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usepa-my.sharepoint.com/personal/fisher_william_epa_gov/Documents/Profile/Documents/Manuscripts/Growth capacity ms/"/>
    </mc:Choice>
  </mc:AlternateContent>
  <xr:revisionPtr revIDLastSave="73" documentId="8_{D293501F-FF97-4DA9-9820-657CF5D556B9}" xr6:coauthVersionLast="47" xr6:coauthVersionMax="47" xr10:uidLastSave="{14C92807-B0F9-484C-9607-8CC39A230424}"/>
  <bookViews>
    <workbookView xWindow="-108" yWindow="-108" windowWidth="23256" windowHeight="12576" activeTab="8" xr2:uid="{0AB66E13-9426-42FD-B66E-C9C1E7C265E2}"/>
  </bookViews>
  <sheets>
    <sheet name="File Metadata" sheetId="25" r:id="rId1"/>
    <sheet name="Calc-Eros Rates" sheetId="7" r:id="rId2"/>
    <sheet name="2007 SC" sheetId="14" r:id="rId3"/>
    <sheet name="2007 SC Standing Dead Deleted" sheetId="6" r:id="rId4"/>
    <sheet name="2007 STX Pivot" sheetId="23" r:id="rId5"/>
    <sheet name="2009 ST-SJ" sheetId="2" r:id="rId6"/>
    <sheet name="2009 STJ Standing Dead Deleted" sheetId="13" r:id="rId7"/>
    <sheet name="2009 STJ Pivot" sheetId="24" r:id="rId8"/>
    <sheet name="Tables" sheetId="22" r:id="rId9"/>
  </sheets>
  <definedNames>
    <definedName name="_xlnm._FilterDatabase" localSheetId="2" hidden="1">'2007 SC'!$A$1:$U$1833</definedName>
    <definedName name="_xlnm._FilterDatabase" localSheetId="3" hidden="1">'2007 SC Standing Dead Deleted'!$H$1:$H$1696</definedName>
    <definedName name="_xlnm._FilterDatabase" localSheetId="6" hidden="1">'2009 STJ Standing Dead Deleted'!$F$1:$F$2398</definedName>
    <definedName name="_xlnm._FilterDatabase" localSheetId="5" hidden="1">'2009 ST-SJ'!$X$1:$X$2441</definedName>
  </definedNames>
  <calcPr calcId="191029"/>
  <pivotCaches>
    <pivotCache cacheId="0" r:id="rId10"/>
    <pivotCache cacheId="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6" i="23" l="1"/>
  <c r="D37" i="23"/>
  <c r="D38" i="23"/>
  <c r="D39" i="23"/>
  <c r="D40" i="23"/>
  <c r="D41" i="23"/>
  <c r="D42" i="23"/>
  <c r="D43" i="23"/>
  <c r="D44" i="23"/>
  <c r="D45" i="23"/>
  <c r="D46" i="23"/>
  <c r="D47" i="23"/>
  <c r="D48" i="23"/>
  <c r="D49" i="23"/>
  <c r="D50" i="23"/>
  <c r="D51" i="23"/>
  <c r="D52" i="23"/>
  <c r="D53" i="23"/>
  <c r="D54" i="23"/>
  <c r="D55" i="23"/>
  <c r="D56" i="23"/>
  <c r="D57" i="23"/>
  <c r="D58" i="23"/>
  <c r="D59" i="23"/>
  <c r="D35" i="23"/>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42" i="24"/>
  <c r="AN9" i="22"/>
  <c r="AO9" i="22" s="1"/>
  <c r="AN6" i="22"/>
  <c r="AO6" i="22" s="1"/>
  <c r="AN7" i="22"/>
  <c r="AP7" i="22" s="1"/>
  <c r="AN8" i="22"/>
  <c r="AO8" i="22" s="1"/>
  <c r="AP5" i="22"/>
  <c r="O36" i="7"/>
  <c r="AO5" i="22"/>
  <c r="AQ5" i="22" s="1"/>
  <c r="AP9" i="22" l="1"/>
  <c r="AO7" i="22"/>
  <c r="AQ7" i="22" s="1"/>
  <c r="AR7" i="22" s="1"/>
  <c r="AP8" i="22"/>
  <c r="AP6" i="22"/>
  <c r="AR6" i="22" s="1"/>
  <c r="AQ6" i="22"/>
  <c r="AQ9" i="22"/>
  <c r="AR9" i="22" s="1"/>
  <c r="AQ8" i="22"/>
  <c r="AR8" i="22" s="1"/>
  <c r="AR5" i="22"/>
  <c r="N111" i="7" l="1"/>
  <c r="O111" i="7" s="1"/>
  <c r="K111" i="7"/>
  <c r="N110" i="7"/>
  <c r="O110" i="7" s="1"/>
  <c r="K110" i="7"/>
  <c r="N109" i="7"/>
  <c r="O109" i="7" s="1"/>
  <c r="R109" i="7" s="1"/>
  <c r="S109" i="7" s="1"/>
  <c r="T109" i="7" s="1"/>
  <c r="K109" i="7"/>
  <c r="N108" i="7"/>
  <c r="O108" i="7" s="1"/>
  <c r="K108" i="7"/>
  <c r="N107" i="7"/>
  <c r="O107" i="7" s="1"/>
  <c r="K107" i="7"/>
  <c r="N106" i="7"/>
  <c r="O106" i="7" s="1"/>
  <c r="K106" i="7"/>
  <c r="N105" i="7"/>
  <c r="O105" i="7" s="1"/>
  <c r="K105" i="7"/>
  <c r="N104" i="7"/>
  <c r="O104" i="7" s="1"/>
  <c r="R104" i="7" s="1"/>
  <c r="S104" i="7" s="1"/>
  <c r="T104" i="7" s="1"/>
  <c r="K104" i="7"/>
  <c r="N103" i="7"/>
  <c r="O103" i="7" s="1"/>
  <c r="K103" i="7"/>
  <c r="N102" i="7"/>
  <c r="O102" i="7" s="1"/>
  <c r="K102" i="7"/>
  <c r="N101" i="7"/>
  <c r="O101" i="7" s="1"/>
  <c r="R101" i="7" s="1"/>
  <c r="S101" i="7" s="1"/>
  <c r="T101" i="7" s="1"/>
  <c r="K101" i="7"/>
  <c r="N100" i="7"/>
  <c r="O100" i="7" s="1"/>
  <c r="K100" i="7"/>
  <c r="N99" i="7"/>
  <c r="O99" i="7" s="1"/>
  <c r="K99" i="7"/>
  <c r="N98" i="7"/>
  <c r="O98" i="7" s="1"/>
  <c r="R98" i="7" s="1"/>
  <c r="S98" i="7" s="1"/>
  <c r="T98" i="7" s="1"/>
  <c r="K98" i="7"/>
  <c r="N97" i="7"/>
  <c r="O97" i="7" s="1"/>
  <c r="Q97" i="7" s="1"/>
  <c r="K97" i="7"/>
  <c r="N96" i="7"/>
  <c r="O96" i="7" s="1"/>
  <c r="R96" i="7" s="1"/>
  <c r="S96" i="7" s="1"/>
  <c r="T96" i="7" s="1"/>
  <c r="K96" i="7"/>
  <c r="N95" i="7"/>
  <c r="O95" i="7" s="1"/>
  <c r="K95" i="7"/>
  <c r="N94" i="7"/>
  <c r="O94" i="7" s="1"/>
  <c r="K94" i="7"/>
  <c r="N93" i="7"/>
  <c r="O93" i="7" s="1"/>
  <c r="R93" i="7" s="1"/>
  <c r="S93" i="7" s="1"/>
  <c r="T93" i="7" s="1"/>
  <c r="K93" i="7"/>
  <c r="N92" i="7"/>
  <c r="O92" i="7" s="1"/>
  <c r="K92" i="7"/>
  <c r="N91" i="7"/>
  <c r="O91" i="7" s="1"/>
  <c r="K91" i="7"/>
  <c r="N90" i="7"/>
  <c r="O90" i="7" s="1"/>
  <c r="R90" i="7" s="1"/>
  <c r="S90" i="7" s="1"/>
  <c r="T90" i="7" s="1"/>
  <c r="K90" i="7"/>
  <c r="N89" i="7"/>
  <c r="O89" i="7" s="1"/>
  <c r="K89" i="7"/>
  <c r="N88" i="7"/>
  <c r="O88" i="7" s="1"/>
  <c r="K88" i="7"/>
  <c r="N87" i="7"/>
  <c r="O87" i="7" s="1"/>
  <c r="R87" i="7" s="1"/>
  <c r="S87" i="7" s="1"/>
  <c r="T87" i="7" s="1"/>
  <c r="K87" i="7"/>
  <c r="N86" i="7"/>
  <c r="O86" i="7" s="1"/>
  <c r="K86" i="7"/>
  <c r="N85" i="7"/>
  <c r="O85" i="7" s="1"/>
  <c r="K85" i="7"/>
  <c r="N84" i="7"/>
  <c r="O84" i="7" s="1"/>
  <c r="K84" i="7"/>
  <c r="N83" i="7"/>
  <c r="O83" i="7" s="1"/>
  <c r="R83" i="7" s="1"/>
  <c r="S83" i="7" s="1"/>
  <c r="T83" i="7" s="1"/>
  <c r="K83" i="7"/>
  <c r="N82" i="7"/>
  <c r="O82" i="7" s="1"/>
  <c r="K82" i="7"/>
  <c r="N81" i="7"/>
  <c r="O81" i="7" s="1"/>
  <c r="K81" i="7"/>
  <c r="N80" i="7"/>
  <c r="O80" i="7" s="1"/>
  <c r="K80" i="7"/>
  <c r="N79" i="7"/>
  <c r="O79" i="7" s="1"/>
  <c r="K79" i="7"/>
  <c r="N78" i="7"/>
  <c r="O78" i="7" s="1"/>
  <c r="K78" i="7"/>
  <c r="N77" i="7"/>
  <c r="O77" i="7" s="1"/>
  <c r="R77" i="7" s="1"/>
  <c r="S77" i="7" s="1"/>
  <c r="T77" i="7" s="1"/>
  <c r="K77" i="7"/>
  <c r="N76" i="7"/>
  <c r="O76" i="7" s="1"/>
  <c r="K76" i="7"/>
  <c r="Q82" i="7" l="1"/>
  <c r="R82" i="7"/>
  <c r="S82" i="7" s="1"/>
  <c r="T82" i="7" s="1"/>
  <c r="Q100" i="7"/>
  <c r="R100" i="7"/>
  <c r="S100" i="7" s="1"/>
  <c r="T100" i="7" s="1"/>
  <c r="Q79" i="7"/>
  <c r="R79" i="7"/>
  <c r="S79" i="7" s="1"/>
  <c r="T79" i="7" s="1"/>
  <c r="Q95" i="7"/>
  <c r="R95" i="7"/>
  <c r="S95" i="7" s="1"/>
  <c r="T95" i="7" s="1"/>
  <c r="Q85" i="7"/>
  <c r="R85" i="7"/>
  <c r="S85" i="7" s="1"/>
  <c r="T85" i="7" s="1"/>
  <c r="R97" i="7"/>
  <c r="S97" i="7" s="1"/>
  <c r="T97" i="7" s="1"/>
  <c r="Q105" i="7"/>
  <c r="R105" i="7"/>
  <c r="S105" i="7" s="1"/>
  <c r="T105" i="7" s="1"/>
  <c r="Q88" i="7"/>
  <c r="R88" i="7"/>
  <c r="S88" i="7" s="1"/>
  <c r="T88" i="7" s="1"/>
  <c r="R108" i="7"/>
  <c r="S108" i="7" s="1"/>
  <c r="T108" i="7" s="1"/>
  <c r="Q108" i="7"/>
  <c r="R80" i="7"/>
  <c r="S80" i="7" s="1"/>
  <c r="T80" i="7" s="1"/>
  <c r="Q80" i="7"/>
  <c r="R84" i="7"/>
  <c r="S84" i="7" s="1"/>
  <c r="T84" i="7" s="1"/>
  <c r="Q84" i="7"/>
  <c r="R92" i="7"/>
  <c r="S92" i="7" s="1"/>
  <c r="T92" i="7" s="1"/>
  <c r="Q92" i="7"/>
  <c r="Q94" i="7"/>
  <c r="R94" i="7"/>
  <c r="S94" i="7" s="1"/>
  <c r="T94" i="7" s="1"/>
  <c r="Q106" i="7"/>
  <c r="R106" i="7"/>
  <c r="S106" i="7" s="1"/>
  <c r="T106" i="7" s="1"/>
  <c r="Q110" i="7"/>
  <c r="R110" i="7"/>
  <c r="S110" i="7" s="1"/>
  <c r="T110" i="7" s="1"/>
  <c r="Q78" i="7"/>
  <c r="R78" i="7"/>
  <c r="S78" i="7" s="1"/>
  <c r="T78" i="7" s="1"/>
  <c r="R86" i="7"/>
  <c r="S86" i="7" s="1"/>
  <c r="T86" i="7" s="1"/>
  <c r="Q86" i="7"/>
  <c r="R91" i="7"/>
  <c r="S91" i="7" s="1"/>
  <c r="T91" i="7" s="1"/>
  <c r="Q91" i="7"/>
  <c r="Q99" i="7"/>
  <c r="R99" i="7"/>
  <c r="S99" i="7" s="1"/>
  <c r="T99" i="7" s="1"/>
  <c r="R107" i="7"/>
  <c r="S107" i="7" s="1"/>
  <c r="T107" i="7" s="1"/>
  <c r="Q107" i="7"/>
  <c r="Q102" i="7"/>
  <c r="R102" i="7"/>
  <c r="S102" i="7" s="1"/>
  <c r="T102" i="7" s="1"/>
  <c r="R76" i="7"/>
  <c r="S76" i="7" s="1"/>
  <c r="T76" i="7" s="1"/>
  <c r="Q76" i="7"/>
  <c r="Q81" i="7"/>
  <c r="R81" i="7"/>
  <c r="S81" i="7" s="1"/>
  <c r="T81" i="7" s="1"/>
  <c r="R89" i="7"/>
  <c r="S89" i="7" s="1"/>
  <c r="T89" i="7" s="1"/>
  <c r="Q89" i="7"/>
  <c r="R103" i="7"/>
  <c r="S103" i="7" s="1"/>
  <c r="T103" i="7" s="1"/>
  <c r="Q103" i="7"/>
  <c r="Q77" i="7"/>
  <c r="Q83" i="7"/>
  <c r="Q87" i="7"/>
  <c r="Q90" i="7"/>
  <c r="Q93" i="7"/>
  <c r="Q96" i="7"/>
  <c r="Q98" i="7"/>
  <c r="Q101" i="7"/>
  <c r="Q104" i="7"/>
  <c r="Q109" i="7"/>
  <c r="O2398" i="13"/>
  <c r="R2398" i="13" s="1"/>
  <c r="M2398" i="13"/>
  <c r="O2397" i="13"/>
  <c r="R2397" i="13" s="1"/>
  <c r="M2397" i="13"/>
  <c r="O2396" i="13"/>
  <c r="R2396" i="13" s="1"/>
  <c r="M2396" i="13"/>
  <c r="O2395" i="13"/>
  <c r="R2395" i="13" s="1"/>
  <c r="M2395" i="13"/>
  <c r="O2394" i="13"/>
  <c r="R2394" i="13" s="1"/>
  <c r="M2394" i="13"/>
  <c r="O2393" i="13"/>
  <c r="R2393" i="13" s="1"/>
  <c r="M2393" i="13"/>
  <c r="O2392" i="13"/>
  <c r="R2392" i="13" s="1"/>
  <c r="M2392" i="13"/>
  <c r="O2391" i="13"/>
  <c r="R2391" i="13" s="1"/>
  <c r="M2391" i="13"/>
  <c r="O2390" i="13"/>
  <c r="R2390" i="13" s="1"/>
  <c r="M2390" i="13"/>
  <c r="O2389" i="13"/>
  <c r="R2389" i="13" s="1"/>
  <c r="M2389" i="13"/>
  <c r="O2388" i="13"/>
  <c r="R2388" i="13" s="1"/>
  <c r="M2388" i="13"/>
  <c r="O2387" i="13"/>
  <c r="R2387" i="13" s="1"/>
  <c r="M2387" i="13"/>
  <c r="O2386" i="13"/>
  <c r="R2386" i="13" s="1"/>
  <c r="M2386" i="13"/>
  <c r="O2385" i="13"/>
  <c r="R2385" i="13" s="1"/>
  <c r="M2385" i="13"/>
  <c r="O2384" i="13"/>
  <c r="R2384" i="13" s="1"/>
  <c r="M2384" i="13"/>
  <c r="O2383" i="13"/>
  <c r="R2383" i="13" s="1"/>
  <c r="M2383" i="13"/>
  <c r="O2382" i="13"/>
  <c r="R2382" i="13" s="1"/>
  <c r="M2382" i="13"/>
  <c r="O2381" i="13"/>
  <c r="R2381" i="13" s="1"/>
  <c r="M2381" i="13"/>
  <c r="O2380" i="13"/>
  <c r="R2380" i="13" s="1"/>
  <c r="M2380" i="13"/>
  <c r="O2379" i="13"/>
  <c r="R2379" i="13" s="1"/>
  <c r="M2379" i="13"/>
  <c r="O2378" i="13"/>
  <c r="R2378" i="13" s="1"/>
  <c r="M2378" i="13"/>
  <c r="O2377" i="13"/>
  <c r="R2377" i="13" s="1"/>
  <c r="M2377" i="13"/>
  <c r="O2376" i="13"/>
  <c r="R2376" i="13" s="1"/>
  <c r="M2376" i="13"/>
  <c r="O2375" i="13"/>
  <c r="R2375" i="13" s="1"/>
  <c r="M2375" i="13"/>
  <c r="O2374" i="13"/>
  <c r="R2374" i="13" s="1"/>
  <c r="M2374" i="13"/>
  <c r="O2373" i="13"/>
  <c r="R2373" i="13" s="1"/>
  <c r="M2373" i="13"/>
  <c r="O2372" i="13"/>
  <c r="R2372" i="13" s="1"/>
  <c r="M2372" i="13"/>
  <c r="O2371" i="13"/>
  <c r="R2371" i="13" s="1"/>
  <c r="M2371" i="13"/>
  <c r="O2370" i="13"/>
  <c r="R2370" i="13" s="1"/>
  <c r="M2370" i="13"/>
  <c r="O2369" i="13"/>
  <c r="R2369" i="13" s="1"/>
  <c r="M2369" i="13"/>
  <c r="O2368" i="13"/>
  <c r="R2368" i="13" s="1"/>
  <c r="M2368" i="13"/>
  <c r="O2367" i="13"/>
  <c r="R2367" i="13" s="1"/>
  <c r="M2367" i="13"/>
  <c r="O2366" i="13"/>
  <c r="R2366" i="13" s="1"/>
  <c r="M2366" i="13"/>
  <c r="O2365" i="13"/>
  <c r="R2365" i="13" s="1"/>
  <c r="M2365" i="13"/>
  <c r="O2364" i="13"/>
  <c r="R2364" i="13" s="1"/>
  <c r="M2364" i="13"/>
  <c r="O2363" i="13"/>
  <c r="R2363" i="13" s="1"/>
  <c r="M2363" i="13"/>
  <c r="O2362" i="13"/>
  <c r="R2362" i="13" s="1"/>
  <c r="M2362" i="13"/>
  <c r="O2361" i="13"/>
  <c r="R2361" i="13" s="1"/>
  <c r="M2361" i="13"/>
  <c r="O2360" i="13"/>
  <c r="R2360" i="13" s="1"/>
  <c r="M2360" i="13"/>
  <c r="O2359" i="13"/>
  <c r="R2359" i="13" s="1"/>
  <c r="M2359" i="13"/>
  <c r="O2358" i="13"/>
  <c r="R2358" i="13" s="1"/>
  <c r="M2358" i="13"/>
  <c r="O2357" i="13"/>
  <c r="R2357" i="13" s="1"/>
  <c r="M2357" i="13"/>
  <c r="O2356" i="13"/>
  <c r="R2356" i="13" s="1"/>
  <c r="M2356" i="13"/>
  <c r="O2355" i="13"/>
  <c r="R2355" i="13" s="1"/>
  <c r="M2355" i="13"/>
  <c r="O2354" i="13"/>
  <c r="R2354" i="13" s="1"/>
  <c r="M2354" i="13"/>
  <c r="O2353" i="13"/>
  <c r="R2353" i="13" s="1"/>
  <c r="M2353" i="13"/>
  <c r="O2352" i="13"/>
  <c r="R2352" i="13" s="1"/>
  <c r="M2352" i="13"/>
  <c r="O2351" i="13"/>
  <c r="R2351" i="13" s="1"/>
  <c r="M2351" i="13"/>
  <c r="O2350" i="13"/>
  <c r="R2350" i="13" s="1"/>
  <c r="M2350" i="13"/>
  <c r="O2349" i="13"/>
  <c r="R2349" i="13" s="1"/>
  <c r="M2349" i="13"/>
  <c r="O2348" i="13"/>
  <c r="R2348" i="13" s="1"/>
  <c r="M2348" i="13"/>
  <c r="O2347" i="13"/>
  <c r="R2347" i="13" s="1"/>
  <c r="M2347" i="13"/>
  <c r="O2346" i="13"/>
  <c r="R2346" i="13" s="1"/>
  <c r="M2346" i="13"/>
  <c r="O2345" i="13"/>
  <c r="R2345" i="13" s="1"/>
  <c r="M2345" i="13"/>
  <c r="O2344" i="13"/>
  <c r="R2344" i="13" s="1"/>
  <c r="M2344" i="13"/>
  <c r="O2343" i="13"/>
  <c r="R2343" i="13" s="1"/>
  <c r="M2343" i="13"/>
  <c r="O2342" i="13"/>
  <c r="R2342" i="13" s="1"/>
  <c r="M2342" i="13"/>
  <c r="O2341" i="13"/>
  <c r="R2341" i="13" s="1"/>
  <c r="M2341" i="13"/>
  <c r="O2340" i="13"/>
  <c r="R2340" i="13" s="1"/>
  <c r="M2340" i="13"/>
  <c r="O2339" i="13"/>
  <c r="R2339" i="13" s="1"/>
  <c r="M2339" i="13"/>
  <c r="O2338" i="13"/>
  <c r="R2338" i="13" s="1"/>
  <c r="M2338" i="13"/>
  <c r="O2337" i="13"/>
  <c r="R2337" i="13" s="1"/>
  <c r="M2337" i="13"/>
  <c r="O2336" i="13"/>
  <c r="R2336" i="13" s="1"/>
  <c r="M2336" i="13"/>
  <c r="O2335" i="13"/>
  <c r="R2335" i="13" s="1"/>
  <c r="M2335" i="13"/>
  <c r="O2334" i="13"/>
  <c r="R2334" i="13" s="1"/>
  <c r="M2334" i="13"/>
  <c r="O2333" i="13"/>
  <c r="R2333" i="13" s="1"/>
  <c r="M2333" i="13"/>
  <c r="O2332" i="13"/>
  <c r="R2332" i="13" s="1"/>
  <c r="M2332" i="13"/>
  <c r="O2331" i="13"/>
  <c r="R2331" i="13" s="1"/>
  <c r="M2331" i="13"/>
  <c r="O2330" i="13"/>
  <c r="R2330" i="13" s="1"/>
  <c r="M2330" i="13"/>
  <c r="O2329" i="13"/>
  <c r="R2329" i="13" s="1"/>
  <c r="M2329" i="13"/>
  <c r="O2328" i="13"/>
  <c r="R2328" i="13" s="1"/>
  <c r="M2328" i="13"/>
  <c r="O2327" i="13"/>
  <c r="M2327" i="13"/>
  <c r="O2326" i="13"/>
  <c r="R2326" i="13" s="1"/>
  <c r="M2326" i="13"/>
  <c r="O2325" i="13"/>
  <c r="R2325" i="13" s="1"/>
  <c r="M2325" i="13"/>
  <c r="O2324" i="13"/>
  <c r="R2324" i="13" s="1"/>
  <c r="M2324" i="13"/>
  <c r="O2323" i="13"/>
  <c r="R2323" i="13" s="1"/>
  <c r="M2323" i="13"/>
  <c r="O2322" i="13"/>
  <c r="R2322" i="13" s="1"/>
  <c r="M2322" i="13"/>
  <c r="O2321" i="13"/>
  <c r="R2321" i="13" s="1"/>
  <c r="M2321" i="13"/>
  <c r="O2320" i="13"/>
  <c r="R2320" i="13" s="1"/>
  <c r="M2320" i="13"/>
  <c r="O2319" i="13"/>
  <c r="R2319" i="13" s="1"/>
  <c r="M2319" i="13"/>
  <c r="O2318" i="13"/>
  <c r="R2318" i="13" s="1"/>
  <c r="M2318" i="13"/>
  <c r="O2317" i="13"/>
  <c r="R2317" i="13" s="1"/>
  <c r="M2317" i="13"/>
  <c r="O2316" i="13"/>
  <c r="R2316" i="13" s="1"/>
  <c r="M2316" i="13"/>
  <c r="O2315" i="13"/>
  <c r="M2315" i="13"/>
  <c r="O2314" i="13"/>
  <c r="R2314" i="13" s="1"/>
  <c r="M2314" i="13"/>
  <c r="O2313" i="13"/>
  <c r="M2313" i="13"/>
  <c r="O2312" i="13"/>
  <c r="R2312" i="13" s="1"/>
  <c r="M2312" i="13"/>
  <c r="O2311" i="13"/>
  <c r="M2311" i="13"/>
  <c r="O2310" i="13"/>
  <c r="R2310" i="13" s="1"/>
  <c r="M2310" i="13"/>
  <c r="O2309" i="13"/>
  <c r="M2309" i="13"/>
  <c r="O2308" i="13"/>
  <c r="R2308" i="13" s="1"/>
  <c r="M2308" i="13"/>
  <c r="O2307" i="13"/>
  <c r="M2307" i="13"/>
  <c r="O2306" i="13"/>
  <c r="R2306" i="13" s="1"/>
  <c r="M2306" i="13"/>
  <c r="O2305" i="13"/>
  <c r="M2305" i="13"/>
  <c r="O2304" i="13"/>
  <c r="R2304" i="13" s="1"/>
  <c r="M2304" i="13"/>
  <c r="O2303" i="13"/>
  <c r="M2303" i="13"/>
  <c r="O2302" i="13"/>
  <c r="R2302" i="13" s="1"/>
  <c r="M2302" i="13"/>
  <c r="O2301" i="13"/>
  <c r="M2301" i="13"/>
  <c r="O2300" i="13"/>
  <c r="R2300" i="13" s="1"/>
  <c r="M2300" i="13"/>
  <c r="O2299" i="13"/>
  <c r="M2299" i="13"/>
  <c r="O2298" i="13"/>
  <c r="R2298" i="13" s="1"/>
  <c r="M2298" i="13"/>
  <c r="O2297" i="13"/>
  <c r="M2297" i="13"/>
  <c r="O2296" i="13"/>
  <c r="R2296" i="13" s="1"/>
  <c r="M2296" i="13"/>
  <c r="O2295" i="13"/>
  <c r="M2295" i="13"/>
  <c r="O2294" i="13"/>
  <c r="R2294" i="13" s="1"/>
  <c r="M2294" i="13"/>
  <c r="O2293" i="13"/>
  <c r="M2293" i="13"/>
  <c r="O2292" i="13"/>
  <c r="R2292" i="13" s="1"/>
  <c r="M2292" i="13"/>
  <c r="O2291" i="13"/>
  <c r="M2291" i="13"/>
  <c r="O2290" i="13"/>
  <c r="R2290" i="13" s="1"/>
  <c r="M2290" i="13"/>
  <c r="O2289" i="13"/>
  <c r="M2289" i="13"/>
  <c r="O2288" i="13"/>
  <c r="R2288" i="13" s="1"/>
  <c r="M2288" i="13"/>
  <c r="O2287" i="13"/>
  <c r="M2287" i="13"/>
  <c r="O2286" i="13"/>
  <c r="R2286" i="13" s="1"/>
  <c r="M2286" i="13"/>
  <c r="O2285" i="13"/>
  <c r="M2285" i="13"/>
  <c r="O2284" i="13"/>
  <c r="R2284" i="13" s="1"/>
  <c r="M2284" i="13"/>
  <c r="O2283" i="13"/>
  <c r="M2283" i="13"/>
  <c r="O2282" i="13"/>
  <c r="R2282" i="13" s="1"/>
  <c r="M2282" i="13"/>
  <c r="O2281" i="13"/>
  <c r="M2281" i="13"/>
  <c r="O2280" i="13"/>
  <c r="R2280" i="13" s="1"/>
  <c r="M2280" i="13"/>
  <c r="O2279" i="13"/>
  <c r="R2279" i="13" s="1"/>
  <c r="M2279" i="13"/>
  <c r="O2278" i="13"/>
  <c r="R2278" i="13" s="1"/>
  <c r="M2278" i="13"/>
  <c r="O2277" i="13"/>
  <c r="R2277" i="13" s="1"/>
  <c r="M2277" i="13"/>
  <c r="O2276" i="13"/>
  <c r="R2276" i="13" s="1"/>
  <c r="M2276" i="13"/>
  <c r="O2275" i="13"/>
  <c r="R2275" i="13" s="1"/>
  <c r="M2275" i="13"/>
  <c r="O2274" i="13"/>
  <c r="R2274" i="13" s="1"/>
  <c r="M2274" i="13"/>
  <c r="O2273" i="13"/>
  <c r="R2273" i="13" s="1"/>
  <c r="M2273" i="13"/>
  <c r="O2272" i="13"/>
  <c r="R2272" i="13" s="1"/>
  <c r="M2272" i="13"/>
  <c r="O2271" i="13"/>
  <c r="R2271" i="13" s="1"/>
  <c r="M2271" i="13"/>
  <c r="O2270" i="13"/>
  <c r="M2270" i="13"/>
  <c r="O2269" i="13"/>
  <c r="R2269" i="13" s="1"/>
  <c r="M2269" i="13"/>
  <c r="O2268" i="13"/>
  <c r="M2268" i="13"/>
  <c r="O2267" i="13"/>
  <c r="R2267" i="13" s="1"/>
  <c r="M2267" i="13"/>
  <c r="O2266" i="13"/>
  <c r="M2266" i="13"/>
  <c r="O2265" i="13"/>
  <c r="R2265" i="13" s="1"/>
  <c r="M2265" i="13"/>
  <c r="O2264" i="13"/>
  <c r="M2264" i="13"/>
  <c r="O2263" i="13"/>
  <c r="R2263" i="13" s="1"/>
  <c r="M2263" i="13"/>
  <c r="O2262" i="13"/>
  <c r="M2262" i="13"/>
  <c r="O2261" i="13"/>
  <c r="R2261" i="13" s="1"/>
  <c r="M2261" i="13"/>
  <c r="O2260" i="13"/>
  <c r="M2260" i="13"/>
  <c r="O2259" i="13"/>
  <c r="R2259" i="13" s="1"/>
  <c r="M2259" i="13"/>
  <c r="O2258" i="13"/>
  <c r="M2258" i="13"/>
  <c r="O2257" i="13"/>
  <c r="R2257" i="13" s="1"/>
  <c r="M2257" i="13"/>
  <c r="O2256" i="13"/>
  <c r="M2256" i="13"/>
  <c r="O2255" i="13"/>
  <c r="R2255" i="13" s="1"/>
  <c r="M2255" i="13"/>
  <c r="O2254" i="13"/>
  <c r="M2254" i="13"/>
  <c r="O2253" i="13"/>
  <c r="R2253" i="13" s="1"/>
  <c r="M2253" i="13"/>
  <c r="O2252" i="13"/>
  <c r="M2252" i="13"/>
  <c r="O2251" i="13"/>
  <c r="R2251" i="13" s="1"/>
  <c r="M2251" i="13"/>
  <c r="O2250" i="13"/>
  <c r="M2250" i="13"/>
  <c r="O2249" i="13"/>
  <c r="R2249" i="13" s="1"/>
  <c r="M2249" i="13"/>
  <c r="O2248" i="13"/>
  <c r="M2248" i="13"/>
  <c r="O2247" i="13"/>
  <c r="R2247" i="13" s="1"/>
  <c r="M2247" i="13"/>
  <c r="O2246" i="13"/>
  <c r="M2246" i="13"/>
  <c r="O2245" i="13"/>
  <c r="R2245" i="13" s="1"/>
  <c r="M2245" i="13"/>
  <c r="O2244" i="13"/>
  <c r="M2244" i="13"/>
  <c r="O2243" i="13"/>
  <c r="R2243" i="13" s="1"/>
  <c r="M2243" i="13"/>
  <c r="O2242" i="13"/>
  <c r="M2242" i="13"/>
  <c r="O2241" i="13"/>
  <c r="R2241" i="13" s="1"/>
  <c r="M2241" i="13"/>
  <c r="O2240" i="13"/>
  <c r="M2240" i="13"/>
  <c r="O2239" i="13"/>
  <c r="R2239" i="13" s="1"/>
  <c r="M2239" i="13"/>
  <c r="O2238" i="13"/>
  <c r="M2238" i="13"/>
  <c r="O2237" i="13"/>
  <c r="R2237" i="13" s="1"/>
  <c r="M2237" i="13"/>
  <c r="O2236" i="13"/>
  <c r="M2236" i="13"/>
  <c r="O2235" i="13"/>
  <c r="R2235" i="13" s="1"/>
  <c r="M2235" i="13"/>
  <c r="O2234" i="13"/>
  <c r="M2234" i="13"/>
  <c r="O2233" i="13"/>
  <c r="R2233" i="13" s="1"/>
  <c r="M2233" i="13"/>
  <c r="O2232" i="13"/>
  <c r="M2232" i="13"/>
  <c r="O2231" i="13"/>
  <c r="R2231" i="13" s="1"/>
  <c r="M2231" i="13"/>
  <c r="O2230" i="13"/>
  <c r="M2230" i="13"/>
  <c r="O2229" i="13"/>
  <c r="R2229" i="13" s="1"/>
  <c r="M2229" i="13"/>
  <c r="O2228" i="13"/>
  <c r="M2228" i="13"/>
  <c r="O2227" i="13"/>
  <c r="R2227" i="13" s="1"/>
  <c r="M2227" i="13"/>
  <c r="O2226" i="13"/>
  <c r="M2226" i="13"/>
  <c r="O2225" i="13"/>
  <c r="R2225" i="13" s="1"/>
  <c r="M2225" i="13"/>
  <c r="O2224" i="13"/>
  <c r="M2224" i="13"/>
  <c r="O2223" i="13"/>
  <c r="R2223" i="13" s="1"/>
  <c r="M2223" i="13"/>
  <c r="O2222" i="13"/>
  <c r="M2222" i="13"/>
  <c r="O2221" i="13"/>
  <c r="R2221" i="13" s="1"/>
  <c r="M2221" i="13"/>
  <c r="O2220" i="13"/>
  <c r="M2220" i="13"/>
  <c r="O2219" i="13"/>
  <c r="R2219" i="13" s="1"/>
  <c r="M2219" i="13"/>
  <c r="O2218" i="13"/>
  <c r="M2218" i="13"/>
  <c r="O2217" i="13"/>
  <c r="R2217" i="13" s="1"/>
  <c r="M2217" i="13"/>
  <c r="O2216" i="13"/>
  <c r="M2216" i="13"/>
  <c r="O2215" i="13"/>
  <c r="R2215" i="13" s="1"/>
  <c r="M2215" i="13"/>
  <c r="O2214" i="13"/>
  <c r="M2214" i="13"/>
  <c r="O2213" i="13"/>
  <c r="R2213" i="13" s="1"/>
  <c r="M2213" i="13"/>
  <c r="O2212" i="13"/>
  <c r="M2212" i="13"/>
  <c r="O2211" i="13"/>
  <c r="R2211" i="13" s="1"/>
  <c r="M2211" i="13"/>
  <c r="O2210" i="13"/>
  <c r="M2210" i="13"/>
  <c r="O2209" i="13"/>
  <c r="R2209" i="13" s="1"/>
  <c r="M2209" i="13"/>
  <c r="O2208" i="13"/>
  <c r="M2208" i="13"/>
  <c r="O2207" i="13"/>
  <c r="R2207" i="13" s="1"/>
  <c r="M2207" i="13"/>
  <c r="O2206" i="13"/>
  <c r="M2206" i="13"/>
  <c r="O2205" i="13"/>
  <c r="R2205" i="13" s="1"/>
  <c r="M2205" i="13"/>
  <c r="O2204" i="13"/>
  <c r="M2204" i="13"/>
  <c r="O2203" i="13"/>
  <c r="R2203" i="13" s="1"/>
  <c r="M2203" i="13"/>
  <c r="O2202" i="13"/>
  <c r="M2202" i="13"/>
  <c r="O2201" i="13"/>
  <c r="R2201" i="13" s="1"/>
  <c r="M2201" i="13"/>
  <c r="O2200" i="13"/>
  <c r="M2200" i="13"/>
  <c r="O2199" i="13"/>
  <c r="R2199" i="13" s="1"/>
  <c r="M2199" i="13"/>
  <c r="O2198" i="13"/>
  <c r="M2198" i="13"/>
  <c r="O2197" i="13"/>
  <c r="R2197" i="13" s="1"/>
  <c r="M2197" i="13"/>
  <c r="O2196" i="13"/>
  <c r="M2196" i="13"/>
  <c r="O2195" i="13"/>
  <c r="R2195" i="13" s="1"/>
  <c r="M2195" i="13"/>
  <c r="O2194" i="13"/>
  <c r="M2194" i="13"/>
  <c r="O2193" i="13"/>
  <c r="M2193" i="13"/>
  <c r="O2192" i="13"/>
  <c r="R2192" i="13" s="1"/>
  <c r="M2192" i="13"/>
  <c r="O2191" i="13"/>
  <c r="M2191" i="13"/>
  <c r="O2190" i="13"/>
  <c r="R2190" i="13" s="1"/>
  <c r="M2190" i="13"/>
  <c r="O2189" i="13"/>
  <c r="M2189" i="13"/>
  <c r="O2188" i="13"/>
  <c r="R2188" i="13" s="1"/>
  <c r="M2188" i="13"/>
  <c r="O2187" i="13"/>
  <c r="M2187" i="13"/>
  <c r="O2186" i="13"/>
  <c r="R2186" i="13" s="1"/>
  <c r="M2186" i="13"/>
  <c r="O2185" i="13"/>
  <c r="M2185" i="13"/>
  <c r="O2184" i="13"/>
  <c r="R2184" i="13" s="1"/>
  <c r="M2184" i="13"/>
  <c r="O2183" i="13"/>
  <c r="M2183" i="13"/>
  <c r="O2182" i="13"/>
  <c r="R2182" i="13" s="1"/>
  <c r="M2182" i="13"/>
  <c r="O2181" i="13"/>
  <c r="R2181" i="13" s="1"/>
  <c r="M2181" i="13"/>
  <c r="O2180" i="13"/>
  <c r="R2180" i="13" s="1"/>
  <c r="M2180" i="13"/>
  <c r="O2179" i="13"/>
  <c r="R2179" i="13" s="1"/>
  <c r="M2179" i="13"/>
  <c r="O2178" i="13"/>
  <c r="R2178" i="13" s="1"/>
  <c r="M2178" i="13"/>
  <c r="O2177" i="13"/>
  <c r="R2177" i="13" s="1"/>
  <c r="M2177" i="13"/>
  <c r="O2176" i="13"/>
  <c r="R2176" i="13" s="1"/>
  <c r="M2176" i="13"/>
  <c r="O2175" i="13"/>
  <c r="R2175" i="13" s="1"/>
  <c r="M2175" i="13"/>
  <c r="O2174" i="13"/>
  <c r="R2174" i="13" s="1"/>
  <c r="M2174" i="13"/>
  <c r="O2173" i="13"/>
  <c r="R2173" i="13" s="1"/>
  <c r="M2173" i="13"/>
  <c r="O2172" i="13"/>
  <c r="R2172" i="13" s="1"/>
  <c r="M2172" i="13"/>
  <c r="O2171" i="13"/>
  <c r="R2171" i="13" s="1"/>
  <c r="M2171" i="13"/>
  <c r="O2170" i="13"/>
  <c r="R2170" i="13" s="1"/>
  <c r="M2170" i="13"/>
  <c r="O2169" i="13"/>
  <c r="R2169" i="13" s="1"/>
  <c r="M2169" i="13"/>
  <c r="O2168" i="13"/>
  <c r="R2168" i="13" s="1"/>
  <c r="M2168" i="13"/>
  <c r="O2167" i="13"/>
  <c r="R2167" i="13" s="1"/>
  <c r="M2167" i="13"/>
  <c r="O2166" i="13"/>
  <c r="R2166" i="13" s="1"/>
  <c r="M2166" i="13"/>
  <c r="O2165" i="13"/>
  <c r="R2165" i="13" s="1"/>
  <c r="M2165" i="13"/>
  <c r="O2164" i="13"/>
  <c r="R2164" i="13" s="1"/>
  <c r="M2164" i="13"/>
  <c r="O2163" i="13"/>
  <c r="R2163" i="13" s="1"/>
  <c r="M2163" i="13"/>
  <c r="O2162" i="13"/>
  <c r="R2162" i="13" s="1"/>
  <c r="M2162" i="13"/>
  <c r="O2161" i="13"/>
  <c r="R2161" i="13" s="1"/>
  <c r="M2161" i="13"/>
  <c r="O2160" i="13"/>
  <c r="R2160" i="13" s="1"/>
  <c r="M2160" i="13"/>
  <c r="O2159" i="13"/>
  <c r="R2159" i="13" s="1"/>
  <c r="M2159" i="13"/>
  <c r="O2158" i="13"/>
  <c r="R2158" i="13" s="1"/>
  <c r="M2158" i="13"/>
  <c r="O2157" i="13"/>
  <c r="R2157" i="13" s="1"/>
  <c r="M2157" i="13"/>
  <c r="O2156" i="13"/>
  <c r="R2156" i="13" s="1"/>
  <c r="M2156" i="13"/>
  <c r="O2155" i="13"/>
  <c r="R2155" i="13" s="1"/>
  <c r="M2155" i="13"/>
  <c r="O2154" i="13"/>
  <c r="R2154" i="13" s="1"/>
  <c r="M2154" i="13"/>
  <c r="O2153" i="13"/>
  <c r="R2153" i="13" s="1"/>
  <c r="M2153" i="13"/>
  <c r="O2152" i="13"/>
  <c r="R2152" i="13" s="1"/>
  <c r="M2152" i="13"/>
  <c r="O2151" i="13"/>
  <c r="R2151" i="13" s="1"/>
  <c r="M2151" i="13"/>
  <c r="O2150" i="13"/>
  <c r="R2150" i="13" s="1"/>
  <c r="M2150" i="13"/>
  <c r="O2149" i="13"/>
  <c r="R2149" i="13" s="1"/>
  <c r="M2149" i="13"/>
  <c r="O2148" i="13"/>
  <c r="R2148" i="13" s="1"/>
  <c r="M2148" i="13"/>
  <c r="O2147" i="13"/>
  <c r="M2147" i="13"/>
  <c r="O2146" i="13"/>
  <c r="R2146" i="13" s="1"/>
  <c r="M2146" i="13"/>
  <c r="O2145" i="13"/>
  <c r="R2145" i="13" s="1"/>
  <c r="M2145" i="13"/>
  <c r="O2144" i="13"/>
  <c r="R2144" i="13" s="1"/>
  <c r="M2144" i="13"/>
  <c r="O2143" i="13"/>
  <c r="R2143" i="13" s="1"/>
  <c r="M2143" i="13"/>
  <c r="O2142" i="13"/>
  <c r="R2142" i="13" s="1"/>
  <c r="M2142" i="13"/>
  <c r="O2141" i="13"/>
  <c r="R2141" i="13" s="1"/>
  <c r="M2141" i="13"/>
  <c r="O2140" i="13"/>
  <c r="R2140" i="13" s="1"/>
  <c r="M2140" i="13"/>
  <c r="O2139" i="13"/>
  <c r="R2139" i="13" s="1"/>
  <c r="M2139" i="13"/>
  <c r="O2138" i="13"/>
  <c r="R2138" i="13" s="1"/>
  <c r="M2138" i="13"/>
  <c r="O2137" i="13"/>
  <c r="M2137" i="13"/>
  <c r="O2136" i="13"/>
  <c r="R2136" i="13" s="1"/>
  <c r="M2136" i="13"/>
  <c r="O2135" i="13"/>
  <c r="R2135" i="13" s="1"/>
  <c r="M2135" i="13"/>
  <c r="O2134" i="13"/>
  <c r="R2134" i="13" s="1"/>
  <c r="M2134" i="13"/>
  <c r="O2133" i="13"/>
  <c r="R2133" i="13" s="1"/>
  <c r="M2133" i="13"/>
  <c r="O2132" i="13"/>
  <c r="R2132" i="13" s="1"/>
  <c r="M2132" i="13"/>
  <c r="O2131" i="13"/>
  <c r="R2131" i="13" s="1"/>
  <c r="M2131" i="13"/>
  <c r="O2130" i="13"/>
  <c r="R2130" i="13" s="1"/>
  <c r="M2130" i="13"/>
  <c r="O2129" i="13"/>
  <c r="R2129" i="13" s="1"/>
  <c r="M2129" i="13"/>
  <c r="O2128" i="13"/>
  <c r="R2128" i="13" s="1"/>
  <c r="M2128" i="13"/>
  <c r="O2127" i="13"/>
  <c r="R2127" i="13" s="1"/>
  <c r="M2127" i="13"/>
  <c r="O2126" i="13"/>
  <c r="R2126" i="13" s="1"/>
  <c r="M2126" i="13"/>
  <c r="O2125" i="13"/>
  <c r="M2125" i="13"/>
  <c r="O2124" i="13"/>
  <c r="R2124" i="13" s="1"/>
  <c r="M2124" i="13"/>
  <c r="O2123" i="13"/>
  <c r="R2123" i="13" s="1"/>
  <c r="M2123" i="13"/>
  <c r="O2122" i="13"/>
  <c r="R2122" i="13" s="1"/>
  <c r="M2122" i="13"/>
  <c r="O2121" i="13"/>
  <c r="R2121" i="13" s="1"/>
  <c r="M2121" i="13"/>
  <c r="O2120" i="13"/>
  <c r="R2120" i="13" s="1"/>
  <c r="M2120" i="13"/>
  <c r="O2119" i="13"/>
  <c r="R2119" i="13" s="1"/>
  <c r="M2119" i="13"/>
  <c r="O2118" i="13"/>
  <c r="R2118" i="13" s="1"/>
  <c r="M2118" i="13"/>
  <c r="O2117" i="13"/>
  <c r="R2117" i="13" s="1"/>
  <c r="M2117" i="13"/>
  <c r="O2116" i="13"/>
  <c r="R2116" i="13" s="1"/>
  <c r="M2116" i="13"/>
  <c r="O2115" i="13"/>
  <c r="R2115" i="13" s="1"/>
  <c r="M2115" i="13"/>
  <c r="O2114" i="13"/>
  <c r="R2114" i="13" s="1"/>
  <c r="M2114" i="13"/>
  <c r="O2113" i="13"/>
  <c r="R2113" i="13" s="1"/>
  <c r="M2113" i="13"/>
  <c r="O2112" i="13"/>
  <c r="R2112" i="13" s="1"/>
  <c r="M2112" i="13"/>
  <c r="O2111" i="13"/>
  <c r="R2111" i="13" s="1"/>
  <c r="M2111" i="13"/>
  <c r="O2110" i="13"/>
  <c r="R2110" i="13" s="1"/>
  <c r="M2110" i="13"/>
  <c r="O2109" i="13"/>
  <c r="R2109" i="13" s="1"/>
  <c r="M2109" i="13"/>
  <c r="O2108" i="13"/>
  <c r="R2108" i="13" s="1"/>
  <c r="M2108" i="13"/>
  <c r="O2107" i="13"/>
  <c r="R2107" i="13" s="1"/>
  <c r="M2107" i="13"/>
  <c r="O2106" i="13"/>
  <c r="R2106" i="13" s="1"/>
  <c r="M2106" i="13"/>
  <c r="O2105" i="13"/>
  <c r="R2105" i="13" s="1"/>
  <c r="M2105" i="13"/>
  <c r="O2104" i="13"/>
  <c r="R2104" i="13" s="1"/>
  <c r="M2104" i="13"/>
  <c r="O2103" i="13"/>
  <c r="R2103" i="13" s="1"/>
  <c r="M2103" i="13"/>
  <c r="O2102" i="13"/>
  <c r="R2102" i="13" s="1"/>
  <c r="M2102" i="13"/>
  <c r="O2101" i="13"/>
  <c r="R2101" i="13" s="1"/>
  <c r="M2101" i="13"/>
  <c r="O2100" i="13"/>
  <c r="R2100" i="13" s="1"/>
  <c r="M2100" i="13"/>
  <c r="O2099" i="13"/>
  <c r="R2099" i="13" s="1"/>
  <c r="M2099" i="13"/>
  <c r="O2098" i="13"/>
  <c r="M2098" i="13"/>
  <c r="O2097" i="13"/>
  <c r="R2097" i="13" s="1"/>
  <c r="M2097" i="13"/>
  <c r="O2096" i="13"/>
  <c r="R2096" i="13" s="1"/>
  <c r="M2096" i="13"/>
  <c r="O2095" i="13"/>
  <c r="R2095" i="13" s="1"/>
  <c r="M2095" i="13"/>
  <c r="O2094" i="13"/>
  <c r="R2094" i="13" s="1"/>
  <c r="M2094" i="13"/>
  <c r="O2093" i="13"/>
  <c r="R2093" i="13" s="1"/>
  <c r="M2093" i="13"/>
  <c r="O2092" i="13"/>
  <c r="R2092" i="13" s="1"/>
  <c r="M2092" i="13"/>
  <c r="O2091" i="13"/>
  <c r="R2091" i="13" s="1"/>
  <c r="M2091" i="13"/>
  <c r="O2090" i="13"/>
  <c r="R2090" i="13" s="1"/>
  <c r="M2090" i="13"/>
  <c r="O2089" i="13"/>
  <c r="R2089" i="13" s="1"/>
  <c r="M2089" i="13"/>
  <c r="O2088" i="13"/>
  <c r="R2088" i="13" s="1"/>
  <c r="M2088" i="13"/>
  <c r="O2087" i="13"/>
  <c r="R2087" i="13" s="1"/>
  <c r="M2087" i="13"/>
  <c r="O2086" i="13"/>
  <c r="R2086" i="13" s="1"/>
  <c r="M2086" i="13"/>
  <c r="O2085" i="13"/>
  <c r="R2085" i="13" s="1"/>
  <c r="M2085" i="13"/>
  <c r="O2084" i="13"/>
  <c r="R2084" i="13" s="1"/>
  <c r="M2084" i="13"/>
  <c r="O2083" i="13"/>
  <c r="R2083" i="13" s="1"/>
  <c r="M2083" i="13"/>
  <c r="O2082" i="13"/>
  <c r="R2082" i="13" s="1"/>
  <c r="M2082" i="13"/>
  <c r="O2081" i="13"/>
  <c r="R2081" i="13" s="1"/>
  <c r="M2081" i="13"/>
  <c r="O2080" i="13"/>
  <c r="R2080" i="13" s="1"/>
  <c r="M2080" i="13"/>
  <c r="O2079" i="13"/>
  <c r="R2079" i="13" s="1"/>
  <c r="M2079" i="13"/>
  <c r="O2078" i="13"/>
  <c r="R2078" i="13" s="1"/>
  <c r="M2078" i="13"/>
  <c r="O2077" i="13"/>
  <c r="R2077" i="13" s="1"/>
  <c r="M2077" i="13"/>
  <c r="O2076" i="13"/>
  <c r="R2076" i="13" s="1"/>
  <c r="M2076" i="13"/>
  <c r="O2075" i="13"/>
  <c r="R2075" i="13" s="1"/>
  <c r="M2075" i="13"/>
  <c r="O2074" i="13"/>
  <c r="R2074" i="13" s="1"/>
  <c r="M2074" i="13"/>
  <c r="O2073" i="13"/>
  <c r="R2073" i="13" s="1"/>
  <c r="M2073" i="13"/>
  <c r="O2072" i="13"/>
  <c r="M2072" i="13"/>
  <c r="O2071" i="13"/>
  <c r="R2071" i="13" s="1"/>
  <c r="M2071" i="13"/>
  <c r="O2070" i="13"/>
  <c r="R2070" i="13" s="1"/>
  <c r="M2070" i="13"/>
  <c r="O2069" i="13"/>
  <c r="R2069" i="13" s="1"/>
  <c r="M2069" i="13"/>
  <c r="O2068" i="13"/>
  <c r="R2068" i="13" s="1"/>
  <c r="M2068" i="13"/>
  <c r="O2067" i="13"/>
  <c r="R2067" i="13" s="1"/>
  <c r="M2067" i="13"/>
  <c r="O2066" i="13"/>
  <c r="R2066" i="13" s="1"/>
  <c r="M2066" i="13"/>
  <c r="O2065" i="13"/>
  <c r="R2065" i="13" s="1"/>
  <c r="M2065" i="13"/>
  <c r="O2064" i="13"/>
  <c r="M2064" i="13"/>
  <c r="O2063" i="13"/>
  <c r="R2063" i="13" s="1"/>
  <c r="M2063" i="13"/>
  <c r="O2062" i="13"/>
  <c r="R2062" i="13" s="1"/>
  <c r="M2062" i="13"/>
  <c r="O2061" i="13"/>
  <c r="M2061" i="13"/>
  <c r="O2060" i="13"/>
  <c r="R2060" i="13" s="1"/>
  <c r="M2060" i="13"/>
  <c r="O2059" i="13"/>
  <c r="R2059" i="13" s="1"/>
  <c r="M2059" i="13"/>
  <c r="O2058" i="13"/>
  <c r="R2058" i="13" s="1"/>
  <c r="M2058" i="13"/>
  <c r="O2057" i="13"/>
  <c r="M2057" i="13"/>
  <c r="O2056" i="13"/>
  <c r="R2056" i="13" s="1"/>
  <c r="M2056" i="13"/>
  <c r="O2055" i="13"/>
  <c r="R2055" i="13" s="1"/>
  <c r="M2055" i="13"/>
  <c r="O2054" i="13"/>
  <c r="R2054" i="13" s="1"/>
  <c r="M2054" i="13"/>
  <c r="O2053" i="13"/>
  <c r="R2053" i="13" s="1"/>
  <c r="M2053" i="13"/>
  <c r="O2052" i="13"/>
  <c r="R2052" i="13" s="1"/>
  <c r="M2052" i="13"/>
  <c r="O2051" i="13"/>
  <c r="R2051" i="13" s="1"/>
  <c r="M2051" i="13"/>
  <c r="O2050" i="13"/>
  <c r="R2050" i="13" s="1"/>
  <c r="M2050" i="13"/>
  <c r="O2049" i="13"/>
  <c r="R2049" i="13" s="1"/>
  <c r="M2049" i="13"/>
  <c r="O2048" i="13"/>
  <c r="R2048" i="13" s="1"/>
  <c r="M2048" i="13"/>
  <c r="O2047" i="13"/>
  <c r="R2047" i="13" s="1"/>
  <c r="M2047" i="13"/>
  <c r="O2046" i="13"/>
  <c r="R2046" i="13" s="1"/>
  <c r="M2046" i="13"/>
  <c r="O2045" i="13"/>
  <c r="R2045" i="13" s="1"/>
  <c r="M2045" i="13"/>
  <c r="O2044" i="13"/>
  <c r="R2044" i="13" s="1"/>
  <c r="M2044" i="13"/>
  <c r="O2043" i="13"/>
  <c r="R2043" i="13" s="1"/>
  <c r="M2043" i="13"/>
  <c r="O2042" i="13"/>
  <c r="R2042" i="13" s="1"/>
  <c r="M2042" i="13"/>
  <c r="O2041" i="13"/>
  <c r="R2041" i="13" s="1"/>
  <c r="M2041" i="13"/>
  <c r="O2040" i="13"/>
  <c r="R2040" i="13" s="1"/>
  <c r="M2040" i="13"/>
  <c r="O2039" i="13"/>
  <c r="R2039" i="13" s="1"/>
  <c r="M2039" i="13"/>
  <c r="O2038" i="13"/>
  <c r="R2038" i="13" s="1"/>
  <c r="M2038" i="13"/>
  <c r="O2037" i="13"/>
  <c r="R2037" i="13" s="1"/>
  <c r="M2037" i="13"/>
  <c r="O2036" i="13"/>
  <c r="R2036" i="13" s="1"/>
  <c r="M2036" i="13"/>
  <c r="O2035" i="13"/>
  <c r="R2035" i="13" s="1"/>
  <c r="M2035" i="13"/>
  <c r="O2034" i="13"/>
  <c r="R2034" i="13" s="1"/>
  <c r="M2034" i="13"/>
  <c r="O2033" i="13"/>
  <c r="R2033" i="13" s="1"/>
  <c r="M2033" i="13"/>
  <c r="O2032" i="13"/>
  <c r="R2032" i="13" s="1"/>
  <c r="M2032" i="13"/>
  <c r="O2031" i="13"/>
  <c r="R2031" i="13" s="1"/>
  <c r="M2031" i="13"/>
  <c r="O2030" i="13"/>
  <c r="R2030" i="13" s="1"/>
  <c r="M2030" i="13"/>
  <c r="O2029" i="13"/>
  <c r="R2029" i="13" s="1"/>
  <c r="M2029" i="13"/>
  <c r="O2028" i="13"/>
  <c r="R2028" i="13" s="1"/>
  <c r="M2028" i="13"/>
  <c r="O2027" i="13"/>
  <c r="R2027" i="13" s="1"/>
  <c r="M2027" i="13"/>
  <c r="O2026" i="13"/>
  <c r="R2026" i="13" s="1"/>
  <c r="M2026" i="13"/>
  <c r="O2025" i="13"/>
  <c r="R2025" i="13" s="1"/>
  <c r="M2025" i="13"/>
  <c r="O2024" i="13"/>
  <c r="R2024" i="13" s="1"/>
  <c r="M2024" i="13"/>
  <c r="O2023" i="13"/>
  <c r="R2023" i="13" s="1"/>
  <c r="M2023" i="13"/>
  <c r="O2022" i="13"/>
  <c r="R2022" i="13" s="1"/>
  <c r="M2022" i="13"/>
  <c r="O2021" i="13"/>
  <c r="R2021" i="13" s="1"/>
  <c r="M2021" i="13"/>
  <c r="O2020" i="13"/>
  <c r="R2020" i="13" s="1"/>
  <c r="M2020" i="13"/>
  <c r="O2019" i="13"/>
  <c r="M2019" i="13"/>
  <c r="O2018" i="13"/>
  <c r="R2018" i="13" s="1"/>
  <c r="M2018" i="13"/>
  <c r="O2017" i="13"/>
  <c r="R2017" i="13" s="1"/>
  <c r="M2017" i="13"/>
  <c r="O2016" i="13"/>
  <c r="R2016" i="13" s="1"/>
  <c r="M2016" i="13"/>
  <c r="O2015" i="13"/>
  <c r="R2015" i="13" s="1"/>
  <c r="M2015" i="13"/>
  <c r="O2014" i="13"/>
  <c r="R2014" i="13" s="1"/>
  <c r="M2014" i="13"/>
  <c r="O2013" i="13"/>
  <c r="R2013" i="13" s="1"/>
  <c r="M2013" i="13"/>
  <c r="O2012" i="13"/>
  <c r="R2012" i="13" s="1"/>
  <c r="M2012" i="13"/>
  <c r="O2011" i="13"/>
  <c r="R2011" i="13" s="1"/>
  <c r="M2011" i="13"/>
  <c r="O2010" i="13"/>
  <c r="R2010" i="13" s="1"/>
  <c r="M2010" i="13"/>
  <c r="O2009" i="13"/>
  <c r="M2009" i="13"/>
  <c r="O2008" i="13"/>
  <c r="R2008" i="13" s="1"/>
  <c r="M2008" i="13"/>
  <c r="O2007" i="13"/>
  <c r="R2007" i="13" s="1"/>
  <c r="M2007" i="13"/>
  <c r="O2006" i="13"/>
  <c r="R2006" i="13" s="1"/>
  <c r="M2006" i="13"/>
  <c r="O2005" i="13"/>
  <c r="R2005" i="13" s="1"/>
  <c r="M2005" i="13"/>
  <c r="O2004" i="13"/>
  <c r="R2004" i="13" s="1"/>
  <c r="M2004" i="13"/>
  <c r="O2003" i="13"/>
  <c r="R2003" i="13" s="1"/>
  <c r="M2003" i="13"/>
  <c r="O2002" i="13"/>
  <c r="R2002" i="13" s="1"/>
  <c r="M2002" i="13"/>
  <c r="O2001" i="13"/>
  <c r="R2001" i="13" s="1"/>
  <c r="M2001" i="13"/>
  <c r="O2000" i="13"/>
  <c r="R2000" i="13" s="1"/>
  <c r="M2000" i="13"/>
  <c r="O1999" i="13"/>
  <c r="R1999" i="13" s="1"/>
  <c r="M1999" i="13"/>
  <c r="O1998" i="13"/>
  <c r="R1998" i="13" s="1"/>
  <c r="M1998" i="13"/>
  <c r="O1997" i="13"/>
  <c r="R1997" i="13" s="1"/>
  <c r="M1997" i="13"/>
  <c r="O1996" i="13"/>
  <c r="R1996" i="13" s="1"/>
  <c r="M1996" i="13"/>
  <c r="O1995" i="13"/>
  <c r="R1995" i="13" s="1"/>
  <c r="M1995" i="13"/>
  <c r="O1994" i="13"/>
  <c r="R1994" i="13" s="1"/>
  <c r="M1994" i="13"/>
  <c r="O1993" i="13"/>
  <c r="R1993" i="13" s="1"/>
  <c r="M1993" i="13"/>
  <c r="O1992" i="13"/>
  <c r="R1992" i="13" s="1"/>
  <c r="M1992" i="13"/>
  <c r="O1991" i="13"/>
  <c r="R1991" i="13" s="1"/>
  <c r="M1991" i="13"/>
  <c r="O1990" i="13"/>
  <c r="R1990" i="13" s="1"/>
  <c r="M1990" i="13"/>
  <c r="O1989" i="13"/>
  <c r="R1989" i="13" s="1"/>
  <c r="M1989" i="13"/>
  <c r="O1988" i="13"/>
  <c r="R1988" i="13" s="1"/>
  <c r="M1988" i="13"/>
  <c r="O1987" i="13"/>
  <c r="R1987" i="13" s="1"/>
  <c r="M1987" i="13"/>
  <c r="O1986" i="13"/>
  <c r="R1986" i="13" s="1"/>
  <c r="M1986" i="13"/>
  <c r="O1985" i="13"/>
  <c r="R1985" i="13" s="1"/>
  <c r="M1985" i="13"/>
  <c r="O1984" i="13"/>
  <c r="R1984" i="13" s="1"/>
  <c r="M1984" i="13"/>
  <c r="O1983" i="13"/>
  <c r="R1983" i="13" s="1"/>
  <c r="M1983" i="13"/>
  <c r="O1982" i="13"/>
  <c r="R1982" i="13" s="1"/>
  <c r="M1982" i="13"/>
  <c r="O1981" i="13"/>
  <c r="R1981" i="13" s="1"/>
  <c r="M1981" i="13"/>
  <c r="O1980" i="13"/>
  <c r="R1980" i="13" s="1"/>
  <c r="M1980" i="13"/>
  <c r="O1979" i="13"/>
  <c r="R1979" i="13" s="1"/>
  <c r="M1979" i="13"/>
  <c r="O1978" i="13"/>
  <c r="R1978" i="13" s="1"/>
  <c r="M1978" i="13"/>
  <c r="O1977" i="13"/>
  <c r="R1977" i="13" s="1"/>
  <c r="M1977" i="13"/>
  <c r="O1976" i="13"/>
  <c r="R1976" i="13" s="1"/>
  <c r="M1976" i="13"/>
  <c r="O1975" i="13"/>
  <c r="R1975" i="13" s="1"/>
  <c r="M1975" i="13"/>
  <c r="O1974" i="13"/>
  <c r="R1974" i="13" s="1"/>
  <c r="M1974" i="13"/>
  <c r="O1973" i="13"/>
  <c r="R1973" i="13" s="1"/>
  <c r="M1973" i="13"/>
  <c r="O1972" i="13"/>
  <c r="R1972" i="13" s="1"/>
  <c r="M1972" i="13"/>
  <c r="O1971" i="13"/>
  <c r="R1971" i="13" s="1"/>
  <c r="M1971" i="13"/>
  <c r="O1970" i="13"/>
  <c r="R1970" i="13" s="1"/>
  <c r="M1970" i="13"/>
  <c r="O1969" i="13"/>
  <c r="R1969" i="13" s="1"/>
  <c r="M1969" i="13"/>
  <c r="O1968" i="13"/>
  <c r="R1968" i="13" s="1"/>
  <c r="M1968" i="13"/>
  <c r="O1967" i="13"/>
  <c r="R1967" i="13" s="1"/>
  <c r="M1967" i="13"/>
  <c r="O1966" i="13"/>
  <c r="R1966" i="13" s="1"/>
  <c r="M1966" i="13"/>
  <c r="O1965" i="13"/>
  <c r="R1965" i="13" s="1"/>
  <c r="M1965" i="13"/>
  <c r="O1964" i="13"/>
  <c r="R1964" i="13" s="1"/>
  <c r="M1964" i="13"/>
  <c r="O1963" i="13"/>
  <c r="R1963" i="13" s="1"/>
  <c r="M1963" i="13"/>
  <c r="O1962" i="13"/>
  <c r="R1962" i="13" s="1"/>
  <c r="M1962" i="13"/>
  <c r="O1961" i="13"/>
  <c r="R1961" i="13" s="1"/>
  <c r="M1961" i="13"/>
  <c r="O1960" i="13"/>
  <c r="R1960" i="13" s="1"/>
  <c r="M1960" i="13"/>
  <c r="O1959" i="13"/>
  <c r="R1959" i="13" s="1"/>
  <c r="M1959" i="13"/>
  <c r="O1958" i="13"/>
  <c r="R1958" i="13" s="1"/>
  <c r="M1958" i="13"/>
  <c r="O1957" i="13"/>
  <c r="R1957" i="13" s="1"/>
  <c r="M1957" i="13"/>
  <c r="O1956" i="13"/>
  <c r="R1956" i="13" s="1"/>
  <c r="M1956" i="13"/>
  <c r="O1955" i="13"/>
  <c r="R1955" i="13" s="1"/>
  <c r="M1955" i="13"/>
  <c r="O1954" i="13"/>
  <c r="R1954" i="13" s="1"/>
  <c r="M1954" i="13"/>
  <c r="O1953" i="13"/>
  <c r="R1953" i="13" s="1"/>
  <c r="M1953" i="13"/>
  <c r="O1952" i="13"/>
  <c r="R1952" i="13" s="1"/>
  <c r="M1952" i="13"/>
  <c r="O1951" i="13"/>
  <c r="R1951" i="13" s="1"/>
  <c r="M1951" i="13"/>
  <c r="O1950" i="13"/>
  <c r="R1950" i="13" s="1"/>
  <c r="M1950" i="13"/>
  <c r="O1949" i="13"/>
  <c r="R1949" i="13" s="1"/>
  <c r="M1949" i="13"/>
  <c r="O1948" i="13"/>
  <c r="R1948" i="13" s="1"/>
  <c r="M1948" i="13"/>
  <c r="O1947" i="13"/>
  <c r="R1947" i="13" s="1"/>
  <c r="M1947" i="13"/>
  <c r="O1946" i="13"/>
  <c r="R1946" i="13" s="1"/>
  <c r="M1946" i="13"/>
  <c r="O1945" i="13"/>
  <c r="R1945" i="13" s="1"/>
  <c r="M1945" i="13"/>
  <c r="O1944" i="13"/>
  <c r="R1944" i="13" s="1"/>
  <c r="M1944" i="13"/>
  <c r="O1943" i="13"/>
  <c r="R1943" i="13" s="1"/>
  <c r="M1943" i="13"/>
  <c r="O1942" i="13"/>
  <c r="R1942" i="13" s="1"/>
  <c r="M1942" i="13"/>
  <c r="O1941" i="13"/>
  <c r="R1941" i="13" s="1"/>
  <c r="M1941" i="13"/>
  <c r="O1940" i="13"/>
  <c r="R1940" i="13" s="1"/>
  <c r="M1940" i="13"/>
  <c r="O1939" i="13"/>
  <c r="R1939" i="13" s="1"/>
  <c r="M1939" i="13"/>
  <c r="O1938" i="13"/>
  <c r="R1938" i="13" s="1"/>
  <c r="M1938" i="13"/>
  <c r="O1937" i="13"/>
  <c r="R1937" i="13" s="1"/>
  <c r="M1937" i="13"/>
  <c r="O1936" i="13"/>
  <c r="M1936" i="13"/>
  <c r="O1935" i="13"/>
  <c r="R1935" i="13" s="1"/>
  <c r="M1935" i="13"/>
  <c r="O1934" i="13"/>
  <c r="R1934" i="13" s="1"/>
  <c r="M1934" i="13"/>
  <c r="O1933" i="13"/>
  <c r="R1933" i="13" s="1"/>
  <c r="M1933" i="13"/>
  <c r="O1932" i="13"/>
  <c r="M1932" i="13"/>
  <c r="O1931" i="13"/>
  <c r="R1931" i="13" s="1"/>
  <c r="M1931" i="13"/>
  <c r="O1930" i="13"/>
  <c r="R1930" i="13" s="1"/>
  <c r="M1930" i="13"/>
  <c r="O1929" i="13"/>
  <c r="R1929" i="13" s="1"/>
  <c r="M1929" i="13"/>
  <c r="O1928" i="13"/>
  <c r="M1928" i="13"/>
  <c r="O1927" i="13"/>
  <c r="R1927" i="13" s="1"/>
  <c r="M1927" i="13"/>
  <c r="O1926" i="13"/>
  <c r="R1926" i="13" s="1"/>
  <c r="M1926" i="13"/>
  <c r="O1925" i="13"/>
  <c r="R1925" i="13" s="1"/>
  <c r="M1925" i="13"/>
  <c r="O1924" i="13"/>
  <c r="M1924" i="13"/>
  <c r="O1923" i="13"/>
  <c r="R1923" i="13" s="1"/>
  <c r="M1923" i="13"/>
  <c r="O1922" i="13"/>
  <c r="R1922" i="13" s="1"/>
  <c r="M1922" i="13"/>
  <c r="O1921" i="13"/>
  <c r="R1921" i="13" s="1"/>
  <c r="M1921" i="13"/>
  <c r="O1920" i="13"/>
  <c r="M1920" i="13"/>
  <c r="O1919" i="13"/>
  <c r="R1919" i="13" s="1"/>
  <c r="M1919" i="13"/>
  <c r="O1918" i="13"/>
  <c r="M1918" i="13"/>
  <c r="O1917" i="13"/>
  <c r="R1917" i="13" s="1"/>
  <c r="M1917" i="13"/>
  <c r="O1916" i="13"/>
  <c r="R1916" i="13" s="1"/>
  <c r="M1916" i="13"/>
  <c r="O1915" i="13"/>
  <c r="R1915" i="13" s="1"/>
  <c r="M1915" i="13"/>
  <c r="O1914" i="13"/>
  <c r="M1914" i="13"/>
  <c r="O1913" i="13"/>
  <c r="R1913" i="13" s="1"/>
  <c r="M1913" i="13"/>
  <c r="O1912" i="13"/>
  <c r="R1912" i="13" s="1"/>
  <c r="M1912" i="13"/>
  <c r="O1911" i="13"/>
  <c r="R1911" i="13" s="1"/>
  <c r="M1911" i="13"/>
  <c r="O1910" i="13"/>
  <c r="M1910" i="13"/>
  <c r="O1909" i="13"/>
  <c r="R1909" i="13" s="1"/>
  <c r="M1909" i="13"/>
  <c r="O1908" i="13"/>
  <c r="R1908" i="13" s="1"/>
  <c r="M1908" i="13"/>
  <c r="O1907" i="13"/>
  <c r="R1907" i="13" s="1"/>
  <c r="M1907" i="13"/>
  <c r="O1906" i="13"/>
  <c r="M1906" i="13"/>
  <c r="O1905" i="13"/>
  <c r="R1905" i="13" s="1"/>
  <c r="M1905" i="13"/>
  <c r="O1904" i="13"/>
  <c r="R1904" i="13" s="1"/>
  <c r="M1904" i="13"/>
  <c r="O1903" i="13"/>
  <c r="R1903" i="13" s="1"/>
  <c r="M1903" i="13"/>
  <c r="O1902" i="13"/>
  <c r="M1902" i="13"/>
  <c r="O1901" i="13"/>
  <c r="R1901" i="13" s="1"/>
  <c r="M1901" i="13"/>
  <c r="O1900" i="13"/>
  <c r="R1900" i="13" s="1"/>
  <c r="M1900" i="13"/>
  <c r="O1899" i="13"/>
  <c r="R1899" i="13" s="1"/>
  <c r="M1899" i="13"/>
  <c r="O1898" i="13"/>
  <c r="M1898" i="13"/>
  <c r="O1897" i="13"/>
  <c r="M1897" i="13"/>
  <c r="O1896" i="13"/>
  <c r="R1896" i="13" s="1"/>
  <c r="M1896" i="13"/>
  <c r="O1895" i="13"/>
  <c r="R1895" i="13" s="1"/>
  <c r="M1895" i="13"/>
  <c r="O1894" i="13"/>
  <c r="M1894" i="13"/>
  <c r="O1893" i="13"/>
  <c r="R1893" i="13" s="1"/>
  <c r="M1893" i="13"/>
  <c r="O1892" i="13"/>
  <c r="R1892" i="13" s="1"/>
  <c r="M1892" i="13"/>
  <c r="O1891" i="13"/>
  <c r="R1891" i="13" s="1"/>
  <c r="M1891" i="13"/>
  <c r="O1890" i="13"/>
  <c r="M1890" i="13"/>
  <c r="O1889" i="13"/>
  <c r="R1889" i="13" s="1"/>
  <c r="M1889" i="13"/>
  <c r="O1888" i="13"/>
  <c r="R1888" i="13" s="1"/>
  <c r="M1888" i="13"/>
  <c r="O1887" i="13"/>
  <c r="R1887" i="13" s="1"/>
  <c r="M1887" i="13"/>
  <c r="O1886" i="13"/>
  <c r="M1886" i="13"/>
  <c r="O1885" i="13"/>
  <c r="R1885" i="13" s="1"/>
  <c r="M1885" i="13"/>
  <c r="O1884" i="13"/>
  <c r="R1884" i="13" s="1"/>
  <c r="M1884" i="13"/>
  <c r="O1883" i="13"/>
  <c r="R1883" i="13" s="1"/>
  <c r="M1883" i="13"/>
  <c r="O1882" i="13"/>
  <c r="M1882" i="13"/>
  <c r="O1881" i="13"/>
  <c r="R1881" i="13" s="1"/>
  <c r="M1881" i="13"/>
  <c r="O1880" i="13"/>
  <c r="M1880" i="13"/>
  <c r="O1879" i="13"/>
  <c r="R1879" i="13" s="1"/>
  <c r="M1879" i="13"/>
  <c r="O1878" i="13"/>
  <c r="M1878" i="13"/>
  <c r="O1877" i="13"/>
  <c r="R1877" i="13" s="1"/>
  <c r="M1877" i="13"/>
  <c r="O1876" i="13"/>
  <c r="M1876" i="13"/>
  <c r="O1875" i="13"/>
  <c r="R1875" i="13" s="1"/>
  <c r="M1875" i="13"/>
  <c r="O1874" i="13"/>
  <c r="M1874" i="13"/>
  <c r="O1873" i="13"/>
  <c r="R1873" i="13" s="1"/>
  <c r="M1873" i="13"/>
  <c r="O1872" i="13"/>
  <c r="M1872" i="13"/>
  <c r="O1871" i="13"/>
  <c r="R1871" i="13" s="1"/>
  <c r="M1871" i="13"/>
  <c r="O1870" i="13"/>
  <c r="M1870" i="13"/>
  <c r="O1869" i="13"/>
  <c r="R1869" i="13" s="1"/>
  <c r="M1869" i="13"/>
  <c r="O1868" i="13"/>
  <c r="R1868" i="13" s="1"/>
  <c r="M1868" i="13"/>
  <c r="O1867" i="13"/>
  <c r="M1867" i="13"/>
  <c r="O1866" i="13"/>
  <c r="R1866" i="13" s="1"/>
  <c r="M1866" i="13"/>
  <c r="O1865" i="13"/>
  <c r="M1865" i="13"/>
  <c r="O1864" i="13"/>
  <c r="R1864" i="13" s="1"/>
  <c r="M1864" i="13"/>
  <c r="O1863" i="13"/>
  <c r="M1863" i="13"/>
  <c r="O1862" i="13"/>
  <c r="R1862" i="13" s="1"/>
  <c r="M1862" i="13"/>
  <c r="O1861" i="13"/>
  <c r="M1861" i="13"/>
  <c r="O1860" i="13"/>
  <c r="R1860" i="13" s="1"/>
  <c r="M1860" i="13"/>
  <c r="O1859" i="13"/>
  <c r="M1859" i="13"/>
  <c r="O1858" i="13"/>
  <c r="R1858" i="13" s="1"/>
  <c r="M1858" i="13"/>
  <c r="O1857" i="13"/>
  <c r="M1857" i="13"/>
  <c r="O1856" i="13"/>
  <c r="R1856" i="13" s="1"/>
  <c r="M1856" i="13"/>
  <c r="O1855" i="13"/>
  <c r="M1855" i="13"/>
  <c r="O1854" i="13"/>
  <c r="R1854" i="13" s="1"/>
  <c r="M1854" i="13"/>
  <c r="O1853" i="13"/>
  <c r="M1853" i="13"/>
  <c r="O1852" i="13"/>
  <c r="R1852" i="13" s="1"/>
  <c r="M1852" i="13"/>
  <c r="O1851" i="13"/>
  <c r="M1851" i="13"/>
  <c r="O1850" i="13"/>
  <c r="R1850" i="13" s="1"/>
  <c r="M1850" i="13"/>
  <c r="O1849" i="13"/>
  <c r="M1849" i="13"/>
  <c r="O1848" i="13"/>
  <c r="R1848" i="13" s="1"/>
  <c r="M1848" i="13"/>
  <c r="O1847" i="13"/>
  <c r="M1847" i="13"/>
  <c r="O1846" i="13"/>
  <c r="R1846" i="13" s="1"/>
  <c r="M1846" i="13"/>
  <c r="O1845" i="13"/>
  <c r="M1845" i="13"/>
  <c r="O1844" i="13"/>
  <c r="R1844" i="13" s="1"/>
  <c r="M1844" i="13"/>
  <c r="O1843" i="13"/>
  <c r="M1843" i="13"/>
  <c r="O1842" i="13"/>
  <c r="R1842" i="13" s="1"/>
  <c r="M1842" i="13"/>
  <c r="O1841" i="13"/>
  <c r="M1841" i="13"/>
  <c r="O1840" i="13"/>
  <c r="R1840" i="13" s="1"/>
  <c r="M1840" i="13"/>
  <c r="O1839" i="13"/>
  <c r="M1839" i="13"/>
  <c r="O1838" i="13"/>
  <c r="R1838" i="13" s="1"/>
  <c r="M1838" i="13"/>
  <c r="O1837" i="13"/>
  <c r="M1837" i="13"/>
  <c r="O1836" i="13"/>
  <c r="R1836" i="13" s="1"/>
  <c r="M1836" i="13"/>
  <c r="O1835" i="13"/>
  <c r="M1835" i="13"/>
  <c r="O1834" i="13"/>
  <c r="R1834" i="13" s="1"/>
  <c r="M1834" i="13"/>
  <c r="O1833" i="13"/>
  <c r="M1833" i="13"/>
  <c r="O1832" i="13"/>
  <c r="R1832" i="13" s="1"/>
  <c r="M1832" i="13"/>
  <c r="O1831" i="13"/>
  <c r="M1831" i="13"/>
  <c r="O1830" i="13"/>
  <c r="R1830" i="13" s="1"/>
  <c r="M1830" i="13"/>
  <c r="O1829" i="13"/>
  <c r="M1829" i="13"/>
  <c r="O1828" i="13"/>
  <c r="R1828" i="13" s="1"/>
  <c r="M1828" i="13"/>
  <c r="O1827" i="13"/>
  <c r="M1827" i="13"/>
  <c r="O1826" i="13"/>
  <c r="R1826" i="13" s="1"/>
  <c r="M1826" i="13"/>
  <c r="O1825" i="13"/>
  <c r="M1825" i="13"/>
  <c r="O1824" i="13"/>
  <c r="R1824" i="13" s="1"/>
  <c r="M1824" i="13"/>
  <c r="O1823" i="13"/>
  <c r="M1823" i="13"/>
  <c r="O1822" i="13"/>
  <c r="R1822" i="13" s="1"/>
  <c r="M1822" i="13"/>
  <c r="O1821" i="13"/>
  <c r="M1821" i="13"/>
  <c r="O1820" i="13"/>
  <c r="R1820" i="13" s="1"/>
  <c r="M1820" i="13"/>
  <c r="O1819" i="13"/>
  <c r="M1819" i="13"/>
  <c r="O1818" i="13"/>
  <c r="R1818" i="13" s="1"/>
  <c r="M1818" i="13"/>
  <c r="O1817" i="13"/>
  <c r="M1817" i="13"/>
  <c r="O1816" i="13"/>
  <c r="R1816" i="13" s="1"/>
  <c r="M1816" i="13"/>
  <c r="O1815" i="13"/>
  <c r="M1815" i="13"/>
  <c r="O1814" i="13"/>
  <c r="R1814" i="13" s="1"/>
  <c r="M1814" i="13"/>
  <c r="O1813" i="13"/>
  <c r="M1813" i="13"/>
  <c r="O1812" i="13"/>
  <c r="R1812" i="13" s="1"/>
  <c r="M1812" i="13"/>
  <c r="O1811" i="13"/>
  <c r="M1811" i="13"/>
  <c r="O1810" i="13"/>
  <c r="R1810" i="13" s="1"/>
  <c r="M1810" i="13"/>
  <c r="O1809" i="13"/>
  <c r="M1809" i="13"/>
  <c r="O1808" i="13"/>
  <c r="R1808" i="13" s="1"/>
  <c r="M1808" i="13"/>
  <c r="O1807" i="13"/>
  <c r="M1807" i="13"/>
  <c r="O1806" i="13"/>
  <c r="R1806" i="13" s="1"/>
  <c r="M1806" i="13"/>
  <c r="O1805" i="13"/>
  <c r="M1805" i="13"/>
  <c r="O1804" i="13"/>
  <c r="R1804" i="13" s="1"/>
  <c r="M1804" i="13"/>
  <c r="O1803" i="13"/>
  <c r="M1803" i="13"/>
  <c r="O1802" i="13"/>
  <c r="R1802" i="13" s="1"/>
  <c r="M1802" i="13"/>
  <c r="O1801" i="13"/>
  <c r="M1801" i="13"/>
  <c r="O1800" i="13"/>
  <c r="R1800" i="13" s="1"/>
  <c r="M1800" i="13"/>
  <c r="O1799" i="13"/>
  <c r="M1799" i="13"/>
  <c r="O1798" i="13"/>
  <c r="R1798" i="13" s="1"/>
  <c r="M1798" i="13"/>
  <c r="O1797" i="13"/>
  <c r="M1797" i="13"/>
  <c r="O1796" i="13"/>
  <c r="R1796" i="13" s="1"/>
  <c r="M1796" i="13"/>
  <c r="O1795" i="13"/>
  <c r="M1795" i="13"/>
  <c r="O1794" i="13"/>
  <c r="R1794" i="13" s="1"/>
  <c r="M1794" i="13"/>
  <c r="O1793" i="13"/>
  <c r="M1793" i="13"/>
  <c r="O1792" i="13"/>
  <c r="R1792" i="13" s="1"/>
  <c r="M1792" i="13"/>
  <c r="O1791" i="13"/>
  <c r="M1791" i="13"/>
  <c r="O1790" i="13"/>
  <c r="R1790" i="13" s="1"/>
  <c r="M1790" i="13"/>
  <c r="O1789" i="13"/>
  <c r="M1789" i="13"/>
  <c r="O1788" i="13"/>
  <c r="R1788" i="13" s="1"/>
  <c r="M1788" i="13"/>
  <c r="O1787" i="13"/>
  <c r="M1787" i="13"/>
  <c r="O1786" i="13"/>
  <c r="R1786" i="13" s="1"/>
  <c r="M1786" i="13"/>
  <c r="O1785" i="13"/>
  <c r="M1785" i="13"/>
  <c r="O1784" i="13"/>
  <c r="R1784" i="13" s="1"/>
  <c r="M1784" i="13"/>
  <c r="O1783" i="13"/>
  <c r="M1783" i="13"/>
  <c r="O1782" i="13"/>
  <c r="R1782" i="13" s="1"/>
  <c r="M1782" i="13"/>
  <c r="O1781" i="13"/>
  <c r="M1781" i="13"/>
  <c r="O1780" i="13"/>
  <c r="R1780" i="13" s="1"/>
  <c r="M1780" i="13"/>
  <c r="O1779" i="13"/>
  <c r="R1779" i="13" s="1"/>
  <c r="M1779" i="13"/>
  <c r="O1778" i="13"/>
  <c r="R1778" i="13" s="1"/>
  <c r="M1778" i="13"/>
  <c r="O1777" i="13"/>
  <c r="M1777" i="13"/>
  <c r="O1776" i="13"/>
  <c r="R1776" i="13" s="1"/>
  <c r="M1776" i="13"/>
  <c r="O1775" i="13"/>
  <c r="M1775" i="13"/>
  <c r="O1774" i="13"/>
  <c r="R1774" i="13" s="1"/>
  <c r="M1774" i="13"/>
  <c r="O1773" i="13"/>
  <c r="M1773" i="13"/>
  <c r="O1772" i="13"/>
  <c r="R1772" i="13" s="1"/>
  <c r="M1772" i="13"/>
  <c r="O1771" i="13"/>
  <c r="R1771" i="13" s="1"/>
  <c r="M1771" i="13"/>
  <c r="O1770" i="13"/>
  <c r="R1770" i="13" s="1"/>
  <c r="M1770" i="13"/>
  <c r="O1769" i="13"/>
  <c r="M1769" i="13"/>
  <c r="O1768" i="13"/>
  <c r="R1768" i="13" s="1"/>
  <c r="M1768" i="13"/>
  <c r="O1767" i="13"/>
  <c r="M1767" i="13"/>
  <c r="O1766" i="13"/>
  <c r="R1766" i="13" s="1"/>
  <c r="M1766" i="13"/>
  <c r="O1765" i="13"/>
  <c r="M1765" i="13"/>
  <c r="O1764" i="13"/>
  <c r="R1764" i="13" s="1"/>
  <c r="M1764" i="13"/>
  <c r="O1763" i="13"/>
  <c r="R1763" i="13" s="1"/>
  <c r="M1763" i="13"/>
  <c r="O1762" i="13"/>
  <c r="R1762" i="13" s="1"/>
  <c r="M1762" i="13"/>
  <c r="O1761" i="13"/>
  <c r="M1761" i="13"/>
  <c r="O1760" i="13"/>
  <c r="R1760" i="13" s="1"/>
  <c r="M1760" i="13"/>
  <c r="O1759" i="13"/>
  <c r="R1759" i="13" s="1"/>
  <c r="M1759" i="13"/>
  <c r="O1758" i="13"/>
  <c r="R1758" i="13" s="1"/>
  <c r="M1758" i="13"/>
  <c r="O1757" i="13"/>
  <c r="M1757" i="13"/>
  <c r="O1756" i="13"/>
  <c r="R1756" i="13" s="1"/>
  <c r="M1756" i="13"/>
  <c r="O1755" i="13"/>
  <c r="M1755" i="13"/>
  <c r="O1754" i="13"/>
  <c r="R1754" i="13" s="1"/>
  <c r="M1754" i="13"/>
  <c r="O1753" i="13"/>
  <c r="M1753" i="13"/>
  <c r="O1752" i="13"/>
  <c r="R1752" i="13" s="1"/>
  <c r="M1752" i="13"/>
  <c r="O1751" i="13"/>
  <c r="M1751" i="13"/>
  <c r="O1750" i="13"/>
  <c r="R1750" i="13" s="1"/>
  <c r="M1750" i="13"/>
  <c r="O1749" i="13"/>
  <c r="M1749" i="13"/>
  <c r="O1748" i="13"/>
  <c r="R1748" i="13" s="1"/>
  <c r="M1748" i="13"/>
  <c r="O1747" i="13"/>
  <c r="R1747" i="13" s="1"/>
  <c r="M1747" i="13"/>
  <c r="O1746" i="13"/>
  <c r="R1746" i="13" s="1"/>
  <c r="M1746" i="13"/>
  <c r="O1745" i="13"/>
  <c r="M1745" i="13"/>
  <c r="O1744" i="13"/>
  <c r="R1744" i="13" s="1"/>
  <c r="M1744" i="13"/>
  <c r="O1743" i="13"/>
  <c r="M1743" i="13"/>
  <c r="O1742" i="13"/>
  <c r="R1742" i="13" s="1"/>
  <c r="M1742" i="13"/>
  <c r="O1741" i="13"/>
  <c r="M1741" i="13"/>
  <c r="O1740" i="13"/>
  <c r="R1740" i="13" s="1"/>
  <c r="M1740" i="13"/>
  <c r="O1739" i="13"/>
  <c r="R1739" i="13" s="1"/>
  <c r="M1739" i="13"/>
  <c r="O1738" i="13"/>
  <c r="R1738" i="13" s="1"/>
  <c r="M1738" i="13"/>
  <c r="O1737" i="13"/>
  <c r="M1737" i="13"/>
  <c r="O1736" i="13"/>
  <c r="R1736" i="13" s="1"/>
  <c r="M1736" i="13"/>
  <c r="O1735" i="13"/>
  <c r="M1735" i="13"/>
  <c r="O1734" i="13"/>
  <c r="R1734" i="13" s="1"/>
  <c r="M1734" i="13"/>
  <c r="O1733" i="13"/>
  <c r="M1733" i="13"/>
  <c r="O1732" i="13"/>
  <c r="R1732" i="13" s="1"/>
  <c r="M1732" i="13"/>
  <c r="O1731" i="13"/>
  <c r="R1731" i="13" s="1"/>
  <c r="M1731" i="13"/>
  <c r="O1730" i="13"/>
  <c r="R1730" i="13" s="1"/>
  <c r="M1730" i="13"/>
  <c r="O1729" i="13"/>
  <c r="M1729" i="13"/>
  <c r="O1728" i="13"/>
  <c r="R1728" i="13" s="1"/>
  <c r="M1728" i="13"/>
  <c r="O1727" i="13"/>
  <c r="R1727" i="13" s="1"/>
  <c r="M1727" i="13"/>
  <c r="O1726" i="13"/>
  <c r="R1726" i="13" s="1"/>
  <c r="M1726" i="13"/>
  <c r="O1725" i="13"/>
  <c r="M1725" i="13"/>
  <c r="O1724" i="13"/>
  <c r="R1724" i="13" s="1"/>
  <c r="M1724" i="13"/>
  <c r="O1723" i="13"/>
  <c r="R1723" i="13" s="1"/>
  <c r="M1723" i="13"/>
  <c r="O1722" i="13"/>
  <c r="R1722" i="13" s="1"/>
  <c r="M1722" i="13"/>
  <c r="O1721" i="13"/>
  <c r="M1721" i="13"/>
  <c r="O1720" i="13"/>
  <c r="R1720" i="13" s="1"/>
  <c r="M1720" i="13"/>
  <c r="O1719" i="13"/>
  <c r="M1719" i="13"/>
  <c r="O1718" i="13"/>
  <c r="R1718" i="13" s="1"/>
  <c r="M1718" i="13"/>
  <c r="O1717" i="13"/>
  <c r="M1717" i="13"/>
  <c r="O1716" i="13"/>
  <c r="R1716" i="13" s="1"/>
  <c r="M1716" i="13"/>
  <c r="O1715" i="13"/>
  <c r="M1715" i="13"/>
  <c r="O1714" i="13"/>
  <c r="R1714" i="13" s="1"/>
  <c r="M1714" i="13"/>
  <c r="O1713" i="13"/>
  <c r="R1713" i="13" s="1"/>
  <c r="M1713" i="13"/>
  <c r="O1712" i="13"/>
  <c r="R1712" i="13" s="1"/>
  <c r="M1712" i="13"/>
  <c r="O1711" i="13"/>
  <c r="R1711" i="13" s="1"/>
  <c r="M1711" i="13"/>
  <c r="O1710" i="13"/>
  <c r="R1710" i="13" s="1"/>
  <c r="M1710" i="13"/>
  <c r="O1709" i="13"/>
  <c r="R1709" i="13" s="1"/>
  <c r="M1709" i="13"/>
  <c r="O1708" i="13"/>
  <c r="R1708" i="13" s="1"/>
  <c r="M1708" i="13"/>
  <c r="O1707" i="13"/>
  <c r="M1707" i="13"/>
  <c r="O1706" i="13"/>
  <c r="R1706" i="13" s="1"/>
  <c r="M1706" i="13"/>
  <c r="O1705" i="13"/>
  <c r="R1705" i="13" s="1"/>
  <c r="M1705" i="13"/>
  <c r="O1704" i="13"/>
  <c r="R1704" i="13" s="1"/>
  <c r="M1704" i="13"/>
  <c r="O1703" i="13"/>
  <c r="R1703" i="13" s="1"/>
  <c r="M1703" i="13"/>
  <c r="O1702" i="13"/>
  <c r="R1702" i="13" s="1"/>
  <c r="M1702" i="13"/>
  <c r="O1701" i="13"/>
  <c r="R1701" i="13" s="1"/>
  <c r="M1701" i="13"/>
  <c r="O1700" i="13"/>
  <c r="R1700" i="13" s="1"/>
  <c r="M1700" i="13"/>
  <c r="O1699" i="13"/>
  <c r="R1699" i="13" s="1"/>
  <c r="M1699" i="13"/>
  <c r="O1698" i="13"/>
  <c r="R1698" i="13" s="1"/>
  <c r="M1698" i="13"/>
  <c r="O1697" i="13"/>
  <c r="R1697" i="13" s="1"/>
  <c r="M1697" i="13"/>
  <c r="O1696" i="13"/>
  <c r="R1696" i="13" s="1"/>
  <c r="M1696" i="13"/>
  <c r="O1695" i="13"/>
  <c r="R1695" i="13" s="1"/>
  <c r="M1695" i="13"/>
  <c r="O1694" i="13"/>
  <c r="R1694" i="13" s="1"/>
  <c r="M1694" i="13"/>
  <c r="O1693" i="13"/>
  <c r="R1693" i="13" s="1"/>
  <c r="M1693" i="13"/>
  <c r="O1692" i="13"/>
  <c r="R1692" i="13" s="1"/>
  <c r="M1692" i="13"/>
  <c r="O1691" i="13"/>
  <c r="R1691" i="13" s="1"/>
  <c r="M1691" i="13"/>
  <c r="O1690" i="13"/>
  <c r="R1690" i="13" s="1"/>
  <c r="M1690" i="13"/>
  <c r="O1689" i="13"/>
  <c r="R1689" i="13" s="1"/>
  <c r="M1689" i="13"/>
  <c r="O1688" i="13"/>
  <c r="R1688" i="13" s="1"/>
  <c r="M1688" i="13"/>
  <c r="O1687" i="13"/>
  <c r="R1687" i="13" s="1"/>
  <c r="M1687" i="13"/>
  <c r="O1686" i="13"/>
  <c r="R1686" i="13" s="1"/>
  <c r="M1686" i="13"/>
  <c r="O1685" i="13"/>
  <c r="R1685" i="13" s="1"/>
  <c r="M1685" i="13"/>
  <c r="O1684" i="13"/>
  <c r="R1684" i="13" s="1"/>
  <c r="M1684" i="13"/>
  <c r="O1683" i="13"/>
  <c r="R1683" i="13" s="1"/>
  <c r="M1683" i="13"/>
  <c r="O1682" i="13"/>
  <c r="R1682" i="13" s="1"/>
  <c r="M1682" i="13"/>
  <c r="O1681" i="13"/>
  <c r="R1681" i="13" s="1"/>
  <c r="M1681" i="13"/>
  <c r="O1680" i="13"/>
  <c r="R1680" i="13" s="1"/>
  <c r="M1680" i="13"/>
  <c r="O1679" i="13"/>
  <c r="R1679" i="13" s="1"/>
  <c r="M1679" i="13"/>
  <c r="O1678" i="13"/>
  <c r="R1678" i="13" s="1"/>
  <c r="M1678" i="13"/>
  <c r="O1677" i="13"/>
  <c r="R1677" i="13" s="1"/>
  <c r="M1677" i="13"/>
  <c r="O1676" i="13"/>
  <c r="R1676" i="13" s="1"/>
  <c r="M1676" i="13"/>
  <c r="O1675" i="13"/>
  <c r="M1675" i="13"/>
  <c r="O1674" i="13"/>
  <c r="R1674" i="13" s="1"/>
  <c r="M1674" i="13"/>
  <c r="O1673" i="13"/>
  <c r="R1673" i="13" s="1"/>
  <c r="M1673" i="13"/>
  <c r="O1672" i="13"/>
  <c r="R1672" i="13" s="1"/>
  <c r="M1672" i="13"/>
  <c r="O1671" i="13"/>
  <c r="R1671" i="13" s="1"/>
  <c r="M1671" i="13"/>
  <c r="O1670" i="13"/>
  <c r="R1670" i="13" s="1"/>
  <c r="M1670" i="13"/>
  <c r="O1669" i="13"/>
  <c r="R1669" i="13" s="1"/>
  <c r="M1669" i="13"/>
  <c r="O1668" i="13"/>
  <c r="R1668" i="13" s="1"/>
  <c r="M1668" i="13"/>
  <c r="O1667" i="13"/>
  <c r="R1667" i="13" s="1"/>
  <c r="M1667" i="13"/>
  <c r="O1666" i="13"/>
  <c r="R1666" i="13" s="1"/>
  <c r="M1666" i="13"/>
  <c r="O1665" i="13"/>
  <c r="R1665" i="13" s="1"/>
  <c r="M1665" i="13"/>
  <c r="O1664" i="13"/>
  <c r="R1664" i="13" s="1"/>
  <c r="M1664" i="13"/>
  <c r="O1663" i="13"/>
  <c r="R1663" i="13" s="1"/>
  <c r="M1663" i="13"/>
  <c r="O1662" i="13"/>
  <c r="R1662" i="13" s="1"/>
  <c r="M1662" i="13"/>
  <c r="O1661" i="13"/>
  <c r="R1661" i="13" s="1"/>
  <c r="M1661" i="13"/>
  <c r="O1660" i="13"/>
  <c r="R1660" i="13" s="1"/>
  <c r="M1660" i="13"/>
  <c r="O1659" i="13"/>
  <c r="R1659" i="13" s="1"/>
  <c r="M1659" i="13"/>
  <c r="O1658" i="13"/>
  <c r="R1658" i="13" s="1"/>
  <c r="M1658" i="13"/>
  <c r="O1657" i="13"/>
  <c r="R1657" i="13" s="1"/>
  <c r="M1657" i="13"/>
  <c r="O1656" i="13"/>
  <c r="R1656" i="13" s="1"/>
  <c r="M1656" i="13"/>
  <c r="O1655" i="13"/>
  <c r="R1655" i="13" s="1"/>
  <c r="M1655" i="13"/>
  <c r="O1654" i="13"/>
  <c r="R1654" i="13" s="1"/>
  <c r="M1654" i="13"/>
  <c r="O1653" i="13"/>
  <c r="R1653" i="13" s="1"/>
  <c r="M1653" i="13"/>
  <c r="O1652" i="13"/>
  <c r="R1652" i="13" s="1"/>
  <c r="M1652" i="13"/>
  <c r="O1651" i="13"/>
  <c r="R1651" i="13" s="1"/>
  <c r="M1651" i="13"/>
  <c r="O1650" i="13"/>
  <c r="R1650" i="13" s="1"/>
  <c r="M1650" i="13"/>
  <c r="O1649" i="13"/>
  <c r="R1649" i="13" s="1"/>
  <c r="M1649" i="13"/>
  <c r="O1648" i="13"/>
  <c r="R1648" i="13" s="1"/>
  <c r="M1648" i="13"/>
  <c r="O1647" i="13"/>
  <c r="R1647" i="13" s="1"/>
  <c r="M1647" i="13"/>
  <c r="O1646" i="13"/>
  <c r="R1646" i="13" s="1"/>
  <c r="M1646" i="13"/>
  <c r="O1645" i="13"/>
  <c r="R1645" i="13" s="1"/>
  <c r="M1645" i="13"/>
  <c r="O1644" i="13"/>
  <c r="R1644" i="13" s="1"/>
  <c r="M1644" i="13"/>
  <c r="O1643" i="13"/>
  <c r="R1643" i="13" s="1"/>
  <c r="M1643" i="13"/>
  <c r="O1642" i="13"/>
  <c r="R1642" i="13" s="1"/>
  <c r="M1642" i="13"/>
  <c r="O1641" i="13"/>
  <c r="M1641" i="13"/>
  <c r="O1640" i="13"/>
  <c r="R1640" i="13" s="1"/>
  <c r="M1640" i="13"/>
  <c r="O1639" i="13"/>
  <c r="R1639" i="13" s="1"/>
  <c r="M1639" i="13"/>
  <c r="O1638" i="13"/>
  <c r="R1638" i="13" s="1"/>
  <c r="M1638" i="13"/>
  <c r="O1637" i="13"/>
  <c r="R1637" i="13" s="1"/>
  <c r="M1637" i="13"/>
  <c r="O1636" i="13"/>
  <c r="R1636" i="13" s="1"/>
  <c r="M1636" i="13"/>
  <c r="O1635" i="13"/>
  <c r="R1635" i="13" s="1"/>
  <c r="M1635" i="13"/>
  <c r="O1634" i="13"/>
  <c r="R1634" i="13" s="1"/>
  <c r="M1634" i="13"/>
  <c r="O1633" i="13"/>
  <c r="R1633" i="13" s="1"/>
  <c r="M1633" i="13"/>
  <c r="O1632" i="13"/>
  <c r="R1632" i="13" s="1"/>
  <c r="M1632" i="13"/>
  <c r="O1631" i="13"/>
  <c r="R1631" i="13" s="1"/>
  <c r="M1631" i="13"/>
  <c r="O1630" i="13"/>
  <c r="R1630" i="13" s="1"/>
  <c r="M1630" i="13"/>
  <c r="O1629" i="13"/>
  <c r="R1629" i="13" s="1"/>
  <c r="M1629" i="13"/>
  <c r="O1628" i="13"/>
  <c r="R1628" i="13" s="1"/>
  <c r="M1628" i="13"/>
  <c r="O1627" i="13"/>
  <c r="R1627" i="13" s="1"/>
  <c r="M1627" i="13"/>
  <c r="O1626" i="13"/>
  <c r="R1626" i="13" s="1"/>
  <c r="M1626" i="13"/>
  <c r="O1625" i="13"/>
  <c r="R1625" i="13" s="1"/>
  <c r="M1625" i="13"/>
  <c r="O1624" i="13"/>
  <c r="R1624" i="13" s="1"/>
  <c r="M1624" i="13"/>
  <c r="O1623" i="13"/>
  <c r="R1623" i="13" s="1"/>
  <c r="M1623" i="13"/>
  <c r="O1622" i="13"/>
  <c r="R1622" i="13" s="1"/>
  <c r="M1622" i="13"/>
  <c r="O1621" i="13"/>
  <c r="R1621" i="13" s="1"/>
  <c r="M1621" i="13"/>
  <c r="O1620" i="13"/>
  <c r="R1620" i="13" s="1"/>
  <c r="M1620" i="13"/>
  <c r="O1619" i="13"/>
  <c r="R1619" i="13" s="1"/>
  <c r="M1619" i="13"/>
  <c r="O1618" i="13"/>
  <c r="R1618" i="13" s="1"/>
  <c r="M1618" i="13"/>
  <c r="O1617" i="13"/>
  <c r="R1617" i="13" s="1"/>
  <c r="M1617" i="13"/>
  <c r="O1616" i="13"/>
  <c r="R1616" i="13" s="1"/>
  <c r="M1616" i="13"/>
  <c r="O1615" i="13"/>
  <c r="R1615" i="13" s="1"/>
  <c r="M1615" i="13"/>
  <c r="O1614" i="13"/>
  <c r="R1614" i="13" s="1"/>
  <c r="M1614" i="13"/>
  <c r="O1613" i="13"/>
  <c r="R1613" i="13" s="1"/>
  <c r="M1613" i="13"/>
  <c r="O1612" i="13"/>
  <c r="R1612" i="13" s="1"/>
  <c r="M1612" i="13"/>
  <c r="O1611" i="13"/>
  <c r="R1611" i="13" s="1"/>
  <c r="M1611" i="13"/>
  <c r="O1610" i="13"/>
  <c r="R1610" i="13" s="1"/>
  <c r="M1610" i="13"/>
  <c r="O1609" i="13"/>
  <c r="R1609" i="13" s="1"/>
  <c r="M1609" i="13"/>
  <c r="O1608" i="13"/>
  <c r="R1608" i="13" s="1"/>
  <c r="M1608" i="13"/>
  <c r="O1607" i="13"/>
  <c r="M1607" i="13"/>
  <c r="O1606" i="13"/>
  <c r="R1606" i="13" s="1"/>
  <c r="M1606" i="13"/>
  <c r="O1605" i="13"/>
  <c r="M1605" i="13"/>
  <c r="O1604" i="13"/>
  <c r="R1604" i="13" s="1"/>
  <c r="M1604" i="13"/>
  <c r="O1603" i="13"/>
  <c r="R1603" i="13" s="1"/>
  <c r="M1603" i="13"/>
  <c r="O1602" i="13"/>
  <c r="R1602" i="13" s="1"/>
  <c r="M1602" i="13"/>
  <c r="O1601" i="13"/>
  <c r="R1601" i="13" s="1"/>
  <c r="M1601" i="13"/>
  <c r="O1600" i="13"/>
  <c r="R1600" i="13" s="1"/>
  <c r="M1600" i="13"/>
  <c r="O1599" i="13"/>
  <c r="R1599" i="13" s="1"/>
  <c r="M1599" i="13"/>
  <c r="O1598" i="13"/>
  <c r="R1598" i="13" s="1"/>
  <c r="M1598" i="13"/>
  <c r="O1597" i="13"/>
  <c r="R1597" i="13" s="1"/>
  <c r="M1597" i="13"/>
  <c r="O1596" i="13"/>
  <c r="R1596" i="13" s="1"/>
  <c r="M1596" i="13"/>
  <c r="O1595" i="13"/>
  <c r="R1595" i="13" s="1"/>
  <c r="M1595" i="13"/>
  <c r="O1594" i="13"/>
  <c r="R1594" i="13" s="1"/>
  <c r="M1594" i="13"/>
  <c r="O1593" i="13"/>
  <c r="R1593" i="13" s="1"/>
  <c r="M1593" i="13"/>
  <c r="O1592" i="13"/>
  <c r="R1592" i="13" s="1"/>
  <c r="M1592" i="13"/>
  <c r="O1591" i="13"/>
  <c r="M1591" i="13"/>
  <c r="O1590" i="13"/>
  <c r="M1590" i="13"/>
  <c r="O1589" i="13"/>
  <c r="R1589" i="13" s="1"/>
  <c r="M1589" i="13"/>
  <c r="O1588" i="13"/>
  <c r="R1588" i="13" s="1"/>
  <c r="M1588" i="13"/>
  <c r="O1587" i="13"/>
  <c r="R1587" i="13" s="1"/>
  <c r="M1587" i="13"/>
  <c r="O1586" i="13"/>
  <c r="R1586" i="13" s="1"/>
  <c r="M1586" i="13"/>
  <c r="O1585" i="13"/>
  <c r="R1585" i="13" s="1"/>
  <c r="M1585" i="13"/>
  <c r="O1584" i="13"/>
  <c r="R1584" i="13" s="1"/>
  <c r="M1584" i="13"/>
  <c r="O1583" i="13"/>
  <c r="R1583" i="13" s="1"/>
  <c r="M1583" i="13"/>
  <c r="O1582" i="13"/>
  <c r="R1582" i="13" s="1"/>
  <c r="M1582" i="13"/>
  <c r="O1581" i="13"/>
  <c r="R1581" i="13" s="1"/>
  <c r="M1581" i="13"/>
  <c r="O1580" i="13"/>
  <c r="R1580" i="13" s="1"/>
  <c r="M1580" i="13"/>
  <c r="O1579" i="13"/>
  <c r="R1579" i="13" s="1"/>
  <c r="M1579" i="13"/>
  <c r="O1578" i="13"/>
  <c r="R1578" i="13" s="1"/>
  <c r="M1578" i="13"/>
  <c r="O1577" i="13"/>
  <c r="R1577" i="13" s="1"/>
  <c r="M1577" i="13"/>
  <c r="O1576" i="13"/>
  <c r="R1576" i="13" s="1"/>
  <c r="M1576" i="13"/>
  <c r="O1575" i="13"/>
  <c r="R1575" i="13" s="1"/>
  <c r="M1575" i="13"/>
  <c r="O1574" i="13"/>
  <c r="R1574" i="13" s="1"/>
  <c r="M1574" i="13"/>
  <c r="O1573" i="13"/>
  <c r="M1573" i="13"/>
  <c r="O1572" i="13"/>
  <c r="M1572" i="13"/>
  <c r="O1571" i="13"/>
  <c r="R1571" i="13" s="1"/>
  <c r="M1571" i="13"/>
  <c r="O1570" i="13"/>
  <c r="R1570" i="13" s="1"/>
  <c r="M1570" i="13"/>
  <c r="O1569" i="13"/>
  <c r="R1569" i="13" s="1"/>
  <c r="M1569" i="13"/>
  <c r="O1568" i="13"/>
  <c r="R1568" i="13" s="1"/>
  <c r="M1568" i="13"/>
  <c r="O1567" i="13"/>
  <c r="R1567" i="13" s="1"/>
  <c r="M1567" i="13"/>
  <c r="O1566" i="13"/>
  <c r="R1566" i="13" s="1"/>
  <c r="M1566" i="13"/>
  <c r="O1565" i="13"/>
  <c r="R1565" i="13" s="1"/>
  <c r="M1565" i="13"/>
  <c r="O1564" i="13"/>
  <c r="R1564" i="13" s="1"/>
  <c r="M1564" i="13"/>
  <c r="O1563" i="13"/>
  <c r="R1563" i="13" s="1"/>
  <c r="M1563" i="13"/>
  <c r="O1562" i="13"/>
  <c r="R1562" i="13" s="1"/>
  <c r="M1562" i="13"/>
  <c r="O1561" i="13"/>
  <c r="R1561" i="13" s="1"/>
  <c r="M1561" i="13"/>
  <c r="O1560" i="13"/>
  <c r="R1560" i="13" s="1"/>
  <c r="M1560" i="13"/>
  <c r="O1559" i="13"/>
  <c r="R1559" i="13" s="1"/>
  <c r="M1559" i="13"/>
  <c r="O1558" i="13"/>
  <c r="R1558" i="13" s="1"/>
  <c r="M1558" i="13"/>
  <c r="O1557" i="13"/>
  <c r="R1557" i="13" s="1"/>
  <c r="M1557" i="13"/>
  <c r="O1556" i="13"/>
  <c r="R1556" i="13" s="1"/>
  <c r="M1556" i="13"/>
  <c r="O1555" i="13"/>
  <c r="R1555" i="13" s="1"/>
  <c r="M1555" i="13"/>
  <c r="O1554" i="13"/>
  <c r="R1554" i="13" s="1"/>
  <c r="M1554" i="13"/>
  <c r="O1553" i="13"/>
  <c r="R1553" i="13" s="1"/>
  <c r="M1553" i="13"/>
  <c r="O1552" i="13"/>
  <c r="R1552" i="13" s="1"/>
  <c r="M1552" i="13"/>
  <c r="O1551" i="13"/>
  <c r="R1551" i="13" s="1"/>
  <c r="M1551" i="13"/>
  <c r="O1550" i="13"/>
  <c r="R1550" i="13" s="1"/>
  <c r="M1550" i="13"/>
  <c r="O1549" i="13"/>
  <c r="R1549" i="13" s="1"/>
  <c r="M1549" i="13"/>
  <c r="O1548" i="13"/>
  <c r="R1548" i="13" s="1"/>
  <c r="M1548" i="13"/>
  <c r="O1547" i="13"/>
  <c r="M1547" i="13"/>
  <c r="O1546" i="13"/>
  <c r="R1546" i="13" s="1"/>
  <c r="M1546" i="13"/>
  <c r="O1545" i="13"/>
  <c r="R1545" i="13" s="1"/>
  <c r="M1545" i="13"/>
  <c r="O1544" i="13"/>
  <c r="R1544" i="13" s="1"/>
  <c r="M1544" i="13"/>
  <c r="O1543" i="13"/>
  <c r="R1543" i="13" s="1"/>
  <c r="M1543" i="13"/>
  <c r="O1542" i="13"/>
  <c r="R1542" i="13" s="1"/>
  <c r="M1542" i="13"/>
  <c r="O1541" i="13"/>
  <c r="R1541" i="13" s="1"/>
  <c r="M1541" i="13"/>
  <c r="O1540" i="13"/>
  <c r="R1540" i="13" s="1"/>
  <c r="M1540" i="13"/>
  <c r="O1539" i="13"/>
  <c r="M1539" i="13"/>
  <c r="O1538" i="13"/>
  <c r="R1538" i="13" s="1"/>
  <c r="M1538" i="13"/>
  <c r="O1537" i="13"/>
  <c r="R1537" i="13" s="1"/>
  <c r="M1537" i="13"/>
  <c r="O1536" i="13"/>
  <c r="R1536" i="13" s="1"/>
  <c r="M1536" i="13"/>
  <c r="O1535" i="13"/>
  <c r="R1535" i="13" s="1"/>
  <c r="M1535" i="13"/>
  <c r="O1534" i="13"/>
  <c r="R1534" i="13" s="1"/>
  <c r="M1534" i="13"/>
  <c r="O1533" i="13"/>
  <c r="R1533" i="13" s="1"/>
  <c r="M1533" i="13"/>
  <c r="O1532" i="13"/>
  <c r="R1532" i="13" s="1"/>
  <c r="M1532" i="13"/>
  <c r="O1531" i="13"/>
  <c r="R1531" i="13" s="1"/>
  <c r="M1531" i="13"/>
  <c r="O1530" i="13"/>
  <c r="R1530" i="13" s="1"/>
  <c r="M1530" i="13"/>
  <c r="O1529" i="13"/>
  <c r="R1529" i="13" s="1"/>
  <c r="M1529" i="13"/>
  <c r="O1528" i="13"/>
  <c r="R1528" i="13" s="1"/>
  <c r="M1528" i="13"/>
  <c r="O1527" i="13"/>
  <c r="R1527" i="13" s="1"/>
  <c r="M1527" i="13"/>
  <c r="O1526" i="13"/>
  <c r="R1526" i="13" s="1"/>
  <c r="M1526" i="13"/>
  <c r="O1525" i="13"/>
  <c r="R1525" i="13" s="1"/>
  <c r="M1525" i="13"/>
  <c r="O1524" i="13"/>
  <c r="R1524" i="13" s="1"/>
  <c r="M1524" i="13"/>
  <c r="O1523" i="13"/>
  <c r="R1523" i="13" s="1"/>
  <c r="M1523" i="13"/>
  <c r="O1522" i="13"/>
  <c r="R1522" i="13" s="1"/>
  <c r="M1522" i="13"/>
  <c r="O1521" i="13"/>
  <c r="R1521" i="13" s="1"/>
  <c r="M1521" i="13"/>
  <c r="O1520" i="13"/>
  <c r="R1520" i="13" s="1"/>
  <c r="M1520" i="13"/>
  <c r="O1519" i="13"/>
  <c r="R1519" i="13" s="1"/>
  <c r="M1519" i="13"/>
  <c r="O1518" i="13"/>
  <c r="R1518" i="13" s="1"/>
  <c r="M1518" i="13"/>
  <c r="O1517" i="13"/>
  <c r="R1517" i="13" s="1"/>
  <c r="M1517" i="13"/>
  <c r="O1516" i="13"/>
  <c r="R1516" i="13" s="1"/>
  <c r="M1516" i="13"/>
  <c r="O1515" i="13"/>
  <c r="R1515" i="13" s="1"/>
  <c r="M1515" i="13"/>
  <c r="O1514" i="13"/>
  <c r="R1514" i="13" s="1"/>
  <c r="M1514" i="13"/>
  <c r="O1513" i="13"/>
  <c r="R1513" i="13" s="1"/>
  <c r="M1513" i="13"/>
  <c r="O1512" i="13"/>
  <c r="R1512" i="13" s="1"/>
  <c r="M1512" i="13"/>
  <c r="O1511" i="13"/>
  <c r="M1511" i="13"/>
  <c r="O1510" i="13"/>
  <c r="R1510" i="13" s="1"/>
  <c r="M1510" i="13"/>
  <c r="O1509" i="13"/>
  <c r="R1509" i="13" s="1"/>
  <c r="M1509" i="13"/>
  <c r="O1508" i="13"/>
  <c r="R1508" i="13" s="1"/>
  <c r="M1508" i="13"/>
  <c r="O1507" i="13"/>
  <c r="R1507" i="13" s="1"/>
  <c r="M1507" i="13"/>
  <c r="O1506" i="13"/>
  <c r="R1506" i="13" s="1"/>
  <c r="M1506" i="13"/>
  <c r="O1505" i="13"/>
  <c r="R1505" i="13" s="1"/>
  <c r="M1505" i="13"/>
  <c r="O1504" i="13"/>
  <c r="R1504" i="13" s="1"/>
  <c r="M1504" i="13"/>
  <c r="O1503" i="13"/>
  <c r="R1503" i="13" s="1"/>
  <c r="M1503" i="13"/>
  <c r="O1502" i="13"/>
  <c r="R1502" i="13" s="1"/>
  <c r="M1502" i="13"/>
  <c r="O1501" i="13"/>
  <c r="R1501" i="13" s="1"/>
  <c r="M1501" i="13"/>
  <c r="O1500" i="13"/>
  <c r="R1500" i="13" s="1"/>
  <c r="M1500" i="13"/>
  <c r="O1499" i="13"/>
  <c r="R1499" i="13" s="1"/>
  <c r="M1499" i="13"/>
  <c r="O1498" i="13"/>
  <c r="R1498" i="13" s="1"/>
  <c r="M1498" i="13"/>
  <c r="O1497" i="13"/>
  <c r="R1497" i="13" s="1"/>
  <c r="M1497" i="13"/>
  <c r="O1496" i="13"/>
  <c r="R1496" i="13" s="1"/>
  <c r="M1496" i="13"/>
  <c r="O1495" i="13"/>
  <c r="R1495" i="13" s="1"/>
  <c r="M1495" i="13"/>
  <c r="O1494" i="13"/>
  <c r="R1494" i="13" s="1"/>
  <c r="M1494" i="13"/>
  <c r="O1493" i="13"/>
  <c r="R1493" i="13" s="1"/>
  <c r="M1493" i="13"/>
  <c r="O1492" i="13"/>
  <c r="R1492" i="13" s="1"/>
  <c r="M1492" i="13"/>
  <c r="O1491" i="13"/>
  <c r="R1491" i="13" s="1"/>
  <c r="M1491" i="13"/>
  <c r="O1490" i="13"/>
  <c r="R1490" i="13" s="1"/>
  <c r="M1490" i="13"/>
  <c r="O1489" i="13"/>
  <c r="R1489" i="13" s="1"/>
  <c r="M1489" i="13"/>
  <c r="O1488" i="13"/>
  <c r="R1488" i="13" s="1"/>
  <c r="M1488" i="13"/>
  <c r="O1487" i="13"/>
  <c r="R1487" i="13" s="1"/>
  <c r="M1487" i="13"/>
  <c r="O1486" i="13"/>
  <c r="R1486" i="13" s="1"/>
  <c r="M1486" i="13"/>
  <c r="O1485" i="13"/>
  <c r="R1485" i="13" s="1"/>
  <c r="M1485" i="13"/>
  <c r="O1484" i="13"/>
  <c r="R1484" i="13" s="1"/>
  <c r="M1484" i="13"/>
  <c r="O1483" i="13"/>
  <c r="R1483" i="13" s="1"/>
  <c r="M1483" i="13"/>
  <c r="O1482" i="13"/>
  <c r="R1482" i="13" s="1"/>
  <c r="M1482" i="13"/>
  <c r="O1481" i="13"/>
  <c r="R1481" i="13" s="1"/>
  <c r="M1481" i="13"/>
  <c r="O1480" i="13"/>
  <c r="R1480" i="13" s="1"/>
  <c r="M1480" i="13"/>
  <c r="O1479" i="13"/>
  <c r="R1479" i="13" s="1"/>
  <c r="M1479" i="13"/>
  <c r="O1478" i="13"/>
  <c r="R1478" i="13" s="1"/>
  <c r="M1478" i="13"/>
  <c r="O1477" i="13"/>
  <c r="R1477" i="13" s="1"/>
  <c r="M1477" i="13"/>
  <c r="O1476" i="13"/>
  <c r="R1476" i="13" s="1"/>
  <c r="M1476" i="13"/>
  <c r="O1475" i="13"/>
  <c r="M1475" i="13"/>
  <c r="O1474" i="13"/>
  <c r="R1474" i="13" s="1"/>
  <c r="M1474" i="13"/>
  <c r="O1473" i="13"/>
  <c r="R1473" i="13" s="1"/>
  <c r="M1473" i="13"/>
  <c r="O1472" i="13"/>
  <c r="R1472" i="13" s="1"/>
  <c r="M1472" i="13"/>
  <c r="O1471" i="13"/>
  <c r="R1471" i="13" s="1"/>
  <c r="M1471" i="13"/>
  <c r="O1470" i="13"/>
  <c r="R1470" i="13" s="1"/>
  <c r="M1470" i="13"/>
  <c r="O1469" i="13"/>
  <c r="R1469" i="13" s="1"/>
  <c r="M1469" i="13"/>
  <c r="O1468" i="13"/>
  <c r="R1468" i="13" s="1"/>
  <c r="M1468" i="13"/>
  <c r="O1467" i="13"/>
  <c r="R1467" i="13" s="1"/>
  <c r="M1467" i="13"/>
  <c r="O1466" i="13"/>
  <c r="R1466" i="13" s="1"/>
  <c r="M1466" i="13"/>
  <c r="O1465" i="13"/>
  <c r="M1465" i="13"/>
  <c r="O1464" i="13"/>
  <c r="R1464" i="13" s="1"/>
  <c r="M1464" i="13"/>
  <c r="O1463" i="13"/>
  <c r="R1463" i="13" s="1"/>
  <c r="M1463" i="13"/>
  <c r="O1462" i="13"/>
  <c r="R1462" i="13" s="1"/>
  <c r="M1462" i="13"/>
  <c r="O1461" i="13"/>
  <c r="R1461" i="13" s="1"/>
  <c r="M1461" i="13"/>
  <c r="O1460" i="13"/>
  <c r="R1460" i="13" s="1"/>
  <c r="M1460" i="13"/>
  <c r="O1459" i="13"/>
  <c r="R1459" i="13" s="1"/>
  <c r="M1459" i="13"/>
  <c r="O1458" i="13"/>
  <c r="R1458" i="13" s="1"/>
  <c r="M1458" i="13"/>
  <c r="O1457" i="13"/>
  <c r="R1457" i="13" s="1"/>
  <c r="M1457" i="13"/>
  <c r="O1456" i="13"/>
  <c r="R1456" i="13" s="1"/>
  <c r="M1456" i="13"/>
  <c r="O1455" i="13"/>
  <c r="R1455" i="13" s="1"/>
  <c r="M1455" i="13"/>
  <c r="O1454" i="13"/>
  <c r="R1454" i="13" s="1"/>
  <c r="M1454" i="13"/>
  <c r="O1453" i="13"/>
  <c r="R1453" i="13" s="1"/>
  <c r="M1453" i="13"/>
  <c r="O1452" i="13"/>
  <c r="R1452" i="13" s="1"/>
  <c r="M1452" i="13"/>
  <c r="O1451" i="13"/>
  <c r="R1451" i="13" s="1"/>
  <c r="M1451" i="13"/>
  <c r="O1450" i="13"/>
  <c r="R1450" i="13" s="1"/>
  <c r="M1450" i="13"/>
  <c r="O1449" i="13"/>
  <c r="R1449" i="13" s="1"/>
  <c r="M1449" i="13"/>
  <c r="O1448" i="13"/>
  <c r="R1448" i="13" s="1"/>
  <c r="M1448" i="13"/>
  <c r="O1447" i="13"/>
  <c r="R1447" i="13" s="1"/>
  <c r="M1447" i="13"/>
  <c r="O1446" i="13"/>
  <c r="R1446" i="13" s="1"/>
  <c r="M1446" i="13"/>
  <c r="O1445" i="13"/>
  <c r="R1445" i="13" s="1"/>
  <c r="M1445" i="13"/>
  <c r="O1444" i="13"/>
  <c r="R1444" i="13" s="1"/>
  <c r="M1444" i="13"/>
  <c r="O1443" i="13"/>
  <c r="M1443" i="13"/>
  <c r="O1442" i="13"/>
  <c r="R1442" i="13" s="1"/>
  <c r="M1442" i="13"/>
  <c r="O1441" i="13"/>
  <c r="R1441" i="13" s="1"/>
  <c r="M1441" i="13"/>
  <c r="O1440" i="13"/>
  <c r="R1440" i="13" s="1"/>
  <c r="M1440" i="13"/>
  <c r="O1439" i="13"/>
  <c r="R1439" i="13" s="1"/>
  <c r="M1439" i="13"/>
  <c r="O1438" i="13"/>
  <c r="R1438" i="13" s="1"/>
  <c r="M1438" i="13"/>
  <c r="O1437" i="13"/>
  <c r="R1437" i="13" s="1"/>
  <c r="M1437" i="13"/>
  <c r="O1436" i="13"/>
  <c r="R1436" i="13" s="1"/>
  <c r="M1436" i="13"/>
  <c r="O1435" i="13"/>
  <c r="R1435" i="13" s="1"/>
  <c r="M1435" i="13"/>
  <c r="O1434" i="13"/>
  <c r="R1434" i="13" s="1"/>
  <c r="M1434" i="13"/>
  <c r="O1433" i="13"/>
  <c r="R1433" i="13" s="1"/>
  <c r="M1433" i="13"/>
  <c r="O1432" i="13"/>
  <c r="R1432" i="13" s="1"/>
  <c r="M1432" i="13"/>
  <c r="O1431" i="13"/>
  <c r="R1431" i="13" s="1"/>
  <c r="M1431" i="13"/>
  <c r="O1430" i="13"/>
  <c r="R1430" i="13" s="1"/>
  <c r="M1430" i="13"/>
  <c r="O1429" i="13"/>
  <c r="M1429" i="13"/>
  <c r="O1428" i="13"/>
  <c r="R1428" i="13" s="1"/>
  <c r="M1428" i="13"/>
  <c r="O1427" i="13"/>
  <c r="R1427" i="13" s="1"/>
  <c r="M1427" i="13"/>
  <c r="O1426" i="13"/>
  <c r="R1426" i="13" s="1"/>
  <c r="M1426" i="13"/>
  <c r="O1425" i="13"/>
  <c r="R1425" i="13" s="1"/>
  <c r="M1425" i="13"/>
  <c r="O1424" i="13"/>
  <c r="R1424" i="13" s="1"/>
  <c r="M1424" i="13"/>
  <c r="O1423" i="13"/>
  <c r="R1423" i="13" s="1"/>
  <c r="M1423" i="13"/>
  <c r="O1422" i="13"/>
  <c r="R1422" i="13" s="1"/>
  <c r="M1422" i="13"/>
  <c r="O1421" i="13"/>
  <c r="R1421" i="13" s="1"/>
  <c r="M1421" i="13"/>
  <c r="O1420" i="13"/>
  <c r="R1420" i="13" s="1"/>
  <c r="M1420" i="13"/>
  <c r="O1419" i="13"/>
  <c r="R1419" i="13" s="1"/>
  <c r="M1419" i="13"/>
  <c r="O1418" i="13"/>
  <c r="R1418" i="13" s="1"/>
  <c r="M1418" i="13"/>
  <c r="O1417" i="13"/>
  <c r="R1417" i="13" s="1"/>
  <c r="M1417" i="13"/>
  <c r="O1416" i="13"/>
  <c r="R1416" i="13" s="1"/>
  <c r="M1416" i="13"/>
  <c r="O1415" i="13"/>
  <c r="R1415" i="13" s="1"/>
  <c r="M1415" i="13"/>
  <c r="O1414" i="13"/>
  <c r="R1414" i="13" s="1"/>
  <c r="M1414" i="13"/>
  <c r="O1413" i="13"/>
  <c r="R1413" i="13" s="1"/>
  <c r="M1413" i="13"/>
  <c r="O1412" i="13"/>
  <c r="R1412" i="13" s="1"/>
  <c r="M1412" i="13"/>
  <c r="O1411" i="13"/>
  <c r="M1411" i="13"/>
  <c r="O1410" i="13"/>
  <c r="R1410" i="13" s="1"/>
  <c r="M1410" i="13"/>
  <c r="O1409" i="13"/>
  <c r="R1409" i="13" s="1"/>
  <c r="M1409" i="13"/>
  <c r="O1408" i="13"/>
  <c r="R1408" i="13" s="1"/>
  <c r="M1408" i="13"/>
  <c r="O1407" i="13"/>
  <c r="R1407" i="13" s="1"/>
  <c r="M1407" i="13"/>
  <c r="O1406" i="13"/>
  <c r="R1406" i="13" s="1"/>
  <c r="M1406" i="13"/>
  <c r="O1405" i="13"/>
  <c r="R1405" i="13" s="1"/>
  <c r="M1405" i="13"/>
  <c r="O1404" i="13"/>
  <c r="R1404" i="13" s="1"/>
  <c r="M1404" i="13"/>
  <c r="O1403" i="13"/>
  <c r="R1403" i="13" s="1"/>
  <c r="M1403" i="13"/>
  <c r="O1402" i="13"/>
  <c r="R1402" i="13" s="1"/>
  <c r="M1402" i="13"/>
  <c r="O1401" i="13"/>
  <c r="R1401" i="13" s="1"/>
  <c r="M1401" i="13"/>
  <c r="O1400" i="13"/>
  <c r="R1400" i="13" s="1"/>
  <c r="M1400" i="13"/>
  <c r="O1399" i="13"/>
  <c r="R1399" i="13" s="1"/>
  <c r="M1399" i="13"/>
  <c r="O1398" i="13"/>
  <c r="R1398" i="13" s="1"/>
  <c r="M1398" i="13"/>
  <c r="O1397" i="13"/>
  <c r="R1397" i="13" s="1"/>
  <c r="M1397" i="13"/>
  <c r="O1396" i="13"/>
  <c r="R1396" i="13" s="1"/>
  <c r="M1396" i="13"/>
  <c r="O1395" i="13"/>
  <c r="M1395" i="13"/>
  <c r="O1394" i="13"/>
  <c r="R1394" i="13" s="1"/>
  <c r="M1394" i="13"/>
  <c r="O1393" i="13"/>
  <c r="R1393" i="13" s="1"/>
  <c r="M1393" i="13"/>
  <c r="O1392" i="13"/>
  <c r="R1392" i="13" s="1"/>
  <c r="M1392" i="13"/>
  <c r="O1391" i="13"/>
  <c r="R1391" i="13" s="1"/>
  <c r="M1391" i="13"/>
  <c r="O1390" i="13"/>
  <c r="R1390" i="13" s="1"/>
  <c r="M1390" i="13"/>
  <c r="O1389" i="13"/>
  <c r="R1389" i="13" s="1"/>
  <c r="M1389" i="13"/>
  <c r="O1388" i="13"/>
  <c r="R1388" i="13" s="1"/>
  <c r="M1388" i="13"/>
  <c r="O1387" i="13"/>
  <c r="R1387" i="13" s="1"/>
  <c r="M1387" i="13"/>
  <c r="O1386" i="13"/>
  <c r="R1386" i="13" s="1"/>
  <c r="M1386" i="13"/>
  <c r="O1385" i="13"/>
  <c r="R1385" i="13" s="1"/>
  <c r="M1385" i="13"/>
  <c r="O1384" i="13"/>
  <c r="R1384" i="13" s="1"/>
  <c r="M1384" i="13"/>
  <c r="O1383" i="13"/>
  <c r="R1383" i="13" s="1"/>
  <c r="M1383" i="13"/>
  <c r="O1382" i="13"/>
  <c r="M1382" i="13"/>
  <c r="O1381" i="13"/>
  <c r="R1381" i="13" s="1"/>
  <c r="M1381" i="13"/>
  <c r="O1380" i="13"/>
  <c r="R1380" i="13" s="1"/>
  <c r="M1380" i="13"/>
  <c r="O1379" i="13"/>
  <c r="R1379" i="13" s="1"/>
  <c r="M1379" i="13"/>
  <c r="O1378" i="13"/>
  <c r="R1378" i="13" s="1"/>
  <c r="M1378" i="13"/>
  <c r="O1377" i="13"/>
  <c r="R1377" i="13" s="1"/>
  <c r="M1377" i="13"/>
  <c r="O1376" i="13"/>
  <c r="R1376" i="13" s="1"/>
  <c r="M1376" i="13"/>
  <c r="O1375" i="13"/>
  <c r="R1375" i="13" s="1"/>
  <c r="M1375" i="13"/>
  <c r="O1374" i="13"/>
  <c r="R1374" i="13" s="1"/>
  <c r="M1374" i="13"/>
  <c r="O1373" i="13"/>
  <c r="R1373" i="13" s="1"/>
  <c r="M1373" i="13"/>
  <c r="O1372" i="13"/>
  <c r="R1372" i="13" s="1"/>
  <c r="M1372" i="13"/>
  <c r="O1371" i="13"/>
  <c r="R1371" i="13" s="1"/>
  <c r="M1371" i="13"/>
  <c r="O1370" i="13"/>
  <c r="R1370" i="13" s="1"/>
  <c r="M1370" i="13"/>
  <c r="O1369" i="13"/>
  <c r="R1369" i="13" s="1"/>
  <c r="M1369" i="13"/>
  <c r="O1368" i="13"/>
  <c r="R1368" i="13" s="1"/>
  <c r="M1368" i="13"/>
  <c r="O1367" i="13"/>
  <c r="R1367" i="13" s="1"/>
  <c r="M1367" i="13"/>
  <c r="O1366" i="13"/>
  <c r="R1366" i="13" s="1"/>
  <c r="M1366" i="13"/>
  <c r="O1365" i="13"/>
  <c r="R1365" i="13" s="1"/>
  <c r="M1365" i="13"/>
  <c r="O1364" i="13"/>
  <c r="R1364" i="13" s="1"/>
  <c r="M1364" i="13"/>
  <c r="O1363" i="13"/>
  <c r="R1363" i="13" s="1"/>
  <c r="M1363" i="13"/>
  <c r="O1362" i="13"/>
  <c r="R1362" i="13" s="1"/>
  <c r="M1362" i="13"/>
  <c r="O1361" i="13"/>
  <c r="R1361" i="13" s="1"/>
  <c r="M1361" i="13"/>
  <c r="O1360" i="13"/>
  <c r="R1360" i="13" s="1"/>
  <c r="M1360" i="13"/>
  <c r="O1359" i="13"/>
  <c r="R1359" i="13" s="1"/>
  <c r="M1359" i="13"/>
  <c r="O1358" i="13"/>
  <c r="R1358" i="13" s="1"/>
  <c r="M1358" i="13"/>
  <c r="O1357" i="13"/>
  <c r="R1357" i="13" s="1"/>
  <c r="M1357" i="13"/>
  <c r="O1356" i="13"/>
  <c r="R1356" i="13" s="1"/>
  <c r="M1356" i="13"/>
  <c r="O1355" i="13"/>
  <c r="M1355" i="13"/>
  <c r="O1354" i="13"/>
  <c r="M1354" i="13"/>
  <c r="O1353" i="13"/>
  <c r="R1353" i="13" s="1"/>
  <c r="M1353" i="13"/>
  <c r="O1352" i="13"/>
  <c r="R1352" i="13" s="1"/>
  <c r="M1352" i="13"/>
  <c r="O1351" i="13"/>
  <c r="R1351" i="13" s="1"/>
  <c r="M1351" i="13"/>
  <c r="O1350" i="13"/>
  <c r="R1350" i="13" s="1"/>
  <c r="M1350" i="13"/>
  <c r="O1349" i="13"/>
  <c r="R1349" i="13" s="1"/>
  <c r="M1349" i="13"/>
  <c r="O1348" i="13"/>
  <c r="R1348" i="13" s="1"/>
  <c r="M1348" i="13"/>
  <c r="O1347" i="13"/>
  <c r="R1347" i="13" s="1"/>
  <c r="M1347" i="13"/>
  <c r="O1346" i="13"/>
  <c r="R1346" i="13" s="1"/>
  <c r="M1346" i="13"/>
  <c r="O1345" i="13"/>
  <c r="R1345" i="13" s="1"/>
  <c r="M1345" i="13"/>
  <c r="O1344" i="13"/>
  <c r="R1344" i="13" s="1"/>
  <c r="M1344" i="13"/>
  <c r="O1343" i="13"/>
  <c r="R1343" i="13" s="1"/>
  <c r="M1343" i="13"/>
  <c r="O1342" i="13"/>
  <c r="R1342" i="13" s="1"/>
  <c r="M1342" i="13"/>
  <c r="O1341" i="13"/>
  <c r="R1341" i="13" s="1"/>
  <c r="M1341" i="13"/>
  <c r="O1340" i="13"/>
  <c r="R1340" i="13" s="1"/>
  <c r="M1340" i="13"/>
  <c r="O1339" i="13"/>
  <c r="R1339" i="13" s="1"/>
  <c r="M1339" i="13"/>
  <c r="O1338" i="13"/>
  <c r="R1338" i="13" s="1"/>
  <c r="M1338" i="13"/>
  <c r="O1337" i="13"/>
  <c r="R1337" i="13" s="1"/>
  <c r="M1337" i="13"/>
  <c r="O1336" i="13"/>
  <c r="R1336" i="13" s="1"/>
  <c r="M1336" i="13"/>
  <c r="O1335" i="13"/>
  <c r="R1335" i="13" s="1"/>
  <c r="M1335" i="13"/>
  <c r="O1334" i="13"/>
  <c r="R1334" i="13" s="1"/>
  <c r="M1334" i="13"/>
  <c r="O1333" i="13"/>
  <c r="R1333" i="13" s="1"/>
  <c r="M1333" i="13"/>
  <c r="O1332" i="13"/>
  <c r="R1332" i="13" s="1"/>
  <c r="M1332" i="13"/>
  <c r="O1331" i="13"/>
  <c r="R1331" i="13" s="1"/>
  <c r="M1331" i="13"/>
  <c r="O1330" i="13"/>
  <c r="R1330" i="13" s="1"/>
  <c r="M1330" i="13"/>
  <c r="O1329" i="13"/>
  <c r="R1329" i="13" s="1"/>
  <c r="M1329" i="13"/>
  <c r="O1328" i="13"/>
  <c r="R1328" i="13" s="1"/>
  <c r="M1328" i="13"/>
  <c r="O1327" i="13"/>
  <c r="R1327" i="13" s="1"/>
  <c r="M1327" i="13"/>
  <c r="O1326" i="13"/>
  <c r="R1326" i="13" s="1"/>
  <c r="M1326" i="13"/>
  <c r="O1325" i="13"/>
  <c r="R1325" i="13" s="1"/>
  <c r="M1325" i="13"/>
  <c r="O1324" i="13"/>
  <c r="R1324" i="13" s="1"/>
  <c r="M1324" i="13"/>
  <c r="O1323" i="13"/>
  <c r="M1323" i="13"/>
  <c r="O1322" i="13"/>
  <c r="R1322" i="13" s="1"/>
  <c r="M1322" i="13"/>
  <c r="O1321" i="13"/>
  <c r="R1321" i="13" s="1"/>
  <c r="M1321" i="13"/>
  <c r="O1320" i="13"/>
  <c r="R1320" i="13" s="1"/>
  <c r="M1320" i="13"/>
  <c r="O1319" i="13"/>
  <c r="R1319" i="13" s="1"/>
  <c r="M1319" i="13"/>
  <c r="O1318" i="13"/>
  <c r="R1318" i="13" s="1"/>
  <c r="M1318" i="13"/>
  <c r="O1317" i="13"/>
  <c r="R1317" i="13" s="1"/>
  <c r="M1317" i="13"/>
  <c r="O1316" i="13"/>
  <c r="R1316" i="13" s="1"/>
  <c r="M1316" i="13"/>
  <c r="O1315" i="13"/>
  <c r="R1315" i="13" s="1"/>
  <c r="M1315" i="13"/>
  <c r="O1314" i="13"/>
  <c r="R1314" i="13" s="1"/>
  <c r="M1314" i="13"/>
  <c r="O1313" i="13"/>
  <c r="R1313" i="13" s="1"/>
  <c r="M1313" i="13"/>
  <c r="O1312" i="13"/>
  <c r="R1312" i="13" s="1"/>
  <c r="M1312" i="13"/>
  <c r="O1311" i="13"/>
  <c r="R1311" i="13" s="1"/>
  <c r="M1311" i="13"/>
  <c r="O1310" i="13"/>
  <c r="R1310" i="13" s="1"/>
  <c r="M1310" i="13"/>
  <c r="O1309" i="13"/>
  <c r="R1309" i="13" s="1"/>
  <c r="M1309" i="13"/>
  <c r="O1308" i="13"/>
  <c r="R1308" i="13" s="1"/>
  <c r="M1308" i="13"/>
  <c r="O1307" i="13"/>
  <c r="R1307" i="13" s="1"/>
  <c r="M1307" i="13"/>
  <c r="O1306" i="13"/>
  <c r="M1306" i="13"/>
  <c r="O1305" i="13"/>
  <c r="R1305" i="13" s="1"/>
  <c r="M1305" i="13"/>
  <c r="O1304" i="13"/>
  <c r="M1304" i="13"/>
  <c r="O1303" i="13"/>
  <c r="R1303" i="13" s="1"/>
  <c r="M1303" i="13"/>
  <c r="O1302" i="13"/>
  <c r="M1302" i="13"/>
  <c r="O1301" i="13"/>
  <c r="R1301" i="13" s="1"/>
  <c r="M1301" i="13"/>
  <c r="O1300" i="13"/>
  <c r="M1300" i="13"/>
  <c r="O1299" i="13"/>
  <c r="R1299" i="13" s="1"/>
  <c r="M1299" i="13"/>
  <c r="O1298" i="13"/>
  <c r="M1298" i="13"/>
  <c r="O1297" i="13"/>
  <c r="R1297" i="13" s="1"/>
  <c r="M1297" i="13"/>
  <c r="O1296" i="13"/>
  <c r="M1296" i="13"/>
  <c r="O1295" i="13"/>
  <c r="R1295" i="13" s="1"/>
  <c r="M1295" i="13"/>
  <c r="O1294" i="13"/>
  <c r="M1294" i="13"/>
  <c r="O1293" i="13"/>
  <c r="R1293" i="13" s="1"/>
  <c r="M1293" i="13"/>
  <c r="O1292" i="13"/>
  <c r="M1292" i="13"/>
  <c r="O1291" i="13"/>
  <c r="R1291" i="13" s="1"/>
  <c r="M1291" i="13"/>
  <c r="O1290" i="13"/>
  <c r="M1290" i="13"/>
  <c r="O1289" i="13"/>
  <c r="R1289" i="13" s="1"/>
  <c r="M1289" i="13"/>
  <c r="O1288" i="13"/>
  <c r="M1288" i="13"/>
  <c r="O1287" i="13"/>
  <c r="R1287" i="13" s="1"/>
  <c r="M1287" i="13"/>
  <c r="O1286" i="13"/>
  <c r="M1286" i="13"/>
  <c r="O1285" i="13"/>
  <c r="R1285" i="13" s="1"/>
  <c r="M1285" i="13"/>
  <c r="O1284" i="13"/>
  <c r="M1284" i="13"/>
  <c r="O1283" i="13"/>
  <c r="R1283" i="13" s="1"/>
  <c r="M1283" i="13"/>
  <c r="O1282" i="13"/>
  <c r="M1282" i="13"/>
  <c r="O1281" i="13"/>
  <c r="R1281" i="13" s="1"/>
  <c r="M1281" i="13"/>
  <c r="O1280" i="13"/>
  <c r="M1280" i="13"/>
  <c r="O1279" i="13"/>
  <c r="R1279" i="13" s="1"/>
  <c r="M1279" i="13"/>
  <c r="O1278" i="13"/>
  <c r="M1278" i="13"/>
  <c r="O1277" i="13"/>
  <c r="R1277" i="13" s="1"/>
  <c r="M1277" i="13"/>
  <c r="O1276" i="13"/>
  <c r="M1276" i="13"/>
  <c r="O1275" i="13"/>
  <c r="R1275" i="13" s="1"/>
  <c r="M1275" i="13"/>
  <c r="O1274" i="13"/>
  <c r="M1274" i="13"/>
  <c r="O1273" i="13"/>
  <c r="R1273" i="13" s="1"/>
  <c r="M1273" i="13"/>
  <c r="O1272" i="13"/>
  <c r="M1272" i="13"/>
  <c r="O1271" i="13"/>
  <c r="R1271" i="13" s="1"/>
  <c r="M1271" i="13"/>
  <c r="O1270" i="13"/>
  <c r="M1270" i="13"/>
  <c r="O1269" i="13"/>
  <c r="R1269" i="13" s="1"/>
  <c r="M1269" i="13"/>
  <c r="O1268" i="13"/>
  <c r="M1268" i="13"/>
  <c r="O1267" i="13"/>
  <c r="R1267" i="13" s="1"/>
  <c r="M1267" i="13"/>
  <c r="O1266" i="13"/>
  <c r="M1266" i="13"/>
  <c r="O1265" i="13"/>
  <c r="R1265" i="13" s="1"/>
  <c r="M1265" i="13"/>
  <c r="O1264" i="13"/>
  <c r="M1264" i="13"/>
  <c r="O1263" i="13"/>
  <c r="R1263" i="13" s="1"/>
  <c r="M1263" i="13"/>
  <c r="O1262" i="13"/>
  <c r="M1262" i="13"/>
  <c r="O1261" i="13"/>
  <c r="R1261" i="13" s="1"/>
  <c r="M1261" i="13"/>
  <c r="O1260" i="13"/>
  <c r="M1260" i="13"/>
  <c r="O1259" i="13"/>
  <c r="R1259" i="13" s="1"/>
  <c r="M1259" i="13"/>
  <c r="O1258" i="13"/>
  <c r="M1258" i="13"/>
  <c r="O1257" i="13"/>
  <c r="R1257" i="13" s="1"/>
  <c r="M1257" i="13"/>
  <c r="O1256" i="13"/>
  <c r="M1256" i="13"/>
  <c r="O1255" i="13"/>
  <c r="R1255" i="13" s="1"/>
  <c r="M1255" i="13"/>
  <c r="O1254" i="13"/>
  <c r="M1254" i="13"/>
  <c r="O1253" i="13"/>
  <c r="R1253" i="13" s="1"/>
  <c r="M1253" i="13"/>
  <c r="O1252" i="13"/>
  <c r="M1252" i="13"/>
  <c r="O1251" i="13"/>
  <c r="R1251" i="13" s="1"/>
  <c r="M1251" i="13"/>
  <c r="O1250" i="13"/>
  <c r="M1250" i="13"/>
  <c r="O1249" i="13"/>
  <c r="R1249" i="13" s="1"/>
  <c r="M1249" i="13"/>
  <c r="O1248" i="13"/>
  <c r="M1248" i="13"/>
  <c r="O1247" i="13"/>
  <c r="R1247" i="13" s="1"/>
  <c r="M1247" i="13"/>
  <c r="O1246" i="13"/>
  <c r="M1246" i="13"/>
  <c r="O1245" i="13"/>
  <c r="R1245" i="13" s="1"/>
  <c r="M1245" i="13"/>
  <c r="O1244" i="13"/>
  <c r="M1244" i="13"/>
  <c r="O1243" i="13"/>
  <c r="R1243" i="13" s="1"/>
  <c r="M1243" i="13"/>
  <c r="O1242" i="13"/>
  <c r="M1242" i="13"/>
  <c r="O1241" i="13"/>
  <c r="R1241" i="13" s="1"/>
  <c r="M1241" i="13"/>
  <c r="O1240" i="13"/>
  <c r="M1240" i="13"/>
  <c r="O1239" i="13"/>
  <c r="R1239" i="13" s="1"/>
  <c r="M1239" i="13"/>
  <c r="O1238" i="13"/>
  <c r="M1238" i="13"/>
  <c r="O1237" i="13"/>
  <c r="R1237" i="13" s="1"/>
  <c r="M1237" i="13"/>
  <c r="O1236" i="13"/>
  <c r="M1236" i="13"/>
  <c r="O1235" i="13"/>
  <c r="R1235" i="13" s="1"/>
  <c r="M1235" i="13"/>
  <c r="O1234" i="13"/>
  <c r="M1234" i="13"/>
  <c r="O1233" i="13"/>
  <c r="R1233" i="13" s="1"/>
  <c r="M1233" i="13"/>
  <c r="O1232" i="13"/>
  <c r="M1232" i="13"/>
  <c r="O1231" i="13"/>
  <c r="R1231" i="13" s="1"/>
  <c r="M1231" i="13"/>
  <c r="O1230" i="13"/>
  <c r="M1230" i="13"/>
  <c r="O1229" i="13"/>
  <c r="R1229" i="13" s="1"/>
  <c r="M1229" i="13"/>
  <c r="O1228" i="13"/>
  <c r="M1228" i="13"/>
  <c r="O1227" i="13"/>
  <c r="R1227" i="13" s="1"/>
  <c r="M1227" i="13"/>
  <c r="O1226" i="13"/>
  <c r="M1226" i="13"/>
  <c r="O1225" i="13"/>
  <c r="R1225" i="13" s="1"/>
  <c r="M1225" i="13"/>
  <c r="O1224" i="13"/>
  <c r="M1224" i="13"/>
  <c r="O1223" i="13"/>
  <c r="R1223" i="13" s="1"/>
  <c r="M1223" i="13"/>
  <c r="O1222" i="13"/>
  <c r="M1222" i="13"/>
  <c r="O1221" i="13"/>
  <c r="R1221" i="13" s="1"/>
  <c r="M1221" i="13"/>
  <c r="O1220" i="13"/>
  <c r="M1220" i="13"/>
  <c r="O1219" i="13"/>
  <c r="R1219" i="13" s="1"/>
  <c r="M1219" i="13"/>
  <c r="O1218" i="13"/>
  <c r="M1218" i="13"/>
  <c r="O1217" i="13"/>
  <c r="R1217" i="13" s="1"/>
  <c r="M1217" i="13"/>
  <c r="O1216" i="13"/>
  <c r="M1216" i="13"/>
  <c r="O1215" i="13"/>
  <c r="R1215" i="13" s="1"/>
  <c r="M1215" i="13"/>
  <c r="O1214" i="13"/>
  <c r="M1214" i="13"/>
  <c r="O1213" i="13"/>
  <c r="R1213" i="13" s="1"/>
  <c r="M1213" i="13"/>
  <c r="O1212" i="13"/>
  <c r="M1212" i="13"/>
  <c r="O1211" i="13"/>
  <c r="R1211" i="13" s="1"/>
  <c r="M1211" i="13"/>
  <c r="O1210" i="13"/>
  <c r="M1210" i="13"/>
  <c r="O1209" i="13"/>
  <c r="R1209" i="13" s="1"/>
  <c r="M1209" i="13"/>
  <c r="O1208" i="13"/>
  <c r="M1208" i="13"/>
  <c r="O1207" i="13"/>
  <c r="M1207" i="13"/>
  <c r="O1206" i="13"/>
  <c r="R1206" i="13" s="1"/>
  <c r="M1206" i="13"/>
  <c r="O1205" i="13"/>
  <c r="M1205" i="13"/>
  <c r="O1204" i="13"/>
  <c r="R1204" i="13" s="1"/>
  <c r="M1204" i="13"/>
  <c r="O1203" i="13"/>
  <c r="M1203" i="13"/>
  <c r="O1202" i="13"/>
  <c r="R1202" i="13" s="1"/>
  <c r="M1202" i="13"/>
  <c r="O1201" i="13"/>
  <c r="M1201" i="13"/>
  <c r="O1200" i="13"/>
  <c r="R1200" i="13" s="1"/>
  <c r="M1200" i="13"/>
  <c r="O1199" i="13"/>
  <c r="M1199" i="13"/>
  <c r="O1198" i="13"/>
  <c r="R1198" i="13" s="1"/>
  <c r="M1198" i="13"/>
  <c r="O1197" i="13"/>
  <c r="M1197" i="13"/>
  <c r="O1196" i="13"/>
  <c r="R1196" i="13" s="1"/>
  <c r="M1196" i="13"/>
  <c r="O1195" i="13"/>
  <c r="M1195" i="13"/>
  <c r="O1194" i="13"/>
  <c r="R1194" i="13" s="1"/>
  <c r="M1194" i="13"/>
  <c r="O1193" i="13"/>
  <c r="M1193" i="13"/>
  <c r="O1192" i="13"/>
  <c r="R1192" i="13" s="1"/>
  <c r="M1192" i="13"/>
  <c r="O1191" i="13"/>
  <c r="M1191" i="13"/>
  <c r="O1190" i="13"/>
  <c r="R1190" i="13" s="1"/>
  <c r="M1190" i="13"/>
  <c r="O1189" i="13"/>
  <c r="M1189" i="13"/>
  <c r="O1188" i="13"/>
  <c r="R1188" i="13" s="1"/>
  <c r="M1188" i="13"/>
  <c r="O1187" i="13"/>
  <c r="M1187" i="13"/>
  <c r="O1186" i="13"/>
  <c r="R1186" i="13" s="1"/>
  <c r="M1186" i="13"/>
  <c r="O1185" i="13"/>
  <c r="M1185" i="13"/>
  <c r="O1184" i="13"/>
  <c r="R1184" i="13" s="1"/>
  <c r="M1184" i="13"/>
  <c r="O1183" i="13"/>
  <c r="M1183" i="13"/>
  <c r="O1182" i="13"/>
  <c r="R1182" i="13" s="1"/>
  <c r="M1182" i="13"/>
  <c r="O1181" i="13"/>
  <c r="M1181" i="13"/>
  <c r="O1180" i="13"/>
  <c r="R1180" i="13" s="1"/>
  <c r="M1180" i="13"/>
  <c r="O1179" i="13"/>
  <c r="M1179" i="13"/>
  <c r="O1178" i="13"/>
  <c r="R1178" i="13" s="1"/>
  <c r="M1178" i="13"/>
  <c r="O1177" i="13"/>
  <c r="M1177" i="13"/>
  <c r="O1176" i="13"/>
  <c r="R1176" i="13" s="1"/>
  <c r="M1176" i="13"/>
  <c r="O1175" i="13"/>
  <c r="M1175" i="13"/>
  <c r="O1174" i="13"/>
  <c r="R1174" i="13" s="1"/>
  <c r="M1174" i="13"/>
  <c r="O1173" i="13"/>
  <c r="M1173" i="13"/>
  <c r="O1172" i="13"/>
  <c r="R1172" i="13" s="1"/>
  <c r="M1172" i="13"/>
  <c r="O1171" i="13"/>
  <c r="M1171" i="13"/>
  <c r="O1170" i="13"/>
  <c r="R1170" i="13" s="1"/>
  <c r="M1170" i="13"/>
  <c r="O1169" i="13"/>
  <c r="M1169" i="13"/>
  <c r="O1168" i="13"/>
  <c r="R1168" i="13" s="1"/>
  <c r="M1168" i="13"/>
  <c r="O1167" i="13"/>
  <c r="M1167" i="13"/>
  <c r="O1166" i="13"/>
  <c r="R1166" i="13" s="1"/>
  <c r="M1166" i="13"/>
  <c r="O1165" i="13"/>
  <c r="M1165" i="13"/>
  <c r="O1164" i="13"/>
  <c r="R1164" i="13" s="1"/>
  <c r="M1164" i="13"/>
  <c r="O1163" i="13"/>
  <c r="M1163" i="13"/>
  <c r="O1162" i="13"/>
  <c r="R1162" i="13" s="1"/>
  <c r="M1162" i="13"/>
  <c r="O1161" i="13"/>
  <c r="M1161" i="13"/>
  <c r="O1160" i="13"/>
  <c r="R1160" i="13" s="1"/>
  <c r="M1160" i="13"/>
  <c r="O1159" i="13"/>
  <c r="M1159" i="13"/>
  <c r="O1158" i="13"/>
  <c r="R1158" i="13" s="1"/>
  <c r="M1158" i="13"/>
  <c r="O1157" i="13"/>
  <c r="M1157" i="13"/>
  <c r="O1156" i="13"/>
  <c r="R1156" i="13" s="1"/>
  <c r="M1156" i="13"/>
  <c r="O1155" i="13"/>
  <c r="M1155" i="13"/>
  <c r="O1154" i="13"/>
  <c r="R1154" i="13" s="1"/>
  <c r="M1154" i="13"/>
  <c r="O1153" i="13"/>
  <c r="M1153" i="13"/>
  <c r="O1152" i="13"/>
  <c r="R1152" i="13" s="1"/>
  <c r="M1152" i="13"/>
  <c r="O1151" i="13"/>
  <c r="M1151" i="13"/>
  <c r="O1150" i="13"/>
  <c r="R1150" i="13" s="1"/>
  <c r="M1150" i="13"/>
  <c r="O1149" i="13"/>
  <c r="M1149" i="13"/>
  <c r="O1148" i="13"/>
  <c r="R1148" i="13" s="1"/>
  <c r="M1148" i="13"/>
  <c r="O1147" i="13"/>
  <c r="M1147" i="13"/>
  <c r="O1146" i="13"/>
  <c r="R1146" i="13" s="1"/>
  <c r="M1146" i="13"/>
  <c r="O1145" i="13"/>
  <c r="M1145" i="13"/>
  <c r="O1144" i="13"/>
  <c r="R1144" i="13" s="1"/>
  <c r="M1144" i="13"/>
  <c r="O1143" i="13"/>
  <c r="M1143" i="13"/>
  <c r="O1142" i="13"/>
  <c r="R1142" i="13" s="1"/>
  <c r="M1142" i="13"/>
  <c r="O1141" i="13"/>
  <c r="M1141" i="13"/>
  <c r="O1140" i="13"/>
  <c r="R1140" i="13" s="1"/>
  <c r="M1140" i="13"/>
  <c r="O1139" i="13"/>
  <c r="M1139" i="13"/>
  <c r="O1138" i="13"/>
  <c r="R1138" i="13" s="1"/>
  <c r="M1138" i="13"/>
  <c r="O1137" i="13"/>
  <c r="M1137" i="13"/>
  <c r="O1136" i="13"/>
  <c r="R1136" i="13" s="1"/>
  <c r="M1136" i="13"/>
  <c r="O1135" i="13"/>
  <c r="M1135" i="13"/>
  <c r="O1134" i="13"/>
  <c r="R1134" i="13" s="1"/>
  <c r="M1134" i="13"/>
  <c r="O1133" i="13"/>
  <c r="R1133" i="13" s="1"/>
  <c r="M1133" i="13"/>
  <c r="O1132" i="13"/>
  <c r="M1132" i="13"/>
  <c r="O1131" i="13"/>
  <c r="R1131" i="13" s="1"/>
  <c r="M1131" i="13"/>
  <c r="O1130" i="13"/>
  <c r="M1130" i="13"/>
  <c r="O1129" i="13"/>
  <c r="R1129" i="13" s="1"/>
  <c r="M1129" i="13"/>
  <c r="O1128" i="13"/>
  <c r="M1128" i="13"/>
  <c r="O1127" i="13"/>
  <c r="R1127" i="13" s="1"/>
  <c r="M1127" i="13"/>
  <c r="O1126" i="13"/>
  <c r="M1126" i="13"/>
  <c r="O1125" i="13"/>
  <c r="R1125" i="13" s="1"/>
  <c r="M1125" i="13"/>
  <c r="O1124" i="13"/>
  <c r="M1124" i="13"/>
  <c r="O1123" i="13"/>
  <c r="R1123" i="13" s="1"/>
  <c r="M1123" i="13"/>
  <c r="O1122" i="13"/>
  <c r="M1122" i="13"/>
  <c r="O1121" i="13"/>
  <c r="R1121" i="13" s="1"/>
  <c r="M1121" i="13"/>
  <c r="O1120" i="13"/>
  <c r="R1120" i="13" s="1"/>
  <c r="M1120" i="13"/>
  <c r="O1119" i="13"/>
  <c r="M1119" i="13"/>
  <c r="O1118" i="13"/>
  <c r="R1118" i="13" s="1"/>
  <c r="M1118" i="13"/>
  <c r="O1117" i="13"/>
  <c r="R1117" i="13" s="1"/>
  <c r="M1117" i="13"/>
  <c r="O1116" i="13"/>
  <c r="M1116" i="13"/>
  <c r="O1115" i="13"/>
  <c r="R1115" i="13" s="1"/>
  <c r="M1115" i="13"/>
  <c r="O1114" i="13"/>
  <c r="M1114" i="13"/>
  <c r="O1113" i="13"/>
  <c r="R1113" i="13" s="1"/>
  <c r="M1113" i="13"/>
  <c r="O1112" i="13"/>
  <c r="R1112" i="13" s="1"/>
  <c r="M1112" i="13"/>
  <c r="O1111" i="13"/>
  <c r="M1111" i="13"/>
  <c r="O1110" i="13"/>
  <c r="R1110" i="13" s="1"/>
  <c r="M1110" i="13"/>
  <c r="O1109" i="13"/>
  <c r="M1109" i="13"/>
  <c r="O1108" i="13"/>
  <c r="R1108" i="13" s="1"/>
  <c r="M1108" i="13"/>
  <c r="O1107" i="13"/>
  <c r="M1107" i="13"/>
  <c r="O1106" i="13"/>
  <c r="M1106" i="13"/>
  <c r="O1105" i="13"/>
  <c r="R1105" i="13" s="1"/>
  <c r="M1105" i="13"/>
  <c r="O1104" i="13"/>
  <c r="M1104" i="13"/>
  <c r="O1103" i="13"/>
  <c r="R1103" i="13" s="1"/>
  <c r="M1103" i="13"/>
  <c r="O1102" i="13"/>
  <c r="M1102" i="13"/>
  <c r="O1101" i="13"/>
  <c r="R1101" i="13" s="1"/>
  <c r="M1101" i="13"/>
  <c r="O1100" i="13"/>
  <c r="R1100" i="13" s="1"/>
  <c r="M1100" i="13"/>
  <c r="O1099" i="13"/>
  <c r="M1099" i="13"/>
  <c r="O1098" i="13"/>
  <c r="R1098" i="13" s="1"/>
  <c r="M1098" i="13"/>
  <c r="O1097" i="13"/>
  <c r="M1097" i="13"/>
  <c r="O1096" i="13"/>
  <c r="R1096" i="13" s="1"/>
  <c r="M1096" i="13"/>
  <c r="O1095" i="13"/>
  <c r="M1095" i="13"/>
  <c r="O1094" i="13"/>
  <c r="R1094" i="13" s="1"/>
  <c r="M1094" i="13"/>
  <c r="O1093" i="13"/>
  <c r="M1093" i="13"/>
  <c r="O1092" i="13"/>
  <c r="R1092" i="13" s="1"/>
  <c r="M1092" i="13"/>
  <c r="O1091" i="13"/>
  <c r="M1091" i="13"/>
  <c r="O1090" i="13"/>
  <c r="R1090" i="13" s="1"/>
  <c r="M1090" i="13"/>
  <c r="O1089" i="13"/>
  <c r="M1089" i="13"/>
  <c r="O1088" i="13"/>
  <c r="R1088" i="13" s="1"/>
  <c r="M1088" i="13"/>
  <c r="O1087" i="13"/>
  <c r="M1087" i="13"/>
  <c r="O1086" i="13"/>
  <c r="M1086" i="13"/>
  <c r="O1085" i="13"/>
  <c r="R1085" i="13" s="1"/>
  <c r="M1085" i="13"/>
  <c r="O1084" i="13"/>
  <c r="M1084" i="13"/>
  <c r="O1083" i="13"/>
  <c r="R1083" i="13" s="1"/>
  <c r="M1083" i="13"/>
  <c r="O1082" i="13"/>
  <c r="M1082" i="13"/>
  <c r="O1081" i="13"/>
  <c r="R1081" i="13" s="1"/>
  <c r="M1081" i="13"/>
  <c r="O1080" i="13"/>
  <c r="M1080" i="13"/>
  <c r="O1079" i="13"/>
  <c r="R1079" i="13" s="1"/>
  <c r="M1079" i="13"/>
  <c r="O1078" i="13"/>
  <c r="M1078" i="13"/>
  <c r="O1077" i="13"/>
  <c r="R1077" i="13" s="1"/>
  <c r="M1077" i="13"/>
  <c r="O1076" i="13"/>
  <c r="M1076" i="13"/>
  <c r="O1075" i="13"/>
  <c r="R1075" i="13" s="1"/>
  <c r="M1075" i="13"/>
  <c r="O1074" i="13"/>
  <c r="M1074" i="13"/>
  <c r="O1073" i="13"/>
  <c r="R1073" i="13" s="1"/>
  <c r="M1073" i="13"/>
  <c r="O1072" i="13"/>
  <c r="M1072" i="13"/>
  <c r="O1071" i="13"/>
  <c r="R1071" i="13" s="1"/>
  <c r="M1071" i="13"/>
  <c r="O1070" i="13"/>
  <c r="M1070" i="13"/>
  <c r="O1069" i="13"/>
  <c r="R1069" i="13" s="1"/>
  <c r="M1069" i="13"/>
  <c r="O1068" i="13"/>
  <c r="M1068" i="13"/>
  <c r="O1067" i="13"/>
  <c r="R1067" i="13" s="1"/>
  <c r="M1067" i="13"/>
  <c r="O1066" i="13"/>
  <c r="M1066" i="13"/>
  <c r="O1065" i="13"/>
  <c r="R1065" i="13" s="1"/>
  <c r="M1065" i="13"/>
  <c r="O1064" i="13"/>
  <c r="M1064" i="13"/>
  <c r="O1063" i="13"/>
  <c r="R1063" i="13" s="1"/>
  <c r="M1063" i="13"/>
  <c r="O1062" i="13"/>
  <c r="M1062" i="13"/>
  <c r="O1061" i="13"/>
  <c r="R1061" i="13" s="1"/>
  <c r="M1061" i="13"/>
  <c r="O1060" i="13"/>
  <c r="M1060" i="13"/>
  <c r="O1059" i="13"/>
  <c r="R1059" i="13" s="1"/>
  <c r="M1059" i="13"/>
  <c r="O1058" i="13"/>
  <c r="M1058" i="13"/>
  <c r="O1057" i="13"/>
  <c r="R1057" i="13" s="1"/>
  <c r="M1057" i="13"/>
  <c r="O1056" i="13"/>
  <c r="R1056" i="13" s="1"/>
  <c r="M1056" i="13"/>
  <c r="O1055" i="13"/>
  <c r="R1055" i="13" s="1"/>
  <c r="M1055" i="13"/>
  <c r="O1054" i="13"/>
  <c r="R1054" i="13" s="1"/>
  <c r="M1054" i="13"/>
  <c r="O1053" i="13"/>
  <c r="R1053" i="13" s="1"/>
  <c r="M1053" i="13"/>
  <c r="O1052" i="13"/>
  <c r="M1052" i="13"/>
  <c r="O1051" i="13"/>
  <c r="R1051" i="13" s="1"/>
  <c r="M1051" i="13"/>
  <c r="O1050" i="13"/>
  <c r="M1050" i="13"/>
  <c r="O1049" i="13"/>
  <c r="R1049" i="13" s="1"/>
  <c r="M1049" i="13"/>
  <c r="O1048" i="13"/>
  <c r="R1048" i="13" s="1"/>
  <c r="M1048" i="13"/>
  <c r="O1047" i="13"/>
  <c r="R1047" i="13" s="1"/>
  <c r="M1047" i="13"/>
  <c r="O1046" i="13"/>
  <c r="M1046" i="13"/>
  <c r="O1045" i="13"/>
  <c r="R1045" i="13" s="1"/>
  <c r="M1045" i="13"/>
  <c r="O1044" i="13"/>
  <c r="R1044" i="13" s="1"/>
  <c r="M1044" i="13"/>
  <c r="O1043" i="13"/>
  <c r="R1043" i="13" s="1"/>
  <c r="M1043" i="13"/>
  <c r="O1042" i="13"/>
  <c r="M1042" i="13"/>
  <c r="O1041" i="13"/>
  <c r="R1041" i="13" s="1"/>
  <c r="M1041" i="13"/>
  <c r="O1040" i="13"/>
  <c r="R1040" i="13" s="1"/>
  <c r="M1040" i="13"/>
  <c r="O1039" i="13"/>
  <c r="R1039" i="13" s="1"/>
  <c r="M1039" i="13"/>
  <c r="O1038" i="13"/>
  <c r="M1038" i="13"/>
  <c r="O1037" i="13"/>
  <c r="R1037" i="13" s="1"/>
  <c r="M1037" i="13"/>
  <c r="O1036" i="13"/>
  <c r="R1036" i="13" s="1"/>
  <c r="M1036" i="13"/>
  <c r="O1035" i="13"/>
  <c r="R1035" i="13" s="1"/>
  <c r="M1035" i="13"/>
  <c r="O1034" i="13"/>
  <c r="M1034" i="13"/>
  <c r="O1033" i="13"/>
  <c r="R1033" i="13" s="1"/>
  <c r="M1033" i="13"/>
  <c r="O1032" i="13"/>
  <c r="R1032" i="13" s="1"/>
  <c r="M1032" i="13"/>
  <c r="O1031" i="13"/>
  <c r="R1031" i="13" s="1"/>
  <c r="M1031" i="13"/>
  <c r="O1030" i="13"/>
  <c r="M1030" i="13"/>
  <c r="O1029" i="13"/>
  <c r="R1029" i="13" s="1"/>
  <c r="M1029" i="13"/>
  <c r="O1028" i="13"/>
  <c r="R1028" i="13" s="1"/>
  <c r="M1028" i="13"/>
  <c r="O1027" i="13"/>
  <c r="R1027" i="13" s="1"/>
  <c r="M1027" i="13"/>
  <c r="O1026" i="13"/>
  <c r="M1026" i="13"/>
  <c r="O1025" i="13"/>
  <c r="R1025" i="13" s="1"/>
  <c r="M1025" i="13"/>
  <c r="O1024" i="13"/>
  <c r="R1024" i="13" s="1"/>
  <c r="M1024" i="13"/>
  <c r="O1023" i="13"/>
  <c r="R1023" i="13" s="1"/>
  <c r="M1023" i="13"/>
  <c r="O1022" i="13"/>
  <c r="M1022" i="13"/>
  <c r="O1021" i="13"/>
  <c r="R1021" i="13" s="1"/>
  <c r="M1021" i="13"/>
  <c r="O1020" i="13"/>
  <c r="R1020" i="13" s="1"/>
  <c r="M1020" i="13"/>
  <c r="O1019" i="13"/>
  <c r="R1019" i="13" s="1"/>
  <c r="M1019" i="13"/>
  <c r="O1018" i="13"/>
  <c r="M1018" i="13"/>
  <c r="O1017" i="13"/>
  <c r="R1017" i="13" s="1"/>
  <c r="M1017" i="13"/>
  <c r="O1016" i="13"/>
  <c r="R1016" i="13" s="1"/>
  <c r="M1016" i="13"/>
  <c r="O1015" i="13"/>
  <c r="R1015" i="13" s="1"/>
  <c r="M1015" i="13"/>
  <c r="O1014" i="13"/>
  <c r="R1014" i="13" s="1"/>
  <c r="M1014" i="13"/>
  <c r="O1013" i="13"/>
  <c r="R1013" i="13" s="1"/>
  <c r="M1013" i="13"/>
  <c r="O1012" i="13"/>
  <c r="R1012" i="13" s="1"/>
  <c r="M1012" i="13"/>
  <c r="O1011" i="13"/>
  <c r="R1011" i="13" s="1"/>
  <c r="M1011" i="13"/>
  <c r="O1010" i="13"/>
  <c r="R1010" i="13" s="1"/>
  <c r="M1010" i="13"/>
  <c r="O1009" i="13"/>
  <c r="R1009" i="13" s="1"/>
  <c r="M1009" i="13"/>
  <c r="O1008" i="13"/>
  <c r="R1008" i="13" s="1"/>
  <c r="M1008" i="13"/>
  <c r="O1007" i="13"/>
  <c r="R1007" i="13" s="1"/>
  <c r="M1007" i="13"/>
  <c r="O1006" i="13"/>
  <c r="R1006" i="13" s="1"/>
  <c r="M1006" i="13"/>
  <c r="O1005" i="13"/>
  <c r="R1005" i="13" s="1"/>
  <c r="M1005" i="13"/>
  <c r="O1004" i="13"/>
  <c r="R1004" i="13" s="1"/>
  <c r="M1004" i="13"/>
  <c r="O1003" i="13"/>
  <c r="R1003" i="13" s="1"/>
  <c r="M1003" i="13"/>
  <c r="O1002" i="13"/>
  <c r="R1002" i="13" s="1"/>
  <c r="M1002" i="13"/>
  <c r="O1001" i="13"/>
  <c r="R1001" i="13" s="1"/>
  <c r="M1001" i="13"/>
  <c r="O1000" i="13"/>
  <c r="R1000" i="13" s="1"/>
  <c r="M1000" i="13"/>
  <c r="O999" i="13"/>
  <c r="R999" i="13" s="1"/>
  <c r="M999" i="13"/>
  <c r="O998" i="13"/>
  <c r="R998" i="13" s="1"/>
  <c r="M998" i="13"/>
  <c r="O997" i="13"/>
  <c r="R997" i="13" s="1"/>
  <c r="M997" i="13"/>
  <c r="O996" i="13"/>
  <c r="R996" i="13" s="1"/>
  <c r="M996" i="13"/>
  <c r="O995" i="13"/>
  <c r="R995" i="13" s="1"/>
  <c r="M995" i="13"/>
  <c r="O994" i="13"/>
  <c r="R994" i="13" s="1"/>
  <c r="M994" i="13"/>
  <c r="O993" i="13"/>
  <c r="R993" i="13" s="1"/>
  <c r="M993" i="13"/>
  <c r="O992" i="13"/>
  <c r="R992" i="13" s="1"/>
  <c r="M992" i="13"/>
  <c r="O991" i="13"/>
  <c r="R991" i="13" s="1"/>
  <c r="M991" i="13"/>
  <c r="O990" i="13"/>
  <c r="R990" i="13" s="1"/>
  <c r="M990" i="13"/>
  <c r="O989" i="13"/>
  <c r="R989" i="13" s="1"/>
  <c r="M989" i="13"/>
  <c r="O988" i="13"/>
  <c r="R988" i="13" s="1"/>
  <c r="M988" i="13"/>
  <c r="O987" i="13"/>
  <c r="R987" i="13" s="1"/>
  <c r="M987" i="13"/>
  <c r="O986" i="13"/>
  <c r="R986" i="13" s="1"/>
  <c r="M986" i="13"/>
  <c r="O985" i="13"/>
  <c r="R985" i="13" s="1"/>
  <c r="M985" i="13"/>
  <c r="O984" i="13"/>
  <c r="R984" i="13" s="1"/>
  <c r="M984" i="13"/>
  <c r="O983" i="13"/>
  <c r="R983" i="13" s="1"/>
  <c r="M983" i="13"/>
  <c r="O982" i="13"/>
  <c r="R982" i="13" s="1"/>
  <c r="M982" i="13"/>
  <c r="O981" i="13"/>
  <c r="R981" i="13" s="1"/>
  <c r="M981" i="13"/>
  <c r="O980" i="13"/>
  <c r="R980" i="13" s="1"/>
  <c r="M980" i="13"/>
  <c r="O979" i="13"/>
  <c r="R979" i="13" s="1"/>
  <c r="M979" i="13"/>
  <c r="O978" i="13"/>
  <c r="R978" i="13" s="1"/>
  <c r="M978" i="13"/>
  <c r="O977" i="13"/>
  <c r="R977" i="13" s="1"/>
  <c r="M977" i="13"/>
  <c r="O976" i="13"/>
  <c r="R976" i="13" s="1"/>
  <c r="M976" i="13"/>
  <c r="O975" i="13"/>
  <c r="R975" i="13" s="1"/>
  <c r="M975" i="13"/>
  <c r="O974" i="13"/>
  <c r="R974" i="13" s="1"/>
  <c r="M974" i="13"/>
  <c r="O973" i="13"/>
  <c r="R973" i="13" s="1"/>
  <c r="M973" i="13"/>
  <c r="O972" i="13"/>
  <c r="R972" i="13" s="1"/>
  <c r="M972" i="13"/>
  <c r="O971" i="13"/>
  <c r="R971" i="13" s="1"/>
  <c r="M971" i="13"/>
  <c r="O970" i="13"/>
  <c r="R970" i="13" s="1"/>
  <c r="M970" i="13"/>
  <c r="O969" i="13"/>
  <c r="R969" i="13" s="1"/>
  <c r="M969" i="13"/>
  <c r="O968" i="13"/>
  <c r="R968" i="13" s="1"/>
  <c r="M968" i="13"/>
  <c r="O967" i="13"/>
  <c r="R967" i="13" s="1"/>
  <c r="M967" i="13"/>
  <c r="O966" i="13"/>
  <c r="R966" i="13" s="1"/>
  <c r="M966" i="13"/>
  <c r="O965" i="13"/>
  <c r="R965" i="13" s="1"/>
  <c r="M965" i="13"/>
  <c r="O964" i="13"/>
  <c r="R964" i="13" s="1"/>
  <c r="M964" i="13"/>
  <c r="O963" i="13"/>
  <c r="R963" i="13" s="1"/>
  <c r="M963" i="13"/>
  <c r="O962" i="13"/>
  <c r="R962" i="13" s="1"/>
  <c r="M962" i="13"/>
  <c r="O961" i="13"/>
  <c r="R961" i="13" s="1"/>
  <c r="M961" i="13"/>
  <c r="O960" i="13"/>
  <c r="R960" i="13" s="1"/>
  <c r="M960" i="13"/>
  <c r="O959" i="13"/>
  <c r="R959" i="13" s="1"/>
  <c r="M959" i="13"/>
  <c r="O958" i="13"/>
  <c r="R958" i="13" s="1"/>
  <c r="M958" i="13"/>
  <c r="O957" i="13"/>
  <c r="R957" i="13" s="1"/>
  <c r="M957" i="13"/>
  <c r="O956" i="13"/>
  <c r="R956" i="13" s="1"/>
  <c r="M956" i="13"/>
  <c r="O955" i="13"/>
  <c r="R955" i="13" s="1"/>
  <c r="M955" i="13"/>
  <c r="O954" i="13"/>
  <c r="R954" i="13" s="1"/>
  <c r="M954" i="13"/>
  <c r="O953" i="13"/>
  <c r="R953" i="13" s="1"/>
  <c r="M953" i="13"/>
  <c r="O952" i="13"/>
  <c r="R952" i="13" s="1"/>
  <c r="M952" i="13"/>
  <c r="O951" i="13"/>
  <c r="R951" i="13" s="1"/>
  <c r="M951" i="13"/>
  <c r="O950" i="13"/>
  <c r="R950" i="13" s="1"/>
  <c r="M950" i="13"/>
  <c r="O949" i="13"/>
  <c r="R949" i="13" s="1"/>
  <c r="M949" i="13"/>
  <c r="O948" i="13"/>
  <c r="R948" i="13" s="1"/>
  <c r="M948" i="13"/>
  <c r="O947" i="13"/>
  <c r="R947" i="13" s="1"/>
  <c r="M947" i="13"/>
  <c r="O946" i="13"/>
  <c r="R946" i="13" s="1"/>
  <c r="M946" i="13"/>
  <c r="O945" i="13"/>
  <c r="R945" i="13" s="1"/>
  <c r="M945" i="13"/>
  <c r="O944" i="13"/>
  <c r="R944" i="13" s="1"/>
  <c r="M944" i="13"/>
  <c r="O943" i="13"/>
  <c r="R943" i="13" s="1"/>
  <c r="M943" i="13"/>
  <c r="O942" i="13"/>
  <c r="R942" i="13" s="1"/>
  <c r="M942" i="13"/>
  <c r="O941" i="13"/>
  <c r="R941" i="13" s="1"/>
  <c r="M941" i="13"/>
  <c r="O940" i="13"/>
  <c r="R940" i="13" s="1"/>
  <c r="M940" i="13"/>
  <c r="O939" i="13"/>
  <c r="R939" i="13" s="1"/>
  <c r="M939" i="13"/>
  <c r="O938" i="13"/>
  <c r="R938" i="13" s="1"/>
  <c r="M938" i="13"/>
  <c r="O937" i="13"/>
  <c r="R937" i="13" s="1"/>
  <c r="M937" i="13"/>
  <c r="O936" i="13"/>
  <c r="R936" i="13" s="1"/>
  <c r="M936" i="13"/>
  <c r="O935" i="13"/>
  <c r="R935" i="13" s="1"/>
  <c r="M935" i="13"/>
  <c r="O934" i="13"/>
  <c r="R934" i="13" s="1"/>
  <c r="M934" i="13"/>
  <c r="O933" i="13"/>
  <c r="R933" i="13" s="1"/>
  <c r="M933" i="13"/>
  <c r="O932" i="13"/>
  <c r="R932" i="13" s="1"/>
  <c r="M932" i="13"/>
  <c r="O931" i="13"/>
  <c r="R931" i="13" s="1"/>
  <c r="M931" i="13"/>
  <c r="O930" i="13"/>
  <c r="R930" i="13" s="1"/>
  <c r="M930" i="13"/>
  <c r="O929" i="13"/>
  <c r="R929" i="13" s="1"/>
  <c r="M929" i="13"/>
  <c r="O928" i="13"/>
  <c r="R928" i="13" s="1"/>
  <c r="M928" i="13"/>
  <c r="O927" i="13"/>
  <c r="R927" i="13" s="1"/>
  <c r="M927" i="13"/>
  <c r="O926" i="13"/>
  <c r="R926" i="13" s="1"/>
  <c r="M926" i="13"/>
  <c r="O925" i="13"/>
  <c r="R925" i="13" s="1"/>
  <c r="M925" i="13"/>
  <c r="O924" i="13"/>
  <c r="R924" i="13" s="1"/>
  <c r="M924" i="13"/>
  <c r="O923" i="13"/>
  <c r="R923" i="13" s="1"/>
  <c r="M923" i="13"/>
  <c r="O922" i="13"/>
  <c r="R922" i="13" s="1"/>
  <c r="M922" i="13"/>
  <c r="O921" i="13"/>
  <c r="R921" i="13" s="1"/>
  <c r="M921" i="13"/>
  <c r="O920" i="13"/>
  <c r="R920" i="13" s="1"/>
  <c r="M920" i="13"/>
  <c r="O919" i="13"/>
  <c r="R919" i="13" s="1"/>
  <c r="M919" i="13"/>
  <c r="O918" i="13"/>
  <c r="R918" i="13" s="1"/>
  <c r="M918" i="13"/>
  <c r="O917" i="13"/>
  <c r="R917" i="13" s="1"/>
  <c r="M917" i="13"/>
  <c r="O916" i="13"/>
  <c r="R916" i="13" s="1"/>
  <c r="M916" i="13"/>
  <c r="O915" i="13"/>
  <c r="R915" i="13" s="1"/>
  <c r="M915" i="13"/>
  <c r="O914" i="13"/>
  <c r="R914" i="13" s="1"/>
  <c r="M914" i="13"/>
  <c r="O913" i="13"/>
  <c r="R913" i="13" s="1"/>
  <c r="M913" i="13"/>
  <c r="O912" i="13"/>
  <c r="R912" i="13" s="1"/>
  <c r="M912" i="13"/>
  <c r="O911" i="13"/>
  <c r="R911" i="13" s="1"/>
  <c r="M911" i="13"/>
  <c r="O910" i="13"/>
  <c r="R910" i="13" s="1"/>
  <c r="M910" i="13"/>
  <c r="O909" i="13"/>
  <c r="R909" i="13" s="1"/>
  <c r="M909" i="13"/>
  <c r="O908" i="13"/>
  <c r="R908" i="13" s="1"/>
  <c r="M908" i="13"/>
  <c r="O907" i="13"/>
  <c r="R907" i="13" s="1"/>
  <c r="M907" i="13"/>
  <c r="O906" i="13"/>
  <c r="R906" i="13" s="1"/>
  <c r="M906" i="13"/>
  <c r="O905" i="13"/>
  <c r="R905" i="13" s="1"/>
  <c r="M905" i="13"/>
  <c r="O904" i="13"/>
  <c r="R904" i="13" s="1"/>
  <c r="M904" i="13"/>
  <c r="O903" i="13"/>
  <c r="R903" i="13" s="1"/>
  <c r="M903" i="13"/>
  <c r="O902" i="13"/>
  <c r="R902" i="13" s="1"/>
  <c r="M902" i="13"/>
  <c r="O901" i="13"/>
  <c r="R901" i="13" s="1"/>
  <c r="M901" i="13"/>
  <c r="O900" i="13"/>
  <c r="R900" i="13" s="1"/>
  <c r="M900" i="13"/>
  <c r="O899" i="13"/>
  <c r="R899" i="13" s="1"/>
  <c r="M899" i="13"/>
  <c r="O898" i="13"/>
  <c r="R898" i="13" s="1"/>
  <c r="M898" i="13"/>
  <c r="O897" i="13"/>
  <c r="R897" i="13" s="1"/>
  <c r="M897" i="13"/>
  <c r="O896" i="13"/>
  <c r="R896" i="13" s="1"/>
  <c r="M896" i="13"/>
  <c r="O895" i="13"/>
  <c r="R895" i="13" s="1"/>
  <c r="M895" i="13"/>
  <c r="O894" i="13"/>
  <c r="R894" i="13" s="1"/>
  <c r="M894" i="13"/>
  <c r="O893" i="13"/>
  <c r="R893" i="13" s="1"/>
  <c r="M893" i="13"/>
  <c r="O892" i="13"/>
  <c r="R892" i="13" s="1"/>
  <c r="M892" i="13"/>
  <c r="O891" i="13"/>
  <c r="R891" i="13" s="1"/>
  <c r="M891" i="13"/>
  <c r="O890" i="13"/>
  <c r="R890" i="13" s="1"/>
  <c r="M890" i="13"/>
  <c r="O889" i="13"/>
  <c r="R889" i="13" s="1"/>
  <c r="M889" i="13"/>
  <c r="O888" i="13"/>
  <c r="R888" i="13" s="1"/>
  <c r="M888" i="13"/>
  <c r="O887" i="13"/>
  <c r="M887" i="13"/>
  <c r="O886" i="13"/>
  <c r="R886" i="13" s="1"/>
  <c r="M886" i="13"/>
  <c r="O885" i="13"/>
  <c r="R885" i="13" s="1"/>
  <c r="M885" i="13"/>
  <c r="O884" i="13"/>
  <c r="R884" i="13" s="1"/>
  <c r="M884" i="13"/>
  <c r="O883" i="13"/>
  <c r="R883" i="13" s="1"/>
  <c r="M883" i="13"/>
  <c r="O882" i="13"/>
  <c r="R882" i="13" s="1"/>
  <c r="M882" i="13"/>
  <c r="O881" i="13"/>
  <c r="M881" i="13"/>
  <c r="O880" i="13"/>
  <c r="R880" i="13" s="1"/>
  <c r="M880" i="13"/>
  <c r="O879" i="13"/>
  <c r="R879" i="13" s="1"/>
  <c r="M879" i="13"/>
  <c r="O878" i="13"/>
  <c r="R878" i="13" s="1"/>
  <c r="M878" i="13"/>
  <c r="O877" i="13"/>
  <c r="R877" i="13" s="1"/>
  <c r="M877" i="13"/>
  <c r="O876" i="13"/>
  <c r="R876" i="13" s="1"/>
  <c r="M876" i="13"/>
  <c r="O875" i="13"/>
  <c r="R875" i="13" s="1"/>
  <c r="M875" i="13"/>
  <c r="O874" i="13"/>
  <c r="R874" i="13" s="1"/>
  <c r="M874" i="13"/>
  <c r="O873" i="13"/>
  <c r="R873" i="13" s="1"/>
  <c r="M873" i="13"/>
  <c r="O872" i="13"/>
  <c r="R872" i="13" s="1"/>
  <c r="M872" i="13"/>
  <c r="O871" i="13"/>
  <c r="R871" i="13" s="1"/>
  <c r="M871" i="13"/>
  <c r="O870" i="13"/>
  <c r="R870" i="13" s="1"/>
  <c r="M870" i="13"/>
  <c r="O869" i="13"/>
  <c r="R869" i="13" s="1"/>
  <c r="M869" i="13"/>
  <c r="O868" i="13"/>
  <c r="R868" i="13" s="1"/>
  <c r="M868" i="13"/>
  <c r="O867" i="13"/>
  <c r="R867" i="13" s="1"/>
  <c r="M867" i="13"/>
  <c r="O866" i="13"/>
  <c r="R866" i="13" s="1"/>
  <c r="M866" i="13"/>
  <c r="O865" i="13"/>
  <c r="R865" i="13" s="1"/>
  <c r="M865" i="13"/>
  <c r="O864" i="13"/>
  <c r="R864" i="13" s="1"/>
  <c r="M864" i="13"/>
  <c r="O863" i="13"/>
  <c r="R863" i="13" s="1"/>
  <c r="M863" i="13"/>
  <c r="O862" i="13"/>
  <c r="R862" i="13" s="1"/>
  <c r="M862" i="13"/>
  <c r="O861" i="13"/>
  <c r="M861" i="13"/>
  <c r="O860" i="13"/>
  <c r="R860" i="13" s="1"/>
  <c r="M860" i="13"/>
  <c r="O859" i="13"/>
  <c r="R859" i="13" s="1"/>
  <c r="M859" i="13"/>
  <c r="O858" i="13"/>
  <c r="R858" i="13" s="1"/>
  <c r="M858" i="13"/>
  <c r="O857" i="13"/>
  <c r="M857" i="13"/>
  <c r="O856" i="13"/>
  <c r="R856" i="13" s="1"/>
  <c r="M856" i="13"/>
  <c r="O855" i="13"/>
  <c r="R855" i="13" s="1"/>
  <c r="M855" i="13"/>
  <c r="O854" i="13"/>
  <c r="R854" i="13" s="1"/>
  <c r="M854" i="13"/>
  <c r="O853" i="13"/>
  <c r="R853" i="13" s="1"/>
  <c r="M853" i="13"/>
  <c r="O852" i="13"/>
  <c r="R852" i="13" s="1"/>
  <c r="M852" i="13"/>
  <c r="O851" i="13"/>
  <c r="M851" i="13"/>
  <c r="O850" i="13"/>
  <c r="R850" i="13" s="1"/>
  <c r="M850" i="13"/>
  <c r="O849" i="13"/>
  <c r="R849" i="13" s="1"/>
  <c r="M849" i="13"/>
  <c r="O848" i="13"/>
  <c r="R848" i="13" s="1"/>
  <c r="M848" i="13"/>
  <c r="O847" i="13"/>
  <c r="R847" i="13" s="1"/>
  <c r="M847" i="13"/>
  <c r="O846" i="13"/>
  <c r="R846" i="13" s="1"/>
  <c r="M846" i="13"/>
  <c r="O845" i="13"/>
  <c r="R845" i="13" s="1"/>
  <c r="M845" i="13"/>
  <c r="O844" i="13"/>
  <c r="R844" i="13" s="1"/>
  <c r="M844" i="13"/>
  <c r="O843" i="13"/>
  <c r="R843" i="13" s="1"/>
  <c r="M843" i="13"/>
  <c r="O842" i="13"/>
  <c r="R842" i="13" s="1"/>
  <c r="M842" i="13"/>
  <c r="O841" i="13"/>
  <c r="R841" i="13" s="1"/>
  <c r="M841" i="13"/>
  <c r="O840" i="13"/>
  <c r="R840" i="13" s="1"/>
  <c r="M840" i="13"/>
  <c r="O839" i="13"/>
  <c r="R839" i="13" s="1"/>
  <c r="M839" i="13"/>
  <c r="O838" i="13"/>
  <c r="R838" i="13" s="1"/>
  <c r="M838" i="13"/>
  <c r="O837" i="13"/>
  <c r="R837" i="13" s="1"/>
  <c r="M837" i="13"/>
  <c r="O836" i="13"/>
  <c r="R836" i="13" s="1"/>
  <c r="M836" i="13"/>
  <c r="O835" i="13"/>
  <c r="R835" i="13" s="1"/>
  <c r="M835" i="13"/>
  <c r="O834" i="13"/>
  <c r="R834" i="13" s="1"/>
  <c r="M834" i="13"/>
  <c r="O833" i="13"/>
  <c r="R833" i="13" s="1"/>
  <c r="M833" i="13"/>
  <c r="O832" i="13"/>
  <c r="R832" i="13" s="1"/>
  <c r="M832" i="13"/>
  <c r="O831" i="13"/>
  <c r="R831" i="13" s="1"/>
  <c r="M831" i="13"/>
  <c r="O830" i="13"/>
  <c r="R830" i="13" s="1"/>
  <c r="M830" i="13"/>
  <c r="O829" i="13"/>
  <c r="R829" i="13" s="1"/>
  <c r="M829" i="13"/>
  <c r="O828" i="13"/>
  <c r="R828" i="13" s="1"/>
  <c r="M828" i="13"/>
  <c r="O827" i="13"/>
  <c r="R827" i="13" s="1"/>
  <c r="M827" i="13"/>
  <c r="O826" i="13"/>
  <c r="R826" i="13" s="1"/>
  <c r="M826" i="13"/>
  <c r="O825" i="13"/>
  <c r="R825" i="13" s="1"/>
  <c r="M825" i="13"/>
  <c r="O824" i="13"/>
  <c r="R824" i="13" s="1"/>
  <c r="M824" i="13"/>
  <c r="O823" i="13"/>
  <c r="R823" i="13" s="1"/>
  <c r="M823" i="13"/>
  <c r="O822" i="13"/>
  <c r="R822" i="13" s="1"/>
  <c r="M822" i="13"/>
  <c r="O821" i="13"/>
  <c r="R821" i="13" s="1"/>
  <c r="M821" i="13"/>
  <c r="O820" i="13"/>
  <c r="R820" i="13" s="1"/>
  <c r="M820" i="13"/>
  <c r="O819" i="13"/>
  <c r="M819" i="13"/>
  <c r="O818" i="13"/>
  <c r="R818" i="13" s="1"/>
  <c r="M818" i="13"/>
  <c r="O817" i="13"/>
  <c r="R817" i="13" s="1"/>
  <c r="M817" i="13"/>
  <c r="O816" i="13"/>
  <c r="R816" i="13" s="1"/>
  <c r="M816" i="13"/>
  <c r="O815" i="13"/>
  <c r="R815" i="13" s="1"/>
  <c r="M815" i="13"/>
  <c r="O814" i="13"/>
  <c r="R814" i="13" s="1"/>
  <c r="M814" i="13"/>
  <c r="O813" i="13"/>
  <c r="R813" i="13" s="1"/>
  <c r="M813" i="13"/>
  <c r="O812" i="13"/>
  <c r="R812" i="13" s="1"/>
  <c r="M812" i="13"/>
  <c r="O811" i="13"/>
  <c r="R811" i="13" s="1"/>
  <c r="M811" i="13"/>
  <c r="O810" i="13"/>
  <c r="R810" i="13" s="1"/>
  <c r="M810" i="13"/>
  <c r="O809" i="13"/>
  <c r="R809" i="13" s="1"/>
  <c r="M809" i="13"/>
  <c r="O808" i="13"/>
  <c r="R808" i="13" s="1"/>
  <c r="M808" i="13"/>
  <c r="O807" i="13"/>
  <c r="R807" i="13" s="1"/>
  <c r="M807" i="13"/>
  <c r="O806" i="13"/>
  <c r="R806" i="13" s="1"/>
  <c r="M806" i="13"/>
  <c r="O805" i="13"/>
  <c r="R805" i="13" s="1"/>
  <c r="M805" i="13"/>
  <c r="O804" i="13"/>
  <c r="R804" i="13" s="1"/>
  <c r="M804" i="13"/>
  <c r="O803" i="13"/>
  <c r="R803" i="13" s="1"/>
  <c r="M803" i="13"/>
  <c r="O802" i="13"/>
  <c r="R802" i="13" s="1"/>
  <c r="M802" i="13"/>
  <c r="O801" i="13"/>
  <c r="R801" i="13" s="1"/>
  <c r="M801" i="13"/>
  <c r="O800" i="13"/>
  <c r="R800" i="13" s="1"/>
  <c r="M800" i="13"/>
  <c r="O799" i="13"/>
  <c r="R799" i="13" s="1"/>
  <c r="M799" i="13"/>
  <c r="O798" i="13"/>
  <c r="R798" i="13" s="1"/>
  <c r="M798" i="13"/>
  <c r="O797" i="13"/>
  <c r="R797" i="13" s="1"/>
  <c r="M797" i="13"/>
  <c r="O796" i="13"/>
  <c r="R796" i="13" s="1"/>
  <c r="M796" i="13"/>
  <c r="O795" i="13"/>
  <c r="R795" i="13" s="1"/>
  <c r="M795" i="13"/>
  <c r="O794" i="13"/>
  <c r="R794" i="13" s="1"/>
  <c r="M794" i="13"/>
  <c r="O793" i="13"/>
  <c r="R793" i="13" s="1"/>
  <c r="M793" i="13"/>
  <c r="O792" i="13"/>
  <c r="R792" i="13" s="1"/>
  <c r="M792" i="13"/>
  <c r="O791" i="13"/>
  <c r="R791" i="13" s="1"/>
  <c r="M791" i="13"/>
  <c r="O790" i="13"/>
  <c r="R790" i="13" s="1"/>
  <c r="M790" i="13"/>
  <c r="O789" i="13"/>
  <c r="R789" i="13" s="1"/>
  <c r="M789" i="13"/>
  <c r="O788" i="13"/>
  <c r="R788" i="13" s="1"/>
  <c r="M788" i="13"/>
  <c r="O787" i="13"/>
  <c r="R787" i="13" s="1"/>
  <c r="M787" i="13"/>
  <c r="O786" i="13"/>
  <c r="R786" i="13" s="1"/>
  <c r="M786" i="13"/>
  <c r="O785" i="13"/>
  <c r="R785" i="13" s="1"/>
  <c r="M785" i="13"/>
  <c r="O784" i="13"/>
  <c r="R784" i="13" s="1"/>
  <c r="M784" i="13"/>
  <c r="O783" i="13"/>
  <c r="R783" i="13" s="1"/>
  <c r="M783" i="13"/>
  <c r="O782" i="13"/>
  <c r="R782" i="13" s="1"/>
  <c r="M782" i="13"/>
  <c r="O781" i="13"/>
  <c r="R781" i="13" s="1"/>
  <c r="M781" i="13"/>
  <c r="O780" i="13"/>
  <c r="R780" i="13" s="1"/>
  <c r="M780" i="13"/>
  <c r="O779" i="13"/>
  <c r="R779" i="13" s="1"/>
  <c r="M779" i="13"/>
  <c r="O778" i="13"/>
  <c r="R778" i="13" s="1"/>
  <c r="M778" i="13"/>
  <c r="O777" i="13"/>
  <c r="R777" i="13" s="1"/>
  <c r="M777" i="13"/>
  <c r="O776" i="13"/>
  <c r="R776" i="13" s="1"/>
  <c r="M776" i="13"/>
  <c r="O775" i="13"/>
  <c r="R775" i="13" s="1"/>
  <c r="M775" i="13"/>
  <c r="O774" i="13"/>
  <c r="R774" i="13" s="1"/>
  <c r="M774" i="13"/>
  <c r="O773" i="13"/>
  <c r="R773" i="13" s="1"/>
  <c r="M773" i="13"/>
  <c r="O772" i="13"/>
  <c r="R772" i="13" s="1"/>
  <c r="M772" i="13"/>
  <c r="O771" i="13"/>
  <c r="M771" i="13"/>
  <c r="O770" i="13"/>
  <c r="R770" i="13" s="1"/>
  <c r="M770" i="13"/>
  <c r="O769" i="13"/>
  <c r="R769" i="13" s="1"/>
  <c r="M769" i="13"/>
  <c r="O768" i="13"/>
  <c r="R768" i="13" s="1"/>
  <c r="M768" i="13"/>
  <c r="O767" i="13"/>
  <c r="R767" i="13" s="1"/>
  <c r="M767" i="13"/>
  <c r="O766" i="13"/>
  <c r="R766" i="13" s="1"/>
  <c r="M766" i="13"/>
  <c r="O765" i="13"/>
  <c r="R765" i="13" s="1"/>
  <c r="M765" i="13"/>
  <c r="O764" i="13"/>
  <c r="R764" i="13" s="1"/>
  <c r="M764" i="13"/>
  <c r="O763" i="13"/>
  <c r="R763" i="13" s="1"/>
  <c r="M763" i="13"/>
  <c r="O762" i="13"/>
  <c r="R762" i="13" s="1"/>
  <c r="M762" i="13"/>
  <c r="O761" i="13"/>
  <c r="R761" i="13" s="1"/>
  <c r="M761" i="13"/>
  <c r="O760" i="13"/>
  <c r="R760" i="13" s="1"/>
  <c r="M760" i="13"/>
  <c r="O759" i="13"/>
  <c r="R759" i="13" s="1"/>
  <c r="M759" i="13"/>
  <c r="O758" i="13"/>
  <c r="R758" i="13" s="1"/>
  <c r="M758" i="13"/>
  <c r="O757" i="13"/>
  <c r="R757" i="13" s="1"/>
  <c r="M757" i="13"/>
  <c r="O756" i="13"/>
  <c r="R756" i="13" s="1"/>
  <c r="M756" i="13"/>
  <c r="O755" i="13"/>
  <c r="R755" i="13" s="1"/>
  <c r="M755" i="13"/>
  <c r="O754" i="13"/>
  <c r="R754" i="13" s="1"/>
  <c r="M754" i="13"/>
  <c r="O753" i="13"/>
  <c r="R753" i="13" s="1"/>
  <c r="M753" i="13"/>
  <c r="O752" i="13"/>
  <c r="R752" i="13" s="1"/>
  <c r="M752" i="13"/>
  <c r="O751" i="13"/>
  <c r="R751" i="13" s="1"/>
  <c r="M751" i="13"/>
  <c r="O750" i="13"/>
  <c r="R750" i="13" s="1"/>
  <c r="M750" i="13"/>
  <c r="O749" i="13"/>
  <c r="R749" i="13" s="1"/>
  <c r="M749" i="13"/>
  <c r="O748" i="13"/>
  <c r="R748" i="13" s="1"/>
  <c r="M748" i="13"/>
  <c r="O747" i="13"/>
  <c r="R747" i="13" s="1"/>
  <c r="M747" i="13"/>
  <c r="O746" i="13"/>
  <c r="R746" i="13" s="1"/>
  <c r="M746" i="13"/>
  <c r="O745" i="13"/>
  <c r="R745" i="13" s="1"/>
  <c r="M745" i="13"/>
  <c r="O744" i="13"/>
  <c r="R744" i="13" s="1"/>
  <c r="M744" i="13"/>
  <c r="O743" i="13"/>
  <c r="R743" i="13" s="1"/>
  <c r="M743" i="13"/>
  <c r="O742" i="13"/>
  <c r="R742" i="13" s="1"/>
  <c r="M742" i="13"/>
  <c r="O741" i="13"/>
  <c r="R741" i="13" s="1"/>
  <c r="M741" i="13"/>
  <c r="O740" i="13"/>
  <c r="R740" i="13" s="1"/>
  <c r="M740" i="13"/>
  <c r="O739" i="13"/>
  <c r="R739" i="13" s="1"/>
  <c r="M739" i="13"/>
  <c r="O738" i="13"/>
  <c r="R738" i="13" s="1"/>
  <c r="M738" i="13"/>
  <c r="O737" i="13"/>
  <c r="R737" i="13" s="1"/>
  <c r="M737" i="13"/>
  <c r="O736" i="13"/>
  <c r="R736" i="13" s="1"/>
  <c r="M736" i="13"/>
  <c r="O735" i="13"/>
  <c r="R735" i="13" s="1"/>
  <c r="M735" i="13"/>
  <c r="O734" i="13"/>
  <c r="R734" i="13" s="1"/>
  <c r="M734" i="13"/>
  <c r="O733" i="13"/>
  <c r="R733" i="13" s="1"/>
  <c r="M733" i="13"/>
  <c r="O732" i="13"/>
  <c r="R732" i="13" s="1"/>
  <c r="M732" i="13"/>
  <c r="O731" i="13"/>
  <c r="R731" i="13" s="1"/>
  <c r="M731" i="13"/>
  <c r="O730" i="13"/>
  <c r="R730" i="13" s="1"/>
  <c r="M730" i="13"/>
  <c r="O729" i="13"/>
  <c r="R729" i="13" s="1"/>
  <c r="M729" i="13"/>
  <c r="O728" i="13"/>
  <c r="R728" i="13" s="1"/>
  <c r="M728" i="13"/>
  <c r="O727" i="13"/>
  <c r="R727" i="13" s="1"/>
  <c r="M727" i="13"/>
  <c r="O726" i="13"/>
  <c r="R726" i="13" s="1"/>
  <c r="M726" i="13"/>
  <c r="O725" i="13"/>
  <c r="R725" i="13" s="1"/>
  <c r="M725" i="13"/>
  <c r="O724" i="13"/>
  <c r="R724" i="13" s="1"/>
  <c r="M724" i="13"/>
  <c r="O723" i="13"/>
  <c r="R723" i="13" s="1"/>
  <c r="M723" i="13"/>
  <c r="O722" i="13"/>
  <c r="R722" i="13" s="1"/>
  <c r="M722" i="13"/>
  <c r="O721" i="13"/>
  <c r="M721" i="13"/>
  <c r="O720" i="13"/>
  <c r="R720" i="13" s="1"/>
  <c r="M720" i="13"/>
  <c r="O719" i="13"/>
  <c r="R719" i="13" s="1"/>
  <c r="M719" i="13"/>
  <c r="O718" i="13"/>
  <c r="R718" i="13" s="1"/>
  <c r="M718" i="13"/>
  <c r="O717" i="13"/>
  <c r="R717" i="13" s="1"/>
  <c r="M717" i="13"/>
  <c r="O716" i="13"/>
  <c r="R716" i="13" s="1"/>
  <c r="M716" i="13"/>
  <c r="O715" i="13"/>
  <c r="R715" i="13" s="1"/>
  <c r="M715" i="13"/>
  <c r="O714" i="13"/>
  <c r="R714" i="13" s="1"/>
  <c r="M714" i="13"/>
  <c r="O713" i="13"/>
  <c r="R713" i="13" s="1"/>
  <c r="M713" i="13"/>
  <c r="O712" i="13"/>
  <c r="R712" i="13" s="1"/>
  <c r="M712" i="13"/>
  <c r="O711" i="13"/>
  <c r="R711" i="13" s="1"/>
  <c r="M711" i="13"/>
  <c r="O710" i="13"/>
  <c r="R710" i="13" s="1"/>
  <c r="M710" i="13"/>
  <c r="O709" i="13"/>
  <c r="R709" i="13" s="1"/>
  <c r="M709" i="13"/>
  <c r="O708" i="13"/>
  <c r="R708" i="13" s="1"/>
  <c r="M708" i="13"/>
  <c r="O707" i="13"/>
  <c r="R707" i="13" s="1"/>
  <c r="M707" i="13"/>
  <c r="O706" i="13"/>
  <c r="R706" i="13" s="1"/>
  <c r="M706" i="13"/>
  <c r="O705" i="13"/>
  <c r="R705" i="13" s="1"/>
  <c r="M705" i="13"/>
  <c r="O704" i="13"/>
  <c r="R704" i="13" s="1"/>
  <c r="M704" i="13"/>
  <c r="O703" i="13"/>
  <c r="R703" i="13" s="1"/>
  <c r="M703" i="13"/>
  <c r="O702" i="13"/>
  <c r="R702" i="13" s="1"/>
  <c r="M702" i="13"/>
  <c r="O701" i="13"/>
  <c r="R701" i="13" s="1"/>
  <c r="M701" i="13"/>
  <c r="O700" i="13"/>
  <c r="R700" i="13" s="1"/>
  <c r="M700" i="13"/>
  <c r="O699" i="13"/>
  <c r="R699" i="13" s="1"/>
  <c r="M699" i="13"/>
  <c r="O698" i="13"/>
  <c r="R698" i="13" s="1"/>
  <c r="M698" i="13"/>
  <c r="O697" i="13"/>
  <c r="M697" i="13"/>
  <c r="O696" i="13"/>
  <c r="R696" i="13" s="1"/>
  <c r="M696" i="13"/>
  <c r="O695" i="13"/>
  <c r="R695" i="13" s="1"/>
  <c r="M695" i="13"/>
  <c r="O694" i="13"/>
  <c r="R694" i="13" s="1"/>
  <c r="M694" i="13"/>
  <c r="O693" i="13"/>
  <c r="R693" i="13" s="1"/>
  <c r="M693" i="13"/>
  <c r="O692" i="13"/>
  <c r="R692" i="13" s="1"/>
  <c r="M692" i="13"/>
  <c r="O691" i="13"/>
  <c r="R691" i="13" s="1"/>
  <c r="M691" i="13"/>
  <c r="O690" i="13"/>
  <c r="R690" i="13" s="1"/>
  <c r="M690" i="13"/>
  <c r="O689" i="13"/>
  <c r="R689" i="13" s="1"/>
  <c r="M689" i="13"/>
  <c r="O688" i="13"/>
  <c r="R688" i="13" s="1"/>
  <c r="M688" i="13"/>
  <c r="O687" i="13"/>
  <c r="R687" i="13" s="1"/>
  <c r="M687" i="13"/>
  <c r="O686" i="13"/>
  <c r="R686" i="13" s="1"/>
  <c r="M686" i="13"/>
  <c r="O685" i="13"/>
  <c r="R685" i="13" s="1"/>
  <c r="M685" i="13"/>
  <c r="O684" i="13"/>
  <c r="R684" i="13" s="1"/>
  <c r="M684" i="13"/>
  <c r="O683" i="13"/>
  <c r="R683" i="13" s="1"/>
  <c r="M683" i="13"/>
  <c r="O682" i="13"/>
  <c r="R682" i="13" s="1"/>
  <c r="M682" i="13"/>
  <c r="O681" i="13"/>
  <c r="R681" i="13" s="1"/>
  <c r="M681" i="13"/>
  <c r="O680" i="13"/>
  <c r="R680" i="13" s="1"/>
  <c r="M680" i="13"/>
  <c r="O679" i="13"/>
  <c r="R679" i="13" s="1"/>
  <c r="M679" i="13"/>
  <c r="O678" i="13"/>
  <c r="R678" i="13" s="1"/>
  <c r="M678" i="13"/>
  <c r="O677" i="13"/>
  <c r="R677" i="13" s="1"/>
  <c r="M677" i="13"/>
  <c r="O676" i="13"/>
  <c r="R676" i="13" s="1"/>
  <c r="M676" i="13"/>
  <c r="O675" i="13"/>
  <c r="R675" i="13" s="1"/>
  <c r="M675" i="13"/>
  <c r="O674" i="13"/>
  <c r="R674" i="13" s="1"/>
  <c r="M674" i="13"/>
  <c r="O673" i="13"/>
  <c r="M673" i="13"/>
  <c r="O672" i="13"/>
  <c r="R672" i="13" s="1"/>
  <c r="M672" i="13"/>
  <c r="O671" i="13"/>
  <c r="R671" i="13" s="1"/>
  <c r="M671" i="13"/>
  <c r="O670" i="13"/>
  <c r="R670" i="13" s="1"/>
  <c r="M670" i="13"/>
  <c r="O669" i="13"/>
  <c r="R669" i="13" s="1"/>
  <c r="M669" i="13"/>
  <c r="O668" i="13"/>
  <c r="R668" i="13" s="1"/>
  <c r="M668" i="13"/>
  <c r="O667" i="13"/>
  <c r="R667" i="13" s="1"/>
  <c r="M667" i="13"/>
  <c r="O666" i="13"/>
  <c r="R666" i="13" s="1"/>
  <c r="M666" i="13"/>
  <c r="O665" i="13"/>
  <c r="R665" i="13" s="1"/>
  <c r="M665" i="13"/>
  <c r="O664" i="13"/>
  <c r="R664" i="13" s="1"/>
  <c r="M664" i="13"/>
  <c r="O663" i="13"/>
  <c r="R663" i="13" s="1"/>
  <c r="M663" i="13"/>
  <c r="O662" i="13"/>
  <c r="R662" i="13" s="1"/>
  <c r="M662" i="13"/>
  <c r="O661" i="13"/>
  <c r="R661" i="13" s="1"/>
  <c r="M661" i="13"/>
  <c r="O660" i="13"/>
  <c r="R660" i="13" s="1"/>
  <c r="M660" i="13"/>
  <c r="O659" i="13"/>
  <c r="R659" i="13" s="1"/>
  <c r="M659" i="13"/>
  <c r="O658" i="13"/>
  <c r="M658" i="13"/>
  <c r="O657" i="13"/>
  <c r="R657" i="13" s="1"/>
  <c r="M657" i="13"/>
  <c r="O656" i="13"/>
  <c r="R656" i="13" s="1"/>
  <c r="M656" i="13"/>
  <c r="O655" i="13"/>
  <c r="R655" i="13" s="1"/>
  <c r="M655" i="13"/>
  <c r="O654" i="13"/>
  <c r="R654" i="13" s="1"/>
  <c r="M654" i="13"/>
  <c r="O653" i="13"/>
  <c r="R653" i="13" s="1"/>
  <c r="M653" i="13"/>
  <c r="O652" i="13"/>
  <c r="R652" i="13" s="1"/>
  <c r="M652" i="13"/>
  <c r="O651" i="13"/>
  <c r="R651" i="13" s="1"/>
  <c r="M651" i="13"/>
  <c r="O650" i="13"/>
  <c r="R650" i="13" s="1"/>
  <c r="M650" i="13"/>
  <c r="O649" i="13"/>
  <c r="R649" i="13" s="1"/>
  <c r="M649" i="13"/>
  <c r="O648" i="13"/>
  <c r="R648" i="13" s="1"/>
  <c r="M648" i="13"/>
  <c r="O647" i="13"/>
  <c r="M647" i="13"/>
  <c r="O646" i="13"/>
  <c r="R646" i="13" s="1"/>
  <c r="M646" i="13"/>
  <c r="O645" i="13"/>
  <c r="R645" i="13" s="1"/>
  <c r="M645" i="13"/>
  <c r="O644" i="13"/>
  <c r="R644" i="13" s="1"/>
  <c r="M644" i="13"/>
  <c r="O643" i="13"/>
  <c r="R643" i="13" s="1"/>
  <c r="M643" i="13"/>
  <c r="O642" i="13"/>
  <c r="M642" i="13"/>
  <c r="O641" i="13"/>
  <c r="R641" i="13" s="1"/>
  <c r="M641" i="13"/>
  <c r="O640" i="13"/>
  <c r="R640" i="13" s="1"/>
  <c r="M640" i="13"/>
  <c r="O639" i="13"/>
  <c r="R639" i="13" s="1"/>
  <c r="M639" i="13"/>
  <c r="O638" i="13"/>
  <c r="R638" i="13" s="1"/>
  <c r="M638" i="13"/>
  <c r="O637" i="13"/>
  <c r="R637" i="13" s="1"/>
  <c r="M637" i="13"/>
  <c r="O636" i="13"/>
  <c r="R636" i="13" s="1"/>
  <c r="M636" i="13"/>
  <c r="O635" i="13"/>
  <c r="R635" i="13" s="1"/>
  <c r="M635" i="13"/>
  <c r="O634" i="13"/>
  <c r="R634" i="13" s="1"/>
  <c r="M634" i="13"/>
  <c r="O633" i="13"/>
  <c r="R633" i="13" s="1"/>
  <c r="M633" i="13"/>
  <c r="O632" i="13"/>
  <c r="R632" i="13" s="1"/>
  <c r="M632" i="13"/>
  <c r="O631" i="13"/>
  <c r="R631" i="13" s="1"/>
  <c r="M631" i="13"/>
  <c r="O630" i="13"/>
  <c r="R630" i="13" s="1"/>
  <c r="M630" i="13"/>
  <c r="O629" i="13"/>
  <c r="R629" i="13" s="1"/>
  <c r="M629" i="13"/>
  <c r="O628" i="13"/>
  <c r="R628" i="13" s="1"/>
  <c r="M628" i="13"/>
  <c r="O627" i="13"/>
  <c r="R627" i="13" s="1"/>
  <c r="M627" i="13"/>
  <c r="O626" i="13"/>
  <c r="R626" i="13" s="1"/>
  <c r="M626" i="13"/>
  <c r="O625" i="13"/>
  <c r="R625" i="13" s="1"/>
  <c r="M625" i="13"/>
  <c r="O624" i="13"/>
  <c r="R624" i="13" s="1"/>
  <c r="M624" i="13"/>
  <c r="O623" i="13"/>
  <c r="R623" i="13" s="1"/>
  <c r="M623" i="13"/>
  <c r="O622" i="13"/>
  <c r="R622" i="13" s="1"/>
  <c r="M622" i="13"/>
  <c r="O621" i="13"/>
  <c r="R621" i="13" s="1"/>
  <c r="M621" i="13"/>
  <c r="O620" i="13"/>
  <c r="R620" i="13" s="1"/>
  <c r="M620" i="13"/>
  <c r="O619" i="13"/>
  <c r="R619" i="13" s="1"/>
  <c r="M619" i="13"/>
  <c r="O618" i="13"/>
  <c r="M618" i="13"/>
  <c r="O617" i="13"/>
  <c r="R617" i="13" s="1"/>
  <c r="M617" i="13"/>
  <c r="O616" i="13"/>
  <c r="R616" i="13" s="1"/>
  <c r="M616" i="13"/>
  <c r="O615" i="13"/>
  <c r="R615" i="13" s="1"/>
  <c r="M615" i="13"/>
  <c r="O614" i="13"/>
  <c r="R614" i="13" s="1"/>
  <c r="M614" i="13"/>
  <c r="O613" i="13"/>
  <c r="R613" i="13" s="1"/>
  <c r="M613" i="13"/>
  <c r="O612" i="13"/>
  <c r="R612" i="13" s="1"/>
  <c r="M612" i="13"/>
  <c r="O611" i="13"/>
  <c r="R611" i="13" s="1"/>
  <c r="M611" i="13"/>
  <c r="O610" i="13"/>
  <c r="R610" i="13" s="1"/>
  <c r="M610" i="13"/>
  <c r="O609" i="13"/>
  <c r="R609" i="13" s="1"/>
  <c r="M609" i="13"/>
  <c r="O608" i="13"/>
  <c r="R608" i="13" s="1"/>
  <c r="M608" i="13"/>
  <c r="O607" i="13"/>
  <c r="R607" i="13" s="1"/>
  <c r="M607" i="13"/>
  <c r="O606" i="13"/>
  <c r="R606" i="13" s="1"/>
  <c r="M606" i="13"/>
  <c r="O605" i="13"/>
  <c r="R605" i="13" s="1"/>
  <c r="M605" i="13"/>
  <c r="O604" i="13"/>
  <c r="R604" i="13" s="1"/>
  <c r="M604" i="13"/>
  <c r="O603" i="13"/>
  <c r="R603" i="13" s="1"/>
  <c r="M603" i="13"/>
  <c r="O602" i="13"/>
  <c r="R602" i="13" s="1"/>
  <c r="M602" i="13"/>
  <c r="O601" i="13"/>
  <c r="R601" i="13" s="1"/>
  <c r="M601" i="13"/>
  <c r="O600" i="13"/>
  <c r="R600" i="13" s="1"/>
  <c r="M600" i="13"/>
  <c r="O599" i="13"/>
  <c r="R599" i="13" s="1"/>
  <c r="M599" i="13"/>
  <c r="O598" i="13"/>
  <c r="R598" i="13" s="1"/>
  <c r="M598" i="13"/>
  <c r="O597" i="13"/>
  <c r="R597" i="13" s="1"/>
  <c r="M597" i="13"/>
  <c r="O596" i="13"/>
  <c r="R596" i="13" s="1"/>
  <c r="M596" i="13"/>
  <c r="O595" i="13"/>
  <c r="R595" i="13" s="1"/>
  <c r="M595" i="13"/>
  <c r="O594" i="13"/>
  <c r="R594" i="13" s="1"/>
  <c r="M594" i="13"/>
  <c r="O593" i="13"/>
  <c r="M593" i="13"/>
  <c r="O592" i="13"/>
  <c r="R592" i="13" s="1"/>
  <c r="M592" i="13"/>
  <c r="O591" i="13"/>
  <c r="R591" i="13" s="1"/>
  <c r="M591" i="13"/>
  <c r="O590" i="13"/>
  <c r="R590" i="13" s="1"/>
  <c r="M590" i="13"/>
  <c r="O589" i="13"/>
  <c r="R589" i="13" s="1"/>
  <c r="M589" i="13"/>
  <c r="O588" i="13"/>
  <c r="R588" i="13" s="1"/>
  <c r="M588" i="13"/>
  <c r="O587" i="13"/>
  <c r="R587" i="13" s="1"/>
  <c r="M587" i="13"/>
  <c r="O586" i="13"/>
  <c r="R586" i="13" s="1"/>
  <c r="M586" i="13"/>
  <c r="O585" i="13"/>
  <c r="R585" i="13" s="1"/>
  <c r="M585" i="13"/>
  <c r="O584" i="13"/>
  <c r="R584" i="13" s="1"/>
  <c r="M584" i="13"/>
  <c r="O583" i="13"/>
  <c r="R583" i="13" s="1"/>
  <c r="M583" i="13"/>
  <c r="O582" i="13"/>
  <c r="R582" i="13" s="1"/>
  <c r="M582" i="13"/>
  <c r="O581" i="13"/>
  <c r="R581" i="13" s="1"/>
  <c r="M581" i="13"/>
  <c r="O580" i="13"/>
  <c r="R580" i="13" s="1"/>
  <c r="M580" i="13"/>
  <c r="O579" i="13"/>
  <c r="R579" i="13" s="1"/>
  <c r="M579" i="13"/>
  <c r="O578" i="13"/>
  <c r="R578" i="13" s="1"/>
  <c r="M578" i="13"/>
  <c r="O577" i="13"/>
  <c r="R577" i="13" s="1"/>
  <c r="M577" i="13"/>
  <c r="O576" i="13"/>
  <c r="R576" i="13" s="1"/>
  <c r="M576" i="13"/>
  <c r="O575" i="13"/>
  <c r="R575" i="13" s="1"/>
  <c r="M575" i="13"/>
  <c r="O574" i="13"/>
  <c r="R574" i="13" s="1"/>
  <c r="M574" i="13"/>
  <c r="O573" i="13"/>
  <c r="R573" i="13" s="1"/>
  <c r="M573" i="13"/>
  <c r="O572" i="13"/>
  <c r="R572" i="13" s="1"/>
  <c r="M572" i="13"/>
  <c r="O571" i="13"/>
  <c r="R571" i="13" s="1"/>
  <c r="M571" i="13"/>
  <c r="O570" i="13"/>
  <c r="R570" i="13" s="1"/>
  <c r="M570" i="13"/>
  <c r="O569" i="13"/>
  <c r="R569" i="13" s="1"/>
  <c r="M569" i="13"/>
  <c r="O568" i="13"/>
  <c r="R568" i="13" s="1"/>
  <c r="M568" i="13"/>
  <c r="O567" i="13"/>
  <c r="R567" i="13" s="1"/>
  <c r="M567" i="13"/>
  <c r="O566" i="13"/>
  <c r="R566" i="13" s="1"/>
  <c r="M566" i="13"/>
  <c r="O565" i="13"/>
  <c r="R565" i="13" s="1"/>
  <c r="M565" i="13"/>
  <c r="O564" i="13"/>
  <c r="R564" i="13" s="1"/>
  <c r="M564" i="13"/>
  <c r="O563" i="13"/>
  <c r="R563" i="13" s="1"/>
  <c r="M563" i="13"/>
  <c r="O562" i="13"/>
  <c r="R562" i="13" s="1"/>
  <c r="M562" i="13"/>
  <c r="O561" i="13"/>
  <c r="R561" i="13" s="1"/>
  <c r="M561" i="13"/>
  <c r="O560" i="13"/>
  <c r="R560" i="13" s="1"/>
  <c r="M560" i="13"/>
  <c r="O559" i="13"/>
  <c r="R559" i="13" s="1"/>
  <c r="M559" i="13"/>
  <c r="O558" i="13"/>
  <c r="R558" i="13" s="1"/>
  <c r="M558" i="13"/>
  <c r="O557" i="13"/>
  <c r="R557" i="13" s="1"/>
  <c r="M557" i="13"/>
  <c r="O556" i="13"/>
  <c r="R556" i="13" s="1"/>
  <c r="M556" i="13"/>
  <c r="O555" i="13"/>
  <c r="R555" i="13" s="1"/>
  <c r="M555" i="13"/>
  <c r="O554" i="13"/>
  <c r="R554" i="13" s="1"/>
  <c r="M554" i="13"/>
  <c r="O553" i="13"/>
  <c r="R553" i="13" s="1"/>
  <c r="M553" i="13"/>
  <c r="O552" i="13"/>
  <c r="R552" i="13" s="1"/>
  <c r="M552" i="13"/>
  <c r="O551" i="13"/>
  <c r="R551" i="13" s="1"/>
  <c r="M551" i="13"/>
  <c r="O550" i="13"/>
  <c r="R550" i="13" s="1"/>
  <c r="M550" i="13"/>
  <c r="O549" i="13"/>
  <c r="R549" i="13" s="1"/>
  <c r="M549" i="13"/>
  <c r="O548" i="13"/>
  <c r="R548" i="13" s="1"/>
  <c r="M548" i="13"/>
  <c r="O547" i="13"/>
  <c r="R547" i="13" s="1"/>
  <c r="M547" i="13"/>
  <c r="O546" i="13"/>
  <c r="R546" i="13" s="1"/>
  <c r="M546" i="13"/>
  <c r="O545" i="13"/>
  <c r="R545" i="13" s="1"/>
  <c r="M545" i="13"/>
  <c r="O544" i="13"/>
  <c r="R544" i="13" s="1"/>
  <c r="M544" i="13"/>
  <c r="O543" i="13"/>
  <c r="R543" i="13" s="1"/>
  <c r="M543" i="13"/>
  <c r="O542" i="13"/>
  <c r="R542" i="13" s="1"/>
  <c r="M542" i="13"/>
  <c r="O541" i="13"/>
  <c r="R541" i="13" s="1"/>
  <c r="M541" i="13"/>
  <c r="O540" i="13"/>
  <c r="R540" i="13" s="1"/>
  <c r="M540" i="13"/>
  <c r="O539" i="13"/>
  <c r="R539" i="13" s="1"/>
  <c r="M539" i="13"/>
  <c r="O538" i="13"/>
  <c r="R538" i="13" s="1"/>
  <c r="M538" i="13"/>
  <c r="O537" i="13"/>
  <c r="R537" i="13" s="1"/>
  <c r="M537" i="13"/>
  <c r="O536" i="13"/>
  <c r="R536" i="13" s="1"/>
  <c r="M536" i="13"/>
  <c r="O535" i="13"/>
  <c r="R535" i="13" s="1"/>
  <c r="M535" i="13"/>
  <c r="O534" i="13"/>
  <c r="R534" i="13" s="1"/>
  <c r="M534" i="13"/>
  <c r="O533" i="13"/>
  <c r="R533" i="13" s="1"/>
  <c r="M533" i="13"/>
  <c r="O532" i="13"/>
  <c r="R532" i="13" s="1"/>
  <c r="M532" i="13"/>
  <c r="O531" i="13"/>
  <c r="R531" i="13" s="1"/>
  <c r="M531" i="13"/>
  <c r="O530" i="13"/>
  <c r="R530" i="13" s="1"/>
  <c r="M530" i="13"/>
  <c r="O529" i="13"/>
  <c r="R529" i="13" s="1"/>
  <c r="M529" i="13"/>
  <c r="O528" i="13"/>
  <c r="R528" i="13" s="1"/>
  <c r="M528" i="13"/>
  <c r="O527" i="13"/>
  <c r="R527" i="13" s="1"/>
  <c r="M527" i="13"/>
  <c r="O526" i="13"/>
  <c r="R526" i="13" s="1"/>
  <c r="M526" i="13"/>
  <c r="O525" i="13"/>
  <c r="R525" i="13" s="1"/>
  <c r="M525" i="13"/>
  <c r="O524" i="13"/>
  <c r="R524" i="13" s="1"/>
  <c r="M524" i="13"/>
  <c r="O523" i="13"/>
  <c r="R523" i="13" s="1"/>
  <c r="M523" i="13"/>
  <c r="O522" i="13"/>
  <c r="R522" i="13" s="1"/>
  <c r="M522" i="13"/>
  <c r="O521" i="13"/>
  <c r="R521" i="13" s="1"/>
  <c r="M521" i="13"/>
  <c r="O520" i="13"/>
  <c r="R520" i="13" s="1"/>
  <c r="M520" i="13"/>
  <c r="O519" i="13"/>
  <c r="R519" i="13" s="1"/>
  <c r="M519" i="13"/>
  <c r="O518" i="13"/>
  <c r="R518" i="13" s="1"/>
  <c r="M518" i="13"/>
  <c r="O517" i="13"/>
  <c r="R517" i="13" s="1"/>
  <c r="M517" i="13"/>
  <c r="O516" i="13"/>
  <c r="R516" i="13" s="1"/>
  <c r="M516" i="13"/>
  <c r="O515" i="13"/>
  <c r="R515" i="13" s="1"/>
  <c r="M515" i="13"/>
  <c r="O514" i="13"/>
  <c r="R514" i="13" s="1"/>
  <c r="M514" i="13"/>
  <c r="O513" i="13"/>
  <c r="R513" i="13" s="1"/>
  <c r="M513" i="13"/>
  <c r="O512" i="13"/>
  <c r="R512" i="13" s="1"/>
  <c r="M512" i="13"/>
  <c r="O511" i="13"/>
  <c r="R511" i="13" s="1"/>
  <c r="M511" i="13"/>
  <c r="O510" i="13"/>
  <c r="R510" i="13" s="1"/>
  <c r="M510" i="13"/>
  <c r="O509" i="13"/>
  <c r="R509" i="13" s="1"/>
  <c r="M509" i="13"/>
  <c r="O508" i="13"/>
  <c r="R508" i="13" s="1"/>
  <c r="M508" i="13"/>
  <c r="O507" i="13"/>
  <c r="R507" i="13" s="1"/>
  <c r="M507" i="13"/>
  <c r="O506" i="13"/>
  <c r="R506" i="13" s="1"/>
  <c r="M506" i="13"/>
  <c r="O505" i="13"/>
  <c r="R505" i="13" s="1"/>
  <c r="M505" i="13"/>
  <c r="O504" i="13"/>
  <c r="R504" i="13" s="1"/>
  <c r="M504" i="13"/>
  <c r="O503" i="13"/>
  <c r="R503" i="13" s="1"/>
  <c r="M503" i="13"/>
  <c r="O502" i="13"/>
  <c r="R502" i="13" s="1"/>
  <c r="M502" i="13"/>
  <c r="O501" i="13"/>
  <c r="R501" i="13" s="1"/>
  <c r="M501" i="13"/>
  <c r="O500" i="13"/>
  <c r="R500" i="13" s="1"/>
  <c r="M500" i="13"/>
  <c r="O499" i="13"/>
  <c r="R499" i="13" s="1"/>
  <c r="M499" i="13"/>
  <c r="O498" i="13"/>
  <c r="R498" i="13" s="1"/>
  <c r="M498" i="13"/>
  <c r="O497" i="13"/>
  <c r="R497" i="13" s="1"/>
  <c r="M497" i="13"/>
  <c r="O496" i="13"/>
  <c r="R496" i="13" s="1"/>
  <c r="M496" i="13"/>
  <c r="O495" i="13"/>
  <c r="R495" i="13" s="1"/>
  <c r="M495" i="13"/>
  <c r="O494" i="13"/>
  <c r="R494" i="13" s="1"/>
  <c r="M494" i="13"/>
  <c r="O493" i="13"/>
  <c r="R493" i="13" s="1"/>
  <c r="M493" i="13"/>
  <c r="O492" i="13"/>
  <c r="R492" i="13" s="1"/>
  <c r="M492" i="13"/>
  <c r="O491" i="13"/>
  <c r="R491" i="13" s="1"/>
  <c r="M491" i="13"/>
  <c r="O490" i="13"/>
  <c r="R490" i="13" s="1"/>
  <c r="M490" i="13"/>
  <c r="O489" i="13"/>
  <c r="R489" i="13" s="1"/>
  <c r="M489" i="13"/>
  <c r="O488" i="13"/>
  <c r="R488" i="13" s="1"/>
  <c r="M488" i="13"/>
  <c r="O487" i="13"/>
  <c r="R487" i="13" s="1"/>
  <c r="M487" i="13"/>
  <c r="O486" i="13"/>
  <c r="R486" i="13" s="1"/>
  <c r="M486" i="13"/>
  <c r="O485" i="13"/>
  <c r="R485" i="13" s="1"/>
  <c r="M485" i="13"/>
  <c r="O484" i="13"/>
  <c r="R484" i="13" s="1"/>
  <c r="M484" i="13"/>
  <c r="O483" i="13"/>
  <c r="R483" i="13" s="1"/>
  <c r="M483" i="13"/>
  <c r="O482" i="13"/>
  <c r="R482" i="13" s="1"/>
  <c r="M482" i="13"/>
  <c r="O481" i="13"/>
  <c r="R481" i="13" s="1"/>
  <c r="M481" i="13"/>
  <c r="O480" i="13"/>
  <c r="R480" i="13" s="1"/>
  <c r="M480" i="13"/>
  <c r="O479" i="13"/>
  <c r="R479" i="13" s="1"/>
  <c r="M479" i="13"/>
  <c r="O478" i="13"/>
  <c r="R478" i="13" s="1"/>
  <c r="M478" i="13"/>
  <c r="O477" i="13"/>
  <c r="R477" i="13" s="1"/>
  <c r="M477" i="13"/>
  <c r="O476" i="13"/>
  <c r="R476" i="13" s="1"/>
  <c r="M476" i="13"/>
  <c r="O475" i="13"/>
  <c r="R475" i="13" s="1"/>
  <c r="M475" i="13"/>
  <c r="O474" i="13"/>
  <c r="R474" i="13" s="1"/>
  <c r="M474" i="13"/>
  <c r="O473" i="13"/>
  <c r="R473" i="13" s="1"/>
  <c r="M473" i="13"/>
  <c r="O472" i="13"/>
  <c r="R472" i="13" s="1"/>
  <c r="M472" i="13"/>
  <c r="O471" i="13"/>
  <c r="R471" i="13" s="1"/>
  <c r="M471" i="13"/>
  <c r="O470" i="13"/>
  <c r="R470" i="13" s="1"/>
  <c r="M470" i="13"/>
  <c r="O469" i="13"/>
  <c r="R469" i="13" s="1"/>
  <c r="M469" i="13"/>
  <c r="O468" i="13"/>
  <c r="R468" i="13" s="1"/>
  <c r="M468" i="13"/>
  <c r="O467" i="13"/>
  <c r="R467" i="13" s="1"/>
  <c r="M467" i="13"/>
  <c r="O466" i="13"/>
  <c r="R466" i="13" s="1"/>
  <c r="M466" i="13"/>
  <c r="O465" i="13"/>
  <c r="R465" i="13" s="1"/>
  <c r="M465" i="13"/>
  <c r="O464" i="13"/>
  <c r="R464" i="13" s="1"/>
  <c r="M464" i="13"/>
  <c r="O463" i="13"/>
  <c r="R463" i="13" s="1"/>
  <c r="M463" i="13"/>
  <c r="O462" i="13"/>
  <c r="R462" i="13" s="1"/>
  <c r="M462" i="13"/>
  <c r="O461" i="13"/>
  <c r="R461" i="13" s="1"/>
  <c r="M461" i="13"/>
  <c r="O460" i="13"/>
  <c r="M460" i="13"/>
  <c r="O459" i="13"/>
  <c r="R459" i="13" s="1"/>
  <c r="M459" i="13"/>
  <c r="O458" i="13"/>
  <c r="R458" i="13" s="1"/>
  <c r="M458" i="13"/>
  <c r="O457" i="13"/>
  <c r="R457" i="13" s="1"/>
  <c r="M457" i="13"/>
  <c r="O456" i="13"/>
  <c r="M456" i="13"/>
  <c r="O455" i="13"/>
  <c r="R455" i="13" s="1"/>
  <c r="M455" i="13"/>
  <c r="O454" i="13"/>
  <c r="M454" i="13"/>
  <c r="O453" i="13"/>
  <c r="R453" i="13" s="1"/>
  <c r="M453" i="13"/>
  <c r="O452" i="13"/>
  <c r="R452" i="13" s="1"/>
  <c r="M452" i="13"/>
  <c r="O451" i="13"/>
  <c r="R451" i="13" s="1"/>
  <c r="M451" i="13"/>
  <c r="O450" i="13"/>
  <c r="R450" i="13" s="1"/>
  <c r="M450" i="13"/>
  <c r="O449" i="13"/>
  <c r="R449" i="13" s="1"/>
  <c r="M449" i="13"/>
  <c r="O448" i="13"/>
  <c r="M448" i="13"/>
  <c r="O447" i="13"/>
  <c r="R447" i="13" s="1"/>
  <c r="M447" i="13"/>
  <c r="O446" i="13"/>
  <c r="M446" i="13"/>
  <c r="O445" i="13"/>
  <c r="R445" i="13" s="1"/>
  <c r="M445" i="13"/>
  <c r="O444" i="13"/>
  <c r="M444" i="13"/>
  <c r="O443" i="13"/>
  <c r="R443" i="13" s="1"/>
  <c r="M443" i="13"/>
  <c r="O442" i="13"/>
  <c r="R442" i="13" s="1"/>
  <c r="M442" i="13"/>
  <c r="O441" i="13"/>
  <c r="R441" i="13" s="1"/>
  <c r="M441" i="13"/>
  <c r="O440" i="13"/>
  <c r="M440" i="13"/>
  <c r="O439" i="13"/>
  <c r="R439" i="13" s="1"/>
  <c r="M439" i="13"/>
  <c r="O438" i="13"/>
  <c r="M438" i="13"/>
  <c r="O437" i="13"/>
  <c r="R437" i="13" s="1"/>
  <c r="M437" i="13"/>
  <c r="O436" i="13"/>
  <c r="M436" i="13"/>
  <c r="O435" i="13"/>
  <c r="R435" i="13" s="1"/>
  <c r="M435" i="13"/>
  <c r="O434" i="13"/>
  <c r="R434" i="13" s="1"/>
  <c r="M434" i="13"/>
  <c r="O433" i="13"/>
  <c r="R433" i="13" s="1"/>
  <c r="M433" i="13"/>
  <c r="O432" i="13"/>
  <c r="M432" i="13"/>
  <c r="O431" i="13"/>
  <c r="R431" i="13" s="1"/>
  <c r="M431" i="13"/>
  <c r="O430" i="13"/>
  <c r="R430" i="13" s="1"/>
  <c r="M430" i="13"/>
  <c r="O429" i="13"/>
  <c r="R429" i="13" s="1"/>
  <c r="M429" i="13"/>
  <c r="O428" i="13"/>
  <c r="M428" i="13"/>
  <c r="O427" i="13"/>
  <c r="R427" i="13" s="1"/>
  <c r="M427" i="13"/>
  <c r="O426" i="13"/>
  <c r="R426" i="13" s="1"/>
  <c r="M426" i="13"/>
  <c r="O425" i="13"/>
  <c r="R425" i="13" s="1"/>
  <c r="M425" i="13"/>
  <c r="O424" i="13"/>
  <c r="M424" i="13"/>
  <c r="O423" i="13"/>
  <c r="R423" i="13" s="1"/>
  <c r="M423" i="13"/>
  <c r="O422" i="13"/>
  <c r="R422" i="13" s="1"/>
  <c r="M422" i="13"/>
  <c r="O421" i="13"/>
  <c r="R421" i="13" s="1"/>
  <c r="M421" i="13"/>
  <c r="O420" i="13"/>
  <c r="M420" i="13"/>
  <c r="O419" i="13"/>
  <c r="R419" i="13" s="1"/>
  <c r="M419" i="13"/>
  <c r="O418" i="13"/>
  <c r="R418" i="13" s="1"/>
  <c r="M418" i="13"/>
  <c r="O417" i="13"/>
  <c r="R417" i="13" s="1"/>
  <c r="M417" i="13"/>
  <c r="O416" i="13"/>
  <c r="M416" i="13"/>
  <c r="O415" i="13"/>
  <c r="R415" i="13" s="1"/>
  <c r="M415" i="13"/>
  <c r="O414" i="13"/>
  <c r="M414" i="13"/>
  <c r="O413" i="13"/>
  <c r="R413" i="13" s="1"/>
  <c r="M413" i="13"/>
  <c r="O412" i="13"/>
  <c r="M412" i="13"/>
  <c r="O411" i="13"/>
  <c r="R411" i="13" s="1"/>
  <c r="M411" i="13"/>
  <c r="O410" i="13"/>
  <c r="M410" i="13"/>
  <c r="O409" i="13"/>
  <c r="R409" i="13" s="1"/>
  <c r="M409" i="13"/>
  <c r="O408" i="13"/>
  <c r="R408" i="13" s="1"/>
  <c r="M408" i="13"/>
  <c r="O407" i="13"/>
  <c r="R407" i="13" s="1"/>
  <c r="M407" i="13"/>
  <c r="O406" i="13"/>
  <c r="R406" i="13" s="1"/>
  <c r="M406" i="13"/>
  <c r="O405" i="13"/>
  <c r="R405" i="13" s="1"/>
  <c r="M405" i="13"/>
  <c r="O404" i="13"/>
  <c r="R404" i="13" s="1"/>
  <c r="M404" i="13"/>
  <c r="O403" i="13"/>
  <c r="R403" i="13" s="1"/>
  <c r="M403" i="13"/>
  <c r="O402" i="13"/>
  <c r="M402" i="13"/>
  <c r="O401" i="13"/>
  <c r="R401" i="13" s="1"/>
  <c r="M401" i="13"/>
  <c r="O400" i="13"/>
  <c r="R400" i="13" s="1"/>
  <c r="M400" i="13"/>
  <c r="O399" i="13"/>
  <c r="R399" i="13" s="1"/>
  <c r="M399" i="13"/>
  <c r="O398" i="13"/>
  <c r="M398" i="13"/>
  <c r="O397" i="13"/>
  <c r="R397" i="13" s="1"/>
  <c r="M397" i="13"/>
  <c r="O396" i="13"/>
  <c r="R396" i="13" s="1"/>
  <c r="M396" i="13"/>
  <c r="O395" i="13"/>
  <c r="R395" i="13" s="1"/>
  <c r="M395" i="13"/>
  <c r="O394" i="13"/>
  <c r="M394" i="13"/>
  <c r="O393" i="13"/>
  <c r="R393" i="13" s="1"/>
  <c r="M393" i="13"/>
  <c r="O392" i="13"/>
  <c r="M392" i="13"/>
  <c r="O391" i="13"/>
  <c r="R391" i="13" s="1"/>
  <c r="M391" i="13"/>
  <c r="O390" i="13"/>
  <c r="M390" i="13"/>
  <c r="O389" i="13"/>
  <c r="R389" i="13" s="1"/>
  <c r="M389" i="13"/>
  <c r="O388" i="13"/>
  <c r="R388" i="13" s="1"/>
  <c r="M388" i="13"/>
  <c r="O387" i="13"/>
  <c r="R387" i="13" s="1"/>
  <c r="M387" i="13"/>
  <c r="O386" i="13"/>
  <c r="M386" i="13"/>
  <c r="O385" i="13"/>
  <c r="R385" i="13" s="1"/>
  <c r="M385" i="13"/>
  <c r="O384" i="13"/>
  <c r="R384" i="13" s="1"/>
  <c r="M384" i="13"/>
  <c r="O383" i="13"/>
  <c r="R383" i="13" s="1"/>
  <c r="M383" i="13"/>
  <c r="O382" i="13"/>
  <c r="R382" i="13" s="1"/>
  <c r="M382" i="13"/>
  <c r="O381" i="13"/>
  <c r="R381" i="13" s="1"/>
  <c r="M381" i="13"/>
  <c r="O380" i="13"/>
  <c r="R380" i="13" s="1"/>
  <c r="M380" i="13"/>
  <c r="O379" i="13"/>
  <c r="M379" i="13"/>
  <c r="O378" i="13"/>
  <c r="R378" i="13" s="1"/>
  <c r="M378" i="13"/>
  <c r="O377" i="13"/>
  <c r="M377" i="13"/>
  <c r="O376" i="13"/>
  <c r="R376" i="13" s="1"/>
  <c r="M376" i="13"/>
  <c r="O375" i="13"/>
  <c r="M375" i="13"/>
  <c r="O374" i="13"/>
  <c r="R374" i="13" s="1"/>
  <c r="M374" i="13"/>
  <c r="O373" i="13"/>
  <c r="M373" i="13"/>
  <c r="O372" i="13"/>
  <c r="R372" i="13" s="1"/>
  <c r="M372" i="13"/>
  <c r="O371" i="13"/>
  <c r="M371" i="13"/>
  <c r="O370" i="13"/>
  <c r="R370" i="13" s="1"/>
  <c r="M370" i="13"/>
  <c r="O369" i="13"/>
  <c r="M369" i="13"/>
  <c r="O368" i="13"/>
  <c r="R368" i="13" s="1"/>
  <c r="M368" i="13"/>
  <c r="O367" i="13"/>
  <c r="M367" i="13"/>
  <c r="O366" i="13"/>
  <c r="R366" i="13" s="1"/>
  <c r="M366" i="13"/>
  <c r="O365" i="13"/>
  <c r="M365" i="13"/>
  <c r="O364" i="13"/>
  <c r="R364" i="13" s="1"/>
  <c r="M364" i="13"/>
  <c r="O363" i="13"/>
  <c r="M363" i="13"/>
  <c r="O362" i="13"/>
  <c r="R362" i="13" s="1"/>
  <c r="M362" i="13"/>
  <c r="O361" i="13"/>
  <c r="M361" i="13"/>
  <c r="O360" i="13"/>
  <c r="R360" i="13" s="1"/>
  <c r="M360" i="13"/>
  <c r="O359" i="13"/>
  <c r="M359" i="13"/>
  <c r="O358" i="13"/>
  <c r="R358" i="13" s="1"/>
  <c r="M358" i="13"/>
  <c r="O357" i="13"/>
  <c r="M357" i="13"/>
  <c r="O356" i="13"/>
  <c r="R356" i="13" s="1"/>
  <c r="M356" i="13"/>
  <c r="O355" i="13"/>
  <c r="M355" i="13"/>
  <c r="O354" i="13"/>
  <c r="R354" i="13" s="1"/>
  <c r="M354" i="13"/>
  <c r="O353" i="13"/>
  <c r="M353" i="13"/>
  <c r="O352" i="13"/>
  <c r="R352" i="13" s="1"/>
  <c r="M352" i="13"/>
  <c r="O351" i="13"/>
  <c r="M351" i="13"/>
  <c r="O350" i="13"/>
  <c r="R350" i="13" s="1"/>
  <c r="M350" i="13"/>
  <c r="O349" i="13"/>
  <c r="M349" i="13"/>
  <c r="O348" i="13"/>
  <c r="R348" i="13" s="1"/>
  <c r="M348" i="13"/>
  <c r="O347" i="13"/>
  <c r="M347" i="13"/>
  <c r="O346" i="13"/>
  <c r="R346" i="13" s="1"/>
  <c r="M346" i="13"/>
  <c r="O345" i="13"/>
  <c r="M345" i="13"/>
  <c r="O344" i="13"/>
  <c r="R344" i="13" s="1"/>
  <c r="M344" i="13"/>
  <c r="O343" i="13"/>
  <c r="M343" i="13"/>
  <c r="O342" i="13"/>
  <c r="R342" i="13" s="1"/>
  <c r="M342" i="13"/>
  <c r="O341" i="13"/>
  <c r="M341" i="13"/>
  <c r="O340" i="13"/>
  <c r="R340" i="13" s="1"/>
  <c r="M340" i="13"/>
  <c r="O339" i="13"/>
  <c r="M339" i="13"/>
  <c r="O338" i="13"/>
  <c r="R338" i="13" s="1"/>
  <c r="M338" i="13"/>
  <c r="O337" i="13"/>
  <c r="M337" i="13"/>
  <c r="O336" i="13"/>
  <c r="R336" i="13" s="1"/>
  <c r="M336" i="13"/>
  <c r="O335" i="13"/>
  <c r="M335" i="13"/>
  <c r="O334" i="13"/>
  <c r="R334" i="13" s="1"/>
  <c r="M334" i="13"/>
  <c r="O333" i="13"/>
  <c r="M333" i="13"/>
  <c r="O332" i="13"/>
  <c r="R332" i="13" s="1"/>
  <c r="M332" i="13"/>
  <c r="O331" i="13"/>
  <c r="M331" i="13"/>
  <c r="O330" i="13"/>
  <c r="R330" i="13" s="1"/>
  <c r="M330" i="13"/>
  <c r="O329" i="13"/>
  <c r="M329" i="13"/>
  <c r="O328" i="13"/>
  <c r="R328" i="13" s="1"/>
  <c r="M328" i="13"/>
  <c r="O327" i="13"/>
  <c r="M327" i="13"/>
  <c r="O326" i="13"/>
  <c r="R326" i="13" s="1"/>
  <c r="M326" i="13"/>
  <c r="O325" i="13"/>
  <c r="M325" i="13"/>
  <c r="O324" i="13"/>
  <c r="R324" i="13" s="1"/>
  <c r="M324" i="13"/>
  <c r="O323" i="13"/>
  <c r="M323" i="13"/>
  <c r="O322" i="13"/>
  <c r="R322" i="13" s="1"/>
  <c r="M322" i="13"/>
  <c r="O321" i="13"/>
  <c r="M321" i="13"/>
  <c r="O320" i="13"/>
  <c r="R320" i="13" s="1"/>
  <c r="M320" i="13"/>
  <c r="O319" i="13"/>
  <c r="M319" i="13"/>
  <c r="O318" i="13"/>
  <c r="R318" i="13" s="1"/>
  <c r="M318" i="13"/>
  <c r="O317" i="13"/>
  <c r="M317" i="13"/>
  <c r="O316" i="13"/>
  <c r="R316" i="13" s="1"/>
  <c r="M316" i="13"/>
  <c r="O315" i="13"/>
  <c r="M315" i="13"/>
  <c r="O314" i="13"/>
  <c r="R314" i="13" s="1"/>
  <c r="M314" i="13"/>
  <c r="O313" i="13"/>
  <c r="M313" i="13"/>
  <c r="O312" i="13"/>
  <c r="R312" i="13" s="1"/>
  <c r="M312" i="13"/>
  <c r="O311" i="13"/>
  <c r="M311" i="13"/>
  <c r="O310" i="13"/>
  <c r="R310" i="13" s="1"/>
  <c r="M310" i="13"/>
  <c r="O309" i="13"/>
  <c r="M309" i="13"/>
  <c r="O308" i="13"/>
  <c r="R308" i="13" s="1"/>
  <c r="M308" i="13"/>
  <c r="O307" i="13"/>
  <c r="M307" i="13"/>
  <c r="O306" i="13"/>
  <c r="R306" i="13" s="1"/>
  <c r="M306" i="13"/>
  <c r="O305" i="13"/>
  <c r="M305" i="13"/>
  <c r="O304" i="13"/>
  <c r="R304" i="13" s="1"/>
  <c r="M304" i="13"/>
  <c r="O303" i="13"/>
  <c r="M303" i="13"/>
  <c r="O302" i="13"/>
  <c r="R302" i="13" s="1"/>
  <c r="M302" i="13"/>
  <c r="O301" i="13"/>
  <c r="M301" i="13"/>
  <c r="O300" i="13"/>
  <c r="R300" i="13" s="1"/>
  <c r="M300" i="13"/>
  <c r="O299" i="13"/>
  <c r="M299" i="13"/>
  <c r="O298" i="13"/>
  <c r="R298" i="13" s="1"/>
  <c r="M298" i="13"/>
  <c r="O297" i="13"/>
  <c r="M297" i="13"/>
  <c r="O296" i="13"/>
  <c r="R296" i="13" s="1"/>
  <c r="M296" i="13"/>
  <c r="O295" i="13"/>
  <c r="M295" i="13"/>
  <c r="O294" i="13"/>
  <c r="R294" i="13" s="1"/>
  <c r="M294" i="13"/>
  <c r="O293" i="13"/>
  <c r="M293" i="13"/>
  <c r="O292" i="13"/>
  <c r="R292" i="13" s="1"/>
  <c r="M292" i="13"/>
  <c r="O291" i="13"/>
  <c r="M291" i="13"/>
  <c r="O290" i="13"/>
  <c r="R290" i="13" s="1"/>
  <c r="M290" i="13"/>
  <c r="O289" i="13"/>
  <c r="M289" i="13"/>
  <c r="O288" i="13"/>
  <c r="R288" i="13" s="1"/>
  <c r="M288" i="13"/>
  <c r="O287" i="13"/>
  <c r="M287" i="13"/>
  <c r="O286" i="13"/>
  <c r="R286" i="13" s="1"/>
  <c r="M286" i="13"/>
  <c r="O285" i="13"/>
  <c r="M285" i="13"/>
  <c r="O284" i="13"/>
  <c r="R284" i="13" s="1"/>
  <c r="M284" i="13"/>
  <c r="O283" i="13"/>
  <c r="M283" i="13"/>
  <c r="O282" i="13"/>
  <c r="R282" i="13" s="1"/>
  <c r="M282" i="13"/>
  <c r="O281" i="13"/>
  <c r="M281" i="13"/>
  <c r="O280" i="13"/>
  <c r="R280" i="13" s="1"/>
  <c r="M280" i="13"/>
  <c r="O279" i="13"/>
  <c r="M279" i="13"/>
  <c r="O278" i="13"/>
  <c r="R278" i="13" s="1"/>
  <c r="M278" i="13"/>
  <c r="O277" i="13"/>
  <c r="M277" i="13"/>
  <c r="O276" i="13"/>
  <c r="R276" i="13" s="1"/>
  <c r="M276" i="13"/>
  <c r="O275" i="13"/>
  <c r="M275" i="13"/>
  <c r="O274" i="13"/>
  <c r="R274" i="13" s="1"/>
  <c r="M274" i="13"/>
  <c r="O273" i="13"/>
  <c r="M273" i="13"/>
  <c r="O272" i="13"/>
  <c r="R272" i="13" s="1"/>
  <c r="M272" i="13"/>
  <c r="O271" i="13"/>
  <c r="M271" i="13"/>
  <c r="O270" i="13"/>
  <c r="R270" i="13" s="1"/>
  <c r="M270" i="13"/>
  <c r="O269" i="13"/>
  <c r="M269" i="13"/>
  <c r="O268" i="13"/>
  <c r="R268" i="13" s="1"/>
  <c r="M268" i="13"/>
  <c r="O267" i="13"/>
  <c r="M267" i="13"/>
  <c r="O266" i="13"/>
  <c r="R266" i="13" s="1"/>
  <c r="M266" i="13"/>
  <c r="O265" i="13"/>
  <c r="M265" i="13"/>
  <c r="O264" i="13"/>
  <c r="R264" i="13" s="1"/>
  <c r="M264" i="13"/>
  <c r="O263" i="13"/>
  <c r="M263" i="13"/>
  <c r="O262" i="13"/>
  <c r="R262" i="13" s="1"/>
  <c r="M262" i="13"/>
  <c r="O261" i="13"/>
  <c r="M261" i="13"/>
  <c r="O260" i="13"/>
  <c r="R260" i="13" s="1"/>
  <c r="M260" i="13"/>
  <c r="O259" i="13"/>
  <c r="M259" i="13"/>
  <c r="O258" i="13"/>
  <c r="R258" i="13" s="1"/>
  <c r="M258" i="13"/>
  <c r="O257" i="13"/>
  <c r="M257" i="13"/>
  <c r="O256" i="13"/>
  <c r="R256" i="13" s="1"/>
  <c r="M256" i="13"/>
  <c r="O255" i="13"/>
  <c r="M255" i="13"/>
  <c r="O254" i="13"/>
  <c r="R254" i="13" s="1"/>
  <c r="M254" i="13"/>
  <c r="O253" i="13"/>
  <c r="M253" i="13"/>
  <c r="O252" i="13"/>
  <c r="R252" i="13" s="1"/>
  <c r="M252" i="13"/>
  <c r="O251" i="13"/>
  <c r="M251" i="13"/>
  <c r="O250" i="13"/>
  <c r="R250" i="13" s="1"/>
  <c r="M250" i="13"/>
  <c r="O249" i="13"/>
  <c r="M249" i="13"/>
  <c r="O248" i="13"/>
  <c r="R248" i="13" s="1"/>
  <c r="M248" i="13"/>
  <c r="O247" i="13"/>
  <c r="M247" i="13"/>
  <c r="O246" i="13"/>
  <c r="R246" i="13" s="1"/>
  <c r="M246" i="13"/>
  <c r="O245" i="13"/>
  <c r="M245" i="13"/>
  <c r="O244" i="13"/>
  <c r="R244" i="13" s="1"/>
  <c r="M244" i="13"/>
  <c r="O243" i="13"/>
  <c r="M243" i="13"/>
  <c r="O242" i="13"/>
  <c r="R242" i="13" s="1"/>
  <c r="M242" i="13"/>
  <c r="O241" i="13"/>
  <c r="M241" i="13"/>
  <c r="O240" i="13"/>
  <c r="R240" i="13" s="1"/>
  <c r="M240" i="13"/>
  <c r="O239" i="13"/>
  <c r="M239" i="13"/>
  <c r="O238" i="13"/>
  <c r="R238" i="13" s="1"/>
  <c r="M238" i="13"/>
  <c r="O237" i="13"/>
  <c r="M237" i="13"/>
  <c r="O236" i="13"/>
  <c r="R236" i="13" s="1"/>
  <c r="M236" i="13"/>
  <c r="O235" i="13"/>
  <c r="M235" i="13"/>
  <c r="O234" i="13"/>
  <c r="R234" i="13" s="1"/>
  <c r="M234" i="13"/>
  <c r="O233" i="13"/>
  <c r="M233" i="13"/>
  <c r="O232" i="13"/>
  <c r="R232" i="13" s="1"/>
  <c r="M232" i="13"/>
  <c r="O231" i="13"/>
  <c r="M231" i="13"/>
  <c r="O230" i="13"/>
  <c r="R230" i="13" s="1"/>
  <c r="M230" i="13"/>
  <c r="O229" i="13"/>
  <c r="M229" i="13"/>
  <c r="O228" i="13"/>
  <c r="R228" i="13" s="1"/>
  <c r="M228" i="13"/>
  <c r="O227" i="13"/>
  <c r="M227" i="13"/>
  <c r="O226" i="13"/>
  <c r="R226" i="13" s="1"/>
  <c r="M226" i="13"/>
  <c r="O225" i="13"/>
  <c r="M225" i="13"/>
  <c r="O224" i="13"/>
  <c r="R224" i="13" s="1"/>
  <c r="M224" i="13"/>
  <c r="O223" i="13"/>
  <c r="M223" i="13"/>
  <c r="O222" i="13"/>
  <c r="M222" i="13"/>
  <c r="O221" i="13"/>
  <c r="R221" i="13" s="1"/>
  <c r="M221" i="13"/>
  <c r="O220" i="13"/>
  <c r="M220" i="13"/>
  <c r="O219" i="13"/>
  <c r="R219" i="13" s="1"/>
  <c r="M219" i="13"/>
  <c r="O218" i="13"/>
  <c r="M218" i="13"/>
  <c r="O217" i="13"/>
  <c r="R217" i="13" s="1"/>
  <c r="M217" i="13"/>
  <c r="O216" i="13"/>
  <c r="M216" i="13"/>
  <c r="O215" i="13"/>
  <c r="R215" i="13" s="1"/>
  <c r="M215" i="13"/>
  <c r="O214" i="13"/>
  <c r="M214" i="13"/>
  <c r="O213" i="13"/>
  <c r="R213" i="13" s="1"/>
  <c r="M213" i="13"/>
  <c r="O212" i="13"/>
  <c r="M212" i="13"/>
  <c r="O211" i="13"/>
  <c r="R211" i="13" s="1"/>
  <c r="M211" i="13"/>
  <c r="O210" i="13"/>
  <c r="M210" i="13"/>
  <c r="O209" i="13"/>
  <c r="R209" i="13" s="1"/>
  <c r="M209" i="13"/>
  <c r="O208" i="13"/>
  <c r="M208" i="13"/>
  <c r="O207" i="13"/>
  <c r="R207" i="13" s="1"/>
  <c r="M207" i="13"/>
  <c r="O206" i="13"/>
  <c r="M206" i="13"/>
  <c r="O205" i="13"/>
  <c r="R205" i="13" s="1"/>
  <c r="M205" i="13"/>
  <c r="O204" i="13"/>
  <c r="M204" i="13"/>
  <c r="O203" i="13"/>
  <c r="R203" i="13" s="1"/>
  <c r="M203" i="13"/>
  <c r="O202" i="13"/>
  <c r="M202" i="13"/>
  <c r="O201" i="13"/>
  <c r="R201" i="13" s="1"/>
  <c r="M201" i="13"/>
  <c r="O200" i="13"/>
  <c r="M200" i="13"/>
  <c r="O199" i="13"/>
  <c r="R199" i="13" s="1"/>
  <c r="M199" i="13"/>
  <c r="O198" i="13"/>
  <c r="M198" i="13"/>
  <c r="O197" i="13"/>
  <c r="R197" i="13" s="1"/>
  <c r="M197" i="13"/>
  <c r="O196" i="13"/>
  <c r="M196" i="13"/>
  <c r="O195" i="13"/>
  <c r="R195" i="13" s="1"/>
  <c r="M195" i="13"/>
  <c r="O194" i="13"/>
  <c r="M194" i="13"/>
  <c r="O193" i="13"/>
  <c r="R193" i="13" s="1"/>
  <c r="M193" i="13"/>
  <c r="O192" i="13"/>
  <c r="M192" i="13"/>
  <c r="O191" i="13"/>
  <c r="R191" i="13" s="1"/>
  <c r="M191" i="13"/>
  <c r="O190" i="13"/>
  <c r="M190" i="13"/>
  <c r="O189" i="13"/>
  <c r="R189" i="13" s="1"/>
  <c r="M189" i="13"/>
  <c r="O188" i="13"/>
  <c r="M188" i="13"/>
  <c r="O187" i="13"/>
  <c r="R187" i="13" s="1"/>
  <c r="M187" i="13"/>
  <c r="O186" i="13"/>
  <c r="M186" i="13"/>
  <c r="O185" i="13"/>
  <c r="R185" i="13" s="1"/>
  <c r="M185" i="13"/>
  <c r="O184" i="13"/>
  <c r="M184" i="13"/>
  <c r="O183" i="13"/>
  <c r="R183" i="13" s="1"/>
  <c r="M183" i="13"/>
  <c r="O182" i="13"/>
  <c r="M182" i="13"/>
  <c r="O181" i="13"/>
  <c r="R181" i="13" s="1"/>
  <c r="M181" i="13"/>
  <c r="O180" i="13"/>
  <c r="M180" i="13"/>
  <c r="O179" i="13"/>
  <c r="R179" i="13" s="1"/>
  <c r="M179" i="13"/>
  <c r="O178" i="13"/>
  <c r="M178" i="13"/>
  <c r="O177" i="13"/>
  <c r="R177" i="13" s="1"/>
  <c r="M177" i="13"/>
  <c r="O176" i="13"/>
  <c r="M176" i="13"/>
  <c r="O175" i="13"/>
  <c r="R175" i="13" s="1"/>
  <c r="M175" i="13"/>
  <c r="O174" i="13"/>
  <c r="M174" i="13"/>
  <c r="O173" i="13"/>
  <c r="R173" i="13" s="1"/>
  <c r="M173" i="13"/>
  <c r="O172" i="13"/>
  <c r="M172" i="13"/>
  <c r="O171" i="13"/>
  <c r="R171" i="13" s="1"/>
  <c r="M171" i="13"/>
  <c r="O170" i="13"/>
  <c r="M170" i="13"/>
  <c r="O169" i="13"/>
  <c r="R169" i="13" s="1"/>
  <c r="M169" i="13"/>
  <c r="O168" i="13"/>
  <c r="M168" i="13"/>
  <c r="O167" i="13"/>
  <c r="R167" i="13" s="1"/>
  <c r="M167" i="13"/>
  <c r="O166" i="13"/>
  <c r="M166" i="13"/>
  <c r="O165" i="13"/>
  <c r="R165" i="13" s="1"/>
  <c r="M165" i="13"/>
  <c r="O164" i="13"/>
  <c r="M164" i="13"/>
  <c r="O163" i="13"/>
  <c r="R163" i="13" s="1"/>
  <c r="M163" i="13"/>
  <c r="O162" i="13"/>
  <c r="M162" i="13"/>
  <c r="O161" i="13"/>
  <c r="R161" i="13" s="1"/>
  <c r="M161" i="13"/>
  <c r="O160" i="13"/>
  <c r="M160" i="13"/>
  <c r="O159" i="13"/>
  <c r="R159" i="13" s="1"/>
  <c r="M159" i="13"/>
  <c r="O158" i="13"/>
  <c r="M158" i="13"/>
  <c r="O157" i="13"/>
  <c r="R157" i="13" s="1"/>
  <c r="M157" i="13"/>
  <c r="O156" i="13"/>
  <c r="M156" i="13"/>
  <c r="O155" i="13"/>
  <c r="R155" i="13" s="1"/>
  <c r="M155" i="13"/>
  <c r="O154" i="13"/>
  <c r="M154" i="13"/>
  <c r="O153" i="13"/>
  <c r="R153" i="13" s="1"/>
  <c r="M153" i="13"/>
  <c r="O152" i="13"/>
  <c r="M152" i="13"/>
  <c r="O151" i="13"/>
  <c r="R151" i="13" s="1"/>
  <c r="M151" i="13"/>
  <c r="O150" i="13"/>
  <c r="M150" i="13"/>
  <c r="O149" i="13"/>
  <c r="R149" i="13" s="1"/>
  <c r="M149" i="13"/>
  <c r="O148" i="13"/>
  <c r="M148" i="13"/>
  <c r="O147" i="13"/>
  <c r="R147" i="13" s="1"/>
  <c r="M147" i="13"/>
  <c r="O146" i="13"/>
  <c r="M146" i="13"/>
  <c r="O145" i="13"/>
  <c r="R145" i="13" s="1"/>
  <c r="M145" i="13"/>
  <c r="O144" i="13"/>
  <c r="M144" i="13"/>
  <c r="O143" i="13"/>
  <c r="R143" i="13" s="1"/>
  <c r="M143" i="13"/>
  <c r="O142" i="13"/>
  <c r="M142" i="13"/>
  <c r="O141" i="13"/>
  <c r="R141" i="13" s="1"/>
  <c r="M141" i="13"/>
  <c r="O140" i="13"/>
  <c r="M140" i="13"/>
  <c r="O139" i="13"/>
  <c r="R139" i="13" s="1"/>
  <c r="M139" i="13"/>
  <c r="O138" i="13"/>
  <c r="M138" i="13"/>
  <c r="O137" i="13"/>
  <c r="R137" i="13" s="1"/>
  <c r="M137" i="13"/>
  <c r="O136" i="13"/>
  <c r="M136" i="13"/>
  <c r="O135" i="13"/>
  <c r="R135" i="13" s="1"/>
  <c r="M135" i="13"/>
  <c r="O134" i="13"/>
  <c r="M134" i="13"/>
  <c r="O133" i="13"/>
  <c r="R133" i="13" s="1"/>
  <c r="M133" i="13"/>
  <c r="O132" i="13"/>
  <c r="M132" i="13"/>
  <c r="O131" i="13"/>
  <c r="R131" i="13" s="1"/>
  <c r="M131" i="13"/>
  <c r="O130" i="13"/>
  <c r="M130" i="13"/>
  <c r="O129" i="13"/>
  <c r="R129" i="13" s="1"/>
  <c r="M129" i="13"/>
  <c r="O128" i="13"/>
  <c r="M128" i="13"/>
  <c r="O127" i="13"/>
  <c r="R127" i="13" s="1"/>
  <c r="M127" i="13"/>
  <c r="O126" i="13"/>
  <c r="M126" i="13"/>
  <c r="O125" i="13"/>
  <c r="R125" i="13" s="1"/>
  <c r="M125" i="13"/>
  <c r="O124" i="13"/>
  <c r="M124" i="13"/>
  <c r="O123" i="13"/>
  <c r="R123" i="13" s="1"/>
  <c r="M123" i="13"/>
  <c r="O122" i="13"/>
  <c r="M122" i="13"/>
  <c r="O121" i="13"/>
  <c r="R121" i="13" s="1"/>
  <c r="M121" i="13"/>
  <c r="O120" i="13"/>
  <c r="M120" i="13"/>
  <c r="O119" i="13"/>
  <c r="R119" i="13" s="1"/>
  <c r="M119" i="13"/>
  <c r="O118" i="13"/>
  <c r="M118" i="13"/>
  <c r="O117" i="13"/>
  <c r="R117" i="13" s="1"/>
  <c r="M117" i="13"/>
  <c r="O116" i="13"/>
  <c r="M116" i="13"/>
  <c r="O115" i="13"/>
  <c r="R115" i="13" s="1"/>
  <c r="M115" i="13"/>
  <c r="O114" i="13"/>
  <c r="M114" i="13"/>
  <c r="O113" i="13"/>
  <c r="R113" i="13" s="1"/>
  <c r="M113" i="13"/>
  <c r="O112" i="13"/>
  <c r="M112" i="13"/>
  <c r="O111" i="13"/>
  <c r="R111" i="13" s="1"/>
  <c r="M111" i="13"/>
  <c r="O110" i="13"/>
  <c r="M110" i="13"/>
  <c r="O109" i="13"/>
  <c r="R109" i="13" s="1"/>
  <c r="M109" i="13"/>
  <c r="O108" i="13"/>
  <c r="M108" i="13"/>
  <c r="O107" i="13"/>
  <c r="R107" i="13" s="1"/>
  <c r="M107" i="13"/>
  <c r="O106" i="13"/>
  <c r="M106" i="13"/>
  <c r="O105" i="13"/>
  <c r="R105" i="13" s="1"/>
  <c r="M105" i="13"/>
  <c r="O104" i="13"/>
  <c r="M104" i="13"/>
  <c r="O103" i="13"/>
  <c r="R103" i="13" s="1"/>
  <c r="M103" i="13"/>
  <c r="O102" i="13"/>
  <c r="M102" i="13"/>
  <c r="O101" i="13"/>
  <c r="R101" i="13" s="1"/>
  <c r="M101" i="13"/>
  <c r="O100" i="13"/>
  <c r="M100" i="13"/>
  <c r="O99" i="13"/>
  <c r="R99" i="13" s="1"/>
  <c r="M99" i="13"/>
  <c r="O98" i="13"/>
  <c r="M98" i="13"/>
  <c r="O97" i="13"/>
  <c r="R97" i="13" s="1"/>
  <c r="M97" i="13"/>
  <c r="O96" i="13"/>
  <c r="R96" i="13" s="1"/>
  <c r="M96" i="13"/>
  <c r="O95" i="13"/>
  <c r="R95" i="13" s="1"/>
  <c r="M95" i="13"/>
  <c r="O94" i="13"/>
  <c r="M94" i="13"/>
  <c r="O93" i="13"/>
  <c r="R93" i="13" s="1"/>
  <c r="M93" i="13"/>
  <c r="O92" i="13"/>
  <c r="M92" i="13"/>
  <c r="O91" i="13"/>
  <c r="R91" i="13" s="1"/>
  <c r="M91" i="13"/>
  <c r="O90" i="13"/>
  <c r="M90" i="13"/>
  <c r="O89" i="13"/>
  <c r="R89" i="13" s="1"/>
  <c r="M89" i="13"/>
  <c r="O88" i="13"/>
  <c r="R88" i="13" s="1"/>
  <c r="M88" i="13"/>
  <c r="O87" i="13"/>
  <c r="R87" i="13" s="1"/>
  <c r="M87" i="13"/>
  <c r="O86" i="13"/>
  <c r="M86" i="13"/>
  <c r="O85" i="13"/>
  <c r="R85" i="13" s="1"/>
  <c r="M85" i="13"/>
  <c r="O84" i="13"/>
  <c r="M84" i="13"/>
  <c r="O83" i="13"/>
  <c r="R83" i="13" s="1"/>
  <c r="M83" i="13"/>
  <c r="O82" i="13"/>
  <c r="M82" i="13"/>
  <c r="O81" i="13"/>
  <c r="R81" i="13" s="1"/>
  <c r="M81" i="13"/>
  <c r="O80" i="13"/>
  <c r="R80" i="13" s="1"/>
  <c r="M80" i="13"/>
  <c r="O79" i="13"/>
  <c r="R79" i="13" s="1"/>
  <c r="M79" i="13"/>
  <c r="O78" i="13"/>
  <c r="M78" i="13"/>
  <c r="O77" i="13"/>
  <c r="R77" i="13" s="1"/>
  <c r="M77" i="13"/>
  <c r="O76" i="13"/>
  <c r="M76" i="13"/>
  <c r="O75" i="13"/>
  <c r="R75" i="13" s="1"/>
  <c r="M75" i="13"/>
  <c r="O74" i="13"/>
  <c r="M74" i="13"/>
  <c r="O73" i="13"/>
  <c r="R73" i="13" s="1"/>
  <c r="M73" i="13"/>
  <c r="O72" i="13"/>
  <c r="R72" i="13" s="1"/>
  <c r="M72" i="13"/>
  <c r="O71" i="13"/>
  <c r="R71" i="13" s="1"/>
  <c r="M71" i="13"/>
  <c r="O70" i="13"/>
  <c r="M70" i="13"/>
  <c r="O69" i="13"/>
  <c r="R69" i="13" s="1"/>
  <c r="M69" i="13"/>
  <c r="O68" i="13"/>
  <c r="M68" i="13"/>
  <c r="O67" i="13"/>
  <c r="R67" i="13" s="1"/>
  <c r="M67" i="13"/>
  <c r="O66" i="13"/>
  <c r="M66" i="13"/>
  <c r="O65" i="13"/>
  <c r="R65" i="13" s="1"/>
  <c r="M65" i="13"/>
  <c r="O64" i="13"/>
  <c r="R64" i="13" s="1"/>
  <c r="M64" i="13"/>
  <c r="O63" i="13"/>
  <c r="R63" i="13" s="1"/>
  <c r="M63" i="13"/>
  <c r="O62" i="13"/>
  <c r="R62" i="13" s="1"/>
  <c r="M62" i="13"/>
  <c r="O61" i="13"/>
  <c r="R61" i="13" s="1"/>
  <c r="M61" i="13"/>
  <c r="O60" i="13"/>
  <c r="R60" i="13" s="1"/>
  <c r="M60" i="13"/>
  <c r="O59" i="13"/>
  <c r="R59" i="13" s="1"/>
  <c r="M59" i="13"/>
  <c r="O58" i="13"/>
  <c r="R58" i="13" s="1"/>
  <c r="M58" i="13"/>
  <c r="O57" i="13"/>
  <c r="R57" i="13" s="1"/>
  <c r="M57" i="13"/>
  <c r="O56" i="13"/>
  <c r="R56" i="13" s="1"/>
  <c r="M56" i="13"/>
  <c r="O55" i="13"/>
  <c r="R55" i="13" s="1"/>
  <c r="M55" i="13"/>
  <c r="O54" i="13"/>
  <c r="R54" i="13" s="1"/>
  <c r="M54" i="13"/>
  <c r="O53" i="13"/>
  <c r="R53" i="13" s="1"/>
  <c r="M53" i="13"/>
  <c r="O52" i="13"/>
  <c r="R52" i="13" s="1"/>
  <c r="M52" i="13"/>
  <c r="O51" i="13"/>
  <c r="R51" i="13" s="1"/>
  <c r="M51" i="13"/>
  <c r="O50" i="13"/>
  <c r="R50" i="13" s="1"/>
  <c r="M50" i="13"/>
  <c r="O49" i="13"/>
  <c r="R49" i="13" s="1"/>
  <c r="M49" i="13"/>
  <c r="O48" i="13"/>
  <c r="R48" i="13" s="1"/>
  <c r="M48" i="13"/>
  <c r="O47" i="13"/>
  <c r="R47" i="13" s="1"/>
  <c r="M47" i="13"/>
  <c r="O46" i="13"/>
  <c r="R46" i="13" s="1"/>
  <c r="M46" i="13"/>
  <c r="O45" i="13"/>
  <c r="R45" i="13" s="1"/>
  <c r="M45" i="13"/>
  <c r="O44" i="13"/>
  <c r="R44" i="13" s="1"/>
  <c r="M44" i="13"/>
  <c r="O43" i="13"/>
  <c r="R43" i="13" s="1"/>
  <c r="M43" i="13"/>
  <c r="O42" i="13"/>
  <c r="R42" i="13" s="1"/>
  <c r="M42" i="13"/>
  <c r="O41" i="13"/>
  <c r="R41" i="13" s="1"/>
  <c r="M41" i="13"/>
  <c r="O40" i="13"/>
  <c r="R40" i="13" s="1"/>
  <c r="M40" i="13"/>
  <c r="O39" i="13"/>
  <c r="R39" i="13" s="1"/>
  <c r="M39" i="13"/>
  <c r="O38" i="13"/>
  <c r="R38" i="13" s="1"/>
  <c r="M38" i="13"/>
  <c r="O37" i="13"/>
  <c r="R37" i="13" s="1"/>
  <c r="M37" i="13"/>
  <c r="O36" i="13"/>
  <c r="R36" i="13" s="1"/>
  <c r="M36" i="13"/>
  <c r="O35" i="13"/>
  <c r="R35" i="13" s="1"/>
  <c r="M35" i="13"/>
  <c r="O34" i="13"/>
  <c r="R34" i="13" s="1"/>
  <c r="M34" i="13"/>
  <c r="O33" i="13"/>
  <c r="R33" i="13" s="1"/>
  <c r="M33" i="13"/>
  <c r="O32" i="13"/>
  <c r="R32" i="13" s="1"/>
  <c r="M32" i="13"/>
  <c r="O31" i="13"/>
  <c r="R31" i="13" s="1"/>
  <c r="M31" i="13"/>
  <c r="O30" i="13"/>
  <c r="R30" i="13" s="1"/>
  <c r="M30" i="13"/>
  <c r="O29" i="13"/>
  <c r="R29" i="13" s="1"/>
  <c r="M29" i="13"/>
  <c r="O28" i="13"/>
  <c r="R28" i="13" s="1"/>
  <c r="M28" i="13"/>
  <c r="O27" i="13"/>
  <c r="R27" i="13" s="1"/>
  <c r="M27" i="13"/>
  <c r="O26" i="13"/>
  <c r="R26" i="13" s="1"/>
  <c r="M26" i="13"/>
  <c r="O25" i="13"/>
  <c r="R25" i="13" s="1"/>
  <c r="M25" i="13"/>
  <c r="O24" i="13"/>
  <c r="R24" i="13" s="1"/>
  <c r="M24" i="13"/>
  <c r="O23" i="13"/>
  <c r="R23" i="13" s="1"/>
  <c r="M23" i="13"/>
  <c r="O22" i="13"/>
  <c r="R22" i="13" s="1"/>
  <c r="M22" i="13"/>
  <c r="O21" i="13"/>
  <c r="R21" i="13" s="1"/>
  <c r="M21" i="13"/>
  <c r="O20" i="13"/>
  <c r="R20" i="13" s="1"/>
  <c r="M20" i="13"/>
  <c r="O19" i="13"/>
  <c r="R19" i="13" s="1"/>
  <c r="M19" i="13"/>
  <c r="O18" i="13"/>
  <c r="R18" i="13" s="1"/>
  <c r="M18" i="13"/>
  <c r="O17" i="13"/>
  <c r="R17" i="13" s="1"/>
  <c r="M17" i="13"/>
  <c r="O16" i="13"/>
  <c r="R16" i="13" s="1"/>
  <c r="M16" i="13"/>
  <c r="O15" i="13"/>
  <c r="R15" i="13" s="1"/>
  <c r="M15" i="13"/>
  <c r="O14" i="13"/>
  <c r="R14" i="13" s="1"/>
  <c r="M14" i="13"/>
  <c r="O13" i="13"/>
  <c r="R13" i="13" s="1"/>
  <c r="M13" i="13"/>
  <c r="O12" i="13"/>
  <c r="R12" i="13" s="1"/>
  <c r="M12" i="13"/>
  <c r="O11" i="13"/>
  <c r="R11" i="13" s="1"/>
  <c r="M11" i="13"/>
  <c r="O10" i="13"/>
  <c r="R10" i="13" s="1"/>
  <c r="M10" i="13"/>
  <c r="O9" i="13"/>
  <c r="R9" i="13" s="1"/>
  <c r="M9" i="13"/>
  <c r="O8" i="13"/>
  <c r="R8" i="13" s="1"/>
  <c r="M8" i="13"/>
  <c r="O7" i="13"/>
  <c r="R7" i="13" s="1"/>
  <c r="M7" i="13"/>
  <c r="O6" i="13"/>
  <c r="R6" i="13" s="1"/>
  <c r="M6" i="13"/>
  <c r="O5" i="13"/>
  <c r="R5" i="13" s="1"/>
  <c r="M5" i="13"/>
  <c r="O4" i="13"/>
  <c r="R4" i="13" s="1"/>
  <c r="M4" i="13"/>
  <c r="O3" i="13"/>
  <c r="R3" i="13" s="1"/>
  <c r="M3" i="13"/>
  <c r="O2" i="13"/>
  <c r="R2" i="13" s="1"/>
  <c r="M2" i="13"/>
  <c r="Q1696" i="6"/>
  <c r="T1696" i="6" s="1"/>
  <c r="L1696" i="6"/>
  <c r="N1696" i="6" s="1"/>
  <c r="O1696" i="6" s="1"/>
  <c r="Q1695" i="6"/>
  <c r="T1695" i="6" s="1"/>
  <c r="L1695" i="6"/>
  <c r="N1695" i="6" s="1"/>
  <c r="O1695" i="6" s="1"/>
  <c r="Q1694" i="6"/>
  <c r="T1694" i="6" s="1"/>
  <c r="L1694" i="6"/>
  <c r="N1694" i="6" s="1"/>
  <c r="O1694" i="6" s="1"/>
  <c r="Q1693" i="6"/>
  <c r="T1693" i="6" s="1"/>
  <c r="L1693" i="6"/>
  <c r="N1693" i="6" s="1"/>
  <c r="O1693" i="6" s="1"/>
  <c r="Q1692" i="6"/>
  <c r="T1692" i="6" s="1"/>
  <c r="L1692" i="6"/>
  <c r="N1692" i="6" s="1"/>
  <c r="O1692" i="6" s="1"/>
  <c r="Q1691" i="6"/>
  <c r="T1691" i="6" s="1"/>
  <c r="L1691" i="6"/>
  <c r="N1691" i="6" s="1"/>
  <c r="O1691" i="6" s="1"/>
  <c r="Q1690" i="6"/>
  <c r="T1690" i="6" s="1"/>
  <c r="L1690" i="6"/>
  <c r="N1690" i="6" s="1"/>
  <c r="O1690" i="6" s="1"/>
  <c r="Q1689" i="6"/>
  <c r="T1689" i="6" s="1"/>
  <c r="L1689" i="6"/>
  <c r="N1689" i="6" s="1"/>
  <c r="O1689" i="6" s="1"/>
  <c r="Q1688" i="6"/>
  <c r="T1688" i="6" s="1"/>
  <c r="L1688" i="6"/>
  <c r="N1688" i="6" s="1"/>
  <c r="O1688" i="6" s="1"/>
  <c r="Q1687" i="6"/>
  <c r="T1687" i="6" s="1"/>
  <c r="L1687" i="6"/>
  <c r="N1687" i="6" s="1"/>
  <c r="O1687" i="6" s="1"/>
  <c r="Q1686" i="6"/>
  <c r="T1686" i="6" s="1"/>
  <c r="L1686" i="6"/>
  <c r="N1686" i="6" s="1"/>
  <c r="O1686" i="6" s="1"/>
  <c r="Q1685" i="6"/>
  <c r="T1685" i="6" s="1"/>
  <c r="L1685" i="6"/>
  <c r="N1685" i="6" s="1"/>
  <c r="O1685" i="6" s="1"/>
  <c r="Q1684" i="6"/>
  <c r="T1684" i="6" s="1"/>
  <c r="L1684" i="6"/>
  <c r="N1684" i="6" s="1"/>
  <c r="O1684" i="6" s="1"/>
  <c r="Q1683" i="6"/>
  <c r="T1683" i="6" s="1"/>
  <c r="L1683" i="6"/>
  <c r="N1683" i="6" s="1"/>
  <c r="O1683" i="6" s="1"/>
  <c r="Q1682" i="6"/>
  <c r="T1682" i="6" s="1"/>
  <c r="L1682" i="6"/>
  <c r="N1682" i="6" s="1"/>
  <c r="O1682" i="6" s="1"/>
  <c r="Q1681" i="6"/>
  <c r="T1681" i="6" s="1"/>
  <c r="L1681" i="6"/>
  <c r="N1681" i="6" s="1"/>
  <c r="O1681" i="6" s="1"/>
  <c r="Q1680" i="6"/>
  <c r="T1680" i="6" s="1"/>
  <c r="L1680" i="6"/>
  <c r="N1680" i="6" s="1"/>
  <c r="O1680" i="6" s="1"/>
  <c r="Q1679" i="6"/>
  <c r="T1679" i="6" s="1"/>
  <c r="L1679" i="6"/>
  <c r="N1679" i="6" s="1"/>
  <c r="O1679" i="6" s="1"/>
  <c r="Q1678" i="6"/>
  <c r="T1678" i="6" s="1"/>
  <c r="L1678" i="6"/>
  <c r="N1678" i="6" s="1"/>
  <c r="O1678" i="6" s="1"/>
  <c r="Q1677" i="6"/>
  <c r="T1677" i="6" s="1"/>
  <c r="L1677" i="6"/>
  <c r="N1677" i="6" s="1"/>
  <c r="O1677" i="6" s="1"/>
  <c r="Q1676" i="6"/>
  <c r="T1676" i="6" s="1"/>
  <c r="L1676" i="6"/>
  <c r="N1676" i="6" s="1"/>
  <c r="O1676" i="6" s="1"/>
  <c r="Q1675" i="6"/>
  <c r="T1675" i="6" s="1"/>
  <c r="L1675" i="6"/>
  <c r="N1675" i="6" s="1"/>
  <c r="O1675" i="6" s="1"/>
  <c r="Q1674" i="6"/>
  <c r="T1674" i="6" s="1"/>
  <c r="L1674" i="6"/>
  <c r="N1674" i="6" s="1"/>
  <c r="O1674" i="6" s="1"/>
  <c r="Q1673" i="6"/>
  <c r="T1673" i="6" s="1"/>
  <c r="L1673" i="6"/>
  <c r="N1673" i="6" s="1"/>
  <c r="O1673" i="6" s="1"/>
  <c r="Q1672" i="6"/>
  <c r="T1672" i="6" s="1"/>
  <c r="L1672" i="6"/>
  <c r="N1672" i="6" s="1"/>
  <c r="O1672" i="6" s="1"/>
  <c r="Q1671" i="6"/>
  <c r="T1671" i="6" s="1"/>
  <c r="L1671" i="6"/>
  <c r="N1671" i="6" s="1"/>
  <c r="O1671" i="6" s="1"/>
  <c r="Q1670" i="6"/>
  <c r="T1670" i="6" s="1"/>
  <c r="L1670" i="6"/>
  <c r="N1670" i="6" s="1"/>
  <c r="O1670" i="6" s="1"/>
  <c r="Q1669" i="6"/>
  <c r="T1669" i="6" s="1"/>
  <c r="L1669" i="6"/>
  <c r="N1669" i="6" s="1"/>
  <c r="O1669" i="6" s="1"/>
  <c r="Q1668" i="6"/>
  <c r="T1668" i="6" s="1"/>
  <c r="L1668" i="6"/>
  <c r="N1668" i="6" s="1"/>
  <c r="O1668" i="6" s="1"/>
  <c r="Q1667" i="6"/>
  <c r="T1667" i="6" s="1"/>
  <c r="L1667" i="6"/>
  <c r="N1667" i="6" s="1"/>
  <c r="O1667" i="6" s="1"/>
  <c r="Q1666" i="6"/>
  <c r="T1666" i="6" s="1"/>
  <c r="L1666" i="6"/>
  <c r="N1666" i="6" s="1"/>
  <c r="O1666" i="6" s="1"/>
  <c r="Q1665" i="6"/>
  <c r="T1665" i="6" s="1"/>
  <c r="L1665" i="6"/>
  <c r="N1665" i="6" s="1"/>
  <c r="O1665" i="6" s="1"/>
  <c r="Q1664" i="6"/>
  <c r="T1664" i="6" s="1"/>
  <c r="L1664" i="6"/>
  <c r="N1664" i="6" s="1"/>
  <c r="O1664" i="6" s="1"/>
  <c r="Q1663" i="6"/>
  <c r="T1663" i="6" s="1"/>
  <c r="L1663" i="6"/>
  <c r="N1663" i="6" s="1"/>
  <c r="O1663" i="6" s="1"/>
  <c r="Q1662" i="6"/>
  <c r="T1662" i="6" s="1"/>
  <c r="L1662" i="6"/>
  <c r="N1662" i="6" s="1"/>
  <c r="O1662" i="6" s="1"/>
  <c r="Q1661" i="6"/>
  <c r="T1661" i="6" s="1"/>
  <c r="L1661" i="6"/>
  <c r="N1661" i="6" s="1"/>
  <c r="O1661" i="6" s="1"/>
  <c r="Q1660" i="6"/>
  <c r="T1660" i="6" s="1"/>
  <c r="L1660" i="6"/>
  <c r="N1660" i="6" s="1"/>
  <c r="O1660" i="6" s="1"/>
  <c r="Q1659" i="6"/>
  <c r="T1659" i="6" s="1"/>
  <c r="L1659" i="6"/>
  <c r="N1659" i="6" s="1"/>
  <c r="O1659" i="6" s="1"/>
  <c r="Q1658" i="6"/>
  <c r="T1658" i="6" s="1"/>
  <c r="L1658" i="6"/>
  <c r="N1658" i="6" s="1"/>
  <c r="O1658" i="6" s="1"/>
  <c r="Q1657" i="6"/>
  <c r="T1657" i="6" s="1"/>
  <c r="L1657" i="6"/>
  <c r="N1657" i="6" s="1"/>
  <c r="O1657" i="6" s="1"/>
  <c r="Q1656" i="6"/>
  <c r="T1656" i="6" s="1"/>
  <c r="L1656" i="6"/>
  <c r="N1656" i="6" s="1"/>
  <c r="O1656" i="6" s="1"/>
  <c r="Q1655" i="6"/>
  <c r="T1655" i="6" s="1"/>
  <c r="L1655" i="6"/>
  <c r="N1655" i="6" s="1"/>
  <c r="O1655" i="6" s="1"/>
  <c r="Q1654" i="6"/>
  <c r="T1654" i="6" s="1"/>
  <c r="L1654" i="6"/>
  <c r="N1654" i="6" s="1"/>
  <c r="O1654" i="6" s="1"/>
  <c r="Q1653" i="6"/>
  <c r="T1653" i="6" s="1"/>
  <c r="L1653" i="6"/>
  <c r="N1653" i="6" s="1"/>
  <c r="O1653" i="6" s="1"/>
  <c r="Q1652" i="6"/>
  <c r="T1652" i="6" s="1"/>
  <c r="L1652" i="6"/>
  <c r="N1652" i="6" s="1"/>
  <c r="O1652" i="6" s="1"/>
  <c r="Q1651" i="6"/>
  <c r="T1651" i="6" s="1"/>
  <c r="L1651" i="6"/>
  <c r="N1651" i="6" s="1"/>
  <c r="O1651" i="6" s="1"/>
  <c r="Q1650" i="6"/>
  <c r="T1650" i="6" s="1"/>
  <c r="L1650" i="6"/>
  <c r="N1650" i="6" s="1"/>
  <c r="O1650" i="6" s="1"/>
  <c r="Q1649" i="6"/>
  <c r="T1649" i="6" s="1"/>
  <c r="L1649" i="6"/>
  <c r="N1649" i="6" s="1"/>
  <c r="O1649" i="6" s="1"/>
  <c r="Q1648" i="6"/>
  <c r="T1648" i="6" s="1"/>
  <c r="L1648" i="6"/>
  <c r="N1648" i="6" s="1"/>
  <c r="O1648" i="6" s="1"/>
  <c r="Q1647" i="6"/>
  <c r="T1647" i="6" s="1"/>
  <c r="L1647" i="6"/>
  <c r="N1647" i="6" s="1"/>
  <c r="O1647" i="6" s="1"/>
  <c r="Q1646" i="6"/>
  <c r="T1646" i="6" s="1"/>
  <c r="L1646" i="6"/>
  <c r="N1646" i="6" s="1"/>
  <c r="O1646" i="6" s="1"/>
  <c r="Q1645" i="6"/>
  <c r="T1645" i="6" s="1"/>
  <c r="L1645" i="6"/>
  <c r="N1645" i="6" s="1"/>
  <c r="O1645" i="6" s="1"/>
  <c r="Q1644" i="6"/>
  <c r="T1644" i="6" s="1"/>
  <c r="L1644" i="6"/>
  <c r="N1644" i="6" s="1"/>
  <c r="O1644" i="6" s="1"/>
  <c r="Q1643" i="6"/>
  <c r="T1643" i="6" s="1"/>
  <c r="L1643" i="6"/>
  <c r="N1643" i="6" s="1"/>
  <c r="O1643" i="6" s="1"/>
  <c r="Q1642" i="6"/>
  <c r="T1642" i="6" s="1"/>
  <c r="L1642" i="6"/>
  <c r="N1642" i="6" s="1"/>
  <c r="O1642" i="6" s="1"/>
  <c r="Q1641" i="6"/>
  <c r="T1641" i="6" s="1"/>
  <c r="L1641" i="6"/>
  <c r="N1641" i="6" s="1"/>
  <c r="O1641" i="6" s="1"/>
  <c r="Q1640" i="6"/>
  <c r="T1640" i="6" s="1"/>
  <c r="L1640" i="6"/>
  <c r="N1640" i="6" s="1"/>
  <c r="O1640" i="6" s="1"/>
  <c r="Q1639" i="6"/>
  <c r="T1639" i="6" s="1"/>
  <c r="L1639" i="6"/>
  <c r="N1639" i="6" s="1"/>
  <c r="O1639" i="6" s="1"/>
  <c r="Q1638" i="6"/>
  <c r="T1638" i="6" s="1"/>
  <c r="L1638" i="6"/>
  <c r="N1638" i="6" s="1"/>
  <c r="O1638" i="6" s="1"/>
  <c r="Q1637" i="6"/>
  <c r="T1637" i="6" s="1"/>
  <c r="L1637" i="6"/>
  <c r="N1637" i="6" s="1"/>
  <c r="O1637" i="6" s="1"/>
  <c r="Q1636" i="6"/>
  <c r="T1636" i="6" s="1"/>
  <c r="L1636" i="6"/>
  <c r="N1636" i="6" s="1"/>
  <c r="O1636" i="6" s="1"/>
  <c r="Q1635" i="6"/>
  <c r="T1635" i="6" s="1"/>
  <c r="L1635" i="6"/>
  <c r="N1635" i="6" s="1"/>
  <c r="O1635" i="6" s="1"/>
  <c r="Q1634" i="6"/>
  <c r="T1634" i="6" s="1"/>
  <c r="L1634" i="6"/>
  <c r="N1634" i="6" s="1"/>
  <c r="O1634" i="6" s="1"/>
  <c r="Q1633" i="6"/>
  <c r="T1633" i="6" s="1"/>
  <c r="L1633" i="6"/>
  <c r="N1633" i="6" s="1"/>
  <c r="O1633" i="6" s="1"/>
  <c r="Q1632" i="6"/>
  <c r="T1632" i="6" s="1"/>
  <c r="L1632" i="6"/>
  <c r="N1632" i="6" s="1"/>
  <c r="O1632" i="6" s="1"/>
  <c r="Q1631" i="6"/>
  <c r="T1631" i="6" s="1"/>
  <c r="L1631" i="6"/>
  <c r="N1631" i="6" s="1"/>
  <c r="O1631" i="6" s="1"/>
  <c r="Q1630" i="6"/>
  <c r="T1630" i="6" s="1"/>
  <c r="L1630" i="6"/>
  <c r="N1630" i="6" s="1"/>
  <c r="O1630" i="6" s="1"/>
  <c r="Q1629" i="6"/>
  <c r="T1629" i="6" s="1"/>
  <c r="L1629" i="6"/>
  <c r="N1629" i="6" s="1"/>
  <c r="O1629" i="6" s="1"/>
  <c r="Q1628" i="6"/>
  <c r="T1628" i="6" s="1"/>
  <c r="L1628" i="6"/>
  <c r="N1628" i="6" s="1"/>
  <c r="O1628" i="6" s="1"/>
  <c r="Q1627" i="6"/>
  <c r="T1627" i="6" s="1"/>
  <c r="L1627" i="6"/>
  <c r="N1627" i="6" s="1"/>
  <c r="O1627" i="6" s="1"/>
  <c r="Q1626" i="6"/>
  <c r="T1626" i="6" s="1"/>
  <c r="L1626" i="6"/>
  <c r="N1626" i="6" s="1"/>
  <c r="O1626" i="6" s="1"/>
  <c r="Q1625" i="6"/>
  <c r="T1625" i="6" s="1"/>
  <c r="L1625" i="6"/>
  <c r="N1625" i="6" s="1"/>
  <c r="O1625" i="6" s="1"/>
  <c r="Q1624" i="6"/>
  <c r="T1624" i="6" s="1"/>
  <c r="L1624" i="6"/>
  <c r="N1624" i="6" s="1"/>
  <c r="O1624" i="6" s="1"/>
  <c r="Q1623" i="6"/>
  <c r="T1623" i="6" s="1"/>
  <c r="L1623" i="6"/>
  <c r="N1623" i="6" s="1"/>
  <c r="O1623" i="6" s="1"/>
  <c r="Q1622" i="6"/>
  <c r="T1622" i="6" s="1"/>
  <c r="L1622" i="6"/>
  <c r="N1622" i="6" s="1"/>
  <c r="O1622" i="6" s="1"/>
  <c r="Q1621" i="6"/>
  <c r="T1621" i="6" s="1"/>
  <c r="L1621" i="6"/>
  <c r="N1621" i="6" s="1"/>
  <c r="O1621" i="6" s="1"/>
  <c r="Q1620" i="6"/>
  <c r="T1620" i="6" s="1"/>
  <c r="L1620" i="6"/>
  <c r="N1620" i="6" s="1"/>
  <c r="O1620" i="6" s="1"/>
  <c r="Q1619" i="6"/>
  <c r="T1619" i="6" s="1"/>
  <c r="L1619" i="6"/>
  <c r="N1619" i="6" s="1"/>
  <c r="O1619" i="6" s="1"/>
  <c r="Q1618" i="6"/>
  <c r="T1618" i="6" s="1"/>
  <c r="L1618" i="6"/>
  <c r="N1618" i="6" s="1"/>
  <c r="O1618" i="6" s="1"/>
  <c r="Q1617" i="6"/>
  <c r="T1617" i="6" s="1"/>
  <c r="L1617" i="6"/>
  <c r="N1617" i="6" s="1"/>
  <c r="O1617" i="6" s="1"/>
  <c r="Q1616" i="6"/>
  <c r="T1616" i="6" s="1"/>
  <c r="L1616" i="6"/>
  <c r="N1616" i="6" s="1"/>
  <c r="O1616" i="6" s="1"/>
  <c r="Q1615" i="6"/>
  <c r="T1615" i="6" s="1"/>
  <c r="L1615" i="6"/>
  <c r="N1615" i="6" s="1"/>
  <c r="O1615" i="6" s="1"/>
  <c r="Q1614" i="6"/>
  <c r="T1614" i="6" s="1"/>
  <c r="L1614" i="6"/>
  <c r="N1614" i="6" s="1"/>
  <c r="O1614" i="6" s="1"/>
  <c r="Q1613" i="6"/>
  <c r="T1613" i="6" s="1"/>
  <c r="L1613" i="6"/>
  <c r="N1613" i="6" s="1"/>
  <c r="O1613" i="6" s="1"/>
  <c r="Q1612" i="6"/>
  <c r="T1612" i="6" s="1"/>
  <c r="L1612" i="6"/>
  <c r="N1612" i="6" s="1"/>
  <c r="O1612" i="6" s="1"/>
  <c r="Q1611" i="6"/>
  <c r="T1611" i="6" s="1"/>
  <c r="L1611" i="6"/>
  <c r="N1611" i="6" s="1"/>
  <c r="O1611" i="6" s="1"/>
  <c r="Q1610" i="6"/>
  <c r="T1610" i="6" s="1"/>
  <c r="L1610" i="6"/>
  <c r="N1610" i="6" s="1"/>
  <c r="O1610" i="6" s="1"/>
  <c r="Q1609" i="6"/>
  <c r="T1609" i="6" s="1"/>
  <c r="L1609" i="6"/>
  <c r="N1609" i="6" s="1"/>
  <c r="O1609" i="6" s="1"/>
  <c r="Q1608" i="6"/>
  <c r="T1608" i="6" s="1"/>
  <c r="L1608" i="6"/>
  <c r="N1608" i="6" s="1"/>
  <c r="O1608" i="6" s="1"/>
  <c r="Q1607" i="6"/>
  <c r="T1607" i="6" s="1"/>
  <c r="L1607" i="6"/>
  <c r="N1607" i="6" s="1"/>
  <c r="O1607" i="6" s="1"/>
  <c r="Q1606" i="6"/>
  <c r="T1606" i="6" s="1"/>
  <c r="L1606" i="6"/>
  <c r="N1606" i="6" s="1"/>
  <c r="O1606" i="6" s="1"/>
  <c r="Q1605" i="6"/>
  <c r="T1605" i="6" s="1"/>
  <c r="L1605" i="6"/>
  <c r="N1605" i="6" s="1"/>
  <c r="O1605" i="6" s="1"/>
  <c r="Q1604" i="6"/>
  <c r="T1604" i="6" s="1"/>
  <c r="L1604" i="6"/>
  <c r="N1604" i="6" s="1"/>
  <c r="O1604" i="6" s="1"/>
  <c r="Q1603" i="6"/>
  <c r="T1603" i="6" s="1"/>
  <c r="L1603" i="6"/>
  <c r="N1603" i="6" s="1"/>
  <c r="O1603" i="6" s="1"/>
  <c r="Q1602" i="6"/>
  <c r="T1602" i="6" s="1"/>
  <c r="L1602" i="6"/>
  <c r="N1602" i="6" s="1"/>
  <c r="O1602" i="6" s="1"/>
  <c r="Q1601" i="6"/>
  <c r="T1601" i="6" s="1"/>
  <c r="L1601" i="6"/>
  <c r="N1601" i="6" s="1"/>
  <c r="O1601" i="6" s="1"/>
  <c r="Q1600" i="6"/>
  <c r="T1600" i="6" s="1"/>
  <c r="L1600" i="6"/>
  <c r="N1600" i="6" s="1"/>
  <c r="O1600" i="6" s="1"/>
  <c r="Q1599" i="6"/>
  <c r="T1599" i="6" s="1"/>
  <c r="L1599" i="6"/>
  <c r="N1599" i="6" s="1"/>
  <c r="O1599" i="6" s="1"/>
  <c r="Q1598" i="6"/>
  <c r="T1598" i="6" s="1"/>
  <c r="L1598" i="6"/>
  <c r="N1598" i="6" s="1"/>
  <c r="O1598" i="6" s="1"/>
  <c r="Q1597" i="6"/>
  <c r="T1597" i="6" s="1"/>
  <c r="L1597" i="6"/>
  <c r="N1597" i="6" s="1"/>
  <c r="O1597" i="6" s="1"/>
  <c r="Q1596" i="6"/>
  <c r="T1596" i="6" s="1"/>
  <c r="L1596" i="6"/>
  <c r="N1596" i="6" s="1"/>
  <c r="O1596" i="6" s="1"/>
  <c r="Q1595" i="6"/>
  <c r="T1595" i="6" s="1"/>
  <c r="L1595" i="6"/>
  <c r="N1595" i="6" s="1"/>
  <c r="O1595" i="6" s="1"/>
  <c r="Q1594" i="6"/>
  <c r="T1594" i="6" s="1"/>
  <c r="L1594" i="6"/>
  <c r="N1594" i="6" s="1"/>
  <c r="O1594" i="6" s="1"/>
  <c r="Q1593" i="6"/>
  <c r="T1593" i="6" s="1"/>
  <c r="L1593" i="6"/>
  <c r="N1593" i="6" s="1"/>
  <c r="O1593" i="6" s="1"/>
  <c r="Q1592" i="6"/>
  <c r="T1592" i="6" s="1"/>
  <c r="L1592" i="6"/>
  <c r="N1592" i="6" s="1"/>
  <c r="O1592" i="6" s="1"/>
  <c r="Q1591" i="6"/>
  <c r="T1591" i="6" s="1"/>
  <c r="L1591" i="6"/>
  <c r="N1591" i="6" s="1"/>
  <c r="O1591" i="6" s="1"/>
  <c r="Q1590" i="6"/>
  <c r="T1590" i="6" s="1"/>
  <c r="L1590" i="6"/>
  <c r="N1590" i="6" s="1"/>
  <c r="O1590" i="6" s="1"/>
  <c r="Q1589" i="6"/>
  <c r="T1589" i="6" s="1"/>
  <c r="L1589" i="6"/>
  <c r="N1589" i="6" s="1"/>
  <c r="O1589" i="6" s="1"/>
  <c r="Q1588" i="6"/>
  <c r="T1588" i="6" s="1"/>
  <c r="L1588" i="6"/>
  <c r="N1588" i="6" s="1"/>
  <c r="O1588" i="6" s="1"/>
  <c r="Q1587" i="6"/>
  <c r="T1587" i="6" s="1"/>
  <c r="L1587" i="6"/>
  <c r="N1587" i="6" s="1"/>
  <c r="O1587" i="6" s="1"/>
  <c r="Q1586" i="6"/>
  <c r="T1586" i="6" s="1"/>
  <c r="L1586" i="6"/>
  <c r="N1586" i="6" s="1"/>
  <c r="O1586" i="6" s="1"/>
  <c r="Q1585" i="6"/>
  <c r="T1585" i="6" s="1"/>
  <c r="L1585" i="6"/>
  <c r="N1585" i="6" s="1"/>
  <c r="O1585" i="6" s="1"/>
  <c r="Q1584" i="6"/>
  <c r="T1584" i="6" s="1"/>
  <c r="L1584" i="6"/>
  <c r="N1584" i="6" s="1"/>
  <c r="O1584" i="6" s="1"/>
  <c r="Q1583" i="6"/>
  <c r="T1583" i="6" s="1"/>
  <c r="L1583" i="6"/>
  <c r="N1583" i="6" s="1"/>
  <c r="O1583" i="6" s="1"/>
  <c r="Q1582" i="6"/>
  <c r="T1582" i="6" s="1"/>
  <c r="L1582" i="6"/>
  <c r="N1582" i="6" s="1"/>
  <c r="O1582" i="6" s="1"/>
  <c r="Q1581" i="6"/>
  <c r="T1581" i="6" s="1"/>
  <c r="L1581" i="6"/>
  <c r="N1581" i="6" s="1"/>
  <c r="O1581" i="6" s="1"/>
  <c r="Q1580" i="6"/>
  <c r="T1580" i="6" s="1"/>
  <c r="L1580" i="6"/>
  <c r="N1580" i="6" s="1"/>
  <c r="O1580" i="6" s="1"/>
  <c r="Q1579" i="6"/>
  <c r="T1579" i="6" s="1"/>
  <c r="L1579" i="6"/>
  <c r="N1579" i="6" s="1"/>
  <c r="O1579" i="6" s="1"/>
  <c r="Q1578" i="6"/>
  <c r="T1578" i="6" s="1"/>
  <c r="L1578" i="6"/>
  <c r="N1578" i="6" s="1"/>
  <c r="O1578" i="6" s="1"/>
  <c r="Q1577" i="6"/>
  <c r="T1577" i="6" s="1"/>
  <c r="L1577" i="6"/>
  <c r="N1577" i="6" s="1"/>
  <c r="O1577" i="6" s="1"/>
  <c r="Q1576" i="6"/>
  <c r="T1576" i="6" s="1"/>
  <c r="L1576" i="6"/>
  <c r="N1576" i="6" s="1"/>
  <c r="O1576" i="6" s="1"/>
  <c r="Q1575" i="6"/>
  <c r="T1575" i="6" s="1"/>
  <c r="L1575" i="6"/>
  <c r="N1575" i="6" s="1"/>
  <c r="O1575" i="6" s="1"/>
  <c r="Q1574" i="6"/>
  <c r="T1574" i="6" s="1"/>
  <c r="L1574" i="6"/>
  <c r="N1574" i="6" s="1"/>
  <c r="O1574" i="6" s="1"/>
  <c r="Q1573" i="6"/>
  <c r="T1573" i="6" s="1"/>
  <c r="L1573" i="6"/>
  <c r="N1573" i="6" s="1"/>
  <c r="O1573" i="6" s="1"/>
  <c r="Q1572" i="6"/>
  <c r="T1572" i="6" s="1"/>
  <c r="L1572" i="6"/>
  <c r="N1572" i="6" s="1"/>
  <c r="O1572" i="6" s="1"/>
  <c r="Q1571" i="6"/>
  <c r="T1571" i="6" s="1"/>
  <c r="L1571" i="6"/>
  <c r="N1571" i="6" s="1"/>
  <c r="O1571" i="6" s="1"/>
  <c r="Q1570" i="6"/>
  <c r="T1570" i="6" s="1"/>
  <c r="L1570" i="6"/>
  <c r="N1570" i="6" s="1"/>
  <c r="O1570" i="6" s="1"/>
  <c r="Q1569" i="6"/>
  <c r="T1569" i="6" s="1"/>
  <c r="L1569" i="6"/>
  <c r="N1569" i="6" s="1"/>
  <c r="O1569" i="6" s="1"/>
  <c r="Q1568" i="6"/>
  <c r="T1568" i="6" s="1"/>
  <c r="L1568" i="6"/>
  <c r="N1568" i="6" s="1"/>
  <c r="O1568" i="6" s="1"/>
  <c r="Q1567" i="6"/>
  <c r="T1567" i="6" s="1"/>
  <c r="L1567" i="6"/>
  <c r="N1567" i="6" s="1"/>
  <c r="O1567" i="6" s="1"/>
  <c r="Q1566" i="6"/>
  <c r="T1566" i="6" s="1"/>
  <c r="L1566" i="6"/>
  <c r="N1566" i="6" s="1"/>
  <c r="O1566" i="6" s="1"/>
  <c r="Q1565" i="6"/>
  <c r="T1565" i="6" s="1"/>
  <c r="L1565" i="6"/>
  <c r="N1565" i="6" s="1"/>
  <c r="O1565" i="6" s="1"/>
  <c r="Q1564" i="6"/>
  <c r="T1564" i="6" s="1"/>
  <c r="L1564" i="6"/>
  <c r="N1564" i="6" s="1"/>
  <c r="O1564" i="6" s="1"/>
  <c r="Q1563" i="6"/>
  <c r="T1563" i="6" s="1"/>
  <c r="L1563" i="6"/>
  <c r="N1563" i="6" s="1"/>
  <c r="O1563" i="6" s="1"/>
  <c r="Q1562" i="6"/>
  <c r="T1562" i="6" s="1"/>
  <c r="L1562" i="6"/>
  <c r="N1562" i="6" s="1"/>
  <c r="O1562" i="6" s="1"/>
  <c r="Q1561" i="6"/>
  <c r="T1561" i="6" s="1"/>
  <c r="L1561" i="6"/>
  <c r="N1561" i="6" s="1"/>
  <c r="O1561" i="6" s="1"/>
  <c r="Q1560" i="6"/>
  <c r="T1560" i="6" s="1"/>
  <c r="L1560" i="6"/>
  <c r="N1560" i="6" s="1"/>
  <c r="O1560" i="6" s="1"/>
  <c r="Q1559" i="6"/>
  <c r="T1559" i="6" s="1"/>
  <c r="L1559" i="6"/>
  <c r="N1559" i="6" s="1"/>
  <c r="O1559" i="6" s="1"/>
  <c r="Q1558" i="6"/>
  <c r="T1558" i="6" s="1"/>
  <c r="L1558" i="6"/>
  <c r="N1558" i="6" s="1"/>
  <c r="O1558" i="6" s="1"/>
  <c r="Q1557" i="6"/>
  <c r="T1557" i="6" s="1"/>
  <c r="L1557" i="6"/>
  <c r="N1557" i="6" s="1"/>
  <c r="O1557" i="6" s="1"/>
  <c r="Q1556" i="6"/>
  <c r="T1556" i="6" s="1"/>
  <c r="L1556" i="6"/>
  <c r="N1556" i="6" s="1"/>
  <c r="O1556" i="6" s="1"/>
  <c r="Q1555" i="6"/>
  <c r="T1555" i="6" s="1"/>
  <c r="L1555" i="6"/>
  <c r="N1555" i="6" s="1"/>
  <c r="O1555" i="6" s="1"/>
  <c r="Q1554" i="6"/>
  <c r="T1554" i="6" s="1"/>
  <c r="L1554" i="6"/>
  <c r="N1554" i="6" s="1"/>
  <c r="O1554" i="6" s="1"/>
  <c r="Q1553" i="6"/>
  <c r="T1553" i="6" s="1"/>
  <c r="L1553" i="6"/>
  <c r="N1553" i="6" s="1"/>
  <c r="O1553" i="6" s="1"/>
  <c r="Q1552" i="6"/>
  <c r="T1552" i="6" s="1"/>
  <c r="L1552" i="6"/>
  <c r="N1552" i="6" s="1"/>
  <c r="O1552" i="6" s="1"/>
  <c r="Q1551" i="6"/>
  <c r="T1551" i="6" s="1"/>
  <c r="L1551" i="6"/>
  <c r="N1551" i="6" s="1"/>
  <c r="O1551" i="6" s="1"/>
  <c r="Q1550" i="6"/>
  <c r="T1550" i="6" s="1"/>
  <c r="L1550" i="6"/>
  <c r="N1550" i="6" s="1"/>
  <c r="O1550" i="6" s="1"/>
  <c r="Q1549" i="6"/>
  <c r="T1549" i="6" s="1"/>
  <c r="L1549" i="6"/>
  <c r="N1549" i="6" s="1"/>
  <c r="O1549" i="6" s="1"/>
  <c r="Q1548" i="6"/>
  <c r="T1548" i="6" s="1"/>
  <c r="L1548" i="6"/>
  <c r="N1548" i="6" s="1"/>
  <c r="O1548" i="6" s="1"/>
  <c r="Q1547" i="6"/>
  <c r="T1547" i="6" s="1"/>
  <c r="L1547" i="6"/>
  <c r="N1547" i="6" s="1"/>
  <c r="O1547" i="6" s="1"/>
  <c r="Q1546" i="6"/>
  <c r="T1546" i="6" s="1"/>
  <c r="L1546" i="6"/>
  <c r="N1546" i="6" s="1"/>
  <c r="O1546" i="6" s="1"/>
  <c r="Q1545" i="6"/>
  <c r="T1545" i="6" s="1"/>
  <c r="L1545" i="6"/>
  <c r="N1545" i="6" s="1"/>
  <c r="O1545" i="6" s="1"/>
  <c r="Q1544" i="6"/>
  <c r="T1544" i="6" s="1"/>
  <c r="L1544" i="6"/>
  <c r="N1544" i="6" s="1"/>
  <c r="O1544" i="6" s="1"/>
  <c r="Q1543" i="6"/>
  <c r="T1543" i="6" s="1"/>
  <c r="L1543" i="6"/>
  <c r="N1543" i="6" s="1"/>
  <c r="O1543" i="6" s="1"/>
  <c r="Q1542" i="6"/>
  <c r="T1542" i="6" s="1"/>
  <c r="L1542" i="6"/>
  <c r="N1542" i="6" s="1"/>
  <c r="O1542" i="6" s="1"/>
  <c r="Q1541" i="6"/>
  <c r="T1541" i="6" s="1"/>
  <c r="L1541" i="6"/>
  <c r="N1541" i="6" s="1"/>
  <c r="O1541" i="6" s="1"/>
  <c r="Q1540" i="6"/>
  <c r="T1540" i="6" s="1"/>
  <c r="L1540" i="6"/>
  <c r="N1540" i="6" s="1"/>
  <c r="O1540" i="6" s="1"/>
  <c r="Q1539" i="6"/>
  <c r="T1539" i="6" s="1"/>
  <c r="L1539" i="6"/>
  <c r="N1539" i="6" s="1"/>
  <c r="O1539" i="6" s="1"/>
  <c r="Q1538" i="6"/>
  <c r="T1538" i="6" s="1"/>
  <c r="L1538" i="6"/>
  <c r="N1538" i="6" s="1"/>
  <c r="O1538" i="6" s="1"/>
  <c r="Q1537" i="6"/>
  <c r="T1537" i="6" s="1"/>
  <c r="L1537" i="6"/>
  <c r="N1537" i="6" s="1"/>
  <c r="O1537" i="6" s="1"/>
  <c r="Q1536" i="6"/>
  <c r="L1536" i="6"/>
  <c r="N1536" i="6" s="1"/>
  <c r="O1536" i="6" s="1"/>
  <c r="Q1535" i="6"/>
  <c r="T1535" i="6" s="1"/>
  <c r="L1535" i="6"/>
  <c r="N1535" i="6" s="1"/>
  <c r="O1535" i="6" s="1"/>
  <c r="Q1534" i="6"/>
  <c r="L1534" i="6"/>
  <c r="N1534" i="6" s="1"/>
  <c r="O1534" i="6" s="1"/>
  <c r="Q1533" i="6"/>
  <c r="T1533" i="6" s="1"/>
  <c r="L1533" i="6"/>
  <c r="N1533" i="6" s="1"/>
  <c r="O1533" i="6" s="1"/>
  <c r="Q1532" i="6"/>
  <c r="T1532" i="6" s="1"/>
  <c r="L1532" i="6"/>
  <c r="N1532" i="6" s="1"/>
  <c r="O1532" i="6" s="1"/>
  <c r="Q1531" i="6"/>
  <c r="T1531" i="6" s="1"/>
  <c r="L1531" i="6"/>
  <c r="N1531" i="6" s="1"/>
  <c r="O1531" i="6" s="1"/>
  <c r="Q1530" i="6"/>
  <c r="T1530" i="6" s="1"/>
  <c r="L1530" i="6"/>
  <c r="N1530" i="6" s="1"/>
  <c r="O1530" i="6" s="1"/>
  <c r="Q1529" i="6"/>
  <c r="T1529" i="6" s="1"/>
  <c r="L1529" i="6"/>
  <c r="N1529" i="6" s="1"/>
  <c r="O1529" i="6" s="1"/>
  <c r="Q1528" i="6"/>
  <c r="L1528" i="6"/>
  <c r="N1528" i="6" s="1"/>
  <c r="O1528" i="6" s="1"/>
  <c r="Q1527" i="6"/>
  <c r="T1527" i="6" s="1"/>
  <c r="L1527" i="6"/>
  <c r="N1527" i="6" s="1"/>
  <c r="O1527" i="6" s="1"/>
  <c r="Q1526" i="6"/>
  <c r="L1526" i="6"/>
  <c r="N1526" i="6" s="1"/>
  <c r="O1526" i="6" s="1"/>
  <c r="Q1525" i="6"/>
  <c r="T1525" i="6" s="1"/>
  <c r="L1525" i="6"/>
  <c r="N1525" i="6" s="1"/>
  <c r="O1525" i="6" s="1"/>
  <c r="Q1524" i="6"/>
  <c r="T1524" i="6" s="1"/>
  <c r="L1524" i="6"/>
  <c r="N1524" i="6" s="1"/>
  <c r="O1524" i="6" s="1"/>
  <c r="Q1523" i="6"/>
  <c r="T1523" i="6" s="1"/>
  <c r="L1523" i="6"/>
  <c r="N1523" i="6" s="1"/>
  <c r="O1523" i="6" s="1"/>
  <c r="Q1522" i="6"/>
  <c r="T1522" i="6" s="1"/>
  <c r="L1522" i="6"/>
  <c r="N1522" i="6" s="1"/>
  <c r="O1522" i="6" s="1"/>
  <c r="Q1521" i="6"/>
  <c r="T1521" i="6" s="1"/>
  <c r="L1521" i="6"/>
  <c r="N1521" i="6" s="1"/>
  <c r="O1521" i="6" s="1"/>
  <c r="Q1520" i="6"/>
  <c r="T1520" i="6" s="1"/>
  <c r="L1520" i="6"/>
  <c r="N1520" i="6" s="1"/>
  <c r="O1520" i="6" s="1"/>
  <c r="Q1519" i="6"/>
  <c r="T1519" i="6" s="1"/>
  <c r="L1519" i="6"/>
  <c r="N1519" i="6" s="1"/>
  <c r="O1519" i="6" s="1"/>
  <c r="Q1518" i="6"/>
  <c r="T1518" i="6" s="1"/>
  <c r="L1518" i="6"/>
  <c r="N1518" i="6" s="1"/>
  <c r="O1518" i="6" s="1"/>
  <c r="Q1517" i="6"/>
  <c r="T1517" i="6" s="1"/>
  <c r="L1517" i="6"/>
  <c r="N1517" i="6" s="1"/>
  <c r="O1517" i="6" s="1"/>
  <c r="Q1516" i="6"/>
  <c r="T1516" i="6" s="1"/>
  <c r="L1516" i="6"/>
  <c r="N1516" i="6" s="1"/>
  <c r="O1516" i="6" s="1"/>
  <c r="Q1515" i="6"/>
  <c r="T1515" i="6" s="1"/>
  <c r="L1515" i="6"/>
  <c r="N1515" i="6" s="1"/>
  <c r="O1515" i="6" s="1"/>
  <c r="Q1514" i="6"/>
  <c r="T1514" i="6" s="1"/>
  <c r="L1514" i="6"/>
  <c r="N1514" i="6" s="1"/>
  <c r="O1514" i="6" s="1"/>
  <c r="Q1513" i="6"/>
  <c r="T1513" i="6" s="1"/>
  <c r="L1513" i="6"/>
  <c r="N1513" i="6" s="1"/>
  <c r="O1513" i="6" s="1"/>
  <c r="Q1512" i="6"/>
  <c r="T1512" i="6" s="1"/>
  <c r="L1512" i="6"/>
  <c r="N1512" i="6" s="1"/>
  <c r="O1512" i="6" s="1"/>
  <c r="Q1511" i="6"/>
  <c r="T1511" i="6" s="1"/>
  <c r="L1511" i="6"/>
  <c r="N1511" i="6" s="1"/>
  <c r="O1511" i="6" s="1"/>
  <c r="Q1510" i="6"/>
  <c r="T1510" i="6" s="1"/>
  <c r="L1510" i="6"/>
  <c r="N1510" i="6" s="1"/>
  <c r="O1510" i="6" s="1"/>
  <c r="Q1509" i="6"/>
  <c r="T1509" i="6" s="1"/>
  <c r="L1509" i="6"/>
  <c r="N1509" i="6" s="1"/>
  <c r="O1509" i="6" s="1"/>
  <c r="Q1508" i="6"/>
  <c r="T1508" i="6" s="1"/>
  <c r="L1508" i="6"/>
  <c r="N1508" i="6" s="1"/>
  <c r="O1508" i="6" s="1"/>
  <c r="Q1507" i="6"/>
  <c r="T1507" i="6" s="1"/>
  <c r="L1507" i="6"/>
  <c r="N1507" i="6" s="1"/>
  <c r="O1507" i="6" s="1"/>
  <c r="Q1506" i="6"/>
  <c r="T1506" i="6" s="1"/>
  <c r="L1506" i="6"/>
  <c r="N1506" i="6" s="1"/>
  <c r="O1506" i="6" s="1"/>
  <c r="Q1505" i="6"/>
  <c r="T1505" i="6" s="1"/>
  <c r="L1505" i="6"/>
  <c r="N1505" i="6" s="1"/>
  <c r="O1505" i="6" s="1"/>
  <c r="Q1504" i="6"/>
  <c r="T1504" i="6" s="1"/>
  <c r="L1504" i="6"/>
  <c r="N1504" i="6" s="1"/>
  <c r="O1504" i="6" s="1"/>
  <c r="Q1503" i="6"/>
  <c r="T1503" i="6" s="1"/>
  <c r="L1503" i="6"/>
  <c r="N1503" i="6" s="1"/>
  <c r="O1503" i="6" s="1"/>
  <c r="Q1502" i="6"/>
  <c r="T1502" i="6" s="1"/>
  <c r="L1502" i="6"/>
  <c r="N1502" i="6" s="1"/>
  <c r="O1502" i="6" s="1"/>
  <c r="Q1501" i="6"/>
  <c r="T1501" i="6" s="1"/>
  <c r="L1501" i="6"/>
  <c r="N1501" i="6" s="1"/>
  <c r="O1501" i="6" s="1"/>
  <c r="Q1500" i="6"/>
  <c r="T1500" i="6" s="1"/>
  <c r="L1500" i="6"/>
  <c r="N1500" i="6" s="1"/>
  <c r="O1500" i="6" s="1"/>
  <c r="Q1499" i="6"/>
  <c r="L1499" i="6"/>
  <c r="N1499" i="6" s="1"/>
  <c r="O1499" i="6" s="1"/>
  <c r="Q1498" i="6"/>
  <c r="T1498" i="6" s="1"/>
  <c r="L1498" i="6"/>
  <c r="N1498" i="6" s="1"/>
  <c r="O1498" i="6" s="1"/>
  <c r="Q1497" i="6"/>
  <c r="T1497" i="6" s="1"/>
  <c r="L1497" i="6"/>
  <c r="N1497" i="6" s="1"/>
  <c r="O1497" i="6" s="1"/>
  <c r="Q1496" i="6"/>
  <c r="L1496" i="6"/>
  <c r="N1496" i="6" s="1"/>
  <c r="O1496" i="6" s="1"/>
  <c r="Q1495" i="6"/>
  <c r="T1495" i="6" s="1"/>
  <c r="L1495" i="6"/>
  <c r="N1495" i="6" s="1"/>
  <c r="O1495" i="6" s="1"/>
  <c r="Q1494" i="6"/>
  <c r="T1494" i="6" s="1"/>
  <c r="L1494" i="6"/>
  <c r="N1494" i="6" s="1"/>
  <c r="O1494" i="6" s="1"/>
  <c r="Q1493" i="6"/>
  <c r="T1493" i="6" s="1"/>
  <c r="L1493" i="6"/>
  <c r="N1493" i="6" s="1"/>
  <c r="O1493" i="6" s="1"/>
  <c r="Q1492" i="6"/>
  <c r="T1492" i="6" s="1"/>
  <c r="L1492" i="6"/>
  <c r="N1492" i="6" s="1"/>
  <c r="O1492" i="6" s="1"/>
  <c r="Q1491" i="6"/>
  <c r="T1491" i="6" s="1"/>
  <c r="L1491" i="6"/>
  <c r="N1491" i="6" s="1"/>
  <c r="O1491" i="6" s="1"/>
  <c r="Q1490" i="6"/>
  <c r="T1490" i="6" s="1"/>
  <c r="L1490" i="6"/>
  <c r="N1490" i="6" s="1"/>
  <c r="O1490" i="6" s="1"/>
  <c r="Q1489" i="6"/>
  <c r="T1489" i="6" s="1"/>
  <c r="L1489" i="6"/>
  <c r="N1489" i="6" s="1"/>
  <c r="O1489" i="6" s="1"/>
  <c r="Q1488" i="6"/>
  <c r="L1488" i="6"/>
  <c r="N1488" i="6" s="1"/>
  <c r="O1488" i="6" s="1"/>
  <c r="Q1487" i="6"/>
  <c r="T1487" i="6" s="1"/>
  <c r="L1487" i="6"/>
  <c r="N1487" i="6" s="1"/>
  <c r="O1487" i="6" s="1"/>
  <c r="Q1486" i="6"/>
  <c r="T1486" i="6" s="1"/>
  <c r="L1486" i="6"/>
  <c r="N1486" i="6" s="1"/>
  <c r="O1486" i="6" s="1"/>
  <c r="Q1485" i="6"/>
  <c r="L1485" i="6"/>
  <c r="N1485" i="6" s="1"/>
  <c r="O1485" i="6" s="1"/>
  <c r="Q1484" i="6"/>
  <c r="T1484" i="6" s="1"/>
  <c r="L1484" i="6"/>
  <c r="N1484" i="6" s="1"/>
  <c r="O1484" i="6" s="1"/>
  <c r="Q1483" i="6"/>
  <c r="T1483" i="6" s="1"/>
  <c r="L1483" i="6"/>
  <c r="N1483" i="6" s="1"/>
  <c r="O1483" i="6" s="1"/>
  <c r="Q1482" i="6"/>
  <c r="T1482" i="6" s="1"/>
  <c r="L1482" i="6"/>
  <c r="N1482" i="6" s="1"/>
  <c r="O1482" i="6" s="1"/>
  <c r="Q1481" i="6"/>
  <c r="T1481" i="6" s="1"/>
  <c r="L1481" i="6"/>
  <c r="N1481" i="6" s="1"/>
  <c r="O1481" i="6" s="1"/>
  <c r="Q1480" i="6"/>
  <c r="T1480" i="6" s="1"/>
  <c r="L1480" i="6"/>
  <c r="N1480" i="6" s="1"/>
  <c r="O1480" i="6" s="1"/>
  <c r="Q1479" i="6"/>
  <c r="T1479" i="6" s="1"/>
  <c r="L1479" i="6"/>
  <c r="N1479" i="6" s="1"/>
  <c r="O1479" i="6" s="1"/>
  <c r="Q1478" i="6"/>
  <c r="T1478" i="6" s="1"/>
  <c r="L1478" i="6"/>
  <c r="N1478" i="6" s="1"/>
  <c r="O1478" i="6" s="1"/>
  <c r="Q1477" i="6"/>
  <c r="T1477" i="6" s="1"/>
  <c r="L1477" i="6"/>
  <c r="N1477" i="6" s="1"/>
  <c r="O1477" i="6" s="1"/>
  <c r="Q1476" i="6"/>
  <c r="T1476" i="6" s="1"/>
  <c r="L1476" i="6"/>
  <c r="N1476" i="6" s="1"/>
  <c r="O1476" i="6" s="1"/>
  <c r="Q1475" i="6"/>
  <c r="T1475" i="6" s="1"/>
  <c r="L1475" i="6"/>
  <c r="N1475" i="6" s="1"/>
  <c r="O1475" i="6" s="1"/>
  <c r="Q1474" i="6"/>
  <c r="T1474" i="6" s="1"/>
  <c r="L1474" i="6"/>
  <c r="N1474" i="6" s="1"/>
  <c r="O1474" i="6" s="1"/>
  <c r="Q1473" i="6"/>
  <c r="T1473" i="6" s="1"/>
  <c r="L1473" i="6"/>
  <c r="N1473" i="6" s="1"/>
  <c r="O1473" i="6" s="1"/>
  <c r="Q1472" i="6"/>
  <c r="T1472" i="6" s="1"/>
  <c r="L1472" i="6"/>
  <c r="N1472" i="6" s="1"/>
  <c r="O1472" i="6" s="1"/>
  <c r="Q1471" i="6"/>
  <c r="T1471" i="6" s="1"/>
  <c r="L1471" i="6"/>
  <c r="N1471" i="6" s="1"/>
  <c r="O1471" i="6" s="1"/>
  <c r="Q1470" i="6"/>
  <c r="L1470" i="6"/>
  <c r="N1470" i="6" s="1"/>
  <c r="O1470" i="6" s="1"/>
  <c r="Q1469" i="6"/>
  <c r="T1469" i="6" s="1"/>
  <c r="L1469" i="6"/>
  <c r="N1469" i="6" s="1"/>
  <c r="O1469" i="6" s="1"/>
  <c r="Q1468" i="6"/>
  <c r="T1468" i="6" s="1"/>
  <c r="L1468" i="6"/>
  <c r="N1468" i="6" s="1"/>
  <c r="O1468" i="6" s="1"/>
  <c r="Q1467" i="6"/>
  <c r="T1467" i="6" s="1"/>
  <c r="L1467" i="6"/>
  <c r="N1467" i="6" s="1"/>
  <c r="O1467" i="6" s="1"/>
  <c r="Q1466" i="6"/>
  <c r="T1466" i="6" s="1"/>
  <c r="L1466" i="6"/>
  <c r="N1466" i="6" s="1"/>
  <c r="O1466" i="6" s="1"/>
  <c r="Q1465" i="6"/>
  <c r="T1465" i="6" s="1"/>
  <c r="L1465" i="6"/>
  <c r="N1465" i="6" s="1"/>
  <c r="O1465" i="6" s="1"/>
  <c r="Q1464" i="6"/>
  <c r="L1464" i="6"/>
  <c r="N1464" i="6" s="1"/>
  <c r="O1464" i="6" s="1"/>
  <c r="Q1463" i="6"/>
  <c r="T1463" i="6" s="1"/>
  <c r="L1463" i="6"/>
  <c r="N1463" i="6" s="1"/>
  <c r="O1463" i="6" s="1"/>
  <c r="Q1462" i="6"/>
  <c r="L1462" i="6"/>
  <c r="N1462" i="6" s="1"/>
  <c r="O1462" i="6" s="1"/>
  <c r="Q1461" i="6"/>
  <c r="T1461" i="6" s="1"/>
  <c r="L1461" i="6"/>
  <c r="N1461" i="6" s="1"/>
  <c r="O1461" i="6" s="1"/>
  <c r="Q1460" i="6"/>
  <c r="T1460" i="6" s="1"/>
  <c r="L1460" i="6"/>
  <c r="N1460" i="6" s="1"/>
  <c r="O1460" i="6" s="1"/>
  <c r="Q1459" i="6"/>
  <c r="T1459" i="6" s="1"/>
  <c r="L1459" i="6"/>
  <c r="N1459" i="6" s="1"/>
  <c r="O1459" i="6" s="1"/>
  <c r="Q1458" i="6"/>
  <c r="T1458" i="6" s="1"/>
  <c r="L1458" i="6"/>
  <c r="N1458" i="6" s="1"/>
  <c r="O1458" i="6" s="1"/>
  <c r="Q1457" i="6"/>
  <c r="T1457" i="6" s="1"/>
  <c r="L1457" i="6"/>
  <c r="N1457" i="6" s="1"/>
  <c r="O1457" i="6" s="1"/>
  <c r="Q1456" i="6"/>
  <c r="T1456" i="6" s="1"/>
  <c r="L1456" i="6"/>
  <c r="N1456" i="6" s="1"/>
  <c r="O1456" i="6" s="1"/>
  <c r="Q1455" i="6"/>
  <c r="T1455" i="6" s="1"/>
  <c r="L1455" i="6"/>
  <c r="N1455" i="6" s="1"/>
  <c r="O1455" i="6" s="1"/>
  <c r="Q1454" i="6"/>
  <c r="L1454" i="6"/>
  <c r="N1454" i="6" s="1"/>
  <c r="O1454" i="6" s="1"/>
  <c r="Q1453" i="6"/>
  <c r="T1453" i="6" s="1"/>
  <c r="L1453" i="6"/>
  <c r="N1453" i="6" s="1"/>
  <c r="O1453" i="6" s="1"/>
  <c r="Q1452" i="6"/>
  <c r="T1452" i="6" s="1"/>
  <c r="L1452" i="6"/>
  <c r="N1452" i="6" s="1"/>
  <c r="O1452" i="6" s="1"/>
  <c r="Q1451" i="6"/>
  <c r="T1451" i="6" s="1"/>
  <c r="L1451" i="6"/>
  <c r="N1451" i="6" s="1"/>
  <c r="O1451" i="6" s="1"/>
  <c r="Q1450" i="6"/>
  <c r="T1450" i="6" s="1"/>
  <c r="L1450" i="6"/>
  <c r="N1450" i="6" s="1"/>
  <c r="O1450" i="6" s="1"/>
  <c r="Q1449" i="6"/>
  <c r="T1449" i="6" s="1"/>
  <c r="L1449" i="6"/>
  <c r="N1449" i="6" s="1"/>
  <c r="O1449" i="6" s="1"/>
  <c r="Q1448" i="6"/>
  <c r="T1448" i="6" s="1"/>
  <c r="L1448" i="6"/>
  <c r="N1448" i="6" s="1"/>
  <c r="O1448" i="6" s="1"/>
  <c r="Q1447" i="6"/>
  <c r="T1447" i="6" s="1"/>
  <c r="L1447" i="6"/>
  <c r="N1447" i="6" s="1"/>
  <c r="O1447" i="6" s="1"/>
  <c r="Q1446" i="6"/>
  <c r="T1446" i="6" s="1"/>
  <c r="L1446" i="6"/>
  <c r="N1446" i="6" s="1"/>
  <c r="O1446" i="6" s="1"/>
  <c r="Q1445" i="6"/>
  <c r="T1445" i="6" s="1"/>
  <c r="L1445" i="6"/>
  <c r="N1445" i="6" s="1"/>
  <c r="O1445" i="6" s="1"/>
  <c r="Q1444" i="6"/>
  <c r="T1444" i="6" s="1"/>
  <c r="L1444" i="6"/>
  <c r="N1444" i="6" s="1"/>
  <c r="O1444" i="6" s="1"/>
  <c r="Q1443" i="6"/>
  <c r="T1443" i="6" s="1"/>
  <c r="L1443" i="6"/>
  <c r="N1443" i="6" s="1"/>
  <c r="O1443" i="6" s="1"/>
  <c r="Q1442" i="6"/>
  <c r="T1442" i="6" s="1"/>
  <c r="L1442" i="6"/>
  <c r="N1442" i="6" s="1"/>
  <c r="O1442" i="6" s="1"/>
  <c r="Q1441" i="6"/>
  <c r="T1441" i="6" s="1"/>
  <c r="L1441" i="6"/>
  <c r="N1441" i="6" s="1"/>
  <c r="O1441" i="6" s="1"/>
  <c r="Q1440" i="6"/>
  <c r="T1440" i="6" s="1"/>
  <c r="L1440" i="6"/>
  <c r="N1440" i="6" s="1"/>
  <c r="O1440" i="6" s="1"/>
  <c r="Q1439" i="6"/>
  <c r="T1439" i="6" s="1"/>
  <c r="L1439" i="6"/>
  <c r="N1439" i="6" s="1"/>
  <c r="O1439" i="6" s="1"/>
  <c r="Q1438" i="6"/>
  <c r="L1438" i="6"/>
  <c r="N1438" i="6" s="1"/>
  <c r="O1438" i="6" s="1"/>
  <c r="Q1437" i="6"/>
  <c r="T1437" i="6" s="1"/>
  <c r="L1437" i="6"/>
  <c r="N1437" i="6" s="1"/>
  <c r="O1437" i="6" s="1"/>
  <c r="Q1436" i="6"/>
  <c r="T1436" i="6" s="1"/>
  <c r="L1436" i="6"/>
  <c r="N1436" i="6" s="1"/>
  <c r="O1436" i="6" s="1"/>
  <c r="Q1435" i="6"/>
  <c r="T1435" i="6" s="1"/>
  <c r="L1435" i="6"/>
  <c r="N1435" i="6" s="1"/>
  <c r="O1435" i="6" s="1"/>
  <c r="Q1434" i="6"/>
  <c r="T1434" i="6" s="1"/>
  <c r="L1434" i="6"/>
  <c r="N1434" i="6" s="1"/>
  <c r="O1434" i="6" s="1"/>
  <c r="Q1433" i="6"/>
  <c r="T1433" i="6" s="1"/>
  <c r="L1433" i="6"/>
  <c r="N1433" i="6" s="1"/>
  <c r="O1433" i="6" s="1"/>
  <c r="Q1432" i="6"/>
  <c r="T1432" i="6" s="1"/>
  <c r="L1432" i="6"/>
  <c r="N1432" i="6" s="1"/>
  <c r="O1432" i="6" s="1"/>
  <c r="Q1431" i="6"/>
  <c r="T1431" i="6" s="1"/>
  <c r="L1431" i="6"/>
  <c r="N1431" i="6" s="1"/>
  <c r="O1431" i="6" s="1"/>
  <c r="Q1430" i="6"/>
  <c r="T1430" i="6" s="1"/>
  <c r="L1430" i="6"/>
  <c r="N1430" i="6" s="1"/>
  <c r="O1430" i="6" s="1"/>
  <c r="Q1429" i="6"/>
  <c r="T1429" i="6" s="1"/>
  <c r="L1429" i="6"/>
  <c r="N1429" i="6" s="1"/>
  <c r="O1429" i="6" s="1"/>
  <c r="Q1428" i="6"/>
  <c r="T1428" i="6" s="1"/>
  <c r="L1428" i="6"/>
  <c r="N1428" i="6" s="1"/>
  <c r="O1428" i="6" s="1"/>
  <c r="Q1427" i="6"/>
  <c r="T1427" i="6" s="1"/>
  <c r="L1427" i="6"/>
  <c r="N1427" i="6" s="1"/>
  <c r="O1427" i="6" s="1"/>
  <c r="Q1426" i="6"/>
  <c r="T1426" i="6" s="1"/>
  <c r="L1426" i="6"/>
  <c r="N1426" i="6" s="1"/>
  <c r="O1426" i="6" s="1"/>
  <c r="Q1425" i="6"/>
  <c r="T1425" i="6" s="1"/>
  <c r="L1425" i="6"/>
  <c r="N1425" i="6" s="1"/>
  <c r="O1425" i="6" s="1"/>
  <c r="Q1424" i="6"/>
  <c r="T1424" i="6" s="1"/>
  <c r="L1424" i="6"/>
  <c r="N1424" i="6" s="1"/>
  <c r="O1424" i="6" s="1"/>
  <c r="Q1423" i="6"/>
  <c r="T1423" i="6" s="1"/>
  <c r="L1423" i="6"/>
  <c r="N1423" i="6" s="1"/>
  <c r="O1423" i="6" s="1"/>
  <c r="Q1422" i="6"/>
  <c r="L1422" i="6"/>
  <c r="N1422" i="6" s="1"/>
  <c r="O1422" i="6" s="1"/>
  <c r="Q1421" i="6"/>
  <c r="T1421" i="6" s="1"/>
  <c r="L1421" i="6"/>
  <c r="N1421" i="6" s="1"/>
  <c r="O1421" i="6" s="1"/>
  <c r="Q1420" i="6"/>
  <c r="T1420" i="6" s="1"/>
  <c r="L1420" i="6"/>
  <c r="N1420" i="6" s="1"/>
  <c r="O1420" i="6" s="1"/>
  <c r="Q1419" i="6"/>
  <c r="T1419" i="6" s="1"/>
  <c r="L1419" i="6"/>
  <c r="N1419" i="6" s="1"/>
  <c r="O1419" i="6" s="1"/>
  <c r="Q1418" i="6"/>
  <c r="T1418" i="6" s="1"/>
  <c r="L1418" i="6"/>
  <c r="N1418" i="6" s="1"/>
  <c r="O1418" i="6" s="1"/>
  <c r="Q1417" i="6"/>
  <c r="T1417" i="6" s="1"/>
  <c r="L1417" i="6"/>
  <c r="N1417" i="6" s="1"/>
  <c r="O1417" i="6" s="1"/>
  <c r="Q1416" i="6"/>
  <c r="L1416" i="6"/>
  <c r="N1416" i="6" s="1"/>
  <c r="O1416" i="6" s="1"/>
  <c r="Q1415" i="6"/>
  <c r="T1415" i="6" s="1"/>
  <c r="L1415" i="6"/>
  <c r="N1415" i="6" s="1"/>
  <c r="O1415" i="6" s="1"/>
  <c r="Q1414" i="6"/>
  <c r="T1414" i="6" s="1"/>
  <c r="L1414" i="6"/>
  <c r="N1414" i="6" s="1"/>
  <c r="O1414" i="6" s="1"/>
  <c r="Q1413" i="6"/>
  <c r="T1413" i="6" s="1"/>
  <c r="L1413" i="6"/>
  <c r="N1413" i="6" s="1"/>
  <c r="O1413" i="6" s="1"/>
  <c r="Q1412" i="6"/>
  <c r="T1412" i="6" s="1"/>
  <c r="L1412" i="6"/>
  <c r="N1412" i="6" s="1"/>
  <c r="O1412" i="6" s="1"/>
  <c r="Q1411" i="6"/>
  <c r="T1411" i="6" s="1"/>
  <c r="L1411" i="6"/>
  <c r="N1411" i="6" s="1"/>
  <c r="O1411" i="6" s="1"/>
  <c r="Q1410" i="6"/>
  <c r="T1410" i="6" s="1"/>
  <c r="L1410" i="6"/>
  <c r="N1410" i="6" s="1"/>
  <c r="O1410" i="6" s="1"/>
  <c r="Q1409" i="6"/>
  <c r="T1409" i="6" s="1"/>
  <c r="L1409" i="6"/>
  <c r="N1409" i="6" s="1"/>
  <c r="O1409" i="6" s="1"/>
  <c r="Q1408" i="6"/>
  <c r="T1408" i="6" s="1"/>
  <c r="L1408" i="6"/>
  <c r="N1408" i="6" s="1"/>
  <c r="O1408" i="6" s="1"/>
  <c r="Q1407" i="6"/>
  <c r="T1407" i="6" s="1"/>
  <c r="L1407" i="6"/>
  <c r="N1407" i="6" s="1"/>
  <c r="O1407" i="6" s="1"/>
  <c r="Q1406" i="6"/>
  <c r="T1406" i="6" s="1"/>
  <c r="L1406" i="6"/>
  <c r="N1406" i="6" s="1"/>
  <c r="O1406" i="6" s="1"/>
  <c r="Q1405" i="6"/>
  <c r="T1405" i="6" s="1"/>
  <c r="L1405" i="6"/>
  <c r="N1405" i="6" s="1"/>
  <c r="O1405" i="6" s="1"/>
  <c r="Q1404" i="6"/>
  <c r="T1404" i="6" s="1"/>
  <c r="L1404" i="6"/>
  <c r="N1404" i="6" s="1"/>
  <c r="O1404" i="6" s="1"/>
  <c r="Q1403" i="6"/>
  <c r="T1403" i="6" s="1"/>
  <c r="L1403" i="6"/>
  <c r="N1403" i="6" s="1"/>
  <c r="O1403" i="6" s="1"/>
  <c r="Q1402" i="6"/>
  <c r="T1402" i="6" s="1"/>
  <c r="L1402" i="6"/>
  <c r="N1402" i="6" s="1"/>
  <c r="O1402" i="6" s="1"/>
  <c r="Q1401" i="6"/>
  <c r="T1401" i="6" s="1"/>
  <c r="L1401" i="6"/>
  <c r="N1401" i="6" s="1"/>
  <c r="O1401" i="6" s="1"/>
  <c r="Q1400" i="6"/>
  <c r="T1400" i="6" s="1"/>
  <c r="L1400" i="6"/>
  <c r="N1400" i="6" s="1"/>
  <c r="O1400" i="6" s="1"/>
  <c r="Q1399" i="6"/>
  <c r="T1399" i="6" s="1"/>
  <c r="L1399" i="6"/>
  <c r="N1399" i="6" s="1"/>
  <c r="O1399" i="6" s="1"/>
  <c r="Q1398" i="6"/>
  <c r="T1398" i="6" s="1"/>
  <c r="L1398" i="6"/>
  <c r="N1398" i="6" s="1"/>
  <c r="O1398" i="6" s="1"/>
  <c r="Q1397" i="6"/>
  <c r="T1397" i="6" s="1"/>
  <c r="L1397" i="6"/>
  <c r="N1397" i="6" s="1"/>
  <c r="O1397" i="6" s="1"/>
  <c r="Q1396" i="6"/>
  <c r="T1396" i="6" s="1"/>
  <c r="L1396" i="6"/>
  <c r="N1396" i="6" s="1"/>
  <c r="O1396" i="6" s="1"/>
  <c r="Q1395" i="6"/>
  <c r="T1395" i="6" s="1"/>
  <c r="L1395" i="6"/>
  <c r="N1395" i="6" s="1"/>
  <c r="O1395" i="6" s="1"/>
  <c r="Q1394" i="6"/>
  <c r="T1394" i="6" s="1"/>
  <c r="L1394" i="6"/>
  <c r="N1394" i="6" s="1"/>
  <c r="O1394" i="6" s="1"/>
  <c r="Q1393" i="6"/>
  <c r="T1393" i="6" s="1"/>
  <c r="L1393" i="6"/>
  <c r="N1393" i="6" s="1"/>
  <c r="O1393" i="6" s="1"/>
  <c r="Q1392" i="6"/>
  <c r="T1392" i="6" s="1"/>
  <c r="L1392" i="6"/>
  <c r="N1392" i="6" s="1"/>
  <c r="O1392" i="6" s="1"/>
  <c r="Q1391" i="6"/>
  <c r="T1391" i="6" s="1"/>
  <c r="L1391" i="6"/>
  <c r="N1391" i="6" s="1"/>
  <c r="O1391" i="6" s="1"/>
  <c r="Q1390" i="6"/>
  <c r="T1390" i="6" s="1"/>
  <c r="L1390" i="6"/>
  <c r="N1390" i="6" s="1"/>
  <c r="O1390" i="6" s="1"/>
  <c r="Q1389" i="6"/>
  <c r="T1389" i="6" s="1"/>
  <c r="L1389" i="6"/>
  <c r="N1389" i="6" s="1"/>
  <c r="O1389" i="6" s="1"/>
  <c r="Q1388" i="6"/>
  <c r="T1388" i="6" s="1"/>
  <c r="L1388" i="6"/>
  <c r="N1388" i="6" s="1"/>
  <c r="O1388" i="6" s="1"/>
  <c r="Q1387" i="6"/>
  <c r="T1387" i="6" s="1"/>
  <c r="L1387" i="6"/>
  <c r="N1387" i="6" s="1"/>
  <c r="O1387" i="6" s="1"/>
  <c r="Q1386" i="6"/>
  <c r="L1386" i="6"/>
  <c r="N1386" i="6" s="1"/>
  <c r="O1386" i="6" s="1"/>
  <c r="Q1385" i="6"/>
  <c r="T1385" i="6" s="1"/>
  <c r="L1385" i="6"/>
  <c r="N1385" i="6" s="1"/>
  <c r="O1385" i="6" s="1"/>
  <c r="Q1384" i="6"/>
  <c r="T1384" i="6" s="1"/>
  <c r="L1384" i="6"/>
  <c r="N1384" i="6" s="1"/>
  <c r="O1384" i="6" s="1"/>
  <c r="Q1383" i="6"/>
  <c r="T1383" i="6" s="1"/>
  <c r="L1383" i="6"/>
  <c r="N1383" i="6" s="1"/>
  <c r="O1383" i="6" s="1"/>
  <c r="Q1382" i="6"/>
  <c r="T1382" i="6" s="1"/>
  <c r="L1382" i="6"/>
  <c r="N1382" i="6" s="1"/>
  <c r="O1382" i="6" s="1"/>
  <c r="Q1381" i="6"/>
  <c r="T1381" i="6" s="1"/>
  <c r="L1381" i="6"/>
  <c r="N1381" i="6" s="1"/>
  <c r="O1381" i="6" s="1"/>
  <c r="Q1380" i="6"/>
  <c r="T1380" i="6" s="1"/>
  <c r="L1380" i="6"/>
  <c r="N1380" i="6" s="1"/>
  <c r="O1380" i="6" s="1"/>
  <c r="Q1379" i="6"/>
  <c r="T1379" i="6" s="1"/>
  <c r="L1379" i="6"/>
  <c r="N1379" i="6" s="1"/>
  <c r="O1379" i="6" s="1"/>
  <c r="Q1378" i="6"/>
  <c r="T1378" i="6" s="1"/>
  <c r="L1378" i="6"/>
  <c r="N1378" i="6" s="1"/>
  <c r="O1378" i="6" s="1"/>
  <c r="Q1377" i="6"/>
  <c r="T1377" i="6" s="1"/>
  <c r="L1377" i="6"/>
  <c r="N1377" i="6" s="1"/>
  <c r="O1377" i="6" s="1"/>
  <c r="Q1376" i="6"/>
  <c r="T1376" i="6" s="1"/>
  <c r="L1376" i="6"/>
  <c r="N1376" i="6" s="1"/>
  <c r="O1376" i="6" s="1"/>
  <c r="Q1375" i="6"/>
  <c r="T1375" i="6" s="1"/>
  <c r="L1375" i="6"/>
  <c r="N1375" i="6" s="1"/>
  <c r="O1375" i="6" s="1"/>
  <c r="Q1374" i="6"/>
  <c r="T1374" i="6" s="1"/>
  <c r="L1374" i="6"/>
  <c r="N1374" i="6" s="1"/>
  <c r="O1374" i="6" s="1"/>
  <c r="Q1373" i="6"/>
  <c r="T1373" i="6" s="1"/>
  <c r="L1373" i="6"/>
  <c r="N1373" i="6" s="1"/>
  <c r="O1373" i="6" s="1"/>
  <c r="Q1372" i="6"/>
  <c r="T1372" i="6" s="1"/>
  <c r="L1372" i="6"/>
  <c r="N1372" i="6" s="1"/>
  <c r="O1372" i="6" s="1"/>
  <c r="Q1371" i="6"/>
  <c r="T1371" i="6" s="1"/>
  <c r="L1371" i="6"/>
  <c r="N1371" i="6" s="1"/>
  <c r="O1371" i="6" s="1"/>
  <c r="Q1370" i="6"/>
  <c r="T1370" i="6" s="1"/>
  <c r="L1370" i="6"/>
  <c r="N1370" i="6" s="1"/>
  <c r="O1370" i="6" s="1"/>
  <c r="Q1369" i="6"/>
  <c r="T1369" i="6" s="1"/>
  <c r="L1369" i="6"/>
  <c r="N1369" i="6" s="1"/>
  <c r="O1369" i="6" s="1"/>
  <c r="Q1368" i="6"/>
  <c r="T1368" i="6" s="1"/>
  <c r="L1368" i="6"/>
  <c r="N1368" i="6" s="1"/>
  <c r="O1368" i="6" s="1"/>
  <c r="Q1367" i="6"/>
  <c r="T1367" i="6" s="1"/>
  <c r="L1367" i="6"/>
  <c r="N1367" i="6" s="1"/>
  <c r="O1367" i="6" s="1"/>
  <c r="Q1366" i="6"/>
  <c r="T1366" i="6" s="1"/>
  <c r="L1366" i="6"/>
  <c r="N1366" i="6" s="1"/>
  <c r="O1366" i="6" s="1"/>
  <c r="Q1365" i="6"/>
  <c r="T1365" i="6" s="1"/>
  <c r="L1365" i="6"/>
  <c r="N1365" i="6" s="1"/>
  <c r="O1365" i="6" s="1"/>
  <c r="Q1364" i="6"/>
  <c r="T1364" i="6" s="1"/>
  <c r="L1364" i="6"/>
  <c r="N1364" i="6" s="1"/>
  <c r="O1364" i="6" s="1"/>
  <c r="Q1363" i="6"/>
  <c r="T1363" i="6" s="1"/>
  <c r="L1363" i="6"/>
  <c r="N1363" i="6" s="1"/>
  <c r="O1363" i="6" s="1"/>
  <c r="Q1362" i="6"/>
  <c r="T1362" i="6" s="1"/>
  <c r="L1362" i="6"/>
  <c r="N1362" i="6" s="1"/>
  <c r="O1362" i="6" s="1"/>
  <c r="Q1361" i="6"/>
  <c r="T1361" i="6" s="1"/>
  <c r="L1361" i="6"/>
  <c r="N1361" i="6" s="1"/>
  <c r="O1361" i="6" s="1"/>
  <c r="Q1360" i="6"/>
  <c r="T1360" i="6" s="1"/>
  <c r="L1360" i="6"/>
  <c r="N1360" i="6" s="1"/>
  <c r="O1360" i="6" s="1"/>
  <c r="Q1359" i="6"/>
  <c r="T1359" i="6" s="1"/>
  <c r="L1359" i="6"/>
  <c r="N1359" i="6" s="1"/>
  <c r="O1359" i="6" s="1"/>
  <c r="Q1358" i="6"/>
  <c r="T1358" i="6" s="1"/>
  <c r="L1358" i="6"/>
  <c r="N1358" i="6" s="1"/>
  <c r="O1358" i="6" s="1"/>
  <c r="Q1357" i="6"/>
  <c r="T1357" i="6" s="1"/>
  <c r="L1357" i="6"/>
  <c r="N1357" i="6" s="1"/>
  <c r="O1357" i="6" s="1"/>
  <c r="Q1356" i="6"/>
  <c r="T1356" i="6" s="1"/>
  <c r="L1356" i="6"/>
  <c r="N1356" i="6" s="1"/>
  <c r="O1356" i="6" s="1"/>
  <c r="Q1355" i="6"/>
  <c r="T1355" i="6" s="1"/>
  <c r="L1355" i="6"/>
  <c r="N1355" i="6" s="1"/>
  <c r="O1355" i="6" s="1"/>
  <c r="Q1354" i="6"/>
  <c r="T1354" i="6" s="1"/>
  <c r="L1354" i="6"/>
  <c r="N1354" i="6" s="1"/>
  <c r="O1354" i="6" s="1"/>
  <c r="Q1353" i="6"/>
  <c r="T1353" i="6" s="1"/>
  <c r="L1353" i="6"/>
  <c r="N1353" i="6" s="1"/>
  <c r="O1353" i="6" s="1"/>
  <c r="Q1352" i="6"/>
  <c r="T1352" i="6" s="1"/>
  <c r="L1352" i="6"/>
  <c r="N1352" i="6" s="1"/>
  <c r="O1352" i="6" s="1"/>
  <c r="Q1351" i="6"/>
  <c r="T1351" i="6" s="1"/>
  <c r="L1351" i="6"/>
  <c r="N1351" i="6" s="1"/>
  <c r="O1351" i="6" s="1"/>
  <c r="Q1350" i="6"/>
  <c r="L1350" i="6"/>
  <c r="N1350" i="6" s="1"/>
  <c r="O1350" i="6" s="1"/>
  <c r="Q1349" i="6"/>
  <c r="T1349" i="6" s="1"/>
  <c r="L1349" i="6"/>
  <c r="N1349" i="6" s="1"/>
  <c r="O1349" i="6" s="1"/>
  <c r="Q1348" i="6"/>
  <c r="T1348" i="6" s="1"/>
  <c r="L1348" i="6"/>
  <c r="N1348" i="6" s="1"/>
  <c r="O1348" i="6" s="1"/>
  <c r="Q1347" i="6"/>
  <c r="T1347" i="6" s="1"/>
  <c r="L1347" i="6"/>
  <c r="N1347" i="6" s="1"/>
  <c r="O1347" i="6" s="1"/>
  <c r="Q1346" i="6"/>
  <c r="T1346" i="6" s="1"/>
  <c r="L1346" i="6"/>
  <c r="N1346" i="6" s="1"/>
  <c r="O1346" i="6" s="1"/>
  <c r="Q1345" i="6"/>
  <c r="T1345" i="6" s="1"/>
  <c r="L1345" i="6"/>
  <c r="N1345" i="6" s="1"/>
  <c r="O1345" i="6" s="1"/>
  <c r="Q1344" i="6"/>
  <c r="T1344" i="6" s="1"/>
  <c r="L1344" i="6"/>
  <c r="N1344" i="6" s="1"/>
  <c r="O1344" i="6" s="1"/>
  <c r="Q1343" i="6"/>
  <c r="T1343" i="6" s="1"/>
  <c r="L1343" i="6"/>
  <c r="N1343" i="6" s="1"/>
  <c r="O1343" i="6" s="1"/>
  <c r="Q1342" i="6"/>
  <c r="T1342" i="6" s="1"/>
  <c r="L1342" i="6"/>
  <c r="N1342" i="6" s="1"/>
  <c r="O1342" i="6" s="1"/>
  <c r="Q1341" i="6"/>
  <c r="T1341" i="6" s="1"/>
  <c r="L1341" i="6"/>
  <c r="N1341" i="6" s="1"/>
  <c r="O1341" i="6" s="1"/>
  <c r="Q1340" i="6"/>
  <c r="T1340" i="6" s="1"/>
  <c r="L1340" i="6"/>
  <c r="N1340" i="6" s="1"/>
  <c r="O1340" i="6" s="1"/>
  <c r="Q1339" i="6"/>
  <c r="T1339" i="6" s="1"/>
  <c r="L1339" i="6"/>
  <c r="N1339" i="6" s="1"/>
  <c r="O1339" i="6" s="1"/>
  <c r="Q1338" i="6"/>
  <c r="T1338" i="6" s="1"/>
  <c r="L1338" i="6"/>
  <c r="N1338" i="6" s="1"/>
  <c r="O1338" i="6" s="1"/>
  <c r="Q1337" i="6"/>
  <c r="T1337" i="6" s="1"/>
  <c r="L1337" i="6"/>
  <c r="N1337" i="6" s="1"/>
  <c r="O1337" i="6" s="1"/>
  <c r="Q1336" i="6"/>
  <c r="T1336" i="6" s="1"/>
  <c r="L1336" i="6"/>
  <c r="N1336" i="6" s="1"/>
  <c r="O1336" i="6" s="1"/>
  <c r="Q1335" i="6"/>
  <c r="T1335" i="6" s="1"/>
  <c r="L1335" i="6"/>
  <c r="N1335" i="6" s="1"/>
  <c r="O1335" i="6" s="1"/>
  <c r="Q1334" i="6"/>
  <c r="T1334" i="6" s="1"/>
  <c r="L1334" i="6"/>
  <c r="N1334" i="6" s="1"/>
  <c r="O1334" i="6" s="1"/>
  <c r="Q1333" i="6"/>
  <c r="T1333" i="6" s="1"/>
  <c r="L1333" i="6"/>
  <c r="N1333" i="6" s="1"/>
  <c r="O1333" i="6" s="1"/>
  <c r="Q1332" i="6"/>
  <c r="T1332" i="6" s="1"/>
  <c r="L1332" i="6"/>
  <c r="N1332" i="6" s="1"/>
  <c r="O1332" i="6" s="1"/>
  <c r="Q1331" i="6"/>
  <c r="T1331" i="6" s="1"/>
  <c r="L1331" i="6"/>
  <c r="N1331" i="6" s="1"/>
  <c r="O1331" i="6" s="1"/>
  <c r="Q1330" i="6"/>
  <c r="T1330" i="6" s="1"/>
  <c r="L1330" i="6"/>
  <c r="N1330" i="6" s="1"/>
  <c r="O1330" i="6" s="1"/>
  <c r="Q1329" i="6"/>
  <c r="T1329" i="6" s="1"/>
  <c r="L1329" i="6"/>
  <c r="N1329" i="6" s="1"/>
  <c r="O1329" i="6" s="1"/>
  <c r="Q1328" i="6"/>
  <c r="T1328" i="6" s="1"/>
  <c r="L1328" i="6"/>
  <c r="N1328" i="6" s="1"/>
  <c r="O1328" i="6" s="1"/>
  <c r="Q1327" i="6"/>
  <c r="T1327" i="6" s="1"/>
  <c r="L1327" i="6"/>
  <c r="N1327" i="6" s="1"/>
  <c r="O1327" i="6" s="1"/>
  <c r="Q1326" i="6"/>
  <c r="T1326" i="6" s="1"/>
  <c r="L1326" i="6"/>
  <c r="N1326" i="6" s="1"/>
  <c r="O1326" i="6" s="1"/>
  <c r="Q1325" i="6"/>
  <c r="T1325" i="6" s="1"/>
  <c r="L1325" i="6"/>
  <c r="N1325" i="6" s="1"/>
  <c r="O1325" i="6" s="1"/>
  <c r="Q1324" i="6"/>
  <c r="T1324" i="6" s="1"/>
  <c r="L1324" i="6"/>
  <c r="N1324" i="6" s="1"/>
  <c r="O1324" i="6" s="1"/>
  <c r="Q1323" i="6"/>
  <c r="T1323" i="6" s="1"/>
  <c r="L1323" i="6"/>
  <c r="N1323" i="6" s="1"/>
  <c r="O1323" i="6" s="1"/>
  <c r="Q1322" i="6"/>
  <c r="T1322" i="6" s="1"/>
  <c r="L1322" i="6"/>
  <c r="N1322" i="6" s="1"/>
  <c r="O1322" i="6" s="1"/>
  <c r="Q1321" i="6"/>
  <c r="T1321" i="6" s="1"/>
  <c r="L1321" i="6"/>
  <c r="N1321" i="6" s="1"/>
  <c r="O1321" i="6" s="1"/>
  <c r="Q1320" i="6"/>
  <c r="T1320" i="6" s="1"/>
  <c r="L1320" i="6"/>
  <c r="N1320" i="6" s="1"/>
  <c r="O1320" i="6" s="1"/>
  <c r="Q1319" i="6"/>
  <c r="T1319" i="6" s="1"/>
  <c r="L1319" i="6"/>
  <c r="N1319" i="6" s="1"/>
  <c r="O1319" i="6" s="1"/>
  <c r="Q1318" i="6"/>
  <c r="T1318" i="6" s="1"/>
  <c r="L1318" i="6"/>
  <c r="N1318" i="6" s="1"/>
  <c r="O1318" i="6" s="1"/>
  <c r="Q1317" i="6"/>
  <c r="T1317" i="6" s="1"/>
  <c r="L1317" i="6"/>
  <c r="N1317" i="6" s="1"/>
  <c r="O1317" i="6" s="1"/>
  <c r="Q1316" i="6"/>
  <c r="T1316" i="6" s="1"/>
  <c r="L1316" i="6"/>
  <c r="N1316" i="6" s="1"/>
  <c r="O1316" i="6" s="1"/>
  <c r="Q1315" i="6"/>
  <c r="T1315" i="6" s="1"/>
  <c r="L1315" i="6"/>
  <c r="N1315" i="6" s="1"/>
  <c r="O1315" i="6" s="1"/>
  <c r="Q1314" i="6"/>
  <c r="T1314" i="6" s="1"/>
  <c r="L1314" i="6"/>
  <c r="N1314" i="6" s="1"/>
  <c r="O1314" i="6" s="1"/>
  <c r="Q1313" i="6"/>
  <c r="T1313" i="6" s="1"/>
  <c r="L1313" i="6"/>
  <c r="N1313" i="6" s="1"/>
  <c r="O1313" i="6" s="1"/>
  <c r="Q1312" i="6"/>
  <c r="T1312" i="6" s="1"/>
  <c r="L1312" i="6"/>
  <c r="N1312" i="6" s="1"/>
  <c r="O1312" i="6" s="1"/>
  <c r="Q1311" i="6"/>
  <c r="T1311" i="6" s="1"/>
  <c r="L1311" i="6"/>
  <c r="N1311" i="6" s="1"/>
  <c r="O1311" i="6" s="1"/>
  <c r="Q1310" i="6"/>
  <c r="T1310" i="6" s="1"/>
  <c r="L1310" i="6"/>
  <c r="N1310" i="6" s="1"/>
  <c r="O1310" i="6" s="1"/>
  <c r="Q1309" i="6"/>
  <c r="T1309" i="6" s="1"/>
  <c r="L1309" i="6"/>
  <c r="N1309" i="6" s="1"/>
  <c r="O1309" i="6" s="1"/>
  <c r="Q1308" i="6"/>
  <c r="T1308" i="6" s="1"/>
  <c r="L1308" i="6"/>
  <c r="N1308" i="6" s="1"/>
  <c r="O1308" i="6" s="1"/>
  <c r="Q1307" i="6"/>
  <c r="T1307" i="6" s="1"/>
  <c r="L1307" i="6"/>
  <c r="N1307" i="6" s="1"/>
  <c r="O1307" i="6" s="1"/>
  <c r="Q1306" i="6"/>
  <c r="T1306" i="6" s="1"/>
  <c r="L1306" i="6"/>
  <c r="N1306" i="6" s="1"/>
  <c r="O1306" i="6" s="1"/>
  <c r="Q1305" i="6"/>
  <c r="T1305" i="6" s="1"/>
  <c r="L1305" i="6"/>
  <c r="N1305" i="6" s="1"/>
  <c r="O1305" i="6" s="1"/>
  <c r="Q1304" i="6"/>
  <c r="T1304" i="6" s="1"/>
  <c r="L1304" i="6"/>
  <c r="N1304" i="6" s="1"/>
  <c r="O1304" i="6" s="1"/>
  <c r="Q1303" i="6"/>
  <c r="T1303" i="6" s="1"/>
  <c r="L1303" i="6"/>
  <c r="N1303" i="6" s="1"/>
  <c r="O1303" i="6" s="1"/>
  <c r="Q1302" i="6"/>
  <c r="T1302" i="6" s="1"/>
  <c r="L1302" i="6"/>
  <c r="N1302" i="6" s="1"/>
  <c r="O1302" i="6" s="1"/>
  <c r="Q1301" i="6"/>
  <c r="T1301" i="6" s="1"/>
  <c r="L1301" i="6"/>
  <c r="N1301" i="6" s="1"/>
  <c r="O1301" i="6" s="1"/>
  <c r="Q1300" i="6"/>
  <c r="T1300" i="6" s="1"/>
  <c r="L1300" i="6"/>
  <c r="N1300" i="6" s="1"/>
  <c r="O1300" i="6" s="1"/>
  <c r="Q1299" i="6"/>
  <c r="T1299" i="6" s="1"/>
  <c r="L1299" i="6"/>
  <c r="N1299" i="6" s="1"/>
  <c r="O1299" i="6" s="1"/>
  <c r="Q1298" i="6"/>
  <c r="T1298" i="6" s="1"/>
  <c r="L1298" i="6"/>
  <c r="N1298" i="6" s="1"/>
  <c r="O1298" i="6" s="1"/>
  <c r="Q1297" i="6"/>
  <c r="T1297" i="6" s="1"/>
  <c r="L1297" i="6"/>
  <c r="N1297" i="6" s="1"/>
  <c r="O1297" i="6" s="1"/>
  <c r="Q1296" i="6"/>
  <c r="T1296" i="6" s="1"/>
  <c r="L1296" i="6"/>
  <c r="N1296" i="6" s="1"/>
  <c r="O1296" i="6" s="1"/>
  <c r="Q1295" i="6"/>
  <c r="T1295" i="6" s="1"/>
  <c r="L1295" i="6"/>
  <c r="N1295" i="6" s="1"/>
  <c r="O1295" i="6" s="1"/>
  <c r="Q1294" i="6"/>
  <c r="T1294" i="6" s="1"/>
  <c r="L1294" i="6"/>
  <c r="N1294" i="6" s="1"/>
  <c r="O1294" i="6" s="1"/>
  <c r="Q1293" i="6"/>
  <c r="T1293" i="6" s="1"/>
  <c r="L1293" i="6"/>
  <c r="N1293" i="6" s="1"/>
  <c r="O1293" i="6" s="1"/>
  <c r="Q1292" i="6"/>
  <c r="T1292" i="6" s="1"/>
  <c r="L1292" i="6"/>
  <c r="N1292" i="6" s="1"/>
  <c r="O1292" i="6" s="1"/>
  <c r="Q1291" i="6"/>
  <c r="T1291" i="6" s="1"/>
  <c r="L1291" i="6"/>
  <c r="N1291" i="6" s="1"/>
  <c r="O1291" i="6" s="1"/>
  <c r="Q1290" i="6"/>
  <c r="T1290" i="6" s="1"/>
  <c r="L1290" i="6"/>
  <c r="N1290" i="6" s="1"/>
  <c r="O1290" i="6" s="1"/>
  <c r="Q1289" i="6"/>
  <c r="T1289" i="6" s="1"/>
  <c r="L1289" i="6"/>
  <c r="N1289" i="6" s="1"/>
  <c r="O1289" i="6" s="1"/>
  <c r="Q1288" i="6"/>
  <c r="T1288" i="6" s="1"/>
  <c r="L1288" i="6"/>
  <c r="N1288" i="6" s="1"/>
  <c r="O1288" i="6" s="1"/>
  <c r="Q1287" i="6"/>
  <c r="T1287" i="6" s="1"/>
  <c r="L1287" i="6"/>
  <c r="N1287" i="6" s="1"/>
  <c r="O1287" i="6" s="1"/>
  <c r="Q1286" i="6"/>
  <c r="T1286" i="6" s="1"/>
  <c r="L1286" i="6"/>
  <c r="N1286" i="6" s="1"/>
  <c r="O1286" i="6" s="1"/>
  <c r="Q1285" i="6"/>
  <c r="T1285" i="6" s="1"/>
  <c r="L1285" i="6"/>
  <c r="N1285" i="6" s="1"/>
  <c r="O1285" i="6" s="1"/>
  <c r="Q1284" i="6"/>
  <c r="T1284" i="6" s="1"/>
  <c r="L1284" i="6"/>
  <c r="N1284" i="6" s="1"/>
  <c r="O1284" i="6" s="1"/>
  <c r="Q1283" i="6"/>
  <c r="T1283" i="6" s="1"/>
  <c r="L1283" i="6"/>
  <c r="N1283" i="6" s="1"/>
  <c r="O1283" i="6" s="1"/>
  <c r="Q1282" i="6"/>
  <c r="T1282" i="6" s="1"/>
  <c r="L1282" i="6"/>
  <c r="N1282" i="6" s="1"/>
  <c r="O1282" i="6" s="1"/>
  <c r="Q1281" i="6"/>
  <c r="T1281" i="6" s="1"/>
  <c r="L1281" i="6"/>
  <c r="N1281" i="6" s="1"/>
  <c r="O1281" i="6" s="1"/>
  <c r="Q1280" i="6"/>
  <c r="T1280" i="6" s="1"/>
  <c r="L1280" i="6"/>
  <c r="N1280" i="6" s="1"/>
  <c r="O1280" i="6" s="1"/>
  <c r="Q1279" i="6"/>
  <c r="T1279" i="6" s="1"/>
  <c r="L1279" i="6"/>
  <c r="N1279" i="6" s="1"/>
  <c r="O1279" i="6" s="1"/>
  <c r="Q1278" i="6"/>
  <c r="T1278" i="6" s="1"/>
  <c r="L1278" i="6"/>
  <c r="N1278" i="6" s="1"/>
  <c r="O1278" i="6" s="1"/>
  <c r="Q1277" i="6"/>
  <c r="T1277" i="6" s="1"/>
  <c r="L1277" i="6"/>
  <c r="N1277" i="6" s="1"/>
  <c r="O1277" i="6" s="1"/>
  <c r="Q1276" i="6"/>
  <c r="T1276" i="6" s="1"/>
  <c r="L1276" i="6"/>
  <c r="N1276" i="6" s="1"/>
  <c r="O1276" i="6" s="1"/>
  <c r="Q1275" i="6"/>
  <c r="T1275" i="6" s="1"/>
  <c r="L1275" i="6"/>
  <c r="N1275" i="6" s="1"/>
  <c r="O1275" i="6" s="1"/>
  <c r="Q1274" i="6"/>
  <c r="T1274" i="6" s="1"/>
  <c r="L1274" i="6"/>
  <c r="N1274" i="6" s="1"/>
  <c r="O1274" i="6" s="1"/>
  <c r="Q1273" i="6"/>
  <c r="T1273" i="6" s="1"/>
  <c r="L1273" i="6"/>
  <c r="N1273" i="6" s="1"/>
  <c r="O1273" i="6" s="1"/>
  <c r="Q1272" i="6"/>
  <c r="T1272" i="6" s="1"/>
  <c r="L1272" i="6"/>
  <c r="N1272" i="6" s="1"/>
  <c r="O1272" i="6" s="1"/>
  <c r="Q1271" i="6"/>
  <c r="T1271" i="6" s="1"/>
  <c r="L1271" i="6"/>
  <c r="N1271" i="6" s="1"/>
  <c r="O1271" i="6" s="1"/>
  <c r="Q1270" i="6"/>
  <c r="T1270" i="6" s="1"/>
  <c r="L1270" i="6"/>
  <c r="N1270" i="6" s="1"/>
  <c r="O1270" i="6" s="1"/>
  <c r="Q1269" i="6"/>
  <c r="T1269" i="6" s="1"/>
  <c r="L1269" i="6"/>
  <c r="N1269" i="6" s="1"/>
  <c r="O1269" i="6" s="1"/>
  <c r="Q1268" i="6"/>
  <c r="T1268" i="6" s="1"/>
  <c r="L1268" i="6"/>
  <c r="N1268" i="6" s="1"/>
  <c r="O1268" i="6" s="1"/>
  <c r="Q1267" i="6"/>
  <c r="T1267" i="6" s="1"/>
  <c r="L1267" i="6"/>
  <c r="N1267" i="6" s="1"/>
  <c r="O1267" i="6" s="1"/>
  <c r="Q1266" i="6"/>
  <c r="T1266" i="6" s="1"/>
  <c r="L1266" i="6"/>
  <c r="N1266" i="6" s="1"/>
  <c r="O1266" i="6" s="1"/>
  <c r="Q1265" i="6"/>
  <c r="T1265" i="6" s="1"/>
  <c r="L1265" i="6"/>
  <c r="N1265" i="6" s="1"/>
  <c r="O1265" i="6" s="1"/>
  <c r="Q1264" i="6"/>
  <c r="T1264" i="6" s="1"/>
  <c r="L1264" i="6"/>
  <c r="N1264" i="6" s="1"/>
  <c r="O1264" i="6" s="1"/>
  <c r="Q1263" i="6"/>
  <c r="T1263" i="6" s="1"/>
  <c r="L1263" i="6"/>
  <c r="N1263" i="6" s="1"/>
  <c r="O1263" i="6" s="1"/>
  <c r="Q1262" i="6"/>
  <c r="T1262" i="6" s="1"/>
  <c r="L1262" i="6"/>
  <c r="N1262" i="6" s="1"/>
  <c r="O1262" i="6" s="1"/>
  <c r="Q1261" i="6"/>
  <c r="T1261" i="6" s="1"/>
  <c r="L1261" i="6"/>
  <c r="N1261" i="6" s="1"/>
  <c r="O1261" i="6" s="1"/>
  <c r="Q1260" i="6"/>
  <c r="T1260" i="6" s="1"/>
  <c r="L1260" i="6"/>
  <c r="N1260" i="6" s="1"/>
  <c r="O1260" i="6" s="1"/>
  <c r="Q1259" i="6"/>
  <c r="T1259" i="6" s="1"/>
  <c r="L1259" i="6"/>
  <c r="N1259" i="6" s="1"/>
  <c r="O1259" i="6" s="1"/>
  <c r="Q1258" i="6"/>
  <c r="T1258" i="6" s="1"/>
  <c r="L1258" i="6"/>
  <c r="N1258" i="6" s="1"/>
  <c r="O1258" i="6" s="1"/>
  <c r="Q1257" i="6"/>
  <c r="T1257" i="6" s="1"/>
  <c r="L1257" i="6"/>
  <c r="N1257" i="6" s="1"/>
  <c r="O1257" i="6" s="1"/>
  <c r="Q1256" i="6"/>
  <c r="T1256" i="6" s="1"/>
  <c r="L1256" i="6"/>
  <c r="N1256" i="6" s="1"/>
  <c r="O1256" i="6" s="1"/>
  <c r="Q1255" i="6"/>
  <c r="T1255" i="6" s="1"/>
  <c r="L1255" i="6"/>
  <c r="N1255" i="6" s="1"/>
  <c r="O1255" i="6" s="1"/>
  <c r="Q1254" i="6"/>
  <c r="T1254" i="6" s="1"/>
  <c r="L1254" i="6"/>
  <c r="N1254" i="6" s="1"/>
  <c r="O1254" i="6" s="1"/>
  <c r="Q1253" i="6"/>
  <c r="T1253" i="6" s="1"/>
  <c r="L1253" i="6"/>
  <c r="N1253" i="6" s="1"/>
  <c r="O1253" i="6" s="1"/>
  <c r="Q1252" i="6"/>
  <c r="T1252" i="6" s="1"/>
  <c r="L1252" i="6"/>
  <c r="N1252" i="6" s="1"/>
  <c r="O1252" i="6" s="1"/>
  <c r="Q1251" i="6"/>
  <c r="T1251" i="6" s="1"/>
  <c r="L1251" i="6"/>
  <c r="N1251" i="6" s="1"/>
  <c r="O1251" i="6" s="1"/>
  <c r="Q1250" i="6"/>
  <c r="T1250" i="6" s="1"/>
  <c r="L1250" i="6"/>
  <c r="N1250" i="6" s="1"/>
  <c r="O1250" i="6" s="1"/>
  <c r="Q1249" i="6"/>
  <c r="T1249" i="6" s="1"/>
  <c r="L1249" i="6"/>
  <c r="N1249" i="6" s="1"/>
  <c r="O1249" i="6" s="1"/>
  <c r="Q1248" i="6"/>
  <c r="T1248" i="6" s="1"/>
  <c r="L1248" i="6"/>
  <c r="N1248" i="6" s="1"/>
  <c r="O1248" i="6" s="1"/>
  <c r="Q1247" i="6"/>
  <c r="T1247" i="6" s="1"/>
  <c r="L1247" i="6"/>
  <c r="N1247" i="6" s="1"/>
  <c r="O1247" i="6" s="1"/>
  <c r="Q1246" i="6"/>
  <c r="T1246" i="6" s="1"/>
  <c r="L1246" i="6"/>
  <c r="N1246" i="6" s="1"/>
  <c r="O1246" i="6" s="1"/>
  <c r="Q1245" i="6"/>
  <c r="T1245" i="6" s="1"/>
  <c r="L1245" i="6"/>
  <c r="N1245" i="6" s="1"/>
  <c r="O1245" i="6" s="1"/>
  <c r="Q1244" i="6"/>
  <c r="T1244" i="6" s="1"/>
  <c r="L1244" i="6"/>
  <c r="N1244" i="6" s="1"/>
  <c r="O1244" i="6" s="1"/>
  <c r="Q1243" i="6"/>
  <c r="L1243" i="6"/>
  <c r="N1243" i="6" s="1"/>
  <c r="O1243" i="6" s="1"/>
  <c r="Q1242" i="6"/>
  <c r="T1242" i="6" s="1"/>
  <c r="L1242" i="6"/>
  <c r="N1242" i="6" s="1"/>
  <c r="O1242" i="6" s="1"/>
  <c r="Q1241" i="6"/>
  <c r="T1241" i="6" s="1"/>
  <c r="L1241" i="6"/>
  <c r="N1241" i="6" s="1"/>
  <c r="O1241" i="6" s="1"/>
  <c r="Q1240" i="6"/>
  <c r="T1240" i="6" s="1"/>
  <c r="L1240" i="6"/>
  <c r="N1240" i="6" s="1"/>
  <c r="O1240" i="6" s="1"/>
  <c r="Q1239" i="6"/>
  <c r="T1239" i="6" s="1"/>
  <c r="L1239" i="6"/>
  <c r="N1239" i="6" s="1"/>
  <c r="O1239" i="6" s="1"/>
  <c r="Q1238" i="6"/>
  <c r="T1238" i="6" s="1"/>
  <c r="L1238" i="6"/>
  <c r="N1238" i="6" s="1"/>
  <c r="O1238" i="6" s="1"/>
  <c r="Q1237" i="6"/>
  <c r="T1237" i="6" s="1"/>
  <c r="L1237" i="6"/>
  <c r="N1237" i="6" s="1"/>
  <c r="O1237" i="6" s="1"/>
  <c r="Q1236" i="6"/>
  <c r="T1236" i="6" s="1"/>
  <c r="L1236" i="6"/>
  <c r="N1236" i="6" s="1"/>
  <c r="O1236" i="6" s="1"/>
  <c r="Q1235" i="6"/>
  <c r="T1235" i="6" s="1"/>
  <c r="L1235" i="6"/>
  <c r="N1235" i="6" s="1"/>
  <c r="O1235" i="6" s="1"/>
  <c r="Q1234" i="6"/>
  <c r="T1234" i="6" s="1"/>
  <c r="L1234" i="6"/>
  <c r="N1234" i="6" s="1"/>
  <c r="O1234" i="6" s="1"/>
  <c r="Q1233" i="6"/>
  <c r="T1233" i="6" s="1"/>
  <c r="L1233" i="6"/>
  <c r="N1233" i="6" s="1"/>
  <c r="O1233" i="6" s="1"/>
  <c r="Q1232" i="6"/>
  <c r="T1232" i="6" s="1"/>
  <c r="L1232" i="6"/>
  <c r="N1232" i="6" s="1"/>
  <c r="O1232" i="6" s="1"/>
  <c r="Q1231" i="6"/>
  <c r="T1231" i="6" s="1"/>
  <c r="L1231" i="6"/>
  <c r="N1231" i="6" s="1"/>
  <c r="O1231" i="6" s="1"/>
  <c r="Q1230" i="6"/>
  <c r="T1230" i="6" s="1"/>
  <c r="L1230" i="6"/>
  <c r="N1230" i="6" s="1"/>
  <c r="O1230" i="6" s="1"/>
  <c r="Q1229" i="6"/>
  <c r="T1229" i="6" s="1"/>
  <c r="L1229" i="6"/>
  <c r="N1229" i="6" s="1"/>
  <c r="O1229" i="6" s="1"/>
  <c r="Q1228" i="6"/>
  <c r="T1228" i="6" s="1"/>
  <c r="L1228" i="6"/>
  <c r="N1228" i="6" s="1"/>
  <c r="O1228" i="6" s="1"/>
  <c r="Q1227" i="6"/>
  <c r="T1227" i="6" s="1"/>
  <c r="L1227" i="6"/>
  <c r="N1227" i="6" s="1"/>
  <c r="O1227" i="6" s="1"/>
  <c r="Q1226" i="6"/>
  <c r="T1226" i="6" s="1"/>
  <c r="L1226" i="6"/>
  <c r="N1226" i="6" s="1"/>
  <c r="O1226" i="6" s="1"/>
  <c r="Q1225" i="6"/>
  <c r="T1225" i="6" s="1"/>
  <c r="L1225" i="6"/>
  <c r="N1225" i="6" s="1"/>
  <c r="O1225" i="6" s="1"/>
  <c r="Q1224" i="6"/>
  <c r="T1224" i="6" s="1"/>
  <c r="L1224" i="6"/>
  <c r="N1224" i="6" s="1"/>
  <c r="O1224" i="6" s="1"/>
  <c r="Q1223" i="6"/>
  <c r="T1223" i="6" s="1"/>
  <c r="L1223" i="6"/>
  <c r="N1223" i="6" s="1"/>
  <c r="O1223" i="6" s="1"/>
  <c r="Q1222" i="6"/>
  <c r="T1222" i="6" s="1"/>
  <c r="L1222" i="6"/>
  <c r="N1222" i="6" s="1"/>
  <c r="O1222" i="6" s="1"/>
  <c r="Q1221" i="6"/>
  <c r="T1221" i="6" s="1"/>
  <c r="L1221" i="6"/>
  <c r="N1221" i="6" s="1"/>
  <c r="O1221" i="6" s="1"/>
  <c r="Q1220" i="6"/>
  <c r="T1220" i="6" s="1"/>
  <c r="L1220" i="6"/>
  <c r="N1220" i="6" s="1"/>
  <c r="O1220" i="6" s="1"/>
  <c r="Q1219" i="6"/>
  <c r="T1219" i="6" s="1"/>
  <c r="L1219" i="6"/>
  <c r="N1219" i="6" s="1"/>
  <c r="O1219" i="6" s="1"/>
  <c r="Q1218" i="6"/>
  <c r="T1218" i="6" s="1"/>
  <c r="L1218" i="6"/>
  <c r="N1218" i="6" s="1"/>
  <c r="O1218" i="6" s="1"/>
  <c r="Q1217" i="6"/>
  <c r="T1217" i="6" s="1"/>
  <c r="L1217" i="6"/>
  <c r="N1217" i="6" s="1"/>
  <c r="O1217" i="6" s="1"/>
  <c r="Q1216" i="6"/>
  <c r="T1216" i="6" s="1"/>
  <c r="L1216" i="6"/>
  <c r="N1216" i="6" s="1"/>
  <c r="O1216" i="6" s="1"/>
  <c r="Q1215" i="6"/>
  <c r="T1215" i="6" s="1"/>
  <c r="L1215" i="6"/>
  <c r="N1215" i="6" s="1"/>
  <c r="O1215" i="6" s="1"/>
  <c r="Q1214" i="6"/>
  <c r="T1214" i="6" s="1"/>
  <c r="L1214" i="6"/>
  <c r="N1214" i="6" s="1"/>
  <c r="O1214" i="6" s="1"/>
  <c r="Q1213" i="6"/>
  <c r="T1213" i="6" s="1"/>
  <c r="L1213" i="6"/>
  <c r="N1213" i="6" s="1"/>
  <c r="O1213" i="6" s="1"/>
  <c r="Q1212" i="6"/>
  <c r="T1212" i="6" s="1"/>
  <c r="L1212" i="6"/>
  <c r="N1212" i="6" s="1"/>
  <c r="O1212" i="6" s="1"/>
  <c r="Q1211" i="6"/>
  <c r="T1211" i="6" s="1"/>
  <c r="L1211" i="6"/>
  <c r="N1211" i="6" s="1"/>
  <c r="O1211" i="6" s="1"/>
  <c r="Q1210" i="6"/>
  <c r="T1210" i="6" s="1"/>
  <c r="L1210" i="6"/>
  <c r="N1210" i="6" s="1"/>
  <c r="O1210" i="6" s="1"/>
  <c r="Q1209" i="6"/>
  <c r="T1209" i="6" s="1"/>
  <c r="L1209" i="6"/>
  <c r="N1209" i="6" s="1"/>
  <c r="O1209" i="6" s="1"/>
  <c r="Q1208" i="6"/>
  <c r="T1208" i="6" s="1"/>
  <c r="L1208" i="6"/>
  <c r="N1208" i="6" s="1"/>
  <c r="O1208" i="6" s="1"/>
  <c r="Q1207" i="6"/>
  <c r="T1207" i="6" s="1"/>
  <c r="L1207" i="6"/>
  <c r="N1207" i="6" s="1"/>
  <c r="O1207" i="6" s="1"/>
  <c r="Q1206" i="6"/>
  <c r="T1206" i="6" s="1"/>
  <c r="L1206" i="6"/>
  <c r="N1206" i="6" s="1"/>
  <c r="O1206" i="6" s="1"/>
  <c r="Q1205" i="6"/>
  <c r="T1205" i="6" s="1"/>
  <c r="L1205" i="6"/>
  <c r="N1205" i="6" s="1"/>
  <c r="O1205" i="6" s="1"/>
  <c r="Q1204" i="6"/>
  <c r="T1204" i="6" s="1"/>
  <c r="L1204" i="6"/>
  <c r="N1204" i="6" s="1"/>
  <c r="O1204" i="6" s="1"/>
  <c r="Q1203" i="6"/>
  <c r="T1203" i="6" s="1"/>
  <c r="L1203" i="6"/>
  <c r="N1203" i="6" s="1"/>
  <c r="O1203" i="6" s="1"/>
  <c r="Q1202" i="6"/>
  <c r="T1202" i="6" s="1"/>
  <c r="L1202" i="6"/>
  <c r="N1202" i="6" s="1"/>
  <c r="O1202" i="6" s="1"/>
  <c r="Q1201" i="6"/>
  <c r="T1201" i="6" s="1"/>
  <c r="L1201" i="6"/>
  <c r="N1201" i="6" s="1"/>
  <c r="O1201" i="6" s="1"/>
  <c r="Q1200" i="6"/>
  <c r="T1200" i="6" s="1"/>
  <c r="L1200" i="6"/>
  <c r="N1200" i="6" s="1"/>
  <c r="O1200" i="6" s="1"/>
  <c r="Q1199" i="6"/>
  <c r="T1199" i="6" s="1"/>
  <c r="L1199" i="6"/>
  <c r="N1199" i="6" s="1"/>
  <c r="O1199" i="6" s="1"/>
  <c r="Q1198" i="6"/>
  <c r="T1198" i="6" s="1"/>
  <c r="L1198" i="6"/>
  <c r="N1198" i="6" s="1"/>
  <c r="O1198" i="6" s="1"/>
  <c r="Q1197" i="6"/>
  <c r="T1197" i="6" s="1"/>
  <c r="L1197" i="6"/>
  <c r="N1197" i="6" s="1"/>
  <c r="O1197" i="6" s="1"/>
  <c r="Q1196" i="6"/>
  <c r="T1196" i="6" s="1"/>
  <c r="L1196" i="6"/>
  <c r="N1196" i="6" s="1"/>
  <c r="O1196" i="6" s="1"/>
  <c r="Q1195" i="6"/>
  <c r="T1195" i="6" s="1"/>
  <c r="L1195" i="6"/>
  <c r="N1195" i="6" s="1"/>
  <c r="O1195" i="6" s="1"/>
  <c r="Q1194" i="6"/>
  <c r="T1194" i="6" s="1"/>
  <c r="L1194" i="6"/>
  <c r="N1194" i="6" s="1"/>
  <c r="O1194" i="6" s="1"/>
  <c r="Q1193" i="6"/>
  <c r="T1193" i="6" s="1"/>
  <c r="L1193" i="6"/>
  <c r="N1193" i="6" s="1"/>
  <c r="O1193" i="6" s="1"/>
  <c r="Q1192" i="6"/>
  <c r="T1192" i="6" s="1"/>
  <c r="L1192" i="6"/>
  <c r="N1192" i="6" s="1"/>
  <c r="O1192" i="6" s="1"/>
  <c r="Q1191" i="6"/>
  <c r="T1191" i="6" s="1"/>
  <c r="L1191" i="6"/>
  <c r="N1191" i="6" s="1"/>
  <c r="O1191" i="6" s="1"/>
  <c r="Q1190" i="6"/>
  <c r="T1190" i="6" s="1"/>
  <c r="L1190" i="6"/>
  <c r="N1190" i="6" s="1"/>
  <c r="O1190" i="6" s="1"/>
  <c r="Q1189" i="6"/>
  <c r="T1189" i="6" s="1"/>
  <c r="L1189" i="6"/>
  <c r="N1189" i="6" s="1"/>
  <c r="O1189" i="6" s="1"/>
  <c r="Q1188" i="6"/>
  <c r="T1188" i="6" s="1"/>
  <c r="L1188" i="6"/>
  <c r="N1188" i="6" s="1"/>
  <c r="O1188" i="6" s="1"/>
  <c r="Q1187" i="6"/>
  <c r="T1187" i="6" s="1"/>
  <c r="L1187" i="6"/>
  <c r="N1187" i="6" s="1"/>
  <c r="O1187" i="6" s="1"/>
  <c r="Q1186" i="6"/>
  <c r="T1186" i="6" s="1"/>
  <c r="L1186" i="6"/>
  <c r="N1186" i="6" s="1"/>
  <c r="O1186" i="6" s="1"/>
  <c r="Q1185" i="6"/>
  <c r="T1185" i="6" s="1"/>
  <c r="L1185" i="6"/>
  <c r="N1185" i="6" s="1"/>
  <c r="O1185" i="6" s="1"/>
  <c r="Q1184" i="6"/>
  <c r="T1184" i="6" s="1"/>
  <c r="L1184" i="6"/>
  <c r="N1184" i="6" s="1"/>
  <c r="O1184" i="6" s="1"/>
  <c r="Q1183" i="6"/>
  <c r="T1183" i="6" s="1"/>
  <c r="L1183" i="6"/>
  <c r="N1183" i="6" s="1"/>
  <c r="O1183" i="6" s="1"/>
  <c r="Q1182" i="6"/>
  <c r="T1182" i="6" s="1"/>
  <c r="L1182" i="6"/>
  <c r="N1182" i="6" s="1"/>
  <c r="O1182" i="6" s="1"/>
  <c r="Q1181" i="6"/>
  <c r="T1181" i="6" s="1"/>
  <c r="L1181" i="6"/>
  <c r="N1181" i="6" s="1"/>
  <c r="O1181" i="6" s="1"/>
  <c r="Q1180" i="6"/>
  <c r="T1180" i="6" s="1"/>
  <c r="L1180" i="6"/>
  <c r="N1180" i="6" s="1"/>
  <c r="O1180" i="6" s="1"/>
  <c r="Q1179" i="6"/>
  <c r="T1179" i="6" s="1"/>
  <c r="L1179" i="6"/>
  <c r="N1179" i="6" s="1"/>
  <c r="O1179" i="6" s="1"/>
  <c r="Q1178" i="6"/>
  <c r="T1178" i="6" s="1"/>
  <c r="L1178" i="6"/>
  <c r="N1178" i="6" s="1"/>
  <c r="O1178" i="6" s="1"/>
  <c r="Q1177" i="6"/>
  <c r="T1177" i="6" s="1"/>
  <c r="L1177" i="6"/>
  <c r="N1177" i="6" s="1"/>
  <c r="O1177" i="6" s="1"/>
  <c r="Q1176" i="6"/>
  <c r="T1176" i="6" s="1"/>
  <c r="L1176" i="6"/>
  <c r="N1176" i="6" s="1"/>
  <c r="O1176" i="6" s="1"/>
  <c r="Q1175" i="6"/>
  <c r="T1175" i="6" s="1"/>
  <c r="L1175" i="6"/>
  <c r="N1175" i="6" s="1"/>
  <c r="O1175" i="6" s="1"/>
  <c r="Q1174" i="6"/>
  <c r="T1174" i="6" s="1"/>
  <c r="L1174" i="6"/>
  <c r="N1174" i="6" s="1"/>
  <c r="O1174" i="6" s="1"/>
  <c r="Q1173" i="6"/>
  <c r="T1173" i="6" s="1"/>
  <c r="L1173" i="6"/>
  <c r="N1173" i="6" s="1"/>
  <c r="O1173" i="6" s="1"/>
  <c r="Q1172" i="6"/>
  <c r="T1172" i="6" s="1"/>
  <c r="L1172" i="6"/>
  <c r="N1172" i="6" s="1"/>
  <c r="O1172" i="6" s="1"/>
  <c r="Q1171" i="6"/>
  <c r="T1171" i="6" s="1"/>
  <c r="L1171" i="6"/>
  <c r="N1171" i="6" s="1"/>
  <c r="O1171" i="6" s="1"/>
  <c r="Q1170" i="6"/>
  <c r="T1170" i="6" s="1"/>
  <c r="L1170" i="6"/>
  <c r="N1170" i="6" s="1"/>
  <c r="O1170" i="6" s="1"/>
  <c r="Q1169" i="6"/>
  <c r="T1169" i="6" s="1"/>
  <c r="L1169" i="6"/>
  <c r="N1169" i="6" s="1"/>
  <c r="O1169" i="6" s="1"/>
  <c r="Q1168" i="6"/>
  <c r="T1168" i="6" s="1"/>
  <c r="L1168" i="6"/>
  <c r="N1168" i="6" s="1"/>
  <c r="O1168" i="6" s="1"/>
  <c r="Q1167" i="6"/>
  <c r="T1167" i="6" s="1"/>
  <c r="L1167" i="6"/>
  <c r="N1167" i="6" s="1"/>
  <c r="O1167" i="6" s="1"/>
  <c r="Q1166" i="6"/>
  <c r="T1166" i="6" s="1"/>
  <c r="L1166" i="6"/>
  <c r="N1166" i="6" s="1"/>
  <c r="O1166" i="6" s="1"/>
  <c r="Q1165" i="6"/>
  <c r="T1165" i="6" s="1"/>
  <c r="L1165" i="6"/>
  <c r="N1165" i="6" s="1"/>
  <c r="O1165" i="6" s="1"/>
  <c r="Q1164" i="6"/>
  <c r="T1164" i="6" s="1"/>
  <c r="L1164" i="6"/>
  <c r="N1164" i="6" s="1"/>
  <c r="O1164" i="6" s="1"/>
  <c r="Q1163" i="6"/>
  <c r="T1163" i="6" s="1"/>
  <c r="L1163" i="6"/>
  <c r="N1163" i="6" s="1"/>
  <c r="O1163" i="6" s="1"/>
  <c r="Q1162" i="6"/>
  <c r="T1162" i="6" s="1"/>
  <c r="L1162" i="6"/>
  <c r="N1162" i="6" s="1"/>
  <c r="O1162" i="6" s="1"/>
  <c r="Q1161" i="6"/>
  <c r="T1161" i="6" s="1"/>
  <c r="L1161" i="6"/>
  <c r="N1161" i="6" s="1"/>
  <c r="O1161" i="6" s="1"/>
  <c r="Q1160" i="6"/>
  <c r="T1160" i="6" s="1"/>
  <c r="L1160" i="6"/>
  <c r="N1160" i="6" s="1"/>
  <c r="O1160" i="6" s="1"/>
  <c r="Q1159" i="6"/>
  <c r="T1159" i="6" s="1"/>
  <c r="L1159" i="6"/>
  <c r="N1159" i="6" s="1"/>
  <c r="O1159" i="6" s="1"/>
  <c r="Q1158" i="6"/>
  <c r="T1158" i="6" s="1"/>
  <c r="L1158" i="6"/>
  <c r="N1158" i="6" s="1"/>
  <c r="O1158" i="6" s="1"/>
  <c r="Q1157" i="6"/>
  <c r="T1157" i="6" s="1"/>
  <c r="L1157" i="6"/>
  <c r="N1157" i="6" s="1"/>
  <c r="O1157" i="6" s="1"/>
  <c r="Q1156" i="6"/>
  <c r="T1156" i="6" s="1"/>
  <c r="L1156" i="6"/>
  <c r="N1156" i="6" s="1"/>
  <c r="O1156" i="6" s="1"/>
  <c r="Q1155" i="6"/>
  <c r="T1155" i="6" s="1"/>
  <c r="L1155" i="6"/>
  <c r="N1155" i="6" s="1"/>
  <c r="O1155" i="6" s="1"/>
  <c r="Q1154" i="6"/>
  <c r="T1154" i="6" s="1"/>
  <c r="L1154" i="6"/>
  <c r="N1154" i="6" s="1"/>
  <c r="O1154" i="6" s="1"/>
  <c r="Q1153" i="6"/>
  <c r="T1153" i="6" s="1"/>
  <c r="L1153" i="6"/>
  <c r="N1153" i="6" s="1"/>
  <c r="O1153" i="6" s="1"/>
  <c r="Q1152" i="6"/>
  <c r="T1152" i="6" s="1"/>
  <c r="L1152" i="6"/>
  <c r="N1152" i="6" s="1"/>
  <c r="O1152" i="6" s="1"/>
  <c r="Q1151" i="6"/>
  <c r="T1151" i="6" s="1"/>
  <c r="L1151" i="6"/>
  <c r="N1151" i="6" s="1"/>
  <c r="O1151" i="6" s="1"/>
  <c r="Q1150" i="6"/>
  <c r="T1150" i="6" s="1"/>
  <c r="L1150" i="6"/>
  <c r="N1150" i="6" s="1"/>
  <c r="O1150" i="6" s="1"/>
  <c r="Q1149" i="6"/>
  <c r="T1149" i="6" s="1"/>
  <c r="L1149" i="6"/>
  <c r="N1149" i="6" s="1"/>
  <c r="O1149" i="6" s="1"/>
  <c r="Q1148" i="6"/>
  <c r="T1148" i="6" s="1"/>
  <c r="L1148" i="6"/>
  <c r="N1148" i="6" s="1"/>
  <c r="O1148" i="6" s="1"/>
  <c r="Q1147" i="6"/>
  <c r="T1147" i="6" s="1"/>
  <c r="L1147" i="6"/>
  <c r="N1147" i="6" s="1"/>
  <c r="O1147" i="6" s="1"/>
  <c r="Q1146" i="6"/>
  <c r="T1146" i="6" s="1"/>
  <c r="L1146" i="6"/>
  <c r="N1146" i="6" s="1"/>
  <c r="O1146" i="6" s="1"/>
  <c r="Q1145" i="6"/>
  <c r="T1145" i="6" s="1"/>
  <c r="L1145" i="6"/>
  <c r="N1145" i="6" s="1"/>
  <c r="O1145" i="6" s="1"/>
  <c r="Q1144" i="6"/>
  <c r="T1144" i="6" s="1"/>
  <c r="L1144" i="6"/>
  <c r="N1144" i="6" s="1"/>
  <c r="O1144" i="6" s="1"/>
  <c r="Q1143" i="6"/>
  <c r="T1143" i="6" s="1"/>
  <c r="L1143" i="6"/>
  <c r="N1143" i="6" s="1"/>
  <c r="O1143" i="6" s="1"/>
  <c r="Q1142" i="6"/>
  <c r="T1142" i="6" s="1"/>
  <c r="L1142" i="6"/>
  <c r="N1142" i="6" s="1"/>
  <c r="O1142" i="6" s="1"/>
  <c r="Q1141" i="6"/>
  <c r="T1141" i="6" s="1"/>
  <c r="L1141" i="6"/>
  <c r="N1141" i="6" s="1"/>
  <c r="O1141" i="6" s="1"/>
  <c r="Q1140" i="6"/>
  <c r="T1140" i="6" s="1"/>
  <c r="L1140" i="6"/>
  <c r="N1140" i="6" s="1"/>
  <c r="O1140" i="6" s="1"/>
  <c r="Q1139" i="6"/>
  <c r="T1139" i="6" s="1"/>
  <c r="L1139" i="6"/>
  <c r="N1139" i="6" s="1"/>
  <c r="O1139" i="6" s="1"/>
  <c r="Q1138" i="6"/>
  <c r="T1138" i="6" s="1"/>
  <c r="L1138" i="6"/>
  <c r="N1138" i="6" s="1"/>
  <c r="O1138" i="6" s="1"/>
  <c r="Q1137" i="6"/>
  <c r="T1137" i="6" s="1"/>
  <c r="L1137" i="6"/>
  <c r="N1137" i="6" s="1"/>
  <c r="O1137" i="6" s="1"/>
  <c r="Q1136" i="6"/>
  <c r="T1136" i="6" s="1"/>
  <c r="L1136" i="6"/>
  <c r="N1136" i="6" s="1"/>
  <c r="O1136" i="6" s="1"/>
  <c r="Q1135" i="6"/>
  <c r="T1135" i="6" s="1"/>
  <c r="L1135" i="6"/>
  <c r="N1135" i="6" s="1"/>
  <c r="O1135" i="6" s="1"/>
  <c r="Q1134" i="6"/>
  <c r="T1134" i="6" s="1"/>
  <c r="L1134" i="6"/>
  <c r="N1134" i="6" s="1"/>
  <c r="O1134" i="6" s="1"/>
  <c r="Q1133" i="6"/>
  <c r="T1133" i="6" s="1"/>
  <c r="L1133" i="6"/>
  <c r="N1133" i="6" s="1"/>
  <c r="O1133" i="6" s="1"/>
  <c r="Q1132" i="6"/>
  <c r="T1132" i="6" s="1"/>
  <c r="L1132" i="6"/>
  <c r="N1132" i="6" s="1"/>
  <c r="O1132" i="6" s="1"/>
  <c r="Q1131" i="6"/>
  <c r="T1131" i="6" s="1"/>
  <c r="L1131" i="6"/>
  <c r="N1131" i="6" s="1"/>
  <c r="O1131" i="6" s="1"/>
  <c r="Q1130" i="6"/>
  <c r="T1130" i="6" s="1"/>
  <c r="L1130" i="6"/>
  <c r="N1130" i="6" s="1"/>
  <c r="O1130" i="6" s="1"/>
  <c r="Q1129" i="6"/>
  <c r="T1129" i="6" s="1"/>
  <c r="L1129" i="6"/>
  <c r="N1129" i="6" s="1"/>
  <c r="O1129" i="6" s="1"/>
  <c r="Q1128" i="6"/>
  <c r="T1128" i="6" s="1"/>
  <c r="L1128" i="6"/>
  <c r="N1128" i="6" s="1"/>
  <c r="O1128" i="6" s="1"/>
  <c r="Q1127" i="6"/>
  <c r="T1127" i="6" s="1"/>
  <c r="L1127" i="6"/>
  <c r="N1127" i="6" s="1"/>
  <c r="O1127" i="6" s="1"/>
  <c r="Q1126" i="6"/>
  <c r="T1126" i="6" s="1"/>
  <c r="L1126" i="6"/>
  <c r="N1126" i="6" s="1"/>
  <c r="O1126" i="6" s="1"/>
  <c r="Q1125" i="6"/>
  <c r="T1125" i="6" s="1"/>
  <c r="L1125" i="6"/>
  <c r="N1125" i="6" s="1"/>
  <c r="O1125" i="6" s="1"/>
  <c r="Q1124" i="6"/>
  <c r="T1124" i="6" s="1"/>
  <c r="L1124" i="6"/>
  <c r="N1124" i="6" s="1"/>
  <c r="O1124" i="6" s="1"/>
  <c r="Q1123" i="6"/>
  <c r="T1123" i="6" s="1"/>
  <c r="L1123" i="6"/>
  <c r="N1123" i="6" s="1"/>
  <c r="O1123" i="6" s="1"/>
  <c r="Q1122" i="6"/>
  <c r="T1122" i="6" s="1"/>
  <c r="L1122" i="6"/>
  <c r="N1122" i="6" s="1"/>
  <c r="O1122" i="6" s="1"/>
  <c r="Q1121" i="6"/>
  <c r="T1121" i="6" s="1"/>
  <c r="L1121" i="6"/>
  <c r="N1121" i="6" s="1"/>
  <c r="O1121" i="6" s="1"/>
  <c r="Q1120" i="6"/>
  <c r="T1120" i="6" s="1"/>
  <c r="L1120" i="6"/>
  <c r="N1120" i="6" s="1"/>
  <c r="O1120" i="6" s="1"/>
  <c r="Q1119" i="6"/>
  <c r="T1119" i="6" s="1"/>
  <c r="L1119" i="6"/>
  <c r="N1119" i="6" s="1"/>
  <c r="O1119" i="6" s="1"/>
  <c r="Q1118" i="6"/>
  <c r="T1118" i="6" s="1"/>
  <c r="L1118" i="6"/>
  <c r="N1118" i="6" s="1"/>
  <c r="O1118" i="6" s="1"/>
  <c r="Q1117" i="6"/>
  <c r="T1117" i="6" s="1"/>
  <c r="L1117" i="6"/>
  <c r="N1117" i="6" s="1"/>
  <c r="O1117" i="6" s="1"/>
  <c r="Q1116" i="6"/>
  <c r="T1116" i="6" s="1"/>
  <c r="L1116" i="6"/>
  <c r="N1116" i="6" s="1"/>
  <c r="O1116" i="6" s="1"/>
  <c r="Q1115" i="6"/>
  <c r="T1115" i="6" s="1"/>
  <c r="L1115" i="6"/>
  <c r="N1115" i="6" s="1"/>
  <c r="O1115" i="6" s="1"/>
  <c r="Q1114" i="6"/>
  <c r="T1114" i="6" s="1"/>
  <c r="L1114" i="6"/>
  <c r="N1114" i="6" s="1"/>
  <c r="O1114" i="6" s="1"/>
  <c r="Q1113" i="6"/>
  <c r="T1113" i="6" s="1"/>
  <c r="L1113" i="6"/>
  <c r="N1113" i="6" s="1"/>
  <c r="O1113" i="6" s="1"/>
  <c r="Q1112" i="6"/>
  <c r="T1112" i="6" s="1"/>
  <c r="L1112" i="6"/>
  <c r="N1112" i="6" s="1"/>
  <c r="O1112" i="6" s="1"/>
  <c r="Q1111" i="6"/>
  <c r="T1111" i="6" s="1"/>
  <c r="L1111" i="6"/>
  <c r="N1111" i="6" s="1"/>
  <c r="O1111" i="6" s="1"/>
  <c r="Q1110" i="6"/>
  <c r="T1110" i="6" s="1"/>
  <c r="L1110" i="6"/>
  <c r="N1110" i="6" s="1"/>
  <c r="O1110" i="6" s="1"/>
  <c r="Q1109" i="6"/>
  <c r="T1109" i="6" s="1"/>
  <c r="L1109" i="6"/>
  <c r="N1109" i="6" s="1"/>
  <c r="O1109" i="6" s="1"/>
  <c r="Q1108" i="6"/>
  <c r="T1108" i="6" s="1"/>
  <c r="L1108" i="6"/>
  <c r="N1108" i="6" s="1"/>
  <c r="O1108" i="6" s="1"/>
  <c r="Q1107" i="6"/>
  <c r="T1107" i="6" s="1"/>
  <c r="L1107" i="6"/>
  <c r="N1107" i="6" s="1"/>
  <c r="O1107" i="6" s="1"/>
  <c r="Q1106" i="6"/>
  <c r="T1106" i="6" s="1"/>
  <c r="L1106" i="6"/>
  <c r="N1106" i="6" s="1"/>
  <c r="O1106" i="6" s="1"/>
  <c r="Q1105" i="6"/>
  <c r="T1105" i="6" s="1"/>
  <c r="L1105" i="6"/>
  <c r="N1105" i="6" s="1"/>
  <c r="O1105" i="6" s="1"/>
  <c r="Q1104" i="6"/>
  <c r="T1104" i="6" s="1"/>
  <c r="L1104" i="6"/>
  <c r="N1104" i="6" s="1"/>
  <c r="O1104" i="6" s="1"/>
  <c r="Q1103" i="6"/>
  <c r="T1103" i="6" s="1"/>
  <c r="L1103" i="6"/>
  <c r="N1103" i="6" s="1"/>
  <c r="O1103" i="6" s="1"/>
  <c r="Q1102" i="6"/>
  <c r="T1102" i="6" s="1"/>
  <c r="L1102" i="6"/>
  <c r="N1102" i="6" s="1"/>
  <c r="O1102" i="6" s="1"/>
  <c r="Q1101" i="6"/>
  <c r="T1101" i="6" s="1"/>
  <c r="L1101" i="6"/>
  <c r="N1101" i="6" s="1"/>
  <c r="O1101" i="6" s="1"/>
  <c r="Q1100" i="6"/>
  <c r="T1100" i="6" s="1"/>
  <c r="L1100" i="6"/>
  <c r="N1100" i="6" s="1"/>
  <c r="O1100" i="6" s="1"/>
  <c r="Q1099" i="6"/>
  <c r="T1099" i="6" s="1"/>
  <c r="L1099" i="6"/>
  <c r="N1099" i="6" s="1"/>
  <c r="O1099" i="6" s="1"/>
  <c r="Q1098" i="6"/>
  <c r="T1098" i="6" s="1"/>
  <c r="L1098" i="6"/>
  <c r="N1098" i="6" s="1"/>
  <c r="O1098" i="6" s="1"/>
  <c r="Q1097" i="6"/>
  <c r="T1097" i="6" s="1"/>
  <c r="L1097" i="6"/>
  <c r="N1097" i="6" s="1"/>
  <c r="O1097" i="6" s="1"/>
  <c r="Q1096" i="6"/>
  <c r="T1096" i="6" s="1"/>
  <c r="L1096" i="6"/>
  <c r="N1096" i="6" s="1"/>
  <c r="O1096" i="6" s="1"/>
  <c r="Q1095" i="6"/>
  <c r="T1095" i="6" s="1"/>
  <c r="L1095" i="6"/>
  <c r="N1095" i="6" s="1"/>
  <c r="O1095" i="6" s="1"/>
  <c r="Q1094" i="6"/>
  <c r="T1094" i="6" s="1"/>
  <c r="L1094" i="6"/>
  <c r="N1094" i="6" s="1"/>
  <c r="O1094" i="6" s="1"/>
  <c r="Q1093" i="6"/>
  <c r="T1093" i="6" s="1"/>
  <c r="L1093" i="6"/>
  <c r="N1093" i="6" s="1"/>
  <c r="O1093" i="6" s="1"/>
  <c r="Q1092" i="6"/>
  <c r="T1092" i="6" s="1"/>
  <c r="L1092" i="6"/>
  <c r="N1092" i="6" s="1"/>
  <c r="O1092" i="6" s="1"/>
  <c r="Q1091" i="6"/>
  <c r="T1091" i="6" s="1"/>
  <c r="L1091" i="6"/>
  <c r="N1091" i="6" s="1"/>
  <c r="O1091" i="6" s="1"/>
  <c r="Q1090" i="6"/>
  <c r="T1090" i="6" s="1"/>
  <c r="L1090" i="6"/>
  <c r="N1090" i="6" s="1"/>
  <c r="O1090" i="6" s="1"/>
  <c r="Q1089" i="6"/>
  <c r="T1089" i="6" s="1"/>
  <c r="L1089" i="6"/>
  <c r="N1089" i="6" s="1"/>
  <c r="O1089" i="6" s="1"/>
  <c r="Q1088" i="6"/>
  <c r="T1088" i="6" s="1"/>
  <c r="L1088" i="6"/>
  <c r="N1088" i="6" s="1"/>
  <c r="O1088" i="6" s="1"/>
  <c r="Q1087" i="6"/>
  <c r="T1087" i="6" s="1"/>
  <c r="L1087" i="6"/>
  <c r="N1087" i="6" s="1"/>
  <c r="O1087" i="6" s="1"/>
  <c r="Q1086" i="6"/>
  <c r="T1086" i="6" s="1"/>
  <c r="L1086" i="6"/>
  <c r="N1086" i="6" s="1"/>
  <c r="O1086" i="6" s="1"/>
  <c r="Q1085" i="6"/>
  <c r="T1085" i="6" s="1"/>
  <c r="L1085" i="6"/>
  <c r="N1085" i="6" s="1"/>
  <c r="O1085" i="6" s="1"/>
  <c r="Q1084" i="6"/>
  <c r="T1084" i="6" s="1"/>
  <c r="L1084" i="6"/>
  <c r="N1084" i="6" s="1"/>
  <c r="O1084" i="6" s="1"/>
  <c r="Q1083" i="6"/>
  <c r="T1083" i="6" s="1"/>
  <c r="L1083" i="6"/>
  <c r="N1083" i="6" s="1"/>
  <c r="O1083" i="6" s="1"/>
  <c r="Q1082" i="6"/>
  <c r="T1082" i="6" s="1"/>
  <c r="L1082" i="6"/>
  <c r="N1082" i="6" s="1"/>
  <c r="O1082" i="6" s="1"/>
  <c r="Q1081" i="6"/>
  <c r="T1081" i="6" s="1"/>
  <c r="L1081" i="6"/>
  <c r="N1081" i="6" s="1"/>
  <c r="O1081" i="6" s="1"/>
  <c r="Q1080" i="6"/>
  <c r="T1080" i="6" s="1"/>
  <c r="L1080" i="6"/>
  <c r="N1080" i="6" s="1"/>
  <c r="O1080" i="6" s="1"/>
  <c r="Q1079" i="6"/>
  <c r="T1079" i="6" s="1"/>
  <c r="L1079" i="6"/>
  <c r="N1079" i="6" s="1"/>
  <c r="O1079" i="6" s="1"/>
  <c r="Q1078" i="6"/>
  <c r="T1078" i="6" s="1"/>
  <c r="L1078" i="6"/>
  <c r="N1078" i="6" s="1"/>
  <c r="O1078" i="6" s="1"/>
  <c r="Q1077" i="6"/>
  <c r="T1077" i="6" s="1"/>
  <c r="L1077" i="6"/>
  <c r="N1077" i="6" s="1"/>
  <c r="O1077" i="6" s="1"/>
  <c r="Q1076" i="6"/>
  <c r="T1076" i="6" s="1"/>
  <c r="L1076" i="6"/>
  <c r="N1076" i="6" s="1"/>
  <c r="O1076" i="6" s="1"/>
  <c r="Q1075" i="6"/>
  <c r="T1075" i="6" s="1"/>
  <c r="L1075" i="6"/>
  <c r="N1075" i="6" s="1"/>
  <c r="O1075" i="6" s="1"/>
  <c r="Q1074" i="6"/>
  <c r="T1074" i="6" s="1"/>
  <c r="L1074" i="6"/>
  <c r="N1074" i="6" s="1"/>
  <c r="O1074" i="6" s="1"/>
  <c r="Q1073" i="6"/>
  <c r="T1073" i="6" s="1"/>
  <c r="L1073" i="6"/>
  <c r="N1073" i="6" s="1"/>
  <c r="O1073" i="6" s="1"/>
  <c r="Q1072" i="6"/>
  <c r="T1072" i="6" s="1"/>
  <c r="L1072" i="6"/>
  <c r="N1072" i="6" s="1"/>
  <c r="O1072" i="6" s="1"/>
  <c r="Q1071" i="6"/>
  <c r="T1071" i="6" s="1"/>
  <c r="L1071" i="6"/>
  <c r="N1071" i="6" s="1"/>
  <c r="O1071" i="6" s="1"/>
  <c r="Q1070" i="6"/>
  <c r="T1070" i="6" s="1"/>
  <c r="L1070" i="6"/>
  <c r="N1070" i="6" s="1"/>
  <c r="O1070" i="6" s="1"/>
  <c r="Q1069" i="6"/>
  <c r="T1069" i="6" s="1"/>
  <c r="L1069" i="6"/>
  <c r="N1069" i="6" s="1"/>
  <c r="O1069" i="6" s="1"/>
  <c r="Q1068" i="6"/>
  <c r="T1068" i="6" s="1"/>
  <c r="L1068" i="6"/>
  <c r="N1068" i="6" s="1"/>
  <c r="O1068" i="6" s="1"/>
  <c r="Q1067" i="6"/>
  <c r="T1067" i="6" s="1"/>
  <c r="L1067" i="6"/>
  <c r="N1067" i="6" s="1"/>
  <c r="O1067" i="6" s="1"/>
  <c r="Q1066" i="6"/>
  <c r="T1066" i="6" s="1"/>
  <c r="L1066" i="6"/>
  <c r="N1066" i="6" s="1"/>
  <c r="O1066" i="6" s="1"/>
  <c r="Q1065" i="6"/>
  <c r="T1065" i="6" s="1"/>
  <c r="L1065" i="6"/>
  <c r="N1065" i="6" s="1"/>
  <c r="O1065" i="6" s="1"/>
  <c r="Q1064" i="6"/>
  <c r="T1064" i="6" s="1"/>
  <c r="L1064" i="6"/>
  <c r="N1064" i="6" s="1"/>
  <c r="O1064" i="6" s="1"/>
  <c r="Q1063" i="6"/>
  <c r="T1063" i="6" s="1"/>
  <c r="L1063" i="6"/>
  <c r="N1063" i="6" s="1"/>
  <c r="O1063" i="6" s="1"/>
  <c r="Q1062" i="6"/>
  <c r="T1062" i="6" s="1"/>
  <c r="L1062" i="6"/>
  <c r="N1062" i="6" s="1"/>
  <c r="O1062" i="6" s="1"/>
  <c r="Q1061" i="6"/>
  <c r="T1061" i="6" s="1"/>
  <c r="L1061" i="6"/>
  <c r="N1061" i="6" s="1"/>
  <c r="O1061" i="6" s="1"/>
  <c r="Q1060" i="6"/>
  <c r="T1060" i="6" s="1"/>
  <c r="L1060" i="6"/>
  <c r="N1060" i="6" s="1"/>
  <c r="O1060" i="6" s="1"/>
  <c r="Q1059" i="6"/>
  <c r="T1059" i="6" s="1"/>
  <c r="L1059" i="6"/>
  <c r="N1059" i="6" s="1"/>
  <c r="O1059" i="6" s="1"/>
  <c r="Q1058" i="6"/>
  <c r="T1058" i="6" s="1"/>
  <c r="L1058" i="6"/>
  <c r="N1058" i="6" s="1"/>
  <c r="O1058" i="6" s="1"/>
  <c r="Q1057" i="6"/>
  <c r="T1057" i="6" s="1"/>
  <c r="L1057" i="6"/>
  <c r="N1057" i="6" s="1"/>
  <c r="O1057" i="6" s="1"/>
  <c r="Q1056" i="6"/>
  <c r="T1056" i="6" s="1"/>
  <c r="L1056" i="6"/>
  <c r="N1056" i="6" s="1"/>
  <c r="O1056" i="6" s="1"/>
  <c r="Q1055" i="6"/>
  <c r="T1055" i="6" s="1"/>
  <c r="L1055" i="6"/>
  <c r="N1055" i="6" s="1"/>
  <c r="O1055" i="6" s="1"/>
  <c r="Q1054" i="6"/>
  <c r="T1054" i="6" s="1"/>
  <c r="L1054" i="6"/>
  <c r="N1054" i="6" s="1"/>
  <c r="O1054" i="6" s="1"/>
  <c r="Q1053" i="6"/>
  <c r="T1053" i="6" s="1"/>
  <c r="L1053" i="6"/>
  <c r="N1053" i="6" s="1"/>
  <c r="O1053" i="6" s="1"/>
  <c r="Q1052" i="6"/>
  <c r="T1052" i="6" s="1"/>
  <c r="L1052" i="6"/>
  <c r="N1052" i="6" s="1"/>
  <c r="O1052" i="6" s="1"/>
  <c r="Q1051" i="6"/>
  <c r="T1051" i="6" s="1"/>
  <c r="L1051" i="6"/>
  <c r="N1051" i="6" s="1"/>
  <c r="O1051" i="6" s="1"/>
  <c r="Q1050" i="6"/>
  <c r="T1050" i="6" s="1"/>
  <c r="L1050" i="6"/>
  <c r="N1050" i="6" s="1"/>
  <c r="O1050" i="6" s="1"/>
  <c r="Q1049" i="6"/>
  <c r="T1049" i="6" s="1"/>
  <c r="L1049" i="6"/>
  <c r="N1049" i="6" s="1"/>
  <c r="O1049" i="6" s="1"/>
  <c r="Q1048" i="6"/>
  <c r="T1048" i="6" s="1"/>
  <c r="L1048" i="6"/>
  <c r="N1048" i="6" s="1"/>
  <c r="O1048" i="6" s="1"/>
  <c r="Q1047" i="6"/>
  <c r="T1047" i="6" s="1"/>
  <c r="L1047" i="6"/>
  <c r="N1047" i="6" s="1"/>
  <c r="O1047" i="6" s="1"/>
  <c r="Q1046" i="6"/>
  <c r="T1046" i="6" s="1"/>
  <c r="L1046" i="6"/>
  <c r="N1046" i="6" s="1"/>
  <c r="O1046" i="6" s="1"/>
  <c r="Q1045" i="6"/>
  <c r="T1045" i="6" s="1"/>
  <c r="L1045" i="6"/>
  <c r="N1045" i="6" s="1"/>
  <c r="O1045" i="6" s="1"/>
  <c r="Q1044" i="6"/>
  <c r="T1044" i="6" s="1"/>
  <c r="L1044" i="6"/>
  <c r="N1044" i="6" s="1"/>
  <c r="O1044" i="6" s="1"/>
  <c r="Q1043" i="6"/>
  <c r="T1043" i="6" s="1"/>
  <c r="L1043" i="6"/>
  <c r="N1043" i="6" s="1"/>
  <c r="O1043" i="6" s="1"/>
  <c r="Q1042" i="6"/>
  <c r="T1042" i="6" s="1"/>
  <c r="L1042" i="6"/>
  <c r="N1042" i="6" s="1"/>
  <c r="O1042" i="6" s="1"/>
  <c r="Q1041" i="6"/>
  <c r="T1041" i="6" s="1"/>
  <c r="L1041" i="6"/>
  <c r="N1041" i="6" s="1"/>
  <c r="O1041" i="6" s="1"/>
  <c r="Q1040" i="6"/>
  <c r="T1040" i="6" s="1"/>
  <c r="L1040" i="6"/>
  <c r="N1040" i="6" s="1"/>
  <c r="O1040" i="6" s="1"/>
  <c r="Q1039" i="6"/>
  <c r="T1039" i="6" s="1"/>
  <c r="L1039" i="6"/>
  <c r="N1039" i="6" s="1"/>
  <c r="O1039" i="6" s="1"/>
  <c r="Q1038" i="6"/>
  <c r="T1038" i="6" s="1"/>
  <c r="L1038" i="6"/>
  <c r="N1038" i="6" s="1"/>
  <c r="O1038" i="6" s="1"/>
  <c r="Q1037" i="6"/>
  <c r="T1037" i="6" s="1"/>
  <c r="L1037" i="6"/>
  <c r="N1037" i="6" s="1"/>
  <c r="O1037" i="6" s="1"/>
  <c r="Q1036" i="6"/>
  <c r="T1036" i="6" s="1"/>
  <c r="L1036" i="6"/>
  <c r="N1036" i="6" s="1"/>
  <c r="O1036" i="6" s="1"/>
  <c r="Q1035" i="6"/>
  <c r="T1035" i="6" s="1"/>
  <c r="L1035" i="6"/>
  <c r="N1035" i="6" s="1"/>
  <c r="O1035" i="6" s="1"/>
  <c r="Q1034" i="6"/>
  <c r="T1034" i="6" s="1"/>
  <c r="L1034" i="6"/>
  <c r="N1034" i="6" s="1"/>
  <c r="O1034" i="6" s="1"/>
  <c r="Q1033" i="6"/>
  <c r="T1033" i="6" s="1"/>
  <c r="L1033" i="6"/>
  <c r="N1033" i="6" s="1"/>
  <c r="O1033" i="6" s="1"/>
  <c r="Q1032" i="6"/>
  <c r="T1032" i="6" s="1"/>
  <c r="L1032" i="6"/>
  <c r="N1032" i="6" s="1"/>
  <c r="O1032" i="6" s="1"/>
  <c r="Q1031" i="6"/>
  <c r="T1031" i="6" s="1"/>
  <c r="L1031" i="6"/>
  <c r="N1031" i="6" s="1"/>
  <c r="O1031" i="6" s="1"/>
  <c r="Q1030" i="6"/>
  <c r="T1030" i="6" s="1"/>
  <c r="L1030" i="6"/>
  <c r="N1030" i="6" s="1"/>
  <c r="O1030" i="6" s="1"/>
  <c r="Q1029" i="6"/>
  <c r="T1029" i="6" s="1"/>
  <c r="L1029" i="6"/>
  <c r="N1029" i="6" s="1"/>
  <c r="O1029" i="6" s="1"/>
  <c r="Q1028" i="6"/>
  <c r="T1028" i="6" s="1"/>
  <c r="L1028" i="6"/>
  <c r="N1028" i="6" s="1"/>
  <c r="O1028" i="6" s="1"/>
  <c r="Q1027" i="6"/>
  <c r="T1027" i="6" s="1"/>
  <c r="L1027" i="6"/>
  <c r="N1027" i="6" s="1"/>
  <c r="O1027" i="6" s="1"/>
  <c r="Q1026" i="6"/>
  <c r="T1026" i="6" s="1"/>
  <c r="L1026" i="6"/>
  <c r="N1026" i="6" s="1"/>
  <c r="O1026" i="6" s="1"/>
  <c r="Q1025" i="6"/>
  <c r="T1025" i="6" s="1"/>
  <c r="L1025" i="6"/>
  <c r="N1025" i="6" s="1"/>
  <c r="O1025" i="6" s="1"/>
  <c r="Q1024" i="6"/>
  <c r="T1024" i="6" s="1"/>
  <c r="L1024" i="6"/>
  <c r="N1024" i="6" s="1"/>
  <c r="O1024" i="6" s="1"/>
  <c r="Q1023" i="6"/>
  <c r="T1023" i="6" s="1"/>
  <c r="L1023" i="6"/>
  <c r="N1023" i="6" s="1"/>
  <c r="O1023" i="6" s="1"/>
  <c r="Q1022" i="6"/>
  <c r="T1022" i="6" s="1"/>
  <c r="L1022" i="6"/>
  <c r="N1022" i="6" s="1"/>
  <c r="O1022" i="6" s="1"/>
  <c r="Q1021" i="6"/>
  <c r="T1021" i="6" s="1"/>
  <c r="L1021" i="6"/>
  <c r="N1021" i="6" s="1"/>
  <c r="O1021" i="6" s="1"/>
  <c r="Q1020" i="6"/>
  <c r="T1020" i="6" s="1"/>
  <c r="L1020" i="6"/>
  <c r="N1020" i="6" s="1"/>
  <c r="O1020" i="6" s="1"/>
  <c r="Q1019" i="6"/>
  <c r="T1019" i="6" s="1"/>
  <c r="L1019" i="6"/>
  <c r="N1019" i="6" s="1"/>
  <c r="O1019" i="6" s="1"/>
  <c r="Q1018" i="6"/>
  <c r="T1018" i="6" s="1"/>
  <c r="L1018" i="6"/>
  <c r="N1018" i="6" s="1"/>
  <c r="O1018" i="6" s="1"/>
  <c r="Q1017" i="6"/>
  <c r="T1017" i="6" s="1"/>
  <c r="L1017" i="6"/>
  <c r="N1017" i="6" s="1"/>
  <c r="O1017" i="6" s="1"/>
  <c r="Q1016" i="6"/>
  <c r="T1016" i="6" s="1"/>
  <c r="L1016" i="6"/>
  <c r="N1016" i="6" s="1"/>
  <c r="O1016" i="6" s="1"/>
  <c r="Q1015" i="6"/>
  <c r="T1015" i="6" s="1"/>
  <c r="L1015" i="6"/>
  <c r="N1015" i="6" s="1"/>
  <c r="O1015" i="6" s="1"/>
  <c r="Q1014" i="6"/>
  <c r="T1014" i="6" s="1"/>
  <c r="L1014" i="6"/>
  <c r="N1014" i="6" s="1"/>
  <c r="O1014" i="6" s="1"/>
  <c r="Q1013" i="6"/>
  <c r="T1013" i="6" s="1"/>
  <c r="L1013" i="6"/>
  <c r="N1013" i="6" s="1"/>
  <c r="O1013" i="6" s="1"/>
  <c r="Q1012" i="6"/>
  <c r="T1012" i="6" s="1"/>
  <c r="L1012" i="6"/>
  <c r="N1012" i="6" s="1"/>
  <c r="O1012" i="6" s="1"/>
  <c r="Q1011" i="6"/>
  <c r="T1011" i="6" s="1"/>
  <c r="L1011" i="6"/>
  <c r="N1011" i="6" s="1"/>
  <c r="O1011" i="6" s="1"/>
  <c r="Q1010" i="6"/>
  <c r="T1010" i="6" s="1"/>
  <c r="L1010" i="6"/>
  <c r="N1010" i="6" s="1"/>
  <c r="O1010" i="6" s="1"/>
  <c r="Q1009" i="6"/>
  <c r="T1009" i="6" s="1"/>
  <c r="L1009" i="6"/>
  <c r="N1009" i="6" s="1"/>
  <c r="O1009" i="6" s="1"/>
  <c r="Q1008" i="6"/>
  <c r="T1008" i="6" s="1"/>
  <c r="L1008" i="6"/>
  <c r="N1008" i="6" s="1"/>
  <c r="O1008" i="6" s="1"/>
  <c r="Q1007" i="6"/>
  <c r="T1007" i="6" s="1"/>
  <c r="L1007" i="6"/>
  <c r="N1007" i="6" s="1"/>
  <c r="O1007" i="6" s="1"/>
  <c r="Q1006" i="6"/>
  <c r="T1006" i="6" s="1"/>
  <c r="L1006" i="6"/>
  <c r="N1006" i="6" s="1"/>
  <c r="O1006" i="6" s="1"/>
  <c r="Q1005" i="6"/>
  <c r="T1005" i="6" s="1"/>
  <c r="L1005" i="6"/>
  <c r="N1005" i="6" s="1"/>
  <c r="O1005" i="6" s="1"/>
  <c r="Q1004" i="6"/>
  <c r="T1004" i="6" s="1"/>
  <c r="L1004" i="6"/>
  <c r="N1004" i="6" s="1"/>
  <c r="O1004" i="6" s="1"/>
  <c r="Q1003" i="6"/>
  <c r="T1003" i="6" s="1"/>
  <c r="L1003" i="6"/>
  <c r="N1003" i="6" s="1"/>
  <c r="O1003" i="6" s="1"/>
  <c r="Q1002" i="6"/>
  <c r="T1002" i="6" s="1"/>
  <c r="L1002" i="6"/>
  <c r="N1002" i="6" s="1"/>
  <c r="O1002" i="6" s="1"/>
  <c r="Q1001" i="6"/>
  <c r="T1001" i="6" s="1"/>
  <c r="L1001" i="6"/>
  <c r="N1001" i="6" s="1"/>
  <c r="O1001" i="6" s="1"/>
  <c r="Q1000" i="6"/>
  <c r="T1000" i="6" s="1"/>
  <c r="L1000" i="6"/>
  <c r="N1000" i="6" s="1"/>
  <c r="O1000" i="6" s="1"/>
  <c r="Q999" i="6"/>
  <c r="T999" i="6" s="1"/>
  <c r="L999" i="6"/>
  <c r="N999" i="6" s="1"/>
  <c r="O999" i="6" s="1"/>
  <c r="Q998" i="6"/>
  <c r="T998" i="6" s="1"/>
  <c r="L998" i="6"/>
  <c r="N998" i="6" s="1"/>
  <c r="O998" i="6" s="1"/>
  <c r="Q997" i="6"/>
  <c r="T997" i="6" s="1"/>
  <c r="L997" i="6"/>
  <c r="N997" i="6" s="1"/>
  <c r="O997" i="6" s="1"/>
  <c r="Q996" i="6"/>
  <c r="T996" i="6" s="1"/>
  <c r="L996" i="6"/>
  <c r="N996" i="6" s="1"/>
  <c r="O996" i="6" s="1"/>
  <c r="Q995" i="6"/>
  <c r="T995" i="6" s="1"/>
  <c r="L995" i="6"/>
  <c r="N995" i="6" s="1"/>
  <c r="O995" i="6" s="1"/>
  <c r="Q994" i="6"/>
  <c r="T994" i="6" s="1"/>
  <c r="L994" i="6"/>
  <c r="N994" i="6" s="1"/>
  <c r="O994" i="6" s="1"/>
  <c r="Q993" i="6"/>
  <c r="T993" i="6" s="1"/>
  <c r="L993" i="6"/>
  <c r="N993" i="6" s="1"/>
  <c r="O993" i="6" s="1"/>
  <c r="Q992" i="6"/>
  <c r="T992" i="6" s="1"/>
  <c r="L992" i="6"/>
  <c r="N992" i="6" s="1"/>
  <c r="O992" i="6" s="1"/>
  <c r="Q991" i="6"/>
  <c r="T991" i="6" s="1"/>
  <c r="L991" i="6"/>
  <c r="N991" i="6" s="1"/>
  <c r="O991" i="6" s="1"/>
  <c r="Q990" i="6"/>
  <c r="T990" i="6" s="1"/>
  <c r="L990" i="6"/>
  <c r="N990" i="6" s="1"/>
  <c r="O990" i="6" s="1"/>
  <c r="Q989" i="6"/>
  <c r="T989" i="6" s="1"/>
  <c r="L989" i="6"/>
  <c r="N989" i="6" s="1"/>
  <c r="O989" i="6" s="1"/>
  <c r="Q988" i="6"/>
  <c r="T988" i="6" s="1"/>
  <c r="L988" i="6"/>
  <c r="N988" i="6" s="1"/>
  <c r="O988" i="6" s="1"/>
  <c r="Q987" i="6"/>
  <c r="T987" i="6" s="1"/>
  <c r="L987" i="6"/>
  <c r="N987" i="6" s="1"/>
  <c r="O987" i="6" s="1"/>
  <c r="Q986" i="6"/>
  <c r="T986" i="6" s="1"/>
  <c r="L986" i="6"/>
  <c r="N986" i="6" s="1"/>
  <c r="O986" i="6" s="1"/>
  <c r="Q985" i="6"/>
  <c r="T985" i="6" s="1"/>
  <c r="L985" i="6"/>
  <c r="N985" i="6" s="1"/>
  <c r="O985" i="6" s="1"/>
  <c r="Q984" i="6"/>
  <c r="T984" i="6" s="1"/>
  <c r="L984" i="6"/>
  <c r="N984" i="6" s="1"/>
  <c r="O984" i="6" s="1"/>
  <c r="Q983" i="6"/>
  <c r="T983" i="6" s="1"/>
  <c r="L983" i="6"/>
  <c r="N983" i="6" s="1"/>
  <c r="O983" i="6" s="1"/>
  <c r="Q982" i="6"/>
  <c r="T982" i="6" s="1"/>
  <c r="L982" i="6"/>
  <c r="N982" i="6" s="1"/>
  <c r="O982" i="6" s="1"/>
  <c r="Q981" i="6"/>
  <c r="T981" i="6" s="1"/>
  <c r="L981" i="6"/>
  <c r="N981" i="6" s="1"/>
  <c r="O981" i="6" s="1"/>
  <c r="Q980" i="6"/>
  <c r="T980" i="6" s="1"/>
  <c r="L980" i="6"/>
  <c r="N980" i="6" s="1"/>
  <c r="O980" i="6" s="1"/>
  <c r="Q979" i="6"/>
  <c r="T979" i="6" s="1"/>
  <c r="L979" i="6"/>
  <c r="N979" i="6" s="1"/>
  <c r="O979" i="6" s="1"/>
  <c r="Q978" i="6"/>
  <c r="T978" i="6" s="1"/>
  <c r="L978" i="6"/>
  <c r="N978" i="6" s="1"/>
  <c r="O978" i="6" s="1"/>
  <c r="Q977" i="6"/>
  <c r="T977" i="6" s="1"/>
  <c r="L977" i="6"/>
  <c r="N977" i="6" s="1"/>
  <c r="O977" i="6" s="1"/>
  <c r="Q976" i="6"/>
  <c r="T976" i="6" s="1"/>
  <c r="L976" i="6"/>
  <c r="N976" i="6" s="1"/>
  <c r="O976" i="6" s="1"/>
  <c r="Q975" i="6"/>
  <c r="T975" i="6" s="1"/>
  <c r="L975" i="6"/>
  <c r="N975" i="6" s="1"/>
  <c r="O975" i="6" s="1"/>
  <c r="Q974" i="6"/>
  <c r="T974" i="6" s="1"/>
  <c r="L974" i="6"/>
  <c r="N974" i="6" s="1"/>
  <c r="O974" i="6" s="1"/>
  <c r="Q973" i="6"/>
  <c r="T973" i="6" s="1"/>
  <c r="L973" i="6"/>
  <c r="N973" i="6" s="1"/>
  <c r="O973" i="6" s="1"/>
  <c r="Q972" i="6"/>
  <c r="T972" i="6" s="1"/>
  <c r="L972" i="6"/>
  <c r="N972" i="6" s="1"/>
  <c r="O972" i="6" s="1"/>
  <c r="Q971" i="6"/>
  <c r="T971" i="6" s="1"/>
  <c r="L971" i="6"/>
  <c r="N971" i="6" s="1"/>
  <c r="O971" i="6" s="1"/>
  <c r="Q970" i="6"/>
  <c r="T970" i="6" s="1"/>
  <c r="L970" i="6"/>
  <c r="N970" i="6" s="1"/>
  <c r="O970" i="6" s="1"/>
  <c r="Q969" i="6"/>
  <c r="T969" i="6" s="1"/>
  <c r="L969" i="6"/>
  <c r="N969" i="6" s="1"/>
  <c r="O969" i="6" s="1"/>
  <c r="Q968" i="6"/>
  <c r="T968" i="6" s="1"/>
  <c r="L968" i="6"/>
  <c r="N968" i="6" s="1"/>
  <c r="O968" i="6" s="1"/>
  <c r="Q967" i="6"/>
  <c r="T967" i="6" s="1"/>
  <c r="L967" i="6"/>
  <c r="N967" i="6" s="1"/>
  <c r="O967" i="6" s="1"/>
  <c r="Q966" i="6"/>
  <c r="T966" i="6" s="1"/>
  <c r="L966" i="6"/>
  <c r="N966" i="6" s="1"/>
  <c r="O966" i="6" s="1"/>
  <c r="Q965" i="6"/>
  <c r="T965" i="6" s="1"/>
  <c r="L965" i="6"/>
  <c r="N965" i="6" s="1"/>
  <c r="O965" i="6" s="1"/>
  <c r="Q964" i="6"/>
  <c r="T964" i="6" s="1"/>
  <c r="L964" i="6"/>
  <c r="N964" i="6" s="1"/>
  <c r="O964" i="6" s="1"/>
  <c r="Q963" i="6"/>
  <c r="T963" i="6" s="1"/>
  <c r="L963" i="6"/>
  <c r="N963" i="6" s="1"/>
  <c r="O963" i="6" s="1"/>
  <c r="Q962" i="6"/>
  <c r="T962" i="6" s="1"/>
  <c r="L962" i="6"/>
  <c r="N962" i="6" s="1"/>
  <c r="O962" i="6" s="1"/>
  <c r="Q961" i="6"/>
  <c r="T961" i="6" s="1"/>
  <c r="L961" i="6"/>
  <c r="N961" i="6" s="1"/>
  <c r="O961" i="6" s="1"/>
  <c r="Q960" i="6"/>
  <c r="T960" i="6" s="1"/>
  <c r="L960" i="6"/>
  <c r="N960" i="6" s="1"/>
  <c r="O960" i="6" s="1"/>
  <c r="Q959" i="6"/>
  <c r="T959" i="6" s="1"/>
  <c r="L959" i="6"/>
  <c r="N959" i="6" s="1"/>
  <c r="O959" i="6" s="1"/>
  <c r="Q958" i="6"/>
  <c r="T958" i="6" s="1"/>
  <c r="L958" i="6"/>
  <c r="N958" i="6" s="1"/>
  <c r="O958" i="6" s="1"/>
  <c r="Q957" i="6"/>
  <c r="T957" i="6" s="1"/>
  <c r="L957" i="6"/>
  <c r="N957" i="6" s="1"/>
  <c r="O957" i="6" s="1"/>
  <c r="Q956" i="6"/>
  <c r="T956" i="6" s="1"/>
  <c r="L956" i="6"/>
  <c r="N956" i="6" s="1"/>
  <c r="O956" i="6" s="1"/>
  <c r="Q955" i="6"/>
  <c r="T955" i="6" s="1"/>
  <c r="L955" i="6"/>
  <c r="N955" i="6" s="1"/>
  <c r="O955" i="6" s="1"/>
  <c r="Q954" i="6"/>
  <c r="T954" i="6" s="1"/>
  <c r="L954" i="6"/>
  <c r="N954" i="6" s="1"/>
  <c r="O954" i="6" s="1"/>
  <c r="Q953" i="6"/>
  <c r="T953" i="6" s="1"/>
  <c r="L953" i="6"/>
  <c r="N953" i="6" s="1"/>
  <c r="O953" i="6" s="1"/>
  <c r="Q952" i="6"/>
  <c r="T952" i="6" s="1"/>
  <c r="L952" i="6"/>
  <c r="N952" i="6" s="1"/>
  <c r="O952" i="6" s="1"/>
  <c r="Q951" i="6"/>
  <c r="T951" i="6" s="1"/>
  <c r="L951" i="6"/>
  <c r="N951" i="6" s="1"/>
  <c r="O951" i="6" s="1"/>
  <c r="Q950" i="6"/>
  <c r="T950" i="6" s="1"/>
  <c r="L950" i="6"/>
  <c r="N950" i="6" s="1"/>
  <c r="O950" i="6" s="1"/>
  <c r="Q949" i="6"/>
  <c r="T949" i="6" s="1"/>
  <c r="L949" i="6"/>
  <c r="N949" i="6" s="1"/>
  <c r="O949" i="6" s="1"/>
  <c r="Q948" i="6"/>
  <c r="T948" i="6" s="1"/>
  <c r="L948" i="6"/>
  <c r="N948" i="6" s="1"/>
  <c r="O948" i="6" s="1"/>
  <c r="Q947" i="6"/>
  <c r="T947" i="6" s="1"/>
  <c r="L947" i="6"/>
  <c r="N947" i="6" s="1"/>
  <c r="O947" i="6" s="1"/>
  <c r="Q946" i="6"/>
  <c r="T946" i="6" s="1"/>
  <c r="L946" i="6"/>
  <c r="N946" i="6" s="1"/>
  <c r="O946" i="6" s="1"/>
  <c r="Q945" i="6"/>
  <c r="T945" i="6" s="1"/>
  <c r="L945" i="6"/>
  <c r="N945" i="6" s="1"/>
  <c r="O945" i="6" s="1"/>
  <c r="Q944" i="6"/>
  <c r="T944" i="6" s="1"/>
  <c r="L944" i="6"/>
  <c r="N944" i="6" s="1"/>
  <c r="O944" i="6" s="1"/>
  <c r="Q943" i="6"/>
  <c r="T943" i="6" s="1"/>
  <c r="L943" i="6"/>
  <c r="N943" i="6" s="1"/>
  <c r="O943" i="6" s="1"/>
  <c r="Q942" i="6"/>
  <c r="T942" i="6" s="1"/>
  <c r="L942" i="6"/>
  <c r="N942" i="6" s="1"/>
  <c r="O942" i="6" s="1"/>
  <c r="Q941" i="6"/>
  <c r="T941" i="6" s="1"/>
  <c r="L941" i="6"/>
  <c r="N941" i="6" s="1"/>
  <c r="O941" i="6" s="1"/>
  <c r="Q940" i="6"/>
  <c r="T940" i="6" s="1"/>
  <c r="L940" i="6"/>
  <c r="N940" i="6" s="1"/>
  <c r="O940" i="6" s="1"/>
  <c r="Q939" i="6"/>
  <c r="T939" i="6" s="1"/>
  <c r="L939" i="6"/>
  <c r="N939" i="6" s="1"/>
  <c r="O939" i="6" s="1"/>
  <c r="Q938" i="6"/>
  <c r="T938" i="6" s="1"/>
  <c r="L938" i="6"/>
  <c r="N938" i="6" s="1"/>
  <c r="O938" i="6" s="1"/>
  <c r="Q937" i="6"/>
  <c r="T937" i="6" s="1"/>
  <c r="L937" i="6"/>
  <c r="N937" i="6" s="1"/>
  <c r="O937" i="6" s="1"/>
  <c r="Q936" i="6"/>
  <c r="T936" i="6" s="1"/>
  <c r="L936" i="6"/>
  <c r="N936" i="6" s="1"/>
  <c r="O936" i="6" s="1"/>
  <c r="Q935" i="6"/>
  <c r="T935" i="6" s="1"/>
  <c r="L935" i="6"/>
  <c r="N935" i="6" s="1"/>
  <c r="O935" i="6" s="1"/>
  <c r="Q934" i="6"/>
  <c r="T934" i="6" s="1"/>
  <c r="L934" i="6"/>
  <c r="N934" i="6" s="1"/>
  <c r="O934" i="6" s="1"/>
  <c r="Q933" i="6"/>
  <c r="T933" i="6" s="1"/>
  <c r="L933" i="6"/>
  <c r="N933" i="6" s="1"/>
  <c r="O933" i="6" s="1"/>
  <c r="Q932" i="6"/>
  <c r="T932" i="6" s="1"/>
  <c r="L932" i="6"/>
  <c r="N932" i="6" s="1"/>
  <c r="O932" i="6" s="1"/>
  <c r="Q931" i="6"/>
  <c r="T931" i="6" s="1"/>
  <c r="L931" i="6"/>
  <c r="N931" i="6" s="1"/>
  <c r="O931" i="6" s="1"/>
  <c r="Q930" i="6"/>
  <c r="T930" i="6" s="1"/>
  <c r="L930" i="6"/>
  <c r="N930" i="6" s="1"/>
  <c r="O930" i="6" s="1"/>
  <c r="Q929" i="6"/>
  <c r="T929" i="6" s="1"/>
  <c r="L929" i="6"/>
  <c r="N929" i="6" s="1"/>
  <c r="O929" i="6" s="1"/>
  <c r="Q928" i="6"/>
  <c r="T928" i="6" s="1"/>
  <c r="L928" i="6"/>
  <c r="N928" i="6" s="1"/>
  <c r="O928" i="6" s="1"/>
  <c r="Q927" i="6"/>
  <c r="T927" i="6" s="1"/>
  <c r="L927" i="6"/>
  <c r="N927" i="6" s="1"/>
  <c r="O927" i="6" s="1"/>
  <c r="Q926" i="6"/>
  <c r="T926" i="6" s="1"/>
  <c r="L926" i="6"/>
  <c r="N926" i="6" s="1"/>
  <c r="O926" i="6" s="1"/>
  <c r="Q925" i="6"/>
  <c r="T925" i="6" s="1"/>
  <c r="L925" i="6"/>
  <c r="N925" i="6" s="1"/>
  <c r="O925" i="6" s="1"/>
  <c r="Q924" i="6"/>
  <c r="T924" i="6" s="1"/>
  <c r="L924" i="6"/>
  <c r="N924" i="6" s="1"/>
  <c r="O924" i="6" s="1"/>
  <c r="Q923" i="6"/>
  <c r="T923" i="6" s="1"/>
  <c r="L923" i="6"/>
  <c r="N923" i="6" s="1"/>
  <c r="O923" i="6" s="1"/>
  <c r="Q922" i="6"/>
  <c r="T922" i="6" s="1"/>
  <c r="L922" i="6"/>
  <c r="N922" i="6" s="1"/>
  <c r="O922" i="6" s="1"/>
  <c r="Q921" i="6"/>
  <c r="T921" i="6" s="1"/>
  <c r="L921" i="6"/>
  <c r="N921" i="6" s="1"/>
  <c r="O921" i="6" s="1"/>
  <c r="Q920" i="6"/>
  <c r="L920" i="6"/>
  <c r="N920" i="6" s="1"/>
  <c r="O920" i="6" s="1"/>
  <c r="Q919" i="6"/>
  <c r="T919" i="6" s="1"/>
  <c r="L919" i="6"/>
  <c r="N919" i="6" s="1"/>
  <c r="O919" i="6" s="1"/>
  <c r="Q918" i="6"/>
  <c r="T918" i="6" s="1"/>
  <c r="L918" i="6"/>
  <c r="N918" i="6" s="1"/>
  <c r="O918" i="6" s="1"/>
  <c r="Q917" i="6"/>
  <c r="T917" i="6" s="1"/>
  <c r="L917" i="6"/>
  <c r="N917" i="6" s="1"/>
  <c r="O917" i="6" s="1"/>
  <c r="Q916" i="6"/>
  <c r="T916" i="6" s="1"/>
  <c r="L916" i="6"/>
  <c r="N916" i="6" s="1"/>
  <c r="O916" i="6" s="1"/>
  <c r="Q915" i="6"/>
  <c r="T915" i="6" s="1"/>
  <c r="L915" i="6"/>
  <c r="N915" i="6" s="1"/>
  <c r="O915" i="6" s="1"/>
  <c r="Q914" i="6"/>
  <c r="T914" i="6" s="1"/>
  <c r="L914" i="6"/>
  <c r="N914" i="6" s="1"/>
  <c r="O914" i="6" s="1"/>
  <c r="Q913" i="6"/>
  <c r="T913" i="6" s="1"/>
  <c r="L913" i="6"/>
  <c r="N913" i="6" s="1"/>
  <c r="O913" i="6" s="1"/>
  <c r="Q912" i="6"/>
  <c r="T912" i="6" s="1"/>
  <c r="L912" i="6"/>
  <c r="N912" i="6" s="1"/>
  <c r="O912" i="6" s="1"/>
  <c r="Q911" i="6"/>
  <c r="T911" i="6" s="1"/>
  <c r="L911" i="6"/>
  <c r="N911" i="6" s="1"/>
  <c r="O911" i="6" s="1"/>
  <c r="Q910" i="6"/>
  <c r="T910" i="6" s="1"/>
  <c r="L910" i="6"/>
  <c r="N910" i="6" s="1"/>
  <c r="O910" i="6" s="1"/>
  <c r="Q909" i="6"/>
  <c r="T909" i="6" s="1"/>
  <c r="L909" i="6"/>
  <c r="N909" i="6" s="1"/>
  <c r="O909" i="6" s="1"/>
  <c r="Q908" i="6"/>
  <c r="T908" i="6" s="1"/>
  <c r="L908" i="6"/>
  <c r="N908" i="6" s="1"/>
  <c r="O908" i="6" s="1"/>
  <c r="Q907" i="6"/>
  <c r="T907" i="6" s="1"/>
  <c r="L907" i="6"/>
  <c r="N907" i="6" s="1"/>
  <c r="O907" i="6" s="1"/>
  <c r="Q906" i="6"/>
  <c r="T906" i="6" s="1"/>
  <c r="L906" i="6"/>
  <c r="N906" i="6" s="1"/>
  <c r="O906" i="6" s="1"/>
  <c r="Q905" i="6"/>
  <c r="T905" i="6" s="1"/>
  <c r="L905" i="6"/>
  <c r="N905" i="6" s="1"/>
  <c r="O905" i="6" s="1"/>
  <c r="Q904" i="6"/>
  <c r="T904" i="6" s="1"/>
  <c r="L904" i="6"/>
  <c r="N904" i="6" s="1"/>
  <c r="O904" i="6" s="1"/>
  <c r="Q903" i="6"/>
  <c r="T903" i="6" s="1"/>
  <c r="L903" i="6"/>
  <c r="N903" i="6" s="1"/>
  <c r="O903" i="6" s="1"/>
  <c r="Q902" i="6"/>
  <c r="T902" i="6" s="1"/>
  <c r="L902" i="6"/>
  <c r="N902" i="6" s="1"/>
  <c r="O902" i="6" s="1"/>
  <c r="Q901" i="6"/>
  <c r="T901" i="6" s="1"/>
  <c r="L901" i="6"/>
  <c r="N901" i="6" s="1"/>
  <c r="O901" i="6" s="1"/>
  <c r="Q900" i="6"/>
  <c r="T900" i="6" s="1"/>
  <c r="L900" i="6"/>
  <c r="N900" i="6" s="1"/>
  <c r="O900" i="6" s="1"/>
  <c r="Q899" i="6"/>
  <c r="T899" i="6" s="1"/>
  <c r="L899" i="6"/>
  <c r="N899" i="6" s="1"/>
  <c r="O899" i="6" s="1"/>
  <c r="Q898" i="6"/>
  <c r="T898" i="6" s="1"/>
  <c r="L898" i="6"/>
  <c r="N898" i="6" s="1"/>
  <c r="O898" i="6" s="1"/>
  <c r="Q897" i="6"/>
  <c r="T897" i="6" s="1"/>
  <c r="L897" i="6"/>
  <c r="N897" i="6" s="1"/>
  <c r="O897" i="6" s="1"/>
  <c r="Q896" i="6"/>
  <c r="T896" i="6" s="1"/>
  <c r="L896" i="6"/>
  <c r="N896" i="6" s="1"/>
  <c r="O896" i="6" s="1"/>
  <c r="Q895" i="6"/>
  <c r="T895" i="6" s="1"/>
  <c r="L895" i="6"/>
  <c r="N895" i="6" s="1"/>
  <c r="O895" i="6" s="1"/>
  <c r="Q894" i="6"/>
  <c r="T894" i="6" s="1"/>
  <c r="L894" i="6"/>
  <c r="N894" i="6" s="1"/>
  <c r="O894" i="6" s="1"/>
  <c r="Q893" i="6"/>
  <c r="T893" i="6" s="1"/>
  <c r="L893" i="6"/>
  <c r="N893" i="6" s="1"/>
  <c r="O893" i="6" s="1"/>
  <c r="Q892" i="6"/>
  <c r="T892" i="6" s="1"/>
  <c r="L892" i="6"/>
  <c r="N892" i="6" s="1"/>
  <c r="O892" i="6" s="1"/>
  <c r="Q891" i="6"/>
  <c r="T891" i="6" s="1"/>
  <c r="L891" i="6"/>
  <c r="N891" i="6" s="1"/>
  <c r="O891" i="6" s="1"/>
  <c r="Q890" i="6"/>
  <c r="T890" i="6" s="1"/>
  <c r="L890" i="6"/>
  <c r="N890" i="6" s="1"/>
  <c r="O890" i="6" s="1"/>
  <c r="Q889" i="6"/>
  <c r="T889" i="6" s="1"/>
  <c r="L889" i="6"/>
  <c r="N889" i="6" s="1"/>
  <c r="O889" i="6" s="1"/>
  <c r="Q888" i="6"/>
  <c r="T888" i="6" s="1"/>
  <c r="L888" i="6"/>
  <c r="N888" i="6" s="1"/>
  <c r="O888" i="6" s="1"/>
  <c r="Q887" i="6"/>
  <c r="T887" i="6" s="1"/>
  <c r="L887" i="6"/>
  <c r="N887" i="6" s="1"/>
  <c r="O887" i="6" s="1"/>
  <c r="Q886" i="6"/>
  <c r="T886" i="6" s="1"/>
  <c r="L886" i="6"/>
  <c r="N886" i="6" s="1"/>
  <c r="O886" i="6" s="1"/>
  <c r="Q885" i="6"/>
  <c r="T885" i="6" s="1"/>
  <c r="L885" i="6"/>
  <c r="N885" i="6" s="1"/>
  <c r="O885" i="6" s="1"/>
  <c r="Q884" i="6"/>
  <c r="T884" i="6" s="1"/>
  <c r="L884" i="6"/>
  <c r="N884" i="6" s="1"/>
  <c r="O884" i="6" s="1"/>
  <c r="Q883" i="6"/>
  <c r="T883" i="6" s="1"/>
  <c r="L883" i="6"/>
  <c r="N883" i="6" s="1"/>
  <c r="O883" i="6" s="1"/>
  <c r="Q882" i="6"/>
  <c r="T882" i="6" s="1"/>
  <c r="L882" i="6"/>
  <c r="N882" i="6" s="1"/>
  <c r="O882" i="6" s="1"/>
  <c r="Q881" i="6"/>
  <c r="T881" i="6" s="1"/>
  <c r="L881" i="6"/>
  <c r="N881" i="6" s="1"/>
  <c r="O881" i="6" s="1"/>
  <c r="Q880" i="6"/>
  <c r="T880" i="6" s="1"/>
  <c r="L880" i="6"/>
  <c r="N880" i="6" s="1"/>
  <c r="O880" i="6" s="1"/>
  <c r="Q879" i="6"/>
  <c r="T879" i="6" s="1"/>
  <c r="L879" i="6"/>
  <c r="N879" i="6" s="1"/>
  <c r="O879" i="6" s="1"/>
  <c r="Q878" i="6"/>
  <c r="T878" i="6" s="1"/>
  <c r="L878" i="6"/>
  <c r="N878" i="6" s="1"/>
  <c r="O878" i="6" s="1"/>
  <c r="Q877" i="6"/>
  <c r="T877" i="6" s="1"/>
  <c r="L877" i="6"/>
  <c r="N877" i="6" s="1"/>
  <c r="O877" i="6" s="1"/>
  <c r="Q876" i="6"/>
  <c r="T876" i="6" s="1"/>
  <c r="L876" i="6"/>
  <c r="N876" i="6" s="1"/>
  <c r="O876" i="6" s="1"/>
  <c r="Q875" i="6"/>
  <c r="T875" i="6" s="1"/>
  <c r="L875" i="6"/>
  <c r="N875" i="6" s="1"/>
  <c r="O875" i="6" s="1"/>
  <c r="Q874" i="6"/>
  <c r="T874" i="6" s="1"/>
  <c r="L874" i="6"/>
  <c r="N874" i="6" s="1"/>
  <c r="O874" i="6" s="1"/>
  <c r="Q873" i="6"/>
  <c r="T873" i="6" s="1"/>
  <c r="L873" i="6"/>
  <c r="N873" i="6" s="1"/>
  <c r="O873" i="6" s="1"/>
  <c r="Q872" i="6"/>
  <c r="T872" i="6" s="1"/>
  <c r="L872" i="6"/>
  <c r="N872" i="6" s="1"/>
  <c r="O872" i="6" s="1"/>
  <c r="Q871" i="6"/>
  <c r="T871" i="6" s="1"/>
  <c r="L871" i="6"/>
  <c r="N871" i="6" s="1"/>
  <c r="O871" i="6" s="1"/>
  <c r="Q870" i="6"/>
  <c r="T870" i="6" s="1"/>
  <c r="L870" i="6"/>
  <c r="N870" i="6" s="1"/>
  <c r="O870" i="6" s="1"/>
  <c r="Q869" i="6"/>
  <c r="T869" i="6" s="1"/>
  <c r="L869" i="6"/>
  <c r="N869" i="6" s="1"/>
  <c r="O869" i="6" s="1"/>
  <c r="Q868" i="6"/>
  <c r="T868" i="6" s="1"/>
  <c r="L868" i="6"/>
  <c r="N868" i="6" s="1"/>
  <c r="O868" i="6" s="1"/>
  <c r="Q867" i="6"/>
  <c r="T867" i="6" s="1"/>
  <c r="L867" i="6"/>
  <c r="N867" i="6" s="1"/>
  <c r="O867" i="6" s="1"/>
  <c r="Q866" i="6"/>
  <c r="T866" i="6" s="1"/>
  <c r="L866" i="6"/>
  <c r="N866" i="6" s="1"/>
  <c r="O866" i="6" s="1"/>
  <c r="Q865" i="6"/>
  <c r="T865" i="6" s="1"/>
  <c r="L865" i="6"/>
  <c r="N865" i="6" s="1"/>
  <c r="O865" i="6" s="1"/>
  <c r="Q864" i="6"/>
  <c r="T864" i="6" s="1"/>
  <c r="L864" i="6"/>
  <c r="N864" i="6" s="1"/>
  <c r="O864" i="6" s="1"/>
  <c r="Q863" i="6"/>
  <c r="T863" i="6" s="1"/>
  <c r="L863" i="6"/>
  <c r="N863" i="6" s="1"/>
  <c r="O863" i="6" s="1"/>
  <c r="Q862" i="6"/>
  <c r="T862" i="6" s="1"/>
  <c r="L862" i="6"/>
  <c r="N862" i="6" s="1"/>
  <c r="O862" i="6" s="1"/>
  <c r="Q861" i="6"/>
  <c r="T861" i="6" s="1"/>
  <c r="L861" i="6"/>
  <c r="N861" i="6" s="1"/>
  <c r="O861" i="6" s="1"/>
  <c r="Q860" i="6"/>
  <c r="T860" i="6" s="1"/>
  <c r="L860" i="6"/>
  <c r="N860" i="6" s="1"/>
  <c r="O860" i="6" s="1"/>
  <c r="Q859" i="6"/>
  <c r="T859" i="6" s="1"/>
  <c r="L859" i="6"/>
  <c r="N859" i="6" s="1"/>
  <c r="O859" i="6" s="1"/>
  <c r="Q858" i="6"/>
  <c r="T858" i="6" s="1"/>
  <c r="L858" i="6"/>
  <c r="N858" i="6" s="1"/>
  <c r="O858" i="6" s="1"/>
  <c r="Q857" i="6"/>
  <c r="T857" i="6" s="1"/>
  <c r="L857" i="6"/>
  <c r="N857" i="6" s="1"/>
  <c r="O857" i="6" s="1"/>
  <c r="Q856" i="6"/>
  <c r="T856" i="6" s="1"/>
  <c r="L856" i="6"/>
  <c r="N856" i="6" s="1"/>
  <c r="O856" i="6" s="1"/>
  <c r="Q855" i="6"/>
  <c r="T855" i="6" s="1"/>
  <c r="L855" i="6"/>
  <c r="N855" i="6" s="1"/>
  <c r="O855" i="6" s="1"/>
  <c r="Q854" i="6"/>
  <c r="T854" i="6" s="1"/>
  <c r="L854" i="6"/>
  <c r="N854" i="6" s="1"/>
  <c r="O854" i="6" s="1"/>
  <c r="Q853" i="6"/>
  <c r="T853" i="6" s="1"/>
  <c r="L853" i="6"/>
  <c r="N853" i="6" s="1"/>
  <c r="O853" i="6" s="1"/>
  <c r="Q852" i="6"/>
  <c r="T852" i="6" s="1"/>
  <c r="L852" i="6"/>
  <c r="N852" i="6" s="1"/>
  <c r="O852" i="6" s="1"/>
  <c r="Q851" i="6"/>
  <c r="T851" i="6" s="1"/>
  <c r="L851" i="6"/>
  <c r="N851" i="6" s="1"/>
  <c r="O851" i="6" s="1"/>
  <c r="Q850" i="6"/>
  <c r="T850" i="6" s="1"/>
  <c r="L850" i="6"/>
  <c r="N850" i="6" s="1"/>
  <c r="O850" i="6" s="1"/>
  <c r="Q849" i="6"/>
  <c r="T849" i="6" s="1"/>
  <c r="L849" i="6"/>
  <c r="N849" i="6" s="1"/>
  <c r="O849" i="6" s="1"/>
  <c r="Q848" i="6"/>
  <c r="T848" i="6" s="1"/>
  <c r="L848" i="6"/>
  <c r="N848" i="6" s="1"/>
  <c r="O848" i="6" s="1"/>
  <c r="Q847" i="6"/>
  <c r="T847" i="6" s="1"/>
  <c r="L847" i="6"/>
  <c r="N847" i="6" s="1"/>
  <c r="O847" i="6" s="1"/>
  <c r="Q846" i="6"/>
  <c r="T846" i="6" s="1"/>
  <c r="L846" i="6"/>
  <c r="N846" i="6" s="1"/>
  <c r="O846" i="6" s="1"/>
  <c r="Q845" i="6"/>
  <c r="T845" i="6" s="1"/>
  <c r="L845" i="6"/>
  <c r="N845" i="6" s="1"/>
  <c r="O845" i="6" s="1"/>
  <c r="Q844" i="6"/>
  <c r="T844" i="6" s="1"/>
  <c r="L844" i="6"/>
  <c r="N844" i="6" s="1"/>
  <c r="O844" i="6" s="1"/>
  <c r="Q843" i="6"/>
  <c r="T843" i="6" s="1"/>
  <c r="L843" i="6"/>
  <c r="N843" i="6" s="1"/>
  <c r="O843" i="6" s="1"/>
  <c r="Q842" i="6"/>
  <c r="T842" i="6" s="1"/>
  <c r="L842" i="6"/>
  <c r="N842" i="6" s="1"/>
  <c r="O842" i="6" s="1"/>
  <c r="Q841" i="6"/>
  <c r="T841" i="6" s="1"/>
  <c r="L841" i="6"/>
  <c r="N841" i="6" s="1"/>
  <c r="O841" i="6" s="1"/>
  <c r="Q840" i="6"/>
  <c r="T840" i="6" s="1"/>
  <c r="L840" i="6"/>
  <c r="N840" i="6" s="1"/>
  <c r="O840" i="6" s="1"/>
  <c r="Q839" i="6"/>
  <c r="T839" i="6" s="1"/>
  <c r="L839" i="6"/>
  <c r="N839" i="6" s="1"/>
  <c r="O839" i="6" s="1"/>
  <c r="Q838" i="6"/>
  <c r="T838" i="6" s="1"/>
  <c r="L838" i="6"/>
  <c r="N838" i="6" s="1"/>
  <c r="O838" i="6" s="1"/>
  <c r="Q837" i="6"/>
  <c r="T837" i="6" s="1"/>
  <c r="L837" i="6"/>
  <c r="N837" i="6" s="1"/>
  <c r="O837" i="6" s="1"/>
  <c r="Q836" i="6"/>
  <c r="T836" i="6" s="1"/>
  <c r="L836" i="6"/>
  <c r="N836" i="6" s="1"/>
  <c r="O836" i="6" s="1"/>
  <c r="Q835" i="6"/>
  <c r="T835" i="6" s="1"/>
  <c r="L835" i="6"/>
  <c r="N835" i="6" s="1"/>
  <c r="O835" i="6" s="1"/>
  <c r="Q834" i="6"/>
  <c r="T834" i="6" s="1"/>
  <c r="L834" i="6"/>
  <c r="N834" i="6" s="1"/>
  <c r="O834" i="6" s="1"/>
  <c r="Q833" i="6"/>
  <c r="T833" i="6" s="1"/>
  <c r="L833" i="6"/>
  <c r="N833" i="6" s="1"/>
  <c r="O833" i="6" s="1"/>
  <c r="Q832" i="6"/>
  <c r="T832" i="6" s="1"/>
  <c r="L832" i="6"/>
  <c r="N832" i="6" s="1"/>
  <c r="O832" i="6" s="1"/>
  <c r="Q831" i="6"/>
  <c r="T831" i="6" s="1"/>
  <c r="L831" i="6"/>
  <c r="N831" i="6" s="1"/>
  <c r="O831" i="6" s="1"/>
  <c r="Q830" i="6"/>
  <c r="T830" i="6" s="1"/>
  <c r="L830" i="6"/>
  <c r="N830" i="6" s="1"/>
  <c r="O830" i="6" s="1"/>
  <c r="Q829" i="6"/>
  <c r="T829" i="6" s="1"/>
  <c r="L829" i="6"/>
  <c r="N829" i="6" s="1"/>
  <c r="O829" i="6" s="1"/>
  <c r="Q828" i="6"/>
  <c r="T828" i="6" s="1"/>
  <c r="L828" i="6"/>
  <c r="N828" i="6" s="1"/>
  <c r="O828" i="6" s="1"/>
  <c r="Q827" i="6"/>
  <c r="T827" i="6" s="1"/>
  <c r="L827" i="6"/>
  <c r="N827" i="6" s="1"/>
  <c r="O827" i="6" s="1"/>
  <c r="Q826" i="6"/>
  <c r="T826" i="6" s="1"/>
  <c r="L826" i="6"/>
  <c r="N826" i="6" s="1"/>
  <c r="O826" i="6" s="1"/>
  <c r="Q825" i="6"/>
  <c r="T825" i="6" s="1"/>
  <c r="L825" i="6"/>
  <c r="N825" i="6" s="1"/>
  <c r="O825" i="6" s="1"/>
  <c r="Q824" i="6"/>
  <c r="T824" i="6" s="1"/>
  <c r="L824" i="6"/>
  <c r="N824" i="6" s="1"/>
  <c r="O824" i="6" s="1"/>
  <c r="Q823" i="6"/>
  <c r="T823" i="6" s="1"/>
  <c r="L823" i="6"/>
  <c r="N823" i="6" s="1"/>
  <c r="O823" i="6" s="1"/>
  <c r="Q822" i="6"/>
  <c r="T822" i="6" s="1"/>
  <c r="L822" i="6"/>
  <c r="N822" i="6" s="1"/>
  <c r="O822" i="6" s="1"/>
  <c r="Q821" i="6"/>
  <c r="T821" i="6" s="1"/>
  <c r="L821" i="6"/>
  <c r="N821" i="6" s="1"/>
  <c r="O821" i="6" s="1"/>
  <c r="Q820" i="6"/>
  <c r="T820" i="6" s="1"/>
  <c r="L820" i="6"/>
  <c r="N820" i="6" s="1"/>
  <c r="O820" i="6" s="1"/>
  <c r="Q819" i="6"/>
  <c r="T819" i="6" s="1"/>
  <c r="L819" i="6"/>
  <c r="N819" i="6" s="1"/>
  <c r="O819" i="6" s="1"/>
  <c r="Q818" i="6"/>
  <c r="T818" i="6" s="1"/>
  <c r="L818" i="6"/>
  <c r="N818" i="6" s="1"/>
  <c r="O818" i="6" s="1"/>
  <c r="Q817" i="6"/>
  <c r="T817" i="6" s="1"/>
  <c r="L817" i="6"/>
  <c r="N817" i="6" s="1"/>
  <c r="O817" i="6" s="1"/>
  <c r="Q816" i="6"/>
  <c r="T816" i="6" s="1"/>
  <c r="L816" i="6"/>
  <c r="N816" i="6" s="1"/>
  <c r="O816" i="6" s="1"/>
  <c r="Q815" i="6"/>
  <c r="T815" i="6" s="1"/>
  <c r="L815" i="6"/>
  <c r="N815" i="6" s="1"/>
  <c r="O815" i="6" s="1"/>
  <c r="Q814" i="6"/>
  <c r="T814" i="6" s="1"/>
  <c r="L814" i="6"/>
  <c r="N814" i="6" s="1"/>
  <c r="O814" i="6" s="1"/>
  <c r="Q813" i="6"/>
  <c r="T813" i="6" s="1"/>
  <c r="L813" i="6"/>
  <c r="N813" i="6" s="1"/>
  <c r="O813" i="6" s="1"/>
  <c r="Q812" i="6"/>
  <c r="T812" i="6" s="1"/>
  <c r="L812" i="6"/>
  <c r="N812" i="6" s="1"/>
  <c r="O812" i="6" s="1"/>
  <c r="Q811" i="6"/>
  <c r="T811" i="6" s="1"/>
  <c r="L811" i="6"/>
  <c r="N811" i="6" s="1"/>
  <c r="O811" i="6" s="1"/>
  <c r="Q810" i="6"/>
  <c r="T810" i="6" s="1"/>
  <c r="L810" i="6"/>
  <c r="N810" i="6" s="1"/>
  <c r="O810" i="6" s="1"/>
  <c r="Q809" i="6"/>
  <c r="T809" i="6" s="1"/>
  <c r="L809" i="6"/>
  <c r="N809" i="6" s="1"/>
  <c r="O809" i="6" s="1"/>
  <c r="Q808" i="6"/>
  <c r="T808" i="6" s="1"/>
  <c r="L808" i="6"/>
  <c r="N808" i="6" s="1"/>
  <c r="O808" i="6" s="1"/>
  <c r="Q807" i="6"/>
  <c r="T807" i="6" s="1"/>
  <c r="L807" i="6"/>
  <c r="N807" i="6" s="1"/>
  <c r="O807" i="6" s="1"/>
  <c r="Q806" i="6"/>
  <c r="T806" i="6" s="1"/>
  <c r="L806" i="6"/>
  <c r="N806" i="6" s="1"/>
  <c r="O806" i="6" s="1"/>
  <c r="Q805" i="6"/>
  <c r="T805" i="6" s="1"/>
  <c r="L805" i="6"/>
  <c r="N805" i="6" s="1"/>
  <c r="O805" i="6" s="1"/>
  <c r="Q804" i="6"/>
  <c r="T804" i="6" s="1"/>
  <c r="L804" i="6"/>
  <c r="N804" i="6" s="1"/>
  <c r="O804" i="6" s="1"/>
  <c r="Q803" i="6"/>
  <c r="T803" i="6" s="1"/>
  <c r="L803" i="6"/>
  <c r="N803" i="6" s="1"/>
  <c r="O803" i="6" s="1"/>
  <c r="Q802" i="6"/>
  <c r="T802" i="6" s="1"/>
  <c r="L802" i="6"/>
  <c r="N802" i="6" s="1"/>
  <c r="O802" i="6" s="1"/>
  <c r="Q801" i="6"/>
  <c r="T801" i="6" s="1"/>
  <c r="L801" i="6"/>
  <c r="N801" i="6" s="1"/>
  <c r="O801" i="6" s="1"/>
  <c r="Q800" i="6"/>
  <c r="T800" i="6" s="1"/>
  <c r="L800" i="6"/>
  <c r="N800" i="6" s="1"/>
  <c r="O800" i="6" s="1"/>
  <c r="Q799" i="6"/>
  <c r="T799" i="6" s="1"/>
  <c r="L799" i="6"/>
  <c r="N799" i="6" s="1"/>
  <c r="O799" i="6" s="1"/>
  <c r="Q798" i="6"/>
  <c r="T798" i="6" s="1"/>
  <c r="L798" i="6"/>
  <c r="N798" i="6" s="1"/>
  <c r="O798" i="6" s="1"/>
  <c r="Q797" i="6"/>
  <c r="T797" i="6" s="1"/>
  <c r="L797" i="6"/>
  <c r="N797" i="6" s="1"/>
  <c r="O797" i="6" s="1"/>
  <c r="Q796" i="6"/>
  <c r="T796" i="6" s="1"/>
  <c r="L796" i="6"/>
  <c r="N796" i="6" s="1"/>
  <c r="O796" i="6" s="1"/>
  <c r="Q795" i="6"/>
  <c r="T795" i="6" s="1"/>
  <c r="L795" i="6"/>
  <c r="N795" i="6" s="1"/>
  <c r="O795" i="6" s="1"/>
  <c r="Q794" i="6"/>
  <c r="T794" i="6" s="1"/>
  <c r="L794" i="6"/>
  <c r="N794" i="6" s="1"/>
  <c r="O794" i="6" s="1"/>
  <c r="Q793" i="6"/>
  <c r="T793" i="6" s="1"/>
  <c r="L793" i="6"/>
  <c r="N793" i="6" s="1"/>
  <c r="O793" i="6" s="1"/>
  <c r="Q792" i="6"/>
  <c r="T792" i="6" s="1"/>
  <c r="L792" i="6"/>
  <c r="N792" i="6" s="1"/>
  <c r="O792" i="6" s="1"/>
  <c r="Q791" i="6"/>
  <c r="T791" i="6" s="1"/>
  <c r="L791" i="6"/>
  <c r="N791" i="6" s="1"/>
  <c r="O791" i="6" s="1"/>
  <c r="Q790" i="6"/>
  <c r="T790" i="6" s="1"/>
  <c r="L790" i="6"/>
  <c r="N790" i="6" s="1"/>
  <c r="O790" i="6" s="1"/>
  <c r="Q789" i="6"/>
  <c r="T789" i="6" s="1"/>
  <c r="L789" i="6"/>
  <c r="N789" i="6" s="1"/>
  <c r="O789" i="6" s="1"/>
  <c r="Q788" i="6"/>
  <c r="T788" i="6" s="1"/>
  <c r="L788" i="6"/>
  <c r="N788" i="6" s="1"/>
  <c r="O788" i="6" s="1"/>
  <c r="Q787" i="6"/>
  <c r="T787" i="6" s="1"/>
  <c r="L787" i="6"/>
  <c r="N787" i="6" s="1"/>
  <c r="O787" i="6" s="1"/>
  <c r="Q786" i="6"/>
  <c r="T786" i="6" s="1"/>
  <c r="L786" i="6"/>
  <c r="N786" i="6" s="1"/>
  <c r="O786" i="6" s="1"/>
  <c r="Q785" i="6"/>
  <c r="T785" i="6" s="1"/>
  <c r="L785" i="6"/>
  <c r="N785" i="6" s="1"/>
  <c r="O785" i="6" s="1"/>
  <c r="Q784" i="6"/>
  <c r="T784" i="6" s="1"/>
  <c r="L784" i="6"/>
  <c r="N784" i="6" s="1"/>
  <c r="O784" i="6" s="1"/>
  <c r="Q783" i="6"/>
  <c r="T783" i="6" s="1"/>
  <c r="L783" i="6"/>
  <c r="N783" i="6" s="1"/>
  <c r="O783" i="6" s="1"/>
  <c r="Q782" i="6"/>
  <c r="T782" i="6" s="1"/>
  <c r="L782" i="6"/>
  <c r="N782" i="6" s="1"/>
  <c r="O782" i="6" s="1"/>
  <c r="Q781" i="6"/>
  <c r="T781" i="6" s="1"/>
  <c r="L781" i="6"/>
  <c r="N781" i="6" s="1"/>
  <c r="O781" i="6" s="1"/>
  <c r="Q780" i="6"/>
  <c r="T780" i="6" s="1"/>
  <c r="L780" i="6"/>
  <c r="N780" i="6" s="1"/>
  <c r="O780" i="6" s="1"/>
  <c r="Q779" i="6"/>
  <c r="T779" i="6" s="1"/>
  <c r="L779" i="6"/>
  <c r="N779" i="6" s="1"/>
  <c r="O779" i="6" s="1"/>
  <c r="Q778" i="6"/>
  <c r="T778" i="6" s="1"/>
  <c r="L778" i="6"/>
  <c r="N778" i="6" s="1"/>
  <c r="O778" i="6" s="1"/>
  <c r="Q777" i="6"/>
  <c r="T777" i="6" s="1"/>
  <c r="L777" i="6"/>
  <c r="N777" i="6" s="1"/>
  <c r="O777" i="6" s="1"/>
  <c r="Q776" i="6"/>
  <c r="T776" i="6" s="1"/>
  <c r="L776" i="6"/>
  <c r="N776" i="6" s="1"/>
  <c r="O776" i="6" s="1"/>
  <c r="Q775" i="6"/>
  <c r="T775" i="6" s="1"/>
  <c r="L775" i="6"/>
  <c r="N775" i="6" s="1"/>
  <c r="O775" i="6" s="1"/>
  <c r="Q774" i="6"/>
  <c r="T774" i="6" s="1"/>
  <c r="L774" i="6"/>
  <c r="N774" i="6" s="1"/>
  <c r="O774" i="6" s="1"/>
  <c r="Q773" i="6"/>
  <c r="T773" i="6" s="1"/>
  <c r="L773" i="6"/>
  <c r="N773" i="6" s="1"/>
  <c r="O773" i="6" s="1"/>
  <c r="Q772" i="6"/>
  <c r="T772" i="6" s="1"/>
  <c r="L772" i="6"/>
  <c r="N772" i="6" s="1"/>
  <c r="O772" i="6" s="1"/>
  <c r="Q771" i="6"/>
  <c r="T771" i="6" s="1"/>
  <c r="L771" i="6"/>
  <c r="N771" i="6" s="1"/>
  <c r="O771" i="6" s="1"/>
  <c r="Q770" i="6"/>
  <c r="T770" i="6" s="1"/>
  <c r="L770" i="6"/>
  <c r="N770" i="6" s="1"/>
  <c r="O770" i="6" s="1"/>
  <c r="Q769" i="6"/>
  <c r="T769" i="6" s="1"/>
  <c r="L769" i="6"/>
  <c r="N769" i="6" s="1"/>
  <c r="O769" i="6" s="1"/>
  <c r="Q768" i="6"/>
  <c r="T768" i="6" s="1"/>
  <c r="L768" i="6"/>
  <c r="N768" i="6" s="1"/>
  <c r="O768" i="6" s="1"/>
  <c r="Q767" i="6"/>
  <c r="T767" i="6" s="1"/>
  <c r="L767" i="6"/>
  <c r="N767" i="6" s="1"/>
  <c r="O767" i="6" s="1"/>
  <c r="Q766" i="6"/>
  <c r="T766" i="6" s="1"/>
  <c r="L766" i="6"/>
  <c r="N766" i="6" s="1"/>
  <c r="O766" i="6" s="1"/>
  <c r="Q765" i="6"/>
  <c r="T765" i="6" s="1"/>
  <c r="L765" i="6"/>
  <c r="N765" i="6" s="1"/>
  <c r="O765" i="6" s="1"/>
  <c r="Q764" i="6"/>
  <c r="T764" i="6" s="1"/>
  <c r="L764" i="6"/>
  <c r="N764" i="6" s="1"/>
  <c r="O764" i="6" s="1"/>
  <c r="Q763" i="6"/>
  <c r="T763" i="6" s="1"/>
  <c r="L763" i="6"/>
  <c r="N763" i="6" s="1"/>
  <c r="O763" i="6" s="1"/>
  <c r="Q762" i="6"/>
  <c r="T762" i="6" s="1"/>
  <c r="L762" i="6"/>
  <c r="N762" i="6" s="1"/>
  <c r="O762" i="6" s="1"/>
  <c r="Q761" i="6"/>
  <c r="T761" i="6" s="1"/>
  <c r="L761" i="6"/>
  <c r="N761" i="6" s="1"/>
  <c r="O761" i="6" s="1"/>
  <c r="Q760" i="6"/>
  <c r="T760" i="6" s="1"/>
  <c r="L760" i="6"/>
  <c r="N760" i="6" s="1"/>
  <c r="O760" i="6" s="1"/>
  <c r="Q759" i="6"/>
  <c r="T759" i="6" s="1"/>
  <c r="L759" i="6"/>
  <c r="N759" i="6" s="1"/>
  <c r="O759" i="6" s="1"/>
  <c r="Q758" i="6"/>
  <c r="T758" i="6" s="1"/>
  <c r="L758" i="6"/>
  <c r="N758" i="6" s="1"/>
  <c r="O758" i="6" s="1"/>
  <c r="Q757" i="6"/>
  <c r="T757" i="6" s="1"/>
  <c r="L757" i="6"/>
  <c r="N757" i="6" s="1"/>
  <c r="O757" i="6" s="1"/>
  <c r="Q756" i="6"/>
  <c r="T756" i="6" s="1"/>
  <c r="L756" i="6"/>
  <c r="N756" i="6" s="1"/>
  <c r="O756" i="6" s="1"/>
  <c r="Q755" i="6"/>
  <c r="T755" i="6" s="1"/>
  <c r="L755" i="6"/>
  <c r="N755" i="6" s="1"/>
  <c r="O755" i="6" s="1"/>
  <c r="Q754" i="6"/>
  <c r="T754" i="6" s="1"/>
  <c r="L754" i="6"/>
  <c r="N754" i="6" s="1"/>
  <c r="O754" i="6" s="1"/>
  <c r="Q753" i="6"/>
  <c r="T753" i="6" s="1"/>
  <c r="L753" i="6"/>
  <c r="N753" i="6" s="1"/>
  <c r="O753" i="6" s="1"/>
  <c r="Q752" i="6"/>
  <c r="T752" i="6" s="1"/>
  <c r="L752" i="6"/>
  <c r="N752" i="6" s="1"/>
  <c r="O752" i="6" s="1"/>
  <c r="Q751" i="6"/>
  <c r="T751" i="6" s="1"/>
  <c r="L751" i="6"/>
  <c r="N751" i="6" s="1"/>
  <c r="O751" i="6" s="1"/>
  <c r="Q750" i="6"/>
  <c r="T750" i="6" s="1"/>
  <c r="L750" i="6"/>
  <c r="N750" i="6" s="1"/>
  <c r="O750" i="6" s="1"/>
  <c r="Q749" i="6"/>
  <c r="T749" i="6" s="1"/>
  <c r="L749" i="6"/>
  <c r="N749" i="6" s="1"/>
  <c r="O749" i="6" s="1"/>
  <c r="Q748" i="6"/>
  <c r="T748" i="6" s="1"/>
  <c r="L748" i="6"/>
  <c r="N748" i="6" s="1"/>
  <c r="O748" i="6" s="1"/>
  <c r="Q747" i="6"/>
  <c r="T747" i="6" s="1"/>
  <c r="L747" i="6"/>
  <c r="N747" i="6" s="1"/>
  <c r="O747" i="6" s="1"/>
  <c r="Q746" i="6"/>
  <c r="T746" i="6" s="1"/>
  <c r="L746" i="6"/>
  <c r="N746" i="6" s="1"/>
  <c r="O746" i="6" s="1"/>
  <c r="Q745" i="6"/>
  <c r="T745" i="6" s="1"/>
  <c r="L745" i="6"/>
  <c r="N745" i="6" s="1"/>
  <c r="O745" i="6" s="1"/>
  <c r="Q744" i="6"/>
  <c r="T744" i="6" s="1"/>
  <c r="L744" i="6"/>
  <c r="N744" i="6" s="1"/>
  <c r="O744" i="6" s="1"/>
  <c r="Q743" i="6"/>
  <c r="T743" i="6" s="1"/>
  <c r="L743" i="6"/>
  <c r="N743" i="6" s="1"/>
  <c r="O743" i="6" s="1"/>
  <c r="Q742" i="6"/>
  <c r="T742" i="6" s="1"/>
  <c r="L742" i="6"/>
  <c r="N742" i="6" s="1"/>
  <c r="O742" i="6" s="1"/>
  <c r="Q741" i="6"/>
  <c r="T741" i="6" s="1"/>
  <c r="L741" i="6"/>
  <c r="N741" i="6" s="1"/>
  <c r="O741" i="6" s="1"/>
  <c r="Q740" i="6"/>
  <c r="T740" i="6" s="1"/>
  <c r="L740" i="6"/>
  <c r="N740" i="6" s="1"/>
  <c r="O740" i="6" s="1"/>
  <c r="Q739" i="6"/>
  <c r="T739" i="6" s="1"/>
  <c r="L739" i="6"/>
  <c r="N739" i="6" s="1"/>
  <c r="O739" i="6" s="1"/>
  <c r="Q738" i="6"/>
  <c r="T738" i="6" s="1"/>
  <c r="L738" i="6"/>
  <c r="N738" i="6" s="1"/>
  <c r="O738" i="6" s="1"/>
  <c r="Q737" i="6"/>
  <c r="T737" i="6" s="1"/>
  <c r="L737" i="6"/>
  <c r="N737" i="6" s="1"/>
  <c r="O737" i="6" s="1"/>
  <c r="Q736" i="6"/>
  <c r="T736" i="6" s="1"/>
  <c r="L736" i="6"/>
  <c r="N736" i="6" s="1"/>
  <c r="O736" i="6" s="1"/>
  <c r="Q735" i="6"/>
  <c r="T735" i="6" s="1"/>
  <c r="L735" i="6"/>
  <c r="N735" i="6" s="1"/>
  <c r="O735" i="6" s="1"/>
  <c r="Q734" i="6"/>
  <c r="T734" i="6" s="1"/>
  <c r="L734" i="6"/>
  <c r="N734" i="6" s="1"/>
  <c r="O734" i="6" s="1"/>
  <c r="Q733" i="6"/>
  <c r="T733" i="6" s="1"/>
  <c r="L733" i="6"/>
  <c r="N733" i="6" s="1"/>
  <c r="O733" i="6" s="1"/>
  <c r="Q732" i="6"/>
  <c r="T732" i="6" s="1"/>
  <c r="L732" i="6"/>
  <c r="N732" i="6" s="1"/>
  <c r="O732" i="6" s="1"/>
  <c r="Q731" i="6"/>
  <c r="T731" i="6" s="1"/>
  <c r="L731" i="6"/>
  <c r="N731" i="6" s="1"/>
  <c r="O731" i="6" s="1"/>
  <c r="Q730" i="6"/>
  <c r="T730" i="6" s="1"/>
  <c r="L730" i="6"/>
  <c r="N730" i="6" s="1"/>
  <c r="O730" i="6" s="1"/>
  <c r="Q729" i="6"/>
  <c r="T729" i="6" s="1"/>
  <c r="L729" i="6"/>
  <c r="N729" i="6" s="1"/>
  <c r="O729" i="6" s="1"/>
  <c r="Q728" i="6"/>
  <c r="T728" i="6" s="1"/>
  <c r="L728" i="6"/>
  <c r="N728" i="6" s="1"/>
  <c r="O728" i="6" s="1"/>
  <c r="Q727" i="6"/>
  <c r="T727" i="6" s="1"/>
  <c r="L727" i="6"/>
  <c r="N727" i="6" s="1"/>
  <c r="O727" i="6" s="1"/>
  <c r="Q726" i="6"/>
  <c r="T726" i="6" s="1"/>
  <c r="L726" i="6"/>
  <c r="N726" i="6" s="1"/>
  <c r="O726" i="6" s="1"/>
  <c r="Q725" i="6"/>
  <c r="T725" i="6" s="1"/>
  <c r="L725" i="6"/>
  <c r="N725" i="6" s="1"/>
  <c r="O725" i="6" s="1"/>
  <c r="Q724" i="6"/>
  <c r="T724" i="6" s="1"/>
  <c r="L724" i="6"/>
  <c r="N724" i="6" s="1"/>
  <c r="O724" i="6" s="1"/>
  <c r="Q723" i="6"/>
  <c r="T723" i="6" s="1"/>
  <c r="L723" i="6"/>
  <c r="N723" i="6" s="1"/>
  <c r="O723" i="6" s="1"/>
  <c r="Q722" i="6"/>
  <c r="T722" i="6" s="1"/>
  <c r="L722" i="6"/>
  <c r="N722" i="6" s="1"/>
  <c r="O722" i="6" s="1"/>
  <c r="Q721" i="6"/>
  <c r="T721" i="6" s="1"/>
  <c r="L721" i="6"/>
  <c r="N721" i="6" s="1"/>
  <c r="O721" i="6" s="1"/>
  <c r="Q720" i="6"/>
  <c r="T720" i="6" s="1"/>
  <c r="L720" i="6"/>
  <c r="N720" i="6" s="1"/>
  <c r="O720" i="6" s="1"/>
  <c r="Q719" i="6"/>
  <c r="T719" i="6" s="1"/>
  <c r="L719" i="6"/>
  <c r="N719" i="6" s="1"/>
  <c r="O719" i="6" s="1"/>
  <c r="Q718" i="6"/>
  <c r="T718" i="6" s="1"/>
  <c r="L718" i="6"/>
  <c r="N718" i="6" s="1"/>
  <c r="O718" i="6" s="1"/>
  <c r="Q717" i="6"/>
  <c r="T717" i="6" s="1"/>
  <c r="L717" i="6"/>
  <c r="N717" i="6" s="1"/>
  <c r="O717" i="6" s="1"/>
  <c r="Q716" i="6"/>
  <c r="T716" i="6" s="1"/>
  <c r="L716" i="6"/>
  <c r="N716" i="6" s="1"/>
  <c r="O716" i="6" s="1"/>
  <c r="Q715" i="6"/>
  <c r="T715" i="6" s="1"/>
  <c r="L715" i="6"/>
  <c r="N715" i="6" s="1"/>
  <c r="O715" i="6" s="1"/>
  <c r="Q714" i="6"/>
  <c r="T714" i="6" s="1"/>
  <c r="L714" i="6"/>
  <c r="N714" i="6" s="1"/>
  <c r="O714" i="6" s="1"/>
  <c r="Q713" i="6"/>
  <c r="T713" i="6" s="1"/>
  <c r="L713" i="6"/>
  <c r="N713" i="6" s="1"/>
  <c r="O713" i="6" s="1"/>
  <c r="Q712" i="6"/>
  <c r="T712" i="6" s="1"/>
  <c r="L712" i="6"/>
  <c r="N712" i="6" s="1"/>
  <c r="O712" i="6" s="1"/>
  <c r="Q711" i="6"/>
  <c r="T711" i="6" s="1"/>
  <c r="L711" i="6"/>
  <c r="N711" i="6" s="1"/>
  <c r="O711" i="6" s="1"/>
  <c r="Q710" i="6"/>
  <c r="T710" i="6" s="1"/>
  <c r="L710" i="6"/>
  <c r="N710" i="6" s="1"/>
  <c r="O710" i="6" s="1"/>
  <c r="Q709" i="6"/>
  <c r="T709" i="6" s="1"/>
  <c r="L709" i="6"/>
  <c r="N709" i="6" s="1"/>
  <c r="O709" i="6" s="1"/>
  <c r="Q708" i="6"/>
  <c r="T708" i="6" s="1"/>
  <c r="L708" i="6"/>
  <c r="N708" i="6" s="1"/>
  <c r="O708" i="6" s="1"/>
  <c r="Q707" i="6"/>
  <c r="T707" i="6" s="1"/>
  <c r="L707" i="6"/>
  <c r="N707" i="6" s="1"/>
  <c r="O707" i="6" s="1"/>
  <c r="Q706" i="6"/>
  <c r="T706" i="6" s="1"/>
  <c r="L706" i="6"/>
  <c r="N706" i="6" s="1"/>
  <c r="O706" i="6" s="1"/>
  <c r="Q705" i="6"/>
  <c r="T705" i="6" s="1"/>
  <c r="L705" i="6"/>
  <c r="N705" i="6" s="1"/>
  <c r="O705" i="6" s="1"/>
  <c r="Q704" i="6"/>
  <c r="T704" i="6" s="1"/>
  <c r="L704" i="6"/>
  <c r="N704" i="6" s="1"/>
  <c r="O704" i="6" s="1"/>
  <c r="Q703" i="6"/>
  <c r="T703" i="6" s="1"/>
  <c r="L703" i="6"/>
  <c r="N703" i="6" s="1"/>
  <c r="O703" i="6" s="1"/>
  <c r="Q702" i="6"/>
  <c r="T702" i="6" s="1"/>
  <c r="L702" i="6"/>
  <c r="N702" i="6" s="1"/>
  <c r="O702" i="6" s="1"/>
  <c r="Q701" i="6"/>
  <c r="T701" i="6" s="1"/>
  <c r="L701" i="6"/>
  <c r="N701" i="6" s="1"/>
  <c r="O701" i="6" s="1"/>
  <c r="Q700" i="6"/>
  <c r="T700" i="6" s="1"/>
  <c r="L700" i="6"/>
  <c r="N700" i="6" s="1"/>
  <c r="O700" i="6" s="1"/>
  <c r="Q699" i="6"/>
  <c r="T699" i="6" s="1"/>
  <c r="L699" i="6"/>
  <c r="N699" i="6" s="1"/>
  <c r="O699" i="6" s="1"/>
  <c r="Q698" i="6"/>
  <c r="T698" i="6" s="1"/>
  <c r="L698" i="6"/>
  <c r="N698" i="6" s="1"/>
  <c r="O698" i="6" s="1"/>
  <c r="Q697" i="6"/>
  <c r="T697" i="6" s="1"/>
  <c r="L697" i="6"/>
  <c r="N697" i="6" s="1"/>
  <c r="O697" i="6" s="1"/>
  <c r="Q696" i="6"/>
  <c r="T696" i="6" s="1"/>
  <c r="L696" i="6"/>
  <c r="N696" i="6" s="1"/>
  <c r="O696" i="6" s="1"/>
  <c r="Q695" i="6"/>
  <c r="T695" i="6" s="1"/>
  <c r="L695" i="6"/>
  <c r="N695" i="6" s="1"/>
  <c r="O695" i="6" s="1"/>
  <c r="Q694" i="6"/>
  <c r="T694" i="6" s="1"/>
  <c r="L694" i="6"/>
  <c r="N694" i="6" s="1"/>
  <c r="O694" i="6" s="1"/>
  <c r="Q693" i="6"/>
  <c r="T693" i="6" s="1"/>
  <c r="L693" i="6"/>
  <c r="N693" i="6" s="1"/>
  <c r="O693" i="6" s="1"/>
  <c r="Q692" i="6"/>
  <c r="T692" i="6" s="1"/>
  <c r="L692" i="6"/>
  <c r="N692" i="6" s="1"/>
  <c r="O692" i="6" s="1"/>
  <c r="Q691" i="6"/>
  <c r="T691" i="6" s="1"/>
  <c r="L691" i="6"/>
  <c r="N691" i="6" s="1"/>
  <c r="O691" i="6" s="1"/>
  <c r="Q690" i="6"/>
  <c r="T690" i="6" s="1"/>
  <c r="L690" i="6"/>
  <c r="N690" i="6" s="1"/>
  <c r="O690" i="6" s="1"/>
  <c r="Q689" i="6"/>
  <c r="T689" i="6" s="1"/>
  <c r="L689" i="6"/>
  <c r="N689" i="6" s="1"/>
  <c r="O689" i="6" s="1"/>
  <c r="Q688" i="6"/>
  <c r="T688" i="6" s="1"/>
  <c r="L688" i="6"/>
  <c r="N688" i="6" s="1"/>
  <c r="O688" i="6" s="1"/>
  <c r="Q687" i="6"/>
  <c r="T687" i="6" s="1"/>
  <c r="L687" i="6"/>
  <c r="N687" i="6" s="1"/>
  <c r="O687" i="6" s="1"/>
  <c r="Q686" i="6"/>
  <c r="T686" i="6" s="1"/>
  <c r="L686" i="6"/>
  <c r="N686" i="6" s="1"/>
  <c r="O686" i="6" s="1"/>
  <c r="Q685" i="6"/>
  <c r="T685" i="6" s="1"/>
  <c r="L685" i="6"/>
  <c r="N685" i="6" s="1"/>
  <c r="O685" i="6" s="1"/>
  <c r="Q684" i="6"/>
  <c r="T684" i="6" s="1"/>
  <c r="L684" i="6"/>
  <c r="N684" i="6" s="1"/>
  <c r="O684" i="6" s="1"/>
  <c r="Q683" i="6"/>
  <c r="T683" i="6" s="1"/>
  <c r="L683" i="6"/>
  <c r="N683" i="6" s="1"/>
  <c r="O683" i="6" s="1"/>
  <c r="Q682" i="6"/>
  <c r="T682" i="6" s="1"/>
  <c r="L682" i="6"/>
  <c r="N682" i="6" s="1"/>
  <c r="O682" i="6" s="1"/>
  <c r="Q681" i="6"/>
  <c r="T681" i="6" s="1"/>
  <c r="L681" i="6"/>
  <c r="N681" i="6" s="1"/>
  <c r="O681" i="6" s="1"/>
  <c r="Q680" i="6"/>
  <c r="T680" i="6" s="1"/>
  <c r="L680" i="6"/>
  <c r="N680" i="6" s="1"/>
  <c r="O680" i="6" s="1"/>
  <c r="Q679" i="6"/>
  <c r="T679" i="6" s="1"/>
  <c r="L679" i="6"/>
  <c r="N679" i="6" s="1"/>
  <c r="O679" i="6" s="1"/>
  <c r="Q678" i="6"/>
  <c r="T678" i="6" s="1"/>
  <c r="L678" i="6"/>
  <c r="N678" i="6" s="1"/>
  <c r="O678" i="6" s="1"/>
  <c r="Q677" i="6"/>
  <c r="T677" i="6" s="1"/>
  <c r="L677" i="6"/>
  <c r="N677" i="6" s="1"/>
  <c r="O677" i="6" s="1"/>
  <c r="Q676" i="6"/>
  <c r="T676" i="6" s="1"/>
  <c r="L676" i="6"/>
  <c r="N676" i="6" s="1"/>
  <c r="O676" i="6" s="1"/>
  <c r="Q675" i="6"/>
  <c r="T675" i="6" s="1"/>
  <c r="L675" i="6"/>
  <c r="N675" i="6" s="1"/>
  <c r="O675" i="6" s="1"/>
  <c r="Q674" i="6"/>
  <c r="T674" i="6" s="1"/>
  <c r="L674" i="6"/>
  <c r="N674" i="6" s="1"/>
  <c r="O674" i="6" s="1"/>
  <c r="Q673" i="6"/>
  <c r="T673" i="6" s="1"/>
  <c r="L673" i="6"/>
  <c r="N673" i="6" s="1"/>
  <c r="O673" i="6" s="1"/>
  <c r="Q672" i="6"/>
  <c r="T672" i="6" s="1"/>
  <c r="L672" i="6"/>
  <c r="N672" i="6" s="1"/>
  <c r="O672" i="6" s="1"/>
  <c r="Q671" i="6"/>
  <c r="T671" i="6" s="1"/>
  <c r="L671" i="6"/>
  <c r="N671" i="6" s="1"/>
  <c r="O671" i="6" s="1"/>
  <c r="Q670" i="6"/>
  <c r="T670" i="6" s="1"/>
  <c r="L670" i="6"/>
  <c r="N670" i="6" s="1"/>
  <c r="O670" i="6" s="1"/>
  <c r="Q669" i="6"/>
  <c r="T669" i="6" s="1"/>
  <c r="L669" i="6"/>
  <c r="N669" i="6" s="1"/>
  <c r="O669" i="6" s="1"/>
  <c r="Q668" i="6"/>
  <c r="T668" i="6" s="1"/>
  <c r="L668" i="6"/>
  <c r="N668" i="6" s="1"/>
  <c r="O668" i="6" s="1"/>
  <c r="Q667" i="6"/>
  <c r="T667" i="6" s="1"/>
  <c r="L667" i="6"/>
  <c r="N667" i="6" s="1"/>
  <c r="O667" i="6" s="1"/>
  <c r="Q666" i="6"/>
  <c r="T666" i="6" s="1"/>
  <c r="L666" i="6"/>
  <c r="N666" i="6" s="1"/>
  <c r="O666" i="6" s="1"/>
  <c r="Q665" i="6"/>
  <c r="T665" i="6" s="1"/>
  <c r="L665" i="6"/>
  <c r="N665" i="6" s="1"/>
  <c r="O665" i="6" s="1"/>
  <c r="Q664" i="6"/>
  <c r="T664" i="6" s="1"/>
  <c r="L664" i="6"/>
  <c r="N664" i="6" s="1"/>
  <c r="O664" i="6" s="1"/>
  <c r="Q663" i="6"/>
  <c r="T663" i="6" s="1"/>
  <c r="L663" i="6"/>
  <c r="N663" i="6" s="1"/>
  <c r="O663" i="6" s="1"/>
  <c r="Q662" i="6"/>
  <c r="T662" i="6" s="1"/>
  <c r="L662" i="6"/>
  <c r="N662" i="6" s="1"/>
  <c r="O662" i="6" s="1"/>
  <c r="Q661" i="6"/>
  <c r="T661" i="6" s="1"/>
  <c r="L661" i="6"/>
  <c r="N661" i="6" s="1"/>
  <c r="O661" i="6" s="1"/>
  <c r="Q660" i="6"/>
  <c r="T660" i="6" s="1"/>
  <c r="L660" i="6"/>
  <c r="N660" i="6" s="1"/>
  <c r="O660" i="6" s="1"/>
  <c r="Q659" i="6"/>
  <c r="T659" i="6" s="1"/>
  <c r="L659" i="6"/>
  <c r="N659" i="6" s="1"/>
  <c r="O659" i="6" s="1"/>
  <c r="Q658" i="6"/>
  <c r="T658" i="6" s="1"/>
  <c r="L658" i="6"/>
  <c r="N658" i="6" s="1"/>
  <c r="O658" i="6" s="1"/>
  <c r="Q657" i="6"/>
  <c r="T657" i="6" s="1"/>
  <c r="L657" i="6"/>
  <c r="N657" i="6" s="1"/>
  <c r="O657" i="6" s="1"/>
  <c r="Q656" i="6"/>
  <c r="T656" i="6" s="1"/>
  <c r="L656" i="6"/>
  <c r="N656" i="6" s="1"/>
  <c r="O656" i="6" s="1"/>
  <c r="Q655" i="6"/>
  <c r="T655" i="6" s="1"/>
  <c r="L655" i="6"/>
  <c r="N655" i="6" s="1"/>
  <c r="O655" i="6" s="1"/>
  <c r="Q654" i="6"/>
  <c r="T654" i="6" s="1"/>
  <c r="L654" i="6"/>
  <c r="N654" i="6" s="1"/>
  <c r="O654" i="6" s="1"/>
  <c r="Q653" i="6"/>
  <c r="T653" i="6" s="1"/>
  <c r="L653" i="6"/>
  <c r="N653" i="6" s="1"/>
  <c r="O653" i="6" s="1"/>
  <c r="Q652" i="6"/>
  <c r="T652" i="6" s="1"/>
  <c r="L652" i="6"/>
  <c r="N652" i="6" s="1"/>
  <c r="O652" i="6" s="1"/>
  <c r="Q651" i="6"/>
  <c r="T651" i="6" s="1"/>
  <c r="L651" i="6"/>
  <c r="N651" i="6" s="1"/>
  <c r="O651" i="6" s="1"/>
  <c r="Q650" i="6"/>
  <c r="T650" i="6" s="1"/>
  <c r="L650" i="6"/>
  <c r="N650" i="6" s="1"/>
  <c r="O650" i="6" s="1"/>
  <c r="Q649" i="6"/>
  <c r="T649" i="6" s="1"/>
  <c r="L649" i="6"/>
  <c r="N649" i="6" s="1"/>
  <c r="O649" i="6" s="1"/>
  <c r="Q648" i="6"/>
  <c r="T648" i="6" s="1"/>
  <c r="L648" i="6"/>
  <c r="N648" i="6" s="1"/>
  <c r="O648" i="6" s="1"/>
  <c r="Q647" i="6"/>
  <c r="T647" i="6" s="1"/>
  <c r="L647" i="6"/>
  <c r="N647" i="6" s="1"/>
  <c r="O647" i="6" s="1"/>
  <c r="Q646" i="6"/>
  <c r="T646" i="6" s="1"/>
  <c r="L646" i="6"/>
  <c r="N646" i="6" s="1"/>
  <c r="O646" i="6" s="1"/>
  <c r="Q645" i="6"/>
  <c r="T645" i="6" s="1"/>
  <c r="L645" i="6"/>
  <c r="N645" i="6" s="1"/>
  <c r="O645" i="6" s="1"/>
  <c r="Q644" i="6"/>
  <c r="T644" i="6" s="1"/>
  <c r="L644" i="6"/>
  <c r="N644" i="6" s="1"/>
  <c r="O644" i="6" s="1"/>
  <c r="Q643" i="6"/>
  <c r="T643" i="6" s="1"/>
  <c r="L643" i="6"/>
  <c r="N643" i="6" s="1"/>
  <c r="O643" i="6" s="1"/>
  <c r="Q642" i="6"/>
  <c r="T642" i="6" s="1"/>
  <c r="L642" i="6"/>
  <c r="N642" i="6" s="1"/>
  <c r="O642" i="6" s="1"/>
  <c r="Q641" i="6"/>
  <c r="T641" i="6" s="1"/>
  <c r="L641" i="6"/>
  <c r="N641" i="6" s="1"/>
  <c r="O641" i="6" s="1"/>
  <c r="Q640" i="6"/>
  <c r="T640" i="6" s="1"/>
  <c r="L640" i="6"/>
  <c r="N640" i="6" s="1"/>
  <c r="O640" i="6" s="1"/>
  <c r="Q639" i="6"/>
  <c r="T639" i="6" s="1"/>
  <c r="L639" i="6"/>
  <c r="N639" i="6" s="1"/>
  <c r="O639" i="6" s="1"/>
  <c r="Q638" i="6"/>
  <c r="T638" i="6" s="1"/>
  <c r="L638" i="6"/>
  <c r="N638" i="6" s="1"/>
  <c r="O638" i="6" s="1"/>
  <c r="Q637" i="6"/>
  <c r="T637" i="6" s="1"/>
  <c r="L637" i="6"/>
  <c r="N637" i="6" s="1"/>
  <c r="O637" i="6" s="1"/>
  <c r="Q636" i="6"/>
  <c r="T636" i="6" s="1"/>
  <c r="L636" i="6"/>
  <c r="N636" i="6" s="1"/>
  <c r="O636" i="6" s="1"/>
  <c r="Q635" i="6"/>
  <c r="T635" i="6" s="1"/>
  <c r="L635" i="6"/>
  <c r="N635" i="6" s="1"/>
  <c r="O635" i="6" s="1"/>
  <c r="Q634" i="6"/>
  <c r="T634" i="6" s="1"/>
  <c r="L634" i="6"/>
  <c r="N634" i="6" s="1"/>
  <c r="O634" i="6" s="1"/>
  <c r="Q633" i="6"/>
  <c r="T633" i="6" s="1"/>
  <c r="L633" i="6"/>
  <c r="N633" i="6" s="1"/>
  <c r="O633" i="6" s="1"/>
  <c r="Q632" i="6"/>
  <c r="T632" i="6" s="1"/>
  <c r="L632" i="6"/>
  <c r="N632" i="6" s="1"/>
  <c r="O632" i="6" s="1"/>
  <c r="Q631" i="6"/>
  <c r="T631" i="6" s="1"/>
  <c r="L631" i="6"/>
  <c r="N631" i="6" s="1"/>
  <c r="O631" i="6" s="1"/>
  <c r="Q630" i="6"/>
  <c r="T630" i="6" s="1"/>
  <c r="L630" i="6"/>
  <c r="N630" i="6" s="1"/>
  <c r="O630" i="6" s="1"/>
  <c r="Q629" i="6"/>
  <c r="T629" i="6" s="1"/>
  <c r="L629" i="6"/>
  <c r="N629" i="6" s="1"/>
  <c r="O629" i="6" s="1"/>
  <c r="Q628" i="6"/>
  <c r="T628" i="6" s="1"/>
  <c r="L628" i="6"/>
  <c r="N628" i="6" s="1"/>
  <c r="O628" i="6" s="1"/>
  <c r="Q627" i="6"/>
  <c r="T627" i="6" s="1"/>
  <c r="L627" i="6"/>
  <c r="N627" i="6" s="1"/>
  <c r="O627" i="6" s="1"/>
  <c r="Q626" i="6"/>
  <c r="T626" i="6" s="1"/>
  <c r="L626" i="6"/>
  <c r="N626" i="6" s="1"/>
  <c r="O626" i="6" s="1"/>
  <c r="Q625" i="6"/>
  <c r="T625" i="6" s="1"/>
  <c r="L625" i="6"/>
  <c r="N625" i="6" s="1"/>
  <c r="O625" i="6" s="1"/>
  <c r="Q624" i="6"/>
  <c r="T624" i="6" s="1"/>
  <c r="L624" i="6"/>
  <c r="N624" i="6" s="1"/>
  <c r="O624" i="6" s="1"/>
  <c r="Q623" i="6"/>
  <c r="T623" i="6" s="1"/>
  <c r="L623" i="6"/>
  <c r="N623" i="6" s="1"/>
  <c r="O623" i="6" s="1"/>
  <c r="Q622" i="6"/>
  <c r="T622" i="6" s="1"/>
  <c r="L622" i="6"/>
  <c r="N622" i="6" s="1"/>
  <c r="O622" i="6" s="1"/>
  <c r="Q621" i="6"/>
  <c r="T621" i="6" s="1"/>
  <c r="L621" i="6"/>
  <c r="N621" i="6" s="1"/>
  <c r="O621" i="6" s="1"/>
  <c r="Q620" i="6"/>
  <c r="T620" i="6" s="1"/>
  <c r="L620" i="6"/>
  <c r="N620" i="6" s="1"/>
  <c r="O620" i="6" s="1"/>
  <c r="Q619" i="6"/>
  <c r="T619" i="6" s="1"/>
  <c r="L619" i="6"/>
  <c r="N619" i="6" s="1"/>
  <c r="O619" i="6" s="1"/>
  <c r="Q618" i="6"/>
  <c r="T618" i="6" s="1"/>
  <c r="L618" i="6"/>
  <c r="N618" i="6" s="1"/>
  <c r="O618" i="6" s="1"/>
  <c r="Q617" i="6"/>
  <c r="T617" i="6" s="1"/>
  <c r="L617" i="6"/>
  <c r="N617" i="6" s="1"/>
  <c r="O617" i="6" s="1"/>
  <c r="Q616" i="6"/>
  <c r="T616" i="6" s="1"/>
  <c r="L616" i="6"/>
  <c r="N616" i="6" s="1"/>
  <c r="O616" i="6" s="1"/>
  <c r="Q615" i="6"/>
  <c r="T615" i="6" s="1"/>
  <c r="L615" i="6"/>
  <c r="N615" i="6" s="1"/>
  <c r="O615" i="6" s="1"/>
  <c r="Q614" i="6"/>
  <c r="T614" i="6" s="1"/>
  <c r="L614" i="6"/>
  <c r="N614" i="6" s="1"/>
  <c r="O614" i="6" s="1"/>
  <c r="Q613" i="6"/>
  <c r="T613" i="6" s="1"/>
  <c r="L613" i="6"/>
  <c r="N613" i="6" s="1"/>
  <c r="O613" i="6" s="1"/>
  <c r="Q612" i="6"/>
  <c r="T612" i="6" s="1"/>
  <c r="L612" i="6"/>
  <c r="N612" i="6" s="1"/>
  <c r="O612" i="6" s="1"/>
  <c r="Q611" i="6"/>
  <c r="T611" i="6" s="1"/>
  <c r="L611" i="6"/>
  <c r="N611" i="6" s="1"/>
  <c r="O611" i="6" s="1"/>
  <c r="Q610" i="6"/>
  <c r="T610" i="6" s="1"/>
  <c r="L610" i="6"/>
  <c r="N610" i="6" s="1"/>
  <c r="O610" i="6" s="1"/>
  <c r="Q609" i="6"/>
  <c r="T609" i="6" s="1"/>
  <c r="L609" i="6"/>
  <c r="N609" i="6" s="1"/>
  <c r="O609" i="6" s="1"/>
  <c r="Q608" i="6"/>
  <c r="T608" i="6" s="1"/>
  <c r="L608" i="6"/>
  <c r="N608" i="6" s="1"/>
  <c r="O608" i="6" s="1"/>
  <c r="Q607" i="6"/>
  <c r="T607" i="6" s="1"/>
  <c r="L607" i="6"/>
  <c r="N607" i="6" s="1"/>
  <c r="O607" i="6" s="1"/>
  <c r="Q606" i="6"/>
  <c r="T606" i="6" s="1"/>
  <c r="L606" i="6"/>
  <c r="N606" i="6" s="1"/>
  <c r="O606" i="6" s="1"/>
  <c r="Q605" i="6"/>
  <c r="T605" i="6" s="1"/>
  <c r="L605" i="6"/>
  <c r="N605" i="6" s="1"/>
  <c r="O605" i="6" s="1"/>
  <c r="Q604" i="6"/>
  <c r="T604" i="6" s="1"/>
  <c r="L604" i="6"/>
  <c r="N604" i="6" s="1"/>
  <c r="O604" i="6" s="1"/>
  <c r="Q603" i="6"/>
  <c r="T603" i="6" s="1"/>
  <c r="L603" i="6"/>
  <c r="N603" i="6" s="1"/>
  <c r="O603" i="6" s="1"/>
  <c r="Q602" i="6"/>
  <c r="T602" i="6" s="1"/>
  <c r="L602" i="6"/>
  <c r="N602" i="6" s="1"/>
  <c r="O602" i="6" s="1"/>
  <c r="Q601" i="6"/>
  <c r="T601" i="6" s="1"/>
  <c r="L601" i="6"/>
  <c r="N601" i="6" s="1"/>
  <c r="O601" i="6" s="1"/>
  <c r="Q600" i="6"/>
  <c r="T600" i="6" s="1"/>
  <c r="L600" i="6"/>
  <c r="N600" i="6" s="1"/>
  <c r="O600" i="6" s="1"/>
  <c r="Q599" i="6"/>
  <c r="T599" i="6" s="1"/>
  <c r="L599" i="6"/>
  <c r="N599" i="6" s="1"/>
  <c r="O599" i="6" s="1"/>
  <c r="Q598" i="6"/>
  <c r="T598" i="6" s="1"/>
  <c r="L598" i="6"/>
  <c r="N598" i="6" s="1"/>
  <c r="O598" i="6" s="1"/>
  <c r="Q597" i="6"/>
  <c r="T597" i="6" s="1"/>
  <c r="L597" i="6"/>
  <c r="N597" i="6" s="1"/>
  <c r="O597" i="6" s="1"/>
  <c r="Q596" i="6"/>
  <c r="T596" i="6" s="1"/>
  <c r="L596" i="6"/>
  <c r="N596" i="6" s="1"/>
  <c r="O596" i="6" s="1"/>
  <c r="Q595" i="6"/>
  <c r="T595" i="6" s="1"/>
  <c r="L595" i="6"/>
  <c r="N595" i="6" s="1"/>
  <c r="O595" i="6" s="1"/>
  <c r="Q594" i="6"/>
  <c r="T594" i="6" s="1"/>
  <c r="L594" i="6"/>
  <c r="N594" i="6" s="1"/>
  <c r="O594" i="6" s="1"/>
  <c r="Q593" i="6"/>
  <c r="T593" i="6" s="1"/>
  <c r="L593" i="6"/>
  <c r="N593" i="6" s="1"/>
  <c r="O593" i="6" s="1"/>
  <c r="Q592" i="6"/>
  <c r="T592" i="6" s="1"/>
  <c r="L592" i="6"/>
  <c r="N592" i="6" s="1"/>
  <c r="O592" i="6" s="1"/>
  <c r="Q591" i="6"/>
  <c r="T591" i="6" s="1"/>
  <c r="L591" i="6"/>
  <c r="N591" i="6" s="1"/>
  <c r="O591" i="6" s="1"/>
  <c r="Q590" i="6"/>
  <c r="T590" i="6" s="1"/>
  <c r="L590" i="6"/>
  <c r="N590" i="6" s="1"/>
  <c r="O590" i="6" s="1"/>
  <c r="Q589" i="6"/>
  <c r="T589" i="6" s="1"/>
  <c r="L589" i="6"/>
  <c r="N589" i="6" s="1"/>
  <c r="O589" i="6" s="1"/>
  <c r="Q588" i="6"/>
  <c r="T588" i="6" s="1"/>
  <c r="L588" i="6"/>
  <c r="N588" i="6" s="1"/>
  <c r="O588" i="6" s="1"/>
  <c r="Q587" i="6"/>
  <c r="T587" i="6" s="1"/>
  <c r="L587" i="6"/>
  <c r="N587" i="6" s="1"/>
  <c r="O587" i="6" s="1"/>
  <c r="Q586" i="6"/>
  <c r="T586" i="6" s="1"/>
  <c r="L586" i="6"/>
  <c r="N586" i="6" s="1"/>
  <c r="O586" i="6" s="1"/>
  <c r="Q585" i="6"/>
  <c r="T585" i="6" s="1"/>
  <c r="L585" i="6"/>
  <c r="N585" i="6" s="1"/>
  <c r="O585" i="6" s="1"/>
  <c r="Q584" i="6"/>
  <c r="T584" i="6" s="1"/>
  <c r="L584" i="6"/>
  <c r="N584" i="6" s="1"/>
  <c r="O584" i="6" s="1"/>
  <c r="Q583" i="6"/>
  <c r="T583" i="6" s="1"/>
  <c r="L583" i="6"/>
  <c r="N583" i="6" s="1"/>
  <c r="O583" i="6" s="1"/>
  <c r="Q582" i="6"/>
  <c r="T582" i="6" s="1"/>
  <c r="L582" i="6"/>
  <c r="N582" i="6" s="1"/>
  <c r="O582" i="6" s="1"/>
  <c r="Q581" i="6"/>
  <c r="T581" i="6" s="1"/>
  <c r="L581" i="6"/>
  <c r="N581" i="6" s="1"/>
  <c r="O581" i="6" s="1"/>
  <c r="Q580" i="6"/>
  <c r="T580" i="6" s="1"/>
  <c r="L580" i="6"/>
  <c r="N580" i="6" s="1"/>
  <c r="O580" i="6" s="1"/>
  <c r="Q579" i="6"/>
  <c r="T579" i="6" s="1"/>
  <c r="L579" i="6"/>
  <c r="N579" i="6" s="1"/>
  <c r="O579" i="6" s="1"/>
  <c r="Q578" i="6"/>
  <c r="T578" i="6" s="1"/>
  <c r="L578" i="6"/>
  <c r="N578" i="6" s="1"/>
  <c r="O578" i="6" s="1"/>
  <c r="Q577" i="6"/>
  <c r="T577" i="6" s="1"/>
  <c r="L577" i="6"/>
  <c r="N577" i="6" s="1"/>
  <c r="O577" i="6" s="1"/>
  <c r="Q576" i="6"/>
  <c r="T576" i="6" s="1"/>
  <c r="L576" i="6"/>
  <c r="N576" i="6" s="1"/>
  <c r="O576" i="6" s="1"/>
  <c r="Q575" i="6"/>
  <c r="T575" i="6" s="1"/>
  <c r="L575" i="6"/>
  <c r="N575" i="6" s="1"/>
  <c r="O575" i="6" s="1"/>
  <c r="Q574" i="6"/>
  <c r="T574" i="6" s="1"/>
  <c r="L574" i="6"/>
  <c r="N574" i="6" s="1"/>
  <c r="O574" i="6" s="1"/>
  <c r="Q573" i="6"/>
  <c r="T573" i="6" s="1"/>
  <c r="L573" i="6"/>
  <c r="N573" i="6" s="1"/>
  <c r="O573" i="6" s="1"/>
  <c r="Q572" i="6"/>
  <c r="T572" i="6" s="1"/>
  <c r="L572" i="6"/>
  <c r="N572" i="6" s="1"/>
  <c r="O572" i="6" s="1"/>
  <c r="Q571" i="6"/>
  <c r="T571" i="6" s="1"/>
  <c r="L571" i="6"/>
  <c r="N571" i="6" s="1"/>
  <c r="O571" i="6" s="1"/>
  <c r="Q570" i="6"/>
  <c r="T570" i="6" s="1"/>
  <c r="L570" i="6"/>
  <c r="N570" i="6" s="1"/>
  <c r="O570" i="6" s="1"/>
  <c r="Q569" i="6"/>
  <c r="T569" i="6" s="1"/>
  <c r="L569" i="6"/>
  <c r="N569" i="6" s="1"/>
  <c r="O569" i="6" s="1"/>
  <c r="Q568" i="6"/>
  <c r="T568" i="6" s="1"/>
  <c r="L568" i="6"/>
  <c r="N568" i="6" s="1"/>
  <c r="O568" i="6" s="1"/>
  <c r="Q567" i="6"/>
  <c r="T567" i="6" s="1"/>
  <c r="L567" i="6"/>
  <c r="N567" i="6" s="1"/>
  <c r="O567" i="6" s="1"/>
  <c r="Q566" i="6"/>
  <c r="T566" i="6" s="1"/>
  <c r="L566" i="6"/>
  <c r="N566" i="6" s="1"/>
  <c r="O566" i="6" s="1"/>
  <c r="Q565" i="6"/>
  <c r="T565" i="6" s="1"/>
  <c r="L565" i="6"/>
  <c r="N565" i="6" s="1"/>
  <c r="O565" i="6" s="1"/>
  <c r="Q564" i="6"/>
  <c r="T564" i="6" s="1"/>
  <c r="L564" i="6"/>
  <c r="N564" i="6" s="1"/>
  <c r="O564" i="6" s="1"/>
  <c r="Q563" i="6"/>
  <c r="T563" i="6" s="1"/>
  <c r="L563" i="6"/>
  <c r="N563" i="6" s="1"/>
  <c r="O563" i="6" s="1"/>
  <c r="Q562" i="6"/>
  <c r="T562" i="6" s="1"/>
  <c r="L562" i="6"/>
  <c r="N562" i="6" s="1"/>
  <c r="O562" i="6" s="1"/>
  <c r="Q561" i="6"/>
  <c r="T561" i="6" s="1"/>
  <c r="L561" i="6"/>
  <c r="N561" i="6" s="1"/>
  <c r="O561" i="6" s="1"/>
  <c r="Q560" i="6"/>
  <c r="T560" i="6" s="1"/>
  <c r="L560" i="6"/>
  <c r="N560" i="6" s="1"/>
  <c r="O560" i="6" s="1"/>
  <c r="Q559" i="6"/>
  <c r="T559" i="6" s="1"/>
  <c r="L559" i="6"/>
  <c r="N559" i="6" s="1"/>
  <c r="O559" i="6" s="1"/>
  <c r="Q558" i="6"/>
  <c r="T558" i="6" s="1"/>
  <c r="L558" i="6"/>
  <c r="N558" i="6" s="1"/>
  <c r="O558" i="6" s="1"/>
  <c r="Q557" i="6"/>
  <c r="T557" i="6" s="1"/>
  <c r="L557" i="6"/>
  <c r="N557" i="6" s="1"/>
  <c r="O557" i="6" s="1"/>
  <c r="Q556" i="6"/>
  <c r="T556" i="6" s="1"/>
  <c r="L556" i="6"/>
  <c r="N556" i="6" s="1"/>
  <c r="O556" i="6" s="1"/>
  <c r="Q555" i="6"/>
  <c r="T555" i="6" s="1"/>
  <c r="L555" i="6"/>
  <c r="N555" i="6" s="1"/>
  <c r="O555" i="6" s="1"/>
  <c r="Q554" i="6"/>
  <c r="T554" i="6" s="1"/>
  <c r="L554" i="6"/>
  <c r="N554" i="6" s="1"/>
  <c r="O554" i="6" s="1"/>
  <c r="Q553" i="6"/>
  <c r="T553" i="6" s="1"/>
  <c r="L553" i="6"/>
  <c r="N553" i="6" s="1"/>
  <c r="O553" i="6" s="1"/>
  <c r="Q552" i="6"/>
  <c r="T552" i="6" s="1"/>
  <c r="L552" i="6"/>
  <c r="N552" i="6" s="1"/>
  <c r="O552" i="6" s="1"/>
  <c r="Q551" i="6"/>
  <c r="T551" i="6" s="1"/>
  <c r="L551" i="6"/>
  <c r="N551" i="6" s="1"/>
  <c r="O551" i="6" s="1"/>
  <c r="Q550" i="6"/>
  <c r="T550" i="6" s="1"/>
  <c r="L550" i="6"/>
  <c r="N550" i="6" s="1"/>
  <c r="O550" i="6" s="1"/>
  <c r="Q549" i="6"/>
  <c r="T549" i="6" s="1"/>
  <c r="L549" i="6"/>
  <c r="N549" i="6" s="1"/>
  <c r="O549" i="6" s="1"/>
  <c r="Q548" i="6"/>
  <c r="T548" i="6" s="1"/>
  <c r="L548" i="6"/>
  <c r="N548" i="6" s="1"/>
  <c r="O548" i="6" s="1"/>
  <c r="Q547" i="6"/>
  <c r="T547" i="6" s="1"/>
  <c r="L547" i="6"/>
  <c r="N547" i="6" s="1"/>
  <c r="O547" i="6" s="1"/>
  <c r="Q546" i="6"/>
  <c r="T546" i="6" s="1"/>
  <c r="L546" i="6"/>
  <c r="N546" i="6" s="1"/>
  <c r="O546" i="6" s="1"/>
  <c r="Q545" i="6"/>
  <c r="T545" i="6" s="1"/>
  <c r="L545" i="6"/>
  <c r="N545" i="6" s="1"/>
  <c r="O545" i="6" s="1"/>
  <c r="Q544" i="6"/>
  <c r="T544" i="6" s="1"/>
  <c r="L544" i="6"/>
  <c r="N544" i="6" s="1"/>
  <c r="O544" i="6" s="1"/>
  <c r="Q543" i="6"/>
  <c r="T543" i="6" s="1"/>
  <c r="L543" i="6"/>
  <c r="N543" i="6" s="1"/>
  <c r="O543" i="6" s="1"/>
  <c r="Q542" i="6"/>
  <c r="T542" i="6" s="1"/>
  <c r="L542" i="6"/>
  <c r="N542" i="6" s="1"/>
  <c r="O542" i="6" s="1"/>
  <c r="Q541" i="6"/>
  <c r="T541" i="6" s="1"/>
  <c r="L541" i="6"/>
  <c r="N541" i="6" s="1"/>
  <c r="O541" i="6" s="1"/>
  <c r="Q540" i="6"/>
  <c r="T540" i="6" s="1"/>
  <c r="L540" i="6"/>
  <c r="N540" i="6" s="1"/>
  <c r="O540" i="6" s="1"/>
  <c r="Q539" i="6"/>
  <c r="T539" i="6" s="1"/>
  <c r="L539" i="6"/>
  <c r="N539" i="6" s="1"/>
  <c r="O539" i="6" s="1"/>
  <c r="Q538" i="6"/>
  <c r="T538" i="6" s="1"/>
  <c r="L538" i="6"/>
  <c r="N538" i="6" s="1"/>
  <c r="O538" i="6" s="1"/>
  <c r="Q537" i="6"/>
  <c r="T537" i="6" s="1"/>
  <c r="L537" i="6"/>
  <c r="N537" i="6" s="1"/>
  <c r="O537" i="6" s="1"/>
  <c r="Q536" i="6"/>
  <c r="T536" i="6" s="1"/>
  <c r="L536" i="6"/>
  <c r="N536" i="6" s="1"/>
  <c r="O536" i="6" s="1"/>
  <c r="Q535" i="6"/>
  <c r="T535" i="6" s="1"/>
  <c r="L535" i="6"/>
  <c r="N535" i="6" s="1"/>
  <c r="O535" i="6" s="1"/>
  <c r="Q534" i="6"/>
  <c r="T534" i="6" s="1"/>
  <c r="L534" i="6"/>
  <c r="N534" i="6" s="1"/>
  <c r="O534" i="6" s="1"/>
  <c r="Q533" i="6"/>
  <c r="T533" i="6" s="1"/>
  <c r="L533" i="6"/>
  <c r="N533" i="6" s="1"/>
  <c r="O533" i="6" s="1"/>
  <c r="Q532" i="6"/>
  <c r="T532" i="6" s="1"/>
  <c r="L532" i="6"/>
  <c r="N532" i="6" s="1"/>
  <c r="O532" i="6" s="1"/>
  <c r="Q531" i="6"/>
  <c r="T531" i="6" s="1"/>
  <c r="L531" i="6"/>
  <c r="N531" i="6" s="1"/>
  <c r="O531" i="6" s="1"/>
  <c r="Q530" i="6"/>
  <c r="T530" i="6" s="1"/>
  <c r="L530" i="6"/>
  <c r="N530" i="6" s="1"/>
  <c r="O530" i="6" s="1"/>
  <c r="Q529" i="6"/>
  <c r="T529" i="6" s="1"/>
  <c r="L529" i="6"/>
  <c r="N529" i="6" s="1"/>
  <c r="O529" i="6" s="1"/>
  <c r="Q528" i="6"/>
  <c r="T528" i="6" s="1"/>
  <c r="L528" i="6"/>
  <c r="N528" i="6" s="1"/>
  <c r="O528" i="6" s="1"/>
  <c r="Q527" i="6"/>
  <c r="T527" i="6" s="1"/>
  <c r="L527" i="6"/>
  <c r="N527" i="6" s="1"/>
  <c r="O527" i="6" s="1"/>
  <c r="Q526" i="6"/>
  <c r="T526" i="6" s="1"/>
  <c r="L526" i="6"/>
  <c r="N526" i="6" s="1"/>
  <c r="O526" i="6" s="1"/>
  <c r="Q525" i="6"/>
  <c r="T525" i="6" s="1"/>
  <c r="L525" i="6"/>
  <c r="N525" i="6" s="1"/>
  <c r="O525" i="6" s="1"/>
  <c r="Q524" i="6"/>
  <c r="T524" i="6" s="1"/>
  <c r="L524" i="6"/>
  <c r="N524" i="6" s="1"/>
  <c r="O524" i="6" s="1"/>
  <c r="Q523" i="6"/>
  <c r="T523" i="6" s="1"/>
  <c r="L523" i="6"/>
  <c r="N523" i="6" s="1"/>
  <c r="O523" i="6" s="1"/>
  <c r="Q522" i="6"/>
  <c r="T522" i="6" s="1"/>
  <c r="L522" i="6"/>
  <c r="N522" i="6" s="1"/>
  <c r="O522" i="6" s="1"/>
  <c r="Q521" i="6"/>
  <c r="T521" i="6" s="1"/>
  <c r="L521" i="6"/>
  <c r="N521" i="6" s="1"/>
  <c r="O521" i="6" s="1"/>
  <c r="Q520" i="6"/>
  <c r="T520" i="6" s="1"/>
  <c r="L520" i="6"/>
  <c r="N520" i="6" s="1"/>
  <c r="O520" i="6" s="1"/>
  <c r="Q519" i="6"/>
  <c r="T519" i="6" s="1"/>
  <c r="L519" i="6"/>
  <c r="N519" i="6" s="1"/>
  <c r="O519" i="6" s="1"/>
  <c r="Q518" i="6"/>
  <c r="T518" i="6" s="1"/>
  <c r="L518" i="6"/>
  <c r="N518" i="6" s="1"/>
  <c r="O518" i="6" s="1"/>
  <c r="Q517" i="6"/>
  <c r="T517" i="6" s="1"/>
  <c r="L517" i="6"/>
  <c r="N517" i="6" s="1"/>
  <c r="O517" i="6" s="1"/>
  <c r="Q516" i="6"/>
  <c r="T516" i="6" s="1"/>
  <c r="L516" i="6"/>
  <c r="N516" i="6" s="1"/>
  <c r="O516" i="6" s="1"/>
  <c r="Q515" i="6"/>
  <c r="T515" i="6" s="1"/>
  <c r="L515" i="6"/>
  <c r="N515" i="6" s="1"/>
  <c r="O515" i="6" s="1"/>
  <c r="Q514" i="6"/>
  <c r="T514" i="6" s="1"/>
  <c r="L514" i="6"/>
  <c r="N514" i="6" s="1"/>
  <c r="O514" i="6" s="1"/>
  <c r="Q513" i="6"/>
  <c r="T513" i="6" s="1"/>
  <c r="L513" i="6"/>
  <c r="N513" i="6" s="1"/>
  <c r="O513" i="6" s="1"/>
  <c r="Q512" i="6"/>
  <c r="T512" i="6" s="1"/>
  <c r="L512" i="6"/>
  <c r="N512" i="6" s="1"/>
  <c r="O512" i="6" s="1"/>
  <c r="Q511" i="6"/>
  <c r="T511" i="6" s="1"/>
  <c r="L511" i="6"/>
  <c r="N511" i="6" s="1"/>
  <c r="O511" i="6" s="1"/>
  <c r="Q510" i="6"/>
  <c r="T510" i="6" s="1"/>
  <c r="L510" i="6"/>
  <c r="N510" i="6" s="1"/>
  <c r="O510" i="6" s="1"/>
  <c r="Q509" i="6"/>
  <c r="T509" i="6" s="1"/>
  <c r="L509" i="6"/>
  <c r="N509" i="6" s="1"/>
  <c r="O509" i="6" s="1"/>
  <c r="Q508" i="6"/>
  <c r="T508" i="6" s="1"/>
  <c r="L508" i="6"/>
  <c r="N508" i="6" s="1"/>
  <c r="O508" i="6" s="1"/>
  <c r="Q507" i="6"/>
  <c r="T507" i="6" s="1"/>
  <c r="L507" i="6"/>
  <c r="N507" i="6" s="1"/>
  <c r="O507" i="6" s="1"/>
  <c r="Q506" i="6"/>
  <c r="T506" i="6" s="1"/>
  <c r="L506" i="6"/>
  <c r="N506" i="6" s="1"/>
  <c r="O506" i="6" s="1"/>
  <c r="Q505" i="6"/>
  <c r="T505" i="6" s="1"/>
  <c r="L505" i="6"/>
  <c r="N505" i="6" s="1"/>
  <c r="O505" i="6" s="1"/>
  <c r="Q504" i="6"/>
  <c r="T504" i="6" s="1"/>
  <c r="L504" i="6"/>
  <c r="N504" i="6" s="1"/>
  <c r="O504" i="6" s="1"/>
  <c r="Q503" i="6"/>
  <c r="T503" i="6" s="1"/>
  <c r="L503" i="6"/>
  <c r="N503" i="6" s="1"/>
  <c r="O503" i="6" s="1"/>
  <c r="Q502" i="6"/>
  <c r="T502" i="6" s="1"/>
  <c r="L502" i="6"/>
  <c r="N502" i="6" s="1"/>
  <c r="O502" i="6" s="1"/>
  <c r="Q501" i="6"/>
  <c r="T501" i="6" s="1"/>
  <c r="L501" i="6"/>
  <c r="N501" i="6" s="1"/>
  <c r="O501" i="6" s="1"/>
  <c r="Q500" i="6"/>
  <c r="T500" i="6" s="1"/>
  <c r="L500" i="6"/>
  <c r="N500" i="6" s="1"/>
  <c r="O500" i="6" s="1"/>
  <c r="Q499" i="6"/>
  <c r="T499" i="6" s="1"/>
  <c r="L499" i="6"/>
  <c r="N499" i="6" s="1"/>
  <c r="O499" i="6" s="1"/>
  <c r="Q498" i="6"/>
  <c r="T498" i="6" s="1"/>
  <c r="L498" i="6"/>
  <c r="N498" i="6" s="1"/>
  <c r="O498" i="6" s="1"/>
  <c r="Q497" i="6"/>
  <c r="T497" i="6" s="1"/>
  <c r="L497" i="6"/>
  <c r="N497" i="6" s="1"/>
  <c r="O497" i="6" s="1"/>
  <c r="Q496" i="6"/>
  <c r="T496" i="6" s="1"/>
  <c r="L496" i="6"/>
  <c r="N496" i="6" s="1"/>
  <c r="O496" i="6" s="1"/>
  <c r="Q495" i="6"/>
  <c r="T495" i="6" s="1"/>
  <c r="L495" i="6"/>
  <c r="N495" i="6" s="1"/>
  <c r="O495" i="6" s="1"/>
  <c r="Q494" i="6"/>
  <c r="T494" i="6" s="1"/>
  <c r="L494" i="6"/>
  <c r="N494" i="6" s="1"/>
  <c r="O494" i="6" s="1"/>
  <c r="Q493" i="6"/>
  <c r="T493" i="6" s="1"/>
  <c r="L493" i="6"/>
  <c r="N493" i="6" s="1"/>
  <c r="O493" i="6" s="1"/>
  <c r="Q492" i="6"/>
  <c r="T492" i="6" s="1"/>
  <c r="L492" i="6"/>
  <c r="N492" i="6" s="1"/>
  <c r="O492" i="6" s="1"/>
  <c r="Q491" i="6"/>
  <c r="T491" i="6" s="1"/>
  <c r="L491" i="6"/>
  <c r="N491" i="6" s="1"/>
  <c r="O491" i="6" s="1"/>
  <c r="Q490" i="6"/>
  <c r="T490" i="6" s="1"/>
  <c r="L490" i="6"/>
  <c r="N490" i="6" s="1"/>
  <c r="O490" i="6" s="1"/>
  <c r="Q489" i="6"/>
  <c r="T489" i="6" s="1"/>
  <c r="L489" i="6"/>
  <c r="N489" i="6" s="1"/>
  <c r="O489" i="6" s="1"/>
  <c r="Q488" i="6"/>
  <c r="T488" i="6" s="1"/>
  <c r="L488" i="6"/>
  <c r="N488" i="6" s="1"/>
  <c r="O488" i="6" s="1"/>
  <c r="Q487" i="6"/>
  <c r="T487" i="6" s="1"/>
  <c r="L487" i="6"/>
  <c r="N487" i="6" s="1"/>
  <c r="O487" i="6" s="1"/>
  <c r="Q486" i="6"/>
  <c r="T486" i="6" s="1"/>
  <c r="L486" i="6"/>
  <c r="N486" i="6" s="1"/>
  <c r="O486" i="6" s="1"/>
  <c r="Q485" i="6"/>
  <c r="T485" i="6" s="1"/>
  <c r="L485" i="6"/>
  <c r="N485" i="6" s="1"/>
  <c r="O485" i="6" s="1"/>
  <c r="Q484" i="6"/>
  <c r="T484" i="6" s="1"/>
  <c r="L484" i="6"/>
  <c r="N484" i="6" s="1"/>
  <c r="O484" i="6" s="1"/>
  <c r="Q483" i="6"/>
  <c r="T483" i="6" s="1"/>
  <c r="L483" i="6"/>
  <c r="N483" i="6" s="1"/>
  <c r="O483" i="6" s="1"/>
  <c r="Q482" i="6"/>
  <c r="T482" i="6" s="1"/>
  <c r="L482" i="6"/>
  <c r="N482" i="6" s="1"/>
  <c r="O482" i="6" s="1"/>
  <c r="Q481" i="6"/>
  <c r="T481" i="6" s="1"/>
  <c r="L481" i="6"/>
  <c r="N481" i="6" s="1"/>
  <c r="O481" i="6" s="1"/>
  <c r="Q480" i="6"/>
  <c r="T480" i="6" s="1"/>
  <c r="L480" i="6"/>
  <c r="N480" i="6" s="1"/>
  <c r="O480" i="6" s="1"/>
  <c r="Q479" i="6"/>
  <c r="T479" i="6" s="1"/>
  <c r="L479" i="6"/>
  <c r="N479" i="6" s="1"/>
  <c r="O479" i="6" s="1"/>
  <c r="Q478" i="6"/>
  <c r="T478" i="6" s="1"/>
  <c r="L478" i="6"/>
  <c r="N478" i="6" s="1"/>
  <c r="O478" i="6" s="1"/>
  <c r="Q477" i="6"/>
  <c r="T477" i="6" s="1"/>
  <c r="L477" i="6"/>
  <c r="N477" i="6" s="1"/>
  <c r="O477" i="6" s="1"/>
  <c r="Q476" i="6"/>
  <c r="T476" i="6" s="1"/>
  <c r="L476" i="6"/>
  <c r="N476" i="6" s="1"/>
  <c r="O476" i="6" s="1"/>
  <c r="Q475" i="6"/>
  <c r="T475" i="6" s="1"/>
  <c r="L475" i="6"/>
  <c r="N475" i="6" s="1"/>
  <c r="O475" i="6" s="1"/>
  <c r="Q474" i="6"/>
  <c r="T474" i="6" s="1"/>
  <c r="L474" i="6"/>
  <c r="N474" i="6" s="1"/>
  <c r="O474" i="6" s="1"/>
  <c r="Q473" i="6"/>
  <c r="T473" i="6" s="1"/>
  <c r="L473" i="6"/>
  <c r="N473" i="6" s="1"/>
  <c r="O473" i="6" s="1"/>
  <c r="Q472" i="6"/>
  <c r="T472" i="6" s="1"/>
  <c r="L472" i="6"/>
  <c r="N472" i="6" s="1"/>
  <c r="O472" i="6" s="1"/>
  <c r="Q471" i="6"/>
  <c r="T471" i="6" s="1"/>
  <c r="L471" i="6"/>
  <c r="N471" i="6" s="1"/>
  <c r="O471" i="6" s="1"/>
  <c r="Q470" i="6"/>
  <c r="T470" i="6" s="1"/>
  <c r="L470" i="6"/>
  <c r="N470" i="6" s="1"/>
  <c r="O470" i="6" s="1"/>
  <c r="Q469" i="6"/>
  <c r="T469" i="6" s="1"/>
  <c r="L469" i="6"/>
  <c r="N469" i="6" s="1"/>
  <c r="O469" i="6" s="1"/>
  <c r="Q468" i="6"/>
  <c r="T468" i="6" s="1"/>
  <c r="L468" i="6"/>
  <c r="N468" i="6" s="1"/>
  <c r="O468" i="6" s="1"/>
  <c r="Q467" i="6"/>
  <c r="T467" i="6" s="1"/>
  <c r="L467" i="6"/>
  <c r="N467" i="6" s="1"/>
  <c r="O467" i="6" s="1"/>
  <c r="Q466" i="6"/>
  <c r="T466" i="6" s="1"/>
  <c r="L466" i="6"/>
  <c r="N466" i="6" s="1"/>
  <c r="O466" i="6" s="1"/>
  <c r="Q465" i="6"/>
  <c r="T465" i="6" s="1"/>
  <c r="L465" i="6"/>
  <c r="N465" i="6" s="1"/>
  <c r="O465" i="6" s="1"/>
  <c r="Q464" i="6"/>
  <c r="T464" i="6" s="1"/>
  <c r="L464" i="6"/>
  <c r="N464" i="6" s="1"/>
  <c r="O464" i="6" s="1"/>
  <c r="Q463" i="6"/>
  <c r="T463" i="6" s="1"/>
  <c r="L463" i="6"/>
  <c r="N463" i="6" s="1"/>
  <c r="O463" i="6" s="1"/>
  <c r="Q462" i="6"/>
  <c r="T462" i="6" s="1"/>
  <c r="L462" i="6"/>
  <c r="N462" i="6" s="1"/>
  <c r="O462" i="6" s="1"/>
  <c r="Q461" i="6"/>
  <c r="T461" i="6" s="1"/>
  <c r="L461" i="6"/>
  <c r="N461" i="6" s="1"/>
  <c r="O461" i="6" s="1"/>
  <c r="Q460" i="6"/>
  <c r="T460" i="6" s="1"/>
  <c r="L460" i="6"/>
  <c r="N460" i="6" s="1"/>
  <c r="O460" i="6" s="1"/>
  <c r="Q459" i="6"/>
  <c r="T459" i="6" s="1"/>
  <c r="L459" i="6"/>
  <c r="N459" i="6" s="1"/>
  <c r="O459" i="6" s="1"/>
  <c r="Q458" i="6"/>
  <c r="T458" i="6" s="1"/>
  <c r="L458" i="6"/>
  <c r="N458" i="6" s="1"/>
  <c r="O458" i="6" s="1"/>
  <c r="Q457" i="6"/>
  <c r="T457" i="6" s="1"/>
  <c r="L457" i="6"/>
  <c r="N457" i="6" s="1"/>
  <c r="O457" i="6" s="1"/>
  <c r="Q456" i="6"/>
  <c r="T456" i="6" s="1"/>
  <c r="L456" i="6"/>
  <c r="N456" i="6" s="1"/>
  <c r="O456" i="6" s="1"/>
  <c r="Q455" i="6"/>
  <c r="T455" i="6" s="1"/>
  <c r="L455" i="6"/>
  <c r="N455" i="6" s="1"/>
  <c r="O455" i="6" s="1"/>
  <c r="Q454" i="6"/>
  <c r="T454" i="6" s="1"/>
  <c r="L454" i="6"/>
  <c r="N454" i="6" s="1"/>
  <c r="O454" i="6" s="1"/>
  <c r="Q453" i="6"/>
  <c r="T453" i="6" s="1"/>
  <c r="L453" i="6"/>
  <c r="N453" i="6" s="1"/>
  <c r="O453" i="6" s="1"/>
  <c r="Q452" i="6"/>
  <c r="T452" i="6" s="1"/>
  <c r="L452" i="6"/>
  <c r="N452" i="6" s="1"/>
  <c r="O452" i="6" s="1"/>
  <c r="Q451" i="6"/>
  <c r="T451" i="6" s="1"/>
  <c r="L451" i="6"/>
  <c r="N451" i="6" s="1"/>
  <c r="O451" i="6" s="1"/>
  <c r="Q450" i="6"/>
  <c r="T450" i="6" s="1"/>
  <c r="L450" i="6"/>
  <c r="N450" i="6" s="1"/>
  <c r="O450" i="6" s="1"/>
  <c r="Q449" i="6"/>
  <c r="T449" i="6" s="1"/>
  <c r="L449" i="6"/>
  <c r="N449" i="6" s="1"/>
  <c r="O449" i="6" s="1"/>
  <c r="Q448" i="6"/>
  <c r="T448" i="6" s="1"/>
  <c r="L448" i="6"/>
  <c r="N448" i="6" s="1"/>
  <c r="O448" i="6" s="1"/>
  <c r="Q447" i="6"/>
  <c r="T447" i="6" s="1"/>
  <c r="L447" i="6"/>
  <c r="N447" i="6" s="1"/>
  <c r="O447" i="6" s="1"/>
  <c r="Q446" i="6"/>
  <c r="T446" i="6" s="1"/>
  <c r="L446" i="6"/>
  <c r="N446" i="6" s="1"/>
  <c r="O446" i="6" s="1"/>
  <c r="Q445" i="6"/>
  <c r="T445" i="6" s="1"/>
  <c r="L445" i="6"/>
  <c r="N445" i="6" s="1"/>
  <c r="O445" i="6" s="1"/>
  <c r="Q444" i="6"/>
  <c r="T444" i="6" s="1"/>
  <c r="L444" i="6"/>
  <c r="N444" i="6" s="1"/>
  <c r="O444" i="6" s="1"/>
  <c r="Q443" i="6"/>
  <c r="T443" i="6" s="1"/>
  <c r="L443" i="6"/>
  <c r="N443" i="6" s="1"/>
  <c r="O443" i="6" s="1"/>
  <c r="Q442" i="6"/>
  <c r="T442" i="6" s="1"/>
  <c r="L442" i="6"/>
  <c r="N442" i="6" s="1"/>
  <c r="O442" i="6" s="1"/>
  <c r="Q441" i="6"/>
  <c r="T441" i="6" s="1"/>
  <c r="L441" i="6"/>
  <c r="N441" i="6" s="1"/>
  <c r="O441" i="6" s="1"/>
  <c r="Q440" i="6"/>
  <c r="T440" i="6" s="1"/>
  <c r="L440" i="6"/>
  <c r="N440" i="6" s="1"/>
  <c r="O440" i="6" s="1"/>
  <c r="Q439" i="6"/>
  <c r="T439" i="6" s="1"/>
  <c r="L439" i="6"/>
  <c r="N439" i="6" s="1"/>
  <c r="O439" i="6" s="1"/>
  <c r="Q438" i="6"/>
  <c r="T438" i="6" s="1"/>
  <c r="L438" i="6"/>
  <c r="N438" i="6" s="1"/>
  <c r="O438" i="6" s="1"/>
  <c r="Q437" i="6"/>
  <c r="T437" i="6" s="1"/>
  <c r="L437" i="6"/>
  <c r="N437" i="6" s="1"/>
  <c r="O437" i="6" s="1"/>
  <c r="Q436" i="6"/>
  <c r="T436" i="6" s="1"/>
  <c r="L436" i="6"/>
  <c r="N436" i="6" s="1"/>
  <c r="O436" i="6" s="1"/>
  <c r="Q435" i="6"/>
  <c r="T435" i="6" s="1"/>
  <c r="L435" i="6"/>
  <c r="N435" i="6" s="1"/>
  <c r="O435" i="6" s="1"/>
  <c r="Q434" i="6"/>
  <c r="T434" i="6" s="1"/>
  <c r="L434" i="6"/>
  <c r="N434" i="6" s="1"/>
  <c r="O434" i="6" s="1"/>
  <c r="Q433" i="6"/>
  <c r="T433" i="6" s="1"/>
  <c r="L433" i="6"/>
  <c r="N433" i="6" s="1"/>
  <c r="O433" i="6" s="1"/>
  <c r="Q432" i="6"/>
  <c r="T432" i="6" s="1"/>
  <c r="L432" i="6"/>
  <c r="N432" i="6" s="1"/>
  <c r="O432" i="6" s="1"/>
  <c r="Q431" i="6"/>
  <c r="T431" i="6" s="1"/>
  <c r="L431" i="6"/>
  <c r="N431" i="6" s="1"/>
  <c r="O431" i="6" s="1"/>
  <c r="Q430" i="6"/>
  <c r="T430" i="6" s="1"/>
  <c r="L430" i="6"/>
  <c r="N430" i="6" s="1"/>
  <c r="O430" i="6" s="1"/>
  <c r="Q429" i="6"/>
  <c r="T429" i="6" s="1"/>
  <c r="L429" i="6"/>
  <c r="N429" i="6" s="1"/>
  <c r="O429" i="6" s="1"/>
  <c r="Q428" i="6"/>
  <c r="T428" i="6" s="1"/>
  <c r="L428" i="6"/>
  <c r="N428" i="6" s="1"/>
  <c r="O428" i="6" s="1"/>
  <c r="Q427" i="6"/>
  <c r="T427" i="6" s="1"/>
  <c r="L427" i="6"/>
  <c r="N427" i="6" s="1"/>
  <c r="O427" i="6" s="1"/>
  <c r="Q426" i="6"/>
  <c r="T426" i="6" s="1"/>
  <c r="L426" i="6"/>
  <c r="N426" i="6" s="1"/>
  <c r="O426" i="6" s="1"/>
  <c r="Q425" i="6"/>
  <c r="T425" i="6" s="1"/>
  <c r="L425" i="6"/>
  <c r="N425" i="6" s="1"/>
  <c r="O425" i="6" s="1"/>
  <c r="Q424" i="6"/>
  <c r="T424" i="6" s="1"/>
  <c r="L424" i="6"/>
  <c r="N424" i="6" s="1"/>
  <c r="O424" i="6" s="1"/>
  <c r="Q423" i="6"/>
  <c r="T423" i="6" s="1"/>
  <c r="L423" i="6"/>
  <c r="N423" i="6" s="1"/>
  <c r="O423" i="6" s="1"/>
  <c r="Q422" i="6"/>
  <c r="T422" i="6" s="1"/>
  <c r="L422" i="6"/>
  <c r="N422" i="6" s="1"/>
  <c r="O422" i="6" s="1"/>
  <c r="Q421" i="6"/>
  <c r="T421" i="6" s="1"/>
  <c r="L421" i="6"/>
  <c r="N421" i="6" s="1"/>
  <c r="O421" i="6" s="1"/>
  <c r="Q420" i="6"/>
  <c r="T420" i="6" s="1"/>
  <c r="L420" i="6"/>
  <c r="N420" i="6" s="1"/>
  <c r="O420" i="6" s="1"/>
  <c r="Q419" i="6"/>
  <c r="T419" i="6" s="1"/>
  <c r="L419" i="6"/>
  <c r="N419" i="6" s="1"/>
  <c r="O419" i="6" s="1"/>
  <c r="Q418" i="6"/>
  <c r="T418" i="6" s="1"/>
  <c r="L418" i="6"/>
  <c r="N418" i="6" s="1"/>
  <c r="O418" i="6" s="1"/>
  <c r="Q417" i="6"/>
  <c r="T417" i="6" s="1"/>
  <c r="L417" i="6"/>
  <c r="N417" i="6" s="1"/>
  <c r="O417" i="6" s="1"/>
  <c r="Q416" i="6"/>
  <c r="T416" i="6" s="1"/>
  <c r="L416" i="6"/>
  <c r="N416" i="6" s="1"/>
  <c r="O416" i="6" s="1"/>
  <c r="Q415" i="6"/>
  <c r="T415" i="6" s="1"/>
  <c r="L415" i="6"/>
  <c r="N415" i="6" s="1"/>
  <c r="O415" i="6" s="1"/>
  <c r="Q414" i="6"/>
  <c r="T414" i="6" s="1"/>
  <c r="L414" i="6"/>
  <c r="N414" i="6" s="1"/>
  <c r="O414" i="6" s="1"/>
  <c r="Q413" i="6"/>
  <c r="T413" i="6" s="1"/>
  <c r="L413" i="6"/>
  <c r="N413" i="6" s="1"/>
  <c r="O413" i="6" s="1"/>
  <c r="Q412" i="6"/>
  <c r="T412" i="6" s="1"/>
  <c r="L412" i="6"/>
  <c r="N412" i="6" s="1"/>
  <c r="O412" i="6" s="1"/>
  <c r="Q411" i="6"/>
  <c r="T411" i="6" s="1"/>
  <c r="L411" i="6"/>
  <c r="N411" i="6" s="1"/>
  <c r="O411" i="6" s="1"/>
  <c r="Q410" i="6"/>
  <c r="T410" i="6" s="1"/>
  <c r="L410" i="6"/>
  <c r="N410" i="6" s="1"/>
  <c r="O410" i="6" s="1"/>
  <c r="Q409" i="6"/>
  <c r="T409" i="6" s="1"/>
  <c r="L409" i="6"/>
  <c r="N409" i="6" s="1"/>
  <c r="O409" i="6" s="1"/>
  <c r="Q408" i="6"/>
  <c r="T408" i="6" s="1"/>
  <c r="L408" i="6"/>
  <c r="N408" i="6" s="1"/>
  <c r="O408" i="6" s="1"/>
  <c r="Q407" i="6"/>
  <c r="T407" i="6" s="1"/>
  <c r="L407" i="6"/>
  <c r="N407" i="6" s="1"/>
  <c r="O407" i="6" s="1"/>
  <c r="Q406" i="6"/>
  <c r="T406" i="6" s="1"/>
  <c r="L406" i="6"/>
  <c r="N406" i="6" s="1"/>
  <c r="O406" i="6" s="1"/>
  <c r="Q405" i="6"/>
  <c r="T405" i="6" s="1"/>
  <c r="L405" i="6"/>
  <c r="N405" i="6" s="1"/>
  <c r="O405" i="6" s="1"/>
  <c r="Q404" i="6"/>
  <c r="T404" i="6" s="1"/>
  <c r="L404" i="6"/>
  <c r="N404" i="6" s="1"/>
  <c r="O404" i="6" s="1"/>
  <c r="Q403" i="6"/>
  <c r="T403" i="6" s="1"/>
  <c r="L403" i="6"/>
  <c r="N403" i="6" s="1"/>
  <c r="O403" i="6" s="1"/>
  <c r="Q402" i="6"/>
  <c r="T402" i="6" s="1"/>
  <c r="L402" i="6"/>
  <c r="N402" i="6" s="1"/>
  <c r="O402" i="6" s="1"/>
  <c r="Q401" i="6"/>
  <c r="T401" i="6" s="1"/>
  <c r="L401" i="6"/>
  <c r="N401" i="6" s="1"/>
  <c r="O401" i="6" s="1"/>
  <c r="Q400" i="6"/>
  <c r="T400" i="6" s="1"/>
  <c r="L400" i="6"/>
  <c r="N400" i="6" s="1"/>
  <c r="O400" i="6" s="1"/>
  <c r="Q399" i="6"/>
  <c r="T399" i="6" s="1"/>
  <c r="L399" i="6"/>
  <c r="N399" i="6" s="1"/>
  <c r="O399" i="6" s="1"/>
  <c r="Q398" i="6"/>
  <c r="T398" i="6" s="1"/>
  <c r="L398" i="6"/>
  <c r="N398" i="6" s="1"/>
  <c r="O398" i="6" s="1"/>
  <c r="Q397" i="6"/>
  <c r="T397" i="6" s="1"/>
  <c r="L397" i="6"/>
  <c r="N397" i="6" s="1"/>
  <c r="O397" i="6" s="1"/>
  <c r="Q396" i="6"/>
  <c r="T396" i="6" s="1"/>
  <c r="L396" i="6"/>
  <c r="N396" i="6" s="1"/>
  <c r="O396" i="6" s="1"/>
  <c r="Q395" i="6"/>
  <c r="T395" i="6" s="1"/>
  <c r="L395" i="6"/>
  <c r="N395" i="6" s="1"/>
  <c r="O395" i="6" s="1"/>
  <c r="Q394" i="6"/>
  <c r="T394" i="6" s="1"/>
  <c r="L394" i="6"/>
  <c r="N394" i="6" s="1"/>
  <c r="O394" i="6" s="1"/>
  <c r="Q393" i="6"/>
  <c r="T393" i="6" s="1"/>
  <c r="L393" i="6"/>
  <c r="N393" i="6" s="1"/>
  <c r="O393" i="6" s="1"/>
  <c r="Q392" i="6"/>
  <c r="T392" i="6" s="1"/>
  <c r="L392" i="6"/>
  <c r="N392" i="6" s="1"/>
  <c r="O392" i="6" s="1"/>
  <c r="Q391" i="6"/>
  <c r="T391" i="6" s="1"/>
  <c r="L391" i="6"/>
  <c r="N391" i="6" s="1"/>
  <c r="O391" i="6" s="1"/>
  <c r="Q390" i="6"/>
  <c r="T390" i="6" s="1"/>
  <c r="L390" i="6"/>
  <c r="N390" i="6" s="1"/>
  <c r="O390" i="6" s="1"/>
  <c r="Q389" i="6"/>
  <c r="T389" i="6" s="1"/>
  <c r="L389" i="6"/>
  <c r="N389" i="6" s="1"/>
  <c r="O389" i="6" s="1"/>
  <c r="Q388" i="6"/>
  <c r="T388" i="6" s="1"/>
  <c r="L388" i="6"/>
  <c r="N388" i="6" s="1"/>
  <c r="O388" i="6" s="1"/>
  <c r="Q387" i="6"/>
  <c r="T387" i="6" s="1"/>
  <c r="L387" i="6"/>
  <c r="N387" i="6" s="1"/>
  <c r="O387" i="6" s="1"/>
  <c r="Q386" i="6"/>
  <c r="T386" i="6" s="1"/>
  <c r="L386" i="6"/>
  <c r="N386" i="6" s="1"/>
  <c r="O386" i="6" s="1"/>
  <c r="Q385" i="6"/>
  <c r="T385" i="6" s="1"/>
  <c r="L385" i="6"/>
  <c r="N385" i="6" s="1"/>
  <c r="O385" i="6" s="1"/>
  <c r="Q384" i="6"/>
  <c r="T384" i="6" s="1"/>
  <c r="L384" i="6"/>
  <c r="N384" i="6" s="1"/>
  <c r="O384" i="6" s="1"/>
  <c r="Q383" i="6"/>
  <c r="T383" i="6" s="1"/>
  <c r="L383" i="6"/>
  <c r="N383" i="6" s="1"/>
  <c r="O383" i="6" s="1"/>
  <c r="Q382" i="6"/>
  <c r="T382" i="6" s="1"/>
  <c r="L382" i="6"/>
  <c r="N382" i="6" s="1"/>
  <c r="O382" i="6" s="1"/>
  <c r="Q381" i="6"/>
  <c r="T381" i="6" s="1"/>
  <c r="L381" i="6"/>
  <c r="N381" i="6" s="1"/>
  <c r="O381" i="6" s="1"/>
  <c r="Q380" i="6"/>
  <c r="T380" i="6" s="1"/>
  <c r="L380" i="6"/>
  <c r="N380" i="6" s="1"/>
  <c r="O380" i="6" s="1"/>
  <c r="Q379" i="6"/>
  <c r="T379" i="6" s="1"/>
  <c r="L379" i="6"/>
  <c r="N379" i="6" s="1"/>
  <c r="O379" i="6" s="1"/>
  <c r="Q378" i="6"/>
  <c r="T378" i="6" s="1"/>
  <c r="L378" i="6"/>
  <c r="N378" i="6" s="1"/>
  <c r="O378" i="6" s="1"/>
  <c r="Q377" i="6"/>
  <c r="T377" i="6" s="1"/>
  <c r="L377" i="6"/>
  <c r="N377" i="6" s="1"/>
  <c r="O377" i="6" s="1"/>
  <c r="Q376" i="6"/>
  <c r="T376" i="6" s="1"/>
  <c r="L376" i="6"/>
  <c r="N376" i="6" s="1"/>
  <c r="O376" i="6" s="1"/>
  <c r="Q375" i="6"/>
  <c r="T375" i="6" s="1"/>
  <c r="L375" i="6"/>
  <c r="N375" i="6" s="1"/>
  <c r="O375" i="6" s="1"/>
  <c r="Q374" i="6"/>
  <c r="T374" i="6" s="1"/>
  <c r="L374" i="6"/>
  <c r="N374" i="6" s="1"/>
  <c r="O374" i="6" s="1"/>
  <c r="Q373" i="6"/>
  <c r="T373" i="6" s="1"/>
  <c r="L373" i="6"/>
  <c r="N373" i="6" s="1"/>
  <c r="O373" i="6" s="1"/>
  <c r="Q372" i="6"/>
  <c r="T372" i="6" s="1"/>
  <c r="L372" i="6"/>
  <c r="N372" i="6" s="1"/>
  <c r="O372" i="6" s="1"/>
  <c r="Q371" i="6"/>
  <c r="T371" i="6" s="1"/>
  <c r="L371" i="6"/>
  <c r="N371" i="6" s="1"/>
  <c r="O371" i="6" s="1"/>
  <c r="Q370" i="6"/>
  <c r="T370" i="6" s="1"/>
  <c r="L370" i="6"/>
  <c r="N370" i="6" s="1"/>
  <c r="O370" i="6" s="1"/>
  <c r="Q369" i="6"/>
  <c r="T369" i="6" s="1"/>
  <c r="L369" i="6"/>
  <c r="N369" i="6" s="1"/>
  <c r="O369" i="6" s="1"/>
  <c r="Q368" i="6"/>
  <c r="T368" i="6" s="1"/>
  <c r="L368" i="6"/>
  <c r="N368" i="6" s="1"/>
  <c r="O368" i="6" s="1"/>
  <c r="Q367" i="6"/>
  <c r="T367" i="6" s="1"/>
  <c r="L367" i="6"/>
  <c r="N367" i="6" s="1"/>
  <c r="O367" i="6" s="1"/>
  <c r="Q366" i="6"/>
  <c r="T366" i="6" s="1"/>
  <c r="L366" i="6"/>
  <c r="N366" i="6" s="1"/>
  <c r="O366" i="6" s="1"/>
  <c r="Q365" i="6"/>
  <c r="T365" i="6" s="1"/>
  <c r="L365" i="6"/>
  <c r="N365" i="6" s="1"/>
  <c r="O365" i="6" s="1"/>
  <c r="Q364" i="6"/>
  <c r="T364" i="6" s="1"/>
  <c r="L364" i="6"/>
  <c r="N364" i="6" s="1"/>
  <c r="O364" i="6" s="1"/>
  <c r="Q363" i="6"/>
  <c r="T363" i="6" s="1"/>
  <c r="L363" i="6"/>
  <c r="N363" i="6" s="1"/>
  <c r="O363" i="6" s="1"/>
  <c r="Q362" i="6"/>
  <c r="T362" i="6" s="1"/>
  <c r="L362" i="6"/>
  <c r="N362" i="6" s="1"/>
  <c r="O362" i="6" s="1"/>
  <c r="Q361" i="6"/>
  <c r="T361" i="6" s="1"/>
  <c r="L361" i="6"/>
  <c r="N361" i="6" s="1"/>
  <c r="O361" i="6" s="1"/>
  <c r="Q360" i="6"/>
  <c r="T360" i="6" s="1"/>
  <c r="L360" i="6"/>
  <c r="N360" i="6" s="1"/>
  <c r="O360" i="6" s="1"/>
  <c r="Q359" i="6"/>
  <c r="T359" i="6" s="1"/>
  <c r="L359" i="6"/>
  <c r="N359" i="6" s="1"/>
  <c r="O359" i="6" s="1"/>
  <c r="Q358" i="6"/>
  <c r="T358" i="6" s="1"/>
  <c r="L358" i="6"/>
  <c r="N358" i="6" s="1"/>
  <c r="O358" i="6" s="1"/>
  <c r="Q357" i="6"/>
  <c r="T357" i="6" s="1"/>
  <c r="L357" i="6"/>
  <c r="N357" i="6" s="1"/>
  <c r="O357" i="6" s="1"/>
  <c r="Q356" i="6"/>
  <c r="T356" i="6" s="1"/>
  <c r="L356" i="6"/>
  <c r="N356" i="6" s="1"/>
  <c r="O356" i="6" s="1"/>
  <c r="Q355" i="6"/>
  <c r="T355" i="6" s="1"/>
  <c r="L355" i="6"/>
  <c r="N355" i="6" s="1"/>
  <c r="O355" i="6" s="1"/>
  <c r="Q354" i="6"/>
  <c r="T354" i="6" s="1"/>
  <c r="L354" i="6"/>
  <c r="N354" i="6" s="1"/>
  <c r="O354" i="6" s="1"/>
  <c r="Q353" i="6"/>
  <c r="T353" i="6" s="1"/>
  <c r="L353" i="6"/>
  <c r="N353" i="6" s="1"/>
  <c r="O353" i="6" s="1"/>
  <c r="Q352" i="6"/>
  <c r="T352" i="6" s="1"/>
  <c r="L352" i="6"/>
  <c r="N352" i="6" s="1"/>
  <c r="O352" i="6" s="1"/>
  <c r="Q351" i="6"/>
  <c r="T351" i="6" s="1"/>
  <c r="L351" i="6"/>
  <c r="N351" i="6" s="1"/>
  <c r="O351" i="6" s="1"/>
  <c r="Q350" i="6"/>
  <c r="T350" i="6" s="1"/>
  <c r="L350" i="6"/>
  <c r="N350" i="6" s="1"/>
  <c r="O350" i="6" s="1"/>
  <c r="Q349" i="6"/>
  <c r="T349" i="6" s="1"/>
  <c r="L349" i="6"/>
  <c r="N349" i="6" s="1"/>
  <c r="O349" i="6" s="1"/>
  <c r="Q348" i="6"/>
  <c r="T348" i="6" s="1"/>
  <c r="L348" i="6"/>
  <c r="N348" i="6" s="1"/>
  <c r="O348" i="6" s="1"/>
  <c r="Q347" i="6"/>
  <c r="T347" i="6" s="1"/>
  <c r="L347" i="6"/>
  <c r="N347" i="6" s="1"/>
  <c r="O347" i="6" s="1"/>
  <c r="Q346" i="6"/>
  <c r="T346" i="6" s="1"/>
  <c r="L346" i="6"/>
  <c r="N346" i="6" s="1"/>
  <c r="O346" i="6" s="1"/>
  <c r="Q345" i="6"/>
  <c r="T345" i="6" s="1"/>
  <c r="L345" i="6"/>
  <c r="N345" i="6" s="1"/>
  <c r="O345" i="6" s="1"/>
  <c r="Q344" i="6"/>
  <c r="T344" i="6" s="1"/>
  <c r="L344" i="6"/>
  <c r="N344" i="6" s="1"/>
  <c r="O344" i="6" s="1"/>
  <c r="Q343" i="6"/>
  <c r="T343" i="6" s="1"/>
  <c r="L343" i="6"/>
  <c r="N343" i="6" s="1"/>
  <c r="O343" i="6" s="1"/>
  <c r="Q342" i="6"/>
  <c r="T342" i="6" s="1"/>
  <c r="L342" i="6"/>
  <c r="N342" i="6" s="1"/>
  <c r="O342" i="6" s="1"/>
  <c r="Q341" i="6"/>
  <c r="T341" i="6" s="1"/>
  <c r="L341" i="6"/>
  <c r="N341" i="6" s="1"/>
  <c r="O341" i="6" s="1"/>
  <c r="Q340" i="6"/>
  <c r="T340" i="6" s="1"/>
  <c r="L340" i="6"/>
  <c r="N340" i="6" s="1"/>
  <c r="O340" i="6" s="1"/>
  <c r="Q339" i="6"/>
  <c r="T339" i="6" s="1"/>
  <c r="L339" i="6"/>
  <c r="N339" i="6" s="1"/>
  <c r="O339" i="6" s="1"/>
  <c r="Q338" i="6"/>
  <c r="T338" i="6" s="1"/>
  <c r="L338" i="6"/>
  <c r="N338" i="6" s="1"/>
  <c r="O338" i="6" s="1"/>
  <c r="Q337" i="6"/>
  <c r="T337" i="6" s="1"/>
  <c r="L337" i="6"/>
  <c r="N337" i="6" s="1"/>
  <c r="O337" i="6" s="1"/>
  <c r="Q336" i="6"/>
  <c r="T336" i="6" s="1"/>
  <c r="L336" i="6"/>
  <c r="N336" i="6" s="1"/>
  <c r="O336" i="6" s="1"/>
  <c r="Q335" i="6"/>
  <c r="T335" i="6" s="1"/>
  <c r="L335" i="6"/>
  <c r="N335" i="6" s="1"/>
  <c r="O335" i="6" s="1"/>
  <c r="Q334" i="6"/>
  <c r="T334" i="6" s="1"/>
  <c r="L334" i="6"/>
  <c r="N334" i="6" s="1"/>
  <c r="O334" i="6" s="1"/>
  <c r="Q333" i="6"/>
  <c r="T333" i="6" s="1"/>
  <c r="L333" i="6"/>
  <c r="N333" i="6" s="1"/>
  <c r="O333" i="6" s="1"/>
  <c r="Q332" i="6"/>
  <c r="T332" i="6" s="1"/>
  <c r="L332" i="6"/>
  <c r="N332" i="6" s="1"/>
  <c r="O332" i="6" s="1"/>
  <c r="Q331" i="6"/>
  <c r="T331" i="6" s="1"/>
  <c r="L331" i="6"/>
  <c r="N331" i="6" s="1"/>
  <c r="O331" i="6" s="1"/>
  <c r="Q330" i="6"/>
  <c r="T330" i="6" s="1"/>
  <c r="L330" i="6"/>
  <c r="N330" i="6" s="1"/>
  <c r="O330" i="6" s="1"/>
  <c r="Q329" i="6"/>
  <c r="T329" i="6" s="1"/>
  <c r="L329" i="6"/>
  <c r="N329" i="6" s="1"/>
  <c r="O329" i="6" s="1"/>
  <c r="Q328" i="6"/>
  <c r="T328" i="6" s="1"/>
  <c r="L328" i="6"/>
  <c r="N328" i="6" s="1"/>
  <c r="O328" i="6" s="1"/>
  <c r="Q327" i="6"/>
  <c r="T327" i="6" s="1"/>
  <c r="L327" i="6"/>
  <c r="N327" i="6" s="1"/>
  <c r="O327" i="6" s="1"/>
  <c r="Q326" i="6"/>
  <c r="T326" i="6" s="1"/>
  <c r="L326" i="6"/>
  <c r="N326" i="6" s="1"/>
  <c r="O326" i="6" s="1"/>
  <c r="Q325" i="6"/>
  <c r="T325" i="6" s="1"/>
  <c r="L325" i="6"/>
  <c r="N325" i="6" s="1"/>
  <c r="O325" i="6" s="1"/>
  <c r="Q324" i="6"/>
  <c r="T324" i="6" s="1"/>
  <c r="L324" i="6"/>
  <c r="N324" i="6" s="1"/>
  <c r="O324" i="6" s="1"/>
  <c r="Q323" i="6"/>
  <c r="T323" i="6" s="1"/>
  <c r="L323" i="6"/>
  <c r="N323" i="6" s="1"/>
  <c r="O323" i="6" s="1"/>
  <c r="Q322" i="6"/>
  <c r="T322" i="6" s="1"/>
  <c r="L322" i="6"/>
  <c r="N322" i="6" s="1"/>
  <c r="O322" i="6" s="1"/>
  <c r="Q321" i="6"/>
  <c r="T321" i="6" s="1"/>
  <c r="L321" i="6"/>
  <c r="N321" i="6" s="1"/>
  <c r="O321" i="6" s="1"/>
  <c r="Q320" i="6"/>
  <c r="T320" i="6" s="1"/>
  <c r="L320" i="6"/>
  <c r="N320" i="6" s="1"/>
  <c r="O320" i="6" s="1"/>
  <c r="Q319" i="6"/>
  <c r="T319" i="6" s="1"/>
  <c r="L319" i="6"/>
  <c r="N319" i="6" s="1"/>
  <c r="O319" i="6" s="1"/>
  <c r="Q318" i="6"/>
  <c r="T318" i="6" s="1"/>
  <c r="L318" i="6"/>
  <c r="N318" i="6" s="1"/>
  <c r="O318" i="6" s="1"/>
  <c r="Q317" i="6"/>
  <c r="T317" i="6" s="1"/>
  <c r="L317" i="6"/>
  <c r="N317" i="6" s="1"/>
  <c r="O317" i="6" s="1"/>
  <c r="Q316" i="6"/>
  <c r="T316" i="6" s="1"/>
  <c r="L316" i="6"/>
  <c r="N316" i="6" s="1"/>
  <c r="O316" i="6" s="1"/>
  <c r="Q315" i="6"/>
  <c r="T315" i="6" s="1"/>
  <c r="L315" i="6"/>
  <c r="N315" i="6" s="1"/>
  <c r="O315" i="6" s="1"/>
  <c r="Q314" i="6"/>
  <c r="T314" i="6" s="1"/>
  <c r="L314" i="6"/>
  <c r="N314" i="6" s="1"/>
  <c r="O314" i="6" s="1"/>
  <c r="Q313" i="6"/>
  <c r="T313" i="6" s="1"/>
  <c r="L313" i="6"/>
  <c r="N313" i="6" s="1"/>
  <c r="O313" i="6" s="1"/>
  <c r="Q312" i="6"/>
  <c r="T312" i="6" s="1"/>
  <c r="L312" i="6"/>
  <c r="N312" i="6" s="1"/>
  <c r="O312" i="6" s="1"/>
  <c r="Q311" i="6"/>
  <c r="T311" i="6" s="1"/>
  <c r="L311" i="6"/>
  <c r="N311" i="6" s="1"/>
  <c r="O311" i="6" s="1"/>
  <c r="Q310" i="6"/>
  <c r="T310" i="6" s="1"/>
  <c r="L310" i="6"/>
  <c r="N310" i="6" s="1"/>
  <c r="O310" i="6" s="1"/>
  <c r="Q309" i="6"/>
  <c r="T309" i="6" s="1"/>
  <c r="L309" i="6"/>
  <c r="N309" i="6" s="1"/>
  <c r="O309" i="6" s="1"/>
  <c r="Q308" i="6"/>
  <c r="T308" i="6" s="1"/>
  <c r="L308" i="6"/>
  <c r="N308" i="6" s="1"/>
  <c r="O308" i="6" s="1"/>
  <c r="Q307" i="6"/>
  <c r="T307" i="6" s="1"/>
  <c r="L307" i="6"/>
  <c r="N307" i="6" s="1"/>
  <c r="O307" i="6" s="1"/>
  <c r="Q306" i="6"/>
  <c r="T306" i="6" s="1"/>
  <c r="L306" i="6"/>
  <c r="N306" i="6" s="1"/>
  <c r="O306" i="6" s="1"/>
  <c r="Q305" i="6"/>
  <c r="T305" i="6" s="1"/>
  <c r="L305" i="6"/>
  <c r="N305" i="6" s="1"/>
  <c r="O305" i="6" s="1"/>
  <c r="Q304" i="6"/>
  <c r="T304" i="6" s="1"/>
  <c r="L304" i="6"/>
  <c r="N304" i="6" s="1"/>
  <c r="O304" i="6" s="1"/>
  <c r="Q303" i="6"/>
  <c r="T303" i="6" s="1"/>
  <c r="L303" i="6"/>
  <c r="N303" i="6" s="1"/>
  <c r="O303" i="6" s="1"/>
  <c r="Q302" i="6"/>
  <c r="T302" i="6" s="1"/>
  <c r="L302" i="6"/>
  <c r="N302" i="6" s="1"/>
  <c r="O302" i="6" s="1"/>
  <c r="Q301" i="6"/>
  <c r="T301" i="6" s="1"/>
  <c r="L301" i="6"/>
  <c r="N301" i="6" s="1"/>
  <c r="O301" i="6" s="1"/>
  <c r="Q300" i="6"/>
  <c r="L300" i="6"/>
  <c r="N300" i="6" s="1"/>
  <c r="O300" i="6" s="1"/>
  <c r="Q299" i="6"/>
  <c r="T299" i="6" s="1"/>
  <c r="L299" i="6"/>
  <c r="N299" i="6" s="1"/>
  <c r="O299" i="6" s="1"/>
  <c r="Q298" i="6"/>
  <c r="T298" i="6" s="1"/>
  <c r="L298" i="6"/>
  <c r="N298" i="6" s="1"/>
  <c r="O298" i="6" s="1"/>
  <c r="Q297" i="6"/>
  <c r="T297" i="6" s="1"/>
  <c r="L297" i="6"/>
  <c r="N297" i="6" s="1"/>
  <c r="O297" i="6" s="1"/>
  <c r="Q296" i="6"/>
  <c r="T296" i="6" s="1"/>
  <c r="L296" i="6"/>
  <c r="N296" i="6" s="1"/>
  <c r="O296" i="6" s="1"/>
  <c r="Q295" i="6"/>
  <c r="T295" i="6" s="1"/>
  <c r="L295" i="6"/>
  <c r="N295" i="6" s="1"/>
  <c r="O295" i="6" s="1"/>
  <c r="Q294" i="6"/>
  <c r="L294" i="6"/>
  <c r="N294" i="6" s="1"/>
  <c r="O294" i="6" s="1"/>
  <c r="Q293" i="6"/>
  <c r="L293" i="6"/>
  <c r="N293" i="6" s="1"/>
  <c r="O293" i="6" s="1"/>
  <c r="Q292" i="6"/>
  <c r="T292" i="6" s="1"/>
  <c r="L292" i="6"/>
  <c r="N292" i="6" s="1"/>
  <c r="O292" i="6" s="1"/>
  <c r="Q291" i="6"/>
  <c r="T291" i="6" s="1"/>
  <c r="L291" i="6"/>
  <c r="N291" i="6" s="1"/>
  <c r="O291" i="6" s="1"/>
  <c r="Q290" i="6"/>
  <c r="T290" i="6" s="1"/>
  <c r="L290" i="6"/>
  <c r="N290" i="6" s="1"/>
  <c r="O290" i="6" s="1"/>
  <c r="Q289" i="6"/>
  <c r="L289" i="6"/>
  <c r="N289" i="6" s="1"/>
  <c r="O289" i="6" s="1"/>
  <c r="Q288" i="6"/>
  <c r="T288" i="6" s="1"/>
  <c r="L288" i="6"/>
  <c r="N288" i="6" s="1"/>
  <c r="O288" i="6" s="1"/>
  <c r="Q287" i="6"/>
  <c r="T287" i="6" s="1"/>
  <c r="L287" i="6"/>
  <c r="N287" i="6" s="1"/>
  <c r="O287" i="6" s="1"/>
  <c r="Q286" i="6"/>
  <c r="T286" i="6" s="1"/>
  <c r="L286" i="6"/>
  <c r="N286" i="6" s="1"/>
  <c r="O286" i="6" s="1"/>
  <c r="Q285" i="6"/>
  <c r="L285" i="6"/>
  <c r="N285" i="6" s="1"/>
  <c r="O285" i="6" s="1"/>
  <c r="Q284" i="6"/>
  <c r="T284" i="6" s="1"/>
  <c r="L284" i="6"/>
  <c r="N284" i="6" s="1"/>
  <c r="O284" i="6" s="1"/>
  <c r="Q283" i="6"/>
  <c r="T283" i="6" s="1"/>
  <c r="L283" i="6"/>
  <c r="N283" i="6" s="1"/>
  <c r="O283" i="6" s="1"/>
  <c r="Q282" i="6"/>
  <c r="T282" i="6" s="1"/>
  <c r="L282" i="6"/>
  <c r="N282" i="6" s="1"/>
  <c r="O282" i="6" s="1"/>
  <c r="Q281" i="6"/>
  <c r="L281" i="6"/>
  <c r="N281" i="6" s="1"/>
  <c r="O281" i="6" s="1"/>
  <c r="Q280" i="6"/>
  <c r="T280" i="6" s="1"/>
  <c r="L280" i="6"/>
  <c r="N280" i="6" s="1"/>
  <c r="O280" i="6" s="1"/>
  <c r="Q279" i="6"/>
  <c r="T279" i="6" s="1"/>
  <c r="L279" i="6"/>
  <c r="N279" i="6" s="1"/>
  <c r="O279" i="6" s="1"/>
  <c r="Q278" i="6"/>
  <c r="T278" i="6" s="1"/>
  <c r="L278" i="6"/>
  <c r="N278" i="6" s="1"/>
  <c r="O278" i="6" s="1"/>
  <c r="Q277" i="6"/>
  <c r="L277" i="6"/>
  <c r="N277" i="6" s="1"/>
  <c r="O277" i="6" s="1"/>
  <c r="Q276" i="6"/>
  <c r="T276" i="6" s="1"/>
  <c r="L276" i="6"/>
  <c r="N276" i="6" s="1"/>
  <c r="O276" i="6" s="1"/>
  <c r="Q275" i="6"/>
  <c r="T275" i="6" s="1"/>
  <c r="L275" i="6"/>
  <c r="N275" i="6" s="1"/>
  <c r="O275" i="6" s="1"/>
  <c r="Q274" i="6"/>
  <c r="T274" i="6" s="1"/>
  <c r="L274" i="6"/>
  <c r="N274" i="6" s="1"/>
  <c r="O274" i="6" s="1"/>
  <c r="Q273" i="6"/>
  <c r="L273" i="6"/>
  <c r="N273" i="6" s="1"/>
  <c r="O273" i="6" s="1"/>
  <c r="Q272" i="6"/>
  <c r="T272" i="6" s="1"/>
  <c r="L272" i="6"/>
  <c r="N272" i="6" s="1"/>
  <c r="O272" i="6" s="1"/>
  <c r="Q271" i="6"/>
  <c r="T271" i="6" s="1"/>
  <c r="L271" i="6"/>
  <c r="N271" i="6" s="1"/>
  <c r="O271" i="6" s="1"/>
  <c r="Q270" i="6"/>
  <c r="T270" i="6" s="1"/>
  <c r="L270" i="6"/>
  <c r="N270" i="6" s="1"/>
  <c r="O270" i="6" s="1"/>
  <c r="Q269" i="6"/>
  <c r="L269" i="6"/>
  <c r="N269" i="6" s="1"/>
  <c r="O269" i="6" s="1"/>
  <c r="Q268" i="6"/>
  <c r="T268" i="6" s="1"/>
  <c r="L268" i="6"/>
  <c r="N268" i="6" s="1"/>
  <c r="O268" i="6" s="1"/>
  <c r="Q267" i="6"/>
  <c r="T267" i="6" s="1"/>
  <c r="L267" i="6"/>
  <c r="N267" i="6" s="1"/>
  <c r="O267" i="6" s="1"/>
  <c r="Q266" i="6"/>
  <c r="T266" i="6" s="1"/>
  <c r="L266" i="6"/>
  <c r="N266" i="6" s="1"/>
  <c r="O266" i="6" s="1"/>
  <c r="Q265" i="6"/>
  <c r="T265" i="6" s="1"/>
  <c r="L265" i="6"/>
  <c r="N265" i="6" s="1"/>
  <c r="O265" i="6" s="1"/>
  <c r="Q264" i="6"/>
  <c r="T264" i="6" s="1"/>
  <c r="L264" i="6"/>
  <c r="N264" i="6" s="1"/>
  <c r="O264" i="6" s="1"/>
  <c r="Q263" i="6"/>
  <c r="T263" i="6" s="1"/>
  <c r="L263" i="6"/>
  <c r="N263" i="6" s="1"/>
  <c r="O263" i="6" s="1"/>
  <c r="Q262" i="6"/>
  <c r="T262" i="6" s="1"/>
  <c r="L262" i="6"/>
  <c r="N262" i="6" s="1"/>
  <c r="O262" i="6" s="1"/>
  <c r="Q261" i="6"/>
  <c r="T261" i="6" s="1"/>
  <c r="L261" i="6"/>
  <c r="N261" i="6" s="1"/>
  <c r="O261" i="6" s="1"/>
  <c r="Q260" i="6"/>
  <c r="T260" i="6" s="1"/>
  <c r="L260" i="6"/>
  <c r="N260" i="6" s="1"/>
  <c r="O260" i="6" s="1"/>
  <c r="Q259" i="6"/>
  <c r="T259" i="6" s="1"/>
  <c r="L259" i="6"/>
  <c r="N259" i="6" s="1"/>
  <c r="O259" i="6" s="1"/>
  <c r="Q258" i="6"/>
  <c r="T258" i="6" s="1"/>
  <c r="L258" i="6"/>
  <c r="N258" i="6" s="1"/>
  <c r="O258" i="6" s="1"/>
  <c r="Q257" i="6"/>
  <c r="T257" i="6" s="1"/>
  <c r="L257" i="6"/>
  <c r="N257" i="6" s="1"/>
  <c r="O257" i="6" s="1"/>
  <c r="Q256" i="6"/>
  <c r="T256" i="6" s="1"/>
  <c r="L256" i="6"/>
  <c r="N256" i="6" s="1"/>
  <c r="O256" i="6" s="1"/>
  <c r="Q255" i="6"/>
  <c r="T255" i="6" s="1"/>
  <c r="L255" i="6"/>
  <c r="N255" i="6" s="1"/>
  <c r="O255" i="6" s="1"/>
  <c r="Q254" i="6"/>
  <c r="T254" i="6" s="1"/>
  <c r="L254" i="6"/>
  <c r="N254" i="6" s="1"/>
  <c r="O254" i="6" s="1"/>
  <c r="Q253" i="6"/>
  <c r="T253" i="6" s="1"/>
  <c r="L253" i="6"/>
  <c r="N253" i="6" s="1"/>
  <c r="O253" i="6" s="1"/>
  <c r="Q252" i="6"/>
  <c r="T252" i="6" s="1"/>
  <c r="L252" i="6"/>
  <c r="N252" i="6" s="1"/>
  <c r="O252" i="6" s="1"/>
  <c r="Q251" i="6"/>
  <c r="T251" i="6" s="1"/>
  <c r="L251" i="6"/>
  <c r="N251" i="6" s="1"/>
  <c r="O251" i="6" s="1"/>
  <c r="Q250" i="6"/>
  <c r="T250" i="6" s="1"/>
  <c r="L250" i="6"/>
  <c r="N250" i="6" s="1"/>
  <c r="O250" i="6" s="1"/>
  <c r="Q249" i="6"/>
  <c r="T249" i="6" s="1"/>
  <c r="L249" i="6"/>
  <c r="N249" i="6" s="1"/>
  <c r="O249" i="6" s="1"/>
  <c r="Q248" i="6"/>
  <c r="T248" i="6" s="1"/>
  <c r="L248" i="6"/>
  <c r="N248" i="6" s="1"/>
  <c r="O248" i="6" s="1"/>
  <c r="Q247" i="6"/>
  <c r="T247" i="6" s="1"/>
  <c r="L247" i="6"/>
  <c r="N247" i="6" s="1"/>
  <c r="O247" i="6" s="1"/>
  <c r="Q246" i="6"/>
  <c r="T246" i="6" s="1"/>
  <c r="L246" i="6"/>
  <c r="N246" i="6" s="1"/>
  <c r="O246" i="6" s="1"/>
  <c r="Q245" i="6"/>
  <c r="T245" i="6" s="1"/>
  <c r="L245" i="6"/>
  <c r="N245" i="6" s="1"/>
  <c r="O245" i="6" s="1"/>
  <c r="Q244" i="6"/>
  <c r="T244" i="6" s="1"/>
  <c r="L244" i="6"/>
  <c r="N244" i="6" s="1"/>
  <c r="O244" i="6" s="1"/>
  <c r="Q243" i="6"/>
  <c r="T243" i="6" s="1"/>
  <c r="L243" i="6"/>
  <c r="N243" i="6" s="1"/>
  <c r="O243" i="6" s="1"/>
  <c r="Q242" i="6"/>
  <c r="T242" i="6" s="1"/>
  <c r="L242" i="6"/>
  <c r="N242" i="6" s="1"/>
  <c r="O242" i="6" s="1"/>
  <c r="Q241" i="6"/>
  <c r="T241" i="6" s="1"/>
  <c r="L241" i="6"/>
  <c r="N241" i="6" s="1"/>
  <c r="O241" i="6" s="1"/>
  <c r="Q240" i="6"/>
  <c r="T240" i="6" s="1"/>
  <c r="L240" i="6"/>
  <c r="N240" i="6" s="1"/>
  <c r="O240" i="6" s="1"/>
  <c r="Q239" i="6"/>
  <c r="T239" i="6" s="1"/>
  <c r="L239" i="6"/>
  <c r="N239" i="6" s="1"/>
  <c r="O239" i="6" s="1"/>
  <c r="Q238" i="6"/>
  <c r="T238" i="6" s="1"/>
  <c r="L238" i="6"/>
  <c r="N238" i="6" s="1"/>
  <c r="O238" i="6" s="1"/>
  <c r="Q237" i="6"/>
  <c r="T237" i="6" s="1"/>
  <c r="L237" i="6"/>
  <c r="N237" i="6" s="1"/>
  <c r="O237" i="6" s="1"/>
  <c r="Q236" i="6"/>
  <c r="T236" i="6" s="1"/>
  <c r="L236" i="6"/>
  <c r="N236" i="6" s="1"/>
  <c r="O236" i="6" s="1"/>
  <c r="Q235" i="6"/>
  <c r="T235" i="6" s="1"/>
  <c r="L235" i="6"/>
  <c r="N235" i="6" s="1"/>
  <c r="O235" i="6" s="1"/>
  <c r="Q234" i="6"/>
  <c r="T234" i="6" s="1"/>
  <c r="L234" i="6"/>
  <c r="N234" i="6" s="1"/>
  <c r="O234" i="6" s="1"/>
  <c r="Q233" i="6"/>
  <c r="T233" i="6" s="1"/>
  <c r="L233" i="6"/>
  <c r="N233" i="6" s="1"/>
  <c r="O233" i="6" s="1"/>
  <c r="Q232" i="6"/>
  <c r="T232" i="6" s="1"/>
  <c r="L232" i="6"/>
  <c r="N232" i="6" s="1"/>
  <c r="O232" i="6" s="1"/>
  <c r="Q231" i="6"/>
  <c r="T231" i="6" s="1"/>
  <c r="L231" i="6"/>
  <c r="N231" i="6" s="1"/>
  <c r="O231" i="6" s="1"/>
  <c r="Q230" i="6"/>
  <c r="T230" i="6" s="1"/>
  <c r="L230" i="6"/>
  <c r="N230" i="6" s="1"/>
  <c r="O230" i="6" s="1"/>
  <c r="Q229" i="6"/>
  <c r="T229" i="6" s="1"/>
  <c r="L229" i="6"/>
  <c r="N229" i="6" s="1"/>
  <c r="O229" i="6" s="1"/>
  <c r="Q228" i="6"/>
  <c r="T228" i="6" s="1"/>
  <c r="L228" i="6"/>
  <c r="N228" i="6" s="1"/>
  <c r="O228" i="6" s="1"/>
  <c r="Q227" i="6"/>
  <c r="T227" i="6" s="1"/>
  <c r="L227" i="6"/>
  <c r="N227" i="6" s="1"/>
  <c r="O227" i="6" s="1"/>
  <c r="Q226" i="6"/>
  <c r="T226" i="6" s="1"/>
  <c r="L226" i="6"/>
  <c r="N226" i="6" s="1"/>
  <c r="O226" i="6" s="1"/>
  <c r="Q225" i="6"/>
  <c r="T225" i="6" s="1"/>
  <c r="L225" i="6"/>
  <c r="N225" i="6" s="1"/>
  <c r="O225" i="6" s="1"/>
  <c r="Q224" i="6"/>
  <c r="T224" i="6" s="1"/>
  <c r="L224" i="6"/>
  <c r="N224" i="6" s="1"/>
  <c r="O224" i="6" s="1"/>
  <c r="Q223" i="6"/>
  <c r="T223" i="6" s="1"/>
  <c r="L223" i="6"/>
  <c r="N223" i="6" s="1"/>
  <c r="O223" i="6" s="1"/>
  <c r="Q222" i="6"/>
  <c r="T222" i="6" s="1"/>
  <c r="L222" i="6"/>
  <c r="N222" i="6" s="1"/>
  <c r="O222" i="6" s="1"/>
  <c r="Q221" i="6"/>
  <c r="T221" i="6" s="1"/>
  <c r="L221" i="6"/>
  <c r="N221" i="6" s="1"/>
  <c r="O221" i="6" s="1"/>
  <c r="Q220" i="6"/>
  <c r="T220" i="6" s="1"/>
  <c r="L220" i="6"/>
  <c r="N220" i="6" s="1"/>
  <c r="O220" i="6" s="1"/>
  <c r="Q219" i="6"/>
  <c r="T219" i="6" s="1"/>
  <c r="L219" i="6"/>
  <c r="N219" i="6" s="1"/>
  <c r="O219" i="6" s="1"/>
  <c r="Q218" i="6"/>
  <c r="T218" i="6" s="1"/>
  <c r="L218" i="6"/>
  <c r="N218" i="6" s="1"/>
  <c r="O218" i="6" s="1"/>
  <c r="Q217" i="6"/>
  <c r="T217" i="6" s="1"/>
  <c r="L217" i="6"/>
  <c r="N217" i="6" s="1"/>
  <c r="O217" i="6" s="1"/>
  <c r="Q216" i="6"/>
  <c r="T216" i="6" s="1"/>
  <c r="L216" i="6"/>
  <c r="N216" i="6" s="1"/>
  <c r="O216" i="6" s="1"/>
  <c r="Q215" i="6"/>
  <c r="T215" i="6" s="1"/>
  <c r="L215" i="6"/>
  <c r="N215" i="6" s="1"/>
  <c r="O215" i="6" s="1"/>
  <c r="Q214" i="6"/>
  <c r="T214" i="6" s="1"/>
  <c r="L214" i="6"/>
  <c r="N214" i="6" s="1"/>
  <c r="O214" i="6" s="1"/>
  <c r="Q213" i="6"/>
  <c r="T213" i="6" s="1"/>
  <c r="L213" i="6"/>
  <c r="N213" i="6" s="1"/>
  <c r="O213" i="6" s="1"/>
  <c r="Q212" i="6"/>
  <c r="T212" i="6" s="1"/>
  <c r="L212" i="6"/>
  <c r="N212" i="6" s="1"/>
  <c r="O212" i="6" s="1"/>
  <c r="Q211" i="6"/>
  <c r="T211" i="6" s="1"/>
  <c r="L211" i="6"/>
  <c r="N211" i="6" s="1"/>
  <c r="O211" i="6" s="1"/>
  <c r="Q210" i="6"/>
  <c r="T210" i="6" s="1"/>
  <c r="L210" i="6"/>
  <c r="N210" i="6" s="1"/>
  <c r="O210" i="6" s="1"/>
  <c r="Q209" i="6"/>
  <c r="T209" i="6" s="1"/>
  <c r="L209" i="6"/>
  <c r="N209" i="6" s="1"/>
  <c r="O209" i="6" s="1"/>
  <c r="Q208" i="6"/>
  <c r="T208" i="6" s="1"/>
  <c r="L208" i="6"/>
  <c r="N208" i="6" s="1"/>
  <c r="O208" i="6" s="1"/>
  <c r="Q207" i="6"/>
  <c r="T207" i="6" s="1"/>
  <c r="L207" i="6"/>
  <c r="N207" i="6" s="1"/>
  <c r="O207" i="6" s="1"/>
  <c r="Q206" i="6"/>
  <c r="T206" i="6" s="1"/>
  <c r="L206" i="6"/>
  <c r="N206" i="6" s="1"/>
  <c r="O206" i="6" s="1"/>
  <c r="Q205" i="6"/>
  <c r="T205" i="6" s="1"/>
  <c r="L205" i="6"/>
  <c r="N205" i="6" s="1"/>
  <c r="O205" i="6" s="1"/>
  <c r="Q204" i="6"/>
  <c r="T204" i="6" s="1"/>
  <c r="L204" i="6"/>
  <c r="N204" i="6" s="1"/>
  <c r="O204" i="6" s="1"/>
  <c r="Q203" i="6"/>
  <c r="T203" i="6" s="1"/>
  <c r="L203" i="6"/>
  <c r="N203" i="6" s="1"/>
  <c r="O203" i="6" s="1"/>
  <c r="Q202" i="6"/>
  <c r="T202" i="6" s="1"/>
  <c r="L202" i="6"/>
  <c r="N202" i="6" s="1"/>
  <c r="O202" i="6" s="1"/>
  <c r="Q201" i="6"/>
  <c r="T201" i="6" s="1"/>
  <c r="L201" i="6"/>
  <c r="N201" i="6" s="1"/>
  <c r="O201" i="6" s="1"/>
  <c r="Q200" i="6"/>
  <c r="T200" i="6" s="1"/>
  <c r="L200" i="6"/>
  <c r="N200" i="6" s="1"/>
  <c r="O200" i="6" s="1"/>
  <c r="Q199" i="6"/>
  <c r="T199" i="6" s="1"/>
  <c r="L199" i="6"/>
  <c r="N199" i="6" s="1"/>
  <c r="O199" i="6" s="1"/>
  <c r="Q198" i="6"/>
  <c r="T198" i="6" s="1"/>
  <c r="L198" i="6"/>
  <c r="N198" i="6" s="1"/>
  <c r="O198" i="6" s="1"/>
  <c r="Q197" i="6"/>
  <c r="T197" i="6" s="1"/>
  <c r="L197" i="6"/>
  <c r="N197" i="6" s="1"/>
  <c r="O197" i="6" s="1"/>
  <c r="Q196" i="6"/>
  <c r="T196" i="6" s="1"/>
  <c r="L196" i="6"/>
  <c r="N196" i="6" s="1"/>
  <c r="O196" i="6" s="1"/>
  <c r="Q195" i="6"/>
  <c r="T195" i="6" s="1"/>
  <c r="L195" i="6"/>
  <c r="N195" i="6" s="1"/>
  <c r="O195" i="6" s="1"/>
  <c r="Q194" i="6"/>
  <c r="T194" i="6" s="1"/>
  <c r="L194" i="6"/>
  <c r="N194" i="6" s="1"/>
  <c r="O194" i="6" s="1"/>
  <c r="Q193" i="6"/>
  <c r="T193" i="6" s="1"/>
  <c r="L193" i="6"/>
  <c r="N193" i="6" s="1"/>
  <c r="O193" i="6" s="1"/>
  <c r="Q192" i="6"/>
  <c r="T192" i="6" s="1"/>
  <c r="L192" i="6"/>
  <c r="N192" i="6" s="1"/>
  <c r="O192" i="6" s="1"/>
  <c r="Q191" i="6"/>
  <c r="T191" i="6" s="1"/>
  <c r="L191" i="6"/>
  <c r="N191" i="6" s="1"/>
  <c r="O191" i="6" s="1"/>
  <c r="Q190" i="6"/>
  <c r="T190" i="6" s="1"/>
  <c r="L190" i="6"/>
  <c r="N190" i="6" s="1"/>
  <c r="O190" i="6" s="1"/>
  <c r="Q189" i="6"/>
  <c r="T189" i="6" s="1"/>
  <c r="L189" i="6"/>
  <c r="N189" i="6" s="1"/>
  <c r="O189" i="6" s="1"/>
  <c r="Q188" i="6"/>
  <c r="T188" i="6" s="1"/>
  <c r="L188" i="6"/>
  <c r="N188" i="6" s="1"/>
  <c r="O188" i="6" s="1"/>
  <c r="Q187" i="6"/>
  <c r="T187" i="6" s="1"/>
  <c r="L187" i="6"/>
  <c r="N187" i="6" s="1"/>
  <c r="O187" i="6" s="1"/>
  <c r="Q186" i="6"/>
  <c r="T186" i="6" s="1"/>
  <c r="L186" i="6"/>
  <c r="N186" i="6" s="1"/>
  <c r="O186" i="6" s="1"/>
  <c r="Q185" i="6"/>
  <c r="T185" i="6" s="1"/>
  <c r="L185" i="6"/>
  <c r="N185" i="6" s="1"/>
  <c r="O185" i="6" s="1"/>
  <c r="Q184" i="6"/>
  <c r="T184" i="6" s="1"/>
  <c r="L184" i="6"/>
  <c r="N184" i="6" s="1"/>
  <c r="O184" i="6" s="1"/>
  <c r="Q183" i="6"/>
  <c r="T183" i="6" s="1"/>
  <c r="L183" i="6"/>
  <c r="N183" i="6" s="1"/>
  <c r="O183" i="6" s="1"/>
  <c r="Q182" i="6"/>
  <c r="T182" i="6" s="1"/>
  <c r="L182" i="6"/>
  <c r="N182" i="6" s="1"/>
  <c r="O182" i="6" s="1"/>
  <c r="Q181" i="6"/>
  <c r="T181" i="6" s="1"/>
  <c r="L181" i="6"/>
  <c r="N181" i="6" s="1"/>
  <c r="O181" i="6" s="1"/>
  <c r="Q180" i="6"/>
  <c r="T180" i="6" s="1"/>
  <c r="L180" i="6"/>
  <c r="N180" i="6" s="1"/>
  <c r="O180" i="6" s="1"/>
  <c r="Q179" i="6"/>
  <c r="T179" i="6" s="1"/>
  <c r="L179" i="6"/>
  <c r="N179" i="6" s="1"/>
  <c r="O179" i="6" s="1"/>
  <c r="Q178" i="6"/>
  <c r="T178" i="6" s="1"/>
  <c r="L178" i="6"/>
  <c r="N178" i="6" s="1"/>
  <c r="O178" i="6" s="1"/>
  <c r="Q177" i="6"/>
  <c r="T177" i="6" s="1"/>
  <c r="L177" i="6"/>
  <c r="N177" i="6" s="1"/>
  <c r="O177" i="6" s="1"/>
  <c r="Q176" i="6"/>
  <c r="T176" i="6" s="1"/>
  <c r="L176" i="6"/>
  <c r="N176" i="6" s="1"/>
  <c r="O176" i="6" s="1"/>
  <c r="Q175" i="6"/>
  <c r="T175" i="6" s="1"/>
  <c r="L175" i="6"/>
  <c r="N175" i="6" s="1"/>
  <c r="O175" i="6" s="1"/>
  <c r="Q174" i="6"/>
  <c r="T174" i="6" s="1"/>
  <c r="L174" i="6"/>
  <c r="N174" i="6" s="1"/>
  <c r="O174" i="6" s="1"/>
  <c r="Q173" i="6"/>
  <c r="T173" i="6" s="1"/>
  <c r="L173" i="6"/>
  <c r="N173" i="6" s="1"/>
  <c r="O173" i="6" s="1"/>
  <c r="Q172" i="6"/>
  <c r="T172" i="6" s="1"/>
  <c r="L172" i="6"/>
  <c r="N172" i="6" s="1"/>
  <c r="O172" i="6" s="1"/>
  <c r="Q171" i="6"/>
  <c r="T171" i="6" s="1"/>
  <c r="L171" i="6"/>
  <c r="N171" i="6" s="1"/>
  <c r="O171" i="6" s="1"/>
  <c r="Q170" i="6"/>
  <c r="T170" i="6" s="1"/>
  <c r="L170" i="6"/>
  <c r="N170" i="6" s="1"/>
  <c r="O170" i="6" s="1"/>
  <c r="Q169" i="6"/>
  <c r="T169" i="6" s="1"/>
  <c r="L169" i="6"/>
  <c r="N169" i="6" s="1"/>
  <c r="O169" i="6" s="1"/>
  <c r="Q168" i="6"/>
  <c r="T168" i="6" s="1"/>
  <c r="L168" i="6"/>
  <c r="N168" i="6" s="1"/>
  <c r="O168" i="6" s="1"/>
  <c r="Q167" i="6"/>
  <c r="T167" i="6" s="1"/>
  <c r="L167" i="6"/>
  <c r="N167" i="6" s="1"/>
  <c r="O167" i="6" s="1"/>
  <c r="Q166" i="6"/>
  <c r="T166" i="6" s="1"/>
  <c r="L166" i="6"/>
  <c r="N166" i="6" s="1"/>
  <c r="O166" i="6" s="1"/>
  <c r="Q165" i="6"/>
  <c r="T165" i="6" s="1"/>
  <c r="L165" i="6"/>
  <c r="N165" i="6" s="1"/>
  <c r="O165" i="6" s="1"/>
  <c r="Q164" i="6"/>
  <c r="L164" i="6"/>
  <c r="N164" i="6" s="1"/>
  <c r="O164" i="6" s="1"/>
  <c r="Q163" i="6"/>
  <c r="T163" i="6" s="1"/>
  <c r="L163" i="6"/>
  <c r="N163" i="6" s="1"/>
  <c r="O163" i="6" s="1"/>
  <c r="Q162" i="6"/>
  <c r="T162" i="6" s="1"/>
  <c r="L162" i="6"/>
  <c r="N162" i="6" s="1"/>
  <c r="O162" i="6" s="1"/>
  <c r="Q161" i="6"/>
  <c r="L161" i="6"/>
  <c r="N161" i="6" s="1"/>
  <c r="O161" i="6" s="1"/>
  <c r="Q160" i="6"/>
  <c r="T160" i="6" s="1"/>
  <c r="L160" i="6"/>
  <c r="N160" i="6" s="1"/>
  <c r="O160" i="6" s="1"/>
  <c r="Q159" i="6"/>
  <c r="L159" i="6"/>
  <c r="N159" i="6" s="1"/>
  <c r="O159" i="6" s="1"/>
  <c r="Q158" i="6"/>
  <c r="T158" i="6" s="1"/>
  <c r="L158" i="6"/>
  <c r="N158" i="6" s="1"/>
  <c r="O158" i="6" s="1"/>
  <c r="Q157" i="6"/>
  <c r="L157" i="6"/>
  <c r="N157" i="6" s="1"/>
  <c r="O157" i="6" s="1"/>
  <c r="Q156" i="6"/>
  <c r="T156" i="6" s="1"/>
  <c r="L156" i="6"/>
  <c r="N156" i="6" s="1"/>
  <c r="O156" i="6" s="1"/>
  <c r="Q155" i="6"/>
  <c r="T155" i="6" s="1"/>
  <c r="L155" i="6"/>
  <c r="N155" i="6" s="1"/>
  <c r="O155" i="6" s="1"/>
  <c r="Q154" i="6"/>
  <c r="L154" i="6"/>
  <c r="N154" i="6" s="1"/>
  <c r="O154" i="6" s="1"/>
  <c r="Q153" i="6"/>
  <c r="T153" i="6" s="1"/>
  <c r="L153" i="6"/>
  <c r="N153" i="6" s="1"/>
  <c r="O153" i="6" s="1"/>
  <c r="Q152" i="6"/>
  <c r="L152" i="6"/>
  <c r="N152" i="6" s="1"/>
  <c r="O152" i="6" s="1"/>
  <c r="Q151" i="6"/>
  <c r="T151" i="6" s="1"/>
  <c r="L151" i="6"/>
  <c r="N151" i="6" s="1"/>
  <c r="O151" i="6" s="1"/>
  <c r="Q150" i="6"/>
  <c r="T150" i="6" s="1"/>
  <c r="L150" i="6"/>
  <c r="N150" i="6" s="1"/>
  <c r="O150" i="6" s="1"/>
  <c r="Q149" i="6"/>
  <c r="L149" i="6"/>
  <c r="N149" i="6" s="1"/>
  <c r="O149" i="6" s="1"/>
  <c r="Q148" i="6"/>
  <c r="T148" i="6" s="1"/>
  <c r="L148" i="6"/>
  <c r="N148" i="6" s="1"/>
  <c r="O148" i="6" s="1"/>
  <c r="Q147" i="6"/>
  <c r="L147" i="6"/>
  <c r="N147" i="6" s="1"/>
  <c r="O147" i="6" s="1"/>
  <c r="Q146" i="6"/>
  <c r="T146" i="6" s="1"/>
  <c r="L146" i="6"/>
  <c r="N146" i="6" s="1"/>
  <c r="O146" i="6" s="1"/>
  <c r="Q145" i="6"/>
  <c r="T145" i="6" s="1"/>
  <c r="L145" i="6"/>
  <c r="N145" i="6" s="1"/>
  <c r="O145" i="6" s="1"/>
  <c r="Q144" i="6"/>
  <c r="L144" i="6"/>
  <c r="N144" i="6" s="1"/>
  <c r="O144" i="6" s="1"/>
  <c r="Q143" i="6"/>
  <c r="T143" i="6" s="1"/>
  <c r="L143" i="6"/>
  <c r="N143" i="6" s="1"/>
  <c r="O143" i="6" s="1"/>
  <c r="Q142" i="6"/>
  <c r="L142" i="6"/>
  <c r="N142" i="6" s="1"/>
  <c r="O142" i="6" s="1"/>
  <c r="Q141" i="6"/>
  <c r="T141" i="6" s="1"/>
  <c r="L141" i="6"/>
  <c r="N141" i="6" s="1"/>
  <c r="O141" i="6" s="1"/>
  <c r="Q140" i="6"/>
  <c r="L140" i="6"/>
  <c r="N140" i="6" s="1"/>
  <c r="O140" i="6" s="1"/>
  <c r="Q139" i="6"/>
  <c r="T139" i="6" s="1"/>
  <c r="L139" i="6"/>
  <c r="N139" i="6" s="1"/>
  <c r="O139" i="6" s="1"/>
  <c r="Q138" i="6"/>
  <c r="T138" i="6" s="1"/>
  <c r="L138" i="6"/>
  <c r="N138" i="6" s="1"/>
  <c r="O138" i="6" s="1"/>
  <c r="Q137" i="6"/>
  <c r="L137" i="6"/>
  <c r="N137" i="6" s="1"/>
  <c r="O137" i="6" s="1"/>
  <c r="Q136" i="6"/>
  <c r="T136" i="6" s="1"/>
  <c r="L136" i="6"/>
  <c r="N136" i="6" s="1"/>
  <c r="O136" i="6" s="1"/>
  <c r="Q135" i="6"/>
  <c r="L135" i="6"/>
  <c r="N135" i="6" s="1"/>
  <c r="O135" i="6" s="1"/>
  <c r="Q134" i="6"/>
  <c r="T134" i="6" s="1"/>
  <c r="L134" i="6"/>
  <c r="N134" i="6" s="1"/>
  <c r="O134" i="6" s="1"/>
  <c r="Q133" i="6"/>
  <c r="T133" i="6" s="1"/>
  <c r="L133" i="6"/>
  <c r="N133" i="6" s="1"/>
  <c r="O133" i="6" s="1"/>
  <c r="Q132" i="6"/>
  <c r="T132" i="6" s="1"/>
  <c r="L132" i="6"/>
  <c r="N132" i="6" s="1"/>
  <c r="O132" i="6" s="1"/>
  <c r="Q131" i="6"/>
  <c r="L131" i="6"/>
  <c r="N131" i="6" s="1"/>
  <c r="O131" i="6" s="1"/>
  <c r="Q130" i="6"/>
  <c r="T130" i="6" s="1"/>
  <c r="L130" i="6"/>
  <c r="N130" i="6" s="1"/>
  <c r="O130" i="6" s="1"/>
  <c r="Q129" i="6"/>
  <c r="L129" i="6"/>
  <c r="N129" i="6" s="1"/>
  <c r="O129" i="6" s="1"/>
  <c r="Q128" i="6"/>
  <c r="T128" i="6" s="1"/>
  <c r="L128" i="6"/>
  <c r="N128" i="6" s="1"/>
  <c r="O128" i="6" s="1"/>
  <c r="Q127" i="6"/>
  <c r="T127" i="6" s="1"/>
  <c r="L127" i="6"/>
  <c r="N127" i="6" s="1"/>
  <c r="O127" i="6" s="1"/>
  <c r="Q126" i="6"/>
  <c r="L126" i="6"/>
  <c r="N126" i="6" s="1"/>
  <c r="O126" i="6" s="1"/>
  <c r="Q125" i="6"/>
  <c r="T125" i="6" s="1"/>
  <c r="L125" i="6"/>
  <c r="N125" i="6" s="1"/>
  <c r="O125" i="6" s="1"/>
  <c r="Q124" i="6"/>
  <c r="L124" i="6"/>
  <c r="N124" i="6" s="1"/>
  <c r="O124" i="6" s="1"/>
  <c r="Q123" i="6"/>
  <c r="T123" i="6" s="1"/>
  <c r="L123" i="6"/>
  <c r="N123" i="6" s="1"/>
  <c r="O123" i="6" s="1"/>
  <c r="Q122" i="6"/>
  <c r="T122" i="6" s="1"/>
  <c r="L122" i="6"/>
  <c r="N122" i="6" s="1"/>
  <c r="O122" i="6" s="1"/>
  <c r="Q121" i="6"/>
  <c r="L121" i="6"/>
  <c r="N121" i="6" s="1"/>
  <c r="O121" i="6" s="1"/>
  <c r="Q120" i="6"/>
  <c r="T120" i="6" s="1"/>
  <c r="L120" i="6"/>
  <c r="N120" i="6" s="1"/>
  <c r="O120" i="6" s="1"/>
  <c r="Q119" i="6"/>
  <c r="L119" i="6"/>
  <c r="N119" i="6" s="1"/>
  <c r="O119" i="6" s="1"/>
  <c r="Q118" i="6"/>
  <c r="T118" i="6" s="1"/>
  <c r="L118" i="6"/>
  <c r="N118" i="6" s="1"/>
  <c r="O118" i="6" s="1"/>
  <c r="Q117" i="6"/>
  <c r="T117" i="6" s="1"/>
  <c r="L117" i="6"/>
  <c r="N117" i="6" s="1"/>
  <c r="O117" i="6" s="1"/>
  <c r="Q116" i="6"/>
  <c r="L116" i="6"/>
  <c r="N116" i="6" s="1"/>
  <c r="O116" i="6" s="1"/>
  <c r="Q115" i="6"/>
  <c r="T115" i="6" s="1"/>
  <c r="L115" i="6"/>
  <c r="N115" i="6" s="1"/>
  <c r="O115" i="6" s="1"/>
  <c r="Q114" i="6"/>
  <c r="L114" i="6"/>
  <c r="N114" i="6" s="1"/>
  <c r="O114" i="6" s="1"/>
  <c r="Q113" i="6"/>
  <c r="T113" i="6" s="1"/>
  <c r="L113" i="6"/>
  <c r="N113" i="6" s="1"/>
  <c r="O113" i="6" s="1"/>
  <c r="Q112" i="6"/>
  <c r="T112" i="6" s="1"/>
  <c r="L112" i="6"/>
  <c r="N112" i="6" s="1"/>
  <c r="O112" i="6" s="1"/>
  <c r="Q111" i="6"/>
  <c r="L111" i="6"/>
  <c r="N111" i="6" s="1"/>
  <c r="O111" i="6" s="1"/>
  <c r="Q110" i="6"/>
  <c r="T110" i="6" s="1"/>
  <c r="L110" i="6"/>
  <c r="N110" i="6" s="1"/>
  <c r="O110" i="6" s="1"/>
  <c r="Q109" i="6"/>
  <c r="T109" i="6" s="1"/>
  <c r="L109" i="6"/>
  <c r="N109" i="6" s="1"/>
  <c r="O109" i="6" s="1"/>
  <c r="Q108" i="6"/>
  <c r="L108" i="6"/>
  <c r="N108" i="6" s="1"/>
  <c r="O108" i="6" s="1"/>
  <c r="Q107" i="6"/>
  <c r="T107" i="6" s="1"/>
  <c r="L107" i="6"/>
  <c r="N107" i="6" s="1"/>
  <c r="O107" i="6" s="1"/>
  <c r="Q106" i="6"/>
  <c r="L106" i="6"/>
  <c r="N106" i="6" s="1"/>
  <c r="O106" i="6" s="1"/>
  <c r="Q105" i="6"/>
  <c r="T105" i="6" s="1"/>
  <c r="L105" i="6"/>
  <c r="N105" i="6" s="1"/>
  <c r="O105" i="6" s="1"/>
  <c r="Q104" i="6"/>
  <c r="L104" i="6"/>
  <c r="N104" i="6" s="1"/>
  <c r="O104" i="6" s="1"/>
  <c r="Q103" i="6"/>
  <c r="T103" i="6" s="1"/>
  <c r="L103" i="6"/>
  <c r="N103" i="6" s="1"/>
  <c r="O103" i="6" s="1"/>
  <c r="Q102" i="6"/>
  <c r="T102" i="6" s="1"/>
  <c r="L102" i="6"/>
  <c r="N102" i="6" s="1"/>
  <c r="O102" i="6" s="1"/>
  <c r="Q101" i="6"/>
  <c r="L101" i="6"/>
  <c r="N101" i="6" s="1"/>
  <c r="O101" i="6" s="1"/>
  <c r="Q100" i="6"/>
  <c r="T100" i="6" s="1"/>
  <c r="L100" i="6"/>
  <c r="N100" i="6" s="1"/>
  <c r="O100" i="6" s="1"/>
  <c r="Q99" i="6"/>
  <c r="L99" i="6"/>
  <c r="N99" i="6" s="1"/>
  <c r="O99" i="6" s="1"/>
  <c r="Q98" i="6"/>
  <c r="T98" i="6" s="1"/>
  <c r="L98" i="6"/>
  <c r="N98" i="6" s="1"/>
  <c r="O98" i="6" s="1"/>
  <c r="Q97" i="6"/>
  <c r="T97" i="6" s="1"/>
  <c r="L97" i="6"/>
  <c r="N97" i="6" s="1"/>
  <c r="O97" i="6" s="1"/>
  <c r="Q96" i="6"/>
  <c r="L96" i="6"/>
  <c r="N96" i="6" s="1"/>
  <c r="O96" i="6" s="1"/>
  <c r="Q95" i="6"/>
  <c r="T95" i="6" s="1"/>
  <c r="L95" i="6"/>
  <c r="N95" i="6" s="1"/>
  <c r="O95" i="6" s="1"/>
  <c r="Q94" i="6"/>
  <c r="L94" i="6"/>
  <c r="N94" i="6" s="1"/>
  <c r="O94" i="6" s="1"/>
  <c r="Q93" i="6"/>
  <c r="T93" i="6" s="1"/>
  <c r="L93" i="6"/>
  <c r="N93" i="6" s="1"/>
  <c r="O93" i="6" s="1"/>
  <c r="Q92" i="6"/>
  <c r="T92" i="6" s="1"/>
  <c r="L92" i="6"/>
  <c r="N92" i="6" s="1"/>
  <c r="O92" i="6" s="1"/>
  <c r="Q91" i="6"/>
  <c r="L91" i="6"/>
  <c r="N91" i="6" s="1"/>
  <c r="O91" i="6" s="1"/>
  <c r="Q90" i="6"/>
  <c r="T90" i="6" s="1"/>
  <c r="L90" i="6"/>
  <c r="N90" i="6" s="1"/>
  <c r="O90" i="6" s="1"/>
  <c r="Q89" i="6"/>
  <c r="L89" i="6"/>
  <c r="N89" i="6" s="1"/>
  <c r="O89" i="6" s="1"/>
  <c r="Q88" i="6"/>
  <c r="T88" i="6" s="1"/>
  <c r="L88" i="6"/>
  <c r="N88" i="6" s="1"/>
  <c r="O88" i="6" s="1"/>
  <c r="Q87" i="6"/>
  <c r="T87" i="6" s="1"/>
  <c r="L87" i="6"/>
  <c r="N87" i="6" s="1"/>
  <c r="O87" i="6" s="1"/>
  <c r="Q86" i="6"/>
  <c r="L86" i="6"/>
  <c r="N86" i="6" s="1"/>
  <c r="O86" i="6" s="1"/>
  <c r="Q85" i="6"/>
  <c r="T85" i="6" s="1"/>
  <c r="L85" i="6"/>
  <c r="N85" i="6" s="1"/>
  <c r="O85" i="6" s="1"/>
  <c r="Q84" i="6"/>
  <c r="L84" i="6"/>
  <c r="N84" i="6" s="1"/>
  <c r="O84" i="6" s="1"/>
  <c r="Q83" i="6"/>
  <c r="T83" i="6" s="1"/>
  <c r="L83" i="6"/>
  <c r="N83" i="6" s="1"/>
  <c r="O83" i="6" s="1"/>
  <c r="Q82" i="6"/>
  <c r="L82" i="6"/>
  <c r="N82" i="6" s="1"/>
  <c r="O82" i="6" s="1"/>
  <c r="Q81" i="6"/>
  <c r="T81" i="6" s="1"/>
  <c r="L81" i="6"/>
  <c r="N81" i="6" s="1"/>
  <c r="O81" i="6" s="1"/>
  <c r="Q80" i="6"/>
  <c r="T80" i="6" s="1"/>
  <c r="L80" i="6"/>
  <c r="N80" i="6" s="1"/>
  <c r="O80" i="6" s="1"/>
  <c r="Q79" i="6"/>
  <c r="L79" i="6"/>
  <c r="N79" i="6" s="1"/>
  <c r="O79" i="6" s="1"/>
  <c r="Q78" i="6"/>
  <c r="T78" i="6" s="1"/>
  <c r="L78" i="6"/>
  <c r="N78" i="6" s="1"/>
  <c r="O78" i="6" s="1"/>
  <c r="Q77" i="6"/>
  <c r="L77" i="6"/>
  <c r="N77" i="6" s="1"/>
  <c r="O77" i="6" s="1"/>
  <c r="Q76" i="6"/>
  <c r="T76" i="6" s="1"/>
  <c r="L76" i="6"/>
  <c r="N76" i="6" s="1"/>
  <c r="O76" i="6" s="1"/>
  <c r="Q75" i="6"/>
  <c r="T75" i="6" s="1"/>
  <c r="L75" i="6"/>
  <c r="N75" i="6" s="1"/>
  <c r="O75" i="6" s="1"/>
  <c r="Q74" i="6"/>
  <c r="T74" i="6" s="1"/>
  <c r="L74" i="6"/>
  <c r="N74" i="6" s="1"/>
  <c r="O74" i="6" s="1"/>
  <c r="Q73" i="6"/>
  <c r="L73" i="6"/>
  <c r="N73" i="6" s="1"/>
  <c r="O73" i="6" s="1"/>
  <c r="Q72" i="6"/>
  <c r="T72" i="6" s="1"/>
  <c r="L72" i="6"/>
  <c r="N72" i="6" s="1"/>
  <c r="O72" i="6" s="1"/>
  <c r="Q71" i="6"/>
  <c r="L71" i="6"/>
  <c r="N71" i="6" s="1"/>
  <c r="O71" i="6" s="1"/>
  <c r="Q70" i="6"/>
  <c r="T70" i="6" s="1"/>
  <c r="L70" i="6"/>
  <c r="N70" i="6" s="1"/>
  <c r="O70" i="6" s="1"/>
  <c r="Q69" i="6"/>
  <c r="T69" i="6" s="1"/>
  <c r="L69" i="6"/>
  <c r="N69" i="6" s="1"/>
  <c r="O69" i="6" s="1"/>
  <c r="Q68" i="6"/>
  <c r="L68" i="6"/>
  <c r="N68" i="6" s="1"/>
  <c r="O68" i="6" s="1"/>
  <c r="Q67" i="6"/>
  <c r="T67" i="6" s="1"/>
  <c r="L67" i="6"/>
  <c r="N67" i="6" s="1"/>
  <c r="O67" i="6" s="1"/>
  <c r="Q66" i="6"/>
  <c r="L66" i="6"/>
  <c r="N66" i="6" s="1"/>
  <c r="O66" i="6" s="1"/>
  <c r="Q65" i="6"/>
  <c r="T65" i="6" s="1"/>
  <c r="L65" i="6"/>
  <c r="N65" i="6" s="1"/>
  <c r="O65" i="6" s="1"/>
  <c r="Q64" i="6"/>
  <c r="T64" i="6" s="1"/>
  <c r="L64" i="6"/>
  <c r="N64" i="6" s="1"/>
  <c r="O64" i="6" s="1"/>
  <c r="Q63" i="6"/>
  <c r="L63" i="6"/>
  <c r="N63" i="6" s="1"/>
  <c r="O63" i="6" s="1"/>
  <c r="Q62" i="6"/>
  <c r="T62" i="6" s="1"/>
  <c r="L62" i="6"/>
  <c r="N62" i="6" s="1"/>
  <c r="O62" i="6" s="1"/>
  <c r="Q61" i="6"/>
  <c r="T61" i="6" s="1"/>
  <c r="L61" i="6"/>
  <c r="N61" i="6" s="1"/>
  <c r="O61" i="6" s="1"/>
  <c r="Q60" i="6"/>
  <c r="L60" i="6"/>
  <c r="N60" i="6" s="1"/>
  <c r="O60" i="6" s="1"/>
  <c r="Q59" i="6"/>
  <c r="T59" i="6" s="1"/>
  <c r="L59" i="6"/>
  <c r="N59" i="6" s="1"/>
  <c r="O59" i="6" s="1"/>
  <c r="Q58" i="6"/>
  <c r="T58" i="6" s="1"/>
  <c r="L58" i="6"/>
  <c r="N58" i="6" s="1"/>
  <c r="O58" i="6" s="1"/>
  <c r="Q57" i="6"/>
  <c r="L57" i="6"/>
  <c r="N57" i="6" s="1"/>
  <c r="O57" i="6" s="1"/>
  <c r="Q56" i="6"/>
  <c r="T56" i="6" s="1"/>
  <c r="L56" i="6"/>
  <c r="N56" i="6" s="1"/>
  <c r="O56" i="6" s="1"/>
  <c r="Q55" i="6"/>
  <c r="L55" i="6"/>
  <c r="N55" i="6" s="1"/>
  <c r="O55" i="6" s="1"/>
  <c r="Q54" i="6"/>
  <c r="T54" i="6" s="1"/>
  <c r="L54" i="6"/>
  <c r="N54" i="6" s="1"/>
  <c r="O54" i="6" s="1"/>
  <c r="Q53" i="6"/>
  <c r="T53" i="6" s="1"/>
  <c r="L53" i="6"/>
  <c r="N53" i="6" s="1"/>
  <c r="O53" i="6" s="1"/>
  <c r="Q52" i="6"/>
  <c r="L52" i="6"/>
  <c r="N52" i="6" s="1"/>
  <c r="O52" i="6" s="1"/>
  <c r="Q51" i="6"/>
  <c r="L51" i="6"/>
  <c r="N51" i="6" s="1"/>
  <c r="O51" i="6" s="1"/>
  <c r="Q50" i="6"/>
  <c r="T50" i="6" s="1"/>
  <c r="L50" i="6"/>
  <c r="N50" i="6" s="1"/>
  <c r="O50" i="6" s="1"/>
  <c r="Q49" i="6"/>
  <c r="T49" i="6" s="1"/>
  <c r="L49" i="6"/>
  <c r="N49" i="6" s="1"/>
  <c r="O49" i="6" s="1"/>
  <c r="Q48" i="6"/>
  <c r="T48" i="6" s="1"/>
  <c r="L48" i="6"/>
  <c r="N48" i="6" s="1"/>
  <c r="O48" i="6" s="1"/>
  <c r="Q47" i="6"/>
  <c r="L47" i="6"/>
  <c r="N47" i="6" s="1"/>
  <c r="O47" i="6" s="1"/>
  <c r="Q46" i="6"/>
  <c r="T46" i="6" s="1"/>
  <c r="L46" i="6"/>
  <c r="N46" i="6" s="1"/>
  <c r="O46" i="6" s="1"/>
  <c r="Q45" i="6"/>
  <c r="L45" i="6"/>
  <c r="N45" i="6" s="1"/>
  <c r="O45" i="6" s="1"/>
  <c r="Q44" i="6"/>
  <c r="T44" i="6" s="1"/>
  <c r="L44" i="6"/>
  <c r="N44" i="6" s="1"/>
  <c r="O44" i="6" s="1"/>
  <c r="Q43" i="6"/>
  <c r="T43" i="6" s="1"/>
  <c r="L43" i="6"/>
  <c r="N43" i="6" s="1"/>
  <c r="O43" i="6" s="1"/>
  <c r="Q42" i="6"/>
  <c r="L42" i="6"/>
  <c r="N42" i="6" s="1"/>
  <c r="O42" i="6" s="1"/>
  <c r="Q41" i="6"/>
  <c r="T41" i="6" s="1"/>
  <c r="L41" i="6"/>
  <c r="N41" i="6" s="1"/>
  <c r="O41" i="6" s="1"/>
  <c r="Q40" i="6"/>
  <c r="L40" i="6"/>
  <c r="N40" i="6" s="1"/>
  <c r="O40" i="6" s="1"/>
  <c r="Q39" i="6"/>
  <c r="T39" i="6" s="1"/>
  <c r="L39" i="6"/>
  <c r="N39" i="6" s="1"/>
  <c r="O39" i="6" s="1"/>
  <c r="Q38" i="6"/>
  <c r="T38" i="6" s="1"/>
  <c r="L38" i="6"/>
  <c r="N38" i="6" s="1"/>
  <c r="O38" i="6" s="1"/>
  <c r="Q37" i="6"/>
  <c r="L37" i="6"/>
  <c r="N37" i="6" s="1"/>
  <c r="O37" i="6" s="1"/>
  <c r="Q36" i="6"/>
  <c r="T36" i="6" s="1"/>
  <c r="L36" i="6"/>
  <c r="N36" i="6" s="1"/>
  <c r="O36" i="6" s="1"/>
  <c r="Q35" i="6"/>
  <c r="L35" i="6"/>
  <c r="N35" i="6" s="1"/>
  <c r="O35" i="6" s="1"/>
  <c r="Q34" i="6"/>
  <c r="T34" i="6" s="1"/>
  <c r="L34" i="6"/>
  <c r="N34" i="6" s="1"/>
  <c r="O34" i="6" s="1"/>
  <c r="Q33" i="6"/>
  <c r="T33" i="6" s="1"/>
  <c r="L33" i="6"/>
  <c r="N33" i="6" s="1"/>
  <c r="O33" i="6" s="1"/>
  <c r="Q32" i="6"/>
  <c r="L32" i="6"/>
  <c r="N32" i="6" s="1"/>
  <c r="O32" i="6" s="1"/>
  <c r="Q31" i="6"/>
  <c r="T31" i="6" s="1"/>
  <c r="L31" i="6"/>
  <c r="N31" i="6" s="1"/>
  <c r="O31" i="6" s="1"/>
  <c r="Q30" i="6"/>
  <c r="T30" i="6" s="1"/>
  <c r="L30" i="6"/>
  <c r="N30" i="6" s="1"/>
  <c r="O30" i="6" s="1"/>
  <c r="Q29" i="6"/>
  <c r="L29" i="6"/>
  <c r="N29" i="6" s="1"/>
  <c r="O29" i="6" s="1"/>
  <c r="Q28" i="6"/>
  <c r="T28" i="6" s="1"/>
  <c r="L28" i="6"/>
  <c r="N28" i="6" s="1"/>
  <c r="O28" i="6" s="1"/>
  <c r="Q27" i="6"/>
  <c r="L27" i="6"/>
  <c r="N27" i="6" s="1"/>
  <c r="O27" i="6" s="1"/>
  <c r="Q26" i="6"/>
  <c r="T26" i="6" s="1"/>
  <c r="L26" i="6"/>
  <c r="N26" i="6" s="1"/>
  <c r="O26" i="6" s="1"/>
  <c r="Q25" i="6"/>
  <c r="T25" i="6" s="1"/>
  <c r="L25" i="6"/>
  <c r="N25" i="6" s="1"/>
  <c r="O25" i="6" s="1"/>
  <c r="Q24" i="6"/>
  <c r="L24" i="6"/>
  <c r="N24" i="6" s="1"/>
  <c r="O24" i="6" s="1"/>
  <c r="Q23" i="6"/>
  <c r="T23" i="6" s="1"/>
  <c r="L23" i="6"/>
  <c r="N23" i="6" s="1"/>
  <c r="O23" i="6" s="1"/>
  <c r="Q22" i="6"/>
  <c r="L22" i="6"/>
  <c r="N22" i="6" s="1"/>
  <c r="O22" i="6" s="1"/>
  <c r="Q21" i="6"/>
  <c r="T21" i="6" s="1"/>
  <c r="L21" i="6"/>
  <c r="N21" i="6" s="1"/>
  <c r="O21" i="6" s="1"/>
  <c r="Q20" i="6"/>
  <c r="T20" i="6" s="1"/>
  <c r="L20" i="6"/>
  <c r="N20" i="6" s="1"/>
  <c r="O20" i="6" s="1"/>
  <c r="Q19" i="6"/>
  <c r="L19" i="6"/>
  <c r="N19" i="6" s="1"/>
  <c r="O19" i="6" s="1"/>
  <c r="Q18" i="6"/>
  <c r="T18" i="6" s="1"/>
  <c r="L18" i="6"/>
  <c r="N18" i="6" s="1"/>
  <c r="O18" i="6" s="1"/>
  <c r="Q17" i="6"/>
  <c r="L17" i="6"/>
  <c r="N17" i="6" s="1"/>
  <c r="O17" i="6" s="1"/>
  <c r="Q16" i="6"/>
  <c r="T16" i="6" s="1"/>
  <c r="L16" i="6"/>
  <c r="N16" i="6" s="1"/>
  <c r="O16" i="6" s="1"/>
  <c r="Q15" i="6"/>
  <c r="T15" i="6" s="1"/>
  <c r="L15" i="6"/>
  <c r="N15" i="6" s="1"/>
  <c r="O15" i="6" s="1"/>
  <c r="Q14" i="6"/>
  <c r="L14" i="6"/>
  <c r="N14" i="6" s="1"/>
  <c r="O14" i="6" s="1"/>
  <c r="Q13" i="6"/>
  <c r="T13" i="6" s="1"/>
  <c r="L13" i="6"/>
  <c r="N13" i="6" s="1"/>
  <c r="O13" i="6" s="1"/>
  <c r="Q12" i="6"/>
  <c r="L12" i="6"/>
  <c r="N12" i="6" s="1"/>
  <c r="O12" i="6" s="1"/>
  <c r="Q11" i="6"/>
  <c r="T11" i="6" s="1"/>
  <c r="L11" i="6"/>
  <c r="N11" i="6" s="1"/>
  <c r="O11" i="6" s="1"/>
  <c r="Q10" i="6"/>
  <c r="L10" i="6"/>
  <c r="N10" i="6" s="1"/>
  <c r="O10" i="6" s="1"/>
  <c r="Q9" i="6"/>
  <c r="L9" i="6"/>
  <c r="N9" i="6" s="1"/>
  <c r="O9" i="6" s="1"/>
  <c r="Q8" i="6"/>
  <c r="T8" i="6" s="1"/>
  <c r="L8" i="6"/>
  <c r="N8" i="6" s="1"/>
  <c r="O8" i="6" s="1"/>
  <c r="Q7" i="6"/>
  <c r="T7" i="6" s="1"/>
  <c r="L7" i="6"/>
  <c r="N7" i="6" s="1"/>
  <c r="O7" i="6" s="1"/>
  <c r="Q6" i="6"/>
  <c r="L6" i="6"/>
  <c r="N6" i="6" s="1"/>
  <c r="O6" i="6" s="1"/>
  <c r="Q5" i="6"/>
  <c r="T5" i="6" s="1"/>
  <c r="L5" i="6"/>
  <c r="N5" i="6" s="1"/>
  <c r="O5" i="6" s="1"/>
  <c r="Q4" i="6"/>
  <c r="T4" i="6" s="1"/>
  <c r="L4" i="6"/>
  <c r="N4" i="6" s="1"/>
  <c r="O4" i="6" s="1"/>
  <c r="Q3" i="6"/>
  <c r="L3" i="6"/>
  <c r="N3" i="6" s="1"/>
  <c r="O3" i="6" s="1"/>
  <c r="Q2" i="6"/>
  <c r="T2" i="6" s="1"/>
  <c r="L2" i="6"/>
  <c r="N2" i="6" s="1"/>
  <c r="O2" i="6" s="1"/>
  <c r="R543" i="6" l="1"/>
  <c r="V543" i="6" s="1"/>
  <c r="R565" i="6"/>
  <c r="V565" i="6" s="1"/>
  <c r="W565" i="6" s="1"/>
  <c r="R571" i="6"/>
  <c r="V571" i="6" s="1"/>
  <c r="W571" i="6" s="1"/>
  <c r="R583" i="6"/>
  <c r="V583" i="6" s="1"/>
  <c r="W583" i="6" s="1"/>
  <c r="R587" i="6"/>
  <c r="V587" i="6" s="1"/>
  <c r="R589" i="6"/>
  <c r="V589" i="6" s="1"/>
  <c r="W589" i="6" s="1"/>
  <c r="R591" i="6"/>
  <c r="V591" i="6" s="1"/>
  <c r="W591" i="6" s="1"/>
  <c r="R643" i="6"/>
  <c r="V643" i="6" s="1"/>
  <c r="W643" i="6" s="1"/>
  <c r="R825" i="6"/>
  <c r="V825" i="6" s="1"/>
  <c r="R831" i="6"/>
  <c r="V831" i="6" s="1"/>
  <c r="W831" i="6" s="1"/>
  <c r="R833" i="6"/>
  <c r="V833" i="6" s="1"/>
  <c r="W833" i="6" s="1"/>
  <c r="R835" i="6"/>
  <c r="V835" i="6" s="1"/>
  <c r="W835" i="6" s="1"/>
  <c r="R849" i="6"/>
  <c r="V849" i="6" s="1"/>
  <c r="R1109" i="6"/>
  <c r="V1109" i="6" s="1"/>
  <c r="R1213" i="6"/>
  <c r="V1213" i="6" s="1"/>
  <c r="W1213" i="6" s="1"/>
  <c r="R1325" i="6"/>
  <c r="V1325" i="6" s="1"/>
  <c r="W1325" i="6" s="1"/>
  <c r="P966" i="13"/>
  <c r="T966" i="13" s="1"/>
  <c r="P968" i="13"/>
  <c r="T968" i="13" s="1"/>
  <c r="U968" i="13" s="1"/>
  <c r="P982" i="13"/>
  <c r="T982" i="13" s="1"/>
  <c r="U982" i="13" s="1"/>
  <c r="P984" i="13"/>
  <c r="T984" i="13" s="1"/>
  <c r="U984" i="13" s="1"/>
  <c r="P998" i="13"/>
  <c r="T998" i="13" s="1"/>
  <c r="P1000" i="13"/>
  <c r="T1000" i="13" s="1"/>
  <c r="U1000" i="13" s="1"/>
  <c r="R194" i="6"/>
  <c r="V194" i="6" s="1"/>
  <c r="W194" i="6" s="1"/>
  <c r="R202" i="6"/>
  <c r="V202" i="6" s="1"/>
  <c r="W202" i="6" s="1"/>
  <c r="R210" i="6"/>
  <c r="V210" i="6" s="1"/>
  <c r="R214" i="6"/>
  <c r="V214" i="6" s="1"/>
  <c r="W214" i="6" s="1"/>
  <c r="R218" i="6"/>
  <c r="V218" i="6" s="1"/>
  <c r="W218" i="6" s="1"/>
  <c r="R268" i="6"/>
  <c r="V268" i="6" s="1"/>
  <c r="W268" i="6" s="1"/>
  <c r="R280" i="6"/>
  <c r="V280" i="6" s="1"/>
  <c r="R282" i="6"/>
  <c r="V282" i="6" s="1"/>
  <c r="W282" i="6" s="1"/>
  <c r="R284" i="6"/>
  <c r="V284" i="6" s="1"/>
  <c r="W284" i="6" s="1"/>
  <c r="R288" i="6"/>
  <c r="V288" i="6" s="1"/>
  <c r="W288" i="6" s="1"/>
  <c r="R330" i="6"/>
  <c r="V330" i="6" s="1"/>
  <c r="W330" i="6" s="1"/>
  <c r="R332" i="6"/>
  <c r="V332" i="6" s="1"/>
  <c r="W332" i="6" s="1"/>
  <c r="R510" i="6"/>
  <c r="V510" i="6" s="1"/>
  <c r="W510" i="6" s="1"/>
  <c r="R514" i="6"/>
  <c r="V514" i="6" s="1"/>
  <c r="W514" i="6" s="1"/>
  <c r="R516" i="6"/>
  <c r="V516" i="6" s="1"/>
  <c r="R518" i="6"/>
  <c r="V518" i="6" s="1"/>
  <c r="W518" i="6" s="1"/>
  <c r="R594" i="6"/>
  <c r="V594" i="6" s="1"/>
  <c r="W594" i="6" s="1"/>
  <c r="R596" i="6"/>
  <c r="V596" i="6" s="1"/>
  <c r="W596" i="6" s="1"/>
  <c r="R1148" i="6"/>
  <c r="V1148" i="6" s="1"/>
  <c r="R1150" i="6"/>
  <c r="V1150" i="6" s="1"/>
  <c r="W1150" i="6" s="1"/>
  <c r="R1170" i="6"/>
  <c r="V1170" i="6" s="1"/>
  <c r="W1170" i="6" s="1"/>
  <c r="R1176" i="6"/>
  <c r="V1176" i="6" s="1"/>
  <c r="W1176" i="6" s="1"/>
  <c r="R1206" i="6"/>
  <c r="V1206" i="6" s="1"/>
  <c r="R1274" i="6"/>
  <c r="V1274" i="6" s="1"/>
  <c r="R1302" i="6"/>
  <c r="V1302" i="6" s="1"/>
  <c r="W1302" i="6" s="1"/>
  <c r="R1334" i="6"/>
  <c r="V1334" i="6" s="1"/>
  <c r="W1334" i="6" s="1"/>
  <c r="R1336" i="6"/>
  <c r="V1336" i="6" s="1"/>
  <c r="W1336" i="6" s="1"/>
  <c r="R1400" i="6"/>
  <c r="V1400" i="6" s="1"/>
  <c r="W1400" i="6" s="1"/>
  <c r="P1728" i="13"/>
  <c r="T1728" i="13" s="1"/>
  <c r="U1728" i="13" s="1"/>
  <c r="P1730" i="13"/>
  <c r="T1730" i="13" s="1"/>
  <c r="U1730" i="13" s="1"/>
  <c r="P2386" i="13"/>
  <c r="T2386" i="13" s="1"/>
  <c r="P2392" i="13"/>
  <c r="T2392" i="13" s="1"/>
  <c r="U2392" i="13" s="1"/>
  <c r="P2398" i="13"/>
  <c r="T2398" i="13" s="1"/>
  <c r="U2398" i="13" s="1"/>
  <c r="R700" i="6"/>
  <c r="V700" i="6" s="1"/>
  <c r="W700" i="6" s="1"/>
  <c r="R818" i="6"/>
  <c r="V818" i="6" s="1"/>
  <c r="W818" i="6" s="1"/>
  <c r="R852" i="6"/>
  <c r="V852" i="6" s="1"/>
  <c r="W852" i="6" s="1"/>
  <c r="R856" i="6"/>
  <c r="V856" i="6" s="1"/>
  <c r="W856" i="6" s="1"/>
  <c r="R918" i="6"/>
  <c r="V918" i="6" s="1"/>
  <c r="W918" i="6" s="1"/>
  <c r="R922" i="6"/>
  <c r="V922" i="6" s="1"/>
  <c r="R924" i="6"/>
  <c r="V924" i="6" s="1"/>
  <c r="W924" i="6" s="1"/>
  <c r="R926" i="6"/>
  <c r="V926" i="6" s="1"/>
  <c r="W926" i="6" s="1"/>
  <c r="R988" i="6"/>
  <c r="V988" i="6" s="1"/>
  <c r="W988" i="6" s="1"/>
  <c r="R1385" i="6"/>
  <c r="V1385" i="6" s="1"/>
  <c r="W1385" i="6" s="1"/>
  <c r="R1389" i="6"/>
  <c r="V1389" i="6" s="1"/>
  <c r="W1389" i="6" s="1"/>
  <c r="R1391" i="6"/>
  <c r="V1391" i="6" s="1"/>
  <c r="W1391" i="6" s="1"/>
  <c r="P559" i="13"/>
  <c r="T559" i="13" s="1"/>
  <c r="U559" i="13" s="1"/>
  <c r="P561" i="13"/>
  <c r="T561" i="13" s="1"/>
  <c r="P575" i="13"/>
  <c r="T575" i="13" s="1"/>
  <c r="P577" i="13"/>
  <c r="T577" i="13" s="1"/>
  <c r="U577" i="13" s="1"/>
  <c r="P1423" i="13"/>
  <c r="T1423" i="13" s="1"/>
  <c r="U1423" i="13" s="1"/>
  <c r="P1495" i="13"/>
  <c r="T1495" i="13" s="1"/>
  <c r="P2302" i="13"/>
  <c r="T2302" i="13" s="1"/>
  <c r="U2302" i="13" s="1"/>
  <c r="P2354" i="13"/>
  <c r="T2354" i="13" s="1"/>
  <c r="U2354" i="13" s="1"/>
  <c r="P18" i="13"/>
  <c r="T18" i="13" s="1"/>
  <c r="U18" i="13" s="1"/>
  <c r="P20" i="13"/>
  <c r="T20" i="13" s="1"/>
  <c r="P22" i="13"/>
  <c r="T22" i="13" s="1"/>
  <c r="U22" i="13" s="1"/>
  <c r="P24" i="13"/>
  <c r="T24" i="13" s="1"/>
  <c r="U24" i="13" s="1"/>
  <c r="P26" i="13"/>
  <c r="T26" i="13" s="1"/>
  <c r="U26" i="13" s="1"/>
  <c r="P28" i="13"/>
  <c r="T28" i="13" s="1"/>
  <c r="P30" i="13"/>
  <c r="T30" i="13" s="1"/>
  <c r="U30" i="13" s="1"/>
  <c r="P32" i="13"/>
  <c r="T32" i="13" s="1"/>
  <c r="U32" i="13" s="1"/>
  <c r="P40" i="13"/>
  <c r="T40" i="13" s="1"/>
  <c r="U40" i="13" s="1"/>
  <c r="P42" i="13"/>
  <c r="T42" i="13" s="1"/>
  <c r="P44" i="13"/>
  <c r="T44" i="13" s="1"/>
  <c r="U44" i="13" s="1"/>
  <c r="P46" i="13"/>
  <c r="T46" i="13" s="1"/>
  <c r="U46" i="13" s="1"/>
  <c r="P48" i="13"/>
  <c r="T48" i="13" s="1"/>
  <c r="U48" i="13" s="1"/>
  <c r="P50" i="13"/>
  <c r="T50" i="13" s="1"/>
  <c r="P52" i="13"/>
  <c r="T52" i="13" s="1"/>
  <c r="U52" i="13" s="1"/>
  <c r="P54" i="13"/>
  <c r="T54" i="13" s="1"/>
  <c r="U54" i="13" s="1"/>
  <c r="P56" i="13"/>
  <c r="T56" i="13" s="1"/>
  <c r="U56" i="13" s="1"/>
  <c r="P58" i="13"/>
  <c r="T58" i="13" s="1"/>
  <c r="P60" i="13"/>
  <c r="T60" i="13" s="1"/>
  <c r="U60" i="13" s="1"/>
  <c r="P62" i="13"/>
  <c r="T62" i="13" s="1"/>
  <c r="U62" i="13" s="1"/>
  <c r="P300" i="13"/>
  <c r="T300" i="13" s="1"/>
  <c r="U300" i="13" s="1"/>
  <c r="R3" i="6"/>
  <c r="V3" i="6" s="1"/>
  <c r="R9" i="6"/>
  <c r="V9" i="6" s="1"/>
  <c r="R17" i="6"/>
  <c r="V17" i="6" s="1"/>
  <c r="R19" i="6"/>
  <c r="V19" i="6" s="1"/>
  <c r="R27" i="6"/>
  <c r="V27" i="6" s="1"/>
  <c r="R29" i="6"/>
  <c r="V29" i="6" s="1"/>
  <c r="R35" i="6"/>
  <c r="V35" i="6" s="1"/>
  <c r="R37" i="6"/>
  <c r="V37" i="6" s="1"/>
  <c r="R45" i="6"/>
  <c r="V45" i="6" s="1"/>
  <c r="R47" i="6"/>
  <c r="V47" i="6" s="1"/>
  <c r="R51" i="6"/>
  <c r="V51" i="6" s="1"/>
  <c r="R55" i="6"/>
  <c r="V55" i="6" s="1"/>
  <c r="R57" i="6"/>
  <c r="V57" i="6" s="1"/>
  <c r="R63" i="6"/>
  <c r="V63" i="6" s="1"/>
  <c r="R71" i="6"/>
  <c r="V71" i="6" s="1"/>
  <c r="R73" i="6"/>
  <c r="V73" i="6" s="1"/>
  <c r="R77" i="6"/>
  <c r="V77" i="6" s="1"/>
  <c r="R79" i="6"/>
  <c r="V79" i="6" s="1"/>
  <c r="R89" i="6"/>
  <c r="V89" i="6" s="1"/>
  <c r="R91" i="6"/>
  <c r="V91" i="6" s="1"/>
  <c r="R99" i="6"/>
  <c r="V99" i="6" s="1"/>
  <c r="R101" i="6"/>
  <c r="V101" i="6" s="1"/>
  <c r="R111" i="6"/>
  <c r="V111" i="6" s="1"/>
  <c r="R119" i="6"/>
  <c r="V119" i="6" s="1"/>
  <c r="R733" i="6"/>
  <c r="V733" i="6" s="1"/>
  <c r="R739" i="6"/>
  <c r="V739" i="6" s="1"/>
  <c r="W739" i="6" s="1"/>
  <c r="R747" i="6"/>
  <c r="V747" i="6" s="1"/>
  <c r="W747" i="6" s="1"/>
  <c r="R753" i="6"/>
  <c r="V753" i="6" s="1"/>
  <c r="W753" i="6" s="1"/>
  <c r="R767" i="6"/>
  <c r="V767" i="6" s="1"/>
  <c r="R769" i="6"/>
  <c r="V769" i="6" s="1"/>
  <c r="W769" i="6" s="1"/>
  <c r="R771" i="6"/>
  <c r="V771" i="6" s="1"/>
  <c r="W771" i="6" s="1"/>
  <c r="R773" i="6"/>
  <c r="V773" i="6" s="1"/>
  <c r="W773" i="6" s="1"/>
  <c r="R783" i="6"/>
  <c r="V783" i="6" s="1"/>
  <c r="R785" i="6"/>
  <c r="V785" i="6" s="1"/>
  <c r="W785" i="6" s="1"/>
  <c r="R935" i="6"/>
  <c r="V935" i="6" s="1"/>
  <c r="W935" i="6" s="1"/>
  <c r="R225" i="6"/>
  <c r="V225" i="6" s="1"/>
  <c r="W225" i="6" s="1"/>
  <c r="R233" i="6"/>
  <c r="V233" i="6" s="1"/>
  <c r="R237" i="6"/>
  <c r="V237" i="6" s="1"/>
  <c r="W237" i="6" s="1"/>
  <c r="R241" i="6"/>
  <c r="V241" i="6" s="1"/>
  <c r="W241" i="6" s="1"/>
  <c r="R245" i="6"/>
  <c r="V245" i="6" s="1"/>
  <c r="W245" i="6" s="1"/>
  <c r="R279" i="6"/>
  <c r="V279" i="6" s="1"/>
  <c r="R382" i="6"/>
  <c r="V382" i="6" s="1"/>
  <c r="W382" i="6" s="1"/>
  <c r="R470" i="6"/>
  <c r="V470" i="6" s="1"/>
  <c r="W470" i="6" s="1"/>
  <c r="R474" i="6"/>
  <c r="V474" i="6" s="1"/>
  <c r="W474" i="6" s="1"/>
  <c r="R478" i="6"/>
  <c r="V478" i="6" s="1"/>
  <c r="R482" i="6"/>
  <c r="V482" i="6" s="1"/>
  <c r="W482" i="6" s="1"/>
  <c r="R484" i="6"/>
  <c r="V484" i="6" s="1"/>
  <c r="W484" i="6" s="1"/>
  <c r="R716" i="6"/>
  <c r="V716" i="6" s="1"/>
  <c r="W716" i="6" s="1"/>
  <c r="R718" i="6"/>
  <c r="V718" i="6" s="1"/>
  <c r="R734" i="6"/>
  <c r="V734" i="6" s="1"/>
  <c r="W734" i="6" s="1"/>
  <c r="R736" i="6"/>
  <c r="V736" i="6" s="1"/>
  <c r="W736" i="6" s="1"/>
  <c r="R819" i="6"/>
  <c r="V819" i="6" s="1"/>
  <c r="W819" i="6" s="1"/>
  <c r="R826" i="6"/>
  <c r="V826" i="6" s="1"/>
  <c r="R830" i="6"/>
  <c r="V830" i="6" s="1"/>
  <c r="W830" i="6" s="1"/>
  <c r="R834" i="6"/>
  <c r="V834" i="6" s="1"/>
  <c r="W834" i="6" s="1"/>
  <c r="R853" i="6"/>
  <c r="V853" i="6" s="1"/>
  <c r="W853" i="6" s="1"/>
  <c r="R855" i="6"/>
  <c r="V855" i="6" s="1"/>
  <c r="R857" i="6"/>
  <c r="V857" i="6" s="1"/>
  <c r="W857" i="6" s="1"/>
  <c r="R863" i="6"/>
  <c r="V863" i="6" s="1"/>
  <c r="W863" i="6" s="1"/>
  <c r="R977" i="6"/>
  <c r="V977" i="6" s="1"/>
  <c r="W977" i="6" s="1"/>
  <c r="R979" i="6"/>
  <c r="V979" i="6" s="1"/>
  <c r="W979" i="6" s="1"/>
  <c r="R1007" i="6"/>
  <c r="V1007" i="6" s="1"/>
  <c r="W1007" i="6" s="1"/>
  <c r="R1127" i="6"/>
  <c r="V1127" i="6" s="1"/>
  <c r="W1127" i="6" s="1"/>
  <c r="R1208" i="6"/>
  <c r="V1208" i="6" s="1"/>
  <c r="W1208" i="6" s="1"/>
  <c r="R1340" i="6"/>
  <c r="V1340" i="6" s="1"/>
  <c r="R1483" i="6"/>
  <c r="V1483" i="6" s="1"/>
  <c r="W1483" i="6" s="1"/>
  <c r="R1579" i="6"/>
  <c r="V1579" i="6" s="1"/>
  <c r="W1579" i="6" s="1"/>
  <c r="R1589" i="6"/>
  <c r="V1589" i="6" s="1"/>
  <c r="W1589" i="6" s="1"/>
  <c r="R343" i="6"/>
  <c r="V343" i="6" s="1"/>
  <c r="R636" i="6"/>
  <c r="V636" i="6" s="1"/>
  <c r="W636" i="6" s="1"/>
  <c r="R756" i="6"/>
  <c r="V756" i="6" s="1"/>
  <c r="W756" i="6" s="1"/>
  <c r="R766" i="6"/>
  <c r="V766" i="6" s="1"/>
  <c r="W766" i="6" s="1"/>
  <c r="R770" i="6"/>
  <c r="V770" i="6" s="1"/>
  <c r="W770" i="6" s="1"/>
  <c r="R784" i="6"/>
  <c r="V784" i="6" s="1"/>
  <c r="W784" i="6" s="1"/>
  <c r="R932" i="6"/>
  <c r="V932" i="6" s="1"/>
  <c r="W932" i="6" s="1"/>
  <c r="R1027" i="6"/>
  <c r="V1027" i="6" s="1"/>
  <c r="W1027" i="6" s="1"/>
  <c r="R1082" i="6"/>
  <c r="V1082" i="6" s="1"/>
  <c r="R1084" i="6"/>
  <c r="V1084" i="6" s="1"/>
  <c r="W1084" i="6" s="1"/>
  <c r="R1108" i="6"/>
  <c r="V1108" i="6" s="1"/>
  <c r="W1108" i="6" s="1"/>
  <c r="R1232" i="6"/>
  <c r="V1232" i="6" s="1"/>
  <c r="W1232" i="6" s="1"/>
  <c r="R1301" i="6"/>
  <c r="V1301" i="6" s="1"/>
  <c r="R1382" i="6"/>
  <c r="V1382" i="6" s="1"/>
  <c r="W1382" i="6" s="1"/>
  <c r="R1388" i="6"/>
  <c r="V1388" i="6" s="1"/>
  <c r="W1388" i="6" s="1"/>
  <c r="R1394" i="6"/>
  <c r="V1394" i="6" s="1"/>
  <c r="W1394" i="6" s="1"/>
  <c r="R1627" i="6"/>
  <c r="V1627" i="6" s="1"/>
  <c r="R1655" i="6"/>
  <c r="V1655" i="6" s="1"/>
  <c r="W1655" i="6" s="1"/>
  <c r="R1659" i="6"/>
  <c r="V1659" i="6" s="1"/>
  <c r="W1659" i="6" s="1"/>
  <c r="R1663" i="6"/>
  <c r="V1663" i="6" s="1"/>
  <c r="W1663" i="6" s="1"/>
  <c r="P761" i="13"/>
  <c r="T761" i="13" s="1"/>
  <c r="P799" i="13"/>
  <c r="T799" i="13" s="1"/>
  <c r="U799" i="13" s="1"/>
  <c r="P825" i="13"/>
  <c r="T825" i="13" s="1"/>
  <c r="U825" i="13" s="1"/>
  <c r="P885" i="13"/>
  <c r="T885" i="13" s="1"/>
  <c r="U885" i="13" s="1"/>
  <c r="P1223" i="13"/>
  <c r="T1223" i="13" s="1"/>
  <c r="P1225" i="13"/>
  <c r="T1225" i="13" s="1"/>
  <c r="U1225" i="13" s="1"/>
  <c r="P1227" i="13"/>
  <c r="T1227" i="13" s="1"/>
  <c r="U1227" i="13" s="1"/>
  <c r="P1972" i="13"/>
  <c r="T1972" i="13" s="1"/>
  <c r="U1972" i="13" s="1"/>
  <c r="P2066" i="13"/>
  <c r="T2066" i="13" s="1"/>
  <c r="P2166" i="13"/>
  <c r="T2166" i="13" s="1"/>
  <c r="U2166" i="13" s="1"/>
  <c r="P2170" i="13"/>
  <c r="T2170" i="13" s="1"/>
  <c r="U2170" i="13" s="1"/>
  <c r="P2174" i="13"/>
  <c r="T2174" i="13" s="1"/>
  <c r="U2174" i="13" s="1"/>
  <c r="P117" i="13"/>
  <c r="T117" i="13" s="1"/>
  <c r="P125" i="13"/>
  <c r="T125" i="13" s="1"/>
  <c r="U125" i="13" s="1"/>
  <c r="P133" i="13"/>
  <c r="T133" i="13" s="1"/>
  <c r="U133" i="13" s="1"/>
  <c r="P189" i="13"/>
  <c r="T189" i="13" s="1"/>
  <c r="U189" i="13" s="1"/>
  <c r="P672" i="13"/>
  <c r="T672" i="13" s="1"/>
  <c r="P720" i="13"/>
  <c r="T720" i="13" s="1"/>
  <c r="P1637" i="13"/>
  <c r="T1637" i="13" s="1"/>
  <c r="U1637" i="13" s="1"/>
  <c r="P1647" i="13"/>
  <c r="T1647" i="13" s="1"/>
  <c r="U1647" i="13" s="1"/>
  <c r="P1649" i="13"/>
  <c r="T1649" i="13" s="1"/>
  <c r="P1693" i="13"/>
  <c r="T1693" i="13" s="1"/>
  <c r="U1693" i="13" s="1"/>
  <c r="P1697" i="13"/>
  <c r="T1697" i="13" s="1"/>
  <c r="U1697" i="13" s="1"/>
  <c r="P1709" i="13"/>
  <c r="T1709" i="13" s="1"/>
  <c r="U1709" i="13" s="1"/>
  <c r="P1713" i="13"/>
  <c r="T1713" i="13" s="1"/>
  <c r="P2065" i="13"/>
  <c r="T2065" i="13" s="1"/>
  <c r="U2065" i="13" s="1"/>
  <c r="P2089" i="13"/>
  <c r="T2089" i="13" s="1"/>
  <c r="U2089" i="13" s="1"/>
  <c r="P2123" i="13"/>
  <c r="T2123" i="13" s="1"/>
  <c r="U2123" i="13" s="1"/>
  <c r="P2159" i="13"/>
  <c r="T2159" i="13" s="1"/>
  <c r="P2165" i="13"/>
  <c r="T2165" i="13" s="1"/>
  <c r="U2165" i="13" s="1"/>
  <c r="P2169" i="13"/>
  <c r="T2169" i="13" s="1"/>
  <c r="U2169" i="13" s="1"/>
  <c r="P2173" i="13"/>
  <c r="T2173" i="13" s="1"/>
  <c r="U2173" i="13" s="1"/>
  <c r="P76" i="13"/>
  <c r="T76" i="13" s="1"/>
  <c r="P86" i="13"/>
  <c r="T86" i="13" s="1"/>
  <c r="P514" i="13"/>
  <c r="T514" i="13" s="1"/>
  <c r="U514" i="13" s="1"/>
  <c r="P1755" i="13"/>
  <c r="T1755" i="13" s="1"/>
  <c r="P504" i="13"/>
  <c r="T504" i="13" s="1"/>
  <c r="P506" i="13"/>
  <c r="T506" i="13" s="1"/>
  <c r="U506" i="13" s="1"/>
  <c r="P510" i="13"/>
  <c r="T510" i="13" s="1"/>
  <c r="U510" i="13" s="1"/>
  <c r="P512" i="13"/>
  <c r="T512" i="13" s="1"/>
  <c r="U512" i="13" s="1"/>
  <c r="P1029" i="13"/>
  <c r="T1029" i="13" s="1"/>
  <c r="P1067" i="13"/>
  <c r="T1067" i="13" s="1"/>
  <c r="P1069" i="13"/>
  <c r="T1069" i="13" s="1"/>
  <c r="U1069" i="13" s="1"/>
  <c r="P1071" i="13"/>
  <c r="T1071" i="13" s="1"/>
  <c r="U1071" i="13" s="1"/>
  <c r="P1324" i="13"/>
  <c r="T1324" i="13" s="1"/>
  <c r="P1326" i="13"/>
  <c r="T1326" i="13" s="1"/>
  <c r="U1326" i="13" s="1"/>
  <c r="P1446" i="13"/>
  <c r="T1446" i="13" s="1"/>
  <c r="U1446" i="13" s="1"/>
  <c r="P1537" i="13"/>
  <c r="T1537" i="13" s="1"/>
  <c r="U1537" i="13" s="1"/>
  <c r="P1551" i="13"/>
  <c r="T1551" i="13" s="1"/>
  <c r="P1884" i="13"/>
  <c r="T1884" i="13" s="1"/>
  <c r="U1884" i="13" s="1"/>
  <c r="P1892" i="13"/>
  <c r="T1892" i="13" s="1"/>
  <c r="U1892" i="13" s="1"/>
  <c r="P469" i="13"/>
  <c r="T469" i="13" s="1"/>
  <c r="U469" i="13" s="1"/>
  <c r="P420" i="13"/>
  <c r="T420" i="13" s="1"/>
  <c r="P1612" i="13"/>
  <c r="T1612" i="13" s="1"/>
  <c r="U1612" i="13" s="1"/>
  <c r="P2370" i="13"/>
  <c r="T2370" i="13" s="1"/>
  <c r="U2370" i="13" s="1"/>
  <c r="P649" i="13"/>
  <c r="T649" i="13" s="1"/>
  <c r="U649" i="13" s="1"/>
  <c r="P696" i="13"/>
  <c r="T696" i="13" s="1"/>
  <c r="P755" i="13"/>
  <c r="T755" i="13" s="1"/>
  <c r="U755" i="13" s="1"/>
  <c r="P810" i="13"/>
  <c r="T810" i="13" s="1"/>
  <c r="U810" i="13" s="1"/>
  <c r="P820" i="13"/>
  <c r="T820" i="13" s="1"/>
  <c r="P830" i="13"/>
  <c r="T830" i="13" s="1"/>
  <c r="P1160" i="13"/>
  <c r="T1160" i="13" s="1"/>
  <c r="P1162" i="13"/>
  <c r="T1162" i="13" s="1"/>
  <c r="U1162" i="13" s="1"/>
  <c r="P1164" i="13"/>
  <c r="T1164" i="13" s="1"/>
  <c r="U1164" i="13" s="1"/>
  <c r="P1166" i="13"/>
  <c r="T1166" i="13" s="1"/>
  <c r="U1166" i="13" s="1"/>
  <c r="P1184" i="13"/>
  <c r="T1184" i="13" s="1"/>
  <c r="U1184" i="13" s="1"/>
  <c r="P1289" i="13"/>
  <c r="T1289" i="13" s="1"/>
  <c r="U1289" i="13" s="1"/>
  <c r="P1291" i="13"/>
  <c r="T1291" i="13" s="1"/>
  <c r="U1291" i="13" s="1"/>
  <c r="P1293" i="13"/>
  <c r="T1293" i="13" s="1"/>
  <c r="P1313" i="13"/>
  <c r="T1313" i="13" s="1"/>
  <c r="U1313" i="13" s="1"/>
  <c r="P1593" i="13"/>
  <c r="T1593" i="13" s="1"/>
  <c r="U1593" i="13" s="1"/>
  <c r="P1595" i="13"/>
  <c r="T1595" i="13" s="1"/>
  <c r="U1595" i="13" s="1"/>
  <c r="P1678" i="13"/>
  <c r="T1678" i="13" s="1"/>
  <c r="P2029" i="13"/>
  <c r="T2029" i="13" s="1"/>
  <c r="P2045" i="13"/>
  <c r="T2045" i="13" s="1"/>
  <c r="U2045" i="13" s="1"/>
  <c r="P3" i="13"/>
  <c r="T3" i="13" s="1"/>
  <c r="U3" i="13" s="1"/>
  <c r="P7" i="13"/>
  <c r="T7" i="13" s="1"/>
  <c r="P11" i="13"/>
  <c r="T11" i="13" s="1"/>
  <c r="U11" i="13" s="1"/>
  <c r="P228" i="13"/>
  <c r="T228" i="13" s="1"/>
  <c r="U228" i="13" s="1"/>
  <c r="P236" i="13"/>
  <c r="T236" i="13" s="1"/>
  <c r="U236" i="13" s="1"/>
  <c r="P503" i="13"/>
  <c r="T503" i="13" s="1"/>
  <c r="P519" i="13"/>
  <c r="T519" i="13" s="1"/>
  <c r="U519" i="13" s="1"/>
  <c r="P521" i="13"/>
  <c r="T521" i="13" s="1"/>
  <c r="U521" i="13" s="1"/>
  <c r="P523" i="13"/>
  <c r="T523" i="13" s="1"/>
  <c r="U523" i="13" s="1"/>
  <c r="P529" i="13"/>
  <c r="T529" i="13" s="1"/>
  <c r="P602" i="13"/>
  <c r="T602" i="13" s="1"/>
  <c r="U602" i="13" s="1"/>
  <c r="P712" i="13"/>
  <c r="T712" i="13" s="1"/>
  <c r="U712" i="13" s="1"/>
  <c r="U820" i="13"/>
  <c r="P852" i="13"/>
  <c r="T852" i="13" s="1"/>
  <c r="P862" i="13"/>
  <c r="T862" i="13" s="1"/>
  <c r="U862" i="13" s="1"/>
  <c r="P1129" i="13"/>
  <c r="T1129" i="13" s="1"/>
  <c r="U1129" i="13" s="1"/>
  <c r="P1131" i="13"/>
  <c r="T1131" i="13" s="1"/>
  <c r="U1131" i="13" s="1"/>
  <c r="P1133" i="13"/>
  <c r="T1133" i="13" s="1"/>
  <c r="P1340" i="13"/>
  <c r="T1340" i="13" s="1"/>
  <c r="U1340" i="13" s="1"/>
  <c r="P1384" i="13"/>
  <c r="T1384" i="13" s="1"/>
  <c r="U1384" i="13" s="1"/>
  <c r="P1420" i="13"/>
  <c r="T1420" i="13" s="1"/>
  <c r="U1420" i="13" s="1"/>
  <c r="P1455" i="13"/>
  <c r="T1455" i="13" s="1"/>
  <c r="P1457" i="13"/>
  <c r="T1457" i="13" s="1"/>
  <c r="U1457" i="13" s="1"/>
  <c r="P1459" i="13"/>
  <c r="T1459" i="13" s="1"/>
  <c r="U1459" i="13" s="1"/>
  <c r="P1463" i="13"/>
  <c r="T1463" i="13" s="1"/>
  <c r="U1463" i="13" s="1"/>
  <c r="P1602" i="13"/>
  <c r="T1602" i="13" s="1"/>
  <c r="P1931" i="13"/>
  <c r="T1931" i="13" s="1"/>
  <c r="U1931" i="13" s="1"/>
  <c r="P1933" i="13"/>
  <c r="T1933" i="13" s="1"/>
  <c r="U1933" i="13" s="1"/>
  <c r="P1988" i="13"/>
  <c r="T1988" i="13" s="1"/>
  <c r="U1988" i="13" s="1"/>
  <c r="P2140" i="13"/>
  <c r="T2140" i="13" s="1"/>
  <c r="P2211" i="13"/>
  <c r="T2211" i="13" s="1"/>
  <c r="U2211" i="13" s="1"/>
  <c r="P2275" i="13"/>
  <c r="T2275" i="13" s="1"/>
  <c r="U2275" i="13" s="1"/>
  <c r="P15" i="13"/>
  <c r="T15" i="13" s="1"/>
  <c r="U15" i="13" s="1"/>
  <c r="P69" i="13"/>
  <c r="T69" i="13" s="1"/>
  <c r="P77" i="13"/>
  <c r="T77" i="13" s="1"/>
  <c r="U77" i="13" s="1"/>
  <c r="P85" i="13"/>
  <c r="T85" i="13" s="1"/>
  <c r="U85" i="13" s="1"/>
  <c r="P402" i="13"/>
  <c r="T402" i="13" s="1"/>
  <c r="P481" i="13"/>
  <c r="T481" i="13" s="1"/>
  <c r="U481" i="13" s="1"/>
  <c r="P483" i="13"/>
  <c r="T483" i="13" s="1"/>
  <c r="U483" i="13" s="1"/>
  <c r="P493" i="13"/>
  <c r="T493" i="13" s="1"/>
  <c r="U493" i="13" s="1"/>
  <c r="P530" i="13"/>
  <c r="T530" i="13" s="1"/>
  <c r="U530" i="13" s="1"/>
  <c r="P544" i="13"/>
  <c r="T544" i="13" s="1"/>
  <c r="P556" i="13"/>
  <c r="T556" i="13" s="1"/>
  <c r="U556" i="13" s="1"/>
  <c r="P583" i="13"/>
  <c r="T583" i="13" s="1"/>
  <c r="U583" i="13" s="1"/>
  <c r="P585" i="13"/>
  <c r="T585" i="13" s="1"/>
  <c r="U585" i="13" s="1"/>
  <c r="P591" i="13"/>
  <c r="T591" i="13" s="1"/>
  <c r="P638" i="13"/>
  <c r="T638" i="13" s="1"/>
  <c r="U638" i="13" s="1"/>
  <c r="P655" i="13"/>
  <c r="T655" i="13" s="1"/>
  <c r="U655" i="13" s="1"/>
  <c r="P738" i="13"/>
  <c r="T738" i="13" s="1"/>
  <c r="U738" i="13" s="1"/>
  <c r="P843" i="13"/>
  <c r="T843" i="13" s="1"/>
  <c r="P845" i="13"/>
  <c r="T845" i="13" s="1"/>
  <c r="U845" i="13" s="1"/>
  <c r="P918" i="13"/>
  <c r="T918" i="13" s="1"/>
  <c r="U918" i="13" s="1"/>
  <c r="P920" i="13"/>
  <c r="T920" i="13" s="1"/>
  <c r="U920" i="13" s="1"/>
  <c r="P934" i="13"/>
  <c r="T934" i="13" s="1"/>
  <c r="P936" i="13"/>
  <c r="T936" i="13" s="1"/>
  <c r="U936" i="13" s="1"/>
  <c r="P1369" i="13"/>
  <c r="T1369" i="13" s="1"/>
  <c r="U1369" i="13" s="1"/>
  <c r="P1560" i="13"/>
  <c r="T1560" i="13" s="1"/>
  <c r="U1560" i="13" s="1"/>
  <c r="P1662" i="13"/>
  <c r="T1662" i="13" s="1"/>
  <c r="P1775" i="13"/>
  <c r="T1775" i="13" s="1"/>
  <c r="P1836" i="13"/>
  <c r="T1836" i="13" s="1"/>
  <c r="U1836" i="13" s="1"/>
  <c r="P1838" i="13"/>
  <c r="T1838" i="13" s="1"/>
  <c r="U1838" i="13" s="1"/>
  <c r="P1869" i="13"/>
  <c r="T1869" i="13" s="1"/>
  <c r="P1916" i="13"/>
  <c r="T1916" i="13" s="1"/>
  <c r="U1916" i="13" s="1"/>
  <c r="P1922" i="13"/>
  <c r="T1922" i="13" s="1"/>
  <c r="U1922" i="13" s="1"/>
  <c r="P1952" i="13"/>
  <c r="T1952" i="13" s="1"/>
  <c r="U1952" i="13" s="1"/>
  <c r="P1958" i="13"/>
  <c r="T1958" i="13" s="1"/>
  <c r="P1960" i="13"/>
  <c r="T1960" i="13" s="1"/>
  <c r="U1960" i="13" s="1"/>
  <c r="P1962" i="13"/>
  <c r="T1962" i="13" s="1"/>
  <c r="U1962" i="13" s="1"/>
  <c r="P2048" i="13"/>
  <c r="T2048" i="13" s="1"/>
  <c r="U2048" i="13" s="1"/>
  <c r="P2056" i="13"/>
  <c r="T2056" i="13" s="1"/>
  <c r="U2056" i="13" s="1"/>
  <c r="P2060" i="13"/>
  <c r="T2060" i="13" s="1"/>
  <c r="U2060" i="13" s="1"/>
  <c r="P2067" i="13"/>
  <c r="T2067" i="13" s="1"/>
  <c r="U2067" i="13" s="1"/>
  <c r="P2088" i="13"/>
  <c r="T2088" i="13" s="1"/>
  <c r="U2088" i="13" s="1"/>
  <c r="P2141" i="13"/>
  <c r="T2141" i="13" s="1"/>
  <c r="P2151" i="13"/>
  <c r="T2151" i="13" s="1"/>
  <c r="U2151" i="13" s="1"/>
  <c r="P2155" i="13"/>
  <c r="T2155" i="13" s="1"/>
  <c r="U2155" i="13" s="1"/>
  <c r="P390" i="13"/>
  <c r="T390" i="13" s="1"/>
  <c r="P546" i="13"/>
  <c r="T546" i="13" s="1"/>
  <c r="P609" i="13"/>
  <c r="T609" i="13" s="1"/>
  <c r="U609" i="13" s="1"/>
  <c r="P671" i="13"/>
  <c r="T671" i="13" s="1"/>
  <c r="U671" i="13" s="1"/>
  <c r="P684" i="13"/>
  <c r="T684" i="13" s="1"/>
  <c r="U684" i="13" s="1"/>
  <c r="P719" i="13"/>
  <c r="T719" i="13" s="1"/>
  <c r="P734" i="13"/>
  <c r="T734" i="13" s="1"/>
  <c r="U734" i="13" s="1"/>
  <c r="P2009" i="13"/>
  <c r="T2009" i="13" s="1"/>
  <c r="R2009" i="13"/>
  <c r="P157" i="13"/>
  <c r="T157" i="13" s="1"/>
  <c r="U157" i="13" s="1"/>
  <c r="P465" i="13"/>
  <c r="T465" i="13" s="1"/>
  <c r="U465" i="13" s="1"/>
  <c r="P482" i="13"/>
  <c r="T482" i="13" s="1"/>
  <c r="U482" i="13" s="1"/>
  <c r="P488" i="13"/>
  <c r="T488" i="13" s="1"/>
  <c r="U488" i="13" s="1"/>
  <c r="P490" i="13"/>
  <c r="T490" i="13" s="1"/>
  <c r="U490" i="13" s="1"/>
  <c r="P501" i="13"/>
  <c r="T501" i="13" s="1"/>
  <c r="U501" i="13" s="1"/>
  <c r="P537" i="13"/>
  <c r="T537" i="13" s="1"/>
  <c r="U537" i="13" s="1"/>
  <c r="P568" i="13"/>
  <c r="T568" i="13" s="1"/>
  <c r="U568" i="13" s="1"/>
  <c r="P570" i="13"/>
  <c r="T570" i="13" s="1"/>
  <c r="U570" i="13" s="1"/>
  <c r="P773" i="13"/>
  <c r="T773" i="13" s="1"/>
  <c r="U773" i="13" s="1"/>
  <c r="P863" i="13"/>
  <c r="T863" i="13" s="1"/>
  <c r="U863" i="13" s="1"/>
  <c r="P867" i="13"/>
  <c r="T867" i="13" s="1"/>
  <c r="U867" i="13" s="1"/>
  <c r="P869" i="13"/>
  <c r="T869" i="13" s="1"/>
  <c r="U869" i="13" s="1"/>
  <c r="P902" i="13"/>
  <c r="T902" i="13" s="1"/>
  <c r="U902" i="13" s="1"/>
  <c r="P904" i="13"/>
  <c r="T904" i="13" s="1"/>
  <c r="U904" i="13" s="1"/>
  <c r="P10" i="13"/>
  <c r="T10" i="13" s="1"/>
  <c r="U10" i="13" s="1"/>
  <c r="P14" i="13"/>
  <c r="T14" i="13" s="1"/>
  <c r="U14" i="13" s="1"/>
  <c r="P101" i="13"/>
  <c r="T101" i="13" s="1"/>
  <c r="U101" i="13" s="1"/>
  <c r="P268" i="13"/>
  <c r="T268" i="13" s="1"/>
  <c r="U268" i="13" s="1"/>
  <c r="P332" i="13"/>
  <c r="T332" i="13" s="1"/>
  <c r="U332" i="13" s="1"/>
  <c r="P496" i="13"/>
  <c r="T496" i="13" s="1"/>
  <c r="U496" i="13" s="1"/>
  <c r="P498" i="13"/>
  <c r="T498" i="13" s="1"/>
  <c r="U498" i="13" s="1"/>
  <c r="P520" i="13"/>
  <c r="T520" i="13" s="1"/>
  <c r="U520" i="13" s="1"/>
  <c r="P528" i="13"/>
  <c r="T528" i="13" s="1"/>
  <c r="U528" i="13" s="1"/>
  <c r="P545" i="13"/>
  <c r="T545" i="13" s="1"/>
  <c r="U545" i="13" s="1"/>
  <c r="P551" i="13"/>
  <c r="T551" i="13" s="1"/>
  <c r="U551" i="13" s="1"/>
  <c r="P553" i="13"/>
  <c r="T553" i="13" s="1"/>
  <c r="U553" i="13" s="1"/>
  <c r="P592" i="13"/>
  <c r="T592" i="13" s="1"/>
  <c r="U592" i="13" s="1"/>
  <c r="P594" i="13"/>
  <c r="T594" i="13" s="1"/>
  <c r="U594" i="13" s="1"/>
  <c r="P662" i="13"/>
  <c r="T662" i="13" s="1"/>
  <c r="U662" i="13" s="1"/>
  <c r="P695" i="13"/>
  <c r="T695" i="13" s="1"/>
  <c r="U695" i="13" s="1"/>
  <c r="P708" i="13"/>
  <c r="T708" i="13" s="1"/>
  <c r="U708" i="13" s="1"/>
  <c r="P749" i="13"/>
  <c r="T749" i="13" s="1"/>
  <c r="U749" i="13" s="1"/>
  <c r="P2073" i="13"/>
  <c r="T2073" i="13" s="1"/>
  <c r="U2073" i="13" s="1"/>
  <c r="P2090" i="13"/>
  <c r="T2090" i="13" s="1"/>
  <c r="U2090" i="13" s="1"/>
  <c r="P2112" i="13"/>
  <c r="T2112" i="13" s="1"/>
  <c r="U2112" i="13" s="1"/>
  <c r="P2131" i="13"/>
  <c r="T2131" i="13" s="1"/>
  <c r="U2131" i="13" s="1"/>
  <c r="P2133" i="13"/>
  <c r="T2133" i="13" s="1"/>
  <c r="U2133" i="13" s="1"/>
  <c r="P2179" i="13"/>
  <c r="T2179" i="13" s="1"/>
  <c r="U2179" i="13" s="1"/>
  <c r="P2243" i="13"/>
  <c r="T2243" i="13" s="1"/>
  <c r="U2243" i="13" s="1"/>
  <c r="P2339" i="13"/>
  <c r="T2339" i="13" s="1"/>
  <c r="U2339" i="13" s="1"/>
  <c r="P2341" i="13"/>
  <c r="T2341" i="13" s="1"/>
  <c r="U2341" i="13" s="1"/>
  <c r="P2343" i="13"/>
  <c r="T2343" i="13" s="1"/>
  <c r="U2343" i="13" s="1"/>
  <c r="P2364" i="13"/>
  <c r="T2364" i="13" s="1"/>
  <c r="U2364" i="13" s="1"/>
  <c r="P578" i="13"/>
  <c r="T578" i="13" s="1"/>
  <c r="U578" i="13" s="1"/>
  <c r="P580" i="13"/>
  <c r="T580" i="13" s="1"/>
  <c r="U580" i="13" s="1"/>
  <c r="P599" i="13"/>
  <c r="T599" i="13" s="1"/>
  <c r="U599" i="13" s="1"/>
  <c r="P631" i="13"/>
  <c r="T631" i="13" s="1"/>
  <c r="U631" i="13" s="1"/>
  <c r="P648" i="13"/>
  <c r="T648" i="13" s="1"/>
  <c r="U648" i="13" s="1"/>
  <c r="P665" i="13"/>
  <c r="T665" i="13" s="1"/>
  <c r="U665" i="13" s="1"/>
  <c r="P687" i="13"/>
  <c r="T687" i="13" s="1"/>
  <c r="U687" i="13" s="1"/>
  <c r="P698" i="13"/>
  <c r="T698" i="13" s="1"/>
  <c r="U698" i="13" s="1"/>
  <c r="P711" i="13"/>
  <c r="T711" i="13" s="1"/>
  <c r="U711" i="13" s="1"/>
  <c r="P722" i="13"/>
  <c r="T722" i="13" s="1"/>
  <c r="U722" i="13" s="1"/>
  <c r="P739" i="13"/>
  <c r="T739" i="13" s="1"/>
  <c r="U739" i="13" s="1"/>
  <c r="P765" i="13"/>
  <c r="T765" i="13" s="1"/>
  <c r="U765" i="13" s="1"/>
  <c r="P788" i="13"/>
  <c r="T788" i="13" s="1"/>
  <c r="U788" i="13" s="1"/>
  <c r="P811" i="13"/>
  <c r="T811" i="13" s="1"/>
  <c r="U811" i="13" s="1"/>
  <c r="P813" i="13"/>
  <c r="T813" i="13" s="1"/>
  <c r="U813" i="13" s="1"/>
  <c r="P842" i="13"/>
  <c r="T842" i="13" s="1"/>
  <c r="U842" i="13" s="1"/>
  <c r="P884" i="13"/>
  <c r="T884" i="13" s="1"/>
  <c r="U884" i="13" s="1"/>
  <c r="P888" i="13"/>
  <c r="T888" i="13" s="1"/>
  <c r="U888" i="13" s="1"/>
  <c r="P950" i="13"/>
  <c r="T950" i="13" s="1"/>
  <c r="U950" i="13" s="1"/>
  <c r="P952" i="13"/>
  <c r="T952" i="13" s="1"/>
  <c r="U952" i="13" s="1"/>
  <c r="P1014" i="13"/>
  <c r="T1014" i="13" s="1"/>
  <c r="U1014" i="13" s="1"/>
  <c r="P1016" i="13"/>
  <c r="T1016" i="13" s="1"/>
  <c r="U1016" i="13" s="1"/>
  <c r="P1045" i="13"/>
  <c r="T1045" i="13" s="1"/>
  <c r="U1045" i="13" s="1"/>
  <c r="P1096" i="13"/>
  <c r="T1096" i="13" s="1"/>
  <c r="U1096" i="13" s="1"/>
  <c r="P1098" i="13"/>
  <c r="T1098" i="13" s="1"/>
  <c r="U1098" i="13" s="1"/>
  <c r="P1100" i="13"/>
  <c r="T1100" i="13" s="1"/>
  <c r="U1100" i="13" s="1"/>
  <c r="P1247" i="13"/>
  <c r="T1247" i="13" s="1"/>
  <c r="U1247" i="13" s="1"/>
  <c r="P1325" i="13"/>
  <c r="T1325" i="13" s="1"/>
  <c r="U1325" i="13" s="1"/>
  <c r="P1327" i="13"/>
  <c r="T1327" i="13" s="1"/>
  <c r="U1327" i="13" s="1"/>
  <c r="P1368" i="13"/>
  <c r="T1368" i="13" s="1"/>
  <c r="U1368" i="13" s="1"/>
  <c r="P1370" i="13"/>
  <c r="T1370" i="13" s="1"/>
  <c r="U1370" i="13" s="1"/>
  <c r="P1372" i="13"/>
  <c r="T1372" i="13" s="1"/>
  <c r="U1372" i="13" s="1"/>
  <c r="P1374" i="13"/>
  <c r="T1374" i="13" s="1"/>
  <c r="U1374" i="13" s="1"/>
  <c r="P1376" i="13"/>
  <c r="T1376" i="13" s="1"/>
  <c r="U1376" i="13" s="1"/>
  <c r="P1397" i="13"/>
  <c r="T1397" i="13" s="1"/>
  <c r="U1397" i="13" s="1"/>
  <c r="P1419" i="13"/>
  <c r="T1419" i="13" s="1"/>
  <c r="U1419" i="13" s="1"/>
  <c r="P1458" i="13"/>
  <c r="T1458" i="13" s="1"/>
  <c r="U1458" i="13" s="1"/>
  <c r="P1462" i="13"/>
  <c r="T1462" i="13" s="1"/>
  <c r="U1462" i="13" s="1"/>
  <c r="P1466" i="13"/>
  <c r="T1466" i="13" s="1"/>
  <c r="U1466" i="13" s="1"/>
  <c r="P1503" i="13"/>
  <c r="T1503" i="13" s="1"/>
  <c r="U1503" i="13" s="1"/>
  <c r="P1505" i="13"/>
  <c r="T1505" i="13" s="1"/>
  <c r="U1505" i="13" s="1"/>
  <c r="P1536" i="13"/>
  <c r="T1536" i="13" s="1"/>
  <c r="U1536" i="13" s="1"/>
  <c r="P1563" i="13"/>
  <c r="T1563" i="13" s="1"/>
  <c r="U1563" i="13" s="1"/>
  <c r="P1586" i="13"/>
  <c r="T1586" i="13" s="1"/>
  <c r="U1586" i="13" s="1"/>
  <c r="P1661" i="13"/>
  <c r="T1661" i="13" s="1"/>
  <c r="U1661" i="13" s="1"/>
  <c r="P1665" i="13"/>
  <c r="T1665" i="13" s="1"/>
  <c r="U1665" i="13" s="1"/>
  <c r="P1694" i="13"/>
  <c r="T1694" i="13" s="1"/>
  <c r="U1694" i="13" s="1"/>
  <c r="P1766" i="13"/>
  <c r="T1766" i="13" s="1"/>
  <c r="U1766" i="13" s="1"/>
  <c r="P1852" i="13"/>
  <c r="T1852" i="13" s="1"/>
  <c r="U1852" i="13" s="1"/>
  <c r="P1854" i="13"/>
  <c r="T1854" i="13" s="1"/>
  <c r="U1854" i="13" s="1"/>
  <c r="P1883" i="13"/>
  <c r="T1883" i="13" s="1"/>
  <c r="U1883" i="13" s="1"/>
  <c r="P1885" i="13"/>
  <c r="T1885" i="13" s="1"/>
  <c r="U1885" i="13" s="1"/>
  <c r="P1895" i="13"/>
  <c r="T1895" i="13" s="1"/>
  <c r="U1895" i="13" s="1"/>
  <c r="P1993" i="13"/>
  <c r="T1993" i="13" s="1"/>
  <c r="U1993" i="13" s="1"/>
  <c r="P2028" i="13"/>
  <c r="T2028" i="13" s="1"/>
  <c r="U2028" i="13" s="1"/>
  <c r="P2036" i="13"/>
  <c r="T2036" i="13" s="1"/>
  <c r="U2036" i="13" s="1"/>
  <c r="P2059" i="13"/>
  <c r="T2059" i="13" s="1"/>
  <c r="U2059" i="13" s="1"/>
  <c r="P2087" i="13"/>
  <c r="T2087" i="13" s="1"/>
  <c r="U2087" i="13" s="1"/>
  <c r="P1314" i="13"/>
  <c r="T1314" i="13" s="1"/>
  <c r="U1314" i="13" s="1"/>
  <c r="P1316" i="13"/>
  <c r="T1316" i="13" s="1"/>
  <c r="U1316" i="13" s="1"/>
  <c r="P1318" i="13"/>
  <c r="T1318" i="13" s="1"/>
  <c r="U1318" i="13" s="1"/>
  <c r="P1339" i="13"/>
  <c r="T1339" i="13" s="1"/>
  <c r="U1339" i="13" s="1"/>
  <c r="P1341" i="13"/>
  <c r="T1341" i="13" s="1"/>
  <c r="U1341" i="13" s="1"/>
  <c r="P1343" i="13"/>
  <c r="T1343" i="13" s="1"/>
  <c r="U1343" i="13" s="1"/>
  <c r="P1435" i="13"/>
  <c r="T1435" i="13" s="1"/>
  <c r="U1435" i="13" s="1"/>
  <c r="P1437" i="13"/>
  <c r="T1437" i="13" s="1"/>
  <c r="U1437" i="13" s="1"/>
  <c r="P1439" i="13"/>
  <c r="T1439" i="13" s="1"/>
  <c r="U1439" i="13" s="1"/>
  <c r="P1613" i="13"/>
  <c r="T1613" i="13" s="1"/>
  <c r="U1613" i="13" s="1"/>
  <c r="P1644" i="13"/>
  <c r="T1644" i="13" s="1"/>
  <c r="U1644" i="13" s="1"/>
  <c r="P1646" i="13"/>
  <c r="T1646" i="13" s="1"/>
  <c r="U1646" i="13" s="1"/>
  <c r="P1650" i="13"/>
  <c r="T1650" i="13" s="1"/>
  <c r="U1650" i="13" s="1"/>
  <c r="P1677" i="13"/>
  <c r="T1677" i="13" s="1"/>
  <c r="U1677" i="13" s="1"/>
  <c r="P1681" i="13"/>
  <c r="T1681" i="13" s="1"/>
  <c r="U1681" i="13" s="1"/>
  <c r="P1710" i="13"/>
  <c r="T1710" i="13" s="1"/>
  <c r="U1710" i="13" s="1"/>
  <c r="P1744" i="13"/>
  <c r="T1744" i="13" s="1"/>
  <c r="U1744" i="13" s="1"/>
  <c r="P1812" i="13"/>
  <c r="T1812" i="13" s="1"/>
  <c r="U1812" i="13" s="1"/>
  <c r="P1868" i="13"/>
  <c r="T1868" i="13" s="1"/>
  <c r="U1868" i="13" s="1"/>
  <c r="P1913" i="13"/>
  <c r="T1913" i="13" s="1"/>
  <c r="U1913" i="13" s="1"/>
  <c r="P1915" i="13"/>
  <c r="T1915" i="13" s="1"/>
  <c r="U1915" i="13" s="1"/>
  <c r="P1917" i="13"/>
  <c r="T1917" i="13" s="1"/>
  <c r="U1917" i="13" s="1"/>
  <c r="P1944" i="13"/>
  <c r="T1944" i="13" s="1"/>
  <c r="U1944" i="13" s="1"/>
  <c r="P2005" i="13"/>
  <c r="T2005" i="13" s="1"/>
  <c r="U2005" i="13" s="1"/>
  <c r="P2044" i="13"/>
  <c r="T2044" i="13" s="1"/>
  <c r="U2044" i="13" s="1"/>
  <c r="P2091" i="13"/>
  <c r="T2091" i="13" s="1"/>
  <c r="U2091" i="13" s="1"/>
  <c r="P2113" i="13"/>
  <c r="T2113" i="13" s="1"/>
  <c r="U2113" i="13" s="1"/>
  <c r="P2161" i="13"/>
  <c r="T2161" i="13" s="1"/>
  <c r="U2161" i="13" s="1"/>
  <c r="P2344" i="13"/>
  <c r="T2344" i="13" s="1"/>
  <c r="U2344" i="13" s="1"/>
  <c r="P2377" i="13"/>
  <c r="T2377" i="13" s="1"/>
  <c r="U2377" i="13" s="1"/>
  <c r="P1607" i="13"/>
  <c r="T1607" i="13" s="1"/>
  <c r="R1607" i="13"/>
  <c r="P68" i="13"/>
  <c r="T68" i="13" s="1"/>
  <c r="P78" i="13"/>
  <c r="T78" i="13" s="1"/>
  <c r="P100" i="13"/>
  <c r="T100" i="13" s="1"/>
  <c r="P398" i="13"/>
  <c r="T398" i="13" s="1"/>
  <c r="P410" i="13"/>
  <c r="T410" i="13" s="1"/>
  <c r="P412" i="13"/>
  <c r="T412" i="13" s="1"/>
  <c r="P424" i="13"/>
  <c r="T424" i="13" s="1"/>
  <c r="P454" i="13"/>
  <c r="T454" i="13" s="1"/>
  <c r="R673" i="13"/>
  <c r="P673" i="13"/>
  <c r="T673" i="13" s="1"/>
  <c r="R697" i="13"/>
  <c r="P697" i="13"/>
  <c r="T697" i="13" s="1"/>
  <c r="R721" i="13"/>
  <c r="P721" i="13"/>
  <c r="T721" i="13" s="1"/>
  <c r="R771" i="13"/>
  <c r="P771" i="13"/>
  <c r="T771" i="13" s="1"/>
  <c r="R857" i="13"/>
  <c r="P857" i="13"/>
  <c r="T857" i="13" s="1"/>
  <c r="R1547" i="13"/>
  <c r="P1547" i="13"/>
  <c r="T1547" i="13" s="1"/>
  <c r="R1591" i="13"/>
  <c r="P1591" i="13"/>
  <c r="T1591" i="13" s="1"/>
  <c r="P1641" i="13"/>
  <c r="T1641" i="13" s="1"/>
  <c r="R1641" i="13"/>
  <c r="R593" i="13"/>
  <c r="P593" i="13"/>
  <c r="T593" i="13" s="1"/>
  <c r="R647" i="13"/>
  <c r="P647" i="13"/>
  <c r="T647" i="13" s="1"/>
  <c r="R1429" i="13"/>
  <c r="P1429" i="13"/>
  <c r="T1429" i="13" s="1"/>
  <c r="R1573" i="13"/>
  <c r="P1573" i="13"/>
  <c r="T1573" i="13" s="1"/>
  <c r="R390" i="13"/>
  <c r="P392" i="13"/>
  <c r="T392" i="13" s="1"/>
  <c r="P408" i="13"/>
  <c r="T408" i="13" s="1"/>
  <c r="U408" i="13" s="1"/>
  <c r="R420" i="13"/>
  <c r="U420" i="13" s="1"/>
  <c r="P422" i="13"/>
  <c r="T422" i="13" s="1"/>
  <c r="U422" i="13" s="1"/>
  <c r="P444" i="13"/>
  <c r="T444" i="13" s="1"/>
  <c r="P480" i="13"/>
  <c r="T480" i="13" s="1"/>
  <c r="U480" i="13" s="1"/>
  <c r="P527" i="13"/>
  <c r="T527" i="13" s="1"/>
  <c r="U527" i="13" s="1"/>
  <c r="P543" i="13"/>
  <c r="T543" i="13" s="1"/>
  <c r="U543" i="13" s="1"/>
  <c r="R618" i="13"/>
  <c r="P618" i="13"/>
  <c r="T618" i="13" s="1"/>
  <c r="R642" i="13"/>
  <c r="P642" i="13"/>
  <c r="T642" i="13" s="1"/>
  <c r="R658" i="13"/>
  <c r="P658" i="13"/>
  <c r="T658" i="13" s="1"/>
  <c r="P70" i="13"/>
  <c r="T70" i="13" s="1"/>
  <c r="P92" i="13"/>
  <c r="T92" i="13" s="1"/>
  <c r="P2" i="13"/>
  <c r="T2" i="13" s="1"/>
  <c r="U2" i="13" s="1"/>
  <c r="P6" i="13"/>
  <c r="T6" i="13" s="1"/>
  <c r="U6" i="13" s="1"/>
  <c r="P34" i="13"/>
  <c r="T34" i="13" s="1"/>
  <c r="U34" i="13" s="1"/>
  <c r="P36" i="13"/>
  <c r="T36" i="13" s="1"/>
  <c r="U36" i="13" s="1"/>
  <c r="P84" i="13"/>
  <c r="T84" i="13" s="1"/>
  <c r="P93" i="13"/>
  <c r="T93" i="13" s="1"/>
  <c r="U93" i="13" s="1"/>
  <c r="P94" i="13"/>
  <c r="T94" i="13" s="1"/>
  <c r="P165" i="13"/>
  <c r="T165" i="13" s="1"/>
  <c r="U165" i="13" s="1"/>
  <c r="P197" i="13"/>
  <c r="T197" i="13" s="1"/>
  <c r="U197" i="13" s="1"/>
  <c r="P221" i="13"/>
  <c r="T221" i="13" s="1"/>
  <c r="U221" i="13" s="1"/>
  <c r="P364" i="13"/>
  <c r="T364" i="13" s="1"/>
  <c r="U364" i="13" s="1"/>
  <c r="P386" i="13"/>
  <c r="T386" i="13" s="1"/>
  <c r="R398" i="13"/>
  <c r="P400" i="13"/>
  <c r="T400" i="13" s="1"/>
  <c r="U400" i="13" s="1"/>
  <c r="R412" i="13"/>
  <c r="P414" i="13"/>
  <c r="T414" i="13" s="1"/>
  <c r="P432" i="13"/>
  <c r="T432" i="13" s="1"/>
  <c r="R454" i="13"/>
  <c r="P456" i="13"/>
  <c r="T456" i="13" s="1"/>
  <c r="P473" i="13"/>
  <c r="T473" i="13" s="1"/>
  <c r="U473" i="13" s="1"/>
  <c r="P484" i="13"/>
  <c r="T484" i="13" s="1"/>
  <c r="U484" i="13" s="1"/>
  <c r="P522" i="13"/>
  <c r="T522" i="13" s="1"/>
  <c r="U522" i="13" s="1"/>
  <c r="P534" i="13"/>
  <c r="T534" i="13" s="1"/>
  <c r="U534" i="13" s="1"/>
  <c r="P536" i="13"/>
  <c r="T536" i="13" s="1"/>
  <c r="U536" i="13" s="1"/>
  <c r="P541" i="13"/>
  <c r="T541" i="13" s="1"/>
  <c r="U541" i="13" s="1"/>
  <c r="P547" i="13"/>
  <c r="T547" i="13" s="1"/>
  <c r="U547" i="13" s="1"/>
  <c r="P569" i="13"/>
  <c r="T569" i="13" s="1"/>
  <c r="U569" i="13" s="1"/>
  <c r="P634" i="13"/>
  <c r="T634" i="13" s="1"/>
  <c r="U634" i="13" s="1"/>
  <c r="P584" i="13"/>
  <c r="T584" i="13" s="1"/>
  <c r="U584" i="13" s="1"/>
  <c r="P607" i="13"/>
  <c r="T607" i="13" s="1"/>
  <c r="U607" i="13" s="1"/>
  <c r="P651" i="13"/>
  <c r="T651" i="13" s="1"/>
  <c r="U651" i="13" s="1"/>
  <c r="P656" i="13"/>
  <c r="T656" i="13" s="1"/>
  <c r="U656" i="13" s="1"/>
  <c r="P757" i="13"/>
  <c r="T757" i="13" s="1"/>
  <c r="U757" i="13" s="1"/>
  <c r="P762" i="13"/>
  <c r="T762" i="13" s="1"/>
  <c r="U762" i="13" s="1"/>
  <c r="P767" i="13"/>
  <c r="T767" i="13" s="1"/>
  <c r="U767" i="13" s="1"/>
  <c r="P778" i="13"/>
  <c r="T778" i="13" s="1"/>
  <c r="U778" i="13" s="1"/>
  <c r="P784" i="13"/>
  <c r="T784" i="13" s="1"/>
  <c r="U784" i="13" s="1"/>
  <c r="P793" i="13"/>
  <c r="T793" i="13" s="1"/>
  <c r="U793" i="13" s="1"/>
  <c r="P831" i="13"/>
  <c r="T831" i="13" s="1"/>
  <c r="U831" i="13" s="1"/>
  <c r="P835" i="13"/>
  <c r="T835" i="13" s="1"/>
  <c r="U835" i="13" s="1"/>
  <c r="P837" i="13"/>
  <c r="T837" i="13" s="1"/>
  <c r="U837" i="13" s="1"/>
  <c r="P848" i="13"/>
  <c r="T848" i="13" s="1"/>
  <c r="U848" i="13" s="1"/>
  <c r="P875" i="13"/>
  <c r="T875" i="13" s="1"/>
  <c r="U875" i="13" s="1"/>
  <c r="P877" i="13"/>
  <c r="T877" i="13" s="1"/>
  <c r="U877" i="13" s="1"/>
  <c r="P879" i="13"/>
  <c r="T879" i="13" s="1"/>
  <c r="U879" i="13" s="1"/>
  <c r="P894" i="13"/>
  <c r="T894" i="13" s="1"/>
  <c r="U894" i="13" s="1"/>
  <c r="P926" i="13"/>
  <c r="T926" i="13" s="1"/>
  <c r="U926" i="13" s="1"/>
  <c r="P928" i="13"/>
  <c r="T928" i="13" s="1"/>
  <c r="U928" i="13" s="1"/>
  <c r="P958" i="13"/>
  <c r="T958" i="13" s="1"/>
  <c r="U958" i="13" s="1"/>
  <c r="P960" i="13"/>
  <c r="T960" i="13" s="1"/>
  <c r="U960" i="13" s="1"/>
  <c r="P990" i="13"/>
  <c r="T990" i="13" s="1"/>
  <c r="U990" i="13" s="1"/>
  <c r="P992" i="13"/>
  <c r="T992" i="13" s="1"/>
  <c r="U992" i="13" s="1"/>
  <c r="P1037" i="13"/>
  <c r="T1037" i="13" s="1"/>
  <c r="U1037" i="13" s="1"/>
  <c r="P1056" i="13"/>
  <c r="T1056" i="13" s="1"/>
  <c r="U1056" i="13" s="1"/>
  <c r="P1081" i="13"/>
  <c r="T1081" i="13" s="1"/>
  <c r="U1081" i="13" s="1"/>
  <c r="P1083" i="13"/>
  <c r="T1083" i="13" s="1"/>
  <c r="U1083" i="13" s="1"/>
  <c r="P1085" i="13"/>
  <c r="T1085" i="13" s="1"/>
  <c r="U1085" i="13" s="1"/>
  <c r="P1118" i="13"/>
  <c r="T1118" i="13" s="1"/>
  <c r="U1118" i="13" s="1"/>
  <c r="P1120" i="13"/>
  <c r="T1120" i="13" s="1"/>
  <c r="U1120" i="13" s="1"/>
  <c r="P1279" i="13"/>
  <c r="T1279" i="13" s="1"/>
  <c r="U1279" i="13" s="1"/>
  <c r="P1319" i="13"/>
  <c r="T1319" i="13" s="1"/>
  <c r="U1319" i="13" s="1"/>
  <c r="P1351" i="13"/>
  <c r="T1351" i="13" s="1"/>
  <c r="U1351" i="13" s="1"/>
  <c r="P1353" i="13"/>
  <c r="T1353" i="13" s="1"/>
  <c r="U1353" i="13" s="1"/>
  <c r="P1367" i="13"/>
  <c r="T1367" i="13" s="1"/>
  <c r="U1367" i="13" s="1"/>
  <c r="P1378" i="13"/>
  <c r="T1378" i="13" s="1"/>
  <c r="U1378" i="13" s="1"/>
  <c r="P1380" i="13"/>
  <c r="T1380" i="13" s="1"/>
  <c r="U1380" i="13" s="1"/>
  <c r="P1391" i="13"/>
  <c r="T1391" i="13" s="1"/>
  <c r="U1391" i="13" s="1"/>
  <c r="P1414" i="13"/>
  <c r="T1414" i="13" s="1"/>
  <c r="U1414" i="13" s="1"/>
  <c r="P1425" i="13"/>
  <c r="T1425" i="13" s="1"/>
  <c r="U1425" i="13" s="1"/>
  <c r="P1427" i="13"/>
  <c r="T1427" i="13" s="1"/>
  <c r="U1427" i="13" s="1"/>
  <c r="P1452" i="13"/>
  <c r="T1452" i="13" s="1"/>
  <c r="U1452" i="13" s="1"/>
  <c r="P1477" i="13"/>
  <c r="T1477" i="13" s="1"/>
  <c r="U1477" i="13" s="1"/>
  <c r="P1479" i="13"/>
  <c r="T1479" i="13" s="1"/>
  <c r="U1479" i="13" s="1"/>
  <c r="P1956" i="13"/>
  <c r="T1956" i="13" s="1"/>
  <c r="U1956" i="13" s="1"/>
  <c r="P608" i="13"/>
  <c r="T608" i="13" s="1"/>
  <c r="U608" i="13" s="1"/>
  <c r="P624" i="13"/>
  <c r="T624" i="13" s="1"/>
  <c r="U624" i="13" s="1"/>
  <c r="P629" i="13"/>
  <c r="T629" i="13" s="1"/>
  <c r="U629" i="13" s="1"/>
  <c r="P632" i="13"/>
  <c r="T632" i="13" s="1"/>
  <c r="U632" i="13" s="1"/>
  <c r="P675" i="13"/>
  <c r="T675" i="13" s="1"/>
  <c r="U675" i="13" s="1"/>
  <c r="P713" i="13"/>
  <c r="T713" i="13" s="1"/>
  <c r="U713" i="13" s="1"/>
  <c r="P777" i="13"/>
  <c r="T777" i="13" s="1"/>
  <c r="U777" i="13" s="1"/>
  <c r="P779" i="13"/>
  <c r="T779" i="13" s="1"/>
  <c r="U779" i="13" s="1"/>
  <c r="P781" i="13"/>
  <c r="T781" i="13" s="1"/>
  <c r="U781" i="13" s="1"/>
  <c r="P798" i="13"/>
  <c r="T798" i="13" s="1"/>
  <c r="U798" i="13" s="1"/>
  <c r="P803" i="13"/>
  <c r="T803" i="13" s="1"/>
  <c r="U803" i="13" s="1"/>
  <c r="P805" i="13"/>
  <c r="T805" i="13" s="1"/>
  <c r="U805" i="13" s="1"/>
  <c r="P816" i="13"/>
  <c r="T816" i="13" s="1"/>
  <c r="U816" i="13" s="1"/>
  <c r="P847" i="13"/>
  <c r="T847" i="13" s="1"/>
  <c r="U847" i="13" s="1"/>
  <c r="P874" i="13"/>
  <c r="T874" i="13" s="1"/>
  <c r="U874" i="13" s="1"/>
  <c r="P880" i="13"/>
  <c r="T880" i="13" s="1"/>
  <c r="U880" i="13" s="1"/>
  <c r="P893" i="13"/>
  <c r="T893" i="13" s="1"/>
  <c r="U893" i="13" s="1"/>
  <c r="P910" i="13"/>
  <c r="T910" i="13" s="1"/>
  <c r="U910" i="13" s="1"/>
  <c r="P912" i="13"/>
  <c r="T912" i="13" s="1"/>
  <c r="U912" i="13" s="1"/>
  <c r="P942" i="13"/>
  <c r="T942" i="13" s="1"/>
  <c r="U942" i="13" s="1"/>
  <c r="P944" i="13"/>
  <c r="T944" i="13" s="1"/>
  <c r="U944" i="13" s="1"/>
  <c r="P974" i="13"/>
  <c r="T974" i="13" s="1"/>
  <c r="U974" i="13" s="1"/>
  <c r="P976" i="13"/>
  <c r="T976" i="13" s="1"/>
  <c r="U976" i="13" s="1"/>
  <c r="P1006" i="13"/>
  <c r="T1006" i="13" s="1"/>
  <c r="U1006" i="13" s="1"/>
  <c r="P1008" i="13"/>
  <c r="T1008" i="13" s="1"/>
  <c r="U1008" i="13" s="1"/>
  <c r="P1021" i="13"/>
  <c r="T1021" i="13" s="1"/>
  <c r="U1021" i="13" s="1"/>
  <c r="P1055" i="13"/>
  <c r="T1055" i="13" s="1"/>
  <c r="U1055" i="13" s="1"/>
  <c r="P1117" i="13"/>
  <c r="T1117" i="13" s="1"/>
  <c r="U1117" i="13" s="1"/>
  <c r="P1144" i="13"/>
  <c r="T1144" i="13" s="1"/>
  <c r="U1144" i="13" s="1"/>
  <c r="P1146" i="13"/>
  <c r="T1146" i="13" s="1"/>
  <c r="U1146" i="13" s="1"/>
  <c r="P1148" i="13"/>
  <c r="T1148" i="13" s="1"/>
  <c r="U1148" i="13" s="1"/>
  <c r="P1192" i="13"/>
  <c r="T1192" i="13" s="1"/>
  <c r="U1192" i="13" s="1"/>
  <c r="P1194" i="13"/>
  <c r="T1194" i="13" s="1"/>
  <c r="U1194" i="13" s="1"/>
  <c r="P1196" i="13"/>
  <c r="T1196" i="13" s="1"/>
  <c r="U1196" i="13" s="1"/>
  <c r="P1215" i="13"/>
  <c r="T1215" i="13" s="1"/>
  <c r="U1215" i="13" s="1"/>
  <c r="P1255" i="13"/>
  <c r="T1255" i="13" s="1"/>
  <c r="U1255" i="13" s="1"/>
  <c r="P1257" i="13"/>
  <c r="T1257" i="13" s="1"/>
  <c r="U1257" i="13" s="1"/>
  <c r="P1259" i="13"/>
  <c r="T1259" i="13" s="1"/>
  <c r="U1259" i="13" s="1"/>
  <c r="P1299" i="13"/>
  <c r="T1299" i="13" s="1"/>
  <c r="U1299" i="13" s="1"/>
  <c r="P1301" i="13"/>
  <c r="T1301" i="13" s="1"/>
  <c r="U1301" i="13" s="1"/>
  <c r="P1352" i="13"/>
  <c r="T1352" i="13" s="1"/>
  <c r="U1352" i="13" s="1"/>
  <c r="P1379" i="13"/>
  <c r="T1379" i="13" s="1"/>
  <c r="U1379" i="13" s="1"/>
  <c r="P1381" i="13"/>
  <c r="T1381" i="13" s="1"/>
  <c r="U1381" i="13" s="1"/>
  <c r="P1383" i="13"/>
  <c r="T1383" i="13" s="1"/>
  <c r="U1383" i="13" s="1"/>
  <c r="P1392" i="13"/>
  <c r="T1392" i="13" s="1"/>
  <c r="U1392" i="13" s="1"/>
  <c r="P1396" i="13"/>
  <c r="T1396" i="13" s="1"/>
  <c r="U1396" i="13" s="1"/>
  <c r="P1403" i="13"/>
  <c r="T1403" i="13" s="1"/>
  <c r="U1403" i="13" s="1"/>
  <c r="P1405" i="13"/>
  <c r="T1405" i="13" s="1"/>
  <c r="U1405" i="13" s="1"/>
  <c r="P1407" i="13"/>
  <c r="T1407" i="13" s="1"/>
  <c r="U1407" i="13" s="1"/>
  <c r="P1415" i="13"/>
  <c r="T1415" i="13" s="1"/>
  <c r="U1415" i="13" s="1"/>
  <c r="P1426" i="13"/>
  <c r="T1426" i="13" s="1"/>
  <c r="U1426" i="13" s="1"/>
  <c r="P1451" i="13"/>
  <c r="T1451" i="13" s="1"/>
  <c r="U1451" i="13" s="1"/>
  <c r="P1978" i="13"/>
  <c r="T1978" i="13" s="1"/>
  <c r="U1978" i="13" s="1"/>
  <c r="P1483" i="13"/>
  <c r="T1483" i="13" s="1"/>
  <c r="U1483" i="13" s="1"/>
  <c r="P1509" i="13"/>
  <c r="T1509" i="13" s="1"/>
  <c r="U1509" i="13" s="1"/>
  <c r="P1515" i="13"/>
  <c r="T1515" i="13" s="1"/>
  <c r="U1515" i="13" s="1"/>
  <c r="P1528" i="13"/>
  <c r="T1528" i="13" s="1"/>
  <c r="U1528" i="13" s="1"/>
  <c r="P1596" i="13"/>
  <c r="T1596" i="13" s="1"/>
  <c r="U1596" i="13" s="1"/>
  <c r="P1618" i="13"/>
  <c r="T1618" i="13" s="1"/>
  <c r="U1618" i="13" s="1"/>
  <c r="P1671" i="13"/>
  <c r="T1671" i="13" s="1"/>
  <c r="U1671" i="13" s="1"/>
  <c r="P1682" i="13"/>
  <c r="T1682" i="13" s="1"/>
  <c r="U1682" i="13" s="1"/>
  <c r="P1684" i="13"/>
  <c r="T1684" i="13" s="1"/>
  <c r="U1684" i="13" s="1"/>
  <c r="P1688" i="13"/>
  <c r="T1688" i="13" s="1"/>
  <c r="U1688" i="13" s="1"/>
  <c r="P1703" i="13"/>
  <c r="T1703" i="13" s="1"/>
  <c r="U1703" i="13" s="1"/>
  <c r="P1714" i="13"/>
  <c r="T1714" i="13" s="1"/>
  <c r="U1714" i="13" s="1"/>
  <c r="P1734" i="13"/>
  <c r="T1734" i="13" s="1"/>
  <c r="U1734" i="13" s="1"/>
  <c r="P1776" i="13"/>
  <c r="T1776" i="13" s="1"/>
  <c r="U1776" i="13" s="1"/>
  <c r="P1796" i="13"/>
  <c r="T1796" i="13" s="1"/>
  <c r="U1796" i="13" s="1"/>
  <c r="P1844" i="13"/>
  <c r="T1844" i="13" s="1"/>
  <c r="U1844" i="13" s="1"/>
  <c r="P1846" i="13"/>
  <c r="T1846" i="13" s="1"/>
  <c r="U1846" i="13" s="1"/>
  <c r="P1899" i="13"/>
  <c r="T1899" i="13" s="1"/>
  <c r="U1899" i="13" s="1"/>
  <c r="P1901" i="13"/>
  <c r="T1901" i="13" s="1"/>
  <c r="U1901" i="13" s="1"/>
  <c r="P1911" i="13"/>
  <c r="T1911" i="13" s="1"/>
  <c r="U1911" i="13" s="1"/>
  <c r="P1939" i="13"/>
  <c r="T1939" i="13" s="1"/>
  <c r="U1939" i="13" s="1"/>
  <c r="P1941" i="13"/>
  <c r="T1941" i="13" s="1"/>
  <c r="U1941" i="13" s="1"/>
  <c r="P1946" i="13"/>
  <c r="T1946" i="13" s="1"/>
  <c r="U1946" i="13" s="1"/>
  <c r="P1964" i="13"/>
  <c r="T1964" i="13" s="1"/>
  <c r="U1964" i="13" s="1"/>
  <c r="P1980" i="13"/>
  <c r="T1980" i="13" s="1"/>
  <c r="U1980" i="13" s="1"/>
  <c r="P2007" i="13"/>
  <c r="T2007" i="13" s="1"/>
  <c r="U2007" i="13" s="1"/>
  <c r="P2033" i="13"/>
  <c r="T2033" i="13" s="1"/>
  <c r="U2033" i="13" s="1"/>
  <c r="P2068" i="13"/>
  <c r="T2068" i="13" s="1"/>
  <c r="U2068" i="13" s="1"/>
  <c r="P2070" i="13"/>
  <c r="T2070" i="13" s="1"/>
  <c r="U2070" i="13" s="1"/>
  <c r="P2079" i="13"/>
  <c r="T2079" i="13" s="1"/>
  <c r="U2079" i="13" s="1"/>
  <c r="P2095" i="13"/>
  <c r="T2095" i="13" s="1"/>
  <c r="U2095" i="13" s="1"/>
  <c r="P2097" i="13"/>
  <c r="T2097" i="13" s="1"/>
  <c r="U2097" i="13" s="1"/>
  <c r="P2101" i="13"/>
  <c r="T2101" i="13" s="1"/>
  <c r="U2101" i="13" s="1"/>
  <c r="P2103" i="13"/>
  <c r="T2103" i="13" s="1"/>
  <c r="U2103" i="13" s="1"/>
  <c r="P2116" i="13"/>
  <c r="T2116" i="13" s="1"/>
  <c r="U2116" i="13" s="1"/>
  <c r="P2259" i="13"/>
  <c r="T2259" i="13" s="1"/>
  <c r="U2259" i="13" s="1"/>
  <c r="P2328" i="13"/>
  <c r="T2328" i="13" s="1"/>
  <c r="U2328" i="13" s="1"/>
  <c r="P2331" i="13"/>
  <c r="T2331" i="13" s="1"/>
  <c r="U2331" i="13" s="1"/>
  <c r="P2333" i="13"/>
  <c r="T2333" i="13" s="1"/>
  <c r="U2333" i="13" s="1"/>
  <c r="P2350" i="13"/>
  <c r="T2350" i="13" s="1"/>
  <c r="U2350" i="13" s="1"/>
  <c r="P1501" i="13"/>
  <c r="T1501" i="13" s="1"/>
  <c r="U1501" i="13" s="1"/>
  <c r="P1531" i="13"/>
  <c r="T1531" i="13" s="1"/>
  <c r="U1531" i="13" s="1"/>
  <c r="P1533" i="13"/>
  <c r="T1533" i="13" s="1"/>
  <c r="U1533" i="13" s="1"/>
  <c r="P1553" i="13"/>
  <c r="T1553" i="13" s="1"/>
  <c r="U1553" i="13" s="1"/>
  <c r="P1570" i="13"/>
  <c r="T1570" i="13" s="1"/>
  <c r="U1570" i="13" s="1"/>
  <c r="P1575" i="13"/>
  <c r="T1575" i="13" s="1"/>
  <c r="U1575" i="13" s="1"/>
  <c r="P1581" i="13"/>
  <c r="T1581" i="13" s="1"/>
  <c r="U1581" i="13" s="1"/>
  <c r="P1588" i="13"/>
  <c r="T1588" i="13" s="1"/>
  <c r="U1588" i="13" s="1"/>
  <c r="P1597" i="13"/>
  <c r="T1597" i="13" s="1"/>
  <c r="U1597" i="13" s="1"/>
  <c r="P1621" i="13"/>
  <c r="T1621" i="13" s="1"/>
  <c r="U1621" i="13" s="1"/>
  <c r="P1623" i="13"/>
  <c r="T1623" i="13" s="1"/>
  <c r="U1623" i="13" s="1"/>
  <c r="P1625" i="13"/>
  <c r="T1625" i="13" s="1"/>
  <c r="U1625" i="13" s="1"/>
  <c r="P1627" i="13"/>
  <c r="T1627" i="13" s="1"/>
  <c r="U1627" i="13" s="1"/>
  <c r="P1666" i="13"/>
  <c r="T1666" i="13" s="1"/>
  <c r="U1666" i="13" s="1"/>
  <c r="P1668" i="13"/>
  <c r="T1668" i="13" s="1"/>
  <c r="U1668" i="13" s="1"/>
  <c r="P1672" i="13"/>
  <c r="T1672" i="13" s="1"/>
  <c r="U1672" i="13" s="1"/>
  <c r="P1687" i="13"/>
  <c r="T1687" i="13" s="1"/>
  <c r="U1687" i="13" s="1"/>
  <c r="P1698" i="13"/>
  <c r="T1698" i="13" s="1"/>
  <c r="U1698" i="13" s="1"/>
  <c r="P1700" i="13"/>
  <c r="T1700" i="13" s="1"/>
  <c r="U1700" i="13" s="1"/>
  <c r="P1704" i="13"/>
  <c r="T1704" i="13" s="1"/>
  <c r="U1704" i="13" s="1"/>
  <c r="P1828" i="13"/>
  <c r="T1828" i="13" s="1"/>
  <c r="U1828" i="13" s="1"/>
  <c r="P1860" i="13"/>
  <c r="T1860" i="13" s="1"/>
  <c r="U1860" i="13" s="1"/>
  <c r="P1862" i="13"/>
  <c r="T1862" i="13" s="1"/>
  <c r="U1862" i="13" s="1"/>
  <c r="P1875" i="13"/>
  <c r="T1875" i="13" s="1"/>
  <c r="U1875" i="13" s="1"/>
  <c r="P1877" i="13"/>
  <c r="T1877" i="13" s="1"/>
  <c r="U1877" i="13" s="1"/>
  <c r="P1900" i="13"/>
  <c r="T1900" i="13" s="1"/>
  <c r="U1900" i="13" s="1"/>
  <c r="P1908" i="13"/>
  <c r="T1908" i="13" s="1"/>
  <c r="U1908" i="13" s="1"/>
  <c r="P1929" i="13"/>
  <c r="T1929" i="13" s="1"/>
  <c r="U1929" i="13" s="1"/>
  <c r="P1938" i="13"/>
  <c r="T1938" i="13" s="1"/>
  <c r="U1938" i="13" s="1"/>
  <c r="P1948" i="13"/>
  <c r="T1948" i="13" s="1"/>
  <c r="U1948" i="13" s="1"/>
  <c r="P1954" i="13"/>
  <c r="T1954" i="13" s="1"/>
  <c r="U1954" i="13" s="1"/>
  <c r="P1974" i="13"/>
  <c r="T1974" i="13" s="1"/>
  <c r="U1974" i="13" s="1"/>
  <c r="P1999" i="13"/>
  <c r="T1999" i="13" s="1"/>
  <c r="U1999" i="13" s="1"/>
  <c r="P2015" i="13"/>
  <c r="T2015" i="13" s="1"/>
  <c r="U2015" i="13" s="1"/>
  <c r="P2076" i="13"/>
  <c r="T2076" i="13" s="1"/>
  <c r="U2076" i="13" s="1"/>
  <c r="P2102" i="13"/>
  <c r="T2102" i="13" s="1"/>
  <c r="U2102" i="13" s="1"/>
  <c r="P2104" i="13"/>
  <c r="T2104" i="13" s="1"/>
  <c r="U2104" i="13" s="1"/>
  <c r="P2106" i="13"/>
  <c r="T2106" i="13" s="1"/>
  <c r="U2106" i="13" s="1"/>
  <c r="P2227" i="13"/>
  <c r="T2227" i="13" s="1"/>
  <c r="U2227" i="13" s="1"/>
  <c r="P2278" i="13"/>
  <c r="T2278" i="13" s="1"/>
  <c r="U2278" i="13" s="1"/>
  <c r="P2338" i="13"/>
  <c r="T2338" i="13" s="1"/>
  <c r="U2338" i="13" s="1"/>
  <c r="P2347" i="13"/>
  <c r="T2347" i="13" s="1"/>
  <c r="U2347" i="13" s="1"/>
  <c r="P2360" i="13"/>
  <c r="T2360" i="13" s="1"/>
  <c r="U2360" i="13" s="1"/>
  <c r="P2367" i="13"/>
  <c r="T2367" i="13" s="1"/>
  <c r="U2367" i="13" s="1"/>
  <c r="P2393" i="13"/>
  <c r="T2393" i="13" s="1"/>
  <c r="U2393" i="13" s="1"/>
  <c r="P5" i="13"/>
  <c r="T5" i="13" s="1"/>
  <c r="U5" i="13" s="1"/>
  <c r="P13" i="13"/>
  <c r="T13" i="13" s="1"/>
  <c r="U13" i="13" s="1"/>
  <c r="P65" i="13"/>
  <c r="T65" i="13" s="1"/>
  <c r="U65" i="13" s="1"/>
  <c r="P66" i="13"/>
  <c r="T66" i="13" s="1"/>
  <c r="P72" i="13"/>
  <c r="T72" i="13" s="1"/>
  <c r="U72" i="13" s="1"/>
  <c r="R76" i="13"/>
  <c r="U76" i="13" s="1"/>
  <c r="P81" i="13"/>
  <c r="T81" i="13" s="1"/>
  <c r="U81" i="13" s="1"/>
  <c r="P82" i="13"/>
  <c r="T82" i="13" s="1"/>
  <c r="P88" i="13"/>
  <c r="T88" i="13" s="1"/>
  <c r="U88" i="13" s="1"/>
  <c r="R92" i="13"/>
  <c r="P97" i="13"/>
  <c r="T97" i="13" s="1"/>
  <c r="U97" i="13" s="1"/>
  <c r="P98" i="13"/>
  <c r="T98" i="13" s="1"/>
  <c r="P260" i="13"/>
  <c r="T260" i="13" s="1"/>
  <c r="U260" i="13" s="1"/>
  <c r="P292" i="13"/>
  <c r="T292" i="13" s="1"/>
  <c r="U292" i="13" s="1"/>
  <c r="P324" i="13"/>
  <c r="T324" i="13" s="1"/>
  <c r="U324" i="13" s="1"/>
  <c r="P356" i="13"/>
  <c r="T356" i="13" s="1"/>
  <c r="U356" i="13" s="1"/>
  <c r="P384" i="13"/>
  <c r="T384" i="13" s="1"/>
  <c r="U384" i="13" s="1"/>
  <c r="R392" i="13"/>
  <c r="P394" i="13"/>
  <c r="T394" i="13" s="1"/>
  <c r="P406" i="13"/>
  <c r="T406" i="13" s="1"/>
  <c r="U406" i="13" s="1"/>
  <c r="R414" i="13"/>
  <c r="P416" i="13"/>
  <c r="T416" i="13" s="1"/>
  <c r="P428" i="13"/>
  <c r="T428" i="13" s="1"/>
  <c r="R428" i="13"/>
  <c r="R444" i="13"/>
  <c r="P446" i="13"/>
  <c r="T446" i="13" s="1"/>
  <c r="R446" i="13"/>
  <c r="P633" i="13"/>
  <c r="T633" i="13" s="1"/>
  <c r="U633" i="13" s="1"/>
  <c r="U20" i="13"/>
  <c r="P149" i="13"/>
  <c r="T149" i="13" s="1"/>
  <c r="U149" i="13" s="1"/>
  <c r="P181" i="13"/>
  <c r="T181" i="13" s="1"/>
  <c r="U181" i="13" s="1"/>
  <c r="P213" i="13"/>
  <c r="T213" i="13" s="1"/>
  <c r="U213" i="13" s="1"/>
  <c r="P252" i="13"/>
  <c r="T252" i="13" s="1"/>
  <c r="U252" i="13" s="1"/>
  <c r="P284" i="13"/>
  <c r="T284" i="13" s="1"/>
  <c r="U284" i="13" s="1"/>
  <c r="P316" i="13"/>
  <c r="T316" i="13" s="1"/>
  <c r="U316" i="13" s="1"/>
  <c r="P348" i="13"/>
  <c r="T348" i="13" s="1"/>
  <c r="U348" i="13" s="1"/>
  <c r="P380" i="13"/>
  <c r="T380" i="13" s="1"/>
  <c r="U380" i="13" s="1"/>
  <c r="P491" i="13"/>
  <c r="T491" i="13" s="1"/>
  <c r="U491" i="13" s="1"/>
  <c r="P554" i="13"/>
  <c r="T554" i="13" s="1"/>
  <c r="U554" i="13" s="1"/>
  <c r="P567" i="13"/>
  <c r="T567" i="13" s="1"/>
  <c r="U567" i="13" s="1"/>
  <c r="P682" i="13"/>
  <c r="T682" i="13" s="1"/>
  <c r="U682" i="13" s="1"/>
  <c r="P706" i="13"/>
  <c r="T706" i="13" s="1"/>
  <c r="U706" i="13" s="1"/>
  <c r="P751" i="13"/>
  <c r="T751" i="13" s="1"/>
  <c r="U751" i="13" s="1"/>
  <c r="P9" i="13"/>
  <c r="T9" i="13" s="1"/>
  <c r="U9" i="13" s="1"/>
  <c r="P17" i="13"/>
  <c r="T17" i="13" s="1"/>
  <c r="U17" i="13" s="1"/>
  <c r="P38" i="13"/>
  <c r="T38" i="13" s="1"/>
  <c r="U38" i="13" s="1"/>
  <c r="P64" i="13"/>
  <c r="T64" i="13" s="1"/>
  <c r="U64" i="13" s="1"/>
  <c r="R68" i="13"/>
  <c r="P73" i="13"/>
  <c r="T73" i="13" s="1"/>
  <c r="U73" i="13" s="1"/>
  <c r="P74" i="13"/>
  <c r="T74" i="13" s="1"/>
  <c r="P80" i="13"/>
  <c r="T80" i="13" s="1"/>
  <c r="U80" i="13" s="1"/>
  <c r="R84" i="13"/>
  <c r="P89" i="13"/>
  <c r="T89" i="13" s="1"/>
  <c r="U89" i="13" s="1"/>
  <c r="P90" i="13"/>
  <c r="T90" i="13" s="1"/>
  <c r="P96" i="13"/>
  <c r="T96" i="13" s="1"/>
  <c r="U96" i="13" s="1"/>
  <c r="R100" i="13"/>
  <c r="P109" i="13"/>
  <c r="T109" i="13" s="1"/>
  <c r="U109" i="13" s="1"/>
  <c r="P141" i="13"/>
  <c r="T141" i="13" s="1"/>
  <c r="U141" i="13" s="1"/>
  <c r="P173" i="13"/>
  <c r="T173" i="13" s="1"/>
  <c r="U173" i="13" s="1"/>
  <c r="P205" i="13"/>
  <c r="T205" i="13" s="1"/>
  <c r="U205" i="13" s="1"/>
  <c r="P244" i="13"/>
  <c r="T244" i="13" s="1"/>
  <c r="U244" i="13" s="1"/>
  <c r="P276" i="13"/>
  <c r="T276" i="13" s="1"/>
  <c r="U276" i="13" s="1"/>
  <c r="P308" i="13"/>
  <c r="T308" i="13" s="1"/>
  <c r="U308" i="13" s="1"/>
  <c r="P340" i="13"/>
  <c r="T340" i="13" s="1"/>
  <c r="U340" i="13" s="1"/>
  <c r="P372" i="13"/>
  <c r="T372" i="13" s="1"/>
  <c r="U372" i="13" s="1"/>
  <c r="P436" i="13"/>
  <c r="T436" i="13" s="1"/>
  <c r="R436" i="13"/>
  <c r="P505" i="13"/>
  <c r="T505" i="13" s="1"/>
  <c r="U505" i="13" s="1"/>
  <c r="U544" i="13"/>
  <c r="P657" i="13"/>
  <c r="T657" i="13" s="1"/>
  <c r="U657" i="13" s="1"/>
  <c r="P745" i="13"/>
  <c r="T745" i="13" s="1"/>
  <c r="U745" i="13" s="1"/>
  <c r="R861" i="13"/>
  <c r="P861" i="13"/>
  <c r="T861" i="13" s="1"/>
  <c r="P438" i="13"/>
  <c r="T438" i="13" s="1"/>
  <c r="P448" i="13"/>
  <c r="T448" i="13" s="1"/>
  <c r="P460" i="13"/>
  <c r="T460" i="13" s="1"/>
  <c r="P616" i="13"/>
  <c r="T616" i="13" s="1"/>
  <c r="U616" i="13" s="1"/>
  <c r="P626" i="13"/>
  <c r="T626" i="13" s="1"/>
  <c r="U626" i="13" s="1"/>
  <c r="P640" i="13"/>
  <c r="T640" i="13" s="1"/>
  <c r="U640" i="13" s="1"/>
  <c r="P650" i="13"/>
  <c r="T650" i="13" s="1"/>
  <c r="U650" i="13" s="1"/>
  <c r="P664" i="13"/>
  <c r="T664" i="13" s="1"/>
  <c r="U664" i="13" s="1"/>
  <c r="P669" i="13"/>
  <c r="T669" i="13" s="1"/>
  <c r="U669" i="13" s="1"/>
  <c r="P674" i="13"/>
  <c r="T674" i="13" s="1"/>
  <c r="U674" i="13" s="1"/>
  <c r="P679" i="13"/>
  <c r="T679" i="13" s="1"/>
  <c r="U679" i="13" s="1"/>
  <c r="P681" i="13"/>
  <c r="T681" i="13" s="1"/>
  <c r="U681" i="13" s="1"/>
  <c r="P689" i="13"/>
  <c r="T689" i="13" s="1"/>
  <c r="U689" i="13" s="1"/>
  <c r="P703" i="13"/>
  <c r="T703" i="13" s="1"/>
  <c r="U703" i="13" s="1"/>
  <c r="P705" i="13"/>
  <c r="T705" i="13" s="1"/>
  <c r="U705" i="13" s="1"/>
  <c r="P727" i="13"/>
  <c r="T727" i="13" s="1"/>
  <c r="U727" i="13" s="1"/>
  <c r="P747" i="13"/>
  <c r="T747" i="13" s="1"/>
  <c r="U747" i="13" s="1"/>
  <c r="P769" i="13"/>
  <c r="T769" i="13" s="1"/>
  <c r="U769" i="13" s="1"/>
  <c r="P797" i="13"/>
  <c r="T797" i="13" s="1"/>
  <c r="U797" i="13" s="1"/>
  <c r="P809" i="13"/>
  <c r="T809" i="13" s="1"/>
  <c r="U809" i="13" s="1"/>
  <c r="R819" i="13"/>
  <c r="P819" i="13"/>
  <c r="T819" i="13" s="1"/>
  <c r="U852" i="13"/>
  <c r="P1337" i="13"/>
  <c r="T1337" i="13" s="1"/>
  <c r="U1337" i="13" s="1"/>
  <c r="R1395" i="13"/>
  <c r="P1395" i="13"/>
  <c r="T1395" i="13" s="1"/>
  <c r="P1445" i="13"/>
  <c r="T1445" i="13" s="1"/>
  <c r="U1445" i="13" s="1"/>
  <c r="P1507" i="13"/>
  <c r="T1507" i="13" s="1"/>
  <c r="U1507" i="13" s="1"/>
  <c r="P430" i="13"/>
  <c r="T430" i="13" s="1"/>
  <c r="U430" i="13" s="1"/>
  <c r="R438" i="13"/>
  <c r="P440" i="13"/>
  <c r="T440" i="13" s="1"/>
  <c r="P452" i="13"/>
  <c r="T452" i="13" s="1"/>
  <c r="U452" i="13" s="1"/>
  <c r="R460" i="13"/>
  <c r="P462" i="13"/>
  <c r="T462" i="13" s="1"/>
  <c r="U462" i="13" s="1"/>
  <c r="P477" i="13"/>
  <c r="T477" i="13" s="1"/>
  <c r="U477" i="13" s="1"/>
  <c r="P497" i="13"/>
  <c r="T497" i="13" s="1"/>
  <c r="U497" i="13" s="1"/>
  <c r="P516" i="13"/>
  <c r="T516" i="13" s="1"/>
  <c r="U516" i="13" s="1"/>
  <c r="P538" i="13"/>
  <c r="T538" i="13" s="1"/>
  <c r="U538" i="13" s="1"/>
  <c r="P560" i="13"/>
  <c r="T560" i="13" s="1"/>
  <c r="U560" i="13" s="1"/>
  <c r="P565" i="13"/>
  <c r="T565" i="13" s="1"/>
  <c r="U565" i="13" s="1"/>
  <c r="P574" i="13"/>
  <c r="T574" i="13" s="1"/>
  <c r="U574" i="13" s="1"/>
  <c r="P587" i="13"/>
  <c r="T587" i="13" s="1"/>
  <c r="U587" i="13" s="1"/>
  <c r="P598" i="13"/>
  <c r="T598" i="13" s="1"/>
  <c r="U598" i="13" s="1"/>
  <c r="P601" i="13"/>
  <c r="T601" i="13" s="1"/>
  <c r="U601" i="13" s="1"/>
  <c r="P611" i="13"/>
  <c r="T611" i="13" s="1"/>
  <c r="U611" i="13" s="1"/>
  <c r="P620" i="13"/>
  <c r="T620" i="13" s="1"/>
  <c r="U620" i="13" s="1"/>
  <c r="P623" i="13"/>
  <c r="T623" i="13" s="1"/>
  <c r="U623" i="13" s="1"/>
  <c r="P644" i="13"/>
  <c r="T644" i="13" s="1"/>
  <c r="U644" i="13" s="1"/>
  <c r="P666" i="13"/>
  <c r="T666" i="13" s="1"/>
  <c r="U666" i="13" s="1"/>
  <c r="P688" i="13"/>
  <c r="T688" i="13" s="1"/>
  <c r="U688" i="13" s="1"/>
  <c r="P693" i="13"/>
  <c r="T693" i="13" s="1"/>
  <c r="U693" i="13" s="1"/>
  <c r="P702" i="13"/>
  <c r="T702" i="13" s="1"/>
  <c r="U702" i="13" s="1"/>
  <c r="P715" i="13"/>
  <c r="T715" i="13" s="1"/>
  <c r="U715" i="13" s="1"/>
  <c r="P726" i="13"/>
  <c r="T726" i="13" s="1"/>
  <c r="U726" i="13" s="1"/>
  <c r="P729" i="13"/>
  <c r="T729" i="13" s="1"/>
  <c r="U729" i="13" s="1"/>
  <c r="P741" i="13"/>
  <c r="T741" i="13" s="1"/>
  <c r="U741" i="13" s="1"/>
  <c r="P746" i="13"/>
  <c r="T746" i="13" s="1"/>
  <c r="U746" i="13" s="1"/>
  <c r="P752" i="13"/>
  <c r="T752" i="13" s="1"/>
  <c r="U752" i="13" s="1"/>
  <c r="P763" i="13"/>
  <c r="T763" i="13" s="1"/>
  <c r="U763" i="13" s="1"/>
  <c r="P783" i="13"/>
  <c r="T783" i="13" s="1"/>
  <c r="U783" i="13" s="1"/>
  <c r="P829" i="13"/>
  <c r="T829" i="13" s="1"/>
  <c r="U829" i="13" s="1"/>
  <c r="P841" i="13"/>
  <c r="T841" i="13" s="1"/>
  <c r="U841" i="13" s="1"/>
  <c r="R851" i="13"/>
  <c r="P851" i="13"/>
  <c r="T851" i="13" s="1"/>
  <c r="P873" i="13"/>
  <c r="T873" i="13" s="1"/>
  <c r="U873" i="13" s="1"/>
  <c r="P1413" i="13"/>
  <c r="T1413" i="13" s="1"/>
  <c r="U1413" i="13" s="1"/>
  <c r="P1487" i="13"/>
  <c r="T1487" i="13" s="1"/>
  <c r="U1487" i="13" s="1"/>
  <c r="P1519" i="13"/>
  <c r="T1519" i="13" s="1"/>
  <c r="U1519" i="13" s="1"/>
  <c r="P489" i="13"/>
  <c r="T489" i="13" s="1"/>
  <c r="U489" i="13" s="1"/>
  <c r="P511" i="13"/>
  <c r="T511" i="13" s="1"/>
  <c r="U511" i="13" s="1"/>
  <c r="P513" i="13"/>
  <c r="T513" i="13" s="1"/>
  <c r="U513" i="13" s="1"/>
  <c r="P535" i="13"/>
  <c r="T535" i="13" s="1"/>
  <c r="U535" i="13" s="1"/>
  <c r="P552" i="13"/>
  <c r="T552" i="13" s="1"/>
  <c r="U552" i="13" s="1"/>
  <c r="P562" i="13"/>
  <c r="T562" i="13" s="1"/>
  <c r="U562" i="13" s="1"/>
  <c r="P576" i="13"/>
  <c r="T576" i="13" s="1"/>
  <c r="U576" i="13" s="1"/>
  <c r="P586" i="13"/>
  <c r="T586" i="13" s="1"/>
  <c r="U586" i="13" s="1"/>
  <c r="P600" i="13"/>
  <c r="T600" i="13" s="1"/>
  <c r="U600" i="13" s="1"/>
  <c r="P605" i="13"/>
  <c r="T605" i="13" s="1"/>
  <c r="U605" i="13" s="1"/>
  <c r="P610" i="13"/>
  <c r="T610" i="13" s="1"/>
  <c r="U610" i="13" s="1"/>
  <c r="P615" i="13"/>
  <c r="T615" i="13" s="1"/>
  <c r="U615" i="13" s="1"/>
  <c r="P617" i="13"/>
  <c r="T617" i="13" s="1"/>
  <c r="U617" i="13" s="1"/>
  <c r="P625" i="13"/>
  <c r="T625" i="13" s="1"/>
  <c r="U625" i="13" s="1"/>
  <c r="P639" i="13"/>
  <c r="T639" i="13" s="1"/>
  <c r="U639" i="13" s="1"/>
  <c r="P641" i="13"/>
  <c r="T641" i="13" s="1"/>
  <c r="U641" i="13" s="1"/>
  <c r="P663" i="13"/>
  <c r="T663" i="13" s="1"/>
  <c r="U663" i="13" s="1"/>
  <c r="P680" i="13"/>
  <c r="T680" i="13" s="1"/>
  <c r="U680" i="13" s="1"/>
  <c r="P690" i="13"/>
  <c r="T690" i="13" s="1"/>
  <c r="U690" i="13" s="1"/>
  <c r="P704" i="13"/>
  <c r="T704" i="13" s="1"/>
  <c r="U704" i="13" s="1"/>
  <c r="P714" i="13"/>
  <c r="T714" i="13" s="1"/>
  <c r="U714" i="13" s="1"/>
  <c r="P728" i="13"/>
  <c r="T728" i="13" s="1"/>
  <c r="U728" i="13" s="1"/>
  <c r="P735" i="13"/>
  <c r="T735" i="13" s="1"/>
  <c r="U735" i="13" s="1"/>
  <c r="P737" i="13"/>
  <c r="T737" i="13" s="1"/>
  <c r="U737" i="13" s="1"/>
  <c r="P768" i="13"/>
  <c r="T768" i="13" s="1"/>
  <c r="U768" i="13" s="1"/>
  <c r="P787" i="13"/>
  <c r="T787" i="13" s="1"/>
  <c r="U787" i="13" s="1"/>
  <c r="P815" i="13"/>
  <c r="T815" i="13" s="1"/>
  <c r="U815" i="13" s="1"/>
  <c r="P883" i="13"/>
  <c r="T883" i="13" s="1"/>
  <c r="U883" i="13" s="1"/>
  <c r="P1338" i="13"/>
  <c r="T1338" i="13" s="1"/>
  <c r="U1338" i="13" s="1"/>
  <c r="P1461" i="13"/>
  <c r="T1461" i="13" s="1"/>
  <c r="U1461" i="13" s="1"/>
  <c r="P772" i="13"/>
  <c r="T772" i="13" s="1"/>
  <c r="U772" i="13" s="1"/>
  <c r="P782" i="13"/>
  <c r="T782" i="13" s="1"/>
  <c r="U782" i="13" s="1"/>
  <c r="P789" i="13"/>
  <c r="T789" i="13" s="1"/>
  <c r="U789" i="13" s="1"/>
  <c r="P791" i="13"/>
  <c r="T791" i="13" s="1"/>
  <c r="U791" i="13" s="1"/>
  <c r="P794" i="13"/>
  <c r="T794" i="13" s="1"/>
  <c r="U794" i="13" s="1"/>
  <c r="P800" i="13"/>
  <c r="T800" i="13" s="1"/>
  <c r="U800" i="13" s="1"/>
  <c r="P827" i="13"/>
  <c r="T827" i="13" s="1"/>
  <c r="U827" i="13" s="1"/>
  <c r="P833" i="13"/>
  <c r="T833" i="13" s="1"/>
  <c r="U833" i="13" s="1"/>
  <c r="P836" i="13"/>
  <c r="T836" i="13" s="1"/>
  <c r="U836" i="13" s="1"/>
  <c r="P846" i="13"/>
  <c r="T846" i="13" s="1"/>
  <c r="U846" i="13" s="1"/>
  <c r="P853" i="13"/>
  <c r="T853" i="13" s="1"/>
  <c r="U853" i="13" s="1"/>
  <c r="P855" i="13"/>
  <c r="T855" i="13" s="1"/>
  <c r="U855" i="13" s="1"/>
  <c r="P858" i="13"/>
  <c r="T858" i="13" s="1"/>
  <c r="U858" i="13" s="1"/>
  <c r="P864" i="13"/>
  <c r="T864" i="13" s="1"/>
  <c r="U864" i="13" s="1"/>
  <c r="P889" i="13"/>
  <c r="T889" i="13" s="1"/>
  <c r="U889" i="13" s="1"/>
  <c r="P891" i="13"/>
  <c r="T891" i="13" s="1"/>
  <c r="U891" i="13" s="1"/>
  <c r="P896" i="13"/>
  <c r="T896" i="13" s="1"/>
  <c r="U896" i="13" s="1"/>
  <c r="P898" i="13"/>
  <c r="T898" i="13" s="1"/>
  <c r="U898" i="13" s="1"/>
  <c r="P900" i="13"/>
  <c r="T900" i="13" s="1"/>
  <c r="U900" i="13" s="1"/>
  <c r="P914" i="13"/>
  <c r="T914" i="13" s="1"/>
  <c r="U914" i="13" s="1"/>
  <c r="P916" i="13"/>
  <c r="T916" i="13" s="1"/>
  <c r="U916" i="13" s="1"/>
  <c r="P930" i="13"/>
  <c r="T930" i="13" s="1"/>
  <c r="U930" i="13" s="1"/>
  <c r="P932" i="13"/>
  <c r="T932" i="13" s="1"/>
  <c r="U932" i="13" s="1"/>
  <c r="P946" i="13"/>
  <c r="T946" i="13" s="1"/>
  <c r="U946" i="13" s="1"/>
  <c r="P948" i="13"/>
  <c r="T948" i="13" s="1"/>
  <c r="U948" i="13" s="1"/>
  <c r="P962" i="13"/>
  <c r="T962" i="13" s="1"/>
  <c r="U962" i="13" s="1"/>
  <c r="P964" i="13"/>
  <c r="T964" i="13" s="1"/>
  <c r="U964" i="13" s="1"/>
  <c r="P978" i="13"/>
  <c r="T978" i="13" s="1"/>
  <c r="U978" i="13" s="1"/>
  <c r="P980" i="13"/>
  <c r="T980" i="13" s="1"/>
  <c r="U980" i="13" s="1"/>
  <c r="P994" i="13"/>
  <c r="T994" i="13" s="1"/>
  <c r="U994" i="13" s="1"/>
  <c r="P996" i="13"/>
  <c r="T996" i="13" s="1"/>
  <c r="U996" i="13" s="1"/>
  <c r="P1010" i="13"/>
  <c r="T1010" i="13" s="1"/>
  <c r="U1010" i="13" s="1"/>
  <c r="P1012" i="13"/>
  <c r="T1012" i="13" s="1"/>
  <c r="U1012" i="13" s="1"/>
  <c r="U1029" i="13"/>
  <c r="P1033" i="13"/>
  <c r="T1033" i="13" s="1"/>
  <c r="U1033" i="13" s="1"/>
  <c r="P1049" i="13"/>
  <c r="T1049" i="13" s="1"/>
  <c r="U1049" i="13" s="1"/>
  <c r="P1051" i="13"/>
  <c r="T1051" i="13" s="1"/>
  <c r="U1051" i="13" s="1"/>
  <c r="P1073" i="13"/>
  <c r="T1073" i="13" s="1"/>
  <c r="U1073" i="13" s="1"/>
  <c r="P1075" i="13"/>
  <c r="T1075" i="13" s="1"/>
  <c r="U1075" i="13" s="1"/>
  <c r="P1077" i="13"/>
  <c r="T1077" i="13" s="1"/>
  <c r="U1077" i="13" s="1"/>
  <c r="P1088" i="13"/>
  <c r="T1088" i="13" s="1"/>
  <c r="U1088" i="13" s="1"/>
  <c r="P1090" i="13"/>
  <c r="T1090" i="13" s="1"/>
  <c r="U1090" i="13" s="1"/>
  <c r="P1092" i="13"/>
  <c r="T1092" i="13" s="1"/>
  <c r="U1092" i="13" s="1"/>
  <c r="P1103" i="13"/>
  <c r="T1103" i="13" s="1"/>
  <c r="U1103" i="13" s="1"/>
  <c r="P1105" i="13"/>
  <c r="T1105" i="13" s="1"/>
  <c r="U1105" i="13" s="1"/>
  <c r="P1113" i="13"/>
  <c r="T1113" i="13" s="1"/>
  <c r="U1113" i="13" s="1"/>
  <c r="P1152" i="13"/>
  <c r="T1152" i="13" s="1"/>
  <c r="U1152" i="13" s="1"/>
  <c r="P1154" i="13"/>
  <c r="T1154" i="13" s="1"/>
  <c r="U1154" i="13" s="1"/>
  <c r="P1156" i="13"/>
  <c r="T1156" i="13" s="1"/>
  <c r="U1156" i="13" s="1"/>
  <c r="P1178" i="13"/>
  <c r="T1178" i="13" s="1"/>
  <c r="U1178" i="13" s="1"/>
  <c r="P1180" i="13"/>
  <c r="T1180" i="13" s="1"/>
  <c r="U1180" i="13" s="1"/>
  <c r="P1200" i="13"/>
  <c r="T1200" i="13" s="1"/>
  <c r="P1202" i="13"/>
  <c r="T1202" i="13" s="1"/>
  <c r="U1202" i="13" s="1"/>
  <c r="P1204" i="13"/>
  <c r="T1204" i="13" s="1"/>
  <c r="U1204" i="13" s="1"/>
  <c r="P1209" i="13"/>
  <c r="T1209" i="13" s="1"/>
  <c r="U1209" i="13" s="1"/>
  <c r="P1211" i="13"/>
  <c r="T1211" i="13" s="1"/>
  <c r="U1211" i="13" s="1"/>
  <c r="U1223" i="13"/>
  <c r="P1231" i="13"/>
  <c r="T1231" i="13" s="1"/>
  <c r="U1231" i="13" s="1"/>
  <c r="P1233" i="13"/>
  <c r="T1233" i="13" s="1"/>
  <c r="U1233" i="13" s="1"/>
  <c r="P1235" i="13"/>
  <c r="T1235" i="13" s="1"/>
  <c r="U1235" i="13" s="1"/>
  <c r="P1251" i="13"/>
  <c r="T1251" i="13" s="1"/>
  <c r="U1251" i="13" s="1"/>
  <c r="P1273" i="13"/>
  <c r="T1273" i="13" s="1"/>
  <c r="U1273" i="13" s="1"/>
  <c r="P1275" i="13"/>
  <c r="T1275" i="13" s="1"/>
  <c r="U1275" i="13" s="1"/>
  <c r="P1310" i="13"/>
  <c r="T1310" i="13" s="1"/>
  <c r="U1310" i="13" s="1"/>
  <c r="P1312" i="13"/>
  <c r="T1312" i="13" s="1"/>
  <c r="U1312" i="13" s="1"/>
  <c r="P1320" i="13"/>
  <c r="T1320" i="13" s="1"/>
  <c r="U1320" i="13" s="1"/>
  <c r="P1329" i="13"/>
  <c r="T1329" i="13" s="1"/>
  <c r="U1329" i="13" s="1"/>
  <c r="P1331" i="13"/>
  <c r="T1331" i="13" s="1"/>
  <c r="U1331" i="13" s="1"/>
  <c r="P1333" i="13"/>
  <c r="T1333" i="13" s="1"/>
  <c r="U1333" i="13" s="1"/>
  <c r="P1334" i="13"/>
  <c r="T1334" i="13" s="1"/>
  <c r="U1334" i="13" s="1"/>
  <c r="P1349" i="13"/>
  <c r="T1349" i="13" s="1"/>
  <c r="U1349" i="13" s="1"/>
  <c r="P1350" i="13"/>
  <c r="T1350" i="13" s="1"/>
  <c r="U1350" i="13" s="1"/>
  <c r="P1357" i="13"/>
  <c r="T1357" i="13" s="1"/>
  <c r="U1357" i="13" s="1"/>
  <c r="P1359" i="13"/>
  <c r="T1359" i="13" s="1"/>
  <c r="U1359" i="13" s="1"/>
  <c r="P1385" i="13"/>
  <c r="T1385" i="13" s="1"/>
  <c r="U1385" i="13" s="1"/>
  <c r="P1387" i="13"/>
  <c r="T1387" i="13" s="1"/>
  <c r="U1387" i="13" s="1"/>
  <c r="P1398" i="13"/>
  <c r="T1398" i="13" s="1"/>
  <c r="U1398" i="13" s="1"/>
  <c r="P1402" i="13"/>
  <c r="T1402" i="13" s="1"/>
  <c r="U1402" i="13" s="1"/>
  <c r="P1409" i="13"/>
  <c r="T1409" i="13" s="1"/>
  <c r="U1409" i="13" s="1"/>
  <c r="P1424" i="13"/>
  <c r="T1424" i="13" s="1"/>
  <c r="U1424" i="13" s="1"/>
  <c r="P1430" i="13"/>
  <c r="T1430" i="13" s="1"/>
  <c r="U1430" i="13" s="1"/>
  <c r="P1434" i="13"/>
  <c r="T1434" i="13" s="1"/>
  <c r="U1434" i="13" s="1"/>
  <c r="P1441" i="13"/>
  <c r="T1441" i="13" s="1"/>
  <c r="U1441" i="13" s="1"/>
  <c r="P1456" i="13"/>
  <c r="T1456" i="13" s="1"/>
  <c r="U1456" i="13" s="1"/>
  <c r="P1467" i="13"/>
  <c r="T1467" i="13" s="1"/>
  <c r="U1467" i="13" s="1"/>
  <c r="P1469" i="13"/>
  <c r="T1469" i="13" s="1"/>
  <c r="U1469" i="13" s="1"/>
  <c r="P1472" i="13"/>
  <c r="T1472" i="13" s="1"/>
  <c r="U1472" i="13" s="1"/>
  <c r="P1481" i="13"/>
  <c r="T1481" i="13" s="1"/>
  <c r="U1481" i="13" s="1"/>
  <c r="P1491" i="13"/>
  <c r="T1491" i="13" s="1"/>
  <c r="U1491" i="13" s="1"/>
  <c r="P1496" i="13"/>
  <c r="T1496" i="13" s="1"/>
  <c r="U1496" i="13" s="1"/>
  <c r="P1513" i="13"/>
  <c r="T1513" i="13" s="1"/>
  <c r="U1513" i="13" s="1"/>
  <c r="P1521" i="13"/>
  <c r="T1521" i="13" s="1"/>
  <c r="U1521" i="13" s="1"/>
  <c r="P1523" i="13"/>
  <c r="T1523" i="13" s="1"/>
  <c r="U1523" i="13" s="1"/>
  <c r="P1545" i="13"/>
  <c r="T1545" i="13" s="1"/>
  <c r="U1545" i="13" s="1"/>
  <c r="U1958" i="13"/>
  <c r="R2019" i="13"/>
  <c r="P2019" i="13"/>
  <c r="T2019" i="13" s="1"/>
  <c r="R2064" i="13"/>
  <c r="P2064" i="13"/>
  <c r="T2064" i="13" s="1"/>
  <c r="U1200" i="13"/>
  <c r="R1897" i="13"/>
  <c r="P1897" i="13"/>
  <c r="T1897" i="13" s="1"/>
  <c r="P795" i="13"/>
  <c r="T795" i="13" s="1"/>
  <c r="U795" i="13" s="1"/>
  <c r="P801" i="13"/>
  <c r="T801" i="13" s="1"/>
  <c r="U801" i="13" s="1"/>
  <c r="P804" i="13"/>
  <c r="T804" i="13" s="1"/>
  <c r="U804" i="13" s="1"/>
  <c r="P814" i="13"/>
  <c r="T814" i="13" s="1"/>
  <c r="U814" i="13" s="1"/>
  <c r="P821" i="13"/>
  <c r="T821" i="13" s="1"/>
  <c r="U821" i="13" s="1"/>
  <c r="P826" i="13"/>
  <c r="T826" i="13" s="1"/>
  <c r="U826" i="13" s="1"/>
  <c r="P832" i="13"/>
  <c r="T832" i="13" s="1"/>
  <c r="U832" i="13" s="1"/>
  <c r="P859" i="13"/>
  <c r="T859" i="13" s="1"/>
  <c r="U859" i="13" s="1"/>
  <c r="P865" i="13"/>
  <c r="T865" i="13" s="1"/>
  <c r="U865" i="13" s="1"/>
  <c r="P868" i="13"/>
  <c r="T868" i="13" s="1"/>
  <c r="U868" i="13" s="1"/>
  <c r="P878" i="13"/>
  <c r="T878" i="13" s="1"/>
  <c r="U878" i="13" s="1"/>
  <c r="P890" i="13"/>
  <c r="T890" i="13" s="1"/>
  <c r="U890" i="13" s="1"/>
  <c r="P906" i="13"/>
  <c r="T906" i="13" s="1"/>
  <c r="U906" i="13" s="1"/>
  <c r="P908" i="13"/>
  <c r="T908" i="13" s="1"/>
  <c r="U908" i="13" s="1"/>
  <c r="P922" i="13"/>
  <c r="T922" i="13" s="1"/>
  <c r="U922" i="13" s="1"/>
  <c r="P924" i="13"/>
  <c r="T924" i="13" s="1"/>
  <c r="U924" i="13" s="1"/>
  <c r="P938" i="13"/>
  <c r="T938" i="13" s="1"/>
  <c r="U938" i="13" s="1"/>
  <c r="P940" i="13"/>
  <c r="T940" i="13" s="1"/>
  <c r="U940" i="13" s="1"/>
  <c r="P954" i="13"/>
  <c r="T954" i="13" s="1"/>
  <c r="U954" i="13" s="1"/>
  <c r="P956" i="13"/>
  <c r="T956" i="13" s="1"/>
  <c r="U956" i="13" s="1"/>
  <c r="P970" i="13"/>
  <c r="T970" i="13" s="1"/>
  <c r="U970" i="13" s="1"/>
  <c r="P972" i="13"/>
  <c r="T972" i="13" s="1"/>
  <c r="U972" i="13" s="1"/>
  <c r="P986" i="13"/>
  <c r="T986" i="13" s="1"/>
  <c r="U986" i="13" s="1"/>
  <c r="P988" i="13"/>
  <c r="T988" i="13" s="1"/>
  <c r="U988" i="13" s="1"/>
  <c r="P1002" i="13"/>
  <c r="T1002" i="13" s="1"/>
  <c r="U1002" i="13" s="1"/>
  <c r="P1004" i="13"/>
  <c r="T1004" i="13" s="1"/>
  <c r="U1004" i="13" s="1"/>
  <c r="P1025" i="13"/>
  <c r="T1025" i="13" s="1"/>
  <c r="U1025" i="13" s="1"/>
  <c r="P1041" i="13"/>
  <c r="T1041" i="13" s="1"/>
  <c r="U1041" i="13" s="1"/>
  <c r="P1059" i="13"/>
  <c r="T1059" i="13" s="1"/>
  <c r="U1059" i="13" s="1"/>
  <c r="P1061" i="13"/>
  <c r="T1061" i="13" s="1"/>
  <c r="U1061" i="13" s="1"/>
  <c r="P1063" i="13"/>
  <c r="T1063" i="13" s="1"/>
  <c r="U1063" i="13" s="1"/>
  <c r="P1110" i="13"/>
  <c r="T1110" i="13" s="1"/>
  <c r="U1110" i="13" s="1"/>
  <c r="P1112" i="13"/>
  <c r="T1112" i="13" s="1"/>
  <c r="U1112" i="13" s="1"/>
  <c r="P1121" i="13"/>
  <c r="T1121" i="13" s="1"/>
  <c r="U1121" i="13" s="1"/>
  <c r="P1123" i="13"/>
  <c r="T1123" i="13" s="1"/>
  <c r="U1123" i="13" s="1"/>
  <c r="P1125" i="13"/>
  <c r="T1125" i="13" s="1"/>
  <c r="U1125" i="13" s="1"/>
  <c r="P1136" i="13"/>
  <c r="T1136" i="13" s="1"/>
  <c r="U1136" i="13" s="1"/>
  <c r="P1138" i="13"/>
  <c r="T1138" i="13" s="1"/>
  <c r="U1138" i="13" s="1"/>
  <c r="P1140" i="13"/>
  <c r="T1140" i="13" s="1"/>
  <c r="U1140" i="13" s="1"/>
  <c r="P1170" i="13"/>
  <c r="T1170" i="13" s="1"/>
  <c r="U1170" i="13" s="1"/>
  <c r="P1172" i="13"/>
  <c r="T1172" i="13" s="1"/>
  <c r="U1172" i="13" s="1"/>
  <c r="P1188" i="13"/>
  <c r="T1188" i="13" s="1"/>
  <c r="U1188" i="13" s="1"/>
  <c r="P1219" i="13"/>
  <c r="T1219" i="13" s="1"/>
  <c r="U1219" i="13" s="1"/>
  <c r="P1241" i="13"/>
  <c r="T1241" i="13" s="1"/>
  <c r="U1241" i="13" s="1"/>
  <c r="P1243" i="13"/>
  <c r="T1243" i="13" s="1"/>
  <c r="U1243" i="13" s="1"/>
  <c r="P1263" i="13"/>
  <c r="T1263" i="13" s="1"/>
  <c r="U1263" i="13" s="1"/>
  <c r="P1265" i="13"/>
  <c r="T1265" i="13" s="1"/>
  <c r="U1265" i="13" s="1"/>
  <c r="P1267" i="13"/>
  <c r="T1267" i="13" s="1"/>
  <c r="U1267" i="13" s="1"/>
  <c r="P1283" i="13"/>
  <c r="T1283" i="13" s="1"/>
  <c r="U1283" i="13" s="1"/>
  <c r="P1305" i="13"/>
  <c r="T1305" i="13" s="1"/>
  <c r="U1305" i="13" s="1"/>
  <c r="P1307" i="13"/>
  <c r="T1307" i="13" s="1"/>
  <c r="U1307" i="13" s="1"/>
  <c r="P1321" i="13"/>
  <c r="T1321" i="13" s="1"/>
  <c r="U1321" i="13" s="1"/>
  <c r="P1328" i="13"/>
  <c r="T1328" i="13" s="1"/>
  <c r="U1328" i="13" s="1"/>
  <c r="P1330" i="13"/>
  <c r="T1330" i="13" s="1"/>
  <c r="U1330" i="13" s="1"/>
  <c r="P1332" i="13"/>
  <c r="T1332" i="13" s="1"/>
  <c r="U1332" i="13" s="1"/>
  <c r="P1335" i="13"/>
  <c r="T1335" i="13" s="1"/>
  <c r="U1335" i="13" s="1"/>
  <c r="P1344" i="13"/>
  <c r="T1344" i="13" s="1"/>
  <c r="U1344" i="13" s="1"/>
  <c r="P1346" i="13"/>
  <c r="T1346" i="13" s="1"/>
  <c r="U1346" i="13" s="1"/>
  <c r="P1348" i="13"/>
  <c r="T1348" i="13" s="1"/>
  <c r="U1348" i="13" s="1"/>
  <c r="P1360" i="13"/>
  <c r="T1360" i="13" s="1"/>
  <c r="U1360" i="13" s="1"/>
  <c r="P1362" i="13"/>
  <c r="T1362" i="13" s="1"/>
  <c r="U1362" i="13" s="1"/>
  <c r="P1364" i="13"/>
  <c r="T1364" i="13" s="1"/>
  <c r="U1364" i="13" s="1"/>
  <c r="P1365" i="13"/>
  <c r="T1365" i="13" s="1"/>
  <c r="U1365" i="13" s="1"/>
  <c r="P1373" i="13"/>
  <c r="T1373" i="13" s="1"/>
  <c r="U1373" i="13" s="1"/>
  <c r="P1388" i="13"/>
  <c r="T1388" i="13" s="1"/>
  <c r="U1388" i="13" s="1"/>
  <c r="P1393" i="13"/>
  <c r="T1393" i="13" s="1"/>
  <c r="U1393" i="13" s="1"/>
  <c r="P1399" i="13"/>
  <c r="T1399" i="13" s="1"/>
  <c r="U1399" i="13" s="1"/>
  <c r="P1408" i="13"/>
  <c r="T1408" i="13" s="1"/>
  <c r="U1408" i="13" s="1"/>
  <c r="P1410" i="13"/>
  <c r="T1410" i="13" s="1"/>
  <c r="U1410" i="13" s="1"/>
  <c r="P1412" i="13"/>
  <c r="T1412" i="13" s="1"/>
  <c r="U1412" i="13" s="1"/>
  <c r="P1418" i="13"/>
  <c r="T1418" i="13" s="1"/>
  <c r="U1418" i="13" s="1"/>
  <c r="P1431" i="13"/>
  <c r="T1431" i="13" s="1"/>
  <c r="U1431" i="13" s="1"/>
  <c r="P1440" i="13"/>
  <c r="T1440" i="13" s="1"/>
  <c r="U1440" i="13" s="1"/>
  <c r="P1442" i="13"/>
  <c r="T1442" i="13" s="1"/>
  <c r="U1442" i="13" s="1"/>
  <c r="P1444" i="13"/>
  <c r="T1444" i="13" s="1"/>
  <c r="U1444" i="13" s="1"/>
  <c r="P1450" i="13"/>
  <c r="T1450" i="13" s="1"/>
  <c r="U1450" i="13" s="1"/>
  <c r="P1460" i="13"/>
  <c r="T1460" i="13" s="1"/>
  <c r="U1460" i="13" s="1"/>
  <c r="P1473" i="13"/>
  <c r="T1473" i="13" s="1"/>
  <c r="U1473" i="13" s="1"/>
  <c r="P1485" i="13"/>
  <c r="T1485" i="13" s="1"/>
  <c r="U1485" i="13" s="1"/>
  <c r="P1488" i="13"/>
  <c r="T1488" i="13" s="1"/>
  <c r="U1488" i="13" s="1"/>
  <c r="P1520" i="13"/>
  <c r="T1520" i="13" s="1"/>
  <c r="U1520" i="13" s="1"/>
  <c r="P1527" i="13"/>
  <c r="T1527" i="13" s="1"/>
  <c r="U1527" i="13" s="1"/>
  <c r="P1541" i="13"/>
  <c r="T1541" i="13" s="1"/>
  <c r="U1541" i="13" s="1"/>
  <c r="P1631" i="13"/>
  <c r="T1631" i="13" s="1"/>
  <c r="U1631" i="13" s="1"/>
  <c r="P1655" i="13"/>
  <c r="T1655" i="13" s="1"/>
  <c r="U1655" i="13" s="1"/>
  <c r="P1743" i="13"/>
  <c r="T1743" i="13" s="1"/>
  <c r="R1743" i="13"/>
  <c r="P1927" i="13"/>
  <c r="T1927" i="13" s="1"/>
  <c r="U1927" i="13" s="1"/>
  <c r="R2057" i="13"/>
  <c r="P2057" i="13"/>
  <c r="T2057" i="13" s="1"/>
  <c r="R2061" i="13"/>
  <c r="P2061" i="13"/>
  <c r="T2061" i="13" s="1"/>
  <c r="R2072" i="13"/>
  <c r="P2072" i="13"/>
  <c r="T2072" i="13" s="1"/>
  <c r="P1555" i="13"/>
  <c r="T1555" i="13" s="1"/>
  <c r="U1555" i="13" s="1"/>
  <c r="P1577" i="13"/>
  <c r="T1577" i="13" s="1"/>
  <c r="U1577" i="13" s="1"/>
  <c r="P1579" i="13"/>
  <c r="T1579" i="13" s="1"/>
  <c r="U1579" i="13" s="1"/>
  <c r="P1580" i="13"/>
  <c r="T1580" i="13" s="1"/>
  <c r="U1580" i="13" s="1"/>
  <c r="P1583" i="13"/>
  <c r="T1583" i="13" s="1"/>
  <c r="U1583" i="13" s="1"/>
  <c r="P1599" i="13"/>
  <c r="T1599" i="13" s="1"/>
  <c r="U1599" i="13" s="1"/>
  <c r="P1609" i="13"/>
  <c r="T1609" i="13" s="1"/>
  <c r="U1609" i="13" s="1"/>
  <c r="P1611" i="13"/>
  <c r="T1611" i="13" s="1"/>
  <c r="U1611" i="13" s="1"/>
  <c r="P1614" i="13"/>
  <c r="T1614" i="13" s="1"/>
  <c r="U1614" i="13" s="1"/>
  <c r="P1616" i="13"/>
  <c r="T1616" i="13" s="1"/>
  <c r="U1616" i="13" s="1"/>
  <c r="P1629" i="13"/>
  <c r="T1629" i="13" s="1"/>
  <c r="U1629" i="13" s="1"/>
  <c r="P1634" i="13"/>
  <c r="T1634" i="13" s="1"/>
  <c r="U1634" i="13" s="1"/>
  <c r="P1652" i="13"/>
  <c r="T1652" i="13" s="1"/>
  <c r="U1652" i="13" s="1"/>
  <c r="P1718" i="13"/>
  <c r="T1718" i="13" s="1"/>
  <c r="U1718" i="13" s="1"/>
  <c r="P1723" i="13"/>
  <c r="T1723" i="13" s="1"/>
  <c r="U1723" i="13" s="1"/>
  <c r="P1739" i="13"/>
  <c r="T1739" i="13" s="1"/>
  <c r="U1739" i="13" s="1"/>
  <c r="P1750" i="13"/>
  <c r="T1750" i="13" s="1"/>
  <c r="U1750" i="13" s="1"/>
  <c r="P1759" i="13"/>
  <c r="T1759" i="13" s="1"/>
  <c r="U1759" i="13" s="1"/>
  <c r="P1788" i="13"/>
  <c r="T1788" i="13" s="1"/>
  <c r="U1788" i="13" s="1"/>
  <c r="P1820" i="13"/>
  <c r="T1820" i="13" s="1"/>
  <c r="U1820" i="13" s="1"/>
  <c r="P1887" i="13"/>
  <c r="T1887" i="13" s="1"/>
  <c r="U1887" i="13" s="1"/>
  <c r="P1889" i="13"/>
  <c r="T1889" i="13" s="1"/>
  <c r="U1889" i="13" s="1"/>
  <c r="P1891" i="13"/>
  <c r="T1891" i="13" s="1"/>
  <c r="U1891" i="13" s="1"/>
  <c r="P1896" i="13"/>
  <c r="T1896" i="13" s="1"/>
  <c r="U1896" i="13" s="1"/>
  <c r="P1903" i="13"/>
  <c r="T1903" i="13" s="1"/>
  <c r="U1903" i="13" s="1"/>
  <c r="P1907" i="13"/>
  <c r="T1907" i="13" s="1"/>
  <c r="U1907" i="13" s="1"/>
  <c r="P1912" i="13"/>
  <c r="T1912" i="13" s="1"/>
  <c r="U1912" i="13" s="1"/>
  <c r="P1919" i="13"/>
  <c r="T1919" i="13" s="1"/>
  <c r="U1919" i="13" s="1"/>
  <c r="P1921" i="13"/>
  <c r="T1921" i="13" s="1"/>
  <c r="U1921" i="13" s="1"/>
  <c r="P1926" i="13"/>
  <c r="T1926" i="13" s="1"/>
  <c r="U1926" i="13" s="1"/>
  <c r="P1934" i="13"/>
  <c r="T1934" i="13" s="1"/>
  <c r="U1934" i="13" s="1"/>
  <c r="P1982" i="13"/>
  <c r="T1982" i="13" s="1"/>
  <c r="U1982" i="13" s="1"/>
  <c r="P1984" i="13"/>
  <c r="T1984" i="13" s="1"/>
  <c r="U1984" i="13" s="1"/>
  <c r="P2011" i="13"/>
  <c r="T2011" i="13" s="1"/>
  <c r="U2011" i="13" s="1"/>
  <c r="P2021" i="13"/>
  <c r="T2021" i="13" s="1"/>
  <c r="U2021" i="13" s="1"/>
  <c r="P2041" i="13"/>
  <c r="T2041" i="13" s="1"/>
  <c r="U2041" i="13" s="1"/>
  <c r="P2074" i="13"/>
  <c r="T2074" i="13" s="1"/>
  <c r="U2074" i="13" s="1"/>
  <c r="P2107" i="13"/>
  <c r="T2107" i="13" s="1"/>
  <c r="U2107" i="13" s="1"/>
  <c r="P2127" i="13"/>
  <c r="T2127" i="13" s="1"/>
  <c r="U2127" i="13" s="1"/>
  <c r="P2143" i="13"/>
  <c r="T2143" i="13" s="1"/>
  <c r="U2143" i="13" s="1"/>
  <c r="P1559" i="13"/>
  <c r="T1559" i="13" s="1"/>
  <c r="U1559" i="13" s="1"/>
  <c r="P1568" i="13"/>
  <c r="T1568" i="13" s="1"/>
  <c r="U1568" i="13" s="1"/>
  <c r="P1582" i="13"/>
  <c r="T1582" i="13" s="1"/>
  <c r="U1582" i="13" s="1"/>
  <c r="P1598" i="13"/>
  <c r="T1598" i="13" s="1"/>
  <c r="U1598" i="13" s="1"/>
  <c r="P1615" i="13"/>
  <c r="T1615" i="13" s="1"/>
  <c r="U1615" i="13" s="1"/>
  <c r="P1628" i="13"/>
  <c r="T1628" i="13" s="1"/>
  <c r="U1628" i="13" s="1"/>
  <c r="P1640" i="13"/>
  <c r="T1640" i="13" s="1"/>
  <c r="U1640" i="13" s="1"/>
  <c r="P1643" i="13"/>
  <c r="T1643" i="13" s="1"/>
  <c r="U1643" i="13" s="1"/>
  <c r="P1656" i="13"/>
  <c r="T1656" i="13" s="1"/>
  <c r="U1656" i="13" s="1"/>
  <c r="P1659" i="13"/>
  <c r="T1659" i="13" s="1"/>
  <c r="U1659" i="13" s="1"/>
  <c r="P1667" i="13"/>
  <c r="T1667" i="13" s="1"/>
  <c r="U1667" i="13" s="1"/>
  <c r="P1683" i="13"/>
  <c r="T1683" i="13" s="1"/>
  <c r="U1683" i="13" s="1"/>
  <c r="P1699" i="13"/>
  <c r="T1699" i="13" s="1"/>
  <c r="U1699" i="13" s="1"/>
  <c r="P1724" i="13"/>
  <c r="T1724" i="13" s="1"/>
  <c r="U1724" i="13" s="1"/>
  <c r="R1755" i="13"/>
  <c r="P1760" i="13"/>
  <c r="T1760" i="13" s="1"/>
  <c r="U1760" i="13" s="1"/>
  <c r="P1771" i="13"/>
  <c r="T1771" i="13" s="1"/>
  <c r="U1771" i="13" s="1"/>
  <c r="R1775" i="13"/>
  <c r="P1782" i="13"/>
  <c r="T1782" i="13" s="1"/>
  <c r="U1782" i="13" s="1"/>
  <c r="P1804" i="13"/>
  <c r="T1804" i="13" s="1"/>
  <c r="U1804" i="13" s="1"/>
  <c r="P1888" i="13"/>
  <c r="T1888" i="13" s="1"/>
  <c r="U1888" i="13" s="1"/>
  <c r="P1904" i="13"/>
  <c r="T1904" i="13" s="1"/>
  <c r="U1904" i="13" s="1"/>
  <c r="P1930" i="13"/>
  <c r="T1930" i="13" s="1"/>
  <c r="U1930" i="13" s="1"/>
  <c r="P1935" i="13"/>
  <c r="T1935" i="13" s="1"/>
  <c r="U1935" i="13" s="1"/>
  <c r="P1966" i="13"/>
  <c r="T1966" i="13" s="1"/>
  <c r="U1966" i="13" s="1"/>
  <c r="P1968" i="13"/>
  <c r="T1968" i="13" s="1"/>
  <c r="U1968" i="13" s="1"/>
  <c r="P1995" i="13"/>
  <c r="T1995" i="13" s="1"/>
  <c r="U1995" i="13" s="1"/>
  <c r="P2003" i="13"/>
  <c r="T2003" i="13" s="1"/>
  <c r="U2003" i="13" s="1"/>
  <c r="P2022" i="13"/>
  <c r="T2022" i="13" s="1"/>
  <c r="U2022" i="13" s="1"/>
  <c r="P2024" i="13"/>
  <c r="T2024" i="13" s="1"/>
  <c r="U2024" i="13" s="1"/>
  <c r="P2031" i="13"/>
  <c r="T2031" i="13" s="1"/>
  <c r="U2031" i="13" s="1"/>
  <c r="P2032" i="13"/>
  <c r="T2032" i="13" s="1"/>
  <c r="U2032" i="13" s="1"/>
  <c r="P2037" i="13"/>
  <c r="T2037" i="13" s="1"/>
  <c r="U2037" i="13" s="1"/>
  <c r="P2099" i="13"/>
  <c r="T2099" i="13" s="1"/>
  <c r="U2099" i="13" s="1"/>
  <c r="P2105" i="13"/>
  <c r="T2105" i="13" s="1"/>
  <c r="U2105" i="13" s="1"/>
  <c r="P2276" i="13"/>
  <c r="T2276" i="13" s="1"/>
  <c r="U2276" i="13" s="1"/>
  <c r="P2380" i="13"/>
  <c r="T2380" i="13" s="1"/>
  <c r="U2380" i="13" s="1"/>
  <c r="P1965" i="13"/>
  <c r="T1965" i="13" s="1"/>
  <c r="U1965" i="13" s="1"/>
  <c r="P1981" i="13"/>
  <c r="T1981" i="13" s="1"/>
  <c r="U1981" i="13" s="1"/>
  <c r="P1996" i="13"/>
  <c r="T1996" i="13" s="1"/>
  <c r="U1996" i="13" s="1"/>
  <c r="P2001" i="13"/>
  <c r="T2001" i="13" s="1"/>
  <c r="U2001" i="13" s="1"/>
  <c r="P2012" i="13"/>
  <c r="T2012" i="13" s="1"/>
  <c r="U2012" i="13" s="1"/>
  <c r="P2017" i="13"/>
  <c r="T2017" i="13" s="1"/>
  <c r="U2017" i="13" s="1"/>
  <c r="P2025" i="13"/>
  <c r="T2025" i="13" s="1"/>
  <c r="U2025" i="13" s="1"/>
  <c r="P2039" i="13"/>
  <c r="T2039" i="13" s="1"/>
  <c r="U2039" i="13" s="1"/>
  <c r="P2052" i="13"/>
  <c r="T2052" i="13" s="1"/>
  <c r="U2052" i="13" s="1"/>
  <c r="P2058" i="13"/>
  <c r="T2058" i="13" s="1"/>
  <c r="U2058" i="13" s="1"/>
  <c r="P2075" i="13"/>
  <c r="T2075" i="13" s="1"/>
  <c r="U2075" i="13" s="1"/>
  <c r="P2080" i="13"/>
  <c r="T2080" i="13" s="1"/>
  <c r="U2080" i="13" s="1"/>
  <c r="P2082" i="13"/>
  <c r="T2082" i="13" s="1"/>
  <c r="U2082" i="13" s="1"/>
  <c r="P2084" i="13"/>
  <c r="T2084" i="13" s="1"/>
  <c r="U2084" i="13" s="1"/>
  <c r="P2114" i="13"/>
  <c r="T2114" i="13" s="1"/>
  <c r="U2114" i="13" s="1"/>
  <c r="P2119" i="13"/>
  <c r="T2119" i="13" s="1"/>
  <c r="U2119" i="13" s="1"/>
  <c r="P2124" i="13"/>
  <c r="T2124" i="13" s="1"/>
  <c r="U2124" i="13" s="1"/>
  <c r="P2130" i="13"/>
  <c r="T2130" i="13" s="1"/>
  <c r="U2130" i="13" s="1"/>
  <c r="P2139" i="13"/>
  <c r="T2139" i="13" s="1"/>
  <c r="U2139" i="13" s="1"/>
  <c r="P2146" i="13"/>
  <c r="T2146" i="13" s="1"/>
  <c r="U2146" i="13" s="1"/>
  <c r="P2160" i="13"/>
  <c r="T2160" i="13" s="1"/>
  <c r="U2160" i="13" s="1"/>
  <c r="P2171" i="13"/>
  <c r="T2171" i="13" s="1"/>
  <c r="U2171" i="13" s="1"/>
  <c r="P2181" i="13"/>
  <c r="T2181" i="13" s="1"/>
  <c r="U2181" i="13" s="1"/>
  <c r="P2199" i="13"/>
  <c r="T2199" i="13" s="1"/>
  <c r="U2199" i="13" s="1"/>
  <c r="P2215" i="13"/>
  <c r="T2215" i="13" s="1"/>
  <c r="U2215" i="13" s="1"/>
  <c r="P2231" i="13"/>
  <c r="T2231" i="13" s="1"/>
  <c r="U2231" i="13" s="1"/>
  <c r="P2247" i="13"/>
  <c r="T2247" i="13" s="1"/>
  <c r="U2247" i="13" s="1"/>
  <c r="P2263" i="13"/>
  <c r="T2263" i="13" s="1"/>
  <c r="U2263" i="13" s="1"/>
  <c r="P2282" i="13"/>
  <c r="T2282" i="13" s="1"/>
  <c r="U2282" i="13" s="1"/>
  <c r="P2284" i="13"/>
  <c r="T2284" i="13" s="1"/>
  <c r="U2284" i="13" s="1"/>
  <c r="P2286" i="13"/>
  <c r="T2286" i="13" s="1"/>
  <c r="U2286" i="13" s="1"/>
  <c r="P2288" i="13"/>
  <c r="T2288" i="13" s="1"/>
  <c r="U2288" i="13" s="1"/>
  <c r="P2290" i="13"/>
  <c r="T2290" i="13" s="1"/>
  <c r="U2290" i="13" s="1"/>
  <c r="P2306" i="13"/>
  <c r="T2306" i="13" s="1"/>
  <c r="U2306" i="13" s="1"/>
  <c r="P2330" i="13"/>
  <c r="T2330" i="13" s="1"/>
  <c r="U2330" i="13" s="1"/>
  <c r="P2335" i="13"/>
  <c r="T2335" i="13" s="1"/>
  <c r="U2335" i="13" s="1"/>
  <c r="P2345" i="13"/>
  <c r="T2345" i="13" s="1"/>
  <c r="U2345" i="13" s="1"/>
  <c r="P2359" i="13"/>
  <c r="T2359" i="13" s="1"/>
  <c r="U2359" i="13" s="1"/>
  <c r="P2362" i="13"/>
  <c r="T2362" i="13" s="1"/>
  <c r="U2362" i="13" s="1"/>
  <c r="P2369" i="13"/>
  <c r="T2369" i="13" s="1"/>
  <c r="U2369" i="13" s="1"/>
  <c r="P2372" i="13"/>
  <c r="T2372" i="13" s="1"/>
  <c r="U2372" i="13" s="1"/>
  <c r="P2384" i="13"/>
  <c r="T2384" i="13" s="1"/>
  <c r="U2384" i="13" s="1"/>
  <c r="P2391" i="13"/>
  <c r="T2391" i="13" s="1"/>
  <c r="U2391" i="13" s="1"/>
  <c r="P2394" i="13"/>
  <c r="T2394" i="13" s="1"/>
  <c r="U2394" i="13" s="1"/>
  <c r="P2129" i="13"/>
  <c r="T2129" i="13" s="1"/>
  <c r="U2129" i="13" s="1"/>
  <c r="P2145" i="13"/>
  <c r="T2145" i="13" s="1"/>
  <c r="U2145" i="13" s="1"/>
  <c r="P2162" i="13"/>
  <c r="T2162" i="13" s="1"/>
  <c r="U2162" i="13" s="1"/>
  <c r="P2203" i="13"/>
  <c r="T2203" i="13" s="1"/>
  <c r="U2203" i="13" s="1"/>
  <c r="P2219" i="13"/>
  <c r="T2219" i="13" s="1"/>
  <c r="U2219" i="13" s="1"/>
  <c r="P2235" i="13"/>
  <c r="T2235" i="13" s="1"/>
  <c r="U2235" i="13" s="1"/>
  <c r="P2251" i="13"/>
  <c r="T2251" i="13" s="1"/>
  <c r="U2251" i="13" s="1"/>
  <c r="P2267" i="13"/>
  <c r="T2267" i="13" s="1"/>
  <c r="U2267" i="13" s="1"/>
  <c r="P2272" i="13"/>
  <c r="T2272" i="13" s="1"/>
  <c r="U2272" i="13" s="1"/>
  <c r="P2294" i="13"/>
  <c r="T2294" i="13" s="1"/>
  <c r="U2294" i="13" s="1"/>
  <c r="P2310" i="13"/>
  <c r="T2310" i="13" s="1"/>
  <c r="U2310" i="13" s="1"/>
  <c r="P2351" i="13"/>
  <c r="T2351" i="13" s="1"/>
  <c r="U2351" i="13" s="1"/>
  <c r="P2361" i="13"/>
  <c r="T2361" i="13" s="1"/>
  <c r="U2361" i="13" s="1"/>
  <c r="P2376" i="13"/>
  <c r="T2376" i="13" s="1"/>
  <c r="U2376" i="13" s="1"/>
  <c r="P2383" i="13"/>
  <c r="T2383" i="13" s="1"/>
  <c r="U2383" i="13" s="1"/>
  <c r="P2108" i="13"/>
  <c r="T2108" i="13" s="1"/>
  <c r="U2108" i="13" s="1"/>
  <c r="P2115" i="13"/>
  <c r="T2115" i="13" s="1"/>
  <c r="U2115" i="13" s="1"/>
  <c r="P2121" i="13"/>
  <c r="T2121" i="13" s="1"/>
  <c r="U2121" i="13" s="1"/>
  <c r="P2128" i="13"/>
  <c r="T2128" i="13" s="1"/>
  <c r="U2128" i="13" s="1"/>
  <c r="P2134" i="13"/>
  <c r="T2134" i="13" s="1"/>
  <c r="U2134" i="13" s="1"/>
  <c r="P2144" i="13"/>
  <c r="T2144" i="13" s="1"/>
  <c r="U2144" i="13" s="1"/>
  <c r="P2149" i="13"/>
  <c r="T2149" i="13" s="1"/>
  <c r="U2149" i="13" s="1"/>
  <c r="P2156" i="13"/>
  <c r="T2156" i="13" s="1"/>
  <c r="U2156" i="13" s="1"/>
  <c r="P2167" i="13"/>
  <c r="T2167" i="13" s="1"/>
  <c r="U2167" i="13" s="1"/>
  <c r="P2175" i="13"/>
  <c r="T2175" i="13" s="1"/>
  <c r="U2175" i="13" s="1"/>
  <c r="P2177" i="13"/>
  <c r="T2177" i="13" s="1"/>
  <c r="U2177" i="13" s="1"/>
  <c r="P2180" i="13"/>
  <c r="T2180" i="13" s="1"/>
  <c r="U2180" i="13" s="1"/>
  <c r="P2184" i="13"/>
  <c r="T2184" i="13" s="1"/>
  <c r="U2184" i="13" s="1"/>
  <c r="P2207" i="13"/>
  <c r="T2207" i="13" s="1"/>
  <c r="U2207" i="13" s="1"/>
  <c r="P2223" i="13"/>
  <c r="T2223" i="13" s="1"/>
  <c r="U2223" i="13" s="1"/>
  <c r="P2239" i="13"/>
  <c r="T2239" i="13" s="1"/>
  <c r="U2239" i="13" s="1"/>
  <c r="P2255" i="13"/>
  <c r="T2255" i="13" s="1"/>
  <c r="U2255" i="13" s="1"/>
  <c r="P2271" i="13"/>
  <c r="T2271" i="13" s="1"/>
  <c r="U2271" i="13" s="1"/>
  <c r="P2279" i="13"/>
  <c r="T2279" i="13" s="1"/>
  <c r="U2279" i="13" s="1"/>
  <c r="P2298" i="13"/>
  <c r="T2298" i="13" s="1"/>
  <c r="U2298" i="13" s="1"/>
  <c r="P2314" i="13"/>
  <c r="T2314" i="13" s="1"/>
  <c r="U2314" i="13" s="1"/>
  <c r="P2329" i="13"/>
  <c r="T2329" i="13" s="1"/>
  <c r="U2329" i="13" s="1"/>
  <c r="P2336" i="13"/>
  <c r="T2336" i="13" s="1"/>
  <c r="U2336" i="13" s="1"/>
  <c r="P2346" i="13"/>
  <c r="T2346" i="13" s="1"/>
  <c r="U2346" i="13" s="1"/>
  <c r="P2353" i="13"/>
  <c r="T2353" i="13" s="1"/>
  <c r="U2353" i="13" s="1"/>
  <c r="P2356" i="13"/>
  <c r="T2356" i="13" s="1"/>
  <c r="U2356" i="13" s="1"/>
  <c r="P2368" i="13"/>
  <c r="T2368" i="13" s="1"/>
  <c r="U2368" i="13" s="1"/>
  <c r="P2375" i="13"/>
  <c r="T2375" i="13" s="1"/>
  <c r="U2375" i="13" s="1"/>
  <c r="P2378" i="13"/>
  <c r="T2378" i="13" s="1"/>
  <c r="U2378" i="13" s="1"/>
  <c r="P2385" i="13"/>
  <c r="T2385" i="13" s="1"/>
  <c r="U2385" i="13" s="1"/>
  <c r="P2388" i="13"/>
  <c r="T2388" i="13" s="1"/>
  <c r="U2388" i="13" s="1"/>
  <c r="P2390" i="13"/>
  <c r="T2390" i="13" s="1"/>
  <c r="U2390" i="13" s="1"/>
  <c r="P2396" i="13"/>
  <c r="T2396" i="13" s="1"/>
  <c r="U2396" i="13" s="1"/>
  <c r="R887" i="13"/>
  <c r="P887" i="13"/>
  <c r="T887" i="13" s="1"/>
  <c r="R1572" i="13"/>
  <c r="P1572" i="13"/>
  <c r="T1572" i="13" s="1"/>
  <c r="R66" i="13"/>
  <c r="R70" i="13"/>
  <c r="R74" i="13"/>
  <c r="R78" i="13"/>
  <c r="R82" i="13"/>
  <c r="R86" i="13"/>
  <c r="R90" i="13"/>
  <c r="R94" i="13"/>
  <c r="R98" i="13"/>
  <c r="P103" i="13"/>
  <c r="T103" i="13" s="1"/>
  <c r="U103" i="13" s="1"/>
  <c r="P111" i="13"/>
  <c r="T111" i="13" s="1"/>
  <c r="U111" i="13" s="1"/>
  <c r="P119" i="13"/>
  <c r="T119" i="13" s="1"/>
  <c r="U119" i="13" s="1"/>
  <c r="P127" i="13"/>
  <c r="T127" i="13" s="1"/>
  <c r="U127" i="13" s="1"/>
  <c r="P135" i="13"/>
  <c r="T135" i="13" s="1"/>
  <c r="U135" i="13" s="1"/>
  <c r="P143" i="13"/>
  <c r="T143" i="13" s="1"/>
  <c r="U143" i="13" s="1"/>
  <c r="P151" i="13"/>
  <c r="T151" i="13" s="1"/>
  <c r="U151" i="13" s="1"/>
  <c r="P159" i="13"/>
  <c r="T159" i="13" s="1"/>
  <c r="U159" i="13" s="1"/>
  <c r="P167" i="13"/>
  <c r="T167" i="13" s="1"/>
  <c r="U167" i="13" s="1"/>
  <c r="P175" i="13"/>
  <c r="T175" i="13" s="1"/>
  <c r="U175" i="13" s="1"/>
  <c r="P183" i="13"/>
  <c r="T183" i="13" s="1"/>
  <c r="U183" i="13" s="1"/>
  <c r="P191" i="13"/>
  <c r="T191" i="13" s="1"/>
  <c r="U191" i="13" s="1"/>
  <c r="P199" i="13"/>
  <c r="T199" i="13" s="1"/>
  <c r="U199" i="13" s="1"/>
  <c r="P207" i="13"/>
  <c r="T207" i="13" s="1"/>
  <c r="U207" i="13" s="1"/>
  <c r="P215" i="13"/>
  <c r="T215" i="13" s="1"/>
  <c r="U215" i="13" s="1"/>
  <c r="P230" i="13"/>
  <c r="T230" i="13" s="1"/>
  <c r="U230" i="13" s="1"/>
  <c r="P238" i="13"/>
  <c r="T238" i="13" s="1"/>
  <c r="U238" i="13" s="1"/>
  <c r="P246" i="13"/>
  <c r="T246" i="13" s="1"/>
  <c r="U246" i="13" s="1"/>
  <c r="P254" i="13"/>
  <c r="T254" i="13" s="1"/>
  <c r="U254" i="13" s="1"/>
  <c r="P262" i="13"/>
  <c r="T262" i="13" s="1"/>
  <c r="U262" i="13" s="1"/>
  <c r="P270" i="13"/>
  <c r="T270" i="13" s="1"/>
  <c r="U270" i="13" s="1"/>
  <c r="P278" i="13"/>
  <c r="T278" i="13" s="1"/>
  <c r="U278" i="13" s="1"/>
  <c r="P286" i="13"/>
  <c r="T286" i="13" s="1"/>
  <c r="U286" i="13" s="1"/>
  <c r="P294" i="13"/>
  <c r="T294" i="13" s="1"/>
  <c r="U294" i="13" s="1"/>
  <c r="P302" i="13"/>
  <c r="T302" i="13" s="1"/>
  <c r="U302" i="13" s="1"/>
  <c r="P310" i="13"/>
  <c r="T310" i="13" s="1"/>
  <c r="U310" i="13" s="1"/>
  <c r="P318" i="13"/>
  <c r="T318" i="13" s="1"/>
  <c r="U318" i="13" s="1"/>
  <c r="P326" i="13"/>
  <c r="T326" i="13" s="1"/>
  <c r="U326" i="13" s="1"/>
  <c r="P334" i="13"/>
  <c r="T334" i="13" s="1"/>
  <c r="U334" i="13" s="1"/>
  <c r="P342" i="13"/>
  <c r="T342" i="13" s="1"/>
  <c r="U342" i="13" s="1"/>
  <c r="P350" i="13"/>
  <c r="T350" i="13" s="1"/>
  <c r="U350" i="13" s="1"/>
  <c r="P358" i="13"/>
  <c r="T358" i="13" s="1"/>
  <c r="U358" i="13" s="1"/>
  <c r="P366" i="13"/>
  <c r="T366" i="13" s="1"/>
  <c r="U366" i="13" s="1"/>
  <c r="P374" i="13"/>
  <c r="T374" i="13" s="1"/>
  <c r="U374" i="13" s="1"/>
  <c r="P382" i="13"/>
  <c r="T382" i="13" s="1"/>
  <c r="U382" i="13" s="1"/>
  <c r="P385" i="13"/>
  <c r="T385" i="13" s="1"/>
  <c r="U385" i="13" s="1"/>
  <c r="R386" i="13"/>
  <c r="P388" i="13"/>
  <c r="T388" i="13" s="1"/>
  <c r="U388" i="13" s="1"/>
  <c r="P393" i="13"/>
  <c r="T393" i="13" s="1"/>
  <c r="U393" i="13" s="1"/>
  <c r="R394" i="13"/>
  <c r="P396" i="13"/>
  <c r="T396" i="13" s="1"/>
  <c r="U396" i="13" s="1"/>
  <c r="P401" i="13"/>
  <c r="T401" i="13" s="1"/>
  <c r="U401" i="13" s="1"/>
  <c r="R402" i="13"/>
  <c r="P404" i="13"/>
  <c r="T404" i="13" s="1"/>
  <c r="U404" i="13" s="1"/>
  <c r="P409" i="13"/>
  <c r="T409" i="13" s="1"/>
  <c r="U409" i="13" s="1"/>
  <c r="R410" i="13"/>
  <c r="P415" i="13"/>
  <c r="T415" i="13" s="1"/>
  <c r="U415" i="13" s="1"/>
  <c r="R416" i="13"/>
  <c r="P418" i="13"/>
  <c r="T418" i="13" s="1"/>
  <c r="U418" i="13" s="1"/>
  <c r="P423" i="13"/>
  <c r="T423" i="13" s="1"/>
  <c r="U423" i="13" s="1"/>
  <c r="R424" i="13"/>
  <c r="P426" i="13"/>
  <c r="T426" i="13" s="1"/>
  <c r="U426" i="13" s="1"/>
  <c r="P431" i="13"/>
  <c r="T431" i="13" s="1"/>
  <c r="U431" i="13" s="1"/>
  <c r="R432" i="13"/>
  <c r="P434" i="13"/>
  <c r="T434" i="13" s="1"/>
  <c r="U434" i="13" s="1"/>
  <c r="P439" i="13"/>
  <c r="T439" i="13" s="1"/>
  <c r="U439" i="13" s="1"/>
  <c r="R440" i="13"/>
  <c r="P442" i="13"/>
  <c r="T442" i="13" s="1"/>
  <c r="U442" i="13" s="1"/>
  <c r="P447" i="13"/>
  <c r="T447" i="13" s="1"/>
  <c r="U447" i="13" s="1"/>
  <c r="R448" i="13"/>
  <c r="P450" i="13"/>
  <c r="T450" i="13" s="1"/>
  <c r="U450" i="13" s="1"/>
  <c r="P455" i="13"/>
  <c r="T455" i="13" s="1"/>
  <c r="U455" i="13" s="1"/>
  <c r="R456" i="13"/>
  <c r="P458" i="13"/>
  <c r="T458" i="13" s="1"/>
  <c r="U458" i="13" s="1"/>
  <c r="P463" i="13"/>
  <c r="T463" i="13" s="1"/>
  <c r="U463" i="13" s="1"/>
  <c r="P470" i="13"/>
  <c r="T470" i="13" s="1"/>
  <c r="U470" i="13" s="1"/>
  <c r="P474" i="13"/>
  <c r="T474" i="13" s="1"/>
  <c r="U474" i="13" s="1"/>
  <c r="P486" i="13"/>
  <c r="T486" i="13" s="1"/>
  <c r="U486" i="13" s="1"/>
  <c r="P495" i="13"/>
  <c r="T495" i="13" s="1"/>
  <c r="U495" i="13" s="1"/>
  <c r="P500" i="13"/>
  <c r="T500" i="13" s="1"/>
  <c r="U500" i="13" s="1"/>
  <c r="P507" i="13"/>
  <c r="T507" i="13" s="1"/>
  <c r="U507" i="13" s="1"/>
  <c r="P518" i="13"/>
  <c r="T518" i="13" s="1"/>
  <c r="U518" i="13" s="1"/>
  <c r="P525" i="13"/>
  <c r="T525" i="13" s="1"/>
  <c r="U525" i="13" s="1"/>
  <c r="P531" i="13"/>
  <c r="T531" i="13" s="1"/>
  <c r="U531" i="13" s="1"/>
  <c r="P540" i="13"/>
  <c r="T540" i="13" s="1"/>
  <c r="U540" i="13" s="1"/>
  <c r="P549" i="13"/>
  <c r="T549" i="13" s="1"/>
  <c r="U549" i="13" s="1"/>
  <c r="P558" i="13"/>
  <c r="T558" i="13" s="1"/>
  <c r="U558" i="13" s="1"/>
  <c r="P564" i="13"/>
  <c r="T564" i="13" s="1"/>
  <c r="U564" i="13" s="1"/>
  <c r="P571" i="13"/>
  <c r="T571" i="13" s="1"/>
  <c r="U571" i="13" s="1"/>
  <c r="P582" i="13"/>
  <c r="T582" i="13" s="1"/>
  <c r="U582" i="13" s="1"/>
  <c r="P589" i="13"/>
  <c r="T589" i="13" s="1"/>
  <c r="U589" i="13" s="1"/>
  <c r="P595" i="13"/>
  <c r="T595" i="13" s="1"/>
  <c r="U595" i="13" s="1"/>
  <c r="P604" i="13"/>
  <c r="T604" i="13" s="1"/>
  <c r="U604" i="13" s="1"/>
  <c r="P613" i="13"/>
  <c r="T613" i="13" s="1"/>
  <c r="U613" i="13" s="1"/>
  <c r="P622" i="13"/>
  <c r="T622" i="13" s="1"/>
  <c r="U622" i="13" s="1"/>
  <c r="P628" i="13"/>
  <c r="T628" i="13" s="1"/>
  <c r="U628" i="13" s="1"/>
  <c r="P635" i="13"/>
  <c r="T635" i="13" s="1"/>
  <c r="U635" i="13" s="1"/>
  <c r="P646" i="13"/>
  <c r="T646" i="13" s="1"/>
  <c r="U646" i="13" s="1"/>
  <c r="P653" i="13"/>
  <c r="T653" i="13" s="1"/>
  <c r="U653" i="13" s="1"/>
  <c r="P659" i="13"/>
  <c r="T659" i="13" s="1"/>
  <c r="U659" i="13" s="1"/>
  <c r="P668" i="13"/>
  <c r="T668" i="13" s="1"/>
  <c r="U668" i="13" s="1"/>
  <c r="P677" i="13"/>
  <c r="T677" i="13" s="1"/>
  <c r="U677" i="13" s="1"/>
  <c r="P686" i="13"/>
  <c r="T686" i="13" s="1"/>
  <c r="U686" i="13" s="1"/>
  <c r="P692" i="13"/>
  <c r="T692" i="13" s="1"/>
  <c r="U692" i="13" s="1"/>
  <c r="P699" i="13"/>
  <c r="T699" i="13" s="1"/>
  <c r="U699" i="13" s="1"/>
  <c r="P710" i="13"/>
  <c r="T710" i="13" s="1"/>
  <c r="U710" i="13" s="1"/>
  <c r="P717" i="13"/>
  <c r="T717" i="13" s="1"/>
  <c r="U717" i="13" s="1"/>
  <c r="P723" i="13"/>
  <c r="T723" i="13" s="1"/>
  <c r="U723" i="13" s="1"/>
  <c r="P730" i="13"/>
  <c r="T730" i="13" s="1"/>
  <c r="U730" i="13" s="1"/>
  <c r="P732" i="13"/>
  <c r="T732" i="13" s="1"/>
  <c r="U732" i="13" s="1"/>
  <c r="P785" i="13"/>
  <c r="T785" i="13" s="1"/>
  <c r="U785" i="13" s="1"/>
  <c r="P807" i="13"/>
  <c r="T807" i="13" s="1"/>
  <c r="U807" i="13" s="1"/>
  <c r="P849" i="13"/>
  <c r="T849" i="13" s="1"/>
  <c r="U849" i="13" s="1"/>
  <c r="P871" i="13"/>
  <c r="T871" i="13" s="1"/>
  <c r="U871" i="13" s="1"/>
  <c r="P4" i="13"/>
  <c r="T4" i="13" s="1"/>
  <c r="U4" i="13" s="1"/>
  <c r="P8" i="13"/>
  <c r="T8" i="13" s="1"/>
  <c r="U8" i="13" s="1"/>
  <c r="P12" i="13"/>
  <c r="T12" i="13" s="1"/>
  <c r="U12" i="13" s="1"/>
  <c r="P16" i="13"/>
  <c r="T16" i="13" s="1"/>
  <c r="U16" i="13" s="1"/>
  <c r="U42" i="13"/>
  <c r="U58" i="13"/>
  <c r="P67" i="13"/>
  <c r="T67" i="13" s="1"/>
  <c r="U67" i="13" s="1"/>
  <c r="U69" i="13"/>
  <c r="P71" i="13"/>
  <c r="T71" i="13" s="1"/>
  <c r="U71" i="13" s="1"/>
  <c r="P75" i="13"/>
  <c r="T75" i="13" s="1"/>
  <c r="U75" i="13" s="1"/>
  <c r="P79" i="13"/>
  <c r="T79" i="13" s="1"/>
  <c r="U79" i="13" s="1"/>
  <c r="P83" i="13"/>
  <c r="T83" i="13" s="1"/>
  <c r="U83" i="13" s="1"/>
  <c r="P87" i="13"/>
  <c r="T87" i="13" s="1"/>
  <c r="U87" i="13" s="1"/>
  <c r="P91" i="13"/>
  <c r="T91" i="13" s="1"/>
  <c r="U91" i="13" s="1"/>
  <c r="P95" i="13"/>
  <c r="T95" i="13" s="1"/>
  <c r="U95" i="13" s="1"/>
  <c r="P99" i="13"/>
  <c r="T99" i="13" s="1"/>
  <c r="U99" i="13" s="1"/>
  <c r="P105" i="13"/>
  <c r="T105" i="13" s="1"/>
  <c r="U105" i="13" s="1"/>
  <c r="P113" i="13"/>
  <c r="T113" i="13" s="1"/>
  <c r="U113" i="13" s="1"/>
  <c r="U117" i="13"/>
  <c r="P121" i="13"/>
  <c r="T121" i="13" s="1"/>
  <c r="U121" i="13" s="1"/>
  <c r="P129" i="13"/>
  <c r="T129" i="13" s="1"/>
  <c r="U129" i="13" s="1"/>
  <c r="P137" i="13"/>
  <c r="T137" i="13" s="1"/>
  <c r="U137" i="13" s="1"/>
  <c r="P145" i="13"/>
  <c r="T145" i="13" s="1"/>
  <c r="U145" i="13" s="1"/>
  <c r="P153" i="13"/>
  <c r="T153" i="13" s="1"/>
  <c r="U153" i="13" s="1"/>
  <c r="P161" i="13"/>
  <c r="T161" i="13" s="1"/>
  <c r="U161" i="13" s="1"/>
  <c r="P169" i="13"/>
  <c r="T169" i="13" s="1"/>
  <c r="U169" i="13" s="1"/>
  <c r="P177" i="13"/>
  <c r="T177" i="13" s="1"/>
  <c r="U177" i="13" s="1"/>
  <c r="P185" i="13"/>
  <c r="T185" i="13" s="1"/>
  <c r="U185" i="13" s="1"/>
  <c r="P193" i="13"/>
  <c r="T193" i="13" s="1"/>
  <c r="U193" i="13" s="1"/>
  <c r="P201" i="13"/>
  <c r="T201" i="13" s="1"/>
  <c r="U201" i="13" s="1"/>
  <c r="P209" i="13"/>
  <c r="T209" i="13" s="1"/>
  <c r="U209" i="13" s="1"/>
  <c r="P217" i="13"/>
  <c r="T217" i="13" s="1"/>
  <c r="U217" i="13" s="1"/>
  <c r="P224" i="13"/>
  <c r="T224" i="13" s="1"/>
  <c r="U224" i="13" s="1"/>
  <c r="P232" i="13"/>
  <c r="T232" i="13" s="1"/>
  <c r="U232" i="13" s="1"/>
  <c r="P240" i="13"/>
  <c r="T240" i="13" s="1"/>
  <c r="U240" i="13" s="1"/>
  <c r="P248" i="13"/>
  <c r="T248" i="13" s="1"/>
  <c r="U248" i="13" s="1"/>
  <c r="P256" i="13"/>
  <c r="T256" i="13" s="1"/>
  <c r="U256" i="13" s="1"/>
  <c r="P264" i="13"/>
  <c r="T264" i="13" s="1"/>
  <c r="U264" i="13" s="1"/>
  <c r="P272" i="13"/>
  <c r="T272" i="13" s="1"/>
  <c r="U272" i="13" s="1"/>
  <c r="P280" i="13"/>
  <c r="T280" i="13" s="1"/>
  <c r="U280" i="13" s="1"/>
  <c r="P288" i="13"/>
  <c r="T288" i="13" s="1"/>
  <c r="U288" i="13" s="1"/>
  <c r="P296" i="13"/>
  <c r="T296" i="13" s="1"/>
  <c r="U296" i="13" s="1"/>
  <c r="P304" i="13"/>
  <c r="T304" i="13" s="1"/>
  <c r="U304" i="13" s="1"/>
  <c r="P312" i="13"/>
  <c r="T312" i="13" s="1"/>
  <c r="U312" i="13" s="1"/>
  <c r="P320" i="13"/>
  <c r="T320" i="13" s="1"/>
  <c r="U320" i="13" s="1"/>
  <c r="P328" i="13"/>
  <c r="T328" i="13" s="1"/>
  <c r="U328" i="13" s="1"/>
  <c r="P336" i="13"/>
  <c r="T336" i="13" s="1"/>
  <c r="U336" i="13" s="1"/>
  <c r="P344" i="13"/>
  <c r="T344" i="13" s="1"/>
  <c r="U344" i="13" s="1"/>
  <c r="P352" i="13"/>
  <c r="T352" i="13" s="1"/>
  <c r="U352" i="13" s="1"/>
  <c r="P360" i="13"/>
  <c r="T360" i="13" s="1"/>
  <c r="U360" i="13" s="1"/>
  <c r="P368" i="13"/>
  <c r="T368" i="13" s="1"/>
  <c r="U368" i="13" s="1"/>
  <c r="P376" i="13"/>
  <c r="T376" i="13" s="1"/>
  <c r="U376" i="13" s="1"/>
  <c r="P479" i="13"/>
  <c r="T479" i="13" s="1"/>
  <c r="U479" i="13" s="1"/>
  <c r="P485" i="13"/>
  <c r="T485" i="13" s="1"/>
  <c r="U485" i="13" s="1"/>
  <c r="P492" i="13"/>
  <c r="T492" i="13" s="1"/>
  <c r="U492" i="13" s="1"/>
  <c r="P502" i="13"/>
  <c r="T502" i="13" s="1"/>
  <c r="U502" i="13" s="1"/>
  <c r="P509" i="13"/>
  <c r="T509" i="13" s="1"/>
  <c r="U509" i="13" s="1"/>
  <c r="P515" i="13"/>
  <c r="T515" i="13" s="1"/>
  <c r="U515" i="13" s="1"/>
  <c r="P524" i="13"/>
  <c r="T524" i="13" s="1"/>
  <c r="U524" i="13" s="1"/>
  <c r="P533" i="13"/>
  <c r="T533" i="13" s="1"/>
  <c r="U533" i="13" s="1"/>
  <c r="P542" i="13"/>
  <c r="T542" i="13" s="1"/>
  <c r="U542" i="13" s="1"/>
  <c r="P548" i="13"/>
  <c r="T548" i="13" s="1"/>
  <c r="U548" i="13" s="1"/>
  <c r="P555" i="13"/>
  <c r="T555" i="13" s="1"/>
  <c r="U555" i="13" s="1"/>
  <c r="P566" i="13"/>
  <c r="T566" i="13" s="1"/>
  <c r="U566" i="13" s="1"/>
  <c r="P573" i="13"/>
  <c r="T573" i="13" s="1"/>
  <c r="U573" i="13" s="1"/>
  <c r="P579" i="13"/>
  <c r="T579" i="13" s="1"/>
  <c r="U579" i="13" s="1"/>
  <c r="P588" i="13"/>
  <c r="T588" i="13" s="1"/>
  <c r="U588" i="13" s="1"/>
  <c r="P597" i="13"/>
  <c r="T597" i="13" s="1"/>
  <c r="U597" i="13" s="1"/>
  <c r="P606" i="13"/>
  <c r="T606" i="13" s="1"/>
  <c r="U606" i="13" s="1"/>
  <c r="P612" i="13"/>
  <c r="T612" i="13" s="1"/>
  <c r="U612" i="13" s="1"/>
  <c r="P619" i="13"/>
  <c r="T619" i="13" s="1"/>
  <c r="U619" i="13" s="1"/>
  <c r="P630" i="13"/>
  <c r="T630" i="13" s="1"/>
  <c r="U630" i="13" s="1"/>
  <c r="P637" i="13"/>
  <c r="T637" i="13" s="1"/>
  <c r="U637" i="13" s="1"/>
  <c r="P643" i="13"/>
  <c r="T643" i="13" s="1"/>
  <c r="U643" i="13" s="1"/>
  <c r="P652" i="13"/>
  <c r="T652" i="13" s="1"/>
  <c r="U652" i="13" s="1"/>
  <c r="P661" i="13"/>
  <c r="T661" i="13" s="1"/>
  <c r="U661" i="13" s="1"/>
  <c r="P670" i="13"/>
  <c r="T670" i="13" s="1"/>
  <c r="U670" i="13" s="1"/>
  <c r="P676" i="13"/>
  <c r="T676" i="13" s="1"/>
  <c r="U676" i="13" s="1"/>
  <c r="P683" i="13"/>
  <c r="T683" i="13" s="1"/>
  <c r="U683" i="13" s="1"/>
  <c r="P694" i="13"/>
  <c r="T694" i="13" s="1"/>
  <c r="U694" i="13" s="1"/>
  <c r="P701" i="13"/>
  <c r="T701" i="13" s="1"/>
  <c r="U701" i="13" s="1"/>
  <c r="P707" i="13"/>
  <c r="T707" i="13" s="1"/>
  <c r="U707" i="13" s="1"/>
  <c r="P716" i="13"/>
  <c r="T716" i="13" s="1"/>
  <c r="U716" i="13" s="1"/>
  <c r="P725" i="13"/>
  <c r="T725" i="13" s="1"/>
  <c r="U725" i="13" s="1"/>
  <c r="P736" i="13"/>
  <c r="T736" i="13" s="1"/>
  <c r="U736" i="13" s="1"/>
  <c r="P759" i="13"/>
  <c r="T759" i="13" s="1"/>
  <c r="U759" i="13" s="1"/>
  <c r="P823" i="13"/>
  <c r="T823" i="13" s="1"/>
  <c r="U823" i="13" s="1"/>
  <c r="R881" i="13"/>
  <c r="P881" i="13"/>
  <c r="T881" i="13" s="1"/>
  <c r="R1323" i="13"/>
  <c r="P1323" i="13"/>
  <c r="T1323" i="13" s="1"/>
  <c r="R1355" i="13"/>
  <c r="P1355" i="13"/>
  <c r="T1355" i="13" s="1"/>
  <c r="R1539" i="13"/>
  <c r="P1539" i="13"/>
  <c r="T1539" i="13" s="1"/>
  <c r="U28" i="13"/>
  <c r="U50" i="13"/>
  <c r="P107" i="13"/>
  <c r="T107" i="13" s="1"/>
  <c r="U107" i="13" s="1"/>
  <c r="P115" i="13"/>
  <c r="T115" i="13" s="1"/>
  <c r="U115" i="13" s="1"/>
  <c r="P123" i="13"/>
  <c r="T123" i="13" s="1"/>
  <c r="U123" i="13" s="1"/>
  <c r="P131" i="13"/>
  <c r="T131" i="13" s="1"/>
  <c r="U131" i="13" s="1"/>
  <c r="P139" i="13"/>
  <c r="T139" i="13" s="1"/>
  <c r="U139" i="13" s="1"/>
  <c r="P147" i="13"/>
  <c r="T147" i="13" s="1"/>
  <c r="U147" i="13" s="1"/>
  <c r="P155" i="13"/>
  <c r="T155" i="13" s="1"/>
  <c r="U155" i="13" s="1"/>
  <c r="P163" i="13"/>
  <c r="T163" i="13" s="1"/>
  <c r="U163" i="13" s="1"/>
  <c r="P171" i="13"/>
  <c r="T171" i="13" s="1"/>
  <c r="U171" i="13" s="1"/>
  <c r="P179" i="13"/>
  <c r="T179" i="13" s="1"/>
  <c r="U179" i="13" s="1"/>
  <c r="P187" i="13"/>
  <c r="T187" i="13" s="1"/>
  <c r="U187" i="13" s="1"/>
  <c r="P195" i="13"/>
  <c r="T195" i="13" s="1"/>
  <c r="U195" i="13" s="1"/>
  <c r="P203" i="13"/>
  <c r="T203" i="13" s="1"/>
  <c r="U203" i="13" s="1"/>
  <c r="P211" i="13"/>
  <c r="T211" i="13" s="1"/>
  <c r="U211" i="13" s="1"/>
  <c r="P219" i="13"/>
  <c r="T219" i="13" s="1"/>
  <c r="U219" i="13" s="1"/>
  <c r="P226" i="13"/>
  <c r="T226" i="13" s="1"/>
  <c r="U226" i="13" s="1"/>
  <c r="P234" i="13"/>
  <c r="T234" i="13" s="1"/>
  <c r="U234" i="13" s="1"/>
  <c r="P242" i="13"/>
  <c r="T242" i="13" s="1"/>
  <c r="U242" i="13" s="1"/>
  <c r="P250" i="13"/>
  <c r="T250" i="13" s="1"/>
  <c r="U250" i="13" s="1"/>
  <c r="P258" i="13"/>
  <c r="T258" i="13" s="1"/>
  <c r="U258" i="13" s="1"/>
  <c r="P266" i="13"/>
  <c r="T266" i="13" s="1"/>
  <c r="U266" i="13" s="1"/>
  <c r="P274" i="13"/>
  <c r="T274" i="13" s="1"/>
  <c r="U274" i="13" s="1"/>
  <c r="P282" i="13"/>
  <c r="T282" i="13" s="1"/>
  <c r="U282" i="13" s="1"/>
  <c r="P290" i="13"/>
  <c r="T290" i="13" s="1"/>
  <c r="U290" i="13" s="1"/>
  <c r="P298" i="13"/>
  <c r="T298" i="13" s="1"/>
  <c r="U298" i="13" s="1"/>
  <c r="P306" i="13"/>
  <c r="T306" i="13" s="1"/>
  <c r="U306" i="13" s="1"/>
  <c r="P314" i="13"/>
  <c r="T314" i="13" s="1"/>
  <c r="U314" i="13" s="1"/>
  <c r="P322" i="13"/>
  <c r="T322" i="13" s="1"/>
  <c r="U322" i="13" s="1"/>
  <c r="P330" i="13"/>
  <c r="T330" i="13" s="1"/>
  <c r="U330" i="13" s="1"/>
  <c r="P338" i="13"/>
  <c r="T338" i="13" s="1"/>
  <c r="U338" i="13" s="1"/>
  <c r="P346" i="13"/>
  <c r="T346" i="13" s="1"/>
  <c r="U346" i="13" s="1"/>
  <c r="P354" i="13"/>
  <c r="T354" i="13" s="1"/>
  <c r="U354" i="13" s="1"/>
  <c r="P362" i="13"/>
  <c r="T362" i="13" s="1"/>
  <c r="U362" i="13" s="1"/>
  <c r="P370" i="13"/>
  <c r="T370" i="13" s="1"/>
  <c r="U370" i="13" s="1"/>
  <c r="P378" i="13"/>
  <c r="T378" i="13" s="1"/>
  <c r="U378" i="13" s="1"/>
  <c r="P381" i="13"/>
  <c r="T381" i="13" s="1"/>
  <c r="U381" i="13" s="1"/>
  <c r="P389" i="13"/>
  <c r="T389" i="13" s="1"/>
  <c r="U389" i="13" s="1"/>
  <c r="P397" i="13"/>
  <c r="T397" i="13" s="1"/>
  <c r="U397" i="13" s="1"/>
  <c r="P405" i="13"/>
  <c r="T405" i="13" s="1"/>
  <c r="U405" i="13" s="1"/>
  <c r="P411" i="13"/>
  <c r="T411" i="13" s="1"/>
  <c r="U411" i="13" s="1"/>
  <c r="P419" i="13"/>
  <c r="T419" i="13" s="1"/>
  <c r="U419" i="13" s="1"/>
  <c r="P427" i="13"/>
  <c r="T427" i="13" s="1"/>
  <c r="U427" i="13" s="1"/>
  <c r="P435" i="13"/>
  <c r="T435" i="13" s="1"/>
  <c r="U435" i="13" s="1"/>
  <c r="P443" i="13"/>
  <c r="T443" i="13" s="1"/>
  <c r="U443" i="13" s="1"/>
  <c r="P451" i="13"/>
  <c r="T451" i="13" s="1"/>
  <c r="U451" i="13" s="1"/>
  <c r="P459" i="13"/>
  <c r="T459" i="13" s="1"/>
  <c r="U459" i="13" s="1"/>
  <c r="P467" i="13"/>
  <c r="T467" i="13" s="1"/>
  <c r="U467" i="13" s="1"/>
  <c r="P471" i="13"/>
  <c r="T471" i="13" s="1"/>
  <c r="U471" i="13" s="1"/>
  <c r="P475" i="13"/>
  <c r="T475" i="13" s="1"/>
  <c r="U475" i="13" s="1"/>
  <c r="P487" i="13"/>
  <c r="T487" i="13" s="1"/>
  <c r="U487" i="13" s="1"/>
  <c r="P494" i="13"/>
  <c r="T494" i="13" s="1"/>
  <c r="U494" i="13" s="1"/>
  <c r="P499" i="13"/>
  <c r="T499" i="13" s="1"/>
  <c r="U499" i="13" s="1"/>
  <c r="P508" i="13"/>
  <c r="T508" i="13" s="1"/>
  <c r="U508" i="13" s="1"/>
  <c r="P517" i="13"/>
  <c r="T517" i="13" s="1"/>
  <c r="U517" i="13" s="1"/>
  <c r="P526" i="13"/>
  <c r="T526" i="13" s="1"/>
  <c r="U526" i="13" s="1"/>
  <c r="P532" i="13"/>
  <c r="T532" i="13" s="1"/>
  <c r="U532" i="13" s="1"/>
  <c r="P539" i="13"/>
  <c r="T539" i="13" s="1"/>
  <c r="U539" i="13" s="1"/>
  <c r="P550" i="13"/>
  <c r="T550" i="13" s="1"/>
  <c r="U550" i="13" s="1"/>
  <c r="P557" i="13"/>
  <c r="T557" i="13" s="1"/>
  <c r="U557" i="13" s="1"/>
  <c r="P563" i="13"/>
  <c r="T563" i="13" s="1"/>
  <c r="U563" i="13" s="1"/>
  <c r="P572" i="13"/>
  <c r="T572" i="13" s="1"/>
  <c r="U572" i="13" s="1"/>
  <c r="P581" i="13"/>
  <c r="T581" i="13" s="1"/>
  <c r="U581" i="13" s="1"/>
  <c r="P590" i="13"/>
  <c r="T590" i="13" s="1"/>
  <c r="U590" i="13" s="1"/>
  <c r="P596" i="13"/>
  <c r="T596" i="13" s="1"/>
  <c r="U596" i="13" s="1"/>
  <c r="P603" i="13"/>
  <c r="T603" i="13" s="1"/>
  <c r="U603" i="13" s="1"/>
  <c r="P614" i="13"/>
  <c r="T614" i="13" s="1"/>
  <c r="U614" i="13" s="1"/>
  <c r="P621" i="13"/>
  <c r="T621" i="13" s="1"/>
  <c r="U621" i="13" s="1"/>
  <c r="P627" i="13"/>
  <c r="T627" i="13" s="1"/>
  <c r="U627" i="13" s="1"/>
  <c r="P636" i="13"/>
  <c r="T636" i="13" s="1"/>
  <c r="U636" i="13" s="1"/>
  <c r="P645" i="13"/>
  <c r="T645" i="13" s="1"/>
  <c r="U645" i="13" s="1"/>
  <c r="P654" i="13"/>
  <c r="T654" i="13" s="1"/>
  <c r="U654" i="13" s="1"/>
  <c r="P660" i="13"/>
  <c r="T660" i="13" s="1"/>
  <c r="U660" i="13" s="1"/>
  <c r="P667" i="13"/>
  <c r="T667" i="13" s="1"/>
  <c r="U667" i="13" s="1"/>
  <c r="P678" i="13"/>
  <c r="T678" i="13" s="1"/>
  <c r="U678" i="13" s="1"/>
  <c r="P685" i="13"/>
  <c r="T685" i="13" s="1"/>
  <c r="U685" i="13" s="1"/>
  <c r="P691" i="13"/>
  <c r="T691" i="13" s="1"/>
  <c r="U691" i="13" s="1"/>
  <c r="P700" i="13"/>
  <c r="T700" i="13" s="1"/>
  <c r="U700" i="13" s="1"/>
  <c r="P709" i="13"/>
  <c r="T709" i="13" s="1"/>
  <c r="U709" i="13" s="1"/>
  <c r="P718" i="13"/>
  <c r="T718" i="13" s="1"/>
  <c r="U718" i="13" s="1"/>
  <c r="P724" i="13"/>
  <c r="T724" i="13" s="1"/>
  <c r="U724" i="13" s="1"/>
  <c r="P743" i="13"/>
  <c r="T743" i="13" s="1"/>
  <c r="U743" i="13" s="1"/>
  <c r="P753" i="13"/>
  <c r="T753" i="13" s="1"/>
  <c r="U753" i="13" s="1"/>
  <c r="P775" i="13"/>
  <c r="T775" i="13" s="1"/>
  <c r="U775" i="13" s="1"/>
  <c r="P817" i="13"/>
  <c r="T817" i="13" s="1"/>
  <c r="U817" i="13" s="1"/>
  <c r="P839" i="13"/>
  <c r="T839" i="13" s="1"/>
  <c r="U839" i="13" s="1"/>
  <c r="R1465" i="13"/>
  <c r="P1465" i="13"/>
  <c r="T1465" i="13" s="1"/>
  <c r="R1605" i="13"/>
  <c r="P1605" i="13"/>
  <c r="T1605" i="13" s="1"/>
  <c r="P731" i="13"/>
  <c r="T731" i="13" s="1"/>
  <c r="U731" i="13" s="1"/>
  <c r="P740" i="13"/>
  <c r="T740" i="13" s="1"/>
  <c r="U740" i="13" s="1"/>
  <c r="P750" i="13"/>
  <c r="T750" i="13" s="1"/>
  <c r="U750" i="13" s="1"/>
  <c r="P756" i="13"/>
  <c r="T756" i="13" s="1"/>
  <c r="U756" i="13" s="1"/>
  <c r="P766" i="13"/>
  <c r="T766" i="13" s="1"/>
  <c r="U766" i="13" s="1"/>
  <c r="U843" i="13"/>
  <c r="U934" i="13"/>
  <c r="U966" i="13"/>
  <c r="U998" i="13"/>
  <c r="P1018" i="13"/>
  <c r="T1018" i="13" s="1"/>
  <c r="P1022" i="13"/>
  <c r="T1022" i="13" s="1"/>
  <c r="P1026" i="13"/>
  <c r="T1026" i="13" s="1"/>
  <c r="P1030" i="13"/>
  <c r="T1030" i="13" s="1"/>
  <c r="P1034" i="13"/>
  <c r="T1034" i="13" s="1"/>
  <c r="P1038" i="13"/>
  <c r="T1038" i="13" s="1"/>
  <c r="P1042" i="13"/>
  <c r="T1042" i="13" s="1"/>
  <c r="P1046" i="13"/>
  <c r="T1046" i="13" s="1"/>
  <c r="P1050" i="13"/>
  <c r="T1050" i="13" s="1"/>
  <c r="P1052" i="13"/>
  <c r="T1052" i="13" s="1"/>
  <c r="R1443" i="13"/>
  <c r="P1443" i="13"/>
  <c r="T1443" i="13" s="1"/>
  <c r="R1475" i="13"/>
  <c r="P1475" i="13"/>
  <c r="T1475" i="13" s="1"/>
  <c r="R2137" i="13"/>
  <c r="P2137" i="13"/>
  <c r="T2137" i="13" s="1"/>
  <c r="P733" i="13"/>
  <c r="T733" i="13" s="1"/>
  <c r="U733" i="13" s="1"/>
  <c r="P744" i="13"/>
  <c r="T744" i="13" s="1"/>
  <c r="U744" i="13" s="1"/>
  <c r="P754" i="13"/>
  <c r="T754" i="13" s="1"/>
  <c r="U754" i="13" s="1"/>
  <c r="P760" i="13"/>
  <c r="T760" i="13" s="1"/>
  <c r="U760" i="13" s="1"/>
  <c r="P770" i="13"/>
  <c r="T770" i="13" s="1"/>
  <c r="U770" i="13" s="1"/>
  <c r="P776" i="13"/>
  <c r="T776" i="13" s="1"/>
  <c r="U776" i="13" s="1"/>
  <c r="P786" i="13"/>
  <c r="T786" i="13" s="1"/>
  <c r="U786" i="13" s="1"/>
  <c r="P792" i="13"/>
  <c r="T792" i="13" s="1"/>
  <c r="U792" i="13" s="1"/>
  <c r="P802" i="13"/>
  <c r="T802" i="13" s="1"/>
  <c r="U802" i="13" s="1"/>
  <c r="P808" i="13"/>
  <c r="T808" i="13" s="1"/>
  <c r="U808" i="13" s="1"/>
  <c r="P818" i="13"/>
  <c r="T818" i="13" s="1"/>
  <c r="U818" i="13" s="1"/>
  <c r="P824" i="13"/>
  <c r="T824" i="13" s="1"/>
  <c r="U824" i="13" s="1"/>
  <c r="P834" i="13"/>
  <c r="T834" i="13" s="1"/>
  <c r="U834" i="13" s="1"/>
  <c r="P840" i="13"/>
  <c r="T840" i="13" s="1"/>
  <c r="U840" i="13" s="1"/>
  <c r="P850" i="13"/>
  <c r="T850" i="13" s="1"/>
  <c r="U850" i="13" s="1"/>
  <c r="P856" i="13"/>
  <c r="T856" i="13" s="1"/>
  <c r="U856" i="13" s="1"/>
  <c r="P866" i="13"/>
  <c r="T866" i="13" s="1"/>
  <c r="U866" i="13" s="1"/>
  <c r="P872" i="13"/>
  <c r="T872" i="13" s="1"/>
  <c r="U872" i="13" s="1"/>
  <c r="P882" i="13"/>
  <c r="T882" i="13" s="1"/>
  <c r="U882" i="13" s="1"/>
  <c r="R1018" i="13"/>
  <c r="R1022" i="13"/>
  <c r="R1026" i="13"/>
  <c r="R1030" i="13"/>
  <c r="R1034" i="13"/>
  <c r="R1038" i="13"/>
  <c r="R1042" i="13"/>
  <c r="R1046" i="13"/>
  <c r="R1050" i="13"/>
  <c r="R1052" i="13"/>
  <c r="P1322" i="13"/>
  <c r="T1322" i="13" s="1"/>
  <c r="U1322" i="13" s="1"/>
  <c r="P1336" i="13"/>
  <c r="T1336" i="13" s="1"/>
  <c r="U1336" i="13" s="1"/>
  <c r="R1354" i="13"/>
  <c r="P1354" i="13"/>
  <c r="T1354" i="13" s="1"/>
  <c r="R1411" i="13"/>
  <c r="P1411" i="13"/>
  <c r="T1411" i="13" s="1"/>
  <c r="P1433" i="13"/>
  <c r="T1433" i="13" s="1"/>
  <c r="U1433" i="13" s="1"/>
  <c r="R1511" i="13"/>
  <c r="P1511" i="13"/>
  <c r="T1511" i="13" s="1"/>
  <c r="P1635" i="13"/>
  <c r="T1635" i="13" s="1"/>
  <c r="U1635" i="13" s="1"/>
  <c r="P742" i="13"/>
  <c r="T742" i="13" s="1"/>
  <c r="U742" i="13" s="1"/>
  <c r="P748" i="13"/>
  <c r="T748" i="13" s="1"/>
  <c r="U748" i="13" s="1"/>
  <c r="P758" i="13"/>
  <c r="T758" i="13" s="1"/>
  <c r="U758" i="13" s="1"/>
  <c r="P764" i="13"/>
  <c r="T764" i="13" s="1"/>
  <c r="U764" i="13" s="1"/>
  <c r="P774" i="13"/>
  <c r="T774" i="13" s="1"/>
  <c r="U774" i="13" s="1"/>
  <c r="P780" i="13"/>
  <c r="T780" i="13" s="1"/>
  <c r="U780" i="13" s="1"/>
  <c r="P790" i="13"/>
  <c r="T790" i="13" s="1"/>
  <c r="U790" i="13" s="1"/>
  <c r="P796" i="13"/>
  <c r="T796" i="13" s="1"/>
  <c r="U796" i="13" s="1"/>
  <c r="P806" i="13"/>
  <c r="T806" i="13" s="1"/>
  <c r="U806" i="13" s="1"/>
  <c r="P812" i="13"/>
  <c r="T812" i="13" s="1"/>
  <c r="U812" i="13" s="1"/>
  <c r="P822" i="13"/>
  <c r="T822" i="13" s="1"/>
  <c r="U822" i="13" s="1"/>
  <c r="P828" i="13"/>
  <c r="T828" i="13" s="1"/>
  <c r="U828" i="13" s="1"/>
  <c r="P838" i="13"/>
  <c r="T838" i="13" s="1"/>
  <c r="U838" i="13" s="1"/>
  <c r="P844" i="13"/>
  <c r="T844" i="13" s="1"/>
  <c r="U844" i="13" s="1"/>
  <c r="P854" i="13"/>
  <c r="T854" i="13" s="1"/>
  <c r="U854" i="13" s="1"/>
  <c r="P860" i="13"/>
  <c r="T860" i="13" s="1"/>
  <c r="U860" i="13" s="1"/>
  <c r="P870" i="13"/>
  <c r="T870" i="13" s="1"/>
  <c r="U870" i="13" s="1"/>
  <c r="P876" i="13"/>
  <c r="T876" i="13" s="1"/>
  <c r="U876" i="13" s="1"/>
  <c r="P886" i="13"/>
  <c r="T886" i="13" s="1"/>
  <c r="U886" i="13" s="1"/>
  <c r="P892" i="13"/>
  <c r="T892" i="13" s="1"/>
  <c r="U892" i="13" s="1"/>
  <c r="P1019" i="13"/>
  <c r="T1019" i="13" s="1"/>
  <c r="U1019" i="13" s="1"/>
  <c r="P1020" i="13"/>
  <c r="T1020" i="13" s="1"/>
  <c r="U1020" i="13" s="1"/>
  <c r="P1023" i="13"/>
  <c r="T1023" i="13" s="1"/>
  <c r="U1023" i="13" s="1"/>
  <c r="P1024" i="13"/>
  <c r="T1024" i="13" s="1"/>
  <c r="U1024" i="13" s="1"/>
  <c r="P1027" i="13"/>
  <c r="T1027" i="13" s="1"/>
  <c r="U1027" i="13" s="1"/>
  <c r="P1028" i="13"/>
  <c r="T1028" i="13" s="1"/>
  <c r="U1028" i="13" s="1"/>
  <c r="P1031" i="13"/>
  <c r="T1031" i="13" s="1"/>
  <c r="U1031" i="13" s="1"/>
  <c r="P1032" i="13"/>
  <c r="T1032" i="13" s="1"/>
  <c r="U1032" i="13" s="1"/>
  <c r="P1035" i="13"/>
  <c r="T1035" i="13" s="1"/>
  <c r="U1035" i="13" s="1"/>
  <c r="P1036" i="13"/>
  <c r="T1036" i="13" s="1"/>
  <c r="U1036" i="13" s="1"/>
  <c r="P1039" i="13"/>
  <c r="T1039" i="13" s="1"/>
  <c r="U1039" i="13" s="1"/>
  <c r="P1040" i="13"/>
  <c r="T1040" i="13" s="1"/>
  <c r="U1040" i="13" s="1"/>
  <c r="P1043" i="13"/>
  <c r="T1043" i="13" s="1"/>
  <c r="U1043" i="13" s="1"/>
  <c r="P1044" i="13"/>
  <c r="T1044" i="13" s="1"/>
  <c r="U1044" i="13" s="1"/>
  <c r="P1047" i="13"/>
  <c r="T1047" i="13" s="1"/>
  <c r="U1047" i="13" s="1"/>
  <c r="P1048" i="13"/>
  <c r="T1048" i="13" s="1"/>
  <c r="U1048" i="13" s="1"/>
  <c r="P1053" i="13"/>
  <c r="T1053" i="13" s="1"/>
  <c r="U1053" i="13" s="1"/>
  <c r="P1054" i="13"/>
  <c r="T1054" i="13" s="1"/>
  <c r="U1054" i="13" s="1"/>
  <c r="P1057" i="13"/>
  <c r="T1057" i="13" s="1"/>
  <c r="U1057" i="13" s="1"/>
  <c r="P1065" i="13"/>
  <c r="T1065" i="13" s="1"/>
  <c r="U1065" i="13" s="1"/>
  <c r="P1079" i="13"/>
  <c r="T1079" i="13" s="1"/>
  <c r="U1079" i="13" s="1"/>
  <c r="P1094" i="13"/>
  <c r="T1094" i="13" s="1"/>
  <c r="U1094" i="13" s="1"/>
  <c r="P1101" i="13"/>
  <c r="T1101" i="13" s="1"/>
  <c r="U1101" i="13" s="1"/>
  <c r="P1108" i="13"/>
  <c r="T1108" i="13" s="1"/>
  <c r="U1108" i="13" s="1"/>
  <c r="P1115" i="13"/>
  <c r="T1115" i="13" s="1"/>
  <c r="U1115" i="13" s="1"/>
  <c r="P1127" i="13"/>
  <c r="T1127" i="13" s="1"/>
  <c r="U1127" i="13" s="1"/>
  <c r="P1134" i="13"/>
  <c r="T1134" i="13" s="1"/>
  <c r="U1134" i="13" s="1"/>
  <c r="P1142" i="13"/>
  <c r="T1142" i="13" s="1"/>
  <c r="U1142" i="13" s="1"/>
  <c r="P1150" i="13"/>
  <c r="T1150" i="13" s="1"/>
  <c r="U1150" i="13" s="1"/>
  <c r="P1158" i="13"/>
  <c r="T1158" i="13" s="1"/>
  <c r="U1158" i="13" s="1"/>
  <c r="P1176" i="13"/>
  <c r="T1176" i="13" s="1"/>
  <c r="U1176" i="13" s="1"/>
  <c r="P1186" i="13"/>
  <c r="T1186" i="13" s="1"/>
  <c r="U1186" i="13" s="1"/>
  <c r="P1217" i="13"/>
  <c r="T1217" i="13" s="1"/>
  <c r="U1217" i="13" s="1"/>
  <c r="P1239" i="13"/>
  <c r="T1239" i="13" s="1"/>
  <c r="U1239" i="13" s="1"/>
  <c r="P1249" i="13"/>
  <c r="T1249" i="13" s="1"/>
  <c r="U1249" i="13" s="1"/>
  <c r="P1271" i="13"/>
  <c r="T1271" i="13" s="1"/>
  <c r="U1271" i="13" s="1"/>
  <c r="P1281" i="13"/>
  <c r="T1281" i="13" s="1"/>
  <c r="U1281" i="13" s="1"/>
  <c r="P1361" i="13"/>
  <c r="T1361" i="13" s="1"/>
  <c r="U1361" i="13" s="1"/>
  <c r="P1363" i="13"/>
  <c r="T1363" i="13" s="1"/>
  <c r="U1363" i="13" s="1"/>
  <c r="P1366" i="13"/>
  <c r="T1366" i="13" s="1"/>
  <c r="U1366" i="13" s="1"/>
  <c r="R1382" i="13"/>
  <c r="P1382" i="13"/>
  <c r="T1382" i="13" s="1"/>
  <c r="P1394" i="13"/>
  <c r="T1394" i="13" s="1"/>
  <c r="U1394" i="13" s="1"/>
  <c r="P1401" i="13"/>
  <c r="T1401" i="13" s="1"/>
  <c r="U1401" i="13" s="1"/>
  <c r="P1447" i="13"/>
  <c r="T1447" i="13" s="1"/>
  <c r="U1447" i="13" s="1"/>
  <c r="P1543" i="13"/>
  <c r="T1543" i="13" s="1"/>
  <c r="U1543" i="13" s="1"/>
  <c r="P1584" i="13"/>
  <c r="T1584" i="13" s="1"/>
  <c r="U1584" i="13" s="1"/>
  <c r="R1590" i="13"/>
  <c r="P1590" i="13"/>
  <c r="T1590" i="13" s="1"/>
  <c r="P1606" i="13"/>
  <c r="T1606" i="13" s="1"/>
  <c r="U1606" i="13" s="1"/>
  <c r="R1675" i="13"/>
  <c r="P1675" i="13"/>
  <c r="T1675" i="13" s="1"/>
  <c r="P1751" i="13"/>
  <c r="T1751" i="13" s="1"/>
  <c r="R1751" i="13"/>
  <c r="P1168" i="13"/>
  <c r="T1168" i="13" s="1"/>
  <c r="U1168" i="13" s="1"/>
  <c r="P1174" i="13"/>
  <c r="T1174" i="13" s="1"/>
  <c r="U1174" i="13" s="1"/>
  <c r="P1182" i="13"/>
  <c r="T1182" i="13" s="1"/>
  <c r="U1182" i="13" s="1"/>
  <c r="P1190" i="13"/>
  <c r="T1190" i="13" s="1"/>
  <c r="U1190" i="13" s="1"/>
  <c r="P1198" i="13"/>
  <c r="T1198" i="13" s="1"/>
  <c r="U1198" i="13" s="1"/>
  <c r="P1206" i="13"/>
  <c r="T1206" i="13" s="1"/>
  <c r="U1206" i="13" s="1"/>
  <c r="P1213" i="13"/>
  <c r="T1213" i="13" s="1"/>
  <c r="U1213" i="13" s="1"/>
  <c r="P1221" i="13"/>
  <c r="T1221" i="13" s="1"/>
  <c r="U1221" i="13" s="1"/>
  <c r="P1229" i="13"/>
  <c r="T1229" i="13" s="1"/>
  <c r="U1229" i="13" s="1"/>
  <c r="P1237" i="13"/>
  <c r="T1237" i="13" s="1"/>
  <c r="U1237" i="13" s="1"/>
  <c r="P1245" i="13"/>
  <c r="T1245" i="13" s="1"/>
  <c r="U1245" i="13" s="1"/>
  <c r="P1253" i="13"/>
  <c r="T1253" i="13" s="1"/>
  <c r="U1253" i="13" s="1"/>
  <c r="P1261" i="13"/>
  <c r="T1261" i="13" s="1"/>
  <c r="U1261" i="13" s="1"/>
  <c r="P1269" i="13"/>
  <c r="T1269" i="13" s="1"/>
  <c r="U1269" i="13" s="1"/>
  <c r="P1277" i="13"/>
  <c r="T1277" i="13" s="1"/>
  <c r="U1277" i="13" s="1"/>
  <c r="P1285" i="13"/>
  <c r="T1285" i="13" s="1"/>
  <c r="U1285" i="13" s="1"/>
  <c r="P1297" i="13"/>
  <c r="T1297" i="13" s="1"/>
  <c r="U1297" i="13" s="1"/>
  <c r="P1308" i="13"/>
  <c r="T1308" i="13" s="1"/>
  <c r="U1308" i="13" s="1"/>
  <c r="P1315" i="13"/>
  <c r="T1315" i="13" s="1"/>
  <c r="U1315" i="13" s="1"/>
  <c r="P1317" i="13"/>
  <c r="T1317" i="13" s="1"/>
  <c r="U1317" i="13" s="1"/>
  <c r="P1345" i="13"/>
  <c r="T1345" i="13" s="1"/>
  <c r="U1345" i="13" s="1"/>
  <c r="P1347" i="13"/>
  <c r="T1347" i="13" s="1"/>
  <c r="U1347" i="13" s="1"/>
  <c r="P1358" i="13"/>
  <c r="T1358" i="13" s="1"/>
  <c r="U1358" i="13" s="1"/>
  <c r="P1375" i="13"/>
  <c r="T1375" i="13" s="1"/>
  <c r="U1375" i="13" s="1"/>
  <c r="P1386" i="13"/>
  <c r="T1386" i="13" s="1"/>
  <c r="U1386" i="13" s="1"/>
  <c r="P1389" i="13"/>
  <c r="T1389" i="13" s="1"/>
  <c r="U1389" i="13" s="1"/>
  <c r="P1404" i="13"/>
  <c r="T1404" i="13" s="1"/>
  <c r="U1404" i="13" s="1"/>
  <c r="P1417" i="13"/>
  <c r="T1417" i="13" s="1"/>
  <c r="U1417" i="13" s="1"/>
  <c r="P1421" i="13"/>
  <c r="T1421" i="13" s="1"/>
  <c r="U1421" i="13" s="1"/>
  <c r="P1436" i="13"/>
  <c r="T1436" i="13" s="1"/>
  <c r="U1436" i="13" s="1"/>
  <c r="P1449" i="13"/>
  <c r="T1449" i="13" s="1"/>
  <c r="U1449" i="13" s="1"/>
  <c r="P1453" i="13"/>
  <c r="T1453" i="13" s="1"/>
  <c r="U1453" i="13" s="1"/>
  <c r="P1471" i="13"/>
  <c r="T1471" i="13" s="1"/>
  <c r="U1471" i="13" s="1"/>
  <c r="P1489" i="13"/>
  <c r="T1489" i="13" s="1"/>
  <c r="U1489" i="13" s="1"/>
  <c r="P1499" i="13"/>
  <c r="T1499" i="13" s="1"/>
  <c r="U1499" i="13" s="1"/>
  <c r="P1504" i="13"/>
  <c r="T1504" i="13" s="1"/>
  <c r="U1504" i="13" s="1"/>
  <c r="P1517" i="13"/>
  <c r="T1517" i="13" s="1"/>
  <c r="U1517" i="13" s="1"/>
  <c r="P1535" i="13"/>
  <c r="T1535" i="13" s="1"/>
  <c r="U1535" i="13" s="1"/>
  <c r="P1549" i="13"/>
  <c r="T1549" i="13" s="1"/>
  <c r="U1549" i="13" s="1"/>
  <c r="P1567" i="13"/>
  <c r="T1567" i="13" s="1"/>
  <c r="U1567" i="13" s="1"/>
  <c r="P1574" i="13"/>
  <c r="T1574" i="13" s="1"/>
  <c r="U1574" i="13" s="1"/>
  <c r="P1589" i="13"/>
  <c r="T1589" i="13" s="1"/>
  <c r="U1589" i="13" s="1"/>
  <c r="P1600" i="13"/>
  <c r="T1600" i="13" s="1"/>
  <c r="U1600" i="13" s="1"/>
  <c r="P1604" i="13"/>
  <c r="T1604" i="13" s="1"/>
  <c r="U1604" i="13" s="1"/>
  <c r="P1624" i="13"/>
  <c r="T1624" i="13" s="1"/>
  <c r="U1624" i="13" s="1"/>
  <c r="P1630" i="13"/>
  <c r="T1630" i="13" s="1"/>
  <c r="U1630" i="13" s="1"/>
  <c r="P1633" i="13"/>
  <c r="T1633" i="13" s="1"/>
  <c r="U1633" i="13" s="1"/>
  <c r="P1639" i="13"/>
  <c r="T1639" i="13" s="1"/>
  <c r="U1639" i="13" s="1"/>
  <c r="P1645" i="13"/>
  <c r="T1645" i="13" s="1"/>
  <c r="U1645" i="13" s="1"/>
  <c r="R1707" i="13"/>
  <c r="P1707" i="13"/>
  <c r="T1707" i="13" s="1"/>
  <c r="P1428" i="13"/>
  <c r="T1428" i="13" s="1"/>
  <c r="U1428" i="13" s="1"/>
  <c r="P1552" i="13"/>
  <c r="T1552" i="13" s="1"/>
  <c r="U1552" i="13" s="1"/>
  <c r="P1565" i="13"/>
  <c r="T1565" i="13" s="1"/>
  <c r="U1565" i="13" s="1"/>
  <c r="P1569" i="13"/>
  <c r="T1569" i="13" s="1"/>
  <c r="U1569" i="13" s="1"/>
  <c r="P1576" i="13"/>
  <c r="T1576" i="13" s="1"/>
  <c r="U1576" i="13" s="1"/>
  <c r="P1585" i="13"/>
  <c r="T1585" i="13" s="1"/>
  <c r="U1585" i="13" s="1"/>
  <c r="P1592" i="13"/>
  <c r="T1592" i="13" s="1"/>
  <c r="U1592" i="13" s="1"/>
  <c r="P1601" i="13"/>
  <c r="T1601" i="13" s="1"/>
  <c r="U1601" i="13" s="1"/>
  <c r="P1608" i="13"/>
  <c r="T1608" i="13" s="1"/>
  <c r="U1608" i="13" s="1"/>
  <c r="P1617" i="13"/>
  <c r="T1617" i="13" s="1"/>
  <c r="U1617" i="13" s="1"/>
  <c r="P1622" i="13"/>
  <c r="T1622" i="13" s="1"/>
  <c r="U1622" i="13" s="1"/>
  <c r="P1626" i="13"/>
  <c r="T1626" i="13" s="1"/>
  <c r="U1626" i="13" s="1"/>
  <c r="P1632" i="13"/>
  <c r="T1632" i="13" s="1"/>
  <c r="U1632" i="13" s="1"/>
  <c r="P1638" i="13"/>
  <c r="T1638" i="13" s="1"/>
  <c r="U1638" i="13" s="1"/>
  <c r="P1642" i="13"/>
  <c r="T1642" i="13" s="1"/>
  <c r="U1642" i="13" s="1"/>
  <c r="P1648" i="13"/>
  <c r="T1648" i="13" s="1"/>
  <c r="U1648" i="13" s="1"/>
  <c r="P1654" i="13"/>
  <c r="T1654" i="13" s="1"/>
  <c r="U1654" i="13" s="1"/>
  <c r="P1657" i="13"/>
  <c r="T1657" i="13" s="1"/>
  <c r="U1657" i="13" s="1"/>
  <c r="P1663" i="13"/>
  <c r="T1663" i="13" s="1"/>
  <c r="U1663" i="13" s="1"/>
  <c r="P1669" i="13"/>
  <c r="T1669" i="13" s="1"/>
  <c r="U1669" i="13" s="1"/>
  <c r="P1674" i="13"/>
  <c r="T1674" i="13" s="1"/>
  <c r="U1674" i="13" s="1"/>
  <c r="P1680" i="13"/>
  <c r="T1680" i="13" s="1"/>
  <c r="U1680" i="13" s="1"/>
  <c r="P1686" i="13"/>
  <c r="T1686" i="13" s="1"/>
  <c r="U1686" i="13" s="1"/>
  <c r="P1689" i="13"/>
  <c r="T1689" i="13" s="1"/>
  <c r="U1689" i="13" s="1"/>
  <c r="P1695" i="13"/>
  <c r="T1695" i="13" s="1"/>
  <c r="U1695" i="13" s="1"/>
  <c r="P1701" i="13"/>
  <c r="T1701" i="13" s="1"/>
  <c r="U1701" i="13" s="1"/>
  <c r="P1706" i="13"/>
  <c r="T1706" i="13" s="1"/>
  <c r="U1706" i="13" s="1"/>
  <c r="P1767" i="13"/>
  <c r="T1767" i="13" s="1"/>
  <c r="R1767" i="13"/>
  <c r="R2098" i="13"/>
  <c r="P2098" i="13"/>
  <c r="T2098" i="13" s="1"/>
  <c r="R2125" i="13"/>
  <c r="P2125" i="13"/>
  <c r="T2125" i="13" s="1"/>
  <c r="R2183" i="13"/>
  <c r="P2183" i="13"/>
  <c r="T2183" i="13" s="1"/>
  <c r="P1287" i="13"/>
  <c r="T1287" i="13" s="1"/>
  <c r="U1287" i="13" s="1"/>
  <c r="P1295" i="13"/>
  <c r="T1295" i="13" s="1"/>
  <c r="U1295" i="13" s="1"/>
  <c r="P1303" i="13"/>
  <c r="T1303" i="13" s="1"/>
  <c r="U1303" i="13" s="1"/>
  <c r="P1309" i="13"/>
  <c r="T1309" i="13" s="1"/>
  <c r="U1309" i="13" s="1"/>
  <c r="P1311" i="13"/>
  <c r="T1311" i="13" s="1"/>
  <c r="U1311" i="13" s="1"/>
  <c r="P1342" i="13"/>
  <c r="T1342" i="13" s="1"/>
  <c r="U1342" i="13" s="1"/>
  <c r="P1356" i="13"/>
  <c r="T1356" i="13" s="1"/>
  <c r="U1356" i="13" s="1"/>
  <c r="P1371" i="13"/>
  <c r="T1371" i="13" s="1"/>
  <c r="U1371" i="13" s="1"/>
  <c r="P1377" i="13"/>
  <c r="T1377" i="13" s="1"/>
  <c r="U1377" i="13" s="1"/>
  <c r="P1390" i="13"/>
  <c r="T1390" i="13" s="1"/>
  <c r="U1390" i="13" s="1"/>
  <c r="P1400" i="13"/>
  <c r="T1400" i="13" s="1"/>
  <c r="U1400" i="13" s="1"/>
  <c r="P1406" i="13"/>
  <c r="T1406" i="13" s="1"/>
  <c r="U1406" i="13" s="1"/>
  <c r="P1416" i="13"/>
  <c r="T1416" i="13" s="1"/>
  <c r="U1416" i="13" s="1"/>
  <c r="P1422" i="13"/>
  <c r="T1422" i="13" s="1"/>
  <c r="U1422" i="13" s="1"/>
  <c r="P1432" i="13"/>
  <c r="T1432" i="13" s="1"/>
  <c r="U1432" i="13" s="1"/>
  <c r="P1438" i="13"/>
  <c r="T1438" i="13" s="1"/>
  <c r="U1438" i="13" s="1"/>
  <c r="P1448" i="13"/>
  <c r="T1448" i="13" s="1"/>
  <c r="U1448" i="13" s="1"/>
  <c r="P1454" i="13"/>
  <c r="T1454" i="13" s="1"/>
  <c r="U1454" i="13" s="1"/>
  <c r="P1464" i="13"/>
  <c r="T1464" i="13" s="1"/>
  <c r="U1464" i="13" s="1"/>
  <c r="P1480" i="13"/>
  <c r="T1480" i="13" s="1"/>
  <c r="U1480" i="13" s="1"/>
  <c r="P1493" i="13"/>
  <c r="T1493" i="13" s="1"/>
  <c r="U1493" i="13" s="1"/>
  <c r="P1497" i="13"/>
  <c r="T1497" i="13" s="1"/>
  <c r="U1497" i="13" s="1"/>
  <c r="P1512" i="13"/>
  <c r="T1512" i="13" s="1"/>
  <c r="U1512" i="13" s="1"/>
  <c r="P1525" i="13"/>
  <c r="T1525" i="13" s="1"/>
  <c r="U1525" i="13" s="1"/>
  <c r="P1529" i="13"/>
  <c r="T1529" i="13" s="1"/>
  <c r="U1529" i="13" s="1"/>
  <c r="P1544" i="13"/>
  <c r="T1544" i="13" s="1"/>
  <c r="U1544" i="13" s="1"/>
  <c r="P1557" i="13"/>
  <c r="T1557" i="13" s="1"/>
  <c r="U1557" i="13" s="1"/>
  <c r="P1561" i="13"/>
  <c r="T1561" i="13" s="1"/>
  <c r="U1561" i="13" s="1"/>
  <c r="P1571" i="13"/>
  <c r="T1571" i="13" s="1"/>
  <c r="U1571" i="13" s="1"/>
  <c r="P1578" i="13"/>
  <c r="T1578" i="13" s="1"/>
  <c r="U1578" i="13" s="1"/>
  <c r="P1587" i="13"/>
  <c r="T1587" i="13" s="1"/>
  <c r="U1587" i="13" s="1"/>
  <c r="P1594" i="13"/>
  <c r="T1594" i="13" s="1"/>
  <c r="U1594" i="13" s="1"/>
  <c r="P1603" i="13"/>
  <c r="T1603" i="13" s="1"/>
  <c r="U1603" i="13" s="1"/>
  <c r="P1610" i="13"/>
  <c r="T1610" i="13" s="1"/>
  <c r="U1610" i="13" s="1"/>
  <c r="P1619" i="13"/>
  <c r="T1619" i="13" s="1"/>
  <c r="U1619" i="13" s="1"/>
  <c r="P1620" i="13"/>
  <c r="T1620" i="13" s="1"/>
  <c r="U1620" i="13" s="1"/>
  <c r="P1636" i="13"/>
  <c r="T1636" i="13" s="1"/>
  <c r="U1636" i="13" s="1"/>
  <c r="P1651" i="13"/>
  <c r="T1651" i="13" s="1"/>
  <c r="U1651" i="13" s="1"/>
  <c r="P1783" i="13"/>
  <c r="T1783" i="13" s="1"/>
  <c r="R1783" i="13"/>
  <c r="P1905" i="13"/>
  <c r="T1905" i="13" s="1"/>
  <c r="U1905" i="13" s="1"/>
  <c r="P1970" i="13"/>
  <c r="T1970" i="13" s="1"/>
  <c r="U1970" i="13" s="1"/>
  <c r="P1976" i="13"/>
  <c r="T1976" i="13" s="1"/>
  <c r="U1976" i="13" s="1"/>
  <c r="P1997" i="13"/>
  <c r="T1997" i="13" s="1"/>
  <c r="U1997" i="13" s="1"/>
  <c r="R2147" i="13"/>
  <c r="P2147" i="13"/>
  <c r="T2147" i="13" s="1"/>
  <c r="P1653" i="13"/>
  <c r="T1653" i="13" s="1"/>
  <c r="U1653" i="13" s="1"/>
  <c r="P1658" i="13"/>
  <c r="T1658" i="13" s="1"/>
  <c r="U1658" i="13" s="1"/>
  <c r="P1664" i="13"/>
  <c r="T1664" i="13" s="1"/>
  <c r="U1664" i="13" s="1"/>
  <c r="P1670" i="13"/>
  <c r="T1670" i="13" s="1"/>
  <c r="U1670" i="13" s="1"/>
  <c r="P1673" i="13"/>
  <c r="T1673" i="13" s="1"/>
  <c r="U1673" i="13" s="1"/>
  <c r="P1679" i="13"/>
  <c r="T1679" i="13" s="1"/>
  <c r="U1679" i="13" s="1"/>
  <c r="P1685" i="13"/>
  <c r="T1685" i="13" s="1"/>
  <c r="U1685" i="13" s="1"/>
  <c r="P1690" i="13"/>
  <c r="T1690" i="13" s="1"/>
  <c r="U1690" i="13" s="1"/>
  <c r="P1691" i="13"/>
  <c r="T1691" i="13" s="1"/>
  <c r="U1691" i="13" s="1"/>
  <c r="P1696" i="13"/>
  <c r="T1696" i="13" s="1"/>
  <c r="U1696" i="13" s="1"/>
  <c r="P1702" i="13"/>
  <c r="T1702" i="13" s="1"/>
  <c r="U1702" i="13" s="1"/>
  <c r="P1705" i="13"/>
  <c r="T1705" i="13" s="1"/>
  <c r="U1705" i="13" s="1"/>
  <c r="P1711" i="13"/>
  <c r="T1711" i="13" s="1"/>
  <c r="U1711" i="13" s="1"/>
  <c r="P1719" i="13"/>
  <c r="T1719" i="13" s="1"/>
  <c r="R1719" i="13"/>
  <c r="P1735" i="13"/>
  <c r="T1735" i="13" s="1"/>
  <c r="R1735" i="13"/>
  <c r="P1893" i="13"/>
  <c r="T1893" i="13" s="1"/>
  <c r="U1893" i="13" s="1"/>
  <c r="P1909" i="13"/>
  <c r="T1909" i="13" s="1"/>
  <c r="U1909" i="13" s="1"/>
  <c r="P1923" i="13"/>
  <c r="T1923" i="13" s="1"/>
  <c r="U1923" i="13" s="1"/>
  <c r="P1943" i="13"/>
  <c r="T1943" i="13" s="1"/>
  <c r="U1943" i="13" s="1"/>
  <c r="P1950" i="13"/>
  <c r="T1950" i="13" s="1"/>
  <c r="U1950" i="13" s="1"/>
  <c r="P1986" i="13"/>
  <c r="T1986" i="13" s="1"/>
  <c r="U1986" i="13" s="1"/>
  <c r="P1991" i="13"/>
  <c r="T1991" i="13" s="1"/>
  <c r="U1991" i="13" s="1"/>
  <c r="P2013" i="13"/>
  <c r="T2013" i="13" s="1"/>
  <c r="U2013" i="13" s="1"/>
  <c r="P1715" i="13"/>
  <c r="T1715" i="13" s="1"/>
  <c r="P1731" i="13"/>
  <c r="T1731" i="13" s="1"/>
  <c r="U1731" i="13" s="1"/>
  <c r="P1740" i="13"/>
  <c r="T1740" i="13" s="1"/>
  <c r="U1740" i="13" s="1"/>
  <c r="P1746" i="13"/>
  <c r="T1746" i="13" s="1"/>
  <c r="U1746" i="13" s="1"/>
  <c r="P1747" i="13"/>
  <c r="T1747" i="13" s="1"/>
  <c r="U1747" i="13" s="1"/>
  <c r="P1756" i="13"/>
  <c r="T1756" i="13" s="1"/>
  <c r="U1756" i="13" s="1"/>
  <c r="P1762" i="13"/>
  <c r="T1762" i="13" s="1"/>
  <c r="U1762" i="13" s="1"/>
  <c r="P1763" i="13"/>
  <c r="T1763" i="13" s="1"/>
  <c r="U1763" i="13" s="1"/>
  <c r="P1772" i="13"/>
  <c r="T1772" i="13" s="1"/>
  <c r="U1772" i="13" s="1"/>
  <c r="P1778" i="13"/>
  <c r="T1778" i="13" s="1"/>
  <c r="U1778" i="13" s="1"/>
  <c r="P1779" i="13"/>
  <c r="T1779" i="13" s="1"/>
  <c r="U1779" i="13" s="1"/>
  <c r="P1790" i="13"/>
  <c r="T1790" i="13" s="1"/>
  <c r="U1790" i="13" s="1"/>
  <c r="P1798" i="13"/>
  <c r="T1798" i="13" s="1"/>
  <c r="U1798" i="13" s="1"/>
  <c r="P1806" i="13"/>
  <c r="T1806" i="13" s="1"/>
  <c r="U1806" i="13" s="1"/>
  <c r="P1814" i="13"/>
  <c r="T1814" i="13" s="1"/>
  <c r="U1814" i="13" s="1"/>
  <c r="P1822" i="13"/>
  <c r="T1822" i="13" s="1"/>
  <c r="U1822" i="13" s="1"/>
  <c r="P1830" i="13"/>
  <c r="T1830" i="13" s="1"/>
  <c r="U1830" i="13" s="1"/>
  <c r="P1925" i="13"/>
  <c r="T1925" i="13" s="1"/>
  <c r="U1925" i="13" s="1"/>
  <c r="P1937" i="13"/>
  <c r="T1937" i="13" s="1"/>
  <c r="U1937" i="13" s="1"/>
  <c r="P1959" i="13"/>
  <c r="T1959" i="13" s="1"/>
  <c r="U1959" i="13" s="1"/>
  <c r="P1963" i="13"/>
  <c r="T1963" i="13" s="1"/>
  <c r="U1963" i="13" s="1"/>
  <c r="P1969" i="13"/>
  <c r="T1969" i="13" s="1"/>
  <c r="U1969" i="13" s="1"/>
  <c r="P1975" i="13"/>
  <c r="T1975" i="13" s="1"/>
  <c r="U1975" i="13" s="1"/>
  <c r="P1979" i="13"/>
  <c r="T1979" i="13" s="1"/>
  <c r="U1979" i="13" s="1"/>
  <c r="P1985" i="13"/>
  <c r="T1985" i="13" s="1"/>
  <c r="U1985" i="13" s="1"/>
  <c r="P1990" i="13"/>
  <c r="T1990" i="13" s="1"/>
  <c r="U1990" i="13" s="1"/>
  <c r="P1994" i="13"/>
  <c r="T1994" i="13" s="1"/>
  <c r="U1994" i="13" s="1"/>
  <c r="P2000" i="13"/>
  <c r="T2000" i="13" s="1"/>
  <c r="U2000" i="13" s="1"/>
  <c r="P2006" i="13"/>
  <c r="T2006" i="13" s="1"/>
  <c r="U2006" i="13" s="1"/>
  <c r="P2010" i="13"/>
  <c r="T2010" i="13" s="1"/>
  <c r="U2010" i="13" s="1"/>
  <c r="P2016" i="13"/>
  <c r="T2016" i="13" s="1"/>
  <c r="U2016" i="13" s="1"/>
  <c r="P2023" i="13"/>
  <c r="T2023" i="13" s="1"/>
  <c r="U2023" i="13" s="1"/>
  <c r="P2027" i="13"/>
  <c r="T2027" i="13" s="1"/>
  <c r="U2027" i="13" s="1"/>
  <c r="P2054" i="13"/>
  <c r="T2054" i="13" s="1"/>
  <c r="U2054" i="13" s="1"/>
  <c r="P2110" i="13"/>
  <c r="T2110" i="13" s="1"/>
  <c r="U2110" i="13" s="1"/>
  <c r="P2136" i="13"/>
  <c r="T2136" i="13" s="1"/>
  <c r="U2136" i="13" s="1"/>
  <c r="P2153" i="13"/>
  <c r="T2153" i="13" s="1"/>
  <c r="U2153" i="13" s="1"/>
  <c r="U2159" i="13"/>
  <c r="P2182" i="13"/>
  <c r="T2182" i="13" s="1"/>
  <c r="U2182" i="13" s="1"/>
  <c r="P1660" i="13"/>
  <c r="T1660" i="13" s="1"/>
  <c r="U1660" i="13" s="1"/>
  <c r="P1676" i="13"/>
  <c r="T1676" i="13" s="1"/>
  <c r="U1676" i="13" s="1"/>
  <c r="P1692" i="13"/>
  <c r="T1692" i="13" s="1"/>
  <c r="U1692" i="13" s="1"/>
  <c r="P1708" i="13"/>
  <c r="T1708" i="13" s="1"/>
  <c r="U1708" i="13" s="1"/>
  <c r="R1715" i="13"/>
  <c r="P1720" i="13"/>
  <c r="T1720" i="13" s="1"/>
  <c r="U1720" i="13" s="1"/>
  <c r="P1726" i="13"/>
  <c r="T1726" i="13" s="1"/>
  <c r="U1726" i="13" s="1"/>
  <c r="P1727" i="13"/>
  <c r="T1727" i="13" s="1"/>
  <c r="U1727" i="13" s="1"/>
  <c r="P1736" i="13"/>
  <c r="T1736" i="13" s="1"/>
  <c r="U1736" i="13" s="1"/>
  <c r="P1742" i="13"/>
  <c r="T1742" i="13" s="1"/>
  <c r="U1742" i="13" s="1"/>
  <c r="P1752" i="13"/>
  <c r="T1752" i="13" s="1"/>
  <c r="U1752" i="13" s="1"/>
  <c r="P1758" i="13"/>
  <c r="T1758" i="13" s="1"/>
  <c r="U1758" i="13" s="1"/>
  <c r="P1768" i="13"/>
  <c r="T1768" i="13" s="1"/>
  <c r="U1768" i="13" s="1"/>
  <c r="P1774" i="13"/>
  <c r="T1774" i="13" s="1"/>
  <c r="U1774" i="13" s="1"/>
  <c r="P1784" i="13"/>
  <c r="T1784" i="13" s="1"/>
  <c r="U1784" i="13" s="1"/>
  <c r="P1792" i="13"/>
  <c r="T1792" i="13" s="1"/>
  <c r="U1792" i="13" s="1"/>
  <c r="P1800" i="13"/>
  <c r="T1800" i="13" s="1"/>
  <c r="U1800" i="13" s="1"/>
  <c r="P1808" i="13"/>
  <c r="T1808" i="13" s="1"/>
  <c r="U1808" i="13" s="1"/>
  <c r="P1816" i="13"/>
  <c r="T1816" i="13" s="1"/>
  <c r="U1816" i="13" s="1"/>
  <c r="P1824" i="13"/>
  <c r="T1824" i="13" s="1"/>
  <c r="U1824" i="13" s="1"/>
  <c r="P1832" i="13"/>
  <c r="T1832" i="13" s="1"/>
  <c r="U1832" i="13" s="1"/>
  <c r="P1840" i="13"/>
  <c r="T1840" i="13" s="1"/>
  <c r="U1840" i="13" s="1"/>
  <c r="P1848" i="13"/>
  <c r="T1848" i="13" s="1"/>
  <c r="U1848" i="13" s="1"/>
  <c r="P1856" i="13"/>
  <c r="T1856" i="13" s="1"/>
  <c r="U1856" i="13" s="1"/>
  <c r="P1864" i="13"/>
  <c r="T1864" i="13" s="1"/>
  <c r="U1864" i="13" s="1"/>
  <c r="P1871" i="13"/>
  <c r="T1871" i="13" s="1"/>
  <c r="U1871" i="13" s="1"/>
  <c r="P1879" i="13"/>
  <c r="T1879" i="13" s="1"/>
  <c r="U1879" i="13" s="1"/>
  <c r="P1957" i="13"/>
  <c r="T1957" i="13" s="1"/>
  <c r="U1957" i="13" s="1"/>
  <c r="P1973" i="13"/>
  <c r="T1973" i="13" s="1"/>
  <c r="U1973" i="13" s="1"/>
  <c r="P1989" i="13"/>
  <c r="T1989" i="13" s="1"/>
  <c r="U1989" i="13" s="1"/>
  <c r="P2004" i="13"/>
  <c r="T2004" i="13" s="1"/>
  <c r="U2004" i="13" s="1"/>
  <c r="P2018" i="13"/>
  <c r="T2018" i="13" s="1"/>
  <c r="U2018" i="13" s="1"/>
  <c r="P2026" i="13"/>
  <c r="T2026" i="13" s="1"/>
  <c r="U2026" i="13" s="1"/>
  <c r="P2040" i="13"/>
  <c r="T2040" i="13" s="1"/>
  <c r="U2040" i="13" s="1"/>
  <c r="P2050" i="13"/>
  <c r="T2050" i="13" s="1"/>
  <c r="U2050" i="13" s="1"/>
  <c r="P2053" i="13"/>
  <c r="T2053" i="13" s="1"/>
  <c r="U2053" i="13" s="1"/>
  <c r="P2069" i="13"/>
  <c r="T2069" i="13" s="1"/>
  <c r="U2069" i="13" s="1"/>
  <c r="P2081" i="13"/>
  <c r="T2081" i="13" s="1"/>
  <c r="U2081" i="13" s="1"/>
  <c r="P2083" i="13"/>
  <c r="T2083" i="13" s="1"/>
  <c r="U2083" i="13" s="1"/>
  <c r="P2096" i="13"/>
  <c r="T2096" i="13" s="1"/>
  <c r="U2096" i="13" s="1"/>
  <c r="U2141" i="13"/>
  <c r="P2150" i="13"/>
  <c r="T2150" i="13" s="1"/>
  <c r="U2150" i="13" s="1"/>
  <c r="P2163" i="13"/>
  <c r="T2163" i="13" s="1"/>
  <c r="U2163" i="13" s="1"/>
  <c r="P2176" i="13"/>
  <c r="T2176" i="13" s="1"/>
  <c r="U2176" i="13" s="1"/>
  <c r="P2358" i="13"/>
  <c r="T2358" i="13" s="1"/>
  <c r="U2358" i="13" s="1"/>
  <c r="P1712" i="13"/>
  <c r="T1712" i="13" s="1"/>
  <c r="U1712" i="13" s="1"/>
  <c r="P1716" i="13"/>
  <c r="T1716" i="13" s="1"/>
  <c r="U1716" i="13" s="1"/>
  <c r="P1722" i="13"/>
  <c r="T1722" i="13" s="1"/>
  <c r="U1722" i="13" s="1"/>
  <c r="P1732" i="13"/>
  <c r="T1732" i="13" s="1"/>
  <c r="U1732" i="13" s="1"/>
  <c r="P1738" i="13"/>
  <c r="T1738" i="13" s="1"/>
  <c r="U1738" i="13" s="1"/>
  <c r="P1748" i="13"/>
  <c r="T1748" i="13" s="1"/>
  <c r="U1748" i="13" s="1"/>
  <c r="P1754" i="13"/>
  <c r="T1754" i="13" s="1"/>
  <c r="U1754" i="13" s="1"/>
  <c r="P1764" i="13"/>
  <c r="T1764" i="13" s="1"/>
  <c r="U1764" i="13" s="1"/>
  <c r="P1770" i="13"/>
  <c r="T1770" i="13" s="1"/>
  <c r="U1770" i="13" s="1"/>
  <c r="P1780" i="13"/>
  <c r="T1780" i="13" s="1"/>
  <c r="U1780" i="13" s="1"/>
  <c r="P1786" i="13"/>
  <c r="T1786" i="13" s="1"/>
  <c r="U1786" i="13" s="1"/>
  <c r="P1794" i="13"/>
  <c r="T1794" i="13" s="1"/>
  <c r="U1794" i="13" s="1"/>
  <c r="P1802" i="13"/>
  <c r="T1802" i="13" s="1"/>
  <c r="U1802" i="13" s="1"/>
  <c r="P1810" i="13"/>
  <c r="T1810" i="13" s="1"/>
  <c r="U1810" i="13" s="1"/>
  <c r="P1818" i="13"/>
  <c r="T1818" i="13" s="1"/>
  <c r="U1818" i="13" s="1"/>
  <c r="P1826" i="13"/>
  <c r="T1826" i="13" s="1"/>
  <c r="U1826" i="13" s="1"/>
  <c r="P1834" i="13"/>
  <c r="T1834" i="13" s="1"/>
  <c r="U1834" i="13" s="1"/>
  <c r="P1842" i="13"/>
  <c r="T1842" i="13" s="1"/>
  <c r="U1842" i="13" s="1"/>
  <c r="P1850" i="13"/>
  <c r="T1850" i="13" s="1"/>
  <c r="U1850" i="13" s="1"/>
  <c r="P1858" i="13"/>
  <c r="T1858" i="13" s="1"/>
  <c r="U1858" i="13" s="1"/>
  <c r="P1866" i="13"/>
  <c r="T1866" i="13" s="1"/>
  <c r="U1866" i="13" s="1"/>
  <c r="P1873" i="13"/>
  <c r="T1873" i="13" s="1"/>
  <c r="U1873" i="13" s="1"/>
  <c r="P1881" i="13"/>
  <c r="T1881" i="13" s="1"/>
  <c r="U1881" i="13" s="1"/>
  <c r="P1955" i="13"/>
  <c r="T1955" i="13" s="1"/>
  <c r="U1955" i="13" s="1"/>
  <c r="P1961" i="13"/>
  <c r="T1961" i="13" s="1"/>
  <c r="U1961" i="13" s="1"/>
  <c r="P1967" i="13"/>
  <c r="T1967" i="13" s="1"/>
  <c r="U1967" i="13" s="1"/>
  <c r="P1971" i="13"/>
  <c r="T1971" i="13" s="1"/>
  <c r="U1971" i="13" s="1"/>
  <c r="P1977" i="13"/>
  <c r="T1977" i="13" s="1"/>
  <c r="U1977" i="13" s="1"/>
  <c r="P1983" i="13"/>
  <c r="T1983" i="13" s="1"/>
  <c r="U1983" i="13" s="1"/>
  <c r="P1987" i="13"/>
  <c r="T1987" i="13" s="1"/>
  <c r="U1987" i="13" s="1"/>
  <c r="P1992" i="13"/>
  <c r="T1992" i="13" s="1"/>
  <c r="U1992" i="13" s="1"/>
  <c r="P1998" i="13"/>
  <c r="T1998" i="13" s="1"/>
  <c r="U1998" i="13" s="1"/>
  <c r="P2002" i="13"/>
  <c r="T2002" i="13" s="1"/>
  <c r="U2002" i="13" s="1"/>
  <c r="P2008" i="13"/>
  <c r="T2008" i="13" s="1"/>
  <c r="U2008" i="13" s="1"/>
  <c r="P2014" i="13"/>
  <c r="T2014" i="13" s="1"/>
  <c r="U2014" i="13" s="1"/>
  <c r="P2035" i="13"/>
  <c r="T2035" i="13" s="1"/>
  <c r="U2035" i="13" s="1"/>
  <c r="P2042" i="13"/>
  <c r="T2042" i="13" s="1"/>
  <c r="U2042" i="13" s="1"/>
  <c r="P2046" i="13"/>
  <c r="T2046" i="13" s="1"/>
  <c r="U2046" i="13" s="1"/>
  <c r="P2049" i="13"/>
  <c r="T2049" i="13" s="1"/>
  <c r="U2049" i="13" s="1"/>
  <c r="P2055" i="13"/>
  <c r="T2055" i="13" s="1"/>
  <c r="U2055" i="13" s="1"/>
  <c r="P2063" i="13"/>
  <c r="T2063" i="13" s="1"/>
  <c r="U2063" i="13" s="1"/>
  <c r="P2093" i="13"/>
  <c r="T2093" i="13" s="1"/>
  <c r="U2093" i="13" s="1"/>
  <c r="P2109" i="13"/>
  <c r="T2109" i="13" s="1"/>
  <c r="U2109" i="13" s="1"/>
  <c r="P2120" i="13"/>
  <c r="T2120" i="13" s="1"/>
  <c r="U2120" i="13" s="1"/>
  <c r="P2135" i="13"/>
  <c r="T2135" i="13" s="1"/>
  <c r="U2135" i="13" s="1"/>
  <c r="P2157" i="13"/>
  <c r="T2157" i="13" s="1"/>
  <c r="U2157" i="13" s="1"/>
  <c r="P2168" i="13"/>
  <c r="T2168" i="13" s="1"/>
  <c r="U2168" i="13" s="1"/>
  <c r="P2020" i="13"/>
  <c r="T2020" i="13" s="1"/>
  <c r="U2020" i="13" s="1"/>
  <c r="P2030" i="13"/>
  <c r="T2030" i="13" s="1"/>
  <c r="U2030" i="13" s="1"/>
  <c r="P2034" i="13"/>
  <c r="T2034" i="13" s="1"/>
  <c r="U2034" i="13" s="1"/>
  <c r="P2038" i="13"/>
  <c r="T2038" i="13" s="1"/>
  <c r="U2038" i="13" s="1"/>
  <c r="P2043" i="13"/>
  <c r="T2043" i="13" s="1"/>
  <c r="U2043" i="13" s="1"/>
  <c r="P2047" i="13"/>
  <c r="T2047" i="13" s="1"/>
  <c r="U2047" i="13" s="1"/>
  <c r="P2051" i="13"/>
  <c r="T2051" i="13" s="1"/>
  <c r="U2051" i="13" s="1"/>
  <c r="P2062" i="13"/>
  <c r="T2062" i="13" s="1"/>
  <c r="U2062" i="13" s="1"/>
  <c r="P2085" i="13"/>
  <c r="T2085" i="13" s="1"/>
  <c r="U2085" i="13" s="1"/>
  <c r="P2086" i="13"/>
  <c r="T2086" i="13" s="1"/>
  <c r="U2086" i="13" s="1"/>
  <c r="P2092" i="13"/>
  <c r="T2092" i="13" s="1"/>
  <c r="U2092" i="13" s="1"/>
  <c r="P2152" i="13"/>
  <c r="T2152" i="13" s="1"/>
  <c r="U2152" i="13" s="1"/>
  <c r="P2352" i="13"/>
  <c r="T2352" i="13" s="1"/>
  <c r="U2352" i="13" s="1"/>
  <c r="U2066" i="13"/>
  <c r="P2071" i="13"/>
  <c r="T2071" i="13" s="1"/>
  <c r="U2071" i="13" s="1"/>
  <c r="P2077" i="13"/>
  <c r="T2077" i="13" s="1"/>
  <c r="U2077" i="13" s="1"/>
  <c r="P2078" i="13"/>
  <c r="T2078" i="13" s="1"/>
  <c r="U2078" i="13" s="1"/>
  <c r="P2094" i="13"/>
  <c r="T2094" i="13" s="1"/>
  <c r="U2094" i="13" s="1"/>
  <c r="P2100" i="13"/>
  <c r="T2100" i="13" s="1"/>
  <c r="U2100" i="13" s="1"/>
  <c r="P2111" i="13"/>
  <c r="T2111" i="13" s="1"/>
  <c r="U2111" i="13" s="1"/>
  <c r="P2117" i="13"/>
  <c r="T2117" i="13" s="1"/>
  <c r="U2117" i="13" s="1"/>
  <c r="P2118" i="13"/>
  <c r="T2118" i="13" s="1"/>
  <c r="U2118" i="13" s="1"/>
  <c r="P2122" i="13"/>
  <c r="T2122" i="13" s="1"/>
  <c r="U2122" i="13" s="1"/>
  <c r="P2126" i="13"/>
  <c r="T2126" i="13" s="1"/>
  <c r="U2126" i="13" s="1"/>
  <c r="P2132" i="13"/>
  <c r="T2132" i="13" s="1"/>
  <c r="U2132" i="13" s="1"/>
  <c r="P2138" i="13"/>
  <c r="T2138" i="13" s="1"/>
  <c r="U2138" i="13" s="1"/>
  <c r="P2142" i="13"/>
  <c r="T2142" i="13" s="1"/>
  <c r="U2142" i="13" s="1"/>
  <c r="P2148" i="13"/>
  <c r="T2148" i="13" s="1"/>
  <c r="U2148" i="13" s="1"/>
  <c r="P2154" i="13"/>
  <c r="T2154" i="13" s="1"/>
  <c r="U2154" i="13" s="1"/>
  <c r="P2158" i="13"/>
  <c r="T2158" i="13" s="1"/>
  <c r="U2158" i="13" s="1"/>
  <c r="P2164" i="13"/>
  <c r="T2164" i="13" s="1"/>
  <c r="U2164" i="13" s="1"/>
  <c r="P2172" i="13"/>
  <c r="T2172" i="13" s="1"/>
  <c r="U2172" i="13" s="1"/>
  <c r="P2178" i="13"/>
  <c r="T2178" i="13" s="1"/>
  <c r="U2178" i="13" s="1"/>
  <c r="R2327" i="13"/>
  <c r="P2327" i="13"/>
  <c r="T2327" i="13" s="1"/>
  <c r="P2337" i="13"/>
  <c r="T2337" i="13" s="1"/>
  <c r="U2337" i="13" s="1"/>
  <c r="P2374" i="13"/>
  <c r="T2374" i="13" s="1"/>
  <c r="U2374" i="13" s="1"/>
  <c r="P2186" i="13"/>
  <c r="T2186" i="13" s="1"/>
  <c r="U2186" i="13" s="1"/>
  <c r="P2190" i="13"/>
  <c r="T2190" i="13" s="1"/>
  <c r="U2190" i="13" s="1"/>
  <c r="P2197" i="13"/>
  <c r="T2197" i="13" s="1"/>
  <c r="U2197" i="13" s="1"/>
  <c r="P2205" i="13"/>
  <c r="T2205" i="13" s="1"/>
  <c r="U2205" i="13" s="1"/>
  <c r="P2213" i="13"/>
  <c r="T2213" i="13" s="1"/>
  <c r="U2213" i="13" s="1"/>
  <c r="P2221" i="13"/>
  <c r="T2221" i="13" s="1"/>
  <c r="U2221" i="13" s="1"/>
  <c r="P2229" i="13"/>
  <c r="T2229" i="13" s="1"/>
  <c r="U2229" i="13" s="1"/>
  <c r="P2237" i="13"/>
  <c r="T2237" i="13" s="1"/>
  <c r="U2237" i="13" s="1"/>
  <c r="P2245" i="13"/>
  <c r="T2245" i="13" s="1"/>
  <c r="U2245" i="13" s="1"/>
  <c r="P2253" i="13"/>
  <c r="T2253" i="13" s="1"/>
  <c r="U2253" i="13" s="1"/>
  <c r="P2261" i="13"/>
  <c r="T2261" i="13" s="1"/>
  <c r="U2261" i="13" s="1"/>
  <c r="P2269" i="13"/>
  <c r="T2269" i="13" s="1"/>
  <c r="U2269" i="13" s="1"/>
  <c r="P2281" i="13"/>
  <c r="T2281" i="13" s="1"/>
  <c r="P2283" i="13"/>
  <c r="T2283" i="13" s="1"/>
  <c r="P2285" i="13"/>
  <c r="T2285" i="13" s="1"/>
  <c r="P2287" i="13"/>
  <c r="T2287" i="13" s="1"/>
  <c r="P2296" i="13"/>
  <c r="T2296" i="13" s="1"/>
  <c r="U2296" i="13" s="1"/>
  <c r="P2304" i="13"/>
  <c r="T2304" i="13" s="1"/>
  <c r="U2304" i="13" s="1"/>
  <c r="P2312" i="13"/>
  <c r="T2312" i="13" s="1"/>
  <c r="U2312" i="13" s="1"/>
  <c r="P2317" i="13"/>
  <c r="T2317" i="13" s="1"/>
  <c r="U2317" i="13" s="1"/>
  <c r="P2321" i="13"/>
  <c r="T2321" i="13" s="1"/>
  <c r="U2321" i="13" s="1"/>
  <c r="P2325" i="13"/>
  <c r="T2325" i="13" s="1"/>
  <c r="U2325" i="13" s="1"/>
  <c r="P2334" i="13"/>
  <c r="T2334" i="13" s="1"/>
  <c r="U2334" i="13" s="1"/>
  <c r="P2340" i="13"/>
  <c r="T2340" i="13" s="1"/>
  <c r="U2340" i="13" s="1"/>
  <c r="P2349" i="13"/>
  <c r="T2349" i="13" s="1"/>
  <c r="U2349" i="13" s="1"/>
  <c r="P2355" i="13"/>
  <c r="T2355" i="13" s="1"/>
  <c r="U2355" i="13" s="1"/>
  <c r="P2365" i="13"/>
  <c r="T2365" i="13" s="1"/>
  <c r="U2365" i="13" s="1"/>
  <c r="P2371" i="13"/>
  <c r="T2371" i="13" s="1"/>
  <c r="U2371" i="13" s="1"/>
  <c r="P2381" i="13"/>
  <c r="T2381" i="13" s="1"/>
  <c r="U2381" i="13" s="1"/>
  <c r="P2387" i="13"/>
  <c r="T2387" i="13" s="1"/>
  <c r="U2387" i="13" s="1"/>
  <c r="P2397" i="13"/>
  <c r="T2397" i="13" s="1"/>
  <c r="U2397" i="13" s="1"/>
  <c r="P2188" i="13"/>
  <c r="T2188" i="13" s="1"/>
  <c r="U2188" i="13" s="1"/>
  <c r="P2192" i="13"/>
  <c r="T2192" i="13" s="1"/>
  <c r="U2192" i="13" s="1"/>
  <c r="P2195" i="13"/>
  <c r="T2195" i="13" s="1"/>
  <c r="U2195" i="13" s="1"/>
  <c r="P2201" i="13"/>
  <c r="T2201" i="13" s="1"/>
  <c r="U2201" i="13" s="1"/>
  <c r="P2209" i="13"/>
  <c r="T2209" i="13" s="1"/>
  <c r="U2209" i="13" s="1"/>
  <c r="P2217" i="13"/>
  <c r="T2217" i="13" s="1"/>
  <c r="U2217" i="13" s="1"/>
  <c r="P2225" i="13"/>
  <c r="T2225" i="13" s="1"/>
  <c r="U2225" i="13" s="1"/>
  <c r="P2233" i="13"/>
  <c r="T2233" i="13" s="1"/>
  <c r="U2233" i="13" s="1"/>
  <c r="P2241" i="13"/>
  <c r="T2241" i="13" s="1"/>
  <c r="U2241" i="13" s="1"/>
  <c r="P2249" i="13"/>
  <c r="T2249" i="13" s="1"/>
  <c r="U2249" i="13" s="1"/>
  <c r="P2257" i="13"/>
  <c r="T2257" i="13" s="1"/>
  <c r="U2257" i="13" s="1"/>
  <c r="P2265" i="13"/>
  <c r="T2265" i="13" s="1"/>
  <c r="U2265" i="13" s="1"/>
  <c r="P2292" i="13"/>
  <c r="T2292" i="13" s="1"/>
  <c r="U2292" i="13" s="1"/>
  <c r="P2300" i="13"/>
  <c r="T2300" i="13" s="1"/>
  <c r="U2300" i="13" s="1"/>
  <c r="P2308" i="13"/>
  <c r="T2308" i="13" s="1"/>
  <c r="U2308" i="13" s="1"/>
  <c r="P2316" i="13"/>
  <c r="T2316" i="13" s="1"/>
  <c r="U2316" i="13" s="1"/>
  <c r="P2319" i="13"/>
  <c r="T2319" i="13" s="1"/>
  <c r="U2319" i="13" s="1"/>
  <c r="P2323" i="13"/>
  <c r="T2323" i="13" s="1"/>
  <c r="U2323" i="13" s="1"/>
  <c r="P2332" i="13"/>
  <c r="T2332" i="13" s="1"/>
  <c r="U2332" i="13" s="1"/>
  <c r="P2342" i="13"/>
  <c r="T2342" i="13" s="1"/>
  <c r="U2342" i="13" s="1"/>
  <c r="P2348" i="13"/>
  <c r="T2348" i="13" s="1"/>
  <c r="U2348" i="13" s="1"/>
  <c r="P2357" i="13"/>
  <c r="T2357" i="13" s="1"/>
  <c r="U2357" i="13" s="1"/>
  <c r="P2363" i="13"/>
  <c r="T2363" i="13" s="1"/>
  <c r="U2363" i="13" s="1"/>
  <c r="P2366" i="13"/>
  <c r="T2366" i="13" s="1"/>
  <c r="U2366" i="13" s="1"/>
  <c r="P2373" i="13"/>
  <c r="T2373" i="13" s="1"/>
  <c r="U2373" i="13" s="1"/>
  <c r="P2379" i="13"/>
  <c r="T2379" i="13" s="1"/>
  <c r="U2379" i="13" s="1"/>
  <c r="P2382" i="13"/>
  <c r="T2382" i="13" s="1"/>
  <c r="U2382" i="13" s="1"/>
  <c r="U2386" i="13"/>
  <c r="P2389" i="13"/>
  <c r="T2389" i="13" s="1"/>
  <c r="U2389" i="13" s="1"/>
  <c r="P2395" i="13"/>
  <c r="T2395" i="13" s="1"/>
  <c r="U2395" i="13" s="1"/>
  <c r="U7" i="13"/>
  <c r="R108" i="13"/>
  <c r="P108" i="13"/>
  <c r="T108" i="13" s="1"/>
  <c r="R112" i="13"/>
  <c r="P112" i="13"/>
  <c r="T112" i="13" s="1"/>
  <c r="R124" i="13"/>
  <c r="P124" i="13"/>
  <c r="T124" i="13" s="1"/>
  <c r="R140" i="13"/>
  <c r="P140" i="13"/>
  <c r="T140" i="13" s="1"/>
  <c r="R156" i="13"/>
  <c r="P156" i="13"/>
  <c r="T156" i="13" s="1"/>
  <c r="R172" i="13"/>
  <c r="P172" i="13"/>
  <c r="T172" i="13" s="1"/>
  <c r="R184" i="13"/>
  <c r="P184" i="13"/>
  <c r="T184" i="13" s="1"/>
  <c r="R204" i="13"/>
  <c r="P204" i="13"/>
  <c r="T204" i="13" s="1"/>
  <c r="R212" i="13"/>
  <c r="P212" i="13"/>
  <c r="T212" i="13" s="1"/>
  <c r="R220" i="13"/>
  <c r="P220" i="13"/>
  <c r="T220" i="13" s="1"/>
  <c r="R231" i="13"/>
  <c r="P231" i="13"/>
  <c r="T231" i="13" s="1"/>
  <c r="R247" i="13"/>
  <c r="P247" i="13"/>
  <c r="T247" i="13" s="1"/>
  <c r="R263" i="13"/>
  <c r="P263" i="13"/>
  <c r="T263" i="13" s="1"/>
  <c r="R275" i="13"/>
  <c r="P275" i="13"/>
  <c r="T275" i="13" s="1"/>
  <c r="R287" i="13"/>
  <c r="P287" i="13"/>
  <c r="T287" i="13" s="1"/>
  <c r="R299" i="13"/>
  <c r="P299" i="13"/>
  <c r="T299" i="13" s="1"/>
  <c r="R319" i="13"/>
  <c r="P319" i="13"/>
  <c r="T319" i="13" s="1"/>
  <c r="R335" i="13"/>
  <c r="P335" i="13"/>
  <c r="T335" i="13" s="1"/>
  <c r="R351" i="13"/>
  <c r="P351" i="13"/>
  <c r="T351" i="13" s="1"/>
  <c r="R367" i="13"/>
  <c r="P367" i="13"/>
  <c r="T367" i="13" s="1"/>
  <c r="R379" i="13"/>
  <c r="P379" i="13"/>
  <c r="T379" i="13" s="1"/>
  <c r="R1791" i="13"/>
  <c r="P1791" i="13"/>
  <c r="T1791" i="13" s="1"/>
  <c r="R1815" i="13"/>
  <c r="P1815" i="13"/>
  <c r="T1815" i="13" s="1"/>
  <c r="R1823" i="13"/>
  <c r="P1823" i="13"/>
  <c r="T1823" i="13" s="1"/>
  <c r="R1831" i="13"/>
  <c r="P1831" i="13"/>
  <c r="T1831" i="13" s="1"/>
  <c r="R1855" i="13"/>
  <c r="P1855" i="13"/>
  <c r="T1855" i="13" s="1"/>
  <c r="R1863" i="13"/>
  <c r="P1863" i="13"/>
  <c r="T1863" i="13" s="1"/>
  <c r="R2187" i="13"/>
  <c r="P2187" i="13"/>
  <c r="T2187" i="13" s="1"/>
  <c r="R2256" i="13"/>
  <c r="P2256" i="13"/>
  <c r="T2256" i="13" s="1"/>
  <c r="P19" i="13"/>
  <c r="T19" i="13" s="1"/>
  <c r="U19" i="13" s="1"/>
  <c r="P23" i="13"/>
  <c r="T23" i="13" s="1"/>
  <c r="U23" i="13" s="1"/>
  <c r="P27" i="13"/>
  <c r="T27" i="13" s="1"/>
  <c r="U27" i="13" s="1"/>
  <c r="P31" i="13"/>
  <c r="T31" i="13" s="1"/>
  <c r="U31" i="13" s="1"/>
  <c r="P35" i="13"/>
  <c r="T35" i="13" s="1"/>
  <c r="U35" i="13" s="1"/>
  <c r="P39" i="13"/>
  <c r="T39" i="13" s="1"/>
  <c r="U39" i="13" s="1"/>
  <c r="P43" i="13"/>
  <c r="T43" i="13" s="1"/>
  <c r="U43" i="13" s="1"/>
  <c r="P47" i="13"/>
  <c r="T47" i="13" s="1"/>
  <c r="U47" i="13" s="1"/>
  <c r="P51" i="13"/>
  <c r="T51" i="13" s="1"/>
  <c r="U51" i="13" s="1"/>
  <c r="P55" i="13"/>
  <c r="T55" i="13" s="1"/>
  <c r="U55" i="13" s="1"/>
  <c r="P59" i="13"/>
  <c r="T59" i="13" s="1"/>
  <c r="U59" i="13" s="1"/>
  <c r="P63" i="13"/>
  <c r="T63" i="13" s="1"/>
  <c r="U63" i="13" s="1"/>
  <c r="U504" i="13"/>
  <c r="U696" i="13"/>
  <c r="R1060" i="13"/>
  <c r="P1060" i="13"/>
  <c r="T1060" i="13" s="1"/>
  <c r="R1068" i="13"/>
  <c r="P1068" i="13"/>
  <c r="T1068" i="13" s="1"/>
  <c r="R1074" i="13"/>
  <c r="P1074" i="13"/>
  <c r="T1074" i="13" s="1"/>
  <c r="R1082" i="13"/>
  <c r="P1082" i="13"/>
  <c r="T1082" i="13" s="1"/>
  <c r="R1089" i="13"/>
  <c r="P1089" i="13"/>
  <c r="T1089" i="13" s="1"/>
  <c r="R1097" i="13"/>
  <c r="P1097" i="13"/>
  <c r="T1097" i="13" s="1"/>
  <c r="R1104" i="13"/>
  <c r="P1104" i="13"/>
  <c r="T1104" i="13" s="1"/>
  <c r="R1111" i="13"/>
  <c r="P1111" i="13"/>
  <c r="T1111" i="13" s="1"/>
  <c r="R1122" i="13"/>
  <c r="P1122" i="13"/>
  <c r="T1122" i="13" s="1"/>
  <c r="R1130" i="13"/>
  <c r="P1130" i="13"/>
  <c r="T1130" i="13" s="1"/>
  <c r="R1137" i="13"/>
  <c r="P1137" i="13"/>
  <c r="T1137" i="13" s="1"/>
  <c r="R1145" i="13"/>
  <c r="P1145" i="13"/>
  <c r="T1145" i="13" s="1"/>
  <c r="R1153" i="13"/>
  <c r="P1153" i="13"/>
  <c r="T1153" i="13" s="1"/>
  <c r="R1161" i="13"/>
  <c r="P1161" i="13"/>
  <c r="T1161" i="13" s="1"/>
  <c r="R1169" i="13"/>
  <c r="P1169" i="13"/>
  <c r="T1169" i="13" s="1"/>
  <c r="R1175" i="13"/>
  <c r="P1175" i="13"/>
  <c r="T1175" i="13" s="1"/>
  <c r="R1183" i="13"/>
  <c r="P1183" i="13"/>
  <c r="T1183" i="13" s="1"/>
  <c r="R1191" i="13"/>
  <c r="P1191" i="13"/>
  <c r="T1191" i="13" s="1"/>
  <c r="R1199" i="13"/>
  <c r="P1199" i="13"/>
  <c r="T1199" i="13" s="1"/>
  <c r="R1207" i="13"/>
  <c r="P1207" i="13"/>
  <c r="T1207" i="13" s="1"/>
  <c r="R1214" i="13"/>
  <c r="P1214" i="13"/>
  <c r="T1214" i="13" s="1"/>
  <c r="R1222" i="13"/>
  <c r="P1222" i="13"/>
  <c r="T1222" i="13" s="1"/>
  <c r="R1230" i="13"/>
  <c r="P1230" i="13"/>
  <c r="T1230" i="13" s="1"/>
  <c r="R1238" i="13"/>
  <c r="P1238" i="13"/>
  <c r="T1238" i="13" s="1"/>
  <c r="R1246" i="13"/>
  <c r="P1246" i="13"/>
  <c r="T1246" i="13" s="1"/>
  <c r="R1254" i="13"/>
  <c r="P1254" i="13"/>
  <c r="T1254" i="13" s="1"/>
  <c r="R1262" i="13"/>
  <c r="P1262" i="13"/>
  <c r="T1262" i="13" s="1"/>
  <c r="R1270" i="13"/>
  <c r="P1270" i="13"/>
  <c r="T1270" i="13" s="1"/>
  <c r="R1278" i="13"/>
  <c r="P1278" i="13"/>
  <c r="T1278" i="13" s="1"/>
  <c r="R1286" i="13"/>
  <c r="P1286" i="13"/>
  <c r="T1286" i="13" s="1"/>
  <c r="R1294" i="13"/>
  <c r="P1294" i="13"/>
  <c r="T1294" i="13" s="1"/>
  <c r="R1302" i="13"/>
  <c r="P1302" i="13"/>
  <c r="T1302" i="13" s="1"/>
  <c r="R120" i="13"/>
  <c r="P120" i="13"/>
  <c r="T120" i="13" s="1"/>
  <c r="R132" i="13"/>
  <c r="P132" i="13"/>
  <c r="T132" i="13" s="1"/>
  <c r="R144" i="13"/>
  <c r="P144" i="13"/>
  <c r="T144" i="13" s="1"/>
  <c r="R160" i="13"/>
  <c r="P160" i="13"/>
  <c r="T160" i="13" s="1"/>
  <c r="R176" i="13"/>
  <c r="P176" i="13"/>
  <c r="T176" i="13" s="1"/>
  <c r="R192" i="13"/>
  <c r="P192" i="13"/>
  <c r="T192" i="13" s="1"/>
  <c r="R200" i="13"/>
  <c r="P200" i="13"/>
  <c r="T200" i="13" s="1"/>
  <c r="R216" i="13"/>
  <c r="P216" i="13"/>
  <c r="T216" i="13" s="1"/>
  <c r="R223" i="13"/>
  <c r="P223" i="13"/>
  <c r="T223" i="13" s="1"/>
  <c r="R239" i="13"/>
  <c r="P239" i="13"/>
  <c r="T239" i="13" s="1"/>
  <c r="R255" i="13"/>
  <c r="P255" i="13"/>
  <c r="T255" i="13" s="1"/>
  <c r="R267" i="13"/>
  <c r="P267" i="13"/>
  <c r="T267" i="13" s="1"/>
  <c r="R279" i="13"/>
  <c r="P279" i="13"/>
  <c r="T279" i="13" s="1"/>
  <c r="R291" i="13"/>
  <c r="P291" i="13"/>
  <c r="T291" i="13" s="1"/>
  <c r="R307" i="13"/>
  <c r="P307" i="13"/>
  <c r="T307" i="13" s="1"/>
  <c r="R315" i="13"/>
  <c r="P315" i="13"/>
  <c r="T315" i="13" s="1"/>
  <c r="R327" i="13"/>
  <c r="P327" i="13"/>
  <c r="T327" i="13" s="1"/>
  <c r="R339" i="13"/>
  <c r="P339" i="13"/>
  <c r="T339" i="13" s="1"/>
  <c r="R347" i="13"/>
  <c r="P347" i="13"/>
  <c r="T347" i="13" s="1"/>
  <c r="R359" i="13"/>
  <c r="P359" i="13"/>
  <c r="T359" i="13" s="1"/>
  <c r="R375" i="13"/>
  <c r="P375" i="13"/>
  <c r="T375" i="13" s="1"/>
  <c r="R1799" i="13"/>
  <c r="P1799" i="13"/>
  <c r="T1799" i="13" s="1"/>
  <c r="R1807" i="13"/>
  <c r="P1807" i="13"/>
  <c r="T1807" i="13" s="1"/>
  <c r="R2264" i="13"/>
  <c r="P2264" i="13"/>
  <c r="T2264" i="13" s="1"/>
  <c r="R102" i="13"/>
  <c r="P102" i="13"/>
  <c r="T102" i="13" s="1"/>
  <c r="R106" i="13"/>
  <c r="P106" i="13"/>
  <c r="T106" i="13" s="1"/>
  <c r="R110" i="13"/>
  <c r="P110" i="13"/>
  <c r="T110" i="13" s="1"/>
  <c r="R114" i="13"/>
  <c r="P114" i="13"/>
  <c r="T114" i="13" s="1"/>
  <c r="R118" i="13"/>
  <c r="P118" i="13"/>
  <c r="T118" i="13" s="1"/>
  <c r="R122" i="13"/>
  <c r="P122" i="13"/>
  <c r="T122" i="13" s="1"/>
  <c r="R126" i="13"/>
  <c r="P126" i="13"/>
  <c r="T126" i="13" s="1"/>
  <c r="R130" i="13"/>
  <c r="P130" i="13"/>
  <c r="T130" i="13" s="1"/>
  <c r="R134" i="13"/>
  <c r="P134" i="13"/>
  <c r="T134" i="13" s="1"/>
  <c r="R138" i="13"/>
  <c r="P138" i="13"/>
  <c r="T138" i="13" s="1"/>
  <c r="R142" i="13"/>
  <c r="P142" i="13"/>
  <c r="T142" i="13" s="1"/>
  <c r="R146" i="13"/>
  <c r="P146" i="13"/>
  <c r="T146" i="13" s="1"/>
  <c r="R150" i="13"/>
  <c r="P150" i="13"/>
  <c r="T150" i="13" s="1"/>
  <c r="R154" i="13"/>
  <c r="P154" i="13"/>
  <c r="T154" i="13" s="1"/>
  <c r="R158" i="13"/>
  <c r="P158" i="13"/>
  <c r="T158" i="13" s="1"/>
  <c r="R162" i="13"/>
  <c r="P162" i="13"/>
  <c r="T162" i="13" s="1"/>
  <c r="R166" i="13"/>
  <c r="P166" i="13"/>
  <c r="T166" i="13" s="1"/>
  <c r="R170" i="13"/>
  <c r="P170" i="13"/>
  <c r="T170" i="13" s="1"/>
  <c r="R174" i="13"/>
  <c r="P174" i="13"/>
  <c r="T174" i="13" s="1"/>
  <c r="R178" i="13"/>
  <c r="P178" i="13"/>
  <c r="T178" i="13" s="1"/>
  <c r="R182" i="13"/>
  <c r="P182" i="13"/>
  <c r="T182" i="13" s="1"/>
  <c r="R186" i="13"/>
  <c r="P186" i="13"/>
  <c r="T186" i="13" s="1"/>
  <c r="R190" i="13"/>
  <c r="P190" i="13"/>
  <c r="T190" i="13" s="1"/>
  <c r="R194" i="13"/>
  <c r="P194" i="13"/>
  <c r="T194" i="13" s="1"/>
  <c r="R198" i="13"/>
  <c r="P198" i="13"/>
  <c r="T198" i="13" s="1"/>
  <c r="R202" i="13"/>
  <c r="P202" i="13"/>
  <c r="T202" i="13" s="1"/>
  <c r="R206" i="13"/>
  <c r="P206" i="13"/>
  <c r="T206" i="13" s="1"/>
  <c r="R210" i="13"/>
  <c r="P210" i="13"/>
  <c r="T210" i="13" s="1"/>
  <c r="R214" i="13"/>
  <c r="P214" i="13"/>
  <c r="T214" i="13" s="1"/>
  <c r="R218" i="13"/>
  <c r="P218" i="13"/>
  <c r="T218" i="13" s="1"/>
  <c r="R222" i="13"/>
  <c r="P222" i="13"/>
  <c r="T222" i="13" s="1"/>
  <c r="R225" i="13"/>
  <c r="P225" i="13"/>
  <c r="T225" i="13" s="1"/>
  <c r="R229" i="13"/>
  <c r="P229" i="13"/>
  <c r="T229" i="13" s="1"/>
  <c r="R233" i="13"/>
  <c r="P233" i="13"/>
  <c r="T233" i="13" s="1"/>
  <c r="R237" i="13"/>
  <c r="P237" i="13"/>
  <c r="T237" i="13" s="1"/>
  <c r="R241" i="13"/>
  <c r="P241" i="13"/>
  <c r="T241" i="13" s="1"/>
  <c r="R245" i="13"/>
  <c r="P245" i="13"/>
  <c r="T245" i="13" s="1"/>
  <c r="R249" i="13"/>
  <c r="P249" i="13"/>
  <c r="T249" i="13" s="1"/>
  <c r="R253" i="13"/>
  <c r="P253" i="13"/>
  <c r="T253" i="13" s="1"/>
  <c r="R257" i="13"/>
  <c r="P257" i="13"/>
  <c r="T257" i="13" s="1"/>
  <c r="R261" i="13"/>
  <c r="P261" i="13"/>
  <c r="T261" i="13" s="1"/>
  <c r="R265" i="13"/>
  <c r="P265" i="13"/>
  <c r="T265" i="13" s="1"/>
  <c r="R269" i="13"/>
  <c r="P269" i="13"/>
  <c r="T269" i="13" s="1"/>
  <c r="R273" i="13"/>
  <c r="P273" i="13"/>
  <c r="T273" i="13" s="1"/>
  <c r="R277" i="13"/>
  <c r="P277" i="13"/>
  <c r="T277" i="13" s="1"/>
  <c r="R281" i="13"/>
  <c r="P281" i="13"/>
  <c r="T281" i="13" s="1"/>
  <c r="R285" i="13"/>
  <c r="P285" i="13"/>
  <c r="T285" i="13" s="1"/>
  <c r="R289" i="13"/>
  <c r="P289" i="13"/>
  <c r="T289" i="13" s="1"/>
  <c r="R293" i="13"/>
  <c r="P293" i="13"/>
  <c r="T293" i="13" s="1"/>
  <c r="R297" i="13"/>
  <c r="P297" i="13"/>
  <c r="T297" i="13" s="1"/>
  <c r="R301" i="13"/>
  <c r="P301" i="13"/>
  <c r="T301" i="13" s="1"/>
  <c r="R305" i="13"/>
  <c r="P305" i="13"/>
  <c r="T305" i="13" s="1"/>
  <c r="R309" i="13"/>
  <c r="P309" i="13"/>
  <c r="T309" i="13" s="1"/>
  <c r="R313" i="13"/>
  <c r="P313" i="13"/>
  <c r="T313" i="13" s="1"/>
  <c r="R317" i="13"/>
  <c r="P317" i="13"/>
  <c r="T317" i="13" s="1"/>
  <c r="R321" i="13"/>
  <c r="P321" i="13"/>
  <c r="T321" i="13" s="1"/>
  <c r="R325" i="13"/>
  <c r="P325" i="13"/>
  <c r="T325" i="13" s="1"/>
  <c r="R329" i="13"/>
  <c r="P329" i="13"/>
  <c r="T329" i="13" s="1"/>
  <c r="R333" i="13"/>
  <c r="P333" i="13"/>
  <c r="T333" i="13" s="1"/>
  <c r="R337" i="13"/>
  <c r="P337" i="13"/>
  <c r="T337" i="13" s="1"/>
  <c r="R341" i="13"/>
  <c r="P341" i="13"/>
  <c r="T341" i="13" s="1"/>
  <c r="R345" i="13"/>
  <c r="P345" i="13"/>
  <c r="T345" i="13" s="1"/>
  <c r="R349" i="13"/>
  <c r="P349" i="13"/>
  <c r="T349" i="13" s="1"/>
  <c r="R353" i="13"/>
  <c r="P353" i="13"/>
  <c r="T353" i="13" s="1"/>
  <c r="R357" i="13"/>
  <c r="P357" i="13"/>
  <c r="T357" i="13" s="1"/>
  <c r="R361" i="13"/>
  <c r="P361" i="13"/>
  <c r="T361" i="13" s="1"/>
  <c r="R365" i="13"/>
  <c r="P365" i="13"/>
  <c r="T365" i="13" s="1"/>
  <c r="R369" i="13"/>
  <c r="P369" i="13"/>
  <c r="T369" i="13" s="1"/>
  <c r="R373" i="13"/>
  <c r="P373" i="13"/>
  <c r="T373" i="13" s="1"/>
  <c r="R377" i="13"/>
  <c r="P377" i="13"/>
  <c r="T377" i="13" s="1"/>
  <c r="P478" i="13"/>
  <c r="T478" i="13" s="1"/>
  <c r="U478" i="13" s="1"/>
  <c r="R104" i="13"/>
  <c r="P104" i="13"/>
  <c r="T104" i="13" s="1"/>
  <c r="R116" i="13"/>
  <c r="P116" i="13"/>
  <c r="T116" i="13" s="1"/>
  <c r="R128" i="13"/>
  <c r="P128" i="13"/>
  <c r="T128" i="13" s="1"/>
  <c r="R136" i="13"/>
  <c r="P136" i="13"/>
  <c r="T136" i="13" s="1"/>
  <c r="R148" i="13"/>
  <c r="P148" i="13"/>
  <c r="T148" i="13" s="1"/>
  <c r="R152" i="13"/>
  <c r="P152" i="13"/>
  <c r="T152" i="13" s="1"/>
  <c r="R164" i="13"/>
  <c r="P164" i="13"/>
  <c r="T164" i="13" s="1"/>
  <c r="R168" i="13"/>
  <c r="P168" i="13"/>
  <c r="T168" i="13" s="1"/>
  <c r="R180" i="13"/>
  <c r="P180" i="13"/>
  <c r="T180" i="13" s="1"/>
  <c r="R188" i="13"/>
  <c r="P188" i="13"/>
  <c r="T188" i="13" s="1"/>
  <c r="R196" i="13"/>
  <c r="P196" i="13"/>
  <c r="T196" i="13" s="1"/>
  <c r="R208" i="13"/>
  <c r="P208" i="13"/>
  <c r="T208" i="13" s="1"/>
  <c r="R227" i="13"/>
  <c r="P227" i="13"/>
  <c r="T227" i="13" s="1"/>
  <c r="R235" i="13"/>
  <c r="P235" i="13"/>
  <c r="T235" i="13" s="1"/>
  <c r="R243" i="13"/>
  <c r="P243" i="13"/>
  <c r="T243" i="13" s="1"/>
  <c r="R251" i="13"/>
  <c r="P251" i="13"/>
  <c r="T251" i="13" s="1"/>
  <c r="R259" i="13"/>
  <c r="P259" i="13"/>
  <c r="T259" i="13" s="1"/>
  <c r="R271" i="13"/>
  <c r="P271" i="13"/>
  <c r="T271" i="13" s="1"/>
  <c r="R283" i="13"/>
  <c r="P283" i="13"/>
  <c r="T283" i="13" s="1"/>
  <c r="R295" i="13"/>
  <c r="P295" i="13"/>
  <c r="T295" i="13" s="1"/>
  <c r="R303" i="13"/>
  <c r="P303" i="13"/>
  <c r="T303" i="13" s="1"/>
  <c r="R311" i="13"/>
  <c r="P311" i="13"/>
  <c r="T311" i="13" s="1"/>
  <c r="R323" i="13"/>
  <c r="P323" i="13"/>
  <c r="T323" i="13" s="1"/>
  <c r="R331" i="13"/>
  <c r="P331" i="13"/>
  <c r="T331" i="13" s="1"/>
  <c r="R343" i="13"/>
  <c r="P343" i="13"/>
  <c r="T343" i="13" s="1"/>
  <c r="R355" i="13"/>
  <c r="P355" i="13"/>
  <c r="T355" i="13" s="1"/>
  <c r="R363" i="13"/>
  <c r="P363" i="13"/>
  <c r="T363" i="13" s="1"/>
  <c r="R371" i="13"/>
  <c r="P371" i="13"/>
  <c r="T371" i="13" s="1"/>
  <c r="R1839" i="13"/>
  <c r="P1839" i="13"/>
  <c r="T1839" i="13" s="1"/>
  <c r="R1847" i="13"/>
  <c r="P1847" i="13"/>
  <c r="T1847" i="13" s="1"/>
  <c r="R1870" i="13"/>
  <c r="P1870" i="13"/>
  <c r="T1870" i="13" s="1"/>
  <c r="R1878" i="13"/>
  <c r="P1878" i="13"/>
  <c r="T1878" i="13" s="1"/>
  <c r="R2191" i="13"/>
  <c r="P2191" i="13"/>
  <c r="T2191" i="13" s="1"/>
  <c r="R2194" i="13"/>
  <c r="P2194" i="13"/>
  <c r="T2194" i="13" s="1"/>
  <c r="R2200" i="13"/>
  <c r="P2200" i="13"/>
  <c r="T2200" i="13" s="1"/>
  <c r="R2208" i="13"/>
  <c r="P2208" i="13"/>
  <c r="T2208" i="13" s="1"/>
  <c r="R2216" i="13"/>
  <c r="P2216" i="13"/>
  <c r="T2216" i="13" s="1"/>
  <c r="R2224" i="13"/>
  <c r="P2224" i="13"/>
  <c r="T2224" i="13" s="1"/>
  <c r="R2232" i="13"/>
  <c r="P2232" i="13"/>
  <c r="T2232" i="13" s="1"/>
  <c r="R2240" i="13"/>
  <c r="P2240" i="13"/>
  <c r="T2240" i="13" s="1"/>
  <c r="R2248" i="13"/>
  <c r="P2248" i="13"/>
  <c r="T2248" i="13" s="1"/>
  <c r="P21" i="13"/>
  <c r="T21" i="13" s="1"/>
  <c r="U21" i="13" s="1"/>
  <c r="P25" i="13"/>
  <c r="T25" i="13" s="1"/>
  <c r="U25" i="13" s="1"/>
  <c r="P29" i="13"/>
  <c r="T29" i="13" s="1"/>
  <c r="U29" i="13" s="1"/>
  <c r="P33" i="13"/>
  <c r="T33" i="13" s="1"/>
  <c r="U33" i="13" s="1"/>
  <c r="P37" i="13"/>
  <c r="T37" i="13" s="1"/>
  <c r="U37" i="13" s="1"/>
  <c r="P41" i="13"/>
  <c r="T41" i="13" s="1"/>
  <c r="U41" i="13" s="1"/>
  <c r="P45" i="13"/>
  <c r="T45" i="13" s="1"/>
  <c r="U45" i="13" s="1"/>
  <c r="P49" i="13"/>
  <c r="T49" i="13" s="1"/>
  <c r="U49" i="13" s="1"/>
  <c r="P53" i="13"/>
  <c r="T53" i="13" s="1"/>
  <c r="U53" i="13" s="1"/>
  <c r="P57" i="13"/>
  <c r="T57" i="13" s="1"/>
  <c r="U57" i="13" s="1"/>
  <c r="P61" i="13"/>
  <c r="T61" i="13" s="1"/>
  <c r="U61" i="13" s="1"/>
  <c r="P383" i="13"/>
  <c r="T383" i="13" s="1"/>
  <c r="U383" i="13" s="1"/>
  <c r="P387" i="13"/>
  <c r="T387" i="13" s="1"/>
  <c r="U387" i="13" s="1"/>
  <c r="P391" i="13"/>
  <c r="T391" i="13" s="1"/>
  <c r="U391" i="13" s="1"/>
  <c r="P395" i="13"/>
  <c r="T395" i="13" s="1"/>
  <c r="U395" i="13" s="1"/>
  <c r="P399" i="13"/>
  <c r="T399" i="13" s="1"/>
  <c r="U399" i="13" s="1"/>
  <c r="P403" i="13"/>
  <c r="T403" i="13" s="1"/>
  <c r="U403" i="13" s="1"/>
  <c r="P407" i="13"/>
  <c r="T407" i="13" s="1"/>
  <c r="U407" i="13" s="1"/>
  <c r="P413" i="13"/>
  <c r="T413" i="13" s="1"/>
  <c r="U413" i="13" s="1"/>
  <c r="P417" i="13"/>
  <c r="T417" i="13" s="1"/>
  <c r="U417" i="13" s="1"/>
  <c r="P421" i="13"/>
  <c r="T421" i="13" s="1"/>
  <c r="U421" i="13" s="1"/>
  <c r="P425" i="13"/>
  <c r="T425" i="13" s="1"/>
  <c r="U425" i="13" s="1"/>
  <c r="P429" i="13"/>
  <c r="T429" i="13" s="1"/>
  <c r="U429" i="13" s="1"/>
  <c r="P433" i="13"/>
  <c r="T433" i="13" s="1"/>
  <c r="U433" i="13" s="1"/>
  <c r="P437" i="13"/>
  <c r="T437" i="13" s="1"/>
  <c r="U437" i="13" s="1"/>
  <c r="P441" i="13"/>
  <c r="T441" i="13" s="1"/>
  <c r="U441" i="13" s="1"/>
  <c r="P445" i="13"/>
  <c r="T445" i="13" s="1"/>
  <c r="U445" i="13" s="1"/>
  <c r="P449" i="13"/>
  <c r="T449" i="13" s="1"/>
  <c r="U449" i="13" s="1"/>
  <c r="P453" i="13"/>
  <c r="T453" i="13" s="1"/>
  <c r="U453" i="13" s="1"/>
  <c r="P457" i="13"/>
  <c r="T457" i="13" s="1"/>
  <c r="U457" i="13" s="1"/>
  <c r="P461" i="13"/>
  <c r="T461" i="13" s="1"/>
  <c r="U461" i="13" s="1"/>
  <c r="P466" i="13"/>
  <c r="T466" i="13" s="1"/>
  <c r="U466" i="13" s="1"/>
  <c r="U672" i="13"/>
  <c r="U720" i="13"/>
  <c r="U546" i="13"/>
  <c r="U761" i="13"/>
  <c r="U503" i="13"/>
  <c r="U575" i="13"/>
  <c r="U591" i="13"/>
  <c r="U719" i="13"/>
  <c r="R1064" i="13"/>
  <c r="P1064" i="13"/>
  <c r="T1064" i="13" s="1"/>
  <c r="R1078" i="13"/>
  <c r="P1078" i="13"/>
  <c r="T1078" i="13" s="1"/>
  <c r="R1086" i="13"/>
  <c r="P1086" i="13"/>
  <c r="T1086" i="13" s="1"/>
  <c r="R1093" i="13"/>
  <c r="P1093" i="13"/>
  <c r="T1093" i="13" s="1"/>
  <c r="R1107" i="13"/>
  <c r="P1107" i="13"/>
  <c r="T1107" i="13" s="1"/>
  <c r="R1114" i="13"/>
  <c r="P1114" i="13"/>
  <c r="T1114" i="13" s="1"/>
  <c r="R1126" i="13"/>
  <c r="P1126" i="13"/>
  <c r="T1126" i="13" s="1"/>
  <c r="R1141" i="13"/>
  <c r="P1141" i="13"/>
  <c r="T1141" i="13" s="1"/>
  <c r="R1149" i="13"/>
  <c r="P1149" i="13"/>
  <c r="T1149" i="13" s="1"/>
  <c r="R1157" i="13"/>
  <c r="P1157" i="13"/>
  <c r="T1157" i="13" s="1"/>
  <c r="R1165" i="13"/>
  <c r="P1165" i="13"/>
  <c r="T1165" i="13" s="1"/>
  <c r="R1171" i="13"/>
  <c r="P1171" i="13"/>
  <c r="T1171" i="13" s="1"/>
  <c r="R1179" i="13"/>
  <c r="P1179" i="13"/>
  <c r="T1179" i="13" s="1"/>
  <c r="R1187" i="13"/>
  <c r="P1187" i="13"/>
  <c r="T1187" i="13" s="1"/>
  <c r="R1195" i="13"/>
  <c r="P1195" i="13"/>
  <c r="T1195" i="13" s="1"/>
  <c r="R1203" i="13"/>
  <c r="P1203" i="13"/>
  <c r="T1203" i="13" s="1"/>
  <c r="R1210" i="13"/>
  <c r="P1210" i="13"/>
  <c r="T1210" i="13" s="1"/>
  <c r="R1218" i="13"/>
  <c r="P1218" i="13"/>
  <c r="T1218" i="13" s="1"/>
  <c r="R1226" i="13"/>
  <c r="P1226" i="13"/>
  <c r="T1226" i="13" s="1"/>
  <c r="R1234" i="13"/>
  <c r="P1234" i="13"/>
  <c r="T1234" i="13" s="1"/>
  <c r="R1242" i="13"/>
  <c r="P1242" i="13"/>
  <c r="T1242" i="13" s="1"/>
  <c r="R1250" i="13"/>
  <c r="P1250" i="13"/>
  <c r="T1250" i="13" s="1"/>
  <c r="R1258" i="13"/>
  <c r="P1258" i="13"/>
  <c r="T1258" i="13" s="1"/>
  <c r="R1266" i="13"/>
  <c r="P1266" i="13"/>
  <c r="T1266" i="13" s="1"/>
  <c r="R1274" i="13"/>
  <c r="P1274" i="13"/>
  <c r="T1274" i="13" s="1"/>
  <c r="R1282" i="13"/>
  <c r="P1282" i="13"/>
  <c r="T1282" i="13" s="1"/>
  <c r="R1290" i="13"/>
  <c r="P1290" i="13"/>
  <c r="T1290" i="13" s="1"/>
  <c r="R1298" i="13"/>
  <c r="P1298" i="13"/>
  <c r="T1298" i="13" s="1"/>
  <c r="R1306" i="13"/>
  <c r="P1306" i="13"/>
  <c r="T1306" i="13" s="1"/>
  <c r="P464" i="13"/>
  <c r="T464" i="13" s="1"/>
  <c r="U464" i="13" s="1"/>
  <c r="P468" i="13"/>
  <c r="T468" i="13" s="1"/>
  <c r="U468" i="13" s="1"/>
  <c r="P472" i="13"/>
  <c r="T472" i="13" s="1"/>
  <c r="U472" i="13" s="1"/>
  <c r="P476" i="13"/>
  <c r="T476" i="13" s="1"/>
  <c r="U476" i="13" s="1"/>
  <c r="U529" i="13"/>
  <c r="U561" i="13"/>
  <c r="U830" i="13"/>
  <c r="P895" i="13"/>
  <c r="T895" i="13" s="1"/>
  <c r="U895" i="13" s="1"/>
  <c r="P897" i="13"/>
  <c r="T897" i="13" s="1"/>
  <c r="U897" i="13" s="1"/>
  <c r="P901" i="13"/>
  <c r="T901" i="13" s="1"/>
  <c r="U901" i="13" s="1"/>
  <c r="P905" i="13"/>
  <c r="T905" i="13" s="1"/>
  <c r="U905" i="13" s="1"/>
  <c r="P909" i="13"/>
  <c r="T909" i="13" s="1"/>
  <c r="U909" i="13" s="1"/>
  <c r="P913" i="13"/>
  <c r="T913" i="13" s="1"/>
  <c r="U913" i="13" s="1"/>
  <c r="P917" i="13"/>
  <c r="T917" i="13" s="1"/>
  <c r="U917" i="13" s="1"/>
  <c r="P921" i="13"/>
  <c r="T921" i="13" s="1"/>
  <c r="U921" i="13" s="1"/>
  <c r="P925" i="13"/>
  <c r="T925" i="13" s="1"/>
  <c r="U925" i="13" s="1"/>
  <c r="P929" i="13"/>
  <c r="T929" i="13" s="1"/>
  <c r="U929" i="13" s="1"/>
  <c r="P933" i="13"/>
  <c r="T933" i="13" s="1"/>
  <c r="U933" i="13" s="1"/>
  <c r="P937" i="13"/>
  <c r="T937" i="13" s="1"/>
  <c r="U937" i="13" s="1"/>
  <c r="P941" i="13"/>
  <c r="T941" i="13" s="1"/>
  <c r="U941" i="13" s="1"/>
  <c r="P945" i="13"/>
  <c r="T945" i="13" s="1"/>
  <c r="U945" i="13" s="1"/>
  <c r="P949" i="13"/>
  <c r="T949" i="13" s="1"/>
  <c r="U949" i="13" s="1"/>
  <c r="P953" i="13"/>
  <c r="T953" i="13" s="1"/>
  <c r="U953" i="13" s="1"/>
  <c r="P957" i="13"/>
  <c r="T957" i="13" s="1"/>
  <c r="U957" i="13" s="1"/>
  <c r="P961" i="13"/>
  <c r="T961" i="13" s="1"/>
  <c r="U961" i="13" s="1"/>
  <c r="P965" i="13"/>
  <c r="T965" i="13" s="1"/>
  <c r="U965" i="13" s="1"/>
  <c r="P969" i="13"/>
  <c r="T969" i="13" s="1"/>
  <c r="U969" i="13" s="1"/>
  <c r="P973" i="13"/>
  <c r="T973" i="13" s="1"/>
  <c r="U973" i="13" s="1"/>
  <c r="P977" i="13"/>
  <c r="T977" i="13" s="1"/>
  <c r="U977" i="13" s="1"/>
  <c r="P981" i="13"/>
  <c r="T981" i="13" s="1"/>
  <c r="U981" i="13" s="1"/>
  <c r="P985" i="13"/>
  <c r="T985" i="13" s="1"/>
  <c r="U985" i="13" s="1"/>
  <c r="P989" i="13"/>
  <c r="T989" i="13" s="1"/>
  <c r="U989" i="13" s="1"/>
  <c r="P993" i="13"/>
  <c r="T993" i="13" s="1"/>
  <c r="U993" i="13" s="1"/>
  <c r="P997" i="13"/>
  <c r="T997" i="13" s="1"/>
  <c r="U997" i="13" s="1"/>
  <c r="P1001" i="13"/>
  <c r="T1001" i="13" s="1"/>
  <c r="U1001" i="13" s="1"/>
  <c r="P1005" i="13"/>
  <c r="T1005" i="13" s="1"/>
  <c r="U1005" i="13" s="1"/>
  <c r="P1009" i="13"/>
  <c r="T1009" i="13" s="1"/>
  <c r="U1009" i="13" s="1"/>
  <c r="P1013" i="13"/>
  <c r="T1013" i="13" s="1"/>
  <c r="U1013" i="13" s="1"/>
  <c r="P1017" i="13"/>
  <c r="T1017" i="13" s="1"/>
  <c r="U1017" i="13" s="1"/>
  <c r="R1058" i="13"/>
  <c r="P1058" i="13"/>
  <c r="T1058" i="13" s="1"/>
  <c r="R1062" i="13"/>
  <c r="P1062" i="13"/>
  <c r="T1062" i="13" s="1"/>
  <c r="R1066" i="13"/>
  <c r="P1066" i="13"/>
  <c r="T1066" i="13" s="1"/>
  <c r="U1067" i="13"/>
  <c r="R1070" i="13"/>
  <c r="P1070" i="13"/>
  <c r="T1070" i="13" s="1"/>
  <c r="R1072" i="13"/>
  <c r="P1072" i="13"/>
  <c r="T1072" i="13" s="1"/>
  <c r="R1076" i="13"/>
  <c r="P1076" i="13"/>
  <c r="T1076" i="13" s="1"/>
  <c r="R1080" i="13"/>
  <c r="P1080" i="13"/>
  <c r="T1080" i="13" s="1"/>
  <c r="R1084" i="13"/>
  <c r="P1084" i="13"/>
  <c r="T1084" i="13" s="1"/>
  <c r="R1087" i="13"/>
  <c r="P1087" i="13"/>
  <c r="T1087" i="13" s="1"/>
  <c r="R1091" i="13"/>
  <c r="P1091" i="13"/>
  <c r="T1091" i="13" s="1"/>
  <c r="R1095" i="13"/>
  <c r="P1095" i="13"/>
  <c r="T1095" i="13" s="1"/>
  <c r="R1099" i="13"/>
  <c r="P1099" i="13"/>
  <c r="T1099" i="13" s="1"/>
  <c r="R1102" i="13"/>
  <c r="P1102" i="13"/>
  <c r="T1102" i="13" s="1"/>
  <c r="R1106" i="13"/>
  <c r="P1106" i="13"/>
  <c r="T1106" i="13" s="1"/>
  <c r="R1109" i="13"/>
  <c r="P1109" i="13"/>
  <c r="T1109" i="13" s="1"/>
  <c r="R1116" i="13"/>
  <c r="P1116" i="13"/>
  <c r="T1116" i="13" s="1"/>
  <c r="R1119" i="13"/>
  <c r="P1119" i="13"/>
  <c r="T1119" i="13" s="1"/>
  <c r="R1124" i="13"/>
  <c r="P1124" i="13"/>
  <c r="T1124" i="13" s="1"/>
  <c r="R1128" i="13"/>
  <c r="P1128" i="13"/>
  <c r="T1128" i="13" s="1"/>
  <c r="R1132" i="13"/>
  <c r="P1132" i="13"/>
  <c r="T1132" i="13" s="1"/>
  <c r="U1133" i="13"/>
  <c r="R1135" i="13"/>
  <c r="P1135" i="13"/>
  <c r="T1135" i="13" s="1"/>
  <c r="R1139" i="13"/>
  <c r="P1139" i="13"/>
  <c r="T1139" i="13" s="1"/>
  <c r="R1143" i="13"/>
  <c r="P1143" i="13"/>
  <c r="T1143" i="13" s="1"/>
  <c r="R1147" i="13"/>
  <c r="P1147" i="13"/>
  <c r="T1147" i="13" s="1"/>
  <c r="R1151" i="13"/>
  <c r="P1151" i="13"/>
  <c r="T1151" i="13" s="1"/>
  <c r="R1155" i="13"/>
  <c r="P1155" i="13"/>
  <c r="T1155" i="13" s="1"/>
  <c r="R1159" i="13"/>
  <c r="P1159" i="13"/>
  <c r="T1159" i="13" s="1"/>
  <c r="U1160" i="13"/>
  <c r="R1163" i="13"/>
  <c r="P1163" i="13"/>
  <c r="T1163" i="13" s="1"/>
  <c r="R1167" i="13"/>
  <c r="P1167" i="13"/>
  <c r="T1167" i="13" s="1"/>
  <c r="R1173" i="13"/>
  <c r="P1173" i="13"/>
  <c r="T1173" i="13" s="1"/>
  <c r="R1177" i="13"/>
  <c r="P1177" i="13"/>
  <c r="T1177" i="13" s="1"/>
  <c r="R1181" i="13"/>
  <c r="P1181" i="13"/>
  <c r="T1181" i="13" s="1"/>
  <c r="R1185" i="13"/>
  <c r="P1185" i="13"/>
  <c r="T1185" i="13" s="1"/>
  <c r="R1189" i="13"/>
  <c r="P1189" i="13"/>
  <c r="T1189" i="13" s="1"/>
  <c r="R1193" i="13"/>
  <c r="P1193" i="13"/>
  <c r="T1193" i="13" s="1"/>
  <c r="R1197" i="13"/>
  <c r="P1197" i="13"/>
  <c r="T1197" i="13" s="1"/>
  <c r="R1201" i="13"/>
  <c r="P1201" i="13"/>
  <c r="T1201" i="13" s="1"/>
  <c r="R1205" i="13"/>
  <c r="P1205" i="13"/>
  <c r="T1205" i="13" s="1"/>
  <c r="R1208" i="13"/>
  <c r="P1208" i="13"/>
  <c r="T1208" i="13" s="1"/>
  <c r="R1212" i="13"/>
  <c r="P1212" i="13"/>
  <c r="T1212" i="13" s="1"/>
  <c r="R1216" i="13"/>
  <c r="P1216" i="13"/>
  <c r="T1216" i="13" s="1"/>
  <c r="R1220" i="13"/>
  <c r="P1220" i="13"/>
  <c r="T1220" i="13" s="1"/>
  <c r="R1224" i="13"/>
  <c r="P1224" i="13"/>
  <c r="T1224" i="13" s="1"/>
  <c r="R1228" i="13"/>
  <c r="P1228" i="13"/>
  <c r="T1228" i="13" s="1"/>
  <c r="R1232" i="13"/>
  <c r="P1232" i="13"/>
  <c r="T1232" i="13" s="1"/>
  <c r="R1236" i="13"/>
  <c r="P1236" i="13"/>
  <c r="T1236" i="13" s="1"/>
  <c r="R1240" i="13"/>
  <c r="P1240" i="13"/>
  <c r="T1240" i="13" s="1"/>
  <c r="R1244" i="13"/>
  <c r="P1244" i="13"/>
  <c r="T1244" i="13" s="1"/>
  <c r="R1248" i="13"/>
  <c r="P1248" i="13"/>
  <c r="T1248" i="13" s="1"/>
  <c r="R1252" i="13"/>
  <c r="P1252" i="13"/>
  <c r="T1252" i="13" s="1"/>
  <c r="R1256" i="13"/>
  <c r="P1256" i="13"/>
  <c r="T1256" i="13" s="1"/>
  <c r="R1260" i="13"/>
  <c r="P1260" i="13"/>
  <c r="T1260" i="13" s="1"/>
  <c r="R1264" i="13"/>
  <c r="P1264" i="13"/>
  <c r="T1264" i="13" s="1"/>
  <c r="R1268" i="13"/>
  <c r="P1268" i="13"/>
  <c r="T1268" i="13" s="1"/>
  <c r="R1272" i="13"/>
  <c r="P1272" i="13"/>
  <c r="T1272" i="13" s="1"/>
  <c r="R1276" i="13"/>
  <c r="P1276" i="13"/>
  <c r="T1276" i="13" s="1"/>
  <c r="R1280" i="13"/>
  <c r="P1280" i="13"/>
  <c r="T1280" i="13" s="1"/>
  <c r="R1284" i="13"/>
  <c r="P1284" i="13"/>
  <c r="T1284" i="13" s="1"/>
  <c r="R1288" i="13"/>
  <c r="P1288" i="13"/>
  <c r="T1288" i="13" s="1"/>
  <c r="R1292" i="13"/>
  <c r="P1292" i="13"/>
  <c r="T1292" i="13" s="1"/>
  <c r="U1293" i="13"/>
  <c r="R1296" i="13"/>
  <c r="P1296" i="13"/>
  <c r="T1296" i="13" s="1"/>
  <c r="R1300" i="13"/>
  <c r="P1300" i="13"/>
  <c r="T1300" i="13" s="1"/>
  <c r="R1304" i="13"/>
  <c r="P1304" i="13"/>
  <c r="T1304" i="13" s="1"/>
  <c r="P899" i="13"/>
  <c r="T899" i="13" s="1"/>
  <c r="U899" i="13" s="1"/>
  <c r="P903" i="13"/>
  <c r="T903" i="13" s="1"/>
  <c r="U903" i="13" s="1"/>
  <c r="P907" i="13"/>
  <c r="T907" i="13" s="1"/>
  <c r="U907" i="13" s="1"/>
  <c r="P911" i="13"/>
  <c r="T911" i="13" s="1"/>
  <c r="U911" i="13" s="1"/>
  <c r="P915" i="13"/>
  <c r="T915" i="13" s="1"/>
  <c r="U915" i="13" s="1"/>
  <c r="P919" i="13"/>
  <c r="T919" i="13" s="1"/>
  <c r="U919" i="13" s="1"/>
  <c r="P923" i="13"/>
  <c r="T923" i="13" s="1"/>
  <c r="U923" i="13" s="1"/>
  <c r="P927" i="13"/>
  <c r="T927" i="13" s="1"/>
  <c r="U927" i="13" s="1"/>
  <c r="P931" i="13"/>
  <c r="T931" i="13" s="1"/>
  <c r="U931" i="13" s="1"/>
  <c r="P935" i="13"/>
  <c r="T935" i="13" s="1"/>
  <c r="U935" i="13" s="1"/>
  <c r="P939" i="13"/>
  <c r="T939" i="13" s="1"/>
  <c r="U939" i="13" s="1"/>
  <c r="P943" i="13"/>
  <c r="T943" i="13" s="1"/>
  <c r="U943" i="13" s="1"/>
  <c r="P947" i="13"/>
  <c r="T947" i="13" s="1"/>
  <c r="U947" i="13" s="1"/>
  <c r="P951" i="13"/>
  <c r="T951" i="13" s="1"/>
  <c r="U951" i="13" s="1"/>
  <c r="P955" i="13"/>
  <c r="T955" i="13" s="1"/>
  <c r="U955" i="13" s="1"/>
  <c r="P959" i="13"/>
  <c r="T959" i="13" s="1"/>
  <c r="U959" i="13" s="1"/>
  <c r="P963" i="13"/>
  <c r="T963" i="13" s="1"/>
  <c r="U963" i="13" s="1"/>
  <c r="P967" i="13"/>
  <c r="T967" i="13" s="1"/>
  <c r="U967" i="13" s="1"/>
  <c r="P971" i="13"/>
  <c r="T971" i="13" s="1"/>
  <c r="U971" i="13" s="1"/>
  <c r="P975" i="13"/>
  <c r="T975" i="13" s="1"/>
  <c r="U975" i="13" s="1"/>
  <c r="P979" i="13"/>
  <c r="T979" i="13" s="1"/>
  <c r="U979" i="13" s="1"/>
  <c r="P983" i="13"/>
  <c r="T983" i="13" s="1"/>
  <c r="U983" i="13" s="1"/>
  <c r="P987" i="13"/>
  <c r="T987" i="13" s="1"/>
  <c r="U987" i="13" s="1"/>
  <c r="P991" i="13"/>
  <c r="T991" i="13" s="1"/>
  <c r="U991" i="13" s="1"/>
  <c r="P995" i="13"/>
  <c r="T995" i="13" s="1"/>
  <c r="U995" i="13" s="1"/>
  <c r="P999" i="13"/>
  <c r="T999" i="13" s="1"/>
  <c r="U999" i="13" s="1"/>
  <c r="P1003" i="13"/>
  <c r="T1003" i="13" s="1"/>
  <c r="U1003" i="13" s="1"/>
  <c r="P1007" i="13"/>
  <c r="T1007" i="13" s="1"/>
  <c r="U1007" i="13" s="1"/>
  <c r="P1011" i="13"/>
  <c r="T1011" i="13" s="1"/>
  <c r="U1011" i="13" s="1"/>
  <c r="P1015" i="13"/>
  <c r="T1015" i="13" s="1"/>
  <c r="U1015" i="13" s="1"/>
  <c r="P1476" i="13"/>
  <c r="T1476" i="13" s="1"/>
  <c r="U1476" i="13" s="1"/>
  <c r="P1492" i="13"/>
  <c r="T1492" i="13" s="1"/>
  <c r="U1492" i="13" s="1"/>
  <c r="P1508" i="13"/>
  <c r="T1508" i="13" s="1"/>
  <c r="U1508" i="13" s="1"/>
  <c r="P1524" i="13"/>
  <c r="T1524" i="13" s="1"/>
  <c r="U1524" i="13" s="1"/>
  <c r="P1540" i="13"/>
  <c r="T1540" i="13" s="1"/>
  <c r="U1540" i="13" s="1"/>
  <c r="P1556" i="13"/>
  <c r="T1556" i="13" s="1"/>
  <c r="U1556" i="13" s="1"/>
  <c r="U1324" i="13"/>
  <c r="U1455" i="13"/>
  <c r="P1468" i="13"/>
  <c r="T1468" i="13" s="1"/>
  <c r="U1468" i="13" s="1"/>
  <c r="P1484" i="13"/>
  <c r="T1484" i="13" s="1"/>
  <c r="U1484" i="13" s="1"/>
  <c r="P1500" i="13"/>
  <c r="T1500" i="13" s="1"/>
  <c r="U1500" i="13" s="1"/>
  <c r="P1516" i="13"/>
  <c r="T1516" i="13" s="1"/>
  <c r="U1516" i="13" s="1"/>
  <c r="P1532" i="13"/>
  <c r="T1532" i="13" s="1"/>
  <c r="U1532" i="13" s="1"/>
  <c r="P1548" i="13"/>
  <c r="T1548" i="13" s="1"/>
  <c r="U1548" i="13" s="1"/>
  <c r="P1564" i="13"/>
  <c r="T1564" i="13" s="1"/>
  <c r="U1564" i="13" s="1"/>
  <c r="U1495" i="13"/>
  <c r="U1551" i="13"/>
  <c r="U1602" i="13"/>
  <c r="U1649" i="13"/>
  <c r="U1662" i="13"/>
  <c r="U1678" i="13"/>
  <c r="U1713" i="13"/>
  <c r="R1717" i="13"/>
  <c r="P1717" i="13"/>
  <c r="T1717" i="13" s="1"/>
  <c r="R1721" i="13"/>
  <c r="P1721" i="13"/>
  <c r="T1721" i="13" s="1"/>
  <c r="R1725" i="13"/>
  <c r="P1725" i="13"/>
  <c r="T1725" i="13" s="1"/>
  <c r="R1729" i="13"/>
  <c r="P1729" i="13"/>
  <c r="T1729" i="13" s="1"/>
  <c r="R1733" i="13"/>
  <c r="P1733" i="13"/>
  <c r="T1733" i="13" s="1"/>
  <c r="R1737" i="13"/>
  <c r="P1737" i="13"/>
  <c r="T1737" i="13" s="1"/>
  <c r="R1741" i="13"/>
  <c r="P1741" i="13"/>
  <c r="T1741" i="13" s="1"/>
  <c r="R1745" i="13"/>
  <c r="P1745" i="13"/>
  <c r="T1745" i="13" s="1"/>
  <c r="R1749" i="13"/>
  <c r="P1749" i="13"/>
  <c r="T1749" i="13" s="1"/>
  <c r="R1753" i="13"/>
  <c r="P1753" i="13"/>
  <c r="T1753" i="13" s="1"/>
  <c r="R1757" i="13"/>
  <c r="P1757" i="13"/>
  <c r="T1757" i="13" s="1"/>
  <c r="R1761" i="13"/>
  <c r="P1761" i="13"/>
  <c r="T1761" i="13" s="1"/>
  <c r="R1765" i="13"/>
  <c r="P1765" i="13"/>
  <c r="T1765" i="13" s="1"/>
  <c r="R1769" i="13"/>
  <c r="P1769" i="13"/>
  <c r="T1769" i="13" s="1"/>
  <c r="R1773" i="13"/>
  <c r="P1773" i="13"/>
  <c r="T1773" i="13" s="1"/>
  <c r="R1777" i="13"/>
  <c r="P1777" i="13"/>
  <c r="T1777" i="13" s="1"/>
  <c r="R1781" i="13"/>
  <c r="P1781" i="13"/>
  <c r="T1781" i="13" s="1"/>
  <c r="R1785" i="13"/>
  <c r="P1785" i="13"/>
  <c r="T1785" i="13" s="1"/>
  <c r="R1787" i="13"/>
  <c r="P1787" i="13"/>
  <c r="T1787" i="13" s="1"/>
  <c r="R1795" i="13"/>
  <c r="P1795" i="13"/>
  <c r="T1795" i="13" s="1"/>
  <c r="R1803" i="13"/>
  <c r="P1803" i="13"/>
  <c r="T1803" i="13" s="1"/>
  <c r="R1811" i="13"/>
  <c r="P1811" i="13"/>
  <c r="T1811" i="13" s="1"/>
  <c r="R1819" i="13"/>
  <c r="P1819" i="13"/>
  <c r="T1819" i="13" s="1"/>
  <c r="R1827" i="13"/>
  <c r="P1827" i="13"/>
  <c r="T1827" i="13" s="1"/>
  <c r="R1835" i="13"/>
  <c r="P1835" i="13"/>
  <c r="T1835" i="13" s="1"/>
  <c r="R1843" i="13"/>
  <c r="P1843" i="13"/>
  <c r="T1843" i="13" s="1"/>
  <c r="R1851" i="13"/>
  <c r="P1851" i="13"/>
  <c r="T1851" i="13" s="1"/>
  <c r="R1859" i="13"/>
  <c r="P1859" i="13"/>
  <c r="T1859" i="13" s="1"/>
  <c r="R1867" i="13"/>
  <c r="P1867" i="13"/>
  <c r="T1867" i="13" s="1"/>
  <c r="R1874" i="13"/>
  <c r="P1874" i="13"/>
  <c r="T1874" i="13" s="1"/>
  <c r="R1882" i="13"/>
  <c r="P1882" i="13"/>
  <c r="T1882" i="13" s="1"/>
  <c r="R1898" i="13"/>
  <c r="P1898" i="13"/>
  <c r="T1898" i="13" s="1"/>
  <c r="R1914" i="13"/>
  <c r="P1914" i="13"/>
  <c r="T1914" i="13" s="1"/>
  <c r="R1928" i="13"/>
  <c r="P1928" i="13"/>
  <c r="T1928" i="13" s="1"/>
  <c r="P1470" i="13"/>
  <c r="T1470" i="13" s="1"/>
  <c r="U1470" i="13" s="1"/>
  <c r="P1474" i="13"/>
  <c r="T1474" i="13" s="1"/>
  <c r="U1474" i="13" s="1"/>
  <c r="P1478" i="13"/>
  <c r="T1478" i="13" s="1"/>
  <c r="U1478" i="13" s="1"/>
  <c r="P1482" i="13"/>
  <c r="T1482" i="13" s="1"/>
  <c r="U1482" i="13" s="1"/>
  <c r="P1486" i="13"/>
  <c r="T1486" i="13" s="1"/>
  <c r="U1486" i="13" s="1"/>
  <c r="P1490" i="13"/>
  <c r="T1490" i="13" s="1"/>
  <c r="U1490" i="13" s="1"/>
  <c r="P1494" i="13"/>
  <c r="T1494" i="13" s="1"/>
  <c r="U1494" i="13" s="1"/>
  <c r="P1498" i="13"/>
  <c r="T1498" i="13" s="1"/>
  <c r="U1498" i="13" s="1"/>
  <c r="P1502" i="13"/>
  <c r="T1502" i="13" s="1"/>
  <c r="U1502" i="13" s="1"/>
  <c r="P1506" i="13"/>
  <c r="T1506" i="13" s="1"/>
  <c r="U1506" i="13" s="1"/>
  <c r="P1510" i="13"/>
  <c r="T1510" i="13" s="1"/>
  <c r="U1510" i="13" s="1"/>
  <c r="P1514" i="13"/>
  <c r="T1514" i="13" s="1"/>
  <c r="U1514" i="13" s="1"/>
  <c r="P1518" i="13"/>
  <c r="T1518" i="13" s="1"/>
  <c r="U1518" i="13" s="1"/>
  <c r="P1522" i="13"/>
  <c r="T1522" i="13" s="1"/>
  <c r="U1522" i="13" s="1"/>
  <c r="P1526" i="13"/>
  <c r="T1526" i="13" s="1"/>
  <c r="U1526" i="13" s="1"/>
  <c r="P1530" i="13"/>
  <c r="T1530" i="13" s="1"/>
  <c r="U1530" i="13" s="1"/>
  <c r="P1534" i="13"/>
  <c r="T1534" i="13" s="1"/>
  <c r="U1534" i="13" s="1"/>
  <c r="P1538" i="13"/>
  <c r="T1538" i="13" s="1"/>
  <c r="U1538" i="13" s="1"/>
  <c r="P1542" i="13"/>
  <c r="T1542" i="13" s="1"/>
  <c r="U1542" i="13" s="1"/>
  <c r="P1546" i="13"/>
  <c r="T1546" i="13" s="1"/>
  <c r="U1546" i="13" s="1"/>
  <c r="P1550" i="13"/>
  <c r="T1550" i="13" s="1"/>
  <c r="U1550" i="13" s="1"/>
  <c r="P1554" i="13"/>
  <c r="T1554" i="13" s="1"/>
  <c r="U1554" i="13" s="1"/>
  <c r="P1558" i="13"/>
  <c r="T1558" i="13" s="1"/>
  <c r="U1558" i="13" s="1"/>
  <c r="P1562" i="13"/>
  <c r="T1562" i="13" s="1"/>
  <c r="U1562" i="13" s="1"/>
  <c r="P1566" i="13"/>
  <c r="T1566" i="13" s="1"/>
  <c r="U1566" i="13" s="1"/>
  <c r="R1886" i="13"/>
  <c r="P1886" i="13"/>
  <c r="T1886" i="13" s="1"/>
  <c r="R1902" i="13"/>
  <c r="P1902" i="13"/>
  <c r="T1902" i="13" s="1"/>
  <c r="R1918" i="13"/>
  <c r="P1918" i="13"/>
  <c r="T1918" i="13" s="1"/>
  <c r="R1932" i="13"/>
  <c r="P1932" i="13"/>
  <c r="T1932" i="13" s="1"/>
  <c r="R1789" i="13"/>
  <c r="P1789" i="13"/>
  <c r="T1789" i="13" s="1"/>
  <c r="R1793" i="13"/>
  <c r="P1793" i="13"/>
  <c r="T1793" i="13" s="1"/>
  <c r="R1797" i="13"/>
  <c r="P1797" i="13"/>
  <c r="T1797" i="13" s="1"/>
  <c r="R1801" i="13"/>
  <c r="P1801" i="13"/>
  <c r="T1801" i="13" s="1"/>
  <c r="R1805" i="13"/>
  <c r="P1805" i="13"/>
  <c r="T1805" i="13" s="1"/>
  <c r="R1809" i="13"/>
  <c r="P1809" i="13"/>
  <c r="T1809" i="13" s="1"/>
  <c r="R1813" i="13"/>
  <c r="P1813" i="13"/>
  <c r="T1813" i="13" s="1"/>
  <c r="R1817" i="13"/>
  <c r="P1817" i="13"/>
  <c r="T1817" i="13" s="1"/>
  <c r="R1821" i="13"/>
  <c r="P1821" i="13"/>
  <c r="T1821" i="13" s="1"/>
  <c r="R1825" i="13"/>
  <c r="P1825" i="13"/>
  <c r="T1825" i="13" s="1"/>
  <c r="R1829" i="13"/>
  <c r="P1829" i="13"/>
  <c r="T1829" i="13" s="1"/>
  <c r="R1833" i="13"/>
  <c r="P1833" i="13"/>
  <c r="T1833" i="13" s="1"/>
  <c r="R1837" i="13"/>
  <c r="P1837" i="13"/>
  <c r="T1837" i="13" s="1"/>
  <c r="R1841" i="13"/>
  <c r="P1841" i="13"/>
  <c r="T1841" i="13" s="1"/>
  <c r="R1845" i="13"/>
  <c r="P1845" i="13"/>
  <c r="T1845" i="13" s="1"/>
  <c r="R1849" i="13"/>
  <c r="P1849" i="13"/>
  <c r="T1849" i="13" s="1"/>
  <c r="R1853" i="13"/>
  <c r="P1853" i="13"/>
  <c r="T1853" i="13" s="1"/>
  <c r="R1857" i="13"/>
  <c r="P1857" i="13"/>
  <c r="T1857" i="13" s="1"/>
  <c r="R1861" i="13"/>
  <c r="P1861" i="13"/>
  <c r="T1861" i="13" s="1"/>
  <c r="R1865" i="13"/>
  <c r="P1865" i="13"/>
  <c r="T1865" i="13" s="1"/>
  <c r="U1869" i="13"/>
  <c r="R1872" i="13"/>
  <c r="P1872" i="13"/>
  <c r="T1872" i="13" s="1"/>
  <c r="R1876" i="13"/>
  <c r="P1876" i="13"/>
  <c r="T1876" i="13" s="1"/>
  <c r="R1880" i="13"/>
  <c r="P1880" i="13"/>
  <c r="T1880" i="13" s="1"/>
  <c r="R1890" i="13"/>
  <c r="P1890" i="13"/>
  <c r="T1890" i="13" s="1"/>
  <c r="R1906" i="13"/>
  <c r="P1906" i="13"/>
  <c r="T1906" i="13" s="1"/>
  <c r="R1920" i="13"/>
  <c r="P1920" i="13"/>
  <c r="T1920" i="13" s="1"/>
  <c r="R1936" i="13"/>
  <c r="P1936" i="13"/>
  <c r="T1936" i="13" s="1"/>
  <c r="R1894" i="13"/>
  <c r="P1894" i="13"/>
  <c r="T1894" i="13" s="1"/>
  <c r="R1910" i="13"/>
  <c r="P1910" i="13"/>
  <c r="T1910" i="13" s="1"/>
  <c r="R1924" i="13"/>
  <c r="P1924" i="13"/>
  <c r="T1924" i="13" s="1"/>
  <c r="P1940" i="13"/>
  <c r="T1940" i="13" s="1"/>
  <c r="U1940" i="13" s="1"/>
  <c r="P1942" i="13"/>
  <c r="T1942" i="13" s="1"/>
  <c r="U1942" i="13" s="1"/>
  <c r="P1945" i="13"/>
  <c r="T1945" i="13" s="1"/>
  <c r="U1945" i="13" s="1"/>
  <c r="P1947" i="13"/>
  <c r="T1947" i="13" s="1"/>
  <c r="U1947" i="13" s="1"/>
  <c r="P1949" i="13"/>
  <c r="T1949" i="13" s="1"/>
  <c r="U1949" i="13" s="1"/>
  <c r="P1951" i="13"/>
  <c r="T1951" i="13" s="1"/>
  <c r="U1951" i="13" s="1"/>
  <c r="P1953" i="13"/>
  <c r="T1953" i="13" s="1"/>
  <c r="U1953" i="13" s="1"/>
  <c r="U2140" i="13"/>
  <c r="U2029" i="13"/>
  <c r="R2185" i="13"/>
  <c r="P2185" i="13"/>
  <c r="T2185" i="13" s="1"/>
  <c r="R2189" i="13"/>
  <c r="P2189" i="13"/>
  <c r="T2189" i="13" s="1"/>
  <c r="R2193" i="13"/>
  <c r="P2193" i="13"/>
  <c r="T2193" i="13" s="1"/>
  <c r="R2196" i="13"/>
  <c r="P2196" i="13"/>
  <c r="T2196" i="13" s="1"/>
  <c r="R2204" i="13"/>
  <c r="P2204" i="13"/>
  <c r="T2204" i="13" s="1"/>
  <c r="R2212" i="13"/>
  <c r="P2212" i="13"/>
  <c r="T2212" i="13" s="1"/>
  <c r="R2220" i="13"/>
  <c r="P2220" i="13"/>
  <c r="T2220" i="13" s="1"/>
  <c r="R2228" i="13"/>
  <c r="P2228" i="13"/>
  <c r="T2228" i="13" s="1"/>
  <c r="R2236" i="13"/>
  <c r="P2236" i="13"/>
  <c r="T2236" i="13" s="1"/>
  <c r="R2244" i="13"/>
  <c r="P2244" i="13"/>
  <c r="T2244" i="13" s="1"/>
  <c r="R2252" i="13"/>
  <c r="P2252" i="13"/>
  <c r="T2252" i="13" s="1"/>
  <c r="R2260" i="13"/>
  <c r="P2260" i="13"/>
  <c r="T2260" i="13" s="1"/>
  <c r="R2268" i="13"/>
  <c r="P2268" i="13"/>
  <c r="T2268" i="13" s="1"/>
  <c r="R2198" i="13"/>
  <c r="P2198" i="13"/>
  <c r="T2198" i="13" s="1"/>
  <c r="R2202" i="13"/>
  <c r="P2202" i="13"/>
  <c r="T2202" i="13" s="1"/>
  <c r="R2206" i="13"/>
  <c r="P2206" i="13"/>
  <c r="T2206" i="13" s="1"/>
  <c r="R2210" i="13"/>
  <c r="P2210" i="13"/>
  <c r="T2210" i="13" s="1"/>
  <c r="R2214" i="13"/>
  <c r="P2214" i="13"/>
  <c r="T2214" i="13" s="1"/>
  <c r="R2218" i="13"/>
  <c r="P2218" i="13"/>
  <c r="T2218" i="13" s="1"/>
  <c r="R2222" i="13"/>
  <c r="P2222" i="13"/>
  <c r="T2222" i="13" s="1"/>
  <c r="R2226" i="13"/>
  <c r="P2226" i="13"/>
  <c r="T2226" i="13" s="1"/>
  <c r="R2230" i="13"/>
  <c r="P2230" i="13"/>
  <c r="T2230" i="13" s="1"/>
  <c r="R2234" i="13"/>
  <c r="P2234" i="13"/>
  <c r="T2234" i="13" s="1"/>
  <c r="R2238" i="13"/>
  <c r="P2238" i="13"/>
  <c r="T2238" i="13" s="1"/>
  <c r="R2242" i="13"/>
  <c r="P2242" i="13"/>
  <c r="T2242" i="13" s="1"/>
  <c r="R2246" i="13"/>
  <c r="P2246" i="13"/>
  <c r="T2246" i="13" s="1"/>
  <c r="R2250" i="13"/>
  <c r="P2250" i="13"/>
  <c r="T2250" i="13" s="1"/>
  <c r="R2254" i="13"/>
  <c r="P2254" i="13"/>
  <c r="T2254" i="13" s="1"/>
  <c r="R2258" i="13"/>
  <c r="P2258" i="13"/>
  <c r="T2258" i="13" s="1"/>
  <c r="R2262" i="13"/>
  <c r="P2262" i="13"/>
  <c r="T2262" i="13" s="1"/>
  <c r="R2266" i="13"/>
  <c r="P2266" i="13"/>
  <c r="T2266" i="13" s="1"/>
  <c r="R2270" i="13"/>
  <c r="P2270" i="13"/>
  <c r="T2270" i="13" s="1"/>
  <c r="R2289" i="13"/>
  <c r="P2289" i="13"/>
  <c r="T2289" i="13" s="1"/>
  <c r="R2293" i="13"/>
  <c r="P2293" i="13"/>
  <c r="T2293" i="13" s="1"/>
  <c r="R2297" i="13"/>
  <c r="P2297" i="13"/>
  <c r="T2297" i="13" s="1"/>
  <c r="R2301" i="13"/>
  <c r="P2301" i="13"/>
  <c r="T2301" i="13" s="1"/>
  <c r="R2305" i="13"/>
  <c r="P2305" i="13"/>
  <c r="T2305" i="13" s="1"/>
  <c r="R2309" i="13"/>
  <c r="P2309" i="13"/>
  <c r="T2309" i="13" s="1"/>
  <c r="R2313" i="13"/>
  <c r="P2313" i="13"/>
  <c r="T2313" i="13" s="1"/>
  <c r="P2274" i="13"/>
  <c r="T2274" i="13" s="1"/>
  <c r="U2274" i="13" s="1"/>
  <c r="R2281" i="13"/>
  <c r="R2283" i="13"/>
  <c r="R2285" i="13"/>
  <c r="R2287" i="13"/>
  <c r="P2273" i="13"/>
  <c r="T2273" i="13" s="1"/>
  <c r="U2273" i="13" s="1"/>
  <c r="P2277" i="13"/>
  <c r="T2277" i="13" s="1"/>
  <c r="U2277" i="13" s="1"/>
  <c r="P2280" i="13"/>
  <c r="T2280" i="13" s="1"/>
  <c r="U2280" i="13" s="1"/>
  <c r="R2291" i="13"/>
  <c r="P2291" i="13"/>
  <c r="T2291" i="13" s="1"/>
  <c r="R2295" i="13"/>
  <c r="P2295" i="13"/>
  <c r="T2295" i="13" s="1"/>
  <c r="R2299" i="13"/>
  <c r="P2299" i="13"/>
  <c r="T2299" i="13" s="1"/>
  <c r="R2303" i="13"/>
  <c r="P2303" i="13"/>
  <c r="T2303" i="13" s="1"/>
  <c r="R2307" i="13"/>
  <c r="P2307" i="13"/>
  <c r="T2307" i="13" s="1"/>
  <c r="R2311" i="13"/>
  <c r="P2311" i="13"/>
  <c r="T2311" i="13" s="1"/>
  <c r="R2315" i="13"/>
  <c r="P2315" i="13"/>
  <c r="T2315" i="13" s="1"/>
  <c r="P2318" i="13"/>
  <c r="T2318" i="13" s="1"/>
  <c r="U2318" i="13" s="1"/>
  <c r="P2320" i="13"/>
  <c r="T2320" i="13" s="1"/>
  <c r="U2320" i="13" s="1"/>
  <c r="P2322" i="13"/>
  <c r="T2322" i="13" s="1"/>
  <c r="U2322" i="13" s="1"/>
  <c r="P2324" i="13"/>
  <c r="T2324" i="13" s="1"/>
  <c r="U2324" i="13" s="1"/>
  <c r="P2326" i="13"/>
  <c r="T2326" i="13" s="1"/>
  <c r="U2326" i="13" s="1"/>
  <c r="R347" i="6"/>
  <c r="V347" i="6" s="1"/>
  <c r="W347" i="6" s="1"/>
  <c r="R355" i="6"/>
  <c r="V355" i="6" s="1"/>
  <c r="W355" i="6" s="1"/>
  <c r="R408" i="6"/>
  <c r="V408" i="6" s="1"/>
  <c r="W408" i="6" s="1"/>
  <c r="R416" i="6"/>
  <c r="V416" i="6" s="1"/>
  <c r="W416" i="6" s="1"/>
  <c r="R446" i="6"/>
  <c r="V446" i="6" s="1"/>
  <c r="W446" i="6" s="1"/>
  <c r="R486" i="6"/>
  <c r="V486" i="6" s="1"/>
  <c r="W486" i="6" s="1"/>
  <c r="R493" i="6"/>
  <c r="V493" i="6" s="1"/>
  <c r="W493" i="6" s="1"/>
  <c r="R495" i="6"/>
  <c r="V495" i="6" s="1"/>
  <c r="W495" i="6" s="1"/>
  <c r="R629" i="6"/>
  <c r="V629" i="6" s="1"/>
  <c r="W629" i="6" s="1"/>
  <c r="R638" i="6"/>
  <c r="V638" i="6" s="1"/>
  <c r="W638" i="6" s="1"/>
  <c r="R645" i="6"/>
  <c r="V645" i="6" s="1"/>
  <c r="W645" i="6" s="1"/>
  <c r="R647" i="6"/>
  <c r="V647" i="6" s="1"/>
  <c r="W647" i="6" s="1"/>
  <c r="R649" i="6"/>
  <c r="V649" i="6" s="1"/>
  <c r="W649" i="6" s="1"/>
  <c r="R677" i="6"/>
  <c r="V677" i="6" s="1"/>
  <c r="W677" i="6" s="1"/>
  <c r="R681" i="6"/>
  <c r="V681" i="6" s="1"/>
  <c r="W681" i="6" s="1"/>
  <c r="R710" i="6"/>
  <c r="V710" i="6" s="1"/>
  <c r="W710" i="6" s="1"/>
  <c r="R741" i="6"/>
  <c r="V741" i="6" s="1"/>
  <c r="W741" i="6" s="1"/>
  <c r="R743" i="6"/>
  <c r="V743" i="6" s="1"/>
  <c r="W743" i="6" s="1"/>
  <c r="R793" i="6"/>
  <c r="V793" i="6" s="1"/>
  <c r="W793" i="6" s="1"/>
  <c r="R795" i="6"/>
  <c r="V795" i="6" s="1"/>
  <c r="W795" i="6" s="1"/>
  <c r="R890" i="6"/>
  <c r="V890" i="6" s="1"/>
  <c r="W890" i="6" s="1"/>
  <c r="R1198" i="6"/>
  <c r="V1198" i="6" s="1"/>
  <c r="W1198" i="6" s="1"/>
  <c r="R1202" i="6"/>
  <c r="V1202" i="6" s="1"/>
  <c r="W1202" i="6" s="1"/>
  <c r="R1215" i="6"/>
  <c r="V1215" i="6" s="1"/>
  <c r="W1215" i="6" s="1"/>
  <c r="R1248" i="6"/>
  <c r="V1248" i="6" s="1"/>
  <c r="W1248" i="6" s="1"/>
  <c r="R1286" i="6"/>
  <c r="V1286" i="6" s="1"/>
  <c r="W1286" i="6" s="1"/>
  <c r="R1353" i="6"/>
  <c r="V1353" i="6" s="1"/>
  <c r="W1353" i="6" s="1"/>
  <c r="R1478" i="6"/>
  <c r="V1478" i="6" s="1"/>
  <c r="W1478" i="6" s="1"/>
  <c r="R1480" i="6"/>
  <c r="V1480" i="6" s="1"/>
  <c r="W1480" i="6" s="1"/>
  <c r="R1581" i="6"/>
  <c r="V1581" i="6" s="1"/>
  <c r="W1581" i="6" s="1"/>
  <c r="R1583" i="6"/>
  <c r="V1583" i="6" s="1"/>
  <c r="W1583" i="6" s="1"/>
  <c r="R1624" i="6"/>
  <c r="V1624" i="6" s="1"/>
  <c r="W1624" i="6" s="1"/>
  <c r="R1626" i="6"/>
  <c r="V1626" i="6" s="1"/>
  <c r="W1626" i="6" s="1"/>
  <c r="R1634" i="6"/>
  <c r="V1634" i="6" s="1"/>
  <c r="W1634" i="6" s="1"/>
  <c r="R371" i="6"/>
  <c r="V371" i="6" s="1"/>
  <c r="W371" i="6" s="1"/>
  <c r="R385" i="6"/>
  <c r="V385" i="6" s="1"/>
  <c r="W385" i="6" s="1"/>
  <c r="R399" i="6"/>
  <c r="V399" i="6" s="1"/>
  <c r="W399" i="6" s="1"/>
  <c r="R456" i="6"/>
  <c r="V456" i="6" s="1"/>
  <c r="W456" i="6" s="1"/>
  <c r="R458" i="6"/>
  <c r="V458" i="6" s="1"/>
  <c r="W458" i="6" s="1"/>
  <c r="R469" i="6"/>
  <c r="V469" i="6" s="1"/>
  <c r="W469" i="6" s="1"/>
  <c r="R473" i="6"/>
  <c r="V473" i="6" s="1"/>
  <c r="W473" i="6" s="1"/>
  <c r="R477" i="6"/>
  <c r="V477" i="6" s="1"/>
  <c r="W477" i="6" s="1"/>
  <c r="R479" i="6"/>
  <c r="V479" i="6" s="1"/>
  <c r="W479" i="6" s="1"/>
  <c r="R515" i="6"/>
  <c r="V515" i="6" s="1"/>
  <c r="W515" i="6" s="1"/>
  <c r="R538" i="6"/>
  <c r="V538" i="6" s="1"/>
  <c r="W538" i="6" s="1"/>
  <c r="R542" i="6"/>
  <c r="V542" i="6" s="1"/>
  <c r="W542" i="6" s="1"/>
  <c r="R546" i="6"/>
  <c r="V546" i="6" s="1"/>
  <c r="W546" i="6" s="1"/>
  <c r="R548" i="6"/>
  <c r="V548" i="6" s="1"/>
  <c r="W548" i="6" s="1"/>
  <c r="R560" i="6"/>
  <c r="V560" i="6" s="1"/>
  <c r="W560" i="6" s="1"/>
  <c r="R566" i="6"/>
  <c r="V566" i="6" s="1"/>
  <c r="W566" i="6" s="1"/>
  <c r="R570" i="6"/>
  <c r="V570" i="6" s="1"/>
  <c r="W570" i="6" s="1"/>
  <c r="R580" i="6"/>
  <c r="V580" i="6" s="1"/>
  <c r="W580" i="6" s="1"/>
  <c r="R586" i="6"/>
  <c r="V586" i="6" s="1"/>
  <c r="W586" i="6" s="1"/>
  <c r="R588" i="6"/>
  <c r="V588" i="6" s="1"/>
  <c r="W588" i="6" s="1"/>
  <c r="R595" i="6"/>
  <c r="V595" i="6" s="1"/>
  <c r="W595" i="6" s="1"/>
  <c r="R602" i="6"/>
  <c r="V602" i="6" s="1"/>
  <c r="W602" i="6" s="1"/>
  <c r="R610" i="6"/>
  <c r="V610" i="6" s="1"/>
  <c r="W610" i="6" s="1"/>
  <c r="R624" i="6"/>
  <c r="V624" i="6" s="1"/>
  <c r="W624" i="6" s="1"/>
  <c r="R1129" i="6"/>
  <c r="V1129" i="6" s="1"/>
  <c r="W1129" i="6" s="1"/>
  <c r="R121" i="6"/>
  <c r="V121" i="6" s="1"/>
  <c r="R129" i="6"/>
  <c r="V129" i="6" s="1"/>
  <c r="R131" i="6"/>
  <c r="V131" i="6" s="1"/>
  <c r="R135" i="6"/>
  <c r="V135" i="6" s="1"/>
  <c r="R137" i="6"/>
  <c r="V137" i="6" s="1"/>
  <c r="R147" i="6"/>
  <c r="V147" i="6" s="1"/>
  <c r="R149" i="6"/>
  <c r="V149" i="6" s="1"/>
  <c r="R157" i="6"/>
  <c r="V157" i="6" s="1"/>
  <c r="R159" i="6"/>
  <c r="V159" i="6" s="1"/>
  <c r="R161" i="6"/>
  <c r="V161" i="6" s="1"/>
  <c r="R333" i="6"/>
  <c r="V333" i="6" s="1"/>
  <c r="W333" i="6" s="1"/>
  <c r="R335" i="6"/>
  <c r="V335" i="6" s="1"/>
  <c r="W335" i="6" s="1"/>
  <c r="R344" i="6"/>
  <c r="V344" i="6" s="1"/>
  <c r="W344" i="6" s="1"/>
  <c r="R348" i="6"/>
  <c r="V348" i="6" s="1"/>
  <c r="W348" i="6" s="1"/>
  <c r="R350" i="6"/>
  <c r="V350" i="6" s="1"/>
  <c r="W350" i="6" s="1"/>
  <c r="R352" i="6"/>
  <c r="V352" i="6" s="1"/>
  <c r="W352" i="6" s="1"/>
  <c r="R354" i="6"/>
  <c r="V354" i="6" s="1"/>
  <c r="W354" i="6" s="1"/>
  <c r="R360" i="6"/>
  <c r="V360" i="6" s="1"/>
  <c r="W360" i="6" s="1"/>
  <c r="R405" i="6"/>
  <c r="V405" i="6" s="1"/>
  <c r="W405" i="6" s="1"/>
  <c r="R411" i="6"/>
  <c r="V411" i="6" s="1"/>
  <c r="W411" i="6" s="1"/>
  <c r="R413" i="6"/>
  <c r="V413" i="6" s="1"/>
  <c r="W413" i="6" s="1"/>
  <c r="R415" i="6"/>
  <c r="V415" i="6" s="1"/>
  <c r="W415" i="6" s="1"/>
  <c r="R417" i="6"/>
  <c r="V417" i="6" s="1"/>
  <c r="W417" i="6" s="1"/>
  <c r="R431" i="6"/>
  <c r="V431" i="6" s="1"/>
  <c r="W431" i="6" s="1"/>
  <c r="R487" i="6"/>
  <c r="V487" i="6" s="1"/>
  <c r="W487" i="6" s="1"/>
  <c r="R492" i="6"/>
  <c r="V492" i="6" s="1"/>
  <c r="W492" i="6" s="1"/>
  <c r="R628" i="6"/>
  <c r="V628" i="6" s="1"/>
  <c r="W628" i="6" s="1"/>
  <c r="R644" i="6"/>
  <c r="V644" i="6" s="1"/>
  <c r="W644" i="6" s="1"/>
  <c r="R648" i="6"/>
  <c r="V648" i="6" s="1"/>
  <c r="W648" i="6" s="1"/>
  <c r="R652" i="6"/>
  <c r="V652" i="6" s="1"/>
  <c r="W652" i="6" s="1"/>
  <c r="R654" i="6"/>
  <c r="V654" i="6" s="1"/>
  <c r="W654" i="6" s="1"/>
  <c r="R658" i="6"/>
  <c r="V658" i="6" s="1"/>
  <c r="W658" i="6" s="1"/>
  <c r="R680" i="6"/>
  <c r="V680" i="6" s="1"/>
  <c r="W680" i="6" s="1"/>
  <c r="R682" i="6"/>
  <c r="V682" i="6" s="1"/>
  <c r="W682" i="6" s="1"/>
  <c r="R690" i="6"/>
  <c r="V690" i="6" s="1"/>
  <c r="W690" i="6" s="1"/>
  <c r="R692" i="6"/>
  <c r="V692" i="6" s="1"/>
  <c r="W692" i="6" s="1"/>
  <c r="R711" i="6"/>
  <c r="V711" i="6" s="1"/>
  <c r="W711" i="6" s="1"/>
  <c r="R713" i="6"/>
  <c r="V713" i="6" s="1"/>
  <c r="W713" i="6" s="1"/>
  <c r="R787" i="6"/>
  <c r="V787" i="6" s="1"/>
  <c r="W787" i="6" s="1"/>
  <c r="R794" i="6"/>
  <c r="V794" i="6" s="1"/>
  <c r="W794" i="6" s="1"/>
  <c r="R798" i="6"/>
  <c r="V798" i="6" s="1"/>
  <c r="W798" i="6" s="1"/>
  <c r="R800" i="6"/>
  <c r="V800" i="6" s="1"/>
  <c r="W800" i="6" s="1"/>
  <c r="R802" i="6"/>
  <c r="V802" i="6" s="1"/>
  <c r="W802" i="6" s="1"/>
  <c r="R848" i="6"/>
  <c r="V848" i="6" s="1"/>
  <c r="W848" i="6" s="1"/>
  <c r="R879" i="6"/>
  <c r="V879" i="6" s="1"/>
  <c r="W879" i="6" s="1"/>
  <c r="R891" i="6"/>
  <c r="V891" i="6" s="1"/>
  <c r="W891" i="6" s="1"/>
  <c r="R1026" i="6"/>
  <c r="V1026" i="6" s="1"/>
  <c r="W1026" i="6" s="1"/>
  <c r="R1028" i="6"/>
  <c r="V1028" i="6" s="1"/>
  <c r="W1028" i="6" s="1"/>
  <c r="R1030" i="6"/>
  <c r="V1030" i="6" s="1"/>
  <c r="W1030" i="6" s="1"/>
  <c r="R1034" i="6"/>
  <c r="V1034" i="6" s="1"/>
  <c r="W1034" i="6" s="1"/>
  <c r="R1036" i="6"/>
  <c r="V1036" i="6" s="1"/>
  <c r="W1036" i="6" s="1"/>
  <c r="R1085" i="6"/>
  <c r="V1085" i="6" s="1"/>
  <c r="W1085" i="6" s="1"/>
  <c r="R1087" i="6"/>
  <c r="V1087" i="6" s="1"/>
  <c r="W1087" i="6" s="1"/>
  <c r="R1089" i="6"/>
  <c r="V1089" i="6" s="1"/>
  <c r="W1089" i="6" s="1"/>
  <c r="R1091" i="6"/>
  <c r="V1091" i="6" s="1"/>
  <c r="W1091" i="6" s="1"/>
  <c r="R1093" i="6"/>
  <c r="V1093" i="6" s="1"/>
  <c r="W1093" i="6" s="1"/>
  <c r="R1097" i="6"/>
  <c r="V1097" i="6" s="1"/>
  <c r="W1097" i="6" s="1"/>
  <c r="R1126" i="6"/>
  <c r="V1126" i="6" s="1"/>
  <c r="W1126" i="6" s="1"/>
  <c r="R1147" i="6"/>
  <c r="V1147" i="6" s="1"/>
  <c r="W1147" i="6" s="1"/>
  <c r="R1149" i="6"/>
  <c r="V1149" i="6" s="1"/>
  <c r="W1149" i="6" s="1"/>
  <c r="R1159" i="6"/>
  <c r="V1159" i="6" s="1"/>
  <c r="W1159" i="6" s="1"/>
  <c r="R1161" i="6"/>
  <c r="V1161" i="6" s="1"/>
  <c r="W1161" i="6" s="1"/>
  <c r="R1173" i="6"/>
  <c r="V1173" i="6" s="1"/>
  <c r="W1173" i="6" s="1"/>
  <c r="R1177" i="6"/>
  <c r="V1177" i="6" s="1"/>
  <c r="W1177" i="6" s="1"/>
  <c r="R1187" i="6"/>
  <c r="V1187" i="6" s="1"/>
  <c r="W1187" i="6" s="1"/>
  <c r="R1191" i="6"/>
  <c r="V1191" i="6" s="1"/>
  <c r="W1191" i="6" s="1"/>
  <c r="R1348" i="6"/>
  <c r="V1348" i="6" s="1"/>
  <c r="W1348" i="6" s="1"/>
  <c r="R1352" i="6"/>
  <c r="V1352" i="6" s="1"/>
  <c r="W1352" i="6" s="1"/>
  <c r="R1356" i="6"/>
  <c r="V1356" i="6" s="1"/>
  <c r="W1356" i="6" s="1"/>
  <c r="R1597" i="6"/>
  <c r="V1597" i="6" s="1"/>
  <c r="W1597" i="6" s="1"/>
  <c r="R1619" i="6"/>
  <c r="V1619" i="6" s="1"/>
  <c r="W1619" i="6" s="1"/>
  <c r="R714" i="6"/>
  <c r="V714" i="6" s="1"/>
  <c r="W714" i="6" s="1"/>
  <c r="R777" i="6"/>
  <c r="V777" i="6" s="1"/>
  <c r="W777" i="6" s="1"/>
  <c r="R779" i="6"/>
  <c r="V779" i="6" s="1"/>
  <c r="W779" i="6" s="1"/>
  <c r="R894" i="6"/>
  <c r="V894" i="6" s="1"/>
  <c r="W894" i="6" s="1"/>
  <c r="R896" i="6"/>
  <c r="V896" i="6" s="1"/>
  <c r="W896" i="6" s="1"/>
  <c r="R898" i="6"/>
  <c r="V898" i="6" s="1"/>
  <c r="W898" i="6" s="1"/>
  <c r="R958" i="6"/>
  <c r="V958" i="6" s="1"/>
  <c r="W958" i="6" s="1"/>
  <c r="R1009" i="6"/>
  <c r="V1009" i="6" s="1"/>
  <c r="W1009" i="6" s="1"/>
  <c r="R1181" i="6"/>
  <c r="V1181" i="6" s="1"/>
  <c r="W1181" i="6" s="1"/>
  <c r="R1183" i="6"/>
  <c r="V1183" i="6" s="1"/>
  <c r="W1183" i="6" s="1"/>
  <c r="R1211" i="6"/>
  <c r="V1211" i="6" s="1"/>
  <c r="W1211" i="6" s="1"/>
  <c r="R1222" i="6"/>
  <c r="V1222" i="6" s="1"/>
  <c r="W1222" i="6" s="1"/>
  <c r="R1247" i="6"/>
  <c r="V1247" i="6" s="1"/>
  <c r="W1247" i="6" s="1"/>
  <c r="R1252" i="6"/>
  <c r="V1252" i="6" s="1"/>
  <c r="W1252" i="6" s="1"/>
  <c r="R1263" i="6"/>
  <c r="V1263" i="6" s="1"/>
  <c r="W1263" i="6" s="1"/>
  <c r="R1265" i="6"/>
  <c r="V1265" i="6" s="1"/>
  <c r="W1265" i="6" s="1"/>
  <c r="R1293" i="6"/>
  <c r="V1293" i="6" s="1"/>
  <c r="W1293" i="6" s="1"/>
  <c r="R1342" i="6"/>
  <c r="V1342" i="6" s="1"/>
  <c r="W1342" i="6" s="1"/>
  <c r="R1358" i="6"/>
  <c r="V1358" i="6" s="1"/>
  <c r="W1358" i="6" s="1"/>
  <c r="R1360" i="6"/>
  <c r="V1360" i="6" s="1"/>
  <c r="W1360" i="6" s="1"/>
  <c r="R1364" i="6"/>
  <c r="V1364" i="6" s="1"/>
  <c r="W1364" i="6" s="1"/>
  <c r="R1375" i="6"/>
  <c r="V1375" i="6" s="1"/>
  <c r="W1375" i="6" s="1"/>
  <c r="R1377" i="6"/>
  <c r="V1377" i="6" s="1"/>
  <c r="W1377" i="6" s="1"/>
  <c r="R1381" i="6"/>
  <c r="V1381" i="6" s="1"/>
  <c r="W1381" i="6" s="1"/>
  <c r="R1403" i="6"/>
  <c r="V1403" i="6" s="1"/>
  <c r="W1403" i="6" s="1"/>
  <c r="R1405" i="6"/>
  <c r="V1405" i="6" s="1"/>
  <c r="W1405" i="6" s="1"/>
  <c r="R1407" i="6"/>
  <c r="V1407" i="6" s="1"/>
  <c r="W1407" i="6" s="1"/>
  <c r="R1432" i="6"/>
  <c r="V1432" i="6" s="1"/>
  <c r="W1432" i="6" s="1"/>
  <c r="R1446" i="6"/>
  <c r="V1446" i="6" s="1"/>
  <c r="W1446" i="6" s="1"/>
  <c r="R1448" i="6"/>
  <c r="V1448" i="6" s="1"/>
  <c r="W1448" i="6" s="1"/>
  <c r="R1450" i="6"/>
  <c r="V1450" i="6" s="1"/>
  <c r="W1450" i="6" s="1"/>
  <c r="R1466" i="6"/>
  <c r="V1466" i="6" s="1"/>
  <c r="W1466" i="6" s="1"/>
  <c r="R1565" i="6"/>
  <c r="V1565" i="6" s="1"/>
  <c r="W1565" i="6" s="1"/>
  <c r="R1569" i="6"/>
  <c r="V1569" i="6" s="1"/>
  <c r="W1569" i="6" s="1"/>
  <c r="R1571" i="6"/>
  <c r="V1571" i="6" s="1"/>
  <c r="W1571" i="6" s="1"/>
  <c r="R1573" i="6"/>
  <c r="V1573" i="6" s="1"/>
  <c r="W1573" i="6" s="1"/>
  <c r="R1593" i="6"/>
  <c r="V1593" i="6" s="1"/>
  <c r="W1593" i="6" s="1"/>
  <c r="R1652" i="6"/>
  <c r="V1652" i="6" s="1"/>
  <c r="W1652" i="6" s="1"/>
  <c r="R1654" i="6"/>
  <c r="V1654" i="6" s="1"/>
  <c r="W1654" i="6" s="1"/>
  <c r="R1658" i="6"/>
  <c r="V1658" i="6" s="1"/>
  <c r="W1658" i="6" s="1"/>
  <c r="R1662" i="6"/>
  <c r="V1662" i="6" s="1"/>
  <c r="W1662" i="6" s="1"/>
  <c r="R1665" i="6"/>
  <c r="V1665" i="6" s="1"/>
  <c r="W1665" i="6" s="1"/>
  <c r="R1667" i="6"/>
  <c r="V1667" i="6" s="1"/>
  <c r="W1667" i="6" s="1"/>
  <c r="R1669" i="6"/>
  <c r="V1669" i="6" s="1"/>
  <c r="W1669" i="6" s="1"/>
  <c r="R1671" i="6"/>
  <c r="V1671" i="6" s="1"/>
  <c r="W1671" i="6" s="1"/>
  <c r="R1673" i="6"/>
  <c r="V1673" i="6" s="1"/>
  <c r="W1673" i="6" s="1"/>
  <c r="R1675" i="6"/>
  <c r="V1675" i="6" s="1"/>
  <c r="W1675" i="6" s="1"/>
  <c r="R1677" i="6"/>
  <c r="V1677" i="6" s="1"/>
  <c r="W1677" i="6" s="1"/>
  <c r="R1679" i="6"/>
  <c r="V1679" i="6" s="1"/>
  <c r="W1679" i="6" s="1"/>
  <c r="R1681" i="6"/>
  <c r="V1681" i="6" s="1"/>
  <c r="W1681" i="6" s="1"/>
  <c r="R1683" i="6"/>
  <c r="V1683" i="6" s="1"/>
  <c r="W1683" i="6" s="1"/>
  <c r="R1685" i="6"/>
  <c r="V1685" i="6" s="1"/>
  <c r="W1685" i="6" s="1"/>
  <c r="R1687" i="6"/>
  <c r="V1687" i="6" s="1"/>
  <c r="W1687" i="6" s="1"/>
  <c r="R1689" i="6"/>
  <c r="V1689" i="6" s="1"/>
  <c r="W1689" i="6" s="1"/>
  <c r="R1691" i="6"/>
  <c r="V1691" i="6" s="1"/>
  <c r="W1691" i="6" s="1"/>
  <c r="R1693" i="6"/>
  <c r="V1693" i="6" s="1"/>
  <c r="W1693" i="6" s="1"/>
  <c r="R1695" i="6"/>
  <c r="V1695" i="6" s="1"/>
  <c r="W1695" i="6" s="1"/>
  <c r="R182" i="6"/>
  <c r="V182" i="6" s="1"/>
  <c r="W182" i="6" s="1"/>
  <c r="R186" i="6"/>
  <c r="V186" i="6" s="1"/>
  <c r="W186" i="6" s="1"/>
  <c r="R299" i="6"/>
  <c r="V299" i="6" s="1"/>
  <c r="W299" i="6" s="1"/>
  <c r="R303" i="6"/>
  <c r="V303" i="6" s="1"/>
  <c r="W303" i="6" s="1"/>
  <c r="R307" i="6"/>
  <c r="V307" i="6" s="1"/>
  <c r="W307" i="6" s="1"/>
  <c r="R314" i="6"/>
  <c r="V314" i="6" s="1"/>
  <c r="W314" i="6" s="1"/>
  <c r="R318" i="6"/>
  <c r="V318" i="6" s="1"/>
  <c r="W318" i="6" s="1"/>
  <c r="R320" i="6"/>
  <c r="V320" i="6" s="1"/>
  <c r="W320" i="6" s="1"/>
  <c r="R322" i="6"/>
  <c r="V322" i="6" s="1"/>
  <c r="W322" i="6" s="1"/>
  <c r="R324" i="6"/>
  <c r="V324" i="6" s="1"/>
  <c r="W324" i="6" s="1"/>
  <c r="R366" i="6"/>
  <c r="V366" i="6" s="1"/>
  <c r="W366" i="6" s="1"/>
  <c r="R389" i="6"/>
  <c r="V389" i="6" s="1"/>
  <c r="W389" i="6" s="1"/>
  <c r="R395" i="6"/>
  <c r="V395" i="6" s="1"/>
  <c r="W395" i="6" s="1"/>
  <c r="R400" i="6"/>
  <c r="V400" i="6" s="1"/>
  <c r="W400" i="6" s="1"/>
  <c r="R421" i="6"/>
  <c r="V421" i="6" s="1"/>
  <c r="W421" i="6" s="1"/>
  <c r="R427" i="6"/>
  <c r="V427" i="6" s="1"/>
  <c r="W427" i="6" s="1"/>
  <c r="R432" i="6"/>
  <c r="V432" i="6" s="1"/>
  <c r="W432" i="6" s="1"/>
  <c r="R441" i="6"/>
  <c r="V441" i="6" s="1"/>
  <c r="W441" i="6" s="1"/>
  <c r="R450" i="6"/>
  <c r="V450" i="6" s="1"/>
  <c r="W450" i="6" s="1"/>
  <c r="R454" i="6"/>
  <c r="V454" i="6" s="1"/>
  <c r="W454" i="6" s="1"/>
  <c r="R533" i="6"/>
  <c r="V533" i="6" s="1"/>
  <c r="W533" i="6" s="1"/>
  <c r="R604" i="6"/>
  <c r="V604" i="6" s="1"/>
  <c r="W604" i="6" s="1"/>
  <c r="R611" i="6"/>
  <c r="V611" i="6" s="1"/>
  <c r="W611" i="6" s="1"/>
  <c r="R615" i="6"/>
  <c r="V615" i="6" s="1"/>
  <c r="W615" i="6" s="1"/>
  <c r="R618" i="6"/>
  <c r="V618" i="6" s="1"/>
  <c r="W618" i="6" s="1"/>
  <c r="R620" i="6"/>
  <c r="V620" i="6" s="1"/>
  <c r="W620" i="6" s="1"/>
  <c r="R705" i="6"/>
  <c r="V705" i="6" s="1"/>
  <c r="W705" i="6" s="1"/>
  <c r="R745" i="6"/>
  <c r="V745" i="6" s="1"/>
  <c r="W745" i="6" s="1"/>
  <c r="R805" i="6"/>
  <c r="V805" i="6" s="1"/>
  <c r="W805" i="6" s="1"/>
  <c r="R815" i="6"/>
  <c r="V815" i="6" s="1"/>
  <c r="W815" i="6" s="1"/>
  <c r="R817" i="6"/>
  <c r="V817" i="6" s="1"/>
  <c r="W817" i="6" s="1"/>
  <c r="R1117" i="6"/>
  <c r="V1117" i="6" s="1"/>
  <c r="W1117" i="6" s="1"/>
  <c r="R1172" i="6"/>
  <c r="V1172" i="6" s="1"/>
  <c r="W1172" i="6" s="1"/>
  <c r="R893" i="6"/>
  <c r="V893" i="6" s="1"/>
  <c r="W893" i="6" s="1"/>
  <c r="R903" i="6"/>
  <c r="V903" i="6" s="1"/>
  <c r="W903" i="6" s="1"/>
  <c r="R947" i="6"/>
  <c r="V947" i="6" s="1"/>
  <c r="W947" i="6" s="1"/>
  <c r="R951" i="6"/>
  <c r="V951" i="6" s="1"/>
  <c r="W951" i="6" s="1"/>
  <c r="R955" i="6"/>
  <c r="V955" i="6" s="1"/>
  <c r="W955" i="6" s="1"/>
  <c r="R1057" i="6"/>
  <c r="V1057" i="6" s="1"/>
  <c r="W1057" i="6" s="1"/>
  <c r="R1059" i="6"/>
  <c r="V1059" i="6" s="1"/>
  <c r="W1059" i="6" s="1"/>
  <c r="R1061" i="6"/>
  <c r="V1061" i="6" s="1"/>
  <c r="W1061" i="6" s="1"/>
  <c r="R1180" i="6"/>
  <c r="V1180" i="6" s="1"/>
  <c r="W1180" i="6" s="1"/>
  <c r="R1182" i="6"/>
  <c r="V1182" i="6" s="1"/>
  <c r="W1182" i="6" s="1"/>
  <c r="R1210" i="6"/>
  <c r="V1210" i="6" s="1"/>
  <c r="W1210" i="6" s="1"/>
  <c r="R1223" i="6"/>
  <c r="V1223" i="6" s="1"/>
  <c r="W1223" i="6" s="1"/>
  <c r="R1229" i="6"/>
  <c r="V1229" i="6" s="1"/>
  <c r="W1229" i="6" s="1"/>
  <c r="R1255" i="6"/>
  <c r="V1255" i="6" s="1"/>
  <c r="W1255" i="6" s="1"/>
  <c r="R1266" i="6"/>
  <c r="V1266" i="6" s="1"/>
  <c r="W1266" i="6" s="1"/>
  <c r="R1270" i="6"/>
  <c r="V1270" i="6" s="1"/>
  <c r="W1270" i="6" s="1"/>
  <c r="R1309" i="6"/>
  <c r="V1309" i="6" s="1"/>
  <c r="W1309" i="6" s="1"/>
  <c r="R1318" i="6"/>
  <c r="V1318" i="6" s="1"/>
  <c r="W1318" i="6" s="1"/>
  <c r="R1361" i="6"/>
  <c r="V1361" i="6" s="1"/>
  <c r="W1361" i="6" s="1"/>
  <c r="R1372" i="6"/>
  <c r="V1372" i="6" s="1"/>
  <c r="W1372" i="6" s="1"/>
  <c r="R1374" i="6"/>
  <c r="V1374" i="6" s="1"/>
  <c r="W1374" i="6" s="1"/>
  <c r="R1376" i="6"/>
  <c r="V1376" i="6" s="1"/>
  <c r="W1376" i="6" s="1"/>
  <c r="R1378" i="6"/>
  <c r="V1378" i="6" s="1"/>
  <c r="W1378" i="6" s="1"/>
  <c r="R1380" i="6"/>
  <c r="V1380" i="6" s="1"/>
  <c r="W1380" i="6" s="1"/>
  <c r="R1406" i="6"/>
  <c r="V1406" i="6" s="1"/>
  <c r="W1406" i="6" s="1"/>
  <c r="R1412" i="6"/>
  <c r="V1412" i="6" s="1"/>
  <c r="W1412" i="6" s="1"/>
  <c r="R1424" i="6"/>
  <c r="V1424" i="6" s="1"/>
  <c r="W1424" i="6" s="1"/>
  <c r="R1426" i="6"/>
  <c r="V1426" i="6" s="1"/>
  <c r="W1426" i="6" s="1"/>
  <c r="R1440" i="6"/>
  <c r="V1440" i="6" s="1"/>
  <c r="W1440" i="6" s="1"/>
  <c r="R1552" i="6"/>
  <c r="V1552" i="6" s="1"/>
  <c r="W1552" i="6" s="1"/>
  <c r="R1554" i="6"/>
  <c r="V1554" i="6" s="1"/>
  <c r="W1554" i="6" s="1"/>
  <c r="R1587" i="6"/>
  <c r="V1587" i="6" s="1"/>
  <c r="W1587" i="6" s="1"/>
  <c r="R1647" i="6"/>
  <c r="V1647" i="6" s="1"/>
  <c r="W1647" i="6" s="1"/>
  <c r="R298" i="6"/>
  <c r="V298" i="6" s="1"/>
  <c r="W298" i="6" s="1"/>
  <c r="R313" i="6"/>
  <c r="V313" i="6" s="1"/>
  <c r="W313" i="6" s="1"/>
  <c r="R317" i="6"/>
  <c r="V317" i="6" s="1"/>
  <c r="W317" i="6" s="1"/>
  <c r="R325" i="6"/>
  <c r="V325" i="6" s="1"/>
  <c r="W325" i="6" s="1"/>
  <c r="R363" i="6"/>
  <c r="V363" i="6" s="1"/>
  <c r="W363" i="6" s="1"/>
  <c r="R392" i="6"/>
  <c r="V392" i="6" s="1"/>
  <c r="W392" i="6" s="1"/>
  <c r="R401" i="6"/>
  <c r="V401" i="6" s="1"/>
  <c r="W401" i="6" s="1"/>
  <c r="R424" i="6"/>
  <c r="V424" i="6" s="1"/>
  <c r="W424" i="6" s="1"/>
  <c r="R433" i="6"/>
  <c r="V433" i="6" s="1"/>
  <c r="W433" i="6" s="1"/>
  <c r="R435" i="6"/>
  <c r="V435" i="6" s="1"/>
  <c r="W435" i="6" s="1"/>
  <c r="R438" i="6"/>
  <c r="V438" i="6" s="1"/>
  <c r="W438" i="6" s="1"/>
  <c r="R442" i="6"/>
  <c r="V442" i="6" s="1"/>
  <c r="W442" i="6" s="1"/>
  <c r="R447" i="6"/>
  <c r="V447" i="6" s="1"/>
  <c r="W447" i="6" s="1"/>
  <c r="R451" i="6"/>
  <c r="V451" i="6" s="1"/>
  <c r="W451" i="6" s="1"/>
  <c r="R499" i="6"/>
  <c r="V499" i="6" s="1"/>
  <c r="W499" i="6" s="1"/>
  <c r="R501" i="6"/>
  <c r="V501" i="6" s="1"/>
  <c r="W501" i="6" s="1"/>
  <c r="R528" i="6"/>
  <c r="V528" i="6" s="1"/>
  <c r="W528" i="6" s="1"/>
  <c r="R534" i="6"/>
  <c r="V534" i="6" s="1"/>
  <c r="W534" i="6" s="1"/>
  <c r="R550" i="6"/>
  <c r="V550" i="6" s="1"/>
  <c r="W550" i="6" s="1"/>
  <c r="R573" i="6"/>
  <c r="V573" i="6" s="1"/>
  <c r="W573" i="6" s="1"/>
  <c r="R605" i="6"/>
  <c r="V605" i="6" s="1"/>
  <c r="W605" i="6" s="1"/>
  <c r="R671" i="6"/>
  <c r="V671" i="6" s="1"/>
  <c r="W671" i="6" s="1"/>
  <c r="R812" i="6"/>
  <c r="V812" i="6" s="1"/>
  <c r="W812" i="6" s="1"/>
  <c r="R816" i="6"/>
  <c r="V816" i="6" s="1"/>
  <c r="W816" i="6" s="1"/>
  <c r="R844" i="6"/>
  <c r="V844" i="6" s="1"/>
  <c r="W844" i="6" s="1"/>
  <c r="R1133" i="6"/>
  <c r="V1133" i="6" s="1"/>
  <c r="W1133" i="6" s="1"/>
  <c r="R166" i="6"/>
  <c r="V166" i="6" s="1"/>
  <c r="W166" i="6" s="1"/>
  <c r="R170" i="6"/>
  <c r="V170" i="6" s="1"/>
  <c r="W170" i="6" s="1"/>
  <c r="R253" i="6"/>
  <c r="V253" i="6" s="1"/>
  <c r="W253" i="6" s="1"/>
  <c r="R257" i="6"/>
  <c r="V257" i="6" s="1"/>
  <c r="W257" i="6" s="1"/>
  <c r="R336" i="6"/>
  <c r="V336" i="6" s="1"/>
  <c r="W336" i="6" s="1"/>
  <c r="R338" i="6"/>
  <c r="V338" i="6" s="1"/>
  <c r="W338" i="6" s="1"/>
  <c r="R340" i="6"/>
  <c r="V340" i="6" s="1"/>
  <c r="W340" i="6" s="1"/>
  <c r="R391" i="6"/>
  <c r="V391" i="6" s="1"/>
  <c r="W391" i="6" s="1"/>
  <c r="R423" i="6"/>
  <c r="V423" i="6" s="1"/>
  <c r="W423" i="6" s="1"/>
  <c r="R440" i="6"/>
  <c r="V440" i="6" s="1"/>
  <c r="W440" i="6" s="1"/>
  <c r="R448" i="6"/>
  <c r="V448" i="6" s="1"/>
  <c r="W448" i="6" s="1"/>
  <c r="R455" i="6"/>
  <c r="V455" i="6" s="1"/>
  <c r="W455" i="6" s="1"/>
  <c r="R462" i="6"/>
  <c r="V462" i="6" s="1"/>
  <c r="W462" i="6" s="1"/>
  <c r="R464" i="6"/>
  <c r="V464" i="6" s="1"/>
  <c r="W464" i="6" s="1"/>
  <c r="R471" i="6"/>
  <c r="V471" i="6" s="1"/>
  <c r="W471" i="6" s="1"/>
  <c r="R489" i="6"/>
  <c r="V489" i="6" s="1"/>
  <c r="W489" i="6" s="1"/>
  <c r="R496" i="6"/>
  <c r="V496" i="6" s="1"/>
  <c r="W496" i="6" s="1"/>
  <c r="R500" i="6"/>
  <c r="V500" i="6" s="1"/>
  <c r="W500" i="6" s="1"/>
  <c r="R502" i="6"/>
  <c r="V502" i="6" s="1"/>
  <c r="W502" i="6" s="1"/>
  <c r="R809" i="6"/>
  <c r="V809" i="6" s="1"/>
  <c r="W809" i="6" s="1"/>
  <c r="R174" i="6"/>
  <c r="V174" i="6" s="1"/>
  <c r="W174" i="6" s="1"/>
  <c r="R263" i="6"/>
  <c r="V263" i="6" s="1"/>
  <c r="W263" i="6" s="1"/>
  <c r="R276" i="6"/>
  <c r="V276" i="6" s="1"/>
  <c r="W276" i="6" s="1"/>
  <c r="R295" i="6"/>
  <c r="V295" i="6" s="1"/>
  <c r="W295" i="6" s="1"/>
  <c r="R326" i="6"/>
  <c r="V326" i="6" s="1"/>
  <c r="W326" i="6" s="1"/>
  <c r="R328" i="6"/>
  <c r="V328" i="6" s="1"/>
  <c r="W328" i="6" s="1"/>
  <c r="R339" i="6"/>
  <c r="V339" i="6" s="1"/>
  <c r="W339" i="6" s="1"/>
  <c r="R356" i="6"/>
  <c r="V356" i="6" s="1"/>
  <c r="W356" i="6" s="1"/>
  <c r="R358" i="6"/>
  <c r="V358" i="6" s="1"/>
  <c r="W358" i="6" s="1"/>
  <c r="R370" i="6"/>
  <c r="V370" i="6" s="1"/>
  <c r="W370" i="6" s="1"/>
  <c r="R375" i="6"/>
  <c r="V375" i="6" s="1"/>
  <c r="W375" i="6" s="1"/>
  <c r="R377" i="6"/>
  <c r="V377" i="6" s="1"/>
  <c r="W377" i="6" s="1"/>
  <c r="R381" i="6"/>
  <c r="V381" i="6" s="1"/>
  <c r="W381" i="6" s="1"/>
  <c r="R407" i="6"/>
  <c r="V407" i="6" s="1"/>
  <c r="W407" i="6" s="1"/>
  <c r="R436" i="6"/>
  <c r="V436" i="6" s="1"/>
  <c r="W436" i="6" s="1"/>
  <c r="R439" i="6"/>
  <c r="V439" i="6" s="1"/>
  <c r="W439" i="6" s="1"/>
  <c r="R449" i="6"/>
  <c r="V449" i="6" s="1"/>
  <c r="W449" i="6" s="1"/>
  <c r="R459" i="6"/>
  <c r="V459" i="6" s="1"/>
  <c r="W459" i="6" s="1"/>
  <c r="R463" i="6"/>
  <c r="V463" i="6" s="1"/>
  <c r="W463" i="6" s="1"/>
  <c r="R467" i="6"/>
  <c r="V467" i="6" s="1"/>
  <c r="W467" i="6" s="1"/>
  <c r="R472" i="6"/>
  <c r="V472" i="6" s="1"/>
  <c r="W472" i="6" s="1"/>
  <c r="R481" i="6"/>
  <c r="V481" i="6" s="1"/>
  <c r="W481" i="6" s="1"/>
  <c r="R488" i="6"/>
  <c r="V488" i="6" s="1"/>
  <c r="W488" i="6" s="1"/>
  <c r="R497" i="6"/>
  <c r="V497" i="6" s="1"/>
  <c r="W497" i="6" s="1"/>
  <c r="R612" i="6"/>
  <c r="V612" i="6" s="1"/>
  <c r="W612" i="6" s="1"/>
  <c r="R626" i="6"/>
  <c r="V626" i="6" s="1"/>
  <c r="W626" i="6" s="1"/>
  <c r="R717" i="6"/>
  <c r="V717" i="6" s="1"/>
  <c r="W717" i="6" s="1"/>
  <c r="R746" i="6"/>
  <c r="V746" i="6" s="1"/>
  <c r="W746" i="6" s="1"/>
  <c r="R504" i="6"/>
  <c r="V504" i="6" s="1"/>
  <c r="W504" i="6" s="1"/>
  <c r="R507" i="6"/>
  <c r="V507" i="6" s="1"/>
  <c r="W507" i="6" s="1"/>
  <c r="R509" i="6"/>
  <c r="V509" i="6" s="1"/>
  <c r="W509" i="6" s="1"/>
  <c r="R519" i="6"/>
  <c r="V519" i="6" s="1"/>
  <c r="W519" i="6" s="1"/>
  <c r="R523" i="6"/>
  <c r="V523" i="6" s="1"/>
  <c r="W523" i="6" s="1"/>
  <c r="R525" i="6"/>
  <c r="V525" i="6" s="1"/>
  <c r="W525" i="6" s="1"/>
  <c r="R527" i="6"/>
  <c r="V527" i="6" s="1"/>
  <c r="W527" i="6" s="1"/>
  <c r="R530" i="6"/>
  <c r="V530" i="6" s="1"/>
  <c r="W530" i="6" s="1"/>
  <c r="R532" i="6"/>
  <c r="V532" i="6" s="1"/>
  <c r="W532" i="6" s="1"/>
  <c r="R541" i="6"/>
  <c r="V541" i="6" s="1"/>
  <c r="W541" i="6" s="1"/>
  <c r="R551" i="6"/>
  <c r="V551" i="6" s="1"/>
  <c r="W551" i="6" s="1"/>
  <c r="R555" i="6"/>
  <c r="V555" i="6" s="1"/>
  <c r="W555" i="6" s="1"/>
  <c r="R559" i="6"/>
  <c r="V559" i="6" s="1"/>
  <c r="W559" i="6" s="1"/>
  <c r="R562" i="6"/>
  <c r="V562" i="6" s="1"/>
  <c r="W562" i="6" s="1"/>
  <c r="R564" i="6"/>
  <c r="V564" i="6" s="1"/>
  <c r="W564" i="6" s="1"/>
  <c r="R574" i="6"/>
  <c r="V574" i="6" s="1"/>
  <c r="W574" i="6" s="1"/>
  <c r="R578" i="6"/>
  <c r="V578" i="6" s="1"/>
  <c r="W578" i="6" s="1"/>
  <c r="R592" i="6"/>
  <c r="V592" i="6" s="1"/>
  <c r="W592" i="6" s="1"/>
  <c r="R597" i="6"/>
  <c r="V597" i="6" s="1"/>
  <c r="W597" i="6" s="1"/>
  <c r="R606" i="6"/>
  <c r="V606" i="6" s="1"/>
  <c r="W606" i="6" s="1"/>
  <c r="R613" i="6"/>
  <c r="V613" i="6" s="1"/>
  <c r="W613" i="6" s="1"/>
  <c r="R621" i="6"/>
  <c r="V621" i="6" s="1"/>
  <c r="W621" i="6" s="1"/>
  <c r="R634" i="6"/>
  <c r="V634" i="6" s="1"/>
  <c r="W634" i="6" s="1"/>
  <c r="R639" i="6"/>
  <c r="V639" i="6" s="1"/>
  <c r="W639" i="6" s="1"/>
  <c r="R653" i="6"/>
  <c r="V653" i="6" s="1"/>
  <c r="W653" i="6" s="1"/>
  <c r="R661" i="6"/>
  <c r="V661" i="6" s="1"/>
  <c r="W661" i="6" s="1"/>
  <c r="R668" i="6"/>
  <c r="V668" i="6" s="1"/>
  <c r="W668" i="6" s="1"/>
  <c r="R673" i="6"/>
  <c r="V673" i="6" s="1"/>
  <c r="W673" i="6" s="1"/>
  <c r="R684" i="6"/>
  <c r="V684" i="6" s="1"/>
  <c r="W684" i="6" s="1"/>
  <c r="R696" i="6"/>
  <c r="V696" i="6" s="1"/>
  <c r="W696" i="6" s="1"/>
  <c r="R701" i="6"/>
  <c r="V701" i="6" s="1"/>
  <c r="W701" i="6" s="1"/>
  <c r="R706" i="6"/>
  <c r="V706" i="6" s="1"/>
  <c r="W706" i="6" s="1"/>
  <c r="R708" i="6"/>
  <c r="V708" i="6" s="1"/>
  <c r="W708" i="6" s="1"/>
  <c r="R723" i="6"/>
  <c r="V723" i="6" s="1"/>
  <c r="W723" i="6" s="1"/>
  <c r="R727" i="6"/>
  <c r="V727" i="6" s="1"/>
  <c r="W727" i="6" s="1"/>
  <c r="R730" i="6"/>
  <c r="V730" i="6" s="1"/>
  <c r="W730" i="6" s="1"/>
  <c r="R732" i="6"/>
  <c r="V732" i="6" s="1"/>
  <c r="W732" i="6" s="1"/>
  <c r="R737" i="6"/>
  <c r="V737" i="6" s="1"/>
  <c r="W737" i="6" s="1"/>
  <c r="R742" i="6"/>
  <c r="V742" i="6" s="1"/>
  <c r="W742" i="6" s="1"/>
  <c r="R748" i="6"/>
  <c r="V748" i="6" s="1"/>
  <c r="W748" i="6" s="1"/>
  <c r="R755" i="6"/>
  <c r="V755" i="6" s="1"/>
  <c r="W755" i="6" s="1"/>
  <c r="R762" i="6"/>
  <c r="V762" i="6" s="1"/>
  <c r="W762" i="6" s="1"/>
  <c r="R788" i="6"/>
  <c r="V788" i="6" s="1"/>
  <c r="W788" i="6" s="1"/>
  <c r="R820" i="6"/>
  <c r="V820" i="6" s="1"/>
  <c r="W820" i="6" s="1"/>
  <c r="R847" i="6"/>
  <c r="V847" i="6" s="1"/>
  <c r="W847" i="6" s="1"/>
  <c r="R851" i="6"/>
  <c r="V851" i="6" s="1"/>
  <c r="W851" i="6" s="1"/>
  <c r="R866" i="6"/>
  <c r="V866" i="6" s="1"/>
  <c r="W866" i="6" s="1"/>
  <c r="R868" i="6"/>
  <c r="V868" i="6" s="1"/>
  <c r="W868" i="6" s="1"/>
  <c r="R872" i="6"/>
  <c r="V872" i="6" s="1"/>
  <c r="W872" i="6" s="1"/>
  <c r="R887" i="6"/>
  <c r="V887" i="6" s="1"/>
  <c r="W887" i="6" s="1"/>
  <c r="R927" i="6"/>
  <c r="V927" i="6" s="1"/>
  <c r="W927" i="6" s="1"/>
  <c r="R929" i="6"/>
  <c r="V929" i="6" s="1"/>
  <c r="W929" i="6" s="1"/>
  <c r="R961" i="6"/>
  <c r="V961" i="6" s="1"/>
  <c r="W961" i="6" s="1"/>
  <c r="R963" i="6"/>
  <c r="V963" i="6" s="1"/>
  <c r="W963" i="6" s="1"/>
  <c r="R965" i="6"/>
  <c r="V965" i="6" s="1"/>
  <c r="W965" i="6" s="1"/>
  <c r="R971" i="6"/>
  <c r="V971" i="6" s="1"/>
  <c r="W971" i="6" s="1"/>
  <c r="R994" i="6"/>
  <c r="V994" i="6" s="1"/>
  <c r="W994" i="6" s="1"/>
  <c r="W1340" i="6"/>
  <c r="R508" i="6"/>
  <c r="V508" i="6" s="1"/>
  <c r="W508" i="6" s="1"/>
  <c r="R522" i="6"/>
  <c r="V522" i="6" s="1"/>
  <c r="W522" i="6" s="1"/>
  <c r="R524" i="6"/>
  <c r="V524" i="6" s="1"/>
  <c r="W524" i="6" s="1"/>
  <c r="R531" i="6"/>
  <c r="V531" i="6" s="1"/>
  <c r="W531" i="6" s="1"/>
  <c r="R540" i="6"/>
  <c r="V540" i="6" s="1"/>
  <c r="W540" i="6" s="1"/>
  <c r="R547" i="6"/>
  <c r="V547" i="6" s="1"/>
  <c r="W547" i="6" s="1"/>
  <c r="R554" i="6"/>
  <c r="V554" i="6" s="1"/>
  <c r="W554" i="6" s="1"/>
  <c r="R556" i="6"/>
  <c r="V556" i="6" s="1"/>
  <c r="W556" i="6" s="1"/>
  <c r="R579" i="6"/>
  <c r="V579" i="6" s="1"/>
  <c r="W579" i="6" s="1"/>
  <c r="R582" i="6"/>
  <c r="V582" i="6" s="1"/>
  <c r="W582" i="6" s="1"/>
  <c r="R598" i="6"/>
  <c r="V598" i="6" s="1"/>
  <c r="W598" i="6" s="1"/>
  <c r="R607" i="6"/>
  <c r="V607" i="6" s="1"/>
  <c r="W607" i="6" s="1"/>
  <c r="R631" i="6"/>
  <c r="V631" i="6" s="1"/>
  <c r="W631" i="6" s="1"/>
  <c r="R635" i="6"/>
  <c r="V635" i="6" s="1"/>
  <c r="W635" i="6" s="1"/>
  <c r="R640" i="6"/>
  <c r="V640" i="6" s="1"/>
  <c r="W640" i="6" s="1"/>
  <c r="R642" i="6"/>
  <c r="V642" i="6" s="1"/>
  <c r="W642" i="6" s="1"/>
  <c r="R651" i="6"/>
  <c r="V651" i="6" s="1"/>
  <c r="W651" i="6" s="1"/>
  <c r="R672" i="6"/>
  <c r="V672" i="6" s="1"/>
  <c r="W672" i="6" s="1"/>
  <c r="R674" i="6"/>
  <c r="V674" i="6" s="1"/>
  <c r="W674" i="6" s="1"/>
  <c r="R676" i="6"/>
  <c r="V676" i="6" s="1"/>
  <c r="W676" i="6" s="1"/>
  <c r="R685" i="6"/>
  <c r="V685" i="6" s="1"/>
  <c r="W685" i="6" s="1"/>
  <c r="R702" i="6"/>
  <c r="V702" i="6" s="1"/>
  <c r="W702" i="6" s="1"/>
  <c r="R704" i="6"/>
  <c r="V704" i="6" s="1"/>
  <c r="W704" i="6" s="1"/>
  <c r="R709" i="6"/>
  <c r="V709" i="6" s="1"/>
  <c r="W709" i="6" s="1"/>
  <c r="R724" i="6"/>
  <c r="V724" i="6" s="1"/>
  <c r="W724" i="6" s="1"/>
  <c r="R738" i="6"/>
  <c r="V738" i="6" s="1"/>
  <c r="W738" i="6" s="1"/>
  <c r="R749" i="6"/>
  <c r="V749" i="6" s="1"/>
  <c r="W749" i="6" s="1"/>
  <c r="R765" i="6"/>
  <c r="V765" i="6" s="1"/>
  <c r="W765" i="6" s="1"/>
  <c r="R780" i="6"/>
  <c r="V780" i="6" s="1"/>
  <c r="W780" i="6" s="1"/>
  <c r="R789" i="6"/>
  <c r="V789" i="6" s="1"/>
  <c r="W789" i="6" s="1"/>
  <c r="R811" i="6"/>
  <c r="V811" i="6" s="1"/>
  <c r="W811" i="6" s="1"/>
  <c r="R821" i="6"/>
  <c r="V821" i="6" s="1"/>
  <c r="W821" i="6" s="1"/>
  <c r="R837" i="6"/>
  <c r="V837" i="6" s="1"/>
  <c r="W837" i="6" s="1"/>
  <c r="R841" i="6"/>
  <c r="V841" i="6" s="1"/>
  <c r="W841" i="6" s="1"/>
  <c r="R843" i="6"/>
  <c r="V843" i="6" s="1"/>
  <c r="W843" i="6" s="1"/>
  <c r="R871" i="6"/>
  <c r="V871" i="6" s="1"/>
  <c r="W871" i="6" s="1"/>
  <c r="R882" i="6"/>
  <c r="V882" i="6" s="1"/>
  <c r="W882" i="6" s="1"/>
  <c r="R884" i="6"/>
  <c r="V884" i="6" s="1"/>
  <c r="W884" i="6" s="1"/>
  <c r="R886" i="6"/>
  <c r="V886" i="6" s="1"/>
  <c r="W886" i="6" s="1"/>
  <c r="R974" i="6"/>
  <c r="V974" i="6" s="1"/>
  <c r="W974" i="6" s="1"/>
  <c r="R1014" i="6"/>
  <c r="V1014" i="6" s="1"/>
  <c r="W1014" i="6" s="1"/>
  <c r="R1016" i="6"/>
  <c r="V1016" i="6" s="1"/>
  <c r="W1016" i="6" s="1"/>
  <c r="R1018" i="6"/>
  <c r="V1018" i="6" s="1"/>
  <c r="W1018" i="6" s="1"/>
  <c r="R1041" i="6"/>
  <c r="V1041" i="6" s="1"/>
  <c r="W1041" i="6" s="1"/>
  <c r="R1043" i="6"/>
  <c r="V1043" i="6" s="1"/>
  <c r="W1043" i="6" s="1"/>
  <c r="R1045" i="6"/>
  <c r="V1045" i="6" s="1"/>
  <c r="W1045" i="6" s="1"/>
  <c r="R1078" i="6"/>
  <c r="V1078" i="6" s="1"/>
  <c r="W1078" i="6" s="1"/>
  <c r="R1080" i="6"/>
  <c r="V1080" i="6" s="1"/>
  <c r="W1080" i="6" s="1"/>
  <c r="R1122" i="6"/>
  <c r="V1122" i="6" s="1"/>
  <c r="W1122" i="6" s="1"/>
  <c r="R1124" i="6"/>
  <c r="V1124" i="6" s="1"/>
  <c r="W1124" i="6" s="1"/>
  <c r="R1154" i="6"/>
  <c r="V1154" i="6" s="1"/>
  <c r="W1154" i="6" s="1"/>
  <c r="R1158" i="6"/>
  <c r="V1158" i="6" s="1"/>
  <c r="W1158" i="6" s="1"/>
  <c r="R1163" i="6"/>
  <c r="V1163" i="6" s="1"/>
  <c r="W1163" i="6" s="1"/>
  <c r="R1184" i="6"/>
  <c r="V1184" i="6" s="1"/>
  <c r="W1184" i="6" s="1"/>
  <c r="R1240" i="6"/>
  <c r="V1240" i="6" s="1"/>
  <c r="W1240" i="6" s="1"/>
  <c r="R1250" i="6"/>
  <c r="V1250" i="6" s="1"/>
  <c r="W1250" i="6" s="1"/>
  <c r="R1289" i="6"/>
  <c r="V1289" i="6" s="1"/>
  <c r="W1289" i="6" s="1"/>
  <c r="R1310" i="6"/>
  <c r="V1310" i="6" s="1"/>
  <c r="W1310" i="6" s="1"/>
  <c r="R1313" i="6"/>
  <c r="V1313" i="6" s="1"/>
  <c r="W1313" i="6" s="1"/>
  <c r="R1333" i="6"/>
  <c r="V1333" i="6" s="1"/>
  <c r="W1333" i="6" s="1"/>
  <c r="R1338" i="6"/>
  <c r="V1338" i="6" s="1"/>
  <c r="W1338" i="6" s="1"/>
  <c r="R1344" i="6"/>
  <c r="V1344" i="6" s="1"/>
  <c r="W1344" i="6" s="1"/>
  <c r="R1349" i="6"/>
  <c r="V1349" i="6" s="1"/>
  <c r="W1349" i="6" s="1"/>
  <c r="R1370" i="6"/>
  <c r="V1370" i="6" s="1"/>
  <c r="W1370" i="6" s="1"/>
  <c r="R1396" i="6"/>
  <c r="V1396" i="6" s="1"/>
  <c r="W1396" i="6" s="1"/>
  <c r="R1414" i="6"/>
  <c r="V1414" i="6" s="1"/>
  <c r="W1414" i="6" s="1"/>
  <c r="R1418" i="6"/>
  <c r="V1418" i="6" s="1"/>
  <c r="W1418" i="6" s="1"/>
  <c r="R1444" i="6"/>
  <c r="V1444" i="6" s="1"/>
  <c r="W1444" i="6" s="1"/>
  <c r="R1458" i="6"/>
  <c r="V1458" i="6" s="1"/>
  <c r="W1458" i="6" s="1"/>
  <c r="R1481" i="6"/>
  <c r="V1481" i="6" s="1"/>
  <c r="W1481" i="6" s="1"/>
  <c r="R1484" i="6"/>
  <c r="V1484" i="6" s="1"/>
  <c r="W1484" i="6" s="1"/>
  <c r="R1502" i="6"/>
  <c r="V1502" i="6" s="1"/>
  <c r="W1502" i="6" s="1"/>
  <c r="R1530" i="6"/>
  <c r="V1530" i="6" s="1"/>
  <c r="W1530" i="6" s="1"/>
  <c r="R1532" i="6"/>
  <c r="V1532" i="6" s="1"/>
  <c r="W1532" i="6" s="1"/>
  <c r="R1540" i="6"/>
  <c r="V1540" i="6" s="1"/>
  <c r="W1540" i="6" s="1"/>
  <c r="R1542" i="6"/>
  <c r="V1542" i="6" s="1"/>
  <c r="W1542" i="6" s="1"/>
  <c r="R1544" i="6"/>
  <c r="V1544" i="6" s="1"/>
  <c r="W1544" i="6" s="1"/>
  <c r="R1546" i="6"/>
  <c r="V1546" i="6" s="1"/>
  <c r="W1546" i="6" s="1"/>
  <c r="R1548" i="6"/>
  <c r="V1548" i="6" s="1"/>
  <c r="W1548" i="6" s="1"/>
  <c r="R1584" i="6"/>
  <c r="V1584" i="6" s="1"/>
  <c r="W1584" i="6" s="1"/>
  <c r="R1592" i="6"/>
  <c r="V1592" i="6" s="1"/>
  <c r="W1592" i="6" s="1"/>
  <c r="R1637" i="6"/>
  <c r="V1637" i="6" s="1"/>
  <c r="W1637" i="6" s="1"/>
  <c r="R1641" i="6"/>
  <c r="V1641" i="6" s="1"/>
  <c r="W1641" i="6" s="1"/>
  <c r="R998" i="6"/>
  <c r="V998" i="6" s="1"/>
  <c r="W998" i="6" s="1"/>
  <c r="R1019" i="6"/>
  <c r="V1019" i="6" s="1"/>
  <c r="W1019" i="6" s="1"/>
  <c r="R1021" i="6"/>
  <c r="V1021" i="6" s="1"/>
  <c r="W1021" i="6" s="1"/>
  <c r="R1023" i="6"/>
  <c r="V1023" i="6" s="1"/>
  <c r="W1023" i="6" s="1"/>
  <c r="R1025" i="6"/>
  <c r="V1025" i="6" s="1"/>
  <c r="W1025" i="6" s="1"/>
  <c r="R1101" i="6"/>
  <c r="V1101" i="6" s="1"/>
  <c r="W1101" i="6" s="1"/>
  <c r="R1107" i="6"/>
  <c r="V1107" i="6" s="1"/>
  <c r="W1107" i="6" s="1"/>
  <c r="R1138" i="6"/>
  <c r="V1138" i="6" s="1"/>
  <c r="W1138" i="6" s="1"/>
  <c r="R1142" i="6"/>
  <c r="V1142" i="6" s="1"/>
  <c r="W1142" i="6" s="1"/>
  <c r="R1144" i="6"/>
  <c r="V1144" i="6" s="1"/>
  <c r="W1144" i="6" s="1"/>
  <c r="R1192" i="6"/>
  <c r="V1192" i="6" s="1"/>
  <c r="W1192" i="6" s="1"/>
  <c r="R1194" i="6"/>
  <c r="V1194" i="6" s="1"/>
  <c r="W1194" i="6" s="1"/>
  <c r="R1196" i="6"/>
  <c r="V1196" i="6" s="1"/>
  <c r="W1196" i="6" s="1"/>
  <c r="R1201" i="6"/>
  <c r="V1201" i="6" s="1"/>
  <c r="W1201" i="6" s="1"/>
  <c r="R1204" i="6"/>
  <c r="V1204" i="6" s="1"/>
  <c r="W1204" i="6" s="1"/>
  <c r="R1235" i="6"/>
  <c r="V1235" i="6" s="1"/>
  <c r="W1235" i="6" s="1"/>
  <c r="R1237" i="6"/>
  <c r="V1237" i="6" s="1"/>
  <c r="W1237" i="6" s="1"/>
  <c r="R1245" i="6"/>
  <c r="V1245" i="6" s="1"/>
  <c r="W1245" i="6" s="1"/>
  <c r="R1249" i="6"/>
  <c r="V1249" i="6" s="1"/>
  <c r="W1249" i="6" s="1"/>
  <c r="R1251" i="6"/>
  <c r="V1251" i="6" s="1"/>
  <c r="W1251" i="6" s="1"/>
  <c r="R1256" i="6"/>
  <c r="V1256" i="6" s="1"/>
  <c r="W1256" i="6" s="1"/>
  <c r="R1271" i="6"/>
  <c r="V1271" i="6" s="1"/>
  <c r="W1271" i="6" s="1"/>
  <c r="R1321" i="6"/>
  <c r="V1321" i="6" s="1"/>
  <c r="W1321" i="6" s="1"/>
  <c r="R1345" i="6"/>
  <c r="V1345" i="6" s="1"/>
  <c r="W1345" i="6" s="1"/>
  <c r="R1355" i="6"/>
  <c r="V1355" i="6" s="1"/>
  <c r="W1355" i="6" s="1"/>
  <c r="R1384" i="6"/>
  <c r="V1384" i="6" s="1"/>
  <c r="W1384" i="6" s="1"/>
  <c r="R1408" i="6"/>
  <c r="V1408" i="6" s="1"/>
  <c r="W1408" i="6" s="1"/>
  <c r="R1487" i="6"/>
  <c r="V1487" i="6" s="1"/>
  <c r="W1487" i="6" s="1"/>
  <c r="R1489" i="6"/>
  <c r="V1489" i="6" s="1"/>
  <c r="W1489" i="6" s="1"/>
  <c r="R1491" i="6"/>
  <c r="V1491" i="6" s="1"/>
  <c r="W1491" i="6" s="1"/>
  <c r="R1493" i="6"/>
  <c r="V1493" i="6" s="1"/>
  <c r="W1493" i="6" s="1"/>
  <c r="R1495" i="6"/>
  <c r="V1495" i="6" s="1"/>
  <c r="W1495" i="6" s="1"/>
  <c r="R1497" i="6"/>
  <c r="V1497" i="6" s="1"/>
  <c r="W1497" i="6" s="1"/>
  <c r="R1505" i="6"/>
  <c r="V1505" i="6" s="1"/>
  <c r="W1505" i="6" s="1"/>
  <c r="R1507" i="6"/>
  <c r="V1507" i="6" s="1"/>
  <c r="W1507" i="6" s="1"/>
  <c r="R1509" i="6"/>
  <c r="V1509" i="6" s="1"/>
  <c r="W1509" i="6" s="1"/>
  <c r="R1515" i="6"/>
  <c r="V1515" i="6" s="1"/>
  <c r="W1515" i="6" s="1"/>
  <c r="R1517" i="6"/>
  <c r="V1517" i="6" s="1"/>
  <c r="W1517" i="6" s="1"/>
  <c r="R1521" i="6"/>
  <c r="V1521" i="6" s="1"/>
  <c r="W1521" i="6" s="1"/>
  <c r="R1523" i="6"/>
  <c r="V1523" i="6" s="1"/>
  <c r="W1523" i="6" s="1"/>
  <c r="R1525" i="6"/>
  <c r="V1525" i="6" s="1"/>
  <c r="W1525" i="6" s="1"/>
  <c r="R1576" i="6"/>
  <c r="V1576" i="6" s="1"/>
  <c r="W1576" i="6" s="1"/>
  <c r="R1578" i="6"/>
  <c r="V1578" i="6" s="1"/>
  <c r="W1578" i="6" s="1"/>
  <c r="R1588" i="6"/>
  <c r="V1588" i="6" s="1"/>
  <c r="W1588" i="6" s="1"/>
  <c r="R1596" i="6"/>
  <c r="V1596" i="6" s="1"/>
  <c r="W1596" i="6" s="1"/>
  <c r="R1621" i="6"/>
  <c r="V1621" i="6" s="1"/>
  <c r="W1621" i="6" s="1"/>
  <c r="T1386" i="6"/>
  <c r="R1386" i="6"/>
  <c r="V1386" i="6" s="1"/>
  <c r="R222" i="6"/>
  <c r="V222" i="6" s="1"/>
  <c r="W222" i="6" s="1"/>
  <c r="R249" i="6"/>
  <c r="V249" i="6" s="1"/>
  <c r="W249" i="6" s="1"/>
  <c r="R292" i="6"/>
  <c r="V292" i="6" s="1"/>
  <c r="W292" i="6" s="1"/>
  <c r="T1416" i="6"/>
  <c r="R1416" i="6"/>
  <c r="V1416" i="6" s="1"/>
  <c r="R6" i="6"/>
  <c r="V6" i="6" s="1"/>
  <c r="R10" i="6"/>
  <c r="V10" i="6" s="1"/>
  <c r="R14" i="6"/>
  <c r="V14" i="6" s="1"/>
  <c r="R24" i="6"/>
  <c r="V24" i="6" s="1"/>
  <c r="R42" i="6"/>
  <c r="V42" i="6" s="1"/>
  <c r="R66" i="6"/>
  <c r="V66" i="6" s="1"/>
  <c r="R82" i="6"/>
  <c r="V82" i="6" s="1"/>
  <c r="R96" i="6"/>
  <c r="V96" i="6" s="1"/>
  <c r="R106" i="6"/>
  <c r="V106" i="6" s="1"/>
  <c r="R116" i="6"/>
  <c r="V116" i="6" s="1"/>
  <c r="R124" i="6"/>
  <c r="V124" i="6" s="1"/>
  <c r="R142" i="6"/>
  <c r="V142" i="6" s="1"/>
  <c r="R154" i="6"/>
  <c r="V154" i="6" s="1"/>
  <c r="R164" i="6"/>
  <c r="V164" i="6" s="1"/>
  <c r="R206" i="6"/>
  <c r="V206" i="6" s="1"/>
  <c r="W206" i="6" s="1"/>
  <c r="T1243" i="6"/>
  <c r="R1243" i="6"/>
  <c r="V1243" i="6" s="1"/>
  <c r="R178" i="6"/>
  <c r="V178" i="6" s="1"/>
  <c r="W178" i="6" s="1"/>
  <c r="R229" i="6"/>
  <c r="V229" i="6" s="1"/>
  <c r="W229" i="6" s="1"/>
  <c r="R12" i="6"/>
  <c r="V12" i="6" s="1"/>
  <c r="R22" i="6"/>
  <c r="V22" i="6" s="1"/>
  <c r="R32" i="6"/>
  <c r="V32" i="6" s="1"/>
  <c r="R40" i="6"/>
  <c r="V40" i="6" s="1"/>
  <c r="R52" i="6"/>
  <c r="V52" i="6" s="1"/>
  <c r="R60" i="6"/>
  <c r="V60" i="6" s="1"/>
  <c r="R68" i="6"/>
  <c r="V68" i="6" s="1"/>
  <c r="R84" i="6"/>
  <c r="V84" i="6" s="1"/>
  <c r="R86" i="6"/>
  <c r="V86" i="6" s="1"/>
  <c r="R94" i="6"/>
  <c r="V94" i="6" s="1"/>
  <c r="R104" i="6"/>
  <c r="V104" i="6" s="1"/>
  <c r="R108" i="6"/>
  <c r="V108" i="6" s="1"/>
  <c r="R114" i="6"/>
  <c r="V114" i="6" s="1"/>
  <c r="R126" i="6"/>
  <c r="V126" i="6" s="1"/>
  <c r="R140" i="6"/>
  <c r="V140" i="6" s="1"/>
  <c r="R144" i="6"/>
  <c r="V144" i="6" s="1"/>
  <c r="R152" i="6"/>
  <c r="V152" i="6" s="1"/>
  <c r="R190" i="6"/>
  <c r="V190" i="6" s="1"/>
  <c r="W190" i="6" s="1"/>
  <c r="R198" i="6"/>
  <c r="V198" i="6" s="1"/>
  <c r="W198" i="6" s="1"/>
  <c r="R261" i="6"/>
  <c r="V261" i="6" s="1"/>
  <c r="W261" i="6" s="1"/>
  <c r="R266" i="6"/>
  <c r="V266" i="6" s="1"/>
  <c r="W266" i="6" s="1"/>
  <c r="R272" i="6"/>
  <c r="V272" i="6" s="1"/>
  <c r="W272" i="6" s="1"/>
  <c r="R305" i="6"/>
  <c r="V305" i="6" s="1"/>
  <c r="W305" i="6" s="1"/>
  <c r="R309" i="6"/>
  <c r="V309" i="6" s="1"/>
  <c r="W309" i="6" s="1"/>
  <c r="R311" i="6"/>
  <c r="V311" i="6" s="1"/>
  <c r="W311" i="6" s="1"/>
  <c r="R331" i="6"/>
  <c r="V331" i="6" s="1"/>
  <c r="W331" i="6" s="1"/>
  <c r="R369" i="6"/>
  <c r="V369" i="6" s="1"/>
  <c r="W369" i="6" s="1"/>
  <c r="R397" i="6"/>
  <c r="V397" i="6" s="1"/>
  <c r="W397" i="6" s="1"/>
  <c r="R429" i="6"/>
  <c r="V429" i="6" s="1"/>
  <c r="W429" i="6" s="1"/>
  <c r="R465" i="6"/>
  <c r="V465" i="6" s="1"/>
  <c r="W465" i="6" s="1"/>
  <c r="R485" i="6"/>
  <c r="V485" i="6" s="1"/>
  <c r="W485" i="6" s="1"/>
  <c r="R511" i="6"/>
  <c r="V511" i="6" s="1"/>
  <c r="W511" i="6" s="1"/>
  <c r="R539" i="6"/>
  <c r="V539" i="6" s="1"/>
  <c r="W539" i="6" s="1"/>
  <c r="R557" i="6"/>
  <c r="V557" i="6" s="1"/>
  <c r="W557" i="6" s="1"/>
  <c r="R563" i="6"/>
  <c r="V563" i="6" s="1"/>
  <c r="W563" i="6" s="1"/>
  <c r="R572" i="6"/>
  <c r="V572" i="6" s="1"/>
  <c r="W572" i="6" s="1"/>
  <c r="R575" i="6"/>
  <c r="V575" i="6" s="1"/>
  <c r="W575" i="6" s="1"/>
  <c r="R603" i="6"/>
  <c r="V603" i="6" s="1"/>
  <c r="W603" i="6" s="1"/>
  <c r="R664" i="6"/>
  <c r="V664" i="6" s="1"/>
  <c r="W664" i="6" s="1"/>
  <c r="W478" i="6"/>
  <c r="R1111" i="6"/>
  <c r="V1111" i="6" s="1"/>
  <c r="W1111" i="6" s="1"/>
  <c r="T1464" i="6"/>
  <c r="R1464" i="6"/>
  <c r="V1464" i="6" s="1"/>
  <c r="R310" i="6"/>
  <c r="V310" i="6" s="1"/>
  <c r="W310" i="6" s="1"/>
  <c r="R321" i="6"/>
  <c r="V321" i="6" s="1"/>
  <c r="W321" i="6" s="1"/>
  <c r="R351" i="6"/>
  <c r="V351" i="6" s="1"/>
  <c r="W351" i="6" s="1"/>
  <c r="R362" i="6"/>
  <c r="V362" i="6" s="1"/>
  <c r="W362" i="6" s="1"/>
  <c r="R367" i="6"/>
  <c r="V367" i="6" s="1"/>
  <c r="W367" i="6" s="1"/>
  <c r="R378" i="6"/>
  <c r="V378" i="6" s="1"/>
  <c r="W378" i="6" s="1"/>
  <c r="R383" i="6"/>
  <c r="V383" i="6" s="1"/>
  <c r="W383" i="6" s="1"/>
  <c r="R396" i="6"/>
  <c r="V396" i="6" s="1"/>
  <c r="W396" i="6" s="1"/>
  <c r="R412" i="6"/>
  <c r="V412" i="6" s="1"/>
  <c r="W412" i="6" s="1"/>
  <c r="R428" i="6"/>
  <c r="V428" i="6" s="1"/>
  <c r="W428" i="6" s="1"/>
  <c r="R434" i="6"/>
  <c r="V434" i="6" s="1"/>
  <c r="W434" i="6" s="1"/>
  <c r="R443" i="6"/>
  <c r="V443" i="6" s="1"/>
  <c r="W443" i="6" s="1"/>
  <c r="R452" i="6"/>
  <c r="V452" i="6" s="1"/>
  <c r="W452" i="6" s="1"/>
  <c r="R457" i="6"/>
  <c r="V457" i="6" s="1"/>
  <c r="W457" i="6" s="1"/>
  <c r="R466" i="6"/>
  <c r="V466" i="6" s="1"/>
  <c r="W466" i="6" s="1"/>
  <c r="R480" i="6"/>
  <c r="V480" i="6" s="1"/>
  <c r="W480" i="6" s="1"/>
  <c r="R494" i="6"/>
  <c r="V494" i="6" s="1"/>
  <c r="W494" i="6" s="1"/>
  <c r="R503" i="6"/>
  <c r="V503" i="6" s="1"/>
  <c r="W503" i="6" s="1"/>
  <c r="R512" i="6"/>
  <c r="V512" i="6" s="1"/>
  <c r="W512" i="6" s="1"/>
  <c r="R517" i="6"/>
  <c r="V517" i="6" s="1"/>
  <c r="W517" i="6" s="1"/>
  <c r="R526" i="6"/>
  <c r="V526" i="6" s="1"/>
  <c r="W526" i="6" s="1"/>
  <c r="R535" i="6"/>
  <c r="V535" i="6" s="1"/>
  <c r="W535" i="6" s="1"/>
  <c r="R544" i="6"/>
  <c r="V544" i="6" s="1"/>
  <c r="W544" i="6" s="1"/>
  <c r="R549" i="6"/>
  <c r="V549" i="6" s="1"/>
  <c r="W549" i="6" s="1"/>
  <c r="R558" i="6"/>
  <c r="V558" i="6" s="1"/>
  <c r="W558" i="6" s="1"/>
  <c r="R567" i="6"/>
  <c r="V567" i="6" s="1"/>
  <c r="W567" i="6" s="1"/>
  <c r="R576" i="6"/>
  <c r="V576" i="6" s="1"/>
  <c r="W576" i="6" s="1"/>
  <c r="R581" i="6"/>
  <c r="V581" i="6" s="1"/>
  <c r="W581" i="6" s="1"/>
  <c r="W587" i="6"/>
  <c r="R590" i="6"/>
  <c r="V590" i="6" s="1"/>
  <c r="W590" i="6" s="1"/>
  <c r="R599" i="6"/>
  <c r="V599" i="6" s="1"/>
  <c r="W599" i="6" s="1"/>
  <c r="R608" i="6"/>
  <c r="V608" i="6" s="1"/>
  <c r="W608" i="6" s="1"/>
  <c r="R619" i="6"/>
  <c r="V619" i="6" s="1"/>
  <c r="W619" i="6" s="1"/>
  <c r="R622" i="6"/>
  <c r="V622" i="6" s="1"/>
  <c r="W622" i="6" s="1"/>
  <c r="R627" i="6"/>
  <c r="V627" i="6" s="1"/>
  <c r="W627" i="6" s="1"/>
  <c r="R630" i="6"/>
  <c r="V630" i="6" s="1"/>
  <c r="W630" i="6" s="1"/>
  <c r="R650" i="6"/>
  <c r="V650" i="6" s="1"/>
  <c r="W650" i="6" s="1"/>
  <c r="R669" i="6"/>
  <c r="V669" i="6" s="1"/>
  <c r="W669" i="6" s="1"/>
  <c r="R678" i="6"/>
  <c r="V678" i="6" s="1"/>
  <c r="W678" i="6" s="1"/>
  <c r="R683" i="6"/>
  <c r="V683" i="6" s="1"/>
  <c r="W683" i="6" s="1"/>
  <c r="R686" i="6"/>
  <c r="V686" i="6" s="1"/>
  <c r="W686" i="6" s="1"/>
  <c r="R693" i="6"/>
  <c r="V693" i="6" s="1"/>
  <c r="W693" i="6" s="1"/>
  <c r="R699" i="6"/>
  <c r="V699" i="6" s="1"/>
  <c r="W699" i="6" s="1"/>
  <c r="R707" i="6"/>
  <c r="V707" i="6" s="1"/>
  <c r="W707" i="6" s="1"/>
  <c r="R712" i="6"/>
  <c r="V712" i="6" s="1"/>
  <c r="W712" i="6" s="1"/>
  <c r="R715" i="6"/>
  <c r="V715" i="6" s="1"/>
  <c r="W715" i="6" s="1"/>
  <c r="R744" i="6"/>
  <c r="V744" i="6" s="1"/>
  <c r="W744" i="6" s="1"/>
  <c r="R763" i="6"/>
  <c r="V763" i="6" s="1"/>
  <c r="W763" i="6" s="1"/>
  <c r="R768" i="6"/>
  <c r="V768" i="6" s="1"/>
  <c r="W768" i="6" s="1"/>
  <c r="R786" i="6"/>
  <c r="V786" i="6" s="1"/>
  <c r="W786" i="6" s="1"/>
  <c r="R799" i="6"/>
  <c r="V799" i="6" s="1"/>
  <c r="W799" i="6" s="1"/>
  <c r="R801" i="6"/>
  <c r="V801" i="6" s="1"/>
  <c r="W801" i="6" s="1"/>
  <c r="R803" i="6"/>
  <c r="V803" i="6" s="1"/>
  <c r="W803" i="6" s="1"/>
  <c r="R827" i="6"/>
  <c r="V827" i="6" s="1"/>
  <c r="W827" i="6" s="1"/>
  <c r="R832" i="6"/>
  <c r="V832" i="6" s="1"/>
  <c r="W832" i="6" s="1"/>
  <c r="R850" i="6"/>
  <c r="V850" i="6" s="1"/>
  <c r="W850" i="6" s="1"/>
  <c r="R906" i="6"/>
  <c r="V906" i="6" s="1"/>
  <c r="W906" i="6" s="1"/>
  <c r="R908" i="6"/>
  <c r="V908" i="6" s="1"/>
  <c r="W908" i="6" s="1"/>
  <c r="R984" i="6"/>
  <c r="V984" i="6" s="1"/>
  <c r="W984" i="6" s="1"/>
  <c r="R1050" i="6"/>
  <c r="V1050" i="6" s="1"/>
  <c r="W1050" i="6" s="1"/>
  <c r="R1052" i="6"/>
  <c r="V1052" i="6" s="1"/>
  <c r="W1052" i="6" s="1"/>
  <c r="R1073" i="6"/>
  <c r="V1073" i="6" s="1"/>
  <c r="W1073" i="6" s="1"/>
  <c r="R1105" i="6"/>
  <c r="V1105" i="6" s="1"/>
  <c r="W1105" i="6" s="1"/>
  <c r="R1110" i="6"/>
  <c r="V1110" i="6" s="1"/>
  <c r="W1110" i="6" s="1"/>
  <c r="R1113" i="6"/>
  <c r="V1113" i="6" s="1"/>
  <c r="W1113" i="6" s="1"/>
  <c r="R1145" i="6"/>
  <c r="V1145" i="6" s="1"/>
  <c r="W1145" i="6" s="1"/>
  <c r="R1174" i="6"/>
  <c r="V1174" i="6" s="1"/>
  <c r="W1174" i="6" s="1"/>
  <c r="R1218" i="6"/>
  <c r="V1218" i="6" s="1"/>
  <c r="W1218" i="6" s="1"/>
  <c r="R614" i="6"/>
  <c r="V614" i="6" s="1"/>
  <c r="W614" i="6" s="1"/>
  <c r="R623" i="6"/>
  <c r="V623" i="6" s="1"/>
  <c r="W623" i="6" s="1"/>
  <c r="R637" i="6"/>
  <c r="V637" i="6" s="1"/>
  <c r="W637" i="6" s="1"/>
  <c r="R646" i="6"/>
  <c r="V646" i="6" s="1"/>
  <c r="W646" i="6" s="1"/>
  <c r="R660" i="6"/>
  <c r="V660" i="6" s="1"/>
  <c r="W660" i="6" s="1"/>
  <c r="R667" i="6"/>
  <c r="V667" i="6" s="1"/>
  <c r="W667" i="6" s="1"/>
  <c r="R670" i="6"/>
  <c r="V670" i="6" s="1"/>
  <c r="W670" i="6" s="1"/>
  <c r="R675" i="6"/>
  <c r="V675" i="6" s="1"/>
  <c r="W675" i="6" s="1"/>
  <c r="R679" i="6"/>
  <c r="V679" i="6" s="1"/>
  <c r="W679" i="6" s="1"/>
  <c r="R703" i="6"/>
  <c r="V703" i="6" s="1"/>
  <c r="W703" i="6" s="1"/>
  <c r="R731" i="6"/>
  <c r="V731" i="6" s="1"/>
  <c r="W731" i="6" s="1"/>
  <c r="R735" i="6"/>
  <c r="V735" i="6" s="1"/>
  <c r="W735" i="6" s="1"/>
  <c r="R740" i="6"/>
  <c r="V740" i="6" s="1"/>
  <c r="W740" i="6" s="1"/>
  <c r="R759" i="6"/>
  <c r="V759" i="6" s="1"/>
  <c r="W759" i="6" s="1"/>
  <c r="R764" i="6"/>
  <c r="V764" i="6" s="1"/>
  <c r="W764" i="6" s="1"/>
  <c r="R772" i="6"/>
  <c r="V772" i="6" s="1"/>
  <c r="W772" i="6" s="1"/>
  <c r="R778" i="6"/>
  <c r="V778" i="6" s="1"/>
  <c r="W778" i="6" s="1"/>
  <c r="R782" i="6"/>
  <c r="V782" i="6" s="1"/>
  <c r="W782" i="6" s="1"/>
  <c r="R796" i="6"/>
  <c r="V796" i="6" s="1"/>
  <c r="W796" i="6" s="1"/>
  <c r="R804" i="6"/>
  <c r="V804" i="6" s="1"/>
  <c r="W804" i="6" s="1"/>
  <c r="R810" i="6"/>
  <c r="V810" i="6" s="1"/>
  <c r="W810" i="6" s="1"/>
  <c r="R814" i="6"/>
  <c r="V814" i="6" s="1"/>
  <c r="W814" i="6" s="1"/>
  <c r="R828" i="6"/>
  <c r="V828" i="6" s="1"/>
  <c r="W828" i="6" s="1"/>
  <c r="R836" i="6"/>
  <c r="V836" i="6" s="1"/>
  <c r="W836" i="6" s="1"/>
  <c r="R842" i="6"/>
  <c r="V842" i="6" s="1"/>
  <c r="W842" i="6" s="1"/>
  <c r="R846" i="6"/>
  <c r="V846" i="6" s="1"/>
  <c r="W846" i="6" s="1"/>
  <c r="R858" i="6"/>
  <c r="V858" i="6" s="1"/>
  <c r="W858" i="6" s="1"/>
  <c r="R860" i="6"/>
  <c r="V860" i="6" s="1"/>
  <c r="W860" i="6" s="1"/>
  <c r="R862" i="6"/>
  <c r="V862" i="6" s="1"/>
  <c r="W862" i="6" s="1"/>
  <c r="R869" i="6"/>
  <c r="V869" i="6" s="1"/>
  <c r="W869" i="6" s="1"/>
  <c r="R874" i="6"/>
  <c r="V874" i="6" s="1"/>
  <c r="W874" i="6" s="1"/>
  <c r="R876" i="6"/>
  <c r="V876" i="6" s="1"/>
  <c r="W876" i="6" s="1"/>
  <c r="R888" i="6"/>
  <c r="V888" i="6" s="1"/>
  <c r="W888" i="6" s="1"/>
  <c r="R895" i="6"/>
  <c r="V895" i="6" s="1"/>
  <c r="W895" i="6" s="1"/>
  <c r="R911" i="6"/>
  <c r="V911" i="6" s="1"/>
  <c r="W911" i="6" s="1"/>
  <c r="R952" i="6"/>
  <c r="V952" i="6" s="1"/>
  <c r="W952" i="6" s="1"/>
  <c r="R964" i="6"/>
  <c r="V964" i="6" s="1"/>
  <c r="W964" i="6" s="1"/>
  <c r="R995" i="6"/>
  <c r="V995" i="6" s="1"/>
  <c r="W995" i="6" s="1"/>
  <c r="R1000" i="6"/>
  <c r="V1000" i="6" s="1"/>
  <c r="W1000" i="6" s="1"/>
  <c r="R1002" i="6"/>
  <c r="V1002" i="6" s="1"/>
  <c r="W1002" i="6" s="1"/>
  <c r="R1066" i="6"/>
  <c r="V1066" i="6" s="1"/>
  <c r="W1066" i="6" s="1"/>
  <c r="R1068" i="6"/>
  <c r="V1068" i="6" s="1"/>
  <c r="W1068" i="6" s="1"/>
  <c r="R1075" i="6"/>
  <c r="V1075" i="6" s="1"/>
  <c r="W1075" i="6" s="1"/>
  <c r="R1077" i="6"/>
  <c r="V1077" i="6" s="1"/>
  <c r="W1077" i="6" s="1"/>
  <c r="R1106" i="6"/>
  <c r="V1106" i="6" s="1"/>
  <c r="W1106" i="6" s="1"/>
  <c r="R1121" i="6"/>
  <c r="V1121" i="6" s="1"/>
  <c r="W1121" i="6" s="1"/>
  <c r="R1140" i="6"/>
  <c r="V1140" i="6" s="1"/>
  <c r="W1140" i="6" s="1"/>
  <c r="R1143" i="6"/>
  <c r="V1143" i="6" s="1"/>
  <c r="W1143" i="6" s="1"/>
  <c r="R1146" i="6"/>
  <c r="V1146" i="6" s="1"/>
  <c r="W1146" i="6" s="1"/>
  <c r="R1156" i="6"/>
  <c r="V1156" i="6" s="1"/>
  <c r="W1156" i="6" s="1"/>
  <c r="R1162" i="6"/>
  <c r="V1162" i="6" s="1"/>
  <c r="W1162" i="6" s="1"/>
  <c r="R1171" i="6"/>
  <c r="V1171" i="6" s="1"/>
  <c r="W1171" i="6" s="1"/>
  <c r="R1178" i="6"/>
  <c r="V1178" i="6" s="1"/>
  <c r="W1178" i="6" s="1"/>
  <c r="R1197" i="6"/>
  <c r="V1197" i="6" s="1"/>
  <c r="W1197" i="6" s="1"/>
  <c r="R1200" i="6"/>
  <c r="V1200" i="6" s="1"/>
  <c r="W1200" i="6" s="1"/>
  <c r="R1205" i="6"/>
  <c r="V1205" i="6" s="1"/>
  <c r="W1205" i="6" s="1"/>
  <c r="R1212" i="6"/>
  <c r="V1212" i="6" s="1"/>
  <c r="W1212" i="6" s="1"/>
  <c r="R1219" i="6"/>
  <c r="V1219" i="6" s="1"/>
  <c r="W1219" i="6" s="1"/>
  <c r="R1233" i="6"/>
  <c r="V1233" i="6" s="1"/>
  <c r="W1233" i="6" s="1"/>
  <c r="R1281" i="6"/>
  <c r="V1281" i="6" s="1"/>
  <c r="W1281" i="6" s="1"/>
  <c r="R1363" i="6"/>
  <c r="V1363" i="6" s="1"/>
  <c r="W1363" i="6" s="1"/>
  <c r="R1368" i="6"/>
  <c r="V1368" i="6" s="1"/>
  <c r="W1368" i="6" s="1"/>
  <c r="R1373" i="6"/>
  <c r="V1373" i="6" s="1"/>
  <c r="W1373" i="6" s="1"/>
  <c r="R1392" i="6"/>
  <c r="V1392" i="6" s="1"/>
  <c r="W1392" i="6" s="1"/>
  <c r="R1472" i="6"/>
  <c r="V1472" i="6" s="1"/>
  <c r="W1472" i="6" s="1"/>
  <c r="T1485" i="6"/>
  <c r="R1485" i="6"/>
  <c r="V1485" i="6" s="1"/>
  <c r="R1217" i="6"/>
  <c r="V1217" i="6" s="1"/>
  <c r="W1217" i="6" s="1"/>
  <c r="R1231" i="6"/>
  <c r="V1231" i="6" s="1"/>
  <c r="W1231" i="6" s="1"/>
  <c r="R1590" i="6"/>
  <c r="V1590" i="6" s="1"/>
  <c r="W1590" i="6" s="1"/>
  <c r="R1598" i="6"/>
  <c r="V1598" i="6" s="1"/>
  <c r="W1598" i="6" s="1"/>
  <c r="R1618" i="6"/>
  <c r="V1618" i="6" s="1"/>
  <c r="W1618" i="6" s="1"/>
  <c r="R1633" i="6"/>
  <c r="V1633" i="6" s="1"/>
  <c r="W1633" i="6" s="1"/>
  <c r="R1123" i="6"/>
  <c r="V1123" i="6" s="1"/>
  <c r="W1123" i="6" s="1"/>
  <c r="R1139" i="6"/>
  <c r="V1139" i="6" s="1"/>
  <c r="W1139" i="6" s="1"/>
  <c r="R1155" i="6"/>
  <c r="V1155" i="6" s="1"/>
  <c r="W1155" i="6" s="1"/>
  <c r="R1175" i="6"/>
  <c r="V1175" i="6" s="1"/>
  <c r="W1175" i="6" s="1"/>
  <c r="R1186" i="6"/>
  <c r="V1186" i="6" s="1"/>
  <c r="W1186" i="6" s="1"/>
  <c r="R1193" i="6"/>
  <c r="V1193" i="6" s="1"/>
  <c r="W1193" i="6" s="1"/>
  <c r="R1195" i="6"/>
  <c r="V1195" i="6" s="1"/>
  <c r="W1195" i="6" s="1"/>
  <c r="R1203" i="6"/>
  <c r="V1203" i="6" s="1"/>
  <c r="W1203" i="6" s="1"/>
  <c r="R1220" i="6"/>
  <c r="V1220" i="6" s="1"/>
  <c r="W1220" i="6" s="1"/>
  <c r="R1221" i="6"/>
  <c r="V1221" i="6" s="1"/>
  <c r="W1221" i="6" s="1"/>
  <c r="R1230" i="6"/>
  <c r="V1230" i="6" s="1"/>
  <c r="W1230" i="6" s="1"/>
  <c r="R1234" i="6"/>
  <c r="V1234" i="6" s="1"/>
  <c r="W1234" i="6" s="1"/>
  <c r="R1236" i="6"/>
  <c r="V1236" i="6" s="1"/>
  <c r="W1236" i="6" s="1"/>
  <c r="R1246" i="6"/>
  <c r="V1246" i="6" s="1"/>
  <c r="W1246" i="6" s="1"/>
  <c r="R1253" i="6"/>
  <c r="V1253" i="6" s="1"/>
  <c r="W1253" i="6" s="1"/>
  <c r="R1278" i="6"/>
  <c r="V1278" i="6" s="1"/>
  <c r="W1278" i="6" s="1"/>
  <c r="R1305" i="6"/>
  <c r="V1305" i="6" s="1"/>
  <c r="W1305" i="6" s="1"/>
  <c r="R1354" i="6"/>
  <c r="V1354" i="6" s="1"/>
  <c r="W1354" i="6" s="1"/>
  <c r="R1359" i="6"/>
  <c r="V1359" i="6" s="1"/>
  <c r="W1359" i="6" s="1"/>
  <c r="R1369" i="6"/>
  <c r="V1369" i="6" s="1"/>
  <c r="W1369" i="6" s="1"/>
  <c r="R1379" i="6"/>
  <c r="V1379" i="6" s="1"/>
  <c r="W1379" i="6" s="1"/>
  <c r="R1398" i="6"/>
  <c r="V1398" i="6" s="1"/>
  <c r="W1398" i="6" s="1"/>
  <c r="R1401" i="6"/>
  <c r="V1401" i="6" s="1"/>
  <c r="W1401" i="6" s="1"/>
  <c r="R1430" i="6"/>
  <c r="V1430" i="6" s="1"/>
  <c r="W1430" i="6" s="1"/>
  <c r="R1456" i="6"/>
  <c r="V1456" i="6" s="1"/>
  <c r="W1456" i="6" s="1"/>
  <c r="R1498" i="6"/>
  <c r="V1498" i="6" s="1"/>
  <c r="W1498" i="6" s="1"/>
  <c r="R1500" i="6"/>
  <c r="V1500" i="6" s="1"/>
  <c r="W1500" i="6" s="1"/>
  <c r="R1503" i="6"/>
  <c r="V1503" i="6" s="1"/>
  <c r="W1503" i="6" s="1"/>
  <c r="R1555" i="6"/>
  <c r="V1555" i="6" s="1"/>
  <c r="W1555" i="6" s="1"/>
  <c r="R1557" i="6"/>
  <c r="V1557" i="6" s="1"/>
  <c r="W1557" i="6" s="1"/>
  <c r="R1559" i="6"/>
  <c r="V1559" i="6" s="1"/>
  <c r="W1559" i="6" s="1"/>
  <c r="R1561" i="6"/>
  <c r="V1561" i="6" s="1"/>
  <c r="W1561" i="6" s="1"/>
  <c r="R1563" i="6"/>
  <c r="V1563" i="6" s="1"/>
  <c r="W1563" i="6" s="1"/>
  <c r="R1632" i="6"/>
  <c r="V1632" i="6" s="1"/>
  <c r="W1632" i="6" s="1"/>
  <c r="R1635" i="6"/>
  <c r="V1635" i="6" s="1"/>
  <c r="W1635" i="6" s="1"/>
  <c r="R1285" i="6"/>
  <c r="V1285" i="6" s="1"/>
  <c r="W1285" i="6" s="1"/>
  <c r="R1294" i="6"/>
  <c r="V1294" i="6" s="1"/>
  <c r="W1294" i="6" s="1"/>
  <c r="R1297" i="6"/>
  <c r="V1297" i="6" s="1"/>
  <c r="W1297" i="6" s="1"/>
  <c r="R1317" i="6"/>
  <c r="V1317" i="6" s="1"/>
  <c r="W1317" i="6" s="1"/>
  <c r="R1326" i="6"/>
  <c r="V1326" i="6" s="1"/>
  <c r="W1326" i="6" s="1"/>
  <c r="R1329" i="6"/>
  <c r="V1329" i="6" s="1"/>
  <c r="W1329" i="6" s="1"/>
  <c r="R1335" i="6"/>
  <c r="V1335" i="6" s="1"/>
  <c r="W1335" i="6" s="1"/>
  <c r="R1357" i="6"/>
  <c r="V1357" i="6" s="1"/>
  <c r="W1357" i="6" s="1"/>
  <c r="R1428" i="6"/>
  <c r="V1428" i="6" s="1"/>
  <c r="W1428" i="6" s="1"/>
  <c r="R1452" i="6"/>
  <c r="V1452" i="6" s="1"/>
  <c r="W1452" i="6" s="1"/>
  <c r="R1460" i="6"/>
  <c r="V1460" i="6" s="1"/>
  <c r="W1460" i="6" s="1"/>
  <c r="R1468" i="6"/>
  <c r="V1468" i="6" s="1"/>
  <c r="W1468" i="6" s="1"/>
  <c r="R1474" i="6"/>
  <c r="V1474" i="6" s="1"/>
  <c r="W1474" i="6" s="1"/>
  <c r="R1486" i="6"/>
  <c r="V1486" i="6" s="1"/>
  <c r="W1486" i="6" s="1"/>
  <c r="R1535" i="6"/>
  <c r="V1535" i="6" s="1"/>
  <c r="W1535" i="6" s="1"/>
  <c r="R1537" i="6"/>
  <c r="V1537" i="6" s="1"/>
  <c r="W1537" i="6" s="1"/>
  <c r="R1541" i="6"/>
  <c r="V1541" i="6" s="1"/>
  <c r="W1541" i="6" s="1"/>
  <c r="R1543" i="6"/>
  <c r="V1543" i="6" s="1"/>
  <c r="W1543" i="6" s="1"/>
  <c r="R1547" i="6"/>
  <c r="V1547" i="6" s="1"/>
  <c r="W1547" i="6" s="1"/>
  <c r="R1556" i="6"/>
  <c r="V1556" i="6" s="1"/>
  <c r="W1556" i="6" s="1"/>
  <c r="R1562" i="6"/>
  <c r="V1562" i="6" s="1"/>
  <c r="W1562" i="6" s="1"/>
  <c r="R1575" i="6"/>
  <c r="V1575" i="6" s="1"/>
  <c r="W1575" i="6" s="1"/>
  <c r="R1591" i="6"/>
  <c r="V1591" i="6" s="1"/>
  <c r="W1591" i="6" s="1"/>
  <c r="R1595" i="6"/>
  <c r="V1595" i="6" s="1"/>
  <c r="W1595" i="6" s="1"/>
  <c r="R1623" i="6"/>
  <c r="V1623" i="6" s="1"/>
  <c r="W1623" i="6" s="1"/>
  <c r="R1629" i="6"/>
  <c r="V1629" i="6" s="1"/>
  <c r="W1629" i="6" s="1"/>
  <c r="R1631" i="6"/>
  <c r="V1631" i="6" s="1"/>
  <c r="W1631" i="6" s="1"/>
  <c r="R1640" i="6"/>
  <c r="V1640" i="6" s="1"/>
  <c r="W1640" i="6" s="1"/>
  <c r="R1399" i="6"/>
  <c r="V1399" i="6" s="1"/>
  <c r="W1399" i="6" s="1"/>
  <c r="R1402" i="6"/>
  <c r="V1402" i="6" s="1"/>
  <c r="W1402" i="6" s="1"/>
  <c r="R1404" i="6"/>
  <c r="V1404" i="6" s="1"/>
  <c r="W1404" i="6" s="1"/>
  <c r="R1410" i="6"/>
  <c r="V1410" i="6" s="1"/>
  <c r="W1410" i="6" s="1"/>
  <c r="R1434" i="6"/>
  <c r="V1434" i="6" s="1"/>
  <c r="W1434" i="6" s="1"/>
  <c r="R1442" i="6"/>
  <c r="V1442" i="6" s="1"/>
  <c r="W1442" i="6" s="1"/>
  <c r="R1479" i="6"/>
  <c r="V1479" i="6" s="1"/>
  <c r="W1479" i="6" s="1"/>
  <c r="R1494" i="6"/>
  <c r="V1494" i="6" s="1"/>
  <c r="W1494" i="6" s="1"/>
  <c r="R1501" i="6"/>
  <c r="V1501" i="6" s="1"/>
  <c r="W1501" i="6" s="1"/>
  <c r="R1510" i="6"/>
  <c r="V1510" i="6" s="1"/>
  <c r="W1510" i="6" s="1"/>
  <c r="R1514" i="6"/>
  <c r="V1514" i="6" s="1"/>
  <c r="W1514" i="6" s="1"/>
  <c r="R1522" i="6"/>
  <c r="V1522" i="6" s="1"/>
  <c r="W1522" i="6" s="1"/>
  <c r="R1524" i="6"/>
  <c r="V1524" i="6" s="1"/>
  <c r="W1524" i="6" s="1"/>
  <c r="R1549" i="6"/>
  <c r="V1549" i="6" s="1"/>
  <c r="W1549" i="6" s="1"/>
  <c r="R1551" i="6"/>
  <c r="V1551" i="6" s="1"/>
  <c r="W1551" i="6" s="1"/>
  <c r="R1564" i="6"/>
  <c r="V1564" i="6" s="1"/>
  <c r="W1564" i="6" s="1"/>
  <c r="R1568" i="6"/>
  <c r="V1568" i="6" s="1"/>
  <c r="W1568" i="6" s="1"/>
  <c r="R1577" i="6"/>
  <c r="V1577" i="6" s="1"/>
  <c r="W1577" i="6" s="1"/>
  <c r="R1582" i="6"/>
  <c r="V1582" i="6" s="1"/>
  <c r="W1582" i="6" s="1"/>
  <c r="R1586" i="6"/>
  <c r="V1586" i="6" s="1"/>
  <c r="W1586" i="6" s="1"/>
  <c r="R1639" i="6"/>
  <c r="V1639" i="6" s="1"/>
  <c r="W1639" i="6" s="1"/>
  <c r="R1645" i="6"/>
  <c r="V1645" i="6" s="1"/>
  <c r="W1645" i="6" s="1"/>
  <c r="R1650" i="6"/>
  <c r="V1650" i="6" s="1"/>
  <c r="W1650" i="6" s="1"/>
  <c r="R1656" i="6"/>
  <c r="V1656" i="6" s="1"/>
  <c r="W1656" i="6" s="1"/>
  <c r="R1657" i="6"/>
  <c r="V1657" i="6" s="1"/>
  <c r="W1657" i="6" s="1"/>
  <c r="R1660" i="6"/>
  <c r="V1660" i="6" s="1"/>
  <c r="W1660" i="6" s="1"/>
  <c r="R1661" i="6"/>
  <c r="V1661" i="6" s="1"/>
  <c r="W1661" i="6" s="1"/>
  <c r="R1664" i="6"/>
  <c r="V1664" i="6" s="1"/>
  <c r="W1664" i="6" s="1"/>
  <c r="R1666" i="6"/>
  <c r="V1666" i="6" s="1"/>
  <c r="W1666" i="6" s="1"/>
  <c r="R1668" i="6"/>
  <c r="V1668" i="6" s="1"/>
  <c r="W1668" i="6" s="1"/>
  <c r="R1670" i="6"/>
  <c r="V1670" i="6" s="1"/>
  <c r="W1670" i="6" s="1"/>
  <c r="R1672" i="6"/>
  <c r="V1672" i="6" s="1"/>
  <c r="W1672" i="6" s="1"/>
  <c r="R1674" i="6"/>
  <c r="V1674" i="6" s="1"/>
  <c r="W1674" i="6" s="1"/>
  <c r="R1676" i="6"/>
  <c r="V1676" i="6" s="1"/>
  <c r="W1676" i="6" s="1"/>
  <c r="R1678" i="6"/>
  <c r="V1678" i="6" s="1"/>
  <c r="W1678" i="6" s="1"/>
  <c r="R1680" i="6"/>
  <c r="V1680" i="6" s="1"/>
  <c r="W1680" i="6" s="1"/>
  <c r="R1682" i="6"/>
  <c r="V1682" i="6" s="1"/>
  <c r="W1682" i="6" s="1"/>
  <c r="R1684" i="6"/>
  <c r="V1684" i="6" s="1"/>
  <c r="W1684" i="6" s="1"/>
  <c r="R1686" i="6"/>
  <c r="V1686" i="6" s="1"/>
  <c r="W1686" i="6" s="1"/>
  <c r="R1688" i="6"/>
  <c r="V1688" i="6" s="1"/>
  <c r="W1688" i="6" s="1"/>
  <c r="R1690" i="6"/>
  <c r="V1690" i="6" s="1"/>
  <c r="W1690" i="6" s="1"/>
  <c r="R1692" i="6"/>
  <c r="V1692" i="6" s="1"/>
  <c r="W1692" i="6" s="1"/>
  <c r="R1694" i="6"/>
  <c r="V1694" i="6" s="1"/>
  <c r="W1694" i="6" s="1"/>
  <c r="R1696" i="6"/>
  <c r="V1696" i="6" s="1"/>
  <c r="W1696" i="6" s="1"/>
  <c r="R4" i="6"/>
  <c r="V4" i="6" s="1"/>
  <c r="W4" i="6" s="1"/>
  <c r="R8" i="6"/>
  <c r="V8" i="6" s="1"/>
  <c r="W8" i="6" s="1"/>
  <c r="R16" i="6"/>
  <c r="V16" i="6" s="1"/>
  <c r="W16" i="6" s="1"/>
  <c r="R21" i="6"/>
  <c r="V21" i="6" s="1"/>
  <c r="W21" i="6" s="1"/>
  <c r="R26" i="6"/>
  <c r="V26" i="6" s="1"/>
  <c r="W26" i="6" s="1"/>
  <c r="R31" i="6"/>
  <c r="V31" i="6" s="1"/>
  <c r="W31" i="6" s="1"/>
  <c r="R34" i="6"/>
  <c r="V34" i="6" s="1"/>
  <c r="W34" i="6" s="1"/>
  <c r="R39" i="6"/>
  <c r="V39" i="6" s="1"/>
  <c r="W39" i="6" s="1"/>
  <c r="R44" i="6"/>
  <c r="V44" i="6" s="1"/>
  <c r="W44" i="6" s="1"/>
  <c r="R49" i="6"/>
  <c r="V49" i="6" s="1"/>
  <c r="W49" i="6" s="1"/>
  <c r="R54" i="6"/>
  <c r="V54" i="6" s="1"/>
  <c r="W54" i="6" s="1"/>
  <c r="R59" i="6"/>
  <c r="V59" i="6" s="1"/>
  <c r="W59" i="6" s="1"/>
  <c r="R65" i="6"/>
  <c r="V65" i="6" s="1"/>
  <c r="W65" i="6" s="1"/>
  <c r="R70" i="6"/>
  <c r="V70" i="6" s="1"/>
  <c r="W70" i="6" s="1"/>
  <c r="R76" i="6"/>
  <c r="V76" i="6" s="1"/>
  <c r="W76" i="6" s="1"/>
  <c r="R81" i="6"/>
  <c r="V81" i="6" s="1"/>
  <c r="W81" i="6" s="1"/>
  <c r="R87" i="6"/>
  <c r="V87" i="6" s="1"/>
  <c r="W87" i="6" s="1"/>
  <c r="R93" i="6"/>
  <c r="V93" i="6" s="1"/>
  <c r="W93" i="6" s="1"/>
  <c r="R98" i="6"/>
  <c r="V98" i="6" s="1"/>
  <c r="W98" i="6" s="1"/>
  <c r="R103" i="6"/>
  <c r="V103" i="6" s="1"/>
  <c r="W103" i="6" s="1"/>
  <c r="R110" i="6"/>
  <c r="V110" i="6" s="1"/>
  <c r="W110" i="6" s="1"/>
  <c r="R115" i="6"/>
  <c r="V115" i="6" s="1"/>
  <c r="W115" i="6" s="1"/>
  <c r="R122" i="6"/>
  <c r="V122" i="6" s="1"/>
  <c r="W122" i="6" s="1"/>
  <c r="R128" i="6"/>
  <c r="V128" i="6" s="1"/>
  <c r="W128" i="6" s="1"/>
  <c r="R133" i="6"/>
  <c r="V133" i="6" s="1"/>
  <c r="W133" i="6" s="1"/>
  <c r="R139" i="6"/>
  <c r="V139" i="6" s="1"/>
  <c r="W139" i="6" s="1"/>
  <c r="R145" i="6"/>
  <c r="V145" i="6" s="1"/>
  <c r="W145" i="6" s="1"/>
  <c r="R150" i="6"/>
  <c r="V150" i="6" s="1"/>
  <c r="W150" i="6" s="1"/>
  <c r="R155" i="6"/>
  <c r="V155" i="6" s="1"/>
  <c r="W155" i="6" s="1"/>
  <c r="R162" i="6"/>
  <c r="V162" i="6" s="1"/>
  <c r="W162" i="6" s="1"/>
  <c r="R197" i="6"/>
  <c r="V197" i="6" s="1"/>
  <c r="W197" i="6" s="1"/>
  <c r="R240" i="6"/>
  <c r="V240" i="6" s="1"/>
  <c r="W240" i="6" s="1"/>
  <c r="R248" i="6"/>
  <c r="V248" i="6" s="1"/>
  <c r="W248" i="6" s="1"/>
  <c r="R260" i="6"/>
  <c r="V260" i="6" s="1"/>
  <c r="W260" i="6" s="1"/>
  <c r="R265" i="6"/>
  <c r="V265" i="6" s="1"/>
  <c r="W265" i="6" s="1"/>
  <c r="R278" i="6"/>
  <c r="V278" i="6" s="1"/>
  <c r="W278" i="6" s="1"/>
  <c r="T269" i="6"/>
  <c r="R269" i="6"/>
  <c r="V269" i="6" s="1"/>
  <c r="R2" i="6"/>
  <c r="V2" i="6" s="1"/>
  <c r="W2" i="6" s="1"/>
  <c r="R5" i="6"/>
  <c r="V5" i="6" s="1"/>
  <c r="W5" i="6" s="1"/>
  <c r="R7" i="6"/>
  <c r="V7" i="6" s="1"/>
  <c r="W7" i="6" s="1"/>
  <c r="R11" i="6"/>
  <c r="V11" i="6" s="1"/>
  <c r="W11" i="6" s="1"/>
  <c r="R13" i="6"/>
  <c r="V13" i="6" s="1"/>
  <c r="W13" i="6" s="1"/>
  <c r="R15" i="6"/>
  <c r="V15" i="6" s="1"/>
  <c r="W15" i="6" s="1"/>
  <c r="R18" i="6"/>
  <c r="V18" i="6" s="1"/>
  <c r="W18" i="6" s="1"/>
  <c r="R20" i="6"/>
  <c r="V20" i="6" s="1"/>
  <c r="W20" i="6" s="1"/>
  <c r="R23" i="6"/>
  <c r="V23" i="6" s="1"/>
  <c r="W23" i="6" s="1"/>
  <c r="R25" i="6"/>
  <c r="V25" i="6" s="1"/>
  <c r="W25" i="6" s="1"/>
  <c r="R28" i="6"/>
  <c r="V28" i="6" s="1"/>
  <c r="W28" i="6" s="1"/>
  <c r="R30" i="6"/>
  <c r="V30" i="6" s="1"/>
  <c r="W30" i="6" s="1"/>
  <c r="R33" i="6"/>
  <c r="V33" i="6" s="1"/>
  <c r="W33" i="6" s="1"/>
  <c r="R36" i="6"/>
  <c r="V36" i="6" s="1"/>
  <c r="W36" i="6" s="1"/>
  <c r="R38" i="6"/>
  <c r="V38" i="6" s="1"/>
  <c r="W38" i="6" s="1"/>
  <c r="R41" i="6"/>
  <c r="V41" i="6" s="1"/>
  <c r="W41" i="6" s="1"/>
  <c r="R43" i="6"/>
  <c r="V43" i="6" s="1"/>
  <c r="W43" i="6" s="1"/>
  <c r="R46" i="6"/>
  <c r="V46" i="6" s="1"/>
  <c r="W46" i="6" s="1"/>
  <c r="R48" i="6"/>
  <c r="V48" i="6" s="1"/>
  <c r="W48" i="6" s="1"/>
  <c r="R50" i="6"/>
  <c r="V50" i="6" s="1"/>
  <c r="W50" i="6" s="1"/>
  <c r="R53" i="6"/>
  <c r="V53" i="6" s="1"/>
  <c r="W53" i="6" s="1"/>
  <c r="R56" i="6"/>
  <c r="V56" i="6" s="1"/>
  <c r="W56" i="6" s="1"/>
  <c r="R58" i="6"/>
  <c r="V58" i="6" s="1"/>
  <c r="W58" i="6" s="1"/>
  <c r="R61" i="6"/>
  <c r="V61" i="6" s="1"/>
  <c r="W61" i="6" s="1"/>
  <c r="R62" i="6"/>
  <c r="V62" i="6" s="1"/>
  <c r="W62" i="6" s="1"/>
  <c r="R64" i="6"/>
  <c r="V64" i="6" s="1"/>
  <c r="W64" i="6" s="1"/>
  <c r="R67" i="6"/>
  <c r="V67" i="6" s="1"/>
  <c r="W67" i="6" s="1"/>
  <c r="R69" i="6"/>
  <c r="V69" i="6" s="1"/>
  <c r="W69" i="6" s="1"/>
  <c r="R72" i="6"/>
  <c r="V72" i="6" s="1"/>
  <c r="W72" i="6" s="1"/>
  <c r="R74" i="6"/>
  <c r="V74" i="6" s="1"/>
  <c r="W74" i="6" s="1"/>
  <c r="R75" i="6"/>
  <c r="V75" i="6" s="1"/>
  <c r="W75" i="6" s="1"/>
  <c r="R78" i="6"/>
  <c r="V78" i="6" s="1"/>
  <c r="W78" i="6" s="1"/>
  <c r="R80" i="6"/>
  <c r="V80" i="6" s="1"/>
  <c r="W80" i="6" s="1"/>
  <c r="R83" i="6"/>
  <c r="V83" i="6" s="1"/>
  <c r="W83" i="6" s="1"/>
  <c r="R85" i="6"/>
  <c r="V85" i="6" s="1"/>
  <c r="W85" i="6" s="1"/>
  <c r="R88" i="6"/>
  <c r="V88" i="6" s="1"/>
  <c r="W88" i="6" s="1"/>
  <c r="R90" i="6"/>
  <c r="V90" i="6" s="1"/>
  <c r="W90" i="6" s="1"/>
  <c r="R92" i="6"/>
  <c r="V92" i="6" s="1"/>
  <c r="W92" i="6" s="1"/>
  <c r="R95" i="6"/>
  <c r="V95" i="6" s="1"/>
  <c r="W95" i="6" s="1"/>
  <c r="R97" i="6"/>
  <c r="V97" i="6" s="1"/>
  <c r="W97" i="6" s="1"/>
  <c r="R100" i="6"/>
  <c r="V100" i="6" s="1"/>
  <c r="W100" i="6" s="1"/>
  <c r="R102" i="6"/>
  <c r="V102" i="6" s="1"/>
  <c r="W102" i="6" s="1"/>
  <c r="R105" i="6"/>
  <c r="V105" i="6" s="1"/>
  <c r="W105" i="6" s="1"/>
  <c r="R107" i="6"/>
  <c r="V107" i="6" s="1"/>
  <c r="W107" i="6" s="1"/>
  <c r="R109" i="6"/>
  <c r="V109" i="6" s="1"/>
  <c r="W109" i="6" s="1"/>
  <c r="R112" i="6"/>
  <c r="V112" i="6" s="1"/>
  <c r="W112" i="6" s="1"/>
  <c r="R113" i="6"/>
  <c r="V113" i="6" s="1"/>
  <c r="W113" i="6" s="1"/>
  <c r="R117" i="6"/>
  <c r="V117" i="6" s="1"/>
  <c r="W117" i="6" s="1"/>
  <c r="R118" i="6"/>
  <c r="V118" i="6" s="1"/>
  <c r="W118" i="6" s="1"/>
  <c r="R120" i="6"/>
  <c r="V120" i="6" s="1"/>
  <c r="W120" i="6" s="1"/>
  <c r="R123" i="6"/>
  <c r="V123" i="6" s="1"/>
  <c r="W123" i="6" s="1"/>
  <c r="R125" i="6"/>
  <c r="V125" i="6" s="1"/>
  <c r="W125" i="6" s="1"/>
  <c r="R127" i="6"/>
  <c r="V127" i="6" s="1"/>
  <c r="W127" i="6" s="1"/>
  <c r="R130" i="6"/>
  <c r="V130" i="6" s="1"/>
  <c r="W130" i="6" s="1"/>
  <c r="R132" i="6"/>
  <c r="V132" i="6" s="1"/>
  <c r="W132" i="6" s="1"/>
  <c r="R134" i="6"/>
  <c r="V134" i="6" s="1"/>
  <c r="W134" i="6" s="1"/>
  <c r="R136" i="6"/>
  <c r="V136" i="6" s="1"/>
  <c r="W136" i="6" s="1"/>
  <c r="R138" i="6"/>
  <c r="V138" i="6" s="1"/>
  <c r="W138" i="6" s="1"/>
  <c r="R141" i="6"/>
  <c r="V141" i="6" s="1"/>
  <c r="W141" i="6" s="1"/>
  <c r="R143" i="6"/>
  <c r="V143" i="6" s="1"/>
  <c r="W143" i="6" s="1"/>
  <c r="R146" i="6"/>
  <c r="V146" i="6" s="1"/>
  <c r="W146" i="6" s="1"/>
  <c r="R148" i="6"/>
  <c r="V148" i="6" s="1"/>
  <c r="W148" i="6" s="1"/>
  <c r="R151" i="6"/>
  <c r="V151" i="6" s="1"/>
  <c r="W151" i="6" s="1"/>
  <c r="R153" i="6"/>
  <c r="V153" i="6" s="1"/>
  <c r="W153" i="6" s="1"/>
  <c r="R156" i="6"/>
  <c r="V156" i="6" s="1"/>
  <c r="W156" i="6" s="1"/>
  <c r="R158" i="6"/>
  <c r="V158" i="6" s="1"/>
  <c r="W158" i="6" s="1"/>
  <c r="R160" i="6"/>
  <c r="V160" i="6" s="1"/>
  <c r="W160" i="6" s="1"/>
  <c r="R163" i="6"/>
  <c r="V163" i="6" s="1"/>
  <c r="W163" i="6" s="1"/>
  <c r="R165" i="6"/>
  <c r="V165" i="6" s="1"/>
  <c r="W165" i="6" s="1"/>
  <c r="R169" i="6"/>
  <c r="V169" i="6" s="1"/>
  <c r="W169" i="6" s="1"/>
  <c r="R185" i="6"/>
  <c r="V185" i="6" s="1"/>
  <c r="W185" i="6" s="1"/>
  <c r="R193" i="6"/>
  <c r="V193" i="6" s="1"/>
  <c r="W193" i="6" s="1"/>
  <c r="R205" i="6"/>
  <c r="V205" i="6" s="1"/>
  <c r="W205" i="6" s="1"/>
  <c r="R209" i="6"/>
  <c r="V209" i="6" s="1"/>
  <c r="W209" i="6" s="1"/>
  <c r="R217" i="6"/>
  <c r="V217" i="6" s="1"/>
  <c r="W217" i="6" s="1"/>
  <c r="R221" i="6"/>
  <c r="V221" i="6" s="1"/>
  <c r="W221" i="6" s="1"/>
  <c r="R228" i="6"/>
  <c r="V228" i="6" s="1"/>
  <c r="W228" i="6" s="1"/>
  <c r="R244" i="6"/>
  <c r="V244" i="6" s="1"/>
  <c r="W244" i="6" s="1"/>
  <c r="R262" i="6"/>
  <c r="V262" i="6" s="1"/>
  <c r="W262" i="6" s="1"/>
  <c r="R275" i="6"/>
  <c r="V275" i="6" s="1"/>
  <c r="W275" i="6" s="1"/>
  <c r="T281" i="6"/>
  <c r="R281" i="6"/>
  <c r="V281" i="6" s="1"/>
  <c r="R291" i="6"/>
  <c r="V291" i="6" s="1"/>
  <c r="W291" i="6" s="1"/>
  <c r="T294" i="6"/>
  <c r="R294" i="6"/>
  <c r="V294" i="6" s="1"/>
  <c r="R297" i="6"/>
  <c r="V297" i="6" s="1"/>
  <c r="W297" i="6" s="1"/>
  <c r="R304" i="6"/>
  <c r="V304" i="6" s="1"/>
  <c r="W304" i="6" s="1"/>
  <c r="T3" i="6"/>
  <c r="T6" i="6"/>
  <c r="T9" i="6"/>
  <c r="T10" i="6"/>
  <c r="T12" i="6"/>
  <c r="T14" i="6"/>
  <c r="T17" i="6"/>
  <c r="T19" i="6"/>
  <c r="T22" i="6"/>
  <c r="T24" i="6"/>
  <c r="T27" i="6"/>
  <c r="W27" i="6" s="1"/>
  <c r="T29" i="6"/>
  <c r="T32" i="6"/>
  <c r="T35" i="6"/>
  <c r="T37" i="6"/>
  <c r="T40" i="6"/>
  <c r="T42" i="6"/>
  <c r="T45" i="6"/>
  <c r="W45" i="6" s="1"/>
  <c r="T47" i="6"/>
  <c r="T51" i="6"/>
  <c r="T52" i="6"/>
  <c r="T55" i="6"/>
  <c r="T57" i="6"/>
  <c r="W57" i="6" s="1"/>
  <c r="T60" i="6"/>
  <c r="T63" i="6"/>
  <c r="T66" i="6"/>
  <c r="T68" i="6"/>
  <c r="T71" i="6"/>
  <c r="T73" i="6"/>
  <c r="T77" i="6"/>
  <c r="W77" i="6" s="1"/>
  <c r="T79" i="6"/>
  <c r="T82" i="6"/>
  <c r="T84" i="6"/>
  <c r="T86" i="6"/>
  <c r="T89" i="6"/>
  <c r="T91" i="6"/>
  <c r="T94" i="6"/>
  <c r="T96" i="6"/>
  <c r="T99" i="6"/>
  <c r="W99" i="6" s="1"/>
  <c r="T101" i="6"/>
  <c r="T104" i="6"/>
  <c r="T106" i="6"/>
  <c r="T108" i="6"/>
  <c r="T111" i="6"/>
  <c r="T114" i="6"/>
  <c r="T116" i="6"/>
  <c r="T119" i="6"/>
  <c r="T121" i="6"/>
  <c r="T124" i="6"/>
  <c r="T126" i="6"/>
  <c r="T129" i="6"/>
  <c r="T131" i="6"/>
  <c r="T135" i="6"/>
  <c r="T137" i="6"/>
  <c r="T140" i="6"/>
  <c r="T142" i="6"/>
  <c r="T144" i="6"/>
  <c r="T147" i="6"/>
  <c r="T149" i="6"/>
  <c r="T152" i="6"/>
  <c r="T154" i="6"/>
  <c r="T157" i="6"/>
  <c r="T159" i="6"/>
  <c r="T161" i="6"/>
  <c r="T164" i="6"/>
  <c r="R168" i="6"/>
  <c r="V168" i="6" s="1"/>
  <c r="W168" i="6" s="1"/>
  <c r="R172" i="6"/>
  <c r="V172" i="6" s="1"/>
  <c r="W172" i="6" s="1"/>
  <c r="R176" i="6"/>
  <c r="V176" i="6" s="1"/>
  <c r="W176" i="6" s="1"/>
  <c r="R180" i="6"/>
  <c r="V180" i="6" s="1"/>
  <c r="W180" i="6" s="1"/>
  <c r="R184" i="6"/>
  <c r="V184" i="6" s="1"/>
  <c r="W184" i="6" s="1"/>
  <c r="R188" i="6"/>
  <c r="V188" i="6" s="1"/>
  <c r="W188" i="6" s="1"/>
  <c r="R192" i="6"/>
  <c r="V192" i="6" s="1"/>
  <c r="W192" i="6" s="1"/>
  <c r="R196" i="6"/>
  <c r="V196" i="6" s="1"/>
  <c r="W196" i="6" s="1"/>
  <c r="R200" i="6"/>
  <c r="V200" i="6" s="1"/>
  <c r="W200" i="6" s="1"/>
  <c r="R204" i="6"/>
  <c r="V204" i="6" s="1"/>
  <c r="W204" i="6" s="1"/>
  <c r="R208" i="6"/>
  <c r="V208" i="6" s="1"/>
  <c r="W208" i="6" s="1"/>
  <c r="R212" i="6"/>
  <c r="V212" i="6" s="1"/>
  <c r="W212" i="6" s="1"/>
  <c r="R216" i="6"/>
  <c r="V216" i="6" s="1"/>
  <c r="W216" i="6" s="1"/>
  <c r="R220" i="6"/>
  <c r="V220" i="6" s="1"/>
  <c r="W220" i="6" s="1"/>
  <c r="R224" i="6"/>
  <c r="V224" i="6" s="1"/>
  <c r="W224" i="6" s="1"/>
  <c r="R227" i="6"/>
  <c r="V227" i="6" s="1"/>
  <c r="W227" i="6" s="1"/>
  <c r="R231" i="6"/>
  <c r="V231" i="6" s="1"/>
  <c r="W231" i="6" s="1"/>
  <c r="R235" i="6"/>
  <c r="V235" i="6" s="1"/>
  <c r="W235" i="6" s="1"/>
  <c r="R239" i="6"/>
  <c r="V239" i="6" s="1"/>
  <c r="W239" i="6" s="1"/>
  <c r="R243" i="6"/>
  <c r="V243" i="6" s="1"/>
  <c r="W243" i="6" s="1"/>
  <c r="R247" i="6"/>
  <c r="V247" i="6" s="1"/>
  <c r="W247" i="6" s="1"/>
  <c r="R251" i="6"/>
  <c r="V251" i="6" s="1"/>
  <c r="W251" i="6" s="1"/>
  <c r="R255" i="6"/>
  <c r="V255" i="6" s="1"/>
  <c r="W255" i="6" s="1"/>
  <c r="R259" i="6"/>
  <c r="V259" i="6" s="1"/>
  <c r="W259" i="6" s="1"/>
  <c r="R264" i="6"/>
  <c r="V264" i="6" s="1"/>
  <c r="W264" i="6" s="1"/>
  <c r="R271" i="6"/>
  <c r="V271" i="6" s="1"/>
  <c r="W271" i="6" s="1"/>
  <c r="R274" i="6"/>
  <c r="V274" i="6" s="1"/>
  <c r="W274" i="6" s="1"/>
  <c r="T277" i="6"/>
  <c r="R277" i="6"/>
  <c r="V277" i="6" s="1"/>
  <c r="R287" i="6"/>
  <c r="V287" i="6" s="1"/>
  <c r="W287" i="6" s="1"/>
  <c r="R290" i="6"/>
  <c r="V290" i="6" s="1"/>
  <c r="W290" i="6" s="1"/>
  <c r="T293" i="6"/>
  <c r="R293" i="6"/>
  <c r="V293" i="6" s="1"/>
  <c r="R302" i="6"/>
  <c r="V302" i="6" s="1"/>
  <c r="W302" i="6" s="1"/>
  <c r="T285" i="6"/>
  <c r="R285" i="6"/>
  <c r="V285" i="6" s="1"/>
  <c r="T1499" i="6"/>
  <c r="R1499" i="6"/>
  <c r="V1499" i="6" s="1"/>
  <c r="T1526" i="6"/>
  <c r="R1526" i="6"/>
  <c r="V1526" i="6" s="1"/>
  <c r="R173" i="6"/>
  <c r="V173" i="6" s="1"/>
  <c r="W173" i="6" s="1"/>
  <c r="R177" i="6"/>
  <c r="V177" i="6" s="1"/>
  <c r="W177" i="6" s="1"/>
  <c r="R181" i="6"/>
  <c r="V181" i="6" s="1"/>
  <c r="W181" i="6" s="1"/>
  <c r="R189" i="6"/>
  <c r="V189" i="6" s="1"/>
  <c r="W189" i="6" s="1"/>
  <c r="R201" i="6"/>
  <c r="V201" i="6" s="1"/>
  <c r="W201" i="6" s="1"/>
  <c r="R213" i="6"/>
  <c r="V213" i="6" s="1"/>
  <c r="W213" i="6" s="1"/>
  <c r="R232" i="6"/>
  <c r="V232" i="6" s="1"/>
  <c r="W232" i="6" s="1"/>
  <c r="R236" i="6"/>
  <c r="V236" i="6" s="1"/>
  <c r="W236" i="6" s="1"/>
  <c r="R252" i="6"/>
  <c r="V252" i="6" s="1"/>
  <c r="W252" i="6" s="1"/>
  <c r="R256" i="6"/>
  <c r="V256" i="6" s="1"/>
  <c r="W256" i="6" s="1"/>
  <c r="R296" i="6"/>
  <c r="V296" i="6" s="1"/>
  <c r="W296" i="6" s="1"/>
  <c r="T300" i="6"/>
  <c r="R300" i="6"/>
  <c r="V300" i="6" s="1"/>
  <c r="R167" i="6"/>
  <c r="V167" i="6" s="1"/>
  <c r="W167" i="6" s="1"/>
  <c r="R171" i="6"/>
  <c r="V171" i="6" s="1"/>
  <c r="W171" i="6" s="1"/>
  <c r="R175" i="6"/>
  <c r="V175" i="6" s="1"/>
  <c r="W175" i="6" s="1"/>
  <c r="R179" i="6"/>
  <c r="V179" i="6" s="1"/>
  <c r="W179" i="6" s="1"/>
  <c r="R183" i="6"/>
  <c r="V183" i="6" s="1"/>
  <c r="W183" i="6" s="1"/>
  <c r="R187" i="6"/>
  <c r="V187" i="6" s="1"/>
  <c r="W187" i="6" s="1"/>
  <c r="R191" i="6"/>
  <c r="V191" i="6" s="1"/>
  <c r="W191" i="6" s="1"/>
  <c r="R195" i="6"/>
  <c r="V195" i="6" s="1"/>
  <c r="W195" i="6" s="1"/>
  <c r="R199" i="6"/>
  <c r="V199" i="6" s="1"/>
  <c r="W199" i="6" s="1"/>
  <c r="R203" i="6"/>
  <c r="V203" i="6" s="1"/>
  <c r="W203" i="6" s="1"/>
  <c r="R207" i="6"/>
  <c r="V207" i="6" s="1"/>
  <c r="W207" i="6" s="1"/>
  <c r="R211" i="6"/>
  <c r="V211" i="6" s="1"/>
  <c r="W211" i="6" s="1"/>
  <c r="R215" i="6"/>
  <c r="V215" i="6" s="1"/>
  <c r="W215" i="6" s="1"/>
  <c r="R219" i="6"/>
  <c r="V219" i="6" s="1"/>
  <c r="W219" i="6" s="1"/>
  <c r="R223" i="6"/>
  <c r="V223" i="6" s="1"/>
  <c r="W223" i="6" s="1"/>
  <c r="R226" i="6"/>
  <c r="V226" i="6" s="1"/>
  <c r="W226" i="6" s="1"/>
  <c r="R230" i="6"/>
  <c r="V230" i="6" s="1"/>
  <c r="W230" i="6" s="1"/>
  <c r="R234" i="6"/>
  <c r="V234" i="6" s="1"/>
  <c r="W234" i="6" s="1"/>
  <c r="R238" i="6"/>
  <c r="V238" i="6" s="1"/>
  <c r="W238" i="6" s="1"/>
  <c r="R242" i="6"/>
  <c r="V242" i="6" s="1"/>
  <c r="W242" i="6" s="1"/>
  <c r="R246" i="6"/>
  <c r="V246" i="6" s="1"/>
  <c r="W246" i="6" s="1"/>
  <c r="R250" i="6"/>
  <c r="V250" i="6" s="1"/>
  <c r="W250" i="6" s="1"/>
  <c r="R254" i="6"/>
  <c r="V254" i="6" s="1"/>
  <c r="W254" i="6" s="1"/>
  <c r="R258" i="6"/>
  <c r="V258" i="6" s="1"/>
  <c r="W258" i="6" s="1"/>
  <c r="R267" i="6"/>
  <c r="V267" i="6" s="1"/>
  <c r="W267" i="6" s="1"/>
  <c r="R270" i="6"/>
  <c r="V270" i="6" s="1"/>
  <c r="W270" i="6" s="1"/>
  <c r="T273" i="6"/>
  <c r="R273" i="6"/>
  <c r="V273" i="6" s="1"/>
  <c r="R283" i="6"/>
  <c r="V283" i="6" s="1"/>
  <c r="W283" i="6" s="1"/>
  <c r="R286" i="6"/>
  <c r="V286" i="6" s="1"/>
  <c r="W286" i="6" s="1"/>
  <c r="T289" i="6"/>
  <c r="R289" i="6"/>
  <c r="V289" i="6" s="1"/>
  <c r="R301" i="6"/>
  <c r="V301" i="6" s="1"/>
  <c r="W301" i="6" s="1"/>
  <c r="R329" i="6"/>
  <c r="V329" i="6" s="1"/>
  <c r="W329" i="6" s="1"/>
  <c r="R359" i="6"/>
  <c r="V359" i="6" s="1"/>
  <c r="W359" i="6" s="1"/>
  <c r="R444" i="6"/>
  <c r="V444" i="6" s="1"/>
  <c r="W444" i="6" s="1"/>
  <c r="R475" i="6"/>
  <c r="V475" i="6" s="1"/>
  <c r="W475" i="6" s="1"/>
  <c r="R505" i="6"/>
  <c r="V505" i="6" s="1"/>
  <c r="W505" i="6" s="1"/>
  <c r="R536" i="6"/>
  <c r="V536" i="6" s="1"/>
  <c r="W536" i="6" s="1"/>
  <c r="R568" i="6"/>
  <c r="V568" i="6" s="1"/>
  <c r="W568" i="6" s="1"/>
  <c r="R600" i="6"/>
  <c r="V600" i="6" s="1"/>
  <c r="W600" i="6" s="1"/>
  <c r="R632" i="6"/>
  <c r="V632" i="6" s="1"/>
  <c r="W632" i="6" s="1"/>
  <c r="R316" i="6"/>
  <c r="V316" i="6" s="1"/>
  <c r="W316" i="6" s="1"/>
  <c r="R342" i="6"/>
  <c r="V342" i="6" s="1"/>
  <c r="W342" i="6" s="1"/>
  <c r="R346" i="6"/>
  <c r="V346" i="6" s="1"/>
  <c r="W346" i="6" s="1"/>
  <c r="R364" i="6"/>
  <c r="V364" i="6" s="1"/>
  <c r="W364" i="6" s="1"/>
  <c r="R379" i="6"/>
  <c r="V379" i="6" s="1"/>
  <c r="W379" i="6" s="1"/>
  <c r="R393" i="6"/>
  <c r="V393" i="6" s="1"/>
  <c r="W393" i="6" s="1"/>
  <c r="R409" i="6"/>
  <c r="V409" i="6" s="1"/>
  <c r="W409" i="6" s="1"/>
  <c r="R425" i="6"/>
  <c r="V425" i="6" s="1"/>
  <c r="W425" i="6" s="1"/>
  <c r="R460" i="6"/>
  <c r="V460" i="6" s="1"/>
  <c r="W460" i="6" s="1"/>
  <c r="R490" i="6"/>
  <c r="V490" i="6" s="1"/>
  <c r="W490" i="6" s="1"/>
  <c r="R520" i="6"/>
  <c r="V520" i="6" s="1"/>
  <c r="W520" i="6" s="1"/>
  <c r="R552" i="6"/>
  <c r="V552" i="6" s="1"/>
  <c r="W552" i="6" s="1"/>
  <c r="R584" i="6"/>
  <c r="V584" i="6" s="1"/>
  <c r="W584" i="6" s="1"/>
  <c r="R616" i="6"/>
  <c r="V616" i="6" s="1"/>
  <c r="W616" i="6" s="1"/>
  <c r="R306" i="6"/>
  <c r="V306" i="6" s="1"/>
  <c r="W306" i="6" s="1"/>
  <c r="R663" i="6"/>
  <c r="V663" i="6" s="1"/>
  <c r="W663" i="6" s="1"/>
  <c r="R665" i="6"/>
  <c r="V665" i="6" s="1"/>
  <c r="W665" i="6" s="1"/>
  <c r="R695" i="6"/>
  <c r="V695" i="6" s="1"/>
  <c r="W695" i="6" s="1"/>
  <c r="R697" i="6"/>
  <c r="V697" i="6" s="1"/>
  <c r="W697" i="6" s="1"/>
  <c r="R726" i="6"/>
  <c r="V726" i="6" s="1"/>
  <c r="W726" i="6" s="1"/>
  <c r="R728" i="6"/>
  <c r="V728" i="6" s="1"/>
  <c r="W728" i="6" s="1"/>
  <c r="R758" i="6"/>
  <c r="V758" i="6" s="1"/>
  <c r="W758" i="6" s="1"/>
  <c r="R760" i="6"/>
  <c r="V760" i="6" s="1"/>
  <c r="W760" i="6" s="1"/>
  <c r="R776" i="6"/>
  <c r="V776" i="6" s="1"/>
  <c r="W776" i="6" s="1"/>
  <c r="R781" i="6"/>
  <c r="V781" i="6" s="1"/>
  <c r="W781" i="6" s="1"/>
  <c r="R792" i="6"/>
  <c r="V792" i="6" s="1"/>
  <c r="W792" i="6" s="1"/>
  <c r="R797" i="6"/>
  <c r="V797" i="6" s="1"/>
  <c r="W797" i="6" s="1"/>
  <c r="R808" i="6"/>
  <c r="V808" i="6" s="1"/>
  <c r="W808" i="6" s="1"/>
  <c r="R813" i="6"/>
  <c r="V813" i="6" s="1"/>
  <c r="W813" i="6" s="1"/>
  <c r="R824" i="6"/>
  <c r="V824" i="6" s="1"/>
  <c r="W824" i="6" s="1"/>
  <c r="W826" i="6"/>
  <c r="R829" i="6"/>
  <c r="V829" i="6" s="1"/>
  <c r="W829" i="6" s="1"/>
  <c r="R840" i="6"/>
  <c r="V840" i="6" s="1"/>
  <c r="W840" i="6" s="1"/>
  <c r="R845" i="6"/>
  <c r="V845" i="6" s="1"/>
  <c r="W845" i="6" s="1"/>
  <c r="R864" i="6"/>
  <c r="V864" i="6" s="1"/>
  <c r="W864" i="6" s="1"/>
  <c r="R373" i="6"/>
  <c r="V373" i="6" s="1"/>
  <c r="W373" i="6" s="1"/>
  <c r="R374" i="6"/>
  <c r="V374" i="6" s="1"/>
  <c r="W374" i="6" s="1"/>
  <c r="R387" i="6"/>
  <c r="V387" i="6" s="1"/>
  <c r="W387" i="6" s="1"/>
  <c r="R388" i="6"/>
  <c r="V388" i="6" s="1"/>
  <c r="W388" i="6" s="1"/>
  <c r="R403" i="6"/>
  <c r="V403" i="6" s="1"/>
  <c r="W403" i="6" s="1"/>
  <c r="R404" i="6"/>
  <c r="V404" i="6" s="1"/>
  <c r="W404" i="6" s="1"/>
  <c r="R419" i="6"/>
  <c r="V419" i="6" s="1"/>
  <c r="W419" i="6" s="1"/>
  <c r="R420" i="6"/>
  <c r="V420" i="6" s="1"/>
  <c r="W420" i="6" s="1"/>
  <c r="R437" i="6"/>
  <c r="V437" i="6" s="1"/>
  <c r="W437" i="6" s="1"/>
  <c r="R445" i="6"/>
  <c r="V445" i="6" s="1"/>
  <c r="W445" i="6" s="1"/>
  <c r="R453" i="6"/>
  <c r="V453" i="6" s="1"/>
  <c r="W453" i="6" s="1"/>
  <c r="R461" i="6"/>
  <c r="V461" i="6" s="1"/>
  <c r="W461" i="6" s="1"/>
  <c r="R468" i="6"/>
  <c r="V468" i="6" s="1"/>
  <c r="W468" i="6" s="1"/>
  <c r="R476" i="6"/>
  <c r="V476" i="6" s="1"/>
  <c r="W476" i="6" s="1"/>
  <c r="R483" i="6"/>
  <c r="V483" i="6" s="1"/>
  <c r="W483" i="6" s="1"/>
  <c r="R491" i="6"/>
  <c r="V491" i="6" s="1"/>
  <c r="W491" i="6" s="1"/>
  <c r="R498" i="6"/>
  <c r="V498" i="6" s="1"/>
  <c r="W498" i="6" s="1"/>
  <c r="R506" i="6"/>
  <c r="V506" i="6" s="1"/>
  <c r="W506" i="6" s="1"/>
  <c r="R513" i="6"/>
  <c r="V513" i="6" s="1"/>
  <c r="W513" i="6" s="1"/>
  <c r="R521" i="6"/>
  <c r="V521" i="6" s="1"/>
  <c r="W521" i="6" s="1"/>
  <c r="R529" i="6"/>
  <c r="V529" i="6" s="1"/>
  <c r="W529" i="6" s="1"/>
  <c r="R537" i="6"/>
  <c r="V537" i="6" s="1"/>
  <c r="W537" i="6" s="1"/>
  <c r="R545" i="6"/>
  <c r="V545" i="6" s="1"/>
  <c r="W545" i="6" s="1"/>
  <c r="R553" i="6"/>
  <c r="V553" i="6" s="1"/>
  <c r="W553" i="6" s="1"/>
  <c r="R561" i="6"/>
  <c r="V561" i="6" s="1"/>
  <c r="W561" i="6" s="1"/>
  <c r="R569" i="6"/>
  <c r="V569" i="6" s="1"/>
  <c r="W569" i="6" s="1"/>
  <c r="R577" i="6"/>
  <c r="V577" i="6" s="1"/>
  <c r="W577" i="6" s="1"/>
  <c r="R585" i="6"/>
  <c r="V585" i="6" s="1"/>
  <c r="W585" i="6" s="1"/>
  <c r="R593" i="6"/>
  <c r="V593" i="6" s="1"/>
  <c r="W593" i="6" s="1"/>
  <c r="R601" i="6"/>
  <c r="V601" i="6" s="1"/>
  <c r="W601" i="6" s="1"/>
  <c r="R609" i="6"/>
  <c r="V609" i="6" s="1"/>
  <c r="W609" i="6" s="1"/>
  <c r="R617" i="6"/>
  <c r="V617" i="6" s="1"/>
  <c r="W617" i="6" s="1"/>
  <c r="R625" i="6"/>
  <c r="V625" i="6" s="1"/>
  <c r="W625" i="6" s="1"/>
  <c r="R633" i="6"/>
  <c r="V633" i="6" s="1"/>
  <c r="W633" i="6" s="1"/>
  <c r="R641" i="6"/>
  <c r="V641" i="6" s="1"/>
  <c r="W641" i="6" s="1"/>
  <c r="R655" i="6"/>
  <c r="V655" i="6" s="1"/>
  <c r="W655" i="6" s="1"/>
  <c r="R656" i="6"/>
  <c r="V656" i="6" s="1"/>
  <c r="W656" i="6" s="1"/>
  <c r="R657" i="6"/>
  <c r="V657" i="6" s="1"/>
  <c r="W657" i="6" s="1"/>
  <c r="R659" i="6"/>
  <c r="V659" i="6" s="1"/>
  <c r="W659" i="6" s="1"/>
  <c r="R662" i="6"/>
  <c r="V662" i="6" s="1"/>
  <c r="W662" i="6" s="1"/>
  <c r="R666" i="6"/>
  <c r="V666" i="6" s="1"/>
  <c r="W666" i="6" s="1"/>
  <c r="R687" i="6"/>
  <c r="V687" i="6" s="1"/>
  <c r="W687" i="6" s="1"/>
  <c r="R688" i="6"/>
  <c r="V688" i="6" s="1"/>
  <c r="W688" i="6" s="1"/>
  <c r="R689" i="6"/>
  <c r="V689" i="6" s="1"/>
  <c r="W689" i="6" s="1"/>
  <c r="R691" i="6"/>
  <c r="V691" i="6" s="1"/>
  <c r="W691" i="6" s="1"/>
  <c r="R694" i="6"/>
  <c r="V694" i="6" s="1"/>
  <c r="W694" i="6" s="1"/>
  <c r="R698" i="6"/>
  <c r="V698" i="6" s="1"/>
  <c r="W698" i="6" s="1"/>
  <c r="R719" i="6"/>
  <c r="V719" i="6" s="1"/>
  <c r="W719" i="6" s="1"/>
  <c r="R720" i="6"/>
  <c r="V720" i="6" s="1"/>
  <c r="W720" i="6" s="1"/>
  <c r="R721" i="6"/>
  <c r="V721" i="6" s="1"/>
  <c r="W721" i="6" s="1"/>
  <c r="R722" i="6"/>
  <c r="V722" i="6" s="1"/>
  <c r="W722" i="6" s="1"/>
  <c r="R725" i="6"/>
  <c r="V725" i="6" s="1"/>
  <c r="W725" i="6" s="1"/>
  <c r="R729" i="6"/>
  <c r="V729" i="6" s="1"/>
  <c r="W729" i="6" s="1"/>
  <c r="R750" i="6"/>
  <c r="V750" i="6" s="1"/>
  <c r="W750" i="6" s="1"/>
  <c r="R751" i="6"/>
  <c r="V751" i="6" s="1"/>
  <c r="W751" i="6" s="1"/>
  <c r="R752" i="6"/>
  <c r="V752" i="6" s="1"/>
  <c r="W752" i="6" s="1"/>
  <c r="R754" i="6"/>
  <c r="V754" i="6" s="1"/>
  <c r="W754" i="6" s="1"/>
  <c r="R757" i="6"/>
  <c r="V757" i="6" s="1"/>
  <c r="W757" i="6" s="1"/>
  <c r="R761" i="6"/>
  <c r="V761" i="6" s="1"/>
  <c r="W761" i="6" s="1"/>
  <c r="R774" i="6"/>
  <c r="V774" i="6" s="1"/>
  <c r="W774" i="6" s="1"/>
  <c r="R775" i="6"/>
  <c r="V775" i="6" s="1"/>
  <c r="W775" i="6" s="1"/>
  <c r="R790" i="6"/>
  <c r="V790" i="6" s="1"/>
  <c r="W790" i="6" s="1"/>
  <c r="R791" i="6"/>
  <c r="V791" i="6" s="1"/>
  <c r="W791" i="6" s="1"/>
  <c r="R806" i="6"/>
  <c r="V806" i="6" s="1"/>
  <c r="W806" i="6" s="1"/>
  <c r="R807" i="6"/>
  <c r="V807" i="6" s="1"/>
  <c r="W807" i="6" s="1"/>
  <c r="R822" i="6"/>
  <c r="V822" i="6" s="1"/>
  <c r="W822" i="6" s="1"/>
  <c r="R823" i="6"/>
  <c r="V823" i="6" s="1"/>
  <c r="W823" i="6" s="1"/>
  <c r="R838" i="6"/>
  <c r="V838" i="6" s="1"/>
  <c r="W838" i="6" s="1"/>
  <c r="R839" i="6"/>
  <c r="V839" i="6" s="1"/>
  <c r="W839" i="6" s="1"/>
  <c r="R854" i="6"/>
  <c r="V854" i="6" s="1"/>
  <c r="W854" i="6" s="1"/>
  <c r="R861" i="6"/>
  <c r="V861" i="6" s="1"/>
  <c r="W861" i="6" s="1"/>
  <c r="R899" i="6"/>
  <c r="V899" i="6" s="1"/>
  <c r="W899" i="6" s="1"/>
  <c r="R901" i="6"/>
  <c r="V901" i="6" s="1"/>
  <c r="W901" i="6" s="1"/>
  <c r="R904" i="6"/>
  <c r="V904" i="6" s="1"/>
  <c r="W904" i="6" s="1"/>
  <c r="R913" i="6"/>
  <c r="V913" i="6" s="1"/>
  <c r="W913" i="6" s="1"/>
  <c r="T920" i="6"/>
  <c r="R920" i="6"/>
  <c r="V920" i="6" s="1"/>
  <c r="R975" i="6"/>
  <c r="V975" i="6" s="1"/>
  <c r="W975" i="6" s="1"/>
  <c r="R865" i="6"/>
  <c r="V865" i="6" s="1"/>
  <c r="W865" i="6" s="1"/>
  <c r="R873" i="6"/>
  <c r="V873" i="6" s="1"/>
  <c r="W873" i="6" s="1"/>
  <c r="R878" i="6"/>
  <c r="V878" i="6" s="1"/>
  <c r="W878" i="6" s="1"/>
  <c r="R883" i="6"/>
  <c r="V883" i="6" s="1"/>
  <c r="W883" i="6" s="1"/>
  <c r="R885" i="6"/>
  <c r="V885" i="6" s="1"/>
  <c r="W885" i="6" s="1"/>
  <c r="R900" i="6"/>
  <c r="V900" i="6" s="1"/>
  <c r="W900" i="6" s="1"/>
  <c r="R910" i="6"/>
  <c r="V910" i="6" s="1"/>
  <c r="W910" i="6" s="1"/>
  <c r="R914" i="6"/>
  <c r="V914" i="6" s="1"/>
  <c r="W914" i="6" s="1"/>
  <c r="R916" i="6"/>
  <c r="V916" i="6" s="1"/>
  <c r="W916" i="6" s="1"/>
  <c r="R933" i="6"/>
  <c r="V933" i="6" s="1"/>
  <c r="W933" i="6" s="1"/>
  <c r="R939" i="6"/>
  <c r="V939" i="6" s="1"/>
  <c r="W939" i="6" s="1"/>
  <c r="R942" i="6"/>
  <c r="V942" i="6" s="1"/>
  <c r="W942" i="6" s="1"/>
  <c r="R945" i="6"/>
  <c r="V945" i="6" s="1"/>
  <c r="W945" i="6" s="1"/>
  <c r="R959" i="6"/>
  <c r="V959" i="6" s="1"/>
  <c r="W959" i="6" s="1"/>
  <c r="R981" i="6"/>
  <c r="V981" i="6" s="1"/>
  <c r="W981" i="6" s="1"/>
  <c r="R990" i="6"/>
  <c r="V990" i="6" s="1"/>
  <c r="W990" i="6" s="1"/>
  <c r="R992" i="6"/>
  <c r="V992" i="6" s="1"/>
  <c r="W992" i="6" s="1"/>
  <c r="R1003" i="6"/>
  <c r="V1003" i="6" s="1"/>
  <c r="W1003" i="6" s="1"/>
  <c r="R1005" i="6"/>
  <c r="V1005" i="6" s="1"/>
  <c r="W1005" i="6" s="1"/>
  <c r="R1010" i="6"/>
  <c r="V1010" i="6" s="1"/>
  <c r="W1010" i="6" s="1"/>
  <c r="R1012" i="6"/>
  <c r="V1012" i="6" s="1"/>
  <c r="W1012" i="6" s="1"/>
  <c r="R1062" i="6"/>
  <c r="V1062" i="6" s="1"/>
  <c r="W1062" i="6" s="1"/>
  <c r="R1064" i="6"/>
  <c r="V1064" i="6" s="1"/>
  <c r="W1064" i="6" s="1"/>
  <c r="R1069" i="6"/>
  <c r="V1069" i="6" s="1"/>
  <c r="W1069" i="6" s="1"/>
  <c r="R1071" i="6"/>
  <c r="V1071" i="6" s="1"/>
  <c r="W1071" i="6" s="1"/>
  <c r="R1098" i="6"/>
  <c r="V1098" i="6" s="1"/>
  <c r="W1098" i="6" s="1"/>
  <c r="R1157" i="6"/>
  <c r="V1157" i="6" s="1"/>
  <c r="W1157" i="6" s="1"/>
  <c r="R1189" i="6"/>
  <c r="V1189" i="6" s="1"/>
  <c r="W1189" i="6" s="1"/>
  <c r="R1227" i="6"/>
  <c r="V1227" i="6" s="1"/>
  <c r="W1227" i="6" s="1"/>
  <c r="T1350" i="6"/>
  <c r="R1350" i="6"/>
  <c r="V1350" i="6" s="1"/>
  <c r="R859" i="6"/>
  <c r="V859" i="6" s="1"/>
  <c r="W859" i="6" s="1"/>
  <c r="R867" i="6"/>
  <c r="V867" i="6" s="1"/>
  <c r="W867" i="6" s="1"/>
  <c r="R870" i="6"/>
  <c r="V870" i="6" s="1"/>
  <c r="W870" i="6" s="1"/>
  <c r="R875" i="6"/>
  <c r="V875" i="6" s="1"/>
  <c r="W875" i="6" s="1"/>
  <c r="R877" i="6"/>
  <c r="V877" i="6" s="1"/>
  <c r="W877" i="6" s="1"/>
  <c r="R880" i="6"/>
  <c r="V880" i="6" s="1"/>
  <c r="W880" i="6" s="1"/>
  <c r="R892" i="6"/>
  <c r="V892" i="6" s="1"/>
  <c r="W892" i="6" s="1"/>
  <c r="R902" i="6"/>
  <c r="V902" i="6" s="1"/>
  <c r="W902" i="6" s="1"/>
  <c r="R907" i="6"/>
  <c r="V907" i="6" s="1"/>
  <c r="W907" i="6" s="1"/>
  <c r="R909" i="6"/>
  <c r="V909" i="6" s="1"/>
  <c r="W909" i="6" s="1"/>
  <c r="R921" i="6"/>
  <c r="V921" i="6" s="1"/>
  <c r="W921" i="6" s="1"/>
  <c r="R925" i="6"/>
  <c r="V925" i="6" s="1"/>
  <c r="W925" i="6" s="1"/>
  <c r="R930" i="6"/>
  <c r="V930" i="6" s="1"/>
  <c r="W930" i="6" s="1"/>
  <c r="R968" i="6"/>
  <c r="V968" i="6" s="1"/>
  <c r="W968" i="6" s="1"/>
  <c r="R980" i="6"/>
  <c r="V980" i="6" s="1"/>
  <c r="W980" i="6" s="1"/>
  <c r="R1046" i="6"/>
  <c r="V1046" i="6" s="1"/>
  <c r="W1046" i="6" s="1"/>
  <c r="R1048" i="6"/>
  <c r="V1048" i="6" s="1"/>
  <c r="W1048" i="6" s="1"/>
  <c r="R1053" i="6"/>
  <c r="V1053" i="6" s="1"/>
  <c r="W1053" i="6" s="1"/>
  <c r="R1055" i="6"/>
  <c r="V1055" i="6" s="1"/>
  <c r="W1055" i="6" s="1"/>
  <c r="R1032" i="6"/>
  <c r="V1032" i="6" s="1"/>
  <c r="W1032" i="6" s="1"/>
  <c r="R1037" i="6"/>
  <c r="V1037" i="6" s="1"/>
  <c r="W1037" i="6" s="1"/>
  <c r="R1039" i="6"/>
  <c r="V1039" i="6" s="1"/>
  <c r="W1039" i="6" s="1"/>
  <c r="R1094" i="6"/>
  <c r="V1094" i="6" s="1"/>
  <c r="W1094" i="6" s="1"/>
  <c r="R1096" i="6"/>
  <c r="V1096" i="6" s="1"/>
  <c r="W1096" i="6" s="1"/>
  <c r="R1125" i="6"/>
  <c r="V1125" i="6" s="1"/>
  <c r="W1125" i="6" s="1"/>
  <c r="R1160" i="6"/>
  <c r="V1160" i="6" s="1"/>
  <c r="W1160" i="6" s="1"/>
  <c r="R1188" i="6"/>
  <c r="V1188" i="6" s="1"/>
  <c r="W1188" i="6" s="1"/>
  <c r="R1190" i="6"/>
  <c r="V1190" i="6" s="1"/>
  <c r="W1190" i="6" s="1"/>
  <c r="R1239" i="6"/>
  <c r="V1239" i="6" s="1"/>
  <c r="W1239" i="6" s="1"/>
  <c r="R881" i="6"/>
  <c r="V881" i="6" s="1"/>
  <c r="W881" i="6" s="1"/>
  <c r="R889" i="6"/>
  <c r="V889" i="6" s="1"/>
  <c r="W889" i="6" s="1"/>
  <c r="R897" i="6"/>
  <c r="V897" i="6" s="1"/>
  <c r="W897" i="6" s="1"/>
  <c r="R905" i="6"/>
  <c r="V905" i="6" s="1"/>
  <c r="W905" i="6" s="1"/>
  <c r="R915" i="6"/>
  <c r="V915" i="6" s="1"/>
  <c r="W915" i="6" s="1"/>
  <c r="R917" i="6"/>
  <c r="V917" i="6" s="1"/>
  <c r="W917" i="6" s="1"/>
  <c r="R923" i="6"/>
  <c r="V923" i="6" s="1"/>
  <c r="W923" i="6" s="1"/>
  <c r="R931" i="6"/>
  <c r="V931" i="6" s="1"/>
  <c r="W931" i="6" s="1"/>
  <c r="R934" i="6"/>
  <c r="V934" i="6" s="1"/>
  <c r="W934" i="6" s="1"/>
  <c r="R938" i="6"/>
  <c r="V938" i="6" s="1"/>
  <c r="W938" i="6" s="1"/>
  <c r="R946" i="6"/>
  <c r="V946" i="6" s="1"/>
  <c r="W946" i="6" s="1"/>
  <c r="R950" i="6"/>
  <c r="V950" i="6" s="1"/>
  <c r="W950" i="6" s="1"/>
  <c r="R967" i="6"/>
  <c r="V967" i="6" s="1"/>
  <c r="W967" i="6" s="1"/>
  <c r="R983" i="6"/>
  <c r="V983" i="6" s="1"/>
  <c r="W983" i="6" s="1"/>
  <c r="R991" i="6"/>
  <c r="V991" i="6" s="1"/>
  <c r="W991" i="6" s="1"/>
  <c r="R1004" i="6"/>
  <c r="V1004" i="6" s="1"/>
  <c r="W1004" i="6" s="1"/>
  <c r="R1011" i="6"/>
  <c r="V1011" i="6" s="1"/>
  <c r="W1011" i="6" s="1"/>
  <c r="R1013" i="6"/>
  <c r="V1013" i="6" s="1"/>
  <c r="W1013" i="6" s="1"/>
  <c r="R1020" i="6"/>
  <c r="V1020" i="6" s="1"/>
  <c r="W1020" i="6" s="1"/>
  <c r="R1031" i="6"/>
  <c r="V1031" i="6" s="1"/>
  <c r="W1031" i="6" s="1"/>
  <c r="R1038" i="6"/>
  <c r="V1038" i="6" s="1"/>
  <c r="W1038" i="6" s="1"/>
  <c r="R1040" i="6"/>
  <c r="V1040" i="6" s="1"/>
  <c r="W1040" i="6" s="1"/>
  <c r="R1047" i="6"/>
  <c r="V1047" i="6" s="1"/>
  <c r="W1047" i="6" s="1"/>
  <c r="R1054" i="6"/>
  <c r="V1054" i="6" s="1"/>
  <c r="W1054" i="6" s="1"/>
  <c r="R1056" i="6"/>
  <c r="V1056" i="6" s="1"/>
  <c r="W1056" i="6" s="1"/>
  <c r="R1063" i="6"/>
  <c r="V1063" i="6" s="1"/>
  <c r="W1063" i="6" s="1"/>
  <c r="R1070" i="6"/>
  <c r="V1070" i="6" s="1"/>
  <c r="W1070" i="6" s="1"/>
  <c r="R1072" i="6"/>
  <c r="V1072" i="6" s="1"/>
  <c r="W1072" i="6" s="1"/>
  <c r="R1079" i="6"/>
  <c r="V1079" i="6" s="1"/>
  <c r="W1079" i="6" s="1"/>
  <c r="R1086" i="6"/>
  <c r="V1086" i="6" s="1"/>
  <c r="W1086" i="6" s="1"/>
  <c r="R1088" i="6"/>
  <c r="V1088" i="6" s="1"/>
  <c r="W1088" i="6" s="1"/>
  <c r="R1095" i="6"/>
  <c r="V1095" i="6" s="1"/>
  <c r="W1095" i="6" s="1"/>
  <c r="R1104" i="6"/>
  <c r="V1104" i="6" s="1"/>
  <c r="W1104" i="6" s="1"/>
  <c r="R1120" i="6"/>
  <c r="V1120" i="6" s="1"/>
  <c r="W1120" i="6" s="1"/>
  <c r="R1137" i="6"/>
  <c r="V1137" i="6" s="1"/>
  <c r="W1137" i="6" s="1"/>
  <c r="R1153" i="6"/>
  <c r="V1153" i="6" s="1"/>
  <c r="W1153" i="6" s="1"/>
  <c r="R1169" i="6"/>
  <c r="V1169" i="6" s="1"/>
  <c r="W1169" i="6" s="1"/>
  <c r="R1179" i="6"/>
  <c r="V1179" i="6" s="1"/>
  <c r="W1179" i="6" s="1"/>
  <c r="R1199" i="6"/>
  <c r="V1199" i="6" s="1"/>
  <c r="W1199" i="6" s="1"/>
  <c r="R1214" i="6"/>
  <c r="V1214" i="6" s="1"/>
  <c r="W1214" i="6" s="1"/>
  <c r="R1216" i="6"/>
  <c r="V1216" i="6" s="1"/>
  <c r="W1216" i="6" s="1"/>
  <c r="R1224" i="6"/>
  <c r="V1224" i="6" s="1"/>
  <c r="W1224" i="6" s="1"/>
  <c r="R1225" i="6"/>
  <c r="V1225" i="6" s="1"/>
  <c r="W1225" i="6" s="1"/>
  <c r="R1241" i="6"/>
  <c r="V1241" i="6" s="1"/>
  <c r="W1241" i="6" s="1"/>
  <c r="R1275" i="6"/>
  <c r="V1275" i="6" s="1"/>
  <c r="W1275" i="6" s="1"/>
  <c r="R1290" i="6"/>
  <c r="V1290" i="6" s="1"/>
  <c r="W1290" i="6" s="1"/>
  <c r="R1306" i="6"/>
  <c r="V1306" i="6" s="1"/>
  <c r="W1306" i="6" s="1"/>
  <c r="R1322" i="6"/>
  <c r="V1322" i="6" s="1"/>
  <c r="W1322" i="6" s="1"/>
  <c r="R1347" i="6"/>
  <c r="V1347" i="6" s="1"/>
  <c r="W1347" i="6" s="1"/>
  <c r="R1366" i="6"/>
  <c r="V1366" i="6" s="1"/>
  <c r="W1366" i="6" s="1"/>
  <c r="R1395" i="6"/>
  <c r="V1395" i="6" s="1"/>
  <c r="W1395" i="6" s="1"/>
  <c r="T1438" i="6"/>
  <c r="R1438" i="6"/>
  <c r="V1438" i="6" s="1"/>
  <c r="R936" i="6"/>
  <c r="V936" i="6" s="1"/>
  <c r="W936" i="6" s="1"/>
  <c r="R943" i="6"/>
  <c r="V943" i="6" s="1"/>
  <c r="W943" i="6" s="1"/>
  <c r="R948" i="6"/>
  <c r="V948" i="6" s="1"/>
  <c r="W948" i="6" s="1"/>
  <c r="R949" i="6"/>
  <c r="V949" i="6" s="1"/>
  <c r="W949" i="6" s="1"/>
  <c r="R954" i="6"/>
  <c r="V954" i="6" s="1"/>
  <c r="W954" i="6" s="1"/>
  <c r="R962" i="6"/>
  <c r="V962" i="6" s="1"/>
  <c r="W962" i="6" s="1"/>
  <c r="R966" i="6"/>
  <c r="V966" i="6" s="1"/>
  <c r="W966" i="6" s="1"/>
  <c r="R970" i="6"/>
  <c r="V970" i="6" s="1"/>
  <c r="W970" i="6" s="1"/>
  <c r="R978" i="6"/>
  <c r="V978" i="6" s="1"/>
  <c r="W978" i="6" s="1"/>
  <c r="R982" i="6"/>
  <c r="V982" i="6" s="1"/>
  <c r="W982" i="6" s="1"/>
  <c r="R987" i="6"/>
  <c r="V987" i="6" s="1"/>
  <c r="W987" i="6" s="1"/>
  <c r="R996" i="6"/>
  <c r="V996" i="6" s="1"/>
  <c r="W996" i="6" s="1"/>
  <c r="R999" i="6"/>
  <c r="V999" i="6" s="1"/>
  <c r="W999" i="6" s="1"/>
  <c r="R1001" i="6"/>
  <c r="V1001" i="6" s="1"/>
  <c r="W1001" i="6" s="1"/>
  <c r="R1006" i="6"/>
  <c r="V1006" i="6" s="1"/>
  <c r="W1006" i="6" s="1"/>
  <c r="R1008" i="6"/>
  <c r="V1008" i="6" s="1"/>
  <c r="W1008" i="6" s="1"/>
  <c r="R1015" i="6"/>
  <c r="V1015" i="6" s="1"/>
  <c r="W1015" i="6" s="1"/>
  <c r="R1017" i="6"/>
  <c r="V1017" i="6" s="1"/>
  <c r="W1017" i="6" s="1"/>
  <c r="R1022" i="6"/>
  <c r="V1022" i="6" s="1"/>
  <c r="W1022" i="6" s="1"/>
  <c r="R1024" i="6"/>
  <c r="V1024" i="6" s="1"/>
  <c r="W1024" i="6" s="1"/>
  <c r="R1029" i="6"/>
  <c r="V1029" i="6" s="1"/>
  <c r="W1029" i="6" s="1"/>
  <c r="R1033" i="6"/>
  <c r="V1033" i="6" s="1"/>
  <c r="W1033" i="6" s="1"/>
  <c r="R1035" i="6"/>
  <c r="V1035" i="6" s="1"/>
  <c r="W1035" i="6" s="1"/>
  <c r="R1042" i="6"/>
  <c r="V1042" i="6" s="1"/>
  <c r="W1042" i="6" s="1"/>
  <c r="R1044" i="6"/>
  <c r="V1044" i="6" s="1"/>
  <c r="W1044" i="6" s="1"/>
  <c r="R1049" i="6"/>
  <c r="V1049" i="6" s="1"/>
  <c r="W1049" i="6" s="1"/>
  <c r="R1051" i="6"/>
  <c r="V1051" i="6" s="1"/>
  <c r="W1051" i="6" s="1"/>
  <c r="R1058" i="6"/>
  <c r="V1058" i="6" s="1"/>
  <c r="W1058" i="6" s="1"/>
  <c r="R1060" i="6"/>
  <c r="V1060" i="6" s="1"/>
  <c r="W1060" i="6" s="1"/>
  <c r="R1065" i="6"/>
  <c r="V1065" i="6" s="1"/>
  <c r="W1065" i="6" s="1"/>
  <c r="R1067" i="6"/>
  <c r="V1067" i="6" s="1"/>
  <c r="W1067" i="6" s="1"/>
  <c r="R1074" i="6"/>
  <c r="V1074" i="6" s="1"/>
  <c r="W1074" i="6" s="1"/>
  <c r="R1076" i="6"/>
  <c r="V1076" i="6" s="1"/>
  <c r="W1076" i="6" s="1"/>
  <c r="R1081" i="6"/>
  <c r="V1081" i="6" s="1"/>
  <c r="W1081" i="6" s="1"/>
  <c r="R1083" i="6"/>
  <c r="V1083" i="6" s="1"/>
  <c r="W1083" i="6" s="1"/>
  <c r="R1090" i="6"/>
  <c r="V1090" i="6" s="1"/>
  <c r="W1090" i="6" s="1"/>
  <c r="R1092" i="6"/>
  <c r="V1092" i="6" s="1"/>
  <c r="W1092" i="6" s="1"/>
  <c r="R1100" i="6"/>
  <c r="V1100" i="6" s="1"/>
  <c r="W1100" i="6" s="1"/>
  <c r="R1102" i="6"/>
  <c r="V1102" i="6" s="1"/>
  <c r="W1102" i="6" s="1"/>
  <c r="R1103" i="6"/>
  <c r="V1103" i="6" s="1"/>
  <c r="W1103" i="6" s="1"/>
  <c r="R1116" i="6"/>
  <c r="V1116" i="6" s="1"/>
  <c r="W1116" i="6" s="1"/>
  <c r="R1118" i="6"/>
  <c r="V1118" i="6" s="1"/>
  <c r="W1118" i="6" s="1"/>
  <c r="R1119" i="6"/>
  <c r="V1119" i="6" s="1"/>
  <c r="W1119" i="6" s="1"/>
  <c r="R1132" i="6"/>
  <c r="V1132" i="6" s="1"/>
  <c r="W1132" i="6" s="1"/>
  <c r="R1134" i="6"/>
  <c r="V1134" i="6" s="1"/>
  <c r="W1134" i="6" s="1"/>
  <c r="R1135" i="6"/>
  <c r="V1135" i="6" s="1"/>
  <c r="W1135" i="6" s="1"/>
  <c r="R1136" i="6"/>
  <c r="V1136" i="6" s="1"/>
  <c r="W1136" i="6" s="1"/>
  <c r="R1168" i="6"/>
  <c r="V1168" i="6" s="1"/>
  <c r="W1168" i="6" s="1"/>
  <c r="R1099" i="6"/>
  <c r="V1099" i="6" s="1"/>
  <c r="W1099" i="6" s="1"/>
  <c r="R1112" i="6"/>
  <c r="V1112" i="6" s="1"/>
  <c r="W1112" i="6" s="1"/>
  <c r="R1114" i="6"/>
  <c r="V1114" i="6" s="1"/>
  <c r="W1114" i="6" s="1"/>
  <c r="R1115" i="6"/>
  <c r="V1115" i="6" s="1"/>
  <c r="W1115" i="6" s="1"/>
  <c r="R1128" i="6"/>
  <c r="V1128" i="6" s="1"/>
  <c r="W1128" i="6" s="1"/>
  <c r="R1130" i="6"/>
  <c r="V1130" i="6" s="1"/>
  <c r="W1130" i="6" s="1"/>
  <c r="R1131" i="6"/>
  <c r="V1131" i="6" s="1"/>
  <c r="W1131" i="6" s="1"/>
  <c r="R1141" i="6"/>
  <c r="V1141" i="6" s="1"/>
  <c r="W1141" i="6" s="1"/>
  <c r="R1151" i="6"/>
  <c r="V1151" i="6" s="1"/>
  <c r="W1151" i="6" s="1"/>
  <c r="R1152" i="6"/>
  <c r="V1152" i="6" s="1"/>
  <c r="W1152" i="6" s="1"/>
  <c r="R1164" i="6"/>
  <c r="V1164" i="6" s="1"/>
  <c r="W1164" i="6" s="1"/>
  <c r="R1165" i="6"/>
  <c r="V1165" i="6" s="1"/>
  <c r="W1165" i="6" s="1"/>
  <c r="R1166" i="6"/>
  <c r="V1166" i="6" s="1"/>
  <c r="W1166" i="6" s="1"/>
  <c r="R1167" i="6"/>
  <c r="V1167" i="6" s="1"/>
  <c r="W1167" i="6" s="1"/>
  <c r="R1185" i="6"/>
  <c r="V1185" i="6" s="1"/>
  <c r="W1185" i="6" s="1"/>
  <c r="R1207" i="6"/>
  <c r="V1207" i="6" s="1"/>
  <c r="W1207" i="6" s="1"/>
  <c r="R1209" i="6"/>
  <c r="V1209" i="6" s="1"/>
  <c r="W1209" i="6" s="1"/>
  <c r="R1238" i="6"/>
  <c r="V1238" i="6" s="1"/>
  <c r="W1238" i="6" s="1"/>
  <c r="R1254" i="6"/>
  <c r="V1254" i="6" s="1"/>
  <c r="W1254" i="6" s="1"/>
  <c r="R1257" i="6"/>
  <c r="V1257" i="6" s="1"/>
  <c r="W1257" i="6" s="1"/>
  <c r="R1259" i="6"/>
  <c r="V1259" i="6" s="1"/>
  <c r="W1259" i="6" s="1"/>
  <c r="R1267" i="6"/>
  <c r="V1267" i="6" s="1"/>
  <c r="W1267" i="6" s="1"/>
  <c r="R1282" i="6"/>
  <c r="V1282" i="6" s="1"/>
  <c r="W1282" i="6" s="1"/>
  <c r="R1298" i="6"/>
  <c r="V1298" i="6" s="1"/>
  <c r="W1298" i="6" s="1"/>
  <c r="R1314" i="6"/>
  <c r="V1314" i="6" s="1"/>
  <c r="W1314" i="6" s="1"/>
  <c r="R1330" i="6"/>
  <c r="V1330" i="6" s="1"/>
  <c r="W1330" i="6" s="1"/>
  <c r="R1346" i="6"/>
  <c r="V1346" i="6" s="1"/>
  <c r="W1346" i="6" s="1"/>
  <c r="R1351" i="6"/>
  <c r="V1351" i="6" s="1"/>
  <c r="W1351" i="6" s="1"/>
  <c r="R1362" i="6"/>
  <c r="V1362" i="6" s="1"/>
  <c r="W1362" i="6" s="1"/>
  <c r="R1390" i="6"/>
  <c r="V1390" i="6" s="1"/>
  <c r="W1390" i="6" s="1"/>
  <c r="T1422" i="6"/>
  <c r="R1422" i="6"/>
  <c r="V1422" i="6" s="1"/>
  <c r="R1262" i="6"/>
  <c r="V1262" i="6" s="1"/>
  <c r="W1262" i="6" s="1"/>
  <c r="R1264" i="6"/>
  <c r="V1264" i="6" s="1"/>
  <c r="W1264" i="6" s="1"/>
  <c r="R1269" i="6"/>
  <c r="V1269" i="6" s="1"/>
  <c r="W1269" i="6" s="1"/>
  <c r="R1273" i="6"/>
  <c r="V1273" i="6" s="1"/>
  <c r="W1273" i="6" s="1"/>
  <c r="R1277" i="6"/>
  <c r="V1277" i="6" s="1"/>
  <c r="W1277" i="6" s="1"/>
  <c r="R1280" i="6"/>
  <c r="V1280" i="6" s="1"/>
  <c r="W1280" i="6" s="1"/>
  <c r="R1284" i="6"/>
  <c r="V1284" i="6" s="1"/>
  <c r="W1284" i="6" s="1"/>
  <c r="R1288" i="6"/>
  <c r="V1288" i="6" s="1"/>
  <c r="W1288" i="6" s="1"/>
  <c r="R1292" i="6"/>
  <c r="V1292" i="6" s="1"/>
  <c r="W1292" i="6" s="1"/>
  <c r="R1296" i="6"/>
  <c r="V1296" i="6" s="1"/>
  <c r="W1296" i="6" s="1"/>
  <c r="R1300" i="6"/>
  <c r="V1300" i="6" s="1"/>
  <c r="W1300" i="6" s="1"/>
  <c r="R1304" i="6"/>
  <c r="V1304" i="6" s="1"/>
  <c r="W1304" i="6" s="1"/>
  <c r="R1308" i="6"/>
  <c r="V1308" i="6" s="1"/>
  <c r="W1308" i="6" s="1"/>
  <c r="R1312" i="6"/>
  <c r="V1312" i="6" s="1"/>
  <c r="W1312" i="6" s="1"/>
  <c r="R1316" i="6"/>
  <c r="V1316" i="6" s="1"/>
  <c r="W1316" i="6" s="1"/>
  <c r="R1320" i="6"/>
  <c r="V1320" i="6" s="1"/>
  <c r="W1320" i="6" s="1"/>
  <c r="R1324" i="6"/>
  <c r="V1324" i="6" s="1"/>
  <c r="W1324" i="6" s="1"/>
  <c r="R1328" i="6"/>
  <c r="V1328" i="6" s="1"/>
  <c r="W1328" i="6" s="1"/>
  <c r="R1332" i="6"/>
  <c r="V1332" i="6" s="1"/>
  <c r="W1332" i="6" s="1"/>
  <c r="R1365" i="6"/>
  <c r="V1365" i="6" s="1"/>
  <c r="W1365" i="6" s="1"/>
  <c r="R1393" i="6"/>
  <c r="V1393" i="6" s="1"/>
  <c r="W1393" i="6" s="1"/>
  <c r="R1397" i="6"/>
  <c r="V1397" i="6" s="1"/>
  <c r="W1397" i="6" s="1"/>
  <c r="T1496" i="6"/>
  <c r="R1496" i="6"/>
  <c r="V1496" i="6" s="1"/>
  <c r="R1226" i="6"/>
  <c r="V1226" i="6" s="1"/>
  <c r="W1226" i="6" s="1"/>
  <c r="R1228" i="6"/>
  <c r="V1228" i="6" s="1"/>
  <c r="W1228" i="6" s="1"/>
  <c r="R1242" i="6"/>
  <c r="V1242" i="6" s="1"/>
  <c r="W1242" i="6" s="1"/>
  <c r="R1244" i="6"/>
  <c r="V1244" i="6" s="1"/>
  <c r="W1244" i="6" s="1"/>
  <c r="R1258" i="6"/>
  <c r="V1258" i="6" s="1"/>
  <c r="W1258" i="6" s="1"/>
  <c r="R1260" i="6"/>
  <c r="V1260" i="6" s="1"/>
  <c r="W1260" i="6" s="1"/>
  <c r="R1261" i="6"/>
  <c r="V1261" i="6" s="1"/>
  <c r="W1261" i="6" s="1"/>
  <c r="R1268" i="6"/>
  <c r="V1268" i="6" s="1"/>
  <c r="W1268" i="6" s="1"/>
  <c r="R1272" i="6"/>
  <c r="V1272" i="6" s="1"/>
  <c r="W1272" i="6" s="1"/>
  <c r="R1276" i="6"/>
  <c r="V1276" i="6" s="1"/>
  <c r="W1276" i="6" s="1"/>
  <c r="R1279" i="6"/>
  <c r="V1279" i="6" s="1"/>
  <c r="W1279" i="6" s="1"/>
  <c r="R1283" i="6"/>
  <c r="V1283" i="6" s="1"/>
  <c r="W1283" i="6" s="1"/>
  <c r="R1287" i="6"/>
  <c r="V1287" i="6" s="1"/>
  <c r="W1287" i="6" s="1"/>
  <c r="R1291" i="6"/>
  <c r="V1291" i="6" s="1"/>
  <c r="W1291" i="6" s="1"/>
  <c r="R1295" i="6"/>
  <c r="V1295" i="6" s="1"/>
  <c r="W1295" i="6" s="1"/>
  <c r="R1299" i="6"/>
  <c r="V1299" i="6" s="1"/>
  <c r="W1299" i="6" s="1"/>
  <c r="R1303" i="6"/>
  <c r="V1303" i="6" s="1"/>
  <c r="W1303" i="6" s="1"/>
  <c r="R1307" i="6"/>
  <c r="V1307" i="6" s="1"/>
  <c r="W1307" i="6" s="1"/>
  <c r="R1311" i="6"/>
  <c r="V1311" i="6" s="1"/>
  <c r="W1311" i="6" s="1"/>
  <c r="R1315" i="6"/>
  <c r="V1315" i="6" s="1"/>
  <c r="W1315" i="6" s="1"/>
  <c r="R1319" i="6"/>
  <c r="V1319" i="6" s="1"/>
  <c r="W1319" i="6" s="1"/>
  <c r="R1323" i="6"/>
  <c r="V1323" i="6" s="1"/>
  <c r="W1323" i="6" s="1"/>
  <c r="R1327" i="6"/>
  <c r="V1327" i="6" s="1"/>
  <c r="W1327" i="6" s="1"/>
  <c r="R1331" i="6"/>
  <c r="V1331" i="6" s="1"/>
  <c r="W1331" i="6" s="1"/>
  <c r="R1337" i="6"/>
  <c r="V1337" i="6" s="1"/>
  <c r="W1337" i="6" s="1"/>
  <c r="R1339" i="6"/>
  <c r="V1339" i="6" s="1"/>
  <c r="W1339" i="6" s="1"/>
  <c r="R1341" i="6"/>
  <c r="V1341" i="6" s="1"/>
  <c r="W1341" i="6" s="1"/>
  <c r="R1343" i="6"/>
  <c r="V1343" i="6" s="1"/>
  <c r="W1343" i="6" s="1"/>
  <c r="R1367" i="6"/>
  <c r="V1367" i="6" s="1"/>
  <c r="W1367" i="6" s="1"/>
  <c r="R1371" i="6"/>
  <c r="V1371" i="6" s="1"/>
  <c r="W1371" i="6" s="1"/>
  <c r="R1383" i="6"/>
  <c r="V1383" i="6" s="1"/>
  <c r="W1383" i="6" s="1"/>
  <c r="R1387" i="6"/>
  <c r="V1387" i="6" s="1"/>
  <c r="W1387" i="6" s="1"/>
  <c r="R1420" i="6"/>
  <c r="V1420" i="6" s="1"/>
  <c r="W1420" i="6" s="1"/>
  <c r="R1436" i="6"/>
  <c r="V1436" i="6" s="1"/>
  <c r="W1436" i="6" s="1"/>
  <c r="T1454" i="6"/>
  <c r="R1454" i="6"/>
  <c r="V1454" i="6" s="1"/>
  <c r="T1462" i="6"/>
  <c r="R1462" i="6"/>
  <c r="V1462" i="6" s="1"/>
  <c r="T1470" i="6"/>
  <c r="R1470" i="6"/>
  <c r="V1470" i="6" s="1"/>
  <c r="T1488" i="6"/>
  <c r="R1488" i="6"/>
  <c r="V1488" i="6" s="1"/>
  <c r="R1492" i="6"/>
  <c r="V1492" i="6" s="1"/>
  <c r="W1492" i="6" s="1"/>
  <c r="R1508" i="6"/>
  <c r="V1508" i="6" s="1"/>
  <c r="W1508" i="6" s="1"/>
  <c r="R1545" i="6"/>
  <c r="V1545" i="6" s="1"/>
  <c r="W1545" i="6" s="1"/>
  <c r="R1570" i="6"/>
  <c r="V1570" i="6" s="1"/>
  <c r="W1570" i="6" s="1"/>
  <c r="R1572" i="6"/>
  <c r="V1572" i="6" s="1"/>
  <c r="W1572" i="6" s="1"/>
  <c r="R1594" i="6"/>
  <c r="V1594" i="6" s="1"/>
  <c r="W1594" i="6" s="1"/>
  <c r="R1490" i="6"/>
  <c r="V1490" i="6" s="1"/>
  <c r="W1490" i="6" s="1"/>
  <c r="R1504" i="6"/>
  <c r="V1504" i="6" s="1"/>
  <c r="W1504" i="6" s="1"/>
  <c r="R1506" i="6"/>
  <c r="V1506" i="6" s="1"/>
  <c r="W1506" i="6" s="1"/>
  <c r="R1529" i="6"/>
  <c r="V1529" i="6" s="1"/>
  <c r="W1529" i="6" s="1"/>
  <c r="R1531" i="6"/>
  <c r="V1531" i="6" s="1"/>
  <c r="W1531" i="6" s="1"/>
  <c r="R1533" i="6"/>
  <c r="V1533" i="6" s="1"/>
  <c r="W1533" i="6" s="1"/>
  <c r="T1534" i="6"/>
  <c r="R1534" i="6"/>
  <c r="V1534" i="6" s="1"/>
  <c r="R1550" i="6"/>
  <c r="V1550" i="6" s="1"/>
  <c r="W1550" i="6" s="1"/>
  <c r="R1553" i="6"/>
  <c r="V1553" i="6" s="1"/>
  <c r="W1553" i="6" s="1"/>
  <c r="R1585" i="6"/>
  <c r="V1585" i="6" s="1"/>
  <c r="W1585" i="6" s="1"/>
  <c r="R1599" i="6"/>
  <c r="V1599" i="6" s="1"/>
  <c r="W1599" i="6" s="1"/>
  <c r="R1643" i="6"/>
  <c r="V1643" i="6" s="1"/>
  <c r="W1643" i="6" s="1"/>
  <c r="R1538" i="6"/>
  <c r="V1538" i="6" s="1"/>
  <c r="W1538" i="6" s="1"/>
  <c r="R1603" i="6"/>
  <c r="V1603" i="6" s="1"/>
  <c r="W1603" i="6" s="1"/>
  <c r="R1607" i="6"/>
  <c r="V1607" i="6" s="1"/>
  <c r="W1607" i="6" s="1"/>
  <c r="R1611" i="6"/>
  <c r="V1611" i="6" s="1"/>
  <c r="W1611" i="6" s="1"/>
  <c r="R1615" i="6"/>
  <c r="V1615" i="6" s="1"/>
  <c r="W1615" i="6" s="1"/>
  <c r="R1620" i="6"/>
  <c r="V1620" i="6" s="1"/>
  <c r="W1620" i="6" s="1"/>
  <c r="R1625" i="6"/>
  <c r="V1625" i="6" s="1"/>
  <c r="W1625" i="6" s="1"/>
  <c r="R1636" i="6"/>
  <c r="V1636" i="6" s="1"/>
  <c r="W1636" i="6" s="1"/>
  <c r="R1638" i="6"/>
  <c r="V1638" i="6" s="1"/>
  <c r="W1638" i="6" s="1"/>
  <c r="R1646" i="6"/>
  <c r="V1646" i="6" s="1"/>
  <c r="W1646" i="6" s="1"/>
  <c r="R1649" i="6"/>
  <c r="V1649" i="6" s="1"/>
  <c r="W1649" i="6" s="1"/>
  <c r="R1653" i="6"/>
  <c r="V1653" i="6" s="1"/>
  <c r="W1653" i="6" s="1"/>
  <c r="R1513" i="6"/>
  <c r="V1513" i="6" s="1"/>
  <c r="W1513" i="6" s="1"/>
  <c r="R1518" i="6"/>
  <c r="V1518" i="6" s="1"/>
  <c r="W1518" i="6" s="1"/>
  <c r="R1539" i="6"/>
  <c r="V1539" i="6" s="1"/>
  <c r="W1539" i="6" s="1"/>
  <c r="R1558" i="6"/>
  <c r="V1558" i="6" s="1"/>
  <c r="W1558" i="6" s="1"/>
  <c r="R1560" i="6"/>
  <c r="V1560" i="6" s="1"/>
  <c r="W1560" i="6" s="1"/>
  <c r="R1566" i="6"/>
  <c r="V1566" i="6" s="1"/>
  <c r="W1566" i="6" s="1"/>
  <c r="R1601" i="6"/>
  <c r="V1601" i="6" s="1"/>
  <c r="W1601" i="6" s="1"/>
  <c r="R1605" i="6"/>
  <c r="V1605" i="6" s="1"/>
  <c r="W1605" i="6" s="1"/>
  <c r="R1609" i="6"/>
  <c r="V1609" i="6" s="1"/>
  <c r="W1609" i="6" s="1"/>
  <c r="R1613" i="6"/>
  <c r="V1613" i="6" s="1"/>
  <c r="W1613" i="6" s="1"/>
  <c r="R1617" i="6"/>
  <c r="V1617" i="6" s="1"/>
  <c r="W1617" i="6" s="1"/>
  <c r="R1622" i="6"/>
  <c r="V1622" i="6" s="1"/>
  <c r="W1622" i="6" s="1"/>
  <c r="R1628" i="6"/>
  <c r="V1628" i="6" s="1"/>
  <c r="W1628" i="6" s="1"/>
  <c r="R1630" i="6"/>
  <c r="V1630" i="6" s="1"/>
  <c r="W1630" i="6" s="1"/>
  <c r="R1642" i="6"/>
  <c r="V1642" i="6" s="1"/>
  <c r="W1642" i="6" s="1"/>
  <c r="R1644" i="6"/>
  <c r="V1644" i="6" s="1"/>
  <c r="W1644" i="6" s="1"/>
  <c r="R1648" i="6"/>
  <c r="V1648" i="6" s="1"/>
  <c r="W1648" i="6" s="1"/>
  <c r="R1651" i="6"/>
  <c r="V1651" i="6" s="1"/>
  <c r="W1651" i="6" s="1"/>
  <c r="W210" i="6"/>
  <c r="W233" i="6"/>
  <c r="W279" i="6"/>
  <c r="W280" i="6"/>
  <c r="W543" i="6"/>
  <c r="R308" i="6"/>
  <c r="V308" i="6" s="1"/>
  <c r="W308" i="6" s="1"/>
  <c r="R312" i="6"/>
  <c r="V312" i="6" s="1"/>
  <c r="W312" i="6" s="1"/>
  <c r="R315" i="6"/>
  <c r="V315" i="6" s="1"/>
  <c r="W315" i="6" s="1"/>
  <c r="R319" i="6"/>
  <c r="V319" i="6" s="1"/>
  <c r="W319" i="6" s="1"/>
  <c r="R323" i="6"/>
  <c r="V323" i="6" s="1"/>
  <c r="W323" i="6" s="1"/>
  <c r="R327" i="6"/>
  <c r="V327" i="6" s="1"/>
  <c r="W327" i="6" s="1"/>
  <c r="R334" i="6"/>
  <c r="V334" i="6" s="1"/>
  <c r="W334" i="6" s="1"/>
  <c r="R337" i="6"/>
  <c r="V337" i="6" s="1"/>
  <c r="W337" i="6" s="1"/>
  <c r="R341" i="6"/>
  <c r="V341" i="6" s="1"/>
  <c r="W341" i="6" s="1"/>
  <c r="W343" i="6"/>
  <c r="R345" i="6"/>
  <c r="V345" i="6" s="1"/>
  <c r="W345" i="6" s="1"/>
  <c r="R349" i="6"/>
  <c r="V349" i="6" s="1"/>
  <c r="W349" i="6" s="1"/>
  <c r="R353" i="6"/>
  <c r="V353" i="6" s="1"/>
  <c r="W353" i="6" s="1"/>
  <c r="R357" i="6"/>
  <c r="V357" i="6" s="1"/>
  <c r="W357" i="6" s="1"/>
  <c r="R361" i="6"/>
  <c r="V361" i="6" s="1"/>
  <c r="W361" i="6" s="1"/>
  <c r="R365" i="6"/>
  <c r="V365" i="6" s="1"/>
  <c r="W365" i="6" s="1"/>
  <c r="R368" i="6"/>
  <c r="V368" i="6" s="1"/>
  <c r="W368" i="6" s="1"/>
  <c r="R372" i="6"/>
  <c r="V372" i="6" s="1"/>
  <c r="W372" i="6" s="1"/>
  <c r="R376" i="6"/>
  <c r="V376" i="6" s="1"/>
  <c r="W376" i="6" s="1"/>
  <c r="R380" i="6"/>
  <c r="V380" i="6" s="1"/>
  <c r="W380" i="6" s="1"/>
  <c r="R384" i="6"/>
  <c r="V384" i="6" s="1"/>
  <c r="W384" i="6" s="1"/>
  <c r="R386" i="6"/>
  <c r="V386" i="6" s="1"/>
  <c r="W386" i="6" s="1"/>
  <c r="R390" i="6"/>
  <c r="V390" i="6" s="1"/>
  <c r="W390" i="6" s="1"/>
  <c r="R394" i="6"/>
  <c r="V394" i="6" s="1"/>
  <c r="W394" i="6" s="1"/>
  <c r="R398" i="6"/>
  <c r="V398" i="6" s="1"/>
  <c r="W398" i="6" s="1"/>
  <c r="R402" i="6"/>
  <c r="V402" i="6" s="1"/>
  <c r="W402" i="6" s="1"/>
  <c r="R406" i="6"/>
  <c r="V406" i="6" s="1"/>
  <c r="W406" i="6" s="1"/>
  <c r="R410" i="6"/>
  <c r="V410" i="6" s="1"/>
  <c r="W410" i="6" s="1"/>
  <c r="R414" i="6"/>
  <c r="V414" i="6" s="1"/>
  <c r="W414" i="6" s="1"/>
  <c r="R418" i="6"/>
  <c r="V418" i="6" s="1"/>
  <c r="W418" i="6" s="1"/>
  <c r="R422" i="6"/>
  <c r="V422" i="6" s="1"/>
  <c r="W422" i="6" s="1"/>
  <c r="R426" i="6"/>
  <c r="V426" i="6" s="1"/>
  <c r="W426" i="6" s="1"/>
  <c r="R430" i="6"/>
  <c r="V430" i="6" s="1"/>
  <c r="W430" i="6" s="1"/>
  <c r="W855" i="6"/>
  <c r="W922" i="6"/>
  <c r="W516" i="6"/>
  <c r="W718" i="6"/>
  <c r="W733" i="6"/>
  <c r="W767" i="6"/>
  <c r="W783" i="6"/>
  <c r="W825" i="6"/>
  <c r="W849" i="6"/>
  <c r="R912" i="6"/>
  <c r="V912" i="6" s="1"/>
  <c r="W912" i="6" s="1"/>
  <c r="R928" i="6"/>
  <c r="V928" i="6" s="1"/>
  <c r="W928" i="6" s="1"/>
  <c r="R919" i="6"/>
  <c r="V919" i="6" s="1"/>
  <c r="W919" i="6" s="1"/>
  <c r="R941" i="6"/>
  <c r="V941" i="6" s="1"/>
  <c r="W941" i="6" s="1"/>
  <c r="R944" i="6"/>
  <c r="V944" i="6" s="1"/>
  <c r="W944" i="6" s="1"/>
  <c r="R957" i="6"/>
  <c r="V957" i="6" s="1"/>
  <c r="W957" i="6" s="1"/>
  <c r="R960" i="6"/>
  <c r="V960" i="6" s="1"/>
  <c r="W960" i="6" s="1"/>
  <c r="R973" i="6"/>
  <c r="V973" i="6" s="1"/>
  <c r="W973" i="6" s="1"/>
  <c r="R976" i="6"/>
  <c r="V976" i="6" s="1"/>
  <c r="W976" i="6" s="1"/>
  <c r="R937" i="6"/>
  <c r="V937" i="6" s="1"/>
  <c r="W937" i="6" s="1"/>
  <c r="R940" i="6"/>
  <c r="V940" i="6" s="1"/>
  <c r="W940" i="6" s="1"/>
  <c r="R953" i="6"/>
  <c r="V953" i="6" s="1"/>
  <c r="W953" i="6" s="1"/>
  <c r="R956" i="6"/>
  <c r="V956" i="6" s="1"/>
  <c r="W956" i="6" s="1"/>
  <c r="R969" i="6"/>
  <c r="V969" i="6" s="1"/>
  <c r="W969" i="6" s="1"/>
  <c r="R972" i="6"/>
  <c r="V972" i="6" s="1"/>
  <c r="W972" i="6" s="1"/>
  <c r="R986" i="6"/>
  <c r="V986" i="6" s="1"/>
  <c r="W986" i="6" s="1"/>
  <c r="W1082" i="6"/>
  <c r="W1148" i="6"/>
  <c r="R985" i="6"/>
  <c r="V985" i="6" s="1"/>
  <c r="W985" i="6" s="1"/>
  <c r="R989" i="6"/>
  <c r="V989" i="6" s="1"/>
  <c r="W989" i="6" s="1"/>
  <c r="R993" i="6"/>
  <c r="V993" i="6" s="1"/>
  <c r="W993" i="6" s="1"/>
  <c r="R997" i="6"/>
  <c r="V997" i="6" s="1"/>
  <c r="W997" i="6" s="1"/>
  <c r="W1109" i="6"/>
  <c r="W1206" i="6"/>
  <c r="W1274" i="6"/>
  <c r="W1301" i="6"/>
  <c r="R1409" i="6"/>
  <c r="V1409" i="6" s="1"/>
  <c r="W1409" i="6" s="1"/>
  <c r="R1411" i="6"/>
  <c r="V1411" i="6" s="1"/>
  <c r="W1411" i="6" s="1"/>
  <c r="R1413" i="6"/>
  <c r="V1413" i="6" s="1"/>
  <c r="W1413" i="6" s="1"/>
  <c r="R1415" i="6"/>
  <c r="V1415" i="6" s="1"/>
  <c r="W1415" i="6" s="1"/>
  <c r="R1417" i="6"/>
  <c r="V1417" i="6" s="1"/>
  <c r="W1417" i="6" s="1"/>
  <c r="R1419" i="6"/>
  <c r="V1419" i="6" s="1"/>
  <c r="W1419" i="6" s="1"/>
  <c r="R1421" i="6"/>
  <c r="V1421" i="6" s="1"/>
  <c r="W1421" i="6" s="1"/>
  <c r="R1423" i="6"/>
  <c r="V1423" i="6" s="1"/>
  <c r="W1423" i="6" s="1"/>
  <c r="R1425" i="6"/>
  <c r="V1425" i="6" s="1"/>
  <c r="W1425" i="6" s="1"/>
  <c r="R1427" i="6"/>
  <c r="V1427" i="6" s="1"/>
  <c r="W1427" i="6" s="1"/>
  <c r="R1429" i="6"/>
  <c r="V1429" i="6" s="1"/>
  <c r="W1429" i="6" s="1"/>
  <c r="R1431" i="6"/>
  <c r="V1431" i="6" s="1"/>
  <c r="W1431" i="6" s="1"/>
  <c r="R1433" i="6"/>
  <c r="V1433" i="6" s="1"/>
  <c r="W1433" i="6" s="1"/>
  <c r="R1435" i="6"/>
  <c r="V1435" i="6" s="1"/>
  <c r="W1435" i="6" s="1"/>
  <c r="R1437" i="6"/>
  <c r="V1437" i="6" s="1"/>
  <c r="W1437" i="6" s="1"/>
  <c r="R1439" i="6"/>
  <c r="V1439" i="6" s="1"/>
  <c r="W1439" i="6" s="1"/>
  <c r="R1441" i="6"/>
  <c r="V1441" i="6" s="1"/>
  <c r="W1441" i="6" s="1"/>
  <c r="R1443" i="6"/>
  <c r="V1443" i="6" s="1"/>
  <c r="W1443" i="6" s="1"/>
  <c r="R1445" i="6"/>
  <c r="V1445" i="6" s="1"/>
  <c r="W1445" i="6" s="1"/>
  <c r="R1447" i="6"/>
  <c r="V1447" i="6" s="1"/>
  <c r="W1447" i="6" s="1"/>
  <c r="R1449" i="6"/>
  <c r="V1449" i="6" s="1"/>
  <c r="W1449" i="6" s="1"/>
  <c r="R1451" i="6"/>
  <c r="V1451" i="6" s="1"/>
  <c r="W1451" i="6" s="1"/>
  <c r="R1453" i="6"/>
  <c r="V1453" i="6" s="1"/>
  <c r="W1453" i="6" s="1"/>
  <c r="R1455" i="6"/>
  <c r="V1455" i="6" s="1"/>
  <c r="W1455" i="6" s="1"/>
  <c r="R1457" i="6"/>
  <c r="V1457" i="6" s="1"/>
  <c r="W1457" i="6" s="1"/>
  <c r="R1459" i="6"/>
  <c r="V1459" i="6" s="1"/>
  <c r="W1459" i="6" s="1"/>
  <c r="R1461" i="6"/>
  <c r="V1461" i="6" s="1"/>
  <c r="W1461" i="6" s="1"/>
  <c r="R1463" i="6"/>
  <c r="V1463" i="6" s="1"/>
  <c r="W1463" i="6" s="1"/>
  <c r="R1465" i="6"/>
  <c r="V1465" i="6" s="1"/>
  <c r="W1465" i="6" s="1"/>
  <c r="R1467" i="6"/>
  <c r="V1467" i="6" s="1"/>
  <c r="W1467" i="6" s="1"/>
  <c r="R1469" i="6"/>
  <c r="V1469" i="6" s="1"/>
  <c r="W1469" i="6" s="1"/>
  <c r="R1471" i="6"/>
  <c r="V1471" i="6" s="1"/>
  <c r="W1471" i="6" s="1"/>
  <c r="R1473" i="6"/>
  <c r="V1473" i="6" s="1"/>
  <c r="W1473" i="6" s="1"/>
  <c r="R1475" i="6"/>
  <c r="V1475" i="6" s="1"/>
  <c r="W1475" i="6" s="1"/>
  <c r="R1476" i="6"/>
  <c r="V1476" i="6" s="1"/>
  <c r="W1476" i="6" s="1"/>
  <c r="R1477" i="6"/>
  <c r="V1477" i="6" s="1"/>
  <c r="W1477" i="6" s="1"/>
  <c r="R1482" i="6"/>
  <c r="V1482" i="6" s="1"/>
  <c r="W1482" i="6" s="1"/>
  <c r="R1511" i="6"/>
  <c r="V1511" i="6" s="1"/>
  <c r="W1511" i="6" s="1"/>
  <c r="R1519" i="6"/>
  <c r="V1519" i="6" s="1"/>
  <c r="W1519" i="6" s="1"/>
  <c r="R1527" i="6"/>
  <c r="V1527" i="6" s="1"/>
  <c r="W1527" i="6" s="1"/>
  <c r="R1512" i="6"/>
  <c r="V1512" i="6" s="1"/>
  <c r="W1512" i="6" s="1"/>
  <c r="R1516" i="6"/>
  <c r="V1516" i="6" s="1"/>
  <c r="W1516" i="6" s="1"/>
  <c r="R1520" i="6"/>
  <c r="V1520" i="6" s="1"/>
  <c r="W1520" i="6" s="1"/>
  <c r="T1528" i="6"/>
  <c r="R1528" i="6"/>
  <c r="V1528" i="6" s="1"/>
  <c r="T1536" i="6"/>
  <c r="R1536" i="6"/>
  <c r="V1536" i="6" s="1"/>
  <c r="R1567" i="6"/>
  <c r="V1567" i="6" s="1"/>
  <c r="W1567" i="6" s="1"/>
  <c r="R1574" i="6"/>
  <c r="V1574" i="6" s="1"/>
  <c r="W1574" i="6" s="1"/>
  <c r="R1580" i="6"/>
  <c r="V1580" i="6" s="1"/>
  <c r="W1580" i="6" s="1"/>
  <c r="R1600" i="6"/>
  <c r="V1600" i="6" s="1"/>
  <c r="W1600" i="6" s="1"/>
  <c r="R1602" i="6"/>
  <c r="V1602" i="6" s="1"/>
  <c r="W1602" i="6" s="1"/>
  <c r="R1604" i="6"/>
  <c r="V1604" i="6" s="1"/>
  <c r="W1604" i="6" s="1"/>
  <c r="R1606" i="6"/>
  <c r="V1606" i="6" s="1"/>
  <c r="W1606" i="6" s="1"/>
  <c r="R1608" i="6"/>
  <c r="V1608" i="6" s="1"/>
  <c r="W1608" i="6" s="1"/>
  <c r="R1610" i="6"/>
  <c r="V1610" i="6" s="1"/>
  <c r="W1610" i="6" s="1"/>
  <c r="R1612" i="6"/>
  <c r="V1612" i="6" s="1"/>
  <c r="W1612" i="6" s="1"/>
  <c r="R1614" i="6"/>
  <c r="V1614" i="6" s="1"/>
  <c r="W1614" i="6" s="1"/>
  <c r="R1616" i="6"/>
  <c r="V1616" i="6" s="1"/>
  <c r="W1616" i="6" s="1"/>
  <c r="W1627" i="6"/>
  <c r="U444" i="13" l="1"/>
  <c r="U86" i="13"/>
  <c r="U394" i="13"/>
  <c r="U456" i="13"/>
  <c r="U94" i="13"/>
  <c r="W86" i="6"/>
  <c r="W114" i="6"/>
  <c r="W52" i="6"/>
  <c r="W12" i="6"/>
  <c r="U398" i="13"/>
  <c r="U658" i="13"/>
  <c r="U771" i="13"/>
  <c r="U697" i="13"/>
  <c r="U1607" i="13"/>
  <c r="U428" i="13"/>
  <c r="U2285" i="13"/>
  <c r="W73" i="6"/>
  <c r="W19" i="6"/>
  <c r="U84" i="13"/>
  <c r="W63" i="6"/>
  <c r="W3" i="6"/>
  <c r="W147" i="6"/>
  <c r="W101" i="6"/>
  <c r="W29" i="6"/>
  <c r="W269" i="6"/>
  <c r="W920" i="6"/>
  <c r="W32" i="6"/>
  <c r="W273" i="6"/>
  <c r="W111" i="6"/>
  <c r="W71" i="6"/>
  <c r="W51" i="6"/>
  <c r="W89" i="6"/>
  <c r="W79" i="6"/>
  <c r="W68" i="6"/>
  <c r="W47" i="6"/>
  <c r="W17" i="6"/>
  <c r="W9" i="6"/>
  <c r="W157" i="6"/>
  <c r="W126" i="6"/>
  <c r="W116" i="6"/>
  <c r="W66" i="6"/>
  <c r="W35" i="6"/>
  <c r="W14" i="6"/>
  <c r="U618" i="13"/>
  <c r="W131" i="6"/>
  <c r="W91" i="6"/>
  <c r="W40" i="6"/>
  <c r="W129" i="6"/>
  <c r="W149" i="6"/>
  <c r="W119" i="6"/>
  <c r="W37" i="6"/>
  <c r="W55" i="6"/>
  <c r="W294" i="6"/>
  <c r="W152" i="6"/>
  <c r="W164" i="6"/>
  <c r="W1243" i="6"/>
  <c r="W1534" i="6"/>
  <c r="W161" i="6"/>
  <c r="W142" i="6"/>
  <c r="W159" i="6"/>
  <c r="U1382" i="13"/>
  <c r="U1539" i="13"/>
  <c r="U432" i="13"/>
  <c r="U1755" i="13"/>
  <c r="U448" i="13"/>
  <c r="U1355" i="13"/>
  <c r="U424" i="13"/>
  <c r="U402" i="13"/>
  <c r="U1572" i="13"/>
  <c r="U1573" i="13"/>
  <c r="U647" i="13"/>
  <c r="U1641" i="13"/>
  <c r="U857" i="13"/>
  <c r="U2183" i="13"/>
  <c r="U2287" i="13"/>
  <c r="U379" i="13"/>
  <c r="U351" i="13"/>
  <c r="U319" i="13"/>
  <c r="U287" i="13"/>
  <c r="U263" i="13"/>
  <c r="U231" i="13"/>
  <c r="U212" i="13"/>
  <c r="U184" i="13"/>
  <c r="U1395" i="13"/>
  <c r="U721" i="13"/>
  <c r="U2009" i="13"/>
  <c r="U1715" i="13"/>
  <c r="U386" i="13"/>
  <c r="U642" i="13"/>
  <c r="U390" i="13"/>
  <c r="U1429" i="13"/>
  <c r="U593" i="13"/>
  <c r="U1591" i="13"/>
  <c r="U78" i="13"/>
  <c r="U412" i="13"/>
  <c r="U1208" i="13"/>
  <c r="U1775" i="13"/>
  <c r="U1924" i="13"/>
  <c r="U218" i="13"/>
  <c r="U202" i="13"/>
  <c r="U1443" i="13"/>
  <c r="U2061" i="13"/>
  <c r="U438" i="13"/>
  <c r="U2270" i="13"/>
  <c r="U186" i="13"/>
  <c r="U170" i="13"/>
  <c r="U1735" i="13"/>
  <c r="U881" i="13"/>
  <c r="U410" i="13"/>
  <c r="U819" i="13"/>
  <c r="U68" i="13"/>
  <c r="U460" i="13"/>
  <c r="U851" i="13"/>
  <c r="U440" i="13"/>
  <c r="U454" i="13"/>
  <c r="U1547" i="13"/>
  <c r="U2072" i="13"/>
  <c r="U2057" i="13"/>
  <c r="U1897" i="13"/>
  <c r="U861" i="13"/>
  <c r="U673" i="13"/>
  <c r="U436" i="13"/>
  <c r="U2327" i="13"/>
  <c r="U1872" i="13"/>
  <c r="U1825" i="13"/>
  <c r="U1288" i="13"/>
  <c r="U122" i="13"/>
  <c r="U2206" i="13"/>
  <c r="U1163" i="13"/>
  <c r="U1147" i="13"/>
  <c r="U1132" i="13"/>
  <c r="U154" i="13"/>
  <c r="U138" i="13"/>
  <c r="U1590" i="13"/>
  <c r="U2019" i="13"/>
  <c r="U414" i="13"/>
  <c r="U1119" i="13"/>
  <c r="U106" i="13"/>
  <c r="U1475" i="13"/>
  <c r="U70" i="13"/>
  <c r="U2254" i="13"/>
  <c r="U2238" i="13"/>
  <c r="U2222" i="13"/>
  <c r="U1857" i="13"/>
  <c r="U1793" i="13"/>
  <c r="U1256" i="13"/>
  <c r="U1224" i="13"/>
  <c r="U98" i="13"/>
  <c r="U82" i="13"/>
  <c r="U66" i="13"/>
  <c r="U2064" i="13"/>
  <c r="U100" i="13"/>
  <c r="U416" i="13"/>
  <c r="U392" i="13"/>
  <c r="U92" i="13"/>
  <c r="U1809" i="13"/>
  <c r="U1304" i="13"/>
  <c r="U1240" i="13"/>
  <c r="U377" i="13"/>
  <c r="U329" i="13"/>
  <c r="U313" i="13"/>
  <c r="U265" i="13"/>
  <c r="U249" i="13"/>
  <c r="U2147" i="13"/>
  <c r="U1783" i="13"/>
  <c r="U1511" i="13"/>
  <c r="U1411" i="13"/>
  <c r="U90" i="13"/>
  <c r="U74" i="13"/>
  <c r="U1042" i="13"/>
  <c r="U1026" i="13"/>
  <c r="U1920" i="13"/>
  <c r="U1841" i="13"/>
  <c r="U1902" i="13"/>
  <c r="U1785" i="13"/>
  <c r="U1777" i="13"/>
  <c r="U1769" i="13"/>
  <c r="U1761" i="13"/>
  <c r="U1753" i="13"/>
  <c r="U1745" i="13"/>
  <c r="U1737" i="13"/>
  <c r="U1729" i="13"/>
  <c r="U1721" i="13"/>
  <c r="U1272" i="13"/>
  <c r="U1193" i="13"/>
  <c r="U1177" i="13"/>
  <c r="U1106" i="13"/>
  <c r="U1091" i="13"/>
  <c r="U1076" i="13"/>
  <c r="U1062" i="13"/>
  <c r="U361" i="13"/>
  <c r="U345" i="13"/>
  <c r="U297" i="13"/>
  <c r="U281" i="13"/>
  <c r="U233" i="13"/>
  <c r="U1751" i="13"/>
  <c r="U1052" i="13"/>
  <c r="U1038" i="13"/>
  <c r="U1022" i="13"/>
  <c r="U1743" i="13"/>
  <c r="U446" i="13"/>
  <c r="U1264" i="13"/>
  <c r="U1248" i="13"/>
  <c r="U1232" i="13"/>
  <c r="U1124" i="13"/>
  <c r="U1099" i="13"/>
  <c r="U1675" i="13"/>
  <c r="U2311" i="13"/>
  <c r="U2295" i="13"/>
  <c r="U1890" i="13"/>
  <c r="U1865" i="13"/>
  <c r="U1833" i="13"/>
  <c r="U1817" i="13"/>
  <c r="U1801" i="13"/>
  <c r="U1773" i="13"/>
  <c r="U1757" i="13"/>
  <c r="U1741" i="13"/>
  <c r="U1725" i="13"/>
  <c r="U1296" i="13"/>
  <c r="U1216" i="13"/>
  <c r="U1139" i="13"/>
  <c r="U335" i="13"/>
  <c r="U275" i="13"/>
  <c r="U204" i="13"/>
  <c r="U172" i="13"/>
  <c r="U112" i="13"/>
  <c r="U2098" i="13"/>
  <c r="U1354" i="13"/>
  <c r="U2137" i="13"/>
  <c r="U2283" i="13"/>
  <c r="U2262" i="13"/>
  <c r="U2246" i="13"/>
  <c r="U2230" i="13"/>
  <c r="U2214" i="13"/>
  <c r="U2198" i="13"/>
  <c r="U369" i="13"/>
  <c r="U353" i="13"/>
  <c r="U337" i="13"/>
  <c r="U321" i="13"/>
  <c r="U305" i="13"/>
  <c r="U289" i="13"/>
  <c r="U273" i="13"/>
  <c r="U257" i="13"/>
  <c r="U241" i="13"/>
  <c r="U225" i="13"/>
  <c r="U210" i="13"/>
  <c r="U194" i="13"/>
  <c r="U178" i="13"/>
  <c r="U162" i="13"/>
  <c r="U146" i="13"/>
  <c r="U130" i="13"/>
  <c r="U114" i="13"/>
  <c r="U1719" i="13"/>
  <c r="U1707" i="13"/>
  <c r="U1050" i="13"/>
  <c r="U1034" i="13"/>
  <c r="U1018" i="13"/>
  <c r="U1323" i="13"/>
  <c r="U887" i="13"/>
  <c r="U1894" i="13"/>
  <c r="U1880" i="13"/>
  <c r="U1849" i="13"/>
  <c r="U1932" i="13"/>
  <c r="U1781" i="13"/>
  <c r="U1765" i="13"/>
  <c r="U1749" i="13"/>
  <c r="U1733" i="13"/>
  <c r="U1717" i="13"/>
  <c r="U1280" i="13"/>
  <c r="U1201" i="13"/>
  <c r="U1185" i="13"/>
  <c r="U1155" i="13"/>
  <c r="U1084" i="13"/>
  <c r="U1070" i="13"/>
  <c r="U367" i="13"/>
  <c r="U299" i="13"/>
  <c r="U247" i="13"/>
  <c r="U220" i="13"/>
  <c r="U140" i="13"/>
  <c r="U1605" i="13"/>
  <c r="U2303" i="13"/>
  <c r="U2281" i="13"/>
  <c r="U156" i="13"/>
  <c r="U124" i="13"/>
  <c r="U108" i="13"/>
  <c r="U2125" i="13"/>
  <c r="U1767" i="13"/>
  <c r="U1046" i="13"/>
  <c r="U1030" i="13"/>
  <c r="U1465" i="13"/>
  <c r="U2307" i="13"/>
  <c r="U2291" i="13"/>
  <c r="U2313" i="13"/>
  <c r="U2305" i="13"/>
  <c r="U2297" i="13"/>
  <c r="U2289" i="13"/>
  <c r="U2266" i="13"/>
  <c r="U2250" i="13"/>
  <c r="U2234" i="13"/>
  <c r="U2218" i="13"/>
  <c r="U2202" i="13"/>
  <c r="U2260" i="13"/>
  <c r="U2244" i="13"/>
  <c r="U2228" i="13"/>
  <c r="U2212" i="13"/>
  <c r="U2196" i="13"/>
  <c r="U2189" i="13"/>
  <c r="U1936" i="13"/>
  <c r="U1876" i="13"/>
  <c r="U1861" i="13"/>
  <c r="U1845" i="13"/>
  <c r="U1829" i="13"/>
  <c r="U1813" i="13"/>
  <c r="U1797" i="13"/>
  <c r="U1918" i="13"/>
  <c r="U1914" i="13"/>
  <c r="U1882" i="13"/>
  <c r="U1867" i="13"/>
  <c r="U1851" i="13"/>
  <c r="U1835" i="13"/>
  <c r="U1819" i="13"/>
  <c r="U1803" i="13"/>
  <c r="U1787" i="13"/>
  <c r="U1292" i="13"/>
  <c r="U1276" i="13"/>
  <c r="U1260" i="13"/>
  <c r="U1244" i="13"/>
  <c r="U1228" i="13"/>
  <c r="U1212" i="13"/>
  <c r="U1197" i="13"/>
  <c r="U1181" i="13"/>
  <c r="U1167" i="13"/>
  <c r="U1151" i="13"/>
  <c r="U1135" i="13"/>
  <c r="U1109" i="13"/>
  <c r="U1095" i="13"/>
  <c r="U1080" i="13"/>
  <c r="U1066" i="13"/>
  <c r="U1298" i="13"/>
  <c r="U1282" i="13"/>
  <c r="U1266" i="13"/>
  <c r="U1250" i="13"/>
  <c r="U1234" i="13"/>
  <c r="U1218" i="13"/>
  <c r="U1203" i="13"/>
  <c r="U1187" i="13"/>
  <c r="U1171" i="13"/>
  <c r="U1157" i="13"/>
  <c r="U1141" i="13"/>
  <c r="U1126" i="13"/>
  <c r="U1114" i="13"/>
  <c r="U1086" i="13"/>
  <c r="U2248" i="13"/>
  <c r="U2232" i="13"/>
  <c r="U2216" i="13"/>
  <c r="U2200" i="13"/>
  <c r="U2191" i="13"/>
  <c r="U1870" i="13"/>
  <c r="U1839" i="13"/>
  <c r="U371" i="13"/>
  <c r="U355" i="13"/>
  <c r="U331" i="13"/>
  <c r="U311" i="13"/>
  <c r="U295" i="13"/>
  <c r="U271" i="13"/>
  <c r="U251" i="13"/>
  <c r="U235" i="13"/>
  <c r="U208" i="13"/>
  <c r="U188" i="13"/>
  <c r="U168" i="13"/>
  <c r="U152" i="13"/>
  <c r="U136" i="13"/>
  <c r="U116" i="13"/>
  <c r="U365" i="13"/>
  <c r="U349" i="13"/>
  <c r="U333" i="13"/>
  <c r="U317" i="13"/>
  <c r="U301" i="13"/>
  <c r="U285" i="13"/>
  <c r="U269" i="13"/>
  <c r="U253" i="13"/>
  <c r="U237" i="13"/>
  <c r="U222" i="13"/>
  <c r="U206" i="13"/>
  <c r="U190" i="13"/>
  <c r="U174" i="13"/>
  <c r="U158" i="13"/>
  <c r="U142" i="13"/>
  <c r="U126" i="13"/>
  <c r="U110" i="13"/>
  <c r="U2264" i="13"/>
  <c r="U1799" i="13"/>
  <c r="U359" i="13"/>
  <c r="U339" i="13"/>
  <c r="U315" i="13"/>
  <c r="U291" i="13"/>
  <c r="U267" i="13"/>
  <c r="U239" i="13"/>
  <c r="U216" i="13"/>
  <c r="U192" i="13"/>
  <c r="U160" i="13"/>
  <c r="U132" i="13"/>
  <c r="U1302" i="13"/>
  <c r="U1286" i="13"/>
  <c r="U1270" i="13"/>
  <c r="U1254" i="13"/>
  <c r="U1238" i="13"/>
  <c r="U1222" i="13"/>
  <c r="U1207" i="13"/>
  <c r="U1191" i="13"/>
  <c r="U1175" i="13"/>
  <c r="U1161" i="13"/>
  <c r="U1145" i="13"/>
  <c r="U1130" i="13"/>
  <c r="U1104" i="13"/>
  <c r="U1089" i="13"/>
  <c r="U1074" i="13"/>
  <c r="U1060" i="13"/>
  <c r="U2256" i="13"/>
  <c r="U1863" i="13"/>
  <c r="U1831" i="13"/>
  <c r="U1815" i="13"/>
  <c r="U2315" i="13"/>
  <c r="U2299" i="13"/>
  <c r="U2309" i="13"/>
  <c r="U2301" i="13"/>
  <c r="U2293" i="13"/>
  <c r="U2258" i="13"/>
  <c r="U2242" i="13"/>
  <c r="U2226" i="13"/>
  <c r="U2210" i="13"/>
  <c r="U2268" i="13"/>
  <c r="U2252" i="13"/>
  <c r="U2236" i="13"/>
  <c r="U2220" i="13"/>
  <c r="U2204" i="13"/>
  <c r="U2193" i="13"/>
  <c r="U2185" i="13"/>
  <c r="U1910" i="13"/>
  <c r="U1906" i="13"/>
  <c r="U1853" i="13"/>
  <c r="U1837" i="13"/>
  <c r="U1821" i="13"/>
  <c r="U1805" i="13"/>
  <c r="U1789" i="13"/>
  <c r="U1886" i="13"/>
  <c r="U1928" i="13"/>
  <c r="U1898" i="13"/>
  <c r="U1874" i="13"/>
  <c r="U1859" i="13"/>
  <c r="U1843" i="13"/>
  <c r="U1827" i="13"/>
  <c r="U1811" i="13"/>
  <c r="U1795" i="13"/>
  <c r="U1300" i="13"/>
  <c r="U1284" i="13"/>
  <c r="U1268" i="13"/>
  <c r="U1252" i="13"/>
  <c r="U1236" i="13"/>
  <c r="U1220" i="13"/>
  <c r="U1205" i="13"/>
  <c r="U1189" i="13"/>
  <c r="U1173" i="13"/>
  <c r="U1159" i="13"/>
  <c r="U1143" i="13"/>
  <c r="U1128" i="13"/>
  <c r="U1116" i="13"/>
  <c r="U1102" i="13"/>
  <c r="U1087" i="13"/>
  <c r="U1072" i="13"/>
  <c r="U1058" i="13"/>
  <c r="U1306" i="13"/>
  <c r="U1290" i="13"/>
  <c r="U1274" i="13"/>
  <c r="U1258" i="13"/>
  <c r="U1242" i="13"/>
  <c r="U1226" i="13"/>
  <c r="U1210" i="13"/>
  <c r="U1195" i="13"/>
  <c r="U1179" i="13"/>
  <c r="U1165" i="13"/>
  <c r="U1149" i="13"/>
  <c r="U1107" i="13"/>
  <c r="U1093" i="13"/>
  <c r="U1078" i="13"/>
  <c r="U1064" i="13"/>
  <c r="U2240" i="13"/>
  <c r="U2224" i="13"/>
  <c r="U2208" i="13"/>
  <c r="U2194" i="13"/>
  <c r="U1878" i="13"/>
  <c r="U1847" i="13"/>
  <c r="U363" i="13"/>
  <c r="U343" i="13"/>
  <c r="U323" i="13"/>
  <c r="U303" i="13"/>
  <c r="U283" i="13"/>
  <c r="U259" i="13"/>
  <c r="U243" i="13"/>
  <c r="U227" i="13"/>
  <c r="U196" i="13"/>
  <c r="U180" i="13"/>
  <c r="U164" i="13"/>
  <c r="U148" i="13"/>
  <c r="U128" i="13"/>
  <c r="U104" i="13"/>
  <c r="U373" i="13"/>
  <c r="U357" i="13"/>
  <c r="U341" i="13"/>
  <c r="U325" i="13"/>
  <c r="U309" i="13"/>
  <c r="U293" i="13"/>
  <c r="U277" i="13"/>
  <c r="U261" i="13"/>
  <c r="U245" i="13"/>
  <c r="U229" i="13"/>
  <c r="U214" i="13"/>
  <c r="U198" i="13"/>
  <c r="U182" i="13"/>
  <c r="U166" i="13"/>
  <c r="U150" i="13"/>
  <c r="U134" i="13"/>
  <c r="U118" i="13"/>
  <c r="U102" i="13"/>
  <c r="U1807" i="13"/>
  <c r="U375" i="13"/>
  <c r="U347" i="13"/>
  <c r="U327" i="13"/>
  <c r="U307" i="13"/>
  <c r="U279" i="13"/>
  <c r="U255" i="13"/>
  <c r="U223" i="13"/>
  <c r="U200" i="13"/>
  <c r="U176" i="13"/>
  <c r="U144" i="13"/>
  <c r="U120" i="13"/>
  <c r="U1294" i="13"/>
  <c r="U1278" i="13"/>
  <c r="U1262" i="13"/>
  <c r="U1246" i="13"/>
  <c r="U1230" i="13"/>
  <c r="U1214" i="13"/>
  <c r="U1199" i="13"/>
  <c r="U1183" i="13"/>
  <c r="U1169" i="13"/>
  <c r="U1153" i="13"/>
  <c r="U1137" i="13"/>
  <c r="U1122" i="13"/>
  <c r="U1111" i="13"/>
  <c r="U1097" i="13"/>
  <c r="U1082" i="13"/>
  <c r="U1068" i="13"/>
  <c r="U2187" i="13"/>
  <c r="U1855" i="13"/>
  <c r="U1823" i="13"/>
  <c r="U1791" i="13"/>
  <c r="W137" i="6"/>
  <c r="W277" i="6"/>
  <c r="W135" i="6"/>
  <c r="W121" i="6"/>
  <c r="W1462" i="6"/>
  <c r="W94" i="6"/>
  <c r="W22" i="6"/>
  <c r="W1470" i="6"/>
  <c r="W1454" i="6"/>
  <c r="W1422" i="6"/>
  <c r="W300" i="6"/>
  <c r="W82" i="6"/>
  <c r="W60" i="6"/>
  <c r="W281" i="6"/>
  <c r="W108" i="6"/>
  <c r="W106" i="6"/>
  <c r="W1438" i="6"/>
  <c r="W140" i="6"/>
  <c r="W289" i="6"/>
  <c r="W1526" i="6"/>
  <c r="W285" i="6"/>
  <c r="W293" i="6"/>
  <c r="W96" i="6"/>
  <c r="W24" i="6"/>
  <c r="W6" i="6"/>
  <c r="W1464" i="6"/>
  <c r="W1416" i="6"/>
  <c r="W154" i="6"/>
  <c r="W144" i="6"/>
  <c r="W84" i="6"/>
  <c r="W42" i="6"/>
  <c r="W10" i="6"/>
  <c r="W1386" i="6"/>
  <c r="W104" i="6"/>
  <c r="W1536" i="6"/>
  <c r="W124" i="6"/>
  <c r="W1496" i="6"/>
  <c r="W1485" i="6"/>
  <c r="W1488" i="6"/>
  <c r="W1350" i="6"/>
  <c r="W1499" i="6"/>
  <c r="W1528" i="6"/>
  <c r="O3" i="14" l="1"/>
  <c r="R3" i="14" s="1"/>
  <c r="O4" i="14"/>
  <c r="R4" i="14" s="1"/>
  <c r="O5" i="14"/>
  <c r="R5" i="14" s="1"/>
  <c r="O6" i="14"/>
  <c r="R6" i="14" s="1"/>
  <c r="O7" i="14"/>
  <c r="R7" i="14" s="1"/>
  <c r="O8" i="14"/>
  <c r="R8" i="14" s="1"/>
  <c r="O9" i="14"/>
  <c r="R9" i="14" s="1"/>
  <c r="O10" i="14"/>
  <c r="R10" i="14" s="1"/>
  <c r="O11" i="14"/>
  <c r="R11" i="14" s="1"/>
  <c r="O12" i="14"/>
  <c r="R12" i="14" s="1"/>
  <c r="O13" i="14"/>
  <c r="R13" i="14" s="1"/>
  <c r="O14" i="14"/>
  <c r="R14" i="14" s="1"/>
  <c r="O15" i="14"/>
  <c r="R15" i="14" s="1"/>
  <c r="O16" i="14"/>
  <c r="R16" i="14" s="1"/>
  <c r="O17" i="14"/>
  <c r="R17" i="14" s="1"/>
  <c r="O18" i="14"/>
  <c r="R18" i="14" s="1"/>
  <c r="O19" i="14"/>
  <c r="R19" i="14" s="1"/>
  <c r="O20" i="14"/>
  <c r="R20" i="14" s="1"/>
  <c r="O21" i="14"/>
  <c r="R21" i="14" s="1"/>
  <c r="O22" i="14"/>
  <c r="R22" i="14" s="1"/>
  <c r="O23" i="14"/>
  <c r="R23" i="14" s="1"/>
  <c r="O24" i="14"/>
  <c r="R24" i="14" s="1"/>
  <c r="O25" i="14"/>
  <c r="R25" i="14" s="1"/>
  <c r="O26" i="14"/>
  <c r="R26" i="14" s="1"/>
  <c r="O27" i="14"/>
  <c r="R27" i="14" s="1"/>
  <c r="O28" i="14"/>
  <c r="R28" i="14" s="1"/>
  <c r="O29" i="14"/>
  <c r="R29" i="14" s="1"/>
  <c r="O30" i="14"/>
  <c r="R30" i="14" s="1"/>
  <c r="O31" i="14"/>
  <c r="R31" i="14" s="1"/>
  <c r="O32" i="14"/>
  <c r="R32" i="14" s="1"/>
  <c r="O33" i="14"/>
  <c r="R33" i="14" s="1"/>
  <c r="O34" i="14"/>
  <c r="R34" i="14" s="1"/>
  <c r="O35" i="14"/>
  <c r="R35" i="14" s="1"/>
  <c r="O36" i="14"/>
  <c r="R36" i="14" s="1"/>
  <c r="O37" i="14"/>
  <c r="R37" i="14" s="1"/>
  <c r="O38" i="14"/>
  <c r="R38" i="14" s="1"/>
  <c r="O39" i="14"/>
  <c r="R39" i="14" s="1"/>
  <c r="O40" i="14"/>
  <c r="R40" i="14" s="1"/>
  <c r="O41" i="14"/>
  <c r="R41" i="14" s="1"/>
  <c r="O42" i="14"/>
  <c r="R42" i="14" s="1"/>
  <c r="O43" i="14"/>
  <c r="R43" i="14" s="1"/>
  <c r="O44" i="14"/>
  <c r="R44" i="14" s="1"/>
  <c r="O45" i="14"/>
  <c r="R45" i="14" s="1"/>
  <c r="O46" i="14"/>
  <c r="R46" i="14" s="1"/>
  <c r="O47" i="14"/>
  <c r="R47" i="14" s="1"/>
  <c r="O48" i="14"/>
  <c r="R48" i="14" s="1"/>
  <c r="O49" i="14"/>
  <c r="R49" i="14" s="1"/>
  <c r="O50" i="14"/>
  <c r="R50" i="14" s="1"/>
  <c r="O51" i="14"/>
  <c r="R51" i="14" s="1"/>
  <c r="O52" i="14"/>
  <c r="R52" i="14" s="1"/>
  <c r="O53" i="14"/>
  <c r="R53" i="14" s="1"/>
  <c r="O54" i="14"/>
  <c r="R54" i="14" s="1"/>
  <c r="O55" i="14"/>
  <c r="R55" i="14" s="1"/>
  <c r="O56" i="14"/>
  <c r="R56" i="14" s="1"/>
  <c r="O57" i="14"/>
  <c r="R57" i="14" s="1"/>
  <c r="O58" i="14"/>
  <c r="R58" i="14" s="1"/>
  <c r="O59" i="14"/>
  <c r="R59" i="14" s="1"/>
  <c r="O60" i="14"/>
  <c r="R60" i="14" s="1"/>
  <c r="O61" i="14"/>
  <c r="R61" i="14" s="1"/>
  <c r="O62" i="14"/>
  <c r="R62" i="14" s="1"/>
  <c r="O63" i="14"/>
  <c r="R63" i="14" s="1"/>
  <c r="O64" i="14"/>
  <c r="R64" i="14" s="1"/>
  <c r="O65" i="14"/>
  <c r="R65" i="14" s="1"/>
  <c r="O66" i="14"/>
  <c r="R66" i="14" s="1"/>
  <c r="O67" i="14"/>
  <c r="R67" i="14" s="1"/>
  <c r="O68" i="14"/>
  <c r="R68" i="14" s="1"/>
  <c r="O69" i="14"/>
  <c r="R69" i="14" s="1"/>
  <c r="O70" i="14"/>
  <c r="R70" i="14" s="1"/>
  <c r="O71" i="14"/>
  <c r="R71" i="14" s="1"/>
  <c r="O72" i="14"/>
  <c r="R72" i="14" s="1"/>
  <c r="O73" i="14"/>
  <c r="R73" i="14" s="1"/>
  <c r="O74" i="14"/>
  <c r="R74" i="14" s="1"/>
  <c r="O75" i="14"/>
  <c r="R75" i="14" s="1"/>
  <c r="O76" i="14"/>
  <c r="R76" i="14" s="1"/>
  <c r="O77" i="14"/>
  <c r="R77" i="14" s="1"/>
  <c r="O78" i="14"/>
  <c r="R78" i="14" s="1"/>
  <c r="O79" i="14"/>
  <c r="R79" i="14" s="1"/>
  <c r="O80" i="14"/>
  <c r="R80" i="14" s="1"/>
  <c r="O81" i="14"/>
  <c r="R81" i="14" s="1"/>
  <c r="O82" i="14"/>
  <c r="R82" i="14" s="1"/>
  <c r="O83" i="14"/>
  <c r="R83" i="14" s="1"/>
  <c r="O84" i="14"/>
  <c r="R84" i="14" s="1"/>
  <c r="O85" i="14"/>
  <c r="R85" i="14" s="1"/>
  <c r="O86" i="14"/>
  <c r="R86" i="14" s="1"/>
  <c r="O87" i="14"/>
  <c r="R87" i="14" s="1"/>
  <c r="O88" i="14"/>
  <c r="R88" i="14" s="1"/>
  <c r="O89" i="14"/>
  <c r="R89" i="14" s="1"/>
  <c r="O90" i="14"/>
  <c r="R90" i="14" s="1"/>
  <c r="O91" i="14"/>
  <c r="R91" i="14" s="1"/>
  <c r="O92" i="14"/>
  <c r="R92" i="14" s="1"/>
  <c r="O93" i="14"/>
  <c r="R93" i="14" s="1"/>
  <c r="O94" i="14"/>
  <c r="R94" i="14" s="1"/>
  <c r="O95" i="14"/>
  <c r="R95" i="14" s="1"/>
  <c r="O96" i="14"/>
  <c r="R96" i="14" s="1"/>
  <c r="O97" i="14"/>
  <c r="R97" i="14" s="1"/>
  <c r="O98" i="14"/>
  <c r="R98" i="14" s="1"/>
  <c r="O99" i="14"/>
  <c r="R99" i="14" s="1"/>
  <c r="O100" i="14"/>
  <c r="R100" i="14" s="1"/>
  <c r="O101" i="14"/>
  <c r="R101" i="14" s="1"/>
  <c r="O102" i="14"/>
  <c r="R102" i="14" s="1"/>
  <c r="O103" i="14"/>
  <c r="R103" i="14" s="1"/>
  <c r="O104" i="14"/>
  <c r="R104" i="14" s="1"/>
  <c r="O105" i="14"/>
  <c r="R105" i="14" s="1"/>
  <c r="O106" i="14"/>
  <c r="R106" i="14" s="1"/>
  <c r="O107" i="14"/>
  <c r="R107" i="14" s="1"/>
  <c r="O108" i="14"/>
  <c r="R108" i="14" s="1"/>
  <c r="O109" i="14"/>
  <c r="R109" i="14" s="1"/>
  <c r="O110" i="14"/>
  <c r="R110" i="14" s="1"/>
  <c r="O111" i="14"/>
  <c r="R111" i="14" s="1"/>
  <c r="O112" i="14"/>
  <c r="R112" i="14" s="1"/>
  <c r="O113" i="14"/>
  <c r="R113" i="14" s="1"/>
  <c r="O114" i="14"/>
  <c r="R114" i="14" s="1"/>
  <c r="O115" i="14"/>
  <c r="R115" i="14" s="1"/>
  <c r="O116" i="14"/>
  <c r="R116" i="14" s="1"/>
  <c r="O117" i="14"/>
  <c r="R117" i="14" s="1"/>
  <c r="O118" i="14"/>
  <c r="R118" i="14" s="1"/>
  <c r="O119" i="14"/>
  <c r="R119" i="14" s="1"/>
  <c r="O120" i="14"/>
  <c r="R120" i="14" s="1"/>
  <c r="O121" i="14"/>
  <c r="R121" i="14" s="1"/>
  <c r="O122" i="14"/>
  <c r="R122" i="14" s="1"/>
  <c r="O123" i="14"/>
  <c r="R123" i="14" s="1"/>
  <c r="O124" i="14"/>
  <c r="R124" i="14" s="1"/>
  <c r="O125" i="14"/>
  <c r="R125" i="14" s="1"/>
  <c r="O126" i="14"/>
  <c r="R126" i="14" s="1"/>
  <c r="O127" i="14"/>
  <c r="R127" i="14" s="1"/>
  <c r="O128" i="14"/>
  <c r="R128" i="14" s="1"/>
  <c r="O129" i="14"/>
  <c r="R129" i="14" s="1"/>
  <c r="O130" i="14"/>
  <c r="R130" i="14" s="1"/>
  <c r="O131" i="14"/>
  <c r="R131" i="14" s="1"/>
  <c r="O132" i="14"/>
  <c r="R132" i="14" s="1"/>
  <c r="O133" i="14"/>
  <c r="R133" i="14" s="1"/>
  <c r="O134" i="14"/>
  <c r="R134" i="14" s="1"/>
  <c r="O135" i="14"/>
  <c r="R135" i="14" s="1"/>
  <c r="O136" i="14"/>
  <c r="R136" i="14" s="1"/>
  <c r="O137" i="14"/>
  <c r="R137" i="14" s="1"/>
  <c r="O138" i="14"/>
  <c r="R138" i="14" s="1"/>
  <c r="O139" i="14"/>
  <c r="R139" i="14" s="1"/>
  <c r="O140" i="14"/>
  <c r="R140" i="14" s="1"/>
  <c r="O141" i="14"/>
  <c r="R141" i="14" s="1"/>
  <c r="O142" i="14"/>
  <c r="R142" i="14" s="1"/>
  <c r="O143" i="14"/>
  <c r="R143" i="14" s="1"/>
  <c r="O144" i="14"/>
  <c r="R144" i="14" s="1"/>
  <c r="O145" i="14"/>
  <c r="R145" i="14" s="1"/>
  <c r="O146" i="14"/>
  <c r="R146" i="14" s="1"/>
  <c r="O147" i="14"/>
  <c r="R147" i="14" s="1"/>
  <c r="O148" i="14"/>
  <c r="R148" i="14" s="1"/>
  <c r="O149" i="14"/>
  <c r="R149" i="14" s="1"/>
  <c r="O150" i="14"/>
  <c r="R150" i="14" s="1"/>
  <c r="O151" i="14"/>
  <c r="R151" i="14" s="1"/>
  <c r="O152" i="14"/>
  <c r="R152" i="14" s="1"/>
  <c r="O153" i="14"/>
  <c r="R153" i="14" s="1"/>
  <c r="O154" i="14"/>
  <c r="R154" i="14" s="1"/>
  <c r="O155" i="14"/>
  <c r="R155" i="14" s="1"/>
  <c r="O156" i="14"/>
  <c r="R156" i="14" s="1"/>
  <c r="O157" i="14"/>
  <c r="R157" i="14" s="1"/>
  <c r="O158" i="14"/>
  <c r="R158" i="14" s="1"/>
  <c r="O159" i="14"/>
  <c r="R159" i="14" s="1"/>
  <c r="O160" i="14"/>
  <c r="R160" i="14" s="1"/>
  <c r="O161" i="14"/>
  <c r="R161" i="14" s="1"/>
  <c r="O162" i="14"/>
  <c r="R162" i="14" s="1"/>
  <c r="O163" i="14"/>
  <c r="R163" i="14" s="1"/>
  <c r="O164" i="14"/>
  <c r="R164" i="14" s="1"/>
  <c r="O165" i="14"/>
  <c r="R165" i="14" s="1"/>
  <c r="O166" i="14"/>
  <c r="R166" i="14" s="1"/>
  <c r="O167" i="14"/>
  <c r="R167" i="14" s="1"/>
  <c r="O168" i="14"/>
  <c r="R168" i="14" s="1"/>
  <c r="O169" i="14"/>
  <c r="R169" i="14" s="1"/>
  <c r="O170" i="14"/>
  <c r="R170" i="14" s="1"/>
  <c r="O171" i="14"/>
  <c r="R171" i="14" s="1"/>
  <c r="O172" i="14"/>
  <c r="R172" i="14" s="1"/>
  <c r="O173" i="14"/>
  <c r="R173" i="14" s="1"/>
  <c r="O174" i="14"/>
  <c r="R174" i="14" s="1"/>
  <c r="O175" i="14"/>
  <c r="R175" i="14" s="1"/>
  <c r="O176" i="14"/>
  <c r="R176" i="14" s="1"/>
  <c r="O177" i="14"/>
  <c r="R177" i="14" s="1"/>
  <c r="O178" i="14"/>
  <c r="R178" i="14" s="1"/>
  <c r="O179" i="14"/>
  <c r="R179" i="14" s="1"/>
  <c r="O180" i="14"/>
  <c r="R180" i="14" s="1"/>
  <c r="O181" i="14"/>
  <c r="R181" i="14" s="1"/>
  <c r="O182" i="14"/>
  <c r="R182" i="14" s="1"/>
  <c r="O183" i="14"/>
  <c r="R183" i="14" s="1"/>
  <c r="O184" i="14"/>
  <c r="R184" i="14" s="1"/>
  <c r="O185" i="14"/>
  <c r="R185" i="14" s="1"/>
  <c r="O186" i="14"/>
  <c r="R186" i="14" s="1"/>
  <c r="O187" i="14"/>
  <c r="R187" i="14" s="1"/>
  <c r="O188" i="14"/>
  <c r="R188" i="14" s="1"/>
  <c r="O189" i="14"/>
  <c r="R189" i="14" s="1"/>
  <c r="O190" i="14"/>
  <c r="R190" i="14" s="1"/>
  <c r="O191" i="14"/>
  <c r="R191" i="14" s="1"/>
  <c r="O192" i="14"/>
  <c r="R192" i="14" s="1"/>
  <c r="O193" i="14"/>
  <c r="R193" i="14" s="1"/>
  <c r="O194" i="14"/>
  <c r="R194" i="14" s="1"/>
  <c r="O195" i="14"/>
  <c r="R195" i="14" s="1"/>
  <c r="O196" i="14"/>
  <c r="R196" i="14" s="1"/>
  <c r="O197" i="14"/>
  <c r="R197" i="14" s="1"/>
  <c r="O198" i="14"/>
  <c r="R198" i="14" s="1"/>
  <c r="O199" i="14"/>
  <c r="R199" i="14" s="1"/>
  <c r="O200" i="14"/>
  <c r="R200" i="14" s="1"/>
  <c r="O201" i="14"/>
  <c r="R201" i="14" s="1"/>
  <c r="O202" i="14"/>
  <c r="R202" i="14" s="1"/>
  <c r="O203" i="14"/>
  <c r="R203" i="14" s="1"/>
  <c r="O204" i="14"/>
  <c r="R204" i="14" s="1"/>
  <c r="O205" i="14"/>
  <c r="R205" i="14" s="1"/>
  <c r="O206" i="14"/>
  <c r="R206" i="14" s="1"/>
  <c r="O207" i="14"/>
  <c r="R207" i="14" s="1"/>
  <c r="O208" i="14"/>
  <c r="R208" i="14" s="1"/>
  <c r="O209" i="14"/>
  <c r="R209" i="14" s="1"/>
  <c r="O210" i="14"/>
  <c r="R210" i="14" s="1"/>
  <c r="O211" i="14"/>
  <c r="R211" i="14" s="1"/>
  <c r="O212" i="14"/>
  <c r="R212" i="14" s="1"/>
  <c r="O213" i="14"/>
  <c r="R213" i="14" s="1"/>
  <c r="O214" i="14"/>
  <c r="R214" i="14" s="1"/>
  <c r="O215" i="14"/>
  <c r="R215" i="14" s="1"/>
  <c r="O216" i="14"/>
  <c r="R216" i="14" s="1"/>
  <c r="O217" i="14"/>
  <c r="R217" i="14" s="1"/>
  <c r="O218" i="14"/>
  <c r="R218" i="14" s="1"/>
  <c r="O219" i="14"/>
  <c r="R219" i="14" s="1"/>
  <c r="O220" i="14"/>
  <c r="R220" i="14" s="1"/>
  <c r="O221" i="14"/>
  <c r="R221" i="14" s="1"/>
  <c r="O222" i="14"/>
  <c r="R222" i="14" s="1"/>
  <c r="O223" i="14"/>
  <c r="R223" i="14" s="1"/>
  <c r="O224" i="14"/>
  <c r="R224" i="14" s="1"/>
  <c r="O225" i="14"/>
  <c r="R225" i="14" s="1"/>
  <c r="O226" i="14"/>
  <c r="R226" i="14" s="1"/>
  <c r="O227" i="14"/>
  <c r="R227" i="14" s="1"/>
  <c r="O228" i="14"/>
  <c r="R228" i="14" s="1"/>
  <c r="O229" i="14"/>
  <c r="R229" i="14" s="1"/>
  <c r="O230" i="14"/>
  <c r="R230" i="14" s="1"/>
  <c r="O231" i="14"/>
  <c r="R231" i="14" s="1"/>
  <c r="O232" i="14"/>
  <c r="R232" i="14" s="1"/>
  <c r="O233" i="14"/>
  <c r="R233" i="14" s="1"/>
  <c r="O234" i="14"/>
  <c r="R234" i="14" s="1"/>
  <c r="O235" i="14"/>
  <c r="R235" i="14" s="1"/>
  <c r="O236" i="14"/>
  <c r="R236" i="14" s="1"/>
  <c r="O237" i="14"/>
  <c r="R237" i="14" s="1"/>
  <c r="O238" i="14"/>
  <c r="R238" i="14" s="1"/>
  <c r="O239" i="14"/>
  <c r="R239" i="14" s="1"/>
  <c r="O240" i="14"/>
  <c r="R240" i="14" s="1"/>
  <c r="O241" i="14"/>
  <c r="R241" i="14" s="1"/>
  <c r="O242" i="14"/>
  <c r="R242" i="14" s="1"/>
  <c r="O243" i="14"/>
  <c r="R243" i="14" s="1"/>
  <c r="O244" i="14"/>
  <c r="R244" i="14" s="1"/>
  <c r="O245" i="14"/>
  <c r="R245" i="14" s="1"/>
  <c r="O246" i="14"/>
  <c r="R246" i="14" s="1"/>
  <c r="O247" i="14"/>
  <c r="R247" i="14" s="1"/>
  <c r="O248" i="14"/>
  <c r="R248" i="14" s="1"/>
  <c r="O249" i="14"/>
  <c r="R249" i="14" s="1"/>
  <c r="O250" i="14"/>
  <c r="R250" i="14" s="1"/>
  <c r="O251" i="14"/>
  <c r="R251" i="14" s="1"/>
  <c r="O252" i="14"/>
  <c r="R252" i="14" s="1"/>
  <c r="O253" i="14"/>
  <c r="R253" i="14" s="1"/>
  <c r="O254" i="14"/>
  <c r="R254" i="14" s="1"/>
  <c r="O255" i="14"/>
  <c r="R255" i="14" s="1"/>
  <c r="O256" i="14"/>
  <c r="R256" i="14" s="1"/>
  <c r="O257" i="14"/>
  <c r="R257" i="14" s="1"/>
  <c r="O258" i="14"/>
  <c r="R258" i="14" s="1"/>
  <c r="O259" i="14"/>
  <c r="R259" i="14" s="1"/>
  <c r="O260" i="14"/>
  <c r="R260" i="14" s="1"/>
  <c r="O261" i="14"/>
  <c r="R261" i="14" s="1"/>
  <c r="O262" i="14"/>
  <c r="R262" i="14" s="1"/>
  <c r="O263" i="14"/>
  <c r="R263" i="14" s="1"/>
  <c r="O264" i="14"/>
  <c r="R264" i="14" s="1"/>
  <c r="O265" i="14"/>
  <c r="R265" i="14" s="1"/>
  <c r="O266" i="14"/>
  <c r="R266" i="14" s="1"/>
  <c r="O267" i="14"/>
  <c r="R267" i="14" s="1"/>
  <c r="O268" i="14"/>
  <c r="R268" i="14" s="1"/>
  <c r="O269" i="14"/>
  <c r="R269" i="14" s="1"/>
  <c r="O270" i="14"/>
  <c r="R270" i="14" s="1"/>
  <c r="O271" i="14"/>
  <c r="R271" i="14" s="1"/>
  <c r="O272" i="14"/>
  <c r="R272" i="14" s="1"/>
  <c r="O273" i="14"/>
  <c r="R273" i="14" s="1"/>
  <c r="O274" i="14"/>
  <c r="R274" i="14" s="1"/>
  <c r="O275" i="14"/>
  <c r="R275" i="14" s="1"/>
  <c r="O276" i="14"/>
  <c r="R276" i="14" s="1"/>
  <c r="O277" i="14"/>
  <c r="R277" i="14" s="1"/>
  <c r="O278" i="14"/>
  <c r="R278" i="14" s="1"/>
  <c r="O279" i="14"/>
  <c r="R279" i="14" s="1"/>
  <c r="O280" i="14"/>
  <c r="R280" i="14" s="1"/>
  <c r="O281" i="14"/>
  <c r="R281" i="14" s="1"/>
  <c r="O282" i="14"/>
  <c r="R282" i="14" s="1"/>
  <c r="O283" i="14"/>
  <c r="R283" i="14" s="1"/>
  <c r="O284" i="14"/>
  <c r="R284" i="14" s="1"/>
  <c r="O285" i="14"/>
  <c r="R285" i="14" s="1"/>
  <c r="O286" i="14"/>
  <c r="R286" i="14" s="1"/>
  <c r="O287" i="14"/>
  <c r="R287" i="14" s="1"/>
  <c r="O288" i="14"/>
  <c r="R288" i="14" s="1"/>
  <c r="O289" i="14"/>
  <c r="R289" i="14" s="1"/>
  <c r="O290" i="14"/>
  <c r="R290" i="14" s="1"/>
  <c r="O291" i="14"/>
  <c r="R291" i="14" s="1"/>
  <c r="O292" i="14"/>
  <c r="R292" i="14" s="1"/>
  <c r="O293" i="14"/>
  <c r="R293" i="14" s="1"/>
  <c r="O294" i="14"/>
  <c r="R294" i="14" s="1"/>
  <c r="O295" i="14"/>
  <c r="R295" i="14" s="1"/>
  <c r="O296" i="14"/>
  <c r="R296" i="14" s="1"/>
  <c r="O297" i="14"/>
  <c r="R297" i="14" s="1"/>
  <c r="O298" i="14"/>
  <c r="R298" i="14" s="1"/>
  <c r="O299" i="14"/>
  <c r="R299" i="14" s="1"/>
  <c r="O300" i="14"/>
  <c r="R300" i="14" s="1"/>
  <c r="O301" i="14"/>
  <c r="R301" i="14" s="1"/>
  <c r="O302" i="14"/>
  <c r="R302" i="14" s="1"/>
  <c r="O303" i="14"/>
  <c r="R303" i="14" s="1"/>
  <c r="O304" i="14"/>
  <c r="R304" i="14" s="1"/>
  <c r="O305" i="14"/>
  <c r="R305" i="14" s="1"/>
  <c r="O306" i="14"/>
  <c r="R306" i="14" s="1"/>
  <c r="O307" i="14"/>
  <c r="R307" i="14" s="1"/>
  <c r="O308" i="14"/>
  <c r="R308" i="14" s="1"/>
  <c r="O309" i="14"/>
  <c r="R309" i="14" s="1"/>
  <c r="O310" i="14"/>
  <c r="R310" i="14" s="1"/>
  <c r="O311" i="14"/>
  <c r="R311" i="14" s="1"/>
  <c r="O312" i="14"/>
  <c r="R312" i="14" s="1"/>
  <c r="O313" i="14"/>
  <c r="R313" i="14" s="1"/>
  <c r="O314" i="14"/>
  <c r="R314" i="14" s="1"/>
  <c r="O315" i="14"/>
  <c r="R315" i="14" s="1"/>
  <c r="O316" i="14"/>
  <c r="R316" i="14" s="1"/>
  <c r="O317" i="14"/>
  <c r="R317" i="14" s="1"/>
  <c r="O318" i="14"/>
  <c r="R318" i="14" s="1"/>
  <c r="O319" i="14"/>
  <c r="R319" i="14" s="1"/>
  <c r="O320" i="14"/>
  <c r="R320" i="14" s="1"/>
  <c r="O321" i="14"/>
  <c r="R321" i="14" s="1"/>
  <c r="O322" i="14"/>
  <c r="R322" i="14" s="1"/>
  <c r="O323" i="14"/>
  <c r="R323" i="14" s="1"/>
  <c r="O324" i="14"/>
  <c r="R324" i="14" s="1"/>
  <c r="O325" i="14"/>
  <c r="R325" i="14" s="1"/>
  <c r="O326" i="14"/>
  <c r="R326" i="14" s="1"/>
  <c r="O327" i="14"/>
  <c r="R327" i="14" s="1"/>
  <c r="O328" i="14"/>
  <c r="R328" i="14" s="1"/>
  <c r="O329" i="14"/>
  <c r="R329" i="14" s="1"/>
  <c r="O330" i="14"/>
  <c r="R330" i="14" s="1"/>
  <c r="O331" i="14"/>
  <c r="R331" i="14" s="1"/>
  <c r="O332" i="14"/>
  <c r="R332" i="14" s="1"/>
  <c r="O333" i="14"/>
  <c r="R333" i="14" s="1"/>
  <c r="O334" i="14"/>
  <c r="R334" i="14" s="1"/>
  <c r="O335" i="14"/>
  <c r="R335" i="14" s="1"/>
  <c r="O336" i="14"/>
  <c r="R336" i="14" s="1"/>
  <c r="O337" i="14"/>
  <c r="R337" i="14" s="1"/>
  <c r="O338" i="14"/>
  <c r="R338" i="14" s="1"/>
  <c r="O339" i="14"/>
  <c r="R339" i="14" s="1"/>
  <c r="O340" i="14"/>
  <c r="R340" i="14" s="1"/>
  <c r="O341" i="14"/>
  <c r="R341" i="14" s="1"/>
  <c r="O342" i="14"/>
  <c r="R342" i="14" s="1"/>
  <c r="O343" i="14"/>
  <c r="R343" i="14" s="1"/>
  <c r="O344" i="14"/>
  <c r="R344" i="14" s="1"/>
  <c r="O345" i="14"/>
  <c r="R345" i="14" s="1"/>
  <c r="O346" i="14"/>
  <c r="R346" i="14" s="1"/>
  <c r="O347" i="14"/>
  <c r="R347" i="14" s="1"/>
  <c r="O348" i="14"/>
  <c r="R348" i="14" s="1"/>
  <c r="O349" i="14"/>
  <c r="R349" i="14" s="1"/>
  <c r="O350" i="14"/>
  <c r="R350" i="14" s="1"/>
  <c r="O351" i="14"/>
  <c r="R351" i="14" s="1"/>
  <c r="O352" i="14"/>
  <c r="R352" i="14" s="1"/>
  <c r="O353" i="14"/>
  <c r="R353" i="14" s="1"/>
  <c r="O354" i="14"/>
  <c r="R354" i="14" s="1"/>
  <c r="O355" i="14"/>
  <c r="R355" i="14" s="1"/>
  <c r="O356" i="14"/>
  <c r="R356" i="14" s="1"/>
  <c r="O357" i="14"/>
  <c r="R357" i="14" s="1"/>
  <c r="O358" i="14"/>
  <c r="R358" i="14" s="1"/>
  <c r="O359" i="14"/>
  <c r="R359" i="14" s="1"/>
  <c r="O360" i="14"/>
  <c r="R360" i="14" s="1"/>
  <c r="O361" i="14"/>
  <c r="R361" i="14" s="1"/>
  <c r="O362" i="14"/>
  <c r="R362" i="14" s="1"/>
  <c r="O363" i="14"/>
  <c r="R363" i="14" s="1"/>
  <c r="O364" i="14"/>
  <c r="R364" i="14" s="1"/>
  <c r="O365" i="14"/>
  <c r="R365" i="14" s="1"/>
  <c r="O366" i="14"/>
  <c r="R366" i="14" s="1"/>
  <c r="O367" i="14"/>
  <c r="R367" i="14" s="1"/>
  <c r="O368" i="14"/>
  <c r="R368" i="14" s="1"/>
  <c r="O369" i="14"/>
  <c r="R369" i="14" s="1"/>
  <c r="O370" i="14"/>
  <c r="R370" i="14" s="1"/>
  <c r="O371" i="14"/>
  <c r="R371" i="14" s="1"/>
  <c r="O372" i="14"/>
  <c r="R372" i="14" s="1"/>
  <c r="O373" i="14"/>
  <c r="R373" i="14" s="1"/>
  <c r="O374" i="14"/>
  <c r="R374" i="14" s="1"/>
  <c r="O375" i="14"/>
  <c r="R375" i="14" s="1"/>
  <c r="O376" i="14"/>
  <c r="R376" i="14" s="1"/>
  <c r="O377" i="14"/>
  <c r="R377" i="14" s="1"/>
  <c r="O378" i="14"/>
  <c r="R378" i="14" s="1"/>
  <c r="O379" i="14"/>
  <c r="R379" i="14" s="1"/>
  <c r="O380" i="14"/>
  <c r="R380" i="14" s="1"/>
  <c r="O381" i="14"/>
  <c r="R381" i="14" s="1"/>
  <c r="O382" i="14"/>
  <c r="R382" i="14" s="1"/>
  <c r="O383" i="14"/>
  <c r="R383" i="14" s="1"/>
  <c r="O384" i="14"/>
  <c r="R384" i="14" s="1"/>
  <c r="O385" i="14"/>
  <c r="R385" i="14" s="1"/>
  <c r="O386" i="14"/>
  <c r="R386" i="14" s="1"/>
  <c r="O387" i="14"/>
  <c r="R387" i="14" s="1"/>
  <c r="O388" i="14"/>
  <c r="R388" i="14" s="1"/>
  <c r="O389" i="14"/>
  <c r="R389" i="14" s="1"/>
  <c r="O390" i="14"/>
  <c r="R390" i="14" s="1"/>
  <c r="O391" i="14"/>
  <c r="R391" i="14" s="1"/>
  <c r="O392" i="14"/>
  <c r="R392" i="14" s="1"/>
  <c r="O393" i="14"/>
  <c r="R393" i="14" s="1"/>
  <c r="O394" i="14"/>
  <c r="R394" i="14" s="1"/>
  <c r="O395" i="14"/>
  <c r="R395" i="14" s="1"/>
  <c r="O396" i="14"/>
  <c r="R396" i="14" s="1"/>
  <c r="O397" i="14"/>
  <c r="R397" i="14" s="1"/>
  <c r="O398" i="14"/>
  <c r="R398" i="14" s="1"/>
  <c r="O399" i="14"/>
  <c r="R399" i="14" s="1"/>
  <c r="O400" i="14"/>
  <c r="R400" i="14" s="1"/>
  <c r="O401" i="14"/>
  <c r="R401" i="14" s="1"/>
  <c r="O402" i="14"/>
  <c r="R402" i="14" s="1"/>
  <c r="O403" i="14"/>
  <c r="R403" i="14" s="1"/>
  <c r="O404" i="14"/>
  <c r="R404" i="14" s="1"/>
  <c r="O405" i="14"/>
  <c r="R405" i="14" s="1"/>
  <c r="O406" i="14"/>
  <c r="R406" i="14" s="1"/>
  <c r="O407" i="14"/>
  <c r="R407" i="14" s="1"/>
  <c r="O408" i="14"/>
  <c r="R408" i="14" s="1"/>
  <c r="O409" i="14"/>
  <c r="R409" i="14" s="1"/>
  <c r="O410" i="14"/>
  <c r="R410" i="14" s="1"/>
  <c r="O411" i="14"/>
  <c r="R411" i="14" s="1"/>
  <c r="O412" i="14"/>
  <c r="R412" i="14" s="1"/>
  <c r="O413" i="14"/>
  <c r="R413" i="14" s="1"/>
  <c r="O414" i="14"/>
  <c r="R414" i="14" s="1"/>
  <c r="O415" i="14"/>
  <c r="R415" i="14" s="1"/>
  <c r="O416" i="14"/>
  <c r="R416" i="14" s="1"/>
  <c r="O417" i="14"/>
  <c r="R417" i="14" s="1"/>
  <c r="O418" i="14"/>
  <c r="R418" i="14" s="1"/>
  <c r="O419" i="14"/>
  <c r="R419" i="14" s="1"/>
  <c r="O420" i="14"/>
  <c r="R420" i="14" s="1"/>
  <c r="O421" i="14"/>
  <c r="R421" i="14" s="1"/>
  <c r="O422" i="14"/>
  <c r="R422" i="14" s="1"/>
  <c r="O423" i="14"/>
  <c r="R423" i="14" s="1"/>
  <c r="O424" i="14"/>
  <c r="R424" i="14" s="1"/>
  <c r="O425" i="14"/>
  <c r="R425" i="14" s="1"/>
  <c r="O426" i="14"/>
  <c r="R426" i="14" s="1"/>
  <c r="O427" i="14"/>
  <c r="R427" i="14" s="1"/>
  <c r="O428" i="14"/>
  <c r="R428" i="14" s="1"/>
  <c r="O429" i="14"/>
  <c r="R429" i="14" s="1"/>
  <c r="O430" i="14"/>
  <c r="R430" i="14" s="1"/>
  <c r="O431" i="14"/>
  <c r="R431" i="14" s="1"/>
  <c r="O432" i="14"/>
  <c r="R432" i="14" s="1"/>
  <c r="O433" i="14"/>
  <c r="R433" i="14" s="1"/>
  <c r="O434" i="14"/>
  <c r="R434" i="14" s="1"/>
  <c r="O435" i="14"/>
  <c r="R435" i="14" s="1"/>
  <c r="O436" i="14"/>
  <c r="R436" i="14" s="1"/>
  <c r="O437" i="14"/>
  <c r="R437" i="14" s="1"/>
  <c r="O438" i="14"/>
  <c r="R438" i="14" s="1"/>
  <c r="O439" i="14"/>
  <c r="R439" i="14" s="1"/>
  <c r="O440" i="14"/>
  <c r="R440" i="14" s="1"/>
  <c r="O441" i="14"/>
  <c r="R441" i="14" s="1"/>
  <c r="O442" i="14"/>
  <c r="R442" i="14" s="1"/>
  <c r="O443" i="14"/>
  <c r="R443" i="14" s="1"/>
  <c r="O444" i="14"/>
  <c r="R444" i="14" s="1"/>
  <c r="O445" i="14"/>
  <c r="R445" i="14" s="1"/>
  <c r="O446" i="14"/>
  <c r="R446" i="14" s="1"/>
  <c r="O447" i="14"/>
  <c r="R447" i="14" s="1"/>
  <c r="O448" i="14"/>
  <c r="R448" i="14" s="1"/>
  <c r="O449" i="14"/>
  <c r="R449" i="14" s="1"/>
  <c r="O450" i="14"/>
  <c r="R450" i="14" s="1"/>
  <c r="O451" i="14"/>
  <c r="R451" i="14" s="1"/>
  <c r="O452" i="14"/>
  <c r="R452" i="14" s="1"/>
  <c r="O453" i="14"/>
  <c r="R453" i="14" s="1"/>
  <c r="O454" i="14"/>
  <c r="R454" i="14" s="1"/>
  <c r="O455" i="14"/>
  <c r="R455" i="14" s="1"/>
  <c r="O456" i="14"/>
  <c r="R456" i="14" s="1"/>
  <c r="O457" i="14"/>
  <c r="R457" i="14" s="1"/>
  <c r="O458" i="14"/>
  <c r="R458" i="14" s="1"/>
  <c r="O459" i="14"/>
  <c r="R459" i="14" s="1"/>
  <c r="O460" i="14"/>
  <c r="R460" i="14" s="1"/>
  <c r="O461" i="14"/>
  <c r="R461" i="14" s="1"/>
  <c r="O462" i="14"/>
  <c r="R462" i="14" s="1"/>
  <c r="O463" i="14"/>
  <c r="R463" i="14" s="1"/>
  <c r="O464" i="14"/>
  <c r="R464" i="14" s="1"/>
  <c r="O465" i="14"/>
  <c r="R465" i="14" s="1"/>
  <c r="O466" i="14"/>
  <c r="R466" i="14" s="1"/>
  <c r="O467" i="14"/>
  <c r="R467" i="14" s="1"/>
  <c r="O468" i="14"/>
  <c r="R468" i="14" s="1"/>
  <c r="O469" i="14"/>
  <c r="R469" i="14" s="1"/>
  <c r="O470" i="14"/>
  <c r="R470" i="14" s="1"/>
  <c r="O471" i="14"/>
  <c r="R471" i="14" s="1"/>
  <c r="O472" i="14"/>
  <c r="R472" i="14" s="1"/>
  <c r="O473" i="14"/>
  <c r="R473" i="14" s="1"/>
  <c r="O474" i="14"/>
  <c r="R474" i="14" s="1"/>
  <c r="O475" i="14"/>
  <c r="R475" i="14" s="1"/>
  <c r="O476" i="14"/>
  <c r="R476" i="14" s="1"/>
  <c r="O477" i="14"/>
  <c r="R477" i="14" s="1"/>
  <c r="O478" i="14"/>
  <c r="R478" i="14" s="1"/>
  <c r="O479" i="14"/>
  <c r="R479" i="14" s="1"/>
  <c r="O480" i="14"/>
  <c r="R480" i="14" s="1"/>
  <c r="O481" i="14"/>
  <c r="R481" i="14" s="1"/>
  <c r="O482" i="14"/>
  <c r="R482" i="14" s="1"/>
  <c r="O483" i="14"/>
  <c r="R483" i="14" s="1"/>
  <c r="O484" i="14"/>
  <c r="R484" i="14" s="1"/>
  <c r="O485" i="14"/>
  <c r="R485" i="14" s="1"/>
  <c r="O486" i="14"/>
  <c r="R486" i="14" s="1"/>
  <c r="O487" i="14"/>
  <c r="R487" i="14" s="1"/>
  <c r="O488" i="14"/>
  <c r="R488" i="14" s="1"/>
  <c r="O489" i="14"/>
  <c r="R489" i="14" s="1"/>
  <c r="O490" i="14"/>
  <c r="R490" i="14" s="1"/>
  <c r="O491" i="14"/>
  <c r="R491" i="14" s="1"/>
  <c r="O492" i="14"/>
  <c r="R492" i="14" s="1"/>
  <c r="O493" i="14"/>
  <c r="R493" i="14" s="1"/>
  <c r="O494" i="14"/>
  <c r="R494" i="14" s="1"/>
  <c r="O495" i="14"/>
  <c r="R495" i="14" s="1"/>
  <c r="O496" i="14"/>
  <c r="R496" i="14" s="1"/>
  <c r="O497" i="14"/>
  <c r="R497" i="14" s="1"/>
  <c r="O498" i="14"/>
  <c r="R498" i="14" s="1"/>
  <c r="O499" i="14"/>
  <c r="R499" i="14" s="1"/>
  <c r="O500" i="14"/>
  <c r="R500" i="14" s="1"/>
  <c r="O501" i="14"/>
  <c r="R501" i="14" s="1"/>
  <c r="O502" i="14"/>
  <c r="R502" i="14" s="1"/>
  <c r="O503" i="14"/>
  <c r="R503" i="14" s="1"/>
  <c r="O504" i="14"/>
  <c r="R504" i="14" s="1"/>
  <c r="O505" i="14"/>
  <c r="R505" i="14" s="1"/>
  <c r="O506" i="14"/>
  <c r="R506" i="14" s="1"/>
  <c r="O507" i="14"/>
  <c r="R507" i="14" s="1"/>
  <c r="O508" i="14"/>
  <c r="R508" i="14" s="1"/>
  <c r="O509" i="14"/>
  <c r="R509" i="14" s="1"/>
  <c r="O510" i="14"/>
  <c r="R510" i="14" s="1"/>
  <c r="O511" i="14"/>
  <c r="R511" i="14" s="1"/>
  <c r="O512" i="14"/>
  <c r="R512" i="14" s="1"/>
  <c r="O513" i="14"/>
  <c r="R513" i="14" s="1"/>
  <c r="O514" i="14"/>
  <c r="R514" i="14" s="1"/>
  <c r="O515" i="14"/>
  <c r="R515" i="14" s="1"/>
  <c r="O516" i="14"/>
  <c r="R516" i="14" s="1"/>
  <c r="O517" i="14"/>
  <c r="R517" i="14" s="1"/>
  <c r="O518" i="14"/>
  <c r="R518" i="14" s="1"/>
  <c r="O519" i="14"/>
  <c r="R519" i="14" s="1"/>
  <c r="O520" i="14"/>
  <c r="R520" i="14" s="1"/>
  <c r="O521" i="14"/>
  <c r="R521" i="14" s="1"/>
  <c r="O522" i="14"/>
  <c r="R522" i="14" s="1"/>
  <c r="O523" i="14"/>
  <c r="R523" i="14" s="1"/>
  <c r="O524" i="14"/>
  <c r="R524" i="14" s="1"/>
  <c r="O525" i="14"/>
  <c r="R525" i="14" s="1"/>
  <c r="O526" i="14"/>
  <c r="R526" i="14" s="1"/>
  <c r="O527" i="14"/>
  <c r="R527" i="14" s="1"/>
  <c r="O528" i="14"/>
  <c r="R528" i="14" s="1"/>
  <c r="O529" i="14"/>
  <c r="R529" i="14" s="1"/>
  <c r="O530" i="14"/>
  <c r="R530" i="14" s="1"/>
  <c r="O531" i="14"/>
  <c r="R531" i="14" s="1"/>
  <c r="O532" i="14"/>
  <c r="R532" i="14" s="1"/>
  <c r="O533" i="14"/>
  <c r="R533" i="14" s="1"/>
  <c r="O534" i="14"/>
  <c r="R534" i="14" s="1"/>
  <c r="O535" i="14"/>
  <c r="R535" i="14" s="1"/>
  <c r="O536" i="14"/>
  <c r="R536" i="14" s="1"/>
  <c r="O537" i="14"/>
  <c r="R537" i="14" s="1"/>
  <c r="O538" i="14"/>
  <c r="R538" i="14" s="1"/>
  <c r="O539" i="14"/>
  <c r="R539" i="14" s="1"/>
  <c r="O540" i="14"/>
  <c r="R540" i="14" s="1"/>
  <c r="O541" i="14"/>
  <c r="R541" i="14" s="1"/>
  <c r="O542" i="14"/>
  <c r="R542" i="14" s="1"/>
  <c r="O543" i="14"/>
  <c r="R543" i="14" s="1"/>
  <c r="O544" i="14"/>
  <c r="R544" i="14" s="1"/>
  <c r="O545" i="14"/>
  <c r="R545" i="14" s="1"/>
  <c r="O546" i="14"/>
  <c r="R546" i="14" s="1"/>
  <c r="O547" i="14"/>
  <c r="R547" i="14" s="1"/>
  <c r="O548" i="14"/>
  <c r="R548" i="14" s="1"/>
  <c r="O549" i="14"/>
  <c r="R549" i="14" s="1"/>
  <c r="O550" i="14"/>
  <c r="R550" i="14" s="1"/>
  <c r="O551" i="14"/>
  <c r="R551" i="14" s="1"/>
  <c r="O552" i="14"/>
  <c r="R552" i="14" s="1"/>
  <c r="O553" i="14"/>
  <c r="R553" i="14" s="1"/>
  <c r="O554" i="14"/>
  <c r="R554" i="14" s="1"/>
  <c r="O555" i="14"/>
  <c r="R555" i="14" s="1"/>
  <c r="O556" i="14"/>
  <c r="R556" i="14" s="1"/>
  <c r="O557" i="14"/>
  <c r="R557" i="14" s="1"/>
  <c r="O558" i="14"/>
  <c r="R558" i="14" s="1"/>
  <c r="O559" i="14"/>
  <c r="R559" i="14" s="1"/>
  <c r="O560" i="14"/>
  <c r="R560" i="14" s="1"/>
  <c r="O561" i="14"/>
  <c r="R561" i="14" s="1"/>
  <c r="O562" i="14"/>
  <c r="R562" i="14" s="1"/>
  <c r="O563" i="14"/>
  <c r="R563" i="14" s="1"/>
  <c r="O564" i="14"/>
  <c r="R564" i="14" s="1"/>
  <c r="O565" i="14"/>
  <c r="R565" i="14" s="1"/>
  <c r="O566" i="14"/>
  <c r="R566" i="14" s="1"/>
  <c r="O567" i="14"/>
  <c r="R567" i="14" s="1"/>
  <c r="O568" i="14"/>
  <c r="R568" i="14" s="1"/>
  <c r="O569" i="14"/>
  <c r="R569" i="14" s="1"/>
  <c r="O570" i="14"/>
  <c r="R570" i="14" s="1"/>
  <c r="O571" i="14"/>
  <c r="R571" i="14" s="1"/>
  <c r="O572" i="14"/>
  <c r="R572" i="14" s="1"/>
  <c r="O573" i="14"/>
  <c r="R573" i="14" s="1"/>
  <c r="O574" i="14"/>
  <c r="R574" i="14" s="1"/>
  <c r="O575" i="14"/>
  <c r="R575" i="14" s="1"/>
  <c r="O576" i="14"/>
  <c r="R576" i="14" s="1"/>
  <c r="O577" i="14"/>
  <c r="R577" i="14" s="1"/>
  <c r="O578" i="14"/>
  <c r="R578" i="14" s="1"/>
  <c r="O579" i="14"/>
  <c r="R579" i="14" s="1"/>
  <c r="O580" i="14"/>
  <c r="R580" i="14" s="1"/>
  <c r="O581" i="14"/>
  <c r="R581" i="14" s="1"/>
  <c r="O582" i="14"/>
  <c r="R582" i="14" s="1"/>
  <c r="O583" i="14"/>
  <c r="R583" i="14" s="1"/>
  <c r="O584" i="14"/>
  <c r="R584" i="14" s="1"/>
  <c r="O585" i="14"/>
  <c r="R585" i="14" s="1"/>
  <c r="O586" i="14"/>
  <c r="R586" i="14" s="1"/>
  <c r="O587" i="14"/>
  <c r="R587" i="14" s="1"/>
  <c r="O588" i="14"/>
  <c r="R588" i="14" s="1"/>
  <c r="O589" i="14"/>
  <c r="R589" i="14" s="1"/>
  <c r="O590" i="14"/>
  <c r="R590" i="14" s="1"/>
  <c r="O591" i="14"/>
  <c r="R591" i="14" s="1"/>
  <c r="O592" i="14"/>
  <c r="R592" i="14" s="1"/>
  <c r="O593" i="14"/>
  <c r="R593" i="14" s="1"/>
  <c r="O594" i="14"/>
  <c r="R594" i="14" s="1"/>
  <c r="O595" i="14"/>
  <c r="R595" i="14" s="1"/>
  <c r="O596" i="14"/>
  <c r="R596" i="14" s="1"/>
  <c r="O597" i="14"/>
  <c r="R597" i="14" s="1"/>
  <c r="O598" i="14"/>
  <c r="R598" i="14" s="1"/>
  <c r="O599" i="14"/>
  <c r="R599" i="14" s="1"/>
  <c r="O600" i="14"/>
  <c r="R600" i="14" s="1"/>
  <c r="O601" i="14"/>
  <c r="R601" i="14" s="1"/>
  <c r="O602" i="14"/>
  <c r="R602" i="14" s="1"/>
  <c r="O603" i="14"/>
  <c r="R603" i="14" s="1"/>
  <c r="O604" i="14"/>
  <c r="R604" i="14" s="1"/>
  <c r="O605" i="14"/>
  <c r="R605" i="14" s="1"/>
  <c r="O606" i="14"/>
  <c r="R606" i="14" s="1"/>
  <c r="O607" i="14"/>
  <c r="R607" i="14" s="1"/>
  <c r="O608" i="14"/>
  <c r="R608" i="14" s="1"/>
  <c r="O609" i="14"/>
  <c r="R609" i="14" s="1"/>
  <c r="O610" i="14"/>
  <c r="R610" i="14" s="1"/>
  <c r="O611" i="14"/>
  <c r="R611" i="14" s="1"/>
  <c r="O612" i="14"/>
  <c r="R612" i="14" s="1"/>
  <c r="O613" i="14"/>
  <c r="R613" i="14" s="1"/>
  <c r="O614" i="14"/>
  <c r="R614" i="14" s="1"/>
  <c r="O615" i="14"/>
  <c r="R615" i="14" s="1"/>
  <c r="O616" i="14"/>
  <c r="R616" i="14" s="1"/>
  <c r="O617" i="14"/>
  <c r="R617" i="14" s="1"/>
  <c r="O618" i="14"/>
  <c r="R618" i="14" s="1"/>
  <c r="O619" i="14"/>
  <c r="R619" i="14" s="1"/>
  <c r="O620" i="14"/>
  <c r="R620" i="14" s="1"/>
  <c r="O621" i="14"/>
  <c r="R621" i="14" s="1"/>
  <c r="O622" i="14"/>
  <c r="R622" i="14" s="1"/>
  <c r="O623" i="14"/>
  <c r="R623" i="14" s="1"/>
  <c r="O624" i="14"/>
  <c r="R624" i="14" s="1"/>
  <c r="O625" i="14"/>
  <c r="R625" i="14" s="1"/>
  <c r="O626" i="14"/>
  <c r="R626" i="14" s="1"/>
  <c r="O627" i="14"/>
  <c r="R627" i="14" s="1"/>
  <c r="O628" i="14"/>
  <c r="R628" i="14" s="1"/>
  <c r="O629" i="14"/>
  <c r="R629" i="14" s="1"/>
  <c r="O630" i="14"/>
  <c r="R630" i="14" s="1"/>
  <c r="O631" i="14"/>
  <c r="R631" i="14" s="1"/>
  <c r="O632" i="14"/>
  <c r="R632" i="14" s="1"/>
  <c r="O633" i="14"/>
  <c r="R633" i="14" s="1"/>
  <c r="O634" i="14"/>
  <c r="R634" i="14" s="1"/>
  <c r="O635" i="14"/>
  <c r="R635" i="14" s="1"/>
  <c r="O636" i="14"/>
  <c r="R636" i="14" s="1"/>
  <c r="O637" i="14"/>
  <c r="R637" i="14" s="1"/>
  <c r="O638" i="14"/>
  <c r="R638" i="14" s="1"/>
  <c r="O639" i="14"/>
  <c r="R639" i="14" s="1"/>
  <c r="O640" i="14"/>
  <c r="R640" i="14" s="1"/>
  <c r="O641" i="14"/>
  <c r="R641" i="14" s="1"/>
  <c r="O642" i="14"/>
  <c r="R642" i="14" s="1"/>
  <c r="O643" i="14"/>
  <c r="R643" i="14" s="1"/>
  <c r="O644" i="14"/>
  <c r="R644" i="14" s="1"/>
  <c r="O645" i="14"/>
  <c r="R645" i="14" s="1"/>
  <c r="O646" i="14"/>
  <c r="R646" i="14" s="1"/>
  <c r="O647" i="14"/>
  <c r="R647" i="14" s="1"/>
  <c r="O648" i="14"/>
  <c r="R648" i="14" s="1"/>
  <c r="O649" i="14"/>
  <c r="R649" i="14" s="1"/>
  <c r="O650" i="14"/>
  <c r="R650" i="14" s="1"/>
  <c r="O651" i="14"/>
  <c r="R651" i="14" s="1"/>
  <c r="O652" i="14"/>
  <c r="R652" i="14" s="1"/>
  <c r="O653" i="14"/>
  <c r="R653" i="14" s="1"/>
  <c r="O654" i="14"/>
  <c r="R654" i="14" s="1"/>
  <c r="O655" i="14"/>
  <c r="R655" i="14" s="1"/>
  <c r="O656" i="14"/>
  <c r="R656" i="14" s="1"/>
  <c r="O657" i="14"/>
  <c r="R657" i="14" s="1"/>
  <c r="O658" i="14"/>
  <c r="R658" i="14" s="1"/>
  <c r="O659" i="14"/>
  <c r="R659" i="14" s="1"/>
  <c r="O660" i="14"/>
  <c r="R660" i="14" s="1"/>
  <c r="O661" i="14"/>
  <c r="R661" i="14" s="1"/>
  <c r="O662" i="14"/>
  <c r="R662" i="14" s="1"/>
  <c r="O663" i="14"/>
  <c r="R663" i="14" s="1"/>
  <c r="O664" i="14"/>
  <c r="R664" i="14" s="1"/>
  <c r="O665" i="14"/>
  <c r="R665" i="14" s="1"/>
  <c r="O666" i="14"/>
  <c r="R666" i="14" s="1"/>
  <c r="O667" i="14"/>
  <c r="R667" i="14" s="1"/>
  <c r="O668" i="14"/>
  <c r="R668" i="14" s="1"/>
  <c r="O669" i="14"/>
  <c r="R669" i="14" s="1"/>
  <c r="O670" i="14"/>
  <c r="R670" i="14" s="1"/>
  <c r="O671" i="14"/>
  <c r="R671" i="14" s="1"/>
  <c r="O672" i="14"/>
  <c r="R672" i="14" s="1"/>
  <c r="O673" i="14"/>
  <c r="R673" i="14" s="1"/>
  <c r="O674" i="14"/>
  <c r="R674" i="14" s="1"/>
  <c r="O675" i="14"/>
  <c r="R675" i="14" s="1"/>
  <c r="O676" i="14"/>
  <c r="R676" i="14" s="1"/>
  <c r="O677" i="14"/>
  <c r="R677" i="14" s="1"/>
  <c r="O678" i="14"/>
  <c r="R678" i="14" s="1"/>
  <c r="O679" i="14"/>
  <c r="R679" i="14" s="1"/>
  <c r="O680" i="14"/>
  <c r="R680" i="14" s="1"/>
  <c r="O681" i="14"/>
  <c r="R681" i="14" s="1"/>
  <c r="O682" i="14"/>
  <c r="R682" i="14" s="1"/>
  <c r="O683" i="14"/>
  <c r="R683" i="14" s="1"/>
  <c r="O684" i="14"/>
  <c r="R684" i="14" s="1"/>
  <c r="O685" i="14"/>
  <c r="R685" i="14" s="1"/>
  <c r="O686" i="14"/>
  <c r="R686" i="14" s="1"/>
  <c r="O687" i="14"/>
  <c r="R687" i="14" s="1"/>
  <c r="O688" i="14"/>
  <c r="R688" i="14" s="1"/>
  <c r="O689" i="14"/>
  <c r="R689" i="14" s="1"/>
  <c r="O690" i="14"/>
  <c r="R690" i="14" s="1"/>
  <c r="O691" i="14"/>
  <c r="R691" i="14" s="1"/>
  <c r="O692" i="14"/>
  <c r="R692" i="14" s="1"/>
  <c r="O693" i="14"/>
  <c r="R693" i="14" s="1"/>
  <c r="O694" i="14"/>
  <c r="R694" i="14" s="1"/>
  <c r="O695" i="14"/>
  <c r="R695" i="14" s="1"/>
  <c r="O696" i="14"/>
  <c r="R696" i="14" s="1"/>
  <c r="O697" i="14"/>
  <c r="R697" i="14" s="1"/>
  <c r="O698" i="14"/>
  <c r="R698" i="14" s="1"/>
  <c r="O699" i="14"/>
  <c r="R699" i="14" s="1"/>
  <c r="O700" i="14"/>
  <c r="R700" i="14" s="1"/>
  <c r="O701" i="14"/>
  <c r="R701" i="14" s="1"/>
  <c r="O702" i="14"/>
  <c r="R702" i="14" s="1"/>
  <c r="O703" i="14"/>
  <c r="R703" i="14" s="1"/>
  <c r="O704" i="14"/>
  <c r="R704" i="14" s="1"/>
  <c r="O705" i="14"/>
  <c r="R705" i="14" s="1"/>
  <c r="O706" i="14"/>
  <c r="R706" i="14" s="1"/>
  <c r="O707" i="14"/>
  <c r="R707" i="14" s="1"/>
  <c r="O708" i="14"/>
  <c r="R708" i="14" s="1"/>
  <c r="O709" i="14"/>
  <c r="R709" i="14" s="1"/>
  <c r="O710" i="14"/>
  <c r="R710" i="14" s="1"/>
  <c r="O711" i="14"/>
  <c r="R711" i="14" s="1"/>
  <c r="O712" i="14"/>
  <c r="R712" i="14" s="1"/>
  <c r="O713" i="14"/>
  <c r="R713" i="14" s="1"/>
  <c r="O714" i="14"/>
  <c r="R714" i="14" s="1"/>
  <c r="O715" i="14"/>
  <c r="R715" i="14" s="1"/>
  <c r="O716" i="14"/>
  <c r="R716" i="14" s="1"/>
  <c r="O717" i="14"/>
  <c r="R717" i="14" s="1"/>
  <c r="O718" i="14"/>
  <c r="R718" i="14" s="1"/>
  <c r="O719" i="14"/>
  <c r="R719" i="14" s="1"/>
  <c r="O720" i="14"/>
  <c r="R720" i="14" s="1"/>
  <c r="O721" i="14"/>
  <c r="R721" i="14" s="1"/>
  <c r="O722" i="14"/>
  <c r="R722" i="14" s="1"/>
  <c r="O723" i="14"/>
  <c r="R723" i="14" s="1"/>
  <c r="O724" i="14"/>
  <c r="R724" i="14" s="1"/>
  <c r="O725" i="14"/>
  <c r="R725" i="14" s="1"/>
  <c r="O726" i="14"/>
  <c r="R726" i="14" s="1"/>
  <c r="O727" i="14"/>
  <c r="R727" i="14" s="1"/>
  <c r="O728" i="14"/>
  <c r="R728" i="14" s="1"/>
  <c r="O729" i="14"/>
  <c r="R729" i="14" s="1"/>
  <c r="O730" i="14"/>
  <c r="R730" i="14" s="1"/>
  <c r="O731" i="14"/>
  <c r="R731" i="14" s="1"/>
  <c r="O732" i="14"/>
  <c r="R732" i="14" s="1"/>
  <c r="O733" i="14"/>
  <c r="R733" i="14" s="1"/>
  <c r="O734" i="14"/>
  <c r="R734" i="14" s="1"/>
  <c r="O735" i="14"/>
  <c r="R735" i="14" s="1"/>
  <c r="O736" i="14"/>
  <c r="R736" i="14" s="1"/>
  <c r="O737" i="14"/>
  <c r="R737" i="14" s="1"/>
  <c r="O738" i="14"/>
  <c r="R738" i="14" s="1"/>
  <c r="O739" i="14"/>
  <c r="R739" i="14" s="1"/>
  <c r="O740" i="14"/>
  <c r="R740" i="14" s="1"/>
  <c r="O741" i="14"/>
  <c r="R741" i="14" s="1"/>
  <c r="O742" i="14"/>
  <c r="R742" i="14" s="1"/>
  <c r="O743" i="14"/>
  <c r="R743" i="14" s="1"/>
  <c r="O744" i="14"/>
  <c r="R744" i="14" s="1"/>
  <c r="O745" i="14"/>
  <c r="R745" i="14" s="1"/>
  <c r="O746" i="14"/>
  <c r="R746" i="14" s="1"/>
  <c r="O747" i="14"/>
  <c r="R747" i="14" s="1"/>
  <c r="O748" i="14"/>
  <c r="R748" i="14" s="1"/>
  <c r="O749" i="14"/>
  <c r="R749" i="14" s="1"/>
  <c r="O750" i="14"/>
  <c r="R750" i="14" s="1"/>
  <c r="O751" i="14"/>
  <c r="R751" i="14" s="1"/>
  <c r="O752" i="14"/>
  <c r="R752" i="14" s="1"/>
  <c r="O753" i="14"/>
  <c r="R753" i="14" s="1"/>
  <c r="O754" i="14"/>
  <c r="R754" i="14" s="1"/>
  <c r="O755" i="14"/>
  <c r="R755" i="14" s="1"/>
  <c r="O756" i="14"/>
  <c r="R756" i="14" s="1"/>
  <c r="O757" i="14"/>
  <c r="R757" i="14" s="1"/>
  <c r="O758" i="14"/>
  <c r="R758" i="14" s="1"/>
  <c r="O759" i="14"/>
  <c r="R759" i="14" s="1"/>
  <c r="O760" i="14"/>
  <c r="R760" i="14" s="1"/>
  <c r="O761" i="14"/>
  <c r="R761" i="14" s="1"/>
  <c r="O762" i="14"/>
  <c r="R762" i="14" s="1"/>
  <c r="O763" i="14"/>
  <c r="R763" i="14" s="1"/>
  <c r="O764" i="14"/>
  <c r="R764" i="14" s="1"/>
  <c r="O765" i="14"/>
  <c r="R765" i="14" s="1"/>
  <c r="O766" i="14"/>
  <c r="R766" i="14" s="1"/>
  <c r="O767" i="14"/>
  <c r="R767" i="14" s="1"/>
  <c r="O768" i="14"/>
  <c r="R768" i="14" s="1"/>
  <c r="O769" i="14"/>
  <c r="R769" i="14" s="1"/>
  <c r="O770" i="14"/>
  <c r="R770" i="14" s="1"/>
  <c r="O771" i="14"/>
  <c r="R771" i="14" s="1"/>
  <c r="O772" i="14"/>
  <c r="R772" i="14" s="1"/>
  <c r="O773" i="14"/>
  <c r="R773" i="14" s="1"/>
  <c r="O774" i="14"/>
  <c r="R774" i="14" s="1"/>
  <c r="O775" i="14"/>
  <c r="R775" i="14" s="1"/>
  <c r="O776" i="14"/>
  <c r="R776" i="14" s="1"/>
  <c r="O777" i="14"/>
  <c r="R777" i="14" s="1"/>
  <c r="O778" i="14"/>
  <c r="R778" i="14" s="1"/>
  <c r="O779" i="14"/>
  <c r="R779" i="14" s="1"/>
  <c r="O780" i="14"/>
  <c r="R780" i="14" s="1"/>
  <c r="O781" i="14"/>
  <c r="R781" i="14" s="1"/>
  <c r="O782" i="14"/>
  <c r="R782" i="14" s="1"/>
  <c r="O783" i="14"/>
  <c r="R783" i="14" s="1"/>
  <c r="O784" i="14"/>
  <c r="R784" i="14" s="1"/>
  <c r="O785" i="14"/>
  <c r="R785" i="14" s="1"/>
  <c r="O786" i="14"/>
  <c r="R786" i="14" s="1"/>
  <c r="O787" i="14"/>
  <c r="R787" i="14" s="1"/>
  <c r="O788" i="14"/>
  <c r="R788" i="14" s="1"/>
  <c r="O789" i="14"/>
  <c r="R789" i="14" s="1"/>
  <c r="O790" i="14"/>
  <c r="R790" i="14" s="1"/>
  <c r="O791" i="14"/>
  <c r="R791" i="14" s="1"/>
  <c r="O792" i="14"/>
  <c r="R792" i="14" s="1"/>
  <c r="O793" i="14"/>
  <c r="R793" i="14" s="1"/>
  <c r="O794" i="14"/>
  <c r="R794" i="14" s="1"/>
  <c r="O795" i="14"/>
  <c r="R795" i="14" s="1"/>
  <c r="O796" i="14"/>
  <c r="R796" i="14" s="1"/>
  <c r="O797" i="14"/>
  <c r="R797" i="14" s="1"/>
  <c r="O798" i="14"/>
  <c r="R798" i="14" s="1"/>
  <c r="O799" i="14"/>
  <c r="R799" i="14" s="1"/>
  <c r="O800" i="14"/>
  <c r="R800" i="14" s="1"/>
  <c r="O801" i="14"/>
  <c r="R801" i="14" s="1"/>
  <c r="O802" i="14"/>
  <c r="R802" i="14" s="1"/>
  <c r="O803" i="14"/>
  <c r="R803" i="14" s="1"/>
  <c r="O804" i="14"/>
  <c r="R804" i="14" s="1"/>
  <c r="O805" i="14"/>
  <c r="R805" i="14" s="1"/>
  <c r="O806" i="14"/>
  <c r="R806" i="14" s="1"/>
  <c r="O807" i="14"/>
  <c r="R807" i="14" s="1"/>
  <c r="O808" i="14"/>
  <c r="R808" i="14" s="1"/>
  <c r="O809" i="14"/>
  <c r="R809" i="14" s="1"/>
  <c r="O810" i="14"/>
  <c r="R810" i="14" s="1"/>
  <c r="O811" i="14"/>
  <c r="R811" i="14" s="1"/>
  <c r="O812" i="14"/>
  <c r="R812" i="14" s="1"/>
  <c r="O813" i="14"/>
  <c r="R813" i="14" s="1"/>
  <c r="O814" i="14"/>
  <c r="R814" i="14" s="1"/>
  <c r="O815" i="14"/>
  <c r="R815" i="14" s="1"/>
  <c r="O816" i="14"/>
  <c r="R816" i="14" s="1"/>
  <c r="O817" i="14"/>
  <c r="R817" i="14" s="1"/>
  <c r="O818" i="14"/>
  <c r="R818" i="14" s="1"/>
  <c r="O819" i="14"/>
  <c r="R819" i="14" s="1"/>
  <c r="O820" i="14"/>
  <c r="R820" i="14" s="1"/>
  <c r="O821" i="14"/>
  <c r="R821" i="14" s="1"/>
  <c r="O822" i="14"/>
  <c r="R822" i="14" s="1"/>
  <c r="O823" i="14"/>
  <c r="R823" i="14" s="1"/>
  <c r="O824" i="14"/>
  <c r="R824" i="14" s="1"/>
  <c r="O825" i="14"/>
  <c r="R825" i="14" s="1"/>
  <c r="O826" i="14"/>
  <c r="R826" i="14" s="1"/>
  <c r="O827" i="14"/>
  <c r="R827" i="14" s="1"/>
  <c r="O828" i="14"/>
  <c r="R828" i="14" s="1"/>
  <c r="O829" i="14"/>
  <c r="R829" i="14" s="1"/>
  <c r="O830" i="14"/>
  <c r="R830" i="14" s="1"/>
  <c r="O831" i="14"/>
  <c r="R831" i="14" s="1"/>
  <c r="O832" i="14"/>
  <c r="R832" i="14" s="1"/>
  <c r="O833" i="14"/>
  <c r="R833" i="14" s="1"/>
  <c r="O834" i="14"/>
  <c r="R834" i="14" s="1"/>
  <c r="O835" i="14"/>
  <c r="R835" i="14" s="1"/>
  <c r="O836" i="14"/>
  <c r="R836" i="14" s="1"/>
  <c r="O837" i="14"/>
  <c r="R837" i="14" s="1"/>
  <c r="O838" i="14"/>
  <c r="R838" i="14" s="1"/>
  <c r="O839" i="14"/>
  <c r="R839" i="14" s="1"/>
  <c r="O840" i="14"/>
  <c r="R840" i="14" s="1"/>
  <c r="O841" i="14"/>
  <c r="R841" i="14" s="1"/>
  <c r="O842" i="14"/>
  <c r="R842" i="14" s="1"/>
  <c r="O843" i="14"/>
  <c r="R843" i="14" s="1"/>
  <c r="O844" i="14"/>
  <c r="R844" i="14" s="1"/>
  <c r="O845" i="14"/>
  <c r="R845" i="14" s="1"/>
  <c r="O846" i="14"/>
  <c r="R846" i="14" s="1"/>
  <c r="O847" i="14"/>
  <c r="R847" i="14" s="1"/>
  <c r="O848" i="14"/>
  <c r="R848" i="14" s="1"/>
  <c r="O849" i="14"/>
  <c r="R849" i="14" s="1"/>
  <c r="O850" i="14"/>
  <c r="R850" i="14" s="1"/>
  <c r="O851" i="14"/>
  <c r="R851" i="14" s="1"/>
  <c r="O852" i="14"/>
  <c r="R852" i="14" s="1"/>
  <c r="O853" i="14"/>
  <c r="R853" i="14" s="1"/>
  <c r="O854" i="14"/>
  <c r="R854" i="14" s="1"/>
  <c r="O855" i="14"/>
  <c r="R855" i="14" s="1"/>
  <c r="O856" i="14"/>
  <c r="R856" i="14" s="1"/>
  <c r="O857" i="14"/>
  <c r="R857" i="14" s="1"/>
  <c r="O858" i="14"/>
  <c r="R858" i="14" s="1"/>
  <c r="O859" i="14"/>
  <c r="R859" i="14" s="1"/>
  <c r="O860" i="14"/>
  <c r="R860" i="14" s="1"/>
  <c r="O861" i="14"/>
  <c r="R861" i="14" s="1"/>
  <c r="O862" i="14"/>
  <c r="R862" i="14" s="1"/>
  <c r="O863" i="14"/>
  <c r="R863" i="14" s="1"/>
  <c r="O864" i="14"/>
  <c r="R864" i="14" s="1"/>
  <c r="O865" i="14"/>
  <c r="R865" i="14" s="1"/>
  <c r="O866" i="14"/>
  <c r="R866" i="14" s="1"/>
  <c r="O867" i="14"/>
  <c r="R867" i="14" s="1"/>
  <c r="O868" i="14"/>
  <c r="R868" i="14" s="1"/>
  <c r="O869" i="14"/>
  <c r="R869" i="14" s="1"/>
  <c r="O870" i="14"/>
  <c r="R870" i="14" s="1"/>
  <c r="O871" i="14"/>
  <c r="R871" i="14" s="1"/>
  <c r="O872" i="14"/>
  <c r="R872" i="14" s="1"/>
  <c r="O873" i="14"/>
  <c r="R873" i="14" s="1"/>
  <c r="O874" i="14"/>
  <c r="R874" i="14" s="1"/>
  <c r="O875" i="14"/>
  <c r="R875" i="14" s="1"/>
  <c r="O876" i="14"/>
  <c r="R876" i="14" s="1"/>
  <c r="O877" i="14"/>
  <c r="R877" i="14" s="1"/>
  <c r="O878" i="14"/>
  <c r="R878" i="14" s="1"/>
  <c r="O879" i="14"/>
  <c r="R879" i="14" s="1"/>
  <c r="O880" i="14"/>
  <c r="R880" i="14" s="1"/>
  <c r="O881" i="14"/>
  <c r="R881" i="14" s="1"/>
  <c r="O882" i="14"/>
  <c r="R882" i="14" s="1"/>
  <c r="O883" i="14"/>
  <c r="R883" i="14" s="1"/>
  <c r="O884" i="14"/>
  <c r="R884" i="14" s="1"/>
  <c r="O885" i="14"/>
  <c r="R885" i="14" s="1"/>
  <c r="O886" i="14"/>
  <c r="R886" i="14" s="1"/>
  <c r="O887" i="14"/>
  <c r="R887" i="14" s="1"/>
  <c r="O888" i="14"/>
  <c r="R888" i="14" s="1"/>
  <c r="O889" i="14"/>
  <c r="R889" i="14" s="1"/>
  <c r="O890" i="14"/>
  <c r="R890" i="14" s="1"/>
  <c r="O891" i="14"/>
  <c r="R891" i="14" s="1"/>
  <c r="O892" i="14"/>
  <c r="R892" i="14" s="1"/>
  <c r="O893" i="14"/>
  <c r="R893" i="14" s="1"/>
  <c r="O894" i="14"/>
  <c r="R894" i="14" s="1"/>
  <c r="O895" i="14"/>
  <c r="R895" i="14" s="1"/>
  <c r="O896" i="14"/>
  <c r="R896" i="14" s="1"/>
  <c r="O897" i="14"/>
  <c r="R897" i="14" s="1"/>
  <c r="O898" i="14"/>
  <c r="R898" i="14" s="1"/>
  <c r="O899" i="14"/>
  <c r="R899" i="14" s="1"/>
  <c r="O900" i="14"/>
  <c r="R900" i="14" s="1"/>
  <c r="O901" i="14"/>
  <c r="R901" i="14" s="1"/>
  <c r="O902" i="14"/>
  <c r="R902" i="14" s="1"/>
  <c r="O903" i="14"/>
  <c r="R903" i="14" s="1"/>
  <c r="O904" i="14"/>
  <c r="R904" i="14" s="1"/>
  <c r="O905" i="14"/>
  <c r="R905" i="14" s="1"/>
  <c r="O906" i="14"/>
  <c r="R906" i="14" s="1"/>
  <c r="O907" i="14"/>
  <c r="R907" i="14" s="1"/>
  <c r="O908" i="14"/>
  <c r="R908" i="14" s="1"/>
  <c r="O909" i="14"/>
  <c r="R909" i="14" s="1"/>
  <c r="O910" i="14"/>
  <c r="R910" i="14" s="1"/>
  <c r="O911" i="14"/>
  <c r="R911" i="14" s="1"/>
  <c r="O912" i="14"/>
  <c r="R912" i="14" s="1"/>
  <c r="O913" i="14"/>
  <c r="R913" i="14" s="1"/>
  <c r="O914" i="14"/>
  <c r="R914" i="14" s="1"/>
  <c r="O915" i="14"/>
  <c r="R915" i="14" s="1"/>
  <c r="O916" i="14"/>
  <c r="R916" i="14" s="1"/>
  <c r="O917" i="14"/>
  <c r="R917" i="14" s="1"/>
  <c r="O918" i="14"/>
  <c r="R918" i="14" s="1"/>
  <c r="O919" i="14"/>
  <c r="R919" i="14" s="1"/>
  <c r="O920" i="14"/>
  <c r="R920" i="14" s="1"/>
  <c r="O921" i="14"/>
  <c r="R921" i="14" s="1"/>
  <c r="O922" i="14"/>
  <c r="R922" i="14" s="1"/>
  <c r="O923" i="14"/>
  <c r="R923" i="14" s="1"/>
  <c r="O924" i="14"/>
  <c r="R924" i="14" s="1"/>
  <c r="O925" i="14"/>
  <c r="R925" i="14" s="1"/>
  <c r="O926" i="14"/>
  <c r="R926" i="14" s="1"/>
  <c r="O927" i="14"/>
  <c r="R927" i="14" s="1"/>
  <c r="O928" i="14"/>
  <c r="R928" i="14" s="1"/>
  <c r="O929" i="14"/>
  <c r="R929" i="14" s="1"/>
  <c r="O930" i="14"/>
  <c r="R930" i="14" s="1"/>
  <c r="O931" i="14"/>
  <c r="R931" i="14" s="1"/>
  <c r="O932" i="14"/>
  <c r="R932" i="14" s="1"/>
  <c r="O933" i="14"/>
  <c r="R933" i="14" s="1"/>
  <c r="O934" i="14"/>
  <c r="R934" i="14" s="1"/>
  <c r="O935" i="14"/>
  <c r="R935" i="14" s="1"/>
  <c r="O936" i="14"/>
  <c r="R936" i="14" s="1"/>
  <c r="O937" i="14"/>
  <c r="R937" i="14" s="1"/>
  <c r="O938" i="14"/>
  <c r="R938" i="14" s="1"/>
  <c r="O939" i="14"/>
  <c r="R939" i="14" s="1"/>
  <c r="O940" i="14"/>
  <c r="R940" i="14" s="1"/>
  <c r="O941" i="14"/>
  <c r="R941" i="14" s="1"/>
  <c r="O942" i="14"/>
  <c r="R942" i="14" s="1"/>
  <c r="O943" i="14"/>
  <c r="R943" i="14" s="1"/>
  <c r="O944" i="14"/>
  <c r="R944" i="14" s="1"/>
  <c r="O945" i="14"/>
  <c r="R945" i="14" s="1"/>
  <c r="O946" i="14"/>
  <c r="R946" i="14" s="1"/>
  <c r="O947" i="14"/>
  <c r="R947" i="14" s="1"/>
  <c r="O948" i="14"/>
  <c r="R948" i="14" s="1"/>
  <c r="O949" i="14"/>
  <c r="R949" i="14" s="1"/>
  <c r="O950" i="14"/>
  <c r="R950" i="14" s="1"/>
  <c r="O951" i="14"/>
  <c r="R951" i="14" s="1"/>
  <c r="O952" i="14"/>
  <c r="R952" i="14" s="1"/>
  <c r="O953" i="14"/>
  <c r="R953" i="14" s="1"/>
  <c r="O954" i="14"/>
  <c r="R954" i="14" s="1"/>
  <c r="O955" i="14"/>
  <c r="R955" i="14" s="1"/>
  <c r="O956" i="14"/>
  <c r="R956" i="14" s="1"/>
  <c r="O957" i="14"/>
  <c r="R957" i="14" s="1"/>
  <c r="O958" i="14"/>
  <c r="R958" i="14" s="1"/>
  <c r="O959" i="14"/>
  <c r="R959" i="14" s="1"/>
  <c r="O960" i="14"/>
  <c r="R960" i="14" s="1"/>
  <c r="O961" i="14"/>
  <c r="R961" i="14" s="1"/>
  <c r="O962" i="14"/>
  <c r="R962" i="14" s="1"/>
  <c r="O963" i="14"/>
  <c r="R963" i="14" s="1"/>
  <c r="O964" i="14"/>
  <c r="R964" i="14" s="1"/>
  <c r="O965" i="14"/>
  <c r="R965" i="14" s="1"/>
  <c r="O966" i="14"/>
  <c r="R966" i="14" s="1"/>
  <c r="O967" i="14"/>
  <c r="R967" i="14" s="1"/>
  <c r="O968" i="14"/>
  <c r="R968" i="14" s="1"/>
  <c r="O969" i="14"/>
  <c r="R969" i="14" s="1"/>
  <c r="O970" i="14"/>
  <c r="R970" i="14" s="1"/>
  <c r="O971" i="14"/>
  <c r="R971" i="14" s="1"/>
  <c r="O972" i="14"/>
  <c r="R972" i="14" s="1"/>
  <c r="O973" i="14"/>
  <c r="R973" i="14" s="1"/>
  <c r="O974" i="14"/>
  <c r="R974" i="14" s="1"/>
  <c r="O975" i="14"/>
  <c r="R975" i="14" s="1"/>
  <c r="O976" i="14"/>
  <c r="R976" i="14" s="1"/>
  <c r="O977" i="14"/>
  <c r="R977" i="14" s="1"/>
  <c r="O978" i="14"/>
  <c r="R978" i="14" s="1"/>
  <c r="O979" i="14"/>
  <c r="R979" i="14" s="1"/>
  <c r="O980" i="14"/>
  <c r="R980" i="14" s="1"/>
  <c r="O981" i="14"/>
  <c r="R981" i="14" s="1"/>
  <c r="O982" i="14"/>
  <c r="R982" i="14" s="1"/>
  <c r="O983" i="14"/>
  <c r="R983" i="14" s="1"/>
  <c r="O984" i="14"/>
  <c r="R984" i="14" s="1"/>
  <c r="O985" i="14"/>
  <c r="R985" i="14" s="1"/>
  <c r="O986" i="14"/>
  <c r="R986" i="14" s="1"/>
  <c r="O987" i="14"/>
  <c r="R987" i="14" s="1"/>
  <c r="O988" i="14"/>
  <c r="R988" i="14" s="1"/>
  <c r="O989" i="14"/>
  <c r="R989" i="14" s="1"/>
  <c r="O990" i="14"/>
  <c r="R990" i="14" s="1"/>
  <c r="O991" i="14"/>
  <c r="R991" i="14" s="1"/>
  <c r="O992" i="14"/>
  <c r="R992" i="14" s="1"/>
  <c r="O993" i="14"/>
  <c r="R993" i="14" s="1"/>
  <c r="O994" i="14"/>
  <c r="R994" i="14" s="1"/>
  <c r="O995" i="14"/>
  <c r="R995" i="14" s="1"/>
  <c r="O996" i="14"/>
  <c r="R996" i="14" s="1"/>
  <c r="O997" i="14"/>
  <c r="R997" i="14" s="1"/>
  <c r="O998" i="14"/>
  <c r="R998" i="14" s="1"/>
  <c r="O999" i="14"/>
  <c r="R999" i="14" s="1"/>
  <c r="O1000" i="14"/>
  <c r="R1000" i="14" s="1"/>
  <c r="O1001" i="14"/>
  <c r="R1001" i="14" s="1"/>
  <c r="O1002" i="14"/>
  <c r="R1002" i="14" s="1"/>
  <c r="O1003" i="14"/>
  <c r="R1003" i="14" s="1"/>
  <c r="O1004" i="14"/>
  <c r="R1004" i="14" s="1"/>
  <c r="O1005" i="14"/>
  <c r="R1005" i="14" s="1"/>
  <c r="O1006" i="14"/>
  <c r="R1006" i="14" s="1"/>
  <c r="O1007" i="14"/>
  <c r="R1007" i="14" s="1"/>
  <c r="O1008" i="14"/>
  <c r="R1008" i="14" s="1"/>
  <c r="O1009" i="14"/>
  <c r="R1009" i="14" s="1"/>
  <c r="O1010" i="14"/>
  <c r="R1010" i="14" s="1"/>
  <c r="O1011" i="14"/>
  <c r="R1011" i="14" s="1"/>
  <c r="O1012" i="14"/>
  <c r="R1012" i="14" s="1"/>
  <c r="O1013" i="14"/>
  <c r="R1013" i="14" s="1"/>
  <c r="O1014" i="14"/>
  <c r="R1014" i="14" s="1"/>
  <c r="O1015" i="14"/>
  <c r="R1015" i="14" s="1"/>
  <c r="O1016" i="14"/>
  <c r="R1016" i="14" s="1"/>
  <c r="O1017" i="14"/>
  <c r="R1017" i="14" s="1"/>
  <c r="O1018" i="14"/>
  <c r="R1018" i="14" s="1"/>
  <c r="O1019" i="14"/>
  <c r="R1019" i="14" s="1"/>
  <c r="O1020" i="14"/>
  <c r="R1020" i="14" s="1"/>
  <c r="O1021" i="14"/>
  <c r="R1021" i="14" s="1"/>
  <c r="O1022" i="14"/>
  <c r="R1022" i="14" s="1"/>
  <c r="O1023" i="14"/>
  <c r="R1023" i="14" s="1"/>
  <c r="O1024" i="14"/>
  <c r="R1024" i="14" s="1"/>
  <c r="O1025" i="14"/>
  <c r="R1025" i="14" s="1"/>
  <c r="O1026" i="14"/>
  <c r="R1026" i="14" s="1"/>
  <c r="O1027" i="14"/>
  <c r="R1027" i="14" s="1"/>
  <c r="O1028" i="14"/>
  <c r="R1028" i="14" s="1"/>
  <c r="O1029" i="14"/>
  <c r="R1029" i="14" s="1"/>
  <c r="O1030" i="14"/>
  <c r="R1030" i="14" s="1"/>
  <c r="O1031" i="14"/>
  <c r="R1031" i="14" s="1"/>
  <c r="O1032" i="14"/>
  <c r="R1032" i="14" s="1"/>
  <c r="O1033" i="14"/>
  <c r="R1033" i="14" s="1"/>
  <c r="O1034" i="14"/>
  <c r="R1034" i="14" s="1"/>
  <c r="O1035" i="14"/>
  <c r="R1035" i="14" s="1"/>
  <c r="O1036" i="14"/>
  <c r="R1036" i="14" s="1"/>
  <c r="O1037" i="14"/>
  <c r="R1037" i="14" s="1"/>
  <c r="O1038" i="14"/>
  <c r="R1038" i="14" s="1"/>
  <c r="O1039" i="14"/>
  <c r="R1039" i="14" s="1"/>
  <c r="O1040" i="14"/>
  <c r="R1040" i="14" s="1"/>
  <c r="O1041" i="14"/>
  <c r="R1041" i="14" s="1"/>
  <c r="O1042" i="14"/>
  <c r="R1042" i="14" s="1"/>
  <c r="O1043" i="14"/>
  <c r="R1043" i="14" s="1"/>
  <c r="O1044" i="14"/>
  <c r="R1044" i="14" s="1"/>
  <c r="O1045" i="14"/>
  <c r="R1045" i="14" s="1"/>
  <c r="O1046" i="14"/>
  <c r="R1046" i="14" s="1"/>
  <c r="O1047" i="14"/>
  <c r="R1047" i="14" s="1"/>
  <c r="O1048" i="14"/>
  <c r="R1048" i="14" s="1"/>
  <c r="O1049" i="14"/>
  <c r="R1049" i="14" s="1"/>
  <c r="O1050" i="14"/>
  <c r="R1050" i="14" s="1"/>
  <c r="O1051" i="14"/>
  <c r="R1051" i="14" s="1"/>
  <c r="O1052" i="14"/>
  <c r="R1052" i="14" s="1"/>
  <c r="O1053" i="14"/>
  <c r="R1053" i="14" s="1"/>
  <c r="O1054" i="14"/>
  <c r="R1054" i="14" s="1"/>
  <c r="O1055" i="14"/>
  <c r="R1055" i="14" s="1"/>
  <c r="O1056" i="14"/>
  <c r="R1056" i="14" s="1"/>
  <c r="O1057" i="14"/>
  <c r="R1057" i="14" s="1"/>
  <c r="O1058" i="14"/>
  <c r="R1058" i="14" s="1"/>
  <c r="O1059" i="14"/>
  <c r="R1059" i="14" s="1"/>
  <c r="O1060" i="14"/>
  <c r="R1060" i="14" s="1"/>
  <c r="O1061" i="14"/>
  <c r="R1061" i="14" s="1"/>
  <c r="O1062" i="14"/>
  <c r="R1062" i="14" s="1"/>
  <c r="O1063" i="14"/>
  <c r="R1063" i="14" s="1"/>
  <c r="O1064" i="14"/>
  <c r="R1064" i="14" s="1"/>
  <c r="O1065" i="14"/>
  <c r="R1065" i="14" s="1"/>
  <c r="O1066" i="14"/>
  <c r="R1066" i="14" s="1"/>
  <c r="O1067" i="14"/>
  <c r="R1067" i="14" s="1"/>
  <c r="O1068" i="14"/>
  <c r="R1068" i="14" s="1"/>
  <c r="O1069" i="14"/>
  <c r="R1069" i="14" s="1"/>
  <c r="O1070" i="14"/>
  <c r="R1070" i="14" s="1"/>
  <c r="O1071" i="14"/>
  <c r="R1071" i="14" s="1"/>
  <c r="O1072" i="14"/>
  <c r="R1072" i="14" s="1"/>
  <c r="O1073" i="14"/>
  <c r="R1073" i="14" s="1"/>
  <c r="O1074" i="14"/>
  <c r="R1074" i="14" s="1"/>
  <c r="O1075" i="14"/>
  <c r="R1075" i="14" s="1"/>
  <c r="O1076" i="14"/>
  <c r="R1076" i="14" s="1"/>
  <c r="O1077" i="14"/>
  <c r="R1077" i="14" s="1"/>
  <c r="O1078" i="14"/>
  <c r="R1078" i="14" s="1"/>
  <c r="O1079" i="14"/>
  <c r="R1079" i="14" s="1"/>
  <c r="O1080" i="14"/>
  <c r="R1080" i="14" s="1"/>
  <c r="O1081" i="14"/>
  <c r="R1081" i="14" s="1"/>
  <c r="O1082" i="14"/>
  <c r="R1082" i="14" s="1"/>
  <c r="O1083" i="14"/>
  <c r="R1083" i="14" s="1"/>
  <c r="O1084" i="14"/>
  <c r="R1084" i="14" s="1"/>
  <c r="O1085" i="14"/>
  <c r="R1085" i="14" s="1"/>
  <c r="O1086" i="14"/>
  <c r="R1086" i="14" s="1"/>
  <c r="O1087" i="14"/>
  <c r="R1087" i="14" s="1"/>
  <c r="O1088" i="14"/>
  <c r="R1088" i="14" s="1"/>
  <c r="O1089" i="14"/>
  <c r="R1089" i="14" s="1"/>
  <c r="O1090" i="14"/>
  <c r="R1090" i="14" s="1"/>
  <c r="O1091" i="14"/>
  <c r="R1091" i="14" s="1"/>
  <c r="O1092" i="14"/>
  <c r="R1092" i="14" s="1"/>
  <c r="O1093" i="14"/>
  <c r="R1093" i="14" s="1"/>
  <c r="O1094" i="14"/>
  <c r="R1094" i="14" s="1"/>
  <c r="O1095" i="14"/>
  <c r="R1095" i="14" s="1"/>
  <c r="O1096" i="14"/>
  <c r="R1096" i="14" s="1"/>
  <c r="O1097" i="14"/>
  <c r="R1097" i="14" s="1"/>
  <c r="O1098" i="14"/>
  <c r="R1098" i="14" s="1"/>
  <c r="O1099" i="14"/>
  <c r="R1099" i="14" s="1"/>
  <c r="O1100" i="14"/>
  <c r="R1100" i="14" s="1"/>
  <c r="O1101" i="14"/>
  <c r="R1101" i="14" s="1"/>
  <c r="O1102" i="14"/>
  <c r="R1102" i="14" s="1"/>
  <c r="O1103" i="14"/>
  <c r="R1103" i="14" s="1"/>
  <c r="O1104" i="14"/>
  <c r="R1104" i="14" s="1"/>
  <c r="O1105" i="14"/>
  <c r="R1105" i="14" s="1"/>
  <c r="O1106" i="14"/>
  <c r="R1106" i="14" s="1"/>
  <c r="O1107" i="14"/>
  <c r="R1107" i="14" s="1"/>
  <c r="O1108" i="14"/>
  <c r="R1108" i="14" s="1"/>
  <c r="O1109" i="14"/>
  <c r="R1109" i="14" s="1"/>
  <c r="O1110" i="14"/>
  <c r="R1110" i="14" s="1"/>
  <c r="O1111" i="14"/>
  <c r="R1111" i="14" s="1"/>
  <c r="O1112" i="14"/>
  <c r="R1112" i="14" s="1"/>
  <c r="O1113" i="14"/>
  <c r="R1113" i="14" s="1"/>
  <c r="O1114" i="14"/>
  <c r="R1114" i="14" s="1"/>
  <c r="O1115" i="14"/>
  <c r="R1115" i="14" s="1"/>
  <c r="O1116" i="14"/>
  <c r="R1116" i="14" s="1"/>
  <c r="O1117" i="14"/>
  <c r="R1117" i="14" s="1"/>
  <c r="O1118" i="14"/>
  <c r="R1118" i="14" s="1"/>
  <c r="O1119" i="14"/>
  <c r="R1119" i="14" s="1"/>
  <c r="O1120" i="14"/>
  <c r="R1120" i="14" s="1"/>
  <c r="O1121" i="14"/>
  <c r="R1121" i="14" s="1"/>
  <c r="O1122" i="14"/>
  <c r="R1122" i="14" s="1"/>
  <c r="O1123" i="14"/>
  <c r="R1123" i="14" s="1"/>
  <c r="O1124" i="14"/>
  <c r="R1124" i="14" s="1"/>
  <c r="O1125" i="14"/>
  <c r="R1125" i="14" s="1"/>
  <c r="O1126" i="14"/>
  <c r="R1126" i="14" s="1"/>
  <c r="O1127" i="14"/>
  <c r="R1127" i="14" s="1"/>
  <c r="O1128" i="14"/>
  <c r="R1128" i="14" s="1"/>
  <c r="O1129" i="14"/>
  <c r="R1129" i="14" s="1"/>
  <c r="O1130" i="14"/>
  <c r="R1130" i="14" s="1"/>
  <c r="O1131" i="14"/>
  <c r="R1131" i="14" s="1"/>
  <c r="O1132" i="14"/>
  <c r="R1132" i="14" s="1"/>
  <c r="O1133" i="14"/>
  <c r="R1133" i="14" s="1"/>
  <c r="O1134" i="14"/>
  <c r="R1134" i="14" s="1"/>
  <c r="O1135" i="14"/>
  <c r="R1135" i="14" s="1"/>
  <c r="O1136" i="14"/>
  <c r="R1136" i="14" s="1"/>
  <c r="O1137" i="14"/>
  <c r="R1137" i="14" s="1"/>
  <c r="O1138" i="14"/>
  <c r="R1138" i="14" s="1"/>
  <c r="O1139" i="14"/>
  <c r="R1139" i="14" s="1"/>
  <c r="O1140" i="14"/>
  <c r="R1140" i="14" s="1"/>
  <c r="O1141" i="14"/>
  <c r="R1141" i="14" s="1"/>
  <c r="O1142" i="14"/>
  <c r="R1142" i="14" s="1"/>
  <c r="O1143" i="14"/>
  <c r="R1143" i="14" s="1"/>
  <c r="O1144" i="14"/>
  <c r="R1144" i="14" s="1"/>
  <c r="O1145" i="14"/>
  <c r="R1145" i="14" s="1"/>
  <c r="O1146" i="14"/>
  <c r="R1146" i="14" s="1"/>
  <c r="O1147" i="14"/>
  <c r="R1147" i="14" s="1"/>
  <c r="O1148" i="14"/>
  <c r="R1148" i="14" s="1"/>
  <c r="O1149" i="14"/>
  <c r="R1149" i="14" s="1"/>
  <c r="O1150" i="14"/>
  <c r="R1150" i="14" s="1"/>
  <c r="O1151" i="14"/>
  <c r="R1151" i="14" s="1"/>
  <c r="O1152" i="14"/>
  <c r="R1152" i="14" s="1"/>
  <c r="O1153" i="14"/>
  <c r="R1153" i="14" s="1"/>
  <c r="O1154" i="14"/>
  <c r="R1154" i="14" s="1"/>
  <c r="O1155" i="14"/>
  <c r="R1155" i="14" s="1"/>
  <c r="O1156" i="14"/>
  <c r="R1156" i="14" s="1"/>
  <c r="O1157" i="14"/>
  <c r="R1157" i="14" s="1"/>
  <c r="O1158" i="14"/>
  <c r="R1158" i="14" s="1"/>
  <c r="O1159" i="14"/>
  <c r="R1159" i="14" s="1"/>
  <c r="O1160" i="14"/>
  <c r="R1160" i="14" s="1"/>
  <c r="O1161" i="14"/>
  <c r="R1161" i="14" s="1"/>
  <c r="O1162" i="14"/>
  <c r="R1162" i="14" s="1"/>
  <c r="O1163" i="14"/>
  <c r="R1163" i="14" s="1"/>
  <c r="O1164" i="14"/>
  <c r="R1164" i="14" s="1"/>
  <c r="O1165" i="14"/>
  <c r="R1165" i="14" s="1"/>
  <c r="O1166" i="14"/>
  <c r="R1166" i="14" s="1"/>
  <c r="O1167" i="14"/>
  <c r="R1167" i="14" s="1"/>
  <c r="O1168" i="14"/>
  <c r="R1168" i="14" s="1"/>
  <c r="O1169" i="14"/>
  <c r="R1169" i="14" s="1"/>
  <c r="O1170" i="14"/>
  <c r="R1170" i="14" s="1"/>
  <c r="O1171" i="14"/>
  <c r="R1171" i="14" s="1"/>
  <c r="O1172" i="14"/>
  <c r="R1172" i="14" s="1"/>
  <c r="O1173" i="14"/>
  <c r="R1173" i="14" s="1"/>
  <c r="O1174" i="14"/>
  <c r="R1174" i="14" s="1"/>
  <c r="O1175" i="14"/>
  <c r="R1175" i="14" s="1"/>
  <c r="O1176" i="14"/>
  <c r="R1176" i="14" s="1"/>
  <c r="O1177" i="14"/>
  <c r="R1177" i="14" s="1"/>
  <c r="O1178" i="14"/>
  <c r="R1178" i="14" s="1"/>
  <c r="O1179" i="14"/>
  <c r="R1179" i="14" s="1"/>
  <c r="O1180" i="14"/>
  <c r="R1180" i="14" s="1"/>
  <c r="O1181" i="14"/>
  <c r="R1181" i="14" s="1"/>
  <c r="O1182" i="14"/>
  <c r="R1182" i="14" s="1"/>
  <c r="O1183" i="14"/>
  <c r="R1183" i="14" s="1"/>
  <c r="O1184" i="14"/>
  <c r="R1184" i="14" s="1"/>
  <c r="O1185" i="14"/>
  <c r="R1185" i="14" s="1"/>
  <c r="O1186" i="14"/>
  <c r="R1186" i="14" s="1"/>
  <c r="O1187" i="14"/>
  <c r="R1187" i="14" s="1"/>
  <c r="O1188" i="14"/>
  <c r="R1188" i="14" s="1"/>
  <c r="O1189" i="14"/>
  <c r="R1189" i="14" s="1"/>
  <c r="O1190" i="14"/>
  <c r="R1190" i="14" s="1"/>
  <c r="O1191" i="14"/>
  <c r="R1191" i="14" s="1"/>
  <c r="O1192" i="14"/>
  <c r="R1192" i="14" s="1"/>
  <c r="O1193" i="14"/>
  <c r="R1193" i="14" s="1"/>
  <c r="O1194" i="14"/>
  <c r="R1194" i="14" s="1"/>
  <c r="O1195" i="14"/>
  <c r="R1195" i="14" s="1"/>
  <c r="O1196" i="14"/>
  <c r="R1196" i="14" s="1"/>
  <c r="O1197" i="14"/>
  <c r="R1197" i="14" s="1"/>
  <c r="O1198" i="14"/>
  <c r="R1198" i="14" s="1"/>
  <c r="O1199" i="14"/>
  <c r="R1199" i="14" s="1"/>
  <c r="O1200" i="14"/>
  <c r="R1200" i="14" s="1"/>
  <c r="O1201" i="14"/>
  <c r="R1201" i="14" s="1"/>
  <c r="O1202" i="14"/>
  <c r="R1202" i="14" s="1"/>
  <c r="O1203" i="14"/>
  <c r="R1203" i="14" s="1"/>
  <c r="O1204" i="14"/>
  <c r="R1204" i="14" s="1"/>
  <c r="O1205" i="14"/>
  <c r="R1205" i="14" s="1"/>
  <c r="O1206" i="14"/>
  <c r="R1206" i="14" s="1"/>
  <c r="O1207" i="14"/>
  <c r="R1207" i="14" s="1"/>
  <c r="O1208" i="14"/>
  <c r="R1208" i="14" s="1"/>
  <c r="O1209" i="14"/>
  <c r="R1209" i="14" s="1"/>
  <c r="O1210" i="14"/>
  <c r="R1210" i="14" s="1"/>
  <c r="O1211" i="14"/>
  <c r="R1211" i="14" s="1"/>
  <c r="O1212" i="14"/>
  <c r="R1212" i="14" s="1"/>
  <c r="O1213" i="14"/>
  <c r="R1213" i="14" s="1"/>
  <c r="O1214" i="14"/>
  <c r="R1214" i="14" s="1"/>
  <c r="O1215" i="14"/>
  <c r="R1215" i="14" s="1"/>
  <c r="O1216" i="14"/>
  <c r="R1216" i="14" s="1"/>
  <c r="O1217" i="14"/>
  <c r="R1217" i="14" s="1"/>
  <c r="O1218" i="14"/>
  <c r="R1218" i="14" s="1"/>
  <c r="O1219" i="14"/>
  <c r="R1219" i="14" s="1"/>
  <c r="O1220" i="14"/>
  <c r="R1220" i="14" s="1"/>
  <c r="O1221" i="14"/>
  <c r="R1221" i="14" s="1"/>
  <c r="O1222" i="14"/>
  <c r="R1222" i="14" s="1"/>
  <c r="O1223" i="14"/>
  <c r="R1223" i="14" s="1"/>
  <c r="O1224" i="14"/>
  <c r="R1224" i="14" s="1"/>
  <c r="O1225" i="14"/>
  <c r="R1225" i="14" s="1"/>
  <c r="O1226" i="14"/>
  <c r="R1226" i="14" s="1"/>
  <c r="O1227" i="14"/>
  <c r="R1227" i="14" s="1"/>
  <c r="O1228" i="14"/>
  <c r="R1228" i="14" s="1"/>
  <c r="O1229" i="14"/>
  <c r="R1229" i="14" s="1"/>
  <c r="O1230" i="14"/>
  <c r="R1230" i="14" s="1"/>
  <c r="O1231" i="14"/>
  <c r="R1231" i="14" s="1"/>
  <c r="O1232" i="14"/>
  <c r="R1232" i="14" s="1"/>
  <c r="O1233" i="14"/>
  <c r="R1233" i="14" s="1"/>
  <c r="O1234" i="14"/>
  <c r="R1234" i="14" s="1"/>
  <c r="O1235" i="14"/>
  <c r="R1235" i="14" s="1"/>
  <c r="O1236" i="14"/>
  <c r="R1236" i="14" s="1"/>
  <c r="O1237" i="14"/>
  <c r="R1237" i="14" s="1"/>
  <c r="O1238" i="14"/>
  <c r="R1238" i="14" s="1"/>
  <c r="O1239" i="14"/>
  <c r="R1239" i="14" s="1"/>
  <c r="O1240" i="14"/>
  <c r="R1240" i="14" s="1"/>
  <c r="O1241" i="14"/>
  <c r="R1241" i="14" s="1"/>
  <c r="O1242" i="14"/>
  <c r="R1242" i="14" s="1"/>
  <c r="O1243" i="14"/>
  <c r="R1243" i="14" s="1"/>
  <c r="O1244" i="14"/>
  <c r="R1244" i="14" s="1"/>
  <c r="O1245" i="14"/>
  <c r="R1245" i="14" s="1"/>
  <c r="O1246" i="14"/>
  <c r="R1246" i="14" s="1"/>
  <c r="O1247" i="14"/>
  <c r="R1247" i="14" s="1"/>
  <c r="O1248" i="14"/>
  <c r="R1248" i="14" s="1"/>
  <c r="O1249" i="14"/>
  <c r="R1249" i="14" s="1"/>
  <c r="O1250" i="14"/>
  <c r="R1250" i="14" s="1"/>
  <c r="O1251" i="14"/>
  <c r="R1251" i="14" s="1"/>
  <c r="O1252" i="14"/>
  <c r="R1252" i="14" s="1"/>
  <c r="O1253" i="14"/>
  <c r="R1253" i="14" s="1"/>
  <c r="O1254" i="14"/>
  <c r="R1254" i="14" s="1"/>
  <c r="O1255" i="14"/>
  <c r="R1255" i="14" s="1"/>
  <c r="O1256" i="14"/>
  <c r="R1256" i="14" s="1"/>
  <c r="O1257" i="14"/>
  <c r="R1257" i="14" s="1"/>
  <c r="O1258" i="14"/>
  <c r="R1258" i="14" s="1"/>
  <c r="O1259" i="14"/>
  <c r="R1259" i="14" s="1"/>
  <c r="O1260" i="14"/>
  <c r="R1260" i="14" s="1"/>
  <c r="O1261" i="14"/>
  <c r="R1261" i="14" s="1"/>
  <c r="O1262" i="14"/>
  <c r="R1262" i="14" s="1"/>
  <c r="O1263" i="14"/>
  <c r="R1263" i="14" s="1"/>
  <c r="O1264" i="14"/>
  <c r="R1264" i="14" s="1"/>
  <c r="O1265" i="14"/>
  <c r="R1265" i="14" s="1"/>
  <c r="O1266" i="14"/>
  <c r="R1266" i="14" s="1"/>
  <c r="O1267" i="14"/>
  <c r="R1267" i="14" s="1"/>
  <c r="O1268" i="14"/>
  <c r="R1268" i="14" s="1"/>
  <c r="O1269" i="14"/>
  <c r="R1269" i="14" s="1"/>
  <c r="O1270" i="14"/>
  <c r="R1270" i="14" s="1"/>
  <c r="O1271" i="14"/>
  <c r="R1271" i="14" s="1"/>
  <c r="O1272" i="14"/>
  <c r="R1272" i="14" s="1"/>
  <c r="O1273" i="14"/>
  <c r="R1273" i="14" s="1"/>
  <c r="O1274" i="14"/>
  <c r="R1274" i="14" s="1"/>
  <c r="O1275" i="14"/>
  <c r="R1275" i="14" s="1"/>
  <c r="O1276" i="14"/>
  <c r="R1276" i="14" s="1"/>
  <c r="O1277" i="14"/>
  <c r="R1277" i="14" s="1"/>
  <c r="O1278" i="14"/>
  <c r="R1278" i="14" s="1"/>
  <c r="O1279" i="14"/>
  <c r="R1279" i="14" s="1"/>
  <c r="O1280" i="14"/>
  <c r="R1280" i="14" s="1"/>
  <c r="O1281" i="14"/>
  <c r="R1281" i="14" s="1"/>
  <c r="O1282" i="14"/>
  <c r="R1282" i="14" s="1"/>
  <c r="O1283" i="14"/>
  <c r="R1283" i="14" s="1"/>
  <c r="O1284" i="14"/>
  <c r="R1284" i="14" s="1"/>
  <c r="O1285" i="14"/>
  <c r="R1285" i="14" s="1"/>
  <c r="O1286" i="14"/>
  <c r="R1286" i="14" s="1"/>
  <c r="O1287" i="14"/>
  <c r="R1287" i="14" s="1"/>
  <c r="O1288" i="14"/>
  <c r="R1288" i="14" s="1"/>
  <c r="O1289" i="14"/>
  <c r="R1289" i="14" s="1"/>
  <c r="O1290" i="14"/>
  <c r="R1290" i="14" s="1"/>
  <c r="O1291" i="14"/>
  <c r="R1291" i="14" s="1"/>
  <c r="O1292" i="14"/>
  <c r="R1292" i="14" s="1"/>
  <c r="O1293" i="14"/>
  <c r="R1293" i="14" s="1"/>
  <c r="O1294" i="14"/>
  <c r="R1294" i="14" s="1"/>
  <c r="O1295" i="14"/>
  <c r="R1295" i="14" s="1"/>
  <c r="O1296" i="14"/>
  <c r="R1296" i="14" s="1"/>
  <c r="O1297" i="14"/>
  <c r="R1297" i="14" s="1"/>
  <c r="O1298" i="14"/>
  <c r="R1298" i="14" s="1"/>
  <c r="O1299" i="14"/>
  <c r="R1299" i="14" s="1"/>
  <c r="O1300" i="14"/>
  <c r="R1300" i="14" s="1"/>
  <c r="O1301" i="14"/>
  <c r="R1301" i="14" s="1"/>
  <c r="O1302" i="14"/>
  <c r="R1302" i="14" s="1"/>
  <c r="O1303" i="14"/>
  <c r="R1303" i="14" s="1"/>
  <c r="O1304" i="14"/>
  <c r="R1304" i="14" s="1"/>
  <c r="O1305" i="14"/>
  <c r="R1305" i="14" s="1"/>
  <c r="O1306" i="14"/>
  <c r="R1306" i="14" s="1"/>
  <c r="O1307" i="14"/>
  <c r="R1307" i="14" s="1"/>
  <c r="O1308" i="14"/>
  <c r="R1308" i="14" s="1"/>
  <c r="O1309" i="14"/>
  <c r="R1309" i="14" s="1"/>
  <c r="O1310" i="14"/>
  <c r="R1310" i="14" s="1"/>
  <c r="O1311" i="14"/>
  <c r="R1311" i="14" s="1"/>
  <c r="O1312" i="14"/>
  <c r="R1312" i="14" s="1"/>
  <c r="O1313" i="14"/>
  <c r="R1313" i="14" s="1"/>
  <c r="O1314" i="14"/>
  <c r="R1314" i="14" s="1"/>
  <c r="O1315" i="14"/>
  <c r="R1315" i="14" s="1"/>
  <c r="O1316" i="14"/>
  <c r="R1316" i="14" s="1"/>
  <c r="O1317" i="14"/>
  <c r="R1317" i="14" s="1"/>
  <c r="O1318" i="14"/>
  <c r="R1318" i="14" s="1"/>
  <c r="O1319" i="14"/>
  <c r="R1319" i="14" s="1"/>
  <c r="O1320" i="14"/>
  <c r="R1320" i="14" s="1"/>
  <c r="O1321" i="14"/>
  <c r="R1321" i="14" s="1"/>
  <c r="O1322" i="14"/>
  <c r="R1322" i="14" s="1"/>
  <c r="O1323" i="14"/>
  <c r="R1323" i="14" s="1"/>
  <c r="O1324" i="14"/>
  <c r="R1324" i="14" s="1"/>
  <c r="O1325" i="14"/>
  <c r="R1325" i="14" s="1"/>
  <c r="O1326" i="14"/>
  <c r="R1326" i="14" s="1"/>
  <c r="O1327" i="14"/>
  <c r="R1327" i="14" s="1"/>
  <c r="O1328" i="14"/>
  <c r="R1328" i="14" s="1"/>
  <c r="O1329" i="14"/>
  <c r="R1329" i="14" s="1"/>
  <c r="O1330" i="14"/>
  <c r="R1330" i="14" s="1"/>
  <c r="O1331" i="14"/>
  <c r="R1331" i="14" s="1"/>
  <c r="O1332" i="14"/>
  <c r="R1332" i="14" s="1"/>
  <c r="O1333" i="14"/>
  <c r="R1333" i="14" s="1"/>
  <c r="O1334" i="14"/>
  <c r="R1334" i="14" s="1"/>
  <c r="O1335" i="14"/>
  <c r="R1335" i="14" s="1"/>
  <c r="O1336" i="14"/>
  <c r="R1336" i="14" s="1"/>
  <c r="O1337" i="14"/>
  <c r="R1337" i="14" s="1"/>
  <c r="O1338" i="14"/>
  <c r="R1338" i="14" s="1"/>
  <c r="O1339" i="14"/>
  <c r="R1339" i="14" s="1"/>
  <c r="O1340" i="14"/>
  <c r="R1340" i="14" s="1"/>
  <c r="O1341" i="14"/>
  <c r="R1341" i="14" s="1"/>
  <c r="O1342" i="14"/>
  <c r="R1342" i="14" s="1"/>
  <c r="O1343" i="14"/>
  <c r="R1343" i="14" s="1"/>
  <c r="O1344" i="14"/>
  <c r="R1344" i="14" s="1"/>
  <c r="O1345" i="14"/>
  <c r="R1345" i="14" s="1"/>
  <c r="O1346" i="14"/>
  <c r="R1346" i="14" s="1"/>
  <c r="O1347" i="14"/>
  <c r="R1347" i="14" s="1"/>
  <c r="O1348" i="14"/>
  <c r="R1348" i="14" s="1"/>
  <c r="O1349" i="14"/>
  <c r="R1349" i="14" s="1"/>
  <c r="O1350" i="14"/>
  <c r="R1350" i="14" s="1"/>
  <c r="O1351" i="14"/>
  <c r="R1351" i="14" s="1"/>
  <c r="O1352" i="14"/>
  <c r="R1352" i="14" s="1"/>
  <c r="O1353" i="14"/>
  <c r="R1353" i="14" s="1"/>
  <c r="O1354" i="14"/>
  <c r="R1354" i="14" s="1"/>
  <c r="O1355" i="14"/>
  <c r="R1355" i="14" s="1"/>
  <c r="O1356" i="14"/>
  <c r="R1356" i="14" s="1"/>
  <c r="O1357" i="14"/>
  <c r="R1357" i="14" s="1"/>
  <c r="O1358" i="14"/>
  <c r="R1358" i="14" s="1"/>
  <c r="O1359" i="14"/>
  <c r="R1359" i="14" s="1"/>
  <c r="O1360" i="14"/>
  <c r="R1360" i="14" s="1"/>
  <c r="O1361" i="14"/>
  <c r="R1361" i="14" s="1"/>
  <c r="O1362" i="14"/>
  <c r="R1362" i="14" s="1"/>
  <c r="O1363" i="14"/>
  <c r="R1363" i="14" s="1"/>
  <c r="O1364" i="14"/>
  <c r="R1364" i="14" s="1"/>
  <c r="O1365" i="14"/>
  <c r="R1365" i="14" s="1"/>
  <c r="O1366" i="14"/>
  <c r="R1366" i="14" s="1"/>
  <c r="O1367" i="14"/>
  <c r="R1367" i="14" s="1"/>
  <c r="O1368" i="14"/>
  <c r="R1368" i="14" s="1"/>
  <c r="O1369" i="14"/>
  <c r="R1369" i="14" s="1"/>
  <c r="O1370" i="14"/>
  <c r="R1370" i="14" s="1"/>
  <c r="O1371" i="14"/>
  <c r="R1371" i="14" s="1"/>
  <c r="O1372" i="14"/>
  <c r="R1372" i="14" s="1"/>
  <c r="O1373" i="14"/>
  <c r="R1373" i="14" s="1"/>
  <c r="O1374" i="14"/>
  <c r="R1374" i="14" s="1"/>
  <c r="O1375" i="14"/>
  <c r="R1375" i="14" s="1"/>
  <c r="O1376" i="14"/>
  <c r="R1376" i="14" s="1"/>
  <c r="O1377" i="14"/>
  <c r="R1377" i="14" s="1"/>
  <c r="O1378" i="14"/>
  <c r="R1378" i="14" s="1"/>
  <c r="O1379" i="14"/>
  <c r="R1379" i="14" s="1"/>
  <c r="O1380" i="14"/>
  <c r="R1380" i="14" s="1"/>
  <c r="O1381" i="14"/>
  <c r="R1381" i="14" s="1"/>
  <c r="O1382" i="14"/>
  <c r="R1382" i="14" s="1"/>
  <c r="O1383" i="14"/>
  <c r="R1383" i="14" s="1"/>
  <c r="O1384" i="14"/>
  <c r="R1384" i="14" s="1"/>
  <c r="O1385" i="14"/>
  <c r="R1385" i="14" s="1"/>
  <c r="O1386" i="14"/>
  <c r="R1386" i="14" s="1"/>
  <c r="O1387" i="14"/>
  <c r="R1387" i="14" s="1"/>
  <c r="O1388" i="14"/>
  <c r="R1388" i="14" s="1"/>
  <c r="O1389" i="14"/>
  <c r="R1389" i="14" s="1"/>
  <c r="O1390" i="14"/>
  <c r="R1390" i="14" s="1"/>
  <c r="O1391" i="14"/>
  <c r="R1391" i="14" s="1"/>
  <c r="O1392" i="14"/>
  <c r="R1392" i="14" s="1"/>
  <c r="O1393" i="14"/>
  <c r="R1393" i="14" s="1"/>
  <c r="O1394" i="14"/>
  <c r="R1394" i="14" s="1"/>
  <c r="O1395" i="14"/>
  <c r="R1395" i="14" s="1"/>
  <c r="O1396" i="14"/>
  <c r="R1396" i="14" s="1"/>
  <c r="O1397" i="14"/>
  <c r="R1397" i="14" s="1"/>
  <c r="O1398" i="14"/>
  <c r="R1398" i="14" s="1"/>
  <c r="O1399" i="14"/>
  <c r="R1399" i="14" s="1"/>
  <c r="O1400" i="14"/>
  <c r="R1400" i="14" s="1"/>
  <c r="O1401" i="14"/>
  <c r="R1401" i="14" s="1"/>
  <c r="O1402" i="14"/>
  <c r="R1402" i="14" s="1"/>
  <c r="O1403" i="14"/>
  <c r="R1403" i="14" s="1"/>
  <c r="O1404" i="14"/>
  <c r="R1404" i="14" s="1"/>
  <c r="O1405" i="14"/>
  <c r="R1405" i="14" s="1"/>
  <c r="O1406" i="14"/>
  <c r="R1406" i="14" s="1"/>
  <c r="O1407" i="14"/>
  <c r="R1407" i="14" s="1"/>
  <c r="O1408" i="14"/>
  <c r="R1408" i="14" s="1"/>
  <c r="O1409" i="14"/>
  <c r="R1409" i="14" s="1"/>
  <c r="O1410" i="14"/>
  <c r="R1410" i="14" s="1"/>
  <c r="O1411" i="14"/>
  <c r="R1411" i="14" s="1"/>
  <c r="O1412" i="14"/>
  <c r="R1412" i="14" s="1"/>
  <c r="O1413" i="14"/>
  <c r="R1413" i="14" s="1"/>
  <c r="O1414" i="14"/>
  <c r="R1414" i="14" s="1"/>
  <c r="O1415" i="14"/>
  <c r="R1415" i="14" s="1"/>
  <c r="O1416" i="14"/>
  <c r="R1416" i="14" s="1"/>
  <c r="O1417" i="14"/>
  <c r="R1417" i="14" s="1"/>
  <c r="O1418" i="14"/>
  <c r="R1418" i="14" s="1"/>
  <c r="O1419" i="14"/>
  <c r="R1419" i="14" s="1"/>
  <c r="O1420" i="14"/>
  <c r="R1420" i="14" s="1"/>
  <c r="O1421" i="14"/>
  <c r="R1421" i="14" s="1"/>
  <c r="O1422" i="14"/>
  <c r="R1422" i="14" s="1"/>
  <c r="O1423" i="14"/>
  <c r="R1423" i="14" s="1"/>
  <c r="O1424" i="14"/>
  <c r="R1424" i="14" s="1"/>
  <c r="O1425" i="14"/>
  <c r="R1425" i="14" s="1"/>
  <c r="O1426" i="14"/>
  <c r="R1426" i="14" s="1"/>
  <c r="O1427" i="14"/>
  <c r="R1427" i="14" s="1"/>
  <c r="O1428" i="14"/>
  <c r="R1428" i="14" s="1"/>
  <c r="O1429" i="14"/>
  <c r="R1429" i="14" s="1"/>
  <c r="O1430" i="14"/>
  <c r="R1430" i="14" s="1"/>
  <c r="O1431" i="14"/>
  <c r="R1431" i="14" s="1"/>
  <c r="O1432" i="14"/>
  <c r="R1432" i="14" s="1"/>
  <c r="O1433" i="14"/>
  <c r="R1433" i="14" s="1"/>
  <c r="O1434" i="14"/>
  <c r="R1434" i="14" s="1"/>
  <c r="O1435" i="14"/>
  <c r="R1435" i="14" s="1"/>
  <c r="O1436" i="14"/>
  <c r="R1436" i="14" s="1"/>
  <c r="O1437" i="14"/>
  <c r="R1437" i="14" s="1"/>
  <c r="O1438" i="14"/>
  <c r="R1438" i="14" s="1"/>
  <c r="O1439" i="14"/>
  <c r="R1439" i="14" s="1"/>
  <c r="O1440" i="14"/>
  <c r="R1440" i="14" s="1"/>
  <c r="O1441" i="14"/>
  <c r="R1441" i="14" s="1"/>
  <c r="O1442" i="14"/>
  <c r="R1442" i="14" s="1"/>
  <c r="O1443" i="14"/>
  <c r="R1443" i="14" s="1"/>
  <c r="O1444" i="14"/>
  <c r="R1444" i="14" s="1"/>
  <c r="O1445" i="14"/>
  <c r="R1445" i="14" s="1"/>
  <c r="O1446" i="14"/>
  <c r="R1446" i="14" s="1"/>
  <c r="O1447" i="14"/>
  <c r="R1447" i="14" s="1"/>
  <c r="O1448" i="14"/>
  <c r="R1448" i="14" s="1"/>
  <c r="O1449" i="14"/>
  <c r="R1449" i="14" s="1"/>
  <c r="O1450" i="14"/>
  <c r="R1450" i="14" s="1"/>
  <c r="O1451" i="14"/>
  <c r="R1451" i="14" s="1"/>
  <c r="O1452" i="14"/>
  <c r="R1452" i="14" s="1"/>
  <c r="O1453" i="14"/>
  <c r="R1453" i="14" s="1"/>
  <c r="O1454" i="14"/>
  <c r="R1454" i="14" s="1"/>
  <c r="O1455" i="14"/>
  <c r="R1455" i="14" s="1"/>
  <c r="O1456" i="14"/>
  <c r="R1456" i="14" s="1"/>
  <c r="O1457" i="14"/>
  <c r="R1457" i="14" s="1"/>
  <c r="O1458" i="14"/>
  <c r="R1458" i="14" s="1"/>
  <c r="O1459" i="14"/>
  <c r="R1459" i="14" s="1"/>
  <c r="O1460" i="14"/>
  <c r="R1460" i="14" s="1"/>
  <c r="O1461" i="14"/>
  <c r="R1461" i="14" s="1"/>
  <c r="O1462" i="14"/>
  <c r="R1462" i="14" s="1"/>
  <c r="O1463" i="14"/>
  <c r="R1463" i="14" s="1"/>
  <c r="O1464" i="14"/>
  <c r="R1464" i="14" s="1"/>
  <c r="O1465" i="14"/>
  <c r="R1465" i="14" s="1"/>
  <c r="O1466" i="14"/>
  <c r="R1466" i="14" s="1"/>
  <c r="O1467" i="14"/>
  <c r="R1467" i="14" s="1"/>
  <c r="O1468" i="14"/>
  <c r="R1468" i="14" s="1"/>
  <c r="O1469" i="14"/>
  <c r="R1469" i="14" s="1"/>
  <c r="O1470" i="14"/>
  <c r="R1470" i="14" s="1"/>
  <c r="O1471" i="14"/>
  <c r="R1471" i="14" s="1"/>
  <c r="O1472" i="14"/>
  <c r="R1472" i="14" s="1"/>
  <c r="O1473" i="14"/>
  <c r="R1473" i="14" s="1"/>
  <c r="O1474" i="14"/>
  <c r="R1474" i="14" s="1"/>
  <c r="O1475" i="14"/>
  <c r="R1475" i="14" s="1"/>
  <c r="O1476" i="14"/>
  <c r="R1476" i="14" s="1"/>
  <c r="O1477" i="14"/>
  <c r="R1477" i="14" s="1"/>
  <c r="O1478" i="14"/>
  <c r="R1478" i="14" s="1"/>
  <c r="O1479" i="14"/>
  <c r="R1479" i="14" s="1"/>
  <c r="O1480" i="14"/>
  <c r="R1480" i="14" s="1"/>
  <c r="O1481" i="14"/>
  <c r="R1481" i="14" s="1"/>
  <c r="O1482" i="14"/>
  <c r="R1482" i="14" s="1"/>
  <c r="O1483" i="14"/>
  <c r="R1483" i="14" s="1"/>
  <c r="O1484" i="14"/>
  <c r="R1484" i="14" s="1"/>
  <c r="O1485" i="14"/>
  <c r="R1485" i="14" s="1"/>
  <c r="O1486" i="14"/>
  <c r="R1486" i="14" s="1"/>
  <c r="O1487" i="14"/>
  <c r="R1487" i="14" s="1"/>
  <c r="O1488" i="14"/>
  <c r="R1488" i="14" s="1"/>
  <c r="O1489" i="14"/>
  <c r="R1489" i="14" s="1"/>
  <c r="O1490" i="14"/>
  <c r="R1490" i="14" s="1"/>
  <c r="O1491" i="14"/>
  <c r="R1491" i="14" s="1"/>
  <c r="O1492" i="14"/>
  <c r="R1492" i="14" s="1"/>
  <c r="O1493" i="14"/>
  <c r="R1493" i="14" s="1"/>
  <c r="O1494" i="14"/>
  <c r="R1494" i="14" s="1"/>
  <c r="O1495" i="14"/>
  <c r="R1495" i="14" s="1"/>
  <c r="O1496" i="14"/>
  <c r="R1496" i="14" s="1"/>
  <c r="O1497" i="14"/>
  <c r="R1497" i="14" s="1"/>
  <c r="O1498" i="14"/>
  <c r="R1498" i="14" s="1"/>
  <c r="O1499" i="14"/>
  <c r="R1499" i="14" s="1"/>
  <c r="O1500" i="14"/>
  <c r="R1500" i="14" s="1"/>
  <c r="O1501" i="14"/>
  <c r="R1501" i="14" s="1"/>
  <c r="O1502" i="14"/>
  <c r="R1502" i="14" s="1"/>
  <c r="O1503" i="14"/>
  <c r="R1503" i="14" s="1"/>
  <c r="O1504" i="14"/>
  <c r="R1504" i="14" s="1"/>
  <c r="O1505" i="14"/>
  <c r="R1505" i="14" s="1"/>
  <c r="O1506" i="14"/>
  <c r="R1506" i="14" s="1"/>
  <c r="O1507" i="14"/>
  <c r="R1507" i="14" s="1"/>
  <c r="O1508" i="14"/>
  <c r="R1508" i="14" s="1"/>
  <c r="O1509" i="14"/>
  <c r="R1509" i="14" s="1"/>
  <c r="O1510" i="14"/>
  <c r="R1510" i="14" s="1"/>
  <c r="O1511" i="14"/>
  <c r="R1511" i="14" s="1"/>
  <c r="O1512" i="14"/>
  <c r="R1512" i="14" s="1"/>
  <c r="O1513" i="14"/>
  <c r="R1513" i="14" s="1"/>
  <c r="O1514" i="14"/>
  <c r="R1514" i="14" s="1"/>
  <c r="O1515" i="14"/>
  <c r="R1515" i="14" s="1"/>
  <c r="O1516" i="14"/>
  <c r="R1516" i="14" s="1"/>
  <c r="O1517" i="14"/>
  <c r="R1517" i="14" s="1"/>
  <c r="O1518" i="14"/>
  <c r="R1518" i="14" s="1"/>
  <c r="O1519" i="14"/>
  <c r="R1519" i="14" s="1"/>
  <c r="O1520" i="14"/>
  <c r="R1520" i="14" s="1"/>
  <c r="O1521" i="14"/>
  <c r="R1521" i="14" s="1"/>
  <c r="O1522" i="14"/>
  <c r="R1522" i="14" s="1"/>
  <c r="O1523" i="14"/>
  <c r="R1523" i="14" s="1"/>
  <c r="O1524" i="14"/>
  <c r="R1524" i="14" s="1"/>
  <c r="O1525" i="14"/>
  <c r="R1525" i="14" s="1"/>
  <c r="O1526" i="14"/>
  <c r="R1526" i="14" s="1"/>
  <c r="O1527" i="14"/>
  <c r="R1527" i="14" s="1"/>
  <c r="O1528" i="14"/>
  <c r="R1528" i="14" s="1"/>
  <c r="O1529" i="14"/>
  <c r="R1529" i="14" s="1"/>
  <c r="O1530" i="14"/>
  <c r="R1530" i="14" s="1"/>
  <c r="O1531" i="14"/>
  <c r="R1531" i="14" s="1"/>
  <c r="O1532" i="14"/>
  <c r="R1532" i="14" s="1"/>
  <c r="O1533" i="14"/>
  <c r="R1533" i="14" s="1"/>
  <c r="O1534" i="14"/>
  <c r="R1534" i="14" s="1"/>
  <c r="O1535" i="14"/>
  <c r="R1535" i="14" s="1"/>
  <c r="O1536" i="14"/>
  <c r="R1536" i="14" s="1"/>
  <c r="O1537" i="14"/>
  <c r="R1537" i="14" s="1"/>
  <c r="O1538" i="14"/>
  <c r="R1538" i="14" s="1"/>
  <c r="O1539" i="14"/>
  <c r="R1539" i="14" s="1"/>
  <c r="O1540" i="14"/>
  <c r="R1540" i="14" s="1"/>
  <c r="O1541" i="14"/>
  <c r="R1541" i="14" s="1"/>
  <c r="O1542" i="14"/>
  <c r="R1542" i="14" s="1"/>
  <c r="O1543" i="14"/>
  <c r="R1543" i="14" s="1"/>
  <c r="O1544" i="14"/>
  <c r="R1544" i="14" s="1"/>
  <c r="O1545" i="14"/>
  <c r="R1545" i="14" s="1"/>
  <c r="O1546" i="14"/>
  <c r="R1546" i="14" s="1"/>
  <c r="O1547" i="14"/>
  <c r="R1547" i="14" s="1"/>
  <c r="O1548" i="14"/>
  <c r="R1548" i="14" s="1"/>
  <c r="O1549" i="14"/>
  <c r="R1549" i="14" s="1"/>
  <c r="O1550" i="14"/>
  <c r="R1550" i="14" s="1"/>
  <c r="O1551" i="14"/>
  <c r="R1551" i="14" s="1"/>
  <c r="O1552" i="14"/>
  <c r="R1552" i="14" s="1"/>
  <c r="O1553" i="14"/>
  <c r="R1553" i="14" s="1"/>
  <c r="O1554" i="14"/>
  <c r="R1554" i="14" s="1"/>
  <c r="O1555" i="14"/>
  <c r="R1555" i="14" s="1"/>
  <c r="O1556" i="14"/>
  <c r="R1556" i="14" s="1"/>
  <c r="O1557" i="14"/>
  <c r="R1557" i="14" s="1"/>
  <c r="O1558" i="14"/>
  <c r="R1558" i="14" s="1"/>
  <c r="O1559" i="14"/>
  <c r="R1559" i="14" s="1"/>
  <c r="O1560" i="14"/>
  <c r="R1560" i="14" s="1"/>
  <c r="O1561" i="14"/>
  <c r="R1561" i="14" s="1"/>
  <c r="O1562" i="14"/>
  <c r="R1562" i="14" s="1"/>
  <c r="O1563" i="14"/>
  <c r="R1563" i="14" s="1"/>
  <c r="O1564" i="14"/>
  <c r="R1564" i="14" s="1"/>
  <c r="O1565" i="14"/>
  <c r="R1565" i="14" s="1"/>
  <c r="O1566" i="14"/>
  <c r="R1566" i="14" s="1"/>
  <c r="O1567" i="14"/>
  <c r="R1567" i="14" s="1"/>
  <c r="O1568" i="14"/>
  <c r="R1568" i="14" s="1"/>
  <c r="O1569" i="14"/>
  <c r="R1569" i="14" s="1"/>
  <c r="O1570" i="14"/>
  <c r="R1570" i="14" s="1"/>
  <c r="O1571" i="14"/>
  <c r="R1571" i="14" s="1"/>
  <c r="O1572" i="14"/>
  <c r="R1572" i="14" s="1"/>
  <c r="O1573" i="14"/>
  <c r="R1573" i="14" s="1"/>
  <c r="O1574" i="14"/>
  <c r="R1574" i="14" s="1"/>
  <c r="O1575" i="14"/>
  <c r="R1575" i="14" s="1"/>
  <c r="O1576" i="14"/>
  <c r="R1576" i="14" s="1"/>
  <c r="O1577" i="14"/>
  <c r="R1577" i="14" s="1"/>
  <c r="O1578" i="14"/>
  <c r="R1578" i="14" s="1"/>
  <c r="O1579" i="14"/>
  <c r="R1579" i="14" s="1"/>
  <c r="O1580" i="14"/>
  <c r="R1580" i="14" s="1"/>
  <c r="O1581" i="14"/>
  <c r="R1581" i="14" s="1"/>
  <c r="O1582" i="14"/>
  <c r="R1582" i="14" s="1"/>
  <c r="O1583" i="14"/>
  <c r="R1583" i="14" s="1"/>
  <c r="O1584" i="14"/>
  <c r="R1584" i="14" s="1"/>
  <c r="O1585" i="14"/>
  <c r="R1585" i="14" s="1"/>
  <c r="O1586" i="14"/>
  <c r="R1586" i="14" s="1"/>
  <c r="O1587" i="14"/>
  <c r="R1587" i="14" s="1"/>
  <c r="O1588" i="14"/>
  <c r="R1588" i="14" s="1"/>
  <c r="O1589" i="14"/>
  <c r="R1589" i="14" s="1"/>
  <c r="O1590" i="14"/>
  <c r="R1590" i="14" s="1"/>
  <c r="O1591" i="14"/>
  <c r="R1591" i="14" s="1"/>
  <c r="O1592" i="14"/>
  <c r="R1592" i="14" s="1"/>
  <c r="O1593" i="14"/>
  <c r="R1593" i="14" s="1"/>
  <c r="O1594" i="14"/>
  <c r="R1594" i="14" s="1"/>
  <c r="O1595" i="14"/>
  <c r="R1595" i="14" s="1"/>
  <c r="O1596" i="14"/>
  <c r="R1596" i="14" s="1"/>
  <c r="O1597" i="14"/>
  <c r="R1597" i="14" s="1"/>
  <c r="O1598" i="14"/>
  <c r="R1598" i="14" s="1"/>
  <c r="O1599" i="14"/>
  <c r="R1599" i="14" s="1"/>
  <c r="O1600" i="14"/>
  <c r="R1600" i="14" s="1"/>
  <c r="O1601" i="14"/>
  <c r="R1601" i="14" s="1"/>
  <c r="O1602" i="14"/>
  <c r="R1602" i="14" s="1"/>
  <c r="O1603" i="14"/>
  <c r="R1603" i="14" s="1"/>
  <c r="O1604" i="14"/>
  <c r="R1604" i="14" s="1"/>
  <c r="O1605" i="14"/>
  <c r="R1605" i="14" s="1"/>
  <c r="O1606" i="14"/>
  <c r="R1606" i="14" s="1"/>
  <c r="O1607" i="14"/>
  <c r="R1607" i="14" s="1"/>
  <c r="O1608" i="14"/>
  <c r="R1608" i="14" s="1"/>
  <c r="O1609" i="14"/>
  <c r="R1609" i="14" s="1"/>
  <c r="O1610" i="14"/>
  <c r="R1610" i="14" s="1"/>
  <c r="O1611" i="14"/>
  <c r="R1611" i="14" s="1"/>
  <c r="O1612" i="14"/>
  <c r="R1612" i="14" s="1"/>
  <c r="O1613" i="14"/>
  <c r="R1613" i="14" s="1"/>
  <c r="O1614" i="14"/>
  <c r="R1614" i="14" s="1"/>
  <c r="O1615" i="14"/>
  <c r="R1615" i="14" s="1"/>
  <c r="O1616" i="14"/>
  <c r="R1616" i="14" s="1"/>
  <c r="O1617" i="14"/>
  <c r="R1617" i="14" s="1"/>
  <c r="O1618" i="14"/>
  <c r="R1618" i="14" s="1"/>
  <c r="O1619" i="14"/>
  <c r="R1619" i="14" s="1"/>
  <c r="O1620" i="14"/>
  <c r="R1620" i="14" s="1"/>
  <c r="O1621" i="14"/>
  <c r="R1621" i="14" s="1"/>
  <c r="O1622" i="14"/>
  <c r="R1622" i="14" s="1"/>
  <c r="O1623" i="14"/>
  <c r="R1623" i="14" s="1"/>
  <c r="O1624" i="14"/>
  <c r="R1624" i="14" s="1"/>
  <c r="O1625" i="14"/>
  <c r="R1625" i="14" s="1"/>
  <c r="O1626" i="14"/>
  <c r="R1626" i="14" s="1"/>
  <c r="O1627" i="14"/>
  <c r="R1627" i="14" s="1"/>
  <c r="O1628" i="14"/>
  <c r="R1628" i="14" s="1"/>
  <c r="O1629" i="14"/>
  <c r="R1629" i="14" s="1"/>
  <c r="O1630" i="14"/>
  <c r="R1630" i="14" s="1"/>
  <c r="O1631" i="14"/>
  <c r="R1631" i="14" s="1"/>
  <c r="O1632" i="14"/>
  <c r="R1632" i="14" s="1"/>
  <c r="O1633" i="14"/>
  <c r="R1633" i="14" s="1"/>
  <c r="O1634" i="14"/>
  <c r="R1634" i="14" s="1"/>
  <c r="O1635" i="14"/>
  <c r="R1635" i="14" s="1"/>
  <c r="O1636" i="14"/>
  <c r="R1636" i="14" s="1"/>
  <c r="O1637" i="14"/>
  <c r="R1637" i="14" s="1"/>
  <c r="O1638" i="14"/>
  <c r="R1638" i="14" s="1"/>
  <c r="O1639" i="14"/>
  <c r="R1639" i="14" s="1"/>
  <c r="O1640" i="14"/>
  <c r="R1640" i="14" s="1"/>
  <c r="O1641" i="14"/>
  <c r="R1641" i="14" s="1"/>
  <c r="O1642" i="14"/>
  <c r="R1642" i="14" s="1"/>
  <c r="O1643" i="14"/>
  <c r="R1643" i="14" s="1"/>
  <c r="O1644" i="14"/>
  <c r="R1644" i="14" s="1"/>
  <c r="O1645" i="14"/>
  <c r="R1645" i="14" s="1"/>
  <c r="O1646" i="14"/>
  <c r="R1646" i="14" s="1"/>
  <c r="O1647" i="14"/>
  <c r="R1647" i="14" s="1"/>
  <c r="O1648" i="14"/>
  <c r="R1648" i="14" s="1"/>
  <c r="O1649" i="14"/>
  <c r="R1649" i="14" s="1"/>
  <c r="O1650" i="14"/>
  <c r="R1650" i="14" s="1"/>
  <c r="O1651" i="14"/>
  <c r="R1651" i="14" s="1"/>
  <c r="O1652" i="14"/>
  <c r="R1652" i="14" s="1"/>
  <c r="O1653" i="14"/>
  <c r="R1653" i="14" s="1"/>
  <c r="O1654" i="14"/>
  <c r="R1654" i="14" s="1"/>
  <c r="O1655" i="14"/>
  <c r="R1655" i="14" s="1"/>
  <c r="O1656" i="14"/>
  <c r="R1656" i="14" s="1"/>
  <c r="O1657" i="14"/>
  <c r="R1657" i="14" s="1"/>
  <c r="O1658" i="14"/>
  <c r="R1658" i="14" s="1"/>
  <c r="O1659" i="14"/>
  <c r="R1659" i="14" s="1"/>
  <c r="O1660" i="14"/>
  <c r="R1660" i="14" s="1"/>
  <c r="O1661" i="14"/>
  <c r="R1661" i="14" s="1"/>
  <c r="O1662" i="14"/>
  <c r="R1662" i="14" s="1"/>
  <c r="O1663" i="14"/>
  <c r="R1663" i="14" s="1"/>
  <c r="O1664" i="14"/>
  <c r="R1664" i="14" s="1"/>
  <c r="O1665" i="14"/>
  <c r="R1665" i="14" s="1"/>
  <c r="O1666" i="14"/>
  <c r="R1666" i="14" s="1"/>
  <c r="O1667" i="14"/>
  <c r="R1667" i="14" s="1"/>
  <c r="O1668" i="14"/>
  <c r="R1668" i="14" s="1"/>
  <c r="O1669" i="14"/>
  <c r="R1669" i="14" s="1"/>
  <c r="O1670" i="14"/>
  <c r="R1670" i="14" s="1"/>
  <c r="O1671" i="14"/>
  <c r="R1671" i="14" s="1"/>
  <c r="O1672" i="14"/>
  <c r="R1672" i="14" s="1"/>
  <c r="O1673" i="14"/>
  <c r="R1673" i="14" s="1"/>
  <c r="O1674" i="14"/>
  <c r="R1674" i="14" s="1"/>
  <c r="O1675" i="14"/>
  <c r="R1675" i="14" s="1"/>
  <c r="O1676" i="14"/>
  <c r="R1676" i="14" s="1"/>
  <c r="O1677" i="14"/>
  <c r="R1677" i="14" s="1"/>
  <c r="O1678" i="14"/>
  <c r="R1678" i="14" s="1"/>
  <c r="O1679" i="14"/>
  <c r="R1679" i="14" s="1"/>
  <c r="O1680" i="14"/>
  <c r="R1680" i="14" s="1"/>
  <c r="O1681" i="14"/>
  <c r="R1681" i="14" s="1"/>
  <c r="O1682" i="14"/>
  <c r="R1682" i="14" s="1"/>
  <c r="O1683" i="14"/>
  <c r="R1683" i="14" s="1"/>
  <c r="O1684" i="14"/>
  <c r="R1684" i="14" s="1"/>
  <c r="O1685" i="14"/>
  <c r="R1685" i="14" s="1"/>
  <c r="O1686" i="14"/>
  <c r="R1686" i="14" s="1"/>
  <c r="O1687" i="14"/>
  <c r="R1687" i="14" s="1"/>
  <c r="O1688" i="14"/>
  <c r="R1688" i="14" s="1"/>
  <c r="O1689" i="14"/>
  <c r="R1689" i="14" s="1"/>
  <c r="O1690" i="14"/>
  <c r="R1690" i="14" s="1"/>
  <c r="O1691" i="14"/>
  <c r="R1691" i="14" s="1"/>
  <c r="O1692" i="14"/>
  <c r="R1692" i="14" s="1"/>
  <c r="O1693" i="14"/>
  <c r="R1693" i="14" s="1"/>
  <c r="O1694" i="14"/>
  <c r="R1694" i="14" s="1"/>
  <c r="O1695" i="14"/>
  <c r="R1695" i="14" s="1"/>
  <c r="O1696" i="14"/>
  <c r="R1696" i="14" s="1"/>
  <c r="O1697" i="14"/>
  <c r="R1697" i="14" s="1"/>
  <c r="O1698" i="14"/>
  <c r="R1698" i="14" s="1"/>
  <c r="O1699" i="14"/>
  <c r="R1699" i="14" s="1"/>
  <c r="O1700" i="14"/>
  <c r="R1700" i="14" s="1"/>
  <c r="O1701" i="14"/>
  <c r="R1701" i="14" s="1"/>
  <c r="O1702" i="14"/>
  <c r="R1702" i="14" s="1"/>
  <c r="O1703" i="14"/>
  <c r="R1703" i="14" s="1"/>
  <c r="O1704" i="14"/>
  <c r="R1704" i="14" s="1"/>
  <c r="O1705" i="14"/>
  <c r="R1705" i="14" s="1"/>
  <c r="O1706" i="14"/>
  <c r="R1706" i="14" s="1"/>
  <c r="O1707" i="14"/>
  <c r="R1707" i="14" s="1"/>
  <c r="O1708" i="14"/>
  <c r="R1708" i="14" s="1"/>
  <c r="O1709" i="14"/>
  <c r="R1709" i="14" s="1"/>
  <c r="O1710" i="14"/>
  <c r="R1710" i="14" s="1"/>
  <c r="O1711" i="14"/>
  <c r="R1711" i="14" s="1"/>
  <c r="O1712" i="14"/>
  <c r="R1712" i="14" s="1"/>
  <c r="O1713" i="14"/>
  <c r="R1713" i="14" s="1"/>
  <c r="O1714" i="14"/>
  <c r="R1714" i="14" s="1"/>
  <c r="O1715" i="14"/>
  <c r="R1715" i="14" s="1"/>
  <c r="O1716" i="14"/>
  <c r="R1716" i="14" s="1"/>
  <c r="O1717" i="14"/>
  <c r="R1717" i="14" s="1"/>
  <c r="O1718" i="14"/>
  <c r="R1718" i="14" s="1"/>
  <c r="O1719" i="14"/>
  <c r="R1719" i="14" s="1"/>
  <c r="O1720" i="14"/>
  <c r="R1720" i="14" s="1"/>
  <c r="O1721" i="14"/>
  <c r="R1721" i="14" s="1"/>
  <c r="O1722" i="14"/>
  <c r="R1722" i="14" s="1"/>
  <c r="O1723" i="14"/>
  <c r="R1723" i="14" s="1"/>
  <c r="O1724" i="14"/>
  <c r="R1724" i="14" s="1"/>
  <c r="O1725" i="14"/>
  <c r="R1725" i="14" s="1"/>
  <c r="O1726" i="14"/>
  <c r="R1726" i="14" s="1"/>
  <c r="O1727" i="14"/>
  <c r="R1727" i="14" s="1"/>
  <c r="O1728" i="14"/>
  <c r="R1728" i="14" s="1"/>
  <c r="O1729" i="14"/>
  <c r="R1729" i="14" s="1"/>
  <c r="O1730" i="14"/>
  <c r="R1730" i="14" s="1"/>
  <c r="O1731" i="14"/>
  <c r="R1731" i="14" s="1"/>
  <c r="O1732" i="14"/>
  <c r="R1732" i="14" s="1"/>
  <c r="O1733" i="14"/>
  <c r="R1733" i="14" s="1"/>
  <c r="O1734" i="14"/>
  <c r="R1734" i="14" s="1"/>
  <c r="O1735" i="14"/>
  <c r="R1735" i="14" s="1"/>
  <c r="O1736" i="14"/>
  <c r="R1736" i="14" s="1"/>
  <c r="O1737" i="14"/>
  <c r="R1737" i="14" s="1"/>
  <c r="O1738" i="14"/>
  <c r="R1738" i="14" s="1"/>
  <c r="O1739" i="14"/>
  <c r="R1739" i="14" s="1"/>
  <c r="O1740" i="14"/>
  <c r="R1740" i="14" s="1"/>
  <c r="O1741" i="14"/>
  <c r="R1741" i="14" s="1"/>
  <c r="O1742" i="14"/>
  <c r="R1742" i="14" s="1"/>
  <c r="O1743" i="14"/>
  <c r="R1743" i="14" s="1"/>
  <c r="O1744" i="14"/>
  <c r="R1744" i="14" s="1"/>
  <c r="O1745" i="14"/>
  <c r="R1745" i="14" s="1"/>
  <c r="O1746" i="14"/>
  <c r="R1746" i="14" s="1"/>
  <c r="O1747" i="14"/>
  <c r="R1747" i="14" s="1"/>
  <c r="O1748" i="14"/>
  <c r="R1748" i="14" s="1"/>
  <c r="O1749" i="14"/>
  <c r="R1749" i="14" s="1"/>
  <c r="O1750" i="14"/>
  <c r="R1750" i="14" s="1"/>
  <c r="O1751" i="14"/>
  <c r="R1751" i="14" s="1"/>
  <c r="O1752" i="14"/>
  <c r="R1752" i="14" s="1"/>
  <c r="O1753" i="14"/>
  <c r="R1753" i="14" s="1"/>
  <c r="O1754" i="14"/>
  <c r="R1754" i="14" s="1"/>
  <c r="O1755" i="14"/>
  <c r="R1755" i="14" s="1"/>
  <c r="O1756" i="14"/>
  <c r="R1756" i="14" s="1"/>
  <c r="O1757" i="14"/>
  <c r="R1757" i="14" s="1"/>
  <c r="O1758" i="14"/>
  <c r="R1758" i="14" s="1"/>
  <c r="O1759" i="14"/>
  <c r="R1759" i="14" s="1"/>
  <c r="O1760" i="14"/>
  <c r="R1760" i="14" s="1"/>
  <c r="O1761" i="14"/>
  <c r="R1761" i="14" s="1"/>
  <c r="O1762" i="14"/>
  <c r="R1762" i="14" s="1"/>
  <c r="O1763" i="14"/>
  <c r="R1763" i="14" s="1"/>
  <c r="O1764" i="14"/>
  <c r="R1764" i="14" s="1"/>
  <c r="O1765" i="14"/>
  <c r="R1765" i="14" s="1"/>
  <c r="O1766" i="14"/>
  <c r="R1766" i="14" s="1"/>
  <c r="O1767" i="14"/>
  <c r="R1767" i="14" s="1"/>
  <c r="O1768" i="14"/>
  <c r="R1768" i="14" s="1"/>
  <c r="O1769" i="14"/>
  <c r="R1769" i="14" s="1"/>
  <c r="O1770" i="14"/>
  <c r="R1770" i="14" s="1"/>
  <c r="O1771" i="14"/>
  <c r="R1771" i="14" s="1"/>
  <c r="O1772" i="14"/>
  <c r="R1772" i="14" s="1"/>
  <c r="O1773" i="14"/>
  <c r="R1773" i="14" s="1"/>
  <c r="O1774" i="14"/>
  <c r="R1774" i="14" s="1"/>
  <c r="O1775" i="14"/>
  <c r="R1775" i="14" s="1"/>
  <c r="O1776" i="14"/>
  <c r="R1776" i="14" s="1"/>
  <c r="O1777" i="14"/>
  <c r="R1777" i="14" s="1"/>
  <c r="O1778" i="14"/>
  <c r="R1778" i="14" s="1"/>
  <c r="O1779" i="14"/>
  <c r="R1779" i="14" s="1"/>
  <c r="O1780" i="14"/>
  <c r="R1780" i="14" s="1"/>
  <c r="O1781" i="14"/>
  <c r="R1781" i="14" s="1"/>
  <c r="O1782" i="14"/>
  <c r="R1782" i="14" s="1"/>
  <c r="O1783" i="14"/>
  <c r="R1783" i="14" s="1"/>
  <c r="O1784" i="14"/>
  <c r="R1784" i="14" s="1"/>
  <c r="O1785" i="14"/>
  <c r="R1785" i="14" s="1"/>
  <c r="O1786" i="14"/>
  <c r="R1786" i="14" s="1"/>
  <c r="O1787" i="14"/>
  <c r="R1787" i="14" s="1"/>
  <c r="O1788" i="14"/>
  <c r="R1788" i="14" s="1"/>
  <c r="O1789" i="14"/>
  <c r="R1789" i="14" s="1"/>
  <c r="O1790" i="14"/>
  <c r="R1790" i="14" s="1"/>
  <c r="O1791" i="14"/>
  <c r="R1791" i="14" s="1"/>
  <c r="O1792" i="14"/>
  <c r="R1792" i="14" s="1"/>
  <c r="O1793" i="14"/>
  <c r="R1793" i="14" s="1"/>
  <c r="O1794" i="14"/>
  <c r="R1794" i="14" s="1"/>
  <c r="O1795" i="14"/>
  <c r="R1795" i="14" s="1"/>
  <c r="O1796" i="14"/>
  <c r="R1796" i="14" s="1"/>
  <c r="O1797" i="14"/>
  <c r="R1797" i="14" s="1"/>
  <c r="O1798" i="14"/>
  <c r="R1798" i="14" s="1"/>
  <c r="O1799" i="14"/>
  <c r="R1799" i="14" s="1"/>
  <c r="O1800" i="14"/>
  <c r="R1800" i="14" s="1"/>
  <c r="O1801" i="14"/>
  <c r="R1801" i="14" s="1"/>
  <c r="O1802" i="14"/>
  <c r="R1802" i="14" s="1"/>
  <c r="O1803" i="14"/>
  <c r="R1803" i="14" s="1"/>
  <c r="O1804" i="14"/>
  <c r="R1804" i="14" s="1"/>
  <c r="O1805" i="14"/>
  <c r="R1805" i="14" s="1"/>
  <c r="O1806" i="14"/>
  <c r="R1806" i="14" s="1"/>
  <c r="O1807" i="14"/>
  <c r="R1807" i="14" s="1"/>
  <c r="O1808" i="14"/>
  <c r="R1808" i="14" s="1"/>
  <c r="O1809" i="14"/>
  <c r="R1809" i="14" s="1"/>
  <c r="O1810" i="14"/>
  <c r="R1810" i="14" s="1"/>
  <c r="O1811" i="14"/>
  <c r="R1811" i="14" s="1"/>
  <c r="O1812" i="14"/>
  <c r="R1812" i="14" s="1"/>
  <c r="O1813" i="14"/>
  <c r="R1813" i="14" s="1"/>
  <c r="O1814" i="14"/>
  <c r="R1814" i="14" s="1"/>
  <c r="O1815" i="14"/>
  <c r="R1815" i="14" s="1"/>
  <c r="O1816" i="14"/>
  <c r="R1816" i="14" s="1"/>
  <c r="O1817" i="14"/>
  <c r="R1817" i="14" s="1"/>
  <c r="O1818" i="14"/>
  <c r="R1818" i="14" s="1"/>
  <c r="O1819" i="14"/>
  <c r="R1819" i="14" s="1"/>
  <c r="O1820" i="14"/>
  <c r="R1820" i="14" s="1"/>
  <c r="O1821" i="14"/>
  <c r="R1821" i="14" s="1"/>
  <c r="O1822" i="14"/>
  <c r="R1822" i="14" s="1"/>
  <c r="O1823" i="14"/>
  <c r="R1823" i="14" s="1"/>
  <c r="O1824" i="14"/>
  <c r="R1824" i="14" s="1"/>
  <c r="O1825" i="14"/>
  <c r="R1825" i="14" s="1"/>
  <c r="O1826" i="14"/>
  <c r="R1826" i="14" s="1"/>
  <c r="O1827" i="14"/>
  <c r="R1827" i="14" s="1"/>
  <c r="O1828" i="14"/>
  <c r="R1828" i="14" s="1"/>
  <c r="O1829" i="14"/>
  <c r="R1829" i="14" s="1"/>
  <c r="O1830" i="14"/>
  <c r="R1830" i="14" s="1"/>
  <c r="O1831" i="14"/>
  <c r="R1831" i="14" s="1"/>
  <c r="O1832" i="14"/>
  <c r="R1832" i="14" s="1"/>
  <c r="O1833" i="14"/>
  <c r="R1833" i="14" s="1"/>
  <c r="O2" i="14"/>
  <c r="R2" i="14" s="1"/>
  <c r="J1833" i="14"/>
  <c r="L1833" i="14" s="1"/>
  <c r="M1833" i="14" s="1"/>
  <c r="J1832" i="14"/>
  <c r="L1832" i="14" s="1"/>
  <c r="J1831" i="14"/>
  <c r="L1831" i="14" s="1"/>
  <c r="J1830" i="14"/>
  <c r="J1829" i="14"/>
  <c r="J1828" i="14"/>
  <c r="J1827" i="14"/>
  <c r="J1826" i="14"/>
  <c r="J1825" i="14"/>
  <c r="L1825" i="14" s="1"/>
  <c r="M1825" i="14" s="1"/>
  <c r="J1824" i="14"/>
  <c r="L1824" i="14" s="1"/>
  <c r="J1823" i="14"/>
  <c r="J1822" i="14"/>
  <c r="J1821" i="14"/>
  <c r="L1821" i="14" s="1"/>
  <c r="M1821" i="14" s="1"/>
  <c r="J1820" i="14"/>
  <c r="J1819" i="14"/>
  <c r="J1818" i="14"/>
  <c r="J1817" i="14"/>
  <c r="L1817" i="14" s="1"/>
  <c r="M1817" i="14" s="1"/>
  <c r="J1816" i="14"/>
  <c r="L1816" i="14" s="1"/>
  <c r="J1815" i="14"/>
  <c r="J1814" i="14"/>
  <c r="J1813" i="14"/>
  <c r="L1813" i="14" s="1"/>
  <c r="M1813" i="14" s="1"/>
  <c r="J1812" i="14"/>
  <c r="J1811" i="14"/>
  <c r="J1810" i="14"/>
  <c r="J1809" i="14"/>
  <c r="L1809" i="14" s="1"/>
  <c r="M1809" i="14" s="1"/>
  <c r="J1808" i="14"/>
  <c r="L1808" i="14" s="1"/>
  <c r="J1807" i="14"/>
  <c r="L1807" i="14" s="1"/>
  <c r="J1806" i="14"/>
  <c r="J1805" i="14"/>
  <c r="J1804" i="14"/>
  <c r="J1803" i="14"/>
  <c r="J1802" i="14"/>
  <c r="J1801" i="14"/>
  <c r="L1801" i="14" s="1"/>
  <c r="M1801" i="14" s="1"/>
  <c r="J1800" i="14"/>
  <c r="L1800" i="14" s="1"/>
  <c r="J1799" i="14"/>
  <c r="J1798" i="14"/>
  <c r="J1797" i="14"/>
  <c r="J1796" i="14"/>
  <c r="J1795" i="14"/>
  <c r="J1794" i="14"/>
  <c r="J1793" i="14"/>
  <c r="L1793" i="14" s="1"/>
  <c r="M1793" i="14" s="1"/>
  <c r="J1792" i="14"/>
  <c r="J1791" i="14"/>
  <c r="L1791" i="14" s="1"/>
  <c r="J1790" i="14"/>
  <c r="J1789" i="14"/>
  <c r="J1788" i="14"/>
  <c r="J1787" i="14"/>
  <c r="J1786" i="14"/>
  <c r="J1785" i="14"/>
  <c r="J1784" i="14"/>
  <c r="L1784" i="14" s="1"/>
  <c r="J1783" i="14"/>
  <c r="J1782" i="14"/>
  <c r="J1781" i="14"/>
  <c r="L1781" i="14" s="1"/>
  <c r="M1781" i="14" s="1"/>
  <c r="J1780" i="14"/>
  <c r="J1779" i="14"/>
  <c r="J1778" i="14"/>
  <c r="J1777" i="14"/>
  <c r="L1777" i="14" s="1"/>
  <c r="M1777" i="14" s="1"/>
  <c r="J1776" i="14"/>
  <c r="L1776" i="14" s="1"/>
  <c r="J1775" i="14"/>
  <c r="J1774" i="14"/>
  <c r="J1773" i="14"/>
  <c r="J1772" i="14"/>
  <c r="J1771" i="14"/>
  <c r="J1770" i="14"/>
  <c r="L1770" i="14" s="1"/>
  <c r="J1769" i="14"/>
  <c r="L1769" i="14" s="1"/>
  <c r="J1768" i="14"/>
  <c r="J1767" i="14"/>
  <c r="J1766" i="14"/>
  <c r="J1765" i="14"/>
  <c r="J1764" i="14"/>
  <c r="J1763" i="14"/>
  <c r="J1762" i="14"/>
  <c r="L1762" i="14" s="1"/>
  <c r="J1761" i="14"/>
  <c r="L1761" i="14" s="1"/>
  <c r="J1760" i="14"/>
  <c r="J1759" i="14"/>
  <c r="J1758" i="14"/>
  <c r="J1757" i="14"/>
  <c r="J1756" i="14"/>
  <c r="J1755" i="14"/>
  <c r="J1754" i="14"/>
  <c r="J1753" i="14"/>
  <c r="J1752" i="14"/>
  <c r="J1751" i="14"/>
  <c r="J1750" i="14"/>
  <c r="L1750" i="14" s="1"/>
  <c r="J1749" i="14"/>
  <c r="J1748" i="14"/>
  <c r="J1747" i="14"/>
  <c r="J1746" i="14"/>
  <c r="L1746" i="14" s="1"/>
  <c r="J1745" i="14"/>
  <c r="L1745" i="14" s="1"/>
  <c r="J1744" i="14"/>
  <c r="J1743" i="14"/>
  <c r="J1742" i="14"/>
  <c r="J1741" i="14"/>
  <c r="J1740" i="14"/>
  <c r="J1739" i="14"/>
  <c r="J1738" i="14"/>
  <c r="J1737" i="14"/>
  <c r="J1736" i="14"/>
  <c r="L1736" i="14" s="1"/>
  <c r="J1735" i="14"/>
  <c r="J1734" i="14"/>
  <c r="J1733" i="14"/>
  <c r="J1732" i="14"/>
  <c r="J1731" i="14"/>
  <c r="J1730" i="14"/>
  <c r="L1730" i="14" s="1"/>
  <c r="J1729" i="14"/>
  <c r="L1729" i="14" s="1"/>
  <c r="J1728" i="14"/>
  <c r="J1727" i="14"/>
  <c r="J1726" i="14"/>
  <c r="L1726" i="14" s="1"/>
  <c r="J1725" i="14"/>
  <c r="L1725" i="14" s="1"/>
  <c r="J1724" i="14"/>
  <c r="J1723" i="14"/>
  <c r="J1722" i="14"/>
  <c r="J1721" i="14"/>
  <c r="J1720" i="14"/>
  <c r="J1719" i="14"/>
  <c r="J1718" i="14"/>
  <c r="J1717" i="14"/>
  <c r="J1716" i="14"/>
  <c r="J1715" i="14"/>
  <c r="J1714" i="14"/>
  <c r="L1714" i="14" s="1"/>
  <c r="J1713" i="14"/>
  <c r="J1712" i="14"/>
  <c r="J1711" i="14"/>
  <c r="J1710" i="14"/>
  <c r="L1710" i="14" s="1"/>
  <c r="J1709" i="14"/>
  <c r="J1708" i="14"/>
  <c r="L1708" i="14" s="1"/>
  <c r="J1707" i="14"/>
  <c r="J1706" i="14"/>
  <c r="J1705" i="14"/>
  <c r="J1704" i="14"/>
  <c r="J1703" i="14"/>
  <c r="J1702" i="14"/>
  <c r="J1701" i="14"/>
  <c r="L1701" i="14" s="1"/>
  <c r="J1700" i="14"/>
  <c r="J1699" i="14"/>
  <c r="J1698" i="14"/>
  <c r="L1698" i="14" s="1"/>
  <c r="J1697" i="14"/>
  <c r="J1696" i="14"/>
  <c r="J1695" i="14"/>
  <c r="J1694" i="14"/>
  <c r="J1693" i="14"/>
  <c r="J1692" i="14"/>
  <c r="J1691" i="14"/>
  <c r="J1690" i="14"/>
  <c r="J1689" i="14"/>
  <c r="J1688" i="14"/>
  <c r="L1688" i="14" s="1"/>
  <c r="J1687" i="14"/>
  <c r="J1686" i="14"/>
  <c r="L1686" i="14" s="1"/>
  <c r="J1685" i="14"/>
  <c r="J1684" i="14"/>
  <c r="L1684" i="14" s="1"/>
  <c r="J1683" i="14"/>
  <c r="J1682" i="14"/>
  <c r="L1682" i="14" s="1"/>
  <c r="J1681" i="14"/>
  <c r="J1680" i="14"/>
  <c r="J1679" i="14"/>
  <c r="J1678" i="14"/>
  <c r="J1677" i="14"/>
  <c r="J1676" i="14"/>
  <c r="L1676" i="14" s="1"/>
  <c r="J1675" i="14"/>
  <c r="J1674" i="14"/>
  <c r="J1673" i="14"/>
  <c r="L1673" i="14" s="1"/>
  <c r="J1672" i="14"/>
  <c r="J1671" i="14"/>
  <c r="J1670" i="14"/>
  <c r="L1670" i="14" s="1"/>
  <c r="J1669" i="14"/>
  <c r="J1668" i="14"/>
  <c r="J1667" i="14"/>
  <c r="J1666" i="14"/>
  <c r="J1665" i="14"/>
  <c r="J1664" i="14"/>
  <c r="L1664" i="14" s="1"/>
  <c r="J1663" i="14"/>
  <c r="J1662" i="14"/>
  <c r="L1662" i="14" s="1"/>
  <c r="J1661" i="14"/>
  <c r="J1660" i="14"/>
  <c r="J1659" i="14"/>
  <c r="J1658" i="14"/>
  <c r="J1657" i="14"/>
  <c r="J1656" i="14"/>
  <c r="J1655" i="14"/>
  <c r="J1654" i="14"/>
  <c r="J1653" i="14"/>
  <c r="J1652" i="14"/>
  <c r="J1651" i="14"/>
  <c r="J1650" i="14"/>
  <c r="J1649" i="14"/>
  <c r="J1648" i="14"/>
  <c r="J1647" i="14"/>
  <c r="J1646" i="14"/>
  <c r="J1645" i="14"/>
  <c r="J1644" i="14"/>
  <c r="L1644" i="14" s="1"/>
  <c r="J1643" i="14"/>
  <c r="J1642" i="14"/>
  <c r="L1642" i="14" s="1"/>
  <c r="J1641" i="14"/>
  <c r="J1640" i="14"/>
  <c r="L1640" i="14" s="1"/>
  <c r="J1639" i="14"/>
  <c r="J1638" i="14"/>
  <c r="L1638" i="14" s="1"/>
  <c r="J1637" i="14"/>
  <c r="J1636" i="14"/>
  <c r="J1635" i="14"/>
  <c r="J1634" i="14"/>
  <c r="J1633" i="14"/>
  <c r="J1632" i="14"/>
  <c r="J1631" i="14"/>
  <c r="J1630" i="14"/>
  <c r="J1629" i="14"/>
  <c r="J1628" i="14"/>
  <c r="J1627" i="14"/>
  <c r="J1626" i="14"/>
  <c r="J1625" i="14"/>
  <c r="J1624" i="14"/>
  <c r="J1623" i="14"/>
  <c r="J1622" i="14"/>
  <c r="J1621" i="14"/>
  <c r="J1620" i="14"/>
  <c r="J1619" i="14"/>
  <c r="J1618" i="14"/>
  <c r="L1618" i="14" s="1"/>
  <c r="J1617" i="14"/>
  <c r="J1616" i="14"/>
  <c r="J1615" i="14"/>
  <c r="J1614" i="14"/>
  <c r="L1614" i="14" s="1"/>
  <c r="J1613" i="14"/>
  <c r="J1612" i="14"/>
  <c r="J1611" i="14"/>
  <c r="J1610" i="14"/>
  <c r="J1609" i="14"/>
  <c r="J1608" i="14"/>
  <c r="L1608" i="14" s="1"/>
  <c r="J1607" i="14"/>
  <c r="J1606" i="14"/>
  <c r="J1605" i="14"/>
  <c r="J1604" i="14"/>
  <c r="J1603" i="14"/>
  <c r="J1602" i="14"/>
  <c r="J1601" i="14"/>
  <c r="J1600" i="14"/>
  <c r="L1600" i="14" s="1"/>
  <c r="J1599" i="14"/>
  <c r="J1598" i="14"/>
  <c r="L1598" i="14" s="1"/>
  <c r="J1597" i="14"/>
  <c r="J1596" i="14"/>
  <c r="J1595" i="14"/>
  <c r="J1594" i="14"/>
  <c r="L1594" i="14" s="1"/>
  <c r="J1593" i="14"/>
  <c r="J1592" i="14"/>
  <c r="L1592" i="14" s="1"/>
  <c r="J1591" i="14"/>
  <c r="J1590" i="14"/>
  <c r="J1589" i="14"/>
  <c r="J1588" i="14"/>
  <c r="J1587" i="14"/>
  <c r="J1586" i="14"/>
  <c r="L1586" i="14" s="1"/>
  <c r="J1585" i="14"/>
  <c r="J1584" i="14"/>
  <c r="J1583" i="14"/>
  <c r="J1582" i="14"/>
  <c r="L1582" i="14" s="1"/>
  <c r="J1581" i="14"/>
  <c r="J1580" i="14"/>
  <c r="J1579" i="14"/>
  <c r="J1578" i="14"/>
  <c r="L1578" i="14" s="1"/>
  <c r="J1577" i="14"/>
  <c r="J1576" i="14"/>
  <c r="L1576" i="14" s="1"/>
  <c r="J1575" i="14"/>
  <c r="J1574" i="14"/>
  <c r="J1573" i="14"/>
  <c r="J1572" i="14"/>
  <c r="J1571" i="14"/>
  <c r="J1570" i="14"/>
  <c r="J1569" i="14"/>
  <c r="J1568" i="14"/>
  <c r="J1567" i="14"/>
  <c r="J1566" i="14"/>
  <c r="L1566" i="14" s="1"/>
  <c r="J1565" i="14"/>
  <c r="J1564" i="14"/>
  <c r="J1563" i="14"/>
  <c r="J1562" i="14"/>
  <c r="L1562" i="14" s="1"/>
  <c r="J1561" i="14"/>
  <c r="J1560" i="14"/>
  <c r="J1559" i="14"/>
  <c r="J1558" i="14"/>
  <c r="L1558" i="14" s="1"/>
  <c r="J1557" i="14"/>
  <c r="J1556" i="14"/>
  <c r="J1555" i="14"/>
  <c r="J1554" i="14"/>
  <c r="J1553" i="14"/>
  <c r="J1552" i="14"/>
  <c r="L1552" i="14" s="1"/>
  <c r="J1551" i="14"/>
  <c r="J1550" i="14"/>
  <c r="J1549" i="14"/>
  <c r="J1548" i="14"/>
  <c r="J1547" i="14"/>
  <c r="J1546" i="14"/>
  <c r="J1545" i="14"/>
  <c r="J1544" i="14"/>
  <c r="J1543" i="14"/>
  <c r="J1542" i="14"/>
  <c r="J1541" i="14"/>
  <c r="J1540" i="14"/>
  <c r="J1539" i="14"/>
  <c r="J1538" i="14"/>
  <c r="J1537" i="14"/>
  <c r="J1536" i="14"/>
  <c r="J1535" i="14"/>
  <c r="J1534" i="14"/>
  <c r="J1533" i="14"/>
  <c r="J1532" i="14"/>
  <c r="J1531" i="14"/>
  <c r="J1530" i="14"/>
  <c r="J1529" i="14"/>
  <c r="J1528" i="14"/>
  <c r="J1527" i="14"/>
  <c r="J1526" i="14"/>
  <c r="J1525" i="14"/>
  <c r="J1524" i="14"/>
  <c r="J1523" i="14"/>
  <c r="J1522" i="14"/>
  <c r="J1521" i="14"/>
  <c r="J1520" i="14"/>
  <c r="J1519" i="14"/>
  <c r="J1518" i="14"/>
  <c r="J1517" i="14"/>
  <c r="J1516" i="14"/>
  <c r="J1515" i="14"/>
  <c r="J1514" i="14"/>
  <c r="J1513" i="14"/>
  <c r="J1512" i="14"/>
  <c r="J1511" i="14"/>
  <c r="J1510" i="14"/>
  <c r="J1509" i="14"/>
  <c r="J1508" i="14"/>
  <c r="J1507" i="14"/>
  <c r="J1506" i="14"/>
  <c r="J1505" i="14"/>
  <c r="J1504" i="14"/>
  <c r="L1504" i="14" s="1"/>
  <c r="J1503" i="14"/>
  <c r="J1502" i="14"/>
  <c r="J1501" i="14"/>
  <c r="J1500" i="14"/>
  <c r="J1499" i="14"/>
  <c r="J1498" i="14"/>
  <c r="J1497" i="14"/>
  <c r="J1496" i="14"/>
  <c r="J1495" i="14"/>
  <c r="J1494" i="14"/>
  <c r="J1493" i="14"/>
  <c r="J1492" i="14"/>
  <c r="J1491" i="14"/>
  <c r="J1490" i="14"/>
  <c r="J1489" i="14"/>
  <c r="J1488" i="14"/>
  <c r="J1487" i="14"/>
  <c r="J1486" i="14"/>
  <c r="J1485" i="14"/>
  <c r="J1484" i="14"/>
  <c r="J1483" i="14"/>
  <c r="J1482" i="14"/>
  <c r="J1481" i="14"/>
  <c r="J1480" i="14"/>
  <c r="J1479" i="14"/>
  <c r="J1478" i="14"/>
  <c r="J1477" i="14"/>
  <c r="J1476" i="14"/>
  <c r="J1475" i="14"/>
  <c r="J1474" i="14"/>
  <c r="J1473" i="14"/>
  <c r="J1472" i="14"/>
  <c r="J1471" i="14"/>
  <c r="J1470" i="14"/>
  <c r="J1469" i="14"/>
  <c r="J1468" i="14"/>
  <c r="J1467" i="14"/>
  <c r="J1466" i="14"/>
  <c r="J1465" i="14"/>
  <c r="J1464" i="14"/>
  <c r="J1463" i="14"/>
  <c r="J1462" i="14"/>
  <c r="J1461" i="14"/>
  <c r="J1460" i="14"/>
  <c r="J1459" i="14"/>
  <c r="J1458" i="14"/>
  <c r="J1457" i="14"/>
  <c r="L1457" i="14" s="1"/>
  <c r="J1456" i="14"/>
  <c r="J1455" i="14"/>
  <c r="J1454" i="14"/>
  <c r="J1453" i="14"/>
  <c r="L1453" i="14" s="1"/>
  <c r="J1452" i="14"/>
  <c r="J1451" i="14"/>
  <c r="J1450" i="14"/>
  <c r="J1449" i="14"/>
  <c r="J1448" i="14"/>
  <c r="J1447" i="14"/>
  <c r="J1446" i="14"/>
  <c r="J1445" i="14"/>
  <c r="J1444" i="14"/>
  <c r="J1443" i="14"/>
  <c r="J1442" i="14"/>
  <c r="J1441" i="14"/>
  <c r="L1441" i="14" s="1"/>
  <c r="J1440" i="14"/>
  <c r="J1439" i="14"/>
  <c r="J1438" i="14"/>
  <c r="J1437" i="14"/>
  <c r="J1436" i="14"/>
  <c r="J1435" i="14"/>
  <c r="J1434" i="14"/>
  <c r="J1433" i="14"/>
  <c r="J1432" i="14"/>
  <c r="J1431" i="14"/>
  <c r="J1430" i="14"/>
  <c r="J1429" i="14"/>
  <c r="L1429" i="14" s="1"/>
  <c r="J1428" i="14"/>
  <c r="J1427" i="14"/>
  <c r="J1426" i="14"/>
  <c r="L1426" i="14" s="1"/>
  <c r="J1425" i="14"/>
  <c r="J1424" i="14"/>
  <c r="J1423" i="14"/>
  <c r="J1422" i="14"/>
  <c r="J1421" i="14"/>
  <c r="J1420" i="14"/>
  <c r="J1419" i="14"/>
  <c r="J1418" i="14"/>
  <c r="J1417" i="14"/>
  <c r="L1417" i="14" s="1"/>
  <c r="J1416" i="14"/>
  <c r="J1415" i="14"/>
  <c r="J1414" i="14"/>
  <c r="L1414" i="14" s="1"/>
  <c r="J1413" i="14"/>
  <c r="J1412" i="14"/>
  <c r="J1411" i="14"/>
  <c r="J1410" i="14"/>
  <c r="L1410" i="14" s="1"/>
  <c r="J1409" i="14"/>
  <c r="L1409" i="14" s="1"/>
  <c r="J1408" i="14"/>
  <c r="J1407" i="14"/>
  <c r="J1406" i="14"/>
  <c r="J1405" i="14"/>
  <c r="L1405" i="14" s="1"/>
  <c r="J1404" i="14"/>
  <c r="J1403" i="14"/>
  <c r="J1402" i="14"/>
  <c r="J1401" i="14"/>
  <c r="J1400" i="14"/>
  <c r="J1399" i="14"/>
  <c r="L1399" i="14" s="1"/>
  <c r="J1398" i="14"/>
  <c r="J1397" i="14"/>
  <c r="J1396" i="14"/>
  <c r="J1395" i="14"/>
  <c r="J1394" i="14"/>
  <c r="J1393" i="14"/>
  <c r="J1392" i="14"/>
  <c r="L1392" i="14" s="1"/>
  <c r="J1391" i="14"/>
  <c r="J1390" i="14"/>
  <c r="J1389" i="14"/>
  <c r="J1388" i="14"/>
  <c r="J1387" i="14"/>
  <c r="L1387" i="14" s="1"/>
  <c r="J1386" i="14"/>
  <c r="J1385" i="14"/>
  <c r="J1384" i="14"/>
  <c r="J1383" i="14"/>
  <c r="J1382" i="14"/>
  <c r="J1381" i="14"/>
  <c r="J1380" i="14"/>
  <c r="L1380" i="14" s="1"/>
  <c r="J1379" i="14"/>
  <c r="J1378" i="14"/>
  <c r="J1377" i="14"/>
  <c r="J1376" i="14"/>
  <c r="J1375" i="14"/>
  <c r="J1374" i="14"/>
  <c r="J1373" i="14"/>
  <c r="J1372" i="14"/>
  <c r="J1371" i="14"/>
  <c r="L1371" i="14" s="1"/>
  <c r="J1370" i="14"/>
  <c r="J1369" i="14"/>
  <c r="J1368" i="14"/>
  <c r="J1367" i="14"/>
  <c r="J1366" i="14"/>
  <c r="J1365" i="14"/>
  <c r="J1364" i="14"/>
  <c r="L1364" i="14" s="1"/>
  <c r="J1363" i="14"/>
  <c r="L1363" i="14" s="1"/>
  <c r="J1362" i="14"/>
  <c r="J1361" i="14"/>
  <c r="J1360" i="14"/>
  <c r="L1360" i="14" s="1"/>
  <c r="J1359" i="14"/>
  <c r="J1358" i="14"/>
  <c r="L1358" i="14" s="1"/>
  <c r="J1357" i="14"/>
  <c r="J1356" i="14"/>
  <c r="J1355" i="14"/>
  <c r="J1354" i="14"/>
  <c r="J1353" i="14"/>
  <c r="J1352" i="14"/>
  <c r="J1351" i="14"/>
  <c r="J1350" i="14"/>
  <c r="J1349" i="14"/>
  <c r="J1348" i="14"/>
  <c r="J1347" i="14"/>
  <c r="J1346" i="14"/>
  <c r="J1345" i="14"/>
  <c r="L1345" i="14" s="1"/>
  <c r="J1344" i="14"/>
  <c r="J1343" i="14"/>
  <c r="J1342" i="14"/>
  <c r="J1341" i="14"/>
  <c r="L1341" i="14" s="1"/>
  <c r="J1340" i="14"/>
  <c r="J1339" i="14"/>
  <c r="L1339" i="14" s="1"/>
  <c r="J1338" i="14"/>
  <c r="J1337" i="14"/>
  <c r="L1337" i="14" s="1"/>
  <c r="J1336" i="14"/>
  <c r="J1335" i="14"/>
  <c r="L1335" i="14" s="1"/>
  <c r="J1334" i="14"/>
  <c r="J1333" i="14"/>
  <c r="L1333" i="14" s="1"/>
  <c r="J1332" i="14"/>
  <c r="J1331" i="14"/>
  <c r="L1331" i="14" s="1"/>
  <c r="J1330" i="14"/>
  <c r="J1329" i="14"/>
  <c r="L1329" i="14" s="1"/>
  <c r="J1328" i="14"/>
  <c r="J1327" i="14"/>
  <c r="L1327" i="14" s="1"/>
  <c r="J1326" i="14"/>
  <c r="J1325" i="14"/>
  <c r="J1324" i="14"/>
  <c r="J1323" i="14"/>
  <c r="J1322" i="14"/>
  <c r="J1321" i="14"/>
  <c r="J1320" i="14"/>
  <c r="J1319" i="14"/>
  <c r="J1318" i="14"/>
  <c r="J1317" i="14"/>
  <c r="J1316" i="14"/>
  <c r="J1315" i="14"/>
  <c r="L1315" i="14" s="1"/>
  <c r="J1314" i="14"/>
  <c r="J1313" i="14"/>
  <c r="J1312" i="14"/>
  <c r="J1311" i="14"/>
  <c r="J1310" i="14"/>
  <c r="J1309" i="14"/>
  <c r="L1309" i="14" s="1"/>
  <c r="J1308" i="14"/>
  <c r="J1307" i="14"/>
  <c r="L1307" i="14" s="1"/>
  <c r="J1306" i="14"/>
  <c r="J1305" i="14"/>
  <c r="J1304" i="14"/>
  <c r="J1303" i="14"/>
  <c r="J1302" i="14"/>
  <c r="J1301" i="14"/>
  <c r="L1301" i="14" s="1"/>
  <c r="J1300" i="14"/>
  <c r="J1299" i="14"/>
  <c r="J1298" i="14"/>
  <c r="J1297" i="14"/>
  <c r="L1297" i="14" s="1"/>
  <c r="J1296" i="14"/>
  <c r="J1295" i="14"/>
  <c r="L1295" i="14" s="1"/>
  <c r="J1294" i="14"/>
  <c r="J1293" i="14"/>
  <c r="L1293" i="14" s="1"/>
  <c r="J1292" i="14"/>
  <c r="J1291" i="14"/>
  <c r="L1291" i="14" s="1"/>
  <c r="J1290" i="14"/>
  <c r="J1289" i="14"/>
  <c r="J1288" i="14"/>
  <c r="J1287" i="14"/>
  <c r="J1286" i="14"/>
  <c r="J1285" i="14"/>
  <c r="L1285" i="14" s="1"/>
  <c r="J1284" i="14"/>
  <c r="J1283" i="14"/>
  <c r="J1282" i="14"/>
  <c r="J1281" i="14"/>
  <c r="L1281" i="14" s="1"/>
  <c r="J1280" i="14"/>
  <c r="J1279" i="14"/>
  <c r="J1278" i="14"/>
  <c r="J1277" i="14"/>
  <c r="L1277" i="14" s="1"/>
  <c r="J1276" i="14"/>
  <c r="J1275" i="14"/>
  <c r="L1275" i="14" s="1"/>
  <c r="J1274" i="14"/>
  <c r="J1273" i="14"/>
  <c r="J1272" i="14"/>
  <c r="J1271" i="14"/>
  <c r="J1270" i="14"/>
  <c r="J1269" i="14"/>
  <c r="L1269" i="14" s="1"/>
  <c r="J1268" i="14"/>
  <c r="J1267" i="14"/>
  <c r="J1266" i="14"/>
  <c r="J1265" i="14"/>
  <c r="J1264" i="14"/>
  <c r="J1263" i="14"/>
  <c r="J1262" i="14"/>
  <c r="J1261" i="14"/>
  <c r="J1260" i="14"/>
  <c r="J1259" i="14"/>
  <c r="J1258" i="14"/>
  <c r="L1258" i="14" s="1"/>
  <c r="J1257" i="14"/>
  <c r="J1256" i="14"/>
  <c r="J1255" i="14"/>
  <c r="J1254" i="14"/>
  <c r="J1253" i="14"/>
  <c r="J1252" i="14"/>
  <c r="L1252" i="14" s="1"/>
  <c r="J1251" i="14"/>
  <c r="J1250" i="14"/>
  <c r="J1249" i="14"/>
  <c r="J1248" i="14"/>
  <c r="L1248" i="14" s="1"/>
  <c r="J1247" i="14"/>
  <c r="J1246" i="14"/>
  <c r="L1246" i="14" s="1"/>
  <c r="J1245" i="14"/>
  <c r="J1244" i="14"/>
  <c r="L1244" i="14" s="1"/>
  <c r="J1243" i="14"/>
  <c r="J1242" i="14"/>
  <c r="L1242" i="14" s="1"/>
  <c r="J1241" i="14"/>
  <c r="J1240" i="14"/>
  <c r="J1239" i="14"/>
  <c r="J1238" i="14"/>
  <c r="J1237" i="14"/>
  <c r="J1236" i="14"/>
  <c r="L1236" i="14" s="1"/>
  <c r="J1235" i="14"/>
  <c r="J1234" i="14"/>
  <c r="J1233" i="14"/>
  <c r="J1232" i="14"/>
  <c r="J1231" i="14"/>
  <c r="J1230" i="14"/>
  <c r="J1229" i="14"/>
  <c r="J1228" i="14"/>
  <c r="L1228" i="14" s="1"/>
  <c r="J1227" i="14"/>
  <c r="J1226" i="14"/>
  <c r="L1226" i="14" s="1"/>
  <c r="J1225" i="14"/>
  <c r="J1224" i="14"/>
  <c r="J1223" i="14"/>
  <c r="J1222" i="14"/>
  <c r="J1221" i="14"/>
  <c r="J1220" i="14"/>
  <c r="J1219" i="14"/>
  <c r="L1219" i="14" s="1"/>
  <c r="J1218" i="14"/>
  <c r="J1217" i="14"/>
  <c r="L1217" i="14" s="1"/>
  <c r="J1216" i="14"/>
  <c r="J1215" i="14"/>
  <c r="L1215" i="14" s="1"/>
  <c r="J1214" i="14"/>
  <c r="J1213" i="14"/>
  <c r="J1212" i="14"/>
  <c r="J1211" i="14"/>
  <c r="J1210" i="14"/>
  <c r="J1209" i="14"/>
  <c r="J1208" i="14"/>
  <c r="J1207" i="14"/>
  <c r="J1206" i="14"/>
  <c r="J1205" i="14"/>
  <c r="J1204" i="14"/>
  <c r="J1203" i="14"/>
  <c r="J1202" i="14"/>
  <c r="J1201" i="14"/>
  <c r="L1201" i="14" s="1"/>
  <c r="J1200" i="14"/>
  <c r="J1199" i="14"/>
  <c r="L1199" i="14" s="1"/>
  <c r="J1198" i="14"/>
  <c r="J1197" i="14"/>
  <c r="J1196" i="14"/>
  <c r="J1195" i="14"/>
  <c r="J1194" i="14"/>
  <c r="J1193" i="14"/>
  <c r="L1193" i="14" s="1"/>
  <c r="J1192" i="14"/>
  <c r="J1191" i="14"/>
  <c r="L1191" i="14" s="1"/>
  <c r="J1190" i="14"/>
  <c r="J1189" i="14"/>
  <c r="L1189" i="14" s="1"/>
  <c r="J1188" i="14"/>
  <c r="J1187" i="14"/>
  <c r="L1187" i="14" s="1"/>
  <c r="J1186" i="14"/>
  <c r="J1185" i="14"/>
  <c r="L1185" i="14" s="1"/>
  <c r="J1184" i="14"/>
  <c r="J1183" i="14"/>
  <c r="L1183" i="14" s="1"/>
  <c r="J1182" i="14"/>
  <c r="J1181" i="14"/>
  <c r="J1180" i="14"/>
  <c r="J1179" i="14"/>
  <c r="J1178" i="14"/>
  <c r="J1177" i="14"/>
  <c r="L1177" i="14" s="1"/>
  <c r="J1176" i="14"/>
  <c r="J1175" i="14"/>
  <c r="J1174" i="14"/>
  <c r="J1173" i="14"/>
  <c r="L1173" i="14" s="1"/>
  <c r="J1172" i="14"/>
  <c r="J1171" i="14"/>
  <c r="J1170" i="14"/>
  <c r="J1169" i="14"/>
  <c r="J1168" i="14"/>
  <c r="J1167" i="14"/>
  <c r="L1167" i="14" s="1"/>
  <c r="J1166" i="14"/>
  <c r="J1165" i="14"/>
  <c r="L1165" i="14" s="1"/>
  <c r="J1164" i="14"/>
  <c r="J1163" i="14"/>
  <c r="L1163" i="14" s="1"/>
  <c r="J1162" i="14"/>
  <c r="J1161" i="14"/>
  <c r="L1161" i="14" s="1"/>
  <c r="J1160" i="14"/>
  <c r="J1159" i="14"/>
  <c r="L1159" i="14" s="1"/>
  <c r="J1158" i="14"/>
  <c r="J1157" i="14"/>
  <c r="L1157" i="14" s="1"/>
  <c r="J1156" i="14"/>
  <c r="J1155" i="14"/>
  <c r="L1155" i="14" s="1"/>
  <c r="J1154" i="14"/>
  <c r="J1153" i="14"/>
  <c r="L1153" i="14" s="1"/>
  <c r="J1152" i="14"/>
  <c r="J1151" i="14"/>
  <c r="L1151" i="14" s="1"/>
  <c r="J1150" i="14"/>
  <c r="J1149" i="14"/>
  <c r="L1149" i="14" s="1"/>
  <c r="J1148" i="14"/>
  <c r="J1147" i="14"/>
  <c r="L1147" i="14" s="1"/>
  <c r="J1146" i="14"/>
  <c r="J1145" i="14"/>
  <c r="L1145" i="14" s="1"/>
  <c r="J1144" i="14"/>
  <c r="J1143" i="14"/>
  <c r="L1143" i="14" s="1"/>
  <c r="J1142" i="14"/>
  <c r="J1141" i="14"/>
  <c r="L1141" i="14" s="1"/>
  <c r="J1140" i="14"/>
  <c r="J1139" i="14"/>
  <c r="L1139" i="14" s="1"/>
  <c r="J1138" i="14"/>
  <c r="J1137" i="14"/>
  <c r="L1137" i="14" s="1"/>
  <c r="J1136" i="14"/>
  <c r="J1135" i="14"/>
  <c r="L1135" i="14" s="1"/>
  <c r="J1134" i="14"/>
  <c r="J1133" i="14"/>
  <c r="L1133" i="14" s="1"/>
  <c r="J1132" i="14"/>
  <c r="J1131" i="14"/>
  <c r="L1131" i="14" s="1"/>
  <c r="J1130" i="14"/>
  <c r="J1129" i="14"/>
  <c r="L1129" i="14" s="1"/>
  <c r="J1128" i="14"/>
  <c r="J1127" i="14"/>
  <c r="L1127" i="14" s="1"/>
  <c r="J1126" i="14"/>
  <c r="J1125" i="14"/>
  <c r="L1125" i="14" s="1"/>
  <c r="J1124" i="14"/>
  <c r="J1123" i="14"/>
  <c r="L1123" i="14" s="1"/>
  <c r="J1122" i="14"/>
  <c r="J1121" i="14"/>
  <c r="L1121" i="14" s="1"/>
  <c r="J1120" i="14"/>
  <c r="J1119" i="14"/>
  <c r="J1118" i="14"/>
  <c r="J1117" i="14"/>
  <c r="J1116" i="14"/>
  <c r="J1115" i="14"/>
  <c r="J1114" i="14"/>
  <c r="J1113" i="14"/>
  <c r="J1112" i="14"/>
  <c r="J1111" i="14"/>
  <c r="J1110" i="14"/>
  <c r="J1109" i="14"/>
  <c r="J1108" i="14"/>
  <c r="J1107" i="14"/>
  <c r="J1106" i="14"/>
  <c r="L1106" i="14" s="1"/>
  <c r="J1105" i="14"/>
  <c r="J1104" i="14"/>
  <c r="J1103" i="14"/>
  <c r="J1102" i="14"/>
  <c r="L1102" i="14" s="1"/>
  <c r="J1101" i="14"/>
  <c r="J1100" i="14"/>
  <c r="L1100" i="14" s="1"/>
  <c r="J1099" i="14"/>
  <c r="J1098" i="14"/>
  <c r="L1098" i="14" s="1"/>
  <c r="J1097" i="14"/>
  <c r="J1096" i="14"/>
  <c r="J1095" i="14"/>
  <c r="J1094" i="14"/>
  <c r="J1093" i="14"/>
  <c r="J1092" i="14"/>
  <c r="L1092" i="14" s="1"/>
  <c r="J1091" i="14"/>
  <c r="J1090" i="14"/>
  <c r="J1089" i="14"/>
  <c r="J1088" i="14"/>
  <c r="J1087" i="14"/>
  <c r="J1086" i="14"/>
  <c r="L1086" i="14" s="1"/>
  <c r="J1085" i="14"/>
  <c r="J1084" i="14"/>
  <c r="J1083" i="14"/>
  <c r="J1082" i="14"/>
  <c r="J1081" i="14"/>
  <c r="J1080" i="14"/>
  <c r="J1079" i="14"/>
  <c r="J1078" i="14"/>
  <c r="J1077" i="14"/>
  <c r="J1076" i="14"/>
  <c r="J1075" i="14"/>
  <c r="J1074" i="14"/>
  <c r="L1074" i="14" s="1"/>
  <c r="J1073" i="14"/>
  <c r="J1072" i="14"/>
  <c r="L1072" i="14" s="1"/>
  <c r="J1071" i="14"/>
  <c r="J1070" i="14"/>
  <c r="L1070" i="14" s="1"/>
  <c r="J1069" i="14"/>
  <c r="J1068" i="14"/>
  <c r="J1067" i="14"/>
  <c r="J1066" i="14"/>
  <c r="J1065" i="14"/>
  <c r="J1064" i="14"/>
  <c r="J1063" i="14"/>
  <c r="J1062" i="14"/>
  <c r="J1061" i="14"/>
  <c r="J1060" i="14"/>
  <c r="J1059" i="14"/>
  <c r="J1058" i="14"/>
  <c r="J1057" i="14"/>
  <c r="J1056" i="14"/>
  <c r="J1055" i="14"/>
  <c r="J1054" i="14"/>
  <c r="J1053" i="14"/>
  <c r="J1052" i="14"/>
  <c r="J1051" i="14"/>
  <c r="J1050" i="14"/>
  <c r="J1049" i="14"/>
  <c r="J1048" i="14"/>
  <c r="J1047" i="14"/>
  <c r="J1046" i="14"/>
  <c r="J1045" i="14"/>
  <c r="J1044" i="14"/>
  <c r="L1044" i="14" s="1"/>
  <c r="J1043" i="14"/>
  <c r="J1042" i="14"/>
  <c r="J1041" i="14"/>
  <c r="J1040" i="14"/>
  <c r="J1039" i="14"/>
  <c r="J1038" i="14"/>
  <c r="J1037" i="14"/>
  <c r="J1036" i="14"/>
  <c r="J1035" i="14"/>
  <c r="J1034" i="14"/>
  <c r="J1033" i="14"/>
  <c r="J1032" i="14"/>
  <c r="J1031" i="14"/>
  <c r="J1030" i="14"/>
  <c r="J1029" i="14"/>
  <c r="J1028" i="14"/>
  <c r="J1027" i="14"/>
  <c r="J1026" i="14"/>
  <c r="J1025" i="14"/>
  <c r="J1024" i="14"/>
  <c r="J1023" i="14"/>
  <c r="J1022" i="14"/>
  <c r="J1021" i="14"/>
  <c r="J1020" i="14"/>
  <c r="J1019" i="14"/>
  <c r="J1018" i="14"/>
  <c r="L1018" i="14" s="1"/>
  <c r="J1017" i="14"/>
  <c r="J1016" i="14"/>
  <c r="J1015" i="14"/>
  <c r="J1014" i="14"/>
  <c r="L1014" i="14" s="1"/>
  <c r="J1013" i="14"/>
  <c r="J1012" i="14"/>
  <c r="J1011" i="14"/>
  <c r="J1010" i="14"/>
  <c r="J1009" i="14"/>
  <c r="J1008" i="14"/>
  <c r="J1007" i="14"/>
  <c r="J1006" i="14"/>
  <c r="J1005" i="14"/>
  <c r="L1005" i="14" s="1"/>
  <c r="J1004" i="14"/>
  <c r="J1003" i="14"/>
  <c r="J1002" i="14"/>
  <c r="J1001" i="14"/>
  <c r="J1000" i="14"/>
  <c r="J999" i="14"/>
  <c r="J998" i="14"/>
  <c r="J997" i="14"/>
  <c r="L997" i="14" s="1"/>
  <c r="J996" i="14"/>
  <c r="J995" i="14"/>
  <c r="J994" i="14"/>
  <c r="J993" i="14"/>
  <c r="J992" i="14"/>
  <c r="J991" i="14"/>
  <c r="J990" i="14"/>
  <c r="J989" i="14"/>
  <c r="J988" i="14"/>
  <c r="J987" i="14"/>
  <c r="J986" i="14"/>
  <c r="J985" i="14"/>
  <c r="J984" i="14"/>
  <c r="J983" i="14"/>
  <c r="L983" i="14" s="1"/>
  <c r="J982" i="14"/>
  <c r="J981" i="14"/>
  <c r="L981" i="14" s="1"/>
  <c r="J980" i="14"/>
  <c r="J979" i="14"/>
  <c r="L979" i="14" s="1"/>
  <c r="J978" i="14"/>
  <c r="J977" i="14"/>
  <c r="L977" i="14" s="1"/>
  <c r="J976" i="14"/>
  <c r="J975" i="14"/>
  <c r="J974" i="14"/>
  <c r="J973" i="14"/>
  <c r="J972" i="14"/>
  <c r="J971" i="14"/>
  <c r="J970" i="14"/>
  <c r="J969" i="14"/>
  <c r="J968" i="14"/>
  <c r="J967" i="14"/>
  <c r="J966" i="14"/>
  <c r="J965" i="14"/>
  <c r="J964" i="14"/>
  <c r="J963" i="14"/>
  <c r="J962" i="14"/>
  <c r="J961" i="14"/>
  <c r="J960" i="14"/>
  <c r="L960" i="14" s="1"/>
  <c r="J959" i="14"/>
  <c r="J958" i="14"/>
  <c r="L958" i="14" s="1"/>
  <c r="J957" i="14"/>
  <c r="J956" i="14"/>
  <c r="J955" i="14"/>
  <c r="J954" i="14"/>
  <c r="J953" i="14"/>
  <c r="J952" i="14"/>
  <c r="L952" i="14" s="1"/>
  <c r="J951" i="14"/>
  <c r="J950" i="14"/>
  <c r="L950" i="14" s="1"/>
  <c r="J949" i="14"/>
  <c r="J948" i="14"/>
  <c r="L948" i="14" s="1"/>
  <c r="J947" i="14"/>
  <c r="J946" i="14"/>
  <c r="J945" i="14"/>
  <c r="J944" i="14"/>
  <c r="J943" i="14"/>
  <c r="J942" i="14"/>
  <c r="J941" i="14"/>
  <c r="J940" i="14"/>
  <c r="J939" i="14"/>
  <c r="J938" i="14"/>
  <c r="J937" i="14"/>
  <c r="J936" i="14"/>
  <c r="L936" i="14" s="1"/>
  <c r="J935" i="14"/>
  <c r="J934" i="14"/>
  <c r="J933" i="14"/>
  <c r="J932" i="14"/>
  <c r="L932" i="14" s="1"/>
  <c r="J931" i="14"/>
  <c r="J930" i="14"/>
  <c r="L930" i="14" s="1"/>
  <c r="J929" i="14"/>
  <c r="J928" i="14"/>
  <c r="L928" i="14" s="1"/>
  <c r="J927" i="14"/>
  <c r="J926" i="14"/>
  <c r="J925" i="14"/>
  <c r="J924" i="14"/>
  <c r="L924" i="14" s="1"/>
  <c r="J923" i="14"/>
  <c r="J922" i="14"/>
  <c r="L922" i="14" s="1"/>
  <c r="J921" i="14"/>
  <c r="J920" i="14"/>
  <c r="L920" i="14" s="1"/>
  <c r="J919" i="14"/>
  <c r="J918" i="14"/>
  <c r="J917" i="14"/>
  <c r="J916" i="14"/>
  <c r="J915" i="14"/>
  <c r="L915" i="14" s="1"/>
  <c r="J914" i="14"/>
  <c r="J913" i="14"/>
  <c r="L913" i="14" s="1"/>
  <c r="J912" i="14"/>
  <c r="J911" i="14"/>
  <c r="J910" i="14"/>
  <c r="J909" i="14"/>
  <c r="L909" i="14" s="1"/>
  <c r="J908" i="14"/>
  <c r="J907" i="14"/>
  <c r="L907" i="14" s="1"/>
  <c r="J906" i="14"/>
  <c r="J905" i="14"/>
  <c r="L905" i="14" s="1"/>
  <c r="J904" i="14"/>
  <c r="J903" i="14"/>
  <c r="J902" i="14"/>
  <c r="J901" i="14"/>
  <c r="L901" i="14" s="1"/>
  <c r="J900" i="14"/>
  <c r="J899" i="14"/>
  <c r="L899" i="14" s="1"/>
  <c r="J898" i="14"/>
  <c r="J897" i="14"/>
  <c r="L897" i="14" s="1"/>
  <c r="J896" i="14"/>
  <c r="J895" i="14"/>
  <c r="J894" i="14"/>
  <c r="J893" i="14"/>
  <c r="L893" i="14" s="1"/>
  <c r="J892" i="14"/>
  <c r="J891" i="14"/>
  <c r="L891" i="14" s="1"/>
  <c r="J890" i="14"/>
  <c r="J889" i="14"/>
  <c r="L889" i="14" s="1"/>
  <c r="J888" i="14"/>
  <c r="J887" i="14"/>
  <c r="J886" i="14"/>
  <c r="J885" i="14"/>
  <c r="L885" i="14" s="1"/>
  <c r="J884" i="14"/>
  <c r="J883" i="14"/>
  <c r="L883" i="14" s="1"/>
  <c r="J882" i="14"/>
  <c r="J881" i="14"/>
  <c r="L881" i="14" s="1"/>
  <c r="J880" i="14"/>
  <c r="J879" i="14"/>
  <c r="J878" i="14"/>
  <c r="J877" i="14"/>
  <c r="L877" i="14" s="1"/>
  <c r="J876" i="14"/>
  <c r="J875" i="14"/>
  <c r="L875" i="14" s="1"/>
  <c r="J874" i="14"/>
  <c r="J873" i="14"/>
  <c r="L873" i="14" s="1"/>
  <c r="J872" i="14"/>
  <c r="J871" i="14"/>
  <c r="J870" i="14"/>
  <c r="J869" i="14"/>
  <c r="L869" i="14" s="1"/>
  <c r="J868" i="14"/>
  <c r="J867" i="14"/>
  <c r="L867" i="14" s="1"/>
  <c r="J866" i="14"/>
  <c r="J865" i="14"/>
  <c r="L865" i="14" s="1"/>
  <c r="J864" i="14"/>
  <c r="J863" i="14"/>
  <c r="J862" i="14"/>
  <c r="L862" i="14" s="1"/>
  <c r="J861" i="14"/>
  <c r="J860" i="14"/>
  <c r="L860" i="14" s="1"/>
  <c r="J859" i="14"/>
  <c r="J858" i="14"/>
  <c r="J857" i="14"/>
  <c r="L857" i="14" s="1"/>
  <c r="J856" i="14"/>
  <c r="J855" i="14"/>
  <c r="J854" i="14"/>
  <c r="J853" i="14"/>
  <c r="L853" i="14" s="1"/>
  <c r="J852" i="14"/>
  <c r="J851" i="14"/>
  <c r="J850" i="14"/>
  <c r="J849" i="14"/>
  <c r="J848" i="14"/>
  <c r="J847" i="14"/>
  <c r="J846" i="14"/>
  <c r="L846" i="14" s="1"/>
  <c r="J845" i="14"/>
  <c r="J844" i="14"/>
  <c r="J843" i="14"/>
  <c r="J842" i="14"/>
  <c r="J841" i="14"/>
  <c r="J840" i="14"/>
  <c r="L840" i="14" s="1"/>
  <c r="J839" i="14"/>
  <c r="J838" i="14"/>
  <c r="J837" i="14"/>
  <c r="J836" i="14"/>
  <c r="L836" i="14" s="1"/>
  <c r="J835" i="14"/>
  <c r="L835" i="14" s="1"/>
  <c r="J834" i="14"/>
  <c r="L834" i="14" s="1"/>
  <c r="J833" i="14"/>
  <c r="J832" i="14"/>
  <c r="J831" i="14"/>
  <c r="L831" i="14" s="1"/>
  <c r="J830" i="14"/>
  <c r="J829" i="14"/>
  <c r="J828" i="14"/>
  <c r="J827" i="14"/>
  <c r="J826" i="14"/>
  <c r="J825" i="14"/>
  <c r="J824" i="14"/>
  <c r="J823" i="14"/>
  <c r="J822" i="14"/>
  <c r="J821" i="14"/>
  <c r="J820" i="14"/>
  <c r="J819" i="14"/>
  <c r="L819" i="14" s="1"/>
  <c r="J818" i="14"/>
  <c r="J817" i="14"/>
  <c r="L817" i="14" s="1"/>
  <c r="J816" i="14"/>
  <c r="L816" i="14" s="1"/>
  <c r="J815" i="14"/>
  <c r="J814" i="14"/>
  <c r="J813" i="14"/>
  <c r="L813" i="14" s="1"/>
  <c r="J812" i="14"/>
  <c r="L812" i="14" s="1"/>
  <c r="J811" i="14"/>
  <c r="J810" i="14"/>
  <c r="J809" i="14"/>
  <c r="J808" i="14"/>
  <c r="J807" i="14"/>
  <c r="J806" i="14"/>
  <c r="L806" i="14" s="1"/>
  <c r="J805" i="14"/>
  <c r="L805" i="14" s="1"/>
  <c r="J804" i="14"/>
  <c r="J803" i="14"/>
  <c r="J802" i="14"/>
  <c r="J801" i="14"/>
  <c r="L801" i="14" s="1"/>
  <c r="J800" i="14"/>
  <c r="L800" i="14" s="1"/>
  <c r="J799" i="14"/>
  <c r="L799" i="14" s="1"/>
  <c r="J798" i="14"/>
  <c r="J797" i="14"/>
  <c r="L797" i="14" s="1"/>
  <c r="J796" i="14"/>
  <c r="J795" i="14"/>
  <c r="L795" i="14" s="1"/>
  <c r="J794" i="14"/>
  <c r="J793" i="14"/>
  <c r="L793" i="14" s="1"/>
  <c r="J792" i="14"/>
  <c r="L792" i="14" s="1"/>
  <c r="J791" i="14"/>
  <c r="J790" i="14"/>
  <c r="J789" i="14"/>
  <c r="J788" i="14"/>
  <c r="J787" i="14"/>
  <c r="J786" i="14"/>
  <c r="J785" i="14"/>
  <c r="L785" i="14" s="1"/>
  <c r="J784" i="14"/>
  <c r="J783" i="14"/>
  <c r="J782" i="14"/>
  <c r="J781" i="14"/>
  <c r="J780" i="14"/>
  <c r="L780" i="14" s="1"/>
  <c r="J779" i="14"/>
  <c r="J778" i="14"/>
  <c r="J777" i="14"/>
  <c r="L777" i="14" s="1"/>
  <c r="J776" i="14"/>
  <c r="J775" i="14"/>
  <c r="J774" i="14"/>
  <c r="J773" i="14"/>
  <c r="J772" i="14"/>
  <c r="J771" i="14"/>
  <c r="J770" i="14"/>
  <c r="J769" i="14"/>
  <c r="J768" i="14"/>
  <c r="L768" i="14" s="1"/>
  <c r="J767" i="14"/>
  <c r="J766" i="14"/>
  <c r="J765" i="14"/>
  <c r="J764" i="14"/>
  <c r="J763" i="14"/>
  <c r="J762" i="14"/>
  <c r="J761" i="14"/>
  <c r="L761" i="14" s="1"/>
  <c r="J760" i="14"/>
  <c r="J759" i="14"/>
  <c r="J758" i="14"/>
  <c r="J757" i="14"/>
  <c r="J756" i="14"/>
  <c r="J755" i="14"/>
  <c r="J754" i="14"/>
  <c r="J753" i="14"/>
  <c r="J752" i="14"/>
  <c r="J751" i="14"/>
  <c r="L751" i="14" s="1"/>
  <c r="J750" i="14"/>
  <c r="J749" i="14"/>
  <c r="J748" i="14"/>
  <c r="L748" i="14" s="1"/>
  <c r="J747" i="14"/>
  <c r="J746" i="14"/>
  <c r="J745" i="14"/>
  <c r="J744" i="14"/>
  <c r="J743" i="14"/>
  <c r="J742" i="14"/>
  <c r="J741" i="14"/>
  <c r="J740" i="14"/>
  <c r="L740" i="14" s="1"/>
  <c r="J739" i="14"/>
  <c r="J738" i="14"/>
  <c r="J737" i="14"/>
  <c r="J736" i="14"/>
  <c r="J735" i="14"/>
  <c r="J734" i="14"/>
  <c r="J733" i="14"/>
  <c r="L733" i="14" s="1"/>
  <c r="J732" i="14"/>
  <c r="J731" i="14"/>
  <c r="J730" i="14"/>
  <c r="J729" i="14"/>
  <c r="J728" i="14"/>
  <c r="J727" i="14"/>
  <c r="J726" i="14"/>
  <c r="J725" i="14"/>
  <c r="L725" i="14" s="1"/>
  <c r="J724" i="14"/>
  <c r="J723" i="14"/>
  <c r="J722" i="14"/>
  <c r="J721" i="14"/>
  <c r="J720" i="14"/>
  <c r="J719" i="14"/>
  <c r="J718" i="14"/>
  <c r="J717" i="14"/>
  <c r="L717" i="14" s="1"/>
  <c r="J716" i="14"/>
  <c r="J715" i="14"/>
  <c r="J714" i="14"/>
  <c r="J713" i="14"/>
  <c r="J712" i="14"/>
  <c r="J711" i="14"/>
  <c r="J710" i="14"/>
  <c r="J709" i="14"/>
  <c r="L709" i="14" s="1"/>
  <c r="J708" i="14"/>
  <c r="J707" i="14"/>
  <c r="J706" i="14"/>
  <c r="J705" i="14"/>
  <c r="J704" i="14"/>
  <c r="J703" i="14"/>
  <c r="J702" i="14"/>
  <c r="J701" i="14"/>
  <c r="L701" i="14" s="1"/>
  <c r="J700" i="14"/>
  <c r="L700" i="14" s="1"/>
  <c r="J699" i="14"/>
  <c r="J698" i="14"/>
  <c r="J697" i="14"/>
  <c r="L697" i="14" s="1"/>
  <c r="J696" i="14"/>
  <c r="J695" i="14"/>
  <c r="J694" i="14"/>
  <c r="J693" i="14"/>
  <c r="L693" i="14" s="1"/>
  <c r="J692" i="14"/>
  <c r="J691" i="14"/>
  <c r="J690" i="14"/>
  <c r="L690" i="14" s="1"/>
  <c r="J689" i="14"/>
  <c r="J688" i="14"/>
  <c r="J687" i="14"/>
  <c r="L687" i="14" s="1"/>
  <c r="J686" i="14"/>
  <c r="J685" i="14"/>
  <c r="J684" i="14"/>
  <c r="J683" i="14"/>
  <c r="J682" i="14"/>
  <c r="J681" i="14"/>
  <c r="J680" i="14"/>
  <c r="J679" i="14"/>
  <c r="L679" i="14" s="1"/>
  <c r="J678" i="14"/>
  <c r="L678" i="14" s="1"/>
  <c r="J677" i="14"/>
  <c r="J676" i="14"/>
  <c r="J675" i="14"/>
  <c r="J674" i="14"/>
  <c r="L674" i="14" s="1"/>
  <c r="J673" i="14"/>
  <c r="J672" i="14"/>
  <c r="J671" i="14"/>
  <c r="L671" i="14" s="1"/>
  <c r="J670" i="14"/>
  <c r="J669" i="14"/>
  <c r="J668" i="14"/>
  <c r="J667" i="14"/>
  <c r="J666" i="14"/>
  <c r="J665" i="14"/>
  <c r="J664" i="14"/>
  <c r="J663" i="14"/>
  <c r="J662" i="14"/>
  <c r="L662" i="14" s="1"/>
  <c r="J661" i="14"/>
  <c r="J660" i="14"/>
  <c r="J659" i="14"/>
  <c r="J658" i="14"/>
  <c r="J657" i="14"/>
  <c r="J656" i="14"/>
  <c r="J655" i="14"/>
  <c r="J654" i="14"/>
  <c r="J653" i="14"/>
  <c r="J652" i="14"/>
  <c r="J651" i="14"/>
  <c r="J650" i="14"/>
  <c r="L650" i="14" s="1"/>
  <c r="J649" i="14"/>
  <c r="J648" i="14"/>
  <c r="J647" i="14"/>
  <c r="J646" i="14"/>
  <c r="L646" i="14" s="1"/>
  <c r="J645" i="14"/>
  <c r="J644" i="14"/>
  <c r="J643" i="14"/>
  <c r="J642" i="14"/>
  <c r="J641" i="14"/>
  <c r="J640" i="14"/>
  <c r="J639" i="14"/>
  <c r="J638" i="14"/>
  <c r="J637" i="14"/>
  <c r="J636" i="14"/>
  <c r="J635" i="14"/>
  <c r="J634" i="14"/>
  <c r="J633" i="14"/>
  <c r="J632" i="14"/>
  <c r="J631" i="14"/>
  <c r="J630" i="14"/>
  <c r="L630" i="14" s="1"/>
  <c r="J629" i="14"/>
  <c r="J628" i="14"/>
  <c r="J627" i="14"/>
  <c r="J626" i="14"/>
  <c r="L626" i="14" s="1"/>
  <c r="J625" i="14"/>
  <c r="J624" i="14"/>
  <c r="J623" i="14"/>
  <c r="J622" i="14"/>
  <c r="J621" i="14"/>
  <c r="J620" i="14"/>
  <c r="J619" i="14"/>
  <c r="J618" i="14"/>
  <c r="L618" i="14" s="1"/>
  <c r="J617" i="14"/>
  <c r="J616" i="14"/>
  <c r="J615" i="14"/>
  <c r="J614" i="14"/>
  <c r="L614" i="14" s="1"/>
  <c r="J613" i="14"/>
  <c r="J612" i="14"/>
  <c r="J611" i="14"/>
  <c r="J610" i="14"/>
  <c r="J609" i="14"/>
  <c r="J608" i="14"/>
  <c r="J607" i="14"/>
  <c r="J606" i="14"/>
  <c r="L606" i="14" s="1"/>
  <c r="J605" i="14"/>
  <c r="J604" i="14"/>
  <c r="J603" i="14"/>
  <c r="J602" i="14"/>
  <c r="J601" i="14"/>
  <c r="J600" i="14"/>
  <c r="J599" i="14"/>
  <c r="J598" i="14"/>
  <c r="J597" i="14"/>
  <c r="J596" i="14"/>
  <c r="J595" i="14"/>
  <c r="J594" i="14"/>
  <c r="L594" i="14" s="1"/>
  <c r="J593" i="14"/>
  <c r="J592" i="14"/>
  <c r="J591" i="14"/>
  <c r="J590" i="14"/>
  <c r="J589" i="14"/>
  <c r="J588" i="14"/>
  <c r="J587" i="14"/>
  <c r="J586" i="14"/>
  <c r="J585" i="14"/>
  <c r="J584" i="14"/>
  <c r="J583" i="14"/>
  <c r="J582" i="14"/>
  <c r="L582" i="14" s="1"/>
  <c r="J581" i="14"/>
  <c r="J580" i="14"/>
  <c r="J579" i="14"/>
  <c r="J578" i="14"/>
  <c r="J577" i="14"/>
  <c r="J576" i="14"/>
  <c r="J575" i="14"/>
  <c r="J574" i="14"/>
  <c r="J573" i="14"/>
  <c r="J572" i="14"/>
  <c r="L572" i="14" s="1"/>
  <c r="J571" i="14"/>
  <c r="J570" i="14"/>
  <c r="J569" i="14"/>
  <c r="J568" i="14"/>
  <c r="L568" i="14" s="1"/>
  <c r="J567" i="14"/>
  <c r="J566" i="14"/>
  <c r="J565" i="14"/>
  <c r="J564" i="14"/>
  <c r="J563" i="14"/>
  <c r="J562" i="14"/>
  <c r="J561" i="14"/>
  <c r="J560" i="14"/>
  <c r="L560" i="14" s="1"/>
  <c r="J559" i="14"/>
  <c r="J558" i="14"/>
  <c r="J557" i="14"/>
  <c r="J556" i="14"/>
  <c r="J555" i="14"/>
  <c r="J554" i="14"/>
  <c r="J553" i="14"/>
  <c r="J552" i="14"/>
  <c r="J551" i="14"/>
  <c r="J550" i="14"/>
  <c r="J549" i="14"/>
  <c r="J548" i="14"/>
  <c r="J547" i="14"/>
  <c r="J546" i="14"/>
  <c r="L546" i="14" s="1"/>
  <c r="J545" i="14"/>
  <c r="J544" i="14"/>
  <c r="J543" i="14"/>
  <c r="J542" i="14"/>
  <c r="J541" i="14"/>
  <c r="J540" i="14"/>
  <c r="J539" i="14"/>
  <c r="J538" i="14"/>
  <c r="J537" i="14"/>
  <c r="J536" i="14"/>
  <c r="J535" i="14"/>
  <c r="J534" i="14"/>
  <c r="L534" i="14" s="1"/>
  <c r="J533" i="14"/>
  <c r="J532" i="14"/>
  <c r="J531" i="14"/>
  <c r="J530" i="14"/>
  <c r="J529" i="14"/>
  <c r="J528" i="14"/>
  <c r="J527" i="14"/>
  <c r="J526" i="14"/>
  <c r="L526" i="14" s="1"/>
  <c r="J525" i="14"/>
  <c r="J524" i="14"/>
  <c r="J523" i="14"/>
  <c r="J522" i="14"/>
  <c r="J521" i="14"/>
  <c r="J520" i="14"/>
  <c r="J519" i="14"/>
  <c r="J518" i="14"/>
  <c r="L518" i="14" s="1"/>
  <c r="J517" i="14"/>
  <c r="J516" i="14"/>
  <c r="J515" i="14"/>
  <c r="J514" i="14"/>
  <c r="J513" i="14"/>
  <c r="J512" i="14"/>
  <c r="J511" i="14"/>
  <c r="J510" i="14"/>
  <c r="L510" i="14" s="1"/>
  <c r="J509" i="14"/>
  <c r="J508" i="14"/>
  <c r="J507" i="14"/>
  <c r="J506" i="14"/>
  <c r="J505" i="14"/>
  <c r="J504" i="14"/>
  <c r="J503" i="14"/>
  <c r="J502" i="14"/>
  <c r="J501" i="14"/>
  <c r="J500" i="14"/>
  <c r="J499" i="14"/>
  <c r="J498" i="14"/>
  <c r="J497" i="14"/>
  <c r="J496" i="14"/>
  <c r="J495" i="14"/>
  <c r="J494" i="14"/>
  <c r="L494" i="14" s="1"/>
  <c r="J493" i="14"/>
  <c r="J492" i="14"/>
  <c r="J491" i="14"/>
  <c r="J490" i="14"/>
  <c r="J489" i="14"/>
  <c r="J488" i="14"/>
  <c r="J487" i="14"/>
  <c r="J486" i="14"/>
  <c r="J485" i="14"/>
  <c r="L485" i="14" s="1"/>
  <c r="J484" i="14"/>
  <c r="J483" i="14"/>
  <c r="J482" i="14"/>
  <c r="J481" i="14"/>
  <c r="J480" i="14"/>
  <c r="J479" i="14"/>
  <c r="J478" i="14"/>
  <c r="L478" i="14" s="1"/>
  <c r="J477" i="14"/>
  <c r="J476" i="14"/>
  <c r="J475" i="14"/>
  <c r="J474" i="14"/>
  <c r="J473" i="14"/>
  <c r="J472" i="14"/>
  <c r="J471" i="14"/>
  <c r="J470" i="14"/>
  <c r="L470" i="14" s="1"/>
  <c r="J469" i="14"/>
  <c r="J468" i="14"/>
  <c r="J467" i="14"/>
  <c r="J466" i="14"/>
  <c r="L466" i="14" s="1"/>
  <c r="J465" i="14"/>
  <c r="J464" i="14"/>
  <c r="J463" i="14"/>
  <c r="J462" i="14"/>
  <c r="J461" i="14"/>
  <c r="J460" i="14"/>
  <c r="J459" i="14"/>
  <c r="J458" i="14"/>
  <c r="J457" i="14"/>
  <c r="J456" i="14"/>
  <c r="J455" i="14"/>
  <c r="L455" i="14" s="1"/>
  <c r="J454" i="14"/>
  <c r="L454" i="14" s="1"/>
  <c r="J453" i="14"/>
  <c r="J452" i="14"/>
  <c r="J451" i="14"/>
  <c r="L451" i="14" s="1"/>
  <c r="J450" i="14"/>
  <c r="L450" i="14" s="1"/>
  <c r="J449" i="14"/>
  <c r="J448" i="14"/>
  <c r="J447" i="14"/>
  <c r="L447" i="14" s="1"/>
  <c r="J446" i="14"/>
  <c r="J445" i="14"/>
  <c r="J444" i="14"/>
  <c r="J443" i="14"/>
  <c r="J442" i="14"/>
  <c r="J441" i="14"/>
  <c r="J440" i="14"/>
  <c r="J439" i="14"/>
  <c r="L439" i="14" s="1"/>
  <c r="J438" i="14"/>
  <c r="J437" i="14"/>
  <c r="J436" i="14"/>
  <c r="J435" i="14"/>
  <c r="L435" i="14" s="1"/>
  <c r="J434" i="14"/>
  <c r="L434" i="14" s="1"/>
  <c r="J433" i="14"/>
  <c r="J432" i="14"/>
  <c r="J431" i="14"/>
  <c r="J430" i="14"/>
  <c r="J429" i="14"/>
  <c r="J428" i="14"/>
  <c r="J427" i="14"/>
  <c r="J426" i="14"/>
  <c r="J425" i="14"/>
  <c r="J424" i="14"/>
  <c r="L424" i="14" s="1"/>
  <c r="J423" i="14"/>
  <c r="L423" i="14" s="1"/>
  <c r="J422" i="14"/>
  <c r="J421" i="14"/>
  <c r="J420" i="14"/>
  <c r="L420" i="14" s="1"/>
  <c r="J419" i="14"/>
  <c r="L419" i="14" s="1"/>
  <c r="J418" i="14"/>
  <c r="J417" i="14"/>
  <c r="J416" i="14"/>
  <c r="L416" i="14" s="1"/>
  <c r="J415" i="14"/>
  <c r="L415" i="14" s="1"/>
  <c r="J414" i="14"/>
  <c r="J413" i="14"/>
  <c r="J412" i="14"/>
  <c r="J411" i="14"/>
  <c r="J410" i="14"/>
  <c r="L410" i="14" s="1"/>
  <c r="J409" i="14"/>
  <c r="L409" i="14" s="1"/>
  <c r="J408" i="14"/>
  <c r="J407" i="14"/>
  <c r="J406" i="14"/>
  <c r="L406" i="14" s="1"/>
  <c r="J405" i="14"/>
  <c r="L405" i="14" s="1"/>
  <c r="J404" i="14"/>
  <c r="J403" i="14"/>
  <c r="J402" i="14"/>
  <c r="L402" i="14" s="1"/>
  <c r="J401" i="14"/>
  <c r="L401" i="14" s="1"/>
  <c r="J400" i="14"/>
  <c r="J399" i="14"/>
  <c r="J398" i="14"/>
  <c r="J397" i="14"/>
  <c r="J396" i="14"/>
  <c r="J395" i="14"/>
  <c r="J394" i="14"/>
  <c r="L394" i="14" s="1"/>
  <c r="J393" i="14"/>
  <c r="L393" i="14" s="1"/>
  <c r="J392" i="14"/>
  <c r="J391" i="14"/>
  <c r="J390" i="14"/>
  <c r="L390" i="14" s="1"/>
  <c r="J389" i="14"/>
  <c r="L389" i="14" s="1"/>
  <c r="J388" i="14"/>
  <c r="J387" i="14"/>
  <c r="J386" i="14"/>
  <c r="L386" i="14" s="1"/>
  <c r="J385" i="14"/>
  <c r="L385" i="14" s="1"/>
  <c r="J384" i="14"/>
  <c r="J383" i="14"/>
  <c r="J382" i="14"/>
  <c r="J381" i="14"/>
  <c r="J380" i="14"/>
  <c r="J379" i="14"/>
  <c r="J378" i="14"/>
  <c r="J377" i="14"/>
  <c r="J376" i="14"/>
  <c r="J375" i="14"/>
  <c r="J374" i="14"/>
  <c r="L374" i="14" s="1"/>
  <c r="J373" i="14"/>
  <c r="L373" i="14" s="1"/>
  <c r="J372" i="14"/>
  <c r="J371" i="14"/>
  <c r="J370" i="14"/>
  <c r="J369" i="14"/>
  <c r="J368" i="14"/>
  <c r="J367" i="14"/>
  <c r="J366" i="14"/>
  <c r="J365" i="14"/>
  <c r="J364" i="14"/>
  <c r="J363" i="14"/>
  <c r="J362" i="14"/>
  <c r="L362" i="14" s="1"/>
  <c r="J361" i="14"/>
  <c r="L361" i="14" s="1"/>
  <c r="J360" i="14"/>
  <c r="J359" i="14"/>
  <c r="J358" i="14"/>
  <c r="L358" i="14" s="1"/>
  <c r="J357" i="14"/>
  <c r="L357" i="14" s="1"/>
  <c r="J356" i="14"/>
  <c r="J355" i="14"/>
  <c r="J354" i="14"/>
  <c r="J353" i="14"/>
  <c r="J352" i="14"/>
  <c r="J351" i="14"/>
  <c r="J350" i="14"/>
  <c r="L350" i="14" s="1"/>
  <c r="J349" i="14"/>
  <c r="L349" i="14" s="1"/>
  <c r="J348" i="14"/>
  <c r="J347" i="14"/>
  <c r="J346" i="14"/>
  <c r="L346" i="14" s="1"/>
  <c r="J345" i="14"/>
  <c r="L345" i="14" s="1"/>
  <c r="J344" i="14"/>
  <c r="J343" i="14"/>
  <c r="J342" i="14"/>
  <c r="J341" i="14"/>
  <c r="J340" i="14"/>
  <c r="J339" i="14"/>
  <c r="J338" i="14"/>
  <c r="J337" i="14"/>
  <c r="J336" i="14"/>
  <c r="J335" i="14"/>
  <c r="J334" i="14"/>
  <c r="L334" i="14" s="1"/>
  <c r="J333" i="14"/>
  <c r="L333" i="14" s="1"/>
  <c r="J332" i="14"/>
  <c r="J331" i="14"/>
  <c r="J330" i="14"/>
  <c r="L330" i="14" s="1"/>
  <c r="J329" i="14"/>
  <c r="L329" i="14" s="1"/>
  <c r="J328" i="14"/>
  <c r="J327" i="14"/>
  <c r="J326" i="14"/>
  <c r="L326" i="14" s="1"/>
  <c r="J325" i="14"/>
  <c r="J324" i="14"/>
  <c r="J323" i="14"/>
  <c r="J322" i="14"/>
  <c r="J321" i="14"/>
  <c r="J320" i="14"/>
  <c r="J319" i="14"/>
  <c r="J318" i="14"/>
  <c r="J317" i="14"/>
  <c r="J316" i="14"/>
  <c r="J315" i="14"/>
  <c r="J314" i="14"/>
  <c r="L314" i="14" s="1"/>
  <c r="J313" i="14"/>
  <c r="L313" i="14" s="1"/>
  <c r="J312" i="14"/>
  <c r="J311" i="14"/>
  <c r="J310" i="14"/>
  <c r="J309" i="14"/>
  <c r="J308" i="14"/>
  <c r="J307" i="14"/>
  <c r="J306" i="14"/>
  <c r="J305" i="14"/>
  <c r="L305" i="14" s="1"/>
  <c r="J304" i="14"/>
  <c r="J303" i="14"/>
  <c r="J302" i="14"/>
  <c r="L302" i="14" s="1"/>
  <c r="J301" i="14"/>
  <c r="L301" i="14" s="1"/>
  <c r="J300" i="14"/>
  <c r="J299" i="14"/>
  <c r="J298" i="14"/>
  <c r="L298" i="14" s="1"/>
  <c r="J297" i="14"/>
  <c r="L297" i="14" s="1"/>
  <c r="J296" i="14"/>
  <c r="L296" i="14" s="1"/>
  <c r="J295" i="14"/>
  <c r="L295" i="14" s="1"/>
  <c r="J294" i="14"/>
  <c r="J293" i="14"/>
  <c r="J292" i="14"/>
  <c r="J291" i="14"/>
  <c r="J290" i="14"/>
  <c r="J289" i="14"/>
  <c r="J288" i="14"/>
  <c r="L288" i="14" s="1"/>
  <c r="J287" i="14"/>
  <c r="L287" i="14" s="1"/>
  <c r="J286" i="14"/>
  <c r="J285" i="14"/>
  <c r="J284" i="14"/>
  <c r="J283" i="14"/>
  <c r="L283" i="14" s="1"/>
  <c r="J282" i="14"/>
  <c r="J281" i="14"/>
  <c r="J280" i="14"/>
  <c r="L280" i="14" s="1"/>
  <c r="J279" i="14"/>
  <c r="L279" i="14" s="1"/>
  <c r="J278" i="14"/>
  <c r="J277" i="14"/>
  <c r="J276" i="14"/>
  <c r="J275" i="14"/>
  <c r="J274" i="14"/>
  <c r="J273" i="14"/>
  <c r="J272" i="14"/>
  <c r="L272" i="14" s="1"/>
  <c r="J271" i="14"/>
  <c r="L271" i="14" s="1"/>
  <c r="J270" i="14"/>
  <c r="J269" i="14"/>
  <c r="J268" i="14"/>
  <c r="L268" i="14" s="1"/>
  <c r="J267" i="14"/>
  <c r="L267" i="14" s="1"/>
  <c r="J266" i="14"/>
  <c r="J265" i="14"/>
  <c r="J264" i="14"/>
  <c r="L264" i="14" s="1"/>
  <c r="J263" i="14"/>
  <c r="L263" i="14" s="1"/>
  <c r="J262" i="14"/>
  <c r="J261" i="14"/>
  <c r="J260" i="14"/>
  <c r="J259" i="14"/>
  <c r="J258" i="14"/>
  <c r="J257" i="14"/>
  <c r="J256" i="14"/>
  <c r="J255" i="14"/>
  <c r="J254" i="14"/>
  <c r="J253" i="14"/>
  <c r="J252" i="14"/>
  <c r="L252" i="14" s="1"/>
  <c r="J251" i="14"/>
  <c r="L251" i="14" s="1"/>
  <c r="J250" i="14"/>
  <c r="J249" i="14"/>
  <c r="J248" i="14"/>
  <c r="J247" i="14"/>
  <c r="J246" i="14"/>
  <c r="J245" i="14"/>
  <c r="L245" i="14" s="1"/>
  <c r="J244" i="14"/>
  <c r="L244" i="14" s="1"/>
  <c r="J243" i="14"/>
  <c r="J242" i="14"/>
  <c r="J241" i="14"/>
  <c r="L241" i="14" s="1"/>
  <c r="J240" i="14"/>
  <c r="J239" i="14"/>
  <c r="J238" i="14"/>
  <c r="J237" i="14"/>
  <c r="J236" i="14"/>
  <c r="J235" i="14"/>
  <c r="J234" i="14"/>
  <c r="J233" i="14"/>
  <c r="L233" i="14" s="1"/>
  <c r="J232" i="14"/>
  <c r="L232" i="14" s="1"/>
  <c r="J231" i="14"/>
  <c r="J230" i="14"/>
  <c r="J229" i="14"/>
  <c r="L229" i="14" s="1"/>
  <c r="J228" i="14"/>
  <c r="L228" i="14" s="1"/>
  <c r="J227" i="14"/>
  <c r="J226" i="14"/>
  <c r="J225" i="14"/>
  <c r="L225" i="14" s="1"/>
  <c r="J224" i="14"/>
  <c r="L224" i="14" s="1"/>
  <c r="J223" i="14"/>
  <c r="J222" i="14"/>
  <c r="J221" i="14"/>
  <c r="J220" i="14"/>
  <c r="L220" i="14" s="1"/>
  <c r="J219" i="14"/>
  <c r="J218" i="14"/>
  <c r="J217" i="14"/>
  <c r="L217" i="14" s="1"/>
  <c r="J216" i="14"/>
  <c r="J215" i="14"/>
  <c r="J214" i="14"/>
  <c r="J213" i="14"/>
  <c r="L213" i="14" s="1"/>
  <c r="J212" i="14"/>
  <c r="L212" i="14" s="1"/>
  <c r="J211" i="14"/>
  <c r="J210" i="14"/>
  <c r="L210" i="14" s="1"/>
  <c r="J209" i="14"/>
  <c r="L209" i="14" s="1"/>
  <c r="J208" i="14"/>
  <c r="L208" i="14" s="1"/>
  <c r="J207" i="14"/>
  <c r="J206" i="14"/>
  <c r="L206" i="14" s="1"/>
  <c r="J205" i="14"/>
  <c r="L205" i="14" s="1"/>
  <c r="J204" i="14"/>
  <c r="J203" i="14"/>
  <c r="J202" i="14"/>
  <c r="L202" i="14" s="1"/>
  <c r="J201" i="14"/>
  <c r="L201" i="14" s="1"/>
  <c r="J200" i="14"/>
  <c r="L200" i="14" s="1"/>
  <c r="J199" i="14"/>
  <c r="J198" i="14"/>
  <c r="L198" i="14" s="1"/>
  <c r="J197" i="14"/>
  <c r="L197" i="14" s="1"/>
  <c r="J196" i="14"/>
  <c r="J195" i="14"/>
  <c r="J194" i="14"/>
  <c r="L194" i="14" s="1"/>
  <c r="J193" i="14"/>
  <c r="J192" i="14"/>
  <c r="L192" i="14" s="1"/>
  <c r="J191" i="14"/>
  <c r="L191" i="14" s="1"/>
  <c r="J190" i="14"/>
  <c r="J189" i="14"/>
  <c r="J188" i="14"/>
  <c r="L188" i="14" s="1"/>
  <c r="J187" i="14"/>
  <c r="L187" i="14" s="1"/>
  <c r="J186" i="14"/>
  <c r="L186" i="14" s="1"/>
  <c r="J185" i="14"/>
  <c r="J184" i="14"/>
  <c r="L184" i="14" s="1"/>
  <c r="J183" i="14"/>
  <c r="L183" i="14" s="1"/>
  <c r="J182" i="14"/>
  <c r="L182" i="14" s="1"/>
  <c r="J181" i="14"/>
  <c r="J180" i="14"/>
  <c r="L180" i="14" s="1"/>
  <c r="J179" i="14"/>
  <c r="L179" i="14" s="1"/>
  <c r="J178" i="14"/>
  <c r="J177" i="14"/>
  <c r="J176" i="14"/>
  <c r="L176" i="14" s="1"/>
  <c r="J175" i="14"/>
  <c r="L175" i="14" s="1"/>
  <c r="J174" i="14"/>
  <c r="J173" i="14"/>
  <c r="J172" i="14"/>
  <c r="L172" i="14" s="1"/>
  <c r="J171" i="14"/>
  <c r="L171" i="14" s="1"/>
  <c r="J170" i="14"/>
  <c r="L170" i="14" s="1"/>
  <c r="J169" i="14"/>
  <c r="J168" i="14"/>
  <c r="L168" i="14" s="1"/>
  <c r="J167" i="14"/>
  <c r="L167" i="14" s="1"/>
  <c r="J166" i="14"/>
  <c r="L166" i="14" s="1"/>
  <c r="J165" i="14"/>
  <c r="J164" i="14"/>
  <c r="L164" i="14" s="1"/>
  <c r="J163" i="14"/>
  <c r="L163" i="14" s="1"/>
  <c r="J162" i="14"/>
  <c r="L162" i="14" s="1"/>
  <c r="J161" i="14"/>
  <c r="J160" i="14"/>
  <c r="L160" i="14" s="1"/>
  <c r="J159" i="14"/>
  <c r="L159" i="14" s="1"/>
  <c r="J158" i="14"/>
  <c r="J157" i="14"/>
  <c r="J156" i="14"/>
  <c r="L156" i="14" s="1"/>
  <c r="J155" i="14"/>
  <c r="L155" i="14" s="1"/>
  <c r="J154" i="14"/>
  <c r="L154" i="14" s="1"/>
  <c r="J153" i="14"/>
  <c r="J152" i="14"/>
  <c r="L152" i="14" s="1"/>
  <c r="J151" i="14"/>
  <c r="L151" i="14" s="1"/>
  <c r="J150" i="14"/>
  <c r="L150" i="14" s="1"/>
  <c r="J149" i="14"/>
  <c r="L149" i="14" s="1"/>
  <c r="J148" i="14"/>
  <c r="J147" i="14"/>
  <c r="J146" i="14"/>
  <c r="L146" i="14" s="1"/>
  <c r="J145" i="14"/>
  <c r="L145" i="14" s="1"/>
  <c r="J144" i="14"/>
  <c r="L144" i="14" s="1"/>
  <c r="J143" i="14"/>
  <c r="J142" i="14"/>
  <c r="L142" i="14" s="1"/>
  <c r="J141" i="14"/>
  <c r="L141" i="14" s="1"/>
  <c r="J140" i="14"/>
  <c r="L140" i="14" s="1"/>
  <c r="J139" i="14"/>
  <c r="J138" i="14"/>
  <c r="L138" i="14" s="1"/>
  <c r="J137" i="14"/>
  <c r="L137" i="14" s="1"/>
  <c r="J136" i="14"/>
  <c r="L136" i="14" s="1"/>
  <c r="J135" i="14"/>
  <c r="J134" i="14"/>
  <c r="L134" i="14" s="1"/>
  <c r="J133" i="14"/>
  <c r="L133" i="14" s="1"/>
  <c r="J132" i="14"/>
  <c r="J131" i="14"/>
  <c r="J130" i="14"/>
  <c r="L130" i="14" s="1"/>
  <c r="J129" i="14"/>
  <c r="L129" i="14" s="1"/>
  <c r="J128" i="14"/>
  <c r="L128" i="14" s="1"/>
  <c r="J127" i="14"/>
  <c r="J126" i="14"/>
  <c r="L126" i="14" s="1"/>
  <c r="J125" i="14"/>
  <c r="L125" i="14" s="1"/>
  <c r="J124" i="14"/>
  <c r="L124" i="14" s="1"/>
  <c r="J123" i="14"/>
  <c r="J122" i="14"/>
  <c r="J121" i="14"/>
  <c r="L121" i="14" s="1"/>
  <c r="J120" i="14"/>
  <c r="L120" i="14" s="1"/>
  <c r="J119" i="14"/>
  <c r="J118" i="14"/>
  <c r="J117" i="14"/>
  <c r="J116" i="14"/>
  <c r="L116" i="14" s="1"/>
  <c r="J115" i="14"/>
  <c r="L115" i="14" s="1"/>
  <c r="J114" i="14"/>
  <c r="L114" i="14" s="1"/>
  <c r="J113" i="14"/>
  <c r="J112" i="14"/>
  <c r="L112" i="14" s="1"/>
  <c r="J111" i="14"/>
  <c r="L111" i="14" s="1"/>
  <c r="J110" i="14"/>
  <c r="L110" i="14" s="1"/>
  <c r="J109" i="14"/>
  <c r="J108" i="14"/>
  <c r="L108" i="14" s="1"/>
  <c r="J107" i="14"/>
  <c r="L107" i="14" s="1"/>
  <c r="J106" i="14"/>
  <c r="J105" i="14"/>
  <c r="J104" i="14"/>
  <c r="L104" i="14" s="1"/>
  <c r="J103" i="14"/>
  <c r="L103" i="14" s="1"/>
  <c r="J102" i="14"/>
  <c r="L102" i="14" s="1"/>
  <c r="J101" i="14"/>
  <c r="J100" i="14"/>
  <c r="L100" i="14" s="1"/>
  <c r="J99" i="14"/>
  <c r="L99" i="14" s="1"/>
  <c r="J98" i="14"/>
  <c r="J97" i="14"/>
  <c r="J96" i="14"/>
  <c r="L96" i="14" s="1"/>
  <c r="J95" i="14"/>
  <c r="L95" i="14" s="1"/>
  <c r="J94" i="14"/>
  <c r="L94" i="14" s="1"/>
  <c r="J93" i="14"/>
  <c r="J92" i="14"/>
  <c r="L92" i="14" s="1"/>
  <c r="J91" i="14"/>
  <c r="L91" i="14" s="1"/>
  <c r="J90" i="14"/>
  <c r="L90" i="14" s="1"/>
  <c r="J89" i="14"/>
  <c r="J88" i="14"/>
  <c r="L88" i="14" s="1"/>
  <c r="J87" i="14"/>
  <c r="L87" i="14" s="1"/>
  <c r="J86" i="14"/>
  <c r="L86" i="14" s="1"/>
  <c r="J85" i="14"/>
  <c r="J84" i="14"/>
  <c r="L84" i="14" s="1"/>
  <c r="J83" i="14"/>
  <c r="L83" i="14" s="1"/>
  <c r="J82" i="14"/>
  <c r="L82" i="14" s="1"/>
  <c r="J81" i="14"/>
  <c r="J80" i="14"/>
  <c r="L80" i="14" s="1"/>
  <c r="J79" i="14"/>
  <c r="L79" i="14" s="1"/>
  <c r="J78" i="14"/>
  <c r="L78" i="14" s="1"/>
  <c r="J77" i="14"/>
  <c r="J76" i="14"/>
  <c r="L76" i="14" s="1"/>
  <c r="J75" i="14"/>
  <c r="L75" i="14" s="1"/>
  <c r="J74" i="14"/>
  <c r="J73" i="14"/>
  <c r="J72" i="14"/>
  <c r="L72" i="14" s="1"/>
  <c r="J71" i="14"/>
  <c r="L71" i="14" s="1"/>
  <c r="J70" i="14"/>
  <c r="L70" i="14" s="1"/>
  <c r="J69" i="14"/>
  <c r="J68" i="14"/>
  <c r="L68" i="14" s="1"/>
  <c r="J67" i="14"/>
  <c r="L67" i="14" s="1"/>
  <c r="J66" i="14"/>
  <c r="L66" i="14" s="1"/>
  <c r="J65" i="14"/>
  <c r="J64" i="14"/>
  <c r="L64" i="14" s="1"/>
  <c r="J63" i="14"/>
  <c r="L63" i="14" s="1"/>
  <c r="J62" i="14"/>
  <c r="J61" i="14"/>
  <c r="J60" i="14"/>
  <c r="L60" i="14" s="1"/>
  <c r="J59" i="14"/>
  <c r="L59" i="14" s="1"/>
  <c r="J58" i="14"/>
  <c r="J57" i="14"/>
  <c r="J56" i="14"/>
  <c r="L56" i="14" s="1"/>
  <c r="J55" i="14"/>
  <c r="L55" i="14" s="1"/>
  <c r="J54" i="14"/>
  <c r="L54" i="14" s="1"/>
  <c r="J53" i="14"/>
  <c r="J52" i="14"/>
  <c r="L52" i="14" s="1"/>
  <c r="J51" i="14"/>
  <c r="L51" i="14" s="1"/>
  <c r="J50" i="14"/>
  <c r="L50" i="14" s="1"/>
  <c r="J49" i="14"/>
  <c r="J48" i="14"/>
  <c r="L48" i="14" s="1"/>
  <c r="J47" i="14"/>
  <c r="J46" i="14"/>
  <c r="L46" i="14" s="1"/>
  <c r="J45" i="14"/>
  <c r="J44" i="14"/>
  <c r="L44" i="14" s="1"/>
  <c r="J43" i="14"/>
  <c r="L43" i="14" s="1"/>
  <c r="J42" i="14"/>
  <c r="J41" i="14"/>
  <c r="J40" i="14"/>
  <c r="L40" i="14" s="1"/>
  <c r="J39" i="14"/>
  <c r="J38" i="14"/>
  <c r="L38" i="14" s="1"/>
  <c r="J37" i="14"/>
  <c r="J36" i="14"/>
  <c r="L36" i="14" s="1"/>
  <c r="J35" i="14"/>
  <c r="L35" i="14" s="1"/>
  <c r="J34" i="14"/>
  <c r="L34" i="14" s="1"/>
  <c r="J33" i="14"/>
  <c r="J32" i="14"/>
  <c r="L32" i="14" s="1"/>
  <c r="J31" i="14"/>
  <c r="J30" i="14"/>
  <c r="L30" i="14" s="1"/>
  <c r="J29" i="14"/>
  <c r="J28" i="14"/>
  <c r="L28" i="14" s="1"/>
  <c r="J27" i="14"/>
  <c r="L27" i="14" s="1"/>
  <c r="J26" i="14"/>
  <c r="J25" i="14"/>
  <c r="J24" i="14"/>
  <c r="L24" i="14" s="1"/>
  <c r="J23" i="14"/>
  <c r="J22" i="14"/>
  <c r="L22" i="14" s="1"/>
  <c r="J21" i="14"/>
  <c r="J20" i="14"/>
  <c r="L20" i="14" s="1"/>
  <c r="J19" i="14"/>
  <c r="L19" i="14" s="1"/>
  <c r="J18" i="14"/>
  <c r="L18" i="14" s="1"/>
  <c r="J17" i="14"/>
  <c r="J16" i="14"/>
  <c r="L16" i="14" s="1"/>
  <c r="J15" i="14"/>
  <c r="J14" i="14"/>
  <c r="L14" i="14" s="1"/>
  <c r="J13" i="14"/>
  <c r="J12" i="14"/>
  <c r="L12" i="14" s="1"/>
  <c r="J11" i="14"/>
  <c r="L11" i="14" s="1"/>
  <c r="J10" i="14"/>
  <c r="J9" i="14"/>
  <c r="J8" i="14"/>
  <c r="L8" i="14" s="1"/>
  <c r="J7" i="14"/>
  <c r="J6" i="14"/>
  <c r="L6" i="14" s="1"/>
  <c r="J5" i="14"/>
  <c r="L5" i="14" s="1"/>
  <c r="J4" i="14"/>
  <c r="L4" i="14" s="1"/>
  <c r="J3" i="14"/>
  <c r="L3" i="14" s="1"/>
  <c r="J2" i="14"/>
  <c r="L2" i="14" s="1"/>
  <c r="AM2441" i="2"/>
  <c r="AQ2441" i="2" s="1"/>
  <c r="AK2441" i="2"/>
  <c r="AM2440" i="2"/>
  <c r="AQ2440" i="2" s="1"/>
  <c r="AK2440" i="2"/>
  <c r="AN2440" i="2" s="1"/>
  <c r="AT2440" i="2" s="1"/>
  <c r="AM2439" i="2"/>
  <c r="AQ2439" i="2" s="1"/>
  <c r="AK2439" i="2"/>
  <c r="AM2438" i="2"/>
  <c r="AQ2438" i="2" s="1"/>
  <c r="AK2438" i="2"/>
  <c r="AM2437" i="2"/>
  <c r="AQ2437" i="2" s="1"/>
  <c r="AK2437" i="2"/>
  <c r="AM2436" i="2"/>
  <c r="AQ2436" i="2" s="1"/>
  <c r="AK2436" i="2"/>
  <c r="AM2435" i="2"/>
  <c r="AQ2435" i="2" s="1"/>
  <c r="AK2435" i="2"/>
  <c r="AM2434" i="2"/>
  <c r="AQ2434" i="2" s="1"/>
  <c r="AK2434" i="2"/>
  <c r="AM2433" i="2"/>
  <c r="AQ2433" i="2" s="1"/>
  <c r="AK2433" i="2"/>
  <c r="AM2432" i="2"/>
  <c r="AQ2432" i="2" s="1"/>
  <c r="AK2432" i="2"/>
  <c r="AM2431" i="2"/>
  <c r="AQ2431" i="2" s="1"/>
  <c r="AK2431" i="2"/>
  <c r="AM2430" i="2"/>
  <c r="AQ2430" i="2" s="1"/>
  <c r="AK2430" i="2"/>
  <c r="AM2429" i="2"/>
  <c r="AQ2429" i="2" s="1"/>
  <c r="AK2429" i="2"/>
  <c r="AM2428" i="2"/>
  <c r="AQ2428" i="2" s="1"/>
  <c r="AK2428" i="2"/>
  <c r="AM2427" i="2"/>
  <c r="AQ2427" i="2" s="1"/>
  <c r="AK2427" i="2"/>
  <c r="AM2426" i="2"/>
  <c r="AQ2426" i="2" s="1"/>
  <c r="AK2426" i="2"/>
  <c r="AM2425" i="2"/>
  <c r="AQ2425" i="2" s="1"/>
  <c r="AK2425" i="2"/>
  <c r="AM2424" i="2"/>
  <c r="AQ2424" i="2" s="1"/>
  <c r="AK2424" i="2"/>
  <c r="AM2423" i="2"/>
  <c r="AQ2423" i="2" s="1"/>
  <c r="AK2423" i="2"/>
  <c r="AM2422" i="2"/>
  <c r="AQ2422" i="2" s="1"/>
  <c r="AK2422" i="2"/>
  <c r="AM2421" i="2"/>
  <c r="AQ2421" i="2" s="1"/>
  <c r="AK2421" i="2"/>
  <c r="AM2420" i="2"/>
  <c r="AQ2420" i="2" s="1"/>
  <c r="AK2420" i="2"/>
  <c r="AM2419" i="2"/>
  <c r="AQ2419" i="2" s="1"/>
  <c r="AK2419" i="2"/>
  <c r="AM2418" i="2"/>
  <c r="AQ2418" i="2" s="1"/>
  <c r="AK2418" i="2"/>
  <c r="AM2417" i="2"/>
  <c r="AQ2417" i="2" s="1"/>
  <c r="AK2417" i="2"/>
  <c r="AM2416" i="2"/>
  <c r="AQ2416" i="2" s="1"/>
  <c r="AK2416" i="2"/>
  <c r="AM2415" i="2"/>
  <c r="AQ2415" i="2" s="1"/>
  <c r="AK2415" i="2"/>
  <c r="AM2414" i="2"/>
  <c r="AQ2414" i="2" s="1"/>
  <c r="AK2414" i="2"/>
  <c r="AM2413" i="2"/>
  <c r="AQ2413" i="2" s="1"/>
  <c r="AK2413" i="2"/>
  <c r="AM2412" i="2"/>
  <c r="AQ2412" i="2" s="1"/>
  <c r="AK2412" i="2"/>
  <c r="AM2411" i="2"/>
  <c r="AQ2411" i="2" s="1"/>
  <c r="AK2411" i="2"/>
  <c r="AM2410" i="2"/>
  <c r="AQ2410" i="2" s="1"/>
  <c r="AK2410" i="2"/>
  <c r="AM2409" i="2"/>
  <c r="AQ2409" i="2" s="1"/>
  <c r="AK2409" i="2"/>
  <c r="AM2408" i="2"/>
  <c r="AQ2408" i="2" s="1"/>
  <c r="AK2408" i="2"/>
  <c r="AM2407" i="2"/>
  <c r="AQ2407" i="2" s="1"/>
  <c r="AK2407" i="2"/>
  <c r="AM2406" i="2"/>
  <c r="AQ2406" i="2" s="1"/>
  <c r="AK2406" i="2"/>
  <c r="AM2405" i="2"/>
  <c r="AQ2405" i="2" s="1"/>
  <c r="AK2405" i="2"/>
  <c r="AM2404" i="2"/>
  <c r="AQ2404" i="2" s="1"/>
  <c r="AK2404" i="2"/>
  <c r="AM2403" i="2"/>
  <c r="AQ2403" i="2" s="1"/>
  <c r="AK2403" i="2"/>
  <c r="AM2402" i="2"/>
  <c r="AQ2402" i="2" s="1"/>
  <c r="AK2402" i="2"/>
  <c r="AM2401" i="2"/>
  <c r="AQ2401" i="2" s="1"/>
  <c r="AK2401" i="2"/>
  <c r="AM2400" i="2"/>
  <c r="AQ2400" i="2" s="1"/>
  <c r="AK2400" i="2"/>
  <c r="AM2399" i="2"/>
  <c r="AQ2399" i="2" s="1"/>
  <c r="AK2399" i="2"/>
  <c r="AM2398" i="2"/>
  <c r="AQ2398" i="2" s="1"/>
  <c r="AK2398" i="2"/>
  <c r="AM2397" i="2"/>
  <c r="AQ2397" i="2" s="1"/>
  <c r="AK2397" i="2"/>
  <c r="AM2396" i="2"/>
  <c r="AQ2396" i="2" s="1"/>
  <c r="AK2396" i="2"/>
  <c r="AM2395" i="2"/>
  <c r="AQ2395" i="2" s="1"/>
  <c r="AK2395" i="2"/>
  <c r="AM2394" i="2"/>
  <c r="AQ2394" i="2" s="1"/>
  <c r="AK2394" i="2"/>
  <c r="AM2393" i="2"/>
  <c r="AQ2393" i="2" s="1"/>
  <c r="AK2393" i="2"/>
  <c r="AM2392" i="2"/>
  <c r="AQ2392" i="2" s="1"/>
  <c r="AK2392" i="2"/>
  <c r="AM2391" i="2"/>
  <c r="AQ2391" i="2" s="1"/>
  <c r="AK2391" i="2"/>
  <c r="AM2390" i="2"/>
  <c r="AQ2390" i="2" s="1"/>
  <c r="AK2390" i="2"/>
  <c r="AM2389" i="2"/>
  <c r="AQ2389" i="2" s="1"/>
  <c r="AK2389" i="2"/>
  <c r="AM2388" i="2"/>
  <c r="AQ2388" i="2" s="1"/>
  <c r="AK2388" i="2"/>
  <c r="AM2387" i="2"/>
  <c r="AQ2387" i="2" s="1"/>
  <c r="AK2387" i="2"/>
  <c r="AM2386" i="2"/>
  <c r="AQ2386" i="2" s="1"/>
  <c r="AK2386" i="2"/>
  <c r="AM2385" i="2"/>
  <c r="AQ2385" i="2" s="1"/>
  <c r="AK2385" i="2"/>
  <c r="AM2384" i="2"/>
  <c r="AQ2384" i="2" s="1"/>
  <c r="AK2384" i="2"/>
  <c r="AM2383" i="2"/>
  <c r="AQ2383" i="2" s="1"/>
  <c r="AK2383" i="2"/>
  <c r="AM2382" i="2"/>
  <c r="AQ2382" i="2" s="1"/>
  <c r="AK2382" i="2"/>
  <c r="AM2381" i="2"/>
  <c r="AQ2381" i="2" s="1"/>
  <c r="AK2381" i="2"/>
  <c r="AM2380" i="2"/>
  <c r="AQ2380" i="2" s="1"/>
  <c r="AK2380" i="2"/>
  <c r="AM2379" i="2"/>
  <c r="AQ2379" i="2" s="1"/>
  <c r="AK2379" i="2"/>
  <c r="AM2378" i="2"/>
  <c r="AQ2378" i="2" s="1"/>
  <c r="AK2378" i="2"/>
  <c r="AM2377" i="2"/>
  <c r="AQ2377" i="2" s="1"/>
  <c r="AK2377" i="2"/>
  <c r="AM2376" i="2"/>
  <c r="AQ2376" i="2" s="1"/>
  <c r="AK2376" i="2"/>
  <c r="AM2375" i="2"/>
  <c r="AQ2375" i="2" s="1"/>
  <c r="AK2375" i="2"/>
  <c r="AM2374" i="2"/>
  <c r="AQ2374" i="2" s="1"/>
  <c r="AK2374" i="2"/>
  <c r="AM2373" i="2"/>
  <c r="AQ2373" i="2" s="1"/>
  <c r="AK2373" i="2"/>
  <c r="AM2372" i="2"/>
  <c r="AQ2372" i="2" s="1"/>
  <c r="AK2372" i="2"/>
  <c r="AM2371" i="2"/>
  <c r="AQ2371" i="2" s="1"/>
  <c r="AK2371" i="2"/>
  <c r="AM2370" i="2"/>
  <c r="AQ2370" i="2" s="1"/>
  <c r="AK2370" i="2"/>
  <c r="AM2369" i="2"/>
  <c r="AQ2369" i="2" s="1"/>
  <c r="AK2369" i="2"/>
  <c r="AM2368" i="2"/>
  <c r="AQ2368" i="2" s="1"/>
  <c r="AK2368" i="2"/>
  <c r="AM2367" i="2"/>
  <c r="AQ2367" i="2" s="1"/>
  <c r="AK2367" i="2"/>
  <c r="AM2366" i="2"/>
  <c r="AQ2366" i="2" s="1"/>
  <c r="AK2366" i="2"/>
  <c r="AM2365" i="2"/>
  <c r="AQ2365" i="2" s="1"/>
  <c r="AK2365" i="2"/>
  <c r="AM2364" i="2"/>
  <c r="AQ2364" i="2" s="1"/>
  <c r="AK2364" i="2"/>
  <c r="AM2363" i="2"/>
  <c r="AQ2363" i="2" s="1"/>
  <c r="AK2363" i="2"/>
  <c r="AM2362" i="2"/>
  <c r="AQ2362" i="2" s="1"/>
  <c r="AK2362" i="2"/>
  <c r="AM2361" i="2"/>
  <c r="AQ2361" i="2" s="1"/>
  <c r="AK2361" i="2"/>
  <c r="AM2360" i="2"/>
  <c r="AQ2360" i="2" s="1"/>
  <c r="AK2360" i="2"/>
  <c r="AM2359" i="2"/>
  <c r="AK2359" i="2"/>
  <c r="AM2358" i="2"/>
  <c r="AQ2358" i="2" s="1"/>
  <c r="AK2358" i="2"/>
  <c r="AM2357" i="2"/>
  <c r="AQ2357" i="2" s="1"/>
  <c r="AK2357" i="2"/>
  <c r="AM2356" i="2"/>
  <c r="AK2356" i="2"/>
  <c r="AM2355" i="2"/>
  <c r="AQ2355" i="2" s="1"/>
  <c r="AK2355" i="2"/>
  <c r="AM2354" i="2"/>
  <c r="AK2354" i="2"/>
  <c r="AM2353" i="2"/>
  <c r="AQ2353" i="2" s="1"/>
  <c r="AK2353" i="2"/>
  <c r="AM2352" i="2"/>
  <c r="AQ2352" i="2" s="1"/>
  <c r="AK2352" i="2"/>
  <c r="AM2351" i="2"/>
  <c r="AK2351" i="2"/>
  <c r="AM2350" i="2"/>
  <c r="AQ2350" i="2" s="1"/>
  <c r="AK2350" i="2"/>
  <c r="AM2349" i="2"/>
  <c r="AK2349" i="2"/>
  <c r="AM2348" i="2"/>
  <c r="AQ2348" i="2" s="1"/>
  <c r="AK2348" i="2"/>
  <c r="AM2347" i="2"/>
  <c r="AK2347" i="2"/>
  <c r="AM2346" i="2"/>
  <c r="AQ2346" i="2" s="1"/>
  <c r="AK2346" i="2"/>
  <c r="AM2345" i="2"/>
  <c r="AK2345" i="2"/>
  <c r="AM2344" i="2"/>
  <c r="AQ2344" i="2" s="1"/>
  <c r="AK2344" i="2"/>
  <c r="AM2343" i="2"/>
  <c r="AK2343" i="2"/>
  <c r="AM2342" i="2"/>
  <c r="AQ2342" i="2" s="1"/>
  <c r="AK2342" i="2"/>
  <c r="AM2341" i="2"/>
  <c r="AK2341" i="2"/>
  <c r="AM2340" i="2"/>
  <c r="AQ2340" i="2" s="1"/>
  <c r="AK2340" i="2"/>
  <c r="AM2339" i="2"/>
  <c r="AK2339" i="2"/>
  <c r="AM2338" i="2"/>
  <c r="AQ2338" i="2" s="1"/>
  <c r="AK2338" i="2"/>
  <c r="AM2337" i="2"/>
  <c r="AK2337" i="2"/>
  <c r="AM2336" i="2"/>
  <c r="AQ2336" i="2" s="1"/>
  <c r="AK2336" i="2"/>
  <c r="AM2335" i="2"/>
  <c r="AK2335" i="2"/>
  <c r="AM2334" i="2"/>
  <c r="AQ2334" i="2" s="1"/>
  <c r="AK2334" i="2"/>
  <c r="AM2333" i="2"/>
  <c r="AK2333" i="2"/>
  <c r="AM2332" i="2"/>
  <c r="AQ2332" i="2" s="1"/>
  <c r="AK2332" i="2"/>
  <c r="AM2331" i="2"/>
  <c r="AK2331" i="2"/>
  <c r="AM2330" i="2"/>
  <c r="AQ2330" i="2" s="1"/>
  <c r="AK2330" i="2"/>
  <c r="AM2329" i="2"/>
  <c r="AK2329" i="2"/>
  <c r="AM2328" i="2"/>
  <c r="AQ2328" i="2" s="1"/>
  <c r="AK2328" i="2"/>
  <c r="AM2327" i="2"/>
  <c r="AK2327" i="2"/>
  <c r="AM2326" i="2"/>
  <c r="AQ2326" i="2" s="1"/>
  <c r="AK2326" i="2"/>
  <c r="AM2325" i="2"/>
  <c r="AK2325" i="2"/>
  <c r="AM2324" i="2"/>
  <c r="AQ2324" i="2" s="1"/>
  <c r="AK2324" i="2"/>
  <c r="AM2323" i="2"/>
  <c r="AK2323" i="2"/>
  <c r="AM2322" i="2"/>
  <c r="AQ2322" i="2" s="1"/>
  <c r="AK2322" i="2"/>
  <c r="AM2321" i="2"/>
  <c r="AK2321" i="2"/>
  <c r="AM2320" i="2"/>
  <c r="AQ2320" i="2" s="1"/>
  <c r="AK2320" i="2"/>
  <c r="AM2319" i="2"/>
  <c r="AK2319" i="2"/>
  <c r="AM2318" i="2"/>
  <c r="AQ2318" i="2" s="1"/>
  <c r="AK2318" i="2"/>
  <c r="AM2317" i="2"/>
  <c r="AK2317" i="2"/>
  <c r="AM2316" i="2"/>
  <c r="AQ2316" i="2" s="1"/>
  <c r="AK2316" i="2"/>
  <c r="AM2315" i="2"/>
  <c r="AK2315" i="2"/>
  <c r="AM2314" i="2"/>
  <c r="AQ2314" i="2" s="1"/>
  <c r="AK2314" i="2"/>
  <c r="AM2313" i="2"/>
  <c r="AK2313" i="2"/>
  <c r="AM2312" i="2"/>
  <c r="AQ2312" i="2" s="1"/>
  <c r="AK2312" i="2"/>
  <c r="AM2311" i="2"/>
  <c r="AK2311" i="2"/>
  <c r="AM2310" i="2"/>
  <c r="AQ2310" i="2" s="1"/>
  <c r="AK2310" i="2"/>
  <c r="AM2309" i="2"/>
  <c r="AK2309" i="2"/>
  <c r="AM2308" i="2"/>
  <c r="AQ2308" i="2" s="1"/>
  <c r="AK2308" i="2"/>
  <c r="AM2307" i="2"/>
  <c r="AK2307" i="2"/>
  <c r="AM2306" i="2"/>
  <c r="AQ2306" i="2" s="1"/>
  <c r="AK2306" i="2"/>
  <c r="AM2305" i="2"/>
  <c r="AK2305" i="2"/>
  <c r="AM2304" i="2"/>
  <c r="AQ2304" i="2" s="1"/>
  <c r="AK2304" i="2"/>
  <c r="AM2303" i="2"/>
  <c r="AK2303" i="2"/>
  <c r="AM2302" i="2"/>
  <c r="AQ2302" i="2" s="1"/>
  <c r="AK2302" i="2"/>
  <c r="AM2301" i="2"/>
  <c r="AK2301" i="2"/>
  <c r="AM2300" i="2"/>
  <c r="AQ2300" i="2" s="1"/>
  <c r="AK2300" i="2"/>
  <c r="AM2299" i="2"/>
  <c r="AK2299" i="2"/>
  <c r="AM2298" i="2"/>
  <c r="AQ2298" i="2" s="1"/>
  <c r="AK2298" i="2"/>
  <c r="AM2297" i="2"/>
  <c r="AK2297" i="2"/>
  <c r="AM2296" i="2"/>
  <c r="AQ2296" i="2" s="1"/>
  <c r="AK2296" i="2"/>
  <c r="AM2295" i="2"/>
  <c r="AK2295" i="2"/>
  <c r="AM2294" i="2"/>
  <c r="AQ2294" i="2" s="1"/>
  <c r="AK2294" i="2"/>
  <c r="AM2293" i="2"/>
  <c r="AK2293" i="2"/>
  <c r="AM2292" i="2"/>
  <c r="AQ2292" i="2" s="1"/>
  <c r="AK2292" i="2"/>
  <c r="AM2291" i="2"/>
  <c r="AK2291" i="2"/>
  <c r="AM2290" i="2"/>
  <c r="AQ2290" i="2" s="1"/>
  <c r="AK2290" i="2"/>
  <c r="AM2289" i="2"/>
  <c r="AK2289" i="2"/>
  <c r="AM2288" i="2"/>
  <c r="AQ2288" i="2" s="1"/>
  <c r="AK2288" i="2"/>
  <c r="AM2287" i="2"/>
  <c r="AK2287" i="2"/>
  <c r="AM2286" i="2"/>
  <c r="AQ2286" i="2" s="1"/>
  <c r="AK2286" i="2"/>
  <c r="AM2285" i="2"/>
  <c r="AK2285" i="2"/>
  <c r="AM2284" i="2"/>
  <c r="AQ2284" i="2" s="1"/>
  <c r="AK2284" i="2"/>
  <c r="AM2283" i="2"/>
  <c r="AK2283" i="2"/>
  <c r="AM2282" i="2"/>
  <c r="AQ2282" i="2" s="1"/>
  <c r="AK2282" i="2"/>
  <c r="AM2281" i="2"/>
  <c r="AK2281" i="2"/>
  <c r="AM2280" i="2"/>
  <c r="AQ2280" i="2" s="1"/>
  <c r="AK2280" i="2"/>
  <c r="AM2279" i="2"/>
  <c r="AQ2279" i="2" s="1"/>
  <c r="AK2279" i="2"/>
  <c r="AM2278" i="2"/>
  <c r="AQ2278" i="2" s="1"/>
  <c r="AK2278" i="2"/>
  <c r="AM2277" i="2"/>
  <c r="AK2277" i="2"/>
  <c r="AM2276" i="2"/>
  <c r="AQ2276" i="2" s="1"/>
  <c r="AK2276" i="2"/>
  <c r="AM2275" i="2"/>
  <c r="AQ2275" i="2" s="1"/>
  <c r="AK2275" i="2"/>
  <c r="AM2274" i="2"/>
  <c r="AQ2274" i="2" s="1"/>
  <c r="AK2274" i="2"/>
  <c r="AM2273" i="2"/>
  <c r="AK2273" i="2"/>
  <c r="AM2272" i="2"/>
  <c r="AQ2272" i="2" s="1"/>
  <c r="AK2272" i="2"/>
  <c r="AM2271" i="2"/>
  <c r="AQ2271" i="2" s="1"/>
  <c r="AK2271" i="2"/>
  <c r="AM2270" i="2"/>
  <c r="AQ2270" i="2" s="1"/>
  <c r="AK2270" i="2"/>
  <c r="AM2269" i="2"/>
  <c r="AK2269" i="2"/>
  <c r="AM2268" i="2"/>
  <c r="AQ2268" i="2" s="1"/>
  <c r="AK2268" i="2"/>
  <c r="AM2267" i="2"/>
  <c r="AQ2267" i="2" s="1"/>
  <c r="AK2267" i="2"/>
  <c r="AM2266" i="2"/>
  <c r="AK2266" i="2"/>
  <c r="AM2265" i="2"/>
  <c r="AQ2265" i="2" s="1"/>
  <c r="AK2265" i="2"/>
  <c r="AM2264" i="2"/>
  <c r="AK2264" i="2"/>
  <c r="AM2263" i="2"/>
  <c r="AQ2263" i="2" s="1"/>
  <c r="AK2263" i="2"/>
  <c r="AM2262" i="2"/>
  <c r="AK2262" i="2"/>
  <c r="AM2261" i="2"/>
  <c r="AQ2261" i="2" s="1"/>
  <c r="AK2261" i="2"/>
  <c r="AM2260" i="2"/>
  <c r="AK2260" i="2"/>
  <c r="AM2259" i="2"/>
  <c r="AQ2259" i="2" s="1"/>
  <c r="AK2259" i="2"/>
  <c r="AM2258" i="2"/>
  <c r="AK2258" i="2"/>
  <c r="AM2257" i="2"/>
  <c r="AQ2257" i="2" s="1"/>
  <c r="AK2257" i="2"/>
  <c r="AM2256" i="2"/>
  <c r="AK2256" i="2"/>
  <c r="AM2255" i="2"/>
  <c r="AQ2255" i="2" s="1"/>
  <c r="AK2255" i="2"/>
  <c r="AM2254" i="2"/>
  <c r="AK2254" i="2"/>
  <c r="AM2253" i="2"/>
  <c r="AQ2253" i="2" s="1"/>
  <c r="AK2253" i="2"/>
  <c r="AM2252" i="2"/>
  <c r="AK2252" i="2"/>
  <c r="AM2251" i="2"/>
  <c r="AQ2251" i="2" s="1"/>
  <c r="AK2251" i="2"/>
  <c r="AM2250" i="2"/>
  <c r="AK2250" i="2"/>
  <c r="AM2249" i="2"/>
  <c r="AQ2249" i="2" s="1"/>
  <c r="AK2249" i="2"/>
  <c r="AM2248" i="2"/>
  <c r="AK2248" i="2"/>
  <c r="AM2247" i="2"/>
  <c r="AQ2247" i="2" s="1"/>
  <c r="AK2247" i="2"/>
  <c r="AM2246" i="2"/>
  <c r="AK2246" i="2"/>
  <c r="AM2245" i="2"/>
  <c r="AQ2245" i="2" s="1"/>
  <c r="AK2245" i="2"/>
  <c r="AM2244" i="2"/>
  <c r="AK2244" i="2"/>
  <c r="AM2243" i="2"/>
  <c r="AQ2243" i="2" s="1"/>
  <c r="AK2243" i="2"/>
  <c r="AM2242" i="2"/>
  <c r="AK2242" i="2"/>
  <c r="AM2241" i="2"/>
  <c r="AQ2241" i="2" s="1"/>
  <c r="AK2241" i="2"/>
  <c r="AM2240" i="2"/>
  <c r="AK2240" i="2"/>
  <c r="AM2239" i="2"/>
  <c r="AQ2239" i="2" s="1"/>
  <c r="AK2239" i="2"/>
  <c r="AM2238" i="2"/>
  <c r="AK2238" i="2"/>
  <c r="AM2237" i="2"/>
  <c r="AQ2237" i="2" s="1"/>
  <c r="AK2237" i="2"/>
  <c r="AM2236" i="2"/>
  <c r="AK2236" i="2"/>
  <c r="AM2235" i="2"/>
  <c r="AQ2235" i="2" s="1"/>
  <c r="AK2235" i="2"/>
  <c r="AM2234" i="2"/>
  <c r="AK2234" i="2"/>
  <c r="AM2233" i="2"/>
  <c r="AQ2233" i="2" s="1"/>
  <c r="AK2233" i="2"/>
  <c r="AM2232" i="2"/>
  <c r="AK2232" i="2"/>
  <c r="AM2231" i="2"/>
  <c r="AQ2231" i="2" s="1"/>
  <c r="AK2231" i="2"/>
  <c r="AM2230" i="2"/>
  <c r="AK2230" i="2"/>
  <c r="AM2229" i="2"/>
  <c r="AQ2229" i="2" s="1"/>
  <c r="AK2229" i="2"/>
  <c r="AM2228" i="2"/>
  <c r="AK2228" i="2"/>
  <c r="AM2227" i="2"/>
  <c r="AQ2227" i="2" s="1"/>
  <c r="AK2227" i="2"/>
  <c r="AM2226" i="2"/>
  <c r="AK2226" i="2"/>
  <c r="AM2225" i="2"/>
  <c r="AQ2225" i="2" s="1"/>
  <c r="AK2225" i="2"/>
  <c r="AM2224" i="2"/>
  <c r="AK2224" i="2"/>
  <c r="AM2223" i="2"/>
  <c r="AQ2223" i="2" s="1"/>
  <c r="AK2223" i="2"/>
  <c r="AM2222" i="2"/>
  <c r="AK2222" i="2"/>
  <c r="AM2221" i="2"/>
  <c r="AQ2221" i="2" s="1"/>
  <c r="AK2221" i="2"/>
  <c r="AM2220" i="2"/>
  <c r="AK2220" i="2"/>
  <c r="AM2219" i="2"/>
  <c r="AQ2219" i="2" s="1"/>
  <c r="AK2219" i="2"/>
  <c r="AM2218" i="2"/>
  <c r="AK2218" i="2"/>
  <c r="AM2217" i="2"/>
  <c r="AQ2217" i="2" s="1"/>
  <c r="AK2217" i="2"/>
  <c r="AM2216" i="2"/>
  <c r="AK2216" i="2"/>
  <c r="AM2215" i="2"/>
  <c r="AQ2215" i="2" s="1"/>
  <c r="AK2215" i="2"/>
  <c r="AM2214" i="2"/>
  <c r="AK2214" i="2"/>
  <c r="AM2213" i="2"/>
  <c r="AQ2213" i="2" s="1"/>
  <c r="AK2213" i="2"/>
  <c r="AM2212" i="2"/>
  <c r="AK2212" i="2"/>
  <c r="AM2211" i="2"/>
  <c r="AQ2211" i="2" s="1"/>
  <c r="AK2211" i="2"/>
  <c r="AM2210" i="2"/>
  <c r="AK2210" i="2"/>
  <c r="AM2209" i="2"/>
  <c r="AQ2209" i="2" s="1"/>
  <c r="AK2209" i="2"/>
  <c r="AM2208" i="2"/>
  <c r="AK2208" i="2"/>
  <c r="AM2207" i="2"/>
  <c r="AQ2207" i="2" s="1"/>
  <c r="AK2207" i="2"/>
  <c r="AM2206" i="2"/>
  <c r="AK2206" i="2"/>
  <c r="AM2205" i="2"/>
  <c r="AQ2205" i="2" s="1"/>
  <c r="AK2205" i="2"/>
  <c r="AM2204" i="2"/>
  <c r="AK2204" i="2"/>
  <c r="AM2203" i="2"/>
  <c r="AQ2203" i="2" s="1"/>
  <c r="AK2203" i="2"/>
  <c r="AM2202" i="2"/>
  <c r="AK2202" i="2"/>
  <c r="AM2201" i="2"/>
  <c r="AQ2201" i="2" s="1"/>
  <c r="AK2201" i="2"/>
  <c r="AM2200" i="2"/>
  <c r="AK2200" i="2"/>
  <c r="AM2199" i="2"/>
  <c r="AQ2199" i="2" s="1"/>
  <c r="AK2199" i="2"/>
  <c r="AM2198" i="2"/>
  <c r="AK2198" i="2"/>
  <c r="AM2197" i="2"/>
  <c r="AQ2197" i="2" s="1"/>
  <c r="AK2197" i="2"/>
  <c r="AM2196" i="2"/>
  <c r="AK2196" i="2"/>
  <c r="AM2195" i="2"/>
  <c r="AQ2195" i="2" s="1"/>
  <c r="AK2195" i="2"/>
  <c r="AM2194" i="2"/>
  <c r="AK2194" i="2"/>
  <c r="AM2193" i="2"/>
  <c r="AQ2193" i="2" s="1"/>
  <c r="AK2193" i="2"/>
  <c r="AM2192" i="2"/>
  <c r="AK2192" i="2"/>
  <c r="AM2191" i="2"/>
  <c r="AQ2191" i="2" s="1"/>
  <c r="AK2191" i="2"/>
  <c r="AM2190" i="2"/>
  <c r="AK2190" i="2"/>
  <c r="AM2189" i="2"/>
  <c r="AQ2189" i="2" s="1"/>
  <c r="AK2189" i="2"/>
  <c r="AM2188" i="2"/>
  <c r="AK2188" i="2"/>
  <c r="AM2187" i="2"/>
  <c r="AQ2187" i="2" s="1"/>
  <c r="AK2187" i="2"/>
  <c r="AM2186" i="2"/>
  <c r="AK2186" i="2"/>
  <c r="AM2185" i="2"/>
  <c r="AQ2185" i="2" s="1"/>
  <c r="AK2185" i="2"/>
  <c r="AM2184" i="2"/>
  <c r="AK2184" i="2"/>
  <c r="AM2183" i="2"/>
  <c r="AQ2183" i="2" s="1"/>
  <c r="AK2183" i="2"/>
  <c r="AM2182" i="2"/>
  <c r="AK2182" i="2"/>
  <c r="AM2181" i="2"/>
  <c r="AQ2181" i="2" s="1"/>
  <c r="AK2181" i="2"/>
  <c r="AM2180" i="2"/>
  <c r="AK2180" i="2"/>
  <c r="AM2179" i="2"/>
  <c r="AQ2179" i="2" s="1"/>
  <c r="AK2179" i="2"/>
  <c r="AM2178" i="2"/>
  <c r="AK2178" i="2"/>
  <c r="AM2177" i="2"/>
  <c r="AQ2177" i="2" s="1"/>
  <c r="AK2177" i="2"/>
  <c r="AM2176" i="2"/>
  <c r="AK2176" i="2"/>
  <c r="AM2175" i="2"/>
  <c r="AQ2175" i="2" s="1"/>
  <c r="AK2175" i="2"/>
  <c r="AM2174" i="2"/>
  <c r="AK2174" i="2"/>
  <c r="AM2173" i="2"/>
  <c r="AQ2173" i="2" s="1"/>
  <c r="AK2173" i="2"/>
  <c r="AM2172" i="2"/>
  <c r="AK2172" i="2"/>
  <c r="AM2171" i="2"/>
  <c r="AQ2171" i="2" s="1"/>
  <c r="AK2171" i="2"/>
  <c r="AM2170" i="2"/>
  <c r="AK2170" i="2"/>
  <c r="AM2169" i="2"/>
  <c r="AQ2169" i="2" s="1"/>
  <c r="AK2169" i="2"/>
  <c r="AM2168" i="2"/>
  <c r="AK2168" i="2"/>
  <c r="AM2167" i="2"/>
  <c r="AQ2167" i="2" s="1"/>
  <c r="AK2167" i="2"/>
  <c r="AM2166" i="2"/>
  <c r="AK2166" i="2"/>
  <c r="AM2165" i="2"/>
  <c r="AQ2165" i="2" s="1"/>
  <c r="AK2165" i="2"/>
  <c r="AM2164" i="2"/>
  <c r="AK2164" i="2"/>
  <c r="AM2163" i="2"/>
  <c r="AQ2163" i="2" s="1"/>
  <c r="AK2163" i="2"/>
  <c r="AM2162" i="2"/>
  <c r="AK2162" i="2"/>
  <c r="AM2161" i="2"/>
  <c r="AQ2161" i="2" s="1"/>
  <c r="AK2161" i="2"/>
  <c r="AM2160" i="2"/>
  <c r="AK2160" i="2"/>
  <c r="AM2159" i="2"/>
  <c r="AQ2159" i="2" s="1"/>
  <c r="AK2159" i="2"/>
  <c r="AM2158" i="2"/>
  <c r="AK2158" i="2"/>
  <c r="AM2157" i="2"/>
  <c r="AQ2157" i="2" s="1"/>
  <c r="AK2157" i="2"/>
  <c r="AM2156" i="2"/>
  <c r="AK2156" i="2"/>
  <c r="AM2155" i="2"/>
  <c r="AQ2155" i="2" s="1"/>
  <c r="AK2155" i="2"/>
  <c r="AM2154" i="2"/>
  <c r="AK2154" i="2"/>
  <c r="AM2153" i="2"/>
  <c r="AQ2153" i="2" s="1"/>
  <c r="AK2153" i="2"/>
  <c r="AM2152" i="2"/>
  <c r="AK2152" i="2"/>
  <c r="AM2151" i="2"/>
  <c r="AQ2151" i="2" s="1"/>
  <c r="AK2151" i="2"/>
  <c r="AM2150" i="2"/>
  <c r="AK2150" i="2"/>
  <c r="AM2149" i="2"/>
  <c r="AQ2149" i="2" s="1"/>
  <c r="AK2149" i="2"/>
  <c r="AM2148" i="2"/>
  <c r="AK2148" i="2"/>
  <c r="AM2147" i="2"/>
  <c r="AQ2147" i="2" s="1"/>
  <c r="AK2147" i="2"/>
  <c r="AM2146" i="2"/>
  <c r="AK2146" i="2"/>
  <c r="AM2145" i="2"/>
  <c r="AQ2145" i="2" s="1"/>
  <c r="AK2145" i="2"/>
  <c r="AM2144" i="2"/>
  <c r="AK2144" i="2"/>
  <c r="AM2143" i="2"/>
  <c r="AQ2143" i="2" s="1"/>
  <c r="AK2143" i="2"/>
  <c r="AM2142" i="2"/>
  <c r="AK2142" i="2"/>
  <c r="AM2141" i="2"/>
  <c r="AQ2141" i="2" s="1"/>
  <c r="AK2141" i="2"/>
  <c r="AM2140" i="2"/>
  <c r="AK2140" i="2"/>
  <c r="AM2139" i="2"/>
  <c r="AQ2139" i="2" s="1"/>
  <c r="AK2139" i="2"/>
  <c r="AM2138" i="2"/>
  <c r="AK2138" i="2"/>
  <c r="AM2137" i="2"/>
  <c r="AQ2137" i="2" s="1"/>
  <c r="AK2137" i="2"/>
  <c r="AM2136" i="2"/>
  <c r="AK2136" i="2"/>
  <c r="AM2135" i="2"/>
  <c r="AQ2135" i="2" s="1"/>
  <c r="AK2135" i="2"/>
  <c r="AM2134" i="2"/>
  <c r="AK2134" i="2"/>
  <c r="AM2133" i="2"/>
  <c r="AQ2133" i="2" s="1"/>
  <c r="AK2133" i="2"/>
  <c r="AM2132" i="2"/>
  <c r="AK2132" i="2"/>
  <c r="AM2131" i="2"/>
  <c r="AQ2131" i="2" s="1"/>
  <c r="AK2131" i="2"/>
  <c r="AM2130" i="2"/>
  <c r="AQ2130" i="2" s="1"/>
  <c r="AK2130" i="2"/>
  <c r="AM2129" i="2"/>
  <c r="AQ2129" i="2" s="1"/>
  <c r="AK2129" i="2"/>
  <c r="AM2128" i="2"/>
  <c r="AQ2128" i="2" s="1"/>
  <c r="AK2128" i="2"/>
  <c r="AM2127" i="2"/>
  <c r="AQ2127" i="2" s="1"/>
  <c r="AK2127" i="2"/>
  <c r="AM2126" i="2"/>
  <c r="AQ2126" i="2" s="1"/>
  <c r="AK2126" i="2"/>
  <c r="AM2125" i="2"/>
  <c r="AQ2125" i="2" s="1"/>
  <c r="AK2125" i="2"/>
  <c r="AM2124" i="2"/>
  <c r="AQ2124" i="2" s="1"/>
  <c r="AK2124" i="2"/>
  <c r="AM2123" i="2"/>
  <c r="AQ2123" i="2" s="1"/>
  <c r="AK2123" i="2"/>
  <c r="AM2122" i="2"/>
  <c r="AQ2122" i="2" s="1"/>
  <c r="AK2122" i="2"/>
  <c r="AM2121" i="2"/>
  <c r="AQ2121" i="2" s="1"/>
  <c r="AK2121" i="2"/>
  <c r="AM2120" i="2"/>
  <c r="AQ2120" i="2" s="1"/>
  <c r="AK2120" i="2"/>
  <c r="AM2119" i="2"/>
  <c r="AQ2119" i="2" s="1"/>
  <c r="AK2119" i="2"/>
  <c r="AM2118" i="2"/>
  <c r="AQ2118" i="2" s="1"/>
  <c r="AK2118" i="2"/>
  <c r="AM2117" i="2"/>
  <c r="AQ2117" i="2" s="1"/>
  <c r="AK2117" i="2"/>
  <c r="AM2116" i="2"/>
  <c r="AQ2116" i="2" s="1"/>
  <c r="AK2116" i="2"/>
  <c r="AM2115" i="2"/>
  <c r="AQ2115" i="2" s="1"/>
  <c r="AK2115" i="2"/>
  <c r="AM2114" i="2"/>
  <c r="AQ2114" i="2" s="1"/>
  <c r="AK2114" i="2"/>
  <c r="AM2113" i="2"/>
  <c r="AQ2113" i="2" s="1"/>
  <c r="AK2113" i="2"/>
  <c r="AM2112" i="2"/>
  <c r="AQ2112" i="2" s="1"/>
  <c r="AK2112" i="2"/>
  <c r="AM2111" i="2"/>
  <c r="AQ2111" i="2" s="1"/>
  <c r="AK2111" i="2"/>
  <c r="AM2110" i="2"/>
  <c r="AQ2110" i="2" s="1"/>
  <c r="AK2110" i="2"/>
  <c r="AM2109" i="2"/>
  <c r="AQ2109" i="2" s="1"/>
  <c r="AK2109" i="2"/>
  <c r="AM2108" i="2"/>
  <c r="AQ2108" i="2" s="1"/>
  <c r="AK2108" i="2"/>
  <c r="AM2107" i="2"/>
  <c r="AQ2107" i="2" s="1"/>
  <c r="AK2107" i="2"/>
  <c r="AM2106" i="2"/>
  <c r="AQ2106" i="2" s="1"/>
  <c r="AK2106" i="2"/>
  <c r="AM2105" i="2"/>
  <c r="AQ2105" i="2" s="1"/>
  <c r="AK2105" i="2"/>
  <c r="AM2104" i="2"/>
  <c r="AQ2104" i="2" s="1"/>
  <c r="AK2104" i="2"/>
  <c r="AM2103" i="2"/>
  <c r="AQ2103" i="2" s="1"/>
  <c r="AK2103" i="2"/>
  <c r="AM2102" i="2"/>
  <c r="AQ2102" i="2" s="1"/>
  <c r="AK2102" i="2"/>
  <c r="AM2101" i="2"/>
  <c r="AQ2101" i="2" s="1"/>
  <c r="AK2101" i="2"/>
  <c r="AM2100" i="2"/>
  <c r="AQ2100" i="2" s="1"/>
  <c r="AK2100" i="2"/>
  <c r="AM2099" i="2"/>
  <c r="AQ2099" i="2" s="1"/>
  <c r="AK2099" i="2"/>
  <c r="AM2098" i="2"/>
  <c r="AQ2098" i="2" s="1"/>
  <c r="AK2098" i="2"/>
  <c r="AM2097" i="2"/>
  <c r="AQ2097" i="2" s="1"/>
  <c r="AK2097" i="2"/>
  <c r="AM2096" i="2"/>
  <c r="AQ2096" i="2" s="1"/>
  <c r="AK2096" i="2"/>
  <c r="AM2095" i="2"/>
  <c r="AQ2095" i="2" s="1"/>
  <c r="AK2095" i="2"/>
  <c r="AM2094" i="2"/>
  <c r="AQ2094" i="2" s="1"/>
  <c r="AK2094" i="2"/>
  <c r="AM2093" i="2"/>
  <c r="AQ2093" i="2" s="1"/>
  <c r="AK2093" i="2"/>
  <c r="AM2092" i="2"/>
  <c r="AQ2092" i="2" s="1"/>
  <c r="AK2092" i="2"/>
  <c r="AM2091" i="2"/>
  <c r="AQ2091" i="2" s="1"/>
  <c r="AK2091" i="2"/>
  <c r="AM2090" i="2"/>
  <c r="AQ2090" i="2" s="1"/>
  <c r="AK2090" i="2"/>
  <c r="AM2089" i="2"/>
  <c r="AQ2089" i="2" s="1"/>
  <c r="AK2089" i="2"/>
  <c r="AM2088" i="2"/>
  <c r="AQ2088" i="2" s="1"/>
  <c r="AK2088" i="2"/>
  <c r="AM2087" i="2"/>
  <c r="AQ2087" i="2" s="1"/>
  <c r="AK2087" i="2"/>
  <c r="AM2086" i="2"/>
  <c r="AQ2086" i="2" s="1"/>
  <c r="AK2086" i="2"/>
  <c r="AM2085" i="2"/>
  <c r="AQ2085" i="2" s="1"/>
  <c r="AK2085" i="2"/>
  <c r="AM2084" i="2"/>
  <c r="AQ2084" i="2" s="1"/>
  <c r="AK2084" i="2"/>
  <c r="AM2083" i="2"/>
  <c r="AQ2083" i="2" s="1"/>
  <c r="AK2083" i="2"/>
  <c r="AM2082" i="2"/>
  <c r="AQ2082" i="2" s="1"/>
  <c r="AK2082" i="2"/>
  <c r="AM2081" i="2"/>
  <c r="AQ2081" i="2" s="1"/>
  <c r="AK2081" i="2"/>
  <c r="AM2080" i="2"/>
  <c r="AQ2080" i="2" s="1"/>
  <c r="AK2080" i="2"/>
  <c r="AM2079" i="2"/>
  <c r="AQ2079" i="2" s="1"/>
  <c r="AK2079" i="2"/>
  <c r="AM2078" i="2"/>
  <c r="AQ2078" i="2" s="1"/>
  <c r="AK2078" i="2"/>
  <c r="AM2077" i="2"/>
  <c r="AQ2077" i="2" s="1"/>
  <c r="AK2077" i="2"/>
  <c r="AM2076" i="2"/>
  <c r="AQ2076" i="2" s="1"/>
  <c r="AK2076" i="2"/>
  <c r="AM2075" i="2"/>
  <c r="AQ2075" i="2" s="1"/>
  <c r="AK2075" i="2"/>
  <c r="AM2074" i="2"/>
  <c r="AQ2074" i="2" s="1"/>
  <c r="AK2074" i="2"/>
  <c r="AM2073" i="2"/>
  <c r="AQ2073" i="2" s="1"/>
  <c r="AK2073" i="2"/>
  <c r="AM2072" i="2"/>
  <c r="AQ2072" i="2" s="1"/>
  <c r="AK2072" i="2"/>
  <c r="AM2071" i="2"/>
  <c r="AQ2071" i="2" s="1"/>
  <c r="AK2071" i="2"/>
  <c r="AM2070" i="2"/>
  <c r="AQ2070" i="2" s="1"/>
  <c r="AK2070" i="2"/>
  <c r="AM2069" i="2"/>
  <c r="AQ2069" i="2" s="1"/>
  <c r="AK2069" i="2"/>
  <c r="AM2068" i="2"/>
  <c r="AQ2068" i="2" s="1"/>
  <c r="AK2068" i="2"/>
  <c r="AM2067" i="2"/>
  <c r="AQ2067" i="2" s="1"/>
  <c r="AK2067" i="2"/>
  <c r="AM2066" i="2"/>
  <c r="AQ2066" i="2" s="1"/>
  <c r="AK2066" i="2"/>
  <c r="AM2065" i="2"/>
  <c r="AQ2065" i="2" s="1"/>
  <c r="AK2065" i="2"/>
  <c r="AM2064" i="2"/>
  <c r="AQ2064" i="2" s="1"/>
  <c r="AK2064" i="2"/>
  <c r="AM2063" i="2"/>
  <c r="AQ2063" i="2" s="1"/>
  <c r="AK2063" i="2"/>
  <c r="AM2062" i="2"/>
  <c r="AQ2062" i="2" s="1"/>
  <c r="AK2062" i="2"/>
  <c r="AM2061" i="2"/>
  <c r="AQ2061" i="2" s="1"/>
  <c r="AK2061" i="2"/>
  <c r="AM2060" i="2"/>
  <c r="AQ2060" i="2" s="1"/>
  <c r="AK2060" i="2"/>
  <c r="AM2059" i="2"/>
  <c r="AQ2059" i="2" s="1"/>
  <c r="AK2059" i="2"/>
  <c r="AM2058" i="2"/>
  <c r="AQ2058" i="2" s="1"/>
  <c r="AK2058" i="2"/>
  <c r="AM2057" i="2"/>
  <c r="AQ2057" i="2" s="1"/>
  <c r="AK2057" i="2"/>
  <c r="AM2056" i="2"/>
  <c r="AQ2056" i="2" s="1"/>
  <c r="AK2056" i="2"/>
  <c r="AM2055" i="2"/>
  <c r="AQ2055" i="2" s="1"/>
  <c r="AK2055" i="2"/>
  <c r="AM2054" i="2"/>
  <c r="AQ2054" i="2" s="1"/>
  <c r="AK2054" i="2"/>
  <c r="AM2053" i="2"/>
  <c r="AQ2053" i="2" s="1"/>
  <c r="AK2053" i="2"/>
  <c r="AM2052" i="2"/>
  <c r="AQ2052" i="2" s="1"/>
  <c r="AK2052" i="2"/>
  <c r="AM2051" i="2"/>
  <c r="AQ2051" i="2" s="1"/>
  <c r="AK2051" i="2"/>
  <c r="AM2050" i="2"/>
  <c r="AQ2050" i="2" s="1"/>
  <c r="AK2050" i="2"/>
  <c r="AM2049" i="2"/>
  <c r="AQ2049" i="2" s="1"/>
  <c r="AK2049" i="2"/>
  <c r="AM2048" i="2"/>
  <c r="AQ2048" i="2" s="1"/>
  <c r="AK2048" i="2"/>
  <c r="AM2047" i="2"/>
  <c r="AQ2047" i="2" s="1"/>
  <c r="AK2047" i="2"/>
  <c r="AM2046" i="2"/>
  <c r="AQ2046" i="2" s="1"/>
  <c r="AK2046" i="2"/>
  <c r="AM2045" i="2"/>
  <c r="AQ2045" i="2" s="1"/>
  <c r="AK2045" i="2"/>
  <c r="AM2044" i="2"/>
  <c r="AQ2044" i="2" s="1"/>
  <c r="AK2044" i="2"/>
  <c r="AM2043" i="2"/>
  <c r="AQ2043" i="2" s="1"/>
  <c r="AK2043" i="2"/>
  <c r="AM2042" i="2"/>
  <c r="AQ2042" i="2" s="1"/>
  <c r="AK2042" i="2"/>
  <c r="AM2041" i="2"/>
  <c r="AQ2041" i="2" s="1"/>
  <c r="AK2041" i="2"/>
  <c r="AM2040" i="2"/>
  <c r="AQ2040" i="2" s="1"/>
  <c r="AK2040" i="2"/>
  <c r="AM2039" i="2"/>
  <c r="AQ2039" i="2" s="1"/>
  <c r="AK2039" i="2"/>
  <c r="AM2038" i="2"/>
  <c r="AQ2038" i="2" s="1"/>
  <c r="AK2038" i="2"/>
  <c r="AM2037" i="2"/>
  <c r="AQ2037" i="2" s="1"/>
  <c r="AK2037" i="2"/>
  <c r="AM2036" i="2"/>
  <c r="AQ2036" i="2" s="1"/>
  <c r="AK2036" i="2"/>
  <c r="AM2035" i="2"/>
  <c r="AQ2035" i="2" s="1"/>
  <c r="AK2035" i="2"/>
  <c r="AM2034" i="2"/>
  <c r="AQ2034" i="2" s="1"/>
  <c r="AK2034" i="2"/>
  <c r="AM2033" i="2"/>
  <c r="AQ2033" i="2" s="1"/>
  <c r="AK2033" i="2"/>
  <c r="AM2032" i="2"/>
  <c r="AQ2032" i="2" s="1"/>
  <c r="AK2032" i="2"/>
  <c r="AM2031" i="2"/>
  <c r="AQ2031" i="2" s="1"/>
  <c r="AK2031" i="2"/>
  <c r="AM2030" i="2"/>
  <c r="AQ2030" i="2" s="1"/>
  <c r="AK2030" i="2"/>
  <c r="AM2029" i="2"/>
  <c r="AQ2029" i="2" s="1"/>
  <c r="AK2029" i="2"/>
  <c r="AM2028" i="2"/>
  <c r="AQ2028" i="2" s="1"/>
  <c r="AK2028" i="2"/>
  <c r="AM2027" i="2"/>
  <c r="AQ2027" i="2" s="1"/>
  <c r="AK2027" i="2"/>
  <c r="AM2026" i="2"/>
  <c r="AQ2026" i="2" s="1"/>
  <c r="AK2026" i="2"/>
  <c r="AM2025" i="2"/>
  <c r="AQ2025" i="2" s="1"/>
  <c r="AK2025" i="2"/>
  <c r="AM2024" i="2"/>
  <c r="AQ2024" i="2" s="1"/>
  <c r="AK2024" i="2"/>
  <c r="AM2023" i="2"/>
  <c r="AQ2023" i="2" s="1"/>
  <c r="AK2023" i="2"/>
  <c r="AM2022" i="2"/>
  <c r="AQ2022" i="2" s="1"/>
  <c r="AK2022" i="2"/>
  <c r="AM2021" i="2"/>
  <c r="AQ2021" i="2" s="1"/>
  <c r="AK2021" i="2"/>
  <c r="AM2020" i="2"/>
  <c r="AQ2020" i="2" s="1"/>
  <c r="AK2020" i="2"/>
  <c r="AM2019" i="2"/>
  <c r="AQ2019" i="2" s="1"/>
  <c r="AK2019" i="2"/>
  <c r="AM2018" i="2"/>
  <c r="AQ2018" i="2" s="1"/>
  <c r="AK2018" i="2"/>
  <c r="AM2017" i="2"/>
  <c r="AQ2017" i="2" s="1"/>
  <c r="AK2017" i="2"/>
  <c r="AM2016" i="2"/>
  <c r="AQ2016" i="2" s="1"/>
  <c r="AK2016" i="2"/>
  <c r="AM2015" i="2"/>
  <c r="AQ2015" i="2" s="1"/>
  <c r="AK2015" i="2"/>
  <c r="AM2014" i="2"/>
  <c r="AQ2014" i="2" s="1"/>
  <c r="AK2014" i="2"/>
  <c r="AM2013" i="2"/>
  <c r="AQ2013" i="2" s="1"/>
  <c r="AK2013" i="2"/>
  <c r="AM2012" i="2"/>
  <c r="AQ2012" i="2" s="1"/>
  <c r="AK2012" i="2"/>
  <c r="AM2011" i="2"/>
  <c r="AQ2011" i="2" s="1"/>
  <c r="AK2011" i="2"/>
  <c r="AM2010" i="2"/>
  <c r="AQ2010" i="2" s="1"/>
  <c r="AK2010" i="2"/>
  <c r="AM2009" i="2"/>
  <c r="AQ2009" i="2" s="1"/>
  <c r="AK2009" i="2"/>
  <c r="AM2008" i="2"/>
  <c r="AQ2008" i="2" s="1"/>
  <c r="AK2008" i="2"/>
  <c r="AM2007" i="2"/>
  <c r="AQ2007" i="2" s="1"/>
  <c r="AK2007" i="2"/>
  <c r="AM2006" i="2"/>
  <c r="AQ2006" i="2" s="1"/>
  <c r="AK2006" i="2"/>
  <c r="AM2005" i="2"/>
  <c r="AK2005" i="2"/>
  <c r="AM2004" i="2"/>
  <c r="AQ2004" i="2" s="1"/>
  <c r="AK2004" i="2"/>
  <c r="AM2003" i="2"/>
  <c r="AQ2003" i="2" s="1"/>
  <c r="AK2003" i="2"/>
  <c r="AM2002" i="2"/>
  <c r="AQ2002" i="2" s="1"/>
  <c r="AK2002" i="2"/>
  <c r="AM2001" i="2"/>
  <c r="AQ2001" i="2" s="1"/>
  <c r="AK2001" i="2"/>
  <c r="AM2000" i="2"/>
  <c r="AQ2000" i="2" s="1"/>
  <c r="AK2000" i="2"/>
  <c r="AM1999" i="2"/>
  <c r="AK1999" i="2"/>
  <c r="AM1998" i="2"/>
  <c r="AQ1998" i="2" s="1"/>
  <c r="AK1998" i="2"/>
  <c r="AM1997" i="2"/>
  <c r="AQ1997" i="2" s="1"/>
  <c r="AK1997" i="2"/>
  <c r="AM1996" i="2"/>
  <c r="AQ1996" i="2" s="1"/>
  <c r="AK1996" i="2"/>
  <c r="AM1995" i="2"/>
  <c r="AQ1995" i="2" s="1"/>
  <c r="AK1995" i="2"/>
  <c r="AM1994" i="2"/>
  <c r="AQ1994" i="2" s="1"/>
  <c r="AK1994" i="2"/>
  <c r="AM1993" i="2"/>
  <c r="AQ1993" i="2" s="1"/>
  <c r="AK1993" i="2"/>
  <c r="AM1992" i="2"/>
  <c r="AQ1992" i="2" s="1"/>
  <c r="AK1992" i="2"/>
  <c r="AM1991" i="2"/>
  <c r="AQ1991" i="2" s="1"/>
  <c r="AK1991" i="2"/>
  <c r="AM1990" i="2"/>
  <c r="AQ1990" i="2" s="1"/>
  <c r="AK1990" i="2"/>
  <c r="AM1989" i="2"/>
  <c r="AK1989" i="2"/>
  <c r="AM1988" i="2"/>
  <c r="AQ1988" i="2" s="1"/>
  <c r="AK1988" i="2"/>
  <c r="AM1987" i="2"/>
  <c r="AQ1987" i="2" s="1"/>
  <c r="AK1987" i="2"/>
  <c r="AM1986" i="2"/>
  <c r="AQ1986" i="2" s="1"/>
  <c r="AK1986" i="2"/>
  <c r="AM1985" i="2"/>
  <c r="AQ1985" i="2" s="1"/>
  <c r="AK1985" i="2"/>
  <c r="AM1984" i="2"/>
  <c r="AQ1984" i="2" s="1"/>
  <c r="AK1984" i="2"/>
  <c r="AM1983" i="2"/>
  <c r="AQ1983" i="2" s="1"/>
  <c r="AK1983" i="2"/>
  <c r="AM1982" i="2"/>
  <c r="AQ1982" i="2" s="1"/>
  <c r="AK1982" i="2"/>
  <c r="AM1981" i="2"/>
  <c r="AQ1981" i="2" s="1"/>
  <c r="AK1981" i="2"/>
  <c r="AM1980" i="2"/>
  <c r="AQ1980" i="2" s="1"/>
  <c r="AK1980" i="2"/>
  <c r="AM1979" i="2"/>
  <c r="AK1979" i="2"/>
  <c r="AM1978" i="2"/>
  <c r="AQ1978" i="2" s="1"/>
  <c r="AK1978" i="2"/>
  <c r="AM1977" i="2"/>
  <c r="AQ1977" i="2" s="1"/>
  <c r="AK1977" i="2"/>
  <c r="AM1976" i="2"/>
  <c r="AQ1976" i="2" s="1"/>
  <c r="AK1976" i="2"/>
  <c r="AM1975" i="2"/>
  <c r="AQ1975" i="2" s="1"/>
  <c r="AK1975" i="2"/>
  <c r="AM1974" i="2"/>
  <c r="AQ1974" i="2" s="1"/>
  <c r="AK1974" i="2"/>
  <c r="AM1973" i="2"/>
  <c r="AK1973" i="2"/>
  <c r="AM1972" i="2"/>
  <c r="AQ1972" i="2" s="1"/>
  <c r="AK1972" i="2"/>
  <c r="AM1971" i="2"/>
  <c r="AQ1971" i="2" s="1"/>
  <c r="AK1971" i="2"/>
  <c r="AM1970" i="2"/>
  <c r="AQ1970" i="2" s="1"/>
  <c r="AK1970" i="2"/>
  <c r="AM1969" i="2"/>
  <c r="AQ1969" i="2" s="1"/>
  <c r="AK1969" i="2"/>
  <c r="AM1968" i="2"/>
  <c r="AQ1968" i="2" s="1"/>
  <c r="AK1968" i="2"/>
  <c r="AM1967" i="2"/>
  <c r="AK1967" i="2"/>
  <c r="AM1966" i="2"/>
  <c r="AQ1966" i="2" s="1"/>
  <c r="AK1966" i="2"/>
  <c r="AM1965" i="2"/>
  <c r="AQ1965" i="2" s="1"/>
  <c r="AK1965" i="2"/>
  <c r="AM1964" i="2"/>
  <c r="AQ1964" i="2" s="1"/>
  <c r="AK1964" i="2"/>
  <c r="AM1963" i="2"/>
  <c r="AK1963" i="2"/>
  <c r="AM1962" i="2"/>
  <c r="AQ1962" i="2" s="1"/>
  <c r="AK1962" i="2"/>
  <c r="AM1961" i="2"/>
  <c r="AQ1961" i="2" s="1"/>
  <c r="AK1961" i="2"/>
  <c r="AM1960" i="2"/>
  <c r="AQ1960" i="2" s="1"/>
  <c r="AK1960" i="2"/>
  <c r="AM1959" i="2"/>
  <c r="AQ1959" i="2" s="1"/>
  <c r="AK1959" i="2"/>
  <c r="AM1958" i="2"/>
  <c r="AQ1958" i="2" s="1"/>
  <c r="AK1958" i="2"/>
  <c r="AM1957" i="2"/>
  <c r="AK1957" i="2"/>
  <c r="AM1956" i="2"/>
  <c r="AQ1956" i="2" s="1"/>
  <c r="AK1956" i="2"/>
  <c r="AM1955" i="2"/>
  <c r="AQ1955" i="2" s="1"/>
  <c r="AK1955" i="2"/>
  <c r="AM1954" i="2"/>
  <c r="AQ1954" i="2" s="1"/>
  <c r="AK1954" i="2"/>
  <c r="AM1953" i="2"/>
  <c r="AQ1953" i="2" s="1"/>
  <c r="AK1953" i="2"/>
  <c r="AM1952" i="2"/>
  <c r="AQ1952" i="2" s="1"/>
  <c r="AK1952" i="2"/>
  <c r="AM1951" i="2"/>
  <c r="AK1951" i="2"/>
  <c r="AM1950" i="2"/>
  <c r="AQ1950" i="2" s="1"/>
  <c r="AK1950" i="2"/>
  <c r="AM1949" i="2"/>
  <c r="AQ1949" i="2" s="1"/>
  <c r="AK1949" i="2"/>
  <c r="AM1948" i="2"/>
  <c r="AQ1948" i="2" s="1"/>
  <c r="AK1948" i="2"/>
  <c r="AM1947" i="2"/>
  <c r="AQ1947" i="2" s="1"/>
  <c r="AK1947" i="2"/>
  <c r="AM1946" i="2"/>
  <c r="AQ1946" i="2" s="1"/>
  <c r="AK1946" i="2"/>
  <c r="AM1945" i="2"/>
  <c r="AQ1945" i="2" s="1"/>
  <c r="AK1945" i="2"/>
  <c r="AM1944" i="2"/>
  <c r="AQ1944" i="2" s="1"/>
  <c r="AK1944" i="2"/>
  <c r="AM1943" i="2"/>
  <c r="AQ1943" i="2" s="1"/>
  <c r="AK1943" i="2"/>
  <c r="AM1942" i="2"/>
  <c r="AQ1942" i="2" s="1"/>
  <c r="AK1942" i="2"/>
  <c r="AM1941" i="2"/>
  <c r="AQ1941" i="2" s="1"/>
  <c r="AK1941" i="2"/>
  <c r="AM1940" i="2"/>
  <c r="AQ1940" i="2" s="1"/>
  <c r="AK1940" i="2"/>
  <c r="AM1939" i="2"/>
  <c r="AQ1939" i="2" s="1"/>
  <c r="AK1939" i="2"/>
  <c r="AM1938" i="2"/>
  <c r="AQ1938" i="2" s="1"/>
  <c r="AK1938" i="2"/>
  <c r="AM1937" i="2"/>
  <c r="AQ1937" i="2" s="1"/>
  <c r="AK1937" i="2"/>
  <c r="AM1936" i="2"/>
  <c r="AQ1936" i="2" s="1"/>
  <c r="AK1936" i="2"/>
  <c r="AM1935" i="2"/>
  <c r="AQ1935" i="2" s="1"/>
  <c r="AK1935" i="2"/>
  <c r="AM1934" i="2"/>
  <c r="AQ1934" i="2" s="1"/>
  <c r="AK1934" i="2"/>
  <c r="AM1933" i="2"/>
  <c r="AQ1933" i="2" s="1"/>
  <c r="AK1933" i="2"/>
  <c r="AM1932" i="2"/>
  <c r="AQ1932" i="2" s="1"/>
  <c r="AK1932" i="2"/>
  <c r="AM1931" i="2"/>
  <c r="AQ1931" i="2" s="1"/>
  <c r="AK1931" i="2"/>
  <c r="AM1930" i="2"/>
  <c r="AQ1930" i="2" s="1"/>
  <c r="AK1930" i="2"/>
  <c r="AM1929" i="2"/>
  <c r="AQ1929" i="2" s="1"/>
  <c r="AK1929" i="2"/>
  <c r="AM1928" i="2"/>
  <c r="AQ1928" i="2" s="1"/>
  <c r="AK1928" i="2"/>
  <c r="AM1927" i="2"/>
  <c r="AQ1927" i="2" s="1"/>
  <c r="AK1927" i="2"/>
  <c r="AM1926" i="2"/>
  <c r="AQ1926" i="2" s="1"/>
  <c r="AK1926" i="2"/>
  <c r="AM1925" i="2"/>
  <c r="AQ1925" i="2" s="1"/>
  <c r="AK1925" i="2"/>
  <c r="AM1924" i="2"/>
  <c r="AQ1924" i="2" s="1"/>
  <c r="AK1924" i="2"/>
  <c r="AM1923" i="2"/>
  <c r="AQ1923" i="2" s="1"/>
  <c r="AK1923" i="2"/>
  <c r="AM1922" i="2"/>
  <c r="AQ1922" i="2" s="1"/>
  <c r="AK1922" i="2"/>
  <c r="AM1921" i="2"/>
  <c r="AQ1921" i="2" s="1"/>
  <c r="AK1921" i="2"/>
  <c r="AM1920" i="2"/>
  <c r="AQ1920" i="2" s="1"/>
  <c r="AK1920" i="2"/>
  <c r="AM1919" i="2"/>
  <c r="AQ1919" i="2" s="1"/>
  <c r="AK1919" i="2"/>
  <c r="AM1918" i="2"/>
  <c r="AQ1918" i="2" s="1"/>
  <c r="AK1918" i="2"/>
  <c r="AM1917" i="2"/>
  <c r="AQ1917" i="2" s="1"/>
  <c r="AK1917" i="2"/>
  <c r="AM1916" i="2"/>
  <c r="AQ1916" i="2" s="1"/>
  <c r="AK1916" i="2"/>
  <c r="AM1915" i="2"/>
  <c r="AQ1915" i="2" s="1"/>
  <c r="AK1915" i="2"/>
  <c r="AM1914" i="2"/>
  <c r="AQ1914" i="2" s="1"/>
  <c r="AK1914" i="2"/>
  <c r="AM1913" i="2"/>
  <c r="AQ1913" i="2" s="1"/>
  <c r="AK1913" i="2"/>
  <c r="AM1912" i="2"/>
  <c r="AQ1912" i="2" s="1"/>
  <c r="AK1912" i="2"/>
  <c r="AM1911" i="2"/>
  <c r="AQ1911" i="2" s="1"/>
  <c r="AK1911" i="2"/>
  <c r="AM1910" i="2"/>
  <c r="AQ1910" i="2" s="1"/>
  <c r="AK1910" i="2"/>
  <c r="AM1909" i="2"/>
  <c r="AQ1909" i="2" s="1"/>
  <c r="AK1909" i="2"/>
  <c r="AM1908" i="2"/>
  <c r="AQ1908" i="2" s="1"/>
  <c r="AK1908" i="2"/>
  <c r="AM1907" i="2"/>
  <c r="AQ1907" i="2" s="1"/>
  <c r="AK1907" i="2"/>
  <c r="AM1906" i="2"/>
  <c r="AQ1906" i="2" s="1"/>
  <c r="AK1906" i="2"/>
  <c r="AM1905" i="2"/>
  <c r="AQ1905" i="2" s="1"/>
  <c r="AK1905" i="2"/>
  <c r="AM1904" i="2"/>
  <c r="AQ1904" i="2" s="1"/>
  <c r="AK1904" i="2"/>
  <c r="AM1903" i="2"/>
  <c r="AQ1903" i="2" s="1"/>
  <c r="AK1903" i="2"/>
  <c r="AM1902" i="2"/>
  <c r="AQ1902" i="2" s="1"/>
  <c r="AK1902" i="2"/>
  <c r="AM1901" i="2"/>
  <c r="AQ1901" i="2" s="1"/>
  <c r="AK1901" i="2"/>
  <c r="AM1900" i="2"/>
  <c r="AQ1900" i="2" s="1"/>
  <c r="AK1900" i="2"/>
  <c r="AM1899" i="2"/>
  <c r="AQ1899" i="2" s="1"/>
  <c r="AK1899" i="2"/>
  <c r="AM1898" i="2"/>
  <c r="AQ1898" i="2" s="1"/>
  <c r="AK1898" i="2"/>
  <c r="AM1897" i="2"/>
  <c r="AQ1897" i="2" s="1"/>
  <c r="AK1897" i="2"/>
  <c r="AM1896" i="2"/>
  <c r="AQ1896" i="2" s="1"/>
  <c r="AK1896" i="2"/>
  <c r="AM1895" i="2"/>
  <c r="AQ1895" i="2" s="1"/>
  <c r="AK1895" i="2"/>
  <c r="AM1894" i="2"/>
  <c r="AQ1894" i="2" s="1"/>
  <c r="AK1894" i="2"/>
  <c r="AM1893" i="2"/>
  <c r="AQ1893" i="2" s="1"/>
  <c r="AK1893" i="2"/>
  <c r="AM1892" i="2"/>
  <c r="AQ1892" i="2" s="1"/>
  <c r="AK1892" i="2"/>
  <c r="AM1891" i="2"/>
  <c r="AQ1891" i="2" s="1"/>
  <c r="AK1891" i="2"/>
  <c r="AM1890" i="2"/>
  <c r="AQ1890" i="2" s="1"/>
  <c r="AK1890" i="2"/>
  <c r="AM1889" i="2"/>
  <c r="AQ1889" i="2" s="1"/>
  <c r="AK1889" i="2"/>
  <c r="AM1888" i="2"/>
  <c r="AQ1888" i="2" s="1"/>
  <c r="AK1888" i="2"/>
  <c r="AM1887" i="2"/>
  <c r="AQ1887" i="2" s="1"/>
  <c r="AK1887" i="2"/>
  <c r="AM1886" i="2"/>
  <c r="AQ1886" i="2" s="1"/>
  <c r="AK1886" i="2"/>
  <c r="AM1885" i="2"/>
  <c r="AQ1885" i="2" s="1"/>
  <c r="AK1885" i="2"/>
  <c r="AM1884" i="2"/>
  <c r="AQ1884" i="2" s="1"/>
  <c r="AK1884" i="2"/>
  <c r="AM1883" i="2"/>
  <c r="AQ1883" i="2" s="1"/>
  <c r="AK1883" i="2"/>
  <c r="AM1882" i="2"/>
  <c r="AQ1882" i="2" s="1"/>
  <c r="AK1882" i="2"/>
  <c r="AM1881" i="2"/>
  <c r="AQ1881" i="2" s="1"/>
  <c r="AK1881" i="2"/>
  <c r="AM1880" i="2"/>
  <c r="AQ1880" i="2" s="1"/>
  <c r="AK1880" i="2"/>
  <c r="AM1879" i="2"/>
  <c r="AQ1879" i="2" s="1"/>
  <c r="AK1879" i="2"/>
  <c r="AM1878" i="2"/>
  <c r="AQ1878" i="2" s="1"/>
  <c r="AK1878" i="2"/>
  <c r="AM1877" i="2"/>
  <c r="AQ1877" i="2" s="1"/>
  <c r="AK1877" i="2"/>
  <c r="AM1876" i="2"/>
  <c r="AQ1876" i="2" s="1"/>
  <c r="AK1876" i="2"/>
  <c r="AM1875" i="2"/>
  <c r="AQ1875" i="2" s="1"/>
  <c r="AK1875" i="2"/>
  <c r="AM1874" i="2"/>
  <c r="AQ1874" i="2" s="1"/>
  <c r="AK1874" i="2"/>
  <c r="AM1873" i="2"/>
  <c r="AQ1873" i="2" s="1"/>
  <c r="AK1873" i="2"/>
  <c r="AM1872" i="2"/>
  <c r="AQ1872" i="2" s="1"/>
  <c r="AK1872" i="2"/>
  <c r="AM1871" i="2"/>
  <c r="AQ1871" i="2" s="1"/>
  <c r="AK1871" i="2"/>
  <c r="AM1870" i="2"/>
  <c r="AQ1870" i="2" s="1"/>
  <c r="AK1870" i="2"/>
  <c r="AM1869" i="2"/>
  <c r="AQ1869" i="2" s="1"/>
  <c r="AK1869" i="2"/>
  <c r="AM1868" i="2"/>
  <c r="AQ1868" i="2" s="1"/>
  <c r="AK1868" i="2"/>
  <c r="AM1867" i="2"/>
  <c r="AQ1867" i="2" s="1"/>
  <c r="AK1867" i="2"/>
  <c r="AM1866" i="2"/>
  <c r="AQ1866" i="2" s="1"/>
  <c r="AK1866" i="2"/>
  <c r="AM1865" i="2"/>
  <c r="AQ1865" i="2" s="1"/>
  <c r="AK1865" i="2"/>
  <c r="AM1864" i="2"/>
  <c r="AQ1864" i="2" s="1"/>
  <c r="AK1864" i="2"/>
  <c r="AM1863" i="2"/>
  <c r="AQ1863" i="2" s="1"/>
  <c r="AK1863" i="2"/>
  <c r="AM1862" i="2"/>
  <c r="AQ1862" i="2" s="1"/>
  <c r="AK1862" i="2"/>
  <c r="AM1861" i="2"/>
  <c r="AQ1861" i="2" s="1"/>
  <c r="AK1861" i="2"/>
  <c r="AM1860" i="2"/>
  <c r="AQ1860" i="2" s="1"/>
  <c r="AK1860" i="2"/>
  <c r="AM1859" i="2"/>
  <c r="AQ1859" i="2" s="1"/>
  <c r="AK1859" i="2"/>
  <c r="AM1858" i="2"/>
  <c r="AQ1858" i="2" s="1"/>
  <c r="AK1858" i="2"/>
  <c r="AM1857" i="2"/>
  <c r="AQ1857" i="2" s="1"/>
  <c r="AK1857" i="2"/>
  <c r="AM1856" i="2"/>
  <c r="AQ1856" i="2" s="1"/>
  <c r="AK1856" i="2"/>
  <c r="AM1855" i="2"/>
  <c r="AQ1855" i="2" s="1"/>
  <c r="AK1855" i="2"/>
  <c r="AM1854" i="2"/>
  <c r="AQ1854" i="2" s="1"/>
  <c r="AK1854" i="2"/>
  <c r="AM1853" i="2"/>
  <c r="AQ1853" i="2" s="1"/>
  <c r="AK1853" i="2"/>
  <c r="AM1852" i="2"/>
  <c r="AQ1852" i="2" s="1"/>
  <c r="AK1852" i="2"/>
  <c r="AM1851" i="2"/>
  <c r="AQ1851" i="2" s="1"/>
  <c r="AK1851" i="2"/>
  <c r="AM1850" i="2"/>
  <c r="AQ1850" i="2" s="1"/>
  <c r="AK1850" i="2"/>
  <c r="AM1849" i="2"/>
  <c r="AQ1849" i="2" s="1"/>
  <c r="AK1849" i="2"/>
  <c r="AM1848" i="2"/>
  <c r="AQ1848" i="2" s="1"/>
  <c r="AK1848" i="2"/>
  <c r="AM1847" i="2"/>
  <c r="AQ1847" i="2" s="1"/>
  <c r="AK1847" i="2"/>
  <c r="AM1846" i="2"/>
  <c r="AQ1846" i="2" s="1"/>
  <c r="AK1846" i="2"/>
  <c r="AM1845" i="2"/>
  <c r="AQ1845" i="2" s="1"/>
  <c r="AK1845" i="2"/>
  <c r="AM1844" i="2"/>
  <c r="AQ1844" i="2" s="1"/>
  <c r="AK1844" i="2"/>
  <c r="AM1843" i="2"/>
  <c r="AQ1843" i="2" s="1"/>
  <c r="AK1843" i="2"/>
  <c r="AM1842" i="2"/>
  <c r="AQ1842" i="2" s="1"/>
  <c r="AK1842" i="2"/>
  <c r="AM1841" i="2"/>
  <c r="AQ1841" i="2" s="1"/>
  <c r="AK1841" i="2"/>
  <c r="AM1840" i="2"/>
  <c r="AQ1840" i="2" s="1"/>
  <c r="AK1840" i="2"/>
  <c r="AM1839" i="2"/>
  <c r="AQ1839" i="2" s="1"/>
  <c r="AK1839" i="2"/>
  <c r="AM1838" i="2"/>
  <c r="AQ1838" i="2" s="1"/>
  <c r="AK1838" i="2"/>
  <c r="AM1837" i="2"/>
  <c r="AQ1837" i="2" s="1"/>
  <c r="AK1837" i="2"/>
  <c r="AM1836" i="2"/>
  <c r="AQ1836" i="2" s="1"/>
  <c r="AK1836" i="2"/>
  <c r="AM1835" i="2"/>
  <c r="AQ1835" i="2" s="1"/>
  <c r="AK1835" i="2"/>
  <c r="AM1834" i="2"/>
  <c r="AQ1834" i="2" s="1"/>
  <c r="AK1834" i="2"/>
  <c r="AM1833" i="2"/>
  <c r="AQ1833" i="2" s="1"/>
  <c r="AK1833" i="2"/>
  <c r="AM1832" i="2"/>
  <c r="AQ1832" i="2" s="1"/>
  <c r="AK1832" i="2"/>
  <c r="AM1831" i="2"/>
  <c r="AQ1831" i="2" s="1"/>
  <c r="AK1831" i="2"/>
  <c r="AM1830" i="2"/>
  <c r="AQ1830" i="2" s="1"/>
  <c r="AK1830" i="2"/>
  <c r="AM1829" i="2"/>
  <c r="AQ1829" i="2" s="1"/>
  <c r="AK1829" i="2"/>
  <c r="AM1828" i="2"/>
  <c r="AQ1828" i="2" s="1"/>
  <c r="AK1828" i="2"/>
  <c r="AM1827" i="2"/>
  <c r="AQ1827" i="2" s="1"/>
  <c r="AK1827" i="2"/>
  <c r="AM1826" i="2"/>
  <c r="AQ1826" i="2" s="1"/>
  <c r="AK1826" i="2"/>
  <c r="AM1825" i="2"/>
  <c r="AQ1825" i="2" s="1"/>
  <c r="AK1825" i="2"/>
  <c r="AM1824" i="2"/>
  <c r="AQ1824" i="2" s="1"/>
  <c r="AK1824" i="2"/>
  <c r="AM1823" i="2"/>
  <c r="AQ1823" i="2" s="1"/>
  <c r="AK1823" i="2"/>
  <c r="AM1822" i="2"/>
  <c r="AQ1822" i="2" s="1"/>
  <c r="AK1822" i="2"/>
  <c r="AM1821" i="2"/>
  <c r="AQ1821" i="2" s="1"/>
  <c r="AK1821" i="2"/>
  <c r="AM1820" i="2"/>
  <c r="AQ1820" i="2" s="1"/>
  <c r="AK1820" i="2"/>
  <c r="AM1819" i="2"/>
  <c r="AQ1819" i="2" s="1"/>
  <c r="AK1819" i="2"/>
  <c r="AM1818" i="2"/>
  <c r="AQ1818" i="2" s="1"/>
  <c r="AK1818" i="2"/>
  <c r="AM1817" i="2"/>
  <c r="AQ1817" i="2" s="1"/>
  <c r="AK1817" i="2"/>
  <c r="AM1816" i="2"/>
  <c r="AQ1816" i="2" s="1"/>
  <c r="AK1816" i="2"/>
  <c r="AM1815" i="2"/>
  <c r="AQ1815" i="2" s="1"/>
  <c r="AK1815" i="2"/>
  <c r="AM1814" i="2"/>
  <c r="AQ1814" i="2" s="1"/>
  <c r="AK1814" i="2"/>
  <c r="AM1813" i="2"/>
  <c r="AQ1813" i="2" s="1"/>
  <c r="AK1813" i="2"/>
  <c r="AM1812" i="2"/>
  <c r="AQ1812" i="2" s="1"/>
  <c r="AK1812" i="2"/>
  <c r="AM1811" i="2"/>
  <c r="AQ1811" i="2" s="1"/>
  <c r="AK1811" i="2"/>
  <c r="AM1810" i="2"/>
  <c r="AQ1810" i="2" s="1"/>
  <c r="AK1810" i="2"/>
  <c r="AM1809" i="2"/>
  <c r="AQ1809" i="2" s="1"/>
  <c r="AK1809" i="2"/>
  <c r="AM1808" i="2"/>
  <c r="AQ1808" i="2" s="1"/>
  <c r="AK1808" i="2"/>
  <c r="AM1807" i="2"/>
  <c r="AQ1807" i="2" s="1"/>
  <c r="AK1807" i="2"/>
  <c r="AM1806" i="2"/>
  <c r="AQ1806" i="2" s="1"/>
  <c r="AK1806" i="2"/>
  <c r="AM1805" i="2"/>
  <c r="AQ1805" i="2" s="1"/>
  <c r="AK1805" i="2"/>
  <c r="AM1804" i="2"/>
  <c r="AQ1804" i="2" s="1"/>
  <c r="AK1804" i="2"/>
  <c r="AM1803" i="2"/>
  <c r="AQ1803" i="2" s="1"/>
  <c r="AK1803" i="2"/>
  <c r="AM1802" i="2"/>
  <c r="AQ1802" i="2" s="1"/>
  <c r="AK1802" i="2"/>
  <c r="AM1801" i="2"/>
  <c r="AQ1801" i="2" s="1"/>
  <c r="AK1801" i="2"/>
  <c r="AM1800" i="2"/>
  <c r="AQ1800" i="2" s="1"/>
  <c r="AK1800" i="2"/>
  <c r="AM1799" i="2"/>
  <c r="AQ1799" i="2" s="1"/>
  <c r="AK1799" i="2"/>
  <c r="AM1798" i="2"/>
  <c r="AQ1798" i="2" s="1"/>
  <c r="AK1798" i="2"/>
  <c r="AM1797" i="2"/>
  <c r="AQ1797" i="2" s="1"/>
  <c r="AK1797" i="2"/>
  <c r="AM1796" i="2"/>
  <c r="AQ1796" i="2" s="1"/>
  <c r="AK1796" i="2"/>
  <c r="AM1795" i="2"/>
  <c r="AQ1795" i="2" s="1"/>
  <c r="AK1795" i="2"/>
  <c r="AM1794" i="2"/>
  <c r="AQ1794" i="2" s="1"/>
  <c r="AK1794" i="2"/>
  <c r="AM1793" i="2"/>
  <c r="AQ1793" i="2" s="1"/>
  <c r="AK1793" i="2"/>
  <c r="AM1792" i="2"/>
  <c r="AQ1792" i="2" s="1"/>
  <c r="AK1792" i="2"/>
  <c r="AM1791" i="2"/>
  <c r="AQ1791" i="2" s="1"/>
  <c r="AK1791" i="2"/>
  <c r="AM1790" i="2"/>
  <c r="AQ1790" i="2" s="1"/>
  <c r="AK1790" i="2"/>
  <c r="AM1789" i="2"/>
  <c r="AQ1789" i="2" s="1"/>
  <c r="AK1789" i="2"/>
  <c r="AM1788" i="2"/>
  <c r="AQ1788" i="2" s="1"/>
  <c r="AK1788" i="2"/>
  <c r="AM1787" i="2"/>
  <c r="AQ1787" i="2" s="1"/>
  <c r="AK1787" i="2"/>
  <c r="AM1786" i="2"/>
  <c r="AQ1786" i="2" s="1"/>
  <c r="AK1786" i="2"/>
  <c r="AM1785" i="2"/>
  <c r="AQ1785" i="2" s="1"/>
  <c r="AK1785" i="2"/>
  <c r="AM1784" i="2"/>
  <c r="AQ1784" i="2" s="1"/>
  <c r="AK1784" i="2"/>
  <c r="AM1783" i="2"/>
  <c r="AQ1783" i="2" s="1"/>
  <c r="AK1783" i="2"/>
  <c r="AM1782" i="2"/>
  <c r="AQ1782" i="2" s="1"/>
  <c r="AK1782" i="2"/>
  <c r="AM1781" i="2"/>
  <c r="AQ1781" i="2" s="1"/>
  <c r="AK1781" i="2"/>
  <c r="AM1780" i="2"/>
  <c r="AQ1780" i="2" s="1"/>
  <c r="AK1780" i="2"/>
  <c r="AM1779" i="2"/>
  <c r="AQ1779" i="2" s="1"/>
  <c r="AK1779" i="2"/>
  <c r="AM1778" i="2"/>
  <c r="AQ1778" i="2" s="1"/>
  <c r="AK1778" i="2"/>
  <c r="AM1777" i="2"/>
  <c r="AQ1777" i="2" s="1"/>
  <c r="AK1777" i="2"/>
  <c r="AM1776" i="2"/>
  <c r="AQ1776" i="2" s="1"/>
  <c r="AK1776" i="2"/>
  <c r="AM1775" i="2"/>
  <c r="AQ1775" i="2" s="1"/>
  <c r="AK1775" i="2"/>
  <c r="AM1774" i="2"/>
  <c r="AQ1774" i="2" s="1"/>
  <c r="AK1774" i="2"/>
  <c r="AM1773" i="2"/>
  <c r="AQ1773" i="2" s="1"/>
  <c r="AK1773" i="2"/>
  <c r="AM1772" i="2"/>
  <c r="AQ1772" i="2" s="1"/>
  <c r="AK1772" i="2"/>
  <c r="AM1771" i="2"/>
  <c r="AQ1771" i="2" s="1"/>
  <c r="AK1771" i="2"/>
  <c r="AM1770" i="2"/>
  <c r="AQ1770" i="2" s="1"/>
  <c r="AK1770" i="2"/>
  <c r="AM1769" i="2"/>
  <c r="AQ1769" i="2" s="1"/>
  <c r="AK1769" i="2"/>
  <c r="AM1768" i="2"/>
  <c r="AQ1768" i="2" s="1"/>
  <c r="AK1768" i="2"/>
  <c r="AM1767" i="2"/>
  <c r="AQ1767" i="2" s="1"/>
  <c r="AK1767" i="2"/>
  <c r="AM1766" i="2"/>
  <c r="AQ1766" i="2" s="1"/>
  <c r="AK1766" i="2"/>
  <c r="AM1765" i="2"/>
  <c r="AQ1765" i="2" s="1"/>
  <c r="AK1765" i="2"/>
  <c r="AM1764" i="2"/>
  <c r="AQ1764" i="2" s="1"/>
  <c r="AK1764" i="2"/>
  <c r="AM1763" i="2"/>
  <c r="AQ1763" i="2" s="1"/>
  <c r="AK1763" i="2"/>
  <c r="AM1762" i="2"/>
  <c r="AQ1762" i="2" s="1"/>
  <c r="AK1762" i="2"/>
  <c r="AM1761" i="2"/>
  <c r="AQ1761" i="2" s="1"/>
  <c r="AK1761" i="2"/>
  <c r="AM1760" i="2"/>
  <c r="AQ1760" i="2" s="1"/>
  <c r="AK1760" i="2"/>
  <c r="AM1759" i="2"/>
  <c r="AQ1759" i="2" s="1"/>
  <c r="AK1759" i="2"/>
  <c r="AM1758" i="2"/>
  <c r="AQ1758" i="2" s="1"/>
  <c r="AK1758" i="2"/>
  <c r="AM1757" i="2"/>
  <c r="AQ1757" i="2" s="1"/>
  <c r="AK1757" i="2"/>
  <c r="AM1756" i="2"/>
  <c r="AQ1756" i="2" s="1"/>
  <c r="AK1756" i="2"/>
  <c r="AM1755" i="2"/>
  <c r="AQ1755" i="2" s="1"/>
  <c r="AK1755" i="2"/>
  <c r="AM1754" i="2"/>
  <c r="AQ1754" i="2" s="1"/>
  <c r="AK1754" i="2"/>
  <c r="AM1753" i="2"/>
  <c r="AQ1753" i="2" s="1"/>
  <c r="AK1753" i="2"/>
  <c r="AM1752" i="2"/>
  <c r="AQ1752" i="2" s="1"/>
  <c r="AK1752" i="2"/>
  <c r="AM1751" i="2"/>
  <c r="AQ1751" i="2" s="1"/>
  <c r="AK1751" i="2"/>
  <c r="AM1750" i="2"/>
  <c r="AQ1750" i="2" s="1"/>
  <c r="AK1750" i="2"/>
  <c r="AM1749" i="2"/>
  <c r="AQ1749" i="2" s="1"/>
  <c r="AK1749" i="2"/>
  <c r="AM1748" i="2"/>
  <c r="AQ1748" i="2" s="1"/>
  <c r="AK1748" i="2"/>
  <c r="AM1747" i="2"/>
  <c r="AQ1747" i="2" s="1"/>
  <c r="AK1747" i="2"/>
  <c r="AM1746" i="2"/>
  <c r="AQ1746" i="2" s="1"/>
  <c r="AK1746" i="2"/>
  <c r="AM1745" i="2"/>
  <c r="AQ1745" i="2" s="1"/>
  <c r="AK1745" i="2"/>
  <c r="AM1744" i="2"/>
  <c r="AQ1744" i="2" s="1"/>
  <c r="AK1744" i="2"/>
  <c r="AM1743" i="2"/>
  <c r="AQ1743" i="2" s="1"/>
  <c r="AK1743" i="2"/>
  <c r="AM1742" i="2"/>
  <c r="AQ1742" i="2" s="1"/>
  <c r="AK1742" i="2"/>
  <c r="AM1741" i="2"/>
  <c r="AQ1741" i="2" s="1"/>
  <c r="AK1741" i="2"/>
  <c r="AM1740" i="2"/>
  <c r="AQ1740" i="2" s="1"/>
  <c r="AK1740" i="2"/>
  <c r="AM1739" i="2"/>
  <c r="AQ1739" i="2" s="1"/>
  <c r="AK1739" i="2"/>
  <c r="AM1738" i="2"/>
  <c r="AQ1738" i="2" s="1"/>
  <c r="AK1738" i="2"/>
  <c r="AM1737" i="2"/>
  <c r="AQ1737" i="2" s="1"/>
  <c r="AK1737" i="2"/>
  <c r="AM1736" i="2"/>
  <c r="AQ1736" i="2" s="1"/>
  <c r="AK1736" i="2"/>
  <c r="AM1735" i="2"/>
  <c r="AQ1735" i="2" s="1"/>
  <c r="AK1735" i="2"/>
  <c r="AM1734" i="2"/>
  <c r="AQ1734" i="2" s="1"/>
  <c r="AK1734" i="2"/>
  <c r="AM1733" i="2"/>
  <c r="AQ1733" i="2" s="1"/>
  <c r="AK1733" i="2"/>
  <c r="AM1732" i="2"/>
  <c r="AQ1732" i="2" s="1"/>
  <c r="AK1732" i="2"/>
  <c r="AM1731" i="2"/>
  <c r="AQ1731" i="2" s="1"/>
  <c r="AK1731" i="2"/>
  <c r="AM1730" i="2"/>
  <c r="AQ1730" i="2" s="1"/>
  <c r="AK1730" i="2"/>
  <c r="AM1729" i="2"/>
  <c r="AQ1729" i="2" s="1"/>
  <c r="AK1729" i="2"/>
  <c r="AM1728" i="2"/>
  <c r="AQ1728" i="2" s="1"/>
  <c r="AK1728" i="2"/>
  <c r="AM1727" i="2"/>
  <c r="AQ1727" i="2" s="1"/>
  <c r="AK1727" i="2"/>
  <c r="AM1726" i="2"/>
  <c r="AQ1726" i="2" s="1"/>
  <c r="AK1726" i="2"/>
  <c r="AM1725" i="2"/>
  <c r="AQ1725" i="2" s="1"/>
  <c r="AK1725" i="2"/>
  <c r="AM1724" i="2"/>
  <c r="AQ1724" i="2" s="1"/>
  <c r="AK1724" i="2"/>
  <c r="AM1723" i="2"/>
  <c r="AQ1723" i="2" s="1"/>
  <c r="AK1723" i="2"/>
  <c r="AM1722" i="2"/>
  <c r="AQ1722" i="2" s="1"/>
  <c r="AK1722" i="2"/>
  <c r="AM1721" i="2"/>
  <c r="AQ1721" i="2" s="1"/>
  <c r="AK1721" i="2"/>
  <c r="AM1720" i="2"/>
  <c r="AQ1720" i="2" s="1"/>
  <c r="AK1720" i="2"/>
  <c r="AM1719" i="2"/>
  <c r="AQ1719" i="2" s="1"/>
  <c r="AK1719" i="2"/>
  <c r="AM1718" i="2"/>
  <c r="AQ1718" i="2" s="1"/>
  <c r="AK1718" i="2"/>
  <c r="AM1717" i="2"/>
  <c r="AQ1717" i="2" s="1"/>
  <c r="AK1717" i="2"/>
  <c r="AM1716" i="2"/>
  <c r="AQ1716" i="2" s="1"/>
  <c r="AK1716" i="2"/>
  <c r="AM1715" i="2"/>
  <c r="AQ1715" i="2" s="1"/>
  <c r="AK1715" i="2"/>
  <c r="AM1714" i="2"/>
  <c r="AQ1714" i="2" s="1"/>
  <c r="AK1714" i="2"/>
  <c r="AM1713" i="2"/>
  <c r="AQ1713" i="2" s="1"/>
  <c r="AK1713" i="2"/>
  <c r="AM1712" i="2"/>
  <c r="AQ1712" i="2" s="1"/>
  <c r="AK1712" i="2"/>
  <c r="AM1711" i="2"/>
  <c r="AQ1711" i="2" s="1"/>
  <c r="AK1711" i="2"/>
  <c r="AM1710" i="2"/>
  <c r="AQ1710" i="2" s="1"/>
  <c r="AK1710" i="2"/>
  <c r="AM1709" i="2"/>
  <c r="AQ1709" i="2" s="1"/>
  <c r="AK1709" i="2"/>
  <c r="AM1708" i="2"/>
  <c r="AQ1708" i="2" s="1"/>
  <c r="AK1708" i="2"/>
  <c r="AM1707" i="2"/>
  <c r="AQ1707" i="2" s="1"/>
  <c r="AK1707" i="2"/>
  <c r="AM1706" i="2"/>
  <c r="AQ1706" i="2" s="1"/>
  <c r="AK1706" i="2"/>
  <c r="AM1705" i="2"/>
  <c r="AQ1705" i="2" s="1"/>
  <c r="AK1705" i="2"/>
  <c r="AM1704" i="2"/>
  <c r="AQ1704" i="2" s="1"/>
  <c r="AK1704" i="2"/>
  <c r="AM1703" i="2"/>
  <c r="AQ1703" i="2" s="1"/>
  <c r="AK1703" i="2"/>
  <c r="AM1702" i="2"/>
  <c r="AQ1702" i="2" s="1"/>
  <c r="AK1702" i="2"/>
  <c r="AM1701" i="2"/>
  <c r="AQ1701" i="2" s="1"/>
  <c r="AK1701" i="2"/>
  <c r="AM1700" i="2"/>
  <c r="AQ1700" i="2" s="1"/>
  <c r="AK1700" i="2"/>
  <c r="AM1699" i="2"/>
  <c r="AQ1699" i="2" s="1"/>
  <c r="AK1699" i="2"/>
  <c r="AM1698" i="2"/>
  <c r="AQ1698" i="2" s="1"/>
  <c r="AK1698" i="2"/>
  <c r="AM1697" i="2"/>
  <c r="AQ1697" i="2" s="1"/>
  <c r="AK1697" i="2"/>
  <c r="AM1696" i="2"/>
  <c r="AQ1696" i="2" s="1"/>
  <c r="AK1696" i="2"/>
  <c r="AM1695" i="2"/>
  <c r="AQ1695" i="2" s="1"/>
  <c r="AK1695" i="2"/>
  <c r="AM1694" i="2"/>
  <c r="AQ1694" i="2" s="1"/>
  <c r="AK1694" i="2"/>
  <c r="AM1693" i="2"/>
  <c r="AQ1693" i="2" s="1"/>
  <c r="AK1693" i="2"/>
  <c r="AM1692" i="2"/>
  <c r="AQ1692" i="2" s="1"/>
  <c r="AK1692" i="2"/>
  <c r="AM1691" i="2"/>
  <c r="AQ1691" i="2" s="1"/>
  <c r="AK1691" i="2"/>
  <c r="AM1690" i="2"/>
  <c r="AQ1690" i="2" s="1"/>
  <c r="AK1690" i="2"/>
  <c r="AM1689" i="2"/>
  <c r="AQ1689" i="2" s="1"/>
  <c r="AK1689" i="2"/>
  <c r="AM1688" i="2"/>
  <c r="AQ1688" i="2" s="1"/>
  <c r="AK1688" i="2"/>
  <c r="AM1687" i="2"/>
  <c r="AQ1687" i="2" s="1"/>
  <c r="AK1687" i="2"/>
  <c r="AM1686" i="2"/>
  <c r="AQ1686" i="2" s="1"/>
  <c r="AK1686" i="2"/>
  <c r="AM1685" i="2"/>
  <c r="AQ1685" i="2" s="1"/>
  <c r="AK1685" i="2"/>
  <c r="AM1684" i="2"/>
  <c r="AQ1684" i="2" s="1"/>
  <c r="AK1684" i="2"/>
  <c r="AM1683" i="2"/>
  <c r="AQ1683" i="2" s="1"/>
  <c r="AK1683" i="2"/>
  <c r="AM1682" i="2"/>
  <c r="AQ1682" i="2" s="1"/>
  <c r="AK1682" i="2"/>
  <c r="AM1681" i="2"/>
  <c r="AQ1681" i="2" s="1"/>
  <c r="AK1681" i="2"/>
  <c r="AM1680" i="2"/>
  <c r="AQ1680" i="2" s="1"/>
  <c r="AK1680" i="2"/>
  <c r="AM1679" i="2"/>
  <c r="AQ1679" i="2" s="1"/>
  <c r="AK1679" i="2"/>
  <c r="AM1678" i="2"/>
  <c r="AQ1678" i="2" s="1"/>
  <c r="AK1678" i="2"/>
  <c r="AM1677" i="2"/>
  <c r="AQ1677" i="2" s="1"/>
  <c r="AK1677" i="2"/>
  <c r="AM1676" i="2"/>
  <c r="AQ1676" i="2" s="1"/>
  <c r="AK1676" i="2"/>
  <c r="AM1675" i="2"/>
  <c r="AQ1675" i="2" s="1"/>
  <c r="AK1675" i="2"/>
  <c r="AM1674" i="2"/>
  <c r="AQ1674" i="2" s="1"/>
  <c r="AK1674" i="2"/>
  <c r="AM1673" i="2"/>
  <c r="AQ1673" i="2" s="1"/>
  <c r="AK1673" i="2"/>
  <c r="AM1672" i="2"/>
  <c r="AQ1672" i="2" s="1"/>
  <c r="AK1672" i="2"/>
  <c r="AM1671" i="2"/>
  <c r="AQ1671" i="2" s="1"/>
  <c r="AK1671" i="2"/>
  <c r="AM1670" i="2"/>
  <c r="AQ1670" i="2" s="1"/>
  <c r="AK1670" i="2"/>
  <c r="AM1669" i="2"/>
  <c r="AQ1669" i="2" s="1"/>
  <c r="AK1669" i="2"/>
  <c r="AM1668" i="2"/>
  <c r="AQ1668" i="2" s="1"/>
  <c r="AK1668" i="2"/>
  <c r="AM1667" i="2"/>
  <c r="AQ1667" i="2" s="1"/>
  <c r="AK1667" i="2"/>
  <c r="AM1666" i="2"/>
  <c r="AQ1666" i="2" s="1"/>
  <c r="AK1666" i="2"/>
  <c r="AM1665" i="2"/>
  <c r="AQ1665" i="2" s="1"/>
  <c r="AK1665" i="2"/>
  <c r="AM1664" i="2"/>
  <c r="AQ1664" i="2" s="1"/>
  <c r="AK1664" i="2"/>
  <c r="AM1663" i="2"/>
  <c r="AQ1663" i="2" s="1"/>
  <c r="AK1663" i="2"/>
  <c r="AM1662" i="2"/>
  <c r="AQ1662" i="2" s="1"/>
  <c r="AK1662" i="2"/>
  <c r="AM1661" i="2"/>
  <c r="AQ1661" i="2" s="1"/>
  <c r="AK1661" i="2"/>
  <c r="AM1660" i="2"/>
  <c r="AQ1660" i="2" s="1"/>
  <c r="AK1660" i="2"/>
  <c r="AM1659" i="2"/>
  <c r="AQ1659" i="2" s="1"/>
  <c r="AK1659" i="2"/>
  <c r="AM1658" i="2"/>
  <c r="AQ1658" i="2" s="1"/>
  <c r="AK1658" i="2"/>
  <c r="AM1657" i="2"/>
  <c r="AQ1657" i="2" s="1"/>
  <c r="AK1657" i="2"/>
  <c r="AM1656" i="2"/>
  <c r="AQ1656" i="2" s="1"/>
  <c r="AK1656" i="2"/>
  <c r="AM1655" i="2"/>
  <c r="AQ1655" i="2" s="1"/>
  <c r="AK1655" i="2"/>
  <c r="AM1654" i="2"/>
  <c r="AQ1654" i="2" s="1"/>
  <c r="AK1654" i="2"/>
  <c r="AM1653" i="2"/>
  <c r="AQ1653" i="2" s="1"/>
  <c r="AK1653" i="2"/>
  <c r="AM1652" i="2"/>
  <c r="AQ1652" i="2" s="1"/>
  <c r="AK1652" i="2"/>
  <c r="AM1651" i="2"/>
  <c r="AQ1651" i="2" s="1"/>
  <c r="AK1651" i="2"/>
  <c r="AM1650" i="2"/>
  <c r="AQ1650" i="2" s="1"/>
  <c r="AK1650" i="2"/>
  <c r="AM1649" i="2"/>
  <c r="AQ1649" i="2" s="1"/>
  <c r="AK1649" i="2"/>
  <c r="AM1648" i="2"/>
  <c r="AQ1648" i="2" s="1"/>
  <c r="AK1648" i="2"/>
  <c r="AM1647" i="2"/>
  <c r="AQ1647" i="2" s="1"/>
  <c r="AK1647" i="2"/>
  <c r="AM1646" i="2"/>
  <c r="AQ1646" i="2" s="1"/>
  <c r="AK1646" i="2"/>
  <c r="AM1645" i="2"/>
  <c r="AQ1645" i="2" s="1"/>
  <c r="AK1645" i="2"/>
  <c r="AM1644" i="2"/>
  <c r="AQ1644" i="2" s="1"/>
  <c r="AK1644" i="2"/>
  <c r="AM1643" i="2"/>
  <c r="AQ1643" i="2" s="1"/>
  <c r="AK1643" i="2"/>
  <c r="AM1642" i="2"/>
  <c r="AQ1642" i="2" s="1"/>
  <c r="AK1642" i="2"/>
  <c r="AM1641" i="2"/>
  <c r="AQ1641" i="2" s="1"/>
  <c r="AK1641" i="2"/>
  <c r="AM1640" i="2"/>
  <c r="AQ1640" i="2" s="1"/>
  <c r="AK1640" i="2"/>
  <c r="AM1639" i="2"/>
  <c r="AQ1639" i="2" s="1"/>
  <c r="AK1639" i="2"/>
  <c r="AM1638" i="2"/>
  <c r="AQ1638" i="2" s="1"/>
  <c r="AK1638" i="2"/>
  <c r="AM1637" i="2"/>
  <c r="AQ1637" i="2" s="1"/>
  <c r="AK1637" i="2"/>
  <c r="AM1636" i="2"/>
  <c r="AQ1636" i="2" s="1"/>
  <c r="AK1636" i="2"/>
  <c r="AM1635" i="2"/>
  <c r="AQ1635" i="2" s="1"/>
  <c r="AK1635" i="2"/>
  <c r="AM1634" i="2"/>
  <c r="AQ1634" i="2" s="1"/>
  <c r="AK1634" i="2"/>
  <c r="AM1633" i="2"/>
  <c r="AQ1633" i="2" s="1"/>
  <c r="AK1633" i="2"/>
  <c r="AM1632" i="2"/>
  <c r="AQ1632" i="2" s="1"/>
  <c r="AK1632" i="2"/>
  <c r="AM1631" i="2"/>
  <c r="AQ1631" i="2" s="1"/>
  <c r="AK1631" i="2"/>
  <c r="AM1630" i="2"/>
  <c r="AQ1630" i="2" s="1"/>
  <c r="AK1630" i="2"/>
  <c r="AM1629" i="2"/>
  <c r="AQ1629" i="2" s="1"/>
  <c r="AK1629" i="2"/>
  <c r="AM1628" i="2"/>
  <c r="AQ1628" i="2" s="1"/>
  <c r="AK1628" i="2"/>
  <c r="AM1627" i="2"/>
  <c r="AQ1627" i="2" s="1"/>
  <c r="AK1627" i="2"/>
  <c r="AM1626" i="2"/>
  <c r="AQ1626" i="2" s="1"/>
  <c r="AK1626" i="2"/>
  <c r="AM1625" i="2"/>
  <c r="AQ1625" i="2" s="1"/>
  <c r="AK1625" i="2"/>
  <c r="AM1624" i="2"/>
  <c r="AQ1624" i="2" s="1"/>
  <c r="AK1624" i="2"/>
  <c r="AM1623" i="2"/>
  <c r="AQ1623" i="2" s="1"/>
  <c r="AK1623" i="2"/>
  <c r="AM1622" i="2"/>
  <c r="AQ1622" i="2" s="1"/>
  <c r="AK1622" i="2"/>
  <c r="AM1621" i="2"/>
  <c r="AQ1621" i="2" s="1"/>
  <c r="AK1621" i="2"/>
  <c r="AM1620" i="2"/>
  <c r="AQ1620" i="2" s="1"/>
  <c r="AK1620" i="2"/>
  <c r="AM1619" i="2"/>
  <c r="AQ1619" i="2" s="1"/>
  <c r="AK1619" i="2"/>
  <c r="AM1618" i="2"/>
  <c r="AQ1618" i="2" s="1"/>
  <c r="AK1618" i="2"/>
  <c r="AM1617" i="2"/>
  <c r="AQ1617" i="2" s="1"/>
  <c r="AK1617" i="2"/>
  <c r="AM1616" i="2"/>
  <c r="AQ1616" i="2" s="1"/>
  <c r="AK1616" i="2"/>
  <c r="AM1615" i="2"/>
  <c r="AQ1615" i="2" s="1"/>
  <c r="AK1615" i="2"/>
  <c r="AM1614" i="2"/>
  <c r="AQ1614" i="2" s="1"/>
  <c r="AK1614" i="2"/>
  <c r="AM1613" i="2"/>
  <c r="AQ1613" i="2" s="1"/>
  <c r="AK1613" i="2"/>
  <c r="AM1612" i="2"/>
  <c r="AK1612" i="2"/>
  <c r="AM1611" i="2"/>
  <c r="AQ1611" i="2" s="1"/>
  <c r="AK1611" i="2"/>
  <c r="AM1610" i="2"/>
  <c r="AQ1610" i="2" s="1"/>
  <c r="AK1610" i="2"/>
  <c r="AM1609" i="2"/>
  <c r="AK1609" i="2"/>
  <c r="AM1608" i="2"/>
  <c r="AQ1608" i="2" s="1"/>
  <c r="AK1608" i="2"/>
  <c r="AM1607" i="2"/>
  <c r="AQ1607" i="2" s="1"/>
  <c r="AK1607" i="2"/>
  <c r="AM1606" i="2"/>
  <c r="AQ1606" i="2" s="1"/>
  <c r="AK1606" i="2"/>
  <c r="AM1605" i="2"/>
  <c r="AQ1605" i="2" s="1"/>
  <c r="AK1605" i="2"/>
  <c r="AM1604" i="2"/>
  <c r="AQ1604" i="2" s="1"/>
  <c r="AK1604" i="2"/>
  <c r="AM1603" i="2"/>
  <c r="AQ1603" i="2" s="1"/>
  <c r="AK1603" i="2"/>
  <c r="AM1602" i="2"/>
  <c r="AQ1602" i="2" s="1"/>
  <c r="AK1602" i="2"/>
  <c r="AM1601" i="2"/>
  <c r="AQ1601" i="2" s="1"/>
  <c r="AK1601" i="2"/>
  <c r="AM1600" i="2"/>
  <c r="AQ1600" i="2" s="1"/>
  <c r="AK1600" i="2"/>
  <c r="AM1599" i="2"/>
  <c r="AQ1599" i="2" s="1"/>
  <c r="AK1599" i="2"/>
  <c r="AM1598" i="2"/>
  <c r="AQ1598" i="2" s="1"/>
  <c r="AK1598" i="2"/>
  <c r="AM1597" i="2"/>
  <c r="AQ1597" i="2" s="1"/>
  <c r="AK1597" i="2"/>
  <c r="AM1596" i="2"/>
  <c r="AQ1596" i="2" s="1"/>
  <c r="AK1596" i="2"/>
  <c r="AM1595" i="2"/>
  <c r="AQ1595" i="2" s="1"/>
  <c r="AK1595" i="2"/>
  <c r="AM1594" i="2"/>
  <c r="AQ1594" i="2" s="1"/>
  <c r="AK1594" i="2"/>
  <c r="AM1593" i="2"/>
  <c r="AQ1593" i="2" s="1"/>
  <c r="AK1593" i="2"/>
  <c r="AM1592" i="2"/>
  <c r="AQ1592" i="2" s="1"/>
  <c r="AK1592" i="2"/>
  <c r="AM1591" i="2"/>
  <c r="AQ1591" i="2" s="1"/>
  <c r="AK1591" i="2"/>
  <c r="AM1590" i="2"/>
  <c r="AQ1590" i="2" s="1"/>
  <c r="AK1590" i="2"/>
  <c r="AM1589" i="2"/>
  <c r="AQ1589" i="2" s="1"/>
  <c r="AK1589" i="2"/>
  <c r="AM1588" i="2"/>
  <c r="AQ1588" i="2" s="1"/>
  <c r="AK1588" i="2"/>
  <c r="AM1587" i="2"/>
  <c r="AQ1587" i="2" s="1"/>
  <c r="AK1587" i="2"/>
  <c r="AM1586" i="2"/>
  <c r="AQ1586" i="2" s="1"/>
  <c r="AK1586" i="2"/>
  <c r="AM1585" i="2"/>
  <c r="AQ1585" i="2" s="1"/>
  <c r="AK1585" i="2"/>
  <c r="AM1584" i="2"/>
  <c r="AQ1584" i="2" s="1"/>
  <c r="AK1584" i="2"/>
  <c r="AM1583" i="2"/>
  <c r="AQ1583" i="2" s="1"/>
  <c r="AK1583" i="2"/>
  <c r="AM1582" i="2"/>
  <c r="AQ1582" i="2" s="1"/>
  <c r="AK1582" i="2"/>
  <c r="AM1581" i="2"/>
  <c r="AQ1581" i="2" s="1"/>
  <c r="AK1581" i="2"/>
  <c r="AM1580" i="2"/>
  <c r="AQ1580" i="2" s="1"/>
  <c r="AK1580" i="2"/>
  <c r="AM1579" i="2"/>
  <c r="AQ1579" i="2" s="1"/>
  <c r="AK1579" i="2"/>
  <c r="AM1578" i="2"/>
  <c r="AQ1578" i="2" s="1"/>
  <c r="AK1578" i="2"/>
  <c r="AM1577" i="2"/>
  <c r="AQ1577" i="2" s="1"/>
  <c r="AK1577" i="2"/>
  <c r="AM1576" i="2"/>
  <c r="AK1576" i="2"/>
  <c r="AM1575" i="2"/>
  <c r="AQ1575" i="2" s="1"/>
  <c r="AK1575" i="2"/>
  <c r="AM1574" i="2"/>
  <c r="AQ1574" i="2" s="1"/>
  <c r="AK1574" i="2"/>
  <c r="AM1573" i="2"/>
  <c r="AK1573" i="2"/>
  <c r="AM1572" i="2"/>
  <c r="AQ1572" i="2" s="1"/>
  <c r="AK1572" i="2"/>
  <c r="AM1571" i="2"/>
  <c r="AQ1571" i="2" s="1"/>
  <c r="AK1571" i="2"/>
  <c r="AM1570" i="2"/>
  <c r="AQ1570" i="2" s="1"/>
  <c r="AK1570" i="2"/>
  <c r="AM1569" i="2"/>
  <c r="AQ1569" i="2" s="1"/>
  <c r="AK1569" i="2"/>
  <c r="AM1568" i="2"/>
  <c r="AQ1568" i="2" s="1"/>
  <c r="AK1568" i="2"/>
  <c r="AM1567" i="2"/>
  <c r="AQ1567" i="2" s="1"/>
  <c r="AK1567" i="2"/>
  <c r="AM1566" i="2"/>
  <c r="AQ1566" i="2" s="1"/>
  <c r="AK1566" i="2"/>
  <c r="AM1565" i="2"/>
  <c r="AQ1565" i="2" s="1"/>
  <c r="AK1565" i="2"/>
  <c r="AM1564" i="2"/>
  <c r="AQ1564" i="2" s="1"/>
  <c r="AK1564" i="2"/>
  <c r="AM1563" i="2"/>
  <c r="AQ1563" i="2" s="1"/>
  <c r="AK1563" i="2"/>
  <c r="AM1562" i="2"/>
  <c r="AQ1562" i="2" s="1"/>
  <c r="AK1562" i="2"/>
  <c r="AM1561" i="2"/>
  <c r="AQ1561" i="2" s="1"/>
  <c r="AK1561" i="2"/>
  <c r="AM1560" i="2"/>
  <c r="AQ1560" i="2" s="1"/>
  <c r="AK1560" i="2"/>
  <c r="AM1559" i="2"/>
  <c r="AQ1559" i="2" s="1"/>
  <c r="AK1559" i="2"/>
  <c r="AM1558" i="2"/>
  <c r="AQ1558" i="2" s="1"/>
  <c r="AK1558" i="2"/>
  <c r="AM1557" i="2"/>
  <c r="AQ1557" i="2" s="1"/>
  <c r="AK1557" i="2"/>
  <c r="AM1556" i="2"/>
  <c r="AQ1556" i="2" s="1"/>
  <c r="AK1556" i="2"/>
  <c r="AM1555" i="2"/>
  <c r="AQ1555" i="2" s="1"/>
  <c r="AK1555" i="2"/>
  <c r="AM1554" i="2"/>
  <c r="AQ1554" i="2" s="1"/>
  <c r="AK1554" i="2"/>
  <c r="AM1553" i="2"/>
  <c r="AK1553" i="2"/>
  <c r="AM1552" i="2"/>
  <c r="AQ1552" i="2" s="1"/>
  <c r="AK1552" i="2"/>
  <c r="AM1551" i="2"/>
  <c r="AK1551" i="2"/>
  <c r="AM1550" i="2"/>
  <c r="AQ1550" i="2" s="1"/>
  <c r="AK1550" i="2"/>
  <c r="AM1549" i="2"/>
  <c r="AQ1549" i="2" s="1"/>
  <c r="AK1549" i="2"/>
  <c r="AM1548" i="2"/>
  <c r="AQ1548" i="2" s="1"/>
  <c r="AK1548" i="2"/>
  <c r="AM1547" i="2"/>
  <c r="AK1547" i="2"/>
  <c r="AM1546" i="2"/>
  <c r="AQ1546" i="2" s="1"/>
  <c r="AK1546" i="2"/>
  <c r="AM1545" i="2"/>
  <c r="AK1545" i="2"/>
  <c r="AM1544" i="2"/>
  <c r="AQ1544" i="2" s="1"/>
  <c r="AK1544" i="2"/>
  <c r="AM1543" i="2"/>
  <c r="AK1543" i="2"/>
  <c r="AM1542" i="2"/>
  <c r="AQ1542" i="2" s="1"/>
  <c r="AK1542" i="2"/>
  <c r="AM1541" i="2"/>
  <c r="AQ1541" i="2" s="1"/>
  <c r="AK1541" i="2"/>
  <c r="AM1540" i="2"/>
  <c r="AQ1540" i="2" s="1"/>
  <c r="AK1540" i="2"/>
  <c r="AM1539" i="2"/>
  <c r="AK1539" i="2"/>
  <c r="AM1538" i="2"/>
  <c r="AQ1538" i="2" s="1"/>
  <c r="AK1538" i="2"/>
  <c r="AM1537" i="2"/>
  <c r="AK1537" i="2"/>
  <c r="AM1536" i="2"/>
  <c r="AQ1536" i="2" s="1"/>
  <c r="AK1536" i="2"/>
  <c r="AM1535" i="2"/>
  <c r="AQ1535" i="2" s="1"/>
  <c r="AK1535" i="2"/>
  <c r="AM1534" i="2"/>
  <c r="AQ1534" i="2" s="1"/>
  <c r="AK1534" i="2"/>
  <c r="AM1533" i="2"/>
  <c r="AQ1533" i="2" s="1"/>
  <c r="AK1533" i="2"/>
  <c r="AM1532" i="2"/>
  <c r="AQ1532" i="2" s="1"/>
  <c r="AK1532" i="2"/>
  <c r="AM1531" i="2"/>
  <c r="AQ1531" i="2" s="1"/>
  <c r="AK1531" i="2"/>
  <c r="AM1530" i="2"/>
  <c r="AQ1530" i="2" s="1"/>
  <c r="AK1530" i="2"/>
  <c r="AM1529" i="2"/>
  <c r="AQ1529" i="2" s="1"/>
  <c r="AK1529" i="2"/>
  <c r="AM1528" i="2"/>
  <c r="AQ1528" i="2" s="1"/>
  <c r="AK1528" i="2"/>
  <c r="AM1527" i="2"/>
  <c r="AQ1527" i="2" s="1"/>
  <c r="AK1527" i="2"/>
  <c r="AM1526" i="2"/>
  <c r="AQ1526" i="2" s="1"/>
  <c r="AK1526" i="2"/>
  <c r="AM1525" i="2"/>
  <c r="AQ1525" i="2" s="1"/>
  <c r="AK1525" i="2"/>
  <c r="AM1524" i="2"/>
  <c r="AQ1524" i="2" s="1"/>
  <c r="AK1524" i="2"/>
  <c r="AM1523" i="2"/>
  <c r="AQ1523" i="2" s="1"/>
  <c r="AK1523" i="2"/>
  <c r="AM1522" i="2"/>
  <c r="AQ1522" i="2" s="1"/>
  <c r="AK1522" i="2"/>
  <c r="AM1521" i="2"/>
  <c r="AQ1521" i="2" s="1"/>
  <c r="AK1521" i="2"/>
  <c r="AM1520" i="2"/>
  <c r="AQ1520" i="2" s="1"/>
  <c r="AK1520" i="2"/>
  <c r="AM1519" i="2"/>
  <c r="AQ1519" i="2" s="1"/>
  <c r="AK1519" i="2"/>
  <c r="AM1518" i="2"/>
  <c r="AQ1518" i="2" s="1"/>
  <c r="AK1518" i="2"/>
  <c r="AM1517" i="2"/>
  <c r="AQ1517" i="2" s="1"/>
  <c r="AK1517" i="2"/>
  <c r="AM1516" i="2"/>
  <c r="AQ1516" i="2" s="1"/>
  <c r="AK1516" i="2"/>
  <c r="AM1515" i="2"/>
  <c r="AQ1515" i="2" s="1"/>
  <c r="AK1515" i="2"/>
  <c r="AM1514" i="2"/>
  <c r="AQ1514" i="2" s="1"/>
  <c r="AK1514" i="2"/>
  <c r="AM1513" i="2"/>
  <c r="AQ1513" i="2" s="1"/>
  <c r="AK1513" i="2"/>
  <c r="AM1512" i="2"/>
  <c r="AQ1512" i="2" s="1"/>
  <c r="AK1512" i="2"/>
  <c r="AM1511" i="2"/>
  <c r="AQ1511" i="2" s="1"/>
  <c r="AK1511" i="2"/>
  <c r="AM1510" i="2"/>
  <c r="AQ1510" i="2" s="1"/>
  <c r="AK1510" i="2"/>
  <c r="AM1509" i="2"/>
  <c r="AQ1509" i="2" s="1"/>
  <c r="AK1509" i="2"/>
  <c r="AM1508" i="2"/>
  <c r="AQ1508" i="2" s="1"/>
  <c r="AK1508" i="2"/>
  <c r="AM1507" i="2"/>
  <c r="AQ1507" i="2" s="1"/>
  <c r="AK1507" i="2"/>
  <c r="AM1506" i="2"/>
  <c r="AQ1506" i="2" s="1"/>
  <c r="AK1506" i="2"/>
  <c r="AM1505" i="2"/>
  <c r="AQ1505" i="2" s="1"/>
  <c r="AK1505" i="2"/>
  <c r="AM1504" i="2"/>
  <c r="AQ1504" i="2" s="1"/>
  <c r="AK1504" i="2"/>
  <c r="AM1503" i="2"/>
  <c r="AQ1503" i="2" s="1"/>
  <c r="AK1503" i="2"/>
  <c r="AM1502" i="2"/>
  <c r="AQ1502" i="2" s="1"/>
  <c r="AK1502" i="2"/>
  <c r="AM1501" i="2"/>
  <c r="AQ1501" i="2" s="1"/>
  <c r="AK1501" i="2"/>
  <c r="AM1500" i="2"/>
  <c r="AQ1500" i="2" s="1"/>
  <c r="AK1500" i="2"/>
  <c r="AM1499" i="2"/>
  <c r="AQ1499" i="2" s="1"/>
  <c r="AK1499" i="2"/>
  <c r="AM1498" i="2"/>
  <c r="AQ1498" i="2" s="1"/>
  <c r="AK1498" i="2"/>
  <c r="AM1497" i="2"/>
  <c r="AQ1497" i="2" s="1"/>
  <c r="AK1497" i="2"/>
  <c r="AM1496" i="2"/>
  <c r="AQ1496" i="2" s="1"/>
  <c r="AK1496" i="2"/>
  <c r="AM1495" i="2"/>
  <c r="AQ1495" i="2" s="1"/>
  <c r="AK1495" i="2"/>
  <c r="AM1494" i="2"/>
  <c r="AQ1494" i="2" s="1"/>
  <c r="AK1494" i="2"/>
  <c r="AM1493" i="2"/>
  <c r="AQ1493" i="2" s="1"/>
  <c r="AK1493" i="2"/>
  <c r="AM1492" i="2"/>
  <c r="AQ1492" i="2" s="1"/>
  <c r="AK1492" i="2"/>
  <c r="AM1491" i="2"/>
  <c r="AQ1491" i="2" s="1"/>
  <c r="AK1491" i="2"/>
  <c r="AM1490" i="2"/>
  <c r="AQ1490" i="2" s="1"/>
  <c r="AK1490" i="2"/>
  <c r="AM1489" i="2"/>
  <c r="AQ1489" i="2" s="1"/>
  <c r="AK1489" i="2"/>
  <c r="AM1488" i="2"/>
  <c r="AQ1488" i="2" s="1"/>
  <c r="AK1488" i="2"/>
  <c r="AM1487" i="2"/>
  <c r="AQ1487" i="2" s="1"/>
  <c r="AK1487" i="2"/>
  <c r="AM1486" i="2"/>
  <c r="AQ1486" i="2" s="1"/>
  <c r="AK1486" i="2"/>
  <c r="AM1485" i="2"/>
  <c r="AQ1485" i="2" s="1"/>
  <c r="AK1485" i="2"/>
  <c r="AM1484" i="2"/>
  <c r="AQ1484" i="2" s="1"/>
  <c r="AK1484" i="2"/>
  <c r="AM1483" i="2"/>
  <c r="AQ1483" i="2" s="1"/>
  <c r="AK1483" i="2"/>
  <c r="AM1482" i="2"/>
  <c r="AQ1482" i="2" s="1"/>
  <c r="AK1482" i="2"/>
  <c r="AM1481" i="2"/>
  <c r="AQ1481" i="2" s="1"/>
  <c r="AK1481" i="2"/>
  <c r="AM1480" i="2"/>
  <c r="AQ1480" i="2" s="1"/>
  <c r="AK1480" i="2"/>
  <c r="AM1479" i="2"/>
  <c r="AQ1479" i="2" s="1"/>
  <c r="AK1479" i="2"/>
  <c r="AM1478" i="2"/>
  <c r="AQ1478" i="2" s="1"/>
  <c r="AK1478" i="2"/>
  <c r="AM1477" i="2"/>
  <c r="AQ1477" i="2" s="1"/>
  <c r="AK1477" i="2"/>
  <c r="AM1476" i="2"/>
  <c r="AQ1476" i="2" s="1"/>
  <c r="AK1476" i="2"/>
  <c r="AM1475" i="2"/>
  <c r="AQ1475" i="2" s="1"/>
  <c r="AK1475" i="2"/>
  <c r="AM1474" i="2"/>
  <c r="AQ1474" i="2" s="1"/>
  <c r="AK1474" i="2"/>
  <c r="AM1473" i="2"/>
  <c r="AQ1473" i="2" s="1"/>
  <c r="AK1473" i="2"/>
  <c r="AM1472" i="2"/>
  <c r="AQ1472" i="2" s="1"/>
  <c r="AK1472" i="2"/>
  <c r="AM1471" i="2"/>
  <c r="AQ1471" i="2" s="1"/>
  <c r="AK1471" i="2"/>
  <c r="AM1470" i="2"/>
  <c r="AQ1470" i="2" s="1"/>
  <c r="AK1470" i="2"/>
  <c r="AM1469" i="2"/>
  <c r="AQ1469" i="2" s="1"/>
  <c r="AK1469" i="2"/>
  <c r="AM1468" i="2"/>
  <c r="AQ1468" i="2" s="1"/>
  <c r="AK1468" i="2"/>
  <c r="AM1467" i="2"/>
  <c r="AQ1467" i="2" s="1"/>
  <c r="AK1467" i="2"/>
  <c r="AM1466" i="2"/>
  <c r="AQ1466" i="2" s="1"/>
  <c r="AK1466" i="2"/>
  <c r="AM1465" i="2"/>
  <c r="AQ1465" i="2" s="1"/>
  <c r="AK1465" i="2"/>
  <c r="AM1464" i="2"/>
  <c r="AQ1464" i="2" s="1"/>
  <c r="AK1464" i="2"/>
  <c r="AM1463" i="2"/>
  <c r="AQ1463" i="2" s="1"/>
  <c r="AK1463" i="2"/>
  <c r="AM1462" i="2"/>
  <c r="AQ1462" i="2" s="1"/>
  <c r="AK1462" i="2"/>
  <c r="AM1461" i="2"/>
  <c r="AQ1461" i="2" s="1"/>
  <c r="AK1461" i="2"/>
  <c r="AM1460" i="2"/>
  <c r="AQ1460" i="2" s="1"/>
  <c r="AK1460" i="2"/>
  <c r="AM1459" i="2"/>
  <c r="AQ1459" i="2" s="1"/>
  <c r="AK1459" i="2"/>
  <c r="AM1458" i="2"/>
  <c r="AQ1458" i="2" s="1"/>
  <c r="AK1458" i="2"/>
  <c r="AM1457" i="2"/>
  <c r="AQ1457" i="2" s="1"/>
  <c r="AK1457" i="2"/>
  <c r="AM1456" i="2"/>
  <c r="AQ1456" i="2" s="1"/>
  <c r="AK1456" i="2"/>
  <c r="AM1455" i="2"/>
  <c r="AQ1455" i="2" s="1"/>
  <c r="AK1455" i="2"/>
  <c r="AM1454" i="2"/>
  <c r="AQ1454" i="2" s="1"/>
  <c r="AK1454" i="2"/>
  <c r="AM1453" i="2"/>
  <c r="AQ1453" i="2" s="1"/>
  <c r="AK1453" i="2"/>
  <c r="AM1452" i="2"/>
  <c r="AQ1452" i="2" s="1"/>
  <c r="AK1452" i="2"/>
  <c r="AM1451" i="2"/>
  <c r="AQ1451" i="2" s="1"/>
  <c r="AK1451" i="2"/>
  <c r="AM1450" i="2"/>
  <c r="AQ1450" i="2" s="1"/>
  <c r="AK1450" i="2"/>
  <c r="AM1449" i="2"/>
  <c r="AQ1449" i="2" s="1"/>
  <c r="AK1449" i="2"/>
  <c r="AM1448" i="2"/>
  <c r="AQ1448" i="2" s="1"/>
  <c r="AK1448" i="2"/>
  <c r="AM1447" i="2"/>
  <c r="AQ1447" i="2" s="1"/>
  <c r="AK1447" i="2"/>
  <c r="AM1446" i="2"/>
  <c r="AQ1446" i="2" s="1"/>
  <c r="AK1446" i="2"/>
  <c r="AM1445" i="2"/>
  <c r="AQ1445" i="2" s="1"/>
  <c r="AK1445" i="2"/>
  <c r="AM1444" i="2"/>
  <c r="AQ1444" i="2" s="1"/>
  <c r="AK1444" i="2"/>
  <c r="AM1443" i="2"/>
  <c r="AQ1443" i="2" s="1"/>
  <c r="AK1443" i="2"/>
  <c r="AM1442" i="2"/>
  <c r="AQ1442" i="2" s="1"/>
  <c r="AK1442" i="2"/>
  <c r="AM1441" i="2"/>
  <c r="AK1441" i="2"/>
  <c r="AM1440" i="2"/>
  <c r="AQ1440" i="2" s="1"/>
  <c r="AK1440" i="2"/>
  <c r="AM1439" i="2"/>
  <c r="AQ1439" i="2" s="1"/>
  <c r="AK1439" i="2"/>
  <c r="AM1438" i="2"/>
  <c r="AQ1438" i="2" s="1"/>
  <c r="AK1438" i="2"/>
  <c r="AM1437" i="2"/>
  <c r="AQ1437" i="2" s="1"/>
  <c r="AK1437" i="2"/>
  <c r="AM1436" i="2"/>
  <c r="AQ1436" i="2" s="1"/>
  <c r="AK1436" i="2"/>
  <c r="AM1435" i="2"/>
  <c r="AQ1435" i="2" s="1"/>
  <c r="AK1435" i="2"/>
  <c r="AM1434" i="2"/>
  <c r="AQ1434" i="2" s="1"/>
  <c r="AK1434" i="2"/>
  <c r="AM1433" i="2"/>
  <c r="AQ1433" i="2" s="1"/>
  <c r="AK1433" i="2"/>
  <c r="AM1432" i="2"/>
  <c r="AQ1432" i="2" s="1"/>
  <c r="AK1432" i="2"/>
  <c r="AM1431" i="2"/>
  <c r="AQ1431" i="2" s="1"/>
  <c r="AK1431" i="2"/>
  <c r="AM1430" i="2"/>
  <c r="AQ1430" i="2" s="1"/>
  <c r="AK1430" i="2"/>
  <c r="AM1429" i="2"/>
  <c r="AQ1429" i="2" s="1"/>
  <c r="AK1429" i="2"/>
  <c r="AM1428" i="2"/>
  <c r="AQ1428" i="2" s="1"/>
  <c r="AK1428" i="2"/>
  <c r="AM1427" i="2"/>
  <c r="AQ1427" i="2" s="1"/>
  <c r="AK1427" i="2"/>
  <c r="AM1426" i="2"/>
  <c r="AQ1426" i="2" s="1"/>
  <c r="AK1426" i="2"/>
  <c r="AM1425" i="2"/>
  <c r="AQ1425" i="2" s="1"/>
  <c r="AK1425" i="2"/>
  <c r="AM1424" i="2"/>
  <c r="AQ1424" i="2" s="1"/>
  <c r="AK1424" i="2"/>
  <c r="AM1423" i="2"/>
  <c r="AQ1423" i="2" s="1"/>
  <c r="AK1423" i="2"/>
  <c r="AM1422" i="2"/>
  <c r="AQ1422" i="2" s="1"/>
  <c r="AK1422" i="2"/>
  <c r="AM1421" i="2"/>
  <c r="AQ1421" i="2" s="1"/>
  <c r="AK1421" i="2"/>
  <c r="AM1420" i="2"/>
  <c r="AQ1420" i="2" s="1"/>
  <c r="AK1420" i="2"/>
  <c r="AM1419" i="2"/>
  <c r="AQ1419" i="2" s="1"/>
  <c r="AK1419" i="2"/>
  <c r="AM1418" i="2"/>
  <c r="AQ1418" i="2" s="1"/>
  <c r="AK1418" i="2"/>
  <c r="AM1417" i="2"/>
  <c r="AQ1417" i="2" s="1"/>
  <c r="AK1417" i="2"/>
  <c r="AM1416" i="2"/>
  <c r="AQ1416" i="2" s="1"/>
  <c r="AK1416" i="2"/>
  <c r="AM1415" i="2"/>
  <c r="AQ1415" i="2" s="1"/>
  <c r="AK1415" i="2"/>
  <c r="AM1414" i="2"/>
  <c r="AQ1414" i="2" s="1"/>
  <c r="AK1414" i="2"/>
  <c r="AM1413" i="2"/>
  <c r="AQ1413" i="2" s="1"/>
  <c r="AK1413" i="2"/>
  <c r="AM1412" i="2"/>
  <c r="AQ1412" i="2" s="1"/>
  <c r="AK1412" i="2"/>
  <c r="AM1411" i="2"/>
  <c r="AQ1411" i="2" s="1"/>
  <c r="AK1411" i="2"/>
  <c r="AM1410" i="2"/>
  <c r="AQ1410" i="2" s="1"/>
  <c r="AK1410" i="2"/>
  <c r="AM1409" i="2"/>
  <c r="AQ1409" i="2" s="1"/>
  <c r="AK1409" i="2"/>
  <c r="AM1408" i="2"/>
  <c r="AQ1408" i="2" s="1"/>
  <c r="AK1408" i="2"/>
  <c r="AM1407" i="2"/>
  <c r="AQ1407" i="2" s="1"/>
  <c r="AK1407" i="2"/>
  <c r="AM1406" i="2"/>
  <c r="AQ1406" i="2" s="1"/>
  <c r="AK1406" i="2"/>
  <c r="AM1405" i="2"/>
  <c r="AQ1405" i="2" s="1"/>
  <c r="AK1405" i="2"/>
  <c r="AM1404" i="2"/>
  <c r="AQ1404" i="2" s="1"/>
  <c r="AK1404" i="2"/>
  <c r="AM1403" i="2"/>
  <c r="AQ1403" i="2" s="1"/>
  <c r="AK1403" i="2"/>
  <c r="AM1402" i="2"/>
  <c r="AQ1402" i="2" s="1"/>
  <c r="AK1402" i="2"/>
  <c r="AM1401" i="2"/>
  <c r="AQ1401" i="2" s="1"/>
  <c r="AK1401" i="2"/>
  <c r="AM1400" i="2"/>
  <c r="AQ1400" i="2" s="1"/>
  <c r="AK1400" i="2"/>
  <c r="AM1399" i="2"/>
  <c r="AQ1399" i="2" s="1"/>
  <c r="AK1399" i="2"/>
  <c r="AM1398" i="2"/>
  <c r="AQ1398" i="2" s="1"/>
  <c r="AK1398" i="2"/>
  <c r="AM1397" i="2"/>
  <c r="AQ1397" i="2" s="1"/>
  <c r="AK1397" i="2"/>
  <c r="AM1396" i="2"/>
  <c r="AQ1396" i="2" s="1"/>
  <c r="AK1396" i="2"/>
  <c r="AM1395" i="2"/>
  <c r="AQ1395" i="2" s="1"/>
  <c r="AK1395" i="2"/>
  <c r="AM1394" i="2"/>
  <c r="AQ1394" i="2" s="1"/>
  <c r="AK1394" i="2"/>
  <c r="AM1393" i="2"/>
  <c r="AQ1393" i="2" s="1"/>
  <c r="AK1393" i="2"/>
  <c r="AM1392" i="2"/>
  <c r="AQ1392" i="2" s="1"/>
  <c r="AK1392" i="2"/>
  <c r="AM1391" i="2"/>
  <c r="AQ1391" i="2" s="1"/>
  <c r="AK1391" i="2"/>
  <c r="AM1390" i="2"/>
  <c r="AQ1390" i="2" s="1"/>
  <c r="AK1390" i="2"/>
  <c r="AM1389" i="2"/>
  <c r="AQ1389" i="2" s="1"/>
  <c r="AK1389" i="2"/>
  <c r="AM1388" i="2"/>
  <c r="AQ1388" i="2" s="1"/>
  <c r="AK1388" i="2"/>
  <c r="AM1387" i="2"/>
  <c r="AQ1387" i="2" s="1"/>
  <c r="AK1387" i="2"/>
  <c r="AM1386" i="2"/>
  <c r="AQ1386" i="2" s="1"/>
  <c r="AK1386" i="2"/>
  <c r="AM1385" i="2"/>
  <c r="AQ1385" i="2" s="1"/>
  <c r="AK1385" i="2"/>
  <c r="AM1384" i="2"/>
  <c r="AQ1384" i="2" s="1"/>
  <c r="AK1384" i="2"/>
  <c r="AM1383" i="2"/>
  <c r="AQ1383" i="2" s="1"/>
  <c r="AK1383" i="2"/>
  <c r="AM1382" i="2"/>
  <c r="AQ1382" i="2" s="1"/>
  <c r="AK1382" i="2"/>
  <c r="AM1381" i="2"/>
  <c r="AQ1381" i="2" s="1"/>
  <c r="AK1381" i="2"/>
  <c r="AM1380" i="2"/>
  <c r="AQ1380" i="2" s="1"/>
  <c r="AK1380" i="2"/>
  <c r="AM1379" i="2"/>
  <c r="AQ1379" i="2" s="1"/>
  <c r="AK1379" i="2"/>
  <c r="AM1378" i="2"/>
  <c r="AQ1378" i="2" s="1"/>
  <c r="AK1378" i="2"/>
  <c r="AM1377" i="2"/>
  <c r="AQ1377" i="2" s="1"/>
  <c r="AK1377" i="2"/>
  <c r="AM1376" i="2"/>
  <c r="AQ1376" i="2" s="1"/>
  <c r="AK1376" i="2"/>
  <c r="AM1375" i="2"/>
  <c r="AQ1375" i="2" s="1"/>
  <c r="AK1375" i="2"/>
  <c r="AM1374" i="2"/>
  <c r="AQ1374" i="2" s="1"/>
  <c r="AK1374" i="2"/>
  <c r="AM1373" i="2"/>
  <c r="AQ1373" i="2" s="1"/>
  <c r="AK1373" i="2"/>
  <c r="AM1372" i="2"/>
  <c r="AQ1372" i="2" s="1"/>
  <c r="AK1372" i="2"/>
  <c r="AM1371" i="2"/>
  <c r="AQ1371" i="2" s="1"/>
  <c r="AK1371" i="2"/>
  <c r="AM1370" i="2"/>
  <c r="AQ1370" i="2" s="1"/>
  <c r="AK1370" i="2"/>
  <c r="AM1369" i="2"/>
  <c r="AQ1369" i="2" s="1"/>
  <c r="AK1369" i="2"/>
  <c r="AM1368" i="2"/>
  <c r="AQ1368" i="2" s="1"/>
  <c r="AK1368" i="2"/>
  <c r="AM1367" i="2"/>
  <c r="AQ1367" i="2" s="1"/>
  <c r="AK1367" i="2"/>
  <c r="AM1366" i="2"/>
  <c r="AQ1366" i="2" s="1"/>
  <c r="AK1366" i="2"/>
  <c r="AM1365" i="2"/>
  <c r="AQ1365" i="2" s="1"/>
  <c r="AK1365" i="2"/>
  <c r="AM1364" i="2"/>
  <c r="AQ1364" i="2" s="1"/>
  <c r="AK1364" i="2"/>
  <c r="AM1363" i="2"/>
  <c r="AQ1363" i="2" s="1"/>
  <c r="AK1363" i="2"/>
  <c r="AM1362" i="2"/>
  <c r="AQ1362" i="2" s="1"/>
  <c r="AK1362" i="2"/>
  <c r="AM1361" i="2"/>
  <c r="AQ1361" i="2" s="1"/>
  <c r="AK1361" i="2"/>
  <c r="AM1360" i="2"/>
  <c r="AQ1360" i="2" s="1"/>
  <c r="AK1360" i="2"/>
  <c r="AM1359" i="2"/>
  <c r="AQ1359" i="2" s="1"/>
  <c r="AK1359" i="2"/>
  <c r="AM1358" i="2"/>
  <c r="AQ1358" i="2" s="1"/>
  <c r="AK1358" i="2"/>
  <c r="AM1357" i="2"/>
  <c r="AQ1357" i="2" s="1"/>
  <c r="AK1357" i="2"/>
  <c r="AM1356" i="2"/>
  <c r="AQ1356" i="2" s="1"/>
  <c r="AK1356" i="2"/>
  <c r="AM1355" i="2"/>
  <c r="AQ1355" i="2" s="1"/>
  <c r="AK1355" i="2"/>
  <c r="AM1354" i="2"/>
  <c r="AQ1354" i="2" s="1"/>
  <c r="AK1354" i="2"/>
  <c r="AM1353" i="2"/>
  <c r="AQ1353" i="2" s="1"/>
  <c r="AK1353" i="2"/>
  <c r="AM1352" i="2"/>
  <c r="AQ1352" i="2" s="1"/>
  <c r="AK1352" i="2"/>
  <c r="AM1351" i="2"/>
  <c r="AQ1351" i="2" s="1"/>
  <c r="AK1351" i="2"/>
  <c r="AM1350" i="2"/>
  <c r="AQ1350" i="2" s="1"/>
  <c r="AK1350" i="2"/>
  <c r="AM1349" i="2"/>
  <c r="AQ1349" i="2" s="1"/>
  <c r="AK1349" i="2"/>
  <c r="AM1348" i="2"/>
  <c r="AQ1348" i="2" s="1"/>
  <c r="AK1348" i="2"/>
  <c r="AM1347" i="2"/>
  <c r="AQ1347" i="2" s="1"/>
  <c r="AK1347" i="2"/>
  <c r="AM1346" i="2"/>
  <c r="AQ1346" i="2" s="1"/>
  <c r="AK1346" i="2"/>
  <c r="AM1345" i="2"/>
  <c r="AQ1345" i="2" s="1"/>
  <c r="AK1345" i="2"/>
  <c r="AM1344" i="2"/>
  <c r="AQ1344" i="2" s="1"/>
  <c r="AK1344" i="2"/>
  <c r="AM1343" i="2"/>
  <c r="AQ1343" i="2" s="1"/>
  <c r="AK1343" i="2"/>
  <c r="AM1342" i="2"/>
  <c r="AQ1342" i="2" s="1"/>
  <c r="AK1342" i="2"/>
  <c r="AM1341" i="2"/>
  <c r="AQ1341" i="2" s="1"/>
  <c r="AK1341" i="2"/>
  <c r="AM1340" i="2"/>
  <c r="AQ1340" i="2" s="1"/>
  <c r="AK1340" i="2"/>
  <c r="AM1339" i="2"/>
  <c r="AQ1339" i="2" s="1"/>
  <c r="AK1339" i="2"/>
  <c r="AM1338" i="2"/>
  <c r="AQ1338" i="2" s="1"/>
  <c r="AK1338" i="2"/>
  <c r="AM1337" i="2"/>
  <c r="AQ1337" i="2" s="1"/>
  <c r="AK1337" i="2"/>
  <c r="AM1336" i="2"/>
  <c r="AQ1336" i="2" s="1"/>
  <c r="AK1336" i="2"/>
  <c r="AM1335" i="2"/>
  <c r="AQ1335" i="2" s="1"/>
  <c r="AK1335" i="2"/>
  <c r="AM1334" i="2"/>
  <c r="AQ1334" i="2" s="1"/>
  <c r="AK1334" i="2"/>
  <c r="AM1333" i="2"/>
  <c r="AQ1333" i="2" s="1"/>
  <c r="AK1333" i="2"/>
  <c r="AM1332" i="2"/>
  <c r="AQ1332" i="2" s="1"/>
  <c r="AK1332" i="2"/>
  <c r="AM1331" i="2"/>
  <c r="AQ1331" i="2" s="1"/>
  <c r="AK1331" i="2"/>
  <c r="AM1330" i="2"/>
  <c r="AQ1330" i="2" s="1"/>
  <c r="AK1330" i="2"/>
  <c r="AM1329" i="2"/>
  <c r="AQ1329" i="2" s="1"/>
  <c r="AK1329" i="2"/>
  <c r="AM1328" i="2"/>
  <c r="AQ1328" i="2" s="1"/>
  <c r="AK1328" i="2"/>
  <c r="AM1327" i="2"/>
  <c r="AQ1327" i="2" s="1"/>
  <c r="AK1327" i="2"/>
  <c r="AM1326" i="2"/>
  <c r="AQ1326" i="2" s="1"/>
  <c r="AK1326" i="2"/>
  <c r="AM1325" i="2"/>
  <c r="AQ1325" i="2" s="1"/>
  <c r="AK1325" i="2"/>
  <c r="AM1324" i="2"/>
  <c r="AQ1324" i="2" s="1"/>
  <c r="AK1324" i="2"/>
  <c r="AM1323" i="2"/>
  <c r="AQ1323" i="2" s="1"/>
  <c r="AK1323" i="2"/>
  <c r="AM1322" i="2"/>
  <c r="AQ1322" i="2" s="1"/>
  <c r="AK1322" i="2"/>
  <c r="AM1321" i="2"/>
  <c r="AQ1321" i="2" s="1"/>
  <c r="AK1321" i="2"/>
  <c r="AM1320" i="2"/>
  <c r="AQ1320" i="2" s="1"/>
  <c r="AK1320" i="2"/>
  <c r="AM1319" i="2"/>
  <c r="AQ1319" i="2" s="1"/>
  <c r="AK1319" i="2"/>
  <c r="AM1318" i="2"/>
  <c r="AQ1318" i="2" s="1"/>
  <c r="AK1318" i="2"/>
  <c r="AM1317" i="2"/>
  <c r="AQ1317" i="2" s="1"/>
  <c r="AK1317" i="2"/>
  <c r="AM1316" i="2"/>
  <c r="AQ1316" i="2" s="1"/>
  <c r="AK1316" i="2"/>
  <c r="AM1315" i="2"/>
  <c r="AQ1315" i="2" s="1"/>
  <c r="AK1315" i="2"/>
  <c r="AM1314" i="2"/>
  <c r="AQ1314" i="2" s="1"/>
  <c r="AK1314" i="2"/>
  <c r="AM1313" i="2"/>
  <c r="AQ1313" i="2" s="1"/>
  <c r="AK1313" i="2"/>
  <c r="AM1312" i="2"/>
  <c r="AQ1312" i="2" s="1"/>
  <c r="AK1312" i="2"/>
  <c r="AM1311" i="2"/>
  <c r="AQ1311" i="2" s="1"/>
  <c r="AK1311" i="2"/>
  <c r="AM1310" i="2"/>
  <c r="AQ1310" i="2" s="1"/>
  <c r="AK1310" i="2"/>
  <c r="AM1309" i="2"/>
  <c r="AQ1309" i="2" s="1"/>
  <c r="AK1309" i="2"/>
  <c r="AM1308" i="2"/>
  <c r="AQ1308" i="2" s="1"/>
  <c r="AK1308" i="2"/>
  <c r="AM1307" i="2"/>
  <c r="AQ1307" i="2" s="1"/>
  <c r="AK1307" i="2"/>
  <c r="AM1306" i="2"/>
  <c r="AQ1306" i="2" s="1"/>
  <c r="AK1306" i="2"/>
  <c r="AM1305" i="2"/>
  <c r="AQ1305" i="2" s="1"/>
  <c r="AK1305" i="2"/>
  <c r="AM1304" i="2"/>
  <c r="AQ1304" i="2" s="1"/>
  <c r="AK1304" i="2"/>
  <c r="AM1303" i="2"/>
  <c r="AQ1303" i="2" s="1"/>
  <c r="AK1303" i="2"/>
  <c r="AM1302" i="2"/>
  <c r="AQ1302" i="2" s="1"/>
  <c r="AK1302" i="2"/>
  <c r="AM1301" i="2"/>
  <c r="AQ1301" i="2" s="1"/>
  <c r="AK1301" i="2"/>
  <c r="AM1300" i="2"/>
  <c r="AQ1300" i="2" s="1"/>
  <c r="AK1300" i="2"/>
  <c r="AM1299" i="2"/>
  <c r="AQ1299" i="2" s="1"/>
  <c r="AK1299" i="2"/>
  <c r="AM1298" i="2"/>
  <c r="AQ1298" i="2" s="1"/>
  <c r="AK1298" i="2"/>
  <c r="AM1297" i="2"/>
  <c r="AQ1297" i="2" s="1"/>
  <c r="AK1297" i="2"/>
  <c r="AM1296" i="2"/>
  <c r="AQ1296" i="2" s="1"/>
  <c r="AK1296" i="2"/>
  <c r="AM1295" i="2"/>
  <c r="AQ1295" i="2" s="1"/>
  <c r="AK1295" i="2"/>
  <c r="AM1294" i="2"/>
  <c r="AQ1294" i="2" s="1"/>
  <c r="AK1294" i="2"/>
  <c r="AM1293" i="2"/>
  <c r="AQ1293" i="2" s="1"/>
  <c r="AK1293" i="2"/>
  <c r="AM1292" i="2"/>
  <c r="AQ1292" i="2" s="1"/>
  <c r="AK1292" i="2"/>
  <c r="AM1291" i="2"/>
  <c r="AQ1291" i="2" s="1"/>
  <c r="AK1291" i="2"/>
  <c r="AM1290" i="2"/>
  <c r="AQ1290" i="2" s="1"/>
  <c r="AK1290" i="2"/>
  <c r="AM1289" i="2"/>
  <c r="AQ1289" i="2" s="1"/>
  <c r="AK1289" i="2"/>
  <c r="AM1288" i="2"/>
  <c r="AQ1288" i="2" s="1"/>
  <c r="AK1288" i="2"/>
  <c r="AM1287" i="2"/>
  <c r="AQ1287" i="2" s="1"/>
  <c r="AK1287" i="2"/>
  <c r="AM1286" i="2"/>
  <c r="AQ1286" i="2" s="1"/>
  <c r="AK1286" i="2"/>
  <c r="AM1285" i="2"/>
  <c r="AQ1285" i="2" s="1"/>
  <c r="AK1285" i="2"/>
  <c r="AM1284" i="2"/>
  <c r="AQ1284" i="2" s="1"/>
  <c r="AK1284" i="2"/>
  <c r="AM1283" i="2"/>
  <c r="AQ1283" i="2" s="1"/>
  <c r="AK1283" i="2"/>
  <c r="AM1282" i="2"/>
  <c r="AQ1282" i="2" s="1"/>
  <c r="AK1282" i="2"/>
  <c r="AM1281" i="2"/>
  <c r="AQ1281" i="2" s="1"/>
  <c r="AK1281" i="2"/>
  <c r="AM1280" i="2"/>
  <c r="AQ1280" i="2" s="1"/>
  <c r="AK1280" i="2"/>
  <c r="AM1279" i="2"/>
  <c r="AQ1279" i="2" s="1"/>
  <c r="AK1279" i="2"/>
  <c r="AM1278" i="2"/>
  <c r="AQ1278" i="2" s="1"/>
  <c r="AK1278" i="2"/>
  <c r="AM1277" i="2"/>
  <c r="AQ1277" i="2" s="1"/>
  <c r="AK1277" i="2"/>
  <c r="AM1276" i="2"/>
  <c r="AQ1276" i="2" s="1"/>
  <c r="AK1276" i="2"/>
  <c r="AM1275" i="2"/>
  <c r="AQ1275" i="2" s="1"/>
  <c r="AK1275" i="2"/>
  <c r="AM1274" i="2"/>
  <c r="AQ1274" i="2" s="1"/>
  <c r="AK1274" i="2"/>
  <c r="AM1273" i="2"/>
  <c r="AQ1273" i="2" s="1"/>
  <c r="AK1273" i="2"/>
  <c r="AM1272" i="2"/>
  <c r="AQ1272" i="2" s="1"/>
  <c r="AK1272" i="2"/>
  <c r="AM1271" i="2"/>
  <c r="AQ1271" i="2" s="1"/>
  <c r="AK1271" i="2"/>
  <c r="AM1270" i="2"/>
  <c r="AQ1270" i="2" s="1"/>
  <c r="AK1270" i="2"/>
  <c r="AM1269" i="2"/>
  <c r="AQ1269" i="2" s="1"/>
  <c r="AK1269" i="2"/>
  <c r="AM1268" i="2"/>
  <c r="AQ1268" i="2" s="1"/>
  <c r="AK1268" i="2"/>
  <c r="AM1267" i="2"/>
  <c r="AQ1267" i="2" s="1"/>
  <c r="AK1267" i="2"/>
  <c r="AM1266" i="2"/>
  <c r="AQ1266" i="2" s="1"/>
  <c r="AK1266" i="2"/>
  <c r="AM1265" i="2"/>
  <c r="AQ1265" i="2" s="1"/>
  <c r="AK1265" i="2"/>
  <c r="AM1264" i="2"/>
  <c r="AQ1264" i="2" s="1"/>
  <c r="AK1264" i="2"/>
  <c r="AM1263" i="2"/>
  <c r="AQ1263" i="2" s="1"/>
  <c r="AK1263" i="2"/>
  <c r="AM1262" i="2"/>
  <c r="AQ1262" i="2" s="1"/>
  <c r="AK1262" i="2"/>
  <c r="AM1261" i="2"/>
  <c r="AQ1261" i="2" s="1"/>
  <c r="AK1261" i="2"/>
  <c r="AM1260" i="2"/>
  <c r="AQ1260" i="2" s="1"/>
  <c r="AK1260" i="2"/>
  <c r="AM1259" i="2"/>
  <c r="AQ1259" i="2" s="1"/>
  <c r="AK1259" i="2"/>
  <c r="AM1258" i="2"/>
  <c r="AQ1258" i="2" s="1"/>
  <c r="AK1258" i="2"/>
  <c r="AM1257" i="2"/>
  <c r="AQ1257" i="2" s="1"/>
  <c r="AK1257" i="2"/>
  <c r="AM1256" i="2"/>
  <c r="AQ1256" i="2" s="1"/>
  <c r="AK1256" i="2"/>
  <c r="AM1255" i="2"/>
  <c r="AQ1255" i="2" s="1"/>
  <c r="AK1255" i="2"/>
  <c r="AM1254" i="2"/>
  <c r="AQ1254" i="2" s="1"/>
  <c r="AK1254" i="2"/>
  <c r="AM1253" i="2"/>
  <c r="AQ1253" i="2" s="1"/>
  <c r="AK1253" i="2"/>
  <c r="AM1252" i="2"/>
  <c r="AQ1252" i="2" s="1"/>
  <c r="AK1252" i="2"/>
  <c r="AM1251" i="2"/>
  <c r="AQ1251" i="2" s="1"/>
  <c r="AK1251" i="2"/>
  <c r="AM1250" i="2"/>
  <c r="AQ1250" i="2" s="1"/>
  <c r="AK1250" i="2"/>
  <c r="AM1249" i="2"/>
  <c r="AK1249" i="2"/>
  <c r="AM1248" i="2"/>
  <c r="AQ1248" i="2" s="1"/>
  <c r="AK1248" i="2"/>
  <c r="AM1247" i="2"/>
  <c r="AQ1247" i="2" s="1"/>
  <c r="AK1247" i="2"/>
  <c r="AM1246" i="2"/>
  <c r="AQ1246" i="2" s="1"/>
  <c r="AK1246" i="2"/>
  <c r="AM1245" i="2"/>
  <c r="AK1245" i="2"/>
  <c r="AM1244" i="2"/>
  <c r="AQ1244" i="2" s="1"/>
  <c r="AK1244" i="2"/>
  <c r="AM1243" i="2"/>
  <c r="AQ1243" i="2" s="1"/>
  <c r="AK1243" i="2"/>
  <c r="AM1242" i="2"/>
  <c r="AQ1242" i="2" s="1"/>
  <c r="AK1242" i="2"/>
  <c r="AM1241" i="2"/>
  <c r="AQ1241" i="2" s="1"/>
  <c r="AK1241" i="2"/>
  <c r="AM1240" i="2"/>
  <c r="AQ1240" i="2" s="1"/>
  <c r="AK1240" i="2"/>
  <c r="AM1239" i="2"/>
  <c r="AQ1239" i="2" s="1"/>
  <c r="AK1239" i="2"/>
  <c r="AM1238" i="2"/>
  <c r="AQ1238" i="2" s="1"/>
  <c r="AK1238" i="2"/>
  <c r="AM1237" i="2"/>
  <c r="AK1237" i="2"/>
  <c r="AM1236" i="2"/>
  <c r="AQ1236" i="2" s="1"/>
  <c r="AK1236" i="2"/>
  <c r="AM1235" i="2"/>
  <c r="AQ1235" i="2" s="1"/>
  <c r="AK1235" i="2"/>
  <c r="AM1234" i="2"/>
  <c r="AQ1234" i="2" s="1"/>
  <c r="AK1234" i="2"/>
  <c r="AM1233" i="2"/>
  <c r="AQ1233" i="2" s="1"/>
  <c r="AK1233" i="2"/>
  <c r="AM1232" i="2"/>
  <c r="AQ1232" i="2" s="1"/>
  <c r="AK1232" i="2"/>
  <c r="AM1231" i="2"/>
  <c r="AQ1231" i="2" s="1"/>
  <c r="AK1231" i="2"/>
  <c r="AM1230" i="2"/>
  <c r="AQ1230" i="2" s="1"/>
  <c r="AK1230" i="2"/>
  <c r="AM1229" i="2"/>
  <c r="AQ1229" i="2" s="1"/>
  <c r="AK1229" i="2"/>
  <c r="AM1228" i="2"/>
  <c r="AQ1228" i="2" s="1"/>
  <c r="AK1228" i="2"/>
  <c r="AM1227" i="2"/>
  <c r="AK1227" i="2"/>
  <c r="AM1226" i="2"/>
  <c r="AQ1226" i="2" s="1"/>
  <c r="AK1226" i="2"/>
  <c r="AM1225" i="2"/>
  <c r="AQ1225" i="2" s="1"/>
  <c r="AK1225" i="2"/>
  <c r="AM1224" i="2"/>
  <c r="AQ1224" i="2" s="1"/>
  <c r="AK1224" i="2"/>
  <c r="AM1223" i="2"/>
  <c r="AQ1223" i="2" s="1"/>
  <c r="AK1223" i="2"/>
  <c r="AM1222" i="2"/>
  <c r="AQ1222" i="2" s="1"/>
  <c r="AK1222" i="2"/>
  <c r="AM1221" i="2"/>
  <c r="AQ1221" i="2" s="1"/>
  <c r="AK1221" i="2"/>
  <c r="AM1220" i="2"/>
  <c r="AQ1220" i="2" s="1"/>
  <c r="AK1220" i="2"/>
  <c r="AM1219" i="2"/>
  <c r="AQ1219" i="2" s="1"/>
  <c r="AK1219" i="2"/>
  <c r="AM1218" i="2"/>
  <c r="AQ1218" i="2" s="1"/>
  <c r="AK1218" i="2"/>
  <c r="AM1217" i="2"/>
  <c r="AQ1217" i="2" s="1"/>
  <c r="AK1217" i="2"/>
  <c r="AM1216" i="2"/>
  <c r="AQ1216" i="2" s="1"/>
  <c r="AK1216" i="2"/>
  <c r="AM1215" i="2"/>
  <c r="AQ1215" i="2" s="1"/>
  <c r="AK1215" i="2"/>
  <c r="AM1214" i="2"/>
  <c r="AQ1214" i="2" s="1"/>
  <c r="AK1214" i="2"/>
  <c r="AM1213" i="2"/>
  <c r="AQ1213" i="2" s="1"/>
  <c r="AK1213" i="2"/>
  <c r="AM1212" i="2"/>
  <c r="AQ1212" i="2" s="1"/>
  <c r="AK1212" i="2"/>
  <c r="AM1211" i="2"/>
  <c r="AK1211" i="2"/>
  <c r="AM1210" i="2"/>
  <c r="AQ1210" i="2" s="1"/>
  <c r="AK1210" i="2"/>
  <c r="AM1209" i="2"/>
  <c r="AQ1209" i="2" s="1"/>
  <c r="AK1209" i="2"/>
  <c r="AM1208" i="2"/>
  <c r="AQ1208" i="2" s="1"/>
  <c r="AK1208" i="2"/>
  <c r="AM1207" i="2"/>
  <c r="AQ1207" i="2" s="1"/>
  <c r="AK1207" i="2"/>
  <c r="AM1206" i="2"/>
  <c r="AQ1206" i="2" s="1"/>
  <c r="AK1206" i="2"/>
  <c r="AM1205" i="2"/>
  <c r="AQ1205" i="2" s="1"/>
  <c r="AK1205" i="2"/>
  <c r="AM1204" i="2"/>
  <c r="AQ1204" i="2" s="1"/>
  <c r="AK1204" i="2"/>
  <c r="AM1203" i="2"/>
  <c r="AQ1203" i="2" s="1"/>
  <c r="AK1203" i="2"/>
  <c r="AM1202" i="2"/>
  <c r="AQ1202" i="2" s="1"/>
  <c r="AK1202" i="2"/>
  <c r="AM1201" i="2"/>
  <c r="AQ1201" i="2" s="1"/>
  <c r="AK1201" i="2"/>
  <c r="AM1200" i="2"/>
  <c r="AQ1200" i="2" s="1"/>
  <c r="AK1200" i="2"/>
  <c r="AM1199" i="2"/>
  <c r="AQ1199" i="2" s="1"/>
  <c r="AK1199" i="2"/>
  <c r="AM1198" i="2"/>
  <c r="AQ1198" i="2" s="1"/>
  <c r="AK1198" i="2"/>
  <c r="AM1197" i="2"/>
  <c r="AQ1197" i="2" s="1"/>
  <c r="AK1197" i="2"/>
  <c r="AM1196" i="2"/>
  <c r="AQ1196" i="2" s="1"/>
  <c r="AK1196" i="2"/>
  <c r="AM1195" i="2"/>
  <c r="AK1195" i="2"/>
  <c r="AM1194" i="2"/>
  <c r="AQ1194" i="2" s="1"/>
  <c r="AK1194" i="2"/>
  <c r="AM1193" i="2"/>
  <c r="AQ1193" i="2" s="1"/>
  <c r="AK1193" i="2"/>
  <c r="AM1192" i="2"/>
  <c r="AQ1192" i="2" s="1"/>
  <c r="AK1192" i="2"/>
  <c r="AM1191" i="2"/>
  <c r="AQ1191" i="2" s="1"/>
  <c r="AK1191" i="2"/>
  <c r="AM1190" i="2"/>
  <c r="AQ1190" i="2" s="1"/>
  <c r="AK1190" i="2"/>
  <c r="AM1189" i="2"/>
  <c r="AQ1189" i="2" s="1"/>
  <c r="AK1189" i="2"/>
  <c r="AM1188" i="2"/>
  <c r="AQ1188" i="2" s="1"/>
  <c r="AK1188" i="2"/>
  <c r="AM1187" i="2"/>
  <c r="AQ1187" i="2" s="1"/>
  <c r="AK1187" i="2"/>
  <c r="AM1186" i="2"/>
  <c r="AQ1186" i="2" s="1"/>
  <c r="AK1186" i="2"/>
  <c r="AM1185" i="2"/>
  <c r="AQ1185" i="2" s="1"/>
  <c r="AK1185" i="2"/>
  <c r="AM1184" i="2"/>
  <c r="AQ1184" i="2" s="1"/>
  <c r="AK1184" i="2"/>
  <c r="AM1183" i="2"/>
  <c r="AQ1183" i="2" s="1"/>
  <c r="AK1183" i="2"/>
  <c r="AM1182" i="2"/>
  <c r="AQ1182" i="2" s="1"/>
  <c r="AK1182" i="2"/>
  <c r="AM1181" i="2"/>
  <c r="AQ1181" i="2" s="1"/>
  <c r="AK1181" i="2"/>
  <c r="AM1180" i="2"/>
  <c r="AQ1180" i="2" s="1"/>
  <c r="AK1180" i="2"/>
  <c r="AM1179" i="2"/>
  <c r="AQ1179" i="2" s="1"/>
  <c r="AK1179" i="2"/>
  <c r="AM1178" i="2"/>
  <c r="AQ1178" i="2" s="1"/>
  <c r="AK1178" i="2"/>
  <c r="AM1177" i="2"/>
  <c r="AQ1177" i="2" s="1"/>
  <c r="AK1177" i="2"/>
  <c r="AM1176" i="2"/>
  <c r="AQ1176" i="2" s="1"/>
  <c r="AK1176" i="2"/>
  <c r="AM1175" i="2"/>
  <c r="AQ1175" i="2" s="1"/>
  <c r="AK1175" i="2"/>
  <c r="AM1174" i="2"/>
  <c r="AQ1174" i="2" s="1"/>
  <c r="AK1174" i="2"/>
  <c r="AM1173" i="2"/>
  <c r="AQ1173" i="2" s="1"/>
  <c r="AK1173" i="2"/>
  <c r="AM1172" i="2"/>
  <c r="AQ1172" i="2" s="1"/>
  <c r="AK1172" i="2"/>
  <c r="AM1171" i="2"/>
  <c r="AQ1171" i="2" s="1"/>
  <c r="AK1171" i="2"/>
  <c r="AM1170" i="2"/>
  <c r="AQ1170" i="2" s="1"/>
  <c r="AK1170" i="2"/>
  <c r="AM1169" i="2"/>
  <c r="AQ1169" i="2" s="1"/>
  <c r="AK1169" i="2"/>
  <c r="AM1168" i="2"/>
  <c r="AQ1168" i="2" s="1"/>
  <c r="AK1168" i="2"/>
  <c r="AM1167" i="2"/>
  <c r="AQ1167" i="2" s="1"/>
  <c r="AK1167" i="2"/>
  <c r="AM1166" i="2"/>
  <c r="AQ1166" i="2" s="1"/>
  <c r="AK1166" i="2"/>
  <c r="AM1165" i="2"/>
  <c r="AQ1165" i="2" s="1"/>
  <c r="AK1165" i="2"/>
  <c r="AM1164" i="2"/>
  <c r="AQ1164" i="2" s="1"/>
  <c r="AK1164" i="2"/>
  <c r="AM1163" i="2"/>
  <c r="AQ1163" i="2" s="1"/>
  <c r="AK1163" i="2"/>
  <c r="AM1162" i="2"/>
  <c r="AQ1162" i="2" s="1"/>
  <c r="AK1162" i="2"/>
  <c r="AM1161" i="2"/>
  <c r="AQ1161" i="2" s="1"/>
  <c r="AK1161" i="2"/>
  <c r="AM1160" i="2"/>
  <c r="AQ1160" i="2" s="1"/>
  <c r="AK1160" i="2"/>
  <c r="AM1159" i="2"/>
  <c r="AQ1159" i="2" s="1"/>
  <c r="AK1159" i="2"/>
  <c r="AM1158" i="2"/>
  <c r="AQ1158" i="2" s="1"/>
  <c r="AK1158" i="2"/>
  <c r="AM1157" i="2"/>
  <c r="AQ1157" i="2" s="1"/>
  <c r="AK1157" i="2"/>
  <c r="AM1156" i="2"/>
  <c r="AQ1156" i="2" s="1"/>
  <c r="AK1156" i="2"/>
  <c r="AM1155" i="2"/>
  <c r="AQ1155" i="2" s="1"/>
  <c r="AK1155" i="2"/>
  <c r="AM1154" i="2"/>
  <c r="AQ1154" i="2" s="1"/>
  <c r="AK1154" i="2"/>
  <c r="AM1153" i="2"/>
  <c r="AQ1153" i="2" s="1"/>
  <c r="AK1153" i="2"/>
  <c r="AM1152" i="2"/>
  <c r="AQ1152" i="2" s="1"/>
  <c r="AK1152" i="2"/>
  <c r="AM1151" i="2"/>
  <c r="AQ1151" i="2" s="1"/>
  <c r="AK1151" i="2"/>
  <c r="AM1150" i="2"/>
  <c r="AQ1150" i="2" s="1"/>
  <c r="AK1150" i="2"/>
  <c r="AM1149" i="2"/>
  <c r="AQ1149" i="2" s="1"/>
  <c r="AK1149" i="2"/>
  <c r="AM1148" i="2"/>
  <c r="AQ1148" i="2" s="1"/>
  <c r="AK1148" i="2"/>
  <c r="AM1147" i="2"/>
  <c r="AQ1147" i="2" s="1"/>
  <c r="AK1147" i="2"/>
  <c r="AM1146" i="2"/>
  <c r="AQ1146" i="2" s="1"/>
  <c r="AK1146" i="2"/>
  <c r="AM1145" i="2"/>
  <c r="AQ1145" i="2" s="1"/>
  <c r="AK1145" i="2"/>
  <c r="AM1144" i="2"/>
  <c r="AQ1144" i="2" s="1"/>
  <c r="AK1144" i="2"/>
  <c r="AM1143" i="2"/>
  <c r="AQ1143" i="2" s="1"/>
  <c r="AK1143" i="2"/>
  <c r="AM1142" i="2"/>
  <c r="AQ1142" i="2" s="1"/>
  <c r="AK1142" i="2"/>
  <c r="AM1141" i="2"/>
  <c r="AQ1141" i="2" s="1"/>
  <c r="AK1141" i="2"/>
  <c r="AM1140" i="2"/>
  <c r="AQ1140" i="2" s="1"/>
  <c r="AK1140" i="2"/>
  <c r="AM1139" i="2"/>
  <c r="AQ1139" i="2" s="1"/>
  <c r="AK1139" i="2"/>
  <c r="AM1138" i="2"/>
  <c r="AQ1138" i="2" s="1"/>
  <c r="AK1138" i="2"/>
  <c r="AM1137" i="2"/>
  <c r="AQ1137" i="2" s="1"/>
  <c r="AK1137" i="2"/>
  <c r="AM1136" i="2"/>
  <c r="AQ1136" i="2" s="1"/>
  <c r="AK1136" i="2"/>
  <c r="AM1135" i="2"/>
  <c r="AQ1135" i="2" s="1"/>
  <c r="AK1135" i="2"/>
  <c r="AM1134" i="2"/>
  <c r="AQ1134" i="2" s="1"/>
  <c r="AK1134" i="2"/>
  <c r="AM1133" i="2"/>
  <c r="AQ1133" i="2" s="1"/>
  <c r="AK1133" i="2"/>
  <c r="AM1132" i="2"/>
  <c r="AQ1132" i="2" s="1"/>
  <c r="AK1132" i="2"/>
  <c r="AM1131" i="2"/>
  <c r="AQ1131" i="2" s="1"/>
  <c r="AK1131" i="2"/>
  <c r="AM1130" i="2"/>
  <c r="AQ1130" i="2" s="1"/>
  <c r="AK1130" i="2"/>
  <c r="AM1129" i="2"/>
  <c r="AQ1129" i="2" s="1"/>
  <c r="AK1129" i="2"/>
  <c r="AM1128" i="2"/>
  <c r="AQ1128" i="2" s="1"/>
  <c r="AK1128" i="2"/>
  <c r="AM1127" i="2"/>
  <c r="AQ1127" i="2" s="1"/>
  <c r="AK1127" i="2"/>
  <c r="AM1126" i="2"/>
  <c r="AQ1126" i="2" s="1"/>
  <c r="AK1126" i="2"/>
  <c r="AM1125" i="2"/>
  <c r="AQ1125" i="2" s="1"/>
  <c r="AK1125" i="2"/>
  <c r="AM1124" i="2"/>
  <c r="AQ1124" i="2" s="1"/>
  <c r="AK1124" i="2"/>
  <c r="AM1123" i="2"/>
  <c r="AQ1123" i="2" s="1"/>
  <c r="AK1123" i="2"/>
  <c r="AM1122" i="2"/>
  <c r="AQ1122" i="2" s="1"/>
  <c r="AK1122" i="2"/>
  <c r="AM1121" i="2"/>
  <c r="AQ1121" i="2" s="1"/>
  <c r="AK1121" i="2"/>
  <c r="AM1120" i="2"/>
  <c r="AQ1120" i="2" s="1"/>
  <c r="AK1120" i="2"/>
  <c r="AM1119" i="2"/>
  <c r="AQ1119" i="2" s="1"/>
  <c r="AK1119" i="2"/>
  <c r="AM1118" i="2"/>
  <c r="AQ1118" i="2" s="1"/>
  <c r="AK1118" i="2"/>
  <c r="AM1117" i="2"/>
  <c r="AQ1117" i="2" s="1"/>
  <c r="AK1117" i="2"/>
  <c r="AM1116" i="2"/>
  <c r="AQ1116" i="2" s="1"/>
  <c r="AK1116" i="2"/>
  <c r="AM1115" i="2"/>
  <c r="AQ1115" i="2" s="1"/>
  <c r="AK1115" i="2"/>
  <c r="AM1114" i="2"/>
  <c r="AQ1114" i="2" s="1"/>
  <c r="AK1114" i="2"/>
  <c r="AM1113" i="2"/>
  <c r="AQ1113" i="2" s="1"/>
  <c r="AK1113" i="2"/>
  <c r="AM1112" i="2"/>
  <c r="AQ1112" i="2" s="1"/>
  <c r="AK1112" i="2"/>
  <c r="AM1111" i="2"/>
  <c r="AQ1111" i="2" s="1"/>
  <c r="AK1111" i="2"/>
  <c r="AM1110" i="2"/>
  <c r="AQ1110" i="2" s="1"/>
  <c r="AK1110" i="2"/>
  <c r="AM1109" i="2"/>
  <c r="AQ1109" i="2" s="1"/>
  <c r="AK1109" i="2"/>
  <c r="AM1108" i="2"/>
  <c r="AQ1108" i="2" s="1"/>
  <c r="AK1108" i="2"/>
  <c r="AM1107" i="2"/>
  <c r="AQ1107" i="2" s="1"/>
  <c r="AK1107" i="2"/>
  <c r="AM1106" i="2"/>
  <c r="AQ1106" i="2" s="1"/>
  <c r="AK1106" i="2"/>
  <c r="AM1105" i="2"/>
  <c r="AQ1105" i="2" s="1"/>
  <c r="AK1105" i="2"/>
  <c r="AM1104" i="2"/>
  <c r="AQ1104" i="2" s="1"/>
  <c r="AK1104" i="2"/>
  <c r="AM1103" i="2"/>
  <c r="AQ1103" i="2" s="1"/>
  <c r="AK1103" i="2"/>
  <c r="AM1102" i="2"/>
  <c r="AQ1102" i="2" s="1"/>
  <c r="AK1102" i="2"/>
  <c r="AM1101" i="2"/>
  <c r="AQ1101" i="2" s="1"/>
  <c r="AK1101" i="2"/>
  <c r="AM1100" i="2"/>
  <c r="AQ1100" i="2" s="1"/>
  <c r="AK1100" i="2"/>
  <c r="AM1099" i="2"/>
  <c r="AQ1099" i="2" s="1"/>
  <c r="AK1099" i="2"/>
  <c r="AM1098" i="2"/>
  <c r="AQ1098" i="2" s="1"/>
  <c r="AK1098" i="2"/>
  <c r="AM1097" i="2"/>
  <c r="AQ1097" i="2" s="1"/>
  <c r="AK1097" i="2"/>
  <c r="AM1096" i="2"/>
  <c r="AK1096" i="2"/>
  <c r="AM1095" i="2"/>
  <c r="AQ1095" i="2" s="1"/>
  <c r="AK1095" i="2"/>
  <c r="AM1094" i="2"/>
  <c r="AQ1094" i="2" s="1"/>
  <c r="AK1094" i="2"/>
  <c r="AM1093" i="2"/>
  <c r="AQ1093" i="2" s="1"/>
  <c r="AK1093" i="2"/>
  <c r="AM1092" i="2"/>
  <c r="AQ1092" i="2" s="1"/>
  <c r="AK1092" i="2"/>
  <c r="AM1091" i="2"/>
  <c r="AQ1091" i="2" s="1"/>
  <c r="AK1091" i="2"/>
  <c r="AM1090" i="2"/>
  <c r="AQ1090" i="2" s="1"/>
  <c r="AK1090" i="2"/>
  <c r="AM1089" i="2"/>
  <c r="AQ1089" i="2" s="1"/>
  <c r="AK1089" i="2"/>
  <c r="AM1088" i="2"/>
  <c r="AQ1088" i="2" s="1"/>
  <c r="AK1088" i="2"/>
  <c r="AM1087" i="2"/>
  <c r="AQ1087" i="2" s="1"/>
  <c r="AK1087" i="2"/>
  <c r="AM1086" i="2"/>
  <c r="AQ1086" i="2" s="1"/>
  <c r="AK1086" i="2"/>
  <c r="AM1085" i="2"/>
  <c r="AQ1085" i="2" s="1"/>
  <c r="AK1085" i="2"/>
  <c r="AM1084" i="2"/>
  <c r="AQ1084" i="2" s="1"/>
  <c r="AK1084" i="2"/>
  <c r="AM1083" i="2"/>
  <c r="AQ1083" i="2" s="1"/>
  <c r="AK1083" i="2"/>
  <c r="AM1082" i="2"/>
  <c r="AQ1082" i="2" s="1"/>
  <c r="AK1082" i="2"/>
  <c r="AM1081" i="2"/>
  <c r="AQ1081" i="2" s="1"/>
  <c r="AK1081" i="2"/>
  <c r="AM1080" i="2"/>
  <c r="AQ1080" i="2" s="1"/>
  <c r="AK1080" i="2"/>
  <c r="AM1079" i="2"/>
  <c r="AQ1079" i="2" s="1"/>
  <c r="AK1079" i="2"/>
  <c r="AM1078" i="2"/>
  <c r="AQ1078" i="2" s="1"/>
  <c r="AK1078" i="2"/>
  <c r="AM1077" i="2"/>
  <c r="AQ1077" i="2" s="1"/>
  <c r="AK1077" i="2"/>
  <c r="AM1076" i="2"/>
  <c r="AQ1076" i="2" s="1"/>
  <c r="AK1076" i="2"/>
  <c r="AM1075" i="2"/>
  <c r="AQ1075" i="2" s="1"/>
  <c r="AK1075" i="2"/>
  <c r="AM1074" i="2"/>
  <c r="AQ1074" i="2" s="1"/>
  <c r="AK1074" i="2"/>
  <c r="AM1073" i="2"/>
  <c r="AQ1073" i="2" s="1"/>
  <c r="AK1073" i="2"/>
  <c r="AM1072" i="2"/>
  <c r="AQ1072" i="2" s="1"/>
  <c r="AK1072" i="2"/>
  <c r="AM1071" i="2"/>
  <c r="AQ1071" i="2" s="1"/>
  <c r="AK1071" i="2"/>
  <c r="AM1070" i="2"/>
  <c r="AQ1070" i="2" s="1"/>
  <c r="AK1070" i="2"/>
  <c r="AM1069" i="2"/>
  <c r="AQ1069" i="2" s="1"/>
  <c r="AK1069" i="2"/>
  <c r="AM1068" i="2"/>
  <c r="AQ1068" i="2" s="1"/>
  <c r="AK1068" i="2"/>
  <c r="AM1067" i="2"/>
  <c r="AQ1067" i="2" s="1"/>
  <c r="AK1067" i="2"/>
  <c r="AM1066" i="2"/>
  <c r="AQ1066" i="2" s="1"/>
  <c r="AK1066" i="2"/>
  <c r="AM1065" i="2"/>
  <c r="AQ1065" i="2" s="1"/>
  <c r="AK1065" i="2"/>
  <c r="AM1064" i="2"/>
  <c r="AQ1064" i="2" s="1"/>
  <c r="AK1064" i="2"/>
  <c r="AM1063" i="2"/>
  <c r="AQ1063" i="2" s="1"/>
  <c r="AK1063" i="2"/>
  <c r="AM1062" i="2"/>
  <c r="AQ1062" i="2" s="1"/>
  <c r="AK1062" i="2"/>
  <c r="AM1061" i="2"/>
  <c r="AQ1061" i="2" s="1"/>
  <c r="AK1061" i="2"/>
  <c r="AM1060" i="2"/>
  <c r="AQ1060" i="2" s="1"/>
  <c r="AK1060" i="2"/>
  <c r="AM1059" i="2"/>
  <c r="AQ1059" i="2" s="1"/>
  <c r="AK1059" i="2"/>
  <c r="AM1058" i="2"/>
  <c r="AQ1058" i="2" s="1"/>
  <c r="AK1058" i="2"/>
  <c r="AM1057" i="2"/>
  <c r="AQ1057" i="2" s="1"/>
  <c r="AK1057" i="2"/>
  <c r="AM1056" i="2"/>
  <c r="AQ1056" i="2" s="1"/>
  <c r="AK1056" i="2"/>
  <c r="AM1055" i="2"/>
  <c r="AQ1055" i="2" s="1"/>
  <c r="AK1055" i="2"/>
  <c r="AM1054" i="2"/>
  <c r="AQ1054" i="2" s="1"/>
  <c r="AK1054" i="2"/>
  <c r="AM1053" i="2"/>
  <c r="AQ1053" i="2" s="1"/>
  <c r="AK1053" i="2"/>
  <c r="AM1052" i="2"/>
  <c r="AQ1052" i="2" s="1"/>
  <c r="AK1052" i="2"/>
  <c r="AM1051" i="2"/>
  <c r="AQ1051" i="2" s="1"/>
  <c r="AK1051" i="2"/>
  <c r="AM1050" i="2"/>
  <c r="AQ1050" i="2" s="1"/>
  <c r="AK1050" i="2"/>
  <c r="AM1049" i="2"/>
  <c r="AQ1049" i="2" s="1"/>
  <c r="AK1049" i="2"/>
  <c r="AM1048" i="2"/>
  <c r="AQ1048" i="2" s="1"/>
  <c r="AK1048" i="2"/>
  <c r="AM1047" i="2"/>
  <c r="AQ1047" i="2" s="1"/>
  <c r="AK1047" i="2"/>
  <c r="AM1046" i="2"/>
  <c r="AQ1046" i="2" s="1"/>
  <c r="AK1046" i="2"/>
  <c r="AM1045" i="2"/>
  <c r="AQ1045" i="2" s="1"/>
  <c r="AK1045" i="2"/>
  <c r="AM1044" i="2"/>
  <c r="AQ1044" i="2" s="1"/>
  <c r="AK1044" i="2"/>
  <c r="AM1043" i="2"/>
  <c r="AQ1043" i="2" s="1"/>
  <c r="AK1043" i="2"/>
  <c r="AM1042" i="2"/>
  <c r="AQ1042" i="2" s="1"/>
  <c r="AK1042" i="2"/>
  <c r="AM1041" i="2"/>
  <c r="AQ1041" i="2" s="1"/>
  <c r="AK1041" i="2"/>
  <c r="AM1040" i="2"/>
  <c r="AQ1040" i="2" s="1"/>
  <c r="AK1040" i="2"/>
  <c r="AM1039" i="2"/>
  <c r="AQ1039" i="2" s="1"/>
  <c r="AK1039" i="2"/>
  <c r="AM1038" i="2"/>
  <c r="AQ1038" i="2" s="1"/>
  <c r="AK1038" i="2"/>
  <c r="AM1037" i="2"/>
  <c r="AQ1037" i="2" s="1"/>
  <c r="AK1037" i="2"/>
  <c r="AM1036" i="2"/>
  <c r="AQ1036" i="2" s="1"/>
  <c r="AK1036" i="2"/>
  <c r="AM1035" i="2"/>
  <c r="AQ1035" i="2" s="1"/>
  <c r="AK1035" i="2"/>
  <c r="AM1034" i="2"/>
  <c r="AQ1034" i="2" s="1"/>
  <c r="AK1034" i="2"/>
  <c r="AM1033" i="2"/>
  <c r="AQ1033" i="2" s="1"/>
  <c r="AK1033" i="2"/>
  <c r="AM1032" i="2"/>
  <c r="AQ1032" i="2" s="1"/>
  <c r="AK1032" i="2"/>
  <c r="AM1031" i="2"/>
  <c r="AQ1031" i="2" s="1"/>
  <c r="AK1031" i="2"/>
  <c r="AM1030" i="2"/>
  <c r="AQ1030" i="2" s="1"/>
  <c r="AK1030" i="2"/>
  <c r="AM1029" i="2"/>
  <c r="AQ1029" i="2" s="1"/>
  <c r="AK1029" i="2"/>
  <c r="AM1028" i="2"/>
  <c r="AQ1028" i="2" s="1"/>
  <c r="AK1028" i="2"/>
  <c r="AM1027" i="2"/>
  <c r="AQ1027" i="2" s="1"/>
  <c r="AK1027" i="2"/>
  <c r="AM1026" i="2"/>
  <c r="AQ1026" i="2" s="1"/>
  <c r="AK1026" i="2"/>
  <c r="AM1025" i="2"/>
  <c r="AQ1025" i="2" s="1"/>
  <c r="AK1025" i="2"/>
  <c r="AM1024" i="2"/>
  <c r="AQ1024" i="2" s="1"/>
  <c r="AK1024" i="2"/>
  <c r="AM1023" i="2"/>
  <c r="AQ1023" i="2" s="1"/>
  <c r="AK1023" i="2"/>
  <c r="AM1022" i="2"/>
  <c r="AQ1022" i="2" s="1"/>
  <c r="AK1022" i="2"/>
  <c r="AM1021" i="2"/>
  <c r="AQ1021" i="2" s="1"/>
  <c r="AK1021" i="2"/>
  <c r="AM1020" i="2"/>
  <c r="AQ1020" i="2" s="1"/>
  <c r="AK1020" i="2"/>
  <c r="AM1019" i="2"/>
  <c r="AQ1019" i="2" s="1"/>
  <c r="AK1019" i="2"/>
  <c r="AM1018" i="2"/>
  <c r="AQ1018" i="2" s="1"/>
  <c r="AK1018" i="2"/>
  <c r="AM1017" i="2"/>
  <c r="AK1017" i="2"/>
  <c r="AM1016" i="2"/>
  <c r="AQ1016" i="2" s="1"/>
  <c r="AK1016" i="2"/>
  <c r="AM1015" i="2"/>
  <c r="AQ1015" i="2" s="1"/>
  <c r="AK1015" i="2"/>
  <c r="AM1014" i="2"/>
  <c r="AQ1014" i="2" s="1"/>
  <c r="AK1014" i="2"/>
  <c r="AM1013" i="2"/>
  <c r="AQ1013" i="2" s="1"/>
  <c r="AK1013" i="2"/>
  <c r="AM1012" i="2"/>
  <c r="AQ1012" i="2" s="1"/>
  <c r="AK1012" i="2"/>
  <c r="AM1011" i="2"/>
  <c r="AQ1011" i="2" s="1"/>
  <c r="AK1011" i="2"/>
  <c r="AM1010" i="2"/>
  <c r="AQ1010" i="2" s="1"/>
  <c r="AK1010" i="2"/>
  <c r="AM1009" i="2"/>
  <c r="AQ1009" i="2" s="1"/>
  <c r="AK1009" i="2"/>
  <c r="AM1008" i="2"/>
  <c r="AQ1008" i="2" s="1"/>
  <c r="AK1008" i="2"/>
  <c r="AM1007" i="2"/>
  <c r="AQ1007" i="2" s="1"/>
  <c r="AK1007" i="2"/>
  <c r="AM1006" i="2"/>
  <c r="AQ1006" i="2" s="1"/>
  <c r="AK1006" i="2"/>
  <c r="AM1005" i="2"/>
  <c r="AQ1005" i="2" s="1"/>
  <c r="AK1005" i="2"/>
  <c r="AM1004" i="2"/>
  <c r="AQ1004" i="2" s="1"/>
  <c r="AK1004" i="2"/>
  <c r="AM1003" i="2"/>
  <c r="AQ1003" i="2" s="1"/>
  <c r="AK1003" i="2"/>
  <c r="AM1002" i="2"/>
  <c r="AQ1002" i="2" s="1"/>
  <c r="AK1002" i="2"/>
  <c r="AM1001" i="2"/>
  <c r="AQ1001" i="2" s="1"/>
  <c r="AK1001" i="2"/>
  <c r="AM1000" i="2"/>
  <c r="AQ1000" i="2" s="1"/>
  <c r="AK1000" i="2"/>
  <c r="AM999" i="2"/>
  <c r="AQ999" i="2" s="1"/>
  <c r="AK999" i="2"/>
  <c r="AM998" i="2"/>
  <c r="AQ998" i="2" s="1"/>
  <c r="AK998" i="2"/>
  <c r="AM997" i="2"/>
  <c r="AQ997" i="2" s="1"/>
  <c r="AK997" i="2"/>
  <c r="AM996" i="2"/>
  <c r="AQ996" i="2" s="1"/>
  <c r="AK996" i="2"/>
  <c r="AM995" i="2"/>
  <c r="AQ995" i="2" s="1"/>
  <c r="AK995" i="2"/>
  <c r="AM994" i="2"/>
  <c r="AQ994" i="2" s="1"/>
  <c r="AK994" i="2"/>
  <c r="AM993" i="2"/>
  <c r="AQ993" i="2" s="1"/>
  <c r="AK993" i="2"/>
  <c r="AM992" i="2"/>
  <c r="AQ992" i="2" s="1"/>
  <c r="AK992" i="2"/>
  <c r="AM991" i="2"/>
  <c r="AQ991" i="2" s="1"/>
  <c r="AK991" i="2"/>
  <c r="AM990" i="2"/>
  <c r="AQ990" i="2" s="1"/>
  <c r="AK990" i="2"/>
  <c r="AM989" i="2"/>
  <c r="AQ989" i="2" s="1"/>
  <c r="AK989" i="2"/>
  <c r="AM988" i="2"/>
  <c r="AQ988" i="2" s="1"/>
  <c r="AK988" i="2"/>
  <c r="AM987" i="2"/>
  <c r="AQ987" i="2" s="1"/>
  <c r="AK987" i="2"/>
  <c r="AM986" i="2"/>
  <c r="AQ986" i="2" s="1"/>
  <c r="AK986" i="2"/>
  <c r="AM985" i="2"/>
  <c r="AQ985" i="2" s="1"/>
  <c r="AK985" i="2"/>
  <c r="AM984" i="2"/>
  <c r="AQ984" i="2" s="1"/>
  <c r="AK984" i="2"/>
  <c r="AM983" i="2"/>
  <c r="AQ983" i="2" s="1"/>
  <c r="AK983" i="2"/>
  <c r="AM982" i="2"/>
  <c r="AQ982" i="2" s="1"/>
  <c r="AK982" i="2"/>
  <c r="AM981" i="2"/>
  <c r="AQ981" i="2" s="1"/>
  <c r="AK981" i="2"/>
  <c r="AM980" i="2"/>
  <c r="AQ980" i="2" s="1"/>
  <c r="AK980" i="2"/>
  <c r="AM979" i="2"/>
  <c r="AQ979" i="2" s="1"/>
  <c r="AK979" i="2"/>
  <c r="AM978" i="2"/>
  <c r="AQ978" i="2" s="1"/>
  <c r="AK978" i="2"/>
  <c r="AM977" i="2"/>
  <c r="AQ977" i="2" s="1"/>
  <c r="AK977" i="2"/>
  <c r="AM976" i="2"/>
  <c r="AQ976" i="2" s="1"/>
  <c r="AK976" i="2"/>
  <c r="AM975" i="2"/>
  <c r="AQ975" i="2" s="1"/>
  <c r="AK975" i="2"/>
  <c r="AM974" i="2"/>
  <c r="AQ974" i="2" s="1"/>
  <c r="AK974" i="2"/>
  <c r="AM973" i="2"/>
  <c r="AQ973" i="2" s="1"/>
  <c r="AK973" i="2"/>
  <c r="AM972" i="2"/>
  <c r="AQ972" i="2" s="1"/>
  <c r="AK972" i="2"/>
  <c r="AM971" i="2"/>
  <c r="AQ971" i="2" s="1"/>
  <c r="AK971" i="2"/>
  <c r="AM970" i="2"/>
  <c r="AQ970" i="2" s="1"/>
  <c r="AK970" i="2"/>
  <c r="AM969" i="2"/>
  <c r="AQ969" i="2" s="1"/>
  <c r="AK969" i="2"/>
  <c r="AM968" i="2"/>
  <c r="AQ968" i="2" s="1"/>
  <c r="AK968" i="2"/>
  <c r="AM967" i="2"/>
  <c r="AQ967" i="2" s="1"/>
  <c r="AK967" i="2"/>
  <c r="AM966" i="2"/>
  <c r="AQ966" i="2" s="1"/>
  <c r="AK966" i="2"/>
  <c r="AM965" i="2"/>
  <c r="AQ965" i="2" s="1"/>
  <c r="AK965" i="2"/>
  <c r="AM964" i="2"/>
  <c r="AQ964" i="2" s="1"/>
  <c r="AK964" i="2"/>
  <c r="AM963" i="2"/>
  <c r="AQ963" i="2" s="1"/>
  <c r="AK963" i="2"/>
  <c r="AM962" i="2"/>
  <c r="AQ962" i="2" s="1"/>
  <c r="AK962" i="2"/>
  <c r="AM961" i="2"/>
  <c r="AQ961" i="2" s="1"/>
  <c r="AK961" i="2"/>
  <c r="AM960" i="2"/>
  <c r="AQ960" i="2" s="1"/>
  <c r="AK960" i="2"/>
  <c r="AM959" i="2"/>
  <c r="AQ959" i="2" s="1"/>
  <c r="AK959" i="2"/>
  <c r="AM958" i="2"/>
  <c r="AQ958" i="2" s="1"/>
  <c r="AK958" i="2"/>
  <c r="AM957" i="2"/>
  <c r="AQ957" i="2" s="1"/>
  <c r="AK957" i="2"/>
  <c r="AM956" i="2"/>
  <c r="AQ956" i="2" s="1"/>
  <c r="AK956" i="2"/>
  <c r="AM955" i="2"/>
  <c r="AQ955" i="2" s="1"/>
  <c r="AK955" i="2"/>
  <c r="AM954" i="2"/>
  <c r="AQ954" i="2" s="1"/>
  <c r="AK954" i="2"/>
  <c r="AM953" i="2"/>
  <c r="AQ953" i="2" s="1"/>
  <c r="AK953" i="2"/>
  <c r="AM952" i="2"/>
  <c r="AQ952" i="2" s="1"/>
  <c r="AK952" i="2"/>
  <c r="AM951" i="2"/>
  <c r="AQ951" i="2" s="1"/>
  <c r="AK951" i="2"/>
  <c r="AM950" i="2"/>
  <c r="AQ950" i="2" s="1"/>
  <c r="AK950" i="2"/>
  <c r="AM949" i="2"/>
  <c r="AQ949" i="2" s="1"/>
  <c r="AK949" i="2"/>
  <c r="AM948" i="2"/>
  <c r="AQ948" i="2" s="1"/>
  <c r="AK948" i="2"/>
  <c r="AM947" i="2"/>
  <c r="AQ947" i="2" s="1"/>
  <c r="AK947" i="2"/>
  <c r="AM946" i="2"/>
  <c r="AQ946" i="2" s="1"/>
  <c r="AK946" i="2"/>
  <c r="AM945" i="2"/>
  <c r="AQ945" i="2" s="1"/>
  <c r="AK945" i="2"/>
  <c r="AM944" i="2"/>
  <c r="AQ944" i="2" s="1"/>
  <c r="AK944" i="2"/>
  <c r="AM943" i="2"/>
  <c r="AQ943" i="2" s="1"/>
  <c r="AK943" i="2"/>
  <c r="AM942" i="2"/>
  <c r="AQ942" i="2" s="1"/>
  <c r="AK942" i="2"/>
  <c r="AM941" i="2"/>
  <c r="AQ941" i="2" s="1"/>
  <c r="AK941" i="2"/>
  <c r="AM940" i="2"/>
  <c r="AQ940" i="2" s="1"/>
  <c r="AK940" i="2"/>
  <c r="AM939" i="2"/>
  <c r="AQ939" i="2" s="1"/>
  <c r="AK939" i="2"/>
  <c r="AM938" i="2"/>
  <c r="AQ938" i="2" s="1"/>
  <c r="AK938" i="2"/>
  <c r="AM937" i="2"/>
  <c r="AQ937" i="2" s="1"/>
  <c r="AK937" i="2"/>
  <c r="AM936" i="2"/>
  <c r="AQ936" i="2" s="1"/>
  <c r="AK936" i="2"/>
  <c r="AM935" i="2"/>
  <c r="AQ935" i="2" s="1"/>
  <c r="AK935" i="2"/>
  <c r="AM934" i="2"/>
  <c r="AQ934" i="2" s="1"/>
  <c r="AK934" i="2"/>
  <c r="AM933" i="2"/>
  <c r="AQ933" i="2" s="1"/>
  <c r="AK933" i="2"/>
  <c r="AM932" i="2"/>
  <c r="AQ932" i="2" s="1"/>
  <c r="AK932" i="2"/>
  <c r="AM931" i="2"/>
  <c r="AQ931" i="2" s="1"/>
  <c r="AK931" i="2"/>
  <c r="AM930" i="2"/>
  <c r="AQ930" i="2" s="1"/>
  <c r="AK930" i="2"/>
  <c r="AM929" i="2"/>
  <c r="AQ929" i="2" s="1"/>
  <c r="AK929" i="2"/>
  <c r="AM928" i="2"/>
  <c r="AQ928" i="2" s="1"/>
  <c r="AK928" i="2"/>
  <c r="AM927" i="2"/>
  <c r="AQ927" i="2" s="1"/>
  <c r="AK927" i="2"/>
  <c r="AM926" i="2"/>
  <c r="AQ926" i="2" s="1"/>
  <c r="AK926" i="2"/>
  <c r="AM925" i="2"/>
  <c r="AQ925" i="2" s="1"/>
  <c r="AK925" i="2"/>
  <c r="AM924" i="2"/>
  <c r="AQ924" i="2" s="1"/>
  <c r="AK924" i="2"/>
  <c r="AM923" i="2"/>
  <c r="AQ923" i="2" s="1"/>
  <c r="AK923" i="2"/>
  <c r="AM922" i="2"/>
  <c r="AQ922" i="2" s="1"/>
  <c r="AK922" i="2"/>
  <c r="AM921" i="2"/>
  <c r="AQ921" i="2" s="1"/>
  <c r="AK921" i="2"/>
  <c r="AM920" i="2"/>
  <c r="AQ920" i="2" s="1"/>
  <c r="AK920" i="2"/>
  <c r="AM919" i="2"/>
  <c r="AQ919" i="2" s="1"/>
  <c r="AK919" i="2"/>
  <c r="AM918" i="2"/>
  <c r="AQ918" i="2" s="1"/>
  <c r="AK918" i="2"/>
  <c r="AM917" i="2"/>
  <c r="AQ917" i="2" s="1"/>
  <c r="AK917" i="2"/>
  <c r="AM916" i="2"/>
  <c r="AQ916" i="2" s="1"/>
  <c r="AK916" i="2"/>
  <c r="AM915" i="2"/>
  <c r="AQ915" i="2" s="1"/>
  <c r="AK915" i="2"/>
  <c r="AM914" i="2"/>
  <c r="AQ914" i="2" s="1"/>
  <c r="AK914" i="2"/>
  <c r="AM913" i="2"/>
  <c r="AQ913" i="2" s="1"/>
  <c r="AK913" i="2"/>
  <c r="AM912" i="2"/>
  <c r="AQ912" i="2" s="1"/>
  <c r="AK912" i="2"/>
  <c r="AM911" i="2"/>
  <c r="AQ911" i="2" s="1"/>
  <c r="AK911" i="2"/>
  <c r="AM910" i="2"/>
  <c r="AQ910" i="2" s="1"/>
  <c r="AK910" i="2"/>
  <c r="AM909" i="2"/>
  <c r="AQ909" i="2" s="1"/>
  <c r="AK909" i="2"/>
  <c r="AM908" i="2"/>
  <c r="AQ908" i="2" s="1"/>
  <c r="AK908" i="2"/>
  <c r="AM907" i="2"/>
  <c r="AQ907" i="2" s="1"/>
  <c r="AK907" i="2"/>
  <c r="AM906" i="2"/>
  <c r="AQ906" i="2" s="1"/>
  <c r="AK906" i="2"/>
  <c r="AM905" i="2"/>
  <c r="AQ905" i="2" s="1"/>
  <c r="AK905" i="2"/>
  <c r="AM904" i="2"/>
  <c r="AQ904" i="2" s="1"/>
  <c r="AK904" i="2"/>
  <c r="AM903" i="2"/>
  <c r="AQ903" i="2" s="1"/>
  <c r="AK903" i="2"/>
  <c r="AM902" i="2"/>
  <c r="AQ902" i="2" s="1"/>
  <c r="AK902" i="2"/>
  <c r="AM901" i="2"/>
  <c r="AQ901" i="2" s="1"/>
  <c r="AK901" i="2"/>
  <c r="AM900" i="2"/>
  <c r="AQ900" i="2" s="1"/>
  <c r="AK900" i="2"/>
  <c r="AM899" i="2"/>
  <c r="AQ899" i="2" s="1"/>
  <c r="AK899" i="2"/>
  <c r="AM898" i="2"/>
  <c r="AQ898" i="2" s="1"/>
  <c r="AK898" i="2"/>
  <c r="AM897" i="2"/>
  <c r="AQ897" i="2" s="1"/>
  <c r="AK897" i="2"/>
  <c r="AM896" i="2"/>
  <c r="AQ896" i="2" s="1"/>
  <c r="AK896" i="2"/>
  <c r="AM895" i="2"/>
  <c r="AQ895" i="2" s="1"/>
  <c r="AK895" i="2"/>
  <c r="AM894" i="2"/>
  <c r="AQ894" i="2" s="1"/>
  <c r="AK894" i="2"/>
  <c r="AM893" i="2"/>
  <c r="AQ893" i="2" s="1"/>
  <c r="AK893" i="2"/>
  <c r="AM892" i="2"/>
  <c r="AQ892" i="2" s="1"/>
  <c r="AK892" i="2"/>
  <c r="AM891" i="2"/>
  <c r="AQ891" i="2" s="1"/>
  <c r="AK891" i="2"/>
  <c r="AM890" i="2"/>
  <c r="AQ890" i="2" s="1"/>
  <c r="AK890" i="2"/>
  <c r="AM889" i="2"/>
  <c r="AQ889" i="2" s="1"/>
  <c r="AK889" i="2"/>
  <c r="AM888" i="2"/>
  <c r="AQ888" i="2" s="1"/>
  <c r="AK888" i="2"/>
  <c r="AM887" i="2"/>
  <c r="AQ887" i="2" s="1"/>
  <c r="AK887" i="2"/>
  <c r="AM886" i="2"/>
  <c r="AQ886" i="2" s="1"/>
  <c r="AK886" i="2"/>
  <c r="AM885" i="2"/>
  <c r="AQ885" i="2" s="1"/>
  <c r="AK885" i="2"/>
  <c r="AM884" i="2"/>
  <c r="AQ884" i="2" s="1"/>
  <c r="AK884" i="2"/>
  <c r="AM883" i="2"/>
  <c r="AQ883" i="2" s="1"/>
  <c r="AK883" i="2"/>
  <c r="AM882" i="2"/>
  <c r="AQ882" i="2" s="1"/>
  <c r="AK882" i="2"/>
  <c r="AM881" i="2"/>
  <c r="AQ881" i="2" s="1"/>
  <c r="AK881" i="2"/>
  <c r="AM880" i="2"/>
  <c r="AQ880" i="2" s="1"/>
  <c r="AK880" i="2"/>
  <c r="AM879" i="2"/>
  <c r="AQ879" i="2" s="1"/>
  <c r="AK879" i="2"/>
  <c r="AM878" i="2"/>
  <c r="AQ878" i="2" s="1"/>
  <c r="AK878" i="2"/>
  <c r="AM877" i="2"/>
  <c r="AQ877" i="2" s="1"/>
  <c r="AK877" i="2"/>
  <c r="AM876" i="2"/>
  <c r="AQ876" i="2" s="1"/>
  <c r="AK876" i="2"/>
  <c r="AM875" i="2"/>
  <c r="AQ875" i="2" s="1"/>
  <c r="AK875" i="2"/>
  <c r="AM874" i="2"/>
  <c r="AQ874" i="2" s="1"/>
  <c r="AK874" i="2"/>
  <c r="AM873" i="2"/>
  <c r="AQ873" i="2" s="1"/>
  <c r="AK873" i="2"/>
  <c r="AM872" i="2"/>
  <c r="AQ872" i="2" s="1"/>
  <c r="AK872" i="2"/>
  <c r="AM871" i="2"/>
  <c r="AQ871" i="2" s="1"/>
  <c r="AK871" i="2"/>
  <c r="AM870" i="2"/>
  <c r="AQ870" i="2" s="1"/>
  <c r="AK870" i="2"/>
  <c r="AM869" i="2"/>
  <c r="AQ869" i="2" s="1"/>
  <c r="AK869" i="2"/>
  <c r="AM868" i="2"/>
  <c r="AQ868" i="2" s="1"/>
  <c r="AK868" i="2"/>
  <c r="AM867" i="2"/>
  <c r="AQ867" i="2" s="1"/>
  <c r="AK867" i="2"/>
  <c r="AM866" i="2"/>
  <c r="AQ866" i="2" s="1"/>
  <c r="AK866" i="2"/>
  <c r="AM865" i="2"/>
  <c r="AQ865" i="2" s="1"/>
  <c r="AK865" i="2"/>
  <c r="AM864" i="2"/>
  <c r="AQ864" i="2" s="1"/>
  <c r="AK864" i="2"/>
  <c r="AM863" i="2"/>
  <c r="AQ863" i="2" s="1"/>
  <c r="AK863" i="2"/>
  <c r="AM862" i="2"/>
  <c r="AQ862" i="2" s="1"/>
  <c r="AK862" i="2"/>
  <c r="AM861" i="2"/>
  <c r="AQ861" i="2" s="1"/>
  <c r="AK861" i="2"/>
  <c r="AM860" i="2"/>
  <c r="AQ860" i="2" s="1"/>
  <c r="AK860" i="2"/>
  <c r="AM859" i="2"/>
  <c r="AQ859" i="2" s="1"/>
  <c r="AK859" i="2"/>
  <c r="AM858" i="2"/>
  <c r="AQ858" i="2" s="1"/>
  <c r="AK858" i="2"/>
  <c r="AM857" i="2"/>
  <c r="AQ857" i="2" s="1"/>
  <c r="AK857" i="2"/>
  <c r="AM856" i="2"/>
  <c r="AQ856" i="2" s="1"/>
  <c r="AK856" i="2"/>
  <c r="AM855" i="2"/>
  <c r="AQ855" i="2" s="1"/>
  <c r="AK855" i="2"/>
  <c r="AM854" i="2"/>
  <c r="AQ854" i="2" s="1"/>
  <c r="AK854" i="2"/>
  <c r="AM853" i="2"/>
  <c r="AQ853" i="2" s="1"/>
  <c r="AK853" i="2"/>
  <c r="AM852" i="2"/>
  <c r="AQ852" i="2" s="1"/>
  <c r="AK852" i="2"/>
  <c r="AM851" i="2"/>
  <c r="AQ851" i="2" s="1"/>
  <c r="AK851" i="2"/>
  <c r="AM850" i="2"/>
  <c r="AQ850" i="2" s="1"/>
  <c r="AK850" i="2"/>
  <c r="AM849" i="2"/>
  <c r="AQ849" i="2" s="1"/>
  <c r="AK849" i="2"/>
  <c r="AM848" i="2"/>
  <c r="AQ848" i="2" s="1"/>
  <c r="AK848" i="2"/>
  <c r="AM847" i="2"/>
  <c r="AQ847" i="2" s="1"/>
  <c r="AK847" i="2"/>
  <c r="AM846" i="2"/>
  <c r="AQ846" i="2" s="1"/>
  <c r="AK846" i="2"/>
  <c r="AM845" i="2"/>
  <c r="AQ845" i="2" s="1"/>
  <c r="AK845" i="2"/>
  <c r="AM844" i="2"/>
  <c r="AQ844" i="2" s="1"/>
  <c r="AK844" i="2"/>
  <c r="AM843" i="2"/>
  <c r="AQ843" i="2" s="1"/>
  <c r="AK843" i="2"/>
  <c r="AM842" i="2"/>
  <c r="AQ842" i="2" s="1"/>
  <c r="AK842" i="2"/>
  <c r="AM841" i="2"/>
  <c r="AQ841" i="2" s="1"/>
  <c r="AK841" i="2"/>
  <c r="AM840" i="2"/>
  <c r="AQ840" i="2" s="1"/>
  <c r="AK840" i="2"/>
  <c r="AM839" i="2"/>
  <c r="AQ839" i="2" s="1"/>
  <c r="AK839" i="2"/>
  <c r="AM838" i="2"/>
  <c r="AQ838" i="2" s="1"/>
  <c r="AK838" i="2"/>
  <c r="AM837" i="2"/>
  <c r="AQ837" i="2" s="1"/>
  <c r="AK837" i="2"/>
  <c r="AM836" i="2"/>
  <c r="AQ836" i="2" s="1"/>
  <c r="AK836" i="2"/>
  <c r="AM835" i="2"/>
  <c r="AQ835" i="2" s="1"/>
  <c r="AK835" i="2"/>
  <c r="AM834" i="2"/>
  <c r="AQ834" i="2" s="1"/>
  <c r="AK834" i="2"/>
  <c r="AM833" i="2"/>
  <c r="AQ833" i="2" s="1"/>
  <c r="AK833" i="2"/>
  <c r="AM832" i="2"/>
  <c r="AQ832" i="2" s="1"/>
  <c r="AK832" i="2"/>
  <c r="AM831" i="2"/>
  <c r="AQ831" i="2" s="1"/>
  <c r="AK831" i="2"/>
  <c r="AM830" i="2"/>
  <c r="AQ830" i="2" s="1"/>
  <c r="AK830" i="2"/>
  <c r="AM829" i="2"/>
  <c r="AQ829" i="2" s="1"/>
  <c r="AK829" i="2"/>
  <c r="AM828" i="2"/>
  <c r="AQ828" i="2" s="1"/>
  <c r="AK828" i="2"/>
  <c r="AM827" i="2"/>
  <c r="AQ827" i="2" s="1"/>
  <c r="AK827" i="2"/>
  <c r="AM826" i="2"/>
  <c r="AQ826" i="2" s="1"/>
  <c r="AK826" i="2"/>
  <c r="AM825" i="2"/>
  <c r="AQ825" i="2" s="1"/>
  <c r="AK825" i="2"/>
  <c r="AM824" i="2"/>
  <c r="AQ824" i="2" s="1"/>
  <c r="AK824" i="2"/>
  <c r="AM823" i="2"/>
  <c r="AQ823" i="2" s="1"/>
  <c r="AK823" i="2"/>
  <c r="AM822" i="2"/>
  <c r="AQ822" i="2" s="1"/>
  <c r="AK822" i="2"/>
  <c r="AM821" i="2"/>
  <c r="AQ821" i="2" s="1"/>
  <c r="AK821" i="2"/>
  <c r="AM820" i="2"/>
  <c r="AQ820" i="2" s="1"/>
  <c r="AK820" i="2"/>
  <c r="AM819" i="2"/>
  <c r="AQ819" i="2" s="1"/>
  <c r="AK819" i="2"/>
  <c r="AM818" i="2"/>
  <c r="AQ818" i="2" s="1"/>
  <c r="AK818" i="2"/>
  <c r="AM817" i="2"/>
  <c r="AQ817" i="2" s="1"/>
  <c r="AK817" i="2"/>
  <c r="AM816" i="2"/>
  <c r="AQ816" i="2" s="1"/>
  <c r="AK816" i="2"/>
  <c r="AM815" i="2"/>
  <c r="AQ815" i="2" s="1"/>
  <c r="AK815" i="2"/>
  <c r="AM814" i="2"/>
  <c r="AQ814" i="2" s="1"/>
  <c r="AK814" i="2"/>
  <c r="AM813" i="2"/>
  <c r="AQ813" i="2" s="1"/>
  <c r="AK813" i="2"/>
  <c r="AM812" i="2"/>
  <c r="AQ812" i="2" s="1"/>
  <c r="AK812" i="2"/>
  <c r="AM811" i="2"/>
  <c r="AQ811" i="2" s="1"/>
  <c r="AK811" i="2"/>
  <c r="AM810" i="2"/>
  <c r="AQ810" i="2" s="1"/>
  <c r="AK810" i="2"/>
  <c r="AM809" i="2"/>
  <c r="AQ809" i="2" s="1"/>
  <c r="AK809" i="2"/>
  <c r="AM808" i="2"/>
  <c r="AQ808" i="2" s="1"/>
  <c r="AK808" i="2"/>
  <c r="AM807" i="2"/>
  <c r="AQ807" i="2" s="1"/>
  <c r="AK807" i="2"/>
  <c r="AM806" i="2"/>
  <c r="AQ806" i="2" s="1"/>
  <c r="AK806" i="2"/>
  <c r="AM805" i="2"/>
  <c r="AQ805" i="2" s="1"/>
  <c r="AK805" i="2"/>
  <c r="AM804" i="2"/>
  <c r="AQ804" i="2" s="1"/>
  <c r="AK804" i="2"/>
  <c r="AM803" i="2"/>
  <c r="AQ803" i="2" s="1"/>
  <c r="AK803" i="2"/>
  <c r="AM802" i="2"/>
  <c r="AQ802" i="2" s="1"/>
  <c r="AK802" i="2"/>
  <c r="AM801" i="2"/>
  <c r="AQ801" i="2" s="1"/>
  <c r="AK801" i="2"/>
  <c r="AM800" i="2"/>
  <c r="AQ800" i="2" s="1"/>
  <c r="AK800" i="2"/>
  <c r="AM799" i="2"/>
  <c r="AQ799" i="2" s="1"/>
  <c r="AK799" i="2"/>
  <c r="AM798" i="2"/>
  <c r="AQ798" i="2" s="1"/>
  <c r="AK798" i="2"/>
  <c r="AM797" i="2"/>
  <c r="AQ797" i="2" s="1"/>
  <c r="AK797" i="2"/>
  <c r="AM796" i="2"/>
  <c r="AQ796" i="2" s="1"/>
  <c r="AK796" i="2"/>
  <c r="AM795" i="2"/>
  <c r="AQ795" i="2" s="1"/>
  <c r="AK795" i="2"/>
  <c r="AM794" i="2"/>
  <c r="AQ794" i="2" s="1"/>
  <c r="AK794" i="2"/>
  <c r="AM793" i="2"/>
  <c r="AQ793" i="2" s="1"/>
  <c r="AK793" i="2"/>
  <c r="AM792" i="2"/>
  <c r="AQ792" i="2" s="1"/>
  <c r="AK792" i="2"/>
  <c r="AM791" i="2"/>
  <c r="AQ791" i="2" s="1"/>
  <c r="AK791" i="2"/>
  <c r="AM790" i="2"/>
  <c r="AQ790" i="2" s="1"/>
  <c r="AK790" i="2"/>
  <c r="AM789" i="2"/>
  <c r="AQ789" i="2" s="1"/>
  <c r="AK789" i="2"/>
  <c r="AM788" i="2"/>
  <c r="AQ788" i="2" s="1"/>
  <c r="AK788" i="2"/>
  <c r="AM787" i="2"/>
  <c r="AQ787" i="2" s="1"/>
  <c r="AK787" i="2"/>
  <c r="AM786" i="2"/>
  <c r="AQ786" i="2" s="1"/>
  <c r="AK786" i="2"/>
  <c r="AM785" i="2"/>
  <c r="AQ785" i="2" s="1"/>
  <c r="AK785" i="2"/>
  <c r="AM784" i="2"/>
  <c r="AQ784" i="2" s="1"/>
  <c r="AK784" i="2"/>
  <c r="AM783" i="2"/>
  <c r="AQ783" i="2" s="1"/>
  <c r="AK783" i="2"/>
  <c r="AM782" i="2"/>
  <c r="AQ782" i="2" s="1"/>
  <c r="AK782" i="2"/>
  <c r="AM781" i="2"/>
  <c r="AQ781" i="2" s="1"/>
  <c r="AK781" i="2"/>
  <c r="AM780" i="2"/>
  <c r="AQ780" i="2" s="1"/>
  <c r="AK780" i="2"/>
  <c r="AM779" i="2"/>
  <c r="AQ779" i="2" s="1"/>
  <c r="AK779" i="2"/>
  <c r="AM778" i="2"/>
  <c r="AQ778" i="2" s="1"/>
  <c r="AK778" i="2"/>
  <c r="AM777" i="2"/>
  <c r="AQ777" i="2" s="1"/>
  <c r="AK777" i="2"/>
  <c r="AM776" i="2"/>
  <c r="AQ776" i="2" s="1"/>
  <c r="AK776" i="2"/>
  <c r="AM775" i="2"/>
  <c r="AQ775" i="2" s="1"/>
  <c r="AK775" i="2"/>
  <c r="AM774" i="2"/>
  <c r="AQ774" i="2" s="1"/>
  <c r="AK774" i="2"/>
  <c r="AM773" i="2"/>
  <c r="AQ773" i="2" s="1"/>
  <c r="AK773" i="2"/>
  <c r="AM772" i="2"/>
  <c r="AQ772" i="2" s="1"/>
  <c r="AK772" i="2"/>
  <c r="AM771" i="2"/>
  <c r="AQ771" i="2" s="1"/>
  <c r="AK771" i="2"/>
  <c r="AM770" i="2"/>
  <c r="AQ770" i="2" s="1"/>
  <c r="AK770" i="2"/>
  <c r="AM769" i="2"/>
  <c r="AQ769" i="2" s="1"/>
  <c r="AK769" i="2"/>
  <c r="AM768" i="2"/>
  <c r="AQ768" i="2" s="1"/>
  <c r="AK768" i="2"/>
  <c r="AM767" i="2"/>
  <c r="AQ767" i="2" s="1"/>
  <c r="AK767" i="2"/>
  <c r="AM766" i="2"/>
  <c r="AQ766" i="2" s="1"/>
  <c r="AK766" i="2"/>
  <c r="AM765" i="2"/>
  <c r="AQ765" i="2" s="1"/>
  <c r="AK765" i="2"/>
  <c r="AM764" i="2"/>
  <c r="AQ764" i="2" s="1"/>
  <c r="AK764" i="2"/>
  <c r="AM763" i="2"/>
  <c r="AQ763" i="2" s="1"/>
  <c r="AK763" i="2"/>
  <c r="AM762" i="2"/>
  <c r="AQ762" i="2" s="1"/>
  <c r="AK762" i="2"/>
  <c r="AM761" i="2"/>
  <c r="AQ761" i="2" s="1"/>
  <c r="AK761" i="2"/>
  <c r="AM760" i="2"/>
  <c r="AQ760" i="2" s="1"/>
  <c r="AK760" i="2"/>
  <c r="AM759" i="2"/>
  <c r="AQ759" i="2" s="1"/>
  <c r="AK759" i="2"/>
  <c r="AM758" i="2"/>
  <c r="AQ758" i="2" s="1"/>
  <c r="AK758" i="2"/>
  <c r="AM757" i="2"/>
  <c r="AQ757" i="2" s="1"/>
  <c r="AK757" i="2"/>
  <c r="AM756" i="2"/>
  <c r="AQ756" i="2" s="1"/>
  <c r="AK756" i="2"/>
  <c r="AM755" i="2"/>
  <c r="AQ755" i="2" s="1"/>
  <c r="AK755" i="2"/>
  <c r="AM754" i="2"/>
  <c r="AQ754" i="2" s="1"/>
  <c r="AK754" i="2"/>
  <c r="AM753" i="2"/>
  <c r="AQ753" i="2" s="1"/>
  <c r="AK753" i="2"/>
  <c r="AM752" i="2"/>
  <c r="AQ752" i="2" s="1"/>
  <c r="AK752" i="2"/>
  <c r="AM751" i="2"/>
  <c r="AQ751" i="2" s="1"/>
  <c r="AK751" i="2"/>
  <c r="AM750" i="2"/>
  <c r="AQ750" i="2" s="1"/>
  <c r="AK750" i="2"/>
  <c r="AM749" i="2"/>
  <c r="AQ749" i="2" s="1"/>
  <c r="AK749" i="2"/>
  <c r="AM748" i="2"/>
  <c r="AQ748" i="2" s="1"/>
  <c r="AK748" i="2"/>
  <c r="AM747" i="2"/>
  <c r="AQ747" i="2" s="1"/>
  <c r="AK747" i="2"/>
  <c r="AM746" i="2"/>
  <c r="AQ746" i="2" s="1"/>
  <c r="AK746" i="2"/>
  <c r="AM745" i="2"/>
  <c r="AQ745" i="2" s="1"/>
  <c r="AK745" i="2"/>
  <c r="AM744" i="2"/>
  <c r="AQ744" i="2" s="1"/>
  <c r="AK744" i="2"/>
  <c r="AM743" i="2"/>
  <c r="AQ743" i="2" s="1"/>
  <c r="AK743" i="2"/>
  <c r="AM742" i="2"/>
  <c r="AQ742" i="2" s="1"/>
  <c r="AK742" i="2"/>
  <c r="AM741" i="2"/>
  <c r="AQ741" i="2" s="1"/>
  <c r="AK741" i="2"/>
  <c r="AM740" i="2"/>
  <c r="AQ740" i="2" s="1"/>
  <c r="AK740" i="2"/>
  <c r="AM739" i="2"/>
  <c r="AQ739" i="2" s="1"/>
  <c r="AK739" i="2"/>
  <c r="AM738" i="2"/>
  <c r="AQ738" i="2" s="1"/>
  <c r="AK738" i="2"/>
  <c r="AM737" i="2"/>
  <c r="AQ737" i="2" s="1"/>
  <c r="AK737" i="2"/>
  <c r="AM736" i="2"/>
  <c r="AQ736" i="2" s="1"/>
  <c r="AK736" i="2"/>
  <c r="AM735" i="2"/>
  <c r="AQ735" i="2" s="1"/>
  <c r="AK735" i="2"/>
  <c r="AM734" i="2"/>
  <c r="AQ734" i="2" s="1"/>
  <c r="AK734" i="2"/>
  <c r="AM733" i="2"/>
  <c r="AQ733" i="2" s="1"/>
  <c r="AK733" i="2"/>
  <c r="AM732" i="2"/>
  <c r="AQ732" i="2" s="1"/>
  <c r="AK732" i="2"/>
  <c r="AM731" i="2"/>
  <c r="AQ731" i="2" s="1"/>
  <c r="AK731" i="2"/>
  <c r="AM730" i="2"/>
  <c r="AQ730" i="2" s="1"/>
  <c r="AK730" i="2"/>
  <c r="AM729" i="2"/>
  <c r="AQ729" i="2" s="1"/>
  <c r="AK729" i="2"/>
  <c r="AM728" i="2"/>
  <c r="AQ728" i="2" s="1"/>
  <c r="AK728" i="2"/>
  <c r="AM727" i="2"/>
  <c r="AQ727" i="2" s="1"/>
  <c r="AK727" i="2"/>
  <c r="AM726" i="2"/>
  <c r="AQ726" i="2" s="1"/>
  <c r="AK726" i="2"/>
  <c r="AM725" i="2"/>
  <c r="AQ725" i="2" s="1"/>
  <c r="AK725" i="2"/>
  <c r="AM724" i="2"/>
  <c r="AQ724" i="2" s="1"/>
  <c r="AK724" i="2"/>
  <c r="AM723" i="2"/>
  <c r="AQ723" i="2" s="1"/>
  <c r="AK723" i="2"/>
  <c r="AM722" i="2"/>
  <c r="AQ722" i="2" s="1"/>
  <c r="AK722" i="2"/>
  <c r="AM721" i="2"/>
  <c r="AQ721" i="2" s="1"/>
  <c r="AK721" i="2"/>
  <c r="AM720" i="2"/>
  <c r="AQ720" i="2" s="1"/>
  <c r="AK720" i="2"/>
  <c r="AM719" i="2"/>
  <c r="AQ719" i="2" s="1"/>
  <c r="AK719" i="2"/>
  <c r="AM718" i="2"/>
  <c r="AQ718" i="2" s="1"/>
  <c r="AK718" i="2"/>
  <c r="AM717" i="2"/>
  <c r="AQ717" i="2" s="1"/>
  <c r="AK717" i="2"/>
  <c r="AM716" i="2"/>
  <c r="AQ716" i="2" s="1"/>
  <c r="AK716" i="2"/>
  <c r="AM715" i="2"/>
  <c r="AQ715" i="2" s="1"/>
  <c r="AK715" i="2"/>
  <c r="AM714" i="2"/>
  <c r="AQ714" i="2" s="1"/>
  <c r="AK714" i="2"/>
  <c r="AM713" i="2"/>
  <c r="AQ713" i="2" s="1"/>
  <c r="AK713" i="2"/>
  <c r="AM712" i="2"/>
  <c r="AQ712" i="2" s="1"/>
  <c r="AK712" i="2"/>
  <c r="AM711" i="2"/>
  <c r="AQ711" i="2" s="1"/>
  <c r="AK711" i="2"/>
  <c r="AM710" i="2"/>
  <c r="AQ710" i="2" s="1"/>
  <c r="AK710" i="2"/>
  <c r="AM709" i="2"/>
  <c r="AQ709" i="2" s="1"/>
  <c r="AK709" i="2"/>
  <c r="AM708" i="2"/>
  <c r="AQ708" i="2" s="1"/>
  <c r="AK708" i="2"/>
  <c r="AM707" i="2"/>
  <c r="AQ707" i="2" s="1"/>
  <c r="AK707" i="2"/>
  <c r="AM706" i="2"/>
  <c r="AQ706" i="2" s="1"/>
  <c r="AK706" i="2"/>
  <c r="AM705" i="2"/>
  <c r="AQ705" i="2" s="1"/>
  <c r="AK705" i="2"/>
  <c r="AM704" i="2"/>
  <c r="AQ704" i="2" s="1"/>
  <c r="AK704" i="2"/>
  <c r="AM703" i="2"/>
  <c r="AQ703" i="2" s="1"/>
  <c r="AK703" i="2"/>
  <c r="AM702" i="2"/>
  <c r="AQ702" i="2" s="1"/>
  <c r="AK702" i="2"/>
  <c r="AM701" i="2"/>
  <c r="AQ701" i="2" s="1"/>
  <c r="AK701" i="2"/>
  <c r="AM700" i="2"/>
  <c r="AQ700" i="2" s="1"/>
  <c r="AK700" i="2"/>
  <c r="AM699" i="2"/>
  <c r="AQ699" i="2" s="1"/>
  <c r="AK699" i="2"/>
  <c r="AM698" i="2"/>
  <c r="AQ698" i="2" s="1"/>
  <c r="AK698" i="2"/>
  <c r="AM697" i="2"/>
  <c r="AQ697" i="2" s="1"/>
  <c r="AK697" i="2"/>
  <c r="AM696" i="2"/>
  <c r="AQ696" i="2" s="1"/>
  <c r="AK696" i="2"/>
  <c r="AM695" i="2"/>
  <c r="AQ695" i="2" s="1"/>
  <c r="AK695" i="2"/>
  <c r="AM694" i="2"/>
  <c r="AQ694" i="2" s="1"/>
  <c r="AK694" i="2"/>
  <c r="AM693" i="2"/>
  <c r="AQ693" i="2" s="1"/>
  <c r="AK693" i="2"/>
  <c r="AM692" i="2"/>
  <c r="AQ692" i="2" s="1"/>
  <c r="AK692" i="2"/>
  <c r="AM691" i="2"/>
  <c r="AQ691" i="2" s="1"/>
  <c r="AK691" i="2"/>
  <c r="AM690" i="2"/>
  <c r="AQ690" i="2" s="1"/>
  <c r="AK690" i="2"/>
  <c r="AM689" i="2"/>
  <c r="AQ689" i="2" s="1"/>
  <c r="AK689" i="2"/>
  <c r="AM688" i="2"/>
  <c r="AQ688" i="2" s="1"/>
  <c r="AK688" i="2"/>
  <c r="AM687" i="2"/>
  <c r="AQ687" i="2" s="1"/>
  <c r="AK687" i="2"/>
  <c r="AM686" i="2"/>
  <c r="AQ686" i="2" s="1"/>
  <c r="AK686" i="2"/>
  <c r="AM685" i="2"/>
  <c r="AQ685" i="2" s="1"/>
  <c r="AK685" i="2"/>
  <c r="AM684" i="2"/>
  <c r="AQ684" i="2" s="1"/>
  <c r="AK684" i="2"/>
  <c r="AM683" i="2"/>
  <c r="AQ683" i="2" s="1"/>
  <c r="AK683" i="2"/>
  <c r="AM682" i="2"/>
  <c r="AQ682" i="2" s="1"/>
  <c r="AK682" i="2"/>
  <c r="AM681" i="2"/>
  <c r="AQ681" i="2" s="1"/>
  <c r="AK681" i="2"/>
  <c r="AM680" i="2"/>
  <c r="AQ680" i="2" s="1"/>
  <c r="AK680" i="2"/>
  <c r="AM679" i="2"/>
  <c r="AQ679" i="2" s="1"/>
  <c r="AK679" i="2"/>
  <c r="AM678" i="2"/>
  <c r="AQ678" i="2" s="1"/>
  <c r="AK678" i="2"/>
  <c r="AM677" i="2"/>
  <c r="AQ677" i="2" s="1"/>
  <c r="AK677" i="2"/>
  <c r="AM676" i="2"/>
  <c r="AQ676" i="2" s="1"/>
  <c r="AK676" i="2"/>
  <c r="AM675" i="2"/>
  <c r="AQ675" i="2" s="1"/>
  <c r="AK675" i="2"/>
  <c r="AM674" i="2"/>
  <c r="AQ674" i="2" s="1"/>
  <c r="AK674" i="2"/>
  <c r="AM673" i="2"/>
  <c r="AQ673" i="2" s="1"/>
  <c r="AK673" i="2"/>
  <c r="AM672" i="2"/>
  <c r="AQ672" i="2" s="1"/>
  <c r="AK672" i="2"/>
  <c r="AM671" i="2"/>
  <c r="AQ671" i="2" s="1"/>
  <c r="AK671" i="2"/>
  <c r="AM670" i="2"/>
  <c r="AQ670" i="2" s="1"/>
  <c r="AK670" i="2"/>
  <c r="AM669" i="2"/>
  <c r="AQ669" i="2" s="1"/>
  <c r="AK669" i="2"/>
  <c r="AM668" i="2"/>
  <c r="AQ668" i="2" s="1"/>
  <c r="AK668" i="2"/>
  <c r="AM667" i="2"/>
  <c r="AQ667" i="2" s="1"/>
  <c r="AK667" i="2"/>
  <c r="AM666" i="2"/>
  <c r="AQ666" i="2" s="1"/>
  <c r="AK666" i="2"/>
  <c r="AM665" i="2"/>
  <c r="AQ665" i="2" s="1"/>
  <c r="AK665" i="2"/>
  <c r="AM664" i="2"/>
  <c r="AQ664" i="2" s="1"/>
  <c r="AK664" i="2"/>
  <c r="AM663" i="2"/>
  <c r="AQ663" i="2" s="1"/>
  <c r="AK663" i="2"/>
  <c r="AM662" i="2"/>
  <c r="AQ662" i="2" s="1"/>
  <c r="AK662" i="2"/>
  <c r="AM661" i="2"/>
  <c r="AQ661" i="2" s="1"/>
  <c r="AK661" i="2"/>
  <c r="AM660" i="2"/>
  <c r="AQ660" i="2" s="1"/>
  <c r="AK660" i="2"/>
  <c r="AM659" i="2"/>
  <c r="AQ659" i="2" s="1"/>
  <c r="AK659" i="2"/>
  <c r="AM658" i="2"/>
  <c r="AQ658" i="2" s="1"/>
  <c r="AK658" i="2"/>
  <c r="AM657" i="2"/>
  <c r="AQ657" i="2" s="1"/>
  <c r="AK657" i="2"/>
  <c r="AM656" i="2"/>
  <c r="AQ656" i="2" s="1"/>
  <c r="AK656" i="2"/>
  <c r="AM655" i="2"/>
  <c r="AQ655" i="2" s="1"/>
  <c r="AK655" i="2"/>
  <c r="AM654" i="2"/>
  <c r="AQ654" i="2" s="1"/>
  <c r="AK654" i="2"/>
  <c r="AM653" i="2"/>
  <c r="AQ653" i="2" s="1"/>
  <c r="AK653" i="2"/>
  <c r="AM652" i="2"/>
  <c r="AQ652" i="2" s="1"/>
  <c r="AK652" i="2"/>
  <c r="AM651" i="2"/>
  <c r="AQ651" i="2" s="1"/>
  <c r="AK651" i="2"/>
  <c r="AM650" i="2"/>
  <c r="AQ650" i="2" s="1"/>
  <c r="AK650" i="2"/>
  <c r="AM649" i="2"/>
  <c r="AQ649" i="2" s="1"/>
  <c r="AK649" i="2"/>
  <c r="AM648" i="2"/>
  <c r="AQ648" i="2" s="1"/>
  <c r="AK648" i="2"/>
  <c r="AM647" i="2"/>
  <c r="AQ647" i="2" s="1"/>
  <c r="AK647" i="2"/>
  <c r="AM646" i="2"/>
  <c r="AQ646" i="2" s="1"/>
  <c r="AK646" i="2"/>
  <c r="AM645" i="2"/>
  <c r="AQ645" i="2" s="1"/>
  <c r="AK645" i="2"/>
  <c r="AM644" i="2"/>
  <c r="AQ644" i="2" s="1"/>
  <c r="AK644" i="2"/>
  <c r="AM643" i="2"/>
  <c r="AQ643" i="2" s="1"/>
  <c r="AK643" i="2"/>
  <c r="AM642" i="2"/>
  <c r="AQ642" i="2" s="1"/>
  <c r="AK642" i="2"/>
  <c r="AM641" i="2"/>
  <c r="AQ641" i="2" s="1"/>
  <c r="AK641" i="2"/>
  <c r="AM640" i="2"/>
  <c r="AQ640" i="2" s="1"/>
  <c r="AK640" i="2"/>
  <c r="AM639" i="2"/>
  <c r="AQ639" i="2" s="1"/>
  <c r="AK639" i="2"/>
  <c r="AM638" i="2"/>
  <c r="AQ638" i="2" s="1"/>
  <c r="AK638" i="2"/>
  <c r="AM637" i="2"/>
  <c r="AQ637" i="2" s="1"/>
  <c r="AK637" i="2"/>
  <c r="AM636" i="2"/>
  <c r="AQ636" i="2" s="1"/>
  <c r="AK636" i="2"/>
  <c r="AM635" i="2"/>
  <c r="AQ635" i="2" s="1"/>
  <c r="AK635" i="2"/>
  <c r="AM634" i="2"/>
  <c r="AQ634" i="2" s="1"/>
  <c r="AK634" i="2"/>
  <c r="AM633" i="2"/>
  <c r="AQ633" i="2" s="1"/>
  <c r="AK633" i="2"/>
  <c r="AM632" i="2"/>
  <c r="AQ632" i="2" s="1"/>
  <c r="AK632" i="2"/>
  <c r="AM631" i="2"/>
  <c r="AK631" i="2"/>
  <c r="AM630" i="2"/>
  <c r="AQ630" i="2" s="1"/>
  <c r="AK630" i="2"/>
  <c r="AM629" i="2"/>
  <c r="AQ629" i="2" s="1"/>
  <c r="AK629" i="2"/>
  <c r="AM628" i="2"/>
  <c r="AQ628" i="2" s="1"/>
  <c r="AK628" i="2"/>
  <c r="AM627" i="2"/>
  <c r="AQ627" i="2" s="1"/>
  <c r="AK627" i="2"/>
  <c r="AM626" i="2"/>
  <c r="AQ626" i="2" s="1"/>
  <c r="AK626" i="2"/>
  <c r="AM625" i="2"/>
  <c r="AQ625" i="2" s="1"/>
  <c r="AK625" i="2"/>
  <c r="AM624" i="2"/>
  <c r="AQ624" i="2" s="1"/>
  <c r="AK624" i="2"/>
  <c r="AM623" i="2"/>
  <c r="AK623" i="2"/>
  <c r="AM622" i="2"/>
  <c r="AQ622" i="2" s="1"/>
  <c r="AK622" i="2"/>
  <c r="AM621" i="2"/>
  <c r="AQ621" i="2" s="1"/>
  <c r="AK621" i="2"/>
  <c r="AM620" i="2"/>
  <c r="AQ620" i="2" s="1"/>
  <c r="AK620" i="2"/>
  <c r="AM619" i="2"/>
  <c r="AQ619" i="2" s="1"/>
  <c r="AK619" i="2"/>
  <c r="AM618" i="2"/>
  <c r="AQ618" i="2" s="1"/>
  <c r="AK618" i="2"/>
  <c r="AM617" i="2"/>
  <c r="AQ617" i="2" s="1"/>
  <c r="AK617" i="2"/>
  <c r="AM616" i="2"/>
  <c r="AQ616" i="2" s="1"/>
  <c r="AK616" i="2"/>
  <c r="AM615" i="2"/>
  <c r="AK615" i="2"/>
  <c r="AM614" i="2"/>
  <c r="AQ614" i="2" s="1"/>
  <c r="AK614" i="2"/>
  <c r="AM613" i="2"/>
  <c r="AQ613" i="2" s="1"/>
  <c r="AK613" i="2"/>
  <c r="AM612" i="2"/>
  <c r="AQ612" i="2" s="1"/>
  <c r="AK612" i="2"/>
  <c r="AM611" i="2"/>
  <c r="AQ611" i="2" s="1"/>
  <c r="AK611" i="2"/>
  <c r="AM610" i="2"/>
  <c r="AQ610" i="2" s="1"/>
  <c r="AK610" i="2"/>
  <c r="AM609" i="2"/>
  <c r="AQ609" i="2" s="1"/>
  <c r="AK609" i="2"/>
  <c r="AM608" i="2"/>
  <c r="AQ608" i="2" s="1"/>
  <c r="AK608" i="2"/>
  <c r="AM607" i="2"/>
  <c r="AK607" i="2"/>
  <c r="AM606" i="2"/>
  <c r="AQ606" i="2" s="1"/>
  <c r="AK606" i="2"/>
  <c r="AM605" i="2"/>
  <c r="AQ605" i="2" s="1"/>
  <c r="AK605" i="2"/>
  <c r="AM604" i="2"/>
  <c r="AQ604" i="2" s="1"/>
  <c r="AK604" i="2"/>
  <c r="AM603" i="2"/>
  <c r="AQ603" i="2" s="1"/>
  <c r="AK603" i="2"/>
  <c r="AM602" i="2"/>
  <c r="AQ602" i="2" s="1"/>
  <c r="AK602" i="2"/>
  <c r="AM601" i="2"/>
  <c r="AQ601" i="2" s="1"/>
  <c r="AK601" i="2"/>
  <c r="AM600" i="2"/>
  <c r="AQ600" i="2" s="1"/>
  <c r="AK600" i="2"/>
  <c r="AM599" i="2"/>
  <c r="AK599" i="2"/>
  <c r="AM598" i="2"/>
  <c r="AQ598" i="2" s="1"/>
  <c r="AK598" i="2"/>
  <c r="AM597" i="2"/>
  <c r="AQ597" i="2" s="1"/>
  <c r="AK597" i="2"/>
  <c r="AM596" i="2"/>
  <c r="AQ596" i="2" s="1"/>
  <c r="AK596" i="2"/>
  <c r="AM595" i="2"/>
  <c r="AQ595" i="2" s="1"/>
  <c r="AK595" i="2"/>
  <c r="AM594" i="2"/>
  <c r="AQ594" i="2" s="1"/>
  <c r="AK594" i="2"/>
  <c r="AM593" i="2"/>
  <c r="AQ593" i="2" s="1"/>
  <c r="AK593" i="2"/>
  <c r="AM592" i="2"/>
  <c r="AQ592" i="2" s="1"/>
  <c r="AK592" i="2"/>
  <c r="AM591" i="2"/>
  <c r="AK591" i="2"/>
  <c r="AM590" i="2"/>
  <c r="AQ590" i="2" s="1"/>
  <c r="AK590" i="2"/>
  <c r="AM589" i="2"/>
  <c r="AQ589" i="2" s="1"/>
  <c r="AK589" i="2"/>
  <c r="AM588" i="2"/>
  <c r="AQ588" i="2" s="1"/>
  <c r="AK588" i="2"/>
  <c r="AM587" i="2"/>
  <c r="AQ587" i="2" s="1"/>
  <c r="AK587" i="2"/>
  <c r="AM586" i="2"/>
  <c r="AQ586" i="2" s="1"/>
  <c r="AK586" i="2"/>
  <c r="AM585" i="2"/>
  <c r="AQ585" i="2" s="1"/>
  <c r="AK585" i="2"/>
  <c r="AM584" i="2"/>
  <c r="AQ584" i="2" s="1"/>
  <c r="AK584" i="2"/>
  <c r="AM583" i="2"/>
  <c r="AK583" i="2"/>
  <c r="AM582" i="2"/>
  <c r="AQ582" i="2" s="1"/>
  <c r="AK582" i="2"/>
  <c r="AM581" i="2"/>
  <c r="AQ581" i="2" s="1"/>
  <c r="AK581" i="2"/>
  <c r="AM580" i="2"/>
  <c r="AQ580" i="2" s="1"/>
  <c r="AK580" i="2"/>
  <c r="AM579" i="2"/>
  <c r="AQ579" i="2" s="1"/>
  <c r="AK579" i="2"/>
  <c r="AM578" i="2"/>
  <c r="AQ578" i="2" s="1"/>
  <c r="AK578" i="2"/>
  <c r="AM577" i="2"/>
  <c r="AK577" i="2"/>
  <c r="AM576" i="2"/>
  <c r="AQ576" i="2" s="1"/>
  <c r="AK576" i="2"/>
  <c r="AM575" i="2"/>
  <c r="AQ575" i="2" s="1"/>
  <c r="AK575" i="2"/>
  <c r="AM574" i="2"/>
  <c r="AQ574" i="2" s="1"/>
  <c r="AK574" i="2"/>
  <c r="AM573" i="2"/>
  <c r="AQ573" i="2" s="1"/>
  <c r="AK573" i="2"/>
  <c r="AM572" i="2"/>
  <c r="AQ572" i="2" s="1"/>
  <c r="AK572" i="2"/>
  <c r="AM571" i="2"/>
  <c r="AQ571" i="2" s="1"/>
  <c r="AK571" i="2"/>
  <c r="AM570" i="2"/>
  <c r="AQ570" i="2" s="1"/>
  <c r="AK570" i="2"/>
  <c r="AM569" i="2"/>
  <c r="AQ569" i="2" s="1"/>
  <c r="AK569" i="2"/>
  <c r="AM568" i="2"/>
  <c r="AQ568" i="2" s="1"/>
  <c r="AK568" i="2"/>
  <c r="AM567" i="2"/>
  <c r="AQ567" i="2" s="1"/>
  <c r="AK567" i="2"/>
  <c r="AM566" i="2"/>
  <c r="AQ566" i="2" s="1"/>
  <c r="AK566" i="2"/>
  <c r="AM565" i="2"/>
  <c r="AQ565" i="2" s="1"/>
  <c r="AK565" i="2"/>
  <c r="AM564" i="2"/>
  <c r="AQ564" i="2" s="1"/>
  <c r="AK564" i="2"/>
  <c r="AM563" i="2"/>
  <c r="AQ563" i="2" s="1"/>
  <c r="AK563" i="2"/>
  <c r="AM562" i="2"/>
  <c r="AQ562" i="2" s="1"/>
  <c r="AK562" i="2"/>
  <c r="AM561" i="2"/>
  <c r="AQ561" i="2" s="1"/>
  <c r="AK561" i="2"/>
  <c r="AM560" i="2"/>
  <c r="AQ560" i="2" s="1"/>
  <c r="AK560" i="2"/>
  <c r="AM559" i="2"/>
  <c r="AQ559" i="2" s="1"/>
  <c r="AK559" i="2"/>
  <c r="AM558" i="2"/>
  <c r="AQ558" i="2" s="1"/>
  <c r="AK558" i="2"/>
  <c r="AM557" i="2"/>
  <c r="AQ557" i="2" s="1"/>
  <c r="AK557" i="2"/>
  <c r="AM556" i="2"/>
  <c r="AQ556" i="2" s="1"/>
  <c r="AK556" i="2"/>
  <c r="AM555" i="2"/>
  <c r="AQ555" i="2" s="1"/>
  <c r="AK555" i="2"/>
  <c r="AM554" i="2"/>
  <c r="AQ554" i="2" s="1"/>
  <c r="AK554" i="2"/>
  <c r="AM553" i="2"/>
  <c r="AQ553" i="2" s="1"/>
  <c r="AK553" i="2"/>
  <c r="AM552" i="2"/>
  <c r="AQ552" i="2" s="1"/>
  <c r="AK552" i="2"/>
  <c r="AM551" i="2"/>
  <c r="AQ551" i="2" s="1"/>
  <c r="AK551" i="2"/>
  <c r="AM550" i="2"/>
  <c r="AQ550" i="2" s="1"/>
  <c r="AK550" i="2"/>
  <c r="AM549" i="2"/>
  <c r="AQ549" i="2" s="1"/>
  <c r="AK549" i="2"/>
  <c r="AM548" i="2"/>
  <c r="AQ548" i="2" s="1"/>
  <c r="AK548" i="2"/>
  <c r="AM547" i="2"/>
  <c r="AQ547" i="2" s="1"/>
  <c r="AK547" i="2"/>
  <c r="AM546" i="2"/>
  <c r="AQ546" i="2" s="1"/>
  <c r="AK546" i="2"/>
  <c r="AM545" i="2"/>
  <c r="AQ545" i="2" s="1"/>
  <c r="AK545" i="2"/>
  <c r="AM544" i="2"/>
  <c r="AQ544" i="2" s="1"/>
  <c r="AK544" i="2"/>
  <c r="AM543" i="2"/>
  <c r="AQ543" i="2" s="1"/>
  <c r="AK543" i="2"/>
  <c r="AM542" i="2"/>
  <c r="AQ542" i="2" s="1"/>
  <c r="AK542" i="2"/>
  <c r="AM541" i="2"/>
  <c r="AQ541" i="2" s="1"/>
  <c r="AK541" i="2"/>
  <c r="AM540" i="2"/>
  <c r="AQ540" i="2" s="1"/>
  <c r="AK540" i="2"/>
  <c r="AM539" i="2"/>
  <c r="AQ539" i="2" s="1"/>
  <c r="AK539" i="2"/>
  <c r="AM538" i="2"/>
  <c r="AQ538" i="2" s="1"/>
  <c r="AK538" i="2"/>
  <c r="AM537" i="2"/>
  <c r="AQ537" i="2" s="1"/>
  <c r="AK537" i="2"/>
  <c r="AM536" i="2"/>
  <c r="AQ536" i="2" s="1"/>
  <c r="AK536" i="2"/>
  <c r="AM535" i="2"/>
  <c r="AQ535" i="2" s="1"/>
  <c r="AK535" i="2"/>
  <c r="AM534" i="2"/>
  <c r="AQ534" i="2" s="1"/>
  <c r="AK534" i="2"/>
  <c r="AM533" i="2"/>
  <c r="AQ533" i="2" s="1"/>
  <c r="AK533" i="2"/>
  <c r="AM532" i="2"/>
  <c r="AQ532" i="2" s="1"/>
  <c r="AK532" i="2"/>
  <c r="AM531" i="2"/>
  <c r="AQ531" i="2" s="1"/>
  <c r="AK531" i="2"/>
  <c r="AM530" i="2"/>
  <c r="AQ530" i="2" s="1"/>
  <c r="AK530" i="2"/>
  <c r="AM529" i="2"/>
  <c r="AQ529" i="2" s="1"/>
  <c r="AK529" i="2"/>
  <c r="AM528" i="2"/>
  <c r="AQ528" i="2" s="1"/>
  <c r="AK528" i="2"/>
  <c r="AM527" i="2"/>
  <c r="AQ527" i="2" s="1"/>
  <c r="AK527" i="2"/>
  <c r="AM526" i="2"/>
  <c r="AQ526" i="2" s="1"/>
  <c r="AK526" i="2"/>
  <c r="AM525" i="2"/>
  <c r="AQ525" i="2" s="1"/>
  <c r="AK525" i="2"/>
  <c r="AM524" i="2"/>
  <c r="AQ524" i="2" s="1"/>
  <c r="AK524" i="2"/>
  <c r="AM523" i="2"/>
  <c r="AQ523" i="2" s="1"/>
  <c r="AK523" i="2"/>
  <c r="AM522" i="2"/>
  <c r="AQ522" i="2" s="1"/>
  <c r="AK522" i="2"/>
  <c r="AM521" i="2"/>
  <c r="AQ521" i="2" s="1"/>
  <c r="AK521" i="2"/>
  <c r="AM520" i="2"/>
  <c r="AQ520" i="2" s="1"/>
  <c r="AK520" i="2"/>
  <c r="AM519" i="2"/>
  <c r="AQ519" i="2" s="1"/>
  <c r="AK519" i="2"/>
  <c r="AM518" i="2"/>
  <c r="AQ518" i="2" s="1"/>
  <c r="AK518" i="2"/>
  <c r="AM517" i="2"/>
  <c r="AQ517" i="2" s="1"/>
  <c r="AK517" i="2"/>
  <c r="AM516" i="2"/>
  <c r="AQ516" i="2" s="1"/>
  <c r="AK516" i="2"/>
  <c r="AM515" i="2"/>
  <c r="AQ515" i="2" s="1"/>
  <c r="AK515" i="2"/>
  <c r="AM514" i="2"/>
  <c r="AQ514" i="2" s="1"/>
  <c r="AK514" i="2"/>
  <c r="AM513" i="2"/>
  <c r="AK513" i="2"/>
  <c r="AM512" i="2"/>
  <c r="AQ512" i="2" s="1"/>
  <c r="AK512" i="2"/>
  <c r="AM511" i="2"/>
  <c r="AQ511" i="2" s="1"/>
  <c r="AK511" i="2"/>
  <c r="AM510" i="2"/>
  <c r="AQ510" i="2" s="1"/>
  <c r="AK510" i="2"/>
  <c r="AM509" i="2"/>
  <c r="AQ509" i="2" s="1"/>
  <c r="AK509" i="2"/>
  <c r="AM508" i="2"/>
  <c r="AQ508" i="2" s="1"/>
  <c r="AK508" i="2"/>
  <c r="AM507" i="2"/>
  <c r="AQ507" i="2" s="1"/>
  <c r="AK507" i="2"/>
  <c r="AM506" i="2"/>
  <c r="AQ506" i="2" s="1"/>
  <c r="AK506" i="2"/>
  <c r="AM505" i="2"/>
  <c r="AQ505" i="2" s="1"/>
  <c r="AK505" i="2"/>
  <c r="AM504" i="2"/>
  <c r="AQ504" i="2" s="1"/>
  <c r="AK504" i="2"/>
  <c r="AM503" i="2"/>
  <c r="AQ503" i="2" s="1"/>
  <c r="AK503" i="2"/>
  <c r="AM502" i="2"/>
  <c r="AQ502" i="2" s="1"/>
  <c r="AK502" i="2"/>
  <c r="AM501" i="2"/>
  <c r="AQ501" i="2" s="1"/>
  <c r="AK501" i="2"/>
  <c r="AM500" i="2"/>
  <c r="AQ500" i="2" s="1"/>
  <c r="AK500" i="2"/>
  <c r="AM499" i="2"/>
  <c r="AQ499" i="2" s="1"/>
  <c r="AK499" i="2"/>
  <c r="AM498" i="2"/>
  <c r="AQ498" i="2" s="1"/>
  <c r="AK498" i="2"/>
  <c r="AM497" i="2"/>
  <c r="AQ497" i="2" s="1"/>
  <c r="AK497" i="2"/>
  <c r="AM496" i="2"/>
  <c r="AQ496" i="2" s="1"/>
  <c r="AK496" i="2"/>
  <c r="AM495" i="2"/>
  <c r="AQ495" i="2" s="1"/>
  <c r="AK495" i="2"/>
  <c r="AM494" i="2"/>
  <c r="AQ494" i="2" s="1"/>
  <c r="AK494" i="2"/>
  <c r="AM493" i="2"/>
  <c r="AQ493" i="2" s="1"/>
  <c r="AK493" i="2"/>
  <c r="AM492" i="2"/>
  <c r="AQ492" i="2" s="1"/>
  <c r="AK492" i="2"/>
  <c r="AM491" i="2"/>
  <c r="AQ491" i="2" s="1"/>
  <c r="AK491" i="2"/>
  <c r="AM490" i="2"/>
  <c r="AQ490" i="2" s="1"/>
  <c r="AK490" i="2"/>
  <c r="AM489" i="2"/>
  <c r="AQ489" i="2" s="1"/>
  <c r="AK489" i="2"/>
  <c r="AM488" i="2"/>
  <c r="AQ488" i="2" s="1"/>
  <c r="AK488" i="2"/>
  <c r="AM487" i="2"/>
  <c r="AQ487" i="2" s="1"/>
  <c r="AK487" i="2"/>
  <c r="AM486" i="2"/>
  <c r="AQ486" i="2" s="1"/>
  <c r="AK486" i="2"/>
  <c r="AM485" i="2"/>
  <c r="AQ485" i="2" s="1"/>
  <c r="AK485" i="2"/>
  <c r="AM484" i="2"/>
  <c r="AQ484" i="2" s="1"/>
  <c r="AK484" i="2"/>
  <c r="AM483" i="2"/>
  <c r="AQ483" i="2" s="1"/>
  <c r="AK483" i="2"/>
  <c r="AM482" i="2"/>
  <c r="AQ482" i="2" s="1"/>
  <c r="AK482" i="2"/>
  <c r="AM481" i="2"/>
  <c r="AQ481" i="2" s="1"/>
  <c r="AK481" i="2"/>
  <c r="AM480" i="2"/>
  <c r="AQ480" i="2" s="1"/>
  <c r="AK480" i="2"/>
  <c r="AM479" i="2"/>
  <c r="AQ479" i="2" s="1"/>
  <c r="AK479" i="2"/>
  <c r="AM478" i="2"/>
  <c r="AQ478" i="2" s="1"/>
  <c r="AK478" i="2"/>
  <c r="AM477" i="2"/>
  <c r="AQ477" i="2" s="1"/>
  <c r="AK477" i="2"/>
  <c r="AM476" i="2"/>
  <c r="AQ476" i="2" s="1"/>
  <c r="AK476" i="2"/>
  <c r="AM475" i="2"/>
  <c r="AQ475" i="2" s="1"/>
  <c r="AK475" i="2"/>
  <c r="AM474" i="2"/>
  <c r="AQ474" i="2" s="1"/>
  <c r="AK474" i="2"/>
  <c r="AM473" i="2"/>
  <c r="AQ473" i="2" s="1"/>
  <c r="AK473" i="2"/>
  <c r="AM472" i="2"/>
  <c r="AQ472" i="2" s="1"/>
  <c r="AK472" i="2"/>
  <c r="AM471" i="2"/>
  <c r="AQ471" i="2" s="1"/>
  <c r="AK471" i="2"/>
  <c r="AM470" i="2"/>
  <c r="AQ470" i="2" s="1"/>
  <c r="AK470" i="2"/>
  <c r="AM469" i="2"/>
  <c r="AQ469" i="2" s="1"/>
  <c r="AK469" i="2"/>
  <c r="AM468" i="2"/>
  <c r="AQ468" i="2" s="1"/>
  <c r="AK468" i="2"/>
  <c r="AM467" i="2"/>
  <c r="AQ467" i="2" s="1"/>
  <c r="AK467" i="2"/>
  <c r="AM466" i="2"/>
  <c r="AQ466" i="2" s="1"/>
  <c r="AK466" i="2"/>
  <c r="AM465" i="2"/>
  <c r="AQ465" i="2" s="1"/>
  <c r="AK465" i="2"/>
  <c r="AM464" i="2"/>
  <c r="AQ464" i="2" s="1"/>
  <c r="AK464" i="2"/>
  <c r="AM463" i="2"/>
  <c r="AQ463" i="2" s="1"/>
  <c r="AK463" i="2"/>
  <c r="AM462" i="2"/>
  <c r="AQ462" i="2" s="1"/>
  <c r="AK462" i="2"/>
  <c r="AM461" i="2"/>
  <c r="AQ461" i="2" s="1"/>
  <c r="AK461" i="2"/>
  <c r="AM460" i="2"/>
  <c r="AQ460" i="2" s="1"/>
  <c r="AK460" i="2"/>
  <c r="AM459" i="2"/>
  <c r="AQ459" i="2" s="1"/>
  <c r="AK459" i="2"/>
  <c r="AM458" i="2"/>
  <c r="AQ458" i="2" s="1"/>
  <c r="AK458" i="2"/>
  <c r="AM457" i="2"/>
  <c r="AQ457" i="2" s="1"/>
  <c r="AK457" i="2"/>
  <c r="AM456" i="2"/>
  <c r="AQ456" i="2" s="1"/>
  <c r="AK456" i="2"/>
  <c r="AM455" i="2"/>
  <c r="AQ455" i="2" s="1"/>
  <c r="AK455" i="2"/>
  <c r="AM454" i="2"/>
  <c r="AQ454" i="2" s="1"/>
  <c r="AK454" i="2"/>
  <c r="AM453" i="2"/>
  <c r="AQ453" i="2" s="1"/>
  <c r="AK453" i="2"/>
  <c r="AM452" i="2"/>
  <c r="AQ452" i="2" s="1"/>
  <c r="AK452" i="2"/>
  <c r="AM451" i="2"/>
  <c r="AQ451" i="2" s="1"/>
  <c r="AK451" i="2"/>
  <c r="AM450" i="2"/>
  <c r="AQ450" i="2" s="1"/>
  <c r="AK450" i="2"/>
  <c r="AM449" i="2"/>
  <c r="AQ449" i="2" s="1"/>
  <c r="AK449" i="2"/>
  <c r="AM448" i="2"/>
  <c r="AQ448" i="2" s="1"/>
  <c r="AK448" i="2"/>
  <c r="AM447" i="2"/>
  <c r="AQ447" i="2" s="1"/>
  <c r="AK447" i="2"/>
  <c r="AM446" i="2"/>
  <c r="AQ446" i="2" s="1"/>
  <c r="AK446" i="2"/>
  <c r="AM445" i="2"/>
  <c r="AQ445" i="2" s="1"/>
  <c r="AK445" i="2"/>
  <c r="AM444" i="2"/>
  <c r="AQ444" i="2" s="1"/>
  <c r="AK444" i="2"/>
  <c r="AM443" i="2"/>
  <c r="AQ443" i="2" s="1"/>
  <c r="AK443" i="2"/>
  <c r="AM442" i="2"/>
  <c r="AQ442" i="2" s="1"/>
  <c r="AK442" i="2"/>
  <c r="AM441" i="2"/>
  <c r="AQ441" i="2" s="1"/>
  <c r="AK441" i="2"/>
  <c r="AM440" i="2"/>
  <c r="AQ440" i="2" s="1"/>
  <c r="AK440" i="2"/>
  <c r="AM439" i="2"/>
  <c r="AQ439" i="2" s="1"/>
  <c r="AK439" i="2"/>
  <c r="AM438" i="2"/>
  <c r="AQ438" i="2" s="1"/>
  <c r="AK438" i="2"/>
  <c r="AM437" i="2"/>
  <c r="AQ437" i="2" s="1"/>
  <c r="AK437" i="2"/>
  <c r="AM436" i="2"/>
  <c r="AQ436" i="2" s="1"/>
  <c r="AK436" i="2"/>
  <c r="AM435" i="2"/>
  <c r="AQ435" i="2" s="1"/>
  <c r="AK435" i="2"/>
  <c r="AM434" i="2"/>
  <c r="AQ434" i="2" s="1"/>
  <c r="AK434" i="2"/>
  <c r="AM433" i="2"/>
  <c r="AQ433" i="2" s="1"/>
  <c r="AK433" i="2"/>
  <c r="AM432" i="2"/>
  <c r="AQ432" i="2" s="1"/>
  <c r="AK432" i="2"/>
  <c r="AM431" i="2"/>
  <c r="AQ431" i="2" s="1"/>
  <c r="AK431" i="2"/>
  <c r="AM430" i="2"/>
  <c r="AQ430" i="2" s="1"/>
  <c r="AK430" i="2"/>
  <c r="AM429" i="2"/>
  <c r="AQ429" i="2" s="1"/>
  <c r="AK429" i="2"/>
  <c r="AM428" i="2"/>
  <c r="AQ428" i="2" s="1"/>
  <c r="AK428" i="2"/>
  <c r="AM427" i="2"/>
  <c r="AQ427" i="2" s="1"/>
  <c r="AK427" i="2"/>
  <c r="AM426" i="2"/>
  <c r="AQ426" i="2" s="1"/>
  <c r="AK426" i="2"/>
  <c r="AM425" i="2"/>
  <c r="AQ425" i="2" s="1"/>
  <c r="AK425" i="2"/>
  <c r="AM424" i="2"/>
  <c r="AQ424" i="2" s="1"/>
  <c r="AK424" i="2"/>
  <c r="AM423" i="2"/>
  <c r="AQ423" i="2" s="1"/>
  <c r="AK423" i="2"/>
  <c r="AM422" i="2"/>
  <c r="AQ422" i="2" s="1"/>
  <c r="AK422" i="2"/>
  <c r="AM421" i="2"/>
  <c r="AQ421" i="2" s="1"/>
  <c r="AK421" i="2"/>
  <c r="AM420" i="2"/>
  <c r="AQ420" i="2" s="1"/>
  <c r="AK420" i="2"/>
  <c r="AM419" i="2"/>
  <c r="AQ419" i="2" s="1"/>
  <c r="AK419" i="2"/>
  <c r="AM418" i="2"/>
  <c r="AQ418" i="2" s="1"/>
  <c r="AK418" i="2"/>
  <c r="AM417" i="2"/>
  <c r="AQ417" i="2" s="1"/>
  <c r="AK417" i="2"/>
  <c r="AM416" i="2"/>
  <c r="AQ416" i="2" s="1"/>
  <c r="AK416" i="2"/>
  <c r="AM415" i="2"/>
  <c r="AQ415" i="2" s="1"/>
  <c r="AK415" i="2"/>
  <c r="AM414" i="2"/>
  <c r="AQ414" i="2" s="1"/>
  <c r="AK414" i="2"/>
  <c r="AM413" i="2"/>
  <c r="AQ413" i="2" s="1"/>
  <c r="AK413" i="2"/>
  <c r="AM412" i="2"/>
  <c r="AQ412" i="2" s="1"/>
  <c r="AK412" i="2"/>
  <c r="AM411" i="2"/>
  <c r="AQ411" i="2" s="1"/>
  <c r="AK411" i="2"/>
  <c r="AM410" i="2"/>
  <c r="AQ410" i="2" s="1"/>
  <c r="AK410" i="2"/>
  <c r="AM409" i="2"/>
  <c r="AQ409" i="2" s="1"/>
  <c r="AK409" i="2"/>
  <c r="AM408" i="2"/>
  <c r="AQ408" i="2" s="1"/>
  <c r="AK408" i="2"/>
  <c r="AM407" i="2"/>
  <c r="AQ407" i="2" s="1"/>
  <c r="AK407" i="2"/>
  <c r="AM406" i="2"/>
  <c r="AQ406" i="2" s="1"/>
  <c r="AK406" i="2"/>
  <c r="AM405" i="2"/>
  <c r="AQ405" i="2" s="1"/>
  <c r="AK405" i="2"/>
  <c r="AM404" i="2"/>
  <c r="AQ404" i="2" s="1"/>
  <c r="AK404" i="2"/>
  <c r="AM403" i="2"/>
  <c r="AQ403" i="2" s="1"/>
  <c r="AK403" i="2"/>
  <c r="AM402" i="2"/>
  <c r="AQ402" i="2" s="1"/>
  <c r="AK402" i="2"/>
  <c r="AM401" i="2"/>
  <c r="AQ401" i="2" s="1"/>
  <c r="AK401" i="2"/>
  <c r="AM400" i="2"/>
  <c r="AQ400" i="2" s="1"/>
  <c r="AK400" i="2"/>
  <c r="AM399" i="2"/>
  <c r="AQ399" i="2" s="1"/>
  <c r="AK399" i="2"/>
  <c r="AM398" i="2"/>
  <c r="AQ398" i="2" s="1"/>
  <c r="AK398" i="2"/>
  <c r="AM397" i="2"/>
  <c r="AQ397" i="2" s="1"/>
  <c r="AK397" i="2"/>
  <c r="AM396" i="2"/>
  <c r="AQ396" i="2" s="1"/>
  <c r="AK396" i="2"/>
  <c r="AM395" i="2"/>
  <c r="AQ395" i="2" s="1"/>
  <c r="AK395" i="2"/>
  <c r="AM394" i="2"/>
  <c r="AQ394" i="2" s="1"/>
  <c r="AK394" i="2"/>
  <c r="AM393" i="2"/>
  <c r="AQ393" i="2" s="1"/>
  <c r="AK393" i="2"/>
  <c r="AM392" i="2"/>
  <c r="AQ392" i="2" s="1"/>
  <c r="AK392" i="2"/>
  <c r="AM391" i="2"/>
  <c r="AQ391" i="2" s="1"/>
  <c r="AK391" i="2"/>
  <c r="AM390" i="2"/>
  <c r="AQ390" i="2" s="1"/>
  <c r="AK390" i="2"/>
  <c r="AM389" i="2"/>
  <c r="AQ389" i="2" s="1"/>
  <c r="AK389" i="2"/>
  <c r="AM388" i="2"/>
  <c r="AQ388" i="2" s="1"/>
  <c r="AK388" i="2"/>
  <c r="AM387" i="2"/>
  <c r="AQ387" i="2" s="1"/>
  <c r="AK387" i="2"/>
  <c r="AM386" i="2"/>
  <c r="AQ386" i="2" s="1"/>
  <c r="AK386" i="2"/>
  <c r="AM385" i="2"/>
  <c r="AQ385" i="2" s="1"/>
  <c r="AK385" i="2"/>
  <c r="AM384" i="2"/>
  <c r="AQ384" i="2" s="1"/>
  <c r="AK384" i="2"/>
  <c r="AM383" i="2"/>
  <c r="AQ383" i="2" s="1"/>
  <c r="AK383" i="2"/>
  <c r="AM382" i="2"/>
  <c r="AQ382" i="2" s="1"/>
  <c r="AK382" i="2"/>
  <c r="AM381" i="2"/>
  <c r="AQ381" i="2" s="1"/>
  <c r="AK381" i="2"/>
  <c r="AM380" i="2"/>
  <c r="AQ380" i="2" s="1"/>
  <c r="AK380" i="2"/>
  <c r="AM379" i="2"/>
  <c r="AQ379" i="2" s="1"/>
  <c r="AK379" i="2"/>
  <c r="AM378" i="2"/>
  <c r="AQ378" i="2" s="1"/>
  <c r="AK378" i="2"/>
  <c r="AM377" i="2"/>
  <c r="AQ377" i="2" s="1"/>
  <c r="AK377" i="2"/>
  <c r="AM376" i="2"/>
  <c r="AQ376" i="2" s="1"/>
  <c r="AK376" i="2"/>
  <c r="AM375" i="2"/>
  <c r="AQ375" i="2" s="1"/>
  <c r="AK375" i="2"/>
  <c r="AM374" i="2"/>
  <c r="AQ374" i="2" s="1"/>
  <c r="AK374" i="2"/>
  <c r="AM373" i="2"/>
  <c r="AQ373" i="2" s="1"/>
  <c r="AK373" i="2"/>
  <c r="AM372" i="2"/>
  <c r="AQ372" i="2" s="1"/>
  <c r="AK372" i="2"/>
  <c r="AM371" i="2"/>
  <c r="AQ371" i="2" s="1"/>
  <c r="AK371" i="2"/>
  <c r="AM370" i="2"/>
  <c r="AQ370" i="2" s="1"/>
  <c r="AK370" i="2"/>
  <c r="AM369" i="2"/>
  <c r="AQ369" i="2" s="1"/>
  <c r="AK369" i="2"/>
  <c r="AM368" i="2"/>
  <c r="AQ368" i="2" s="1"/>
  <c r="AK368" i="2"/>
  <c r="AM367" i="2"/>
  <c r="AQ367" i="2" s="1"/>
  <c r="AK367" i="2"/>
  <c r="AM366" i="2"/>
  <c r="AQ366" i="2" s="1"/>
  <c r="AK366" i="2"/>
  <c r="AM365" i="2"/>
  <c r="AQ365" i="2" s="1"/>
  <c r="AK365" i="2"/>
  <c r="AM364" i="2"/>
  <c r="AQ364" i="2" s="1"/>
  <c r="AK364" i="2"/>
  <c r="AM363" i="2"/>
  <c r="AQ363" i="2" s="1"/>
  <c r="AK363" i="2"/>
  <c r="AM362" i="2"/>
  <c r="AQ362" i="2" s="1"/>
  <c r="AK362" i="2"/>
  <c r="AM361" i="2"/>
  <c r="AQ361" i="2" s="1"/>
  <c r="AK361" i="2"/>
  <c r="AM360" i="2"/>
  <c r="AQ360" i="2" s="1"/>
  <c r="AK360" i="2"/>
  <c r="AM359" i="2"/>
  <c r="AQ359" i="2" s="1"/>
  <c r="AK359" i="2"/>
  <c r="AM358" i="2"/>
  <c r="AQ358" i="2" s="1"/>
  <c r="AK358" i="2"/>
  <c r="AM357" i="2"/>
  <c r="AQ357" i="2" s="1"/>
  <c r="AK357" i="2"/>
  <c r="AM356" i="2"/>
  <c r="AQ356" i="2" s="1"/>
  <c r="AK356" i="2"/>
  <c r="AM355" i="2"/>
  <c r="AQ355" i="2" s="1"/>
  <c r="AK355" i="2"/>
  <c r="AM354" i="2"/>
  <c r="AQ354" i="2" s="1"/>
  <c r="AK354" i="2"/>
  <c r="AM353" i="2"/>
  <c r="AQ353" i="2" s="1"/>
  <c r="AK353" i="2"/>
  <c r="AM352" i="2"/>
  <c r="AQ352" i="2" s="1"/>
  <c r="AK352" i="2"/>
  <c r="AM351" i="2"/>
  <c r="AQ351" i="2" s="1"/>
  <c r="AK351" i="2"/>
  <c r="AM350" i="2"/>
  <c r="AQ350" i="2" s="1"/>
  <c r="AK350" i="2"/>
  <c r="AM349" i="2"/>
  <c r="AQ349" i="2" s="1"/>
  <c r="AK349" i="2"/>
  <c r="AM348" i="2"/>
  <c r="AQ348" i="2" s="1"/>
  <c r="AK348" i="2"/>
  <c r="AM347" i="2"/>
  <c r="AQ347" i="2" s="1"/>
  <c r="AK347" i="2"/>
  <c r="AM346" i="2"/>
  <c r="AQ346" i="2" s="1"/>
  <c r="AK346" i="2"/>
  <c r="AM345" i="2"/>
  <c r="AQ345" i="2" s="1"/>
  <c r="AK345" i="2"/>
  <c r="AM344" i="2"/>
  <c r="AQ344" i="2" s="1"/>
  <c r="AK344" i="2"/>
  <c r="AM343" i="2"/>
  <c r="AQ343" i="2" s="1"/>
  <c r="AK343" i="2"/>
  <c r="AM342" i="2"/>
  <c r="AQ342" i="2" s="1"/>
  <c r="AK342" i="2"/>
  <c r="AM341" i="2"/>
  <c r="AQ341" i="2" s="1"/>
  <c r="AK341" i="2"/>
  <c r="AM340" i="2"/>
  <c r="AQ340" i="2" s="1"/>
  <c r="AK340" i="2"/>
  <c r="AM339" i="2"/>
  <c r="AQ339" i="2" s="1"/>
  <c r="AK339" i="2"/>
  <c r="AM338" i="2"/>
  <c r="AQ338" i="2" s="1"/>
  <c r="AK338" i="2"/>
  <c r="AM337" i="2"/>
  <c r="AQ337" i="2" s="1"/>
  <c r="AK337" i="2"/>
  <c r="AM336" i="2"/>
  <c r="AQ336" i="2" s="1"/>
  <c r="AK336" i="2"/>
  <c r="AM335" i="2"/>
  <c r="AQ335" i="2" s="1"/>
  <c r="AK335" i="2"/>
  <c r="AM334" i="2"/>
  <c r="AQ334" i="2" s="1"/>
  <c r="AK334" i="2"/>
  <c r="AM333" i="2"/>
  <c r="AQ333" i="2" s="1"/>
  <c r="AK333" i="2"/>
  <c r="AM332" i="2"/>
  <c r="AQ332" i="2" s="1"/>
  <c r="AK332" i="2"/>
  <c r="AM331" i="2"/>
  <c r="AQ331" i="2" s="1"/>
  <c r="AK331" i="2"/>
  <c r="AM330" i="2"/>
  <c r="AQ330" i="2" s="1"/>
  <c r="AK330" i="2"/>
  <c r="AM329" i="2"/>
  <c r="AQ329" i="2" s="1"/>
  <c r="AK329" i="2"/>
  <c r="AM328" i="2"/>
  <c r="AQ328" i="2" s="1"/>
  <c r="AK328" i="2"/>
  <c r="AM327" i="2"/>
  <c r="AQ327" i="2" s="1"/>
  <c r="AK327" i="2"/>
  <c r="AM326" i="2"/>
  <c r="AQ326" i="2" s="1"/>
  <c r="AK326" i="2"/>
  <c r="AM325" i="2"/>
  <c r="AQ325" i="2" s="1"/>
  <c r="AK325" i="2"/>
  <c r="AM324" i="2"/>
  <c r="AQ324" i="2" s="1"/>
  <c r="AK324" i="2"/>
  <c r="AM323" i="2"/>
  <c r="AQ323" i="2" s="1"/>
  <c r="AK323" i="2"/>
  <c r="AM322" i="2"/>
  <c r="AQ322" i="2" s="1"/>
  <c r="AK322" i="2"/>
  <c r="AM321" i="2"/>
  <c r="AQ321" i="2" s="1"/>
  <c r="AK321" i="2"/>
  <c r="AM320" i="2"/>
  <c r="AQ320" i="2" s="1"/>
  <c r="AK320" i="2"/>
  <c r="AM319" i="2"/>
  <c r="AQ319" i="2" s="1"/>
  <c r="AK319" i="2"/>
  <c r="AM318" i="2"/>
  <c r="AQ318" i="2" s="1"/>
  <c r="AK318" i="2"/>
  <c r="AM317" i="2"/>
  <c r="AQ317" i="2" s="1"/>
  <c r="AK317" i="2"/>
  <c r="AM316" i="2"/>
  <c r="AQ316" i="2" s="1"/>
  <c r="AK316" i="2"/>
  <c r="AM315" i="2"/>
  <c r="AQ315" i="2" s="1"/>
  <c r="AK315" i="2"/>
  <c r="AM314" i="2"/>
  <c r="AQ314" i="2" s="1"/>
  <c r="AK314" i="2"/>
  <c r="AM313" i="2"/>
  <c r="AQ313" i="2" s="1"/>
  <c r="AK313" i="2"/>
  <c r="AM312" i="2"/>
  <c r="AQ312" i="2" s="1"/>
  <c r="AK312" i="2"/>
  <c r="AM311" i="2"/>
  <c r="AQ311" i="2" s="1"/>
  <c r="AK311" i="2"/>
  <c r="AM310" i="2"/>
  <c r="AQ310" i="2" s="1"/>
  <c r="AK310" i="2"/>
  <c r="AM309" i="2"/>
  <c r="AQ309" i="2" s="1"/>
  <c r="AK309" i="2"/>
  <c r="AM308" i="2"/>
  <c r="AQ308" i="2" s="1"/>
  <c r="AK308" i="2"/>
  <c r="AM307" i="2"/>
  <c r="AQ307" i="2" s="1"/>
  <c r="AK307" i="2"/>
  <c r="AM306" i="2"/>
  <c r="AQ306" i="2" s="1"/>
  <c r="AK306" i="2"/>
  <c r="AM305" i="2"/>
  <c r="AQ305" i="2" s="1"/>
  <c r="AK305" i="2"/>
  <c r="AM304" i="2"/>
  <c r="AQ304" i="2" s="1"/>
  <c r="AK304" i="2"/>
  <c r="AM303" i="2"/>
  <c r="AQ303" i="2" s="1"/>
  <c r="AK303" i="2"/>
  <c r="AM302" i="2"/>
  <c r="AQ302" i="2" s="1"/>
  <c r="AK302" i="2"/>
  <c r="AM301" i="2"/>
  <c r="AQ301" i="2" s="1"/>
  <c r="AK301" i="2"/>
  <c r="AM300" i="2"/>
  <c r="AQ300" i="2" s="1"/>
  <c r="AK300" i="2"/>
  <c r="AM299" i="2"/>
  <c r="AQ299" i="2" s="1"/>
  <c r="AK299" i="2"/>
  <c r="AM298" i="2"/>
  <c r="AQ298" i="2" s="1"/>
  <c r="AK298" i="2"/>
  <c r="AM297" i="2"/>
  <c r="AQ297" i="2" s="1"/>
  <c r="AK297" i="2"/>
  <c r="AM296" i="2"/>
  <c r="AQ296" i="2" s="1"/>
  <c r="AK296" i="2"/>
  <c r="AM295" i="2"/>
  <c r="AQ295" i="2" s="1"/>
  <c r="AK295" i="2"/>
  <c r="AM294" i="2"/>
  <c r="AQ294" i="2" s="1"/>
  <c r="AK294" i="2"/>
  <c r="AM293" i="2"/>
  <c r="AQ293" i="2" s="1"/>
  <c r="AK293" i="2"/>
  <c r="AM292" i="2"/>
  <c r="AQ292" i="2" s="1"/>
  <c r="AK292" i="2"/>
  <c r="AM291" i="2"/>
  <c r="AQ291" i="2" s="1"/>
  <c r="AK291" i="2"/>
  <c r="AM290" i="2"/>
  <c r="AQ290" i="2" s="1"/>
  <c r="AK290" i="2"/>
  <c r="AM289" i="2"/>
  <c r="AQ289" i="2" s="1"/>
  <c r="AK289" i="2"/>
  <c r="AM288" i="2"/>
  <c r="AQ288" i="2" s="1"/>
  <c r="AK288" i="2"/>
  <c r="AM287" i="2"/>
  <c r="AQ287" i="2" s="1"/>
  <c r="AK287" i="2"/>
  <c r="AM286" i="2"/>
  <c r="AQ286" i="2" s="1"/>
  <c r="AK286" i="2"/>
  <c r="AM285" i="2"/>
  <c r="AQ285" i="2" s="1"/>
  <c r="AK285" i="2"/>
  <c r="AM284" i="2"/>
  <c r="AQ284" i="2" s="1"/>
  <c r="AK284" i="2"/>
  <c r="AM283" i="2"/>
  <c r="AQ283" i="2" s="1"/>
  <c r="AK283" i="2"/>
  <c r="AM282" i="2"/>
  <c r="AQ282" i="2" s="1"/>
  <c r="AK282" i="2"/>
  <c r="AM281" i="2"/>
  <c r="AQ281" i="2" s="1"/>
  <c r="AK281" i="2"/>
  <c r="AM280" i="2"/>
  <c r="AQ280" i="2" s="1"/>
  <c r="AK280" i="2"/>
  <c r="AM279" i="2"/>
  <c r="AQ279" i="2" s="1"/>
  <c r="AK279" i="2"/>
  <c r="AM278" i="2"/>
  <c r="AQ278" i="2" s="1"/>
  <c r="AK278" i="2"/>
  <c r="AM277" i="2"/>
  <c r="AQ277" i="2" s="1"/>
  <c r="AK277" i="2"/>
  <c r="AM276" i="2"/>
  <c r="AQ276" i="2" s="1"/>
  <c r="AK276" i="2"/>
  <c r="AM275" i="2"/>
  <c r="AQ275" i="2" s="1"/>
  <c r="AK275" i="2"/>
  <c r="AM274" i="2"/>
  <c r="AQ274" i="2" s="1"/>
  <c r="AK274" i="2"/>
  <c r="AM273" i="2"/>
  <c r="AQ273" i="2" s="1"/>
  <c r="AK273" i="2"/>
  <c r="AM272" i="2"/>
  <c r="AQ272" i="2" s="1"/>
  <c r="AK272" i="2"/>
  <c r="AM271" i="2"/>
  <c r="AQ271" i="2" s="1"/>
  <c r="AK271" i="2"/>
  <c r="AM270" i="2"/>
  <c r="AQ270" i="2" s="1"/>
  <c r="AK270" i="2"/>
  <c r="AM269" i="2"/>
  <c r="AQ269" i="2" s="1"/>
  <c r="AK269" i="2"/>
  <c r="AM268" i="2"/>
  <c r="AQ268" i="2" s="1"/>
  <c r="AK268" i="2"/>
  <c r="AM267" i="2"/>
  <c r="AQ267" i="2" s="1"/>
  <c r="AK267" i="2"/>
  <c r="AM266" i="2"/>
  <c r="AQ266" i="2" s="1"/>
  <c r="AK266" i="2"/>
  <c r="AM265" i="2"/>
  <c r="AQ265" i="2" s="1"/>
  <c r="AK265" i="2"/>
  <c r="AM264" i="2"/>
  <c r="AQ264" i="2" s="1"/>
  <c r="AK264" i="2"/>
  <c r="AM263" i="2"/>
  <c r="AQ263" i="2" s="1"/>
  <c r="AK263" i="2"/>
  <c r="AM262" i="2"/>
  <c r="AQ262" i="2" s="1"/>
  <c r="AK262" i="2"/>
  <c r="AM261" i="2"/>
  <c r="AQ261" i="2" s="1"/>
  <c r="AK261" i="2"/>
  <c r="AM260" i="2"/>
  <c r="AQ260" i="2" s="1"/>
  <c r="AK260" i="2"/>
  <c r="AM259" i="2"/>
  <c r="AQ259" i="2" s="1"/>
  <c r="AK259" i="2"/>
  <c r="AM258" i="2"/>
  <c r="AQ258" i="2" s="1"/>
  <c r="AK258" i="2"/>
  <c r="AM257" i="2"/>
  <c r="AQ257" i="2" s="1"/>
  <c r="AK257" i="2"/>
  <c r="AM256" i="2"/>
  <c r="AQ256" i="2" s="1"/>
  <c r="AK256" i="2"/>
  <c r="AM255" i="2"/>
  <c r="AQ255" i="2" s="1"/>
  <c r="AK255" i="2"/>
  <c r="AM254" i="2"/>
  <c r="AQ254" i="2" s="1"/>
  <c r="AK254" i="2"/>
  <c r="AM253" i="2"/>
  <c r="AQ253" i="2" s="1"/>
  <c r="AK253" i="2"/>
  <c r="AM252" i="2"/>
  <c r="AQ252" i="2" s="1"/>
  <c r="AK252" i="2"/>
  <c r="AM251" i="2"/>
  <c r="AQ251" i="2" s="1"/>
  <c r="AK251" i="2"/>
  <c r="AM250" i="2"/>
  <c r="AQ250" i="2" s="1"/>
  <c r="AK250" i="2"/>
  <c r="AM249" i="2"/>
  <c r="AQ249" i="2" s="1"/>
  <c r="AK249" i="2"/>
  <c r="AM248" i="2"/>
  <c r="AQ248" i="2" s="1"/>
  <c r="AK248" i="2"/>
  <c r="AM247" i="2"/>
  <c r="AQ247" i="2" s="1"/>
  <c r="AK247" i="2"/>
  <c r="AM246" i="2"/>
  <c r="AQ246" i="2" s="1"/>
  <c r="AK246" i="2"/>
  <c r="AM245" i="2"/>
  <c r="AQ245" i="2" s="1"/>
  <c r="AK245" i="2"/>
  <c r="AM244" i="2"/>
  <c r="AQ244" i="2" s="1"/>
  <c r="AK244" i="2"/>
  <c r="AM243" i="2"/>
  <c r="AQ243" i="2" s="1"/>
  <c r="AK243" i="2"/>
  <c r="AM242" i="2"/>
  <c r="AQ242" i="2" s="1"/>
  <c r="AK242" i="2"/>
  <c r="AM241" i="2"/>
  <c r="AQ241" i="2" s="1"/>
  <c r="AK241" i="2"/>
  <c r="AM240" i="2"/>
  <c r="AQ240" i="2" s="1"/>
  <c r="AK240" i="2"/>
  <c r="AM239" i="2"/>
  <c r="AQ239" i="2" s="1"/>
  <c r="AK239" i="2"/>
  <c r="AM238" i="2"/>
  <c r="AQ238" i="2" s="1"/>
  <c r="AK238" i="2"/>
  <c r="AM237" i="2"/>
  <c r="AQ237" i="2" s="1"/>
  <c r="AK237" i="2"/>
  <c r="AM236" i="2"/>
  <c r="AQ236" i="2" s="1"/>
  <c r="AK236" i="2"/>
  <c r="AM235" i="2"/>
  <c r="AQ235" i="2" s="1"/>
  <c r="AK235" i="2"/>
  <c r="AM234" i="2"/>
  <c r="AQ234" i="2" s="1"/>
  <c r="AK234" i="2"/>
  <c r="AM233" i="2"/>
  <c r="AQ233" i="2" s="1"/>
  <c r="AK233" i="2"/>
  <c r="AM232" i="2"/>
  <c r="AQ232" i="2" s="1"/>
  <c r="AK232" i="2"/>
  <c r="AM231" i="2"/>
  <c r="AQ231" i="2" s="1"/>
  <c r="AK231" i="2"/>
  <c r="AM230" i="2"/>
  <c r="AQ230" i="2" s="1"/>
  <c r="AK230" i="2"/>
  <c r="AM229" i="2"/>
  <c r="AQ229" i="2" s="1"/>
  <c r="AK229" i="2"/>
  <c r="AM228" i="2"/>
  <c r="AQ228" i="2" s="1"/>
  <c r="AK228" i="2"/>
  <c r="AM227" i="2"/>
  <c r="AQ227" i="2" s="1"/>
  <c r="AK227" i="2"/>
  <c r="AM226" i="2"/>
  <c r="AQ226" i="2" s="1"/>
  <c r="AK226" i="2"/>
  <c r="AM225" i="2"/>
  <c r="AQ225" i="2" s="1"/>
  <c r="AK225" i="2"/>
  <c r="AM224" i="2"/>
  <c r="AQ224" i="2" s="1"/>
  <c r="AK224" i="2"/>
  <c r="AM223" i="2"/>
  <c r="AQ223" i="2" s="1"/>
  <c r="AK223" i="2"/>
  <c r="AM222" i="2"/>
  <c r="AQ222" i="2" s="1"/>
  <c r="AK222" i="2"/>
  <c r="AM221" i="2"/>
  <c r="AQ221" i="2" s="1"/>
  <c r="AK221" i="2"/>
  <c r="AM220" i="2"/>
  <c r="AQ220" i="2" s="1"/>
  <c r="AK220" i="2"/>
  <c r="AM219" i="2"/>
  <c r="AQ219" i="2" s="1"/>
  <c r="AK219" i="2"/>
  <c r="AM218" i="2"/>
  <c r="AQ218" i="2" s="1"/>
  <c r="AK218" i="2"/>
  <c r="AM217" i="2"/>
  <c r="AQ217" i="2" s="1"/>
  <c r="AK217" i="2"/>
  <c r="AM216" i="2"/>
  <c r="AQ216" i="2" s="1"/>
  <c r="AK216" i="2"/>
  <c r="AM215" i="2"/>
  <c r="AQ215" i="2" s="1"/>
  <c r="AK215" i="2"/>
  <c r="AM214" i="2"/>
  <c r="AQ214" i="2" s="1"/>
  <c r="AK214" i="2"/>
  <c r="AM213" i="2"/>
  <c r="AQ213" i="2" s="1"/>
  <c r="AK213" i="2"/>
  <c r="AM212" i="2"/>
  <c r="AQ212" i="2" s="1"/>
  <c r="AK212" i="2"/>
  <c r="AM211" i="2"/>
  <c r="AQ211" i="2" s="1"/>
  <c r="AK211" i="2"/>
  <c r="AM210" i="2"/>
  <c r="AQ210" i="2" s="1"/>
  <c r="AK210" i="2"/>
  <c r="AM209" i="2"/>
  <c r="AQ209" i="2" s="1"/>
  <c r="AK209" i="2"/>
  <c r="AM208" i="2"/>
  <c r="AQ208" i="2" s="1"/>
  <c r="AK208" i="2"/>
  <c r="AM207" i="2"/>
  <c r="AQ207" i="2" s="1"/>
  <c r="AK207" i="2"/>
  <c r="AM206" i="2"/>
  <c r="AQ206" i="2" s="1"/>
  <c r="AK206" i="2"/>
  <c r="AM205" i="2"/>
  <c r="AQ205" i="2" s="1"/>
  <c r="AK205" i="2"/>
  <c r="AM204" i="2"/>
  <c r="AQ204" i="2" s="1"/>
  <c r="AK204" i="2"/>
  <c r="AM203" i="2"/>
  <c r="AQ203" i="2" s="1"/>
  <c r="AK203" i="2"/>
  <c r="AM202" i="2"/>
  <c r="AQ202" i="2" s="1"/>
  <c r="AK202" i="2"/>
  <c r="AM201" i="2"/>
  <c r="AQ201" i="2" s="1"/>
  <c r="AK201" i="2"/>
  <c r="AM200" i="2"/>
  <c r="AQ200" i="2" s="1"/>
  <c r="AK200" i="2"/>
  <c r="AM199" i="2"/>
  <c r="AQ199" i="2" s="1"/>
  <c r="AK199" i="2"/>
  <c r="AM198" i="2"/>
  <c r="AQ198" i="2" s="1"/>
  <c r="AK198" i="2"/>
  <c r="AM197" i="2"/>
  <c r="AQ197" i="2" s="1"/>
  <c r="AK197" i="2"/>
  <c r="AM196" i="2"/>
  <c r="AQ196" i="2" s="1"/>
  <c r="AK196" i="2"/>
  <c r="AM195" i="2"/>
  <c r="AQ195" i="2" s="1"/>
  <c r="AK195" i="2"/>
  <c r="AM194" i="2"/>
  <c r="AQ194" i="2" s="1"/>
  <c r="AK194" i="2"/>
  <c r="AM193" i="2"/>
  <c r="AQ193" i="2" s="1"/>
  <c r="AK193" i="2"/>
  <c r="AM192" i="2"/>
  <c r="AQ192" i="2" s="1"/>
  <c r="AK192" i="2"/>
  <c r="AM191" i="2"/>
  <c r="AQ191" i="2" s="1"/>
  <c r="AK191" i="2"/>
  <c r="AM190" i="2"/>
  <c r="AQ190" i="2" s="1"/>
  <c r="AK190" i="2"/>
  <c r="AM189" i="2"/>
  <c r="AQ189" i="2" s="1"/>
  <c r="AK189" i="2"/>
  <c r="AM188" i="2"/>
  <c r="AQ188" i="2" s="1"/>
  <c r="AK188" i="2"/>
  <c r="AM187" i="2"/>
  <c r="AQ187" i="2" s="1"/>
  <c r="AK187" i="2"/>
  <c r="AM186" i="2"/>
  <c r="AQ186" i="2" s="1"/>
  <c r="AK186" i="2"/>
  <c r="AM185" i="2"/>
  <c r="AQ185" i="2" s="1"/>
  <c r="AK185" i="2"/>
  <c r="AM184" i="2"/>
  <c r="AQ184" i="2" s="1"/>
  <c r="AK184" i="2"/>
  <c r="AM183" i="2"/>
  <c r="AQ183" i="2" s="1"/>
  <c r="AK183" i="2"/>
  <c r="AM182" i="2"/>
  <c r="AQ182" i="2" s="1"/>
  <c r="AK182" i="2"/>
  <c r="AM181" i="2"/>
  <c r="AQ181" i="2" s="1"/>
  <c r="AK181" i="2"/>
  <c r="AM180" i="2"/>
  <c r="AQ180" i="2" s="1"/>
  <c r="AK180" i="2"/>
  <c r="AM179" i="2"/>
  <c r="AQ179" i="2" s="1"/>
  <c r="AK179" i="2"/>
  <c r="AM178" i="2"/>
  <c r="AQ178" i="2" s="1"/>
  <c r="AK178" i="2"/>
  <c r="AM177" i="2"/>
  <c r="AQ177" i="2" s="1"/>
  <c r="AK177" i="2"/>
  <c r="AM176" i="2"/>
  <c r="AQ176" i="2" s="1"/>
  <c r="AK176" i="2"/>
  <c r="AM175" i="2"/>
  <c r="AQ175" i="2" s="1"/>
  <c r="AK175" i="2"/>
  <c r="AM174" i="2"/>
  <c r="AQ174" i="2" s="1"/>
  <c r="AK174" i="2"/>
  <c r="AM173" i="2"/>
  <c r="AQ173" i="2" s="1"/>
  <c r="AK173" i="2"/>
  <c r="AM172" i="2"/>
  <c r="AQ172" i="2" s="1"/>
  <c r="AK172" i="2"/>
  <c r="AM171" i="2"/>
  <c r="AQ171" i="2" s="1"/>
  <c r="AK171" i="2"/>
  <c r="AM170" i="2"/>
  <c r="AQ170" i="2" s="1"/>
  <c r="AK170" i="2"/>
  <c r="AM169" i="2"/>
  <c r="AQ169" i="2" s="1"/>
  <c r="AK169" i="2"/>
  <c r="AM168" i="2"/>
  <c r="AQ168" i="2" s="1"/>
  <c r="AK168" i="2"/>
  <c r="AM167" i="2"/>
  <c r="AQ167" i="2" s="1"/>
  <c r="AK167" i="2"/>
  <c r="AM166" i="2"/>
  <c r="AQ166" i="2" s="1"/>
  <c r="AK166" i="2"/>
  <c r="AM165" i="2"/>
  <c r="AQ165" i="2" s="1"/>
  <c r="AK165" i="2"/>
  <c r="AM164" i="2"/>
  <c r="AQ164" i="2" s="1"/>
  <c r="AK164" i="2"/>
  <c r="AM163" i="2"/>
  <c r="AQ163" i="2" s="1"/>
  <c r="AK163" i="2"/>
  <c r="AM162" i="2"/>
  <c r="AQ162" i="2" s="1"/>
  <c r="AK162" i="2"/>
  <c r="AM161" i="2"/>
  <c r="AQ161" i="2" s="1"/>
  <c r="AK161" i="2"/>
  <c r="AM160" i="2"/>
  <c r="AQ160" i="2" s="1"/>
  <c r="AK160" i="2"/>
  <c r="AM159" i="2"/>
  <c r="AQ159" i="2" s="1"/>
  <c r="AK159" i="2"/>
  <c r="AM158" i="2"/>
  <c r="AQ158" i="2" s="1"/>
  <c r="AK158" i="2"/>
  <c r="AM157" i="2"/>
  <c r="AQ157" i="2" s="1"/>
  <c r="AK157" i="2"/>
  <c r="AM156" i="2"/>
  <c r="AQ156" i="2" s="1"/>
  <c r="AK156" i="2"/>
  <c r="AM155" i="2"/>
  <c r="AQ155" i="2" s="1"/>
  <c r="AK155" i="2"/>
  <c r="AM154" i="2"/>
  <c r="AQ154" i="2" s="1"/>
  <c r="AK154" i="2"/>
  <c r="AM153" i="2"/>
  <c r="AQ153" i="2" s="1"/>
  <c r="AK153" i="2"/>
  <c r="AM152" i="2"/>
  <c r="AQ152" i="2" s="1"/>
  <c r="AK152" i="2"/>
  <c r="AM151" i="2"/>
  <c r="AQ151" i="2" s="1"/>
  <c r="AK151" i="2"/>
  <c r="AM150" i="2"/>
  <c r="AQ150" i="2" s="1"/>
  <c r="AK150" i="2"/>
  <c r="AM149" i="2"/>
  <c r="AQ149" i="2" s="1"/>
  <c r="AK149" i="2"/>
  <c r="AM148" i="2"/>
  <c r="AQ148" i="2" s="1"/>
  <c r="AK148" i="2"/>
  <c r="AM147" i="2"/>
  <c r="AQ147" i="2" s="1"/>
  <c r="AK147" i="2"/>
  <c r="AM146" i="2"/>
  <c r="AQ146" i="2" s="1"/>
  <c r="AK146" i="2"/>
  <c r="AM145" i="2"/>
  <c r="AQ145" i="2" s="1"/>
  <c r="AK145" i="2"/>
  <c r="AM144" i="2"/>
  <c r="AQ144" i="2" s="1"/>
  <c r="AK144" i="2"/>
  <c r="AM143" i="2"/>
  <c r="AQ143" i="2" s="1"/>
  <c r="AK143" i="2"/>
  <c r="AM142" i="2"/>
  <c r="AQ142" i="2" s="1"/>
  <c r="AK142" i="2"/>
  <c r="AM141" i="2"/>
  <c r="AQ141" i="2" s="1"/>
  <c r="AK141" i="2"/>
  <c r="AM140" i="2"/>
  <c r="AQ140" i="2" s="1"/>
  <c r="AK140" i="2"/>
  <c r="AM139" i="2"/>
  <c r="AQ139" i="2" s="1"/>
  <c r="AK139" i="2"/>
  <c r="AM138" i="2"/>
  <c r="AQ138" i="2" s="1"/>
  <c r="AK138" i="2"/>
  <c r="AM137" i="2"/>
  <c r="AQ137" i="2" s="1"/>
  <c r="AK137" i="2"/>
  <c r="AM136" i="2"/>
  <c r="AQ136" i="2" s="1"/>
  <c r="AK136" i="2"/>
  <c r="AM135" i="2"/>
  <c r="AQ135" i="2" s="1"/>
  <c r="AK135" i="2"/>
  <c r="AM134" i="2"/>
  <c r="AQ134" i="2" s="1"/>
  <c r="AK134" i="2"/>
  <c r="AM133" i="2"/>
  <c r="AQ133" i="2" s="1"/>
  <c r="AK133" i="2"/>
  <c r="AM132" i="2"/>
  <c r="AQ132" i="2" s="1"/>
  <c r="AK132" i="2"/>
  <c r="AM131" i="2"/>
  <c r="AQ131" i="2" s="1"/>
  <c r="AK131" i="2"/>
  <c r="AM130" i="2"/>
  <c r="AQ130" i="2" s="1"/>
  <c r="AK130" i="2"/>
  <c r="AM129" i="2"/>
  <c r="AQ129" i="2" s="1"/>
  <c r="AK129" i="2"/>
  <c r="AM128" i="2"/>
  <c r="AQ128" i="2" s="1"/>
  <c r="AK128" i="2"/>
  <c r="AM127" i="2"/>
  <c r="AQ127" i="2" s="1"/>
  <c r="AK127" i="2"/>
  <c r="AM126" i="2"/>
  <c r="AQ126" i="2" s="1"/>
  <c r="AK126" i="2"/>
  <c r="AM125" i="2"/>
  <c r="AQ125" i="2" s="1"/>
  <c r="AK125" i="2"/>
  <c r="AM124" i="2"/>
  <c r="AQ124" i="2" s="1"/>
  <c r="AK124" i="2"/>
  <c r="AM123" i="2"/>
  <c r="AQ123" i="2" s="1"/>
  <c r="AK123" i="2"/>
  <c r="AM122" i="2"/>
  <c r="AQ122" i="2" s="1"/>
  <c r="AK122" i="2"/>
  <c r="AM121" i="2"/>
  <c r="AQ121" i="2" s="1"/>
  <c r="AK121" i="2"/>
  <c r="AM120" i="2"/>
  <c r="AQ120" i="2" s="1"/>
  <c r="AK120" i="2"/>
  <c r="AM119" i="2"/>
  <c r="AQ119" i="2" s="1"/>
  <c r="AK119" i="2"/>
  <c r="AM118" i="2"/>
  <c r="AQ118" i="2" s="1"/>
  <c r="AK118" i="2"/>
  <c r="AM117" i="2"/>
  <c r="AQ117" i="2" s="1"/>
  <c r="AK117" i="2"/>
  <c r="AM116" i="2"/>
  <c r="AQ116" i="2" s="1"/>
  <c r="AK116" i="2"/>
  <c r="AM115" i="2"/>
  <c r="AQ115" i="2" s="1"/>
  <c r="AK115" i="2"/>
  <c r="AM114" i="2"/>
  <c r="AQ114" i="2" s="1"/>
  <c r="AK114" i="2"/>
  <c r="AM113" i="2"/>
  <c r="AQ113" i="2" s="1"/>
  <c r="AK113" i="2"/>
  <c r="AM112" i="2"/>
  <c r="AQ112" i="2" s="1"/>
  <c r="AK112" i="2"/>
  <c r="AM111" i="2"/>
  <c r="AQ111" i="2" s="1"/>
  <c r="AK111" i="2"/>
  <c r="AM110" i="2"/>
  <c r="AQ110" i="2" s="1"/>
  <c r="AK110" i="2"/>
  <c r="AM109" i="2"/>
  <c r="AQ109" i="2" s="1"/>
  <c r="AK109" i="2"/>
  <c r="AM108" i="2"/>
  <c r="AQ108" i="2" s="1"/>
  <c r="AK108" i="2"/>
  <c r="AM107" i="2"/>
  <c r="AQ107" i="2" s="1"/>
  <c r="AK107" i="2"/>
  <c r="AM106" i="2"/>
  <c r="AQ106" i="2" s="1"/>
  <c r="AK106" i="2"/>
  <c r="AM105" i="2"/>
  <c r="AQ105" i="2" s="1"/>
  <c r="AK105" i="2"/>
  <c r="AM104" i="2"/>
  <c r="AQ104" i="2" s="1"/>
  <c r="AK104" i="2"/>
  <c r="AM103" i="2"/>
  <c r="AQ103" i="2" s="1"/>
  <c r="AK103" i="2"/>
  <c r="AM102" i="2"/>
  <c r="AQ102" i="2" s="1"/>
  <c r="AK102" i="2"/>
  <c r="AM101" i="2"/>
  <c r="AQ101" i="2" s="1"/>
  <c r="AK101" i="2"/>
  <c r="AM100" i="2"/>
  <c r="AQ100" i="2" s="1"/>
  <c r="AK100" i="2"/>
  <c r="AM99" i="2"/>
  <c r="AQ99" i="2" s="1"/>
  <c r="AK99" i="2"/>
  <c r="AM98" i="2"/>
  <c r="AQ98" i="2" s="1"/>
  <c r="AK98" i="2"/>
  <c r="AM97" i="2"/>
  <c r="AQ97" i="2" s="1"/>
  <c r="AK97" i="2"/>
  <c r="AM96" i="2"/>
  <c r="AQ96" i="2" s="1"/>
  <c r="AK96" i="2"/>
  <c r="AM95" i="2"/>
  <c r="AQ95" i="2" s="1"/>
  <c r="AK95" i="2"/>
  <c r="AM94" i="2"/>
  <c r="AQ94" i="2" s="1"/>
  <c r="AK94" i="2"/>
  <c r="AM93" i="2"/>
  <c r="AQ93" i="2" s="1"/>
  <c r="AK93" i="2"/>
  <c r="AM92" i="2"/>
  <c r="AQ92" i="2" s="1"/>
  <c r="AK92" i="2"/>
  <c r="AM91" i="2"/>
  <c r="AQ91" i="2" s="1"/>
  <c r="AK91" i="2"/>
  <c r="AM90" i="2"/>
  <c r="AQ90" i="2" s="1"/>
  <c r="AK90" i="2"/>
  <c r="AM89" i="2"/>
  <c r="AQ89" i="2" s="1"/>
  <c r="AK89" i="2"/>
  <c r="AM88" i="2"/>
  <c r="AQ88" i="2" s="1"/>
  <c r="AK88" i="2"/>
  <c r="AM87" i="2"/>
  <c r="AQ87" i="2" s="1"/>
  <c r="AK87" i="2"/>
  <c r="AM86" i="2"/>
  <c r="AQ86" i="2" s="1"/>
  <c r="AK86" i="2"/>
  <c r="AM85" i="2"/>
  <c r="AQ85" i="2" s="1"/>
  <c r="AK85" i="2"/>
  <c r="AM84" i="2"/>
  <c r="AQ84" i="2" s="1"/>
  <c r="AK84" i="2"/>
  <c r="AM83" i="2"/>
  <c r="AQ83" i="2" s="1"/>
  <c r="AK83" i="2"/>
  <c r="AM82" i="2"/>
  <c r="AQ82" i="2" s="1"/>
  <c r="AK82" i="2"/>
  <c r="AM81" i="2"/>
  <c r="AQ81" i="2" s="1"/>
  <c r="AK81" i="2"/>
  <c r="AM80" i="2"/>
  <c r="AQ80" i="2" s="1"/>
  <c r="AK80" i="2"/>
  <c r="AM79" i="2"/>
  <c r="AQ79" i="2" s="1"/>
  <c r="AK79" i="2"/>
  <c r="AM78" i="2"/>
  <c r="AQ78" i="2" s="1"/>
  <c r="AK78" i="2"/>
  <c r="AM77" i="2"/>
  <c r="AQ77" i="2" s="1"/>
  <c r="AK77" i="2"/>
  <c r="AM76" i="2"/>
  <c r="AQ76" i="2" s="1"/>
  <c r="AK76" i="2"/>
  <c r="AM75" i="2"/>
  <c r="AQ75" i="2" s="1"/>
  <c r="AK75" i="2"/>
  <c r="AM74" i="2"/>
  <c r="AQ74" i="2" s="1"/>
  <c r="AK74" i="2"/>
  <c r="AM73" i="2"/>
  <c r="AQ73" i="2" s="1"/>
  <c r="AK73" i="2"/>
  <c r="AM72" i="2"/>
  <c r="AQ72" i="2" s="1"/>
  <c r="AK72" i="2"/>
  <c r="AM71" i="2"/>
  <c r="AQ71" i="2" s="1"/>
  <c r="AK71" i="2"/>
  <c r="AM70" i="2"/>
  <c r="AQ70" i="2" s="1"/>
  <c r="AK70" i="2"/>
  <c r="AM69" i="2"/>
  <c r="AQ69" i="2" s="1"/>
  <c r="AK69" i="2"/>
  <c r="AM68" i="2"/>
  <c r="AQ68" i="2" s="1"/>
  <c r="AK68" i="2"/>
  <c r="AM67" i="2"/>
  <c r="AQ67" i="2" s="1"/>
  <c r="AK67" i="2"/>
  <c r="AM66" i="2"/>
  <c r="AQ66" i="2" s="1"/>
  <c r="AK66" i="2"/>
  <c r="AM65" i="2"/>
  <c r="AQ65" i="2" s="1"/>
  <c r="AK65" i="2"/>
  <c r="AM64" i="2"/>
  <c r="AQ64" i="2" s="1"/>
  <c r="AK64" i="2"/>
  <c r="AM63" i="2"/>
  <c r="AQ63" i="2" s="1"/>
  <c r="AK63" i="2"/>
  <c r="AM62" i="2"/>
  <c r="AQ62" i="2" s="1"/>
  <c r="AK62" i="2"/>
  <c r="AM61" i="2"/>
  <c r="AQ61" i="2" s="1"/>
  <c r="AK61" i="2"/>
  <c r="AM60" i="2"/>
  <c r="AQ60" i="2" s="1"/>
  <c r="AK60" i="2"/>
  <c r="AM59" i="2"/>
  <c r="AQ59" i="2" s="1"/>
  <c r="AK59" i="2"/>
  <c r="AM58" i="2"/>
  <c r="AQ58" i="2" s="1"/>
  <c r="AK58" i="2"/>
  <c r="AM57" i="2"/>
  <c r="AQ57" i="2" s="1"/>
  <c r="AK57" i="2"/>
  <c r="AM56" i="2"/>
  <c r="AQ56" i="2" s="1"/>
  <c r="AK56" i="2"/>
  <c r="AM55" i="2"/>
  <c r="AQ55" i="2" s="1"/>
  <c r="AK55" i="2"/>
  <c r="AM54" i="2"/>
  <c r="AQ54" i="2" s="1"/>
  <c r="AK54" i="2"/>
  <c r="AM53" i="2"/>
  <c r="AQ53" i="2" s="1"/>
  <c r="AK53" i="2"/>
  <c r="AM52" i="2"/>
  <c r="AQ52" i="2" s="1"/>
  <c r="AK52" i="2"/>
  <c r="AM51" i="2"/>
  <c r="AQ51" i="2" s="1"/>
  <c r="AK51" i="2"/>
  <c r="AM50" i="2"/>
  <c r="AQ50" i="2" s="1"/>
  <c r="AK50" i="2"/>
  <c r="AM49" i="2"/>
  <c r="AQ49" i="2" s="1"/>
  <c r="AK49" i="2"/>
  <c r="AM48" i="2"/>
  <c r="AQ48" i="2" s="1"/>
  <c r="AK48" i="2"/>
  <c r="AM47" i="2"/>
  <c r="AQ47" i="2" s="1"/>
  <c r="AK47" i="2"/>
  <c r="AM46" i="2"/>
  <c r="AQ46" i="2" s="1"/>
  <c r="AK46" i="2"/>
  <c r="AM45" i="2"/>
  <c r="AQ45" i="2" s="1"/>
  <c r="AK45" i="2"/>
  <c r="AM44" i="2"/>
  <c r="AQ44" i="2" s="1"/>
  <c r="AK44" i="2"/>
  <c r="AM43" i="2"/>
  <c r="AQ43" i="2" s="1"/>
  <c r="AK43" i="2"/>
  <c r="AM42" i="2"/>
  <c r="AQ42" i="2" s="1"/>
  <c r="AK42" i="2"/>
  <c r="AM41" i="2"/>
  <c r="AQ41" i="2" s="1"/>
  <c r="AK41" i="2"/>
  <c r="AM40" i="2"/>
  <c r="AQ40" i="2" s="1"/>
  <c r="AK40" i="2"/>
  <c r="AM39" i="2"/>
  <c r="AQ39" i="2" s="1"/>
  <c r="AK39" i="2"/>
  <c r="AM38" i="2"/>
  <c r="AQ38" i="2" s="1"/>
  <c r="AK38" i="2"/>
  <c r="AM37" i="2"/>
  <c r="AQ37" i="2" s="1"/>
  <c r="AK37" i="2"/>
  <c r="AM36" i="2"/>
  <c r="AQ36" i="2" s="1"/>
  <c r="AK36" i="2"/>
  <c r="AM35" i="2"/>
  <c r="AQ35" i="2" s="1"/>
  <c r="AK35" i="2"/>
  <c r="AM34" i="2"/>
  <c r="AQ34" i="2" s="1"/>
  <c r="AK34" i="2"/>
  <c r="AM33" i="2"/>
  <c r="AQ33" i="2" s="1"/>
  <c r="AK33" i="2"/>
  <c r="AM32" i="2"/>
  <c r="AQ32" i="2" s="1"/>
  <c r="AK32" i="2"/>
  <c r="AM31" i="2"/>
  <c r="AQ31" i="2" s="1"/>
  <c r="AK31" i="2"/>
  <c r="AM30" i="2"/>
  <c r="AQ30" i="2" s="1"/>
  <c r="AK30" i="2"/>
  <c r="AM29" i="2"/>
  <c r="AQ29" i="2" s="1"/>
  <c r="AK29" i="2"/>
  <c r="AM28" i="2"/>
  <c r="AQ28" i="2" s="1"/>
  <c r="AK28" i="2"/>
  <c r="AM27" i="2"/>
  <c r="AQ27" i="2" s="1"/>
  <c r="AK27" i="2"/>
  <c r="AM26" i="2"/>
  <c r="AQ26" i="2" s="1"/>
  <c r="AK26" i="2"/>
  <c r="AM25" i="2"/>
  <c r="AQ25" i="2" s="1"/>
  <c r="AK25" i="2"/>
  <c r="AM24" i="2"/>
  <c r="AQ24" i="2" s="1"/>
  <c r="AK24" i="2"/>
  <c r="AM23" i="2"/>
  <c r="AQ23" i="2" s="1"/>
  <c r="AK23" i="2"/>
  <c r="AM22" i="2"/>
  <c r="AQ22" i="2" s="1"/>
  <c r="AK22" i="2"/>
  <c r="AM21" i="2"/>
  <c r="AQ21" i="2" s="1"/>
  <c r="AK21" i="2"/>
  <c r="AM20" i="2"/>
  <c r="AQ20" i="2" s="1"/>
  <c r="AK20" i="2"/>
  <c r="AM19" i="2"/>
  <c r="AQ19" i="2" s="1"/>
  <c r="AK19" i="2"/>
  <c r="AM18" i="2"/>
  <c r="AQ18" i="2" s="1"/>
  <c r="AK18" i="2"/>
  <c r="AM17" i="2"/>
  <c r="AQ17" i="2" s="1"/>
  <c r="AK17" i="2"/>
  <c r="AM16" i="2"/>
  <c r="AQ16" i="2" s="1"/>
  <c r="AK16" i="2"/>
  <c r="AM15" i="2"/>
  <c r="AQ15" i="2" s="1"/>
  <c r="AK15" i="2"/>
  <c r="AM14" i="2"/>
  <c r="AQ14" i="2" s="1"/>
  <c r="AK14" i="2"/>
  <c r="AM13" i="2"/>
  <c r="AQ13" i="2" s="1"/>
  <c r="AK13" i="2"/>
  <c r="AM12" i="2"/>
  <c r="AQ12" i="2" s="1"/>
  <c r="AK12" i="2"/>
  <c r="AM11" i="2"/>
  <c r="AQ11" i="2" s="1"/>
  <c r="AK11" i="2"/>
  <c r="AM10" i="2"/>
  <c r="AQ10" i="2" s="1"/>
  <c r="AK10" i="2"/>
  <c r="AM9" i="2"/>
  <c r="AQ9" i="2" s="1"/>
  <c r="AK9" i="2"/>
  <c r="AM8" i="2"/>
  <c r="AQ8" i="2" s="1"/>
  <c r="AK8" i="2"/>
  <c r="AM7" i="2"/>
  <c r="AQ7" i="2" s="1"/>
  <c r="AK7" i="2"/>
  <c r="AM6" i="2"/>
  <c r="AQ6" i="2" s="1"/>
  <c r="AK6" i="2"/>
  <c r="AM5" i="2"/>
  <c r="AQ5" i="2" s="1"/>
  <c r="AK5" i="2"/>
  <c r="AM4" i="2"/>
  <c r="AQ4" i="2" s="1"/>
  <c r="AK4" i="2"/>
  <c r="AM3" i="2"/>
  <c r="AQ3" i="2" s="1"/>
  <c r="AK3" i="2"/>
  <c r="AM2" i="2"/>
  <c r="AQ2" i="2" s="1"/>
  <c r="AK2" i="2"/>
  <c r="AN1977" i="2" l="1"/>
  <c r="AT1977" i="2" s="1"/>
  <c r="AN1995" i="2"/>
  <c r="AT1995" i="2" s="1"/>
  <c r="AN1997" i="2"/>
  <c r="AT1997" i="2" s="1"/>
  <c r="AN2001" i="2"/>
  <c r="AT2001" i="2" s="1"/>
  <c r="AV2001" i="2" s="1"/>
  <c r="AN544" i="2"/>
  <c r="AT544" i="2" s="1"/>
  <c r="AN568" i="2"/>
  <c r="AT568" i="2" s="1"/>
  <c r="AN590" i="2"/>
  <c r="AT590" i="2" s="1"/>
  <c r="AN596" i="2"/>
  <c r="AT596" i="2" s="1"/>
  <c r="AV596" i="2" s="1"/>
  <c r="AN748" i="2"/>
  <c r="AT748" i="2" s="1"/>
  <c r="AN770" i="2"/>
  <c r="AT770" i="2" s="1"/>
  <c r="AN772" i="2"/>
  <c r="AT772" i="2" s="1"/>
  <c r="AN780" i="2"/>
  <c r="AT780" i="2" s="1"/>
  <c r="AV780" i="2" s="1"/>
  <c r="AN802" i="2"/>
  <c r="AT802" i="2" s="1"/>
  <c r="AN804" i="2"/>
  <c r="AT804" i="2" s="1"/>
  <c r="AN812" i="2"/>
  <c r="AT812" i="2" s="1"/>
  <c r="AV812" i="2" s="1"/>
  <c r="AN834" i="2"/>
  <c r="AT834" i="2" s="1"/>
  <c r="AV834" i="2" s="1"/>
  <c r="AN858" i="2"/>
  <c r="AT858" i="2" s="1"/>
  <c r="AN862" i="2"/>
  <c r="AT862" i="2" s="1"/>
  <c r="AN866" i="2"/>
  <c r="AT866" i="2" s="1"/>
  <c r="AV866" i="2" s="1"/>
  <c r="AN870" i="2"/>
  <c r="AT870" i="2" s="1"/>
  <c r="AV870" i="2" s="1"/>
  <c r="AN886" i="2"/>
  <c r="AT886" i="2" s="1"/>
  <c r="AN888" i="2"/>
  <c r="AT888" i="2" s="1"/>
  <c r="AN890" i="2"/>
  <c r="AT890" i="2" s="1"/>
  <c r="AV890" i="2" s="1"/>
  <c r="AN892" i="2"/>
  <c r="AT892" i="2" s="1"/>
  <c r="AV892" i="2" s="1"/>
  <c r="AN894" i="2"/>
  <c r="AT894" i="2" s="1"/>
  <c r="AN896" i="2"/>
  <c r="AT896" i="2" s="1"/>
  <c r="AN898" i="2"/>
  <c r="AT898" i="2" s="1"/>
  <c r="AN900" i="2"/>
  <c r="AT900" i="2" s="1"/>
  <c r="AV900" i="2" s="1"/>
  <c r="AN902" i="2"/>
  <c r="AT902" i="2" s="1"/>
  <c r="AN904" i="2"/>
  <c r="AT904" i="2" s="1"/>
  <c r="AN906" i="2"/>
  <c r="AT906" i="2" s="1"/>
  <c r="AN908" i="2"/>
  <c r="AT908" i="2" s="1"/>
  <c r="AV908" i="2" s="1"/>
  <c r="AN910" i="2"/>
  <c r="AT910" i="2" s="1"/>
  <c r="AN912" i="2"/>
  <c r="AT912" i="2" s="1"/>
  <c r="AN914" i="2"/>
  <c r="AT914" i="2" s="1"/>
  <c r="AV914" i="2" s="1"/>
  <c r="AN916" i="2"/>
  <c r="AT916" i="2" s="1"/>
  <c r="AV916" i="2" s="1"/>
  <c r="AN918" i="2"/>
  <c r="AT918" i="2" s="1"/>
  <c r="AN920" i="2"/>
  <c r="AT920" i="2" s="1"/>
  <c r="AN922" i="2"/>
  <c r="AT922" i="2" s="1"/>
  <c r="AV922" i="2" s="1"/>
  <c r="AN924" i="2"/>
  <c r="AT924" i="2" s="1"/>
  <c r="AV924" i="2" s="1"/>
  <c r="AN926" i="2"/>
  <c r="AT926" i="2" s="1"/>
  <c r="AN928" i="2"/>
  <c r="AT928" i="2" s="1"/>
  <c r="AN930" i="2"/>
  <c r="AT930" i="2" s="1"/>
  <c r="AV930" i="2" s="1"/>
  <c r="AN932" i="2"/>
  <c r="AT932" i="2" s="1"/>
  <c r="AV932" i="2" s="1"/>
  <c r="AN934" i="2"/>
  <c r="AT934" i="2" s="1"/>
  <c r="AN936" i="2"/>
  <c r="AT936" i="2" s="1"/>
  <c r="AN938" i="2"/>
  <c r="AT938" i="2" s="1"/>
  <c r="AV938" i="2" s="1"/>
  <c r="AN940" i="2"/>
  <c r="AT940" i="2" s="1"/>
  <c r="AV940" i="2" s="1"/>
  <c r="AN942" i="2"/>
  <c r="AT942" i="2" s="1"/>
  <c r="AN944" i="2"/>
  <c r="AT944" i="2" s="1"/>
  <c r="AN946" i="2"/>
  <c r="AT946" i="2" s="1"/>
  <c r="AV946" i="2" s="1"/>
  <c r="AN948" i="2"/>
  <c r="AT948" i="2" s="1"/>
  <c r="AV948" i="2" s="1"/>
  <c r="AN950" i="2"/>
  <c r="AT950" i="2" s="1"/>
  <c r="AN952" i="2"/>
  <c r="AT952" i="2" s="1"/>
  <c r="AN954" i="2"/>
  <c r="AT954" i="2" s="1"/>
  <c r="AV954" i="2" s="1"/>
  <c r="AN956" i="2"/>
  <c r="AT956" i="2" s="1"/>
  <c r="AV956" i="2" s="1"/>
  <c r="AN958" i="2"/>
  <c r="AT958" i="2" s="1"/>
  <c r="AN960" i="2"/>
  <c r="AT960" i="2" s="1"/>
  <c r="AN962" i="2"/>
  <c r="AT962" i="2" s="1"/>
  <c r="AN964" i="2"/>
  <c r="AT964" i="2" s="1"/>
  <c r="AV964" i="2" s="1"/>
  <c r="AN966" i="2"/>
  <c r="AT966" i="2" s="1"/>
  <c r="AN968" i="2"/>
  <c r="AT968" i="2" s="1"/>
  <c r="AN970" i="2"/>
  <c r="AT970" i="2" s="1"/>
  <c r="AN972" i="2"/>
  <c r="AT972" i="2" s="1"/>
  <c r="AV972" i="2" s="1"/>
  <c r="AN974" i="2"/>
  <c r="AT974" i="2" s="1"/>
  <c r="AN976" i="2"/>
  <c r="AT976" i="2" s="1"/>
  <c r="AN978" i="2"/>
  <c r="AT978" i="2" s="1"/>
  <c r="AV978" i="2" s="1"/>
  <c r="AN980" i="2"/>
  <c r="AT980" i="2" s="1"/>
  <c r="AV980" i="2" s="1"/>
  <c r="AN982" i="2"/>
  <c r="AT982" i="2" s="1"/>
  <c r="AN984" i="2"/>
  <c r="AT984" i="2" s="1"/>
  <c r="AN986" i="2"/>
  <c r="AT986" i="2" s="1"/>
  <c r="AV986" i="2" s="1"/>
  <c r="AN988" i="2"/>
  <c r="AT988" i="2" s="1"/>
  <c r="AV988" i="2" s="1"/>
  <c r="AN990" i="2"/>
  <c r="AT990" i="2" s="1"/>
  <c r="AN992" i="2"/>
  <c r="AT992" i="2" s="1"/>
  <c r="AN994" i="2"/>
  <c r="AT994" i="2" s="1"/>
  <c r="AV994" i="2" s="1"/>
  <c r="AN996" i="2"/>
  <c r="AT996" i="2" s="1"/>
  <c r="AV996" i="2" s="1"/>
  <c r="AN1068" i="2"/>
  <c r="AT1068" i="2" s="1"/>
  <c r="AN1072" i="2"/>
  <c r="AT1072" i="2" s="1"/>
  <c r="AN1074" i="2"/>
  <c r="AT1074" i="2" s="1"/>
  <c r="AN1076" i="2"/>
  <c r="AT1076" i="2" s="1"/>
  <c r="AV1076" i="2" s="1"/>
  <c r="AN1676" i="2"/>
  <c r="AT1676" i="2" s="1"/>
  <c r="AN1678" i="2"/>
  <c r="AT1678" i="2" s="1"/>
  <c r="AN1690" i="2"/>
  <c r="AT1690" i="2" s="1"/>
  <c r="AV1690" i="2" s="1"/>
  <c r="AN1692" i="2"/>
  <c r="AT1692" i="2" s="1"/>
  <c r="AV1692" i="2" s="1"/>
  <c r="AN2435" i="2"/>
  <c r="AT2435" i="2" s="1"/>
  <c r="AN2441" i="2"/>
  <c r="AT2441" i="2" s="1"/>
  <c r="AN2439" i="2"/>
  <c r="AT2439" i="2" s="1"/>
  <c r="AN1305" i="2"/>
  <c r="AT1305" i="2" s="1"/>
  <c r="AV1305" i="2" s="1"/>
  <c r="AN1335" i="2"/>
  <c r="AT1335" i="2" s="1"/>
  <c r="AN1337" i="2"/>
  <c r="AT1337" i="2" s="1"/>
  <c r="AV1337" i="2" s="1"/>
  <c r="AN1365" i="2"/>
  <c r="AT1365" i="2" s="1"/>
  <c r="AN1369" i="2"/>
  <c r="AT1369" i="2" s="1"/>
  <c r="AV1369" i="2" s="1"/>
  <c r="AN1130" i="2"/>
  <c r="AT1130" i="2" s="1"/>
  <c r="AN1132" i="2"/>
  <c r="AT1132" i="2" s="1"/>
  <c r="AN1453" i="2"/>
  <c r="AT1453" i="2" s="1"/>
  <c r="AN1469" i="2"/>
  <c r="AT1469" i="2" s="1"/>
  <c r="AV1469" i="2" s="1"/>
  <c r="AN1523" i="2"/>
  <c r="AT1523" i="2" s="1"/>
  <c r="AN1525" i="2"/>
  <c r="AT1525" i="2" s="1"/>
  <c r="AV1525" i="2" s="1"/>
  <c r="AN1555" i="2"/>
  <c r="AT1555" i="2" s="1"/>
  <c r="AV1555" i="2" s="1"/>
  <c r="AN1561" i="2"/>
  <c r="AT1561" i="2" s="1"/>
  <c r="AV1561" i="2" s="1"/>
  <c r="AN1571" i="2"/>
  <c r="AT1571" i="2" s="1"/>
  <c r="AV1571" i="2" s="1"/>
  <c r="AN2221" i="2"/>
  <c r="AT2221" i="2" s="1"/>
  <c r="AV2221" i="2" s="1"/>
  <c r="AN2223" i="2"/>
  <c r="AT2223" i="2" s="1"/>
  <c r="AV2223" i="2" s="1"/>
  <c r="AN2229" i="2"/>
  <c r="AT2229" i="2" s="1"/>
  <c r="AV2229" i="2" s="1"/>
  <c r="AN2231" i="2"/>
  <c r="AT2231" i="2" s="1"/>
  <c r="AN1167" i="2"/>
  <c r="AT1167" i="2" s="1"/>
  <c r="AV1167" i="2" s="1"/>
  <c r="AN1171" i="2"/>
  <c r="AT1171" i="2" s="1"/>
  <c r="AN1183" i="2"/>
  <c r="AT1183" i="2" s="1"/>
  <c r="AV1183" i="2" s="1"/>
  <c r="AN1496" i="2"/>
  <c r="AT1496" i="2" s="1"/>
  <c r="AN1578" i="2"/>
  <c r="AT1578" i="2" s="1"/>
  <c r="AV1578" i="2" s="1"/>
  <c r="AN1580" i="2"/>
  <c r="AT1580" i="2" s="1"/>
  <c r="AV1580" i="2" s="1"/>
  <c r="AN1598" i="2"/>
  <c r="AT1598" i="2" s="1"/>
  <c r="AV1598" i="2" s="1"/>
  <c r="AN1600" i="2"/>
  <c r="AT1600" i="2" s="1"/>
  <c r="AN1606" i="2"/>
  <c r="AT1606" i="2" s="1"/>
  <c r="AN1608" i="2"/>
  <c r="AT1608" i="2" s="1"/>
  <c r="AV1608" i="2" s="1"/>
  <c r="AN1729" i="2"/>
  <c r="AT1729" i="2" s="1"/>
  <c r="AV1729" i="2" s="1"/>
  <c r="AN1801" i="2"/>
  <c r="AT1801" i="2" s="1"/>
  <c r="AN1803" i="2"/>
  <c r="AT1803" i="2" s="1"/>
  <c r="AV1803" i="2" s="1"/>
  <c r="AN2088" i="2"/>
  <c r="AT2088" i="2" s="1"/>
  <c r="AV2088" i="2" s="1"/>
  <c r="AN2092" i="2"/>
  <c r="AT2092" i="2" s="1"/>
  <c r="AV2092" i="2" s="1"/>
  <c r="AN2104" i="2"/>
  <c r="AT2104" i="2" s="1"/>
  <c r="AN2344" i="2"/>
  <c r="AT2344" i="2" s="1"/>
  <c r="AV2344" i="2" s="1"/>
  <c r="AN2346" i="2"/>
  <c r="AT2346" i="2" s="1"/>
  <c r="AV2346" i="2" s="1"/>
  <c r="AN2348" i="2"/>
  <c r="AT2348" i="2" s="1"/>
  <c r="AV2348" i="2" s="1"/>
  <c r="AN2380" i="2"/>
  <c r="AT2380" i="2" s="1"/>
  <c r="AN2384" i="2"/>
  <c r="AT2384" i="2" s="1"/>
  <c r="AV2384" i="2" s="1"/>
  <c r="AN551" i="2"/>
  <c r="AT551" i="2" s="1"/>
  <c r="AN553" i="2"/>
  <c r="AT553" i="2" s="1"/>
  <c r="AV553" i="2" s="1"/>
  <c r="AN557" i="2"/>
  <c r="AT557" i="2" s="1"/>
  <c r="AN559" i="2"/>
  <c r="AT559" i="2" s="1"/>
  <c r="AV559" i="2" s="1"/>
  <c r="AN567" i="2"/>
  <c r="AT567" i="2" s="1"/>
  <c r="AN569" i="2"/>
  <c r="AT569" i="2" s="1"/>
  <c r="AV569" i="2" s="1"/>
  <c r="AN573" i="2"/>
  <c r="AT573" i="2" s="1"/>
  <c r="AN575" i="2"/>
  <c r="AT575" i="2" s="1"/>
  <c r="AV575" i="2" s="1"/>
  <c r="AN579" i="2"/>
  <c r="AT579" i="2" s="1"/>
  <c r="AV579" i="2" s="1"/>
  <c r="AN581" i="2"/>
  <c r="AT581" i="2" s="1"/>
  <c r="AV581" i="2" s="1"/>
  <c r="AN589" i="2"/>
  <c r="AT589" i="2" s="1"/>
  <c r="AN597" i="2"/>
  <c r="AT597" i="2" s="1"/>
  <c r="AV597" i="2" s="1"/>
  <c r="AN601" i="2"/>
  <c r="AT601" i="2" s="1"/>
  <c r="AV601" i="2" s="1"/>
  <c r="AN603" i="2"/>
  <c r="AT603" i="2" s="1"/>
  <c r="AV603" i="2" s="1"/>
  <c r="AN605" i="2"/>
  <c r="AT605" i="2" s="1"/>
  <c r="AN609" i="2"/>
  <c r="AT609" i="2" s="1"/>
  <c r="AV609" i="2" s="1"/>
  <c r="AN611" i="2"/>
  <c r="AT611" i="2" s="1"/>
  <c r="AV611" i="2" s="1"/>
  <c r="AN613" i="2"/>
  <c r="AT613" i="2" s="1"/>
  <c r="AV613" i="2" s="1"/>
  <c r="AN659" i="2"/>
  <c r="AT659" i="2" s="1"/>
  <c r="AN667" i="2"/>
  <c r="AT667" i="2" s="1"/>
  <c r="AV667" i="2" s="1"/>
  <c r="AN669" i="2"/>
  <c r="AT669" i="2" s="1"/>
  <c r="AN673" i="2"/>
  <c r="AT673" i="2" s="1"/>
  <c r="AV673" i="2" s="1"/>
  <c r="AN675" i="2"/>
  <c r="AT675" i="2" s="1"/>
  <c r="AN677" i="2"/>
  <c r="AT677" i="2" s="1"/>
  <c r="AN683" i="2"/>
  <c r="AT683" i="2" s="1"/>
  <c r="AN685" i="2"/>
  <c r="AT685" i="2" s="1"/>
  <c r="AV685" i="2" s="1"/>
  <c r="AN1303" i="2"/>
  <c r="AT1303" i="2" s="1"/>
  <c r="AN1733" i="2"/>
  <c r="AT1733" i="2" s="1"/>
  <c r="AV1733" i="2" s="1"/>
  <c r="AN1749" i="2"/>
  <c r="AT1749" i="2" s="1"/>
  <c r="AV1749" i="2" s="1"/>
  <c r="AN1753" i="2"/>
  <c r="AT1753" i="2" s="1"/>
  <c r="AV1753" i="2" s="1"/>
  <c r="AN1765" i="2"/>
  <c r="AT1765" i="2" s="1"/>
  <c r="AN1769" i="2"/>
  <c r="AT1769" i="2" s="1"/>
  <c r="AV1769" i="2" s="1"/>
  <c r="AN2031" i="2"/>
  <c r="AT2031" i="2" s="1"/>
  <c r="AV2031" i="2" s="1"/>
  <c r="AN2047" i="2"/>
  <c r="AT2047" i="2" s="1"/>
  <c r="AV2047" i="2" s="1"/>
  <c r="AN1141" i="2"/>
  <c r="AT1141" i="2" s="1"/>
  <c r="AN1248" i="2"/>
  <c r="AT1248" i="2" s="1"/>
  <c r="AV1248" i="2" s="1"/>
  <c r="AN1504" i="2"/>
  <c r="AT1504" i="2" s="1"/>
  <c r="AV1504" i="2" s="1"/>
  <c r="AN1629" i="2"/>
  <c r="AT1629" i="2" s="1"/>
  <c r="AV1629" i="2" s="1"/>
  <c r="AN1843" i="2"/>
  <c r="AT1843" i="2" s="1"/>
  <c r="AN1847" i="2"/>
  <c r="AT1847" i="2" s="1"/>
  <c r="AV1847" i="2" s="1"/>
  <c r="AN1895" i="2"/>
  <c r="AT1895" i="2" s="1"/>
  <c r="AV1895" i="2" s="1"/>
  <c r="AN1897" i="2"/>
  <c r="AT1897" i="2" s="1"/>
  <c r="AV1897" i="2" s="1"/>
  <c r="AN1905" i="2"/>
  <c r="AT1905" i="2" s="1"/>
  <c r="AN1907" i="2"/>
  <c r="AT1907" i="2" s="1"/>
  <c r="AV1907" i="2" s="1"/>
  <c r="AN1909" i="2"/>
  <c r="AT1909" i="2" s="1"/>
  <c r="AN1992" i="2"/>
  <c r="AT1992" i="2" s="1"/>
  <c r="AV1992" i="2" s="1"/>
  <c r="AN2141" i="2"/>
  <c r="AT2141" i="2" s="1"/>
  <c r="AN2143" i="2"/>
  <c r="AT2143" i="2" s="1"/>
  <c r="AV2143" i="2" s="1"/>
  <c r="AN2151" i="2"/>
  <c r="AT2151" i="2" s="1"/>
  <c r="AV2151" i="2" s="1"/>
  <c r="AN2167" i="2"/>
  <c r="AT2167" i="2" s="1"/>
  <c r="AV2167" i="2" s="1"/>
  <c r="AN1149" i="2"/>
  <c r="AT1149" i="2" s="1"/>
  <c r="AN3" i="2"/>
  <c r="AT3" i="2" s="1"/>
  <c r="AV3" i="2" s="1"/>
  <c r="AN5" i="2"/>
  <c r="AT5" i="2" s="1"/>
  <c r="AV5" i="2" s="1"/>
  <c r="AN7" i="2"/>
  <c r="AT7" i="2" s="1"/>
  <c r="AV7" i="2" s="1"/>
  <c r="AN9" i="2"/>
  <c r="AT9" i="2" s="1"/>
  <c r="AN11" i="2"/>
  <c r="AT11" i="2" s="1"/>
  <c r="AV11" i="2" s="1"/>
  <c r="AN13" i="2"/>
  <c r="AT13" i="2" s="1"/>
  <c r="AN15" i="2"/>
  <c r="AT15" i="2" s="1"/>
  <c r="AV15" i="2" s="1"/>
  <c r="AN17" i="2"/>
  <c r="AT17" i="2" s="1"/>
  <c r="AN19" i="2"/>
  <c r="AT19" i="2" s="1"/>
  <c r="AV19" i="2" s="1"/>
  <c r="AN21" i="2"/>
  <c r="AT21" i="2" s="1"/>
  <c r="AV21" i="2" s="1"/>
  <c r="AN23" i="2"/>
  <c r="AT23" i="2" s="1"/>
  <c r="AV23" i="2" s="1"/>
  <c r="AN25" i="2"/>
  <c r="AT25" i="2" s="1"/>
  <c r="AN27" i="2"/>
  <c r="AT27" i="2" s="1"/>
  <c r="AV27" i="2" s="1"/>
  <c r="AN29" i="2"/>
  <c r="AT29" i="2" s="1"/>
  <c r="AV29" i="2" s="1"/>
  <c r="AN31" i="2"/>
  <c r="AT31" i="2" s="1"/>
  <c r="AV31" i="2" s="1"/>
  <c r="AN33" i="2"/>
  <c r="AT33" i="2" s="1"/>
  <c r="AN35" i="2"/>
  <c r="AT35" i="2" s="1"/>
  <c r="AV35" i="2" s="1"/>
  <c r="AN37" i="2"/>
  <c r="AT37" i="2" s="1"/>
  <c r="AV37" i="2" s="1"/>
  <c r="AN39" i="2"/>
  <c r="AT39" i="2" s="1"/>
  <c r="AV39" i="2" s="1"/>
  <c r="AN41" i="2"/>
  <c r="AT41" i="2" s="1"/>
  <c r="AN43" i="2"/>
  <c r="AT43" i="2" s="1"/>
  <c r="AV43" i="2" s="1"/>
  <c r="AN45" i="2"/>
  <c r="AT45" i="2" s="1"/>
  <c r="AV45" i="2" s="1"/>
  <c r="AN47" i="2"/>
  <c r="AT47" i="2" s="1"/>
  <c r="AV47" i="2" s="1"/>
  <c r="AN49" i="2"/>
  <c r="AT49" i="2" s="1"/>
  <c r="AN51" i="2"/>
  <c r="AT51" i="2" s="1"/>
  <c r="AV51" i="2" s="1"/>
  <c r="AN53" i="2"/>
  <c r="AT53" i="2" s="1"/>
  <c r="AV53" i="2" s="1"/>
  <c r="AN55" i="2"/>
  <c r="AT55" i="2" s="1"/>
  <c r="AV55" i="2" s="1"/>
  <c r="AN57" i="2"/>
  <c r="AT57" i="2" s="1"/>
  <c r="AN59" i="2"/>
  <c r="AT59" i="2" s="1"/>
  <c r="AV59" i="2" s="1"/>
  <c r="AN61" i="2"/>
  <c r="AT61" i="2" s="1"/>
  <c r="AN63" i="2"/>
  <c r="AT63" i="2" s="1"/>
  <c r="AV63" i="2" s="1"/>
  <c r="AN65" i="2"/>
  <c r="AT65" i="2" s="1"/>
  <c r="AN67" i="2"/>
  <c r="AT67" i="2" s="1"/>
  <c r="AV67" i="2" s="1"/>
  <c r="AN69" i="2"/>
  <c r="AT69" i="2" s="1"/>
  <c r="AN71" i="2"/>
  <c r="AT71" i="2" s="1"/>
  <c r="AV71" i="2" s="1"/>
  <c r="AN73" i="2"/>
  <c r="AT73" i="2" s="1"/>
  <c r="AN75" i="2"/>
  <c r="AT75" i="2" s="1"/>
  <c r="AV75" i="2" s="1"/>
  <c r="AN77" i="2"/>
  <c r="AT77" i="2" s="1"/>
  <c r="AV77" i="2" s="1"/>
  <c r="AN79" i="2"/>
  <c r="AT79" i="2" s="1"/>
  <c r="AV79" i="2" s="1"/>
  <c r="AN81" i="2"/>
  <c r="AT81" i="2" s="1"/>
  <c r="AN83" i="2"/>
  <c r="AT83" i="2" s="1"/>
  <c r="AV83" i="2" s="1"/>
  <c r="AN85" i="2"/>
  <c r="AT85" i="2" s="1"/>
  <c r="AV85" i="2" s="1"/>
  <c r="AN87" i="2"/>
  <c r="AT87" i="2" s="1"/>
  <c r="AV87" i="2" s="1"/>
  <c r="AN89" i="2"/>
  <c r="AT89" i="2" s="1"/>
  <c r="AN91" i="2"/>
  <c r="AT91" i="2" s="1"/>
  <c r="AV91" i="2" s="1"/>
  <c r="AN93" i="2"/>
  <c r="AT93" i="2" s="1"/>
  <c r="AV93" i="2" s="1"/>
  <c r="AN95" i="2"/>
  <c r="AT95" i="2" s="1"/>
  <c r="AV95" i="2" s="1"/>
  <c r="AN97" i="2"/>
  <c r="AT97" i="2" s="1"/>
  <c r="AN99" i="2"/>
  <c r="AT99" i="2" s="1"/>
  <c r="AV99" i="2" s="1"/>
  <c r="AN101" i="2"/>
  <c r="AT101" i="2" s="1"/>
  <c r="AV101" i="2" s="1"/>
  <c r="AN103" i="2"/>
  <c r="AT103" i="2" s="1"/>
  <c r="AV103" i="2" s="1"/>
  <c r="AN105" i="2"/>
  <c r="AT105" i="2" s="1"/>
  <c r="AN107" i="2"/>
  <c r="AT107" i="2" s="1"/>
  <c r="AV107" i="2" s="1"/>
  <c r="AN109" i="2"/>
  <c r="AT109" i="2" s="1"/>
  <c r="AV109" i="2" s="1"/>
  <c r="AN111" i="2"/>
  <c r="AT111" i="2" s="1"/>
  <c r="AV111" i="2" s="1"/>
  <c r="AN113" i="2"/>
  <c r="AT113" i="2" s="1"/>
  <c r="AN115" i="2"/>
  <c r="AT115" i="2" s="1"/>
  <c r="AV115" i="2" s="1"/>
  <c r="AN117" i="2"/>
  <c r="AT117" i="2" s="1"/>
  <c r="AN119" i="2"/>
  <c r="AT119" i="2" s="1"/>
  <c r="AV119" i="2" s="1"/>
  <c r="AN121" i="2"/>
  <c r="AT121" i="2" s="1"/>
  <c r="AN123" i="2"/>
  <c r="AT123" i="2" s="1"/>
  <c r="AN125" i="2"/>
  <c r="AT125" i="2" s="1"/>
  <c r="AN127" i="2"/>
  <c r="AT127" i="2" s="1"/>
  <c r="AV127" i="2" s="1"/>
  <c r="AN129" i="2"/>
  <c r="AT129" i="2" s="1"/>
  <c r="AN131" i="2"/>
  <c r="AT131" i="2" s="1"/>
  <c r="AV131" i="2" s="1"/>
  <c r="AN133" i="2"/>
  <c r="AT133" i="2" s="1"/>
  <c r="AV133" i="2" s="1"/>
  <c r="AN135" i="2"/>
  <c r="AT135" i="2" s="1"/>
  <c r="AV135" i="2" s="1"/>
  <c r="AN137" i="2"/>
  <c r="AT137" i="2" s="1"/>
  <c r="AN139" i="2"/>
  <c r="AT139" i="2" s="1"/>
  <c r="AV139" i="2" s="1"/>
  <c r="AN141" i="2"/>
  <c r="AT141" i="2" s="1"/>
  <c r="AV141" i="2" s="1"/>
  <c r="AN143" i="2"/>
  <c r="AT143" i="2" s="1"/>
  <c r="AV143" i="2" s="1"/>
  <c r="AN145" i="2"/>
  <c r="AT145" i="2" s="1"/>
  <c r="AN147" i="2"/>
  <c r="AT147" i="2" s="1"/>
  <c r="AV147" i="2" s="1"/>
  <c r="AN149" i="2"/>
  <c r="AT149" i="2" s="1"/>
  <c r="AV149" i="2" s="1"/>
  <c r="AN151" i="2"/>
  <c r="AT151" i="2" s="1"/>
  <c r="AV151" i="2" s="1"/>
  <c r="AN153" i="2"/>
  <c r="AT153" i="2" s="1"/>
  <c r="AN155" i="2"/>
  <c r="AT155" i="2" s="1"/>
  <c r="AV155" i="2" s="1"/>
  <c r="AN157" i="2"/>
  <c r="AT157" i="2" s="1"/>
  <c r="AV157" i="2" s="1"/>
  <c r="AN159" i="2"/>
  <c r="AT159" i="2" s="1"/>
  <c r="AV159" i="2" s="1"/>
  <c r="AN161" i="2"/>
  <c r="AT161" i="2" s="1"/>
  <c r="AN163" i="2"/>
  <c r="AT163" i="2" s="1"/>
  <c r="AV163" i="2" s="1"/>
  <c r="AN165" i="2"/>
  <c r="AT165" i="2" s="1"/>
  <c r="AV165" i="2" s="1"/>
  <c r="AN167" i="2"/>
  <c r="AT167" i="2" s="1"/>
  <c r="AV167" i="2" s="1"/>
  <c r="AN169" i="2"/>
  <c r="AT169" i="2" s="1"/>
  <c r="AN171" i="2"/>
  <c r="AT171" i="2" s="1"/>
  <c r="AV171" i="2" s="1"/>
  <c r="AN173" i="2"/>
  <c r="AT173" i="2" s="1"/>
  <c r="AN175" i="2"/>
  <c r="AT175" i="2" s="1"/>
  <c r="AV175" i="2" s="1"/>
  <c r="AN177" i="2"/>
  <c r="AT177" i="2" s="1"/>
  <c r="AN179" i="2"/>
  <c r="AT179" i="2" s="1"/>
  <c r="AV179" i="2" s="1"/>
  <c r="AN181" i="2"/>
  <c r="AT181" i="2" s="1"/>
  <c r="AV181" i="2" s="1"/>
  <c r="AN183" i="2"/>
  <c r="AT183" i="2" s="1"/>
  <c r="AV183" i="2" s="1"/>
  <c r="AN185" i="2"/>
  <c r="AT185" i="2" s="1"/>
  <c r="AN187" i="2"/>
  <c r="AT187" i="2" s="1"/>
  <c r="AV187" i="2" s="1"/>
  <c r="AN189" i="2"/>
  <c r="AT189" i="2" s="1"/>
  <c r="AN191" i="2"/>
  <c r="AT191" i="2" s="1"/>
  <c r="AV191" i="2" s="1"/>
  <c r="AN193" i="2"/>
  <c r="AT193" i="2" s="1"/>
  <c r="AN195" i="2"/>
  <c r="AT195" i="2" s="1"/>
  <c r="AV195" i="2" s="1"/>
  <c r="AN197" i="2"/>
  <c r="AT197" i="2" s="1"/>
  <c r="AV197" i="2" s="1"/>
  <c r="AN199" i="2"/>
  <c r="AT199" i="2" s="1"/>
  <c r="AV199" i="2" s="1"/>
  <c r="AN201" i="2"/>
  <c r="AT201" i="2" s="1"/>
  <c r="AN203" i="2"/>
  <c r="AT203" i="2" s="1"/>
  <c r="AV203" i="2" s="1"/>
  <c r="AN205" i="2"/>
  <c r="AT205" i="2" s="1"/>
  <c r="AV205" i="2" s="1"/>
  <c r="AN207" i="2"/>
  <c r="AT207" i="2" s="1"/>
  <c r="AV207" i="2" s="1"/>
  <c r="AN209" i="2"/>
  <c r="AT209" i="2" s="1"/>
  <c r="AN211" i="2"/>
  <c r="AT211" i="2" s="1"/>
  <c r="AV211" i="2" s="1"/>
  <c r="AN213" i="2"/>
  <c r="AT213" i="2" s="1"/>
  <c r="AV213" i="2" s="1"/>
  <c r="AN215" i="2"/>
  <c r="AT215" i="2" s="1"/>
  <c r="AV215" i="2" s="1"/>
  <c r="AN217" i="2"/>
  <c r="AT217" i="2" s="1"/>
  <c r="AN219" i="2"/>
  <c r="AT219" i="2" s="1"/>
  <c r="AV219" i="2" s="1"/>
  <c r="AN221" i="2"/>
  <c r="AT221" i="2" s="1"/>
  <c r="AV221" i="2" s="1"/>
  <c r="AN223" i="2"/>
  <c r="AT223" i="2" s="1"/>
  <c r="AV223" i="2" s="1"/>
  <c r="AN225" i="2"/>
  <c r="AT225" i="2" s="1"/>
  <c r="AN227" i="2"/>
  <c r="AT227" i="2" s="1"/>
  <c r="AV227" i="2" s="1"/>
  <c r="AN229" i="2"/>
  <c r="AT229" i="2" s="1"/>
  <c r="AV229" i="2" s="1"/>
  <c r="AN231" i="2"/>
  <c r="AT231" i="2" s="1"/>
  <c r="AV231" i="2" s="1"/>
  <c r="AN233" i="2"/>
  <c r="AT233" i="2" s="1"/>
  <c r="AN235" i="2"/>
  <c r="AT235" i="2" s="1"/>
  <c r="AV235" i="2" s="1"/>
  <c r="AN237" i="2"/>
  <c r="AT237" i="2" s="1"/>
  <c r="AN239" i="2"/>
  <c r="AT239" i="2" s="1"/>
  <c r="AV239" i="2" s="1"/>
  <c r="AN241" i="2"/>
  <c r="AT241" i="2" s="1"/>
  <c r="AN243" i="2"/>
  <c r="AT243" i="2" s="1"/>
  <c r="AV243" i="2" s="1"/>
  <c r="AN245" i="2"/>
  <c r="AT245" i="2" s="1"/>
  <c r="AV245" i="2" s="1"/>
  <c r="AN247" i="2"/>
  <c r="AT247" i="2" s="1"/>
  <c r="AV247" i="2" s="1"/>
  <c r="AN249" i="2"/>
  <c r="AT249" i="2" s="1"/>
  <c r="AN678" i="2"/>
  <c r="AT678" i="2" s="1"/>
  <c r="AV678" i="2" s="1"/>
  <c r="AN1441" i="2"/>
  <c r="AT1441" i="2" s="1"/>
  <c r="AN1156" i="2"/>
  <c r="AT1156" i="2" s="1"/>
  <c r="AV1156" i="2" s="1"/>
  <c r="AN1160" i="2"/>
  <c r="AT1160" i="2" s="1"/>
  <c r="AN1162" i="2"/>
  <c r="AT1162" i="2" s="1"/>
  <c r="AV1162" i="2" s="1"/>
  <c r="AN1164" i="2"/>
  <c r="AT1164" i="2" s="1"/>
  <c r="AN1215" i="2"/>
  <c r="AT1215" i="2" s="1"/>
  <c r="AV1215" i="2" s="1"/>
  <c r="AN1217" i="2"/>
  <c r="AT1217" i="2" s="1"/>
  <c r="AN1219" i="2"/>
  <c r="AT1219" i="2" s="1"/>
  <c r="AV1219" i="2" s="1"/>
  <c r="AN1231" i="2"/>
  <c r="AT1231" i="2" s="1"/>
  <c r="AV1231" i="2" s="1"/>
  <c r="AN1235" i="2"/>
  <c r="AT1235" i="2" s="1"/>
  <c r="AV1235" i="2" s="1"/>
  <c r="AN1239" i="2"/>
  <c r="AT1239" i="2" s="1"/>
  <c r="AN1241" i="2"/>
  <c r="AT1241" i="2" s="1"/>
  <c r="AV1241" i="2" s="1"/>
  <c r="AN1251" i="2"/>
  <c r="AT1251" i="2" s="1"/>
  <c r="AV1251" i="2" s="1"/>
  <c r="AN1397" i="2"/>
  <c r="AT1397" i="2" s="1"/>
  <c r="AV1397" i="2" s="1"/>
  <c r="AN1401" i="2"/>
  <c r="AT1401" i="2" s="1"/>
  <c r="AN1528" i="2"/>
  <c r="AT1528" i="2" s="1"/>
  <c r="AV1528" i="2" s="1"/>
  <c r="AN1558" i="2"/>
  <c r="AT1558" i="2" s="1"/>
  <c r="AN1577" i="2"/>
  <c r="AT1577" i="2" s="1"/>
  <c r="AV1577" i="2" s="1"/>
  <c r="AN1595" i="2"/>
  <c r="AT1595" i="2" s="1"/>
  <c r="AV1595" i="2" s="1"/>
  <c r="AN1644" i="2"/>
  <c r="AT1644" i="2" s="1"/>
  <c r="AV1644" i="2" s="1"/>
  <c r="AN1646" i="2"/>
  <c r="AT1646" i="2" s="1"/>
  <c r="AV1646" i="2" s="1"/>
  <c r="AN1702" i="2"/>
  <c r="AT1702" i="2" s="1"/>
  <c r="AV1702" i="2" s="1"/>
  <c r="AN1706" i="2"/>
  <c r="AT1706" i="2" s="1"/>
  <c r="AN1708" i="2"/>
  <c r="AT1708" i="2" s="1"/>
  <c r="AV1708" i="2" s="1"/>
  <c r="AN1851" i="2"/>
  <c r="AT1851" i="2" s="1"/>
  <c r="AN1967" i="2"/>
  <c r="AT1967" i="2" s="1"/>
  <c r="AN2036" i="2"/>
  <c r="AT2036" i="2" s="1"/>
  <c r="AN2052" i="2"/>
  <c r="AT2052" i="2" s="1"/>
  <c r="AV2052" i="2" s="1"/>
  <c r="AN2245" i="2"/>
  <c r="AT2245" i="2" s="1"/>
  <c r="AV2245" i="2" s="1"/>
  <c r="AN689" i="2"/>
  <c r="AT689" i="2" s="1"/>
  <c r="AV689" i="2" s="1"/>
  <c r="AN691" i="2"/>
  <c r="AT691" i="2" s="1"/>
  <c r="AN737" i="2"/>
  <c r="AT737" i="2" s="1"/>
  <c r="AN741" i="2"/>
  <c r="AT741" i="2" s="1"/>
  <c r="AV741" i="2" s="1"/>
  <c r="AN743" i="2"/>
  <c r="AT743" i="2" s="1"/>
  <c r="AV743" i="2" s="1"/>
  <c r="AN745" i="2"/>
  <c r="AT745" i="2" s="1"/>
  <c r="AN747" i="2"/>
  <c r="AT747" i="2" s="1"/>
  <c r="AV747" i="2" s="1"/>
  <c r="AN751" i="2"/>
  <c r="AT751" i="2" s="1"/>
  <c r="AV751" i="2" s="1"/>
  <c r="AN753" i="2"/>
  <c r="AT753" i="2" s="1"/>
  <c r="AV753" i="2" s="1"/>
  <c r="AN769" i="2"/>
  <c r="AT769" i="2" s="1"/>
  <c r="AN773" i="2"/>
  <c r="AT773" i="2" s="1"/>
  <c r="AV773" i="2" s="1"/>
  <c r="AN775" i="2"/>
  <c r="AT775" i="2" s="1"/>
  <c r="AV775" i="2" s="1"/>
  <c r="AN777" i="2"/>
  <c r="AT777" i="2" s="1"/>
  <c r="AV777" i="2" s="1"/>
  <c r="AN779" i="2"/>
  <c r="AT779" i="2" s="1"/>
  <c r="AN783" i="2"/>
  <c r="AT783" i="2" s="1"/>
  <c r="AV783" i="2" s="1"/>
  <c r="AN785" i="2"/>
  <c r="AT785" i="2" s="1"/>
  <c r="AV785" i="2" s="1"/>
  <c r="AN801" i="2"/>
  <c r="AT801" i="2" s="1"/>
  <c r="AV801" i="2" s="1"/>
  <c r="AN805" i="2"/>
  <c r="AT805" i="2" s="1"/>
  <c r="AN807" i="2"/>
  <c r="AT807" i="2" s="1"/>
  <c r="AV807" i="2" s="1"/>
  <c r="AN809" i="2"/>
  <c r="AT809" i="2" s="1"/>
  <c r="AN811" i="2"/>
  <c r="AT811" i="2" s="1"/>
  <c r="AV811" i="2" s="1"/>
  <c r="AN813" i="2"/>
  <c r="AT813" i="2" s="1"/>
  <c r="AN815" i="2"/>
  <c r="AT815" i="2" s="1"/>
  <c r="AV815" i="2" s="1"/>
  <c r="AN817" i="2"/>
  <c r="AT817" i="2" s="1"/>
  <c r="AV817" i="2" s="1"/>
  <c r="AN857" i="2"/>
  <c r="AT857" i="2" s="1"/>
  <c r="AV857" i="2" s="1"/>
  <c r="AN859" i="2"/>
  <c r="AT859" i="2" s="1"/>
  <c r="AN861" i="2"/>
  <c r="AT861" i="2" s="1"/>
  <c r="AV861" i="2" s="1"/>
  <c r="AN863" i="2"/>
  <c r="AT863" i="2" s="1"/>
  <c r="AV863" i="2" s="1"/>
  <c r="AN865" i="2"/>
  <c r="AT865" i="2" s="1"/>
  <c r="AV865" i="2" s="1"/>
  <c r="AN867" i="2"/>
  <c r="AT867" i="2" s="1"/>
  <c r="AN869" i="2"/>
  <c r="AT869" i="2" s="1"/>
  <c r="AV869" i="2" s="1"/>
  <c r="AN873" i="2"/>
  <c r="AT873" i="2" s="1"/>
  <c r="AV873" i="2" s="1"/>
  <c r="AN875" i="2"/>
  <c r="AT875" i="2" s="1"/>
  <c r="AV875" i="2" s="1"/>
  <c r="AN997" i="2"/>
  <c r="AT997" i="2" s="1"/>
  <c r="AN999" i="2"/>
  <c r="AT999" i="2" s="1"/>
  <c r="AV999" i="2" s="1"/>
  <c r="AN1001" i="2"/>
  <c r="AT1001" i="2" s="1"/>
  <c r="AV1001" i="2" s="1"/>
  <c r="AN1077" i="2"/>
  <c r="AT1077" i="2" s="1"/>
  <c r="AV1077" i="2" s="1"/>
  <c r="AN1079" i="2"/>
  <c r="AT1079" i="2" s="1"/>
  <c r="AN1091" i="2"/>
  <c r="AT1091" i="2" s="1"/>
  <c r="AV1091" i="2" s="1"/>
  <c r="AN1095" i="2"/>
  <c r="AT1095" i="2" s="1"/>
  <c r="AV1095" i="2" s="1"/>
  <c r="AN1099" i="2"/>
  <c r="AT1099" i="2" s="1"/>
  <c r="AV1099" i="2" s="1"/>
  <c r="AN1101" i="2"/>
  <c r="AT1101" i="2" s="1"/>
  <c r="AN1103" i="2"/>
  <c r="AT1103" i="2" s="1"/>
  <c r="AV1103" i="2" s="1"/>
  <c r="AN1172" i="2"/>
  <c r="AT1172" i="2" s="1"/>
  <c r="AV1172" i="2" s="1"/>
  <c r="AN1271" i="2"/>
  <c r="AT1271" i="2" s="1"/>
  <c r="AV1271" i="2" s="1"/>
  <c r="AN1273" i="2"/>
  <c r="AT1273" i="2" s="1"/>
  <c r="AN1429" i="2"/>
  <c r="AT1429" i="2" s="1"/>
  <c r="AV1429" i="2" s="1"/>
  <c r="AN1433" i="2"/>
  <c r="AT1433" i="2" s="1"/>
  <c r="AV1433" i="2" s="1"/>
  <c r="AN1503" i="2"/>
  <c r="AT1503" i="2" s="1"/>
  <c r="AV1503" i="2" s="1"/>
  <c r="AN1562" i="2"/>
  <c r="AT1562" i="2" s="1"/>
  <c r="AN1564" i="2"/>
  <c r="AT1564" i="2" s="1"/>
  <c r="AV1564" i="2" s="1"/>
  <c r="AN1574" i="2"/>
  <c r="AT1574" i="2" s="1"/>
  <c r="AN1605" i="2"/>
  <c r="AT1605" i="2" s="1"/>
  <c r="AV1605" i="2" s="1"/>
  <c r="AN1656" i="2"/>
  <c r="AT1656" i="2" s="1"/>
  <c r="AN1660" i="2"/>
  <c r="AT1660" i="2" s="1"/>
  <c r="AV1660" i="2" s="1"/>
  <c r="AN1662" i="2"/>
  <c r="AT1662" i="2" s="1"/>
  <c r="AV1662" i="2" s="1"/>
  <c r="AN1730" i="2"/>
  <c r="AT1730" i="2" s="1"/>
  <c r="AV1730" i="2" s="1"/>
  <c r="AN1732" i="2"/>
  <c r="AT1732" i="2" s="1"/>
  <c r="AN1734" i="2"/>
  <c r="AT1734" i="2" s="1"/>
  <c r="AV1734" i="2" s="1"/>
  <c r="AN1746" i="2"/>
  <c r="AT1746" i="2" s="1"/>
  <c r="AV1746" i="2" s="1"/>
  <c r="AN1750" i="2"/>
  <c r="AT1750" i="2" s="1"/>
  <c r="AV1750" i="2" s="1"/>
  <c r="AN1754" i="2"/>
  <c r="AT1754" i="2" s="1"/>
  <c r="AN1762" i="2"/>
  <c r="AT1762" i="2" s="1"/>
  <c r="AV1762" i="2" s="1"/>
  <c r="AN1766" i="2"/>
  <c r="AT1766" i="2" s="1"/>
  <c r="AV1766" i="2" s="1"/>
  <c r="AN1770" i="2"/>
  <c r="AT1770" i="2" s="1"/>
  <c r="AV1770" i="2" s="1"/>
  <c r="AN1786" i="2"/>
  <c r="AT1786" i="2" s="1"/>
  <c r="AN1800" i="2"/>
  <c r="AT1800" i="2" s="1"/>
  <c r="AV1800" i="2" s="1"/>
  <c r="AN1802" i="2"/>
  <c r="AT1802" i="2" s="1"/>
  <c r="AV1802" i="2" s="1"/>
  <c r="AN1939" i="2"/>
  <c r="AT1939" i="2" s="1"/>
  <c r="AV1939" i="2" s="1"/>
  <c r="AN2009" i="2"/>
  <c r="AT2009" i="2" s="1"/>
  <c r="AN2114" i="2"/>
  <c r="AT2114" i="2" s="1"/>
  <c r="AV2114" i="2" s="1"/>
  <c r="AN2116" i="2"/>
  <c r="AT2116" i="2" s="1"/>
  <c r="AV2116" i="2" s="1"/>
  <c r="AN2124" i="2"/>
  <c r="AT2124" i="2" s="1"/>
  <c r="AV2124" i="2" s="1"/>
  <c r="AN2126" i="2"/>
  <c r="AT2126" i="2" s="1"/>
  <c r="AN2128" i="2"/>
  <c r="AT2128" i="2" s="1"/>
  <c r="AV2128" i="2" s="1"/>
  <c r="AN2130" i="2"/>
  <c r="AT2130" i="2" s="1"/>
  <c r="AV2130" i="2" s="1"/>
  <c r="AN2271" i="2"/>
  <c r="AT2271" i="2" s="1"/>
  <c r="AV2271" i="2" s="1"/>
  <c r="AN2314" i="2"/>
  <c r="AT2314" i="2" s="1"/>
  <c r="AN2316" i="2"/>
  <c r="AT2316" i="2" s="1"/>
  <c r="AV2316" i="2" s="1"/>
  <c r="AN2412" i="2"/>
  <c r="AT2412" i="2" s="1"/>
  <c r="AN2420" i="2"/>
  <c r="AT2420" i="2" s="1"/>
  <c r="AV2420" i="2" s="1"/>
  <c r="AN2428" i="2"/>
  <c r="AT2428" i="2" s="1"/>
  <c r="AN2430" i="2"/>
  <c r="AT2430" i="2" s="1"/>
  <c r="AV2430" i="2" s="1"/>
  <c r="AN622" i="2"/>
  <c r="AT622" i="2" s="1"/>
  <c r="AV622" i="2" s="1"/>
  <c r="AN628" i="2"/>
  <c r="AT628" i="2" s="1"/>
  <c r="AV628" i="2" s="1"/>
  <c r="AN711" i="2"/>
  <c r="AT711" i="2" s="1"/>
  <c r="AN713" i="2"/>
  <c r="AT713" i="2" s="1"/>
  <c r="AV713" i="2" s="1"/>
  <c r="AN715" i="2"/>
  <c r="AT715" i="2" s="1"/>
  <c r="AV715" i="2" s="1"/>
  <c r="AN719" i="2"/>
  <c r="AT719" i="2" s="1"/>
  <c r="AV719" i="2" s="1"/>
  <c r="AN721" i="2"/>
  <c r="AT721" i="2" s="1"/>
  <c r="AN252" i="2"/>
  <c r="AT252" i="2" s="1"/>
  <c r="AV252" i="2" s="1"/>
  <c r="AN254" i="2"/>
  <c r="AT254" i="2" s="1"/>
  <c r="AV254" i="2" s="1"/>
  <c r="AN256" i="2"/>
  <c r="AT256" i="2" s="1"/>
  <c r="AV256" i="2" s="1"/>
  <c r="AN258" i="2"/>
  <c r="AT258" i="2" s="1"/>
  <c r="AN629" i="2"/>
  <c r="AT629" i="2" s="1"/>
  <c r="AV629" i="2" s="1"/>
  <c r="AN633" i="2"/>
  <c r="AT633" i="2" s="1"/>
  <c r="AV633" i="2" s="1"/>
  <c r="AN635" i="2"/>
  <c r="AT635" i="2" s="1"/>
  <c r="AV635" i="2" s="1"/>
  <c r="AN637" i="2"/>
  <c r="AT637" i="2" s="1"/>
  <c r="AN641" i="2"/>
  <c r="AT641" i="2" s="1"/>
  <c r="AV641" i="2" s="1"/>
  <c r="AN643" i="2"/>
  <c r="AT643" i="2" s="1"/>
  <c r="AV643" i="2" s="1"/>
  <c r="AN645" i="2"/>
  <c r="AT645" i="2" s="1"/>
  <c r="AV645" i="2" s="1"/>
  <c r="AN651" i="2"/>
  <c r="AT651" i="2" s="1"/>
  <c r="AN653" i="2"/>
  <c r="AT653" i="2" s="1"/>
  <c r="AV653" i="2" s="1"/>
  <c r="AN657" i="2"/>
  <c r="AT657" i="2" s="1"/>
  <c r="AV657" i="2" s="1"/>
  <c r="AN706" i="2"/>
  <c r="AT706" i="2" s="1"/>
  <c r="AV706" i="2" s="1"/>
  <c r="AN716" i="2"/>
  <c r="AT716" i="2" s="1"/>
  <c r="AN738" i="2"/>
  <c r="AT738" i="2" s="1"/>
  <c r="AV738" i="2" s="1"/>
  <c r="AN836" i="2"/>
  <c r="AT836" i="2" s="1"/>
  <c r="AV836" i="2" s="1"/>
  <c r="AN844" i="2"/>
  <c r="AT844" i="2" s="1"/>
  <c r="AV844" i="2" s="1"/>
  <c r="AN850" i="2"/>
  <c r="AT850" i="2" s="1"/>
  <c r="AN854" i="2"/>
  <c r="AT854" i="2" s="1"/>
  <c r="AV854" i="2" s="1"/>
  <c r="AN877" i="2"/>
  <c r="AT877" i="2" s="1"/>
  <c r="AV877" i="2" s="1"/>
  <c r="AN1018" i="2"/>
  <c r="AT1018" i="2" s="1"/>
  <c r="AV1018" i="2" s="1"/>
  <c r="AN1026" i="2"/>
  <c r="AT1026" i="2" s="1"/>
  <c r="AN1028" i="2"/>
  <c r="AT1028" i="2" s="1"/>
  <c r="AV1028" i="2" s="1"/>
  <c r="AN1030" i="2"/>
  <c r="AT1030" i="2" s="1"/>
  <c r="AV1030" i="2" s="1"/>
  <c r="AN1032" i="2"/>
  <c r="AT1032" i="2" s="1"/>
  <c r="AV1032" i="2" s="1"/>
  <c r="AN1034" i="2"/>
  <c r="AT1034" i="2" s="1"/>
  <c r="AN1036" i="2"/>
  <c r="AT1036" i="2" s="1"/>
  <c r="AV1036" i="2" s="1"/>
  <c r="AN1038" i="2"/>
  <c r="AT1038" i="2" s="1"/>
  <c r="AV1038" i="2" s="1"/>
  <c r="AN1040" i="2"/>
  <c r="AT1040" i="2" s="1"/>
  <c r="AV1040" i="2" s="1"/>
  <c r="AN1042" i="2"/>
  <c r="AT1042" i="2" s="1"/>
  <c r="AN1044" i="2"/>
  <c r="AT1044" i="2" s="1"/>
  <c r="AV1044" i="2" s="1"/>
  <c r="AN1046" i="2"/>
  <c r="AT1046" i="2" s="1"/>
  <c r="AV1046" i="2" s="1"/>
  <c r="AN1048" i="2"/>
  <c r="AT1048" i="2" s="1"/>
  <c r="AV1048" i="2" s="1"/>
  <c r="AN1050" i="2"/>
  <c r="AT1050" i="2" s="1"/>
  <c r="AN1052" i="2"/>
  <c r="AT1052" i="2" s="1"/>
  <c r="AV1052" i="2" s="1"/>
  <c r="AN1054" i="2"/>
  <c r="AT1054" i="2" s="1"/>
  <c r="AV1054" i="2" s="1"/>
  <c r="AN1060" i="2"/>
  <c r="AT1060" i="2" s="1"/>
  <c r="AV1060" i="2" s="1"/>
  <c r="AN1064" i="2"/>
  <c r="AT1064" i="2" s="1"/>
  <c r="AN1194" i="2"/>
  <c r="AT1194" i="2" s="1"/>
  <c r="AV1194" i="2" s="1"/>
  <c r="AN1214" i="2"/>
  <c r="AT1214" i="2" s="1"/>
  <c r="AV1214" i="2" s="1"/>
  <c r="AN1559" i="2"/>
  <c r="AT1559" i="2" s="1"/>
  <c r="AV1559" i="2" s="1"/>
  <c r="AN1566" i="2"/>
  <c r="AT1566" i="2" s="1"/>
  <c r="AN1568" i="2"/>
  <c r="AT1568" i="2" s="1"/>
  <c r="AV1568" i="2" s="1"/>
  <c r="AN1575" i="2"/>
  <c r="AT1575" i="2" s="1"/>
  <c r="AV1575" i="2" s="1"/>
  <c r="AN1582" i="2"/>
  <c r="AT1582" i="2" s="1"/>
  <c r="AV1582" i="2" s="1"/>
  <c r="AN1584" i="2"/>
  <c r="AT1584" i="2" s="1"/>
  <c r="AN1588" i="2"/>
  <c r="AT1588" i="2" s="1"/>
  <c r="AV1588" i="2" s="1"/>
  <c r="AN1592" i="2"/>
  <c r="AT1592" i="2" s="1"/>
  <c r="AV1592" i="2" s="1"/>
  <c r="AN1603" i="2"/>
  <c r="AT1603" i="2" s="1"/>
  <c r="AV1603" i="2" s="1"/>
  <c r="AN1614" i="2"/>
  <c r="AT1614" i="2" s="1"/>
  <c r="AN1616" i="2"/>
  <c r="AT1616" i="2" s="1"/>
  <c r="AV1616" i="2" s="1"/>
  <c r="AN1631" i="2"/>
  <c r="AT1631" i="2" s="1"/>
  <c r="AV1631" i="2" s="1"/>
  <c r="AN1648" i="2"/>
  <c r="AT1648" i="2" s="1"/>
  <c r="AV1648" i="2" s="1"/>
  <c r="AN1652" i="2"/>
  <c r="AT1652" i="2" s="1"/>
  <c r="AN1654" i="2"/>
  <c r="AT1654" i="2" s="1"/>
  <c r="AV1654" i="2" s="1"/>
  <c r="AN1682" i="2"/>
  <c r="AT1682" i="2" s="1"/>
  <c r="AV1682" i="2" s="1"/>
  <c r="AN1684" i="2"/>
  <c r="AT1684" i="2" s="1"/>
  <c r="AV1684" i="2" s="1"/>
  <c r="AN1686" i="2"/>
  <c r="AT1686" i="2" s="1"/>
  <c r="AN1710" i="2"/>
  <c r="AT1710" i="2" s="1"/>
  <c r="AV1710" i="2" s="1"/>
  <c r="AN1714" i="2"/>
  <c r="AT1714" i="2" s="1"/>
  <c r="AN1716" i="2"/>
  <c r="AT1716" i="2" s="1"/>
  <c r="AV1716" i="2" s="1"/>
  <c r="AN1718" i="2"/>
  <c r="AT1718" i="2" s="1"/>
  <c r="AN1726" i="2"/>
  <c r="AT1726" i="2" s="1"/>
  <c r="AV1726" i="2" s="1"/>
  <c r="AN1781" i="2"/>
  <c r="AT1781" i="2" s="1"/>
  <c r="AV1781" i="2" s="1"/>
  <c r="AN1785" i="2"/>
  <c r="AT1785" i="2" s="1"/>
  <c r="AV1785" i="2" s="1"/>
  <c r="AN1929" i="2"/>
  <c r="AT1929" i="2" s="1"/>
  <c r="AN1931" i="2"/>
  <c r="AT1931" i="2" s="1"/>
  <c r="AV1931" i="2" s="1"/>
  <c r="AN1933" i="2"/>
  <c r="AT1933" i="2" s="1"/>
  <c r="AV1933" i="2" s="1"/>
  <c r="AN1935" i="2"/>
  <c r="AT1935" i="2" s="1"/>
  <c r="AV1935" i="2" s="1"/>
  <c r="AN1954" i="2"/>
  <c r="AT1954" i="2" s="1"/>
  <c r="AN2065" i="2"/>
  <c r="AT2065" i="2" s="1"/>
  <c r="AV2065" i="2" s="1"/>
  <c r="AN2073" i="2"/>
  <c r="AT2073" i="2" s="1"/>
  <c r="AV2073" i="2" s="1"/>
  <c r="AN2081" i="2"/>
  <c r="AT2081" i="2" s="1"/>
  <c r="AV2081" i="2" s="1"/>
  <c r="AN2247" i="2"/>
  <c r="AT2247" i="2" s="1"/>
  <c r="AN1133" i="2"/>
  <c r="AT1133" i="2" s="1"/>
  <c r="AV1133" i="2" s="1"/>
  <c r="AN1226" i="2"/>
  <c r="AT1226" i="2" s="1"/>
  <c r="AV1226" i="2" s="1"/>
  <c r="AN1495" i="2"/>
  <c r="AT1495" i="2" s="1"/>
  <c r="AV1495" i="2" s="1"/>
  <c r="AN837" i="2"/>
  <c r="AT837" i="2" s="1"/>
  <c r="AN839" i="2"/>
  <c r="AT839" i="2" s="1"/>
  <c r="AV839" i="2" s="1"/>
  <c r="AN841" i="2"/>
  <c r="AT841" i="2" s="1"/>
  <c r="AV841" i="2" s="1"/>
  <c r="AN843" i="2"/>
  <c r="AT843" i="2" s="1"/>
  <c r="AV843" i="2" s="1"/>
  <c r="AN845" i="2"/>
  <c r="AT845" i="2" s="1"/>
  <c r="AN847" i="2"/>
  <c r="AT847" i="2" s="1"/>
  <c r="AV847" i="2" s="1"/>
  <c r="AN849" i="2"/>
  <c r="AT849" i="2" s="1"/>
  <c r="AV849" i="2" s="1"/>
  <c r="AN851" i="2"/>
  <c r="AT851" i="2" s="1"/>
  <c r="AV851" i="2" s="1"/>
  <c r="AN853" i="2"/>
  <c r="AT853" i="2" s="1"/>
  <c r="AN855" i="2"/>
  <c r="AT855" i="2" s="1"/>
  <c r="AV855" i="2" s="1"/>
  <c r="AN878" i="2"/>
  <c r="AT878" i="2" s="1"/>
  <c r="AV878" i="2" s="1"/>
  <c r="AN1021" i="2"/>
  <c r="AT1021" i="2" s="1"/>
  <c r="AV1021" i="2" s="1"/>
  <c r="AN1023" i="2"/>
  <c r="AT1023" i="2" s="1"/>
  <c r="AN1055" i="2"/>
  <c r="AT1055" i="2" s="1"/>
  <c r="AV1055" i="2" s="1"/>
  <c r="AN1059" i="2"/>
  <c r="AT1059" i="2" s="1"/>
  <c r="AV1059" i="2" s="1"/>
  <c r="AN1063" i="2"/>
  <c r="AT1063" i="2" s="1"/>
  <c r="AV1063" i="2" s="1"/>
  <c r="AN1069" i="2"/>
  <c r="AT1069" i="2" s="1"/>
  <c r="AN1071" i="2"/>
  <c r="AT1071" i="2" s="1"/>
  <c r="AV1071" i="2" s="1"/>
  <c r="AN1106" i="2"/>
  <c r="AT1106" i="2" s="1"/>
  <c r="AV1106" i="2" s="1"/>
  <c r="AN1108" i="2"/>
  <c r="AT1108" i="2" s="1"/>
  <c r="AV1108" i="2" s="1"/>
  <c r="AN1110" i="2"/>
  <c r="AT1110" i="2" s="1"/>
  <c r="AN1120" i="2"/>
  <c r="AT1120" i="2" s="1"/>
  <c r="AV1120" i="2" s="1"/>
  <c r="AN1122" i="2"/>
  <c r="AT1122" i="2" s="1"/>
  <c r="AV1122" i="2" s="1"/>
  <c r="AN1124" i="2"/>
  <c r="AT1124" i="2" s="1"/>
  <c r="AV1124" i="2" s="1"/>
  <c r="AN1126" i="2"/>
  <c r="AT1126" i="2" s="1"/>
  <c r="AN1174" i="2"/>
  <c r="AT1174" i="2" s="1"/>
  <c r="AV1174" i="2" s="1"/>
  <c r="AN1176" i="2"/>
  <c r="AT1176" i="2" s="1"/>
  <c r="AV1176" i="2" s="1"/>
  <c r="AN1178" i="2"/>
  <c r="AT1178" i="2" s="1"/>
  <c r="AV1178" i="2" s="1"/>
  <c r="AN1180" i="2"/>
  <c r="AT1180" i="2" s="1"/>
  <c r="AN1197" i="2"/>
  <c r="AT1197" i="2" s="1"/>
  <c r="AV1197" i="2" s="1"/>
  <c r="AN1207" i="2"/>
  <c r="AT1207" i="2" s="1"/>
  <c r="AV1207" i="2" s="1"/>
  <c r="AN1455" i="2"/>
  <c r="AT1455" i="2" s="1"/>
  <c r="AV1455" i="2" s="1"/>
  <c r="AN1488" i="2"/>
  <c r="AT1488" i="2" s="1"/>
  <c r="AN1565" i="2"/>
  <c r="AT1565" i="2" s="1"/>
  <c r="AV1565" i="2" s="1"/>
  <c r="AN1569" i="2"/>
  <c r="AT1569" i="2" s="1"/>
  <c r="AV1569" i="2" s="1"/>
  <c r="AN1581" i="2"/>
  <c r="AT1581" i="2" s="1"/>
  <c r="AV1581" i="2" s="1"/>
  <c r="AN1591" i="2"/>
  <c r="AT1591" i="2" s="1"/>
  <c r="AV1591" i="2" s="1"/>
  <c r="AN1593" i="2"/>
  <c r="AT1593" i="2" s="1"/>
  <c r="AV1593" i="2" s="1"/>
  <c r="AN1611" i="2"/>
  <c r="AT1611" i="2" s="1"/>
  <c r="AV1611" i="2" s="1"/>
  <c r="AN1613" i="2"/>
  <c r="AT1613" i="2" s="1"/>
  <c r="AV1613" i="2" s="1"/>
  <c r="AN1619" i="2"/>
  <c r="AT1619" i="2" s="1"/>
  <c r="AV1619" i="2" s="1"/>
  <c r="AN1621" i="2"/>
  <c r="AT1621" i="2" s="1"/>
  <c r="AV1621" i="2" s="1"/>
  <c r="AN1625" i="2"/>
  <c r="AT1625" i="2" s="1"/>
  <c r="AV1625" i="2" s="1"/>
  <c r="AN1630" i="2"/>
  <c r="AT1630" i="2" s="1"/>
  <c r="AV1630" i="2" s="1"/>
  <c r="AN1632" i="2"/>
  <c r="AT1632" i="2" s="1"/>
  <c r="AN1638" i="2"/>
  <c r="AT1638" i="2" s="1"/>
  <c r="AV1638" i="2" s="1"/>
  <c r="AN1664" i="2"/>
  <c r="AT1664" i="2" s="1"/>
  <c r="AV1664" i="2" s="1"/>
  <c r="AN1668" i="2"/>
  <c r="AT1668" i="2" s="1"/>
  <c r="AV1668" i="2" s="1"/>
  <c r="AN1670" i="2"/>
  <c r="AT1670" i="2" s="1"/>
  <c r="AN1694" i="2"/>
  <c r="AT1694" i="2" s="1"/>
  <c r="AV1694" i="2" s="1"/>
  <c r="AN1698" i="2"/>
  <c r="AT1698" i="2" s="1"/>
  <c r="AV1698" i="2" s="1"/>
  <c r="AN1700" i="2"/>
  <c r="AT1700" i="2" s="1"/>
  <c r="AV1700" i="2" s="1"/>
  <c r="AN1713" i="2"/>
  <c r="AT1713" i="2" s="1"/>
  <c r="AN1717" i="2"/>
  <c r="AT1717" i="2" s="1"/>
  <c r="AV1717" i="2" s="1"/>
  <c r="AN1778" i="2"/>
  <c r="AT1778" i="2" s="1"/>
  <c r="AV1778" i="2" s="1"/>
  <c r="AN1782" i="2"/>
  <c r="AT1782" i="2" s="1"/>
  <c r="AV1782" i="2" s="1"/>
  <c r="AN1930" i="2"/>
  <c r="AT1930" i="2" s="1"/>
  <c r="AN1959" i="2"/>
  <c r="AT1959" i="2" s="1"/>
  <c r="AV1959" i="2" s="1"/>
  <c r="AN1978" i="2"/>
  <c r="AT1978" i="2" s="1"/>
  <c r="AV1978" i="2" s="1"/>
  <c r="AN2060" i="2"/>
  <c r="AT2060" i="2" s="1"/>
  <c r="AV2060" i="2" s="1"/>
  <c r="AN2064" i="2"/>
  <c r="AT2064" i="2" s="1"/>
  <c r="AN2066" i="2"/>
  <c r="AT2066" i="2" s="1"/>
  <c r="AV2066" i="2" s="1"/>
  <c r="AN2068" i="2"/>
  <c r="AT2068" i="2" s="1"/>
  <c r="AN2076" i="2"/>
  <c r="AT2076" i="2" s="1"/>
  <c r="AV2076" i="2" s="1"/>
  <c r="AN2080" i="2"/>
  <c r="AT2080" i="2" s="1"/>
  <c r="AN2084" i="2"/>
  <c r="AT2084" i="2" s="1"/>
  <c r="AV2084" i="2" s="1"/>
  <c r="AN2094" i="2"/>
  <c r="AT2094" i="2" s="1"/>
  <c r="AV2094" i="2" s="1"/>
  <c r="AN2096" i="2"/>
  <c r="AT2096" i="2" s="1"/>
  <c r="AV2096" i="2" s="1"/>
  <c r="AN2191" i="2"/>
  <c r="AT2191" i="2" s="1"/>
  <c r="AN2195" i="2"/>
  <c r="AT2195" i="2" s="1"/>
  <c r="AV2195" i="2" s="1"/>
  <c r="AN2199" i="2"/>
  <c r="AT2199" i="2" s="1"/>
  <c r="AN2396" i="2"/>
  <c r="AT2396" i="2" s="1"/>
  <c r="AV2396" i="2" s="1"/>
  <c r="AN2121" i="2"/>
  <c r="AT2121" i="2" s="1"/>
  <c r="AQ1573" i="2"/>
  <c r="AN1573" i="2"/>
  <c r="AT1573" i="2" s="1"/>
  <c r="AN621" i="2"/>
  <c r="AT621" i="2" s="1"/>
  <c r="AV621" i="2" s="1"/>
  <c r="AN833" i="2"/>
  <c r="AT833" i="2" s="1"/>
  <c r="AQ1096" i="2"/>
  <c r="AN1096" i="2"/>
  <c r="AT1096" i="2" s="1"/>
  <c r="AN543" i="2"/>
  <c r="AT543" i="2" s="1"/>
  <c r="AV543" i="2" s="1"/>
  <c r="AN661" i="2"/>
  <c r="AT661" i="2" s="1"/>
  <c r="AQ1017" i="2"/>
  <c r="AN1017" i="2"/>
  <c r="AT1017" i="2" s="1"/>
  <c r="AQ1576" i="2"/>
  <c r="AN1576" i="2"/>
  <c r="AT1576" i="2" s="1"/>
  <c r="AN260" i="2"/>
  <c r="AT260" i="2" s="1"/>
  <c r="AV260" i="2" s="1"/>
  <c r="AN262" i="2"/>
  <c r="AT262" i="2" s="1"/>
  <c r="AV262" i="2" s="1"/>
  <c r="AN264" i="2"/>
  <c r="AT264" i="2" s="1"/>
  <c r="AV264" i="2" s="1"/>
  <c r="AN266" i="2"/>
  <c r="AT266" i="2" s="1"/>
  <c r="AN268" i="2"/>
  <c r="AT268" i="2" s="1"/>
  <c r="AV268" i="2" s="1"/>
  <c r="AN270" i="2"/>
  <c r="AT270" i="2" s="1"/>
  <c r="AV270" i="2" s="1"/>
  <c r="AN272" i="2"/>
  <c r="AT272" i="2" s="1"/>
  <c r="AV272" i="2" s="1"/>
  <c r="AN274" i="2"/>
  <c r="AT274" i="2" s="1"/>
  <c r="AN276" i="2"/>
  <c r="AT276" i="2" s="1"/>
  <c r="AV276" i="2" s="1"/>
  <c r="AN278" i="2"/>
  <c r="AT278" i="2" s="1"/>
  <c r="AV278" i="2" s="1"/>
  <c r="AN280" i="2"/>
  <c r="AT280" i="2" s="1"/>
  <c r="AV280" i="2" s="1"/>
  <c r="AN282" i="2"/>
  <c r="AT282" i="2" s="1"/>
  <c r="AN284" i="2"/>
  <c r="AT284" i="2" s="1"/>
  <c r="AV284" i="2" s="1"/>
  <c r="AN286" i="2"/>
  <c r="AT286" i="2" s="1"/>
  <c r="AV286" i="2" s="1"/>
  <c r="AN288" i="2"/>
  <c r="AT288" i="2" s="1"/>
  <c r="AV288" i="2" s="1"/>
  <c r="AN290" i="2"/>
  <c r="AT290" i="2" s="1"/>
  <c r="AN292" i="2"/>
  <c r="AT292" i="2" s="1"/>
  <c r="AV292" i="2" s="1"/>
  <c r="AN294" i="2"/>
  <c r="AT294" i="2" s="1"/>
  <c r="AV294" i="2" s="1"/>
  <c r="AN296" i="2"/>
  <c r="AT296" i="2" s="1"/>
  <c r="AV296" i="2" s="1"/>
  <c r="AN298" i="2"/>
  <c r="AT298" i="2" s="1"/>
  <c r="AN300" i="2"/>
  <c r="AT300" i="2" s="1"/>
  <c r="AV300" i="2" s="1"/>
  <c r="AN302" i="2"/>
  <c r="AT302" i="2" s="1"/>
  <c r="AV302" i="2" s="1"/>
  <c r="AN304" i="2"/>
  <c r="AT304" i="2" s="1"/>
  <c r="AV304" i="2" s="1"/>
  <c r="AN306" i="2"/>
  <c r="AT306" i="2" s="1"/>
  <c r="AN308" i="2"/>
  <c r="AT308" i="2" s="1"/>
  <c r="AN310" i="2"/>
  <c r="AT310" i="2" s="1"/>
  <c r="AV310" i="2" s="1"/>
  <c r="AN312" i="2"/>
  <c r="AT312" i="2" s="1"/>
  <c r="AV312" i="2" s="1"/>
  <c r="AN314" i="2"/>
  <c r="AT314" i="2" s="1"/>
  <c r="AN316" i="2"/>
  <c r="AT316" i="2" s="1"/>
  <c r="AV316" i="2" s="1"/>
  <c r="AN318" i="2"/>
  <c r="AT318" i="2" s="1"/>
  <c r="AV318" i="2" s="1"/>
  <c r="AN320" i="2"/>
  <c r="AT320" i="2" s="1"/>
  <c r="AV320" i="2" s="1"/>
  <c r="AN322" i="2"/>
  <c r="AT322" i="2" s="1"/>
  <c r="AN324" i="2"/>
  <c r="AT324" i="2" s="1"/>
  <c r="AV324" i="2" s="1"/>
  <c r="AN326" i="2"/>
  <c r="AT326" i="2" s="1"/>
  <c r="AV326" i="2" s="1"/>
  <c r="AN328" i="2"/>
  <c r="AT328" i="2" s="1"/>
  <c r="AV328" i="2" s="1"/>
  <c r="AN330" i="2"/>
  <c r="AT330" i="2" s="1"/>
  <c r="AN332" i="2"/>
  <c r="AT332" i="2" s="1"/>
  <c r="AV332" i="2" s="1"/>
  <c r="AN334" i="2"/>
  <c r="AT334" i="2" s="1"/>
  <c r="AV334" i="2" s="1"/>
  <c r="AN336" i="2"/>
  <c r="AT336" i="2" s="1"/>
  <c r="AV336" i="2" s="1"/>
  <c r="AN338" i="2"/>
  <c r="AT338" i="2" s="1"/>
  <c r="AN340" i="2"/>
  <c r="AT340" i="2" s="1"/>
  <c r="AV340" i="2" s="1"/>
  <c r="AN342" i="2"/>
  <c r="AT342" i="2" s="1"/>
  <c r="AV342" i="2" s="1"/>
  <c r="AN344" i="2"/>
  <c r="AT344" i="2" s="1"/>
  <c r="AV344" i="2" s="1"/>
  <c r="AN346" i="2"/>
  <c r="AT346" i="2" s="1"/>
  <c r="AN348" i="2"/>
  <c r="AT348" i="2" s="1"/>
  <c r="AV348" i="2" s="1"/>
  <c r="AN350" i="2"/>
  <c r="AT350" i="2" s="1"/>
  <c r="AV350" i="2" s="1"/>
  <c r="AN352" i="2"/>
  <c r="AT352" i="2" s="1"/>
  <c r="AV352" i="2" s="1"/>
  <c r="AN354" i="2"/>
  <c r="AT354" i="2" s="1"/>
  <c r="AN356" i="2"/>
  <c r="AT356" i="2" s="1"/>
  <c r="AV356" i="2" s="1"/>
  <c r="AN358" i="2"/>
  <c r="AT358" i="2" s="1"/>
  <c r="AV358" i="2" s="1"/>
  <c r="AN360" i="2"/>
  <c r="AT360" i="2" s="1"/>
  <c r="AV360" i="2" s="1"/>
  <c r="AN362" i="2"/>
  <c r="AT362" i="2" s="1"/>
  <c r="AN364" i="2"/>
  <c r="AT364" i="2" s="1"/>
  <c r="AV364" i="2" s="1"/>
  <c r="AN366" i="2"/>
  <c r="AT366" i="2" s="1"/>
  <c r="AV366" i="2" s="1"/>
  <c r="AN368" i="2"/>
  <c r="AT368" i="2" s="1"/>
  <c r="AV368" i="2" s="1"/>
  <c r="AN370" i="2"/>
  <c r="AT370" i="2" s="1"/>
  <c r="AN372" i="2"/>
  <c r="AT372" i="2" s="1"/>
  <c r="AN374" i="2"/>
  <c r="AT374" i="2" s="1"/>
  <c r="AV374" i="2" s="1"/>
  <c r="AN376" i="2"/>
  <c r="AT376" i="2" s="1"/>
  <c r="AV376" i="2" s="1"/>
  <c r="AN378" i="2"/>
  <c r="AT378" i="2" s="1"/>
  <c r="AN380" i="2"/>
  <c r="AT380" i="2" s="1"/>
  <c r="AV380" i="2" s="1"/>
  <c r="AN382" i="2"/>
  <c r="AT382" i="2" s="1"/>
  <c r="AV382" i="2" s="1"/>
  <c r="AN384" i="2"/>
  <c r="AT384" i="2" s="1"/>
  <c r="AV384" i="2" s="1"/>
  <c r="AN386" i="2"/>
  <c r="AT386" i="2" s="1"/>
  <c r="AN388" i="2"/>
  <c r="AT388" i="2" s="1"/>
  <c r="AV388" i="2" s="1"/>
  <c r="AN390" i="2"/>
  <c r="AT390" i="2" s="1"/>
  <c r="AV390" i="2" s="1"/>
  <c r="AN392" i="2"/>
  <c r="AT392" i="2" s="1"/>
  <c r="AV392" i="2" s="1"/>
  <c r="AN394" i="2"/>
  <c r="AT394" i="2" s="1"/>
  <c r="AN396" i="2"/>
  <c r="AT396" i="2" s="1"/>
  <c r="AV396" i="2" s="1"/>
  <c r="AN398" i="2"/>
  <c r="AT398" i="2" s="1"/>
  <c r="AV398" i="2" s="1"/>
  <c r="AN400" i="2"/>
  <c r="AT400" i="2" s="1"/>
  <c r="AV400" i="2" s="1"/>
  <c r="AN402" i="2"/>
  <c r="AT402" i="2" s="1"/>
  <c r="AN404" i="2"/>
  <c r="AT404" i="2" s="1"/>
  <c r="AV404" i="2" s="1"/>
  <c r="AN406" i="2"/>
  <c r="AT406" i="2" s="1"/>
  <c r="AV406" i="2" s="1"/>
  <c r="AN408" i="2"/>
  <c r="AT408" i="2" s="1"/>
  <c r="AV408" i="2" s="1"/>
  <c r="AN410" i="2"/>
  <c r="AT410" i="2" s="1"/>
  <c r="AN412" i="2"/>
  <c r="AT412" i="2" s="1"/>
  <c r="AV412" i="2" s="1"/>
  <c r="AN414" i="2"/>
  <c r="AT414" i="2" s="1"/>
  <c r="AV414" i="2" s="1"/>
  <c r="AN416" i="2"/>
  <c r="AT416" i="2" s="1"/>
  <c r="AV416" i="2" s="1"/>
  <c r="AN418" i="2"/>
  <c r="AT418" i="2" s="1"/>
  <c r="AN420" i="2"/>
  <c r="AT420" i="2" s="1"/>
  <c r="AV420" i="2" s="1"/>
  <c r="AN422" i="2"/>
  <c r="AT422" i="2" s="1"/>
  <c r="AV422" i="2" s="1"/>
  <c r="AN424" i="2"/>
  <c r="AT424" i="2" s="1"/>
  <c r="AV424" i="2" s="1"/>
  <c r="AN426" i="2"/>
  <c r="AT426" i="2" s="1"/>
  <c r="AN428" i="2"/>
  <c r="AT428" i="2" s="1"/>
  <c r="AV428" i="2" s="1"/>
  <c r="AN430" i="2"/>
  <c r="AT430" i="2" s="1"/>
  <c r="AV430" i="2" s="1"/>
  <c r="AN432" i="2"/>
  <c r="AT432" i="2" s="1"/>
  <c r="AV432" i="2" s="1"/>
  <c r="AN434" i="2"/>
  <c r="AT434" i="2" s="1"/>
  <c r="AN436" i="2"/>
  <c r="AT436" i="2" s="1"/>
  <c r="AN438" i="2"/>
  <c r="AT438" i="2" s="1"/>
  <c r="AV438" i="2" s="1"/>
  <c r="AN440" i="2"/>
  <c r="AT440" i="2" s="1"/>
  <c r="AV440" i="2" s="1"/>
  <c r="AN442" i="2"/>
  <c r="AT442" i="2" s="1"/>
  <c r="AN444" i="2"/>
  <c r="AT444" i="2" s="1"/>
  <c r="AV444" i="2" s="1"/>
  <c r="AN446" i="2"/>
  <c r="AT446" i="2" s="1"/>
  <c r="AV446" i="2" s="1"/>
  <c r="AN448" i="2"/>
  <c r="AT448" i="2" s="1"/>
  <c r="AV448" i="2" s="1"/>
  <c r="AN450" i="2"/>
  <c r="AT450" i="2" s="1"/>
  <c r="AN452" i="2"/>
  <c r="AT452" i="2" s="1"/>
  <c r="AV452" i="2" s="1"/>
  <c r="AN454" i="2"/>
  <c r="AT454" i="2" s="1"/>
  <c r="AV454" i="2" s="1"/>
  <c r="AN456" i="2"/>
  <c r="AT456" i="2" s="1"/>
  <c r="AV456" i="2" s="1"/>
  <c r="AN458" i="2"/>
  <c r="AT458" i="2" s="1"/>
  <c r="AN460" i="2"/>
  <c r="AT460" i="2" s="1"/>
  <c r="AV460" i="2" s="1"/>
  <c r="AN462" i="2"/>
  <c r="AT462" i="2" s="1"/>
  <c r="AV462" i="2" s="1"/>
  <c r="AN464" i="2"/>
  <c r="AT464" i="2" s="1"/>
  <c r="AV464" i="2" s="1"/>
  <c r="AN466" i="2"/>
  <c r="AT466" i="2" s="1"/>
  <c r="AN468" i="2"/>
  <c r="AT468" i="2" s="1"/>
  <c r="AV468" i="2" s="1"/>
  <c r="AN470" i="2"/>
  <c r="AT470" i="2" s="1"/>
  <c r="AV470" i="2" s="1"/>
  <c r="AN472" i="2"/>
  <c r="AT472" i="2" s="1"/>
  <c r="AV472" i="2" s="1"/>
  <c r="AN474" i="2"/>
  <c r="AT474" i="2" s="1"/>
  <c r="AN476" i="2"/>
  <c r="AT476" i="2" s="1"/>
  <c r="AV476" i="2" s="1"/>
  <c r="AN478" i="2"/>
  <c r="AT478" i="2" s="1"/>
  <c r="AV478" i="2" s="1"/>
  <c r="AN480" i="2"/>
  <c r="AT480" i="2" s="1"/>
  <c r="AV480" i="2" s="1"/>
  <c r="AN482" i="2"/>
  <c r="AT482" i="2" s="1"/>
  <c r="AN484" i="2"/>
  <c r="AT484" i="2" s="1"/>
  <c r="AV484" i="2" s="1"/>
  <c r="AN486" i="2"/>
  <c r="AT486" i="2" s="1"/>
  <c r="AV486" i="2" s="1"/>
  <c r="AN488" i="2"/>
  <c r="AT488" i="2" s="1"/>
  <c r="AV488" i="2" s="1"/>
  <c r="AN490" i="2"/>
  <c r="AT490" i="2" s="1"/>
  <c r="AN492" i="2"/>
  <c r="AT492" i="2" s="1"/>
  <c r="AV492" i="2" s="1"/>
  <c r="AN494" i="2"/>
  <c r="AT494" i="2" s="1"/>
  <c r="AV494" i="2" s="1"/>
  <c r="AN496" i="2"/>
  <c r="AT496" i="2" s="1"/>
  <c r="AV496" i="2" s="1"/>
  <c r="AN498" i="2"/>
  <c r="AT498" i="2" s="1"/>
  <c r="AN500" i="2"/>
  <c r="AT500" i="2" s="1"/>
  <c r="AN502" i="2"/>
  <c r="AT502" i="2" s="1"/>
  <c r="AV502" i="2" s="1"/>
  <c r="AN560" i="2"/>
  <c r="AT560" i="2" s="1"/>
  <c r="AV560" i="2" s="1"/>
  <c r="AN614" i="2"/>
  <c r="AT614" i="2" s="1"/>
  <c r="AN620" i="2"/>
  <c r="AT620" i="2" s="1"/>
  <c r="AV620" i="2" s="1"/>
  <c r="AN660" i="2"/>
  <c r="AT660" i="2" s="1"/>
  <c r="AV660" i="2" s="1"/>
  <c r="AN692" i="2"/>
  <c r="AT692" i="2" s="1"/>
  <c r="AV692" i="2" s="1"/>
  <c r="AN694" i="2"/>
  <c r="AT694" i="2" s="1"/>
  <c r="AN702" i="2"/>
  <c r="AT702" i="2" s="1"/>
  <c r="AV702" i="2" s="1"/>
  <c r="AN725" i="2"/>
  <c r="AT725" i="2" s="1"/>
  <c r="AN727" i="2"/>
  <c r="AT727" i="2" s="1"/>
  <c r="AV727" i="2" s="1"/>
  <c r="AN729" i="2"/>
  <c r="AT729" i="2" s="1"/>
  <c r="AN731" i="2"/>
  <c r="AT731" i="2" s="1"/>
  <c r="AV731" i="2" s="1"/>
  <c r="AN754" i="2"/>
  <c r="AT754" i="2" s="1"/>
  <c r="AV754" i="2" s="1"/>
  <c r="AN756" i="2"/>
  <c r="AT756" i="2" s="1"/>
  <c r="AV756" i="2" s="1"/>
  <c r="AN764" i="2"/>
  <c r="AT764" i="2" s="1"/>
  <c r="AN789" i="2"/>
  <c r="AT789" i="2" s="1"/>
  <c r="AV789" i="2" s="1"/>
  <c r="AN791" i="2"/>
  <c r="AT791" i="2" s="1"/>
  <c r="AV791" i="2" s="1"/>
  <c r="AN793" i="2"/>
  <c r="AT793" i="2" s="1"/>
  <c r="AV793" i="2" s="1"/>
  <c r="AN795" i="2"/>
  <c r="AT795" i="2" s="1"/>
  <c r="AN799" i="2"/>
  <c r="AT799" i="2" s="1"/>
  <c r="AN818" i="2"/>
  <c r="AT818" i="2" s="1"/>
  <c r="AV818" i="2" s="1"/>
  <c r="AN820" i="2"/>
  <c r="AT820" i="2" s="1"/>
  <c r="AV820" i="2" s="1"/>
  <c r="AN828" i="2"/>
  <c r="AT828" i="2" s="1"/>
  <c r="AN883" i="2"/>
  <c r="AT883" i="2" s="1"/>
  <c r="AV883" i="2" s="1"/>
  <c r="AN1002" i="2"/>
  <c r="AT1002" i="2" s="1"/>
  <c r="AV1002" i="2" s="1"/>
  <c r="AN1012" i="2"/>
  <c r="AT1012" i="2" s="1"/>
  <c r="AV1012" i="2" s="1"/>
  <c r="AN1479" i="2"/>
  <c r="AT1479" i="2" s="1"/>
  <c r="AV1479" i="2" s="1"/>
  <c r="AN1563" i="2"/>
  <c r="AT1563" i="2" s="1"/>
  <c r="AV1563" i="2" s="1"/>
  <c r="AN1572" i="2"/>
  <c r="AT1572" i="2" s="1"/>
  <c r="AV1572" i="2" s="1"/>
  <c r="AN542" i="2"/>
  <c r="AT542" i="2" s="1"/>
  <c r="AV542" i="2" s="1"/>
  <c r="AN582" i="2"/>
  <c r="AT582" i="2" s="1"/>
  <c r="AV582" i="2" s="1"/>
  <c r="AN588" i="2"/>
  <c r="AT588" i="2" s="1"/>
  <c r="AN644" i="2"/>
  <c r="AT644" i="2" s="1"/>
  <c r="AV644" i="2" s="1"/>
  <c r="AN676" i="2"/>
  <c r="AT676" i="2" s="1"/>
  <c r="AV676" i="2" s="1"/>
  <c r="AN697" i="2"/>
  <c r="AT697" i="2" s="1"/>
  <c r="AV697" i="2" s="1"/>
  <c r="AN699" i="2"/>
  <c r="AT699" i="2" s="1"/>
  <c r="AN701" i="2"/>
  <c r="AT701" i="2" s="1"/>
  <c r="AV701" i="2" s="1"/>
  <c r="AN705" i="2"/>
  <c r="AT705" i="2" s="1"/>
  <c r="AV705" i="2" s="1"/>
  <c r="AN722" i="2"/>
  <c r="AT722" i="2" s="1"/>
  <c r="AN732" i="2"/>
  <c r="AT732" i="2" s="1"/>
  <c r="AN757" i="2"/>
  <c r="AT757" i="2" s="1"/>
  <c r="AV757" i="2" s="1"/>
  <c r="AN759" i="2"/>
  <c r="AT759" i="2" s="1"/>
  <c r="AV759" i="2" s="1"/>
  <c r="AN761" i="2"/>
  <c r="AT761" i="2" s="1"/>
  <c r="AV761" i="2" s="1"/>
  <c r="AN763" i="2"/>
  <c r="AT763" i="2" s="1"/>
  <c r="AN767" i="2"/>
  <c r="AT767" i="2" s="1"/>
  <c r="AV767" i="2" s="1"/>
  <c r="AN786" i="2"/>
  <c r="AT786" i="2" s="1"/>
  <c r="AV786" i="2" s="1"/>
  <c r="AN788" i="2"/>
  <c r="AT788" i="2" s="1"/>
  <c r="AV788" i="2" s="1"/>
  <c r="AN796" i="2"/>
  <c r="AT796" i="2" s="1"/>
  <c r="AN821" i="2"/>
  <c r="AT821" i="2" s="1"/>
  <c r="AV821" i="2" s="1"/>
  <c r="AN823" i="2"/>
  <c r="AT823" i="2" s="1"/>
  <c r="AV823" i="2" s="1"/>
  <c r="AN825" i="2"/>
  <c r="AT825" i="2" s="1"/>
  <c r="AV825" i="2" s="1"/>
  <c r="AN827" i="2"/>
  <c r="AT827" i="2" s="1"/>
  <c r="AN829" i="2"/>
  <c r="AT829" i="2" s="1"/>
  <c r="AV829" i="2" s="1"/>
  <c r="AN831" i="2"/>
  <c r="AT831" i="2" s="1"/>
  <c r="AV831" i="2" s="1"/>
  <c r="AN1005" i="2"/>
  <c r="AT1005" i="2" s="1"/>
  <c r="AV1005" i="2" s="1"/>
  <c r="AN1007" i="2"/>
  <c r="AT1007" i="2" s="1"/>
  <c r="AN1009" i="2"/>
  <c r="AT1009" i="2" s="1"/>
  <c r="AV1009" i="2" s="1"/>
  <c r="AN1011" i="2"/>
  <c r="AT1011" i="2" s="1"/>
  <c r="AV1011" i="2" s="1"/>
  <c r="AN1013" i="2"/>
  <c r="AT1013" i="2" s="1"/>
  <c r="AV1013" i="2" s="1"/>
  <c r="AN1015" i="2"/>
  <c r="AT1015" i="2" s="1"/>
  <c r="AN1115" i="2"/>
  <c r="AT1115" i="2" s="1"/>
  <c r="AV1115" i="2" s="1"/>
  <c r="AN1117" i="2"/>
  <c r="AT1117" i="2" s="1"/>
  <c r="AV1117" i="2" s="1"/>
  <c r="AN1131" i="2"/>
  <c r="AT1131" i="2" s="1"/>
  <c r="AV1401" i="2"/>
  <c r="AN1511" i="2"/>
  <c r="AT1511" i="2" s="1"/>
  <c r="AV1511" i="2" s="1"/>
  <c r="AN1550" i="2"/>
  <c r="AT1550" i="2" s="1"/>
  <c r="AV1550" i="2" s="1"/>
  <c r="AN1556" i="2"/>
  <c r="AT1556" i="2" s="1"/>
  <c r="AV1556" i="2" s="1"/>
  <c r="AN1557" i="2"/>
  <c r="AT1557" i="2" s="1"/>
  <c r="AV1557" i="2" s="1"/>
  <c r="AN1560" i="2"/>
  <c r="AT1560" i="2" s="1"/>
  <c r="AV1560" i="2" s="1"/>
  <c r="AN1579" i="2"/>
  <c r="AT1579" i="2" s="1"/>
  <c r="AV1579" i="2" s="1"/>
  <c r="AN1596" i="2"/>
  <c r="AT1596" i="2" s="1"/>
  <c r="AV1596" i="2" s="1"/>
  <c r="AN1597" i="2"/>
  <c r="AT1597" i="2" s="1"/>
  <c r="AV1597" i="2" s="1"/>
  <c r="AV1365" i="2"/>
  <c r="AV1453" i="2"/>
  <c r="AN1025" i="2"/>
  <c r="AT1025" i="2" s="1"/>
  <c r="AN1047" i="2"/>
  <c r="AT1047" i="2" s="1"/>
  <c r="AV1047" i="2" s="1"/>
  <c r="AN1080" i="2"/>
  <c r="AT1080" i="2" s="1"/>
  <c r="AV1080" i="2" s="1"/>
  <c r="AN1082" i="2"/>
  <c r="AT1082" i="2" s="1"/>
  <c r="AV1082" i="2" s="1"/>
  <c r="AN1084" i="2"/>
  <c r="AT1084" i="2" s="1"/>
  <c r="AV1084" i="2" s="1"/>
  <c r="AN1086" i="2"/>
  <c r="AT1086" i="2" s="1"/>
  <c r="AV1086" i="2" s="1"/>
  <c r="AN1088" i="2"/>
  <c r="AT1088" i="2" s="1"/>
  <c r="AV1088" i="2" s="1"/>
  <c r="AN1109" i="2"/>
  <c r="AT1109" i="2" s="1"/>
  <c r="AV1109" i="2" s="1"/>
  <c r="AN1142" i="2"/>
  <c r="AT1142" i="2" s="1"/>
  <c r="AN1146" i="2"/>
  <c r="AT1146" i="2" s="1"/>
  <c r="AV1146" i="2" s="1"/>
  <c r="AN1148" i="2"/>
  <c r="AT1148" i="2" s="1"/>
  <c r="AV1148" i="2" s="1"/>
  <c r="AN1152" i="2"/>
  <c r="AT1152" i="2" s="1"/>
  <c r="AV1152" i="2" s="1"/>
  <c r="AN1154" i="2"/>
  <c r="AT1154" i="2" s="1"/>
  <c r="AN1159" i="2"/>
  <c r="AT1159" i="2" s="1"/>
  <c r="AV1159" i="2" s="1"/>
  <c r="AN1166" i="2"/>
  <c r="AT1166" i="2" s="1"/>
  <c r="AV1166" i="2" s="1"/>
  <c r="AN1168" i="2"/>
  <c r="AT1168" i="2" s="1"/>
  <c r="AV1168" i="2" s="1"/>
  <c r="AN1170" i="2"/>
  <c r="AT1170" i="2" s="1"/>
  <c r="AN1175" i="2"/>
  <c r="AT1175" i="2" s="1"/>
  <c r="AV1175" i="2" s="1"/>
  <c r="AN1179" i="2"/>
  <c r="AT1179" i="2" s="1"/>
  <c r="AV1179" i="2" s="1"/>
  <c r="AN1182" i="2"/>
  <c r="AT1182" i="2" s="1"/>
  <c r="AV1182" i="2" s="1"/>
  <c r="AN1185" i="2"/>
  <c r="AT1185" i="2" s="1"/>
  <c r="AN1187" i="2"/>
  <c r="AT1187" i="2" s="1"/>
  <c r="AV1187" i="2" s="1"/>
  <c r="AN1229" i="2"/>
  <c r="AT1229" i="2" s="1"/>
  <c r="AV1229" i="2" s="1"/>
  <c r="AN1234" i="2"/>
  <c r="AT1234" i="2" s="1"/>
  <c r="AV1234" i="2" s="1"/>
  <c r="AN1236" i="2"/>
  <c r="AT1236" i="2" s="1"/>
  <c r="AV1236" i="2" s="1"/>
  <c r="AN1255" i="2"/>
  <c r="AT1255" i="2" s="1"/>
  <c r="AV1255" i="2" s="1"/>
  <c r="AN1257" i="2"/>
  <c r="AT1257" i="2" s="1"/>
  <c r="AV1257" i="2" s="1"/>
  <c r="AN1287" i="2"/>
  <c r="AT1287" i="2" s="1"/>
  <c r="AV1287" i="2" s="1"/>
  <c r="AN1289" i="2"/>
  <c r="AT1289" i="2" s="1"/>
  <c r="AV1289" i="2" s="1"/>
  <c r="AN1319" i="2"/>
  <c r="AT1319" i="2" s="1"/>
  <c r="AV1319" i="2" s="1"/>
  <c r="AN1321" i="2"/>
  <c r="AT1321" i="2" s="1"/>
  <c r="AV1321" i="2" s="1"/>
  <c r="AN1349" i="2"/>
  <c r="AT1349" i="2" s="1"/>
  <c r="AV1349" i="2" s="1"/>
  <c r="AN1353" i="2"/>
  <c r="AT1353" i="2" s="1"/>
  <c r="AV1353" i="2" s="1"/>
  <c r="AN1381" i="2"/>
  <c r="AT1381" i="2" s="1"/>
  <c r="AV1381" i="2" s="1"/>
  <c r="AN1385" i="2"/>
  <c r="AT1385" i="2" s="1"/>
  <c r="AV1385" i="2" s="1"/>
  <c r="AN1413" i="2"/>
  <c r="AT1413" i="2" s="1"/>
  <c r="AV1413" i="2" s="1"/>
  <c r="AN1417" i="2"/>
  <c r="AT1417" i="2" s="1"/>
  <c r="AV1417" i="2" s="1"/>
  <c r="AN1445" i="2"/>
  <c r="AT1445" i="2" s="1"/>
  <c r="AV1445" i="2" s="1"/>
  <c r="AN1447" i="2"/>
  <c r="AT1447" i="2" s="1"/>
  <c r="AV1447" i="2" s="1"/>
  <c r="AN1461" i="2"/>
  <c r="AT1461" i="2" s="1"/>
  <c r="AV1461" i="2" s="1"/>
  <c r="AN1463" i="2"/>
  <c r="AT1463" i="2" s="1"/>
  <c r="AV1463" i="2" s="1"/>
  <c r="AN1480" i="2"/>
  <c r="AT1480" i="2" s="1"/>
  <c r="AV1480" i="2" s="1"/>
  <c r="AN1487" i="2"/>
  <c r="AT1487" i="2" s="1"/>
  <c r="AV1487" i="2" s="1"/>
  <c r="AN1512" i="2"/>
  <c r="AT1512" i="2" s="1"/>
  <c r="AV1512" i="2" s="1"/>
  <c r="AN1544" i="2"/>
  <c r="AT1544" i="2" s="1"/>
  <c r="AN1551" i="2"/>
  <c r="AT1551" i="2" s="1"/>
  <c r="AN1567" i="2"/>
  <c r="AT1567" i="2" s="1"/>
  <c r="AV1567" i="2" s="1"/>
  <c r="AN1570" i="2"/>
  <c r="AT1570" i="2" s="1"/>
  <c r="AV1570" i="2" s="1"/>
  <c r="AN1585" i="2"/>
  <c r="AT1585" i="2" s="1"/>
  <c r="AV1585" i="2" s="1"/>
  <c r="AN1589" i="2"/>
  <c r="AT1589" i="2" s="1"/>
  <c r="AV1589" i="2" s="1"/>
  <c r="AN1594" i="2"/>
  <c r="AT1594" i="2" s="1"/>
  <c r="AV1594" i="2" s="1"/>
  <c r="AN1640" i="2"/>
  <c r="AT1640" i="2" s="1"/>
  <c r="AV1640" i="2" s="1"/>
  <c r="AN1672" i="2"/>
  <c r="AT1672" i="2" s="1"/>
  <c r="AN2005" i="2"/>
  <c r="AT2005" i="2" s="1"/>
  <c r="AQ2005" i="2"/>
  <c r="AN1622" i="2"/>
  <c r="AT1622" i="2" s="1"/>
  <c r="AV1622" i="2" s="1"/>
  <c r="AN1663" i="2"/>
  <c r="AT1663" i="2" s="1"/>
  <c r="AN1679" i="2"/>
  <c r="AT1679" i="2" s="1"/>
  <c r="AV1679" i="2" s="1"/>
  <c r="AN1681" i="2"/>
  <c r="AT1681" i="2" s="1"/>
  <c r="AV1681" i="2" s="1"/>
  <c r="AN1693" i="2"/>
  <c r="AT1693" i="2" s="1"/>
  <c r="AV1693" i="2" s="1"/>
  <c r="AN1709" i="2"/>
  <c r="AT1709" i="2" s="1"/>
  <c r="AV1709" i="2" s="1"/>
  <c r="AN1722" i="2"/>
  <c r="AT1722" i="2" s="1"/>
  <c r="AV1722" i="2" s="1"/>
  <c r="AN1724" i="2"/>
  <c r="AT1724" i="2" s="1"/>
  <c r="AV1724" i="2" s="1"/>
  <c r="AN1737" i="2"/>
  <c r="AT1737" i="2" s="1"/>
  <c r="AV1737" i="2" s="1"/>
  <c r="AN1741" i="2"/>
  <c r="AT1741" i="2" s="1"/>
  <c r="AV1741" i="2" s="1"/>
  <c r="AN1745" i="2"/>
  <c r="AT1745" i="2" s="1"/>
  <c r="AN1758" i="2"/>
  <c r="AT1758" i="2" s="1"/>
  <c r="AV1758" i="2" s="1"/>
  <c r="AN1773" i="2"/>
  <c r="AT1773" i="2" s="1"/>
  <c r="AV1773" i="2" s="1"/>
  <c r="AN1777" i="2"/>
  <c r="AT1777" i="2" s="1"/>
  <c r="AV1777" i="2" s="1"/>
  <c r="AN1792" i="2"/>
  <c r="AT1792" i="2" s="1"/>
  <c r="AV1792" i="2" s="1"/>
  <c r="AN1794" i="2"/>
  <c r="AT1794" i="2" s="1"/>
  <c r="AV1794" i="2" s="1"/>
  <c r="AN1807" i="2"/>
  <c r="AT1807" i="2" s="1"/>
  <c r="AV1807" i="2" s="1"/>
  <c r="AN1811" i="2"/>
  <c r="AT1811" i="2" s="1"/>
  <c r="AN1815" i="2"/>
  <c r="AT1815" i="2" s="1"/>
  <c r="AV1815" i="2" s="1"/>
  <c r="AN1819" i="2"/>
  <c r="AT1819" i="2" s="1"/>
  <c r="AV1819" i="2" s="1"/>
  <c r="AN1823" i="2"/>
  <c r="AT1823" i="2" s="1"/>
  <c r="AV1823" i="2" s="1"/>
  <c r="AN1827" i="2"/>
  <c r="AT1827" i="2" s="1"/>
  <c r="AV1827" i="2" s="1"/>
  <c r="AN1831" i="2"/>
  <c r="AT1831" i="2" s="1"/>
  <c r="AV1831" i="2" s="1"/>
  <c r="AN1839" i="2"/>
  <c r="AT1839" i="2" s="1"/>
  <c r="AV1839" i="2" s="1"/>
  <c r="AN1858" i="2"/>
  <c r="AT1858" i="2" s="1"/>
  <c r="AV1858" i="2" s="1"/>
  <c r="AN1883" i="2"/>
  <c r="AT1883" i="2" s="1"/>
  <c r="AV1883" i="2" s="1"/>
  <c r="AN1961" i="2"/>
  <c r="AT1961" i="2" s="1"/>
  <c r="AV1961" i="2" s="1"/>
  <c r="AN1970" i="2"/>
  <c r="AT1970" i="2" s="1"/>
  <c r="AV1970" i="2" s="1"/>
  <c r="AN1983" i="2"/>
  <c r="AT1983" i="2" s="1"/>
  <c r="AV1983" i="2" s="1"/>
  <c r="AN1985" i="2"/>
  <c r="AT1985" i="2" s="1"/>
  <c r="AV1985" i="2" s="1"/>
  <c r="AN2002" i="2"/>
  <c r="AT2002" i="2" s="1"/>
  <c r="AV2002" i="2" s="1"/>
  <c r="AN2044" i="2"/>
  <c r="AT2044" i="2" s="1"/>
  <c r="AV2044" i="2" s="1"/>
  <c r="AN2057" i="2"/>
  <c r="AT2057" i="2" s="1"/>
  <c r="AV2057" i="2" s="1"/>
  <c r="AN2072" i="2"/>
  <c r="AT2072" i="2" s="1"/>
  <c r="AN2108" i="2"/>
  <c r="AT2108" i="2" s="1"/>
  <c r="AV2108" i="2" s="1"/>
  <c r="AN2110" i="2"/>
  <c r="AT2110" i="2" s="1"/>
  <c r="AV2110" i="2" s="1"/>
  <c r="AN2112" i="2"/>
  <c r="AT2112" i="2" s="1"/>
  <c r="AV2112" i="2" s="1"/>
  <c r="AN2157" i="2"/>
  <c r="AT2157" i="2" s="1"/>
  <c r="AV2157" i="2" s="1"/>
  <c r="AN2159" i="2"/>
  <c r="AT2159" i="2" s="1"/>
  <c r="AV2159" i="2" s="1"/>
  <c r="AN2183" i="2"/>
  <c r="AT2183" i="2" s="1"/>
  <c r="AV2183" i="2" s="1"/>
  <c r="AN2237" i="2"/>
  <c r="AT2237" i="2" s="1"/>
  <c r="AV2237" i="2" s="1"/>
  <c r="AN2239" i="2"/>
  <c r="AT2239" i="2" s="1"/>
  <c r="AV2239" i="2" s="1"/>
  <c r="AN2275" i="2"/>
  <c r="AT2275" i="2" s="1"/>
  <c r="AV2275" i="2" s="1"/>
  <c r="AN2279" i="2"/>
  <c r="AT2279" i="2" s="1"/>
  <c r="AV2279" i="2" s="1"/>
  <c r="AN2304" i="2"/>
  <c r="AT2304" i="2" s="1"/>
  <c r="AV2304" i="2" s="1"/>
  <c r="AN2306" i="2"/>
  <c r="AT2306" i="2" s="1"/>
  <c r="AV2306" i="2" s="1"/>
  <c r="AN2308" i="2"/>
  <c r="AT2308" i="2" s="1"/>
  <c r="AN2352" i="2"/>
  <c r="AT2352" i="2" s="1"/>
  <c r="AV2352" i="2" s="1"/>
  <c r="AN2358" i="2"/>
  <c r="AT2358" i="2" s="1"/>
  <c r="AV2358" i="2" s="1"/>
  <c r="AN2360" i="2"/>
  <c r="AT2360" i="2" s="1"/>
  <c r="AV2360" i="2" s="1"/>
  <c r="AN2364" i="2"/>
  <c r="AT2364" i="2" s="1"/>
  <c r="AV2364" i="2" s="1"/>
  <c r="AN2368" i="2"/>
  <c r="AT2368" i="2" s="1"/>
  <c r="AV2368" i="2" s="1"/>
  <c r="AN2372" i="2"/>
  <c r="AT2372" i="2" s="1"/>
  <c r="AV2372" i="2" s="1"/>
  <c r="AN2376" i="2"/>
  <c r="AT2376" i="2" s="1"/>
  <c r="AV2376" i="2" s="1"/>
  <c r="AN2378" i="2"/>
  <c r="AT2378" i="2" s="1"/>
  <c r="AV2378" i="2" s="1"/>
  <c r="AN2404" i="2"/>
  <c r="AT2404" i="2" s="1"/>
  <c r="AV2404" i="2" s="1"/>
  <c r="AN2437" i="2"/>
  <c r="AT2437" i="2" s="1"/>
  <c r="AV2437" i="2" s="1"/>
  <c r="AV1811" i="2"/>
  <c r="AV1843" i="2"/>
  <c r="AN1671" i="2"/>
  <c r="AT1671" i="2" s="1"/>
  <c r="AV1671" i="2" s="1"/>
  <c r="AN1687" i="2"/>
  <c r="AT1687" i="2" s="1"/>
  <c r="AV1687" i="2" s="1"/>
  <c r="AN1689" i="2"/>
  <c r="AT1689" i="2" s="1"/>
  <c r="AV1689" i="2" s="1"/>
  <c r="AN1701" i="2"/>
  <c r="AT1701" i="2" s="1"/>
  <c r="AV1701" i="2" s="1"/>
  <c r="AN1721" i="2"/>
  <c r="AT1721" i="2" s="1"/>
  <c r="AV1721" i="2" s="1"/>
  <c r="AN1725" i="2"/>
  <c r="AT1725" i="2" s="1"/>
  <c r="AV1725" i="2" s="1"/>
  <c r="AN1738" i="2"/>
  <c r="AT1738" i="2" s="1"/>
  <c r="AV1738" i="2" s="1"/>
  <c r="AN1740" i="2"/>
  <c r="AT1740" i="2" s="1"/>
  <c r="AV1740" i="2" s="1"/>
  <c r="AN1742" i="2"/>
  <c r="AT1742" i="2" s="1"/>
  <c r="AV1742" i="2" s="1"/>
  <c r="AN1757" i="2"/>
  <c r="AT1757" i="2" s="1"/>
  <c r="AV1757" i="2" s="1"/>
  <c r="AN1761" i="2"/>
  <c r="AT1761" i="2" s="1"/>
  <c r="AV1761" i="2" s="1"/>
  <c r="AN1774" i="2"/>
  <c r="AT1774" i="2" s="1"/>
  <c r="AV1774" i="2" s="1"/>
  <c r="AN1793" i="2"/>
  <c r="AT1793" i="2" s="1"/>
  <c r="AV1793" i="2" s="1"/>
  <c r="AN1795" i="2"/>
  <c r="AT1795" i="2" s="1"/>
  <c r="AV1795" i="2" s="1"/>
  <c r="AN1855" i="2"/>
  <c r="AT1855" i="2" s="1"/>
  <c r="AV1855" i="2" s="1"/>
  <c r="AN1857" i="2"/>
  <c r="AT1857" i="2" s="1"/>
  <c r="AV1857" i="2" s="1"/>
  <c r="AN1861" i="2"/>
  <c r="AT1861" i="2" s="1"/>
  <c r="AV1861" i="2" s="1"/>
  <c r="AN1863" i="2"/>
  <c r="AT1863" i="2" s="1"/>
  <c r="AV1863" i="2" s="1"/>
  <c r="AN1865" i="2"/>
  <c r="AT1865" i="2" s="1"/>
  <c r="AV1865" i="2" s="1"/>
  <c r="AN1869" i="2"/>
  <c r="AT1869" i="2" s="1"/>
  <c r="AN1873" i="2"/>
  <c r="AT1873" i="2" s="1"/>
  <c r="AV1873" i="2" s="1"/>
  <c r="AN1875" i="2"/>
  <c r="AT1875" i="2" s="1"/>
  <c r="AV1875" i="2" s="1"/>
  <c r="AN1915" i="2"/>
  <c r="AT1915" i="2" s="1"/>
  <c r="AV1915" i="2" s="1"/>
  <c r="AN1938" i="2"/>
  <c r="AT1938" i="2" s="1"/>
  <c r="AV1938" i="2" s="1"/>
  <c r="AN1962" i="2"/>
  <c r="AT1962" i="2" s="1"/>
  <c r="AV1962" i="2" s="1"/>
  <c r="AN1963" i="2"/>
  <c r="AT1963" i="2" s="1"/>
  <c r="AN1975" i="2"/>
  <c r="AT1975" i="2" s="1"/>
  <c r="AV1975" i="2" s="1"/>
  <c r="AN1989" i="2"/>
  <c r="AT1989" i="2" s="1"/>
  <c r="AN2024" i="2"/>
  <c r="AT2024" i="2" s="1"/>
  <c r="AV2024" i="2" s="1"/>
  <c r="AN2028" i="2"/>
  <c r="AT2028" i="2" s="1"/>
  <c r="AV2028" i="2" s="1"/>
  <c r="AN2056" i="2"/>
  <c r="AT2056" i="2" s="1"/>
  <c r="AV2056" i="2" s="1"/>
  <c r="AN2058" i="2"/>
  <c r="AT2058" i="2" s="1"/>
  <c r="AN2100" i="2"/>
  <c r="AT2100" i="2" s="1"/>
  <c r="AV2100" i="2" s="1"/>
  <c r="AN2102" i="2"/>
  <c r="AT2102" i="2" s="1"/>
  <c r="AV2102" i="2" s="1"/>
  <c r="AN2118" i="2"/>
  <c r="AT2118" i="2" s="1"/>
  <c r="AV2118" i="2" s="1"/>
  <c r="AN2120" i="2"/>
  <c r="AT2120" i="2" s="1"/>
  <c r="AV2120" i="2" s="1"/>
  <c r="AN2131" i="2"/>
  <c r="AT2131" i="2" s="1"/>
  <c r="AV2131" i="2" s="1"/>
  <c r="AN2135" i="2"/>
  <c r="AT2135" i="2" s="1"/>
  <c r="AV2135" i="2" s="1"/>
  <c r="AN2173" i="2"/>
  <c r="AT2173" i="2" s="1"/>
  <c r="AV2173" i="2" s="1"/>
  <c r="AN2175" i="2"/>
  <c r="AT2175" i="2" s="1"/>
  <c r="AV2175" i="2" s="1"/>
  <c r="AN2205" i="2"/>
  <c r="AT2205" i="2" s="1"/>
  <c r="AV2205" i="2" s="1"/>
  <c r="AN2207" i="2"/>
  <c r="AT2207" i="2" s="1"/>
  <c r="AV2207" i="2" s="1"/>
  <c r="AN2213" i="2"/>
  <c r="AT2213" i="2" s="1"/>
  <c r="AV2213" i="2" s="1"/>
  <c r="AN2215" i="2"/>
  <c r="AT2215" i="2" s="1"/>
  <c r="AV2215" i="2" s="1"/>
  <c r="AN2253" i="2"/>
  <c r="AT2253" i="2" s="1"/>
  <c r="AV2253" i="2" s="1"/>
  <c r="AN2255" i="2"/>
  <c r="AT2255" i="2" s="1"/>
  <c r="AV2255" i="2" s="1"/>
  <c r="AN2282" i="2"/>
  <c r="AT2282" i="2" s="1"/>
  <c r="AV2282" i="2" s="1"/>
  <c r="AN2288" i="2"/>
  <c r="AT2288" i="2" s="1"/>
  <c r="AV2288" i="2" s="1"/>
  <c r="AN2290" i="2"/>
  <c r="AT2290" i="2" s="1"/>
  <c r="AV2290" i="2" s="1"/>
  <c r="AN2292" i="2"/>
  <c r="AT2292" i="2" s="1"/>
  <c r="AV2292" i="2" s="1"/>
  <c r="AN2328" i="2"/>
  <c r="AT2328" i="2" s="1"/>
  <c r="AV2328" i="2" s="1"/>
  <c r="AN2330" i="2"/>
  <c r="AT2330" i="2" s="1"/>
  <c r="AV2330" i="2" s="1"/>
  <c r="AN2332" i="2"/>
  <c r="AT2332" i="2" s="1"/>
  <c r="AV2332" i="2" s="1"/>
  <c r="AN2388" i="2"/>
  <c r="AT2388" i="2" s="1"/>
  <c r="AV2388" i="2" s="1"/>
  <c r="AN2392" i="2"/>
  <c r="AT2392" i="2" s="1"/>
  <c r="AV2392" i="2" s="1"/>
  <c r="AN2432" i="2"/>
  <c r="AT2432" i="2" s="1"/>
  <c r="AN2436" i="2"/>
  <c r="AT2436" i="2" s="1"/>
  <c r="AV2436" i="2" s="1"/>
  <c r="AN507" i="2"/>
  <c r="AT507" i="2" s="1"/>
  <c r="AV507" i="2" s="1"/>
  <c r="AN510" i="2"/>
  <c r="AT510" i="2" s="1"/>
  <c r="AV510" i="2" s="1"/>
  <c r="AN547" i="2"/>
  <c r="AT547" i="2" s="1"/>
  <c r="AV547" i="2" s="1"/>
  <c r="AN549" i="2"/>
  <c r="AT549" i="2" s="1"/>
  <c r="AV549" i="2" s="1"/>
  <c r="AN558" i="2"/>
  <c r="AT558" i="2" s="1"/>
  <c r="AV558" i="2" s="1"/>
  <c r="AN576" i="2"/>
  <c r="AT576" i="2" s="1"/>
  <c r="AV576" i="2" s="1"/>
  <c r="AN580" i="2"/>
  <c r="AT580" i="2" s="1"/>
  <c r="AV580" i="2" s="1"/>
  <c r="AN593" i="2"/>
  <c r="AT593" i="2" s="1"/>
  <c r="AV593" i="2" s="1"/>
  <c r="AN595" i="2"/>
  <c r="AT595" i="2" s="1"/>
  <c r="AV595" i="2" s="1"/>
  <c r="AN606" i="2"/>
  <c r="AT606" i="2" s="1"/>
  <c r="AV606" i="2" s="1"/>
  <c r="AN612" i="2"/>
  <c r="AT612" i="2" s="1"/>
  <c r="AV612" i="2" s="1"/>
  <c r="AN625" i="2"/>
  <c r="AT625" i="2" s="1"/>
  <c r="AV625" i="2" s="1"/>
  <c r="AN627" i="2"/>
  <c r="AT627" i="2" s="1"/>
  <c r="AV627" i="2" s="1"/>
  <c r="AN638" i="2"/>
  <c r="AT638" i="2" s="1"/>
  <c r="AV638" i="2" s="1"/>
  <c r="AN649" i="2"/>
  <c r="AT649" i="2" s="1"/>
  <c r="AV649" i="2" s="1"/>
  <c r="AN654" i="2"/>
  <c r="AT654" i="2" s="1"/>
  <c r="AV654" i="2" s="1"/>
  <c r="AN665" i="2"/>
  <c r="AT665" i="2" s="1"/>
  <c r="AV665" i="2" s="1"/>
  <c r="AN670" i="2"/>
  <c r="AT670" i="2" s="1"/>
  <c r="AV670" i="2" s="1"/>
  <c r="AN681" i="2"/>
  <c r="AT681" i="2" s="1"/>
  <c r="AV681" i="2" s="1"/>
  <c r="AN686" i="2"/>
  <c r="AT686" i="2" s="1"/>
  <c r="AV686" i="2" s="1"/>
  <c r="AN693" i="2"/>
  <c r="AT693" i="2" s="1"/>
  <c r="AV693" i="2" s="1"/>
  <c r="AN707" i="2"/>
  <c r="AT707" i="2" s="1"/>
  <c r="AV707" i="2" s="1"/>
  <c r="AN723" i="2"/>
  <c r="AT723" i="2" s="1"/>
  <c r="AV723" i="2" s="1"/>
  <c r="AN739" i="2"/>
  <c r="AT739" i="2" s="1"/>
  <c r="AV739" i="2" s="1"/>
  <c r="AN755" i="2"/>
  <c r="AT755" i="2" s="1"/>
  <c r="AV755" i="2" s="1"/>
  <c r="AN771" i="2"/>
  <c r="AT771" i="2" s="1"/>
  <c r="AV771" i="2" s="1"/>
  <c r="AN787" i="2"/>
  <c r="AT787" i="2" s="1"/>
  <c r="AV787" i="2" s="1"/>
  <c r="AN803" i="2"/>
  <c r="AT803" i="2" s="1"/>
  <c r="AV803" i="2" s="1"/>
  <c r="AN819" i="2"/>
  <c r="AT819" i="2" s="1"/>
  <c r="AV819" i="2" s="1"/>
  <c r="AN835" i="2"/>
  <c r="AT835" i="2" s="1"/>
  <c r="AV835" i="2" s="1"/>
  <c r="AN1003" i="2"/>
  <c r="AT1003" i="2" s="1"/>
  <c r="AV1003" i="2" s="1"/>
  <c r="AN1019" i="2"/>
  <c r="AT1019" i="2" s="1"/>
  <c r="AV1019" i="2" s="1"/>
  <c r="AN1056" i="2"/>
  <c r="AT1056" i="2" s="1"/>
  <c r="AV1056" i="2" s="1"/>
  <c r="AN1078" i="2"/>
  <c r="AT1078" i="2" s="1"/>
  <c r="AV1078" i="2" s="1"/>
  <c r="AN1102" i="2"/>
  <c r="AT1102" i="2" s="1"/>
  <c r="AV1102" i="2" s="1"/>
  <c r="AN1116" i="2"/>
  <c r="AT1116" i="2" s="1"/>
  <c r="AV1116" i="2" s="1"/>
  <c r="AN1140" i="2"/>
  <c r="AT1140" i="2" s="1"/>
  <c r="AV1140" i="2" s="1"/>
  <c r="AN1191" i="2"/>
  <c r="AT1191" i="2" s="1"/>
  <c r="AV1191" i="2" s="1"/>
  <c r="AN1198" i="2"/>
  <c r="AT1198" i="2" s="1"/>
  <c r="AV1198" i="2" s="1"/>
  <c r="AN1199" i="2"/>
  <c r="AT1199" i="2" s="1"/>
  <c r="AV1199" i="2" s="1"/>
  <c r="AN1201" i="2"/>
  <c r="AT1201" i="2" s="1"/>
  <c r="AV1201" i="2" s="1"/>
  <c r="AN1203" i="2"/>
  <c r="AT1203" i="2" s="1"/>
  <c r="AV1203" i="2" s="1"/>
  <c r="AN1210" i="2"/>
  <c r="AT1210" i="2" s="1"/>
  <c r="AV1210" i="2" s="1"/>
  <c r="AN1242" i="2"/>
  <c r="AT1242" i="2" s="1"/>
  <c r="AV1242" i="2" s="1"/>
  <c r="AN1244" i="2"/>
  <c r="AT1244" i="2" s="1"/>
  <c r="AV1244" i="2" s="1"/>
  <c r="AN1279" i="2"/>
  <c r="AT1279" i="2" s="1"/>
  <c r="AV1279" i="2" s="1"/>
  <c r="AN1281" i="2"/>
  <c r="AT1281" i="2" s="1"/>
  <c r="AV1281" i="2" s="1"/>
  <c r="AN646" i="2"/>
  <c r="AT646" i="2" s="1"/>
  <c r="AV646" i="2" s="1"/>
  <c r="AN662" i="2"/>
  <c r="AT662" i="2" s="1"/>
  <c r="AV662" i="2" s="1"/>
  <c r="AN708" i="2"/>
  <c r="AT708" i="2" s="1"/>
  <c r="AV708" i="2" s="1"/>
  <c r="AN724" i="2"/>
  <c r="AT724" i="2" s="1"/>
  <c r="AV724" i="2" s="1"/>
  <c r="AN735" i="2"/>
  <c r="AT735" i="2" s="1"/>
  <c r="AV735" i="2" s="1"/>
  <c r="AN740" i="2"/>
  <c r="AT740" i="2" s="1"/>
  <c r="AV740" i="2" s="1"/>
  <c r="AN871" i="2"/>
  <c r="AT871" i="2" s="1"/>
  <c r="AV871" i="2" s="1"/>
  <c r="AN874" i="2"/>
  <c r="AT874" i="2" s="1"/>
  <c r="AV874" i="2" s="1"/>
  <c r="AN882" i="2"/>
  <c r="AT882" i="2" s="1"/>
  <c r="AV882" i="2" s="1"/>
  <c r="AN1004" i="2"/>
  <c r="AT1004" i="2" s="1"/>
  <c r="AV1004" i="2" s="1"/>
  <c r="AN1020" i="2"/>
  <c r="AT1020" i="2" s="1"/>
  <c r="AN1092" i="2"/>
  <c r="AT1092" i="2" s="1"/>
  <c r="AN535" i="2"/>
  <c r="AT535" i="2" s="1"/>
  <c r="AV535" i="2" s="1"/>
  <c r="AN537" i="2"/>
  <c r="AT537" i="2" s="1"/>
  <c r="AV537" i="2" s="1"/>
  <c r="AN539" i="2"/>
  <c r="AT539" i="2" s="1"/>
  <c r="AN541" i="2"/>
  <c r="AT541" i="2" s="1"/>
  <c r="AN552" i="2"/>
  <c r="AT552" i="2" s="1"/>
  <c r="AV552" i="2" s="1"/>
  <c r="AN563" i="2"/>
  <c r="AT563" i="2" s="1"/>
  <c r="AV563" i="2" s="1"/>
  <c r="AN565" i="2"/>
  <c r="AT565" i="2" s="1"/>
  <c r="AN574" i="2"/>
  <c r="AT574" i="2" s="1"/>
  <c r="AV574" i="2" s="1"/>
  <c r="AN585" i="2"/>
  <c r="AT585" i="2" s="1"/>
  <c r="AV585" i="2" s="1"/>
  <c r="AN587" i="2"/>
  <c r="AT587" i="2" s="1"/>
  <c r="AV587" i="2" s="1"/>
  <c r="AN598" i="2"/>
  <c r="AT598" i="2" s="1"/>
  <c r="AN604" i="2"/>
  <c r="AT604" i="2" s="1"/>
  <c r="AV604" i="2" s="1"/>
  <c r="AN617" i="2"/>
  <c r="AT617" i="2" s="1"/>
  <c r="AV617" i="2" s="1"/>
  <c r="AN619" i="2"/>
  <c r="AT619" i="2" s="1"/>
  <c r="AV619" i="2" s="1"/>
  <c r="AN630" i="2"/>
  <c r="AT630" i="2" s="1"/>
  <c r="AN636" i="2"/>
  <c r="AT636" i="2" s="1"/>
  <c r="AV636" i="2" s="1"/>
  <c r="AN652" i="2"/>
  <c r="AT652" i="2" s="1"/>
  <c r="AV652" i="2" s="1"/>
  <c r="AN668" i="2"/>
  <c r="AT668" i="2" s="1"/>
  <c r="AV668" i="2" s="1"/>
  <c r="AN684" i="2"/>
  <c r="AT684" i="2" s="1"/>
  <c r="AN700" i="2"/>
  <c r="AT700" i="2" s="1"/>
  <c r="AV700" i="2" s="1"/>
  <c r="AN714" i="2"/>
  <c r="AT714" i="2" s="1"/>
  <c r="AV714" i="2" s="1"/>
  <c r="AN730" i="2"/>
  <c r="AT730" i="2" s="1"/>
  <c r="AV730" i="2" s="1"/>
  <c r="AN746" i="2"/>
  <c r="AT746" i="2" s="1"/>
  <c r="AN762" i="2"/>
  <c r="AT762" i="2" s="1"/>
  <c r="AN778" i="2"/>
  <c r="AT778" i="2" s="1"/>
  <c r="AV778" i="2" s="1"/>
  <c r="AN794" i="2"/>
  <c r="AT794" i="2" s="1"/>
  <c r="AV794" i="2" s="1"/>
  <c r="AN810" i="2"/>
  <c r="AT810" i="2" s="1"/>
  <c r="AN826" i="2"/>
  <c r="AT826" i="2" s="1"/>
  <c r="AN842" i="2"/>
  <c r="AT842" i="2" s="1"/>
  <c r="AV842" i="2" s="1"/>
  <c r="AN879" i="2"/>
  <c r="AT879" i="2" s="1"/>
  <c r="AV879" i="2" s="1"/>
  <c r="AN1010" i="2"/>
  <c r="AT1010" i="2" s="1"/>
  <c r="AN1045" i="2"/>
  <c r="AT1045" i="2" s="1"/>
  <c r="AV1045" i="2" s="1"/>
  <c r="AN1067" i="2"/>
  <c r="AT1067" i="2" s="1"/>
  <c r="AV1067" i="2" s="1"/>
  <c r="AN1087" i="2"/>
  <c r="AT1087" i="2" s="1"/>
  <c r="AV1087" i="2" s="1"/>
  <c r="AN1100" i="2"/>
  <c r="AT1100" i="2" s="1"/>
  <c r="AN1114" i="2"/>
  <c r="AT1114" i="2" s="1"/>
  <c r="AV1114" i="2" s="1"/>
  <c r="AN1125" i="2"/>
  <c r="AT1125" i="2" s="1"/>
  <c r="AV1125" i="2" s="1"/>
  <c r="AN1136" i="2"/>
  <c r="AT1136" i="2" s="1"/>
  <c r="AV1136" i="2" s="1"/>
  <c r="AN1138" i="2"/>
  <c r="AT1138" i="2" s="1"/>
  <c r="AN1147" i="2"/>
  <c r="AT1147" i="2" s="1"/>
  <c r="AV1147" i="2" s="1"/>
  <c r="AN1213" i="2"/>
  <c r="AT1213" i="2" s="1"/>
  <c r="AV1213" i="2" s="1"/>
  <c r="AN1223" i="2"/>
  <c r="AT1223" i="2" s="1"/>
  <c r="AV1223" i="2" s="1"/>
  <c r="AN1230" i="2"/>
  <c r="AT1230" i="2" s="1"/>
  <c r="AN1233" i="2"/>
  <c r="AT1233" i="2" s="1"/>
  <c r="AN1243" i="2"/>
  <c r="AT1243" i="2" s="1"/>
  <c r="AV1243" i="2" s="1"/>
  <c r="AN1247" i="2"/>
  <c r="AT1247" i="2" s="1"/>
  <c r="AV1247" i="2" s="1"/>
  <c r="AN1252" i="2"/>
  <c r="AT1252" i="2" s="1"/>
  <c r="AN1263" i="2"/>
  <c r="AT1263" i="2" s="1"/>
  <c r="AV1263" i="2" s="1"/>
  <c r="AN1265" i="2"/>
  <c r="AT1265" i="2" s="1"/>
  <c r="AV1265" i="2" s="1"/>
  <c r="AN1295" i="2"/>
  <c r="AT1295" i="2" s="1"/>
  <c r="AV1295" i="2" s="1"/>
  <c r="AN1297" i="2"/>
  <c r="AT1297" i="2" s="1"/>
  <c r="AV1297" i="2" s="1"/>
  <c r="AN1311" i="2"/>
  <c r="AT1311" i="2" s="1"/>
  <c r="AN1313" i="2"/>
  <c r="AT1313" i="2" s="1"/>
  <c r="AV1313" i="2" s="1"/>
  <c r="AN1327" i="2"/>
  <c r="AT1327" i="2" s="1"/>
  <c r="AV1327" i="2" s="1"/>
  <c r="AN1329" i="2"/>
  <c r="AT1329" i="2" s="1"/>
  <c r="AV1329" i="2" s="1"/>
  <c r="AN1343" i="2"/>
  <c r="AT1343" i="2" s="1"/>
  <c r="AN1345" i="2"/>
  <c r="AT1345" i="2" s="1"/>
  <c r="AV1345" i="2" s="1"/>
  <c r="AN1359" i="2"/>
  <c r="AT1359" i="2" s="1"/>
  <c r="AV1359" i="2" s="1"/>
  <c r="AN1361" i="2"/>
  <c r="AT1361" i="2" s="1"/>
  <c r="AV1361" i="2" s="1"/>
  <c r="AN1375" i="2"/>
  <c r="AT1375" i="2" s="1"/>
  <c r="AN1377" i="2"/>
  <c r="AT1377" i="2" s="1"/>
  <c r="AV1377" i="2" s="1"/>
  <c r="AN1391" i="2"/>
  <c r="AT1391" i="2" s="1"/>
  <c r="AV1391" i="2" s="1"/>
  <c r="AN1393" i="2"/>
  <c r="AT1393" i="2" s="1"/>
  <c r="AV1393" i="2" s="1"/>
  <c r="AN1407" i="2"/>
  <c r="AT1407" i="2" s="1"/>
  <c r="AN1409" i="2"/>
  <c r="AT1409" i="2" s="1"/>
  <c r="AV1409" i="2" s="1"/>
  <c r="AN1423" i="2"/>
  <c r="AT1423" i="2" s="1"/>
  <c r="AV1423" i="2" s="1"/>
  <c r="AN1425" i="2"/>
  <c r="AT1425" i="2" s="1"/>
  <c r="AV1425" i="2" s="1"/>
  <c r="AN1439" i="2"/>
  <c r="AT1439" i="2" s="1"/>
  <c r="AN1451" i="2"/>
  <c r="AT1451" i="2" s="1"/>
  <c r="AV1451" i="2" s="1"/>
  <c r="AN1459" i="2"/>
  <c r="AT1459" i="2" s="1"/>
  <c r="AV1459" i="2" s="1"/>
  <c r="AN1467" i="2"/>
  <c r="AT1467" i="2" s="1"/>
  <c r="AV1467" i="2" s="1"/>
  <c r="AN1475" i="2"/>
  <c r="AT1475" i="2" s="1"/>
  <c r="AN1483" i="2"/>
  <c r="AT1483" i="2" s="1"/>
  <c r="AV1483" i="2" s="1"/>
  <c r="AN1491" i="2"/>
  <c r="AT1491" i="2" s="1"/>
  <c r="AV1491" i="2" s="1"/>
  <c r="AN1499" i="2"/>
  <c r="AT1499" i="2" s="1"/>
  <c r="AV1499" i="2" s="1"/>
  <c r="AN1507" i="2"/>
  <c r="AT1507" i="2" s="1"/>
  <c r="AN1517" i="2"/>
  <c r="AT1517" i="2" s="1"/>
  <c r="AV1517" i="2" s="1"/>
  <c r="AN1520" i="2"/>
  <c r="AT1520" i="2" s="1"/>
  <c r="AV1520" i="2" s="1"/>
  <c r="AN1524" i="2"/>
  <c r="AT1524" i="2" s="1"/>
  <c r="AV1524" i="2" s="1"/>
  <c r="AN1533" i="2"/>
  <c r="AT1533" i="2" s="1"/>
  <c r="AN1536" i="2"/>
  <c r="AT1536" i="2" s="1"/>
  <c r="AV1536" i="2" s="1"/>
  <c r="AN1540" i="2"/>
  <c r="AT1540" i="2" s="1"/>
  <c r="AV1540" i="2" s="1"/>
  <c r="AN1583" i="2"/>
  <c r="AT1583" i="2" s="1"/>
  <c r="AV1583" i="2" s="1"/>
  <c r="AN1586" i="2"/>
  <c r="AT1586" i="2" s="1"/>
  <c r="AN1599" i="2"/>
  <c r="AT1599" i="2" s="1"/>
  <c r="AV1599" i="2" s="1"/>
  <c r="AN1607" i="2"/>
  <c r="AT1607" i="2" s="1"/>
  <c r="AV1607" i="2" s="1"/>
  <c r="AN1615" i="2"/>
  <c r="AT1615" i="2" s="1"/>
  <c r="AV1615" i="2" s="1"/>
  <c r="AN1623" i="2"/>
  <c r="AT1623" i="2" s="1"/>
  <c r="AV1623" i="2" s="1"/>
  <c r="AN1642" i="2"/>
  <c r="AT1642" i="2" s="1"/>
  <c r="AV1642" i="2" s="1"/>
  <c r="AN1650" i="2"/>
  <c r="AT1650" i="2" s="1"/>
  <c r="AV1650" i="2" s="1"/>
  <c r="AN1658" i="2"/>
  <c r="AT1658" i="2" s="1"/>
  <c r="AV1658" i="2" s="1"/>
  <c r="AN1666" i="2"/>
  <c r="AT1666" i="2" s="1"/>
  <c r="AN1674" i="2"/>
  <c r="AT1674" i="2" s="1"/>
  <c r="AV1674" i="2" s="1"/>
  <c r="AN1696" i="2"/>
  <c r="AT1696" i="2" s="1"/>
  <c r="AV1696" i="2" s="1"/>
  <c r="AN1704" i="2"/>
  <c r="AT1704" i="2" s="1"/>
  <c r="AV1704" i="2" s="1"/>
  <c r="AN1712" i="2"/>
  <c r="AT1712" i="2" s="1"/>
  <c r="AV1712" i="2" s="1"/>
  <c r="AN1720" i="2"/>
  <c r="AT1720" i="2" s="1"/>
  <c r="AV1720" i="2" s="1"/>
  <c r="AN1728" i="2"/>
  <c r="AT1728" i="2" s="1"/>
  <c r="AV1728" i="2" s="1"/>
  <c r="AN1736" i="2"/>
  <c r="AT1736" i="2" s="1"/>
  <c r="AV1736" i="2" s="1"/>
  <c r="AQ1441" i="2"/>
  <c r="AQ1551" i="2"/>
  <c r="AV1303" i="2"/>
  <c r="AV1335" i="2"/>
  <c r="AN1355" i="2"/>
  <c r="AT1355" i="2" s="1"/>
  <c r="AN1357" i="2"/>
  <c r="AT1357" i="2" s="1"/>
  <c r="AV1357" i="2" s="1"/>
  <c r="AN1371" i="2"/>
  <c r="AT1371" i="2" s="1"/>
  <c r="AV1371" i="2" s="1"/>
  <c r="AN1373" i="2"/>
  <c r="AT1373" i="2" s="1"/>
  <c r="AV1373" i="2" s="1"/>
  <c r="AN1387" i="2"/>
  <c r="AT1387" i="2" s="1"/>
  <c r="AN1389" i="2"/>
  <c r="AT1389" i="2" s="1"/>
  <c r="AV1389" i="2" s="1"/>
  <c r="AN1403" i="2"/>
  <c r="AT1403" i="2" s="1"/>
  <c r="AV1403" i="2" s="1"/>
  <c r="AN1405" i="2"/>
  <c r="AT1405" i="2" s="1"/>
  <c r="AV1405" i="2" s="1"/>
  <c r="AN1419" i="2"/>
  <c r="AT1419" i="2" s="1"/>
  <c r="AN1421" i="2"/>
  <c r="AT1421" i="2" s="1"/>
  <c r="AV1421" i="2" s="1"/>
  <c r="AN1435" i="2"/>
  <c r="AT1435" i="2" s="1"/>
  <c r="AV1435" i="2" s="1"/>
  <c r="AN1437" i="2"/>
  <c r="AT1437" i="2" s="1"/>
  <c r="AV1437" i="2" s="1"/>
  <c r="AN1449" i="2"/>
  <c r="AT1449" i="2" s="1"/>
  <c r="AV1449" i="2" s="1"/>
  <c r="AN1457" i="2"/>
  <c r="AT1457" i="2" s="1"/>
  <c r="AV1457" i="2" s="1"/>
  <c r="AN1465" i="2"/>
  <c r="AT1465" i="2" s="1"/>
  <c r="AV1465" i="2" s="1"/>
  <c r="AN1481" i="2"/>
  <c r="AT1481" i="2" s="1"/>
  <c r="AV1481" i="2" s="1"/>
  <c r="AN1489" i="2"/>
  <c r="AT1489" i="2" s="1"/>
  <c r="AV1489" i="2" s="1"/>
  <c r="AN1497" i="2"/>
  <c r="AT1497" i="2" s="1"/>
  <c r="AV1497" i="2" s="1"/>
  <c r="AN1505" i="2"/>
  <c r="AT1505" i="2" s="1"/>
  <c r="AV1505" i="2" s="1"/>
  <c r="AN1513" i="2"/>
  <c r="AT1513" i="2" s="1"/>
  <c r="AV1513" i="2" s="1"/>
  <c r="AN1518" i="2"/>
  <c r="AT1518" i="2" s="1"/>
  <c r="AN1529" i="2"/>
  <c r="AT1529" i="2" s="1"/>
  <c r="AV1529" i="2" s="1"/>
  <c r="AN1534" i="2"/>
  <c r="AT1534" i="2" s="1"/>
  <c r="AV1534" i="2" s="1"/>
  <c r="AN1537" i="2"/>
  <c r="AT1537" i="2" s="1"/>
  <c r="AN1552" i="2"/>
  <c r="AT1552" i="2" s="1"/>
  <c r="AN1587" i="2"/>
  <c r="AT1587" i="2" s="1"/>
  <c r="AV1587" i="2" s="1"/>
  <c r="AN1590" i="2"/>
  <c r="AT1590" i="2" s="1"/>
  <c r="AV1590" i="2" s="1"/>
  <c r="AN1602" i="2"/>
  <c r="AT1602" i="2" s="1"/>
  <c r="AV1602" i="2" s="1"/>
  <c r="AN1610" i="2"/>
  <c r="AT1610" i="2" s="1"/>
  <c r="AN1618" i="2"/>
  <c r="AT1618" i="2" s="1"/>
  <c r="AV1618" i="2" s="1"/>
  <c r="AN1667" i="2"/>
  <c r="AT1667" i="2" s="1"/>
  <c r="AV1667" i="2" s="1"/>
  <c r="AN1675" i="2"/>
  <c r="AT1675" i="2" s="1"/>
  <c r="AV1675" i="2" s="1"/>
  <c r="AN1677" i="2"/>
  <c r="AT1677" i="2" s="1"/>
  <c r="AN1680" i="2"/>
  <c r="AT1680" i="2" s="1"/>
  <c r="AV1680" i="2" s="1"/>
  <c r="AN1683" i="2"/>
  <c r="AT1683" i="2" s="1"/>
  <c r="AV1683" i="2" s="1"/>
  <c r="AN1685" i="2"/>
  <c r="AT1685" i="2" s="1"/>
  <c r="AV1685" i="2" s="1"/>
  <c r="AN1688" i="2"/>
  <c r="AT1688" i="2" s="1"/>
  <c r="AN1691" i="2"/>
  <c r="AT1691" i="2" s="1"/>
  <c r="AV1691" i="2" s="1"/>
  <c r="AN1697" i="2"/>
  <c r="AT1697" i="2" s="1"/>
  <c r="AV1697" i="2" s="1"/>
  <c r="AN1705" i="2"/>
  <c r="AT1705" i="2" s="1"/>
  <c r="AV1705" i="2" s="1"/>
  <c r="AN1744" i="2"/>
  <c r="AT1744" i="2" s="1"/>
  <c r="AV1744" i="2" s="1"/>
  <c r="AN1752" i="2"/>
  <c r="AT1752" i="2" s="1"/>
  <c r="AV1752" i="2" s="1"/>
  <c r="AN1760" i="2"/>
  <c r="AT1760" i="2" s="1"/>
  <c r="AV1760" i="2" s="1"/>
  <c r="AN1768" i="2"/>
  <c r="AT1768" i="2" s="1"/>
  <c r="AV1768" i="2" s="1"/>
  <c r="AN1776" i="2"/>
  <c r="AT1776" i="2" s="1"/>
  <c r="AV1776" i="2" s="1"/>
  <c r="AN1784" i="2"/>
  <c r="AT1784" i="2" s="1"/>
  <c r="AV1784" i="2" s="1"/>
  <c r="AN1791" i="2"/>
  <c r="AT1791" i="2" s="1"/>
  <c r="AV1791" i="2" s="1"/>
  <c r="AN1796" i="2"/>
  <c r="AT1796" i="2" s="1"/>
  <c r="AV1796" i="2" s="1"/>
  <c r="AN1835" i="2"/>
  <c r="AT1835" i="2" s="1"/>
  <c r="AV1835" i="2" s="1"/>
  <c r="AN2040" i="2"/>
  <c r="AT2040" i="2" s="1"/>
  <c r="AV2040" i="2" s="1"/>
  <c r="AN2054" i="2"/>
  <c r="AT2054" i="2" s="1"/>
  <c r="AV2054" i="2" s="1"/>
  <c r="AN2062" i="2"/>
  <c r="AT2062" i="2" s="1"/>
  <c r="AV2062" i="2" s="1"/>
  <c r="AN2070" i="2"/>
  <c r="AT2070" i="2" s="1"/>
  <c r="AN2078" i="2"/>
  <c r="AT2078" i="2" s="1"/>
  <c r="AV2078" i="2" s="1"/>
  <c r="AN2086" i="2"/>
  <c r="AT2086" i="2" s="1"/>
  <c r="AV2086" i="2" s="1"/>
  <c r="AN2163" i="2"/>
  <c r="AT2163" i="2" s="1"/>
  <c r="AV2163" i="2" s="1"/>
  <c r="AN2278" i="2"/>
  <c r="AT2278" i="2" s="1"/>
  <c r="AV2278" i="2" s="1"/>
  <c r="AN2284" i="2"/>
  <c r="AT2284" i="2" s="1"/>
  <c r="AV2284" i="2" s="1"/>
  <c r="AN1853" i="2"/>
  <c r="AT1853" i="2" s="1"/>
  <c r="AV1853" i="2" s="1"/>
  <c r="AN1871" i="2"/>
  <c r="AT1871" i="2" s="1"/>
  <c r="AV1871" i="2" s="1"/>
  <c r="AN1874" i="2"/>
  <c r="AT1874" i="2" s="1"/>
  <c r="AV1874" i="2" s="1"/>
  <c r="AN1882" i="2"/>
  <c r="AT1882" i="2" s="1"/>
  <c r="AV1882" i="2" s="1"/>
  <c r="AN1887" i="2"/>
  <c r="AT1887" i="2" s="1"/>
  <c r="AV1887" i="2" s="1"/>
  <c r="AN1889" i="2"/>
  <c r="AT1889" i="2" s="1"/>
  <c r="AV1889" i="2" s="1"/>
  <c r="AN1898" i="2"/>
  <c r="AT1898" i="2" s="1"/>
  <c r="AV1898" i="2" s="1"/>
  <c r="AN1914" i="2"/>
  <c r="AT1914" i="2" s="1"/>
  <c r="AV1914" i="2" s="1"/>
  <c r="AN1919" i="2"/>
  <c r="AT1919" i="2" s="1"/>
  <c r="AV1919" i="2" s="1"/>
  <c r="AN1921" i="2"/>
  <c r="AT1921" i="2" s="1"/>
  <c r="AV1921" i="2" s="1"/>
  <c r="AN1925" i="2"/>
  <c r="AT1925" i="2" s="1"/>
  <c r="AV1925" i="2" s="1"/>
  <c r="AN1927" i="2"/>
  <c r="AT1927" i="2" s="1"/>
  <c r="AV1927" i="2" s="1"/>
  <c r="AN1937" i="2"/>
  <c r="AT1937" i="2" s="1"/>
  <c r="AV1937" i="2" s="1"/>
  <c r="AN1946" i="2"/>
  <c r="AT1946" i="2" s="1"/>
  <c r="AV1946" i="2" s="1"/>
  <c r="AN1947" i="2"/>
  <c r="AT1947" i="2" s="1"/>
  <c r="AV1947" i="2" s="1"/>
  <c r="AN1953" i="2"/>
  <c r="AT1953" i="2" s="1"/>
  <c r="AV1953" i="2" s="1"/>
  <c r="AN2015" i="2"/>
  <c r="AT2015" i="2" s="1"/>
  <c r="AV2015" i="2" s="1"/>
  <c r="AN2090" i="2"/>
  <c r="AT2090" i="2" s="1"/>
  <c r="AV2090" i="2" s="1"/>
  <c r="AN2098" i="2"/>
  <c r="AT2098" i="2" s="1"/>
  <c r="AV2098" i="2" s="1"/>
  <c r="AN2111" i="2"/>
  <c r="AT2111" i="2" s="1"/>
  <c r="AV2111" i="2" s="1"/>
  <c r="AN2117" i="2"/>
  <c r="AT2117" i="2" s="1"/>
  <c r="AV2117" i="2" s="1"/>
  <c r="AN2127" i="2"/>
  <c r="AT2127" i="2" s="1"/>
  <c r="AN2336" i="2"/>
  <c r="AT2336" i="2" s="1"/>
  <c r="AV2336" i="2" s="1"/>
  <c r="AN2338" i="2"/>
  <c r="AT2338" i="2" s="1"/>
  <c r="AV2338" i="2" s="1"/>
  <c r="AN2340" i="2"/>
  <c r="AT2340" i="2" s="1"/>
  <c r="AV2340" i="2" s="1"/>
  <c r="AN2355" i="2"/>
  <c r="AT2355" i="2" s="1"/>
  <c r="AV2355" i="2" s="1"/>
  <c r="AN2362" i="2"/>
  <c r="AT2362" i="2" s="1"/>
  <c r="AV2362" i="2" s="1"/>
  <c r="AN2370" i="2"/>
  <c r="AT2370" i="2" s="1"/>
  <c r="AV2370" i="2" s="1"/>
  <c r="AN2386" i="2"/>
  <c r="AT2386" i="2" s="1"/>
  <c r="AV2386" i="2" s="1"/>
  <c r="AN2394" i="2"/>
  <c r="AT2394" i="2" s="1"/>
  <c r="AN2400" i="2"/>
  <c r="AT2400" i="2" s="1"/>
  <c r="AV2400" i="2" s="1"/>
  <c r="AN2402" i="2"/>
  <c r="AT2402" i="2" s="1"/>
  <c r="AV2402" i="2" s="1"/>
  <c r="AN2408" i="2"/>
  <c r="AT2408" i="2" s="1"/>
  <c r="AV2408" i="2" s="1"/>
  <c r="AN2410" i="2"/>
  <c r="AT2410" i="2" s="1"/>
  <c r="AV2410" i="2" s="1"/>
  <c r="AN2416" i="2"/>
  <c r="AT2416" i="2" s="1"/>
  <c r="AV2416" i="2" s="1"/>
  <c r="AN2418" i="2"/>
  <c r="AT2418" i="2" s="1"/>
  <c r="AV2418" i="2" s="1"/>
  <c r="AN2424" i="2"/>
  <c r="AT2424" i="2" s="1"/>
  <c r="AV2424" i="2" s="1"/>
  <c r="AN2426" i="2"/>
  <c r="AT2426" i="2" s="1"/>
  <c r="AN2434" i="2"/>
  <c r="AT2434" i="2" s="1"/>
  <c r="AV2434" i="2" s="1"/>
  <c r="AN1748" i="2"/>
  <c r="AT1748" i="2" s="1"/>
  <c r="AV1748" i="2" s="1"/>
  <c r="AN1756" i="2"/>
  <c r="AT1756" i="2" s="1"/>
  <c r="AV1756" i="2" s="1"/>
  <c r="AN1764" i="2"/>
  <c r="AT1764" i="2" s="1"/>
  <c r="AN1772" i="2"/>
  <c r="AT1772" i="2" s="1"/>
  <c r="AV1772" i="2" s="1"/>
  <c r="AN1780" i="2"/>
  <c r="AT1780" i="2" s="1"/>
  <c r="AV1780" i="2" s="1"/>
  <c r="AN1788" i="2"/>
  <c r="AT1788" i="2" s="1"/>
  <c r="AV1788" i="2" s="1"/>
  <c r="AN1799" i="2"/>
  <c r="AT1799" i="2" s="1"/>
  <c r="AV1799" i="2" s="1"/>
  <c r="AN1804" i="2"/>
  <c r="AT1804" i="2" s="1"/>
  <c r="AV1804" i="2" s="1"/>
  <c r="AN1841" i="2"/>
  <c r="AT1841" i="2" s="1"/>
  <c r="AV1841" i="2" s="1"/>
  <c r="AN1849" i="2"/>
  <c r="AT1849" i="2" s="1"/>
  <c r="AV1849" i="2" s="1"/>
  <c r="AN1981" i="2"/>
  <c r="AT1981" i="2" s="1"/>
  <c r="AV1981" i="2" s="1"/>
  <c r="AN1987" i="2"/>
  <c r="AT1987" i="2" s="1"/>
  <c r="AV1987" i="2" s="1"/>
  <c r="AN1999" i="2"/>
  <c r="AT1999" i="2" s="1"/>
  <c r="AN2008" i="2"/>
  <c r="AT2008" i="2" s="1"/>
  <c r="AV2008" i="2" s="1"/>
  <c r="AN2012" i="2"/>
  <c r="AT2012" i="2" s="1"/>
  <c r="AV2012" i="2" s="1"/>
  <c r="AV2308" i="2"/>
  <c r="AN1866" i="2"/>
  <c r="AT1866" i="2" s="1"/>
  <c r="AV1866" i="2" s="1"/>
  <c r="AN1881" i="2"/>
  <c r="AT1881" i="2" s="1"/>
  <c r="AV1881" i="2" s="1"/>
  <c r="AN1890" i="2"/>
  <c r="AT1890" i="2" s="1"/>
  <c r="AN1899" i="2"/>
  <c r="AT1899" i="2" s="1"/>
  <c r="AV1899" i="2" s="1"/>
  <c r="AN1901" i="2"/>
  <c r="AT1901" i="2" s="1"/>
  <c r="AV1901" i="2" s="1"/>
  <c r="AN1903" i="2"/>
  <c r="AT1903" i="2" s="1"/>
  <c r="AV1903" i="2" s="1"/>
  <c r="AN1906" i="2"/>
  <c r="AT1906" i="2" s="1"/>
  <c r="AV1906" i="2" s="1"/>
  <c r="AN1913" i="2"/>
  <c r="AT1913" i="2" s="1"/>
  <c r="AV1913" i="2" s="1"/>
  <c r="AN1922" i="2"/>
  <c r="AT1922" i="2" s="1"/>
  <c r="AV1922" i="2" s="1"/>
  <c r="AN1945" i="2"/>
  <c r="AT1945" i="2" s="1"/>
  <c r="AV1945" i="2" s="1"/>
  <c r="AN1957" i="2"/>
  <c r="AT1957" i="2" s="1"/>
  <c r="AQ1963" i="2"/>
  <c r="AN1969" i="2"/>
  <c r="AT1969" i="2" s="1"/>
  <c r="AV1969" i="2" s="1"/>
  <c r="AN1986" i="2"/>
  <c r="AT1986" i="2" s="1"/>
  <c r="AV1986" i="2" s="1"/>
  <c r="AN1993" i="2"/>
  <c r="AT1993" i="2" s="1"/>
  <c r="AV1993" i="2" s="1"/>
  <c r="AN2020" i="2"/>
  <c r="AT2020" i="2" s="1"/>
  <c r="AV2020" i="2" s="1"/>
  <c r="AN2089" i="2"/>
  <c r="AT2089" i="2" s="1"/>
  <c r="AV2089" i="2" s="1"/>
  <c r="AN2097" i="2"/>
  <c r="AT2097" i="2" s="1"/>
  <c r="AV2097" i="2" s="1"/>
  <c r="AN2105" i="2"/>
  <c r="AT2105" i="2" s="1"/>
  <c r="AV2105" i="2" s="1"/>
  <c r="AN2261" i="2"/>
  <c r="AT2261" i="2" s="1"/>
  <c r="AV2261" i="2" s="1"/>
  <c r="AN2263" i="2"/>
  <c r="AT2263" i="2" s="1"/>
  <c r="AV2263" i="2" s="1"/>
  <c r="AN2298" i="2"/>
  <c r="AT2298" i="2" s="1"/>
  <c r="AV2298" i="2" s="1"/>
  <c r="AN2300" i="2"/>
  <c r="AT2300" i="2" s="1"/>
  <c r="AV2300" i="2" s="1"/>
  <c r="AN2320" i="2"/>
  <c r="AT2320" i="2" s="1"/>
  <c r="AV2320" i="2" s="1"/>
  <c r="AN2322" i="2"/>
  <c r="AT2322" i="2" s="1"/>
  <c r="AV2322" i="2" s="1"/>
  <c r="AN2324" i="2"/>
  <c r="AT2324" i="2" s="1"/>
  <c r="AV2324" i="2" s="1"/>
  <c r="AN2366" i="2"/>
  <c r="AT2366" i="2" s="1"/>
  <c r="AV2366" i="2" s="1"/>
  <c r="AN2374" i="2"/>
  <c r="AT2374" i="2" s="1"/>
  <c r="AV2374" i="2" s="1"/>
  <c r="AN2382" i="2"/>
  <c r="AT2382" i="2" s="1"/>
  <c r="AV2382" i="2" s="1"/>
  <c r="AN2390" i="2"/>
  <c r="AT2390" i="2" s="1"/>
  <c r="AV2390" i="2" s="1"/>
  <c r="AN2398" i="2"/>
  <c r="AT2398" i="2" s="1"/>
  <c r="AV2398" i="2" s="1"/>
  <c r="AN2406" i="2"/>
  <c r="AT2406" i="2" s="1"/>
  <c r="AV2406" i="2" s="1"/>
  <c r="AN2414" i="2"/>
  <c r="AT2414" i="2" s="1"/>
  <c r="AV2414" i="2" s="1"/>
  <c r="AN2422" i="2"/>
  <c r="AT2422" i="2" s="1"/>
  <c r="AV2422" i="2" s="1"/>
  <c r="P1813" i="14"/>
  <c r="T1813" i="14" s="1"/>
  <c r="U1813" i="14" s="1"/>
  <c r="P1777" i="14"/>
  <c r="T1777" i="14" s="1"/>
  <c r="U1777" i="14" s="1"/>
  <c r="P1781" i="14"/>
  <c r="T1781" i="14" s="1"/>
  <c r="U1781" i="14" s="1"/>
  <c r="P1793" i="14"/>
  <c r="T1793" i="14" s="1"/>
  <c r="U1793" i="14" s="1"/>
  <c r="P1801" i="14"/>
  <c r="T1801" i="14" s="1"/>
  <c r="U1801" i="14" s="1"/>
  <c r="P1809" i="14"/>
  <c r="T1809" i="14" s="1"/>
  <c r="U1809" i="14" s="1"/>
  <c r="P1817" i="14"/>
  <c r="T1817" i="14" s="1"/>
  <c r="U1817" i="14" s="1"/>
  <c r="P1821" i="14"/>
  <c r="T1821" i="14" s="1"/>
  <c r="U1821" i="14" s="1"/>
  <c r="P1825" i="14"/>
  <c r="T1825" i="14" s="1"/>
  <c r="U1825" i="14" s="1"/>
  <c r="P1833" i="14"/>
  <c r="T1833" i="14" s="1"/>
  <c r="U1833" i="14" s="1"/>
  <c r="M3" i="14"/>
  <c r="P3" i="14" s="1"/>
  <c r="T3" i="14" s="1"/>
  <c r="U3" i="14" s="1"/>
  <c r="M11" i="14"/>
  <c r="P11" i="14" s="1"/>
  <c r="T11" i="14" s="1"/>
  <c r="U11" i="14" s="1"/>
  <c r="M19" i="14"/>
  <c r="P19" i="14" s="1"/>
  <c r="T19" i="14" s="1"/>
  <c r="U19" i="14" s="1"/>
  <c r="M27" i="14"/>
  <c r="P27" i="14" s="1"/>
  <c r="T27" i="14" s="1"/>
  <c r="U27" i="14" s="1"/>
  <c r="M35" i="14"/>
  <c r="P35" i="14" s="1"/>
  <c r="T35" i="14" s="1"/>
  <c r="U35" i="14" s="1"/>
  <c r="M43" i="14"/>
  <c r="P43" i="14" s="1"/>
  <c r="T43" i="14" s="1"/>
  <c r="U43" i="14" s="1"/>
  <c r="M51" i="14"/>
  <c r="P51" i="14" s="1"/>
  <c r="T51" i="14" s="1"/>
  <c r="U51" i="14" s="1"/>
  <c r="M55" i="14"/>
  <c r="P55" i="14" s="1"/>
  <c r="T55" i="14" s="1"/>
  <c r="U55" i="14" s="1"/>
  <c r="M59" i="14"/>
  <c r="P59" i="14" s="1"/>
  <c r="T59" i="14" s="1"/>
  <c r="U59" i="14" s="1"/>
  <c r="M63" i="14"/>
  <c r="P63" i="14" s="1"/>
  <c r="T63" i="14" s="1"/>
  <c r="U63" i="14" s="1"/>
  <c r="M67" i="14"/>
  <c r="P67" i="14" s="1"/>
  <c r="T67" i="14" s="1"/>
  <c r="U67" i="14" s="1"/>
  <c r="M71" i="14"/>
  <c r="P71" i="14" s="1"/>
  <c r="T71" i="14" s="1"/>
  <c r="U71" i="14" s="1"/>
  <c r="M75" i="14"/>
  <c r="P75" i="14" s="1"/>
  <c r="T75" i="14" s="1"/>
  <c r="U75" i="14" s="1"/>
  <c r="M79" i="14"/>
  <c r="P79" i="14" s="1"/>
  <c r="T79" i="14" s="1"/>
  <c r="U79" i="14" s="1"/>
  <c r="M83" i="14"/>
  <c r="P83" i="14" s="1"/>
  <c r="T83" i="14" s="1"/>
  <c r="U83" i="14" s="1"/>
  <c r="M485" i="14"/>
  <c r="P485" i="14" s="1"/>
  <c r="T485" i="14" s="1"/>
  <c r="U485" i="14" s="1"/>
  <c r="M671" i="14"/>
  <c r="P671" i="14" s="1"/>
  <c r="T671" i="14" s="1"/>
  <c r="U671" i="14" s="1"/>
  <c r="M679" i="14"/>
  <c r="P679" i="14" s="1"/>
  <c r="T679" i="14" s="1"/>
  <c r="U679" i="14" s="1"/>
  <c r="M687" i="14"/>
  <c r="P687" i="14" s="1"/>
  <c r="T687" i="14" s="1"/>
  <c r="U687" i="14" s="1"/>
  <c r="M693" i="14"/>
  <c r="P693" i="14" s="1"/>
  <c r="T693" i="14" s="1"/>
  <c r="U693" i="14" s="1"/>
  <c r="M697" i="14"/>
  <c r="P697" i="14" s="1"/>
  <c r="T697" i="14" s="1"/>
  <c r="U697" i="14" s="1"/>
  <c r="M701" i="14"/>
  <c r="P701" i="14" s="1"/>
  <c r="T701" i="14" s="1"/>
  <c r="U701" i="14" s="1"/>
  <c r="M709" i="14"/>
  <c r="P709" i="14" s="1"/>
  <c r="T709" i="14" s="1"/>
  <c r="U709" i="14" s="1"/>
  <c r="M717" i="14"/>
  <c r="P717" i="14" s="1"/>
  <c r="T717" i="14" s="1"/>
  <c r="U717" i="14" s="1"/>
  <c r="M725" i="14"/>
  <c r="P725" i="14" s="1"/>
  <c r="T725" i="14" s="1"/>
  <c r="U725" i="14" s="1"/>
  <c r="M733" i="14"/>
  <c r="P733" i="14" s="1"/>
  <c r="T733" i="14" s="1"/>
  <c r="U733" i="14" s="1"/>
  <c r="M740" i="14"/>
  <c r="P740" i="14" s="1"/>
  <c r="T740" i="14" s="1"/>
  <c r="U740" i="14" s="1"/>
  <c r="M748" i="14"/>
  <c r="P748" i="14" s="1"/>
  <c r="T748" i="14" s="1"/>
  <c r="U748" i="14" s="1"/>
  <c r="M761" i="14"/>
  <c r="P761" i="14" s="1"/>
  <c r="T761" i="14" s="1"/>
  <c r="U761" i="14" s="1"/>
  <c r="M777" i="14"/>
  <c r="P777" i="14" s="1"/>
  <c r="T777" i="14" s="1"/>
  <c r="U777" i="14" s="1"/>
  <c r="M785" i="14"/>
  <c r="P785" i="14" s="1"/>
  <c r="T785" i="14" s="1"/>
  <c r="U785" i="14" s="1"/>
  <c r="M793" i="14"/>
  <c r="P793" i="14" s="1"/>
  <c r="T793" i="14" s="1"/>
  <c r="U793" i="14" s="1"/>
  <c r="M797" i="14"/>
  <c r="P797" i="14" s="1"/>
  <c r="T797" i="14" s="1"/>
  <c r="U797" i="14" s="1"/>
  <c r="M806" i="14"/>
  <c r="P806" i="14" s="1"/>
  <c r="T806" i="14" s="1"/>
  <c r="U806" i="14" s="1"/>
  <c r="M836" i="14"/>
  <c r="P836" i="14" s="1"/>
  <c r="T836" i="14" s="1"/>
  <c r="U836" i="14" s="1"/>
  <c r="M840" i="14"/>
  <c r="P840" i="14" s="1"/>
  <c r="T840" i="14" s="1"/>
  <c r="U840" i="14" s="1"/>
  <c r="M862" i="14"/>
  <c r="P862" i="14" s="1"/>
  <c r="T862" i="14" s="1"/>
  <c r="U862" i="14" s="1"/>
  <c r="M865" i="14"/>
  <c r="P865" i="14" s="1"/>
  <c r="T865" i="14" s="1"/>
  <c r="U865" i="14" s="1"/>
  <c r="M869" i="14"/>
  <c r="P869" i="14" s="1"/>
  <c r="T869" i="14" s="1"/>
  <c r="U869" i="14" s="1"/>
  <c r="M1098" i="14"/>
  <c r="P1098" i="14" s="1"/>
  <c r="T1098" i="14" s="1"/>
  <c r="U1098" i="14" s="1"/>
  <c r="M1102" i="14"/>
  <c r="P1102" i="14" s="1"/>
  <c r="T1102" i="14" s="1"/>
  <c r="U1102" i="14" s="1"/>
  <c r="M1106" i="14"/>
  <c r="P1106" i="14" s="1"/>
  <c r="T1106" i="14" s="1"/>
  <c r="U1106" i="14" s="1"/>
  <c r="M1123" i="14"/>
  <c r="P1123" i="14" s="1"/>
  <c r="T1123" i="14" s="1"/>
  <c r="U1123" i="14" s="1"/>
  <c r="M1127" i="14"/>
  <c r="P1127" i="14" s="1"/>
  <c r="T1127" i="14" s="1"/>
  <c r="U1127" i="14" s="1"/>
  <c r="M1131" i="14"/>
  <c r="P1131" i="14" s="1"/>
  <c r="T1131" i="14" s="1"/>
  <c r="U1131" i="14" s="1"/>
  <c r="M1135" i="14"/>
  <c r="P1135" i="14" s="1"/>
  <c r="T1135" i="14" s="1"/>
  <c r="U1135" i="14" s="1"/>
  <c r="M1139" i="14"/>
  <c r="P1139" i="14" s="1"/>
  <c r="T1139" i="14" s="1"/>
  <c r="U1139" i="14" s="1"/>
  <c r="M1143" i="14"/>
  <c r="P1143" i="14" s="1"/>
  <c r="T1143" i="14" s="1"/>
  <c r="U1143" i="14" s="1"/>
  <c r="M1147" i="14"/>
  <c r="P1147" i="14" s="1"/>
  <c r="T1147" i="14" s="1"/>
  <c r="U1147" i="14" s="1"/>
  <c r="M1151" i="14"/>
  <c r="P1151" i="14" s="1"/>
  <c r="T1151" i="14" s="1"/>
  <c r="U1151" i="14" s="1"/>
  <c r="M1155" i="14"/>
  <c r="P1155" i="14" s="1"/>
  <c r="T1155" i="14" s="1"/>
  <c r="U1155" i="14" s="1"/>
  <c r="M1159" i="14"/>
  <c r="P1159" i="14" s="1"/>
  <c r="T1159" i="14" s="1"/>
  <c r="U1159" i="14" s="1"/>
  <c r="M1163" i="14"/>
  <c r="P1163" i="14" s="1"/>
  <c r="T1163" i="14" s="1"/>
  <c r="U1163" i="14" s="1"/>
  <c r="M1167" i="14"/>
  <c r="P1167" i="14" s="1"/>
  <c r="T1167" i="14" s="1"/>
  <c r="U1167" i="14" s="1"/>
  <c r="M1173" i="14"/>
  <c r="P1173" i="14" s="1"/>
  <c r="T1173" i="14" s="1"/>
  <c r="U1173" i="14" s="1"/>
  <c r="M1177" i="14"/>
  <c r="P1177" i="14" s="1"/>
  <c r="T1177" i="14" s="1"/>
  <c r="U1177" i="14" s="1"/>
  <c r="M1185" i="14"/>
  <c r="P1185" i="14" s="1"/>
  <c r="T1185" i="14" s="1"/>
  <c r="U1185" i="14" s="1"/>
  <c r="M1189" i="14"/>
  <c r="P1189" i="14" s="1"/>
  <c r="T1189" i="14" s="1"/>
  <c r="U1189" i="14" s="1"/>
  <c r="M1193" i="14"/>
  <c r="P1193" i="14" s="1"/>
  <c r="T1193" i="14" s="1"/>
  <c r="U1193" i="14" s="1"/>
  <c r="M1201" i="14"/>
  <c r="P1201" i="14" s="1"/>
  <c r="T1201" i="14" s="1"/>
  <c r="U1201" i="14" s="1"/>
  <c r="M1217" i="14"/>
  <c r="P1217" i="14" s="1"/>
  <c r="T1217" i="14" s="1"/>
  <c r="U1217" i="14" s="1"/>
  <c r="M1228" i="14"/>
  <c r="P1228" i="14" s="1"/>
  <c r="T1228" i="14" s="1"/>
  <c r="U1228" i="14" s="1"/>
  <c r="M1236" i="14"/>
  <c r="P1236" i="14" s="1"/>
  <c r="T1236" i="14" s="1"/>
  <c r="U1236" i="14" s="1"/>
  <c r="M1244" i="14"/>
  <c r="P1244" i="14" s="1"/>
  <c r="T1244" i="14" s="1"/>
  <c r="U1244" i="14" s="1"/>
  <c r="M1248" i="14"/>
  <c r="P1248" i="14" s="1"/>
  <c r="T1248" i="14" s="1"/>
  <c r="U1248" i="14" s="1"/>
  <c r="M1252" i="14"/>
  <c r="P1252" i="14" s="1"/>
  <c r="T1252" i="14" s="1"/>
  <c r="U1252" i="14" s="1"/>
  <c r="M1269" i="14"/>
  <c r="P1269" i="14" s="1"/>
  <c r="T1269" i="14" s="1"/>
  <c r="U1269" i="14" s="1"/>
  <c r="M1277" i="14"/>
  <c r="P1277" i="14" s="1"/>
  <c r="T1277" i="14" s="1"/>
  <c r="U1277" i="14" s="1"/>
  <c r="M1281" i="14"/>
  <c r="P1281" i="14" s="1"/>
  <c r="T1281" i="14" s="1"/>
  <c r="U1281" i="14" s="1"/>
  <c r="M1285" i="14"/>
  <c r="P1285" i="14" s="1"/>
  <c r="T1285" i="14" s="1"/>
  <c r="U1285" i="14" s="1"/>
  <c r="M1293" i="14"/>
  <c r="P1293" i="14" s="1"/>
  <c r="T1293" i="14" s="1"/>
  <c r="U1293" i="14" s="1"/>
  <c r="M1297" i="14"/>
  <c r="P1297" i="14" s="1"/>
  <c r="T1297" i="14" s="1"/>
  <c r="U1297" i="14" s="1"/>
  <c r="M1301" i="14"/>
  <c r="P1301" i="14" s="1"/>
  <c r="T1301" i="14" s="1"/>
  <c r="U1301" i="14" s="1"/>
  <c r="M1309" i="14"/>
  <c r="P1309" i="14" s="1"/>
  <c r="T1309" i="14" s="1"/>
  <c r="U1309" i="14" s="1"/>
  <c r="M4" i="14"/>
  <c r="P4" i="14" s="1"/>
  <c r="T4" i="14" s="1"/>
  <c r="U4" i="14" s="1"/>
  <c r="M8" i="14"/>
  <c r="P8" i="14" s="1"/>
  <c r="T8" i="14" s="1"/>
  <c r="U8" i="14" s="1"/>
  <c r="M16" i="14"/>
  <c r="P16" i="14" s="1"/>
  <c r="T16" i="14" s="1"/>
  <c r="U16" i="14" s="1"/>
  <c r="M24" i="14"/>
  <c r="P24" i="14" s="1"/>
  <c r="T24" i="14" s="1"/>
  <c r="U24" i="14" s="1"/>
  <c r="M32" i="14"/>
  <c r="P32" i="14" s="1"/>
  <c r="T32" i="14" s="1"/>
  <c r="U32" i="14" s="1"/>
  <c r="M40" i="14"/>
  <c r="P40" i="14" s="1"/>
  <c r="T40" i="14" s="1"/>
  <c r="U40" i="14" s="1"/>
  <c r="M48" i="14"/>
  <c r="P48" i="14" s="1"/>
  <c r="T48" i="14" s="1"/>
  <c r="U48" i="14" s="1"/>
  <c r="M56" i="14"/>
  <c r="P56" i="14" s="1"/>
  <c r="T56" i="14" s="1"/>
  <c r="U56" i="14" s="1"/>
  <c r="M64" i="14"/>
  <c r="P64" i="14" s="1"/>
  <c r="T64" i="14" s="1"/>
  <c r="U64" i="14" s="1"/>
  <c r="M72" i="14"/>
  <c r="P72" i="14" s="1"/>
  <c r="T72" i="14" s="1"/>
  <c r="U72" i="14" s="1"/>
  <c r="M80" i="14"/>
  <c r="P80" i="14" s="1"/>
  <c r="T80" i="14" s="1"/>
  <c r="U80" i="14" s="1"/>
  <c r="M84" i="14"/>
  <c r="P84" i="14" s="1"/>
  <c r="T84" i="14" s="1"/>
  <c r="U84" i="14" s="1"/>
  <c r="M90" i="14"/>
  <c r="P90" i="14" s="1"/>
  <c r="T90" i="14" s="1"/>
  <c r="U90" i="14" s="1"/>
  <c r="M114" i="14"/>
  <c r="P114" i="14" s="1"/>
  <c r="T114" i="14" s="1"/>
  <c r="U114" i="14" s="1"/>
  <c r="M128" i="14"/>
  <c r="P128" i="14" s="1"/>
  <c r="T128" i="14" s="1"/>
  <c r="U128" i="14" s="1"/>
  <c r="M140" i="14"/>
  <c r="P140" i="14" s="1"/>
  <c r="T140" i="14" s="1"/>
  <c r="U140" i="14" s="1"/>
  <c r="M154" i="14"/>
  <c r="P154" i="14" s="1"/>
  <c r="T154" i="14" s="1"/>
  <c r="U154" i="14" s="1"/>
  <c r="M162" i="14"/>
  <c r="P162" i="14" s="1"/>
  <c r="T162" i="14" s="1"/>
  <c r="U162" i="14" s="1"/>
  <c r="M170" i="14"/>
  <c r="P170" i="14" s="1"/>
  <c r="T170" i="14" s="1"/>
  <c r="U170" i="14" s="1"/>
  <c r="M182" i="14"/>
  <c r="P182" i="14" s="1"/>
  <c r="T182" i="14" s="1"/>
  <c r="U182" i="14" s="1"/>
  <c r="M194" i="14"/>
  <c r="P194" i="14" s="1"/>
  <c r="T194" i="14" s="1"/>
  <c r="U194" i="14" s="1"/>
  <c r="M200" i="14"/>
  <c r="P200" i="14" s="1"/>
  <c r="T200" i="14" s="1"/>
  <c r="U200" i="14" s="1"/>
  <c r="M212" i="14"/>
  <c r="P212" i="14" s="1"/>
  <c r="T212" i="14" s="1"/>
  <c r="U212" i="14" s="1"/>
  <c r="M220" i="14"/>
  <c r="P220" i="14" s="1"/>
  <c r="T220" i="14" s="1"/>
  <c r="U220" i="14" s="1"/>
  <c r="M228" i="14"/>
  <c r="P228" i="14" s="1"/>
  <c r="T228" i="14" s="1"/>
  <c r="U228" i="14" s="1"/>
  <c r="M263" i="14"/>
  <c r="P263" i="14" s="1"/>
  <c r="T263" i="14" s="1"/>
  <c r="U263" i="14" s="1"/>
  <c r="M271" i="14"/>
  <c r="P271" i="14" s="1"/>
  <c r="T271" i="14" s="1"/>
  <c r="U271" i="14" s="1"/>
  <c r="M279" i="14"/>
  <c r="P279" i="14" s="1"/>
  <c r="T279" i="14" s="1"/>
  <c r="U279" i="14" s="1"/>
  <c r="M287" i="14"/>
  <c r="P287" i="14" s="1"/>
  <c r="T287" i="14" s="1"/>
  <c r="U287" i="14" s="1"/>
  <c r="M295" i="14"/>
  <c r="P295" i="14" s="1"/>
  <c r="T295" i="14" s="1"/>
  <c r="U295" i="14" s="1"/>
  <c r="M301" i="14"/>
  <c r="P301" i="14" s="1"/>
  <c r="T301" i="14" s="1"/>
  <c r="U301" i="14" s="1"/>
  <c r="M313" i="14"/>
  <c r="P313" i="14" s="1"/>
  <c r="T313" i="14" s="1"/>
  <c r="U313" i="14" s="1"/>
  <c r="M333" i="14"/>
  <c r="P333" i="14" s="1"/>
  <c r="T333" i="14" s="1"/>
  <c r="U333" i="14" s="1"/>
  <c r="M349" i="14"/>
  <c r="P349" i="14" s="1"/>
  <c r="T349" i="14" s="1"/>
  <c r="U349" i="14" s="1"/>
  <c r="M361" i="14"/>
  <c r="P361" i="14" s="1"/>
  <c r="T361" i="14" s="1"/>
  <c r="U361" i="14" s="1"/>
  <c r="M385" i="14"/>
  <c r="P385" i="14" s="1"/>
  <c r="T385" i="14" s="1"/>
  <c r="U385" i="14" s="1"/>
  <c r="M389" i="14"/>
  <c r="P389" i="14" s="1"/>
  <c r="T389" i="14" s="1"/>
  <c r="U389" i="14" s="1"/>
  <c r="M401" i="14"/>
  <c r="P401" i="14" s="1"/>
  <c r="T401" i="14" s="1"/>
  <c r="U401" i="14" s="1"/>
  <c r="M409" i="14"/>
  <c r="P409" i="14" s="1"/>
  <c r="T409" i="14" s="1"/>
  <c r="U409" i="14" s="1"/>
  <c r="M415" i="14"/>
  <c r="P415" i="14" s="1"/>
  <c r="T415" i="14" s="1"/>
  <c r="U415" i="14" s="1"/>
  <c r="M423" i="14"/>
  <c r="P423" i="14" s="1"/>
  <c r="T423" i="14" s="1"/>
  <c r="U423" i="14" s="1"/>
  <c r="M454" i="14"/>
  <c r="P454" i="14" s="1"/>
  <c r="T454" i="14" s="1"/>
  <c r="U454" i="14" s="1"/>
  <c r="M470" i="14"/>
  <c r="P470" i="14" s="1"/>
  <c r="T470" i="14" s="1"/>
  <c r="U470" i="14" s="1"/>
  <c r="M478" i="14"/>
  <c r="P478" i="14" s="1"/>
  <c r="T478" i="14" s="1"/>
  <c r="U478" i="14" s="1"/>
  <c r="M526" i="14"/>
  <c r="P526" i="14" s="1"/>
  <c r="T526" i="14" s="1"/>
  <c r="U526" i="14" s="1"/>
  <c r="M546" i="14"/>
  <c r="P546" i="14" s="1"/>
  <c r="T546" i="14" s="1"/>
  <c r="U546" i="14" s="1"/>
  <c r="M5" i="14"/>
  <c r="P5" i="14" s="1"/>
  <c r="T5" i="14" s="1"/>
  <c r="U5" i="14" s="1"/>
  <c r="M87" i="14"/>
  <c r="P87" i="14" s="1"/>
  <c r="T87" i="14" s="1"/>
  <c r="U87" i="14" s="1"/>
  <c r="M91" i="14"/>
  <c r="P91" i="14" s="1"/>
  <c r="T91" i="14" s="1"/>
  <c r="U91" i="14" s="1"/>
  <c r="M95" i="14"/>
  <c r="P95" i="14" s="1"/>
  <c r="T95" i="14" s="1"/>
  <c r="U95" i="14" s="1"/>
  <c r="M99" i="14"/>
  <c r="P99" i="14" s="1"/>
  <c r="T99" i="14" s="1"/>
  <c r="U99" i="14" s="1"/>
  <c r="M103" i="14"/>
  <c r="P103" i="14" s="1"/>
  <c r="T103" i="14" s="1"/>
  <c r="U103" i="14" s="1"/>
  <c r="M107" i="14"/>
  <c r="P107" i="14" s="1"/>
  <c r="T107" i="14" s="1"/>
  <c r="U107" i="14" s="1"/>
  <c r="M111" i="14"/>
  <c r="P111" i="14" s="1"/>
  <c r="T111" i="14" s="1"/>
  <c r="U111" i="14" s="1"/>
  <c r="M115" i="14"/>
  <c r="P115" i="14" s="1"/>
  <c r="T115" i="14" s="1"/>
  <c r="U115" i="14" s="1"/>
  <c r="M120" i="14"/>
  <c r="P120" i="14" s="1"/>
  <c r="T120" i="14" s="1"/>
  <c r="U120" i="14" s="1"/>
  <c r="M125" i="14"/>
  <c r="P125" i="14" s="1"/>
  <c r="T125" i="14" s="1"/>
  <c r="U125" i="14" s="1"/>
  <c r="M129" i="14"/>
  <c r="P129" i="14" s="1"/>
  <c r="T129" i="14" s="1"/>
  <c r="U129" i="14" s="1"/>
  <c r="M133" i="14"/>
  <c r="P133" i="14" s="1"/>
  <c r="T133" i="14" s="1"/>
  <c r="U133" i="14" s="1"/>
  <c r="M137" i="14"/>
  <c r="P137" i="14" s="1"/>
  <c r="T137" i="14" s="1"/>
  <c r="U137" i="14" s="1"/>
  <c r="M141" i="14"/>
  <c r="P141" i="14" s="1"/>
  <c r="T141" i="14" s="1"/>
  <c r="U141" i="14" s="1"/>
  <c r="M145" i="14"/>
  <c r="P145" i="14" s="1"/>
  <c r="T145" i="14" s="1"/>
  <c r="U145" i="14" s="1"/>
  <c r="M149" i="14"/>
  <c r="P149" i="14" s="1"/>
  <c r="T149" i="14" s="1"/>
  <c r="U149" i="14" s="1"/>
  <c r="M151" i="14"/>
  <c r="P151" i="14" s="1"/>
  <c r="T151" i="14" s="1"/>
  <c r="U151" i="14" s="1"/>
  <c r="M155" i="14"/>
  <c r="P155" i="14" s="1"/>
  <c r="T155" i="14" s="1"/>
  <c r="U155" i="14" s="1"/>
  <c r="M159" i="14"/>
  <c r="P159" i="14" s="1"/>
  <c r="T159" i="14" s="1"/>
  <c r="U159" i="14" s="1"/>
  <c r="M163" i="14"/>
  <c r="P163" i="14" s="1"/>
  <c r="T163" i="14" s="1"/>
  <c r="U163" i="14" s="1"/>
  <c r="M167" i="14"/>
  <c r="P167" i="14" s="1"/>
  <c r="T167" i="14" s="1"/>
  <c r="U167" i="14" s="1"/>
  <c r="M171" i="14"/>
  <c r="P171" i="14" s="1"/>
  <c r="T171" i="14" s="1"/>
  <c r="U171" i="14" s="1"/>
  <c r="M175" i="14"/>
  <c r="P175" i="14" s="1"/>
  <c r="T175" i="14" s="1"/>
  <c r="U175" i="14" s="1"/>
  <c r="M179" i="14"/>
  <c r="P179" i="14" s="1"/>
  <c r="T179" i="14" s="1"/>
  <c r="U179" i="14" s="1"/>
  <c r="M183" i="14"/>
  <c r="P183" i="14" s="1"/>
  <c r="T183" i="14" s="1"/>
  <c r="U183" i="14" s="1"/>
  <c r="M187" i="14"/>
  <c r="P187" i="14" s="1"/>
  <c r="T187" i="14" s="1"/>
  <c r="U187" i="14" s="1"/>
  <c r="M191" i="14"/>
  <c r="P191" i="14" s="1"/>
  <c r="T191" i="14" s="1"/>
  <c r="U191" i="14" s="1"/>
  <c r="M197" i="14"/>
  <c r="P197" i="14" s="1"/>
  <c r="T197" i="14" s="1"/>
  <c r="U197" i="14" s="1"/>
  <c r="M201" i="14"/>
  <c r="P201" i="14" s="1"/>
  <c r="T201" i="14" s="1"/>
  <c r="U201" i="14" s="1"/>
  <c r="M205" i="14"/>
  <c r="P205" i="14" s="1"/>
  <c r="T205" i="14" s="1"/>
  <c r="U205" i="14" s="1"/>
  <c r="M209" i="14"/>
  <c r="P209" i="14" s="1"/>
  <c r="T209" i="14" s="1"/>
  <c r="U209" i="14" s="1"/>
  <c r="M213" i="14"/>
  <c r="P213" i="14" s="1"/>
  <c r="T213" i="14" s="1"/>
  <c r="U213" i="14" s="1"/>
  <c r="M217" i="14"/>
  <c r="P217" i="14" s="1"/>
  <c r="T217" i="14" s="1"/>
  <c r="U217" i="14" s="1"/>
  <c r="M225" i="14"/>
  <c r="P225" i="14" s="1"/>
  <c r="T225" i="14" s="1"/>
  <c r="U225" i="14" s="1"/>
  <c r="M229" i="14"/>
  <c r="P229" i="14" s="1"/>
  <c r="T229" i="14" s="1"/>
  <c r="U229" i="14" s="1"/>
  <c r="M233" i="14"/>
  <c r="P233" i="14" s="1"/>
  <c r="T233" i="14" s="1"/>
  <c r="U233" i="14" s="1"/>
  <c r="M241" i="14"/>
  <c r="P241" i="14" s="1"/>
  <c r="T241" i="14" s="1"/>
  <c r="U241" i="14" s="1"/>
  <c r="M245" i="14"/>
  <c r="P245" i="14" s="1"/>
  <c r="T245" i="14" s="1"/>
  <c r="U245" i="14" s="1"/>
  <c r="M252" i="14"/>
  <c r="P252" i="14" s="1"/>
  <c r="T252" i="14" s="1"/>
  <c r="U252" i="14" s="1"/>
  <c r="M264" i="14"/>
  <c r="P264" i="14" s="1"/>
  <c r="T264" i="14" s="1"/>
  <c r="U264" i="14" s="1"/>
  <c r="M268" i="14"/>
  <c r="P268" i="14" s="1"/>
  <c r="T268" i="14" s="1"/>
  <c r="U268" i="14" s="1"/>
  <c r="M272" i="14"/>
  <c r="P272" i="14" s="1"/>
  <c r="T272" i="14" s="1"/>
  <c r="U272" i="14" s="1"/>
  <c r="M280" i="14"/>
  <c r="P280" i="14" s="1"/>
  <c r="T280" i="14" s="1"/>
  <c r="U280" i="14" s="1"/>
  <c r="M288" i="14"/>
  <c r="P288" i="14" s="1"/>
  <c r="T288" i="14" s="1"/>
  <c r="U288" i="14" s="1"/>
  <c r="M296" i="14"/>
  <c r="P296" i="14" s="1"/>
  <c r="T296" i="14" s="1"/>
  <c r="U296" i="14" s="1"/>
  <c r="M298" i="14"/>
  <c r="P298" i="14" s="1"/>
  <c r="T298" i="14" s="1"/>
  <c r="U298" i="14" s="1"/>
  <c r="M302" i="14"/>
  <c r="P302" i="14" s="1"/>
  <c r="T302" i="14" s="1"/>
  <c r="U302" i="14" s="1"/>
  <c r="M314" i="14"/>
  <c r="P314" i="14" s="1"/>
  <c r="T314" i="14" s="1"/>
  <c r="U314" i="14" s="1"/>
  <c r="M326" i="14"/>
  <c r="P326" i="14" s="1"/>
  <c r="T326" i="14" s="1"/>
  <c r="U326" i="14" s="1"/>
  <c r="M330" i="14"/>
  <c r="P330" i="14" s="1"/>
  <c r="T330" i="14" s="1"/>
  <c r="U330" i="14" s="1"/>
  <c r="M334" i="14"/>
  <c r="P334" i="14" s="1"/>
  <c r="T334" i="14" s="1"/>
  <c r="U334" i="14" s="1"/>
  <c r="M346" i="14"/>
  <c r="P346" i="14" s="1"/>
  <c r="T346" i="14" s="1"/>
  <c r="U346" i="14" s="1"/>
  <c r="M350" i="14"/>
  <c r="P350" i="14" s="1"/>
  <c r="T350" i="14" s="1"/>
  <c r="U350" i="14" s="1"/>
  <c r="M358" i="14"/>
  <c r="P358" i="14" s="1"/>
  <c r="T358" i="14" s="1"/>
  <c r="U358" i="14" s="1"/>
  <c r="M362" i="14"/>
  <c r="P362" i="14" s="1"/>
  <c r="T362" i="14" s="1"/>
  <c r="U362" i="14" s="1"/>
  <c r="M374" i="14"/>
  <c r="P374" i="14" s="1"/>
  <c r="T374" i="14" s="1"/>
  <c r="U374" i="14" s="1"/>
  <c r="M386" i="14"/>
  <c r="P386" i="14" s="1"/>
  <c r="T386" i="14" s="1"/>
  <c r="U386" i="14" s="1"/>
  <c r="M390" i="14"/>
  <c r="P390" i="14" s="1"/>
  <c r="T390" i="14" s="1"/>
  <c r="U390" i="14" s="1"/>
  <c r="M394" i="14"/>
  <c r="P394" i="14" s="1"/>
  <c r="T394" i="14" s="1"/>
  <c r="U394" i="14" s="1"/>
  <c r="M402" i="14"/>
  <c r="P402" i="14" s="1"/>
  <c r="T402" i="14" s="1"/>
  <c r="U402" i="14" s="1"/>
  <c r="M406" i="14"/>
  <c r="P406" i="14" s="1"/>
  <c r="T406" i="14" s="1"/>
  <c r="U406" i="14" s="1"/>
  <c r="M410" i="14"/>
  <c r="P410" i="14" s="1"/>
  <c r="T410" i="14" s="1"/>
  <c r="U410" i="14" s="1"/>
  <c r="M416" i="14"/>
  <c r="P416" i="14" s="1"/>
  <c r="T416" i="14" s="1"/>
  <c r="U416" i="14" s="1"/>
  <c r="M420" i="14"/>
  <c r="P420" i="14" s="1"/>
  <c r="T420" i="14" s="1"/>
  <c r="U420" i="14" s="1"/>
  <c r="M424" i="14"/>
  <c r="P424" i="14" s="1"/>
  <c r="T424" i="14" s="1"/>
  <c r="U424" i="14" s="1"/>
  <c r="M435" i="14"/>
  <c r="P435" i="14" s="1"/>
  <c r="T435" i="14" s="1"/>
  <c r="U435" i="14" s="1"/>
  <c r="M439" i="14"/>
  <c r="P439" i="14" s="1"/>
  <c r="T439" i="14" s="1"/>
  <c r="U439" i="14" s="1"/>
  <c r="M447" i="14"/>
  <c r="P447" i="14" s="1"/>
  <c r="T447" i="14" s="1"/>
  <c r="U447" i="14" s="1"/>
  <c r="M451" i="14"/>
  <c r="P451" i="14" s="1"/>
  <c r="T451" i="14" s="1"/>
  <c r="U451" i="14" s="1"/>
  <c r="M455" i="14"/>
  <c r="P455" i="14" s="1"/>
  <c r="T455" i="14" s="1"/>
  <c r="U455" i="14" s="1"/>
  <c r="M795" i="14"/>
  <c r="P795" i="14" s="1"/>
  <c r="T795" i="14" s="1"/>
  <c r="U795" i="14" s="1"/>
  <c r="M799" i="14"/>
  <c r="P799" i="14" s="1"/>
  <c r="T799" i="14" s="1"/>
  <c r="U799" i="14" s="1"/>
  <c r="M800" i="14"/>
  <c r="P800" i="14" s="1"/>
  <c r="T800" i="14" s="1"/>
  <c r="U800" i="14" s="1"/>
  <c r="M812" i="14"/>
  <c r="P812" i="14" s="1"/>
  <c r="T812" i="14" s="1"/>
  <c r="U812" i="14" s="1"/>
  <c r="M816" i="14"/>
  <c r="P816" i="14" s="1"/>
  <c r="T816" i="14" s="1"/>
  <c r="U816" i="14" s="1"/>
  <c r="M834" i="14"/>
  <c r="P834" i="14" s="1"/>
  <c r="T834" i="14" s="1"/>
  <c r="U834" i="14" s="1"/>
  <c r="M846" i="14"/>
  <c r="P846" i="14" s="1"/>
  <c r="T846" i="14" s="1"/>
  <c r="U846" i="14" s="1"/>
  <c r="M12" i="14"/>
  <c r="P12" i="14" s="1"/>
  <c r="T12" i="14" s="1"/>
  <c r="U12" i="14" s="1"/>
  <c r="M20" i="14"/>
  <c r="P20" i="14" s="1"/>
  <c r="T20" i="14" s="1"/>
  <c r="U20" i="14" s="1"/>
  <c r="M28" i="14"/>
  <c r="P28" i="14" s="1"/>
  <c r="T28" i="14" s="1"/>
  <c r="U28" i="14" s="1"/>
  <c r="M36" i="14"/>
  <c r="P36" i="14" s="1"/>
  <c r="T36" i="14" s="1"/>
  <c r="U36" i="14" s="1"/>
  <c r="M44" i="14"/>
  <c r="P44" i="14" s="1"/>
  <c r="T44" i="14" s="1"/>
  <c r="U44" i="14" s="1"/>
  <c r="M52" i="14"/>
  <c r="P52" i="14" s="1"/>
  <c r="T52" i="14" s="1"/>
  <c r="U52" i="14" s="1"/>
  <c r="M60" i="14"/>
  <c r="P60" i="14" s="1"/>
  <c r="T60" i="14" s="1"/>
  <c r="U60" i="14" s="1"/>
  <c r="M68" i="14"/>
  <c r="P68" i="14" s="1"/>
  <c r="T68" i="14" s="1"/>
  <c r="U68" i="14" s="1"/>
  <c r="M76" i="14"/>
  <c r="P76" i="14" s="1"/>
  <c r="T76" i="14" s="1"/>
  <c r="U76" i="14" s="1"/>
  <c r="M94" i="14"/>
  <c r="P94" i="14" s="1"/>
  <c r="T94" i="14" s="1"/>
  <c r="U94" i="14" s="1"/>
  <c r="M102" i="14"/>
  <c r="P102" i="14" s="1"/>
  <c r="T102" i="14" s="1"/>
  <c r="U102" i="14" s="1"/>
  <c r="M110" i="14"/>
  <c r="P110" i="14" s="1"/>
  <c r="T110" i="14" s="1"/>
  <c r="U110" i="14" s="1"/>
  <c r="M124" i="14"/>
  <c r="P124" i="14" s="1"/>
  <c r="T124" i="14" s="1"/>
  <c r="U124" i="14" s="1"/>
  <c r="M136" i="14"/>
  <c r="P136" i="14" s="1"/>
  <c r="T136" i="14" s="1"/>
  <c r="U136" i="14" s="1"/>
  <c r="M144" i="14"/>
  <c r="P144" i="14" s="1"/>
  <c r="T144" i="14" s="1"/>
  <c r="U144" i="14" s="1"/>
  <c r="M166" i="14"/>
  <c r="P166" i="14" s="1"/>
  <c r="T166" i="14" s="1"/>
  <c r="U166" i="14" s="1"/>
  <c r="M186" i="14"/>
  <c r="P186" i="14" s="1"/>
  <c r="T186" i="14" s="1"/>
  <c r="U186" i="14" s="1"/>
  <c r="M208" i="14"/>
  <c r="P208" i="14" s="1"/>
  <c r="T208" i="14" s="1"/>
  <c r="U208" i="14" s="1"/>
  <c r="M224" i="14"/>
  <c r="P224" i="14" s="1"/>
  <c r="T224" i="14" s="1"/>
  <c r="U224" i="14" s="1"/>
  <c r="M232" i="14"/>
  <c r="P232" i="14" s="1"/>
  <c r="T232" i="14" s="1"/>
  <c r="U232" i="14" s="1"/>
  <c r="M244" i="14"/>
  <c r="P244" i="14" s="1"/>
  <c r="T244" i="14" s="1"/>
  <c r="U244" i="14" s="1"/>
  <c r="M251" i="14"/>
  <c r="P251" i="14" s="1"/>
  <c r="T251" i="14" s="1"/>
  <c r="U251" i="14" s="1"/>
  <c r="M267" i="14"/>
  <c r="P267" i="14" s="1"/>
  <c r="T267" i="14" s="1"/>
  <c r="U267" i="14" s="1"/>
  <c r="M283" i="14"/>
  <c r="P283" i="14" s="1"/>
  <c r="T283" i="14" s="1"/>
  <c r="U283" i="14" s="1"/>
  <c r="M297" i="14"/>
  <c r="P297" i="14" s="1"/>
  <c r="T297" i="14" s="1"/>
  <c r="U297" i="14" s="1"/>
  <c r="M305" i="14"/>
  <c r="P305" i="14" s="1"/>
  <c r="T305" i="14" s="1"/>
  <c r="U305" i="14" s="1"/>
  <c r="M329" i="14"/>
  <c r="P329" i="14" s="1"/>
  <c r="T329" i="14" s="1"/>
  <c r="U329" i="14" s="1"/>
  <c r="M345" i="14"/>
  <c r="P345" i="14" s="1"/>
  <c r="T345" i="14" s="1"/>
  <c r="U345" i="14" s="1"/>
  <c r="M357" i="14"/>
  <c r="P357" i="14" s="1"/>
  <c r="T357" i="14" s="1"/>
  <c r="U357" i="14" s="1"/>
  <c r="M373" i="14"/>
  <c r="P373" i="14" s="1"/>
  <c r="T373" i="14" s="1"/>
  <c r="U373" i="14" s="1"/>
  <c r="M393" i="14"/>
  <c r="P393" i="14" s="1"/>
  <c r="T393" i="14" s="1"/>
  <c r="U393" i="14" s="1"/>
  <c r="M405" i="14"/>
  <c r="P405" i="14" s="1"/>
  <c r="T405" i="14" s="1"/>
  <c r="U405" i="14" s="1"/>
  <c r="M419" i="14"/>
  <c r="P419" i="14" s="1"/>
  <c r="T419" i="14" s="1"/>
  <c r="U419" i="14" s="1"/>
  <c r="M434" i="14"/>
  <c r="P434" i="14" s="1"/>
  <c r="T434" i="14" s="1"/>
  <c r="U434" i="14" s="1"/>
  <c r="M450" i="14"/>
  <c r="P450" i="14" s="1"/>
  <c r="T450" i="14" s="1"/>
  <c r="U450" i="14" s="1"/>
  <c r="M466" i="14"/>
  <c r="P466" i="14" s="1"/>
  <c r="T466" i="14" s="1"/>
  <c r="U466" i="14" s="1"/>
  <c r="M494" i="14"/>
  <c r="P494" i="14" s="1"/>
  <c r="T494" i="14" s="1"/>
  <c r="U494" i="14" s="1"/>
  <c r="M510" i="14"/>
  <c r="P510" i="14" s="1"/>
  <c r="T510" i="14" s="1"/>
  <c r="U510" i="14" s="1"/>
  <c r="M518" i="14"/>
  <c r="P518" i="14" s="1"/>
  <c r="T518" i="14" s="1"/>
  <c r="U518" i="14" s="1"/>
  <c r="M534" i="14"/>
  <c r="P534" i="14" s="1"/>
  <c r="T534" i="14" s="1"/>
  <c r="U534" i="14" s="1"/>
  <c r="M2" i="14"/>
  <c r="P2" i="14" s="1"/>
  <c r="T2" i="14" s="1"/>
  <c r="U2" i="14" s="1"/>
  <c r="M6" i="14"/>
  <c r="P6" i="14" s="1"/>
  <c r="T6" i="14" s="1"/>
  <c r="U6" i="14" s="1"/>
  <c r="M14" i="14"/>
  <c r="P14" i="14" s="1"/>
  <c r="T14" i="14" s="1"/>
  <c r="U14" i="14" s="1"/>
  <c r="M18" i="14"/>
  <c r="P18" i="14" s="1"/>
  <c r="T18" i="14" s="1"/>
  <c r="U18" i="14" s="1"/>
  <c r="M22" i="14"/>
  <c r="P22" i="14" s="1"/>
  <c r="T22" i="14" s="1"/>
  <c r="U22" i="14" s="1"/>
  <c r="M30" i="14"/>
  <c r="P30" i="14" s="1"/>
  <c r="T30" i="14" s="1"/>
  <c r="U30" i="14" s="1"/>
  <c r="M34" i="14"/>
  <c r="P34" i="14" s="1"/>
  <c r="T34" i="14" s="1"/>
  <c r="U34" i="14" s="1"/>
  <c r="M38" i="14"/>
  <c r="P38" i="14" s="1"/>
  <c r="T38" i="14" s="1"/>
  <c r="U38" i="14" s="1"/>
  <c r="M46" i="14"/>
  <c r="P46" i="14" s="1"/>
  <c r="T46" i="14" s="1"/>
  <c r="U46" i="14" s="1"/>
  <c r="M50" i="14"/>
  <c r="P50" i="14" s="1"/>
  <c r="T50" i="14" s="1"/>
  <c r="U50" i="14" s="1"/>
  <c r="M54" i="14"/>
  <c r="P54" i="14" s="1"/>
  <c r="T54" i="14" s="1"/>
  <c r="U54" i="14" s="1"/>
  <c r="M66" i="14"/>
  <c r="P66" i="14" s="1"/>
  <c r="T66" i="14" s="1"/>
  <c r="U66" i="14" s="1"/>
  <c r="M70" i="14"/>
  <c r="P70" i="14" s="1"/>
  <c r="T70" i="14" s="1"/>
  <c r="U70" i="14" s="1"/>
  <c r="M78" i="14"/>
  <c r="P78" i="14" s="1"/>
  <c r="T78" i="14" s="1"/>
  <c r="U78" i="14" s="1"/>
  <c r="M82" i="14"/>
  <c r="P82" i="14" s="1"/>
  <c r="T82" i="14" s="1"/>
  <c r="U82" i="14" s="1"/>
  <c r="M86" i="14"/>
  <c r="P86" i="14" s="1"/>
  <c r="T86" i="14" s="1"/>
  <c r="U86" i="14" s="1"/>
  <c r="M88" i="14"/>
  <c r="P88" i="14" s="1"/>
  <c r="T88" i="14" s="1"/>
  <c r="U88" i="14" s="1"/>
  <c r="M92" i="14"/>
  <c r="P92" i="14" s="1"/>
  <c r="T92" i="14" s="1"/>
  <c r="U92" i="14" s="1"/>
  <c r="M96" i="14"/>
  <c r="P96" i="14" s="1"/>
  <c r="T96" i="14" s="1"/>
  <c r="U96" i="14" s="1"/>
  <c r="M100" i="14"/>
  <c r="P100" i="14" s="1"/>
  <c r="T100" i="14" s="1"/>
  <c r="U100" i="14" s="1"/>
  <c r="M104" i="14"/>
  <c r="P104" i="14" s="1"/>
  <c r="T104" i="14" s="1"/>
  <c r="U104" i="14" s="1"/>
  <c r="M108" i="14"/>
  <c r="P108" i="14" s="1"/>
  <c r="T108" i="14" s="1"/>
  <c r="U108" i="14" s="1"/>
  <c r="M112" i="14"/>
  <c r="P112" i="14" s="1"/>
  <c r="T112" i="14" s="1"/>
  <c r="U112" i="14" s="1"/>
  <c r="M116" i="14"/>
  <c r="P116" i="14" s="1"/>
  <c r="T116" i="14" s="1"/>
  <c r="U116" i="14" s="1"/>
  <c r="M121" i="14"/>
  <c r="P121" i="14" s="1"/>
  <c r="T121" i="14" s="1"/>
  <c r="U121" i="14" s="1"/>
  <c r="M126" i="14"/>
  <c r="P126" i="14" s="1"/>
  <c r="T126" i="14" s="1"/>
  <c r="U126" i="14" s="1"/>
  <c r="M130" i="14"/>
  <c r="P130" i="14" s="1"/>
  <c r="T130" i="14" s="1"/>
  <c r="U130" i="14" s="1"/>
  <c r="M134" i="14"/>
  <c r="P134" i="14" s="1"/>
  <c r="T134" i="14" s="1"/>
  <c r="U134" i="14" s="1"/>
  <c r="M138" i="14"/>
  <c r="P138" i="14" s="1"/>
  <c r="T138" i="14" s="1"/>
  <c r="U138" i="14" s="1"/>
  <c r="M142" i="14"/>
  <c r="P142" i="14" s="1"/>
  <c r="T142" i="14" s="1"/>
  <c r="U142" i="14" s="1"/>
  <c r="M146" i="14"/>
  <c r="P146" i="14" s="1"/>
  <c r="T146" i="14" s="1"/>
  <c r="U146" i="14" s="1"/>
  <c r="M150" i="14"/>
  <c r="P150" i="14" s="1"/>
  <c r="T150" i="14" s="1"/>
  <c r="U150" i="14" s="1"/>
  <c r="M152" i="14"/>
  <c r="P152" i="14" s="1"/>
  <c r="T152" i="14" s="1"/>
  <c r="U152" i="14" s="1"/>
  <c r="M156" i="14"/>
  <c r="P156" i="14" s="1"/>
  <c r="T156" i="14" s="1"/>
  <c r="U156" i="14" s="1"/>
  <c r="M160" i="14"/>
  <c r="P160" i="14" s="1"/>
  <c r="T160" i="14" s="1"/>
  <c r="U160" i="14" s="1"/>
  <c r="M164" i="14"/>
  <c r="P164" i="14" s="1"/>
  <c r="T164" i="14" s="1"/>
  <c r="U164" i="14" s="1"/>
  <c r="M168" i="14"/>
  <c r="P168" i="14" s="1"/>
  <c r="T168" i="14" s="1"/>
  <c r="U168" i="14" s="1"/>
  <c r="M172" i="14"/>
  <c r="P172" i="14" s="1"/>
  <c r="T172" i="14" s="1"/>
  <c r="U172" i="14" s="1"/>
  <c r="M176" i="14"/>
  <c r="P176" i="14" s="1"/>
  <c r="T176" i="14" s="1"/>
  <c r="U176" i="14" s="1"/>
  <c r="M180" i="14"/>
  <c r="P180" i="14" s="1"/>
  <c r="T180" i="14" s="1"/>
  <c r="U180" i="14" s="1"/>
  <c r="M184" i="14"/>
  <c r="P184" i="14" s="1"/>
  <c r="T184" i="14" s="1"/>
  <c r="U184" i="14" s="1"/>
  <c r="M188" i="14"/>
  <c r="P188" i="14" s="1"/>
  <c r="T188" i="14" s="1"/>
  <c r="U188" i="14" s="1"/>
  <c r="M192" i="14"/>
  <c r="P192" i="14" s="1"/>
  <c r="T192" i="14" s="1"/>
  <c r="U192" i="14" s="1"/>
  <c r="M198" i="14"/>
  <c r="P198" i="14" s="1"/>
  <c r="T198" i="14" s="1"/>
  <c r="U198" i="14" s="1"/>
  <c r="M202" i="14"/>
  <c r="P202" i="14" s="1"/>
  <c r="T202" i="14" s="1"/>
  <c r="U202" i="14" s="1"/>
  <c r="M206" i="14"/>
  <c r="P206" i="14" s="1"/>
  <c r="T206" i="14" s="1"/>
  <c r="U206" i="14" s="1"/>
  <c r="M210" i="14"/>
  <c r="P210" i="14" s="1"/>
  <c r="T210" i="14" s="1"/>
  <c r="U210" i="14" s="1"/>
  <c r="M560" i="14"/>
  <c r="P560" i="14" s="1"/>
  <c r="T560" i="14" s="1"/>
  <c r="U560" i="14" s="1"/>
  <c r="M568" i="14"/>
  <c r="P568" i="14" s="1"/>
  <c r="T568" i="14" s="1"/>
  <c r="U568" i="14" s="1"/>
  <c r="M572" i="14"/>
  <c r="P572" i="14" s="1"/>
  <c r="T572" i="14" s="1"/>
  <c r="U572" i="14" s="1"/>
  <c r="M582" i="14"/>
  <c r="P582" i="14" s="1"/>
  <c r="T582" i="14" s="1"/>
  <c r="U582" i="14" s="1"/>
  <c r="M594" i="14"/>
  <c r="P594" i="14" s="1"/>
  <c r="T594" i="14" s="1"/>
  <c r="U594" i="14" s="1"/>
  <c r="M606" i="14"/>
  <c r="P606" i="14" s="1"/>
  <c r="T606" i="14" s="1"/>
  <c r="U606" i="14" s="1"/>
  <c r="M614" i="14"/>
  <c r="P614" i="14" s="1"/>
  <c r="T614" i="14" s="1"/>
  <c r="U614" i="14" s="1"/>
  <c r="M618" i="14"/>
  <c r="P618" i="14" s="1"/>
  <c r="T618" i="14" s="1"/>
  <c r="U618" i="14" s="1"/>
  <c r="M626" i="14"/>
  <c r="P626" i="14" s="1"/>
  <c r="T626" i="14" s="1"/>
  <c r="U626" i="14" s="1"/>
  <c r="M630" i="14"/>
  <c r="P630" i="14" s="1"/>
  <c r="T630" i="14" s="1"/>
  <c r="U630" i="14" s="1"/>
  <c r="M646" i="14"/>
  <c r="P646" i="14" s="1"/>
  <c r="T646" i="14" s="1"/>
  <c r="U646" i="14" s="1"/>
  <c r="M650" i="14"/>
  <c r="P650" i="14" s="1"/>
  <c r="T650" i="14" s="1"/>
  <c r="U650" i="14" s="1"/>
  <c r="M662" i="14"/>
  <c r="P662" i="14" s="1"/>
  <c r="T662" i="14" s="1"/>
  <c r="U662" i="14" s="1"/>
  <c r="M674" i="14"/>
  <c r="P674" i="14" s="1"/>
  <c r="T674" i="14" s="1"/>
  <c r="U674" i="14" s="1"/>
  <c r="M678" i="14"/>
  <c r="P678" i="14" s="1"/>
  <c r="T678" i="14" s="1"/>
  <c r="U678" i="14" s="1"/>
  <c r="M690" i="14"/>
  <c r="P690" i="14" s="1"/>
  <c r="T690" i="14" s="1"/>
  <c r="U690" i="14" s="1"/>
  <c r="M700" i="14"/>
  <c r="P700" i="14" s="1"/>
  <c r="T700" i="14" s="1"/>
  <c r="U700" i="14" s="1"/>
  <c r="M751" i="14"/>
  <c r="P751" i="14" s="1"/>
  <c r="T751" i="14" s="1"/>
  <c r="U751" i="14" s="1"/>
  <c r="M768" i="14"/>
  <c r="P768" i="14" s="1"/>
  <c r="T768" i="14" s="1"/>
  <c r="U768" i="14" s="1"/>
  <c r="M780" i="14"/>
  <c r="P780" i="14" s="1"/>
  <c r="T780" i="14" s="1"/>
  <c r="U780" i="14" s="1"/>
  <c r="M792" i="14"/>
  <c r="P792" i="14" s="1"/>
  <c r="T792" i="14" s="1"/>
  <c r="U792" i="14" s="1"/>
  <c r="M801" i="14"/>
  <c r="P801" i="14" s="1"/>
  <c r="T801" i="14" s="1"/>
  <c r="U801" i="14" s="1"/>
  <c r="M805" i="14"/>
  <c r="P805" i="14" s="1"/>
  <c r="T805" i="14" s="1"/>
  <c r="U805" i="14" s="1"/>
  <c r="M813" i="14"/>
  <c r="P813" i="14" s="1"/>
  <c r="T813" i="14" s="1"/>
  <c r="U813" i="14" s="1"/>
  <c r="M817" i="14"/>
  <c r="P817" i="14" s="1"/>
  <c r="T817" i="14" s="1"/>
  <c r="U817" i="14" s="1"/>
  <c r="M819" i="14"/>
  <c r="P819" i="14" s="1"/>
  <c r="T819" i="14" s="1"/>
  <c r="U819" i="14" s="1"/>
  <c r="M831" i="14"/>
  <c r="P831" i="14" s="1"/>
  <c r="T831" i="14" s="1"/>
  <c r="U831" i="14" s="1"/>
  <c r="M835" i="14"/>
  <c r="P835" i="14" s="1"/>
  <c r="T835" i="14" s="1"/>
  <c r="U835" i="14" s="1"/>
  <c r="M853" i="14"/>
  <c r="P853" i="14" s="1"/>
  <c r="T853" i="14" s="1"/>
  <c r="U853" i="14" s="1"/>
  <c r="M857" i="14"/>
  <c r="P857" i="14" s="1"/>
  <c r="T857" i="14" s="1"/>
  <c r="U857" i="14" s="1"/>
  <c r="M1100" i="14"/>
  <c r="P1100" i="14" s="1"/>
  <c r="T1100" i="14" s="1"/>
  <c r="U1100" i="14" s="1"/>
  <c r="M1121" i="14"/>
  <c r="P1121" i="14" s="1"/>
  <c r="T1121" i="14" s="1"/>
  <c r="U1121" i="14" s="1"/>
  <c r="M1125" i="14"/>
  <c r="P1125" i="14" s="1"/>
  <c r="T1125" i="14" s="1"/>
  <c r="U1125" i="14" s="1"/>
  <c r="M1129" i="14"/>
  <c r="P1129" i="14" s="1"/>
  <c r="T1129" i="14" s="1"/>
  <c r="U1129" i="14" s="1"/>
  <c r="M1133" i="14"/>
  <c r="P1133" i="14" s="1"/>
  <c r="T1133" i="14" s="1"/>
  <c r="U1133" i="14" s="1"/>
  <c r="M1137" i="14"/>
  <c r="P1137" i="14" s="1"/>
  <c r="T1137" i="14" s="1"/>
  <c r="U1137" i="14" s="1"/>
  <c r="M1141" i="14"/>
  <c r="P1141" i="14" s="1"/>
  <c r="T1141" i="14" s="1"/>
  <c r="U1141" i="14" s="1"/>
  <c r="M1145" i="14"/>
  <c r="P1145" i="14" s="1"/>
  <c r="T1145" i="14" s="1"/>
  <c r="U1145" i="14" s="1"/>
  <c r="M1149" i="14"/>
  <c r="P1149" i="14" s="1"/>
  <c r="T1149" i="14" s="1"/>
  <c r="U1149" i="14" s="1"/>
  <c r="M1153" i="14"/>
  <c r="P1153" i="14" s="1"/>
  <c r="T1153" i="14" s="1"/>
  <c r="U1153" i="14" s="1"/>
  <c r="M1157" i="14"/>
  <c r="P1157" i="14" s="1"/>
  <c r="T1157" i="14" s="1"/>
  <c r="U1157" i="14" s="1"/>
  <c r="M1161" i="14"/>
  <c r="P1161" i="14" s="1"/>
  <c r="T1161" i="14" s="1"/>
  <c r="U1161" i="14" s="1"/>
  <c r="M1165" i="14"/>
  <c r="P1165" i="14" s="1"/>
  <c r="T1165" i="14" s="1"/>
  <c r="U1165" i="14" s="1"/>
  <c r="M1183" i="14"/>
  <c r="P1183" i="14" s="1"/>
  <c r="T1183" i="14" s="1"/>
  <c r="U1183" i="14" s="1"/>
  <c r="M1187" i="14"/>
  <c r="P1187" i="14" s="1"/>
  <c r="T1187" i="14" s="1"/>
  <c r="U1187" i="14" s="1"/>
  <c r="M1191" i="14"/>
  <c r="P1191" i="14" s="1"/>
  <c r="T1191" i="14" s="1"/>
  <c r="U1191" i="14" s="1"/>
  <c r="M1199" i="14"/>
  <c r="P1199" i="14" s="1"/>
  <c r="T1199" i="14" s="1"/>
  <c r="U1199" i="14" s="1"/>
  <c r="M1215" i="14"/>
  <c r="P1215" i="14" s="1"/>
  <c r="T1215" i="14" s="1"/>
  <c r="U1215" i="14" s="1"/>
  <c r="M1219" i="14"/>
  <c r="P1219" i="14" s="1"/>
  <c r="T1219" i="14" s="1"/>
  <c r="U1219" i="14" s="1"/>
  <c r="M1226" i="14"/>
  <c r="P1226" i="14" s="1"/>
  <c r="T1226" i="14" s="1"/>
  <c r="U1226" i="14" s="1"/>
  <c r="M1242" i="14"/>
  <c r="P1242" i="14" s="1"/>
  <c r="T1242" i="14" s="1"/>
  <c r="U1242" i="14" s="1"/>
  <c r="M1246" i="14"/>
  <c r="P1246" i="14" s="1"/>
  <c r="T1246" i="14" s="1"/>
  <c r="U1246" i="14" s="1"/>
  <c r="M1258" i="14"/>
  <c r="P1258" i="14" s="1"/>
  <c r="T1258" i="14" s="1"/>
  <c r="U1258" i="14" s="1"/>
  <c r="M1275" i="14"/>
  <c r="P1275" i="14" s="1"/>
  <c r="T1275" i="14" s="1"/>
  <c r="U1275" i="14" s="1"/>
  <c r="M1291" i="14"/>
  <c r="P1291" i="14" s="1"/>
  <c r="T1291" i="14" s="1"/>
  <c r="U1291" i="14" s="1"/>
  <c r="M1295" i="14"/>
  <c r="P1295" i="14" s="1"/>
  <c r="T1295" i="14" s="1"/>
  <c r="U1295" i="14" s="1"/>
  <c r="M1307" i="14"/>
  <c r="P1307" i="14" s="1"/>
  <c r="T1307" i="14" s="1"/>
  <c r="U1307" i="14" s="1"/>
  <c r="M1315" i="14"/>
  <c r="P1315" i="14" s="1"/>
  <c r="T1315" i="14" s="1"/>
  <c r="U1315" i="14" s="1"/>
  <c r="M1327" i="14"/>
  <c r="P1327" i="14" s="1"/>
  <c r="T1327" i="14" s="1"/>
  <c r="U1327" i="14" s="1"/>
  <c r="M1331" i="14"/>
  <c r="P1331" i="14" s="1"/>
  <c r="T1331" i="14" s="1"/>
  <c r="U1331" i="14" s="1"/>
  <c r="M1335" i="14"/>
  <c r="P1335" i="14" s="1"/>
  <c r="T1335" i="14" s="1"/>
  <c r="U1335" i="14" s="1"/>
  <c r="M1339" i="14"/>
  <c r="P1339" i="14" s="1"/>
  <c r="T1339" i="14" s="1"/>
  <c r="U1339" i="14" s="1"/>
  <c r="M1329" i="14"/>
  <c r="P1329" i="14" s="1"/>
  <c r="T1329" i="14" s="1"/>
  <c r="U1329" i="14" s="1"/>
  <c r="M1333" i="14"/>
  <c r="P1333" i="14" s="1"/>
  <c r="T1333" i="14" s="1"/>
  <c r="U1333" i="14" s="1"/>
  <c r="M1337" i="14"/>
  <c r="P1337" i="14" s="1"/>
  <c r="T1337" i="14" s="1"/>
  <c r="U1337" i="14" s="1"/>
  <c r="M1341" i="14"/>
  <c r="P1341" i="14" s="1"/>
  <c r="T1341" i="14" s="1"/>
  <c r="U1341" i="14" s="1"/>
  <c r="M1345" i="14"/>
  <c r="P1345" i="14" s="1"/>
  <c r="T1345" i="14" s="1"/>
  <c r="U1345" i="14" s="1"/>
  <c r="M1358" i="14"/>
  <c r="P1358" i="14" s="1"/>
  <c r="T1358" i="14" s="1"/>
  <c r="U1358" i="14" s="1"/>
  <c r="M1769" i="14"/>
  <c r="P1769" i="14" s="1"/>
  <c r="T1769" i="14" s="1"/>
  <c r="U1769" i="14" s="1"/>
  <c r="M1761" i="14"/>
  <c r="P1761" i="14" s="1"/>
  <c r="T1761" i="14" s="1"/>
  <c r="U1761" i="14" s="1"/>
  <c r="M1745" i="14"/>
  <c r="P1745" i="14" s="1"/>
  <c r="T1745" i="14" s="1"/>
  <c r="U1745" i="14" s="1"/>
  <c r="M1729" i="14"/>
  <c r="P1729" i="14" s="1"/>
  <c r="T1729" i="14" s="1"/>
  <c r="U1729" i="14" s="1"/>
  <c r="M1725" i="14"/>
  <c r="P1725" i="14" s="1"/>
  <c r="T1725" i="14" s="1"/>
  <c r="U1725" i="14" s="1"/>
  <c r="M1701" i="14"/>
  <c r="P1701" i="14" s="1"/>
  <c r="T1701" i="14" s="1"/>
  <c r="U1701" i="14" s="1"/>
  <c r="M1673" i="14"/>
  <c r="P1673" i="14" s="1"/>
  <c r="T1673" i="14" s="1"/>
  <c r="U1673" i="14" s="1"/>
  <c r="M1618" i="14"/>
  <c r="P1618" i="14" s="1"/>
  <c r="T1618" i="14" s="1"/>
  <c r="U1618" i="14" s="1"/>
  <c r="M1586" i="14"/>
  <c r="P1586" i="14" s="1"/>
  <c r="T1586" i="14" s="1"/>
  <c r="U1586" i="14" s="1"/>
  <c r="M889" i="14"/>
  <c r="P889" i="14" s="1"/>
  <c r="T889" i="14" s="1"/>
  <c r="U889" i="14" s="1"/>
  <c r="M860" i="14"/>
  <c r="P860" i="14" s="1"/>
  <c r="T860" i="14" s="1"/>
  <c r="U860" i="14" s="1"/>
  <c r="M867" i="14"/>
  <c r="P867" i="14" s="1"/>
  <c r="T867" i="14" s="1"/>
  <c r="U867" i="14" s="1"/>
  <c r="M875" i="14"/>
  <c r="P875" i="14" s="1"/>
  <c r="T875" i="14" s="1"/>
  <c r="U875" i="14" s="1"/>
  <c r="M883" i="14"/>
  <c r="P883" i="14" s="1"/>
  <c r="T883" i="14" s="1"/>
  <c r="U883" i="14" s="1"/>
  <c r="M891" i="14"/>
  <c r="P891" i="14" s="1"/>
  <c r="T891" i="14" s="1"/>
  <c r="U891" i="14" s="1"/>
  <c r="M899" i="14"/>
  <c r="P899" i="14" s="1"/>
  <c r="T899" i="14" s="1"/>
  <c r="U899" i="14" s="1"/>
  <c r="M907" i="14"/>
  <c r="P907" i="14" s="1"/>
  <c r="T907" i="14" s="1"/>
  <c r="U907" i="14" s="1"/>
  <c r="M915" i="14"/>
  <c r="P915" i="14" s="1"/>
  <c r="T915" i="14" s="1"/>
  <c r="U915" i="14" s="1"/>
  <c r="M922" i="14"/>
  <c r="P922" i="14" s="1"/>
  <c r="T922" i="14" s="1"/>
  <c r="U922" i="14" s="1"/>
  <c r="M930" i="14"/>
  <c r="P930" i="14" s="1"/>
  <c r="T930" i="14" s="1"/>
  <c r="U930" i="14" s="1"/>
  <c r="M950" i="14"/>
  <c r="P950" i="14" s="1"/>
  <c r="T950" i="14" s="1"/>
  <c r="U950" i="14" s="1"/>
  <c r="M958" i="14"/>
  <c r="P958" i="14" s="1"/>
  <c r="T958" i="14" s="1"/>
  <c r="U958" i="14" s="1"/>
  <c r="M977" i="14"/>
  <c r="P977" i="14" s="1"/>
  <c r="T977" i="14" s="1"/>
  <c r="U977" i="14" s="1"/>
  <c r="M981" i="14"/>
  <c r="P981" i="14" s="1"/>
  <c r="T981" i="14" s="1"/>
  <c r="U981" i="14" s="1"/>
  <c r="M997" i="14"/>
  <c r="P997" i="14" s="1"/>
  <c r="T997" i="14" s="1"/>
  <c r="U997" i="14" s="1"/>
  <c r="M1005" i="14"/>
  <c r="P1005" i="14" s="1"/>
  <c r="T1005" i="14" s="1"/>
  <c r="U1005" i="14" s="1"/>
  <c r="M1044" i="14"/>
  <c r="P1044" i="14" s="1"/>
  <c r="T1044" i="14" s="1"/>
  <c r="U1044" i="14" s="1"/>
  <c r="M1072" i="14"/>
  <c r="P1072" i="14" s="1"/>
  <c r="T1072" i="14" s="1"/>
  <c r="U1072" i="14" s="1"/>
  <c r="M1092" i="14"/>
  <c r="P1092" i="14" s="1"/>
  <c r="T1092" i="14" s="1"/>
  <c r="U1092" i="14" s="1"/>
  <c r="M1363" i="14"/>
  <c r="P1363" i="14" s="1"/>
  <c r="T1363" i="14" s="1"/>
  <c r="U1363" i="14" s="1"/>
  <c r="M1371" i="14"/>
  <c r="P1371" i="14" s="1"/>
  <c r="T1371" i="14" s="1"/>
  <c r="U1371" i="14" s="1"/>
  <c r="M1387" i="14"/>
  <c r="P1387" i="14" s="1"/>
  <c r="T1387" i="14" s="1"/>
  <c r="U1387" i="14" s="1"/>
  <c r="M1405" i="14"/>
  <c r="P1405" i="14" s="1"/>
  <c r="T1405" i="14" s="1"/>
  <c r="U1405" i="14" s="1"/>
  <c r="M1409" i="14"/>
  <c r="P1409" i="14" s="1"/>
  <c r="T1409" i="14" s="1"/>
  <c r="U1409" i="14" s="1"/>
  <c r="M1417" i="14"/>
  <c r="P1417" i="14" s="1"/>
  <c r="T1417" i="14" s="1"/>
  <c r="U1417" i="14" s="1"/>
  <c r="M1504" i="14"/>
  <c r="P1504" i="14" s="1"/>
  <c r="T1504" i="14" s="1"/>
  <c r="U1504" i="14" s="1"/>
  <c r="M1552" i="14"/>
  <c r="P1552" i="14" s="1"/>
  <c r="T1552" i="14" s="1"/>
  <c r="U1552" i="14" s="1"/>
  <c r="M1576" i="14"/>
  <c r="P1576" i="14" s="1"/>
  <c r="T1576" i="14" s="1"/>
  <c r="U1576" i="14" s="1"/>
  <c r="M1592" i="14"/>
  <c r="P1592" i="14" s="1"/>
  <c r="T1592" i="14" s="1"/>
  <c r="U1592" i="14" s="1"/>
  <c r="M1600" i="14"/>
  <c r="P1600" i="14" s="1"/>
  <c r="T1600" i="14" s="1"/>
  <c r="U1600" i="14" s="1"/>
  <c r="M1608" i="14"/>
  <c r="P1608" i="14" s="1"/>
  <c r="T1608" i="14" s="1"/>
  <c r="U1608" i="14" s="1"/>
  <c r="M1640" i="14"/>
  <c r="P1640" i="14" s="1"/>
  <c r="T1640" i="14" s="1"/>
  <c r="U1640" i="14" s="1"/>
  <c r="M1644" i="14"/>
  <c r="P1644" i="14" s="1"/>
  <c r="T1644" i="14" s="1"/>
  <c r="U1644" i="14" s="1"/>
  <c r="M1832" i="14"/>
  <c r="P1832" i="14" s="1"/>
  <c r="T1832" i="14" s="1"/>
  <c r="U1832" i="14" s="1"/>
  <c r="M1824" i="14"/>
  <c r="P1824" i="14" s="1"/>
  <c r="T1824" i="14" s="1"/>
  <c r="U1824" i="14" s="1"/>
  <c r="M1816" i="14"/>
  <c r="P1816" i="14" s="1"/>
  <c r="T1816" i="14" s="1"/>
  <c r="U1816" i="14" s="1"/>
  <c r="M1808" i="14"/>
  <c r="P1808" i="14" s="1"/>
  <c r="T1808" i="14" s="1"/>
  <c r="U1808" i="14" s="1"/>
  <c r="M1800" i="14"/>
  <c r="P1800" i="14" s="1"/>
  <c r="T1800" i="14" s="1"/>
  <c r="U1800" i="14" s="1"/>
  <c r="M1784" i="14"/>
  <c r="P1784" i="14" s="1"/>
  <c r="T1784" i="14" s="1"/>
  <c r="U1784" i="14" s="1"/>
  <c r="M1776" i="14"/>
  <c r="P1776" i="14" s="1"/>
  <c r="T1776" i="14" s="1"/>
  <c r="U1776" i="14" s="1"/>
  <c r="M1736" i="14"/>
  <c r="P1736" i="14" s="1"/>
  <c r="T1736" i="14" s="1"/>
  <c r="U1736" i="14" s="1"/>
  <c r="M1708" i="14"/>
  <c r="P1708" i="14" s="1"/>
  <c r="T1708" i="14" s="1"/>
  <c r="U1708" i="14" s="1"/>
  <c r="M1688" i="14"/>
  <c r="P1688" i="14" s="1"/>
  <c r="T1688" i="14" s="1"/>
  <c r="U1688" i="14" s="1"/>
  <c r="M1684" i="14"/>
  <c r="P1684" i="14" s="1"/>
  <c r="T1684" i="14" s="1"/>
  <c r="U1684" i="14" s="1"/>
  <c r="M1676" i="14"/>
  <c r="P1676" i="14" s="1"/>
  <c r="T1676" i="14" s="1"/>
  <c r="U1676" i="14" s="1"/>
  <c r="M1664" i="14"/>
  <c r="P1664" i="14" s="1"/>
  <c r="T1664" i="14" s="1"/>
  <c r="U1664" i="14" s="1"/>
  <c r="M1614" i="14"/>
  <c r="P1614" i="14" s="1"/>
  <c r="T1614" i="14" s="1"/>
  <c r="U1614" i="14" s="1"/>
  <c r="M1598" i="14"/>
  <c r="P1598" i="14" s="1"/>
  <c r="T1598" i="14" s="1"/>
  <c r="U1598" i="14" s="1"/>
  <c r="M1582" i="14"/>
  <c r="P1582" i="14" s="1"/>
  <c r="T1582" i="14" s="1"/>
  <c r="U1582" i="14" s="1"/>
  <c r="M1566" i="14"/>
  <c r="P1566" i="14" s="1"/>
  <c r="T1566" i="14" s="1"/>
  <c r="U1566" i="14" s="1"/>
  <c r="M936" i="14"/>
  <c r="P936" i="14" s="1"/>
  <c r="T936" i="14" s="1"/>
  <c r="U936" i="14" s="1"/>
  <c r="M873" i="14"/>
  <c r="P873" i="14" s="1"/>
  <c r="T873" i="14" s="1"/>
  <c r="U873" i="14" s="1"/>
  <c r="M1360" i="14"/>
  <c r="P1360" i="14" s="1"/>
  <c r="T1360" i="14" s="1"/>
  <c r="U1360" i="14" s="1"/>
  <c r="M1364" i="14"/>
  <c r="P1364" i="14" s="1"/>
  <c r="T1364" i="14" s="1"/>
  <c r="U1364" i="14" s="1"/>
  <c r="M1380" i="14"/>
  <c r="P1380" i="14" s="1"/>
  <c r="T1380" i="14" s="1"/>
  <c r="U1380" i="14" s="1"/>
  <c r="M1392" i="14"/>
  <c r="P1392" i="14" s="1"/>
  <c r="T1392" i="14" s="1"/>
  <c r="U1392" i="14" s="1"/>
  <c r="M1399" i="14"/>
  <c r="P1399" i="14" s="1"/>
  <c r="T1399" i="14" s="1"/>
  <c r="U1399" i="14" s="1"/>
  <c r="M1410" i="14"/>
  <c r="P1410" i="14" s="1"/>
  <c r="T1410" i="14" s="1"/>
  <c r="U1410" i="14" s="1"/>
  <c r="M1414" i="14"/>
  <c r="P1414" i="14" s="1"/>
  <c r="T1414" i="14" s="1"/>
  <c r="U1414" i="14" s="1"/>
  <c r="M1426" i="14"/>
  <c r="P1426" i="14" s="1"/>
  <c r="T1426" i="14" s="1"/>
  <c r="U1426" i="14" s="1"/>
  <c r="M1429" i="14"/>
  <c r="P1429" i="14" s="1"/>
  <c r="T1429" i="14" s="1"/>
  <c r="U1429" i="14" s="1"/>
  <c r="M1441" i="14"/>
  <c r="P1441" i="14" s="1"/>
  <c r="T1441" i="14" s="1"/>
  <c r="U1441" i="14" s="1"/>
  <c r="M1453" i="14"/>
  <c r="P1453" i="14" s="1"/>
  <c r="T1453" i="14" s="1"/>
  <c r="U1453" i="14" s="1"/>
  <c r="M1457" i="14"/>
  <c r="P1457" i="14" s="1"/>
  <c r="T1457" i="14" s="1"/>
  <c r="U1457" i="14" s="1"/>
  <c r="M1831" i="14"/>
  <c r="P1831" i="14" s="1"/>
  <c r="T1831" i="14" s="1"/>
  <c r="U1831" i="14" s="1"/>
  <c r="M1807" i="14"/>
  <c r="P1807" i="14" s="1"/>
  <c r="T1807" i="14" s="1"/>
  <c r="U1807" i="14" s="1"/>
  <c r="M1791" i="14"/>
  <c r="P1791" i="14" s="1"/>
  <c r="T1791" i="14" s="1"/>
  <c r="U1791" i="14" s="1"/>
  <c r="M1642" i="14"/>
  <c r="P1642" i="14" s="1"/>
  <c r="T1642" i="14" s="1"/>
  <c r="U1642" i="14" s="1"/>
  <c r="M1594" i="14"/>
  <c r="P1594" i="14" s="1"/>
  <c r="T1594" i="14" s="1"/>
  <c r="U1594" i="14" s="1"/>
  <c r="M1578" i="14"/>
  <c r="P1578" i="14" s="1"/>
  <c r="T1578" i="14" s="1"/>
  <c r="U1578" i="14" s="1"/>
  <c r="M1562" i="14"/>
  <c r="P1562" i="14" s="1"/>
  <c r="T1562" i="14" s="1"/>
  <c r="U1562" i="14" s="1"/>
  <c r="M920" i="14"/>
  <c r="P920" i="14" s="1"/>
  <c r="T920" i="14" s="1"/>
  <c r="U920" i="14" s="1"/>
  <c r="M877" i="14"/>
  <c r="P877" i="14" s="1"/>
  <c r="T877" i="14" s="1"/>
  <c r="U877" i="14" s="1"/>
  <c r="M881" i="14"/>
  <c r="P881" i="14" s="1"/>
  <c r="T881" i="14" s="1"/>
  <c r="U881" i="14" s="1"/>
  <c r="M885" i="14"/>
  <c r="P885" i="14" s="1"/>
  <c r="T885" i="14" s="1"/>
  <c r="U885" i="14" s="1"/>
  <c r="M893" i="14"/>
  <c r="P893" i="14" s="1"/>
  <c r="T893" i="14" s="1"/>
  <c r="U893" i="14" s="1"/>
  <c r="M897" i="14"/>
  <c r="P897" i="14" s="1"/>
  <c r="T897" i="14" s="1"/>
  <c r="U897" i="14" s="1"/>
  <c r="M901" i="14"/>
  <c r="P901" i="14" s="1"/>
  <c r="T901" i="14" s="1"/>
  <c r="U901" i="14" s="1"/>
  <c r="M909" i="14"/>
  <c r="P909" i="14" s="1"/>
  <c r="T909" i="14" s="1"/>
  <c r="U909" i="14" s="1"/>
  <c r="M913" i="14"/>
  <c r="P913" i="14" s="1"/>
  <c r="T913" i="14" s="1"/>
  <c r="U913" i="14" s="1"/>
  <c r="M924" i="14"/>
  <c r="P924" i="14" s="1"/>
  <c r="T924" i="14" s="1"/>
  <c r="U924" i="14" s="1"/>
  <c r="M928" i="14"/>
  <c r="P928" i="14" s="1"/>
  <c r="T928" i="14" s="1"/>
  <c r="U928" i="14" s="1"/>
  <c r="M932" i="14"/>
  <c r="P932" i="14" s="1"/>
  <c r="T932" i="14" s="1"/>
  <c r="U932" i="14" s="1"/>
  <c r="M948" i="14"/>
  <c r="P948" i="14" s="1"/>
  <c r="T948" i="14" s="1"/>
  <c r="U948" i="14" s="1"/>
  <c r="M952" i="14"/>
  <c r="P952" i="14" s="1"/>
  <c r="T952" i="14" s="1"/>
  <c r="U952" i="14" s="1"/>
  <c r="M979" i="14"/>
  <c r="P979" i="14" s="1"/>
  <c r="T979" i="14" s="1"/>
  <c r="U979" i="14" s="1"/>
  <c r="M983" i="14"/>
  <c r="P983" i="14" s="1"/>
  <c r="T983" i="14" s="1"/>
  <c r="U983" i="14" s="1"/>
  <c r="M1014" i="14"/>
  <c r="P1014" i="14" s="1"/>
  <c r="T1014" i="14" s="1"/>
  <c r="U1014" i="14" s="1"/>
  <c r="M1070" i="14"/>
  <c r="P1070" i="14" s="1"/>
  <c r="T1070" i="14" s="1"/>
  <c r="U1070" i="14" s="1"/>
  <c r="M1086" i="14"/>
  <c r="P1086" i="14" s="1"/>
  <c r="T1086" i="14" s="1"/>
  <c r="U1086" i="14" s="1"/>
  <c r="M1770" i="14"/>
  <c r="P1770" i="14" s="1"/>
  <c r="T1770" i="14" s="1"/>
  <c r="U1770" i="14" s="1"/>
  <c r="M1762" i="14"/>
  <c r="P1762" i="14" s="1"/>
  <c r="T1762" i="14" s="1"/>
  <c r="U1762" i="14" s="1"/>
  <c r="M1750" i="14"/>
  <c r="P1750" i="14" s="1"/>
  <c r="T1750" i="14" s="1"/>
  <c r="U1750" i="14" s="1"/>
  <c r="M1746" i="14"/>
  <c r="P1746" i="14" s="1"/>
  <c r="T1746" i="14" s="1"/>
  <c r="U1746" i="14" s="1"/>
  <c r="M1730" i="14"/>
  <c r="P1730" i="14" s="1"/>
  <c r="T1730" i="14" s="1"/>
  <c r="U1730" i="14" s="1"/>
  <c r="M1726" i="14"/>
  <c r="P1726" i="14" s="1"/>
  <c r="T1726" i="14" s="1"/>
  <c r="U1726" i="14" s="1"/>
  <c r="M1714" i="14"/>
  <c r="P1714" i="14" s="1"/>
  <c r="T1714" i="14" s="1"/>
  <c r="U1714" i="14" s="1"/>
  <c r="M1710" i="14"/>
  <c r="P1710" i="14" s="1"/>
  <c r="T1710" i="14" s="1"/>
  <c r="U1710" i="14" s="1"/>
  <c r="M1698" i="14"/>
  <c r="P1698" i="14" s="1"/>
  <c r="T1698" i="14" s="1"/>
  <c r="U1698" i="14" s="1"/>
  <c r="M1686" i="14"/>
  <c r="P1686" i="14" s="1"/>
  <c r="T1686" i="14" s="1"/>
  <c r="U1686" i="14" s="1"/>
  <c r="M1682" i="14"/>
  <c r="P1682" i="14" s="1"/>
  <c r="T1682" i="14" s="1"/>
  <c r="U1682" i="14" s="1"/>
  <c r="M1670" i="14"/>
  <c r="P1670" i="14" s="1"/>
  <c r="T1670" i="14" s="1"/>
  <c r="U1670" i="14" s="1"/>
  <c r="M1662" i="14"/>
  <c r="P1662" i="14" s="1"/>
  <c r="T1662" i="14" s="1"/>
  <c r="U1662" i="14" s="1"/>
  <c r="M1638" i="14"/>
  <c r="P1638" i="14" s="1"/>
  <c r="T1638" i="14" s="1"/>
  <c r="U1638" i="14" s="1"/>
  <c r="M1558" i="14"/>
  <c r="P1558" i="14" s="1"/>
  <c r="T1558" i="14" s="1"/>
  <c r="U1558" i="14" s="1"/>
  <c r="M1074" i="14"/>
  <c r="P1074" i="14" s="1"/>
  <c r="T1074" i="14" s="1"/>
  <c r="U1074" i="14" s="1"/>
  <c r="M1018" i="14"/>
  <c r="P1018" i="14" s="1"/>
  <c r="T1018" i="14" s="1"/>
  <c r="U1018" i="14" s="1"/>
  <c r="M960" i="14"/>
  <c r="P960" i="14" s="1"/>
  <c r="T960" i="14" s="1"/>
  <c r="U960" i="14" s="1"/>
  <c r="M905" i="14"/>
  <c r="P905" i="14" s="1"/>
  <c r="T905" i="14" s="1"/>
  <c r="U905" i="14" s="1"/>
  <c r="L255" i="14"/>
  <c r="L442" i="14"/>
  <c r="L445" i="14"/>
  <c r="L502" i="14"/>
  <c r="L669" i="14"/>
  <c r="L1008" i="14"/>
  <c r="L1096" i="14"/>
  <c r="L1119" i="14"/>
  <c r="L1362" i="14"/>
  <c r="L1375" i="14"/>
  <c r="L1544" i="14"/>
  <c r="L341" i="14"/>
  <c r="L1094" i="14"/>
  <c r="L1744" i="14"/>
  <c r="L1783" i="14"/>
  <c r="L21" i="14"/>
  <c r="L62" i="14"/>
  <c r="L453" i="14"/>
  <c r="L538" i="14"/>
  <c r="L824" i="14"/>
  <c r="L837" i="14"/>
  <c r="L999" i="14"/>
  <c r="L1010" i="14"/>
  <c r="L1222" i="14"/>
  <c r="L1240" i="14"/>
  <c r="L1486" i="14"/>
  <c r="L1630" i="14"/>
  <c r="L1779" i="14"/>
  <c r="L196" i="14"/>
  <c r="L408" i="14"/>
  <c r="L775" i="14"/>
  <c r="L825" i="14"/>
  <c r="L828" i="14"/>
  <c r="L1007" i="14"/>
  <c r="L1061" i="14"/>
  <c r="L1117" i="14"/>
  <c r="L1181" i="14"/>
  <c r="L1373" i="14"/>
  <c r="L1412" i="14"/>
  <c r="L1518" i="14"/>
  <c r="L178" i="14"/>
  <c r="L274" i="14"/>
  <c r="L317" i="14"/>
  <c r="L457" i="14"/>
  <c r="L477" i="14"/>
  <c r="L554" i="14"/>
  <c r="L764" i="14"/>
  <c r="L771" i="14"/>
  <c r="L787" i="14"/>
  <c r="L1063" i="14"/>
  <c r="L1444" i="14"/>
  <c r="L1451" i="14"/>
  <c r="L1502" i="14"/>
  <c r="L1529" i="14"/>
  <c r="L1724" i="14"/>
  <c r="L1760" i="14"/>
  <c r="L1782" i="14"/>
  <c r="L236" i="14"/>
  <c r="L1028" i="14"/>
  <c r="L1435" i="14"/>
  <c r="L1488" i="14"/>
  <c r="L1520" i="14"/>
  <c r="L1819" i="14"/>
  <c r="L226" i="14"/>
  <c r="L426" i="14"/>
  <c r="L586" i="14"/>
  <c r="L658" i="14"/>
  <c r="L676" i="14"/>
  <c r="L711" i="14"/>
  <c r="L847" i="14"/>
  <c r="L871" i="14"/>
  <c r="L887" i="14"/>
  <c r="L903" i="14"/>
  <c r="L918" i="14"/>
  <c r="L1038" i="14"/>
  <c r="L1042" i="14"/>
  <c r="L1179" i="14"/>
  <c r="L1213" i="14"/>
  <c r="L1480" i="14"/>
  <c r="L1512" i="14"/>
  <c r="L1734" i="14"/>
  <c r="L1805" i="14"/>
  <c r="L37" i="14"/>
  <c r="L123" i="14"/>
  <c r="L223" i="14"/>
  <c r="L235" i="14"/>
  <c r="L286" i="14"/>
  <c r="L325" i="14"/>
  <c r="L348" i="14"/>
  <c r="L486" i="14"/>
  <c r="L708" i="14"/>
  <c r="L720" i="14"/>
  <c r="L810" i="14"/>
  <c r="L844" i="14"/>
  <c r="L976" i="14"/>
  <c r="L215" i="14"/>
  <c r="L221" i="14"/>
  <c r="L230" i="14"/>
  <c r="L284" i="14"/>
  <c r="L336" i="14"/>
  <c r="L342" i="14"/>
  <c r="L396" i="14"/>
  <c r="L598" i="14"/>
  <c r="L638" i="14"/>
  <c r="L681" i="14"/>
  <c r="L732" i="14"/>
  <c r="L830" i="14"/>
  <c r="L841" i="14"/>
  <c r="L864" i="14"/>
  <c r="L879" i="14"/>
  <c r="L895" i="14"/>
  <c r="L911" i="14"/>
  <c r="L926" i="14"/>
  <c r="L365" i="14"/>
  <c r="L377" i="14"/>
  <c r="L533" i="14"/>
  <c r="L850" i="14"/>
  <c r="L987" i="14"/>
  <c r="L1084" i="14"/>
  <c r="L1325" i="14"/>
  <c r="L1403" i="14"/>
  <c r="L1656" i="14"/>
  <c r="L1660" i="14"/>
  <c r="L1731" i="14"/>
  <c r="L1768" i="14"/>
  <c r="L1811" i="14"/>
  <c r="L743" i="14"/>
  <c r="L746" i="14"/>
  <c r="L772" i="14"/>
  <c r="L974" i="14"/>
  <c r="L1036" i="14"/>
  <c r="L1040" i="14"/>
  <c r="L1207" i="14"/>
  <c r="L1394" i="14"/>
  <c r="L1468" i="14"/>
  <c r="L1496" i="14"/>
  <c r="L1678" i="14"/>
  <c r="L1718" i="14"/>
  <c r="L1799" i="14"/>
  <c r="L509" i="14"/>
  <c r="L712" i="14"/>
  <c r="L715" i="14"/>
  <c r="L727" i="14"/>
  <c r="L854" i="14"/>
  <c r="L946" i="14"/>
  <c r="L1303" i="14"/>
  <c r="L1398" i="14"/>
  <c r="L1619" i="14"/>
  <c r="L1654" i="14"/>
  <c r="L1658" i="14"/>
  <c r="L1693" i="14"/>
  <c r="L1774" i="14"/>
  <c r="L1792" i="14"/>
  <c r="L1823" i="14"/>
  <c r="L1539" i="14"/>
  <c r="L1034" i="14"/>
  <c r="L1205" i="14"/>
  <c r="L1224" i="14"/>
  <c r="L1396" i="14"/>
  <c r="L1466" i="14"/>
  <c r="L1478" i="14"/>
  <c r="L1494" i="14"/>
  <c r="L1510" i="14"/>
  <c r="L1532" i="14"/>
  <c r="L1622" i="14"/>
  <c r="L1424" i="14"/>
  <c r="L1431" i="14"/>
  <c r="L1464" i="14"/>
  <c r="L1536" i="14"/>
  <c r="L1620" i="14"/>
  <c r="L1626" i="14"/>
  <c r="L1636" i="14"/>
  <c r="L1666" i="14"/>
  <c r="L1789" i="14"/>
  <c r="L1815" i="14"/>
  <c r="L7" i="14"/>
  <c r="L39" i="14"/>
  <c r="L106" i="14"/>
  <c r="L132" i="14"/>
  <c r="L158" i="14"/>
  <c r="L190" i="14"/>
  <c r="L231" i="14"/>
  <c r="L254" i="14"/>
  <c r="L318" i="14"/>
  <c r="L356" i="14"/>
  <c r="L364" i="14"/>
  <c r="L370" i="14"/>
  <c r="L381" i="14"/>
  <c r="L430" i="14"/>
  <c r="L469" i="14"/>
  <c r="L525" i="14"/>
  <c r="L590" i="14"/>
  <c r="L610" i="14"/>
  <c r="L677" i="14"/>
  <c r="L747" i="14"/>
  <c r="L29" i="14"/>
  <c r="L31" i="14"/>
  <c r="L53" i="14"/>
  <c r="L69" i="14"/>
  <c r="L85" i="14"/>
  <c r="L262" i="14"/>
  <c r="L316" i="14"/>
  <c r="L378" i="14"/>
  <c r="L414" i="14"/>
  <c r="L431" i="14"/>
  <c r="L462" i="14"/>
  <c r="L564" i="14"/>
  <c r="L672" i="14"/>
  <c r="L742" i="14"/>
  <c r="L23" i="14"/>
  <c r="L98" i="14"/>
  <c r="L119" i="14"/>
  <c r="L148" i="14"/>
  <c r="L174" i="14"/>
  <c r="L204" i="14"/>
  <c r="L247" i="14"/>
  <c r="L248" i="14"/>
  <c r="L259" i="14"/>
  <c r="L309" i="14"/>
  <c r="L324" i="14"/>
  <c r="L376" i="14"/>
  <c r="L501" i="14"/>
  <c r="L553" i="14"/>
  <c r="L654" i="14"/>
  <c r="L670" i="14"/>
  <c r="L695" i="14"/>
  <c r="L736" i="14"/>
  <c r="L765" i="14"/>
  <c r="L13" i="14"/>
  <c r="L15" i="14"/>
  <c r="L45" i="14"/>
  <c r="L47" i="14"/>
  <c r="L61" i="14"/>
  <c r="L77" i="14"/>
  <c r="L240" i="14"/>
  <c r="L256" i="14"/>
  <c r="L294" i="14"/>
  <c r="L304" i="14"/>
  <c r="L310" i="14"/>
  <c r="L321" i="14"/>
  <c r="L369" i="14"/>
  <c r="L384" i="14"/>
  <c r="L437" i="14"/>
  <c r="L479" i="14"/>
  <c r="L535" i="14"/>
  <c r="L622" i="14"/>
  <c r="L642" i="14"/>
  <c r="L752" i="14"/>
  <c r="L851" i="14"/>
  <c r="L1003" i="14"/>
  <c r="L1090" i="14"/>
  <c r="L1266" i="14"/>
  <c r="L1289" i="14"/>
  <c r="L1368" i="14"/>
  <c r="L1452" i="14"/>
  <c r="L1463" i="14"/>
  <c r="L1570" i="14"/>
  <c r="L1616" i="14"/>
  <c r="L1689" i="14"/>
  <c r="L1700" i="14"/>
  <c r="L1728" i="14"/>
  <c r="L1787" i="14"/>
  <c r="L471" i="14"/>
  <c r="L503" i="14"/>
  <c r="L527" i="14"/>
  <c r="L555" i="14"/>
  <c r="L685" i="14"/>
  <c r="L724" i="14"/>
  <c r="L784" i="14"/>
  <c r="L808" i="14"/>
  <c r="L822" i="14"/>
  <c r="L827" i="14"/>
  <c r="L956" i="14"/>
  <c r="L1059" i="14"/>
  <c r="L1069" i="14"/>
  <c r="L1115" i="14"/>
  <c r="L1234" i="14"/>
  <c r="L1436" i="14"/>
  <c r="L1450" i="14"/>
  <c r="L1456" i="14"/>
  <c r="L1472" i="14"/>
  <c r="L1484" i="14"/>
  <c r="L1500" i="14"/>
  <c r="L1516" i="14"/>
  <c r="L1548" i="14"/>
  <c r="L1560" i="14"/>
  <c r="L1610" i="14"/>
  <c r="L211" i="14"/>
  <c r="L214" i="14"/>
  <c r="L270" i="14"/>
  <c r="L300" i="14"/>
  <c r="L332" i="14"/>
  <c r="L392" i="14"/>
  <c r="L422" i="14"/>
  <c r="L438" i="14"/>
  <c r="L446" i="14"/>
  <c r="L463" i="14"/>
  <c r="L493" i="14"/>
  <c r="L495" i="14"/>
  <c r="L517" i="14"/>
  <c r="L519" i="14"/>
  <c r="L545" i="14"/>
  <c r="L547" i="14"/>
  <c r="L682" i="14"/>
  <c r="L696" i="14"/>
  <c r="L704" i="14"/>
  <c r="L716" i="14"/>
  <c r="L721" i="14"/>
  <c r="L737" i="14"/>
  <c r="L760" i="14"/>
  <c r="L776" i="14"/>
  <c r="L781" i="14"/>
  <c r="L1016" i="14"/>
  <c r="L1049" i="14"/>
  <c r="L1232" i="14"/>
  <c r="L1370" i="14"/>
  <c r="L1434" i="14"/>
  <c r="L1461" i="14"/>
  <c r="L1632" i="14"/>
  <c r="L1672" i="14"/>
  <c r="L487" i="14"/>
  <c r="L511" i="14"/>
  <c r="L539" i="14"/>
  <c r="L576" i="14"/>
  <c r="L602" i="14"/>
  <c r="L634" i="14"/>
  <c r="L666" i="14"/>
  <c r="L683" i="14"/>
  <c r="L755" i="14"/>
  <c r="L821" i="14"/>
  <c r="L838" i="14"/>
  <c r="L856" i="14"/>
  <c r="L972" i="14"/>
  <c r="L1032" i="14"/>
  <c r="L1067" i="14"/>
  <c r="L1195" i="14"/>
  <c r="L1299" i="14"/>
  <c r="L1390" i="14"/>
  <c r="L1448" i="14"/>
  <c r="L1458" i="14"/>
  <c r="L1476" i="14"/>
  <c r="L1492" i="14"/>
  <c r="L1508" i="14"/>
  <c r="L1554" i="14"/>
  <c r="L1590" i="14"/>
  <c r="L1521" i="14"/>
  <c r="L1584" i="14"/>
  <c r="L1624" i="14"/>
  <c r="L1704" i="14"/>
  <c r="L1755" i="14"/>
  <c r="L1788" i="14"/>
  <c r="L970" i="14"/>
  <c r="L1001" i="14"/>
  <c r="L1030" i="14"/>
  <c r="L1065" i="14"/>
  <c r="L1088" i="14"/>
  <c r="L1113" i="14"/>
  <c r="L1230" i="14"/>
  <c r="L1287" i="14"/>
  <c r="L1313" i="14"/>
  <c r="L1321" i="14"/>
  <c r="L1351" i="14"/>
  <c r="L1420" i="14"/>
  <c r="L1427" i="14"/>
  <c r="L1470" i="14"/>
  <c r="L1474" i="14"/>
  <c r="L1482" i="14"/>
  <c r="L1490" i="14"/>
  <c r="L1498" i="14"/>
  <c r="L1506" i="14"/>
  <c r="L1514" i="14"/>
  <c r="L1523" i="14"/>
  <c r="L1533" i="14"/>
  <c r="L1568" i="14"/>
  <c r="L1694" i="14"/>
  <c r="L1705" i="14"/>
  <c r="L1716" i="14"/>
  <c r="L1752" i="14"/>
  <c r="L1425" i="14"/>
  <c r="L1455" i="14"/>
  <c r="L1528" i="14"/>
  <c r="L1550" i="14"/>
  <c r="L1602" i="14"/>
  <c r="L1628" i="14"/>
  <c r="L1634" i="14"/>
  <c r="L1652" i="14"/>
  <c r="L1668" i="14"/>
  <c r="L1680" i="14"/>
  <c r="L1692" i="14"/>
  <c r="L1702" i="14"/>
  <c r="L1717" i="14"/>
  <c r="L1763" i="14"/>
  <c r="L1524" i="14"/>
  <c r="L1527" i="14"/>
  <c r="L1537" i="14"/>
  <c r="L1540" i="14"/>
  <c r="L1543" i="14"/>
  <c r="L1720" i="14"/>
  <c r="L1723" i="14"/>
  <c r="L1739" i="14"/>
  <c r="L1747" i="14"/>
  <c r="L1778" i="14"/>
  <c r="L1712" i="14"/>
  <c r="L242" i="14"/>
  <c r="L276" i="14"/>
  <c r="L328" i="14"/>
  <c r="L338" i="14"/>
  <c r="L398" i="14"/>
  <c r="L459" i="14"/>
  <c r="L521" i="14"/>
  <c r="L542" i="14"/>
  <c r="L549" i="14"/>
  <c r="L703" i="14"/>
  <c r="L833" i="14"/>
  <c r="L1012" i="14"/>
  <c r="L1104" i="14"/>
  <c r="L1256" i="14"/>
  <c r="L1311" i="14"/>
  <c r="L1732" i="14"/>
  <c r="L1829" i="14"/>
  <c r="L9" i="14"/>
  <c r="L10" i="14"/>
  <c r="L25" i="14"/>
  <c r="L26" i="14"/>
  <c r="L41" i="14"/>
  <c r="L42" i="14"/>
  <c r="L57" i="14"/>
  <c r="L58" i="14"/>
  <c r="L73" i="14"/>
  <c r="L74" i="14"/>
  <c r="L239" i="14"/>
  <c r="L250" i="14"/>
  <c r="L258" i="14"/>
  <c r="L260" i="14"/>
  <c r="L308" i="14"/>
  <c r="L312" i="14"/>
  <c r="L320" i="14"/>
  <c r="L322" i="14"/>
  <c r="L368" i="14"/>
  <c r="L372" i="14"/>
  <c r="L380" i="14"/>
  <c r="L382" i="14"/>
  <c r="L429" i="14"/>
  <c r="L433" i="14"/>
  <c r="L441" i="14"/>
  <c r="L443" i="14"/>
  <c r="L473" i="14"/>
  <c r="L483" i="14"/>
  <c r="L498" i="14"/>
  <c r="L505" i="14"/>
  <c r="L507" i="14"/>
  <c r="L522" i="14"/>
  <c r="L529" i="14"/>
  <c r="L550" i="14"/>
  <c r="L728" i="14"/>
  <c r="L788" i="14"/>
  <c r="L804" i="14"/>
  <c r="L820" i="14"/>
  <c r="L1359" i="14"/>
  <c r="L1419" i="14"/>
  <c r="L1556" i="14"/>
  <c r="L266" i="14"/>
  <c r="L388" i="14"/>
  <c r="L449" i="14"/>
  <c r="L475" i="14"/>
  <c r="L490" i="14"/>
  <c r="L497" i="14"/>
  <c r="L514" i="14"/>
  <c r="L531" i="14"/>
  <c r="L686" i="14"/>
  <c r="L731" i="14"/>
  <c r="L791" i="14"/>
  <c r="L934" i="14"/>
  <c r="L1279" i="14"/>
  <c r="L1421" i="14"/>
  <c r="L1741" i="14"/>
  <c r="L1758" i="14"/>
  <c r="L1766" i="14"/>
  <c r="L1797" i="14"/>
  <c r="L1820" i="14"/>
  <c r="L216" i="14"/>
  <c r="L227" i="14"/>
  <c r="L237" i="14"/>
  <c r="L291" i="14"/>
  <c r="L306" i="14"/>
  <c r="L353" i="14"/>
  <c r="L360" i="14"/>
  <c r="L366" i="14"/>
  <c r="L413" i="14"/>
  <c r="L418" i="14"/>
  <c r="L427" i="14"/>
  <c r="L474" i="14"/>
  <c r="L481" i="14"/>
  <c r="L491" i="14"/>
  <c r="L506" i="14"/>
  <c r="L515" i="14"/>
  <c r="L530" i="14"/>
  <c r="L537" i="14"/>
  <c r="L543" i="14"/>
  <c r="L688" i="14"/>
  <c r="L719" i="14"/>
  <c r="L739" i="14"/>
  <c r="L757" i="14"/>
  <c r="L779" i="14"/>
  <c r="L845" i="14"/>
  <c r="L985" i="14"/>
  <c r="L1171" i="14"/>
  <c r="L1203" i="14"/>
  <c r="L1395" i="14"/>
  <c r="L1439" i="14"/>
  <c r="L17" i="14"/>
  <c r="L33" i="14"/>
  <c r="L49" i="14"/>
  <c r="L65" i="14"/>
  <c r="L81" i="14"/>
  <c r="L219" i="14"/>
  <c r="L243" i="14"/>
  <c r="L275" i="14"/>
  <c r="L278" i="14"/>
  <c r="L282" i="14"/>
  <c r="L290" i="14"/>
  <c r="L292" i="14"/>
  <c r="L337" i="14"/>
  <c r="L340" i="14"/>
  <c r="L344" i="14"/>
  <c r="L352" i="14"/>
  <c r="L354" i="14"/>
  <c r="L397" i="14"/>
  <c r="L400" i="14"/>
  <c r="L404" i="14"/>
  <c r="L412" i="14"/>
  <c r="L458" i="14"/>
  <c r="L461" i="14"/>
  <c r="L465" i="14"/>
  <c r="L467" i="14"/>
  <c r="L482" i="14"/>
  <c r="L489" i="14"/>
  <c r="L499" i="14"/>
  <c r="L513" i="14"/>
  <c r="L523" i="14"/>
  <c r="L541" i="14"/>
  <c r="L551" i="14"/>
  <c r="L673" i="14"/>
  <c r="L692" i="14"/>
  <c r="L769" i="14"/>
  <c r="L809" i="14"/>
  <c r="L814" i="14"/>
  <c r="L843" i="14"/>
  <c r="L859" i="14"/>
  <c r="L954" i="14"/>
  <c r="L1047" i="14"/>
  <c r="L1384" i="14"/>
  <c r="L1432" i="14"/>
  <c r="L744" i="14"/>
  <c r="L763" i="14"/>
  <c r="L802" i="14"/>
  <c r="L826" i="14"/>
  <c r="L839" i="14"/>
  <c r="L848" i="14"/>
  <c r="L852" i="14"/>
  <c r="L940" i="14"/>
  <c r="L944" i="14"/>
  <c r="L962" i="14"/>
  <c r="L966" i="14"/>
  <c r="L991" i="14"/>
  <c r="L995" i="14"/>
  <c r="L1020" i="14"/>
  <c r="L1024" i="14"/>
  <c r="L1053" i="14"/>
  <c r="L1057" i="14"/>
  <c r="L1076" i="14"/>
  <c r="L1080" i="14"/>
  <c r="L1110" i="14"/>
  <c r="L1111" i="14"/>
  <c r="L1169" i="14"/>
  <c r="L1211" i="14"/>
  <c r="L1238" i="14"/>
  <c r="L1319" i="14"/>
  <c r="L1349" i="14"/>
  <c r="L1391" i="14"/>
  <c r="L1428" i="14"/>
  <c r="L1440" i="14"/>
  <c r="L1596" i="14"/>
  <c r="L1606" i="14"/>
  <c r="L1709" i="14"/>
  <c r="L1772" i="14"/>
  <c r="L1803" i="14"/>
  <c r="L691" i="14"/>
  <c r="L707" i="14"/>
  <c r="L729" i="14"/>
  <c r="L750" i="14"/>
  <c r="L789" i="14"/>
  <c r="L796" i="14"/>
  <c r="L829" i="14"/>
  <c r="L849" i="14"/>
  <c r="L855" i="14"/>
  <c r="L1197" i="14"/>
  <c r="L1260" i="14"/>
  <c r="L1264" i="14"/>
  <c r="L1273" i="14"/>
  <c r="L1305" i="14"/>
  <c r="L1343" i="14"/>
  <c r="L1366" i="14"/>
  <c r="L1374" i="14"/>
  <c r="L1376" i="14"/>
  <c r="L1379" i="14"/>
  <c r="L1389" i="14"/>
  <c r="L1447" i="14"/>
  <c r="L1459" i="14"/>
  <c r="L1588" i="14"/>
  <c r="L689" i="14"/>
  <c r="L702" i="14"/>
  <c r="L713" i="14"/>
  <c r="L735" i="14"/>
  <c r="L756" i="14"/>
  <c r="L759" i="14"/>
  <c r="L773" i="14"/>
  <c r="L818" i="14"/>
  <c r="L823" i="14"/>
  <c r="L832" i="14"/>
  <c r="L842" i="14"/>
  <c r="L858" i="14"/>
  <c r="L938" i="14"/>
  <c r="L942" i="14"/>
  <c r="L964" i="14"/>
  <c r="L968" i="14"/>
  <c r="L989" i="14"/>
  <c r="L993" i="14"/>
  <c r="L1022" i="14"/>
  <c r="L1026" i="14"/>
  <c r="L1051" i="14"/>
  <c r="L1055" i="14"/>
  <c r="L1078" i="14"/>
  <c r="L1082" i="14"/>
  <c r="L1108" i="14"/>
  <c r="L1175" i="14"/>
  <c r="L1250" i="14"/>
  <c r="L1271" i="14"/>
  <c r="L1283" i="14"/>
  <c r="L1367" i="14"/>
  <c r="L1383" i="14"/>
  <c r="L1401" i="14"/>
  <c r="L1460" i="14"/>
  <c r="L1564" i="14"/>
  <c r="L1574" i="14"/>
  <c r="L1648" i="14"/>
  <c r="L1209" i="14"/>
  <c r="L1317" i="14"/>
  <c r="L1357" i="14"/>
  <c r="L1422" i="14"/>
  <c r="L1437" i="14"/>
  <c r="L1442" i="14"/>
  <c r="L1445" i="14"/>
  <c r="L1545" i="14"/>
  <c r="L1580" i="14"/>
  <c r="L1612" i="14"/>
  <c r="L699" i="14"/>
  <c r="L706" i="14"/>
  <c r="L723" i="14"/>
  <c r="L738" i="14"/>
  <c r="L754" i="14"/>
  <c r="L767" i="14"/>
  <c r="L783" i="14"/>
  <c r="L1254" i="14"/>
  <c r="L1262" i="14"/>
  <c r="L1323" i="14"/>
  <c r="L1347" i="14"/>
  <c r="L1353" i="14"/>
  <c r="L1355" i="14"/>
  <c r="L1365" i="14"/>
  <c r="L1378" i="14"/>
  <c r="L1382" i="14"/>
  <c r="L1404" i="14"/>
  <c r="L1406" i="14"/>
  <c r="L1411" i="14"/>
  <c r="L1413" i="14"/>
  <c r="L1416" i="14"/>
  <c r="L1443" i="14"/>
  <c r="L1572" i="14"/>
  <c r="L1604" i="14"/>
  <c r="L1650" i="14"/>
  <c r="L1677" i="14"/>
  <c r="L1737" i="14"/>
  <c r="L1748" i="14"/>
  <c r="L1757" i="14"/>
  <c r="L1786" i="14"/>
  <c r="L1381" i="14"/>
  <c r="L1386" i="14"/>
  <c r="L1397" i="14"/>
  <c r="L1408" i="14"/>
  <c r="L1525" i="14"/>
  <c r="L1535" i="14"/>
  <c r="L1541" i="14"/>
  <c r="L1675" i="14"/>
  <c r="L1685" i="14"/>
  <c r="L1696" i="14"/>
  <c r="L1707" i="14"/>
  <c r="L1742" i="14"/>
  <c r="L1780" i="14"/>
  <c r="L1790" i="14"/>
  <c r="L1531" i="14"/>
  <c r="L1547" i="14"/>
  <c r="L1646" i="14"/>
  <c r="L1683" i="14"/>
  <c r="L1697" i="14"/>
  <c r="L1721" i="14"/>
  <c r="L1753" i="14"/>
  <c r="L1764" i="14"/>
  <c r="L1785" i="14"/>
  <c r="L1796" i="14"/>
  <c r="L1828" i="14"/>
  <c r="L1681" i="14"/>
  <c r="L1713" i="14"/>
  <c r="L1773" i="14"/>
  <c r="L1812" i="14"/>
  <c r="L1522" i="14"/>
  <c r="L1526" i="14"/>
  <c r="L1530" i="14"/>
  <c r="L1534" i="14"/>
  <c r="L1538" i="14"/>
  <c r="L1542" i="14"/>
  <c r="L1546" i="14"/>
  <c r="L1691" i="14"/>
  <c r="L1699" i="14"/>
  <c r="L1733" i="14"/>
  <c r="L1740" i="14"/>
  <c r="L1749" i="14"/>
  <c r="L1756" i="14"/>
  <c r="L1765" i="14"/>
  <c r="L1795" i="14"/>
  <c r="L1804" i="14"/>
  <c r="L1827" i="14"/>
  <c r="L277" i="14"/>
  <c r="L293" i="14"/>
  <c r="L331" i="14"/>
  <c r="L347" i="14"/>
  <c r="L399" i="14"/>
  <c r="L428" i="14"/>
  <c r="L436" i="14"/>
  <c r="L444" i="14"/>
  <c r="L460" i="14"/>
  <c r="L476" i="14"/>
  <c r="L492" i="14"/>
  <c r="L552" i="14"/>
  <c r="L558" i="14"/>
  <c r="L592" i="14"/>
  <c r="L608" i="14"/>
  <c r="L640" i="14"/>
  <c r="L664" i="14"/>
  <c r="L705" i="14"/>
  <c r="L782" i="14"/>
  <c r="L1423" i="14"/>
  <c r="L1623" i="14"/>
  <c r="L218" i="14"/>
  <c r="L234" i="14"/>
  <c r="L559" i="14"/>
  <c r="L561" i="14"/>
  <c r="L567" i="14"/>
  <c r="L569" i="14"/>
  <c r="L575" i="14"/>
  <c r="L577" i="14"/>
  <c r="L585" i="14"/>
  <c r="L587" i="14"/>
  <c r="L593" i="14"/>
  <c r="L595" i="14"/>
  <c r="L601" i="14"/>
  <c r="L603" i="14"/>
  <c r="L609" i="14"/>
  <c r="L611" i="14"/>
  <c r="L617" i="14"/>
  <c r="L619" i="14"/>
  <c r="L625" i="14"/>
  <c r="L627" i="14"/>
  <c r="L633" i="14"/>
  <c r="L635" i="14"/>
  <c r="L641" i="14"/>
  <c r="L643" i="14"/>
  <c r="L649" i="14"/>
  <c r="L651" i="14"/>
  <c r="L657" i="14"/>
  <c r="L659" i="14"/>
  <c r="L665" i="14"/>
  <c r="L667" i="14"/>
  <c r="L694" i="14"/>
  <c r="L261" i="14"/>
  <c r="L307" i="14"/>
  <c r="L323" i="14"/>
  <c r="L407" i="14"/>
  <c r="L452" i="14"/>
  <c r="L468" i="14"/>
  <c r="L484" i="14"/>
  <c r="L516" i="14"/>
  <c r="L544" i="14"/>
  <c r="L574" i="14"/>
  <c r="L600" i="14"/>
  <c r="L624" i="14"/>
  <c r="L656" i="14"/>
  <c r="L710" i="14"/>
  <c r="L722" i="14"/>
  <c r="L222" i="14"/>
  <c r="L238" i="14"/>
  <c r="L246" i="14"/>
  <c r="L249" i="14"/>
  <c r="L257" i="14"/>
  <c r="L265" i="14"/>
  <c r="L273" i="14"/>
  <c r="L281" i="14"/>
  <c r="L289" i="14"/>
  <c r="L303" i="14"/>
  <c r="L311" i="14"/>
  <c r="L319" i="14"/>
  <c r="L327" i="14"/>
  <c r="L335" i="14"/>
  <c r="L343" i="14"/>
  <c r="L351" i="14"/>
  <c r="L359" i="14"/>
  <c r="L363" i="14"/>
  <c r="L371" i="14"/>
  <c r="L379" i="14"/>
  <c r="L387" i="14"/>
  <c r="L395" i="14"/>
  <c r="L403" i="14"/>
  <c r="L411" i="14"/>
  <c r="L417" i="14"/>
  <c r="L425" i="14"/>
  <c r="L432" i="14"/>
  <c r="L440" i="14"/>
  <c r="L448" i="14"/>
  <c r="L456" i="14"/>
  <c r="L464" i="14"/>
  <c r="L472" i="14"/>
  <c r="L480" i="14"/>
  <c r="L488" i="14"/>
  <c r="L496" i="14"/>
  <c r="L504" i="14"/>
  <c r="L512" i="14"/>
  <c r="L520" i="14"/>
  <c r="L528" i="14"/>
  <c r="L536" i="14"/>
  <c r="L540" i="14"/>
  <c r="L548" i="14"/>
  <c r="L556" i="14"/>
  <c r="L562" i="14"/>
  <c r="L570" i="14"/>
  <c r="L578" i="14"/>
  <c r="L580" i="14"/>
  <c r="L588" i="14"/>
  <c r="L596" i="14"/>
  <c r="L604" i="14"/>
  <c r="L612" i="14"/>
  <c r="L620" i="14"/>
  <c r="L628" i="14"/>
  <c r="L636" i="14"/>
  <c r="L644" i="14"/>
  <c r="L652" i="14"/>
  <c r="L660" i="14"/>
  <c r="L668" i="14"/>
  <c r="L675" i="14"/>
  <c r="L680" i="14"/>
  <c r="L714" i="14"/>
  <c r="L730" i="14"/>
  <c r="L745" i="14"/>
  <c r="L758" i="14"/>
  <c r="L774" i="14"/>
  <c r="L790" i="14"/>
  <c r="L253" i="14"/>
  <c r="L269" i="14"/>
  <c r="L285" i="14"/>
  <c r="L299" i="14"/>
  <c r="L315" i="14"/>
  <c r="L339" i="14"/>
  <c r="L355" i="14"/>
  <c r="L367" i="14"/>
  <c r="L375" i="14"/>
  <c r="L383" i="14"/>
  <c r="L391" i="14"/>
  <c r="L421" i="14"/>
  <c r="L500" i="14"/>
  <c r="L508" i="14"/>
  <c r="L524" i="14"/>
  <c r="L532" i="14"/>
  <c r="L566" i="14"/>
  <c r="L584" i="14"/>
  <c r="L616" i="14"/>
  <c r="L632" i="14"/>
  <c r="L648" i="14"/>
  <c r="L753" i="14"/>
  <c r="L766" i="14"/>
  <c r="L89" i="14"/>
  <c r="L93" i="14"/>
  <c r="L97" i="14"/>
  <c r="L101" i="14"/>
  <c r="L105" i="14"/>
  <c r="L109" i="14"/>
  <c r="L113" i="14"/>
  <c r="L117" i="14"/>
  <c r="L118" i="14"/>
  <c r="L122" i="14"/>
  <c r="L127" i="14"/>
  <c r="L131" i="14"/>
  <c r="L135" i="14"/>
  <c r="L139" i="14"/>
  <c r="L143" i="14"/>
  <c r="L147" i="14"/>
  <c r="L153" i="14"/>
  <c r="L157" i="14"/>
  <c r="L161" i="14"/>
  <c r="L165" i="14"/>
  <c r="L169" i="14"/>
  <c r="L173" i="14"/>
  <c r="L177" i="14"/>
  <c r="L181" i="14"/>
  <c r="L185" i="14"/>
  <c r="L189" i="14"/>
  <c r="L193" i="14"/>
  <c r="L195" i="14"/>
  <c r="L199" i="14"/>
  <c r="L203" i="14"/>
  <c r="L207" i="14"/>
  <c r="L557" i="14"/>
  <c r="L563" i="14"/>
  <c r="L565" i="14"/>
  <c r="L571" i="14"/>
  <c r="L573" i="14"/>
  <c r="L579" i="14"/>
  <c r="L581" i="14"/>
  <c r="L583" i="14"/>
  <c r="L589" i="14"/>
  <c r="L591" i="14"/>
  <c r="L597" i="14"/>
  <c r="L599" i="14"/>
  <c r="L605" i="14"/>
  <c r="L607" i="14"/>
  <c r="L613" i="14"/>
  <c r="L615" i="14"/>
  <c r="L621" i="14"/>
  <c r="L623" i="14"/>
  <c r="L629" i="14"/>
  <c r="L631" i="14"/>
  <c r="L637" i="14"/>
  <c r="L639" i="14"/>
  <c r="L645" i="14"/>
  <c r="L647" i="14"/>
  <c r="L653" i="14"/>
  <c r="L655" i="14"/>
  <c r="L661" i="14"/>
  <c r="L663" i="14"/>
  <c r="L684" i="14"/>
  <c r="L698" i="14"/>
  <c r="L718" i="14"/>
  <c r="L726" i="14"/>
  <c r="L734" i="14"/>
  <c r="L741" i="14"/>
  <c r="L749" i="14"/>
  <c r="L762" i="14"/>
  <c r="L770" i="14"/>
  <c r="L778" i="14"/>
  <c r="L786" i="14"/>
  <c r="L1136" i="14"/>
  <c r="L794" i="14"/>
  <c r="L798" i="14"/>
  <c r="L803" i="14"/>
  <c r="L807" i="14"/>
  <c r="L811" i="14"/>
  <c r="L815" i="14"/>
  <c r="L872" i="14"/>
  <c r="L1152" i="14"/>
  <c r="L1172" i="14"/>
  <c r="L1188" i="14"/>
  <c r="L1204" i="14"/>
  <c r="L1220" i="14"/>
  <c r="L1231" i="14"/>
  <c r="L1247" i="14"/>
  <c r="L1255" i="14"/>
  <c r="L1268" i="14"/>
  <c r="L1280" i="14"/>
  <c r="L1296" i="14"/>
  <c r="L1312" i="14"/>
  <c r="L1332" i="14"/>
  <c r="L1168" i="14"/>
  <c r="L861" i="14"/>
  <c r="L868" i="14"/>
  <c r="L863" i="14"/>
  <c r="L866" i="14"/>
  <c r="L870" i="14"/>
  <c r="L874" i="14"/>
  <c r="L878" i="14"/>
  <c r="L882" i="14"/>
  <c r="L886" i="14"/>
  <c r="L890" i="14"/>
  <c r="L894" i="14"/>
  <c r="L898" i="14"/>
  <c r="L902" i="14"/>
  <c r="L906" i="14"/>
  <c r="L910" i="14"/>
  <c r="L914" i="14"/>
  <c r="L917" i="14"/>
  <c r="L921" i="14"/>
  <c r="L927" i="14"/>
  <c r="L935" i="14"/>
  <c r="L943" i="14"/>
  <c r="L951" i="14"/>
  <c r="L959" i="14"/>
  <c r="L967" i="14"/>
  <c r="L975" i="14"/>
  <c r="L978" i="14"/>
  <c r="L986" i="14"/>
  <c r="L994" i="14"/>
  <c r="L1002" i="14"/>
  <c r="L1009" i="14"/>
  <c r="L1017" i="14"/>
  <c r="L1025" i="14"/>
  <c r="L1033" i="14"/>
  <c r="L1041" i="14"/>
  <c r="L1048" i="14"/>
  <c r="L1056" i="14"/>
  <c r="L1064" i="14"/>
  <c r="L1073" i="14"/>
  <c r="L1081" i="14"/>
  <c r="L1089" i="14"/>
  <c r="L1097" i="14"/>
  <c r="L1105" i="14"/>
  <c r="L1118" i="14"/>
  <c r="L1126" i="14"/>
  <c r="L1140" i="14"/>
  <c r="L1156" i="14"/>
  <c r="L1340" i="14"/>
  <c r="L1128" i="14"/>
  <c r="L1144" i="14"/>
  <c r="L1160" i="14"/>
  <c r="L1180" i="14"/>
  <c r="L1196" i="14"/>
  <c r="L1212" i="14"/>
  <c r="L1223" i="14"/>
  <c r="L1239" i="14"/>
  <c r="L1263" i="14"/>
  <c r="L1272" i="14"/>
  <c r="L1288" i="14"/>
  <c r="L1304" i="14"/>
  <c r="L1320" i="14"/>
  <c r="L1348" i="14"/>
  <c r="L1388" i="14"/>
  <c r="L1471" i="14"/>
  <c r="L876" i="14"/>
  <c r="L880" i="14"/>
  <c r="L884" i="14"/>
  <c r="L888" i="14"/>
  <c r="L892" i="14"/>
  <c r="L896" i="14"/>
  <c r="L900" i="14"/>
  <c r="L904" i="14"/>
  <c r="L908" i="14"/>
  <c r="L912" i="14"/>
  <c r="L916" i="14"/>
  <c r="L919" i="14"/>
  <c r="L923" i="14"/>
  <c r="L931" i="14"/>
  <c r="L939" i="14"/>
  <c r="L947" i="14"/>
  <c r="L955" i="14"/>
  <c r="L963" i="14"/>
  <c r="L971" i="14"/>
  <c r="L982" i="14"/>
  <c r="L990" i="14"/>
  <c r="L998" i="14"/>
  <c r="L1006" i="14"/>
  <c r="L1013" i="14"/>
  <c r="L1021" i="14"/>
  <c r="L1029" i="14"/>
  <c r="L1037" i="14"/>
  <c r="L1045" i="14"/>
  <c r="L1052" i="14"/>
  <c r="L1060" i="14"/>
  <c r="L1068" i="14"/>
  <c r="L1077" i="14"/>
  <c r="L1085" i="14"/>
  <c r="L1093" i="14"/>
  <c r="L1101" i="14"/>
  <c r="L1109" i="14"/>
  <c r="L1114" i="14"/>
  <c r="L1122" i="14"/>
  <c r="L1132" i="14"/>
  <c r="L1148" i="14"/>
  <c r="L1164" i="14"/>
  <c r="L1361" i="14"/>
  <c r="L1449" i="14"/>
  <c r="L1499" i="14"/>
  <c r="L925" i="14"/>
  <c r="L929" i="14"/>
  <c r="L933" i="14"/>
  <c r="L937" i="14"/>
  <c r="L941" i="14"/>
  <c r="L945" i="14"/>
  <c r="L949" i="14"/>
  <c r="L953" i="14"/>
  <c r="L957" i="14"/>
  <c r="L961" i="14"/>
  <c r="L965" i="14"/>
  <c r="L969" i="14"/>
  <c r="L973" i="14"/>
  <c r="L980" i="14"/>
  <c r="L984" i="14"/>
  <c r="L988" i="14"/>
  <c r="L992" i="14"/>
  <c r="L996" i="14"/>
  <c r="L1000" i="14"/>
  <c r="L1004" i="14"/>
  <c r="L1011" i="14"/>
  <c r="L1015" i="14"/>
  <c r="L1019" i="14"/>
  <c r="L1023" i="14"/>
  <c r="L1027" i="14"/>
  <c r="L1031" i="14"/>
  <c r="L1035" i="14"/>
  <c r="L1039" i="14"/>
  <c r="L1043" i="14"/>
  <c r="L1046" i="14"/>
  <c r="L1050" i="14"/>
  <c r="L1054" i="14"/>
  <c r="L1058" i="14"/>
  <c r="L1062" i="14"/>
  <c r="L1066" i="14"/>
  <c r="L1071" i="14"/>
  <c r="L1075" i="14"/>
  <c r="L1079" i="14"/>
  <c r="L1083" i="14"/>
  <c r="L1087" i="14"/>
  <c r="L1091" i="14"/>
  <c r="L1095" i="14"/>
  <c r="L1099" i="14"/>
  <c r="L1103" i="14"/>
  <c r="L1107" i="14"/>
  <c r="L1112" i="14"/>
  <c r="L1116" i="14"/>
  <c r="L1120" i="14"/>
  <c r="L1124" i="14"/>
  <c r="L1354" i="14"/>
  <c r="L1372" i="14"/>
  <c r="L1407" i="14"/>
  <c r="L1433" i="14"/>
  <c r="L1475" i="14"/>
  <c r="L1507" i="14"/>
  <c r="L1130" i="14"/>
  <c r="L1134" i="14"/>
  <c r="L1138" i="14"/>
  <c r="L1142" i="14"/>
  <c r="L1146" i="14"/>
  <c r="L1150" i="14"/>
  <c r="L1154" i="14"/>
  <c r="L1158" i="14"/>
  <c r="L1162" i="14"/>
  <c r="L1166" i="14"/>
  <c r="L1170" i="14"/>
  <c r="L1176" i="14"/>
  <c r="L1184" i="14"/>
  <c r="L1192" i="14"/>
  <c r="L1200" i="14"/>
  <c r="L1208" i="14"/>
  <c r="L1216" i="14"/>
  <c r="L1227" i="14"/>
  <c r="L1235" i="14"/>
  <c r="L1243" i="14"/>
  <c r="L1251" i="14"/>
  <c r="L1259" i="14"/>
  <c r="L1267" i="14"/>
  <c r="L1276" i="14"/>
  <c r="L1284" i="14"/>
  <c r="L1292" i="14"/>
  <c r="L1300" i="14"/>
  <c r="L1308" i="14"/>
  <c r="L1316" i="14"/>
  <c r="L1324" i="14"/>
  <c r="L1328" i="14"/>
  <c r="L1336" i="14"/>
  <c r="L1344" i="14"/>
  <c r="L1352" i="14"/>
  <c r="L1356" i="14"/>
  <c r="L1393" i="14"/>
  <c r="L1418" i="14"/>
  <c r="L1454" i="14"/>
  <c r="L1483" i="14"/>
  <c r="L1515" i="14"/>
  <c r="L1377" i="14"/>
  <c r="L1402" i="14"/>
  <c r="L1438" i="14"/>
  <c r="L1465" i="14"/>
  <c r="L1491" i="14"/>
  <c r="L1174" i="14"/>
  <c r="L1178" i="14"/>
  <c r="L1182" i="14"/>
  <c r="L1186" i="14"/>
  <c r="L1190" i="14"/>
  <c r="L1194" i="14"/>
  <c r="L1198" i="14"/>
  <c r="L1202" i="14"/>
  <c r="L1206" i="14"/>
  <c r="L1210" i="14"/>
  <c r="L1214" i="14"/>
  <c r="L1218" i="14"/>
  <c r="L1221" i="14"/>
  <c r="L1225" i="14"/>
  <c r="L1229" i="14"/>
  <c r="L1233" i="14"/>
  <c r="L1237" i="14"/>
  <c r="L1241" i="14"/>
  <c r="L1245" i="14"/>
  <c r="L1249" i="14"/>
  <c r="L1253" i="14"/>
  <c r="L1257" i="14"/>
  <c r="L1261" i="14"/>
  <c r="L1265" i="14"/>
  <c r="L1270" i="14"/>
  <c r="L1274" i="14"/>
  <c r="L1278" i="14"/>
  <c r="L1282" i="14"/>
  <c r="L1286" i="14"/>
  <c r="L1290" i="14"/>
  <c r="L1294" i="14"/>
  <c r="L1298" i="14"/>
  <c r="L1302" i="14"/>
  <c r="L1306" i="14"/>
  <c r="L1310" i="14"/>
  <c r="L1314" i="14"/>
  <c r="L1318" i="14"/>
  <c r="L1322" i="14"/>
  <c r="L1326" i="14"/>
  <c r="L1330" i="14"/>
  <c r="L1334" i="14"/>
  <c r="L1338" i="14"/>
  <c r="L1342" i="14"/>
  <c r="L1346" i="14"/>
  <c r="L1350" i="14"/>
  <c r="L1467" i="14"/>
  <c r="L1479" i="14"/>
  <c r="L1487" i="14"/>
  <c r="L1495" i="14"/>
  <c r="L1503" i="14"/>
  <c r="L1511" i="14"/>
  <c r="L1519" i="14"/>
  <c r="L1369" i="14"/>
  <c r="L1385" i="14"/>
  <c r="L1400" i="14"/>
  <c r="L1415" i="14"/>
  <c r="L1430" i="14"/>
  <c r="L1446" i="14"/>
  <c r="L1462" i="14"/>
  <c r="L1555" i="14"/>
  <c r="L1563" i="14"/>
  <c r="L1571" i="14"/>
  <c r="L1579" i="14"/>
  <c r="L1587" i="14"/>
  <c r="L1595" i="14"/>
  <c r="L1603" i="14"/>
  <c r="L1611" i="14"/>
  <c r="L1627" i="14"/>
  <c r="L1655" i="14"/>
  <c r="L1690" i="14"/>
  <c r="L1695" i="14"/>
  <c r="L1469" i="14"/>
  <c r="L1473" i="14"/>
  <c r="L1477" i="14"/>
  <c r="L1481" i="14"/>
  <c r="L1485" i="14"/>
  <c r="L1489" i="14"/>
  <c r="L1493" i="14"/>
  <c r="L1497" i="14"/>
  <c r="L1501" i="14"/>
  <c r="L1505" i="14"/>
  <c r="L1509" i="14"/>
  <c r="L1513" i="14"/>
  <c r="L1517" i="14"/>
  <c r="L1631" i="14"/>
  <c r="L1738" i="14"/>
  <c r="L1743" i="14"/>
  <c r="L1551" i="14"/>
  <c r="L1559" i="14"/>
  <c r="L1567" i="14"/>
  <c r="L1575" i="14"/>
  <c r="L1583" i="14"/>
  <c r="L1591" i="14"/>
  <c r="L1599" i="14"/>
  <c r="L1607" i="14"/>
  <c r="L1615" i="14"/>
  <c r="L1635" i="14"/>
  <c r="L1647" i="14"/>
  <c r="L1663" i="14"/>
  <c r="L1722" i="14"/>
  <c r="L1549" i="14"/>
  <c r="L1553" i="14"/>
  <c r="L1557" i="14"/>
  <c r="L1561" i="14"/>
  <c r="L1565" i="14"/>
  <c r="L1569" i="14"/>
  <c r="L1573" i="14"/>
  <c r="L1577" i="14"/>
  <c r="L1581" i="14"/>
  <c r="L1585" i="14"/>
  <c r="L1589" i="14"/>
  <c r="L1593" i="14"/>
  <c r="L1597" i="14"/>
  <c r="L1601" i="14"/>
  <c r="L1605" i="14"/>
  <c r="L1609" i="14"/>
  <c r="L1613" i="14"/>
  <c r="L1617" i="14"/>
  <c r="L1706" i="14"/>
  <c r="L1711" i="14"/>
  <c r="L1754" i="14"/>
  <c r="L1759" i="14"/>
  <c r="L1621" i="14"/>
  <c r="L1625" i="14"/>
  <c r="L1629" i="14"/>
  <c r="L1633" i="14"/>
  <c r="L1639" i="14"/>
  <c r="L1643" i="14"/>
  <c r="L1651" i="14"/>
  <c r="L1659" i="14"/>
  <c r="L1667" i="14"/>
  <c r="L1669" i="14"/>
  <c r="L1674" i="14"/>
  <c r="L1679" i="14"/>
  <c r="L1727" i="14"/>
  <c r="L1771" i="14"/>
  <c r="L1637" i="14"/>
  <c r="L1641" i="14"/>
  <c r="L1645" i="14"/>
  <c r="L1649" i="14"/>
  <c r="L1653" i="14"/>
  <c r="L1657" i="14"/>
  <c r="L1661" i="14"/>
  <c r="L1665" i="14"/>
  <c r="L1767" i="14"/>
  <c r="L1715" i="14"/>
  <c r="L1802" i="14"/>
  <c r="L1671" i="14"/>
  <c r="L1687" i="14"/>
  <c r="L1703" i="14"/>
  <c r="L1719" i="14"/>
  <c r="L1735" i="14"/>
  <c r="L1751" i="14"/>
  <c r="L1775" i="14"/>
  <c r="L1818" i="14"/>
  <c r="L1798" i="14"/>
  <c r="L1814" i="14"/>
  <c r="L1830" i="14"/>
  <c r="L1794" i="14"/>
  <c r="L1810" i="14"/>
  <c r="L1826" i="14"/>
  <c r="L1806" i="14"/>
  <c r="L1822" i="14"/>
  <c r="AV9" i="2"/>
  <c r="AV13" i="2"/>
  <c r="AV17" i="2"/>
  <c r="AV25" i="2"/>
  <c r="AV33" i="2"/>
  <c r="AV41" i="2"/>
  <c r="AV49" i="2"/>
  <c r="AV57" i="2"/>
  <c r="AV61" i="2"/>
  <c r="AN545" i="2"/>
  <c r="AT545" i="2" s="1"/>
  <c r="AV545" i="2" s="1"/>
  <c r="AN561" i="2"/>
  <c r="AT561" i="2" s="1"/>
  <c r="AV561" i="2" s="1"/>
  <c r="AQ583" i="2"/>
  <c r="AN583" i="2"/>
  <c r="AT583" i="2" s="1"/>
  <c r="AQ615" i="2"/>
  <c r="AN615" i="2"/>
  <c r="AT615" i="2" s="1"/>
  <c r="AN647" i="2"/>
  <c r="AT647" i="2" s="1"/>
  <c r="AV647" i="2" s="1"/>
  <c r="AN663" i="2"/>
  <c r="AT663" i="2" s="1"/>
  <c r="AV663" i="2" s="1"/>
  <c r="AN679" i="2"/>
  <c r="AT679" i="2" s="1"/>
  <c r="AV679" i="2" s="1"/>
  <c r="AN695" i="2"/>
  <c r="AT695" i="2" s="1"/>
  <c r="AV695" i="2" s="1"/>
  <c r="AN709" i="2"/>
  <c r="AT709" i="2" s="1"/>
  <c r="AV709" i="2" s="1"/>
  <c r="AQ577" i="2"/>
  <c r="AN577" i="2"/>
  <c r="AT577" i="2" s="1"/>
  <c r="AQ607" i="2"/>
  <c r="AN607" i="2"/>
  <c r="AT607" i="2" s="1"/>
  <c r="AN66" i="2"/>
  <c r="AT66" i="2" s="1"/>
  <c r="AV66" i="2" s="1"/>
  <c r="AN68" i="2"/>
  <c r="AT68" i="2" s="1"/>
  <c r="AV68" i="2" s="1"/>
  <c r="AN70" i="2"/>
  <c r="AT70" i="2" s="1"/>
  <c r="AV70" i="2" s="1"/>
  <c r="AN72" i="2"/>
  <c r="AT72" i="2" s="1"/>
  <c r="AV72" i="2" s="1"/>
  <c r="AN74" i="2"/>
  <c r="AT74" i="2" s="1"/>
  <c r="AV74" i="2" s="1"/>
  <c r="AN76" i="2"/>
  <c r="AT76" i="2" s="1"/>
  <c r="AV76" i="2" s="1"/>
  <c r="AN78" i="2"/>
  <c r="AT78" i="2" s="1"/>
  <c r="AV78" i="2" s="1"/>
  <c r="AN80" i="2"/>
  <c r="AT80" i="2" s="1"/>
  <c r="AV80" i="2" s="1"/>
  <c r="AN82" i="2"/>
  <c r="AT82" i="2" s="1"/>
  <c r="AV82" i="2" s="1"/>
  <c r="AN84" i="2"/>
  <c r="AT84" i="2" s="1"/>
  <c r="AV84" i="2" s="1"/>
  <c r="AN86" i="2"/>
  <c r="AT86" i="2" s="1"/>
  <c r="AV86" i="2" s="1"/>
  <c r="AN88" i="2"/>
  <c r="AT88" i="2" s="1"/>
  <c r="AV88" i="2" s="1"/>
  <c r="AN90" i="2"/>
  <c r="AT90" i="2" s="1"/>
  <c r="AV90" i="2" s="1"/>
  <c r="AN92" i="2"/>
  <c r="AT92" i="2" s="1"/>
  <c r="AV92" i="2" s="1"/>
  <c r="AN94" i="2"/>
  <c r="AT94" i="2" s="1"/>
  <c r="AV94" i="2" s="1"/>
  <c r="AN96" i="2"/>
  <c r="AT96" i="2" s="1"/>
  <c r="AV96" i="2" s="1"/>
  <c r="AN98" i="2"/>
  <c r="AT98" i="2" s="1"/>
  <c r="AV98" i="2" s="1"/>
  <c r="AN100" i="2"/>
  <c r="AT100" i="2" s="1"/>
  <c r="AV100" i="2" s="1"/>
  <c r="AN102" i="2"/>
  <c r="AT102" i="2" s="1"/>
  <c r="AV102" i="2" s="1"/>
  <c r="AN104" i="2"/>
  <c r="AT104" i="2" s="1"/>
  <c r="AV104" i="2" s="1"/>
  <c r="AN106" i="2"/>
  <c r="AT106" i="2" s="1"/>
  <c r="AV106" i="2" s="1"/>
  <c r="AN108" i="2"/>
  <c r="AT108" i="2" s="1"/>
  <c r="AV108" i="2" s="1"/>
  <c r="AN110" i="2"/>
  <c r="AT110" i="2" s="1"/>
  <c r="AV110" i="2" s="1"/>
  <c r="AN112" i="2"/>
  <c r="AT112" i="2" s="1"/>
  <c r="AV112" i="2" s="1"/>
  <c r="AN114" i="2"/>
  <c r="AT114" i="2" s="1"/>
  <c r="AV114" i="2" s="1"/>
  <c r="AN116" i="2"/>
  <c r="AT116" i="2" s="1"/>
  <c r="AV116" i="2" s="1"/>
  <c r="AN118" i="2"/>
  <c r="AT118" i="2" s="1"/>
  <c r="AV118" i="2" s="1"/>
  <c r="AN120" i="2"/>
  <c r="AT120" i="2" s="1"/>
  <c r="AV120" i="2" s="1"/>
  <c r="AN122" i="2"/>
  <c r="AT122" i="2" s="1"/>
  <c r="AV122" i="2" s="1"/>
  <c r="AN124" i="2"/>
  <c r="AT124" i="2" s="1"/>
  <c r="AV124" i="2" s="1"/>
  <c r="AN126" i="2"/>
  <c r="AT126" i="2" s="1"/>
  <c r="AV126" i="2" s="1"/>
  <c r="AN128" i="2"/>
  <c r="AT128" i="2" s="1"/>
  <c r="AV128" i="2" s="1"/>
  <c r="AN130" i="2"/>
  <c r="AT130" i="2" s="1"/>
  <c r="AV130" i="2" s="1"/>
  <c r="AN132" i="2"/>
  <c r="AT132" i="2" s="1"/>
  <c r="AV132" i="2" s="1"/>
  <c r="AN134" i="2"/>
  <c r="AT134" i="2" s="1"/>
  <c r="AV134" i="2" s="1"/>
  <c r="AN136" i="2"/>
  <c r="AT136" i="2" s="1"/>
  <c r="AV136" i="2" s="1"/>
  <c r="AN138" i="2"/>
  <c r="AT138" i="2" s="1"/>
  <c r="AV138" i="2" s="1"/>
  <c r="AN140" i="2"/>
  <c r="AT140" i="2" s="1"/>
  <c r="AV140" i="2" s="1"/>
  <c r="AN142" i="2"/>
  <c r="AT142" i="2" s="1"/>
  <c r="AV142" i="2" s="1"/>
  <c r="AN144" i="2"/>
  <c r="AT144" i="2" s="1"/>
  <c r="AV144" i="2" s="1"/>
  <c r="AN146" i="2"/>
  <c r="AT146" i="2" s="1"/>
  <c r="AV146" i="2" s="1"/>
  <c r="AN148" i="2"/>
  <c r="AT148" i="2" s="1"/>
  <c r="AV148" i="2" s="1"/>
  <c r="AN150" i="2"/>
  <c r="AT150" i="2" s="1"/>
  <c r="AV150" i="2" s="1"/>
  <c r="AN152" i="2"/>
  <c r="AT152" i="2" s="1"/>
  <c r="AV152" i="2" s="1"/>
  <c r="AN154" i="2"/>
  <c r="AT154" i="2" s="1"/>
  <c r="AV154" i="2" s="1"/>
  <c r="AN156" i="2"/>
  <c r="AT156" i="2" s="1"/>
  <c r="AV156" i="2" s="1"/>
  <c r="AN158" i="2"/>
  <c r="AT158" i="2" s="1"/>
  <c r="AV158" i="2" s="1"/>
  <c r="AN160" i="2"/>
  <c r="AT160" i="2" s="1"/>
  <c r="AV160" i="2" s="1"/>
  <c r="AN162" i="2"/>
  <c r="AT162" i="2" s="1"/>
  <c r="AV162" i="2" s="1"/>
  <c r="AN164" i="2"/>
  <c r="AT164" i="2" s="1"/>
  <c r="AV164" i="2" s="1"/>
  <c r="AN166" i="2"/>
  <c r="AT166" i="2" s="1"/>
  <c r="AV166" i="2" s="1"/>
  <c r="AN168" i="2"/>
  <c r="AT168" i="2" s="1"/>
  <c r="AV168" i="2" s="1"/>
  <c r="AN170" i="2"/>
  <c r="AT170" i="2" s="1"/>
  <c r="AV170" i="2" s="1"/>
  <c r="AN172" i="2"/>
  <c r="AT172" i="2" s="1"/>
  <c r="AV172" i="2" s="1"/>
  <c r="AN174" i="2"/>
  <c r="AT174" i="2" s="1"/>
  <c r="AV174" i="2" s="1"/>
  <c r="AN176" i="2"/>
  <c r="AT176" i="2" s="1"/>
  <c r="AV176" i="2" s="1"/>
  <c r="AN178" i="2"/>
  <c r="AT178" i="2" s="1"/>
  <c r="AV178" i="2" s="1"/>
  <c r="AN180" i="2"/>
  <c r="AT180" i="2" s="1"/>
  <c r="AV180" i="2" s="1"/>
  <c r="AN182" i="2"/>
  <c r="AT182" i="2" s="1"/>
  <c r="AV182" i="2" s="1"/>
  <c r="AN184" i="2"/>
  <c r="AT184" i="2" s="1"/>
  <c r="AV184" i="2" s="1"/>
  <c r="AN186" i="2"/>
  <c r="AT186" i="2" s="1"/>
  <c r="AV186" i="2" s="1"/>
  <c r="AN188" i="2"/>
  <c r="AT188" i="2" s="1"/>
  <c r="AV188" i="2" s="1"/>
  <c r="AN190" i="2"/>
  <c r="AT190" i="2" s="1"/>
  <c r="AV190" i="2" s="1"/>
  <c r="AN192" i="2"/>
  <c r="AT192" i="2" s="1"/>
  <c r="AV192" i="2" s="1"/>
  <c r="AN194" i="2"/>
  <c r="AT194" i="2" s="1"/>
  <c r="AV194" i="2" s="1"/>
  <c r="AN196" i="2"/>
  <c r="AT196" i="2" s="1"/>
  <c r="AV196" i="2" s="1"/>
  <c r="AN198" i="2"/>
  <c r="AT198" i="2" s="1"/>
  <c r="AV198" i="2" s="1"/>
  <c r="AN200" i="2"/>
  <c r="AT200" i="2" s="1"/>
  <c r="AV200" i="2" s="1"/>
  <c r="AN202" i="2"/>
  <c r="AT202" i="2" s="1"/>
  <c r="AV202" i="2" s="1"/>
  <c r="AN204" i="2"/>
  <c r="AT204" i="2" s="1"/>
  <c r="AV204" i="2" s="1"/>
  <c r="AN206" i="2"/>
  <c r="AT206" i="2" s="1"/>
  <c r="AV206" i="2" s="1"/>
  <c r="AN208" i="2"/>
  <c r="AT208" i="2" s="1"/>
  <c r="AV208" i="2" s="1"/>
  <c r="AN210" i="2"/>
  <c r="AT210" i="2" s="1"/>
  <c r="AV210" i="2" s="1"/>
  <c r="AN212" i="2"/>
  <c r="AT212" i="2" s="1"/>
  <c r="AV212" i="2" s="1"/>
  <c r="AN214" i="2"/>
  <c r="AT214" i="2" s="1"/>
  <c r="AV214" i="2" s="1"/>
  <c r="AN216" i="2"/>
  <c r="AT216" i="2" s="1"/>
  <c r="AV216" i="2" s="1"/>
  <c r="AN218" i="2"/>
  <c r="AT218" i="2" s="1"/>
  <c r="AV218" i="2" s="1"/>
  <c r="AN220" i="2"/>
  <c r="AT220" i="2" s="1"/>
  <c r="AV220" i="2" s="1"/>
  <c r="AN222" i="2"/>
  <c r="AT222" i="2" s="1"/>
  <c r="AV222" i="2" s="1"/>
  <c r="AN224" i="2"/>
  <c r="AT224" i="2" s="1"/>
  <c r="AV224" i="2" s="1"/>
  <c r="AN226" i="2"/>
  <c r="AT226" i="2" s="1"/>
  <c r="AV226" i="2" s="1"/>
  <c r="AN228" i="2"/>
  <c r="AT228" i="2" s="1"/>
  <c r="AV228" i="2" s="1"/>
  <c r="AN230" i="2"/>
  <c r="AT230" i="2" s="1"/>
  <c r="AV230" i="2" s="1"/>
  <c r="AN232" i="2"/>
  <c r="AT232" i="2" s="1"/>
  <c r="AV232" i="2" s="1"/>
  <c r="AN234" i="2"/>
  <c r="AT234" i="2" s="1"/>
  <c r="AV234" i="2" s="1"/>
  <c r="AN236" i="2"/>
  <c r="AT236" i="2" s="1"/>
  <c r="AV236" i="2" s="1"/>
  <c r="AN238" i="2"/>
  <c r="AT238" i="2" s="1"/>
  <c r="AV238" i="2" s="1"/>
  <c r="AN240" i="2"/>
  <c r="AT240" i="2" s="1"/>
  <c r="AV240" i="2" s="1"/>
  <c r="AN242" i="2"/>
  <c r="AT242" i="2" s="1"/>
  <c r="AV242" i="2" s="1"/>
  <c r="AN244" i="2"/>
  <c r="AT244" i="2" s="1"/>
  <c r="AV244" i="2" s="1"/>
  <c r="AN246" i="2"/>
  <c r="AT246" i="2" s="1"/>
  <c r="AV246" i="2" s="1"/>
  <c r="AN248" i="2"/>
  <c r="AT248" i="2" s="1"/>
  <c r="AV248" i="2" s="1"/>
  <c r="AV249" i="2"/>
  <c r="AN253" i="2"/>
  <c r="AT253" i="2" s="1"/>
  <c r="AV253" i="2" s="1"/>
  <c r="AN255" i="2"/>
  <c r="AT255" i="2" s="1"/>
  <c r="AV255" i="2" s="1"/>
  <c r="AN257" i="2"/>
  <c r="AT257" i="2" s="1"/>
  <c r="AV257" i="2" s="1"/>
  <c r="AN259" i="2"/>
  <c r="AT259" i="2" s="1"/>
  <c r="AV259" i="2" s="1"/>
  <c r="AN261" i="2"/>
  <c r="AT261" i="2" s="1"/>
  <c r="AV261" i="2" s="1"/>
  <c r="AN263" i="2"/>
  <c r="AT263" i="2" s="1"/>
  <c r="AV263" i="2" s="1"/>
  <c r="AN265" i="2"/>
  <c r="AT265" i="2" s="1"/>
  <c r="AV265" i="2" s="1"/>
  <c r="AN267" i="2"/>
  <c r="AT267" i="2" s="1"/>
  <c r="AV267" i="2" s="1"/>
  <c r="AN269" i="2"/>
  <c r="AT269" i="2" s="1"/>
  <c r="AV269" i="2" s="1"/>
  <c r="AN271" i="2"/>
  <c r="AT271" i="2" s="1"/>
  <c r="AV271" i="2" s="1"/>
  <c r="AN273" i="2"/>
  <c r="AT273" i="2" s="1"/>
  <c r="AV273" i="2" s="1"/>
  <c r="AN275" i="2"/>
  <c r="AT275" i="2" s="1"/>
  <c r="AV275" i="2" s="1"/>
  <c r="AN277" i="2"/>
  <c r="AT277" i="2" s="1"/>
  <c r="AV277" i="2" s="1"/>
  <c r="AN279" i="2"/>
  <c r="AT279" i="2" s="1"/>
  <c r="AV279" i="2" s="1"/>
  <c r="AN281" i="2"/>
  <c r="AT281" i="2" s="1"/>
  <c r="AV281" i="2" s="1"/>
  <c r="AN283" i="2"/>
  <c r="AT283" i="2" s="1"/>
  <c r="AV283" i="2" s="1"/>
  <c r="AN285" i="2"/>
  <c r="AT285" i="2" s="1"/>
  <c r="AV285" i="2" s="1"/>
  <c r="AN287" i="2"/>
  <c r="AT287" i="2" s="1"/>
  <c r="AV287" i="2" s="1"/>
  <c r="AN289" i="2"/>
  <c r="AT289" i="2" s="1"/>
  <c r="AV289" i="2" s="1"/>
  <c r="AN291" i="2"/>
  <c r="AT291" i="2" s="1"/>
  <c r="AV291" i="2" s="1"/>
  <c r="AN293" i="2"/>
  <c r="AT293" i="2" s="1"/>
  <c r="AV293" i="2" s="1"/>
  <c r="AN295" i="2"/>
  <c r="AT295" i="2" s="1"/>
  <c r="AV295" i="2" s="1"/>
  <c r="AN297" i="2"/>
  <c r="AT297" i="2" s="1"/>
  <c r="AV297" i="2" s="1"/>
  <c r="AN299" i="2"/>
  <c r="AT299" i="2" s="1"/>
  <c r="AV299" i="2" s="1"/>
  <c r="AN301" i="2"/>
  <c r="AT301" i="2" s="1"/>
  <c r="AV301" i="2" s="1"/>
  <c r="AN303" i="2"/>
  <c r="AT303" i="2" s="1"/>
  <c r="AV303" i="2" s="1"/>
  <c r="AN305" i="2"/>
  <c r="AT305" i="2" s="1"/>
  <c r="AV305" i="2" s="1"/>
  <c r="AN307" i="2"/>
  <c r="AT307" i="2" s="1"/>
  <c r="AV307" i="2" s="1"/>
  <c r="AN309" i="2"/>
  <c r="AT309" i="2" s="1"/>
  <c r="AV309" i="2" s="1"/>
  <c r="AN311" i="2"/>
  <c r="AT311" i="2" s="1"/>
  <c r="AV311" i="2" s="1"/>
  <c r="AN313" i="2"/>
  <c r="AT313" i="2" s="1"/>
  <c r="AV313" i="2" s="1"/>
  <c r="AN315" i="2"/>
  <c r="AT315" i="2" s="1"/>
  <c r="AV315" i="2" s="1"/>
  <c r="AN317" i="2"/>
  <c r="AT317" i="2" s="1"/>
  <c r="AV317" i="2" s="1"/>
  <c r="AN319" i="2"/>
  <c r="AT319" i="2" s="1"/>
  <c r="AV319" i="2" s="1"/>
  <c r="AN321" i="2"/>
  <c r="AT321" i="2" s="1"/>
  <c r="AV321" i="2" s="1"/>
  <c r="AN323" i="2"/>
  <c r="AT323" i="2" s="1"/>
  <c r="AV323" i="2" s="1"/>
  <c r="AN325" i="2"/>
  <c r="AT325" i="2" s="1"/>
  <c r="AV325" i="2" s="1"/>
  <c r="AN327" i="2"/>
  <c r="AT327" i="2" s="1"/>
  <c r="AV327" i="2" s="1"/>
  <c r="AN329" i="2"/>
  <c r="AT329" i="2" s="1"/>
  <c r="AV329" i="2" s="1"/>
  <c r="AN331" i="2"/>
  <c r="AT331" i="2" s="1"/>
  <c r="AV331" i="2" s="1"/>
  <c r="AN333" i="2"/>
  <c r="AT333" i="2" s="1"/>
  <c r="AV333" i="2" s="1"/>
  <c r="AN335" i="2"/>
  <c r="AT335" i="2" s="1"/>
  <c r="AV335" i="2" s="1"/>
  <c r="AN337" i="2"/>
  <c r="AT337" i="2" s="1"/>
  <c r="AV337" i="2" s="1"/>
  <c r="AN339" i="2"/>
  <c r="AT339" i="2" s="1"/>
  <c r="AV339" i="2" s="1"/>
  <c r="AN341" i="2"/>
  <c r="AT341" i="2" s="1"/>
  <c r="AV341" i="2" s="1"/>
  <c r="AN343" i="2"/>
  <c r="AT343" i="2" s="1"/>
  <c r="AV343" i="2" s="1"/>
  <c r="AN345" i="2"/>
  <c r="AT345" i="2" s="1"/>
  <c r="AV345" i="2" s="1"/>
  <c r="AN347" i="2"/>
  <c r="AT347" i="2" s="1"/>
  <c r="AV347" i="2" s="1"/>
  <c r="AN349" i="2"/>
  <c r="AT349" i="2" s="1"/>
  <c r="AV349" i="2" s="1"/>
  <c r="AN351" i="2"/>
  <c r="AT351" i="2" s="1"/>
  <c r="AV351" i="2" s="1"/>
  <c r="AN353" i="2"/>
  <c r="AT353" i="2" s="1"/>
  <c r="AV353" i="2" s="1"/>
  <c r="AN355" i="2"/>
  <c r="AT355" i="2" s="1"/>
  <c r="AV355" i="2" s="1"/>
  <c r="AN357" i="2"/>
  <c r="AT357" i="2" s="1"/>
  <c r="AV357" i="2" s="1"/>
  <c r="AN359" i="2"/>
  <c r="AT359" i="2" s="1"/>
  <c r="AV359" i="2" s="1"/>
  <c r="AN361" i="2"/>
  <c r="AT361" i="2" s="1"/>
  <c r="AV361" i="2" s="1"/>
  <c r="AN363" i="2"/>
  <c r="AT363" i="2" s="1"/>
  <c r="AV363" i="2" s="1"/>
  <c r="AN365" i="2"/>
  <c r="AT365" i="2" s="1"/>
  <c r="AV365" i="2" s="1"/>
  <c r="AN367" i="2"/>
  <c r="AT367" i="2" s="1"/>
  <c r="AV367" i="2" s="1"/>
  <c r="AN369" i="2"/>
  <c r="AT369" i="2" s="1"/>
  <c r="AV369" i="2" s="1"/>
  <c r="AN371" i="2"/>
  <c r="AT371" i="2" s="1"/>
  <c r="AV371" i="2" s="1"/>
  <c r="AN373" i="2"/>
  <c r="AT373" i="2" s="1"/>
  <c r="AV373" i="2" s="1"/>
  <c r="AN375" i="2"/>
  <c r="AT375" i="2" s="1"/>
  <c r="AV375" i="2" s="1"/>
  <c r="AN377" i="2"/>
  <c r="AT377" i="2" s="1"/>
  <c r="AV377" i="2" s="1"/>
  <c r="AN379" i="2"/>
  <c r="AT379" i="2" s="1"/>
  <c r="AV379" i="2" s="1"/>
  <c r="AN381" i="2"/>
  <c r="AT381" i="2" s="1"/>
  <c r="AV381" i="2" s="1"/>
  <c r="AN383" i="2"/>
  <c r="AT383" i="2" s="1"/>
  <c r="AV383" i="2" s="1"/>
  <c r="AN387" i="2"/>
  <c r="AT387" i="2" s="1"/>
  <c r="AV387" i="2" s="1"/>
  <c r="AN389" i="2"/>
  <c r="AT389" i="2" s="1"/>
  <c r="AV389" i="2" s="1"/>
  <c r="AN391" i="2"/>
  <c r="AT391" i="2" s="1"/>
  <c r="AV391" i="2" s="1"/>
  <c r="AN393" i="2"/>
  <c r="AT393" i="2" s="1"/>
  <c r="AV393" i="2" s="1"/>
  <c r="AN395" i="2"/>
  <c r="AT395" i="2" s="1"/>
  <c r="AV395" i="2" s="1"/>
  <c r="AN397" i="2"/>
  <c r="AT397" i="2" s="1"/>
  <c r="AV397" i="2" s="1"/>
  <c r="AN399" i="2"/>
  <c r="AT399" i="2" s="1"/>
  <c r="AV399" i="2" s="1"/>
  <c r="AN401" i="2"/>
  <c r="AT401" i="2" s="1"/>
  <c r="AV401" i="2" s="1"/>
  <c r="AN403" i="2"/>
  <c r="AT403" i="2" s="1"/>
  <c r="AV403" i="2" s="1"/>
  <c r="AN405" i="2"/>
  <c r="AT405" i="2" s="1"/>
  <c r="AV405" i="2" s="1"/>
  <c r="AN407" i="2"/>
  <c r="AT407" i="2" s="1"/>
  <c r="AV407" i="2" s="1"/>
  <c r="AN508" i="2"/>
  <c r="AT508" i="2" s="1"/>
  <c r="AV508" i="2" s="1"/>
  <c r="AN550" i="2"/>
  <c r="AT550" i="2" s="1"/>
  <c r="AV550" i="2" s="1"/>
  <c r="AN555" i="2"/>
  <c r="AT555" i="2" s="1"/>
  <c r="AV555" i="2" s="1"/>
  <c r="AN566" i="2"/>
  <c r="AT566" i="2" s="1"/>
  <c r="AV566" i="2" s="1"/>
  <c r="AN571" i="2"/>
  <c r="AT571" i="2" s="1"/>
  <c r="AV571" i="2" s="1"/>
  <c r="AQ591" i="2"/>
  <c r="AN591" i="2"/>
  <c r="AT591" i="2" s="1"/>
  <c r="AQ623" i="2"/>
  <c r="AN623" i="2"/>
  <c r="AT623" i="2" s="1"/>
  <c r="AN250" i="2"/>
  <c r="AT250" i="2" s="1"/>
  <c r="AV250" i="2" s="1"/>
  <c r="AN505" i="2"/>
  <c r="AT505" i="2" s="1"/>
  <c r="AV505" i="2" s="1"/>
  <c r="AN513" i="2"/>
  <c r="AT513" i="2" s="1"/>
  <c r="AQ513" i="2"/>
  <c r="AQ599" i="2"/>
  <c r="AN599" i="2"/>
  <c r="AT599" i="2" s="1"/>
  <c r="AQ631" i="2"/>
  <c r="AN631" i="2"/>
  <c r="AT631" i="2" s="1"/>
  <c r="AN639" i="2"/>
  <c r="AT639" i="2" s="1"/>
  <c r="AV639" i="2" s="1"/>
  <c r="AN655" i="2"/>
  <c r="AT655" i="2" s="1"/>
  <c r="AV655" i="2" s="1"/>
  <c r="AN671" i="2"/>
  <c r="AT671" i="2" s="1"/>
  <c r="AV671" i="2" s="1"/>
  <c r="AN687" i="2"/>
  <c r="AT687" i="2" s="1"/>
  <c r="AV687" i="2" s="1"/>
  <c r="AN703" i="2"/>
  <c r="AT703" i="2" s="1"/>
  <c r="AV703" i="2" s="1"/>
  <c r="AN717" i="2"/>
  <c r="AT717" i="2" s="1"/>
  <c r="AV717" i="2" s="1"/>
  <c r="AN733" i="2"/>
  <c r="AT733" i="2" s="1"/>
  <c r="AV733" i="2" s="1"/>
  <c r="AN749" i="2"/>
  <c r="AT749" i="2" s="1"/>
  <c r="AV749" i="2" s="1"/>
  <c r="AN765" i="2"/>
  <c r="AT765" i="2" s="1"/>
  <c r="AV765" i="2" s="1"/>
  <c r="AN781" i="2"/>
  <c r="AT781" i="2" s="1"/>
  <c r="AV781" i="2" s="1"/>
  <c r="AN797" i="2"/>
  <c r="AT797" i="2" s="1"/>
  <c r="AV797" i="2" s="1"/>
  <c r="AQ1227" i="2"/>
  <c r="AN1227" i="2"/>
  <c r="AT1227" i="2" s="1"/>
  <c r="AV588" i="2"/>
  <c r="AV684" i="2"/>
  <c r="AV711" i="2"/>
  <c r="AV722" i="2"/>
  <c r="AV746" i="2"/>
  <c r="AV762" i="2"/>
  <c r="AV770" i="2"/>
  <c r="AV799" i="2"/>
  <c r="AV802" i="2"/>
  <c r="AV810" i="2"/>
  <c r="AV826" i="2"/>
  <c r="AV1007" i="2"/>
  <c r="AV1010" i="2"/>
  <c r="AV1015" i="2"/>
  <c r="AV1023" i="2"/>
  <c r="AN1070" i="2"/>
  <c r="AT1070" i="2" s="1"/>
  <c r="AV1070" i="2" s="1"/>
  <c r="AV1072" i="2"/>
  <c r="AN1104" i="2"/>
  <c r="AT1104" i="2" s="1"/>
  <c r="AV1104" i="2" s="1"/>
  <c r="AQ1237" i="2"/>
  <c r="AN1237" i="2"/>
  <c r="AT1237" i="2" s="1"/>
  <c r="AQ1245" i="2"/>
  <c r="AN1245" i="2"/>
  <c r="AT1245" i="2" s="1"/>
  <c r="AV1311" i="2"/>
  <c r="AV1343" i="2"/>
  <c r="AN2" i="2"/>
  <c r="AT2" i="2" s="1"/>
  <c r="AV2" i="2" s="1"/>
  <c r="AN4" i="2"/>
  <c r="AT4" i="2" s="1"/>
  <c r="AV4" i="2" s="1"/>
  <c r="AN6" i="2"/>
  <c r="AT6" i="2" s="1"/>
  <c r="AV6" i="2" s="1"/>
  <c r="AN8" i="2"/>
  <c r="AT8" i="2" s="1"/>
  <c r="AV8" i="2" s="1"/>
  <c r="AN10" i="2"/>
  <c r="AT10" i="2" s="1"/>
  <c r="AV10" i="2" s="1"/>
  <c r="AN12" i="2"/>
  <c r="AT12" i="2" s="1"/>
  <c r="AV12" i="2" s="1"/>
  <c r="AN14" i="2"/>
  <c r="AT14" i="2" s="1"/>
  <c r="AV14" i="2" s="1"/>
  <c r="AN16" i="2"/>
  <c r="AT16" i="2" s="1"/>
  <c r="AV16" i="2" s="1"/>
  <c r="AN18" i="2"/>
  <c r="AT18" i="2" s="1"/>
  <c r="AV18" i="2" s="1"/>
  <c r="AN20" i="2"/>
  <c r="AT20" i="2" s="1"/>
  <c r="AV20" i="2" s="1"/>
  <c r="AN22" i="2"/>
  <c r="AT22" i="2" s="1"/>
  <c r="AV22" i="2" s="1"/>
  <c r="AN24" i="2"/>
  <c r="AT24" i="2" s="1"/>
  <c r="AV24" i="2" s="1"/>
  <c r="AN26" i="2"/>
  <c r="AT26" i="2" s="1"/>
  <c r="AV26" i="2" s="1"/>
  <c r="AN28" i="2"/>
  <c r="AT28" i="2" s="1"/>
  <c r="AV28" i="2" s="1"/>
  <c r="AN30" i="2"/>
  <c r="AT30" i="2" s="1"/>
  <c r="AV30" i="2" s="1"/>
  <c r="AN32" i="2"/>
  <c r="AT32" i="2" s="1"/>
  <c r="AV32" i="2" s="1"/>
  <c r="AN34" i="2"/>
  <c r="AT34" i="2" s="1"/>
  <c r="AV34" i="2" s="1"/>
  <c r="AN36" i="2"/>
  <c r="AT36" i="2" s="1"/>
  <c r="AV36" i="2" s="1"/>
  <c r="AN38" i="2"/>
  <c r="AT38" i="2" s="1"/>
  <c r="AV38" i="2" s="1"/>
  <c r="AN40" i="2"/>
  <c r="AT40" i="2" s="1"/>
  <c r="AV40" i="2" s="1"/>
  <c r="AN42" i="2"/>
  <c r="AT42" i="2" s="1"/>
  <c r="AV42" i="2" s="1"/>
  <c r="AN44" i="2"/>
  <c r="AT44" i="2" s="1"/>
  <c r="AV44" i="2" s="1"/>
  <c r="AN46" i="2"/>
  <c r="AT46" i="2" s="1"/>
  <c r="AV46" i="2" s="1"/>
  <c r="AN48" i="2"/>
  <c r="AT48" i="2" s="1"/>
  <c r="AV48" i="2" s="1"/>
  <c r="AN50" i="2"/>
  <c r="AT50" i="2" s="1"/>
  <c r="AV50" i="2" s="1"/>
  <c r="AN52" i="2"/>
  <c r="AT52" i="2" s="1"/>
  <c r="AV52" i="2" s="1"/>
  <c r="AN54" i="2"/>
  <c r="AT54" i="2" s="1"/>
  <c r="AV54" i="2" s="1"/>
  <c r="AN56" i="2"/>
  <c r="AT56" i="2" s="1"/>
  <c r="AV56" i="2" s="1"/>
  <c r="AN58" i="2"/>
  <c r="AT58" i="2" s="1"/>
  <c r="AV58" i="2" s="1"/>
  <c r="AN60" i="2"/>
  <c r="AT60" i="2" s="1"/>
  <c r="AV60" i="2" s="1"/>
  <c r="AN62" i="2"/>
  <c r="AT62" i="2" s="1"/>
  <c r="AV62" i="2" s="1"/>
  <c r="AN64" i="2"/>
  <c r="AT64" i="2" s="1"/>
  <c r="AV64" i="2" s="1"/>
  <c r="AN251" i="2"/>
  <c r="AT251" i="2" s="1"/>
  <c r="AV251" i="2" s="1"/>
  <c r="AN504" i="2"/>
  <c r="AT504" i="2" s="1"/>
  <c r="AV504" i="2" s="1"/>
  <c r="AN509" i="2"/>
  <c r="AT509" i="2" s="1"/>
  <c r="AN512" i="2"/>
  <c r="AT512" i="2" s="1"/>
  <c r="AV512" i="2" s="1"/>
  <c r="AV541" i="2"/>
  <c r="AN546" i="2"/>
  <c r="AT546" i="2" s="1"/>
  <c r="AV546" i="2" s="1"/>
  <c r="AN554" i="2"/>
  <c r="AT554" i="2" s="1"/>
  <c r="AV554" i="2" s="1"/>
  <c r="AN562" i="2"/>
  <c r="AT562" i="2" s="1"/>
  <c r="AV562" i="2" s="1"/>
  <c r="AN570" i="2"/>
  <c r="AT570" i="2" s="1"/>
  <c r="AV570" i="2" s="1"/>
  <c r="AN584" i="2"/>
  <c r="AT584" i="2" s="1"/>
  <c r="AV584" i="2" s="1"/>
  <c r="AN592" i="2"/>
  <c r="AT592" i="2" s="1"/>
  <c r="AN600" i="2"/>
  <c r="AT600" i="2" s="1"/>
  <c r="AV600" i="2" s="1"/>
  <c r="AN608" i="2"/>
  <c r="AT608" i="2" s="1"/>
  <c r="AV608" i="2" s="1"/>
  <c r="AN616" i="2"/>
  <c r="AT616" i="2" s="1"/>
  <c r="AV616" i="2" s="1"/>
  <c r="AN624" i="2"/>
  <c r="AT624" i="2" s="1"/>
  <c r="AV624" i="2" s="1"/>
  <c r="AN632" i="2"/>
  <c r="AT632" i="2" s="1"/>
  <c r="AV632" i="2" s="1"/>
  <c r="AN640" i="2"/>
  <c r="AT640" i="2" s="1"/>
  <c r="AV640" i="2" s="1"/>
  <c r="AN648" i="2"/>
  <c r="AT648" i="2" s="1"/>
  <c r="AV648" i="2" s="1"/>
  <c r="AN656" i="2"/>
  <c r="AT656" i="2" s="1"/>
  <c r="AN664" i="2"/>
  <c r="AT664" i="2" s="1"/>
  <c r="AV664" i="2" s="1"/>
  <c r="AN672" i="2"/>
  <c r="AT672" i="2" s="1"/>
  <c r="AV672" i="2" s="1"/>
  <c r="AN680" i="2"/>
  <c r="AT680" i="2" s="1"/>
  <c r="AV680" i="2" s="1"/>
  <c r="AN688" i="2"/>
  <c r="AT688" i="2" s="1"/>
  <c r="AV688" i="2" s="1"/>
  <c r="AN696" i="2"/>
  <c r="AT696" i="2" s="1"/>
  <c r="AV696" i="2" s="1"/>
  <c r="AN704" i="2"/>
  <c r="AT704" i="2" s="1"/>
  <c r="AV704" i="2" s="1"/>
  <c r="AN710" i="2"/>
  <c r="AT710" i="2" s="1"/>
  <c r="AV710" i="2" s="1"/>
  <c r="AN718" i="2"/>
  <c r="AT718" i="2" s="1"/>
  <c r="AN726" i="2"/>
  <c r="AT726" i="2" s="1"/>
  <c r="AV726" i="2" s="1"/>
  <c r="AN734" i="2"/>
  <c r="AT734" i="2" s="1"/>
  <c r="AV734" i="2" s="1"/>
  <c r="AN742" i="2"/>
  <c r="AT742" i="2" s="1"/>
  <c r="AV742" i="2" s="1"/>
  <c r="AN750" i="2"/>
  <c r="AT750" i="2" s="1"/>
  <c r="AV750" i="2" s="1"/>
  <c r="AN758" i="2"/>
  <c r="AT758" i="2" s="1"/>
  <c r="AV758" i="2" s="1"/>
  <c r="AN766" i="2"/>
  <c r="AT766" i="2" s="1"/>
  <c r="AV766" i="2" s="1"/>
  <c r="AN774" i="2"/>
  <c r="AT774" i="2" s="1"/>
  <c r="AV774" i="2" s="1"/>
  <c r="AN782" i="2"/>
  <c r="AT782" i="2" s="1"/>
  <c r="AV782" i="2" s="1"/>
  <c r="AN790" i="2"/>
  <c r="AT790" i="2" s="1"/>
  <c r="AV790" i="2" s="1"/>
  <c r="AN798" i="2"/>
  <c r="AT798" i="2" s="1"/>
  <c r="AV798" i="2" s="1"/>
  <c r="AN806" i="2"/>
  <c r="AT806" i="2" s="1"/>
  <c r="AV806" i="2" s="1"/>
  <c r="AN814" i="2"/>
  <c r="AT814" i="2" s="1"/>
  <c r="AV814" i="2" s="1"/>
  <c r="AN822" i="2"/>
  <c r="AT822" i="2" s="1"/>
  <c r="AV822" i="2" s="1"/>
  <c r="AN830" i="2"/>
  <c r="AT830" i="2" s="1"/>
  <c r="AV830" i="2" s="1"/>
  <c r="AN838" i="2"/>
  <c r="AT838" i="2" s="1"/>
  <c r="AV838" i="2" s="1"/>
  <c r="AN846" i="2"/>
  <c r="AT846" i="2" s="1"/>
  <c r="AV846" i="2" s="1"/>
  <c r="AN881" i="2"/>
  <c r="AT881" i="2" s="1"/>
  <c r="AV881" i="2" s="1"/>
  <c r="AN885" i="2"/>
  <c r="AT885" i="2" s="1"/>
  <c r="AV885" i="2" s="1"/>
  <c r="AN998" i="2"/>
  <c r="AT998" i="2" s="1"/>
  <c r="AV998" i="2" s="1"/>
  <c r="AN1006" i="2"/>
  <c r="AT1006" i="2" s="1"/>
  <c r="AN1014" i="2"/>
  <c r="AT1014" i="2" s="1"/>
  <c r="AV1014" i="2" s="1"/>
  <c r="AN1022" i="2"/>
  <c r="AT1022" i="2" s="1"/>
  <c r="AV1022" i="2" s="1"/>
  <c r="AN1051" i="2"/>
  <c r="AT1051" i="2" s="1"/>
  <c r="AV1051" i="2" s="1"/>
  <c r="AN1061" i="2"/>
  <c r="AT1061" i="2" s="1"/>
  <c r="AN1062" i="2"/>
  <c r="AT1062" i="2" s="1"/>
  <c r="AV1062" i="2" s="1"/>
  <c r="AV1064" i="2"/>
  <c r="AN1066" i="2"/>
  <c r="AT1066" i="2" s="1"/>
  <c r="AV1066" i="2" s="1"/>
  <c r="AN1083" i="2"/>
  <c r="AT1083" i="2" s="1"/>
  <c r="AV1083" i="2" s="1"/>
  <c r="AN1093" i="2"/>
  <c r="AT1093" i="2" s="1"/>
  <c r="AV1093" i="2" s="1"/>
  <c r="AN1094" i="2"/>
  <c r="AT1094" i="2" s="1"/>
  <c r="AV1094" i="2" s="1"/>
  <c r="AN1098" i="2"/>
  <c r="AT1098" i="2" s="1"/>
  <c r="AV1098" i="2" s="1"/>
  <c r="AN1118" i="2"/>
  <c r="AT1118" i="2" s="1"/>
  <c r="AV1118" i="2" s="1"/>
  <c r="AN1134" i="2"/>
  <c r="AT1134" i="2" s="1"/>
  <c r="AV1134" i="2" s="1"/>
  <c r="AN1150" i="2"/>
  <c r="AT1150" i="2" s="1"/>
  <c r="AV1150" i="2" s="1"/>
  <c r="AQ1195" i="2"/>
  <c r="AN1195" i="2"/>
  <c r="AT1195" i="2" s="1"/>
  <c r="AQ1249" i="2"/>
  <c r="AN1249" i="2"/>
  <c r="AT1249" i="2" s="1"/>
  <c r="AN1973" i="2"/>
  <c r="AT1973" i="2" s="1"/>
  <c r="AQ1973" i="2"/>
  <c r="AN409" i="2"/>
  <c r="AT409" i="2" s="1"/>
  <c r="AV409" i="2" s="1"/>
  <c r="AN411" i="2"/>
  <c r="AT411" i="2" s="1"/>
  <c r="AV411" i="2" s="1"/>
  <c r="AN413" i="2"/>
  <c r="AT413" i="2" s="1"/>
  <c r="AV413" i="2" s="1"/>
  <c r="AN415" i="2"/>
  <c r="AT415" i="2" s="1"/>
  <c r="AV415" i="2" s="1"/>
  <c r="AN417" i="2"/>
  <c r="AT417" i="2" s="1"/>
  <c r="AV417" i="2" s="1"/>
  <c r="AN419" i="2"/>
  <c r="AT419" i="2" s="1"/>
  <c r="AV419" i="2" s="1"/>
  <c r="AN421" i="2"/>
  <c r="AT421" i="2" s="1"/>
  <c r="AV421" i="2" s="1"/>
  <c r="AN423" i="2"/>
  <c r="AT423" i="2" s="1"/>
  <c r="AV423" i="2" s="1"/>
  <c r="AN425" i="2"/>
  <c r="AT425" i="2" s="1"/>
  <c r="AV425" i="2" s="1"/>
  <c r="AN427" i="2"/>
  <c r="AT427" i="2" s="1"/>
  <c r="AV427" i="2" s="1"/>
  <c r="AN429" i="2"/>
  <c r="AT429" i="2" s="1"/>
  <c r="AV429" i="2" s="1"/>
  <c r="AN431" i="2"/>
  <c r="AT431" i="2" s="1"/>
  <c r="AN433" i="2"/>
  <c r="AT433" i="2" s="1"/>
  <c r="AV433" i="2" s="1"/>
  <c r="AN435" i="2"/>
  <c r="AT435" i="2" s="1"/>
  <c r="AV435" i="2" s="1"/>
  <c r="AN437" i="2"/>
  <c r="AT437" i="2" s="1"/>
  <c r="AV437" i="2" s="1"/>
  <c r="AN439" i="2"/>
  <c r="AT439" i="2" s="1"/>
  <c r="AV439" i="2" s="1"/>
  <c r="AN441" i="2"/>
  <c r="AT441" i="2" s="1"/>
  <c r="AV441" i="2" s="1"/>
  <c r="AN443" i="2"/>
  <c r="AT443" i="2" s="1"/>
  <c r="AV443" i="2" s="1"/>
  <c r="AN445" i="2"/>
  <c r="AT445" i="2" s="1"/>
  <c r="AV445" i="2" s="1"/>
  <c r="AN447" i="2"/>
  <c r="AT447" i="2" s="1"/>
  <c r="AV447" i="2" s="1"/>
  <c r="AN449" i="2"/>
  <c r="AT449" i="2" s="1"/>
  <c r="AV449" i="2" s="1"/>
  <c r="AN451" i="2"/>
  <c r="AT451" i="2" s="1"/>
  <c r="AV451" i="2" s="1"/>
  <c r="AN453" i="2"/>
  <c r="AT453" i="2" s="1"/>
  <c r="AV453" i="2" s="1"/>
  <c r="AN455" i="2"/>
  <c r="AT455" i="2" s="1"/>
  <c r="AV455" i="2" s="1"/>
  <c r="AN457" i="2"/>
  <c r="AT457" i="2" s="1"/>
  <c r="AV457" i="2" s="1"/>
  <c r="AN459" i="2"/>
  <c r="AT459" i="2" s="1"/>
  <c r="AV459" i="2" s="1"/>
  <c r="AN461" i="2"/>
  <c r="AT461" i="2" s="1"/>
  <c r="AV461" i="2" s="1"/>
  <c r="AN463" i="2"/>
  <c r="AT463" i="2" s="1"/>
  <c r="AN465" i="2"/>
  <c r="AT465" i="2" s="1"/>
  <c r="AV465" i="2" s="1"/>
  <c r="AN467" i="2"/>
  <c r="AT467" i="2" s="1"/>
  <c r="AV467" i="2" s="1"/>
  <c r="AN469" i="2"/>
  <c r="AT469" i="2" s="1"/>
  <c r="AV469" i="2" s="1"/>
  <c r="AN471" i="2"/>
  <c r="AT471" i="2" s="1"/>
  <c r="AV471" i="2" s="1"/>
  <c r="AN473" i="2"/>
  <c r="AT473" i="2" s="1"/>
  <c r="AV473" i="2" s="1"/>
  <c r="AN475" i="2"/>
  <c r="AT475" i="2" s="1"/>
  <c r="AV475" i="2" s="1"/>
  <c r="AN477" i="2"/>
  <c r="AT477" i="2" s="1"/>
  <c r="AV477" i="2" s="1"/>
  <c r="AN479" i="2"/>
  <c r="AT479" i="2" s="1"/>
  <c r="AV479" i="2" s="1"/>
  <c r="AN481" i="2"/>
  <c r="AT481" i="2" s="1"/>
  <c r="AV481" i="2" s="1"/>
  <c r="AN483" i="2"/>
  <c r="AT483" i="2" s="1"/>
  <c r="AV483" i="2" s="1"/>
  <c r="AN485" i="2"/>
  <c r="AT485" i="2" s="1"/>
  <c r="AV485" i="2" s="1"/>
  <c r="AN487" i="2"/>
  <c r="AT487" i="2" s="1"/>
  <c r="AV487" i="2" s="1"/>
  <c r="AN489" i="2"/>
  <c r="AT489" i="2" s="1"/>
  <c r="AV489" i="2" s="1"/>
  <c r="AN491" i="2"/>
  <c r="AT491" i="2" s="1"/>
  <c r="AV491" i="2" s="1"/>
  <c r="AN493" i="2"/>
  <c r="AT493" i="2" s="1"/>
  <c r="AV493" i="2" s="1"/>
  <c r="AN495" i="2"/>
  <c r="AT495" i="2" s="1"/>
  <c r="AN497" i="2"/>
  <c r="AT497" i="2" s="1"/>
  <c r="AV497" i="2" s="1"/>
  <c r="AN499" i="2"/>
  <c r="AT499" i="2" s="1"/>
  <c r="AV499" i="2" s="1"/>
  <c r="AN501" i="2"/>
  <c r="AT501" i="2" s="1"/>
  <c r="AV501" i="2" s="1"/>
  <c r="AN503" i="2"/>
  <c r="AT503" i="2" s="1"/>
  <c r="AN506" i="2"/>
  <c r="AT506" i="2" s="1"/>
  <c r="AV506" i="2" s="1"/>
  <c r="AN511" i="2"/>
  <c r="AT511" i="2" s="1"/>
  <c r="AV511" i="2" s="1"/>
  <c r="AN514" i="2"/>
  <c r="AT514" i="2" s="1"/>
  <c r="AV514" i="2" s="1"/>
  <c r="AN516" i="2"/>
  <c r="AT516" i="2" s="1"/>
  <c r="AV516" i="2" s="1"/>
  <c r="AN518" i="2"/>
  <c r="AT518" i="2" s="1"/>
  <c r="AV518" i="2" s="1"/>
  <c r="AN520" i="2"/>
  <c r="AT520" i="2" s="1"/>
  <c r="AV520" i="2" s="1"/>
  <c r="AN522" i="2"/>
  <c r="AT522" i="2" s="1"/>
  <c r="AV522" i="2" s="1"/>
  <c r="AN524" i="2"/>
  <c r="AT524" i="2" s="1"/>
  <c r="AV524" i="2" s="1"/>
  <c r="AN526" i="2"/>
  <c r="AT526" i="2" s="1"/>
  <c r="AV526" i="2" s="1"/>
  <c r="AN528" i="2"/>
  <c r="AT528" i="2" s="1"/>
  <c r="AV528" i="2" s="1"/>
  <c r="AN530" i="2"/>
  <c r="AT530" i="2" s="1"/>
  <c r="AV530" i="2" s="1"/>
  <c r="AN532" i="2"/>
  <c r="AT532" i="2" s="1"/>
  <c r="AV532" i="2" s="1"/>
  <c r="AN534" i="2"/>
  <c r="AT534" i="2" s="1"/>
  <c r="AV534" i="2" s="1"/>
  <c r="AN536" i="2"/>
  <c r="AT536" i="2" s="1"/>
  <c r="AV536" i="2" s="1"/>
  <c r="AN538" i="2"/>
  <c r="AT538" i="2" s="1"/>
  <c r="AV538" i="2" s="1"/>
  <c r="AN540" i="2"/>
  <c r="AT540" i="2" s="1"/>
  <c r="AV540" i="2" s="1"/>
  <c r="AN548" i="2"/>
  <c r="AT548" i="2" s="1"/>
  <c r="AV548" i="2" s="1"/>
  <c r="AV551" i="2"/>
  <c r="AN556" i="2"/>
  <c r="AT556" i="2" s="1"/>
  <c r="AV556" i="2" s="1"/>
  <c r="AN564" i="2"/>
  <c r="AT564" i="2" s="1"/>
  <c r="AV564" i="2" s="1"/>
  <c r="AV567" i="2"/>
  <c r="AN572" i="2"/>
  <c r="AT572" i="2" s="1"/>
  <c r="AN578" i="2"/>
  <c r="AT578" i="2" s="1"/>
  <c r="AV578" i="2" s="1"/>
  <c r="AN586" i="2"/>
  <c r="AT586" i="2" s="1"/>
  <c r="AV589" i="2"/>
  <c r="AV592" i="2"/>
  <c r="AN594" i="2"/>
  <c r="AT594" i="2" s="1"/>
  <c r="AV594" i="2" s="1"/>
  <c r="AN602" i="2"/>
  <c r="AT602" i="2" s="1"/>
  <c r="AV602" i="2" s="1"/>
  <c r="AV605" i="2"/>
  <c r="AN610" i="2"/>
  <c r="AT610" i="2" s="1"/>
  <c r="AV610" i="2" s="1"/>
  <c r="AN618" i="2"/>
  <c r="AT618" i="2" s="1"/>
  <c r="AV618" i="2" s="1"/>
  <c r="AN626" i="2"/>
  <c r="AT626" i="2" s="1"/>
  <c r="AN634" i="2"/>
  <c r="AT634" i="2" s="1"/>
  <c r="AV634" i="2" s="1"/>
  <c r="AV637" i="2"/>
  <c r="AN642" i="2"/>
  <c r="AT642" i="2" s="1"/>
  <c r="AV642" i="2" s="1"/>
  <c r="AN650" i="2"/>
  <c r="AT650" i="2" s="1"/>
  <c r="AV650" i="2" s="1"/>
  <c r="AV656" i="2"/>
  <c r="AN658" i="2"/>
  <c r="AT658" i="2" s="1"/>
  <c r="AV658" i="2" s="1"/>
  <c r="AV661" i="2"/>
  <c r="AN666" i="2"/>
  <c r="AT666" i="2" s="1"/>
  <c r="AV666" i="2" s="1"/>
  <c r="AV669" i="2"/>
  <c r="AN674" i="2"/>
  <c r="AT674" i="2" s="1"/>
  <c r="AV674" i="2" s="1"/>
  <c r="AV677" i="2"/>
  <c r="AN682" i="2"/>
  <c r="AT682" i="2" s="1"/>
  <c r="AN690" i="2"/>
  <c r="AT690" i="2" s="1"/>
  <c r="AV690" i="2" s="1"/>
  <c r="AN698" i="2"/>
  <c r="AT698" i="2" s="1"/>
  <c r="AV698" i="2" s="1"/>
  <c r="AN712" i="2"/>
  <c r="AT712" i="2" s="1"/>
  <c r="AV712" i="2" s="1"/>
  <c r="AV718" i="2"/>
  <c r="AN720" i="2"/>
  <c r="AT720" i="2" s="1"/>
  <c r="AV720" i="2" s="1"/>
  <c r="AN728" i="2"/>
  <c r="AT728" i="2" s="1"/>
  <c r="AV728" i="2" s="1"/>
  <c r="AN736" i="2"/>
  <c r="AT736" i="2" s="1"/>
  <c r="AV736" i="2" s="1"/>
  <c r="AN744" i="2"/>
  <c r="AT744" i="2" s="1"/>
  <c r="AV744" i="2" s="1"/>
  <c r="AN752" i="2"/>
  <c r="AT752" i="2" s="1"/>
  <c r="AV752" i="2" s="1"/>
  <c r="AN760" i="2"/>
  <c r="AT760" i="2" s="1"/>
  <c r="AV760" i="2" s="1"/>
  <c r="AV763" i="2"/>
  <c r="AN768" i="2"/>
  <c r="AT768" i="2" s="1"/>
  <c r="AV768" i="2" s="1"/>
  <c r="AN776" i="2"/>
  <c r="AT776" i="2" s="1"/>
  <c r="AV776" i="2" s="1"/>
  <c r="AV779" i="2"/>
  <c r="AN784" i="2"/>
  <c r="AT784" i="2" s="1"/>
  <c r="AV784" i="2" s="1"/>
  <c r="AN792" i="2"/>
  <c r="AT792" i="2" s="1"/>
  <c r="AV792" i="2" s="1"/>
  <c r="AV795" i="2"/>
  <c r="AN800" i="2"/>
  <c r="AT800" i="2" s="1"/>
  <c r="AV800" i="2" s="1"/>
  <c r="AN808" i="2"/>
  <c r="AT808" i="2" s="1"/>
  <c r="AV808" i="2" s="1"/>
  <c r="AN816" i="2"/>
  <c r="AT816" i="2" s="1"/>
  <c r="AV816" i="2" s="1"/>
  <c r="AN824" i="2"/>
  <c r="AT824" i="2" s="1"/>
  <c r="AV824" i="2" s="1"/>
  <c r="AV827" i="2"/>
  <c r="AN832" i="2"/>
  <c r="AT832" i="2" s="1"/>
  <c r="AV832" i="2" s="1"/>
  <c r="AN840" i="2"/>
  <c r="AT840" i="2" s="1"/>
  <c r="AV840" i="2" s="1"/>
  <c r="AN848" i="2"/>
  <c r="AT848" i="2" s="1"/>
  <c r="AV848" i="2" s="1"/>
  <c r="AN852" i="2"/>
  <c r="AT852" i="2" s="1"/>
  <c r="AV852" i="2" s="1"/>
  <c r="AN856" i="2"/>
  <c r="AT856" i="2" s="1"/>
  <c r="AV856" i="2" s="1"/>
  <c r="AN860" i="2"/>
  <c r="AT860" i="2" s="1"/>
  <c r="AV860" i="2" s="1"/>
  <c r="AN864" i="2"/>
  <c r="AT864" i="2" s="1"/>
  <c r="AV864" i="2" s="1"/>
  <c r="AN868" i="2"/>
  <c r="AT868" i="2" s="1"/>
  <c r="AV868" i="2" s="1"/>
  <c r="AN872" i="2"/>
  <c r="AT872" i="2" s="1"/>
  <c r="AV872" i="2" s="1"/>
  <c r="AN876" i="2"/>
  <c r="AT876" i="2" s="1"/>
  <c r="AV876" i="2" s="1"/>
  <c r="AN880" i="2"/>
  <c r="AT880" i="2" s="1"/>
  <c r="AV880" i="2" s="1"/>
  <c r="AN884" i="2"/>
  <c r="AT884" i="2" s="1"/>
  <c r="AV884" i="2" s="1"/>
  <c r="AN887" i="2"/>
  <c r="AT887" i="2" s="1"/>
  <c r="AV887" i="2" s="1"/>
  <c r="AN889" i="2"/>
  <c r="AT889" i="2" s="1"/>
  <c r="AV889" i="2" s="1"/>
  <c r="AN891" i="2"/>
  <c r="AT891" i="2" s="1"/>
  <c r="AV891" i="2" s="1"/>
  <c r="AN893" i="2"/>
  <c r="AT893" i="2" s="1"/>
  <c r="AV893" i="2" s="1"/>
  <c r="AN895" i="2"/>
  <c r="AT895" i="2" s="1"/>
  <c r="AV895" i="2" s="1"/>
  <c r="AN897" i="2"/>
  <c r="AT897" i="2" s="1"/>
  <c r="AV897" i="2" s="1"/>
  <c r="AN899" i="2"/>
  <c r="AT899" i="2" s="1"/>
  <c r="AV899" i="2" s="1"/>
  <c r="AN901" i="2"/>
  <c r="AT901" i="2" s="1"/>
  <c r="AV901" i="2" s="1"/>
  <c r="AN903" i="2"/>
  <c r="AT903" i="2" s="1"/>
  <c r="AV903" i="2" s="1"/>
  <c r="AN905" i="2"/>
  <c r="AT905" i="2" s="1"/>
  <c r="AV905" i="2" s="1"/>
  <c r="AN907" i="2"/>
  <c r="AT907" i="2" s="1"/>
  <c r="AV907" i="2" s="1"/>
  <c r="AN909" i="2"/>
  <c r="AT909" i="2" s="1"/>
  <c r="AV909" i="2" s="1"/>
  <c r="AN911" i="2"/>
  <c r="AT911" i="2" s="1"/>
  <c r="AV911" i="2" s="1"/>
  <c r="AN913" i="2"/>
  <c r="AT913" i="2" s="1"/>
  <c r="AV913" i="2" s="1"/>
  <c r="AN915" i="2"/>
  <c r="AT915" i="2" s="1"/>
  <c r="AV915" i="2" s="1"/>
  <c r="AN917" i="2"/>
  <c r="AT917" i="2" s="1"/>
  <c r="AV917" i="2" s="1"/>
  <c r="AN919" i="2"/>
  <c r="AT919" i="2" s="1"/>
  <c r="AV919" i="2" s="1"/>
  <c r="AN921" i="2"/>
  <c r="AT921" i="2" s="1"/>
  <c r="AV921" i="2" s="1"/>
  <c r="AN923" i="2"/>
  <c r="AT923" i="2" s="1"/>
  <c r="AV923" i="2" s="1"/>
  <c r="AN925" i="2"/>
  <c r="AT925" i="2" s="1"/>
  <c r="AV925" i="2" s="1"/>
  <c r="AN927" i="2"/>
  <c r="AT927" i="2" s="1"/>
  <c r="AV927" i="2" s="1"/>
  <c r="AN929" i="2"/>
  <c r="AT929" i="2" s="1"/>
  <c r="AV929" i="2" s="1"/>
  <c r="AN931" i="2"/>
  <c r="AT931" i="2" s="1"/>
  <c r="AV931" i="2" s="1"/>
  <c r="AN933" i="2"/>
  <c r="AT933" i="2" s="1"/>
  <c r="AV933" i="2" s="1"/>
  <c r="AN935" i="2"/>
  <c r="AT935" i="2" s="1"/>
  <c r="AV935" i="2" s="1"/>
  <c r="AN937" i="2"/>
  <c r="AT937" i="2" s="1"/>
  <c r="AV937" i="2" s="1"/>
  <c r="AN939" i="2"/>
  <c r="AT939" i="2" s="1"/>
  <c r="AV939" i="2" s="1"/>
  <c r="AN941" i="2"/>
  <c r="AT941" i="2" s="1"/>
  <c r="AV941" i="2" s="1"/>
  <c r="AN943" i="2"/>
  <c r="AT943" i="2" s="1"/>
  <c r="AV943" i="2" s="1"/>
  <c r="AN945" i="2"/>
  <c r="AT945" i="2" s="1"/>
  <c r="AV945" i="2" s="1"/>
  <c r="AN947" i="2"/>
  <c r="AT947" i="2" s="1"/>
  <c r="AV947" i="2" s="1"/>
  <c r="AN949" i="2"/>
  <c r="AT949" i="2" s="1"/>
  <c r="AV949" i="2" s="1"/>
  <c r="AN951" i="2"/>
  <c r="AT951" i="2" s="1"/>
  <c r="AV951" i="2" s="1"/>
  <c r="AN953" i="2"/>
  <c r="AT953" i="2" s="1"/>
  <c r="AV953" i="2" s="1"/>
  <c r="AN955" i="2"/>
  <c r="AT955" i="2" s="1"/>
  <c r="AV955" i="2" s="1"/>
  <c r="AN957" i="2"/>
  <c r="AT957" i="2" s="1"/>
  <c r="AV957" i="2" s="1"/>
  <c r="AN959" i="2"/>
  <c r="AT959" i="2" s="1"/>
  <c r="AV959" i="2" s="1"/>
  <c r="AN961" i="2"/>
  <c r="AT961" i="2" s="1"/>
  <c r="AV961" i="2" s="1"/>
  <c r="AN963" i="2"/>
  <c r="AT963" i="2" s="1"/>
  <c r="AV963" i="2" s="1"/>
  <c r="AN965" i="2"/>
  <c r="AT965" i="2" s="1"/>
  <c r="AV965" i="2" s="1"/>
  <c r="AN967" i="2"/>
  <c r="AT967" i="2" s="1"/>
  <c r="AV967" i="2" s="1"/>
  <c r="AN969" i="2"/>
  <c r="AT969" i="2" s="1"/>
  <c r="AV969" i="2" s="1"/>
  <c r="AN971" i="2"/>
  <c r="AT971" i="2" s="1"/>
  <c r="AV971" i="2" s="1"/>
  <c r="AN973" i="2"/>
  <c r="AT973" i="2" s="1"/>
  <c r="AV973" i="2" s="1"/>
  <c r="AN975" i="2"/>
  <c r="AT975" i="2" s="1"/>
  <c r="AV975" i="2" s="1"/>
  <c r="AN977" i="2"/>
  <c r="AT977" i="2" s="1"/>
  <c r="AV977" i="2" s="1"/>
  <c r="AN979" i="2"/>
  <c r="AT979" i="2" s="1"/>
  <c r="AV979" i="2" s="1"/>
  <c r="AN981" i="2"/>
  <c r="AT981" i="2" s="1"/>
  <c r="AV981" i="2" s="1"/>
  <c r="AN983" i="2"/>
  <c r="AT983" i="2" s="1"/>
  <c r="AV983" i="2" s="1"/>
  <c r="AN985" i="2"/>
  <c r="AT985" i="2" s="1"/>
  <c r="AV985" i="2" s="1"/>
  <c r="AN987" i="2"/>
  <c r="AT987" i="2" s="1"/>
  <c r="AV987" i="2" s="1"/>
  <c r="AN989" i="2"/>
  <c r="AT989" i="2" s="1"/>
  <c r="AV989" i="2" s="1"/>
  <c r="AN991" i="2"/>
  <c r="AT991" i="2" s="1"/>
  <c r="AV991" i="2" s="1"/>
  <c r="AN993" i="2"/>
  <c r="AT993" i="2" s="1"/>
  <c r="AV993" i="2" s="1"/>
  <c r="AN995" i="2"/>
  <c r="AT995" i="2" s="1"/>
  <c r="AV995" i="2" s="1"/>
  <c r="AN1000" i="2"/>
  <c r="AT1000" i="2" s="1"/>
  <c r="AV1000" i="2" s="1"/>
  <c r="AV1006" i="2"/>
  <c r="AN1008" i="2"/>
  <c r="AT1008" i="2" s="1"/>
  <c r="AV1008" i="2" s="1"/>
  <c r="AN1016" i="2"/>
  <c r="AT1016" i="2" s="1"/>
  <c r="AV1016" i="2" s="1"/>
  <c r="AN1024" i="2"/>
  <c r="AT1024" i="2" s="1"/>
  <c r="AV1024" i="2" s="1"/>
  <c r="AN1027" i="2"/>
  <c r="AT1027" i="2" s="1"/>
  <c r="AV1027" i="2" s="1"/>
  <c r="AN1029" i="2"/>
  <c r="AT1029" i="2" s="1"/>
  <c r="AV1029" i="2" s="1"/>
  <c r="AN1031" i="2"/>
  <c r="AT1031" i="2" s="1"/>
  <c r="AV1031" i="2" s="1"/>
  <c r="AN1033" i="2"/>
  <c r="AT1033" i="2" s="1"/>
  <c r="AV1033" i="2" s="1"/>
  <c r="AN1035" i="2"/>
  <c r="AT1035" i="2" s="1"/>
  <c r="AV1035" i="2" s="1"/>
  <c r="AN1037" i="2"/>
  <c r="AT1037" i="2" s="1"/>
  <c r="AV1037" i="2" s="1"/>
  <c r="AN1039" i="2"/>
  <c r="AT1039" i="2" s="1"/>
  <c r="AV1039" i="2" s="1"/>
  <c r="AN1041" i="2"/>
  <c r="AT1041" i="2" s="1"/>
  <c r="AV1041" i="2" s="1"/>
  <c r="AN1043" i="2"/>
  <c r="AT1043" i="2" s="1"/>
  <c r="AV1043" i="2" s="1"/>
  <c r="AN1053" i="2"/>
  <c r="AT1053" i="2" s="1"/>
  <c r="AV1053" i="2" s="1"/>
  <c r="AN1058" i="2"/>
  <c r="AT1058" i="2" s="1"/>
  <c r="AV1058" i="2" s="1"/>
  <c r="AN1075" i="2"/>
  <c r="AT1075" i="2" s="1"/>
  <c r="AV1075" i="2" s="1"/>
  <c r="AN1085" i="2"/>
  <c r="AT1085" i="2" s="1"/>
  <c r="AV1085" i="2" s="1"/>
  <c r="AN1090" i="2"/>
  <c r="AT1090" i="2" s="1"/>
  <c r="AV1090" i="2" s="1"/>
  <c r="AN1107" i="2"/>
  <c r="AT1107" i="2" s="1"/>
  <c r="AV1107" i="2" s="1"/>
  <c r="AV1110" i="2"/>
  <c r="AN1112" i="2"/>
  <c r="AT1112" i="2" s="1"/>
  <c r="AV1112" i="2" s="1"/>
  <c r="AN1123" i="2"/>
  <c r="AT1123" i="2" s="1"/>
  <c r="AV1123" i="2" s="1"/>
  <c r="AV1126" i="2"/>
  <c r="AN1128" i="2"/>
  <c r="AT1128" i="2" s="1"/>
  <c r="AV1128" i="2" s="1"/>
  <c r="AN1139" i="2"/>
  <c r="AT1139" i="2" s="1"/>
  <c r="AV1139" i="2" s="1"/>
  <c r="AV1142" i="2"/>
  <c r="AN1144" i="2"/>
  <c r="AT1144" i="2" s="1"/>
  <c r="AV1144" i="2" s="1"/>
  <c r="AN1155" i="2"/>
  <c r="AT1155" i="2" s="1"/>
  <c r="AV1155" i="2" s="1"/>
  <c r="AN1158" i="2"/>
  <c r="AT1158" i="2" s="1"/>
  <c r="AV1158" i="2" s="1"/>
  <c r="AN1163" i="2"/>
  <c r="AT1163" i="2" s="1"/>
  <c r="AV1163" i="2" s="1"/>
  <c r="AQ1211" i="2"/>
  <c r="AN1211" i="2"/>
  <c r="AT1211" i="2" s="1"/>
  <c r="AV1355" i="2"/>
  <c r="AV1387" i="2"/>
  <c r="AV1419" i="2"/>
  <c r="AN1543" i="2"/>
  <c r="AT1543" i="2" s="1"/>
  <c r="AQ1543" i="2"/>
  <c r="AN1049" i="2"/>
  <c r="AT1049" i="2" s="1"/>
  <c r="AV1049" i="2" s="1"/>
  <c r="AN1057" i="2"/>
  <c r="AT1057" i="2" s="1"/>
  <c r="AV1057" i="2" s="1"/>
  <c r="AN1065" i="2"/>
  <c r="AT1065" i="2" s="1"/>
  <c r="AV1065" i="2" s="1"/>
  <c r="AV1068" i="2"/>
  <c r="AN1073" i="2"/>
  <c r="AT1073" i="2" s="1"/>
  <c r="AV1073" i="2" s="1"/>
  <c r="AV1079" i="2"/>
  <c r="AN1081" i="2"/>
  <c r="AT1081" i="2" s="1"/>
  <c r="AV1081" i="2" s="1"/>
  <c r="AN1089" i="2"/>
  <c r="AT1089" i="2" s="1"/>
  <c r="AV1089" i="2" s="1"/>
  <c r="AV1092" i="2"/>
  <c r="AN1097" i="2"/>
  <c r="AT1097" i="2" s="1"/>
  <c r="AV1097" i="2" s="1"/>
  <c r="AV1100" i="2"/>
  <c r="AN1105" i="2"/>
  <c r="AT1105" i="2" s="1"/>
  <c r="AV1105" i="2" s="1"/>
  <c r="AN1111" i="2"/>
  <c r="AT1111" i="2" s="1"/>
  <c r="AV1111" i="2" s="1"/>
  <c r="AN1119" i="2"/>
  <c r="AT1119" i="2" s="1"/>
  <c r="AV1119" i="2" s="1"/>
  <c r="AN1127" i="2"/>
  <c r="AT1127" i="2" s="1"/>
  <c r="AV1127" i="2" s="1"/>
  <c r="AV1130" i="2"/>
  <c r="AN1135" i="2"/>
  <c r="AT1135" i="2" s="1"/>
  <c r="AV1135" i="2" s="1"/>
  <c r="AV1138" i="2"/>
  <c r="AV1141" i="2"/>
  <c r="AN1143" i="2"/>
  <c r="AT1143" i="2" s="1"/>
  <c r="AV1143" i="2" s="1"/>
  <c r="AV1149" i="2"/>
  <c r="AN1151" i="2"/>
  <c r="AT1151" i="2" s="1"/>
  <c r="AV1151" i="2" s="1"/>
  <c r="AV1154" i="2"/>
  <c r="AN1157" i="2"/>
  <c r="AT1157" i="2" s="1"/>
  <c r="AV1157" i="2" s="1"/>
  <c r="AN1161" i="2"/>
  <c r="AT1161" i="2" s="1"/>
  <c r="AV1161" i="2" s="1"/>
  <c r="AN1165" i="2"/>
  <c r="AT1165" i="2" s="1"/>
  <c r="AV1165" i="2" s="1"/>
  <c r="AN1169" i="2"/>
  <c r="AT1169" i="2" s="1"/>
  <c r="AV1169" i="2" s="1"/>
  <c r="AN1173" i="2"/>
  <c r="AT1173" i="2" s="1"/>
  <c r="AV1173" i="2" s="1"/>
  <c r="AN1177" i="2"/>
  <c r="AT1177" i="2" s="1"/>
  <c r="AV1177" i="2" s="1"/>
  <c r="AN1181" i="2"/>
  <c r="AT1181" i="2" s="1"/>
  <c r="AV1181" i="2" s="1"/>
  <c r="AN1190" i="2"/>
  <c r="AT1190" i="2" s="1"/>
  <c r="AV1190" i="2" s="1"/>
  <c r="AN1193" i="2"/>
  <c r="AT1193" i="2" s="1"/>
  <c r="AV1193" i="2" s="1"/>
  <c r="AN1206" i="2"/>
  <c r="AT1206" i="2" s="1"/>
  <c r="AV1206" i="2" s="1"/>
  <c r="AN1209" i="2"/>
  <c r="AT1209" i="2" s="1"/>
  <c r="AV1209" i="2" s="1"/>
  <c r="AN1222" i="2"/>
  <c r="AT1222" i="2" s="1"/>
  <c r="AV1222" i="2" s="1"/>
  <c r="AN1225" i="2"/>
  <c r="AT1225" i="2" s="1"/>
  <c r="AV1225" i="2" s="1"/>
  <c r="AN1232" i="2"/>
  <c r="AT1232" i="2" s="1"/>
  <c r="AV1232" i="2" s="1"/>
  <c r="AN1240" i="2"/>
  <c r="AT1240" i="2" s="1"/>
  <c r="AV1240" i="2" s="1"/>
  <c r="AN1259" i="2"/>
  <c r="AT1259" i="2" s="1"/>
  <c r="AV1259" i="2" s="1"/>
  <c r="AN1267" i="2"/>
  <c r="AT1267" i="2" s="1"/>
  <c r="AV1267" i="2" s="1"/>
  <c r="AN1275" i="2"/>
  <c r="AT1275" i="2" s="1"/>
  <c r="AV1275" i="2" s="1"/>
  <c r="AN1283" i="2"/>
  <c r="AT1283" i="2" s="1"/>
  <c r="AV1283" i="2" s="1"/>
  <c r="AN1291" i="2"/>
  <c r="AT1291" i="2" s="1"/>
  <c r="AV1291" i="2" s="1"/>
  <c r="AN1299" i="2"/>
  <c r="AT1299" i="2" s="1"/>
  <c r="AV1299" i="2" s="1"/>
  <c r="AN1307" i="2"/>
  <c r="AT1307" i="2" s="1"/>
  <c r="AV1307" i="2" s="1"/>
  <c r="AN1315" i="2"/>
  <c r="AT1315" i="2" s="1"/>
  <c r="AV1315" i="2" s="1"/>
  <c r="AN1323" i="2"/>
  <c r="AT1323" i="2" s="1"/>
  <c r="AV1323" i="2" s="1"/>
  <c r="AN1331" i="2"/>
  <c r="AT1331" i="2" s="1"/>
  <c r="AV1331" i="2" s="1"/>
  <c r="AN1339" i="2"/>
  <c r="AT1339" i="2" s="1"/>
  <c r="AV1339" i="2" s="1"/>
  <c r="AN1347" i="2"/>
  <c r="AT1347" i="2" s="1"/>
  <c r="AV1347" i="2" s="1"/>
  <c r="AN1363" i="2"/>
  <c r="AT1363" i="2" s="1"/>
  <c r="AV1363" i="2" s="1"/>
  <c r="AV1375" i="2"/>
  <c r="AN1379" i="2"/>
  <c r="AT1379" i="2" s="1"/>
  <c r="AV1379" i="2" s="1"/>
  <c r="AN1395" i="2"/>
  <c r="AT1395" i="2" s="1"/>
  <c r="AV1395" i="2" s="1"/>
  <c r="AV1407" i="2"/>
  <c r="AN1411" i="2"/>
  <c r="AT1411" i="2" s="1"/>
  <c r="AV1411" i="2" s="1"/>
  <c r="AN1427" i="2"/>
  <c r="AT1427" i="2" s="1"/>
  <c r="AV1427" i="2" s="1"/>
  <c r="AV1439" i="2"/>
  <c r="AN1443" i="2"/>
  <c r="AT1443" i="2" s="1"/>
  <c r="AV1443" i="2" s="1"/>
  <c r="AQ1612" i="2"/>
  <c r="AN1612" i="2"/>
  <c r="AT1612" i="2" s="1"/>
  <c r="AN1113" i="2"/>
  <c r="AT1113" i="2" s="1"/>
  <c r="AV1113" i="2" s="1"/>
  <c r="AN1121" i="2"/>
  <c r="AT1121" i="2" s="1"/>
  <c r="AV1121" i="2" s="1"/>
  <c r="AN1129" i="2"/>
  <c r="AT1129" i="2" s="1"/>
  <c r="AV1129" i="2" s="1"/>
  <c r="AN1137" i="2"/>
  <c r="AT1137" i="2" s="1"/>
  <c r="AV1137" i="2" s="1"/>
  <c r="AN1145" i="2"/>
  <c r="AT1145" i="2" s="1"/>
  <c r="AV1145" i="2" s="1"/>
  <c r="AN1153" i="2"/>
  <c r="AT1153" i="2" s="1"/>
  <c r="AV1153" i="2" s="1"/>
  <c r="AN1186" i="2"/>
  <c r="AT1186" i="2" s="1"/>
  <c r="AV1186" i="2" s="1"/>
  <c r="AN1189" i="2"/>
  <c r="AT1189" i="2" s="1"/>
  <c r="AV1189" i="2" s="1"/>
  <c r="AN1202" i="2"/>
  <c r="AT1202" i="2" s="1"/>
  <c r="AV1202" i="2" s="1"/>
  <c r="AN1205" i="2"/>
  <c r="AT1205" i="2" s="1"/>
  <c r="AV1205" i="2" s="1"/>
  <c r="AN1218" i="2"/>
  <c r="AT1218" i="2" s="1"/>
  <c r="AV1218" i="2" s="1"/>
  <c r="AN1221" i="2"/>
  <c r="AT1221" i="2" s="1"/>
  <c r="AV1221" i="2" s="1"/>
  <c r="AN1238" i="2"/>
  <c r="AT1238" i="2" s="1"/>
  <c r="AV1238" i="2" s="1"/>
  <c r="AN1246" i="2"/>
  <c r="AT1246" i="2" s="1"/>
  <c r="AV1246" i="2" s="1"/>
  <c r="AN1250" i="2"/>
  <c r="AT1250" i="2" s="1"/>
  <c r="AV1250" i="2" s="1"/>
  <c r="AN1253" i="2"/>
  <c r="AT1253" i="2" s="1"/>
  <c r="AV1253" i="2" s="1"/>
  <c r="AN1261" i="2"/>
  <c r="AT1261" i="2" s="1"/>
  <c r="AV1261" i="2" s="1"/>
  <c r="AN1269" i="2"/>
  <c r="AT1269" i="2" s="1"/>
  <c r="AV1269" i="2" s="1"/>
  <c r="AV1273" i="2"/>
  <c r="AN1277" i="2"/>
  <c r="AT1277" i="2" s="1"/>
  <c r="AV1277" i="2" s="1"/>
  <c r="AN1285" i="2"/>
  <c r="AT1285" i="2" s="1"/>
  <c r="AV1285" i="2" s="1"/>
  <c r="AN1293" i="2"/>
  <c r="AT1293" i="2" s="1"/>
  <c r="AV1293" i="2" s="1"/>
  <c r="AN1301" i="2"/>
  <c r="AT1301" i="2" s="1"/>
  <c r="AV1301" i="2" s="1"/>
  <c r="AN1309" i="2"/>
  <c r="AT1309" i="2" s="1"/>
  <c r="AV1309" i="2" s="1"/>
  <c r="AN1317" i="2"/>
  <c r="AT1317" i="2" s="1"/>
  <c r="AV1317" i="2" s="1"/>
  <c r="AN1325" i="2"/>
  <c r="AT1325" i="2" s="1"/>
  <c r="AV1325" i="2" s="1"/>
  <c r="AN1333" i="2"/>
  <c r="AT1333" i="2" s="1"/>
  <c r="AV1333" i="2" s="1"/>
  <c r="AN1341" i="2"/>
  <c r="AT1341" i="2" s="1"/>
  <c r="AV1341" i="2" s="1"/>
  <c r="AN1351" i="2"/>
  <c r="AT1351" i="2" s="1"/>
  <c r="AV1351" i="2" s="1"/>
  <c r="AN1367" i="2"/>
  <c r="AT1367" i="2" s="1"/>
  <c r="AV1367" i="2" s="1"/>
  <c r="AN1383" i="2"/>
  <c r="AT1383" i="2" s="1"/>
  <c r="AV1383" i="2" s="1"/>
  <c r="AN1399" i="2"/>
  <c r="AT1399" i="2" s="1"/>
  <c r="AV1399" i="2" s="1"/>
  <c r="AN1415" i="2"/>
  <c r="AT1415" i="2" s="1"/>
  <c r="AV1415" i="2" s="1"/>
  <c r="AN1431" i="2"/>
  <c r="AT1431" i="2" s="1"/>
  <c r="AV1431" i="2" s="1"/>
  <c r="AN1553" i="2"/>
  <c r="AT1553" i="2" s="1"/>
  <c r="AQ1553" i="2"/>
  <c r="AQ1609" i="2"/>
  <c r="AN1609" i="2"/>
  <c r="AT1609" i="2" s="1"/>
  <c r="AN1254" i="2"/>
  <c r="AT1254" i="2" s="1"/>
  <c r="AV1254" i="2" s="1"/>
  <c r="AN1258" i="2"/>
  <c r="AT1258" i="2" s="1"/>
  <c r="AV1258" i="2" s="1"/>
  <c r="AN1262" i="2"/>
  <c r="AT1262" i="2" s="1"/>
  <c r="AV1262" i="2" s="1"/>
  <c r="AN1266" i="2"/>
  <c r="AT1266" i="2" s="1"/>
  <c r="AV1266" i="2" s="1"/>
  <c r="AN1270" i="2"/>
  <c r="AT1270" i="2" s="1"/>
  <c r="AV1270" i="2" s="1"/>
  <c r="AN1274" i="2"/>
  <c r="AT1274" i="2" s="1"/>
  <c r="AV1274" i="2" s="1"/>
  <c r="AN1278" i="2"/>
  <c r="AT1278" i="2" s="1"/>
  <c r="AV1278" i="2" s="1"/>
  <c r="AN1282" i="2"/>
  <c r="AT1282" i="2" s="1"/>
  <c r="AV1282" i="2" s="1"/>
  <c r="AN1286" i="2"/>
  <c r="AT1286" i="2" s="1"/>
  <c r="AV1286" i="2" s="1"/>
  <c r="AN1290" i="2"/>
  <c r="AT1290" i="2" s="1"/>
  <c r="AV1290" i="2" s="1"/>
  <c r="AN1294" i="2"/>
  <c r="AT1294" i="2" s="1"/>
  <c r="AV1294" i="2" s="1"/>
  <c r="AN1298" i="2"/>
  <c r="AT1298" i="2" s="1"/>
  <c r="AV1298" i="2" s="1"/>
  <c r="AN1302" i="2"/>
  <c r="AT1302" i="2" s="1"/>
  <c r="AV1302" i="2" s="1"/>
  <c r="AN1306" i="2"/>
  <c r="AT1306" i="2" s="1"/>
  <c r="AV1306" i="2" s="1"/>
  <c r="AN1310" i="2"/>
  <c r="AT1310" i="2" s="1"/>
  <c r="AV1310" i="2" s="1"/>
  <c r="AN1314" i="2"/>
  <c r="AT1314" i="2" s="1"/>
  <c r="AV1314" i="2" s="1"/>
  <c r="AN1318" i="2"/>
  <c r="AT1318" i="2" s="1"/>
  <c r="AV1318" i="2" s="1"/>
  <c r="AN1322" i="2"/>
  <c r="AT1322" i="2" s="1"/>
  <c r="AV1322" i="2" s="1"/>
  <c r="AN1326" i="2"/>
  <c r="AT1326" i="2" s="1"/>
  <c r="AV1326" i="2" s="1"/>
  <c r="AN1330" i="2"/>
  <c r="AT1330" i="2" s="1"/>
  <c r="AV1330" i="2" s="1"/>
  <c r="AN1334" i="2"/>
  <c r="AT1334" i="2" s="1"/>
  <c r="AV1334" i="2" s="1"/>
  <c r="AN1338" i="2"/>
  <c r="AT1338" i="2" s="1"/>
  <c r="AV1338" i="2" s="1"/>
  <c r="AN1342" i="2"/>
  <c r="AT1342" i="2" s="1"/>
  <c r="AV1342" i="2" s="1"/>
  <c r="AN1346" i="2"/>
  <c r="AT1346" i="2" s="1"/>
  <c r="AV1346" i="2" s="1"/>
  <c r="AN1350" i="2"/>
  <c r="AT1350" i="2" s="1"/>
  <c r="AV1350" i="2" s="1"/>
  <c r="AN1354" i="2"/>
  <c r="AT1354" i="2" s="1"/>
  <c r="AV1354" i="2" s="1"/>
  <c r="AN1358" i="2"/>
  <c r="AT1358" i="2" s="1"/>
  <c r="AV1358" i="2" s="1"/>
  <c r="AN1362" i="2"/>
  <c r="AT1362" i="2" s="1"/>
  <c r="AV1362" i="2" s="1"/>
  <c r="AN1366" i="2"/>
  <c r="AT1366" i="2" s="1"/>
  <c r="AV1366" i="2" s="1"/>
  <c r="AN1370" i="2"/>
  <c r="AT1370" i="2" s="1"/>
  <c r="AV1370" i="2" s="1"/>
  <c r="AN1374" i="2"/>
  <c r="AT1374" i="2" s="1"/>
  <c r="AV1374" i="2" s="1"/>
  <c r="AN1378" i="2"/>
  <c r="AT1378" i="2" s="1"/>
  <c r="AV1378" i="2" s="1"/>
  <c r="AN1382" i="2"/>
  <c r="AT1382" i="2" s="1"/>
  <c r="AV1382" i="2" s="1"/>
  <c r="AN1386" i="2"/>
  <c r="AT1386" i="2" s="1"/>
  <c r="AV1386" i="2" s="1"/>
  <c r="AN1390" i="2"/>
  <c r="AT1390" i="2" s="1"/>
  <c r="AV1390" i="2" s="1"/>
  <c r="AN1394" i="2"/>
  <c r="AT1394" i="2" s="1"/>
  <c r="AV1394" i="2" s="1"/>
  <c r="AN1398" i="2"/>
  <c r="AT1398" i="2" s="1"/>
  <c r="AV1398" i="2" s="1"/>
  <c r="AN1402" i="2"/>
  <c r="AT1402" i="2" s="1"/>
  <c r="AV1402" i="2" s="1"/>
  <c r="AN1406" i="2"/>
  <c r="AT1406" i="2" s="1"/>
  <c r="AV1406" i="2" s="1"/>
  <c r="AN1410" i="2"/>
  <c r="AT1410" i="2" s="1"/>
  <c r="AV1410" i="2" s="1"/>
  <c r="AN1414" i="2"/>
  <c r="AT1414" i="2" s="1"/>
  <c r="AV1414" i="2" s="1"/>
  <c r="AN1418" i="2"/>
  <c r="AT1418" i="2" s="1"/>
  <c r="AV1418" i="2" s="1"/>
  <c r="AN1422" i="2"/>
  <c r="AT1422" i="2" s="1"/>
  <c r="AV1422" i="2" s="1"/>
  <c r="AN1426" i="2"/>
  <c r="AT1426" i="2" s="1"/>
  <c r="AV1426" i="2" s="1"/>
  <c r="AN1430" i="2"/>
  <c r="AT1430" i="2" s="1"/>
  <c r="AV1430" i="2" s="1"/>
  <c r="AN1434" i="2"/>
  <c r="AT1434" i="2" s="1"/>
  <c r="AV1434" i="2" s="1"/>
  <c r="AN1438" i="2"/>
  <c r="AT1438" i="2" s="1"/>
  <c r="AV1438" i="2" s="1"/>
  <c r="AN1442" i="2"/>
  <c r="AT1442" i="2" s="1"/>
  <c r="AV1442" i="2" s="1"/>
  <c r="AN1446" i="2"/>
  <c r="AT1446" i="2" s="1"/>
  <c r="AV1446" i="2" s="1"/>
  <c r="AN1450" i="2"/>
  <c r="AT1450" i="2" s="1"/>
  <c r="AV1450" i="2" s="1"/>
  <c r="AN1454" i="2"/>
  <c r="AT1454" i="2" s="1"/>
  <c r="AV1454" i="2" s="1"/>
  <c r="AN1458" i="2"/>
  <c r="AT1458" i="2" s="1"/>
  <c r="AV1458" i="2" s="1"/>
  <c r="AN1462" i="2"/>
  <c r="AT1462" i="2" s="1"/>
  <c r="AV1462" i="2" s="1"/>
  <c r="AN1466" i="2"/>
  <c r="AT1466" i="2" s="1"/>
  <c r="AV1466" i="2" s="1"/>
  <c r="AN1470" i="2"/>
  <c r="AT1470" i="2" s="1"/>
  <c r="AV1470" i="2" s="1"/>
  <c r="AN1471" i="2"/>
  <c r="AT1471" i="2" s="1"/>
  <c r="AV1471" i="2" s="1"/>
  <c r="AN1474" i="2"/>
  <c r="AT1474" i="2" s="1"/>
  <c r="AV1474" i="2" s="1"/>
  <c r="AN1477" i="2"/>
  <c r="AT1477" i="2" s="1"/>
  <c r="AV1477" i="2" s="1"/>
  <c r="AN1484" i="2"/>
  <c r="AT1484" i="2" s="1"/>
  <c r="AV1484" i="2" s="1"/>
  <c r="AV1488" i="2"/>
  <c r="AN1493" i="2"/>
  <c r="AT1493" i="2" s="1"/>
  <c r="AV1493" i="2" s="1"/>
  <c r="AN1500" i="2"/>
  <c r="AT1500" i="2" s="1"/>
  <c r="AV1500" i="2" s="1"/>
  <c r="AN1509" i="2"/>
  <c r="AT1509" i="2" s="1"/>
  <c r="AV1509" i="2" s="1"/>
  <c r="AN1515" i="2"/>
  <c r="AT1515" i="2" s="1"/>
  <c r="AV1515" i="2" s="1"/>
  <c r="AV1518" i="2"/>
  <c r="AN1532" i="2"/>
  <c r="AT1532" i="2" s="1"/>
  <c r="AV1532" i="2" s="1"/>
  <c r="AN1542" i="2"/>
  <c r="AT1542" i="2" s="1"/>
  <c r="AV1542" i="2" s="1"/>
  <c r="AN1545" i="2"/>
  <c r="AT1545" i="2" s="1"/>
  <c r="AN1626" i="2"/>
  <c r="AT1626" i="2" s="1"/>
  <c r="AV1626" i="2" s="1"/>
  <c r="AN1634" i="2"/>
  <c r="AT1634" i="2" s="1"/>
  <c r="AV1634" i="2" s="1"/>
  <c r="AN1636" i="2"/>
  <c r="AT1636" i="2" s="1"/>
  <c r="AV1636" i="2" s="1"/>
  <c r="AV1652" i="2"/>
  <c r="AV1676" i="2"/>
  <c r="AN1790" i="2"/>
  <c r="AT1790" i="2" s="1"/>
  <c r="AV1790" i="2" s="1"/>
  <c r="AN1797" i="2"/>
  <c r="AT1797" i="2" s="1"/>
  <c r="AV1797" i="2" s="1"/>
  <c r="AN1809" i="2"/>
  <c r="AT1809" i="2" s="1"/>
  <c r="AV1809" i="2" s="1"/>
  <c r="AN1817" i="2"/>
  <c r="AT1817" i="2" s="1"/>
  <c r="AV1817" i="2" s="1"/>
  <c r="AN1825" i="2"/>
  <c r="AT1825" i="2" s="1"/>
  <c r="AV1825" i="2" s="1"/>
  <c r="AN1833" i="2"/>
  <c r="AT1833" i="2" s="1"/>
  <c r="AV1833" i="2" s="1"/>
  <c r="AN1867" i="2"/>
  <c r="AT1867" i="2" s="1"/>
  <c r="AV1867" i="2" s="1"/>
  <c r="AN1979" i="2"/>
  <c r="AT1979" i="2" s="1"/>
  <c r="AQ1979" i="2"/>
  <c r="AV1475" i="2"/>
  <c r="AV1507" i="2"/>
  <c r="AQ1545" i="2"/>
  <c r="AN1547" i="2"/>
  <c r="AT1547" i="2" s="1"/>
  <c r="AQ1547" i="2"/>
  <c r="AQ1967" i="2"/>
  <c r="AQ1999" i="2"/>
  <c r="AN1256" i="2"/>
  <c r="AT1256" i="2" s="1"/>
  <c r="AV1256" i="2" s="1"/>
  <c r="AN1260" i="2"/>
  <c r="AT1260" i="2" s="1"/>
  <c r="AV1260" i="2" s="1"/>
  <c r="AN1264" i="2"/>
  <c r="AT1264" i="2" s="1"/>
  <c r="AV1264" i="2" s="1"/>
  <c r="AN1268" i="2"/>
  <c r="AT1268" i="2" s="1"/>
  <c r="AV1268" i="2" s="1"/>
  <c r="AN1272" i="2"/>
  <c r="AT1272" i="2" s="1"/>
  <c r="AV1272" i="2" s="1"/>
  <c r="AN1276" i="2"/>
  <c r="AT1276" i="2" s="1"/>
  <c r="AV1276" i="2" s="1"/>
  <c r="AN1280" i="2"/>
  <c r="AT1280" i="2" s="1"/>
  <c r="AV1280" i="2" s="1"/>
  <c r="AN1284" i="2"/>
  <c r="AT1284" i="2" s="1"/>
  <c r="AV1284" i="2" s="1"/>
  <c r="AN1288" i="2"/>
  <c r="AT1288" i="2" s="1"/>
  <c r="AV1288" i="2" s="1"/>
  <c r="AN1292" i="2"/>
  <c r="AT1292" i="2" s="1"/>
  <c r="AV1292" i="2" s="1"/>
  <c r="AN1296" i="2"/>
  <c r="AT1296" i="2" s="1"/>
  <c r="AV1296" i="2" s="1"/>
  <c r="AN1300" i="2"/>
  <c r="AT1300" i="2" s="1"/>
  <c r="AV1300" i="2" s="1"/>
  <c r="AN1304" i="2"/>
  <c r="AT1304" i="2" s="1"/>
  <c r="AV1304" i="2" s="1"/>
  <c r="AN1308" i="2"/>
  <c r="AT1308" i="2" s="1"/>
  <c r="AV1308" i="2" s="1"/>
  <c r="AN1312" i="2"/>
  <c r="AT1312" i="2" s="1"/>
  <c r="AV1312" i="2" s="1"/>
  <c r="AN1316" i="2"/>
  <c r="AT1316" i="2" s="1"/>
  <c r="AV1316" i="2" s="1"/>
  <c r="AN1320" i="2"/>
  <c r="AT1320" i="2" s="1"/>
  <c r="AV1320" i="2" s="1"/>
  <c r="AN1324" i="2"/>
  <c r="AT1324" i="2" s="1"/>
  <c r="AV1324" i="2" s="1"/>
  <c r="AN1328" i="2"/>
  <c r="AT1328" i="2" s="1"/>
  <c r="AV1328" i="2" s="1"/>
  <c r="AN1332" i="2"/>
  <c r="AT1332" i="2" s="1"/>
  <c r="AV1332" i="2" s="1"/>
  <c r="AN1336" i="2"/>
  <c r="AT1336" i="2" s="1"/>
  <c r="AV1336" i="2" s="1"/>
  <c r="AN1340" i="2"/>
  <c r="AT1340" i="2" s="1"/>
  <c r="AV1340" i="2" s="1"/>
  <c r="AN1344" i="2"/>
  <c r="AT1344" i="2" s="1"/>
  <c r="AV1344" i="2" s="1"/>
  <c r="AN1348" i="2"/>
  <c r="AT1348" i="2" s="1"/>
  <c r="AV1348" i="2" s="1"/>
  <c r="AN1352" i="2"/>
  <c r="AT1352" i="2" s="1"/>
  <c r="AV1352" i="2" s="1"/>
  <c r="AN1356" i="2"/>
  <c r="AT1356" i="2" s="1"/>
  <c r="AV1356" i="2" s="1"/>
  <c r="AN1360" i="2"/>
  <c r="AT1360" i="2" s="1"/>
  <c r="AV1360" i="2" s="1"/>
  <c r="AN1364" i="2"/>
  <c r="AT1364" i="2" s="1"/>
  <c r="AV1364" i="2" s="1"/>
  <c r="AN1368" i="2"/>
  <c r="AT1368" i="2" s="1"/>
  <c r="AV1368" i="2" s="1"/>
  <c r="AN1372" i="2"/>
  <c r="AT1372" i="2" s="1"/>
  <c r="AV1372" i="2" s="1"/>
  <c r="AN1376" i="2"/>
  <c r="AT1376" i="2" s="1"/>
  <c r="AV1376" i="2" s="1"/>
  <c r="AN1380" i="2"/>
  <c r="AT1380" i="2" s="1"/>
  <c r="AV1380" i="2" s="1"/>
  <c r="AN1384" i="2"/>
  <c r="AT1384" i="2" s="1"/>
  <c r="AV1384" i="2" s="1"/>
  <c r="AN1388" i="2"/>
  <c r="AT1388" i="2" s="1"/>
  <c r="AV1388" i="2" s="1"/>
  <c r="AN1392" i="2"/>
  <c r="AT1392" i="2" s="1"/>
  <c r="AV1392" i="2" s="1"/>
  <c r="AN1396" i="2"/>
  <c r="AT1396" i="2" s="1"/>
  <c r="AV1396" i="2" s="1"/>
  <c r="AN1400" i="2"/>
  <c r="AT1400" i="2" s="1"/>
  <c r="AV1400" i="2" s="1"/>
  <c r="AN1404" i="2"/>
  <c r="AT1404" i="2" s="1"/>
  <c r="AV1404" i="2" s="1"/>
  <c r="AN1408" i="2"/>
  <c r="AT1408" i="2" s="1"/>
  <c r="AV1408" i="2" s="1"/>
  <c r="AN1412" i="2"/>
  <c r="AT1412" i="2" s="1"/>
  <c r="AV1412" i="2" s="1"/>
  <c r="AN1416" i="2"/>
  <c r="AT1416" i="2" s="1"/>
  <c r="AV1416" i="2" s="1"/>
  <c r="AN1420" i="2"/>
  <c r="AT1420" i="2" s="1"/>
  <c r="AV1420" i="2" s="1"/>
  <c r="AN1424" i="2"/>
  <c r="AT1424" i="2" s="1"/>
  <c r="AV1424" i="2" s="1"/>
  <c r="AN1428" i="2"/>
  <c r="AT1428" i="2" s="1"/>
  <c r="AV1428" i="2" s="1"/>
  <c r="AN1432" i="2"/>
  <c r="AT1432" i="2" s="1"/>
  <c r="AV1432" i="2" s="1"/>
  <c r="AN1436" i="2"/>
  <c r="AT1436" i="2" s="1"/>
  <c r="AV1436" i="2" s="1"/>
  <c r="AN1440" i="2"/>
  <c r="AT1440" i="2" s="1"/>
  <c r="AV1440" i="2" s="1"/>
  <c r="AN1444" i="2"/>
  <c r="AT1444" i="2" s="1"/>
  <c r="AV1444" i="2" s="1"/>
  <c r="AN1448" i="2"/>
  <c r="AT1448" i="2" s="1"/>
  <c r="AV1448" i="2" s="1"/>
  <c r="AN1452" i="2"/>
  <c r="AT1452" i="2" s="1"/>
  <c r="AV1452" i="2" s="1"/>
  <c r="AN1456" i="2"/>
  <c r="AT1456" i="2" s="1"/>
  <c r="AV1456" i="2" s="1"/>
  <c r="AN1460" i="2"/>
  <c r="AT1460" i="2" s="1"/>
  <c r="AV1460" i="2" s="1"/>
  <c r="AN1464" i="2"/>
  <c r="AT1464" i="2" s="1"/>
  <c r="AV1464" i="2" s="1"/>
  <c r="AN1468" i="2"/>
  <c r="AT1468" i="2" s="1"/>
  <c r="AV1468" i="2" s="1"/>
  <c r="AN1472" i="2"/>
  <c r="AT1472" i="2" s="1"/>
  <c r="AV1472" i="2" s="1"/>
  <c r="AN1473" i="2"/>
  <c r="AT1473" i="2" s="1"/>
  <c r="AV1473" i="2" s="1"/>
  <c r="AN1476" i="2"/>
  <c r="AT1476" i="2" s="1"/>
  <c r="AV1476" i="2" s="1"/>
  <c r="AN1485" i="2"/>
  <c r="AT1485" i="2" s="1"/>
  <c r="AV1485" i="2" s="1"/>
  <c r="AN1492" i="2"/>
  <c r="AT1492" i="2" s="1"/>
  <c r="AV1492" i="2" s="1"/>
  <c r="AV1496" i="2"/>
  <c r="AN1501" i="2"/>
  <c r="AT1501" i="2" s="1"/>
  <c r="AV1501" i="2" s="1"/>
  <c r="AN1508" i="2"/>
  <c r="AT1508" i="2" s="1"/>
  <c r="AV1508" i="2" s="1"/>
  <c r="AN1516" i="2"/>
  <c r="AT1516" i="2" s="1"/>
  <c r="AV1516" i="2" s="1"/>
  <c r="AN1521" i="2"/>
  <c r="AT1521" i="2" s="1"/>
  <c r="AV1521" i="2" s="1"/>
  <c r="AN1526" i="2"/>
  <c r="AT1526" i="2" s="1"/>
  <c r="AV1526" i="2" s="1"/>
  <c r="AN1531" i="2"/>
  <c r="AT1531" i="2" s="1"/>
  <c r="AV1531" i="2" s="1"/>
  <c r="AQ1537" i="2"/>
  <c r="AN1539" i="2"/>
  <c r="AT1539" i="2" s="1"/>
  <c r="AQ1539" i="2"/>
  <c r="AN1548" i="2"/>
  <c r="AT1548" i="2" s="1"/>
  <c r="AV1548" i="2" s="1"/>
  <c r="AN1601" i="2"/>
  <c r="AT1601" i="2" s="1"/>
  <c r="AV1601" i="2" s="1"/>
  <c r="AN1604" i="2"/>
  <c r="AT1604" i="2" s="1"/>
  <c r="AV1604" i="2" s="1"/>
  <c r="AN1617" i="2"/>
  <c r="AT1617" i="2" s="1"/>
  <c r="AV1617" i="2" s="1"/>
  <c r="AN1620" i="2"/>
  <c r="AT1620" i="2" s="1"/>
  <c r="AV1620" i="2" s="1"/>
  <c r="AN1633" i="2"/>
  <c r="AT1633" i="2" s="1"/>
  <c r="AV1633" i="2" s="1"/>
  <c r="AN1635" i="2"/>
  <c r="AT1635" i="2" s="1"/>
  <c r="AV1635" i="2" s="1"/>
  <c r="AV1656" i="2"/>
  <c r="AV1672" i="2"/>
  <c r="AV1677" i="2"/>
  <c r="AV1688" i="2"/>
  <c r="AV1732" i="2"/>
  <c r="AV1764" i="2"/>
  <c r="AN1789" i="2"/>
  <c r="AT1789" i="2" s="1"/>
  <c r="AV1789" i="2" s="1"/>
  <c r="AN1798" i="2"/>
  <c r="AT1798" i="2" s="1"/>
  <c r="AV1798" i="2" s="1"/>
  <c r="AN1805" i="2"/>
  <c r="AT1805" i="2" s="1"/>
  <c r="AV1805" i="2" s="1"/>
  <c r="AN1813" i="2"/>
  <c r="AT1813" i="2" s="1"/>
  <c r="AV1813" i="2" s="1"/>
  <c r="AN1821" i="2"/>
  <c r="AT1821" i="2" s="1"/>
  <c r="AV1821" i="2" s="1"/>
  <c r="AN1829" i="2"/>
  <c r="AT1829" i="2" s="1"/>
  <c r="AV1829" i="2" s="1"/>
  <c r="AN1837" i="2"/>
  <c r="AT1837" i="2" s="1"/>
  <c r="AV1837" i="2" s="1"/>
  <c r="AN1845" i="2"/>
  <c r="AT1845" i="2" s="1"/>
  <c r="AV1845" i="2" s="1"/>
  <c r="AN1893" i="2"/>
  <c r="AT1893" i="2" s="1"/>
  <c r="AV1893" i="2" s="1"/>
  <c r="AN1951" i="2"/>
  <c r="AT1951" i="2" s="1"/>
  <c r="AQ1951" i="2"/>
  <c r="AN1955" i="2"/>
  <c r="AT1955" i="2" s="1"/>
  <c r="AV1955" i="2" s="1"/>
  <c r="AQ1989" i="2"/>
  <c r="AN1628" i="2"/>
  <c r="AT1628" i="2" s="1"/>
  <c r="AV1628" i="2" s="1"/>
  <c r="AN1877" i="2"/>
  <c r="AT1877" i="2" s="1"/>
  <c r="AV1877" i="2" s="1"/>
  <c r="AN1941" i="2"/>
  <c r="AT1941" i="2" s="1"/>
  <c r="AN1965" i="2"/>
  <c r="AT1965" i="2" s="1"/>
  <c r="AV1965" i="2" s="1"/>
  <c r="AV1995" i="2"/>
  <c r="AN1478" i="2"/>
  <c r="AT1478" i="2" s="1"/>
  <c r="AV1478" i="2" s="1"/>
  <c r="AN1482" i="2"/>
  <c r="AT1482" i="2" s="1"/>
  <c r="AV1482" i="2" s="1"/>
  <c r="AN1486" i="2"/>
  <c r="AT1486" i="2" s="1"/>
  <c r="AV1486" i="2" s="1"/>
  <c r="AN1490" i="2"/>
  <c r="AT1490" i="2" s="1"/>
  <c r="AV1490" i="2" s="1"/>
  <c r="AN1494" i="2"/>
  <c r="AT1494" i="2" s="1"/>
  <c r="AV1494" i="2" s="1"/>
  <c r="AN1498" i="2"/>
  <c r="AT1498" i="2" s="1"/>
  <c r="AV1498" i="2" s="1"/>
  <c r="AN1502" i="2"/>
  <c r="AT1502" i="2" s="1"/>
  <c r="AV1502" i="2" s="1"/>
  <c r="AN1506" i="2"/>
  <c r="AT1506" i="2" s="1"/>
  <c r="AV1506" i="2" s="1"/>
  <c r="AN1510" i="2"/>
  <c r="AT1510" i="2" s="1"/>
  <c r="AV1510" i="2" s="1"/>
  <c r="AN1514" i="2"/>
  <c r="AT1514" i="2" s="1"/>
  <c r="AV1514" i="2" s="1"/>
  <c r="AN1519" i="2"/>
  <c r="AT1519" i="2" s="1"/>
  <c r="AV1519" i="2" s="1"/>
  <c r="AN1522" i="2"/>
  <c r="AT1522" i="2" s="1"/>
  <c r="AV1522" i="2" s="1"/>
  <c r="AN1527" i="2"/>
  <c r="AT1527" i="2" s="1"/>
  <c r="AV1527" i="2" s="1"/>
  <c r="AN1530" i="2"/>
  <c r="AT1530" i="2" s="1"/>
  <c r="AV1530" i="2" s="1"/>
  <c r="AN1535" i="2"/>
  <c r="AT1535" i="2" s="1"/>
  <c r="AV1535" i="2" s="1"/>
  <c r="AN1538" i="2"/>
  <c r="AT1538" i="2" s="1"/>
  <c r="AV1538" i="2" s="1"/>
  <c r="AN1541" i="2"/>
  <c r="AT1541" i="2" s="1"/>
  <c r="AV1541" i="2" s="1"/>
  <c r="AN1546" i="2"/>
  <c r="AT1546" i="2" s="1"/>
  <c r="AV1546" i="2" s="1"/>
  <c r="AN1549" i="2"/>
  <c r="AT1549" i="2" s="1"/>
  <c r="AV1549" i="2" s="1"/>
  <c r="AN1554" i="2"/>
  <c r="AT1554" i="2" s="1"/>
  <c r="AV1554" i="2" s="1"/>
  <c r="AN1624" i="2"/>
  <c r="AT1624" i="2" s="1"/>
  <c r="AV1624" i="2" s="1"/>
  <c r="AV1632" i="2"/>
  <c r="AN1637" i="2"/>
  <c r="AT1637" i="2" s="1"/>
  <c r="AV1637" i="2" s="1"/>
  <c r="AN1665" i="2"/>
  <c r="AT1665" i="2" s="1"/>
  <c r="AV1665" i="2" s="1"/>
  <c r="AN1669" i="2"/>
  <c r="AT1669" i="2" s="1"/>
  <c r="AV1669" i="2" s="1"/>
  <c r="AN1673" i="2"/>
  <c r="AT1673" i="2" s="1"/>
  <c r="AN1695" i="2"/>
  <c r="AT1695" i="2" s="1"/>
  <c r="AV1695" i="2" s="1"/>
  <c r="AN1699" i="2"/>
  <c r="AT1699" i="2" s="1"/>
  <c r="AV1699" i="2" s="1"/>
  <c r="AN1703" i="2"/>
  <c r="AT1703" i="2" s="1"/>
  <c r="AV1703" i="2" s="1"/>
  <c r="AN1707" i="2"/>
  <c r="AT1707" i="2" s="1"/>
  <c r="AV1707" i="2" s="1"/>
  <c r="AN1711" i="2"/>
  <c r="AT1711" i="2" s="1"/>
  <c r="AV1711" i="2" s="1"/>
  <c r="AN1715" i="2"/>
  <c r="AT1715" i="2" s="1"/>
  <c r="AV1715" i="2" s="1"/>
  <c r="AN1719" i="2"/>
  <c r="AT1719" i="2" s="1"/>
  <c r="AV1719" i="2" s="1"/>
  <c r="AN1723" i="2"/>
  <c r="AT1723" i="2" s="1"/>
  <c r="AV1723" i="2" s="1"/>
  <c r="AN1727" i="2"/>
  <c r="AT1727" i="2" s="1"/>
  <c r="AV1727" i="2" s="1"/>
  <c r="AN1731" i="2"/>
  <c r="AT1731" i="2" s="1"/>
  <c r="AV1731" i="2" s="1"/>
  <c r="AN1735" i="2"/>
  <c r="AT1735" i="2" s="1"/>
  <c r="AV1735" i="2" s="1"/>
  <c r="AN1739" i="2"/>
  <c r="AT1739" i="2" s="1"/>
  <c r="AV1739" i="2" s="1"/>
  <c r="AN1743" i="2"/>
  <c r="AT1743" i="2" s="1"/>
  <c r="AV1743" i="2" s="1"/>
  <c r="AN1747" i="2"/>
  <c r="AT1747" i="2" s="1"/>
  <c r="AV1747" i="2" s="1"/>
  <c r="AN1751" i="2"/>
  <c r="AT1751" i="2" s="1"/>
  <c r="AV1751" i="2" s="1"/>
  <c r="AN1755" i="2"/>
  <c r="AT1755" i="2" s="1"/>
  <c r="AV1755" i="2" s="1"/>
  <c r="AN1759" i="2"/>
  <c r="AT1759" i="2" s="1"/>
  <c r="AV1759" i="2" s="1"/>
  <c r="AN1763" i="2"/>
  <c r="AT1763" i="2" s="1"/>
  <c r="AV1763" i="2" s="1"/>
  <c r="AN1767" i="2"/>
  <c r="AT1767" i="2" s="1"/>
  <c r="AV1767" i="2" s="1"/>
  <c r="AN1771" i="2"/>
  <c r="AT1771" i="2" s="1"/>
  <c r="AV1771" i="2" s="1"/>
  <c r="AN1775" i="2"/>
  <c r="AT1775" i="2" s="1"/>
  <c r="AV1775" i="2" s="1"/>
  <c r="AN1779" i="2"/>
  <c r="AT1779" i="2" s="1"/>
  <c r="AV1779" i="2" s="1"/>
  <c r="AN1783" i="2"/>
  <c r="AT1783" i="2" s="1"/>
  <c r="AV1783" i="2" s="1"/>
  <c r="AN1787" i="2"/>
  <c r="AT1787" i="2" s="1"/>
  <c r="AV1787" i="2" s="1"/>
  <c r="AV1851" i="2"/>
  <c r="AN1859" i="2"/>
  <c r="AT1859" i="2" s="1"/>
  <c r="AV1859" i="2" s="1"/>
  <c r="AN1879" i="2"/>
  <c r="AT1879" i="2" s="1"/>
  <c r="AV1879" i="2" s="1"/>
  <c r="AN1885" i="2"/>
  <c r="AT1885" i="2" s="1"/>
  <c r="AN1891" i="2"/>
  <c r="AT1891" i="2" s="1"/>
  <c r="AV1891" i="2" s="1"/>
  <c r="AN1911" i="2"/>
  <c r="AT1911" i="2" s="1"/>
  <c r="AV1911" i="2" s="1"/>
  <c r="AN1917" i="2"/>
  <c r="AT1917" i="2" s="1"/>
  <c r="AV1917" i="2" s="1"/>
  <c r="AN1923" i="2"/>
  <c r="AT1923" i="2" s="1"/>
  <c r="AV1923" i="2" s="1"/>
  <c r="AN1943" i="2"/>
  <c r="AT1943" i="2" s="1"/>
  <c r="AV1943" i="2" s="1"/>
  <c r="AN1949" i="2"/>
  <c r="AT1949" i="2" s="1"/>
  <c r="AV1949" i="2" s="1"/>
  <c r="AQ1957" i="2"/>
  <c r="AN1971" i="2"/>
  <c r="AT1971" i="2" s="1"/>
  <c r="AV1971" i="2" s="1"/>
  <c r="AN1860" i="2"/>
  <c r="AT1860" i="2" s="1"/>
  <c r="AV1860" i="2" s="1"/>
  <c r="AN1864" i="2"/>
  <c r="AT1864" i="2" s="1"/>
  <c r="AV1864" i="2" s="1"/>
  <c r="AN1870" i="2"/>
  <c r="AT1870" i="2" s="1"/>
  <c r="AV1870" i="2" s="1"/>
  <c r="AN1876" i="2"/>
  <c r="AT1876" i="2" s="1"/>
  <c r="AV1876" i="2" s="1"/>
  <c r="AN1880" i="2"/>
  <c r="AT1880" i="2" s="1"/>
  <c r="AV1880" i="2" s="1"/>
  <c r="AN1886" i="2"/>
  <c r="AT1886" i="2" s="1"/>
  <c r="AV1886" i="2" s="1"/>
  <c r="AN1892" i="2"/>
  <c r="AT1892" i="2" s="1"/>
  <c r="AV1892" i="2" s="1"/>
  <c r="AN1896" i="2"/>
  <c r="AT1896" i="2" s="1"/>
  <c r="AV1896" i="2" s="1"/>
  <c r="AN1902" i="2"/>
  <c r="AT1902" i="2" s="1"/>
  <c r="AV1902" i="2" s="1"/>
  <c r="AN1908" i="2"/>
  <c r="AT1908" i="2" s="1"/>
  <c r="AV1908" i="2" s="1"/>
  <c r="AN1912" i="2"/>
  <c r="AT1912" i="2" s="1"/>
  <c r="AV1912" i="2" s="1"/>
  <c r="AN1918" i="2"/>
  <c r="AT1918" i="2" s="1"/>
  <c r="AN1924" i="2"/>
  <c r="AT1924" i="2" s="1"/>
  <c r="AV1924" i="2" s="1"/>
  <c r="AN1928" i="2"/>
  <c r="AT1928" i="2" s="1"/>
  <c r="AV1928" i="2" s="1"/>
  <c r="AN1934" i="2"/>
  <c r="AT1934" i="2" s="1"/>
  <c r="AV1934" i="2" s="1"/>
  <c r="AN1940" i="2"/>
  <c r="AT1940" i="2" s="1"/>
  <c r="AV1940" i="2" s="1"/>
  <c r="AN1944" i="2"/>
  <c r="AT1944" i="2" s="1"/>
  <c r="AV1944" i="2" s="1"/>
  <c r="AN1950" i="2"/>
  <c r="AT1950" i="2" s="1"/>
  <c r="AV1950" i="2" s="1"/>
  <c r="AN1956" i="2"/>
  <c r="AT1956" i="2" s="1"/>
  <c r="AV1956" i="2" s="1"/>
  <c r="AN1960" i="2"/>
  <c r="AT1960" i="2" s="1"/>
  <c r="AV1960" i="2" s="1"/>
  <c r="AN1966" i="2"/>
  <c r="AT1966" i="2" s="1"/>
  <c r="AV1966" i="2" s="1"/>
  <c r="AN1972" i="2"/>
  <c r="AT1972" i="2" s="1"/>
  <c r="AV1972" i="2" s="1"/>
  <c r="AN1976" i="2"/>
  <c r="AT1976" i="2" s="1"/>
  <c r="AV1976" i="2" s="1"/>
  <c r="AN1982" i="2"/>
  <c r="AT1982" i="2" s="1"/>
  <c r="AV1982" i="2" s="1"/>
  <c r="AN1988" i="2"/>
  <c r="AT1988" i="2" s="1"/>
  <c r="AV1988" i="2" s="1"/>
  <c r="AN1991" i="2"/>
  <c r="AT1991" i="2" s="1"/>
  <c r="AV1991" i="2" s="1"/>
  <c r="AN1994" i="2"/>
  <c r="AT1994" i="2" s="1"/>
  <c r="AV1994" i="2" s="1"/>
  <c r="AN1998" i="2"/>
  <c r="AT1998" i="2" s="1"/>
  <c r="AN2003" i="2"/>
  <c r="AT2003" i="2" s="1"/>
  <c r="AV2003" i="2" s="1"/>
  <c r="AN2016" i="2"/>
  <c r="AT2016" i="2" s="1"/>
  <c r="AV2016" i="2" s="1"/>
  <c r="AN2023" i="2"/>
  <c r="AT2023" i="2" s="1"/>
  <c r="AV2023" i="2" s="1"/>
  <c r="AN2048" i="2"/>
  <c r="AT2048" i="2" s="1"/>
  <c r="AV2048" i="2" s="1"/>
  <c r="AN2082" i="2"/>
  <c r="AT2082" i="2" s="1"/>
  <c r="AN2122" i="2"/>
  <c r="AT2122" i="2" s="1"/>
  <c r="AV2122" i="2" s="1"/>
  <c r="AN1862" i="2"/>
  <c r="AT1862" i="2" s="1"/>
  <c r="AV1862" i="2" s="1"/>
  <c r="AN1868" i="2"/>
  <c r="AT1868" i="2" s="1"/>
  <c r="AV1868" i="2" s="1"/>
  <c r="AN1872" i="2"/>
  <c r="AT1872" i="2" s="1"/>
  <c r="AV1872" i="2" s="1"/>
  <c r="AN1878" i="2"/>
  <c r="AT1878" i="2" s="1"/>
  <c r="AV1878" i="2" s="1"/>
  <c r="AN1884" i="2"/>
  <c r="AT1884" i="2" s="1"/>
  <c r="AV1884" i="2" s="1"/>
  <c r="AN1888" i="2"/>
  <c r="AT1888" i="2" s="1"/>
  <c r="AV1888" i="2" s="1"/>
  <c r="AN1894" i="2"/>
  <c r="AT1894" i="2" s="1"/>
  <c r="AV1894" i="2" s="1"/>
  <c r="AN1900" i="2"/>
  <c r="AT1900" i="2" s="1"/>
  <c r="AV1900" i="2" s="1"/>
  <c r="AN1904" i="2"/>
  <c r="AT1904" i="2" s="1"/>
  <c r="AV1904" i="2" s="1"/>
  <c r="AN1910" i="2"/>
  <c r="AT1910" i="2" s="1"/>
  <c r="AV1910" i="2" s="1"/>
  <c r="AN1916" i="2"/>
  <c r="AT1916" i="2" s="1"/>
  <c r="AV1916" i="2" s="1"/>
  <c r="AN1920" i="2"/>
  <c r="AT1920" i="2" s="1"/>
  <c r="AV1920" i="2" s="1"/>
  <c r="AN1926" i="2"/>
  <c r="AT1926" i="2" s="1"/>
  <c r="AV1926" i="2" s="1"/>
  <c r="AN1932" i="2"/>
  <c r="AT1932" i="2" s="1"/>
  <c r="AV1932" i="2" s="1"/>
  <c r="AN1936" i="2"/>
  <c r="AT1936" i="2" s="1"/>
  <c r="AV1936" i="2" s="1"/>
  <c r="AN1942" i="2"/>
  <c r="AT1942" i="2" s="1"/>
  <c r="AV1942" i="2" s="1"/>
  <c r="AN1948" i="2"/>
  <c r="AT1948" i="2" s="1"/>
  <c r="AV1948" i="2" s="1"/>
  <c r="AN1952" i="2"/>
  <c r="AT1952" i="2" s="1"/>
  <c r="AV1952" i="2" s="1"/>
  <c r="AN1958" i="2"/>
  <c r="AT1958" i="2" s="1"/>
  <c r="AV1958" i="2" s="1"/>
  <c r="AN1964" i="2"/>
  <c r="AT1964" i="2" s="1"/>
  <c r="AV1964" i="2" s="1"/>
  <c r="AN1968" i="2"/>
  <c r="AT1968" i="2" s="1"/>
  <c r="AV1968" i="2" s="1"/>
  <c r="AN1974" i="2"/>
  <c r="AT1974" i="2" s="1"/>
  <c r="AN1980" i="2"/>
  <c r="AT1980" i="2" s="1"/>
  <c r="AV1980" i="2" s="1"/>
  <c r="AN1984" i="2"/>
  <c r="AT1984" i="2" s="1"/>
  <c r="AV1984" i="2" s="1"/>
  <c r="AN2004" i="2"/>
  <c r="AT2004" i="2" s="1"/>
  <c r="AV2004" i="2" s="1"/>
  <c r="AN2007" i="2"/>
  <c r="AT2007" i="2" s="1"/>
  <c r="AV2007" i="2" s="1"/>
  <c r="AN2010" i="2"/>
  <c r="AT2010" i="2" s="1"/>
  <c r="AV2010" i="2" s="1"/>
  <c r="AN2019" i="2"/>
  <c r="AT2019" i="2" s="1"/>
  <c r="AV2019" i="2" s="1"/>
  <c r="AN2032" i="2"/>
  <c r="AT2032" i="2" s="1"/>
  <c r="AV2032" i="2" s="1"/>
  <c r="AN2074" i="2"/>
  <c r="AT2074" i="2" s="1"/>
  <c r="AV2074" i="2" s="1"/>
  <c r="AN2106" i="2"/>
  <c r="AT2106" i="2" s="1"/>
  <c r="AV2106" i="2" s="1"/>
  <c r="AN1990" i="2"/>
  <c r="AT1990" i="2" s="1"/>
  <c r="AV1990" i="2" s="1"/>
  <c r="AN1996" i="2"/>
  <c r="AT1996" i="2" s="1"/>
  <c r="AV1996" i="2" s="1"/>
  <c r="AN2000" i="2"/>
  <c r="AT2000" i="2" s="1"/>
  <c r="AV2000" i="2" s="1"/>
  <c r="AN2006" i="2"/>
  <c r="AT2006" i="2" s="1"/>
  <c r="AV2006" i="2" s="1"/>
  <c r="AN2011" i="2"/>
  <c r="AT2011" i="2" s="1"/>
  <c r="AV2011" i="2" s="1"/>
  <c r="AN2027" i="2"/>
  <c r="AT2027" i="2" s="1"/>
  <c r="AV2027" i="2" s="1"/>
  <c r="AN2043" i="2"/>
  <c r="AT2043" i="2" s="1"/>
  <c r="AV2043" i="2" s="1"/>
  <c r="AN2055" i="2"/>
  <c r="AT2055" i="2" s="1"/>
  <c r="AV2055" i="2" s="1"/>
  <c r="AN2063" i="2"/>
  <c r="AT2063" i="2" s="1"/>
  <c r="AV2063" i="2" s="1"/>
  <c r="AN2071" i="2"/>
  <c r="AT2071" i="2" s="1"/>
  <c r="AV2071" i="2" s="1"/>
  <c r="AN2079" i="2"/>
  <c r="AT2079" i="2" s="1"/>
  <c r="AV2079" i="2" s="1"/>
  <c r="AN2087" i="2"/>
  <c r="AT2087" i="2" s="1"/>
  <c r="AV2087" i="2" s="1"/>
  <c r="AN2095" i="2"/>
  <c r="AT2095" i="2" s="1"/>
  <c r="AV2095" i="2" s="1"/>
  <c r="AN2103" i="2"/>
  <c r="AT2103" i="2" s="1"/>
  <c r="AV2103" i="2" s="1"/>
  <c r="AN2115" i="2"/>
  <c r="AT2115" i="2" s="1"/>
  <c r="AV2115" i="2" s="1"/>
  <c r="AV2121" i="2"/>
  <c r="AN2133" i="2"/>
  <c r="AT2133" i="2" s="1"/>
  <c r="AV2133" i="2" s="1"/>
  <c r="AV2141" i="2"/>
  <c r="AN2155" i="2"/>
  <c r="AT2155" i="2" s="1"/>
  <c r="AV2155" i="2" s="1"/>
  <c r="AN2165" i="2"/>
  <c r="AT2165" i="2" s="1"/>
  <c r="AV2165" i="2" s="1"/>
  <c r="AN2187" i="2"/>
  <c r="AT2187" i="2" s="1"/>
  <c r="AV2187" i="2" s="1"/>
  <c r="AN2197" i="2"/>
  <c r="AT2197" i="2" s="1"/>
  <c r="AV2197" i="2" s="1"/>
  <c r="AN2211" i="2"/>
  <c r="AT2211" i="2" s="1"/>
  <c r="AV2211" i="2" s="1"/>
  <c r="AN2227" i="2"/>
  <c r="AT2227" i="2" s="1"/>
  <c r="AV2227" i="2" s="1"/>
  <c r="AN2243" i="2"/>
  <c r="AT2243" i="2" s="1"/>
  <c r="AV2243" i="2" s="1"/>
  <c r="AN2259" i="2"/>
  <c r="AT2259" i="2" s="1"/>
  <c r="AV2259" i="2" s="1"/>
  <c r="AN2039" i="2"/>
  <c r="AT2039" i="2" s="1"/>
  <c r="AV2039" i="2" s="1"/>
  <c r="AN2053" i="2"/>
  <c r="AT2053" i="2" s="1"/>
  <c r="AV2053" i="2" s="1"/>
  <c r="AN2061" i="2"/>
  <c r="AT2061" i="2" s="1"/>
  <c r="AV2061" i="2" s="1"/>
  <c r="AN2069" i="2"/>
  <c r="AT2069" i="2" s="1"/>
  <c r="AV2069" i="2" s="1"/>
  <c r="AN2077" i="2"/>
  <c r="AT2077" i="2" s="1"/>
  <c r="AV2077" i="2" s="1"/>
  <c r="AN2085" i="2"/>
  <c r="AT2085" i="2" s="1"/>
  <c r="AV2085" i="2" s="1"/>
  <c r="AN2093" i="2"/>
  <c r="AT2093" i="2" s="1"/>
  <c r="AV2093" i="2" s="1"/>
  <c r="AN2101" i="2"/>
  <c r="AT2101" i="2" s="1"/>
  <c r="AV2101" i="2" s="1"/>
  <c r="AN2109" i="2"/>
  <c r="AT2109" i="2" s="1"/>
  <c r="AV2109" i="2" s="1"/>
  <c r="AN2113" i="2"/>
  <c r="AT2113" i="2" s="1"/>
  <c r="AV2113" i="2" s="1"/>
  <c r="AN2119" i="2"/>
  <c r="AT2119" i="2" s="1"/>
  <c r="AV2119" i="2" s="1"/>
  <c r="AN2125" i="2"/>
  <c r="AT2125" i="2" s="1"/>
  <c r="AV2125" i="2" s="1"/>
  <c r="AN2129" i="2"/>
  <c r="AT2129" i="2" s="1"/>
  <c r="AV2129" i="2" s="1"/>
  <c r="AN2147" i="2"/>
  <c r="AT2147" i="2" s="1"/>
  <c r="AV2147" i="2" s="1"/>
  <c r="AN2179" i="2"/>
  <c r="AT2179" i="2" s="1"/>
  <c r="AV2179" i="2" s="1"/>
  <c r="AN2189" i="2"/>
  <c r="AT2189" i="2" s="1"/>
  <c r="AV2189" i="2" s="1"/>
  <c r="AN2270" i="2"/>
  <c r="AT2270" i="2" s="1"/>
  <c r="AV2270" i="2" s="1"/>
  <c r="AN2296" i="2"/>
  <c r="AT2296" i="2" s="1"/>
  <c r="AV2296" i="2" s="1"/>
  <c r="AN2312" i="2"/>
  <c r="AT2312" i="2" s="1"/>
  <c r="AV2312" i="2" s="1"/>
  <c r="AN2035" i="2"/>
  <c r="AT2035" i="2" s="1"/>
  <c r="AV2035" i="2" s="1"/>
  <c r="AN2051" i="2"/>
  <c r="AT2051" i="2" s="1"/>
  <c r="AV2051" i="2" s="1"/>
  <c r="AN2059" i="2"/>
  <c r="AT2059" i="2" s="1"/>
  <c r="AV2059" i="2" s="1"/>
  <c r="AN2067" i="2"/>
  <c r="AT2067" i="2" s="1"/>
  <c r="AV2067" i="2" s="1"/>
  <c r="AN2075" i="2"/>
  <c r="AT2075" i="2" s="1"/>
  <c r="AV2075" i="2" s="1"/>
  <c r="AN2083" i="2"/>
  <c r="AT2083" i="2" s="1"/>
  <c r="AV2083" i="2" s="1"/>
  <c r="AN2091" i="2"/>
  <c r="AT2091" i="2" s="1"/>
  <c r="AV2091" i="2" s="1"/>
  <c r="AN2099" i="2"/>
  <c r="AT2099" i="2" s="1"/>
  <c r="AV2099" i="2" s="1"/>
  <c r="AN2107" i="2"/>
  <c r="AT2107" i="2" s="1"/>
  <c r="AV2107" i="2" s="1"/>
  <c r="AN2123" i="2"/>
  <c r="AT2123" i="2" s="1"/>
  <c r="AV2123" i="2" s="1"/>
  <c r="AN2139" i="2"/>
  <c r="AT2139" i="2" s="1"/>
  <c r="AV2139" i="2" s="1"/>
  <c r="AN2149" i="2"/>
  <c r="AT2149" i="2" s="1"/>
  <c r="AV2149" i="2" s="1"/>
  <c r="AN2171" i="2"/>
  <c r="AT2171" i="2" s="1"/>
  <c r="AV2171" i="2" s="1"/>
  <c r="AN2181" i="2"/>
  <c r="AT2181" i="2" s="1"/>
  <c r="AV2181" i="2" s="1"/>
  <c r="AN2203" i="2"/>
  <c r="AT2203" i="2" s="1"/>
  <c r="AV2203" i="2" s="1"/>
  <c r="AN2219" i="2"/>
  <c r="AT2219" i="2" s="1"/>
  <c r="AV2219" i="2" s="1"/>
  <c r="AN2235" i="2"/>
  <c r="AT2235" i="2" s="1"/>
  <c r="AV2235" i="2" s="1"/>
  <c r="AN2251" i="2"/>
  <c r="AT2251" i="2" s="1"/>
  <c r="AV2251" i="2" s="1"/>
  <c r="AN2267" i="2"/>
  <c r="AT2267" i="2" s="1"/>
  <c r="AV2267" i="2" s="1"/>
  <c r="AN2356" i="2"/>
  <c r="AT2356" i="2" s="1"/>
  <c r="AQ2356" i="2"/>
  <c r="AV2441" i="2"/>
  <c r="AN2137" i="2"/>
  <c r="AT2137" i="2" s="1"/>
  <c r="AV2137" i="2" s="1"/>
  <c r="AN2145" i="2"/>
  <c r="AT2145" i="2" s="1"/>
  <c r="AV2145" i="2" s="1"/>
  <c r="AN2153" i="2"/>
  <c r="AT2153" i="2" s="1"/>
  <c r="AV2153" i="2" s="1"/>
  <c r="AN2161" i="2"/>
  <c r="AT2161" i="2" s="1"/>
  <c r="AV2161" i="2" s="1"/>
  <c r="AN2169" i="2"/>
  <c r="AT2169" i="2" s="1"/>
  <c r="AV2169" i="2" s="1"/>
  <c r="AN2177" i="2"/>
  <c r="AT2177" i="2" s="1"/>
  <c r="AV2177" i="2" s="1"/>
  <c r="AN2185" i="2"/>
  <c r="AT2185" i="2" s="1"/>
  <c r="AV2185" i="2" s="1"/>
  <c r="AN2193" i="2"/>
  <c r="AT2193" i="2" s="1"/>
  <c r="AV2193" i="2" s="1"/>
  <c r="AN2201" i="2"/>
  <c r="AT2201" i="2" s="1"/>
  <c r="AV2201" i="2" s="1"/>
  <c r="AN2209" i="2"/>
  <c r="AT2209" i="2" s="1"/>
  <c r="AV2209" i="2" s="1"/>
  <c r="AN2217" i="2"/>
  <c r="AT2217" i="2" s="1"/>
  <c r="AV2217" i="2" s="1"/>
  <c r="AN2225" i="2"/>
  <c r="AT2225" i="2" s="1"/>
  <c r="AV2225" i="2" s="1"/>
  <c r="AN2233" i="2"/>
  <c r="AT2233" i="2" s="1"/>
  <c r="AV2233" i="2" s="1"/>
  <c r="AN2241" i="2"/>
  <c r="AT2241" i="2" s="1"/>
  <c r="AV2241" i="2" s="1"/>
  <c r="AN2249" i="2"/>
  <c r="AT2249" i="2" s="1"/>
  <c r="AV2249" i="2" s="1"/>
  <c r="AN2257" i="2"/>
  <c r="AT2257" i="2" s="1"/>
  <c r="AV2257" i="2" s="1"/>
  <c r="AN2265" i="2"/>
  <c r="AT2265" i="2" s="1"/>
  <c r="AV2265" i="2" s="1"/>
  <c r="AN2274" i="2"/>
  <c r="AT2274" i="2" s="1"/>
  <c r="AV2274" i="2" s="1"/>
  <c r="AN2286" i="2"/>
  <c r="AT2286" i="2" s="1"/>
  <c r="AV2286" i="2" s="1"/>
  <c r="AN2294" i="2"/>
  <c r="AT2294" i="2" s="1"/>
  <c r="AV2294" i="2" s="1"/>
  <c r="AN2302" i="2"/>
  <c r="AT2302" i="2" s="1"/>
  <c r="AV2302" i="2" s="1"/>
  <c r="AN2310" i="2"/>
  <c r="AT2310" i="2" s="1"/>
  <c r="AV2310" i="2" s="1"/>
  <c r="AN2318" i="2"/>
  <c r="AT2318" i="2" s="1"/>
  <c r="AV2318" i="2" s="1"/>
  <c r="AN2326" i="2"/>
  <c r="AT2326" i="2" s="1"/>
  <c r="AV2326" i="2" s="1"/>
  <c r="AN2334" i="2"/>
  <c r="AT2334" i="2" s="1"/>
  <c r="AV2334" i="2" s="1"/>
  <c r="AN2342" i="2"/>
  <c r="AT2342" i="2" s="1"/>
  <c r="AV2342" i="2" s="1"/>
  <c r="AN2350" i="2"/>
  <c r="AT2350" i="2" s="1"/>
  <c r="AV2350" i="2" s="1"/>
  <c r="AN2353" i="2"/>
  <c r="AT2353" i="2" s="1"/>
  <c r="AV2353" i="2" s="1"/>
  <c r="AN2357" i="2"/>
  <c r="AT2357" i="2" s="1"/>
  <c r="AV2357" i="2" s="1"/>
  <c r="AN2438" i="2"/>
  <c r="AT2438" i="2" s="1"/>
  <c r="AV2438" i="2" s="1"/>
  <c r="AV65" i="2"/>
  <c r="AV69" i="2"/>
  <c r="AV73" i="2"/>
  <c r="AV81" i="2"/>
  <c r="AV89" i="2"/>
  <c r="AV97" i="2"/>
  <c r="AV105" i="2"/>
  <c r="AV113" i="2"/>
  <c r="AV117" i="2"/>
  <c r="AV121" i="2"/>
  <c r="AV123" i="2"/>
  <c r="AV125" i="2"/>
  <c r="AV129" i="2"/>
  <c r="AV137" i="2"/>
  <c r="AV145" i="2"/>
  <c r="AV153" i="2"/>
  <c r="AV161" i="2"/>
  <c r="AV169" i="2"/>
  <c r="AV173" i="2"/>
  <c r="AV177" i="2"/>
  <c r="AV185" i="2"/>
  <c r="AV189" i="2"/>
  <c r="AV193" i="2"/>
  <c r="AV201" i="2"/>
  <c r="AV209" i="2"/>
  <c r="AV217" i="2"/>
  <c r="AV225" i="2"/>
  <c r="AV233" i="2"/>
  <c r="AV237" i="2"/>
  <c r="AV241" i="2"/>
  <c r="AV258" i="2"/>
  <c r="AV266" i="2"/>
  <c r="AV274" i="2"/>
  <c r="AV282" i="2"/>
  <c r="AV290" i="2"/>
  <c r="AV298" i="2"/>
  <c r="AV306" i="2"/>
  <c r="AV308" i="2"/>
  <c r="AV314" i="2"/>
  <c r="AV322" i="2"/>
  <c r="AV330" i="2"/>
  <c r="AV338" i="2"/>
  <c r="AV346" i="2"/>
  <c r="AV354" i="2"/>
  <c r="AV362" i="2"/>
  <c r="AV370" i="2"/>
  <c r="AV372" i="2"/>
  <c r="AV378" i="2"/>
  <c r="AV386" i="2"/>
  <c r="AV394" i="2"/>
  <c r="AV402" i="2"/>
  <c r="AV410" i="2"/>
  <c r="AV418" i="2"/>
  <c r="AV426" i="2"/>
  <c r="AV434" i="2"/>
  <c r="AV436" i="2"/>
  <c r="AV442" i="2"/>
  <c r="AV450" i="2"/>
  <c r="AV458" i="2"/>
  <c r="AV466" i="2"/>
  <c r="AV474" i="2"/>
  <c r="AV482" i="2"/>
  <c r="AV490" i="2"/>
  <c r="AV498" i="2"/>
  <c r="AV500" i="2"/>
  <c r="AV431" i="2"/>
  <c r="AV463" i="2"/>
  <c r="AV495" i="2"/>
  <c r="AV509" i="2"/>
  <c r="AV503" i="2"/>
  <c r="AN385" i="2"/>
  <c r="AT385" i="2" s="1"/>
  <c r="AV385" i="2" s="1"/>
  <c r="AN515" i="2"/>
  <c r="AT515" i="2" s="1"/>
  <c r="AV515" i="2" s="1"/>
  <c r="AN517" i="2"/>
  <c r="AT517" i="2" s="1"/>
  <c r="AV517" i="2" s="1"/>
  <c r="AN519" i="2"/>
  <c r="AT519" i="2" s="1"/>
  <c r="AV519" i="2" s="1"/>
  <c r="AN521" i="2"/>
  <c r="AT521" i="2" s="1"/>
  <c r="AV521" i="2" s="1"/>
  <c r="AN523" i="2"/>
  <c r="AT523" i="2" s="1"/>
  <c r="AV523" i="2" s="1"/>
  <c r="AN525" i="2"/>
  <c r="AT525" i="2" s="1"/>
  <c r="AV525" i="2" s="1"/>
  <c r="AN527" i="2"/>
  <c r="AT527" i="2" s="1"/>
  <c r="AV527" i="2" s="1"/>
  <c r="AN529" i="2"/>
  <c r="AT529" i="2" s="1"/>
  <c r="AV529" i="2" s="1"/>
  <c r="AN531" i="2"/>
  <c r="AT531" i="2" s="1"/>
  <c r="AV531" i="2" s="1"/>
  <c r="AN533" i="2"/>
  <c r="AT533" i="2" s="1"/>
  <c r="AV533" i="2" s="1"/>
  <c r="AV539" i="2"/>
  <c r="AV544" i="2"/>
  <c r="AV557" i="2"/>
  <c r="AV565" i="2"/>
  <c r="AV568" i="2"/>
  <c r="AV573" i="2"/>
  <c r="AV590" i="2"/>
  <c r="AV598" i="2"/>
  <c r="AV614" i="2"/>
  <c r="AV630" i="2"/>
  <c r="AV651" i="2"/>
  <c r="AV659" i="2"/>
  <c r="AV675" i="2"/>
  <c r="AV683" i="2"/>
  <c r="AV691" i="2"/>
  <c r="AV694" i="2"/>
  <c r="AV699" i="2"/>
  <c r="AV716" i="2"/>
  <c r="AV721" i="2"/>
  <c r="AV729" i="2"/>
  <c r="AV732" i="2"/>
  <c r="AV737" i="2"/>
  <c r="AV745" i="2"/>
  <c r="AV748" i="2"/>
  <c r="AV764" i="2"/>
  <c r="AV769" i="2"/>
  <c r="AV772" i="2"/>
  <c r="AV796" i="2"/>
  <c r="AV804" i="2"/>
  <c r="AV809" i="2"/>
  <c r="AV828" i="2"/>
  <c r="AV833" i="2"/>
  <c r="AV850" i="2"/>
  <c r="AV858" i="2"/>
  <c r="AV859" i="2"/>
  <c r="AV862" i="2"/>
  <c r="AV867" i="2"/>
  <c r="AV572" i="2"/>
  <c r="AV586" i="2"/>
  <c r="AV626" i="2"/>
  <c r="AV682" i="2"/>
  <c r="AV725" i="2"/>
  <c r="AV805" i="2"/>
  <c r="AV813" i="2"/>
  <c r="AV837" i="2"/>
  <c r="AV845" i="2"/>
  <c r="AV853" i="2"/>
  <c r="AV886" i="2"/>
  <c r="AV888" i="2"/>
  <c r="AV894" i="2"/>
  <c r="AV896" i="2"/>
  <c r="AV898" i="2"/>
  <c r="AV902" i="2"/>
  <c r="AV904" i="2"/>
  <c r="AV906" i="2"/>
  <c r="AV910" i="2"/>
  <c r="AV912" i="2"/>
  <c r="AV918" i="2"/>
  <c r="AV920" i="2"/>
  <c r="AV926" i="2"/>
  <c r="AV928" i="2"/>
  <c r="AV934" i="2"/>
  <c r="AV936" i="2"/>
  <c r="AV942" i="2"/>
  <c r="AV944" i="2"/>
  <c r="AV950" i="2"/>
  <c r="AV952" i="2"/>
  <c r="AV958" i="2"/>
  <c r="AV960" i="2"/>
  <c r="AV962" i="2"/>
  <c r="AV966" i="2"/>
  <c r="AV968" i="2"/>
  <c r="AV970" i="2"/>
  <c r="AV974" i="2"/>
  <c r="AV976" i="2"/>
  <c r="AV982" i="2"/>
  <c r="AV984" i="2"/>
  <c r="AV990" i="2"/>
  <c r="AV992" i="2"/>
  <c r="AV1020" i="2"/>
  <c r="AV1026" i="2"/>
  <c r="AV1034" i="2"/>
  <c r="AV1042" i="2"/>
  <c r="AV1050" i="2"/>
  <c r="AV1061" i="2"/>
  <c r="AV1069" i="2"/>
  <c r="AV1074" i="2"/>
  <c r="AV1101" i="2"/>
  <c r="AV1131" i="2"/>
  <c r="AV1160" i="2"/>
  <c r="AV1164" i="2"/>
  <c r="AV1171" i="2"/>
  <c r="AV1180" i="2"/>
  <c r="AV1230" i="2"/>
  <c r="AV997" i="2"/>
  <c r="AV1025" i="2"/>
  <c r="AV1132" i="2"/>
  <c r="AV1170" i="2"/>
  <c r="AN1184" i="2"/>
  <c r="AT1184" i="2" s="1"/>
  <c r="AV1184" i="2" s="1"/>
  <c r="AN1188" i="2"/>
  <c r="AT1188" i="2" s="1"/>
  <c r="AV1188" i="2" s="1"/>
  <c r="AN1192" i="2"/>
  <c r="AT1192" i="2" s="1"/>
  <c r="AV1192" i="2" s="1"/>
  <c r="AN1196" i="2"/>
  <c r="AT1196" i="2" s="1"/>
  <c r="AV1196" i="2" s="1"/>
  <c r="AN1200" i="2"/>
  <c r="AT1200" i="2" s="1"/>
  <c r="AV1200" i="2" s="1"/>
  <c r="AN1204" i="2"/>
  <c r="AT1204" i="2" s="1"/>
  <c r="AV1204" i="2" s="1"/>
  <c r="AN1208" i="2"/>
  <c r="AT1208" i="2" s="1"/>
  <c r="AV1208" i="2" s="1"/>
  <c r="AN1212" i="2"/>
  <c r="AT1212" i="2" s="1"/>
  <c r="AV1212" i="2" s="1"/>
  <c r="AN1216" i="2"/>
  <c r="AT1216" i="2" s="1"/>
  <c r="AV1216" i="2" s="1"/>
  <c r="AN1220" i="2"/>
  <c r="AT1220" i="2" s="1"/>
  <c r="AV1220" i="2" s="1"/>
  <c r="AN1224" i="2"/>
  <c r="AT1224" i="2" s="1"/>
  <c r="AV1224" i="2" s="1"/>
  <c r="AN1228" i="2"/>
  <c r="AT1228" i="2" s="1"/>
  <c r="AV1228" i="2" s="1"/>
  <c r="AV1233" i="2"/>
  <c r="AV1239" i="2"/>
  <c r="AV1252" i="2"/>
  <c r="AV1185" i="2"/>
  <c r="AV1217" i="2"/>
  <c r="AV1523" i="2"/>
  <c r="AV1544" i="2"/>
  <c r="AV1552" i="2"/>
  <c r="AV1533" i="2"/>
  <c r="AV1673" i="2"/>
  <c r="AV1558" i="2"/>
  <c r="AV1562" i="2"/>
  <c r="AV1566" i="2"/>
  <c r="AV1574" i="2"/>
  <c r="AV1586" i="2"/>
  <c r="AV1606" i="2"/>
  <c r="AV1610" i="2"/>
  <c r="AV1614" i="2"/>
  <c r="AN1627" i="2"/>
  <c r="AT1627" i="2" s="1"/>
  <c r="AV1627" i="2" s="1"/>
  <c r="AV1584" i="2"/>
  <c r="AV1600" i="2"/>
  <c r="AN1639" i="2"/>
  <c r="AT1639" i="2" s="1"/>
  <c r="AV1639" i="2" s="1"/>
  <c r="AN1641" i="2"/>
  <c r="AT1641" i="2" s="1"/>
  <c r="AV1641" i="2" s="1"/>
  <c r="AN1643" i="2"/>
  <c r="AT1643" i="2" s="1"/>
  <c r="AV1643" i="2" s="1"/>
  <c r="AN1645" i="2"/>
  <c r="AT1645" i="2" s="1"/>
  <c r="AV1645" i="2" s="1"/>
  <c r="AN1647" i="2"/>
  <c r="AT1647" i="2" s="1"/>
  <c r="AV1647" i="2" s="1"/>
  <c r="AN1649" i="2"/>
  <c r="AT1649" i="2" s="1"/>
  <c r="AV1649" i="2" s="1"/>
  <c r="AN1651" i="2"/>
  <c r="AT1651" i="2" s="1"/>
  <c r="AV1651" i="2" s="1"/>
  <c r="AN1653" i="2"/>
  <c r="AT1653" i="2" s="1"/>
  <c r="AV1653" i="2" s="1"/>
  <c r="AN1655" i="2"/>
  <c r="AT1655" i="2" s="1"/>
  <c r="AV1655" i="2" s="1"/>
  <c r="AN1657" i="2"/>
  <c r="AT1657" i="2" s="1"/>
  <c r="AV1657" i="2" s="1"/>
  <c r="AN1659" i="2"/>
  <c r="AT1659" i="2" s="1"/>
  <c r="AV1659" i="2" s="1"/>
  <c r="AN1661" i="2"/>
  <c r="AT1661" i="2" s="1"/>
  <c r="AV1661" i="2" s="1"/>
  <c r="AV1663" i="2"/>
  <c r="AV1666" i="2"/>
  <c r="AV1706" i="2"/>
  <c r="AV1714" i="2"/>
  <c r="AV1754" i="2"/>
  <c r="AV1786" i="2"/>
  <c r="AV1765" i="2"/>
  <c r="AV1670" i="2"/>
  <c r="AV1678" i="2"/>
  <c r="AV1686" i="2"/>
  <c r="AV1718" i="2"/>
  <c r="AV1713" i="2"/>
  <c r="AV1745" i="2"/>
  <c r="AV1905" i="2"/>
  <c r="AV1918" i="2"/>
  <c r="AV1929" i="2"/>
  <c r="AV1974" i="2"/>
  <c r="AV1977" i="2"/>
  <c r="AV1998" i="2"/>
  <c r="AV2009" i="2"/>
  <c r="AQ2136" i="2"/>
  <c r="AN2136" i="2"/>
  <c r="AT2136" i="2" s="1"/>
  <c r="AQ2273" i="2"/>
  <c r="AN2273" i="2"/>
  <c r="AT2273" i="2" s="1"/>
  <c r="AV1801" i="2"/>
  <c r="AN1806" i="2"/>
  <c r="AT1806" i="2" s="1"/>
  <c r="AV1806" i="2" s="1"/>
  <c r="AN1808" i="2"/>
  <c r="AT1808" i="2" s="1"/>
  <c r="AV1808" i="2" s="1"/>
  <c r="AN1810" i="2"/>
  <c r="AT1810" i="2" s="1"/>
  <c r="AV1810" i="2" s="1"/>
  <c r="AN1812" i="2"/>
  <c r="AT1812" i="2" s="1"/>
  <c r="AV1812" i="2" s="1"/>
  <c r="AN1814" i="2"/>
  <c r="AT1814" i="2" s="1"/>
  <c r="AV1814" i="2" s="1"/>
  <c r="AN1816" i="2"/>
  <c r="AT1816" i="2" s="1"/>
  <c r="AV1816" i="2" s="1"/>
  <c r="AN1818" i="2"/>
  <c r="AT1818" i="2" s="1"/>
  <c r="AV1818" i="2" s="1"/>
  <c r="AN1820" i="2"/>
  <c r="AT1820" i="2" s="1"/>
  <c r="AV1820" i="2" s="1"/>
  <c r="AN1822" i="2"/>
  <c r="AT1822" i="2" s="1"/>
  <c r="AV1822" i="2" s="1"/>
  <c r="AN1824" i="2"/>
  <c r="AT1824" i="2" s="1"/>
  <c r="AV1824" i="2" s="1"/>
  <c r="AN1826" i="2"/>
  <c r="AT1826" i="2" s="1"/>
  <c r="AV1826" i="2" s="1"/>
  <c r="AN1828" i="2"/>
  <c r="AT1828" i="2" s="1"/>
  <c r="AV1828" i="2" s="1"/>
  <c r="AN1830" i="2"/>
  <c r="AT1830" i="2" s="1"/>
  <c r="AV1830" i="2" s="1"/>
  <c r="AN1832" i="2"/>
  <c r="AT1832" i="2" s="1"/>
  <c r="AV1832" i="2" s="1"/>
  <c r="AN1834" i="2"/>
  <c r="AT1834" i="2" s="1"/>
  <c r="AV1834" i="2" s="1"/>
  <c r="AN1836" i="2"/>
  <c r="AT1836" i="2" s="1"/>
  <c r="AV1836" i="2" s="1"/>
  <c r="AN1838" i="2"/>
  <c r="AT1838" i="2" s="1"/>
  <c r="AV1838" i="2" s="1"/>
  <c r="AN1840" i="2"/>
  <c r="AT1840" i="2" s="1"/>
  <c r="AV1840" i="2" s="1"/>
  <c r="AN1842" i="2"/>
  <c r="AT1842" i="2" s="1"/>
  <c r="AV1842" i="2" s="1"/>
  <c r="AN1844" i="2"/>
  <c r="AT1844" i="2" s="1"/>
  <c r="AV1844" i="2" s="1"/>
  <c r="AN1846" i="2"/>
  <c r="AT1846" i="2" s="1"/>
  <c r="AV1846" i="2" s="1"/>
  <c r="AN1848" i="2"/>
  <c r="AT1848" i="2" s="1"/>
  <c r="AV1848" i="2" s="1"/>
  <c r="AN1850" i="2"/>
  <c r="AT1850" i="2" s="1"/>
  <c r="AV1850" i="2" s="1"/>
  <c r="AN1852" i="2"/>
  <c r="AT1852" i="2" s="1"/>
  <c r="AV1852" i="2" s="1"/>
  <c r="AN1854" i="2"/>
  <c r="AT1854" i="2" s="1"/>
  <c r="AV1854" i="2" s="1"/>
  <c r="AN1856" i="2"/>
  <c r="AT1856" i="2" s="1"/>
  <c r="AV1856" i="2" s="1"/>
  <c r="AV1869" i="2"/>
  <c r="AV1885" i="2"/>
  <c r="AV1890" i="2"/>
  <c r="AV1909" i="2"/>
  <c r="AV1930" i="2"/>
  <c r="AV1941" i="2"/>
  <c r="AV1954" i="2"/>
  <c r="AV1997" i="2"/>
  <c r="AV2036" i="2"/>
  <c r="AV2058" i="2"/>
  <c r="AV2064" i="2"/>
  <c r="AV2068" i="2"/>
  <c r="AV2070" i="2"/>
  <c r="AV2072" i="2"/>
  <c r="AV2080" i="2"/>
  <c r="AV2082" i="2"/>
  <c r="AV2104" i="2"/>
  <c r="AV2127" i="2"/>
  <c r="AQ2138" i="2"/>
  <c r="AN2138" i="2"/>
  <c r="AT2138" i="2" s="1"/>
  <c r="AQ2269" i="2"/>
  <c r="AN2269" i="2"/>
  <c r="AT2269" i="2" s="1"/>
  <c r="AN2014" i="2"/>
  <c r="AT2014" i="2" s="1"/>
  <c r="AV2014" i="2" s="1"/>
  <c r="AN2018" i="2"/>
  <c r="AT2018" i="2" s="1"/>
  <c r="AV2018" i="2" s="1"/>
  <c r="AN2022" i="2"/>
  <c r="AT2022" i="2" s="1"/>
  <c r="AV2022" i="2" s="1"/>
  <c r="AN2026" i="2"/>
  <c r="AT2026" i="2" s="1"/>
  <c r="AV2026" i="2" s="1"/>
  <c r="AN2030" i="2"/>
  <c r="AT2030" i="2" s="1"/>
  <c r="AV2030" i="2" s="1"/>
  <c r="AN2034" i="2"/>
  <c r="AT2034" i="2" s="1"/>
  <c r="AV2034" i="2" s="1"/>
  <c r="AN2038" i="2"/>
  <c r="AT2038" i="2" s="1"/>
  <c r="AV2038" i="2" s="1"/>
  <c r="AN2042" i="2"/>
  <c r="AT2042" i="2" s="1"/>
  <c r="AV2042" i="2" s="1"/>
  <c r="AN2046" i="2"/>
  <c r="AT2046" i="2" s="1"/>
  <c r="AV2046" i="2" s="1"/>
  <c r="AN2050" i="2"/>
  <c r="AT2050" i="2" s="1"/>
  <c r="AV2050" i="2" s="1"/>
  <c r="AQ2132" i="2"/>
  <c r="AN2132" i="2"/>
  <c r="AT2132" i="2" s="1"/>
  <c r="AQ2140" i="2"/>
  <c r="AN2140" i="2"/>
  <c r="AT2140" i="2" s="1"/>
  <c r="AN2013" i="2"/>
  <c r="AT2013" i="2" s="1"/>
  <c r="AV2013" i="2" s="1"/>
  <c r="AN2017" i="2"/>
  <c r="AT2017" i="2" s="1"/>
  <c r="AV2017" i="2" s="1"/>
  <c r="AN2021" i="2"/>
  <c r="AT2021" i="2" s="1"/>
  <c r="AV2021" i="2" s="1"/>
  <c r="AN2025" i="2"/>
  <c r="AT2025" i="2" s="1"/>
  <c r="AV2025" i="2" s="1"/>
  <c r="AN2029" i="2"/>
  <c r="AT2029" i="2" s="1"/>
  <c r="AV2029" i="2" s="1"/>
  <c r="AN2033" i="2"/>
  <c r="AT2033" i="2" s="1"/>
  <c r="AV2033" i="2" s="1"/>
  <c r="AN2037" i="2"/>
  <c r="AT2037" i="2" s="1"/>
  <c r="AV2037" i="2" s="1"/>
  <c r="AN2041" i="2"/>
  <c r="AT2041" i="2" s="1"/>
  <c r="AV2041" i="2" s="1"/>
  <c r="AN2045" i="2"/>
  <c r="AT2045" i="2" s="1"/>
  <c r="AV2045" i="2" s="1"/>
  <c r="AN2049" i="2"/>
  <c r="AT2049" i="2" s="1"/>
  <c r="AV2049" i="2" s="1"/>
  <c r="AV2126" i="2"/>
  <c r="AQ2134" i="2"/>
  <c r="AN2134" i="2"/>
  <c r="AT2134" i="2" s="1"/>
  <c r="AQ2277" i="2"/>
  <c r="AN2277" i="2"/>
  <c r="AT2277" i="2" s="1"/>
  <c r="AQ2144" i="2"/>
  <c r="AN2144" i="2"/>
  <c r="AT2144" i="2" s="1"/>
  <c r="AQ2148" i="2"/>
  <c r="AN2148" i="2"/>
  <c r="AT2148" i="2" s="1"/>
  <c r="AQ2152" i="2"/>
  <c r="AN2152" i="2"/>
  <c r="AT2152" i="2" s="1"/>
  <c r="AQ2156" i="2"/>
  <c r="AN2156" i="2"/>
  <c r="AT2156" i="2" s="1"/>
  <c r="AQ2160" i="2"/>
  <c r="AN2160" i="2"/>
  <c r="AT2160" i="2" s="1"/>
  <c r="AQ2164" i="2"/>
  <c r="AN2164" i="2"/>
  <c r="AT2164" i="2" s="1"/>
  <c r="AQ2168" i="2"/>
  <c r="AN2168" i="2"/>
  <c r="AT2168" i="2" s="1"/>
  <c r="AQ2172" i="2"/>
  <c r="AN2172" i="2"/>
  <c r="AT2172" i="2" s="1"/>
  <c r="AQ2176" i="2"/>
  <c r="AN2176" i="2"/>
  <c r="AT2176" i="2" s="1"/>
  <c r="AQ2180" i="2"/>
  <c r="AN2180" i="2"/>
  <c r="AT2180" i="2" s="1"/>
  <c r="AQ2184" i="2"/>
  <c r="AN2184" i="2"/>
  <c r="AT2184" i="2" s="1"/>
  <c r="AQ2188" i="2"/>
  <c r="AN2188" i="2"/>
  <c r="AT2188" i="2" s="1"/>
  <c r="AQ2192" i="2"/>
  <c r="AN2192" i="2"/>
  <c r="AT2192" i="2" s="1"/>
  <c r="AQ2196" i="2"/>
  <c r="AN2196" i="2"/>
  <c r="AT2196" i="2" s="1"/>
  <c r="AQ2200" i="2"/>
  <c r="AN2200" i="2"/>
  <c r="AT2200" i="2" s="1"/>
  <c r="AQ2204" i="2"/>
  <c r="AN2204" i="2"/>
  <c r="AT2204" i="2" s="1"/>
  <c r="AQ2208" i="2"/>
  <c r="AN2208" i="2"/>
  <c r="AT2208" i="2" s="1"/>
  <c r="AQ2212" i="2"/>
  <c r="AN2212" i="2"/>
  <c r="AT2212" i="2" s="1"/>
  <c r="AQ2216" i="2"/>
  <c r="AN2216" i="2"/>
  <c r="AT2216" i="2" s="1"/>
  <c r="AQ2220" i="2"/>
  <c r="AN2220" i="2"/>
  <c r="AT2220" i="2" s="1"/>
  <c r="AQ2224" i="2"/>
  <c r="AN2224" i="2"/>
  <c r="AT2224" i="2" s="1"/>
  <c r="AQ2228" i="2"/>
  <c r="AN2228" i="2"/>
  <c r="AT2228" i="2" s="1"/>
  <c r="AQ2232" i="2"/>
  <c r="AN2232" i="2"/>
  <c r="AT2232" i="2" s="1"/>
  <c r="AQ2236" i="2"/>
  <c r="AN2236" i="2"/>
  <c r="AT2236" i="2" s="1"/>
  <c r="AQ2240" i="2"/>
  <c r="AN2240" i="2"/>
  <c r="AT2240" i="2" s="1"/>
  <c r="AQ2244" i="2"/>
  <c r="AN2244" i="2"/>
  <c r="AT2244" i="2" s="1"/>
  <c r="AQ2248" i="2"/>
  <c r="AN2248" i="2"/>
  <c r="AT2248" i="2" s="1"/>
  <c r="AQ2252" i="2"/>
  <c r="AN2252" i="2"/>
  <c r="AT2252" i="2" s="1"/>
  <c r="AQ2256" i="2"/>
  <c r="AN2256" i="2"/>
  <c r="AT2256" i="2" s="1"/>
  <c r="AQ2260" i="2"/>
  <c r="AN2260" i="2"/>
  <c r="AT2260" i="2" s="1"/>
  <c r="AQ2264" i="2"/>
  <c r="AN2264" i="2"/>
  <c r="AT2264" i="2" s="1"/>
  <c r="AQ2142" i="2"/>
  <c r="AN2142" i="2"/>
  <c r="AT2142" i="2" s="1"/>
  <c r="AQ2146" i="2"/>
  <c r="AN2146" i="2"/>
  <c r="AT2146" i="2" s="1"/>
  <c r="AQ2150" i="2"/>
  <c r="AN2150" i="2"/>
  <c r="AT2150" i="2" s="1"/>
  <c r="AQ2154" i="2"/>
  <c r="AN2154" i="2"/>
  <c r="AT2154" i="2" s="1"/>
  <c r="AQ2158" i="2"/>
  <c r="AN2158" i="2"/>
  <c r="AT2158" i="2" s="1"/>
  <c r="AQ2162" i="2"/>
  <c r="AN2162" i="2"/>
  <c r="AT2162" i="2" s="1"/>
  <c r="AQ2166" i="2"/>
  <c r="AN2166" i="2"/>
  <c r="AT2166" i="2" s="1"/>
  <c r="AQ2170" i="2"/>
  <c r="AN2170" i="2"/>
  <c r="AT2170" i="2" s="1"/>
  <c r="AQ2174" i="2"/>
  <c r="AN2174" i="2"/>
  <c r="AT2174" i="2" s="1"/>
  <c r="AQ2178" i="2"/>
  <c r="AN2178" i="2"/>
  <c r="AT2178" i="2" s="1"/>
  <c r="AQ2182" i="2"/>
  <c r="AN2182" i="2"/>
  <c r="AT2182" i="2" s="1"/>
  <c r="AQ2186" i="2"/>
  <c r="AN2186" i="2"/>
  <c r="AT2186" i="2" s="1"/>
  <c r="AQ2190" i="2"/>
  <c r="AN2190" i="2"/>
  <c r="AT2190" i="2" s="1"/>
  <c r="AV2191" i="2"/>
  <c r="AQ2194" i="2"/>
  <c r="AN2194" i="2"/>
  <c r="AT2194" i="2" s="1"/>
  <c r="AQ2198" i="2"/>
  <c r="AN2198" i="2"/>
  <c r="AT2198" i="2" s="1"/>
  <c r="AV2199" i="2"/>
  <c r="AQ2202" i="2"/>
  <c r="AN2202" i="2"/>
  <c r="AT2202" i="2" s="1"/>
  <c r="AQ2206" i="2"/>
  <c r="AN2206" i="2"/>
  <c r="AT2206" i="2" s="1"/>
  <c r="AQ2210" i="2"/>
  <c r="AN2210" i="2"/>
  <c r="AT2210" i="2" s="1"/>
  <c r="AQ2214" i="2"/>
  <c r="AN2214" i="2"/>
  <c r="AT2214" i="2" s="1"/>
  <c r="AQ2218" i="2"/>
  <c r="AN2218" i="2"/>
  <c r="AT2218" i="2" s="1"/>
  <c r="AQ2222" i="2"/>
  <c r="AN2222" i="2"/>
  <c r="AT2222" i="2" s="1"/>
  <c r="AQ2226" i="2"/>
  <c r="AN2226" i="2"/>
  <c r="AT2226" i="2" s="1"/>
  <c r="AQ2230" i="2"/>
  <c r="AN2230" i="2"/>
  <c r="AT2230" i="2" s="1"/>
  <c r="AV2231" i="2"/>
  <c r="AQ2234" i="2"/>
  <c r="AN2234" i="2"/>
  <c r="AT2234" i="2" s="1"/>
  <c r="AQ2238" i="2"/>
  <c r="AN2238" i="2"/>
  <c r="AT2238" i="2" s="1"/>
  <c r="AQ2242" i="2"/>
  <c r="AN2242" i="2"/>
  <c r="AT2242" i="2" s="1"/>
  <c r="AQ2246" i="2"/>
  <c r="AN2246" i="2"/>
  <c r="AT2246" i="2" s="1"/>
  <c r="AV2247" i="2"/>
  <c r="AQ2250" i="2"/>
  <c r="AN2250" i="2"/>
  <c r="AT2250" i="2" s="1"/>
  <c r="AQ2254" i="2"/>
  <c r="AN2254" i="2"/>
  <c r="AT2254" i="2" s="1"/>
  <c r="AQ2258" i="2"/>
  <c r="AN2258" i="2"/>
  <c r="AT2258" i="2" s="1"/>
  <c r="AQ2262" i="2"/>
  <c r="AN2262" i="2"/>
  <c r="AT2262" i="2" s="1"/>
  <c r="AQ2266" i="2"/>
  <c r="AN2266" i="2"/>
  <c r="AT2266" i="2" s="1"/>
  <c r="AQ2283" i="2"/>
  <c r="AN2283" i="2"/>
  <c r="AT2283" i="2" s="1"/>
  <c r="AQ2287" i="2"/>
  <c r="AN2287" i="2"/>
  <c r="AT2287" i="2" s="1"/>
  <c r="AQ2291" i="2"/>
  <c r="AN2291" i="2"/>
  <c r="AT2291" i="2" s="1"/>
  <c r="AQ2295" i="2"/>
  <c r="AN2295" i="2"/>
  <c r="AT2295" i="2" s="1"/>
  <c r="AQ2299" i="2"/>
  <c r="AN2299" i="2"/>
  <c r="AT2299" i="2" s="1"/>
  <c r="AQ2303" i="2"/>
  <c r="AN2303" i="2"/>
  <c r="AT2303" i="2" s="1"/>
  <c r="AQ2307" i="2"/>
  <c r="AN2307" i="2"/>
  <c r="AT2307" i="2" s="1"/>
  <c r="AQ2311" i="2"/>
  <c r="AN2311" i="2"/>
  <c r="AT2311" i="2" s="1"/>
  <c r="AQ2315" i="2"/>
  <c r="AN2315" i="2"/>
  <c r="AT2315" i="2" s="1"/>
  <c r="AQ2319" i="2"/>
  <c r="AN2319" i="2"/>
  <c r="AT2319" i="2" s="1"/>
  <c r="AQ2323" i="2"/>
  <c r="AN2323" i="2"/>
  <c r="AT2323" i="2" s="1"/>
  <c r="AQ2327" i="2"/>
  <c r="AN2327" i="2"/>
  <c r="AT2327" i="2" s="1"/>
  <c r="AQ2331" i="2"/>
  <c r="AN2331" i="2"/>
  <c r="AT2331" i="2" s="1"/>
  <c r="AQ2335" i="2"/>
  <c r="AN2335" i="2"/>
  <c r="AT2335" i="2" s="1"/>
  <c r="AQ2339" i="2"/>
  <c r="AN2339" i="2"/>
  <c r="AT2339" i="2" s="1"/>
  <c r="AQ2343" i="2"/>
  <c r="AN2343" i="2"/>
  <c r="AT2343" i="2" s="1"/>
  <c r="AQ2347" i="2"/>
  <c r="AN2347" i="2"/>
  <c r="AT2347" i="2" s="1"/>
  <c r="AQ2351" i="2"/>
  <c r="AN2351" i="2"/>
  <c r="AT2351" i="2" s="1"/>
  <c r="AN2268" i="2"/>
  <c r="AT2268" i="2" s="1"/>
  <c r="AV2268" i="2" s="1"/>
  <c r="AN2272" i="2"/>
  <c r="AT2272" i="2" s="1"/>
  <c r="AV2272" i="2" s="1"/>
  <c r="AN2276" i="2"/>
  <c r="AT2276" i="2" s="1"/>
  <c r="AV2276" i="2" s="1"/>
  <c r="AN2280" i="2"/>
  <c r="AT2280" i="2" s="1"/>
  <c r="AV2280" i="2" s="1"/>
  <c r="AQ2354" i="2"/>
  <c r="AN2354" i="2"/>
  <c r="AT2354" i="2" s="1"/>
  <c r="AQ2281" i="2"/>
  <c r="AN2281" i="2"/>
  <c r="AT2281" i="2" s="1"/>
  <c r="AQ2285" i="2"/>
  <c r="AN2285" i="2"/>
  <c r="AT2285" i="2" s="1"/>
  <c r="AQ2289" i="2"/>
  <c r="AN2289" i="2"/>
  <c r="AT2289" i="2" s="1"/>
  <c r="AQ2293" i="2"/>
  <c r="AN2293" i="2"/>
  <c r="AT2293" i="2" s="1"/>
  <c r="AQ2297" i="2"/>
  <c r="AN2297" i="2"/>
  <c r="AT2297" i="2" s="1"/>
  <c r="AQ2301" i="2"/>
  <c r="AN2301" i="2"/>
  <c r="AT2301" i="2" s="1"/>
  <c r="AQ2305" i="2"/>
  <c r="AN2305" i="2"/>
  <c r="AT2305" i="2" s="1"/>
  <c r="AQ2309" i="2"/>
  <c r="AN2309" i="2"/>
  <c r="AT2309" i="2" s="1"/>
  <c r="AQ2313" i="2"/>
  <c r="AN2313" i="2"/>
  <c r="AT2313" i="2" s="1"/>
  <c r="AV2314" i="2"/>
  <c r="AQ2317" i="2"/>
  <c r="AN2317" i="2"/>
  <c r="AT2317" i="2" s="1"/>
  <c r="AQ2321" i="2"/>
  <c r="AN2321" i="2"/>
  <c r="AT2321" i="2" s="1"/>
  <c r="AQ2325" i="2"/>
  <c r="AN2325" i="2"/>
  <c r="AT2325" i="2" s="1"/>
  <c r="AQ2329" i="2"/>
  <c r="AN2329" i="2"/>
  <c r="AT2329" i="2" s="1"/>
  <c r="AQ2333" i="2"/>
  <c r="AN2333" i="2"/>
  <c r="AT2333" i="2" s="1"/>
  <c r="AQ2337" i="2"/>
  <c r="AN2337" i="2"/>
  <c r="AT2337" i="2" s="1"/>
  <c r="AQ2341" i="2"/>
  <c r="AN2341" i="2"/>
  <c r="AT2341" i="2" s="1"/>
  <c r="AQ2345" i="2"/>
  <c r="AN2345" i="2"/>
  <c r="AT2345" i="2" s="1"/>
  <c r="AQ2349" i="2"/>
  <c r="AN2349" i="2"/>
  <c r="AT2349" i="2" s="1"/>
  <c r="AQ2359" i="2"/>
  <c r="AN2359" i="2"/>
  <c r="AT2359" i="2" s="1"/>
  <c r="AV2435" i="2"/>
  <c r="AN2361" i="2"/>
  <c r="AT2361" i="2" s="1"/>
  <c r="AV2361" i="2" s="1"/>
  <c r="AN2363" i="2"/>
  <c r="AT2363" i="2" s="1"/>
  <c r="AV2363" i="2" s="1"/>
  <c r="AN2365" i="2"/>
  <c r="AT2365" i="2" s="1"/>
  <c r="AV2365" i="2" s="1"/>
  <c r="AN2367" i="2"/>
  <c r="AT2367" i="2" s="1"/>
  <c r="AV2367" i="2" s="1"/>
  <c r="AN2369" i="2"/>
  <c r="AT2369" i="2" s="1"/>
  <c r="AV2369" i="2" s="1"/>
  <c r="AN2371" i="2"/>
  <c r="AT2371" i="2" s="1"/>
  <c r="AV2371" i="2" s="1"/>
  <c r="AN2373" i="2"/>
  <c r="AT2373" i="2" s="1"/>
  <c r="AV2373" i="2" s="1"/>
  <c r="AN2375" i="2"/>
  <c r="AT2375" i="2" s="1"/>
  <c r="AV2375" i="2" s="1"/>
  <c r="AN2377" i="2"/>
  <c r="AT2377" i="2" s="1"/>
  <c r="AV2377" i="2" s="1"/>
  <c r="AN2379" i="2"/>
  <c r="AT2379" i="2" s="1"/>
  <c r="AV2379" i="2" s="1"/>
  <c r="AV2380" i="2"/>
  <c r="AN2381" i="2"/>
  <c r="AT2381" i="2" s="1"/>
  <c r="AV2381" i="2" s="1"/>
  <c r="AN2383" i="2"/>
  <c r="AT2383" i="2" s="1"/>
  <c r="AV2383" i="2" s="1"/>
  <c r="AN2385" i="2"/>
  <c r="AT2385" i="2" s="1"/>
  <c r="AV2385" i="2" s="1"/>
  <c r="AN2387" i="2"/>
  <c r="AT2387" i="2" s="1"/>
  <c r="AV2387" i="2" s="1"/>
  <c r="AN2389" i="2"/>
  <c r="AT2389" i="2" s="1"/>
  <c r="AV2389" i="2" s="1"/>
  <c r="AN2391" i="2"/>
  <c r="AT2391" i="2" s="1"/>
  <c r="AV2391" i="2" s="1"/>
  <c r="AN2393" i="2"/>
  <c r="AT2393" i="2" s="1"/>
  <c r="AV2393" i="2" s="1"/>
  <c r="AV2394" i="2"/>
  <c r="AN2395" i="2"/>
  <c r="AT2395" i="2" s="1"/>
  <c r="AV2395" i="2" s="1"/>
  <c r="AN2397" i="2"/>
  <c r="AT2397" i="2" s="1"/>
  <c r="AV2397" i="2" s="1"/>
  <c r="AN2399" i="2"/>
  <c r="AT2399" i="2" s="1"/>
  <c r="AV2399" i="2" s="1"/>
  <c r="AN2401" i="2"/>
  <c r="AT2401" i="2" s="1"/>
  <c r="AV2401" i="2" s="1"/>
  <c r="AN2403" i="2"/>
  <c r="AT2403" i="2" s="1"/>
  <c r="AV2403" i="2" s="1"/>
  <c r="AN2405" i="2"/>
  <c r="AT2405" i="2" s="1"/>
  <c r="AV2405" i="2" s="1"/>
  <c r="AN2407" i="2"/>
  <c r="AT2407" i="2" s="1"/>
  <c r="AV2407" i="2" s="1"/>
  <c r="AN2409" i="2"/>
  <c r="AT2409" i="2" s="1"/>
  <c r="AV2409" i="2" s="1"/>
  <c r="AN2411" i="2"/>
  <c r="AT2411" i="2" s="1"/>
  <c r="AV2411" i="2" s="1"/>
  <c r="AV2412" i="2"/>
  <c r="AN2413" i="2"/>
  <c r="AT2413" i="2" s="1"/>
  <c r="AV2413" i="2" s="1"/>
  <c r="AN2415" i="2"/>
  <c r="AT2415" i="2" s="1"/>
  <c r="AV2415" i="2" s="1"/>
  <c r="AN2417" i="2"/>
  <c r="AT2417" i="2" s="1"/>
  <c r="AV2417" i="2" s="1"/>
  <c r="AN2419" i="2"/>
  <c r="AT2419" i="2" s="1"/>
  <c r="AV2419" i="2" s="1"/>
  <c r="AN2421" i="2"/>
  <c r="AT2421" i="2" s="1"/>
  <c r="AV2421" i="2" s="1"/>
  <c r="AN2423" i="2"/>
  <c r="AT2423" i="2" s="1"/>
  <c r="AV2423" i="2" s="1"/>
  <c r="AN2425" i="2"/>
  <c r="AT2425" i="2" s="1"/>
  <c r="AV2425" i="2" s="1"/>
  <c r="AV2426" i="2"/>
  <c r="AN2427" i="2"/>
  <c r="AT2427" i="2" s="1"/>
  <c r="AV2427" i="2" s="1"/>
  <c r="AV2428" i="2"/>
  <c r="AN2429" i="2"/>
  <c r="AT2429" i="2" s="1"/>
  <c r="AV2429" i="2" s="1"/>
  <c r="AN2431" i="2"/>
  <c r="AT2431" i="2" s="1"/>
  <c r="AV2431" i="2" s="1"/>
  <c r="AV2432" i="2"/>
  <c r="AN2433" i="2"/>
  <c r="AT2433" i="2" s="1"/>
  <c r="AV2433" i="2" s="1"/>
  <c r="AV2439" i="2"/>
  <c r="AV2440" i="2"/>
  <c r="AV1551" i="2" l="1"/>
  <c r="AV583" i="2"/>
  <c r="AV1211" i="2"/>
  <c r="AV1017" i="2"/>
  <c r="AV1963" i="2"/>
  <c r="AV1543" i="2"/>
  <c r="AV1249" i="2"/>
  <c r="AV1967" i="2"/>
  <c r="AV1227" i="2"/>
  <c r="AV599" i="2"/>
  <c r="AV1441" i="2"/>
  <c r="AV1973" i="2"/>
  <c r="AV631" i="2"/>
  <c r="AV2005" i="2"/>
  <c r="AV1989" i="2"/>
  <c r="AV2242" i="2"/>
  <c r="AV1539" i="2"/>
  <c r="AV1545" i="2"/>
  <c r="AV1096" i="2"/>
  <c r="AV577" i="2"/>
  <c r="AV1576" i="2"/>
  <c r="AV1195" i="2"/>
  <c r="AV1537" i="2"/>
  <c r="AV1999" i="2"/>
  <c r="AV1957" i="2"/>
  <c r="AV1547" i="2"/>
  <c r="AV1237" i="2"/>
  <c r="AV591" i="2"/>
  <c r="AV2258" i="2"/>
  <c r="AV2273" i="2"/>
  <c r="AV2289" i="2"/>
  <c r="AV2354" i="2"/>
  <c r="AV2226" i="2"/>
  <c r="AV2178" i="2"/>
  <c r="AV2356" i="2"/>
  <c r="AV1573" i="2"/>
  <c r="AV513" i="2"/>
  <c r="AV623" i="2"/>
  <c r="AV607" i="2"/>
  <c r="AV2194" i="2"/>
  <c r="AV2264" i="2"/>
  <c r="AV2252" i="2"/>
  <c r="AV2244" i="2"/>
  <c r="AV2236" i="2"/>
  <c r="AV2228" i="2"/>
  <c r="AV2220" i="2"/>
  <c r="AV2212" i="2"/>
  <c r="AV2204" i="2"/>
  <c r="AV2196" i="2"/>
  <c r="AV2188" i="2"/>
  <c r="AV2180" i="2"/>
  <c r="AV2172" i="2"/>
  <c r="AV2164" i="2"/>
  <c r="AV2156" i="2"/>
  <c r="AV2148" i="2"/>
  <c r="AV2210" i="2"/>
  <c r="AV2162" i="2"/>
  <c r="AV2146" i="2"/>
  <c r="AV1612" i="2"/>
  <c r="AV1245" i="2"/>
  <c r="AV615" i="2"/>
  <c r="AV1951" i="2"/>
  <c r="AV1609" i="2"/>
  <c r="M1814" i="14"/>
  <c r="P1814" i="14" s="1"/>
  <c r="T1814" i="14" s="1"/>
  <c r="U1814" i="14" s="1"/>
  <c r="M1641" i="14"/>
  <c r="P1641" i="14" s="1"/>
  <c r="T1641" i="14" s="1"/>
  <c r="U1641" i="14" s="1"/>
  <c r="M1759" i="14"/>
  <c r="P1759" i="14" s="1"/>
  <c r="T1759" i="14" s="1"/>
  <c r="U1759" i="14" s="1"/>
  <c r="M1569" i="14"/>
  <c r="P1569" i="14" s="1"/>
  <c r="T1569" i="14" s="1"/>
  <c r="U1569" i="14" s="1"/>
  <c r="M1567" i="14"/>
  <c r="P1567" i="14" s="1"/>
  <c r="T1567" i="14" s="1"/>
  <c r="U1567" i="14" s="1"/>
  <c r="M1695" i="14"/>
  <c r="P1695" i="14" s="1"/>
  <c r="T1695" i="14" s="1"/>
  <c r="U1695" i="14" s="1"/>
  <c r="M1519" i="14"/>
  <c r="P1519" i="14" s="1"/>
  <c r="T1519" i="14" s="1"/>
  <c r="U1519" i="14" s="1"/>
  <c r="M1310" i="14"/>
  <c r="P1310" i="14" s="1"/>
  <c r="T1310" i="14" s="1"/>
  <c r="U1310" i="14" s="1"/>
  <c r="M1229" i="14"/>
  <c r="P1229" i="14" s="1"/>
  <c r="T1229" i="14" s="1"/>
  <c r="U1229" i="14" s="1"/>
  <c r="M1352" i="14"/>
  <c r="P1352" i="14" s="1"/>
  <c r="T1352" i="14" s="1"/>
  <c r="U1352" i="14" s="1"/>
  <c r="M1267" i="14"/>
  <c r="P1267" i="14" s="1"/>
  <c r="T1267" i="14" s="1"/>
  <c r="U1267" i="14" s="1"/>
  <c r="M1170" i="14"/>
  <c r="P1170" i="14" s="1"/>
  <c r="T1170" i="14" s="1"/>
  <c r="U1170" i="14" s="1"/>
  <c r="M1116" i="14"/>
  <c r="P1116" i="14" s="1"/>
  <c r="T1116" i="14" s="1"/>
  <c r="U1116" i="14" s="1"/>
  <c r="M1046" i="14"/>
  <c r="P1046" i="14" s="1"/>
  <c r="T1046" i="14" s="1"/>
  <c r="U1046" i="14" s="1"/>
  <c r="M973" i="14"/>
  <c r="P973" i="14" s="1"/>
  <c r="T973" i="14" s="1"/>
  <c r="U973" i="14" s="1"/>
  <c r="M876" i="14"/>
  <c r="P876" i="14" s="1"/>
  <c r="T876" i="14" s="1"/>
  <c r="U876" i="14" s="1"/>
  <c r="M1002" i="14"/>
  <c r="P1002" i="14" s="1"/>
  <c r="T1002" i="14" s="1"/>
  <c r="U1002" i="14" s="1"/>
  <c r="M906" i="14"/>
  <c r="P906" i="14" s="1"/>
  <c r="T906" i="14" s="1"/>
  <c r="U906" i="14" s="1"/>
  <c r="M868" i="14"/>
  <c r="P868" i="14" s="1"/>
  <c r="T868" i="14" s="1"/>
  <c r="U868" i="14" s="1"/>
  <c r="M872" i="14"/>
  <c r="P872" i="14" s="1"/>
  <c r="T872" i="14" s="1"/>
  <c r="U872" i="14" s="1"/>
  <c r="M778" i="14"/>
  <c r="P778" i="14" s="1"/>
  <c r="T778" i="14" s="1"/>
  <c r="U778" i="14" s="1"/>
  <c r="M645" i="14"/>
  <c r="P645" i="14" s="1"/>
  <c r="T645" i="14" s="1"/>
  <c r="U645" i="14" s="1"/>
  <c r="M581" i="14"/>
  <c r="P581" i="14" s="1"/>
  <c r="T581" i="14" s="1"/>
  <c r="U581" i="14" s="1"/>
  <c r="M193" i="14"/>
  <c r="P193" i="14" s="1"/>
  <c r="T193" i="14" s="1"/>
  <c r="U193" i="14" s="1"/>
  <c r="M648" i="14"/>
  <c r="P648" i="14" s="1"/>
  <c r="T648" i="14" s="1"/>
  <c r="U648" i="14" s="1"/>
  <c r="M375" i="14"/>
  <c r="P375" i="14" s="1"/>
  <c r="T375" i="14" s="1"/>
  <c r="U375" i="14" s="1"/>
  <c r="M580" i="14"/>
  <c r="P580" i="14" s="1"/>
  <c r="T580" i="14" s="1"/>
  <c r="U580" i="14" s="1"/>
  <c r="M411" i="14"/>
  <c r="P411" i="14" s="1"/>
  <c r="T411" i="14" s="1"/>
  <c r="U411" i="14" s="1"/>
  <c r="M289" i="14"/>
  <c r="P289" i="14" s="1"/>
  <c r="T289" i="14" s="1"/>
  <c r="U289" i="14" s="1"/>
  <c r="M516" i="14"/>
  <c r="P516" i="14" s="1"/>
  <c r="T516" i="14" s="1"/>
  <c r="U516" i="14" s="1"/>
  <c r="M649" i="14"/>
  <c r="P649" i="14" s="1"/>
  <c r="T649" i="14" s="1"/>
  <c r="U649" i="14" s="1"/>
  <c r="M585" i="14"/>
  <c r="P585" i="14" s="1"/>
  <c r="T585" i="14" s="1"/>
  <c r="U585" i="14" s="1"/>
  <c r="M1696" i="14"/>
  <c r="P1696" i="14" s="1"/>
  <c r="T1696" i="14" s="1"/>
  <c r="U1696" i="14" s="1"/>
  <c r="M1443" i="14"/>
  <c r="P1443" i="14" s="1"/>
  <c r="T1443" i="14" s="1"/>
  <c r="U1443" i="14" s="1"/>
  <c r="M754" i="14"/>
  <c r="P754" i="14" s="1"/>
  <c r="T754" i="14" s="1"/>
  <c r="U754" i="14" s="1"/>
  <c r="M1283" i="14"/>
  <c r="P1283" i="14" s="1"/>
  <c r="T1283" i="14" s="1"/>
  <c r="U1283" i="14" s="1"/>
  <c r="M842" i="14"/>
  <c r="P842" i="14" s="1"/>
  <c r="T842" i="14" s="1"/>
  <c r="U842" i="14" s="1"/>
  <c r="M1273" i="14"/>
  <c r="P1273" i="14" s="1"/>
  <c r="T1273" i="14" s="1"/>
  <c r="U1273" i="14" s="1"/>
  <c r="M707" i="14"/>
  <c r="P707" i="14" s="1"/>
  <c r="T707" i="14" s="1"/>
  <c r="U707" i="14" s="1"/>
  <c r="M995" i="14"/>
  <c r="P995" i="14" s="1"/>
  <c r="T995" i="14" s="1"/>
  <c r="U995" i="14" s="1"/>
  <c r="M843" i="14"/>
  <c r="P843" i="14" s="1"/>
  <c r="T843" i="14" s="1"/>
  <c r="U843" i="14" s="1"/>
  <c r="M530" i="14"/>
  <c r="P530" i="14" s="1"/>
  <c r="T530" i="14" s="1"/>
  <c r="U530" i="14" s="1"/>
  <c r="M325" i="14"/>
  <c r="P325" i="14" s="1"/>
  <c r="T325" i="14" s="1"/>
  <c r="U325" i="14" s="1"/>
  <c r="M1810" i="14"/>
  <c r="P1810" i="14" s="1"/>
  <c r="T1810" i="14" s="1"/>
  <c r="U1810" i="14" s="1"/>
  <c r="M1798" i="14"/>
  <c r="P1798" i="14" s="1"/>
  <c r="T1798" i="14" s="1"/>
  <c r="U1798" i="14" s="1"/>
  <c r="M1735" i="14"/>
  <c r="P1735" i="14" s="1"/>
  <c r="T1735" i="14" s="1"/>
  <c r="U1735" i="14" s="1"/>
  <c r="M1671" i="14"/>
  <c r="P1671" i="14" s="1"/>
  <c r="T1671" i="14" s="1"/>
  <c r="U1671" i="14" s="1"/>
  <c r="M1665" i="14"/>
  <c r="P1665" i="14" s="1"/>
  <c r="T1665" i="14" s="1"/>
  <c r="U1665" i="14" s="1"/>
  <c r="M1649" i="14"/>
  <c r="P1649" i="14" s="1"/>
  <c r="T1649" i="14" s="1"/>
  <c r="U1649" i="14" s="1"/>
  <c r="M1637" i="14"/>
  <c r="P1637" i="14" s="1"/>
  <c r="T1637" i="14" s="1"/>
  <c r="U1637" i="14" s="1"/>
  <c r="M1674" i="14"/>
  <c r="P1674" i="14" s="1"/>
  <c r="T1674" i="14" s="1"/>
  <c r="U1674" i="14" s="1"/>
  <c r="M1651" i="14"/>
  <c r="P1651" i="14" s="1"/>
  <c r="T1651" i="14" s="1"/>
  <c r="U1651" i="14" s="1"/>
  <c r="M1629" i="14"/>
  <c r="P1629" i="14" s="1"/>
  <c r="T1629" i="14" s="1"/>
  <c r="U1629" i="14" s="1"/>
  <c r="M1754" i="14"/>
  <c r="P1754" i="14" s="1"/>
  <c r="T1754" i="14" s="1"/>
  <c r="U1754" i="14" s="1"/>
  <c r="M1613" i="14"/>
  <c r="P1613" i="14" s="1"/>
  <c r="T1613" i="14" s="1"/>
  <c r="U1613" i="14" s="1"/>
  <c r="M1597" i="14"/>
  <c r="P1597" i="14" s="1"/>
  <c r="T1597" i="14" s="1"/>
  <c r="U1597" i="14" s="1"/>
  <c r="M1581" i="14"/>
  <c r="P1581" i="14" s="1"/>
  <c r="T1581" i="14" s="1"/>
  <c r="U1581" i="14" s="1"/>
  <c r="M1565" i="14"/>
  <c r="P1565" i="14" s="1"/>
  <c r="T1565" i="14" s="1"/>
  <c r="U1565" i="14" s="1"/>
  <c r="M1549" i="14"/>
  <c r="P1549" i="14" s="1"/>
  <c r="T1549" i="14" s="1"/>
  <c r="U1549" i="14" s="1"/>
  <c r="M1635" i="14"/>
  <c r="P1635" i="14" s="1"/>
  <c r="T1635" i="14" s="1"/>
  <c r="U1635" i="14" s="1"/>
  <c r="M1591" i="14"/>
  <c r="P1591" i="14" s="1"/>
  <c r="T1591" i="14" s="1"/>
  <c r="U1591" i="14" s="1"/>
  <c r="M1559" i="14"/>
  <c r="P1559" i="14" s="1"/>
  <c r="T1559" i="14" s="1"/>
  <c r="U1559" i="14" s="1"/>
  <c r="M1631" i="14"/>
  <c r="P1631" i="14" s="1"/>
  <c r="T1631" i="14" s="1"/>
  <c r="U1631" i="14" s="1"/>
  <c r="M1505" i="14"/>
  <c r="P1505" i="14" s="1"/>
  <c r="T1505" i="14" s="1"/>
  <c r="U1505" i="14" s="1"/>
  <c r="M1489" i="14"/>
  <c r="P1489" i="14" s="1"/>
  <c r="T1489" i="14" s="1"/>
  <c r="U1489" i="14" s="1"/>
  <c r="M1690" i="14"/>
  <c r="P1690" i="14" s="1"/>
  <c r="T1690" i="14" s="1"/>
  <c r="U1690" i="14" s="1"/>
  <c r="M1611" i="14"/>
  <c r="P1611" i="14" s="1"/>
  <c r="T1611" i="14" s="1"/>
  <c r="U1611" i="14" s="1"/>
  <c r="M1579" i="14"/>
  <c r="P1579" i="14" s="1"/>
  <c r="T1579" i="14" s="1"/>
  <c r="U1579" i="14" s="1"/>
  <c r="M1462" i="14"/>
  <c r="P1462" i="14" s="1"/>
  <c r="T1462" i="14" s="1"/>
  <c r="U1462" i="14" s="1"/>
  <c r="M1400" i="14"/>
  <c r="P1400" i="14" s="1"/>
  <c r="T1400" i="14" s="1"/>
  <c r="U1400" i="14" s="1"/>
  <c r="M1511" i="14"/>
  <c r="P1511" i="14" s="1"/>
  <c r="T1511" i="14" s="1"/>
  <c r="U1511" i="14" s="1"/>
  <c r="M1479" i="14"/>
  <c r="P1479" i="14" s="1"/>
  <c r="T1479" i="14" s="1"/>
  <c r="U1479" i="14" s="1"/>
  <c r="M1350" i="14"/>
  <c r="P1350" i="14" s="1"/>
  <c r="T1350" i="14" s="1"/>
  <c r="U1350" i="14" s="1"/>
  <c r="M1334" i="14"/>
  <c r="P1334" i="14" s="1"/>
  <c r="T1334" i="14" s="1"/>
  <c r="U1334" i="14" s="1"/>
  <c r="M1322" i="14"/>
  <c r="P1322" i="14" s="1"/>
  <c r="T1322" i="14" s="1"/>
  <c r="U1322" i="14" s="1"/>
  <c r="M1306" i="14"/>
  <c r="P1306" i="14" s="1"/>
  <c r="T1306" i="14" s="1"/>
  <c r="U1306" i="14" s="1"/>
  <c r="M1290" i="14"/>
  <c r="P1290" i="14" s="1"/>
  <c r="T1290" i="14" s="1"/>
  <c r="U1290" i="14" s="1"/>
  <c r="M1274" i="14"/>
  <c r="P1274" i="14" s="1"/>
  <c r="T1274" i="14" s="1"/>
  <c r="U1274" i="14" s="1"/>
  <c r="M1265" i="14"/>
  <c r="P1265" i="14" s="1"/>
  <c r="T1265" i="14" s="1"/>
  <c r="U1265" i="14" s="1"/>
  <c r="M1241" i="14"/>
  <c r="P1241" i="14" s="1"/>
  <c r="T1241" i="14" s="1"/>
  <c r="U1241" i="14" s="1"/>
  <c r="M1225" i="14"/>
  <c r="P1225" i="14" s="1"/>
  <c r="T1225" i="14" s="1"/>
  <c r="U1225" i="14" s="1"/>
  <c r="M1214" i="14"/>
  <c r="P1214" i="14" s="1"/>
  <c r="T1214" i="14" s="1"/>
  <c r="U1214" i="14" s="1"/>
  <c r="M1198" i="14"/>
  <c r="P1198" i="14" s="1"/>
  <c r="T1198" i="14" s="1"/>
  <c r="U1198" i="14" s="1"/>
  <c r="M1182" i="14"/>
  <c r="P1182" i="14" s="1"/>
  <c r="T1182" i="14" s="1"/>
  <c r="U1182" i="14" s="1"/>
  <c r="M1438" i="14"/>
  <c r="P1438" i="14" s="1"/>
  <c r="T1438" i="14" s="1"/>
  <c r="U1438" i="14" s="1"/>
  <c r="M1515" i="14"/>
  <c r="P1515" i="14" s="1"/>
  <c r="T1515" i="14" s="1"/>
  <c r="U1515" i="14" s="1"/>
  <c r="M1393" i="14"/>
  <c r="P1393" i="14" s="1"/>
  <c r="T1393" i="14" s="1"/>
  <c r="U1393" i="14" s="1"/>
  <c r="M1344" i="14"/>
  <c r="P1344" i="14" s="1"/>
  <c r="T1344" i="14" s="1"/>
  <c r="U1344" i="14" s="1"/>
  <c r="M1316" i="14"/>
  <c r="P1316" i="14" s="1"/>
  <c r="T1316" i="14" s="1"/>
  <c r="U1316" i="14" s="1"/>
  <c r="M1284" i="14"/>
  <c r="P1284" i="14" s="1"/>
  <c r="T1284" i="14" s="1"/>
  <c r="U1284" i="14" s="1"/>
  <c r="M1259" i="14"/>
  <c r="P1259" i="14" s="1"/>
  <c r="T1259" i="14" s="1"/>
  <c r="U1259" i="14" s="1"/>
  <c r="M1235" i="14"/>
  <c r="P1235" i="14" s="1"/>
  <c r="T1235" i="14" s="1"/>
  <c r="U1235" i="14" s="1"/>
  <c r="M1208" i="14"/>
  <c r="P1208" i="14" s="1"/>
  <c r="T1208" i="14" s="1"/>
  <c r="U1208" i="14" s="1"/>
  <c r="M1176" i="14"/>
  <c r="P1176" i="14" s="1"/>
  <c r="T1176" i="14" s="1"/>
  <c r="U1176" i="14" s="1"/>
  <c r="M1166" i="14"/>
  <c r="P1166" i="14" s="1"/>
  <c r="T1166" i="14" s="1"/>
  <c r="U1166" i="14" s="1"/>
  <c r="M1150" i="14"/>
  <c r="P1150" i="14" s="1"/>
  <c r="T1150" i="14" s="1"/>
  <c r="U1150" i="14" s="1"/>
  <c r="M1134" i="14"/>
  <c r="P1134" i="14" s="1"/>
  <c r="T1134" i="14" s="1"/>
  <c r="U1134" i="14" s="1"/>
  <c r="M1433" i="14"/>
  <c r="P1433" i="14" s="1"/>
  <c r="T1433" i="14" s="1"/>
  <c r="U1433" i="14" s="1"/>
  <c r="M1112" i="14"/>
  <c r="P1112" i="14" s="1"/>
  <c r="T1112" i="14" s="1"/>
  <c r="U1112" i="14" s="1"/>
  <c r="M1099" i="14"/>
  <c r="P1099" i="14" s="1"/>
  <c r="T1099" i="14" s="1"/>
  <c r="U1099" i="14" s="1"/>
  <c r="M1083" i="14"/>
  <c r="P1083" i="14" s="1"/>
  <c r="T1083" i="14" s="1"/>
  <c r="U1083" i="14" s="1"/>
  <c r="M1058" i="14"/>
  <c r="P1058" i="14" s="1"/>
  <c r="T1058" i="14" s="1"/>
  <c r="U1058" i="14" s="1"/>
  <c r="M1043" i="14"/>
  <c r="P1043" i="14" s="1"/>
  <c r="T1043" i="14" s="1"/>
  <c r="U1043" i="14" s="1"/>
  <c r="M1027" i="14"/>
  <c r="P1027" i="14" s="1"/>
  <c r="T1027" i="14" s="1"/>
  <c r="U1027" i="14" s="1"/>
  <c r="M1011" i="14"/>
  <c r="P1011" i="14" s="1"/>
  <c r="T1011" i="14" s="1"/>
  <c r="U1011" i="14" s="1"/>
  <c r="M996" i="14"/>
  <c r="P996" i="14" s="1"/>
  <c r="T996" i="14" s="1"/>
  <c r="U996" i="14" s="1"/>
  <c r="M980" i="14"/>
  <c r="P980" i="14" s="1"/>
  <c r="T980" i="14" s="1"/>
  <c r="U980" i="14" s="1"/>
  <c r="M969" i="14"/>
  <c r="P969" i="14" s="1"/>
  <c r="T969" i="14" s="1"/>
  <c r="U969" i="14" s="1"/>
  <c r="M953" i="14"/>
  <c r="P953" i="14" s="1"/>
  <c r="T953" i="14" s="1"/>
  <c r="U953" i="14" s="1"/>
  <c r="M945" i="14"/>
  <c r="P945" i="14" s="1"/>
  <c r="T945" i="14" s="1"/>
  <c r="U945" i="14" s="1"/>
  <c r="M929" i="14"/>
  <c r="P929" i="14" s="1"/>
  <c r="T929" i="14" s="1"/>
  <c r="U929" i="14" s="1"/>
  <c r="M1361" i="14"/>
  <c r="P1361" i="14" s="1"/>
  <c r="T1361" i="14" s="1"/>
  <c r="U1361" i="14" s="1"/>
  <c r="M1164" i="14"/>
  <c r="P1164" i="14" s="1"/>
  <c r="T1164" i="14" s="1"/>
  <c r="U1164" i="14" s="1"/>
  <c r="M1114" i="14"/>
  <c r="P1114" i="14" s="1"/>
  <c r="T1114" i="14" s="1"/>
  <c r="U1114" i="14" s="1"/>
  <c r="M1085" i="14"/>
  <c r="P1085" i="14" s="1"/>
  <c r="T1085" i="14" s="1"/>
  <c r="U1085" i="14" s="1"/>
  <c r="M1060" i="14"/>
  <c r="P1060" i="14" s="1"/>
  <c r="T1060" i="14" s="1"/>
  <c r="U1060" i="14" s="1"/>
  <c r="M1029" i="14"/>
  <c r="P1029" i="14" s="1"/>
  <c r="T1029" i="14" s="1"/>
  <c r="U1029" i="14" s="1"/>
  <c r="M998" i="14"/>
  <c r="P998" i="14" s="1"/>
  <c r="T998" i="14" s="1"/>
  <c r="U998" i="14" s="1"/>
  <c r="M971" i="14"/>
  <c r="P971" i="14" s="1"/>
  <c r="T971" i="14" s="1"/>
  <c r="U971" i="14" s="1"/>
  <c r="M919" i="14"/>
  <c r="P919" i="14" s="1"/>
  <c r="T919" i="14" s="1"/>
  <c r="U919" i="14" s="1"/>
  <c r="M904" i="14"/>
  <c r="P904" i="14" s="1"/>
  <c r="T904" i="14" s="1"/>
  <c r="U904" i="14" s="1"/>
  <c r="M888" i="14"/>
  <c r="P888" i="14" s="1"/>
  <c r="T888" i="14" s="1"/>
  <c r="U888" i="14" s="1"/>
  <c r="M1471" i="14"/>
  <c r="P1471" i="14" s="1"/>
  <c r="T1471" i="14" s="1"/>
  <c r="U1471" i="14" s="1"/>
  <c r="M1304" i="14"/>
  <c r="P1304" i="14" s="1"/>
  <c r="T1304" i="14" s="1"/>
  <c r="U1304" i="14" s="1"/>
  <c r="M1196" i="14"/>
  <c r="P1196" i="14" s="1"/>
  <c r="T1196" i="14" s="1"/>
  <c r="U1196" i="14" s="1"/>
  <c r="M1144" i="14"/>
  <c r="P1144" i="14" s="1"/>
  <c r="T1144" i="14" s="1"/>
  <c r="U1144" i="14" s="1"/>
  <c r="M1156" i="14"/>
  <c r="P1156" i="14" s="1"/>
  <c r="T1156" i="14" s="1"/>
  <c r="U1156" i="14" s="1"/>
  <c r="M1081" i="14"/>
  <c r="P1081" i="14" s="1"/>
  <c r="T1081" i="14" s="1"/>
  <c r="U1081" i="14" s="1"/>
  <c r="M1056" i="14"/>
  <c r="P1056" i="14" s="1"/>
  <c r="T1056" i="14" s="1"/>
  <c r="U1056" i="14" s="1"/>
  <c r="M1025" i="14"/>
  <c r="P1025" i="14" s="1"/>
  <c r="T1025" i="14" s="1"/>
  <c r="U1025" i="14" s="1"/>
  <c r="M994" i="14"/>
  <c r="P994" i="14" s="1"/>
  <c r="T994" i="14" s="1"/>
  <c r="U994" i="14" s="1"/>
  <c r="M967" i="14"/>
  <c r="P967" i="14" s="1"/>
  <c r="T967" i="14" s="1"/>
  <c r="U967" i="14" s="1"/>
  <c r="M943" i="14"/>
  <c r="P943" i="14" s="1"/>
  <c r="T943" i="14" s="1"/>
  <c r="U943" i="14" s="1"/>
  <c r="M917" i="14"/>
  <c r="P917" i="14" s="1"/>
  <c r="T917" i="14" s="1"/>
  <c r="U917" i="14" s="1"/>
  <c r="M902" i="14"/>
  <c r="P902" i="14" s="1"/>
  <c r="T902" i="14" s="1"/>
  <c r="U902" i="14" s="1"/>
  <c r="M886" i="14"/>
  <c r="P886" i="14" s="1"/>
  <c r="T886" i="14" s="1"/>
  <c r="U886" i="14" s="1"/>
  <c r="M870" i="14"/>
  <c r="P870" i="14" s="1"/>
  <c r="T870" i="14" s="1"/>
  <c r="U870" i="14" s="1"/>
  <c r="M861" i="14"/>
  <c r="P861" i="14" s="1"/>
  <c r="T861" i="14" s="1"/>
  <c r="U861" i="14" s="1"/>
  <c r="M1296" i="14"/>
  <c r="P1296" i="14" s="1"/>
  <c r="T1296" i="14" s="1"/>
  <c r="U1296" i="14" s="1"/>
  <c r="M1247" i="14"/>
  <c r="P1247" i="14" s="1"/>
  <c r="T1247" i="14" s="1"/>
  <c r="U1247" i="14" s="1"/>
  <c r="M1188" i="14"/>
  <c r="P1188" i="14" s="1"/>
  <c r="T1188" i="14" s="1"/>
  <c r="U1188" i="14" s="1"/>
  <c r="M807" i="14"/>
  <c r="P807" i="14" s="1"/>
  <c r="T807" i="14" s="1"/>
  <c r="U807" i="14" s="1"/>
  <c r="M794" i="14"/>
  <c r="P794" i="14" s="1"/>
  <c r="T794" i="14" s="1"/>
  <c r="U794" i="14" s="1"/>
  <c r="M770" i="14"/>
  <c r="P770" i="14" s="1"/>
  <c r="T770" i="14" s="1"/>
  <c r="U770" i="14" s="1"/>
  <c r="M741" i="14"/>
  <c r="P741" i="14" s="1"/>
  <c r="T741" i="14" s="1"/>
  <c r="U741" i="14" s="1"/>
  <c r="M698" i="14"/>
  <c r="P698" i="14" s="1"/>
  <c r="T698" i="14" s="1"/>
  <c r="U698" i="14" s="1"/>
  <c r="M655" i="14"/>
  <c r="P655" i="14" s="1"/>
  <c r="T655" i="14" s="1"/>
  <c r="U655" i="14" s="1"/>
  <c r="M639" i="14"/>
  <c r="P639" i="14" s="1"/>
  <c r="T639" i="14" s="1"/>
  <c r="U639" i="14" s="1"/>
  <c r="M623" i="14"/>
  <c r="P623" i="14" s="1"/>
  <c r="T623" i="14" s="1"/>
  <c r="U623" i="14" s="1"/>
  <c r="M607" i="14"/>
  <c r="P607" i="14" s="1"/>
  <c r="T607" i="14" s="1"/>
  <c r="U607" i="14" s="1"/>
  <c r="M591" i="14"/>
  <c r="P591" i="14" s="1"/>
  <c r="T591" i="14" s="1"/>
  <c r="U591" i="14" s="1"/>
  <c r="M565" i="14"/>
  <c r="P565" i="14" s="1"/>
  <c r="T565" i="14" s="1"/>
  <c r="U565" i="14" s="1"/>
  <c r="M203" i="14"/>
  <c r="P203" i="14" s="1"/>
  <c r="T203" i="14" s="1"/>
  <c r="U203" i="14" s="1"/>
  <c r="M189" i="14"/>
  <c r="P189" i="14" s="1"/>
  <c r="T189" i="14" s="1"/>
  <c r="U189" i="14" s="1"/>
  <c r="M173" i="14"/>
  <c r="P173" i="14" s="1"/>
  <c r="T173" i="14" s="1"/>
  <c r="U173" i="14" s="1"/>
  <c r="M157" i="14"/>
  <c r="P157" i="14" s="1"/>
  <c r="T157" i="14" s="1"/>
  <c r="U157" i="14" s="1"/>
  <c r="M147" i="14"/>
  <c r="P147" i="14" s="1"/>
  <c r="T147" i="14" s="1"/>
  <c r="U147" i="14" s="1"/>
  <c r="M131" i="14"/>
  <c r="P131" i="14" s="1"/>
  <c r="T131" i="14" s="1"/>
  <c r="U131" i="14" s="1"/>
  <c r="M118" i="14"/>
  <c r="P118" i="14" s="1"/>
  <c r="T118" i="14" s="1"/>
  <c r="U118" i="14" s="1"/>
  <c r="M105" i="14"/>
  <c r="P105" i="14" s="1"/>
  <c r="T105" i="14" s="1"/>
  <c r="U105" i="14" s="1"/>
  <c r="M97" i="14"/>
  <c r="P97" i="14" s="1"/>
  <c r="T97" i="14" s="1"/>
  <c r="U97" i="14" s="1"/>
  <c r="M632" i="14"/>
  <c r="P632" i="14" s="1"/>
  <c r="T632" i="14" s="1"/>
  <c r="U632" i="14" s="1"/>
  <c r="M532" i="14"/>
  <c r="P532" i="14" s="1"/>
  <c r="T532" i="14" s="1"/>
  <c r="U532" i="14" s="1"/>
  <c r="M421" i="14"/>
  <c r="P421" i="14" s="1"/>
  <c r="T421" i="14" s="1"/>
  <c r="U421" i="14" s="1"/>
  <c r="M367" i="14"/>
  <c r="P367" i="14" s="1"/>
  <c r="T367" i="14" s="1"/>
  <c r="U367" i="14" s="1"/>
  <c r="M299" i="14"/>
  <c r="P299" i="14" s="1"/>
  <c r="T299" i="14" s="1"/>
  <c r="U299" i="14" s="1"/>
  <c r="M790" i="14"/>
  <c r="P790" i="14" s="1"/>
  <c r="T790" i="14" s="1"/>
  <c r="U790" i="14" s="1"/>
  <c r="M730" i="14"/>
  <c r="P730" i="14" s="1"/>
  <c r="T730" i="14" s="1"/>
  <c r="U730" i="14" s="1"/>
  <c r="M668" i="14"/>
  <c r="P668" i="14" s="1"/>
  <c r="T668" i="14" s="1"/>
  <c r="U668" i="14" s="1"/>
  <c r="M636" i="14"/>
  <c r="P636" i="14" s="1"/>
  <c r="T636" i="14" s="1"/>
  <c r="U636" i="14" s="1"/>
  <c r="M604" i="14"/>
  <c r="P604" i="14" s="1"/>
  <c r="T604" i="14" s="1"/>
  <c r="U604" i="14" s="1"/>
  <c r="M578" i="14"/>
  <c r="P578" i="14" s="1"/>
  <c r="T578" i="14" s="1"/>
  <c r="U578" i="14" s="1"/>
  <c r="M548" i="14"/>
  <c r="P548" i="14" s="1"/>
  <c r="T548" i="14" s="1"/>
  <c r="U548" i="14" s="1"/>
  <c r="M520" i="14"/>
  <c r="P520" i="14" s="1"/>
  <c r="T520" i="14" s="1"/>
  <c r="U520" i="14" s="1"/>
  <c r="M496" i="14"/>
  <c r="P496" i="14" s="1"/>
  <c r="T496" i="14" s="1"/>
  <c r="U496" i="14" s="1"/>
  <c r="M464" i="14"/>
  <c r="P464" i="14" s="1"/>
  <c r="T464" i="14" s="1"/>
  <c r="U464" i="14" s="1"/>
  <c r="M432" i="14"/>
  <c r="P432" i="14" s="1"/>
  <c r="T432" i="14" s="1"/>
  <c r="U432" i="14" s="1"/>
  <c r="M403" i="14"/>
  <c r="P403" i="14" s="1"/>
  <c r="T403" i="14" s="1"/>
  <c r="U403" i="14" s="1"/>
  <c r="M371" i="14"/>
  <c r="P371" i="14" s="1"/>
  <c r="T371" i="14" s="1"/>
  <c r="U371" i="14" s="1"/>
  <c r="M343" i="14"/>
  <c r="P343" i="14" s="1"/>
  <c r="T343" i="14" s="1"/>
  <c r="U343" i="14" s="1"/>
  <c r="M311" i="14"/>
  <c r="P311" i="14" s="1"/>
  <c r="T311" i="14" s="1"/>
  <c r="U311" i="14" s="1"/>
  <c r="M281" i="14"/>
  <c r="P281" i="14" s="1"/>
  <c r="T281" i="14" s="1"/>
  <c r="U281" i="14" s="1"/>
  <c r="M249" i="14"/>
  <c r="P249" i="14" s="1"/>
  <c r="T249" i="14" s="1"/>
  <c r="U249" i="14" s="1"/>
  <c r="M722" i="14"/>
  <c r="P722" i="14" s="1"/>
  <c r="T722" i="14" s="1"/>
  <c r="U722" i="14" s="1"/>
  <c r="M600" i="14"/>
  <c r="P600" i="14" s="1"/>
  <c r="T600" i="14" s="1"/>
  <c r="U600" i="14" s="1"/>
  <c r="M484" i="14"/>
  <c r="P484" i="14" s="1"/>
  <c r="T484" i="14" s="1"/>
  <c r="U484" i="14" s="1"/>
  <c r="M694" i="14"/>
  <c r="P694" i="14" s="1"/>
  <c r="T694" i="14" s="1"/>
  <c r="U694" i="14" s="1"/>
  <c r="M659" i="14"/>
  <c r="P659" i="14" s="1"/>
  <c r="T659" i="14" s="1"/>
  <c r="U659" i="14" s="1"/>
  <c r="M643" i="14"/>
  <c r="P643" i="14" s="1"/>
  <c r="T643" i="14" s="1"/>
  <c r="U643" i="14" s="1"/>
  <c r="M627" i="14"/>
  <c r="P627" i="14" s="1"/>
  <c r="T627" i="14" s="1"/>
  <c r="U627" i="14" s="1"/>
  <c r="M611" i="14"/>
  <c r="P611" i="14" s="1"/>
  <c r="T611" i="14" s="1"/>
  <c r="U611" i="14" s="1"/>
  <c r="M595" i="14"/>
  <c r="P595" i="14" s="1"/>
  <c r="T595" i="14" s="1"/>
  <c r="U595" i="14" s="1"/>
  <c r="M569" i="14"/>
  <c r="P569" i="14" s="1"/>
  <c r="T569" i="14" s="1"/>
  <c r="U569" i="14" s="1"/>
  <c r="M234" i="14"/>
  <c r="P234" i="14" s="1"/>
  <c r="T234" i="14" s="1"/>
  <c r="U234" i="14" s="1"/>
  <c r="M782" i="14"/>
  <c r="P782" i="14" s="1"/>
  <c r="T782" i="14" s="1"/>
  <c r="U782" i="14" s="1"/>
  <c r="M640" i="14"/>
  <c r="P640" i="14" s="1"/>
  <c r="T640" i="14" s="1"/>
  <c r="U640" i="14" s="1"/>
  <c r="M558" i="14"/>
  <c r="P558" i="14" s="1"/>
  <c r="T558" i="14" s="1"/>
  <c r="U558" i="14" s="1"/>
  <c r="M492" i="14"/>
  <c r="P492" i="14" s="1"/>
  <c r="T492" i="14" s="1"/>
  <c r="U492" i="14" s="1"/>
  <c r="M436" i="14"/>
  <c r="P436" i="14" s="1"/>
  <c r="T436" i="14" s="1"/>
  <c r="U436" i="14" s="1"/>
  <c r="M347" i="14"/>
  <c r="P347" i="14" s="1"/>
  <c r="T347" i="14" s="1"/>
  <c r="U347" i="14" s="1"/>
  <c r="M1765" i="14"/>
  <c r="P1765" i="14" s="1"/>
  <c r="T1765" i="14" s="1"/>
  <c r="U1765" i="14" s="1"/>
  <c r="M1733" i="14"/>
  <c r="P1733" i="14" s="1"/>
  <c r="T1733" i="14" s="1"/>
  <c r="U1733" i="14" s="1"/>
  <c r="M1542" i="14"/>
  <c r="P1542" i="14" s="1"/>
  <c r="T1542" i="14" s="1"/>
  <c r="U1542" i="14" s="1"/>
  <c r="M1526" i="14"/>
  <c r="P1526" i="14" s="1"/>
  <c r="T1526" i="14" s="1"/>
  <c r="U1526" i="14" s="1"/>
  <c r="M1773" i="14"/>
  <c r="P1773" i="14" s="1"/>
  <c r="T1773" i="14" s="1"/>
  <c r="U1773" i="14" s="1"/>
  <c r="M1796" i="14"/>
  <c r="P1796" i="14" s="1"/>
  <c r="T1796" i="14" s="1"/>
  <c r="U1796" i="14" s="1"/>
  <c r="M1753" i="14"/>
  <c r="P1753" i="14" s="1"/>
  <c r="T1753" i="14" s="1"/>
  <c r="U1753" i="14" s="1"/>
  <c r="M1646" i="14"/>
  <c r="P1646" i="14" s="1"/>
  <c r="T1646" i="14" s="1"/>
  <c r="U1646" i="14" s="1"/>
  <c r="M1780" i="14"/>
  <c r="P1780" i="14" s="1"/>
  <c r="T1780" i="14" s="1"/>
  <c r="U1780" i="14" s="1"/>
  <c r="M1685" i="14"/>
  <c r="P1685" i="14" s="1"/>
  <c r="T1685" i="14" s="1"/>
  <c r="U1685" i="14" s="1"/>
  <c r="M1525" i="14"/>
  <c r="P1525" i="14" s="1"/>
  <c r="T1525" i="14" s="1"/>
  <c r="U1525" i="14" s="1"/>
  <c r="M1381" i="14"/>
  <c r="P1381" i="14" s="1"/>
  <c r="T1381" i="14" s="1"/>
  <c r="U1381" i="14" s="1"/>
  <c r="M1757" i="14"/>
  <c r="P1757" i="14" s="1"/>
  <c r="T1757" i="14" s="1"/>
  <c r="U1757" i="14" s="1"/>
  <c r="M1650" i="14"/>
  <c r="P1650" i="14" s="1"/>
  <c r="T1650" i="14" s="1"/>
  <c r="U1650" i="14" s="1"/>
  <c r="M1416" i="14"/>
  <c r="P1416" i="14" s="1"/>
  <c r="T1416" i="14" s="1"/>
  <c r="U1416" i="14" s="1"/>
  <c r="M1404" i="14"/>
  <c r="P1404" i="14" s="1"/>
  <c r="T1404" i="14" s="1"/>
  <c r="U1404" i="14" s="1"/>
  <c r="M1355" i="14"/>
  <c r="P1355" i="14" s="1"/>
  <c r="T1355" i="14" s="1"/>
  <c r="U1355" i="14" s="1"/>
  <c r="M738" i="14"/>
  <c r="P738" i="14" s="1"/>
  <c r="T738" i="14" s="1"/>
  <c r="U738" i="14" s="1"/>
  <c r="M1445" i="14"/>
  <c r="P1445" i="14" s="1"/>
  <c r="T1445" i="14" s="1"/>
  <c r="U1445" i="14" s="1"/>
  <c r="M1357" i="14"/>
  <c r="P1357" i="14" s="1"/>
  <c r="T1357" i="14" s="1"/>
  <c r="U1357" i="14" s="1"/>
  <c r="M1648" i="14"/>
  <c r="P1648" i="14" s="1"/>
  <c r="T1648" i="14" s="1"/>
  <c r="U1648" i="14" s="1"/>
  <c r="M1401" i="14"/>
  <c r="P1401" i="14" s="1"/>
  <c r="T1401" i="14" s="1"/>
  <c r="U1401" i="14" s="1"/>
  <c r="M1271" i="14"/>
  <c r="P1271" i="14" s="1"/>
  <c r="T1271" i="14" s="1"/>
  <c r="U1271" i="14" s="1"/>
  <c r="M1108" i="14"/>
  <c r="P1108" i="14" s="1"/>
  <c r="T1108" i="14" s="1"/>
  <c r="U1108" i="14" s="1"/>
  <c r="M1051" i="14"/>
  <c r="P1051" i="14" s="1"/>
  <c r="T1051" i="14" s="1"/>
  <c r="U1051" i="14" s="1"/>
  <c r="M989" i="14"/>
  <c r="P989" i="14" s="1"/>
  <c r="T989" i="14" s="1"/>
  <c r="U989" i="14" s="1"/>
  <c r="M938" i="14"/>
  <c r="P938" i="14" s="1"/>
  <c r="T938" i="14" s="1"/>
  <c r="U938" i="14" s="1"/>
  <c r="M832" i="14"/>
  <c r="P832" i="14" s="1"/>
  <c r="T832" i="14" s="1"/>
  <c r="U832" i="14" s="1"/>
  <c r="M773" i="14"/>
  <c r="P773" i="14" s="1"/>
  <c r="T773" i="14" s="1"/>
  <c r="U773" i="14" s="1"/>
  <c r="M713" i="14"/>
  <c r="P713" i="14" s="1"/>
  <c r="T713" i="14" s="1"/>
  <c r="U713" i="14" s="1"/>
  <c r="M1459" i="14"/>
  <c r="P1459" i="14" s="1"/>
  <c r="T1459" i="14" s="1"/>
  <c r="U1459" i="14" s="1"/>
  <c r="M1376" i="14"/>
  <c r="P1376" i="14" s="1"/>
  <c r="T1376" i="14" s="1"/>
  <c r="U1376" i="14" s="1"/>
  <c r="M1264" i="14"/>
  <c r="P1264" i="14" s="1"/>
  <c r="T1264" i="14" s="1"/>
  <c r="U1264" i="14" s="1"/>
  <c r="M855" i="14"/>
  <c r="P855" i="14" s="1"/>
  <c r="T855" i="14" s="1"/>
  <c r="U855" i="14" s="1"/>
  <c r="M789" i="14"/>
  <c r="P789" i="14" s="1"/>
  <c r="T789" i="14" s="1"/>
  <c r="U789" i="14" s="1"/>
  <c r="M691" i="14"/>
  <c r="P691" i="14" s="1"/>
  <c r="T691" i="14" s="1"/>
  <c r="U691" i="14" s="1"/>
  <c r="M1606" i="14"/>
  <c r="P1606" i="14" s="1"/>
  <c r="T1606" i="14" s="1"/>
  <c r="U1606" i="14" s="1"/>
  <c r="M1391" i="14"/>
  <c r="P1391" i="14" s="1"/>
  <c r="T1391" i="14" s="1"/>
  <c r="U1391" i="14" s="1"/>
  <c r="M1238" i="14"/>
  <c r="P1238" i="14" s="1"/>
  <c r="T1238" i="14" s="1"/>
  <c r="U1238" i="14" s="1"/>
  <c r="M1110" i="14"/>
  <c r="P1110" i="14" s="1"/>
  <c r="T1110" i="14" s="1"/>
  <c r="U1110" i="14" s="1"/>
  <c r="M1053" i="14"/>
  <c r="P1053" i="14" s="1"/>
  <c r="T1053" i="14" s="1"/>
  <c r="U1053" i="14" s="1"/>
  <c r="M991" i="14"/>
  <c r="P991" i="14" s="1"/>
  <c r="T991" i="14" s="1"/>
  <c r="U991" i="14" s="1"/>
  <c r="M940" i="14"/>
  <c r="P940" i="14" s="1"/>
  <c r="T940" i="14" s="1"/>
  <c r="U940" i="14" s="1"/>
  <c r="M826" i="14"/>
  <c r="P826" i="14" s="1"/>
  <c r="T826" i="14" s="1"/>
  <c r="U826" i="14" s="1"/>
  <c r="M744" i="14"/>
  <c r="P744" i="14" s="1"/>
  <c r="T744" i="14" s="1"/>
  <c r="U744" i="14" s="1"/>
  <c r="M1047" i="14"/>
  <c r="P1047" i="14" s="1"/>
  <c r="T1047" i="14" s="1"/>
  <c r="U1047" i="14" s="1"/>
  <c r="M814" i="14"/>
  <c r="P814" i="14" s="1"/>
  <c r="T814" i="14" s="1"/>
  <c r="U814" i="14" s="1"/>
  <c r="M769" i="14"/>
  <c r="P769" i="14" s="1"/>
  <c r="T769" i="14" s="1"/>
  <c r="U769" i="14" s="1"/>
  <c r="M541" i="14"/>
  <c r="P541" i="14" s="1"/>
  <c r="T541" i="14" s="1"/>
  <c r="U541" i="14" s="1"/>
  <c r="M467" i="14"/>
  <c r="P467" i="14" s="1"/>
  <c r="T467" i="14" s="1"/>
  <c r="U467" i="14" s="1"/>
  <c r="M397" i="14"/>
  <c r="P397" i="14" s="1"/>
  <c r="T397" i="14" s="1"/>
  <c r="U397" i="14" s="1"/>
  <c r="M340" i="14"/>
  <c r="P340" i="14" s="1"/>
  <c r="T340" i="14" s="1"/>
  <c r="U340" i="14" s="1"/>
  <c r="M282" i="14"/>
  <c r="P282" i="14" s="1"/>
  <c r="T282" i="14" s="1"/>
  <c r="U282" i="14" s="1"/>
  <c r="M219" i="14"/>
  <c r="P219" i="14" s="1"/>
  <c r="T219" i="14" s="1"/>
  <c r="U219" i="14" s="1"/>
  <c r="M33" i="14"/>
  <c r="P33" i="14" s="1"/>
  <c r="T33" i="14" s="1"/>
  <c r="U33" i="14" s="1"/>
  <c r="M1203" i="14"/>
  <c r="P1203" i="14" s="1"/>
  <c r="T1203" i="14" s="1"/>
  <c r="U1203" i="14" s="1"/>
  <c r="M779" i="14"/>
  <c r="P779" i="14" s="1"/>
  <c r="T779" i="14" s="1"/>
  <c r="U779" i="14" s="1"/>
  <c r="M688" i="14"/>
  <c r="P688" i="14" s="1"/>
  <c r="T688" i="14" s="1"/>
  <c r="U688" i="14" s="1"/>
  <c r="M515" i="14"/>
  <c r="P515" i="14" s="1"/>
  <c r="T515" i="14" s="1"/>
  <c r="U515" i="14" s="1"/>
  <c r="M481" i="14"/>
  <c r="P481" i="14" s="1"/>
  <c r="T481" i="14" s="1"/>
  <c r="U481" i="14" s="1"/>
  <c r="M413" i="14"/>
  <c r="P413" i="14" s="1"/>
  <c r="T413" i="14" s="1"/>
  <c r="U413" i="14" s="1"/>
  <c r="M306" i="14"/>
  <c r="P306" i="14" s="1"/>
  <c r="T306" i="14" s="1"/>
  <c r="U306" i="14" s="1"/>
  <c r="M237" i="14"/>
  <c r="P237" i="14" s="1"/>
  <c r="T237" i="14" s="1"/>
  <c r="U237" i="14" s="1"/>
  <c r="M1797" i="14"/>
  <c r="P1797" i="14" s="1"/>
  <c r="T1797" i="14" s="1"/>
  <c r="U1797" i="14" s="1"/>
  <c r="M1758" i="14"/>
  <c r="P1758" i="14" s="1"/>
  <c r="T1758" i="14" s="1"/>
  <c r="U1758" i="14" s="1"/>
  <c r="M934" i="14"/>
  <c r="P934" i="14" s="1"/>
  <c r="T934" i="14" s="1"/>
  <c r="U934" i="14" s="1"/>
  <c r="M731" i="14"/>
  <c r="P731" i="14" s="1"/>
  <c r="T731" i="14" s="1"/>
  <c r="U731" i="14" s="1"/>
  <c r="M449" i="14"/>
  <c r="P449" i="14" s="1"/>
  <c r="T449" i="14" s="1"/>
  <c r="U449" i="14" s="1"/>
  <c r="M1419" i="14"/>
  <c r="P1419" i="14" s="1"/>
  <c r="T1419" i="14" s="1"/>
  <c r="U1419" i="14" s="1"/>
  <c r="M804" i="14"/>
  <c r="P804" i="14" s="1"/>
  <c r="T804" i="14" s="1"/>
  <c r="U804" i="14" s="1"/>
  <c r="M505" i="14"/>
  <c r="P505" i="14" s="1"/>
  <c r="T505" i="14" s="1"/>
  <c r="U505" i="14" s="1"/>
  <c r="M443" i="14"/>
  <c r="P443" i="14" s="1"/>
  <c r="T443" i="14" s="1"/>
  <c r="U443" i="14" s="1"/>
  <c r="M382" i="14"/>
  <c r="P382" i="14" s="1"/>
  <c r="T382" i="14" s="1"/>
  <c r="U382" i="14" s="1"/>
  <c r="M322" i="14"/>
  <c r="P322" i="14" s="1"/>
  <c r="T322" i="14" s="1"/>
  <c r="U322" i="14" s="1"/>
  <c r="M260" i="14"/>
  <c r="P260" i="14" s="1"/>
  <c r="T260" i="14" s="1"/>
  <c r="U260" i="14" s="1"/>
  <c r="M239" i="14"/>
  <c r="P239" i="14" s="1"/>
  <c r="T239" i="14" s="1"/>
  <c r="U239" i="14" s="1"/>
  <c r="M73" i="14"/>
  <c r="P73" i="14" s="1"/>
  <c r="T73" i="14" s="1"/>
  <c r="U73" i="14" s="1"/>
  <c r="M41" i="14"/>
  <c r="P41" i="14" s="1"/>
  <c r="T41" i="14" s="1"/>
  <c r="U41" i="14" s="1"/>
  <c r="M9" i="14"/>
  <c r="P9" i="14" s="1"/>
  <c r="T9" i="14" s="1"/>
  <c r="U9" i="14" s="1"/>
  <c r="M1311" i="14"/>
  <c r="P1311" i="14" s="1"/>
  <c r="T1311" i="14" s="1"/>
  <c r="U1311" i="14" s="1"/>
  <c r="M833" i="14"/>
  <c r="P833" i="14" s="1"/>
  <c r="T833" i="14" s="1"/>
  <c r="U833" i="14" s="1"/>
  <c r="M521" i="14"/>
  <c r="P521" i="14" s="1"/>
  <c r="T521" i="14" s="1"/>
  <c r="U521" i="14" s="1"/>
  <c r="M328" i="14"/>
  <c r="P328" i="14" s="1"/>
  <c r="T328" i="14" s="1"/>
  <c r="U328" i="14" s="1"/>
  <c r="M1712" i="14"/>
  <c r="P1712" i="14" s="1"/>
  <c r="T1712" i="14" s="1"/>
  <c r="U1712" i="14" s="1"/>
  <c r="M1747" i="14"/>
  <c r="P1747" i="14" s="1"/>
  <c r="T1747" i="14" s="1"/>
  <c r="U1747" i="14" s="1"/>
  <c r="M1543" i="14"/>
  <c r="P1543" i="14" s="1"/>
  <c r="T1543" i="14" s="1"/>
  <c r="U1543" i="14" s="1"/>
  <c r="M1524" i="14"/>
  <c r="P1524" i="14" s="1"/>
  <c r="T1524" i="14" s="1"/>
  <c r="U1524" i="14" s="1"/>
  <c r="M1692" i="14"/>
  <c r="P1692" i="14" s="1"/>
  <c r="T1692" i="14" s="1"/>
  <c r="U1692" i="14" s="1"/>
  <c r="M1634" i="14"/>
  <c r="P1634" i="14" s="1"/>
  <c r="T1634" i="14" s="1"/>
  <c r="U1634" i="14" s="1"/>
  <c r="M1528" i="14"/>
  <c r="P1528" i="14" s="1"/>
  <c r="T1528" i="14" s="1"/>
  <c r="U1528" i="14" s="1"/>
  <c r="M1705" i="14"/>
  <c r="P1705" i="14" s="1"/>
  <c r="T1705" i="14" s="1"/>
  <c r="U1705" i="14" s="1"/>
  <c r="M1523" i="14"/>
  <c r="P1523" i="14" s="1"/>
  <c r="T1523" i="14" s="1"/>
  <c r="U1523" i="14" s="1"/>
  <c r="M1490" i="14"/>
  <c r="P1490" i="14" s="1"/>
  <c r="T1490" i="14" s="1"/>
  <c r="U1490" i="14" s="1"/>
  <c r="M1427" i="14"/>
  <c r="P1427" i="14" s="1"/>
  <c r="T1427" i="14" s="1"/>
  <c r="U1427" i="14" s="1"/>
  <c r="M1313" i="14"/>
  <c r="P1313" i="14" s="1"/>
  <c r="T1313" i="14" s="1"/>
  <c r="U1313" i="14" s="1"/>
  <c r="M1088" i="14"/>
  <c r="P1088" i="14" s="1"/>
  <c r="T1088" i="14" s="1"/>
  <c r="U1088" i="14" s="1"/>
  <c r="M970" i="14"/>
  <c r="P970" i="14" s="1"/>
  <c r="T970" i="14" s="1"/>
  <c r="U970" i="14" s="1"/>
  <c r="M1624" i="14"/>
  <c r="P1624" i="14" s="1"/>
  <c r="T1624" i="14" s="1"/>
  <c r="U1624" i="14" s="1"/>
  <c r="M1554" i="14"/>
  <c r="P1554" i="14" s="1"/>
  <c r="T1554" i="14" s="1"/>
  <c r="U1554" i="14" s="1"/>
  <c r="M1458" i="14"/>
  <c r="P1458" i="14" s="1"/>
  <c r="T1458" i="14" s="1"/>
  <c r="U1458" i="14" s="1"/>
  <c r="M1299" i="14"/>
  <c r="P1299" i="14" s="1"/>
  <c r="T1299" i="14" s="1"/>
  <c r="U1299" i="14" s="1"/>
  <c r="M1067" i="14"/>
  <c r="P1067" i="14" s="1"/>
  <c r="T1067" i="14" s="1"/>
  <c r="U1067" i="14" s="1"/>
  <c r="M838" i="14"/>
  <c r="P838" i="14" s="1"/>
  <c r="T838" i="14" s="1"/>
  <c r="U838" i="14" s="1"/>
  <c r="M666" i="14"/>
  <c r="P666" i="14" s="1"/>
  <c r="T666" i="14" s="1"/>
  <c r="U666" i="14" s="1"/>
  <c r="M539" i="14"/>
  <c r="P539" i="14" s="1"/>
  <c r="T539" i="14" s="1"/>
  <c r="U539" i="14" s="1"/>
  <c r="M1632" i="14"/>
  <c r="P1632" i="14" s="1"/>
  <c r="T1632" i="14" s="1"/>
  <c r="U1632" i="14" s="1"/>
  <c r="M1016" i="14"/>
  <c r="P1016" i="14" s="1"/>
  <c r="T1016" i="14" s="1"/>
  <c r="U1016" i="14" s="1"/>
  <c r="M776" i="14"/>
  <c r="P776" i="14" s="1"/>
  <c r="T776" i="14" s="1"/>
  <c r="U776" i="14" s="1"/>
  <c r="M716" i="14"/>
  <c r="P716" i="14" s="1"/>
  <c r="T716" i="14" s="1"/>
  <c r="U716" i="14" s="1"/>
  <c r="M547" i="14"/>
  <c r="P547" i="14" s="1"/>
  <c r="T547" i="14" s="1"/>
  <c r="U547" i="14" s="1"/>
  <c r="M495" i="14"/>
  <c r="P495" i="14" s="1"/>
  <c r="T495" i="14" s="1"/>
  <c r="U495" i="14" s="1"/>
  <c r="M438" i="14"/>
  <c r="P438" i="14" s="1"/>
  <c r="T438" i="14" s="1"/>
  <c r="U438" i="14" s="1"/>
  <c r="M332" i="14"/>
  <c r="P332" i="14" s="1"/>
  <c r="T332" i="14" s="1"/>
  <c r="U332" i="14" s="1"/>
  <c r="M211" i="14"/>
  <c r="P211" i="14" s="1"/>
  <c r="T211" i="14" s="1"/>
  <c r="U211" i="14" s="1"/>
  <c r="M1516" i="14"/>
  <c r="P1516" i="14" s="1"/>
  <c r="T1516" i="14" s="1"/>
  <c r="U1516" i="14" s="1"/>
  <c r="M1456" i="14"/>
  <c r="P1456" i="14" s="1"/>
  <c r="T1456" i="14" s="1"/>
  <c r="U1456" i="14" s="1"/>
  <c r="M1115" i="14"/>
  <c r="P1115" i="14" s="1"/>
  <c r="T1115" i="14" s="1"/>
  <c r="U1115" i="14" s="1"/>
  <c r="M956" i="14"/>
  <c r="P956" i="14" s="1"/>
  <c r="T956" i="14" s="1"/>
  <c r="U956" i="14" s="1"/>
  <c r="M784" i="14"/>
  <c r="P784" i="14" s="1"/>
  <c r="T784" i="14" s="1"/>
  <c r="U784" i="14" s="1"/>
  <c r="M527" i="14"/>
  <c r="P527" i="14" s="1"/>
  <c r="T527" i="14" s="1"/>
  <c r="U527" i="14" s="1"/>
  <c r="M1728" i="14"/>
  <c r="P1728" i="14" s="1"/>
  <c r="T1728" i="14" s="1"/>
  <c r="U1728" i="14" s="1"/>
  <c r="M1570" i="14"/>
  <c r="P1570" i="14" s="1"/>
  <c r="T1570" i="14" s="1"/>
  <c r="U1570" i="14" s="1"/>
  <c r="M1368" i="14"/>
  <c r="P1368" i="14" s="1"/>
  <c r="T1368" i="14" s="1"/>
  <c r="U1368" i="14" s="1"/>
  <c r="M1003" i="14"/>
  <c r="P1003" i="14" s="1"/>
  <c r="T1003" i="14" s="1"/>
  <c r="U1003" i="14" s="1"/>
  <c r="M642" i="14"/>
  <c r="P642" i="14" s="1"/>
  <c r="T642" i="14" s="1"/>
  <c r="U642" i="14" s="1"/>
  <c r="M437" i="14"/>
  <c r="P437" i="14" s="1"/>
  <c r="T437" i="14" s="1"/>
  <c r="U437" i="14" s="1"/>
  <c r="M310" i="14"/>
  <c r="P310" i="14" s="1"/>
  <c r="T310" i="14" s="1"/>
  <c r="U310" i="14" s="1"/>
  <c r="M240" i="14"/>
  <c r="P240" i="14" s="1"/>
  <c r="T240" i="14" s="1"/>
  <c r="U240" i="14" s="1"/>
  <c r="M45" i="14"/>
  <c r="P45" i="14" s="1"/>
  <c r="T45" i="14" s="1"/>
  <c r="U45" i="14" s="1"/>
  <c r="M736" i="14"/>
  <c r="P736" i="14" s="1"/>
  <c r="T736" i="14" s="1"/>
  <c r="U736" i="14" s="1"/>
  <c r="M553" i="14"/>
  <c r="P553" i="14" s="1"/>
  <c r="T553" i="14" s="1"/>
  <c r="U553" i="14" s="1"/>
  <c r="M309" i="14"/>
  <c r="P309" i="14" s="1"/>
  <c r="T309" i="14" s="1"/>
  <c r="U309" i="14" s="1"/>
  <c r="M204" i="14"/>
  <c r="P204" i="14" s="1"/>
  <c r="T204" i="14" s="1"/>
  <c r="U204" i="14" s="1"/>
  <c r="M98" i="14"/>
  <c r="P98" i="14" s="1"/>
  <c r="T98" i="14" s="1"/>
  <c r="U98" i="14" s="1"/>
  <c r="M672" i="14"/>
  <c r="P672" i="14" s="1"/>
  <c r="T672" i="14" s="1"/>
  <c r="U672" i="14" s="1"/>
  <c r="M462" i="14"/>
  <c r="P462" i="14" s="1"/>
  <c r="T462" i="14" s="1"/>
  <c r="U462" i="14" s="1"/>
  <c r="M378" i="14"/>
  <c r="P378" i="14" s="1"/>
  <c r="T378" i="14" s="1"/>
  <c r="U378" i="14" s="1"/>
  <c r="M85" i="14"/>
  <c r="P85" i="14" s="1"/>
  <c r="T85" i="14" s="1"/>
  <c r="U85" i="14" s="1"/>
  <c r="M29" i="14"/>
  <c r="P29" i="14" s="1"/>
  <c r="T29" i="14" s="1"/>
  <c r="U29" i="14" s="1"/>
  <c r="M590" i="14"/>
  <c r="P590" i="14" s="1"/>
  <c r="T590" i="14" s="1"/>
  <c r="U590" i="14" s="1"/>
  <c r="M381" i="14"/>
  <c r="P381" i="14" s="1"/>
  <c r="T381" i="14" s="1"/>
  <c r="U381" i="14" s="1"/>
  <c r="M318" i="14"/>
  <c r="P318" i="14" s="1"/>
  <c r="T318" i="14" s="1"/>
  <c r="U318" i="14" s="1"/>
  <c r="M158" i="14"/>
  <c r="P158" i="14" s="1"/>
  <c r="T158" i="14" s="1"/>
  <c r="U158" i="14" s="1"/>
  <c r="M39" i="14"/>
  <c r="P39" i="14" s="1"/>
  <c r="T39" i="14" s="1"/>
  <c r="U39" i="14" s="1"/>
  <c r="M1789" i="14"/>
  <c r="P1789" i="14" s="1"/>
  <c r="T1789" i="14" s="1"/>
  <c r="U1789" i="14" s="1"/>
  <c r="M1620" i="14"/>
  <c r="P1620" i="14" s="1"/>
  <c r="T1620" i="14" s="1"/>
  <c r="U1620" i="14" s="1"/>
  <c r="M1424" i="14"/>
  <c r="P1424" i="14" s="1"/>
  <c r="T1424" i="14" s="1"/>
  <c r="U1424" i="14" s="1"/>
  <c r="M1494" i="14"/>
  <c r="P1494" i="14" s="1"/>
  <c r="T1494" i="14" s="1"/>
  <c r="U1494" i="14" s="1"/>
  <c r="M1224" i="14"/>
  <c r="P1224" i="14" s="1"/>
  <c r="T1224" i="14" s="1"/>
  <c r="U1224" i="14" s="1"/>
  <c r="M1823" i="14"/>
  <c r="P1823" i="14" s="1"/>
  <c r="T1823" i="14" s="1"/>
  <c r="U1823" i="14" s="1"/>
  <c r="M1658" i="14"/>
  <c r="P1658" i="14" s="1"/>
  <c r="T1658" i="14" s="1"/>
  <c r="U1658" i="14" s="1"/>
  <c r="M1303" i="14"/>
  <c r="P1303" i="14" s="1"/>
  <c r="T1303" i="14" s="1"/>
  <c r="U1303" i="14" s="1"/>
  <c r="M727" i="14"/>
  <c r="P727" i="14" s="1"/>
  <c r="T727" i="14" s="1"/>
  <c r="U727" i="14" s="1"/>
  <c r="M1799" i="14"/>
  <c r="P1799" i="14" s="1"/>
  <c r="T1799" i="14" s="1"/>
  <c r="U1799" i="14" s="1"/>
  <c r="M1468" i="14"/>
  <c r="P1468" i="14" s="1"/>
  <c r="T1468" i="14" s="1"/>
  <c r="U1468" i="14" s="1"/>
  <c r="M1040" i="14"/>
  <c r="P1040" i="14" s="1"/>
  <c r="T1040" i="14" s="1"/>
  <c r="U1040" i="14" s="1"/>
  <c r="M1768" i="14"/>
  <c r="P1768" i="14" s="1"/>
  <c r="T1768" i="14" s="1"/>
  <c r="U1768" i="14" s="1"/>
  <c r="M1403" i="14"/>
  <c r="P1403" i="14" s="1"/>
  <c r="T1403" i="14" s="1"/>
  <c r="U1403" i="14" s="1"/>
  <c r="M850" i="14"/>
  <c r="P850" i="14" s="1"/>
  <c r="T850" i="14" s="1"/>
  <c r="U850" i="14" s="1"/>
  <c r="M365" i="14"/>
  <c r="P365" i="14" s="1"/>
  <c r="T365" i="14" s="1"/>
  <c r="U365" i="14" s="1"/>
  <c r="M879" i="14"/>
  <c r="P879" i="14" s="1"/>
  <c r="T879" i="14" s="1"/>
  <c r="U879" i="14" s="1"/>
  <c r="M732" i="14"/>
  <c r="P732" i="14" s="1"/>
  <c r="T732" i="14" s="1"/>
  <c r="U732" i="14" s="1"/>
  <c r="M284" i="14"/>
  <c r="P284" i="14" s="1"/>
  <c r="T284" i="14" s="1"/>
  <c r="U284" i="14" s="1"/>
  <c r="M215" i="14"/>
  <c r="P215" i="14" s="1"/>
  <c r="T215" i="14" s="1"/>
  <c r="U215" i="14" s="1"/>
  <c r="M810" i="14"/>
  <c r="P810" i="14" s="1"/>
  <c r="T810" i="14" s="1"/>
  <c r="U810" i="14" s="1"/>
  <c r="M486" i="14"/>
  <c r="P486" i="14" s="1"/>
  <c r="T486" i="14" s="1"/>
  <c r="U486" i="14" s="1"/>
  <c r="M286" i="14"/>
  <c r="P286" i="14" s="1"/>
  <c r="T286" i="14" s="1"/>
  <c r="U286" i="14" s="1"/>
  <c r="M37" i="14"/>
  <c r="P37" i="14" s="1"/>
  <c r="T37" i="14" s="1"/>
  <c r="U37" i="14" s="1"/>
  <c r="M1480" i="14"/>
  <c r="P1480" i="14" s="1"/>
  <c r="T1480" i="14" s="1"/>
  <c r="U1480" i="14" s="1"/>
  <c r="M1042" i="14"/>
  <c r="P1042" i="14" s="1"/>
  <c r="T1042" i="14" s="1"/>
  <c r="U1042" i="14" s="1"/>
  <c r="M887" i="14"/>
  <c r="P887" i="14" s="1"/>
  <c r="T887" i="14" s="1"/>
  <c r="U887" i="14" s="1"/>
  <c r="M711" i="14"/>
  <c r="P711" i="14" s="1"/>
  <c r="T711" i="14" s="1"/>
  <c r="U711" i="14" s="1"/>
  <c r="M426" i="14"/>
  <c r="P426" i="14" s="1"/>
  <c r="T426" i="14" s="1"/>
  <c r="U426" i="14" s="1"/>
  <c r="M1488" i="14"/>
  <c r="P1488" i="14" s="1"/>
  <c r="T1488" i="14" s="1"/>
  <c r="U1488" i="14" s="1"/>
  <c r="M1782" i="14"/>
  <c r="P1782" i="14" s="1"/>
  <c r="T1782" i="14" s="1"/>
  <c r="U1782" i="14" s="1"/>
  <c r="M1502" i="14"/>
  <c r="P1502" i="14" s="1"/>
  <c r="T1502" i="14" s="1"/>
  <c r="U1502" i="14" s="1"/>
  <c r="M1063" i="14"/>
  <c r="P1063" i="14" s="1"/>
  <c r="T1063" i="14" s="1"/>
  <c r="U1063" i="14" s="1"/>
  <c r="M317" i="14"/>
  <c r="P317" i="14" s="1"/>
  <c r="T317" i="14" s="1"/>
  <c r="U317" i="14" s="1"/>
  <c r="M1518" i="14"/>
  <c r="P1518" i="14" s="1"/>
  <c r="T1518" i="14" s="1"/>
  <c r="U1518" i="14" s="1"/>
  <c r="M1117" i="14"/>
  <c r="P1117" i="14" s="1"/>
  <c r="T1117" i="14" s="1"/>
  <c r="U1117" i="14" s="1"/>
  <c r="M828" i="14"/>
  <c r="P828" i="14" s="1"/>
  <c r="T828" i="14" s="1"/>
  <c r="U828" i="14" s="1"/>
  <c r="M196" i="14"/>
  <c r="P196" i="14" s="1"/>
  <c r="T196" i="14" s="1"/>
  <c r="U196" i="14" s="1"/>
  <c r="M1240" i="14"/>
  <c r="P1240" i="14" s="1"/>
  <c r="T1240" i="14" s="1"/>
  <c r="U1240" i="14" s="1"/>
  <c r="M453" i="14"/>
  <c r="P453" i="14" s="1"/>
  <c r="T453" i="14" s="1"/>
  <c r="U453" i="14" s="1"/>
  <c r="M1783" i="14"/>
  <c r="P1783" i="14" s="1"/>
  <c r="T1783" i="14" s="1"/>
  <c r="U1783" i="14" s="1"/>
  <c r="M1119" i="14"/>
  <c r="P1119" i="14" s="1"/>
  <c r="T1119" i="14" s="1"/>
  <c r="U1119" i="14" s="1"/>
  <c r="M255" i="14"/>
  <c r="P255" i="14" s="1"/>
  <c r="T255" i="14" s="1"/>
  <c r="U255" i="14" s="1"/>
  <c r="M1751" i="14"/>
  <c r="P1751" i="14" s="1"/>
  <c r="T1751" i="14" s="1"/>
  <c r="U1751" i="14" s="1"/>
  <c r="M1653" i="14"/>
  <c r="P1653" i="14" s="1"/>
  <c r="T1653" i="14" s="1"/>
  <c r="U1653" i="14" s="1"/>
  <c r="M1659" i="14"/>
  <c r="P1659" i="14" s="1"/>
  <c r="T1659" i="14" s="1"/>
  <c r="U1659" i="14" s="1"/>
  <c r="M1601" i="14"/>
  <c r="P1601" i="14" s="1"/>
  <c r="T1601" i="14" s="1"/>
  <c r="U1601" i="14" s="1"/>
  <c r="M1553" i="14"/>
  <c r="P1553" i="14" s="1"/>
  <c r="T1553" i="14" s="1"/>
  <c r="U1553" i="14" s="1"/>
  <c r="M1738" i="14"/>
  <c r="P1738" i="14" s="1"/>
  <c r="T1738" i="14" s="1"/>
  <c r="U1738" i="14" s="1"/>
  <c r="M1477" i="14"/>
  <c r="P1477" i="14" s="1"/>
  <c r="T1477" i="14" s="1"/>
  <c r="U1477" i="14" s="1"/>
  <c r="M1555" i="14"/>
  <c r="P1555" i="14" s="1"/>
  <c r="T1555" i="14" s="1"/>
  <c r="U1555" i="14" s="1"/>
  <c r="M1294" i="14"/>
  <c r="P1294" i="14" s="1"/>
  <c r="T1294" i="14" s="1"/>
  <c r="U1294" i="14" s="1"/>
  <c r="M1218" i="14"/>
  <c r="P1218" i="14" s="1"/>
  <c r="T1218" i="14" s="1"/>
  <c r="U1218" i="14" s="1"/>
  <c r="M1465" i="14"/>
  <c r="P1465" i="14" s="1"/>
  <c r="T1465" i="14" s="1"/>
  <c r="U1465" i="14" s="1"/>
  <c r="M1418" i="14"/>
  <c r="P1418" i="14" s="1"/>
  <c r="T1418" i="14" s="1"/>
  <c r="U1418" i="14" s="1"/>
  <c r="M1292" i="14"/>
  <c r="P1292" i="14" s="1"/>
  <c r="T1292" i="14" s="1"/>
  <c r="U1292" i="14" s="1"/>
  <c r="M1184" i="14"/>
  <c r="P1184" i="14" s="1"/>
  <c r="T1184" i="14" s="1"/>
  <c r="U1184" i="14" s="1"/>
  <c r="M1475" i="14"/>
  <c r="P1475" i="14" s="1"/>
  <c r="T1475" i="14" s="1"/>
  <c r="U1475" i="14" s="1"/>
  <c r="M1103" i="14"/>
  <c r="P1103" i="14" s="1"/>
  <c r="T1103" i="14" s="1"/>
  <c r="U1103" i="14" s="1"/>
  <c r="M1071" i="14"/>
  <c r="P1071" i="14" s="1"/>
  <c r="T1071" i="14" s="1"/>
  <c r="U1071" i="14" s="1"/>
  <c r="M1015" i="14"/>
  <c r="P1015" i="14" s="1"/>
  <c r="T1015" i="14" s="1"/>
  <c r="U1015" i="14" s="1"/>
  <c r="M984" i="14"/>
  <c r="P984" i="14" s="1"/>
  <c r="T984" i="14" s="1"/>
  <c r="U984" i="14" s="1"/>
  <c r="M933" i="14"/>
  <c r="P933" i="14" s="1"/>
  <c r="T933" i="14" s="1"/>
  <c r="U933" i="14" s="1"/>
  <c r="M1122" i="14"/>
  <c r="P1122" i="14" s="1"/>
  <c r="T1122" i="14" s="1"/>
  <c r="U1122" i="14" s="1"/>
  <c r="M1068" i="14"/>
  <c r="P1068" i="14" s="1"/>
  <c r="T1068" i="14" s="1"/>
  <c r="U1068" i="14" s="1"/>
  <c r="M947" i="14"/>
  <c r="P947" i="14" s="1"/>
  <c r="T947" i="14" s="1"/>
  <c r="U947" i="14" s="1"/>
  <c r="M908" i="14"/>
  <c r="P908" i="14" s="1"/>
  <c r="T908" i="14" s="1"/>
  <c r="U908" i="14" s="1"/>
  <c r="M1263" i="14"/>
  <c r="P1263" i="14" s="1"/>
  <c r="T1263" i="14" s="1"/>
  <c r="U1263" i="14" s="1"/>
  <c r="M1118" i="14"/>
  <c r="P1118" i="14" s="1"/>
  <c r="T1118" i="14" s="1"/>
  <c r="U1118" i="14" s="1"/>
  <c r="M1064" i="14"/>
  <c r="P1064" i="14" s="1"/>
  <c r="T1064" i="14" s="1"/>
  <c r="U1064" i="14" s="1"/>
  <c r="M975" i="14"/>
  <c r="P975" i="14" s="1"/>
  <c r="T975" i="14" s="1"/>
  <c r="U975" i="14" s="1"/>
  <c r="M890" i="14"/>
  <c r="P890" i="14" s="1"/>
  <c r="T890" i="14" s="1"/>
  <c r="U890" i="14" s="1"/>
  <c r="M1204" i="14"/>
  <c r="P1204" i="14" s="1"/>
  <c r="T1204" i="14" s="1"/>
  <c r="U1204" i="14" s="1"/>
  <c r="M718" i="14"/>
  <c r="P718" i="14" s="1"/>
  <c r="T718" i="14" s="1"/>
  <c r="U718" i="14" s="1"/>
  <c r="M613" i="14"/>
  <c r="P613" i="14" s="1"/>
  <c r="T613" i="14" s="1"/>
  <c r="U613" i="14" s="1"/>
  <c r="M597" i="14"/>
  <c r="P597" i="14" s="1"/>
  <c r="T597" i="14" s="1"/>
  <c r="U597" i="14" s="1"/>
  <c r="M571" i="14"/>
  <c r="P571" i="14" s="1"/>
  <c r="T571" i="14" s="1"/>
  <c r="U571" i="14" s="1"/>
  <c r="M566" i="14"/>
  <c r="P566" i="14" s="1"/>
  <c r="T566" i="14" s="1"/>
  <c r="U566" i="14" s="1"/>
  <c r="M253" i="14"/>
  <c r="P253" i="14" s="1"/>
  <c r="T253" i="14" s="1"/>
  <c r="U253" i="14" s="1"/>
  <c r="M675" i="14"/>
  <c r="P675" i="14" s="1"/>
  <c r="T675" i="14" s="1"/>
  <c r="U675" i="14" s="1"/>
  <c r="M556" i="14"/>
  <c r="P556" i="14" s="1"/>
  <c r="T556" i="14" s="1"/>
  <c r="U556" i="14" s="1"/>
  <c r="M472" i="14"/>
  <c r="P472" i="14" s="1"/>
  <c r="T472" i="14" s="1"/>
  <c r="U472" i="14" s="1"/>
  <c r="M351" i="14"/>
  <c r="P351" i="14" s="1"/>
  <c r="T351" i="14" s="1"/>
  <c r="U351" i="14" s="1"/>
  <c r="M222" i="14"/>
  <c r="P222" i="14" s="1"/>
  <c r="T222" i="14" s="1"/>
  <c r="U222" i="14" s="1"/>
  <c r="M261" i="14"/>
  <c r="P261" i="14" s="1"/>
  <c r="T261" i="14" s="1"/>
  <c r="U261" i="14" s="1"/>
  <c r="M601" i="14"/>
  <c r="P601" i="14" s="1"/>
  <c r="T601" i="14" s="1"/>
  <c r="U601" i="14" s="1"/>
  <c r="M575" i="14"/>
  <c r="P575" i="14" s="1"/>
  <c r="T575" i="14" s="1"/>
  <c r="U575" i="14" s="1"/>
  <c r="M399" i="14"/>
  <c r="P399" i="14" s="1"/>
  <c r="T399" i="14" s="1"/>
  <c r="U399" i="14" s="1"/>
  <c r="M1740" i="14"/>
  <c r="P1740" i="14" s="1"/>
  <c r="T1740" i="14" s="1"/>
  <c r="U1740" i="14" s="1"/>
  <c r="M1828" i="14"/>
  <c r="P1828" i="14" s="1"/>
  <c r="T1828" i="14" s="1"/>
  <c r="U1828" i="14" s="1"/>
  <c r="M1683" i="14"/>
  <c r="P1683" i="14" s="1"/>
  <c r="T1683" i="14" s="1"/>
  <c r="U1683" i="14" s="1"/>
  <c r="M1386" i="14"/>
  <c r="P1386" i="14" s="1"/>
  <c r="T1386" i="14" s="1"/>
  <c r="U1386" i="14" s="1"/>
  <c r="M1406" i="14"/>
  <c r="P1406" i="14" s="1"/>
  <c r="T1406" i="14" s="1"/>
  <c r="U1406" i="14" s="1"/>
  <c r="M1323" i="14"/>
  <c r="P1323" i="14" s="1"/>
  <c r="T1323" i="14" s="1"/>
  <c r="U1323" i="14" s="1"/>
  <c r="M699" i="14"/>
  <c r="P699" i="14" s="1"/>
  <c r="T699" i="14" s="1"/>
  <c r="U699" i="14" s="1"/>
  <c r="M1422" i="14"/>
  <c r="P1422" i="14" s="1"/>
  <c r="T1422" i="14" s="1"/>
  <c r="U1422" i="14" s="1"/>
  <c r="M942" i="14"/>
  <c r="P942" i="14" s="1"/>
  <c r="T942" i="14" s="1"/>
  <c r="U942" i="14" s="1"/>
  <c r="M1588" i="14"/>
  <c r="P1588" i="14" s="1"/>
  <c r="T1588" i="14" s="1"/>
  <c r="U1588" i="14" s="1"/>
  <c r="M1379" i="14"/>
  <c r="P1379" i="14" s="1"/>
  <c r="T1379" i="14" s="1"/>
  <c r="U1379" i="14" s="1"/>
  <c r="M796" i="14"/>
  <c r="P796" i="14" s="1"/>
  <c r="T796" i="14" s="1"/>
  <c r="U796" i="14" s="1"/>
  <c r="M1428" i="14"/>
  <c r="P1428" i="14" s="1"/>
  <c r="T1428" i="14" s="1"/>
  <c r="U1428" i="14" s="1"/>
  <c r="M1057" i="14"/>
  <c r="P1057" i="14" s="1"/>
  <c r="T1057" i="14" s="1"/>
  <c r="U1057" i="14" s="1"/>
  <c r="M763" i="14"/>
  <c r="P763" i="14" s="1"/>
  <c r="T763" i="14" s="1"/>
  <c r="U763" i="14" s="1"/>
  <c r="M551" i="14"/>
  <c r="P551" i="14" s="1"/>
  <c r="T551" i="14" s="1"/>
  <c r="U551" i="14" s="1"/>
  <c r="M458" i="14"/>
  <c r="P458" i="14" s="1"/>
  <c r="T458" i="14" s="1"/>
  <c r="U458" i="14" s="1"/>
  <c r="M290" i="14"/>
  <c r="P290" i="14" s="1"/>
  <c r="T290" i="14" s="1"/>
  <c r="U290" i="14" s="1"/>
  <c r="M1395" i="14"/>
  <c r="P1395" i="14" s="1"/>
  <c r="T1395" i="14" s="1"/>
  <c r="U1395" i="14" s="1"/>
  <c r="M1820" i="14"/>
  <c r="P1820" i="14" s="1"/>
  <c r="T1820" i="14" s="1"/>
  <c r="U1820" i="14" s="1"/>
  <c r="M1822" i="14"/>
  <c r="P1822" i="14" s="1"/>
  <c r="T1822" i="14" s="1"/>
  <c r="U1822" i="14" s="1"/>
  <c r="M1794" i="14"/>
  <c r="P1794" i="14" s="1"/>
  <c r="T1794" i="14" s="1"/>
  <c r="U1794" i="14" s="1"/>
  <c r="M1818" i="14"/>
  <c r="P1818" i="14" s="1"/>
  <c r="T1818" i="14" s="1"/>
  <c r="U1818" i="14" s="1"/>
  <c r="M1719" i="14"/>
  <c r="P1719" i="14" s="1"/>
  <c r="T1719" i="14" s="1"/>
  <c r="U1719" i="14" s="1"/>
  <c r="M1802" i="14"/>
  <c r="P1802" i="14" s="1"/>
  <c r="T1802" i="14" s="1"/>
  <c r="U1802" i="14" s="1"/>
  <c r="M1661" i="14"/>
  <c r="P1661" i="14" s="1"/>
  <c r="T1661" i="14" s="1"/>
  <c r="U1661" i="14" s="1"/>
  <c r="M1645" i="14"/>
  <c r="P1645" i="14" s="1"/>
  <c r="T1645" i="14" s="1"/>
  <c r="U1645" i="14" s="1"/>
  <c r="M1771" i="14"/>
  <c r="P1771" i="14" s="1"/>
  <c r="T1771" i="14" s="1"/>
  <c r="U1771" i="14" s="1"/>
  <c r="M1669" i="14"/>
  <c r="P1669" i="14" s="1"/>
  <c r="T1669" i="14" s="1"/>
  <c r="U1669" i="14" s="1"/>
  <c r="M1643" i="14"/>
  <c r="P1643" i="14" s="1"/>
  <c r="T1643" i="14" s="1"/>
  <c r="U1643" i="14" s="1"/>
  <c r="M1625" i="14"/>
  <c r="P1625" i="14" s="1"/>
  <c r="T1625" i="14" s="1"/>
  <c r="U1625" i="14" s="1"/>
  <c r="M1711" i="14"/>
  <c r="P1711" i="14" s="1"/>
  <c r="T1711" i="14" s="1"/>
  <c r="U1711" i="14" s="1"/>
  <c r="M1609" i="14"/>
  <c r="P1609" i="14" s="1"/>
  <c r="T1609" i="14" s="1"/>
  <c r="U1609" i="14" s="1"/>
  <c r="M1593" i="14"/>
  <c r="P1593" i="14" s="1"/>
  <c r="T1593" i="14" s="1"/>
  <c r="U1593" i="14" s="1"/>
  <c r="M1577" i="14"/>
  <c r="P1577" i="14" s="1"/>
  <c r="T1577" i="14" s="1"/>
  <c r="U1577" i="14" s="1"/>
  <c r="M1561" i="14"/>
  <c r="P1561" i="14" s="1"/>
  <c r="T1561" i="14" s="1"/>
  <c r="U1561" i="14" s="1"/>
  <c r="M1722" i="14"/>
  <c r="P1722" i="14" s="1"/>
  <c r="T1722" i="14" s="1"/>
  <c r="U1722" i="14" s="1"/>
  <c r="M1615" i="14"/>
  <c r="P1615" i="14" s="1"/>
  <c r="T1615" i="14" s="1"/>
  <c r="U1615" i="14" s="1"/>
  <c r="M1583" i="14"/>
  <c r="P1583" i="14" s="1"/>
  <c r="T1583" i="14" s="1"/>
  <c r="U1583" i="14" s="1"/>
  <c r="M1551" i="14"/>
  <c r="P1551" i="14" s="1"/>
  <c r="T1551" i="14" s="1"/>
  <c r="U1551" i="14" s="1"/>
  <c r="M1517" i="14"/>
  <c r="P1517" i="14" s="1"/>
  <c r="T1517" i="14" s="1"/>
  <c r="U1517" i="14" s="1"/>
  <c r="M1501" i="14"/>
  <c r="P1501" i="14" s="1"/>
  <c r="T1501" i="14" s="1"/>
  <c r="U1501" i="14" s="1"/>
  <c r="M1485" i="14"/>
  <c r="P1485" i="14" s="1"/>
  <c r="T1485" i="14" s="1"/>
  <c r="U1485" i="14" s="1"/>
  <c r="M1473" i="14"/>
  <c r="P1473" i="14" s="1"/>
  <c r="T1473" i="14" s="1"/>
  <c r="U1473" i="14" s="1"/>
  <c r="M1655" i="14"/>
  <c r="P1655" i="14" s="1"/>
  <c r="T1655" i="14" s="1"/>
  <c r="U1655" i="14" s="1"/>
  <c r="M1603" i="14"/>
  <c r="P1603" i="14" s="1"/>
  <c r="T1603" i="14" s="1"/>
  <c r="U1603" i="14" s="1"/>
  <c r="M1571" i="14"/>
  <c r="P1571" i="14" s="1"/>
  <c r="T1571" i="14" s="1"/>
  <c r="U1571" i="14" s="1"/>
  <c r="M1446" i="14"/>
  <c r="P1446" i="14" s="1"/>
  <c r="T1446" i="14" s="1"/>
  <c r="U1446" i="14" s="1"/>
  <c r="M1385" i="14"/>
  <c r="P1385" i="14" s="1"/>
  <c r="T1385" i="14" s="1"/>
  <c r="U1385" i="14" s="1"/>
  <c r="M1503" i="14"/>
  <c r="P1503" i="14" s="1"/>
  <c r="T1503" i="14" s="1"/>
  <c r="U1503" i="14" s="1"/>
  <c r="M1346" i="14"/>
  <c r="P1346" i="14" s="1"/>
  <c r="T1346" i="14" s="1"/>
  <c r="U1346" i="14" s="1"/>
  <c r="M1330" i="14"/>
  <c r="P1330" i="14" s="1"/>
  <c r="T1330" i="14" s="1"/>
  <c r="U1330" i="14" s="1"/>
  <c r="M1318" i="14"/>
  <c r="P1318" i="14" s="1"/>
  <c r="T1318" i="14" s="1"/>
  <c r="U1318" i="14" s="1"/>
  <c r="M1302" i="14"/>
  <c r="P1302" i="14" s="1"/>
  <c r="T1302" i="14" s="1"/>
  <c r="U1302" i="14" s="1"/>
  <c r="M1286" i="14"/>
  <c r="P1286" i="14" s="1"/>
  <c r="T1286" i="14" s="1"/>
  <c r="U1286" i="14" s="1"/>
  <c r="M1261" i="14"/>
  <c r="P1261" i="14" s="1"/>
  <c r="T1261" i="14" s="1"/>
  <c r="U1261" i="14" s="1"/>
  <c r="M1237" i="14"/>
  <c r="P1237" i="14" s="1"/>
  <c r="T1237" i="14" s="1"/>
  <c r="U1237" i="14" s="1"/>
  <c r="M1221" i="14"/>
  <c r="P1221" i="14" s="1"/>
  <c r="T1221" i="14" s="1"/>
  <c r="U1221" i="14" s="1"/>
  <c r="M1210" i="14"/>
  <c r="P1210" i="14" s="1"/>
  <c r="T1210" i="14" s="1"/>
  <c r="U1210" i="14" s="1"/>
  <c r="M1194" i="14"/>
  <c r="P1194" i="14" s="1"/>
  <c r="T1194" i="14" s="1"/>
  <c r="U1194" i="14" s="1"/>
  <c r="M1178" i="14"/>
  <c r="P1178" i="14" s="1"/>
  <c r="T1178" i="14" s="1"/>
  <c r="U1178" i="14" s="1"/>
  <c r="M1402" i="14"/>
  <c r="P1402" i="14" s="1"/>
  <c r="T1402" i="14" s="1"/>
  <c r="U1402" i="14" s="1"/>
  <c r="M1483" i="14"/>
  <c r="P1483" i="14" s="1"/>
  <c r="T1483" i="14" s="1"/>
  <c r="U1483" i="14" s="1"/>
  <c r="M1356" i="14"/>
  <c r="P1356" i="14" s="1"/>
  <c r="T1356" i="14" s="1"/>
  <c r="U1356" i="14" s="1"/>
  <c r="M1336" i="14"/>
  <c r="P1336" i="14" s="1"/>
  <c r="T1336" i="14" s="1"/>
  <c r="U1336" i="14" s="1"/>
  <c r="M1308" i="14"/>
  <c r="P1308" i="14" s="1"/>
  <c r="T1308" i="14" s="1"/>
  <c r="U1308" i="14" s="1"/>
  <c r="M1276" i="14"/>
  <c r="P1276" i="14" s="1"/>
  <c r="T1276" i="14" s="1"/>
  <c r="U1276" i="14" s="1"/>
  <c r="M1251" i="14"/>
  <c r="P1251" i="14" s="1"/>
  <c r="T1251" i="14" s="1"/>
  <c r="U1251" i="14" s="1"/>
  <c r="M1227" i="14"/>
  <c r="P1227" i="14" s="1"/>
  <c r="T1227" i="14" s="1"/>
  <c r="U1227" i="14" s="1"/>
  <c r="M1200" i="14"/>
  <c r="P1200" i="14" s="1"/>
  <c r="T1200" i="14" s="1"/>
  <c r="U1200" i="14" s="1"/>
  <c r="M1162" i="14"/>
  <c r="P1162" i="14" s="1"/>
  <c r="T1162" i="14" s="1"/>
  <c r="U1162" i="14" s="1"/>
  <c r="M1146" i="14"/>
  <c r="P1146" i="14" s="1"/>
  <c r="T1146" i="14" s="1"/>
  <c r="U1146" i="14" s="1"/>
  <c r="M1130" i="14"/>
  <c r="P1130" i="14" s="1"/>
  <c r="T1130" i="14" s="1"/>
  <c r="U1130" i="14" s="1"/>
  <c r="M1407" i="14"/>
  <c r="P1407" i="14" s="1"/>
  <c r="T1407" i="14" s="1"/>
  <c r="U1407" i="14" s="1"/>
  <c r="M1124" i="14"/>
  <c r="P1124" i="14" s="1"/>
  <c r="T1124" i="14" s="1"/>
  <c r="U1124" i="14" s="1"/>
  <c r="M1095" i="14"/>
  <c r="P1095" i="14" s="1"/>
  <c r="T1095" i="14" s="1"/>
  <c r="U1095" i="14" s="1"/>
  <c r="M1079" i="14"/>
  <c r="P1079" i="14" s="1"/>
  <c r="T1079" i="14" s="1"/>
  <c r="U1079" i="14" s="1"/>
  <c r="M1054" i="14"/>
  <c r="P1054" i="14" s="1"/>
  <c r="T1054" i="14" s="1"/>
  <c r="U1054" i="14" s="1"/>
  <c r="M1039" i="14"/>
  <c r="P1039" i="14" s="1"/>
  <c r="T1039" i="14" s="1"/>
  <c r="U1039" i="14" s="1"/>
  <c r="M1023" i="14"/>
  <c r="P1023" i="14" s="1"/>
  <c r="T1023" i="14" s="1"/>
  <c r="U1023" i="14" s="1"/>
  <c r="M992" i="14"/>
  <c r="P992" i="14" s="1"/>
  <c r="T992" i="14" s="1"/>
  <c r="U992" i="14" s="1"/>
  <c r="M965" i="14"/>
  <c r="P965" i="14" s="1"/>
  <c r="T965" i="14" s="1"/>
  <c r="U965" i="14" s="1"/>
  <c r="M949" i="14"/>
  <c r="P949" i="14" s="1"/>
  <c r="T949" i="14" s="1"/>
  <c r="U949" i="14" s="1"/>
  <c r="M941" i="14"/>
  <c r="P941" i="14" s="1"/>
  <c r="T941" i="14" s="1"/>
  <c r="U941" i="14" s="1"/>
  <c r="M925" i="14"/>
  <c r="P925" i="14" s="1"/>
  <c r="T925" i="14" s="1"/>
  <c r="U925" i="14" s="1"/>
  <c r="M1148" i="14"/>
  <c r="P1148" i="14" s="1"/>
  <c r="T1148" i="14" s="1"/>
  <c r="U1148" i="14" s="1"/>
  <c r="M1109" i="14"/>
  <c r="P1109" i="14" s="1"/>
  <c r="T1109" i="14" s="1"/>
  <c r="U1109" i="14" s="1"/>
  <c r="M1077" i="14"/>
  <c r="P1077" i="14" s="1"/>
  <c r="T1077" i="14" s="1"/>
  <c r="U1077" i="14" s="1"/>
  <c r="M1052" i="14"/>
  <c r="P1052" i="14" s="1"/>
  <c r="T1052" i="14" s="1"/>
  <c r="U1052" i="14" s="1"/>
  <c r="M1021" i="14"/>
  <c r="P1021" i="14" s="1"/>
  <c r="T1021" i="14" s="1"/>
  <c r="U1021" i="14" s="1"/>
  <c r="M990" i="14"/>
  <c r="P990" i="14" s="1"/>
  <c r="T990" i="14" s="1"/>
  <c r="U990" i="14" s="1"/>
  <c r="M963" i="14"/>
  <c r="P963" i="14" s="1"/>
  <c r="T963" i="14" s="1"/>
  <c r="U963" i="14" s="1"/>
  <c r="M939" i="14"/>
  <c r="P939" i="14" s="1"/>
  <c r="T939" i="14" s="1"/>
  <c r="U939" i="14" s="1"/>
  <c r="M916" i="14"/>
  <c r="P916" i="14" s="1"/>
  <c r="T916" i="14" s="1"/>
  <c r="U916" i="14" s="1"/>
  <c r="M900" i="14"/>
  <c r="P900" i="14" s="1"/>
  <c r="T900" i="14" s="1"/>
  <c r="U900" i="14" s="1"/>
  <c r="M884" i="14"/>
  <c r="P884" i="14" s="1"/>
  <c r="T884" i="14" s="1"/>
  <c r="U884" i="14" s="1"/>
  <c r="M1388" i="14"/>
  <c r="P1388" i="14" s="1"/>
  <c r="T1388" i="14" s="1"/>
  <c r="U1388" i="14" s="1"/>
  <c r="M1288" i="14"/>
  <c r="P1288" i="14" s="1"/>
  <c r="T1288" i="14" s="1"/>
  <c r="U1288" i="14" s="1"/>
  <c r="M1239" i="14"/>
  <c r="P1239" i="14" s="1"/>
  <c r="T1239" i="14" s="1"/>
  <c r="U1239" i="14" s="1"/>
  <c r="M1180" i="14"/>
  <c r="P1180" i="14" s="1"/>
  <c r="T1180" i="14" s="1"/>
  <c r="U1180" i="14" s="1"/>
  <c r="M1128" i="14"/>
  <c r="P1128" i="14" s="1"/>
  <c r="T1128" i="14" s="1"/>
  <c r="U1128" i="14" s="1"/>
  <c r="M1140" i="14"/>
  <c r="P1140" i="14" s="1"/>
  <c r="T1140" i="14" s="1"/>
  <c r="U1140" i="14" s="1"/>
  <c r="M1105" i="14"/>
  <c r="P1105" i="14" s="1"/>
  <c r="T1105" i="14" s="1"/>
  <c r="U1105" i="14" s="1"/>
  <c r="M1073" i="14"/>
  <c r="P1073" i="14" s="1"/>
  <c r="T1073" i="14" s="1"/>
  <c r="U1073" i="14" s="1"/>
  <c r="M1048" i="14"/>
  <c r="P1048" i="14" s="1"/>
  <c r="T1048" i="14" s="1"/>
  <c r="U1048" i="14" s="1"/>
  <c r="M1017" i="14"/>
  <c r="P1017" i="14" s="1"/>
  <c r="T1017" i="14" s="1"/>
  <c r="U1017" i="14" s="1"/>
  <c r="M986" i="14"/>
  <c r="P986" i="14" s="1"/>
  <c r="T986" i="14" s="1"/>
  <c r="U986" i="14" s="1"/>
  <c r="M959" i="14"/>
  <c r="P959" i="14" s="1"/>
  <c r="T959" i="14" s="1"/>
  <c r="U959" i="14" s="1"/>
  <c r="M935" i="14"/>
  <c r="P935" i="14" s="1"/>
  <c r="T935" i="14" s="1"/>
  <c r="U935" i="14" s="1"/>
  <c r="M914" i="14"/>
  <c r="P914" i="14" s="1"/>
  <c r="T914" i="14" s="1"/>
  <c r="U914" i="14" s="1"/>
  <c r="M898" i="14"/>
  <c r="P898" i="14" s="1"/>
  <c r="T898" i="14" s="1"/>
  <c r="U898" i="14" s="1"/>
  <c r="M882" i="14"/>
  <c r="P882" i="14" s="1"/>
  <c r="T882" i="14" s="1"/>
  <c r="U882" i="14" s="1"/>
  <c r="M866" i="14"/>
  <c r="P866" i="14" s="1"/>
  <c r="T866" i="14" s="1"/>
  <c r="U866" i="14" s="1"/>
  <c r="M1168" i="14"/>
  <c r="P1168" i="14" s="1"/>
  <c r="T1168" i="14" s="1"/>
  <c r="U1168" i="14" s="1"/>
  <c r="M1280" i="14"/>
  <c r="P1280" i="14" s="1"/>
  <c r="T1280" i="14" s="1"/>
  <c r="U1280" i="14" s="1"/>
  <c r="M1231" i="14"/>
  <c r="P1231" i="14" s="1"/>
  <c r="T1231" i="14" s="1"/>
  <c r="U1231" i="14" s="1"/>
  <c r="M1172" i="14"/>
  <c r="P1172" i="14" s="1"/>
  <c r="T1172" i="14" s="1"/>
  <c r="U1172" i="14" s="1"/>
  <c r="M803" i="14"/>
  <c r="P803" i="14" s="1"/>
  <c r="T803" i="14" s="1"/>
  <c r="U803" i="14" s="1"/>
  <c r="M1136" i="14"/>
  <c r="P1136" i="14" s="1"/>
  <c r="T1136" i="14" s="1"/>
  <c r="U1136" i="14" s="1"/>
  <c r="M762" i="14"/>
  <c r="P762" i="14" s="1"/>
  <c r="T762" i="14" s="1"/>
  <c r="U762" i="14" s="1"/>
  <c r="M734" i="14"/>
  <c r="P734" i="14" s="1"/>
  <c r="T734" i="14" s="1"/>
  <c r="U734" i="14" s="1"/>
  <c r="M684" i="14"/>
  <c r="P684" i="14" s="1"/>
  <c r="T684" i="14" s="1"/>
  <c r="U684" i="14" s="1"/>
  <c r="M653" i="14"/>
  <c r="P653" i="14" s="1"/>
  <c r="T653" i="14" s="1"/>
  <c r="U653" i="14" s="1"/>
  <c r="M637" i="14"/>
  <c r="P637" i="14" s="1"/>
  <c r="T637" i="14" s="1"/>
  <c r="U637" i="14" s="1"/>
  <c r="M621" i="14"/>
  <c r="P621" i="14" s="1"/>
  <c r="T621" i="14" s="1"/>
  <c r="U621" i="14" s="1"/>
  <c r="M605" i="14"/>
  <c r="P605" i="14" s="1"/>
  <c r="T605" i="14" s="1"/>
  <c r="U605" i="14" s="1"/>
  <c r="M589" i="14"/>
  <c r="P589" i="14" s="1"/>
  <c r="T589" i="14" s="1"/>
  <c r="U589" i="14" s="1"/>
  <c r="M579" i="14"/>
  <c r="P579" i="14" s="1"/>
  <c r="T579" i="14" s="1"/>
  <c r="U579" i="14" s="1"/>
  <c r="M563" i="14"/>
  <c r="P563" i="14" s="1"/>
  <c r="T563" i="14" s="1"/>
  <c r="U563" i="14" s="1"/>
  <c r="M199" i="14"/>
  <c r="P199" i="14" s="1"/>
  <c r="T199" i="14" s="1"/>
  <c r="U199" i="14" s="1"/>
  <c r="M185" i="14"/>
  <c r="P185" i="14" s="1"/>
  <c r="T185" i="14" s="1"/>
  <c r="U185" i="14" s="1"/>
  <c r="M169" i="14"/>
  <c r="P169" i="14" s="1"/>
  <c r="T169" i="14" s="1"/>
  <c r="U169" i="14" s="1"/>
  <c r="M153" i="14"/>
  <c r="P153" i="14" s="1"/>
  <c r="T153" i="14" s="1"/>
  <c r="U153" i="14" s="1"/>
  <c r="M143" i="14"/>
  <c r="P143" i="14" s="1"/>
  <c r="T143" i="14" s="1"/>
  <c r="U143" i="14" s="1"/>
  <c r="M127" i="14"/>
  <c r="P127" i="14" s="1"/>
  <c r="T127" i="14" s="1"/>
  <c r="U127" i="14" s="1"/>
  <c r="M117" i="14"/>
  <c r="P117" i="14" s="1"/>
  <c r="T117" i="14" s="1"/>
  <c r="U117" i="14" s="1"/>
  <c r="M101" i="14"/>
  <c r="P101" i="14" s="1"/>
  <c r="T101" i="14" s="1"/>
  <c r="U101" i="14" s="1"/>
  <c r="M93" i="14"/>
  <c r="P93" i="14" s="1"/>
  <c r="T93" i="14" s="1"/>
  <c r="U93" i="14" s="1"/>
  <c r="M766" i="14"/>
  <c r="P766" i="14" s="1"/>
  <c r="T766" i="14" s="1"/>
  <c r="U766" i="14" s="1"/>
  <c r="M616" i="14"/>
  <c r="P616" i="14" s="1"/>
  <c r="T616" i="14" s="1"/>
  <c r="U616" i="14" s="1"/>
  <c r="M524" i="14"/>
  <c r="P524" i="14" s="1"/>
  <c r="T524" i="14" s="1"/>
  <c r="U524" i="14" s="1"/>
  <c r="M391" i="14"/>
  <c r="P391" i="14" s="1"/>
  <c r="T391" i="14" s="1"/>
  <c r="U391" i="14" s="1"/>
  <c r="M355" i="14"/>
  <c r="P355" i="14" s="1"/>
  <c r="T355" i="14" s="1"/>
  <c r="U355" i="14" s="1"/>
  <c r="M285" i="14"/>
  <c r="P285" i="14" s="1"/>
  <c r="T285" i="14" s="1"/>
  <c r="U285" i="14" s="1"/>
  <c r="M774" i="14"/>
  <c r="P774" i="14" s="1"/>
  <c r="T774" i="14" s="1"/>
  <c r="U774" i="14" s="1"/>
  <c r="M714" i="14"/>
  <c r="P714" i="14" s="1"/>
  <c r="T714" i="14" s="1"/>
  <c r="U714" i="14" s="1"/>
  <c r="M660" i="14"/>
  <c r="P660" i="14" s="1"/>
  <c r="T660" i="14" s="1"/>
  <c r="U660" i="14" s="1"/>
  <c r="M628" i="14"/>
  <c r="P628" i="14" s="1"/>
  <c r="T628" i="14" s="1"/>
  <c r="U628" i="14" s="1"/>
  <c r="M596" i="14"/>
  <c r="P596" i="14" s="1"/>
  <c r="T596" i="14" s="1"/>
  <c r="U596" i="14" s="1"/>
  <c r="M570" i="14"/>
  <c r="P570" i="14" s="1"/>
  <c r="T570" i="14" s="1"/>
  <c r="U570" i="14" s="1"/>
  <c r="M540" i="14"/>
  <c r="P540" i="14" s="1"/>
  <c r="T540" i="14" s="1"/>
  <c r="U540" i="14" s="1"/>
  <c r="M512" i="14"/>
  <c r="P512" i="14" s="1"/>
  <c r="T512" i="14" s="1"/>
  <c r="U512" i="14" s="1"/>
  <c r="M488" i="14"/>
  <c r="P488" i="14" s="1"/>
  <c r="T488" i="14" s="1"/>
  <c r="U488" i="14" s="1"/>
  <c r="M456" i="14"/>
  <c r="P456" i="14" s="1"/>
  <c r="T456" i="14" s="1"/>
  <c r="U456" i="14" s="1"/>
  <c r="M425" i="14"/>
  <c r="P425" i="14" s="1"/>
  <c r="T425" i="14" s="1"/>
  <c r="U425" i="14" s="1"/>
  <c r="M395" i="14"/>
  <c r="P395" i="14" s="1"/>
  <c r="T395" i="14" s="1"/>
  <c r="U395" i="14" s="1"/>
  <c r="M363" i="14"/>
  <c r="P363" i="14" s="1"/>
  <c r="T363" i="14" s="1"/>
  <c r="U363" i="14" s="1"/>
  <c r="M335" i="14"/>
  <c r="P335" i="14" s="1"/>
  <c r="T335" i="14" s="1"/>
  <c r="U335" i="14" s="1"/>
  <c r="M303" i="14"/>
  <c r="P303" i="14" s="1"/>
  <c r="T303" i="14" s="1"/>
  <c r="U303" i="14" s="1"/>
  <c r="M273" i="14"/>
  <c r="P273" i="14" s="1"/>
  <c r="T273" i="14" s="1"/>
  <c r="U273" i="14" s="1"/>
  <c r="M246" i="14"/>
  <c r="P246" i="14" s="1"/>
  <c r="T246" i="14" s="1"/>
  <c r="U246" i="14" s="1"/>
  <c r="M710" i="14"/>
  <c r="P710" i="14" s="1"/>
  <c r="T710" i="14" s="1"/>
  <c r="U710" i="14" s="1"/>
  <c r="M574" i="14"/>
  <c r="P574" i="14" s="1"/>
  <c r="T574" i="14" s="1"/>
  <c r="U574" i="14" s="1"/>
  <c r="M468" i="14"/>
  <c r="P468" i="14" s="1"/>
  <c r="T468" i="14" s="1"/>
  <c r="U468" i="14" s="1"/>
  <c r="M323" i="14"/>
  <c r="P323" i="14" s="1"/>
  <c r="T323" i="14" s="1"/>
  <c r="U323" i="14" s="1"/>
  <c r="M657" i="14"/>
  <c r="P657" i="14" s="1"/>
  <c r="T657" i="14" s="1"/>
  <c r="U657" i="14" s="1"/>
  <c r="M641" i="14"/>
  <c r="P641" i="14" s="1"/>
  <c r="T641" i="14" s="1"/>
  <c r="U641" i="14" s="1"/>
  <c r="M625" i="14"/>
  <c r="P625" i="14" s="1"/>
  <c r="T625" i="14" s="1"/>
  <c r="U625" i="14" s="1"/>
  <c r="M609" i="14"/>
  <c r="P609" i="14" s="1"/>
  <c r="T609" i="14" s="1"/>
  <c r="U609" i="14" s="1"/>
  <c r="M593" i="14"/>
  <c r="P593" i="14" s="1"/>
  <c r="T593" i="14" s="1"/>
  <c r="U593" i="14" s="1"/>
  <c r="M567" i="14"/>
  <c r="P567" i="14" s="1"/>
  <c r="T567" i="14" s="1"/>
  <c r="U567" i="14" s="1"/>
  <c r="M218" i="14"/>
  <c r="P218" i="14" s="1"/>
  <c r="T218" i="14" s="1"/>
  <c r="U218" i="14" s="1"/>
  <c r="M608" i="14"/>
  <c r="P608" i="14" s="1"/>
  <c r="T608" i="14" s="1"/>
  <c r="U608" i="14" s="1"/>
  <c r="M552" i="14"/>
  <c r="P552" i="14" s="1"/>
  <c r="T552" i="14" s="1"/>
  <c r="U552" i="14" s="1"/>
  <c r="M476" i="14"/>
  <c r="P476" i="14" s="1"/>
  <c r="T476" i="14" s="1"/>
  <c r="U476" i="14" s="1"/>
  <c r="M428" i="14"/>
  <c r="P428" i="14" s="1"/>
  <c r="T428" i="14" s="1"/>
  <c r="U428" i="14" s="1"/>
  <c r="M331" i="14"/>
  <c r="P331" i="14" s="1"/>
  <c r="T331" i="14" s="1"/>
  <c r="U331" i="14" s="1"/>
  <c r="M1827" i="14"/>
  <c r="P1827" i="14" s="1"/>
  <c r="T1827" i="14" s="1"/>
  <c r="U1827" i="14" s="1"/>
  <c r="M1756" i="14"/>
  <c r="P1756" i="14" s="1"/>
  <c r="T1756" i="14" s="1"/>
  <c r="U1756" i="14" s="1"/>
  <c r="M1699" i="14"/>
  <c r="P1699" i="14" s="1"/>
  <c r="T1699" i="14" s="1"/>
  <c r="U1699" i="14" s="1"/>
  <c r="M1538" i="14"/>
  <c r="P1538" i="14" s="1"/>
  <c r="T1538" i="14" s="1"/>
  <c r="U1538" i="14" s="1"/>
  <c r="M1522" i="14"/>
  <c r="P1522" i="14" s="1"/>
  <c r="T1522" i="14" s="1"/>
  <c r="U1522" i="14" s="1"/>
  <c r="M1713" i="14"/>
  <c r="P1713" i="14" s="1"/>
  <c r="T1713" i="14" s="1"/>
  <c r="U1713" i="14" s="1"/>
  <c r="M1721" i="14"/>
  <c r="P1721" i="14" s="1"/>
  <c r="T1721" i="14" s="1"/>
  <c r="U1721" i="14" s="1"/>
  <c r="M1547" i="14"/>
  <c r="P1547" i="14" s="1"/>
  <c r="T1547" i="14" s="1"/>
  <c r="U1547" i="14" s="1"/>
  <c r="M1742" i="14"/>
  <c r="P1742" i="14" s="1"/>
  <c r="T1742" i="14" s="1"/>
  <c r="U1742" i="14" s="1"/>
  <c r="M1675" i="14"/>
  <c r="P1675" i="14" s="1"/>
  <c r="T1675" i="14" s="1"/>
  <c r="U1675" i="14" s="1"/>
  <c r="M1408" i="14"/>
  <c r="P1408" i="14" s="1"/>
  <c r="T1408" i="14" s="1"/>
  <c r="U1408" i="14" s="1"/>
  <c r="M1748" i="14"/>
  <c r="P1748" i="14" s="1"/>
  <c r="T1748" i="14" s="1"/>
  <c r="U1748" i="14" s="1"/>
  <c r="M1604" i="14"/>
  <c r="P1604" i="14" s="1"/>
  <c r="T1604" i="14" s="1"/>
  <c r="U1604" i="14" s="1"/>
  <c r="M1413" i="14"/>
  <c r="P1413" i="14" s="1"/>
  <c r="T1413" i="14" s="1"/>
  <c r="U1413" i="14" s="1"/>
  <c r="M1382" i="14"/>
  <c r="P1382" i="14" s="1"/>
  <c r="T1382" i="14" s="1"/>
  <c r="U1382" i="14" s="1"/>
  <c r="M1353" i="14"/>
  <c r="P1353" i="14" s="1"/>
  <c r="T1353" i="14" s="1"/>
  <c r="U1353" i="14" s="1"/>
  <c r="M1262" i="14"/>
  <c r="P1262" i="14" s="1"/>
  <c r="T1262" i="14" s="1"/>
  <c r="U1262" i="14" s="1"/>
  <c r="M783" i="14"/>
  <c r="P783" i="14" s="1"/>
  <c r="T783" i="14" s="1"/>
  <c r="U783" i="14" s="1"/>
  <c r="M723" i="14"/>
  <c r="P723" i="14" s="1"/>
  <c r="T723" i="14" s="1"/>
  <c r="U723" i="14" s="1"/>
  <c r="M1612" i="14"/>
  <c r="P1612" i="14" s="1"/>
  <c r="T1612" i="14" s="1"/>
  <c r="U1612" i="14" s="1"/>
  <c r="M1442" i="14"/>
  <c r="P1442" i="14" s="1"/>
  <c r="T1442" i="14" s="1"/>
  <c r="U1442" i="14" s="1"/>
  <c r="M1317" i="14"/>
  <c r="P1317" i="14" s="1"/>
  <c r="T1317" i="14" s="1"/>
  <c r="U1317" i="14" s="1"/>
  <c r="M1574" i="14"/>
  <c r="P1574" i="14" s="1"/>
  <c r="T1574" i="14" s="1"/>
  <c r="U1574" i="14" s="1"/>
  <c r="M1383" i="14"/>
  <c r="P1383" i="14" s="1"/>
  <c r="T1383" i="14" s="1"/>
  <c r="U1383" i="14" s="1"/>
  <c r="M1250" i="14"/>
  <c r="P1250" i="14" s="1"/>
  <c r="T1250" i="14" s="1"/>
  <c r="U1250" i="14" s="1"/>
  <c r="M1082" i="14"/>
  <c r="P1082" i="14" s="1"/>
  <c r="T1082" i="14" s="1"/>
  <c r="U1082" i="14" s="1"/>
  <c r="M1026" i="14"/>
  <c r="P1026" i="14" s="1"/>
  <c r="T1026" i="14" s="1"/>
  <c r="U1026" i="14" s="1"/>
  <c r="M968" i="14"/>
  <c r="P968" i="14" s="1"/>
  <c r="T968" i="14" s="1"/>
  <c r="U968" i="14" s="1"/>
  <c r="M858" i="14"/>
  <c r="P858" i="14" s="1"/>
  <c r="T858" i="14" s="1"/>
  <c r="U858" i="14" s="1"/>
  <c r="M823" i="14"/>
  <c r="P823" i="14" s="1"/>
  <c r="T823" i="14" s="1"/>
  <c r="U823" i="14" s="1"/>
  <c r="M759" i="14"/>
  <c r="P759" i="14" s="1"/>
  <c r="T759" i="14" s="1"/>
  <c r="U759" i="14" s="1"/>
  <c r="M702" i="14"/>
  <c r="P702" i="14" s="1"/>
  <c r="T702" i="14" s="1"/>
  <c r="U702" i="14" s="1"/>
  <c r="M1447" i="14"/>
  <c r="P1447" i="14" s="1"/>
  <c r="T1447" i="14" s="1"/>
  <c r="U1447" i="14" s="1"/>
  <c r="M1374" i="14"/>
  <c r="P1374" i="14" s="1"/>
  <c r="T1374" i="14" s="1"/>
  <c r="U1374" i="14" s="1"/>
  <c r="M1343" i="14"/>
  <c r="P1343" i="14" s="1"/>
  <c r="T1343" i="14" s="1"/>
  <c r="U1343" i="14" s="1"/>
  <c r="M1260" i="14"/>
  <c r="P1260" i="14" s="1"/>
  <c r="T1260" i="14" s="1"/>
  <c r="U1260" i="14" s="1"/>
  <c r="M849" i="14"/>
  <c r="P849" i="14" s="1"/>
  <c r="T849" i="14" s="1"/>
  <c r="U849" i="14" s="1"/>
  <c r="M750" i="14"/>
  <c r="P750" i="14" s="1"/>
  <c r="T750" i="14" s="1"/>
  <c r="U750" i="14" s="1"/>
  <c r="M1803" i="14"/>
  <c r="P1803" i="14" s="1"/>
  <c r="T1803" i="14" s="1"/>
  <c r="U1803" i="14" s="1"/>
  <c r="M1596" i="14"/>
  <c r="P1596" i="14" s="1"/>
  <c r="T1596" i="14" s="1"/>
  <c r="U1596" i="14" s="1"/>
  <c r="M1349" i="14"/>
  <c r="P1349" i="14" s="1"/>
  <c r="T1349" i="14" s="1"/>
  <c r="U1349" i="14" s="1"/>
  <c r="M1211" i="14"/>
  <c r="P1211" i="14" s="1"/>
  <c r="T1211" i="14" s="1"/>
  <c r="U1211" i="14" s="1"/>
  <c r="M1080" i="14"/>
  <c r="P1080" i="14" s="1"/>
  <c r="T1080" i="14" s="1"/>
  <c r="U1080" i="14" s="1"/>
  <c r="M1024" i="14"/>
  <c r="P1024" i="14" s="1"/>
  <c r="T1024" i="14" s="1"/>
  <c r="U1024" i="14" s="1"/>
  <c r="M966" i="14"/>
  <c r="P966" i="14" s="1"/>
  <c r="T966" i="14" s="1"/>
  <c r="U966" i="14" s="1"/>
  <c r="M852" i="14"/>
  <c r="P852" i="14" s="1"/>
  <c r="T852" i="14" s="1"/>
  <c r="U852" i="14" s="1"/>
  <c r="M802" i="14"/>
  <c r="P802" i="14" s="1"/>
  <c r="T802" i="14" s="1"/>
  <c r="U802" i="14" s="1"/>
  <c r="M1432" i="14"/>
  <c r="P1432" i="14" s="1"/>
  <c r="T1432" i="14" s="1"/>
  <c r="U1432" i="14" s="1"/>
  <c r="M954" i="14"/>
  <c r="P954" i="14" s="1"/>
  <c r="T954" i="14" s="1"/>
  <c r="U954" i="14" s="1"/>
  <c r="M809" i="14"/>
  <c r="P809" i="14" s="1"/>
  <c r="T809" i="14" s="1"/>
  <c r="U809" i="14" s="1"/>
  <c r="M692" i="14"/>
  <c r="P692" i="14" s="1"/>
  <c r="T692" i="14" s="1"/>
  <c r="U692" i="14" s="1"/>
  <c r="M499" i="14"/>
  <c r="P499" i="14" s="1"/>
  <c r="T499" i="14" s="1"/>
  <c r="U499" i="14" s="1"/>
  <c r="M465" i="14"/>
  <c r="P465" i="14" s="1"/>
  <c r="T465" i="14" s="1"/>
  <c r="U465" i="14" s="1"/>
  <c r="M412" i="14"/>
  <c r="P412" i="14" s="1"/>
  <c r="T412" i="14" s="1"/>
  <c r="U412" i="14" s="1"/>
  <c r="M354" i="14"/>
  <c r="P354" i="14" s="1"/>
  <c r="T354" i="14" s="1"/>
  <c r="U354" i="14" s="1"/>
  <c r="M337" i="14"/>
  <c r="P337" i="14" s="1"/>
  <c r="T337" i="14" s="1"/>
  <c r="U337" i="14" s="1"/>
  <c r="M278" i="14"/>
  <c r="P278" i="14" s="1"/>
  <c r="T278" i="14" s="1"/>
  <c r="U278" i="14" s="1"/>
  <c r="M81" i="14"/>
  <c r="P81" i="14" s="1"/>
  <c r="T81" i="14" s="1"/>
  <c r="U81" i="14" s="1"/>
  <c r="M17" i="14"/>
  <c r="P17" i="14" s="1"/>
  <c r="T17" i="14" s="1"/>
  <c r="U17" i="14" s="1"/>
  <c r="M1171" i="14"/>
  <c r="P1171" i="14" s="1"/>
  <c r="T1171" i="14" s="1"/>
  <c r="U1171" i="14" s="1"/>
  <c r="M757" i="14"/>
  <c r="P757" i="14" s="1"/>
  <c r="T757" i="14" s="1"/>
  <c r="U757" i="14" s="1"/>
  <c r="M543" i="14"/>
  <c r="P543" i="14" s="1"/>
  <c r="T543" i="14" s="1"/>
  <c r="U543" i="14" s="1"/>
  <c r="M474" i="14"/>
  <c r="P474" i="14" s="1"/>
  <c r="T474" i="14" s="1"/>
  <c r="U474" i="14" s="1"/>
  <c r="M366" i="14"/>
  <c r="P366" i="14" s="1"/>
  <c r="T366" i="14" s="1"/>
  <c r="U366" i="14" s="1"/>
  <c r="M227" i="14"/>
  <c r="P227" i="14" s="1"/>
  <c r="T227" i="14" s="1"/>
  <c r="U227" i="14" s="1"/>
  <c r="M1741" i="14"/>
  <c r="P1741" i="14" s="1"/>
  <c r="T1741" i="14" s="1"/>
  <c r="U1741" i="14" s="1"/>
  <c r="M686" i="14"/>
  <c r="P686" i="14" s="1"/>
  <c r="T686" i="14" s="1"/>
  <c r="U686" i="14" s="1"/>
  <c r="M497" i="14"/>
  <c r="P497" i="14" s="1"/>
  <c r="T497" i="14" s="1"/>
  <c r="U497" i="14" s="1"/>
  <c r="M388" i="14"/>
  <c r="P388" i="14" s="1"/>
  <c r="T388" i="14" s="1"/>
  <c r="U388" i="14" s="1"/>
  <c r="M1359" i="14"/>
  <c r="P1359" i="14" s="1"/>
  <c r="T1359" i="14" s="1"/>
  <c r="U1359" i="14" s="1"/>
  <c r="M788" i="14"/>
  <c r="P788" i="14" s="1"/>
  <c r="T788" i="14" s="1"/>
  <c r="U788" i="14" s="1"/>
  <c r="M529" i="14"/>
  <c r="P529" i="14" s="1"/>
  <c r="T529" i="14" s="1"/>
  <c r="U529" i="14" s="1"/>
  <c r="M498" i="14"/>
  <c r="P498" i="14" s="1"/>
  <c r="T498" i="14" s="1"/>
  <c r="U498" i="14" s="1"/>
  <c r="M441" i="14"/>
  <c r="P441" i="14" s="1"/>
  <c r="T441" i="14" s="1"/>
  <c r="U441" i="14" s="1"/>
  <c r="M380" i="14"/>
  <c r="P380" i="14" s="1"/>
  <c r="T380" i="14" s="1"/>
  <c r="U380" i="14" s="1"/>
  <c r="M320" i="14"/>
  <c r="P320" i="14" s="1"/>
  <c r="T320" i="14" s="1"/>
  <c r="U320" i="14" s="1"/>
  <c r="M258" i="14"/>
  <c r="P258" i="14" s="1"/>
  <c r="T258" i="14" s="1"/>
  <c r="U258" i="14" s="1"/>
  <c r="M58" i="14"/>
  <c r="P58" i="14" s="1"/>
  <c r="T58" i="14" s="1"/>
  <c r="U58" i="14" s="1"/>
  <c r="M26" i="14"/>
  <c r="P26" i="14" s="1"/>
  <c r="T26" i="14" s="1"/>
  <c r="U26" i="14" s="1"/>
  <c r="M1829" i="14"/>
  <c r="P1829" i="14" s="1"/>
  <c r="T1829" i="14" s="1"/>
  <c r="U1829" i="14" s="1"/>
  <c r="M1256" i="14"/>
  <c r="P1256" i="14" s="1"/>
  <c r="T1256" i="14" s="1"/>
  <c r="U1256" i="14" s="1"/>
  <c r="M703" i="14"/>
  <c r="P703" i="14" s="1"/>
  <c r="T703" i="14" s="1"/>
  <c r="U703" i="14" s="1"/>
  <c r="M459" i="14"/>
  <c r="P459" i="14" s="1"/>
  <c r="T459" i="14" s="1"/>
  <c r="U459" i="14" s="1"/>
  <c r="M276" i="14"/>
  <c r="P276" i="14" s="1"/>
  <c r="T276" i="14" s="1"/>
  <c r="U276" i="14" s="1"/>
  <c r="M1739" i="14"/>
  <c r="P1739" i="14" s="1"/>
  <c r="T1739" i="14" s="1"/>
  <c r="U1739" i="14" s="1"/>
  <c r="M1540" i="14"/>
  <c r="P1540" i="14" s="1"/>
  <c r="T1540" i="14" s="1"/>
  <c r="U1540" i="14" s="1"/>
  <c r="M1763" i="14"/>
  <c r="P1763" i="14" s="1"/>
  <c r="T1763" i="14" s="1"/>
  <c r="U1763" i="14" s="1"/>
  <c r="M1680" i="14"/>
  <c r="P1680" i="14" s="1"/>
  <c r="T1680" i="14" s="1"/>
  <c r="U1680" i="14" s="1"/>
  <c r="M1628" i="14"/>
  <c r="P1628" i="14" s="1"/>
  <c r="T1628" i="14" s="1"/>
  <c r="U1628" i="14" s="1"/>
  <c r="M1455" i="14"/>
  <c r="P1455" i="14" s="1"/>
  <c r="T1455" i="14" s="1"/>
  <c r="U1455" i="14" s="1"/>
  <c r="M1694" i="14"/>
  <c r="P1694" i="14" s="1"/>
  <c r="T1694" i="14" s="1"/>
  <c r="U1694" i="14" s="1"/>
  <c r="M1514" i="14"/>
  <c r="P1514" i="14" s="1"/>
  <c r="T1514" i="14" s="1"/>
  <c r="U1514" i="14" s="1"/>
  <c r="M1482" i="14"/>
  <c r="P1482" i="14" s="1"/>
  <c r="T1482" i="14" s="1"/>
  <c r="U1482" i="14" s="1"/>
  <c r="M1420" i="14"/>
  <c r="P1420" i="14" s="1"/>
  <c r="T1420" i="14" s="1"/>
  <c r="U1420" i="14" s="1"/>
  <c r="M1287" i="14"/>
  <c r="P1287" i="14" s="1"/>
  <c r="T1287" i="14" s="1"/>
  <c r="U1287" i="14" s="1"/>
  <c r="M1065" i="14"/>
  <c r="P1065" i="14" s="1"/>
  <c r="T1065" i="14" s="1"/>
  <c r="U1065" i="14" s="1"/>
  <c r="M1788" i="14"/>
  <c r="P1788" i="14" s="1"/>
  <c r="T1788" i="14" s="1"/>
  <c r="U1788" i="14" s="1"/>
  <c r="M1584" i="14"/>
  <c r="P1584" i="14" s="1"/>
  <c r="T1584" i="14" s="1"/>
  <c r="U1584" i="14" s="1"/>
  <c r="M1508" i="14"/>
  <c r="P1508" i="14" s="1"/>
  <c r="T1508" i="14" s="1"/>
  <c r="U1508" i="14" s="1"/>
  <c r="M1448" i="14"/>
  <c r="P1448" i="14" s="1"/>
  <c r="T1448" i="14" s="1"/>
  <c r="U1448" i="14" s="1"/>
  <c r="M1195" i="14"/>
  <c r="P1195" i="14" s="1"/>
  <c r="T1195" i="14" s="1"/>
  <c r="U1195" i="14" s="1"/>
  <c r="M1032" i="14"/>
  <c r="P1032" i="14" s="1"/>
  <c r="T1032" i="14" s="1"/>
  <c r="U1032" i="14" s="1"/>
  <c r="M821" i="14"/>
  <c r="P821" i="14" s="1"/>
  <c r="T821" i="14" s="1"/>
  <c r="U821" i="14" s="1"/>
  <c r="M634" i="14"/>
  <c r="P634" i="14" s="1"/>
  <c r="T634" i="14" s="1"/>
  <c r="U634" i="14" s="1"/>
  <c r="M511" i="14"/>
  <c r="P511" i="14" s="1"/>
  <c r="T511" i="14" s="1"/>
  <c r="U511" i="14" s="1"/>
  <c r="M1461" i="14"/>
  <c r="P1461" i="14" s="1"/>
  <c r="T1461" i="14" s="1"/>
  <c r="U1461" i="14" s="1"/>
  <c r="M760" i="14"/>
  <c r="P760" i="14" s="1"/>
  <c r="T760" i="14" s="1"/>
  <c r="U760" i="14" s="1"/>
  <c r="M704" i="14"/>
  <c r="P704" i="14" s="1"/>
  <c r="T704" i="14" s="1"/>
  <c r="U704" i="14" s="1"/>
  <c r="M545" i="14"/>
  <c r="P545" i="14" s="1"/>
  <c r="T545" i="14" s="1"/>
  <c r="U545" i="14" s="1"/>
  <c r="M493" i="14"/>
  <c r="P493" i="14" s="1"/>
  <c r="T493" i="14" s="1"/>
  <c r="U493" i="14" s="1"/>
  <c r="M422" i="14"/>
  <c r="P422" i="14" s="1"/>
  <c r="T422" i="14" s="1"/>
  <c r="U422" i="14" s="1"/>
  <c r="M300" i="14"/>
  <c r="P300" i="14" s="1"/>
  <c r="T300" i="14" s="1"/>
  <c r="U300" i="14" s="1"/>
  <c r="M1610" i="14"/>
  <c r="P1610" i="14" s="1"/>
  <c r="T1610" i="14" s="1"/>
  <c r="U1610" i="14" s="1"/>
  <c r="M1500" i="14"/>
  <c r="P1500" i="14" s="1"/>
  <c r="T1500" i="14" s="1"/>
  <c r="U1500" i="14" s="1"/>
  <c r="M1450" i="14"/>
  <c r="P1450" i="14" s="1"/>
  <c r="T1450" i="14" s="1"/>
  <c r="U1450" i="14" s="1"/>
  <c r="M827" i="14"/>
  <c r="P827" i="14" s="1"/>
  <c r="T827" i="14" s="1"/>
  <c r="U827" i="14" s="1"/>
  <c r="M724" i="14"/>
  <c r="P724" i="14" s="1"/>
  <c r="T724" i="14" s="1"/>
  <c r="U724" i="14" s="1"/>
  <c r="M503" i="14"/>
  <c r="P503" i="14" s="1"/>
  <c r="T503" i="14" s="1"/>
  <c r="U503" i="14" s="1"/>
  <c r="M1700" i="14"/>
  <c r="P1700" i="14" s="1"/>
  <c r="T1700" i="14" s="1"/>
  <c r="U1700" i="14" s="1"/>
  <c r="M1463" i="14"/>
  <c r="P1463" i="14" s="1"/>
  <c r="T1463" i="14" s="1"/>
  <c r="U1463" i="14" s="1"/>
  <c r="M1289" i="14"/>
  <c r="P1289" i="14" s="1"/>
  <c r="T1289" i="14" s="1"/>
  <c r="U1289" i="14" s="1"/>
  <c r="M851" i="14"/>
  <c r="P851" i="14" s="1"/>
  <c r="T851" i="14" s="1"/>
  <c r="U851" i="14" s="1"/>
  <c r="M622" i="14"/>
  <c r="P622" i="14" s="1"/>
  <c r="T622" i="14" s="1"/>
  <c r="U622" i="14" s="1"/>
  <c r="M384" i="14"/>
  <c r="P384" i="14" s="1"/>
  <c r="T384" i="14" s="1"/>
  <c r="U384" i="14" s="1"/>
  <c r="M304" i="14"/>
  <c r="P304" i="14" s="1"/>
  <c r="T304" i="14" s="1"/>
  <c r="U304" i="14" s="1"/>
  <c r="M77" i="14"/>
  <c r="P77" i="14" s="1"/>
  <c r="T77" i="14" s="1"/>
  <c r="U77" i="14" s="1"/>
  <c r="M15" i="14"/>
  <c r="P15" i="14" s="1"/>
  <c r="T15" i="14" s="1"/>
  <c r="U15" i="14" s="1"/>
  <c r="M695" i="14"/>
  <c r="P695" i="14" s="1"/>
  <c r="T695" i="14" s="1"/>
  <c r="U695" i="14" s="1"/>
  <c r="M501" i="14"/>
  <c r="P501" i="14" s="1"/>
  <c r="T501" i="14" s="1"/>
  <c r="U501" i="14" s="1"/>
  <c r="M259" i="14"/>
  <c r="P259" i="14" s="1"/>
  <c r="T259" i="14" s="1"/>
  <c r="U259" i="14" s="1"/>
  <c r="M174" i="14"/>
  <c r="P174" i="14" s="1"/>
  <c r="T174" i="14" s="1"/>
  <c r="U174" i="14" s="1"/>
  <c r="M431" i="14"/>
  <c r="P431" i="14" s="1"/>
  <c r="T431" i="14" s="1"/>
  <c r="U431" i="14" s="1"/>
  <c r="M316" i="14"/>
  <c r="P316" i="14" s="1"/>
  <c r="T316" i="14" s="1"/>
  <c r="U316" i="14" s="1"/>
  <c r="M69" i="14"/>
  <c r="P69" i="14" s="1"/>
  <c r="T69" i="14" s="1"/>
  <c r="U69" i="14" s="1"/>
  <c r="M747" i="14"/>
  <c r="P747" i="14" s="1"/>
  <c r="T747" i="14" s="1"/>
  <c r="U747" i="14" s="1"/>
  <c r="M525" i="14"/>
  <c r="P525" i="14" s="1"/>
  <c r="T525" i="14" s="1"/>
  <c r="U525" i="14" s="1"/>
  <c r="M370" i="14"/>
  <c r="P370" i="14" s="1"/>
  <c r="T370" i="14" s="1"/>
  <c r="U370" i="14" s="1"/>
  <c r="M254" i="14"/>
  <c r="P254" i="14" s="1"/>
  <c r="T254" i="14" s="1"/>
  <c r="U254" i="14" s="1"/>
  <c r="M132" i="14"/>
  <c r="P132" i="14" s="1"/>
  <c r="T132" i="14" s="1"/>
  <c r="U132" i="14" s="1"/>
  <c r="M7" i="14"/>
  <c r="P7" i="14" s="1"/>
  <c r="T7" i="14" s="1"/>
  <c r="U7" i="14" s="1"/>
  <c r="M1666" i="14"/>
  <c r="P1666" i="14" s="1"/>
  <c r="T1666" i="14" s="1"/>
  <c r="U1666" i="14" s="1"/>
  <c r="M1536" i="14"/>
  <c r="P1536" i="14" s="1"/>
  <c r="T1536" i="14" s="1"/>
  <c r="U1536" i="14" s="1"/>
  <c r="M1622" i="14"/>
  <c r="P1622" i="14" s="1"/>
  <c r="T1622" i="14" s="1"/>
  <c r="U1622" i="14" s="1"/>
  <c r="M1478" i="14"/>
  <c r="P1478" i="14" s="1"/>
  <c r="T1478" i="14" s="1"/>
  <c r="U1478" i="14" s="1"/>
  <c r="M1205" i="14"/>
  <c r="P1205" i="14" s="1"/>
  <c r="T1205" i="14" s="1"/>
  <c r="U1205" i="14" s="1"/>
  <c r="M1792" i="14"/>
  <c r="P1792" i="14" s="1"/>
  <c r="T1792" i="14" s="1"/>
  <c r="U1792" i="14" s="1"/>
  <c r="M1654" i="14"/>
  <c r="P1654" i="14" s="1"/>
  <c r="T1654" i="14" s="1"/>
  <c r="U1654" i="14" s="1"/>
  <c r="M946" i="14"/>
  <c r="P946" i="14" s="1"/>
  <c r="T946" i="14" s="1"/>
  <c r="U946" i="14" s="1"/>
  <c r="M715" i="14"/>
  <c r="P715" i="14" s="1"/>
  <c r="T715" i="14" s="1"/>
  <c r="U715" i="14" s="1"/>
  <c r="M1718" i="14"/>
  <c r="P1718" i="14" s="1"/>
  <c r="T1718" i="14" s="1"/>
  <c r="U1718" i="14" s="1"/>
  <c r="M1394" i="14"/>
  <c r="P1394" i="14" s="1"/>
  <c r="T1394" i="14" s="1"/>
  <c r="U1394" i="14" s="1"/>
  <c r="M1036" i="14"/>
  <c r="P1036" i="14" s="1"/>
  <c r="T1036" i="14" s="1"/>
  <c r="U1036" i="14" s="1"/>
  <c r="M746" i="14"/>
  <c r="P746" i="14" s="1"/>
  <c r="T746" i="14" s="1"/>
  <c r="U746" i="14" s="1"/>
  <c r="M1731" i="14"/>
  <c r="P1731" i="14" s="1"/>
  <c r="T1731" i="14" s="1"/>
  <c r="U1731" i="14" s="1"/>
  <c r="M1325" i="14"/>
  <c r="P1325" i="14" s="1"/>
  <c r="T1325" i="14" s="1"/>
  <c r="U1325" i="14" s="1"/>
  <c r="M926" i="14"/>
  <c r="P926" i="14" s="1"/>
  <c r="T926" i="14" s="1"/>
  <c r="U926" i="14" s="1"/>
  <c r="M864" i="14"/>
  <c r="P864" i="14" s="1"/>
  <c r="T864" i="14" s="1"/>
  <c r="U864" i="14" s="1"/>
  <c r="M681" i="14"/>
  <c r="P681" i="14" s="1"/>
  <c r="T681" i="14" s="1"/>
  <c r="U681" i="14" s="1"/>
  <c r="M396" i="14"/>
  <c r="P396" i="14" s="1"/>
  <c r="T396" i="14" s="1"/>
  <c r="U396" i="14" s="1"/>
  <c r="M720" i="14"/>
  <c r="P720" i="14" s="1"/>
  <c r="T720" i="14" s="1"/>
  <c r="U720" i="14" s="1"/>
  <c r="M235" i="14"/>
  <c r="P235" i="14" s="1"/>
  <c r="T235" i="14" s="1"/>
  <c r="U235" i="14" s="1"/>
  <c r="M1805" i="14"/>
  <c r="P1805" i="14" s="1"/>
  <c r="T1805" i="14" s="1"/>
  <c r="U1805" i="14" s="1"/>
  <c r="M1038" i="14"/>
  <c r="P1038" i="14" s="1"/>
  <c r="T1038" i="14" s="1"/>
  <c r="U1038" i="14" s="1"/>
  <c r="M871" i="14"/>
  <c r="P871" i="14" s="1"/>
  <c r="T871" i="14" s="1"/>
  <c r="U871" i="14" s="1"/>
  <c r="M676" i="14"/>
  <c r="P676" i="14" s="1"/>
  <c r="T676" i="14" s="1"/>
  <c r="U676" i="14" s="1"/>
  <c r="M226" i="14"/>
  <c r="P226" i="14" s="1"/>
  <c r="T226" i="14" s="1"/>
  <c r="U226" i="14" s="1"/>
  <c r="M1435" i="14"/>
  <c r="P1435" i="14" s="1"/>
  <c r="T1435" i="14" s="1"/>
  <c r="U1435" i="14" s="1"/>
  <c r="M1760" i="14"/>
  <c r="P1760" i="14" s="1"/>
  <c r="T1760" i="14" s="1"/>
  <c r="U1760" i="14" s="1"/>
  <c r="M787" i="14"/>
  <c r="P787" i="14" s="1"/>
  <c r="T787" i="14" s="1"/>
  <c r="U787" i="14" s="1"/>
  <c r="M554" i="14"/>
  <c r="P554" i="14" s="1"/>
  <c r="T554" i="14" s="1"/>
  <c r="U554" i="14" s="1"/>
  <c r="M274" i="14"/>
  <c r="P274" i="14" s="1"/>
  <c r="T274" i="14" s="1"/>
  <c r="U274" i="14" s="1"/>
  <c r="M1412" i="14"/>
  <c r="P1412" i="14" s="1"/>
  <c r="T1412" i="14" s="1"/>
  <c r="U1412" i="14" s="1"/>
  <c r="M1061" i="14"/>
  <c r="P1061" i="14" s="1"/>
  <c r="T1061" i="14" s="1"/>
  <c r="U1061" i="14" s="1"/>
  <c r="M825" i="14"/>
  <c r="P825" i="14" s="1"/>
  <c r="T825" i="14" s="1"/>
  <c r="U825" i="14" s="1"/>
  <c r="M1779" i="14"/>
  <c r="P1779" i="14" s="1"/>
  <c r="T1779" i="14" s="1"/>
  <c r="U1779" i="14" s="1"/>
  <c r="M1222" i="14"/>
  <c r="P1222" i="14" s="1"/>
  <c r="T1222" i="14" s="1"/>
  <c r="U1222" i="14" s="1"/>
  <c r="M837" i="14"/>
  <c r="P837" i="14" s="1"/>
  <c r="T837" i="14" s="1"/>
  <c r="U837" i="14" s="1"/>
  <c r="M62" i="14"/>
  <c r="P62" i="14" s="1"/>
  <c r="T62" i="14" s="1"/>
  <c r="U62" i="14" s="1"/>
  <c r="M1744" i="14"/>
  <c r="P1744" i="14" s="1"/>
  <c r="T1744" i="14" s="1"/>
  <c r="U1744" i="14" s="1"/>
  <c r="M1544" i="14"/>
  <c r="P1544" i="14" s="1"/>
  <c r="T1544" i="14" s="1"/>
  <c r="U1544" i="14" s="1"/>
  <c r="M1096" i="14"/>
  <c r="P1096" i="14" s="1"/>
  <c r="T1096" i="14" s="1"/>
  <c r="U1096" i="14" s="1"/>
  <c r="M502" i="14"/>
  <c r="P502" i="14" s="1"/>
  <c r="T502" i="14" s="1"/>
  <c r="U502" i="14" s="1"/>
  <c r="M1687" i="14"/>
  <c r="P1687" i="14" s="1"/>
  <c r="T1687" i="14" s="1"/>
  <c r="U1687" i="14" s="1"/>
  <c r="M1679" i="14"/>
  <c r="P1679" i="14" s="1"/>
  <c r="T1679" i="14" s="1"/>
  <c r="U1679" i="14" s="1"/>
  <c r="M1633" i="14"/>
  <c r="P1633" i="14" s="1"/>
  <c r="T1633" i="14" s="1"/>
  <c r="U1633" i="14" s="1"/>
  <c r="M1585" i="14"/>
  <c r="P1585" i="14" s="1"/>
  <c r="T1585" i="14" s="1"/>
  <c r="U1585" i="14" s="1"/>
  <c r="M1599" i="14"/>
  <c r="P1599" i="14" s="1"/>
  <c r="T1599" i="14" s="1"/>
  <c r="U1599" i="14" s="1"/>
  <c r="M1493" i="14"/>
  <c r="P1493" i="14" s="1"/>
  <c r="T1493" i="14" s="1"/>
  <c r="U1493" i="14" s="1"/>
  <c r="M1587" i="14"/>
  <c r="P1587" i="14" s="1"/>
  <c r="T1587" i="14" s="1"/>
  <c r="U1587" i="14" s="1"/>
  <c r="M1487" i="14"/>
  <c r="P1487" i="14" s="1"/>
  <c r="T1487" i="14" s="1"/>
  <c r="U1487" i="14" s="1"/>
  <c r="M1338" i="14"/>
  <c r="P1338" i="14" s="1"/>
  <c r="T1338" i="14" s="1"/>
  <c r="U1338" i="14" s="1"/>
  <c r="M1278" i="14"/>
  <c r="P1278" i="14" s="1"/>
  <c r="T1278" i="14" s="1"/>
  <c r="U1278" i="14" s="1"/>
  <c r="M1253" i="14"/>
  <c r="P1253" i="14" s="1"/>
  <c r="T1253" i="14" s="1"/>
  <c r="U1253" i="14" s="1"/>
  <c r="M1202" i="14"/>
  <c r="P1202" i="14" s="1"/>
  <c r="T1202" i="14" s="1"/>
  <c r="U1202" i="14" s="1"/>
  <c r="M1324" i="14"/>
  <c r="P1324" i="14" s="1"/>
  <c r="T1324" i="14" s="1"/>
  <c r="U1324" i="14" s="1"/>
  <c r="M1216" i="14"/>
  <c r="P1216" i="14" s="1"/>
  <c r="T1216" i="14" s="1"/>
  <c r="U1216" i="14" s="1"/>
  <c r="M1154" i="14"/>
  <c r="P1154" i="14" s="1"/>
  <c r="T1154" i="14" s="1"/>
  <c r="U1154" i="14" s="1"/>
  <c r="M1354" i="14"/>
  <c r="P1354" i="14" s="1"/>
  <c r="T1354" i="14" s="1"/>
  <c r="U1354" i="14" s="1"/>
  <c r="M1087" i="14"/>
  <c r="P1087" i="14" s="1"/>
  <c r="T1087" i="14" s="1"/>
  <c r="U1087" i="14" s="1"/>
  <c r="M1031" i="14"/>
  <c r="P1031" i="14" s="1"/>
  <c r="T1031" i="14" s="1"/>
  <c r="U1031" i="14" s="1"/>
  <c r="M1000" i="14"/>
  <c r="P1000" i="14" s="1"/>
  <c r="T1000" i="14" s="1"/>
  <c r="U1000" i="14" s="1"/>
  <c r="M1449" i="14"/>
  <c r="P1449" i="14" s="1"/>
  <c r="T1449" i="14" s="1"/>
  <c r="U1449" i="14" s="1"/>
  <c r="M1093" i="14"/>
  <c r="P1093" i="14" s="1"/>
  <c r="T1093" i="14" s="1"/>
  <c r="U1093" i="14" s="1"/>
  <c r="M1006" i="14"/>
  <c r="P1006" i="14" s="1"/>
  <c r="T1006" i="14" s="1"/>
  <c r="U1006" i="14" s="1"/>
  <c r="M923" i="14"/>
  <c r="P923" i="14" s="1"/>
  <c r="T923" i="14" s="1"/>
  <c r="U923" i="14" s="1"/>
  <c r="M1320" i="14"/>
  <c r="P1320" i="14" s="1"/>
  <c r="T1320" i="14" s="1"/>
  <c r="U1320" i="14" s="1"/>
  <c r="M1212" i="14"/>
  <c r="P1212" i="14" s="1"/>
  <c r="T1212" i="14" s="1"/>
  <c r="U1212" i="14" s="1"/>
  <c r="M1089" i="14"/>
  <c r="P1089" i="14" s="1"/>
  <c r="T1089" i="14" s="1"/>
  <c r="U1089" i="14" s="1"/>
  <c r="M874" i="14"/>
  <c r="P874" i="14" s="1"/>
  <c r="T874" i="14" s="1"/>
  <c r="U874" i="14" s="1"/>
  <c r="M1255" i="14"/>
  <c r="P1255" i="14" s="1"/>
  <c r="T1255" i="14" s="1"/>
  <c r="U1255" i="14" s="1"/>
  <c r="M798" i="14"/>
  <c r="P798" i="14" s="1"/>
  <c r="T798" i="14" s="1"/>
  <c r="U798" i="14" s="1"/>
  <c r="M661" i="14"/>
  <c r="P661" i="14" s="1"/>
  <c r="T661" i="14" s="1"/>
  <c r="U661" i="14" s="1"/>
  <c r="M629" i="14"/>
  <c r="P629" i="14" s="1"/>
  <c r="T629" i="14" s="1"/>
  <c r="U629" i="14" s="1"/>
  <c r="M207" i="14"/>
  <c r="P207" i="14" s="1"/>
  <c r="T207" i="14" s="1"/>
  <c r="U207" i="14" s="1"/>
  <c r="M177" i="14"/>
  <c r="P177" i="14" s="1"/>
  <c r="T177" i="14" s="1"/>
  <c r="U177" i="14" s="1"/>
  <c r="M135" i="14"/>
  <c r="P135" i="14" s="1"/>
  <c r="T135" i="14" s="1"/>
  <c r="U135" i="14" s="1"/>
  <c r="M109" i="14"/>
  <c r="P109" i="14" s="1"/>
  <c r="T109" i="14" s="1"/>
  <c r="U109" i="14" s="1"/>
  <c r="M500" i="14"/>
  <c r="P500" i="14" s="1"/>
  <c r="T500" i="14" s="1"/>
  <c r="U500" i="14" s="1"/>
  <c r="M745" i="14"/>
  <c r="P745" i="14" s="1"/>
  <c r="T745" i="14" s="1"/>
  <c r="U745" i="14" s="1"/>
  <c r="M644" i="14"/>
  <c r="P644" i="14" s="1"/>
  <c r="T644" i="14" s="1"/>
  <c r="U644" i="14" s="1"/>
  <c r="M528" i="14"/>
  <c r="P528" i="14" s="1"/>
  <c r="T528" i="14" s="1"/>
  <c r="U528" i="14" s="1"/>
  <c r="M379" i="14"/>
  <c r="P379" i="14" s="1"/>
  <c r="T379" i="14" s="1"/>
  <c r="U379" i="14" s="1"/>
  <c r="M257" i="14"/>
  <c r="P257" i="14" s="1"/>
  <c r="T257" i="14" s="1"/>
  <c r="U257" i="14" s="1"/>
  <c r="M624" i="14"/>
  <c r="P624" i="14" s="1"/>
  <c r="T624" i="14" s="1"/>
  <c r="U624" i="14" s="1"/>
  <c r="M665" i="14"/>
  <c r="P665" i="14" s="1"/>
  <c r="T665" i="14" s="1"/>
  <c r="U665" i="14" s="1"/>
  <c r="M617" i="14"/>
  <c r="P617" i="14" s="1"/>
  <c r="T617" i="14" s="1"/>
  <c r="U617" i="14" s="1"/>
  <c r="M559" i="14"/>
  <c r="P559" i="14" s="1"/>
  <c r="T559" i="14" s="1"/>
  <c r="U559" i="14" s="1"/>
  <c r="M664" i="14"/>
  <c r="P664" i="14" s="1"/>
  <c r="T664" i="14" s="1"/>
  <c r="U664" i="14" s="1"/>
  <c r="M444" i="14"/>
  <c r="P444" i="14" s="1"/>
  <c r="T444" i="14" s="1"/>
  <c r="U444" i="14" s="1"/>
  <c r="M1795" i="14"/>
  <c r="P1795" i="14" s="1"/>
  <c r="T1795" i="14" s="1"/>
  <c r="U1795" i="14" s="1"/>
  <c r="M1546" i="14"/>
  <c r="P1546" i="14" s="1"/>
  <c r="T1546" i="14" s="1"/>
  <c r="U1546" i="14" s="1"/>
  <c r="M1764" i="14"/>
  <c r="P1764" i="14" s="1"/>
  <c r="T1764" i="14" s="1"/>
  <c r="U1764" i="14" s="1"/>
  <c r="M1535" i="14"/>
  <c r="P1535" i="14" s="1"/>
  <c r="T1535" i="14" s="1"/>
  <c r="U1535" i="14" s="1"/>
  <c r="M1786" i="14"/>
  <c r="P1786" i="14" s="1"/>
  <c r="T1786" i="14" s="1"/>
  <c r="U1786" i="14" s="1"/>
  <c r="M1365" i="14"/>
  <c r="P1365" i="14" s="1"/>
  <c r="T1365" i="14" s="1"/>
  <c r="U1365" i="14" s="1"/>
  <c r="M1545" i="14"/>
  <c r="P1545" i="14" s="1"/>
  <c r="T1545" i="14" s="1"/>
  <c r="U1545" i="14" s="1"/>
  <c r="M1209" i="14"/>
  <c r="P1209" i="14" s="1"/>
  <c r="T1209" i="14" s="1"/>
  <c r="U1209" i="14" s="1"/>
  <c r="M1055" i="14"/>
  <c r="P1055" i="14" s="1"/>
  <c r="T1055" i="14" s="1"/>
  <c r="U1055" i="14" s="1"/>
  <c r="M993" i="14"/>
  <c r="P993" i="14" s="1"/>
  <c r="T993" i="14" s="1"/>
  <c r="U993" i="14" s="1"/>
  <c r="M944" i="14"/>
  <c r="P944" i="14" s="1"/>
  <c r="T944" i="14" s="1"/>
  <c r="U944" i="14" s="1"/>
  <c r="M839" i="14"/>
  <c r="P839" i="14" s="1"/>
  <c r="T839" i="14" s="1"/>
  <c r="U839" i="14" s="1"/>
  <c r="M482" i="14"/>
  <c r="P482" i="14" s="1"/>
  <c r="T482" i="14" s="1"/>
  <c r="U482" i="14" s="1"/>
  <c r="M344" i="14"/>
  <c r="P344" i="14" s="1"/>
  <c r="T344" i="14" s="1"/>
  <c r="U344" i="14" s="1"/>
  <c r="M49" i="14"/>
  <c r="P49" i="14" s="1"/>
  <c r="T49" i="14" s="1"/>
  <c r="U49" i="14" s="1"/>
  <c r="M844" i="14"/>
  <c r="P844" i="14" s="1"/>
  <c r="T844" i="14" s="1"/>
  <c r="U844" i="14" s="1"/>
  <c r="M1806" i="14"/>
  <c r="P1806" i="14" s="1"/>
  <c r="T1806" i="14" s="1"/>
  <c r="U1806" i="14" s="1"/>
  <c r="M1830" i="14"/>
  <c r="P1830" i="14" s="1"/>
  <c r="T1830" i="14" s="1"/>
  <c r="U1830" i="14" s="1"/>
  <c r="M1775" i="14"/>
  <c r="P1775" i="14" s="1"/>
  <c r="T1775" i="14" s="1"/>
  <c r="U1775" i="14" s="1"/>
  <c r="M1703" i="14"/>
  <c r="P1703" i="14" s="1"/>
  <c r="T1703" i="14" s="1"/>
  <c r="U1703" i="14" s="1"/>
  <c r="M1715" i="14"/>
  <c r="P1715" i="14" s="1"/>
  <c r="T1715" i="14" s="1"/>
  <c r="U1715" i="14" s="1"/>
  <c r="M1657" i="14"/>
  <c r="P1657" i="14" s="1"/>
  <c r="T1657" i="14" s="1"/>
  <c r="U1657" i="14" s="1"/>
  <c r="M1727" i="14"/>
  <c r="P1727" i="14" s="1"/>
  <c r="T1727" i="14" s="1"/>
  <c r="U1727" i="14" s="1"/>
  <c r="M1667" i="14"/>
  <c r="P1667" i="14" s="1"/>
  <c r="T1667" i="14" s="1"/>
  <c r="U1667" i="14" s="1"/>
  <c r="M1639" i="14"/>
  <c r="P1639" i="14" s="1"/>
  <c r="T1639" i="14" s="1"/>
  <c r="U1639" i="14" s="1"/>
  <c r="M1621" i="14"/>
  <c r="P1621" i="14" s="1"/>
  <c r="T1621" i="14" s="1"/>
  <c r="U1621" i="14" s="1"/>
  <c r="M1706" i="14"/>
  <c r="P1706" i="14" s="1"/>
  <c r="T1706" i="14" s="1"/>
  <c r="U1706" i="14" s="1"/>
  <c r="M1605" i="14"/>
  <c r="P1605" i="14" s="1"/>
  <c r="T1605" i="14" s="1"/>
  <c r="U1605" i="14" s="1"/>
  <c r="M1589" i="14"/>
  <c r="P1589" i="14" s="1"/>
  <c r="T1589" i="14" s="1"/>
  <c r="U1589" i="14" s="1"/>
  <c r="M1573" i="14"/>
  <c r="P1573" i="14" s="1"/>
  <c r="T1573" i="14" s="1"/>
  <c r="U1573" i="14" s="1"/>
  <c r="M1557" i="14"/>
  <c r="P1557" i="14" s="1"/>
  <c r="T1557" i="14" s="1"/>
  <c r="U1557" i="14" s="1"/>
  <c r="M1663" i="14"/>
  <c r="P1663" i="14" s="1"/>
  <c r="T1663" i="14" s="1"/>
  <c r="U1663" i="14" s="1"/>
  <c r="M1607" i="14"/>
  <c r="P1607" i="14" s="1"/>
  <c r="T1607" i="14" s="1"/>
  <c r="U1607" i="14" s="1"/>
  <c r="M1575" i="14"/>
  <c r="P1575" i="14" s="1"/>
  <c r="T1575" i="14" s="1"/>
  <c r="U1575" i="14" s="1"/>
  <c r="M1743" i="14"/>
  <c r="P1743" i="14" s="1"/>
  <c r="T1743" i="14" s="1"/>
  <c r="U1743" i="14" s="1"/>
  <c r="M1513" i="14"/>
  <c r="P1513" i="14" s="1"/>
  <c r="T1513" i="14" s="1"/>
  <c r="U1513" i="14" s="1"/>
  <c r="M1497" i="14"/>
  <c r="P1497" i="14" s="1"/>
  <c r="T1497" i="14" s="1"/>
  <c r="U1497" i="14" s="1"/>
  <c r="M1481" i="14"/>
  <c r="P1481" i="14" s="1"/>
  <c r="T1481" i="14" s="1"/>
  <c r="U1481" i="14" s="1"/>
  <c r="M1469" i="14"/>
  <c r="P1469" i="14" s="1"/>
  <c r="T1469" i="14" s="1"/>
  <c r="U1469" i="14" s="1"/>
  <c r="M1595" i="14"/>
  <c r="P1595" i="14" s="1"/>
  <c r="T1595" i="14" s="1"/>
  <c r="U1595" i="14" s="1"/>
  <c r="M1563" i="14"/>
  <c r="P1563" i="14" s="1"/>
  <c r="T1563" i="14" s="1"/>
  <c r="U1563" i="14" s="1"/>
  <c r="M1430" i="14"/>
  <c r="P1430" i="14" s="1"/>
  <c r="T1430" i="14" s="1"/>
  <c r="U1430" i="14" s="1"/>
  <c r="M1369" i="14"/>
  <c r="P1369" i="14" s="1"/>
  <c r="T1369" i="14" s="1"/>
  <c r="U1369" i="14" s="1"/>
  <c r="M1495" i="14"/>
  <c r="P1495" i="14" s="1"/>
  <c r="T1495" i="14" s="1"/>
  <c r="U1495" i="14" s="1"/>
  <c r="M1467" i="14"/>
  <c r="P1467" i="14" s="1"/>
  <c r="T1467" i="14" s="1"/>
  <c r="U1467" i="14" s="1"/>
  <c r="M1342" i="14"/>
  <c r="P1342" i="14" s="1"/>
  <c r="T1342" i="14" s="1"/>
  <c r="U1342" i="14" s="1"/>
  <c r="M1314" i="14"/>
  <c r="P1314" i="14" s="1"/>
  <c r="T1314" i="14" s="1"/>
  <c r="U1314" i="14" s="1"/>
  <c r="M1298" i="14"/>
  <c r="P1298" i="14" s="1"/>
  <c r="T1298" i="14" s="1"/>
  <c r="U1298" i="14" s="1"/>
  <c r="M1282" i="14"/>
  <c r="P1282" i="14" s="1"/>
  <c r="T1282" i="14" s="1"/>
  <c r="U1282" i="14" s="1"/>
  <c r="M1270" i="14"/>
  <c r="P1270" i="14" s="1"/>
  <c r="T1270" i="14" s="1"/>
  <c r="U1270" i="14" s="1"/>
  <c r="M1257" i="14"/>
  <c r="P1257" i="14" s="1"/>
  <c r="T1257" i="14" s="1"/>
  <c r="U1257" i="14" s="1"/>
  <c r="M1249" i="14"/>
  <c r="P1249" i="14" s="1"/>
  <c r="T1249" i="14" s="1"/>
  <c r="U1249" i="14" s="1"/>
  <c r="M1233" i="14"/>
  <c r="P1233" i="14" s="1"/>
  <c r="T1233" i="14" s="1"/>
  <c r="U1233" i="14" s="1"/>
  <c r="M1206" i="14"/>
  <c r="P1206" i="14" s="1"/>
  <c r="T1206" i="14" s="1"/>
  <c r="U1206" i="14" s="1"/>
  <c r="M1190" i="14"/>
  <c r="P1190" i="14" s="1"/>
  <c r="T1190" i="14" s="1"/>
  <c r="U1190" i="14" s="1"/>
  <c r="M1174" i="14"/>
  <c r="P1174" i="14" s="1"/>
  <c r="T1174" i="14" s="1"/>
  <c r="U1174" i="14" s="1"/>
  <c r="M1491" i="14"/>
  <c r="P1491" i="14" s="1"/>
  <c r="T1491" i="14" s="1"/>
  <c r="U1491" i="14" s="1"/>
  <c r="M1377" i="14"/>
  <c r="P1377" i="14" s="1"/>
  <c r="T1377" i="14" s="1"/>
  <c r="U1377" i="14" s="1"/>
  <c r="M1454" i="14"/>
  <c r="P1454" i="14" s="1"/>
  <c r="T1454" i="14" s="1"/>
  <c r="U1454" i="14" s="1"/>
  <c r="M1328" i="14"/>
  <c r="P1328" i="14" s="1"/>
  <c r="T1328" i="14" s="1"/>
  <c r="U1328" i="14" s="1"/>
  <c r="M1300" i="14"/>
  <c r="P1300" i="14" s="1"/>
  <c r="T1300" i="14" s="1"/>
  <c r="U1300" i="14" s="1"/>
  <c r="M1192" i="14"/>
  <c r="P1192" i="14" s="1"/>
  <c r="T1192" i="14" s="1"/>
  <c r="U1192" i="14" s="1"/>
  <c r="M1158" i="14"/>
  <c r="P1158" i="14" s="1"/>
  <c r="T1158" i="14" s="1"/>
  <c r="U1158" i="14" s="1"/>
  <c r="M1142" i="14"/>
  <c r="P1142" i="14" s="1"/>
  <c r="T1142" i="14" s="1"/>
  <c r="U1142" i="14" s="1"/>
  <c r="M1507" i="14"/>
  <c r="P1507" i="14" s="1"/>
  <c r="T1507" i="14" s="1"/>
  <c r="U1507" i="14" s="1"/>
  <c r="M1372" i="14"/>
  <c r="P1372" i="14" s="1"/>
  <c r="T1372" i="14" s="1"/>
  <c r="U1372" i="14" s="1"/>
  <c r="M1120" i="14"/>
  <c r="P1120" i="14" s="1"/>
  <c r="T1120" i="14" s="1"/>
  <c r="U1120" i="14" s="1"/>
  <c r="M1107" i="14"/>
  <c r="P1107" i="14" s="1"/>
  <c r="T1107" i="14" s="1"/>
  <c r="U1107" i="14" s="1"/>
  <c r="M1091" i="14"/>
  <c r="P1091" i="14" s="1"/>
  <c r="T1091" i="14" s="1"/>
  <c r="U1091" i="14" s="1"/>
  <c r="M1075" i="14"/>
  <c r="P1075" i="14" s="1"/>
  <c r="T1075" i="14" s="1"/>
  <c r="U1075" i="14" s="1"/>
  <c r="M1066" i="14"/>
  <c r="P1066" i="14" s="1"/>
  <c r="T1066" i="14" s="1"/>
  <c r="U1066" i="14" s="1"/>
  <c r="M1050" i="14"/>
  <c r="P1050" i="14" s="1"/>
  <c r="T1050" i="14" s="1"/>
  <c r="U1050" i="14" s="1"/>
  <c r="M1035" i="14"/>
  <c r="P1035" i="14" s="1"/>
  <c r="T1035" i="14" s="1"/>
  <c r="U1035" i="14" s="1"/>
  <c r="M1019" i="14"/>
  <c r="P1019" i="14" s="1"/>
  <c r="T1019" i="14" s="1"/>
  <c r="U1019" i="14" s="1"/>
  <c r="M1004" i="14"/>
  <c r="P1004" i="14" s="1"/>
  <c r="T1004" i="14" s="1"/>
  <c r="U1004" i="14" s="1"/>
  <c r="M988" i="14"/>
  <c r="P988" i="14" s="1"/>
  <c r="T988" i="14" s="1"/>
  <c r="U988" i="14" s="1"/>
  <c r="M961" i="14"/>
  <c r="P961" i="14" s="1"/>
  <c r="T961" i="14" s="1"/>
  <c r="U961" i="14" s="1"/>
  <c r="M937" i="14"/>
  <c r="P937" i="14" s="1"/>
  <c r="T937" i="14" s="1"/>
  <c r="U937" i="14" s="1"/>
  <c r="M1499" i="14"/>
  <c r="P1499" i="14" s="1"/>
  <c r="T1499" i="14" s="1"/>
  <c r="U1499" i="14" s="1"/>
  <c r="M1132" i="14"/>
  <c r="P1132" i="14" s="1"/>
  <c r="T1132" i="14" s="1"/>
  <c r="U1132" i="14" s="1"/>
  <c r="M1101" i="14"/>
  <c r="P1101" i="14" s="1"/>
  <c r="T1101" i="14" s="1"/>
  <c r="U1101" i="14" s="1"/>
  <c r="M1045" i="14"/>
  <c r="P1045" i="14" s="1"/>
  <c r="T1045" i="14" s="1"/>
  <c r="U1045" i="14" s="1"/>
  <c r="M1013" i="14"/>
  <c r="P1013" i="14" s="1"/>
  <c r="T1013" i="14" s="1"/>
  <c r="U1013" i="14" s="1"/>
  <c r="M982" i="14"/>
  <c r="P982" i="14" s="1"/>
  <c r="T982" i="14" s="1"/>
  <c r="U982" i="14" s="1"/>
  <c r="M955" i="14"/>
  <c r="P955" i="14" s="1"/>
  <c r="T955" i="14" s="1"/>
  <c r="U955" i="14" s="1"/>
  <c r="M931" i="14"/>
  <c r="P931" i="14" s="1"/>
  <c r="T931" i="14" s="1"/>
  <c r="U931" i="14" s="1"/>
  <c r="M912" i="14"/>
  <c r="P912" i="14" s="1"/>
  <c r="T912" i="14" s="1"/>
  <c r="U912" i="14" s="1"/>
  <c r="M896" i="14"/>
  <c r="P896" i="14" s="1"/>
  <c r="T896" i="14" s="1"/>
  <c r="U896" i="14" s="1"/>
  <c r="M880" i="14"/>
  <c r="P880" i="14" s="1"/>
  <c r="T880" i="14" s="1"/>
  <c r="U880" i="14" s="1"/>
  <c r="M1348" i="14"/>
  <c r="P1348" i="14" s="1"/>
  <c r="T1348" i="14" s="1"/>
  <c r="U1348" i="14" s="1"/>
  <c r="M1272" i="14"/>
  <c r="P1272" i="14" s="1"/>
  <c r="T1272" i="14" s="1"/>
  <c r="U1272" i="14" s="1"/>
  <c r="M1223" i="14"/>
  <c r="P1223" i="14" s="1"/>
  <c r="T1223" i="14" s="1"/>
  <c r="U1223" i="14" s="1"/>
  <c r="M1340" i="14"/>
  <c r="P1340" i="14" s="1"/>
  <c r="T1340" i="14" s="1"/>
  <c r="U1340" i="14" s="1"/>
  <c r="M1126" i="14"/>
  <c r="P1126" i="14" s="1"/>
  <c r="T1126" i="14" s="1"/>
  <c r="U1126" i="14" s="1"/>
  <c r="M1097" i="14"/>
  <c r="P1097" i="14" s="1"/>
  <c r="T1097" i="14" s="1"/>
  <c r="U1097" i="14" s="1"/>
  <c r="M1041" i="14"/>
  <c r="P1041" i="14" s="1"/>
  <c r="T1041" i="14" s="1"/>
  <c r="U1041" i="14" s="1"/>
  <c r="M1009" i="14"/>
  <c r="P1009" i="14" s="1"/>
  <c r="T1009" i="14" s="1"/>
  <c r="U1009" i="14" s="1"/>
  <c r="M978" i="14"/>
  <c r="P978" i="14" s="1"/>
  <c r="T978" i="14" s="1"/>
  <c r="U978" i="14" s="1"/>
  <c r="M951" i="14"/>
  <c r="P951" i="14" s="1"/>
  <c r="T951" i="14" s="1"/>
  <c r="U951" i="14" s="1"/>
  <c r="M927" i="14"/>
  <c r="P927" i="14" s="1"/>
  <c r="T927" i="14" s="1"/>
  <c r="U927" i="14" s="1"/>
  <c r="M910" i="14"/>
  <c r="P910" i="14" s="1"/>
  <c r="T910" i="14" s="1"/>
  <c r="U910" i="14" s="1"/>
  <c r="M894" i="14"/>
  <c r="P894" i="14" s="1"/>
  <c r="T894" i="14" s="1"/>
  <c r="U894" i="14" s="1"/>
  <c r="M878" i="14"/>
  <c r="P878" i="14" s="1"/>
  <c r="T878" i="14" s="1"/>
  <c r="U878" i="14" s="1"/>
  <c r="M863" i="14"/>
  <c r="P863" i="14" s="1"/>
  <c r="T863" i="14" s="1"/>
  <c r="U863" i="14" s="1"/>
  <c r="M1332" i="14"/>
  <c r="P1332" i="14" s="1"/>
  <c r="T1332" i="14" s="1"/>
  <c r="U1332" i="14" s="1"/>
  <c r="M1268" i="14"/>
  <c r="P1268" i="14" s="1"/>
  <c r="T1268" i="14" s="1"/>
  <c r="U1268" i="14" s="1"/>
  <c r="M1220" i="14"/>
  <c r="P1220" i="14" s="1"/>
  <c r="T1220" i="14" s="1"/>
  <c r="U1220" i="14" s="1"/>
  <c r="M1152" i="14"/>
  <c r="P1152" i="14" s="1"/>
  <c r="T1152" i="14" s="1"/>
  <c r="U1152" i="14" s="1"/>
  <c r="M815" i="14"/>
  <c r="P815" i="14" s="1"/>
  <c r="T815" i="14" s="1"/>
  <c r="U815" i="14" s="1"/>
  <c r="M786" i="14"/>
  <c r="P786" i="14" s="1"/>
  <c r="T786" i="14" s="1"/>
  <c r="U786" i="14" s="1"/>
  <c r="M726" i="14"/>
  <c r="P726" i="14" s="1"/>
  <c r="T726" i="14" s="1"/>
  <c r="U726" i="14" s="1"/>
  <c r="M663" i="14"/>
  <c r="P663" i="14" s="1"/>
  <c r="T663" i="14" s="1"/>
  <c r="U663" i="14" s="1"/>
  <c r="M647" i="14"/>
  <c r="P647" i="14" s="1"/>
  <c r="T647" i="14" s="1"/>
  <c r="U647" i="14" s="1"/>
  <c r="M631" i="14"/>
  <c r="P631" i="14" s="1"/>
  <c r="T631" i="14" s="1"/>
  <c r="U631" i="14" s="1"/>
  <c r="M615" i="14"/>
  <c r="P615" i="14" s="1"/>
  <c r="T615" i="14" s="1"/>
  <c r="U615" i="14" s="1"/>
  <c r="M599" i="14"/>
  <c r="P599" i="14" s="1"/>
  <c r="T599" i="14" s="1"/>
  <c r="U599" i="14" s="1"/>
  <c r="M583" i="14"/>
  <c r="P583" i="14" s="1"/>
  <c r="T583" i="14" s="1"/>
  <c r="U583" i="14" s="1"/>
  <c r="M573" i="14"/>
  <c r="P573" i="14" s="1"/>
  <c r="T573" i="14" s="1"/>
  <c r="U573" i="14" s="1"/>
  <c r="M557" i="14"/>
  <c r="P557" i="14" s="1"/>
  <c r="T557" i="14" s="1"/>
  <c r="U557" i="14" s="1"/>
  <c r="M195" i="14"/>
  <c r="P195" i="14" s="1"/>
  <c r="T195" i="14" s="1"/>
  <c r="U195" i="14" s="1"/>
  <c r="M181" i="14"/>
  <c r="P181" i="14" s="1"/>
  <c r="T181" i="14" s="1"/>
  <c r="U181" i="14" s="1"/>
  <c r="M165" i="14"/>
  <c r="P165" i="14" s="1"/>
  <c r="T165" i="14" s="1"/>
  <c r="U165" i="14" s="1"/>
  <c r="M139" i="14"/>
  <c r="P139" i="14" s="1"/>
  <c r="T139" i="14" s="1"/>
  <c r="U139" i="14" s="1"/>
  <c r="M113" i="14"/>
  <c r="P113" i="14" s="1"/>
  <c r="T113" i="14" s="1"/>
  <c r="U113" i="14" s="1"/>
  <c r="M89" i="14"/>
  <c r="P89" i="14" s="1"/>
  <c r="T89" i="14" s="1"/>
  <c r="U89" i="14" s="1"/>
  <c r="M753" i="14"/>
  <c r="P753" i="14" s="1"/>
  <c r="T753" i="14" s="1"/>
  <c r="U753" i="14" s="1"/>
  <c r="M584" i="14"/>
  <c r="P584" i="14" s="1"/>
  <c r="T584" i="14" s="1"/>
  <c r="U584" i="14" s="1"/>
  <c r="M508" i="14"/>
  <c r="P508" i="14" s="1"/>
  <c r="T508" i="14" s="1"/>
  <c r="U508" i="14" s="1"/>
  <c r="M383" i="14"/>
  <c r="P383" i="14" s="1"/>
  <c r="T383" i="14" s="1"/>
  <c r="U383" i="14" s="1"/>
  <c r="M339" i="14"/>
  <c r="P339" i="14" s="1"/>
  <c r="T339" i="14" s="1"/>
  <c r="U339" i="14" s="1"/>
  <c r="M269" i="14"/>
  <c r="P269" i="14" s="1"/>
  <c r="T269" i="14" s="1"/>
  <c r="U269" i="14" s="1"/>
  <c r="M758" i="14"/>
  <c r="P758" i="14" s="1"/>
  <c r="T758" i="14" s="1"/>
  <c r="U758" i="14" s="1"/>
  <c r="M680" i="14"/>
  <c r="P680" i="14" s="1"/>
  <c r="T680" i="14" s="1"/>
  <c r="U680" i="14" s="1"/>
  <c r="M652" i="14"/>
  <c r="P652" i="14" s="1"/>
  <c r="T652" i="14" s="1"/>
  <c r="U652" i="14" s="1"/>
  <c r="M620" i="14"/>
  <c r="P620" i="14" s="1"/>
  <c r="T620" i="14" s="1"/>
  <c r="U620" i="14" s="1"/>
  <c r="M588" i="14"/>
  <c r="P588" i="14" s="1"/>
  <c r="T588" i="14" s="1"/>
  <c r="U588" i="14" s="1"/>
  <c r="M562" i="14"/>
  <c r="P562" i="14" s="1"/>
  <c r="T562" i="14" s="1"/>
  <c r="U562" i="14" s="1"/>
  <c r="M536" i="14"/>
  <c r="P536" i="14" s="1"/>
  <c r="T536" i="14" s="1"/>
  <c r="U536" i="14" s="1"/>
  <c r="M480" i="14"/>
  <c r="P480" i="14" s="1"/>
  <c r="T480" i="14" s="1"/>
  <c r="U480" i="14" s="1"/>
  <c r="M448" i="14"/>
  <c r="P448" i="14" s="1"/>
  <c r="T448" i="14" s="1"/>
  <c r="U448" i="14" s="1"/>
  <c r="M417" i="14"/>
  <c r="P417" i="14" s="1"/>
  <c r="T417" i="14" s="1"/>
  <c r="U417" i="14" s="1"/>
  <c r="M387" i="14"/>
  <c r="P387" i="14" s="1"/>
  <c r="T387" i="14" s="1"/>
  <c r="U387" i="14" s="1"/>
  <c r="M359" i="14"/>
  <c r="P359" i="14" s="1"/>
  <c r="T359" i="14" s="1"/>
  <c r="U359" i="14" s="1"/>
  <c r="M327" i="14"/>
  <c r="P327" i="14" s="1"/>
  <c r="T327" i="14" s="1"/>
  <c r="U327" i="14" s="1"/>
  <c r="M265" i="14"/>
  <c r="P265" i="14" s="1"/>
  <c r="T265" i="14" s="1"/>
  <c r="U265" i="14" s="1"/>
  <c r="M238" i="14"/>
  <c r="P238" i="14" s="1"/>
  <c r="T238" i="14" s="1"/>
  <c r="U238" i="14" s="1"/>
  <c r="M656" i="14"/>
  <c r="P656" i="14" s="1"/>
  <c r="T656" i="14" s="1"/>
  <c r="U656" i="14" s="1"/>
  <c r="M544" i="14"/>
  <c r="P544" i="14" s="1"/>
  <c r="T544" i="14" s="1"/>
  <c r="U544" i="14" s="1"/>
  <c r="M452" i="14"/>
  <c r="P452" i="14" s="1"/>
  <c r="T452" i="14" s="1"/>
  <c r="U452" i="14" s="1"/>
  <c r="M307" i="14"/>
  <c r="P307" i="14" s="1"/>
  <c r="T307" i="14" s="1"/>
  <c r="U307" i="14" s="1"/>
  <c r="M667" i="14"/>
  <c r="P667" i="14" s="1"/>
  <c r="T667" i="14" s="1"/>
  <c r="U667" i="14" s="1"/>
  <c r="M651" i="14"/>
  <c r="P651" i="14" s="1"/>
  <c r="T651" i="14" s="1"/>
  <c r="U651" i="14" s="1"/>
  <c r="M635" i="14"/>
  <c r="P635" i="14" s="1"/>
  <c r="T635" i="14" s="1"/>
  <c r="U635" i="14" s="1"/>
  <c r="M619" i="14"/>
  <c r="P619" i="14" s="1"/>
  <c r="T619" i="14" s="1"/>
  <c r="U619" i="14" s="1"/>
  <c r="M603" i="14"/>
  <c r="P603" i="14" s="1"/>
  <c r="T603" i="14" s="1"/>
  <c r="U603" i="14" s="1"/>
  <c r="M587" i="14"/>
  <c r="P587" i="14" s="1"/>
  <c r="T587" i="14" s="1"/>
  <c r="U587" i="14" s="1"/>
  <c r="M577" i="14"/>
  <c r="P577" i="14" s="1"/>
  <c r="T577" i="14" s="1"/>
  <c r="U577" i="14" s="1"/>
  <c r="M561" i="14"/>
  <c r="P561" i="14" s="1"/>
  <c r="T561" i="14" s="1"/>
  <c r="U561" i="14" s="1"/>
  <c r="M1623" i="14"/>
  <c r="P1623" i="14" s="1"/>
  <c r="T1623" i="14" s="1"/>
  <c r="U1623" i="14" s="1"/>
  <c r="M705" i="14"/>
  <c r="P705" i="14" s="1"/>
  <c r="T705" i="14" s="1"/>
  <c r="U705" i="14" s="1"/>
  <c r="M592" i="14"/>
  <c r="P592" i="14" s="1"/>
  <c r="T592" i="14" s="1"/>
  <c r="U592" i="14" s="1"/>
  <c r="M460" i="14"/>
  <c r="P460" i="14" s="1"/>
  <c r="T460" i="14" s="1"/>
  <c r="U460" i="14" s="1"/>
  <c r="M293" i="14"/>
  <c r="P293" i="14" s="1"/>
  <c r="T293" i="14" s="1"/>
  <c r="U293" i="14" s="1"/>
  <c r="M1804" i="14"/>
  <c r="P1804" i="14" s="1"/>
  <c r="T1804" i="14" s="1"/>
  <c r="U1804" i="14" s="1"/>
  <c r="M1749" i="14"/>
  <c r="P1749" i="14" s="1"/>
  <c r="T1749" i="14" s="1"/>
  <c r="U1749" i="14" s="1"/>
  <c r="M1691" i="14"/>
  <c r="P1691" i="14" s="1"/>
  <c r="T1691" i="14" s="1"/>
  <c r="U1691" i="14" s="1"/>
  <c r="M1534" i="14"/>
  <c r="P1534" i="14" s="1"/>
  <c r="T1534" i="14" s="1"/>
  <c r="U1534" i="14" s="1"/>
  <c r="M1812" i="14"/>
  <c r="P1812" i="14" s="1"/>
  <c r="T1812" i="14" s="1"/>
  <c r="U1812" i="14" s="1"/>
  <c r="M1681" i="14"/>
  <c r="P1681" i="14" s="1"/>
  <c r="T1681" i="14" s="1"/>
  <c r="U1681" i="14" s="1"/>
  <c r="M1785" i="14"/>
  <c r="P1785" i="14" s="1"/>
  <c r="T1785" i="14" s="1"/>
  <c r="U1785" i="14" s="1"/>
  <c r="M1697" i="14"/>
  <c r="P1697" i="14" s="1"/>
  <c r="T1697" i="14" s="1"/>
  <c r="U1697" i="14" s="1"/>
  <c r="M1531" i="14"/>
  <c r="P1531" i="14" s="1"/>
  <c r="T1531" i="14" s="1"/>
  <c r="U1531" i="14" s="1"/>
  <c r="M1707" i="14"/>
  <c r="P1707" i="14" s="1"/>
  <c r="T1707" i="14" s="1"/>
  <c r="U1707" i="14" s="1"/>
  <c r="M1541" i="14"/>
  <c r="P1541" i="14" s="1"/>
  <c r="T1541" i="14" s="1"/>
  <c r="U1541" i="14" s="1"/>
  <c r="M1397" i="14"/>
  <c r="P1397" i="14" s="1"/>
  <c r="T1397" i="14" s="1"/>
  <c r="U1397" i="14" s="1"/>
  <c r="M1737" i="14"/>
  <c r="P1737" i="14" s="1"/>
  <c r="T1737" i="14" s="1"/>
  <c r="U1737" i="14" s="1"/>
  <c r="M1572" i="14"/>
  <c r="P1572" i="14" s="1"/>
  <c r="T1572" i="14" s="1"/>
  <c r="U1572" i="14" s="1"/>
  <c r="M1411" i="14"/>
  <c r="P1411" i="14" s="1"/>
  <c r="T1411" i="14" s="1"/>
  <c r="U1411" i="14" s="1"/>
  <c r="M1378" i="14"/>
  <c r="P1378" i="14" s="1"/>
  <c r="T1378" i="14" s="1"/>
  <c r="U1378" i="14" s="1"/>
  <c r="M1347" i="14"/>
  <c r="P1347" i="14" s="1"/>
  <c r="T1347" i="14" s="1"/>
  <c r="U1347" i="14" s="1"/>
  <c r="M1254" i="14"/>
  <c r="P1254" i="14" s="1"/>
  <c r="T1254" i="14" s="1"/>
  <c r="U1254" i="14" s="1"/>
  <c r="M767" i="14"/>
  <c r="P767" i="14" s="1"/>
  <c r="T767" i="14" s="1"/>
  <c r="U767" i="14" s="1"/>
  <c r="M706" i="14"/>
  <c r="P706" i="14" s="1"/>
  <c r="T706" i="14" s="1"/>
  <c r="U706" i="14" s="1"/>
  <c r="M1580" i="14"/>
  <c r="P1580" i="14" s="1"/>
  <c r="T1580" i="14" s="1"/>
  <c r="U1580" i="14" s="1"/>
  <c r="M1437" i="14"/>
  <c r="P1437" i="14" s="1"/>
  <c r="T1437" i="14" s="1"/>
  <c r="U1437" i="14" s="1"/>
  <c r="M1564" i="14"/>
  <c r="P1564" i="14" s="1"/>
  <c r="T1564" i="14" s="1"/>
  <c r="U1564" i="14" s="1"/>
  <c r="M1367" i="14"/>
  <c r="P1367" i="14" s="1"/>
  <c r="T1367" i="14" s="1"/>
  <c r="U1367" i="14" s="1"/>
  <c r="M1175" i="14"/>
  <c r="P1175" i="14" s="1"/>
  <c r="T1175" i="14" s="1"/>
  <c r="U1175" i="14" s="1"/>
  <c r="M1078" i="14"/>
  <c r="P1078" i="14" s="1"/>
  <c r="T1078" i="14" s="1"/>
  <c r="U1078" i="14" s="1"/>
  <c r="M1022" i="14"/>
  <c r="P1022" i="14" s="1"/>
  <c r="T1022" i="14" s="1"/>
  <c r="U1022" i="14" s="1"/>
  <c r="M964" i="14"/>
  <c r="P964" i="14" s="1"/>
  <c r="T964" i="14" s="1"/>
  <c r="U964" i="14" s="1"/>
  <c r="M818" i="14"/>
  <c r="P818" i="14" s="1"/>
  <c r="T818" i="14" s="1"/>
  <c r="U818" i="14" s="1"/>
  <c r="M756" i="14"/>
  <c r="P756" i="14" s="1"/>
  <c r="T756" i="14" s="1"/>
  <c r="U756" i="14" s="1"/>
  <c r="M689" i="14"/>
  <c r="P689" i="14" s="1"/>
  <c r="T689" i="14" s="1"/>
  <c r="U689" i="14" s="1"/>
  <c r="M1389" i="14"/>
  <c r="P1389" i="14" s="1"/>
  <c r="T1389" i="14" s="1"/>
  <c r="U1389" i="14" s="1"/>
  <c r="M1366" i="14"/>
  <c r="P1366" i="14" s="1"/>
  <c r="T1366" i="14" s="1"/>
  <c r="U1366" i="14" s="1"/>
  <c r="M1305" i="14"/>
  <c r="P1305" i="14" s="1"/>
  <c r="T1305" i="14" s="1"/>
  <c r="U1305" i="14" s="1"/>
  <c r="M1197" i="14"/>
  <c r="P1197" i="14" s="1"/>
  <c r="T1197" i="14" s="1"/>
  <c r="U1197" i="14" s="1"/>
  <c r="M829" i="14"/>
  <c r="P829" i="14" s="1"/>
  <c r="T829" i="14" s="1"/>
  <c r="U829" i="14" s="1"/>
  <c r="M729" i="14"/>
  <c r="P729" i="14" s="1"/>
  <c r="T729" i="14" s="1"/>
  <c r="U729" i="14" s="1"/>
  <c r="M1772" i="14"/>
  <c r="P1772" i="14" s="1"/>
  <c r="T1772" i="14" s="1"/>
  <c r="U1772" i="14" s="1"/>
  <c r="M1440" i="14"/>
  <c r="P1440" i="14" s="1"/>
  <c r="T1440" i="14" s="1"/>
  <c r="U1440" i="14" s="1"/>
  <c r="M1319" i="14"/>
  <c r="P1319" i="14" s="1"/>
  <c r="T1319" i="14" s="1"/>
  <c r="U1319" i="14" s="1"/>
  <c r="M1169" i="14"/>
  <c r="P1169" i="14" s="1"/>
  <c r="T1169" i="14" s="1"/>
  <c r="U1169" i="14" s="1"/>
  <c r="M1076" i="14"/>
  <c r="P1076" i="14" s="1"/>
  <c r="T1076" i="14" s="1"/>
  <c r="U1076" i="14" s="1"/>
  <c r="M1020" i="14"/>
  <c r="P1020" i="14" s="1"/>
  <c r="T1020" i="14" s="1"/>
  <c r="U1020" i="14" s="1"/>
  <c r="M962" i="14"/>
  <c r="P962" i="14" s="1"/>
  <c r="T962" i="14" s="1"/>
  <c r="U962" i="14" s="1"/>
  <c r="M848" i="14"/>
  <c r="P848" i="14" s="1"/>
  <c r="T848" i="14" s="1"/>
  <c r="U848" i="14" s="1"/>
  <c r="M1384" i="14"/>
  <c r="P1384" i="14" s="1"/>
  <c r="T1384" i="14" s="1"/>
  <c r="U1384" i="14" s="1"/>
  <c r="M859" i="14"/>
  <c r="P859" i="14" s="1"/>
  <c r="T859" i="14" s="1"/>
  <c r="U859" i="14" s="1"/>
  <c r="M673" i="14"/>
  <c r="P673" i="14" s="1"/>
  <c r="T673" i="14" s="1"/>
  <c r="U673" i="14" s="1"/>
  <c r="M523" i="14"/>
  <c r="P523" i="14" s="1"/>
  <c r="T523" i="14" s="1"/>
  <c r="U523" i="14" s="1"/>
  <c r="M489" i="14"/>
  <c r="P489" i="14" s="1"/>
  <c r="T489" i="14" s="1"/>
  <c r="U489" i="14" s="1"/>
  <c r="M461" i="14"/>
  <c r="P461" i="14" s="1"/>
  <c r="T461" i="14" s="1"/>
  <c r="U461" i="14" s="1"/>
  <c r="M404" i="14"/>
  <c r="P404" i="14" s="1"/>
  <c r="T404" i="14" s="1"/>
  <c r="U404" i="14" s="1"/>
  <c r="M352" i="14"/>
  <c r="P352" i="14" s="1"/>
  <c r="T352" i="14" s="1"/>
  <c r="U352" i="14" s="1"/>
  <c r="M292" i="14"/>
  <c r="P292" i="14" s="1"/>
  <c r="T292" i="14" s="1"/>
  <c r="U292" i="14" s="1"/>
  <c r="M275" i="14"/>
  <c r="P275" i="14" s="1"/>
  <c r="T275" i="14" s="1"/>
  <c r="U275" i="14" s="1"/>
  <c r="M65" i="14"/>
  <c r="P65" i="14" s="1"/>
  <c r="T65" i="14" s="1"/>
  <c r="U65" i="14" s="1"/>
  <c r="M1439" i="14"/>
  <c r="P1439" i="14" s="1"/>
  <c r="T1439" i="14" s="1"/>
  <c r="U1439" i="14" s="1"/>
  <c r="M985" i="14"/>
  <c r="P985" i="14" s="1"/>
  <c r="T985" i="14" s="1"/>
  <c r="U985" i="14" s="1"/>
  <c r="M739" i="14"/>
  <c r="P739" i="14" s="1"/>
  <c r="T739" i="14" s="1"/>
  <c r="U739" i="14" s="1"/>
  <c r="M537" i="14"/>
  <c r="P537" i="14" s="1"/>
  <c r="T537" i="14" s="1"/>
  <c r="U537" i="14" s="1"/>
  <c r="M506" i="14"/>
  <c r="P506" i="14" s="1"/>
  <c r="T506" i="14" s="1"/>
  <c r="U506" i="14" s="1"/>
  <c r="M427" i="14"/>
  <c r="P427" i="14" s="1"/>
  <c r="T427" i="14" s="1"/>
  <c r="U427" i="14" s="1"/>
  <c r="M360" i="14"/>
  <c r="P360" i="14" s="1"/>
  <c r="T360" i="14" s="1"/>
  <c r="U360" i="14" s="1"/>
  <c r="M291" i="14"/>
  <c r="P291" i="14" s="1"/>
  <c r="T291" i="14" s="1"/>
  <c r="U291" i="14" s="1"/>
  <c r="M216" i="14"/>
  <c r="P216" i="14" s="1"/>
  <c r="T216" i="14" s="1"/>
  <c r="U216" i="14" s="1"/>
  <c r="M1421" i="14"/>
  <c r="P1421" i="14" s="1"/>
  <c r="T1421" i="14" s="1"/>
  <c r="U1421" i="14" s="1"/>
  <c r="M531" i="14"/>
  <c r="P531" i="14" s="1"/>
  <c r="T531" i="14" s="1"/>
  <c r="U531" i="14" s="1"/>
  <c r="M490" i="14"/>
  <c r="P490" i="14" s="1"/>
  <c r="T490" i="14" s="1"/>
  <c r="U490" i="14" s="1"/>
  <c r="M266" i="14"/>
  <c r="P266" i="14" s="1"/>
  <c r="T266" i="14" s="1"/>
  <c r="U266" i="14" s="1"/>
  <c r="M728" i="14"/>
  <c r="P728" i="14" s="1"/>
  <c r="T728" i="14" s="1"/>
  <c r="U728" i="14" s="1"/>
  <c r="M522" i="14"/>
  <c r="P522" i="14" s="1"/>
  <c r="T522" i="14" s="1"/>
  <c r="U522" i="14" s="1"/>
  <c r="M483" i="14"/>
  <c r="P483" i="14" s="1"/>
  <c r="T483" i="14" s="1"/>
  <c r="U483" i="14" s="1"/>
  <c r="M433" i="14"/>
  <c r="P433" i="14" s="1"/>
  <c r="T433" i="14" s="1"/>
  <c r="U433" i="14" s="1"/>
  <c r="M372" i="14"/>
  <c r="P372" i="14" s="1"/>
  <c r="T372" i="14" s="1"/>
  <c r="U372" i="14" s="1"/>
  <c r="M312" i="14"/>
  <c r="P312" i="14" s="1"/>
  <c r="T312" i="14" s="1"/>
  <c r="U312" i="14" s="1"/>
  <c r="M250" i="14"/>
  <c r="P250" i="14" s="1"/>
  <c r="T250" i="14" s="1"/>
  <c r="U250" i="14" s="1"/>
  <c r="M57" i="14"/>
  <c r="P57" i="14" s="1"/>
  <c r="T57" i="14" s="1"/>
  <c r="U57" i="14" s="1"/>
  <c r="M25" i="14"/>
  <c r="P25" i="14" s="1"/>
  <c r="T25" i="14" s="1"/>
  <c r="U25" i="14" s="1"/>
  <c r="M1732" i="14"/>
  <c r="P1732" i="14" s="1"/>
  <c r="T1732" i="14" s="1"/>
  <c r="U1732" i="14" s="1"/>
  <c r="M1104" i="14"/>
  <c r="P1104" i="14" s="1"/>
  <c r="T1104" i="14" s="1"/>
  <c r="U1104" i="14" s="1"/>
  <c r="M549" i="14"/>
  <c r="P549" i="14" s="1"/>
  <c r="T549" i="14" s="1"/>
  <c r="U549" i="14" s="1"/>
  <c r="M398" i="14"/>
  <c r="P398" i="14" s="1"/>
  <c r="T398" i="14" s="1"/>
  <c r="U398" i="14" s="1"/>
  <c r="M242" i="14"/>
  <c r="P242" i="14" s="1"/>
  <c r="T242" i="14" s="1"/>
  <c r="U242" i="14" s="1"/>
  <c r="M1723" i="14"/>
  <c r="P1723" i="14" s="1"/>
  <c r="T1723" i="14" s="1"/>
  <c r="U1723" i="14" s="1"/>
  <c r="M1537" i="14"/>
  <c r="P1537" i="14" s="1"/>
  <c r="T1537" i="14" s="1"/>
  <c r="U1537" i="14" s="1"/>
  <c r="M1717" i="14"/>
  <c r="P1717" i="14" s="1"/>
  <c r="T1717" i="14" s="1"/>
  <c r="U1717" i="14" s="1"/>
  <c r="M1668" i="14"/>
  <c r="P1668" i="14" s="1"/>
  <c r="T1668" i="14" s="1"/>
  <c r="U1668" i="14" s="1"/>
  <c r="M1602" i="14"/>
  <c r="P1602" i="14" s="1"/>
  <c r="T1602" i="14" s="1"/>
  <c r="U1602" i="14" s="1"/>
  <c r="M1425" i="14"/>
  <c r="P1425" i="14" s="1"/>
  <c r="T1425" i="14" s="1"/>
  <c r="U1425" i="14" s="1"/>
  <c r="M1752" i="14"/>
  <c r="P1752" i="14" s="1"/>
  <c r="T1752" i="14" s="1"/>
  <c r="U1752" i="14" s="1"/>
  <c r="M1568" i="14"/>
  <c r="P1568" i="14" s="1"/>
  <c r="T1568" i="14" s="1"/>
  <c r="U1568" i="14" s="1"/>
  <c r="M1506" i="14"/>
  <c r="P1506" i="14" s="1"/>
  <c r="T1506" i="14" s="1"/>
  <c r="U1506" i="14" s="1"/>
  <c r="M1474" i="14"/>
  <c r="P1474" i="14" s="1"/>
  <c r="T1474" i="14" s="1"/>
  <c r="U1474" i="14" s="1"/>
  <c r="M1351" i="14"/>
  <c r="P1351" i="14" s="1"/>
  <c r="T1351" i="14" s="1"/>
  <c r="U1351" i="14" s="1"/>
  <c r="M1230" i="14"/>
  <c r="P1230" i="14" s="1"/>
  <c r="T1230" i="14" s="1"/>
  <c r="U1230" i="14" s="1"/>
  <c r="M1030" i="14"/>
  <c r="P1030" i="14" s="1"/>
  <c r="T1030" i="14" s="1"/>
  <c r="U1030" i="14" s="1"/>
  <c r="M1755" i="14"/>
  <c r="P1755" i="14" s="1"/>
  <c r="T1755" i="14" s="1"/>
  <c r="U1755" i="14" s="1"/>
  <c r="M1521" i="14"/>
  <c r="P1521" i="14" s="1"/>
  <c r="T1521" i="14" s="1"/>
  <c r="U1521" i="14" s="1"/>
  <c r="M1492" i="14"/>
  <c r="P1492" i="14" s="1"/>
  <c r="T1492" i="14" s="1"/>
  <c r="U1492" i="14" s="1"/>
  <c r="M1390" i="14"/>
  <c r="P1390" i="14" s="1"/>
  <c r="T1390" i="14" s="1"/>
  <c r="U1390" i="14" s="1"/>
  <c r="M972" i="14"/>
  <c r="P972" i="14" s="1"/>
  <c r="T972" i="14" s="1"/>
  <c r="U972" i="14" s="1"/>
  <c r="M755" i="14"/>
  <c r="P755" i="14" s="1"/>
  <c r="T755" i="14" s="1"/>
  <c r="U755" i="14" s="1"/>
  <c r="M602" i="14"/>
  <c r="P602" i="14" s="1"/>
  <c r="T602" i="14" s="1"/>
  <c r="U602" i="14" s="1"/>
  <c r="M487" i="14"/>
  <c r="P487" i="14" s="1"/>
  <c r="T487" i="14" s="1"/>
  <c r="U487" i="14" s="1"/>
  <c r="M1434" i="14"/>
  <c r="P1434" i="14" s="1"/>
  <c r="T1434" i="14" s="1"/>
  <c r="U1434" i="14" s="1"/>
  <c r="M1232" i="14"/>
  <c r="P1232" i="14" s="1"/>
  <c r="T1232" i="14" s="1"/>
  <c r="U1232" i="14" s="1"/>
  <c r="M737" i="14"/>
  <c r="P737" i="14" s="1"/>
  <c r="T737" i="14" s="1"/>
  <c r="U737" i="14" s="1"/>
  <c r="M696" i="14"/>
  <c r="P696" i="14" s="1"/>
  <c r="T696" i="14" s="1"/>
  <c r="U696" i="14" s="1"/>
  <c r="M519" i="14"/>
  <c r="P519" i="14" s="1"/>
  <c r="T519" i="14" s="1"/>
  <c r="U519" i="14" s="1"/>
  <c r="M463" i="14"/>
  <c r="P463" i="14" s="1"/>
  <c r="T463" i="14" s="1"/>
  <c r="U463" i="14" s="1"/>
  <c r="M392" i="14"/>
  <c r="P392" i="14" s="1"/>
  <c r="T392" i="14" s="1"/>
  <c r="U392" i="14" s="1"/>
  <c r="M270" i="14"/>
  <c r="P270" i="14" s="1"/>
  <c r="T270" i="14" s="1"/>
  <c r="U270" i="14" s="1"/>
  <c r="M1560" i="14"/>
  <c r="P1560" i="14" s="1"/>
  <c r="T1560" i="14" s="1"/>
  <c r="U1560" i="14" s="1"/>
  <c r="M1484" i="14"/>
  <c r="P1484" i="14" s="1"/>
  <c r="T1484" i="14" s="1"/>
  <c r="U1484" i="14" s="1"/>
  <c r="M1436" i="14"/>
  <c r="P1436" i="14" s="1"/>
  <c r="T1436" i="14" s="1"/>
  <c r="U1436" i="14" s="1"/>
  <c r="M1069" i="14"/>
  <c r="P1069" i="14" s="1"/>
  <c r="T1069" i="14" s="1"/>
  <c r="U1069" i="14" s="1"/>
  <c r="M822" i="14"/>
  <c r="P822" i="14" s="1"/>
  <c r="T822" i="14" s="1"/>
  <c r="U822" i="14" s="1"/>
  <c r="M685" i="14"/>
  <c r="P685" i="14" s="1"/>
  <c r="T685" i="14" s="1"/>
  <c r="U685" i="14" s="1"/>
  <c r="M471" i="14"/>
  <c r="P471" i="14" s="1"/>
  <c r="T471" i="14" s="1"/>
  <c r="U471" i="14" s="1"/>
  <c r="M1689" i="14"/>
  <c r="P1689" i="14" s="1"/>
  <c r="T1689" i="14" s="1"/>
  <c r="U1689" i="14" s="1"/>
  <c r="M1452" i="14"/>
  <c r="P1452" i="14" s="1"/>
  <c r="T1452" i="14" s="1"/>
  <c r="U1452" i="14" s="1"/>
  <c r="M1266" i="14"/>
  <c r="P1266" i="14" s="1"/>
  <c r="T1266" i="14" s="1"/>
  <c r="U1266" i="14" s="1"/>
  <c r="M535" i="14"/>
  <c r="P535" i="14" s="1"/>
  <c r="T535" i="14" s="1"/>
  <c r="U535" i="14" s="1"/>
  <c r="M369" i="14"/>
  <c r="P369" i="14" s="1"/>
  <c r="T369" i="14" s="1"/>
  <c r="U369" i="14" s="1"/>
  <c r="M294" i="14"/>
  <c r="P294" i="14" s="1"/>
  <c r="T294" i="14" s="1"/>
  <c r="U294" i="14" s="1"/>
  <c r="M61" i="14"/>
  <c r="P61" i="14" s="1"/>
  <c r="T61" i="14" s="1"/>
  <c r="U61" i="14" s="1"/>
  <c r="M13" i="14"/>
  <c r="P13" i="14" s="1"/>
  <c r="T13" i="14" s="1"/>
  <c r="U13" i="14" s="1"/>
  <c r="M670" i="14"/>
  <c r="P670" i="14" s="1"/>
  <c r="T670" i="14" s="1"/>
  <c r="U670" i="14" s="1"/>
  <c r="M376" i="14"/>
  <c r="P376" i="14" s="1"/>
  <c r="T376" i="14" s="1"/>
  <c r="U376" i="14" s="1"/>
  <c r="M248" i="14"/>
  <c r="P248" i="14" s="1"/>
  <c r="T248" i="14" s="1"/>
  <c r="U248" i="14" s="1"/>
  <c r="M148" i="14"/>
  <c r="P148" i="14" s="1"/>
  <c r="T148" i="14" s="1"/>
  <c r="U148" i="14" s="1"/>
  <c r="M23" i="14"/>
  <c r="P23" i="14" s="1"/>
  <c r="T23" i="14" s="1"/>
  <c r="U23" i="14" s="1"/>
  <c r="M564" i="14"/>
  <c r="P564" i="14" s="1"/>
  <c r="T564" i="14" s="1"/>
  <c r="U564" i="14" s="1"/>
  <c r="M262" i="14"/>
  <c r="P262" i="14" s="1"/>
  <c r="T262" i="14" s="1"/>
  <c r="U262" i="14" s="1"/>
  <c r="M53" i="14"/>
  <c r="P53" i="14" s="1"/>
  <c r="T53" i="14" s="1"/>
  <c r="U53" i="14" s="1"/>
  <c r="M677" i="14"/>
  <c r="P677" i="14" s="1"/>
  <c r="T677" i="14" s="1"/>
  <c r="U677" i="14" s="1"/>
  <c r="M469" i="14"/>
  <c r="P469" i="14" s="1"/>
  <c r="T469" i="14" s="1"/>
  <c r="U469" i="14" s="1"/>
  <c r="M364" i="14"/>
  <c r="P364" i="14" s="1"/>
  <c r="T364" i="14" s="1"/>
  <c r="U364" i="14" s="1"/>
  <c r="M231" i="14"/>
  <c r="P231" i="14" s="1"/>
  <c r="T231" i="14" s="1"/>
  <c r="U231" i="14" s="1"/>
  <c r="M106" i="14"/>
  <c r="P106" i="14" s="1"/>
  <c r="T106" i="14" s="1"/>
  <c r="U106" i="14" s="1"/>
  <c r="M1815" i="14"/>
  <c r="P1815" i="14" s="1"/>
  <c r="T1815" i="14" s="1"/>
  <c r="U1815" i="14" s="1"/>
  <c r="M1636" i="14"/>
  <c r="P1636" i="14" s="1"/>
  <c r="T1636" i="14" s="1"/>
  <c r="U1636" i="14" s="1"/>
  <c r="M1464" i="14"/>
  <c r="P1464" i="14" s="1"/>
  <c r="T1464" i="14" s="1"/>
  <c r="U1464" i="14" s="1"/>
  <c r="M1532" i="14"/>
  <c r="P1532" i="14" s="1"/>
  <c r="T1532" i="14" s="1"/>
  <c r="U1532" i="14" s="1"/>
  <c r="M1466" i="14"/>
  <c r="P1466" i="14" s="1"/>
  <c r="T1466" i="14" s="1"/>
  <c r="U1466" i="14" s="1"/>
  <c r="M1034" i="14"/>
  <c r="P1034" i="14" s="1"/>
  <c r="T1034" i="14" s="1"/>
  <c r="U1034" i="14" s="1"/>
  <c r="M1774" i="14"/>
  <c r="P1774" i="14" s="1"/>
  <c r="T1774" i="14" s="1"/>
  <c r="U1774" i="14" s="1"/>
  <c r="M1619" i="14"/>
  <c r="P1619" i="14" s="1"/>
  <c r="T1619" i="14" s="1"/>
  <c r="U1619" i="14" s="1"/>
  <c r="M854" i="14"/>
  <c r="P854" i="14" s="1"/>
  <c r="T854" i="14" s="1"/>
  <c r="U854" i="14" s="1"/>
  <c r="M712" i="14"/>
  <c r="P712" i="14" s="1"/>
  <c r="T712" i="14" s="1"/>
  <c r="U712" i="14" s="1"/>
  <c r="M1678" i="14"/>
  <c r="P1678" i="14" s="1"/>
  <c r="T1678" i="14" s="1"/>
  <c r="U1678" i="14" s="1"/>
  <c r="M974" i="14"/>
  <c r="P974" i="14" s="1"/>
  <c r="T974" i="14" s="1"/>
  <c r="U974" i="14" s="1"/>
  <c r="M743" i="14"/>
  <c r="P743" i="14" s="1"/>
  <c r="T743" i="14" s="1"/>
  <c r="U743" i="14" s="1"/>
  <c r="M1660" i="14"/>
  <c r="P1660" i="14" s="1"/>
  <c r="T1660" i="14" s="1"/>
  <c r="U1660" i="14" s="1"/>
  <c r="M1084" i="14"/>
  <c r="P1084" i="14" s="1"/>
  <c r="T1084" i="14" s="1"/>
  <c r="U1084" i="14" s="1"/>
  <c r="M533" i="14"/>
  <c r="P533" i="14" s="1"/>
  <c r="T533" i="14" s="1"/>
  <c r="U533" i="14" s="1"/>
  <c r="M911" i="14"/>
  <c r="P911" i="14" s="1"/>
  <c r="T911" i="14" s="1"/>
  <c r="U911" i="14" s="1"/>
  <c r="M841" i="14"/>
  <c r="P841" i="14" s="1"/>
  <c r="T841" i="14" s="1"/>
  <c r="U841" i="14" s="1"/>
  <c r="M638" i="14"/>
  <c r="P638" i="14" s="1"/>
  <c r="T638" i="14" s="1"/>
  <c r="U638" i="14" s="1"/>
  <c r="M342" i="14"/>
  <c r="P342" i="14" s="1"/>
  <c r="T342" i="14" s="1"/>
  <c r="U342" i="14" s="1"/>
  <c r="M230" i="14"/>
  <c r="P230" i="14" s="1"/>
  <c r="T230" i="14" s="1"/>
  <c r="U230" i="14" s="1"/>
  <c r="M976" i="14"/>
  <c r="P976" i="14" s="1"/>
  <c r="T976" i="14" s="1"/>
  <c r="U976" i="14" s="1"/>
  <c r="M708" i="14"/>
  <c r="P708" i="14" s="1"/>
  <c r="T708" i="14" s="1"/>
  <c r="U708" i="14" s="1"/>
  <c r="M348" i="14"/>
  <c r="P348" i="14" s="1"/>
  <c r="T348" i="14" s="1"/>
  <c r="U348" i="14" s="1"/>
  <c r="M223" i="14"/>
  <c r="P223" i="14" s="1"/>
  <c r="T223" i="14" s="1"/>
  <c r="U223" i="14" s="1"/>
  <c r="M1734" i="14"/>
  <c r="P1734" i="14" s="1"/>
  <c r="T1734" i="14" s="1"/>
  <c r="U1734" i="14" s="1"/>
  <c r="M1213" i="14"/>
  <c r="P1213" i="14" s="1"/>
  <c r="T1213" i="14" s="1"/>
  <c r="U1213" i="14" s="1"/>
  <c r="M918" i="14"/>
  <c r="P918" i="14" s="1"/>
  <c r="T918" i="14" s="1"/>
  <c r="U918" i="14" s="1"/>
  <c r="M847" i="14"/>
  <c r="P847" i="14" s="1"/>
  <c r="T847" i="14" s="1"/>
  <c r="U847" i="14" s="1"/>
  <c r="M658" i="14"/>
  <c r="P658" i="14" s="1"/>
  <c r="T658" i="14" s="1"/>
  <c r="U658" i="14" s="1"/>
  <c r="M1819" i="14"/>
  <c r="P1819" i="14" s="1"/>
  <c r="T1819" i="14" s="1"/>
  <c r="U1819" i="14" s="1"/>
  <c r="M1028" i="14"/>
  <c r="P1028" i="14" s="1"/>
  <c r="T1028" i="14" s="1"/>
  <c r="U1028" i="14" s="1"/>
  <c r="M1724" i="14"/>
  <c r="P1724" i="14" s="1"/>
  <c r="T1724" i="14" s="1"/>
  <c r="U1724" i="14" s="1"/>
  <c r="M1451" i="14"/>
  <c r="P1451" i="14" s="1"/>
  <c r="T1451" i="14" s="1"/>
  <c r="U1451" i="14" s="1"/>
  <c r="M771" i="14"/>
  <c r="P771" i="14" s="1"/>
  <c r="T771" i="14" s="1"/>
  <c r="U771" i="14" s="1"/>
  <c r="M477" i="14"/>
  <c r="P477" i="14" s="1"/>
  <c r="T477" i="14" s="1"/>
  <c r="U477" i="14" s="1"/>
  <c r="M178" i="14"/>
  <c r="P178" i="14" s="1"/>
  <c r="T178" i="14" s="1"/>
  <c r="U178" i="14" s="1"/>
  <c r="M1373" i="14"/>
  <c r="P1373" i="14" s="1"/>
  <c r="T1373" i="14" s="1"/>
  <c r="U1373" i="14" s="1"/>
  <c r="M1007" i="14"/>
  <c r="P1007" i="14" s="1"/>
  <c r="T1007" i="14" s="1"/>
  <c r="U1007" i="14" s="1"/>
  <c r="M775" i="14"/>
  <c r="P775" i="14" s="1"/>
  <c r="T775" i="14" s="1"/>
  <c r="U775" i="14" s="1"/>
  <c r="M1630" i="14"/>
  <c r="P1630" i="14" s="1"/>
  <c r="T1630" i="14" s="1"/>
  <c r="U1630" i="14" s="1"/>
  <c r="M1010" i="14"/>
  <c r="P1010" i="14" s="1"/>
  <c r="T1010" i="14" s="1"/>
  <c r="U1010" i="14" s="1"/>
  <c r="M824" i="14"/>
  <c r="P824" i="14" s="1"/>
  <c r="T824" i="14" s="1"/>
  <c r="U824" i="14" s="1"/>
  <c r="M21" i="14"/>
  <c r="P21" i="14" s="1"/>
  <c r="T21" i="14" s="1"/>
  <c r="U21" i="14" s="1"/>
  <c r="M1094" i="14"/>
  <c r="P1094" i="14" s="1"/>
  <c r="T1094" i="14" s="1"/>
  <c r="U1094" i="14" s="1"/>
  <c r="M1375" i="14"/>
  <c r="P1375" i="14" s="1"/>
  <c r="T1375" i="14" s="1"/>
  <c r="U1375" i="14" s="1"/>
  <c r="M1008" i="14"/>
  <c r="P1008" i="14" s="1"/>
  <c r="T1008" i="14" s="1"/>
  <c r="U1008" i="14" s="1"/>
  <c r="M445" i="14"/>
  <c r="P445" i="14" s="1"/>
  <c r="T445" i="14" s="1"/>
  <c r="U445" i="14" s="1"/>
  <c r="M1826" i="14"/>
  <c r="P1826" i="14" s="1"/>
  <c r="T1826" i="14" s="1"/>
  <c r="U1826" i="14" s="1"/>
  <c r="M1767" i="14"/>
  <c r="P1767" i="14" s="1"/>
  <c r="T1767" i="14" s="1"/>
  <c r="U1767" i="14" s="1"/>
  <c r="M1617" i="14"/>
  <c r="P1617" i="14" s="1"/>
  <c r="T1617" i="14" s="1"/>
  <c r="U1617" i="14" s="1"/>
  <c r="M1647" i="14"/>
  <c r="P1647" i="14" s="1"/>
  <c r="T1647" i="14" s="1"/>
  <c r="U1647" i="14" s="1"/>
  <c r="M1509" i="14"/>
  <c r="P1509" i="14" s="1"/>
  <c r="T1509" i="14" s="1"/>
  <c r="U1509" i="14" s="1"/>
  <c r="M1627" i="14"/>
  <c r="P1627" i="14" s="1"/>
  <c r="T1627" i="14" s="1"/>
  <c r="U1627" i="14" s="1"/>
  <c r="M1415" i="14"/>
  <c r="P1415" i="14" s="1"/>
  <c r="T1415" i="14" s="1"/>
  <c r="U1415" i="14" s="1"/>
  <c r="M1326" i="14"/>
  <c r="P1326" i="14" s="1"/>
  <c r="T1326" i="14" s="1"/>
  <c r="U1326" i="14" s="1"/>
  <c r="M1245" i="14"/>
  <c r="P1245" i="14" s="1"/>
  <c r="T1245" i="14" s="1"/>
  <c r="U1245" i="14" s="1"/>
  <c r="M1186" i="14"/>
  <c r="P1186" i="14" s="1"/>
  <c r="T1186" i="14" s="1"/>
  <c r="U1186" i="14" s="1"/>
  <c r="M1243" i="14"/>
  <c r="P1243" i="14" s="1"/>
  <c r="T1243" i="14" s="1"/>
  <c r="U1243" i="14" s="1"/>
  <c r="M1138" i="14"/>
  <c r="P1138" i="14" s="1"/>
  <c r="T1138" i="14" s="1"/>
  <c r="U1138" i="14" s="1"/>
  <c r="M1062" i="14"/>
  <c r="P1062" i="14" s="1"/>
  <c r="T1062" i="14" s="1"/>
  <c r="U1062" i="14" s="1"/>
  <c r="M957" i="14"/>
  <c r="P957" i="14" s="1"/>
  <c r="T957" i="14" s="1"/>
  <c r="U957" i="14" s="1"/>
  <c r="M1037" i="14"/>
  <c r="P1037" i="14" s="1"/>
  <c r="T1037" i="14" s="1"/>
  <c r="U1037" i="14" s="1"/>
  <c r="M892" i="14"/>
  <c r="P892" i="14" s="1"/>
  <c r="T892" i="14" s="1"/>
  <c r="U892" i="14" s="1"/>
  <c r="M1160" i="14"/>
  <c r="P1160" i="14" s="1"/>
  <c r="T1160" i="14" s="1"/>
  <c r="U1160" i="14" s="1"/>
  <c r="M1033" i="14"/>
  <c r="P1033" i="14" s="1"/>
  <c r="T1033" i="14" s="1"/>
  <c r="U1033" i="14" s="1"/>
  <c r="M921" i="14"/>
  <c r="P921" i="14" s="1"/>
  <c r="T921" i="14" s="1"/>
  <c r="U921" i="14" s="1"/>
  <c r="M1312" i="14"/>
  <c r="P1312" i="14" s="1"/>
  <c r="T1312" i="14" s="1"/>
  <c r="U1312" i="14" s="1"/>
  <c r="M811" i="14"/>
  <c r="P811" i="14" s="1"/>
  <c r="T811" i="14" s="1"/>
  <c r="U811" i="14" s="1"/>
  <c r="M749" i="14"/>
  <c r="P749" i="14" s="1"/>
  <c r="T749" i="14" s="1"/>
  <c r="U749" i="14" s="1"/>
  <c r="M161" i="14"/>
  <c r="P161" i="14" s="1"/>
  <c r="T161" i="14" s="1"/>
  <c r="U161" i="14" s="1"/>
  <c r="M122" i="14"/>
  <c r="P122" i="14" s="1"/>
  <c r="T122" i="14" s="1"/>
  <c r="U122" i="14" s="1"/>
  <c r="M315" i="14"/>
  <c r="P315" i="14" s="1"/>
  <c r="T315" i="14" s="1"/>
  <c r="U315" i="14" s="1"/>
  <c r="M612" i="14"/>
  <c r="P612" i="14" s="1"/>
  <c r="T612" i="14" s="1"/>
  <c r="U612" i="14" s="1"/>
  <c r="M504" i="14"/>
  <c r="P504" i="14" s="1"/>
  <c r="T504" i="14" s="1"/>
  <c r="U504" i="14" s="1"/>
  <c r="M440" i="14"/>
  <c r="P440" i="14" s="1"/>
  <c r="T440" i="14" s="1"/>
  <c r="U440" i="14" s="1"/>
  <c r="M319" i="14"/>
  <c r="P319" i="14" s="1"/>
  <c r="T319" i="14" s="1"/>
  <c r="U319" i="14" s="1"/>
  <c r="M407" i="14"/>
  <c r="P407" i="14" s="1"/>
  <c r="T407" i="14" s="1"/>
  <c r="U407" i="14" s="1"/>
  <c r="M633" i="14"/>
  <c r="P633" i="14" s="1"/>
  <c r="T633" i="14" s="1"/>
  <c r="U633" i="14" s="1"/>
  <c r="M1423" i="14"/>
  <c r="P1423" i="14" s="1"/>
  <c r="T1423" i="14" s="1"/>
  <c r="U1423" i="14" s="1"/>
  <c r="M277" i="14"/>
  <c r="P277" i="14" s="1"/>
  <c r="T277" i="14" s="1"/>
  <c r="U277" i="14" s="1"/>
  <c r="M1530" i="14"/>
  <c r="P1530" i="14" s="1"/>
  <c r="T1530" i="14" s="1"/>
  <c r="U1530" i="14" s="1"/>
  <c r="M1790" i="14"/>
  <c r="P1790" i="14" s="1"/>
  <c r="T1790" i="14" s="1"/>
  <c r="U1790" i="14" s="1"/>
  <c r="M1677" i="14"/>
  <c r="P1677" i="14" s="1"/>
  <c r="T1677" i="14" s="1"/>
  <c r="U1677" i="14" s="1"/>
  <c r="M1460" i="14"/>
  <c r="P1460" i="14" s="1"/>
  <c r="T1460" i="14" s="1"/>
  <c r="U1460" i="14" s="1"/>
  <c r="M735" i="14"/>
  <c r="P735" i="14" s="1"/>
  <c r="T735" i="14" s="1"/>
  <c r="U735" i="14" s="1"/>
  <c r="M1709" i="14"/>
  <c r="P1709" i="14" s="1"/>
  <c r="T1709" i="14" s="1"/>
  <c r="U1709" i="14" s="1"/>
  <c r="M1111" i="14"/>
  <c r="P1111" i="14" s="1"/>
  <c r="T1111" i="14" s="1"/>
  <c r="U1111" i="14" s="1"/>
  <c r="M513" i="14"/>
  <c r="P513" i="14" s="1"/>
  <c r="T513" i="14" s="1"/>
  <c r="U513" i="14" s="1"/>
  <c r="M400" i="14"/>
  <c r="P400" i="14" s="1"/>
  <c r="T400" i="14" s="1"/>
  <c r="U400" i="14" s="1"/>
  <c r="M243" i="14"/>
  <c r="P243" i="14" s="1"/>
  <c r="T243" i="14" s="1"/>
  <c r="U243" i="14" s="1"/>
  <c r="M845" i="14"/>
  <c r="P845" i="14" s="1"/>
  <c r="T845" i="14" s="1"/>
  <c r="U845" i="14" s="1"/>
  <c r="M719" i="14"/>
  <c r="P719" i="14" s="1"/>
  <c r="T719" i="14" s="1"/>
  <c r="U719" i="14" s="1"/>
  <c r="M491" i="14"/>
  <c r="P491" i="14" s="1"/>
  <c r="T491" i="14" s="1"/>
  <c r="U491" i="14" s="1"/>
  <c r="M418" i="14"/>
  <c r="P418" i="14" s="1"/>
  <c r="T418" i="14" s="1"/>
  <c r="U418" i="14" s="1"/>
  <c r="M353" i="14"/>
  <c r="P353" i="14" s="1"/>
  <c r="T353" i="14" s="1"/>
  <c r="U353" i="14" s="1"/>
  <c r="M1766" i="14"/>
  <c r="P1766" i="14" s="1"/>
  <c r="T1766" i="14" s="1"/>
  <c r="U1766" i="14" s="1"/>
  <c r="M1279" i="14"/>
  <c r="P1279" i="14" s="1"/>
  <c r="T1279" i="14" s="1"/>
  <c r="U1279" i="14" s="1"/>
  <c r="M791" i="14"/>
  <c r="P791" i="14" s="1"/>
  <c r="T791" i="14" s="1"/>
  <c r="U791" i="14" s="1"/>
  <c r="M514" i="14"/>
  <c r="P514" i="14" s="1"/>
  <c r="T514" i="14" s="1"/>
  <c r="U514" i="14" s="1"/>
  <c r="M475" i="14"/>
  <c r="P475" i="14" s="1"/>
  <c r="T475" i="14" s="1"/>
  <c r="U475" i="14" s="1"/>
  <c r="M1556" i="14"/>
  <c r="P1556" i="14" s="1"/>
  <c r="T1556" i="14" s="1"/>
  <c r="U1556" i="14" s="1"/>
  <c r="M820" i="14"/>
  <c r="P820" i="14" s="1"/>
  <c r="T820" i="14" s="1"/>
  <c r="U820" i="14" s="1"/>
  <c r="M550" i="14"/>
  <c r="P550" i="14" s="1"/>
  <c r="T550" i="14" s="1"/>
  <c r="U550" i="14" s="1"/>
  <c r="M507" i="14"/>
  <c r="P507" i="14" s="1"/>
  <c r="T507" i="14" s="1"/>
  <c r="U507" i="14" s="1"/>
  <c r="M473" i="14"/>
  <c r="P473" i="14" s="1"/>
  <c r="T473" i="14" s="1"/>
  <c r="U473" i="14" s="1"/>
  <c r="M429" i="14"/>
  <c r="P429" i="14" s="1"/>
  <c r="T429" i="14" s="1"/>
  <c r="U429" i="14" s="1"/>
  <c r="M368" i="14"/>
  <c r="P368" i="14" s="1"/>
  <c r="T368" i="14" s="1"/>
  <c r="U368" i="14" s="1"/>
  <c r="M308" i="14"/>
  <c r="P308" i="14" s="1"/>
  <c r="T308" i="14" s="1"/>
  <c r="U308" i="14" s="1"/>
  <c r="M74" i="14"/>
  <c r="P74" i="14" s="1"/>
  <c r="T74" i="14" s="1"/>
  <c r="U74" i="14" s="1"/>
  <c r="M42" i="14"/>
  <c r="P42" i="14" s="1"/>
  <c r="T42" i="14" s="1"/>
  <c r="U42" i="14" s="1"/>
  <c r="M10" i="14"/>
  <c r="P10" i="14" s="1"/>
  <c r="T10" i="14" s="1"/>
  <c r="U10" i="14" s="1"/>
  <c r="M1012" i="14"/>
  <c r="P1012" i="14" s="1"/>
  <c r="T1012" i="14" s="1"/>
  <c r="U1012" i="14" s="1"/>
  <c r="M542" i="14"/>
  <c r="P542" i="14" s="1"/>
  <c r="T542" i="14" s="1"/>
  <c r="U542" i="14" s="1"/>
  <c r="M338" i="14"/>
  <c r="P338" i="14" s="1"/>
  <c r="T338" i="14" s="1"/>
  <c r="U338" i="14" s="1"/>
  <c r="M1778" i="14"/>
  <c r="P1778" i="14" s="1"/>
  <c r="T1778" i="14" s="1"/>
  <c r="U1778" i="14" s="1"/>
  <c r="M1720" i="14"/>
  <c r="P1720" i="14" s="1"/>
  <c r="T1720" i="14" s="1"/>
  <c r="U1720" i="14" s="1"/>
  <c r="M1527" i="14"/>
  <c r="P1527" i="14" s="1"/>
  <c r="T1527" i="14" s="1"/>
  <c r="U1527" i="14" s="1"/>
  <c r="M1702" i="14"/>
  <c r="P1702" i="14" s="1"/>
  <c r="T1702" i="14" s="1"/>
  <c r="U1702" i="14" s="1"/>
  <c r="M1652" i="14"/>
  <c r="P1652" i="14" s="1"/>
  <c r="T1652" i="14" s="1"/>
  <c r="U1652" i="14" s="1"/>
  <c r="M1550" i="14"/>
  <c r="P1550" i="14" s="1"/>
  <c r="T1550" i="14" s="1"/>
  <c r="U1550" i="14" s="1"/>
  <c r="M1716" i="14"/>
  <c r="P1716" i="14" s="1"/>
  <c r="T1716" i="14" s="1"/>
  <c r="U1716" i="14" s="1"/>
  <c r="M1533" i="14"/>
  <c r="P1533" i="14" s="1"/>
  <c r="T1533" i="14" s="1"/>
  <c r="U1533" i="14" s="1"/>
  <c r="M1498" i="14"/>
  <c r="P1498" i="14" s="1"/>
  <c r="T1498" i="14" s="1"/>
  <c r="U1498" i="14" s="1"/>
  <c r="M1470" i="14"/>
  <c r="P1470" i="14" s="1"/>
  <c r="T1470" i="14" s="1"/>
  <c r="U1470" i="14" s="1"/>
  <c r="M1321" i="14"/>
  <c r="P1321" i="14" s="1"/>
  <c r="T1321" i="14" s="1"/>
  <c r="U1321" i="14" s="1"/>
  <c r="M1113" i="14"/>
  <c r="P1113" i="14" s="1"/>
  <c r="T1113" i="14" s="1"/>
  <c r="U1113" i="14" s="1"/>
  <c r="M1001" i="14"/>
  <c r="P1001" i="14" s="1"/>
  <c r="T1001" i="14" s="1"/>
  <c r="U1001" i="14" s="1"/>
  <c r="M1704" i="14"/>
  <c r="P1704" i="14" s="1"/>
  <c r="T1704" i="14" s="1"/>
  <c r="U1704" i="14" s="1"/>
  <c r="M1590" i="14"/>
  <c r="P1590" i="14" s="1"/>
  <c r="T1590" i="14" s="1"/>
  <c r="U1590" i="14" s="1"/>
  <c r="M1476" i="14"/>
  <c r="P1476" i="14" s="1"/>
  <c r="T1476" i="14" s="1"/>
  <c r="U1476" i="14" s="1"/>
  <c r="M856" i="14"/>
  <c r="P856" i="14" s="1"/>
  <c r="T856" i="14" s="1"/>
  <c r="U856" i="14" s="1"/>
  <c r="M683" i="14"/>
  <c r="P683" i="14" s="1"/>
  <c r="T683" i="14" s="1"/>
  <c r="U683" i="14" s="1"/>
  <c r="M576" i="14"/>
  <c r="P576" i="14" s="1"/>
  <c r="T576" i="14" s="1"/>
  <c r="U576" i="14" s="1"/>
  <c r="M1672" i="14"/>
  <c r="P1672" i="14" s="1"/>
  <c r="T1672" i="14" s="1"/>
  <c r="U1672" i="14" s="1"/>
  <c r="M1370" i="14"/>
  <c r="P1370" i="14" s="1"/>
  <c r="T1370" i="14" s="1"/>
  <c r="U1370" i="14" s="1"/>
  <c r="M1049" i="14"/>
  <c r="P1049" i="14" s="1"/>
  <c r="T1049" i="14" s="1"/>
  <c r="U1049" i="14" s="1"/>
  <c r="M781" i="14"/>
  <c r="P781" i="14" s="1"/>
  <c r="T781" i="14" s="1"/>
  <c r="U781" i="14" s="1"/>
  <c r="M721" i="14"/>
  <c r="P721" i="14" s="1"/>
  <c r="T721" i="14" s="1"/>
  <c r="U721" i="14" s="1"/>
  <c r="M682" i="14"/>
  <c r="P682" i="14" s="1"/>
  <c r="T682" i="14" s="1"/>
  <c r="U682" i="14" s="1"/>
  <c r="M517" i="14"/>
  <c r="P517" i="14" s="1"/>
  <c r="T517" i="14" s="1"/>
  <c r="U517" i="14" s="1"/>
  <c r="M446" i="14"/>
  <c r="P446" i="14" s="1"/>
  <c r="T446" i="14" s="1"/>
  <c r="U446" i="14" s="1"/>
  <c r="M214" i="14"/>
  <c r="P214" i="14" s="1"/>
  <c r="T214" i="14" s="1"/>
  <c r="U214" i="14" s="1"/>
  <c r="M1548" i="14"/>
  <c r="P1548" i="14" s="1"/>
  <c r="T1548" i="14" s="1"/>
  <c r="U1548" i="14" s="1"/>
  <c r="M1472" i="14"/>
  <c r="P1472" i="14" s="1"/>
  <c r="T1472" i="14" s="1"/>
  <c r="U1472" i="14" s="1"/>
  <c r="M1234" i="14"/>
  <c r="P1234" i="14" s="1"/>
  <c r="T1234" i="14" s="1"/>
  <c r="U1234" i="14" s="1"/>
  <c r="M1059" i="14"/>
  <c r="P1059" i="14" s="1"/>
  <c r="T1059" i="14" s="1"/>
  <c r="U1059" i="14" s="1"/>
  <c r="M808" i="14"/>
  <c r="P808" i="14" s="1"/>
  <c r="T808" i="14" s="1"/>
  <c r="U808" i="14" s="1"/>
  <c r="M555" i="14"/>
  <c r="P555" i="14" s="1"/>
  <c r="T555" i="14" s="1"/>
  <c r="U555" i="14" s="1"/>
  <c r="M1787" i="14"/>
  <c r="P1787" i="14" s="1"/>
  <c r="T1787" i="14" s="1"/>
  <c r="U1787" i="14" s="1"/>
  <c r="M1616" i="14"/>
  <c r="P1616" i="14" s="1"/>
  <c r="T1616" i="14" s="1"/>
  <c r="U1616" i="14" s="1"/>
  <c r="M1090" i="14"/>
  <c r="P1090" i="14" s="1"/>
  <c r="T1090" i="14" s="1"/>
  <c r="U1090" i="14" s="1"/>
  <c r="M752" i="14"/>
  <c r="P752" i="14" s="1"/>
  <c r="T752" i="14" s="1"/>
  <c r="U752" i="14" s="1"/>
  <c r="M479" i="14"/>
  <c r="P479" i="14" s="1"/>
  <c r="T479" i="14" s="1"/>
  <c r="U479" i="14" s="1"/>
  <c r="M321" i="14"/>
  <c r="P321" i="14" s="1"/>
  <c r="T321" i="14" s="1"/>
  <c r="U321" i="14" s="1"/>
  <c r="M256" i="14"/>
  <c r="P256" i="14" s="1"/>
  <c r="T256" i="14" s="1"/>
  <c r="U256" i="14" s="1"/>
  <c r="M47" i="14"/>
  <c r="P47" i="14" s="1"/>
  <c r="T47" i="14" s="1"/>
  <c r="U47" i="14" s="1"/>
  <c r="M765" i="14"/>
  <c r="P765" i="14" s="1"/>
  <c r="T765" i="14" s="1"/>
  <c r="U765" i="14" s="1"/>
  <c r="M654" i="14"/>
  <c r="P654" i="14" s="1"/>
  <c r="T654" i="14" s="1"/>
  <c r="U654" i="14" s="1"/>
  <c r="M324" i="14"/>
  <c r="P324" i="14" s="1"/>
  <c r="T324" i="14" s="1"/>
  <c r="U324" i="14" s="1"/>
  <c r="M247" i="14"/>
  <c r="P247" i="14" s="1"/>
  <c r="T247" i="14" s="1"/>
  <c r="U247" i="14" s="1"/>
  <c r="M119" i="14"/>
  <c r="P119" i="14" s="1"/>
  <c r="T119" i="14" s="1"/>
  <c r="U119" i="14" s="1"/>
  <c r="M742" i="14"/>
  <c r="P742" i="14" s="1"/>
  <c r="T742" i="14" s="1"/>
  <c r="U742" i="14" s="1"/>
  <c r="M414" i="14"/>
  <c r="P414" i="14" s="1"/>
  <c r="T414" i="14" s="1"/>
  <c r="U414" i="14" s="1"/>
  <c r="M31" i="14"/>
  <c r="P31" i="14" s="1"/>
  <c r="T31" i="14" s="1"/>
  <c r="U31" i="14" s="1"/>
  <c r="M610" i="14"/>
  <c r="P610" i="14" s="1"/>
  <c r="T610" i="14" s="1"/>
  <c r="U610" i="14" s="1"/>
  <c r="M430" i="14"/>
  <c r="P430" i="14" s="1"/>
  <c r="T430" i="14" s="1"/>
  <c r="U430" i="14" s="1"/>
  <c r="M356" i="14"/>
  <c r="P356" i="14" s="1"/>
  <c r="T356" i="14" s="1"/>
  <c r="U356" i="14" s="1"/>
  <c r="M190" i="14"/>
  <c r="P190" i="14" s="1"/>
  <c r="T190" i="14" s="1"/>
  <c r="U190" i="14" s="1"/>
  <c r="M1626" i="14"/>
  <c r="P1626" i="14" s="1"/>
  <c r="T1626" i="14" s="1"/>
  <c r="U1626" i="14" s="1"/>
  <c r="M1431" i="14"/>
  <c r="P1431" i="14" s="1"/>
  <c r="T1431" i="14" s="1"/>
  <c r="U1431" i="14" s="1"/>
  <c r="M1510" i="14"/>
  <c r="P1510" i="14" s="1"/>
  <c r="T1510" i="14" s="1"/>
  <c r="U1510" i="14" s="1"/>
  <c r="M1396" i="14"/>
  <c r="P1396" i="14" s="1"/>
  <c r="T1396" i="14" s="1"/>
  <c r="U1396" i="14" s="1"/>
  <c r="M1539" i="14"/>
  <c r="P1539" i="14" s="1"/>
  <c r="T1539" i="14" s="1"/>
  <c r="U1539" i="14" s="1"/>
  <c r="M1693" i="14"/>
  <c r="P1693" i="14" s="1"/>
  <c r="T1693" i="14" s="1"/>
  <c r="U1693" i="14" s="1"/>
  <c r="M1398" i="14"/>
  <c r="P1398" i="14" s="1"/>
  <c r="T1398" i="14" s="1"/>
  <c r="U1398" i="14" s="1"/>
  <c r="M509" i="14"/>
  <c r="P509" i="14" s="1"/>
  <c r="T509" i="14" s="1"/>
  <c r="U509" i="14" s="1"/>
  <c r="M1496" i="14"/>
  <c r="P1496" i="14" s="1"/>
  <c r="T1496" i="14" s="1"/>
  <c r="U1496" i="14" s="1"/>
  <c r="M1207" i="14"/>
  <c r="P1207" i="14" s="1"/>
  <c r="T1207" i="14" s="1"/>
  <c r="U1207" i="14" s="1"/>
  <c r="M772" i="14"/>
  <c r="P772" i="14" s="1"/>
  <c r="T772" i="14" s="1"/>
  <c r="U772" i="14" s="1"/>
  <c r="M1811" i="14"/>
  <c r="P1811" i="14" s="1"/>
  <c r="T1811" i="14" s="1"/>
  <c r="U1811" i="14" s="1"/>
  <c r="M1656" i="14"/>
  <c r="P1656" i="14" s="1"/>
  <c r="T1656" i="14" s="1"/>
  <c r="U1656" i="14" s="1"/>
  <c r="M987" i="14"/>
  <c r="P987" i="14" s="1"/>
  <c r="T987" i="14" s="1"/>
  <c r="U987" i="14" s="1"/>
  <c r="M377" i="14"/>
  <c r="P377" i="14" s="1"/>
  <c r="T377" i="14" s="1"/>
  <c r="U377" i="14" s="1"/>
  <c r="M895" i="14"/>
  <c r="P895" i="14" s="1"/>
  <c r="T895" i="14" s="1"/>
  <c r="U895" i="14" s="1"/>
  <c r="M830" i="14"/>
  <c r="P830" i="14" s="1"/>
  <c r="T830" i="14" s="1"/>
  <c r="U830" i="14" s="1"/>
  <c r="M598" i="14"/>
  <c r="P598" i="14" s="1"/>
  <c r="T598" i="14" s="1"/>
  <c r="U598" i="14" s="1"/>
  <c r="M336" i="14"/>
  <c r="P336" i="14" s="1"/>
  <c r="T336" i="14" s="1"/>
  <c r="U336" i="14" s="1"/>
  <c r="M221" i="14"/>
  <c r="P221" i="14" s="1"/>
  <c r="T221" i="14" s="1"/>
  <c r="U221" i="14" s="1"/>
  <c r="M123" i="14"/>
  <c r="P123" i="14" s="1"/>
  <c r="T123" i="14" s="1"/>
  <c r="U123" i="14" s="1"/>
  <c r="M1512" i="14"/>
  <c r="P1512" i="14" s="1"/>
  <c r="T1512" i="14" s="1"/>
  <c r="U1512" i="14" s="1"/>
  <c r="M1179" i="14"/>
  <c r="P1179" i="14" s="1"/>
  <c r="T1179" i="14" s="1"/>
  <c r="U1179" i="14" s="1"/>
  <c r="M903" i="14"/>
  <c r="P903" i="14" s="1"/>
  <c r="T903" i="14" s="1"/>
  <c r="U903" i="14" s="1"/>
  <c r="M586" i="14"/>
  <c r="P586" i="14" s="1"/>
  <c r="T586" i="14" s="1"/>
  <c r="U586" i="14" s="1"/>
  <c r="M1520" i="14"/>
  <c r="P1520" i="14" s="1"/>
  <c r="T1520" i="14" s="1"/>
  <c r="U1520" i="14" s="1"/>
  <c r="M236" i="14"/>
  <c r="P236" i="14" s="1"/>
  <c r="T236" i="14" s="1"/>
  <c r="U236" i="14" s="1"/>
  <c r="M1529" i="14"/>
  <c r="P1529" i="14" s="1"/>
  <c r="T1529" i="14" s="1"/>
  <c r="U1529" i="14" s="1"/>
  <c r="M1444" i="14"/>
  <c r="P1444" i="14" s="1"/>
  <c r="T1444" i="14" s="1"/>
  <c r="U1444" i="14" s="1"/>
  <c r="M764" i="14"/>
  <c r="P764" i="14" s="1"/>
  <c r="T764" i="14" s="1"/>
  <c r="U764" i="14" s="1"/>
  <c r="M457" i="14"/>
  <c r="P457" i="14" s="1"/>
  <c r="T457" i="14" s="1"/>
  <c r="U457" i="14" s="1"/>
  <c r="M1181" i="14"/>
  <c r="P1181" i="14" s="1"/>
  <c r="T1181" i="14" s="1"/>
  <c r="U1181" i="14" s="1"/>
  <c r="M408" i="14"/>
  <c r="P408" i="14" s="1"/>
  <c r="T408" i="14" s="1"/>
  <c r="U408" i="14" s="1"/>
  <c r="M1486" i="14"/>
  <c r="P1486" i="14" s="1"/>
  <c r="T1486" i="14" s="1"/>
  <c r="U1486" i="14" s="1"/>
  <c r="M999" i="14"/>
  <c r="P999" i="14" s="1"/>
  <c r="T999" i="14" s="1"/>
  <c r="U999" i="14" s="1"/>
  <c r="M538" i="14"/>
  <c r="P538" i="14" s="1"/>
  <c r="T538" i="14" s="1"/>
  <c r="U538" i="14" s="1"/>
  <c r="M341" i="14"/>
  <c r="P341" i="14" s="1"/>
  <c r="T341" i="14" s="1"/>
  <c r="U341" i="14" s="1"/>
  <c r="M1362" i="14"/>
  <c r="P1362" i="14" s="1"/>
  <c r="T1362" i="14" s="1"/>
  <c r="U1362" i="14" s="1"/>
  <c r="M669" i="14"/>
  <c r="P669" i="14" s="1"/>
  <c r="T669" i="14" s="1"/>
  <c r="U669" i="14" s="1"/>
  <c r="M442" i="14"/>
  <c r="P442" i="14" s="1"/>
  <c r="T442" i="14" s="1"/>
  <c r="U442" i="14" s="1"/>
  <c r="AV2250" i="2"/>
  <c r="AV2218" i="2"/>
  <c r="AV2186" i="2"/>
  <c r="AV2170" i="2"/>
  <c r="AV2154" i="2"/>
  <c r="AV2256" i="2"/>
  <c r="AV2232" i="2"/>
  <c r="AV2216" i="2"/>
  <c r="AV2192" i="2"/>
  <c r="AV2176" i="2"/>
  <c r="AV2152" i="2"/>
  <c r="AV2234" i="2"/>
  <c r="AV2202" i="2"/>
  <c r="AV2248" i="2"/>
  <c r="AV2208" i="2"/>
  <c r="AV2168" i="2"/>
  <c r="AV2136" i="2"/>
  <c r="AV1979" i="2"/>
  <c r="AV2345" i="2"/>
  <c r="AV2329" i="2"/>
  <c r="AV2313" i="2"/>
  <c r="AV2297" i="2"/>
  <c r="AV2281" i="2"/>
  <c r="AV2240" i="2"/>
  <c r="AV2224" i="2"/>
  <c r="AV2200" i="2"/>
  <c r="AV2184" i="2"/>
  <c r="AV2160" i="2"/>
  <c r="AV2144" i="2"/>
  <c r="AV2337" i="2"/>
  <c r="AV2321" i="2"/>
  <c r="AV2305" i="2"/>
  <c r="AV1553" i="2"/>
  <c r="AV2341" i="2"/>
  <c r="AV2325" i="2"/>
  <c r="AV2309" i="2"/>
  <c r="AV2293" i="2"/>
  <c r="AV2347" i="2"/>
  <c r="AV2339" i="2"/>
  <c r="AV2331" i="2"/>
  <c r="AV2323" i="2"/>
  <c r="AV2315" i="2"/>
  <c r="AV2307" i="2"/>
  <c r="AV2299" i="2"/>
  <c r="AV2291" i="2"/>
  <c r="AV2283" i="2"/>
  <c r="AV2262" i="2"/>
  <c r="AV2246" i="2"/>
  <c r="AV2230" i="2"/>
  <c r="AV2214" i="2"/>
  <c r="AV2198" i="2"/>
  <c r="AV2182" i="2"/>
  <c r="AV2166" i="2"/>
  <c r="AV2150" i="2"/>
  <c r="AV2260" i="2"/>
  <c r="AV2134" i="2"/>
  <c r="AV2132" i="2"/>
  <c r="AV2138" i="2"/>
  <c r="AV2359" i="2"/>
  <c r="AV2349" i="2"/>
  <c r="AV2333" i="2"/>
  <c r="AV2317" i="2"/>
  <c r="AV2301" i="2"/>
  <c r="AV2285" i="2"/>
  <c r="AV2351" i="2"/>
  <c r="AV2343" i="2"/>
  <c r="AV2335" i="2"/>
  <c r="AV2327" i="2"/>
  <c r="AV2319" i="2"/>
  <c r="AV2311" i="2"/>
  <c r="AV2303" i="2"/>
  <c r="AV2295" i="2"/>
  <c r="AV2287" i="2"/>
  <c r="AV2266" i="2"/>
  <c r="AV2254" i="2"/>
  <c r="AV2238" i="2"/>
  <c r="AV2222" i="2"/>
  <c r="AV2206" i="2"/>
  <c r="AV2190" i="2"/>
  <c r="AV2174" i="2"/>
  <c r="AV2158" i="2"/>
  <c r="AV2142" i="2"/>
  <c r="AV2277" i="2"/>
  <c r="AV2140" i="2"/>
  <c r="AV2269" i="2"/>
  <c r="K55" i="7" l="1"/>
  <c r="N54" i="7"/>
  <c r="O54" i="7" s="1"/>
  <c r="R54" i="7" s="1"/>
  <c r="S54" i="7" s="1"/>
  <c r="T54" i="7" s="1"/>
  <c r="K54" i="7"/>
  <c r="N53" i="7"/>
  <c r="O53" i="7" s="1"/>
  <c r="R53" i="7" s="1"/>
  <c r="S53" i="7" s="1"/>
  <c r="T53" i="7" s="1"/>
  <c r="K53" i="7"/>
  <c r="N52" i="7"/>
  <c r="O52" i="7" s="1"/>
  <c r="K52" i="7"/>
  <c r="N51" i="7"/>
  <c r="O51" i="7" s="1"/>
  <c r="R51" i="7" s="1"/>
  <c r="S51" i="7" s="1"/>
  <c r="T51" i="7" s="1"/>
  <c r="K51" i="7"/>
  <c r="N50" i="7"/>
  <c r="O50" i="7" s="1"/>
  <c r="K50" i="7"/>
  <c r="N49" i="7"/>
  <c r="O49" i="7" s="1"/>
  <c r="R49" i="7" s="1"/>
  <c r="S49" i="7" s="1"/>
  <c r="T49" i="7" s="1"/>
  <c r="K49" i="7"/>
  <c r="N48" i="7"/>
  <c r="O48" i="7" s="1"/>
  <c r="K48" i="7"/>
  <c r="N47" i="7"/>
  <c r="O47" i="7" s="1"/>
  <c r="R47" i="7" s="1"/>
  <c r="S47" i="7" s="1"/>
  <c r="T47" i="7" s="1"/>
  <c r="K47" i="7"/>
  <c r="N46" i="7"/>
  <c r="O46" i="7" s="1"/>
  <c r="R46" i="7" s="1"/>
  <c r="S46" i="7" s="1"/>
  <c r="T46" i="7" s="1"/>
  <c r="K46" i="7"/>
  <c r="N45" i="7"/>
  <c r="O45" i="7" s="1"/>
  <c r="R45" i="7" s="1"/>
  <c r="S45" i="7" s="1"/>
  <c r="T45" i="7" s="1"/>
  <c r="K45" i="7"/>
  <c r="N44" i="7"/>
  <c r="O44" i="7" s="1"/>
  <c r="K44" i="7"/>
  <c r="N43" i="7"/>
  <c r="O43" i="7" s="1"/>
  <c r="Q43" i="7" s="1"/>
  <c r="K43" i="7"/>
  <c r="N42" i="7"/>
  <c r="O42" i="7" s="1"/>
  <c r="K42" i="7"/>
  <c r="N41" i="7"/>
  <c r="O41" i="7" s="1"/>
  <c r="Q41" i="7" s="1"/>
  <c r="K41" i="7"/>
  <c r="N40" i="7"/>
  <c r="O40" i="7" s="1"/>
  <c r="K40" i="7"/>
  <c r="N39" i="7"/>
  <c r="O39" i="7" s="1"/>
  <c r="Q39" i="7" s="1"/>
  <c r="K39" i="7"/>
  <c r="N38" i="7"/>
  <c r="O38" i="7" s="1"/>
  <c r="Q38" i="7" s="1"/>
  <c r="K38" i="7"/>
  <c r="N37" i="7"/>
  <c r="O37" i="7" s="1"/>
  <c r="Q37" i="7" s="1"/>
  <c r="K37" i="7"/>
  <c r="N36" i="7"/>
  <c r="K36" i="7"/>
  <c r="N35" i="7"/>
  <c r="O35" i="7" s="1"/>
  <c r="Q35" i="7" s="1"/>
  <c r="K35" i="7"/>
  <c r="N34" i="7"/>
  <c r="O34" i="7" s="1"/>
  <c r="K34" i="7"/>
  <c r="N33" i="7"/>
  <c r="O33" i="7" s="1"/>
  <c r="K33" i="7"/>
  <c r="N32" i="7"/>
  <c r="O32" i="7" s="1"/>
  <c r="R32" i="7" s="1"/>
  <c r="S32" i="7" s="1"/>
  <c r="T32" i="7" s="1"/>
  <c r="K32" i="7"/>
  <c r="N31" i="7"/>
  <c r="O31" i="7" s="1"/>
  <c r="Q31" i="7" s="1"/>
  <c r="K31" i="7"/>
  <c r="N30" i="7"/>
  <c r="O30" i="7" s="1"/>
  <c r="K30" i="7"/>
  <c r="N29" i="7"/>
  <c r="O29" i="7" s="1"/>
  <c r="Q29" i="7" s="1"/>
  <c r="K29" i="7"/>
  <c r="N28" i="7"/>
  <c r="O28" i="7" s="1"/>
  <c r="K28" i="7"/>
  <c r="N27" i="7"/>
  <c r="O27" i="7" s="1"/>
  <c r="Q27" i="7" s="1"/>
  <c r="K27" i="7"/>
  <c r="N26" i="7"/>
  <c r="O26" i="7" s="1"/>
  <c r="R26" i="7" s="1"/>
  <c r="S26" i="7" s="1"/>
  <c r="T26" i="7" s="1"/>
  <c r="K26" i="7"/>
  <c r="N25" i="7"/>
  <c r="O25" i="7" s="1"/>
  <c r="R25" i="7" s="1"/>
  <c r="S25" i="7" s="1"/>
  <c r="T25" i="7" s="1"/>
  <c r="K25" i="7"/>
  <c r="N24" i="7"/>
  <c r="O24" i="7" s="1"/>
  <c r="K24" i="7"/>
  <c r="N23" i="7"/>
  <c r="O23" i="7" s="1"/>
  <c r="Q23" i="7" s="1"/>
  <c r="K23" i="7"/>
  <c r="N22" i="7"/>
  <c r="O22" i="7" s="1"/>
  <c r="K22" i="7"/>
  <c r="N21" i="7"/>
  <c r="O21" i="7" s="1"/>
  <c r="R21" i="7" s="1"/>
  <c r="S21" i="7" s="1"/>
  <c r="T21" i="7" s="1"/>
  <c r="K21" i="7"/>
  <c r="N20" i="7"/>
  <c r="O20" i="7" s="1"/>
  <c r="K20" i="7"/>
  <c r="N19" i="7"/>
  <c r="O19" i="7" s="1"/>
  <c r="Q19" i="7" s="1"/>
  <c r="K19" i="7"/>
  <c r="N18" i="7"/>
  <c r="O18" i="7" s="1"/>
  <c r="R18" i="7" s="1"/>
  <c r="S18" i="7" s="1"/>
  <c r="T18" i="7" s="1"/>
  <c r="K18" i="7"/>
  <c r="N17" i="7"/>
  <c r="O17" i="7" s="1"/>
  <c r="R17" i="7" s="1"/>
  <c r="S17" i="7" s="1"/>
  <c r="T17" i="7" s="1"/>
  <c r="K17" i="7"/>
  <c r="N16" i="7"/>
  <c r="O16" i="7" s="1"/>
  <c r="K16" i="7"/>
  <c r="N15" i="7"/>
  <c r="O15" i="7" s="1"/>
  <c r="Q15" i="7" s="1"/>
  <c r="K15" i="7"/>
  <c r="N14" i="7"/>
  <c r="O14" i="7" s="1"/>
  <c r="K14" i="7"/>
  <c r="N13" i="7"/>
  <c r="O13" i="7" s="1"/>
  <c r="R13" i="7" s="1"/>
  <c r="S13" i="7" s="1"/>
  <c r="T13" i="7" s="1"/>
  <c r="K13" i="7"/>
  <c r="N12" i="7"/>
  <c r="O12" i="7" s="1"/>
  <c r="K12" i="7"/>
  <c r="N11" i="7"/>
  <c r="O11" i="7" s="1"/>
  <c r="Q11" i="7" s="1"/>
  <c r="K11" i="7"/>
  <c r="N10" i="7"/>
  <c r="O10" i="7" s="1"/>
  <c r="R10" i="7" s="1"/>
  <c r="S10" i="7" s="1"/>
  <c r="T10" i="7" s="1"/>
  <c r="K10" i="7"/>
  <c r="N9" i="7"/>
  <c r="O9" i="7" s="1"/>
  <c r="R9" i="7" s="1"/>
  <c r="S9" i="7" s="1"/>
  <c r="T9" i="7" s="1"/>
  <c r="K9" i="7"/>
  <c r="N8" i="7"/>
  <c r="O8" i="7" s="1"/>
  <c r="K8" i="7"/>
  <c r="N7" i="7"/>
  <c r="O7" i="7" s="1"/>
  <c r="R7" i="7" s="1"/>
  <c r="S7" i="7" s="1"/>
  <c r="T7" i="7" s="1"/>
  <c r="K7" i="7"/>
  <c r="N6" i="7"/>
  <c r="O6" i="7" s="1"/>
  <c r="Q6" i="7" s="1"/>
  <c r="K6" i="7"/>
  <c r="N5" i="7"/>
  <c r="O5" i="7" s="1"/>
  <c r="Q5" i="7" s="1"/>
  <c r="K5" i="7"/>
  <c r="N4" i="7"/>
  <c r="O4" i="7" s="1"/>
  <c r="K4" i="7"/>
  <c r="N3" i="7"/>
  <c r="O3" i="7" s="1"/>
  <c r="Q3" i="7" s="1"/>
  <c r="K3" i="7"/>
  <c r="Q47" i="7" l="1"/>
  <c r="R4" i="7"/>
  <c r="S4" i="7" s="1"/>
  <c r="T4" i="7" s="1"/>
  <c r="Q4" i="7"/>
  <c r="R8" i="7"/>
  <c r="S8" i="7" s="1"/>
  <c r="T8" i="7" s="1"/>
  <c r="Q8" i="7"/>
  <c r="Q30" i="7"/>
  <c r="R30" i="7"/>
  <c r="S30" i="7" s="1"/>
  <c r="T30" i="7" s="1"/>
  <c r="R12" i="7"/>
  <c r="S12" i="7" s="1"/>
  <c r="T12" i="7" s="1"/>
  <c r="Q12" i="7"/>
  <c r="R14" i="7"/>
  <c r="S14" i="7" s="1"/>
  <c r="T14" i="7" s="1"/>
  <c r="Q14" i="7"/>
  <c r="R16" i="7"/>
  <c r="S16" i="7" s="1"/>
  <c r="T16" i="7" s="1"/>
  <c r="Q16" i="7"/>
  <c r="Q34" i="7"/>
  <c r="R34" i="7"/>
  <c r="S34" i="7" s="1"/>
  <c r="T34" i="7" s="1"/>
  <c r="R36" i="7"/>
  <c r="S36" i="7" s="1"/>
  <c r="T36" i="7" s="1"/>
  <c r="Q36" i="7"/>
  <c r="R40" i="7"/>
  <c r="S40" i="7" s="1"/>
  <c r="T40" i="7" s="1"/>
  <c r="Q40" i="7"/>
  <c r="Q42" i="7"/>
  <c r="R42" i="7"/>
  <c r="S42" i="7" s="1"/>
  <c r="T42" i="7" s="1"/>
  <c r="R44" i="7"/>
  <c r="S44" i="7" s="1"/>
  <c r="T44" i="7" s="1"/>
  <c r="Q44" i="7"/>
  <c r="R20" i="7"/>
  <c r="S20" i="7" s="1"/>
  <c r="T20" i="7" s="1"/>
  <c r="Q20" i="7"/>
  <c r="R22" i="7"/>
  <c r="S22" i="7" s="1"/>
  <c r="T22" i="7" s="1"/>
  <c r="Q22" i="7"/>
  <c r="R24" i="7"/>
  <c r="S24" i="7" s="1"/>
  <c r="T24" i="7" s="1"/>
  <c r="Q24" i="7"/>
  <c r="R28" i="7"/>
  <c r="S28" i="7" s="1"/>
  <c r="T28" i="7" s="1"/>
  <c r="Q28" i="7"/>
  <c r="Q33" i="7"/>
  <c r="R33" i="7"/>
  <c r="S33" i="7" s="1"/>
  <c r="T33" i="7" s="1"/>
  <c r="R48" i="7"/>
  <c r="S48" i="7" s="1"/>
  <c r="T48" i="7" s="1"/>
  <c r="Q48" i="7"/>
  <c r="R50" i="7"/>
  <c r="S50" i="7" s="1"/>
  <c r="T50" i="7" s="1"/>
  <c r="Q50" i="7"/>
  <c r="R52" i="7"/>
  <c r="S52" i="7" s="1"/>
  <c r="T52" i="7" s="1"/>
  <c r="Q52" i="7"/>
  <c r="Q26" i="7"/>
  <c r="Q18" i="7"/>
  <c r="Q10" i="7"/>
  <c r="Q32" i="7"/>
  <c r="Q51" i="7"/>
  <c r="R3" i="7"/>
  <c r="S3" i="7" s="1"/>
  <c r="T3" i="7" s="1"/>
  <c r="R43" i="7"/>
  <c r="S43" i="7" s="1"/>
  <c r="T43" i="7" s="1"/>
  <c r="R39" i="7"/>
  <c r="S39" i="7" s="1"/>
  <c r="T39" i="7" s="1"/>
  <c r="R35" i="7"/>
  <c r="S35" i="7" s="1"/>
  <c r="T35" i="7" s="1"/>
  <c r="R31" i="7"/>
  <c r="S31" i="7" s="1"/>
  <c r="T31" i="7" s="1"/>
  <c r="R27" i="7"/>
  <c r="S27" i="7" s="1"/>
  <c r="T27" i="7" s="1"/>
  <c r="R23" i="7"/>
  <c r="S23" i="7" s="1"/>
  <c r="T23" i="7" s="1"/>
  <c r="R19" i="7"/>
  <c r="S19" i="7" s="1"/>
  <c r="T19" i="7" s="1"/>
  <c r="R15" i="7"/>
  <c r="S15" i="7" s="1"/>
  <c r="T15" i="7" s="1"/>
  <c r="R11" i="7"/>
  <c r="S11" i="7" s="1"/>
  <c r="T11" i="7" s="1"/>
  <c r="R5" i="7"/>
  <c r="S5" i="7" s="1"/>
  <c r="T5" i="7" s="1"/>
  <c r="Q25" i="7"/>
  <c r="Q21" i="7"/>
  <c r="Q17" i="7"/>
  <c r="Q13" i="7"/>
  <c r="Q9" i="7"/>
  <c r="Q54" i="7"/>
  <c r="Q46" i="7"/>
  <c r="R38" i="7"/>
  <c r="S38" i="7" s="1"/>
  <c r="T38" i="7" s="1"/>
  <c r="Q53" i="7"/>
  <c r="Q49" i="7"/>
  <c r="Q45" i="7"/>
  <c r="R41" i="7"/>
  <c r="S41" i="7" s="1"/>
  <c r="T41" i="7" s="1"/>
  <c r="R37" i="7"/>
  <c r="S37" i="7" s="1"/>
  <c r="T37" i="7" s="1"/>
  <c r="R29" i="7"/>
  <c r="S29" i="7" s="1"/>
  <c r="T29" i="7" s="1"/>
  <c r="R6" i="7"/>
  <c r="S6" i="7" s="1"/>
  <c r="T6" i="7" s="1"/>
  <c r="Q7" i="7"/>
  <c r="O3" i="2"/>
  <c r="S3" i="2" s="1"/>
  <c r="O4" i="2"/>
  <c r="S4" i="2" s="1"/>
  <c r="O5" i="2"/>
  <c r="S5" i="2" s="1"/>
  <c r="O6" i="2"/>
  <c r="S6" i="2" s="1"/>
  <c r="O7" i="2"/>
  <c r="S7" i="2" s="1"/>
  <c r="O8" i="2"/>
  <c r="S8" i="2" s="1"/>
  <c r="O9" i="2"/>
  <c r="S9" i="2" s="1"/>
  <c r="O10" i="2"/>
  <c r="S10" i="2" s="1"/>
  <c r="O11" i="2"/>
  <c r="S11" i="2" s="1"/>
  <c r="O12" i="2"/>
  <c r="S12" i="2" s="1"/>
  <c r="O13" i="2"/>
  <c r="S13" i="2" s="1"/>
  <c r="O14" i="2"/>
  <c r="S14" i="2" s="1"/>
  <c r="O15" i="2"/>
  <c r="S15" i="2" s="1"/>
  <c r="O16" i="2"/>
  <c r="S16" i="2" s="1"/>
  <c r="O17" i="2"/>
  <c r="S17" i="2" s="1"/>
  <c r="O18" i="2"/>
  <c r="S18" i="2" s="1"/>
  <c r="O19" i="2"/>
  <c r="S19" i="2" s="1"/>
  <c r="O20" i="2"/>
  <c r="S20" i="2" s="1"/>
  <c r="O21" i="2"/>
  <c r="S21" i="2" s="1"/>
  <c r="O22" i="2"/>
  <c r="S22" i="2" s="1"/>
  <c r="O23" i="2"/>
  <c r="S23" i="2" s="1"/>
  <c r="O24" i="2"/>
  <c r="S24" i="2" s="1"/>
  <c r="O25" i="2"/>
  <c r="S25" i="2" s="1"/>
  <c r="O26" i="2"/>
  <c r="S26" i="2" s="1"/>
  <c r="O27" i="2"/>
  <c r="S27" i="2" s="1"/>
  <c r="O28" i="2"/>
  <c r="S28" i="2" s="1"/>
  <c r="O29" i="2"/>
  <c r="S29" i="2" s="1"/>
  <c r="O30" i="2"/>
  <c r="S30" i="2" s="1"/>
  <c r="O31" i="2"/>
  <c r="S31" i="2" s="1"/>
  <c r="O32" i="2"/>
  <c r="S32" i="2" s="1"/>
  <c r="O33" i="2"/>
  <c r="S33" i="2" s="1"/>
  <c r="O34" i="2"/>
  <c r="S34" i="2" s="1"/>
  <c r="O35" i="2"/>
  <c r="S35" i="2" s="1"/>
  <c r="O36" i="2"/>
  <c r="S36" i="2" s="1"/>
  <c r="O37" i="2"/>
  <c r="S37" i="2" s="1"/>
  <c r="O38" i="2"/>
  <c r="S38" i="2" s="1"/>
  <c r="O39" i="2"/>
  <c r="S39" i="2" s="1"/>
  <c r="O40" i="2"/>
  <c r="S40" i="2" s="1"/>
  <c r="O41" i="2"/>
  <c r="S41" i="2" s="1"/>
  <c r="O42" i="2"/>
  <c r="S42" i="2" s="1"/>
  <c r="O43" i="2"/>
  <c r="S43" i="2" s="1"/>
  <c r="O44" i="2"/>
  <c r="S44" i="2" s="1"/>
  <c r="O45" i="2"/>
  <c r="S45" i="2" s="1"/>
  <c r="O46" i="2"/>
  <c r="S46" i="2" s="1"/>
  <c r="O47" i="2"/>
  <c r="S47" i="2" s="1"/>
  <c r="O48" i="2"/>
  <c r="S48" i="2" s="1"/>
  <c r="O49" i="2"/>
  <c r="S49" i="2" s="1"/>
  <c r="O50" i="2"/>
  <c r="S50" i="2" s="1"/>
  <c r="O51" i="2"/>
  <c r="S51" i="2" s="1"/>
  <c r="O52" i="2"/>
  <c r="S52" i="2" s="1"/>
  <c r="O53" i="2"/>
  <c r="S53" i="2" s="1"/>
  <c r="O54" i="2"/>
  <c r="S54" i="2" s="1"/>
  <c r="O55" i="2"/>
  <c r="S55" i="2" s="1"/>
  <c r="O56" i="2"/>
  <c r="S56" i="2" s="1"/>
  <c r="O57" i="2"/>
  <c r="S57" i="2" s="1"/>
  <c r="O58" i="2"/>
  <c r="S58" i="2" s="1"/>
  <c r="O59" i="2"/>
  <c r="S59" i="2" s="1"/>
  <c r="O60" i="2"/>
  <c r="S60" i="2" s="1"/>
  <c r="O61" i="2"/>
  <c r="S61" i="2" s="1"/>
  <c r="O62" i="2"/>
  <c r="S62" i="2" s="1"/>
  <c r="O63" i="2"/>
  <c r="S63" i="2" s="1"/>
  <c r="O64" i="2"/>
  <c r="S64" i="2" s="1"/>
  <c r="O65" i="2"/>
  <c r="S65" i="2" s="1"/>
  <c r="O66" i="2"/>
  <c r="S66" i="2" s="1"/>
  <c r="O67" i="2"/>
  <c r="S67" i="2" s="1"/>
  <c r="O68" i="2"/>
  <c r="S68" i="2" s="1"/>
  <c r="O69" i="2"/>
  <c r="S69" i="2" s="1"/>
  <c r="O70" i="2"/>
  <c r="S70" i="2" s="1"/>
  <c r="O71" i="2"/>
  <c r="S71" i="2" s="1"/>
  <c r="O72" i="2"/>
  <c r="S72" i="2" s="1"/>
  <c r="O73" i="2"/>
  <c r="S73" i="2" s="1"/>
  <c r="O74" i="2"/>
  <c r="S74" i="2" s="1"/>
  <c r="O75" i="2"/>
  <c r="S75" i="2" s="1"/>
  <c r="O76" i="2"/>
  <c r="S76" i="2" s="1"/>
  <c r="O77" i="2"/>
  <c r="S77" i="2" s="1"/>
  <c r="O78" i="2"/>
  <c r="S78" i="2" s="1"/>
  <c r="O79" i="2"/>
  <c r="S79" i="2" s="1"/>
  <c r="O80" i="2"/>
  <c r="S80" i="2" s="1"/>
  <c r="O81" i="2"/>
  <c r="S81" i="2" s="1"/>
  <c r="O82" i="2"/>
  <c r="S82" i="2" s="1"/>
  <c r="O83" i="2"/>
  <c r="S83" i="2" s="1"/>
  <c r="O84" i="2"/>
  <c r="S84" i="2" s="1"/>
  <c r="O85" i="2"/>
  <c r="S85" i="2" s="1"/>
  <c r="O86" i="2"/>
  <c r="S86" i="2" s="1"/>
  <c r="O87" i="2"/>
  <c r="S87" i="2" s="1"/>
  <c r="O88" i="2"/>
  <c r="S88" i="2" s="1"/>
  <c r="O89" i="2"/>
  <c r="S89" i="2" s="1"/>
  <c r="O90" i="2"/>
  <c r="S90" i="2" s="1"/>
  <c r="O91" i="2"/>
  <c r="S91" i="2" s="1"/>
  <c r="O92" i="2"/>
  <c r="S92" i="2" s="1"/>
  <c r="O93" i="2"/>
  <c r="S93" i="2" s="1"/>
  <c r="O94" i="2"/>
  <c r="S94" i="2" s="1"/>
  <c r="O95" i="2"/>
  <c r="S95" i="2" s="1"/>
  <c r="O96" i="2"/>
  <c r="S96" i="2" s="1"/>
  <c r="O97" i="2"/>
  <c r="S97" i="2" s="1"/>
  <c r="O98" i="2"/>
  <c r="S98" i="2" s="1"/>
  <c r="O99" i="2"/>
  <c r="S99" i="2" s="1"/>
  <c r="O100" i="2"/>
  <c r="S100" i="2" s="1"/>
  <c r="O101" i="2"/>
  <c r="S101" i="2" s="1"/>
  <c r="O102" i="2"/>
  <c r="S102" i="2" s="1"/>
  <c r="O103" i="2"/>
  <c r="S103" i="2" s="1"/>
  <c r="O104" i="2"/>
  <c r="S104" i="2" s="1"/>
  <c r="O105" i="2"/>
  <c r="S105" i="2" s="1"/>
  <c r="O106" i="2"/>
  <c r="S106" i="2" s="1"/>
  <c r="O107" i="2"/>
  <c r="S107" i="2" s="1"/>
  <c r="O108" i="2"/>
  <c r="S108" i="2" s="1"/>
  <c r="O109" i="2"/>
  <c r="S109" i="2" s="1"/>
  <c r="O110" i="2"/>
  <c r="S110" i="2" s="1"/>
  <c r="O111" i="2"/>
  <c r="S111" i="2" s="1"/>
  <c r="O112" i="2"/>
  <c r="S112" i="2" s="1"/>
  <c r="O113" i="2"/>
  <c r="S113" i="2" s="1"/>
  <c r="O114" i="2"/>
  <c r="S114" i="2" s="1"/>
  <c r="O115" i="2"/>
  <c r="S115" i="2" s="1"/>
  <c r="O116" i="2"/>
  <c r="S116" i="2" s="1"/>
  <c r="O117" i="2"/>
  <c r="S117" i="2" s="1"/>
  <c r="O118" i="2"/>
  <c r="S118" i="2" s="1"/>
  <c r="O119" i="2"/>
  <c r="S119" i="2" s="1"/>
  <c r="O120" i="2"/>
  <c r="S120" i="2" s="1"/>
  <c r="O121" i="2"/>
  <c r="S121" i="2" s="1"/>
  <c r="O122" i="2"/>
  <c r="S122" i="2" s="1"/>
  <c r="O123" i="2"/>
  <c r="S123" i="2" s="1"/>
  <c r="O124" i="2"/>
  <c r="S124" i="2" s="1"/>
  <c r="O125" i="2"/>
  <c r="S125" i="2" s="1"/>
  <c r="O126" i="2"/>
  <c r="S126" i="2" s="1"/>
  <c r="O127" i="2"/>
  <c r="S127" i="2" s="1"/>
  <c r="O128" i="2"/>
  <c r="S128" i="2" s="1"/>
  <c r="O129" i="2"/>
  <c r="S129" i="2" s="1"/>
  <c r="O130" i="2"/>
  <c r="S130" i="2" s="1"/>
  <c r="O131" i="2"/>
  <c r="S131" i="2" s="1"/>
  <c r="O132" i="2"/>
  <c r="S132" i="2" s="1"/>
  <c r="O133" i="2"/>
  <c r="S133" i="2" s="1"/>
  <c r="O134" i="2"/>
  <c r="S134" i="2" s="1"/>
  <c r="O135" i="2"/>
  <c r="S135" i="2" s="1"/>
  <c r="O136" i="2"/>
  <c r="S136" i="2" s="1"/>
  <c r="O137" i="2"/>
  <c r="S137" i="2" s="1"/>
  <c r="O138" i="2"/>
  <c r="S138" i="2" s="1"/>
  <c r="O139" i="2"/>
  <c r="S139" i="2" s="1"/>
  <c r="O140" i="2"/>
  <c r="S140" i="2" s="1"/>
  <c r="O141" i="2"/>
  <c r="S141" i="2" s="1"/>
  <c r="O142" i="2"/>
  <c r="S142" i="2" s="1"/>
  <c r="O143" i="2"/>
  <c r="S143" i="2" s="1"/>
  <c r="O144" i="2"/>
  <c r="S144" i="2" s="1"/>
  <c r="O145" i="2"/>
  <c r="S145" i="2" s="1"/>
  <c r="O146" i="2"/>
  <c r="S146" i="2" s="1"/>
  <c r="O147" i="2"/>
  <c r="S147" i="2" s="1"/>
  <c r="O148" i="2"/>
  <c r="S148" i="2" s="1"/>
  <c r="O149" i="2"/>
  <c r="S149" i="2" s="1"/>
  <c r="O150" i="2"/>
  <c r="S150" i="2" s="1"/>
  <c r="O151" i="2"/>
  <c r="S151" i="2" s="1"/>
  <c r="O152" i="2"/>
  <c r="S152" i="2" s="1"/>
  <c r="O153" i="2"/>
  <c r="S153" i="2" s="1"/>
  <c r="O154" i="2"/>
  <c r="S154" i="2" s="1"/>
  <c r="O155" i="2"/>
  <c r="S155" i="2" s="1"/>
  <c r="O156" i="2"/>
  <c r="S156" i="2" s="1"/>
  <c r="O157" i="2"/>
  <c r="S157" i="2" s="1"/>
  <c r="O158" i="2"/>
  <c r="S158" i="2" s="1"/>
  <c r="O159" i="2"/>
  <c r="S159" i="2" s="1"/>
  <c r="O160" i="2"/>
  <c r="S160" i="2" s="1"/>
  <c r="O161" i="2"/>
  <c r="S161" i="2" s="1"/>
  <c r="O162" i="2"/>
  <c r="S162" i="2" s="1"/>
  <c r="O163" i="2"/>
  <c r="S163" i="2" s="1"/>
  <c r="O164" i="2"/>
  <c r="S164" i="2" s="1"/>
  <c r="O165" i="2"/>
  <c r="S165" i="2" s="1"/>
  <c r="O166" i="2"/>
  <c r="S166" i="2" s="1"/>
  <c r="O167" i="2"/>
  <c r="S167" i="2" s="1"/>
  <c r="O168" i="2"/>
  <c r="S168" i="2" s="1"/>
  <c r="O169" i="2"/>
  <c r="S169" i="2" s="1"/>
  <c r="O170" i="2"/>
  <c r="S170" i="2" s="1"/>
  <c r="O171" i="2"/>
  <c r="S171" i="2" s="1"/>
  <c r="O172" i="2"/>
  <c r="S172" i="2" s="1"/>
  <c r="O173" i="2"/>
  <c r="S173" i="2" s="1"/>
  <c r="O174" i="2"/>
  <c r="S174" i="2" s="1"/>
  <c r="O175" i="2"/>
  <c r="S175" i="2" s="1"/>
  <c r="O176" i="2"/>
  <c r="S176" i="2" s="1"/>
  <c r="O177" i="2"/>
  <c r="S177" i="2" s="1"/>
  <c r="O178" i="2"/>
  <c r="S178" i="2" s="1"/>
  <c r="O179" i="2"/>
  <c r="S179" i="2" s="1"/>
  <c r="O180" i="2"/>
  <c r="S180" i="2" s="1"/>
  <c r="O181" i="2"/>
  <c r="S181" i="2" s="1"/>
  <c r="O182" i="2"/>
  <c r="S182" i="2" s="1"/>
  <c r="O183" i="2"/>
  <c r="S183" i="2" s="1"/>
  <c r="O184" i="2"/>
  <c r="S184" i="2" s="1"/>
  <c r="O185" i="2"/>
  <c r="S185" i="2" s="1"/>
  <c r="O186" i="2"/>
  <c r="S186" i="2" s="1"/>
  <c r="O187" i="2"/>
  <c r="S187" i="2" s="1"/>
  <c r="O188" i="2"/>
  <c r="S188" i="2" s="1"/>
  <c r="O189" i="2"/>
  <c r="S189" i="2" s="1"/>
  <c r="O190" i="2"/>
  <c r="S190" i="2" s="1"/>
  <c r="O191" i="2"/>
  <c r="S191" i="2" s="1"/>
  <c r="O192" i="2"/>
  <c r="S192" i="2" s="1"/>
  <c r="O193" i="2"/>
  <c r="S193" i="2" s="1"/>
  <c r="O194" i="2"/>
  <c r="S194" i="2" s="1"/>
  <c r="O195" i="2"/>
  <c r="S195" i="2" s="1"/>
  <c r="O196" i="2"/>
  <c r="S196" i="2" s="1"/>
  <c r="O197" i="2"/>
  <c r="S197" i="2" s="1"/>
  <c r="O198" i="2"/>
  <c r="S198" i="2" s="1"/>
  <c r="O199" i="2"/>
  <c r="S199" i="2" s="1"/>
  <c r="O200" i="2"/>
  <c r="S200" i="2" s="1"/>
  <c r="O201" i="2"/>
  <c r="S201" i="2" s="1"/>
  <c r="O202" i="2"/>
  <c r="S202" i="2" s="1"/>
  <c r="O203" i="2"/>
  <c r="S203" i="2" s="1"/>
  <c r="O204" i="2"/>
  <c r="S204" i="2" s="1"/>
  <c r="O205" i="2"/>
  <c r="S205" i="2" s="1"/>
  <c r="O206" i="2"/>
  <c r="S206" i="2" s="1"/>
  <c r="O207" i="2"/>
  <c r="S207" i="2" s="1"/>
  <c r="O208" i="2"/>
  <c r="S208" i="2" s="1"/>
  <c r="O209" i="2"/>
  <c r="S209" i="2" s="1"/>
  <c r="O210" i="2"/>
  <c r="S210" i="2" s="1"/>
  <c r="O211" i="2"/>
  <c r="S211" i="2" s="1"/>
  <c r="O212" i="2"/>
  <c r="S212" i="2" s="1"/>
  <c r="O213" i="2"/>
  <c r="S213" i="2" s="1"/>
  <c r="O214" i="2"/>
  <c r="S214" i="2" s="1"/>
  <c r="O215" i="2"/>
  <c r="S215" i="2" s="1"/>
  <c r="O216" i="2"/>
  <c r="S216" i="2" s="1"/>
  <c r="O217" i="2"/>
  <c r="S217" i="2" s="1"/>
  <c r="O218" i="2"/>
  <c r="S218" i="2" s="1"/>
  <c r="O219" i="2"/>
  <c r="S219" i="2" s="1"/>
  <c r="O220" i="2"/>
  <c r="S220" i="2" s="1"/>
  <c r="O221" i="2"/>
  <c r="S221" i="2" s="1"/>
  <c r="O222" i="2"/>
  <c r="S222" i="2" s="1"/>
  <c r="O223" i="2"/>
  <c r="S223" i="2" s="1"/>
  <c r="O224" i="2"/>
  <c r="S224" i="2" s="1"/>
  <c r="O225" i="2"/>
  <c r="S225" i="2" s="1"/>
  <c r="O226" i="2"/>
  <c r="S226" i="2" s="1"/>
  <c r="O227" i="2"/>
  <c r="S227" i="2" s="1"/>
  <c r="O228" i="2"/>
  <c r="S228" i="2" s="1"/>
  <c r="O229" i="2"/>
  <c r="S229" i="2" s="1"/>
  <c r="O230" i="2"/>
  <c r="S230" i="2" s="1"/>
  <c r="O231" i="2"/>
  <c r="S231" i="2" s="1"/>
  <c r="O232" i="2"/>
  <c r="S232" i="2" s="1"/>
  <c r="O233" i="2"/>
  <c r="S233" i="2" s="1"/>
  <c r="O234" i="2"/>
  <c r="S234" i="2" s="1"/>
  <c r="O235" i="2"/>
  <c r="S235" i="2" s="1"/>
  <c r="O236" i="2"/>
  <c r="S236" i="2" s="1"/>
  <c r="O237" i="2"/>
  <c r="S237" i="2" s="1"/>
  <c r="O238" i="2"/>
  <c r="S238" i="2" s="1"/>
  <c r="O239" i="2"/>
  <c r="S239" i="2" s="1"/>
  <c r="O240" i="2"/>
  <c r="S240" i="2" s="1"/>
  <c r="O241" i="2"/>
  <c r="S241" i="2" s="1"/>
  <c r="O242" i="2"/>
  <c r="S242" i="2" s="1"/>
  <c r="O243" i="2"/>
  <c r="S243" i="2" s="1"/>
  <c r="O244" i="2"/>
  <c r="S244" i="2" s="1"/>
  <c r="O245" i="2"/>
  <c r="S245" i="2" s="1"/>
  <c r="O246" i="2"/>
  <c r="S246" i="2" s="1"/>
  <c r="O247" i="2"/>
  <c r="S247" i="2" s="1"/>
  <c r="O248" i="2"/>
  <c r="S248" i="2" s="1"/>
  <c r="O249" i="2"/>
  <c r="S249" i="2" s="1"/>
  <c r="O250" i="2"/>
  <c r="S250" i="2" s="1"/>
  <c r="O251" i="2"/>
  <c r="S251" i="2" s="1"/>
  <c r="O252" i="2"/>
  <c r="S252" i="2" s="1"/>
  <c r="O253" i="2"/>
  <c r="S253" i="2" s="1"/>
  <c r="O254" i="2"/>
  <c r="S254" i="2" s="1"/>
  <c r="O255" i="2"/>
  <c r="S255" i="2" s="1"/>
  <c r="O256" i="2"/>
  <c r="S256" i="2" s="1"/>
  <c r="O257" i="2"/>
  <c r="S257" i="2" s="1"/>
  <c r="O258" i="2"/>
  <c r="S258" i="2" s="1"/>
  <c r="O259" i="2"/>
  <c r="S259" i="2" s="1"/>
  <c r="O260" i="2"/>
  <c r="S260" i="2" s="1"/>
  <c r="O261" i="2"/>
  <c r="S261" i="2" s="1"/>
  <c r="O262" i="2"/>
  <c r="S262" i="2" s="1"/>
  <c r="O263" i="2"/>
  <c r="S263" i="2" s="1"/>
  <c r="O264" i="2"/>
  <c r="S264" i="2" s="1"/>
  <c r="O265" i="2"/>
  <c r="S265" i="2" s="1"/>
  <c r="O266" i="2"/>
  <c r="S266" i="2" s="1"/>
  <c r="O267" i="2"/>
  <c r="S267" i="2" s="1"/>
  <c r="O268" i="2"/>
  <c r="S268" i="2" s="1"/>
  <c r="O269" i="2"/>
  <c r="S269" i="2" s="1"/>
  <c r="O270" i="2"/>
  <c r="S270" i="2" s="1"/>
  <c r="O271" i="2"/>
  <c r="S271" i="2" s="1"/>
  <c r="O272" i="2"/>
  <c r="S272" i="2" s="1"/>
  <c r="O273" i="2"/>
  <c r="S273" i="2" s="1"/>
  <c r="O274" i="2"/>
  <c r="S274" i="2" s="1"/>
  <c r="O275" i="2"/>
  <c r="S275" i="2" s="1"/>
  <c r="O276" i="2"/>
  <c r="S276" i="2" s="1"/>
  <c r="O277" i="2"/>
  <c r="S277" i="2" s="1"/>
  <c r="O278" i="2"/>
  <c r="S278" i="2" s="1"/>
  <c r="O279" i="2"/>
  <c r="S279" i="2" s="1"/>
  <c r="O280" i="2"/>
  <c r="S280" i="2" s="1"/>
  <c r="O281" i="2"/>
  <c r="S281" i="2" s="1"/>
  <c r="O282" i="2"/>
  <c r="S282" i="2" s="1"/>
  <c r="O283" i="2"/>
  <c r="S283" i="2" s="1"/>
  <c r="O284" i="2"/>
  <c r="S284" i="2" s="1"/>
  <c r="O285" i="2"/>
  <c r="S285" i="2" s="1"/>
  <c r="O286" i="2"/>
  <c r="S286" i="2" s="1"/>
  <c r="O287" i="2"/>
  <c r="S287" i="2" s="1"/>
  <c r="O288" i="2"/>
  <c r="S288" i="2" s="1"/>
  <c r="O289" i="2"/>
  <c r="S289" i="2" s="1"/>
  <c r="O290" i="2"/>
  <c r="S290" i="2" s="1"/>
  <c r="O291" i="2"/>
  <c r="S291" i="2" s="1"/>
  <c r="O292" i="2"/>
  <c r="S292" i="2" s="1"/>
  <c r="O293" i="2"/>
  <c r="S293" i="2" s="1"/>
  <c r="O294" i="2"/>
  <c r="S294" i="2" s="1"/>
  <c r="O295" i="2"/>
  <c r="S295" i="2" s="1"/>
  <c r="O296" i="2"/>
  <c r="S296" i="2" s="1"/>
  <c r="O297" i="2"/>
  <c r="S297" i="2" s="1"/>
  <c r="O298" i="2"/>
  <c r="S298" i="2" s="1"/>
  <c r="O299" i="2"/>
  <c r="S299" i="2" s="1"/>
  <c r="O300" i="2"/>
  <c r="S300" i="2" s="1"/>
  <c r="O301" i="2"/>
  <c r="S301" i="2" s="1"/>
  <c r="O302" i="2"/>
  <c r="S302" i="2" s="1"/>
  <c r="O303" i="2"/>
  <c r="S303" i="2" s="1"/>
  <c r="O304" i="2"/>
  <c r="S304" i="2" s="1"/>
  <c r="O305" i="2"/>
  <c r="S305" i="2" s="1"/>
  <c r="O306" i="2"/>
  <c r="S306" i="2" s="1"/>
  <c r="O307" i="2"/>
  <c r="S307" i="2" s="1"/>
  <c r="O308" i="2"/>
  <c r="S308" i="2" s="1"/>
  <c r="O309" i="2"/>
  <c r="S309" i="2" s="1"/>
  <c r="O310" i="2"/>
  <c r="S310" i="2" s="1"/>
  <c r="O311" i="2"/>
  <c r="S311" i="2" s="1"/>
  <c r="O312" i="2"/>
  <c r="S312" i="2" s="1"/>
  <c r="O313" i="2"/>
  <c r="S313" i="2" s="1"/>
  <c r="O314" i="2"/>
  <c r="S314" i="2" s="1"/>
  <c r="O315" i="2"/>
  <c r="S315" i="2" s="1"/>
  <c r="O316" i="2"/>
  <c r="S316" i="2" s="1"/>
  <c r="O317" i="2"/>
  <c r="S317" i="2" s="1"/>
  <c r="O318" i="2"/>
  <c r="S318" i="2" s="1"/>
  <c r="O319" i="2"/>
  <c r="S319" i="2" s="1"/>
  <c r="O320" i="2"/>
  <c r="S320" i="2" s="1"/>
  <c r="O321" i="2"/>
  <c r="S321" i="2" s="1"/>
  <c r="O322" i="2"/>
  <c r="S322" i="2" s="1"/>
  <c r="O323" i="2"/>
  <c r="S323" i="2" s="1"/>
  <c r="O324" i="2"/>
  <c r="S324" i="2" s="1"/>
  <c r="O325" i="2"/>
  <c r="S325" i="2" s="1"/>
  <c r="O326" i="2"/>
  <c r="S326" i="2" s="1"/>
  <c r="O327" i="2"/>
  <c r="S327" i="2" s="1"/>
  <c r="O328" i="2"/>
  <c r="S328" i="2" s="1"/>
  <c r="O329" i="2"/>
  <c r="S329" i="2" s="1"/>
  <c r="O330" i="2"/>
  <c r="S330" i="2" s="1"/>
  <c r="O331" i="2"/>
  <c r="S331" i="2" s="1"/>
  <c r="O332" i="2"/>
  <c r="S332" i="2" s="1"/>
  <c r="O333" i="2"/>
  <c r="S333" i="2" s="1"/>
  <c r="O334" i="2"/>
  <c r="S334" i="2" s="1"/>
  <c r="O335" i="2"/>
  <c r="S335" i="2" s="1"/>
  <c r="O336" i="2"/>
  <c r="S336" i="2" s="1"/>
  <c r="O337" i="2"/>
  <c r="S337" i="2" s="1"/>
  <c r="O338" i="2"/>
  <c r="S338" i="2" s="1"/>
  <c r="O339" i="2"/>
  <c r="S339" i="2" s="1"/>
  <c r="O340" i="2"/>
  <c r="S340" i="2" s="1"/>
  <c r="O341" i="2"/>
  <c r="S341" i="2" s="1"/>
  <c r="O342" i="2"/>
  <c r="S342" i="2" s="1"/>
  <c r="O343" i="2"/>
  <c r="S343" i="2" s="1"/>
  <c r="O344" i="2"/>
  <c r="S344" i="2" s="1"/>
  <c r="O345" i="2"/>
  <c r="S345" i="2" s="1"/>
  <c r="O346" i="2"/>
  <c r="S346" i="2" s="1"/>
  <c r="O347" i="2"/>
  <c r="S347" i="2" s="1"/>
  <c r="O348" i="2"/>
  <c r="S348" i="2" s="1"/>
  <c r="O349" i="2"/>
  <c r="S349" i="2" s="1"/>
  <c r="O350" i="2"/>
  <c r="S350" i="2" s="1"/>
  <c r="O351" i="2"/>
  <c r="S351" i="2" s="1"/>
  <c r="O352" i="2"/>
  <c r="S352" i="2" s="1"/>
  <c r="O353" i="2"/>
  <c r="S353" i="2" s="1"/>
  <c r="O354" i="2"/>
  <c r="S354" i="2" s="1"/>
  <c r="O355" i="2"/>
  <c r="S355" i="2" s="1"/>
  <c r="O356" i="2"/>
  <c r="S356" i="2" s="1"/>
  <c r="O357" i="2"/>
  <c r="S357" i="2" s="1"/>
  <c r="O358" i="2"/>
  <c r="S358" i="2" s="1"/>
  <c r="O359" i="2"/>
  <c r="S359" i="2" s="1"/>
  <c r="O360" i="2"/>
  <c r="S360" i="2" s="1"/>
  <c r="O361" i="2"/>
  <c r="S361" i="2" s="1"/>
  <c r="O362" i="2"/>
  <c r="S362" i="2" s="1"/>
  <c r="O363" i="2"/>
  <c r="S363" i="2" s="1"/>
  <c r="O364" i="2"/>
  <c r="S364" i="2" s="1"/>
  <c r="O365" i="2"/>
  <c r="S365" i="2" s="1"/>
  <c r="O366" i="2"/>
  <c r="S366" i="2" s="1"/>
  <c r="O367" i="2"/>
  <c r="S367" i="2" s="1"/>
  <c r="O368" i="2"/>
  <c r="S368" i="2" s="1"/>
  <c r="O369" i="2"/>
  <c r="S369" i="2" s="1"/>
  <c r="O370" i="2"/>
  <c r="S370" i="2" s="1"/>
  <c r="O371" i="2"/>
  <c r="S371" i="2" s="1"/>
  <c r="O372" i="2"/>
  <c r="S372" i="2" s="1"/>
  <c r="O373" i="2"/>
  <c r="S373" i="2" s="1"/>
  <c r="O374" i="2"/>
  <c r="S374" i="2" s="1"/>
  <c r="O375" i="2"/>
  <c r="S375" i="2" s="1"/>
  <c r="O376" i="2"/>
  <c r="S376" i="2" s="1"/>
  <c r="O377" i="2"/>
  <c r="S377" i="2" s="1"/>
  <c r="O378" i="2"/>
  <c r="S378" i="2" s="1"/>
  <c r="O379" i="2"/>
  <c r="S379" i="2" s="1"/>
  <c r="O380" i="2"/>
  <c r="S380" i="2" s="1"/>
  <c r="O381" i="2"/>
  <c r="S381" i="2" s="1"/>
  <c r="O382" i="2"/>
  <c r="S382" i="2" s="1"/>
  <c r="O383" i="2"/>
  <c r="S383" i="2" s="1"/>
  <c r="O384" i="2"/>
  <c r="S384" i="2" s="1"/>
  <c r="O385" i="2"/>
  <c r="S385" i="2" s="1"/>
  <c r="O386" i="2"/>
  <c r="S386" i="2" s="1"/>
  <c r="O387" i="2"/>
  <c r="S387" i="2" s="1"/>
  <c r="O388" i="2"/>
  <c r="S388" i="2" s="1"/>
  <c r="O389" i="2"/>
  <c r="S389" i="2" s="1"/>
  <c r="O390" i="2"/>
  <c r="S390" i="2" s="1"/>
  <c r="O391" i="2"/>
  <c r="S391" i="2" s="1"/>
  <c r="O392" i="2"/>
  <c r="S392" i="2" s="1"/>
  <c r="O393" i="2"/>
  <c r="S393" i="2" s="1"/>
  <c r="O394" i="2"/>
  <c r="S394" i="2" s="1"/>
  <c r="O395" i="2"/>
  <c r="S395" i="2" s="1"/>
  <c r="O396" i="2"/>
  <c r="S396" i="2" s="1"/>
  <c r="O397" i="2"/>
  <c r="S397" i="2" s="1"/>
  <c r="O398" i="2"/>
  <c r="S398" i="2" s="1"/>
  <c r="O399" i="2"/>
  <c r="S399" i="2" s="1"/>
  <c r="O400" i="2"/>
  <c r="S400" i="2" s="1"/>
  <c r="O401" i="2"/>
  <c r="S401" i="2" s="1"/>
  <c r="O402" i="2"/>
  <c r="S402" i="2" s="1"/>
  <c r="O403" i="2"/>
  <c r="S403" i="2" s="1"/>
  <c r="O404" i="2"/>
  <c r="S404" i="2" s="1"/>
  <c r="O405" i="2"/>
  <c r="S405" i="2" s="1"/>
  <c r="O406" i="2"/>
  <c r="S406" i="2" s="1"/>
  <c r="O407" i="2"/>
  <c r="S407" i="2" s="1"/>
  <c r="O408" i="2"/>
  <c r="S408" i="2" s="1"/>
  <c r="O409" i="2"/>
  <c r="S409" i="2" s="1"/>
  <c r="O410" i="2"/>
  <c r="S410" i="2" s="1"/>
  <c r="O411" i="2"/>
  <c r="S411" i="2" s="1"/>
  <c r="O412" i="2"/>
  <c r="S412" i="2" s="1"/>
  <c r="O413" i="2"/>
  <c r="S413" i="2" s="1"/>
  <c r="O414" i="2"/>
  <c r="S414" i="2" s="1"/>
  <c r="O415" i="2"/>
  <c r="S415" i="2" s="1"/>
  <c r="O416" i="2"/>
  <c r="S416" i="2" s="1"/>
  <c r="O417" i="2"/>
  <c r="S417" i="2" s="1"/>
  <c r="O418" i="2"/>
  <c r="S418" i="2" s="1"/>
  <c r="O419" i="2"/>
  <c r="S419" i="2" s="1"/>
  <c r="O420" i="2"/>
  <c r="S420" i="2" s="1"/>
  <c r="O421" i="2"/>
  <c r="S421" i="2" s="1"/>
  <c r="O422" i="2"/>
  <c r="S422" i="2" s="1"/>
  <c r="O423" i="2"/>
  <c r="S423" i="2" s="1"/>
  <c r="O424" i="2"/>
  <c r="S424" i="2" s="1"/>
  <c r="O425" i="2"/>
  <c r="S425" i="2" s="1"/>
  <c r="O426" i="2"/>
  <c r="S426" i="2" s="1"/>
  <c r="O427" i="2"/>
  <c r="S427" i="2" s="1"/>
  <c r="O428" i="2"/>
  <c r="S428" i="2" s="1"/>
  <c r="O429" i="2"/>
  <c r="S429" i="2" s="1"/>
  <c r="O430" i="2"/>
  <c r="S430" i="2" s="1"/>
  <c r="O431" i="2"/>
  <c r="S431" i="2" s="1"/>
  <c r="O432" i="2"/>
  <c r="S432" i="2" s="1"/>
  <c r="O433" i="2"/>
  <c r="S433" i="2" s="1"/>
  <c r="O434" i="2"/>
  <c r="S434" i="2" s="1"/>
  <c r="O435" i="2"/>
  <c r="S435" i="2" s="1"/>
  <c r="O436" i="2"/>
  <c r="S436" i="2" s="1"/>
  <c r="O437" i="2"/>
  <c r="S437" i="2" s="1"/>
  <c r="O438" i="2"/>
  <c r="S438" i="2" s="1"/>
  <c r="O439" i="2"/>
  <c r="S439" i="2" s="1"/>
  <c r="O440" i="2"/>
  <c r="S440" i="2" s="1"/>
  <c r="O441" i="2"/>
  <c r="S441" i="2" s="1"/>
  <c r="O442" i="2"/>
  <c r="S442" i="2" s="1"/>
  <c r="O443" i="2"/>
  <c r="S443" i="2" s="1"/>
  <c r="O444" i="2"/>
  <c r="S444" i="2" s="1"/>
  <c r="O445" i="2"/>
  <c r="S445" i="2" s="1"/>
  <c r="O446" i="2"/>
  <c r="S446" i="2" s="1"/>
  <c r="O447" i="2"/>
  <c r="S447" i="2" s="1"/>
  <c r="O448" i="2"/>
  <c r="S448" i="2" s="1"/>
  <c r="O449" i="2"/>
  <c r="S449" i="2" s="1"/>
  <c r="O450" i="2"/>
  <c r="S450" i="2" s="1"/>
  <c r="O451" i="2"/>
  <c r="S451" i="2" s="1"/>
  <c r="O452" i="2"/>
  <c r="S452" i="2" s="1"/>
  <c r="O453" i="2"/>
  <c r="S453" i="2" s="1"/>
  <c r="O454" i="2"/>
  <c r="S454" i="2" s="1"/>
  <c r="O455" i="2"/>
  <c r="S455" i="2" s="1"/>
  <c r="O456" i="2"/>
  <c r="S456" i="2" s="1"/>
  <c r="O457" i="2"/>
  <c r="S457" i="2" s="1"/>
  <c r="O458" i="2"/>
  <c r="S458" i="2" s="1"/>
  <c r="O459" i="2"/>
  <c r="S459" i="2" s="1"/>
  <c r="O460" i="2"/>
  <c r="S460" i="2" s="1"/>
  <c r="O461" i="2"/>
  <c r="S461" i="2" s="1"/>
  <c r="O462" i="2"/>
  <c r="S462" i="2" s="1"/>
  <c r="O463" i="2"/>
  <c r="S463" i="2" s="1"/>
  <c r="O464" i="2"/>
  <c r="S464" i="2" s="1"/>
  <c r="O465" i="2"/>
  <c r="S465" i="2" s="1"/>
  <c r="O466" i="2"/>
  <c r="S466" i="2" s="1"/>
  <c r="O467" i="2"/>
  <c r="S467" i="2" s="1"/>
  <c r="O468" i="2"/>
  <c r="S468" i="2" s="1"/>
  <c r="O469" i="2"/>
  <c r="S469" i="2" s="1"/>
  <c r="O470" i="2"/>
  <c r="S470" i="2" s="1"/>
  <c r="O471" i="2"/>
  <c r="S471" i="2" s="1"/>
  <c r="O472" i="2"/>
  <c r="S472" i="2" s="1"/>
  <c r="O473" i="2"/>
  <c r="S473" i="2" s="1"/>
  <c r="O474" i="2"/>
  <c r="S474" i="2" s="1"/>
  <c r="O475" i="2"/>
  <c r="S475" i="2" s="1"/>
  <c r="O476" i="2"/>
  <c r="S476" i="2" s="1"/>
  <c r="O477" i="2"/>
  <c r="S477" i="2" s="1"/>
  <c r="O478" i="2"/>
  <c r="S478" i="2" s="1"/>
  <c r="O479" i="2"/>
  <c r="S479" i="2" s="1"/>
  <c r="O480" i="2"/>
  <c r="S480" i="2" s="1"/>
  <c r="O481" i="2"/>
  <c r="S481" i="2" s="1"/>
  <c r="O482" i="2"/>
  <c r="S482" i="2" s="1"/>
  <c r="O483" i="2"/>
  <c r="S483" i="2" s="1"/>
  <c r="O484" i="2"/>
  <c r="S484" i="2" s="1"/>
  <c r="O485" i="2"/>
  <c r="S485" i="2" s="1"/>
  <c r="O486" i="2"/>
  <c r="S486" i="2" s="1"/>
  <c r="O487" i="2"/>
  <c r="S487" i="2" s="1"/>
  <c r="O488" i="2"/>
  <c r="S488" i="2" s="1"/>
  <c r="O489" i="2"/>
  <c r="S489" i="2" s="1"/>
  <c r="O490" i="2"/>
  <c r="S490" i="2" s="1"/>
  <c r="O491" i="2"/>
  <c r="S491" i="2" s="1"/>
  <c r="O492" i="2"/>
  <c r="S492" i="2" s="1"/>
  <c r="O493" i="2"/>
  <c r="S493" i="2" s="1"/>
  <c r="O494" i="2"/>
  <c r="S494" i="2" s="1"/>
  <c r="O495" i="2"/>
  <c r="S495" i="2" s="1"/>
  <c r="O496" i="2"/>
  <c r="S496" i="2" s="1"/>
  <c r="O497" i="2"/>
  <c r="S497" i="2" s="1"/>
  <c r="O498" i="2"/>
  <c r="S498" i="2" s="1"/>
  <c r="O499" i="2"/>
  <c r="S499" i="2" s="1"/>
  <c r="O500" i="2"/>
  <c r="S500" i="2" s="1"/>
  <c r="O501" i="2"/>
  <c r="S501" i="2" s="1"/>
  <c r="O502" i="2"/>
  <c r="S502" i="2" s="1"/>
  <c r="O503" i="2"/>
  <c r="S503" i="2" s="1"/>
  <c r="O504" i="2"/>
  <c r="S504" i="2" s="1"/>
  <c r="O505" i="2"/>
  <c r="S505" i="2" s="1"/>
  <c r="O506" i="2"/>
  <c r="S506" i="2" s="1"/>
  <c r="O507" i="2"/>
  <c r="S507" i="2" s="1"/>
  <c r="O508" i="2"/>
  <c r="S508" i="2" s="1"/>
  <c r="O509" i="2"/>
  <c r="S509" i="2" s="1"/>
  <c r="O510" i="2"/>
  <c r="S510" i="2" s="1"/>
  <c r="O511" i="2"/>
  <c r="S511" i="2" s="1"/>
  <c r="O512" i="2"/>
  <c r="S512" i="2" s="1"/>
  <c r="O513" i="2"/>
  <c r="S513" i="2" s="1"/>
  <c r="O514" i="2"/>
  <c r="S514" i="2" s="1"/>
  <c r="O515" i="2"/>
  <c r="S515" i="2" s="1"/>
  <c r="O516" i="2"/>
  <c r="S516" i="2" s="1"/>
  <c r="O517" i="2"/>
  <c r="S517" i="2" s="1"/>
  <c r="O518" i="2"/>
  <c r="S518" i="2" s="1"/>
  <c r="O519" i="2"/>
  <c r="S519" i="2" s="1"/>
  <c r="O520" i="2"/>
  <c r="S520" i="2" s="1"/>
  <c r="O521" i="2"/>
  <c r="S521" i="2" s="1"/>
  <c r="O522" i="2"/>
  <c r="S522" i="2" s="1"/>
  <c r="O523" i="2"/>
  <c r="S523" i="2" s="1"/>
  <c r="O524" i="2"/>
  <c r="S524" i="2" s="1"/>
  <c r="O525" i="2"/>
  <c r="S525" i="2" s="1"/>
  <c r="O526" i="2"/>
  <c r="S526" i="2" s="1"/>
  <c r="O527" i="2"/>
  <c r="S527" i="2" s="1"/>
  <c r="O528" i="2"/>
  <c r="S528" i="2" s="1"/>
  <c r="O529" i="2"/>
  <c r="S529" i="2" s="1"/>
  <c r="O530" i="2"/>
  <c r="S530" i="2" s="1"/>
  <c r="O531" i="2"/>
  <c r="S531" i="2" s="1"/>
  <c r="O532" i="2"/>
  <c r="S532" i="2" s="1"/>
  <c r="O533" i="2"/>
  <c r="S533" i="2" s="1"/>
  <c r="O534" i="2"/>
  <c r="S534" i="2" s="1"/>
  <c r="O535" i="2"/>
  <c r="S535" i="2" s="1"/>
  <c r="O536" i="2"/>
  <c r="S536" i="2" s="1"/>
  <c r="O537" i="2"/>
  <c r="S537" i="2" s="1"/>
  <c r="O538" i="2"/>
  <c r="S538" i="2" s="1"/>
  <c r="O539" i="2"/>
  <c r="S539" i="2" s="1"/>
  <c r="O540" i="2"/>
  <c r="S540" i="2" s="1"/>
  <c r="O541" i="2"/>
  <c r="S541" i="2" s="1"/>
  <c r="O542" i="2"/>
  <c r="S542" i="2" s="1"/>
  <c r="O543" i="2"/>
  <c r="S543" i="2" s="1"/>
  <c r="O544" i="2"/>
  <c r="S544" i="2" s="1"/>
  <c r="O545" i="2"/>
  <c r="S545" i="2" s="1"/>
  <c r="O546" i="2"/>
  <c r="S546" i="2" s="1"/>
  <c r="O547" i="2"/>
  <c r="S547" i="2" s="1"/>
  <c r="O548" i="2"/>
  <c r="S548" i="2" s="1"/>
  <c r="O549" i="2"/>
  <c r="S549" i="2" s="1"/>
  <c r="O550" i="2"/>
  <c r="S550" i="2" s="1"/>
  <c r="O551" i="2"/>
  <c r="S551" i="2" s="1"/>
  <c r="O552" i="2"/>
  <c r="S552" i="2" s="1"/>
  <c r="O553" i="2"/>
  <c r="S553" i="2" s="1"/>
  <c r="O554" i="2"/>
  <c r="S554" i="2" s="1"/>
  <c r="O555" i="2"/>
  <c r="S555" i="2" s="1"/>
  <c r="O556" i="2"/>
  <c r="S556" i="2" s="1"/>
  <c r="O557" i="2"/>
  <c r="S557" i="2" s="1"/>
  <c r="O558" i="2"/>
  <c r="S558" i="2" s="1"/>
  <c r="O559" i="2"/>
  <c r="S559" i="2" s="1"/>
  <c r="O560" i="2"/>
  <c r="S560" i="2" s="1"/>
  <c r="O561" i="2"/>
  <c r="S561" i="2" s="1"/>
  <c r="O562" i="2"/>
  <c r="S562" i="2" s="1"/>
  <c r="O563" i="2"/>
  <c r="S563" i="2" s="1"/>
  <c r="O564" i="2"/>
  <c r="S564" i="2" s="1"/>
  <c r="O565" i="2"/>
  <c r="S565" i="2" s="1"/>
  <c r="O566" i="2"/>
  <c r="S566" i="2" s="1"/>
  <c r="O567" i="2"/>
  <c r="S567" i="2" s="1"/>
  <c r="O568" i="2"/>
  <c r="S568" i="2" s="1"/>
  <c r="O569" i="2"/>
  <c r="S569" i="2" s="1"/>
  <c r="O570" i="2"/>
  <c r="S570" i="2" s="1"/>
  <c r="O571" i="2"/>
  <c r="S571" i="2" s="1"/>
  <c r="O572" i="2"/>
  <c r="S572" i="2" s="1"/>
  <c r="O573" i="2"/>
  <c r="S573" i="2" s="1"/>
  <c r="O574" i="2"/>
  <c r="S574" i="2" s="1"/>
  <c r="O575" i="2"/>
  <c r="S575" i="2" s="1"/>
  <c r="O576" i="2"/>
  <c r="S576" i="2" s="1"/>
  <c r="O577" i="2"/>
  <c r="S577" i="2" s="1"/>
  <c r="O578" i="2"/>
  <c r="S578" i="2" s="1"/>
  <c r="O579" i="2"/>
  <c r="S579" i="2" s="1"/>
  <c r="O580" i="2"/>
  <c r="S580" i="2" s="1"/>
  <c r="O581" i="2"/>
  <c r="S581" i="2" s="1"/>
  <c r="O582" i="2"/>
  <c r="S582" i="2" s="1"/>
  <c r="O583" i="2"/>
  <c r="S583" i="2" s="1"/>
  <c r="O584" i="2"/>
  <c r="S584" i="2" s="1"/>
  <c r="O585" i="2"/>
  <c r="S585" i="2" s="1"/>
  <c r="O586" i="2"/>
  <c r="S586" i="2" s="1"/>
  <c r="O587" i="2"/>
  <c r="S587" i="2" s="1"/>
  <c r="O588" i="2"/>
  <c r="S588" i="2" s="1"/>
  <c r="O589" i="2"/>
  <c r="S589" i="2" s="1"/>
  <c r="O590" i="2"/>
  <c r="S590" i="2" s="1"/>
  <c r="O591" i="2"/>
  <c r="S591" i="2" s="1"/>
  <c r="O592" i="2"/>
  <c r="S592" i="2" s="1"/>
  <c r="O593" i="2"/>
  <c r="S593" i="2" s="1"/>
  <c r="O594" i="2"/>
  <c r="S594" i="2" s="1"/>
  <c r="O595" i="2"/>
  <c r="S595" i="2" s="1"/>
  <c r="O596" i="2"/>
  <c r="S596" i="2" s="1"/>
  <c r="O597" i="2"/>
  <c r="S597" i="2" s="1"/>
  <c r="O598" i="2"/>
  <c r="S598" i="2" s="1"/>
  <c r="O599" i="2"/>
  <c r="S599" i="2" s="1"/>
  <c r="O600" i="2"/>
  <c r="S600" i="2" s="1"/>
  <c r="O601" i="2"/>
  <c r="S601" i="2" s="1"/>
  <c r="O602" i="2"/>
  <c r="S602" i="2" s="1"/>
  <c r="O603" i="2"/>
  <c r="S603" i="2" s="1"/>
  <c r="O604" i="2"/>
  <c r="S604" i="2" s="1"/>
  <c r="O605" i="2"/>
  <c r="S605" i="2" s="1"/>
  <c r="O606" i="2"/>
  <c r="S606" i="2" s="1"/>
  <c r="O607" i="2"/>
  <c r="S607" i="2" s="1"/>
  <c r="O608" i="2"/>
  <c r="S608" i="2" s="1"/>
  <c r="O609" i="2"/>
  <c r="S609" i="2" s="1"/>
  <c r="O610" i="2"/>
  <c r="S610" i="2" s="1"/>
  <c r="O611" i="2"/>
  <c r="S611" i="2" s="1"/>
  <c r="O612" i="2"/>
  <c r="S612" i="2" s="1"/>
  <c r="O613" i="2"/>
  <c r="S613" i="2" s="1"/>
  <c r="O614" i="2"/>
  <c r="S614" i="2" s="1"/>
  <c r="O615" i="2"/>
  <c r="S615" i="2" s="1"/>
  <c r="O616" i="2"/>
  <c r="S616" i="2" s="1"/>
  <c r="O617" i="2"/>
  <c r="S617" i="2" s="1"/>
  <c r="O618" i="2"/>
  <c r="S618" i="2" s="1"/>
  <c r="O619" i="2"/>
  <c r="S619" i="2" s="1"/>
  <c r="O620" i="2"/>
  <c r="S620" i="2" s="1"/>
  <c r="O621" i="2"/>
  <c r="S621" i="2" s="1"/>
  <c r="O622" i="2"/>
  <c r="S622" i="2" s="1"/>
  <c r="O623" i="2"/>
  <c r="S623" i="2" s="1"/>
  <c r="O624" i="2"/>
  <c r="S624" i="2" s="1"/>
  <c r="O625" i="2"/>
  <c r="S625" i="2" s="1"/>
  <c r="O626" i="2"/>
  <c r="S626" i="2" s="1"/>
  <c r="O627" i="2"/>
  <c r="S627" i="2" s="1"/>
  <c r="O628" i="2"/>
  <c r="S628" i="2" s="1"/>
  <c r="O629" i="2"/>
  <c r="S629" i="2" s="1"/>
  <c r="O630" i="2"/>
  <c r="S630" i="2" s="1"/>
  <c r="O631" i="2"/>
  <c r="S631" i="2" s="1"/>
  <c r="O632" i="2"/>
  <c r="S632" i="2" s="1"/>
  <c r="O633" i="2"/>
  <c r="S633" i="2" s="1"/>
  <c r="O634" i="2"/>
  <c r="S634" i="2" s="1"/>
  <c r="O635" i="2"/>
  <c r="S635" i="2" s="1"/>
  <c r="O636" i="2"/>
  <c r="S636" i="2" s="1"/>
  <c r="O637" i="2"/>
  <c r="S637" i="2" s="1"/>
  <c r="O638" i="2"/>
  <c r="S638" i="2" s="1"/>
  <c r="O639" i="2"/>
  <c r="S639" i="2" s="1"/>
  <c r="O640" i="2"/>
  <c r="S640" i="2" s="1"/>
  <c r="O641" i="2"/>
  <c r="S641" i="2" s="1"/>
  <c r="O642" i="2"/>
  <c r="S642" i="2" s="1"/>
  <c r="O643" i="2"/>
  <c r="S643" i="2" s="1"/>
  <c r="O644" i="2"/>
  <c r="S644" i="2" s="1"/>
  <c r="O645" i="2"/>
  <c r="S645" i="2" s="1"/>
  <c r="O646" i="2"/>
  <c r="S646" i="2" s="1"/>
  <c r="O647" i="2"/>
  <c r="S647" i="2" s="1"/>
  <c r="O648" i="2"/>
  <c r="S648" i="2" s="1"/>
  <c r="O649" i="2"/>
  <c r="S649" i="2" s="1"/>
  <c r="O650" i="2"/>
  <c r="S650" i="2" s="1"/>
  <c r="O651" i="2"/>
  <c r="S651" i="2" s="1"/>
  <c r="O652" i="2"/>
  <c r="S652" i="2" s="1"/>
  <c r="O653" i="2"/>
  <c r="S653" i="2" s="1"/>
  <c r="O654" i="2"/>
  <c r="S654" i="2" s="1"/>
  <c r="O655" i="2"/>
  <c r="S655" i="2" s="1"/>
  <c r="O656" i="2"/>
  <c r="S656" i="2" s="1"/>
  <c r="O657" i="2"/>
  <c r="S657" i="2" s="1"/>
  <c r="O658" i="2"/>
  <c r="S658" i="2" s="1"/>
  <c r="O659" i="2"/>
  <c r="S659" i="2" s="1"/>
  <c r="O660" i="2"/>
  <c r="S660" i="2" s="1"/>
  <c r="O661" i="2"/>
  <c r="S661" i="2" s="1"/>
  <c r="O662" i="2"/>
  <c r="S662" i="2" s="1"/>
  <c r="O663" i="2"/>
  <c r="S663" i="2" s="1"/>
  <c r="O664" i="2"/>
  <c r="S664" i="2" s="1"/>
  <c r="O665" i="2"/>
  <c r="S665" i="2" s="1"/>
  <c r="O666" i="2"/>
  <c r="S666" i="2" s="1"/>
  <c r="O667" i="2"/>
  <c r="S667" i="2" s="1"/>
  <c r="O668" i="2"/>
  <c r="S668" i="2" s="1"/>
  <c r="O669" i="2"/>
  <c r="S669" i="2" s="1"/>
  <c r="O670" i="2"/>
  <c r="S670" i="2" s="1"/>
  <c r="O671" i="2"/>
  <c r="S671" i="2" s="1"/>
  <c r="O672" i="2"/>
  <c r="S672" i="2" s="1"/>
  <c r="O673" i="2"/>
  <c r="S673" i="2" s="1"/>
  <c r="O674" i="2"/>
  <c r="S674" i="2" s="1"/>
  <c r="O675" i="2"/>
  <c r="S675" i="2" s="1"/>
  <c r="O676" i="2"/>
  <c r="S676" i="2" s="1"/>
  <c r="O677" i="2"/>
  <c r="S677" i="2" s="1"/>
  <c r="O678" i="2"/>
  <c r="S678" i="2" s="1"/>
  <c r="O679" i="2"/>
  <c r="S679" i="2" s="1"/>
  <c r="O680" i="2"/>
  <c r="S680" i="2" s="1"/>
  <c r="O681" i="2"/>
  <c r="S681" i="2" s="1"/>
  <c r="O682" i="2"/>
  <c r="S682" i="2" s="1"/>
  <c r="O683" i="2"/>
  <c r="S683" i="2" s="1"/>
  <c r="O684" i="2"/>
  <c r="S684" i="2" s="1"/>
  <c r="O685" i="2"/>
  <c r="S685" i="2" s="1"/>
  <c r="O686" i="2"/>
  <c r="S686" i="2" s="1"/>
  <c r="O687" i="2"/>
  <c r="S687" i="2" s="1"/>
  <c r="O688" i="2"/>
  <c r="S688" i="2" s="1"/>
  <c r="O689" i="2"/>
  <c r="S689" i="2" s="1"/>
  <c r="O690" i="2"/>
  <c r="S690" i="2" s="1"/>
  <c r="O691" i="2"/>
  <c r="S691" i="2" s="1"/>
  <c r="O692" i="2"/>
  <c r="S692" i="2" s="1"/>
  <c r="O693" i="2"/>
  <c r="S693" i="2" s="1"/>
  <c r="O694" i="2"/>
  <c r="S694" i="2" s="1"/>
  <c r="O695" i="2"/>
  <c r="S695" i="2" s="1"/>
  <c r="O696" i="2"/>
  <c r="S696" i="2" s="1"/>
  <c r="O697" i="2"/>
  <c r="S697" i="2" s="1"/>
  <c r="O698" i="2"/>
  <c r="S698" i="2" s="1"/>
  <c r="O699" i="2"/>
  <c r="S699" i="2" s="1"/>
  <c r="O700" i="2"/>
  <c r="S700" i="2" s="1"/>
  <c r="O701" i="2"/>
  <c r="S701" i="2" s="1"/>
  <c r="O702" i="2"/>
  <c r="S702" i="2" s="1"/>
  <c r="O703" i="2"/>
  <c r="S703" i="2" s="1"/>
  <c r="O704" i="2"/>
  <c r="S704" i="2" s="1"/>
  <c r="O705" i="2"/>
  <c r="S705" i="2" s="1"/>
  <c r="O706" i="2"/>
  <c r="S706" i="2" s="1"/>
  <c r="O707" i="2"/>
  <c r="S707" i="2" s="1"/>
  <c r="O708" i="2"/>
  <c r="S708" i="2" s="1"/>
  <c r="O709" i="2"/>
  <c r="S709" i="2" s="1"/>
  <c r="O710" i="2"/>
  <c r="S710" i="2" s="1"/>
  <c r="O711" i="2"/>
  <c r="S711" i="2" s="1"/>
  <c r="O712" i="2"/>
  <c r="S712" i="2" s="1"/>
  <c r="O713" i="2"/>
  <c r="S713" i="2" s="1"/>
  <c r="O714" i="2"/>
  <c r="S714" i="2" s="1"/>
  <c r="O715" i="2"/>
  <c r="S715" i="2" s="1"/>
  <c r="O716" i="2"/>
  <c r="S716" i="2" s="1"/>
  <c r="O717" i="2"/>
  <c r="S717" i="2" s="1"/>
  <c r="O718" i="2"/>
  <c r="S718" i="2" s="1"/>
  <c r="O719" i="2"/>
  <c r="S719" i="2" s="1"/>
  <c r="O720" i="2"/>
  <c r="S720" i="2" s="1"/>
  <c r="O721" i="2"/>
  <c r="S721" i="2" s="1"/>
  <c r="O722" i="2"/>
  <c r="S722" i="2" s="1"/>
  <c r="O723" i="2"/>
  <c r="S723" i="2" s="1"/>
  <c r="O724" i="2"/>
  <c r="S724" i="2" s="1"/>
  <c r="O725" i="2"/>
  <c r="S725" i="2" s="1"/>
  <c r="O726" i="2"/>
  <c r="S726" i="2" s="1"/>
  <c r="O727" i="2"/>
  <c r="S727" i="2" s="1"/>
  <c r="O728" i="2"/>
  <c r="S728" i="2" s="1"/>
  <c r="O729" i="2"/>
  <c r="S729" i="2" s="1"/>
  <c r="O730" i="2"/>
  <c r="S730" i="2" s="1"/>
  <c r="O731" i="2"/>
  <c r="S731" i="2" s="1"/>
  <c r="O732" i="2"/>
  <c r="S732" i="2" s="1"/>
  <c r="O733" i="2"/>
  <c r="S733" i="2" s="1"/>
  <c r="O734" i="2"/>
  <c r="S734" i="2" s="1"/>
  <c r="O735" i="2"/>
  <c r="S735" i="2" s="1"/>
  <c r="O736" i="2"/>
  <c r="S736" i="2" s="1"/>
  <c r="O737" i="2"/>
  <c r="S737" i="2" s="1"/>
  <c r="O738" i="2"/>
  <c r="S738" i="2" s="1"/>
  <c r="O739" i="2"/>
  <c r="S739" i="2" s="1"/>
  <c r="O740" i="2"/>
  <c r="S740" i="2" s="1"/>
  <c r="O741" i="2"/>
  <c r="S741" i="2" s="1"/>
  <c r="O742" i="2"/>
  <c r="S742" i="2" s="1"/>
  <c r="O743" i="2"/>
  <c r="S743" i="2" s="1"/>
  <c r="O744" i="2"/>
  <c r="S744" i="2" s="1"/>
  <c r="O745" i="2"/>
  <c r="S745" i="2" s="1"/>
  <c r="O746" i="2"/>
  <c r="S746" i="2" s="1"/>
  <c r="O747" i="2"/>
  <c r="S747" i="2" s="1"/>
  <c r="O748" i="2"/>
  <c r="S748" i="2" s="1"/>
  <c r="O749" i="2"/>
  <c r="S749" i="2" s="1"/>
  <c r="O750" i="2"/>
  <c r="S750" i="2" s="1"/>
  <c r="O751" i="2"/>
  <c r="S751" i="2" s="1"/>
  <c r="O752" i="2"/>
  <c r="S752" i="2" s="1"/>
  <c r="O753" i="2"/>
  <c r="S753" i="2" s="1"/>
  <c r="O754" i="2"/>
  <c r="S754" i="2" s="1"/>
  <c r="O755" i="2"/>
  <c r="S755" i="2" s="1"/>
  <c r="O756" i="2"/>
  <c r="S756" i="2" s="1"/>
  <c r="O757" i="2"/>
  <c r="S757" i="2" s="1"/>
  <c r="O758" i="2"/>
  <c r="S758" i="2" s="1"/>
  <c r="O759" i="2"/>
  <c r="S759" i="2" s="1"/>
  <c r="O760" i="2"/>
  <c r="S760" i="2" s="1"/>
  <c r="O761" i="2"/>
  <c r="S761" i="2" s="1"/>
  <c r="O762" i="2"/>
  <c r="S762" i="2" s="1"/>
  <c r="O763" i="2"/>
  <c r="S763" i="2" s="1"/>
  <c r="O764" i="2"/>
  <c r="S764" i="2" s="1"/>
  <c r="O765" i="2"/>
  <c r="S765" i="2" s="1"/>
  <c r="O766" i="2"/>
  <c r="S766" i="2" s="1"/>
  <c r="O767" i="2"/>
  <c r="S767" i="2" s="1"/>
  <c r="O768" i="2"/>
  <c r="S768" i="2" s="1"/>
  <c r="O769" i="2"/>
  <c r="S769" i="2" s="1"/>
  <c r="O770" i="2"/>
  <c r="S770" i="2" s="1"/>
  <c r="O771" i="2"/>
  <c r="S771" i="2" s="1"/>
  <c r="O772" i="2"/>
  <c r="S772" i="2" s="1"/>
  <c r="O773" i="2"/>
  <c r="S773" i="2" s="1"/>
  <c r="O774" i="2"/>
  <c r="S774" i="2" s="1"/>
  <c r="O775" i="2"/>
  <c r="S775" i="2" s="1"/>
  <c r="O776" i="2"/>
  <c r="S776" i="2" s="1"/>
  <c r="O777" i="2"/>
  <c r="S777" i="2" s="1"/>
  <c r="O778" i="2"/>
  <c r="S778" i="2" s="1"/>
  <c r="O779" i="2"/>
  <c r="S779" i="2" s="1"/>
  <c r="O780" i="2"/>
  <c r="S780" i="2" s="1"/>
  <c r="O781" i="2"/>
  <c r="S781" i="2" s="1"/>
  <c r="O782" i="2"/>
  <c r="S782" i="2" s="1"/>
  <c r="O783" i="2"/>
  <c r="S783" i="2" s="1"/>
  <c r="O784" i="2"/>
  <c r="S784" i="2" s="1"/>
  <c r="O785" i="2"/>
  <c r="S785" i="2" s="1"/>
  <c r="O786" i="2"/>
  <c r="S786" i="2" s="1"/>
  <c r="O787" i="2"/>
  <c r="S787" i="2" s="1"/>
  <c r="O788" i="2"/>
  <c r="S788" i="2" s="1"/>
  <c r="O789" i="2"/>
  <c r="S789" i="2" s="1"/>
  <c r="O790" i="2"/>
  <c r="S790" i="2" s="1"/>
  <c r="O791" i="2"/>
  <c r="S791" i="2" s="1"/>
  <c r="O792" i="2"/>
  <c r="S792" i="2" s="1"/>
  <c r="O793" i="2"/>
  <c r="S793" i="2" s="1"/>
  <c r="O794" i="2"/>
  <c r="S794" i="2" s="1"/>
  <c r="O795" i="2"/>
  <c r="S795" i="2" s="1"/>
  <c r="O796" i="2"/>
  <c r="S796" i="2" s="1"/>
  <c r="O797" i="2"/>
  <c r="S797" i="2" s="1"/>
  <c r="O798" i="2"/>
  <c r="S798" i="2" s="1"/>
  <c r="O799" i="2"/>
  <c r="S799" i="2" s="1"/>
  <c r="O800" i="2"/>
  <c r="S800" i="2" s="1"/>
  <c r="O801" i="2"/>
  <c r="S801" i="2" s="1"/>
  <c r="O802" i="2"/>
  <c r="S802" i="2" s="1"/>
  <c r="O803" i="2"/>
  <c r="S803" i="2" s="1"/>
  <c r="O804" i="2"/>
  <c r="S804" i="2" s="1"/>
  <c r="O805" i="2"/>
  <c r="S805" i="2" s="1"/>
  <c r="O806" i="2"/>
  <c r="S806" i="2" s="1"/>
  <c r="O807" i="2"/>
  <c r="S807" i="2" s="1"/>
  <c r="O808" i="2"/>
  <c r="S808" i="2" s="1"/>
  <c r="O809" i="2"/>
  <c r="S809" i="2" s="1"/>
  <c r="O810" i="2"/>
  <c r="S810" i="2" s="1"/>
  <c r="O811" i="2"/>
  <c r="S811" i="2" s="1"/>
  <c r="O812" i="2"/>
  <c r="S812" i="2" s="1"/>
  <c r="O813" i="2"/>
  <c r="S813" i="2" s="1"/>
  <c r="O814" i="2"/>
  <c r="S814" i="2" s="1"/>
  <c r="O815" i="2"/>
  <c r="S815" i="2" s="1"/>
  <c r="O816" i="2"/>
  <c r="S816" i="2" s="1"/>
  <c r="O817" i="2"/>
  <c r="S817" i="2" s="1"/>
  <c r="O818" i="2"/>
  <c r="S818" i="2" s="1"/>
  <c r="O819" i="2"/>
  <c r="S819" i="2" s="1"/>
  <c r="O820" i="2"/>
  <c r="S820" i="2" s="1"/>
  <c r="O821" i="2"/>
  <c r="S821" i="2" s="1"/>
  <c r="O822" i="2"/>
  <c r="S822" i="2" s="1"/>
  <c r="O823" i="2"/>
  <c r="S823" i="2" s="1"/>
  <c r="O824" i="2"/>
  <c r="S824" i="2" s="1"/>
  <c r="O825" i="2"/>
  <c r="S825" i="2" s="1"/>
  <c r="O826" i="2"/>
  <c r="S826" i="2" s="1"/>
  <c r="O827" i="2"/>
  <c r="S827" i="2" s="1"/>
  <c r="O828" i="2"/>
  <c r="S828" i="2" s="1"/>
  <c r="O829" i="2"/>
  <c r="S829" i="2" s="1"/>
  <c r="O830" i="2"/>
  <c r="S830" i="2" s="1"/>
  <c r="O831" i="2"/>
  <c r="S831" i="2" s="1"/>
  <c r="O832" i="2"/>
  <c r="S832" i="2" s="1"/>
  <c r="O833" i="2"/>
  <c r="S833" i="2" s="1"/>
  <c r="O834" i="2"/>
  <c r="S834" i="2" s="1"/>
  <c r="O835" i="2"/>
  <c r="S835" i="2" s="1"/>
  <c r="O836" i="2"/>
  <c r="S836" i="2" s="1"/>
  <c r="O837" i="2"/>
  <c r="S837" i="2" s="1"/>
  <c r="O838" i="2"/>
  <c r="S838" i="2" s="1"/>
  <c r="O839" i="2"/>
  <c r="S839" i="2" s="1"/>
  <c r="O840" i="2"/>
  <c r="S840" i="2" s="1"/>
  <c r="O841" i="2"/>
  <c r="S841" i="2" s="1"/>
  <c r="O842" i="2"/>
  <c r="S842" i="2" s="1"/>
  <c r="O843" i="2"/>
  <c r="S843" i="2" s="1"/>
  <c r="O844" i="2"/>
  <c r="S844" i="2" s="1"/>
  <c r="O845" i="2"/>
  <c r="S845" i="2" s="1"/>
  <c r="O846" i="2"/>
  <c r="S846" i="2" s="1"/>
  <c r="O847" i="2"/>
  <c r="S847" i="2" s="1"/>
  <c r="O848" i="2"/>
  <c r="S848" i="2" s="1"/>
  <c r="O849" i="2"/>
  <c r="S849" i="2" s="1"/>
  <c r="O850" i="2"/>
  <c r="S850" i="2" s="1"/>
  <c r="O851" i="2"/>
  <c r="S851" i="2" s="1"/>
  <c r="O852" i="2"/>
  <c r="S852" i="2" s="1"/>
  <c r="O853" i="2"/>
  <c r="S853" i="2" s="1"/>
  <c r="O854" i="2"/>
  <c r="S854" i="2" s="1"/>
  <c r="O855" i="2"/>
  <c r="S855" i="2" s="1"/>
  <c r="O856" i="2"/>
  <c r="S856" i="2" s="1"/>
  <c r="O857" i="2"/>
  <c r="S857" i="2" s="1"/>
  <c r="O858" i="2"/>
  <c r="S858" i="2" s="1"/>
  <c r="O859" i="2"/>
  <c r="S859" i="2" s="1"/>
  <c r="O860" i="2"/>
  <c r="S860" i="2" s="1"/>
  <c r="O861" i="2"/>
  <c r="S861" i="2" s="1"/>
  <c r="O862" i="2"/>
  <c r="S862" i="2" s="1"/>
  <c r="O863" i="2"/>
  <c r="S863" i="2" s="1"/>
  <c r="O864" i="2"/>
  <c r="S864" i="2" s="1"/>
  <c r="O865" i="2"/>
  <c r="S865" i="2" s="1"/>
  <c r="O866" i="2"/>
  <c r="S866" i="2" s="1"/>
  <c r="O867" i="2"/>
  <c r="S867" i="2" s="1"/>
  <c r="O868" i="2"/>
  <c r="S868" i="2" s="1"/>
  <c r="O869" i="2"/>
  <c r="S869" i="2" s="1"/>
  <c r="O870" i="2"/>
  <c r="S870" i="2" s="1"/>
  <c r="O871" i="2"/>
  <c r="S871" i="2" s="1"/>
  <c r="O872" i="2"/>
  <c r="S872" i="2" s="1"/>
  <c r="O873" i="2"/>
  <c r="S873" i="2" s="1"/>
  <c r="O874" i="2"/>
  <c r="S874" i="2" s="1"/>
  <c r="O875" i="2"/>
  <c r="S875" i="2" s="1"/>
  <c r="O876" i="2"/>
  <c r="S876" i="2" s="1"/>
  <c r="O877" i="2"/>
  <c r="S877" i="2" s="1"/>
  <c r="O878" i="2"/>
  <c r="S878" i="2" s="1"/>
  <c r="O879" i="2"/>
  <c r="S879" i="2" s="1"/>
  <c r="O880" i="2"/>
  <c r="S880" i="2" s="1"/>
  <c r="O881" i="2"/>
  <c r="S881" i="2" s="1"/>
  <c r="O882" i="2"/>
  <c r="S882" i="2" s="1"/>
  <c r="O883" i="2"/>
  <c r="S883" i="2" s="1"/>
  <c r="O884" i="2"/>
  <c r="S884" i="2" s="1"/>
  <c r="O885" i="2"/>
  <c r="S885" i="2" s="1"/>
  <c r="O886" i="2"/>
  <c r="S886" i="2" s="1"/>
  <c r="O887" i="2"/>
  <c r="S887" i="2" s="1"/>
  <c r="O888" i="2"/>
  <c r="S888" i="2" s="1"/>
  <c r="O889" i="2"/>
  <c r="S889" i="2" s="1"/>
  <c r="O890" i="2"/>
  <c r="S890" i="2" s="1"/>
  <c r="O891" i="2"/>
  <c r="S891" i="2" s="1"/>
  <c r="O892" i="2"/>
  <c r="S892" i="2" s="1"/>
  <c r="O893" i="2"/>
  <c r="S893" i="2" s="1"/>
  <c r="O894" i="2"/>
  <c r="S894" i="2" s="1"/>
  <c r="O895" i="2"/>
  <c r="S895" i="2" s="1"/>
  <c r="O896" i="2"/>
  <c r="S896" i="2" s="1"/>
  <c r="O897" i="2"/>
  <c r="S897" i="2" s="1"/>
  <c r="O898" i="2"/>
  <c r="S898" i="2" s="1"/>
  <c r="O899" i="2"/>
  <c r="S899" i="2" s="1"/>
  <c r="O900" i="2"/>
  <c r="S900" i="2" s="1"/>
  <c r="O901" i="2"/>
  <c r="S901" i="2" s="1"/>
  <c r="O902" i="2"/>
  <c r="S902" i="2" s="1"/>
  <c r="O903" i="2"/>
  <c r="S903" i="2" s="1"/>
  <c r="O904" i="2"/>
  <c r="S904" i="2" s="1"/>
  <c r="O905" i="2"/>
  <c r="S905" i="2" s="1"/>
  <c r="O906" i="2"/>
  <c r="S906" i="2" s="1"/>
  <c r="O907" i="2"/>
  <c r="S907" i="2" s="1"/>
  <c r="O908" i="2"/>
  <c r="S908" i="2" s="1"/>
  <c r="O909" i="2"/>
  <c r="S909" i="2" s="1"/>
  <c r="O910" i="2"/>
  <c r="S910" i="2" s="1"/>
  <c r="O911" i="2"/>
  <c r="S911" i="2" s="1"/>
  <c r="O912" i="2"/>
  <c r="S912" i="2" s="1"/>
  <c r="O913" i="2"/>
  <c r="S913" i="2" s="1"/>
  <c r="O914" i="2"/>
  <c r="S914" i="2" s="1"/>
  <c r="O915" i="2"/>
  <c r="S915" i="2" s="1"/>
  <c r="O916" i="2"/>
  <c r="S916" i="2" s="1"/>
  <c r="O917" i="2"/>
  <c r="S917" i="2" s="1"/>
  <c r="O918" i="2"/>
  <c r="S918" i="2" s="1"/>
  <c r="O919" i="2"/>
  <c r="S919" i="2" s="1"/>
  <c r="O920" i="2"/>
  <c r="S920" i="2" s="1"/>
  <c r="O921" i="2"/>
  <c r="S921" i="2" s="1"/>
  <c r="O922" i="2"/>
  <c r="S922" i="2" s="1"/>
  <c r="O923" i="2"/>
  <c r="S923" i="2" s="1"/>
  <c r="O924" i="2"/>
  <c r="S924" i="2" s="1"/>
  <c r="O925" i="2"/>
  <c r="S925" i="2" s="1"/>
  <c r="O926" i="2"/>
  <c r="S926" i="2" s="1"/>
  <c r="O927" i="2"/>
  <c r="S927" i="2" s="1"/>
  <c r="O928" i="2"/>
  <c r="S928" i="2" s="1"/>
  <c r="O929" i="2"/>
  <c r="S929" i="2" s="1"/>
  <c r="O930" i="2"/>
  <c r="S930" i="2" s="1"/>
  <c r="O931" i="2"/>
  <c r="S931" i="2" s="1"/>
  <c r="O932" i="2"/>
  <c r="S932" i="2" s="1"/>
  <c r="O933" i="2"/>
  <c r="S933" i="2" s="1"/>
  <c r="O934" i="2"/>
  <c r="S934" i="2" s="1"/>
  <c r="O935" i="2"/>
  <c r="S935" i="2" s="1"/>
  <c r="O936" i="2"/>
  <c r="S936" i="2" s="1"/>
  <c r="O937" i="2"/>
  <c r="S937" i="2" s="1"/>
  <c r="O938" i="2"/>
  <c r="S938" i="2" s="1"/>
  <c r="O939" i="2"/>
  <c r="S939" i="2" s="1"/>
  <c r="O940" i="2"/>
  <c r="S940" i="2" s="1"/>
  <c r="O941" i="2"/>
  <c r="S941" i="2" s="1"/>
  <c r="O942" i="2"/>
  <c r="S942" i="2" s="1"/>
  <c r="O943" i="2"/>
  <c r="S943" i="2" s="1"/>
  <c r="O944" i="2"/>
  <c r="S944" i="2" s="1"/>
  <c r="O945" i="2"/>
  <c r="S945" i="2" s="1"/>
  <c r="O946" i="2"/>
  <c r="S946" i="2" s="1"/>
  <c r="O947" i="2"/>
  <c r="S947" i="2" s="1"/>
  <c r="O948" i="2"/>
  <c r="S948" i="2" s="1"/>
  <c r="O949" i="2"/>
  <c r="S949" i="2" s="1"/>
  <c r="O950" i="2"/>
  <c r="S950" i="2" s="1"/>
  <c r="O951" i="2"/>
  <c r="S951" i="2" s="1"/>
  <c r="O952" i="2"/>
  <c r="S952" i="2" s="1"/>
  <c r="O953" i="2"/>
  <c r="S953" i="2" s="1"/>
  <c r="O954" i="2"/>
  <c r="S954" i="2" s="1"/>
  <c r="O955" i="2"/>
  <c r="S955" i="2" s="1"/>
  <c r="O956" i="2"/>
  <c r="S956" i="2" s="1"/>
  <c r="O957" i="2"/>
  <c r="S957" i="2" s="1"/>
  <c r="O958" i="2"/>
  <c r="S958" i="2" s="1"/>
  <c r="O959" i="2"/>
  <c r="S959" i="2" s="1"/>
  <c r="O960" i="2"/>
  <c r="S960" i="2" s="1"/>
  <c r="O961" i="2"/>
  <c r="S961" i="2" s="1"/>
  <c r="O962" i="2"/>
  <c r="S962" i="2" s="1"/>
  <c r="O963" i="2"/>
  <c r="S963" i="2" s="1"/>
  <c r="O964" i="2"/>
  <c r="S964" i="2" s="1"/>
  <c r="O965" i="2"/>
  <c r="S965" i="2" s="1"/>
  <c r="O966" i="2"/>
  <c r="S966" i="2" s="1"/>
  <c r="O967" i="2"/>
  <c r="S967" i="2" s="1"/>
  <c r="O968" i="2"/>
  <c r="S968" i="2" s="1"/>
  <c r="O969" i="2"/>
  <c r="S969" i="2" s="1"/>
  <c r="O970" i="2"/>
  <c r="S970" i="2" s="1"/>
  <c r="O971" i="2"/>
  <c r="S971" i="2" s="1"/>
  <c r="O972" i="2"/>
  <c r="S972" i="2" s="1"/>
  <c r="O973" i="2"/>
  <c r="S973" i="2" s="1"/>
  <c r="O974" i="2"/>
  <c r="S974" i="2" s="1"/>
  <c r="O975" i="2"/>
  <c r="S975" i="2" s="1"/>
  <c r="O976" i="2"/>
  <c r="S976" i="2" s="1"/>
  <c r="O977" i="2"/>
  <c r="S977" i="2" s="1"/>
  <c r="O978" i="2"/>
  <c r="S978" i="2" s="1"/>
  <c r="O979" i="2"/>
  <c r="S979" i="2" s="1"/>
  <c r="O980" i="2"/>
  <c r="S980" i="2" s="1"/>
  <c r="O981" i="2"/>
  <c r="S981" i="2" s="1"/>
  <c r="O982" i="2"/>
  <c r="S982" i="2" s="1"/>
  <c r="O983" i="2"/>
  <c r="S983" i="2" s="1"/>
  <c r="O984" i="2"/>
  <c r="S984" i="2" s="1"/>
  <c r="O985" i="2"/>
  <c r="S985" i="2" s="1"/>
  <c r="O986" i="2"/>
  <c r="S986" i="2" s="1"/>
  <c r="O987" i="2"/>
  <c r="S987" i="2" s="1"/>
  <c r="O988" i="2"/>
  <c r="S988" i="2" s="1"/>
  <c r="O989" i="2"/>
  <c r="S989" i="2" s="1"/>
  <c r="O990" i="2"/>
  <c r="S990" i="2" s="1"/>
  <c r="O991" i="2"/>
  <c r="S991" i="2" s="1"/>
  <c r="O992" i="2"/>
  <c r="S992" i="2" s="1"/>
  <c r="O993" i="2"/>
  <c r="S993" i="2" s="1"/>
  <c r="O994" i="2"/>
  <c r="S994" i="2" s="1"/>
  <c r="O995" i="2"/>
  <c r="S995" i="2" s="1"/>
  <c r="O996" i="2"/>
  <c r="S996" i="2" s="1"/>
  <c r="O997" i="2"/>
  <c r="S997" i="2" s="1"/>
  <c r="O998" i="2"/>
  <c r="S998" i="2" s="1"/>
  <c r="O999" i="2"/>
  <c r="S999" i="2" s="1"/>
  <c r="O1000" i="2"/>
  <c r="S1000" i="2" s="1"/>
  <c r="O1001" i="2"/>
  <c r="S1001" i="2" s="1"/>
  <c r="O1002" i="2"/>
  <c r="S1002" i="2" s="1"/>
  <c r="O1003" i="2"/>
  <c r="S1003" i="2" s="1"/>
  <c r="O1004" i="2"/>
  <c r="S1004" i="2" s="1"/>
  <c r="O1005" i="2"/>
  <c r="S1005" i="2" s="1"/>
  <c r="O1006" i="2"/>
  <c r="S1006" i="2" s="1"/>
  <c r="O1007" i="2"/>
  <c r="S1007" i="2" s="1"/>
  <c r="O1008" i="2"/>
  <c r="S1008" i="2" s="1"/>
  <c r="O1009" i="2"/>
  <c r="S1009" i="2" s="1"/>
  <c r="O1010" i="2"/>
  <c r="S1010" i="2" s="1"/>
  <c r="O1011" i="2"/>
  <c r="S1011" i="2" s="1"/>
  <c r="O1012" i="2"/>
  <c r="S1012" i="2" s="1"/>
  <c r="O1013" i="2"/>
  <c r="S1013" i="2" s="1"/>
  <c r="O1014" i="2"/>
  <c r="S1014" i="2" s="1"/>
  <c r="O1015" i="2"/>
  <c r="S1015" i="2" s="1"/>
  <c r="O1016" i="2"/>
  <c r="S1016" i="2" s="1"/>
  <c r="O1017" i="2"/>
  <c r="S1017" i="2" s="1"/>
  <c r="O1018" i="2"/>
  <c r="S1018" i="2" s="1"/>
  <c r="O1019" i="2"/>
  <c r="S1019" i="2" s="1"/>
  <c r="O1020" i="2"/>
  <c r="S1020" i="2" s="1"/>
  <c r="O1021" i="2"/>
  <c r="S1021" i="2" s="1"/>
  <c r="O1022" i="2"/>
  <c r="S1022" i="2" s="1"/>
  <c r="O1023" i="2"/>
  <c r="S1023" i="2" s="1"/>
  <c r="O1024" i="2"/>
  <c r="S1024" i="2" s="1"/>
  <c r="O1025" i="2"/>
  <c r="S1025" i="2" s="1"/>
  <c r="O1026" i="2"/>
  <c r="S1026" i="2" s="1"/>
  <c r="O1027" i="2"/>
  <c r="S1027" i="2" s="1"/>
  <c r="O1028" i="2"/>
  <c r="S1028" i="2" s="1"/>
  <c r="O1029" i="2"/>
  <c r="S1029" i="2" s="1"/>
  <c r="O1030" i="2"/>
  <c r="S1030" i="2" s="1"/>
  <c r="O1031" i="2"/>
  <c r="S1031" i="2" s="1"/>
  <c r="O1032" i="2"/>
  <c r="S1032" i="2" s="1"/>
  <c r="O1033" i="2"/>
  <c r="S1033" i="2" s="1"/>
  <c r="O1034" i="2"/>
  <c r="S1034" i="2" s="1"/>
  <c r="O1035" i="2"/>
  <c r="S1035" i="2" s="1"/>
  <c r="O1036" i="2"/>
  <c r="S1036" i="2" s="1"/>
  <c r="O1037" i="2"/>
  <c r="S1037" i="2" s="1"/>
  <c r="O1038" i="2"/>
  <c r="S1038" i="2" s="1"/>
  <c r="O1039" i="2"/>
  <c r="S1039" i="2" s="1"/>
  <c r="O1040" i="2"/>
  <c r="S1040" i="2" s="1"/>
  <c r="O1041" i="2"/>
  <c r="S1041" i="2" s="1"/>
  <c r="O1042" i="2"/>
  <c r="S1042" i="2" s="1"/>
  <c r="O1043" i="2"/>
  <c r="S1043" i="2" s="1"/>
  <c r="O1044" i="2"/>
  <c r="S1044" i="2" s="1"/>
  <c r="O1045" i="2"/>
  <c r="S1045" i="2" s="1"/>
  <c r="O1046" i="2"/>
  <c r="S1046" i="2" s="1"/>
  <c r="O1047" i="2"/>
  <c r="S1047" i="2" s="1"/>
  <c r="O1048" i="2"/>
  <c r="S1048" i="2" s="1"/>
  <c r="O1049" i="2"/>
  <c r="S1049" i="2" s="1"/>
  <c r="O1050" i="2"/>
  <c r="S1050" i="2" s="1"/>
  <c r="O1051" i="2"/>
  <c r="S1051" i="2" s="1"/>
  <c r="O1052" i="2"/>
  <c r="S1052" i="2" s="1"/>
  <c r="O1053" i="2"/>
  <c r="S1053" i="2" s="1"/>
  <c r="O1054" i="2"/>
  <c r="S1054" i="2" s="1"/>
  <c r="O1055" i="2"/>
  <c r="S1055" i="2" s="1"/>
  <c r="O1056" i="2"/>
  <c r="S1056" i="2" s="1"/>
  <c r="O1057" i="2"/>
  <c r="S1057" i="2" s="1"/>
  <c r="O1058" i="2"/>
  <c r="S1058" i="2" s="1"/>
  <c r="O1059" i="2"/>
  <c r="S1059" i="2" s="1"/>
  <c r="O1060" i="2"/>
  <c r="S1060" i="2" s="1"/>
  <c r="O1061" i="2"/>
  <c r="S1061" i="2" s="1"/>
  <c r="O1062" i="2"/>
  <c r="S1062" i="2" s="1"/>
  <c r="O1063" i="2"/>
  <c r="S1063" i="2" s="1"/>
  <c r="O1064" i="2"/>
  <c r="S1064" i="2" s="1"/>
  <c r="O1065" i="2"/>
  <c r="S1065" i="2" s="1"/>
  <c r="O1066" i="2"/>
  <c r="S1066" i="2" s="1"/>
  <c r="O1067" i="2"/>
  <c r="S1067" i="2" s="1"/>
  <c r="O1068" i="2"/>
  <c r="S1068" i="2" s="1"/>
  <c r="O1069" i="2"/>
  <c r="S1069" i="2" s="1"/>
  <c r="O1070" i="2"/>
  <c r="S1070" i="2" s="1"/>
  <c r="O1071" i="2"/>
  <c r="S1071" i="2" s="1"/>
  <c r="O1072" i="2"/>
  <c r="S1072" i="2" s="1"/>
  <c r="O1073" i="2"/>
  <c r="S1073" i="2" s="1"/>
  <c r="O1074" i="2"/>
  <c r="S1074" i="2" s="1"/>
  <c r="O1075" i="2"/>
  <c r="S1075" i="2" s="1"/>
  <c r="O1076" i="2"/>
  <c r="S1076" i="2" s="1"/>
  <c r="O1077" i="2"/>
  <c r="S1077" i="2" s="1"/>
  <c r="O1078" i="2"/>
  <c r="S1078" i="2" s="1"/>
  <c r="O1079" i="2"/>
  <c r="S1079" i="2" s="1"/>
  <c r="O1080" i="2"/>
  <c r="S1080" i="2" s="1"/>
  <c r="O1081" i="2"/>
  <c r="S1081" i="2" s="1"/>
  <c r="O1082" i="2"/>
  <c r="S1082" i="2" s="1"/>
  <c r="O1083" i="2"/>
  <c r="S1083" i="2" s="1"/>
  <c r="O1084" i="2"/>
  <c r="S1084" i="2" s="1"/>
  <c r="O1085" i="2"/>
  <c r="S1085" i="2" s="1"/>
  <c r="O1086" i="2"/>
  <c r="S1086" i="2" s="1"/>
  <c r="O1087" i="2"/>
  <c r="S1087" i="2" s="1"/>
  <c r="O1088" i="2"/>
  <c r="S1088" i="2" s="1"/>
  <c r="O1089" i="2"/>
  <c r="S1089" i="2" s="1"/>
  <c r="O1090" i="2"/>
  <c r="S1090" i="2" s="1"/>
  <c r="O1091" i="2"/>
  <c r="S1091" i="2" s="1"/>
  <c r="O1092" i="2"/>
  <c r="S1092" i="2" s="1"/>
  <c r="O1093" i="2"/>
  <c r="S1093" i="2" s="1"/>
  <c r="O1094" i="2"/>
  <c r="S1094" i="2" s="1"/>
  <c r="O1095" i="2"/>
  <c r="S1095" i="2" s="1"/>
  <c r="O1096" i="2"/>
  <c r="S1096" i="2" s="1"/>
  <c r="O1097" i="2"/>
  <c r="S1097" i="2" s="1"/>
  <c r="O1098" i="2"/>
  <c r="S1098" i="2" s="1"/>
  <c r="O1099" i="2"/>
  <c r="S1099" i="2" s="1"/>
  <c r="O1100" i="2"/>
  <c r="S1100" i="2" s="1"/>
  <c r="O1101" i="2"/>
  <c r="S1101" i="2" s="1"/>
  <c r="O1102" i="2"/>
  <c r="S1102" i="2" s="1"/>
  <c r="O1103" i="2"/>
  <c r="S1103" i="2" s="1"/>
  <c r="O1104" i="2"/>
  <c r="S1104" i="2" s="1"/>
  <c r="O1105" i="2"/>
  <c r="S1105" i="2" s="1"/>
  <c r="O1106" i="2"/>
  <c r="S1106" i="2" s="1"/>
  <c r="O1107" i="2"/>
  <c r="S1107" i="2" s="1"/>
  <c r="O1108" i="2"/>
  <c r="S1108" i="2" s="1"/>
  <c r="O1109" i="2"/>
  <c r="S1109" i="2" s="1"/>
  <c r="O1110" i="2"/>
  <c r="S1110" i="2" s="1"/>
  <c r="O1111" i="2"/>
  <c r="S1111" i="2" s="1"/>
  <c r="O1112" i="2"/>
  <c r="S1112" i="2" s="1"/>
  <c r="O1113" i="2"/>
  <c r="S1113" i="2" s="1"/>
  <c r="O1114" i="2"/>
  <c r="S1114" i="2" s="1"/>
  <c r="O1115" i="2"/>
  <c r="S1115" i="2" s="1"/>
  <c r="O1116" i="2"/>
  <c r="S1116" i="2" s="1"/>
  <c r="O1117" i="2"/>
  <c r="S1117" i="2" s="1"/>
  <c r="O1118" i="2"/>
  <c r="S1118" i="2" s="1"/>
  <c r="O1119" i="2"/>
  <c r="S1119" i="2" s="1"/>
  <c r="O1120" i="2"/>
  <c r="S1120" i="2" s="1"/>
  <c r="O1121" i="2"/>
  <c r="S1121" i="2" s="1"/>
  <c r="O1122" i="2"/>
  <c r="S1122" i="2" s="1"/>
  <c r="O1123" i="2"/>
  <c r="S1123" i="2" s="1"/>
  <c r="O1124" i="2"/>
  <c r="S1124" i="2" s="1"/>
  <c r="O1125" i="2"/>
  <c r="S1125" i="2" s="1"/>
  <c r="O1126" i="2"/>
  <c r="S1126" i="2" s="1"/>
  <c r="O1127" i="2"/>
  <c r="S1127" i="2" s="1"/>
  <c r="O1128" i="2"/>
  <c r="S1128" i="2" s="1"/>
  <c r="O1129" i="2"/>
  <c r="S1129" i="2" s="1"/>
  <c r="O1130" i="2"/>
  <c r="S1130" i="2" s="1"/>
  <c r="O1131" i="2"/>
  <c r="S1131" i="2" s="1"/>
  <c r="O1132" i="2"/>
  <c r="S1132" i="2" s="1"/>
  <c r="O1133" i="2"/>
  <c r="S1133" i="2" s="1"/>
  <c r="O1134" i="2"/>
  <c r="S1134" i="2" s="1"/>
  <c r="O1135" i="2"/>
  <c r="S1135" i="2" s="1"/>
  <c r="O1136" i="2"/>
  <c r="S1136" i="2" s="1"/>
  <c r="O1137" i="2"/>
  <c r="S1137" i="2" s="1"/>
  <c r="O1138" i="2"/>
  <c r="S1138" i="2" s="1"/>
  <c r="O1139" i="2"/>
  <c r="S1139" i="2" s="1"/>
  <c r="O1140" i="2"/>
  <c r="S1140" i="2" s="1"/>
  <c r="O1141" i="2"/>
  <c r="S1141" i="2" s="1"/>
  <c r="O1142" i="2"/>
  <c r="S1142" i="2" s="1"/>
  <c r="O1143" i="2"/>
  <c r="S1143" i="2" s="1"/>
  <c r="O1144" i="2"/>
  <c r="S1144" i="2" s="1"/>
  <c r="O1145" i="2"/>
  <c r="S1145" i="2" s="1"/>
  <c r="O1146" i="2"/>
  <c r="S1146" i="2" s="1"/>
  <c r="O1147" i="2"/>
  <c r="S1147" i="2" s="1"/>
  <c r="O1148" i="2"/>
  <c r="S1148" i="2" s="1"/>
  <c r="O1149" i="2"/>
  <c r="S1149" i="2" s="1"/>
  <c r="O1150" i="2"/>
  <c r="S1150" i="2" s="1"/>
  <c r="O1151" i="2"/>
  <c r="S1151" i="2" s="1"/>
  <c r="O1152" i="2"/>
  <c r="S1152" i="2" s="1"/>
  <c r="O1153" i="2"/>
  <c r="S1153" i="2" s="1"/>
  <c r="O1154" i="2"/>
  <c r="S1154" i="2" s="1"/>
  <c r="O1155" i="2"/>
  <c r="S1155" i="2" s="1"/>
  <c r="O1156" i="2"/>
  <c r="S1156" i="2" s="1"/>
  <c r="O1157" i="2"/>
  <c r="S1157" i="2" s="1"/>
  <c r="O1158" i="2"/>
  <c r="S1158" i="2" s="1"/>
  <c r="O1159" i="2"/>
  <c r="S1159" i="2" s="1"/>
  <c r="O1160" i="2"/>
  <c r="S1160" i="2" s="1"/>
  <c r="O1161" i="2"/>
  <c r="S1161" i="2" s="1"/>
  <c r="O1162" i="2"/>
  <c r="S1162" i="2" s="1"/>
  <c r="O1163" i="2"/>
  <c r="S1163" i="2" s="1"/>
  <c r="O1164" i="2"/>
  <c r="S1164" i="2" s="1"/>
  <c r="O1165" i="2"/>
  <c r="S1165" i="2" s="1"/>
  <c r="O1166" i="2"/>
  <c r="S1166" i="2" s="1"/>
  <c r="O1167" i="2"/>
  <c r="S1167" i="2" s="1"/>
  <c r="O1168" i="2"/>
  <c r="S1168" i="2" s="1"/>
  <c r="O1169" i="2"/>
  <c r="S1169" i="2" s="1"/>
  <c r="O1170" i="2"/>
  <c r="S1170" i="2" s="1"/>
  <c r="O1171" i="2"/>
  <c r="S1171" i="2" s="1"/>
  <c r="O1172" i="2"/>
  <c r="S1172" i="2" s="1"/>
  <c r="O1173" i="2"/>
  <c r="S1173" i="2" s="1"/>
  <c r="O1174" i="2"/>
  <c r="S1174" i="2" s="1"/>
  <c r="O1175" i="2"/>
  <c r="S1175" i="2" s="1"/>
  <c r="O1176" i="2"/>
  <c r="S1176" i="2" s="1"/>
  <c r="O1177" i="2"/>
  <c r="S1177" i="2" s="1"/>
  <c r="O1178" i="2"/>
  <c r="S1178" i="2" s="1"/>
  <c r="O1179" i="2"/>
  <c r="S1179" i="2" s="1"/>
  <c r="O1180" i="2"/>
  <c r="S1180" i="2" s="1"/>
  <c r="O1181" i="2"/>
  <c r="S1181" i="2" s="1"/>
  <c r="O1182" i="2"/>
  <c r="S1182" i="2" s="1"/>
  <c r="O1183" i="2"/>
  <c r="S1183" i="2" s="1"/>
  <c r="O1184" i="2"/>
  <c r="S1184" i="2" s="1"/>
  <c r="O1185" i="2"/>
  <c r="S1185" i="2" s="1"/>
  <c r="O1186" i="2"/>
  <c r="S1186" i="2" s="1"/>
  <c r="O1187" i="2"/>
  <c r="S1187" i="2" s="1"/>
  <c r="O1188" i="2"/>
  <c r="S1188" i="2" s="1"/>
  <c r="O1189" i="2"/>
  <c r="S1189" i="2" s="1"/>
  <c r="O1190" i="2"/>
  <c r="S1190" i="2" s="1"/>
  <c r="O1191" i="2"/>
  <c r="S1191" i="2" s="1"/>
  <c r="O1192" i="2"/>
  <c r="S1192" i="2" s="1"/>
  <c r="O1193" i="2"/>
  <c r="S1193" i="2" s="1"/>
  <c r="O1194" i="2"/>
  <c r="S1194" i="2" s="1"/>
  <c r="O1195" i="2"/>
  <c r="S1195" i="2" s="1"/>
  <c r="O1196" i="2"/>
  <c r="S1196" i="2" s="1"/>
  <c r="O1197" i="2"/>
  <c r="S1197" i="2" s="1"/>
  <c r="O1198" i="2"/>
  <c r="S1198" i="2" s="1"/>
  <c r="O1199" i="2"/>
  <c r="S1199" i="2" s="1"/>
  <c r="O1200" i="2"/>
  <c r="S1200" i="2" s="1"/>
  <c r="O1201" i="2"/>
  <c r="S1201" i="2" s="1"/>
  <c r="O1202" i="2"/>
  <c r="S1202" i="2" s="1"/>
  <c r="O1203" i="2"/>
  <c r="S1203" i="2" s="1"/>
  <c r="O1204" i="2"/>
  <c r="S1204" i="2" s="1"/>
  <c r="O1205" i="2"/>
  <c r="S1205" i="2" s="1"/>
  <c r="O1206" i="2"/>
  <c r="S1206" i="2" s="1"/>
  <c r="O1207" i="2"/>
  <c r="S1207" i="2" s="1"/>
  <c r="O1208" i="2"/>
  <c r="S1208" i="2" s="1"/>
  <c r="O1209" i="2"/>
  <c r="S1209" i="2" s="1"/>
  <c r="O1210" i="2"/>
  <c r="S1210" i="2" s="1"/>
  <c r="O1211" i="2"/>
  <c r="S1211" i="2" s="1"/>
  <c r="O1212" i="2"/>
  <c r="S1212" i="2" s="1"/>
  <c r="O1213" i="2"/>
  <c r="S1213" i="2" s="1"/>
  <c r="O1214" i="2"/>
  <c r="S1214" i="2" s="1"/>
  <c r="O1215" i="2"/>
  <c r="S1215" i="2" s="1"/>
  <c r="O1216" i="2"/>
  <c r="S1216" i="2" s="1"/>
  <c r="O1217" i="2"/>
  <c r="S1217" i="2" s="1"/>
  <c r="O1218" i="2"/>
  <c r="S1218" i="2" s="1"/>
  <c r="O1219" i="2"/>
  <c r="S1219" i="2" s="1"/>
  <c r="O1220" i="2"/>
  <c r="S1220" i="2" s="1"/>
  <c r="O1221" i="2"/>
  <c r="S1221" i="2" s="1"/>
  <c r="O1222" i="2"/>
  <c r="S1222" i="2" s="1"/>
  <c r="O1223" i="2"/>
  <c r="S1223" i="2" s="1"/>
  <c r="O1224" i="2"/>
  <c r="S1224" i="2" s="1"/>
  <c r="O1225" i="2"/>
  <c r="S1225" i="2" s="1"/>
  <c r="O1226" i="2"/>
  <c r="S1226" i="2" s="1"/>
  <c r="O1227" i="2"/>
  <c r="S1227" i="2" s="1"/>
  <c r="O1228" i="2"/>
  <c r="S1228" i="2" s="1"/>
  <c r="O1229" i="2"/>
  <c r="S1229" i="2" s="1"/>
  <c r="O1230" i="2"/>
  <c r="S1230" i="2" s="1"/>
  <c r="O1231" i="2"/>
  <c r="S1231" i="2" s="1"/>
  <c r="O1232" i="2"/>
  <c r="S1232" i="2" s="1"/>
  <c r="O1233" i="2"/>
  <c r="S1233" i="2" s="1"/>
  <c r="O1234" i="2"/>
  <c r="S1234" i="2" s="1"/>
  <c r="O1235" i="2"/>
  <c r="S1235" i="2" s="1"/>
  <c r="O1236" i="2"/>
  <c r="S1236" i="2" s="1"/>
  <c r="O1237" i="2"/>
  <c r="S1237" i="2" s="1"/>
  <c r="O1238" i="2"/>
  <c r="S1238" i="2" s="1"/>
  <c r="O1239" i="2"/>
  <c r="S1239" i="2" s="1"/>
  <c r="O1240" i="2"/>
  <c r="S1240" i="2" s="1"/>
  <c r="O1241" i="2"/>
  <c r="S1241" i="2" s="1"/>
  <c r="O1242" i="2"/>
  <c r="S1242" i="2" s="1"/>
  <c r="O1243" i="2"/>
  <c r="S1243" i="2" s="1"/>
  <c r="O1244" i="2"/>
  <c r="S1244" i="2" s="1"/>
  <c r="O1245" i="2"/>
  <c r="S1245" i="2" s="1"/>
  <c r="O1246" i="2"/>
  <c r="S1246" i="2" s="1"/>
  <c r="O1247" i="2"/>
  <c r="S1247" i="2" s="1"/>
  <c r="O1248" i="2"/>
  <c r="S1248" i="2" s="1"/>
  <c r="O1249" i="2"/>
  <c r="S1249" i="2" s="1"/>
  <c r="O1250" i="2"/>
  <c r="S1250" i="2" s="1"/>
  <c r="O1251" i="2"/>
  <c r="S1251" i="2" s="1"/>
  <c r="O1252" i="2"/>
  <c r="S1252" i="2" s="1"/>
  <c r="O1253" i="2"/>
  <c r="S1253" i="2" s="1"/>
  <c r="O1254" i="2"/>
  <c r="S1254" i="2" s="1"/>
  <c r="O1255" i="2"/>
  <c r="S1255" i="2" s="1"/>
  <c r="O1256" i="2"/>
  <c r="S1256" i="2" s="1"/>
  <c r="O1257" i="2"/>
  <c r="S1257" i="2" s="1"/>
  <c r="O1258" i="2"/>
  <c r="S1258" i="2" s="1"/>
  <c r="O1259" i="2"/>
  <c r="S1259" i="2" s="1"/>
  <c r="O1260" i="2"/>
  <c r="S1260" i="2" s="1"/>
  <c r="O1261" i="2"/>
  <c r="S1261" i="2" s="1"/>
  <c r="O1262" i="2"/>
  <c r="S1262" i="2" s="1"/>
  <c r="O1263" i="2"/>
  <c r="S1263" i="2" s="1"/>
  <c r="O1264" i="2"/>
  <c r="S1264" i="2" s="1"/>
  <c r="O1265" i="2"/>
  <c r="S1265" i="2" s="1"/>
  <c r="O1266" i="2"/>
  <c r="S1266" i="2" s="1"/>
  <c r="O1267" i="2"/>
  <c r="S1267" i="2" s="1"/>
  <c r="O1268" i="2"/>
  <c r="S1268" i="2" s="1"/>
  <c r="O1269" i="2"/>
  <c r="S1269" i="2" s="1"/>
  <c r="O1270" i="2"/>
  <c r="S1270" i="2" s="1"/>
  <c r="O1271" i="2"/>
  <c r="S1271" i="2" s="1"/>
  <c r="O1272" i="2"/>
  <c r="S1272" i="2" s="1"/>
  <c r="O1273" i="2"/>
  <c r="S1273" i="2" s="1"/>
  <c r="O1274" i="2"/>
  <c r="S1274" i="2" s="1"/>
  <c r="O1275" i="2"/>
  <c r="S1275" i="2" s="1"/>
  <c r="O1276" i="2"/>
  <c r="S1276" i="2" s="1"/>
  <c r="O1277" i="2"/>
  <c r="S1277" i="2" s="1"/>
  <c r="O1278" i="2"/>
  <c r="S1278" i="2" s="1"/>
  <c r="O1279" i="2"/>
  <c r="S1279" i="2" s="1"/>
  <c r="O1280" i="2"/>
  <c r="S1280" i="2" s="1"/>
  <c r="O1281" i="2"/>
  <c r="S1281" i="2" s="1"/>
  <c r="O1282" i="2"/>
  <c r="S1282" i="2" s="1"/>
  <c r="O1283" i="2"/>
  <c r="S1283" i="2" s="1"/>
  <c r="O1284" i="2"/>
  <c r="S1284" i="2" s="1"/>
  <c r="O1285" i="2"/>
  <c r="S1285" i="2" s="1"/>
  <c r="O1286" i="2"/>
  <c r="S1286" i="2" s="1"/>
  <c r="O1287" i="2"/>
  <c r="S1287" i="2" s="1"/>
  <c r="O1288" i="2"/>
  <c r="S1288" i="2" s="1"/>
  <c r="O1289" i="2"/>
  <c r="S1289" i="2" s="1"/>
  <c r="O1290" i="2"/>
  <c r="S1290" i="2" s="1"/>
  <c r="O1291" i="2"/>
  <c r="S1291" i="2" s="1"/>
  <c r="O1292" i="2"/>
  <c r="S1292" i="2" s="1"/>
  <c r="O1293" i="2"/>
  <c r="S1293" i="2" s="1"/>
  <c r="O1294" i="2"/>
  <c r="S1294" i="2" s="1"/>
  <c r="O1295" i="2"/>
  <c r="S1295" i="2" s="1"/>
  <c r="O1296" i="2"/>
  <c r="S1296" i="2" s="1"/>
  <c r="O1297" i="2"/>
  <c r="S1297" i="2" s="1"/>
  <c r="O1298" i="2"/>
  <c r="S1298" i="2" s="1"/>
  <c r="O1299" i="2"/>
  <c r="S1299" i="2" s="1"/>
  <c r="O1300" i="2"/>
  <c r="S1300" i="2" s="1"/>
  <c r="O1301" i="2"/>
  <c r="S1301" i="2" s="1"/>
  <c r="O1302" i="2"/>
  <c r="S1302" i="2" s="1"/>
  <c r="O1303" i="2"/>
  <c r="S1303" i="2" s="1"/>
  <c r="O1304" i="2"/>
  <c r="S1304" i="2" s="1"/>
  <c r="O1305" i="2"/>
  <c r="S1305" i="2" s="1"/>
  <c r="O1306" i="2"/>
  <c r="S1306" i="2" s="1"/>
  <c r="O1307" i="2"/>
  <c r="S1307" i="2" s="1"/>
  <c r="O1308" i="2"/>
  <c r="S1308" i="2" s="1"/>
  <c r="O1309" i="2"/>
  <c r="S1309" i="2" s="1"/>
  <c r="O1310" i="2"/>
  <c r="S1310" i="2" s="1"/>
  <c r="O1311" i="2"/>
  <c r="S1311" i="2" s="1"/>
  <c r="O1312" i="2"/>
  <c r="S1312" i="2" s="1"/>
  <c r="O1313" i="2"/>
  <c r="S1313" i="2" s="1"/>
  <c r="O1314" i="2"/>
  <c r="S1314" i="2" s="1"/>
  <c r="O1315" i="2"/>
  <c r="S1315" i="2" s="1"/>
  <c r="O1316" i="2"/>
  <c r="S1316" i="2" s="1"/>
  <c r="O1317" i="2"/>
  <c r="S1317" i="2" s="1"/>
  <c r="O1318" i="2"/>
  <c r="S1318" i="2" s="1"/>
  <c r="O1319" i="2"/>
  <c r="S1319" i="2" s="1"/>
  <c r="O1320" i="2"/>
  <c r="S1320" i="2" s="1"/>
  <c r="O1321" i="2"/>
  <c r="S1321" i="2" s="1"/>
  <c r="O1322" i="2"/>
  <c r="S1322" i="2" s="1"/>
  <c r="O1323" i="2"/>
  <c r="S1323" i="2" s="1"/>
  <c r="O1324" i="2"/>
  <c r="S1324" i="2" s="1"/>
  <c r="O1325" i="2"/>
  <c r="S1325" i="2" s="1"/>
  <c r="O1326" i="2"/>
  <c r="S1326" i="2" s="1"/>
  <c r="O1327" i="2"/>
  <c r="S1327" i="2" s="1"/>
  <c r="O1328" i="2"/>
  <c r="S1328" i="2" s="1"/>
  <c r="O1329" i="2"/>
  <c r="S1329" i="2" s="1"/>
  <c r="O1330" i="2"/>
  <c r="S1330" i="2" s="1"/>
  <c r="O1331" i="2"/>
  <c r="S1331" i="2" s="1"/>
  <c r="O1332" i="2"/>
  <c r="S1332" i="2" s="1"/>
  <c r="O1333" i="2"/>
  <c r="S1333" i="2" s="1"/>
  <c r="O1334" i="2"/>
  <c r="S1334" i="2" s="1"/>
  <c r="O1335" i="2"/>
  <c r="S1335" i="2" s="1"/>
  <c r="O1336" i="2"/>
  <c r="S1336" i="2" s="1"/>
  <c r="O1337" i="2"/>
  <c r="S1337" i="2" s="1"/>
  <c r="O1338" i="2"/>
  <c r="S1338" i="2" s="1"/>
  <c r="O1339" i="2"/>
  <c r="S1339" i="2" s="1"/>
  <c r="O1340" i="2"/>
  <c r="S1340" i="2" s="1"/>
  <c r="O1341" i="2"/>
  <c r="S1341" i="2" s="1"/>
  <c r="O1342" i="2"/>
  <c r="S1342" i="2" s="1"/>
  <c r="O1343" i="2"/>
  <c r="S1343" i="2" s="1"/>
  <c r="O1344" i="2"/>
  <c r="S1344" i="2" s="1"/>
  <c r="O1345" i="2"/>
  <c r="S1345" i="2" s="1"/>
  <c r="O1346" i="2"/>
  <c r="S1346" i="2" s="1"/>
  <c r="O1347" i="2"/>
  <c r="S1347" i="2" s="1"/>
  <c r="O1348" i="2"/>
  <c r="S1348" i="2" s="1"/>
  <c r="O1349" i="2"/>
  <c r="S1349" i="2" s="1"/>
  <c r="O1350" i="2"/>
  <c r="S1350" i="2" s="1"/>
  <c r="O1351" i="2"/>
  <c r="S1351" i="2" s="1"/>
  <c r="O1352" i="2"/>
  <c r="S1352" i="2" s="1"/>
  <c r="O1353" i="2"/>
  <c r="S1353" i="2" s="1"/>
  <c r="O1354" i="2"/>
  <c r="S1354" i="2" s="1"/>
  <c r="O1355" i="2"/>
  <c r="S1355" i="2" s="1"/>
  <c r="O1356" i="2"/>
  <c r="S1356" i="2" s="1"/>
  <c r="O1357" i="2"/>
  <c r="S1357" i="2" s="1"/>
  <c r="O1358" i="2"/>
  <c r="S1358" i="2" s="1"/>
  <c r="O1359" i="2"/>
  <c r="S1359" i="2" s="1"/>
  <c r="O1360" i="2"/>
  <c r="S1360" i="2" s="1"/>
  <c r="O1361" i="2"/>
  <c r="S1361" i="2" s="1"/>
  <c r="O1362" i="2"/>
  <c r="S1362" i="2" s="1"/>
  <c r="O1363" i="2"/>
  <c r="S1363" i="2" s="1"/>
  <c r="O1364" i="2"/>
  <c r="S1364" i="2" s="1"/>
  <c r="O1365" i="2"/>
  <c r="S1365" i="2" s="1"/>
  <c r="O1366" i="2"/>
  <c r="S1366" i="2" s="1"/>
  <c r="O1367" i="2"/>
  <c r="S1367" i="2" s="1"/>
  <c r="O1368" i="2"/>
  <c r="S1368" i="2" s="1"/>
  <c r="O1369" i="2"/>
  <c r="S1369" i="2" s="1"/>
  <c r="O1370" i="2"/>
  <c r="S1370" i="2" s="1"/>
  <c r="O1371" i="2"/>
  <c r="S1371" i="2" s="1"/>
  <c r="O1372" i="2"/>
  <c r="S1372" i="2" s="1"/>
  <c r="O1373" i="2"/>
  <c r="S1373" i="2" s="1"/>
  <c r="O1374" i="2"/>
  <c r="S1374" i="2" s="1"/>
  <c r="O1375" i="2"/>
  <c r="S1375" i="2" s="1"/>
  <c r="O1376" i="2"/>
  <c r="S1376" i="2" s="1"/>
  <c r="O1377" i="2"/>
  <c r="S1377" i="2" s="1"/>
  <c r="O1378" i="2"/>
  <c r="S1378" i="2" s="1"/>
  <c r="O1379" i="2"/>
  <c r="S1379" i="2" s="1"/>
  <c r="O1380" i="2"/>
  <c r="S1380" i="2" s="1"/>
  <c r="O1381" i="2"/>
  <c r="S1381" i="2" s="1"/>
  <c r="O1382" i="2"/>
  <c r="S1382" i="2" s="1"/>
  <c r="O1383" i="2"/>
  <c r="S1383" i="2" s="1"/>
  <c r="O1384" i="2"/>
  <c r="S1384" i="2" s="1"/>
  <c r="O1385" i="2"/>
  <c r="S1385" i="2" s="1"/>
  <c r="O1386" i="2"/>
  <c r="S1386" i="2" s="1"/>
  <c r="O1387" i="2"/>
  <c r="S1387" i="2" s="1"/>
  <c r="O1388" i="2"/>
  <c r="S1388" i="2" s="1"/>
  <c r="O1389" i="2"/>
  <c r="S1389" i="2" s="1"/>
  <c r="O1390" i="2"/>
  <c r="S1390" i="2" s="1"/>
  <c r="O1391" i="2"/>
  <c r="S1391" i="2" s="1"/>
  <c r="O1392" i="2"/>
  <c r="S1392" i="2" s="1"/>
  <c r="O1393" i="2"/>
  <c r="S1393" i="2" s="1"/>
  <c r="O1394" i="2"/>
  <c r="S1394" i="2" s="1"/>
  <c r="O1395" i="2"/>
  <c r="S1395" i="2" s="1"/>
  <c r="O1396" i="2"/>
  <c r="S1396" i="2" s="1"/>
  <c r="O1397" i="2"/>
  <c r="S1397" i="2" s="1"/>
  <c r="O1398" i="2"/>
  <c r="S1398" i="2" s="1"/>
  <c r="O1399" i="2"/>
  <c r="S1399" i="2" s="1"/>
  <c r="O1400" i="2"/>
  <c r="S1400" i="2" s="1"/>
  <c r="O1401" i="2"/>
  <c r="S1401" i="2" s="1"/>
  <c r="O1402" i="2"/>
  <c r="S1402" i="2" s="1"/>
  <c r="O1403" i="2"/>
  <c r="S1403" i="2" s="1"/>
  <c r="O1404" i="2"/>
  <c r="S1404" i="2" s="1"/>
  <c r="O1405" i="2"/>
  <c r="S1405" i="2" s="1"/>
  <c r="O1406" i="2"/>
  <c r="S1406" i="2" s="1"/>
  <c r="O1407" i="2"/>
  <c r="S1407" i="2" s="1"/>
  <c r="O1408" i="2"/>
  <c r="S1408" i="2" s="1"/>
  <c r="O1409" i="2"/>
  <c r="S1409" i="2" s="1"/>
  <c r="O1410" i="2"/>
  <c r="S1410" i="2" s="1"/>
  <c r="O1411" i="2"/>
  <c r="S1411" i="2" s="1"/>
  <c r="O1412" i="2"/>
  <c r="S1412" i="2" s="1"/>
  <c r="O1413" i="2"/>
  <c r="S1413" i="2" s="1"/>
  <c r="O1414" i="2"/>
  <c r="S1414" i="2" s="1"/>
  <c r="O1415" i="2"/>
  <c r="S1415" i="2" s="1"/>
  <c r="O1416" i="2"/>
  <c r="S1416" i="2" s="1"/>
  <c r="O1417" i="2"/>
  <c r="S1417" i="2" s="1"/>
  <c r="O1418" i="2"/>
  <c r="S1418" i="2" s="1"/>
  <c r="O1419" i="2"/>
  <c r="S1419" i="2" s="1"/>
  <c r="O1420" i="2"/>
  <c r="S1420" i="2" s="1"/>
  <c r="O1421" i="2"/>
  <c r="S1421" i="2" s="1"/>
  <c r="O1422" i="2"/>
  <c r="S1422" i="2" s="1"/>
  <c r="O1423" i="2"/>
  <c r="S1423" i="2" s="1"/>
  <c r="O1424" i="2"/>
  <c r="S1424" i="2" s="1"/>
  <c r="O1425" i="2"/>
  <c r="S1425" i="2" s="1"/>
  <c r="O1426" i="2"/>
  <c r="S1426" i="2" s="1"/>
  <c r="O1427" i="2"/>
  <c r="S1427" i="2" s="1"/>
  <c r="O1428" i="2"/>
  <c r="S1428" i="2" s="1"/>
  <c r="O1429" i="2"/>
  <c r="S1429" i="2" s="1"/>
  <c r="O1430" i="2"/>
  <c r="S1430" i="2" s="1"/>
  <c r="O1431" i="2"/>
  <c r="S1431" i="2" s="1"/>
  <c r="O1432" i="2"/>
  <c r="S1432" i="2" s="1"/>
  <c r="O1433" i="2"/>
  <c r="S1433" i="2" s="1"/>
  <c r="O1434" i="2"/>
  <c r="S1434" i="2" s="1"/>
  <c r="O1435" i="2"/>
  <c r="S1435" i="2" s="1"/>
  <c r="O1436" i="2"/>
  <c r="S1436" i="2" s="1"/>
  <c r="O1437" i="2"/>
  <c r="S1437" i="2" s="1"/>
  <c r="O1438" i="2"/>
  <c r="S1438" i="2" s="1"/>
  <c r="O1439" i="2"/>
  <c r="S1439" i="2" s="1"/>
  <c r="O1440" i="2"/>
  <c r="S1440" i="2" s="1"/>
  <c r="O1441" i="2"/>
  <c r="S1441" i="2" s="1"/>
  <c r="O1442" i="2"/>
  <c r="S1442" i="2" s="1"/>
  <c r="O1443" i="2"/>
  <c r="S1443" i="2" s="1"/>
  <c r="O1444" i="2"/>
  <c r="S1444" i="2" s="1"/>
  <c r="O1445" i="2"/>
  <c r="S1445" i="2" s="1"/>
  <c r="O1446" i="2"/>
  <c r="S1446" i="2" s="1"/>
  <c r="O1447" i="2"/>
  <c r="S1447" i="2" s="1"/>
  <c r="O1448" i="2"/>
  <c r="S1448" i="2" s="1"/>
  <c r="O1449" i="2"/>
  <c r="S1449" i="2" s="1"/>
  <c r="O1450" i="2"/>
  <c r="S1450" i="2" s="1"/>
  <c r="O1451" i="2"/>
  <c r="S1451" i="2" s="1"/>
  <c r="O1452" i="2"/>
  <c r="S1452" i="2" s="1"/>
  <c r="O1453" i="2"/>
  <c r="S1453" i="2" s="1"/>
  <c r="O1454" i="2"/>
  <c r="S1454" i="2" s="1"/>
  <c r="O1455" i="2"/>
  <c r="S1455" i="2" s="1"/>
  <c r="O1456" i="2"/>
  <c r="S1456" i="2" s="1"/>
  <c r="O1457" i="2"/>
  <c r="S1457" i="2" s="1"/>
  <c r="O1458" i="2"/>
  <c r="S1458" i="2" s="1"/>
  <c r="O1459" i="2"/>
  <c r="S1459" i="2" s="1"/>
  <c r="O1460" i="2"/>
  <c r="S1460" i="2" s="1"/>
  <c r="O1461" i="2"/>
  <c r="S1461" i="2" s="1"/>
  <c r="O1462" i="2"/>
  <c r="S1462" i="2" s="1"/>
  <c r="O1463" i="2"/>
  <c r="S1463" i="2" s="1"/>
  <c r="O1464" i="2"/>
  <c r="S1464" i="2" s="1"/>
  <c r="O1465" i="2"/>
  <c r="S1465" i="2" s="1"/>
  <c r="O1466" i="2"/>
  <c r="S1466" i="2" s="1"/>
  <c r="O1467" i="2"/>
  <c r="S1467" i="2" s="1"/>
  <c r="O1468" i="2"/>
  <c r="S1468" i="2" s="1"/>
  <c r="O1469" i="2"/>
  <c r="S1469" i="2" s="1"/>
  <c r="O1470" i="2"/>
  <c r="S1470" i="2" s="1"/>
  <c r="O1471" i="2"/>
  <c r="S1471" i="2" s="1"/>
  <c r="O1472" i="2"/>
  <c r="S1472" i="2" s="1"/>
  <c r="O1473" i="2"/>
  <c r="S1473" i="2" s="1"/>
  <c r="O1474" i="2"/>
  <c r="S1474" i="2" s="1"/>
  <c r="O1475" i="2"/>
  <c r="S1475" i="2" s="1"/>
  <c r="O1476" i="2"/>
  <c r="S1476" i="2" s="1"/>
  <c r="O1477" i="2"/>
  <c r="S1477" i="2" s="1"/>
  <c r="O1478" i="2"/>
  <c r="S1478" i="2" s="1"/>
  <c r="O1479" i="2"/>
  <c r="S1479" i="2" s="1"/>
  <c r="O1480" i="2"/>
  <c r="S1480" i="2" s="1"/>
  <c r="O1481" i="2"/>
  <c r="S1481" i="2" s="1"/>
  <c r="O1482" i="2"/>
  <c r="S1482" i="2" s="1"/>
  <c r="O1483" i="2"/>
  <c r="S1483" i="2" s="1"/>
  <c r="O1484" i="2"/>
  <c r="S1484" i="2" s="1"/>
  <c r="O1485" i="2"/>
  <c r="S1485" i="2" s="1"/>
  <c r="O1486" i="2"/>
  <c r="S1486" i="2" s="1"/>
  <c r="O1487" i="2"/>
  <c r="S1487" i="2" s="1"/>
  <c r="O1488" i="2"/>
  <c r="S1488" i="2" s="1"/>
  <c r="O1489" i="2"/>
  <c r="S1489" i="2" s="1"/>
  <c r="O1490" i="2"/>
  <c r="S1490" i="2" s="1"/>
  <c r="O1491" i="2"/>
  <c r="S1491" i="2" s="1"/>
  <c r="O1492" i="2"/>
  <c r="S1492" i="2" s="1"/>
  <c r="O1493" i="2"/>
  <c r="S1493" i="2" s="1"/>
  <c r="O1494" i="2"/>
  <c r="S1494" i="2" s="1"/>
  <c r="O1495" i="2"/>
  <c r="S1495" i="2" s="1"/>
  <c r="O1496" i="2"/>
  <c r="S1496" i="2" s="1"/>
  <c r="O1497" i="2"/>
  <c r="S1497" i="2" s="1"/>
  <c r="O1498" i="2"/>
  <c r="S1498" i="2" s="1"/>
  <c r="O1499" i="2"/>
  <c r="S1499" i="2" s="1"/>
  <c r="O1500" i="2"/>
  <c r="S1500" i="2" s="1"/>
  <c r="O1501" i="2"/>
  <c r="S1501" i="2" s="1"/>
  <c r="O1502" i="2"/>
  <c r="S1502" i="2" s="1"/>
  <c r="O1503" i="2"/>
  <c r="S1503" i="2" s="1"/>
  <c r="O1504" i="2"/>
  <c r="S1504" i="2" s="1"/>
  <c r="O1505" i="2"/>
  <c r="S1505" i="2" s="1"/>
  <c r="O1506" i="2"/>
  <c r="S1506" i="2" s="1"/>
  <c r="O1507" i="2"/>
  <c r="S1507" i="2" s="1"/>
  <c r="O1508" i="2"/>
  <c r="S1508" i="2" s="1"/>
  <c r="O1509" i="2"/>
  <c r="S1509" i="2" s="1"/>
  <c r="O1510" i="2"/>
  <c r="S1510" i="2" s="1"/>
  <c r="O1511" i="2"/>
  <c r="S1511" i="2" s="1"/>
  <c r="O1512" i="2"/>
  <c r="S1512" i="2" s="1"/>
  <c r="O1513" i="2"/>
  <c r="S1513" i="2" s="1"/>
  <c r="O1514" i="2"/>
  <c r="S1514" i="2" s="1"/>
  <c r="O1515" i="2"/>
  <c r="S1515" i="2" s="1"/>
  <c r="O1516" i="2"/>
  <c r="S1516" i="2" s="1"/>
  <c r="O1517" i="2"/>
  <c r="S1517" i="2" s="1"/>
  <c r="O1518" i="2"/>
  <c r="S1518" i="2" s="1"/>
  <c r="O1519" i="2"/>
  <c r="S1519" i="2" s="1"/>
  <c r="O1520" i="2"/>
  <c r="S1520" i="2" s="1"/>
  <c r="O1521" i="2"/>
  <c r="S1521" i="2" s="1"/>
  <c r="O1522" i="2"/>
  <c r="S1522" i="2" s="1"/>
  <c r="O1523" i="2"/>
  <c r="S1523" i="2" s="1"/>
  <c r="O1524" i="2"/>
  <c r="S1524" i="2" s="1"/>
  <c r="O1525" i="2"/>
  <c r="S1525" i="2" s="1"/>
  <c r="O1526" i="2"/>
  <c r="S1526" i="2" s="1"/>
  <c r="O1527" i="2"/>
  <c r="S1527" i="2" s="1"/>
  <c r="O1528" i="2"/>
  <c r="S1528" i="2" s="1"/>
  <c r="O1529" i="2"/>
  <c r="S1529" i="2" s="1"/>
  <c r="O1530" i="2"/>
  <c r="S1530" i="2" s="1"/>
  <c r="O1531" i="2"/>
  <c r="S1531" i="2" s="1"/>
  <c r="O1532" i="2"/>
  <c r="S1532" i="2" s="1"/>
  <c r="O1533" i="2"/>
  <c r="S1533" i="2" s="1"/>
  <c r="O1534" i="2"/>
  <c r="S1534" i="2" s="1"/>
  <c r="O1535" i="2"/>
  <c r="S1535" i="2" s="1"/>
  <c r="O1536" i="2"/>
  <c r="S1536" i="2" s="1"/>
  <c r="O1537" i="2"/>
  <c r="S1537" i="2" s="1"/>
  <c r="O1538" i="2"/>
  <c r="S1538" i="2" s="1"/>
  <c r="O1539" i="2"/>
  <c r="S1539" i="2" s="1"/>
  <c r="O1540" i="2"/>
  <c r="S1540" i="2" s="1"/>
  <c r="O1541" i="2"/>
  <c r="S1541" i="2" s="1"/>
  <c r="O1542" i="2"/>
  <c r="S1542" i="2" s="1"/>
  <c r="O1543" i="2"/>
  <c r="S1543" i="2" s="1"/>
  <c r="O1544" i="2"/>
  <c r="S1544" i="2" s="1"/>
  <c r="O1545" i="2"/>
  <c r="S1545" i="2" s="1"/>
  <c r="O1546" i="2"/>
  <c r="S1546" i="2" s="1"/>
  <c r="O1547" i="2"/>
  <c r="S1547" i="2" s="1"/>
  <c r="O1548" i="2"/>
  <c r="S1548" i="2" s="1"/>
  <c r="O1549" i="2"/>
  <c r="S1549" i="2" s="1"/>
  <c r="O1550" i="2"/>
  <c r="S1550" i="2" s="1"/>
  <c r="O1551" i="2"/>
  <c r="S1551" i="2" s="1"/>
  <c r="O1552" i="2"/>
  <c r="S1552" i="2" s="1"/>
  <c r="O1553" i="2"/>
  <c r="S1553" i="2" s="1"/>
  <c r="O1554" i="2"/>
  <c r="S1554" i="2" s="1"/>
  <c r="O1555" i="2"/>
  <c r="S1555" i="2" s="1"/>
  <c r="O1556" i="2"/>
  <c r="S1556" i="2" s="1"/>
  <c r="O1557" i="2"/>
  <c r="S1557" i="2" s="1"/>
  <c r="O1558" i="2"/>
  <c r="S1558" i="2" s="1"/>
  <c r="O1559" i="2"/>
  <c r="S1559" i="2" s="1"/>
  <c r="O1560" i="2"/>
  <c r="S1560" i="2" s="1"/>
  <c r="O1561" i="2"/>
  <c r="S1561" i="2" s="1"/>
  <c r="O1562" i="2"/>
  <c r="S1562" i="2" s="1"/>
  <c r="O1563" i="2"/>
  <c r="S1563" i="2" s="1"/>
  <c r="O1564" i="2"/>
  <c r="S1564" i="2" s="1"/>
  <c r="O1565" i="2"/>
  <c r="S1565" i="2" s="1"/>
  <c r="O1566" i="2"/>
  <c r="S1566" i="2" s="1"/>
  <c r="O1567" i="2"/>
  <c r="S1567" i="2" s="1"/>
  <c r="O1568" i="2"/>
  <c r="S1568" i="2" s="1"/>
  <c r="O1569" i="2"/>
  <c r="S1569" i="2" s="1"/>
  <c r="O1570" i="2"/>
  <c r="S1570" i="2" s="1"/>
  <c r="O1571" i="2"/>
  <c r="S1571" i="2" s="1"/>
  <c r="O1572" i="2"/>
  <c r="S1572" i="2" s="1"/>
  <c r="O1573" i="2"/>
  <c r="S1573" i="2" s="1"/>
  <c r="O1574" i="2"/>
  <c r="S1574" i="2" s="1"/>
  <c r="O1575" i="2"/>
  <c r="S1575" i="2" s="1"/>
  <c r="O1576" i="2"/>
  <c r="S1576" i="2" s="1"/>
  <c r="O1577" i="2"/>
  <c r="S1577" i="2" s="1"/>
  <c r="O1578" i="2"/>
  <c r="S1578" i="2" s="1"/>
  <c r="O1579" i="2"/>
  <c r="S1579" i="2" s="1"/>
  <c r="O1580" i="2"/>
  <c r="S1580" i="2" s="1"/>
  <c r="O1581" i="2"/>
  <c r="S1581" i="2" s="1"/>
  <c r="O1582" i="2"/>
  <c r="S1582" i="2" s="1"/>
  <c r="O1583" i="2"/>
  <c r="S1583" i="2" s="1"/>
  <c r="O1584" i="2"/>
  <c r="S1584" i="2" s="1"/>
  <c r="O1585" i="2"/>
  <c r="S1585" i="2" s="1"/>
  <c r="O1586" i="2"/>
  <c r="S1586" i="2" s="1"/>
  <c r="O1587" i="2"/>
  <c r="S1587" i="2" s="1"/>
  <c r="O1588" i="2"/>
  <c r="S1588" i="2" s="1"/>
  <c r="O1589" i="2"/>
  <c r="S1589" i="2" s="1"/>
  <c r="O1590" i="2"/>
  <c r="S1590" i="2" s="1"/>
  <c r="O1591" i="2"/>
  <c r="S1591" i="2" s="1"/>
  <c r="O1592" i="2"/>
  <c r="S1592" i="2" s="1"/>
  <c r="O1593" i="2"/>
  <c r="S1593" i="2" s="1"/>
  <c r="O1594" i="2"/>
  <c r="S1594" i="2" s="1"/>
  <c r="O1595" i="2"/>
  <c r="S1595" i="2" s="1"/>
  <c r="O1596" i="2"/>
  <c r="S1596" i="2" s="1"/>
  <c r="O1597" i="2"/>
  <c r="S1597" i="2" s="1"/>
  <c r="O1598" i="2"/>
  <c r="S1598" i="2" s="1"/>
  <c r="O1599" i="2"/>
  <c r="S1599" i="2" s="1"/>
  <c r="O1600" i="2"/>
  <c r="S1600" i="2" s="1"/>
  <c r="O1601" i="2"/>
  <c r="S1601" i="2" s="1"/>
  <c r="O1602" i="2"/>
  <c r="S1602" i="2" s="1"/>
  <c r="O1603" i="2"/>
  <c r="S1603" i="2" s="1"/>
  <c r="O1604" i="2"/>
  <c r="S1604" i="2" s="1"/>
  <c r="O1605" i="2"/>
  <c r="S1605" i="2" s="1"/>
  <c r="O1606" i="2"/>
  <c r="S1606" i="2" s="1"/>
  <c r="O1607" i="2"/>
  <c r="S1607" i="2" s="1"/>
  <c r="O1608" i="2"/>
  <c r="S1608" i="2" s="1"/>
  <c r="O1609" i="2"/>
  <c r="S1609" i="2" s="1"/>
  <c r="O1610" i="2"/>
  <c r="S1610" i="2" s="1"/>
  <c r="O1611" i="2"/>
  <c r="S1611" i="2" s="1"/>
  <c r="O1612" i="2"/>
  <c r="S1612" i="2" s="1"/>
  <c r="O1613" i="2"/>
  <c r="S1613" i="2" s="1"/>
  <c r="O1614" i="2"/>
  <c r="S1614" i="2" s="1"/>
  <c r="O1615" i="2"/>
  <c r="S1615" i="2" s="1"/>
  <c r="O1616" i="2"/>
  <c r="S1616" i="2" s="1"/>
  <c r="O1617" i="2"/>
  <c r="S1617" i="2" s="1"/>
  <c r="O1618" i="2"/>
  <c r="S1618" i="2" s="1"/>
  <c r="O1619" i="2"/>
  <c r="S1619" i="2" s="1"/>
  <c r="O1620" i="2"/>
  <c r="S1620" i="2" s="1"/>
  <c r="O1621" i="2"/>
  <c r="S1621" i="2" s="1"/>
  <c r="O1622" i="2"/>
  <c r="S1622" i="2" s="1"/>
  <c r="O1623" i="2"/>
  <c r="S1623" i="2" s="1"/>
  <c r="O1624" i="2"/>
  <c r="S1624" i="2" s="1"/>
  <c r="O1625" i="2"/>
  <c r="S1625" i="2" s="1"/>
  <c r="O1626" i="2"/>
  <c r="S1626" i="2" s="1"/>
  <c r="O1627" i="2"/>
  <c r="S1627" i="2" s="1"/>
  <c r="O1628" i="2"/>
  <c r="S1628" i="2" s="1"/>
  <c r="O1629" i="2"/>
  <c r="S1629" i="2" s="1"/>
  <c r="O1630" i="2"/>
  <c r="S1630" i="2" s="1"/>
  <c r="O1631" i="2"/>
  <c r="S1631" i="2" s="1"/>
  <c r="O1632" i="2"/>
  <c r="S1632" i="2" s="1"/>
  <c r="O1633" i="2"/>
  <c r="S1633" i="2" s="1"/>
  <c r="O1634" i="2"/>
  <c r="S1634" i="2" s="1"/>
  <c r="O1635" i="2"/>
  <c r="S1635" i="2" s="1"/>
  <c r="O1636" i="2"/>
  <c r="S1636" i="2" s="1"/>
  <c r="O1637" i="2"/>
  <c r="S1637" i="2" s="1"/>
  <c r="O1638" i="2"/>
  <c r="S1638" i="2" s="1"/>
  <c r="O1639" i="2"/>
  <c r="S1639" i="2" s="1"/>
  <c r="O1640" i="2"/>
  <c r="S1640" i="2" s="1"/>
  <c r="O1641" i="2"/>
  <c r="S1641" i="2" s="1"/>
  <c r="O1642" i="2"/>
  <c r="S1642" i="2" s="1"/>
  <c r="O1643" i="2"/>
  <c r="S1643" i="2" s="1"/>
  <c r="O1644" i="2"/>
  <c r="S1644" i="2" s="1"/>
  <c r="O1645" i="2"/>
  <c r="S1645" i="2" s="1"/>
  <c r="O1646" i="2"/>
  <c r="S1646" i="2" s="1"/>
  <c r="O1647" i="2"/>
  <c r="S1647" i="2" s="1"/>
  <c r="O1648" i="2"/>
  <c r="S1648" i="2" s="1"/>
  <c r="O1649" i="2"/>
  <c r="S1649" i="2" s="1"/>
  <c r="O1650" i="2"/>
  <c r="S1650" i="2" s="1"/>
  <c r="O1651" i="2"/>
  <c r="S1651" i="2" s="1"/>
  <c r="O1652" i="2"/>
  <c r="S1652" i="2" s="1"/>
  <c r="O1653" i="2"/>
  <c r="S1653" i="2" s="1"/>
  <c r="O1654" i="2"/>
  <c r="S1654" i="2" s="1"/>
  <c r="O1655" i="2"/>
  <c r="S1655" i="2" s="1"/>
  <c r="O1656" i="2"/>
  <c r="S1656" i="2" s="1"/>
  <c r="O1657" i="2"/>
  <c r="S1657" i="2" s="1"/>
  <c r="O1658" i="2"/>
  <c r="S1658" i="2" s="1"/>
  <c r="O1659" i="2"/>
  <c r="S1659" i="2" s="1"/>
  <c r="O1660" i="2"/>
  <c r="S1660" i="2" s="1"/>
  <c r="O1661" i="2"/>
  <c r="S1661" i="2" s="1"/>
  <c r="O1662" i="2"/>
  <c r="S1662" i="2" s="1"/>
  <c r="O1663" i="2"/>
  <c r="S1663" i="2" s="1"/>
  <c r="O1664" i="2"/>
  <c r="S1664" i="2" s="1"/>
  <c r="O1665" i="2"/>
  <c r="S1665" i="2" s="1"/>
  <c r="O1666" i="2"/>
  <c r="S1666" i="2" s="1"/>
  <c r="O1667" i="2"/>
  <c r="S1667" i="2" s="1"/>
  <c r="O1668" i="2"/>
  <c r="S1668" i="2" s="1"/>
  <c r="O1669" i="2"/>
  <c r="S1669" i="2" s="1"/>
  <c r="O1670" i="2"/>
  <c r="S1670" i="2" s="1"/>
  <c r="O1671" i="2"/>
  <c r="S1671" i="2" s="1"/>
  <c r="O1672" i="2"/>
  <c r="S1672" i="2" s="1"/>
  <c r="O1673" i="2"/>
  <c r="S1673" i="2" s="1"/>
  <c r="O1674" i="2"/>
  <c r="S1674" i="2" s="1"/>
  <c r="O1675" i="2"/>
  <c r="S1675" i="2" s="1"/>
  <c r="O1676" i="2"/>
  <c r="S1676" i="2" s="1"/>
  <c r="O1677" i="2"/>
  <c r="S1677" i="2" s="1"/>
  <c r="O1678" i="2"/>
  <c r="S1678" i="2" s="1"/>
  <c r="O1679" i="2"/>
  <c r="S1679" i="2" s="1"/>
  <c r="O1680" i="2"/>
  <c r="S1680" i="2" s="1"/>
  <c r="O1681" i="2"/>
  <c r="S1681" i="2" s="1"/>
  <c r="O1682" i="2"/>
  <c r="S1682" i="2" s="1"/>
  <c r="O1683" i="2"/>
  <c r="S1683" i="2" s="1"/>
  <c r="O1684" i="2"/>
  <c r="S1684" i="2" s="1"/>
  <c r="O1685" i="2"/>
  <c r="S1685" i="2" s="1"/>
  <c r="O1686" i="2"/>
  <c r="S1686" i="2" s="1"/>
  <c r="O1687" i="2"/>
  <c r="S1687" i="2" s="1"/>
  <c r="O1688" i="2"/>
  <c r="S1688" i="2" s="1"/>
  <c r="O1689" i="2"/>
  <c r="S1689" i="2" s="1"/>
  <c r="O1690" i="2"/>
  <c r="S1690" i="2" s="1"/>
  <c r="O1691" i="2"/>
  <c r="S1691" i="2" s="1"/>
  <c r="O1692" i="2"/>
  <c r="S1692" i="2" s="1"/>
  <c r="O1693" i="2"/>
  <c r="S1693" i="2" s="1"/>
  <c r="O1694" i="2"/>
  <c r="S1694" i="2" s="1"/>
  <c r="O1695" i="2"/>
  <c r="S1695" i="2" s="1"/>
  <c r="O1696" i="2"/>
  <c r="S1696" i="2" s="1"/>
  <c r="O1697" i="2"/>
  <c r="S1697" i="2" s="1"/>
  <c r="O1698" i="2"/>
  <c r="S1698" i="2" s="1"/>
  <c r="O1699" i="2"/>
  <c r="S1699" i="2" s="1"/>
  <c r="O1700" i="2"/>
  <c r="S1700" i="2" s="1"/>
  <c r="O1701" i="2"/>
  <c r="S1701" i="2" s="1"/>
  <c r="O1702" i="2"/>
  <c r="S1702" i="2" s="1"/>
  <c r="O1703" i="2"/>
  <c r="S1703" i="2" s="1"/>
  <c r="O1704" i="2"/>
  <c r="S1704" i="2" s="1"/>
  <c r="O1705" i="2"/>
  <c r="S1705" i="2" s="1"/>
  <c r="O1706" i="2"/>
  <c r="S1706" i="2" s="1"/>
  <c r="O1707" i="2"/>
  <c r="S1707" i="2" s="1"/>
  <c r="O1708" i="2"/>
  <c r="S1708" i="2" s="1"/>
  <c r="O1709" i="2"/>
  <c r="S1709" i="2" s="1"/>
  <c r="O1710" i="2"/>
  <c r="S1710" i="2" s="1"/>
  <c r="O1711" i="2"/>
  <c r="S1711" i="2" s="1"/>
  <c r="O1712" i="2"/>
  <c r="S1712" i="2" s="1"/>
  <c r="O1713" i="2"/>
  <c r="S1713" i="2" s="1"/>
  <c r="O1714" i="2"/>
  <c r="S1714" i="2" s="1"/>
  <c r="O1715" i="2"/>
  <c r="S1715" i="2" s="1"/>
  <c r="O1716" i="2"/>
  <c r="S1716" i="2" s="1"/>
  <c r="O1717" i="2"/>
  <c r="S1717" i="2" s="1"/>
  <c r="O1718" i="2"/>
  <c r="S1718" i="2" s="1"/>
  <c r="O1719" i="2"/>
  <c r="S1719" i="2" s="1"/>
  <c r="O1720" i="2"/>
  <c r="S1720" i="2" s="1"/>
  <c r="O1721" i="2"/>
  <c r="S1721" i="2" s="1"/>
  <c r="O1722" i="2"/>
  <c r="S1722" i="2" s="1"/>
  <c r="O1723" i="2"/>
  <c r="S1723" i="2" s="1"/>
  <c r="O1724" i="2"/>
  <c r="S1724" i="2" s="1"/>
  <c r="O1725" i="2"/>
  <c r="S1725" i="2" s="1"/>
  <c r="O1726" i="2"/>
  <c r="S1726" i="2" s="1"/>
  <c r="O1727" i="2"/>
  <c r="S1727" i="2" s="1"/>
  <c r="O1728" i="2"/>
  <c r="S1728" i="2" s="1"/>
  <c r="O1729" i="2"/>
  <c r="S1729" i="2" s="1"/>
  <c r="O1730" i="2"/>
  <c r="S1730" i="2" s="1"/>
  <c r="O1731" i="2"/>
  <c r="S1731" i="2" s="1"/>
  <c r="O1732" i="2"/>
  <c r="S1732" i="2" s="1"/>
  <c r="O1733" i="2"/>
  <c r="S1733" i="2" s="1"/>
  <c r="O1734" i="2"/>
  <c r="S1734" i="2" s="1"/>
  <c r="O1735" i="2"/>
  <c r="S1735" i="2" s="1"/>
  <c r="O1736" i="2"/>
  <c r="S1736" i="2" s="1"/>
  <c r="O1737" i="2"/>
  <c r="S1737" i="2" s="1"/>
  <c r="O1738" i="2"/>
  <c r="S1738" i="2" s="1"/>
  <c r="O1739" i="2"/>
  <c r="S1739" i="2" s="1"/>
  <c r="O1740" i="2"/>
  <c r="S1740" i="2" s="1"/>
  <c r="O1741" i="2"/>
  <c r="S1741" i="2" s="1"/>
  <c r="O1742" i="2"/>
  <c r="S1742" i="2" s="1"/>
  <c r="O1743" i="2"/>
  <c r="S1743" i="2" s="1"/>
  <c r="O1744" i="2"/>
  <c r="S1744" i="2" s="1"/>
  <c r="O1745" i="2"/>
  <c r="S1745" i="2" s="1"/>
  <c r="O1746" i="2"/>
  <c r="S1746" i="2" s="1"/>
  <c r="O1747" i="2"/>
  <c r="S1747" i="2" s="1"/>
  <c r="O1748" i="2"/>
  <c r="S1748" i="2" s="1"/>
  <c r="O1749" i="2"/>
  <c r="S1749" i="2" s="1"/>
  <c r="O1750" i="2"/>
  <c r="S1750" i="2" s="1"/>
  <c r="O1751" i="2"/>
  <c r="S1751" i="2" s="1"/>
  <c r="O1752" i="2"/>
  <c r="S1752" i="2" s="1"/>
  <c r="O1753" i="2"/>
  <c r="S1753" i="2" s="1"/>
  <c r="O1754" i="2"/>
  <c r="S1754" i="2" s="1"/>
  <c r="O1755" i="2"/>
  <c r="S1755" i="2" s="1"/>
  <c r="O1756" i="2"/>
  <c r="S1756" i="2" s="1"/>
  <c r="O1757" i="2"/>
  <c r="S1757" i="2" s="1"/>
  <c r="O1758" i="2"/>
  <c r="S1758" i="2" s="1"/>
  <c r="O1759" i="2"/>
  <c r="S1759" i="2" s="1"/>
  <c r="O1760" i="2"/>
  <c r="S1760" i="2" s="1"/>
  <c r="O1761" i="2"/>
  <c r="S1761" i="2" s="1"/>
  <c r="O1762" i="2"/>
  <c r="S1762" i="2" s="1"/>
  <c r="O1763" i="2"/>
  <c r="S1763" i="2" s="1"/>
  <c r="O1764" i="2"/>
  <c r="S1764" i="2" s="1"/>
  <c r="O1765" i="2"/>
  <c r="S1765" i="2" s="1"/>
  <c r="O1766" i="2"/>
  <c r="S1766" i="2" s="1"/>
  <c r="O1767" i="2"/>
  <c r="S1767" i="2" s="1"/>
  <c r="O1768" i="2"/>
  <c r="S1768" i="2" s="1"/>
  <c r="O1769" i="2"/>
  <c r="S1769" i="2" s="1"/>
  <c r="O1770" i="2"/>
  <c r="S1770" i="2" s="1"/>
  <c r="O1771" i="2"/>
  <c r="S1771" i="2" s="1"/>
  <c r="O1772" i="2"/>
  <c r="S1772" i="2" s="1"/>
  <c r="O1773" i="2"/>
  <c r="S1773" i="2" s="1"/>
  <c r="O1774" i="2"/>
  <c r="S1774" i="2" s="1"/>
  <c r="O1775" i="2"/>
  <c r="S1775" i="2" s="1"/>
  <c r="O1776" i="2"/>
  <c r="S1776" i="2" s="1"/>
  <c r="O1777" i="2"/>
  <c r="S1777" i="2" s="1"/>
  <c r="O1778" i="2"/>
  <c r="S1778" i="2" s="1"/>
  <c r="O1779" i="2"/>
  <c r="S1779" i="2" s="1"/>
  <c r="O1780" i="2"/>
  <c r="S1780" i="2" s="1"/>
  <c r="O1781" i="2"/>
  <c r="S1781" i="2" s="1"/>
  <c r="O1782" i="2"/>
  <c r="S1782" i="2" s="1"/>
  <c r="O1783" i="2"/>
  <c r="S1783" i="2" s="1"/>
  <c r="O1784" i="2"/>
  <c r="S1784" i="2" s="1"/>
  <c r="O1785" i="2"/>
  <c r="S1785" i="2" s="1"/>
  <c r="O1786" i="2"/>
  <c r="S1786" i="2" s="1"/>
  <c r="O1787" i="2"/>
  <c r="S1787" i="2" s="1"/>
  <c r="O1788" i="2"/>
  <c r="S1788" i="2" s="1"/>
  <c r="O1789" i="2"/>
  <c r="S1789" i="2" s="1"/>
  <c r="O1790" i="2"/>
  <c r="S1790" i="2" s="1"/>
  <c r="O1791" i="2"/>
  <c r="S1791" i="2" s="1"/>
  <c r="O1792" i="2"/>
  <c r="S1792" i="2" s="1"/>
  <c r="O1793" i="2"/>
  <c r="S1793" i="2" s="1"/>
  <c r="O1794" i="2"/>
  <c r="S1794" i="2" s="1"/>
  <c r="O1795" i="2"/>
  <c r="S1795" i="2" s="1"/>
  <c r="O1796" i="2"/>
  <c r="S1796" i="2" s="1"/>
  <c r="O1797" i="2"/>
  <c r="S1797" i="2" s="1"/>
  <c r="O1798" i="2"/>
  <c r="S1798" i="2" s="1"/>
  <c r="O1799" i="2"/>
  <c r="S1799" i="2" s="1"/>
  <c r="O1800" i="2"/>
  <c r="S1800" i="2" s="1"/>
  <c r="O1801" i="2"/>
  <c r="S1801" i="2" s="1"/>
  <c r="O1802" i="2"/>
  <c r="S1802" i="2" s="1"/>
  <c r="O1803" i="2"/>
  <c r="S1803" i="2" s="1"/>
  <c r="O1804" i="2"/>
  <c r="S1804" i="2" s="1"/>
  <c r="O1805" i="2"/>
  <c r="S1805" i="2" s="1"/>
  <c r="O1806" i="2"/>
  <c r="S1806" i="2" s="1"/>
  <c r="O1807" i="2"/>
  <c r="S1807" i="2" s="1"/>
  <c r="O1808" i="2"/>
  <c r="S1808" i="2" s="1"/>
  <c r="O1809" i="2"/>
  <c r="S1809" i="2" s="1"/>
  <c r="O1810" i="2"/>
  <c r="S1810" i="2" s="1"/>
  <c r="O1811" i="2"/>
  <c r="S1811" i="2" s="1"/>
  <c r="O1812" i="2"/>
  <c r="S1812" i="2" s="1"/>
  <c r="O1813" i="2"/>
  <c r="S1813" i="2" s="1"/>
  <c r="O1814" i="2"/>
  <c r="S1814" i="2" s="1"/>
  <c r="O1815" i="2"/>
  <c r="S1815" i="2" s="1"/>
  <c r="O1816" i="2"/>
  <c r="S1816" i="2" s="1"/>
  <c r="O1817" i="2"/>
  <c r="S1817" i="2" s="1"/>
  <c r="O1818" i="2"/>
  <c r="S1818" i="2" s="1"/>
  <c r="O1819" i="2"/>
  <c r="S1819" i="2" s="1"/>
  <c r="O1820" i="2"/>
  <c r="S1820" i="2" s="1"/>
  <c r="O1821" i="2"/>
  <c r="S1821" i="2" s="1"/>
  <c r="O1822" i="2"/>
  <c r="S1822" i="2" s="1"/>
  <c r="O1823" i="2"/>
  <c r="S1823" i="2" s="1"/>
  <c r="O1824" i="2"/>
  <c r="S1824" i="2" s="1"/>
  <c r="O1825" i="2"/>
  <c r="S1825" i="2" s="1"/>
  <c r="O1826" i="2"/>
  <c r="S1826" i="2" s="1"/>
  <c r="O1827" i="2"/>
  <c r="S1827" i="2" s="1"/>
  <c r="O1828" i="2"/>
  <c r="S1828" i="2" s="1"/>
  <c r="O1829" i="2"/>
  <c r="S1829" i="2" s="1"/>
  <c r="O1830" i="2"/>
  <c r="S1830" i="2" s="1"/>
  <c r="O1831" i="2"/>
  <c r="S1831" i="2" s="1"/>
  <c r="O1832" i="2"/>
  <c r="S1832" i="2" s="1"/>
  <c r="O1833" i="2"/>
  <c r="S1833" i="2" s="1"/>
  <c r="O1834" i="2"/>
  <c r="S1834" i="2" s="1"/>
  <c r="O1835" i="2"/>
  <c r="S1835" i="2" s="1"/>
  <c r="O1836" i="2"/>
  <c r="S1836" i="2" s="1"/>
  <c r="O1837" i="2"/>
  <c r="S1837" i="2" s="1"/>
  <c r="O1838" i="2"/>
  <c r="S1838" i="2" s="1"/>
  <c r="O1839" i="2"/>
  <c r="S1839" i="2" s="1"/>
  <c r="O1840" i="2"/>
  <c r="S1840" i="2" s="1"/>
  <c r="O1841" i="2"/>
  <c r="S1841" i="2" s="1"/>
  <c r="O1842" i="2"/>
  <c r="S1842" i="2" s="1"/>
  <c r="O1843" i="2"/>
  <c r="S1843" i="2" s="1"/>
  <c r="O1844" i="2"/>
  <c r="S1844" i="2" s="1"/>
  <c r="O1845" i="2"/>
  <c r="S1845" i="2" s="1"/>
  <c r="O1846" i="2"/>
  <c r="S1846" i="2" s="1"/>
  <c r="O1847" i="2"/>
  <c r="S1847" i="2" s="1"/>
  <c r="O1848" i="2"/>
  <c r="S1848" i="2" s="1"/>
  <c r="O1849" i="2"/>
  <c r="S1849" i="2" s="1"/>
  <c r="O1850" i="2"/>
  <c r="S1850" i="2" s="1"/>
  <c r="O1851" i="2"/>
  <c r="S1851" i="2" s="1"/>
  <c r="O1852" i="2"/>
  <c r="S1852" i="2" s="1"/>
  <c r="O1853" i="2"/>
  <c r="S1853" i="2" s="1"/>
  <c r="O1854" i="2"/>
  <c r="S1854" i="2" s="1"/>
  <c r="O1855" i="2"/>
  <c r="S1855" i="2" s="1"/>
  <c r="O1856" i="2"/>
  <c r="S1856" i="2" s="1"/>
  <c r="O1857" i="2"/>
  <c r="S1857" i="2" s="1"/>
  <c r="O1858" i="2"/>
  <c r="S1858" i="2" s="1"/>
  <c r="O1859" i="2"/>
  <c r="S1859" i="2" s="1"/>
  <c r="O1860" i="2"/>
  <c r="S1860" i="2" s="1"/>
  <c r="O1861" i="2"/>
  <c r="S1861" i="2" s="1"/>
  <c r="O1862" i="2"/>
  <c r="S1862" i="2" s="1"/>
  <c r="O1863" i="2"/>
  <c r="S1863" i="2" s="1"/>
  <c r="O1864" i="2"/>
  <c r="S1864" i="2" s="1"/>
  <c r="O1865" i="2"/>
  <c r="S1865" i="2" s="1"/>
  <c r="O1866" i="2"/>
  <c r="S1866" i="2" s="1"/>
  <c r="O1867" i="2"/>
  <c r="S1867" i="2" s="1"/>
  <c r="O1868" i="2"/>
  <c r="S1868" i="2" s="1"/>
  <c r="O1869" i="2"/>
  <c r="S1869" i="2" s="1"/>
  <c r="O1870" i="2"/>
  <c r="S1870" i="2" s="1"/>
  <c r="O1871" i="2"/>
  <c r="S1871" i="2" s="1"/>
  <c r="O1872" i="2"/>
  <c r="S1872" i="2" s="1"/>
  <c r="O1873" i="2"/>
  <c r="S1873" i="2" s="1"/>
  <c r="O1874" i="2"/>
  <c r="S1874" i="2" s="1"/>
  <c r="O1875" i="2"/>
  <c r="S1875" i="2" s="1"/>
  <c r="O1876" i="2"/>
  <c r="S1876" i="2" s="1"/>
  <c r="O1877" i="2"/>
  <c r="S1877" i="2" s="1"/>
  <c r="O1878" i="2"/>
  <c r="S1878" i="2" s="1"/>
  <c r="O1879" i="2"/>
  <c r="S1879" i="2" s="1"/>
  <c r="O1880" i="2"/>
  <c r="S1880" i="2" s="1"/>
  <c r="O1881" i="2"/>
  <c r="S1881" i="2" s="1"/>
  <c r="O1882" i="2"/>
  <c r="S1882" i="2" s="1"/>
  <c r="O1883" i="2"/>
  <c r="S1883" i="2" s="1"/>
  <c r="O1884" i="2"/>
  <c r="S1884" i="2" s="1"/>
  <c r="O1885" i="2"/>
  <c r="S1885" i="2" s="1"/>
  <c r="O1886" i="2"/>
  <c r="S1886" i="2" s="1"/>
  <c r="O1887" i="2"/>
  <c r="S1887" i="2" s="1"/>
  <c r="O1888" i="2"/>
  <c r="S1888" i="2" s="1"/>
  <c r="O1889" i="2"/>
  <c r="S1889" i="2" s="1"/>
  <c r="O1890" i="2"/>
  <c r="S1890" i="2" s="1"/>
  <c r="O1891" i="2"/>
  <c r="S1891" i="2" s="1"/>
  <c r="O1892" i="2"/>
  <c r="S1892" i="2" s="1"/>
  <c r="O1893" i="2"/>
  <c r="S1893" i="2" s="1"/>
  <c r="O1894" i="2"/>
  <c r="S1894" i="2" s="1"/>
  <c r="O1895" i="2"/>
  <c r="S1895" i="2" s="1"/>
  <c r="O1896" i="2"/>
  <c r="S1896" i="2" s="1"/>
  <c r="O1897" i="2"/>
  <c r="S1897" i="2" s="1"/>
  <c r="O1898" i="2"/>
  <c r="S1898" i="2" s="1"/>
  <c r="O1899" i="2"/>
  <c r="S1899" i="2" s="1"/>
  <c r="O1900" i="2"/>
  <c r="S1900" i="2" s="1"/>
  <c r="O1901" i="2"/>
  <c r="S1901" i="2" s="1"/>
  <c r="O1902" i="2"/>
  <c r="S1902" i="2" s="1"/>
  <c r="O1903" i="2"/>
  <c r="S1903" i="2" s="1"/>
  <c r="O1904" i="2"/>
  <c r="S1904" i="2" s="1"/>
  <c r="O1905" i="2"/>
  <c r="S1905" i="2" s="1"/>
  <c r="O1906" i="2"/>
  <c r="S1906" i="2" s="1"/>
  <c r="O1907" i="2"/>
  <c r="S1907" i="2" s="1"/>
  <c r="O1908" i="2"/>
  <c r="S1908" i="2" s="1"/>
  <c r="O1909" i="2"/>
  <c r="S1909" i="2" s="1"/>
  <c r="O1910" i="2"/>
  <c r="S1910" i="2" s="1"/>
  <c r="O1911" i="2"/>
  <c r="S1911" i="2" s="1"/>
  <c r="O1912" i="2"/>
  <c r="S1912" i="2" s="1"/>
  <c r="O1913" i="2"/>
  <c r="S1913" i="2" s="1"/>
  <c r="O1914" i="2"/>
  <c r="S1914" i="2" s="1"/>
  <c r="O1915" i="2"/>
  <c r="S1915" i="2" s="1"/>
  <c r="O1916" i="2"/>
  <c r="S1916" i="2" s="1"/>
  <c r="O1917" i="2"/>
  <c r="S1917" i="2" s="1"/>
  <c r="O1918" i="2"/>
  <c r="S1918" i="2" s="1"/>
  <c r="O1919" i="2"/>
  <c r="S1919" i="2" s="1"/>
  <c r="O1920" i="2"/>
  <c r="S1920" i="2" s="1"/>
  <c r="O1921" i="2"/>
  <c r="S1921" i="2" s="1"/>
  <c r="O1922" i="2"/>
  <c r="S1922" i="2" s="1"/>
  <c r="O1923" i="2"/>
  <c r="S1923" i="2" s="1"/>
  <c r="O1924" i="2"/>
  <c r="S1924" i="2" s="1"/>
  <c r="O1925" i="2"/>
  <c r="S1925" i="2" s="1"/>
  <c r="O1926" i="2"/>
  <c r="S1926" i="2" s="1"/>
  <c r="O1927" i="2"/>
  <c r="S1927" i="2" s="1"/>
  <c r="O1928" i="2"/>
  <c r="S1928" i="2" s="1"/>
  <c r="O1929" i="2"/>
  <c r="S1929" i="2" s="1"/>
  <c r="O1930" i="2"/>
  <c r="S1930" i="2" s="1"/>
  <c r="O1931" i="2"/>
  <c r="S1931" i="2" s="1"/>
  <c r="O1932" i="2"/>
  <c r="S1932" i="2" s="1"/>
  <c r="O1933" i="2"/>
  <c r="S1933" i="2" s="1"/>
  <c r="O1934" i="2"/>
  <c r="S1934" i="2" s="1"/>
  <c r="O1935" i="2"/>
  <c r="S1935" i="2" s="1"/>
  <c r="O1936" i="2"/>
  <c r="S1936" i="2" s="1"/>
  <c r="O1937" i="2"/>
  <c r="S1937" i="2" s="1"/>
  <c r="O1938" i="2"/>
  <c r="S1938" i="2" s="1"/>
  <c r="O1939" i="2"/>
  <c r="S1939" i="2" s="1"/>
  <c r="O1940" i="2"/>
  <c r="S1940" i="2" s="1"/>
  <c r="O1941" i="2"/>
  <c r="S1941" i="2" s="1"/>
  <c r="O1942" i="2"/>
  <c r="S1942" i="2" s="1"/>
  <c r="O1943" i="2"/>
  <c r="S1943" i="2" s="1"/>
  <c r="O1944" i="2"/>
  <c r="S1944" i="2" s="1"/>
  <c r="O1945" i="2"/>
  <c r="S1945" i="2" s="1"/>
  <c r="O1946" i="2"/>
  <c r="S1946" i="2" s="1"/>
  <c r="O1947" i="2"/>
  <c r="S1947" i="2" s="1"/>
  <c r="O1948" i="2"/>
  <c r="S1948" i="2" s="1"/>
  <c r="O1949" i="2"/>
  <c r="S1949" i="2" s="1"/>
  <c r="O1950" i="2"/>
  <c r="S1950" i="2" s="1"/>
  <c r="O1951" i="2"/>
  <c r="S1951" i="2" s="1"/>
  <c r="O1952" i="2"/>
  <c r="S1952" i="2" s="1"/>
  <c r="O1953" i="2"/>
  <c r="S1953" i="2" s="1"/>
  <c r="O1954" i="2"/>
  <c r="S1954" i="2" s="1"/>
  <c r="O1955" i="2"/>
  <c r="S1955" i="2" s="1"/>
  <c r="O1956" i="2"/>
  <c r="S1956" i="2" s="1"/>
  <c r="O1957" i="2"/>
  <c r="S1957" i="2" s="1"/>
  <c r="O1958" i="2"/>
  <c r="S1958" i="2" s="1"/>
  <c r="O1959" i="2"/>
  <c r="S1959" i="2" s="1"/>
  <c r="O1960" i="2"/>
  <c r="S1960" i="2" s="1"/>
  <c r="O1961" i="2"/>
  <c r="S1961" i="2" s="1"/>
  <c r="O1962" i="2"/>
  <c r="S1962" i="2" s="1"/>
  <c r="O1963" i="2"/>
  <c r="S1963" i="2" s="1"/>
  <c r="O1964" i="2"/>
  <c r="S1964" i="2" s="1"/>
  <c r="O1965" i="2"/>
  <c r="S1965" i="2" s="1"/>
  <c r="O1966" i="2"/>
  <c r="S1966" i="2" s="1"/>
  <c r="O1967" i="2"/>
  <c r="S1967" i="2" s="1"/>
  <c r="O1968" i="2"/>
  <c r="S1968" i="2" s="1"/>
  <c r="O1969" i="2"/>
  <c r="S1969" i="2" s="1"/>
  <c r="O1970" i="2"/>
  <c r="S1970" i="2" s="1"/>
  <c r="O1971" i="2"/>
  <c r="S1971" i="2" s="1"/>
  <c r="O1972" i="2"/>
  <c r="S1972" i="2" s="1"/>
  <c r="O1973" i="2"/>
  <c r="S1973" i="2" s="1"/>
  <c r="O1974" i="2"/>
  <c r="S1974" i="2" s="1"/>
  <c r="O1975" i="2"/>
  <c r="S1975" i="2" s="1"/>
  <c r="O1976" i="2"/>
  <c r="S1976" i="2" s="1"/>
  <c r="O1977" i="2"/>
  <c r="S1977" i="2" s="1"/>
  <c r="O1978" i="2"/>
  <c r="S1978" i="2" s="1"/>
  <c r="O1979" i="2"/>
  <c r="S1979" i="2" s="1"/>
  <c r="O1980" i="2"/>
  <c r="S1980" i="2" s="1"/>
  <c r="O1981" i="2"/>
  <c r="S1981" i="2" s="1"/>
  <c r="O1982" i="2"/>
  <c r="S1982" i="2" s="1"/>
  <c r="O1983" i="2"/>
  <c r="S1983" i="2" s="1"/>
  <c r="O1984" i="2"/>
  <c r="S1984" i="2" s="1"/>
  <c r="O1985" i="2"/>
  <c r="S1985" i="2" s="1"/>
  <c r="O1986" i="2"/>
  <c r="S1986" i="2" s="1"/>
  <c r="O1987" i="2"/>
  <c r="S1987" i="2" s="1"/>
  <c r="O1988" i="2"/>
  <c r="S1988" i="2" s="1"/>
  <c r="O1989" i="2"/>
  <c r="S1989" i="2" s="1"/>
  <c r="O1990" i="2"/>
  <c r="S1990" i="2" s="1"/>
  <c r="O1991" i="2"/>
  <c r="S1991" i="2" s="1"/>
  <c r="O1992" i="2"/>
  <c r="S1992" i="2" s="1"/>
  <c r="O1993" i="2"/>
  <c r="S1993" i="2" s="1"/>
  <c r="O1994" i="2"/>
  <c r="S1994" i="2" s="1"/>
  <c r="O1995" i="2"/>
  <c r="S1995" i="2" s="1"/>
  <c r="O1996" i="2"/>
  <c r="S1996" i="2" s="1"/>
  <c r="O1997" i="2"/>
  <c r="S1997" i="2" s="1"/>
  <c r="O1998" i="2"/>
  <c r="S1998" i="2" s="1"/>
  <c r="O1999" i="2"/>
  <c r="S1999" i="2" s="1"/>
  <c r="O2000" i="2"/>
  <c r="S2000" i="2" s="1"/>
  <c r="O2001" i="2"/>
  <c r="S2001" i="2" s="1"/>
  <c r="O2002" i="2"/>
  <c r="S2002" i="2" s="1"/>
  <c r="O2003" i="2"/>
  <c r="S2003" i="2" s="1"/>
  <c r="O2004" i="2"/>
  <c r="S2004" i="2" s="1"/>
  <c r="O2005" i="2"/>
  <c r="S2005" i="2" s="1"/>
  <c r="O2006" i="2"/>
  <c r="S2006" i="2" s="1"/>
  <c r="O2007" i="2"/>
  <c r="S2007" i="2" s="1"/>
  <c r="O2008" i="2"/>
  <c r="S2008" i="2" s="1"/>
  <c r="O2009" i="2"/>
  <c r="S2009" i="2" s="1"/>
  <c r="O2010" i="2"/>
  <c r="S2010" i="2" s="1"/>
  <c r="O2011" i="2"/>
  <c r="S2011" i="2" s="1"/>
  <c r="O2012" i="2"/>
  <c r="S2012" i="2" s="1"/>
  <c r="O2013" i="2"/>
  <c r="S2013" i="2" s="1"/>
  <c r="O2014" i="2"/>
  <c r="S2014" i="2" s="1"/>
  <c r="O2015" i="2"/>
  <c r="S2015" i="2" s="1"/>
  <c r="O2016" i="2"/>
  <c r="S2016" i="2" s="1"/>
  <c r="O2017" i="2"/>
  <c r="S2017" i="2" s="1"/>
  <c r="O2018" i="2"/>
  <c r="S2018" i="2" s="1"/>
  <c r="O2019" i="2"/>
  <c r="S2019" i="2" s="1"/>
  <c r="O2020" i="2"/>
  <c r="S2020" i="2" s="1"/>
  <c r="O2021" i="2"/>
  <c r="S2021" i="2" s="1"/>
  <c r="O2022" i="2"/>
  <c r="S2022" i="2" s="1"/>
  <c r="O2023" i="2"/>
  <c r="S2023" i="2" s="1"/>
  <c r="O2024" i="2"/>
  <c r="S2024" i="2" s="1"/>
  <c r="O2025" i="2"/>
  <c r="S2025" i="2" s="1"/>
  <c r="O2026" i="2"/>
  <c r="S2026" i="2" s="1"/>
  <c r="O2027" i="2"/>
  <c r="S2027" i="2" s="1"/>
  <c r="O2028" i="2"/>
  <c r="S2028" i="2" s="1"/>
  <c r="O2029" i="2"/>
  <c r="S2029" i="2" s="1"/>
  <c r="O2030" i="2"/>
  <c r="S2030" i="2" s="1"/>
  <c r="O2031" i="2"/>
  <c r="S2031" i="2" s="1"/>
  <c r="O2032" i="2"/>
  <c r="S2032" i="2" s="1"/>
  <c r="O2033" i="2"/>
  <c r="S2033" i="2" s="1"/>
  <c r="O2034" i="2"/>
  <c r="S2034" i="2" s="1"/>
  <c r="O2035" i="2"/>
  <c r="S2035" i="2" s="1"/>
  <c r="O2036" i="2"/>
  <c r="S2036" i="2" s="1"/>
  <c r="O2037" i="2"/>
  <c r="S2037" i="2" s="1"/>
  <c r="O2038" i="2"/>
  <c r="S2038" i="2" s="1"/>
  <c r="O2039" i="2"/>
  <c r="S2039" i="2" s="1"/>
  <c r="O2040" i="2"/>
  <c r="S2040" i="2" s="1"/>
  <c r="O2041" i="2"/>
  <c r="S2041" i="2" s="1"/>
  <c r="O2042" i="2"/>
  <c r="S2042" i="2" s="1"/>
  <c r="O2043" i="2"/>
  <c r="S2043" i="2" s="1"/>
  <c r="O2044" i="2"/>
  <c r="S2044" i="2" s="1"/>
  <c r="O2045" i="2"/>
  <c r="S2045" i="2" s="1"/>
  <c r="O2046" i="2"/>
  <c r="S2046" i="2" s="1"/>
  <c r="O2047" i="2"/>
  <c r="S2047" i="2" s="1"/>
  <c r="O2048" i="2"/>
  <c r="S2048" i="2" s="1"/>
  <c r="O2049" i="2"/>
  <c r="S2049" i="2" s="1"/>
  <c r="O2050" i="2"/>
  <c r="S2050" i="2" s="1"/>
  <c r="O2051" i="2"/>
  <c r="S2051" i="2" s="1"/>
  <c r="O2052" i="2"/>
  <c r="S2052" i="2" s="1"/>
  <c r="O2053" i="2"/>
  <c r="S2053" i="2" s="1"/>
  <c r="O2054" i="2"/>
  <c r="S2054" i="2" s="1"/>
  <c r="O2055" i="2"/>
  <c r="S2055" i="2" s="1"/>
  <c r="O2056" i="2"/>
  <c r="S2056" i="2" s="1"/>
  <c r="O2057" i="2"/>
  <c r="S2057" i="2" s="1"/>
  <c r="O2058" i="2"/>
  <c r="S2058" i="2" s="1"/>
  <c r="O2059" i="2"/>
  <c r="S2059" i="2" s="1"/>
  <c r="O2060" i="2"/>
  <c r="S2060" i="2" s="1"/>
  <c r="O2061" i="2"/>
  <c r="S2061" i="2" s="1"/>
  <c r="O2062" i="2"/>
  <c r="S2062" i="2" s="1"/>
  <c r="O2063" i="2"/>
  <c r="S2063" i="2" s="1"/>
  <c r="O2064" i="2"/>
  <c r="S2064" i="2" s="1"/>
  <c r="O2065" i="2"/>
  <c r="S2065" i="2" s="1"/>
  <c r="O2066" i="2"/>
  <c r="S2066" i="2" s="1"/>
  <c r="O2067" i="2"/>
  <c r="S2067" i="2" s="1"/>
  <c r="O2068" i="2"/>
  <c r="S2068" i="2" s="1"/>
  <c r="O2069" i="2"/>
  <c r="S2069" i="2" s="1"/>
  <c r="O2070" i="2"/>
  <c r="S2070" i="2" s="1"/>
  <c r="O2071" i="2"/>
  <c r="S2071" i="2" s="1"/>
  <c r="O2072" i="2"/>
  <c r="S2072" i="2" s="1"/>
  <c r="O2073" i="2"/>
  <c r="S2073" i="2" s="1"/>
  <c r="O2074" i="2"/>
  <c r="S2074" i="2" s="1"/>
  <c r="O2075" i="2"/>
  <c r="S2075" i="2" s="1"/>
  <c r="O2076" i="2"/>
  <c r="S2076" i="2" s="1"/>
  <c r="O2077" i="2"/>
  <c r="S2077" i="2" s="1"/>
  <c r="O2078" i="2"/>
  <c r="S2078" i="2" s="1"/>
  <c r="O2079" i="2"/>
  <c r="S2079" i="2" s="1"/>
  <c r="O2080" i="2"/>
  <c r="S2080" i="2" s="1"/>
  <c r="O2081" i="2"/>
  <c r="S2081" i="2" s="1"/>
  <c r="O2082" i="2"/>
  <c r="S2082" i="2" s="1"/>
  <c r="O2083" i="2"/>
  <c r="S2083" i="2" s="1"/>
  <c r="O2084" i="2"/>
  <c r="S2084" i="2" s="1"/>
  <c r="O2085" i="2"/>
  <c r="S2085" i="2" s="1"/>
  <c r="O2086" i="2"/>
  <c r="S2086" i="2" s="1"/>
  <c r="O2087" i="2"/>
  <c r="S2087" i="2" s="1"/>
  <c r="O2088" i="2"/>
  <c r="S2088" i="2" s="1"/>
  <c r="O2089" i="2"/>
  <c r="S2089" i="2" s="1"/>
  <c r="O2090" i="2"/>
  <c r="S2090" i="2" s="1"/>
  <c r="O2091" i="2"/>
  <c r="S2091" i="2" s="1"/>
  <c r="O2092" i="2"/>
  <c r="S2092" i="2" s="1"/>
  <c r="O2093" i="2"/>
  <c r="S2093" i="2" s="1"/>
  <c r="O2094" i="2"/>
  <c r="S2094" i="2" s="1"/>
  <c r="O2095" i="2"/>
  <c r="S2095" i="2" s="1"/>
  <c r="O2096" i="2"/>
  <c r="S2096" i="2" s="1"/>
  <c r="O2097" i="2"/>
  <c r="S2097" i="2" s="1"/>
  <c r="O2098" i="2"/>
  <c r="S2098" i="2" s="1"/>
  <c r="O2099" i="2"/>
  <c r="S2099" i="2" s="1"/>
  <c r="O2100" i="2"/>
  <c r="S2100" i="2" s="1"/>
  <c r="O2101" i="2"/>
  <c r="S2101" i="2" s="1"/>
  <c r="O2102" i="2"/>
  <c r="S2102" i="2" s="1"/>
  <c r="O2103" i="2"/>
  <c r="S2103" i="2" s="1"/>
  <c r="O2104" i="2"/>
  <c r="S2104" i="2" s="1"/>
  <c r="O2105" i="2"/>
  <c r="S2105" i="2" s="1"/>
  <c r="O2106" i="2"/>
  <c r="S2106" i="2" s="1"/>
  <c r="O2107" i="2"/>
  <c r="S2107" i="2" s="1"/>
  <c r="O2108" i="2"/>
  <c r="S2108" i="2" s="1"/>
  <c r="O2109" i="2"/>
  <c r="S2109" i="2" s="1"/>
  <c r="O2110" i="2"/>
  <c r="S2110" i="2" s="1"/>
  <c r="O2111" i="2"/>
  <c r="S2111" i="2" s="1"/>
  <c r="O2112" i="2"/>
  <c r="S2112" i="2" s="1"/>
  <c r="O2113" i="2"/>
  <c r="S2113" i="2" s="1"/>
  <c r="O2114" i="2"/>
  <c r="S2114" i="2" s="1"/>
  <c r="O2115" i="2"/>
  <c r="S2115" i="2" s="1"/>
  <c r="O2116" i="2"/>
  <c r="S2116" i="2" s="1"/>
  <c r="O2117" i="2"/>
  <c r="S2117" i="2" s="1"/>
  <c r="O2118" i="2"/>
  <c r="S2118" i="2" s="1"/>
  <c r="O2119" i="2"/>
  <c r="S2119" i="2" s="1"/>
  <c r="O2120" i="2"/>
  <c r="S2120" i="2" s="1"/>
  <c r="O2121" i="2"/>
  <c r="S2121" i="2" s="1"/>
  <c r="O2122" i="2"/>
  <c r="S2122" i="2" s="1"/>
  <c r="O2123" i="2"/>
  <c r="S2123" i="2" s="1"/>
  <c r="O2124" i="2"/>
  <c r="S2124" i="2" s="1"/>
  <c r="O2125" i="2"/>
  <c r="S2125" i="2" s="1"/>
  <c r="O2126" i="2"/>
  <c r="S2126" i="2" s="1"/>
  <c r="O2127" i="2"/>
  <c r="S2127" i="2" s="1"/>
  <c r="O2128" i="2"/>
  <c r="S2128" i="2" s="1"/>
  <c r="O2129" i="2"/>
  <c r="S2129" i="2" s="1"/>
  <c r="O2130" i="2"/>
  <c r="S2130" i="2" s="1"/>
  <c r="O2131" i="2"/>
  <c r="S2131" i="2" s="1"/>
  <c r="O2132" i="2"/>
  <c r="S2132" i="2" s="1"/>
  <c r="O2133" i="2"/>
  <c r="S2133" i="2" s="1"/>
  <c r="O2134" i="2"/>
  <c r="S2134" i="2" s="1"/>
  <c r="O2135" i="2"/>
  <c r="S2135" i="2" s="1"/>
  <c r="O2136" i="2"/>
  <c r="S2136" i="2" s="1"/>
  <c r="O2137" i="2"/>
  <c r="S2137" i="2" s="1"/>
  <c r="O2138" i="2"/>
  <c r="S2138" i="2" s="1"/>
  <c r="O2139" i="2"/>
  <c r="S2139" i="2" s="1"/>
  <c r="O2140" i="2"/>
  <c r="S2140" i="2" s="1"/>
  <c r="O2141" i="2"/>
  <c r="S2141" i="2" s="1"/>
  <c r="O2142" i="2"/>
  <c r="S2142" i="2" s="1"/>
  <c r="O2143" i="2"/>
  <c r="S2143" i="2" s="1"/>
  <c r="O2144" i="2"/>
  <c r="S2144" i="2" s="1"/>
  <c r="O2145" i="2"/>
  <c r="S2145" i="2" s="1"/>
  <c r="O2146" i="2"/>
  <c r="S2146" i="2" s="1"/>
  <c r="O2147" i="2"/>
  <c r="S2147" i="2" s="1"/>
  <c r="O2148" i="2"/>
  <c r="S2148" i="2" s="1"/>
  <c r="O2149" i="2"/>
  <c r="S2149" i="2" s="1"/>
  <c r="O2150" i="2"/>
  <c r="S2150" i="2" s="1"/>
  <c r="O2151" i="2"/>
  <c r="S2151" i="2" s="1"/>
  <c r="O2152" i="2"/>
  <c r="S2152" i="2" s="1"/>
  <c r="O2153" i="2"/>
  <c r="S2153" i="2" s="1"/>
  <c r="O2154" i="2"/>
  <c r="S2154" i="2" s="1"/>
  <c r="O2155" i="2"/>
  <c r="S2155" i="2" s="1"/>
  <c r="O2156" i="2"/>
  <c r="S2156" i="2" s="1"/>
  <c r="O2157" i="2"/>
  <c r="S2157" i="2" s="1"/>
  <c r="O2158" i="2"/>
  <c r="S2158" i="2" s="1"/>
  <c r="O2159" i="2"/>
  <c r="S2159" i="2" s="1"/>
  <c r="O2160" i="2"/>
  <c r="S2160" i="2" s="1"/>
  <c r="O2161" i="2"/>
  <c r="S2161" i="2" s="1"/>
  <c r="O2162" i="2"/>
  <c r="S2162" i="2" s="1"/>
  <c r="O2163" i="2"/>
  <c r="S2163" i="2" s="1"/>
  <c r="O2164" i="2"/>
  <c r="S2164" i="2" s="1"/>
  <c r="O2165" i="2"/>
  <c r="S2165" i="2" s="1"/>
  <c r="O2166" i="2"/>
  <c r="S2166" i="2" s="1"/>
  <c r="O2167" i="2"/>
  <c r="S2167" i="2" s="1"/>
  <c r="O2168" i="2"/>
  <c r="S2168" i="2" s="1"/>
  <c r="O2169" i="2"/>
  <c r="S2169" i="2" s="1"/>
  <c r="O2170" i="2"/>
  <c r="S2170" i="2" s="1"/>
  <c r="O2171" i="2"/>
  <c r="S2171" i="2" s="1"/>
  <c r="O2172" i="2"/>
  <c r="S2172" i="2" s="1"/>
  <c r="O2173" i="2"/>
  <c r="S2173" i="2" s="1"/>
  <c r="O2174" i="2"/>
  <c r="S2174" i="2" s="1"/>
  <c r="O2175" i="2"/>
  <c r="S2175" i="2" s="1"/>
  <c r="O2176" i="2"/>
  <c r="S2176" i="2" s="1"/>
  <c r="O2177" i="2"/>
  <c r="S2177" i="2" s="1"/>
  <c r="O2178" i="2"/>
  <c r="S2178" i="2" s="1"/>
  <c r="O2179" i="2"/>
  <c r="S2179" i="2" s="1"/>
  <c r="O2180" i="2"/>
  <c r="S2180" i="2" s="1"/>
  <c r="O2181" i="2"/>
  <c r="S2181" i="2" s="1"/>
  <c r="O2182" i="2"/>
  <c r="S2182" i="2" s="1"/>
  <c r="O2183" i="2"/>
  <c r="S2183" i="2" s="1"/>
  <c r="O2184" i="2"/>
  <c r="S2184" i="2" s="1"/>
  <c r="O2185" i="2"/>
  <c r="S2185" i="2" s="1"/>
  <c r="O2186" i="2"/>
  <c r="S2186" i="2" s="1"/>
  <c r="O2187" i="2"/>
  <c r="S2187" i="2" s="1"/>
  <c r="O2188" i="2"/>
  <c r="S2188" i="2" s="1"/>
  <c r="O2189" i="2"/>
  <c r="S2189" i="2" s="1"/>
  <c r="O2190" i="2"/>
  <c r="S2190" i="2" s="1"/>
  <c r="O2191" i="2"/>
  <c r="S2191" i="2" s="1"/>
  <c r="O2192" i="2"/>
  <c r="S2192" i="2" s="1"/>
  <c r="O2193" i="2"/>
  <c r="S2193" i="2" s="1"/>
  <c r="O2194" i="2"/>
  <c r="S2194" i="2" s="1"/>
  <c r="O2195" i="2"/>
  <c r="S2195" i="2" s="1"/>
  <c r="O2196" i="2"/>
  <c r="S2196" i="2" s="1"/>
  <c r="O2197" i="2"/>
  <c r="S2197" i="2" s="1"/>
  <c r="O2198" i="2"/>
  <c r="S2198" i="2" s="1"/>
  <c r="O2199" i="2"/>
  <c r="S2199" i="2" s="1"/>
  <c r="O2200" i="2"/>
  <c r="S2200" i="2" s="1"/>
  <c r="O2201" i="2"/>
  <c r="S2201" i="2" s="1"/>
  <c r="O2202" i="2"/>
  <c r="S2202" i="2" s="1"/>
  <c r="O2203" i="2"/>
  <c r="S2203" i="2" s="1"/>
  <c r="O2204" i="2"/>
  <c r="S2204" i="2" s="1"/>
  <c r="O2205" i="2"/>
  <c r="S2205" i="2" s="1"/>
  <c r="O2206" i="2"/>
  <c r="S2206" i="2" s="1"/>
  <c r="O2207" i="2"/>
  <c r="S2207" i="2" s="1"/>
  <c r="O2208" i="2"/>
  <c r="S2208" i="2" s="1"/>
  <c r="O2209" i="2"/>
  <c r="S2209" i="2" s="1"/>
  <c r="O2210" i="2"/>
  <c r="S2210" i="2" s="1"/>
  <c r="O2211" i="2"/>
  <c r="S2211" i="2" s="1"/>
  <c r="O2212" i="2"/>
  <c r="S2212" i="2" s="1"/>
  <c r="O2213" i="2"/>
  <c r="S2213" i="2" s="1"/>
  <c r="O2214" i="2"/>
  <c r="S2214" i="2" s="1"/>
  <c r="O2215" i="2"/>
  <c r="S2215" i="2" s="1"/>
  <c r="O2216" i="2"/>
  <c r="S2216" i="2" s="1"/>
  <c r="O2217" i="2"/>
  <c r="S2217" i="2" s="1"/>
  <c r="O2218" i="2"/>
  <c r="S2218" i="2" s="1"/>
  <c r="O2219" i="2"/>
  <c r="S2219" i="2" s="1"/>
  <c r="O2220" i="2"/>
  <c r="S2220" i="2" s="1"/>
  <c r="O2221" i="2"/>
  <c r="S2221" i="2" s="1"/>
  <c r="O2222" i="2"/>
  <c r="S2222" i="2" s="1"/>
  <c r="O2223" i="2"/>
  <c r="S2223" i="2" s="1"/>
  <c r="O2224" i="2"/>
  <c r="S2224" i="2" s="1"/>
  <c r="O2225" i="2"/>
  <c r="S2225" i="2" s="1"/>
  <c r="O2226" i="2"/>
  <c r="S2226" i="2" s="1"/>
  <c r="O2227" i="2"/>
  <c r="S2227" i="2" s="1"/>
  <c r="O2228" i="2"/>
  <c r="S2228" i="2" s="1"/>
  <c r="O2229" i="2"/>
  <c r="S2229" i="2" s="1"/>
  <c r="O2230" i="2"/>
  <c r="S2230" i="2" s="1"/>
  <c r="O2231" i="2"/>
  <c r="S2231" i="2" s="1"/>
  <c r="O2232" i="2"/>
  <c r="S2232" i="2" s="1"/>
  <c r="O2233" i="2"/>
  <c r="S2233" i="2" s="1"/>
  <c r="O2234" i="2"/>
  <c r="S2234" i="2" s="1"/>
  <c r="O2235" i="2"/>
  <c r="S2235" i="2" s="1"/>
  <c r="O2236" i="2"/>
  <c r="S2236" i="2" s="1"/>
  <c r="O2237" i="2"/>
  <c r="S2237" i="2" s="1"/>
  <c r="O2238" i="2"/>
  <c r="S2238" i="2" s="1"/>
  <c r="O2239" i="2"/>
  <c r="S2239" i="2" s="1"/>
  <c r="O2240" i="2"/>
  <c r="S2240" i="2" s="1"/>
  <c r="O2241" i="2"/>
  <c r="S2241" i="2" s="1"/>
  <c r="O2242" i="2"/>
  <c r="S2242" i="2" s="1"/>
  <c r="O2243" i="2"/>
  <c r="S2243" i="2" s="1"/>
  <c r="O2244" i="2"/>
  <c r="S2244" i="2" s="1"/>
  <c r="O2245" i="2"/>
  <c r="S2245" i="2" s="1"/>
  <c r="O2246" i="2"/>
  <c r="S2246" i="2" s="1"/>
  <c r="O2247" i="2"/>
  <c r="S2247" i="2" s="1"/>
  <c r="O2248" i="2"/>
  <c r="S2248" i="2" s="1"/>
  <c r="O2249" i="2"/>
  <c r="S2249" i="2" s="1"/>
  <c r="O2250" i="2"/>
  <c r="S2250" i="2" s="1"/>
  <c r="O2251" i="2"/>
  <c r="S2251" i="2" s="1"/>
  <c r="O2252" i="2"/>
  <c r="S2252" i="2" s="1"/>
  <c r="O2253" i="2"/>
  <c r="S2253" i="2" s="1"/>
  <c r="O2254" i="2"/>
  <c r="S2254" i="2" s="1"/>
  <c r="O2255" i="2"/>
  <c r="S2255" i="2" s="1"/>
  <c r="O2256" i="2"/>
  <c r="S2256" i="2" s="1"/>
  <c r="O2257" i="2"/>
  <c r="S2257" i="2" s="1"/>
  <c r="O2258" i="2"/>
  <c r="S2258" i="2" s="1"/>
  <c r="O2259" i="2"/>
  <c r="S2259" i="2" s="1"/>
  <c r="O2260" i="2"/>
  <c r="S2260" i="2" s="1"/>
  <c r="O2261" i="2"/>
  <c r="S2261" i="2" s="1"/>
  <c r="O2262" i="2"/>
  <c r="S2262" i="2" s="1"/>
  <c r="O2263" i="2"/>
  <c r="S2263" i="2" s="1"/>
  <c r="O2264" i="2"/>
  <c r="S2264" i="2" s="1"/>
  <c r="O2265" i="2"/>
  <c r="S2265" i="2" s="1"/>
  <c r="O2266" i="2"/>
  <c r="S2266" i="2" s="1"/>
  <c r="O2267" i="2"/>
  <c r="S2267" i="2" s="1"/>
  <c r="O2268" i="2"/>
  <c r="S2268" i="2" s="1"/>
  <c r="O2269" i="2"/>
  <c r="S2269" i="2" s="1"/>
  <c r="O2270" i="2"/>
  <c r="S2270" i="2" s="1"/>
  <c r="O2271" i="2"/>
  <c r="S2271" i="2" s="1"/>
  <c r="O2272" i="2"/>
  <c r="S2272" i="2" s="1"/>
  <c r="O2273" i="2"/>
  <c r="S2273" i="2" s="1"/>
  <c r="O2274" i="2"/>
  <c r="S2274" i="2" s="1"/>
  <c r="O2275" i="2"/>
  <c r="S2275" i="2" s="1"/>
  <c r="O2276" i="2"/>
  <c r="S2276" i="2" s="1"/>
  <c r="O2277" i="2"/>
  <c r="S2277" i="2" s="1"/>
  <c r="O2278" i="2"/>
  <c r="S2278" i="2" s="1"/>
  <c r="O2279" i="2"/>
  <c r="S2279" i="2" s="1"/>
  <c r="O2280" i="2"/>
  <c r="S2280" i="2" s="1"/>
  <c r="O2281" i="2"/>
  <c r="S2281" i="2" s="1"/>
  <c r="O2282" i="2"/>
  <c r="S2282" i="2" s="1"/>
  <c r="O2283" i="2"/>
  <c r="S2283" i="2" s="1"/>
  <c r="O2284" i="2"/>
  <c r="S2284" i="2" s="1"/>
  <c r="O2285" i="2"/>
  <c r="S2285" i="2" s="1"/>
  <c r="O2286" i="2"/>
  <c r="S2286" i="2" s="1"/>
  <c r="O2287" i="2"/>
  <c r="S2287" i="2" s="1"/>
  <c r="O2288" i="2"/>
  <c r="S2288" i="2" s="1"/>
  <c r="O2289" i="2"/>
  <c r="S2289" i="2" s="1"/>
  <c r="O2290" i="2"/>
  <c r="S2290" i="2" s="1"/>
  <c r="O2291" i="2"/>
  <c r="S2291" i="2" s="1"/>
  <c r="O2292" i="2"/>
  <c r="S2292" i="2" s="1"/>
  <c r="O2293" i="2"/>
  <c r="S2293" i="2" s="1"/>
  <c r="O2294" i="2"/>
  <c r="S2294" i="2" s="1"/>
  <c r="O2295" i="2"/>
  <c r="S2295" i="2" s="1"/>
  <c r="O2296" i="2"/>
  <c r="S2296" i="2" s="1"/>
  <c r="O2297" i="2"/>
  <c r="S2297" i="2" s="1"/>
  <c r="O2298" i="2"/>
  <c r="S2298" i="2" s="1"/>
  <c r="O2299" i="2"/>
  <c r="S2299" i="2" s="1"/>
  <c r="O2300" i="2"/>
  <c r="S2300" i="2" s="1"/>
  <c r="O2301" i="2"/>
  <c r="S2301" i="2" s="1"/>
  <c r="O2302" i="2"/>
  <c r="S2302" i="2" s="1"/>
  <c r="O2303" i="2"/>
  <c r="S2303" i="2" s="1"/>
  <c r="O2304" i="2"/>
  <c r="S2304" i="2" s="1"/>
  <c r="O2305" i="2"/>
  <c r="S2305" i="2" s="1"/>
  <c r="O2306" i="2"/>
  <c r="S2306" i="2" s="1"/>
  <c r="O2307" i="2"/>
  <c r="S2307" i="2" s="1"/>
  <c r="O2308" i="2"/>
  <c r="S2308" i="2" s="1"/>
  <c r="O2309" i="2"/>
  <c r="S2309" i="2" s="1"/>
  <c r="O2310" i="2"/>
  <c r="S2310" i="2" s="1"/>
  <c r="O2311" i="2"/>
  <c r="S2311" i="2" s="1"/>
  <c r="O2312" i="2"/>
  <c r="S2312" i="2" s="1"/>
  <c r="O2313" i="2"/>
  <c r="S2313" i="2" s="1"/>
  <c r="O2314" i="2"/>
  <c r="S2314" i="2" s="1"/>
  <c r="O2315" i="2"/>
  <c r="S2315" i="2" s="1"/>
  <c r="O2316" i="2"/>
  <c r="S2316" i="2" s="1"/>
  <c r="O2317" i="2"/>
  <c r="S2317" i="2" s="1"/>
  <c r="O2318" i="2"/>
  <c r="S2318" i="2" s="1"/>
  <c r="O2319" i="2"/>
  <c r="S2319" i="2" s="1"/>
  <c r="O2320" i="2"/>
  <c r="S2320" i="2" s="1"/>
  <c r="O2321" i="2"/>
  <c r="S2321" i="2" s="1"/>
  <c r="O2322" i="2"/>
  <c r="S2322" i="2" s="1"/>
  <c r="O2323" i="2"/>
  <c r="S2323" i="2" s="1"/>
  <c r="O2324" i="2"/>
  <c r="S2324" i="2" s="1"/>
  <c r="O2325" i="2"/>
  <c r="S2325" i="2" s="1"/>
  <c r="O2326" i="2"/>
  <c r="S2326" i="2" s="1"/>
  <c r="O2327" i="2"/>
  <c r="S2327" i="2" s="1"/>
  <c r="O2328" i="2"/>
  <c r="S2328" i="2" s="1"/>
  <c r="O2329" i="2"/>
  <c r="S2329" i="2" s="1"/>
  <c r="O2330" i="2"/>
  <c r="S2330" i="2" s="1"/>
  <c r="O2331" i="2"/>
  <c r="S2331" i="2" s="1"/>
  <c r="O2332" i="2"/>
  <c r="S2332" i="2" s="1"/>
  <c r="O2333" i="2"/>
  <c r="S2333" i="2" s="1"/>
  <c r="O2334" i="2"/>
  <c r="S2334" i="2" s="1"/>
  <c r="O2335" i="2"/>
  <c r="S2335" i="2" s="1"/>
  <c r="O2336" i="2"/>
  <c r="S2336" i="2" s="1"/>
  <c r="O2337" i="2"/>
  <c r="S2337" i="2" s="1"/>
  <c r="O2338" i="2"/>
  <c r="S2338" i="2" s="1"/>
  <c r="O2339" i="2"/>
  <c r="S2339" i="2" s="1"/>
  <c r="O2340" i="2"/>
  <c r="S2340" i="2" s="1"/>
  <c r="O2341" i="2"/>
  <c r="S2341" i="2" s="1"/>
  <c r="O2342" i="2"/>
  <c r="S2342" i="2" s="1"/>
  <c r="O2343" i="2"/>
  <c r="S2343" i="2" s="1"/>
  <c r="O2344" i="2"/>
  <c r="S2344" i="2" s="1"/>
  <c r="O2345" i="2"/>
  <c r="S2345" i="2" s="1"/>
  <c r="O2346" i="2"/>
  <c r="S2346" i="2" s="1"/>
  <c r="O2347" i="2"/>
  <c r="S2347" i="2" s="1"/>
  <c r="O2348" i="2"/>
  <c r="S2348" i="2" s="1"/>
  <c r="O2349" i="2"/>
  <c r="S2349" i="2" s="1"/>
  <c r="O2350" i="2"/>
  <c r="S2350" i="2" s="1"/>
  <c r="O2351" i="2"/>
  <c r="S2351" i="2" s="1"/>
  <c r="O2352" i="2"/>
  <c r="S2352" i="2" s="1"/>
  <c r="O2353" i="2"/>
  <c r="S2353" i="2" s="1"/>
  <c r="O2354" i="2"/>
  <c r="S2354" i="2" s="1"/>
  <c r="O2355" i="2"/>
  <c r="S2355" i="2" s="1"/>
  <c r="O2356" i="2"/>
  <c r="S2356" i="2" s="1"/>
  <c r="O2357" i="2"/>
  <c r="S2357" i="2" s="1"/>
  <c r="O2358" i="2"/>
  <c r="S2358" i="2" s="1"/>
  <c r="O2359" i="2"/>
  <c r="S2359" i="2" s="1"/>
  <c r="O2360" i="2"/>
  <c r="S2360" i="2" s="1"/>
  <c r="O2361" i="2"/>
  <c r="S2361" i="2" s="1"/>
  <c r="O2362" i="2"/>
  <c r="S2362" i="2" s="1"/>
  <c r="O2363" i="2"/>
  <c r="S2363" i="2" s="1"/>
  <c r="O2364" i="2"/>
  <c r="S2364" i="2" s="1"/>
  <c r="O2365" i="2"/>
  <c r="S2365" i="2" s="1"/>
  <c r="O2366" i="2"/>
  <c r="S2366" i="2" s="1"/>
  <c r="O2367" i="2"/>
  <c r="S2367" i="2" s="1"/>
  <c r="O2368" i="2"/>
  <c r="S2368" i="2" s="1"/>
  <c r="O2369" i="2"/>
  <c r="S2369" i="2" s="1"/>
  <c r="O2370" i="2"/>
  <c r="S2370" i="2" s="1"/>
  <c r="O2371" i="2"/>
  <c r="S2371" i="2" s="1"/>
  <c r="O2372" i="2"/>
  <c r="S2372" i="2" s="1"/>
  <c r="O2373" i="2"/>
  <c r="S2373" i="2" s="1"/>
  <c r="O2374" i="2"/>
  <c r="S2374" i="2" s="1"/>
  <c r="O2375" i="2"/>
  <c r="S2375" i="2" s="1"/>
  <c r="O2376" i="2"/>
  <c r="S2376" i="2" s="1"/>
  <c r="O2377" i="2"/>
  <c r="S2377" i="2" s="1"/>
  <c r="O2378" i="2"/>
  <c r="S2378" i="2" s="1"/>
  <c r="O2379" i="2"/>
  <c r="S2379" i="2" s="1"/>
  <c r="O2380" i="2"/>
  <c r="S2380" i="2" s="1"/>
  <c r="O2381" i="2"/>
  <c r="S2381" i="2" s="1"/>
  <c r="O2382" i="2"/>
  <c r="S2382" i="2" s="1"/>
  <c r="O2383" i="2"/>
  <c r="S2383" i="2" s="1"/>
  <c r="O2384" i="2"/>
  <c r="S2384" i="2" s="1"/>
  <c r="O2385" i="2"/>
  <c r="S2385" i="2" s="1"/>
  <c r="O2386" i="2"/>
  <c r="S2386" i="2" s="1"/>
  <c r="O2387" i="2"/>
  <c r="S2387" i="2" s="1"/>
  <c r="O2388" i="2"/>
  <c r="S2388" i="2" s="1"/>
  <c r="O2389" i="2"/>
  <c r="S2389" i="2" s="1"/>
  <c r="O2390" i="2"/>
  <c r="S2390" i="2" s="1"/>
  <c r="O2391" i="2"/>
  <c r="S2391" i="2" s="1"/>
  <c r="O2392" i="2"/>
  <c r="S2392" i="2" s="1"/>
  <c r="O2393" i="2"/>
  <c r="S2393" i="2" s="1"/>
  <c r="O2394" i="2"/>
  <c r="S2394" i="2" s="1"/>
  <c r="O2395" i="2"/>
  <c r="S2395" i="2" s="1"/>
  <c r="O2396" i="2"/>
  <c r="S2396" i="2" s="1"/>
  <c r="O2397" i="2"/>
  <c r="S2397" i="2" s="1"/>
  <c r="O2398" i="2"/>
  <c r="S2398" i="2" s="1"/>
  <c r="O2399" i="2"/>
  <c r="S2399" i="2" s="1"/>
  <c r="O2400" i="2"/>
  <c r="S2400" i="2" s="1"/>
  <c r="O2401" i="2"/>
  <c r="S2401" i="2" s="1"/>
  <c r="O2402" i="2"/>
  <c r="S2402" i="2" s="1"/>
  <c r="O2403" i="2"/>
  <c r="S2403" i="2" s="1"/>
  <c r="O2404" i="2"/>
  <c r="S2404" i="2" s="1"/>
  <c r="O2405" i="2"/>
  <c r="S2405" i="2" s="1"/>
  <c r="O2406" i="2"/>
  <c r="S2406" i="2" s="1"/>
  <c r="O2407" i="2"/>
  <c r="S2407" i="2" s="1"/>
  <c r="O2408" i="2"/>
  <c r="S2408" i="2" s="1"/>
  <c r="O2409" i="2"/>
  <c r="S2409" i="2" s="1"/>
  <c r="O2410" i="2"/>
  <c r="S2410" i="2" s="1"/>
  <c r="O2411" i="2"/>
  <c r="S2411" i="2" s="1"/>
  <c r="O2412" i="2"/>
  <c r="S2412" i="2" s="1"/>
  <c r="O2413" i="2"/>
  <c r="S2413" i="2" s="1"/>
  <c r="O2414" i="2"/>
  <c r="S2414" i="2" s="1"/>
  <c r="O2415" i="2"/>
  <c r="S2415" i="2" s="1"/>
  <c r="O2416" i="2"/>
  <c r="S2416" i="2" s="1"/>
  <c r="O2417" i="2"/>
  <c r="S2417" i="2" s="1"/>
  <c r="O2418" i="2"/>
  <c r="S2418" i="2" s="1"/>
  <c r="O2419" i="2"/>
  <c r="S2419" i="2" s="1"/>
  <c r="O2420" i="2"/>
  <c r="S2420" i="2" s="1"/>
  <c r="O2421" i="2"/>
  <c r="S2421" i="2" s="1"/>
  <c r="O2422" i="2"/>
  <c r="S2422" i="2" s="1"/>
  <c r="O2423" i="2"/>
  <c r="S2423" i="2" s="1"/>
  <c r="O2424" i="2"/>
  <c r="S2424" i="2" s="1"/>
  <c r="O2425" i="2"/>
  <c r="S2425" i="2" s="1"/>
  <c r="O2426" i="2"/>
  <c r="S2426" i="2" s="1"/>
  <c r="O2427" i="2"/>
  <c r="S2427" i="2" s="1"/>
  <c r="O2428" i="2"/>
  <c r="S2428" i="2" s="1"/>
  <c r="O2429" i="2"/>
  <c r="S2429" i="2" s="1"/>
  <c r="O2430" i="2"/>
  <c r="S2430" i="2" s="1"/>
  <c r="O2431" i="2"/>
  <c r="S2431" i="2" s="1"/>
  <c r="O2432" i="2"/>
  <c r="S2432" i="2" s="1"/>
  <c r="O2433" i="2"/>
  <c r="S2433" i="2" s="1"/>
  <c r="O2434" i="2"/>
  <c r="S2434" i="2" s="1"/>
  <c r="O2435" i="2"/>
  <c r="S2435" i="2" s="1"/>
  <c r="O2436" i="2"/>
  <c r="S2436" i="2" s="1"/>
  <c r="O2437" i="2"/>
  <c r="S2437" i="2" s="1"/>
  <c r="O2438" i="2"/>
  <c r="S2438" i="2" s="1"/>
  <c r="O2439" i="2"/>
  <c r="S2439" i="2" s="1"/>
  <c r="O2440" i="2"/>
  <c r="S2440" i="2" s="1"/>
  <c r="O2441" i="2"/>
  <c r="S2441" i="2" s="1"/>
  <c r="O2" i="2"/>
  <c r="S2" i="2" s="1"/>
  <c r="M3" i="2"/>
  <c r="P3" i="2" s="1"/>
  <c r="V3" i="2" s="1"/>
  <c r="M4" i="2"/>
  <c r="M5" i="2"/>
  <c r="M6" i="2"/>
  <c r="M7" i="2"/>
  <c r="P7" i="2" s="1"/>
  <c r="V7" i="2" s="1"/>
  <c r="M8" i="2"/>
  <c r="P8" i="2" s="1"/>
  <c r="V8" i="2" s="1"/>
  <c r="M9" i="2"/>
  <c r="M10" i="2"/>
  <c r="M11" i="2"/>
  <c r="P11" i="2" s="1"/>
  <c r="V11" i="2" s="1"/>
  <c r="M12" i="2"/>
  <c r="P12" i="2" s="1"/>
  <c r="V12" i="2" s="1"/>
  <c r="M13" i="2"/>
  <c r="P13" i="2" s="1"/>
  <c r="V13" i="2" s="1"/>
  <c r="M14" i="2"/>
  <c r="M15" i="2"/>
  <c r="P15" i="2" s="1"/>
  <c r="V15" i="2" s="1"/>
  <c r="M16" i="2"/>
  <c r="P16" i="2" s="1"/>
  <c r="V16" i="2" s="1"/>
  <c r="M17" i="2"/>
  <c r="M18" i="2"/>
  <c r="M19" i="2"/>
  <c r="P19" i="2" s="1"/>
  <c r="V19" i="2" s="1"/>
  <c r="M20" i="2"/>
  <c r="P20" i="2" s="1"/>
  <c r="V20" i="2" s="1"/>
  <c r="M21" i="2"/>
  <c r="M22" i="2"/>
  <c r="M23" i="2"/>
  <c r="P23" i="2" s="1"/>
  <c r="V23" i="2" s="1"/>
  <c r="M24" i="2"/>
  <c r="P24" i="2" s="1"/>
  <c r="V24" i="2" s="1"/>
  <c r="M25" i="2"/>
  <c r="P25" i="2" s="1"/>
  <c r="V25" i="2" s="1"/>
  <c r="M26" i="2"/>
  <c r="M27" i="2"/>
  <c r="P27" i="2" s="1"/>
  <c r="V27" i="2" s="1"/>
  <c r="M28" i="2"/>
  <c r="P28" i="2" s="1"/>
  <c r="V28" i="2" s="1"/>
  <c r="M29" i="2"/>
  <c r="P29" i="2" s="1"/>
  <c r="V29" i="2" s="1"/>
  <c r="M30" i="2"/>
  <c r="M31" i="2"/>
  <c r="P31" i="2" s="1"/>
  <c r="V31" i="2" s="1"/>
  <c r="M32" i="2"/>
  <c r="P32" i="2" s="1"/>
  <c r="V32" i="2" s="1"/>
  <c r="M33" i="2"/>
  <c r="P33" i="2" s="1"/>
  <c r="V33" i="2" s="1"/>
  <c r="M34" i="2"/>
  <c r="M35" i="2"/>
  <c r="P35" i="2" s="1"/>
  <c r="V35" i="2" s="1"/>
  <c r="M36" i="2"/>
  <c r="P36" i="2" s="1"/>
  <c r="V36" i="2" s="1"/>
  <c r="M37" i="2"/>
  <c r="P37" i="2" s="1"/>
  <c r="V37" i="2" s="1"/>
  <c r="M38" i="2"/>
  <c r="P38" i="2" s="1"/>
  <c r="V38" i="2" s="1"/>
  <c r="M39" i="2"/>
  <c r="P39" i="2" s="1"/>
  <c r="V39" i="2" s="1"/>
  <c r="M40" i="2"/>
  <c r="P40" i="2" s="1"/>
  <c r="V40" i="2" s="1"/>
  <c r="M41" i="2"/>
  <c r="P41" i="2" s="1"/>
  <c r="V41" i="2" s="1"/>
  <c r="M42" i="2"/>
  <c r="P42" i="2" s="1"/>
  <c r="V42" i="2" s="1"/>
  <c r="M43" i="2"/>
  <c r="P43" i="2" s="1"/>
  <c r="V43" i="2" s="1"/>
  <c r="M44" i="2"/>
  <c r="P44" i="2" s="1"/>
  <c r="V44" i="2" s="1"/>
  <c r="M45" i="2"/>
  <c r="P45" i="2" s="1"/>
  <c r="V45" i="2" s="1"/>
  <c r="M46" i="2"/>
  <c r="P46" i="2" s="1"/>
  <c r="V46" i="2" s="1"/>
  <c r="M47" i="2"/>
  <c r="P47" i="2" s="1"/>
  <c r="V47" i="2" s="1"/>
  <c r="M48" i="2"/>
  <c r="P48" i="2" s="1"/>
  <c r="V48" i="2" s="1"/>
  <c r="M49" i="2"/>
  <c r="P49" i="2" s="1"/>
  <c r="V49" i="2" s="1"/>
  <c r="M50" i="2"/>
  <c r="P50" i="2" s="1"/>
  <c r="V50" i="2" s="1"/>
  <c r="M51" i="2"/>
  <c r="P51" i="2" s="1"/>
  <c r="V51" i="2" s="1"/>
  <c r="M52" i="2"/>
  <c r="P52" i="2" s="1"/>
  <c r="V52" i="2" s="1"/>
  <c r="M53" i="2"/>
  <c r="P53" i="2" s="1"/>
  <c r="V53" i="2" s="1"/>
  <c r="M54" i="2"/>
  <c r="P54" i="2" s="1"/>
  <c r="V54" i="2" s="1"/>
  <c r="M55" i="2"/>
  <c r="P55" i="2" s="1"/>
  <c r="V55" i="2" s="1"/>
  <c r="M56" i="2"/>
  <c r="P56" i="2" s="1"/>
  <c r="V56" i="2" s="1"/>
  <c r="M57" i="2"/>
  <c r="P57" i="2" s="1"/>
  <c r="V57" i="2" s="1"/>
  <c r="M58" i="2"/>
  <c r="P58" i="2" s="1"/>
  <c r="V58" i="2" s="1"/>
  <c r="M59" i="2"/>
  <c r="P59" i="2" s="1"/>
  <c r="V59" i="2" s="1"/>
  <c r="M60" i="2"/>
  <c r="P60" i="2" s="1"/>
  <c r="V60" i="2" s="1"/>
  <c r="M61" i="2"/>
  <c r="P61" i="2" s="1"/>
  <c r="V61" i="2" s="1"/>
  <c r="M62" i="2"/>
  <c r="P62" i="2" s="1"/>
  <c r="V62" i="2" s="1"/>
  <c r="M63" i="2"/>
  <c r="P63" i="2" s="1"/>
  <c r="V63" i="2" s="1"/>
  <c r="M64" i="2"/>
  <c r="P64" i="2" s="1"/>
  <c r="V64" i="2" s="1"/>
  <c r="M65" i="2"/>
  <c r="P65" i="2" s="1"/>
  <c r="V65" i="2" s="1"/>
  <c r="M66" i="2"/>
  <c r="P66" i="2" s="1"/>
  <c r="V66" i="2" s="1"/>
  <c r="M67" i="2"/>
  <c r="P67" i="2" s="1"/>
  <c r="V67" i="2" s="1"/>
  <c r="M68" i="2"/>
  <c r="P68" i="2" s="1"/>
  <c r="V68" i="2" s="1"/>
  <c r="M69" i="2"/>
  <c r="P69" i="2" s="1"/>
  <c r="V69" i="2" s="1"/>
  <c r="M70" i="2"/>
  <c r="M71" i="2"/>
  <c r="P71" i="2" s="1"/>
  <c r="V71" i="2" s="1"/>
  <c r="M72" i="2"/>
  <c r="P72" i="2" s="1"/>
  <c r="V72" i="2" s="1"/>
  <c r="M73" i="2"/>
  <c r="P73" i="2" s="1"/>
  <c r="V73" i="2" s="1"/>
  <c r="M74" i="2"/>
  <c r="M75" i="2"/>
  <c r="P75" i="2" s="1"/>
  <c r="V75" i="2" s="1"/>
  <c r="M76" i="2"/>
  <c r="P76" i="2" s="1"/>
  <c r="V76" i="2" s="1"/>
  <c r="M77" i="2"/>
  <c r="P77" i="2" s="1"/>
  <c r="V77" i="2" s="1"/>
  <c r="M78" i="2"/>
  <c r="M79" i="2"/>
  <c r="P79" i="2" s="1"/>
  <c r="V79" i="2" s="1"/>
  <c r="M80" i="2"/>
  <c r="P80" i="2" s="1"/>
  <c r="V80" i="2" s="1"/>
  <c r="M81" i="2"/>
  <c r="P81" i="2" s="1"/>
  <c r="V81" i="2" s="1"/>
  <c r="M82" i="2"/>
  <c r="P82" i="2" s="1"/>
  <c r="V82" i="2" s="1"/>
  <c r="M83" i="2"/>
  <c r="P83" i="2" s="1"/>
  <c r="V83" i="2" s="1"/>
  <c r="M84" i="2"/>
  <c r="P84" i="2" s="1"/>
  <c r="V84" i="2" s="1"/>
  <c r="M85" i="2"/>
  <c r="P85" i="2" s="1"/>
  <c r="V85" i="2" s="1"/>
  <c r="M86" i="2"/>
  <c r="P86" i="2" s="1"/>
  <c r="V86" i="2" s="1"/>
  <c r="M87" i="2"/>
  <c r="P87" i="2" s="1"/>
  <c r="V87" i="2" s="1"/>
  <c r="M88" i="2"/>
  <c r="P88" i="2" s="1"/>
  <c r="V88" i="2" s="1"/>
  <c r="M89" i="2"/>
  <c r="P89" i="2" s="1"/>
  <c r="V89" i="2" s="1"/>
  <c r="M90" i="2"/>
  <c r="P90" i="2" s="1"/>
  <c r="V90" i="2" s="1"/>
  <c r="M91" i="2"/>
  <c r="P91" i="2" s="1"/>
  <c r="V91" i="2" s="1"/>
  <c r="M92" i="2"/>
  <c r="P92" i="2" s="1"/>
  <c r="V92" i="2" s="1"/>
  <c r="M93" i="2"/>
  <c r="P93" i="2" s="1"/>
  <c r="V93" i="2" s="1"/>
  <c r="M94" i="2"/>
  <c r="P94" i="2" s="1"/>
  <c r="V94" i="2" s="1"/>
  <c r="M95" i="2"/>
  <c r="P95" i="2" s="1"/>
  <c r="V95" i="2" s="1"/>
  <c r="M96" i="2"/>
  <c r="P96" i="2" s="1"/>
  <c r="V96" i="2" s="1"/>
  <c r="M97" i="2"/>
  <c r="P97" i="2" s="1"/>
  <c r="V97" i="2" s="1"/>
  <c r="M98" i="2"/>
  <c r="P98" i="2" s="1"/>
  <c r="V98" i="2" s="1"/>
  <c r="M99" i="2"/>
  <c r="P99" i="2" s="1"/>
  <c r="V99" i="2" s="1"/>
  <c r="M100" i="2"/>
  <c r="P100" i="2" s="1"/>
  <c r="V100" i="2" s="1"/>
  <c r="M101" i="2"/>
  <c r="P101" i="2" s="1"/>
  <c r="V101" i="2" s="1"/>
  <c r="M102" i="2"/>
  <c r="P102" i="2" s="1"/>
  <c r="V102" i="2" s="1"/>
  <c r="M103" i="2"/>
  <c r="P103" i="2" s="1"/>
  <c r="V103" i="2" s="1"/>
  <c r="M104" i="2"/>
  <c r="P104" i="2" s="1"/>
  <c r="V104" i="2" s="1"/>
  <c r="M105" i="2"/>
  <c r="P105" i="2" s="1"/>
  <c r="V105" i="2" s="1"/>
  <c r="M106" i="2"/>
  <c r="P106" i="2" s="1"/>
  <c r="V106" i="2" s="1"/>
  <c r="M107" i="2"/>
  <c r="P107" i="2" s="1"/>
  <c r="V107" i="2" s="1"/>
  <c r="M108" i="2"/>
  <c r="P108" i="2" s="1"/>
  <c r="V108" i="2" s="1"/>
  <c r="M109" i="2"/>
  <c r="P109" i="2" s="1"/>
  <c r="V109" i="2" s="1"/>
  <c r="M110" i="2"/>
  <c r="P110" i="2" s="1"/>
  <c r="V110" i="2" s="1"/>
  <c r="M111" i="2"/>
  <c r="P111" i="2" s="1"/>
  <c r="V111" i="2" s="1"/>
  <c r="M112" i="2"/>
  <c r="P112" i="2" s="1"/>
  <c r="V112" i="2" s="1"/>
  <c r="M113" i="2"/>
  <c r="P113" i="2" s="1"/>
  <c r="V113" i="2" s="1"/>
  <c r="M114" i="2"/>
  <c r="P114" i="2" s="1"/>
  <c r="V114" i="2" s="1"/>
  <c r="M115" i="2"/>
  <c r="P115" i="2" s="1"/>
  <c r="V115" i="2" s="1"/>
  <c r="M116" i="2"/>
  <c r="P116" i="2" s="1"/>
  <c r="V116" i="2" s="1"/>
  <c r="M117" i="2"/>
  <c r="P117" i="2" s="1"/>
  <c r="V117" i="2" s="1"/>
  <c r="M118" i="2"/>
  <c r="P118" i="2" s="1"/>
  <c r="V118" i="2" s="1"/>
  <c r="M119" i="2"/>
  <c r="P119" i="2" s="1"/>
  <c r="V119" i="2" s="1"/>
  <c r="M120" i="2"/>
  <c r="P120" i="2" s="1"/>
  <c r="V120" i="2" s="1"/>
  <c r="M121" i="2"/>
  <c r="P121" i="2" s="1"/>
  <c r="V121" i="2" s="1"/>
  <c r="M122" i="2"/>
  <c r="P122" i="2" s="1"/>
  <c r="V122" i="2" s="1"/>
  <c r="M123" i="2"/>
  <c r="P123" i="2" s="1"/>
  <c r="V123" i="2" s="1"/>
  <c r="M124" i="2"/>
  <c r="P124" i="2" s="1"/>
  <c r="V124" i="2" s="1"/>
  <c r="M125" i="2"/>
  <c r="P125" i="2" s="1"/>
  <c r="V125" i="2" s="1"/>
  <c r="M126" i="2"/>
  <c r="P126" i="2" s="1"/>
  <c r="V126" i="2" s="1"/>
  <c r="M127" i="2"/>
  <c r="P127" i="2" s="1"/>
  <c r="V127" i="2" s="1"/>
  <c r="M128" i="2"/>
  <c r="P128" i="2" s="1"/>
  <c r="V128" i="2" s="1"/>
  <c r="M129" i="2"/>
  <c r="P129" i="2" s="1"/>
  <c r="V129" i="2" s="1"/>
  <c r="M130" i="2"/>
  <c r="P130" i="2" s="1"/>
  <c r="V130" i="2" s="1"/>
  <c r="M131" i="2"/>
  <c r="P131" i="2" s="1"/>
  <c r="V131" i="2" s="1"/>
  <c r="M132" i="2"/>
  <c r="P132" i="2" s="1"/>
  <c r="V132" i="2" s="1"/>
  <c r="M133" i="2"/>
  <c r="P133" i="2" s="1"/>
  <c r="V133" i="2" s="1"/>
  <c r="M134" i="2"/>
  <c r="P134" i="2" s="1"/>
  <c r="V134" i="2" s="1"/>
  <c r="M135" i="2"/>
  <c r="P135" i="2" s="1"/>
  <c r="V135" i="2" s="1"/>
  <c r="M136" i="2"/>
  <c r="P136" i="2" s="1"/>
  <c r="V136" i="2" s="1"/>
  <c r="M137" i="2"/>
  <c r="P137" i="2" s="1"/>
  <c r="V137" i="2" s="1"/>
  <c r="M138" i="2"/>
  <c r="P138" i="2" s="1"/>
  <c r="V138" i="2" s="1"/>
  <c r="M139" i="2"/>
  <c r="P139" i="2" s="1"/>
  <c r="V139" i="2" s="1"/>
  <c r="M140" i="2"/>
  <c r="P140" i="2" s="1"/>
  <c r="V140" i="2" s="1"/>
  <c r="M141" i="2"/>
  <c r="P141" i="2" s="1"/>
  <c r="V141" i="2" s="1"/>
  <c r="M142" i="2"/>
  <c r="P142" i="2" s="1"/>
  <c r="V142" i="2" s="1"/>
  <c r="M143" i="2"/>
  <c r="P143" i="2" s="1"/>
  <c r="V143" i="2" s="1"/>
  <c r="M144" i="2"/>
  <c r="P144" i="2" s="1"/>
  <c r="V144" i="2" s="1"/>
  <c r="M145" i="2"/>
  <c r="M146" i="2"/>
  <c r="P146" i="2" s="1"/>
  <c r="V146" i="2" s="1"/>
  <c r="M147" i="2"/>
  <c r="P147" i="2" s="1"/>
  <c r="V147" i="2" s="1"/>
  <c r="M148" i="2"/>
  <c r="P148" i="2" s="1"/>
  <c r="V148" i="2" s="1"/>
  <c r="M149" i="2"/>
  <c r="P149" i="2" s="1"/>
  <c r="V149" i="2" s="1"/>
  <c r="M150" i="2"/>
  <c r="P150" i="2" s="1"/>
  <c r="V150" i="2" s="1"/>
  <c r="M151" i="2"/>
  <c r="P151" i="2" s="1"/>
  <c r="V151" i="2" s="1"/>
  <c r="M152" i="2"/>
  <c r="P152" i="2" s="1"/>
  <c r="V152" i="2" s="1"/>
  <c r="M153" i="2"/>
  <c r="P153" i="2" s="1"/>
  <c r="V153" i="2" s="1"/>
  <c r="M154" i="2"/>
  <c r="P154" i="2" s="1"/>
  <c r="V154" i="2" s="1"/>
  <c r="M155" i="2"/>
  <c r="P155" i="2" s="1"/>
  <c r="V155" i="2" s="1"/>
  <c r="M156" i="2"/>
  <c r="P156" i="2" s="1"/>
  <c r="V156" i="2" s="1"/>
  <c r="M157" i="2"/>
  <c r="P157" i="2" s="1"/>
  <c r="V157" i="2" s="1"/>
  <c r="M158" i="2"/>
  <c r="P158" i="2" s="1"/>
  <c r="V158" i="2" s="1"/>
  <c r="M159" i="2"/>
  <c r="P159" i="2" s="1"/>
  <c r="V159" i="2" s="1"/>
  <c r="M160" i="2"/>
  <c r="P160" i="2" s="1"/>
  <c r="V160" i="2" s="1"/>
  <c r="M161" i="2"/>
  <c r="P161" i="2" s="1"/>
  <c r="V161" i="2" s="1"/>
  <c r="M162" i="2"/>
  <c r="P162" i="2" s="1"/>
  <c r="V162" i="2" s="1"/>
  <c r="M163" i="2"/>
  <c r="P163" i="2" s="1"/>
  <c r="V163" i="2" s="1"/>
  <c r="M164" i="2"/>
  <c r="P164" i="2" s="1"/>
  <c r="V164" i="2" s="1"/>
  <c r="M165" i="2"/>
  <c r="P165" i="2" s="1"/>
  <c r="V165" i="2" s="1"/>
  <c r="M166" i="2"/>
  <c r="P166" i="2" s="1"/>
  <c r="V166" i="2" s="1"/>
  <c r="M167" i="2"/>
  <c r="P167" i="2" s="1"/>
  <c r="V167" i="2" s="1"/>
  <c r="M168" i="2"/>
  <c r="P168" i="2" s="1"/>
  <c r="V168" i="2" s="1"/>
  <c r="M169" i="2"/>
  <c r="P169" i="2" s="1"/>
  <c r="V169" i="2" s="1"/>
  <c r="M170" i="2"/>
  <c r="P170" i="2" s="1"/>
  <c r="V170" i="2" s="1"/>
  <c r="M171" i="2"/>
  <c r="P171" i="2" s="1"/>
  <c r="V171" i="2" s="1"/>
  <c r="M172" i="2"/>
  <c r="P172" i="2" s="1"/>
  <c r="V172" i="2" s="1"/>
  <c r="M173" i="2"/>
  <c r="P173" i="2" s="1"/>
  <c r="V173" i="2" s="1"/>
  <c r="M174" i="2"/>
  <c r="M175" i="2"/>
  <c r="P175" i="2" s="1"/>
  <c r="V175" i="2" s="1"/>
  <c r="M176" i="2"/>
  <c r="P176" i="2" s="1"/>
  <c r="V176" i="2" s="1"/>
  <c r="M177" i="2"/>
  <c r="P177" i="2" s="1"/>
  <c r="V177" i="2" s="1"/>
  <c r="M178" i="2"/>
  <c r="P178" i="2" s="1"/>
  <c r="V178" i="2" s="1"/>
  <c r="M179" i="2"/>
  <c r="P179" i="2" s="1"/>
  <c r="V179" i="2" s="1"/>
  <c r="M180" i="2"/>
  <c r="P180" i="2" s="1"/>
  <c r="V180" i="2" s="1"/>
  <c r="M181" i="2"/>
  <c r="P181" i="2" s="1"/>
  <c r="V181" i="2" s="1"/>
  <c r="M182" i="2"/>
  <c r="P182" i="2" s="1"/>
  <c r="V182" i="2" s="1"/>
  <c r="M183" i="2"/>
  <c r="P183" i="2" s="1"/>
  <c r="V183" i="2" s="1"/>
  <c r="M184" i="2"/>
  <c r="P184" i="2" s="1"/>
  <c r="V184" i="2" s="1"/>
  <c r="M185" i="2"/>
  <c r="P185" i="2" s="1"/>
  <c r="V185" i="2" s="1"/>
  <c r="M186" i="2"/>
  <c r="P186" i="2" s="1"/>
  <c r="V186" i="2" s="1"/>
  <c r="M187" i="2"/>
  <c r="P187" i="2" s="1"/>
  <c r="V187" i="2" s="1"/>
  <c r="M188" i="2"/>
  <c r="P188" i="2" s="1"/>
  <c r="V188" i="2" s="1"/>
  <c r="M189" i="2"/>
  <c r="P189" i="2" s="1"/>
  <c r="V189" i="2" s="1"/>
  <c r="M190" i="2"/>
  <c r="P190" i="2" s="1"/>
  <c r="V190" i="2" s="1"/>
  <c r="M191" i="2"/>
  <c r="P191" i="2" s="1"/>
  <c r="V191" i="2" s="1"/>
  <c r="M192" i="2"/>
  <c r="P192" i="2" s="1"/>
  <c r="V192" i="2" s="1"/>
  <c r="M193" i="2"/>
  <c r="P193" i="2" s="1"/>
  <c r="V193" i="2" s="1"/>
  <c r="M194" i="2"/>
  <c r="P194" i="2" s="1"/>
  <c r="V194" i="2" s="1"/>
  <c r="M195" i="2"/>
  <c r="P195" i="2" s="1"/>
  <c r="V195" i="2" s="1"/>
  <c r="M196" i="2"/>
  <c r="P196" i="2" s="1"/>
  <c r="V196" i="2" s="1"/>
  <c r="M197" i="2"/>
  <c r="P197" i="2" s="1"/>
  <c r="V197" i="2" s="1"/>
  <c r="M198" i="2"/>
  <c r="P198" i="2" s="1"/>
  <c r="V198" i="2" s="1"/>
  <c r="M199" i="2"/>
  <c r="P199" i="2" s="1"/>
  <c r="V199" i="2" s="1"/>
  <c r="M200" i="2"/>
  <c r="P200" i="2" s="1"/>
  <c r="V200" i="2" s="1"/>
  <c r="M201" i="2"/>
  <c r="P201" i="2" s="1"/>
  <c r="V201" i="2" s="1"/>
  <c r="M202" i="2"/>
  <c r="P202" i="2" s="1"/>
  <c r="V202" i="2" s="1"/>
  <c r="M203" i="2"/>
  <c r="P203" i="2" s="1"/>
  <c r="V203" i="2" s="1"/>
  <c r="M204" i="2"/>
  <c r="P204" i="2" s="1"/>
  <c r="V204" i="2" s="1"/>
  <c r="M205" i="2"/>
  <c r="P205" i="2" s="1"/>
  <c r="V205" i="2" s="1"/>
  <c r="M206" i="2"/>
  <c r="P206" i="2" s="1"/>
  <c r="V206" i="2" s="1"/>
  <c r="M207" i="2"/>
  <c r="P207" i="2" s="1"/>
  <c r="V207" i="2" s="1"/>
  <c r="M208" i="2"/>
  <c r="P208" i="2" s="1"/>
  <c r="V208" i="2" s="1"/>
  <c r="M209" i="2"/>
  <c r="P209" i="2" s="1"/>
  <c r="V209" i="2" s="1"/>
  <c r="M210" i="2"/>
  <c r="P210" i="2" s="1"/>
  <c r="V210" i="2" s="1"/>
  <c r="M211" i="2"/>
  <c r="P211" i="2" s="1"/>
  <c r="V211" i="2" s="1"/>
  <c r="M212" i="2"/>
  <c r="P212" i="2" s="1"/>
  <c r="V212" i="2" s="1"/>
  <c r="M213" i="2"/>
  <c r="P213" i="2" s="1"/>
  <c r="V213" i="2" s="1"/>
  <c r="M214" i="2"/>
  <c r="P214" i="2" s="1"/>
  <c r="V214" i="2" s="1"/>
  <c r="M215" i="2"/>
  <c r="P215" i="2" s="1"/>
  <c r="V215" i="2" s="1"/>
  <c r="M216" i="2"/>
  <c r="P216" i="2" s="1"/>
  <c r="V216" i="2" s="1"/>
  <c r="M217" i="2"/>
  <c r="P217" i="2" s="1"/>
  <c r="V217" i="2" s="1"/>
  <c r="M218" i="2"/>
  <c r="P218" i="2" s="1"/>
  <c r="V218" i="2" s="1"/>
  <c r="M219" i="2"/>
  <c r="P219" i="2" s="1"/>
  <c r="V219" i="2" s="1"/>
  <c r="M220" i="2"/>
  <c r="P220" i="2" s="1"/>
  <c r="V220" i="2" s="1"/>
  <c r="M221" i="2"/>
  <c r="P221" i="2" s="1"/>
  <c r="V221" i="2" s="1"/>
  <c r="M222" i="2"/>
  <c r="P222" i="2" s="1"/>
  <c r="V222" i="2" s="1"/>
  <c r="M223" i="2"/>
  <c r="P223" i="2" s="1"/>
  <c r="V223" i="2" s="1"/>
  <c r="M224" i="2"/>
  <c r="P224" i="2" s="1"/>
  <c r="V224" i="2" s="1"/>
  <c r="M225" i="2"/>
  <c r="P225" i="2" s="1"/>
  <c r="V225" i="2" s="1"/>
  <c r="M226" i="2"/>
  <c r="P226" i="2" s="1"/>
  <c r="V226" i="2" s="1"/>
  <c r="M227" i="2"/>
  <c r="P227" i="2" s="1"/>
  <c r="V227" i="2" s="1"/>
  <c r="M228" i="2"/>
  <c r="P228" i="2" s="1"/>
  <c r="V228" i="2" s="1"/>
  <c r="M229" i="2"/>
  <c r="P229" i="2" s="1"/>
  <c r="V229" i="2" s="1"/>
  <c r="M230" i="2"/>
  <c r="P230" i="2" s="1"/>
  <c r="V230" i="2" s="1"/>
  <c r="M231" i="2"/>
  <c r="P231" i="2" s="1"/>
  <c r="V231" i="2" s="1"/>
  <c r="M232" i="2"/>
  <c r="P232" i="2" s="1"/>
  <c r="V232" i="2" s="1"/>
  <c r="M233" i="2"/>
  <c r="P233" i="2" s="1"/>
  <c r="V233" i="2" s="1"/>
  <c r="M234" i="2"/>
  <c r="P234" i="2" s="1"/>
  <c r="V234" i="2" s="1"/>
  <c r="M235" i="2"/>
  <c r="P235" i="2" s="1"/>
  <c r="V235" i="2" s="1"/>
  <c r="M236" i="2"/>
  <c r="P236" i="2" s="1"/>
  <c r="V236" i="2" s="1"/>
  <c r="M237" i="2"/>
  <c r="P237" i="2" s="1"/>
  <c r="V237" i="2" s="1"/>
  <c r="M238" i="2"/>
  <c r="P238" i="2" s="1"/>
  <c r="V238" i="2" s="1"/>
  <c r="M239" i="2"/>
  <c r="P239" i="2" s="1"/>
  <c r="V239" i="2" s="1"/>
  <c r="M240" i="2"/>
  <c r="P240" i="2" s="1"/>
  <c r="V240" i="2" s="1"/>
  <c r="M241" i="2"/>
  <c r="P241" i="2" s="1"/>
  <c r="V241" i="2" s="1"/>
  <c r="M242" i="2"/>
  <c r="P242" i="2" s="1"/>
  <c r="V242" i="2" s="1"/>
  <c r="M243" i="2"/>
  <c r="P243" i="2" s="1"/>
  <c r="V243" i="2" s="1"/>
  <c r="M244" i="2"/>
  <c r="P244" i="2" s="1"/>
  <c r="V244" i="2" s="1"/>
  <c r="M245" i="2"/>
  <c r="P245" i="2" s="1"/>
  <c r="V245" i="2" s="1"/>
  <c r="M246" i="2"/>
  <c r="P246" i="2" s="1"/>
  <c r="V246" i="2" s="1"/>
  <c r="M247" i="2"/>
  <c r="P247" i="2" s="1"/>
  <c r="V247" i="2" s="1"/>
  <c r="M248" i="2"/>
  <c r="P248" i="2" s="1"/>
  <c r="V248" i="2" s="1"/>
  <c r="M249" i="2"/>
  <c r="P249" i="2" s="1"/>
  <c r="V249" i="2" s="1"/>
  <c r="M250" i="2"/>
  <c r="P250" i="2" s="1"/>
  <c r="V250" i="2" s="1"/>
  <c r="M251" i="2"/>
  <c r="P251" i="2" s="1"/>
  <c r="V251" i="2" s="1"/>
  <c r="M252" i="2"/>
  <c r="P252" i="2" s="1"/>
  <c r="V252" i="2" s="1"/>
  <c r="M253" i="2"/>
  <c r="P253" i="2" s="1"/>
  <c r="V253" i="2" s="1"/>
  <c r="M254" i="2"/>
  <c r="P254" i="2" s="1"/>
  <c r="V254" i="2" s="1"/>
  <c r="M255" i="2"/>
  <c r="P255" i="2" s="1"/>
  <c r="V255" i="2" s="1"/>
  <c r="M256" i="2"/>
  <c r="P256" i="2" s="1"/>
  <c r="V256" i="2" s="1"/>
  <c r="M257" i="2"/>
  <c r="P257" i="2" s="1"/>
  <c r="V257" i="2" s="1"/>
  <c r="M258" i="2"/>
  <c r="P258" i="2" s="1"/>
  <c r="V258" i="2" s="1"/>
  <c r="M259" i="2"/>
  <c r="P259" i="2" s="1"/>
  <c r="V259" i="2" s="1"/>
  <c r="M260" i="2"/>
  <c r="P260" i="2" s="1"/>
  <c r="V260" i="2" s="1"/>
  <c r="M261" i="2"/>
  <c r="P261" i="2" s="1"/>
  <c r="V261" i="2" s="1"/>
  <c r="M262" i="2"/>
  <c r="P262" i="2" s="1"/>
  <c r="V262" i="2" s="1"/>
  <c r="M263" i="2"/>
  <c r="P263" i="2" s="1"/>
  <c r="V263" i="2" s="1"/>
  <c r="M264" i="2"/>
  <c r="P264" i="2" s="1"/>
  <c r="V264" i="2" s="1"/>
  <c r="M265" i="2"/>
  <c r="P265" i="2" s="1"/>
  <c r="V265" i="2" s="1"/>
  <c r="M266" i="2"/>
  <c r="P266" i="2" s="1"/>
  <c r="V266" i="2" s="1"/>
  <c r="M267" i="2"/>
  <c r="P267" i="2" s="1"/>
  <c r="V267" i="2" s="1"/>
  <c r="M268" i="2"/>
  <c r="P268" i="2" s="1"/>
  <c r="V268" i="2" s="1"/>
  <c r="M269" i="2"/>
  <c r="P269" i="2" s="1"/>
  <c r="V269" i="2" s="1"/>
  <c r="M270" i="2"/>
  <c r="M271" i="2"/>
  <c r="P271" i="2" s="1"/>
  <c r="V271" i="2" s="1"/>
  <c r="M272" i="2"/>
  <c r="P272" i="2" s="1"/>
  <c r="V272" i="2" s="1"/>
  <c r="M273" i="2"/>
  <c r="P273" i="2" s="1"/>
  <c r="V273" i="2" s="1"/>
  <c r="M274" i="2"/>
  <c r="M275" i="2"/>
  <c r="P275" i="2" s="1"/>
  <c r="V275" i="2" s="1"/>
  <c r="M276" i="2"/>
  <c r="P276" i="2" s="1"/>
  <c r="V276" i="2" s="1"/>
  <c r="M277" i="2"/>
  <c r="P277" i="2" s="1"/>
  <c r="V277" i="2" s="1"/>
  <c r="M278" i="2"/>
  <c r="P278" i="2" s="1"/>
  <c r="V278" i="2" s="1"/>
  <c r="M279" i="2"/>
  <c r="P279" i="2" s="1"/>
  <c r="V279" i="2" s="1"/>
  <c r="M280" i="2"/>
  <c r="P280" i="2" s="1"/>
  <c r="V280" i="2" s="1"/>
  <c r="M281" i="2"/>
  <c r="P281" i="2" s="1"/>
  <c r="V281" i="2" s="1"/>
  <c r="M282" i="2"/>
  <c r="P282" i="2" s="1"/>
  <c r="V282" i="2" s="1"/>
  <c r="M283" i="2"/>
  <c r="P283" i="2" s="1"/>
  <c r="V283" i="2" s="1"/>
  <c r="M284" i="2"/>
  <c r="P284" i="2" s="1"/>
  <c r="V284" i="2" s="1"/>
  <c r="M285" i="2"/>
  <c r="P285" i="2" s="1"/>
  <c r="V285" i="2" s="1"/>
  <c r="M286" i="2"/>
  <c r="P286" i="2" s="1"/>
  <c r="V286" i="2" s="1"/>
  <c r="M287" i="2"/>
  <c r="P287" i="2" s="1"/>
  <c r="V287" i="2" s="1"/>
  <c r="M288" i="2"/>
  <c r="P288" i="2" s="1"/>
  <c r="V288" i="2" s="1"/>
  <c r="M289" i="2"/>
  <c r="P289" i="2" s="1"/>
  <c r="V289" i="2" s="1"/>
  <c r="M290" i="2"/>
  <c r="P290" i="2" s="1"/>
  <c r="V290" i="2" s="1"/>
  <c r="M291" i="2"/>
  <c r="P291" i="2" s="1"/>
  <c r="V291" i="2" s="1"/>
  <c r="M292" i="2"/>
  <c r="P292" i="2" s="1"/>
  <c r="V292" i="2" s="1"/>
  <c r="M293" i="2"/>
  <c r="P293" i="2" s="1"/>
  <c r="V293" i="2" s="1"/>
  <c r="M294" i="2"/>
  <c r="P294" i="2" s="1"/>
  <c r="V294" i="2" s="1"/>
  <c r="M295" i="2"/>
  <c r="P295" i="2" s="1"/>
  <c r="V295" i="2" s="1"/>
  <c r="M296" i="2"/>
  <c r="P296" i="2" s="1"/>
  <c r="V296" i="2" s="1"/>
  <c r="M297" i="2"/>
  <c r="P297" i="2" s="1"/>
  <c r="V297" i="2" s="1"/>
  <c r="M298" i="2"/>
  <c r="P298" i="2" s="1"/>
  <c r="V298" i="2" s="1"/>
  <c r="M299" i="2"/>
  <c r="P299" i="2" s="1"/>
  <c r="V299" i="2" s="1"/>
  <c r="M300" i="2"/>
  <c r="P300" i="2" s="1"/>
  <c r="V300" i="2" s="1"/>
  <c r="M301" i="2"/>
  <c r="P301" i="2" s="1"/>
  <c r="V301" i="2" s="1"/>
  <c r="M302" i="2"/>
  <c r="P302" i="2" s="1"/>
  <c r="V302" i="2" s="1"/>
  <c r="M303" i="2"/>
  <c r="P303" i="2" s="1"/>
  <c r="V303" i="2" s="1"/>
  <c r="M304" i="2"/>
  <c r="P304" i="2" s="1"/>
  <c r="V304" i="2" s="1"/>
  <c r="M305" i="2"/>
  <c r="P305" i="2" s="1"/>
  <c r="V305" i="2" s="1"/>
  <c r="M306" i="2"/>
  <c r="P306" i="2" s="1"/>
  <c r="V306" i="2" s="1"/>
  <c r="M307" i="2"/>
  <c r="P307" i="2" s="1"/>
  <c r="V307" i="2" s="1"/>
  <c r="M308" i="2"/>
  <c r="P308" i="2" s="1"/>
  <c r="V308" i="2" s="1"/>
  <c r="M309" i="2"/>
  <c r="P309" i="2" s="1"/>
  <c r="V309" i="2" s="1"/>
  <c r="M310" i="2"/>
  <c r="P310" i="2" s="1"/>
  <c r="V310" i="2" s="1"/>
  <c r="M311" i="2"/>
  <c r="P311" i="2" s="1"/>
  <c r="V311" i="2" s="1"/>
  <c r="M312" i="2"/>
  <c r="P312" i="2" s="1"/>
  <c r="V312" i="2" s="1"/>
  <c r="M313" i="2"/>
  <c r="P313" i="2" s="1"/>
  <c r="V313" i="2" s="1"/>
  <c r="M314" i="2"/>
  <c r="P314" i="2" s="1"/>
  <c r="V314" i="2" s="1"/>
  <c r="M315" i="2"/>
  <c r="P315" i="2" s="1"/>
  <c r="V315" i="2" s="1"/>
  <c r="M316" i="2"/>
  <c r="P316" i="2" s="1"/>
  <c r="V316" i="2" s="1"/>
  <c r="M317" i="2"/>
  <c r="P317" i="2" s="1"/>
  <c r="V317" i="2" s="1"/>
  <c r="M318" i="2"/>
  <c r="P318" i="2" s="1"/>
  <c r="V318" i="2" s="1"/>
  <c r="M319" i="2"/>
  <c r="P319" i="2" s="1"/>
  <c r="V319" i="2" s="1"/>
  <c r="M320" i="2"/>
  <c r="P320" i="2" s="1"/>
  <c r="V320" i="2" s="1"/>
  <c r="M321" i="2"/>
  <c r="P321" i="2" s="1"/>
  <c r="V321" i="2" s="1"/>
  <c r="M322" i="2"/>
  <c r="P322" i="2" s="1"/>
  <c r="V322" i="2" s="1"/>
  <c r="M323" i="2"/>
  <c r="P323" i="2" s="1"/>
  <c r="V323" i="2" s="1"/>
  <c r="M324" i="2"/>
  <c r="P324" i="2" s="1"/>
  <c r="V324" i="2" s="1"/>
  <c r="M325" i="2"/>
  <c r="P325" i="2" s="1"/>
  <c r="V325" i="2" s="1"/>
  <c r="M326" i="2"/>
  <c r="P326" i="2" s="1"/>
  <c r="V326" i="2" s="1"/>
  <c r="M327" i="2"/>
  <c r="P327" i="2" s="1"/>
  <c r="V327" i="2" s="1"/>
  <c r="M328" i="2"/>
  <c r="P328" i="2" s="1"/>
  <c r="V328" i="2" s="1"/>
  <c r="M329" i="2"/>
  <c r="P329" i="2" s="1"/>
  <c r="V329" i="2" s="1"/>
  <c r="M330" i="2"/>
  <c r="P330" i="2" s="1"/>
  <c r="V330" i="2" s="1"/>
  <c r="M331" i="2"/>
  <c r="P331" i="2" s="1"/>
  <c r="V331" i="2" s="1"/>
  <c r="M332" i="2"/>
  <c r="P332" i="2" s="1"/>
  <c r="V332" i="2" s="1"/>
  <c r="M333" i="2"/>
  <c r="P333" i="2" s="1"/>
  <c r="V333" i="2" s="1"/>
  <c r="M334" i="2"/>
  <c r="M335" i="2"/>
  <c r="P335" i="2" s="1"/>
  <c r="V335" i="2" s="1"/>
  <c r="M336" i="2"/>
  <c r="P336" i="2" s="1"/>
  <c r="V336" i="2" s="1"/>
  <c r="M337" i="2"/>
  <c r="P337" i="2" s="1"/>
  <c r="V337" i="2" s="1"/>
  <c r="M338" i="2"/>
  <c r="M339" i="2"/>
  <c r="P339" i="2" s="1"/>
  <c r="V339" i="2" s="1"/>
  <c r="M340" i="2"/>
  <c r="P340" i="2" s="1"/>
  <c r="V340" i="2" s="1"/>
  <c r="M341" i="2"/>
  <c r="P341" i="2" s="1"/>
  <c r="V341" i="2" s="1"/>
  <c r="M342" i="2"/>
  <c r="M343" i="2"/>
  <c r="P343" i="2" s="1"/>
  <c r="V343" i="2" s="1"/>
  <c r="M344" i="2"/>
  <c r="P344" i="2" s="1"/>
  <c r="V344" i="2" s="1"/>
  <c r="M345" i="2"/>
  <c r="P345" i="2" s="1"/>
  <c r="V345" i="2" s="1"/>
  <c r="M346" i="2"/>
  <c r="P346" i="2" s="1"/>
  <c r="V346" i="2" s="1"/>
  <c r="M347" i="2"/>
  <c r="P347" i="2" s="1"/>
  <c r="V347" i="2" s="1"/>
  <c r="M348" i="2"/>
  <c r="P348" i="2" s="1"/>
  <c r="V348" i="2" s="1"/>
  <c r="M349" i="2"/>
  <c r="P349" i="2" s="1"/>
  <c r="V349" i="2" s="1"/>
  <c r="M350" i="2"/>
  <c r="P350" i="2" s="1"/>
  <c r="V350" i="2" s="1"/>
  <c r="M351" i="2"/>
  <c r="P351" i="2" s="1"/>
  <c r="V351" i="2" s="1"/>
  <c r="M352" i="2"/>
  <c r="P352" i="2" s="1"/>
  <c r="V352" i="2" s="1"/>
  <c r="M353" i="2"/>
  <c r="P353" i="2" s="1"/>
  <c r="V353" i="2" s="1"/>
  <c r="M354" i="2"/>
  <c r="P354" i="2" s="1"/>
  <c r="V354" i="2" s="1"/>
  <c r="M355" i="2"/>
  <c r="P355" i="2" s="1"/>
  <c r="V355" i="2" s="1"/>
  <c r="M356" i="2"/>
  <c r="P356" i="2" s="1"/>
  <c r="V356" i="2" s="1"/>
  <c r="M357" i="2"/>
  <c r="P357" i="2" s="1"/>
  <c r="V357" i="2" s="1"/>
  <c r="M358" i="2"/>
  <c r="M359" i="2"/>
  <c r="P359" i="2" s="1"/>
  <c r="V359" i="2" s="1"/>
  <c r="M360" i="2"/>
  <c r="P360" i="2" s="1"/>
  <c r="V360" i="2" s="1"/>
  <c r="M361" i="2"/>
  <c r="P361" i="2" s="1"/>
  <c r="V361" i="2" s="1"/>
  <c r="M362" i="2"/>
  <c r="P362" i="2" s="1"/>
  <c r="V362" i="2" s="1"/>
  <c r="M363" i="2"/>
  <c r="P363" i="2" s="1"/>
  <c r="V363" i="2" s="1"/>
  <c r="M364" i="2"/>
  <c r="P364" i="2" s="1"/>
  <c r="V364" i="2" s="1"/>
  <c r="M365" i="2"/>
  <c r="P365" i="2" s="1"/>
  <c r="V365" i="2" s="1"/>
  <c r="M366" i="2"/>
  <c r="P366" i="2" s="1"/>
  <c r="V366" i="2" s="1"/>
  <c r="M367" i="2"/>
  <c r="P367" i="2" s="1"/>
  <c r="V367" i="2" s="1"/>
  <c r="M368" i="2"/>
  <c r="P368" i="2" s="1"/>
  <c r="V368" i="2" s="1"/>
  <c r="M369" i="2"/>
  <c r="P369" i="2" s="1"/>
  <c r="V369" i="2" s="1"/>
  <c r="M370" i="2"/>
  <c r="P370" i="2" s="1"/>
  <c r="V370" i="2" s="1"/>
  <c r="M371" i="2"/>
  <c r="P371" i="2" s="1"/>
  <c r="V371" i="2" s="1"/>
  <c r="M372" i="2"/>
  <c r="P372" i="2" s="1"/>
  <c r="V372" i="2" s="1"/>
  <c r="M373" i="2"/>
  <c r="P373" i="2" s="1"/>
  <c r="V373" i="2" s="1"/>
  <c r="M374" i="2"/>
  <c r="P374" i="2" s="1"/>
  <c r="V374" i="2" s="1"/>
  <c r="M375" i="2"/>
  <c r="P375" i="2" s="1"/>
  <c r="V375" i="2" s="1"/>
  <c r="M376" i="2"/>
  <c r="P376" i="2" s="1"/>
  <c r="V376" i="2" s="1"/>
  <c r="M377" i="2"/>
  <c r="P377" i="2" s="1"/>
  <c r="V377" i="2" s="1"/>
  <c r="M378" i="2"/>
  <c r="P378" i="2" s="1"/>
  <c r="V378" i="2" s="1"/>
  <c r="M379" i="2"/>
  <c r="P379" i="2" s="1"/>
  <c r="V379" i="2" s="1"/>
  <c r="M380" i="2"/>
  <c r="P380" i="2" s="1"/>
  <c r="V380" i="2" s="1"/>
  <c r="M381" i="2"/>
  <c r="P381" i="2" s="1"/>
  <c r="V381" i="2" s="1"/>
  <c r="M382" i="2"/>
  <c r="P382" i="2" s="1"/>
  <c r="V382" i="2" s="1"/>
  <c r="M383" i="2"/>
  <c r="P383" i="2" s="1"/>
  <c r="V383" i="2" s="1"/>
  <c r="M384" i="2"/>
  <c r="P384" i="2" s="1"/>
  <c r="V384" i="2" s="1"/>
  <c r="M385" i="2"/>
  <c r="P385" i="2" s="1"/>
  <c r="V385" i="2" s="1"/>
  <c r="M386" i="2"/>
  <c r="P386" i="2" s="1"/>
  <c r="V386" i="2" s="1"/>
  <c r="M387" i="2"/>
  <c r="P387" i="2" s="1"/>
  <c r="V387" i="2" s="1"/>
  <c r="M388" i="2"/>
  <c r="P388" i="2" s="1"/>
  <c r="V388" i="2" s="1"/>
  <c r="M389" i="2"/>
  <c r="P389" i="2" s="1"/>
  <c r="V389" i="2" s="1"/>
  <c r="M390" i="2"/>
  <c r="P390" i="2" s="1"/>
  <c r="V390" i="2" s="1"/>
  <c r="M391" i="2"/>
  <c r="P391" i="2" s="1"/>
  <c r="V391" i="2" s="1"/>
  <c r="M392" i="2"/>
  <c r="P392" i="2" s="1"/>
  <c r="V392" i="2" s="1"/>
  <c r="M393" i="2"/>
  <c r="P393" i="2" s="1"/>
  <c r="V393" i="2" s="1"/>
  <c r="M394" i="2"/>
  <c r="P394" i="2" s="1"/>
  <c r="V394" i="2" s="1"/>
  <c r="M395" i="2"/>
  <c r="P395" i="2" s="1"/>
  <c r="V395" i="2" s="1"/>
  <c r="M396" i="2"/>
  <c r="P396" i="2" s="1"/>
  <c r="V396" i="2" s="1"/>
  <c r="M397" i="2"/>
  <c r="P397" i="2" s="1"/>
  <c r="V397" i="2" s="1"/>
  <c r="M398" i="2"/>
  <c r="P398" i="2" s="1"/>
  <c r="V398" i="2" s="1"/>
  <c r="M399" i="2"/>
  <c r="P399" i="2" s="1"/>
  <c r="V399" i="2" s="1"/>
  <c r="M400" i="2"/>
  <c r="P400" i="2" s="1"/>
  <c r="V400" i="2" s="1"/>
  <c r="M401" i="2"/>
  <c r="P401" i="2" s="1"/>
  <c r="V401" i="2" s="1"/>
  <c r="M402" i="2"/>
  <c r="P402" i="2" s="1"/>
  <c r="V402" i="2" s="1"/>
  <c r="M403" i="2"/>
  <c r="P403" i="2" s="1"/>
  <c r="V403" i="2" s="1"/>
  <c r="M404" i="2"/>
  <c r="P404" i="2" s="1"/>
  <c r="V404" i="2" s="1"/>
  <c r="M405" i="2"/>
  <c r="P405" i="2" s="1"/>
  <c r="V405" i="2" s="1"/>
  <c r="M406" i="2"/>
  <c r="P406" i="2" s="1"/>
  <c r="V406" i="2" s="1"/>
  <c r="M407" i="2"/>
  <c r="P407" i="2" s="1"/>
  <c r="V407" i="2" s="1"/>
  <c r="M408" i="2"/>
  <c r="P408" i="2" s="1"/>
  <c r="V408" i="2" s="1"/>
  <c r="M409" i="2"/>
  <c r="M410" i="2"/>
  <c r="P410" i="2" s="1"/>
  <c r="V410" i="2" s="1"/>
  <c r="M411" i="2"/>
  <c r="P411" i="2" s="1"/>
  <c r="V411" i="2" s="1"/>
  <c r="M412" i="2"/>
  <c r="P412" i="2" s="1"/>
  <c r="V412" i="2" s="1"/>
  <c r="M413" i="2"/>
  <c r="M414" i="2"/>
  <c r="P414" i="2" s="1"/>
  <c r="V414" i="2" s="1"/>
  <c r="M415" i="2"/>
  <c r="P415" i="2" s="1"/>
  <c r="V415" i="2" s="1"/>
  <c r="M416" i="2"/>
  <c r="P416" i="2" s="1"/>
  <c r="V416" i="2" s="1"/>
  <c r="M417" i="2"/>
  <c r="P417" i="2" s="1"/>
  <c r="V417" i="2" s="1"/>
  <c r="M418" i="2"/>
  <c r="P418" i="2" s="1"/>
  <c r="V418" i="2" s="1"/>
  <c r="M419" i="2"/>
  <c r="P419" i="2" s="1"/>
  <c r="V419" i="2" s="1"/>
  <c r="M420" i="2"/>
  <c r="P420" i="2" s="1"/>
  <c r="V420" i="2" s="1"/>
  <c r="M421" i="2"/>
  <c r="P421" i="2" s="1"/>
  <c r="V421" i="2" s="1"/>
  <c r="M422" i="2"/>
  <c r="P422" i="2" s="1"/>
  <c r="V422" i="2" s="1"/>
  <c r="M423" i="2"/>
  <c r="P423" i="2" s="1"/>
  <c r="V423" i="2" s="1"/>
  <c r="M424" i="2"/>
  <c r="P424" i="2" s="1"/>
  <c r="V424" i="2" s="1"/>
  <c r="M425" i="2"/>
  <c r="P425" i="2" s="1"/>
  <c r="V425" i="2" s="1"/>
  <c r="M426" i="2"/>
  <c r="P426" i="2" s="1"/>
  <c r="V426" i="2" s="1"/>
  <c r="M427" i="2"/>
  <c r="P427" i="2" s="1"/>
  <c r="V427" i="2" s="1"/>
  <c r="M428" i="2"/>
  <c r="P428" i="2" s="1"/>
  <c r="V428" i="2" s="1"/>
  <c r="M429" i="2"/>
  <c r="P429" i="2" s="1"/>
  <c r="V429" i="2" s="1"/>
  <c r="M430" i="2"/>
  <c r="P430" i="2" s="1"/>
  <c r="V430" i="2" s="1"/>
  <c r="M431" i="2"/>
  <c r="P431" i="2" s="1"/>
  <c r="V431" i="2" s="1"/>
  <c r="M432" i="2"/>
  <c r="P432" i="2" s="1"/>
  <c r="V432" i="2" s="1"/>
  <c r="M433" i="2"/>
  <c r="P433" i="2" s="1"/>
  <c r="V433" i="2" s="1"/>
  <c r="M434" i="2"/>
  <c r="P434" i="2" s="1"/>
  <c r="V434" i="2" s="1"/>
  <c r="M435" i="2"/>
  <c r="P435" i="2" s="1"/>
  <c r="V435" i="2" s="1"/>
  <c r="M436" i="2"/>
  <c r="P436" i="2" s="1"/>
  <c r="V436" i="2" s="1"/>
  <c r="M437" i="2"/>
  <c r="P437" i="2" s="1"/>
  <c r="V437" i="2" s="1"/>
  <c r="M438" i="2"/>
  <c r="P438" i="2" s="1"/>
  <c r="V438" i="2" s="1"/>
  <c r="M439" i="2"/>
  <c r="P439" i="2" s="1"/>
  <c r="V439" i="2" s="1"/>
  <c r="M440" i="2"/>
  <c r="P440" i="2" s="1"/>
  <c r="V440" i="2" s="1"/>
  <c r="M441" i="2"/>
  <c r="P441" i="2" s="1"/>
  <c r="V441" i="2" s="1"/>
  <c r="M442" i="2"/>
  <c r="P442" i="2" s="1"/>
  <c r="V442" i="2" s="1"/>
  <c r="M443" i="2"/>
  <c r="P443" i="2" s="1"/>
  <c r="V443" i="2" s="1"/>
  <c r="M444" i="2"/>
  <c r="P444" i="2" s="1"/>
  <c r="V444" i="2" s="1"/>
  <c r="M445" i="2"/>
  <c r="P445" i="2" s="1"/>
  <c r="V445" i="2" s="1"/>
  <c r="M446" i="2"/>
  <c r="P446" i="2" s="1"/>
  <c r="V446" i="2" s="1"/>
  <c r="M447" i="2"/>
  <c r="P447" i="2" s="1"/>
  <c r="V447" i="2" s="1"/>
  <c r="M448" i="2"/>
  <c r="P448" i="2" s="1"/>
  <c r="V448" i="2" s="1"/>
  <c r="M449" i="2"/>
  <c r="P449" i="2" s="1"/>
  <c r="V449" i="2" s="1"/>
  <c r="M450" i="2"/>
  <c r="P450" i="2" s="1"/>
  <c r="V450" i="2" s="1"/>
  <c r="M451" i="2"/>
  <c r="P451" i="2" s="1"/>
  <c r="V451" i="2" s="1"/>
  <c r="M452" i="2"/>
  <c r="P452" i="2" s="1"/>
  <c r="V452" i="2" s="1"/>
  <c r="M453" i="2"/>
  <c r="P453" i="2" s="1"/>
  <c r="V453" i="2" s="1"/>
  <c r="M454" i="2"/>
  <c r="P454" i="2" s="1"/>
  <c r="V454" i="2" s="1"/>
  <c r="M455" i="2"/>
  <c r="P455" i="2" s="1"/>
  <c r="V455" i="2" s="1"/>
  <c r="M456" i="2"/>
  <c r="P456" i="2" s="1"/>
  <c r="V456" i="2" s="1"/>
  <c r="M457" i="2"/>
  <c r="P457" i="2" s="1"/>
  <c r="V457" i="2" s="1"/>
  <c r="M458" i="2"/>
  <c r="P458" i="2" s="1"/>
  <c r="V458" i="2" s="1"/>
  <c r="M459" i="2"/>
  <c r="P459" i="2" s="1"/>
  <c r="V459" i="2" s="1"/>
  <c r="M460" i="2"/>
  <c r="P460" i="2" s="1"/>
  <c r="V460" i="2" s="1"/>
  <c r="M461" i="2"/>
  <c r="P461" i="2" s="1"/>
  <c r="V461" i="2" s="1"/>
  <c r="M462" i="2"/>
  <c r="P462" i="2" s="1"/>
  <c r="V462" i="2" s="1"/>
  <c r="M463" i="2"/>
  <c r="P463" i="2" s="1"/>
  <c r="V463" i="2" s="1"/>
  <c r="M464" i="2"/>
  <c r="P464" i="2" s="1"/>
  <c r="V464" i="2" s="1"/>
  <c r="M465" i="2"/>
  <c r="P465" i="2" s="1"/>
  <c r="V465" i="2" s="1"/>
  <c r="M466" i="2"/>
  <c r="P466" i="2" s="1"/>
  <c r="V466" i="2" s="1"/>
  <c r="M467" i="2"/>
  <c r="P467" i="2" s="1"/>
  <c r="V467" i="2" s="1"/>
  <c r="M468" i="2"/>
  <c r="P468" i="2" s="1"/>
  <c r="V468" i="2" s="1"/>
  <c r="M469" i="2"/>
  <c r="P469" i="2" s="1"/>
  <c r="V469" i="2" s="1"/>
  <c r="M470" i="2"/>
  <c r="P470" i="2" s="1"/>
  <c r="V470" i="2" s="1"/>
  <c r="M471" i="2"/>
  <c r="P471" i="2" s="1"/>
  <c r="V471" i="2" s="1"/>
  <c r="M472" i="2"/>
  <c r="P472" i="2" s="1"/>
  <c r="V472" i="2" s="1"/>
  <c r="M473" i="2"/>
  <c r="P473" i="2" s="1"/>
  <c r="V473" i="2" s="1"/>
  <c r="M474" i="2"/>
  <c r="P474" i="2" s="1"/>
  <c r="V474" i="2" s="1"/>
  <c r="M475" i="2"/>
  <c r="P475" i="2" s="1"/>
  <c r="V475" i="2" s="1"/>
  <c r="M476" i="2"/>
  <c r="P476" i="2" s="1"/>
  <c r="V476" i="2" s="1"/>
  <c r="M477" i="2"/>
  <c r="P477" i="2" s="1"/>
  <c r="V477" i="2" s="1"/>
  <c r="M478" i="2"/>
  <c r="P478" i="2" s="1"/>
  <c r="V478" i="2" s="1"/>
  <c r="M479" i="2"/>
  <c r="P479" i="2" s="1"/>
  <c r="V479" i="2" s="1"/>
  <c r="M480" i="2"/>
  <c r="P480" i="2" s="1"/>
  <c r="V480" i="2" s="1"/>
  <c r="M481" i="2"/>
  <c r="P481" i="2" s="1"/>
  <c r="V481" i="2" s="1"/>
  <c r="M482" i="2"/>
  <c r="P482" i="2" s="1"/>
  <c r="V482" i="2" s="1"/>
  <c r="M483" i="2"/>
  <c r="P483" i="2" s="1"/>
  <c r="V483" i="2" s="1"/>
  <c r="M484" i="2"/>
  <c r="P484" i="2" s="1"/>
  <c r="V484" i="2" s="1"/>
  <c r="M485" i="2"/>
  <c r="P485" i="2" s="1"/>
  <c r="V485" i="2" s="1"/>
  <c r="M486" i="2"/>
  <c r="P486" i="2" s="1"/>
  <c r="V486" i="2" s="1"/>
  <c r="M487" i="2"/>
  <c r="P487" i="2" s="1"/>
  <c r="V487" i="2" s="1"/>
  <c r="M488" i="2"/>
  <c r="P488" i="2" s="1"/>
  <c r="V488" i="2" s="1"/>
  <c r="M489" i="2"/>
  <c r="P489" i="2" s="1"/>
  <c r="V489" i="2" s="1"/>
  <c r="M490" i="2"/>
  <c r="P490" i="2" s="1"/>
  <c r="V490" i="2" s="1"/>
  <c r="M491" i="2"/>
  <c r="P491" i="2" s="1"/>
  <c r="V491" i="2" s="1"/>
  <c r="M492" i="2"/>
  <c r="P492" i="2" s="1"/>
  <c r="V492" i="2" s="1"/>
  <c r="M493" i="2"/>
  <c r="P493" i="2" s="1"/>
  <c r="V493" i="2" s="1"/>
  <c r="M494" i="2"/>
  <c r="P494" i="2" s="1"/>
  <c r="V494" i="2" s="1"/>
  <c r="M495" i="2"/>
  <c r="P495" i="2" s="1"/>
  <c r="V495" i="2" s="1"/>
  <c r="M496" i="2"/>
  <c r="P496" i="2" s="1"/>
  <c r="V496" i="2" s="1"/>
  <c r="M497" i="2"/>
  <c r="P497" i="2" s="1"/>
  <c r="V497" i="2" s="1"/>
  <c r="M498" i="2"/>
  <c r="P498" i="2" s="1"/>
  <c r="V498" i="2" s="1"/>
  <c r="M499" i="2"/>
  <c r="P499" i="2" s="1"/>
  <c r="V499" i="2" s="1"/>
  <c r="M500" i="2"/>
  <c r="P500" i="2" s="1"/>
  <c r="V500" i="2" s="1"/>
  <c r="M501" i="2"/>
  <c r="P501" i="2" s="1"/>
  <c r="V501" i="2" s="1"/>
  <c r="M502" i="2"/>
  <c r="P502" i="2" s="1"/>
  <c r="V502" i="2" s="1"/>
  <c r="M503" i="2"/>
  <c r="P503" i="2" s="1"/>
  <c r="V503" i="2" s="1"/>
  <c r="M504" i="2"/>
  <c r="P504" i="2" s="1"/>
  <c r="V504" i="2" s="1"/>
  <c r="M505" i="2"/>
  <c r="P505" i="2" s="1"/>
  <c r="V505" i="2" s="1"/>
  <c r="M506" i="2"/>
  <c r="P506" i="2" s="1"/>
  <c r="V506" i="2" s="1"/>
  <c r="M507" i="2"/>
  <c r="P507" i="2" s="1"/>
  <c r="V507" i="2" s="1"/>
  <c r="M508" i="2"/>
  <c r="P508" i="2" s="1"/>
  <c r="V508" i="2" s="1"/>
  <c r="M509" i="2"/>
  <c r="P509" i="2" s="1"/>
  <c r="V509" i="2" s="1"/>
  <c r="M510" i="2"/>
  <c r="M511" i="2"/>
  <c r="P511" i="2" s="1"/>
  <c r="V511" i="2" s="1"/>
  <c r="M512" i="2"/>
  <c r="P512" i="2" s="1"/>
  <c r="V512" i="2" s="1"/>
  <c r="M513" i="2"/>
  <c r="P513" i="2" s="1"/>
  <c r="V513" i="2" s="1"/>
  <c r="M514" i="2"/>
  <c r="P514" i="2" s="1"/>
  <c r="V514" i="2" s="1"/>
  <c r="M515" i="2"/>
  <c r="P515" i="2" s="1"/>
  <c r="V515" i="2" s="1"/>
  <c r="M516" i="2"/>
  <c r="P516" i="2" s="1"/>
  <c r="V516" i="2" s="1"/>
  <c r="M517" i="2"/>
  <c r="P517" i="2" s="1"/>
  <c r="V517" i="2" s="1"/>
  <c r="M518" i="2"/>
  <c r="P518" i="2" s="1"/>
  <c r="V518" i="2" s="1"/>
  <c r="M519" i="2"/>
  <c r="P519" i="2" s="1"/>
  <c r="V519" i="2" s="1"/>
  <c r="M520" i="2"/>
  <c r="P520" i="2" s="1"/>
  <c r="V520" i="2" s="1"/>
  <c r="M521" i="2"/>
  <c r="P521" i="2" s="1"/>
  <c r="V521" i="2" s="1"/>
  <c r="M522" i="2"/>
  <c r="P522" i="2" s="1"/>
  <c r="V522" i="2" s="1"/>
  <c r="M523" i="2"/>
  <c r="P523" i="2" s="1"/>
  <c r="V523" i="2" s="1"/>
  <c r="M524" i="2"/>
  <c r="P524" i="2" s="1"/>
  <c r="V524" i="2" s="1"/>
  <c r="M525" i="2"/>
  <c r="P525" i="2" s="1"/>
  <c r="V525" i="2" s="1"/>
  <c r="M526" i="2"/>
  <c r="P526" i="2" s="1"/>
  <c r="V526" i="2" s="1"/>
  <c r="M527" i="2"/>
  <c r="P527" i="2" s="1"/>
  <c r="V527" i="2" s="1"/>
  <c r="M528" i="2"/>
  <c r="P528" i="2" s="1"/>
  <c r="V528" i="2" s="1"/>
  <c r="M529" i="2"/>
  <c r="P529" i="2" s="1"/>
  <c r="V529" i="2" s="1"/>
  <c r="M530" i="2"/>
  <c r="P530" i="2" s="1"/>
  <c r="V530" i="2" s="1"/>
  <c r="M531" i="2"/>
  <c r="P531" i="2" s="1"/>
  <c r="V531" i="2" s="1"/>
  <c r="M532" i="2"/>
  <c r="P532" i="2" s="1"/>
  <c r="V532" i="2" s="1"/>
  <c r="M533" i="2"/>
  <c r="P533" i="2" s="1"/>
  <c r="V533" i="2" s="1"/>
  <c r="M534" i="2"/>
  <c r="P534" i="2" s="1"/>
  <c r="V534" i="2" s="1"/>
  <c r="M535" i="2"/>
  <c r="P535" i="2" s="1"/>
  <c r="V535" i="2" s="1"/>
  <c r="M536" i="2"/>
  <c r="P536" i="2" s="1"/>
  <c r="V536" i="2" s="1"/>
  <c r="M537" i="2"/>
  <c r="P537" i="2" s="1"/>
  <c r="V537" i="2" s="1"/>
  <c r="M538" i="2"/>
  <c r="P538" i="2" s="1"/>
  <c r="V538" i="2" s="1"/>
  <c r="M539" i="2"/>
  <c r="P539" i="2" s="1"/>
  <c r="V539" i="2" s="1"/>
  <c r="M540" i="2"/>
  <c r="P540" i="2" s="1"/>
  <c r="V540" i="2" s="1"/>
  <c r="M541" i="2"/>
  <c r="P541" i="2" s="1"/>
  <c r="V541" i="2" s="1"/>
  <c r="M542" i="2"/>
  <c r="P542" i="2" s="1"/>
  <c r="V542" i="2" s="1"/>
  <c r="M543" i="2"/>
  <c r="P543" i="2" s="1"/>
  <c r="V543" i="2" s="1"/>
  <c r="M544" i="2"/>
  <c r="P544" i="2" s="1"/>
  <c r="V544" i="2" s="1"/>
  <c r="M545" i="2"/>
  <c r="P545" i="2" s="1"/>
  <c r="V545" i="2" s="1"/>
  <c r="M546" i="2"/>
  <c r="P546" i="2" s="1"/>
  <c r="V546" i="2" s="1"/>
  <c r="M547" i="2"/>
  <c r="P547" i="2" s="1"/>
  <c r="V547" i="2" s="1"/>
  <c r="M548" i="2"/>
  <c r="P548" i="2" s="1"/>
  <c r="V548" i="2" s="1"/>
  <c r="M549" i="2"/>
  <c r="P549" i="2" s="1"/>
  <c r="V549" i="2" s="1"/>
  <c r="M550" i="2"/>
  <c r="P550" i="2" s="1"/>
  <c r="V550" i="2" s="1"/>
  <c r="M551" i="2"/>
  <c r="P551" i="2" s="1"/>
  <c r="V551" i="2" s="1"/>
  <c r="M552" i="2"/>
  <c r="P552" i="2" s="1"/>
  <c r="V552" i="2" s="1"/>
  <c r="M553" i="2"/>
  <c r="P553" i="2" s="1"/>
  <c r="V553" i="2" s="1"/>
  <c r="M554" i="2"/>
  <c r="P554" i="2" s="1"/>
  <c r="V554" i="2" s="1"/>
  <c r="M555" i="2"/>
  <c r="P555" i="2" s="1"/>
  <c r="V555" i="2" s="1"/>
  <c r="M556" i="2"/>
  <c r="P556" i="2" s="1"/>
  <c r="V556" i="2" s="1"/>
  <c r="M557" i="2"/>
  <c r="P557" i="2" s="1"/>
  <c r="V557" i="2" s="1"/>
  <c r="M558" i="2"/>
  <c r="P558" i="2" s="1"/>
  <c r="V558" i="2" s="1"/>
  <c r="M559" i="2"/>
  <c r="P559" i="2" s="1"/>
  <c r="V559" i="2" s="1"/>
  <c r="M560" i="2"/>
  <c r="P560" i="2" s="1"/>
  <c r="V560" i="2" s="1"/>
  <c r="M561" i="2"/>
  <c r="P561" i="2" s="1"/>
  <c r="V561" i="2" s="1"/>
  <c r="M562" i="2"/>
  <c r="P562" i="2" s="1"/>
  <c r="V562" i="2" s="1"/>
  <c r="M563" i="2"/>
  <c r="P563" i="2" s="1"/>
  <c r="V563" i="2" s="1"/>
  <c r="M564" i="2"/>
  <c r="P564" i="2" s="1"/>
  <c r="V564" i="2" s="1"/>
  <c r="M565" i="2"/>
  <c r="P565" i="2" s="1"/>
  <c r="V565" i="2" s="1"/>
  <c r="M566" i="2"/>
  <c r="P566" i="2" s="1"/>
  <c r="V566" i="2" s="1"/>
  <c r="M567" i="2"/>
  <c r="P567" i="2" s="1"/>
  <c r="V567" i="2" s="1"/>
  <c r="M568" i="2"/>
  <c r="P568" i="2" s="1"/>
  <c r="V568" i="2" s="1"/>
  <c r="M569" i="2"/>
  <c r="P569" i="2" s="1"/>
  <c r="V569" i="2" s="1"/>
  <c r="M570" i="2"/>
  <c r="P570" i="2" s="1"/>
  <c r="V570" i="2" s="1"/>
  <c r="M571" i="2"/>
  <c r="P571" i="2" s="1"/>
  <c r="V571" i="2" s="1"/>
  <c r="M572" i="2"/>
  <c r="P572" i="2" s="1"/>
  <c r="V572" i="2" s="1"/>
  <c r="M573" i="2"/>
  <c r="P573" i="2" s="1"/>
  <c r="V573" i="2" s="1"/>
  <c r="M574" i="2"/>
  <c r="P574" i="2" s="1"/>
  <c r="V574" i="2" s="1"/>
  <c r="M575" i="2"/>
  <c r="P575" i="2" s="1"/>
  <c r="V575" i="2" s="1"/>
  <c r="M576" i="2"/>
  <c r="P576" i="2" s="1"/>
  <c r="V576" i="2" s="1"/>
  <c r="M577" i="2"/>
  <c r="P577" i="2" s="1"/>
  <c r="V577" i="2" s="1"/>
  <c r="M578" i="2"/>
  <c r="P578" i="2" s="1"/>
  <c r="V578" i="2" s="1"/>
  <c r="M579" i="2"/>
  <c r="P579" i="2" s="1"/>
  <c r="V579" i="2" s="1"/>
  <c r="M580" i="2"/>
  <c r="P580" i="2" s="1"/>
  <c r="V580" i="2" s="1"/>
  <c r="M581" i="2"/>
  <c r="P581" i="2" s="1"/>
  <c r="V581" i="2" s="1"/>
  <c r="M582" i="2"/>
  <c r="P582" i="2" s="1"/>
  <c r="V582" i="2" s="1"/>
  <c r="M583" i="2"/>
  <c r="P583" i="2" s="1"/>
  <c r="V583" i="2" s="1"/>
  <c r="M584" i="2"/>
  <c r="P584" i="2" s="1"/>
  <c r="V584" i="2" s="1"/>
  <c r="M585" i="2"/>
  <c r="P585" i="2" s="1"/>
  <c r="V585" i="2" s="1"/>
  <c r="M586" i="2"/>
  <c r="M587" i="2"/>
  <c r="P587" i="2" s="1"/>
  <c r="V587" i="2" s="1"/>
  <c r="M588" i="2"/>
  <c r="P588" i="2" s="1"/>
  <c r="V588" i="2" s="1"/>
  <c r="M589" i="2"/>
  <c r="P589" i="2" s="1"/>
  <c r="V589" i="2" s="1"/>
  <c r="M590" i="2"/>
  <c r="P590" i="2" s="1"/>
  <c r="V590" i="2" s="1"/>
  <c r="M591" i="2"/>
  <c r="P591" i="2" s="1"/>
  <c r="V591" i="2" s="1"/>
  <c r="M592" i="2"/>
  <c r="P592" i="2" s="1"/>
  <c r="V592" i="2" s="1"/>
  <c r="M593" i="2"/>
  <c r="P593" i="2" s="1"/>
  <c r="V593" i="2" s="1"/>
  <c r="M594" i="2"/>
  <c r="P594" i="2" s="1"/>
  <c r="V594" i="2" s="1"/>
  <c r="M595" i="2"/>
  <c r="P595" i="2" s="1"/>
  <c r="V595" i="2" s="1"/>
  <c r="M596" i="2"/>
  <c r="P596" i="2" s="1"/>
  <c r="V596" i="2" s="1"/>
  <c r="M597" i="2"/>
  <c r="P597" i="2" s="1"/>
  <c r="V597" i="2" s="1"/>
  <c r="M598" i="2"/>
  <c r="P598" i="2" s="1"/>
  <c r="V598" i="2" s="1"/>
  <c r="M599" i="2"/>
  <c r="P599" i="2" s="1"/>
  <c r="V599" i="2" s="1"/>
  <c r="M600" i="2"/>
  <c r="P600" i="2" s="1"/>
  <c r="V600" i="2" s="1"/>
  <c r="M601" i="2"/>
  <c r="P601" i="2" s="1"/>
  <c r="V601" i="2" s="1"/>
  <c r="M602" i="2"/>
  <c r="P602" i="2" s="1"/>
  <c r="V602" i="2" s="1"/>
  <c r="M603" i="2"/>
  <c r="P603" i="2" s="1"/>
  <c r="V603" i="2" s="1"/>
  <c r="M604" i="2"/>
  <c r="P604" i="2" s="1"/>
  <c r="V604" i="2" s="1"/>
  <c r="M605" i="2"/>
  <c r="P605" i="2" s="1"/>
  <c r="V605" i="2" s="1"/>
  <c r="M606" i="2"/>
  <c r="P606" i="2" s="1"/>
  <c r="V606" i="2" s="1"/>
  <c r="M607" i="2"/>
  <c r="P607" i="2" s="1"/>
  <c r="V607" i="2" s="1"/>
  <c r="M608" i="2"/>
  <c r="P608" i="2" s="1"/>
  <c r="V608" i="2" s="1"/>
  <c r="M609" i="2"/>
  <c r="P609" i="2" s="1"/>
  <c r="V609" i="2" s="1"/>
  <c r="M610" i="2"/>
  <c r="P610" i="2" s="1"/>
  <c r="V610" i="2" s="1"/>
  <c r="M611" i="2"/>
  <c r="P611" i="2" s="1"/>
  <c r="V611" i="2" s="1"/>
  <c r="M612" i="2"/>
  <c r="P612" i="2" s="1"/>
  <c r="V612" i="2" s="1"/>
  <c r="M613" i="2"/>
  <c r="P613" i="2" s="1"/>
  <c r="V613" i="2" s="1"/>
  <c r="M614" i="2"/>
  <c r="P614" i="2" s="1"/>
  <c r="V614" i="2" s="1"/>
  <c r="M615" i="2"/>
  <c r="P615" i="2" s="1"/>
  <c r="V615" i="2" s="1"/>
  <c r="M616" i="2"/>
  <c r="P616" i="2" s="1"/>
  <c r="V616" i="2" s="1"/>
  <c r="M617" i="2"/>
  <c r="P617" i="2" s="1"/>
  <c r="V617" i="2" s="1"/>
  <c r="M618" i="2"/>
  <c r="P618" i="2" s="1"/>
  <c r="V618" i="2" s="1"/>
  <c r="M619" i="2"/>
  <c r="P619" i="2" s="1"/>
  <c r="V619" i="2" s="1"/>
  <c r="M620" i="2"/>
  <c r="P620" i="2" s="1"/>
  <c r="V620" i="2" s="1"/>
  <c r="M621" i="2"/>
  <c r="P621" i="2" s="1"/>
  <c r="V621" i="2" s="1"/>
  <c r="M622" i="2"/>
  <c r="P622" i="2" s="1"/>
  <c r="V622" i="2" s="1"/>
  <c r="M623" i="2"/>
  <c r="P623" i="2" s="1"/>
  <c r="V623" i="2" s="1"/>
  <c r="M624" i="2"/>
  <c r="P624" i="2" s="1"/>
  <c r="V624" i="2" s="1"/>
  <c r="M625" i="2"/>
  <c r="P625" i="2" s="1"/>
  <c r="V625" i="2" s="1"/>
  <c r="M626" i="2"/>
  <c r="P626" i="2" s="1"/>
  <c r="V626" i="2" s="1"/>
  <c r="M627" i="2"/>
  <c r="P627" i="2" s="1"/>
  <c r="V627" i="2" s="1"/>
  <c r="M628" i="2"/>
  <c r="P628" i="2" s="1"/>
  <c r="V628" i="2" s="1"/>
  <c r="M629" i="2"/>
  <c r="P629" i="2" s="1"/>
  <c r="V629" i="2" s="1"/>
  <c r="M630" i="2"/>
  <c r="P630" i="2" s="1"/>
  <c r="V630" i="2" s="1"/>
  <c r="M631" i="2"/>
  <c r="P631" i="2" s="1"/>
  <c r="V631" i="2" s="1"/>
  <c r="M632" i="2"/>
  <c r="P632" i="2" s="1"/>
  <c r="V632" i="2" s="1"/>
  <c r="M633" i="2"/>
  <c r="P633" i="2" s="1"/>
  <c r="V633" i="2" s="1"/>
  <c r="M634" i="2"/>
  <c r="P634" i="2" s="1"/>
  <c r="V634" i="2" s="1"/>
  <c r="M635" i="2"/>
  <c r="P635" i="2" s="1"/>
  <c r="V635" i="2" s="1"/>
  <c r="M636" i="2"/>
  <c r="P636" i="2" s="1"/>
  <c r="V636" i="2" s="1"/>
  <c r="M637" i="2"/>
  <c r="P637" i="2" s="1"/>
  <c r="V637" i="2" s="1"/>
  <c r="M638" i="2"/>
  <c r="P638" i="2" s="1"/>
  <c r="V638" i="2" s="1"/>
  <c r="M639" i="2"/>
  <c r="P639" i="2" s="1"/>
  <c r="V639" i="2" s="1"/>
  <c r="M640" i="2"/>
  <c r="P640" i="2" s="1"/>
  <c r="V640" i="2" s="1"/>
  <c r="M641" i="2"/>
  <c r="P641" i="2" s="1"/>
  <c r="V641" i="2" s="1"/>
  <c r="M642" i="2"/>
  <c r="P642" i="2" s="1"/>
  <c r="V642" i="2" s="1"/>
  <c r="M643" i="2"/>
  <c r="P643" i="2" s="1"/>
  <c r="V643" i="2" s="1"/>
  <c r="M644" i="2"/>
  <c r="P644" i="2" s="1"/>
  <c r="V644" i="2" s="1"/>
  <c r="M645" i="2"/>
  <c r="P645" i="2" s="1"/>
  <c r="V645" i="2" s="1"/>
  <c r="M646" i="2"/>
  <c r="P646" i="2" s="1"/>
  <c r="V646" i="2" s="1"/>
  <c r="M647" i="2"/>
  <c r="P647" i="2" s="1"/>
  <c r="V647" i="2" s="1"/>
  <c r="M648" i="2"/>
  <c r="P648" i="2" s="1"/>
  <c r="V648" i="2" s="1"/>
  <c r="M649" i="2"/>
  <c r="P649" i="2" s="1"/>
  <c r="V649" i="2" s="1"/>
  <c r="M650" i="2"/>
  <c r="P650" i="2" s="1"/>
  <c r="V650" i="2" s="1"/>
  <c r="M651" i="2"/>
  <c r="P651" i="2" s="1"/>
  <c r="V651" i="2" s="1"/>
  <c r="M652" i="2"/>
  <c r="P652" i="2" s="1"/>
  <c r="V652" i="2" s="1"/>
  <c r="M653" i="2"/>
  <c r="P653" i="2" s="1"/>
  <c r="V653" i="2" s="1"/>
  <c r="M654" i="2"/>
  <c r="P654" i="2" s="1"/>
  <c r="V654" i="2" s="1"/>
  <c r="M655" i="2"/>
  <c r="P655" i="2" s="1"/>
  <c r="V655" i="2" s="1"/>
  <c r="M656" i="2"/>
  <c r="P656" i="2" s="1"/>
  <c r="V656" i="2" s="1"/>
  <c r="M657" i="2"/>
  <c r="P657" i="2" s="1"/>
  <c r="V657" i="2" s="1"/>
  <c r="M658" i="2"/>
  <c r="P658" i="2" s="1"/>
  <c r="V658" i="2" s="1"/>
  <c r="M659" i="2"/>
  <c r="P659" i="2" s="1"/>
  <c r="V659" i="2" s="1"/>
  <c r="M660" i="2"/>
  <c r="P660" i="2" s="1"/>
  <c r="V660" i="2" s="1"/>
  <c r="M661" i="2"/>
  <c r="P661" i="2" s="1"/>
  <c r="V661" i="2" s="1"/>
  <c r="M662" i="2"/>
  <c r="P662" i="2" s="1"/>
  <c r="V662" i="2" s="1"/>
  <c r="M663" i="2"/>
  <c r="P663" i="2" s="1"/>
  <c r="V663" i="2" s="1"/>
  <c r="M664" i="2"/>
  <c r="P664" i="2" s="1"/>
  <c r="V664" i="2" s="1"/>
  <c r="M665" i="2"/>
  <c r="P665" i="2" s="1"/>
  <c r="V665" i="2" s="1"/>
  <c r="M666" i="2"/>
  <c r="P666" i="2" s="1"/>
  <c r="V666" i="2" s="1"/>
  <c r="M667" i="2"/>
  <c r="P667" i="2" s="1"/>
  <c r="V667" i="2" s="1"/>
  <c r="M668" i="2"/>
  <c r="P668" i="2" s="1"/>
  <c r="V668" i="2" s="1"/>
  <c r="M669" i="2"/>
  <c r="P669" i="2" s="1"/>
  <c r="V669" i="2" s="1"/>
  <c r="M670" i="2"/>
  <c r="P670" i="2" s="1"/>
  <c r="V670" i="2" s="1"/>
  <c r="M671" i="2"/>
  <c r="P671" i="2" s="1"/>
  <c r="V671" i="2" s="1"/>
  <c r="M672" i="2"/>
  <c r="P672" i="2" s="1"/>
  <c r="V672" i="2" s="1"/>
  <c r="M673" i="2"/>
  <c r="P673" i="2" s="1"/>
  <c r="V673" i="2" s="1"/>
  <c r="M674" i="2"/>
  <c r="P674" i="2" s="1"/>
  <c r="V674" i="2" s="1"/>
  <c r="M675" i="2"/>
  <c r="P675" i="2" s="1"/>
  <c r="V675" i="2" s="1"/>
  <c r="M676" i="2"/>
  <c r="P676" i="2" s="1"/>
  <c r="V676" i="2" s="1"/>
  <c r="M677" i="2"/>
  <c r="P677" i="2" s="1"/>
  <c r="V677" i="2" s="1"/>
  <c r="M678" i="2"/>
  <c r="P678" i="2" s="1"/>
  <c r="V678" i="2" s="1"/>
  <c r="M679" i="2"/>
  <c r="P679" i="2" s="1"/>
  <c r="V679" i="2" s="1"/>
  <c r="M680" i="2"/>
  <c r="P680" i="2" s="1"/>
  <c r="V680" i="2" s="1"/>
  <c r="M681" i="2"/>
  <c r="P681" i="2" s="1"/>
  <c r="V681" i="2" s="1"/>
  <c r="M682" i="2"/>
  <c r="P682" i="2" s="1"/>
  <c r="V682" i="2" s="1"/>
  <c r="M683" i="2"/>
  <c r="P683" i="2" s="1"/>
  <c r="V683" i="2" s="1"/>
  <c r="M684" i="2"/>
  <c r="P684" i="2" s="1"/>
  <c r="V684" i="2" s="1"/>
  <c r="M685" i="2"/>
  <c r="P685" i="2" s="1"/>
  <c r="V685" i="2" s="1"/>
  <c r="M686" i="2"/>
  <c r="P686" i="2" s="1"/>
  <c r="V686" i="2" s="1"/>
  <c r="M687" i="2"/>
  <c r="P687" i="2" s="1"/>
  <c r="V687" i="2" s="1"/>
  <c r="M688" i="2"/>
  <c r="P688" i="2" s="1"/>
  <c r="V688" i="2" s="1"/>
  <c r="M689" i="2"/>
  <c r="P689" i="2" s="1"/>
  <c r="V689" i="2" s="1"/>
  <c r="M690" i="2"/>
  <c r="P690" i="2" s="1"/>
  <c r="V690" i="2" s="1"/>
  <c r="M691" i="2"/>
  <c r="P691" i="2" s="1"/>
  <c r="V691" i="2" s="1"/>
  <c r="M692" i="2"/>
  <c r="P692" i="2" s="1"/>
  <c r="V692" i="2" s="1"/>
  <c r="M693" i="2"/>
  <c r="P693" i="2" s="1"/>
  <c r="V693" i="2" s="1"/>
  <c r="M694" i="2"/>
  <c r="P694" i="2" s="1"/>
  <c r="V694" i="2" s="1"/>
  <c r="M695" i="2"/>
  <c r="P695" i="2" s="1"/>
  <c r="V695" i="2" s="1"/>
  <c r="M696" i="2"/>
  <c r="P696" i="2" s="1"/>
  <c r="V696" i="2" s="1"/>
  <c r="M697" i="2"/>
  <c r="P697" i="2" s="1"/>
  <c r="V697" i="2" s="1"/>
  <c r="M698" i="2"/>
  <c r="P698" i="2" s="1"/>
  <c r="V698" i="2" s="1"/>
  <c r="M699" i="2"/>
  <c r="P699" i="2" s="1"/>
  <c r="V699" i="2" s="1"/>
  <c r="M700" i="2"/>
  <c r="P700" i="2" s="1"/>
  <c r="V700" i="2" s="1"/>
  <c r="M701" i="2"/>
  <c r="P701" i="2" s="1"/>
  <c r="V701" i="2" s="1"/>
  <c r="M702" i="2"/>
  <c r="M703" i="2"/>
  <c r="P703" i="2" s="1"/>
  <c r="V703" i="2" s="1"/>
  <c r="M704" i="2"/>
  <c r="P704" i="2" s="1"/>
  <c r="V704" i="2" s="1"/>
  <c r="M705" i="2"/>
  <c r="P705" i="2" s="1"/>
  <c r="V705" i="2" s="1"/>
  <c r="M706" i="2"/>
  <c r="P706" i="2" s="1"/>
  <c r="V706" i="2" s="1"/>
  <c r="M707" i="2"/>
  <c r="P707" i="2" s="1"/>
  <c r="V707" i="2" s="1"/>
  <c r="M708" i="2"/>
  <c r="P708" i="2" s="1"/>
  <c r="V708" i="2" s="1"/>
  <c r="M709" i="2"/>
  <c r="P709" i="2" s="1"/>
  <c r="V709" i="2" s="1"/>
  <c r="M710" i="2"/>
  <c r="P710" i="2" s="1"/>
  <c r="V710" i="2" s="1"/>
  <c r="M711" i="2"/>
  <c r="P711" i="2" s="1"/>
  <c r="V711" i="2" s="1"/>
  <c r="M712" i="2"/>
  <c r="P712" i="2" s="1"/>
  <c r="V712" i="2" s="1"/>
  <c r="M713" i="2"/>
  <c r="P713" i="2" s="1"/>
  <c r="V713" i="2" s="1"/>
  <c r="M714" i="2"/>
  <c r="P714" i="2" s="1"/>
  <c r="V714" i="2" s="1"/>
  <c r="M715" i="2"/>
  <c r="P715" i="2" s="1"/>
  <c r="V715" i="2" s="1"/>
  <c r="M716" i="2"/>
  <c r="P716" i="2" s="1"/>
  <c r="V716" i="2" s="1"/>
  <c r="M717" i="2"/>
  <c r="P717" i="2" s="1"/>
  <c r="V717" i="2" s="1"/>
  <c r="M718" i="2"/>
  <c r="P718" i="2" s="1"/>
  <c r="V718" i="2" s="1"/>
  <c r="M719" i="2"/>
  <c r="P719" i="2" s="1"/>
  <c r="V719" i="2" s="1"/>
  <c r="M720" i="2"/>
  <c r="P720" i="2" s="1"/>
  <c r="V720" i="2" s="1"/>
  <c r="M721" i="2"/>
  <c r="P721" i="2" s="1"/>
  <c r="V721" i="2" s="1"/>
  <c r="M722" i="2"/>
  <c r="P722" i="2" s="1"/>
  <c r="V722" i="2" s="1"/>
  <c r="M723" i="2"/>
  <c r="P723" i="2" s="1"/>
  <c r="V723" i="2" s="1"/>
  <c r="M724" i="2"/>
  <c r="P724" i="2" s="1"/>
  <c r="V724" i="2" s="1"/>
  <c r="M725" i="2"/>
  <c r="P725" i="2" s="1"/>
  <c r="V725" i="2" s="1"/>
  <c r="M726" i="2"/>
  <c r="P726" i="2" s="1"/>
  <c r="V726" i="2" s="1"/>
  <c r="M727" i="2"/>
  <c r="P727" i="2" s="1"/>
  <c r="V727" i="2" s="1"/>
  <c r="M728" i="2"/>
  <c r="P728" i="2" s="1"/>
  <c r="V728" i="2" s="1"/>
  <c r="M729" i="2"/>
  <c r="P729" i="2" s="1"/>
  <c r="V729" i="2" s="1"/>
  <c r="M730" i="2"/>
  <c r="P730" i="2" s="1"/>
  <c r="V730" i="2" s="1"/>
  <c r="M731" i="2"/>
  <c r="P731" i="2" s="1"/>
  <c r="V731" i="2" s="1"/>
  <c r="M732" i="2"/>
  <c r="P732" i="2" s="1"/>
  <c r="V732" i="2" s="1"/>
  <c r="M733" i="2"/>
  <c r="P733" i="2" s="1"/>
  <c r="V733" i="2" s="1"/>
  <c r="M734" i="2"/>
  <c r="P734" i="2" s="1"/>
  <c r="V734" i="2" s="1"/>
  <c r="M735" i="2"/>
  <c r="P735" i="2" s="1"/>
  <c r="V735" i="2" s="1"/>
  <c r="M736" i="2"/>
  <c r="P736" i="2" s="1"/>
  <c r="V736" i="2" s="1"/>
  <c r="M737" i="2"/>
  <c r="P737" i="2" s="1"/>
  <c r="V737" i="2" s="1"/>
  <c r="M738" i="2"/>
  <c r="P738" i="2" s="1"/>
  <c r="V738" i="2" s="1"/>
  <c r="M739" i="2"/>
  <c r="P739" i="2" s="1"/>
  <c r="V739" i="2" s="1"/>
  <c r="M740" i="2"/>
  <c r="P740" i="2" s="1"/>
  <c r="V740" i="2" s="1"/>
  <c r="M741" i="2"/>
  <c r="P741" i="2" s="1"/>
  <c r="V741" i="2" s="1"/>
  <c r="M742" i="2"/>
  <c r="P742" i="2" s="1"/>
  <c r="V742" i="2" s="1"/>
  <c r="M743" i="2"/>
  <c r="P743" i="2" s="1"/>
  <c r="V743" i="2" s="1"/>
  <c r="M744" i="2"/>
  <c r="P744" i="2" s="1"/>
  <c r="V744" i="2" s="1"/>
  <c r="M745" i="2"/>
  <c r="P745" i="2" s="1"/>
  <c r="V745" i="2" s="1"/>
  <c r="M746" i="2"/>
  <c r="P746" i="2" s="1"/>
  <c r="V746" i="2" s="1"/>
  <c r="M747" i="2"/>
  <c r="P747" i="2" s="1"/>
  <c r="V747" i="2" s="1"/>
  <c r="M748" i="2"/>
  <c r="P748" i="2" s="1"/>
  <c r="V748" i="2" s="1"/>
  <c r="M749" i="2"/>
  <c r="P749" i="2" s="1"/>
  <c r="V749" i="2" s="1"/>
  <c r="M750" i="2"/>
  <c r="P750" i="2" s="1"/>
  <c r="V750" i="2" s="1"/>
  <c r="M751" i="2"/>
  <c r="P751" i="2" s="1"/>
  <c r="V751" i="2" s="1"/>
  <c r="M752" i="2"/>
  <c r="P752" i="2" s="1"/>
  <c r="V752" i="2" s="1"/>
  <c r="M753" i="2"/>
  <c r="P753" i="2" s="1"/>
  <c r="V753" i="2" s="1"/>
  <c r="M754" i="2"/>
  <c r="P754" i="2" s="1"/>
  <c r="V754" i="2" s="1"/>
  <c r="M755" i="2"/>
  <c r="P755" i="2" s="1"/>
  <c r="V755" i="2" s="1"/>
  <c r="M756" i="2"/>
  <c r="P756" i="2" s="1"/>
  <c r="V756" i="2" s="1"/>
  <c r="M757" i="2"/>
  <c r="P757" i="2" s="1"/>
  <c r="V757" i="2" s="1"/>
  <c r="M758" i="2"/>
  <c r="P758" i="2" s="1"/>
  <c r="V758" i="2" s="1"/>
  <c r="M759" i="2"/>
  <c r="P759" i="2" s="1"/>
  <c r="V759" i="2" s="1"/>
  <c r="M760" i="2"/>
  <c r="P760" i="2" s="1"/>
  <c r="V760" i="2" s="1"/>
  <c r="M761" i="2"/>
  <c r="P761" i="2" s="1"/>
  <c r="V761" i="2" s="1"/>
  <c r="M762" i="2"/>
  <c r="P762" i="2" s="1"/>
  <c r="V762" i="2" s="1"/>
  <c r="M763" i="2"/>
  <c r="P763" i="2" s="1"/>
  <c r="V763" i="2" s="1"/>
  <c r="M764" i="2"/>
  <c r="P764" i="2" s="1"/>
  <c r="V764" i="2" s="1"/>
  <c r="M765" i="2"/>
  <c r="P765" i="2" s="1"/>
  <c r="V765" i="2" s="1"/>
  <c r="M766" i="2"/>
  <c r="P766" i="2" s="1"/>
  <c r="V766" i="2" s="1"/>
  <c r="M767" i="2"/>
  <c r="P767" i="2" s="1"/>
  <c r="V767" i="2" s="1"/>
  <c r="M768" i="2"/>
  <c r="P768" i="2" s="1"/>
  <c r="V768" i="2" s="1"/>
  <c r="M769" i="2"/>
  <c r="P769" i="2" s="1"/>
  <c r="V769" i="2" s="1"/>
  <c r="M770" i="2"/>
  <c r="P770" i="2" s="1"/>
  <c r="V770" i="2" s="1"/>
  <c r="M771" i="2"/>
  <c r="P771" i="2" s="1"/>
  <c r="V771" i="2" s="1"/>
  <c r="M772" i="2"/>
  <c r="P772" i="2" s="1"/>
  <c r="V772" i="2" s="1"/>
  <c r="M773" i="2"/>
  <c r="P773" i="2" s="1"/>
  <c r="V773" i="2" s="1"/>
  <c r="M774" i="2"/>
  <c r="P774" i="2" s="1"/>
  <c r="V774" i="2" s="1"/>
  <c r="M775" i="2"/>
  <c r="P775" i="2" s="1"/>
  <c r="V775" i="2" s="1"/>
  <c r="M776" i="2"/>
  <c r="P776" i="2" s="1"/>
  <c r="V776" i="2" s="1"/>
  <c r="M777" i="2"/>
  <c r="P777" i="2" s="1"/>
  <c r="V777" i="2" s="1"/>
  <c r="M778" i="2"/>
  <c r="P778" i="2" s="1"/>
  <c r="V778" i="2" s="1"/>
  <c r="M779" i="2"/>
  <c r="P779" i="2" s="1"/>
  <c r="V779" i="2" s="1"/>
  <c r="M780" i="2"/>
  <c r="P780" i="2" s="1"/>
  <c r="V780" i="2" s="1"/>
  <c r="M781" i="2"/>
  <c r="P781" i="2" s="1"/>
  <c r="V781" i="2" s="1"/>
  <c r="M782" i="2"/>
  <c r="P782" i="2" s="1"/>
  <c r="V782" i="2" s="1"/>
  <c r="M783" i="2"/>
  <c r="P783" i="2" s="1"/>
  <c r="V783" i="2" s="1"/>
  <c r="M784" i="2"/>
  <c r="P784" i="2" s="1"/>
  <c r="V784" i="2" s="1"/>
  <c r="M785" i="2"/>
  <c r="P785" i="2" s="1"/>
  <c r="V785" i="2" s="1"/>
  <c r="M786" i="2"/>
  <c r="P786" i="2" s="1"/>
  <c r="V786" i="2" s="1"/>
  <c r="M787" i="2"/>
  <c r="P787" i="2" s="1"/>
  <c r="V787" i="2" s="1"/>
  <c r="M788" i="2"/>
  <c r="P788" i="2" s="1"/>
  <c r="V788" i="2" s="1"/>
  <c r="M789" i="2"/>
  <c r="P789" i="2" s="1"/>
  <c r="V789" i="2" s="1"/>
  <c r="M790" i="2"/>
  <c r="P790" i="2" s="1"/>
  <c r="V790" i="2" s="1"/>
  <c r="M791" i="2"/>
  <c r="P791" i="2" s="1"/>
  <c r="V791" i="2" s="1"/>
  <c r="M792" i="2"/>
  <c r="P792" i="2" s="1"/>
  <c r="V792" i="2" s="1"/>
  <c r="M793" i="2"/>
  <c r="P793" i="2" s="1"/>
  <c r="V793" i="2" s="1"/>
  <c r="M794" i="2"/>
  <c r="P794" i="2" s="1"/>
  <c r="V794" i="2" s="1"/>
  <c r="M795" i="2"/>
  <c r="P795" i="2" s="1"/>
  <c r="V795" i="2" s="1"/>
  <c r="M796" i="2"/>
  <c r="P796" i="2" s="1"/>
  <c r="V796" i="2" s="1"/>
  <c r="M797" i="2"/>
  <c r="P797" i="2" s="1"/>
  <c r="V797" i="2" s="1"/>
  <c r="M798" i="2"/>
  <c r="P798" i="2" s="1"/>
  <c r="V798" i="2" s="1"/>
  <c r="M799" i="2"/>
  <c r="P799" i="2" s="1"/>
  <c r="V799" i="2" s="1"/>
  <c r="M800" i="2"/>
  <c r="P800" i="2" s="1"/>
  <c r="V800" i="2" s="1"/>
  <c r="M801" i="2"/>
  <c r="P801" i="2" s="1"/>
  <c r="V801" i="2" s="1"/>
  <c r="M802" i="2"/>
  <c r="P802" i="2" s="1"/>
  <c r="V802" i="2" s="1"/>
  <c r="M803" i="2"/>
  <c r="P803" i="2" s="1"/>
  <c r="V803" i="2" s="1"/>
  <c r="M804" i="2"/>
  <c r="P804" i="2" s="1"/>
  <c r="V804" i="2" s="1"/>
  <c r="M805" i="2"/>
  <c r="P805" i="2" s="1"/>
  <c r="V805" i="2" s="1"/>
  <c r="M806" i="2"/>
  <c r="P806" i="2" s="1"/>
  <c r="V806" i="2" s="1"/>
  <c r="M807" i="2"/>
  <c r="P807" i="2" s="1"/>
  <c r="V807" i="2" s="1"/>
  <c r="M808" i="2"/>
  <c r="P808" i="2" s="1"/>
  <c r="V808" i="2" s="1"/>
  <c r="M809" i="2"/>
  <c r="P809" i="2" s="1"/>
  <c r="V809" i="2" s="1"/>
  <c r="M810" i="2"/>
  <c r="P810" i="2" s="1"/>
  <c r="V810" i="2" s="1"/>
  <c r="M811" i="2"/>
  <c r="P811" i="2" s="1"/>
  <c r="V811" i="2" s="1"/>
  <c r="M812" i="2"/>
  <c r="P812" i="2" s="1"/>
  <c r="V812" i="2" s="1"/>
  <c r="M813" i="2"/>
  <c r="P813" i="2" s="1"/>
  <c r="V813" i="2" s="1"/>
  <c r="M814" i="2"/>
  <c r="P814" i="2" s="1"/>
  <c r="V814" i="2" s="1"/>
  <c r="M815" i="2"/>
  <c r="P815" i="2" s="1"/>
  <c r="V815" i="2" s="1"/>
  <c r="M816" i="2"/>
  <c r="P816" i="2" s="1"/>
  <c r="V816" i="2" s="1"/>
  <c r="M817" i="2"/>
  <c r="P817" i="2" s="1"/>
  <c r="V817" i="2" s="1"/>
  <c r="M818" i="2"/>
  <c r="P818" i="2" s="1"/>
  <c r="V818" i="2" s="1"/>
  <c r="M819" i="2"/>
  <c r="P819" i="2" s="1"/>
  <c r="V819" i="2" s="1"/>
  <c r="M820" i="2"/>
  <c r="P820" i="2" s="1"/>
  <c r="V820" i="2" s="1"/>
  <c r="M821" i="2"/>
  <c r="P821" i="2" s="1"/>
  <c r="V821" i="2" s="1"/>
  <c r="M822" i="2"/>
  <c r="P822" i="2" s="1"/>
  <c r="V822" i="2" s="1"/>
  <c r="M823" i="2"/>
  <c r="P823" i="2" s="1"/>
  <c r="V823" i="2" s="1"/>
  <c r="M824" i="2"/>
  <c r="P824" i="2" s="1"/>
  <c r="V824" i="2" s="1"/>
  <c r="M825" i="2"/>
  <c r="P825" i="2" s="1"/>
  <c r="V825" i="2" s="1"/>
  <c r="M826" i="2"/>
  <c r="P826" i="2" s="1"/>
  <c r="V826" i="2" s="1"/>
  <c r="M827" i="2"/>
  <c r="P827" i="2" s="1"/>
  <c r="V827" i="2" s="1"/>
  <c r="M828" i="2"/>
  <c r="P828" i="2" s="1"/>
  <c r="V828" i="2" s="1"/>
  <c r="M829" i="2"/>
  <c r="P829" i="2" s="1"/>
  <c r="V829" i="2" s="1"/>
  <c r="M830" i="2"/>
  <c r="P830" i="2" s="1"/>
  <c r="V830" i="2" s="1"/>
  <c r="M831" i="2"/>
  <c r="P831" i="2" s="1"/>
  <c r="V831" i="2" s="1"/>
  <c r="M832" i="2"/>
  <c r="P832" i="2" s="1"/>
  <c r="V832" i="2" s="1"/>
  <c r="M833" i="2"/>
  <c r="P833" i="2" s="1"/>
  <c r="V833" i="2" s="1"/>
  <c r="M834" i="2"/>
  <c r="P834" i="2" s="1"/>
  <c r="V834" i="2" s="1"/>
  <c r="M835" i="2"/>
  <c r="P835" i="2" s="1"/>
  <c r="V835" i="2" s="1"/>
  <c r="M836" i="2"/>
  <c r="P836" i="2" s="1"/>
  <c r="V836" i="2" s="1"/>
  <c r="M837" i="2"/>
  <c r="P837" i="2" s="1"/>
  <c r="V837" i="2" s="1"/>
  <c r="M838" i="2"/>
  <c r="M839" i="2"/>
  <c r="P839" i="2" s="1"/>
  <c r="V839" i="2" s="1"/>
  <c r="M840" i="2"/>
  <c r="P840" i="2" s="1"/>
  <c r="V840" i="2" s="1"/>
  <c r="M841" i="2"/>
  <c r="P841" i="2" s="1"/>
  <c r="V841" i="2" s="1"/>
  <c r="M842" i="2"/>
  <c r="P842" i="2" s="1"/>
  <c r="V842" i="2" s="1"/>
  <c r="M843" i="2"/>
  <c r="P843" i="2" s="1"/>
  <c r="V843" i="2" s="1"/>
  <c r="M844" i="2"/>
  <c r="P844" i="2" s="1"/>
  <c r="V844" i="2" s="1"/>
  <c r="M845" i="2"/>
  <c r="P845" i="2" s="1"/>
  <c r="V845" i="2" s="1"/>
  <c r="M846" i="2"/>
  <c r="P846" i="2" s="1"/>
  <c r="V846" i="2" s="1"/>
  <c r="M847" i="2"/>
  <c r="P847" i="2" s="1"/>
  <c r="V847" i="2" s="1"/>
  <c r="M848" i="2"/>
  <c r="P848" i="2" s="1"/>
  <c r="V848" i="2" s="1"/>
  <c r="M849" i="2"/>
  <c r="P849" i="2" s="1"/>
  <c r="V849" i="2" s="1"/>
  <c r="M850" i="2"/>
  <c r="P850" i="2" s="1"/>
  <c r="V850" i="2" s="1"/>
  <c r="M851" i="2"/>
  <c r="P851" i="2" s="1"/>
  <c r="V851" i="2" s="1"/>
  <c r="M852" i="2"/>
  <c r="P852" i="2" s="1"/>
  <c r="V852" i="2" s="1"/>
  <c r="M853" i="2"/>
  <c r="P853" i="2" s="1"/>
  <c r="V853" i="2" s="1"/>
  <c r="M854" i="2"/>
  <c r="P854" i="2" s="1"/>
  <c r="V854" i="2" s="1"/>
  <c r="M855" i="2"/>
  <c r="P855" i="2" s="1"/>
  <c r="V855" i="2" s="1"/>
  <c r="M856" i="2"/>
  <c r="P856" i="2" s="1"/>
  <c r="V856" i="2" s="1"/>
  <c r="M857" i="2"/>
  <c r="P857" i="2" s="1"/>
  <c r="V857" i="2" s="1"/>
  <c r="M858" i="2"/>
  <c r="P858" i="2" s="1"/>
  <c r="V858" i="2" s="1"/>
  <c r="M859" i="2"/>
  <c r="P859" i="2" s="1"/>
  <c r="V859" i="2" s="1"/>
  <c r="M860" i="2"/>
  <c r="P860" i="2" s="1"/>
  <c r="V860" i="2" s="1"/>
  <c r="M861" i="2"/>
  <c r="P861" i="2" s="1"/>
  <c r="V861" i="2" s="1"/>
  <c r="M862" i="2"/>
  <c r="P862" i="2" s="1"/>
  <c r="V862" i="2" s="1"/>
  <c r="M863" i="2"/>
  <c r="P863" i="2" s="1"/>
  <c r="V863" i="2" s="1"/>
  <c r="M864" i="2"/>
  <c r="P864" i="2" s="1"/>
  <c r="V864" i="2" s="1"/>
  <c r="M865" i="2"/>
  <c r="P865" i="2" s="1"/>
  <c r="V865" i="2" s="1"/>
  <c r="M866" i="2"/>
  <c r="P866" i="2" s="1"/>
  <c r="V866" i="2" s="1"/>
  <c r="M867" i="2"/>
  <c r="P867" i="2" s="1"/>
  <c r="V867" i="2" s="1"/>
  <c r="M868" i="2"/>
  <c r="P868" i="2" s="1"/>
  <c r="V868" i="2" s="1"/>
  <c r="M869" i="2"/>
  <c r="P869" i="2" s="1"/>
  <c r="V869" i="2" s="1"/>
  <c r="M870" i="2"/>
  <c r="P870" i="2" s="1"/>
  <c r="V870" i="2" s="1"/>
  <c r="M871" i="2"/>
  <c r="P871" i="2" s="1"/>
  <c r="V871" i="2" s="1"/>
  <c r="M872" i="2"/>
  <c r="P872" i="2" s="1"/>
  <c r="V872" i="2" s="1"/>
  <c r="M873" i="2"/>
  <c r="P873" i="2" s="1"/>
  <c r="V873" i="2" s="1"/>
  <c r="M874" i="2"/>
  <c r="P874" i="2" s="1"/>
  <c r="V874" i="2" s="1"/>
  <c r="M875" i="2"/>
  <c r="P875" i="2" s="1"/>
  <c r="V875" i="2" s="1"/>
  <c r="M876" i="2"/>
  <c r="P876" i="2" s="1"/>
  <c r="V876" i="2" s="1"/>
  <c r="M877" i="2"/>
  <c r="P877" i="2" s="1"/>
  <c r="V877" i="2" s="1"/>
  <c r="M878" i="2"/>
  <c r="P878" i="2" s="1"/>
  <c r="V878" i="2" s="1"/>
  <c r="M879" i="2"/>
  <c r="P879" i="2" s="1"/>
  <c r="V879" i="2" s="1"/>
  <c r="M880" i="2"/>
  <c r="P880" i="2" s="1"/>
  <c r="V880" i="2" s="1"/>
  <c r="M881" i="2"/>
  <c r="P881" i="2" s="1"/>
  <c r="V881" i="2" s="1"/>
  <c r="M882" i="2"/>
  <c r="P882" i="2" s="1"/>
  <c r="V882" i="2" s="1"/>
  <c r="M883" i="2"/>
  <c r="P883" i="2" s="1"/>
  <c r="V883" i="2" s="1"/>
  <c r="M884" i="2"/>
  <c r="P884" i="2" s="1"/>
  <c r="V884" i="2" s="1"/>
  <c r="M885" i="2"/>
  <c r="P885" i="2" s="1"/>
  <c r="V885" i="2" s="1"/>
  <c r="M886" i="2"/>
  <c r="P886" i="2" s="1"/>
  <c r="V886" i="2" s="1"/>
  <c r="M887" i="2"/>
  <c r="P887" i="2" s="1"/>
  <c r="V887" i="2" s="1"/>
  <c r="M888" i="2"/>
  <c r="P888" i="2" s="1"/>
  <c r="V888" i="2" s="1"/>
  <c r="M889" i="2"/>
  <c r="P889" i="2" s="1"/>
  <c r="V889" i="2" s="1"/>
  <c r="M890" i="2"/>
  <c r="P890" i="2" s="1"/>
  <c r="V890" i="2" s="1"/>
  <c r="M891" i="2"/>
  <c r="P891" i="2" s="1"/>
  <c r="V891" i="2" s="1"/>
  <c r="M892" i="2"/>
  <c r="P892" i="2" s="1"/>
  <c r="V892" i="2" s="1"/>
  <c r="M893" i="2"/>
  <c r="P893" i="2" s="1"/>
  <c r="V893" i="2" s="1"/>
  <c r="M894" i="2"/>
  <c r="P894" i="2" s="1"/>
  <c r="V894" i="2" s="1"/>
  <c r="M895" i="2"/>
  <c r="P895" i="2" s="1"/>
  <c r="V895" i="2" s="1"/>
  <c r="M896" i="2"/>
  <c r="P896" i="2" s="1"/>
  <c r="V896" i="2" s="1"/>
  <c r="M897" i="2"/>
  <c r="P897" i="2" s="1"/>
  <c r="V897" i="2" s="1"/>
  <c r="M898" i="2"/>
  <c r="P898" i="2" s="1"/>
  <c r="V898" i="2" s="1"/>
  <c r="M899" i="2"/>
  <c r="P899" i="2" s="1"/>
  <c r="V899" i="2" s="1"/>
  <c r="M900" i="2"/>
  <c r="P900" i="2" s="1"/>
  <c r="V900" i="2" s="1"/>
  <c r="M901" i="2"/>
  <c r="P901" i="2" s="1"/>
  <c r="V901" i="2" s="1"/>
  <c r="M902" i="2"/>
  <c r="P902" i="2" s="1"/>
  <c r="V902" i="2" s="1"/>
  <c r="M903" i="2"/>
  <c r="P903" i="2" s="1"/>
  <c r="V903" i="2" s="1"/>
  <c r="M904" i="2"/>
  <c r="P904" i="2" s="1"/>
  <c r="V904" i="2" s="1"/>
  <c r="M905" i="2"/>
  <c r="P905" i="2" s="1"/>
  <c r="V905" i="2" s="1"/>
  <c r="M906" i="2"/>
  <c r="P906" i="2" s="1"/>
  <c r="V906" i="2" s="1"/>
  <c r="M907" i="2"/>
  <c r="P907" i="2" s="1"/>
  <c r="V907" i="2" s="1"/>
  <c r="M908" i="2"/>
  <c r="P908" i="2" s="1"/>
  <c r="V908" i="2" s="1"/>
  <c r="M909" i="2"/>
  <c r="P909" i="2" s="1"/>
  <c r="V909" i="2" s="1"/>
  <c r="M910" i="2"/>
  <c r="P910" i="2" s="1"/>
  <c r="V910" i="2" s="1"/>
  <c r="M911" i="2"/>
  <c r="P911" i="2" s="1"/>
  <c r="V911" i="2" s="1"/>
  <c r="M912" i="2"/>
  <c r="P912" i="2" s="1"/>
  <c r="V912" i="2" s="1"/>
  <c r="M913" i="2"/>
  <c r="P913" i="2" s="1"/>
  <c r="V913" i="2" s="1"/>
  <c r="M914" i="2"/>
  <c r="P914" i="2" s="1"/>
  <c r="V914" i="2" s="1"/>
  <c r="M915" i="2"/>
  <c r="P915" i="2" s="1"/>
  <c r="V915" i="2" s="1"/>
  <c r="M916" i="2"/>
  <c r="P916" i="2" s="1"/>
  <c r="V916" i="2" s="1"/>
  <c r="M917" i="2"/>
  <c r="P917" i="2" s="1"/>
  <c r="V917" i="2" s="1"/>
  <c r="M918" i="2"/>
  <c r="P918" i="2" s="1"/>
  <c r="V918" i="2" s="1"/>
  <c r="M919" i="2"/>
  <c r="P919" i="2" s="1"/>
  <c r="V919" i="2" s="1"/>
  <c r="M920" i="2"/>
  <c r="P920" i="2" s="1"/>
  <c r="V920" i="2" s="1"/>
  <c r="M921" i="2"/>
  <c r="P921" i="2" s="1"/>
  <c r="V921" i="2" s="1"/>
  <c r="M922" i="2"/>
  <c r="P922" i="2" s="1"/>
  <c r="V922" i="2" s="1"/>
  <c r="M923" i="2"/>
  <c r="P923" i="2" s="1"/>
  <c r="V923" i="2" s="1"/>
  <c r="M924" i="2"/>
  <c r="P924" i="2" s="1"/>
  <c r="V924" i="2" s="1"/>
  <c r="M925" i="2"/>
  <c r="P925" i="2" s="1"/>
  <c r="V925" i="2" s="1"/>
  <c r="M926" i="2"/>
  <c r="P926" i="2" s="1"/>
  <c r="V926" i="2" s="1"/>
  <c r="M927" i="2"/>
  <c r="P927" i="2" s="1"/>
  <c r="V927" i="2" s="1"/>
  <c r="M928" i="2"/>
  <c r="P928" i="2" s="1"/>
  <c r="V928" i="2" s="1"/>
  <c r="M929" i="2"/>
  <c r="P929" i="2" s="1"/>
  <c r="V929" i="2" s="1"/>
  <c r="M930" i="2"/>
  <c r="P930" i="2" s="1"/>
  <c r="V930" i="2" s="1"/>
  <c r="M931" i="2"/>
  <c r="P931" i="2" s="1"/>
  <c r="V931" i="2" s="1"/>
  <c r="M932" i="2"/>
  <c r="P932" i="2" s="1"/>
  <c r="V932" i="2" s="1"/>
  <c r="M933" i="2"/>
  <c r="P933" i="2" s="1"/>
  <c r="V933" i="2" s="1"/>
  <c r="M934" i="2"/>
  <c r="P934" i="2" s="1"/>
  <c r="V934" i="2" s="1"/>
  <c r="M935" i="2"/>
  <c r="P935" i="2" s="1"/>
  <c r="V935" i="2" s="1"/>
  <c r="M936" i="2"/>
  <c r="P936" i="2" s="1"/>
  <c r="V936" i="2" s="1"/>
  <c r="M937" i="2"/>
  <c r="P937" i="2" s="1"/>
  <c r="V937" i="2" s="1"/>
  <c r="M938" i="2"/>
  <c r="P938" i="2" s="1"/>
  <c r="V938" i="2" s="1"/>
  <c r="M939" i="2"/>
  <c r="P939" i="2" s="1"/>
  <c r="V939" i="2" s="1"/>
  <c r="M940" i="2"/>
  <c r="P940" i="2" s="1"/>
  <c r="V940" i="2" s="1"/>
  <c r="M941" i="2"/>
  <c r="P941" i="2" s="1"/>
  <c r="V941" i="2" s="1"/>
  <c r="M942" i="2"/>
  <c r="P942" i="2" s="1"/>
  <c r="V942" i="2" s="1"/>
  <c r="M943" i="2"/>
  <c r="P943" i="2" s="1"/>
  <c r="V943" i="2" s="1"/>
  <c r="M944" i="2"/>
  <c r="P944" i="2" s="1"/>
  <c r="V944" i="2" s="1"/>
  <c r="M945" i="2"/>
  <c r="P945" i="2" s="1"/>
  <c r="V945" i="2" s="1"/>
  <c r="M946" i="2"/>
  <c r="P946" i="2" s="1"/>
  <c r="V946" i="2" s="1"/>
  <c r="M947" i="2"/>
  <c r="P947" i="2" s="1"/>
  <c r="V947" i="2" s="1"/>
  <c r="M948" i="2"/>
  <c r="P948" i="2" s="1"/>
  <c r="V948" i="2" s="1"/>
  <c r="M949" i="2"/>
  <c r="P949" i="2" s="1"/>
  <c r="V949" i="2" s="1"/>
  <c r="M950" i="2"/>
  <c r="P950" i="2" s="1"/>
  <c r="V950" i="2" s="1"/>
  <c r="M951" i="2"/>
  <c r="P951" i="2" s="1"/>
  <c r="V951" i="2" s="1"/>
  <c r="M952" i="2"/>
  <c r="P952" i="2" s="1"/>
  <c r="V952" i="2" s="1"/>
  <c r="M953" i="2"/>
  <c r="P953" i="2" s="1"/>
  <c r="V953" i="2" s="1"/>
  <c r="M954" i="2"/>
  <c r="P954" i="2" s="1"/>
  <c r="V954" i="2" s="1"/>
  <c r="M955" i="2"/>
  <c r="P955" i="2" s="1"/>
  <c r="V955" i="2" s="1"/>
  <c r="M956" i="2"/>
  <c r="P956" i="2" s="1"/>
  <c r="V956" i="2" s="1"/>
  <c r="M957" i="2"/>
  <c r="P957" i="2" s="1"/>
  <c r="V957" i="2" s="1"/>
  <c r="M958" i="2"/>
  <c r="P958" i="2" s="1"/>
  <c r="V958" i="2" s="1"/>
  <c r="M959" i="2"/>
  <c r="P959" i="2" s="1"/>
  <c r="V959" i="2" s="1"/>
  <c r="M960" i="2"/>
  <c r="P960" i="2" s="1"/>
  <c r="V960" i="2" s="1"/>
  <c r="M961" i="2"/>
  <c r="P961" i="2" s="1"/>
  <c r="V961" i="2" s="1"/>
  <c r="M962" i="2"/>
  <c r="P962" i="2" s="1"/>
  <c r="V962" i="2" s="1"/>
  <c r="M963" i="2"/>
  <c r="P963" i="2" s="1"/>
  <c r="V963" i="2" s="1"/>
  <c r="M964" i="2"/>
  <c r="P964" i="2" s="1"/>
  <c r="V964" i="2" s="1"/>
  <c r="M965" i="2"/>
  <c r="P965" i="2" s="1"/>
  <c r="V965" i="2" s="1"/>
  <c r="M966" i="2"/>
  <c r="M967" i="2"/>
  <c r="P967" i="2" s="1"/>
  <c r="V967" i="2" s="1"/>
  <c r="M968" i="2"/>
  <c r="P968" i="2" s="1"/>
  <c r="V968" i="2" s="1"/>
  <c r="M969" i="2"/>
  <c r="P969" i="2" s="1"/>
  <c r="V969" i="2" s="1"/>
  <c r="M970" i="2"/>
  <c r="P970" i="2" s="1"/>
  <c r="V970" i="2" s="1"/>
  <c r="M971" i="2"/>
  <c r="P971" i="2" s="1"/>
  <c r="V971" i="2" s="1"/>
  <c r="M972" i="2"/>
  <c r="P972" i="2" s="1"/>
  <c r="V972" i="2" s="1"/>
  <c r="M973" i="2"/>
  <c r="P973" i="2" s="1"/>
  <c r="V973" i="2" s="1"/>
  <c r="M974" i="2"/>
  <c r="P974" i="2" s="1"/>
  <c r="V974" i="2" s="1"/>
  <c r="M975" i="2"/>
  <c r="P975" i="2" s="1"/>
  <c r="V975" i="2" s="1"/>
  <c r="M976" i="2"/>
  <c r="P976" i="2" s="1"/>
  <c r="V976" i="2" s="1"/>
  <c r="M977" i="2"/>
  <c r="P977" i="2" s="1"/>
  <c r="V977" i="2" s="1"/>
  <c r="M978" i="2"/>
  <c r="M979" i="2"/>
  <c r="P979" i="2" s="1"/>
  <c r="V979" i="2" s="1"/>
  <c r="M980" i="2"/>
  <c r="P980" i="2" s="1"/>
  <c r="V980" i="2" s="1"/>
  <c r="M981" i="2"/>
  <c r="P981" i="2" s="1"/>
  <c r="V981" i="2" s="1"/>
  <c r="M982" i="2"/>
  <c r="P982" i="2" s="1"/>
  <c r="V982" i="2" s="1"/>
  <c r="M983" i="2"/>
  <c r="P983" i="2" s="1"/>
  <c r="V983" i="2" s="1"/>
  <c r="M984" i="2"/>
  <c r="P984" i="2" s="1"/>
  <c r="V984" i="2" s="1"/>
  <c r="M985" i="2"/>
  <c r="P985" i="2" s="1"/>
  <c r="V985" i="2" s="1"/>
  <c r="M986" i="2"/>
  <c r="P986" i="2" s="1"/>
  <c r="V986" i="2" s="1"/>
  <c r="M987" i="2"/>
  <c r="P987" i="2" s="1"/>
  <c r="V987" i="2" s="1"/>
  <c r="M988" i="2"/>
  <c r="P988" i="2" s="1"/>
  <c r="V988" i="2" s="1"/>
  <c r="M989" i="2"/>
  <c r="P989" i="2" s="1"/>
  <c r="V989" i="2" s="1"/>
  <c r="M990" i="2"/>
  <c r="P990" i="2" s="1"/>
  <c r="V990" i="2" s="1"/>
  <c r="M991" i="2"/>
  <c r="P991" i="2" s="1"/>
  <c r="V991" i="2" s="1"/>
  <c r="M992" i="2"/>
  <c r="P992" i="2" s="1"/>
  <c r="V992" i="2" s="1"/>
  <c r="M993" i="2"/>
  <c r="P993" i="2" s="1"/>
  <c r="V993" i="2" s="1"/>
  <c r="M994" i="2"/>
  <c r="P994" i="2" s="1"/>
  <c r="V994" i="2" s="1"/>
  <c r="M995" i="2"/>
  <c r="P995" i="2" s="1"/>
  <c r="V995" i="2" s="1"/>
  <c r="M996" i="2"/>
  <c r="P996" i="2" s="1"/>
  <c r="V996" i="2" s="1"/>
  <c r="M997" i="2"/>
  <c r="P997" i="2" s="1"/>
  <c r="V997" i="2" s="1"/>
  <c r="M998" i="2"/>
  <c r="P998" i="2" s="1"/>
  <c r="V998" i="2" s="1"/>
  <c r="M999" i="2"/>
  <c r="P999" i="2" s="1"/>
  <c r="V999" i="2" s="1"/>
  <c r="M1000" i="2"/>
  <c r="P1000" i="2" s="1"/>
  <c r="V1000" i="2" s="1"/>
  <c r="M1001" i="2"/>
  <c r="P1001" i="2" s="1"/>
  <c r="V1001" i="2" s="1"/>
  <c r="M1002" i="2"/>
  <c r="P1002" i="2" s="1"/>
  <c r="V1002" i="2" s="1"/>
  <c r="M1003" i="2"/>
  <c r="P1003" i="2" s="1"/>
  <c r="V1003" i="2" s="1"/>
  <c r="M1004" i="2"/>
  <c r="P1004" i="2" s="1"/>
  <c r="V1004" i="2" s="1"/>
  <c r="M1005" i="2"/>
  <c r="P1005" i="2" s="1"/>
  <c r="V1005" i="2" s="1"/>
  <c r="M1006" i="2"/>
  <c r="P1006" i="2" s="1"/>
  <c r="V1006" i="2" s="1"/>
  <c r="M1007" i="2"/>
  <c r="P1007" i="2" s="1"/>
  <c r="V1007" i="2" s="1"/>
  <c r="M1008" i="2"/>
  <c r="P1008" i="2" s="1"/>
  <c r="V1008" i="2" s="1"/>
  <c r="M1009" i="2"/>
  <c r="P1009" i="2" s="1"/>
  <c r="V1009" i="2" s="1"/>
  <c r="M1010" i="2"/>
  <c r="P1010" i="2" s="1"/>
  <c r="V1010" i="2" s="1"/>
  <c r="M1011" i="2"/>
  <c r="P1011" i="2" s="1"/>
  <c r="V1011" i="2" s="1"/>
  <c r="M1012" i="2"/>
  <c r="P1012" i="2" s="1"/>
  <c r="V1012" i="2" s="1"/>
  <c r="M1013" i="2"/>
  <c r="P1013" i="2" s="1"/>
  <c r="V1013" i="2" s="1"/>
  <c r="M1014" i="2"/>
  <c r="P1014" i="2" s="1"/>
  <c r="V1014" i="2" s="1"/>
  <c r="M1015" i="2"/>
  <c r="P1015" i="2" s="1"/>
  <c r="V1015" i="2" s="1"/>
  <c r="M1016" i="2"/>
  <c r="P1016" i="2" s="1"/>
  <c r="V1016" i="2" s="1"/>
  <c r="M1017" i="2"/>
  <c r="P1017" i="2" s="1"/>
  <c r="V1017" i="2" s="1"/>
  <c r="M1018" i="2"/>
  <c r="P1018" i="2" s="1"/>
  <c r="V1018" i="2" s="1"/>
  <c r="M1019" i="2"/>
  <c r="P1019" i="2" s="1"/>
  <c r="V1019" i="2" s="1"/>
  <c r="M1020" i="2"/>
  <c r="P1020" i="2" s="1"/>
  <c r="V1020" i="2" s="1"/>
  <c r="M1021" i="2"/>
  <c r="P1021" i="2" s="1"/>
  <c r="V1021" i="2" s="1"/>
  <c r="M1022" i="2"/>
  <c r="P1022" i="2" s="1"/>
  <c r="V1022" i="2" s="1"/>
  <c r="M1023" i="2"/>
  <c r="P1023" i="2" s="1"/>
  <c r="V1023" i="2" s="1"/>
  <c r="M1024" i="2"/>
  <c r="P1024" i="2" s="1"/>
  <c r="V1024" i="2" s="1"/>
  <c r="M1025" i="2"/>
  <c r="P1025" i="2" s="1"/>
  <c r="V1025" i="2" s="1"/>
  <c r="M1026" i="2"/>
  <c r="P1026" i="2" s="1"/>
  <c r="V1026" i="2" s="1"/>
  <c r="M1027" i="2"/>
  <c r="P1027" i="2" s="1"/>
  <c r="V1027" i="2" s="1"/>
  <c r="M1028" i="2"/>
  <c r="P1028" i="2" s="1"/>
  <c r="V1028" i="2" s="1"/>
  <c r="M1029" i="2"/>
  <c r="P1029" i="2" s="1"/>
  <c r="V1029" i="2" s="1"/>
  <c r="M1030" i="2"/>
  <c r="P1030" i="2" s="1"/>
  <c r="V1030" i="2" s="1"/>
  <c r="M1031" i="2"/>
  <c r="P1031" i="2" s="1"/>
  <c r="V1031" i="2" s="1"/>
  <c r="M1032" i="2"/>
  <c r="P1032" i="2" s="1"/>
  <c r="V1032" i="2" s="1"/>
  <c r="M1033" i="2"/>
  <c r="P1033" i="2" s="1"/>
  <c r="V1033" i="2" s="1"/>
  <c r="M1034" i="2"/>
  <c r="P1034" i="2" s="1"/>
  <c r="V1034" i="2" s="1"/>
  <c r="M1035" i="2"/>
  <c r="P1035" i="2" s="1"/>
  <c r="V1035" i="2" s="1"/>
  <c r="M1036" i="2"/>
  <c r="P1036" i="2" s="1"/>
  <c r="V1036" i="2" s="1"/>
  <c r="M1037" i="2"/>
  <c r="P1037" i="2" s="1"/>
  <c r="V1037" i="2" s="1"/>
  <c r="M1038" i="2"/>
  <c r="P1038" i="2" s="1"/>
  <c r="V1038" i="2" s="1"/>
  <c r="M1039" i="2"/>
  <c r="P1039" i="2" s="1"/>
  <c r="V1039" i="2" s="1"/>
  <c r="M1040" i="2"/>
  <c r="P1040" i="2" s="1"/>
  <c r="V1040" i="2" s="1"/>
  <c r="M1041" i="2"/>
  <c r="P1041" i="2" s="1"/>
  <c r="V1041" i="2" s="1"/>
  <c r="M1042" i="2"/>
  <c r="P1042" i="2" s="1"/>
  <c r="V1042" i="2" s="1"/>
  <c r="M1043" i="2"/>
  <c r="P1043" i="2" s="1"/>
  <c r="V1043" i="2" s="1"/>
  <c r="M1044" i="2"/>
  <c r="P1044" i="2" s="1"/>
  <c r="V1044" i="2" s="1"/>
  <c r="M1045" i="2"/>
  <c r="P1045" i="2" s="1"/>
  <c r="V1045" i="2" s="1"/>
  <c r="M1046" i="2"/>
  <c r="P1046" i="2" s="1"/>
  <c r="V1046" i="2" s="1"/>
  <c r="M1047" i="2"/>
  <c r="P1047" i="2" s="1"/>
  <c r="V1047" i="2" s="1"/>
  <c r="M1048" i="2"/>
  <c r="P1048" i="2" s="1"/>
  <c r="V1048" i="2" s="1"/>
  <c r="M1049" i="2"/>
  <c r="P1049" i="2" s="1"/>
  <c r="V1049" i="2" s="1"/>
  <c r="M1050" i="2"/>
  <c r="P1050" i="2" s="1"/>
  <c r="V1050" i="2" s="1"/>
  <c r="M1051" i="2"/>
  <c r="P1051" i="2" s="1"/>
  <c r="V1051" i="2" s="1"/>
  <c r="M1052" i="2"/>
  <c r="P1052" i="2" s="1"/>
  <c r="V1052" i="2" s="1"/>
  <c r="M1053" i="2"/>
  <c r="P1053" i="2" s="1"/>
  <c r="V1053" i="2" s="1"/>
  <c r="M1054" i="2"/>
  <c r="P1054" i="2" s="1"/>
  <c r="V1054" i="2" s="1"/>
  <c r="M1055" i="2"/>
  <c r="P1055" i="2" s="1"/>
  <c r="V1055" i="2" s="1"/>
  <c r="M1056" i="2"/>
  <c r="P1056" i="2" s="1"/>
  <c r="V1056" i="2" s="1"/>
  <c r="M1057" i="2"/>
  <c r="P1057" i="2" s="1"/>
  <c r="V1057" i="2" s="1"/>
  <c r="M1058" i="2"/>
  <c r="P1058" i="2" s="1"/>
  <c r="V1058" i="2" s="1"/>
  <c r="M1059" i="2"/>
  <c r="P1059" i="2" s="1"/>
  <c r="V1059" i="2" s="1"/>
  <c r="M1060" i="2"/>
  <c r="P1060" i="2" s="1"/>
  <c r="V1060" i="2" s="1"/>
  <c r="M1061" i="2"/>
  <c r="P1061" i="2" s="1"/>
  <c r="V1061" i="2" s="1"/>
  <c r="M1062" i="2"/>
  <c r="P1062" i="2" s="1"/>
  <c r="V1062" i="2" s="1"/>
  <c r="M1063" i="2"/>
  <c r="P1063" i="2" s="1"/>
  <c r="V1063" i="2" s="1"/>
  <c r="M1064" i="2"/>
  <c r="P1064" i="2" s="1"/>
  <c r="V1064" i="2" s="1"/>
  <c r="M1065" i="2"/>
  <c r="P1065" i="2" s="1"/>
  <c r="V1065" i="2" s="1"/>
  <c r="M1066" i="2"/>
  <c r="P1066" i="2" s="1"/>
  <c r="V1066" i="2" s="1"/>
  <c r="M1067" i="2"/>
  <c r="P1067" i="2" s="1"/>
  <c r="V1067" i="2" s="1"/>
  <c r="M1068" i="2"/>
  <c r="P1068" i="2" s="1"/>
  <c r="V1068" i="2" s="1"/>
  <c r="M1069" i="2"/>
  <c r="P1069" i="2" s="1"/>
  <c r="V1069" i="2" s="1"/>
  <c r="M1070" i="2"/>
  <c r="P1070" i="2" s="1"/>
  <c r="V1070" i="2" s="1"/>
  <c r="M1071" i="2"/>
  <c r="P1071" i="2" s="1"/>
  <c r="V1071" i="2" s="1"/>
  <c r="M1072" i="2"/>
  <c r="P1072" i="2" s="1"/>
  <c r="V1072" i="2" s="1"/>
  <c r="M1073" i="2"/>
  <c r="P1073" i="2" s="1"/>
  <c r="V1073" i="2" s="1"/>
  <c r="M1074" i="2"/>
  <c r="P1074" i="2" s="1"/>
  <c r="V1074" i="2" s="1"/>
  <c r="M1075" i="2"/>
  <c r="P1075" i="2" s="1"/>
  <c r="V1075" i="2" s="1"/>
  <c r="M1076" i="2"/>
  <c r="P1076" i="2" s="1"/>
  <c r="V1076" i="2" s="1"/>
  <c r="M1077" i="2"/>
  <c r="P1077" i="2" s="1"/>
  <c r="V1077" i="2" s="1"/>
  <c r="M1078" i="2"/>
  <c r="P1078" i="2" s="1"/>
  <c r="V1078" i="2" s="1"/>
  <c r="M1079" i="2"/>
  <c r="P1079" i="2" s="1"/>
  <c r="V1079" i="2" s="1"/>
  <c r="M1080" i="2"/>
  <c r="P1080" i="2" s="1"/>
  <c r="V1080" i="2" s="1"/>
  <c r="M1081" i="2"/>
  <c r="P1081" i="2" s="1"/>
  <c r="V1081" i="2" s="1"/>
  <c r="M1082" i="2"/>
  <c r="P1082" i="2" s="1"/>
  <c r="V1082" i="2" s="1"/>
  <c r="M1083" i="2"/>
  <c r="P1083" i="2" s="1"/>
  <c r="V1083" i="2" s="1"/>
  <c r="M1084" i="2"/>
  <c r="P1084" i="2" s="1"/>
  <c r="V1084" i="2" s="1"/>
  <c r="M1085" i="2"/>
  <c r="P1085" i="2" s="1"/>
  <c r="V1085" i="2" s="1"/>
  <c r="M1086" i="2"/>
  <c r="P1086" i="2" s="1"/>
  <c r="V1086" i="2" s="1"/>
  <c r="M1087" i="2"/>
  <c r="P1087" i="2" s="1"/>
  <c r="V1087" i="2" s="1"/>
  <c r="M1088" i="2"/>
  <c r="P1088" i="2" s="1"/>
  <c r="V1088" i="2" s="1"/>
  <c r="M1089" i="2"/>
  <c r="P1089" i="2" s="1"/>
  <c r="V1089" i="2" s="1"/>
  <c r="M1090" i="2"/>
  <c r="P1090" i="2" s="1"/>
  <c r="V1090" i="2" s="1"/>
  <c r="M1091" i="2"/>
  <c r="P1091" i="2" s="1"/>
  <c r="V1091" i="2" s="1"/>
  <c r="M1092" i="2"/>
  <c r="P1092" i="2" s="1"/>
  <c r="V1092" i="2" s="1"/>
  <c r="M1093" i="2"/>
  <c r="P1093" i="2" s="1"/>
  <c r="V1093" i="2" s="1"/>
  <c r="M1094" i="2"/>
  <c r="P1094" i="2" s="1"/>
  <c r="V1094" i="2" s="1"/>
  <c r="M1095" i="2"/>
  <c r="P1095" i="2" s="1"/>
  <c r="V1095" i="2" s="1"/>
  <c r="M1096" i="2"/>
  <c r="P1096" i="2" s="1"/>
  <c r="V1096" i="2" s="1"/>
  <c r="M1097" i="2"/>
  <c r="P1097" i="2" s="1"/>
  <c r="V1097" i="2" s="1"/>
  <c r="M1098" i="2"/>
  <c r="P1098" i="2" s="1"/>
  <c r="V1098" i="2" s="1"/>
  <c r="M1099" i="2"/>
  <c r="P1099" i="2" s="1"/>
  <c r="V1099" i="2" s="1"/>
  <c r="M1100" i="2"/>
  <c r="P1100" i="2" s="1"/>
  <c r="V1100" i="2" s="1"/>
  <c r="M1101" i="2"/>
  <c r="P1101" i="2" s="1"/>
  <c r="V1101" i="2" s="1"/>
  <c r="M1102" i="2"/>
  <c r="M1103" i="2"/>
  <c r="P1103" i="2" s="1"/>
  <c r="V1103" i="2" s="1"/>
  <c r="M1104" i="2"/>
  <c r="P1104" i="2" s="1"/>
  <c r="V1104" i="2" s="1"/>
  <c r="M1105" i="2"/>
  <c r="P1105" i="2" s="1"/>
  <c r="V1105" i="2" s="1"/>
  <c r="M1106" i="2"/>
  <c r="P1106" i="2" s="1"/>
  <c r="V1106" i="2" s="1"/>
  <c r="M1107" i="2"/>
  <c r="P1107" i="2" s="1"/>
  <c r="V1107" i="2" s="1"/>
  <c r="M1108" i="2"/>
  <c r="P1108" i="2" s="1"/>
  <c r="V1108" i="2" s="1"/>
  <c r="M1109" i="2"/>
  <c r="P1109" i="2" s="1"/>
  <c r="V1109" i="2" s="1"/>
  <c r="M1110" i="2"/>
  <c r="P1110" i="2" s="1"/>
  <c r="V1110" i="2" s="1"/>
  <c r="M1111" i="2"/>
  <c r="P1111" i="2" s="1"/>
  <c r="V1111" i="2" s="1"/>
  <c r="M1112" i="2"/>
  <c r="P1112" i="2" s="1"/>
  <c r="V1112" i="2" s="1"/>
  <c r="M1113" i="2"/>
  <c r="P1113" i="2" s="1"/>
  <c r="V1113" i="2" s="1"/>
  <c r="M1114" i="2"/>
  <c r="P1114" i="2" s="1"/>
  <c r="V1114" i="2" s="1"/>
  <c r="M1115" i="2"/>
  <c r="P1115" i="2" s="1"/>
  <c r="V1115" i="2" s="1"/>
  <c r="M1116" i="2"/>
  <c r="P1116" i="2" s="1"/>
  <c r="V1116" i="2" s="1"/>
  <c r="M1117" i="2"/>
  <c r="P1117" i="2" s="1"/>
  <c r="V1117" i="2" s="1"/>
  <c r="M1118" i="2"/>
  <c r="P1118" i="2" s="1"/>
  <c r="V1118" i="2" s="1"/>
  <c r="M1119" i="2"/>
  <c r="P1119" i="2" s="1"/>
  <c r="V1119" i="2" s="1"/>
  <c r="M1120" i="2"/>
  <c r="P1120" i="2" s="1"/>
  <c r="V1120" i="2" s="1"/>
  <c r="M1121" i="2"/>
  <c r="P1121" i="2" s="1"/>
  <c r="V1121" i="2" s="1"/>
  <c r="M1122" i="2"/>
  <c r="P1122" i="2" s="1"/>
  <c r="V1122" i="2" s="1"/>
  <c r="M1123" i="2"/>
  <c r="P1123" i="2" s="1"/>
  <c r="V1123" i="2" s="1"/>
  <c r="M1124" i="2"/>
  <c r="P1124" i="2" s="1"/>
  <c r="V1124" i="2" s="1"/>
  <c r="M1125" i="2"/>
  <c r="P1125" i="2" s="1"/>
  <c r="V1125" i="2" s="1"/>
  <c r="M1126" i="2"/>
  <c r="P1126" i="2" s="1"/>
  <c r="V1126" i="2" s="1"/>
  <c r="M1127" i="2"/>
  <c r="P1127" i="2" s="1"/>
  <c r="V1127" i="2" s="1"/>
  <c r="M1128" i="2"/>
  <c r="P1128" i="2" s="1"/>
  <c r="V1128" i="2" s="1"/>
  <c r="M1129" i="2"/>
  <c r="P1129" i="2" s="1"/>
  <c r="V1129" i="2" s="1"/>
  <c r="M1130" i="2"/>
  <c r="P1130" i="2" s="1"/>
  <c r="V1130" i="2" s="1"/>
  <c r="M1131" i="2"/>
  <c r="P1131" i="2" s="1"/>
  <c r="V1131" i="2" s="1"/>
  <c r="M1132" i="2"/>
  <c r="P1132" i="2" s="1"/>
  <c r="V1132" i="2" s="1"/>
  <c r="M1133" i="2"/>
  <c r="P1133" i="2" s="1"/>
  <c r="V1133" i="2" s="1"/>
  <c r="M1134" i="2"/>
  <c r="P1134" i="2" s="1"/>
  <c r="V1134" i="2" s="1"/>
  <c r="M1135" i="2"/>
  <c r="P1135" i="2" s="1"/>
  <c r="V1135" i="2" s="1"/>
  <c r="M1136" i="2"/>
  <c r="P1136" i="2" s="1"/>
  <c r="V1136" i="2" s="1"/>
  <c r="M1137" i="2"/>
  <c r="P1137" i="2" s="1"/>
  <c r="V1137" i="2" s="1"/>
  <c r="M1138" i="2"/>
  <c r="P1138" i="2" s="1"/>
  <c r="V1138" i="2" s="1"/>
  <c r="M1139" i="2"/>
  <c r="P1139" i="2" s="1"/>
  <c r="V1139" i="2" s="1"/>
  <c r="M1140" i="2"/>
  <c r="P1140" i="2" s="1"/>
  <c r="V1140" i="2" s="1"/>
  <c r="M1141" i="2"/>
  <c r="P1141" i="2" s="1"/>
  <c r="V1141" i="2" s="1"/>
  <c r="M1142" i="2"/>
  <c r="P1142" i="2" s="1"/>
  <c r="V1142" i="2" s="1"/>
  <c r="M1143" i="2"/>
  <c r="P1143" i="2" s="1"/>
  <c r="V1143" i="2" s="1"/>
  <c r="M1144" i="2"/>
  <c r="P1144" i="2" s="1"/>
  <c r="V1144" i="2" s="1"/>
  <c r="M1145" i="2"/>
  <c r="P1145" i="2" s="1"/>
  <c r="V1145" i="2" s="1"/>
  <c r="M1146" i="2"/>
  <c r="P1146" i="2" s="1"/>
  <c r="V1146" i="2" s="1"/>
  <c r="M1147" i="2"/>
  <c r="P1147" i="2" s="1"/>
  <c r="V1147" i="2" s="1"/>
  <c r="M1148" i="2"/>
  <c r="P1148" i="2" s="1"/>
  <c r="V1148" i="2" s="1"/>
  <c r="M1149" i="2"/>
  <c r="P1149" i="2" s="1"/>
  <c r="V1149" i="2" s="1"/>
  <c r="M1150" i="2"/>
  <c r="P1150" i="2" s="1"/>
  <c r="V1150" i="2" s="1"/>
  <c r="M1151" i="2"/>
  <c r="P1151" i="2" s="1"/>
  <c r="V1151" i="2" s="1"/>
  <c r="M1152" i="2"/>
  <c r="P1152" i="2" s="1"/>
  <c r="V1152" i="2" s="1"/>
  <c r="M1153" i="2"/>
  <c r="P1153" i="2" s="1"/>
  <c r="V1153" i="2" s="1"/>
  <c r="M1154" i="2"/>
  <c r="M1155" i="2"/>
  <c r="P1155" i="2" s="1"/>
  <c r="V1155" i="2" s="1"/>
  <c r="M1156" i="2"/>
  <c r="P1156" i="2" s="1"/>
  <c r="V1156" i="2" s="1"/>
  <c r="M1157" i="2"/>
  <c r="P1157" i="2" s="1"/>
  <c r="V1157" i="2" s="1"/>
  <c r="M1158" i="2"/>
  <c r="P1158" i="2" s="1"/>
  <c r="V1158" i="2" s="1"/>
  <c r="M1159" i="2"/>
  <c r="P1159" i="2" s="1"/>
  <c r="V1159" i="2" s="1"/>
  <c r="M1160" i="2"/>
  <c r="P1160" i="2" s="1"/>
  <c r="V1160" i="2" s="1"/>
  <c r="M1161" i="2"/>
  <c r="P1161" i="2" s="1"/>
  <c r="V1161" i="2" s="1"/>
  <c r="M1162" i="2"/>
  <c r="P1162" i="2" s="1"/>
  <c r="V1162" i="2" s="1"/>
  <c r="M1163" i="2"/>
  <c r="P1163" i="2" s="1"/>
  <c r="V1163" i="2" s="1"/>
  <c r="M1164" i="2"/>
  <c r="P1164" i="2" s="1"/>
  <c r="V1164" i="2" s="1"/>
  <c r="M1165" i="2"/>
  <c r="P1165" i="2" s="1"/>
  <c r="V1165" i="2" s="1"/>
  <c r="M1166" i="2"/>
  <c r="P1166" i="2" s="1"/>
  <c r="V1166" i="2" s="1"/>
  <c r="M1167" i="2"/>
  <c r="P1167" i="2" s="1"/>
  <c r="V1167" i="2" s="1"/>
  <c r="M1168" i="2"/>
  <c r="P1168" i="2" s="1"/>
  <c r="V1168" i="2" s="1"/>
  <c r="M1169" i="2"/>
  <c r="P1169" i="2" s="1"/>
  <c r="V1169" i="2" s="1"/>
  <c r="M1170" i="2"/>
  <c r="P1170" i="2" s="1"/>
  <c r="V1170" i="2" s="1"/>
  <c r="M1171" i="2"/>
  <c r="P1171" i="2" s="1"/>
  <c r="V1171" i="2" s="1"/>
  <c r="M1172" i="2"/>
  <c r="P1172" i="2" s="1"/>
  <c r="V1172" i="2" s="1"/>
  <c r="M1173" i="2"/>
  <c r="P1173" i="2" s="1"/>
  <c r="V1173" i="2" s="1"/>
  <c r="M1174" i="2"/>
  <c r="P1174" i="2" s="1"/>
  <c r="V1174" i="2" s="1"/>
  <c r="M1175" i="2"/>
  <c r="P1175" i="2" s="1"/>
  <c r="V1175" i="2" s="1"/>
  <c r="M1176" i="2"/>
  <c r="P1176" i="2" s="1"/>
  <c r="V1176" i="2" s="1"/>
  <c r="M1177" i="2"/>
  <c r="P1177" i="2" s="1"/>
  <c r="V1177" i="2" s="1"/>
  <c r="M1178" i="2"/>
  <c r="P1178" i="2" s="1"/>
  <c r="V1178" i="2" s="1"/>
  <c r="M1179" i="2"/>
  <c r="P1179" i="2" s="1"/>
  <c r="V1179" i="2" s="1"/>
  <c r="M1180" i="2"/>
  <c r="P1180" i="2" s="1"/>
  <c r="V1180" i="2" s="1"/>
  <c r="M1181" i="2"/>
  <c r="P1181" i="2" s="1"/>
  <c r="V1181" i="2" s="1"/>
  <c r="M1182" i="2"/>
  <c r="P1182" i="2" s="1"/>
  <c r="V1182" i="2" s="1"/>
  <c r="M1183" i="2"/>
  <c r="P1183" i="2" s="1"/>
  <c r="V1183" i="2" s="1"/>
  <c r="M1184" i="2"/>
  <c r="P1184" i="2" s="1"/>
  <c r="V1184" i="2" s="1"/>
  <c r="M1185" i="2"/>
  <c r="P1185" i="2" s="1"/>
  <c r="V1185" i="2" s="1"/>
  <c r="M1186" i="2"/>
  <c r="P1186" i="2" s="1"/>
  <c r="V1186" i="2" s="1"/>
  <c r="M1187" i="2"/>
  <c r="P1187" i="2" s="1"/>
  <c r="V1187" i="2" s="1"/>
  <c r="M1188" i="2"/>
  <c r="P1188" i="2" s="1"/>
  <c r="V1188" i="2" s="1"/>
  <c r="M1189" i="2"/>
  <c r="P1189" i="2" s="1"/>
  <c r="V1189" i="2" s="1"/>
  <c r="M1190" i="2"/>
  <c r="P1190" i="2" s="1"/>
  <c r="V1190" i="2" s="1"/>
  <c r="M1191" i="2"/>
  <c r="P1191" i="2" s="1"/>
  <c r="V1191" i="2" s="1"/>
  <c r="M1192" i="2"/>
  <c r="P1192" i="2" s="1"/>
  <c r="V1192" i="2" s="1"/>
  <c r="M1193" i="2"/>
  <c r="P1193" i="2" s="1"/>
  <c r="V1193" i="2" s="1"/>
  <c r="M1194" i="2"/>
  <c r="P1194" i="2" s="1"/>
  <c r="V1194" i="2" s="1"/>
  <c r="M1195" i="2"/>
  <c r="P1195" i="2" s="1"/>
  <c r="V1195" i="2" s="1"/>
  <c r="M1196" i="2"/>
  <c r="P1196" i="2" s="1"/>
  <c r="V1196" i="2" s="1"/>
  <c r="M1197" i="2"/>
  <c r="P1197" i="2" s="1"/>
  <c r="V1197" i="2" s="1"/>
  <c r="M1198" i="2"/>
  <c r="P1198" i="2" s="1"/>
  <c r="V1198" i="2" s="1"/>
  <c r="M1199" i="2"/>
  <c r="P1199" i="2" s="1"/>
  <c r="V1199" i="2" s="1"/>
  <c r="M1200" i="2"/>
  <c r="P1200" i="2" s="1"/>
  <c r="V1200" i="2" s="1"/>
  <c r="M1201" i="2"/>
  <c r="P1201" i="2" s="1"/>
  <c r="V1201" i="2" s="1"/>
  <c r="M1202" i="2"/>
  <c r="P1202" i="2" s="1"/>
  <c r="V1202" i="2" s="1"/>
  <c r="M1203" i="2"/>
  <c r="P1203" i="2" s="1"/>
  <c r="V1203" i="2" s="1"/>
  <c r="M1204" i="2"/>
  <c r="P1204" i="2" s="1"/>
  <c r="V1204" i="2" s="1"/>
  <c r="M1205" i="2"/>
  <c r="P1205" i="2" s="1"/>
  <c r="V1205" i="2" s="1"/>
  <c r="M1206" i="2"/>
  <c r="P1206" i="2" s="1"/>
  <c r="V1206" i="2" s="1"/>
  <c r="M1207" i="2"/>
  <c r="P1207" i="2" s="1"/>
  <c r="V1207" i="2" s="1"/>
  <c r="M1208" i="2"/>
  <c r="P1208" i="2" s="1"/>
  <c r="V1208" i="2" s="1"/>
  <c r="M1209" i="2"/>
  <c r="P1209" i="2" s="1"/>
  <c r="V1209" i="2" s="1"/>
  <c r="M1210" i="2"/>
  <c r="P1210" i="2" s="1"/>
  <c r="V1210" i="2" s="1"/>
  <c r="M1211" i="2"/>
  <c r="P1211" i="2" s="1"/>
  <c r="V1211" i="2" s="1"/>
  <c r="M1212" i="2"/>
  <c r="P1212" i="2" s="1"/>
  <c r="V1212" i="2" s="1"/>
  <c r="M1213" i="2"/>
  <c r="P1213" i="2" s="1"/>
  <c r="V1213" i="2" s="1"/>
  <c r="M1214" i="2"/>
  <c r="P1214" i="2" s="1"/>
  <c r="V1214" i="2" s="1"/>
  <c r="M1215" i="2"/>
  <c r="P1215" i="2" s="1"/>
  <c r="V1215" i="2" s="1"/>
  <c r="M1216" i="2"/>
  <c r="P1216" i="2" s="1"/>
  <c r="V1216" i="2" s="1"/>
  <c r="M1217" i="2"/>
  <c r="P1217" i="2" s="1"/>
  <c r="V1217" i="2" s="1"/>
  <c r="M1218" i="2"/>
  <c r="P1218" i="2" s="1"/>
  <c r="V1218" i="2" s="1"/>
  <c r="M1219" i="2"/>
  <c r="P1219" i="2" s="1"/>
  <c r="V1219" i="2" s="1"/>
  <c r="M1220" i="2"/>
  <c r="P1220" i="2" s="1"/>
  <c r="V1220" i="2" s="1"/>
  <c r="M1221" i="2"/>
  <c r="P1221" i="2" s="1"/>
  <c r="V1221" i="2" s="1"/>
  <c r="M1222" i="2"/>
  <c r="P1222" i="2" s="1"/>
  <c r="V1222" i="2" s="1"/>
  <c r="M1223" i="2"/>
  <c r="P1223" i="2" s="1"/>
  <c r="V1223" i="2" s="1"/>
  <c r="M1224" i="2"/>
  <c r="P1224" i="2" s="1"/>
  <c r="V1224" i="2" s="1"/>
  <c r="M1225" i="2"/>
  <c r="P1225" i="2" s="1"/>
  <c r="V1225" i="2" s="1"/>
  <c r="M1226" i="2"/>
  <c r="P1226" i="2" s="1"/>
  <c r="V1226" i="2" s="1"/>
  <c r="M1227" i="2"/>
  <c r="P1227" i="2" s="1"/>
  <c r="V1227" i="2" s="1"/>
  <c r="M1228" i="2"/>
  <c r="P1228" i="2" s="1"/>
  <c r="V1228" i="2" s="1"/>
  <c r="M1229" i="2"/>
  <c r="P1229" i="2" s="1"/>
  <c r="V1229" i="2" s="1"/>
  <c r="M1230" i="2"/>
  <c r="M1231" i="2"/>
  <c r="P1231" i="2" s="1"/>
  <c r="V1231" i="2" s="1"/>
  <c r="M1232" i="2"/>
  <c r="P1232" i="2" s="1"/>
  <c r="V1232" i="2" s="1"/>
  <c r="M1233" i="2"/>
  <c r="P1233" i="2" s="1"/>
  <c r="V1233" i="2" s="1"/>
  <c r="M1234" i="2"/>
  <c r="P1234" i="2" s="1"/>
  <c r="V1234" i="2" s="1"/>
  <c r="M1235" i="2"/>
  <c r="P1235" i="2" s="1"/>
  <c r="V1235" i="2" s="1"/>
  <c r="M1236" i="2"/>
  <c r="P1236" i="2" s="1"/>
  <c r="V1236" i="2" s="1"/>
  <c r="M1237" i="2"/>
  <c r="P1237" i="2" s="1"/>
  <c r="V1237" i="2" s="1"/>
  <c r="M1238" i="2"/>
  <c r="P1238" i="2" s="1"/>
  <c r="V1238" i="2" s="1"/>
  <c r="M1239" i="2"/>
  <c r="P1239" i="2" s="1"/>
  <c r="V1239" i="2" s="1"/>
  <c r="M1240" i="2"/>
  <c r="P1240" i="2" s="1"/>
  <c r="V1240" i="2" s="1"/>
  <c r="M1241" i="2"/>
  <c r="P1241" i="2" s="1"/>
  <c r="V1241" i="2" s="1"/>
  <c r="M1242" i="2"/>
  <c r="P1242" i="2" s="1"/>
  <c r="V1242" i="2" s="1"/>
  <c r="M1243" i="2"/>
  <c r="P1243" i="2" s="1"/>
  <c r="V1243" i="2" s="1"/>
  <c r="M1244" i="2"/>
  <c r="P1244" i="2" s="1"/>
  <c r="V1244" i="2" s="1"/>
  <c r="M1245" i="2"/>
  <c r="P1245" i="2" s="1"/>
  <c r="V1245" i="2" s="1"/>
  <c r="M1246" i="2"/>
  <c r="P1246" i="2" s="1"/>
  <c r="V1246" i="2" s="1"/>
  <c r="M1247" i="2"/>
  <c r="P1247" i="2" s="1"/>
  <c r="V1247" i="2" s="1"/>
  <c r="M1248" i="2"/>
  <c r="P1248" i="2" s="1"/>
  <c r="V1248" i="2" s="1"/>
  <c r="M1249" i="2"/>
  <c r="P1249" i="2" s="1"/>
  <c r="V1249" i="2" s="1"/>
  <c r="M1250" i="2"/>
  <c r="P1250" i="2" s="1"/>
  <c r="V1250" i="2" s="1"/>
  <c r="M1251" i="2"/>
  <c r="P1251" i="2" s="1"/>
  <c r="V1251" i="2" s="1"/>
  <c r="M1252" i="2"/>
  <c r="P1252" i="2" s="1"/>
  <c r="V1252" i="2" s="1"/>
  <c r="M1253" i="2"/>
  <c r="P1253" i="2" s="1"/>
  <c r="V1253" i="2" s="1"/>
  <c r="M1254" i="2"/>
  <c r="P1254" i="2" s="1"/>
  <c r="V1254" i="2" s="1"/>
  <c r="M1255" i="2"/>
  <c r="P1255" i="2" s="1"/>
  <c r="V1255" i="2" s="1"/>
  <c r="M1256" i="2"/>
  <c r="P1256" i="2" s="1"/>
  <c r="V1256" i="2" s="1"/>
  <c r="M1257" i="2"/>
  <c r="P1257" i="2" s="1"/>
  <c r="V1257" i="2" s="1"/>
  <c r="M1258" i="2"/>
  <c r="P1258" i="2" s="1"/>
  <c r="V1258" i="2" s="1"/>
  <c r="M1259" i="2"/>
  <c r="P1259" i="2" s="1"/>
  <c r="V1259" i="2" s="1"/>
  <c r="M1260" i="2"/>
  <c r="P1260" i="2" s="1"/>
  <c r="V1260" i="2" s="1"/>
  <c r="M1261" i="2"/>
  <c r="P1261" i="2" s="1"/>
  <c r="V1261" i="2" s="1"/>
  <c r="M1262" i="2"/>
  <c r="P1262" i="2" s="1"/>
  <c r="V1262" i="2" s="1"/>
  <c r="M1263" i="2"/>
  <c r="P1263" i="2" s="1"/>
  <c r="V1263" i="2" s="1"/>
  <c r="M1264" i="2"/>
  <c r="P1264" i="2" s="1"/>
  <c r="V1264" i="2" s="1"/>
  <c r="M1265" i="2"/>
  <c r="P1265" i="2" s="1"/>
  <c r="V1265" i="2" s="1"/>
  <c r="M1266" i="2"/>
  <c r="P1266" i="2" s="1"/>
  <c r="V1266" i="2" s="1"/>
  <c r="M1267" i="2"/>
  <c r="P1267" i="2" s="1"/>
  <c r="V1267" i="2" s="1"/>
  <c r="M1268" i="2"/>
  <c r="P1268" i="2" s="1"/>
  <c r="V1268" i="2" s="1"/>
  <c r="M1269" i="2"/>
  <c r="P1269" i="2" s="1"/>
  <c r="V1269" i="2" s="1"/>
  <c r="M1270" i="2"/>
  <c r="P1270" i="2" s="1"/>
  <c r="V1270" i="2" s="1"/>
  <c r="M1271" i="2"/>
  <c r="P1271" i="2" s="1"/>
  <c r="V1271" i="2" s="1"/>
  <c r="M1272" i="2"/>
  <c r="P1272" i="2" s="1"/>
  <c r="V1272" i="2" s="1"/>
  <c r="M1273" i="2"/>
  <c r="P1273" i="2" s="1"/>
  <c r="V1273" i="2" s="1"/>
  <c r="M1274" i="2"/>
  <c r="P1274" i="2" s="1"/>
  <c r="V1274" i="2" s="1"/>
  <c r="M1275" i="2"/>
  <c r="P1275" i="2" s="1"/>
  <c r="V1275" i="2" s="1"/>
  <c r="M1276" i="2"/>
  <c r="P1276" i="2" s="1"/>
  <c r="V1276" i="2" s="1"/>
  <c r="M1277" i="2"/>
  <c r="P1277" i="2" s="1"/>
  <c r="V1277" i="2" s="1"/>
  <c r="M1278" i="2"/>
  <c r="P1278" i="2" s="1"/>
  <c r="V1278" i="2" s="1"/>
  <c r="M1279" i="2"/>
  <c r="P1279" i="2" s="1"/>
  <c r="V1279" i="2" s="1"/>
  <c r="M1280" i="2"/>
  <c r="P1280" i="2" s="1"/>
  <c r="V1280" i="2" s="1"/>
  <c r="M1281" i="2"/>
  <c r="P1281" i="2" s="1"/>
  <c r="V1281" i="2" s="1"/>
  <c r="M1282" i="2"/>
  <c r="P1282" i="2" s="1"/>
  <c r="V1282" i="2" s="1"/>
  <c r="M1283" i="2"/>
  <c r="P1283" i="2" s="1"/>
  <c r="V1283" i="2" s="1"/>
  <c r="M1284" i="2"/>
  <c r="P1284" i="2" s="1"/>
  <c r="V1284" i="2" s="1"/>
  <c r="M1285" i="2"/>
  <c r="P1285" i="2" s="1"/>
  <c r="V1285" i="2" s="1"/>
  <c r="M1286" i="2"/>
  <c r="P1286" i="2" s="1"/>
  <c r="V1286" i="2" s="1"/>
  <c r="M1287" i="2"/>
  <c r="P1287" i="2" s="1"/>
  <c r="V1287" i="2" s="1"/>
  <c r="M1288" i="2"/>
  <c r="P1288" i="2" s="1"/>
  <c r="V1288" i="2" s="1"/>
  <c r="M1289" i="2"/>
  <c r="P1289" i="2" s="1"/>
  <c r="V1289" i="2" s="1"/>
  <c r="M1290" i="2"/>
  <c r="P1290" i="2" s="1"/>
  <c r="V1290" i="2" s="1"/>
  <c r="M1291" i="2"/>
  <c r="P1291" i="2" s="1"/>
  <c r="V1291" i="2" s="1"/>
  <c r="M1292" i="2"/>
  <c r="P1292" i="2" s="1"/>
  <c r="V1292" i="2" s="1"/>
  <c r="M1293" i="2"/>
  <c r="P1293" i="2" s="1"/>
  <c r="V1293" i="2" s="1"/>
  <c r="M1294" i="2"/>
  <c r="P1294" i="2" s="1"/>
  <c r="V1294" i="2" s="1"/>
  <c r="M1295" i="2"/>
  <c r="P1295" i="2" s="1"/>
  <c r="V1295" i="2" s="1"/>
  <c r="M1296" i="2"/>
  <c r="P1296" i="2" s="1"/>
  <c r="V1296" i="2" s="1"/>
  <c r="M1297" i="2"/>
  <c r="P1297" i="2" s="1"/>
  <c r="V1297" i="2" s="1"/>
  <c r="M1298" i="2"/>
  <c r="P1298" i="2" s="1"/>
  <c r="V1298" i="2" s="1"/>
  <c r="M1299" i="2"/>
  <c r="P1299" i="2" s="1"/>
  <c r="V1299" i="2" s="1"/>
  <c r="M1300" i="2"/>
  <c r="P1300" i="2" s="1"/>
  <c r="V1300" i="2" s="1"/>
  <c r="M1301" i="2"/>
  <c r="P1301" i="2" s="1"/>
  <c r="V1301" i="2" s="1"/>
  <c r="M1302" i="2"/>
  <c r="P1302" i="2" s="1"/>
  <c r="V1302" i="2" s="1"/>
  <c r="M1303" i="2"/>
  <c r="P1303" i="2" s="1"/>
  <c r="V1303" i="2" s="1"/>
  <c r="M1304" i="2"/>
  <c r="P1304" i="2" s="1"/>
  <c r="V1304" i="2" s="1"/>
  <c r="M1305" i="2"/>
  <c r="P1305" i="2" s="1"/>
  <c r="V1305" i="2" s="1"/>
  <c r="M1306" i="2"/>
  <c r="M1307" i="2"/>
  <c r="P1307" i="2" s="1"/>
  <c r="V1307" i="2" s="1"/>
  <c r="M1308" i="2"/>
  <c r="P1308" i="2" s="1"/>
  <c r="V1308" i="2" s="1"/>
  <c r="M1309" i="2"/>
  <c r="P1309" i="2" s="1"/>
  <c r="V1309" i="2" s="1"/>
  <c r="M1310" i="2"/>
  <c r="P1310" i="2" s="1"/>
  <c r="V1310" i="2" s="1"/>
  <c r="M1311" i="2"/>
  <c r="P1311" i="2" s="1"/>
  <c r="V1311" i="2" s="1"/>
  <c r="M1312" i="2"/>
  <c r="P1312" i="2" s="1"/>
  <c r="V1312" i="2" s="1"/>
  <c r="M1313" i="2"/>
  <c r="P1313" i="2" s="1"/>
  <c r="V1313" i="2" s="1"/>
  <c r="M1314" i="2"/>
  <c r="P1314" i="2" s="1"/>
  <c r="V1314" i="2" s="1"/>
  <c r="M1315" i="2"/>
  <c r="P1315" i="2" s="1"/>
  <c r="V1315" i="2" s="1"/>
  <c r="M1316" i="2"/>
  <c r="P1316" i="2" s="1"/>
  <c r="V1316" i="2" s="1"/>
  <c r="M1317" i="2"/>
  <c r="P1317" i="2" s="1"/>
  <c r="V1317" i="2" s="1"/>
  <c r="M1318" i="2"/>
  <c r="P1318" i="2" s="1"/>
  <c r="V1318" i="2" s="1"/>
  <c r="M1319" i="2"/>
  <c r="P1319" i="2" s="1"/>
  <c r="V1319" i="2" s="1"/>
  <c r="M1320" i="2"/>
  <c r="P1320" i="2" s="1"/>
  <c r="V1320" i="2" s="1"/>
  <c r="M1321" i="2"/>
  <c r="P1321" i="2" s="1"/>
  <c r="V1321" i="2" s="1"/>
  <c r="M1322" i="2"/>
  <c r="P1322" i="2" s="1"/>
  <c r="V1322" i="2" s="1"/>
  <c r="M1323" i="2"/>
  <c r="P1323" i="2" s="1"/>
  <c r="V1323" i="2" s="1"/>
  <c r="M1324" i="2"/>
  <c r="P1324" i="2" s="1"/>
  <c r="V1324" i="2" s="1"/>
  <c r="M1325" i="2"/>
  <c r="P1325" i="2" s="1"/>
  <c r="V1325" i="2" s="1"/>
  <c r="M1326" i="2"/>
  <c r="P1326" i="2" s="1"/>
  <c r="V1326" i="2" s="1"/>
  <c r="M1327" i="2"/>
  <c r="P1327" i="2" s="1"/>
  <c r="V1327" i="2" s="1"/>
  <c r="M1328" i="2"/>
  <c r="P1328" i="2" s="1"/>
  <c r="V1328" i="2" s="1"/>
  <c r="M1329" i="2"/>
  <c r="P1329" i="2" s="1"/>
  <c r="V1329" i="2" s="1"/>
  <c r="M1330" i="2"/>
  <c r="P1330" i="2" s="1"/>
  <c r="V1330" i="2" s="1"/>
  <c r="M1331" i="2"/>
  <c r="P1331" i="2" s="1"/>
  <c r="V1331" i="2" s="1"/>
  <c r="M1332" i="2"/>
  <c r="P1332" i="2" s="1"/>
  <c r="V1332" i="2" s="1"/>
  <c r="M1333" i="2"/>
  <c r="P1333" i="2" s="1"/>
  <c r="V1333" i="2" s="1"/>
  <c r="M1334" i="2"/>
  <c r="P1334" i="2" s="1"/>
  <c r="V1334" i="2" s="1"/>
  <c r="M1335" i="2"/>
  <c r="P1335" i="2" s="1"/>
  <c r="V1335" i="2" s="1"/>
  <c r="M1336" i="2"/>
  <c r="P1336" i="2" s="1"/>
  <c r="V1336" i="2" s="1"/>
  <c r="M1337" i="2"/>
  <c r="P1337" i="2" s="1"/>
  <c r="V1337" i="2" s="1"/>
  <c r="M1338" i="2"/>
  <c r="P1338" i="2" s="1"/>
  <c r="V1338" i="2" s="1"/>
  <c r="M1339" i="2"/>
  <c r="P1339" i="2" s="1"/>
  <c r="V1339" i="2" s="1"/>
  <c r="M1340" i="2"/>
  <c r="P1340" i="2" s="1"/>
  <c r="V1340" i="2" s="1"/>
  <c r="M1341" i="2"/>
  <c r="P1341" i="2" s="1"/>
  <c r="V1341" i="2" s="1"/>
  <c r="M1342" i="2"/>
  <c r="P1342" i="2" s="1"/>
  <c r="V1342" i="2" s="1"/>
  <c r="M1343" i="2"/>
  <c r="P1343" i="2" s="1"/>
  <c r="V1343" i="2" s="1"/>
  <c r="M1344" i="2"/>
  <c r="P1344" i="2" s="1"/>
  <c r="V1344" i="2" s="1"/>
  <c r="M1345" i="2"/>
  <c r="P1345" i="2" s="1"/>
  <c r="V1345" i="2" s="1"/>
  <c r="M1346" i="2"/>
  <c r="P1346" i="2" s="1"/>
  <c r="V1346" i="2" s="1"/>
  <c r="M1347" i="2"/>
  <c r="P1347" i="2" s="1"/>
  <c r="V1347" i="2" s="1"/>
  <c r="M1348" i="2"/>
  <c r="P1348" i="2" s="1"/>
  <c r="V1348" i="2" s="1"/>
  <c r="M1349" i="2"/>
  <c r="P1349" i="2" s="1"/>
  <c r="V1349" i="2" s="1"/>
  <c r="M1350" i="2"/>
  <c r="P1350" i="2" s="1"/>
  <c r="V1350" i="2" s="1"/>
  <c r="M1351" i="2"/>
  <c r="P1351" i="2" s="1"/>
  <c r="V1351" i="2" s="1"/>
  <c r="M1352" i="2"/>
  <c r="P1352" i="2" s="1"/>
  <c r="V1352" i="2" s="1"/>
  <c r="M1353" i="2"/>
  <c r="P1353" i="2" s="1"/>
  <c r="V1353" i="2" s="1"/>
  <c r="M1354" i="2"/>
  <c r="P1354" i="2" s="1"/>
  <c r="V1354" i="2" s="1"/>
  <c r="M1355" i="2"/>
  <c r="P1355" i="2" s="1"/>
  <c r="V1355" i="2" s="1"/>
  <c r="M1356" i="2"/>
  <c r="P1356" i="2" s="1"/>
  <c r="V1356" i="2" s="1"/>
  <c r="M1357" i="2"/>
  <c r="P1357" i="2" s="1"/>
  <c r="V1357" i="2" s="1"/>
  <c r="M1358" i="2"/>
  <c r="P1358" i="2" s="1"/>
  <c r="V1358" i="2" s="1"/>
  <c r="M1359" i="2"/>
  <c r="P1359" i="2" s="1"/>
  <c r="V1359" i="2" s="1"/>
  <c r="M1360" i="2"/>
  <c r="P1360" i="2" s="1"/>
  <c r="V1360" i="2" s="1"/>
  <c r="M1361" i="2"/>
  <c r="P1361" i="2" s="1"/>
  <c r="V1361" i="2" s="1"/>
  <c r="M1362" i="2"/>
  <c r="P1362" i="2" s="1"/>
  <c r="V1362" i="2" s="1"/>
  <c r="M1363" i="2"/>
  <c r="P1363" i="2" s="1"/>
  <c r="V1363" i="2" s="1"/>
  <c r="M1364" i="2"/>
  <c r="P1364" i="2" s="1"/>
  <c r="V1364" i="2" s="1"/>
  <c r="M1365" i="2"/>
  <c r="P1365" i="2" s="1"/>
  <c r="V1365" i="2" s="1"/>
  <c r="M1366" i="2"/>
  <c r="P1366" i="2" s="1"/>
  <c r="V1366" i="2" s="1"/>
  <c r="M1367" i="2"/>
  <c r="P1367" i="2" s="1"/>
  <c r="V1367" i="2" s="1"/>
  <c r="M1368" i="2"/>
  <c r="P1368" i="2" s="1"/>
  <c r="V1368" i="2" s="1"/>
  <c r="M1369" i="2"/>
  <c r="P1369" i="2" s="1"/>
  <c r="V1369" i="2" s="1"/>
  <c r="M1370" i="2"/>
  <c r="P1370" i="2" s="1"/>
  <c r="V1370" i="2" s="1"/>
  <c r="M1371" i="2"/>
  <c r="P1371" i="2" s="1"/>
  <c r="V1371" i="2" s="1"/>
  <c r="M1372" i="2"/>
  <c r="P1372" i="2" s="1"/>
  <c r="V1372" i="2" s="1"/>
  <c r="M1373" i="2"/>
  <c r="P1373" i="2" s="1"/>
  <c r="V1373" i="2" s="1"/>
  <c r="M1374" i="2"/>
  <c r="P1374" i="2" s="1"/>
  <c r="V1374" i="2" s="1"/>
  <c r="M1375" i="2"/>
  <c r="P1375" i="2" s="1"/>
  <c r="V1375" i="2" s="1"/>
  <c r="M1376" i="2"/>
  <c r="P1376" i="2" s="1"/>
  <c r="V1376" i="2" s="1"/>
  <c r="M1377" i="2"/>
  <c r="P1377" i="2" s="1"/>
  <c r="V1377" i="2" s="1"/>
  <c r="M1378" i="2"/>
  <c r="P1378" i="2" s="1"/>
  <c r="V1378" i="2" s="1"/>
  <c r="M1379" i="2"/>
  <c r="P1379" i="2" s="1"/>
  <c r="V1379" i="2" s="1"/>
  <c r="M1380" i="2"/>
  <c r="P1380" i="2" s="1"/>
  <c r="V1380" i="2" s="1"/>
  <c r="M1381" i="2"/>
  <c r="P1381" i="2" s="1"/>
  <c r="V1381" i="2" s="1"/>
  <c r="M1382" i="2"/>
  <c r="P1382" i="2" s="1"/>
  <c r="V1382" i="2" s="1"/>
  <c r="M1383" i="2"/>
  <c r="P1383" i="2" s="1"/>
  <c r="V1383" i="2" s="1"/>
  <c r="M1384" i="2"/>
  <c r="P1384" i="2" s="1"/>
  <c r="V1384" i="2" s="1"/>
  <c r="M1385" i="2"/>
  <c r="P1385" i="2" s="1"/>
  <c r="V1385" i="2" s="1"/>
  <c r="M1386" i="2"/>
  <c r="P1386" i="2" s="1"/>
  <c r="V1386" i="2" s="1"/>
  <c r="M1387" i="2"/>
  <c r="P1387" i="2" s="1"/>
  <c r="V1387" i="2" s="1"/>
  <c r="M1388" i="2"/>
  <c r="P1388" i="2" s="1"/>
  <c r="V1388" i="2" s="1"/>
  <c r="M1389" i="2"/>
  <c r="P1389" i="2" s="1"/>
  <c r="V1389" i="2" s="1"/>
  <c r="M1390" i="2"/>
  <c r="P1390" i="2" s="1"/>
  <c r="V1390" i="2" s="1"/>
  <c r="M1391" i="2"/>
  <c r="P1391" i="2" s="1"/>
  <c r="V1391" i="2" s="1"/>
  <c r="M1392" i="2"/>
  <c r="P1392" i="2" s="1"/>
  <c r="V1392" i="2" s="1"/>
  <c r="M1393" i="2"/>
  <c r="P1393" i="2" s="1"/>
  <c r="V1393" i="2" s="1"/>
  <c r="M1394" i="2"/>
  <c r="P1394" i="2" s="1"/>
  <c r="V1394" i="2" s="1"/>
  <c r="M1395" i="2"/>
  <c r="P1395" i="2" s="1"/>
  <c r="V1395" i="2" s="1"/>
  <c r="M1396" i="2"/>
  <c r="P1396" i="2" s="1"/>
  <c r="V1396" i="2" s="1"/>
  <c r="M1397" i="2"/>
  <c r="P1397" i="2" s="1"/>
  <c r="V1397" i="2" s="1"/>
  <c r="M1398" i="2"/>
  <c r="P1398" i="2" s="1"/>
  <c r="V1398" i="2" s="1"/>
  <c r="M1399" i="2"/>
  <c r="P1399" i="2" s="1"/>
  <c r="V1399" i="2" s="1"/>
  <c r="M1400" i="2"/>
  <c r="P1400" i="2" s="1"/>
  <c r="V1400" i="2" s="1"/>
  <c r="M1401" i="2"/>
  <c r="P1401" i="2" s="1"/>
  <c r="V1401" i="2" s="1"/>
  <c r="M1402" i="2"/>
  <c r="P1402" i="2" s="1"/>
  <c r="V1402" i="2" s="1"/>
  <c r="M1403" i="2"/>
  <c r="P1403" i="2" s="1"/>
  <c r="V1403" i="2" s="1"/>
  <c r="M1404" i="2"/>
  <c r="P1404" i="2" s="1"/>
  <c r="V1404" i="2" s="1"/>
  <c r="M1405" i="2"/>
  <c r="P1405" i="2" s="1"/>
  <c r="V1405" i="2" s="1"/>
  <c r="M1406" i="2"/>
  <c r="P1406" i="2" s="1"/>
  <c r="V1406" i="2" s="1"/>
  <c r="M1407" i="2"/>
  <c r="P1407" i="2" s="1"/>
  <c r="V1407" i="2" s="1"/>
  <c r="M1408" i="2"/>
  <c r="P1408" i="2" s="1"/>
  <c r="V1408" i="2" s="1"/>
  <c r="M1409" i="2"/>
  <c r="P1409" i="2" s="1"/>
  <c r="V1409" i="2" s="1"/>
  <c r="M1410" i="2"/>
  <c r="P1410" i="2" s="1"/>
  <c r="V1410" i="2" s="1"/>
  <c r="M1411" i="2"/>
  <c r="P1411" i="2" s="1"/>
  <c r="V1411" i="2" s="1"/>
  <c r="M1412" i="2"/>
  <c r="P1412" i="2" s="1"/>
  <c r="V1412" i="2" s="1"/>
  <c r="M1413" i="2"/>
  <c r="P1413" i="2" s="1"/>
  <c r="V1413" i="2" s="1"/>
  <c r="M1414" i="2"/>
  <c r="P1414" i="2" s="1"/>
  <c r="V1414" i="2" s="1"/>
  <c r="M1415" i="2"/>
  <c r="P1415" i="2" s="1"/>
  <c r="V1415" i="2" s="1"/>
  <c r="M1416" i="2"/>
  <c r="P1416" i="2" s="1"/>
  <c r="V1416" i="2" s="1"/>
  <c r="M1417" i="2"/>
  <c r="P1417" i="2" s="1"/>
  <c r="V1417" i="2" s="1"/>
  <c r="M1418" i="2"/>
  <c r="P1418" i="2" s="1"/>
  <c r="V1418" i="2" s="1"/>
  <c r="M1419" i="2"/>
  <c r="P1419" i="2" s="1"/>
  <c r="V1419" i="2" s="1"/>
  <c r="M1420" i="2"/>
  <c r="P1420" i="2" s="1"/>
  <c r="V1420" i="2" s="1"/>
  <c r="M1421" i="2"/>
  <c r="P1421" i="2" s="1"/>
  <c r="V1421" i="2" s="1"/>
  <c r="M1422" i="2"/>
  <c r="P1422" i="2" s="1"/>
  <c r="V1422" i="2" s="1"/>
  <c r="M1423" i="2"/>
  <c r="P1423" i="2" s="1"/>
  <c r="V1423" i="2" s="1"/>
  <c r="M1424" i="2"/>
  <c r="P1424" i="2" s="1"/>
  <c r="V1424" i="2" s="1"/>
  <c r="M1425" i="2"/>
  <c r="P1425" i="2" s="1"/>
  <c r="V1425" i="2" s="1"/>
  <c r="M1426" i="2"/>
  <c r="P1426" i="2" s="1"/>
  <c r="V1426" i="2" s="1"/>
  <c r="M1427" i="2"/>
  <c r="P1427" i="2" s="1"/>
  <c r="V1427" i="2" s="1"/>
  <c r="M1428" i="2"/>
  <c r="P1428" i="2" s="1"/>
  <c r="V1428" i="2" s="1"/>
  <c r="M1429" i="2"/>
  <c r="P1429" i="2" s="1"/>
  <c r="V1429" i="2" s="1"/>
  <c r="M1430" i="2"/>
  <c r="P1430" i="2" s="1"/>
  <c r="V1430" i="2" s="1"/>
  <c r="M1431" i="2"/>
  <c r="P1431" i="2" s="1"/>
  <c r="V1431" i="2" s="1"/>
  <c r="M1432" i="2"/>
  <c r="P1432" i="2" s="1"/>
  <c r="V1432" i="2" s="1"/>
  <c r="M1433" i="2"/>
  <c r="P1433" i="2" s="1"/>
  <c r="V1433" i="2" s="1"/>
  <c r="M1434" i="2"/>
  <c r="P1434" i="2" s="1"/>
  <c r="V1434" i="2" s="1"/>
  <c r="M1435" i="2"/>
  <c r="P1435" i="2" s="1"/>
  <c r="V1435" i="2" s="1"/>
  <c r="M1436" i="2"/>
  <c r="P1436" i="2" s="1"/>
  <c r="V1436" i="2" s="1"/>
  <c r="M1437" i="2"/>
  <c r="P1437" i="2" s="1"/>
  <c r="V1437" i="2" s="1"/>
  <c r="M1438" i="2"/>
  <c r="P1438" i="2" s="1"/>
  <c r="V1438" i="2" s="1"/>
  <c r="M1439" i="2"/>
  <c r="P1439" i="2" s="1"/>
  <c r="V1439" i="2" s="1"/>
  <c r="M1440" i="2"/>
  <c r="P1440" i="2" s="1"/>
  <c r="V1440" i="2" s="1"/>
  <c r="M1441" i="2"/>
  <c r="P1441" i="2" s="1"/>
  <c r="V1441" i="2" s="1"/>
  <c r="M1442" i="2"/>
  <c r="P1442" i="2" s="1"/>
  <c r="V1442" i="2" s="1"/>
  <c r="M1443" i="2"/>
  <c r="P1443" i="2" s="1"/>
  <c r="V1443" i="2" s="1"/>
  <c r="M1444" i="2"/>
  <c r="P1444" i="2" s="1"/>
  <c r="V1444" i="2" s="1"/>
  <c r="M1445" i="2"/>
  <c r="P1445" i="2" s="1"/>
  <c r="V1445" i="2" s="1"/>
  <c r="M1446" i="2"/>
  <c r="P1446" i="2" s="1"/>
  <c r="V1446" i="2" s="1"/>
  <c r="M1447" i="2"/>
  <c r="P1447" i="2" s="1"/>
  <c r="V1447" i="2" s="1"/>
  <c r="M1448" i="2"/>
  <c r="P1448" i="2" s="1"/>
  <c r="V1448" i="2" s="1"/>
  <c r="M1449" i="2"/>
  <c r="P1449" i="2" s="1"/>
  <c r="V1449" i="2" s="1"/>
  <c r="M1450" i="2"/>
  <c r="P1450" i="2" s="1"/>
  <c r="V1450" i="2" s="1"/>
  <c r="M1451" i="2"/>
  <c r="P1451" i="2" s="1"/>
  <c r="V1451" i="2" s="1"/>
  <c r="M1452" i="2"/>
  <c r="P1452" i="2" s="1"/>
  <c r="V1452" i="2" s="1"/>
  <c r="M1453" i="2"/>
  <c r="P1453" i="2" s="1"/>
  <c r="V1453" i="2" s="1"/>
  <c r="M1454" i="2"/>
  <c r="P1454" i="2" s="1"/>
  <c r="V1454" i="2" s="1"/>
  <c r="M1455" i="2"/>
  <c r="P1455" i="2" s="1"/>
  <c r="V1455" i="2" s="1"/>
  <c r="M1456" i="2"/>
  <c r="P1456" i="2" s="1"/>
  <c r="V1456" i="2" s="1"/>
  <c r="M1457" i="2"/>
  <c r="P1457" i="2" s="1"/>
  <c r="V1457" i="2" s="1"/>
  <c r="M1458" i="2"/>
  <c r="P1458" i="2" s="1"/>
  <c r="V1458" i="2" s="1"/>
  <c r="M1459" i="2"/>
  <c r="P1459" i="2" s="1"/>
  <c r="V1459" i="2" s="1"/>
  <c r="M1460" i="2"/>
  <c r="P1460" i="2" s="1"/>
  <c r="V1460" i="2" s="1"/>
  <c r="M1461" i="2"/>
  <c r="P1461" i="2" s="1"/>
  <c r="V1461" i="2" s="1"/>
  <c r="M1462" i="2"/>
  <c r="P1462" i="2" s="1"/>
  <c r="V1462" i="2" s="1"/>
  <c r="M1463" i="2"/>
  <c r="P1463" i="2" s="1"/>
  <c r="V1463" i="2" s="1"/>
  <c r="M1464" i="2"/>
  <c r="P1464" i="2" s="1"/>
  <c r="V1464" i="2" s="1"/>
  <c r="M1465" i="2"/>
  <c r="P1465" i="2" s="1"/>
  <c r="V1465" i="2" s="1"/>
  <c r="M1466" i="2"/>
  <c r="P1466" i="2" s="1"/>
  <c r="V1466" i="2" s="1"/>
  <c r="M1467" i="2"/>
  <c r="P1467" i="2" s="1"/>
  <c r="V1467" i="2" s="1"/>
  <c r="M1468" i="2"/>
  <c r="P1468" i="2" s="1"/>
  <c r="V1468" i="2" s="1"/>
  <c r="M1469" i="2"/>
  <c r="P1469" i="2" s="1"/>
  <c r="V1469" i="2" s="1"/>
  <c r="M1470" i="2"/>
  <c r="P1470" i="2" s="1"/>
  <c r="V1470" i="2" s="1"/>
  <c r="M1471" i="2"/>
  <c r="P1471" i="2" s="1"/>
  <c r="V1471" i="2" s="1"/>
  <c r="M1472" i="2"/>
  <c r="P1472" i="2" s="1"/>
  <c r="V1472" i="2" s="1"/>
  <c r="M1473" i="2"/>
  <c r="P1473" i="2" s="1"/>
  <c r="V1473" i="2" s="1"/>
  <c r="M1474" i="2"/>
  <c r="P1474" i="2" s="1"/>
  <c r="V1474" i="2" s="1"/>
  <c r="M1475" i="2"/>
  <c r="P1475" i="2" s="1"/>
  <c r="V1475" i="2" s="1"/>
  <c r="M1476" i="2"/>
  <c r="P1476" i="2" s="1"/>
  <c r="V1476" i="2" s="1"/>
  <c r="M1477" i="2"/>
  <c r="P1477" i="2" s="1"/>
  <c r="V1477" i="2" s="1"/>
  <c r="M1478" i="2"/>
  <c r="P1478" i="2" s="1"/>
  <c r="V1478" i="2" s="1"/>
  <c r="M1479" i="2"/>
  <c r="P1479" i="2" s="1"/>
  <c r="V1479" i="2" s="1"/>
  <c r="M1480" i="2"/>
  <c r="P1480" i="2" s="1"/>
  <c r="V1480" i="2" s="1"/>
  <c r="M1481" i="2"/>
  <c r="P1481" i="2" s="1"/>
  <c r="V1481" i="2" s="1"/>
  <c r="M1482" i="2"/>
  <c r="P1482" i="2" s="1"/>
  <c r="V1482" i="2" s="1"/>
  <c r="M1483" i="2"/>
  <c r="P1483" i="2" s="1"/>
  <c r="V1483" i="2" s="1"/>
  <c r="M1484" i="2"/>
  <c r="P1484" i="2" s="1"/>
  <c r="V1484" i="2" s="1"/>
  <c r="M1485" i="2"/>
  <c r="P1485" i="2" s="1"/>
  <c r="V1485" i="2" s="1"/>
  <c r="M1486" i="2"/>
  <c r="P1486" i="2" s="1"/>
  <c r="V1486" i="2" s="1"/>
  <c r="M1487" i="2"/>
  <c r="P1487" i="2" s="1"/>
  <c r="V1487" i="2" s="1"/>
  <c r="M1488" i="2"/>
  <c r="P1488" i="2" s="1"/>
  <c r="V1488" i="2" s="1"/>
  <c r="M1489" i="2"/>
  <c r="P1489" i="2" s="1"/>
  <c r="V1489" i="2" s="1"/>
  <c r="M1490" i="2"/>
  <c r="P1490" i="2" s="1"/>
  <c r="V1490" i="2" s="1"/>
  <c r="M1491" i="2"/>
  <c r="P1491" i="2" s="1"/>
  <c r="V1491" i="2" s="1"/>
  <c r="M1492" i="2"/>
  <c r="P1492" i="2" s="1"/>
  <c r="V1492" i="2" s="1"/>
  <c r="M1493" i="2"/>
  <c r="P1493" i="2" s="1"/>
  <c r="V1493" i="2" s="1"/>
  <c r="M1494" i="2"/>
  <c r="P1494" i="2" s="1"/>
  <c r="V1494" i="2" s="1"/>
  <c r="M1495" i="2"/>
  <c r="P1495" i="2" s="1"/>
  <c r="V1495" i="2" s="1"/>
  <c r="M1496" i="2"/>
  <c r="P1496" i="2" s="1"/>
  <c r="V1496" i="2" s="1"/>
  <c r="M1497" i="2"/>
  <c r="P1497" i="2" s="1"/>
  <c r="V1497" i="2" s="1"/>
  <c r="M1498" i="2"/>
  <c r="P1498" i="2" s="1"/>
  <c r="V1498" i="2" s="1"/>
  <c r="M1499" i="2"/>
  <c r="P1499" i="2" s="1"/>
  <c r="V1499" i="2" s="1"/>
  <c r="M1500" i="2"/>
  <c r="P1500" i="2" s="1"/>
  <c r="V1500" i="2" s="1"/>
  <c r="M1501" i="2"/>
  <c r="P1501" i="2" s="1"/>
  <c r="V1501" i="2" s="1"/>
  <c r="M1502" i="2"/>
  <c r="P1502" i="2" s="1"/>
  <c r="V1502" i="2" s="1"/>
  <c r="M1503" i="2"/>
  <c r="P1503" i="2" s="1"/>
  <c r="V1503" i="2" s="1"/>
  <c r="M1504" i="2"/>
  <c r="P1504" i="2" s="1"/>
  <c r="V1504" i="2" s="1"/>
  <c r="M1505" i="2"/>
  <c r="P1505" i="2" s="1"/>
  <c r="V1505" i="2" s="1"/>
  <c r="M1506" i="2"/>
  <c r="P1506" i="2" s="1"/>
  <c r="V1506" i="2" s="1"/>
  <c r="M1507" i="2"/>
  <c r="P1507" i="2" s="1"/>
  <c r="V1507" i="2" s="1"/>
  <c r="M1508" i="2"/>
  <c r="P1508" i="2" s="1"/>
  <c r="V1508" i="2" s="1"/>
  <c r="M1509" i="2"/>
  <c r="P1509" i="2" s="1"/>
  <c r="V1509" i="2" s="1"/>
  <c r="M1510" i="2"/>
  <c r="P1510" i="2" s="1"/>
  <c r="V1510" i="2" s="1"/>
  <c r="M1511" i="2"/>
  <c r="P1511" i="2" s="1"/>
  <c r="V1511" i="2" s="1"/>
  <c r="M1512" i="2"/>
  <c r="P1512" i="2" s="1"/>
  <c r="V1512" i="2" s="1"/>
  <c r="M1513" i="2"/>
  <c r="P1513" i="2" s="1"/>
  <c r="V1513" i="2" s="1"/>
  <c r="M1514" i="2"/>
  <c r="P1514" i="2" s="1"/>
  <c r="V1514" i="2" s="1"/>
  <c r="M1515" i="2"/>
  <c r="P1515" i="2" s="1"/>
  <c r="V1515" i="2" s="1"/>
  <c r="M1516" i="2"/>
  <c r="P1516" i="2" s="1"/>
  <c r="V1516" i="2" s="1"/>
  <c r="M1517" i="2"/>
  <c r="P1517" i="2" s="1"/>
  <c r="V1517" i="2" s="1"/>
  <c r="M1518" i="2"/>
  <c r="P1518" i="2" s="1"/>
  <c r="V1518" i="2" s="1"/>
  <c r="M1519" i="2"/>
  <c r="P1519" i="2" s="1"/>
  <c r="V1519" i="2" s="1"/>
  <c r="M1520" i="2"/>
  <c r="P1520" i="2" s="1"/>
  <c r="V1520" i="2" s="1"/>
  <c r="M1521" i="2"/>
  <c r="P1521" i="2" s="1"/>
  <c r="V1521" i="2" s="1"/>
  <c r="M1522" i="2"/>
  <c r="P1522" i="2" s="1"/>
  <c r="V1522" i="2" s="1"/>
  <c r="M1523" i="2"/>
  <c r="P1523" i="2" s="1"/>
  <c r="V1523" i="2" s="1"/>
  <c r="M1524" i="2"/>
  <c r="P1524" i="2" s="1"/>
  <c r="V1524" i="2" s="1"/>
  <c r="M1525" i="2"/>
  <c r="P1525" i="2" s="1"/>
  <c r="V1525" i="2" s="1"/>
  <c r="M1526" i="2"/>
  <c r="P1526" i="2" s="1"/>
  <c r="V1526" i="2" s="1"/>
  <c r="M1527" i="2"/>
  <c r="P1527" i="2" s="1"/>
  <c r="V1527" i="2" s="1"/>
  <c r="M1528" i="2"/>
  <c r="P1528" i="2" s="1"/>
  <c r="V1528" i="2" s="1"/>
  <c r="M1529" i="2"/>
  <c r="P1529" i="2" s="1"/>
  <c r="V1529" i="2" s="1"/>
  <c r="M1530" i="2"/>
  <c r="P1530" i="2" s="1"/>
  <c r="V1530" i="2" s="1"/>
  <c r="M1531" i="2"/>
  <c r="P1531" i="2" s="1"/>
  <c r="V1531" i="2" s="1"/>
  <c r="M1532" i="2"/>
  <c r="P1532" i="2" s="1"/>
  <c r="V1532" i="2" s="1"/>
  <c r="M1533" i="2"/>
  <c r="P1533" i="2" s="1"/>
  <c r="V1533" i="2" s="1"/>
  <c r="M1534" i="2"/>
  <c r="M1535" i="2"/>
  <c r="P1535" i="2" s="1"/>
  <c r="V1535" i="2" s="1"/>
  <c r="M1536" i="2"/>
  <c r="P1536" i="2" s="1"/>
  <c r="V1536" i="2" s="1"/>
  <c r="M1537" i="2"/>
  <c r="P1537" i="2" s="1"/>
  <c r="V1537" i="2" s="1"/>
  <c r="M1538" i="2"/>
  <c r="P1538" i="2" s="1"/>
  <c r="V1538" i="2" s="1"/>
  <c r="M1539" i="2"/>
  <c r="P1539" i="2" s="1"/>
  <c r="V1539" i="2" s="1"/>
  <c r="M1540" i="2"/>
  <c r="P1540" i="2" s="1"/>
  <c r="V1540" i="2" s="1"/>
  <c r="M1541" i="2"/>
  <c r="P1541" i="2" s="1"/>
  <c r="V1541" i="2" s="1"/>
  <c r="M1542" i="2"/>
  <c r="P1542" i="2" s="1"/>
  <c r="V1542" i="2" s="1"/>
  <c r="M1543" i="2"/>
  <c r="P1543" i="2" s="1"/>
  <c r="V1543" i="2" s="1"/>
  <c r="M1544" i="2"/>
  <c r="P1544" i="2" s="1"/>
  <c r="V1544" i="2" s="1"/>
  <c r="M1545" i="2"/>
  <c r="P1545" i="2" s="1"/>
  <c r="V1545" i="2" s="1"/>
  <c r="M1546" i="2"/>
  <c r="P1546" i="2" s="1"/>
  <c r="V1546" i="2" s="1"/>
  <c r="M1547" i="2"/>
  <c r="P1547" i="2" s="1"/>
  <c r="V1547" i="2" s="1"/>
  <c r="M1548" i="2"/>
  <c r="P1548" i="2" s="1"/>
  <c r="V1548" i="2" s="1"/>
  <c r="M1549" i="2"/>
  <c r="P1549" i="2" s="1"/>
  <c r="V1549" i="2" s="1"/>
  <c r="M1550" i="2"/>
  <c r="P1550" i="2" s="1"/>
  <c r="V1550" i="2" s="1"/>
  <c r="M1551" i="2"/>
  <c r="P1551" i="2" s="1"/>
  <c r="V1551" i="2" s="1"/>
  <c r="M1552" i="2"/>
  <c r="P1552" i="2" s="1"/>
  <c r="V1552" i="2" s="1"/>
  <c r="M1553" i="2"/>
  <c r="P1553" i="2" s="1"/>
  <c r="V1553" i="2" s="1"/>
  <c r="M1554" i="2"/>
  <c r="P1554" i="2" s="1"/>
  <c r="V1554" i="2" s="1"/>
  <c r="M1555" i="2"/>
  <c r="P1555" i="2" s="1"/>
  <c r="V1555" i="2" s="1"/>
  <c r="M1556" i="2"/>
  <c r="P1556" i="2" s="1"/>
  <c r="V1556" i="2" s="1"/>
  <c r="M1557" i="2"/>
  <c r="P1557" i="2" s="1"/>
  <c r="V1557" i="2" s="1"/>
  <c r="M1558" i="2"/>
  <c r="P1558" i="2" s="1"/>
  <c r="V1558" i="2" s="1"/>
  <c r="M1559" i="2"/>
  <c r="P1559" i="2" s="1"/>
  <c r="V1559" i="2" s="1"/>
  <c r="M1560" i="2"/>
  <c r="P1560" i="2" s="1"/>
  <c r="V1560" i="2" s="1"/>
  <c r="M1561" i="2"/>
  <c r="P1561" i="2" s="1"/>
  <c r="V1561" i="2" s="1"/>
  <c r="M1562" i="2"/>
  <c r="P1562" i="2" s="1"/>
  <c r="V1562" i="2" s="1"/>
  <c r="M1563" i="2"/>
  <c r="P1563" i="2" s="1"/>
  <c r="V1563" i="2" s="1"/>
  <c r="M1564" i="2"/>
  <c r="P1564" i="2" s="1"/>
  <c r="V1564" i="2" s="1"/>
  <c r="M1565" i="2"/>
  <c r="P1565" i="2" s="1"/>
  <c r="V1565" i="2" s="1"/>
  <c r="M1566" i="2"/>
  <c r="P1566" i="2" s="1"/>
  <c r="V1566" i="2" s="1"/>
  <c r="M1567" i="2"/>
  <c r="P1567" i="2" s="1"/>
  <c r="V1567" i="2" s="1"/>
  <c r="M1568" i="2"/>
  <c r="P1568" i="2" s="1"/>
  <c r="V1568" i="2" s="1"/>
  <c r="M1569" i="2"/>
  <c r="P1569" i="2" s="1"/>
  <c r="V1569" i="2" s="1"/>
  <c r="M1570" i="2"/>
  <c r="P1570" i="2" s="1"/>
  <c r="V1570" i="2" s="1"/>
  <c r="M1571" i="2"/>
  <c r="P1571" i="2" s="1"/>
  <c r="V1571" i="2" s="1"/>
  <c r="M1572" i="2"/>
  <c r="P1572" i="2" s="1"/>
  <c r="V1572" i="2" s="1"/>
  <c r="M1573" i="2"/>
  <c r="P1573" i="2" s="1"/>
  <c r="V1573" i="2" s="1"/>
  <c r="M1574" i="2"/>
  <c r="P1574" i="2" s="1"/>
  <c r="V1574" i="2" s="1"/>
  <c r="M1575" i="2"/>
  <c r="P1575" i="2" s="1"/>
  <c r="V1575" i="2" s="1"/>
  <c r="M1576" i="2"/>
  <c r="P1576" i="2" s="1"/>
  <c r="V1576" i="2" s="1"/>
  <c r="M1577" i="2"/>
  <c r="P1577" i="2" s="1"/>
  <c r="V1577" i="2" s="1"/>
  <c r="M1578" i="2"/>
  <c r="P1578" i="2" s="1"/>
  <c r="V1578" i="2" s="1"/>
  <c r="M1579" i="2"/>
  <c r="P1579" i="2" s="1"/>
  <c r="V1579" i="2" s="1"/>
  <c r="M1580" i="2"/>
  <c r="P1580" i="2" s="1"/>
  <c r="V1580" i="2" s="1"/>
  <c r="M1581" i="2"/>
  <c r="P1581" i="2" s="1"/>
  <c r="V1581" i="2" s="1"/>
  <c r="M1582" i="2"/>
  <c r="P1582" i="2" s="1"/>
  <c r="V1582" i="2" s="1"/>
  <c r="M1583" i="2"/>
  <c r="P1583" i="2" s="1"/>
  <c r="V1583" i="2" s="1"/>
  <c r="M1584" i="2"/>
  <c r="P1584" i="2" s="1"/>
  <c r="V1584" i="2" s="1"/>
  <c r="M1585" i="2"/>
  <c r="P1585" i="2" s="1"/>
  <c r="V1585" i="2" s="1"/>
  <c r="M1586" i="2"/>
  <c r="P1586" i="2" s="1"/>
  <c r="V1586" i="2" s="1"/>
  <c r="M1587" i="2"/>
  <c r="P1587" i="2" s="1"/>
  <c r="V1587" i="2" s="1"/>
  <c r="M1588" i="2"/>
  <c r="P1588" i="2" s="1"/>
  <c r="V1588" i="2" s="1"/>
  <c r="M1589" i="2"/>
  <c r="P1589" i="2" s="1"/>
  <c r="V1589" i="2" s="1"/>
  <c r="M1590" i="2"/>
  <c r="P1590" i="2" s="1"/>
  <c r="V1590" i="2" s="1"/>
  <c r="M1591" i="2"/>
  <c r="P1591" i="2" s="1"/>
  <c r="V1591" i="2" s="1"/>
  <c r="M1592" i="2"/>
  <c r="P1592" i="2" s="1"/>
  <c r="V1592" i="2" s="1"/>
  <c r="M1593" i="2"/>
  <c r="P1593" i="2" s="1"/>
  <c r="V1593" i="2" s="1"/>
  <c r="M1594" i="2"/>
  <c r="P1594" i="2" s="1"/>
  <c r="V1594" i="2" s="1"/>
  <c r="M1595" i="2"/>
  <c r="P1595" i="2" s="1"/>
  <c r="V1595" i="2" s="1"/>
  <c r="M1596" i="2"/>
  <c r="P1596" i="2" s="1"/>
  <c r="V1596" i="2" s="1"/>
  <c r="M1597" i="2"/>
  <c r="P1597" i="2" s="1"/>
  <c r="V1597" i="2" s="1"/>
  <c r="M1598" i="2"/>
  <c r="P1598" i="2" s="1"/>
  <c r="V1598" i="2" s="1"/>
  <c r="M1599" i="2"/>
  <c r="P1599" i="2" s="1"/>
  <c r="V1599" i="2" s="1"/>
  <c r="M1600" i="2"/>
  <c r="P1600" i="2" s="1"/>
  <c r="V1600" i="2" s="1"/>
  <c r="M1601" i="2"/>
  <c r="P1601" i="2" s="1"/>
  <c r="V1601" i="2" s="1"/>
  <c r="M1602" i="2"/>
  <c r="P1602" i="2" s="1"/>
  <c r="V1602" i="2" s="1"/>
  <c r="M1603" i="2"/>
  <c r="P1603" i="2" s="1"/>
  <c r="V1603" i="2" s="1"/>
  <c r="M1604" i="2"/>
  <c r="P1604" i="2" s="1"/>
  <c r="V1604" i="2" s="1"/>
  <c r="M1605" i="2"/>
  <c r="P1605" i="2" s="1"/>
  <c r="V1605" i="2" s="1"/>
  <c r="M1606" i="2"/>
  <c r="P1606" i="2" s="1"/>
  <c r="V1606" i="2" s="1"/>
  <c r="M1607" i="2"/>
  <c r="P1607" i="2" s="1"/>
  <c r="V1607" i="2" s="1"/>
  <c r="M1608" i="2"/>
  <c r="P1608" i="2" s="1"/>
  <c r="V1608" i="2" s="1"/>
  <c r="M1609" i="2"/>
  <c r="P1609" i="2" s="1"/>
  <c r="V1609" i="2" s="1"/>
  <c r="M1610" i="2"/>
  <c r="P1610" i="2" s="1"/>
  <c r="V1610" i="2" s="1"/>
  <c r="M1611" i="2"/>
  <c r="P1611" i="2" s="1"/>
  <c r="V1611" i="2" s="1"/>
  <c r="M1612" i="2"/>
  <c r="P1612" i="2" s="1"/>
  <c r="V1612" i="2" s="1"/>
  <c r="M1613" i="2"/>
  <c r="P1613" i="2" s="1"/>
  <c r="V1613" i="2" s="1"/>
  <c r="M1614" i="2"/>
  <c r="P1614" i="2" s="1"/>
  <c r="V1614" i="2" s="1"/>
  <c r="M1615" i="2"/>
  <c r="P1615" i="2" s="1"/>
  <c r="V1615" i="2" s="1"/>
  <c r="M1616" i="2"/>
  <c r="P1616" i="2" s="1"/>
  <c r="V1616" i="2" s="1"/>
  <c r="M1617" i="2"/>
  <c r="P1617" i="2" s="1"/>
  <c r="V1617" i="2" s="1"/>
  <c r="M1618" i="2"/>
  <c r="P1618" i="2" s="1"/>
  <c r="V1618" i="2" s="1"/>
  <c r="M1619" i="2"/>
  <c r="P1619" i="2" s="1"/>
  <c r="V1619" i="2" s="1"/>
  <c r="M1620" i="2"/>
  <c r="P1620" i="2" s="1"/>
  <c r="V1620" i="2" s="1"/>
  <c r="M1621" i="2"/>
  <c r="P1621" i="2" s="1"/>
  <c r="V1621" i="2" s="1"/>
  <c r="M1622" i="2"/>
  <c r="P1622" i="2" s="1"/>
  <c r="V1622" i="2" s="1"/>
  <c r="M1623" i="2"/>
  <c r="P1623" i="2" s="1"/>
  <c r="V1623" i="2" s="1"/>
  <c r="M1624" i="2"/>
  <c r="P1624" i="2" s="1"/>
  <c r="V1624" i="2" s="1"/>
  <c r="M1625" i="2"/>
  <c r="P1625" i="2" s="1"/>
  <c r="V1625" i="2" s="1"/>
  <c r="M1626" i="2"/>
  <c r="P1626" i="2" s="1"/>
  <c r="V1626" i="2" s="1"/>
  <c r="M1627" i="2"/>
  <c r="P1627" i="2" s="1"/>
  <c r="V1627" i="2" s="1"/>
  <c r="M1628" i="2"/>
  <c r="P1628" i="2" s="1"/>
  <c r="V1628" i="2" s="1"/>
  <c r="M1629" i="2"/>
  <c r="P1629" i="2" s="1"/>
  <c r="V1629" i="2" s="1"/>
  <c r="M1630" i="2"/>
  <c r="P1630" i="2" s="1"/>
  <c r="V1630" i="2" s="1"/>
  <c r="M1631" i="2"/>
  <c r="P1631" i="2" s="1"/>
  <c r="V1631" i="2" s="1"/>
  <c r="M1632" i="2"/>
  <c r="P1632" i="2" s="1"/>
  <c r="V1632" i="2" s="1"/>
  <c r="M1633" i="2"/>
  <c r="P1633" i="2" s="1"/>
  <c r="V1633" i="2" s="1"/>
  <c r="M1634" i="2"/>
  <c r="P1634" i="2" s="1"/>
  <c r="V1634" i="2" s="1"/>
  <c r="M1635" i="2"/>
  <c r="P1635" i="2" s="1"/>
  <c r="V1635" i="2" s="1"/>
  <c r="M1636" i="2"/>
  <c r="P1636" i="2" s="1"/>
  <c r="V1636" i="2" s="1"/>
  <c r="M1637" i="2"/>
  <c r="P1637" i="2" s="1"/>
  <c r="V1637" i="2" s="1"/>
  <c r="M1638" i="2"/>
  <c r="P1638" i="2" s="1"/>
  <c r="V1638" i="2" s="1"/>
  <c r="M1639" i="2"/>
  <c r="P1639" i="2" s="1"/>
  <c r="V1639" i="2" s="1"/>
  <c r="M1640" i="2"/>
  <c r="P1640" i="2" s="1"/>
  <c r="V1640" i="2" s="1"/>
  <c r="M1641" i="2"/>
  <c r="P1641" i="2" s="1"/>
  <c r="V1641" i="2" s="1"/>
  <c r="M1642" i="2"/>
  <c r="P1642" i="2" s="1"/>
  <c r="V1642" i="2" s="1"/>
  <c r="M1643" i="2"/>
  <c r="P1643" i="2" s="1"/>
  <c r="V1643" i="2" s="1"/>
  <c r="M1644" i="2"/>
  <c r="P1644" i="2" s="1"/>
  <c r="V1644" i="2" s="1"/>
  <c r="M1645" i="2"/>
  <c r="P1645" i="2" s="1"/>
  <c r="V1645" i="2" s="1"/>
  <c r="M1646" i="2"/>
  <c r="P1646" i="2" s="1"/>
  <c r="V1646" i="2" s="1"/>
  <c r="M1647" i="2"/>
  <c r="P1647" i="2" s="1"/>
  <c r="V1647" i="2" s="1"/>
  <c r="M1648" i="2"/>
  <c r="P1648" i="2" s="1"/>
  <c r="V1648" i="2" s="1"/>
  <c r="M1649" i="2"/>
  <c r="P1649" i="2" s="1"/>
  <c r="V1649" i="2" s="1"/>
  <c r="M1650" i="2"/>
  <c r="P1650" i="2" s="1"/>
  <c r="V1650" i="2" s="1"/>
  <c r="M1651" i="2"/>
  <c r="P1651" i="2" s="1"/>
  <c r="V1651" i="2" s="1"/>
  <c r="M1652" i="2"/>
  <c r="P1652" i="2" s="1"/>
  <c r="V1652" i="2" s="1"/>
  <c r="M1653" i="2"/>
  <c r="P1653" i="2" s="1"/>
  <c r="V1653" i="2" s="1"/>
  <c r="M1654" i="2"/>
  <c r="P1654" i="2" s="1"/>
  <c r="V1654" i="2" s="1"/>
  <c r="M1655" i="2"/>
  <c r="P1655" i="2" s="1"/>
  <c r="V1655" i="2" s="1"/>
  <c r="M1656" i="2"/>
  <c r="P1656" i="2" s="1"/>
  <c r="V1656" i="2" s="1"/>
  <c r="M1657" i="2"/>
  <c r="P1657" i="2" s="1"/>
  <c r="V1657" i="2" s="1"/>
  <c r="M1658" i="2"/>
  <c r="P1658" i="2" s="1"/>
  <c r="V1658" i="2" s="1"/>
  <c r="M1659" i="2"/>
  <c r="P1659" i="2" s="1"/>
  <c r="V1659" i="2" s="1"/>
  <c r="M1660" i="2"/>
  <c r="P1660" i="2" s="1"/>
  <c r="V1660" i="2" s="1"/>
  <c r="M1661" i="2"/>
  <c r="P1661" i="2" s="1"/>
  <c r="V1661" i="2" s="1"/>
  <c r="M1662" i="2"/>
  <c r="P1662" i="2" s="1"/>
  <c r="V1662" i="2" s="1"/>
  <c r="M1663" i="2"/>
  <c r="P1663" i="2" s="1"/>
  <c r="V1663" i="2" s="1"/>
  <c r="M1664" i="2"/>
  <c r="P1664" i="2" s="1"/>
  <c r="V1664" i="2" s="1"/>
  <c r="M1665" i="2"/>
  <c r="P1665" i="2" s="1"/>
  <c r="V1665" i="2" s="1"/>
  <c r="M1666" i="2"/>
  <c r="P1666" i="2" s="1"/>
  <c r="V1666" i="2" s="1"/>
  <c r="M1667" i="2"/>
  <c r="P1667" i="2" s="1"/>
  <c r="V1667" i="2" s="1"/>
  <c r="M1668" i="2"/>
  <c r="P1668" i="2" s="1"/>
  <c r="V1668" i="2" s="1"/>
  <c r="M1669" i="2"/>
  <c r="P1669" i="2" s="1"/>
  <c r="V1669" i="2" s="1"/>
  <c r="M1670" i="2"/>
  <c r="P1670" i="2" s="1"/>
  <c r="V1670" i="2" s="1"/>
  <c r="M1671" i="2"/>
  <c r="P1671" i="2" s="1"/>
  <c r="V1671" i="2" s="1"/>
  <c r="M1672" i="2"/>
  <c r="P1672" i="2" s="1"/>
  <c r="V1672" i="2" s="1"/>
  <c r="M1673" i="2"/>
  <c r="P1673" i="2" s="1"/>
  <c r="V1673" i="2" s="1"/>
  <c r="M1674" i="2"/>
  <c r="P1674" i="2" s="1"/>
  <c r="V1674" i="2" s="1"/>
  <c r="M1675" i="2"/>
  <c r="P1675" i="2" s="1"/>
  <c r="V1675" i="2" s="1"/>
  <c r="M1676" i="2"/>
  <c r="P1676" i="2" s="1"/>
  <c r="V1676" i="2" s="1"/>
  <c r="M1677" i="2"/>
  <c r="P1677" i="2" s="1"/>
  <c r="V1677" i="2" s="1"/>
  <c r="M1678" i="2"/>
  <c r="P1678" i="2" s="1"/>
  <c r="V1678" i="2" s="1"/>
  <c r="M1679" i="2"/>
  <c r="P1679" i="2" s="1"/>
  <c r="V1679" i="2" s="1"/>
  <c r="M1680" i="2"/>
  <c r="P1680" i="2" s="1"/>
  <c r="V1680" i="2" s="1"/>
  <c r="M1681" i="2"/>
  <c r="P1681" i="2" s="1"/>
  <c r="V1681" i="2" s="1"/>
  <c r="M1682" i="2"/>
  <c r="P1682" i="2" s="1"/>
  <c r="V1682" i="2" s="1"/>
  <c r="M1683" i="2"/>
  <c r="P1683" i="2" s="1"/>
  <c r="V1683" i="2" s="1"/>
  <c r="M1684" i="2"/>
  <c r="P1684" i="2" s="1"/>
  <c r="V1684" i="2" s="1"/>
  <c r="M1685" i="2"/>
  <c r="P1685" i="2" s="1"/>
  <c r="V1685" i="2" s="1"/>
  <c r="M1686" i="2"/>
  <c r="P1686" i="2" s="1"/>
  <c r="V1686" i="2" s="1"/>
  <c r="M1687" i="2"/>
  <c r="P1687" i="2" s="1"/>
  <c r="V1687" i="2" s="1"/>
  <c r="M1688" i="2"/>
  <c r="P1688" i="2" s="1"/>
  <c r="V1688" i="2" s="1"/>
  <c r="M1689" i="2"/>
  <c r="P1689" i="2" s="1"/>
  <c r="V1689" i="2" s="1"/>
  <c r="M1690" i="2"/>
  <c r="P1690" i="2" s="1"/>
  <c r="V1690" i="2" s="1"/>
  <c r="M1691" i="2"/>
  <c r="P1691" i="2" s="1"/>
  <c r="V1691" i="2" s="1"/>
  <c r="M1692" i="2"/>
  <c r="P1692" i="2" s="1"/>
  <c r="V1692" i="2" s="1"/>
  <c r="M1693" i="2"/>
  <c r="P1693" i="2" s="1"/>
  <c r="V1693" i="2" s="1"/>
  <c r="M1694" i="2"/>
  <c r="P1694" i="2" s="1"/>
  <c r="V1694" i="2" s="1"/>
  <c r="M1695" i="2"/>
  <c r="P1695" i="2" s="1"/>
  <c r="V1695" i="2" s="1"/>
  <c r="M1696" i="2"/>
  <c r="P1696" i="2" s="1"/>
  <c r="V1696" i="2" s="1"/>
  <c r="M1697" i="2"/>
  <c r="P1697" i="2" s="1"/>
  <c r="V1697" i="2" s="1"/>
  <c r="M1698" i="2"/>
  <c r="P1698" i="2" s="1"/>
  <c r="V1698" i="2" s="1"/>
  <c r="M1699" i="2"/>
  <c r="P1699" i="2" s="1"/>
  <c r="V1699" i="2" s="1"/>
  <c r="M1700" i="2"/>
  <c r="P1700" i="2" s="1"/>
  <c r="V1700" i="2" s="1"/>
  <c r="M1701" i="2"/>
  <c r="P1701" i="2" s="1"/>
  <c r="V1701" i="2" s="1"/>
  <c r="M1702" i="2"/>
  <c r="P1702" i="2" s="1"/>
  <c r="V1702" i="2" s="1"/>
  <c r="M1703" i="2"/>
  <c r="P1703" i="2" s="1"/>
  <c r="V1703" i="2" s="1"/>
  <c r="M1704" i="2"/>
  <c r="P1704" i="2" s="1"/>
  <c r="V1704" i="2" s="1"/>
  <c r="M1705" i="2"/>
  <c r="P1705" i="2" s="1"/>
  <c r="V1705" i="2" s="1"/>
  <c r="M1706" i="2"/>
  <c r="P1706" i="2" s="1"/>
  <c r="V1706" i="2" s="1"/>
  <c r="M1707" i="2"/>
  <c r="P1707" i="2" s="1"/>
  <c r="V1707" i="2" s="1"/>
  <c r="M1708" i="2"/>
  <c r="P1708" i="2" s="1"/>
  <c r="V1708" i="2" s="1"/>
  <c r="M1709" i="2"/>
  <c r="P1709" i="2" s="1"/>
  <c r="V1709" i="2" s="1"/>
  <c r="M1710" i="2"/>
  <c r="P1710" i="2" s="1"/>
  <c r="V1710" i="2" s="1"/>
  <c r="M1711" i="2"/>
  <c r="P1711" i="2" s="1"/>
  <c r="V1711" i="2" s="1"/>
  <c r="M1712" i="2"/>
  <c r="P1712" i="2" s="1"/>
  <c r="V1712" i="2" s="1"/>
  <c r="M1713" i="2"/>
  <c r="P1713" i="2" s="1"/>
  <c r="V1713" i="2" s="1"/>
  <c r="M1714" i="2"/>
  <c r="P1714" i="2" s="1"/>
  <c r="V1714" i="2" s="1"/>
  <c r="M1715" i="2"/>
  <c r="P1715" i="2" s="1"/>
  <c r="V1715" i="2" s="1"/>
  <c r="M1716" i="2"/>
  <c r="P1716" i="2" s="1"/>
  <c r="V1716" i="2" s="1"/>
  <c r="M1717" i="2"/>
  <c r="P1717" i="2" s="1"/>
  <c r="V1717" i="2" s="1"/>
  <c r="M1718" i="2"/>
  <c r="P1718" i="2" s="1"/>
  <c r="V1718" i="2" s="1"/>
  <c r="M1719" i="2"/>
  <c r="P1719" i="2" s="1"/>
  <c r="V1719" i="2" s="1"/>
  <c r="M1720" i="2"/>
  <c r="P1720" i="2" s="1"/>
  <c r="V1720" i="2" s="1"/>
  <c r="M1721" i="2"/>
  <c r="P1721" i="2" s="1"/>
  <c r="V1721" i="2" s="1"/>
  <c r="M1722" i="2"/>
  <c r="P1722" i="2" s="1"/>
  <c r="V1722" i="2" s="1"/>
  <c r="M1723" i="2"/>
  <c r="P1723" i="2" s="1"/>
  <c r="V1723" i="2" s="1"/>
  <c r="M1724" i="2"/>
  <c r="P1724" i="2" s="1"/>
  <c r="V1724" i="2" s="1"/>
  <c r="M1725" i="2"/>
  <c r="P1725" i="2" s="1"/>
  <c r="V1725" i="2" s="1"/>
  <c r="M1726" i="2"/>
  <c r="P1726" i="2" s="1"/>
  <c r="V1726" i="2" s="1"/>
  <c r="M1727" i="2"/>
  <c r="P1727" i="2" s="1"/>
  <c r="V1727" i="2" s="1"/>
  <c r="M1728" i="2"/>
  <c r="P1728" i="2" s="1"/>
  <c r="V1728" i="2" s="1"/>
  <c r="M1729" i="2"/>
  <c r="P1729" i="2" s="1"/>
  <c r="V1729" i="2" s="1"/>
  <c r="M1730" i="2"/>
  <c r="P1730" i="2" s="1"/>
  <c r="V1730" i="2" s="1"/>
  <c r="M1731" i="2"/>
  <c r="P1731" i="2" s="1"/>
  <c r="V1731" i="2" s="1"/>
  <c r="M1732" i="2"/>
  <c r="P1732" i="2" s="1"/>
  <c r="V1732" i="2" s="1"/>
  <c r="M1733" i="2"/>
  <c r="P1733" i="2" s="1"/>
  <c r="V1733" i="2" s="1"/>
  <c r="M1734" i="2"/>
  <c r="P1734" i="2" s="1"/>
  <c r="V1734" i="2" s="1"/>
  <c r="M1735" i="2"/>
  <c r="P1735" i="2" s="1"/>
  <c r="V1735" i="2" s="1"/>
  <c r="M1736" i="2"/>
  <c r="P1736" i="2" s="1"/>
  <c r="V1736" i="2" s="1"/>
  <c r="M1737" i="2"/>
  <c r="P1737" i="2" s="1"/>
  <c r="V1737" i="2" s="1"/>
  <c r="M1738" i="2"/>
  <c r="P1738" i="2" s="1"/>
  <c r="V1738" i="2" s="1"/>
  <c r="M1739" i="2"/>
  <c r="P1739" i="2" s="1"/>
  <c r="V1739" i="2" s="1"/>
  <c r="M1740" i="2"/>
  <c r="P1740" i="2" s="1"/>
  <c r="V1740" i="2" s="1"/>
  <c r="M1741" i="2"/>
  <c r="P1741" i="2" s="1"/>
  <c r="V1741" i="2" s="1"/>
  <c r="M1742" i="2"/>
  <c r="P1742" i="2" s="1"/>
  <c r="V1742" i="2" s="1"/>
  <c r="M1743" i="2"/>
  <c r="P1743" i="2" s="1"/>
  <c r="V1743" i="2" s="1"/>
  <c r="M1744" i="2"/>
  <c r="P1744" i="2" s="1"/>
  <c r="V1744" i="2" s="1"/>
  <c r="M1745" i="2"/>
  <c r="P1745" i="2" s="1"/>
  <c r="V1745" i="2" s="1"/>
  <c r="M1746" i="2"/>
  <c r="P1746" i="2" s="1"/>
  <c r="V1746" i="2" s="1"/>
  <c r="M1747" i="2"/>
  <c r="P1747" i="2" s="1"/>
  <c r="V1747" i="2" s="1"/>
  <c r="M1748" i="2"/>
  <c r="P1748" i="2" s="1"/>
  <c r="V1748" i="2" s="1"/>
  <c r="M1749" i="2"/>
  <c r="P1749" i="2" s="1"/>
  <c r="V1749" i="2" s="1"/>
  <c r="M1750" i="2"/>
  <c r="P1750" i="2" s="1"/>
  <c r="V1750" i="2" s="1"/>
  <c r="M1751" i="2"/>
  <c r="P1751" i="2" s="1"/>
  <c r="V1751" i="2" s="1"/>
  <c r="M1752" i="2"/>
  <c r="P1752" i="2" s="1"/>
  <c r="V1752" i="2" s="1"/>
  <c r="M1753" i="2"/>
  <c r="P1753" i="2" s="1"/>
  <c r="V1753" i="2" s="1"/>
  <c r="M1754" i="2"/>
  <c r="P1754" i="2" s="1"/>
  <c r="V1754" i="2" s="1"/>
  <c r="M1755" i="2"/>
  <c r="P1755" i="2" s="1"/>
  <c r="V1755" i="2" s="1"/>
  <c r="M1756" i="2"/>
  <c r="P1756" i="2" s="1"/>
  <c r="V1756" i="2" s="1"/>
  <c r="M1757" i="2"/>
  <c r="P1757" i="2" s="1"/>
  <c r="V1757" i="2" s="1"/>
  <c r="M1758" i="2"/>
  <c r="P1758" i="2" s="1"/>
  <c r="V1758" i="2" s="1"/>
  <c r="M1759" i="2"/>
  <c r="P1759" i="2" s="1"/>
  <c r="V1759" i="2" s="1"/>
  <c r="M1760" i="2"/>
  <c r="P1760" i="2" s="1"/>
  <c r="V1760" i="2" s="1"/>
  <c r="M1761" i="2"/>
  <c r="P1761" i="2" s="1"/>
  <c r="V1761" i="2" s="1"/>
  <c r="M1762" i="2"/>
  <c r="P1762" i="2" s="1"/>
  <c r="V1762" i="2" s="1"/>
  <c r="M1763" i="2"/>
  <c r="P1763" i="2" s="1"/>
  <c r="V1763" i="2" s="1"/>
  <c r="M1764" i="2"/>
  <c r="P1764" i="2" s="1"/>
  <c r="V1764" i="2" s="1"/>
  <c r="M1765" i="2"/>
  <c r="P1765" i="2" s="1"/>
  <c r="V1765" i="2" s="1"/>
  <c r="M1766" i="2"/>
  <c r="P1766" i="2" s="1"/>
  <c r="V1766" i="2" s="1"/>
  <c r="M1767" i="2"/>
  <c r="P1767" i="2" s="1"/>
  <c r="V1767" i="2" s="1"/>
  <c r="M1768" i="2"/>
  <c r="P1768" i="2" s="1"/>
  <c r="V1768" i="2" s="1"/>
  <c r="M1769" i="2"/>
  <c r="P1769" i="2" s="1"/>
  <c r="V1769" i="2" s="1"/>
  <c r="M1770" i="2"/>
  <c r="P1770" i="2" s="1"/>
  <c r="V1770" i="2" s="1"/>
  <c r="M1771" i="2"/>
  <c r="P1771" i="2" s="1"/>
  <c r="V1771" i="2" s="1"/>
  <c r="M1772" i="2"/>
  <c r="P1772" i="2" s="1"/>
  <c r="V1772" i="2" s="1"/>
  <c r="M1773" i="2"/>
  <c r="P1773" i="2" s="1"/>
  <c r="V1773" i="2" s="1"/>
  <c r="M1774" i="2"/>
  <c r="P1774" i="2" s="1"/>
  <c r="V1774" i="2" s="1"/>
  <c r="M1775" i="2"/>
  <c r="P1775" i="2" s="1"/>
  <c r="V1775" i="2" s="1"/>
  <c r="M1776" i="2"/>
  <c r="P1776" i="2" s="1"/>
  <c r="V1776" i="2" s="1"/>
  <c r="M1777" i="2"/>
  <c r="P1777" i="2" s="1"/>
  <c r="V1777" i="2" s="1"/>
  <c r="M1778" i="2"/>
  <c r="P1778" i="2" s="1"/>
  <c r="V1778" i="2" s="1"/>
  <c r="M1779" i="2"/>
  <c r="P1779" i="2" s="1"/>
  <c r="V1779" i="2" s="1"/>
  <c r="M1780" i="2"/>
  <c r="P1780" i="2" s="1"/>
  <c r="V1780" i="2" s="1"/>
  <c r="M1781" i="2"/>
  <c r="P1781" i="2" s="1"/>
  <c r="V1781" i="2" s="1"/>
  <c r="M1782" i="2"/>
  <c r="P1782" i="2" s="1"/>
  <c r="V1782" i="2" s="1"/>
  <c r="M1783" i="2"/>
  <c r="P1783" i="2" s="1"/>
  <c r="V1783" i="2" s="1"/>
  <c r="M1784" i="2"/>
  <c r="P1784" i="2" s="1"/>
  <c r="V1784" i="2" s="1"/>
  <c r="M1785" i="2"/>
  <c r="P1785" i="2" s="1"/>
  <c r="V1785" i="2" s="1"/>
  <c r="M1786" i="2"/>
  <c r="P1786" i="2" s="1"/>
  <c r="V1786" i="2" s="1"/>
  <c r="M1787" i="2"/>
  <c r="P1787" i="2" s="1"/>
  <c r="V1787" i="2" s="1"/>
  <c r="M1788" i="2"/>
  <c r="P1788" i="2" s="1"/>
  <c r="V1788" i="2" s="1"/>
  <c r="M1789" i="2"/>
  <c r="P1789" i="2" s="1"/>
  <c r="V1789" i="2" s="1"/>
  <c r="M1790" i="2"/>
  <c r="P1790" i="2" s="1"/>
  <c r="V1790" i="2" s="1"/>
  <c r="M1791" i="2"/>
  <c r="P1791" i="2" s="1"/>
  <c r="V1791" i="2" s="1"/>
  <c r="M1792" i="2"/>
  <c r="P1792" i="2" s="1"/>
  <c r="V1792" i="2" s="1"/>
  <c r="M1793" i="2"/>
  <c r="P1793" i="2" s="1"/>
  <c r="V1793" i="2" s="1"/>
  <c r="M1794" i="2"/>
  <c r="P1794" i="2" s="1"/>
  <c r="V1794" i="2" s="1"/>
  <c r="M1795" i="2"/>
  <c r="P1795" i="2" s="1"/>
  <c r="V1795" i="2" s="1"/>
  <c r="M1796" i="2"/>
  <c r="P1796" i="2" s="1"/>
  <c r="V1796" i="2" s="1"/>
  <c r="M1797" i="2"/>
  <c r="P1797" i="2" s="1"/>
  <c r="V1797" i="2" s="1"/>
  <c r="M1798" i="2"/>
  <c r="P1798" i="2" s="1"/>
  <c r="V1798" i="2" s="1"/>
  <c r="M1799" i="2"/>
  <c r="P1799" i="2" s="1"/>
  <c r="V1799" i="2" s="1"/>
  <c r="M1800" i="2"/>
  <c r="P1800" i="2" s="1"/>
  <c r="V1800" i="2" s="1"/>
  <c r="M1801" i="2"/>
  <c r="P1801" i="2" s="1"/>
  <c r="V1801" i="2" s="1"/>
  <c r="M1802" i="2"/>
  <c r="P1802" i="2" s="1"/>
  <c r="V1802" i="2" s="1"/>
  <c r="M1803" i="2"/>
  <c r="P1803" i="2" s="1"/>
  <c r="V1803" i="2" s="1"/>
  <c r="M1804" i="2"/>
  <c r="P1804" i="2" s="1"/>
  <c r="V1804" i="2" s="1"/>
  <c r="M1805" i="2"/>
  <c r="P1805" i="2" s="1"/>
  <c r="V1805" i="2" s="1"/>
  <c r="M1806" i="2"/>
  <c r="P1806" i="2" s="1"/>
  <c r="V1806" i="2" s="1"/>
  <c r="M1807" i="2"/>
  <c r="P1807" i="2" s="1"/>
  <c r="V1807" i="2" s="1"/>
  <c r="M1808" i="2"/>
  <c r="P1808" i="2" s="1"/>
  <c r="V1808" i="2" s="1"/>
  <c r="M1809" i="2"/>
  <c r="P1809" i="2" s="1"/>
  <c r="V1809" i="2" s="1"/>
  <c r="M1810" i="2"/>
  <c r="P1810" i="2" s="1"/>
  <c r="V1810" i="2" s="1"/>
  <c r="M1811" i="2"/>
  <c r="P1811" i="2" s="1"/>
  <c r="V1811" i="2" s="1"/>
  <c r="M1812" i="2"/>
  <c r="P1812" i="2" s="1"/>
  <c r="V1812" i="2" s="1"/>
  <c r="M1813" i="2"/>
  <c r="P1813" i="2" s="1"/>
  <c r="V1813" i="2" s="1"/>
  <c r="M1814" i="2"/>
  <c r="P1814" i="2" s="1"/>
  <c r="V1814" i="2" s="1"/>
  <c r="M1815" i="2"/>
  <c r="P1815" i="2" s="1"/>
  <c r="V1815" i="2" s="1"/>
  <c r="M1816" i="2"/>
  <c r="P1816" i="2" s="1"/>
  <c r="V1816" i="2" s="1"/>
  <c r="M1817" i="2"/>
  <c r="P1817" i="2" s="1"/>
  <c r="V1817" i="2" s="1"/>
  <c r="M1818" i="2"/>
  <c r="P1818" i="2" s="1"/>
  <c r="V1818" i="2" s="1"/>
  <c r="M1819" i="2"/>
  <c r="P1819" i="2" s="1"/>
  <c r="V1819" i="2" s="1"/>
  <c r="M1820" i="2"/>
  <c r="P1820" i="2" s="1"/>
  <c r="V1820" i="2" s="1"/>
  <c r="M1821" i="2"/>
  <c r="P1821" i="2" s="1"/>
  <c r="V1821" i="2" s="1"/>
  <c r="M1822" i="2"/>
  <c r="P1822" i="2" s="1"/>
  <c r="V1822" i="2" s="1"/>
  <c r="M1823" i="2"/>
  <c r="P1823" i="2" s="1"/>
  <c r="V1823" i="2" s="1"/>
  <c r="M1824" i="2"/>
  <c r="P1824" i="2" s="1"/>
  <c r="V1824" i="2" s="1"/>
  <c r="M1825" i="2"/>
  <c r="P1825" i="2" s="1"/>
  <c r="V1825" i="2" s="1"/>
  <c r="M1826" i="2"/>
  <c r="P1826" i="2" s="1"/>
  <c r="V1826" i="2" s="1"/>
  <c r="M1827" i="2"/>
  <c r="P1827" i="2" s="1"/>
  <c r="V1827" i="2" s="1"/>
  <c r="M1828" i="2"/>
  <c r="P1828" i="2" s="1"/>
  <c r="V1828" i="2" s="1"/>
  <c r="M1829" i="2"/>
  <c r="P1829" i="2" s="1"/>
  <c r="V1829" i="2" s="1"/>
  <c r="M1830" i="2"/>
  <c r="P1830" i="2" s="1"/>
  <c r="V1830" i="2" s="1"/>
  <c r="M1831" i="2"/>
  <c r="P1831" i="2" s="1"/>
  <c r="V1831" i="2" s="1"/>
  <c r="M1832" i="2"/>
  <c r="P1832" i="2" s="1"/>
  <c r="V1832" i="2" s="1"/>
  <c r="M1833" i="2"/>
  <c r="P1833" i="2" s="1"/>
  <c r="V1833" i="2" s="1"/>
  <c r="M1834" i="2"/>
  <c r="P1834" i="2" s="1"/>
  <c r="V1834" i="2" s="1"/>
  <c r="M1835" i="2"/>
  <c r="P1835" i="2" s="1"/>
  <c r="V1835" i="2" s="1"/>
  <c r="M1836" i="2"/>
  <c r="P1836" i="2" s="1"/>
  <c r="V1836" i="2" s="1"/>
  <c r="M1837" i="2"/>
  <c r="P1837" i="2" s="1"/>
  <c r="V1837" i="2" s="1"/>
  <c r="M1838" i="2"/>
  <c r="P1838" i="2" s="1"/>
  <c r="V1838" i="2" s="1"/>
  <c r="M1839" i="2"/>
  <c r="P1839" i="2" s="1"/>
  <c r="V1839" i="2" s="1"/>
  <c r="M1840" i="2"/>
  <c r="P1840" i="2" s="1"/>
  <c r="V1840" i="2" s="1"/>
  <c r="M1841" i="2"/>
  <c r="P1841" i="2" s="1"/>
  <c r="V1841" i="2" s="1"/>
  <c r="M1842" i="2"/>
  <c r="P1842" i="2" s="1"/>
  <c r="V1842" i="2" s="1"/>
  <c r="M1843" i="2"/>
  <c r="P1843" i="2" s="1"/>
  <c r="V1843" i="2" s="1"/>
  <c r="M1844" i="2"/>
  <c r="P1844" i="2" s="1"/>
  <c r="V1844" i="2" s="1"/>
  <c r="M1845" i="2"/>
  <c r="P1845" i="2" s="1"/>
  <c r="V1845" i="2" s="1"/>
  <c r="M1846" i="2"/>
  <c r="P1846" i="2" s="1"/>
  <c r="V1846" i="2" s="1"/>
  <c r="M1847" i="2"/>
  <c r="P1847" i="2" s="1"/>
  <c r="V1847" i="2" s="1"/>
  <c r="M1848" i="2"/>
  <c r="P1848" i="2" s="1"/>
  <c r="V1848" i="2" s="1"/>
  <c r="M1849" i="2"/>
  <c r="P1849" i="2" s="1"/>
  <c r="V1849" i="2" s="1"/>
  <c r="M1850" i="2"/>
  <c r="P1850" i="2" s="1"/>
  <c r="V1850" i="2" s="1"/>
  <c r="M1851" i="2"/>
  <c r="P1851" i="2" s="1"/>
  <c r="V1851" i="2" s="1"/>
  <c r="M1852" i="2"/>
  <c r="P1852" i="2" s="1"/>
  <c r="V1852" i="2" s="1"/>
  <c r="M1853" i="2"/>
  <c r="P1853" i="2" s="1"/>
  <c r="V1853" i="2" s="1"/>
  <c r="M1854" i="2"/>
  <c r="P1854" i="2" s="1"/>
  <c r="V1854" i="2" s="1"/>
  <c r="M1855" i="2"/>
  <c r="P1855" i="2" s="1"/>
  <c r="V1855" i="2" s="1"/>
  <c r="M1856" i="2"/>
  <c r="P1856" i="2" s="1"/>
  <c r="V1856" i="2" s="1"/>
  <c r="M1857" i="2"/>
  <c r="P1857" i="2" s="1"/>
  <c r="V1857" i="2" s="1"/>
  <c r="M1858" i="2"/>
  <c r="P1858" i="2" s="1"/>
  <c r="V1858" i="2" s="1"/>
  <c r="M1859" i="2"/>
  <c r="P1859" i="2" s="1"/>
  <c r="V1859" i="2" s="1"/>
  <c r="M1860" i="2"/>
  <c r="P1860" i="2" s="1"/>
  <c r="V1860" i="2" s="1"/>
  <c r="M1861" i="2"/>
  <c r="P1861" i="2" s="1"/>
  <c r="V1861" i="2" s="1"/>
  <c r="M1862" i="2"/>
  <c r="P1862" i="2" s="1"/>
  <c r="V1862" i="2" s="1"/>
  <c r="M1863" i="2"/>
  <c r="P1863" i="2" s="1"/>
  <c r="V1863" i="2" s="1"/>
  <c r="M1864" i="2"/>
  <c r="P1864" i="2" s="1"/>
  <c r="V1864" i="2" s="1"/>
  <c r="M1865" i="2"/>
  <c r="P1865" i="2" s="1"/>
  <c r="V1865" i="2" s="1"/>
  <c r="M1866" i="2"/>
  <c r="P1866" i="2" s="1"/>
  <c r="V1866" i="2" s="1"/>
  <c r="M1867" i="2"/>
  <c r="P1867" i="2" s="1"/>
  <c r="V1867" i="2" s="1"/>
  <c r="M1868" i="2"/>
  <c r="P1868" i="2" s="1"/>
  <c r="V1868" i="2" s="1"/>
  <c r="M1869" i="2"/>
  <c r="P1869" i="2" s="1"/>
  <c r="V1869" i="2" s="1"/>
  <c r="M1870" i="2"/>
  <c r="P1870" i="2" s="1"/>
  <c r="V1870" i="2" s="1"/>
  <c r="M1871" i="2"/>
  <c r="P1871" i="2" s="1"/>
  <c r="V1871" i="2" s="1"/>
  <c r="M1872" i="2"/>
  <c r="P1872" i="2" s="1"/>
  <c r="V1872" i="2" s="1"/>
  <c r="M1873" i="2"/>
  <c r="P1873" i="2" s="1"/>
  <c r="V1873" i="2" s="1"/>
  <c r="M1874" i="2"/>
  <c r="P1874" i="2" s="1"/>
  <c r="V1874" i="2" s="1"/>
  <c r="M1875" i="2"/>
  <c r="P1875" i="2" s="1"/>
  <c r="V1875" i="2" s="1"/>
  <c r="M1876" i="2"/>
  <c r="P1876" i="2" s="1"/>
  <c r="V1876" i="2" s="1"/>
  <c r="M1877" i="2"/>
  <c r="P1877" i="2" s="1"/>
  <c r="V1877" i="2" s="1"/>
  <c r="M1878" i="2"/>
  <c r="P1878" i="2" s="1"/>
  <c r="V1878" i="2" s="1"/>
  <c r="M1879" i="2"/>
  <c r="P1879" i="2" s="1"/>
  <c r="V1879" i="2" s="1"/>
  <c r="M1880" i="2"/>
  <c r="P1880" i="2" s="1"/>
  <c r="V1880" i="2" s="1"/>
  <c r="M1881" i="2"/>
  <c r="P1881" i="2" s="1"/>
  <c r="V1881" i="2" s="1"/>
  <c r="M1882" i="2"/>
  <c r="P1882" i="2" s="1"/>
  <c r="V1882" i="2" s="1"/>
  <c r="M1883" i="2"/>
  <c r="P1883" i="2" s="1"/>
  <c r="V1883" i="2" s="1"/>
  <c r="M1884" i="2"/>
  <c r="P1884" i="2" s="1"/>
  <c r="V1884" i="2" s="1"/>
  <c r="M1885" i="2"/>
  <c r="P1885" i="2" s="1"/>
  <c r="V1885" i="2" s="1"/>
  <c r="M1886" i="2"/>
  <c r="P1886" i="2" s="1"/>
  <c r="V1886" i="2" s="1"/>
  <c r="M1887" i="2"/>
  <c r="P1887" i="2" s="1"/>
  <c r="V1887" i="2" s="1"/>
  <c r="M1888" i="2"/>
  <c r="P1888" i="2" s="1"/>
  <c r="V1888" i="2" s="1"/>
  <c r="M1889" i="2"/>
  <c r="P1889" i="2" s="1"/>
  <c r="V1889" i="2" s="1"/>
  <c r="M1890" i="2"/>
  <c r="P1890" i="2" s="1"/>
  <c r="V1890" i="2" s="1"/>
  <c r="M1891" i="2"/>
  <c r="P1891" i="2" s="1"/>
  <c r="V1891" i="2" s="1"/>
  <c r="M1892" i="2"/>
  <c r="P1892" i="2" s="1"/>
  <c r="V1892" i="2" s="1"/>
  <c r="M1893" i="2"/>
  <c r="P1893" i="2" s="1"/>
  <c r="V1893" i="2" s="1"/>
  <c r="M1894" i="2"/>
  <c r="P1894" i="2" s="1"/>
  <c r="V1894" i="2" s="1"/>
  <c r="M1895" i="2"/>
  <c r="P1895" i="2" s="1"/>
  <c r="V1895" i="2" s="1"/>
  <c r="M1896" i="2"/>
  <c r="P1896" i="2" s="1"/>
  <c r="V1896" i="2" s="1"/>
  <c r="M1897" i="2"/>
  <c r="P1897" i="2" s="1"/>
  <c r="V1897" i="2" s="1"/>
  <c r="M1898" i="2"/>
  <c r="P1898" i="2" s="1"/>
  <c r="V1898" i="2" s="1"/>
  <c r="M1899" i="2"/>
  <c r="P1899" i="2" s="1"/>
  <c r="V1899" i="2" s="1"/>
  <c r="M1900" i="2"/>
  <c r="P1900" i="2" s="1"/>
  <c r="V1900" i="2" s="1"/>
  <c r="M1901" i="2"/>
  <c r="P1901" i="2" s="1"/>
  <c r="V1901" i="2" s="1"/>
  <c r="M1902" i="2"/>
  <c r="P1902" i="2" s="1"/>
  <c r="V1902" i="2" s="1"/>
  <c r="M1903" i="2"/>
  <c r="P1903" i="2" s="1"/>
  <c r="V1903" i="2" s="1"/>
  <c r="M1904" i="2"/>
  <c r="P1904" i="2" s="1"/>
  <c r="V1904" i="2" s="1"/>
  <c r="M1905" i="2"/>
  <c r="P1905" i="2" s="1"/>
  <c r="V1905" i="2" s="1"/>
  <c r="M1906" i="2"/>
  <c r="P1906" i="2" s="1"/>
  <c r="V1906" i="2" s="1"/>
  <c r="M1907" i="2"/>
  <c r="P1907" i="2" s="1"/>
  <c r="V1907" i="2" s="1"/>
  <c r="M1908" i="2"/>
  <c r="P1908" i="2" s="1"/>
  <c r="V1908" i="2" s="1"/>
  <c r="M1909" i="2"/>
  <c r="P1909" i="2" s="1"/>
  <c r="V1909" i="2" s="1"/>
  <c r="M1910" i="2"/>
  <c r="P1910" i="2" s="1"/>
  <c r="V1910" i="2" s="1"/>
  <c r="M1911" i="2"/>
  <c r="P1911" i="2" s="1"/>
  <c r="V1911" i="2" s="1"/>
  <c r="M1912" i="2"/>
  <c r="P1912" i="2" s="1"/>
  <c r="V1912" i="2" s="1"/>
  <c r="M1913" i="2"/>
  <c r="P1913" i="2" s="1"/>
  <c r="V1913" i="2" s="1"/>
  <c r="M1914" i="2"/>
  <c r="P1914" i="2" s="1"/>
  <c r="V1914" i="2" s="1"/>
  <c r="M1915" i="2"/>
  <c r="P1915" i="2" s="1"/>
  <c r="V1915" i="2" s="1"/>
  <c r="M1916" i="2"/>
  <c r="P1916" i="2" s="1"/>
  <c r="V1916" i="2" s="1"/>
  <c r="M1917" i="2"/>
  <c r="P1917" i="2" s="1"/>
  <c r="V1917" i="2" s="1"/>
  <c r="M1918" i="2"/>
  <c r="P1918" i="2" s="1"/>
  <c r="V1918" i="2" s="1"/>
  <c r="M1919" i="2"/>
  <c r="P1919" i="2" s="1"/>
  <c r="V1919" i="2" s="1"/>
  <c r="M1920" i="2"/>
  <c r="P1920" i="2" s="1"/>
  <c r="V1920" i="2" s="1"/>
  <c r="M1921" i="2"/>
  <c r="P1921" i="2" s="1"/>
  <c r="V1921" i="2" s="1"/>
  <c r="M1922" i="2"/>
  <c r="P1922" i="2" s="1"/>
  <c r="V1922" i="2" s="1"/>
  <c r="M1923" i="2"/>
  <c r="P1923" i="2" s="1"/>
  <c r="V1923" i="2" s="1"/>
  <c r="M1924" i="2"/>
  <c r="P1924" i="2" s="1"/>
  <c r="V1924" i="2" s="1"/>
  <c r="M1925" i="2"/>
  <c r="P1925" i="2" s="1"/>
  <c r="V1925" i="2" s="1"/>
  <c r="M1926" i="2"/>
  <c r="P1926" i="2" s="1"/>
  <c r="V1926" i="2" s="1"/>
  <c r="M1927" i="2"/>
  <c r="P1927" i="2" s="1"/>
  <c r="V1927" i="2" s="1"/>
  <c r="M1928" i="2"/>
  <c r="P1928" i="2" s="1"/>
  <c r="V1928" i="2" s="1"/>
  <c r="M1929" i="2"/>
  <c r="P1929" i="2" s="1"/>
  <c r="V1929" i="2" s="1"/>
  <c r="M1930" i="2"/>
  <c r="P1930" i="2" s="1"/>
  <c r="V1930" i="2" s="1"/>
  <c r="M1931" i="2"/>
  <c r="P1931" i="2" s="1"/>
  <c r="V1931" i="2" s="1"/>
  <c r="M1932" i="2"/>
  <c r="P1932" i="2" s="1"/>
  <c r="V1932" i="2" s="1"/>
  <c r="M1933" i="2"/>
  <c r="P1933" i="2" s="1"/>
  <c r="V1933" i="2" s="1"/>
  <c r="M1934" i="2"/>
  <c r="P1934" i="2" s="1"/>
  <c r="V1934" i="2" s="1"/>
  <c r="M1935" i="2"/>
  <c r="P1935" i="2" s="1"/>
  <c r="V1935" i="2" s="1"/>
  <c r="M1936" i="2"/>
  <c r="P1936" i="2" s="1"/>
  <c r="V1936" i="2" s="1"/>
  <c r="M1937" i="2"/>
  <c r="P1937" i="2" s="1"/>
  <c r="V1937" i="2" s="1"/>
  <c r="M1938" i="2"/>
  <c r="P1938" i="2" s="1"/>
  <c r="V1938" i="2" s="1"/>
  <c r="M1939" i="2"/>
  <c r="P1939" i="2" s="1"/>
  <c r="V1939" i="2" s="1"/>
  <c r="M1940" i="2"/>
  <c r="P1940" i="2" s="1"/>
  <c r="V1940" i="2" s="1"/>
  <c r="M1941" i="2"/>
  <c r="P1941" i="2" s="1"/>
  <c r="V1941" i="2" s="1"/>
  <c r="M1942" i="2"/>
  <c r="P1942" i="2" s="1"/>
  <c r="V1942" i="2" s="1"/>
  <c r="M1943" i="2"/>
  <c r="P1943" i="2" s="1"/>
  <c r="V1943" i="2" s="1"/>
  <c r="M1944" i="2"/>
  <c r="P1944" i="2" s="1"/>
  <c r="V1944" i="2" s="1"/>
  <c r="M1945" i="2"/>
  <c r="P1945" i="2" s="1"/>
  <c r="V1945" i="2" s="1"/>
  <c r="M1946" i="2"/>
  <c r="P1946" i="2" s="1"/>
  <c r="V1946" i="2" s="1"/>
  <c r="M1947" i="2"/>
  <c r="P1947" i="2" s="1"/>
  <c r="V1947" i="2" s="1"/>
  <c r="M1948" i="2"/>
  <c r="P1948" i="2" s="1"/>
  <c r="V1948" i="2" s="1"/>
  <c r="M1949" i="2"/>
  <c r="P1949" i="2" s="1"/>
  <c r="V1949" i="2" s="1"/>
  <c r="M1950" i="2"/>
  <c r="P1950" i="2" s="1"/>
  <c r="V1950" i="2" s="1"/>
  <c r="M1951" i="2"/>
  <c r="P1951" i="2" s="1"/>
  <c r="V1951" i="2" s="1"/>
  <c r="M1952" i="2"/>
  <c r="P1952" i="2" s="1"/>
  <c r="V1952" i="2" s="1"/>
  <c r="M1953" i="2"/>
  <c r="P1953" i="2" s="1"/>
  <c r="V1953" i="2" s="1"/>
  <c r="M1954" i="2"/>
  <c r="P1954" i="2" s="1"/>
  <c r="V1954" i="2" s="1"/>
  <c r="M1955" i="2"/>
  <c r="P1955" i="2" s="1"/>
  <c r="V1955" i="2" s="1"/>
  <c r="M1956" i="2"/>
  <c r="P1956" i="2" s="1"/>
  <c r="V1956" i="2" s="1"/>
  <c r="M1957" i="2"/>
  <c r="P1957" i="2" s="1"/>
  <c r="V1957" i="2" s="1"/>
  <c r="M1958" i="2"/>
  <c r="P1958" i="2" s="1"/>
  <c r="V1958" i="2" s="1"/>
  <c r="M1959" i="2"/>
  <c r="P1959" i="2" s="1"/>
  <c r="V1959" i="2" s="1"/>
  <c r="M1960" i="2"/>
  <c r="P1960" i="2" s="1"/>
  <c r="V1960" i="2" s="1"/>
  <c r="M1961" i="2"/>
  <c r="P1961" i="2" s="1"/>
  <c r="V1961" i="2" s="1"/>
  <c r="M1962" i="2"/>
  <c r="P1962" i="2" s="1"/>
  <c r="V1962" i="2" s="1"/>
  <c r="M1963" i="2"/>
  <c r="P1963" i="2" s="1"/>
  <c r="V1963" i="2" s="1"/>
  <c r="M1964" i="2"/>
  <c r="P1964" i="2" s="1"/>
  <c r="V1964" i="2" s="1"/>
  <c r="M1965" i="2"/>
  <c r="P1965" i="2" s="1"/>
  <c r="V1965" i="2" s="1"/>
  <c r="M1966" i="2"/>
  <c r="P1966" i="2" s="1"/>
  <c r="V1966" i="2" s="1"/>
  <c r="M1967" i="2"/>
  <c r="P1967" i="2" s="1"/>
  <c r="V1967" i="2" s="1"/>
  <c r="M1968" i="2"/>
  <c r="P1968" i="2" s="1"/>
  <c r="V1968" i="2" s="1"/>
  <c r="M1969" i="2"/>
  <c r="P1969" i="2" s="1"/>
  <c r="V1969" i="2" s="1"/>
  <c r="M1970" i="2"/>
  <c r="P1970" i="2" s="1"/>
  <c r="V1970" i="2" s="1"/>
  <c r="M1971" i="2"/>
  <c r="P1971" i="2" s="1"/>
  <c r="V1971" i="2" s="1"/>
  <c r="M1972" i="2"/>
  <c r="P1972" i="2" s="1"/>
  <c r="V1972" i="2" s="1"/>
  <c r="M1973" i="2"/>
  <c r="M1974" i="2"/>
  <c r="P1974" i="2" s="1"/>
  <c r="V1974" i="2" s="1"/>
  <c r="M1975" i="2"/>
  <c r="P1975" i="2" s="1"/>
  <c r="V1975" i="2" s="1"/>
  <c r="M1976" i="2"/>
  <c r="P1976" i="2" s="1"/>
  <c r="V1976" i="2" s="1"/>
  <c r="M1977" i="2"/>
  <c r="P1977" i="2" s="1"/>
  <c r="V1977" i="2" s="1"/>
  <c r="M1978" i="2"/>
  <c r="P1978" i="2" s="1"/>
  <c r="V1978" i="2" s="1"/>
  <c r="M1979" i="2"/>
  <c r="P1979" i="2" s="1"/>
  <c r="V1979" i="2" s="1"/>
  <c r="M1980" i="2"/>
  <c r="P1980" i="2" s="1"/>
  <c r="V1980" i="2" s="1"/>
  <c r="M1981" i="2"/>
  <c r="P1981" i="2" s="1"/>
  <c r="V1981" i="2" s="1"/>
  <c r="M1982" i="2"/>
  <c r="P1982" i="2" s="1"/>
  <c r="V1982" i="2" s="1"/>
  <c r="M1983" i="2"/>
  <c r="P1983" i="2" s="1"/>
  <c r="V1983" i="2" s="1"/>
  <c r="M1984" i="2"/>
  <c r="P1984" i="2" s="1"/>
  <c r="V1984" i="2" s="1"/>
  <c r="M1985" i="2"/>
  <c r="P1985" i="2" s="1"/>
  <c r="V1985" i="2" s="1"/>
  <c r="M1986" i="2"/>
  <c r="P1986" i="2" s="1"/>
  <c r="V1986" i="2" s="1"/>
  <c r="M1987" i="2"/>
  <c r="P1987" i="2" s="1"/>
  <c r="V1987" i="2" s="1"/>
  <c r="M1988" i="2"/>
  <c r="P1988" i="2" s="1"/>
  <c r="V1988" i="2" s="1"/>
  <c r="M1989" i="2"/>
  <c r="P1989" i="2" s="1"/>
  <c r="V1989" i="2" s="1"/>
  <c r="M1990" i="2"/>
  <c r="P1990" i="2" s="1"/>
  <c r="V1990" i="2" s="1"/>
  <c r="M1991" i="2"/>
  <c r="P1991" i="2" s="1"/>
  <c r="V1991" i="2" s="1"/>
  <c r="M1992" i="2"/>
  <c r="P1992" i="2" s="1"/>
  <c r="V1992" i="2" s="1"/>
  <c r="M1993" i="2"/>
  <c r="P1993" i="2" s="1"/>
  <c r="V1993" i="2" s="1"/>
  <c r="M1994" i="2"/>
  <c r="P1994" i="2" s="1"/>
  <c r="V1994" i="2" s="1"/>
  <c r="M1995" i="2"/>
  <c r="P1995" i="2" s="1"/>
  <c r="V1995" i="2" s="1"/>
  <c r="M1996" i="2"/>
  <c r="P1996" i="2" s="1"/>
  <c r="V1996" i="2" s="1"/>
  <c r="M1997" i="2"/>
  <c r="P1997" i="2" s="1"/>
  <c r="V1997" i="2" s="1"/>
  <c r="M1998" i="2"/>
  <c r="P1998" i="2" s="1"/>
  <c r="V1998" i="2" s="1"/>
  <c r="M1999" i="2"/>
  <c r="P1999" i="2" s="1"/>
  <c r="V1999" i="2" s="1"/>
  <c r="M2000" i="2"/>
  <c r="P2000" i="2" s="1"/>
  <c r="V2000" i="2" s="1"/>
  <c r="M2001" i="2"/>
  <c r="P2001" i="2" s="1"/>
  <c r="V2001" i="2" s="1"/>
  <c r="M2002" i="2"/>
  <c r="P2002" i="2" s="1"/>
  <c r="V2002" i="2" s="1"/>
  <c r="M2003" i="2"/>
  <c r="P2003" i="2" s="1"/>
  <c r="V2003" i="2" s="1"/>
  <c r="M2004" i="2"/>
  <c r="P2004" i="2" s="1"/>
  <c r="V2004" i="2" s="1"/>
  <c r="M2005" i="2"/>
  <c r="P2005" i="2" s="1"/>
  <c r="V2005" i="2" s="1"/>
  <c r="M2006" i="2"/>
  <c r="P2006" i="2" s="1"/>
  <c r="V2006" i="2" s="1"/>
  <c r="M2007" i="2"/>
  <c r="P2007" i="2" s="1"/>
  <c r="V2007" i="2" s="1"/>
  <c r="M2008" i="2"/>
  <c r="P2008" i="2" s="1"/>
  <c r="V2008" i="2" s="1"/>
  <c r="M2009" i="2"/>
  <c r="P2009" i="2" s="1"/>
  <c r="V2009" i="2" s="1"/>
  <c r="M2010" i="2"/>
  <c r="P2010" i="2" s="1"/>
  <c r="V2010" i="2" s="1"/>
  <c r="M2011" i="2"/>
  <c r="P2011" i="2" s="1"/>
  <c r="V2011" i="2" s="1"/>
  <c r="M2012" i="2"/>
  <c r="P2012" i="2" s="1"/>
  <c r="V2012" i="2" s="1"/>
  <c r="M2013" i="2"/>
  <c r="P2013" i="2" s="1"/>
  <c r="V2013" i="2" s="1"/>
  <c r="M2014" i="2"/>
  <c r="P2014" i="2" s="1"/>
  <c r="V2014" i="2" s="1"/>
  <c r="M2015" i="2"/>
  <c r="P2015" i="2" s="1"/>
  <c r="V2015" i="2" s="1"/>
  <c r="M2016" i="2"/>
  <c r="P2016" i="2" s="1"/>
  <c r="V2016" i="2" s="1"/>
  <c r="M2017" i="2"/>
  <c r="P2017" i="2" s="1"/>
  <c r="V2017" i="2" s="1"/>
  <c r="M2018" i="2"/>
  <c r="P2018" i="2" s="1"/>
  <c r="V2018" i="2" s="1"/>
  <c r="M2019" i="2"/>
  <c r="P2019" i="2" s="1"/>
  <c r="V2019" i="2" s="1"/>
  <c r="M2020" i="2"/>
  <c r="P2020" i="2" s="1"/>
  <c r="V2020" i="2" s="1"/>
  <c r="M2021" i="2"/>
  <c r="P2021" i="2" s="1"/>
  <c r="V2021" i="2" s="1"/>
  <c r="M2022" i="2"/>
  <c r="P2022" i="2" s="1"/>
  <c r="V2022" i="2" s="1"/>
  <c r="M2023" i="2"/>
  <c r="P2023" i="2" s="1"/>
  <c r="V2023" i="2" s="1"/>
  <c r="M2024" i="2"/>
  <c r="P2024" i="2" s="1"/>
  <c r="V2024" i="2" s="1"/>
  <c r="M2025" i="2"/>
  <c r="P2025" i="2" s="1"/>
  <c r="V2025" i="2" s="1"/>
  <c r="M2026" i="2"/>
  <c r="P2026" i="2" s="1"/>
  <c r="V2026" i="2" s="1"/>
  <c r="M2027" i="2"/>
  <c r="P2027" i="2" s="1"/>
  <c r="V2027" i="2" s="1"/>
  <c r="M2028" i="2"/>
  <c r="P2028" i="2" s="1"/>
  <c r="V2028" i="2" s="1"/>
  <c r="M2029" i="2"/>
  <c r="P2029" i="2" s="1"/>
  <c r="V2029" i="2" s="1"/>
  <c r="M2030" i="2"/>
  <c r="P2030" i="2" s="1"/>
  <c r="V2030" i="2" s="1"/>
  <c r="M2031" i="2"/>
  <c r="P2031" i="2" s="1"/>
  <c r="V2031" i="2" s="1"/>
  <c r="M2032" i="2"/>
  <c r="P2032" i="2" s="1"/>
  <c r="V2032" i="2" s="1"/>
  <c r="M2033" i="2"/>
  <c r="P2033" i="2" s="1"/>
  <c r="V2033" i="2" s="1"/>
  <c r="M2034" i="2"/>
  <c r="P2034" i="2" s="1"/>
  <c r="V2034" i="2" s="1"/>
  <c r="M2035" i="2"/>
  <c r="P2035" i="2" s="1"/>
  <c r="V2035" i="2" s="1"/>
  <c r="M2036" i="2"/>
  <c r="P2036" i="2" s="1"/>
  <c r="V2036" i="2" s="1"/>
  <c r="M2037" i="2"/>
  <c r="P2037" i="2" s="1"/>
  <c r="V2037" i="2" s="1"/>
  <c r="M2038" i="2"/>
  <c r="P2038" i="2" s="1"/>
  <c r="V2038" i="2" s="1"/>
  <c r="M2039" i="2"/>
  <c r="P2039" i="2" s="1"/>
  <c r="V2039" i="2" s="1"/>
  <c r="M2040" i="2"/>
  <c r="P2040" i="2" s="1"/>
  <c r="V2040" i="2" s="1"/>
  <c r="M2041" i="2"/>
  <c r="P2041" i="2" s="1"/>
  <c r="V2041" i="2" s="1"/>
  <c r="M2042" i="2"/>
  <c r="P2042" i="2" s="1"/>
  <c r="V2042" i="2" s="1"/>
  <c r="M2043" i="2"/>
  <c r="P2043" i="2" s="1"/>
  <c r="V2043" i="2" s="1"/>
  <c r="M2044" i="2"/>
  <c r="P2044" i="2" s="1"/>
  <c r="V2044" i="2" s="1"/>
  <c r="M2045" i="2"/>
  <c r="P2045" i="2" s="1"/>
  <c r="V2045" i="2" s="1"/>
  <c r="M2046" i="2"/>
  <c r="P2046" i="2" s="1"/>
  <c r="V2046" i="2" s="1"/>
  <c r="M2047" i="2"/>
  <c r="P2047" i="2" s="1"/>
  <c r="V2047" i="2" s="1"/>
  <c r="M2048" i="2"/>
  <c r="P2048" i="2" s="1"/>
  <c r="V2048" i="2" s="1"/>
  <c r="M2049" i="2"/>
  <c r="P2049" i="2" s="1"/>
  <c r="V2049" i="2" s="1"/>
  <c r="M2050" i="2"/>
  <c r="P2050" i="2" s="1"/>
  <c r="V2050" i="2" s="1"/>
  <c r="M2051" i="2"/>
  <c r="P2051" i="2" s="1"/>
  <c r="V2051" i="2" s="1"/>
  <c r="M2052" i="2"/>
  <c r="P2052" i="2" s="1"/>
  <c r="V2052" i="2" s="1"/>
  <c r="M2053" i="2"/>
  <c r="P2053" i="2" s="1"/>
  <c r="V2053" i="2" s="1"/>
  <c r="M2054" i="2"/>
  <c r="P2054" i="2" s="1"/>
  <c r="V2054" i="2" s="1"/>
  <c r="M2055" i="2"/>
  <c r="P2055" i="2" s="1"/>
  <c r="V2055" i="2" s="1"/>
  <c r="M2056" i="2"/>
  <c r="P2056" i="2" s="1"/>
  <c r="V2056" i="2" s="1"/>
  <c r="M2057" i="2"/>
  <c r="P2057" i="2" s="1"/>
  <c r="V2057" i="2" s="1"/>
  <c r="M2058" i="2"/>
  <c r="P2058" i="2" s="1"/>
  <c r="V2058" i="2" s="1"/>
  <c r="M2059" i="2"/>
  <c r="P2059" i="2" s="1"/>
  <c r="V2059" i="2" s="1"/>
  <c r="M2060" i="2"/>
  <c r="P2060" i="2" s="1"/>
  <c r="V2060" i="2" s="1"/>
  <c r="M2061" i="2"/>
  <c r="P2061" i="2" s="1"/>
  <c r="V2061" i="2" s="1"/>
  <c r="M2062" i="2"/>
  <c r="P2062" i="2" s="1"/>
  <c r="V2062" i="2" s="1"/>
  <c r="M2063" i="2"/>
  <c r="P2063" i="2" s="1"/>
  <c r="V2063" i="2" s="1"/>
  <c r="M2064" i="2"/>
  <c r="P2064" i="2" s="1"/>
  <c r="V2064" i="2" s="1"/>
  <c r="M2065" i="2"/>
  <c r="P2065" i="2" s="1"/>
  <c r="V2065" i="2" s="1"/>
  <c r="M2066" i="2"/>
  <c r="P2066" i="2" s="1"/>
  <c r="V2066" i="2" s="1"/>
  <c r="M2067" i="2"/>
  <c r="P2067" i="2" s="1"/>
  <c r="V2067" i="2" s="1"/>
  <c r="M2068" i="2"/>
  <c r="P2068" i="2" s="1"/>
  <c r="V2068" i="2" s="1"/>
  <c r="M2069" i="2"/>
  <c r="P2069" i="2" s="1"/>
  <c r="V2069" i="2" s="1"/>
  <c r="M2070" i="2"/>
  <c r="P2070" i="2" s="1"/>
  <c r="V2070" i="2" s="1"/>
  <c r="M2071" i="2"/>
  <c r="P2071" i="2" s="1"/>
  <c r="V2071" i="2" s="1"/>
  <c r="M2072" i="2"/>
  <c r="P2072" i="2" s="1"/>
  <c r="V2072" i="2" s="1"/>
  <c r="M2073" i="2"/>
  <c r="P2073" i="2" s="1"/>
  <c r="V2073" i="2" s="1"/>
  <c r="M2074" i="2"/>
  <c r="P2074" i="2" s="1"/>
  <c r="V2074" i="2" s="1"/>
  <c r="M2075" i="2"/>
  <c r="M2076" i="2"/>
  <c r="P2076" i="2" s="1"/>
  <c r="V2076" i="2" s="1"/>
  <c r="M2077" i="2"/>
  <c r="P2077" i="2" s="1"/>
  <c r="V2077" i="2" s="1"/>
  <c r="M2078" i="2"/>
  <c r="P2078" i="2" s="1"/>
  <c r="V2078" i="2" s="1"/>
  <c r="M2079" i="2"/>
  <c r="P2079" i="2" s="1"/>
  <c r="V2079" i="2" s="1"/>
  <c r="M2080" i="2"/>
  <c r="P2080" i="2" s="1"/>
  <c r="V2080" i="2" s="1"/>
  <c r="M2081" i="2"/>
  <c r="P2081" i="2" s="1"/>
  <c r="V2081" i="2" s="1"/>
  <c r="M2082" i="2"/>
  <c r="P2082" i="2" s="1"/>
  <c r="V2082" i="2" s="1"/>
  <c r="M2083" i="2"/>
  <c r="P2083" i="2" s="1"/>
  <c r="V2083" i="2" s="1"/>
  <c r="M2084" i="2"/>
  <c r="P2084" i="2" s="1"/>
  <c r="V2084" i="2" s="1"/>
  <c r="M2085" i="2"/>
  <c r="P2085" i="2" s="1"/>
  <c r="V2085" i="2" s="1"/>
  <c r="M2086" i="2"/>
  <c r="P2086" i="2" s="1"/>
  <c r="V2086" i="2" s="1"/>
  <c r="M2087" i="2"/>
  <c r="P2087" i="2" s="1"/>
  <c r="V2087" i="2" s="1"/>
  <c r="M2088" i="2"/>
  <c r="P2088" i="2" s="1"/>
  <c r="V2088" i="2" s="1"/>
  <c r="M2089" i="2"/>
  <c r="P2089" i="2" s="1"/>
  <c r="V2089" i="2" s="1"/>
  <c r="M2090" i="2"/>
  <c r="P2090" i="2" s="1"/>
  <c r="V2090" i="2" s="1"/>
  <c r="M2091" i="2"/>
  <c r="P2091" i="2" s="1"/>
  <c r="V2091" i="2" s="1"/>
  <c r="M2092" i="2"/>
  <c r="P2092" i="2" s="1"/>
  <c r="V2092" i="2" s="1"/>
  <c r="M2093" i="2"/>
  <c r="P2093" i="2" s="1"/>
  <c r="V2093" i="2" s="1"/>
  <c r="M2094" i="2"/>
  <c r="P2094" i="2" s="1"/>
  <c r="V2094" i="2" s="1"/>
  <c r="M2095" i="2"/>
  <c r="P2095" i="2" s="1"/>
  <c r="V2095" i="2" s="1"/>
  <c r="M2096" i="2"/>
  <c r="P2096" i="2" s="1"/>
  <c r="V2096" i="2" s="1"/>
  <c r="M2097" i="2"/>
  <c r="P2097" i="2" s="1"/>
  <c r="V2097" i="2" s="1"/>
  <c r="M2098" i="2"/>
  <c r="M2099" i="2"/>
  <c r="P2099" i="2" s="1"/>
  <c r="V2099" i="2" s="1"/>
  <c r="M2100" i="2"/>
  <c r="P2100" i="2" s="1"/>
  <c r="V2100" i="2" s="1"/>
  <c r="M2101" i="2"/>
  <c r="P2101" i="2" s="1"/>
  <c r="V2101" i="2" s="1"/>
  <c r="M2102" i="2"/>
  <c r="P2102" i="2" s="1"/>
  <c r="V2102" i="2" s="1"/>
  <c r="M2103" i="2"/>
  <c r="P2103" i="2" s="1"/>
  <c r="V2103" i="2" s="1"/>
  <c r="M2104" i="2"/>
  <c r="P2104" i="2" s="1"/>
  <c r="V2104" i="2" s="1"/>
  <c r="M2105" i="2"/>
  <c r="P2105" i="2" s="1"/>
  <c r="V2105" i="2" s="1"/>
  <c r="M2106" i="2"/>
  <c r="P2106" i="2" s="1"/>
  <c r="V2106" i="2" s="1"/>
  <c r="M2107" i="2"/>
  <c r="P2107" i="2" s="1"/>
  <c r="V2107" i="2" s="1"/>
  <c r="M2108" i="2"/>
  <c r="P2108" i="2" s="1"/>
  <c r="V2108" i="2" s="1"/>
  <c r="M2109" i="2"/>
  <c r="P2109" i="2" s="1"/>
  <c r="V2109" i="2" s="1"/>
  <c r="M2110" i="2"/>
  <c r="P2110" i="2" s="1"/>
  <c r="V2110" i="2" s="1"/>
  <c r="M2111" i="2"/>
  <c r="P2111" i="2" s="1"/>
  <c r="V2111" i="2" s="1"/>
  <c r="M2112" i="2"/>
  <c r="P2112" i="2" s="1"/>
  <c r="V2112" i="2" s="1"/>
  <c r="M2113" i="2"/>
  <c r="P2113" i="2" s="1"/>
  <c r="V2113" i="2" s="1"/>
  <c r="M2114" i="2"/>
  <c r="P2114" i="2" s="1"/>
  <c r="V2114" i="2" s="1"/>
  <c r="M2115" i="2"/>
  <c r="P2115" i="2" s="1"/>
  <c r="V2115" i="2" s="1"/>
  <c r="M2116" i="2"/>
  <c r="P2116" i="2" s="1"/>
  <c r="V2116" i="2" s="1"/>
  <c r="M2117" i="2"/>
  <c r="P2117" i="2" s="1"/>
  <c r="V2117" i="2" s="1"/>
  <c r="M2118" i="2"/>
  <c r="P2118" i="2" s="1"/>
  <c r="V2118" i="2" s="1"/>
  <c r="M2119" i="2"/>
  <c r="P2119" i="2" s="1"/>
  <c r="V2119" i="2" s="1"/>
  <c r="M2120" i="2"/>
  <c r="P2120" i="2" s="1"/>
  <c r="V2120" i="2" s="1"/>
  <c r="M2121" i="2"/>
  <c r="P2121" i="2" s="1"/>
  <c r="V2121" i="2" s="1"/>
  <c r="M2122" i="2"/>
  <c r="P2122" i="2" s="1"/>
  <c r="V2122" i="2" s="1"/>
  <c r="M2123" i="2"/>
  <c r="P2123" i="2" s="1"/>
  <c r="V2123" i="2" s="1"/>
  <c r="M2124" i="2"/>
  <c r="P2124" i="2" s="1"/>
  <c r="V2124" i="2" s="1"/>
  <c r="M2125" i="2"/>
  <c r="P2125" i="2" s="1"/>
  <c r="V2125" i="2" s="1"/>
  <c r="M2126" i="2"/>
  <c r="P2126" i="2" s="1"/>
  <c r="V2126" i="2" s="1"/>
  <c r="M2127" i="2"/>
  <c r="P2127" i="2" s="1"/>
  <c r="V2127" i="2" s="1"/>
  <c r="M2128" i="2"/>
  <c r="P2128" i="2" s="1"/>
  <c r="V2128" i="2" s="1"/>
  <c r="M2129" i="2"/>
  <c r="P2129" i="2" s="1"/>
  <c r="V2129" i="2" s="1"/>
  <c r="M2130" i="2"/>
  <c r="P2130" i="2" s="1"/>
  <c r="V2130" i="2" s="1"/>
  <c r="M2131" i="2"/>
  <c r="P2131" i="2" s="1"/>
  <c r="V2131" i="2" s="1"/>
  <c r="M2132" i="2"/>
  <c r="P2132" i="2" s="1"/>
  <c r="V2132" i="2" s="1"/>
  <c r="M2133" i="2"/>
  <c r="P2133" i="2" s="1"/>
  <c r="V2133" i="2" s="1"/>
  <c r="M2134" i="2"/>
  <c r="P2134" i="2" s="1"/>
  <c r="V2134" i="2" s="1"/>
  <c r="M2135" i="2"/>
  <c r="P2135" i="2" s="1"/>
  <c r="V2135" i="2" s="1"/>
  <c r="M2136" i="2"/>
  <c r="P2136" i="2" s="1"/>
  <c r="V2136" i="2" s="1"/>
  <c r="M2137" i="2"/>
  <c r="P2137" i="2" s="1"/>
  <c r="V2137" i="2" s="1"/>
  <c r="M2138" i="2"/>
  <c r="P2138" i="2" s="1"/>
  <c r="V2138" i="2" s="1"/>
  <c r="M2139" i="2"/>
  <c r="P2139" i="2" s="1"/>
  <c r="V2139" i="2" s="1"/>
  <c r="M2140" i="2"/>
  <c r="P2140" i="2" s="1"/>
  <c r="V2140" i="2" s="1"/>
  <c r="M2141" i="2"/>
  <c r="P2141" i="2" s="1"/>
  <c r="V2141" i="2" s="1"/>
  <c r="M2142" i="2"/>
  <c r="P2142" i="2" s="1"/>
  <c r="V2142" i="2" s="1"/>
  <c r="M2143" i="2"/>
  <c r="P2143" i="2" s="1"/>
  <c r="V2143" i="2" s="1"/>
  <c r="M2144" i="2"/>
  <c r="P2144" i="2" s="1"/>
  <c r="V2144" i="2" s="1"/>
  <c r="M2145" i="2"/>
  <c r="P2145" i="2" s="1"/>
  <c r="V2145" i="2" s="1"/>
  <c r="M2146" i="2"/>
  <c r="P2146" i="2" s="1"/>
  <c r="V2146" i="2" s="1"/>
  <c r="M2147" i="2"/>
  <c r="P2147" i="2" s="1"/>
  <c r="V2147" i="2" s="1"/>
  <c r="M2148" i="2"/>
  <c r="P2148" i="2" s="1"/>
  <c r="V2148" i="2" s="1"/>
  <c r="M2149" i="2"/>
  <c r="P2149" i="2" s="1"/>
  <c r="V2149" i="2" s="1"/>
  <c r="M2150" i="2"/>
  <c r="P2150" i="2" s="1"/>
  <c r="V2150" i="2" s="1"/>
  <c r="M2151" i="2"/>
  <c r="P2151" i="2" s="1"/>
  <c r="V2151" i="2" s="1"/>
  <c r="M2152" i="2"/>
  <c r="P2152" i="2" s="1"/>
  <c r="V2152" i="2" s="1"/>
  <c r="M2153" i="2"/>
  <c r="P2153" i="2" s="1"/>
  <c r="V2153" i="2" s="1"/>
  <c r="M2154" i="2"/>
  <c r="P2154" i="2" s="1"/>
  <c r="V2154" i="2" s="1"/>
  <c r="M2155" i="2"/>
  <c r="P2155" i="2" s="1"/>
  <c r="V2155" i="2" s="1"/>
  <c r="M2156" i="2"/>
  <c r="P2156" i="2" s="1"/>
  <c r="V2156" i="2" s="1"/>
  <c r="M2157" i="2"/>
  <c r="P2157" i="2" s="1"/>
  <c r="V2157" i="2" s="1"/>
  <c r="M2158" i="2"/>
  <c r="P2158" i="2" s="1"/>
  <c r="V2158" i="2" s="1"/>
  <c r="M2159" i="2"/>
  <c r="P2159" i="2" s="1"/>
  <c r="V2159" i="2" s="1"/>
  <c r="M2160" i="2"/>
  <c r="P2160" i="2" s="1"/>
  <c r="V2160" i="2" s="1"/>
  <c r="M2161" i="2"/>
  <c r="P2161" i="2" s="1"/>
  <c r="V2161" i="2" s="1"/>
  <c r="M2162" i="2"/>
  <c r="P2162" i="2" s="1"/>
  <c r="V2162" i="2" s="1"/>
  <c r="M2163" i="2"/>
  <c r="P2163" i="2" s="1"/>
  <c r="V2163" i="2" s="1"/>
  <c r="M2164" i="2"/>
  <c r="P2164" i="2" s="1"/>
  <c r="V2164" i="2" s="1"/>
  <c r="M2165" i="2"/>
  <c r="P2165" i="2" s="1"/>
  <c r="V2165" i="2" s="1"/>
  <c r="M2166" i="2"/>
  <c r="P2166" i="2" s="1"/>
  <c r="V2166" i="2" s="1"/>
  <c r="M2167" i="2"/>
  <c r="P2167" i="2" s="1"/>
  <c r="V2167" i="2" s="1"/>
  <c r="M2168" i="2"/>
  <c r="P2168" i="2" s="1"/>
  <c r="V2168" i="2" s="1"/>
  <c r="M2169" i="2"/>
  <c r="P2169" i="2" s="1"/>
  <c r="V2169" i="2" s="1"/>
  <c r="M2170" i="2"/>
  <c r="P2170" i="2" s="1"/>
  <c r="V2170" i="2" s="1"/>
  <c r="M2171" i="2"/>
  <c r="P2171" i="2" s="1"/>
  <c r="V2171" i="2" s="1"/>
  <c r="M2172" i="2"/>
  <c r="P2172" i="2" s="1"/>
  <c r="V2172" i="2" s="1"/>
  <c r="M2173" i="2"/>
  <c r="P2173" i="2" s="1"/>
  <c r="V2173" i="2" s="1"/>
  <c r="M2174" i="2"/>
  <c r="P2174" i="2" s="1"/>
  <c r="V2174" i="2" s="1"/>
  <c r="M2175" i="2"/>
  <c r="P2175" i="2" s="1"/>
  <c r="V2175" i="2" s="1"/>
  <c r="M2176" i="2"/>
  <c r="P2176" i="2" s="1"/>
  <c r="V2176" i="2" s="1"/>
  <c r="M2177" i="2"/>
  <c r="P2177" i="2" s="1"/>
  <c r="V2177" i="2" s="1"/>
  <c r="M2178" i="2"/>
  <c r="P2178" i="2" s="1"/>
  <c r="V2178" i="2" s="1"/>
  <c r="M2179" i="2"/>
  <c r="P2179" i="2" s="1"/>
  <c r="V2179" i="2" s="1"/>
  <c r="M2180" i="2"/>
  <c r="P2180" i="2" s="1"/>
  <c r="V2180" i="2" s="1"/>
  <c r="M2181" i="2"/>
  <c r="P2181" i="2" s="1"/>
  <c r="V2181" i="2" s="1"/>
  <c r="M2182" i="2"/>
  <c r="P2182" i="2" s="1"/>
  <c r="V2182" i="2" s="1"/>
  <c r="M2183" i="2"/>
  <c r="P2183" i="2" s="1"/>
  <c r="V2183" i="2" s="1"/>
  <c r="M2184" i="2"/>
  <c r="P2184" i="2" s="1"/>
  <c r="V2184" i="2" s="1"/>
  <c r="M2185" i="2"/>
  <c r="P2185" i="2" s="1"/>
  <c r="V2185" i="2" s="1"/>
  <c r="M2186" i="2"/>
  <c r="P2186" i="2" s="1"/>
  <c r="V2186" i="2" s="1"/>
  <c r="M2187" i="2"/>
  <c r="P2187" i="2" s="1"/>
  <c r="V2187" i="2" s="1"/>
  <c r="M2188" i="2"/>
  <c r="P2188" i="2" s="1"/>
  <c r="V2188" i="2" s="1"/>
  <c r="M2189" i="2"/>
  <c r="P2189" i="2" s="1"/>
  <c r="V2189" i="2" s="1"/>
  <c r="M2190" i="2"/>
  <c r="P2190" i="2" s="1"/>
  <c r="V2190" i="2" s="1"/>
  <c r="M2191" i="2"/>
  <c r="P2191" i="2" s="1"/>
  <c r="V2191" i="2" s="1"/>
  <c r="M2192" i="2"/>
  <c r="P2192" i="2" s="1"/>
  <c r="V2192" i="2" s="1"/>
  <c r="M2193" i="2"/>
  <c r="P2193" i="2" s="1"/>
  <c r="V2193" i="2" s="1"/>
  <c r="M2194" i="2"/>
  <c r="P2194" i="2" s="1"/>
  <c r="V2194" i="2" s="1"/>
  <c r="M2195" i="2"/>
  <c r="P2195" i="2" s="1"/>
  <c r="V2195" i="2" s="1"/>
  <c r="M2196" i="2"/>
  <c r="P2196" i="2" s="1"/>
  <c r="V2196" i="2" s="1"/>
  <c r="M2197" i="2"/>
  <c r="P2197" i="2" s="1"/>
  <c r="V2197" i="2" s="1"/>
  <c r="M2198" i="2"/>
  <c r="P2198" i="2" s="1"/>
  <c r="V2198" i="2" s="1"/>
  <c r="M2199" i="2"/>
  <c r="P2199" i="2" s="1"/>
  <c r="V2199" i="2" s="1"/>
  <c r="M2200" i="2"/>
  <c r="P2200" i="2" s="1"/>
  <c r="V2200" i="2" s="1"/>
  <c r="M2201" i="2"/>
  <c r="P2201" i="2" s="1"/>
  <c r="V2201" i="2" s="1"/>
  <c r="M2202" i="2"/>
  <c r="P2202" i="2" s="1"/>
  <c r="V2202" i="2" s="1"/>
  <c r="M2203" i="2"/>
  <c r="P2203" i="2" s="1"/>
  <c r="V2203" i="2" s="1"/>
  <c r="M2204" i="2"/>
  <c r="P2204" i="2" s="1"/>
  <c r="V2204" i="2" s="1"/>
  <c r="M2205" i="2"/>
  <c r="P2205" i="2" s="1"/>
  <c r="V2205" i="2" s="1"/>
  <c r="M2206" i="2"/>
  <c r="P2206" i="2" s="1"/>
  <c r="V2206" i="2" s="1"/>
  <c r="M2207" i="2"/>
  <c r="P2207" i="2" s="1"/>
  <c r="V2207" i="2" s="1"/>
  <c r="M2208" i="2"/>
  <c r="P2208" i="2" s="1"/>
  <c r="V2208" i="2" s="1"/>
  <c r="M2209" i="2"/>
  <c r="P2209" i="2" s="1"/>
  <c r="V2209" i="2" s="1"/>
  <c r="M2210" i="2"/>
  <c r="P2210" i="2" s="1"/>
  <c r="V2210" i="2" s="1"/>
  <c r="M2211" i="2"/>
  <c r="P2211" i="2" s="1"/>
  <c r="V2211" i="2" s="1"/>
  <c r="M2212" i="2"/>
  <c r="P2212" i="2" s="1"/>
  <c r="V2212" i="2" s="1"/>
  <c r="M2213" i="2"/>
  <c r="P2213" i="2" s="1"/>
  <c r="V2213" i="2" s="1"/>
  <c r="M2214" i="2"/>
  <c r="P2214" i="2" s="1"/>
  <c r="V2214" i="2" s="1"/>
  <c r="M2215" i="2"/>
  <c r="P2215" i="2" s="1"/>
  <c r="V2215" i="2" s="1"/>
  <c r="M2216" i="2"/>
  <c r="P2216" i="2" s="1"/>
  <c r="V2216" i="2" s="1"/>
  <c r="M2217" i="2"/>
  <c r="P2217" i="2" s="1"/>
  <c r="V2217" i="2" s="1"/>
  <c r="M2218" i="2"/>
  <c r="P2218" i="2" s="1"/>
  <c r="V2218" i="2" s="1"/>
  <c r="M2219" i="2"/>
  <c r="P2219" i="2" s="1"/>
  <c r="V2219" i="2" s="1"/>
  <c r="M2220" i="2"/>
  <c r="P2220" i="2" s="1"/>
  <c r="V2220" i="2" s="1"/>
  <c r="M2221" i="2"/>
  <c r="P2221" i="2" s="1"/>
  <c r="V2221" i="2" s="1"/>
  <c r="M2222" i="2"/>
  <c r="P2222" i="2" s="1"/>
  <c r="V2222" i="2" s="1"/>
  <c r="M2223" i="2"/>
  <c r="P2223" i="2" s="1"/>
  <c r="V2223" i="2" s="1"/>
  <c r="M2224" i="2"/>
  <c r="P2224" i="2" s="1"/>
  <c r="V2224" i="2" s="1"/>
  <c r="M2225" i="2"/>
  <c r="P2225" i="2" s="1"/>
  <c r="V2225" i="2" s="1"/>
  <c r="M2226" i="2"/>
  <c r="P2226" i="2" s="1"/>
  <c r="V2226" i="2" s="1"/>
  <c r="M2227" i="2"/>
  <c r="P2227" i="2" s="1"/>
  <c r="V2227" i="2" s="1"/>
  <c r="M2228" i="2"/>
  <c r="P2228" i="2" s="1"/>
  <c r="V2228" i="2" s="1"/>
  <c r="M2229" i="2"/>
  <c r="P2229" i="2" s="1"/>
  <c r="V2229" i="2" s="1"/>
  <c r="M2230" i="2"/>
  <c r="P2230" i="2" s="1"/>
  <c r="V2230" i="2" s="1"/>
  <c r="M2231" i="2"/>
  <c r="P2231" i="2" s="1"/>
  <c r="V2231" i="2" s="1"/>
  <c r="M2232" i="2"/>
  <c r="P2232" i="2" s="1"/>
  <c r="V2232" i="2" s="1"/>
  <c r="M2233" i="2"/>
  <c r="P2233" i="2" s="1"/>
  <c r="V2233" i="2" s="1"/>
  <c r="M2234" i="2"/>
  <c r="P2234" i="2" s="1"/>
  <c r="V2234" i="2" s="1"/>
  <c r="M2235" i="2"/>
  <c r="P2235" i="2" s="1"/>
  <c r="V2235" i="2" s="1"/>
  <c r="M2236" i="2"/>
  <c r="P2236" i="2" s="1"/>
  <c r="V2236" i="2" s="1"/>
  <c r="M2237" i="2"/>
  <c r="P2237" i="2" s="1"/>
  <c r="V2237" i="2" s="1"/>
  <c r="M2238" i="2"/>
  <c r="P2238" i="2" s="1"/>
  <c r="V2238" i="2" s="1"/>
  <c r="M2239" i="2"/>
  <c r="P2239" i="2" s="1"/>
  <c r="V2239" i="2" s="1"/>
  <c r="M2240" i="2"/>
  <c r="P2240" i="2" s="1"/>
  <c r="V2240" i="2" s="1"/>
  <c r="M2241" i="2"/>
  <c r="P2241" i="2" s="1"/>
  <c r="V2241" i="2" s="1"/>
  <c r="M2242" i="2"/>
  <c r="P2242" i="2" s="1"/>
  <c r="V2242" i="2" s="1"/>
  <c r="M2243" i="2"/>
  <c r="P2243" i="2" s="1"/>
  <c r="V2243" i="2" s="1"/>
  <c r="M2244" i="2"/>
  <c r="P2244" i="2" s="1"/>
  <c r="V2244" i="2" s="1"/>
  <c r="M2245" i="2"/>
  <c r="P2245" i="2" s="1"/>
  <c r="V2245" i="2" s="1"/>
  <c r="M2246" i="2"/>
  <c r="P2246" i="2" s="1"/>
  <c r="V2246" i="2" s="1"/>
  <c r="M2247" i="2"/>
  <c r="P2247" i="2" s="1"/>
  <c r="V2247" i="2" s="1"/>
  <c r="M2248" i="2"/>
  <c r="P2248" i="2" s="1"/>
  <c r="V2248" i="2" s="1"/>
  <c r="M2249" i="2"/>
  <c r="P2249" i="2" s="1"/>
  <c r="V2249" i="2" s="1"/>
  <c r="M2250" i="2"/>
  <c r="P2250" i="2" s="1"/>
  <c r="V2250" i="2" s="1"/>
  <c r="M2251" i="2"/>
  <c r="P2251" i="2" s="1"/>
  <c r="V2251" i="2" s="1"/>
  <c r="M2252" i="2"/>
  <c r="P2252" i="2" s="1"/>
  <c r="V2252" i="2" s="1"/>
  <c r="M2253" i="2"/>
  <c r="P2253" i="2" s="1"/>
  <c r="V2253" i="2" s="1"/>
  <c r="M2254" i="2"/>
  <c r="P2254" i="2" s="1"/>
  <c r="V2254" i="2" s="1"/>
  <c r="M2255" i="2"/>
  <c r="P2255" i="2" s="1"/>
  <c r="V2255" i="2" s="1"/>
  <c r="M2256" i="2"/>
  <c r="P2256" i="2" s="1"/>
  <c r="V2256" i="2" s="1"/>
  <c r="M2257" i="2"/>
  <c r="P2257" i="2" s="1"/>
  <c r="V2257" i="2" s="1"/>
  <c r="M2258" i="2"/>
  <c r="P2258" i="2" s="1"/>
  <c r="V2258" i="2" s="1"/>
  <c r="M2259" i="2"/>
  <c r="P2259" i="2" s="1"/>
  <c r="V2259" i="2" s="1"/>
  <c r="M2260" i="2"/>
  <c r="P2260" i="2" s="1"/>
  <c r="V2260" i="2" s="1"/>
  <c r="M2261" i="2"/>
  <c r="P2261" i="2" s="1"/>
  <c r="V2261" i="2" s="1"/>
  <c r="M2262" i="2"/>
  <c r="P2262" i="2" s="1"/>
  <c r="V2262" i="2" s="1"/>
  <c r="M2263" i="2"/>
  <c r="P2263" i="2" s="1"/>
  <c r="V2263" i="2" s="1"/>
  <c r="M2264" i="2"/>
  <c r="P2264" i="2" s="1"/>
  <c r="V2264" i="2" s="1"/>
  <c r="M2265" i="2"/>
  <c r="P2265" i="2" s="1"/>
  <c r="V2265" i="2" s="1"/>
  <c r="M2266" i="2"/>
  <c r="P2266" i="2" s="1"/>
  <c r="V2266" i="2" s="1"/>
  <c r="M2267" i="2"/>
  <c r="P2267" i="2" s="1"/>
  <c r="V2267" i="2" s="1"/>
  <c r="M2268" i="2"/>
  <c r="P2268" i="2" s="1"/>
  <c r="V2268" i="2" s="1"/>
  <c r="M2269" i="2"/>
  <c r="P2269" i="2" s="1"/>
  <c r="V2269" i="2" s="1"/>
  <c r="M2270" i="2"/>
  <c r="P2270" i="2" s="1"/>
  <c r="V2270" i="2" s="1"/>
  <c r="M2271" i="2"/>
  <c r="P2271" i="2" s="1"/>
  <c r="V2271" i="2" s="1"/>
  <c r="M2272" i="2"/>
  <c r="P2272" i="2" s="1"/>
  <c r="V2272" i="2" s="1"/>
  <c r="M2273" i="2"/>
  <c r="P2273" i="2" s="1"/>
  <c r="V2273" i="2" s="1"/>
  <c r="M2274" i="2"/>
  <c r="P2274" i="2" s="1"/>
  <c r="V2274" i="2" s="1"/>
  <c r="M2275" i="2"/>
  <c r="P2275" i="2" s="1"/>
  <c r="V2275" i="2" s="1"/>
  <c r="M2276" i="2"/>
  <c r="P2276" i="2" s="1"/>
  <c r="V2276" i="2" s="1"/>
  <c r="M2277" i="2"/>
  <c r="P2277" i="2" s="1"/>
  <c r="V2277" i="2" s="1"/>
  <c r="M2278" i="2"/>
  <c r="P2278" i="2" s="1"/>
  <c r="V2278" i="2" s="1"/>
  <c r="M2279" i="2"/>
  <c r="P2279" i="2" s="1"/>
  <c r="V2279" i="2" s="1"/>
  <c r="M2280" i="2"/>
  <c r="P2280" i="2" s="1"/>
  <c r="V2280" i="2" s="1"/>
  <c r="M2281" i="2"/>
  <c r="P2281" i="2" s="1"/>
  <c r="V2281" i="2" s="1"/>
  <c r="M2282" i="2"/>
  <c r="P2282" i="2" s="1"/>
  <c r="V2282" i="2" s="1"/>
  <c r="M2283" i="2"/>
  <c r="P2283" i="2" s="1"/>
  <c r="V2283" i="2" s="1"/>
  <c r="M2284" i="2"/>
  <c r="P2284" i="2" s="1"/>
  <c r="V2284" i="2" s="1"/>
  <c r="M2285" i="2"/>
  <c r="P2285" i="2" s="1"/>
  <c r="V2285" i="2" s="1"/>
  <c r="M2286" i="2"/>
  <c r="P2286" i="2" s="1"/>
  <c r="V2286" i="2" s="1"/>
  <c r="M2287" i="2"/>
  <c r="P2287" i="2" s="1"/>
  <c r="V2287" i="2" s="1"/>
  <c r="M2288" i="2"/>
  <c r="P2288" i="2" s="1"/>
  <c r="V2288" i="2" s="1"/>
  <c r="M2289" i="2"/>
  <c r="P2289" i="2" s="1"/>
  <c r="V2289" i="2" s="1"/>
  <c r="M2290" i="2"/>
  <c r="P2290" i="2" s="1"/>
  <c r="V2290" i="2" s="1"/>
  <c r="M2291" i="2"/>
  <c r="P2291" i="2" s="1"/>
  <c r="V2291" i="2" s="1"/>
  <c r="M2292" i="2"/>
  <c r="P2292" i="2" s="1"/>
  <c r="V2292" i="2" s="1"/>
  <c r="M2293" i="2"/>
  <c r="P2293" i="2" s="1"/>
  <c r="V2293" i="2" s="1"/>
  <c r="M2294" i="2"/>
  <c r="M2295" i="2"/>
  <c r="P2295" i="2" s="1"/>
  <c r="V2295" i="2" s="1"/>
  <c r="M2296" i="2"/>
  <c r="P2296" i="2" s="1"/>
  <c r="V2296" i="2" s="1"/>
  <c r="M2297" i="2"/>
  <c r="P2297" i="2" s="1"/>
  <c r="V2297" i="2" s="1"/>
  <c r="M2298" i="2"/>
  <c r="P2298" i="2" s="1"/>
  <c r="V2298" i="2" s="1"/>
  <c r="M2299" i="2"/>
  <c r="P2299" i="2" s="1"/>
  <c r="V2299" i="2" s="1"/>
  <c r="M2300" i="2"/>
  <c r="P2300" i="2" s="1"/>
  <c r="V2300" i="2" s="1"/>
  <c r="M2301" i="2"/>
  <c r="P2301" i="2" s="1"/>
  <c r="V2301" i="2" s="1"/>
  <c r="M2302" i="2"/>
  <c r="P2302" i="2" s="1"/>
  <c r="V2302" i="2" s="1"/>
  <c r="M2303" i="2"/>
  <c r="P2303" i="2" s="1"/>
  <c r="V2303" i="2" s="1"/>
  <c r="M2304" i="2"/>
  <c r="P2304" i="2" s="1"/>
  <c r="V2304" i="2" s="1"/>
  <c r="M2305" i="2"/>
  <c r="P2305" i="2" s="1"/>
  <c r="V2305" i="2" s="1"/>
  <c r="M2306" i="2"/>
  <c r="P2306" i="2" s="1"/>
  <c r="V2306" i="2" s="1"/>
  <c r="M2307" i="2"/>
  <c r="P2307" i="2" s="1"/>
  <c r="V2307" i="2" s="1"/>
  <c r="M2308" i="2"/>
  <c r="P2308" i="2" s="1"/>
  <c r="V2308" i="2" s="1"/>
  <c r="M2309" i="2"/>
  <c r="P2309" i="2" s="1"/>
  <c r="V2309" i="2" s="1"/>
  <c r="M2310" i="2"/>
  <c r="P2310" i="2" s="1"/>
  <c r="V2310" i="2" s="1"/>
  <c r="M2311" i="2"/>
  <c r="P2311" i="2" s="1"/>
  <c r="V2311" i="2" s="1"/>
  <c r="M2312" i="2"/>
  <c r="P2312" i="2" s="1"/>
  <c r="V2312" i="2" s="1"/>
  <c r="M2313" i="2"/>
  <c r="P2313" i="2" s="1"/>
  <c r="V2313" i="2" s="1"/>
  <c r="M2314" i="2"/>
  <c r="P2314" i="2" s="1"/>
  <c r="V2314" i="2" s="1"/>
  <c r="M2315" i="2"/>
  <c r="P2315" i="2" s="1"/>
  <c r="V2315" i="2" s="1"/>
  <c r="M2316" i="2"/>
  <c r="P2316" i="2" s="1"/>
  <c r="V2316" i="2" s="1"/>
  <c r="M2317" i="2"/>
  <c r="P2317" i="2" s="1"/>
  <c r="V2317" i="2" s="1"/>
  <c r="M2318" i="2"/>
  <c r="P2318" i="2" s="1"/>
  <c r="V2318" i="2" s="1"/>
  <c r="M2319" i="2"/>
  <c r="P2319" i="2" s="1"/>
  <c r="V2319" i="2" s="1"/>
  <c r="M2320" i="2"/>
  <c r="P2320" i="2" s="1"/>
  <c r="V2320" i="2" s="1"/>
  <c r="M2321" i="2"/>
  <c r="P2321" i="2" s="1"/>
  <c r="V2321" i="2" s="1"/>
  <c r="M2322" i="2"/>
  <c r="P2322" i="2" s="1"/>
  <c r="V2322" i="2" s="1"/>
  <c r="M2323" i="2"/>
  <c r="P2323" i="2" s="1"/>
  <c r="V2323" i="2" s="1"/>
  <c r="M2324" i="2"/>
  <c r="P2324" i="2" s="1"/>
  <c r="V2324" i="2" s="1"/>
  <c r="M2325" i="2"/>
  <c r="P2325" i="2" s="1"/>
  <c r="V2325" i="2" s="1"/>
  <c r="M2326" i="2"/>
  <c r="P2326" i="2" s="1"/>
  <c r="V2326" i="2" s="1"/>
  <c r="M2327" i="2"/>
  <c r="P2327" i="2" s="1"/>
  <c r="V2327" i="2" s="1"/>
  <c r="M2328" i="2"/>
  <c r="P2328" i="2" s="1"/>
  <c r="V2328" i="2" s="1"/>
  <c r="M2329" i="2"/>
  <c r="P2329" i="2" s="1"/>
  <c r="V2329" i="2" s="1"/>
  <c r="M2330" i="2"/>
  <c r="P2330" i="2" s="1"/>
  <c r="V2330" i="2" s="1"/>
  <c r="M2331" i="2"/>
  <c r="P2331" i="2" s="1"/>
  <c r="V2331" i="2" s="1"/>
  <c r="M2332" i="2"/>
  <c r="P2332" i="2" s="1"/>
  <c r="V2332" i="2" s="1"/>
  <c r="M2333" i="2"/>
  <c r="P2333" i="2" s="1"/>
  <c r="V2333" i="2" s="1"/>
  <c r="M2334" i="2"/>
  <c r="P2334" i="2" s="1"/>
  <c r="V2334" i="2" s="1"/>
  <c r="M2335" i="2"/>
  <c r="P2335" i="2" s="1"/>
  <c r="V2335" i="2" s="1"/>
  <c r="M2336" i="2"/>
  <c r="P2336" i="2" s="1"/>
  <c r="V2336" i="2" s="1"/>
  <c r="M2337" i="2"/>
  <c r="P2337" i="2" s="1"/>
  <c r="V2337" i="2" s="1"/>
  <c r="M2338" i="2"/>
  <c r="P2338" i="2" s="1"/>
  <c r="V2338" i="2" s="1"/>
  <c r="M2339" i="2"/>
  <c r="P2339" i="2" s="1"/>
  <c r="V2339" i="2" s="1"/>
  <c r="M2340" i="2"/>
  <c r="P2340" i="2" s="1"/>
  <c r="V2340" i="2" s="1"/>
  <c r="M2341" i="2"/>
  <c r="P2341" i="2" s="1"/>
  <c r="V2341" i="2" s="1"/>
  <c r="M2342" i="2"/>
  <c r="P2342" i="2" s="1"/>
  <c r="V2342" i="2" s="1"/>
  <c r="M2343" i="2"/>
  <c r="P2343" i="2" s="1"/>
  <c r="V2343" i="2" s="1"/>
  <c r="M2344" i="2"/>
  <c r="P2344" i="2" s="1"/>
  <c r="V2344" i="2" s="1"/>
  <c r="M2345" i="2"/>
  <c r="P2345" i="2" s="1"/>
  <c r="V2345" i="2" s="1"/>
  <c r="M2346" i="2"/>
  <c r="P2346" i="2" s="1"/>
  <c r="V2346" i="2" s="1"/>
  <c r="M2347" i="2"/>
  <c r="P2347" i="2" s="1"/>
  <c r="V2347" i="2" s="1"/>
  <c r="M2348" i="2"/>
  <c r="P2348" i="2" s="1"/>
  <c r="V2348" i="2" s="1"/>
  <c r="M2349" i="2"/>
  <c r="P2349" i="2" s="1"/>
  <c r="V2349" i="2" s="1"/>
  <c r="M2350" i="2"/>
  <c r="P2350" i="2" s="1"/>
  <c r="V2350" i="2" s="1"/>
  <c r="M2351" i="2"/>
  <c r="P2351" i="2" s="1"/>
  <c r="V2351" i="2" s="1"/>
  <c r="M2352" i="2"/>
  <c r="P2352" i="2" s="1"/>
  <c r="V2352" i="2" s="1"/>
  <c r="M2353" i="2"/>
  <c r="P2353" i="2" s="1"/>
  <c r="V2353" i="2" s="1"/>
  <c r="M2354" i="2"/>
  <c r="P2354" i="2" s="1"/>
  <c r="V2354" i="2" s="1"/>
  <c r="M2355" i="2"/>
  <c r="P2355" i="2" s="1"/>
  <c r="V2355" i="2" s="1"/>
  <c r="M2356" i="2"/>
  <c r="P2356" i="2" s="1"/>
  <c r="V2356" i="2" s="1"/>
  <c r="M2357" i="2"/>
  <c r="P2357" i="2" s="1"/>
  <c r="V2357" i="2" s="1"/>
  <c r="M2358" i="2"/>
  <c r="P2358" i="2" s="1"/>
  <c r="V2358" i="2" s="1"/>
  <c r="M2359" i="2"/>
  <c r="P2359" i="2" s="1"/>
  <c r="V2359" i="2" s="1"/>
  <c r="M2360" i="2"/>
  <c r="P2360" i="2" s="1"/>
  <c r="V2360" i="2" s="1"/>
  <c r="M2361" i="2"/>
  <c r="P2361" i="2" s="1"/>
  <c r="V2361" i="2" s="1"/>
  <c r="M2362" i="2"/>
  <c r="P2362" i="2" s="1"/>
  <c r="V2362" i="2" s="1"/>
  <c r="M2363" i="2"/>
  <c r="P2363" i="2" s="1"/>
  <c r="V2363" i="2" s="1"/>
  <c r="M2364" i="2"/>
  <c r="P2364" i="2" s="1"/>
  <c r="V2364" i="2" s="1"/>
  <c r="M2365" i="2"/>
  <c r="P2365" i="2" s="1"/>
  <c r="V2365" i="2" s="1"/>
  <c r="M2366" i="2"/>
  <c r="P2366" i="2" s="1"/>
  <c r="V2366" i="2" s="1"/>
  <c r="M2367" i="2"/>
  <c r="P2367" i="2" s="1"/>
  <c r="V2367" i="2" s="1"/>
  <c r="M2368" i="2"/>
  <c r="P2368" i="2" s="1"/>
  <c r="V2368" i="2" s="1"/>
  <c r="M2369" i="2"/>
  <c r="P2369" i="2" s="1"/>
  <c r="V2369" i="2" s="1"/>
  <c r="M2370" i="2"/>
  <c r="P2370" i="2" s="1"/>
  <c r="V2370" i="2" s="1"/>
  <c r="M2371" i="2"/>
  <c r="P2371" i="2" s="1"/>
  <c r="V2371" i="2" s="1"/>
  <c r="M2372" i="2"/>
  <c r="P2372" i="2" s="1"/>
  <c r="V2372" i="2" s="1"/>
  <c r="M2373" i="2"/>
  <c r="P2373" i="2" s="1"/>
  <c r="V2373" i="2" s="1"/>
  <c r="M2374" i="2"/>
  <c r="P2374" i="2" s="1"/>
  <c r="V2374" i="2" s="1"/>
  <c r="M2375" i="2"/>
  <c r="P2375" i="2" s="1"/>
  <c r="V2375" i="2" s="1"/>
  <c r="M2376" i="2"/>
  <c r="P2376" i="2" s="1"/>
  <c r="V2376" i="2" s="1"/>
  <c r="M2377" i="2"/>
  <c r="P2377" i="2" s="1"/>
  <c r="V2377" i="2" s="1"/>
  <c r="M2378" i="2"/>
  <c r="P2378" i="2" s="1"/>
  <c r="V2378" i="2" s="1"/>
  <c r="M2379" i="2"/>
  <c r="P2379" i="2" s="1"/>
  <c r="V2379" i="2" s="1"/>
  <c r="M2380" i="2"/>
  <c r="P2380" i="2" s="1"/>
  <c r="V2380" i="2" s="1"/>
  <c r="M2381" i="2"/>
  <c r="P2381" i="2" s="1"/>
  <c r="V2381" i="2" s="1"/>
  <c r="M2382" i="2"/>
  <c r="P2382" i="2" s="1"/>
  <c r="V2382" i="2" s="1"/>
  <c r="M2383" i="2"/>
  <c r="P2383" i="2" s="1"/>
  <c r="V2383" i="2" s="1"/>
  <c r="M2384" i="2"/>
  <c r="P2384" i="2" s="1"/>
  <c r="V2384" i="2" s="1"/>
  <c r="M2385" i="2"/>
  <c r="P2385" i="2" s="1"/>
  <c r="V2385" i="2" s="1"/>
  <c r="M2386" i="2"/>
  <c r="P2386" i="2" s="1"/>
  <c r="V2386" i="2" s="1"/>
  <c r="M2387" i="2"/>
  <c r="P2387" i="2" s="1"/>
  <c r="V2387" i="2" s="1"/>
  <c r="M2388" i="2"/>
  <c r="P2388" i="2" s="1"/>
  <c r="V2388" i="2" s="1"/>
  <c r="M2389" i="2"/>
  <c r="P2389" i="2" s="1"/>
  <c r="V2389" i="2" s="1"/>
  <c r="M2390" i="2"/>
  <c r="P2390" i="2" s="1"/>
  <c r="V2390" i="2" s="1"/>
  <c r="M2391" i="2"/>
  <c r="P2391" i="2" s="1"/>
  <c r="V2391" i="2" s="1"/>
  <c r="M2392" i="2"/>
  <c r="P2392" i="2" s="1"/>
  <c r="V2392" i="2" s="1"/>
  <c r="M2393" i="2"/>
  <c r="P2393" i="2" s="1"/>
  <c r="V2393" i="2" s="1"/>
  <c r="M2394" i="2"/>
  <c r="P2394" i="2" s="1"/>
  <c r="V2394" i="2" s="1"/>
  <c r="M2395" i="2"/>
  <c r="P2395" i="2" s="1"/>
  <c r="V2395" i="2" s="1"/>
  <c r="M2396" i="2"/>
  <c r="P2396" i="2" s="1"/>
  <c r="V2396" i="2" s="1"/>
  <c r="M2397" i="2"/>
  <c r="P2397" i="2" s="1"/>
  <c r="V2397" i="2" s="1"/>
  <c r="M2398" i="2"/>
  <c r="P2398" i="2" s="1"/>
  <c r="V2398" i="2" s="1"/>
  <c r="M2399" i="2"/>
  <c r="P2399" i="2" s="1"/>
  <c r="V2399" i="2" s="1"/>
  <c r="M2400" i="2"/>
  <c r="P2400" i="2" s="1"/>
  <c r="V2400" i="2" s="1"/>
  <c r="M2401" i="2"/>
  <c r="P2401" i="2" s="1"/>
  <c r="V2401" i="2" s="1"/>
  <c r="M2402" i="2"/>
  <c r="P2402" i="2" s="1"/>
  <c r="V2402" i="2" s="1"/>
  <c r="M2403" i="2"/>
  <c r="P2403" i="2" s="1"/>
  <c r="V2403" i="2" s="1"/>
  <c r="M2404" i="2"/>
  <c r="P2404" i="2" s="1"/>
  <c r="V2404" i="2" s="1"/>
  <c r="M2405" i="2"/>
  <c r="P2405" i="2" s="1"/>
  <c r="V2405" i="2" s="1"/>
  <c r="M2406" i="2"/>
  <c r="P2406" i="2" s="1"/>
  <c r="V2406" i="2" s="1"/>
  <c r="M2407" i="2"/>
  <c r="P2407" i="2" s="1"/>
  <c r="V2407" i="2" s="1"/>
  <c r="M2408" i="2"/>
  <c r="P2408" i="2" s="1"/>
  <c r="V2408" i="2" s="1"/>
  <c r="M2409" i="2"/>
  <c r="P2409" i="2" s="1"/>
  <c r="V2409" i="2" s="1"/>
  <c r="M2410" i="2"/>
  <c r="P2410" i="2" s="1"/>
  <c r="V2410" i="2" s="1"/>
  <c r="M2411" i="2"/>
  <c r="P2411" i="2" s="1"/>
  <c r="V2411" i="2" s="1"/>
  <c r="M2412" i="2"/>
  <c r="P2412" i="2" s="1"/>
  <c r="V2412" i="2" s="1"/>
  <c r="M2413" i="2"/>
  <c r="P2413" i="2" s="1"/>
  <c r="V2413" i="2" s="1"/>
  <c r="M2414" i="2"/>
  <c r="P2414" i="2" s="1"/>
  <c r="V2414" i="2" s="1"/>
  <c r="M2415" i="2"/>
  <c r="P2415" i="2" s="1"/>
  <c r="V2415" i="2" s="1"/>
  <c r="M2416" i="2"/>
  <c r="P2416" i="2" s="1"/>
  <c r="V2416" i="2" s="1"/>
  <c r="M2417" i="2"/>
  <c r="P2417" i="2" s="1"/>
  <c r="V2417" i="2" s="1"/>
  <c r="M2418" i="2"/>
  <c r="P2418" i="2" s="1"/>
  <c r="V2418" i="2" s="1"/>
  <c r="M2419" i="2"/>
  <c r="P2419" i="2" s="1"/>
  <c r="V2419" i="2" s="1"/>
  <c r="M2420" i="2"/>
  <c r="P2420" i="2" s="1"/>
  <c r="V2420" i="2" s="1"/>
  <c r="M2421" i="2"/>
  <c r="P2421" i="2" s="1"/>
  <c r="V2421" i="2" s="1"/>
  <c r="M2422" i="2"/>
  <c r="P2422" i="2" s="1"/>
  <c r="V2422" i="2" s="1"/>
  <c r="M2423" i="2"/>
  <c r="P2423" i="2" s="1"/>
  <c r="V2423" i="2" s="1"/>
  <c r="M2424" i="2"/>
  <c r="P2424" i="2" s="1"/>
  <c r="V2424" i="2" s="1"/>
  <c r="M2425" i="2"/>
  <c r="P2425" i="2" s="1"/>
  <c r="V2425" i="2" s="1"/>
  <c r="M2426" i="2"/>
  <c r="P2426" i="2" s="1"/>
  <c r="V2426" i="2" s="1"/>
  <c r="M2427" i="2"/>
  <c r="P2427" i="2" s="1"/>
  <c r="V2427" i="2" s="1"/>
  <c r="M2428" i="2"/>
  <c r="P2428" i="2" s="1"/>
  <c r="V2428" i="2" s="1"/>
  <c r="M2429" i="2"/>
  <c r="P2429" i="2" s="1"/>
  <c r="V2429" i="2" s="1"/>
  <c r="M2430" i="2"/>
  <c r="P2430" i="2" s="1"/>
  <c r="V2430" i="2" s="1"/>
  <c r="M2431" i="2"/>
  <c r="P2431" i="2" s="1"/>
  <c r="V2431" i="2" s="1"/>
  <c r="M2432" i="2"/>
  <c r="P2432" i="2" s="1"/>
  <c r="V2432" i="2" s="1"/>
  <c r="M2433" i="2"/>
  <c r="P2433" i="2" s="1"/>
  <c r="V2433" i="2" s="1"/>
  <c r="M2434" i="2"/>
  <c r="P2434" i="2" s="1"/>
  <c r="V2434" i="2" s="1"/>
  <c r="M2435" i="2"/>
  <c r="P2435" i="2" s="1"/>
  <c r="V2435" i="2" s="1"/>
  <c r="M2436" i="2"/>
  <c r="P2436" i="2" s="1"/>
  <c r="V2436" i="2" s="1"/>
  <c r="M2437" i="2"/>
  <c r="P2437" i="2" s="1"/>
  <c r="V2437" i="2" s="1"/>
  <c r="M2438" i="2"/>
  <c r="P2438" i="2" s="1"/>
  <c r="V2438" i="2" s="1"/>
  <c r="M2439" i="2"/>
  <c r="P2439" i="2" s="1"/>
  <c r="V2439" i="2" s="1"/>
  <c r="M2440" i="2"/>
  <c r="P2440" i="2" s="1"/>
  <c r="V2440" i="2" s="1"/>
  <c r="M2441" i="2"/>
  <c r="P2441" i="2" s="1"/>
  <c r="V2441" i="2" s="1"/>
  <c r="M2" i="2"/>
  <c r="P2" i="2" s="1"/>
  <c r="V2" i="2" s="1"/>
  <c r="P342" i="2" l="1"/>
  <c r="V342" i="2" s="1"/>
  <c r="P510" i="2"/>
  <c r="V510" i="2" s="1"/>
  <c r="P358" i="2"/>
  <c r="V358" i="2" s="1"/>
  <c r="X358" i="2" s="1"/>
  <c r="P78" i="2"/>
  <c r="V78" i="2" s="1"/>
  <c r="X78" i="2" s="1"/>
  <c r="P74" i="2"/>
  <c r="V74" i="2" s="1"/>
  <c r="X74" i="2" s="1"/>
  <c r="P70" i="2"/>
  <c r="V70" i="2" s="1"/>
  <c r="X70" i="2" s="1"/>
  <c r="P2294" i="2"/>
  <c r="V2294" i="2" s="1"/>
  <c r="X2294" i="2" s="1"/>
  <c r="P338" i="2"/>
  <c r="V338" i="2" s="1"/>
  <c r="P334" i="2"/>
  <c r="V334" i="2" s="1"/>
  <c r="X334" i="2" s="1"/>
  <c r="P1973" i="2"/>
  <c r="V1973" i="2" s="1"/>
  <c r="X1973" i="2" s="1"/>
  <c r="P1534" i="2"/>
  <c r="V1534" i="2" s="1"/>
  <c r="X1534" i="2" s="1"/>
  <c r="P1230" i="2"/>
  <c r="V1230" i="2" s="1"/>
  <c r="X1230" i="2" s="1"/>
  <c r="P838" i="2"/>
  <c r="V838" i="2" s="1"/>
  <c r="X838" i="2" s="1"/>
  <c r="P413" i="2"/>
  <c r="V413" i="2" s="1"/>
  <c r="X413" i="2" s="1"/>
  <c r="P409" i="2"/>
  <c r="V409" i="2" s="1"/>
  <c r="X409" i="2" s="1"/>
  <c r="P4" i="2"/>
  <c r="V4" i="2" s="1"/>
  <c r="X4" i="2" s="1"/>
  <c r="P174" i="2"/>
  <c r="V174" i="2" s="1"/>
  <c r="X174" i="2" s="1"/>
  <c r="P586" i="2"/>
  <c r="V586" i="2" s="1"/>
  <c r="X586" i="2" s="1"/>
  <c r="X706" i="2"/>
  <c r="X2438" i="2"/>
  <c r="X2430" i="2"/>
  <c r="X2422" i="2"/>
  <c r="X2418" i="2"/>
  <c r="X2410" i="2"/>
  <c r="X2402" i="2"/>
  <c r="X2394" i="2"/>
  <c r="X2386" i="2"/>
  <c r="X2378" i="2"/>
  <c r="X2370" i="2"/>
  <c r="X2362" i="2"/>
  <c r="X2354" i="2"/>
  <c r="X2350" i="2"/>
  <c r="X2342" i="2"/>
  <c r="X2334" i="2"/>
  <c r="X2322" i="2"/>
  <c r="X2318" i="2"/>
  <c r="X2310" i="2"/>
  <c r="X2302" i="2"/>
  <c r="X2286" i="2"/>
  <c r="X2278" i="2"/>
  <c r="X2270" i="2"/>
  <c r="X2262" i="2"/>
  <c r="X2254" i="2"/>
  <c r="X2246" i="2"/>
  <c r="X2238" i="2"/>
  <c r="X2230" i="2"/>
  <c r="X2222" i="2"/>
  <c r="X2214" i="2"/>
  <c r="X2210" i="2"/>
  <c r="X2202" i="2"/>
  <c r="X2194" i="2"/>
  <c r="X2186" i="2"/>
  <c r="X2178" i="2"/>
  <c r="X2170" i="2"/>
  <c r="X2162" i="2"/>
  <c r="X2154" i="2"/>
  <c r="X2146" i="2"/>
  <c r="X2134" i="2"/>
  <c r="X2126" i="2"/>
  <c r="X2118" i="2"/>
  <c r="X2110" i="2"/>
  <c r="X2106" i="2"/>
  <c r="X2090" i="2"/>
  <c r="X2082" i="2"/>
  <c r="X2074" i="2"/>
  <c r="X2066" i="2"/>
  <c r="X2058" i="2"/>
  <c r="X2050" i="2"/>
  <c r="X2042" i="2"/>
  <c r="X2034" i="2"/>
  <c r="X2026" i="2"/>
  <c r="X2018" i="2"/>
  <c r="X2010" i="2"/>
  <c r="X2002" i="2"/>
  <c r="X1994" i="2"/>
  <c r="X1986" i="2"/>
  <c r="X1978" i="2"/>
  <c r="X1974" i="2"/>
  <c r="X1966" i="2"/>
  <c r="X1958" i="2"/>
  <c r="X1950" i="2"/>
  <c r="X1942" i="2"/>
  <c r="X1934" i="2"/>
  <c r="X1926" i="2"/>
  <c r="X1922" i="2"/>
  <c r="X1914" i="2"/>
  <c r="X1902" i="2"/>
  <c r="X1894" i="2"/>
  <c r="X1886" i="2"/>
  <c r="X1882" i="2"/>
  <c r="X1874" i="2"/>
  <c r="X1866" i="2"/>
  <c r="X1858" i="2"/>
  <c r="X1850" i="2"/>
  <c r="X1842" i="2"/>
  <c r="X1834" i="2"/>
  <c r="X1826" i="2"/>
  <c r="X1818" i="2"/>
  <c r="X1810" i="2"/>
  <c r="X1802" i="2"/>
  <c r="X1794" i="2"/>
  <c r="X1786" i="2"/>
  <c r="X1778" i="2"/>
  <c r="X1770" i="2"/>
  <c r="X1762" i="2"/>
  <c r="X1754" i="2"/>
  <c r="X1746" i="2"/>
  <c r="X1738" i="2"/>
  <c r="X1730" i="2"/>
  <c r="X1726" i="2"/>
  <c r="X1718" i="2"/>
  <c r="X1710" i="2"/>
  <c r="X1702" i="2"/>
  <c r="X1694" i="2"/>
  <c r="X1686" i="2"/>
  <c r="X1682" i="2"/>
  <c r="X1674" i="2"/>
  <c r="X1666" i="2"/>
  <c r="X1658" i="2"/>
  <c r="X1650" i="2"/>
  <c r="X1642" i="2"/>
  <c r="X1634" i="2"/>
  <c r="X1626" i="2"/>
  <c r="X1618" i="2"/>
  <c r="X1610" i="2"/>
  <c r="X1602" i="2"/>
  <c r="X1594" i="2"/>
  <c r="X1590" i="2"/>
  <c r="X1582" i="2"/>
  <c r="X1574" i="2"/>
  <c r="X1566" i="2"/>
  <c r="X1558" i="2"/>
  <c r="X1550" i="2"/>
  <c r="X1542" i="2"/>
  <c r="X1526" i="2"/>
  <c r="X1518" i="2"/>
  <c r="X1510" i="2"/>
  <c r="X1502" i="2"/>
  <c r="X1494" i="2"/>
  <c r="X1486" i="2"/>
  <c r="X1478" i="2"/>
  <c r="X1474" i="2"/>
  <c r="X1466" i="2"/>
  <c r="X1458" i="2"/>
  <c r="X1450" i="2"/>
  <c r="X1446" i="2"/>
  <c r="X1438" i="2"/>
  <c r="X1430" i="2"/>
  <c r="X1422" i="2"/>
  <c r="X1414" i="2"/>
  <c r="X1406" i="2"/>
  <c r="X1398" i="2"/>
  <c r="X1390" i="2"/>
  <c r="X1382" i="2"/>
  <c r="X1374" i="2"/>
  <c r="X1366" i="2"/>
  <c r="X1358" i="2"/>
  <c r="X1350" i="2"/>
  <c r="X1342" i="2"/>
  <c r="X1334" i="2"/>
  <c r="X1326" i="2"/>
  <c r="X1318" i="2"/>
  <c r="X1310" i="2"/>
  <c r="X1302" i="2"/>
  <c r="X1294" i="2"/>
  <c r="X1286" i="2"/>
  <c r="X1278" i="2"/>
  <c r="X1270" i="2"/>
  <c r="X1262" i="2"/>
  <c r="X1258" i="2"/>
  <c r="X1250" i="2"/>
  <c r="X1242" i="2"/>
  <c r="X1238" i="2"/>
  <c r="X1222" i="2"/>
  <c r="X1214" i="2"/>
  <c r="X1206" i="2"/>
  <c r="X1198" i="2"/>
  <c r="X1194" i="2"/>
  <c r="X1186" i="2"/>
  <c r="X1178" i="2"/>
  <c r="X1170" i="2"/>
  <c r="X1162" i="2"/>
  <c r="X1150" i="2"/>
  <c r="X1142" i="2"/>
  <c r="X1134" i="2"/>
  <c r="X1126" i="2"/>
  <c r="X1118" i="2"/>
  <c r="X1110" i="2"/>
  <c r="X1094" i="2"/>
  <c r="X1086" i="2"/>
  <c r="X1078" i="2"/>
  <c r="X1070" i="2"/>
  <c r="X1062" i="2"/>
  <c r="X1054" i="2"/>
  <c r="X1050" i="2"/>
  <c r="X1042" i="2"/>
  <c r="X1034" i="2"/>
  <c r="X1026" i="2"/>
  <c r="X1018" i="2"/>
  <c r="X1014" i="2"/>
  <c r="X1006" i="2"/>
  <c r="X998" i="2"/>
  <c r="X990" i="2"/>
  <c r="X982" i="2"/>
  <c r="X974" i="2"/>
  <c r="X970" i="2"/>
  <c r="X962" i="2"/>
  <c r="X954" i="2"/>
  <c r="X946" i="2"/>
  <c r="X938" i="2"/>
  <c r="X930" i="2"/>
  <c r="X922" i="2"/>
  <c r="X914" i="2"/>
  <c r="X906" i="2"/>
  <c r="X898" i="2"/>
  <c r="X890" i="2"/>
  <c r="X882" i="2"/>
  <c r="X874" i="2"/>
  <c r="X866" i="2"/>
  <c r="X858" i="2"/>
  <c r="X850" i="2"/>
  <c r="X846" i="2"/>
  <c r="X830" i="2"/>
  <c r="X822" i="2"/>
  <c r="X814" i="2"/>
  <c r="X806" i="2"/>
  <c r="X798" i="2"/>
  <c r="X794" i="2"/>
  <c r="X786" i="2"/>
  <c r="X778" i="2"/>
  <c r="X770" i="2"/>
  <c r="X762" i="2"/>
  <c r="X754" i="2"/>
  <c r="X746" i="2"/>
  <c r="X738" i="2"/>
  <c r="X730" i="2"/>
  <c r="X722" i="2"/>
  <c r="X718" i="2"/>
  <c r="X710" i="2"/>
  <c r="X2" i="2"/>
  <c r="X2434" i="2"/>
  <c r="X2426" i="2"/>
  <c r="X2414" i="2"/>
  <c r="X2406" i="2"/>
  <c r="X2398" i="2"/>
  <c r="X2390" i="2"/>
  <c r="X2382" i="2"/>
  <c r="X2374" i="2"/>
  <c r="X2366" i="2"/>
  <c r="X2358" i="2"/>
  <c r="X2346" i="2"/>
  <c r="X2338" i="2"/>
  <c r="X2330" i="2"/>
  <c r="X2326" i="2"/>
  <c r="X2314" i="2"/>
  <c r="X2306" i="2"/>
  <c r="X2298" i="2"/>
  <c r="X2290" i="2"/>
  <c r="X2282" i="2"/>
  <c r="X2274" i="2"/>
  <c r="X2266" i="2"/>
  <c r="X2258" i="2"/>
  <c r="X2250" i="2"/>
  <c r="X2242" i="2"/>
  <c r="X2234" i="2"/>
  <c r="X2226" i="2"/>
  <c r="X2218" i="2"/>
  <c r="X2206" i="2"/>
  <c r="X2198" i="2"/>
  <c r="X2190" i="2"/>
  <c r="X2182" i="2"/>
  <c r="X2174" i="2"/>
  <c r="X2166" i="2"/>
  <c r="X2158" i="2"/>
  <c r="X2150" i="2"/>
  <c r="X2142" i="2"/>
  <c r="X2138" i="2"/>
  <c r="X2130" i="2"/>
  <c r="X2122" i="2"/>
  <c r="X2114" i="2"/>
  <c r="X2102" i="2"/>
  <c r="X2094" i="2"/>
  <c r="X2086" i="2"/>
  <c r="X2078" i="2"/>
  <c r="X2070" i="2"/>
  <c r="X2062" i="2"/>
  <c r="X2054" i="2"/>
  <c r="X2046" i="2"/>
  <c r="X2038" i="2"/>
  <c r="X2030" i="2"/>
  <c r="X2022" i="2"/>
  <c r="X2014" i="2"/>
  <c r="X2006" i="2"/>
  <c r="X1998" i="2"/>
  <c r="X1990" i="2"/>
  <c r="X1982" i="2"/>
  <c r="X1970" i="2"/>
  <c r="X1962" i="2"/>
  <c r="X1954" i="2"/>
  <c r="X1946" i="2"/>
  <c r="X1938" i="2"/>
  <c r="X1930" i="2"/>
  <c r="X1918" i="2"/>
  <c r="X1910" i="2"/>
  <c r="X1906" i="2"/>
  <c r="X1898" i="2"/>
  <c r="X1890" i="2"/>
  <c r="X1878" i="2"/>
  <c r="X1870" i="2"/>
  <c r="X1862" i="2"/>
  <c r="X1854" i="2"/>
  <c r="X1846" i="2"/>
  <c r="X1838" i="2"/>
  <c r="X1830" i="2"/>
  <c r="X1822" i="2"/>
  <c r="X1814" i="2"/>
  <c r="X1806" i="2"/>
  <c r="X1798" i="2"/>
  <c r="X1790" i="2"/>
  <c r="X1782" i="2"/>
  <c r="X1774" i="2"/>
  <c r="X1766" i="2"/>
  <c r="X1758" i="2"/>
  <c r="X1750" i="2"/>
  <c r="X1742" i="2"/>
  <c r="X1734" i="2"/>
  <c r="X1722" i="2"/>
  <c r="X1714" i="2"/>
  <c r="X1706" i="2"/>
  <c r="X1698" i="2"/>
  <c r="X1690" i="2"/>
  <c r="X1678" i="2"/>
  <c r="X1670" i="2"/>
  <c r="X1662" i="2"/>
  <c r="X1654" i="2"/>
  <c r="X1646" i="2"/>
  <c r="X1638" i="2"/>
  <c r="X1630" i="2"/>
  <c r="X1622" i="2"/>
  <c r="X1614" i="2"/>
  <c r="X1606" i="2"/>
  <c r="X1598" i="2"/>
  <c r="X1586" i="2"/>
  <c r="X1578" i="2"/>
  <c r="X1570" i="2"/>
  <c r="X1562" i="2"/>
  <c r="X1554" i="2"/>
  <c r="X1546" i="2"/>
  <c r="X1538" i="2"/>
  <c r="X1530" i="2"/>
  <c r="X1522" i="2"/>
  <c r="X1514" i="2"/>
  <c r="X1506" i="2"/>
  <c r="X1498" i="2"/>
  <c r="X1490" i="2"/>
  <c r="X1482" i="2"/>
  <c r="X1470" i="2"/>
  <c r="X1462" i="2"/>
  <c r="X1454" i="2"/>
  <c r="X1442" i="2"/>
  <c r="X1434" i="2"/>
  <c r="X1426" i="2"/>
  <c r="X1418" i="2"/>
  <c r="X1410" i="2"/>
  <c r="X1402" i="2"/>
  <c r="X1394" i="2"/>
  <c r="X1386" i="2"/>
  <c r="X1378" i="2"/>
  <c r="X1370" i="2"/>
  <c r="X1362" i="2"/>
  <c r="X1354" i="2"/>
  <c r="X1346" i="2"/>
  <c r="X1338" i="2"/>
  <c r="X1330" i="2"/>
  <c r="X1322" i="2"/>
  <c r="X1314" i="2"/>
  <c r="X1298" i="2"/>
  <c r="X1290" i="2"/>
  <c r="X1282" i="2"/>
  <c r="X1274" i="2"/>
  <c r="X1266" i="2"/>
  <c r="X1254" i="2"/>
  <c r="X1246" i="2"/>
  <c r="X1234" i="2"/>
  <c r="X1226" i="2"/>
  <c r="X1218" i="2"/>
  <c r="X1210" i="2"/>
  <c r="X1202" i="2"/>
  <c r="X1190" i="2"/>
  <c r="X1182" i="2"/>
  <c r="X1174" i="2"/>
  <c r="X1166" i="2"/>
  <c r="X1158" i="2"/>
  <c r="X1146" i="2"/>
  <c r="X1138" i="2"/>
  <c r="X1130" i="2"/>
  <c r="X1122" i="2"/>
  <c r="X1114" i="2"/>
  <c r="X1106" i="2"/>
  <c r="X1098" i="2"/>
  <c r="X1090" i="2"/>
  <c r="X1082" i="2"/>
  <c r="X1074" i="2"/>
  <c r="X1066" i="2"/>
  <c r="X1058" i="2"/>
  <c r="X1046" i="2"/>
  <c r="X1038" i="2"/>
  <c r="X1030" i="2"/>
  <c r="X1022" i="2"/>
  <c r="X1010" i="2"/>
  <c r="X1002" i="2"/>
  <c r="X994" i="2"/>
  <c r="X986" i="2"/>
  <c r="X958" i="2"/>
  <c r="X950" i="2"/>
  <c r="X942" i="2"/>
  <c r="X934" i="2"/>
  <c r="X926" i="2"/>
  <c r="X918" i="2"/>
  <c r="X910" i="2"/>
  <c r="X902" i="2"/>
  <c r="X894" i="2"/>
  <c r="X886" i="2"/>
  <c r="X878" i="2"/>
  <c r="X870" i="2"/>
  <c r="X862" i="2"/>
  <c r="X854" i="2"/>
  <c r="X842" i="2"/>
  <c r="X834" i="2"/>
  <c r="X826" i="2"/>
  <c r="X818" i="2"/>
  <c r="X810" i="2"/>
  <c r="X802" i="2"/>
  <c r="X790" i="2"/>
  <c r="X782" i="2"/>
  <c r="X774" i="2"/>
  <c r="X766" i="2"/>
  <c r="X758" i="2"/>
  <c r="X750" i="2"/>
  <c r="X742" i="2"/>
  <c r="X734" i="2"/>
  <c r="X726" i="2"/>
  <c r="X714" i="2"/>
  <c r="X694" i="2"/>
  <c r="X690" i="2"/>
  <c r="X678" i="2"/>
  <c r="X670" i="2"/>
  <c r="X658" i="2"/>
  <c r="X646" i="2"/>
  <c r="X638" i="2"/>
  <c r="X626" i="2"/>
  <c r="X618" i="2"/>
  <c r="X606" i="2"/>
  <c r="X594" i="2"/>
  <c r="X590" i="2"/>
  <c r="X574" i="2"/>
  <c r="X566" i="2"/>
  <c r="X558" i="2"/>
  <c r="X546" i="2"/>
  <c r="X538" i="2"/>
  <c r="X526" i="2"/>
  <c r="X514" i="2"/>
  <c r="X510" i="2"/>
  <c r="X498" i="2"/>
  <c r="X486" i="2"/>
  <c r="X478" i="2"/>
  <c r="X466" i="2"/>
  <c r="X458" i="2"/>
  <c r="X446" i="2"/>
  <c r="X438" i="2"/>
  <c r="X426" i="2"/>
  <c r="X422" i="2"/>
  <c r="X410" i="2"/>
  <c r="X402" i="2"/>
  <c r="X390" i="2"/>
  <c r="X382" i="2"/>
  <c r="X370" i="2"/>
  <c r="X350" i="2"/>
  <c r="X338" i="2"/>
  <c r="X330" i="2"/>
  <c r="X318" i="2"/>
  <c r="X306" i="2"/>
  <c r="X298" i="2"/>
  <c r="X286" i="2"/>
  <c r="X282" i="2"/>
  <c r="X262" i="2"/>
  <c r="X250" i="2"/>
  <c r="X242" i="2"/>
  <c r="X230" i="2"/>
  <c r="X222" i="2"/>
  <c r="X214" i="2"/>
  <c r="X206" i="2"/>
  <c r="X194" i="2"/>
  <c r="X182" i="2"/>
  <c r="X162" i="2"/>
  <c r="X154" i="2"/>
  <c r="X150" i="2"/>
  <c r="X138" i="2"/>
  <c r="X130" i="2"/>
  <c r="X122" i="2"/>
  <c r="X114" i="2"/>
  <c r="X106" i="2"/>
  <c r="X98" i="2"/>
  <c r="X90" i="2"/>
  <c r="X82" i="2"/>
  <c r="X66" i="2"/>
  <c r="X58" i="2"/>
  <c r="X46" i="2"/>
  <c r="X38" i="2"/>
  <c r="X2441" i="2"/>
  <c r="X2437" i="2"/>
  <c r="X2433" i="2"/>
  <c r="X2429" i="2"/>
  <c r="X2425" i="2"/>
  <c r="X2421" i="2"/>
  <c r="X2417" i="2"/>
  <c r="X2413" i="2"/>
  <c r="X2409" i="2"/>
  <c r="X2405" i="2"/>
  <c r="X2401" i="2"/>
  <c r="X2397" i="2"/>
  <c r="X2393" i="2"/>
  <c r="X2389" i="2"/>
  <c r="X2385" i="2"/>
  <c r="X2381" i="2"/>
  <c r="X2377" i="2"/>
  <c r="X2373" i="2"/>
  <c r="X2369" i="2"/>
  <c r="X2365" i="2"/>
  <c r="X2361" i="2"/>
  <c r="X2357" i="2"/>
  <c r="X2353" i="2"/>
  <c r="X2349" i="2"/>
  <c r="X2345" i="2"/>
  <c r="X2341" i="2"/>
  <c r="X2337" i="2"/>
  <c r="X2333" i="2"/>
  <c r="X2329" i="2"/>
  <c r="X2325" i="2"/>
  <c r="X2321" i="2"/>
  <c r="X2317" i="2"/>
  <c r="X2313" i="2"/>
  <c r="X2309" i="2"/>
  <c r="X2305" i="2"/>
  <c r="X2301" i="2"/>
  <c r="X2297" i="2"/>
  <c r="X2293" i="2"/>
  <c r="X2289" i="2"/>
  <c r="X2285" i="2"/>
  <c r="X2281" i="2"/>
  <c r="X2277" i="2"/>
  <c r="X2273" i="2"/>
  <c r="X2269" i="2"/>
  <c r="X2265" i="2"/>
  <c r="X2261" i="2"/>
  <c r="X2257" i="2"/>
  <c r="X2253" i="2"/>
  <c r="X2249" i="2"/>
  <c r="X2245" i="2"/>
  <c r="X2241" i="2"/>
  <c r="X2237" i="2"/>
  <c r="X2233" i="2"/>
  <c r="X2229" i="2"/>
  <c r="X2225" i="2"/>
  <c r="X2221" i="2"/>
  <c r="X2217" i="2"/>
  <c r="X2213" i="2"/>
  <c r="X2209" i="2"/>
  <c r="X2205" i="2"/>
  <c r="X2201" i="2"/>
  <c r="X2197" i="2"/>
  <c r="X2193" i="2"/>
  <c r="X2189" i="2"/>
  <c r="X2185" i="2"/>
  <c r="X2181" i="2"/>
  <c r="X2177" i="2"/>
  <c r="X2173" i="2"/>
  <c r="X2169" i="2"/>
  <c r="X2165" i="2"/>
  <c r="X2161" i="2"/>
  <c r="X2157" i="2"/>
  <c r="X2153" i="2"/>
  <c r="X2149" i="2"/>
  <c r="X2145" i="2"/>
  <c r="X2141" i="2"/>
  <c r="X2137" i="2"/>
  <c r="X2133" i="2"/>
  <c r="X2129" i="2"/>
  <c r="X2125" i="2"/>
  <c r="X2121" i="2"/>
  <c r="X2117" i="2"/>
  <c r="X2113" i="2"/>
  <c r="X2109" i="2"/>
  <c r="X2105" i="2"/>
  <c r="X2101" i="2"/>
  <c r="X2097" i="2"/>
  <c r="X2093" i="2"/>
  <c r="X2089" i="2"/>
  <c r="X2085" i="2"/>
  <c r="X2081" i="2"/>
  <c r="X2077" i="2"/>
  <c r="X2073" i="2"/>
  <c r="X2069" i="2"/>
  <c r="X2065" i="2"/>
  <c r="X2061" i="2"/>
  <c r="X2057" i="2"/>
  <c r="X2053" i="2"/>
  <c r="X2049" i="2"/>
  <c r="X2045" i="2"/>
  <c r="X2041" i="2"/>
  <c r="X2037" i="2"/>
  <c r="X2033" i="2"/>
  <c r="X2029" i="2"/>
  <c r="X2025" i="2"/>
  <c r="X2021" i="2"/>
  <c r="X2017" i="2"/>
  <c r="X2013" i="2"/>
  <c r="X2009" i="2"/>
  <c r="X2005" i="2"/>
  <c r="X2001" i="2"/>
  <c r="X1997" i="2"/>
  <c r="X1993" i="2"/>
  <c r="X1989" i="2"/>
  <c r="X1985" i="2"/>
  <c r="X1981" i="2"/>
  <c r="X1977" i="2"/>
  <c r="X1969" i="2"/>
  <c r="X1965" i="2"/>
  <c r="X1961" i="2"/>
  <c r="X1957" i="2"/>
  <c r="X1953" i="2"/>
  <c r="X1949" i="2"/>
  <c r="X1945" i="2"/>
  <c r="X1941" i="2"/>
  <c r="X1937" i="2"/>
  <c r="X1933" i="2"/>
  <c r="X1929" i="2"/>
  <c r="X1925" i="2"/>
  <c r="X1921" i="2"/>
  <c r="X1917" i="2"/>
  <c r="X1913" i="2"/>
  <c r="X1909" i="2"/>
  <c r="X1905" i="2"/>
  <c r="X1901" i="2"/>
  <c r="X1897" i="2"/>
  <c r="X1893" i="2"/>
  <c r="X1889" i="2"/>
  <c r="X1885" i="2"/>
  <c r="X1881" i="2"/>
  <c r="X1877" i="2"/>
  <c r="X1873" i="2"/>
  <c r="X1869" i="2"/>
  <c r="X1865" i="2"/>
  <c r="X1861" i="2"/>
  <c r="X1857" i="2"/>
  <c r="X1853" i="2"/>
  <c r="X1849" i="2"/>
  <c r="X1845" i="2"/>
  <c r="X1841" i="2"/>
  <c r="X1837" i="2"/>
  <c r="X1833" i="2"/>
  <c r="X1829" i="2"/>
  <c r="X1825" i="2"/>
  <c r="X1821" i="2"/>
  <c r="X1817" i="2"/>
  <c r="X1813" i="2"/>
  <c r="X1809" i="2"/>
  <c r="X1805" i="2"/>
  <c r="X1801" i="2"/>
  <c r="X1797" i="2"/>
  <c r="X1793" i="2"/>
  <c r="X1789" i="2"/>
  <c r="X1785" i="2"/>
  <c r="X1781" i="2"/>
  <c r="X1777" i="2"/>
  <c r="X1773" i="2"/>
  <c r="X1769" i="2"/>
  <c r="X1765" i="2"/>
  <c r="X1761" i="2"/>
  <c r="X1757" i="2"/>
  <c r="X1753" i="2"/>
  <c r="X1749" i="2"/>
  <c r="X1745" i="2"/>
  <c r="X1741" i="2"/>
  <c r="X1737" i="2"/>
  <c r="X1733" i="2"/>
  <c r="X1729" i="2"/>
  <c r="X1725" i="2"/>
  <c r="X1721" i="2"/>
  <c r="X1717" i="2"/>
  <c r="X1713" i="2"/>
  <c r="X1709" i="2"/>
  <c r="X1705" i="2"/>
  <c r="X1701" i="2"/>
  <c r="X1697" i="2"/>
  <c r="X1693" i="2"/>
  <c r="X1689" i="2"/>
  <c r="X1685" i="2"/>
  <c r="X1681" i="2"/>
  <c r="X1677" i="2"/>
  <c r="X1673" i="2"/>
  <c r="X1669" i="2"/>
  <c r="X1665" i="2"/>
  <c r="X1661" i="2"/>
  <c r="X1657" i="2"/>
  <c r="X1653" i="2"/>
  <c r="X1649" i="2"/>
  <c r="X1645" i="2"/>
  <c r="X1641" i="2"/>
  <c r="X1637" i="2"/>
  <c r="X1633" i="2"/>
  <c r="X1629" i="2"/>
  <c r="X1625" i="2"/>
  <c r="X1621" i="2"/>
  <c r="X1617" i="2"/>
  <c r="X1613" i="2"/>
  <c r="X1609" i="2"/>
  <c r="X1605" i="2"/>
  <c r="X1601" i="2"/>
  <c r="X1597" i="2"/>
  <c r="X1593" i="2"/>
  <c r="X1589" i="2"/>
  <c r="X1585" i="2"/>
  <c r="X1581" i="2"/>
  <c r="X1577" i="2"/>
  <c r="X1573" i="2"/>
  <c r="X1569" i="2"/>
  <c r="X1565" i="2"/>
  <c r="X1561" i="2"/>
  <c r="X1557" i="2"/>
  <c r="X1553" i="2"/>
  <c r="X1549" i="2"/>
  <c r="X1545" i="2"/>
  <c r="X1541" i="2"/>
  <c r="X1537" i="2"/>
  <c r="X1533" i="2"/>
  <c r="X1529" i="2"/>
  <c r="X1525" i="2"/>
  <c r="X1521" i="2"/>
  <c r="X1517" i="2"/>
  <c r="X1513" i="2"/>
  <c r="X1509" i="2"/>
  <c r="X1505" i="2"/>
  <c r="X1501" i="2"/>
  <c r="X1497" i="2"/>
  <c r="X1493" i="2"/>
  <c r="X1489" i="2"/>
  <c r="X1485" i="2"/>
  <c r="X1481" i="2"/>
  <c r="X1477" i="2"/>
  <c r="X1473" i="2"/>
  <c r="X1469" i="2"/>
  <c r="X1465" i="2"/>
  <c r="X1461" i="2"/>
  <c r="X1457" i="2"/>
  <c r="X1453" i="2"/>
  <c r="X1449" i="2"/>
  <c r="X1445" i="2"/>
  <c r="X1441" i="2"/>
  <c r="X1437" i="2"/>
  <c r="X1433" i="2"/>
  <c r="X1429" i="2"/>
  <c r="X1425" i="2"/>
  <c r="X1421" i="2"/>
  <c r="X1417" i="2"/>
  <c r="X1413" i="2"/>
  <c r="X1409" i="2"/>
  <c r="X1405" i="2"/>
  <c r="X1401" i="2"/>
  <c r="X1397" i="2"/>
  <c r="X1393" i="2"/>
  <c r="X1389" i="2"/>
  <c r="X1385" i="2"/>
  <c r="X1381" i="2"/>
  <c r="X1377" i="2"/>
  <c r="X1373" i="2"/>
  <c r="X1369" i="2"/>
  <c r="X1365" i="2"/>
  <c r="X1361" i="2"/>
  <c r="X1357" i="2"/>
  <c r="X1353" i="2"/>
  <c r="X1349" i="2"/>
  <c r="X1345" i="2"/>
  <c r="X1341" i="2"/>
  <c r="X1337" i="2"/>
  <c r="X1333" i="2"/>
  <c r="X1329" i="2"/>
  <c r="X1325" i="2"/>
  <c r="X1321" i="2"/>
  <c r="X1317" i="2"/>
  <c r="X1313" i="2"/>
  <c r="X1309" i="2"/>
  <c r="X1305" i="2"/>
  <c r="X1301" i="2"/>
  <c r="X1297" i="2"/>
  <c r="X1293" i="2"/>
  <c r="X1289" i="2"/>
  <c r="X1285" i="2"/>
  <c r="X1281" i="2"/>
  <c r="X1277" i="2"/>
  <c r="X1273" i="2"/>
  <c r="X1269" i="2"/>
  <c r="X1265" i="2"/>
  <c r="X1261" i="2"/>
  <c r="X1257" i="2"/>
  <c r="X1253" i="2"/>
  <c r="X1249" i="2"/>
  <c r="X1245" i="2"/>
  <c r="X1241" i="2"/>
  <c r="X1237" i="2"/>
  <c r="X1233" i="2"/>
  <c r="X1229" i="2"/>
  <c r="X1225" i="2"/>
  <c r="X1221" i="2"/>
  <c r="X1217" i="2"/>
  <c r="X1213" i="2"/>
  <c r="X1209" i="2"/>
  <c r="X1205" i="2"/>
  <c r="X1201" i="2"/>
  <c r="X1197" i="2"/>
  <c r="X1193" i="2"/>
  <c r="X1189" i="2"/>
  <c r="X1185" i="2"/>
  <c r="X1181" i="2"/>
  <c r="X1177" i="2"/>
  <c r="X1173" i="2"/>
  <c r="X1169" i="2"/>
  <c r="X1165" i="2"/>
  <c r="X1161" i="2"/>
  <c r="X1157" i="2"/>
  <c r="X1153" i="2"/>
  <c r="X1149" i="2"/>
  <c r="X1145" i="2"/>
  <c r="X1141" i="2"/>
  <c r="X1137" i="2"/>
  <c r="X1133" i="2"/>
  <c r="X1129" i="2"/>
  <c r="X1125" i="2"/>
  <c r="X1121" i="2"/>
  <c r="X1117" i="2"/>
  <c r="X1113" i="2"/>
  <c r="X1109" i="2"/>
  <c r="X1105" i="2"/>
  <c r="X1101" i="2"/>
  <c r="X1097" i="2"/>
  <c r="X1093" i="2"/>
  <c r="X1089" i="2"/>
  <c r="X1085" i="2"/>
  <c r="X1081" i="2"/>
  <c r="X1077" i="2"/>
  <c r="X1073" i="2"/>
  <c r="X1069" i="2"/>
  <c r="X1065" i="2"/>
  <c r="X1061" i="2"/>
  <c r="X1057" i="2"/>
  <c r="X1053" i="2"/>
  <c r="X1049" i="2"/>
  <c r="X1045" i="2"/>
  <c r="X1041" i="2"/>
  <c r="X1037" i="2"/>
  <c r="X1033" i="2"/>
  <c r="X1029" i="2"/>
  <c r="X1025" i="2"/>
  <c r="X1021" i="2"/>
  <c r="X1017" i="2"/>
  <c r="X1013" i="2"/>
  <c r="X1009" i="2"/>
  <c r="X1005" i="2"/>
  <c r="X1001" i="2"/>
  <c r="X997" i="2"/>
  <c r="X993" i="2"/>
  <c r="X989" i="2"/>
  <c r="X985" i="2"/>
  <c r="X981" i="2"/>
  <c r="X977" i="2"/>
  <c r="X973" i="2"/>
  <c r="X969" i="2"/>
  <c r="X965" i="2"/>
  <c r="X961" i="2"/>
  <c r="X957" i="2"/>
  <c r="X953" i="2"/>
  <c r="X949" i="2"/>
  <c r="X945" i="2"/>
  <c r="X941" i="2"/>
  <c r="X937" i="2"/>
  <c r="X933" i="2"/>
  <c r="X929" i="2"/>
  <c r="X925" i="2"/>
  <c r="X921" i="2"/>
  <c r="X917" i="2"/>
  <c r="X913" i="2"/>
  <c r="X909" i="2"/>
  <c r="X905" i="2"/>
  <c r="X901" i="2"/>
  <c r="X897" i="2"/>
  <c r="X893" i="2"/>
  <c r="X889" i="2"/>
  <c r="X885" i="2"/>
  <c r="X881" i="2"/>
  <c r="X877" i="2"/>
  <c r="X873" i="2"/>
  <c r="X869" i="2"/>
  <c r="X865" i="2"/>
  <c r="X861" i="2"/>
  <c r="X857" i="2"/>
  <c r="X853" i="2"/>
  <c r="X849" i="2"/>
  <c r="X845" i="2"/>
  <c r="X841" i="2"/>
  <c r="X837" i="2"/>
  <c r="X833" i="2"/>
  <c r="X829" i="2"/>
  <c r="X825" i="2"/>
  <c r="X821" i="2"/>
  <c r="X817" i="2"/>
  <c r="X813" i="2"/>
  <c r="X809" i="2"/>
  <c r="X805" i="2"/>
  <c r="X801" i="2"/>
  <c r="X797" i="2"/>
  <c r="X793" i="2"/>
  <c r="X789" i="2"/>
  <c r="X785" i="2"/>
  <c r="X781" i="2"/>
  <c r="X777" i="2"/>
  <c r="X773" i="2"/>
  <c r="X769" i="2"/>
  <c r="X765" i="2"/>
  <c r="X761" i="2"/>
  <c r="X757" i="2"/>
  <c r="X753" i="2"/>
  <c r="X749" i="2"/>
  <c r="X745" i="2"/>
  <c r="X741" i="2"/>
  <c r="X737" i="2"/>
  <c r="X733" i="2"/>
  <c r="X729" i="2"/>
  <c r="X725" i="2"/>
  <c r="X721" i="2"/>
  <c r="X717" i="2"/>
  <c r="X713" i="2"/>
  <c r="X709" i="2"/>
  <c r="X705" i="2"/>
  <c r="X701" i="2"/>
  <c r="X697" i="2"/>
  <c r="X693" i="2"/>
  <c r="X689" i="2"/>
  <c r="X685" i="2"/>
  <c r="X681" i="2"/>
  <c r="X677" i="2"/>
  <c r="X673" i="2"/>
  <c r="X669" i="2"/>
  <c r="X665" i="2"/>
  <c r="X661" i="2"/>
  <c r="X657" i="2"/>
  <c r="X653" i="2"/>
  <c r="X649" i="2"/>
  <c r="X645" i="2"/>
  <c r="X641" i="2"/>
  <c r="X637" i="2"/>
  <c r="X633" i="2"/>
  <c r="X629" i="2"/>
  <c r="X625" i="2"/>
  <c r="X621" i="2"/>
  <c r="X617" i="2"/>
  <c r="X613" i="2"/>
  <c r="X609" i="2"/>
  <c r="X605" i="2"/>
  <c r="X601" i="2"/>
  <c r="X597" i="2"/>
  <c r="X593" i="2"/>
  <c r="X589" i="2"/>
  <c r="X585" i="2"/>
  <c r="X581" i="2"/>
  <c r="X577" i="2"/>
  <c r="X573" i="2"/>
  <c r="X569" i="2"/>
  <c r="X565" i="2"/>
  <c r="X561" i="2"/>
  <c r="X557" i="2"/>
  <c r="X553" i="2"/>
  <c r="X549" i="2"/>
  <c r="X545" i="2"/>
  <c r="X541" i="2"/>
  <c r="X537" i="2"/>
  <c r="X533" i="2"/>
  <c r="X529" i="2"/>
  <c r="X525" i="2"/>
  <c r="X521" i="2"/>
  <c r="X517" i="2"/>
  <c r="X513" i="2"/>
  <c r="X509" i="2"/>
  <c r="X505" i="2"/>
  <c r="X501" i="2"/>
  <c r="X497" i="2"/>
  <c r="X493" i="2"/>
  <c r="X489" i="2"/>
  <c r="X485" i="2"/>
  <c r="X481" i="2"/>
  <c r="X477" i="2"/>
  <c r="X473" i="2"/>
  <c r="X469" i="2"/>
  <c r="X465" i="2"/>
  <c r="X461" i="2"/>
  <c r="X457" i="2"/>
  <c r="X453" i="2"/>
  <c r="X449" i="2"/>
  <c r="X445" i="2"/>
  <c r="X441" i="2"/>
  <c r="X437" i="2"/>
  <c r="X433" i="2"/>
  <c r="X429" i="2"/>
  <c r="X425" i="2"/>
  <c r="X421" i="2"/>
  <c r="X417"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X245" i="2"/>
  <c r="X241" i="2"/>
  <c r="X237" i="2"/>
  <c r="X233" i="2"/>
  <c r="X229" i="2"/>
  <c r="X225" i="2"/>
  <c r="X221" i="2"/>
  <c r="X217" i="2"/>
  <c r="X213" i="2"/>
  <c r="X209" i="2"/>
  <c r="X205" i="2"/>
  <c r="X201" i="2"/>
  <c r="X197" i="2"/>
  <c r="X193" i="2"/>
  <c r="X189" i="2"/>
  <c r="X185" i="2"/>
  <c r="X181" i="2"/>
  <c r="X177" i="2"/>
  <c r="X173" i="2"/>
  <c r="X169" i="2"/>
  <c r="X165" i="2"/>
  <c r="X161" i="2"/>
  <c r="X157" i="2"/>
  <c r="X153" i="2"/>
  <c r="X149" i="2"/>
  <c r="X141" i="2"/>
  <c r="X137" i="2"/>
  <c r="X133" i="2"/>
  <c r="X129" i="2"/>
  <c r="X125" i="2"/>
  <c r="X121" i="2"/>
  <c r="X117" i="2"/>
  <c r="X113" i="2"/>
  <c r="X109" i="2"/>
  <c r="X105" i="2"/>
  <c r="X101" i="2"/>
  <c r="X97" i="2"/>
  <c r="X93" i="2"/>
  <c r="X89" i="2"/>
  <c r="X85" i="2"/>
  <c r="X81" i="2"/>
  <c r="X77" i="2"/>
  <c r="X73" i="2"/>
  <c r="X69" i="2"/>
  <c r="X65" i="2"/>
  <c r="X61" i="2"/>
  <c r="X57" i="2"/>
  <c r="X53" i="2"/>
  <c r="X49" i="2"/>
  <c r="X45" i="2"/>
  <c r="X41" i="2"/>
  <c r="X37" i="2"/>
  <c r="X33" i="2"/>
  <c r="X29" i="2"/>
  <c r="X25" i="2"/>
  <c r="X13" i="2"/>
  <c r="X698" i="2"/>
  <c r="X686" i="2"/>
  <c r="X674" i="2"/>
  <c r="X662" i="2"/>
  <c r="X654" i="2"/>
  <c r="X642" i="2"/>
  <c r="X630" i="2"/>
  <c r="X622" i="2"/>
  <c r="X610" i="2"/>
  <c r="X598" i="2"/>
  <c r="X578" i="2"/>
  <c r="X562" i="2"/>
  <c r="X554" i="2"/>
  <c r="X542" i="2"/>
  <c r="X530" i="2"/>
  <c r="X518" i="2"/>
  <c r="X506" i="2"/>
  <c r="X494" i="2"/>
  <c r="X482" i="2"/>
  <c r="X474" i="2"/>
  <c r="X462" i="2"/>
  <c r="X454" i="2"/>
  <c r="X442" i="2"/>
  <c r="X430" i="2"/>
  <c r="X418" i="2"/>
  <c r="X406" i="2"/>
  <c r="X394" i="2"/>
  <c r="X386" i="2"/>
  <c r="X374" i="2"/>
  <c r="X366" i="2"/>
  <c r="X354" i="2"/>
  <c r="X346" i="2"/>
  <c r="X322" i="2"/>
  <c r="X314" i="2"/>
  <c r="X302" i="2"/>
  <c r="X290" i="2"/>
  <c r="X278" i="2"/>
  <c r="X266" i="2"/>
  <c r="X258" i="2"/>
  <c r="X246" i="2"/>
  <c r="X238" i="2"/>
  <c r="X226" i="2"/>
  <c r="X210" i="2"/>
  <c r="X198" i="2"/>
  <c r="X190" i="2"/>
  <c r="X178" i="2"/>
  <c r="X166" i="2"/>
  <c r="X158" i="2"/>
  <c r="X146" i="2"/>
  <c r="X134" i="2"/>
  <c r="X126" i="2"/>
  <c r="X118" i="2"/>
  <c r="X110" i="2"/>
  <c r="X102" i="2"/>
  <c r="X94" i="2"/>
  <c r="X86" i="2"/>
  <c r="X62" i="2"/>
  <c r="X54" i="2"/>
  <c r="X50" i="2"/>
  <c r="X42" i="2"/>
  <c r="X2440" i="2"/>
  <c r="X2436" i="2"/>
  <c r="X2432" i="2"/>
  <c r="X2428" i="2"/>
  <c r="X2424" i="2"/>
  <c r="X2420" i="2"/>
  <c r="X2416" i="2"/>
  <c r="X2412" i="2"/>
  <c r="X2408" i="2"/>
  <c r="X2404" i="2"/>
  <c r="X2400" i="2"/>
  <c r="X2396" i="2"/>
  <c r="X2392" i="2"/>
  <c r="X2388" i="2"/>
  <c r="X2384" i="2"/>
  <c r="X2380" i="2"/>
  <c r="X2376" i="2"/>
  <c r="X2372" i="2"/>
  <c r="X2368" i="2"/>
  <c r="X2364" i="2"/>
  <c r="X2360" i="2"/>
  <c r="X2356" i="2"/>
  <c r="X2352" i="2"/>
  <c r="X2348" i="2"/>
  <c r="X2344" i="2"/>
  <c r="X2340" i="2"/>
  <c r="X2336" i="2"/>
  <c r="X2332" i="2"/>
  <c r="X2328" i="2"/>
  <c r="X2324" i="2"/>
  <c r="X2320" i="2"/>
  <c r="X2316" i="2"/>
  <c r="X2312" i="2"/>
  <c r="X2308" i="2"/>
  <c r="X2304" i="2"/>
  <c r="X2300" i="2"/>
  <c r="X2296" i="2"/>
  <c r="X2292" i="2"/>
  <c r="X2288" i="2"/>
  <c r="X2284" i="2"/>
  <c r="X2280" i="2"/>
  <c r="X2276" i="2"/>
  <c r="X2272" i="2"/>
  <c r="X2268" i="2"/>
  <c r="X2264" i="2"/>
  <c r="X2260" i="2"/>
  <c r="X2256" i="2"/>
  <c r="X2252" i="2"/>
  <c r="X2248" i="2"/>
  <c r="X2244" i="2"/>
  <c r="X2240" i="2"/>
  <c r="X2236" i="2"/>
  <c r="X2232" i="2"/>
  <c r="X2228" i="2"/>
  <c r="X2224" i="2"/>
  <c r="X2220" i="2"/>
  <c r="X2216" i="2"/>
  <c r="X2212" i="2"/>
  <c r="X2208" i="2"/>
  <c r="X2204" i="2"/>
  <c r="X2200" i="2"/>
  <c r="X2196" i="2"/>
  <c r="X2192" i="2"/>
  <c r="X2188" i="2"/>
  <c r="X2184" i="2"/>
  <c r="X2180" i="2"/>
  <c r="X2176" i="2"/>
  <c r="X2172" i="2"/>
  <c r="X2168" i="2"/>
  <c r="X2164" i="2"/>
  <c r="X2160" i="2"/>
  <c r="X2156" i="2"/>
  <c r="X2152" i="2"/>
  <c r="X2148" i="2"/>
  <c r="X2144" i="2"/>
  <c r="X2140" i="2"/>
  <c r="X2136" i="2"/>
  <c r="X2132" i="2"/>
  <c r="X2128" i="2"/>
  <c r="X2124" i="2"/>
  <c r="X2120" i="2"/>
  <c r="X2116" i="2"/>
  <c r="X2112" i="2"/>
  <c r="X2108" i="2"/>
  <c r="X2104" i="2"/>
  <c r="X2100" i="2"/>
  <c r="X2096" i="2"/>
  <c r="X2092" i="2"/>
  <c r="X2088" i="2"/>
  <c r="X2084" i="2"/>
  <c r="X2080" i="2"/>
  <c r="X2076" i="2"/>
  <c r="X2072" i="2"/>
  <c r="X2068" i="2"/>
  <c r="X2064" i="2"/>
  <c r="X2060" i="2"/>
  <c r="X2056" i="2"/>
  <c r="X2052" i="2"/>
  <c r="X2048" i="2"/>
  <c r="X2044" i="2"/>
  <c r="X2040" i="2"/>
  <c r="X2036" i="2"/>
  <c r="X2032" i="2"/>
  <c r="X2028" i="2"/>
  <c r="X2024" i="2"/>
  <c r="X2020" i="2"/>
  <c r="X2016" i="2"/>
  <c r="X2012" i="2"/>
  <c r="X2008" i="2"/>
  <c r="X2004" i="2"/>
  <c r="X2000" i="2"/>
  <c r="X1996" i="2"/>
  <c r="X1992" i="2"/>
  <c r="X1988" i="2"/>
  <c r="X1984" i="2"/>
  <c r="X1980" i="2"/>
  <c r="X1976" i="2"/>
  <c r="X1972" i="2"/>
  <c r="X1968" i="2"/>
  <c r="X1964" i="2"/>
  <c r="X1960" i="2"/>
  <c r="X1956" i="2"/>
  <c r="X1952" i="2"/>
  <c r="X1948" i="2"/>
  <c r="X1944" i="2"/>
  <c r="X1940" i="2"/>
  <c r="X1936" i="2"/>
  <c r="X1932" i="2"/>
  <c r="X1928" i="2"/>
  <c r="X1924" i="2"/>
  <c r="X1920" i="2"/>
  <c r="X1916" i="2"/>
  <c r="X1912" i="2"/>
  <c r="X1908" i="2"/>
  <c r="X1904" i="2"/>
  <c r="X1900" i="2"/>
  <c r="X1896" i="2"/>
  <c r="X1892" i="2"/>
  <c r="X1888" i="2"/>
  <c r="X1884" i="2"/>
  <c r="X1880" i="2"/>
  <c r="X1876" i="2"/>
  <c r="X1872" i="2"/>
  <c r="X1868" i="2"/>
  <c r="X1864" i="2"/>
  <c r="X1860" i="2"/>
  <c r="X1856" i="2"/>
  <c r="X1852" i="2"/>
  <c r="X1848" i="2"/>
  <c r="X1844" i="2"/>
  <c r="X1840" i="2"/>
  <c r="X1836" i="2"/>
  <c r="X1832" i="2"/>
  <c r="X1828" i="2"/>
  <c r="X1824" i="2"/>
  <c r="X1820" i="2"/>
  <c r="X1816" i="2"/>
  <c r="X1812" i="2"/>
  <c r="X1808" i="2"/>
  <c r="X1804" i="2"/>
  <c r="X1800" i="2"/>
  <c r="X1796" i="2"/>
  <c r="X1792" i="2"/>
  <c r="X1788" i="2"/>
  <c r="X1784" i="2"/>
  <c r="X1780" i="2"/>
  <c r="X1776" i="2"/>
  <c r="X1772" i="2"/>
  <c r="X1768" i="2"/>
  <c r="X1764" i="2"/>
  <c r="X1760" i="2"/>
  <c r="X1756" i="2"/>
  <c r="X1752" i="2"/>
  <c r="X1748" i="2"/>
  <c r="X1744" i="2"/>
  <c r="X1740" i="2"/>
  <c r="X1736" i="2"/>
  <c r="X1732" i="2"/>
  <c r="X1728" i="2"/>
  <c r="X1724" i="2"/>
  <c r="X1720" i="2"/>
  <c r="X1716" i="2"/>
  <c r="X1712" i="2"/>
  <c r="X1708" i="2"/>
  <c r="X1704" i="2"/>
  <c r="X1700" i="2"/>
  <c r="X1696" i="2"/>
  <c r="X1692" i="2"/>
  <c r="X1688" i="2"/>
  <c r="X1684" i="2"/>
  <c r="X1680" i="2"/>
  <c r="X1676" i="2"/>
  <c r="X1672" i="2"/>
  <c r="X1668" i="2"/>
  <c r="X1664" i="2"/>
  <c r="X1660" i="2"/>
  <c r="X1656" i="2"/>
  <c r="X1652" i="2"/>
  <c r="X1648" i="2"/>
  <c r="X1644" i="2"/>
  <c r="X1640" i="2"/>
  <c r="X1636" i="2"/>
  <c r="X1632" i="2"/>
  <c r="X1628" i="2"/>
  <c r="X1624" i="2"/>
  <c r="X1620" i="2"/>
  <c r="X1616" i="2"/>
  <c r="X1612" i="2"/>
  <c r="X1608" i="2"/>
  <c r="X1604" i="2"/>
  <c r="X1600" i="2"/>
  <c r="X1596" i="2"/>
  <c r="X1592" i="2"/>
  <c r="X1588" i="2"/>
  <c r="X1584" i="2"/>
  <c r="X1580" i="2"/>
  <c r="X1576" i="2"/>
  <c r="X1572" i="2"/>
  <c r="X1568" i="2"/>
  <c r="X1564" i="2"/>
  <c r="X1560" i="2"/>
  <c r="X1556" i="2"/>
  <c r="X1552" i="2"/>
  <c r="X1548" i="2"/>
  <c r="X1544" i="2"/>
  <c r="X1540" i="2"/>
  <c r="X1536" i="2"/>
  <c r="X1532" i="2"/>
  <c r="X1528" i="2"/>
  <c r="X1524" i="2"/>
  <c r="X1520" i="2"/>
  <c r="X1516" i="2"/>
  <c r="X1512" i="2"/>
  <c r="X1508" i="2"/>
  <c r="X1504" i="2"/>
  <c r="X1500" i="2"/>
  <c r="X1496" i="2"/>
  <c r="X1492" i="2"/>
  <c r="X1488" i="2"/>
  <c r="X1484" i="2"/>
  <c r="X1480" i="2"/>
  <c r="X1476" i="2"/>
  <c r="X1472" i="2"/>
  <c r="X1468" i="2"/>
  <c r="X1464" i="2"/>
  <c r="X1460" i="2"/>
  <c r="X1456" i="2"/>
  <c r="X1452" i="2"/>
  <c r="X1448" i="2"/>
  <c r="X1444" i="2"/>
  <c r="X1440" i="2"/>
  <c r="X1436" i="2"/>
  <c r="X1432" i="2"/>
  <c r="X1428" i="2"/>
  <c r="X1424" i="2"/>
  <c r="X1420" i="2"/>
  <c r="X1416" i="2"/>
  <c r="X1412" i="2"/>
  <c r="X1408" i="2"/>
  <c r="X1404" i="2"/>
  <c r="X1400" i="2"/>
  <c r="X1396" i="2"/>
  <c r="X1392" i="2"/>
  <c r="X1388" i="2"/>
  <c r="X1384" i="2"/>
  <c r="X1380" i="2"/>
  <c r="X1376" i="2"/>
  <c r="X1372" i="2"/>
  <c r="X1368" i="2"/>
  <c r="X1364" i="2"/>
  <c r="X1360" i="2"/>
  <c r="X1356" i="2"/>
  <c r="X1352" i="2"/>
  <c r="X1348" i="2"/>
  <c r="X1344" i="2"/>
  <c r="X1340" i="2"/>
  <c r="X1336" i="2"/>
  <c r="X1332" i="2"/>
  <c r="X1328" i="2"/>
  <c r="X1324" i="2"/>
  <c r="X1320" i="2"/>
  <c r="X1316" i="2"/>
  <c r="X1312" i="2"/>
  <c r="X1308" i="2"/>
  <c r="X1304" i="2"/>
  <c r="X1300" i="2"/>
  <c r="X1296" i="2"/>
  <c r="X1292" i="2"/>
  <c r="X1288" i="2"/>
  <c r="X1284" i="2"/>
  <c r="X1280" i="2"/>
  <c r="X1276" i="2"/>
  <c r="X1272" i="2"/>
  <c r="X1268" i="2"/>
  <c r="X1264" i="2"/>
  <c r="X1260" i="2"/>
  <c r="X1256" i="2"/>
  <c r="X1252" i="2"/>
  <c r="X1248" i="2"/>
  <c r="X1244" i="2"/>
  <c r="X1240" i="2"/>
  <c r="X1236" i="2"/>
  <c r="X1232" i="2"/>
  <c r="X1228" i="2"/>
  <c r="X1224" i="2"/>
  <c r="X1220" i="2"/>
  <c r="X1216" i="2"/>
  <c r="X1212" i="2"/>
  <c r="X1208" i="2"/>
  <c r="X1204" i="2"/>
  <c r="X1200" i="2"/>
  <c r="X1196" i="2"/>
  <c r="X1192" i="2"/>
  <c r="X1188" i="2"/>
  <c r="X1184" i="2"/>
  <c r="X1180" i="2"/>
  <c r="X1176" i="2"/>
  <c r="X1172" i="2"/>
  <c r="X1168" i="2"/>
  <c r="X1164" i="2"/>
  <c r="X1160" i="2"/>
  <c r="X1156" i="2"/>
  <c r="X1152" i="2"/>
  <c r="X1148" i="2"/>
  <c r="X1144" i="2"/>
  <c r="X1140" i="2"/>
  <c r="X1136" i="2"/>
  <c r="X1132" i="2"/>
  <c r="X1128" i="2"/>
  <c r="X1124" i="2"/>
  <c r="X1120" i="2"/>
  <c r="X1116" i="2"/>
  <c r="X1112" i="2"/>
  <c r="X1108" i="2"/>
  <c r="X1104" i="2"/>
  <c r="X1100" i="2"/>
  <c r="X1096" i="2"/>
  <c r="X1092" i="2"/>
  <c r="X1088" i="2"/>
  <c r="X1084" i="2"/>
  <c r="X1080" i="2"/>
  <c r="X1076" i="2"/>
  <c r="X1072" i="2"/>
  <c r="X1068" i="2"/>
  <c r="X1064" i="2"/>
  <c r="X1060" i="2"/>
  <c r="X1056" i="2"/>
  <c r="X1052" i="2"/>
  <c r="X1048" i="2"/>
  <c r="X1044" i="2"/>
  <c r="X1040" i="2"/>
  <c r="X1036" i="2"/>
  <c r="X1032" i="2"/>
  <c r="X1028" i="2"/>
  <c r="X1024" i="2"/>
  <c r="X1020" i="2"/>
  <c r="X1016" i="2"/>
  <c r="X1012" i="2"/>
  <c r="X1008" i="2"/>
  <c r="X1004" i="2"/>
  <c r="X1000" i="2"/>
  <c r="X996" i="2"/>
  <c r="X992" i="2"/>
  <c r="X988" i="2"/>
  <c r="X984" i="2"/>
  <c r="X980" i="2"/>
  <c r="X976" i="2"/>
  <c r="X972" i="2"/>
  <c r="X968" i="2"/>
  <c r="X964" i="2"/>
  <c r="X960" i="2"/>
  <c r="X956" i="2"/>
  <c r="X952" i="2"/>
  <c r="X948" i="2"/>
  <c r="X944" i="2"/>
  <c r="X940" i="2"/>
  <c r="X936" i="2"/>
  <c r="X932" i="2"/>
  <c r="X928" i="2"/>
  <c r="X924" i="2"/>
  <c r="X920" i="2"/>
  <c r="X916" i="2"/>
  <c r="X912" i="2"/>
  <c r="X908" i="2"/>
  <c r="X904" i="2"/>
  <c r="X900" i="2"/>
  <c r="X896" i="2"/>
  <c r="X892" i="2"/>
  <c r="X888" i="2"/>
  <c r="X884" i="2"/>
  <c r="X880" i="2"/>
  <c r="X876" i="2"/>
  <c r="X872" i="2"/>
  <c r="X868" i="2"/>
  <c r="X864" i="2"/>
  <c r="X860" i="2"/>
  <c r="X856" i="2"/>
  <c r="X852" i="2"/>
  <c r="X848" i="2"/>
  <c r="X844" i="2"/>
  <c r="X840" i="2"/>
  <c r="X836" i="2"/>
  <c r="X832" i="2"/>
  <c r="X828" i="2"/>
  <c r="X824" i="2"/>
  <c r="X820" i="2"/>
  <c r="X816" i="2"/>
  <c r="X812" i="2"/>
  <c r="X808" i="2"/>
  <c r="X804" i="2"/>
  <c r="X800" i="2"/>
  <c r="X796" i="2"/>
  <c r="X792" i="2"/>
  <c r="X788" i="2"/>
  <c r="X784" i="2"/>
  <c r="X780" i="2"/>
  <c r="X776" i="2"/>
  <c r="X772" i="2"/>
  <c r="X768" i="2"/>
  <c r="X764" i="2"/>
  <c r="X760" i="2"/>
  <c r="X756" i="2"/>
  <c r="X752" i="2"/>
  <c r="X748" i="2"/>
  <c r="X744" i="2"/>
  <c r="X740" i="2"/>
  <c r="X736" i="2"/>
  <c r="X732" i="2"/>
  <c r="X728" i="2"/>
  <c r="X724" i="2"/>
  <c r="X720" i="2"/>
  <c r="X716" i="2"/>
  <c r="X712" i="2"/>
  <c r="X708" i="2"/>
  <c r="X704" i="2"/>
  <c r="X700" i="2"/>
  <c r="X696" i="2"/>
  <c r="X692" i="2"/>
  <c r="X688" i="2"/>
  <c r="X684" i="2"/>
  <c r="X680" i="2"/>
  <c r="X676" i="2"/>
  <c r="X672" i="2"/>
  <c r="X668" i="2"/>
  <c r="X664" i="2"/>
  <c r="X660" i="2"/>
  <c r="X656" i="2"/>
  <c r="X652" i="2"/>
  <c r="X648" i="2"/>
  <c r="X644" i="2"/>
  <c r="X640" i="2"/>
  <c r="X636" i="2"/>
  <c r="X632" i="2"/>
  <c r="X628" i="2"/>
  <c r="X624" i="2"/>
  <c r="X620" i="2"/>
  <c r="X616" i="2"/>
  <c r="X612" i="2"/>
  <c r="X608" i="2"/>
  <c r="X604" i="2"/>
  <c r="X600" i="2"/>
  <c r="X596" i="2"/>
  <c r="X592" i="2"/>
  <c r="X588" i="2"/>
  <c r="X584" i="2"/>
  <c r="X580" i="2"/>
  <c r="X576" i="2"/>
  <c r="X572" i="2"/>
  <c r="X568" i="2"/>
  <c r="X564" i="2"/>
  <c r="X560" i="2"/>
  <c r="X556" i="2"/>
  <c r="X552" i="2"/>
  <c r="X548" i="2"/>
  <c r="X544" i="2"/>
  <c r="X540" i="2"/>
  <c r="X536" i="2"/>
  <c r="X532" i="2"/>
  <c r="X528" i="2"/>
  <c r="X524" i="2"/>
  <c r="X520" i="2"/>
  <c r="X516" i="2"/>
  <c r="X512" i="2"/>
  <c r="X508" i="2"/>
  <c r="X504" i="2"/>
  <c r="X500" i="2"/>
  <c r="X496" i="2"/>
  <c r="X492" i="2"/>
  <c r="X488" i="2"/>
  <c r="X484" i="2"/>
  <c r="X480" i="2"/>
  <c r="X476" i="2"/>
  <c r="X472" i="2"/>
  <c r="X468" i="2"/>
  <c r="X464" i="2"/>
  <c r="X460" i="2"/>
  <c r="X456" i="2"/>
  <c r="X452" i="2"/>
  <c r="X448" i="2"/>
  <c r="X444" i="2"/>
  <c r="X440" i="2"/>
  <c r="X436" i="2"/>
  <c r="X432" i="2"/>
  <c r="X428" i="2"/>
  <c r="X424" i="2"/>
  <c r="X420" i="2"/>
  <c r="X416" i="2"/>
  <c r="X412" i="2"/>
  <c r="X408" i="2"/>
  <c r="X404" i="2"/>
  <c r="X400" i="2"/>
  <c r="X396" i="2"/>
  <c r="X392" i="2"/>
  <c r="X388" i="2"/>
  <c r="X384" i="2"/>
  <c r="X380" i="2"/>
  <c r="X376" i="2"/>
  <c r="X372" i="2"/>
  <c r="X368" i="2"/>
  <c r="X364" i="2"/>
  <c r="X360" i="2"/>
  <c r="X356" i="2"/>
  <c r="X352" i="2"/>
  <c r="X348" i="2"/>
  <c r="X344" i="2"/>
  <c r="X340" i="2"/>
  <c r="X336" i="2"/>
  <c r="X332" i="2"/>
  <c r="X328" i="2"/>
  <c r="X324" i="2"/>
  <c r="X320" i="2"/>
  <c r="X316" i="2"/>
  <c r="X312" i="2"/>
  <c r="X308" i="2"/>
  <c r="X304" i="2"/>
  <c r="X300" i="2"/>
  <c r="X296" i="2"/>
  <c r="X292" i="2"/>
  <c r="X288" i="2"/>
  <c r="X284" i="2"/>
  <c r="X280" i="2"/>
  <c r="X276" i="2"/>
  <c r="X272" i="2"/>
  <c r="X268" i="2"/>
  <c r="X264" i="2"/>
  <c r="X260" i="2"/>
  <c r="X256" i="2"/>
  <c r="X252" i="2"/>
  <c r="X248" i="2"/>
  <c r="X244" i="2"/>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682" i="2"/>
  <c r="X666" i="2"/>
  <c r="X650" i="2"/>
  <c r="X634" i="2"/>
  <c r="X614" i="2"/>
  <c r="X602" i="2"/>
  <c r="X582" i="2"/>
  <c r="X570" i="2"/>
  <c r="X550" i="2"/>
  <c r="X534" i="2"/>
  <c r="X522" i="2"/>
  <c r="X502" i="2"/>
  <c r="X490" i="2"/>
  <c r="X470" i="2"/>
  <c r="X450" i="2"/>
  <c r="X434" i="2"/>
  <c r="X414" i="2"/>
  <c r="X398" i="2"/>
  <c r="X378" i="2"/>
  <c r="X362" i="2"/>
  <c r="X342" i="2"/>
  <c r="X326" i="2"/>
  <c r="X310" i="2"/>
  <c r="X294" i="2"/>
  <c r="X254" i="2"/>
  <c r="X234" i="2"/>
  <c r="X218" i="2"/>
  <c r="X202" i="2"/>
  <c r="X186" i="2"/>
  <c r="X170" i="2"/>
  <c r="X142" i="2"/>
  <c r="X2439" i="2"/>
  <c r="X2435" i="2"/>
  <c r="X2431" i="2"/>
  <c r="X2427" i="2"/>
  <c r="X2423" i="2"/>
  <c r="X2419" i="2"/>
  <c r="X2415" i="2"/>
  <c r="X2411" i="2"/>
  <c r="X2407" i="2"/>
  <c r="X2403" i="2"/>
  <c r="X2399" i="2"/>
  <c r="X2395" i="2"/>
  <c r="X2391" i="2"/>
  <c r="X2387" i="2"/>
  <c r="X2383" i="2"/>
  <c r="X2379" i="2"/>
  <c r="X2375" i="2"/>
  <c r="X2371" i="2"/>
  <c r="X2367" i="2"/>
  <c r="X2363" i="2"/>
  <c r="X2359" i="2"/>
  <c r="X2355" i="2"/>
  <c r="X2351" i="2"/>
  <c r="X2347" i="2"/>
  <c r="X2343" i="2"/>
  <c r="X2339" i="2"/>
  <c r="X2335" i="2"/>
  <c r="X2331" i="2"/>
  <c r="X2327" i="2"/>
  <c r="X2323" i="2"/>
  <c r="X2319" i="2"/>
  <c r="X2315" i="2"/>
  <c r="X2311" i="2"/>
  <c r="X2307" i="2"/>
  <c r="X2303" i="2"/>
  <c r="X2299" i="2"/>
  <c r="X2295" i="2"/>
  <c r="X2291" i="2"/>
  <c r="X2287" i="2"/>
  <c r="X2283" i="2"/>
  <c r="X2279" i="2"/>
  <c r="X2275" i="2"/>
  <c r="X2271" i="2"/>
  <c r="X2267" i="2"/>
  <c r="X2263" i="2"/>
  <c r="X2259" i="2"/>
  <c r="X2255" i="2"/>
  <c r="X2251" i="2"/>
  <c r="X2247" i="2"/>
  <c r="X2243" i="2"/>
  <c r="X2239" i="2"/>
  <c r="X2235" i="2"/>
  <c r="X2231" i="2"/>
  <c r="X2227" i="2"/>
  <c r="X2223" i="2"/>
  <c r="X2219" i="2"/>
  <c r="X2215" i="2"/>
  <c r="X2211" i="2"/>
  <c r="X2207" i="2"/>
  <c r="X2203" i="2"/>
  <c r="X2199" i="2"/>
  <c r="X2195" i="2"/>
  <c r="X2191" i="2"/>
  <c r="X2187" i="2"/>
  <c r="X2183" i="2"/>
  <c r="X2179" i="2"/>
  <c r="X2175" i="2"/>
  <c r="X2171" i="2"/>
  <c r="X2167" i="2"/>
  <c r="X2163" i="2"/>
  <c r="X2159" i="2"/>
  <c r="X2155" i="2"/>
  <c r="X2151" i="2"/>
  <c r="X2147" i="2"/>
  <c r="X2143" i="2"/>
  <c r="X2139" i="2"/>
  <c r="X2135" i="2"/>
  <c r="X2131" i="2"/>
  <c r="X2127" i="2"/>
  <c r="X2123" i="2"/>
  <c r="X2119" i="2"/>
  <c r="X2115" i="2"/>
  <c r="X2111" i="2"/>
  <c r="X2107" i="2"/>
  <c r="X2103" i="2"/>
  <c r="X2099" i="2"/>
  <c r="X2095" i="2"/>
  <c r="X2091" i="2"/>
  <c r="X2087" i="2"/>
  <c r="X2083" i="2"/>
  <c r="X2079" i="2"/>
  <c r="X2071" i="2"/>
  <c r="X2067" i="2"/>
  <c r="X2063" i="2"/>
  <c r="X2059" i="2"/>
  <c r="X2055" i="2"/>
  <c r="X2051" i="2"/>
  <c r="X2047" i="2"/>
  <c r="X2043" i="2"/>
  <c r="X2039" i="2"/>
  <c r="X2035" i="2"/>
  <c r="X2031" i="2"/>
  <c r="X2027" i="2"/>
  <c r="X2023" i="2"/>
  <c r="X2019" i="2"/>
  <c r="X2015" i="2"/>
  <c r="X2011" i="2"/>
  <c r="X2007" i="2"/>
  <c r="X2003" i="2"/>
  <c r="X1999" i="2"/>
  <c r="X1995" i="2"/>
  <c r="X1991" i="2"/>
  <c r="X1987" i="2"/>
  <c r="X1983" i="2"/>
  <c r="X1979" i="2"/>
  <c r="X1975" i="2"/>
  <c r="X1971" i="2"/>
  <c r="X1967" i="2"/>
  <c r="X1963" i="2"/>
  <c r="X1959" i="2"/>
  <c r="X1955" i="2"/>
  <c r="X1951" i="2"/>
  <c r="X1947" i="2"/>
  <c r="X1943" i="2"/>
  <c r="X1939" i="2"/>
  <c r="X1935" i="2"/>
  <c r="X1931" i="2"/>
  <c r="X1927" i="2"/>
  <c r="X1923" i="2"/>
  <c r="X1919" i="2"/>
  <c r="X1915" i="2"/>
  <c r="X1911" i="2"/>
  <c r="X1907" i="2"/>
  <c r="X1903" i="2"/>
  <c r="X1899" i="2"/>
  <c r="X1895" i="2"/>
  <c r="X1891" i="2"/>
  <c r="X1887" i="2"/>
  <c r="X1883" i="2"/>
  <c r="X1879" i="2"/>
  <c r="X1875" i="2"/>
  <c r="X1871" i="2"/>
  <c r="X1867" i="2"/>
  <c r="X1863" i="2"/>
  <c r="X1859" i="2"/>
  <c r="X1855" i="2"/>
  <c r="X1851" i="2"/>
  <c r="X1847" i="2"/>
  <c r="X1843" i="2"/>
  <c r="X1839" i="2"/>
  <c r="X1835" i="2"/>
  <c r="X1831" i="2"/>
  <c r="X1827" i="2"/>
  <c r="X1823" i="2"/>
  <c r="X1819" i="2"/>
  <c r="X1815" i="2"/>
  <c r="X1811" i="2"/>
  <c r="X1807" i="2"/>
  <c r="X1803" i="2"/>
  <c r="X1799" i="2"/>
  <c r="X1795" i="2"/>
  <c r="X1791" i="2"/>
  <c r="X1787" i="2"/>
  <c r="X1783" i="2"/>
  <c r="X1779" i="2"/>
  <c r="X1775" i="2"/>
  <c r="X1771" i="2"/>
  <c r="X1767" i="2"/>
  <c r="X1763" i="2"/>
  <c r="X1759" i="2"/>
  <c r="X1755" i="2"/>
  <c r="X1751" i="2"/>
  <c r="X1747" i="2"/>
  <c r="X1743" i="2"/>
  <c r="X1739" i="2"/>
  <c r="X1735" i="2"/>
  <c r="X1731" i="2"/>
  <c r="X1727" i="2"/>
  <c r="X1723" i="2"/>
  <c r="X1719" i="2"/>
  <c r="X1715" i="2"/>
  <c r="X1711" i="2"/>
  <c r="X1707" i="2"/>
  <c r="X1703" i="2"/>
  <c r="X1699" i="2"/>
  <c r="X1695" i="2"/>
  <c r="X1691" i="2"/>
  <c r="X1687" i="2"/>
  <c r="X1683" i="2"/>
  <c r="X1679" i="2"/>
  <c r="X1675" i="2"/>
  <c r="X1671" i="2"/>
  <c r="X1667" i="2"/>
  <c r="X1663" i="2"/>
  <c r="X1659" i="2"/>
  <c r="X1655" i="2"/>
  <c r="X1651" i="2"/>
  <c r="X1647" i="2"/>
  <c r="X1643" i="2"/>
  <c r="X1639" i="2"/>
  <c r="X1635" i="2"/>
  <c r="X1631" i="2"/>
  <c r="X1627" i="2"/>
  <c r="X1623" i="2"/>
  <c r="X1619" i="2"/>
  <c r="X1615" i="2"/>
  <c r="X1611" i="2"/>
  <c r="X1607" i="2"/>
  <c r="X1603" i="2"/>
  <c r="X1599" i="2"/>
  <c r="X1595" i="2"/>
  <c r="X1591" i="2"/>
  <c r="X1587" i="2"/>
  <c r="X1583" i="2"/>
  <c r="X1579" i="2"/>
  <c r="X1575" i="2"/>
  <c r="X1571" i="2"/>
  <c r="X1567" i="2"/>
  <c r="X1563" i="2"/>
  <c r="X1559" i="2"/>
  <c r="X1555" i="2"/>
  <c r="X1551" i="2"/>
  <c r="X1547" i="2"/>
  <c r="X1543" i="2"/>
  <c r="X1539" i="2"/>
  <c r="X1535" i="2"/>
  <c r="X1531" i="2"/>
  <c r="X1527" i="2"/>
  <c r="X1523" i="2"/>
  <c r="X1519" i="2"/>
  <c r="X1515" i="2"/>
  <c r="X1511" i="2"/>
  <c r="X1507" i="2"/>
  <c r="X1503" i="2"/>
  <c r="X1499" i="2"/>
  <c r="X1495" i="2"/>
  <c r="X1491" i="2"/>
  <c r="X1487" i="2"/>
  <c r="X1483" i="2"/>
  <c r="X1479" i="2"/>
  <c r="X1475" i="2"/>
  <c r="X1471" i="2"/>
  <c r="X1467" i="2"/>
  <c r="X1463" i="2"/>
  <c r="X1459" i="2"/>
  <c r="X1455" i="2"/>
  <c r="X1451" i="2"/>
  <c r="X1447" i="2"/>
  <c r="X1443" i="2"/>
  <c r="X1439" i="2"/>
  <c r="X1435" i="2"/>
  <c r="X1431" i="2"/>
  <c r="X1427" i="2"/>
  <c r="X1423" i="2"/>
  <c r="X1419" i="2"/>
  <c r="X1415" i="2"/>
  <c r="X1411" i="2"/>
  <c r="X1407" i="2"/>
  <c r="X1403" i="2"/>
  <c r="X1399" i="2"/>
  <c r="X1395" i="2"/>
  <c r="X1391" i="2"/>
  <c r="X1387" i="2"/>
  <c r="X1383" i="2"/>
  <c r="X1379" i="2"/>
  <c r="X1375" i="2"/>
  <c r="X1371" i="2"/>
  <c r="X1367" i="2"/>
  <c r="X1363" i="2"/>
  <c r="X1359" i="2"/>
  <c r="X1355" i="2"/>
  <c r="X1351" i="2"/>
  <c r="X1347" i="2"/>
  <c r="X1343" i="2"/>
  <c r="X1339" i="2"/>
  <c r="X1335" i="2"/>
  <c r="X1331" i="2"/>
  <c r="X1327" i="2"/>
  <c r="X1323" i="2"/>
  <c r="X1319" i="2"/>
  <c r="X1315" i="2"/>
  <c r="X1311" i="2"/>
  <c r="X1307" i="2"/>
  <c r="X1303" i="2"/>
  <c r="X1299" i="2"/>
  <c r="X1295" i="2"/>
  <c r="X1291" i="2"/>
  <c r="X1287" i="2"/>
  <c r="X1283" i="2"/>
  <c r="X1279" i="2"/>
  <c r="X1275" i="2"/>
  <c r="X1271" i="2"/>
  <c r="X1267" i="2"/>
  <c r="X1263" i="2"/>
  <c r="X1259" i="2"/>
  <c r="X1255" i="2"/>
  <c r="X1251" i="2"/>
  <c r="X1247" i="2"/>
  <c r="X1243" i="2"/>
  <c r="X1239" i="2"/>
  <c r="X1235" i="2"/>
  <c r="X1231" i="2"/>
  <c r="X1227" i="2"/>
  <c r="X1223" i="2"/>
  <c r="X1219" i="2"/>
  <c r="X1215" i="2"/>
  <c r="X1211" i="2"/>
  <c r="X1207" i="2"/>
  <c r="X1203" i="2"/>
  <c r="X1199" i="2"/>
  <c r="X1195" i="2"/>
  <c r="X1191" i="2"/>
  <c r="X1187" i="2"/>
  <c r="X1183" i="2"/>
  <c r="X1179" i="2"/>
  <c r="X1175" i="2"/>
  <c r="X1171" i="2"/>
  <c r="X1167" i="2"/>
  <c r="X1163" i="2"/>
  <c r="X1159" i="2"/>
  <c r="X1155" i="2"/>
  <c r="X1151" i="2"/>
  <c r="X1147" i="2"/>
  <c r="X1143" i="2"/>
  <c r="X1139" i="2"/>
  <c r="X1135" i="2"/>
  <c r="X1131" i="2"/>
  <c r="X1127" i="2"/>
  <c r="X1123" i="2"/>
  <c r="X1119" i="2"/>
  <c r="X1115" i="2"/>
  <c r="X1111" i="2"/>
  <c r="X1107" i="2"/>
  <c r="X1103" i="2"/>
  <c r="X1099" i="2"/>
  <c r="X1095" i="2"/>
  <c r="X1091" i="2"/>
  <c r="X1087" i="2"/>
  <c r="X1083" i="2"/>
  <c r="X1079" i="2"/>
  <c r="X1075" i="2"/>
  <c r="X1071" i="2"/>
  <c r="X1067" i="2"/>
  <c r="X1063" i="2"/>
  <c r="X1059" i="2"/>
  <c r="X1055" i="2"/>
  <c r="X1051" i="2"/>
  <c r="X1047" i="2"/>
  <c r="X1043" i="2"/>
  <c r="X1039" i="2"/>
  <c r="X1035" i="2"/>
  <c r="X1031" i="2"/>
  <c r="X1027" i="2"/>
  <c r="X1023" i="2"/>
  <c r="X1019" i="2"/>
  <c r="X1015" i="2"/>
  <c r="X1011" i="2"/>
  <c r="X1007" i="2"/>
  <c r="X1003" i="2"/>
  <c r="X999" i="2"/>
  <c r="X995" i="2"/>
  <c r="X991" i="2"/>
  <c r="X987" i="2"/>
  <c r="X983" i="2"/>
  <c r="X979" i="2"/>
  <c r="X975" i="2"/>
  <c r="X971" i="2"/>
  <c r="X967" i="2"/>
  <c r="X963" i="2"/>
  <c r="X959" i="2"/>
  <c r="X955" i="2"/>
  <c r="X951" i="2"/>
  <c r="X947" i="2"/>
  <c r="X943" i="2"/>
  <c r="X939" i="2"/>
  <c r="X935" i="2"/>
  <c r="X931" i="2"/>
  <c r="X927" i="2"/>
  <c r="X923" i="2"/>
  <c r="X919" i="2"/>
  <c r="X915" i="2"/>
  <c r="X911" i="2"/>
  <c r="X907" i="2"/>
  <c r="X903" i="2"/>
  <c r="X899" i="2"/>
  <c r="X895" i="2"/>
  <c r="X891" i="2"/>
  <c r="X887" i="2"/>
  <c r="X883" i="2"/>
  <c r="X879" i="2"/>
  <c r="X875" i="2"/>
  <c r="X871" i="2"/>
  <c r="X867" i="2"/>
  <c r="X863" i="2"/>
  <c r="X859" i="2"/>
  <c r="X855" i="2"/>
  <c r="X851" i="2"/>
  <c r="X847" i="2"/>
  <c r="X843" i="2"/>
  <c r="X839" i="2"/>
  <c r="X835" i="2"/>
  <c r="X831" i="2"/>
  <c r="X827" i="2"/>
  <c r="X823" i="2"/>
  <c r="X819" i="2"/>
  <c r="X815" i="2"/>
  <c r="X811" i="2"/>
  <c r="X807" i="2"/>
  <c r="X803" i="2"/>
  <c r="X799" i="2"/>
  <c r="X795" i="2"/>
  <c r="X791" i="2"/>
  <c r="X787" i="2"/>
  <c r="X783" i="2"/>
  <c r="X779" i="2"/>
  <c r="X775" i="2"/>
  <c r="X771" i="2"/>
  <c r="X767" i="2"/>
  <c r="X763" i="2"/>
  <c r="X759" i="2"/>
  <c r="X755" i="2"/>
  <c r="X751" i="2"/>
  <c r="X747" i="2"/>
  <c r="X743" i="2"/>
  <c r="X739" i="2"/>
  <c r="X735" i="2"/>
  <c r="X731" i="2"/>
  <c r="X727" i="2"/>
  <c r="X723" i="2"/>
  <c r="X719" i="2"/>
  <c r="X715" i="2"/>
  <c r="X711" i="2"/>
  <c r="X707" i="2"/>
  <c r="X703" i="2"/>
  <c r="X699" i="2"/>
  <c r="X695" i="2"/>
  <c r="X691" i="2"/>
  <c r="X687" i="2"/>
  <c r="X683" i="2"/>
  <c r="X679" i="2"/>
  <c r="X675" i="2"/>
  <c r="X671" i="2"/>
  <c r="X667" i="2"/>
  <c r="X663" i="2"/>
  <c r="X659" i="2"/>
  <c r="X655" i="2"/>
  <c r="X651" i="2"/>
  <c r="X647" i="2"/>
  <c r="X643" i="2"/>
  <c r="X639" i="2"/>
  <c r="X635" i="2"/>
  <c r="X631" i="2"/>
  <c r="X627" i="2"/>
  <c r="X623" i="2"/>
  <c r="X619" i="2"/>
  <c r="X615" i="2"/>
  <c r="X611" i="2"/>
  <c r="X607" i="2"/>
  <c r="X603" i="2"/>
  <c r="X599" i="2"/>
  <c r="X595" i="2"/>
  <c r="X591" i="2"/>
  <c r="X587" i="2"/>
  <c r="X583" i="2"/>
  <c r="X579" i="2"/>
  <c r="X575" i="2"/>
  <c r="X571" i="2"/>
  <c r="X567" i="2"/>
  <c r="X563" i="2"/>
  <c r="X559" i="2"/>
  <c r="X555" i="2"/>
  <c r="X551" i="2"/>
  <c r="X547" i="2"/>
  <c r="X543" i="2"/>
  <c r="X539" i="2"/>
  <c r="X535" i="2"/>
  <c r="X531" i="2"/>
  <c r="X527" i="2"/>
  <c r="X523" i="2"/>
  <c r="X519" i="2"/>
  <c r="X515" i="2"/>
  <c r="X511" i="2"/>
  <c r="X507" i="2"/>
  <c r="X503" i="2"/>
  <c r="X499" i="2"/>
  <c r="X495" i="2"/>
  <c r="X491" i="2"/>
  <c r="X487" i="2"/>
  <c r="X483" i="2"/>
  <c r="X479" i="2"/>
  <c r="X475" i="2"/>
  <c r="X471" i="2"/>
  <c r="X467" i="2"/>
  <c r="X463" i="2"/>
  <c r="X459" i="2"/>
  <c r="X455" i="2"/>
  <c r="X451" i="2"/>
  <c r="X447" i="2"/>
  <c r="X443" i="2"/>
  <c r="X439" i="2"/>
  <c r="X435" i="2"/>
  <c r="X431" i="2"/>
  <c r="X427" i="2"/>
  <c r="X423" i="2"/>
  <c r="X419" i="2"/>
  <c r="X415" i="2"/>
  <c r="X411" i="2"/>
  <c r="X407" i="2"/>
  <c r="X403" i="2"/>
  <c r="X399" i="2"/>
  <c r="X395" i="2"/>
  <c r="X391" i="2"/>
  <c r="X387" i="2"/>
  <c r="X383" i="2"/>
  <c r="X379" i="2"/>
  <c r="X375" i="2"/>
  <c r="X371" i="2"/>
  <c r="X367" i="2"/>
  <c r="X363" i="2"/>
  <c r="X359" i="2"/>
  <c r="X355" i="2"/>
  <c r="X351" i="2"/>
  <c r="X347" i="2"/>
  <c r="X343" i="2"/>
  <c r="X339" i="2"/>
  <c r="X335" i="2"/>
  <c r="X331" i="2"/>
  <c r="X327" i="2"/>
  <c r="X323" i="2"/>
  <c r="X319" i="2"/>
  <c r="X315" i="2"/>
  <c r="X311" i="2"/>
  <c r="X307" i="2"/>
  <c r="X303" i="2"/>
  <c r="X299" i="2"/>
  <c r="X295" i="2"/>
  <c r="X291" i="2"/>
  <c r="X287" i="2"/>
  <c r="X283" i="2"/>
  <c r="X279" i="2"/>
  <c r="X275" i="2"/>
  <c r="X271" i="2"/>
  <c r="X267" i="2"/>
  <c r="X263" i="2"/>
  <c r="X259" i="2"/>
  <c r="X255" i="2"/>
  <c r="X251" i="2"/>
  <c r="X247" i="2"/>
  <c r="X243" i="2"/>
  <c r="X239" i="2"/>
  <c r="X235" i="2"/>
  <c r="X231" i="2"/>
  <c r="X227" i="2"/>
  <c r="X223" i="2"/>
  <c r="X219" i="2"/>
  <c r="X215" i="2"/>
  <c r="X211" i="2"/>
  <c r="X207" i="2"/>
  <c r="X203" i="2"/>
  <c r="X199" i="2"/>
  <c r="X195" i="2"/>
  <c r="X191" i="2"/>
  <c r="X187" i="2"/>
  <c r="X183" i="2"/>
  <c r="X179" i="2"/>
  <c r="X175" i="2"/>
  <c r="X171" i="2"/>
  <c r="X167" i="2"/>
  <c r="X163" i="2"/>
  <c r="X159" i="2"/>
  <c r="X155" i="2"/>
  <c r="X151" i="2"/>
  <c r="X147" i="2"/>
  <c r="X143" i="2"/>
  <c r="X139" i="2"/>
  <c r="X135" i="2"/>
  <c r="X131" i="2"/>
  <c r="X127" i="2"/>
  <c r="X123" i="2"/>
  <c r="X119" i="2"/>
  <c r="X115" i="2"/>
  <c r="X111" i="2"/>
  <c r="X107" i="2"/>
  <c r="X103" i="2"/>
  <c r="X99" i="2"/>
  <c r="X95" i="2"/>
  <c r="X91" i="2"/>
  <c r="X87" i="2"/>
  <c r="X83" i="2"/>
  <c r="X79" i="2"/>
  <c r="X75" i="2"/>
  <c r="X71" i="2"/>
  <c r="X67" i="2"/>
  <c r="X63" i="2"/>
  <c r="X59" i="2"/>
  <c r="X55" i="2"/>
  <c r="X51" i="2"/>
  <c r="X47" i="2"/>
  <c r="X43" i="2"/>
  <c r="X39" i="2"/>
  <c r="X35" i="2"/>
  <c r="X31" i="2"/>
  <c r="X27" i="2"/>
  <c r="X23" i="2"/>
  <c r="X19" i="2"/>
  <c r="X15" i="2"/>
  <c r="X11" i="2"/>
  <c r="X7" i="2"/>
  <c r="X3" i="2"/>
  <c r="P1102" i="2"/>
  <c r="V1102" i="2" s="1"/>
  <c r="X1102" i="2" s="1"/>
  <c r="P702" i="2"/>
  <c r="V702" i="2" s="1"/>
  <c r="X702" i="2" s="1"/>
  <c r="P1154" i="2"/>
  <c r="V1154" i="2" s="1"/>
  <c r="X1154" i="2" s="1"/>
  <c r="P17" i="2"/>
  <c r="V17" i="2" s="1"/>
  <c r="X17" i="2" s="1"/>
  <c r="P34" i="2"/>
  <c r="V34" i="2" s="1"/>
  <c r="X34" i="2" s="1"/>
  <c r="P26" i="2"/>
  <c r="V26" i="2" s="1"/>
  <c r="X26" i="2" s="1"/>
  <c r="P6" i="2"/>
  <c r="V6" i="2" s="1"/>
  <c r="X6" i="2" s="1"/>
  <c r="P145" i="2"/>
  <c r="V145" i="2" s="1"/>
  <c r="X145" i="2" s="1"/>
  <c r="P10" i="2"/>
  <c r="V10" i="2" s="1"/>
  <c r="X10" i="2" s="1"/>
  <c r="P270" i="2"/>
  <c r="V270" i="2" s="1"/>
  <c r="X270" i="2" s="1"/>
  <c r="P5" i="2"/>
  <c r="V5" i="2" s="1"/>
  <c r="X5" i="2" s="1"/>
  <c r="P274" i="2"/>
  <c r="V274" i="2" s="1"/>
  <c r="X274" i="2" s="1"/>
  <c r="P21" i="2"/>
  <c r="V21" i="2" s="1"/>
  <c r="X21" i="2" s="1"/>
  <c r="P30" i="2"/>
  <c r="V30" i="2" s="1"/>
  <c r="X30" i="2" s="1"/>
  <c r="P18" i="2"/>
  <c r="V18" i="2" s="1"/>
  <c r="X18" i="2" s="1"/>
  <c r="P966" i="2"/>
  <c r="V966" i="2" s="1"/>
  <c r="X966" i="2" s="1"/>
  <c r="P9" i="2"/>
  <c r="V9" i="2" s="1"/>
  <c r="X9" i="2" s="1"/>
  <c r="P14" i="2"/>
  <c r="V14" i="2" s="1"/>
  <c r="X14" i="2" s="1"/>
  <c r="P22" i="2"/>
  <c r="V22" i="2" s="1"/>
  <c r="X22" i="2" s="1"/>
  <c r="P2098" i="2"/>
  <c r="V2098" i="2" s="1"/>
  <c r="X2098" i="2" s="1"/>
  <c r="P1306" i="2"/>
  <c r="V1306" i="2" s="1"/>
  <c r="X1306" i="2" s="1"/>
  <c r="P978" i="2"/>
  <c r="V978" i="2" s="1"/>
  <c r="X978" i="2" s="1"/>
  <c r="P2075" i="2"/>
  <c r="V2075" i="2" s="1"/>
  <c r="X2075" i="2" s="1"/>
</calcChain>
</file>

<file path=xl/sharedStrings.xml><?xml version="1.0" encoding="utf-8"?>
<sst xmlns="http://schemas.openxmlformats.org/spreadsheetml/2006/main" count="34229" uniqueCount="237">
  <si>
    <t>Station</t>
  </si>
  <si>
    <t>Region</t>
  </si>
  <si>
    <t>Date</t>
  </si>
  <si>
    <t>Depth_ft</t>
  </si>
  <si>
    <t>Data Collector</t>
  </si>
  <si>
    <t>Taxon</t>
  </si>
  <si>
    <t>STT</t>
  </si>
  <si>
    <t>Quarles</t>
  </si>
  <si>
    <t>Campbell</t>
  </si>
  <si>
    <t>Hemmer</t>
  </si>
  <si>
    <t>Parsons</t>
  </si>
  <si>
    <t>STJ</t>
  </si>
  <si>
    <t>Species</t>
  </si>
  <si>
    <t>Acropora cervicornis</t>
  </si>
  <si>
    <t>Acropora palmata</t>
  </si>
  <si>
    <t>Acropora prolifera</t>
  </si>
  <si>
    <t>Agaricia agaricites</t>
  </si>
  <si>
    <t>Agaricia fragilis</t>
  </si>
  <si>
    <t>Agaricia humilis</t>
  </si>
  <si>
    <t>Agaricia lamarcki</t>
  </si>
  <si>
    <t>Agaricia tenuifolia</t>
  </si>
  <si>
    <t>Colpophyllia natans</t>
  </si>
  <si>
    <t>Dendrogyra cylindrus</t>
  </si>
  <si>
    <t>Dichocoenia stokesi</t>
  </si>
  <si>
    <t>Diploria labyrinthiformis</t>
  </si>
  <si>
    <t>Eusmilia fastigiata</t>
  </si>
  <si>
    <t>Favia fragum</t>
  </si>
  <si>
    <t>Helioceris cucullata</t>
  </si>
  <si>
    <t>Isophyllastrea rigida</t>
  </si>
  <si>
    <t>Isophyllia sinuosa</t>
  </si>
  <si>
    <t>Madracis auretenra</t>
  </si>
  <si>
    <t>Madracis decactis</t>
  </si>
  <si>
    <t>Madracis formosa</t>
  </si>
  <si>
    <t>Manicina areolata</t>
  </si>
  <si>
    <t>Meandrina jacksoni</t>
  </si>
  <si>
    <t>Meandrina meandrites</t>
  </si>
  <si>
    <t>Montastraea cavernosa</t>
  </si>
  <si>
    <t>Mussa angulosa</t>
  </si>
  <si>
    <t>Mycetophyllia aliciae</t>
  </si>
  <si>
    <t>Mycetophyllia ferox</t>
  </si>
  <si>
    <t>Mycetophyllia lamarckiana</t>
  </si>
  <si>
    <t>Orbicella annularis</t>
  </si>
  <si>
    <t>Orbicella faveolata</t>
  </si>
  <si>
    <t>Orbicella franksi</t>
  </si>
  <si>
    <t>Porites astreoides</t>
  </si>
  <si>
    <t>Porites divaricata</t>
  </si>
  <si>
    <t>Porites furcata</t>
  </si>
  <si>
    <t>Porites porites</t>
  </si>
  <si>
    <t>Pseudodiploria clivosa</t>
  </si>
  <si>
    <t>Pseudodiploria strigosa</t>
  </si>
  <si>
    <t>Scolymia cubensis</t>
  </si>
  <si>
    <t>Scolymia lacera</t>
  </si>
  <si>
    <t>Siderastrea radians</t>
  </si>
  <si>
    <t>Siderastrea siderea</t>
  </si>
  <si>
    <t xml:space="preserve">Solenastrea bournoni </t>
  </si>
  <si>
    <t>Stephanocoenia intersepta</t>
  </si>
  <si>
    <t>Cladocera arbuscula</t>
  </si>
  <si>
    <t>Madracis mirabilis</t>
  </si>
  <si>
    <t>Porites colonensis</t>
  </si>
  <si>
    <t>STC-0001</t>
  </si>
  <si>
    <t>STC-0006</t>
  </si>
  <si>
    <t>STC-0007</t>
  </si>
  <si>
    <t>STC-0008</t>
  </si>
  <si>
    <t>STC-0009</t>
  </si>
  <si>
    <t>STC-0010</t>
  </si>
  <si>
    <t>STC-0011</t>
  </si>
  <si>
    <t>STC-0015</t>
  </si>
  <si>
    <t>Cooke</t>
  </si>
  <si>
    <t>STC-0017</t>
  </si>
  <si>
    <t>STC-0019</t>
  </si>
  <si>
    <t>STC-0021</t>
  </si>
  <si>
    <t>STC-0022</t>
  </si>
  <si>
    <t>Harris</t>
  </si>
  <si>
    <t>STC-0027</t>
  </si>
  <si>
    <t>STC-0028</t>
  </si>
  <si>
    <t>STC-0029</t>
  </si>
  <si>
    <t>Hutchins</t>
  </si>
  <si>
    <t>STC-0031</t>
  </si>
  <si>
    <t>STC-0032</t>
  </si>
  <si>
    <t>STC-0034</t>
  </si>
  <si>
    <t>STC-0040</t>
  </si>
  <si>
    <t>STC-0041</t>
  </si>
  <si>
    <t>STC-0042</t>
  </si>
  <si>
    <t>STC-0043</t>
  </si>
  <si>
    <t>STC-0044</t>
  </si>
  <si>
    <t>STC-0047</t>
  </si>
  <si>
    <t>STC-0049</t>
  </si>
  <si>
    <t>STC-0051</t>
  </si>
  <si>
    <t>STC-0052</t>
  </si>
  <si>
    <t>STC-0054</t>
  </si>
  <si>
    <t>STC-0056</t>
  </si>
  <si>
    <t>STC-0057</t>
  </si>
  <si>
    <t>STC-0058</t>
  </si>
  <si>
    <t>STC-0059</t>
  </si>
  <si>
    <t>STC-0362</t>
  </si>
  <si>
    <t>STC-0363</t>
  </si>
  <si>
    <t>STC-0364</t>
  </si>
  <si>
    <t>STC-0366</t>
  </si>
  <si>
    <t>STC-0367</t>
  </si>
  <si>
    <t>STC-0369</t>
  </si>
  <si>
    <t>STC-0370</t>
  </si>
  <si>
    <t>STC-0372</t>
  </si>
  <si>
    <t>STC-0380</t>
  </si>
  <si>
    <t>STC-0381</t>
  </si>
  <si>
    <t>STC-0383</t>
  </si>
  <si>
    <t>STC-0385</t>
  </si>
  <si>
    <t>STC-0388</t>
  </si>
  <si>
    <t>STC-0396</t>
  </si>
  <si>
    <t>STC-0401</t>
  </si>
  <si>
    <t>STC-0434</t>
  </si>
  <si>
    <t>STC-0449</t>
  </si>
  <si>
    <t>STC-0465</t>
  </si>
  <si>
    <t>%LIVE</t>
  </si>
  <si>
    <t>Rad_avg (cm)</t>
  </si>
  <si>
    <t>Morph Factor</t>
  </si>
  <si>
    <t>Ht (cm)</t>
  </si>
  <si>
    <t>Max Diam (cm)</t>
  </si>
  <si>
    <r>
      <t>LCSA (cm</t>
    </r>
    <r>
      <rPr>
        <b/>
        <vertAlign val="superscript"/>
        <sz val="11"/>
        <color theme="1"/>
        <rFont val="Calibri"/>
        <family val="2"/>
        <scheme val="minor"/>
      </rPr>
      <t>2</t>
    </r>
    <r>
      <rPr>
        <b/>
        <sz val="11"/>
        <color theme="1"/>
        <rFont val="Calibri"/>
        <family val="2"/>
        <scheme val="minor"/>
      </rPr>
      <t>)</t>
    </r>
  </si>
  <si>
    <r>
      <t>CSA   (cm</t>
    </r>
    <r>
      <rPr>
        <b/>
        <vertAlign val="superscript"/>
        <sz val="11"/>
        <color theme="1"/>
        <rFont val="Calibri"/>
        <family val="2"/>
        <scheme val="minor"/>
      </rPr>
      <t>2</t>
    </r>
    <r>
      <rPr>
        <b/>
        <sz val="11"/>
        <color theme="1"/>
        <rFont val="Calibri"/>
        <family val="2"/>
        <scheme val="minor"/>
      </rPr>
      <t>)</t>
    </r>
  </si>
  <si>
    <t>Solenastrea hyades</t>
  </si>
  <si>
    <t>Madracis senaria</t>
  </si>
  <si>
    <t>Phyllangia americana</t>
  </si>
  <si>
    <t>Porites branneri</t>
  </si>
  <si>
    <t>Oculina diffusa</t>
  </si>
  <si>
    <t>Agaricia grahame</t>
  </si>
  <si>
    <t>Relative to Ofav</t>
  </si>
  <si>
    <r>
      <rPr>
        <b/>
        <sz val="11"/>
        <color theme="1"/>
        <rFont val="Calibri"/>
        <family val="2"/>
        <scheme val="minor"/>
      </rPr>
      <t>Density</t>
    </r>
    <r>
      <rPr>
        <sz val="11"/>
        <color theme="1"/>
        <rFont val="Calibri"/>
        <family val="2"/>
        <scheme val="minor"/>
      </rPr>
      <t xml:space="preserve"> (g cm</t>
    </r>
    <r>
      <rPr>
        <vertAlign val="superscript"/>
        <sz val="11"/>
        <color theme="1"/>
        <rFont val="Calibri"/>
        <family val="2"/>
        <scheme val="minor"/>
      </rPr>
      <t>-2</t>
    </r>
    <r>
      <rPr>
        <sz val="11"/>
        <color theme="1"/>
        <rFont val="Calibri"/>
        <family val="2"/>
        <scheme val="minor"/>
      </rPr>
      <t>)</t>
    </r>
  </si>
  <si>
    <t>GB&amp;AF 2018</t>
  </si>
  <si>
    <t>Column C shows those colonies with no data from GB&amp;AF filled in with the overall average of 6.08 kg CaCO3 m-2 yr-1</t>
  </si>
  <si>
    <r>
      <rPr>
        <b/>
        <sz val="11"/>
        <color theme="1"/>
        <rFont val="Calibri"/>
        <family val="2"/>
        <scheme val="minor"/>
      </rPr>
      <t xml:space="preserve">Erosion rate </t>
    </r>
    <r>
      <rPr>
        <sz val="11"/>
        <color theme="1"/>
        <rFont val="Calibri"/>
        <family val="2"/>
        <scheme val="minor"/>
      </rPr>
      <t xml:space="preserve">  (kg m</t>
    </r>
    <r>
      <rPr>
        <vertAlign val="superscript"/>
        <sz val="11"/>
        <color theme="1"/>
        <rFont val="Calibri"/>
        <family val="2"/>
        <scheme val="minor"/>
      </rPr>
      <t>-2</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t>
    </r>
  </si>
  <si>
    <r>
      <rPr>
        <b/>
        <sz val="11"/>
        <color theme="1"/>
        <rFont val="Calibri"/>
        <family val="2"/>
        <scheme val="minor"/>
      </rPr>
      <t xml:space="preserve">Calcifying Rate </t>
    </r>
    <r>
      <rPr>
        <sz val="11"/>
        <color theme="1"/>
        <rFont val="Calibri"/>
        <family val="2"/>
        <scheme val="minor"/>
      </rPr>
      <t>(kg m</t>
    </r>
    <r>
      <rPr>
        <vertAlign val="superscript"/>
        <sz val="11"/>
        <color theme="1"/>
        <rFont val="Calibri"/>
        <family val="2"/>
        <scheme val="minor"/>
      </rPr>
      <t>-2</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t>
    </r>
  </si>
  <si>
    <t>Porites colensis</t>
  </si>
  <si>
    <r>
      <t>LCSA</t>
    </r>
    <r>
      <rPr>
        <sz val="11"/>
        <color theme="1"/>
        <rFont val="Calibri"/>
        <family val="2"/>
        <scheme val="minor"/>
      </rPr>
      <t xml:space="preserve"> (m</t>
    </r>
    <r>
      <rPr>
        <vertAlign val="superscript"/>
        <sz val="11"/>
        <color theme="1"/>
        <rFont val="Calibri"/>
        <family val="2"/>
        <scheme val="minor"/>
      </rPr>
      <t>2</t>
    </r>
    <r>
      <rPr>
        <sz val="11"/>
        <color theme="1"/>
        <rFont val="Calibri"/>
        <family val="2"/>
        <scheme val="minor"/>
      </rPr>
      <t>)</t>
    </r>
  </si>
  <si>
    <r>
      <t>CSA</t>
    </r>
    <r>
      <rPr>
        <sz val="11"/>
        <color theme="1"/>
        <rFont val="Calibri"/>
        <family val="2"/>
        <scheme val="minor"/>
      </rPr>
      <t xml:space="preserve"> (m</t>
    </r>
    <r>
      <rPr>
        <vertAlign val="superscript"/>
        <sz val="11"/>
        <color theme="1"/>
        <rFont val="Calibri"/>
        <family val="2"/>
        <scheme val="minor"/>
      </rPr>
      <t>2</t>
    </r>
    <r>
      <rPr>
        <sz val="11"/>
        <color theme="1"/>
        <rFont val="Calibri"/>
        <family val="2"/>
        <scheme val="minor"/>
      </rPr>
      <t>)</t>
    </r>
  </si>
  <si>
    <r>
      <t xml:space="preserve">DCSA </t>
    </r>
    <r>
      <rPr>
        <sz val="11"/>
        <color theme="1"/>
        <rFont val="Calibri"/>
        <family val="2"/>
        <scheme val="minor"/>
      </rPr>
      <t>(m</t>
    </r>
    <r>
      <rPr>
        <vertAlign val="superscript"/>
        <sz val="11"/>
        <color theme="1"/>
        <rFont val="Calibri"/>
        <family val="2"/>
        <scheme val="minor"/>
      </rPr>
      <t>2</t>
    </r>
    <r>
      <rPr>
        <sz val="11"/>
        <color theme="1"/>
        <rFont val="Calibri"/>
        <family val="2"/>
        <scheme val="minor"/>
      </rPr>
      <t>)</t>
    </r>
  </si>
  <si>
    <r>
      <t xml:space="preserve">LCSA </t>
    </r>
    <r>
      <rPr>
        <sz val="11"/>
        <color theme="1"/>
        <rFont val="Calibri"/>
        <family val="2"/>
        <scheme val="minor"/>
      </rPr>
      <t>(cm</t>
    </r>
    <r>
      <rPr>
        <vertAlign val="superscript"/>
        <sz val="11"/>
        <color theme="1"/>
        <rFont val="Calibri"/>
        <family val="2"/>
        <scheme val="minor"/>
      </rPr>
      <t>2</t>
    </r>
    <r>
      <rPr>
        <sz val="11"/>
        <color theme="1"/>
        <rFont val="Calibri"/>
        <family val="2"/>
        <scheme val="minor"/>
      </rPr>
      <t>)</t>
    </r>
  </si>
  <si>
    <t>Carbonate Budget</t>
  </si>
  <si>
    <r>
      <rPr>
        <b/>
        <sz val="11"/>
        <color theme="1"/>
        <rFont val="Calibri"/>
        <family val="2"/>
        <scheme val="minor"/>
      </rPr>
      <t>Calcification</t>
    </r>
    <r>
      <rPr>
        <sz val="11"/>
        <color theme="1"/>
        <rFont val="Calibri"/>
        <family val="2"/>
        <scheme val="minor"/>
      </rPr>
      <t xml:space="preserve"> (kg yr</t>
    </r>
    <r>
      <rPr>
        <vertAlign val="superscript"/>
        <sz val="11"/>
        <color theme="1"/>
        <rFont val="Calibri"/>
        <family val="2"/>
        <scheme val="minor"/>
      </rPr>
      <t>-1</t>
    </r>
    <r>
      <rPr>
        <sz val="11"/>
        <color theme="1"/>
        <rFont val="Calibri"/>
        <family val="2"/>
        <scheme val="minor"/>
      </rPr>
      <t>)</t>
    </r>
  </si>
  <si>
    <r>
      <rPr>
        <b/>
        <sz val="11"/>
        <color theme="1"/>
        <rFont val="Calibri"/>
        <family val="2"/>
        <scheme val="minor"/>
      </rPr>
      <t>Erosion Rate</t>
    </r>
    <r>
      <rPr>
        <sz val="11"/>
        <color theme="1"/>
        <rFont val="Calibri"/>
        <family val="2"/>
        <scheme val="minor"/>
      </rPr>
      <t xml:space="preserve"> (kg m</t>
    </r>
    <r>
      <rPr>
        <vertAlign val="superscript"/>
        <sz val="11"/>
        <color theme="1"/>
        <rFont val="Calibri"/>
        <family val="2"/>
        <scheme val="minor"/>
      </rPr>
      <t>-2</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t>
    </r>
  </si>
  <si>
    <r>
      <rPr>
        <b/>
        <sz val="11"/>
        <color theme="1"/>
        <rFont val="Calibri"/>
        <family val="2"/>
        <scheme val="minor"/>
      </rPr>
      <t>Erosion</t>
    </r>
    <r>
      <rPr>
        <sz val="11"/>
        <color theme="1"/>
        <rFont val="Calibri"/>
        <family val="2"/>
        <scheme val="minor"/>
      </rPr>
      <t xml:space="preserve"> (kg yr</t>
    </r>
    <r>
      <rPr>
        <vertAlign val="superscript"/>
        <sz val="11"/>
        <color theme="1"/>
        <rFont val="Calibri"/>
        <family val="2"/>
        <scheme val="minor"/>
      </rPr>
      <t>-1</t>
    </r>
    <r>
      <rPr>
        <sz val="11"/>
        <color theme="1"/>
        <rFont val="Calibri"/>
        <family val="2"/>
        <scheme val="minor"/>
      </rPr>
      <t>)</t>
    </r>
  </si>
  <si>
    <t>Row Labels</t>
  </si>
  <si>
    <t>Sum of LCSA (m2)</t>
  </si>
  <si>
    <t>Grand Total</t>
  </si>
  <si>
    <t>Sum of DCSA (m2)</t>
  </si>
  <si>
    <t>Sum of Calcification (kg yr-1)</t>
  </si>
  <si>
    <t>Sum of Erosion (kg yr-1)</t>
  </si>
  <si>
    <t>Sum of Carbonate Budget</t>
  </si>
  <si>
    <t>Sum of CSA (m2)</t>
  </si>
  <si>
    <t>ER/CR</t>
  </si>
  <si>
    <t>CR/ER</t>
  </si>
  <si>
    <t>1+CR/ER</t>
  </si>
  <si>
    <r>
      <rPr>
        <b/>
        <sz val="10"/>
        <color theme="1"/>
        <rFont val="Calibri"/>
        <family val="2"/>
      </rPr>
      <t>∑</t>
    </r>
    <r>
      <rPr>
        <b/>
        <sz val="10"/>
        <color theme="1"/>
        <rFont val="Calibri"/>
        <family val="2"/>
        <scheme val="minor"/>
      </rPr>
      <t xml:space="preserve"> CSA</t>
    </r>
  </si>
  <si>
    <t xml:space="preserve">∑ LCSA </t>
  </si>
  <si>
    <t xml:space="preserve">∑ DCSA </t>
  </si>
  <si>
    <t xml:space="preserve">∑ Calc </t>
  </si>
  <si>
    <t xml:space="preserve">∑ Erosion </t>
  </si>
  <si>
    <t>Total</t>
  </si>
  <si>
    <r>
      <t xml:space="preserve"> (m</t>
    </r>
    <r>
      <rPr>
        <vertAlign val="superscript"/>
        <sz val="10"/>
        <color theme="1"/>
        <rFont val="Calibri"/>
        <family val="2"/>
        <scheme val="minor"/>
      </rPr>
      <t>2</t>
    </r>
    <r>
      <rPr>
        <sz val="10"/>
        <color theme="1"/>
        <rFont val="Calibri"/>
        <family val="2"/>
        <scheme val="minor"/>
      </rPr>
      <t>)</t>
    </r>
  </si>
  <si>
    <r>
      <t xml:space="preserve"> (kg yr</t>
    </r>
    <r>
      <rPr>
        <vertAlign val="superscript"/>
        <sz val="10"/>
        <color theme="1"/>
        <rFont val="Calibri"/>
        <family val="2"/>
        <scheme val="minor"/>
      </rPr>
      <t>-1</t>
    </r>
    <r>
      <rPr>
        <sz val="10"/>
        <color theme="1"/>
        <rFont val="Calibri"/>
        <family val="2"/>
        <scheme val="minor"/>
      </rPr>
      <t>)</t>
    </r>
  </si>
  <si>
    <t>Values in Column O are the density of the species relative to density of Orbicellids</t>
  </si>
  <si>
    <t>Hughes min Dens</t>
  </si>
  <si>
    <t>Hughes max Dens</t>
  </si>
  <si>
    <t>Median Density</t>
  </si>
  <si>
    <t>Erosion rate in Column P based on 8.2 kg/m2 (per year) measured by Kuffner et al. 2019 for orbicellids</t>
  </si>
  <si>
    <t>CBZ %Live</t>
  </si>
  <si>
    <t>%</t>
  </si>
  <si>
    <t>SC</t>
  </si>
  <si>
    <t>%CSA</t>
  </si>
  <si>
    <t>ST-SJ</t>
  </si>
  <si>
    <t>Acopora cervicornis</t>
  </si>
  <si>
    <t>Acropora pamlata</t>
  </si>
  <si>
    <t>Psuedodiploria strigosa</t>
  </si>
  <si>
    <t>2015*</t>
  </si>
  <si>
    <t>**</t>
  </si>
  <si>
    <t>% Colonies</t>
  </si>
  <si>
    <t>*3-40 foot depth only from NCRMP 2015</t>
  </si>
  <si>
    <t>Standing Dead Deleted</t>
  </si>
  <si>
    <t>STC-0398</t>
  </si>
  <si>
    <t>Agaricia agaracites</t>
  </si>
  <si>
    <t>CB</t>
  </si>
  <si>
    <t>M</t>
  </si>
  <si>
    <t xml:space="preserve"> CB</t>
  </si>
  <si>
    <t xml:space="preserve"> Total</t>
  </si>
  <si>
    <r>
      <t>LT</t>
    </r>
    <r>
      <rPr>
        <b/>
        <vertAlign val="subscript"/>
        <sz val="10"/>
        <color theme="1"/>
        <rFont val="Calibri"/>
        <family val="2"/>
        <scheme val="minor"/>
      </rPr>
      <t>CB0</t>
    </r>
  </si>
  <si>
    <t xml:space="preserve">Values in column J and K are minimum or maximum densities from Hughes 1987 or transferred from like species (grey shading) </t>
  </si>
  <si>
    <t>Species in red are not reported for either SC or ST-SJ survey but kept here for future reference</t>
  </si>
  <si>
    <t>Avg=6.2836 for only colonies in two surveys (not red)</t>
  </si>
  <si>
    <t>Sum of Rad_avg (cm)</t>
  </si>
  <si>
    <r>
      <t>(kg m</t>
    </r>
    <r>
      <rPr>
        <vertAlign val="superscript"/>
        <sz val="11"/>
        <color theme="1"/>
        <rFont val="Calibri"/>
        <family val="2"/>
        <scheme val="minor"/>
      </rPr>
      <t>-2</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t>
    </r>
  </si>
  <si>
    <t xml:space="preserve">CR </t>
  </si>
  <si>
    <t xml:space="preserve">ER  </t>
  </si>
  <si>
    <r>
      <t xml:space="preserve"> (kg m</t>
    </r>
    <r>
      <rPr>
        <vertAlign val="superscript"/>
        <sz val="11"/>
        <color theme="1"/>
        <rFont val="Calibri"/>
        <family val="2"/>
        <scheme val="minor"/>
      </rPr>
      <t>-2</t>
    </r>
    <r>
      <rPr>
        <sz val="11"/>
        <color theme="1"/>
        <rFont val="Calibri"/>
        <family val="2"/>
        <scheme val="minor"/>
      </rPr>
      <t xml:space="preserve"> yr</t>
    </r>
    <r>
      <rPr>
        <vertAlign val="superscript"/>
        <sz val="11"/>
        <color theme="1"/>
        <rFont val="Calibri"/>
        <family val="2"/>
        <scheme val="minor"/>
      </rPr>
      <t>-1</t>
    </r>
    <r>
      <rPr>
        <sz val="11"/>
        <color theme="1"/>
        <rFont val="Calibri"/>
        <family val="2"/>
        <scheme val="minor"/>
      </rPr>
      <t>)</t>
    </r>
  </si>
  <si>
    <t xml:space="preserve">Table 1. </t>
  </si>
  <si>
    <t>File metadata for manuscript entitled Linking Demographic Data and Carbonate Budgets to Estimate Scleractinian Skeletal Growth Potential
 by William S. Fisher</t>
  </si>
  <si>
    <t>Tab Name</t>
  </si>
  <si>
    <t>Calc-Eros Rates</t>
  </si>
  <si>
    <r>
      <t xml:space="preserve">Column B shows the calcification rate values copied from </t>
    </r>
    <r>
      <rPr>
        <b/>
        <sz val="11"/>
        <color theme="1"/>
        <rFont val="Calibri"/>
        <family val="2"/>
        <scheme val="minor"/>
      </rPr>
      <t>Gonzalez-Barrios and Alvarez-Filip 2018</t>
    </r>
    <r>
      <rPr>
        <sz val="11"/>
        <color theme="1"/>
        <rFont val="Calibri"/>
        <family val="2"/>
        <scheme val="minor"/>
      </rPr>
      <t>; one estimated rate from same species</t>
    </r>
  </si>
  <si>
    <t>Ms values start on row 75; values in these tables are for all colonies in GB&amp;AF 2018: González-Barriosa FJ, Lorenzo Álvarez-Filipa L (2018) A framework for measuring coral species-specific contribution to reef functioning in the Caribbean. Ecological Indicators 95:877-886</t>
  </si>
  <si>
    <t>2007 SC</t>
  </si>
  <si>
    <t>2007 SC Standing Dead Deleted</t>
  </si>
  <si>
    <t>All colonies with 0% Live Tissue excluded from the 2007 St Croix database</t>
  </si>
  <si>
    <t>2007 Pivot</t>
  </si>
  <si>
    <t>Species sums for colony surface area (CSA), live colony surface area (LCSA), dead colony surface area (DCSA), calcification, erosion and carbonate budget for 2007 St. Croix survey</t>
  </si>
  <si>
    <t>2009 Pivot</t>
  </si>
  <si>
    <t>2009 ST-SJ</t>
  </si>
  <si>
    <t>2009 ST-SJ Standing Dead Deleted</t>
  </si>
  <si>
    <t>All colonies with 0% Live Tissue excluded from the 2009 St Thomas-St John database</t>
  </si>
  <si>
    <t>Tables</t>
  </si>
  <si>
    <t>Compilation of relevant data into tables 1-4 for the manuscript</t>
  </si>
  <si>
    <t>CSA</t>
  </si>
  <si>
    <t>%LT</t>
  </si>
  <si>
    <t>LCSA</t>
  </si>
  <si>
    <t>DCSA</t>
  </si>
  <si>
    <t>Calc</t>
  </si>
  <si>
    <t>Erosion</t>
  </si>
  <si>
    <t>CSA (m2)</t>
  </si>
  <si>
    <t>LCSA (m2)</t>
  </si>
  <si>
    <t>Calcification (kg yr-1)</t>
  </si>
  <si>
    <t>Erosion (kg yr-1)</t>
  </si>
  <si>
    <t>Column L: Median value taken from min and max in column L</t>
  </si>
  <si>
    <t>Average of averages (1.63905) assigned to all corals not identified to species or genus in Hughes 1978 are in Column M</t>
  </si>
  <si>
    <t>CBZ or %LiveCBO is carbonate budget=0 and column U tells us what %live tissue defines a CBZ for that species</t>
  </si>
  <si>
    <r>
      <t>CBZ (% Live</t>
    </r>
    <r>
      <rPr>
        <vertAlign val="subscript"/>
        <sz val="11"/>
        <color theme="1"/>
        <rFont val="Calibri"/>
        <family val="2"/>
        <scheme val="minor"/>
      </rPr>
      <t>CB0)</t>
    </r>
  </si>
  <si>
    <t>In this file:</t>
  </si>
  <si>
    <t>Description</t>
  </si>
  <si>
    <t>Unamended data from St Thomas-St. John survey completed in 2009 and reported in Fisher et al. 2014</t>
  </si>
  <si>
    <t>Species sums for colony surface area (CSA), live colony surface area (LCSA), dead colony surface area (DCSA), calcification, erosion and carbonate budget for 2009 St. Thomas-St. John survey</t>
  </si>
  <si>
    <t>González-Barriosa FJ, Lorenzo Álvarez-Filipa L (2018) A framework for measuring coral species-specific contribution to reef functioning in the Caribbean. Ecological Indicators 95:877-886</t>
  </si>
  <si>
    <t>Fisher WS, Fore LS, Oliver LM, LoBue C, Quarles RL, Campbell JG, Harris PS, Hemmer BL, Vickery S, Parsons M, Hutchins A, Bernier K, Rodriguez D, Bradley P (2014) Regional status assessment of stony corals in the U.S. Virgin Islands. Environ Monit Assess 186(11):7165–81</t>
  </si>
  <si>
    <t>Hughes TP (1987) Skeletal density and growth form of corals. Mar Ecol Progr Ser 35:259-266</t>
  </si>
  <si>
    <t>Kuffner IB, Toth LT, Hudson JH, Goodwin WB, Stathakopoulos A, Bartlett LA, Whitcher EM (2019). Improving estimates of coral reef construction and erosion with in situ measurements. Limnology and Oceanography 64:5)</t>
  </si>
  <si>
    <r>
      <t>Unamended data from St Croix survey completed in 2007 and reported i</t>
    </r>
    <r>
      <rPr>
        <sz val="11"/>
        <color theme="4" tint="0.39997558519241921"/>
        <rFont val="Calibri"/>
        <family val="2"/>
        <scheme val="minor"/>
      </rPr>
      <t xml:space="preserve">n </t>
    </r>
    <r>
      <rPr>
        <sz val="11"/>
        <color theme="4" tint="-0.249977111117893"/>
        <rFont val="Calibri"/>
        <family val="2"/>
        <scheme val="minor"/>
      </rPr>
      <t xml:space="preserve">Fisher et al. 2014 </t>
    </r>
  </si>
  <si>
    <r>
      <t>Field data stored at EPA's Gulf Breeze Laboratory file</t>
    </r>
    <r>
      <rPr>
        <sz val="11"/>
        <color theme="4" tint="-0.249977111117893"/>
        <rFont val="Calibri"/>
        <family val="2"/>
        <scheme val="minor"/>
      </rPr>
      <t xml:space="preserve"> L:\lab\Coral_EcoSystems\EPA_CoralField\D.Data\2006-2011 Coral db_FMar172014</t>
    </r>
  </si>
  <si>
    <t>References</t>
  </si>
  <si>
    <r>
      <t>Calcification rates were taken from</t>
    </r>
    <r>
      <rPr>
        <sz val="11"/>
        <color theme="4" tint="-0.249977111117893"/>
        <rFont val="Calibri"/>
        <family val="2"/>
        <scheme val="minor"/>
      </rPr>
      <t xml:space="preserve"> González-Barriosa FJ, Lorenzo Álvarez-Filipa L (2018) and e</t>
    </r>
    <r>
      <rPr>
        <sz val="11"/>
        <rFont val="Calibri"/>
        <family val="2"/>
        <scheme val="minor"/>
      </rPr>
      <t>rosion rates were calculated from Orbicellid value of</t>
    </r>
    <r>
      <rPr>
        <sz val="11"/>
        <color theme="4" tint="-0.249977111117893"/>
        <rFont val="Calibri"/>
        <family val="2"/>
        <scheme val="minor"/>
      </rPr>
      <t xml:space="preserve"> Kuffner et al. 2019</t>
    </r>
    <r>
      <rPr>
        <sz val="11"/>
        <rFont val="Calibri"/>
        <family val="2"/>
        <scheme val="minor"/>
      </rPr>
      <t xml:space="preserve"> and density values from </t>
    </r>
    <r>
      <rPr>
        <sz val="11"/>
        <color theme="4" tint="-0.249977111117893"/>
        <rFont val="Calibri"/>
        <family val="2"/>
        <scheme val="minor"/>
      </rPr>
      <t>Hughes 1987</t>
    </r>
  </si>
  <si>
    <t>CB0 trend line</t>
  </si>
  <si>
    <t>50% trend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</si>
</sst>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
    <numFmt numFmtId="167" formatCode="0.0"/>
  </numFmts>
  <fonts count="31" x14ac:knownFonts="1">
    <font>
      <sz val="11"/>
      <color theme="1"/>
      <name val="Calibri"/>
      <family val="2"/>
      <scheme val="minor"/>
    </font>
    <font>
      <i/>
      <sz val="10"/>
      <color theme="1"/>
      <name val="Calibri"/>
      <family val="2"/>
      <scheme val="minor"/>
    </font>
    <font>
      <i/>
      <sz val="11"/>
      <color theme="1"/>
      <name val="Calibri"/>
      <family val="2"/>
      <scheme val="minor"/>
    </font>
    <font>
      <b/>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sz val="10"/>
      <color theme="1"/>
      <name val="Calibri"/>
      <family val="2"/>
      <scheme val="minor"/>
    </font>
    <font>
      <b/>
      <sz val="10"/>
      <color theme="1"/>
      <name val="Calibri"/>
      <family val="2"/>
      <scheme val="minor"/>
    </font>
    <font>
      <vertAlign val="superscript"/>
      <sz val="10"/>
      <color theme="1"/>
      <name val="Calibri"/>
      <family val="2"/>
      <scheme val="minor"/>
    </font>
    <font>
      <b/>
      <sz val="10"/>
      <color theme="1"/>
      <name val="Calibri"/>
      <family val="2"/>
    </font>
    <font>
      <sz val="10"/>
      <name val="Arial"/>
      <family val="2"/>
    </font>
    <font>
      <b/>
      <sz val="10"/>
      <name val="Arial"/>
      <family val="2"/>
    </font>
    <font>
      <sz val="11"/>
      <color rgb="FF000000"/>
      <name val="Calibri"/>
      <family val="2"/>
      <scheme val="minor"/>
    </font>
    <font>
      <i/>
      <sz val="10"/>
      <color rgb="FF000000"/>
      <name val="Calibri"/>
      <family val="2"/>
      <scheme val="minor"/>
    </font>
    <font>
      <i/>
      <sz val="10"/>
      <name val="Arial"/>
      <family val="2"/>
    </font>
    <font>
      <b/>
      <sz val="11"/>
      <name val="Calibri"/>
      <family val="2"/>
      <scheme val="minor"/>
    </font>
    <font>
      <sz val="11"/>
      <name val="Calibri"/>
      <family val="2"/>
      <scheme val="minor"/>
    </font>
    <font>
      <b/>
      <vertAlign val="subscript"/>
      <sz val="10"/>
      <color theme="1"/>
      <name val="Calibri"/>
      <family val="2"/>
      <scheme val="minor"/>
    </font>
    <font>
      <sz val="11"/>
      <color rgb="FFFF0000"/>
      <name val="Calibri"/>
      <family val="2"/>
      <scheme val="minor"/>
    </font>
    <font>
      <i/>
      <sz val="10"/>
      <name val="Calibri"/>
      <family val="2"/>
      <scheme val="minor"/>
    </font>
    <font>
      <i/>
      <strike/>
      <sz val="10"/>
      <color rgb="FFFF0000"/>
      <name val="Calibri"/>
      <family val="2"/>
      <scheme val="minor"/>
    </font>
    <font>
      <strike/>
      <sz val="11"/>
      <color theme="1"/>
      <name val="Calibri"/>
      <family val="2"/>
      <scheme val="minor"/>
    </font>
    <font>
      <strike/>
      <sz val="11"/>
      <color rgb="FFFF0000"/>
      <name val="Calibri"/>
      <family val="2"/>
      <scheme val="minor"/>
    </font>
    <font>
      <b/>
      <sz val="10"/>
      <name val="Calibri"/>
      <family val="2"/>
      <scheme val="minor"/>
    </font>
    <font>
      <vertAlign val="subscript"/>
      <sz val="11"/>
      <color theme="1"/>
      <name val="Calibri"/>
      <family val="2"/>
      <scheme val="minor"/>
    </font>
    <font>
      <sz val="9"/>
      <color rgb="FF000000"/>
      <name val="Calibri"/>
      <family val="2"/>
      <scheme val="minor"/>
    </font>
    <font>
      <b/>
      <sz val="9"/>
      <color rgb="FF000000"/>
      <name val="Calibri"/>
      <family val="2"/>
      <scheme val="minor"/>
    </font>
    <font>
      <sz val="10"/>
      <color rgb="FF000000"/>
      <name val="Calibri"/>
      <family val="2"/>
      <scheme val="minor"/>
    </font>
    <font>
      <sz val="11"/>
      <color rgb="FF333333"/>
      <name val="Calibri"/>
      <family val="2"/>
      <scheme val="minor"/>
    </font>
    <font>
      <sz val="11"/>
      <color theme="4" tint="0.39997558519241921"/>
      <name val="Calibri"/>
      <family val="2"/>
      <scheme val="minor"/>
    </font>
    <font>
      <sz val="11"/>
      <color theme="4" tint="-0.249977111117893"/>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59999389629810485"/>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79">
    <xf numFmtId="0" fontId="0" fillId="0" borderId="0" xfId="0"/>
    <xf numFmtId="14" fontId="0" fillId="0" borderId="0" xfId="0" applyNumberFormat="1"/>
    <xf numFmtId="0" fontId="0" fillId="0" borderId="0" xfId="0" applyAlignment="1">
      <alignment horizontal="center"/>
    </xf>
    <xf numFmtId="0" fontId="1" fillId="0" borderId="2" xfId="0" applyFont="1" applyBorder="1" applyAlignment="1">
      <alignment horizontal="left"/>
    </xf>
    <xf numFmtId="0" fontId="1" fillId="0" borderId="3" xfId="0" applyFont="1" applyBorder="1" applyAlignment="1">
      <alignment horizontal="left"/>
    </xf>
    <xf numFmtId="14" fontId="0" fillId="0" borderId="0" xfId="0" applyNumberFormat="1" applyAlignment="1">
      <alignment horizontal="center"/>
    </xf>
    <xf numFmtId="0" fontId="2" fillId="0" borderId="0" xfId="0" applyFont="1" applyAlignment="1">
      <alignment horizontal="center"/>
    </xf>
    <xf numFmtId="0" fontId="0" fillId="0" borderId="0" xfId="0" applyAlignment="1">
      <alignment horizontal="center" wrapText="1"/>
    </xf>
    <xf numFmtId="0" fontId="0" fillId="0" borderId="0" xfId="0" applyFont="1" applyAlignment="1">
      <alignment horizontal="center" wrapText="1"/>
    </xf>
    <xf numFmtId="0" fontId="3" fillId="0" borderId="0" xfId="0" applyFont="1" applyAlignment="1">
      <alignment horizontal="center" wrapText="1"/>
    </xf>
    <xf numFmtId="14" fontId="3" fillId="0" borderId="0" xfId="0" applyNumberFormat="1" applyFont="1" applyAlignment="1">
      <alignment horizontal="center" wrapText="1"/>
    </xf>
    <xf numFmtId="0" fontId="0" fillId="3" borderId="0" xfId="0" applyFill="1"/>
    <xf numFmtId="0" fontId="6" fillId="2" borderId="1" xfId="0" applyFont="1" applyFill="1" applyBorder="1" applyAlignment="1">
      <alignment horizontal="center" wrapText="1"/>
    </xf>
    <xf numFmtId="2" fontId="3" fillId="0" borderId="0" xfId="0" applyNumberFormat="1" applyFont="1" applyAlignment="1">
      <alignment horizontal="center" wrapText="1"/>
    </xf>
    <xf numFmtId="2" fontId="0" fillId="0" borderId="0" xfId="0" applyNumberFormat="1"/>
    <xf numFmtId="164" fontId="0" fillId="0" borderId="0" xfId="0" applyNumberFormat="1" applyFont="1" applyAlignment="1">
      <alignment horizontal="center" wrapText="1"/>
    </xf>
    <xf numFmtId="164" fontId="0" fillId="0" borderId="0" xfId="0" applyNumberFormat="1"/>
    <xf numFmtId="0" fontId="0" fillId="4" borderId="0" xfId="0" applyFill="1"/>
    <xf numFmtId="165" fontId="3" fillId="0" borderId="0" xfId="0" applyNumberFormat="1" applyFont="1" applyAlignment="1">
      <alignment horizontal="center" wrapText="1"/>
    </xf>
    <xf numFmtId="166" fontId="0" fillId="0" borderId="0" xfId="0" applyNumberFormat="1" applyAlignment="1">
      <alignment horizontal="center"/>
    </xf>
    <xf numFmtId="166" fontId="3" fillId="0" borderId="0" xfId="0" applyNumberFormat="1" applyFont="1" applyAlignment="1">
      <alignment horizontal="center" wrapText="1"/>
    </xf>
    <xf numFmtId="0" fontId="3" fillId="3" borderId="0" xfId="0" applyFont="1" applyFill="1" applyAlignment="1">
      <alignment horizontal="center" wrapText="1"/>
    </xf>
    <xf numFmtId="164" fontId="0" fillId="0" borderId="0" xfId="0" applyNumberFormat="1" applyAlignment="1">
      <alignment horizontal="center" wrapText="1"/>
    </xf>
    <xf numFmtId="164" fontId="3" fillId="3" borderId="0" xfId="0" applyNumberFormat="1" applyFont="1" applyFill="1" applyAlignment="1">
      <alignment horizontal="center" wrapText="1"/>
    </xf>
    <xf numFmtId="164" fontId="0" fillId="0" borderId="0" xfId="0" applyNumberFormat="1" applyAlignment="1">
      <alignment horizontal="center"/>
    </xf>
    <xf numFmtId="164" fontId="0" fillId="3" borderId="0" xfId="0" applyNumberFormat="1" applyFill="1" applyAlignment="1">
      <alignment horizontal="center"/>
    </xf>
    <xf numFmtId="0" fontId="0" fillId="0" borderId="0" xfId="0" pivotButton="1"/>
    <xf numFmtId="0" fontId="0" fillId="0" borderId="0" xfId="0" applyAlignment="1">
      <alignment horizontal="left"/>
    </xf>
    <xf numFmtId="0" fontId="0" fillId="0" borderId="0" xfId="0" applyNumberFormat="1"/>
    <xf numFmtId="0" fontId="6" fillId="0" borderId="0" xfId="0" applyFont="1"/>
    <xf numFmtId="0" fontId="7" fillId="0" borderId="4"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4" xfId="0" applyFont="1" applyBorder="1" applyAlignment="1">
      <alignment horizontal="center"/>
    </xf>
    <xf numFmtId="0" fontId="6" fillId="0" borderId="0" xfId="0" applyFont="1" applyBorder="1" applyAlignment="1">
      <alignment horizontal="center"/>
    </xf>
    <xf numFmtId="4" fontId="7" fillId="0" borderId="4" xfId="0" applyNumberFormat="1" applyFont="1" applyBorder="1" applyAlignment="1">
      <alignment horizontal="center" wrapText="1"/>
    </xf>
    <xf numFmtId="4" fontId="7" fillId="0" borderId="5" xfId="0" applyNumberFormat="1" applyFont="1" applyBorder="1" applyAlignment="1">
      <alignment horizontal="center" wrapText="1"/>
    </xf>
    <xf numFmtId="4" fontId="6" fillId="0" borderId="6" xfId="0" applyNumberFormat="1" applyFont="1" applyBorder="1" applyAlignment="1">
      <alignment horizontal="center" wrapText="1"/>
    </xf>
    <xf numFmtId="0" fontId="0" fillId="0" borderId="0" xfId="0" applyFill="1"/>
    <xf numFmtId="0" fontId="0" fillId="0" borderId="8" xfId="0" applyBorder="1"/>
    <xf numFmtId="0" fontId="0" fillId="0" borderId="6" xfId="0" applyFill="1" applyBorder="1"/>
    <xf numFmtId="0" fontId="0" fillId="0" borderId="7" xfId="0" applyBorder="1"/>
    <xf numFmtId="0" fontId="0" fillId="0" borderId="7" xfId="0" applyFill="1" applyBorder="1"/>
    <xf numFmtId="0" fontId="0" fillId="0" borderId="11" xfId="0" applyBorder="1"/>
    <xf numFmtId="0" fontId="0" fillId="5" borderId="0" xfId="0" applyFill="1" applyAlignment="1">
      <alignment horizontal="center" wrapText="1"/>
    </xf>
    <xf numFmtId="0" fontId="3" fillId="0" borderId="0" xfId="0" applyFont="1"/>
    <xf numFmtId="1" fontId="3" fillId="0" borderId="0" xfId="0" applyNumberFormat="1" applyFont="1" applyAlignment="1">
      <alignment horizontal="center" wrapText="1"/>
    </xf>
    <xf numFmtId="1" fontId="0" fillId="0" borderId="0" xfId="0" applyNumberFormat="1"/>
    <xf numFmtId="0" fontId="12" fillId="0" borderId="0" xfId="0" applyFont="1"/>
    <xf numFmtId="0" fontId="12" fillId="0" borderId="0" xfId="0" applyFont="1" applyAlignment="1">
      <alignment horizontal="right" vertical="center"/>
    </xf>
    <xf numFmtId="0" fontId="15" fillId="0" borderId="0" xfId="0" applyFont="1" applyAlignment="1">
      <alignment horizontal="center" wrapText="1"/>
    </xf>
    <xf numFmtId="0" fontId="10" fillId="0" borderId="0" xfId="0" applyFont="1" applyAlignment="1">
      <alignment horizontal="center"/>
    </xf>
    <xf numFmtId="0" fontId="16" fillId="0" borderId="0" xfId="0" applyFont="1" applyAlignment="1">
      <alignment horizontal="center"/>
    </xf>
    <xf numFmtId="0" fontId="16" fillId="0" borderId="0" xfId="0" applyFont="1"/>
    <xf numFmtId="0" fontId="13" fillId="0" borderId="0" xfId="0" applyFont="1" applyBorder="1" applyAlignment="1">
      <alignment vertical="center"/>
    </xf>
    <xf numFmtId="0" fontId="11" fillId="0" borderId="0" xfId="0" applyFont="1" applyBorder="1"/>
    <xf numFmtId="0" fontId="14" fillId="0" borderId="0" xfId="0" applyFont="1" applyBorder="1"/>
    <xf numFmtId="0" fontId="13" fillId="0" borderId="0" xfId="0" applyFont="1" applyBorder="1"/>
    <xf numFmtId="0" fontId="2" fillId="0" borderId="0" xfId="0" applyFont="1" applyBorder="1"/>
    <xf numFmtId="0" fontId="6" fillId="0" borderId="9" xfId="0" applyFont="1" applyBorder="1"/>
    <xf numFmtId="0" fontId="7" fillId="0" borderId="10"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3" xfId="0" applyFont="1" applyBorder="1" applyAlignment="1">
      <alignment horizontal="center"/>
    </xf>
    <xf numFmtId="0" fontId="1" fillId="0" borderId="9" xfId="0" applyFont="1" applyBorder="1"/>
    <xf numFmtId="2" fontId="6" fillId="0" borderId="4" xfId="0" applyNumberFormat="1" applyFont="1" applyBorder="1" applyAlignment="1">
      <alignment horizontal="center"/>
    </xf>
    <xf numFmtId="2" fontId="6" fillId="0" borderId="5" xfId="0" applyNumberFormat="1" applyFont="1" applyBorder="1" applyAlignment="1">
      <alignment horizontal="center"/>
    </xf>
    <xf numFmtId="0" fontId="1" fillId="0" borderId="2" xfId="0" applyFont="1" applyBorder="1"/>
    <xf numFmtId="0" fontId="6" fillId="0" borderId="12" xfId="0" applyFont="1" applyBorder="1" applyAlignment="1">
      <alignment horizontal="center"/>
    </xf>
    <xf numFmtId="0" fontId="6" fillId="3" borderId="9" xfId="0" applyNumberFormat="1" applyFont="1" applyFill="1" applyBorder="1" applyAlignment="1">
      <alignment horizontal="center"/>
    </xf>
    <xf numFmtId="2" fontId="6" fillId="0" borderId="12" xfId="0" applyNumberFormat="1" applyFont="1" applyBorder="1" applyAlignment="1">
      <alignment horizontal="center"/>
    </xf>
    <xf numFmtId="0" fontId="1" fillId="0" borderId="11" xfId="0" applyFont="1" applyBorder="1"/>
    <xf numFmtId="2" fontId="6" fillId="0" borderId="0" xfId="0" applyNumberFormat="1" applyFont="1" applyBorder="1" applyAlignment="1">
      <alignment horizontal="center"/>
    </xf>
    <xf numFmtId="2" fontId="6" fillId="0" borderId="8" xfId="0" applyNumberFormat="1" applyFont="1" applyBorder="1" applyAlignment="1">
      <alignment horizontal="center"/>
    </xf>
    <xf numFmtId="0" fontId="6" fillId="0" borderId="2" xfId="0" applyFont="1" applyBorder="1" applyAlignment="1">
      <alignment horizontal="center"/>
    </xf>
    <xf numFmtId="0" fontId="6" fillId="3" borderId="11" xfId="0" applyFont="1" applyFill="1" applyBorder="1" applyAlignment="1">
      <alignment horizontal="center"/>
    </xf>
    <xf numFmtId="2" fontId="6" fillId="0" borderId="2" xfId="0" applyNumberFormat="1" applyFont="1" applyBorder="1" applyAlignment="1">
      <alignment horizontal="center"/>
    </xf>
    <xf numFmtId="4" fontId="6" fillId="3" borderId="11" xfId="0" applyNumberFormat="1" applyFont="1" applyFill="1" applyBorder="1" applyAlignment="1">
      <alignment horizontal="center"/>
    </xf>
    <xf numFmtId="0" fontId="1" fillId="0" borderId="10" xfId="0" applyFont="1" applyBorder="1"/>
    <xf numFmtId="0" fontId="6" fillId="3" borderId="10" xfId="0" applyFont="1" applyFill="1" applyBorder="1" applyAlignment="1">
      <alignment horizontal="center"/>
    </xf>
    <xf numFmtId="2" fontId="6" fillId="0" borderId="6" xfId="0" applyNumberFormat="1" applyFont="1" applyBorder="1" applyAlignment="1">
      <alignment horizontal="center"/>
    </xf>
    <xf numFmtId="2" fontId="6" fillId="0" borderId="7" xfId="0" applyNumberFormat="1" applyFont="1" applyBorder="1" applyAlignment="1">
      <alignment horizontal="center"/>
    </xf>
    <xf numFmtId="2" fontId="6" fillId="0" borderId="3" xfId="0" applyNumberFormat="1" applyFont="1" applyBorder="1" applyAlignment="1">
      <alignment horizontal="center"/>
    </xf>
    <xf numFmtId="0" fontId="6" fillId="0" borderId="11" xfId="0" applyFont="1" applyBorder="1"/>
    <xf numFmtId="0" fontId="6" fillId="0" borderId="11" xfId="0" applyFont="1" applyBorder="1" applyAlignment="1">
      <alignment horizontal="center"/>
    </xf>
    <xf numFmtId="0" fontId="6" fillId="0" borderId="8" xfId="0" applyFont="1" applyBorder="1" applyAlignment="1">
      <alignment horizontal="center"/>
    </xf>
    <xf numFmtId="0" fontId="6" fillId="0" borderId="2" xfId="0" applyFont="1" applyBorder="1" applyAlignment="1"/>
    <xf numFmtId="0" fontId="6" fillId="0" borderId="8" xfId="0" applyFont="1" applyBorder="1" applyAlignment="1"/>
    <xf numFmtId="0" fontId="7" fillId="0" borderId="11" xfId="0" applyFont="1" applyBorder="1" applyAlignment="1">
      <alignment horizontal="center"/>
    </xf>
    <xf numFmtId="0" fontId="7" fillId="0" borderId="0" xfId="0" applyFont="1" applyBorder="1" applyAlignment="1">
      <alignment horizontal="center"/>
    </xf>
    <xf numFmtId="0" fontId="7" fillId="0" borderId="8" xfId="0" applyFont="1" applyBorder="1" applyAlignment="1">
      <alignment horizontal="center"/>
    </xf>
    <xf numFmtId="0" fontId="7" fillId="0" borderId="2" xfId="0" applyFont="1" applyBorder="1" applyAlignment="1">
      <alignment horizontal="center"/>
    </xf>
    <xf numFmtId="2" fontId="6" fillId="3" borderId="9" xfId="0" applyNumberFormat="1" applyFont="1" applyFill="1" applyBorder="1" applyAlignment="1">
      <alignment horizontal="center"/>
    </xf>
    <xf numFmtId="2" fontId="6" fillId="3" borderId="11" xfId="0" applyNumberFormat="1" applyFont="1" applyFill="1" applyBorder="1" applyAlignment="1">
      <alignment horizontal="center"/>
    </xf>
    <xf numFmtId="2" fontId="6" fillId="3" borderId="10" xfId="0" applyNumberFormat="1" applyFont="1" applyFill="1" applyBorder="1" applyAlignment="1">
      <alignment horizontal="center"/>
    </xf>
    <xf numFmtId="0" fontId="7" fillId="0" borderId="13" xfId="0" applyFont="1" applyBorder="1"/>
    <xf numFmtId="0" fontId="7" fillId="0" borderId="14" xfId="0" applyFont="1" applyBorder="1" applyAlignment="1">
      <alignment horizontal="center"/>
    </xf>
    <xf numFmtId="2" fontId="7" fillId="0" borderId="14" xfId="0" applyNumberFormat="1" applyFont="1" applyBorder="1" applyAlignment="1">
      <alignment horizontal="center"/>
    </xf>
    <xf numFmtId="0" fontId="6" fillId="0" borderId="3" xfId="0"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6" fillId="0" borderId="9" xfId="0" applyFont="1" applyBorder="1" applyAlignment="1">
      <alignment horizontal="center" wrapText="1"/>
    </xf>
    <xf numFmtId="0" fontId="7" fillId="0" borderId="10" xfId="0" applyFont="1" applyBorder="1" applyAlignment="1">
      <alignment horizontal="center" wrapText="1"/>
    </xf>
    <xf numFmtId="0" fontId="18" fillId="0" borderId="0" xfId="0" applyFont="1"/>
    <xf numFmtId="0" fontId="19" fillId="0" borderId="2" xfId="0" applyFont="1" applyBorder="1" applyAlignment="1">
      <alignment horizontal="left"/>
    </xf>
    <xf numFmtId="0" fontId="20" fillId="0" borderId="2" xfId="0" applyFont="1" applyBorder="1" applyAlignment="1">
      <alignment horizontal="left"/>
    </xf>
    <xf numFmtId="0" fontId="21" fillId="3" borderId="0" xfId="0" applyFont="1" applyFill="1"/>
    <xf numFmtId="0" fontId="21" fillId="0" borderId="0" xfId="0" applyFont="1"/>
    <xf numFmtId="2" fontId="21" fillId="0" borderId="0" xfId="0" applyNumberFormat="1" applyFont="1"/>
    <xf numFmtId="164" fontId="21" fillId="0" borderId="0" xfId="0" applyNumberFormat="1" applyFont="1"/>
    <xf numFmtId="0" fontId="21" fillId="0" borderId="0" xfId="0" applyFont="1" applyAlignment="1">
      <alignment horizontal="center" wrapText="1"/>
    </xf>
    <xf numFmtId="0" fontId="22" fillId="0" borderId="0" xfId="0" applyFont="1"/>
    <xf numFmtId="0" fontId="22" fillId="4" borderId="0" xfId="0" applyFont="1" applyFill="1"/>
    <xf numFmtId="0" fontId="22" fillId="3" borderId="0" xfId="0" applyFont="1" applyFill="1"/>
    <xf numFmtId="0" fontId="16" fillId="4" borderId="0" xfId="0" applyFont="1" applyFill="1"/>
    <xf numFmtId="0" fontId="1" fillId="0" borderId="9" xfId="0" applyFont="1" applyFill="1" applyBorder="1"/>
    <xf numFmtId="0" fontId="1" fillId="0" borderId="11" xfId="0" applyFont="1" applyFill="1" applyBorder="1"/>
    <xf numFmtId="0" fontId="0" fillId="0" borderId="0" xfId="0" applyFill="1" applyAlignment="1">
      <alignment horizontal="center" wrapText="1"/>
    </xf>
    <xf numFmtId="0" fontId="22" fillId="0" borderId="0" xfId="0" applyFont="1" applyFill="1"/>
    <xf numFmtId="0" fontId="16" fillId="0" borderId="0" xfId="0" applyFont="1" applyFill="1"/>
    <xf numFmtId="2" fontId="0" fillId="0" borderId="0" xfId="0" applyNumberFormat="1" applyFill="1" applyBorder="1" applyAlignment="1">
      <alignment horizontal="center"/>
    </xf>
    <xf numFmtId="2" fontId="16" fillId="0" borderId="0" xfId="0" applyNumberFormat="1" applyFont="1" applyFill="1" applyBorder="1" applyAlignment="1">
      <alignment horizontal="center"/>
    </xf>
    <xf numFmtId="0" fontId="16" fillId="0" borderId="8" xfId="0" applyFont="1" applyFill="1" applyBorder="1" applyAlignment="1">
      <alignment horizontal="center"/>
    </xf>
    <xf numFmtId="2" fontId="0" fillId="0" borderId="6" xfId="0" applyNumberFormat="1" applyFill="1" applyBorder="1" applyAlignment="1">
      <alignment horizontal="center"/>
    </xf>
    <xf numFmtId="0" fontId="16" fillId="0" borderId="7" xfId="0" applyFont="1" applyFill="1" applyBorder="1" applyAlignment="1">
      <alignment horizontal="center"/>
    </xf>
    <xf numFmtId="0" fontId="3" fillId="0" borderId="4" xfId="0" applyFont="1" applyBorder="1" applyAlignment="1">
      <alignment horizontal="center"/>
    </xf>
    <xf numFmtId="0" fontId="23" fillId="0" borderId="5" xfId="0" applyFont="1" applyBorder="1" applyAlignment="1">
      <alignment horizontal="center"/>
    </xf>
    <xf numFmtId="0" fontId="7" fillId="2" borderId="3" xfId="0" applyFont="1" applyFill="1" applyBorder="1" applyAlignment="1">
      <alignment horizontal="center" wrapText="1"/>
    </xf>
    <xf numFmtId="0" fontId="0" fillId="0" borderId="6" xfId="0" applyBorder="1" applyAlignment="1">
      <alignment horizontal="center" wrapText="1"/>
    </xf>
    <xf numFmtId="164" fontId="0" fillId="0" borderId="6" xfId="0" applyNumberFormat="1" applyFont="1" applyBorder="1" applyAlignment="1">
      <alignment horizontal="center" wrapText="1"/>
    </xf>
    <xf numFmtId="0" fontId="7" fillId="2" borderId="6" xfId="0" applyFont="1" applyFill="1" applyBorder="1" applyAlignment="1">
      <alignment horizontal="center" wrapText="1"/>
    </xf>
    <xf numFmtId="0" fontId="23" fillId="0" borderId="7" xfId="0" applyFont="1" applyBorder="1" applyAlignment="1">
      <alignment horizontal="center" wrapText="1"/>
    </xf>
    <xf numFmtId="0" fontId="0" fillId="2" borderId="12" xfId="0" applyFill="1" applyBorder="1"/>
    <xf numFmtId="0" fontId="0" fillId="2" borderId="4" xfId="0" applyFill="1" applyBorder="1"/>
    <xf numFmtId="0" fontId="1" fillId="0" borderId="0" xfId="0" applyFont="1" applyFill="1" applyBorder="1" applyAlignment="1">
      <alignment horizontal="left"/>
    </xf>
    <xf numFmtId="4" fontId="7" fillId="0" borderId="5" xfId="0" applyNumberFormat="1" applyFont="1" applyFill="1" applyBorder="1" applyAlignment="1">
      <alignment horizontal="center" wrapText="1"/>
    </xf>
    <xf numFmtId="0" fontId="6" fillId="0" borderId="7" xfId="0" applyFont="1" applyFill="1" applyBorder="1" applyAlignment="1">
      <alignment horizontal="center" wrapText="1"/>
    </xf>
    <xf numFmtId="2" fontId="6" fillId="0" borderId="5" xfId="0" applyNumberFormat="1" applyFont="1" applyFill="1" applyBorder="1" applyAlignment="1">
      <alignment horizontal="center"/>
    </xf>
    <xf numFmtId="2" fontId="6" fillId="0" borderId="8" xfId="0" applyNumberFormat="1" applyFont="1" applyFill="1" applyBorder="1" applyAlignment="1">
      <alignment horizontal="center"/>
    </xf>
    <xf numFmtId="2" fontId="7" fillId="0" borderId="15" xfId="0" applyNumberFormat="1" applyFont="1" applyFill="1" applyBorder="1" applyAlignment="1">
      <alignment horizontal="center"/>
    </xf>
    <xf numFmtId="0" fontId="6" fillId="0" borderId="0" xfId="0" applyFont="1" applyFill="1"/>
    <xf numFmtId="0" fontId="0" fillId="0" borderId="0" xfId="0" applyAlignment="1"/>
    <xf numFmtId="0" fontId="12" fillId="0" borderId="0" xfId="0" applyFont="1" applyAlignment="1">
      <alignment horizontal="center" wrapText="1"/>
    </xf>
    <xf numFmtId="0" fontId="26" fillId="0" borderId="0" xfId="0" applyFont="1" applyBorder="1" applyAlignment="1">
      <alignment horizontal="center" vertical="center"/>
    </xf>
    <xf numFmtId="0" fontId="26" fillId="0" borderId="0" xfId="0" applyFont="1" applyBorder="1" applyAlignment="1">
      <alignment horizontal="center" vertical="center" wrapText="1"/>
    </xf>
    <xf numFmtId="0" fontId="25" fillId="0" borderId="0" xfId="0" applyFont="1" applyBorder="1" applyAlignment="1">
      <alignment vertical="center"/>
    </xf>
    <xf numFmtId="0" fontId="25" fillId="0" borderId="0" xfId="0" applyFont="1" applyBorder="1" applyAlignment="1">
      <alignment horizontal="center" vertical="center" wrapText="1"/>
    </xf>
    <xf numFmtId="0" fontId="25" fillId="0" borderId="0" xfId="0" applyFont="1" applyBorder="1" applyAlignment="1">
      <alignment horizontal="center" vertical="center"/>
    </xf>
    <xf numFmtId="2" fontId="27" fillId="0" borderId="0" xfId="0" applyNumberFormat="1" applyFont="1" applyBorder="1" applyAlignment="1">
      <alignment horizontal="center" wrapText="1"/>
    </xf>
    <xf numFmtId="0" fontId="27" fillId="0" borderId="2" xfId="0" applyFont="1" applyBorder="1" applyAlignment="1">
      <alignment horizontal="center" wrapText="1"/>
    </xf>
    <xf numFmtId="2" fontId="27" fillId="0" borderId="8" xfId="0" applyNumberFormat="1" applyFont="1" applyBorder="1" applyAlignment="1">
      <alignment horizontal="center" wrapText="1"/>
    </xf>
    <xf numFmtId="0" fontId="6" fillId="0" borderId="0" xfId="0" applyFont="1" applyBorder="1" applyAlignment="1">
      <alignment horizontal="center" wrapText="1"/>
    </xf>
    <xf numFmtId="2" fontId="6" fillId="0" borderId="0" xfId="0" applyNumberFormat="1" applyFont="1" applyBorder="1" applyAlignment="1">
      <alignment horizontal="center" wrapText="1"/>
    </xf>
    <xf numFmtId="0" fontId="27" fillId="0" borderId="3" xfId="0" applyFont="1" applyBorder="1" applyAlignment="1">
      <alignment horizontal="center" wrapText="1"/>
    </xf>
    <xf numFmtId="2" fontId="6" fillId="0" borderId="6" xfId="0" applyNumberFormat="1" applyFont="1" applyBorder="1" applyAlignment="1">
      <alignment horizontal="center" wrapText="1"/>
    </xf>
    <xf numFmtId="2" fontId="27" fillId="0" borderId="6" xfId="0" applyNumberFormat="1" applyFont="1" applyBorder="1" applyAlignment="1">
      <alignment horizontal="center" wrapText="1"/>
    </xf>
    <xf numFmtId="2" fontId="27" fillId="0" borderId="7" xfId="0" applyNumberFormat="1" applyFont="1" applyBorder="1" applyAlignment="1">
      <alignment horizontal="center" wrapText="1"/>
    </xf>
    <xf numFmtId="0" fontId="6" fillId="0" borderId="2" xfId="0" applyFont="1" applyBorder="1" applyAlignment="1">
      <alignment horizontal="center" wrapText="1"/>
    </xf>
    <xf numFmtId="4" fontId="6" fillId="0" borderId="0" xfId="0" applyNumberFormat="1" applyFont="1" applyBorder="1" applyAlignment="1">
      <alignment horizontal="center" wrapText="1"/>
    </xf>
    <xf numFmtId="0" fontId="27" fillId="0" borderId="12" xfId="0" applyFont="1" applyBorder="1" applyAlignment="1">
      <alignment horizontal="center" wrapText="1"/>
    </xf>
    <xf numFmtId="2" fontId="27" fillId="0" borderId="4" xfId="0" applyNumberFormat="1" applyFont="1" applyBorder="1" applyAlignment="1">
      <alignment horizontal="center" wrapText="1"/>
    </xf>
    <xf numFmtId="2" fontId="27" fillId="0" borderId="5" xfId="0" applyNumberFormat="1" applyFont="1" applyBorder="1" applyAlignment="1">
      <alignment horizontal="center" wrapText="1"/>
    </xf>
    <xf numFmtId="0" fontId="7" fillId="0" borderId="1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27" fillId="0" borderId="9" xfId="0" applyFont="1" applyFill="1" applyBorder="1" applyAlignment="1">
      <alignment horizontal="center" wrapText="1"/>
    </xf>
    <xf numFmtId="0" fontId="6" fillId="0" borderId="11" xfId="0" applyFont="1" applyFill="1" applyBorder="1" applyAlignment="1">
      <alignment horizontal="center" wrapText="1"/>
    </xf>
    <xf numFmtId="0" fontId="6" fillId="0" borderId="10" xfId="0" applyFont="1" applyFill="1" applyBorder="1" applyAlignment="1">
      <alignment horizontal="center" wrapText="1"/>
    </xf>
    <xf numFmtId="0" fontId="7" fillId="0" borderId="9" xfId="0" applyFont="1" applyBorder="1" applyAlignment="1">
      <alignment horizontal="center"/>
    </xf>
    <xf numFmtId="165" fontId="0" fillId="0" borderId="0" xfId="0" applyNumberFormat="1"/>
    <xf numFmtId="9" fontId="0" fillId="0" borderId="0" xfId="0" applyNumberFormat="1"/>
    <xf numFmtId="167" fontId="0" fillId="0" borderId="0" xfId="0" applyNumberFormat="1"/>
    <xf numFmtId="20" fontId="0" fillId="0" borderId="0" xfId="0" applyNumberFormat="1"/>
    <xf numFmtId="0" fontId="0" fillId="0" borderId="6" xfId="0" applyBorder="1" applyAlignment="1"/>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12" xfId="0" applyFont="1" applyBorder="1" applyAlignment="1">
      <alignment horizontal="center" wrapText="1"/>
    </xf>
    <xf numFmtId="0" fontId="28" fillId="0" borderId="0" xfId="0" applyFont="1"/>
    <xf numFmtId="0" fontId="0" fillId="0" borderId="6"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Acer</c:v>
          </c:tx>
          <c:spPr>
            <a:ln w="25400" cap="rnd">
              <a:noFill/>
              <a:round/>
            </a:ln>
            <a:effectLst/>
          </c:spPr>
          <c:marker>
            <c:symbol val="circle"/>
            <c:size val="5"/>
            <c:spPr>
              <a:solidFill>
                <a:schemeClr val="accent1"/>
              </a:solidFill>
              <a:ln w="9525">
                <a:solidFill>
                  <a:schemeClr val="accent1"/>
                </a:solidFill>
              </a:ln>
              <a:effectLst/>
            </c:spPr>
          </c:marker>
          <c:xVal>
            <c:numRef>
              <c:f>'2007 STX Pivot'!$B$35</c:f>
              <c:numCache>
                <c:formatCode>0.000</c:formatCode>
                <c:ptCount val="1"/>
                <c:pt idx="0">
                  <c:v>0.19634954084936207</c:v>
                </c:pt>
              </c:numCache>
            </c:numRef>
          </c:xVal>
          <c:yVal>
            <c:numRef>
              <c:f>'2007 STX Pivot'!$C$35</c:f>
              <c:numCache>
                <c:formatCode>0.000</c:formatCode>
                <c:ptCount val="1"/>
                <c:pt idx="0">
                  <c:v>0.15707963267948966</c:v>
                </c:pt>
              </c:numCache>
            </c:numRef>
          </c:yVal>
          <c:smooth val="0"/>
          <c:extLst>
            <c:ext xmlns:c16="http://schemas.microsoft.com/office/drawing/2014/chart" uri="{C3380CC4-5D6E-409C-BE32-E72D297353CC}">
              <c16:uniqueId val="{00000002-6994-40DF-A778-6526DAEC6DA1}"/>
            </c:ext>
          </c:extLst>
        </c:ser>
        <c:ser>
          <c:idx val="1"/>
          <c:order val="1"/>
          <c:tx>
            <c:v>Aaga</c:v>
          </c:tx>
          <c:spPr>
            <a:ln w="25400" cap="rnd">
              <a:noFill/>
              <a:round/>
            </a:ln>
            <a:effectLst/>
          </c:spPr>
          <c:marker>
            <c:symbol val="circle"/>
            <c:size val="5"/>
            <c:spPr>
              <a:solidFill>
                <a:schemeClr val="accent2"/>
              </a:solidFill>
              <a:ln w="9525">
                <a:solidFill>
                  <a:schemeClr val="accent2"/>
                </a:solidFill>
              </a:ln>
              <a:effectLst/>
            </c:spPr>
          </c:marker>
          <c:xVal>
            <c:numRef>
              <c:f>'2007 STX Pivot'!$B$36</c:f>
              <c:numCache>
                <c:formatCode>0.000</c:formatCode>
                <c:ptCount val="1"/>
                <c:pt idx="0">
                  <c:v>0.46303148723096565</c:v>
                </c:pt>
              </c:numCache>
            </c:numRef>
          </c:xVal>
          <c:yVal>
            <c:numRef>
              <c:f>'2007 STX Pivot'!$C$35</c:f>
              <c:numCache>
                <c:formatCode>0.000</c:formatCode>
                <c:ptCount val="1"/>
                <c:pt idx="0">
                  <c:v>0.15707963267948966</c:v>
                </c:pt>
              </c:numCache>
            </c:numRef>
          </c:yVal>
          <c:smooth val="0"/>
          <c:extLst>
            <c:ext xmlns:c16="http://schemas.microsoft.com/office/drawing/2014/chart" uri="{C3380CC4-5D6E-409C-BE32-E72D297353CC}">
              <c16:uniqueId val="{00000003-6994-40DF-A778-6526DAEC6DA1}"/>
            </c:ext>
          </c:extLst>
        </c:ser>
        <c:ser>
          <c:idx val="2"/>
          <c:order val="2"/>
          <c:tx>
            <c:v>Afra</c:v>
          </c:tx>
          <c:spPr>
            <a:ln w="25400" cap="rnd">
              <a:noFill/>
              <a:round/>
            </a:ln>
            <a:effectLst/>
          </c:spPr>
          <c:marker>
            <c:symbol val="circle"/>
            <c:size val="5"/>
            <c:spPr>
              <a:solidFill>
                <a:schemeClr val="accent3"/>
              </a:solidFill>
              <a:ln w="9525">
                <a:solidFill>
                  <a:schemeClr val="accent3"/>
                </a:solidFill>
              </a:ln>
              <a:effectLst/>
            </c:spPr>
          </c:marker>
          <c:xVal>
            <c:numRef>
              <c:f>'2007 STX Pivot'!$B$37</c:f>
              <c:numCache>
                <c:formatCode>0.000</c:formatCode>
                <c:ptCount val="1"/>
                <c:pt idx="0">
                  <c:v>2.1853703896533995E-2</c:v>
                </c:pt>
              </c:numCache>
            </c:numRef>
          </c:xVal>
          <c:yVal>
            <c:numRef>
              <c:f>'2007 STX Pivot'!$C$37</c:f>
              <c:numCache>
                <c:formatCode>0.000</c:formatCode>
                <c:ptCount val="1"/>
                <c:pt idx="0">
                  <c:v>2.0335921945768429E-2</c:v>
                </c:pt>
              </c:numCache>
            </c:numRef>
          </c:yVal>
          <c:smooth val="0"/>
          <c:extLst>
            <c:ext xmlns:c16="http://schemas.microsoft.com/office/drawing/2014/chart" uri="{C3380CC4-5D6E-409C-BE32-E72D297353CC}">
              <c16:uniqueId val="{00000004-6994-40DF-A778-6526DAEC6DA1}"/>
            </c:ext>
          </c:extLst>
        </c:ser>
        <c:ser>
          <c:idx val="3"/>
          <c:order val="3"/>
          <c:tx>
            <c:v>Carb</c:v>
          </c:tx>
          <c:spPr>
            <a:ln w="25400" cap="rnd">
              <a:noFill/>
              <a:round/>
            </a:ln>
            <a:effectLst/>
          </c:spPr>
          <c:marker>
            <c:symbol val="circle"/>
            <c:size val="5"/>
            <c:spPr>
              <a:solidFill>
                <a:schemeClr val="accent4"/>
              </a:solidFill>
              <a:ln w="9525">
                <a:solidFill>
                  <a:schemeClr val="accent4"/>
                </a:solidFill>
              </a:ln>
              <a:effectLst/>
            </c:spPr>
          </c:marker>
          <c:xVal>
            <c:numRef>
              <c:f>'2007 STX Pivot'!$B$38</c:f>
              <c:numCache>
                <c:formatCode>0.000</c:formatCode>
                <c:ptCount val="1"/>
                <c:pt idx="0">
                  <c:v>1.5707963267948967E-2</c:v>
                </c:pt>
              </c:numCache>
            </c:numRef>
          </c:xVal>
          <c:yVal>
            <c:numRef>
              <c:f>'2007 STX Pivot'!$C$38</c:f>
              <c:numCache>
                <c:formatCode>0.000</c:formatCode>
                <c:ptCount val="1"/>
                <c:pt idx="0">
                  <c:v>1.4137166941154069E-2</c:v>
                </c:pt>
              </c:numCache>
            </c:numRef>
          </c:yVal>
          <c:smooth val="0"/>
          <c:extLst>
            <c:ext xmlns:c16="http://schemas.microsoft.com/office/drawing/2014/chart" uri="{C3380CC4-5D6E-409C-BE32-E72D297353CC}">
              <c16:uniqueId val="{00000005-6994-40DF-A778-6526DAEC6DA1}"/>
            </c:ext>
          </c:extLst>
        </c:ser>
        <c:ser>
          <c:idx val="4"/>
          <c:order val="4"/>
          <c:tx>
            <c:v>Cnat</c:v>
          </c:tx>
          <c:spPr>
            <a:ln w="25400" cap="rnd">
              <a:noFill/>
              <a:round/>
            </a:ln>
            <a:effectLst/>
          </c:spPr>
          <c:marker>
            <c:symbol val="circle"/>
            <c:size val="5"/>
            <c:spPr>
              <a:solidFill>
                <a:schemeClr val="accent5"/>
              </a:solidFill>
              <a:ln w="9525">
                <a:solidFill>
                  <a:schemeClr val="accent5"/>
                </a:solidFill>
              </a:ln>
              <a:effectLst/>
            </c:spPr>
          </c:marker>
          <c:xVal>
            <c:numRef>
              <c:f>'2007 STX Pivot'!$B$39</c:f>
              <c:numCache>
                <c:formatCode>0.000</c:formatCode>
                <c:ptCount val="1"/>
                <c:pt idx="0">
                  <c:v>6.2841670548838344</c:v>
                </c:pt>
              </c:numCache>
            </c:numRef>
          </c:xVal>
          <c:yVal>
            <c:numRef>
              <c:f>'2007 STX Pivot'!$C$39</c:f>
              <c:numCache>
                <c:formatCode>0.000</c:formatCode>
                <c:ptCount val="1"/>
                <c:pt idx="0">
                  <c:v>4.5681898775849179</c:v>
                </c:pt>
              </c:numCache>
            </c:numRef>
          </c:yVal>
          <c:smooth val="0"/>
          <c:extLst>
            <c:ext xmlns:c16="http://schemas.microsoft.com/office/drawing/2014/chart" uri="{C3380CC4-5D6E-409C-BE32-E72D297353CC}">
              <c16:uniqueId val="{00000006-6994-40DF-A778-6526DAEC6DA1}"/>
            </c:ext>
          </c:extLst>
        </c:ser>
        <c:ser>
          <c:idx val="5"/>
          <c:order val="5"/>
          <c:tx>
            <c:v>Dsto</c:v>
          </c:tx>
          <c:spPr>
            <a:ln w="25400" cap="rnd">
              <a:noFill/>
              <a:round/>
            </a:ln>
            <a:effectLst/>
          </c:spPr>
          <c:marker>
            <c:symbol val="circle"/>
            <c:size val="5"/>
            <c:spPr>
              <a:solidFill>
                <a:schemeClr val="accent6"/>
              </a:solidFill>
              <a:ln w="9525">
                <a:solidFill>
                  <a:schemeClr val="accent6"/>
                </a:solidFill>
              </a:ln>
              <a:effectLst/>
            </c:spPr>
          </c:marker>
          <c:xVal>
            <c:numRef>
              <c:f>'2007 STX Pivot'!$B$40</c:f>
              <c:numCache>
                <c:formatCode>0.000</c:formatCode>
                <c:ptCount val="1"/>
                <c:pt idx="0">
                  <c:v>2.1589221065009907</c:v>
                </c:pt>
              </c:numCache>
            </c:numRef>
          </c:xVal>
          <c:yVal>
            <c:numRef>
              <c:f>'2007 STX Pivot'!$C$39</c:f>
              <c:numCache>
                <c:formatCode>0.000</c:formatCode>
                <c:ptCount val="1"/>
                <c:pt idx="0">
                  <c:v>4.5681898775849179</c:v>
                </c:pt>
              </c:numCache>
            </c:numRef>
          </c:yVal>
          <c:smooth val="0"/>
          <c:extLst>
            <c:ext xmlns:c16="http://schemas.microsoft.com/office/drawing/2014/chart" uri="{C3380CC4-5D6E-409C-BE32-E72D297353CC}">
              <c16:uniqueId val="{00000007-6994-40DF-A778-6526DAEC6DA1}"/>
            </c:ext>
          </c:extLst>
        </c:ser>
        <c:ser>
          <c:idx val="6"/>
          <c:order val="6"/>
          <c:tx>
            <c:v>Dlab</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'2007 STX Pivot'!$B$41</c:f>
              <c:numCache>
                <c:formatCode>0.000</c:formatCode>
                <c:ptCount val="1"/>
                <c:pt idx="0">
                  <c:v>2.6709820740820422</c:v>
                </c:pt>
              </c:numCache>
            </c:numRef>
          </c:xVal>
          <c:yVal>
            <c:numRef>
              <c:f>'2007 STX Pivot'!$C$41</c:f>
              <c:numCache>
                <c:formatCode>0.000</c:formatCode>
                <c:ptCount val="1"/>
                <c:pt idx="0">
                  <c:v>1.4907328380181606</c:v>
                </c:pt>
              </c:numCache>
            </c:numRef>
          </c:yVal>
          <c:smooth val="0"/>
          <c:extLst>
            <c:ext xmlns:c16="http://schemas.microsoft.com/office/drawing/2014/chart" uri="{C3380CC4-5D6E-409C-BE32-E72D297353CC}">
              <c16:uniqueId val="{00000008-6994-40DF-A778-6526DAEC6DA1}"/>
            </c:ext>
          </c:extLst>
        </c:ser>
        <c:ser>
          <c:idx val="7"/>
          <c:order val="7"/>
          <c:tx>
            <c:v>Efas</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'2007 STX Pivot'!$B$42</c:f>
              <c:numCache>
                <c:formatCode>0.000</c:formatCode>
                <c:ptCount val="1"/>
                <c:pt idx="0">
                  <c:v>0.71966033712108191</c:v>
                </c:pt>
              </c:numCache>
            </c:numRef>
          </c:xVal>
          <c:yVal>
            <c:numRef>
              <c:f>'2007 STX Pivot'!$C$42</c:f>
              <c:numCache>
                <c:formatCode>0.000</c:formatCode>
                <c:ptCount val="1"/>
                <c:pt idx="0">
                  <c:v>0.25052826965592651</c:v>
                </c:pt>
              </c:numCache>
            </c:numRef>
          </c:yVal>
          <c:smooth val="0"/>
          <c:extLst>
            <c:ext xmlns:c16="http://schemas.microsoft.com/office/drawing/2014/chart" uri="{C3380CC4-5D6E-409C-BE32-E72D297353CC}">
              <c16:uniqueId val="{00000009-6994-40DF-A778-6526DAEC6DA1}"/>
            </c:ext>
          </c:extLst>
        </c:ser>
        <c:ser>
          <c:idx val="8"/>
          <c:order val="8"/>
          <c:tx>
            <c:v>Isin</c:v>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'2007 STX Pivot'!$B$43</c:f>
              <c:numCache>
                <c:formatCode>0.000</c:formatCode>
                <c:ptCount val="1"/>
                <c:pt idx="0">
                  <c:v>1.5707963267948967E-2</c:v>
                </c:pt>
              </c:numCache>
            </c:numRef>
          </c:xVal>
          <c:yVal>
            <c:numRef>
              <c:f>'2007 STX Pivot'!$C$43</c:f>
              <c:numCache>
                <c:formatCode>0.000</c:formatCode>
                <c:ptCount val="1"/>
                <c:pt idx="0">
                  <c:v>1.5707963267948967E-2</c:v>
                </c:pt>
              </c:numCache>
            </c:numRef>
          </c:yVal>
          <c:smooth val="0"/>
          <c:extLst>
            <c:ext xmlns:c16="http://schemas.microsoft.com/office/drawing/2014/chart" uri="{C3380CC4-5D6E-409C-BE32-E72D297353CC}">
              <c16:uniqueId val="{0000000A-6994-40DF-A778-6526DAEC6DA1}"/>
            </c:ext>
          </c:extLst>
        </c:ser>
        <c:ser>
          <c:idx val="9"/>
          <c:order val="9"/>
          <c:tx>
            <c:v>Mdec</c:v>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'2007 STX Pivot'!$B$44</c:f>
              <c:numCache>
                <c:formatCode>0.000</c:formatCode>
                <c:ptCount val="1"/>
                <c:pt idx="0">
                  <c:v>2.5840384973939448</c:v>
                </c:pt>
              </c:numCache>
            </c:numRef>
          </c:xVal>
          <c:yVal>
            <c:numRef>
              <c:f>'2007 STX Pivot'!$C$44</c:f>
              <c:numCache>
                <c:formatCode>0.000</c:formatCode>
                <c:ptCount val="1"/>
                <c:pt idx="0">
                  <c:v>1.465947635476746</c:v>
                </c:pt>
              </c:numCache>
            </c:numRef>
          </c:yVal>
          <c:smooth val="0"/>
          <c:extLst>
            <c:ext xmlns:c16="http://schemas.microsoft.com/office/drawing/2014/chart" uri="{C3380CC4-5D6E-409C-BE32-E72D297353CC}">
              <c16:uniqueId val="{0000000B-6994-40DF-A778-6526DAEC6DA1}"/>
            </c:ext>
          </c:extLst>
        </c:ser>
        <c:ser>
          <c:idx val="10"/>
          <c:order val="10"/>
          <c:tx>
            <c:v>Mmir</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'2007 STX Pivot'!$B$45</c:f>
              <c:numCache>
                <c:formatCode>0.000</c:formatCode>
                <c:ptCount val="1"/>
                <c:pt idx="0">
                  <c:v>0.14779229939731484</c:v>
                </c:pt>
              </c:numCache>
            </c:numRef>
          </c:xVal>
          <c:yVal>
            <c:numRef>
              <c:f>'2007 STX Pivot'!$C$45</c:f>
              <c:numCache>
                <c:formatCode>0.000</c:formatCode>
                <c:ptCount val="1"/>
                <c:pt idx="0">
                  <c:v>0.12393583018411734</c:v>
                </c:pt>
              </c:numCache>
            </c:numRef>
          </c:yVal>
          <c:smooth val="0"/>
          <c:extLst>
            <c:ext xmlns:c16="http://schemas.microsoft.com/office/drawing/2014/chart" uri="{C3380CC4-5D6E-409C-BE32-E72D297353CC}">
              <c16:uniqueId val="{0000000C-6994-40DF-A778-6526DAEC6DA1}"/>
            </c:ext>
          </c:extLst>
        </c:ser>
        <c:ser>
          <c:idx val="11"/>
          <c:order val="11"/>
          <c:tx>
            <c:v>Mmea</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'2007 STX Pivot'!$B$46</c:f>
              <c:numCache>
                <c:formatCode>0.000</c:formatCode>
                <c:ptCount val="1"/>
                <c:pt idx="0">
                  <c:v>0.73397421864900037</c:v>
                </c:pt>
              </c:numCache>
            </c:numRef>
          </c:xVal>
          <c:yVal>
            <c:numRef>
              <c:f>'2007 STX Pivot'!$C$46</c:f>
              <c:numCache>
                <c:formatCode>0.000</c:formatCode>
                <c:ptCount val="1"/>
                <c:pt idx="0">
                  <c:v>0.66028227247282634</c:v>
                </c:pt>
              </c:numCache>
            </c:numRef>
          </c:yVal>
          <c:smooth val="0"/>
          <c:extLst>
            <c:ext xmlns:c16="http://schemas.microsoft.com/office/drawing/2014/chart" uri="{C3380CC4-5D6E-409C-BE32-E72D297353CC}">
              <c16:uniqueId val="{0000000D-6994-40DF-A778-6526DAEC6DA1}"/>
            </c:ext>
          </c:extLst>
        </c:ser>
        <c:ser>
          <c:idx val="12"/>
          <c:order val="12"/>
          <c:tx>
            <c:v>Mcav</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Ref>
              <c:f>'2007 STX Pivot'!$B$47</c:f>
              <c:numCache>
                <c:formatCode>0.000</c:formatCode>
                <c:ptCount val="1"/>
                <c:pt idx="0">
                  <c:v>57.804951396878778</c:v>
                </c:pt>
              </c:numCache>
            </c:numRef>
          </c:xVal>
          <c:yVal>
            <c:numRef>
              <c:f>'2007 STX Pivot'!$C$47</c:f>
              <c:numCache>
                <c:formatCode>0.000</c:formatCode>
                <c:ptCount val="1"/>
                <c:pt idx="0">
                  <c:v>27.62084530394872</c:v>
                </c:pt>
              </c:numCache>
            </c:numRef>
          </c:yVal>
          <c:smooth val="0"/>
          <c:extLst>
            <c:ext xmlns:c16="http://schemas.microsoft.com/office/drawing/2014/chart" uri="{C3380CC4-5D6E-409C-BE32-E72D297353CC}">
              <c16:uniqueId val="{0000000E-6994-40DF-A778-6526DAEC6DA1}"/>
            </c:ext>
          </c:extLst>
        </c:ser>
        <c:ser>
          <c:idx val="13"/>
          <c:order val="13"/>
          <c:tx>
            <c:v>Mlam</c:v>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Ref>
              <c:f>'2007 STX Pivot'!$B$48</c:f>
              <c:numCache>
                <c:formatCode>0.000</c:formatCode>
                <c:ptCount val="1"/>
                <c:pt idx="0">
                  <c:v>7.0882184246619699E-3</c:v>
                </c:pt>
              </c:numCache>
            </c:numRef>
          </c:xVal>
          <c:yVal>
            <c:numRef>
              <c:f>'2007 STX Pivot'!$C$48</c:f>
              <c:numCache>
                <c:formatCode>0.000</c:formatCode>
                <c:ptCount val="1"/>
                <c:pt idx="0">
                  <c:v>7.0882184246619699E-3</c:v>
                </c:pt>
              </c:numCache>
            </c:numRef>
          </c:yVal>
          <c:smooth val="0"/>
          <c:extLst>
            <c:ext xmlns:c16="http://schemas.microsoft.com/office/drawing/2014/chart" uri="{C3380CC4-5D6E-409C-BE32-E72D297353CC}">
              <c16:uniqueId val="{0000000F-6994-40DF-A778-6526DAEC6DA1}"/>
            </c:ext>
          </c:extLst>
        </c:ser>
        <c:ser>
          <c:idx val="14"/>
          <c:order val="14"/>
          <c:tx>
            <c:v>Oann</c:v>
          </c:tx>
          <c:spPr>
            <a:ln w="25400" cap="rnd">
              <a:no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xVal>
            <c:numRef>
              <c:f>'2007 STX Pivot'!$B$49</c:f>
              <c:numCache>
                <c:formatCode>0.000</c:formatCode>
                <c:ptCount val="1"/>
                <c:pt idx="0">
                  <c:v>216.48155379695854</c:v>
                </c:pt>
              </c:numCache>
            </c:numRef>
          </c:xVal>
          <c:yVal>
            <c:numRef>
              <c:f>'2007 STX Pivot'!$C$49</c:f>
              <c:numCache>
                <c:formatCode>0.000</c:formatCode>
                <c:ptCount val="1"/>
                <c:pt idx="0">
                  <c:v>38.456422204656469</c:v>
                </c:pt>
              </c:numCache>
            </c:numRef>
          </c:yVal>
          <c:smooth val="0"/>
          <c:extLst>
            <c:ext xmlns:c16="http://schemas.microsoft.com/office/drawing/2014/chart" uri="{C3380CC4-5D6E-409C-BE32-E72D297353CC}">
              <c16:uniqueId val="{00000010-6994-40DF-A778-6526DAEC6DA1}"/>
            </c:ext>
          </c:extLst>
        </c:ser>
        <c:ser>
          <c:idx val="15"/>
          <c:order val="15"/>
          <c:tx>
            <c:v>Ofav</c:v>
          </c:tx>
          <c:spPr>
            <a:ln w="25400" cap="rnd">
              <a:no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xVal>
            <c:numRef>
              <c:f>'2007 STX Pivot'!$B$50</c:f>
              <c:numCache>
                <c:formatCode>0.000</c:formatCode>
                <c:ptCount val="1"/>
                <c:pt idx="0">
                  <c:v>49.801508492409674</c:v>
                </c:pt>
              </c:numCache>
            </c:numRef>
          </c:xVal>
          <c:yVal>
            <c:numRef>
              <c:f>'2007 STX Pivot'!$C$50</c:f>
              <c:numCache>
                <c:formatCode>0.000</c:formatCode>
                <c:ptCount val="1"/>
                <c:pt idx="0">
                  <c:v>16.433070341333213</c:v>
                </c:pt>
              </c:numCache>
            </c:numRef>
          </c:yVal>
          <c:smooth val="0"/>
          <c:extLst>
            <c:ext xmlns:c16="http://schemas.microsoft.com/office/drawing/2014/chart" uri="{C3380CC4-5D6E-409C-BE32-E72D297353CC}">
              <c16:uniqueId val="{00000011-6994-40DF-A778-6526DAEC6DA1}"/>
            </c:ext>
          </c:extLst>
        </c:ser>
        <c:ser>
          <c:idx val="16"/>
          <c:order val="16"/>
          <c:tx>
            <c:v>Ofra</c:v>
          </c:tx>
          <c:spPr>
            <a:ln w="25400" cap="rnd">
              <a:no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xVal>
            <c:numRef>
              <c:f>'2007 STX Pivot'!$B$51</c:f>
              <c:numCache>
                <c:formatCode>0.000</c:formatCode>
                <c:ptCount val="1"/>
                <c:pt idx="0">
                  <c:v>3.4065074541037528</c:v>
                </c:pt>
              </c:numCache>
            </c:numRef>
          </c:xVal>
          <c:yVal>
            <c:numRef>
              <c:f>'2007 STX Pivot'!$C$51</c:f>
              <c:numCache>
                <c:formatCode>0.000</c:formatCode>
                <c:ptCount val="1"/>
                <c:pt idx="0">
                  <c:v>1.4450030299543446</c:v>
                </c:pt>
              </c:numCache>
            </c:numRef>
          </c:yVal>
          <c:smooth val="0"/>
          <c:extLst>
            <c:ext xmlns:c16="http://schemas.microsoft.com/office/drawing/2014/chart" uri="{C3380CC4-5D6E-409C-BE32-E72D297353CC}">
              <c16:uniqueId val="{00000012-6994-40DF-A778-6526DAEC6DA1}"/>
            </c:ext>
          </c:extLst>
        </c:ser>
        <c:ser>
          <c:idx val="17"/>
          <c:order val="17"/>
          <c:tx>
            <c:v>Past</c:v>
          </c:tx>
          <c:spPr>
            <a:ln w="25400" cap="rnd">
              <a:no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'2007 STX Pivot'!$B$52</c:f>
              <c:numCache>
                <c:formatCode>0.000</c:formatCode>
                <c:ptCount val="1"/>
                <c:pt idx="0">
                  <c:v>12.433677594653183</c:v>
                </c:pt>
              </c:numCache>
            </c:numRef>
          </c:xVal>
          <c:yVal>
            <c:numRef>
              <c:f>'2007 STX Pivot'!$C$52</c:f>
              <c:numCache>
                <c:formatCode>0.000</c:formatCode>
                <c:ptCount val="1"/>
                <c:pt idx="0">
                  <c:v>10.253282702364904</c:v>
                </c:pt>
              </c:numCache>
            </c:numRef>
          </c:yVal>
          <c:smooth val="0"/>
          <c:extLst>
            <c:ext xmlns:c16="http://schemas.microsoft.com/office/drawing/2014/chart" uri="{C3380CC4-5D6E-409C-BE32-E72D297353CC}">
              <c16:uniqueId val="{00000013-6994-40DF-A778-6526DAEC6DA1}"/>
            </c:ext>
          </c:extLst>
        </c:ser>
        <c:ser>
          <c:idx val="18"/>
          <c:order val="18"/>
          <c:tx>
            <c:v>Pdiv</c:v>
          </c:tx>
          <c:spPr>
            <a:ln w="25400" cap="rnd">
              <a:noFill/>
              <a:round/>
            </a:ln>
            <a:effectLst/>
          </c:spPr>
          <c:marker>
            <c:symbol val="circle"/>
            <c:size val="5"/>
            <c:spPr>
              <a:solidFill>
                <a:schemeClr val="accent1">
                  <a:lumMod val="80000"/>
                </a:schemeClr>
              </a:solidFill>
              <a:ln w="9525">
                <a:solidFill>
                  <a:schemeClr val="accent1">
                    <a:lumMod val="80000"/>
                  </a:schemeClr>
                </a:solidFill>
              </a:ln>
              <a:effectLst/>
            </c:spPr>
          </c:marker>
          <c:xVal>
            <c:numRef>
              <c:f>'2007 STX Pivot'!$B$53</c:f>
              <c:numCache>
                <c:formatCode>0.000</c:formatCode>
                <c:ptCount val="1"/>
                <c:pt idx="0">
                  <c:v>1.9946953505345844</c:v>
                </c:pt>
              </c:numCache>
            </c:numRef>
          </c:xVal>
          <c:yVal>
            <c:numRef>
              <c:f>'2007 STX Pivot'!$C$53</c:f>
              <c:numCache>
                <c:formatCode>0.000</c:formatCode>
                <c:ptCount val="1"/>
                <c:pt idx="0">
                  <c:v>1.1278337261341442</c:v>
                </c:pt>
              </c:numCache>
            </c:numRef>
          </c:yVal>
          <c:smooth val="0"/>
          <c:extLst>
            <c:ext xmlns:c16="http://schemas.microsoft.com/office/drawing/2014/chart" uri="{C3380CC4-5D6E-409C-BE32-E72D297353CC}">
              <c16:uniqueId val="{00000014-6994-40DF-A778-6526DAEC6DA1}"/>
            </c:ext>
          </c:extLst>
        </c:ser>
        <c:ser>
          <c:idx val="19"/>
          <c:order val="19"/>
          <c:tx>
            <c:v>Pfur</c:v>
          </c:tx>
          <c:spPr>
            <a:ln w="25400" cap="rnd">
              <a:noFill/>
              <a:round/>
            </a:ln>
            <a:effectLst/>
          </c:spPr>
          <c:marker>
            <c:symbol val="circle"/>
            <c:size val="5"/>
            <c:spPr>
              <a:solidFill>
                <a:schemeClr val="accent2">
                  <a:lumMod val="80000"/>
                </a:schemeClr>
              </a:solidFill>
              <a:ln w="9525">
                <a:solidFill>
                  <a:schemeClr val="accent2">
                    <a:lumMod val="80000"/>
                  </a:schemeClr>
                </a:solidFill>
              </a:ln>
              <a:effectLst/>
            </c:spPr>
          </c:marker>
          <c:xVal>
            <c:numRef>
              <c:f>'2007 STX Pivot'!$B$54</c:f>
              <c:numCache>
                <c:formatCode>0.000</c:formatCode>
                <c:ptCount val="1"/>
                <c:pt idx="0">
                  <c:v>13.375114738163608</c:v>
                </c:pt>
              </c:numCache>
            </c:numRef>
          </c:xVal>
          <c:yVal>
            <c:numRef>
              <c:f>'2007 STX Pivot'!$C$54</c:f>
              <c:numCache>
                <c:formatCode>0.000</c:formatCode>
                <c:ptCount val="1"/>
                <c:pt idx="0">
                  <c:v>6.0819270278089883</c:v>
                </c:pt>
              </c:numCache>
            </c:numRef>
          </c:yVal>
          <c:smooth val="0"/>
          <c:extLst>
            <c:ext xmlns:c16="http://schemas.microsoft.com/office/drawing/2014/chart" uri="{C3380CC4-5D6E-409C-BE32-E72D297353CC}">
              <c16:uniqueId val="{00000015-6994-40DF-A778-6526DAEC6DA1}"/>
            </c:ext>
          </c:extLst>
        </c:ser>
        <c:ser>
          <c:idx val="20"/>
          <c:order val="20"/>
          <c:tx>
            <c:v>Ppor</c:v>
          </c:tx>
          <c:spPr>
            <a:ln w="25400" cap="rnd">
              <a:noFill/>
              <a:round/>
            </a:ln>
            <a:effectLst/>
          </c:spPr>
          <c:marker>
            <c:symbol val="circle"/>
            <c:size val="5"/>
            <c:spPr>
              <a:solidFill>
                <a:schemeClr val="accent3">
                  <a:lumMod val="80000"/>
                </a:schemeClr>
              </a:solidFill>
              <a:ln w="9525">
                <a:solidFill>
                  <a:schemeClr val="accent3">
                    <a:lumMod val="80000"/>
                  </a:schemeClr>
                </a:solidFill>
              </a:ln>
              <a:effectLst/>
            </c:spPr>
          </c:marker>
          <c:xVal>
            <c:numRef>
              <c:f>'2007 STX Pivot'!$B$55</c:f>
              <c:numCache>
                <c:formatCode>0.000</c:formatCode>
                <c:ptCount val="1"/>
                <c:pt idx="0">
                  <c:v>8.1109050081758749</c:v>
                </c:pt>
              </c:numCache>
            </c:numRef>
          </c:xVal>
          <c:yVal>
            <c:numRef>
              <c:f>'2007 STX Pivot'!$C$55</c:f>
              <c:numCache>
                <c:formatCode>0.000</c:formatCode>
                <c:ptCount val="1"/>
                <c:pt idx="0">
                  <c:v>4.8256865924455896</c:v>
                </c:pt>
              </c:numCache>
            </c:numRef>
          </c:yVal>
          <c:smooth val="0"/>
          <c:extLst>
            <c:ext xmlns:c16="http://schemas.microsoft.com/office/drawing/2014/chart" uri="{C3380CC4-5D6E-409C-BE32-E72D297353CC}">
              <c16:uniqueId val="{00000016-6994-40DF-A778-6526DAEC6DA1}"/>
            </c:ext>
          </c:extLst>
        </c:ser>
        <c:ser>
          <c:idx val="21"/>
          <c:order val="21"/>
          <c:tx>
            <c:v>Pcli</c:v>
          </c:tx>
          <c:spPr>
            <a:ln w="25400" cap="rnd">
              <a:noFill/>
              <a:round/>
            </a:ln>
            <a:effectLst/>
          </c:spPr>
          <c:marker>
            <c:symbol val="circle"/>
            <c:size val="5"/>
            <c:spPr>
              <a:solidFill>
                <a:schemeClr val="accent4">
                  <a:lumMod val="80000"/>
                </a:schemeClr>
              </a:solidFill>
              <a:ln w="9525">
                <a:solidFill>
                  <a:schemeClr val="accent4">
                    <a:lumMod val="80000"/>
                  </a:schemeClr>
                </a:solidFill>
              </a:ln>
              <a:effectLst/>
            </c:spPr>
          </c:marker>
          <c:xVal>
            <c:numRef>
              <c:f>'2007 STX Pivot'!$B$56</c:f>
              <c:numCache>
                <c:formatCode>0.000</c:formatCode>
                <c:ptCount val="1"/>
                <c:pt idx="0">
                  <c:v>7.8618356156084577</c:v>
                </c:pt>
              </c:numCache>
            </c:numRef>
          </c:xVal>
          <c:yVal>
            <c:numRef>
              <c:f>'2007 STX Pivot'!$C$56</c:f>
              <c:numCache>
                <c:formatCode>0.000</c:formatCode>
                <c:ptCount val="1"/>
                <c:pt idx="0">
                  <c:v>6.3573308207951236</c:v>
                </c:pt>
              </c:numCache>
            </c:numRef>
          </c:yVal>
          <c:smooth val="0"/>
          <c:extLst>
            <c:ext xmlns:c16="http://schemas.microsoft.com/office/drawing/2014/chart" uri="{C3380CC4-5D6E-409C-BE32-E72D297353CC}">
              <c16:uniqueId val="{00000017-6994-40DF-A778-6526DAEC6DA1}"/>
            </c:ext>
          </c:extLst>
        </c:ser>
        <c:ser>
          <c:idx val="22"/>
          <c:order val="22"/>
          <c:tx>
            <c:v>Pstr</c:v>
          </c:tx>
          <c:spPr>
            <a:ln w="25400" cap="rnd">
              <a:noFill/>
              <a:round/>
            </a:ln>
            <a:effectLst/>
          </c:spPr>
          <c:marker>
            <c:symbol val="circle"/>
            <c:size val="5"/>
            <c:spPr>
              <a:solidFill>
                <a:schemeClr val="accent5">
                  <a:lumMod val="80000"/>
                </a:schemeClr>
              </a:solidFill>
              <a:ln w="9525">
                <a:solidFill>
                  <a:schemeClr val="accent5">
                    <a:lumMod val="80000"/>
                  </a:schemeClr>
                </a:solidFill>
              </a:ln>
              <a:effectLst/>
            </c:spPr>
          </c:marker>
          <c:xVal>
            <c:numRef>
              <c:f>'2007 STX Pivot'!$B$57</c:f>
              <c:numCache>
                <c:formatCode>0.000</c:formatCode>
                <c:ptCount val="1"/>
                <c:pt idx="0">
                  <c:v>36.960562680126735</c:v>
                </c:pt>
              </c:numCache>
            </c:numRef>
          </c:xVal>
          <c:yVal>
            <c:numRef>
              <c:f>'2007 STX Pivot'!$C$57</c:f>
              <c:numCache>
                <c:formatCode>0.000</c:formatCode>
                <c:ptCount val="1"/>
                <c:pt idx="0">
                  <c:v>27.061396374683657</c:v>
                </c:pt>
              </c:numCache>
            </c:numRef>
          </c:yVal>
          <c:smooth val="0"/>
          <c:extLst>
            <c:ext xmlns:c16="http://schemas.microsoft.com/office/drawing/2014/chart" uri="{C3380CC4-5D6E-409C-BE32-E72D297353CC}">
              <c16:uniqueId val="{00000018-6994-40DF-A778-6526DAEC6DA1}"/>
            </c:ext>
          </c:extLst>
        </c:ser>
        <c:ser>
          <c:idx val="23"/>
          <c:order val="23"/>
          <c:tx>
            <c:v>Ssid</c:v>
          </c:tx>
          <c:spPr>
            <a:ln w="25400" cap="rnd">
              <a:noFill/>
              <a:round/>
            </a:ln>
            <a:effectLst/>
          </c:spPr>
          <c:marker>
            <c:symbol val="circle"/>
            <c:size val="5"/>
            <c:spPr>
              <a:solidFill>
                <a:schemeClr val="accent6">
                  <a:lumMod val="80000"/>
                </a:schemeClr>
              </a:solidFill>
              <a:ln w="9525">
                <a:solidFill>
                  <a:schemeClr val="accent6">
                    <a:lumMod val="80000"/>
                  </a:schemeClr>
                </a:solidFill>
              </a:ln>
              <a:effectLst/>
            </c:spPr>
          </c:marker>
          <c:xVal>
            <c:numRef>
              <c:f>'2007 STX Pivot'!$B$58</c:f>
              <c:numCache>
                <c:formatCode>0.000</c:formatCode>
                <c:ptCount val="1"/>
                <c:pt idx="0">
                  <c:v>37.246290531970764</c:v>
                </c:pt>
              </c:numCache>
            </c:numRef>
          </c:xVal>
          <c:yVal>
            <c:numRef>
              <c:f>'2007 STX Pivot'!$C$58</c:f>
              <c:numCache>
                <c:formatCode>0.000</c:formatCode>
                <c:ptCount val="1"/>
                <c:pt idx="0">
                  <c:v>19.93641738898387</c:v>
                </c:pt>
              </c:numCache>
            </c:numRef>
          </c:yVal>
          <c:smooth val="0"/>
          <c:extLst>
            <c:ext xmlns:c16="http://schemas.microsoft.com/office/drawing/2014/chart" uri="{C3380CC4-5D6E-409C-BE32-E72D297353CC}">
              <c16:uniqueId val="{00000019-6994-40DF-A778-6526DAEC6DA1}"/>
            </c:ext>
          </c:extLst>
        </c:ser>
        <c:ser>
          <c:idx val="24"/>
          <c:order val="24"/>
          <c:tx>
            <c:v>Sint</c:v>
          </c:tx>
          <c:spPr>
            <a:ln w="25400" cap="rnd">
              <a:no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xVal>
            <c:numRef>
              <c:f>'2007 STX Pivot'!$B$59</c:f>
              <c:numCache>
                <c:formatCode>0.000</c:formatCode>
                <c:ptCount val="1"/>
                <c:pt idx="0">
                  <c:v>1.2419501157803843</c:v>
                </c:pt>
              </c:numCache>
            </c:numRef>
          </c:xVal>
          <c:yVal>
            <c:numRef>
              <c:f>'2007 STX Pivot'!$C$59</c:f>
              <c:numCache>
                <c:formatCode>0.000</c:formatCode>
                <c:ptCount val="1"/>
                <c:pt idx="0">
                  <c:v>1.0651059383189985</c:v>
                </c:pt>
              </c:numCache>
            </c:numRef>
          </c:yVal>
          <c:smooth val="0"/>
          <c:extLst>
            <c:ext xmlns:c16="http://schemas.microsoft.com/office/drawing/2014/chart" uri="{C3380CC4-5D6E-409C-BE32-E72D297353CC}">
              <c16:uniqueId val="{0000001A-6994-40DF-A778-6526DAEC6DA1}"/>
            </c:ext>
          </c:extLst>
        </c:ser>
        <c:ser>
          <c:idx val="25"/>
          <c:order val="25"/>
          <c:tx>
            <c:v>50</c:v>
          </c:tx>
          <c:spPr>
            <a:ln w="25400"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yVal>
            <c:numLit>
              <c:formatCode>General</c:formatCode>
              <c:ptCount val="1"/>
              <c:pt idx="0">
                <c:v>1</c:v>
              </c:pt>
            </c:numLit>
          </c:yVal>
          <c:smooth val="0"/>
          <c:extLst>
            <c:ext xmlns:c16="http://schemas.microsoft.com/office/drawing/2014/chart" uri="{C3380CC4-5D6E-409C-BE32-E72D297353CC}">
              <c16:uniqueId val="{00000020-6994-40DF-A778-6526DAEC6DA1}"/>
            </c:ext>
          </c:extLst>
        </c:ser>
        <c:ser>
          <c:idx val="26"/>
          <c:order val="26"/>
          <c:tx>
            <c:v>50%</c:v>
          </c:tx>
          <c:spPr>
            <a:ln w="25400" cap="rnd">
              <a:no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trendline>
            <c:spPr>
              <a:ln w="19050" cap="rnd">
                <a:solidFill>
                  <a:schemeClr val="accent3">
                    <a:lumMod val="60000"/>
                    <a:lumOff val="40000"/>
                  </a:schemeClr>
                </a:solidFill>
                <a:prstDash val="sysDot"/>
              </a:ln>
              <a:effectLst/>
            </c:spPr>
            <c:trendlineType val="linear"/>
            <c:dispRSqr val="0"/>
            <c:dispEq val="0"/>
          </c:trendline>
          <c:xVal>
            <c:numRef>
              <c:f>'2007 STX Pivot'!$G$50:$G$51</c:f>
              <c:numCache>
                <c:formatCode>General</c:formatCode>
                <c:ptCount val="2"/>
                <c:pt idx="0">
                  <c:v>0</c:v>
                </c:pt>
                <c:pt idx="1">
                  <c:v>200</c:v>
                </c:pt>
              </c:numCache>
            </c:numRef>
          </c:xVal>
          <c:yVal>
            <c:numRef>
              <c:f>'2007 STX Pivot'!$H$50:$H$51</c:f>
              <c:numCache>
                <c:formatCode>General</c:formatCode>
                <c:ptCount val="2"/>
                <c:pt idx="0">
                  <c:v>0</c:v>
                </c:pt>
                <c:pt idx="1">
                  <c:v>100</c:v>
                </c:pt>
              </c:numCache>
            </c:numRef>
          </c:yVal>
          <c:smooth val="0"/>
          <c:extLst>
            <c:ext xmlns:c16="http://schemas.microsoft.com/office/drawing/2014/chart" uri="{C3380CC4-5D6E-409C-BE32-E72D297353CC}">
              <c16:uniqueId val="{00000021-6994-40DF-A778-6526DAEC6DA1}"/>
            </c:ext>
          </c:extLst>
        </c:ser>
        <c:dLbls>
          <c:showLegendKey val="0"/>
          <c:showVal val="0"/>
          <c:showCatName val="0"/>
          <c:showSerName val="0"/>
          <c:showPercent val="0"/>
          <c:showBubbleSize val="0"/>
        </c:dLbls>
        <c:axId val="774683887"/>
        <c:axId val="774684719"/>
      </c:scatterChart>
      <c:valAx>
        <c:axId val="774683887"/>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CSA (m</a:t>
                </a:r>
                <a:r>
                  <a:rPr lang="en-US" baseline="30000"/>
                  <a:t>2</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684719"/>
        <c:crosses val="autoZero"/>
        <c:crossBetween val="midCat"/>
      </c:valAx>
      <c:valAx>
        <c:axId val="774684719"/>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LCSA (m</a:t>
                </a:r>
                <a:r>
                  <a:rPr lang="en-US" baseline="30000"/>
                  <a:t>2</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683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Acer</c:v>
          </c:tx>
          <c:spPr>
            <a:ln w="19050" cap="rnd">
              <a:noFill/>
              <a:round/>
            </a:ln>
            <a:effectLst/>
          </c:spPr>
          <c:marker>
            <c:symbol val="circle"/>
            <c:size val="5"/>
            <c:spPr>
              <a:solidFill>
                <a:schemeClr val="accent1"/>
              </a:solidFill>
              <a:ln w="9525">
                <a:solidFill>
                  <a:schemeClr val="accent1"/>
                </a:solidFill>
              </a:ln>
              <a:effectLst/>
            </c:spPr>
          </c:marker>
          <c:xVal>
            <c:numRef>
              <c:f>'2007 STX Pivot'!$L$4</c:f>
              <c:numCache>
                <c:formatCode>0.00</c:formatCode>
                <c:ptCount val="1"/>
                <c:pt idx="0">
                  <c:v>0.39670461233205112</c:v>
                </c:pt>
              </c:numCache>
            </c:numRef>
          </c:xVal>
          <c:yVal>
            <c:numRef>
              <c:f>'2007 STX Pivot'!$M$4</c:f>
              <c:numCache>
                <c:formatCode>0.00</c:formatCode>
                <c:ptCount val="1"/>
                <c:pt idx="0">
                  <c:v>3.0284953180605609</c:v>
                </c:pt>
              </c:numCache>
            </c:numRef>
          </c:yVal>
          <c:smooth val="0"/>
          <c:extLst>
            <c:ext xmlns:c16="http://schemas.microsoft.com/office/drawing/2014/chart" uri="{C3380CC4-5D6E-409C-BE32-E72D297353CC}">
              <c16:uniqueId val="{00000003-D2F9-4653-8F03-26FD451B2E88}"/>
            </c:ext>
          </c:extLst>
        </c:ser>
        <c:ser>
          <c:idx val="1"/>
          <c:order val="1"/>
          <c:tx>
            <c:v>Aaga</c:v>
          </c:tx>
          <c:spPr>
            <a:ln w="25400" cap="rnd">
              <a:noFill/>
              <a:round/>
            </a:ln>
            <a:effectLst/>
          </c:spPr>
          <c:marker>
            <c:symbol val="circle"/>
            <c:size val="5"/>
            <c:spPr>
              <a:solidFill>
                <a:schemeClr val="accent2"/>
              </a:solidFill>
              <a:ln w="9525">
                <a:solidFill>
                  <a:schemeClr val="accent2"/>
                </a:solidFill>
              </a:ln>
              <a:effectLst/>
            </c:spPr>
          </c:marker>
          <c:xVal>
            <c:numRef>
              <c:f>'2007 STX Pivot'!$L$5</c:f>
              <c:numCache>
                <c:formatCode>0.00</c:formatCode>
                <c:ptCount val="1"/>
                <c:pt idx="0">
                  <c:v>0.38877542882393124</c:v>
                </c:pt>
              </c:numCache>
            </c:numRef>
          </c:xVal>
          <c:yVal>
            <c:numRef>
              <c:f>'2007 STX Pivot'!$M$5</c:f>
              <c:numCache>
                <c:formatCode>0.00</c:formatCode>
                <c:ptCount val="1"/>
                <c:pt idx="0">
                  <c:v>1.734088655296401</c:v>
                </c:pt>
              </c:numCache>
            </c:numRef>
          </c:yVal>
          <c:smooth val="0"/>
          <c:extLst>
            <c:ext xmlns:c16="http://schemas.microsoft.com/office/drawing/2014/chart" uri="{C3380CC4-5D6E-409C-BE32-E72D297353CC}">
              <c16:uniqueId val="{00000004-D2F9-4653-8F03-26FD451B2E88}"/>
            </c:ext>
          </c:extLst>
        </c:ser>
        <c:ser>
          <c:idx val="2"/>
          <c:order val="2"/>
          <c:tx>
            <c:v>Afra</c:v>
          </c:tx>
          <c:spPr>
            <a:ln w="25400" cap="rnd">
              <a:noFill/>
              <a:round/>
            </a:ln>
            <a:effectLst/>
          </c:spPr>
          <c:marker>
            <c:symbol val="circle"/>
            <c:size val="5"/>
            <c:spPr>
              <a:solidFill>
                <a:schemeClr val="accent3"/>
              </a:solidFill>
              <a:ln w="9525">
                <a:solidFill>
                  <a:schemeClr val="accent3"/>
                </a:solidFill>
              </a:ln>
              <a:effectLst/>
            </c:spPr>
          </c:marker>
          <c:xVal>
            <c:numRef>
              <c:f>'2007 STX Pivot'!$L$6</c:f>
              <c:numCache>
                <c:formatCode>0.00</c:formatCode>
                <c:ptCount val="1"/>
                <c:pt idx="0">
                  <c:v>8.6665349388713869E-3</c:v>
                </c:pt>
              </c:numCache>
            </c:numRef>
          </c:xVal>
          <c:yVal>
            <c:numRef>
              <c:f>'2007 STX Pivot'!$M$6</c:f>
              <c:numCache>
                <c:formatCode>0.00</c:formatCode>
                <c:ptCount val="1"/>
                <c:pt idx="0">
                  <c:v>2.0335921945768432E-3</c:v>
                </c:pt>
              </c:numCache>
            </c:numRef>
          </c:yVal>
          <c:smooth val="0"/>
          <c:extLst>
            <c:ext xmlns:c16="http://schemas.microsoft.com/office/drawing/2014/chart" uri="{C3380CC4-5D6E-409C-BE32-E72D297353CC}">
              <c16:uniqueId val="{00000005-D2F9-4653-8F03-26FD451B2E88}"/>
            </c:ext>
          </c:extLst>
        </c:ser>
        <c:ser>
          <c:idx val="3"/>
          <c:order val="3"/>
          <c:tx>
            <c:v>Carb</c:v>
          </c:tx>
          <c:spPr>
            <a:ln w="25400" cap="rnd">
              <a:noFill/>
              <a:round/>
            </a:ln>
            <a:effectLst/>
          </c:spPr>
          <c:marker>
            <c:symbol val="circle"/>
            <c:size val="5"/>
            <c:spPr>
              <a:solidFill>
                <a:schemeClr val="accent4"/>
              </a:solidFill>
              <a:ln w="9525">
                <a:solidFill>
                  <a:schemeClr val="accent4"/>
                </a:solidFill>
              </a:ln>
              <a:effectLst/>
            </c:spPr>
          </c:marker>
          <c:xVal>
            <c:numRef>
              <c:f>'2007 STX Pivot'!$L$7</c:f>
              <c:numCache>
                <c:formatCode>0.00</c:formatCode>
                <c:ptCount val="1"/>
                <c:pt idx="0">
                  <c:v>1.2731304228672647E-2</c:v>
                </c:pt>
              </c:numCache>
            </c:numRef>
          </c:xVal>
          <c:yVal>
            <c:numRef>
              <c:f>'2007 STX Pivot'!$M$7</c:f>
              <c:numCache>
                <c:formatCode>0.00</c:formatCode>
                <c:ptCount val="1"/>
                <c:pt idx="0">
                  <c:v>8.8832302191435702E-2</c:v>
                </c:pt>
              </c:numCache>
            </c:numRef>
          </c:yVal>
          <c:smooth val="0"/>
          <c:extLst>
            <c:ext xmlns:c16="http://schemas.microsoft.com/office/drawing/2014/chart" uri="{C3380CC4-5D6E-409C-BE32-E72D297353CC}">
              <c16:uniqueId val="{00000006-D2F9-4653-8F03-26FD451B2E88}"/>
            </c:ext>
          </c:extLst>
        </c:ser>
        <c:ser>
          <c:idx val="4"/>
          <c:order val="4"/>
          <c:tx>
            <c:v>Cnat</c:v>
          </c:tx>
          <c:spPr>
            <a:ln w="25400" cap="rnd">
              <a:noFill/>
              <a:round/>
            </a:ln>
            <a:effectLst/>
          </c:spPr>
          <c:marker>
            <c:symbol val="circle"/>
            <c:size val="5"/>
            <c:spPr>
              <a:solidFill>
                <a:schemeClr val="accent5"/>
              </a:solidFill>
              <a:ln w="9525">
                <a:solidFill>
                  <a:schemeClr val="accent5"/>
                </a:solidFill>
              </a:ln>
              <a:effectLst/>
            </c:spPr>
          </c:marker>
          <c:xVal>
            <c:numRef>
              <c:f>'2007 STX Pivot'!$L$8</c:f>
              <c:numCache>
                <c:formatCode>0.00</c:formatCode>
                <c:ptCount val="1"/>
                <c:pt idx="0">
                  <c:v>30.59758904841695</c:v>
                </c:pt>
              </c:numCache>
            </c:numRef>
          </c:xVal>
          <c:yVal>
            <c:numRef>
              <c:f>'2007 STX Pivot'!$M$8</c:f>
              <c:numCache>
                <c:formatCode>0.00</c:formatCode>
                <c:ptCount val="1"/>
                <c:pt idx="0">
                  <c:v>20.419808752804585</c:v>
                </c:pt>
              </c:numCache>
            </c:numRef>
          </c:yVal>
          <c:smooth val="0"/>
          <c:extLst>
            <c:ext xmlns:c16="http://schemas.microsoft.com/office/drawing/2014/chart" uri="{C3380CC4-5D6E-409C-BE32-E72D297353CC}">
              <c16:uniqueId val="{00000007-D2F9-4653-8F03-26FD451B2E88}"/>
            </c:ext>
          </c:extLst>
        </c:ser>
        <c:ser>
          <c:idx val="5"/>
          <c:order val="5"/>
          <c:tx>
            <c:v>Dsto</c:v>
          </c:tx>
          <c:spPr>
            <a:ln w="25400" cap="rnd">
              <a:noFill/>
              <a:round/>
            </a:ln>
            <a:effectLst/>
          </c:spPr>
          <c:marker>
            <c:symbol val="circle"/>
            <c:size val="5"/>
            <c:spPr>
              <a:solidFill>
                <a:schemeClr val="accent6"/>
              </a:solidFill>
              <a:ln w="9525">
                <a:solidFill>
                  <a:schemeClr val="accent6"/>
                </a:solidFill>
              </a:ln>
              <a:effectLst/>
            </c:spPr>
          </c:marker>
          <c:xVal>
            <c:numRef>
              <c:f>'2007 STX Pivot'!$L$9</c:f>
              <c:numCache>
                <c:formatCode>0.00</c:formatCode>
                <c:ptCount val="1"/>
                <c:pt idx="0">
                  <c:v>4.9980235701237694</c:v>
                </c:pt>
              </c:numCache>
            </c:numRef>
          </c:xVal>
          <c:yVal>
            <c:numRef>
              <c:f>'2007 STX Pivot'!$M$9</c:f>
              <c:numCache>
                <c:formatCode>0.00</c:formatCode>
                <c:ptCount val="1"/>
                <c:pt idx="0">
                  <c:v>5.4909002032718011</c:v>
                </c:pt>
              </c:numCache>
            </c:numRef>
          </c:yVal>
          <c:smooth val="0"/>
          <c:extLst>
            <c:ext xmlns:c16="http://schemas.microsoft.com/office/drawing/2014/chart" uri="{C3380CC4-5D6E-409C-BE32-E72D297353CC}">
              <c16:uniqueId val="{00000008-D2F9-4653-8F03-26FD451B2E88}"/>
            </c:ext>
          </c:extLst>
        </c:ser>
        <c:ser>
          <c:idx val="6"/>
          <c:order val="6"/>
          <c:tx>
            <c:v>Dlab</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'2007 STX Pivot'!$L$10</c:f>
              <c:numCache>
                <c:formatCode>0.00</c:formatCode>
                <c:ptCount val="1"/>
                <c:pt idx="0">
                  <c:v>9.9860887863365022</c:v>
                </c:pt>
              </c:numCache>
            </c:numRef>
          </c:xVal>
          <c:yVal>
            <c:numRef>
              <c:f>'2007 STX Pivot'!$M$10</c:f>
              <c:numCache>
                <c:formatCode>0.00</c:formatCode>
                <c:ptCount val="1"/>
                <c:pt idx="0">
                  <c:v>8.7356944307864222</c:v>
                </c:pt>
              </c:numCache>
            </c:numRef>
          </c:yVal>
          <c:smooth val="0"/>
          <c:extLst>
            <c:ext xmlns:c16="http://schemas.microsoft.com/office/drawing/2014/chart" uri="{C3380CC4-5D6E-409C-BE32-E72D297353CC}">
              <c16:uniqueId val="{00000009-D2F9-4653-8F03-26FD451B2E88}"/>
            </c:ext>
          </c:extLst>
        </c:ser>
        <c:ser>
          <c:idx val="7"/>
          <c:order val="7"/>
          <c:tx>
            <c:v>Efas</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'2007 STX Pivot'!$L$11</c:f>
              <c:numCache>
                <c:formatCode>0.00</c:formatCode>
                <c:ptCount val="1"/>
                <c:pt idx="0">
                  <c:v>4.7935914653589577</c:v>
                </c:pt>
              </c:numCache>
            </c:numRef>
          </c:xVal>
          <c:yVal>
            <c:numRef>
              <c:f>'2007 STX Pivot'!$M$11</c:f>
              <c:numCache>
                <c:formatCode>0.00</c:formatCode>
                <c:ptCount val="1"/>
                <c:pt idx="0">
                  <c:v>2.0518265284820383</c:v>
                </c:pt>
              </c:numCache>
            </c:numRef>
          </c:yVal>
          <c:smooth val="0"/>
          <c:extLst>
            <c:ext xmlns:c16="http://schemas.microsoft.com/office/drawing/2014/chart" uri="{C3380CC4-5D6E-409C-BE32-E72D297353CC}">
              <c16:uniqueId val="{0000000A-D2F9-4653-8F03-26FD451B2E88}"/>
            </c:ext>
          </c:extLst>
        </c:ser>
        <c:ser>
          <c:idx val="8"/>
          <c:order val="8"/>
          <c:tx>
            <c:v>Isin</c:v>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'2007 STX Pivot'!$L$12</c:f>
              <c:numCache>
                <c:formatCode>0.00</c:formatCode>
                <c:ptCount val="1"/>
                <c:pt idx="0">
                  <c:v>0</c:v>
                </c:pt>
              </c:numCache>
            </c:numRef>
          </c:xVal>
          <c:yVal>
            <c:numRef>
              <c:f>'2007 STX Pivot'!$M$12</c:f>
              <c:numCache>
                <c:formatCode>0.00</c:formatCode>
                <c:ptCount val="1"/>
                <c:pt idx="0">
                  <c:v>5.6077428866577808E-2</c:v>
                </c:pt>
              </c:numCache>
            </c:numRef>
          </c:yVal>
          <c:smooth val="0"/>
          <c:extLst>
            <c:ext xmlns:c16="http://schemas.microsoft.com/office/drawing/2014/chart" uri="{C3380CC4-5D6E-409C-BE32-E72D297353CC}">
              <c16:uniqueId val="{0000000B-D2F9-4653-8F03-26FD451B2E88}"/>
            </c:ext>
          </c:extLst>
        </c:ser>
        <c:ser>
          <c:idx val="9"/>
          <c:order val="9"/>
          <c:tx>
            <c:v>Mdec</c:v>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'2007 STX Pivot'!$L$13</c:f>
              <c:numCache>
                <c:formatCode>0.00</c:formatCode>
                <c:ptCount val="1"/>
                <c:pt idx="0">
                  <c:v>8.8407444451792916</c:v>
                </c:pt>
              </c:numCache>
            </c:numRef>
          </c:xVal>
          <c:yVal>
            <c:numRef>
              <c:f>'2007 STX Pivot'!$M$13</c:f>
              <c:numCache>
                <c:formatCode>0.00</c:formatCode>
                <c:ptCount val="1"/>
                <c:pt idx="0">
                  <c:v>20.083482606031424</c:v>
                </c:pt>
              </c:numCache>
            </c:numRef>
          </c:yVal>
          <c:smooth val="0"/>
          <c:extLst>
            <c:ext xmlns:c16="http://schemas.microsoft.com/office/drawing/2014/chart" uri="{C3380CC4-5D6E-409C-BE32-E72D297353CC}">
              <c16:uniqueId val="{0000000C-D2F9-4653-8F03-26FD451B2E88}"/>
            </c:ext>
          </c:extLst>
        </c:ser>
        <c:ser>
          <c:idx val="10"/>
          <c:order val="10"/>
          <c:tx>
            <c:v>Mmir</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'2007 STX Pivot'!$L$14</c:f>
              <c:numCache>
                <c:formatCode>0.00</c:formatCode>
                <c:ptCount val="1"/>
                <c:pt idx="0">
                  <c:v>0.18863310206875258</c:v>
                </c:pt>
              </c:numCache>
            </c:numRef>
          </c:xVal>
          <c:yVal>
            <c:numRef>
              <c:f>'2007 STX Pivot'!$M$14</c:f>
              <c:numCache>
                <c:formatCode>0.00</c:formatCode>
                <c:ptCount val="1"/>
                <c:pt idx="0">
                  <c:v>0.77876318254491972</c:v>
                </c:pt>
              </c:numCache>
            </c:numRef>
          </c:yVal>
          <c:smooth val="0"/>
          <c:extLst>
            <c:ext xmlns:c16="http://schemas.microsoft.com/office/drawing/2014/chart" uri="{C3380CC4-5D6E-409C-BE32-E72D297353CC}">
              <c16:uniqueId val="{0000000D-D2F9-4653-8F03-26FD451B2E88}"/>
            </c:ext>
          </c:extLst>
        </c:ser>
        <c:ser>
          <c:idx val="11"/>
          <c:order val="11"/>
          <c:tx>
            <c:v>Mmea</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'2007 STX Pivot'!$L$15</c:f>
              <c:numCache>
                <c:formatCode>0.00</c:formatCode>
                <c:ptCount val="1"/>
                <c:pt idx="0">
                  <c:v>0.59727322375789071</c:v>
                </c:pt>
              </c:numCache>
            </c:numRef>
          </c:xVal>
          <c:yVal>
            <c:numRef>
              <c:f>'2007 STX Pivot'!$M$15</c:f>
              <c:numCache>
                <c:formatCode>0.00</c:formatCode>
                <c:ptCount val="1"/>
                <c:pt idx="0">
                  <c:v>1.2743447858725547</c:v>
                </c:pt>
              </c:numCache>
            </c:numRef>
          </c:yVal>
          <c:smooth val="0"/>
          <c:extLst>
            <c:ext xmlns:c16="http://schemas.microsoft.com/office/drawing/2014/chart" uri="{C3380CC4-5D6E-409C-BE32-E72D297353CC}">
              <c16:uniqueId val="{0000000E-D2F9-4653-8F03-26FD451B2E88}"/>
            </c:ext>
          </c:extLst>
        </c:ser>
        <c:ser>
          <c:idx val="12"/>
          <c:order val="12"/>
          <c:tx>
            <c:v>Mcav</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Ref>
              <c:f>'2007 STX Pivot'!$L$16</c:f>
              <c:numCache>
                <c:formatCode>0.00</c:formatCode>
                <c:ptCount val="1"/>
                <c:pt idx="0">
                  <c:v>250.61863288959745</c:v>
                </c:pt>
              </c:numCache>
            </c:numRef>
          </c:xVal>
          <c:yVal>
            <c:numRef>
              <c:f>'2007 STX Pivot'!$M$16</c:f>
              <c:numCache>
                <c:formatCode>0.00</c:formatCode>
                <c:ptCount val="1"/>
                <c:pt idx="0">
                  <c:v>182.84999591214026</c:v>
                </c:pt>
              </c:numCache>
            </c:numRef>
          </c:yVal>
          <c:smooth val="0"/>
          <c:extLst>
            <c:ext xmlns:c16="http://schemas.microsoft.com/office/drawing/2014/chart" uri="{C3380CC4-5D6E-409C-BE32-E72D297353CC}">
              <c16:uniqueId val="{0000000F-D2F9-4653-8F03-26FD451B2E88}"/>
            </c:ext>
          </c:extLst>
        </c:ser>
        <c:ser>
          <c:idx val="13"/>
          <c:order val="13"/>
          <c:tx>
            <c:v>Mlam</c:v>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Ref>
              <c:f>'2007 STX Pivot'!$L$17</c:f>
              <c:numCache>
                <c:formatCode>0.00</c:formatCode>
                <c:ptCount val="1"/>
                <c:pt idx="0">
                  <c:v>0</c:v>
                </c:pt>
              </c:numCache>
            </c:numRef>
          </c:xVal>
          <c:yVal>
            <c:numRef>
              <c:f>'2007 STX Pivot'!$M$17</c:f>
              <c:numCache>
                <c:formatCode>0.00</c:formatCode>
                <c:ptCount val="1"/>
                <c:pt idx="0">
                  <c:v>5.670574739729576E-4</c:v>
                </c:pt>
              </c:numCache>
            </c:numRef>
          </c:yVal>
          <c:smooth val="0"/>
          <c:extLst>
            <c:ext xmlns:c16="http://schemas.microsoft.com/office/drawing/2014/chart" uri="{C3380CC4-5D6E-409C-BE32-E72D297353CC}">
              <c16:uniqueId val="{00000010-D2F9-4653-8F03-26FD451B2E88}"/>
            </c:ext>
          </c:extLst>
        </c:ser>
        <c:ser>
          <c:idx val="14"/>
          <c:order val="14"/>
          <c:tx>
            <c:v>Oann</c:v>
          </c:tx>
          <c:spPr>
            <a:ln w="25400" cap="rnd">
              <a:no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xVal>
            <c:numRef>
              <c:f>'2007 STX Pivot'!$L$18</c:f>
              <c:numCache>
                <c:formatCode>0.00</c:formatCode>
                <c:ptCount val="1"/>
                <c:pt idx="0">
                  <c:v>1459.8060790568759</c:v>
                </c:pt>
              </c:numCache>
            </c:numRef>
          </c:xVal>
          <c:yVal>
            <c:numRef>
              <c:f>'2007 STX Pivot'!$M$18</c:f>
              <c:numCache>
                <c:formatCode>0.00</c:formatCode>
                <c:ptCount val="1"/>
                <c:pt idx="0">
                  <c:v>411.86828181187093</c:v>
                </c:pt>
              </c:numCache>
            </c:numRef>
          </c:yVal>
          <c:smooth val="0"/>
          <c:extLst>
            <c:ext xmlns:c16="http://schemas.microsoft.com/office/drawing/2014/chart" uri="{C3380CC4-5D6E-409C-BE32-E72D297353CC}">
              <c16:uniqueId val="{00000011-D2F9-4653-8F03-26FD451B2E88}"/>
            </c:ext>
          </c:extLst>
        </c:ser>
        <c:ser>
          <c:idx val="15"/>
          <c:order val="15"/>
          <c:tx>
            <c:v>Ofav</c:v>
          </c:tx>
          <c:spPr>
            <a:ln w="25400" cap="rnd">
              <a:no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xVal>
            <c:numRef>
              <c:f>'2007 STX Pivot'!$L$19</c:f>
              <c:numCache>
                <c:formatCode>0.00</c:formatCode>
                <c:ptCount val="1"/>
                <c:pt idx="0">
                  <c:v>273.6211928388268</c:v>
                </c:pt>
              </c:numCache>
            </c:numRef>
          </c:xVal>
          <c:yVal>
            <c:numRef>
              <c:f>'2007 STX Pivot'!$M$19</c:f>
              <c:numCache>
                <c:formatCode>0.00</c:formatCode>
                <c:ptCount val="1"/>
                <c:pt idx="0">
                  <c:v>188.81597822191853</c:v>
                </c:pt>
              </c:numCache>
            </c:numRef>
          </c:yVal>
          <c:smooth val="0"/>
          <c:extLst>
            <c:ext xmlns:c16="http://schemas.microsoft.com/office/drawing/2014/chart" uri="{C3380CC4-5D6E-409C-BE32-E72D297353CC}">
              <c16:uniqueId val="{00000012-D2F9-4653-8F03-26FD451B2E88}"/>
            </c:ext>
          </c:extLst>
        </c:ser>
        <c:ser>
          <c:idx val="16"/>
          <c:order val="16"/>
          <c:tx>
            <c:v>Ofra</c:v>
          </c:tx>
          <c:spPr>
            <a:ln w="25400" cap="rnd">
              <a:no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xVal>
            <c:numRef>
              <c:f>'2007 STX Pivot'!$L$20</c:f>
              <c:numCache>
                <c:formatCode>0.00</c:formatCode>
                <c:ptCount val="1"/>
                <c:pt idx="0">
                  <c:v>16.084336278025148</c:v>
                </c:pt>
              </c:numCache>
            </c:numRef>
          </c:xVal>
          <c:yVal>
            <c:numRef>
              <c:f>'2007 STX Pivot'!$M$20</c:f>
              <c:numCache>
                <c:formatCode>0.00</c:formatCode>
                <c:ptCount val="1"/>
                <c:pt idx="0">
                  <c:v>13.294027875579966</c:v>
                </c:pt>
              </c:numCache>
            </c:numRef>
          </c:yVal>
          <c:smooth val="0"/>
          <c:extLst>
            <c:ext xmlns:c16="http://schemas.microsoft.com/office/drawing/2014/chart" uri="{C3380CC4-5D6E-409C-BE32-E72D297353CC}">
              <c16:uniqueId val="{00000013-D2F9-4653-8F03-26FD451B2E88}"/>
            </c:ext>
          </c:extLst>
        </c:ser>
        <c:ser>
          <c:idx val="17"/>
          <c:order val="17"/>
          <c:tx>
            <c:v>Past</c:v>
          </c:tx>
          <c:spPr>
            <a:ln w="25400" cap="rnd">
              <a:no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'2007 STX Pivot'!$L$21</c:f>
              <c:numCache>
                <c:formatCode>0.00</c:formatCode>
                <c:ptCount val="1"/>
                <c:pt idx="0">
                  <c:v>19.771820883270095</c:v>
                </c:pt>
              </c:numCache>
            </c:numRef>
          </c:xVal>
          <c:yVal>
            <c:numRef>
              <c:f>'2007 STX Pivot'!$M$21</c:f>
              <c:numCache>
                <c:formatCode>0.00</c:formatCode>
                <c:ptCount val="1"/>
                <c:pt idx="0">
                  <c:v>59.263974019669028</c:v>
                </c:pt>
              </c:numCache>
            </c:numRef>
          </c:yVal>
          <c:smooth val="0"/>
          <c:extLst>
            <c:ext xmlns:c16="http://schemas.microsoft.com/office/drawing/2014/chart" uri="{C3380CC4-5D6E-409C-BE32-E72D297353CC}">
              <c16:uniqueId val="{00000014-D2F9-4653-8F03-26FD451B2E88}"/>
            </c:ext>
          </c:extLst>
        </c:ser>
        <c:ser>
          <c:idx val="18"/>
          <c:order val="18"/>
          <c:tx>
            <c:v>Pdiv</c:v>
          </c:tx>
          <c:spPr>
            <a:ln w="25400" cap="rnd">
              <a:noFill/>
              <a:round/>
            </a:ln>
            <a:effectLst/>
          </c:spPr>
          <c:marker>
            <c:symbol val="circle"/>
            <c:size val="5"/>
            <c:spPr>
              <a:solidFill>
                <a:schemeClr val="accent1">
                  <a:lumMod val="80000"/>
                </a:schemeClr>
              </a:solidFill>
              <a:ln w="9525">
                <a:solidFill>
                  <a:schemeClr val="accent1">
                    <a:lumMod val="80000"/>
                  </a:schemeClr>
                </a:solidFill>
              </a:ln>
              <a:effectLst/>
            </c:spPr>
          </c:marker>
          <c:xVal>
            <c:numRef>
              <c:f>'2007 STX Pivot'!$L$22</c:f>
              <c:numCache>
                <c:formatCode>0.00</c:formatCode>
                <c:ptCount val="1"/>
                <c:pt idx="0">
                  <c:v>7.9413193411324317</c:v>
                </c:pt>
              </c:numCache>
            </c:numRef>
          </c:xVal>
          <c:yVal>
            <c:numRef>
              <c:f>'2007 STX Pivot'!$M$22</c:f>
              <c:numCache>
                <c:formatCode>0.00</c:formatCode>
                <c:ptCount val="1"/>
                <c:pt idx="0">
                  <c:v>1.635358902894509</c:v>
                </c:pt>
              </c:numCache>
            </c:numRef>
          </c:yVal>
          <c:smooth val="0"/>
          <c:extLst>
            <c:ext xmlns:c16="http://schemas.microsoft.com/office/drawing/2014/chart" uri="{C3380CC4-5D6E-409C-BE32-E72D297353CC}">
              <c16:uniqueId val="{00000015-D2F9-4653-8F03-26FD451B2E88}"/>
            </c:ext>
          </c:extLst>
        </c:ser>
        <c:ser>
          <c:idx val="19"/>
          <c:order val="19"/>
          <c:tx>
            <c:v>Pfur</c:v>
          </c:tx>
          <c:spPr>
            <a:ln w="25400" cap="rnd">
              <a:noFill/>
              <a:round/>
            </a:ln>
            <a:effectLst/>
          </c:spPr>
          <c:marker>
            <c:symbol val="circle"/>
            <c:size val="5"/>
            <c:spPr>
              <a:solidFill>
                <a:schemeClr val="accent2">
                  <a:lumMod val="80000"/>
                </a:schemeClr>
              </a:solidFill>
              <a:ln w="9525">
                <a:solidFill>
                  <a:schemeClr val="accent2">
                    <a:lumMod val="80000"/>
                  </a:schemeClr>
                </a:solidFill>
              </a:ln>
              <a:effectLst/>
            </c:spPr>
          </c:marker>
          <c:xVal>
            <c:numRef>
              <c:f>'2007 STX Pivot'!$L$23</c:f>
              <c:numCache>
                <c:formatCode>0.00</c:formatCode>
                <c:ptCount val="1"/>
                <c:pt idx="0">
                  <c:v>92.266117723696311</c:v>
                </c:pt>
              </c:numCache>
            </c:numRef>
          </c:xVal>
          <c:yVal>
            <c:numRef>
              <c:f>'2007 STX Pivot'!$M$23</c:f>
              <c:numCache>
                <c:formatCode>0.00</c:formatCode>
                <c:ptCount val="1"/>
                <c:pt idx="0">
                  <c:v>11.312384271724722</c:v>
                </c:pt>
              </c:numCache>
            </c:numRef>
          </c:yVal>
          <c:smooth val="0"/>
          <c:extLst>
            <c:ext xmlns:c16="http://schemas.microsoft.com/office/drawing/2014/chart" uri="{C3380CC4-5D6E-409C-BE32-E72D297353CC}">
              <c16:uniqueId val="{00000016-D2F9-4653-8F03-26FD451B2E88}"/>
            </c:ext>
          </c:extLst>
        </c:ser>
        <c:ser>
          <c:idx val="20"/>
          <c:order val="20"/>
          <c:tx>
            <c:v>Ppor</c:v>
          </c:tx>
          <c:spPr>
            <a:ln w="25400" cap="rnd">
              <a:noFill/>
              <a:round/>
            </a:ln>
            <a:effectLst/>
          </c:spPr>
          <c:marker>
            <c:symbol val="circle"/>
            <c:size val="5"/>
            <c:spPr>
              <a:solidFill>
                <a:schemeClr val="accent3">
                  <a:lumMod val="80000"/>
                </a:schemeClr>
              </a:solidFill>
              <a:ln w="9525">
                <a:solidFill>
                  <a:schemeClr val="accent3">
                    <a:lumMod val="80000"/>
                  </a:schemeClr>
                </a:solidFill>
              </a:ln>
              <a:effectLst/>
            </c:spPr>
          </c:marker>
          <c:xVal>
            <c:numRef>
              <c:f>'2007 STX Pivot'!$L$24</c:f>
              <c:numCache>
                <c:formatCode>0.00</c:formatCode>
                <c:ptCount val="1"/>
                <c:pt idx="0">
                  <c:v>36.984988924291535</c:v>
                </c:pt>
              </c:numCache>
            </c:numRef>
          </c:xVal>
          <c:yVal>
            <c:numRef>
              <c:f>'2007 STX Pivot'!$M$24</c:f>
              <c:numCache>
                <c:formatCode>0.00</c:formatCode>
                <c:ptCount val="1"/>
                <c:pt idx="0">
                  <c:v>24.852285951094785</c:v>
                </c:pt>
              </c:numCache>
            </c:numRef>
          </c:yVal>
          <c:smooth val="0"/>
          <c:extLst>
            <c:ext xmlns:c16="http://schemas.microsoft.com/office/drawing/2014/chart" uri="{C3380CC4-5D6E-409C-BE32-E72D297353CC}">
              <c16:uniqueId val="{00000017-D2F9-4653-8F03-26FD451B2E88}"/>
            </c:ext>
          </c:extLst>
        </c:ser>
        <c:ser>
          <c:idx val="21"/>
          <c:order val="21"/>
          <c:tx>
            <c:v>Pcli</c:v>
          </c:tx>
          <c:spPr>
            <a:ln w="25400" cap="rnd">
              <a:noFill/>
              <a:round/>
            </a:ln>
            <a:effectLst/>
          </c:spPr>
          <c:marker>
            <c:symbol val="circle"/>
            <c:size val="5"/>
            <c:spPr>
              <a:solidFill>
                <a:schemeClr val="accent4">
                  <a:lumMod val="80000"/>
                </a:schemeClr>
              </a:solidFill>
              <a:ln w="9525">
                <a:solidFill>
                  <a:schemeClr val="accent4">
                    <a:lumMod val="80000"/>
                  </a:schemeClr>
                </a:solidFill>
              </a:ln>
              <a:effectLst/>
            </c:spPr>
          </c:marker>
          <c:xVal>
            <c:numRef>
              <c:f>'2007 STX Pivot'!$L$25</c:f>
              <c:numCache>
                <c:formatCode>0.00</c:formatCode>
                <c:ptCount val="1"/>
                <c:pt idx="0">
                  <c:v>12.729615068915628</c:v>
                </c:pt>
              </c:numCache>
            </c:numRef>
          </c:xVal>
          <c:yVal>
            <c:numRef>
              <c:f>'2007 STX Pivot'!$M$25</c:f>
              <c:numCache>
                <c:formatCode>0.00</c:formatCode>
                <c:ptCount val="1"/>
                <c:pt idx="0">
                  <c:v>32.613107110678982</c:v>
                </c:pt>
              </c:numCache>
            </c:numRef>
          </c:yVal>
          <c:smooth val="0"/>
          <c:extLst>
            <c:ext xmlns:c16="http://schemas.microsoft.com/office/drawing/2014/chart" uri="{C3380CC4-5D6E-409C-BE32-E72D297353CC}">
              <c16:uniqueId val="{00000018-D2F9-4653-8F03-26FD451B2E88}"/>
            </c:ext>
          </c:extLst>
        </c:ser>
        <c:ser>
          <c:idx val="22"/>
          <c:order val="22"/>
          <c:tx>
            <c:v>Pstr</c:v>
          </c:tx>
          <c:spPr>
            <a:ln w="25400" cap="rnd">
              <a:noFill/>
              <a:round/>
            </a:ln>
            <a:effectLst/>
          </c:spPr>
          <c:marker>
            <c:symbol val="circle"/>
            <c:size val="5"/>
            <c:spPr>
              <a:solidFill>
                <a:schemeClr val="accent5">
                  <a:lumMod val="80000"/>
                </a:schemeClr>
              </a:solidFill>
              <a:ln w="9525">
                <a:solidFill>
                  <a:schemeClr val="accent5">
                    <a:lumMod val="80000"/>
                  </a:schemeClr>
                </a:solidFill>
              </a:ln>
              <a:effectLst/>
            </c:spPr>
          </c:marker>
          <c:xVal>
            <c:numRef>
              <c:f>'2007 STX Pivot'!$L$26</c:f>
              <c:numCache>
                <c:formatCode>0.00</c:formatCode>
                <c:ptCount val="1"/>
                <c:pt idx="0">
                  <c:v>83.756846110353862</c:v>
                </c:pt>
              </c:numCache>
            </c:numRef>
          </c:xVal>
          <c:yVal>
            <c:numRef>
              <c:f>'2007 STX Pivot'!$M$26</c:f>
              <c:numCache>
                <c:formatCode>0.00</c:formatCode>
                <c:ptCount val="1"/>
                <c:pt idx="0">
                  <c:v>141.53110303959559</c:v>
                </c:pt>
              </c:numCache>
            </c:numRef>
          </c:yVal>
          <c:smooth val="0"/>
          <c:extLst>
            <c:ext xmlns:c16="http://schemas.microsoft.com/office/drawing/2014/chart" uri="{C3380CC4-5D6E-409C-BE32-E72D297353CC}">
              <c16:uniqueId val="{00000019-D2F9-4653-8F03-26FD451B2E88}"/>
            </c:ext>
          </c:extLst>
        </c:ser>
        <c:ser>
          <c:idx val="23"/>
          <c:order val="23"/>
          <c:tx>
            <c:v>Ssid</c:v>
          </c:tx>
          <c:spPr>
            <a:ln w="25400" cap="rnd">
              <a:noFill/>
              <a:round/>
            </a:ln>
            <a:effectLst/>
          </c:spPr>
          <c:marker>
            <c:symbol val="circle"/>
            <c:size val="5"/>
            <c:spPr>
              <a:solidFill>
                <a:schemeClr val="accent6">
                  <a:lumMod val="80000"/>
                </a:schemeClr>
              </a:solidFill>
              <a:ln w="9525">
                <a:solidFill>
                  <a:schemeClr val="accent6">
                    <a:lumMod val="80000"/>
                  </a:schemeClr>
                </a:solidFill>
              </a:ln>
              <a:effectLst/>
            </c:spPr>
          </c:marker>
          <c:xVal>
            <c:numRef>
              <c:f>'2007 STX Pivot'!$L$27</c:f>
              <c:numCache>
                <c:formatCode>0.00</c:formatCode>
                <c:ptCount val="1"/>
                <c:pt idx="0">
                  <c:v>142.82376330278444</c:v>
                </c:pt>
              </c:numCache>
            </c:numRef>
          </c:xVal>
          <c:yVal>
            <c:numRef>
              <c:f>'2007 STX Pivot'!$M$27</c:f>
              <c:numCache>
                <c:formatCode>0.00</c:formatCode>
                <c:ptCount val="1"/>
                <c:pt idx="0">
                  <c:v>129.78607720228501</c:v>
                </c:pt>
              </c:numCache>
            </c:numRef>
          </c:yVal>
          <c:smooth val="0"/>
          <c:extLst>
            <c:ext xmlns:c16="http://schemas.microsoft.com/office/drawing/2014/chart" uri="{C3380CC4-5D6E-409C-BE32-E72D297353CC}">
              <c16:uniqueId val="{0000001A-D2F9-4653-8F03-26FD451B2E88}"/>
            </c:ext>
          </c:extLst>
        </c:ser>
        <c:ser>
          <c:idx val="24"/>
          <c:order val="24"/>
          <c:tx>
            <c:v>Sint</c:v>
          </c:tx>
          <c:spPr>
            <a:ln w="25400" cap="rnd">
              <a:no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xVal>
            <c:numRef>
              <c:f>'2007 STX Pivot'!$L$28</c:f>
              <c:numCache>
                <c:formatCode>0.00</c:formatCode>
                <c:ptCount val="1"/>
                <c:pt idx="0">
                  <c:v>1.4333220583245372</c:v>
                </c:pt>
              </c:numCache>
            </c:numRef>
          </c:xVal>
          <c:yVal>
            <c:numRef>
              <c:f>'2007 STX Pivot'!$M$28</c:f>
              <c:numCache>
                <c:formatCode>0.00</c:formatCode>
                <c:ptCount val="1"/>
                <c:pt idx="0">
                  <c:v>4.3136790501919435</c:v>
                </c:pt>
              </c:numCache>
            </c:numRef>
          </c:yVal>
          <c:smooth val="0"/>
          <c:extLst>
            <c:ext xmlns:c16="http://schemas.microsoft.com/office/drawing/2014/chart" uri="{C3380CC4-5D6E-409C-BE32-E72D297353CC}">
              <c16:uniqueId val="{0000001B-D2F9-4653-8F03-26FD451B2E88}"/>
            </c:ext>
          </c:extLst>
        </c:ser>
        <c:ser>
          <c:idx val="25"/>
          <c:order val="25"/>
          <c:tx>
            <c:v>CB0</c:v>
          </c:tx>
          <c:spPr>
            <a:ln w="25400"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trendline>
            <c:spPr>
              <a:ln w="19050" cap="rnd">
                <a:solidFill>
                  <a:schemeClr val="accent2">
                    <a:lumMod val="60000"/>
                    <a:lumOff val="40000"/>
                  </a:schemeClr>
                </a:solidFill>
                <a:prstDash val="sysDot"/>
              </a:ln>
              <a:effectLst/>
            </c:spPr>
            <c:trendlineType val="linear"/>
            <c:dispRSqr val="0"/>
            <c:dispEq val="0"/>
          </c:trendline>
          <c:xVal>
            <c:numRef>
              <c:f>'2007 STX Pivot'!$S$28:$S$29</c:f>
              <c:numCache>
                <c:formatCode>General</c:formatCode>
                <c:ptCount val="2"/>
                <c:pt idx="0">
                  <c:v>0</c:v>
                </c:pt>
                <c:pt idx="1">
                  <c:v>1400</c:v>
                </c:pt>
              </c:numCache>
            </c:numRef>
          </c:xVal>
          <c:yVal>
            <c:numRef>
              <c:f>'2007 STX Pivot'!$T$28:$T$29</c:f>
              <c:numCache>
                <c:formatCode>General</c:formatCode>
                <c:ptCount val="2"/>
                <c:pt idx="0">
                  <c:v>0</c:v>
                </c:pt>
                <c:pt idx="1">
                  <c:v>1400</c:v>
                </c:pt>
              </c:numCache>
            </c:numRef>
          </c:yVal>
          <c:smooth val="0"/>
          <c:extLst>
            <c:ext xmlns:c16="http://schemas.microsoft.com/office/drawing/2014/chart" uri="{C3380CC4-5D6E-409C-BE32-E72D297353CC}">
              <c16:uniqueId val="{0000001C-D2F9-4653-8F03-26FD451B2E88}"/>
            </c:ext>
          </c:extLst>
        </c:ser>
        <c:dLbls>
          <c:showLegendKey val="0"/>
          <c:showVal val="0"/>
          <c:showCatName val="0"/>
          <c:showSerName val="0"/>
          <c:showPercent val="0"/>
          <c:showBubbleSize val="0"/>
        </c:dLbls>
        <c:axId val="1282500351"/>
        <c:axId val="1282501183"/>
      </c:scatterChart>
      <c:valAx>
        <c:axId val="1282500351"/>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Erosion (kg</a:t>
                </a:r>
                <a:r>
                  <a:rPr lang="en-US" baseline="0"/>
                  <a:t> yr</a:t>
                </a:r>
                <a:r>
                  <a:rPr lang="en-US" baseline="30000"/>
                  <a:t>-1</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2501183"/>
        <c:crosses val="autoZero"/>
        <c:crossBetween val="midCat"/>
      </c:valAx>
      <c:valAx>
        <c:axId val="1282501183"/>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Calcification (kg yr</a:t>
                </a:r>
                <a:r>
                  <a:rPr lang="en-US" baseline="30000"/>
                  <a:t>-1</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25003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Acer</c:v>
          </c:tx>
          <c:spPr>
            <a:ln w="19050" cap="rnd">
              <a:noFill/>
              <a:round/>
            </a:ln>
            <a:effectLst/>
          </c:spPr>
          <c:marker>
            <c:symbol val="circle"/>
            <c:size val="5"/>
            <c:spPr>
              <a:solidFill>
                <a:schemeClr val="accent1"/>
              </a:solidFill>
              <a:ln w="9525">
                <a:solidFill>
                  <a:schemeClr val="accent1"/>
                </a:solidFill>
              </a:ln>
              <a:effectLst/>
            </c:spPr>
          </c:marker>
          <c:xVal>
            <c:numRef>
              <c:f>'2009 STJ Pivot'!$B$42</c:f>
              <c:numCache>
                <c:formatCode>0.000</c:formatCode>
                <c:ptCount val="1"/>
                <c:pt idx="0">
                  <c:v>25.926621692280481</c:v>
                </c:pt>
              </c:numCache>
            </c:numRef>
          </c:xVal>
          <c:yVal>
            <c:numRef>
              <c:f>'2009 STJ Pivot'!$C$42</c:f>
              <c:numCache>
                <c:formatCode>0.000</c:formatCode>
                <c:ptCount val="1"/>
                <c:pt idx="0">
                  <c:v>12.664231225518499</c:v>
                </c:pt>
              </c:numCache>
            </c:numRef>
          </c:yVal>
          <c:smooth val="0"/>
          <c:extLst>
            <c:ext xmlns:c16="http://schemas.microsoft.com/office/drawing/2014/chart" uri="{C3380CC4-5D6E-409C-BE32-E72D297353CC}">
              <c16:uniqueId val="{00000003-0B72-4251-9F9D-E918B37A9FF2}"/>
            </c:ext>
          </c:extLst>
        </c:ser>
        <c:ser>
          <c:idx val="1"/>
          <c:order val="1"/>
          <c:tx>
            <c:v>Apal</c:v>
          </c:tx>
          <c:spPr>
            <a:ln w="25400" cap="rnd">
              <a:noFill/>
              <a:round/>
            </a:ln>
            <a:effectLst/>
          </c:spPr>
          <c:marker>
            <c:symbol val="circle"/>
            <c:size val="5"/>
            <c:spPr>
              <a:solidFill>
                <a:schemeClr val="accent2"/>
              </a:solidFill>
              <a:ln w="9525">
                <a:solidFill>
                  <a:schemeClr val="accent2"/>
                </a:solidFill>
              </a:ln>
              <a:effectLst/>
            </c:spPr>
          </c:marker>
          <c:xVal>
            <c:numRef>
              <c:f>'2009 STJ Pivot'!$B$43</c:f>
              <c:numCache>
                <c:formatCode>0.000</c:formatCode>
                <c:ptCount val="1"/>
                <c:pt idx="0">
                  <c:v>12.652764412332893</c:v>
                </c:pt>
              </c:numCache>
            </c:numRef>
          </c:xVal>
          <c:yVal>
            <c:numRef>
              <c:f>'2009 STJ Pivot'!$C$43</c:f>
              <c:numCache>
                <c:formatCode>0.000</c:formatCode>
                <c:ptCount val="1"/>
                <c:pt idx="0">
                  <c:v>8.8940451518535539</c:v>
                </c:pt>
              </c:numCache>
            </c:numRef>
          </c:yVal>
          <c:smooth val="0"/>
          <c:extLst>
            <c:ext xmlns:c16="http://schemas.microsoft.com/office/drawing/2014/chart" uri="{C3380CC4-5D6E-409C-BE32-E72D297353CC}">
              <c16:uniqueId val="{00000004-0B72-4251-9F9D-E918B37A9FF2}"/>
            </c:ext>
          </c:extLst>
        </c:ser>
        <c:ser>
          <c:idx val="2"/>
          <c:order val="2"/>
          <c:tx>
            <c:v>Apro</c:v>
          </c:tx>
          <c:spPr>
            <a:ln w="25400" cap="rnd">
              <a:noFill/>
              <a:round/>
            </a:ln>
            <a:effectLst/>
          </c:spPr>
          <c:marker>
            <c:symbol val="circle"/>
            <c:size val="5"/>
            <c:spPr>
              <a:solidFill>
                <a:schemeClr val="accent3"/>
              </a:solidFill>
              <a:ln w="9525">
                <a:solidFill>
                  <a:schemeClr val="accent3"/>
                </a:solidFill>
              </a:ln>
              <a:effectLst/>
            </c:spPr>
          </c:marker>
          <c:xVal>
            <c:numRef>
              <c:f>'2009 STJ Pivot'!$B$44</c:f>
              <c:numCache>
                <c:formatCode>0.000</c:formatCode>
                <c:ptCount val="1"/>
                <c:pt idx="0">
                  <c:v>0.84673775995878897</c:v>
                </c:pt>
              </c:numCache>
            </c:numRef>
          </c:xVal>
          <c:yVal>
            <c:numRef>
              <c:f>'2009 STJ Pivot'!$C$44</c:f>
              <c:numCache>
                <c:formatCode>0.000</c:formatCode>
                <c:ptCount val="1"/>
                <c:pt idx="0">
                  <c:v>0.71968389906598385</c:v>
                </c:pt>
              </c:numCache>
            </c:numRef>
          </c:yVal>
          <c:smooth val="0"/>
          <c:extLst>
            <c:ext xmlns:c16="http://schemas.microsoft.com/office/drawing/2014/chart" uri="{C3380CC4-5D6E-409C-BE32-E72D297353CC}">
              <c16:uniqueId val="{00000005-0B72-4251-9F9D-E918B37A9FF2}"/>
            </c:ext>
          </c:extLst>
        </c:ser>
        <c:ser>
          <c:idx val="3"/>
          <c:order val="3"/>
          <c:tx>
            <c:v>Aaga</c:v>
          </c:tx>
          <c:spPr>
            <a:ln w="25400" cap="rnd">
              <a:noFill/>
              <a:round/>
            </a:ln>
            <a:effectLst/>
          </c:spPr>
          <c:marker>
            <c:symbol val="circle"/>
            <c:size val="5"/>
            <c:spPr>
              <a:solidFill>
                <a:schemeClr val="accent4"/>
              </a:solidFill>
              <a:ln w="9525">
                <a:solidFill>
                  <a:schemeClr val="accent4"/>
                </a:solidFill>
              </a:ln>
              <a:effectLst/>
            </c:spPr>
          </c:marker>
          <c:xVal>
            <c:numRef>
              <c:f>'2009 STJ Pivot'!$B$45</c:f>
              <c:numCache>
                <c:formatCode>0.000</c:formatCode>
                <c:ptCount val="1"/>
                <c:pt idx="0">
                  <c:v>0.77595375048259385</c:v>
                </c:pt>
              </c:numCache>
            </c:numRef>
          </c:xVal>
          <c:yVal>
            <c:numRef>
              <c:f>'2009 STJ Pivot'!$C$45</c:f>
              <c:numCache>
                <c:formatCode>0.000</c:formatCode>
                <c:ptCount val="1"/>
                <c:pt idx="0">
                  <c:v>0.66992499842393849</c:v>
                </c:pt>
              </c:numCache>
            </c:numRef>
          </c:yVal>
          <c:smooth val="0"/>
          <c:extLst>
            <c:ext xmlns:c16="http://schemas.microsoft.com/office/drawing/2014/chart" uri="{C3380CC4-5D6E-409C-BE32-E72D297353CC}">
              <c16:uniqueId val="{00000006-0B72-4251-9F9D-E918B37A9FF2}"/>
            </c:ext>
          </c:extLst>
        </c:ser>
        <c:ser>
          <c:idx val="4"/>
          <c:order val="4"/>
          <c:tx>
            <c:v>Afra</c:v>
          </c:tx>
          <c:spPr>
            <a:ln w="25400" cap="rnd">
              <a:noFill/>
              <a:round/>
            </a:ln>
            <a:effectLst/>
          </c:spPr>
          <c:marker>
            <c:symbol val="circle"/>
            <c:size val="5"/>
            <c:spPr>
              <a:solidFill>
                <a:schemeClr val="accent5"/>
              </a:solidFill>
              <a:ln w="9525">
                <a:solidFill>
                  <a:schemeClr val="accent5"/>
                </a:solidFill>
              </a:ln>
              <a:effectLst/>
            </c:spPr>
          </c:marker>
          <c:xVal>
            <c:numRef>
              <c:f>'2009 STJ Pivot'!$B$46</c:f>
              <c:numCache>
                <c:formatCode>0.000</c:formatCode>
                <c:ptCount val="1"/>
                <c:pt idx="0">
                  <c:v>0.14973615985172353</c:v>
                </c:pt>
              </c:numCache>
            </c:numRef>
          </c:xVal>
          <c:yVal>
            <c:numRef>
              <c:f>'2009 STJ Pivot'!$C$46</c:f>
              <c:numCache>
                <c:formatCode>0.000</c:formatCode>
                <c:ptCount val="1"/>
                <c:pt idx="0">
                  <c:v>0.13993831776334034</c:v>
                </c:pt>
              </c:numCache>
            </c:numRef>
          </c:yVal>
          <c:smooth val="0"/>
          <c:extLst>
            <c:ext xmlns:c16="http://schemas.microsoft.com/office/drawing/2014/chart" uri="{C3380CC4-5D6E-409C-BE32-E72D297353CC}">
              <c16:uniqueId val="{00000007-0B72-4251-9F9D-E918B37A9FF2}"/>
            </c:ext>
          </c:extLst>
        </c:ser>
        <c:ser>
          <c:idx val="5"/>
          <c:order val="5"/>
          <c:tx>
            <c:v>Ahum</c:v>
          </c:tx>
          <c:spPr>
            <a:ln w="25400" cap="rnd">
              <a:noFill/>
              <a:round/>
            </a:ln>
            <a:effectLst/>
          </c:spPr>
          <c:marker>
            <c:symbol val="circle"/>
            <c:size val="5"/>
            <c:spPr>
              <a:solidFill>
                <a:schemeClr val="accent6"/>
              </a:solidFill>
              <a:ln w="9525">
                <a:solidFill>
                  <a:schemeClr val="accent6"/>
                </a:solidFill>
              </a:ln>
              <a:effectLst/>
            </c:spPr>
          </c:marker>
          <c:xVal>
            <c:numRef>
              <c:f>'2009 STJ Pivot'!$B$47</c:f>
              <c:numCache>
                <c:formatCode>0.000</c:formatCode>
                <c:ptCount val="1"/>
                <c:pt idx="0">
                  <c:v>1.170243263462198E-2</c:v>
                </c:pt>
              </c:numCache>
            </c:numRef>
          </c:xVal>
          <c:yVal>
            <c:numRef>
              <c:f>'2009 STJ Pivot'!$C$47</c:f>
              <c:numCache>
                <c:formatCode>0.000</c:formatCode>
                <c:ptCount val="1"/>
                <c:pt idx="0">
                  <c:v>1.170243263462198E-2</c:v>
                </c:pt>
              </c:numCache>
            </c:numRef>
          </c:yVal>
          <c:smooth val="0"/>
          <c:extLst>
            <c:ext xmlns:c16="http://schemas.microsoft.com/office/drawing/2014/chart" uri="{C3380CC4-5D6E-409C-BE32-E72D297353CC}">
              <c16:uniqueId val="{00000008-0B72-4251-9F9D-E918B37A9FF2}"/>
            </c:ext>
          </c:extLst>
        </c:ser>
        <c:ser>
          <c:idx val="6"/>
          <c:order val="6"/>
          <c:tx>
            <c:v>Alam</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'2009 STJ Pivot'!$B$48</c:f>
              <c:numCache>
                <c:formatCode>0.000</c:formatCode>
                <c:ptCount val="1"/>
                <c:pt idx="0">
                  <c:v>0.1211476667040564</c:v>
                </c:pt>
              </c:numCache>
            </c:numRef>
          </c:xVal>
          <c:yVal>
            <c:numRef>
              <c:f>'2009 STJ Pivot'!$C$48</c:f>
              <c:numCache>
                <c:formatCode>0.000</c:formatCode>
                <c:ptCount val="1"/>
                <c:pt idx="0">
                  <c:v>0.1211476667040564</c:v>
                </c:pt>
              </c:numCache>
            </c:numRef>
          </c:yVal>
          <c:smooth val="0"/>
          <c:extLst>
            <c:ext xmlns:c16="http://schemas.microsoft.com/office/drawing/2014/chart" uri="{C3380CC4-5D6E-409C-BE32-E72D297353CC}">
              <c16:uniqueId val="{00000009-0B72-4251-9F9D-E918B37A9FF2}"/>
            </c:ext>
          </c:extLst>
        </c:ser>
        <c:ser>
          <c:idx val="7"/>
          <c:order val="7"/>
          <c:tx>
            <c:v>Cnat</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'2009 STJ Pivot'!$B$49</c:f>
              <c:numCache>
                <c:formatCode>0.000</c:formatCode>
                <c:ptCount val="1"/>
                <c:pt idx="0">
                  <c:v>0.53862606045797001</c:v>
                </c:pt>
              </c:numCache>
            </c:numRef>
          </c:xVal>
          <c:yVal>
            <c:numRef>
              <c:f>'2009 STJ Pivot'!$C$49</c:f>
              <c:numCache>
                <c:formatCode>0.000</c:formatCode>
                <c:ptCount val="1"/>
                <c:pt idx="0">
                  <c:v>0.41372615402828228</c:v>
                </c:pt>
              </c:numCache>
            </c:numRef>
          </c:yVal>
          <c:smooth val="0"/>
          <c:extLst>
            <c:ext xmlns:c16="http://schemas.microsoft.com/office/drawing/2014/chart" uri="{C3380CC4-5D6E-409C-BE32-E72D297353CC}">
              <c16:uniqueId val="{0000000A-0B72-4251-9F9D-E918B37A9FF2}"/>
            </c:ext>
          </c:extLst>
        </c:ser>
        <c:ser>
          <c:idx val="8"/>
          <c:order val="8"/>
          <c:tx>
            <c:v>Dcyl</c:v>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'2009 STJ Pivot'!$B$50</c:f>
              <c:numCache>
                <c:formatCode>0.000</c:formatCode>
                <c:ptCount val="1"/>
                <c:pt idx="0">
                  <c:v>29.03679841933436</c:v>
                </c:pt>
              </c:numCache>
            </c:numRef>
          </c:xVal>
          <c:yVal>
            <c:numRef>
              <c:f>'2009 STJ Pivot'!$C$50</c:f>
              <c:numCache>
                <c:formatCode>0.000</c:formatCode>
                <c:ptCount val="1"/>
                <c:pt idx="0">
                  <c:v>24.687852439061839</c:v>
                </c:pt>
              </c:numCache>
            </c:numRef>
          </c:yVal>
          <c:smooth val="0"/>
          <c:extLst>
            <c:ext xmlns:c16="http://schemas.microsoft.com/office/drawing/2014/chart" uri="{C3380CC4-5D6E-409C-BE32-E72D297353CC}">
              <c16:uniqueId val="{0000000B-0B72-4251-9F9D-E918B37A9FF2}"/>
            </c:ext>
          </c:extLst>
        </c:ser>
        <c:ser>
          <c:idx val="9"/>
          <c:order val="9"/>
          <c:tx>
            <c:v>Dsto</c:v>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'2009 STJ Pivot'!$B$51</c:f>
              <c:numCache>
                <c:formatCode>0.000</c:formatCode>
                <c:ptCount val="1"/>
                <c:pt idx="0">
                  <c:v>0.93387768618773603</c:v>
                </c:pt>
              </c:numCache>
            </c:numRef>
          </c:xVal>
          <c:yVal>
            <c:numRef>
              <c:f>'2009 STJ Pivot'!$C$51</c:f>
              <c:numCache>
                <c:formatCode>0.000</c:formatCode>
                <c:ptCount val="1"/>
                <c:pt idx="0">
                  <c:v>0.46806981644916024</c:v>
                </c:pt>
              </c:numCache>
            </c:numRef>
          </c:yVal>
          <c:smooth val="0"/>
          <c:extLst>
            <c:ext xmlns:c16="http://schemas.microsoft.com/office/drawing/2014/chart" uri="{C3380CC4-5D6E-409C-BE32-E72D297353CC}">
              <c16:uniqueId val="{0000000C-0B72-4251-9F9D-E918B37A9FF2}"/>
            </c:ext>
          </c:extLst>
        </c:ser>
        <c:ser>
          <c:idx val="10"/>
          <c:order val="10"/>
          <c:tx>
            <c:v>Dlab</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'2009 STJ Pivot'!$B$52</c:f>
              <c:numCache>
                <c:formatCode>0.000</c:formatCode>
                <c:ptCount val="1"/>
                <c:pt idx="0">
                  <c:v>7.7271201956317093</c:v>
                </c:pt>
              </c:numCache>
            </c:numRef>
          </c:xVal>
          <c:yVal>
            <c:numRef>
              <c:f>'2009 STJ Pivot'!$C$52</c:f>
              <c:numCache>
                <c:formatCode>0.000</c:formatCode>
                <c:ptCount val="1"/>
                <c:pt idx="0">
                  <c:v>5.5250600950061122</c:v>
                </c:pt>
              </c:numCache>
            </c:numRef>
          </c:yVal>
          <c:smooth val="0"/>
          <c:extLst>
            <c:ext xmlns:c16="http://schemas.microsoft.com/office/drawing/2014/chart" uri="{C3380CC4-5D6E-409C-BE32-E72D297353CC}">
              <c16:uniqueId val="{0000000D-0B72-4251-9F9D-E918B37A9FF2}"/>
            </c:ext>
          </c:extLst>
        </c:ser>
        <c:ser>
          <c:idx val="11"/>
          <c:order val="11"/>
          <c:tx>
            <c:v>Efas</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'2009 STJ Pivot'!$B$53</c:f>
              <c:numCache>
                <c:formatCode>0.000</c:formatCode>
                <c:ptCount val="1"/>
                <c:pt idx="0">
                  <c:v>0.56525105819714372</c:v>
                </c:pt>
              </c:numCache>
            </c:numRef>
          </c:xVal>
          <c:yVal>
            <c:numRef>
              <c:f>'2009 STJ Pivot'!$C$53</c:f>
              <c:numCache>
                <c:formatCode>0.000</c:formatCode>
                <c:ptCount val="1"/>
                <c:pt idx="0">
                  <c:v>0.35865403481085328</c:v>
                </c:pt>
              </c:numCache>
            </c:numRef>
          </c:yVal>
          <c:smooth val="0"/>
          <c:extLst>
            <c:ext xmlns:c16="http://schemas.microsoft.com/office/drawing/2014/chart" uri="{C3380CC4-5D6E-409C-BE32-E72D297353CC}">
              <c16:uniqueId val="{0000000E-0B72-4251-9F9D-E918B37A9FF2}"/>
            </c:ext>
          </c:extLst>
        </c:ser>
        <c:ser>
          <c:idx val="12"/>
          <c:order val="12"/>
          <c:tx>
            <c:v>Hcul</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Ref>
              <c:f>'2009 STJ Pivot'!$B$54</c:f>
              <c:numCache>
                <c:formatCode>0.000</c:formatCode>
                <c:ptCount val="1"/>
                <c:pt idx="0">
                  <c:v>5.0265482457436689E-3</c:v>
                </c:pt>
              </c:numCache>
            </c:numRef>
          </c:xVal>
          <c:yVal>
            <c:numRef>
              <c:f>'2009 STJ Pivot'!$C$54</c:f>
              <c:numCache>
                <c:formatCode>0.000</c:formatCode>
                <c:ptCount val="1"/>
                <c:pt idx="0">
                  <c:v>4.5238934211693019E-3</c:v>
                </c:pt>
              </c:numCache>
            </c:numRef>
          </c:yVal>
          <c:smooth val="0"/>
          <c:extLst>
            <c:ext xmlns:c16="http://schemas.microsoft.com/office/drawing/2014/chart" uri="{C3380CC4-5D6E-409C-BE32-E72D297353CC}">
              <c16:uniqueId val="{0000000F-0B72-4251-9F9D-E918B37A9FF2}"/>
            </c:ext>
          </c:extLst>
        </c:ser>
        <c:ser>
          <c:idx val="13"/>
          <c:order val="13"/>
          <c:tx>
            <c:v>Irig</c:v>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Ref>
              <c:f>'2009 STJ Pivot'!$B$55</c:f>
              <c:numCache>
                <c:formatCode>0.000</c:formatCode>
                <c:ptCount val="1"/>
                <c:pt idx="0">
                  <c:v>1.5707963267948967E-2</c:v>
                </c:pt>
              </c:numCache>
            </c:numRef>
          </c:xVal>
          <c:yVal>
            <c:numRef>
              <c:f>'2009 STJ Pivot'!$C$55</c:f>
              <c:numCache>
                <c:formatCode>0.000</c:formatCode>
                <c:ptCount val="1"/>
                <c:pt idx="0">
                  <c:v>1.4137166941154069E-2</c:v>
                </c:pt>
              </c:numCache>
            </c:numRef>
          </c:yVal>
          <c:smooth val="0"/>
          <c:extLst>
            <c:ext xmlns:c16="http://schemas.microsoft.com/office/drawing/2014/chart" uri="{C3380CC4-5D6E-409C-BE32-E72D297353CC}">
              <c16:uniqueId val="{00000010-0B72-4251-9F9D-E918B37A9FF2}"/>
            </c:ext>
          </c:extLst>
        </c:ser>
        <c:ser>
          <c:idx val="14"/>
          <c:order val="14"/>
          <c:tx>
            <c:v>Mdec</c:v>
          </c:tx>
          <c:spPr>
            <a:ln w="25400" cap="rnd">
              <a:no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xVal>
            <c:numRef>
              <c:f>'2009 STJ Pivot'!$B$56</c:f>
              <c:numCache>
                <c:formatCode>0.000</c:formatCode>
                <c:ptCount val="1"/>
                <c:pt idx="0">
                  <c:v>2.789204132627443</c:v>
                </c:pt>
              </c:numCache>
            </c:numRef>
          </c:xVal>
          <c:yVal>
            <c:numRef>
              <c:f>'2009 STJ Pivot'!$C$56</c:f>
              <c:numCache>
                <c:formatCode>0.000</c:formatCode>
                <c:ptCount val="1"/>
                <c:pt idx="0">
                  <c:v>2.0598824163488678</c:v>
                </c:pt>
              </c:numCache>
            </c:numRef>
          </c:yVal>
          <c:smooth val="0"/>
          <c:extLst>
            <c:ext xmlns:c16="http://schemas.microsoft.com/office/drawing/2014/chart" uri="{C3380CC4-5D6E-409C-BE32-E72D297353CC}">
              <c16:uniqueId val="{00000011-0B72-4251-9F9D-E918B37A9FF2}"/>
            </c:ext>
          </c:extLst>
        </c:ser>
        <c:ser>
          <c:idx val="15"/>
          <c:order val="15"/>
          <c:tx>
            <c:v>Mmir</c:v>
          </c:tx>
          <c:spPr>
            <a:ln w="25400" cap="rnd">
              <a:no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xVal>
            <c:numRef>
              <c:f>'2009 STJ Pivot'!$B$57</c:f>
              <c:numCache>
                <c:formatCode>0.000</c:formatCode>
                <c:ptCount val="1"/>
                <c:pt idx="0">
                  <c:v>0.16499251917571894</c:v>
                </c:pt>
              </c:numCache>
            </c:numRef>
          </c:xVal>
          <c:yVal>
            <c:numRef>
              <c:f>'2009 STJ Pivot'!$C$57</c:f>
              <c:numCache>
                <c:formatCode>0.000</c:formatCode>
                <c:ptCount val="1"/>
                <c:pt idx="0">
                  <c:v>0.13773723941041899</c:v>
                </c:pt>
              </c:numCache>
            </c:numRef>
          </c:yVal>
          <c:smooth val="0"/>
          <c:extLst>
            <c:ext xmlns:c16="http://schemas.microsoft.com/office/drawing/2014/chart" uri="{C3380CC4-5D6E-409C-BE32-E72D297353CC}">
              <c16:uniqueId val="{00000012-0B72-4251-9F9D-E918B37A9FF2}"/>
            </c:ext>
          </c:extLst>
        </c:ser>
        <c:ser>
          <c:idx val="16"/>
          <c:order val="16"/>
          <c:tx>
            <c:v>Mmea</c:v>
          </c:tx>
          <c:spPr>
            <a:ln w="25400" cap="rnd">
              <a:no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xVal>
            <c:numRef>
              <c:f>'2009 STJ Pivot'!$B$58</c:f>
              <c:numCache>
                <c:formatCode>0.000</c:formatCode>
                <c:ptCount val="1"/>
                <c:pt idx="0">
                  <c:v>1.6163494202719484</c:v>
                </c:pt>
              </c:numCache>
            </c:numRef>
          </c:xVal>
          <c:yVal>
            <c:numRef>
              <c:f>'2009 STJ Pivot'!$C$58</c:f>
              <c:numCache>
                <c:formatCode>0.000</c:formatCode>
                <c:ptCount val="1"/>
                <c:pt idx="0">
                  <c:v>1.4417779887458935</c:v>
                </c:pt>
              </c:numCache>
            </c:numRef>
          </c:yVal>
          <c:smooth val="0"/>
          <c:extLst>
            <c:ext xmlns:c16="http://schemas.microsoft.com/office/drawing/2014/chart" uri="{C3380CC4-5D6E-409C-BE32-E72D297353CC}">
              <c16:uniqueId val="{00000013-0B72-4251-9F9D-E918B37A9FF2}"/>
            </c:ext>
          </c:extLst>
        </c:ser>
        <c:ser>
          <c:idx val="17"/>
          <c:order val="17"/>
          <c:tx>
            <c:v>Mcav</c:v>
          </c:tx>
          <c:spPr>
            <a:ln w="25400" cap="rnd">
              <a:no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'2009 STJ Pivot'!$B$59</c:f>
              <c:numCache>
                <c:formatCode>0.000</c:formatCode>
                <c:ptCount val="1"/>
                <c:pt idx="0">
                  <c:v>36.871891227479146</c:v>
                </c:pt>
              </c:numCache>
            </c:numRef>
          </c:xVal>
          <c:yVal>
            <c:numRef>
              <c:f>'2009 STJ Pivot'!$C$59</c:f>
              <c:numCache>
                <c:formatCode>0.000</c:formatCode>
                <c:ptCount val="1"/>
                <c:pt idx="0">
                  <c:v>17.802127332382433</c:v>
                </c:pt>
              </c:numCache>
            </c:numRef>
          </c:yVal>
          <c:smooth val="0"/>
          <c:extLst>
            <c:ext xmlns:c16="http://schemas.microsoft.com/office/drawing/2014/chart" uri="{C3380CC4-5D6E-409C-BE32-E72D297353CC}">
              <c16:uniqueId val="{00000014-0B72-4251-9F9D-E918B37A9FF2}"/>
            </c:ext>
          </c:extLst>
        </c:ser>
        <c:ser>
          <c:idx val="18"/>
          <c:order val="18"/>
          <c:tx>
            <c:v>Mali</c:v>
          </c:tx>
          <c:spPr>
            <a:ln w="25400" cap="rnd">
              <a:noFill/>
              <a:round/>
            </a:ln>
            <a:effectLst/>
          </c:spPr>
          <c:marker>
            <c:symbol val="circle"/>
            <c:size val="5"/>
            <c:spPr>
              <a:solidFill>
                <a:schemeClr val="accent1">
                  <a:lumMod val="80000"/>
                </a:schemeClr>
              </a:solidFill>
              <a:ln w="9525">
                <a:solidFill>
                  <a:schemeClr val="accent1">
                    <a:lumMod val="80000"/>
                  </a:schemeClr>
                </a:solidFill>
              </a:ln>
              <a:effectLst/>
            </c:spPr>
          </c:marker>
          <c:xVal>
            <c:numRef>
              <c:f>'2009 STJ Pivot'!$B$60</c:f>
              <c:numCache>
                <c:formatCode>0.000</c:formatCode>
                <c:ptCount val="1"/>
                <c:pt idx="0">
                  <c:v>0.15065900269371552</c:v>
                </c:pt>
              </c:numCache>
            </c:numRef>
          </c:xVal>
          <c:yVal>
            <c:numRef>
              <c:f>'2009 STJ Pivot'!$C$60</c:f>
              <c:numCache>
                <c:formatCode>0.000</c:formatCode>
                <c:ptCount val="1"/>
                <c:pt idx="0">
                  <c:v>0.15065900269371552</c:v>
                </c:pt>
              </c:numCache>
            </c:numRef>
          </c:yVal>
          <c:smooth val="0"/>
          <c:extLst>
            <c:ext xmlns:c16="http://schemas.microsoft.com/office/drawing/2014/chart" uri="{C3380CC4-5D6E-409C-BE32-E72D297353CC}">
              <c16:uniqueId val="{00000015-0B72-4251-9F9D-E918B37A9FF2}"/>
            </c:ext>
          </c:extLst>
        </c:ser>
        <c:ser>
          <c:idx val="19"/>
          <c:order val="19"/>
          <c:tx>
            <c:v>Mlam</c:v>
          </c:tx>
          <c:spPr>
            <a:ln w="25400" cap="rnd">
              <a:noFill/>
              <a:round/>
            </a:ln>
            <a:effectLst/>
          </c:spPr>
          <c:marker>
            <c:symbol val="circle"/>
            <c:size val="5"/>
            <c:spPr>
              <a:solidFill>
                <a:schemeClr val="accent2">
                  <a:lumMod val="80000"/>
                </a:schemeClr>
              </a:solidFill>
              <a:ln w="9525">
                <a:solidFill>
                  <a:schemeClr val="accent2">
                    <a:lumMod val="80000"/>
                  </a:schemeClr>
                </a:solidFill>
              </a:ln>
              <a:effectLst/>
            </c:spPr>
          </c:marker>
          <c:xVal>
            <c:numRef>
              <c:f>'2009 STJ Pivot'!$B$61</c:f>
              <c:numCache>
                <c:formatCode>0.000</c:formatCode>
                <c:ptCount val="1"/>
                <c:pt idx="0">
                  <c:v>1.8869190875623696E-2</c:v>
                </c:pt>
              </c:numCache>
            </c:numRef>
          </c:xVal>
          <c:yVal>
            <c:numRef>
              <c:f>'2009 STJ Pivot'!$C$61</c:f>
              <c:numCache>
                <c:formatCode>0.000</c:formatCode>
                <c:ptCount val="1"/>
                <c:pt idx="0">
                  <c:v>1.8869190875623696E-2</c:v>
                </c:pt>
              </c:numCache>
            </c:numRef>
          </c:yVal>
          <c:smooth val="0"/>
          <c:extLst>
            <c:ext xmlns:c16="http://schemas.microsoft.com/office/drawing/2014/chart" uri="{C3380CC4-5D6E-409C-BE32-E72D297353CC}">
              <c16:uniqueId val="{00000016-0B72-4251-9F9D-E918B37A9FF2}"/>
            </c:ext>
          </c:extLst>
        </c:ser>
        <c:ser>
          <c:idx val="20"/>
          <c:order val="20"/>
          <c:tx>
            <c:v>Oann</c:v>
          </c:tx>
          <c:spPr>
            <a:ln w="25400" cap="rnd">
              <a:noFill/>
              <a:round/>
            </a:ln>
            <a:effectLst/>
          </c:spPr>
          <c:marker>
            <c:symbol val="circle"/>
            <c:size val="5"/>
            <c:spPr>
              <a:solidFill>
                <a:schemeClr val="accent3">
                  <a:lumMod val="80000"/>
                </a:schemeClr>
              </a:solidFill>
              <a:ln w="9525">
                <a:solidFill>
                  <a:schemeClr val="accent3">
                    <a:lumMod val="80000"/>
                  </a:schemeClr>
                </a:solidFill>
              </a:ln>
              <a:effectLst/>
            </c:spPr>
          </c:marker>
          <c:xVal>
            <c:numRef>
              <c:f>'2009 STJ Pivot'!$B$62</c:f>
              <c:numCache>
                <c:formatCode>0.000</c:formatCode>
                <c:ptCount val="1"/>
                <c:pt idx="0">
                  <c:v>215.31989100843137</c:v>
                </c:pt>
              </c:numCache>
            </c:numRef>
          </c:xVal>
          <c:yVal>
            <c:numRef>
              <c:f>'2009 STJ Pivot'!$C$62</c:f>
              <c:numCache>
                <c:formatCode>0.000</c:formatCode>
                <c:ptCount val="1"/>
                <c:pt idx="0">
                  <c:v>67.96085748970242</c:v>
                </c:pt>
              </c:numCache>
            </c:numRef>
          </c:yVal>
          <c:smooth val="0"/>
          <c:extLst>
            <c:ext xmlns:c16="http://schemas.microsoft.com/office/drawing/2014/chart" uri="{C3380CC4-5D6E-409C-BE32-E72D297353CC}">
              <c16:uniqueId val="{00000017-0B72-4251-9F9D-E918B37A9FF2}"/>
            </c:ext>
          </c:extLst>
        </c:ser>
        <c:ser>
          <c:idx val="21"/>
          <c:order val="21"/>
          <c:tx>
            <c:v>Ofav</c:v>
          </c:tx>
          <c:spPr>
            <a:ln w="25400" cap="rnd">
              <a:noFill/>
              <a:round/>
            </a:ln>
            <a:effectLst/>
          </c:spPr>
          <c:marker>
            <c:symbol val="circle"/>
            <c:size val="5"/>
            <c:spPr>
              <a:solidFill>
                <a:schemeClr val="accent4">
                  <a:lumMod val="80000"/>
                </a:schemeClr>
              </a:solidFill>
              <a:ln w="9525">
                <a:solidFill>
                  <a:schemeClr val="accent4">
                    <a:lumMod val="80000"/>
                  </a:schemeClr>
                </a:solidFill>
              </a:ln>
              <a:effectLst/>
            </c:spPr>
          </c:marker>
          <c:xVal>
            <c:numRef>
              <c:f>'2009 STJ Pivot'!$B$63</c:f>
              <c:numCache>
                <c:formatCode>0.000</c:formatCode>
                <c:ptCount val="1"/>
                <c:pt idx="0">
                  <c:v>53.32529552726276</c:v>
                </c:pt>
              </c:numCache>
            </c:numRef>
          </c:xVal>
          <c:yVal>
            <c:numRef>
              <c:f>'2009 STJ Pivot'!$C$63</c:f>
              <c:numCache>
                <c:formatCode>0.000</c:formatCode>
                <c:ptCount val="1"/>
                <c:pt idx="0">
                  <c:v>23.478994289498051</c:v>
                </c:pt>
              </c:numCache>
            </c:numRef>
          </c:yVal>
          <c:smooth val="0"/>
          <c:extLst>
            <c:ext xmlns:c16="http://schemas.microsoft.com/office/drawing/2014/chart" uri="{C3380CC4-5D6E-409C-BE32-E72D297353CC}">
              <c16:uniqueId val="{00000018-0B72-4251-9F9D-E918B37A9FF2}"/>
            </c:ext>
          </c:extLst>
        </c:ser>
        <c:ser>
          <c:idx val="22"/>
          <c:order val="22"/>
          <c:tx>
            <c:v>Ofra</c:v>
          </c:tx>
          <c:spPr>
            <a:ln w="25400" cap="rnd">
              <a:noFill/>
              <a:round/>
            </a:ln>
            <a:effectLst/>
          </c:spPr>
          <c:marker>
            <c:symbol val="circle"/>
            <c:size val="5"/>
            <c:spPr>
              <a:solidFill>
                <a:schemeClr val="accent5">
                  <a:lumMod val="80000"/>
                </a:schemeClr>
              </a:solidFill>
              <a:ln w="9525">
                <a:solidFill>
                  <a:schemeClr val="accent5">
                    <a:lumMod val="80000"/>
                  </a:schemeClr>
                </a:solidFill>
              </a:ln>
              <a:effectLst/>
            </c:spPr>
          </c:marker>
          <c:xVal>
            <c:numRef>
              <c:f>'2009 STJ Pivot'!$B$64</c:f>
              <c:numCache>
                <c:formatCode>0.000</c:formatCode>
                <c:ptCount val="1"/>
                <c:pt idx="0">
                  <c:v>20.390899817206233</c:v>
                </c:pt>
              </c:numCache>
            </c:numRef>
          </c:xVal>
          <c:yVal>
            <c:numRef>
              <c:f>'2009 STJ Pivot'!$C$64</c:f>
              <c:numCache>
                <c:formatCode>0.000</c:formatCode>
                <c:ptCount val="1"/>
                <c:pt idx="0">
                  <c:v>13.501950651066064</c:v>
                </c:pt>
              </c:numCache>
            </c:numRef>
          </c:yVal>
          <c:smooth val="0"/>
          <c:extLst>
            <c:ext xmlns:c16="http://schemas.microsoft.com/office/drawing/2014/chart" uri="{C3380CC4-5D6E-409C-BE32-E72D297353CC}">
              <c16:uniqueId val="{00000019-0B72-4251-9F9D-E918B37A9FF2}"/>
            </c:ext>
          </c:extLst>
        </c:ser>
        <c:ser>
          <c:idx val="23"/>
          <c:order val="23"/>
          <c:tx>
            <c:v>Past</c:v>
          </c:tx>
          <c:spPr>
            <a:ln w="25400" cap="rnd">
              <a:noFill/>
              <a:round/>
            </a:ln>
            <a:effectLst/>
          </c:spPr>
          <c:marker>
            <c:symbol val="circle"/>
            <c:size val="5"/>
            <c:spPr>
              <a:solidFill>
                <a:schemeClr val="accent6">
                  <a:lumMod val="80000"/>
                </a:schemeClr>
              </a:solidFill>
              <a:ln w="9525">
                <a:solidFill>
                  <a:schemeClr val="accent6">
                    <a:lumMod val="80000"/>
                  </a:schemeClr>
                </a:solidFill>
              </a:ln>
              <a:effectLst/>
            </c:spPr>
          </c:marker>
          <c:xVal>
            <c:numRef>
              <c:f>'2009 STJ Pivot'!$B$65</c:f>
              <c:numCache>
                <c:formatCode>0.000</c:formatCode>
                <c:ptCount val="1"/>
                <c:pt idx="0">
                  <c:v>25.692219610414526</c:v>
                </c:pt>
              </c:numCache>
            </c:numRef>
          </c:xVal>
          <c:yVal>
            <c:numRef>
              <c:f>'2009 STJ Pivot'!$C$65</c:f>
              <c:numCache>
                <c:formatCode>0.000</c:formatCode>
                <c:ptCount val="1"/>
                <c:pt idx="0">
                  <c:v>21.649276535574085</c:v>
                </c:pt>
              </c:numCache>
            </c:numRef>
          </c:yVal>
          <c:smooth val="0"/>
          <c:extLst>
            <c:ext xmlns:c16="http://schemas.microsoft.com/office/drawing/2014/chart" uri="{C3380CC4-5D6E-409C-BE32-E72D297353CC}">
              <c16:uniqueId val="{0000001A-0B72-4251-9F9D-E918B37A9FF2}"/>
            </c:ext>
          </c:extLst>
        </c:ser>
        <c:ser>
          <c:idx val="24"/>
          <c:order val="24"/>
          <c:tx>
            <c:v>Pcol</c:v>
          </c:tx>
          <c:spPr>
            <a:ln w="25400" cap="rnd">
              <a:no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xVal>
            <c:numRef>
              <c:f>'2009 STJ Pivot'!$B$66</c:f>
              <c:numCache>
                <c:formatCode>0.000</c:formatCode>
                <c:ptCount val="1"/>
                <c:pt idx="0">
                  <c:v>0.41869576090717969</c:v>
                </c:pt>
              </c:numCache>
            </c:numRef>
          </c:xVal>
          <c:yVal>
            <c:numRef>
              <c:f>'2009 STJ Pivot'!$C$66</c:f>
              <c:numCache>
                <c:formatCode>0.000</c:formatCode>
                <c:ptCount val="1"/>
                <c:pt idx="0">
                  <c:v>0.34588542416941931</c:v>
                </c:pt>
              </c:numCache>
            </c:numRef>
          </c:yVal>
          <c:smooth val="0"/>
          <c:extLst>
            <c:ext xmlns:c16="http://schemas.microsoft.com/office/drawing/2014/chart" uri="{C3380CC4-5D6E-409C-BE32-E72D297353CC}">
              <c16:uniqueId val="{0000001B-0B72-4251-9F9D-E918B37A9FF2}"/>
            </c:ext>
          </c:extLst>
        </c:ser>
        <c:ser>
          <c:idx val="25"/>
          <c:order val="25"/>
          <c:tx>
            <c:v>Pdiv</c:v>
          </c:tx>
          <c:spPr>
            <a:ln w="25400"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xVal>
            <c:numRef>
              <c:f>'2009 STJ Pivot'!$B$67</c:f>
              <c:numCache>
                <c:formatCode>0.000</c:formatCode>
                <c:ptCount val="1"/>
                <c:pt idx="0">
                  <c:v>0.7765427991051419</c:v>
                </c:pt>
              </c:numCache>
            </c:numRef>
          </c:xVal>
          <c:yVal>
            <c:numRef>
              <c:f>'2009 STJ Pivot'!$C$67</c:f>
              <c:numCache>
                <c:formatCode>0.000</c:formatCode>
                <c:ptCount val="1"/>
                <c:pt idx="0">
                  <c:v>0.49421768480406986</c:v>
                </c:pt>
              </c:numCache>
            </c:numRef>
          </c:yVal>
          <c:smooth val="0"/>
          <c:extLst>
            <c:ext xmlns:c16="http://schemas.microsoft.com/office/drawing/2014/chart" uri="{C3380CC4-5D6E-409C-BE32-E72D297353CC}">
              <c16:uniqueId val="{0000001C-0B72-4251-9F9D-E918B37A9FF2}"/>
            </c:ext>
          </c:extLst>
        </c:ser>
        <c:ser>
          <c:idx val="26"/>
          <c:order val="26"/>
          <c:tx>
            <c:v>Pfur</c:v>
          </c:tx>
          <c:spPr>
            <a:ln w="25400" cap="rnd">
              <a:no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xVal>
            <c:numRef>
              <c:f>'2009 STJ Pivot'!$B$68</c:f>
              <c:numCache>
                <c:formatCode>0.000</c:formatCode>
                <c:ptCount val="1"/>
                <c:pt idx="0">
                  <c:v>7.7256672090294254</c:v>
                </c:pt>
              </c:numCache>
            </c:numRef>
          </c:xVal>
          <c:yVal>
            <c:numRef>
              <c:f>'2009 STJ Pivot'!$C$68</c:f>
              <c:numCache>
                <c:formatCode>0.000</c:formatCode>
                <c:ptCount val="1"/>
                <c:pt idx="0">
                  <c:v>5.280962272813003</c:v>
                </c:pt>
              </c:numCache>
            </c:numRef>
          </c:yVal>
          <c:smooth val="0"/>
          <c:extLst>
            <c:ext xmlns:c16="http://schemas.microsoft.com/office/drawing/2014/chart" uri="{C3380CC4-5D6E-409C-BE32-E72D297353CC}">
              <c16:uniqueId val="{0000001E-0B72-4251-9F9D-E918B37A9FF2}"/>
            </c:ext>
          </c:extLst>
        </c:ser>
        <c:ser>
          <c:idx val="27"/>
          <c:order val="27"/>
          <c:tx>
            <c:v>Ppor</c:v>
          </c:tx>
          <c:spPr>
            <a:ln w="25400" cap="rnd">
              <a:no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xVal>
            <c:numRef>
              <c:f>'2009 STJ Pivot'!$B$69</c:f>
              <c:numCache>
                <c:formatCode>0.000</c:formatCode>
                <c:ptCount val="1"/>
                <c:pt idx="0">
                  <c:v>18.365829192702282</c:v>
                </c:pt>
              </c:numCache>
            </c:numRef>
          </c:xVal>
          <c:yVal>
            <c:numRef>
              <c:f>'2009 STJ Pivot'!$C$69</c:f>
              <c:numCache>
                <c:formatCode>0.000</c:formatCode>
                <c:ptCount val="1"/>
                <c:pt idx="0">
                  <c:v>12.966450475298423</c:v>
                </c:pt>
              </c:numCache>
            </c:numRef>
          </c:yVal>
          <c:smooth val="0"/>
          <c:extLst>
            <c:ext xmlns:c16="http://schemas.microsoft.com/office/drawing/2014/chart" uri="{C3380CC4-5D6E-409C-BE32-E72D297353CC}">
              <c16:uniqueId val="{0000001F-0B72-4251-9F9D-E918B37A9FF2}"/>
            </c:ext>
          </c:extLst>
        </c:ser>
        <c:ser>
          <c:idx val="28"/>
          <c:order val="28"/>
          <c:tx>
            <c:v>Pcli</c:v>
          </c:tx>
          <c:spPr>
            <a:ln w="25400" cap="rnd">
              <a:no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xVal>
            <c:numRef>
              <c:f>'2009 STJ Pivot'!$B$70</c:f>
              <c:numCache>
                <c:formatCode>0.000</c:formatCode>
                <c:ptCount val="1"/>
                <c:pt idx="0">
                  <c:v>2.3163748033080935</c:v>
                </c:pt>
              </c:numCache>
            </c:numRef>
          </c:xVal>
          <c:yVal>
            <c:numRef>
              <c:f>'2009 STJ Pivot'!$C$70</c:f>
              <c:numCache>
                <c:formatCode>0.000</c:formatCode>
                <c:ptCount val="1"/>
                <c:pt idx="0">
                  <c:v>1.586531778998564</c:v>
                </c:pt>
              </c:numCache>
            </c:numRef>
          </c:yVal>
          <c:smooth val="0"/>
          <c:extLst>
            <c:ext xmlns:c16="http://schemas.microsoft.com/office/drawing/2014/chart" uri="{C3380CC4-5D6E-409C-BE32-E72D297353CC}">
              <c16:uniqueId val="{00000020-0B72-4251-9F9D-E918B37A9FF2}"/>
            </c:ext>
          </c:extLst>
        </c:ser>
        <c:ser>
          <c:idx val="29"/>
          <c:order val="29"/>
          <c:tx>
            <c:v>Pstr</c:v>
          </c:tx>
          <c:spPr>
            <a:ln w="25400" cap="rnd">
              <a:no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xVal>
            <c:numRef>
              <c:f>'2009 STJ Pivot'!$B$71</c:f>
              <c:numCache>
                <c:formatCode>0.000</c:formatCode>
                <c:ptCount val="1"/>
                <c:pt idx="0">
                  <c:v>14.779740448537702</c:v>
                </c:pt>
              </c:numCache>
            </c:numRef>
          </c:xVal>
          <c:yVal>
            <c:numRef>
              <c:f>'2009 STJ Pivot'!$C$71</c:f>
              <c:numCache>
                <c:formatCode>0.000</c:formatCode>
                <c:ptCount val="1"/>
                <c:pt idx="0">
                  <c:v>9.0403432312449965</c:v>
                </c:pt>
              </c:numCache>
            </c:numRef>
          </c:yVal>
          <c:smooth val="0"/>
          <c:extLst>
            <c:ext xmlns:c16="http://schemas.microsoft.com/office/drawing/2014/chart" uri="{C3380CC4-5D6E-409C-BE32-E72D297353CC}">
              <c16:uniqueId val="{00000021-0B72-4251-9F9D-E918B37A9FF2}"/>
            </c:ext>
          </c:extLst>
        </c:ser>
        <c:ser>
          <c:idx val="30"/>
          <c:order val="30"/>
          <c:tx>
            <c:v>Ssid</c:v>
          </c:tx>
          <c:spPr>
            <a:ln w="25400" cap="rnd">
              <a:noFill/>
              <a:round/>
            </a:ln>
            <a:effectLst/>
          </c:spPr>
          <c:marker>
            <c:symbol val="circle"/>
            <c:size val="5"/>
            <c:spPr>
              <a:solidFill>
                <a:schemeClr val="accent1">
                  <a:lumMod val="50000"/>
                </a:schemeClr>
              </a:solidFill>
              <a:ln w="9525">
                <a:solidFill>
                  <a:schemeClr val="accent1">
                    <a:lumMod val="50000"/>
                  </a:schemeClr>
                </a:solidFill>
              </a:ln>
              <a:effectLst/>
            </c:spPr>
          </c:marker>
          <c:xVal>
            <c:numRef>
              <c:f>'2009 STJ Pivot'!$B$72</c:f>
              <c:numCache>
                <c:formatCode>0.000</c:formatCode>
                <c:ptCount val="1"/>
                <c:pt idx="0">
                  <c:v>56.35188625477722</c:v>
                </c:pt>
              </c:numCache>
            </c:numRef>
          </c:xVal>
          <c:yVal>
            <c:numRef>
              <c:f>'2009 STJ Pivot'!$C$72</c:f>
              <c:numCache>
                <c:formatCode>0.000</c:formatCode>
                <c:ptCount val="1"/>
                <c:pt idx="0">
                  <c:v>31.259673534785406</c:v>
                </c:pt>
              </c:numCache>
            </c:numRef>
          </c:yVal>
          <c:smooth val="0"/>
          <c:extLst>
            <c:ext xmlns:c16="http://schemas.microsoft.com/office/drawing/2014/chart" uri="{C3380CC4-5D6E-409C-BE32-E72D297353CC}">
              <c16:uniqueId val="{00000022-0B72-4251-9F9D-E918B37A9FF2}"/>
            </c:ext>
          </c:extLst>
        </c:ser>
        <c:ser>
          <c:idx val="31"/>
          <c:order val="31"/>
          <c:tx>
            <c:v>Sbou</c:v>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xVal>
            <c:numRef>
              <c:f>'2009 STJ Pivot'!$B$73</c:f>
              <c:numCache>
                <c:formatCode>0.000</c:formatCode>
                <c:ptCount val="1"/>
                <c:pt idx="0">
                  <c:v>8.8357293382212935E-3</c:v>
                </c:pt>
              </c:numCache>
            </c:numRef>
          </c:xVal>
          <c:yVal>
            <c:numRef>
              <c:f>'2009 STJ Pivot'!$C$73</c:f>
              <c:numCache>
                <c:formatCode>0.000</c:formatCode>
                <c:ptCount val="1"/>
                <c:pt idx="0">
                  <c:v>8.8357293382212935E-3</c:v>
                </c:pt>
              </c:numCache>
            </c:numRef>
          </c:yVal>
          <c:smooth val="0"/>
          <c:extLst>
            <c:ext xmlns:c16="http://schemas.microsoft.com/office/drawing/2014/chart" uri="{C3380CC4-5D6E-409C-BE32-E72D297353CC}">
              <c16:uniqueId val="{00000023-0B72-4251-9F9D-E918B37A9FF2}"/>
            </c:ext>
          </c:extLst>
        </c:ser>
        <c:ser>
          <c:idx val="32"/>
          <c:order val="32"/>
          <c:tx>
            <c:v>Sint</c:v>
          </c:tx>
          <c:spPr>
            <a:ln w="25400" cap="rnd">
              <a:noFill/>
              <a:round/>
            </a:ln>
            <a:effectLst/>
          </c:spPr>
          <c:marker>
            <c:symbol val="circle"/>
            <c:size val="5"/>
            <c:spPr>
              <a:solidFill>
                <a:schemeClr val="accent3">
                  <a:lumMod val="50000"/>
                </a:schemeClr>
              </a:solidFill>
              <a:ln w="9525">
                <a:solidFill>
                  <a:schemeClr val="accent3">
                    <a:lumMod val="50000"/>
                  </a:schemeClr>
                </a:solidFill>
              </a:ln>
              <a:effectLst/>
            </c:spPr>
          </c:marker>
          <c:xVal>
            <c:numRef>
              <c:f>'2009 STJ Pivot'!$B$74</c:f>
              <c:numCache>
                <c:formatCode>0.000</c:formatCode>
                <c:ptCount val="1"/>
                <c:pt idx="0">
                  <c:v>1.1909777749758901</c:v>
                </c:pt>
              </c:numCache>
            </c:numRef>
          </c:xVal>
          <c:yVal>
            <c:numRef>
              <c:f>'2009 STJ Pivot'!$C$74</c:f>
              <c:numCache>
                <c:formatCode>0.000</c:formatCode>
                <c:ptCount val="1"/>
                <c:pt idx="0">
                  <c:v>0.97968603406789223</c:v>
                </c:pt>
              </c:numCache>
            </c:numRef>
          </c:yVal>
          <c:smooth val="0"/>
          <c:extLst>
            <c:ext xmlns:c16="http://schemas.microsoft.com/office/drawing/2014/chart" uri="{C3380CC4-5D6E-409C-BE32-E72D297353CC}">
              <c16:uniqueId val="{00000024-0B72-4251-9F9D-E918B37A9FF2}"/>
            </c:ext>
          </c:extLst>
        </c:ser>
        <c:ser>
          <c:idx val="33"/>
          <c:order val="33"/>
          <c:tx>
            <c:v>50%</c:v>
          </c:tx>
          <c:spPr>
            <a:ln w="25400" cap="rnd">
              <a:noFill/>
              <a:round/>
            </a:ln>
            <a:effectLst/>
          </c:spPr>
          <c:marker>
            <c:symbol val="circle"/>
            <c:size val="5"/>
            <c:spPr>
              <a:solidFill>
                <a:schemeClr val="accent4">
                  <a:lumMod val="50000"/>
                </a:schemeClr>
              </a:solidFill>
              <a:ln w="9525">
                <a:solidFill>
                  <a:schemeClr val="accent4">
                    <a:lumMod val="50000"/>
                  </a:schemeClr>
                </a:solidFill>
              </a:ln>
              <a:effectLst/>
            </c:spPr>
          </c:marker>
          <c:trendline>
            <c:spPr>
              <a:ln w="19050" cap="rnd">
                <a:solidFill>
                  <a:schemeClr val="accent4">
                    <a:lumMod val="50000"/>
                  </a:schemeClr>
                </a:solidFill>
                <a:prstDash val="sysDot"/>
              </a:ln>
              <a:effectLst/>
            </c:spPr>
            <c:trendlineType val="linear"/>
            <c:dispRSqr val="0"/>
            <c:dispEq val="0"/>
          </c:trendline>
          <c:xVal>
            <c:numRef>
              <c:f>'2009 STJ Pivot'!$G$68:$G$69</c:f>
              <c:numCache>
                <c:formatCode>General</c:formatCode>
                <c:ptCount val="2"/>
                <c:pt idx="0">
                  <c:v>0</c:v>
                </c:pt>
                <c:pt idx="1">
                  <c:v>200</c:v>
                </c:pt>
              </c:numCache>
            </c:numRef>
          </c:xVal>
          <c:yVal>
            <c:numRef>
              <c:f>'2009 STJ Pivot'!$H$68:$H$69</c:f>
              <c:numCache>
                <c:formatCode>General</c:formatCode>
                <c:ptCount val="2"/>
                <c:pt idx="0">
                  <c:v>0</c:v>
                </c:pt>
                <c:pt idx="1">
                  <c:v>100</c:v>
                </c:pt>
              </c:numCache>
            </c:numRef>
          </c:yVal>
          <c:smooth val="0"/>
          <c:extLst>
            <c:ext xmlns:c16="http://schemas.microsoft.com/office/drawing/2014/chart" uri="{C3380CC4-5D6E-409C-BE32-E72D297353CC}">
              <c16:uniqueId val="{00000025-0B72-4251-9F9D-E918B37A9FF2}"/>
            </c:ext>
          </c:extLst>
        </c:ser>
        <c:dLbls>
          <c:showLegendKey val="0"/>
          <c:showVal val="0"/>
          <c:showCatName val="0"/>
          <c:showSerName val="0"/>
          <c:showPercent val="0"/>
          <c:showBubbleSize val="0"/>
        </c:dLbls>
        <c:axId val="1132531807"/>
        <c:axId val="1132532223"/>
      </c:scatterChart>
      <c:valAx>
        <c:axId val="1132531807"/>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CSA</a:t>
                </a:r>
                <a:r>
                  <a:rPr lang="en-US" baseline="0"/>
                  <a:t> (m</a:t>
                </a:r>
                <a:r>
                  <a:rPr lang="en-US" baseline="30000"/>
                  <a:t>2</a:t>
                </a:r>
                <a:r>
                  <a:rPr lang="en-US" baseline="0"/>
                  <a: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2532223"/>
        <c:crosses val="autoZero"/>
        <c:crossBetween val="midCat"/>
      </c:valAx>
      <c:valAx>
        <c:axId val="1132532223"/>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LCSA (m</a:t>
                </a:r>
                <a:r>
                  <a:rPr lang="en-US" baseline="30000"/>
                  <a:t>2</a:t>
                </a:r>
                <a:r>
                  <a:rPr lang="en-US" baseline="0"/>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25318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Acer</c:v>
          </c:tx>
          <c:spPr>
            <a:ln w="19050" cap="rnd">
              <a:noFill/>
              <a:round/>
            </a:ln>
            <a:effectLst/>
          </c:spPr>
          <c:marker>
            <c:symbol val="circle"/>
            <c:size val="5"/>
            <c:spPr>
              <a:solidFill>
                <a:schemeClr val="accent1"/>
              </a:solidFill>
              <a:ln w="9525">
                <a:solidFill>
                  <a:schemeClr val="accent1"/>
                </a:solidFill>
              </a:ln>
              <a:effectLst/>
            </c:spPr>
          </c:marker>
          <c:xVal>
            <c:numRef>
              <c:f>'2009 STJ Pivot'!$N$4</c:f>
              <c:numCache>
                <c:formatCode>0.00</c:formatCode>
                <c:ptCount val="1"/>
                <c:pt idx="0">
                  <c:v>133.97535738438501</c:v>
                </c:pt>
              </c:numCache>
            </c:numRef>
          </c:xVal>
          <c:yVal>
            <c:numRef>
              <c:f>'2009 STJ Pivot'!$O$4</c:f>
              <c:numCache>
                <c:formatCode>0.00</c:formatCode>
                <c:ptCount val="1"/>
                <c:pt idx="0">
                  <c:v>244.16637802799661</c:v>
                </c:pt>
              </c:numCache>
            </c:numRef>
          </c:yVal>
          <c:smooth val="0"/>
          <c:extLst>
            <c:ext xmlns:c16="http://schemas.microsoft.com/office/drawing/2014/chart" uri="{C3380CC4-5D6E-409C-BE32-E72D297353CC}">
              <c16:uniqueId val="{00000003-758D-4D89-A1D8-9B8C5975C047}"/>
            </c:ext>
          </c:extLst>
        </c:ser>
        <c:ser>
          <c:idx val="1"/>
          <c:order val="1"/>
          <c:tx>
            <c:v>Apal</c:v>
          </c:tx>
          <c:spPr>
            <a:ln w="25400" cap="rnd">
              <a:noFill/>
              <a:round/>
            </a:ln>
            <a:effectLst/>
          </c:spPr>
          <c:marker>
            <c:symbol val="circle"/>
            <c:size val="5"/>
            <c:spPr>
              <a:solidFill>
                <a:schemeClr val="accent2"/>
              </a:solidFill>
              <a:ln w="9525">
                <a:solidFill>
                  <a:schemeClr val="accent2"/>
                </a:solidFill>
              </a:ln>
              <a:effectLst/>
            </c:spPr>
          </c:marker>
          <c:xVal>
            <c:numRef>
              <c:f>'2009 STJ Pivot'!$N$5</c:f>
              <c:numCache>
                <c:formatCode>0.00</c:formatCode>
                <c:ptCount val="1"/>
                <c:pt idx="0">
                  <c:v>30.916920530159459</c:v>
                </c:pt>
              </c:numCache>
            </c:numRef>
          </c:xVal>
          <c:yVal>
            <c:numRef>
              <c:f>'2009 STJ Pivot'!$O$5</c:f>
              <c:numCache>
                <c:formatCode>0.00</c:formatCode>
                <c:ptCount val="1"/>
                <c:pt idx="0">
                  <c:v>159.55917002425278</c:v>
                </c:pt>
              </c:numCache>
            </c:numRef>
          </c:yVal>
          <c:smooth val="0"/>
          <c:extLst>
            <c:ext xmlns:c16="http://schemas.microsoft.com/office/drawing/2014/chart" uri="{C3380CC4-5D6E-409C-BE32-E72D297353CC}">
              <c16:uniqueId val="{00000004-758D-4D89-A1D8-9B8C5975C047}"/>
            </c:ext>
          </c:extLst>
        </c:ser>
        <c:ser>
          <c:idx val="2"/>
          <c:order val="2"/>
          <c:tx>
            <c:v>Apro</c:v>
          </c:tx>
          <c:spPr>
            <a:ln w="25400" cap="rnd">
              <a:noFill/>
              <a:round/>
            </a:ln>
            <a:effectLst/>
          </c:spPr>
          <c:marker>
            <c:symbol val="circle"/>
            <c:size val="5"/>
            <c:spPr>
              <a:solidFill>
                <a:schemeClr val="accent3"/>
              </a:solidFill>
              <a:ln w="9525">
                <a:solidFill>
                  <a:schemeClr val="accent3"/>
                </a:solidFill>
              </a:ln>
              <a:effectLst/>
            </c:spPr>
          </c:marker>
          <c:xVal>
            <c:numRef>
              <c:f>'2009 STJ Pivot'!$N$6</c:f>
              <c:numCache>
                <c:formatCode>0.00</c:formatCode>
                <c:ptCount val="1"/>
                <c:pt idx="0">
                  <c:v>1.2834855422813871</c:v>
                </c:pt>
              </c:numCache>
            </c:numRef>
          </c:xVal>
          <c:yVal>
            <c:numRef>
              <c:f>'2009 STJ Pivot'!$O$6</c:f>
              <c:numCache>
                <c:formatCode>0.00</c:formatCode>
                <c:ptCount val="1"/>
                <c:pt idx="0">
                  <c:v>6.772225490210908</c:v>
                </c:pt>
              </c:numCache>
            </c:numRef>
          </c:yVal>
          <c:smooth val="0"/>
          <c:extLst>
            <c:ext xmlns:c16="http://schemas.microsoft.com/office/drawing/2014/chart" uri="{C3380CC4-5D6E-409C-BE32-E72D297353CC}">
              <c16:uniqueId val="{00000005-758D-4D89-A1D8-9B8C5975C047}"/>
            </c:ext>
          </c:extLst>
        </c:ser>
        <c:ser>
          <c:idx val="3"/>
          <c:order val="3"/>
          <c:tx>
            <c:v>Aaga</c:v>
          </c:tx>
          <c:spPr>
            <a:ln w="25400" cap="rnd">
              <a:noFill/>
              <a:round/>
            </a:ln>
            <a:effectLst/>
          </c:spPr>
          <c:marker>
            <c:symbol val="circle"/>
            <c:size val="5"/>
            <c:spPr>
              <a:solidFill>
                <a:schemeClr val="accent4"/>
              </a:solidFill>
              <a:ln w="9525">
                <a:solidFill>
                  <a:schemeClr val="accent4"/>
                </a:solidFill>
              </a:ln>
              <a:effectLst/>
            </c:spPr>
          </c:marker>
          <c:xVal>
            <c:numRef>
              <c:f>'2009 STJ Pivot'!$N$7</c:f>
              <c:numCache>
                <c:formatCode>0.00</c:formatCode>
                <c:ptCount val="1"/>
                <c:pt idx="0">
                  <c:v>0.72415729683659635</c:v>
                </c:pt>
              </c:numCache>
            </c:numRef>
          </c:xVal>
          <c:yVal>
            <c:numRef>
              <c:f>'2009 STJ Pivot'!$O$7</c:f>
              <c:numCache>
                <c:formatCode>0.00</c:formatCode>
                <c:ptCount val="1"/>
                <c:pt idx="0">
                  <c:v>2.8605797432702165</c:v>
                </c:pt>
              </c:numCache>
            </c:numRef>
          </c:yVal>
          <c:smooth val="0"/>
          <c:extLst>
            <c:ext xmlns:c16="http://schemas.microsoft.com/office/drawing/2014/chart" uri="{C3380CC4-5D6E-409C-BE32-E72D297353CC}">
              <c16:uniqueId val="{00000006-758D-4D89-A1D8-9B8C5975C047}"/>
            </c:ext>
          </c:extLst>
        </c:ser>
        <c:ser>
          <c:idx val="4"/>
          <c:order val="4"/>
          <c:tx>
            <c:v>Afra</c:v>
          </c:tx>
          <c:spPr>
            <a:ln w="25400" cap="rnd">
              <a:noFill/>
              <a:round/>
            </a:ln>
            <a:effectLst/>
          </c:spPr>
          <c:marker>
            <c:symbol val="circle"/>
            <c:size val="5"/>
            <c:spPr>
              <a:solidFill>
                <a:schemeClr val="accent5"/>
              </a:solidFill>
              <a:ln w="9525">
                <a:solidFill>
                  <a:schemeClr val="accent5"/>
                </a:solidFill>
              </a:ln>
              <a:effectLst/>
            </c:spPr>
          </c:marker>
          <c:xVal>
            <c:numRef>
              <c:f>'2009 STJ Pivot'!$N$8</c:f>
              <c:numCache>
                <c:formatCode>0.00</c:formatCode>
                <c:ptCount val="1"/>
                <c:pt idx="0">
                  <c:v>5.6343954243325479E-2</c:v>
                </c:pt>
              </c:numCache>
            </c:numRef>
          </c:xVal>
          <c:yVal>
            <c:numRef>
              <c:f>'2009 STJ Pivot'!$O$8</c:f>
              <c:numCache>
                <c:formatCode>0.00</c:formatCode>
                <c:ptCount val="1"/>
                <c:pt idx="0">
                  <c:v>1.3993831776334033E-2</c:v>
                </c:pt>
              </c:numCache>
            </c:numRef>
          </c:yVal>
          <c:smooth val="0"/>
          <c:extLst>
            <c:ext xmlns:c16="http://schemas.microsoft.com/office/drawing/2014/chart" uri="{C3380CC4-5D6E-409C-BE32-E72D297353CC}">
              <c16:uniqueId val="{00000007-758D-4D89-A1D8-9B8C5975C047}"/>
            </c:ext>
          </c:extLst>
        </c:ser>
        <c:ser>
          <c:idx val="5"/>
          <c:order val="5"/>
          <c:tx>
            <c:v>Ahum</c:v>
          </c:tx>
          <c:spPr>
            <a:ln w="25400" cap="rnd">
              <a:noFill/>
              <a:round/>
            </a:ln>
            <a:effectLst/>
          </c:spPr>
          <c:marker>
            <c:symbol val="circle"/>
            <c:size val="5"/>
            <c:spPr>
              <a:solidFill>
                <a:schemeClr val="accent6"/>
              </a:solidFill>
              <a:ln w="9525">
                <a:solidFill>
                  <a:schemeClr val="accent6"/>
                </a:solidFill>
              </a:ln>
              <a:effectLst/>
            </c:spPr>
          </c:marker>
          <c:xVal>
            <c:numRef>
              <c:f>'2009 STJ Pivot'!$N$9</c:f>
              <c:numCache>
                <c:formatCode>0.00</c:formatCode>
                <c:ptCount val="1"/>
                <c:pt idx="0">
                  <c:v>0</c:v>
                </c:pt>
              </c:numCache>
            </c:numRef>
          </c:xVal>
          <c:yVal>
            <c:numRef>
              <c:f>'2009 STJ Pivot'!$O$9</c:f>
              <c:numCache>
                <c:formatCode>0.00</c:formatCode>
                <c:ptCount val="1"/>
                <c:pt idx="0">
                  <c:v>6.1788844310804059E-2</c:v>
                </c:pt>
              </c:numCache>
            </c:numRef>
          </c:yVal>
          <c:smooth val="0"/>
          <c:extLst>
            <c:ext xmlns:c16="http://schemas.microsoft.com/office/drawing/2014/chart" uri="{C3380CC4-5D6E-409C-BE32-E72D297353CC}">
              <c16:uniqueId val="{00000008-758D-4D89-A1D8-9B8C5975C047}"/>
            </c:ext>
          </c:extLst>
        </c:ser>
        <c:ser>
          <c:idx val="6"/>
          <c:order val="6"/>
          <c:tx>
            <c:v>Alam</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'2009 STJ Pivot'!$N$10</c:f>
              <c:numCache>
                <c:formatCode>0.00</c:formatCode>
                <c:ptCount val="1"/>
                <c:pt idx="0">
                  <c:v>0</c:v>
                </c:pt>
              </c:numCache>
            </c:numRef>
          </c:xVal>
          <c:yVal>
            <c:numRef>
              <c:f>'2009 STJ Pivot'!$O$10</c:f>
              <c:numCache>
                <c:formatCode>0.00</c:formatCode>
                <c:ptCount val="1"/>
                <c:pt idx="0">
                  <c:v>1.0903290003365075E-2</c:v>
                </c:pt>
              </c:numCache>
            </c:numRef>
          </c:yVal>
          <c:smooth val="0"/>
          <c:extLst>
            <c:ext xmlns:c16="http://schemas.microsoft.com/office/drawing/2014/chart" uri="{C3380CC4-5D6E-409C-BE32-E72D297353CC}">
              <c16:uniqueId val="{00000009-758D-4D89-A1D8-9B8C5975C047}"/>
            </c:ext>
          </c:extLst>
        </c:ser>
        <c:ser>
          <c:idx val="7"/>
          <c:order val="7"/>
          <c:tx>
            <c:v>Cnat</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'2009 STJ Pivot'!$N$11</c:f>
              <c:numCache>
                <c:formatCode>0.00</c:formatCode>
                <c:ptCount val="1"/>
                <c:pt idx="0">
                  <c:v>2.2270743047140558</c:v>
                </c:pt>
              </c:numCache>
            </c:numRef>
          </c:xVal>
          <c:yVal>
            <c:numRef>
              <c:f>'2009 STJ Pivot'!$O$11</c:f>
              <c:numCache>
                <c:formatCode>0.00</c:formatCode>
                <c:ptCount val="1"/>
                <c:pt idx="0">
                  <c:v>1.8493559085064217</c:v>
                </c:pt>
              </c:numCache>
            </c:numRef>
          </c:yVal>
          <c:smooth val="0"/>
          <c:extLst>
            <c:ext xmlns:c16="http://schemas.microsoft.com/office/drawing/2014/chart" uri="{C3380CC4-5D6E-409C-BE32-E72D297353CC}">
              <c16:uniqueId val="{0000000A-758D-4D89-A1D8-9B8C5975C047}"/>
            </c:ext>
          </c:extLst>
        </c:ser>
        <c:ser>
          <c:idx val="8"/>
          <c:order val="8"/>
          <c:tx>
            <c:v>Dcyl</c:v>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'2009 STJ Pivot'!$N$12</c:f>
              <c:numCache>
                <c:formatCode>0.00</c:formatCode>
                <c:ptCount val="1"/>
                <c:pt idx="0">
                  <c:v>35.246879840114765</c:v>
                </c:pt>
              </c:numCache>
            </c:numRef>
          </c:xVal>
          <c:yVal>
            <c:numRef>
              <c:f>'2009 STJ Pivot'!$O$12</c:f>
              <c:numCache>
                <c:formatCode>0.00</c:formatCode>
                <c:ptCount val="1"/>
                <c:pt idx="0">
                  <c:v>299.46365008582006</c:v>
                </c:pt>
              </c:numCache>
            </c:numRef>
          </c:yVal>
          <c:smooth val="0"/>
          <c:extLst>
            <c:ext xmlns:c16="http://schemas.microsoft.com/office/drawing/2014/chart" uri="{C3380CC4-5D6E-409C-BE32-E72D297353CC}">
              <c16:uniqueId val="{0000000B-758D-4D89-A1D8-9B8C5975C047}"/>
            </c:ext>
          </c:extLst>
        </c:ser>
        <c:ser>
          <c:idx val="9"/>
          <c:order val="9"/>
          <c:tx>
            <c:v>Dsto</c:v>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'2009 STJ Pivot'!$N$13</c:f>
              <c:numCache>
                <c:formatCode>0.00</c:formatCode>
                <c:ptCount val="1"/>
                <c:pt idx="0">
                  <c:v>2.8515169316162385</c:v>
                </c:pt>
              </c:numCache>
            </c:numRef>
          </c:xVal>
          <c:yVal>
            <c:numRef>
              <c:f>'2009 STJ Pivot'!$O$13</c:f>
              <c:numCache>
                <c:formatCode>0.00</c:formatCode>
                <c:ptCount val="1"/>
                <c:pt idx="0">
                  <c:v>1.9144055492770655</c:v>
                </c:pt>
              </c:numCache>
            </c:numRef>
          </c:yVal>
          <c:smooth val="0"/>
          <c:extLst>
            <c:ext xmlns:c16="http://schemas.microsoft.com/office/drawing/2014/chart" uri="{C3380CC4-5D6E-409C-BE32-E72D297353CC}">
              <c16:uniqueId val="{0000000C-758D-4D89-A1D8-9B8C5975C047}"/>
            </c:ext>
          </c:extLst>
        </c:ser>
        <c:ser>
          <c:idx val="10"/>
          <c:order val="10"/>
          <c:tx>
            <c:v>Dlab</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'2009 STJ Pivot'!$N$14</c:f>
              <c:numCache>
                <c:formatCode>0.00</c:formatCode>
                <c:ptCount val="1"/>
                <c:pt idx="0">
                  <c:v>18.631953106184969</c:v>
                </c:pt>
              </c:numCache>
            </c:numRef>
          </c:xVal>
          <c:yVal>
            <c:numRef>
              <c:f>'2009 STJ Pivot'!$O$14</c:f>
              <c:numCache>
                <c:formatCode>0.00</c:formatCode>
                <c:ptCount val="1"/>
                <c:pt idx="0">
                  <c:v>32.376852156735808</c:v>
                </c:pt>
              </c:numCache>
            </c:numRef>
          </c:yVal>
          <c:smooth val="0"/>
          <c:extLst>
            <c:ext xmlns:c16="http://schemas.microsoft.com/office/drawing/2014/chart" uri="{C3380CC4-5D6E-409C-BE32-E72D297353CC}">
              <c16:uniqueId val="{0000000D-758D-4D89-A1D8-9B8C5975C047}"/>
            </c:ext>
          </c:extLst>
        </c:ser>
        <c:ser>
          <c:idx val="11"/>
          <c:order val="11"/>
          <c:tx>
            <c:v>Efas</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'2009 STJ Pivot'!$N$15</c:f>
              <c:numCache>
                <c:formatCode>0.00</c:formatCode>
                <c:ptCount val="1"/>
                <c:pt idx="0">
                  <c:v>2.1111037374334463</c:v>
                </c:pt>
              </c:numCache>
            </c:numRef>
          </c:xVal>
          <c:yVal>
            <c:numRef>
              <c:f>'2009 STJ Pivot'!$O$15</c:f>
              <c:numCache>
                <c:formatCode>0.00</c:formatCode>
                <c:ptCount val="1"/>
                <c:pt idx="0">
                  <c:v>2.9373765451008875</c:v>
                </c:pt>
              </c:numCache>
            </c:numRef>
          </c:yVal>
          <c:smooth val="0"/>
          <c:extLst>
            <c:ext xmlns:c16="http://schemas.microsoft.com/office/drawing/2014/chart" uri="{C3380CC4-5D6E-409C-BE32-E72D297353CC}">
              <c16:uniqueId val="{0000000E-758D-4D89-A1D8-9B8C5975C047}"/>
            </c:ext>
          </c:extLst>
        </c:ser>
        <c:ser>
          <c:idx val="12"/>
          <c:order val="12"/>
          <c:tx>
            <c:v>Hcuc</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Ref>
              <c:f>'2009 STJ Pivot'!$N$16</c:f>
              <c:numCache>
                <c:formatCode>0.00</c:formatCode>
                <c:ptCount val="1"/>
                <c:pt idx="0">
                  <c:v>4.0738639392610913E-3</c:v>
                </c:pt>
              </c:numCache>
            </c:numRef>
          </c:xVal>
          <c:yVal>
            <c:numRef>
              <c:f>'2009 STJ Pivot'!$O$16</c:f>
              <c:numCache>
                <c:formatCode>0.00</c:formatCode>
                <c:ptCount val="1"/>
                <c:pt idx="0">
                  <c:v>4.0715040790523715E-4</c:v>
                </c:pt>
              </c:numCache>
            </c:numRef>
          </c:yVal>
          <c:smooth val="0"/>
          <c:extLst>
            <c:ext xmlns:c16="http://schemas.microsoft.com/office/drawing/2014/chart" uri="{C3380CC4-5D6E-409C-BE32-E72D297353CC}">
              <c16:uniqueId val="{0000000F-758D-4D89-A1D8-9B8C5975C047}"/>
            </c:ext>
          </c:extLst>
        </c:ser>
        <c:ser>
          <c:idx val="13"/>
          <c:order val="13"/>
          <c:tx>
            <c:v>Irig</c:v>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Ref>
              <c:f>'2009 STJ Pivot'!$N$17</c:f>
              <c:numCache>
                <c:formatCode>0.00</c:formatCode>
                <c:ptCount val="1"/>
                <c:pt idx="0">
                  <c:v>1.2730824810190914E-2</c:v>
                </c:pt>
              </c:numCache>
            </c:numRef>
          </c:xVal>
          <c:yVal>
            <c:numRef>
              <c:f>'2009 STJ Pivot'!$O$17</c:f>
              <c:numCache>
                <c:formatCode>0.00</c:formatCode>
                <c:ptCount val="1"/>
                <c:pt idx="0">
                  <c:v>5.3155747698739299E-2</c:v>
                </c:pt>
              </c:numCache>
            </c:numRef>
          </c:yVal>
          <c:smooth val="0"/>
          <c:extLst>
            <c:ext xmlns:c16="http://schemas.microsoft.com/office/drawing/2014/chart" uri="{C3380CC4-5D6E-409C-BE32-E72D297353CC}">
              <c16:uniqueId val="{00000010-758D-4D89-A1D8-9B8C5975C047}"/>
            </c:ext>
          </c:extLst>
        </c:ser>
        <c:ser>
          <c:idx val="14"/>
          <c:order val="14"/>
          <c:tx>
            <c:v>Mdec</c:v>
          </c:tx>
          <c:spPr>
            <a:ln w="25400" cap="rnd">
              <a:no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xVal>
            <c:numRef>
              <c:f>'2009 STJ Pivot'!$N$18</c:f>
              <c:numCache>
                <c:formatCode>0.00</c:formatCode>
                <c:ptCount val="1"/>
                <c:pt idx="0">
                  <c:v>5.766850999431302</c:v>
                </c:pt>
              </c:numCache>
            </c:numRef>
          </c:xVal>
          <c:yVal>
            <c:numRef>
              <c:f>'2009 STJ Pivot'!$AD$1</c:f>
              <c:numCache>
                <c:formatCode>General</c:formatCode>
                <c:ptCount val="1"/>
              </c:numCache>
            </c:numRef>
          </c:yVal>
          <c:smooth val="0"/>
          <c:extLst>
            <c:ext xmlns:c16="http://schemas.microsoft.com/office/drawing/2014/chart" uri="{C3380CC4-5D6E-409C-BE32-E72D297353CC}">
              <c16:uniqueId val="{00000011-758D-4D89-A1D8-9B8C5975C047}"/>
            </c:ext>
          </c:extLst>
        </c:ser>
        <c:ser>
          <c:idx val="15"/>
          <c:order val="15"/>
          <c:tx>
            <c:v>Mmir</c:v>
          </c:tx>
          <c:spPr>
            <a:ln w="25400" cap="rnd">
              <a:no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xVal>
            <c:numRef>
              <c:f>'2009 STJ Pivot'!$N$19</c:f>
              <c:numCache>
                <c:formatCode>0.00</c:formatCode>
                <c:ptCount val="1"/>
                <c:pt idx="0">
                  <c:v>0.21551139071562175</c:v>
                </c:pt>
              </c:numCache>
            </c:numRef>
          </c:xVal>
          <c:yVal>
            <c:numRef>
              <c:f>'2009 STJ Pivot'!$O$19</c:f>
              <c:numCache>
                <c:formatCode>0.00</c:formatCode>
                <c:ptCount val="1"/>
                <c:pt idx="0">
                  <c:v>0.86548571755930892</c:v>
                </c:pt>
              </c:numCache>
            </c:numRef>
          </c:yVal>
          <c:smooth val="0"/>
          <c:extLst>
            <c:ext xmlns:c16="http://schemas.microsoft.com/office/drawing/2014/chart" uri="{C3380CC4-5D6E-409C-BE32-E72D297353CC}">
              <c16:uniqueId val="{00000012-758D-4D89-A1D8-9B8C5975C047}"/>
            </c:ext>
          </c:extLst>
        </c:ser>
        <c:ser>
          <c:idx val="16"/>
          <c:order val="16"/>
          <c:tx>
            <c:v>Mmea</c:v>
          </c:tx>
          <c:spPr>
            <a:ln w="25400" cap="rnd">
              <a:no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xVal>
            <c:numRef>
              <c:f>'2009 STJ Pivot'!$N$20</c:f>
              <c:numCache>
                <c:formatCode>0.00</c:formatCode>
                <c:ptCount val="1"/>
                <c:pt idx="0">
                  <c:v>1.4148481720460728</c:v>
                </c:pt>
              </c:numCache>
            </c:numRef>
          </c:xVal>
          <c:yVal>
            <c:numRef>
              <c:f>'2009 STJ Pivot'!$O$20</c:f>
              <c:numCache>
                <c:formatCode>0.00</c:formatCode>
                <c:ptCount val="1"/>
                <c:pt idx="0">
                  <c:v>2.7826315182795733</c:v>
                </c:pt>
              </c:numCache>
            </c:numRef>
          </c:yVal>
          <c:smooth val="0"/>
          <c:extLst>
            <c:ext xmlns:c16="http://schemas.microsoft.com/office/drawing/2014/chart" uri="{C3380CC4-5D6E-409C-BE32-E72D297353CC}">
              <c16:uniqueId val="{00000013-758D-4D89-A1D8-9B8C5975C047}"/>
            </c:ext>
          </c:extLst>
        </c:ser>
        <c:ser>
          <c:idx val="17"/>
          <c:order val="17"/>
          <c:tx>
            <c:v>Mcav</c:v>
          </c:tx>
          <c:spPr>
            <a:ln w="25400" cap="rnd">
              <a:no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'2009 STJ Pivot'!$N$21</c:f>
              <c:numCache>
                <c:formatCode>0.00</c:formatCode>
                <c:ptCount val="1"/>
                <c:pt idx="0">
                  <c:v>158.32671473904068</c:v>
                </c:pt>
              </c:numCache>
            </c:numRef>
          </c:xVal>
          <c:yVal>
            <c:numRef>
              <c:f>'2009 STJ Pivot'!$O$21</c:f>
              <c:numCache>
                <c:formatCode>0.00</c:formatCode>
                <c:ptCount val="1"/>
                <c:pt idx="0">
                  <c:v>117.85008294037162</c:v>
                </c:pt>
              </c:numCache>
            </c:numRef>
          </c:yVal>
          <c:smooth val="0"/>
          <c:extLst>
            <c:ext xmlns:c16="http://schemas.microsoft.com/office/drawing/2014/chart" uri="{C3380CC4-5D6E-409C-BE32-E72D297353CC}">
              <c16:uniqueId val="{00000014-758D-4D89-A1D8-9B8C5975C047}"/>
            </c:ext>
          </c:extLst>
        </c:ser>
        <c:ser>
          <c:idx val="18"/>
          <c:order val="18"/>
          <c:tx>
            <c:v>Mali</c:v>
          </c:tx>
          <c:spPr>
            <a:ln w="25400" cap="rnd">
              <a:noFill/>
              <a:round/>
            </a:ln>
            <a:effectLst/>
          </c:spPr>
          <c:marker>
            <c:symbol val="circle"/>
            <c:size val="5"/>
            <c:spPr>
              <a:solidFill>
                <a:schemeClr val="accent1">
                  <a:lumMod val="80000"/>
                </a:schemeClr>
              </a:solidFill>
              <a:ln w="9525">
                <a:solidFill>
                  <a:schemeClr val="accent1">
                    <a:lumMod val="80000"/>
                  </a:schemeClr>
                </a:solidFill>
              </a:ln>
              <a:effectLst/>
            </c:spPr>
          </c:marker>
          <c:xVal>
            <c:numRef>
              <c:f>'2009 STJ Pivot'!$N$22</c:f>
              <c:numCache>
                <c:formatCode>0.00</c:formatCode>
                <c:ptCount val="1"/>
                <c:pt idx="0">
                  <c:v>0</c:v>
                </c:pt>
              </c:numCache>
            </c:numRef>
          </c:xVal>
          <c:yVal>
            <c:numRef>
              <c:f>'2009 STJ Pivot'!$O$22</c:f>
              <c:numCache>
                <c:formatCode>0.00</c:formatCode>
                <c:ptCount val="1"/>
                <c:pt idx="0">
                  <c:v>1.2052720215497241E-2</c:v>
                </c:pt>
              </c:numCache>
            </c:numRef>
          </c:yVal>
          <c:smooth val="0"/>
          <c:extLst>
            <c:ext xmlns:c16="http://schemas.microsoft.com/office/drawing/2014/chart" uri="{C3380CC4-5D6E-409C-BE32-E72D297353CC}">
              <c16:uniqueId val="{00000015-758D-4D89-A1D8-9B8C5975C047}"/>
            </c:ext>
          </c:extLst>
        </c:ser>
        <c:ser>
          <c:idx val="19"/>
          <c:order val="19"/>
          <c:tx>
            <c:v>Mlam</c:v>
          </c:tx>
          <c:spPr>
            <a:ln w="25400" cap="rnd">
              <a:noFill/>
              <a:round/>
            </a:ln>
            <a:effectLst/>
          </c:spPr>
          <c:marker>
            <c:symbol val="circle"/>
            <c:size val="5"/>
            <c:spPr>
              <a:solidFill>
                <a:schemeClr val="accent2">
                  <a:lumMod val="80000"/>
                </a:schemeClr>
              </a:solidFill>
              <a:ln w="9525">
                <a:solidFill>
                  <a:schemeClr val="accent2">
                    <a:lumMod val="80000"/>
                  </a:schemeClr>
                </a:solidFill>
              </a:ln>
              <a:effectLst/>
            </c:spPr>
          </c:marker>
          <c:xVal>
            <c:numRef>
              <c:f>'2009 STJ Pivot'!$N$23</c:f>
              <c:numCache>
                <c:formatCode>0.00</c:formatCode>
                <c:ptCount val="1"/>
                <c:pt idx="0">
                  <c:v>0</c:v>
                </c:pt>
              </c:numCache>
            </c:numRef>
          </c:xVal>
          <c:yVal>
            <c:numRef>
              <c:f>'2009 STJ Pivot'!$O$23</c:f>
              <c:numCache>
                <c:formatCode>0.00</c:formatCode>
                <c:ptCount val="1"/>
                <c:pt idx="0">
                  <c:v>1.5095352700498956E-3</c:v>
                </c:pt>
              </c:numCache>
            </c:numRef>
          </c:yVal>
          <c:smooth val="0"/>
          <c:extLst>
            <c:ext xmlns:c16="http://schemas.microsoft.com/office/drawing/2014/chart" uri="{C3380CC4-5D6E-409C-BE32-E72D297353CC}">
              <c16:uniqueId val="{00000016-758D-4D89-A1D8-9B8C5975C047}"/>
            </c:ext>
          </c:extLst>
        </c:ser>
        <c:ser>
          <c:idx val="20"/>
          <c:order val="20"/>
          <c:tx>
            <c:v>Oann</c:v>
          </c:tx>
          <c:spPr>
            <a:ln w="25400" cap="rnd">
              <a:noFill/>
              <a:round/>
            </a:ln>
            <a:effectLst/>
          </c:spPr>
          <c:marker>
            <c:symbol val="circle"/>
            <c:size val="5"/>
            <c:spPr>
              <a:solidFill>
                <a:schemeClr val="accent3">
                  <a:lumMod val="80000"/>
                </a:schemeClr>
              </a:solidFill>
              <a:ln w="9525">
                <a:solidFill>
                  <a:schemeClr val="accent3">
                    <a:lumMod val="80000"/>
                  </a:schemeClr>
                </a:solidFill>
              </a:ln>
              <a:effectLst/>
            </c:spPr>
          </c:marker>
          <c:xVal>
            <c:numRef>
              <c:f>'2009 STJ Pivot'!$N$24</c:f>
              <c:numCache>
                <c:formatCode>0.00</c:formatCode>
                <c:ptCount val="1"/>
                <c:pt idx="0">
                  <c:v>1208.3440748535775</c:v>
                </c:pt>
              </c:numCache>
            </c:numRef>
          </c:xVal>
          <c:yVal>
            <c:numRef>
              <c:f>'2009 STJ Pivot'!$O$24</c:f>
              <c:numCache>
                <c:formatCode>0.00</c:formatCode>
                <c:ptCount val="1"/>
                <c:pt idx="0">
                  <c:v>727.86078371471308</c:v>
                </c:pt>
              </c:numCache>
            </c:numRef>
          </c:yVal>
          <c:smooth val="0"/>
          <c:extLst>
            <c:ext xmlns:c16="http://schemas.microsoft.com/office/drawing/2014/chart" uri="{C3380CC4-5D6E-409C-BE32-E72D297353CC}">
              <c16:uniqueId val="{00000017-758D-4D89-A1D8-9B8C5975C047}"/>
            </c:ext>
          </c:extLst>
        </c:ser>
        <c:ser>
          <c:idx val="21"/>
          <c:order val="21"/>
          <c:tx>
            <c:v>Ofav</c:v>
          </c:tx>
          <c:spPr>
            <a:ln w="25400" cap="rnd">
              <a:noFill/>
              <a:round/>
            </a:ln>
            <a:effectLst/>
          </c:spPr>
          <c:marker>
            <c:symbol val="circle"/>
            <c:size val="5"/>
            <c:spPr>
              <a:solidFill>
                <a:schemeClr val="accent4">
                  <a:lumMod val="80000"/>
                </a:schemeClr>
              </a:solidFill>
              <a:ln w="9525">
                <a:solidFill>
                  <a:schemeClr val="accent4">
                    <a:lumMod val="80000"/>
                  </a:schemeClr>
                </a:solidFill>
              </a:ln>
              <a:effectLst/>
            </c:spPr>
          </c:marker>
          <c:xVal>
            <c:numRef>
              <c:f>'2009 STJ Pivot'!$N$25</c:f>
              <c:numCache>
                <c:formatCode>0.00</c:formatCode>
                <c:ptCount val="1"/>
                <c:pt idx="0">
                  <c:v>244.73967014967019</c:v>
                </c:pt>
              </c:numCache>
            </c:numRef>
          </c:xVal>
          <c:yVal>
            <c:numRef>
              <c:f>'2009 STJ Pivot'!$O$25</c:f>
              <c:numCache>
                <c:formatCode>0.00</c:formatCode>
                <c:ptCount val="1"/>
                <c:pt idx="0">
                  <c:v>269.77364438633259</c:v>
                </c:pt>
              </c:numCache>
            </c:numRef>
          </c:yVal>
          <c:smooth val="0"/>
          <c:extLst>
            <c:ext xmlns:c16="http://schemas.microsoft.com/office/drawing/2014/chart" uri="{C3380CC4-5D6E-409C-BE32-E72D297353CC}">
              <c16:uniqueId val="{00000018-758D-4D89-A1D8-9B8C5975C047}"/>
            </c:ext>
          </c:extLst>
        </c:ser>
        <c:ser>
          <c:idx val="22"/>
          <c:order val="22"/>
          <c:tx>
            <c:v>Ofra</c:v>
          </c:tx>
          <c:spPr>
            <a:ln w="25400" cap="rnd">
              <a:noFill/>
              <a:round/>
            </a:ln>
            <a:effectLst/>
          </c:spPr>
          <c:marker>
            <c:symbol val="circle"/>
            <c:size val="5"/>
            <c:spPr>
              <a:solidFill>
                <a:schemeClr val="accent5">
                  <a:lumMod val="80000"/>
                </a:schemeClr>
              </a:solidFill>
              <a:ln w="9525">
                <a:solidFill>
                  <a:schemeClr val="accent5">
                    <a:lumMod val="80000"/>
                  </a:schemeClr>
                </a:solidFill>
              </a:ln>
              <a:effectLst/>
            </c:spPr>
          </c:marker>
          <c:xVal>
            <c:numRef>
              <c:f>'2009 STJ Pivot'!$N$26</c:f>
              <c:numCache>
                <c:formatCode>0.00</c:formatCode>
                <c:ptCount val="1"/>
                <c:pt idx="0">
                  <c:v>56.489383162349455</c:v>
                </c:pt>
              </c:numCache>
            </c:numRef>
          </c:xVal>
          <c:yVal>
            <c:numRef>
              <c:f>'2009 STJ Pivot'!$O$26</c:f>
              <c:numCache>
                <c:formatCode>0.00</c:formatCode>
                <c:ptCount val="1"/>
                <c:pt idx="0">
                  <c:v>124.21794598980775</c:v>
                </c:pt>
              </c:numCache>
            </c:numRef>
          </c:yVal>
          <c:smooth val="0"/>
          <c:extLst>
            <c:ext xmlns:c16="http://schemas.microsoft.com/office/drawing/2014/chart" uri="{C3380CC4-5D6E-409C-BE32-E72D297353CC}">
              <c16:uniqueId val="{00000019-758D-4D89-A1D8-9B8C5975C047}"/>
            </c:ext>
          </c:extLst>
        </c:ser>
        <c:ser>
          <c:idx val="23"/>
          <c:order val="23"/>
          <c:tx>
            <c:v>Past</c:v>
          </c:tx>
          <c:spPr>
            <a:ln w="25400" cap="rnd">
              <a:noFill/>
              <a:round/>
            </a:ln>
            <a:effectLst/>
          </c:spPr>
          <c:marker>
            <c:symbol val="circle"/>
            <c:size val="5"/>
            <c:spPr>
              <a:solidFill>
                <a:schemeClr val="accent6">
                  <a:lumMod val="80000"/>
                </a:schemeClr>
              </a:solidFill>
              <a:ln w="9525">
                <a:solidFill>
                  <a:schemeClr val="accent6">
                    <a:lumMod val="80000"/>
                  </a:schemeClr>
                </a:solidFill>
              </a:ln>
              <a:effectLst/>
            </c:spPr>
          </c:marker>
          <c:xVal>
            <c:numRef>
              <c:f>'2009 STJ Pivot'!$N$27</c:f>
              <c:numCache>
                <c:formatCode>0.00</c:formatCode>
                <c:ptCount val="1"/>
                <c:pt idx="0">
                  <c:v>36.659696796027461</c:v>
                </c:pt>
              </c:numCache>
            </c:numRef>
          </c:xVal>
          <c:yVal>
            <c:numRef>
              <c:f>'2009 STJ Pivot'!$O$27</c:f>
              <c:numCache>
                <c:formatCode>0.00</c:formatCode>
                <c:ptCount val="1"/>
                <c:pt idx="0">
                  <c:v>125.13281837561829</c:v>
                </c:pt>
              </c:numCache>
            </c:numRef>
          </c:yVal>
          <c:smooth val="0"/>
          <c:extLst>
            <c:ext xmlns:c16="http://schemas.microsoft.com/office/drawing/2014/chart" uri="{C3380CC4-5D6E-409C-BE32-E72D297353CC}">
              <c16:uniqueId val="{0000001A-758D-4D89-A1D8-9B8C5975C047}"/>
            </c:ext>
          </c:extLst>
        </c:ser>
        <c:ser>
          <c:idx val="24"/>
          <c:order val="24"/>
          <c:tx>
            <c:v>Pcol</c:v>
          </c:tx>
          <c:spPr>
            <a:ln w="25400" cap="rnd">
              <a:no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xVal>
            <c:numRef>
              <c:f>'2009 STJ Pivot'!$N$28</c:f>
              <c:numCache>
                <c:formatCode>0.00</c:formatCode>
                <c:ptCount val="1"/>
                <c:pt idx="0">
                  <c:v>0.66704311256855853</c:v>
                </c:pt>
              </c:numCache>
            </c:numRef>
          </c:xVal>
          <c:yVal>
            <c:numRef>
              <c:f>'2009 STJ Pivot'!$O$28</c:f>
              <c:numCache>
                <c:formatCode>0.00</c:formatCode>
                <c:ptCount val="1"/>
                <c:pt idx="0">
                  <c:v>1.9992177516992433</c:v>
                </c:pt>
              </c:numCache>
            </c:numRef>
          </c:yVal>
          <c:smooth val="0"/>
          <c:extLst>
            <c:ext xmlns:c16="http://schemas.microsoft.com/office/drawing/2014/chart" uri="{C3380CC4-5D6E-409C-BE32-E72D297353CC}">
              <c16:uniqueId val="{0000001B-758D-4D89-A1D8-9B8C5975C047}"/>
            </c:ext>
          </c:extLst>
        </c:ser>
        <c:ser>
          <c:idx val="25"/>
          <c:order val="25"/>
          <c:tx>
            <c:v>Pdiv</c:v>
          </c:tx>
          <c:spPr>
            <a:ln w="25400" cap="rnd">
              <a:no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xVal>
            <c:numRef>
              <c:f>'2009 STJ Pivot'!$N$29</c:f>
              <c:numCache>
                <c:formatCode>0.00</c:formatCode>
                <c:ptCount val="1"/>
                <c:pt idx="0">
                  <c:v>2.5864874609485824</c:v>
                </c:pt>
              </c:numCache>
            </c:numRef>
          </c:xVal>
          <c:yVal>
            <c:numRef>
              <c:f>'2009 STJ Pivot'!$O$29</c:f>
              <c:numCache>
                <c:formatCode>0.00</c:formatCode>
                <c:ptCount val="1"/>
                <c:pt idx="0">
                  <c:v>0.71661564296590108</c:v>
                </c:pt>
              </c:numCache>
            </c:numRef>
          </c:yVal>
          <c:smooth val="0"/>
          <c:extLst>
            <c:ext xmlns:c16="http://schemas.microsoft.com/office/drawing/2014/chart" uri="{C3380CC4-5D6E-409C-BE32-E72D297353CC}">
              <c16:uniqueId val="{0000001C-758D-4D89-A1D8-9B8C5975C047}"/>
            </c:ext>
          </c:extLst>
        </c:ser>
        <c:ser>
          <c:idx val="26"/>
          <c:order val="26"/>
          <c:tx>
            <c:v>Pfur</c:v>
          </c:tx>
          <c:spPr>
            <a:ln w="25400" cap="rnd">
              <a:no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xVal>
            <c:numRef>
              <c:f>'2009 STJ Pivot'!$N$30</c:f>
              <c:numCache>
                <c:formatCode>0.00</c:formatCode>
                <c:ptCount val="1"/>
                <c:pt idx="0">
                  <c:v>30.929009878760883</c:v>
                </c:pt>
              </c:numCache>
            </c:numRef>
          </c:xVal>
          <c:yVal>
            <c:numRef>
              <c:f>'2009 STJ Pivot'!$O$30</c:f>
              <c:numCache>
                <c:formatCode>0.00</c:formatCode>
                <c:ptCount val="1"/>
                <c:pt idx="0">
                  <c:v>9.8225898274321892</c:v>
                </c:pt>
              </c:numCache>
            </c:numRef>
          </c:yVal>
          <c:smooth val="0"/>
          <c:extLst>
            <c:ext xmlns:c16="http://schemas.microsoft.com/office/drawing/2014/chart" uri="{C3380CC4-5D6E-409C-BE32-E72D297353CC}">
              <c16:uniqueId val="{0000001D-758D-4D89-A1D8-9B8C5975C047}"/>
            </c:ext>
          </c:extLst>
        </c:ser>
        <c:ser>
          <c:idx val="27"/>
          <c:order val="27"/>
          <c:tx>
            <c:v>Ppor</c:v>
          </c:tx>
          <c:spPr>
            <a:ln w="25400" cap="rnd">
              <a:no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xVal>
            <c:numRef>
              <c:f>'2009 STJ Pivot'!$N$31</c:f>
              <c:numCache>
                <c:formatCode>0.00</c:formatCode>
                <c:ptCount val="1"/>
                <c:pt idx="0">
                  <c:v>60.784192272875188</c:v>
                </c:pt>
              </c:numCache>
            </c:numRef>
          </c:xVal>
          <c:yVal>
            <c:numRef>
              <c:f>'2009 STJ Pivot'!$O$31</c:f>
              <c:numCache>
                <c:formatCode>0.00</c:formatCode>
                <c:ptCount val="1"/>
                <c:pt idx="0">
                  <c:v>66.777219947786918</c:v>
                </c:pt>
              </c:numCache>
            </c:numRef>
          </c:yVal>
          <c:smooth val="0"/>
          <c:extLst>
            <c:ext xmlns:c16="http://schemas.microsoft.com/office/drawing/2014/chart" uri="{C3380CC4-5D6E-409C-BE32-E72D297353CC}">
              <c16:uniqueId val="{0000001E-758D-4D89-A1D8-9B8C5975C047}"/>
            </c:ext>
          </c:extLst>
        </c:ser>
        <c:ser>
          <c:idx val="28"/>
          <c:order val="28"/>
          <c:tx>
            <c:v>Pcli</c:v>
          </c:tx>
          <c:spPr>
            <a:ln w="25400" cap="rnd">
              <a:no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xVal>
            <c:numRef>
              <c:f>'2009 STJ Pivot'!$N$32</c:f>
              <c:numCache>
                <c:formatCode>0.00</c:formatCode>
                <c:ptCount val="1"/>
                <c:pt idx="0">
                  <c:v>6.1753087483616502</c:v>
                </c:pt>
              </c:numCache>
            </c:numRef>
          </c:xVal>
          <c:yVal>
            <c:numRef>
              <c:f>'2009 STJ Pivot'!$O$32</c:f>
              <c:numCache>
                <c:formatCode>0.00</c:formatCode>
                <c:ptCount val="1"/>
                <c:pt idx="0">
                  <c:v>8.1389080262626337</c:v>
                </c:pt>
              </c:numCache>
            </c:numRef>
          </c:yVal>
          <c:smooth val="0"/>
          <c:extLst>
            <c:ext xmlns:c16="http://schemas.microsoft.com/office/drawing/2014/chart" uri="{C3380CC4-5D6E-409C-BE32-E72D297353CC}">
              <c16:uniqueId val="{0000001F-758D-4D89-A1D8-9B8C5975C047}"/>
            </c:ext>
          </c:extLst>
        </c:ser>
        <c:ser>
          <c:idx val="29"/>
          <c:order val="29"/>
          <c:tx>
            <c:v>Pstr</c:v>
          </c:tx>
          <c:spPr>
            <a:ln w="25400" cap="rnd">
              <a:no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xVal>
            <c:numRef>
              <c:f>'2009 STJ Pivot'!$N$33</c:f>
              <c:numCache>
                <c:formatCode>0.00</c:formatCode>
                <c:ptCount val="1"/>
                <c:pt idx="0">
                  <c:v>48.5618806589274</c:v>
                </c:pt>
              </c:numCache>
            </c:numRef>
          </c:xVal>
          <c:yVal>
            <c:numRef>
              <c:f>'2009 STJ Pivot'!$O$33</c:f>
              <c:numCache>
                <c:formatCode>0.00</c:formatCode>
                <c:ptCount val="1"/>
                <c:pt idx="0">
                  <c:v>47.280995099411371</c:v>
                </c:pt>
              </c:numCache>
            </c:numRef>
          </c:yVal>
          <c:smooth val="0"/>
          <c:extLst>
            <c:ext xmlns:c16="http://schemas.microsoft.com/office/drawing/2014/chart" uri="{C3380CC4-5D6E-409C-BE32-E72D297353CC}">
              <c16:uniqueId val="{00000020-758D-4D89-A1D8-9B8C5975C047}"/>
            </c:ext>
          </c:extLst>
        </c:ser>
        <c:ser>
          <c:idx val="30"/>
          <c:order val="30"/>
          <c:tx>
            <c:v>Ssid</c:v>
          </c:tx>
          <c:spPr>
            <a:ln w="25400" cap="rnd">
              <a:noFill/>
              <a:round/>
            </a:ln>
            <a:effectLst/>
          </c:spPr>
          <c:marker>
            <c:symbol val="circle"/>
            <c:size val="5"/>
            <c:spPr>
              <a:solidFill>
                <a:schemeClr val="accent1">
                  <a:lumMod val="50000"/>
                </a:schemeClr>
              </a:solidFill>
              <a:ln w="9525">
                <a:solidFill>
                  <a:schemeClr val="accent1">
                    <a:lumMod val="50000"/>
                  </a:schemeClr>
                </a:solidFill>
              </a:ln>
              <a:effectLst/>
            </c:spPr>
          </c:marker>
          <c:xVal>
            <c:numRef>
              <c:f>'2009 STJ Pivot'!$N$34</c:f>
              <c:numCache>
                <c:formatCode>0.00</c:formatCode>
                <c:ptCount val="1"/>
                <c:pt idx="0">
                  <c:v>207.03413277786879</c:v>
                </c:pt>
              </c:numCache>
            </c:numRef>
          </c:xVal>
          <c:yVal>
            <c:numRef>
              <c:f>'2009 STJ Pivot'!$O$34</c:f>
              <c:numCache>
                <c:formatCode>0.00</c:formatCode>
                <c:ptCount val="1"/>
                <c:pt idx="0">
                  <c:v>203.50047471145319</c:v>
                </c:pt>
              </c:numCache>
            </c:numRef>
          </c:yVal>
          <c:smooth val="0"/>
          <c:extLst>
            <c:ext xmlns:c16="http://schemas.microsoft.com/office/drawing/2014/chart" uri="{C3380CC4-5D6E-409C-BE32-E72D297353CC}">
              <c16:uniqueId val="{00000021-758D-4D89-A1D8-9B8C5975C047}"/>
            </c:ext>
          </c:extLst>
        </c:ser>
        <c:ser>
          <c:idx val="31"/>
          <c:order val="31"/>
          <c:tx>
            <c:v>Sbou</c:v>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xVal>
            <c:numRef>
              <c:f>'2009 STJ Pivot'!$N$35</c:f>
              <c:numCache>
                <c:formatCode>0.00</c:formatCode>
                <c:ptCount val="1"/>
                <c:pt idx="0">
                  <c:v>0</c:v>
                </c:pt>
              </c:numCache>
            </c:numRef>
          </c:xVal>
          <c:yVal>
            <c:numRef>
              <c:f>'2009 STJ Pivot'!$O$35</c:f>
              <c:numCache>
                <c:formatCode>0.00</c:formatCode>
                <c:ptCount val="1"/>
                <c:pt idx="0">
                  <c:v>0.12440706908215582</c:v>
                </c:pt>
              </c:numCache>
            </c:numRef>
          </c:yVal>
          <c:smooth val="0"/>
          <c:extLst>
            <c:ext xmlns:c16="http://schemas.microsoft.com/office/drawing/2014/chart" uri="{C3380CC4-5D6E-409C-BE32-E72D297353CC}">
              <c16:uniqueId val="{00000022-758D-4D89-A1D8-9B8C5975C047}"/>
            </c:ext>
          </c:extLst>
        </c:ser>
        <c:ser>
          <c:idx val="32"/>
          <c:order val="32"/>
          <c:tx>
            <c:v>Sint</c:v>
          </c:tx>
          <c:spPr>
            <a:ln w="25400" cap="rnd">
              <a:noFill/>
              <a:round/>
            </a:ln>
            <a:effectLst/>
          </c:spPr>
          <c:marker>
            <c:symbol val="circle"/>
            <c:size val="5"/>
            <c:spPr>
              <a:solidFill>
                <a:schemeClr val="accent3">
                  <a:lumMod val="50000"/>
                </a:schemeClr>
              </a:solidFill>
              <a:ln w="9525">
                <a:solidFill>
                  <a:schemeClr val="accent3">
                    <a:lumMod val="50000"/>
                  </a:schemeClr>
                </a:solidFill>
              </a:ln>
              <a:effectLst/>
            </c:spPr>
          </c:marker>
          <c:xVal>
            <c:numRef>
              <c:f>'2009 STJ Pivot'!$N$36</c:f>
              <c:numCache>
                <c:formatCode>0.00</c:formatCode>
                <c:ptCount val="1"/>
                <c:pt idx="0">
                  <c:v>1.7124550722808036</c:v>
                </c:pt>
              </c:numCache>
            </c:numRef>
          </c:xVal>
          <c:yVal>
            <c:numRef>
              <c:f>'2009 STJ Pivot'!$O$36</c:f>
              <c:numCache>
                <c:formatCode>0.00</c:formatCode>
                <c:ptCount val="1"/>
                <c:pt idx="0">
                  <c:v>3.9677284379749622</c:v>
                </c:pt>
              </c:numCache>
            </c:numRef>
          </c:yVal>
          <c:smooth val="0"/>
          <c:extLst>
            <c:ext xmlns:c16="http://schemas.microsoft.com/office/drawing/2014/chart" uri="{C3380CC4-5D6E-409C-BE32-E72D297353CC}">
              <c16:uniqueId val="{00000023-758D-4D89-A1D8-9B8C5975C047}"/>
            </c:ext>
          </c:extLst>
        </c:ser>
        <c:ser>
          <c:idx val="33"/>
          <c:order val="33"/>
          <c:tx>
            <c:v>CB0</c:v>
          </c:tx>
          <c:spPr>
            <a:ln w="25400" cap="rnd">
              <a:noFill/>
              <a:round/>
            </a:ln>
            <a:effectLst/>
          </c:spPr>
          <c:marker>
            <c:symbol val="circle"/>
            <c:size val="5"/>
            <c:spPr>
              <a:solidFill>
                <a:schemeClr val="accent4">
                  <a:lumMod val="50000"/>
                </a:schemeClr>
              </a:solidFill>
              <a:ln w="9525">
                <a:solidFill>
                  <a:schemeClr val="accent4">
                    <a:lumMod val="50000"/>
                  </a:schemeClr>
                </a:solidFill>
              </a:ln>
              <a:effectLst/>
            </c:spPr>
          </c:marker>
          <c:trendline>
            <c:spPr>
              <a:ln w="19050" cap="rnd">
                <a:solidFill>
                  <a:schemeClr val="accent4">
                    <a:lumMod val="50000"/>
                  </a:schemeClr>
                </a:solidFill>
                <a:prstDash val="sysDot"/>
              </a:ln>
              <a:effectLst/>
            </c:spPr>
            <c:trendlineType val="linear"/>
            <c:dispRSqr val="0"/>
            <c:dispEq val="0"/>
          </c:trendline>
          <c:xVal>
            <c:numRef>
              <c:f>'2009 STJ Pivot'!$S$23:$S$24</c:f>
              <c:numCache>
                <c:formatCode>General</c:formatCode>
                <c:ptCount val="2"/>
                <c:pt idx="0">
                  <c:v>0</c:v>
                </c:pt>
                <c:pt idx="1">
                  <c:v>1400</c:v>
                </c:pt>
              </c:numCache>
            </c:numRef>
          </c:xVal>
          <c:yVal>
            <c:numRef>
              <c:f>'2009 STJ Pivot'!$T$23:$T$24</c:f>
              <c:numCache>
                <c:formatCode>General</c:formatCode>
                <c:ptCount val="2"/>
                <c:pt idx="0">
                  <c:v>0</c:v>
                </c:pt>
                <c:pt idx="1">
                  <c:v>1400</c:v>
                </c:pt>
              </c:numCache>
            </c:numRef>
          </c:yVal>
          <c:smooth val="0"/>
          <c:extLst>
            <c:ext xmlns:c16="http://schemas.microsoft.com/office/drawing/2014/chart" uri="{C3380CC4-5D6E-409C-BE32-E72D297353CC}">
              <c16:uniqueId val="{00000024-758D-4D89-A1D8-9B8C5975C047}"/>
            </c:ext>
          </c:extLst>
        </c:ser>
        <c:dLbls>
          <c:showLegendKey val="0"/>
          <c:showVal val="0"/>
          <c:showCatName val="0"/>
          <c:showSerName val="0"/>
          <c:showPercent val="0"/>
          <c:showBubbleSize val="0"/>
        </c:dLbls>
        <c:axId val="1044658559"/>
        <c:axId val="1044659391"/>
      </c:scatterChart>
      <c:valAx>
        <c:axId val="1044658559"/>
        <c:scaling>
          <c:orientation val="minMax"/>
          <c:max val="160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Erosion (kg yr</a:t>
                </a:r>
                <a:r>
                  <a:rPr lang="en-US" baseline="30000"/>
                  <a:t>-1</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659391"/>
        <c:crosses val="autoZero"/>
        <c:crossBetween val="midCat"/>
      </c:valAx>
      <c:valAx>
        <c:axId val="1044659391"/>
        <c:scaling>
          <c:orientation val="minMax"/>
          <c:max val="16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Calcification (kg yr</a:t>
                </a:r>
                <a:r>
                  <a:rPr lang="en-US" baseline="30000"/>
                  <a:t>-1</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6585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1406711</xdr:colOff>
      <xdr:row>31</xdr:row>
      <xdr:rowOff>110647</xdr:rowOff>
    </xdr:from>
    <xdr:to>
      <xdr:col>8</xdr:col>
      <xdr:colOff>551905</xdr:colOff>
      <xdr:row>46</xdr:row>
      <xdr:rowOff>159992</xdr:rowOff>
    </xdr:to>
    <xdr:graphicFrame macro="">
      <xdr:nvGraphicFramePr>
        <xdr:cNvPr id="4" name="Chart 3">
          <a:extLst>
            <a:ext uri="{FF2B5EF4-FFF2-40B4-BE49-F238E27FC236}">
              <a16:creationId xmlns:a16="http://schemas.microsoft.com/office/drawing/2014/main" id="{4FE72374-961D-46EA-AA89-66B1B2A15B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331305</xdr:colOff>
      <xdr:row>9</xdr:row>
      <xdr:rowOff>30921</xdr:rowOff>
    </xdr:from>
    <xdr:to>
      <xdr:col>23</xdr:col>
      <xdr:colOff>44175</xdr:colOff>
      <xdr:row>23</xdr:row>
      <xdr:rowOff>145773</xdr:rowOff>
    </xdr:to>
    <xdr:graphicFrame macro="">
      <xdr:nvGraphicFramePr>
        <xdr:cNvPr id="5" name="Chart 4">
          <a:extLst>
            <a:ext uri="{FF2B5EF4-FFF2-40B4-BE49-F238E27FC236}">
              <a16:creationId xmlns:a16="http://schemas.microsoft.com/office/drawing/2014/main" id="{03901400-0A9D-4C5E-BBFF-2FF074617D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1114136</xdr:colOff>
      <xdr:row>41</xdr:row>
      <xdr:rowOff>34636</xdr:rowOff>
    </xdr:from>
    <xdr:to>
      <xdr:col>7</xdr:col>
      <xdr:colOff>1350818</xdr:colOff>
      <xdr:row>56</xdr:row>
      <xdr:rowOff>115455</xdr:rowOff>
    </xdr:to>
    <xdr:graphicFrame macro="">
      <xdr:nvGraphicFramePr>
        <xdr:cNvPr id="2" name="Chart 1">
          <a:extLst>
            <a:ext uri="{FF2B5EF4-FFF2-40B4-BE49-F238E27FC236}">
              <a16:creationId xmlns:a16="http://schemas.microsoft.com/office/drawing/2014/main" id="{F3879B5D-D526-4383-9630-952208B417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109682</xdr:colOff>
      <xdr:row>4</xdr:row>
      <xdr:rowOff>65809</xdr:rowOff>
    </xdr:from>
    <xdr:to>
      <xdr:col>22</xdr:col>
      <xdr:colOff>398319</xdr:colOff>
      <xdr:row>19</xdr:row>
      <xdr:rowOff>38100</xdr:rowOff>
    </xdr:to>
    <xdr:graphicFrame macro="">
      <xdr:nvGraphicFramePr>
        <xdr:cNvPr id="9" name="Chart 8">
          <a:extLst>
            <a:ext uri="{FF2B5EF4-FFF2-40B4-BE49-F238E27FC236}">
              <a16:creationId xmlns:a16="http://schemas.microsoft.com/office/drawing/2014/main" id="{09441A6B-E63D-4227-888E-3683367DC8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isher, Bill" refreshedDate="44133.670232291668" createdVersion="6" refreshedVersion="6" minRefreshableVersion="3" recordCount="1695" xr:uid="{53DDADB6-B0ED-4ACE-8B31-09C2905EC3F8}">
  <cacheSource type="worksheet">
    <worksheetSource ref="B1:W1696" sheet="2007 SC Standing Dead Deleted"/>
  </cacheSource>
  <cacheFields count="22">
    <cacheField name="Standing Dead Deleted" numFmtId="0">
      <sharedItems containsNonDate="0" containsString="0" containsBlank="1"/>
    </cacheField>
    <cacheField name="Region" numFmtId="0">
      <sharedItems/>
    </cacheField>
    <cacheField name="Station" numFmtId="0">
      <sharedItems/>
    </cacheField>
    <cacheField name="Date" numFmtId="14">
      <sharedItems containsSemiMixedTypes="0" containsNonDate="0" containsDate="1" containsString="0" minDate="2007-11-28T00:00:00" maxDate="2008-04-19T00:00:00"/>
    </cacheField>
    <cacheField name="Depth_ft" numFmtId="0">
      <sharedItems containsSemiMixedTypes="0" containsString="0" containsNumber="1" containsInteger="1" minValue="4" maxValue="47"/>
    </cacheField>
    <cacheField name="Data Collector" numFmtId="0">
      <sharedItems/>
    </cacheField>
    <cacheField name="Taxon" numFmtId="0">
      <sharedItems count="25">
        <s v="Agaricia agaracites"/>
        <s v="Agaricia fragilis"/>
        <s v="Diploria labyrinthiformis"/>
        <s v="Dichocoenia stokesi"/>
        <s v="Pseudodiploria strigosa"/>
        <s v="Orbicella annularis"/>
        <s v="Montastraea cavernosa"/>
        <s v="Madracis decactis"/>
        <s v="Orbicella faveolata"/>
        <s v="Orbicella franksi"/>
        <s v="Meandrina meandrites"/>
        <s v="Porites astreoides"/>
        <s v="Porites furcata"/>
        <s v="Stephanocoenia intersepta"/>
        <s v="Siderastrea siderea"/>
        <s v="Porites porites"/>
        <s v="Pseudodiploria clivosa"/>
        <s v="Cladocera arbuscula"/>
        <s v="Colpophyllia natans"/>
        <s v="Madracis mirabilis"/>
        <s v="Porites divaricata"/>
        <s v="Eusmilia fastigiata"/>
        <s v="Mycetophyllia lamarckiana"/>
        <s v="Isophyllia sinuosa"/>
        <s v="Acropora cervicornis"/>
      </sharedItems>
    </cacheField>
    <cacheField name="%LIVE" numFmtId="0">
      <sharedItems containsString="0" containsBlank="1" containsNumber="1" containsInteger="1" minValue="10" maxValue="100"/>
    </cacheField>
    <cacheField name="Ht (cm)" numFmtId="0">
      <sharedItems containsSemiMixedTypes="0" containsString="0" containsNumber="1" containsInteger="1" minValue="1" maxValue="110"/>
    </cacheField>
    <cacheField name="Max Diam (cm)" numFmtId="0">
      <sharedItems containsSemiMixedTypes="0" containsString="0" containsNumber="1" containsInteger="1" minValue="3" maxValue="230"/>
    </cacheField>
    <cacheField name="Rad_avg (cm)" numFmtId="0">
      <sharedItems containsSemiMixedTypes="0" containsString="0" containsNumber="1" minValue="3" maxValue="102.5"/>
    </cacheField>
    <cacheField name="Morph Factor" numFmtId="1">
      <sharedItems containsSemiMixedTypes="0" containsString="0" containsNumber="1" containsInteger="1" minValue="1" maxValue="4"/>
    </cacheField>
    <cacheField name="CSA   (cm2)" numFmtId="2">
      <sharedItems containsSemiMixedTypes="0" containsString="0" containsNumber="1" minValue="28.274333882308138" maxValue="74234.852656622563"/>
    </cacheField>
    <cacheField name="CSA (m2)" numFmtId="164">
      <sharedItems containsSemiMixedTypes="0" containsString="0" containsNumber="1" minValue="2.8274333882308137E-3" maxValue="7.4234852656622561"/>
    </cacheField>
    <cacheField name="LCSA (cm2)" numFmtId="0">
      <sharedItems containsSemiMixedTypes="0" containsString="0" containsNumber="1" minValue="0" maxValue="46181.412007769955"/>
    </cacheField>
    <cacheField name="LCSA (m2)" numFmtId="0">
      <sharedItems containsSemiMixedTypes="0" containsString="0" containsNumber="1" minValue="0" maxValue="4.6181412007769955"/>
    </cacheField>
    <cacheField name="DCSA (m2)" numFmtId="164">
      <sharedItems containsSemiMixedTypes="0" containsString="0" containsNumber="1" minValue="0" maxValue="6.6811367390960301"/>
    </cacheField>
    <cacheField name="Calcifying Rate (kg m-2 yr-1)" numFmtId="0">
      <sharedItems containsSemiMixedTypes="0" containsString="0" containsNumber="1" minValue="0.08" maxValue="19.28"/>
    </cacheField>
    <cacheField name="Calcification (kg yr-1)" numFmtId="0">
      <sharedItems containsSemiMixedTypes="0" containsString="0" containsNumber="1" minValue="0" maxValue="49.460292260321623"/>
    </cacheField>
    <cacheField name="Erosion Rate (kg m-2 yr-1)" numFmtId="0">
      <sharedItems containsSemiMixedTypes="0" containsString="0" containsNumber="1" minValue="5.71" maxValue="17.831"/>
    </cacheField>
    <cacheField name="Erosion (kg yr-1)" numFmtId="0">
      <sharedItems containsSemiMixedTypes="0" containsString="0" containsNumber="1" minValue="0" maxValue="54.785321260587445"/>
    </cacheField>
    <cacheField name="Carbonate Budget" numFmtId="0">
      <sharedItems containsSemiMixedTypes="0" containsString="0" containsNumber="1" minValue="-46.83476854106317" maxValue="49.4602922603216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isher, Bill" refreshedDate="44133.672330439818" createdVersion="6" refreshedVersion="6" minRefreshableVersion="3" recordCount="2397" xr:uid="{100E0359-0D18-42EE-833F-7B654870BECC}">
  <cacheSource type="worksheet">
    <worksheetSource ref="A1:U2398" sheet="2009 STJ Standing Dead Deleted"/>
  </cacheSource>
  <cacheFields count="21">
    <cacheField name="Region" numFmtId="0">
      <sharedItems/>
    </cacheField>
    <cacheField name="Station" numFmtId="0">
      <sharedItems containsSemiMixedTypes="0" containsString="0" containsNumber="1" containsInteger="1" minValue="3" maxValue="390"/>
    </cacheField>
    <cacheField name="Date" numFmtId="14">
      <sharedItems containsSemiMixedTypes="0" containsNonDate="0" containsDate="1" containsString="0" minDate="2009-02-25T00:00:00" maxDate="2009-03-11T00:00:00"/>
    </cacheField>
    <cacheField name="Depth_ft" numFmtId="0">
      <sharedItems containsSemiMixedTypes="0" containsString="0" containsNumber="1" containsInteger="1" minValue="6" maxValue="37"/>
    </cacheField>
    <cacheField name="Data Collector" numFmtId="0">
      <sharedItems/>
    </cacheField>
    <cacheField name="Taxon" numFmtId="0">
      <sharedItems count="33">
        <s v="Mycetophyllia lamarckiana"/>
        <s v="Porites porites"/>
        <s v="Siderastrea siderea"/>
        <s v="Porites astreoides"/>
        <s v="Orbicella faveolata"/>
        <s v="Meandrina meandrites"/>
        <s v="Stephanocoenia intersepta"/>
        <s v="Orbicella franksi"/>
        <s v="Montastraea cavernosa"/>
        <s v="Orbicella annularis"/>
        <s v="Madracis mirabilis"/>
        <s v="Porites furcata"/>
        <s v="Colpophyllia natans"/>
        <s v="Dendrogyra cylindrus"/>
        <s v="Diploria labyrinthiformis"/>
        <s v="Pseudodiploria clivosa"/>
        <s v="Madracis decactis"/>
        <s v="Pseudodiploria strigosa"/>
        <s v="Agaricia agaricites"/>
        <s v="Eusmilia fastigiata"/>
        <s v="Mycetophyllia aliciae"/>
        <s v="Solenastrea bournoni "/>
        <s v="Dichocoenia stokesi"/>
        <s v="Acropora cervicornis"/>
        <s v="Agaricia lamarcki"/>
        <s v="Agaricia fragilis"/>
        <s v="Isophyllastrea rigida"/>
        <s v="Agaricia humilis"/>
        <s v="Porites divaricata"/>
        <s v="Acropora palmata"/>
        <s v="Acropora prolifera"/>
        <s v="Porites colonensis"/>
        <s v="Helioceris cucullata"/>
      </sharedItems>
    </cacheField>
    <cacheField name="%LIVE" numFmtId="0">
      <sharedItems containsSemiMixedTypes="0" containsString="0" containsNumber="1" containsInteger="1" minValue="1" maxValue="100"/>
    </cacheField>
    <cacheField name="Ht (cm)" numFmtId="0">
      <sharedItems containsSemiMixedTypes="0" containsString="0" containsNumber="1" containsInteger="1" minValue="1" maxValue="240"/>
    </cacheField>
    <cacheField name="Max Diam (cm)" numFmtId="0">
      <sharedItems containsSemiMixedTypes="0" containsString="0" containsNumber="1" containsInteger="1" minValue="2" maxValue="270"/>
    </cacheField>
    <cacheField name="Rad_avg (cm)" numFmtId="0">
      <sharedItems containsSemiMixedTypes="0" containsString="0" containsNumber="1" minValue="3" maxValue="187.5"/>
    </cacheField>
    <cacheField name="Morph Factor" numFmtId="0">
      <sharedItems containsSemiMixedTypes="0" containsString="0" containsNumber="1" containsInteger="1" minValue="1" maxValue="4"/>
    </cacheField>
    <cacheField name="CSA   (cm2)" numFmtId="166">
      <sharedItems containsSemiMixedTypes="0" containsString="0" containsNumber="1" minValue="28.274333882308138" maxValue="331339.85018329852"/>
    </cacheField>
    <cacheField name="CSA (m2)" numFmtId="166">
      <sharedItems containsSemiMixedTypes="0" containsString="0" containsNumber="1" minValue="2.8274333882308137E-3" maxValue="33.133985018329852"/>
    </cacheField>
    <cacheField name="LCSA (cm2)" numFmtId="166">
      <sharedItems containsSemiMixedTypes="0" containsString="0" containsNumber="1" minValue="15.707963267948967" maxValue="165669.92509164926"/>
    </cacheField>
    <cacheField name="LCSA (m2)" numFmtId="166">
      <sharedItems containsSemiMixedTypes="0" containsString="0" containsNumber="1" minValue="1.5707963267948967E-3" maxValue="16.566992509164926"/>
    </cacheField>
    <cacheField name="DCSA (m2)" numFmtId="166">
      <sharedItems containsSemiMixedTypes="0" containsString="0" containsNumber="1" minValue="0" maxValue="16.566992509164926"/>
    </cacheField>
    <cacheField name="Calcifying Rate (kg m-2 yr-1)" numFmtId="164">
      <sharedItems containsSemiMixedTypes="0" containsString="0" containsNumber="1" minValue="0.08" maxValue="19.28"/>
    </cacheField>
    <cacheField name="Calcification (kg yr-1)" numFmtId="164">
      <sharedItems containsSemiMixedTypes="0" containsString="0" containsNumber="1" minValue="2.5446900494077327E-4" maxValue="177.43248977315636"/>
    </cacheField>
    <cacheField name="Erosion Rate (kg m-2 yr-1)" numFmtId="164">
      <sharedItems containsSemiMixedTypes="0" containsString="0" containsNumber="1" minValue="5.7506493506493506" maxValue="17.830872483221476"/>
    </cacheField>
    <cacheField name="Erosion (kg yr-1)" numFmtId="164">
      <sharedItems containsSemiMixedTypes="0" containsString="0" containsNumber="1" minValue="0" maxValue="135.84933857515239"/>
    </cacheField>
    <cacheField name="Carbonate Budget" numFmtId="164">
      <sharedItems containsSemiMixedTypes="0" containsString="0" containsNumber="1" minValue="-45.524770055784479" maxValue="60.961155911426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5">
  <r>
    <m/>
    <s v="SC"/>
    <s v="STC-0001"/>
    <d v="2007-12-02T00:00:00"/>
    <n v="37"/>
    <s v="Parsons"/>
    <x v="0"/>
    <n v="100"/>
    <n v="15"/>
    <n v="14"/>
    <n v="11"/>
    <n v="1"/>
    <n v="380.13271108436498"/>
    <n v="3.8013271108436497E-2"/>
    <n v="380.13271108436498"/>
    <n v="3.8013271108436497E-2"/>
    <n v="0"/>
    <n v="4.2699999999999996"/>
    <n v="0.16231666763302383"/>
    <n v="6.83"/>
    <n v="0"/>
    <n v="0.16231666763302383"/>
  </r>
  <r>
    <m/>
    <s v="SC"/>
    <s v="STC-0001"/>
    <d v="2007-12-02T00:00:00"/>
    <n v="37"/>
    <s v="Parsons"/>
    <x v="1"/>
    <n v="100"/>
    <n v="1"/>
    <n v="10"/>
    <n v="3"/>
    <n v="1"/>
    <n v="28.274333882308138"/>
    <n v="2.8274333882308137E-3"/>
    <n v="28.274333882308138"/>
    <n v="2.8274333882308137E-3"/>
    <n v="0"/>
    <n v="0.1"/>
    <n v="2.8274333882308137E-4"/>
    <n v="5.71"/>
    <n v="0"/>
    <n v="2.8274333882308137E-4"/>
  </r>
  <r>
    <m/>
    <s v="SC"/>
    <s v="STC-0001"/>
    <d v="2007-12-02T00:00:00"/>
    <n v="37"/>
    <s v="Parsons"/>
    <x v="2"/>
    <n v="100"/>
    <n v="7"/>
    <n v="17"/>
    <n v="7.75"/>
    <n v="2"/>
    <n v="377.38381751247391"/>
    <n v="3.7738381751247392E-2"/>
    <n v="377.38381751247391"/>
    <n v="3.7738381751247392E-2"/>
    <n v="0"/>
    <n v="5.86"/>
    <n v="0.22114691706230974"/>
    <n v="8.4610000000000003"/>
    <n v="0"/>
    <n v="0.22114691706230974"/>
  </r>
  <r>
    <m/>
    <s v="SC"/>
    <s v="STC-0001"/>
    <d v="2007-12-02T00:00:00"/>
    <n v="37"/>
    <s v="Parsons"/>
    <x v="3"/>
    <n v="20"/>
    <n v="15"/>
    <n v="14"/>
    <n v="11"/>
    <n v="3"/>
    <n v="1140.398133253095"/>
    <n v="0.11403981332530951"/>
    <n v="228.07962665061902"/>
    <n v="2.2807962665061902E-2"/>
    <n v="9.123185066024761E-2"/>
    <n v="4.09"/>
    <n v="9.3284567300103177E-2"/>
    <n v="6.1219999999999999"/>
    <n v="0.55852138974203591"/>
    <n v="-0.46523682244193276"/>
  </r>
  <r>
    <m/>
    <s v="SC"/>
    <s v="STC-0001"/>
    <d v="2007-12-02T00:00:00"/>
    <n v="37"/>
    <s v="Parsons"/>
    <x v="4"/>
    <n v="70"/>
    <n v="20"/>
    <n v="19"/>
    <n v="14.75"/>
    <n v="2"/>
    <n v="1366.9855033932588"/>
    <n v="0.13669855033932587"/>
    <n v="956.88985237528107"/>
    <n v="9.5688985237528112E-2"/>
    <n v="4.1009565101797762E-2"/>
    <n v="5.23"/>
    <n v="0.50045339279227208"/>
    <n v="8.4610000000000003"/>
    <n v="0.34698193032631086"/>
    <n v="0.15347146246596122"/>
  </r>
  <r>
    <m/>
    <s v="SC"/>
    <s v="STC-0001"/>
    <d v="2007-12-02T00:00:00"/>
    <n v="37"/>
    <s v="Parsons"/>
    <x v="5"/>
    <n v="30"/>
    <n v="21"/>
    <n v="25"/>
    <n v="16.75"/>
    <n v="3"/>
    <n v="2644.2392666183591"/>
    <n v="0.2644239266618359"/>
    <n v="793.27177998550769"/>
    <n v="7.9327177998550769E-2"/>
    <n v="0.18509674866328513"/>
    <n v="10.71"/>
    <n v="0.84959407636447881"/>
    <n v="8.1999999999999993"/>
    <n v="1.517793339038938"/>
    <n v="-0.66819926267445917"/>
  </r>
  <r>
    <m/>
    <s v="SC"/>
    <s v="STC-0001"/>
    <d v="2007-12-02T00:00:00"/>
    <n v="37"/>
    <s v="Parsons"/>
    <x v="5"/>
    <n v="60"/>
    <n v="25"/>
    <n v="29"/>
    <n v="19.75"/>
    <n v="3"/>
    <n v="3676.252453322606"/>
    <n v="0.3676252453322606"/>
    <n v="2205.7514719935634"/>
    <n v="0.22057514719935634"/>
    <n v="0.14705009813290426"/>
    <n v="10.71"/>
    <n v="2.3623598265051067"/>
    <n v="8.1999999999999993"/>
    <n v="1.2058108046898148"/>
    <n v="1.1565490218152918"/>
  </r>
  <r>
    <m/>
    <s v="SC"/>
    <s v="STC-0001"/>
    <d v="2007-12-02T00:00:00"/>
    <n v="37"/>
    <s v="Parsons"/>
    <x v="5"/>
    <n v="20"/>
    <n v="25"/>
    <n v="22"/>
    <n v="18"/>
    <n v="3"/>
    <n v="3053.628059289279"/>
    <n v="0.30536280592892789"/>
    <n v="610.72561185785582"/>
    <n v="6.1072561185785586E-2"/>
    <n v="0.24429024474314232"/>
    <n v="10.71"/>
    <n v="0.65408713029976373"/>
    <n v="8.1999999999999993"/>
    <n v="2.0031800068937669"/>
    <n v="-1.3490928765940031"/>
  </r>
  <r>
    <m/>
    <s v="SC"/>
    <s v="STC-0001"/>
    <d v="2007-12-02T00:00:00"/>
    <n v="37"/>
    <s v="Parsons"/>
    <x v="5"/>
    <n v="10"/>
    <n v="40"/>
    <n v="70"/>
    <n v="37.5"/>
    <n v="3"/>
    <n v="13253.59400733194"/>
    <n v="1.3253594007331939"/>
    <n v="1325.359400733194"/>
    <n v="0.1325359400733194"/>
    <n v="1.1928234606598744"/>
    <n v="10.71"/>
    <n v="1.4194599181852507"/>
    <n v="8.1999999999999993"/>
    <n v="9.7811523774109688"/>
    <n v="-8.3616924592257185"/>
  </r>
  <r>
    <m/>
    <s v="SC"/>
    <s v="STC-0001"/>
    <d v="2007-12-02T00:00:00"/>
    <n v="37"/>
    <s v="Parsons"/>
    <x v="5"/>
    <n v="20"/>
    <n v="45"/>
    <n v="70"/>
    <n v="40"/>
    <n v="3"/>
    <n v="15079.644737231007"/>
    <n v="1.5079644737231006"/>
    <n v="3015.9289474462016"/>
    <n v="0.30159289474462014"/>
    <n v="1.2063715789784806"/>
    <n v="10.71"/>
    <n v="3.2300599027148822"/>
    <n v="8.1999999999999993"/>
    <n v="9.8922469476235406"/>
    <n v="-6.6621870449086584"/>
  </r>
  <r>
    <m/>
    <s v="SC"/>
    <s v="STC-0001"/>
    <d v="2007-12-02T00:00:00"/>
    <n v="37"/>
    <s v="Parsons"/>
    <x v="6"/>
    <n v="100"/>
    <n v="2"/>
    <n v="10"/>
    <n v="3.5"/>
    <n v="2"/>
    <n v="76.969020012949926"/>
    <n v="7.696902001294993E-3"/>
    <n v="76.969020012949926"/>
    <n v="7.696902001294993E-3"/>
    <n v="0"/>
    <n v="6.62"/>
    <n v="5.0953491248572853E-2"/>
    <n v="8.3030000000000008"/>
    <n v="0"/>
    <n v="5.0953491248572853E-2"/>
  </r>
  <r>
    <m/>
    <s v="SC"/>
    <s v="STC-0001"/>
    <d v="2007-12-02T00:00:00"/>
    <n v="37"/>
    <s v="Parsons"/>
    <x v="6"/>
    <n v="100"/>
    <n v="5"/>
    <n v="12"/>
    <n v="5.5"/>
    <n v="2"/>
    <n v="190.06635554218249"/>
    <n v="1.9006635554218249E-2"/>
    <n v="190.06635554218249"/>
    <n v="1.9006635554218249E-2"/>
    <n v="0"/>
    <n v="6.62"/>
    <n v="0.12582392736892481"/>
    <n v="8.3030000000000008"/>
    <n v="0"/>
    <n v="0.12582392736892481"/>
  </r>
  <r>
    <m/>
    <s v="SC"/>
    <s v="STC-0001"/>
    <d v="2007-12-02T00:00:00"/>
    <n v="37"/>
    <s v="Parsons"/>
    <x v="6"/>
    <n v="100"/>
    <n v="5"/>
    <n v="15"/>
    <n v="6.25"/>
    <n v="2"/>
    <n v="245.43692606170259"/>
    <n v="2.4543692606170259E-2"/>
    <n v="245.43692606170259"/>
    <n v="2.4543692606170259E-2"/>
    <n v="0"/>
    <n v="6.62"/>
    <n v="0.16247924505284711"/>
    <n v="8.3030000000000008"/>
    <n v="0"/>
    <n v="0.16247924505284711"/>
  </r>
  <r>
    <m/>
    <s v="SC"/>
    <s v="STC-0001"/>
    <d v="2007-12-02T00:00:00"/>
    <n v="37"/>
    <s v="Parsons"/>
    <x v="6"/>
    <n v="80"/>
    <n v="10"/>
    <n v="10"/>
    <n v="7.5"/>
    <n v="2"/>
    <n v="353.42917352885172"/>
    <n v="3.5342917352885174E-2"/>
    <n v="282.74333882308139"/>
    <n v="2.8274333882308138E-2"/>
    <n v="7.0685834705770355E-3"/>
    <n v="6.62"/>
    <n v="0.18717609030087987"/>
    <n v="8.3030000000000008"/>
    <n v="5.8690448556201133E-2"/>
    <n v="0.12848564174467875"/>
  </r>
  <r>
    <m/>
    <s v="SC"/>
    <s v="STC-0001"/>
    <d v="2007-12-02T00:00:00"/>
    <n v="37"/>
    <s v="Parsons"/>
    <x v="6"/>
    <n v="80"/>
    <n v="10"/>
    <n v="27"/>
    <n v="11.75"/>
    <n v="2"/>
    <n v="867.47227147248168"/>
    <n v="8.6747227147248168E-2"/>
    <n v="693.97781717798534"/>
    <n v="6.9397781717798535E-2"/>
    <n v="1.7349445429449634E-2"/>
    <n v="6.62"/>
    <n v="0.4594133149718263"/>
    <n v="8.3030000000000008"/>
    <n v="0.14405244540072032"/>
    <n v="0.31536086957110598"/>
  </r>
  <r>
    <m/>
    <s v="SC"/>
    <s v="STC-0001"/>
    <d v="2007-12-02T00:00:00"/>
    <n v="37"/>
    <s v="Parsons"/>
    <x v="6"/>
    <n v="50"/>
    <n v="10"/>
    <n v="20"/>
    <n v="10"/>
    <n v="2"/>
    <n v="628.31853071795865"/>
    <n v="6.2831853071795868E-2"/>
    <n v="314.15926535897933"/>
    <n v="3.1415926535897934E-2"/>
    <n v="3.1415926535897934E-2"/>
    <n v="6.62"/>
    <n v="0.20797343366764431"/>
    <n v="8.3030000000000008"/>
    <n v="0.26084643802756058"/>
    <n v="-5.2873004359916265E-2"/>
  </r>
  <r>
    <m/>
    <s v="SC"/>
    <s v="STC-0001"/>
    <d v="2007-12-02T00:00:00"/>
    <n v="37"/>
    <s v="Parsons"/>
    <x v="6"/>
    <n v="100"/>
    <n v="10"/>
    <n v="20"/>
    <n v="10"/>
    <n v="2"/>
    <n v="628.31853071795865"/>
    <n v="6.2831853071795868E-2"/>
    <n v="628.31853071795865"/>
    <n v="6.2831853071795868E-2"/>
    <n v="0"/>
    <n v="6.62"/>
    <n v="0.41594686733528863"/>
    <n v="8.3030000000000008"/>
    <n v="0"/>
    <n v="0.41594686733528863"/>
  </r>
  <r>
    <m/>
    <s v="SC"/>
    <s v="STC-0001"/>
    <d v="2007-12-02T00:00:00"/>
    <n v="37"/>
    <s v="Parsons"/>
    <x v="6"/>
    <n v="100"/>
    <n v="15"/>
    <n v="15"/>
    <n v="11.25"/>
    <n v="2"/>
    <n v="795.21564043991634"/>
    <n v="7.9521564043991633E-2"/>
    <n v="795.21564043991634"/>
    <n v="7.9521564043991633E-2"/>
    <n v="0"/>
    <n v="6.62"/>
    <n v="0.52643275397122458"/>
    <n v="8.3030000000000008"/>
    <n v="0"/>
    <n v="0.52643275397122458"/>
  </r>
  <r>
    <m/>
    <s v="SC"/>
    <s v="STC-0001"/>
    <d v="2007-12-02T00:00:00"/>
    <n v="37"/>
    <s v="Parsons"/>
    <x v="6"/>
    <n v="60"/>
    <n v="20"/>
    <n v="29"/>
    <n v="17.25"/>
    <n v="2"/>
    <n v="1869.6403279676256"/>
    <n v="0.18696403279676255"/>
    <n v="1121.7841967805753"/>
    <n v="0.11217841967805753"/>
    <n v="7.4785613118705019E-2"/>
    <n v="6.62"/>
    <n v="0.74262113826874088"/>
    <n v="8.3030000000000008"/>
    <n v="0.62094494572460779"/>
    <n v="0.12167619254413309"/>
  </r>
  <r>
    <m/>
    <s v="SC"/>
    <s v="STC-0001"/>
    <d v="2007-12-02T00:00:00"/>
    <n v="37"/>
    <s v="Parsons"/>
    <x v="6"/>
    <n v="20"/>
    <n v="20"/>
    <n v="20"/>
    <n v="15"/>
    <n v="2"/>
    <n v="1413.7166941154069"/>
    <n v="0.1413716694115407"/>
    <n v="282.74333882308139"/>
    <n v="2.8274333882308138E-2"/>
    <n v="0.11309733552923255"/>
    <n v="6.62"/>
    <n v="0.18717609030087987"/>
    <n v="8.3030000000000008"/>
    <n v="0.93904717689921802"/>
    <n v="-0.75187108659833812"/>
  </r>
  <r>
    <m/>
    <s v="SC"/>
    <s v="STC-0001"/>
    <d v="2007-12-02T00:00:00"/>
    <n v="37"/>
    <s v="Parsons"/>
    <x v="6"/>
    <n v="30"/>
    <n v="20"/>
    <n v="20"/>
    <n v="15"/>
    <n v="2"/>
    <n v="1413.7166941154069"/>
    <n v="0.1413716694115407"/>
    <n v="424.11500823462205"/>
    <n v="4.2411500823462206E-2"/>
    <n v="9.896016858807849E-2"/>
    <n v="6.62"/>
    <n v="0.28076413545131979"/>
    <n v="8.3030000000000008"/>
    <n v="0.82166627978681583"/>
    <n v="-0.54090214433549599"/>
  </r>
  <r>
    <m/>
    <s v="SC"/>
    <s v="STC-0001"/>
    <d v="2007-12-02T00:00:00"/>
    <n v="37"/>
    <s v="Parsons"/>
    <x v="6"/>
    <n v="30"/>
    <n v="20"/>
    <n v="33"/>
    <n v="18.25"/>
    <n v="2"/>
    <n v="2092.6934063725012"/>
    <n v="0.20926934063725011"/>
    <n v="627.8080219117503"/>
    <n v="6.2780802191175031E-2"/>
    <n v="0.14648853844607507"/>
    <n v="6.62"/>
    <n v="0.41560891050557869"/>
    <n v="8.3030000000000008"/>
    <n v="1.2162943347177615"/>
    <n v="-0.80068542421218281"/>
  </r>
  <r>
    <m/>
    <s v="SC"/>
    <s v="STC-0001"/>
    <d v="2007-12-02T00:00:00"/>
    <n v="37"/>
    <s v="Parsons"/>
    <x v="6"/>
    <n v="20"/>
    <n v="20"/>
    <n v="25"/>
    <n v="16.25"/>
    <n v="2"/>
    <n v="1659.1536201771096"/>
    <n v="0.16591536201771095"/>
    <n v="331.83072403542195"/>
    <n v="3.3183072403542194E-2"/>
    <n v="0.13273228961416877"/>
    <n v="6.62"/>
    <n v="0.21967193931144932"/>
    <n v="8.3030000000000008"/>
    <n v="1.1020762006664435"/>
    <n v="-0.88240426135499417"/>
  </r>
  <r>
    <m/>
    <s v="SC"/>
    <s v="STC-0001"/>
    <d v="2007-12-02T00:00:00"/>
    <n v="37"/>
    <s v="Parsons"/>
    <x v="6"/>
    <n v="40"/>
    <n v="23"/>
    <n v="20"/>
    <n v="16.5"/>
    <n v="2"/>
    <n v="1710.5971998796424"/>
    <n v="0.17105971998796424"/>
    <n v="684.23887995185703"/>
    <n v="6.84238879951857E-2"/>
    <n v="0.10263583199277854"/>
    <n v="6.62"/>
    <n v="0.45296613852812934"/>
    <n v="8.3030000000000008"/>
    <n v="0.85218531303604028"/>
    <n v="-0.39921917450791095"/>
  </r>
  <r>
    <m/>
    <s v="SC"/>
    <s v="STC-0001"/>
    <d v="2007-12-02T00:00:00"/>
    <n v="37"/>
    <s v="Parsons"/>
    <x v="6"/>
    <n v="50"/>
    <n v="25"/>
    <n v="17"/>
    <n v="16.75"/>
    <n v="2"/>
    <n v="1762.8261777455727"/>
    <n v="0.17628261777455728"/>
    <n v="881.41308887278637"/>
    <n v="8.8141308887278641E-2"/>
    <n v="8.8141308887278641E-2"/>
    <n v="6.62"/>
    <n v="0.58349546483378456"/>
    <n v="8.3030000000000008"/>
    <n v="0.73183728769107459"/>
    <n v="-0.14834182285729003"/>
  </r>
  <r>
    <m/>
    <s v="SC"/>
    <s v="STC-0001"/>
    <d v="2007-12-02T00:00:00"/>
    <n v="37"/>
    <s v="Parsons"/>
    <x v="6"/>
    <n v="70"/>
    <n v="25"/>
    <n v="25"/>
    <n v="18.75"/>
    <n v="2"/>
    <n v="2208.9323345553235"/>
    <n v="0.22089323345553236"/>
    <n v="1546.2526341887262"/>
    <n v="0.15462526341887262"/>
    <n v="6.626797003665974E-2"/>
    <n v="6.62"/>
    <n v="1.0236192438329368"/>
    <n v="8.3030000000000008"/>
    <n v="0.55022295521438591"/>
    <n v="0.47339628861855088"/>
  </r>
  <r>
    <m/>
    <s v="SC"/>
    <s v="STC-0001"/>
    <d v="2007-12-02T00:00:00"/>
    <n v="37"/>
    <s v="Parsons"/>
    <x v="6"/>
    <n v="90"/>
    <n v="27"/>
    <n v="30"/>
    <n v="21"/>
    <n v="2"/>
    <n v="2770.8847204661975"/>
    <n v="0.27708847204661974"/>
    <n v="2493.7962484195778"/>
    <n v="0.24937962484195778"/>
    <n v="2.7708847204661963E-2"/>
    <n v="6.62"/>
    <n v="1.6508931164537606"/>
    <n v="8.3030000000000008"/>
    <n v="0.23006655834030829"/>
    <n v="1.4208265581134523"/>
  </r>
  <r>
    <m/>
    <s v="SC"/>
    <s v="STC-0001"/>
    <d v="2007-12-02T00:00:00"/>
    <n v="37"/>
    <s v="Parsons"/>
    <x v="6"/>
    <n v="100"/>
    <n v="27"/>
    <n v="45"/>
    <n v="24.75"/>
    <n v="2"/>
    <n v="3848.8436997291951"/>
    <n v="0.38488436997291953"/>
    <n v="3848.8436997291951"/>
    <n v="0.38488436997291953"/>
    <n v="0"/>
    <n v="6.62"/>
    <n v="2.5479345292207274"/>
    <n v="8.3030000000000008"/>
    <n v="0"/>
    <n v="2.5479345292207274"/>
  </r>
  <r>
    <m/>
    <s v="SC"/>
    <s v="STC-0001"/>
    <d v="2007-12-02T00:00:00"/>
    <n v="37"/>
    <s v="Parsons"/>
    <x v="6"/>
    <n v="90"/>
    <n v="28"/>
    <n v="20"/>
    <n v="19"/>
    <n v="2"/>
    <n v="2268.2298958918304"/>
    <n v="0.22682298958918304"/>
    <n v="2041.4069063026475"/>
    <n v="0.20414069063026474"/>
    <n v="2.2682298958918296E-2"/>
    <n v="6.62"/>
    <n v="1.3514113719723526"/>
    <n v="8.3030000000000008"/>
    <n v="0.18833112825589862"/>
    <n v="1.163080243716454"/>
  </r>
  <r>
    <m/>
    <s v="SC"/>
    <s v="STC-0001"/>
    <d v="2007-12-02T00:00:00"/>
    <n v="37"/>
    <s v="Parsons"/>
    <x v="6"/>
    <n v="60"/>
    <n v="28"/>
    <n v="40"/>
    <n v="24"/>
    <n v="2"/>
    <n v="3619.1147369354417"/>
    <n v="0.36191147369354415"/>
    <n v="2171.468842161265"/>
    <n v="0.21714688421612649"/>
    <n v="0.14476458947741766"/>
    <n v="6.62"/>
    <n v="1.4375123735107573"/>
    <n v="8.3030000000000008"/>
    <n v="1.201980386430999"/>
    <n v="0.23553198707975831"/>
  </r>
  <r>
    <m/>
    <s v="SC"/>
    <s v="STC-0001"/>
    <d v="2007-12-02T00:00:00"/>
    <n v="37"/>
    <s v="Parsons"/>
    <x v="6"/>
    <n v="100"/>
    <n v="29"/>
    <n v="23"/>
    <n v="20.25"/>
    <n v="2"/>
    <n v="2576.4986750253292"/>
    <n v="0.25764986750253294"/>
    <n v="2576.4986750253292"/>
    <n v="0.25764986750253294"/>
    <n v="0"/>
    <n v="6.62"/>
    <n v="1.705642122866768"/>
    <n v="8.3030000000000008"/>
    <n v="0"/>
    <n v="1.705642122866768"/>
  </r>
  <r>
    <m/>
    <s v="SC"/>
    <s v="STC-0001"/>
    <d v="2007-12-02T00:00:00"/>
    <n v="37"/>
    <s v="Parsons"/>
    <x v="6"/>
    <n v="80"/>
    <n v="30"/>
    <n v="30"/>
    <n v="22.5"/>
    <n v="2"/>
    <n v="3180.8625617596654"/>
    <n v="0.31808625617596653"/>
    <n v="2544.6900494077327"/>
    <n v="0.25446900494077329"/>
    <n v="6.361725123519324E-2"/>
    <n v="6.62"/>
    <n v="1.6845848127079193"/>
    <n v="8.3030000000000008"/>
    <n v="0.52821403700580949"/>
    <n v="1.1563707757021098"/>
  </r>
  <r>
    <m/>
    <s v="SC"/>
    <s v="STC-0001"/>
    <d v="2007-12-02T00:00:00"/>
    <n v="37"/>
    <s v="Parsons"/>
    <x v="6"/>
    <n v="80"/>
    <n v="30"/>
    <n v="20"/>
    <n v="20"/>
    <n v="2"/>
    <n v="2513.2741228718346"/>
    <n v="0.25132741228718347"/>
    <n v="2010.6192982974678"/>
    <n v="0.20106192982974677"/>
    <n v="5.02654824574367E-2"/>
    <n v="6.62"/>
    <n v="1.3310299754729236"/>
    <n v="8.3030000000000008"/>
    <n v="0.41735430084409697"/>
    <n v="0.9136756746288266"/>
  </r>
  <r>
    <m/>
    <s v="SC"/>
    <s v="STC-0001"/>
    <d v="2007-12-02T00:00:00"/>
    <n v="37"/>
    <s v="Parsons"/>
    <x v="6"/>
    <n v="100"/>
    <n v="30"/>
    <n v="16"/>
    <n v="19"/>
    <n v="2"/>
    <n v="2268.2298958918304"/>
    <n v="0.22682298958918304"/>
    <n v="2268.2298958918304"/>
    <n v="0.22682298958918304"/>
    <n v="0"/>
    <n v="6.62"/>
    <n v="1.5015681910803917"/>
    <n v="8.3030000000000008"/>
    <n v="0"/>
    <n v="1.5015681910803917"/>
  </r>
  <r>
    <m/>
    <s v="SC"/>
    <s v="STC-0001"/>
    <d v="2007-12-02T00:00:00"/>
    <n v="37"/>
    <s v="Parsons"/>
    <x v="6"/>
    <n v="60"/>
    <n v="35"/>
    <n v="35"/>
    <n v="26.25"/>
    <n v="2"/>
    <n v="4329.5073757284335"/>
    <n v="0.43295073757284336"/>
    <n v="2597.7044254370599"/>
    <n v="0.25977044254370596"/>
    <n v="0.1731802950291374"/>
    <n v="6.62"/>
    <n v="1.7196803296393335"/>
    <n v="8.3030000000000008"/>
    <n v="1.437915989626928"/>
    <n v="0.28176434001240547"/>
  </r>
  <r>
    <m/>
    <s v="SC"/>
    <s v="STC-0001"/>
    <d v="2007-12-02T00:00:00"/>
    <n v="37"/>
    <s v="Parsons"/>
    <x v="6"/>
    <n v="10"/>
    <n v="35"/>
    <n v="30"/>
    <n v="25"/>
    <n v="2"/>
    <n v="3926.9908169872415"/>
    <n v="0.39269908169872414"/>
    <n v="392.69908169872417"/>
    <n v="3.9269908169872414E-2"/>
    <n v="0.35342917352885173"/>
    <n v="6.62"/>
    <n v="0.25996679208455536"/>
    <n v="8.3030000000000008"/>
    <n v="2.9345224278100561"/>
    <n v="-2.6745556357255009"/>
  </r>
  <r>
    <m/>
    <s v="SC"/>
    <s v="STC-0001"/>
    <d v="2007-12-02T00:00:00"/>
    <n v="37"/>
    <s v="Parsons"/>
    <x v="6"/>
    <n v="20"/>
    <n v="40"/>
    <n v="40"/>
    <n v="30"/>
    <n v="2"/>
    <n v="5654.8667764616275"/>
    <n v="0.56548667764616278"/>
    <n v="1130.9733552923256"/>
    <n v="0.11309733552923255"/>
    <n v="0.45238934211693022"/>
    <n v="6.62"/>
    <n v="0.74870436120351946"/>
    <n v="8.3030000000000008"/>
    <n v="3.7561887075968721"/>
    <n v="-3.0074843463933525"/>
  </r>
  <r>
    <m/>
    <s v="SC"/>
    <s v="STC-0001"/>
    <d v="2007-12-02T00:00:00"/>
    <n v="37"/>
    <s v="Parsons"/>
    <x v="6"/>
    <n v="40"/>
    <n v="40"/>
    <n v="30"/>
    <n v="27.5"/>
    <n v="2"/>
    <n v="4751.6588885545625"/>
    <n v="0.47516588885545624"/>
    <n v="1900.6635554218251"/>
    <n v="0.19006635554218251"/>
    <n v="0.28509953331327376"/>
    <n v="6.62"/>
    <n v="1.2582392736892483"/>
    <n v="8.3030000000000008"/>
    <n v="2.3671814251001124"/>
    <n v="-1.1089421514108642"/>
  </r>
  <r>
    <m/>
    <s v="SC"/>
    <s v="STC-0001"/>
    <d v="2007-12-02T00:00:00"/>
    <n v="37"/>
    <s v="Parsons"/>
    <x v="6"/>
    <n v="10"/>
    <n v="40"/>
    <n v="40"/>
    <n v="30"/>
    <n v="2"/>
    <n v="5654.8667764616275"/>
    <n v="0.56548667764616278"/>
    <n v="565.48667764616278"/>
    <n v="5.6548667764616277E-2"/>
    <n v="0.50893800988154647"/>
    <n v="6.62"/>
    <n v="0.37435218060175973"/>
    <n v="8.3030000000000008"/>
    <n v="4.2257122960464804"/>
    <n v="-3.8513601154447206"/>
  </r>
  <r>
    <m/>
    <s v="SC"/>
    <s v="STC-0001"/>
    <d v="2007-12-02T00:00:00"/>
    <n v="37"/>
    <s v="Parsons"/>
    <x v="7"/>
    <n v="100"/>
    <n v="5"/>
    <n v="12"/>
    <n v="5.5"/>
    <n v="3"/>
    <n v="285.09953331327375"/>
    <n v="2.8509953331327376E-2"/>
    <n v="285.09953331327375"/>
    <n v="2.8509953331327376E-2"/>
    <n v="0"/>
    <n v="13.7"/>
    <n v="0.39058636063918506"/>
    <n v="7.907"/>
    <n v="0"/>
    <n v="0.39058636063918506"/>
  </r>
  <r>
    <m/>
    <s v="SC"/>
    <s v="STC-0001"/>
    <d v="2007-12-02T00:00:00"/>
    <n v="37"/>
    <s v="Parsons"/>
    <x v="7"/>
    <n v="40"/>
    <n v="10"/>
    <n v="10"/>
    <n v="7.5"/>
    <n v="3"/>
    <n v="530.14376029327764"/>
    <n v="5.3014376029327764E-2"/>
    <n v="212.05750411731105"/>
    <n v="2.1205750411731106E-2"/>
    <n v="3.1808625617596661E-2"/>
    <n v="13.7"/>
    <n v="0.29051878064071612"/>
    <n v="7.907"/>
    <n v="0.25151080275833682"/>
    <n v="3.9007977882379308E-2"/>
  </r>
  <r>
    <m/>
    <s v="SC"/>
    <s v="STC-0001"/>
    <d v="2007-12-02T00:00:00"/>
    <n v="37"/>
    <s v="Parsons"/>
    <x v="7"/>
    <n v="40"/>
    <n v="10"/>
    <n v="15"/>
    <n v="8.75"/>
    <n v="3"/>
    <n v="721.58456262140555"/>
    <n v="7.2158456262140555E-2"/>
    <n v="288.63382504856224"/>
    <n v="2.8863382504856223E-2"/>
    <n v="4.3295073757284336E-2"/>
    <n v="13.7"/>
    <n v="0.39542834031653024"/>
    <n v="7.907"/>
    <n v="0.34233414819884722"/>
    <n v="5.3094192117683014E-2"/>
  </r>
  <r>
    <m/>
    <s v="SC"/>
    <s v="STC-0001"/>
    <d v="2007-12-02T00:00:00"/>
    <n v="37"/>
    <s v="Parsons"/>
    <x v="7"/>
    <n v="100"/>
    <n v="12"/>
    <n v="4"/>
    <n v="7"/>
    <n v="3"/>
    <n v="461.81412007769961"/>
    <n v="4.6181412007769963E-2"/>
    <n v="461.81412007769961"/>
    <n v="4.6181412007769963E-2"/>
    <n v="0"/>
    <n v="13.7"/>
    <n v="0.63268534450644842"/>
    <n v="7.907"/>
    <n v="0"/>
    <n v="0.63268534450644842"/>
  </r>
  <r>
    <m/>
    <s v="SC"/>
    <s v="STC-0001"/>
    <d v="2007-12-02T00:00:00"/>
    <n v="37"/>
    <s v="Parsons"/>
    <x v="7"/>
    <n v="70"/>
    <n v="12"/>
    <n v="15"/>
    <n v="9.75"/>
    <n v="3"/>
    <n v="895.9429548956391"/>
    <n v="8.9594295489563908E-2"/>
    <n v="627.1600684269473"/>
    <n v="6.2716006842694724E-2"/>
    <n v="2.6878288646869183E-2"/>
    <n v="13.7"/>
    <n v="0.85920929374491772"/>
    <n v="7.907"/>
    <n v="0.21252662833079464"/>
    <n v="0.64668266541412311"/>
  </r>
  <r>
    <m/>
    <s v="SC"/>
    <s v="STC-0001"/>
    <d v="2007-12-02T00:00:00"/>
    <n v="37"/>
    <s v="Parsons"/>
    <x v="8"/>
    <n v="90"/>
    <n v="10"/>
    <n v="47"/>
    <n v="16.75"/>
    <n v="2"/>
    <n v="1762.8261777455727"/>
    <n v="0.17628261777455728"/>
    <n v="1586.5435599710156"/>
    <n v="0.15865435599710156"/>
    <n v="1.7628261777455717E-2"/>
    <n v="11.49"/>
    <n v="1.8229385504066971"/>
    <n v="8.1999999999999993"/>
    <n v="0.14455174657513686"/>
    <n v="1.6783868038315601"/>
  </r>
  <r>
    <m/>
    <s v="SC"/>
    <s v="STC-0001"/>
    <d v="2007-12-02T00:00:00"/>
    <n v="37"/>
    <s v="Parsons"/>
    <x v="8"/>
    <n v="100"/>
    <n v="15"/>
    <n v="25"/>
    <n v="13.75"/>
    <n v="2"/>
    <n v="1187.9147221386406"/>
    <n v="0.11879147221386406"/>
    <n v="1187.9147221386406"/>
    <n v="0.11879147221386406"/>
    <n v="0"/>
    <n v="11.49"/>
    <n v="1.3649140157372981"/>
    <n v="8.1999999999999993"/>
    <n v="0"/>
    <n v="1.3649140157372981"/>
  </r>
  <r>
    <m/>
    <s v="SC"/>
    <s v="STC-0001"/>
    <d v="2007-12-02T00:00:00"/>
    <n v="37"/>
    <s v="Parsons"/>
    <x v="8"/>
    <n v="20"/>
    <n v="20"/>
    <n v="19"/>
    <n v="14.75"/>
    <n v="2"/>
    <n v="1366.9855033932588"/>
    <n v="0.13669855033932587"/>
    <n v="273.39710067865178"/>
    <n v="2.7339710067865178E-2"/>
    <n v="0.1093588402714607"/>
    <n v="11.49"/>
    <n v="0.31413326867977093"/>
    <n v="8.1999999999999993"/>
    <n v="0.89674249022597763"/>
    <n v="-0.58260922154620665"/>
  </r>
  <r>
    <m/>
    <s v="SC"/>
    <s v="STC-0001"/>
    <d v="2007-12-02T00:00:00"/>
    <n v="37"/>
    <s v="Parsons"/>
    <x v="8"/>
    <n v="40"/>
    <n v="20"/>
    <n v="25"/>
    <n v="16.25"/>
    <n v="2"/>
    <n v="1659.1536201771096"/>
    <n v="0.16591536201771095"/>
    <n v="663.6614480708439"/>
    <n v="6.6366144807084387E-2"/>
    <n v="9.9549217210626567E-2"/>
    <n v="11.49"/>
    <n v="0.76254700383339957"/>
    <n v="8.1999999999999993"/>
    <n v="0.81630358112713775"/>
    <n v="-5.3756577293738173E-2"/>
  </r>
  <r>
    <m/>
    <s v="SC"/>
    <s v="STC-0001"/>
    <d v="2007-12-02T00:00:00"/>
    <n v="37"/>
    <s v="Parsons"/>
    <x v="8"/>
    <n v="10"/>
    <n v="24"/>
    <n v="25"/>
    <n v="18.25"/>
    <n v="2"/>
    <n v="2092.6934063725012"/>
    <n v="0.20926934063725011"/>
    <n v="209.26934063725014"/>
    <n v="2.0926934063725013E-2"/>
    <n v="0.18834240657352511"/>
    <n v="11.49"/>
    <n v="0.24045047239220041"/>
    <n v="8.1999999999999993"/>
    <n v="1.5444077339029056"/>
    <n v="-1.3039572615107051"/>
  </r>
  <r>
    <m/>
    <s v="SC"/>
    <s v="STC-0001"/>
    <d v="2007-12-02T00:00:00"/>
    <n v="37"/>
    <s v="Parsons"/>
    <x v="8"/>
    <n v="10"/>
    <n v="30"/>
    <n v="20"/>
    <n v="20"/>
    <n v="2"/>
    <n v="2513.2741228718346"/>
    <n v="0.25132741228718347"/>
    <n v="251.32741228718348"/>
    <n v="2.5132741228718346E-2"/>
    <n v="0.22619467105846514"/>
    <n v="11.49"/>
    <n v="0.2887751967179738"/>
    <n v="8.1999999999999993"/>
    <n v="1.8547963026794139"/>
    <n v="-1.5660211059614402"/>
  </r>
  <r>
    <m/>
    <s v="SC"/>
    <s v="STC-0001"/>
    <d v="2007-12-02T00:00:00"/>
    <n v="37"/>
    <s v="Parsons"/>
    <x v="8"/>
    <n v="60"/>
    <n v="45"/>
    <n v="30"/>
    <n v="30"/>
    <n v="2"/>
    <n v="5654.8667764616275"/>
    <n v="0.56548667764616278"/>
    <n v="3392.9200658769764"/>
    <n v="0.33929200658769765"/>
    <n v="0.22619467105846514"/>
    <n v="11.49"/>
    <n v="3.8984651556926462"/>
    <n v="8.1999999999999993"/>
    <n v="1.8547963026794139"/>
    <n v="2.0436688530132323"/>
  </r>
  <r>
    <m/>
    <s v="SC"/>
    <s v="STC-0001"/>
    <d v="2007-12-02T00:00:00"/>
    <n v="37"/>
    <s v="Parsons"/>
    <x v="8"/>
    <n v="50"/>
    <n v="50"/>
    <n v="40"/>
    <n v="35"/>
    <n v="2"/>
    <n v="7696.9020012949932"/>
    <n v="0.76969020012949929"/>
    <n v="3848.4510006474966"/>
    <n v="0.38484510006474965"/>
    <n v="0.38484510006474965"/>
    <n v="11.49"/>
    <n v="4.4218701997439736"/>
    <n v="8.1999999999999993"/>
    <n v="3.1557298205309467"/>
    <n v="1.2661403792130268"/>
  </r>
  <r>
    <m/>
    <s v="SC"/>
    <s v="STC-0001"/>
    <d v="2007-12-02T00:00:00"/>
    <n v="37"/>
    <s v="Parsons"/>
    <x v="8"/>
    <n v="10"/>
    <n v="60"/>
    <n v="50"/>
    <n v="42.5"/>
    <n v="2"/>
    <n v="11349.003461093127"/>
    <n v="1.1349003461093128"/>
    <n v="1134.9003461093127"/>
    <n v="0.11349003461093128"/>
    <n v="1.0214103114983815"/>
    <n v="11.49"/>
    <n v="1.3040004976796005"/>
    <n v="8.1999999999999993"/>
    <n v="8.3755645542867274"/>
    <n v="-7.0715640566071265"/>
  </r>
  <r>
    <m/>
    <s v="SC"/>
    <s v="STC-0001"/>
    <d v="2007-12-02T00:00:00"/>
    <n v="37"/>
    <s v="Parsons"/>
    <x v="9"/>
    <n v="100"/>
    <n v="10"/>
    <n v="10"/>
    <n v="7.5"/>
    <n v="2"/>
    <n v="353.42917352885172"/>
    <n v="3.5342917352885174E-2"/>
    <n v="353.42917352885172"/>
    <n v="3.5342917352885174E-2"/>
    <n v="0"/>
    <n v="9.1999999999999993"/>
    <n v="0.32515483964654357"/>
    <n v="8.1999999999999993"/>
    <n v="0"/>
    <n v="0.32515483964654357"/>
  </r>
  <r>
    <m/>
    <s v="SC"/>
    <s v="STC-0001"/>
    <d v="2007-12-02T00:00:00"/>
    <n v="37"/>
    <s v="Parsons"/>
    <x v="9"/>
    <n v="100"/>
    <n v="15"/>
    <n v="19"/>
    <n v="12.25"/>
    <n v="2"/>
    <n v="942.87049515863669"/>
    <n v="9.4287049515863669E-2"/>
    <n v="942.87049515863669"/>
    <n v="9.4287049515863669E-2"/>
    <n v="0"/>
    <n v="9.1999999999999993"/>
    <n v="0.86744085554594563"/>
    <n v="8.1999999999999993"/>
    <n v="0"/>
    <n v="0.86744085554594563"/>
  </r>
  <r>
    <m/>
    <s v="SC"/>
    <s v="STC-0001"/>
    <d v="2007-12-02T00:00:00"/>
    <n v="37"/>
    <s v="Parsons"/>
    <x v="9"/>
    <n v="90"/>
    <n v="19"/>
    <n v="15"/>
    <n v="13.25"/>
    <n v="2"/>
    <n v="1103.0917204917162"/>
    <n v="0.11030917204917162"/>
    <n v="992.78254844254457"/>
    <n v="9.9278254844254454E-2"/>
    <n v="1.1030917204917168E-2"/>
    <n v="9.1999999999999993"/>
    <n v="0.91335994456714087"/>
    <n v="8.1999999999999993"/>
    <n v="9.0453521080320773E-2"/>
    <n v="0.82290642348682008"/>
  </r>
  <r>
    <m/>
    <s v="SC"/>
    <s v="STC-0001"/>
    <d v="2007-12-02T00:00:00"/>
    <n v="37"/>
    <s v="Parsons"/>
    <x v="9"/>
    <n v="100"/>
    <n v="20"/>
    <n v="30"/>
    <n v="17.5"/>
    <n v="2"/>
    <n v="1924.2255003237483"/>
    <n v="0.19242255003237482"/>
    <n v="1924.2255003237483"/>
    <n v="0.19242255003237482"/>
    <n v="0"/>
    <n v="9.1999999999999993"/>
    <n v="1.7702874602978482"/>
    <n v="8.1999999999999993"/>
    <n v="0"/>
    <n v="1.7702874602978482"/>
  </r>
  <r>
    <m/>
    <s v="SC"/>
    <s v="STC-0001"/>
    <d v="2007-12-02T00:00:00"/>
    <n v="37"/>
    <s v="Parsons"/>
    <x v="10"/>
    <n v="100"/>
    <n v="1"/>
    <n v="14"/>
    <n v="4"/>
    <n v="1"/>
    <n v="50.26548245743669"/>
    <n v="5.0265482457436689E-3"/>
    <n v="50.26548245743669"/>
    <n v="5.0265482457436689E-3"/>
    <n v="0"/>
    <n v="1.93"/>
    <n v="9.7012381142852801E-3"/>
    <n v="8.1050000000000004"/>
    <n v="0"/>
    <n v="9.7012381142852801E-3"/>
  </r>
  <r>
    <m/>
    <s v="SC"/>
    <s v="STC-0001"/>
    <d v="2007-12-02T00:00:00"/>
    <n v="37"/>
    <s v="Parsons"/>
    <x v="10"/>
    <n v="100"/>
    <n v="4"/>
    <n v="14"/>
    <n v="5.5"/>
    <n v="1"/>
    <n v="95.033177771091246"/>
    <n v="9.5033177771091243E-3"/>
    <n v="95.033177771091246"/>
    <n v="9.5033177771091243E-3"/>
    <n v="0"/>
    <n v="1.93"/>
    <n v="1.8341403309820609E-2"/>
    <n v="8.1050000000000004"/>
    <n v="0"/>
    <n v="1.8341403309820609E-2"/>
  </r>
  <r>
    <m/>
    <s v="SC"/>
    <s v="STC-0001"/>
    <d v="2007-12-02T00:00:00"/>
    <n v="37"/>
    <s v="Parsons"/>
    <x v="10"/>
    <n v="100"/>
    <n v="8"/>
    <n v="12"/>
    <n v="7"/>
    <n v="1"/>
    <n v="153.93804002589985"/>
    <n v="1.5393804002589986E-2"/>
    <n v="153.93804002589985"/>
    <n v="1.5393804002589986E-2"/>
    <n v="0"/>
    <n v="1.93"/>
    <n v="2.9710041724998672E-2"/>
    <n v="8.1050000000000004"/>
    <n v="0"/>
    <n v="2.9710041724998672E-2"/>
  </r>
  <r>
    <m/>
    <s v="SC"/>
    <s v="STC-0001"/>
    <d v="2007-12-02T00:00:00"/>
    <n v="37"/>
    <s v="Parsons"/>
    <x v="10"/>
    <n v="100"/>
    <n v="10"/>
    <n v="15"/>
    <n v="8.75"/>
    <n v="1"/>
    <n v="240.52818754046854"/>
    <n v="2.4052818754046853E-2"/>
    <n v="240.52818754046854"/>
    <n v="2.4052818754046853E-2"/>
    <n v="0"/>
    <n v="1.93"/>
    <n v="4.6421940195310422E-2"/>
    <n v="8.1050000000000004"/>
    <n v="0"/>
    <n v="4.6421940195310422E-2"/>
  </r>
  <r>
    <m/>
    <s v="SC"/>
    <s v="STC-0001"/>
    <d v="2007-12-02T00:00:00"/>
    <n v="37"/>
    <s v="Parsons"/>
    <x v="11"/>
    <n v="100"/>
    <n v="2"/>
    <n v="18"/>
    <n v="5.5"/>
    <n v="2"/>
    <n v="190.06635554218249"/>
    <n v="1.9006635554218249E-2"/>
    <n v="190.06635554218249"/>
    <n v="1.9006635554218249E-2"/>
    <n v="0"/>
    <n v="5.78"/>
    <n v="0.10985835350338148"/>
    <n v="9.0679999999999996"/>
    <n v="0"/>
    <n v="0.10985835350338148"/>
  </r>
  <r>
    <m/>
    <s v="SC"/>
    <s v="STC-0001"/>
    <d v="2007-12-02T00:00:00"/>
    <n v="37"/>
    <s v="Parsons"/>
    <x v="11"/>
    <n v="100"/>
    <n v="3"/>
    <n v="11"/>
    <n v="4.25"/>
    <n v="2"/>
    <n v="113.49003461093127"/>
    <n v="1.1349003461093127E-2"/>
    <n v="113.49003461093127"/>
    <n v="1.1349003461093127E-2"/>
    <n v="0"/>
    <n v="5.78"/>
    <n v="6.5597240005118282E-2"/>
    <n v="9.0679999999999996"/>
    <n v="0"/>
    <n v="6.5597240005118282E-2"/>
  </r>
  <r>
    <m/>
    <s v="SC"/>
    <s v="STC-0001"/>
    <d v="2007-12-02T00:00:00"/>
    <n v="37"/>
    <s v="Parsons"/>
    <x v="11"/>
    <n v="100"/>
    <n v="5"/>
    <n v="10"/>
    <n v="5"/>
    <n v="2"/>
    <n v="157.07963267948966"/>
    <n v="1.5707963267948967E-2"/>
    <n v="157.07963267948966"/>
    <n v="1.5707963267948967E-2"/>
    <n v="0"/>
    <n v="5.78"/>
    <n v="9.0792027688745031E-2"/>
    <n v="9.0679999999999996"/>
    <n v="0"/>
    <n v="9.0792027688745031E-2"/>
  </r>
  <r>
    <m/>
    <s v="SC"/>
    <s v="STC-0001"/>
    <d v="2007-12-02T00:00:00"/>
    <n v="37"/>
    <s v="Parsons"/>
    <x v="11"/>
    <n v="100"/>
    <n v="6"/>
    <n v="10"/>
    <n v="5.5"/>
    <n v="2"/>
    <n v="190.06635554218249"/>
    <n v="1.9006635554218249E-2"/>
    <n v="190.06635554218249"/>
    <n v="1.9006635554218249E-2"/>
    <n v="0"/>
    <n v="5.78"/>
    <n v="0.10985835350338148"/>
    <n v="9.0679999999999996"/>
    <n v="0"/>
    <n v="0.10985835350338148"/>
  </r>
  <r>
    <m/>
    <s v="SC"/>
    <s v="STC-0001"/>
    <d v="2007-12-02T00:00:00"/>
    <n v="37"/>
    <s v="Parsons"/>
    <x v="11"/>
    <n v="100"/>
    <n v="10"/>
    <n v="15"/>
    <n v="8.75"/>
    <n v="2"/>
    <n v="481.05637508093707"/>
    <n v="4.8105637508093706E-2"/>
    <n v="481.05637508093707"/>
    <n v="4.8105637508093706E-2"/>
    <n v="0"/>
    <n v="5.78"/>
    <n v="0.27805058479678163"/>
    <n v="9.0679999999999996"/>
    <n v="0"/>
    <n v="0.27805058479678163"/>
  </r>
  <r>
    <m/>
    <s v="SC"/>
    <s v="STC-0001"/>
    <d v="2007-12-02T00:00:00"/>
    <n v="37"/>
    <s v="Parsons"/>
    <x v="11"/>
    <n v="100"/>
    <n v="10"/>
    <n v="15"/>
    <n v="8.75"/>
    <n v="2"/>
    <n v="481.05637508093707"/>
    <n v="4.8105637508093706E-2"/>
    <n v="481.05637508093707"/>
    <n v="4.8105637508093706E-2"/>
    <n v="0"/>
    <n v="5.78"/>
    <n v="0.27805058479678163"/>
    <n v="9.0679999999999996"/>
    <n v="0"/>
    <n v="0.27805058479678163"/>
  </r>
  <r>
    <m/>
    <s v="SC"/>
    <s v="STC-0001"/>
    <d v="2007-12-02T00:00:00"/>
    <n v="37"/>
    <s v="Parsons"/>
    <x v="11"/>
    <n v="100"/>
    <n v="14"/>
    <n v="23"/>
    <n v="12.75"/>
    <n v="2"/>
    <n v="1021.4103114983815"/>
    <n v="0.10214103114983815"/>
    <n v="1021.4103114983815"/>
    <n v="0.10214103114983815"/>
    <n v="0"/>
    <n v="5.78"/>
    <n v="0.5903751600460645"/>
    <n v="9.0679999999999996"/>
    <n v="0"/>
    <n v="0.5903751600460645"/>
  </r>
  <r>
    <m/>
    <s v="SC"/>
    <s v="STC-0001"/>
    <d v="2007-12-02T00:00:00"/>
    <n v="37"/>
    <s v="Parsons"/>
    <x v="11"/>
    <n v="100"/>
    <n v="14"/>
    <n v="15"/>
    <n v="10.75"/>
    <n v="2"/>
    <n v="726.1006020609409"/>
    <n v="7.261006020609409E-2"/>
    <n v="726.1006020609409"/>
    <n v="7.261006020609409E-2"/>
    <n v="0"/>
    <n v="5.78"/>
    <n v="0.41968614799122383"/>
    <n v="9.0679999999999996"/>
    <n v="0"/>
    <n v="0.41968614799122383"/>
  </r>
  <r>
    <m/>
    <s v="SC"/>
    <s v="STC-0001"/>
    <d v="2007-12-02T00:00:00"/>
    <n v="37"/>
    <s v="Parsons"/>
    <x v="11"/>
    <n v="100"/>
    <n v="15"/>
    <n v="14"/>
    <n v="11"/>
    <n v="2"/>
    <n v="760.26542216872997"/>
    <n v="7.6026542216872994E-2"/>
    <n v="760.26542216872997"/>
    <n v="7.6026542216872994E-2"/>
    <n v="0"/>
    <n v="5.78"/>
    <n v="0.43943341401352592"/>
    <n v="9.0679999999999996"/>
    <n v="0"/>
    <n v="0.43943341401352592"/>
  </r>
  <r>
    <m/>
    <s v="SC"/>
    <s v="STC-0001"/>
    <d v="2007-12-02T00:00:00"/>
    <n v="37"/>
    <s v="Parsons"/>
    <x v="11"/>
    <n v="100"/>
    <n v="18"/>
    <n v="12"/>
    <n v="12"/>
    <n v="2"/>
    <n v="904.77868423386042"/>
    <n v="9.0477868423386038E-2"/>
    <n v="904.77868423386042"/>
    <n v="9.0477868423386038E-2"/>
    <n v="0"/>
    <n v="5.78"/>
    <n v="0.52296207948717133"/>
    <n v="9.0679999999999996"/>
    <n v="0"/>
    <n v="0.52296207948717133"/>
  </r>
  <r>
    <m/>
    <s v="SC"/>
    <s v="STC-0001"/>
    <d v="2007-12-02T00:00:00"/>
    <n v="37"/>
    <s v="Parsons"/>
    <x v="12"/>
    <n v="70"/>
    <n v="8"/>
    <n v="10"/>
    <n v="6.5"/>
    <n v="3"/>
    <n v="398.19686884250626"/>
    <n v="3.9819686884250624E-2"/>
    <n v="278.73780818975439"/>
    <n v="2.787378081897544E-2"/>
    <n v="1.1945906065275184E-2"/>
    <n v="1.86"/>
    <n v="5.184523232329432E-2"/>
    <n v="12.651"/>
    <n v="0.15112765763179634"/>
    <n v="-9.9282425308502009E-2"/>
  </r>
  <r>
    <m/>
    <s v="SC"/>
    <s v="STC-0001"/>
    <d v="2007-12-02T00:00:00"/>
    <n v="37"/>
    <s v="Parsons"/>
    <x v="12"/>
    <n v="100"/>
    <n v="10"/>
    <n v="10"/>
    <n v="7.5"/>
    <n v="3"/>
    <n v="530.14376029327764"/>
    <n v="5.3014376029327764E-2"/>
    <n v="530.14376029327764"/>
    <n v="5.3014376029327764E-2"/>
    <n v="0"/>
    <n v="1.86"/>
    <n v="9.8606739414549643E-2"/>
    <n v="12.651"/>
    <n v="0"/>
    <n v="9.8606739414549643E-2"/>
  </r>
  <r>
    <m/>
    <s v="SC"/>
    <s v="STC-0001"/>
    <d v="2007-12-02T00:00:00"/>
    <n v="37"/>
    <s v="Parsons"/>
    <x v="13"/>
    <n v="100"/>
    <n v="2"/>
    <n v="16"/>
    <n v="5"/>
    <n v="2"/>
    <n v="157.07963267948966"/>
    <n v="1.5707963267948967E-2"/>
    <n v="157.07963267948966"/>
    <n v="1.5707963267948967E-2"/>
    <n v="0"/>
    <n v="4.05"/>
    <n v="6.3617251235193309E-2"/>
    <n v="8.1050000000000004"/>
    <n v="0"/>
    <n v="6.3617251235193309E-2"/>
  </r>
  <r>
    <m/>
    <s v="SC"/>
    <s v="STC-0001"/>
    <d v="2007-12-02T00:00:00"/>
    <n v="37"/>
    <s v="Parsons"/>
    <x v="13"/>
    <n v="100"/>
    <n v="2"/>
    <n v="15"/>
    <n v="4.75"/>
    <n v="2"/>
    <n v="141.7643684932394"/>
    <n v="1.417643684932394E-2"/>
    <n v="141.7643684932394"/>
    <n v="1.417643684932394E-2"/>
    <n v="0"/>
    <n v="4.05"/>
    <n v="5.7414569239761952E-2"/>
    <n v="8.1050000000000004"/>
    <n v="0"/>
    <n v="5.7414569239761952E-2"/>
  </r>
  <r>
    <m/>
    <s v="SC"/>
    <s v="STC-0001"/>
    <d v="2007-12-02T00:00:00"/>
    <n v="37"/>
    <s v="Parsons"/>
    <x v="13"/>
    <n v="100"/>
    <n v="5"/>
    <n v="10"/>
    <n v="5"/>
    <n v="2"/>
    <n v="157.07963267948966"/>
    <n v="1.5707963267948967E-2"/>
    <n v="157.07963267948966"/>
    <n v="1.5707963267948967E-2"/>
    <n v="0"/>
    <n v="4.05"/>
    <n v="6.3617251235193309E-2"/>
    <n v="8.1050000000000004"/>
    <n v="0"/>
    <n v="6.3617251235193309E-2"/>
  </r>
  <r>
    <m/>
    <s v="SC"/>
    <s v="STC-0001"/>
    <d v="2007-12-02T00:00:00"/>
    <n v="37"/>
    <s v="Parsons"/>
    <x v="14"/>
    <n v="50"/>
    <n v="4"/>
    <n v="10"/>
    <n v="4.5"/>
    <n v="2"/>
    <n v="127.23450247038662"/>
    <n v="1.2723450247038661E-2"/>
    <n v="63.617251235193308"/>
    <n v="6.3617251235193305E-3"/>
    <n v="6.3617251235193305E-3"/>
    <n v="6.51"/>
    <n v="4.141483055411084E-2"/>
    <n v="8.2509999999999994"/>
    <n v="5.2490593994157994E-2"/>
    <n v="-1.1075763440047154E-2"/>
  </r>
  <r>
    <m/>
    <s v="SC"/>
    <s v="STC-0001"/>
    <d v="2007-12-02T00:00:00"/>
    <n v="37"/>
    <s v="Parsons"/>
    <x v="14"/>
    <n v="100"/>
    <n v="13"/>
    <n v="18"/>
    <n v="11"/>
    <n v="2"/>
    <n v="760.26542216872997"/>
    <n v="7.6026542216872994E-2"/>
    <n v="760.26542216872997"/>
    <n v="7.6026542216872994E-2"/>
    <n v="0"/>
    <n v="6.51"/>
    <n v="0.49493278983184319"/>
    <n v="8.2509999999999994"/>
    <n v="0"/>
    <n v="0.49493278983184319"/>
  </r>
  <r>
    <m/>
    <s v="SC"/>
    <s v="STC-0001"/>
    <d v="2007-12-02T00:00:00"/>
    <n v="37"/>
    <s v="Parsons"/>
    <x v="14"/>
    <n v="30"/>
    <n v="15"/>
    <n v="40"/>
    <n v="17.5"/>
    <n v="2"/>
    <n v="1924.2255003237483"/>
    <n v="0.19242255003237482"/>
    <n v="577.26765009712449"/>
    <n v="5.7726765009712445E-2"/>
    <n v="0.13469578502266238"/>
    <n v="6.51"/>
    <n v="0.37580124021322803"/>
    <n v="8.2509999999999994"/>
    <n v="1.1113749222219873"/>
    <n v="-0.73557368200875928"/>
  </r>
  <r>
    <m/>
    <s v="SC"/>
    <s v="STC-0001"/>
    <d v="2007-12-02T00:00:00"/>
    <n v="37"/>
    <s v="Parsons"/>
    <x v="14"/>
    <n v="10"/>
    <n v="20"/>
    <n v="35"/>
    <n v="18.75"/>
    <n v="2"/>
    <n v="2208.9323345553235"/>
    <n v="0.22089323345553236"/>
    <n v="220.89323345553237"/>
    <n v="2.2089323345553236E-2"/>
    <n v="0.19880391010997911"/>
    <n v="6.51"/>
    <n v="0.14380149497955155"/>
    <n v="8.2509999999999994"/>
    <n v="1.6403310623174374"/>
    <n v="-1.4965295673378858"/>
  </r>
  <r>
    <m/>
    <s v="SC"/>
    <s v="STC-0001"/>
    <d v="2007-12-02T00:00:00"/>
    <n v="37"/>
    <s v="Parsons"/>
    <x v="14"/>
    <n v="20"/>
    <n v="35"/>
    <n v="40"/>
    <n v="27.5"/>
    <n v="2"/>
    <n v="4751.6588885545625"/>
    <n v="0.47516588885545624"/>
    <n v="950.33177771091255"/>
    <n v="9.5033177771091257E-2"/>
    <n v="0.38013271108436497"/>
    <n v="6.51"/>
    <n v="0.61866598728980404"/>
    <n v="8.2509999999999994"/>
    <n v="3.136474999157095"/>
    <n v="-2.5178090118672909"/>
  </r>
  <r>
    <m/>
    <s v="SC"/>
    <s v="STC-0006"/>
    <d v="2007-11-28T00:00:00"/>
    <n v="39"/>
    <s v="Hemmer"/>
    <x v="3"/>
    <n v="30"/>
    <n v="4"/>
    <n v="14"/>
    <n v="5.5"/>
    <n v="3"/>
    <n v="285.09953331327375"/>
    <n v="2.8509953331327376E-2"/>
    <n v="85.529859993982129"/>
    <n v="8.5529859993982126E-3"/>
    <n v="1.9956967331929164E-2"/>
    <n v="4.09"/>
    <n v="3.4981712737538688E-2"/>
    <n v="6.1219999999999999"/>
    <n v="0.12217655400607033"/>
    <n v="-8.7194841268531637E-2"/>
  </r>
  <r>
    <m/>
    <s v="SC"/>
    <s v="STC-0006"/>
    <d v="2007-11-28T00:00:00"/>
    <n v="39"/>
    <s v="Hemmer"/>
    <x v="4"/>
    <n v="20"/>
    <n v="2"/>
    <n v="15"/>
    <n v="4.75"/>
    <n v="2"/>
    <n v="141.7643684932394"/>
    <n v="1.417643684932394E-2"/>
    <n v="28.352873698647883"/>
    <n v="2.8352873698647882E-3"/>
    <n v="1.1341149479459151E-2"/>
    <n v="5.23"/>
    <n v="1.4828552944392843E-2"/>
    <n v="8.4610000000000003"/>
    <n v="9.5957465745703879E-2"/>
    <n v="-8.1128912801311043E-2"/>
  </r>
  <r>
    <m/>
    <s v="SC"/>
    <s v="STC-0006"/>
    <d v="2007-11-28T00:00:00"/>
    <n v="39"/>
    <s v="Hemmer"/>
    <x v="4"/>
    <n v="80"/>
    <n v="10"/>
    <n v="16"/>
    <n v="9"/>
    <n v="2"/>
    <n v="508.93800988154646"/>
    <n v="5.0893800988154644E-2"/>
    <n v="407.15040790523722"/>
    <n v="4.0715040790523724E-2"/>
    <n v="1.0178760197630921E-2"/>
    <n v="5.23"/>
    <n v="0.21293966333443909"/>
    <n v="8.4610000000000003"/>
    <n v="8.6122490032155219E-2"/>
    <n v="0.12681717330228387"/>
  </r>
  <r>
    <m/>
    <s v="SC"/>
    <s v="STC-0006"/>
    <d v="2007-11-28T00:00:00"/>
    <n v="39"/>
    <s v="Hemmer"/>
    <x v="4"/>
    <n v="70"/>
    <n v="18"/>
    <n v="15"/>
    <n v="12.75"/>
    <n v="2"/>
    <n v="1021.4103114983815"/>
    <n v="0.10214103114983815"/>
    <n v="714.98721804886702"/>
    <n v="7.14987218048867E-2"/>
    <n v="3.0642309344951449E-2"/>
    <n v="5.23"/>
    <n v="0.37393831503955749"/>
    <n v="8.4610000000000003"/>
    <n v="0.2592645793676342"/>
    <n v="0.11467373567192329"/>
  </r>
  <r>
    <m/>
    <s v="SC"/>
    <s v="STC-0006"/>
    <d v="2007-11-28T00:00:00"/>
    <n v="39"/>
    <s v="Hemmer"/>
    <x v="6"/>
    <n v="80"/>
    <n v="15"/>
    <n v="20"/>
    <n v="12.5"/>
    <n v="2"/>
    <n v="981.74770424681037"/>
    <n v="9.8174770424681035E-2"/>
    <n v="785.39816339744834"/>
    <n v="7.8539816339744828E-2"/>
    <n v="1.9634954084936207E-2"/>
    <n v="6.62"/>
    <n v="0.51993358416911073"/>
    <n v="8.3030000000000008"/>
    <n v="0.16302902376722533"/>
    <n v="0.3569045604018854"/>
  </r>
  <r>
    <m/>
    <s v="SC"/>
    <s v="STC-0006"/>
    <d v="2007-11-28T00:00:00"/>
    <n v="39"/>
    <s v="Hemmer"/>
    <x v="6"/>
    <n v="30"/>
    <n v="30"/>
    <n v="35"/>
    <n v="23.75"/>
    <n v="2"/>
    <n v="3544.1092123309854"/>
    <n v="0.35441092123309853"/>
    <n v="1063.2327636992957"/>
    <n v="0.10632327636992957"/>
    <n v="0.24808764486316898"/>
    <n v="6.62"/>
    <n v="0.70386008956893376"/>
    <n v="8.3030000000000008"/>
    <n v="2.0598717152988923"/>
    <n v="-1.3560116257299586"/>
  </r>
  <r>
    <m/>
    <s v="SC"/>
    <s v="STC-0006"/>
    <d v="2007-11-28T00:00:00"/>
    <n v="39"/>
    <s v="Hemmer"/>
    <x v="10"/>
    <n v="100"/>
    <n v="3"/>
    <n v="10"/>
    <n v="4"/>
    <n v="1"/>
    <n v="50.26548245743669"/>
    <n v="5.0265482457436689E-3"/>
    <n v="50.26548245743669"/>
    <n v="5.0265482457436689E-3"/>
    <n v="0"/>
    <n v="1.93"/>
    <n v="9.7012381142852801E-3"/>
    <n v="8.1050000000000004"/>
    <n v="0"/>
    <n v="9.7012381142852801E-3"/>
  </r>
  <r>
    <m/>
    <s v="SC"/>
    <s v="STC-0006"/>
    <d v="2007-11-28T00:00:00"/>
    <n v="39"/>
    <s v="Hemmer"/>
    <x v="11"/>
    <n v="90"/>
    <n v="7"/>
    <n v="10"/>
    <n v="6"/>
    <n v="2"/>
    <n v="226.1946710584651"/>
    <n v="2.2619467105846509E-2"/>
    <n v="203.57520395261861"/>
    <n v="2.0357520395261862E-2"/>
    <n v="2.2619467105846475E-3"/>
    <n v="5.78"/>
    <n v="0.11766646788461357"/>
    <n v="9.0679999999999996"/>
    <n v="2.0511332771581584E-2"/>
    <n v="9.715513511303199E-2"/>
  </r>
  <r>
    <m/>
    <s v="SC"/>
    <s v="STC-0006"/>
    <d v="2007-11-28T00:00:00"/>
    <n v="39"/>
    <s v="Hemmer"/>
    <x v="12"/>
    <n v="100"/>
    <n v="10"/>
    <n v="12"/>
    <n v="8"/>
    <n v="3"/>
    <n v="603.18578948924028"/>
    <n v="6.0318578948924027E-2"/>
    <n v="603.18578948924028"/>
    <n v="6.0318578948924027E-2"/>
    <n v="0"/>
    <n v="1.86"/>
    <n v="0.11219255684499869"/>
    <n v="12.651"/>
    <n v="0"/>
    <n v="0.11219255684499869"/>
  </r>
  <r>
    <m/>
    <s v="SC"/>
    <s v="STC-0006"/>
    <d v="2007-11-28T00:00:00"/>
    <n v="39"/>
    <s v="Hemmer"/>
    <x v="14"/>
    <n v="20"/>
    <n v="8"/>
    <n v="15"/>
    <n v="7.75"/>
    <n v="2"/>
    <n v="377.38381751247391"/>
    <n v="3.7738381751247392E-2"/>
    <n v="75.476763502494791"/>
    <n v="7.5476763502494793E-3"/>
    <n v="3.0190705400997914E-2"/>
    <n v="6.51"/>
    <n v="4.9135373040124108E-2"/>
    <n v="8.2509999999999994"/>
    <n v="0.24910351026363378"/>
    <n v="-0.19996813722350967"/>
  </r>
  <r>
    <m/>
    <s v="SC"/>
    <s v="STC-0006"/>
    <d v="2007-11-28T00:00:00"/>
    <n v="39"/>
    <s v="Hemmer"/>
    <x v="14"/>
    <n v="10"/>
    <n v="10"/>
    <n v="20"/>
    <n v="10"/>
    <n v="2"/>
    <n v="628.31853071795865"/>
    <n v="6.2831853071795868E-2"/>
    <n v="62.831853071795869"/>
    <n v="6.2831853071795866E-3"/>
    <n v="5.6548667764616284E-2"/>
    <n v="6.51"/>
    <n v="4.090353634973911E-2"/>
    <n v="8.2509999999999994"/>
    <n v="0.4665830577258489"/>
    <n v="-0.42567952137610982"/>
  </r>
  <r>
    <m/>
    <s v="SC"/>
    <s v="STC-0006"/>
    <d v="2007-11-28T00:00:00"/>
    <n v="39"/>
    <s v="Hemmer"/>
    <x v="14"/>
    <n v="80"/>
    <n v="10"/>
    <n v="22"/>
    <n v="10.5"/>
    <n v="2"/>
    <n v="692.72118011654936"/>
    <n v="6.9272118011654935E-2"/>
    <n v="554.17694409323951"/>
    <n v="5.5417694409323953E-2"/>
    <n v="1.3854423602330981E-2"/>
    <n v="6.51"/>
    <n v="0.36076919060469892"/>
    <n v="8.2509999999999994"/>
    <n v="0.11431284914283292"/>
    <n v="0.24645634146186601"/>
  </r>
  <r>
    <m/>
    <s v="SC"/>
    <s v="STC-0006"/>
    <d v="2007-11-28T00:00:00"/>
    <n v="39"/>
    <s v="Hemmer"/>
    <x v="14"/>
    <n v="20"/>
    <n v="15"/>
    <n v="33"/>
    <n v="15.75"/>
    <n v="2"/>
    <n v="1558.6226552622361"/>
    <n v="0.15586226552622362"/>
    <n v="311.72453105244722"/>
    <n v="3.1172453105244722E-2"/>
    <n v="0.1246898124209789"/>
    <n v="6.51"/>
    <n v="0.20293266971514312"/>
    <n v="8.2509999999999994"/>
    <n v="1.0288156422854968"/>
    <n v="-0.8258829725703537"/>
  </r>
  <r>
    <m/>
    <s v="SC"/>
    <s v="STC-0007"/>
    <d v="2007-11-29T00:00:00"/>
    <n v="12"/>
    <s v="Parsons"/>
    <x v="5"/>
    <n v="10"/>
    <n v="75"/>
    <n v="90"/>
    <n v="60"/>
    <n v="3"/>
    <n v="33929.200658769769"/>
    <n v="3.3929200658769769"/>
    <n v="3392.9200658769769"/>
    <n v="0.3392920065876977"/>
    <n v="3.0536280592892791"/>
    <n v="10.71"/>
    <n v="3.6338173905542428"/>
    <n v="8.1999999999999993"/>
    <n v="25.039750086172084"/>
    <n v="-21.405932695617842"/>
  </r>
  <r>
    <m/>
    <s v="SC"/>
    <s v="STC-0007"/>
    <d v="2007-11-29T00:00:00"/>
    <n v="12"/>
    <s v="Parsons"/>
    <x v="11"/>
    <n v="100"/>
    <n v="6"/>
    <n v="26"/>
    <n v="9.5"/>
    <n v="2"/>
    <n v="567.05747397295761"/>
    <n v="5.670574739729576E-2"/>
    <n v="567.05747397295761"/>
    <n v="5.670574739729576E-2"/>
    <n v="0"/>
    <n v="5.78"/>
    <n v="0.32775921995636953"/>
    <n v="9.0679999999999996"/>
    <n v="0"/>
    <n v="0.32775921995636953"/>
  </r>
  <r>
    <m/>
    <s v="SC"/>
    <s v="STC-0007"/>
    <d v="2007-11-29T00:00:00"/>
    <n v="12"/>
    <s v="Parsons"/>
    <x v="14"/>
    <n v="90"/>
    <n v="2"/>
    <n v="10"/>
    <n v="3.5"/>
    <n v="2"/>
    <n v="76.969020012949926"/>
    <n v="7.696902001294993E-3"/>
    <n v="69.272118011654939"/>
    <n v="6.9272118011654941E-3"/>
    <n v="7.6969020012949887E-4"/>
    <n v="6.51"/>
    <n v="4.5096148825587365E-2"/>
    <n v="8.2509999999999994"/>
    <n v="6.350713841268495E-3"/>
    <n v="3.8745434984318872E-2"/>
  </r>
  <r>
    <m/>
    <s v="SC"/>
    <s v="STC-0007"/>
    <d v="2007-11-29T00:00:00"/>
    <n v="12"/>
    <s v="Parsons"/>
    <x v="14"/>
    <n v="70"/>
    <n v="3"/>
    <n v="12"/>
    <n v="4.5"/>
    <n v="2"/>
    <n v="127.23450247038662"/>
    <n v="1.2723450247038661E-2"/>
    <n v="89.06415172927062"/>
    <n v="8.9064151729270624E-3"/>
    <n v="3.8170350741115987E-3"/>
    <n v="6.51"/>
    <n v="5.7980762775755174E-2"/>
    <n v="8.2509999999999994"/>
    <n v="3.1494356396494796E-2"/>
    <n v="2.6486406379260377E-2"/>
  </r>
  <r>
    <m/>
    <s v="SC"/>
    <s v="STC-0007"/>
    <d v="2007-11-29T00:00:00"/>
    <n v="12"/>
    <s v="Parsons"/>
    <x v="14"/>
    <n v="90"/>
    <n v="5"/>
    <n v="25"/>
    <n v="8.75"/>
    <n v="2"/>
    <n v="481.05637508093707"/>
    <n v="4.8105637508093706E-2"/>
    <n v="432.95073757284337"/>
    <n v="4.3295073757284336E-2"/>
    <n v="4.8105637508093699E-3"/>
    <n v="6.51"/>
    <n v="0.28185093015992102"/>
    <n v="8.2509999999999994"/>
    <n v="3.9691961507928107E-2"/>
    <n v="0.24215896865199291"/>
  </r>
  <r>
    <m/>
    <s v="SC"/>
    <s v="STC-0007"/>
    <d v="2007-11-29T00:00:00"/>
    <n v="12"/>
    <s v="Parsons"/>
    <x v="14"/>
    <n v="70"/>
    <n v="5"/>
    <n v="15"/>
    <n v="6.25"/>
    <n v="2"/>
    <n v="245.43692606170259"/>
    <n v="2.4543692606170259E-2"/>
    <n v="171.8058482431918"/>
    <n v="1.7180584824319181E-2"/>
    <n v="7.3631077818510776E-3"/>
    <n v="6.51"/>
    <n v="0.11184560720631787"/>
    <n v="8.2509999999999994"/>
    <n v="6.0753002308053236E-2"/>
    <n v="5.1092604898264629E-2"/>
  </r>
  <r>
    <m/>
    <s v="SC"/>
    <s v="STC-0007"/>
    <d v="2007-11-29T00:00:00"/>
    <n v="12"/>
    <s v="Parsons"/>
    <x v="14"/>
    <n v="70"/>
    <n v="5"/>
    <n v="37"/>
    <n v="11.75"/>
    <n v="2"/>
    <n v="867.47227147248168"/>
    <n v="8.6747227147248168E-2"/>
    <n v="607.23059003073718"/>
    <n v="6.0723059003073718E-2"/>
    <n v="2.602416814417445E-2"/>
    <n v="6.51"/>
    <n v="0.39530711411000991"/>
    <n v="8.2509999999999994"/>
    <n v="0.21472541135758338"/>
    <n v="0.18058170275242652"/>
  </r>
  <r>
    <m/>
    <s v="SC"/>
    <s v="STC-0007"/>
    <d v="2007-11-29T00:00:00"/>
    <n v="12"/>
    <s v="Parsons"/>
    <x v="14"/>
    <n v="100"/>
    <n v="7"/>
    <n v="30"/>
    <n v="11"/>
    <n v="2"/>
    <n v="760.26542216872997"/>
    <n v="7.6026542216872994E-2"/>
    <n v="760.26542216872997"/>
    <n v="7.6026542216872994E-2"/>
    <n v="0"/>
    <n v="6.51"/>
    <n v="0.49493278983184319"/>
    <n v="8.2509999999999994"/>
    <n v="0"/>
    <n v="0.49493278983184319"/>
  </r>
  <r>
    <m/>
    <s v="SC"/>
    <s v="STC-0007"/>
    <d v="2007-11-29T00:00:00"/>
    <n v="12"/>
    <s v="Parsons"/>
    <x v="14"/>
    <n v="10"/>
    <n v="8"/>
    <n v="15"/>
    <n v="7.75"/>
    <n v="2"/>
    <n v="377.38381751247391"/>
    <n v="3.7738381751247392E-2"/>
    <n v="37.738381751247395"/>
    <n v="3.7738381751247396E-3"/>
    <n v="3.3964543576122649E-2"/>
    <n v="6.51"/>
    <n v="2.4567686520062054E-2"/>
    <n v="8.2509999999999994"/>
    <n v="0.28024144904658799"/>
    <n v="-0.25567376252652596"/>
  </r>
  <r>
    <m/>
    <s v="SC"/>
    <s v="STC-0007"/>
    <d v="2007-11-29T00:00:00"/>
    <n v="12"/>
    <s v="Parsons"/>
    <x v="14"/>
    <n v="40"/>
    <n v="10"/>
    <n v="30"/>
    <n v="12.5"/>
    <n v="2"/>
    <n v="981.74770424681037"/>
    <n v="9.8174770424681035E-2"/>
    <n v="392.69908169872417"/>
    <n v="3.9269908169872414E-2"/>
    <n v="5.8904862254808621E-2"/>
    <n v="6.51"/>
    <n v="0.25564710218586939"/>
    <n v="8.2509999999999994"/>
    <n v="0.48602401846442589"/>
    <n v="-0.2303769162785565"/>
  </r>
  <r>
    <m/>
    <s v="SC"/>
    <s v="STC-0007"/>
    <d v="2007-11-29T00:00:00"/>
    <n v="12"/>
    <s v="Parsons"/>
    <x v="14"/>
    <n v="90"/>
    <n v="10"/>
    <n v="53"/>
    <n v="18.25"/>
    <n v="2"/>
    <n v="2092.6934063725012"/>
    <n v="0.20926934063725011"/>
    <n v="1883.4240657352511"/>
    <n v="0.18834240657352511"/>
    <n v="2.0926934063725006E-2"/>
    <n v="6.51"/>
    <n v="1.2261090667936485"/>
    <n v="8.2509999999999994"/>
    <n v="0.17266813295979502"/>
    <n v="1.0534409338338535"/>
  </r>
  <r>
    <m/>
    <s v="SC"/>
    <s v="STC-0007"/>
    <d v="2007-11-29T00:00:00"/>
    <n v="12"/>
    <s v="Parsons"/>
    <x v="14"/>
    <n v="100"/>
    <n v="10"/>
    <n v="17"/>
    <n v="9.25"/>
    <n v="2"/>
    <n v="537.60504284555338"/>
    <n v="5.3760504284555338E-2"/>
    <n v="537.60504284555338"/>
    <n v="5.3760504284555338E-2"/>
    <n v="0"/>
    <n v="6.51"/>
    <n v="0.34998088289245521"/>
    <n v="8.2509999999999994"/>
    <n v="0"/>
    <n v="0.34998088289245521"/>
  </r>
  <r>
    <m/>
    <s v="SC"/>
    <s v="STC-0007"/>
    <d v="2007-11-29T00:00:00"/>
    <n v="12"/>
    <s v="Parsons"/>
    <x v="14"/>
    <n v="100"/>
    <n v="10"/>
    <n v="17"/>
    <n v="9.25"/>
    <n v="2"/>
    <n v="537.60504284555338"/>
    <n v="5.3760504284555338E-2"/>
    <n v="537.60504284555338"/>
    <n v="5.3760504284555338E-2"/>
    <n v="0"/>
    <n v="6.51"/>
    <n v="0.34998088289245521"/>
    <n v="8.2509999999999994"/>
    <n v="0"/>
    <n v="0.34998088289245521"/>
  </r>
  <r>
    <m/>
    <s v="SC"/>
    <s v="STC-0007"/>
    <d v="2007-11-29T00:00:00"/>
    <n v="12"/>
    <s v="Parsons"/>
    <x v="14"/>
    <n v="40"/>
    <n v="15"/>
    <n v="30"/>
    <n v="15"/>
    <n v="2"/>
    <n v="1413.7166941154069"/>
    <n v="0.1413716694115407"/>
    <n v="565.48667764616278"/>
    <n v="5.6548667764616277E-2"/>
    <n v="8.4823001646924412E-2"/>
    <n v="6.51"/>
    <n v="0.36813182714765197"/>
    <n v="8.2509999999999994"/>
    <n v="0.69987458658877333"/>
    <n v="-0.33174275944112136"/>
  </r>
  <r>
    <m/>
    <s v="SC"/>
    <s v="STC-0007"/>
    <d v="2007-11-29T00:00:00"/>
    <n v="12"/>
    <s v="Parsons"/>
    <x v="14"/>
    <n v="60"/>
    <n v="19"/>
    <n v="27"/>
    <n v="16.25"/>
    <n v="2"/>
    <n v="1659.1536201771096"/>
    <n v="0.16591536201771095"/>
    <n v="995.49217210626568"/>
    <n v="9.9549217210626567E-2"/>
    <n v="6.6366144807084387E-2"/>
    <n v="6.51"/>
    <n v="0.64806540404117896"/>
    <n v="8.2509999999999994"/>
    <n v="0.54758706080325326"/>
    <n v="0.1004783432379257"/>
  </r>
  <r>
    <m/>
    <s v="SC"/>
    <s v="STC-0007"/>
    <d v="2007-11-29T00:00:00"/>
    <n v="12"/>
    <s v="Parsons"/>
    <x v="14"/>
    <n v="80"/>
    <n v="19"/>
    <n v="70"/>
    <n v="27"/>
    <n v="2"/>
    <n v="4580.4420889339181"/>
    <n v="0.45804420889339181"/>
    <n v="3664.3536711471347"/>
    <n v="0.36643536711471347"/>
    <n v="9.160884177867834E-2"/>
    <n v="6.51"/>
    <n v="2.3854942399167847"/>
    <n v="8.2509999999999994"/>
    <n v="0.75586455351587489"/>
    <n v="1.6296296864009099"/>
  </r>
  <r>
    <m/>
    <s v="SC"/>
    <s v="STC-0007"/>
    <d v="2007-11-29T00:00:00"/>
    <n v="12"/>
    <s v="Parsons"/>
    <x v="14"/>
    <n v="40"/>
    <n v="19"/>
    <n v="55"/>
    <n v="23.25"/>
    <n v="2"/>
    <n v="3396.4543576122651"/>
    <n v="0.33964543576122652"/>
    <n v="1358.581743044906"/>
    <n v="0.1358581743044906"/>
    <n v="0.20378726145673592"/>
    <n v="6.51"/>
    <n v="0.88443671472223373"/>
    <n v="8.2509999999999994"/>
    <n v="1.6814486942795279"/>
    <n v="-0.79701197955729419"/>
  </r>
  <r>
    <m/>
    <s v="SC"/>
    <s v="STC-0007"/>
    <d v="2007-11-29T00:00:00"/>
    <n v="12"/>
    <s v="Parsons"/>
    <x v="14"/>
    <n v="20"/>
    <n v="90"/>
    <n v="230"/>
    <n v="102.5"/>
    <n v="2"/>
    <n v="66012.715633555534"/>
    <n v="6.601271563355553"/>
    <n v="13202.543126711107"/>
    <n v="1.3202543126711108"/>
    <n v="5.2810172506844424"/>
    <n v="6.51"/>
    <n v="8.594855575488932"/>
    <n v="8.2509999999999994"/>
    <n v="43.573673335397331"/>
    <n v="-34.978817759908395"/>
  </r>
  <r>
    <m/>
    <s v="SC"/>
    <s v="STC-0008"/>
    <d v="2007-11-30T00:00:00"/>
    <n v="25"/>
    <s v="Quarles"/>
    <x v="0"/>
    <n v="80"/>
    <n v="5"/>
    <n v="15"/>
    <n v="6.25"/>
    <n v="1"/>
    <n v="122.7184630308513"/>
    <n v="1.2271846303085129E-2"/>
    <n v="98.174770424681043"/>
    <n v="9.8174770424681035E-3"/>
    <n v="2.4543692606170259E-3"/>
    <n v="4.2699999999999996"/>
    <n v="4.1920626971338797E-2"/>
    <n v="6.83"/>
    <n v="1.6763342050014288E-2"/>
    <n v="2.5157284921324508E-2"/>
  </r>
  <r>
    <m/>
    <s v="SC"/>
    <s v="STC-0008"/>
    <d v="2007-11-30T00:00:00"/>
    <n v="25"/>
    <s v="Quarles"/>
    <x v="3"/>
    <n v="90"/>
    <n v="10"/>
    <n v="15"/>
    <n v="8.75"/>
    <n v="3"/>
    <n v="721.58456262140555"/>
    <n v="7.2158456262140555E-2"/>
    <n v="649.42610635926496"/>
    <n v="6.494261063592649E-2"/>
    <n v="7.2158456262140652E-3"/>
    <n v="4.09"/>
    <n v="0.26561527750093933"/>
    <n v="6.1219999999999999"/>
    <n v="4.4175406923682506E-2"/>
    <n v="0.22143987057725684"/>
  </r>
  <r>
    <m/>
    <s v="SC"/>
    <s v="STC-0008"/>
    <d v="2007-11-30T00:00:00"/>
    <n v="25"/>
    <s v="Quarles"/>
    <x v="4"/>
    <n v="90"/>
    <n v="5"/>
    <n v="10"/>
    <n v="5"/>
    <n v="2"/>
    <n v="157.07963267948966"/>
    <n v="1.5707963267948967E-2"/>
    <n v="141.37166941154069"/>
    <n v="1.4137166941154069E-2"/>
    <n v="1.5707963267948977E-3"/>
    <n v="5.23"/>
    <n v="7.3937383102235785E-2"/>
    <n v="8.4610000000000003"/>
    <n v="1.3290507721011631E-2"/>
    <n v="6.0646875381224152E-2"/>
  </r>
  <r>
    <m/>
    <s v="SC"/>
    <s v="STC-0008"/>
    <d v="2007-11-30T00:00:00"/>
    <n v="25"/>
    <s v="Quarles"/>
    <x v="4"/>
    <n v="90"/>
    <n v="5"/>
    <n v="10"/>
    <n v="5"/>
    <n v="2"/>
    <n v="157.07963267948966"/>
    <n v="1.5707963267948967E-2"/>
    <n v="141.37166941154069"/>
    <n v="1.4137166941154069E-2"/>
    <n v="1.5707963267948977E-3"/>
    <n v="5.23"/>
    <n v="7.3937383102235785E-2"/>
    <n v="8.4610000000000003"/>
    <n v="1.3290507721011631E-2"/>
    <n v="6.0646875381224152E-2"/>
  </r>
  <r>
    <m/>
    <s v="SC"/>
    <s v="STC-0008"/>
    <d v="2007-11-30T00:00:00"/>
    <n v="25"/>
    <s v="Quarles"/>
    <x v="6"/>
    <n v="100"/>
    <n v="10"/>
    <n v="10"/>
    <n v="7.5"/>
    <n v="2"/>
    <n v="353.42917352885172"/>
    <n v="3.5342917352885174E-2"/>
    <n v="353.42917352885172"/>
    <n v="3.5342917352885174E-2"/>
    <n v="0"/>
    <n v="6.62"/>
    <n v="0.23397011287609987"/>
    <n v="8.3030000000000008"/>
    <n v="0"/>
    <n v="0.23397011287609987"/>
  </r>
  <r>
    <m/>
    <s v="SC"/>
    <s v="STC-0008"/>
    <d v="2007-11-30T00:00:00"/>
    <n v="25"/>
    <s v="Quarles"/>
    <x v="6"/>
    <n v="40"/>
    <n v="32"/>
    <n v="16"/>
    <n v="20"/>
    <n v="2"/>
    <n v="2513.2741228718346"/>
    <n v="0.25132741228718347"/>
    <n v="1005.3096491487339"/>
    <n v="0.10053096491487339"/>
    <n v="0.15079644737231007"/>
    <n v="6.62"/>
    <n v="0.66551498773646178"/>
    <n v="8.3030000000000008"/>
    <n v="1.2520629025322907"/>
    <n v="-0.58654791479582891"/>
  </r>
  <r>
    <m/>
    <s v="SC"/>
    <s v="STC-0008"/>
    <d v="2007-11-30T00:00:00"/>
    <n v="25"/>
    <s v="Quarles"/>
    <x v="8"/>
    <n v="80"/>
    <n v="5"/>
    <n v="15"/>
    <n v="6.25"/>
    <n v="2"/>
    <n v="245.43692606170259"/>
    <n v="2.4543692606170259E-2"/>
    <n v="196.34954084936209"/>
    <n v="1.9634954084936207E-2"/>
    <n v="4.9087385212340517E-3"/>
    <n v="11.49"/>
    <n v="0.22560562243591703"/>
    <n v="8.1999999999999993"/>
    <n v="4.0251655874119219E-2"/>
    <n v="0.18535396656179781"/>
  </r>
  <r>
    <m/>
    <s v="SC"/>
    <s v="STC-0008"/>
    <d v="2007-11-30T00:00:00"/>
    <n v="25"/>
    <s v="Quarles"/>
    <x v="8"/>
    <n v="90"/>
    <n v="6"/>
    <n v="12"/>
    <n v="6"/>
    <n v="2"/>
    <n v="226.1946710584651"/>
    <n v="2.2619467105846509E-2"/>
    <n v="203.57520395261861"/>
    <n v="2.0357520395261862E-2"/>
    <n v="2.2619467105846475E-3"/>
    <n v="11.49"/>
    <n v="0.23390790934155881"/>
    <n v="8.1999999999999993"/>
    <n v="1.8547963026794109E-2"/>
    <n v="0.21535994631476468"/>
  </r>
  <r>
    <m/>
    <s v="SC"/>
    <s v="STC-0008"/>
    <d v="2007-11-30T00:00:00"/>
    <n v="25"/>
    <s v="Quarles"/>
    <x v="8"/>
    <n v="90"/>
    <n v="8"/>
    <n v="15"/>
    <n v="7.75"/>
    <n v="2"/>
    <n v="377.38381751247391"/>
    <n v="3.7738381751247392E-2"/>
    <n v="339.64543576122651"/>
    <n v="3.3964543576122649E-2"/>
    <n v="3.7738381751247427E-3"/>
    <n v="11.49"/>
    <n v="0.39025260568964926"/>
    <n v="8.1999999999999993"/>
    <n v="3.0945473036022887E-2"/>
    <n v="0.35930713265362635"/>
  </r>
  <r>
    <m/>
    <s v="SC"/>
    <s v="STC-0008"/>
    <d v="2007-11-30T00:00:00"/>
    <n v="25"/>
    <s v="Quarles"/>
    <x v="8"/>
    <n v="30"/>
    <n v="13"/>
    <n v="33"/>
    <n v="14.75"/>
    <n v="2"/>
    <n v="1366.9855033932588"/>
    <n v="0.13669855033932587"/>
    <n v="410.09565101797762"/>
    <n v="4.1009565101797762E-2"/>
    <n v="9.5688985237528112E-2"/>
    <n v="11.49"/>
    <n v="0.47119990301965631"/>
    <n v="8.1999999999999993"/>
    <n v="0.78464967894773041"/>
    <n v="-0.3134497759280741"/>
  </r>
  <r>
    <m/>
    <s v="SC"/>
    <s v="STC-0008"/>
    <d v="2007-11-30T00:00:00"/>
    <n v="25"/>
    <s v="Quarles"/>
    <x v="11"/>
    <n v="90"/>
    <n v="2"/>
    <n v="11"/>
    <n v="3.75"/>
    <n v="2"/>
    <n v="88.35729338221293"/>
    <n v="8.8357293382212935E-3"/>
    <n v="79.521564043991646"/>
    <n v="7.9521564043991654E-3"/>
    <n v="8.8357293382212813E-4"/>
    <n v="5.78"/>
    <n v="4.596346401742718E-2"/>
    <n v="9.0679999999999996"/>
    <n v="8.0122393638990576E-3"/>
    <n v="3.7951224653528126E-2"/>
  </r>
  <r>
    <m/>
    <s v="SC"/>
    <s v="STC-0008"/>
    <d v="2007-11-30T00:00:00"/>
    <n v="25"/>
    <s v="Quarles"/>
    <x v="11"/>
    <n v="90"/>
    <n v="5"/>
    <n v="14"/>
    <n v="6"/>
    <n v="2"/>
    <n v="226.1946710584651"/>
    <n v="2.2619467105846509E-2"/>
    <n v="203.57520395261861"/>
    <n v="2.0357520395261862E-2"/>
    <n v="2.2619467105846475E-3"/>
    <n v="5.78"/>
    <n v="0.11766646788461357"/>
    <n v="9.0679999999999996"/>
    <n v="2.0511332771581584E-2"/>
    <n v="9.715513511303199E-2"/>
  </r>
  <r>
    <m/>
    <s v="SC"/>
    <s v="STC-0008"/>
    <d v="2007-11-30T00:00:00"/>
    <n v="25"/>
    <s v="Quarles"/>
    <x v="11"/>
    <n v="80"/>
    <n v="5"/>
    <n v="14"/>
    <n v="6"/>
    <n v="2"/>
    <n v="226.1946710584651"/>
    <n v="2.2619467105846509E-2"/>
    <n v="180.95573684677208"/>
    <n v="1.8095573684677208E-2"/>
    <n v="4.5238934211693019E-3"/>
    <n v="5.78"/>
    <n v="0.10459241589743426"/>
    <n v="9.0679999999999996"/>
    <n v="4.1022665543163229E-2"/>
    <n v="6.3569750354271037E-2"/>
  </r>
  <r>
    <m/>
    <s v="SC"/>
    <s v="STC-0008"/>
    <d v="2007-11-30T00:00:00"/>
    <n v="25"/>
    <s v="Quarles"/>
    <x v="11"/>
    <n v="90"/>
    <n v="7"/>
    <n v="14"/>
    <n v="7"/>
    <n v="2"/>
    <n v="307.8760800517997"/>
    <n v="3.0787608005179972E-2"/>
    <n v="277.08847204661976"/>
    <n v="2.7708847204661977E-2"/>
    <n v="3.0787608005179955E-3"/>
    <n v="5.78"/>
    <n v="0.16015713684294622"/>
    <n v="9.0679999999999996"/>
    <n v="2.7918202939097182E-2"/>
    <n v="0.13223893390384903"/>
  </r>
  <r>
    <m/>
    <s v="SC"/>
    <s v="STC-0008"/>
    <d v="2007-11-30T00:00:00"/>
    <n v="25"/>
    <s v="Quarles"/>
    <x v="11"/>
    <n v="90"/>
    <n v="8"/>
    <n v="10"/>
    <n v="6.5"/>
    <n v="2"/>
    <n v="265.46457922833753"/>
    <n v="2.6546457922833753E-2"/>
    <n v="238.91812130550377"/>
    <n v="2.3891812130550378E-2"/>
    <n v="2.6546457922833749E-3"/>
    <n v="5.78"/>
    <n v="0.13809467411458118"/>
    <n v="9.0679999999999996"/>
    <n v="2.4072328044425644E-2"/>
    <n v="0.11402234607015553"/>
  </r>
  <r>
    <m/>
    <s v="SC"/>
    <s v="STC-0008"/>
    <d v="2007-11-30T00:00:00"/>
    <n v="25"/>
    <s v="Quarles"/>
    <x v="11"/>
    <n v="80"/>
    <n v="8"/>
    <n v="10"/>
    <n v="6.5"/>
    <n v="2"/>
    <n v="265.46457922833753"/>
    <n v="2.6546457922833753E-2"/>
    <n v="212.37166338267002"/>
    <n v="2.1237166338267003E-2"/>
    <n v="5.3092915845667499E-3"/>
    <n v="5.78"/>
    <n v="0.12275082143518329"/>
    <n v="9.0679999999999996"/>
    <n v="4.8144656088851288E-2"/>
    <n v="7.4606165346331993E-2"/>
  </r>
  <r>
    <m/>
    <s v="SC"/>
    <s v="STC-0008"/>
    <d v="2007-11-30T00:00:00"/>
    <n v="25"/>
    <s v="Quarles"/>
    <x v="11"/>
    <n v="70"/>
    <n v="10"/>
    <n v="10"/>
    <n v="7.5"/>
    <n v="2"/>
    <n v="353.42917352885172"/>
    <n v="3.5342917352885174E-2"/>
    <n v="247.40042147019619"/>
    <n v="2.4740042147019619E-2"/>
    <n v="1.0602875205865555E-2"/>
    <n v="5.78"/>
    <n v="0.1429974436097734"/>
    <n v="9.0679999999999996"/>
    <n v="9.6146872366788844E-2"/>
    <n v="4.6850571242984557E-2"/>
  </r>
  <r>
    <m/>
    <s v="SC"/>
    <s v="STC-0008"/>
    <d v="2007-11-30T00:00:00"/>
    <n v="25"/>
    <s v="Quarles"/>
    <x v="15"/>
    <n v="80"/>
    <n v="1"/>
    <n v="10"/>
    <n v="3"/>
    <n v="3"/>
    <n v="84.823001646924411"/>
    <n v="8.4823001646924419E-3"/>
    <n v="67.858401317539531"/>
    <n v="6.7858401317539528E-3"/>
    <n v="1.6964600329384891E-3"/>
    <n v="5.15"/>
    <n v="3.4947076678532862E-2"/>
    <n v="11.257999999999999"/>
    <n v="1.9098747050821509E-2"/>
    <n v="1.5848329627711353E-2"/>
  </r>
  <r>
    <m/>
    <s v="SC"/>
    <s v="STC-0008"/>
    <d v="2007-11-30T00:00:00"/>
    <n v="25"/>
    <s v="Quarles"/>
    <x v="15"/>
    <n v="70"/>
    <n v="2"/>
    <n v="10"/>
    <n v="3.5"/>
    <n v="3"/>
    <n v="115.4535300194249"/>
    <n v="1.1545353001942491E-2"/>
    <n v="80.817471013597427"/>
    <n v="8.081747101359742E-3"/>
    <n v="3.4636059005827488E-3"/>
    <n v="5.15"/>
    <n v="4.1620997572002674E-2"/>
    <n v="11.257999999999999"/>
    <n v="3.8993275228760581E-2"/>
    <n v="2.6277223432420935E-3"/>
  </r>
  <r>
    <m/>
    <s v="SC"/>
    <s v="STC-0008"/>
    <d v="2007-11-30T00:00:00"/>
    <n v="25"/>
    <s v="Quarles"/>
    <x v="13"/>
    <n v="80"/>
    <n v="5"/>
    <n v="12"/>
    <n v="5.5"/>
    <n v="2"/>
    <n v="190.06635554218249"/>
    <n v="1.9006635554218249E-2"/>
    <n v="152.05308443374599"/>
    <n v="1.52053084433746E-2"/>
    <n v="3.8013271108436487E-3"/>
    <n v="4.05"/>
    <n v="6.1581499195667126E-2"/>
    <n v="8.1050000000000004"/>
    <n v="3.0809756233387775E-2"/>
    <n v="3.0771742962279351E-2"/>
  </r>
  <r>
    <m/>
    <s v="SC"/>
    <s v="STC-0008"/>
    <d v="2007-11-30T00:00:00"/>
    <n v="25"/>
    <s v="Quarles"/>
    <x v="13"/>
    <n v="90"/>
    <n v="5"/>
    <n v="17"/>
    <n v="6.75"/>
    <n v="2"/>
    <n v="286.27763055836988"/>
    <n v="2.8627763055836988E-2"/>
    <n v="257.64986750253291"/>
    <n v="2.576498675025329E-2"/>
    <n v="2.8627763055836981E-3"/>
    <n v="4.05"/>
    <n v="0.10434819633852582"/>
    <n v="8.1050000000000004"/>
    <n v="2.3202801956755875E-2"/>
    <n v="8.1145394381769945E-2"/>
  </r>
  <r>
    <m/>
    <s v="SC"/>
    <s v="STC-0008"/>
    <d v="2007-11-30T00:00:00"/>
    <n v="25"/>
    <s v="Quarles"/>
    <x v="14"/>
    <n v="50"/>
    <n v="5"/>
    <n v="15"/>
    <n v="6.25"/>
    <n v="2"/>
    <n v="245.43692606170259"/>
    <n v="2.4543692606170259E-2"/>
    <n v="122.7184630308513"/>
    <n v="1.2271846303085129E-2"/>
    <n v="1.2271846303085129E-2"/>
    <n v="6.51"/>
    <n v="7.9889719433084191E-2"/>
    <n v="8.2509999999999994"/>
    <n v="0.1012550038467554"/>
    <n v="-2.1365284413671207E-2"/>
  </r>
  <r>
    <m/>
    <s v="SC"/>
    <s v="STC-0008"/>
    <d v="2007-11-30T00:00:00"/>
    <n v="25"/>
    <s v="Quarles"/>
    <x v="14"/>
    <n v="80"/>
    <n v="13"/>
    <n v="40"/>
    <n v="16.5"/>
    <n v="2"/>
    <n v="1710.5971998796424"/>
    <n v="0.17105971998796424"/>
    <n v="1368.4777599037141"/>
    <n v="0.1368477759903714"/>
    <n v="3.4211943997592836E-2"/>
    <n v="6.51"/>
    <n v="0.89087902169731781"/>
    <n v="8.2509999999999994"/>
    <n v="0.28228274992413849"/>
    <n v="0.60859627177317932"/>
  </r>
  <r>
    <m/>
    <s v="SC"/>
    <s v="STC-0008"/>
    <d v="2007-11-30T00:00:00"/>
    <n v="25"/>
    <s v="Quarles"/>
    <x v="14"/>
    <n v="80"/>
    <n v="15"/>
    <n v="25"/>
    <n v="13.75"/>
    <n v="2"/>
    <n v="1187.9147221386406"/>
    <n v="0.11879147221386406"/>
    <n v="950.33177771091255"/>
    <n v="9.5033177771091257E-2"/>
    <n v="2.3758294442772804E-2"/>
    <n v="6.51"/>
    <n v="0.61866598728980404"/>
    <n v="8.2509999999999994"/>
    <n v="0.19602968744731838"/>
    <n v="0.42263629984248563"/>
  </r>
  <r>
    <m/>
    <s v="SC"/>
    <s v="STC-0008"/>
    <d v="2007-11-30T00:00:00"/>
    <n v="25"/>
    <s v="Quarles"/>
    <x v="14"/>
    <n v="40"/>
    <n v="15"/>
    <n v="20"/>
    <n v="12.5"/>
    <n v="2"/>
    <n v="981.74770424681037"/>
    <n v="9.8174770424681035E-2"/>
    <n v="392.69908169872417"/>
    <n v="3.9269908169872414E-2"/>
    <n v="5.8904862254808621E-2"/>
    <n v="6.51"/>
    <n v="0.25564710218586939"/>
    <n v="8.2509999999999994"/>
    <n v="0.48602401846442589"/>
    <n v="-0.2303769162785565"/>
  </r>
  <r>
    <m/>
    <s v="SC"/>
    <s v="STC-0008"/>
    <d v="2007-11-30T00:00:00"/>
    <n v="25"/>
    <s v="Quarles"/>
    <x v="14"/>
    <n v="20"/>
    <n v="15"/>
    <n v="30"/>
    <n v="15"/>
    <n v="2"/>
    <n v="1413.7166941154069"/>
    <n v="0.1413716694115407"/>
    <n v="282.74333882308139"/>
    <n v="2.8274333882308138E-2"/>
    <n v="0.11309733552923255"/>
    <n v="6.51"/>
    <n v="0.18406591357382598"/>
    <n v="8.2509999999999994"/>
    <n v="0.9331661154516977"/>
    <n v="-0.74910020187787174"/>
  </r>
  <r>
    <m/>
    <s v="SC"/>
    <s v="STC-0008"/>
    <d v="2007-11-30T00:00:00"/>
    <n v="25"/>
    <s v="Quarles"/>
    <x v="14"/>
    <n v="10"/>
    <n v="15"/>
    <n v="35"/>
    <n v="16.25"/>
    <n v="2"/>
    <n v="1659.1536201771096"/>
    <n v="0.16591536201771095"/>
    <n v="165.91536201771098"/>
    <n v="1.6591536201771097E-2"/>
    <n v="0.14932382581593986"/>
    <n v="6.51"/>
    <n v="0.10801090067352984"/>
    <n v="8.2509999999999994"/>
    <n v="1.2320708868073198"/>
    <n v="-1.1240599861337899"/>
  </r>
  <r>
    <m/>
    <s v="SC"/>
    <s v="STC-0008"/>
    <d v="2007-11-30T00:00:00"/>
    <n v="25"/>
    <s v="Quarles"/>
    <x v="14"/>
    <n v="60"/>
    <n v="15"/>
    <n v="25"/>
    <n v="13.75"/>
    <n v="2"/>
    <n v="1187.9147221386406"/>
    <n v="0.11879147221386406"/>
    <n v="712.74883328318435"/>
    <n v="7.1274883328318439E-2"/>
    <n v="4.7516588885545621E-2"/>
    <n v="6.51"/>
    <n v="0.463999490467353"/>
    <n v="8.2509999999999994"/>
    <n v="0.39205937489463688"/>
    <n v="7.1940115572716123E-2"/>
  </r>
  <r>
    <m/>
    <s v="SC"/>
    <s v="STC-0008"/>
    <d v="2007-11-30T00:00:00"/>
    <n v="25"/>
    <s v="Quarles"/>
    <x v="14"/>
    <n v="90"/>
    <n v="17"/>
    <n v="25"/>
    <n v="14.75"/>
    <n v="2"/>
    <n v="1366.9855033932588"/>
    <n v="0.13669855033932587"/>
    <n v="1230.2869530539328"/>
    <n v="0.12302869530539329"/>
    <n v="1.3669855033932587E-2"/>
    <n v="6.51"/>
    <n v="0.80091680643811025"/>
    <n v="8.2509999999999994"/>
    <n v="0.11278997388497777"/>
    <n v="0.68812683255313245"/>
  </r>
  <r>
    <m/>
    <s v="SC"/>
    <s v="STC-0008"/>
    <d v="2007-11-30T00:00:00"/>
    <n v="25"/>
    <s v="Quarles"/>
    <x v="14"/>
    <n v="20"/>
    <n v="20"/>
    <n v="50"/>
    <n v="22.5"/>
    <n v="2"/>
    <n v="3180.8625617596654"/>
    <n v="0.31808625617596653"/>
    <n v="636.17251235193316"/>
    <n v="6.3617251235193323E-2"/>
    <n v="0.25446900494077318"/>
    <n v="6.51"/>
    <n v="0.41414830554110854"/>
    <n v="8.2509999999999994"/>
    <n v="2.0996237597663194"/>
    <n v="-1.6854754542252108"/>
  </r>
  <r>
    <m/>
    <s v="SC"/>
    <s v="STC-0008"/>
    <d v="2007-11-30T00:00:00"/>
    <n v="25"/>
    <s v="Quarles"/>
    <x v="14"/>
    <n v="60"/>
    <n v="28"/>
    <n v="45"/>
    <n v="25.25"/>
    <n v="2"/>
    <n v="4005.9233324086849"/>
    <n v="0.40059233324086851"/>
    <n v="2403.553999445211"/>
    <n v="0.2403553999445211"/>
    <n v="0.16023693329634742"/>
    <n v="6.51"/>
    <n v="1.5647136536388322"/>
    <n v="8.2509999999999994"/>
    <n v="1.3221149366281624"/>
    <n v="0.24259871701066982"/>
  </r>
  <r>
    <m/>
    <s v="SC"/>
    <s v="STC-0008"/>
    <d v="2007-11-30T00:00:00"/>
    <n v="25"/>
    <s v="Quarles"/>
    <x v="14"/>
    <n v="90"/>
    <n v="40"/>
    <n v="85"/>
    <n v="41.25"/>
    <n v="2"/>
    <n v="10691.232499247764"/>
    <n v="1.0691232499247765"/>
    <n v="9622.109249322988"/>
    <n v="0.96221092493229876"/>
    <n v="0.10691232499247771"/>
    <n v="6.51"/>
    <n v="6.263993121309265"/>
    <n v="8.2509999999999994"/>
    <n v="0.88213359351293352"/>
    <n v="5.3818595277963315"/>
  </r>
  <r>
    <m/>
    <s v="SC"/>
    <s v="STC-0008"/>
    <d v="2007-11-30T00:00:00"/>
    <n v="25"/>
    <s v="Quarles"/>
    <x v="14"/>
    <n v="60"/>
    <n v="80"/>
    <n v="16"/>
    <n v="44"/>
    <n v="2"/>
    <n v="12164.24675469968"/>
    <n v="1.2164246754699679"/>
    <n v="7298.5480528198077"/>
    <n v="0.72985480528198077"/>
    <n v="0.48656987018798714"/>
    <n v="6.51"/>
    <n v="4.751354782385695"/>
    <n v="8.2509999999999994"/>
    <n v="4.0146879989210813"/>
    <n v="0.73666678346461367"/>
  </r>
  <r>
    <m/>
    <s v="SC"/>
    <s v="STC-0009"/>
    <d v="2007-12-05T00:00:00"/>
    <n v="18"/>
    <s v="Campbell"/>
    <x v="16"/>
    <n v="100"/>
    <n v="5"/>
    <n v="15"/>
    <n v="6.25"/>
    <n v="2"/>
    <n v="245.43692606170259"/>
    <n v="2.4543692606170259E-2"/>
    <n v="245.43692606170259"/>
    <n v="2.4543692606170259E-2"/>
    <n v="0"/>
    <n v="5.13"/>
    <n v="0.12590914306965342"/>
    <n v="8.4610000000000003"/>
    <n v="0"/>
    <n v="0.12590914306965342"/>
  </r>
  <r>
    <m/>
    <s v="SC"/>
    <s v="STC-0009"/>
    <d v="2007-12-05T00:00:00"/>
    <n v="18"/>
    <s v="Campbell"/>
    <x v="16"/>
    <n v="80"/>
    <n v="5"/>
    <n v="15"/>
    <n v="6.25"/>
    <n v="2"/>
    <n v="245.43692606170259"/>
    <n v="2.4543692606170259E-2"/>
    <n v="196.34954084936209"/>
    <n v="1.9634954084936207E-2"/>
    <n v="4.9087385212340517E-3"/>
    <n v="5.13"/>
    <n v="0.10072731445572274"/>
    <n v="8.4610000000000003"/>
    <n v="4.1532836628161311E-2"/>
    <n v="5.9194477827561424E-2"/>
  </r>
  <r>
    <m/>
    <s v="SC"/>
    <s v="STC-0009"/>
    <d v="2007-12-05T00:00:00"/>
    <n v="18"/>
    <s v="Campbell"/>
    <x v="16"/>
    <n v="100"/>
    <n v="5"/>
    <n v="15"/>
    <n v="6.25"/>
    <n v="2"/>
    <n v="245.43692606170259"/>
    <n v="2.4543692606170259E-2"/>
    <n v="245.43692606170259"/>
    <n v="2.4543692606170259E-2"/>
    <n v="0"/>
    <n v="5.13"/>
    <n v="0.12590914306965342"/>
    <n v="8.4610000000000003"/>
    <n v="0"/>
    <n v="0.12590914306965342"/>
  </r>
  <r>
    <m/>
    <s v="SC"/>
    <s v="STC-0009"/>
    <d v="2007-12-05T00:00:00"/>
    <n v="18"/>
    <s v="Campbell"/>
    <x v="16"/>
    <n v="60"/>
    <n v="20"/>
    <n v="20"/>
    <n v="15"/>
    <n v="2"/>
    <n v="1413.7166941154069"/>
    <n v="0.1413716694115407"/>
    <n v="848.23001646924411"/>
    <n v="8.4823001646924412E-2"/>
    <n v="5.6548667764616284E-2"/>
    <n v="5.13"/>
    <n v="0.4351419984487222"/>
    <n v="8.4610000000000003"/>
    <n v="0.47845827795641838"/>
    <n v="-4.3316279507696176E-2"/>
  </r>
  <r>
    <m/>
    <s v="SC"/>
    <s v="STC-0009"/>
    <d v="2007-12-05T00:00:00"/>
    <n v="18"/>
    <s v="Campbell"/>
    <x v="4"/>
    <n v="80"/>
    <n v="3"/>
    <n v="10"/>
    <n v="4"/>
    <n v="2"/>
    <n v="100.53096491487338"/>
    <n v="1.0053096491487338E-2"/>
    <n v="80.424771931898704"/>
    <n v="8.0424771931898696E-3"/>
    <n v="2.0106192982974683E-3"/>
    <n v="5.23"/>
    <n v="4.2062155720383021E-2"/>
    <n v="8.4610000000000003"/>
    <n v="1.7011849882894881E-2"/>
    <n v="2.505030583748814E-2"/>
  </r>
  <r>
    <m/>
    <s v="SC"/>
    <s v="STC-0009"/>
    <d v="2007-12-05T00:00:00"/>
    <n v="18"/>
    <s v="Campbell"/>
    <x v="4"/>
    <n v="90"/>
    <n v="5"/>
    <n v="15"/>
    <n v="6.25"/>
    <n v="2"/>
    <n v="245.43692606170259"/>
    <n v="2.4543692606170259E-2"/>
    <n v="220.89323345553234"/>
    <n v="2.2089323345553233E-2"/>
    <n v="2.4543692606170259E-3"/>
    <n v="5.23"/>
    <n v="0.11552716109724341"/>
    <n v="8.4610000000000003"/>
    <n v="2.0766418314080656E-2"/>
    <n v="9.4760742783162752E-2"/>
  </r>
  <r>
    <m/>
    <s v="SC"/>
    <s v="STC-0009"/>
    <d v="2007-12-05T00:00:00"/>
    <n v="18"/>
    <s v="Campbell"/>
    <x v="4"/>
    <n v="70"/>
    <n v="10"/>
    <n v="15"/>
    <n v="8.75"/>
    <n v="2"/>
    <n v="481.05637508093707"/>
    <n v="4.8105637508093706E-2"/>
    <n v="336.73946255665595"/>
    <n v="3.3673946255665596E-2"/>
    <n v="1.443169125242811E-2"/>
    <n v="5.23"/>
    <n v="0.17611473891713109"/>
    <n v="8.4610000000000003"/>
    <n v="0.12210653968679425"/>
    <n v="5.400819923033684E-2"/>
  </r>
  <r>
    <m/>
    <s v="SC"/>
    <s v="STC-0009"/>
    <d v="2007-12-05T00:00:00"/>
    <n v="18"/>
    <s v="Campbell"/>
    <x v="4"/>
    <n v="90"/>
    <n v="10"/>
    <n v="15"/>
    <n v="8.75"/>
    <n v="2"/>
    <n v="481.05637508093707"/>
    <n v="4.8105637508093706E-2"/>
    <n v="432.95073757284337"/>
    <n v="4.3295073757284336E-2"/>
    <n v="4.8105637508093699E-3"/>
    <n v="5.23"/>
    <n v="0.22643323575059709"/>
    <n v="8.4610000000000003"/>
    <n v="4.070217989559808E-2"/>
    <n v="0.18573105585499902"/>
  </r>
  <r>
    <m/>
    <s v="SC"/>
    <s v="STC-0009"/>
    <d v="2007-12-05T00:00:00"/>
    <n v="18"/>
    <s v="Campbell"/>
    <x v="4"/>
    <n v="80"/>
    <n v="15"/>
    <n v="30"/>
    <n v="15"/>
    <n v="2"/>
    <n v="1413.7166941154069"/>
    <n v="0.1413716694115407"/>
    <n v="1130.9733552923256"/>
    <n v="0.11309733552923255"/>
    <n v="2.8274333882308142E-2"/>
    <n v="5.23"/>
    <n v="0.59149906481788628"/>
    <n v="8.4610000000000003"/>
    <n v="0.23922913897820919"/>
    <n v="0.35226992583967709"/>
  </r>
  <r>
    <m/>
    <s v="SC"/>
    <s v="STC-0009"/>
    <d v="2007-12-05T00:00:00"/>
    <n v="18"/>
    <s v="Campbell"/>
    <x v="6"/>
    <n v="90"/>
    <n v="5"/>
    <n v="10"/>
    <n v="5"/>
    <n v="2"/>
    <n v="157.07963267948966"/>
    <n v="1.5707963267948967E-2"/>
    <n v="141.37166941154069"/>
    <n v="1.4137166941154069E-2"/>
    <n v="1.5707963267948977E-3"/>
    <n v="6.62"/>
    <n v="9.3588045150439933E-2"/>
    <n v="8.3030000000000008"/>
    <n v="1.3042321901378037E-2"/>
    <n v="8.0545723249061896E-2"/>
  </r>
  <r>
    <m/>
    <s v="SC"/>
    <s v="STC-0009"/>
    <d v="2007-12-05T00:00:00"/>
    <n v="18"/>
    <s v="Campbell"/>
    <x v="6"/>
    <n v="90"/>
    <n v="10"/>
    <n v="20"/>
    <n v="10"/>
    <n v="2"/>
    <n v="628.31853071795865"/>
    <n v="6.2831853071795868E-2"/>
    <n v="565.48667764616278"/>
    <n v="5.6548667764616277E-2"/>
    <n v="6.283185307179591E-3"/>
    <n v="6.62"/>
    <n v="0.37435218060175973"/>
    <n v="8.3030000000000008"/>
    <n v="5.2169287605512149E-2"/>
    <n v="0.32218289299624758"/>
  </r>
  <r>
    <m/>
    <s v="SC"/>
    <s v="STC-0009"/>
    <d v="2007-12-05T00:00:00"/>
    <n v="18"/>
    <s v="Campbell"/>
    <x v="6"/>
    <n v="50"/>
    <n v="15"/>
    <n v="35"/>
    <n v="16.25"/>
    <n v="2"/>
    <n v="1659.1536201771096"/>
    <n v="0.16591536201771095"/>
    <n v="829.57681008855479"/>
    <n v="8.2957681008855477E-2"/>
    <n v="8.2957681008855477E-2"/>
    <n v="6.62"/>
    <n v="0.54917984827862332"/>
    <n v="8.3030000000000008"/>
    <n v="0.68879762541652712"/>
    <n v="-0.1396177771379038"/>
  </r>
  <r>
    <m/>
    <s v="SC"/>
    <s v="STC-0009"/>
    <d v="2007-12-05T00:00:00"/>
    <n v="18"/>
    <s v="Campbell"/>
    <x v="6"/>
    <n v="80"/>
    <n v="20"/>
    <n v="40"/>
    <n v="20"/>
    <n v="2"/>
    <n v="2513.2741228718346"/>
    <n v="0.25132741228718347"/>
    <n v="2010.6192982974678"/>
    <n v="0.20106192982974677"/>
    <n v="5.02654824574367E-2"/>
    <n v="6.62"/>
    <n v="1.3310299754729236"/>
    <n v="8.3030000000000008"/>
    <n v="0.41735430084409697"/>
    <n v="0.9136756746288266"/>
  </r>
  <r>
    <m/>
    <s v="SC"/>
    <s v="STC-0009"/>
    <d v="2007-12-05T00:00:00"/>
    <n v="18"/>
    <s v="Campbell"/>
    <x v="8"/>
    <n v="80"/>
    <n v="20"/>
    <n v="25"/>
    <n v="16.25"/>
    <n v="2"/>
    <n v="1659.1536201771096"/>
    <n v="0.16591536201771095"/>
    <n v="1327.3228961416878"/>
    <n v="0.13273228961416877"/>
    <n v="3.318307240354218E-2"/>
    <n v="11.49"/>
    <n v="1.5250940076667991"/>
    <n v="8.1999999999999993"/>
    <n v="0.27210119370904584"/>
    <n v="1.2529928139577533"/>
  </r>
  <r>
    <m/>
    <s v="SC"/>
    <s v="STC-0009"/>
    <d v="2007-12-05T00:00:00"/>
    <n v="18"/>
    <s v="Campbell"/>
    <x v="11"/>
    <n v="100"/>
    <n v="5"/>
    <n v="10"/>
    <n v="5"/>
    <n v="2"/>
    <n v="157.07963267948966"/>
    <n v="1.5707963267948967E-2"/>
    <n v="157.07963267948966"/>
    <n v="1.5707963267948967E-2"/>
    <n v="0"/>
    <n v="5.78"/>
    <n v="9.0792027688745031E-2"/>
    <n v="9.0679999999999996"/>
    <n v="0"/>
    <n v="9.0792027688745031E-2"/>
  </r>
  <r>
    <m/>
    <s v="SC"/>
    <s v="STC-0009"/>
    <d v="2007-12-05T00:00:00"/>
    <n v="18"/>
    <s v="Campbell"/>
    <x v="11"/>
    <n v="100"/>
    <n v="5"/>
    <n v="10"/>
    <n v="5"/>
    <n v="2"/>
    <n v="157.07963267948966"/>
    <n v="1.5707963267948967E-2"/>
    <n v="157.07963267948966"/>
    <n v="1.5707963267948967E-2"/>
    <n v="0"/>
    <n v="5.78"/>
    <n v="9.0792027688745031E-2"/>
    <n v="9.0679999999999996"/>
    <n v="0"/>
    <n v="9.0792027688745031E-2"/>
  </r>
  <r>
    <m/>
    <s v="SC"/>
    <s v="STC-0009"/>
    <d v="2007-12-05T00:00:00"/>
    <n v="18"/>
    <s v="Campbell"/>
    <x v="11"/>
    <n v="100"/>
    <n v="5"/>
    <n v="10"/>
    <n v="5"/>
    <n v="2"/>
    <n v="157.07963267948966"/>
    <n v="1.5707963267948967E-2"/>
    <n v="157.07963267948966"/>
    <n v="1.5707963267948967E-2"/>
    <n v="0"/>
    <n v="5.78"/>
    <n v="9.0792027688745031E-2"/>
    <n v="9.0679999999999996"/>
    <n v="0"/>
    <n v="9.0792027688745031E-2"/>
  </r>
  <r>
    <m/>
    <s v="SC"/>
    <s v="STC-0009"/>
    <d v="2007-12-05T00:00:00"/>
    <n v="18"/>
    <s v="Campbell"/>
    <x v="13"/>
    <n v="80"/>
    <n v="10"/>
    <n v="15"/>
    <n v="8.75"/>
    <n v="2"/>
    <n v="481.05637508093707"/>
    <n v="4.8105637508093706E-2"/>
    <n v="384.84510006474966"/>
    <n v="3.8484510006474966E-2"/>
    <n v="9.6211275016187398E-3"/>
    <n v="4.05"/>
    <n v="0.15586226552622359"/>
    <n v="8.1050000000000004"/>
    <n v="7.7979238400619891E-2"/>
    <n v="7.7883027125603702E-2"/>
  </r>
  <r>
    <m/>
    <s v="SC"/>
    <s v="STC-0009"/>
    <d v="2007-12-05T00:00:00"/>
    <n v="18"/>
    <s v="Campbell"/>
    <x v="14"/>
    <n v="90"/>
    <n v="5"/>
    <n v="11"/>
    <n v="5.25"/>
    <n v="2"/>
    <n v="173.18029502913734"/>
    <n v="1.7318029502913734E-2"/>
    <n v="155.86226552622361"/>
    <n v="1.5586226552622361E-2"/>
    <n v="1.7318029502913727E-3"/>
    <n v="6.51"/>
    <n v="0.10146633485757156"/>
    <n v="8.2509999999999994"/>
    <n v="1.4289106142854115E-2"/>
    <n v="8.7177228714717447E-2"/>
  </r>
  <r>
    <m/>
    <s v="SC"/>
    <s v="STC-0009"/>
    <d v="2007-12-05T00:00:00"/>
    <n v="18"/>
    <s v="Campbell"/>
    <x v="14"/>
    <n v="90"/>
    <n v="5"/>
    <n v="10"/>
    <n v="5"/>
    <n v="2"/>
    <n v="157.07963267948966"/>
    <n v="1.5707963267948967E-2"/>
    <n v="141.37166941154069"/>
    <n v="1.4137166941154069E-2"/>
    <n v="1.5707963267948977E-3"/>
    <n v="6.51"/>
    <n v="9.2032956786912992E-2"/>
    <n v="8.2509999999999994"/>
    <n v="1.29606404923847E-2"/>
    <n v="7.9072316294528294E-2"/>
  </r>
  <r>
    <m/>
    <s v="SC"/>
    <s v="STC-0009"/>
    <d v="2007-12-05T00:00:00"/>
    <n v="18"/>
    <s v="Campbell"/>
    <x v="14"/>
    <n v="90"/>
    <n v="5"/>
    <n v="10"/>
    <n v="5"/>
    <n v="2"/>
    <n v="157.07963267948966"/>
    <n v="1.5707963267948967E-2"/>
    <n v="141.37166941154069"/>
    <n v="1.4137166941154069E-2"/>
    <n v="1.5707963267948977E-3"/>
    <n v="6.51"/>
    <n v="9.2032956786912992E-2"/>
    <n v="8.2509999999999994"/>
    <n v="1.29606404923847E-2"/>
    <n v="7.9072316294528294E-2"/>
  </r>
  <r>
    <m/>
    <s v="SC"/>
    <s v="STC-0009"/>
    <d v="2007-12-05T00:00:00"/>
    <n v="18"/>
    <s v="Campbell"/>
    <x v="14"/>
    <n v="90"/>
    <n v="10"/>
    <n v="20"/>
    <n v="10"/>
    <n v="2"/>
    <n v="628.31853071795865"/>
    <n v="6.2831853071795868E-2"/>
    <n v="565.48667764616278"/>
    <n v="5.6548667764616277E-2"/>
    <n v="6.283185307179591E-3"/>
    <n v="6.51"/>
    <n v="0.36813182714765197"/>
    <n v="8.2509999999999994"/>
    <n v="5.1842561969538799E-2"/>
    <n v="0.31628926517811318"/>
  </r>
  <r>
    <m/>
    <s v="SC"/>
    <s v="STC-0009"/>
    <d v="2007-12-05T00:00:00"/>
    <n v="18"/>
    <s v="Campbell"/>
    <x v="14"/>
    <n v="80"/>
    <n v="10"/>
    <n v="35"/>
    <n v="13.75"/>
    <n v="2"/>
    <n v="1187.9147221386406"/>
    <n v="0.11879147221386406"/>
    <n v="950.33177771091255"/>
    <n v="9.5033177771091257E-2"/>
    <n v="2.3758294442772804E-2"/>
    <n v="6.51"/>
    <n v="0.61866598728980404"/>
    <n v="8.2509999999999994"/>
    <n v="0.19602968744731838"/>
    <n v="0.42263629984248563"/>
  </r>
  <r>
    <m/>
    <s v="SC"/>
    <s v="STC-0009"/>
    <d v="2007-12-05T00:00:00"/>
    <n v="18"/>
    <s v="Campbell"/>
    <x v="14"/>
    <n v="40"/>
    <n v="15"/>
    <n v="40"/>
    <n v="17.5"/>
    <n v="2"/>
    <n v="1924.2255003237483"/>
    <n v="0.19242255003237482"/>
    <n v="769.69020012949932"/>
    <n v="7.6969020012949932E-2"/>
    <n v="0.11545353001942489"/>
    <n v="6.51"/>
    <n v="0.50106832028430404"/>
    <n v="8.2509999999999994"/>
    <n v="0.95260707619027474"/>
    <n v="-0.4515387559059707"/>
  </r>
  <r>
    <m/>
    <s v="SC"/>
    <s v="STC-0010"/>
    <d v="2007-12-04T00:00:00"/>
    <n v="23"/>
    <s v="Campbell"/>
    <x v="0"/>
    <n v="100"/>
    <n v="2"/>
    <n v="10"/>
    <n v="3.5"/>
    <n v="1"/>
    <n v="38.484510006474963"/>
    <n v="3.8484510006474965E-3"/>
    <n v="38.484510006474963"/>
    <n v="3.8484510006474965E-3"/>
    <n v="0"/>
    <n v="4.2699999999999996"/>
    <n v="1.6432885772764808E-2"/>
    <n v="6.83"/>
    <n v="0"/>
    <n v="1.6432885772764808E-2"/>
  </r>
  <r>
    <m/>
    <s v="SC"/>
    <s v="STC-0010"/>
    <d v="2007-12-04T00:00:00"/>
    <n v="23"/>
    <s v="Campbell"/>
    <x v="0"/>
    <n v="100"/>
    <n v="2"/>
    <n v="10"/>
    <n v="3.5"/>
    <n v="1"/>
    <n v="38.484510006474963"/>
    <n v="3.8484510006474965E-3"/>
    <n v="38.484510006474963"/>
    <n v="3.8484510006474965E-3"/>
    <n v="0"/>
    <n v="4.2699999999999996"/>
    <n v="1.6432885772764808E-2"/>
    <n v="6.83"/>
    <n v="0"/>
    <n v="1.6432885772764808E-2"/>
  </r>
  <r>
    <m/>
    <s v="SC"/>
    <s v="STC-0010"/>
    <d v="2007-12-04T00:00:00"/>
    <n v="23"/>
    <s v="Campbell"/>
    <x v="2"/>
    <n v="100"/>
    <n v="5"/>
    <n v="10"/>
    <n v="5"/>
    <n v="2"/>
    <n v="157.07963267948966"/>
    <n v="1.5707963267948967E-2"/>
    <n v="157.07963267948966"/>
    <n v="1.5707963267948967E-2"/>
    <n v="0"/>
    <n v="5.86"/>
    <n v="9.2048664750180947E-2"/>
    <n v="8.4610000000000003"/>
    <n v="0"/>
    <n v="9.2048664750180947E-2"/>
  </r>
  <r>
    <m/>
    <s v="SC"/>
    <s v="STC-0010"/>
    <d v="2007-12-04T00:00:00"/>
    <n v="23"/>
    <s v="Campbell"/>
    <x v="3"/>
    <n v="100"/>
    <n v="3"/>
    <n v="10"/>
    <n v="4"/>
    <n v="3"/>
    <n v="150.79644737231007"/>
    <n v="1.5079644737231007E-2"/>
    <n v="150.79644737231007"/>
    <n v="1.5079644737231007E-2"/>
    <n v="0"/>
    <n v="4.09"/>
    <n v="6.1675746975274816E-2"/>
    <n v="6.1219999999999999"/>
    <n v="0"/>
    <n v="6.1675746975274816E-2"/>
  </r>
  <r>
    <m/>
    <s v="SC"/>
    <s v="STC-0010"/>
    <d v="2007-12-04T00:00:00"/>
    <n v="23"/>
    <s v="Campbell"/>
    <x v="4"/>
    <n v="100"/>
    <n v="3"/>
    <n v="10"/>
    <n v="4"/>
    <n v="2"/>
    <n v="100.53096491487338"/>
    <n v="1.0053096491487338E-2"/>
    <n v="100.53096491487338"/>
    <n v="1.0053096491487338E-2"/>
    <n v="0"/>
    <n v="5.23"/>
    <n v="5.2577694650478783E-2"/>
    <n v="8.4610000000000003"/>
    <n v="0"/>
    <n v="5.2577694650478783E-2"/>
  </r>
  <r>
    <m/>
    <s v="SC"/>
    <s v="STC-0010"/>
    <d v="2007-12-04T00:00:00"/>
    <n v="23"/>
    <s v="Campbell"/>
    <x v="4"/>
    <n v="100"/>
    <n v="5"/>
    <n v="10"/>
    <n v="5"/>
    <n v="2"/>
    <n v="157.07963267948966"/>
    <n v="1.5707963267948967E-2"/>
    <n v="157.07963267948966"/>
    <n v="1.5707963267948967E-2"/>
    <n v="0"/>
    <n v="5.23"/>
    <n v="8.215264789137311E-2"/>
    <n v="8.4610000000000003"/>
    <n v="0"/>
    <n v="8.215264789137311E-2"/>
  </r>
  <r>
    <m/>
    <s v="SC"/>
    <s v="STC-0010"/>
    <d v="2007-12-04T00:00:00"/>
    <n v="23"/>
    <s v="Campbell"/>
    <x v="6"/>
    <n v="90"/>
    <n v="2"/>
    <n v="10"/>
    <n v="3.5"/>
    <n v="2"/>
    <n v="76.969020012949926"/>
    <n v="7.696902001294993E-3"/>
    <n v="69.272118011654939"/>
    <n v="6.9272118011654941E-3"/>
    <n v="7.6969020012949887E-4"/>
    <n v="6.62"/>
    <n v="4.585814212371557E-2"/>
    <n v="8.3030000000000008"/>
    <n v="6.3907377316752296E-3"/>
    <n v="3.9467404392040342E-2"/>
  </r>
  <r>
    <m/>
    <s v="SC"/>
    <s v="STC-0010"/>
    <d v="2007-12-04T00:00:00"/>
    <n v="23"/>
    <s v="Campbell"/>
    <x v="10"/>
    <n v="100"/>
    <n v="3"/>
    <n v="10"/>
    <n v="4"/>
    <n v="1"/>
    <n v="50.26548245743669"/>
    <n v="5.0265482457436689E-3"/>
    <n v="50.26548245743669"/>
    <n v="5.0265482457436689E-3"/>
    <n v="0"/>
    <n v="1.93"/>
    <n v="9.7012381142852801E-3"/>
    <n v="8.1050000000000004"/>
    <n v="0"/>
    <n v="9.7012381142852801E-3"/>
  </r>
  <r>
    <m/>
    <s v="SC"/>
    <s v="STC-0010"/>
    <d v="2007-12-04T00:00:00"/>
    <n v="23"/>
    <s v="Campbell"/>
    <x v="10"/>
    <n v="100"/>
    <n v="3"/>
    <n v="10"/>
    <n v="4"/>
    <n v="1"/>
    <n v="50.26548245743669"/>
    <n v="5.0265482457436689E-3"/>
    <n v="50.26548245743669"/>
    <n v="5.0265482457436689E-3"/>
    <n v="0"/>
    <n v="1.93"/>
    <n v="9.7012381142852801E-3"/>
    <n v="8.1050000000000004"/>
    <n v="0"/>
    <n v="9.7012381142852801E-3"/>
  </r>
  <r>
    <m/>
    <s v="SC"/>
    <s v="STC-0010"/>
    <d v="2007-12-04T00:00:00"/>
    <n v="23"/>
    <s v="Campbell"/>
    <x v="10"/>
    <n v="90"/>
    <n v="3"/>
    <n v="10"/>
    <n v="4"/>
    <n v="1"/>
    <n v="50.26548245743669"/>
    <n v="5.0265482457436689E-3"/>
    <n v="45.238934211693021"/>
    <n v="4.5238934211693019E-3"/>
    <n v="5.0265482457436707E-4"/>
    <n v="1.93"/>
    <n v="8.7311143028567517E-3"/>
    <n v="8.1050000000000004"/>
    <n v="4.0740173531752452E-3"/>
    <n v="4.6570969496815065E-3"/>
  </r>
  <r>
    <m/>
    <s v="SC"/>
    <s v="STC-0010"/>
    <d v="2007-12-04T00:00:00"/>
    <n v="23"/>
    <s v="Campbell"/>
    <x v="10"/>
    <n v="100"/>
    <n v="5"/>
    <n v="10"/>
    <n v="5"/>
    <n v="1"/>
    <n v="78.539816339744831"/>
    <n v="7.8539816339744835E-3"/>
    <n v="78.539816339744831"/>
    <n v="7.8539816339744835E-3"/>
    <n v="0"/>
    <n v="1.93"/>
    <n v="1.5158184553570753E-2"/>
    <n v="8.1050000000000004"/>
    <n v="0"/>
    <n v="1.5158184553570753E-2"/>
  </r>
  <r>
    <m/>
    <s v="SC"/>
    <s v="STC-0010"/>
    <d v="2007-12-04T00:00:00"/>
    <n v="23"/>
    <s v="Campbell"/>
    <x v="10"/>
    <n v="90"/>
    <n v="10"/>
    <n v="30"/>
    <n v="12.5"/>
    <n v="1"/>
    <n v="490.87385212340519"/>
    <n v="4.9087385212340517E-2"/>
    <n v="441.78646691106468"/>
    <n v="4.4178646691106466E-2"/>
    <n v="4.9087385212340517E-3"/>
    <n v="1.93"/>
    <n v="8.5264788113835477E-2"/>
    <n v="8.1050000000000004"/>
    <n v="3.9785325714601992E-2"/>
    <n v="4.5479462399233485E-2"/>
  </r>
  <r>
    <m/>
    <s v="SC"/>
    <s v="STC-0010"/>
    <d v="2007-12-04T00:00:00"/>
    <n v="23"/>
    <s v="Campbell"/>
    <x v="11"/>
    <n v="80"/>
    <n v="3"/>
    <n v="10"/>
    <n v="4"/>
    <n v="2"/>
    <n v="100.53096491487338"/>
    <n v="1.0053096491487338E-2"/>
    <n v="80.424771931898704"/>
    <n v="8.0424771931898696E-3"/>
    <n v="2.0106192982974683E-3"/>
    <n v="5.78"/>
    <n v="4.6485518176637451E-2"/>
    <n v="9.0679999999999996"/>
    <n v="1.823229579696144E-2"/>
    <n v="2.8253222379676011E-2"/>
  </r>
  <r>
    <m/>
    <s v="SC"/>
    <s v="STC-0010"/>
    <d v="2007-12-04T00:00:00"/>
    <n v="23"/>
    <s v="Campbell"/>
    <x v="15"/>
    <n v="70"/>
    <n v="3"/>
    <n v="10"/>
    <n v="4"/>
    <n v="3"/>
    <n v="150.79644737231007"/>
    <n v="1.5079644737231007E-2"/>
    <n v="105.55751316061705"/>
    <n v="1.0555751316061705E-2"/>
    <n v="4.5238934211693019E-3"/>
    <n v="5.15"/>
    <n v="5.4362119277717787E-2"/>
    <n v="11.257999999999999"/>
    <n v="5.0929992135523995E-2"/>
    <n v="3.4321271421937916E-3"/>
  </r>
  <r>
    <m/>
    <s v="SC"/>
    <s v="STC-0010"/>
    <d v="2007-12-04T00:00:00"/>
    <n v="23"/>
    <s v="Campbell"/>
    <x v="15"/>
    <n v="100"/>
    <n v="5"/>
    <n v="10"/>
    <n v="5"/>
    <n v="3"/>
    <n v="235.61944901923448"/>
    <n v="2.3561944901923447E-2"/>
    <n v="235.61944901923448"/>
    <n v="2.3561944901923447E-2"/>
    <n v="0"/>
    <n v="5.15"/>
    <n v="0.12134401624490576"/>
    <n v="11.257999999999999"/>
    <n v="0"/>
    <n v="0.12134401624490576"/>
  </r>
  <r>
    <m/>
    <s v="SC"/>
    <s v="STC-0010"/>
    <d v="2007-12-04T00:00:00"/>
    <n v="23"/>
    <s v="Campbell"/>
    <x v="15"/>
    <n v="90"/>
    <n v="5"/>
    <n v="10"/>
    <n v="5"/>
    <n v="3"/>
    <n v="235.61944901923448"/>
    <n v="2.3561944901923447E-2"/>
    <n v="212.05750411731103"/>
    <n v="2.1205750411731103E-2"/>
    <n v="2.356194490192344E-3"/>
    <n v="5.15"/>
    <n v="0.10920961462041519"/>
    <n v="11.257999999999999"/>
    <n v="2.6526037570585408E-2"/>
    <n v="8.2683577049829787E-2"/>
  </r>
  <r>
    <m/>
    <s v="SC"/>
    <s v="STC-0010"/>
    <d v="2007-12-04T00:00:00"/>
    <n v="23"/>
    <s v="Campbell"/>
    <x v="15"/>
    <n v="90"/>
    <n v="5"/>
    <n v="10"/>
    <n v="5"/>
    <n v="3"/>
    <n v="235.61944901923448"/>
    <n v="2.3561944901923447E-2"/>
    <n v="212.05750411731103"/>
    <n v="2.1205750411731103E-2"/>
    <n v="2.356194490192344E-3"/>
    <n v="5.15"/>
    <n v="0.10920961462041519"/>
    <n v="11.257999999999999"/>
    <n v="2.6526037570585408E-2"/>
    <n v="8.2683577049829787E-2"/>
  </r>
  <r>
    <m/>
    <s v="SC"/>
    <s v="STC-0010"/>
    <d v="2007-12-04T00:00:00"/>
    <n v="23"/>
    <s v="Campbell"/>
    <x v="15"/>
    <n v="70"/>
    <n v="10"/>
    <n v="10"/>
    <n v="7.5"/>
    <n v="3"/>
    <n v="530.14376029327764"/>
    <n v="5.3014376029327764E-2"/>
    <n v="371.10063220529435"/>
    <n v="3.7110063220529434E-2"/>
    <n v="1.5904312808798331E-2"/>
    <n v="5.15"/>
    <n v="0.1911168255857266"/>
    <n v="11.257999999999999"/>
    <n v="0.17905075360145159"/>
    <n v="1.2066071984275006E-2"/>
  </r>
  <r>
    <m/>
    <s v="SC"/>
    <s v="STC-0010"/>
    <d v="2007-12-04T00:00:00"/>
    <n v="23"/>
    <s v="Campbell"/>
    <x v="15"/>
    <n v="80"/>
    <n v="10"/>
    <n v="10"/>
    <n v="7.5"/>
    <n v="3"/>
    <n v="530.14376029327764"/>
    <n v="5.3014376029327764E-2"/>
    <n v="424.11500823462211"/>
    <n v="4.2411500823462213E-2"/>
    <n v="1.0602875205865551E-2"/>
    <n v="5.15"/>
    <n v="0.2184192292408304"/>
    <n v="11.257999999999999"/>
    <n v="0.11936716906763437"/>
    <n v="9.9052060173196038E-2"/>
  </r>
  <r>
    <m/>
    <s v="SC"/>
    <s v="STC-0010"/>
    <d v="2007-12-04T00:00:00"/>
    <n v="23"/>
    <s v="Campbell"/>
    <x v="14"/>
    <n v="100"/>
    <n v="3"/>
    <n v="10"/>
    <n v="4"/>
    <n v="2"/>
    <n v="100.53096491487338"/>
    <n v="1.0053096491487338E-2"/>
    <n v="100.53096491487338"/>
    <n v="1.0053096491487338E-2"/>
    <n v="0"/>
    <n v="6.51"/>
    <n v="6.5445658159582573E-2"/>
    <n v="8.2509999999999994"/>
    <n v="0"/>
    <n v="6.5445658159582573E-2"/>
  </r>
  <r>
    <m/>
    <s v="SC"/>
    <s v="STC-0011"/>
    <d v="2007-11-28T00:00:00"/>
    <n v="40"/>
    <s v="Campbell"/>
    <x v="16"/>
    <n v="100"/>
    <n v="3"/>
    <n v="15"/>
    <n v="5.25"/>
    <n v="2"/>
    <n v="173.18029502913734"/>
    <n v="1.7318029502913734E-2"/>
    <n v="173.18029502913734"/>
    <n v="1.7318029502913734E-2"/>
    <n v="0"/>
    <n v="5.13"/>
    <n v="8.8841491349947455E-2"/>
    <n v="8.4610000000000003"/>
    <n v="0"/>
    <n v="8.8841491349947455E-2"/>
  </r>
  <r>
    <m/>
    <s v="SC"/>
    <s v="STC-0011"/>
    <d v="2007-11-28T00:00:00"/>
    <n v="40"/>
    <s v="Campbell"/>
    <x v="16"/>
    <n v="100"/>
    <n v="5"/>
    <n v="10"/>
    <n v="5"/>
    <n v="2"/>
    <n v="157.07963267948966"/>
    <n v="1.5707963267948967E-2"/>
    <n v="157.07963267948966"/>
    <n v="1.5707963267948967E-2"/>
    <n v="0"/>
    <n v="5.13"/>
    <n v="8.05818515645782E-2"/>
    <n v="8.4610000000000003"/>
    <n v="0"/>
    <n v="8.05818515645782E-2"/>
  </r>
  <r>
    <m/>
    <s v="SC"/>
    <s v="STC-0011"/>
    <d v="2007-11-28T00:00:00"/>
    <n v="40"/>
    <s v="Campbell"/>
    <x v="4"/>
    <n v="100"/>
    <n v="5"/>
    <n v="12"/>
    <n v="5.5"/>
    <n v="2"/>
    <n v="190.06635554218249"/>
    <n v="1.9006635554218249E-2"/>
    <n v="190.06635554218249"/>
    <n v="1.9006635554218249E-2"/>
    <n v="0"/>
    <n v="5.23"/>
    <n v="9.9404703948561449E-2"/>
    <n v="8.4610000000000003"/>
    <n v="0"/>
    <n v="9.9404703948561449E-2"/>
  </r>
  <r>
    <m/>
    <s v="SC"/>
    <s v="STC-0011"/>
    <d v="2007-11-28T00:00:00"/>
    <n v="40"/>
    <s v="Campbell"/>
    <x v="4"/>
    <n v="100"/>
    <n v="5"/>
    <n v="15"/>
    <n v="6.25"/>
    <n v="2"/>
    <n v="245.43692606170259"/>
    <n v="2.4543692606170259E-2"/>
    <n v="245.43692606170259"/>
    <n v="2.4543692606170259E-2"/>
    <n v="0"/>
    <n v="5.23"/>
    <n v="0.12836351233027046"/>
    <n v="8.4610000000000003"/>
    <n v="0"/>
    <n v="0.12836351233027046"/>
  </r>
  <r>
    <m/>
    <s v="SC"/>
    <s v="STC-0011"/>
    <d v="2007-11-28T00:00:00"/>
    <n v="40"/>
    <s v="Campbell"/>
    <x v="4"/>
    <n v="40"/>
    <n v="10"/>
    <n v="15"/>
    <n v="8.75"/>
    <n v="2"/>
    <n v="481.05637508093707"/>
    <n v="4.8105637508093706E-2"/>
    <n v="192.42255003237483"/>
    <n v="1.9242255003237483E-2"/>
    <n v="2.8863382504856223E-2"/>
    <n v="5.23"/>
    <n v="0.10063699366693205"/>
    <n v="8.4610000000000003"/>
    <n v="0.24421307937358852"/>
    <n v="-0.14357608570665648"/>
  </r>
  <r>
    <m/>
    <s v="SC"/>
    <s v="STC-0011"/>
    <d v="2007-11-28T00:00:00"/>
    <n v="40"/>
    <s v="Campbell"/>
    <x v="4"/>
    <n v="100"/>
    <n v="10"/>
    <n v="20"/>
    <n v="10"/>
    <n v="2"/>
    <n v="628.31853071795865"/>
    <n v="6.2831853071795868E-2"/>
    <n v="628.31853071795865"/>
    <n v="6.2831853071795868E-2"/>
    <n v="0"/>
    <n v="5.23"/>
    <n v="0.32861059156549244"/>
    <n v="8.4610000000000003"/>
    <n v="0"/>
    <n v="0.32861059156549244"/>
  </r>
  <r>
    <m/>
    <s v="SC"/>
    <s v="STC-0011"/>
    <d v="2007-11-28T00:00:00"/>
    <n v="40"/>
    <s v="Campbell"/>
    <x v="4"/>
    <n v="100"/>
    <n v="10"/>
    <n v="20"/>
    <n v="10"/>
    <n v="2"/>
    <n v="628.31853071795865"/>
    <n v="6.2831853071795868E-2"/>
    <n v="628.31853071795865"/>
    <n v="6.2831853071795868E-2"/>
    <n v="0"/>
    <n v="5.23"/>
    <n v="0.32861059156549244"/>
    <n v="8.4610000000000003"/>
    <n v="0"/>
    <n v="0.32861059156549244"/>
  </r>
  <r>
    <m/>
    <s v="SC"/>
    <s v="STC-0011"/>
    <d v="2007-11-28T00:00:00"/>
    <n v="40"/>
    <s v="Campbell"/>
    <x v="5"/>
    <n v="30"/>
    <n v="10"/>
    <n v="15"/>
    <n v="8.75"/>
    <n v="3"/>
    <n v="721.58456262140555"/>
    <n v="7.2158456262140555E-2"/>
    <n v="216.47536878642165"/>
    <n v="2.1647536878642164E-2"/>
    <n v="5.0510919383498387E-2"/>
    <n v="10.71"/>
    <n v="0.23184511997025761"/>
    <n v="8.1999999999999993"/>
    <n v="0.41418953894468674"/>
    <n v="-0.18234441897442913"/>
  </r>
  <r>
    <m/>
    <s v="SC"/>
    <s v="STC-0011"/>
    <d v="2007-11-28T00:00:00"/>
    <n v="40"/>
    <s v="Campbell"/>
    <x v="5"/>
    <n v="50"/>
    <n v="20"/>
    <n v="15"/>
    <n v="13.75"/>
    <n v="3"/>
    <n v="1781.8720832079607"/>
    <n v="0.17818720832079607"/>
    <n v="890.93604160398036"/>
    <n v="8.9093604160398035E-2"/>
    <n v="8.9093604160398035E-2"/>
    <n v="10.71"/>
    <n v="0.95419250055786298"/>
    <n v="8.1999999999999993"/>
    <n v="0.73056755411526386"/>
    <n v="0.22362494644259912"/>
  </r>
  <r>
    <m/>
    <s v="SC"/>
    <s v="STC-0011"/>
    <d v="2007-11-28T00:00:00"/>
    <n v="40"/>
    <s v="Campbell"/>
    <x v="5"/>
    <n v="50"/>
    <n v="25"/>
    <n v="30"/>
    <n v="20"/>
    <n v="3"/>
    <n v="3769.9111843077517"/>
    <n v="0.37699111843077515"/>
    <n v="1884.9555921538758"/>
    <n v="0.18849555921538758"/>
    <n v="0.18849555921538758"/>
    <n v="10.71"/>
    <n v="2.0187874391968013"/>
    <n v="8.1999999999999993"/>
    <n v="1.545663585566178"/>
    <n v="0.47312385363062326"/>
  </r>
  <r>
    <m/>
    <s v="SC"/>
    <s v="STC-0011"/>
    <d v="2007-11-28T00:00:00"/>
    <n v="40"/>
    <s v="Campbell"/>
    <x v="6"/>
    <n v="80"/>
    <n v="5"/>
    <n v="12"/>
    <n v="5.5"/>
    <n v="2"/>
    <n v="190.06635554218249"/>
    <n v="1.9006635554218249E-2"/>
    <n v="152.05308443374599"/>
    <n v="1.52053084433746E-2"/>
    <n v="3.8013271108436487E-3"/>
    <n v="6.62"/>
    <n v="0.10065914189513986"/>
    <n v="8.3030000000000008"/>
    <n v="3.1562419001334815E-2"/>
    <n v="6.9096722893805043E-2"/>
  </r>
  <r>
    <m/>
    <s v="SC"/>
    <s v="STC-0011"/>
    <d v="2007-11-28T00:00:00"/>
    <n v="40"/>
    <s v="Campbell"/>
    <x v="6"/>
    <n v="100"/>
    <n v="5"/>
    <n v="20"/>
    <n v="7.5"/>
    <n v="2"/>
    <n v="353.42917352885172"/>
    <n v="3.5342917352885174E-2"/>
    <n v="353.42917352885172"/>
    <n v="3.5342917352885174E-2"/>
    <n v="0"/>
    <n v="6.62"/>
    <n v="0.23397011287609987"/>
    <n v="8.3030000000000008"/>
    <n v="0"/>
    <n v="0.23397011287609987"/>
  </r>
  <r>
    <m/>
    <s v="SC"/>
    <s v="STC-0011"/>
    <d v="2007-11-28T00:00:00"/>
    <n v="40"/>
    <s v="Campbell"/>
    <x v="6"/>
    <n v="50"/>
    <n v="10"/>
    <n v="15"/>
    <n v="8.75"/>
    <n v="2"/>
    <n v="481.05637508093707"/>
    <n v="4.8105637508093706E-2"/>
    <n v="240.52818754046854"/>
    <n v="2.4052818754046853E-2"/>
    <n v="2.4052818754046853E-2"/>
    <n v="6.62"/>
    <n v="0.15922966015179016"/>
    <n v="8.3030000000000008"/>
    <n v="0.19971055411485103"/>
    <n v="-4.0480893963060871E-2"/>
  </r>
  <r>
    <m/>
    <s v="SC"/>
    <s v="STC-0011"/>
    <d v="2007-11-28T00:00:00"/>
    <n v="40"/>
    <s v="Campbell"/>
    <x v="6"/>
    <n v="70"/>
    <n v="10"/>
    <n v="25"/>
    <n v="11.25"/>
    <n v="2"/>
    <n v="795.21564043991634"/>
    <n v="7.9521564043991633E-2"/>
    <n v="556.65094830794135"/>
    <n v="5.5665094830794133E-2"/>
    <n v="2.38564692131975E-2"/>
    <n v="6.62"/>
    <n v="0.36850292777985716"/>
    <n v="8.3030000000000008"/>
    <n v="0.19808026387717886"/>
    <n v="0.1704226639026783"/>
  </r>
  <r>
    <m/>
    <s v="SC"/>
    <s v="STC-0011"/>
    <d v="2007-11-28T00:00:00"/>
    <n v="40"/>
    <s v="Campbell"/>
    <x v="6"/>
    <n v="50"/>
    <n v="10"/>
    <n v="35"/>
    <n v="13.75"/>
    <n v="2"/>
    <n v="1187.9147221386406"/>
    <n v="0.11879147221386406"/>
    <n v="593.95736106932031"/>
    <n v="5.939573610693203E-2"/>
    <n v="5.939573610693203E-2"/>
    <n v="6.62"/>
    <n v="0.39319977302789005"/>
    <n v="8.3030000000000008"/>
    <n v="0.49316279689585668"/>
    <n v="-9.9963023867966627E-2"/>
  </r>
  <r>
    <m/>
    <s v="SC"/>
    <s v="STC-0011"/>
    <d v="2007-11-28T00:00:00"/>
    <n v="40"/>
    <s v="Campbell"/>
    <x v="6"/>
    <n v="90"/>
    <n v="15"/>
    <n v="25"/>
    <n v="13.75"/>
    <n v="2"/>
    <n v="1187.9147221386406"/>
    <n v="0.11879147221386406"/>
    <n v="1069.1232499247767"/>
    <n v="0.10691232499247767"/>
    <n v="1.1879147221386388E-2"/>
    <n v="6.62"/>
    <n v="0.70775959145020217"/>
    <n v="8.3030000000000008"/>
    <n v="9.8632559379171189E-2"/>
    <n v="0.60912703207103103"/>
  </r>
  <r>
    <m/>
    <s v="SC"/>
    <s v="STC-0011"/>
    <d v="2007-11-28T00:00:00"/>
    <n v="40"/>
    <s v="Campbell"/>
    <x v="6"/>
    <n v="90"/>
    <n v="15"/>
    <n v="35"/>
    <n v="16.25"/>
    <n v="2"/>
    <n v="1659.1536201771096"/>
    <n v="0.16591536201771095"/>
    <n v="1493.2382581593986"/>
    <n v="0.14932382581593986"/>
    <n v="1.659153620177109E-2"/>
    <n v="6.62"/>
    <n v="0.9885237269015219"/>
    <n v="8.3030000000000008"/>
    <n v="0.13775952508330538"/>
    <n v="0.85076420181821655"/>
  </r>
  <r>
    <m/>
    <s v="SC"/>
    <s v="STC-0011"/>
    <d v="2007-11-28T00:00:00"/>
    <n v="40"/>
    <s v="Campbell"/>
    <x v="6"/>
    <n v="80"/>
    <n v="15"/>
    <n v="40"/>
    <n v="17.5"/>
    <n v="2"/>
    <n v="1924.2255003237483"/>
    <n v="0.19242255003237482"/>
    <n v="1539.3804002589986"/>
    <n v="0.15393804002589986"/>
    <n v="3.8484510006474959E-2"/>
    <n v="6.62"/>
    <n v="1.0190698249714571"/>
    <n v="8.3030000000000008"/>
    <n v="0.31953688658376161"/>
    <n v="0.69953293838769559"/>
  </r>
  <r>
    <m/>
    <s v="SC"/>
    <s v="STC-0011"/>
    <d v="2007-11-28T00:00:00"/>
    <n v="40"/>
    <s v="Campbell"/>
    <x v="6"/>
    <n v="50"/>
    <n v="15"/>
    <n v="35"/>
    <n v="16.25"/>
    <n v="2"/>
    <n v="1659.1536201771096"/>
    <n v="0.16591536201771095"/>
    <n v="829.57681008855479"/>
    <n v="8.2957681008855477E-2"/>
    <n v="8.2957681008855477E-2"/>
    <n v="6.62"/>
    <n v="0.54917984827862332"/>
    <n v="8.3030000000000008"/>
    <n v="0.68879762541652712"/>
    <n v="-0.1396177771379038"/>
  </r>
  <r>
    <m/>
    <s v="SC"/>
    <s v="STC-0011"/>
    <d v="2007-11-28T00:00:00"/>
    <n v="40"/>
    <s v="Campbell"/>
    <x v="6"/>
    <n v="80"/>
    <n v="15"/>
    <n v="30"/>
    <n v="15"/>
    <n v="2"/>
    <n v="1413.7166941154069"/>
    <n v="0.1413716694115407"/>
    <n v="1130.9733552923256"/>
    <n v="0.11309733552923255"/>
    <n v="2.8274333882308142E-2"/>
    <n v="6.62"/>
    <n v="0.74870436120351946"/>
    <n v="8.3030000000000008"/>
    <n v="0.23476179422480453"/>
    <n v="0.51394256697871499"/>
  </r>
  <r>
    <m/>
    <s v="SC"/>
    <s v="STC-0011"/>
    <d v="2007-11-28T00:00:00"/>
    <n v="40"/>
    <s v="Campbell"/>
    <x v="6"/>
    <n v="50"/>
    <n v="15"/>
    <n v="30"/>
    <n v="15"/>
    <n v="2"/>
    <n v="1413.7166941154069"/>
    <n v="0.1413716694115407"/>
    <n v="706.85834705770344"/>
    <n v="7.0685834705770348E-2"/>
    <n v="7.0685834705770348E-2"/>
    <n v="6.62"/>
    <n v="0.46794022575219973"/>
    <n v="8.3030000000000008"/>
    <n v="0.58690448556201125"/>
    <n v="-0.11896425980981151"/>
  </r>
  <r>
    <m/>
    <s v="SC"/>
    <s v="STC-0011"/>
    <d v="2007-11-28T00:00:00"/>
    <n v="40"/>
    <s v="Campbell"/>
    <x v="6"/>
    <n v="80"/>
    <n v="20"/>
    <n v="20"/>
    <n v="15"/>
    <n v="2"/>
    <n v="1413.7166941154069"/>
    <n v="0.1413716694115407"/>
    <n v="1130.9733552923256"/>
    <n v="0.11309733552923255"/>
    <n v="2.8274333882308142E-2"/>
    <n v="6.62"/>
    <n v="0.74870436120351946"/>
    <n v="8.3030000000000008"/>
    <n v="0.23476179422480453"/>
    <n v="0.51394256697871499"/>
  </r>
  <r>
    <m/>
    <s v="SC"/>
    <s v="STC-0011"/>
    <d v="2007-11-28T00:00:00"/>
    <n v="40"/>
    <s v="Campbell"/>
    <x v="6"/>
    <n v="60"/>
    <n v="20"/>
    <n v="25"/>
    <n v="16.25"/>
    <n v="2"/>
    <n v="1659.1536201771096"/>
    <n v="0.16591536201771095"/>
    <n v="995.49217210626568"/>
    <n v="9.9549217210626567E-2"/>
    <n v="6.6366144807084387E-2"/>
    <n v="6.62"/>
    <n v="0.65901581793434794"/>
    <n v="8.3030000000000008"/>
    <n v="0.55103810033322176"/>
    <n v="0.10797771760112618"/>
  </r>
  <r>
    <m/>
    <s v="SC"/>
    <s v="STC-0011"/>
    <d v="2007-11-28T00:00:00"/>
    <n v="40"/>
    <s v="Campbell"/>
    <x v="6"/>
    <n v="80"/>
    <n v="20"/>
    <n v="40"/>
    <n v="20"/>
    <n v="2"/>
    <n v="2513.2741228718346"/>
    <n v="0.25132741228718347"/>
    <n v="2010.6192982974678"/>
    <n v="0.20106192982974677"/>
    <n v="5.02654824574367E-2"/>
    <n v="6.62"/>
    <n v="1.3310299754729236"/>
    <n v="8.3030000000000008"/>
    <n v="0.41735430084409697"/>
    <n v="0.9136756746288266"/>
  </r>
  <r>
    <m/>
    <s v="SC"/>
    <s v="STC-0011"/>
    <d v="2007-11-28T00:00:00"/>
    <n v="40"/>
    <s v="Campbell"/>
    <x v="6"/>
    <n v="100"/>
    <n v="25"/>
    <n v="25"/>
    <n v="18.75"/>
    <n v="2"/>
    <n v="2208.9323345553235"/>
    <n v="0.22089323345553236"/>
    <n v="2208.9323345553235"/>
    <n v="0.22089323345553236"/>
    <n v="0"/>
    <n v="6.62"/>
    <n v="1.4623132054756243"/>
    <n v="8.3030000000000008"/>
    <n v="0"/>
    <n v="1.4623132054756243"/>
  </r>
  <r>
    <m/>
    <s v="SC"/>
    <s v="STC-0011"/>
    <d v="2007-11-28T00:00:00"/>
    <n v="40"/>
    <s v="Campbell"/>
    <x v="6"/>
    <n v="80"/>
    <n v="30"/>
    <n v="65"/>
    <n v="31.25"/>
    <n v="2"/>
    <n v="6135.9231515425645"/>
    <n v="0.6135923151542565"/>
    <n v="4908.7385212340514"/>
    <n v="0.49087385212340512"/>
    <n v="0.12271846303085138"/>
    <n v="6.62"/>
    <n v="3.249584901056942"/>
    <n v="8.3030000000000008"/>
    <n v="1.0189313985451591"/>
    <n v="2.2306535025117826"/>
  </r>
  <r>
    <m/>
    <s v="SC"/>
    <s v="STC-0011"/>
    <d v="2007-11-28T00:00:00"/>
    <n v="40"/>
    <s v="Campbell"/>
    <x v="6"/>
    <n v="30"/>
    <n v="30"/>
    <n v="25"/>
    <n v="21.25"/>
    <n v="2"/>
    <n v="2837.2508652732818"/>
    <n v="0.2837250865273282"/>
    <n v="851.17525958198451"/>
    <n v="8.5117525958198451E-2"/>
    <n v="0.19860756056912976"/>
    <n v="6.62"/>
    <n v="0.56347802184327378"/>
    <n v="8.3030000000000008"/>
    <n v="1.6490385754054846"/>
    <n v="-1.0855605535622108"/>
  </r>
  <r>
    <m/>
    <s v="SC"/>
    <s v="STC-0011"/>
    <d v="2007-11-28T00:00:00"/>
    <n v="40"/>
    <s v="Campbell"/>
    <x v="6"/>
    <n v="50"/>
    <n v="50"/>
    <n v="100"/>
    <n v="50"/>
    <n v="2"/>
    <n v="15707.963267948966"/>
    <n v="1.5707963267948966"/>
    <n v="7853.981633974483"/>
    <n v="0.78539816339744828"/>
    <n v="0.78539816339744828"/>
    <n v="6.62"/>
    <n v="5.1993358416911075"/>
    <n v="8.3030000000000008"/>
    <n v="6.5211609506890138"/>
    <n v="-1.3218251089979063"/>
  </r>
  <r>
    <m/>
    <s v="SC"/>
    <s v="STC-0011"/>
    <d v="2007-11-28T00:00:00"/>
    <n v="40"/>
    <s v="Campbell"/>
    <x v="8"/>
    <n v="70"/>
    <n v="20"/>
    <n v="25"/>
    <n v="16.25"/>
    <n v="2"/>
    <n v="1659.1536201771096"/>
    <n v="0.16591536201771095"/>
    <n v="1161.4075341239766"/>
    <n v="0.11614075341239766"/>
    <n v="4.9774608605313297E-2"/>
    <n v="11.49"/>
    <n v="1.3344572567084492"/>
    <n v="8.1999999999999993"/>
    <n v="0.40815179056356898"/>
    <n v="0.92630546614488019"/>
  </r>
  <r>
    <m/>
    <s v="SC"/>
    <s v="STC-0011"/>
    <d v="2007-11-28T00:00:00"/>
    <n v="40"/>
    <s v="Campbell"/>
    <x v="8"/>
    <n v="90"/>
    <n v="35"/>
    <n v="45"/>
    <n v="28.75"/>
    <n v="2"/>
    <n v="5193.4453554656266"/>
    <n v="0.51934453554656268"/>
    <n v="4674.1008199190637"/>
    <n v="0.46741008199190637"/>
    <n v="5.1934453554656312E-2"/>
    <n v="11.49"/>
    <n v="5.3705418420870039"/>
    <n v="8.1999999999999993"/>
    <n v="0.42586251914818174"/>
    <n v="4.9446793229388222"/>
  </r>
  <r>
    <m/>
    <s v="SC"/>
    <s v="STC-0011"/>
    <d v="2007-11-28T00:00:00"/>
    <n v="40"/>
    <s v="Campbell"/>
    <x v="10"/>
    <n v="100"/>
    <n v="3"/>
    <n v="10"/>
    <n v="4"/>
    <n v="1"/>
    <n v="50.26548245743669"/>
    <n v="5.0265482457436689E-3"/>
    <n v="50.26548245743669"/>
    <n v="5.0265482457436689E-3"/>
    <n v="0"/>
    <n v="1.93"/>
    <n v="9.7012381142852801E-3"/>
    <n v="8.1050000000000004"/>
    <n v="0"/>
    <n v="9.7012381142852801E-3"/>
  </r>
  <r>
    <m/>
    <s v="SC"/>
    <s v="STC-0011"/>
    <d v="2007-11-28T00:00:00"/>
    <n v="40"/>
    <s v="Campbell"/>
    <x v="10"/>
    <n v="100"/>
    <n v="5"/>
    <n v="10"/>
    <n v="5"/>
    <n v="1"/>
    <n v="78.539816339744831"/>
    <n v="7.8539816339744835E-3"/>
    <n v="78.539816339744831"/>
    <n v="7.8539816339744835E-3"/>
    <n v="0"/>
    <n v="1.93"/>
    <n v="1.5158184553570753E-2"/>
    <n v="8.1050000000000004"/>
    <n v="0"/>
    <n v="1.5158184553570753E-2"/>
  </r>
  <r>
    <m/>
    <s v="SC"/>
    <s v="STC-0011"/>
    <d v="2007-11-28T00:00:00"/>
    <n v="40"/>
    <s v="Campbell"/>
    <x v="10"/>
    <n v="100"/>
    <n v="5"/>
    <n v="15"/>
    <n v="6.25"/>
    <n v="1"/>
    <n v="122.7184630308513"/>
    <n v="1.2271846303085129E-2"/>
    <n v="122.7184630308513"/>
    <n v="1.2271846303085129E-2"/>
    <n v="0"/>
    <n v="1.93"/>
    <n v="2.3684663364954298E-2"/>
    <n v="8.1050000000000004"/>
    <n v="0"/>
    <n v="2.3684663364954298E-2"/>
  </r>
  <r>
    <m/>
    <s v="SC"/>
    <s v="STC-0011"/>
    <d v="2007-11-28T00:00:00"/>
    <n v="40"/>
    <s v="Campbell"/>
    <x v="10"/>
    <n v="50"/>
    <n v="13"/>
    <n v="25"/>
    <n v="12.75"/>
    <n v="1"/>
    <n v="510.70515574919074"/>
    <n v="5.1070515574919075E-2"/>
    <n v="255.35257787459537"/>
    <n v="2.5535257787459537E-2"/>
    <n v="2.5535257787459537E-2"/>
    <n v="1.93"/>
    <n v="4.9283047529796904E-2"/>
    <n v="8.1050000000000004"/>
    <n v="0.20696326436735957"/>
    <n v="-0.15768021683756267"/>
  </r>
  <r>
    <m/>
    <s v="SC"/>
    <s v="STC-0011"/>
    <d v="2007-11-28T00:00:00"/>
    <n v="40"/>
    <s v="Campbell"/>
    <x v="11"/>
    <n v="60"/>
    <n v="5"/>
    <n v="10"/>
    <n v="5"/>
    <n v="2"/>
    <n v="157.07963267948966"/>
    <n v="1.5707963267948967E-2"/>
    <n v="94.247779607693801"/>
    <n v="9.4247779607693795E-3"/>
    <n v="6.2831853071795875E-3"/>
    <n v="5.78"/>
    <n v="5.4475216613247016E-2"/>
    <n v="9.0679999999999996"/>
    <n v="5.6975924365504499E-2"/>
    <n v="-2.5007077522574833E-3"/>
  </r>
  <r>
    <m/>
    <s v="SC"/>
    <s v="STC-0011"/>
    <d v="2007-11-28T00:00:00"/>
    <n v="40"/>
    <s v="Campbell"/>
    <x v="11"/>
    <n v="100"/>
    <n v="5"/>
    <n v="15"/>
    <n v="6.25"/>
    <n v="2"/>
    <n v="245.43692606170259"/>
    <n v="2.4543692606170259E-2"/>
    <n v="245.43692606170259"/>
    <n v="2.4543692606170259E-2"/>
    <n v="0"/>
    <n v="5.78"/>
    <n v="0.1418625432636641"/>
    <n v="9.0679999999999996"/>
    <n v="0"/>
    <n v="0.1418625432636641"/>
  </r>
  <r>
    <m/>
    <s v="SC"/>
    <s v="STC-0011"/>
    <d v="2007-11-28T00:00:00"/>
    <n v="40"/>
    <s v="Campbell"/>
    <x v="11"/>
    <n v="100"/>
    <n v="5"/>
    <n v="12"/>
    <n v="5.5"/>
    <n v="2"/>
    <n v="190.06635554218249"/>
    <n v="1.9006635554218249E-2"/>
    <n v="190.06635554218249"/>
    <n v="1.9006635554218249E-2"/>
    <n v="0"/>
    <n v="5.78"/>
    <n v="0.10985835350338148"/>
    <n v="9.0679999999999996"/>
    <n v="0"/>
    <n v="0.10985835350338148"/>
  </r>
  <r>
    <m/>
    <s v="SC"/>
    <s v="STC-0011"/>
    <d v="2007-11-28T00:00:00"/>
    <n v="40"/>
    <s v="Campbell"/>
    <x v="11"/>
    <n v="100"/>
    <n v="5"/>
    <n v="15"/>
    <n v="6.25"/>
    <n v="2"/>
    <n v="245.43692606170259"/>
    <n v="2.4543692606170259E-2"/>
    <n v="245.43692606170259"/>
    <n v="2.4543692606170259E-2"/>
    <n v="0"/>
    <n v="5.78"/>
    <n v="0.1418625432636641"/>
    <n v="9.0679999999999996"/>
    <n v="0"/>
    <n v="0.1418625432636641"/>
  </r>
  <r>
    <m/>
    <s v="SC"/>
    <s v="STC-0011"/>
    <d v="2007-11-28T00:00:00"/>
    <n v="40"/>
    <s v="Campbell"/>
    <x v="11"/>
    <n v="40"/>
    <n v="5"/>
    <n v="10"/>
    <n v="5"/>
    <n v="2"/>
    <n v="157.07963267948966"/>
    <n v="1.5707963267948967E-2"/>
    <n v="62.831853071795869"/>
    <n v="6.2831853071795866E-3"/>
    <n v="9.4247779607693795E-3"/>
    <n v="5.78"/>
    <n v="3.6316811075498015E-2"/>
    <n v="9.0679999999999996"/>
    <n v="8.5463886548256734E-2"/>
    <n v="-4.9147075472758719E-2"/>
  </r>
  <r>
    <m/>
    <s v="SC"/>
    <s v="STC-0011"/>
    <d v="2007-11-28T00:00:00"/>
    <n v="40"/>
    <s v="Campbell"/>
    <x v="11"/>
    <n v="100"/>
    <n v="5"/>
    <n v="10"/>
    <n v="5"/>
    <n v="2"/>
    <n v="157.07963267948966"/>
    <n v="1.5707963267948967E-2"/>
    <n v="157.07963267948966"/>
    <n v="1.5707963267948967E-2"/>
    <n v="0"/>
    <n v="5.78"/>
    <n v="9.0792027688745031E-2"/>
    <n v="9.0679999999999996"/>
    <n v="0"/>
    <n v="9.0792027688745031E-2"/>
  </r>
  <r>
    <m/>
    <s v="SC"/>
    <s v="STC-0011"/>
    <d v="2007-11-28T00:00:00"/>
    <n v="40"/>
    <s v="Campbell"/>
    <x v="11"/>
    <n v="100"/>
    <n v="10"/>
    <n v="15"/>
    <n v="8.75"/>
    <n v="2"/>
    <n v="481.05637508093707"/>
    <n v="4.8105637508093706E-2"/>
    <n v="481.05637508093707"/>
    <n v="4.8105637508093706E-2"/>
    <n v="0"/>
    <n v="5.78"/>
    <n v="0.27805058479678163"/>
    <n v="9.0679999999999996"/>
    <n v="0"/>
    <n v="0.27805058479678163"/>
  </r>
  <r>
    <m/>
    <s v="SC"/>
    <s v="STC-0011"/>
    <d v="2007-11-28T00:00:00"/>
    <n v="40"/>
    <s v="Campbell"/>
    <x v="11"/>
    <n v="90"/>
    <n v="10"/>
    <n v="15"/>
    <n v="8.75"/>
    <n v="2"/>
    <n v="481.05637508093707"/>
    <n v="4.8105637508093706E-2"/>
    <n v="432.95073757284337"/>
    <n v="4.3295073757284336E-2"/>
    <n v="4.8105637508093699E-3"/>
    <n v="5.78"/>
    <n v="0.25024552631710345"/>
    <n v="9.0679999999999996"/>
    <n v="4.3622192092339362E-2"/>
    <n v="0.20662333422476409"/>
  </r>
  <r>
    <m/>
    <s v="SC"/>
    <s v="STC-0011"/>
    <d v="2007-11-28T00:00:00"/>
    <n v="40"/>
    <s v="Campbell"/>
    <x v="11"/>
    <n v="40"/>
    <n v="10"/>
    <n v="25"/>
    <n v="11.25"/>
    <n v="2"/>
    <n v="795.21564043991634"/>
    <n v="7.9521564043991633E-2"/>
    <n v="318.08625617596658"/>
    <n v="3.1808625617596661E-2"/>
    <n v="4.7712938426394971E-2"/>
    <n v="5.78"/>
    <n v="0.18385385606970872"/>
    <n v="9.0679999999999996"/>
    <n v="0.43266092565054959"/>
    <n v="-0.24880706958084087"/>
  </r>
  <r>
    <m/>
    <s v="SC"/>
    <s v="STC-0011"/>
    <d v="2007-11-28T00:00:00"/>
    <n v="40"/>
    <s v="Campbell"/>
    <x v="15"/>
    <n v="80"/>
    <n v="10"/>
    <n v="20"/>
    <n v="10"/>
    <n v="3"/>
    <n v="942.47779607693792"/>
    <n v="9.4247779607693788E-2"/>
    <n v="753.9822368615504"/>
    <n v="7.5398223686155036E-2"/>
    <n v="1.8849555921538752E-2"/>
    <n v="5.15"/>
    <n v="0.38830085198369846"/>
    <n v="11.257999999999999"/>
    <n v="0.21220830056468326"/>
    <n v="0.1760925514190152"/>
  </r>
  <r>
    <m/>
    <s v="SC"/>
    <s v="STC-0011"/>
    <d v="2007-11-28T00:00:00"/>
    <n v="40"/>
    <s v="Campbell"/>
    <x v="13"/>
    <n v="100"/>
    <n v="3"/>
    <n v="10"/>
    <n v="4"/>
    <n v="2"/>
    <n v="100.53096491487338"/>
    <n v="1.0053096491487338E-2"/>
    <n v="100.53096491487338"/>
    <n v="1.0053096491487338E-2"/>
    <n v="0"/>
    <n v="4.05"/>
    <n v="4.0715040790523717E-2"/>
    <n v="8.1050000000000004"/>
    <n v="0"/>
    <n v="4.0715040790523717E-2"/>
  </r>
  <r>
    <m/>
    <s v="SC"/>
    <s v="STC-0011"/>
    <d v="2007-11-28T00:00:00"/>
    <n v="40"/>
    <s v="Campbell"/>
    <x v="13"/>
    <n v="100"/>
    <n v="5"/>
    <n v="15"/>
    <n v="6.25"/>
    <n v="2"/>
    <n v="245.43692606170259"/>
    <n v="2.4543692606170259E-2"/>
    <n v="245.43692606170259"/>
    <n v="2.4543692606170259E-2"/>
    <n v="0"/>
    <n v="4.05"/>
    <n v="9.9401955054989541E-2"/>
    <n v="8.1050000000000004"/>
    <n v="0"/>
    <n v="9.9401955054989541E-2"/>
  </r>
  <r>
    <m/>
    <s v="SC"/>
    <s v="STC-0011"/>
    <d v="2007-11-28T00:00:00"/>
    <n v="40"/>
    <s v="Campbell"/>
    <x v="14"/>
    <n v="50"/>
    <n v="5"/>
    <n v="20"/>
    <n v="7.5"/>
    <n v="2"/>
    <n v="353.42917352885172"/>
    <n v="3.5342917352885174E-2"/>
    <n v="176.71458676442586"/>
    <n v="1.7671458676442587E-2"/>
    <n v="1.7671458676442587E-2"/>
    <n v="6.51"/>
    <n v="0.11504119598364124"/>
    <n v="8.2509999999999994"/>
    <n v="0.14580720553932777"/>
    <n v="-3.0766009555686535E-2"/>
  </r>
  <r>
    <m/>
    <s v="SC"/>
    <s v="STC-0011"/>
    <d v="2007-11-28T00:00:00"/>
    <n v="40"/>
    <s v="Campbell"/>
    <x v="14"/>
    <n v="90"/>
    <n v="5"/>
    <n v="15"/>
    <n v="6.25"/>
    <n v="2"/>
    <n v="245.43692606170259"/>
    <n v="2.4543692606170259E-2"/>
    <n v="220.89323345553234"/>
    <n v="2.2089323345553233E-2"/>
    <n v="2.4543692606170259E-3"/>
    <n v="6.51"/>
    <n v="0.14380149497955155"/>
    <n v="8.2509999999999994"/>
    <n v="2.0251000769351078E-2"/>
    <n v="0.12355049421020048"/>
  </r>
  <r>
    <m/>
    <s v="SC"/>
    <s v="STC-0011"/>
    <d v="2007-11-28T00:00:00"/>
    <n v="40"/>
    <s v="Campbell"/>
    <x v="14"/>
    <n v="80"/>
    <n v="10"/>
    <n v="35"/>
    <n v="13.75"/>
    <n v="2"/>
    <n v="1187.9147221386406"/>
    <n v="0.11879147221386406"/>
    <n v="950.33177771091255"/>
    <n v="9.5033177771091257E-2"/>
    <n v="2.3758294442772804E-2"/>
    <n v="6.51"/>
    <n v="0.61866598728980404"/>
    <n v="8.2509999999999994"/>
    <n v="0.19602968744731838"/>
    <n v="0.42263629984248563"/>
  </r>
  <r>
    <m/>
    <s v="SC"/>
    <s v="STC-0011"/>
    <d v="2007-11-28T00:00:00"/>
    <n v="40"/>
    <s v="Campbell"/>
    <x v="14"/>
    <n v="100"/>
    <n v="10"/>
    <n v="20"/>
    <n v="10"/>
    <n v="2"/>
    <n v="628.31853071795865"/>
    <n v="6.2831853071795868E-2"/>
    <n v="628.31853071795865"/>
    <n v="6.2831853071795868E-2"/>
    <n v="0"/>
    <n v="6.51"/>
    <n v="0.40903536349739111"/>
    <n v="8.2509999999999994"/>
    <n v="0"/>
    <n v="0.40903536349739111"/>
  </r>
  <r>
    <m/>
    <s v="SC"/>
    <s v="STC-0011"/>
    <d v="2007-11-28T00:00:00"/>
    <n v="40"/>
    <s v="Campbell"/>
    <x v="14"/>
    <n v="100"/>
    <n v="10"/>
    <n v="15"/>
    <n v="8.75"/>
    <n v="2"/>
    <n v="481.05637508093707"/>
    <n v="4.8105637508093706E-2"/>
    <n v="481.05637508093707"/>
    <n v="4.8105637508093706E-2"/>
    <n v="0"/>
    <n v="6.51"/>
    <n v="0.31316770017769002"/>
    <n v="8.2509999999999994"/>
    <n v="0"/>
    <n v="0.31316770017769002"/>
  </r>
  <r>
    <m/>
    <s v="SC"/>
    <s v="STC-0011"/>
    <d v="2007-11-28T00:00:00"/>
    <n v="40"/>
    <s v="Campbell"/>
    <x v="14"/>
    <n v="80"/>
    <n v="15"/>
    <n v="30"/>
    <n v="15"/>
    <n v="2"/>
    <n v="1413.7166941154069"/>
    <n v="0.1413716694115407"/>
    <n v="1130.9733552923256"/>
    <n v="0.11309733552923255"/>
    <n v="2.8274333882308142E-2"/>
    <n v="6.51"/>
    <n v="0.73626365429530394"/>
    <n v="8.2509999999999994"/>
    <n v="0.23329152886292445"/>
    <n v="0.50297212543237946"/>
  </r>
  <r>
    <m/>
    <s v="SC"/>
    <s v="STC-0015"/>
    <d v="2007-12-04T00:00:00"/>
    <n v="35"/>
    <s v="Cooke"/>
    <x v="4"/>
    <n v="70"/>
    <n v="5"/>
    <n v="15"/>
    <n v="6.25"/>
    <n v="2"/>
    <n v="245.43692606170259"/>
    <n v="2.4543692606170259E-2"/>
    <n v="171.8058482431918"/>
    <n v="1.7180584824319181E-2"/>
    <n v="7.3631077818510776E-3"/>
    <n v="5.23"/>
    <n v="8.9854458631189321E-2"/>
    <n v="8.4610000000000003"/>
    <n v="6.229925494224197E-2"/>
    <n v="2.7555203688947351E-2"/>
  </r>
  <r>
    <m/>
    <s v="SC"/>
    <s v="STC-0015"/>
    <d v="2007-12-04T00:00:00"/>
    <n v="35"/>
    <s v="Cooke"/>
    <x v="4"/>
    <n v="100"/>
    <n v="5"/>
    <n v="25"/>
    <n v="8.75"/>
    <n v="2"/>
    <n v="481.05637508093707"/>
    <n v="4.8105637508093706E-2"/>
    <n v="481.05637508093707"/>
    <n v="4.8105637508093706E-2"/>
    <n v="0"/>
    <n v="5.23"/>
    <n v="0.2515924841673301"/>
    <n v="8.4610000000000003"/>
    <n v="0"/>
    <n v="0.2515924841673301"/>
  </r>
  <r>
    <m/>
    <s v="SC"/>
    <s v="STC-0015"/>
    <d v="2007-12-04T00:00:00"/>
    <n v="35"/>
    <s v="Cooke"/>
    <x v="4"/>
    <n v="100"/>
    <n v="5"/>
    <n v="10"/>
    <n v="5"/>
    <n v="2"/>
    <n v="157.07963267948966"/>
    <n v="1.5707963267948967E-2"/>
    <n v="157.07963267948966"/>
    <n v="1.5707963267948967E-2"/>
    <n v="0"/>
    <n v="5.23"/>
    <n v="8.215264789137311E-2"/>
    <n v="8.4610000000000003"/>
    <n v="0"/>
    <n v="8.215264789137311E-2"/>
  </r>
  <r>
    <m/>
    <s v="SC"/>
    <s v="STC-0015"/>
    <d v="2007-12-04T00:00:00"/>
    <n v="35"/>
    <s v="Cooke"/>
    <x v="4"/>
    <n v="80"/>
    <n v="5"/>
    <n v="10"/>
    <n v="5"/>
    <n v="2"/>
    <n v="157.07963267948966"/>
    <n v="1.5707963267948967E-2"/>
    <n v="125.66370614359174"/>
    <n v="1.2566370614359173E-2"/>
    <n v="3.1415926535897937E-3"/>
    <n v="5.23"/>
    <n v="6.5722118313098488E-2"/>
    <n v="8.4610000000000003"/>
    <n v="2.6581015442023247E-2"/>
    <n v="3.9141102871075237E-2"/>
  </r>
  <r>
    <m/>
    <s v="SC"/>
    <s v="STC-0015"/>
    <d v="2007-12-04T00:00:00"/>
    <n v="35"/>
    <s v="Cooke"/>
    <x v="4"/>
    <n v="90"/>
    <n v="5"/>
    <n v="10"/>
    <n v="5"/>
    <n v="2"/>
    <n v="157.07963267948966"/>
    <n v="1.5707963267948967E-2"/>
    <n v="141.37166941154069"/>
    <n v="1.4137166941154069E-2"/>
    <n v="1.5707963267948977E-3"/>
    <n v="5.23"/>
    <n v="7.3937383102235785E-2"/>
    <n v="8.4610000000000003"/>
    <n v="1.3290507721011631E-2"/>
    <n v="6.0646875381224152E-2"/>
  </r>
  <r>
    <m/>
    <s v="SC"/>
    <s v="STC-0015"/>
    <d v="2007-12-04T00:00:00"/>
    <n v="35"/>
    <s v="Cooke"/>
    <x v="4"/>
    <n v="100"/>
    <n v="10"/>
    <n v="15"/>
    <n v="8.75"/>
    <n v="2"/>
    <n v="481.05637508093707"/>
    <n v="4.8105637508093706E-2"/>
    <n v="481.05637508093707"/>
    <n v="4.8105637508093706E-2"/>
    <n v="0"/>
    <n v="5.23"/>
    <n v="0.2515924841673301"/>
    <n v="8.4610000000000003"/>
    <n v="0"/>
    <n v="0.2515924841673301"/>
  </r>
  <r>
    <m/>
    <s v="SC"/>
    <s v="STC-0015"/>
    <d v="2007-12-04T00:00:00"/>
    <n v="35"/>
    <s v="Cooke"/>
    <x v="4"/>
    <n v="80"/>
    <n v="10"/>
    <n v="20"/>
    <n v="10"/>
    <n v="2"/>
    <n v="628.31853071795865"/>
    <n v="6.2831853071795868E-2"/>
    <n v="502.65482457436696"/>
    <n v="5.0265482457436693E-2"/>
    <n v="1.2566370614359175E-2"/>
    <n v="5.23"/>
    <n v="0.26288847325239395"/>
    <n v="8.4610000000000003"/>
    <n v="0.10632406176809299"/>
    <n v="0.15656441148430095"/>
  </r>
  <r>
    <m/>
    <s v="SC"/>
    <s v="STC-0015"/>
    <d v="2007-12-04T00:00:00"/>
    <n v="35"/>
    <s v="Cooke"/>
    <x v="4"/>
    <n v="100"/>
    <n v="10"/>
    <n v="15"/>
    <n v="8.75"/>
    <n v="2"/>
    <n v="481.05637508093707"/>
    <n v="4.8105637508093706E-2"/>
    <n v="481.05637508093707"/>
    <n v="4.8105637508093706E-2"/>
    <n v="0"/>
    <n v="5.23"/>
    <n v="0.2515924841673301"/>
    <n v="8.4610000000000003"/>
    <n v="0"/>
    <n v="0.2515924841673301"/>
  </r>
  <r>
    <m/>
    <s v="SC"/>
    <s v="STC-0015"/>
    <d v="2007-12-04T00:00:00"/>
    <n v="35"/>
    <s v="Cooke"/>
    <x v="4"/>
    <n v="20"/>
    <n v="10"/>
    <n v="15"/>
    <n v="8.75"/>
    <n v="2"/>
    <n v="481.05637508093707"/>
    <n v="4.8105637508093706E-2"/>
    <n v="96.211275016187415"/>
    <n v="9.6211275016187415E-3"/>
    <n v="3.8484510006474966E-2"/>
    <n v="5.23"/>
    <n v="5.0318496833466023E-2"/>
    <n v="8.4610000000000003"/>
    <n v="0.32561743916478469"/>
    <n v="-0.27529894233131869"/>
  </r>
  <r>
    <m/>
    <s v="SC"/>
    <s v="STC-0015"/>
    <d v="2007-12-04T00:00:00"/>
    <n v="35"/>
    <s v="Cooke"/>
    <x v="4"/>
    <n v="70"/>
    <n v="10"/>
    <n v="15"/>
    <n v="8.75"/>
    <n v="2"/>
    <n v="481.05637508093707"/>
    <n v="4.8105637508093706E-2"/>
    <n v="336.73946255665595"/>
    <n v="3.3673946255665596E-2"/>
    <n v="1.443169125242811E-2"/>
    <n v="5.23"/>
    <n v="0.17611473891713109"/>
    <n v="8.4610000000000003"/>
    <n v="0.12210653968679425"/>
    <n v="5.400819923033684E-2"/>
  </r>
  <r>
    <m/>
    <s v="SC"/>
    <s v="STC-0015"/>
    <d v="2007-12-04T00:00:00"/>
    <n v="35"/>
    <s v="Cooke"/>
    <x v="4"/>
    <n v="80"/>
    <n v="15"/>
    <n v="20"/>
    <n v="12.5"/>
    <n v="2"/>
    <n v="981.74770424681037"/>
    <n v="9.8174770424681035E-2"/>
    <n v="785.39816339744834"/>
    <n v="7.8539816339744828E-2"/>
    <n v="1.9634954084936207E-2"/>
    <n v="5.23"/>
    <n v="0.41076323945686549"/>
    <n v="8.4610000000000003"/>
    <n v="0.16613134651264524"/>
    <n v="0.24463189294422025"/>
  </r>
  <r>
    <m/>
    <s v="SC"/>
    <s v="STC-0015"/>
    <d v="2007-12-04T00:00:00"/>
    <n v="35"/>
    <s v="Cooke"/>
    <x v="4"/>
    <n v="100"/>
    <n v="15"/>
    <n v="15"/>
    <n v="11.25"/>
    <n v="2"/>
    <n v="795.21564043991634"/>
    <n v="7.9521564043991633E-2"/>
    <n v="795.21564043991634"/>
    <n v="7.9521564043991633E-2"/>
    <n v="0"/>
    <n v="5.23"/>
    <n v="0.41589777995007626"/>
    <n v="8.4610000000000003"/>
    <n v="0"/>
    <n v="0.41589777995007626"/>
  </r>
  <r>
    <m/>
    <s v="SC"/>
    <s v="STC-0015"/>
    <d v="2007-12-04T00:00:00"/>
    <n v="35"/>
    <s v="Cooke"/>
    <x v="4"/>
    <n v="100"/>
    <n v="15"/>
    <n v="15"/>
    <n v="11.25"/>
    <n v="2"/>
    <n v="795.21564043991634"/>
    <n v="7.9521564043991633E-2"/>
    <n v="795.21564043991634"/>
    <n v="7.9521564043991633E-2"/>
    <n v="0"/>
    <n v="5.23"/>
    <n v="0.41589777995007626"/>
    <n v="8.4610000000000003"/>
    <n v="0"/>
    <n v="0.41589777995007626"/>
  </r>
  <r>
    <m/>
    <s v="SC"/>
    <s v="STC-0015"/>
    <d v="2007-12-04T00:00:00"/>
    <n v="35"/>
    <s v="Cooke"/>
    <x v="4"/>
    <n v="90"/>
    <n v="15"/>
    <n v="15"/>
    <n v="11.25"/>
    <n v="2"/>
    <n v="795.21564043991634"/>
    <n v="7.9521564043991633E-2"/>
    <n v="715.69407639592475"/>
    <n v="7.1569407639592478E-2"/>
    <n v="7.9521564043991549E-3"/>
    <n v="5.23"/>
    <n v="0.37430800195506869"/>
    <n v="8.4610000000000003"/>
    <n v="6.7283195337621254E-2"/>
    <n v="0.30702480661744747"/>
  </r>
  <r>
    <m/>
    <s v="SC"/>
    <s v="STC-0015"/>
    <d v="2007-12-04T00:00:00"/>
    <n v="35"/>
    <s v="Cooke"/>
    <x v="4"/>
    <n v="100"/>
    <n v="15"/>
    <n v="15"/>
    <n v="11.25"/>
    <n v="2"/>
    <n v="795.21564043991634"/>
    <n v="7.9521564043991633E-2"/>
    <n v="795.21564043991634"/>
    <n v="7.9521564043991633E-2"/>
    <n v="0"/>
    <n v="5.23"/>
    <n v="0.41589777995007626"/>
    <n v="8.4610000000000003"/>
    <n v="0"/>
    <n v="0.41589777995007626"/>
  </r>
  <r>
    <m/>
    <s v="SC"/>
    <s v="STC-0015"/>
    <d v="2007-12-04T00:00:00"/>
    <n v="35"/>
    <s v="Cooke"/>
    <x v="4"/>
    <n v="70"/>
    <n v="15"/>
    <n v="20"/>
    <n v="12.5"/>
    <n v="2"/>
    <n v="981.74770424681037"/>
    <n v="9.8174770424681035E-2"/>
    <n v="687.22339297276721"/>
    <n v="6.8722339297276724E-2"/>
    <n v="2.945243112740431E-2"/>
    <n v="5.23"/>
    <n v="0.35941783452475728"/>
    <n v="8.4610000000000003"/>
    <n v="0.24919701976896788"/>
    <n v="0.1102208147557894"/>
  </r>
  <r>
    <m/>
    <s v="SC"/>
    <s v="STC-0015"/>
    <d v="2007-12-04T00:00:00"/>
    <n v="35"/>
    <s v="Cooke"/>
    <x v="4"/>
    <n v="100"/>
    <n v="20"/>
    <n v="20"/>
    <n v="15"/>
    <n v="2"/>
    <n v="1413.7166941154069"/>
    <n v="0.1413716694115407"/>
    <n v="1413.7166941154069"/>
    <n v="0.1413716694115407"/>
    <n v="0"/>
    <n v="5.23"/>
    <n v="0.73937383102235787"/>
    <n v="8.4610000000000003"/>
    <n v="0"/>
    <n v="0.73937383102235787"/>
  </r>
  <r>
    <m/>
    <s v="SC"/>
    <s v="STC-0015"/>
    <d v="2007-12-04T00:00:00"/>
    <n v="35"/>
    <s v="Cooke"/>
    <x v="4"/>
    <n v="70"/>
    <n v="20"/>
    <n v="25"/>
    <n v="16.25"/>
    <n v="2"/>
    <n v="1659.1536201771096"/>
    <n v="0.16591536201771095"/>
    <n v="1161.4075341239766"/>
    <n v="0.11614075341239766"/>
    <n v="4.9774608605313297E-2"/>
    <n v="5.23"/>
    <n v="0.60741614034683977"/>
    <n v="8.4610000000000003"/>
    <n v="0.42114296340955581"/>
    <n v="0.18627317693728396"/>
  </r>
  <r>
    <m/>
    <s v="SC"/>
    <s v="STC-0015"/>
    <d v="2007-12-04T00:00:00"/>
    <n v="35"/>
    <s v="Cooke"/>
    <x v="4"/>
    <n v="100"/>
    <n v="20"/>
    <n v="20"/>
    <n v="15"/>
    <n v="2"/>
    <n v="1413.7166941154069"/>
    <n v="0.1413716694115407"/>
    <n v="1413.7166941154069"/>
    <n v="0.1413716694115407"/>
    <n v="0"/>
    <n v="5.23"/>
    <n v="0.73937383102235787"/>
    <n v="8.4610000000000003"/>
    <n v="0"/>
    <n v="0.73937383102235787"/>
  </r>
  <r>
    <m/>
    <s v="SC"/>
    <s v="STC-0015"/>
    <d v="2007-12-04T00:00:00"/>
    <n v="35"/>
    <s v="Cooke"/>
    <x v="5"/>
    <n v="20"/>
    <n v="30"/>
    <n v="50"/>
    <n v="27.5"/>
    <n v="3"/>
    <n v="7127.4883328318429"/>
    <n v="0.71274883328318428"/>
    <n v="1425.4976665663687"/>
    <n v="0.14254976665663688"/>
    <n v="0.5701990666265474"/>
    <n v="10.71"/>
    <n v="1.5267080008925811"/>
    <n v="8.1999999999999993"/>
    <n v="4.6756323463376885"/>
    <n v="-3.1489243454451072"/>
  </r>
  <r>
    <m/>
    <s v="SC"/>
    <s v="STC-0015"/>
    <d v="2007-12-04T00:00:00"/>
    <n v="35"/>
    <s v="Cooke"/>
    <x v="5"/>
    <n v="10"/>
    <n v="30"/>
    <n v="80"/>
    <n v="35"/>
    <n v="3"/>
    <n v="11545.353001942489"/>
    <n v="1.1545353001942489"/>
    <n v="1154.535300194249"/>
    <n v="0.11545353001942489"/>
    <n v="1.0390817701748241"/>
    <n v="10.71"/>
    <n v="1.2365073065080407"/>
    <n v="8.1999999999999993"/>
    <n v="8.5204705154335567"/>
    <n v="-7.283963208925516"/>
  </r>
  <r>
    <m/>
    <s v="SC"/>
    <s v="STC-0015"/>
    <d v="2007-12-04T00:00:00"/>
    <n v="35"/>
    <s v="Cooke"/>
    <x v="5"/>
    <n v="10"/>
    <n v="65"/>
    <n v="50"/>
    <n v="45"/>
    <n v="3"/>
    <n v="19085.175370557994"/>
    <n v="1.9085175370557994"/>
    <n v="1908.5175370557995"/>
    <n v="0.19085175370557994"/>
    <n v="1.7176657833502196"/>
    <n v="10.71"/>
    <n v="2.0440222821867615"/>
    <n v="8.1999999999999993"/>
    <n v="14.0848594234718"/>
    <n v="-12.040837141285039"/>
  </r>
  <r>
    <m/>
    <s v="SC"/>
    <s v="STC-0015"/>
    <d v="2007-12-04T00:00:00"/>
    <n v="35"/>
    <s v="Cooke"/>
    <x v="6"/>
    <n v="100"/>
    <n v="10"/>
    <n v="15"/>
    <n v="8.75"/>
    <n v="2"/>
    <n v="481.05637508093707"/>
    <n v="4.8105637508093706E-2"/>
    <n v="481.05637508093707"/>
    <n v="4.8105637508093706E-2"/>
    <n v="0"/>
    <n v="6.62"/>
    <n v="0.31845932030358032"/>
    <n v="8.3030000000000008"/>
    <n v="0"/>
    <n v="0.31845932030358032"/>
  </r>
  <r>
    <m/>
    <s v="SC"/>
    <s v="STC-0015"/>
    <d v="2007-12-04T00:00:00"/>
    <n v="35"/>
    <s v="Cooke"/>
    <x v="8"/>
    <n v="70"/>
    <n v="35"/>
    <n v="40"/>
    <n v="27.5"/>
    <n v="2"/>
    <n v="4751.6588885545625"/>
    <n v="0.47516588885545624"/>
    <n v="3326.1612219881936"/>
    <n v="0.33261612219881936"/>
    <n v="0.14254976665663688"/>
    <n v="11.49"/>
    <n v="3.8217592440644346"/>
    <n v="8.1999999999999993"/>
    <n v="1.1689080865844224"/>
    <n v="2.6528511574800122"/>
  </r>
  <r>
    <m/>
    <s v="SC"/>
    <s v="STC-0015"/>
    <d v="2007-12-04T00:00:00"/>
    <n v="35"/>
    <s v="Cooke"/>
    <x v="9"/>
    <n v="80"/>
    <n v="20"/>
    <n v="30"/>
    <n v="17.5"/>
    <n v="2"/>
    <n v="1924.2255003237483"/>
    <n v="0.19242255003237482"/>
    <n v="1539.3804002589986"/>
    <n v="0.15393804002589986"/>
    <n v="3.8484510006474959E-2"/>
    <n v="9.1999999999999993"/>
    <n v="1.4162299682382786"/>
    <n v="8.1999999999999993"/>
    <n v="0.31557298205309464"/>
    <n v="1.100656986185184"/>
  </r>
  <r>
    <m/>
    <s v="SC"/>
    <s v="STC-0015"/>
    <d v="2007-12-04T00:00:00"/>
    <n v="35"/>
    <s v="Cooke"/>
    <x v="10"/>
    <n v="90"/>
    <n v="15"/>
    <n v="15"/>
    <n v="11.25"/>
    <n v="1"/>
    <n v="397.60782021995817"/>
    <n v="3.9760782021995816E-2"/>
    <n v="357.84703819796238"/>
    <n v="3.5784703819796239E-2"/>
    <n v="3.9760782021995775E-3"/>
    <n v="1.93"/>
    <n v="6.9064478372206736E-2"/>
    <n v="8.1050000000000004"/>
    <n v="3.2226113828827577E-2"/>
    <n v="3.683836454337916E-2"/>
  </r>
  <r>
    <m/>
    <s v="SC"/>
    <s v="STC-0015"/>
    <d v="2007-12-04T00:00:00"/>
    <n v="35"/>
    <s v="Cooke"/>
    <x v="11"/>
    <n v="90"/>
    <n v="5"/>
    <n v="20"/>
    <n v="7.5"/>
    <n v="2"/>
    <n v="353.42917352885172"/>
    <n v="3.5342917352885174E-2"/>
    <n v="318.08625617596658"/>
    <n v="3.1808625617596661E-2"/>
    <n v="3.5342917352885125E-3"/>
    <n v="5.78"/>
    <n v="0.18385385606970872"/>
    <n v="9.0679999999999996"/>
    <n v="3.204895745559623E-2"/>
    <n v="0.1518048986141125"/>
  </r>
  <r>
    <m/>
    <s v="SC"/>
    <s v="STC-0015"/>
    <d v="2007-12-04T00:00:00"/>
    <n v="35"/>
    <s v="Cooke"/>
    <x v="11"/>
    <n v="60"/>
    <n v="5"/>
    <n v="15"/>
    <n v="6.25"/>
    <n v="2"/>
    <n v="245.43692606170259"/>
    <n v="2.4543692606170259E-2"/>
    <n v="147.26215563702155"/>
    <n v="1.4726215563702155E-2"/>
    <n v="9.8174770424681035E-3"/>
    <n v="5.78"/>
    <n v="8.5117525958198464E-2"/>
    <n v="9.0679999999999996"/>
    <n v="8.9024881821100757E-2"/>
    <n v="-3.9073558629022925E-3"/>
  </r>
  <r>
    <m/>
    <s v="SC"/>
    <s v="STC-0015"/>
    <d v="2007-12-04T00:00:00"/>
    <n v="35"/>
    <s v="Cooke"/>
    <x v="11"/>
    <n v="90"/>
    <n v="5"/>
    <n v="10"/>
    <n v="5"/>
    <n v="2"/>
    <n v="157.07963267948966"/>
    <n v="1.5707963267948967E-2"/>
    <n v="141.37166941154069"/>
    <n v="1.4137166941154069E-2"/>
    <n v="1.5707963267948977E-3"/>
    <n v="5.78"/>
    <n v="8.171282491987053E-2"/>
    <n v="9.0679999999999996"/>
    <n v="1.4243981091376132E-2"/>
    <n v="6.7468843828494399E-2"/>
  </r>
  <r>
    <m/>
    <s v="SC"/>
    <s v="STC-0015"/>
    <d v="2007-12-04T00:00:00"/>
    <n v="35"/>
    <s v="Cooke"/>
    <x v="11"/>
    <n v="90"/>
    <n v="5"/>
    <n v="20"/>
    <n v="7.5"/>
    <n v="2"/>
    <n v="353.42917352885172"/>
    <n v="3.5342917352885174E-2"/>
    <n v="318.08625617596658"/>
    <n v="3.1808625617596661E-2"/>
    <n v="3.5342917352885125E-3"/>
    <n v="5.78"/>
    <n v="0.18385385606970872"/>
    <n v="9.0679999999999996"/>
    <n v="3.204895745559623E-2"/>
    <n v="0.1518048986141125"/>
  </r>
  <r>
    <m/>
    <s v="SC"/>
    <s v="STC-0015"/>
    <d v="2007-12-04T00:00:00"/>
    <n v="35"/>
    <s v="Cooke"/>
    <x v="11"/>
    <n v="90"/>
    <n v="5"/>
    <n v="15"/>
    <n v="6.25"/>
    <n v="2"/>
    <n v="245.43692606170259"/>
    <n v="2.4543692606170259E-2"/>
    <n v="220.89323345553234"/>
    <n v="2.2089323345553233E-2"/>
    <n v="2.4543692606170259E-3"/>
    <n v="5.78"/>
    <n v="0.12767628893729768"/>
    <n v="9.0679999999999996"/>
    <n v="2.2256220455275189E-2"/>
    <n v="0.1054200684820225"/>
  </r>
  <r>
    <m/>
    <s v="SC"/>
    <s v="STC-0015"/>
    <d v="2007-12-04T00:00:00"/>
    <n v="35"/>
    <s v="Cooke"/>
    <x v="11"/>
    <n v="80"/>
    <n v="10"/>
    <n v="10"/>
    <n v="7.5"/>
    <n v="2"/>
    <n v="353.42917352885172"/>
    <n v="3.5342917352885174E-2"/>
    <n v="282.74333882308139"/>
    <n v="2.8274333882308138E-2"/>
    <n v="7.0685834705770355E-3"/>
    <n v="5.78"/>
    <n v="0.16342564983974106"/>
    <n v="9.0679999999999996"/>
    <n v="6.4097914911192558E-2"/>
    <n v="9.9327734928548503E-2"/>
  </r>
  <r>
    <m/>
    <s v="SC"/>
    <s v="STC-0015"/>
    <d v="2007-12-04T00:00:00"/>
    <n v="35"/>
    <s v="Cooke"/>
    <x v="11"/>
    <n v="90"/>
    <n v="10"/>
    <n v="15"/>
    <n v="8.75"/>
    <n v="2"/>
    <n v="481.05637508093707"/>
    <n v="4.8105637508093706E-2"/>
    <n v="432.95073757284337"/>
    <n v="4.3295073757284336E-2"/>
    <n v="4.8105637508093699E-3"/>
    <n v="5.78"/>
    <n v="0.25024552631710345"/>
    <n v="9.0679999999999996"/>
    <n v="4.3622192092339362E-2"/>
    <n v="0.20662333422476409"/>
  </r>
  <r>
    <m/>
    <s v="SC"/>
    <s v="STC-0015"/>
    <d v="2007-12-04T00:00:00"/>
    <n v="35"/>
    <s v="Cooke"/>
    <x v="11"/>
    <n v="90"/>
    <n v="10"/>
    <n v="15"/>
    <n v="8.75"/>
    <n v="2"/>
    <n v="481.05637508093707"/>
    <n v="4.8105637508093706E-2"/>
    <n v="432.95073757284337"/>
    <n v="4.3295073757284336E-2"/>
    <n v="4.8105637508093699E-3"/>
    <n v="5.78"/>
    <n v="0.25024552631710345"/>
    <n v="9.0679999999999996"/>
    <n v="4.3622192092339362E-2"/>
    <n v="0.20662333422476409"/>
  </r>
  <r>
    <m/>
    <s v="SC"/>
    <s v="STC-0015"/>
    <d v="2007-12-04T00:00:00"/>
    <n v="35"/>
    <s v="Cooke"/>
    <x v="11"/>
    <n v="80"/>
    <n v="10"/>
    <n v="30"/>
    <n v="12.5"/>
    <n v="2"/>
    <n v="981.74770424681037"/>
    <n v="9.8174770424681035E-2"/>
    <n v="785.39816339744834"/>
    <n v="7.8539816339744828E-2"/>
    <n v="1.9634954084936207E-2"/>
    <n v="5.78"/>
    <n v="0.45396013844372513"/>
    <n v="9.0679999999999996"/>
    <n v="0.17804976364220151"/>
    <n v="0.27591037480152358"/>
  </r>
  <r>
    <m/>
    <s v="SC"/>
    <s v="STC-0015"/>
    <d v="2007-12-04T00:00:00"/>
    <n v="35"/>
    <s v="Cooke"/>
    <x v="11"/>
    <n v="50"/>
    <n v="15"/>
    <n v="15"/>
    <n v="11.25"/>
    <n v="2"/>
    <n v="795.21564043991634"/>
    <n v="7.9521564043991633E-2"/>
    <n v="397.60782021995817"/>
    <n v="3.9760782021995816E-2"/>
    <n v="3.9760782021995816E-2"/>
    <n v="5.78"/>
    <n v="0.22981732008713582"/>
    <n v="9.0679999999999996"/>
    <n v="0.36055077137545805"/>
    <n v="-0.13073345128832223"/>
  </r>
  <r>
    <m/>
    <s v="SC"/>
    <s v="STC-0015"/>
    <d v="2007-12-04T00:00:00"/>
    <n v="35"/>
    <s v="Cooke"/>
    <x v="11"/>
    <n v="90"/>
    <n v="20"/>
    <n v="15"/>
    <n v="13.75"/>
    <n v="2"/>
    <n v="1187.9147221386406"/>
    <n v="0.11879147221386406"/>
    <n v="1069.1232499247767"/>
    <n v="0.10691232499247767"/>
    <n v="1.1879147221386388E-2"/>
    <n v="5.78"/>
    <n v="0.61795323845652095"/>
    <n v="9.0679999999999996"/>
    <n v="0.10772010700353177"/>
    <n v="0.51023313145298921"/>
  </r>
  <r>
    <m/>
    <s v="SC"/>
    <s v="STC-0015"/>
    <d v="2007-12-04T00:00:00"/>
    <n v="35"/>
    <s v="Cooke"/>
    <x v="12"/>
    <n v="80"/>
    <n v="10"/>
    <n v="10"/>
    <n v="7.5"/>
    <n v="3"/>
    <n v="530.14376029327764"/>
    <n v="5.3014376029327764E-2"/>
    <n v="424.11500823462211"/>
    <n v="4.2411500823462213E-2"/>
    <n v="1.0602875205865551E-2"/>
    <n v="1.86"/>
    <n v="7.8885391531639718E-2"/>
    <n v="12.651"/>
    <n v="0.1341369742294051"/>
    <n v="-5.5251582697765381E-2"/>
  </r>
  <r>
    <m/>
    <s v="SC"/>
    <s v="STC-0015"/>
    <d v="2007-12-04T00:00:00"/>
    <n v="35"/>
    <s v="Cooke"/>
    <x v="12"/>
    <n v="100"/>
    <n v="10"/>
    <n v="10"/>
    <n v="7.5"/>
    <n v="3"/>
    <n v="530.14376029327764"/>
    <n v="5.3014376029327764E-2"/>
    <n v="530.14376029327764"/>
    <n v="5.3014376029327764E-2"/>
    <n v="0"/>
    <n v="1.86"/>
    <n v="9.8606739414549643E-2"/>
    <n v="12.651"/>
    <n v="0"/>
    <n v="9.8606739414549643E-2"/>
  </r>
  <r>
    <m/>
    <s v="SC"/>
    <s v="STC-0015"/>
    <d v="2007-12-04T00:00:00"/>
    <n v="35"/>
    <s v="Cooke"/>
    <x v="12"/>
    <n v="10"/>
    <n v="15"/>
    <n v="110"/>
    <n v="35"/>
    <n v="3"/>
    <n v="11545.353001942489"/>
    <n v="1.1545353001942489"/>
    <n v="1154.535300194249"/>
    <n v="0.11545353001942489"/>
    <n v="1.0390817701748241"/>
    <n v="1.86"/>
    <n v="0.2147435658361303"/>
    <n v="12.651"/>
    <n v="13.145423474481699"/>
    <n v="-12.930679908645569"/>
  </r>
  <r>
    <m/>
    <s v="SC"/>
    <s v="STC-0015"/>
    <d v="2007-12-04T00:00:00"/>
    <n v="35"/>
    <s v="Cooke"/>
    <x v="12"/>
    <n v="90"/>
    <n v="20"/>
    <n v="25"/>
    <n v="16.25"/>
    <n v="3"/>
    <n v="2488.7304302656644"/>
    <n v="0.24887304302656643"/>
    <n v="2239.857387239098"/>
    <n v="0.22398573872390981"/>
    <n v="2.4887304302656621E-2"/>
    <n v="1.86"/>
    <n v="0.41661347402647225"/>
    <n v="12.651"/>
    <n v="0.31484928673290891"/>
    <n v="0.10176418729356335"/>
  </r>
  <r>
    <m/>
    <s v="SC"/>
    <s v="STC-0015"/>
    <d v="2007-12-04T00:00:00"/>
    <n v="35"/>
    <s v="Cooke"/>
    <x v="14"/>
    <n v="90"/>
    <n v="5"/>
    <n v="10"/>
    <n v="5"/>
    <n v="2"/>
    <n v="157.07963267948966"/>
    <n v="1.5707963267948967E-2"/>
    <n v="141.37166941154069"/>
    <n v="1.4137166941154069E-2"/>
    <n v="1.5707963267948977E-3"/>
    <n v="6.51"/>
    <n v="9.2032956786912992E-2"/>
    <n v="8.2509999999999994"/>
    <n v="1.29606404923847E-2"/>
    <n v="7.9072316294528294E-2"/>
  </r>
  <r>
    <m/>
    <s v="SC"/>
    <s v="STC-0015"/>
    <d v="2007-12-04T00:00:00"/>
    <n v="35"/>
    <s v="Cooke"/>
    <x v="14"/>
    <n v="90"/>
    <n v="10"/>
    <n v="10"/>
    <n v="7.5"/>
    <n v="2"/>
    <n v="353.42917352885172"/>
    <n v="3.5342917352885174E-2"/>
    <n v="318.08625617596658"/>
    <n v="3.1808625617596661E-2"/>
    <n v="3.5342917352885125E-3"/>
    <n v="6.51"/>
    <n v="0.20707415277055427"/>
    <n v="8.2509999999999994"/>
    <n v="2.9161441107865515E-2"/>
    <n v="0.17791271166268877"/>
  </r>
  <r>
    <m/>
    <s v="SC"/>
    <s v="STC-0015"/>
    <d v="2007-12-04T00:00:00"/>
    <n v="35"/>
    <s v="Cooke"/>
    <x v="14"/>
    <n v="100"/>
    <n v="10"/>
    <n v="15"/>
    <n v="8.75"/>
    <n v="2"/>
    <n v="481.05637508093707"/>
    <n v="4.8105637508093706E-2"/>
    <n v="481.05637508093707"/>
    <n v="4.8105637508093706E-2"/>
    <n v="0"/>
    <n v="6.51"/>
    <n v="0.31316770017769002"/>
    <n v="8.2509999999999994"/>
    <n v="0"/>
    <n v="0.31316770017769002"/>
  </r>
  <r>
    <m/>
    <s v="SC"/>
    <s v="STC-0015"/>
    <d v="2007-12-04T00:00:00"/>
    <n v="35"/>
    <s v="Cooke"/>
    <x v="14"/>
    <n v="100"/>
    <n v="15"/>
    <n v="20"/>
    <n v="12.5"/>
    <n v="2"/>
    <n v="981.74770424681037"/>
    <n v="9.8174770424681035E-2"/>
    <n v="981.74770424681037"/>
    <n v="9.8174770424681035E-2"/>
    <n v="0"/>
    <n v="6.51"/>
    <n v="0.63911775546467353"/>
    <n v="8.2509999999999994"/>
    <n v="0"/>
    <n v="0.63911775546467353"/>
  </r>
  <r>
    <m/>
    <s v="SC"/>
    <s v="STC-0015"/>
    <d v="2007-12-04T00:00:00"/>
    <n v="35"/>
    <s v="Cooke"/>
    <x v="14"/>
    <n v="70"/>
    <n v="15"/>
    <n v="30"/>
    <n v="15"/>
    <n v="2"/>
    <n v="1413.7166941154069"/>
    <n v="0.1413716694115407"/>
    <n v="989.60168588078477"/>
    <n v="9.8960168588078476E-2"/>
    <n v="4.241150082346222E-2"/>
    <n v="6.51"/>
    <n v="0.6442306975083909"/>
    <n v="8.2509999999999994"/>
    <n v="0.34993729329438678"/>
    <n v="0.29429340421400413"/>
  </r>
  <r>
    <m/>
    <s v="SC"/>
    <s v="STC-0017"/>
    <d v="2007-12-03T00:00:00"/>
    <n v="26"/>
    <s v="Parsons"/>
    <x v="5"/>
    <n v="20"/>
    <n v="9"/>
    <n v="23"/>
    <n v="10.25"/>
    <n v="3"/>
    <n v="990.19073450333292"/>
    <n v="9.9019073450333298E-2"/>
    <n v="198.03814690066659"/>
    <n v="1.980381469006666E-2"/>
    <n v="7.9215258760266638E-2"/>
    <n v="10.71"/>
    <n v="0.21209885533061393"/>
    <n v="8.1999999999999993"/>
    <n v="0.64956512183418635"/>
    <n v="-0.43746626650357245"/>
  </r>
  <r>
    <m/>
    <s v="SC"/>
    <s v="STC-0017"/>
    <d v="2007-12-03T00:00:00"/>
    <n v="26"/>
    <s v="Parsons"/>
    <x v="5"/>
    <n v="20"/>
    <n v="10"/>
    <n v="16"/>
    <n v="9"/>
    <n v="3"/>
    <n v="763.40701482231975"/>
    <n v="7.6340701482231973E-2"/>
    <n v="152.68140296446396"/>
    <n v="1.5268140296446396E-2"/>
    <n v="6.1072561185785579E-2"/>
    <n v="10.71"/>
    <n v="0.16352178257494093"/>
    <n v="8.1999999999999993"/>
    <n v="0.50079500172344171"/>
    <n v="-0.33727321914850078"/>
  </r>
  <r>
    <m/>
    <s v="SC"/>
    <s v="STC-0017"/>
    <d v="2007-12-03T00:00:00"/>
    <n v="26"/>
    <s v="Parsons"/>
    <x v="5"/>
    <n v="10"/>
    <n v="12"/>
    <n v="17"/>
    <n v="10.25"/>
    <n v="3"/>
    <n v="990.19073450333292"/>
    <n v="9.9019073450333298E-2"/>
    <n v="99.019073450333295"/>
    <n v="9.9019073450333298E-3"/>
    <n v="8.9117166105299961E-2"/>
    <n v="10.71"/>
    <n v="0.10604942766530696"/>
    <n v="8.1999999999999993"/>
    <n v="0.73076076206345963"/>
    <n v="-0.62471133439815263"/>
  </r>
  <r>
    <m/>
    <s v="SC"/>
    <s v="STC-0017"/>
    <d v="2007-12-03T00:00:00"/>
    <n v="26"/>
    <s v="Parsons"/>
    <x v="5"/>
    <n v="70"/>
    <n v="13"/>
    <n v="22"/>
    <n v="12"/>
    <n v="3"/>
    <n v="1357.1680263507906"/>
    <n v="0.13571680263507907"/>
    <n v="950.01761844555335"/>
    <n v="9.5001761844555332E-2"/>
    <n v="4.0715040790523738E-2"/>
    <n v="10.71"/>
    <n v="1.0174688693551877"/>
    <n v="8.1999999999999993"/>
    <n v="0.3338633344822946"/>
    <n v="0.68360553487289311"/>
  </r>
  <r>
    <m/>
    <s v="SC"/>
    <s v="STC-0017"/>
    <d v="2007-12-03T00:00:00"/>
    <n v="26"/>
    <s v="Parsons"/>
    <x v="5"/>
    <n v="10"/>
    <n v="15"/>
    <n v="45"/>
    <n v="18.75"/>
    <n v="3"/>
    <n v="3313.3985018329849"/>
    <n v="0.33133985018329848"/>
    <n v="331.33985018329849"/>
    <n v="3.3133985018329849E-2"/>
    <n v="0.29820586516496861"/>
    <n v="10.71"/>
    <n v="0.35486497954631269"/>
    <n v="8.1999999999999993"/>
    <n v="2.4452880943527422"/>
    <n v="-2.0904231148064296"/>
  </r>
  <r>
    <m/>
    <s v="SC"/>
    <s v="STC-0017"/>
    <d v="2007-12-03T00:00:00"/>
    <n v="26"/>
    <s v="Parsons"/>
    <x v="5"/>
    <n v="70"/>
    <n v="18"/>
    <n v="15"/>
    <n v="12.75"/>
    <n v="3"/>
    <n v="1532.1154672475723"/>
    <n v="0.15321154672475723"/>
    <n v="1072.4808270733006"/>
    <n v="0.10724808270733006"/>
    <n v="4.5963464017427166E-2"/>
    <n v="10.71"/>
    <n v="1.1486269657955051"/>
    <n v="8.1999999999999993"/>
    <n v="0.37690040494290272"/>
    <n v="0.77172656085260227"/>
  </r>
  <r>
    <m/>
    <s v="SC"/>
    <s v="STC-0017"/>
    <d v="2007-12-03T00:00:00"/>
    <n v="26"/>
    <s v="Parsons"/>
    <x v="5"/>
    <n v="10"/>
    <n v="22"/>
    <n v="20"/>
    <n v="16"/>
    <n v="3"/>
    <n v="2412.7431579569611"/>
    <n v="0.24127431579569611"/>
    <n v="241.27431579569611"/>
    <n v="2.4127431579569612E-2"/>
    <n v="0.21714688421612649"/>
    <n v="10.71"/>
    <n v="0.25840479221719059"/>
    <n v="8.1999999999999993"/>
    <n v="1.7806044505722372"/>
    <n v="-1.5221996583550466"/>
  </r>
  <r>
    <m/>
    <s v="SC"/>
    <s v="STC-0017"/>
    <d v="2007-12-03T00:00:00"/>
    <n v="26"/>
    <s v="Parsons"/>
    <x v="5"/>
    <n v="20"/>
    <n v="25"/>
    <n v="20"/>
    <n v="17.5"/>
    <n v="3"/>
    <n v="2886.3382504856222"/>
    <n v="0.28863382504856222"/>
    <n v="577.26765009712449"/>
    <n v="5.7726765009712445E-2"/>
    <n v="0.23090706003884978"/>
    <n v="10.71"/>
    <n v="0.61825365325402037"/>
    <n v="8.1999999999999993"/>
    <n v="1.893437892318568"/>
    <n v="-1.2751842390645476"/>
  </r>
  <r>
    <m/>
    <s v="SC"/>
    <s v="STC-0017"/>
    <d v="2007-12-03T00:00:00"/>
    <n v="26"/>
    <s v="Parsons"/>
    <x v="5"/>
    <n v="30"/>
    <n v="25"/>
    <n v="40"/>
    <n v="22.5"/>
    <n v="3"/>
    <n v="4771.2938426394985"/>
    <n v="0.47712938426394985"/>
    <n v="1431.3881527918495"/>
    <n v="0.14313881527918496"/>
    <n v="0.33399056898476487"/>
    <n v="10.71"/>
    <n v="1.533016711640071"/>
    <n v="8.1999999999999993"/>
    <n v="2.7387226656750716"/>
    <n v="-1.2057059540350006"/>
  </r>
  <r>
    <m/>
    <s v="SC"/>
    <s v="STC-0017"/>
    <d v="2007-12-03T00:00:00"/>
    <n v="26"/>
    <s v="Parsons"/>
    <x v="5"/>
    <n v="10"/>
    <n v="25"/>
    <n v="33"/>
    <n v="20.75"/>
    <n v="3"/>
    <n v="4057.955960733766"/>
    <n v="0.40579559607337662"/>
    <n v="405.7955960733766"/>
    <n v="4.057955960733766E-2"/>
    <n v="0.36521603646603895"/>
    <n v="10.71"/>
    <n v="0.43460708339458637"/>
    <n v="8.1999999999999993"/>
    <n v="2.9947714990215193"/>
    <n v="-2.5601644156269328"/>
  </r>
  <r>
    <m/>
    <s v="SC"/>
    <s v="STC-0017"/>
    <d v="2007-12-03T00:00:00"/>
    <n v="26"/>
    <s v="Parsons"/>
    <x v="5"/>
    <n v="40"/>
    <n v="25"/>
    <n v="36"/>
    <n v="21.5"/>
    <n v="3"/>
    <n v="4356.6036123656459"/>
    <n v="0.4356603612365646"/>
    <n v="1742.6414449462584"/>
    <n v="0.17426414449462585"/>
    <n v="0.26139621674193875"/>
    <n v="10.71"/>
    <n v="1.866368987537443"/>
    <n v="8.1999999999999993"/>
    <n v="2.1434489772838976"/>
    <n v="-0.27707998974645465"/>
  </r>
  <r>
    <m/>
    <s v="SC"/>
    <s v="STC-0017"/>
    <d v="2007-12-03T00:00:00"/>
    <n v="26"/>
    <s v="Parsons"/>
    <x v="5"/>
    <n v="10"/>
    <n v="25"/>
    <n v="45"/>
    <n v="23.75"/>
    <n v="3"/>
    <n v="5316.1638184964777"/>
    <n v="0.53161638184964777"/>
    <n v="531.61638184964784"/>
    <n v="5.3161638184964784E-2"/>
    <n v="0.47845474366468299"/>
    <n v="10.71"/>
    <n v="0.5693611449609729"/>
    <n v="8.1999999999999993"/>
    <n v="3.9233288980504"/>
    <n v="-3.3539677530894272"/>
  </r>
  <r>
    <m/>
    <s v="SC"/>
    <s v="STC-0017"/>
    <d v="2007-12-03T00:00:00"/>
    <n v="26"/>
    <s v="Parsons"/>
    <x v="5"/>
    <n v="10"/>
    <n v="30"/>
    <n v="70"/>
    <n v="32.5"/>
    <n v="3"/>
    <n v="9954.9217210626575"/>
    <n v="0.99549217210626573"/>
    <n v="995.4921721062658"/>
    <n v="9.9549217210626581E-2"/>
    <n v="0.89594295489563913"/>
    <n v="10.71"/>
    <n v="1.0661721163258107"/>
    <n v="8.1999999999999993"/>
    <n v="7.3467322301442399"/>
    <n v="-6.2805601138184297"/>
  </r>
  <r>
    <m/>
    <s v="SC"/>
    <s v="STC-0017"/>
    <d v="2007-12-03T00:00:00"/>
    <n v="26"/>
    <s v="Parsons"/>
    <x v="5"/>
    <n v="10"/>
    <n v="33"/>
    <n v="53"/>
    <n v="29.75"/>
    <n v="3"/>
    <n v="8341.5175439034483"/>
    <n v="0.83415175439034484"/>
    <n v="834.15175439034488"/>
    <n v="8.3415175439034484E-2"/>
    <n v="0.7507365789513103"/>
    <n v="10.71"/>
    <n v="0.89337652895205943"/>
    <n v="8.1999999999999993"/>
    <n v="6.1560399474007435"/>
    <n v="-5.2626634184486836"/>
  </r>
  <r>
    <m/>
    <s v="SC"/>
    <s v="STC-0017"/>
    <d v="2007-12-03T00:00:00"/>
    <n v="26"/>
    <s v="Parsons"/>
    <x v="5"/>
    <n v="10"/>
    <n v="33"/>
    <n v="40"/>
    <n v="26.5"/>
    <n v="3"/>
    <n v="6618.5503229502965"/>
    <n v="0.66185503229502962"/>
    <n v="661.85503229502967"/>
    <n v="6.6185503229502965E-2"/>
    <n v="0.59566952906552662"/>
    <n v="10.71"/>
    <n v="0.70884673958797684"/>
    <n v="8.1999999999999993"/>
    <n v="4.884490138337318"/>
    <n v="-4.1756433987493411"/>
  </r>
  <r>
    <m/>
    <s v="SC"/>
    <s v="STC-0017"/>
    <d v="2007-12-03T00:00:00"/>
    <n v="26"/>
    <s v="Parsons"/>
    <x v="5"/>
    <n v="10"/>
    <n v="35"/>
    <n v="75"/>
    <n v="36.25"/>
    <n v="3"/>
    <n v="12384.747289073513"/>
    <n v="1.2384747289073514"/>
    <n v="1238.4747289073514"/>
    <n v="0.12384747289073514"/>
    <n v="1.1146272560166164"/>
    <n v="10.71"/>
    <n v="1.3264064346597735"/>
    <n v="8.1999999999999993"/>
    <n v="9.1399434993362529"/>
    <n v="-7.8135370646764795"/>
  </r>
  <r>
    <m/>
    <s v="SC"/>
    <s v="STC-0017"/>
    <d v="2007-12-03T00:00:00"/>
    <n v="26"/>
    <s v="Parsons"/>
    <x v="5"/>
    <n v="10"/>
    <n v="35"/>
    <n v="75"/>
    <n v="36.25"/>
    <n v="3"/>
    <n v="12384.747289073513"/>
    <n v="1.2384747289073514"/>
    <n v="1238.4747289073514"/>
    <n v="0.12384747289073514"/>
    <n v="1.1146272560166164"/>
    <n v="10.71"/>
    <n v="1.3264064346597735"/>
    <n v="8.1999999999999993"/>
    <n v="9.1399434993362529"/>
    <n v="-7.8135370646764795"/>
  </r>
  <r>
    <m/>
    <s v="SC"/>
    <s v="STC-0017"/>
    <d v="2007-12-03T00:00:00"/>
    <n v="26"/>
    <s v="Parsons"/>
    <x v="5"/>
    <n v="10"/>
    <n v="35"/>
    <n v="75"/>
    <n v="36.25"/>
    <n v="3"/>
    <n v="12384.747289073513"/>
    <n v="1.2384747289073514"/>
    <n v="1238.4747289073514"/>
    <n v="0.12384747289073514"/>
    <n v="1.1146272560166164"/>
    <n v="10.71"/>
    <n v="1.3264064346597735"/>
    <n v="8.1999999999999993"/>
    <n v="9.1399434993362529"/>
    <n v="-7.8135370646764795"/>
  </r>
  <r>
    <m/>
    <s v="SC"/>
    <s v="STC-0017"/>
    <d v="2007-12-03T00:00:00"/>
    <n v="26"/>
    <s v="Parsons"/>
    <x v="5"/>
    <n v="10"/>
    <n v="35"/>
    <n v="85"/>
    <n v="38.75"/>
    <n v="3"/>
    <n v="14151.893156717771"/>
    <n v="1.4151893156717772"/>
    <n v="1415.1893156717772"/>
    <n v="0.14151893156717771"/>
    <n v="1.2736703841045995"/>
    <n v="10.71"/>
    <n v="1.5156677570844734"/>
    <n v="8.1999999999999993"/>
    <n v="10.444097149657715"/>
    <n v="-8.928429392573241"/>
  </r>
  <r>
    <m/>
    <s v="SC"/>
    <s v="STC-0017"/>
    <d v="2007-12-03T00:00:00"/>
    <n v="26"/>
    <s v="Parsons"/>
    <x v="5"/>
    <n v="30"/>
    <n v="45"/>
    <n v="80"/>
    <n v="42.5"/>
    <n v="3"/>
    <n v="17023.505191639691"/>
    <n v="1.7023505191639692"/>
    <n v="5107.0515574919073"/>
    <n v="0.51070515574919073"/>
    <n v="1.1916453634147786"/>
    <n v="10.71"/>
    <n v="5.4696522180738327"/>
    <n v="8.1999999999999993"/>
    <n v="9.7714919800011835"/>
    <n v="-4.3018397619273507"/>
  </r>
  <r>
    <m/>
    <s v="SC"/>
    <s v="STC-0017"/>
    <d v="2007-12-03T00:00:00"/>
    <n v="26"/>
    <s v="Parsons"/>
    <x v="5"/>
    <n v="10"/>
    <n v="50"/>
    <n v="75"/>
    <n v="43.75"/>
    <n v="3"/>
    <n v="18039.614065535141"/>
    <n v="1.8039614065535141"/>
    <n v="1803.9614065535143"/>
    <n v="0.18039614065535142"/>
    <n v="1.6235652658981627"/>
    <n v="10.71"/>
    <n v="1.9320426664188139"/>
    <n v="8.1999999999999993"/>
    <n v="13.313235180364934"/>
    <n v="-11.38119251394612"/>
  </r>
  <r>
    <m/>
    <s v="SC"/>
    <s v="STC-0017"/>
    <d v="2007-12-03T00:00:00"/>
    <n v="26"/>
    <s v="Parsons"/>
    <x v="5"/>
    <n v="10"/>
    <n v="55"/>
    <n v="62"/>
    <n v="43"/>
    <n v="3"/>
    <n v="17426.414449462583"/>
    <n v="1.7426414449462584"/>
    <n v="1742.6414449462584"/>
    <n v="0.17426414449462585"/>
    <n v="1.5683773004516326"/>
    <n v="10.71"/>
    <n v="1.866368987537443"/>
    <n v="8.1999999999999993"/>
    <n v="12.860693863703386"/>
    <n v="-10.994324876165942"/>
  </r>
  <r>
    <m/>
    <s v="SC"/>
    <s v="STC-0017"/>
    <d v="2007-12-03T00:00:00"/>
    <n v="26"/>
    <s v="Parsons"/>
    <x v="5"/>
    <n v="10"/>
    <n v="55"/>
    <n v="110"/>
    <n v="55"/>
    <n v="3"/>
    <n v="28509.953331327371"/>
    <n v="2.8509953331327371"/>
    <n v="2850.9953331327374"/>
    <n v="0.28509953331327376"/>
    <n v="2.5658957998194634"/>
    <n v="10.71"/>
    <n v="3.0534160017851621"/>
    <n v="8.1999999999999993"/>
    <n v="21.040345558519597"/>
    <n v="-17.986929556734434"/>
  </r>
  <r>
    <m/>
    <s v="SC"/>
    <s v="STC-0017"/>
    <d v="2007-12-03T00:00:00"/>
    <n v="26"/>
    <s v="Parsons"/>
    <x v="5"/>
    <n v="10"/>
    <n v="70"/>
    <n v="75"/>
    <n v="53.75"/>
    <n v="3"/>
    <n v="27228.772577285286"/>
    <n v="2.7228772577285287"/>
    <n v="2722.877257728529"/>
    <n v="0.27228772577285287"/>
    <n v="2.4505895319556759"/>
    <n v="10.71"/>
    <n v="2.9162015430272543"/>
    <n v="8.1999999999999993"/>
    <n v="20.094834162036541"/>
    <n v="-17.178632619009285"/>
  </r>
  <r>
    <m/>
    <s v="SC"/>
    <s v="STC-0017"/>
    <d v="2007-12-03T00:00:00"/>
    <n v="26"/>
    <s v="Parsons"/>
    <x v="5"/>
    <n v="30"/>
    <n v="90"/>
    <n v="80"/>
    <n v="65"/>
    <n v="3"/>
    <n v="39819.68688425063"/>
    <n v="3.9819686884250629"/>
    <n v="11945.906065275189"/>
    <n v="1.1945906065275189"/>
    <n v="2.7873780818975442"/>
    <n v="10.71"/>
    <n v="12.794065395909728"/>
    <n v="8.1999999999999993"/>
    <n v="22.85650027155986"/>
    <n v="-10.062434875650132"/>
  </r>
  <r>
    <m/>
    <s v="SC"/>
    <s v="STC-0017"/>
    <d v="2007-12-03T00:00:00"/>
    <n v="26"/>
    <s v="Parsons"/>
    <x v="6"/>
    <n v="80"/>
    <n v="10"/>
    <n v="21"/>
    <n v="10.25"/>
    <n v="2"/>
    <n v="660.12715633555524"/>
    <n v="6.6012715633555527E-2"/>
    <n v="528.10172506844424"/>
    <n v="5.2810172506844423E-2"/>
    <n v="1.3202543126711104E-2"/>
    <n v="6.62"/>
    <n v="0.34960334199531007"/>
    <n v="8.3030000000000008"/>
    <n v="0.1096207155810823"/>
    <n v="0.23998262641422777"/>
  </r>
  <r>
    <m/>
    <s v="SC"/>
    <s v="STC-0017"/>
    <d v="2007-12-03T00:00:00"/>
    <n v="26"/>
    <s v="Parsons"/>
    <x v="6"/>
    <n v="40"/>
    <n v="22"/>
    <n v="33"/>
    <n v="19.25"/>
    <n v="2"/>
    <n v="2328.3128553917354"/>
    <n v="0.23283128553917354"/>
    <n v="931.32514215669426"/>
    <n v="9.3132514215669426E-2"/>
    <n v="0.13969877132350411"/>
    <n v="6.62"/>
    <n v="0.61653724410773159"/>
    <n v="8.3030000000000008"/>
    <n v="1.1599188982990547"/>
    <n v="-0.54338165419132312"/>
  </r>
  <r>
    <m/>
    <s v="SC"/>
    <s v="STC-0017"/>
    <d v="2007-12-03T00:00:00"/>
    <n v="26"/>
    <s v="Parsons"/>
    <x v="11"/>
    <n v="100"/>
    <n v="3"/>
    <n v="10"/>
    <n v="4"/>
    <n v="2"/>
    <n v="100.53096491487338"/>
    <n v="1.0053096491487338E-2"/>
    <n v="100.53096491487338"/>
    <n v="1.0053096491487338E-2"/>
    <n v="0"/>
    <n v="5.78"/>
    <n v="5.8106897720796816E-2"/>
    <n v="9.0679999999999996"/>
    <n v="0"/>
    <n v="5.8106897720796816E-2"/>
  </r>
  <r>
    <m/>
    <s v="SC"/>
    <s v="STC-0017"/>
    <d v="2007-12-03T00:00:00"/>
    <n v="26"/>
    <s v="Parsons"/>
    <x v="11"/>
    <n v="80"/>
    <n v="4"/>
    <n v="12"/>
    <n v="5"/>
    <n v="2"/>
    <n v="157.07963267948966"/>
    <n v="1.5707963267948967E-2"/>
    <n v="125.66370614359174"/>
    <n v="1.2566370614359173E-2"/>
    <n v="3.1415926535897937E-3"/>
    <n v="5.78"/>
    <n v="7.263362215099603E-2"/>
    <n v="9.0679999999999996"/>
    <n v="2.8487962182752249E-2"/>
    <n v="4.4145659968243781E-2"/>
  </r>
  <r>
    <m/>
    <s v="SC"/>
    <s v="STC-0017"/>
    <d v="2007-12-03T00:00:00"/>
    <n v="26"/>
    <s v="Parsons"/>
    <x v="11"/>
    <n v="100"/>
    <n v="5"/>
    <n v="14"/>
    <n v="6"/>
    <n v="2"/>
    <n v="226.1946710584651"/>
    <n v="2.2619467105846509E-2"/>
    <n v="226.1946710584651"/>
    <n v="2.2619467105846509E-2"/>
    <n v="0"/>
    <n v="5.78"/>
    <n v="0.13074051987179283"/>
    <n v="9.0679999999999996"/>
    <n v="0"/>
    <n v="0.13074051987179283"/>
  </r>
  <r>
    <m/>
    <s v="SC"/>
    <s v="STC-0017"/>
    <d v="2007-12-03T00:00:00"/>
    <n v="26"/>
    <s v="Parsons"/>
    <x v="11"/>
    <n v="100"/>
    <n v="5"/>
    <n v="12"/>
    <n v="5.5"/>
    <n v="2"/>
    <n v="190.06635554218249"/>
    <n v="1.9006635554218249E-2"/>
    <n v="190.06635554218249"/>
    <n v="1.9006635554218249E-2"/>
    <n v="0"/>
    <n v="5.78"/>
    <n v="0.10985835350338148"/>
    <n v="9.0679999999999996"/>
    <n v="0"/>
    <n v="0.10985835350338148"/>
  </r>
  <r>
    <m/>
    <s v="SC"/>
    <s v="STC-0017"/>
    <d v="2007-12-03T00:00:00"/>
    <n v="26"/>
    <s v="Parsons"/>
    <x v="11"/>
    <n v="100"/>
    <n v="7"/>
    <n v="15"/>
    <n v="7.25"/>
    <n v="2"/>
    <n v="330.259927708627"/>
    <n v="3.3025992770862697E-2"/>
    <n v="330.259927708627"/>
    <n v="3.3025992770862697E-2"/>
    <n v="0"/>
    <n v="5.78"/>
    <n v="0.1908902382155864"/>
    <n v="9.0679999999999996"/>
    <n v="0"/>
    <n v="0.1908902382155864"/>
  </r>
  <r>
    <m/>
    <s v="SC"/>
    <s v="STC-0017"/>
    <d v="2007-12-03T00:00:00"/>
    <n v="26"/>
    <s v="Parsons"/>
    <x v="11"/>
    <n v="60"/>
    <n v="10"/>
    <n v="10"/>
    <n v="7.5"/>
    <n v="2"/>
    <n v="353.42917352885172"/>
    <n v="3.5342917352885174E-2"/>
    <n v="212.05750411731103"/>
    <n v="2.1205750411731103E-2"/>
    <n v="1.4137166941154071E-2"/>
    <n v="5.78"/>
    <n v="0.12256923737980578"/>
    <n v="9.0679999999999996"/>
    <n v="0.12819582982238512"/>
    <n v="-5.626592442579334E-3"/>
  </r>
  <r>
    <m/>
    <s v="SC"/>
    <s v="STC-0017"/>
    <d v="2007-12-03T00:00:00"/>
    <n v="26"/>
    <s v="Parsons"/>
    <x v="11"/>
    <n v="100"/>
    <n v="12"/>
    <n v="12"/>
    <n v="9"/>
    <n v="2"/>
    <n v="508.93800988154646"/>
    <n v="5.0893800988154644E-2"/>
    <n v="508.93800988154646"/>
    <n v="5.0893800988154644E-2"/>
    <n v="0"/>
    <n v="5.78"/>
    <n v="0.29416616971153386"/>
    <n v="9.0679999999999996"/>
    <n v="0"/>
    <n v="0.29416616971153386"/>
  </r>
  <r>
    <m/>
    <s v="SC"/>
    <s v="STC-0017"/>
    <d v="2007-12-03T00:00:00"/>
    <n v="26"/>
    <s v="Parsons"/>
    <x v="12"/>
    <n v="10"/>
    <n v="15"/>
    <n v="13"/>
    <n v="10.75"/>
    <n v="3"/>
    <n v="1089.1509030914115"/>
    <n v="0.10891509030914115"/>
    <n v="108.91509030914115"/>
    <n v="1.0891509030914116E-2"/>
    <n v="9.8023581278227037E-2"/>
    <n v="1.86"/>
    <n v="2.0258206797500258E-2"/>
    <n v="12.651"/>
    <n v="1.2400963267508502"/>
    <n v="-1.2198381199533499"/>
  </r>
  <r>
    <m/>
    <s v="SC"/>
    <s v="STC-0017"/>
    <d v="2007-12-03T00:00:00"/>
    <n v="26"/>
    <s v="Parsons"/>
    <x v="12"/>
    <n v="20"/>
    <n v="15"/>
    <n v="15"/>
    <n v="11.25"/>
    <n v="3"/>
    <n v="1192.8234606598746"/>
    <n v="0.11928234606598746"/>
    <n v="238.56469213197494"/>
    <n v="2.3856469213197493E-2"/>
    <n v="9.542587685278997E-2"/>
    <n v="1.86"/>
    <n v="4.4373032736547337E-2"/>
    <n v="12.651"/>
    <n v="1.207232768064646"/>
    <n v="-1.1628597353280987"/>
  </r>
  <r>
    <m/>
    <s v="SC"/>
    <s v="STC-0019"/>
    <d v="2007-12-04T00:00:00"/>
    <n v="47"/>
    <s v="Quarles"/>
    <x v="0"/>
    <n v="90"/>
    <n v="1"/>
    <n v="10"/>
    <n v="3"/>
    <n v="1"/>
    <n v="28.274333882308138"/>
    <n v="2.8274333882308137E-3"/>
    <n v="25.446900494077326"/>
    <n v="2.5446900494077327E-3"/>
    <n v="2.8274333882308093E-4"/>
    <n v="4.2699999999999996"/>
    <n v="1.0865826510971018E-2"/>
    <n v="6.83"/>
    <n v="1.9311370041616427E-3"/>
    <n v="8.9346895068093748E-3"/>
  </r>
  <r>
    <m/>
    <s v="SC"/>
    <s v="STC-0019"/>
    <d v="2007-12-04T00:00:00"/>
    <n v="47"/>
    <s v="Quarles"/>
    <x v="1"/>
    <n v="90"/>
    <n v="1"/>
    <n v="20"/>
    <n v="5.5"/>
    <n v="1"/>
    <n v="95.033177771091246"/>
    <n v="9.5033177771091243E-3"/>
    <n v="85.529859993982129"/>
    <n v="8.5529859993982126E-3"/>
    <n v="9.5033177771091173E-4"/>
    <n v="0.1"/>
    <n v="8.5529859993982134E-4"/>
    <n v="5.71"/>
    <n v="5.4263944507293056E-3"/>
    <n v="-4.5710958507894847E-3"/>
  </r>
  <r>
    <m/>
    <s v="SC"/>
    <s v="STC-0019"/>
    <d v="2007-12-04T00:00:00"/>
    <n v="47"/>
    <s v="Quarles"/>
    <x v="17"/>
    <n v="90"/>
    <n v="5"/>
    <n v="10"/>
    <n v="5"/>
    <n v="2"/>
    <n v="157.07963267948966"/>
    <n v="1.5707963267948967E-2"/>
    <n v="141.37166941154069"/>
    <n v="1.4137166941154069E-2"/>
    <n v="1.5707963267948977E-3"/>
    <n v="6.2835999999999999"/>
    <n v="8.8832302191435702E-2"/>
    <n v="8.1050000000000004"/>
    <n v="1.2731304228672647E-2"/>
    <n v="7.6100997962763053E-2"/>
  </r>
  <r>
    <m/>
    <s v="SC"/>
    <s v="STC-0019"/>
    <d v="2007-12-04T00:00:00"/>
    <n v="47"/>
    <s v="Quarles"/>
    <x v="18"/>
    <n v="10"/>
    <n v="40"/>
    <n v="50"/>
    <n v="32.5"/>
    <n v="2"/>
    <n v="6636.6144807084384"/>
    <n v="0.66366144807084382"/>
    <n v="663.6614480708439"/>
    <n v="6.6366144807084387E-2"/>
    <n v="0.59729530326375946"/>
    <n v="4.47"/>
    <n v="0.29665666728766721"/>
    <n v="17.831"/>
    <n v="10.650372552496094"/>
    <n v="-10.353715885208427"/>
  </r>
  <r>
    <m/>
    <s v="SC"/>
    <s v="STC-0019"/>
    <d v="2007-12-04T00:00:00"/>
    <n v="47"/>
    <s v="Quarles"/>
    <x v="5"/>
    <n v="30"/>
    <n v="25"/>
    <n v="30"/>
    <n v="20"/>
    <n v="3"/>
    <n v="3769.9111843077517"/>
    <n v="0.37699111843077515"/>
    <n v="1130.9733552923256"/>
    <n v="0.11309733552923255"/>
    <n v="0.26389378290154258"/>
    <n v="10.71"/>
    <n v="1.2112724635180807"/>
    <n v="8.1999999999999993"/>
    <n v="2.1639290197926488"/>
    <n v="-0.95265655627456813"/>
  </r>
  <r>
    <m/>
    <s v="SC"/>
    <s v="STC-0019"/>
    <d v="2007-12-04T00:00:00"/>
    <n v="47"/>
    <s v="Quarles"/>
    <x v="5"/>
    <n v="20"/>
    <n v="35"/>
    <n v="50"/>
    <n v="30"/>
    <n v="3"/>
    <n v="8482.3001646924422"/>
    <n v="0.84823001646924423"/>
    <n v="1696.4600329384884"/>
    <n v="0.16964600329384885"/>
    <n v="0.67858401317539541"/>
    <n v="10.71"/>
    <n v="1.8169086952771214"/>
    <n v="8.1999999999999993"/>
    <n v="5.564388908038242"/>
    <n v="-3.7474802127611206"/>
  </r>
  <r>
    <m/>
    <s v="SC"/>
    <s v="STC-0019"/>
    <d v="2007-12-04T00:00:00"/>
    <n v="47"/>
    <s v="Quarles"/>
    <x v="5"/>
    <n v="10"/>
    <n v="40"/>
    <n v="50"/>
    <n v="32.5"/>
    <n v="3"/>
    <n v="9954.9217210626575"/>
    <n v="0.99549217210626573"/>
    <n v="995.4921721062658"/>
    <n v="9.9549217210626581E-2"/>
    <n v="0.89594295489563913"/>
    <n v="10.71"/>
    <n v="1.0661721163258107"/>
    <n v="8.1999999999999993"/>
    <n v="7.3467322301442399"/>
    <n v="-6.2805601138184297"/>
  </r>
  <r>
    <m/>
    <s v="SC"/>
    <s v="STC-0019"/>
    <d v="2007-12-04T00:00:00"/>
    <n v="47"/>
    <s v="Quarles"/>
    <x v="5"/>
    <n v="50"/>
    <n v="45"/>
    <n v="125"/>
    <n v="53.75"/>
    <n v="3"/>
    <n v="27228.772577285286"/>
    <n v="2.7228772577285287"/>
    <n v="13614.386288642643"/>
    <n v="1.3614386288642644"/>
    <n v="1.3614386288642644"/>
    <n v="10.71"/>
    <n v="14.581007715136273"/>
    <n v="8.1999999999999993"/>
    <n v="11.163796756686967"/>
    <n v="3.4172109584493064"/>
  </r>
  <r>
    <m/>
    <s v="SC"/>
    <s v="STC-0019"/>
    <d v="2007-12-04T00:00:00"/>
    <n v="47"/>
    <s v="Quarles"/>
    <x v="5"/>
    <n v="10"/>
    <n v="50"/>
    <n v="100"/>
    <n v="50"/>
    <n v="3"/>
    <n v="23561.944901923449"/>
    <n v="2.3561944901923448"/>
    <n v="2356.1944901923448"/>
    <n v="0.23561944901923448"/>
    <n v="2.1205750411731104"/>
    <n v="10.71"/>
    <n v="2.5234842989960016"/>
    <n v="8.1999999999999993"/>
    <n v="17.388715337619505"/>
    <n v="-14.865231038623504"/>
  </r>
  <r>
    <m/>
    <s v="SC"/>
    <s v="STC-0019"/>
    <d v="2007-12-04T00:00:00"/>
    <n v="47"/>
    <s v="Quarles"/>
    <x v="5"/>
    <n v="10"/>
    <n v="50"/>
    <n v="50"/>
    <n v="37.5"/>
    <n v="3"/>
    <n v="13253.59400733194"/>
    <n v="1.3253594007331939"/>
    <n v="1325.359400733194"/>
    <n v="0.1325359400733194"/>
    <n v="1.1928234606598744"/>
    <n v="10.71"/>
    <n v="1.4194599181852507"/>
    <n v="8.1999999999999993"/>
    <n v="9.7811523774109688"/>
    <n v="-8.3616924592257185"/>
  </r>
  <r>
    <m/>
    <s v="SC"/>
    <s v="STC-0019"/>
    <d v="2007-12-04T00:00:00"/>
    <n v="47"/>
    <s v="Quarles"/>
    <x v="5"/>
    <n v="10"/>
    <n v="50"/>
    <n v="75"/>
    <n v="43.75"/>
    <n v="3"/>
    <n v="18039.614065535141"/>
    <n v="1.8039614065535141"/>
    <n v="1803.9614065535143"/>
    <n v="0.18039614065535142"/>
    <n v="1.6235652658981627"/>
    <n v="10.71"/>
    <n v="1.9320426664188139"/>
    <n v="8.1999999999999993"/>
    <n v="13.313235180364934"/>
    <n v="-11.38119251394612"/>
  </r>
  <r>
    <m/>
    <s v="SC"/>
    <s v="STC-0019"/>
    <d v="2007-12-04T00:00:00"/>
    <n v="47"/>
    <s v="Quarles"/>
    <x v="5"/>
    <n v="10"/>
    <n v="60"/>
    <n v="100"/>
    <n v="55"/>
    <n v="3"/>
    <n v="28509.953331327371"/>
    <n v="2.8509953331327371"/>
    <n v="2850.9953331327374"/>
    <n v="0.28509953331327376"/>
    <n v="2.5658957998194634"/>
    <n v="10.71"/>
    <n v="3.0534160017851621"/>
    <n v="8.1999999999999993"/>
    <n v="21.040345558519597"/>
    <n v="-17.986929556734434"/>
  </r>
  <r>
    <m/>
    <s v="SC"/>
    <s v="STC-0019"/>
    <d v="2007-12-04T00:00:00"/>
    <n v="47"/>
    <s v="Quarles"/>
    <x v="6"/>
    <n v="90"/>
    <n v="4"/>
    <n v="10"/>
    <n v="4.5"/>
    <n v="2"/>
    <n v="127.23450247038662"/>
    <n v="1.2723450247038661E-2"/>
    <n v="114.51105222334796"/>
    <n v="1.1451105222334796E-2"/>
    <n v="1.2723450247038651E-3"/>
    <n v="6.62"/>
    <n v="7.5806316571856353E-2"/>
    <n v="8.3030000000000008"/>
    <n v="1.0564280740116193E-2"/>
    <n v="6.5242035831740153E-2"/>
  </r>
  <r>
    <m/>
    <s v="SC"/>
    <s v="STC-0019"/>
    <d v="2007-12-04T00:00:00"/>
    <n v="47"/>
    <s v="Quarles"/>
    <x v="6"/>
    <n v="10"/>
    <n v="15"/>
    <n v="30"/>
    <n v="15"/>
    <n v="2"/>
    <n v="1413.7166941154069"/>
    <n v="0.1413716694115407"/>
    <n v="141.37166941154069"/>
    <n v="1.4137166941154069E-2"/>
    <n v="0.12723450247038662"/>
    <n v="6.62"/>
    <n v="9.3588045150439933E-2"/>
    <n v="8.3030000000000008"/>
    <n v="1.0564280740116201"/>
    <n v="-0.96284002886118014"/>
  </r>
  <r>
    <m/>
    <s v="SC"/>
    <s v="STC-0019"/>
    <d v="2007-12-04T00:00:00"/>
    <n v="47"/>
    <s v="Quarles"/>
    <x v="6"/>
    <n v="20"/>
    <n v="50"/>
    <n v="50"/>
    <n v="37.5"/>
    <n v="2"/>
    <n v="8835.7293382212938"/>
    <n v="0.88357293382212942"/>
    <n v="1767.1458676442589"/>
    <n v="0.17671458676442589"/>
    <n v="0.70685834705770356"/>
    <n v="6.62"/>
    <n v="1.1698505643804995"/>
    <n v="8.3030000000000008"/>
    <n v="5.8690448556201131"/>
    <n v="-4.6991942912396141"/>
  </r>
  <r>
    <m/>
    <s v="SC"/>
    <s v="STC-0019"/>
    <d v="2007-12-04T00:00:00"/>
    <n v="47"/>
    <s v="Quarles"/>
    <x v="6"/>
    <n v="10"/>
    <n v="50"/>
    <n v="80"/>
    <n v="45"/>
    <n v="2"/>
    <n v="12723.450247038661"/>
    <n v="1.2723450247038661"/>
    <n v="1272.3450247038663"/>
    <n v="0.12723450247038665"/>
    <n v="1.1451105222334794"/>
    <n v="6.62"/>
    <n v="0.84229240635395963"/>
    <n v="8.3030000000000008"/>
    <n v="9.507852666104581"/>
    <n v="-8.6655602597506221"/>
  </r>
  <r>
    <m/>
    <s v="SC"/>
    <s v="STC-0019"/>
    <d v="2007-12-04T00:00:00"/>
    <n v="47"/>
    <s v="Quarles"/>
    <x v="6"/>
    <n v="20"/>
    <n v="80"/>
    <n v="100"/>
    <n v="65"/>
    <n v="2"/>
    <n v="26546.457922833753"/>
    <n v="2.6546457922833753"/>
    <n v="5309.2915845667512"/>
    <n v="0.5309291584566751"/>
    <n v="2.1237166338267004"/>
    <n v="6.62"/>
    <n v="3.5147510289831891"/>
    <n v="8.3030000000000008"/>
    <n v="17.633219210663096"/>
    <n v="-14.118468181679907"/>
  </r>
  <r>
    <m/>
    <s v="SC"/>
    <s v="STC-0019"/>
    <d v="2007-12-04T00:00:00"/>
    <n v="47"/>
    <s v="Quarles"/>
    <x v="7"/>
    <n v="50"/>
    <n v="40"/>
    <n v="45"/>
    <n v="31.25"/>
    <n v="3"/>
    <n v="9203.8847273138472"/>
    <n v="0.92038847273138469"/>
    <n v="4601.9423636569236"/>
    <n v="0.46019423636569234"/>
    <n v="0.46019423636569234"/>
    <n v="13.7"/>
    <n v="6.3046610382099848"/>
    <n v="7.907"/>
    <n v="3.6387558269435294"/>
    <n v="2.6659052112664554"/>
  </r>
  <r>
    <m/>
    <s v="SC"/>
    <s v="STC-0019"/>
    <d v="2007-12-04T00:00:00"/>
    <n v="47"/>
    <s v="Quarles"/>
    <x v="8"/>
    <n v="30"/>
    <n v="25"/>
    <n v="40"/>
    <n v="22.5"/>
    <n v="2"/>
    <n v="3180.8625617596654"/>
    <n v="0.31808625617596653"/>
    <n v="954.25876852789952"/>
    <n v="9.5425876852789956E-2"/>
    <n v="0.22266037932317656"/>
    <n v="11.49"/>
    <n v="1.0964433250385566"/>
    <n v="8.1999999999999993"/>
    <n v="1.8258151104500477"/>
    <n v="-0.72937178541149117"/>
  </r>
  <r>
    <m/>
    <s v="SC"/>
    <s v="STC-0019"/>
    <d v="2007-12-04T00:00:00"/>
    <n v="47"/>
    <s v="Quarles"/>
    <x v="8"/>
    <n v="60"/>
    <n v="35"/>
    <n v="35"/>
    <n v="26.25"/>
    <n v="2"/>
    <n v="4329.5073757284335"/>
    <n v="0.43295073757284336"/>
    <n v="2597.7044254370599"/>
    <n v="0.25977044254370596"/>
    <n v="0.1731802950291374"/>
    <n v="11.49"/>
    <n v="2.9847623848271816"/>
    <n v="8.1999999999999993"/>
    <n v="1.4200784192389266"/>
    <n v="1.564683965588255"/>
  </r>
  <r>
    <m/>
    <s v="SC"/>
    <s v="STC-0019"/>
    <d v="2007-12-04T00:00:00"/>
    <n v="47"/>
    <s v="Quarles"/>
    <x v="8"/>
    <n v="10"/>
    <n v="40"/>
    <n v="80"/>
    <n v="40"/>
    <n v="2"/>
    <n v="10053.096491487338"/>
    <n v="1.0053096491487339"/>
    <n v="1005.3096491487339"/>
    <n v="0.10053096491487339"/>
    <n v="0.90477868423386054"/>
    <n v="11.49"/>
    <n v="1.1551007868718952"/>
    <n v="8.1999999999999993"/>
    <n v="7.4191852107176555"/>
    <n v="-6.2640844238457607"/>
  </r>
  <r>
    <m/>
    <s v="SC"/>
    <s v="STC-0019"/>
    <d v="2007-12-04T00:00:00"/>
    <n v="47"/>
    <s v="Quarles"/>
    <x v="8"/>
    <n v="70"/>
    <n v="40"/>
    <n v="40"/>
    <n v="30"/>
    <n v="2"/>
    <n v="5654.8667764616275"/>
    <n v="0.56548667764616278"/>
    <n v="3958.4067435231391"/>
    <n v="0.3958406743523139"/>
    <n v="0.16964600329384888"/>
    <n v="11.49"/>
    <n v="4.5482093483080872"/>
    <n v="8.1999999999999993"/>
    <n v="1.3910972270095607"/>
    <n v="3.1571121212985265"/>
  </r>
  <r>
    <m/>
    <s v="SC"/>
    <s v="STC-0019"/>
    <d v="2007-12-04T00:00:00"/>
    <n v="47"/>
    <s v="Quarles"/>
    <x v="8"/>
    <n v="10"/>
    <n v="40"/>
    <n v="35"/>
    <n v="28.75"/>
    <n v="2"/>
    <n v="5193.4453554656266"/>
    <n v="0.51934453554656268"/>
    <n v="519.34453554656272"/>
    <n v="5.1934453554656271E-2"/>
    <n v="0.46741008199190642"/>
    <n v="11.49"/>
    <n v="0.59672687134300051"/>
    <n v="8.1999999999999993"/>
    <n v="3.8327626723336325"/>
    <n v="-3.2360358009906323"/>
  </r>
  <r>
    <m/>
    <s v="SC"/>
    <s v="STC-0019"/>
    <d v="2007-12-04T00:00:00"/>
    <n v="47"/>
    <s v="Quarles"/>
    <x v="8"/>
    <n v="20"/>
    <n v="100"/>
    <n v="200"/>
    <n v="100"/>
    <n v="2"/>
    <n v="62831.853071795864"/>
    <n v="6.2831853071795862"/>
    <n v="12566.370614359173"/>
    <n v="1.2566370614359172"/>
    <n v="5.026548245743669"/>
    <n v="11.49"/>
    <n v="14.43875983589869"/>
    <n v="8.1999999999999993"/>
    <n v="41.21769561509808"/>
    <n v="-26.77893577919939"/>
  </r>
  <r>
    <m/>
    <s v="SC"/>
    <s v="STC-0019"/>
    <d v="2007-12-04T00:00:00"/>
    <n v="47"/>
    <s v="Quarles"/>
    <x v="8"/>
    <n v="10"/>
    <n v="100"/>
    <n v="100"/>
    <n v="75"/>
    <n v="2"/>
    <n v="35342.917352885175"/>
    <n v="3.5342917352885177"/>
    <n v="3534.2917352885179"/>
    <n v="0.35342917352885178"/>
    <n v="3.1808625617596658"/>
    <n v="11.49"/>
    <n v="4.0609012038465071"/>
    <n v="8.1999999999999993"/>
    <n v="26.083073006429256"/>
    <n v="-22.022171802582747"/>
  </r>
  <r>
    <m/>
    <s v="SC"/>
    <s v="STC-0019"/>
    <d v="2007-12-04T00:00:00"/>
    <n v="47"/>
    <s v="Quarles"/>
    <x v="9"/>
    <n v="20"/>
    <n v="30"/>
    <n v="30"/>
    <n v="22.5"/>
    <n v="2"/>
    <n v="3180.8625617596654"/>
    <n v="0.31808625617596653"/>
    <n v="636.17251235193316"/>
    <n v="6.3617251235193323E-2"/>
    <n v="0.25446900494077318"/>
    <n v="9.1999999999999993"/>
    <n v="0.58527871136377851"/>
    <n v="8.1999999999999993"/>
    <n v="2.0866458405143398"/>
    <n v="-1.5013671291505613"/>
  </r>
  <r>
    <m/>
    <s v="SC"/>
    <s v="STC-0019"/>
    <d v="2007-12-04T00:00:00"/>
    <n v="47"/>
    <s v="Quarles"/>
    <x v="10"/>
    <n v="90"/>
    <n v="1"/>
    <n v="10"/>
    <n v="3"/>
    <n v="1"/>
    <n v="28.274333882308138"/>
    <n v="2.8274333882308137E-3"/>
    <n v="25.446900494077326"/>
    <n v="2.5446900494077327E-3"/>
    <n v="2.8274333882308093E-4"/>
    <n v="1.93"/>
    <n v="4.9112517953569237E-3"/>
    <n v="8.1050000000000004"/>
    <n v="2.2916347611610711E-3"/>
    <n v="2.6196170341958526E-3"/>
  </r>
  <r>
    <m/>
    <s v="SC"/>
    <s v="STC-0019"/>
    <d v="2007-12-04T00:00:00"/>
    <n v="47"/>
    <s v="Quarles"/>
    <x v="11"/>
    <n v="90"/>
    <n v="5"/>
    <n v="10"/>
    <n v="5"/>
    <n v="2"/>
    <n v="157.07963267948966"/>
    <n v="1.5707963267948967E-2"/>
    <n v="141.37166941154069"/>
    <n v="1.4137166941154069E-2"/>
    <n v="1.5707963267948977E-3"/>
    <n v="5.78"/>
    <n v="8.171282491987053E-2"/>
    <n v="9.0679999999999996"/>
    <n v="1.4243981091376132E-2"/>
    <n v="6.7468843828494399E-2"/>
  </r>
  <r>
    <m/>
    <s v="SC"/>
    <s v="STC-0019"/>
    <d v="2007-12-04T00:00:00"/>
    <n v="47"/>
    <s v="Quarles"/>
    <x v="11"/>
    <n v="90"/>
    <n v="5"/>
    <n v="20"/>
    <n v="7.5"/>
    <n v="2"/>
    <n v="353.42917352885172"/>
    <n v="3.5342917352885174E-2"/>
    <n v="318.08625617596658"/>
    <n v="3.1808625617596661E-2"/>
    <n v="3.5342917352885125E-3"/>
    <n v="5.78"/>
    <n v="0.18385385606970872"/>
    <n v="9.0679999999999996"/>
    <n v="3.204895745559623E-2"/>
    <n v="0.1518048986141125"/>
  </r>
  <r>
    <m/>
    <s v="SC"/>
    <s v="STC-0019"/>
    <d v="2007-12-04T00:00:00"/>
    <n v="47"/>
    <s v="Quarles"/>
    <x v="11"/>
    <n v="90"/>
    <n v="10"/>
    <n v="20"/>
    <n v="10"/>
    <n v="2"/>
    <n v="628.31853071795865"/>
    <n v="6.2831853071795868E-2"/>
    <n v="565.48667764616278"/>
    <n v="5.6548667764616277E-2"/>
    <n v="6.283185307179591E-3"/>
    <n v="5.78"/>
    <n v="0.32685129967948212"/>
    <n v="9.0679999999999996"/>
    <n v="5.6975924365504527E-2"/>
    <n v="0.26987537531397759"/>
  </r>
  <r>
    <m/>
    <s v="SC"/>
    <s v="STC-0019"/>
    <d v="2007-12-04T00:00:00"/>
    <n v="47"/>
    <s v="Quarles"/>
    <x v="11"/>
    <n v="100"/>
    <n v="15"/>
    <n v="20"/>
    <n v="12.5"/>
    <n v="2"/>
    <n v="981.74770424681037"/>
    <n v="9.8174770424681035E-2"/>
    <n v="981.74770424681037"/>
    <n v="9.8174770424681035E-2"/>
    <n v="0"/>
    <n v="5.78"/>
    <n v="0.56745017305465639"/>
    <n v="9.0679999999999996"/>
    <n v="0"/>
    <n v="0.56745017305465639"/>
  </r>
  <r>
    <m/>
    <s v="SC"/>
    <s v="STC-0019"/>
    <d v="2007-12-04T00:00:00"/>
    <n v="47"/>
    <s v="Quarles"/>
    <x v="12"/>
    <n v="80"/>
    <n v="1"/>
    <n v="10"/>
    <n v="3"/>
    <n v="3"/>
    <n v="84.823001646924411"/>
    <n v="8.4823001646924419E-3"/>
    <n v="67.858401317539531"/>
    <n v="6.7858401317539528E-3"/>
    <n v="1.6964600329384891E-3"/>
    <n v="1.86"/>
    <n v="1.2621662645062353E-2"/>
    <n v="12.651"/>
    <n v="2.1461915876704825E-2"/>
    <n v="-8.8402532316424719E-3"/>
  </r>
  <r>
    <m/>
    <s v="SC"/>
    <s v="STC-0019"/>
    <d v="2007-12-04T00:00:00"/>
    <n v="47"/>
    <s v="Quarles"/>
    <x v="12"/>
    <n v="90"/>
    <n v="4"/>
    <n v="10"/>
    <n v="4.5"/>
    <n v="3"/>
    <n v="190.85175370557994"/>
    <n v="1.9085175370557993E-2"/>
    <n v="171.76657833502196"/>
    <n v="1.7176657833502196E-2"/>
    <n v="1.9085175370557976E-3"/>
    <n v="1.86"/>
    <n v="3.1948583570314083E-2"/>
    <n v="12.651"/>
    <n v="2.4144655361292896E-2"/>
    <n v="7.8039282090211874E-3"/>
  </r>
  <r>
    <m/>
    <s v="SC"/>
    <s v="STC-0019"/>
    <d v="2007-12-04T00:00:00"/>
    <n v="47"/>
    <s v="Quarles"/>
    <x v="12"/>
    <n v="70"/>
    <n v="5"/>
    <n v="30"/>
    <n v="10"/>
    <n v="3"/>
    <n v="942.47779607693792"/>
    <n v="9.4247779607693788E-2"/>
    <n v="659.73445725385648"/>
    <n v="6.5973445725385646E-2"/>
    <n v="2.8274333882308142E-2"/>
    <n v="1.86"/>
    <n v="0.12271060904921731"/>
    <n v="12.651"/>
    <n v="0.3576985979450803"/>
    <n v="-0.23498798889586298"/>
  </r>
  <r>
    <m/>
    <s v="SC"/>
    <s v="STC-0019"/>
    <d v="2007-12-04T00:00:00"/>
    <n v="47"/>
    <s v="Quarles"/>
    <x v="12"/>
    <n v="30"/>
    <n v="10"/>
    <n v="20"/>
    <n v="10"/>
    <n v="3"/>
    <n v="942.47779607693792"/>
    <n v="9.4247779607693788E-2"/>
    <n v="282.74333882308139"/>
    <n v="2.8274333882308138E-2"/>
    <n v="6.5973445725385646E-2"/>
    <n v="1.86"/>
    <n v="5.259026102109314E-2"/>
    <n v="12.651"/>
    <n v="0.83463006187185385"/>
    <n v="-0.78203980085076075"/>
  </r>
  <r>
    <m/>
    <s v="SC"/>
    <s v="STC-0019"/>
    <d v="2007-12-04T00:00:00"/>
    <n v="47"/>
    <s v="Quarles"/>
    <x v="12"/>
    <n v="40"/>
    <n v="10"/>
    <n v="25"/>
    <n v="11.25"/>
    <n v="3"/>
    <n v="1192.8234606598746"/>
    <n v="0.11928234606598746"/>
    <n v="477.12938426394987"/>
    <n v="4.7712938426394985E-2"/>
    <n v="7.1569407639592478E-2"/>
    <n v="1.86"/>
    <n v="8.8746065473094674E-2"/>
    <n v="12.651"/>
    <n v="0.90542457604848448"/>
    <n v="-0.81667851057538976"/>
  </r>
  <r>
    <m/>
    <s v="SC"/>
    <s v="STC-0019"/>
    <d v="2007-12-04T00:00:00"/>
    <n v="47"/>
    <s v="Quarles"/>
    <x v="12"/>
    <n v="30"/>
    <n v="10"/>
    <n v="40"/>
    <n v="15"/>
    <n v="3"/>
    <n v="2120.5750411731105"/>
    <n v="0.21205750411731106"/>
    <n v="636.17251235193316"/>
    <n v="6.3617251235193323E-2"/>
    <n v="0.14844025288211773"/>
    <n v="1.86"/>
    <n v="0.11832808729745958"/>
    <n v="12.651"/>
    <n v="1.8779176392116714"/>
    <n v="-1.7595895519142117"/>
  </r>
  <r>
    <m/>
    <s v="SC"/>
    <s v="STC-0019"/>
    <d v="2007-12-04T00:00:00"/>
    <n v="47"/>
    <s v="Quarles"/>
    <x v="12"/>
    <n v="60"/>
    <n v="15"/>
    <n v="40"/>
    <n v="17.5"/>
    <n v="3"/>
    <n v="2886.3382504856222"/>
    <n v="0.28863382504856222"/>
    <n v="1731.8029502913732"/>
    <n v="0.17318029502913732"/>
    <n v="0.1154535300194249"/>
    <n v="1.86"/>
    <n v="0.3221153487541954"/>
    <n v="12.651"/>
    <n v="1.4606026082757444"/>
    <n v="-1.1384872595215489"/>
  </r>
  <r>
    <m/>
    <s v="SC"/>
    <s v="STC-0019"/>
    <d v="2007-12-04T00:00:00"/>
    <n v="47"/>
    <s v="Quarles"/>
    <x v="12"/>
    <n v="10"/>
    <n v="16"/>
    <n v="50"/>
    <n v="20.5"/>
    <n v="3"/>
    <n v="3960.7629380133317"/>
    <n v="0.39607629380133319"/>
    <n v="396.07629380133318"/>
    <n v="3.9607629380133319E-2"/>
    <n v="0.35646866442119984"/>
    <n v="1.86"/>
    <n v="7.3670190647047981E-2"/>
    <n v="12.651"/>
    <n v="4.5096850735925988"/>
    <n v="-4.4360148829455506"/>
  </r>
  <r>
    <m/>
    <s v="SC"/>
    <s v="STC-0019"/>
    <d v="2007-12-04T00:00:00"/>
    <n v="47"/>
    <s v="Quarles"/>
    <x v="12"/>
    <n v="40"/>
    <n v="20"/>
    <n v="30"/>
    <n v="17.5"/>
    <n v="3"/>
    <n v="2886.3382504856222"/>
    <n v="0.28863382504856222"/>
    <n v="1154.535300194249"/>
    <n v="0.11545353001942489"/>
    <n v="0.17318029502913734"/>
    <n v="1.86"/>
    <n v="0.2147435658361303"/>
    <n v="12.651"/>
    <n v="2.1909039124136167"/>
    <n v="-1.9761603465774864"/>
  </r>
  <r>
    <m/>
    <s v="SC"/>
    <s v="STC-0019"/>
    <d v="2007-12-04T00:00:00"/>
    <n v="47"/>
    <s v="Quarles"/>
    <x v="13"/>
    <n v="90"/>
    <n v="10"/>
    <n v="20"/>
    <n v="10"/>
    <n v="2"/>
    <n v="628.31853071795865"/>
    <n v="6.2831853071795868E-2"/>
    <n v="565.48667764616278"/>
    <n v="5.6548667764616277E-2"/>
    <n v="6.283185307179591E-3"/>
    <n v="4.05"/>
    <n v="0.22902210444669591"/>
    <n v="8.1050000000000004"/>
    <n v="5.0925216914690589E-2"/>
    <n v="0.17809688753200531"/>
  </r>
  <r>
    <m/>
    <s v="SC"/>
    <s v="STC-0021"/>
    <d v="2007-11-29T00:00:00"/>
    <n v="21"/>
    <s v="Quarles"/>
    <x v="3"/>
    <n v="100"/>
    <n v="8"/>
    <n v="16"/>
    <n v="8"/>
    <n v="3"/>
    <n v="603.18578948924028"/>
    <n v="6.0318578948924027E-2"/>
    <n v="603.18578948924028"/>
    <n v="6.0318578948924027E-2"/>
    <n v="0"/>
    <n v="4.09"/>
    <n v="0.24670298790109926"/>
    <n v="6.1219999999999999"/>
    <n v="0"/>
    <n v="0.24670298790109926"/>
  </r>
  <r>
    <m/>
    <s v="SC"/>
    <s v="STC-0021"/>
    <d v="2007-11-29T00:00:00"/>
    <n v="21"/>
    <s v="Quarles"/>
    <x v="4"/>
    <n v="90"/>
    <n v="1"/>
    <n v="10"/>
    <n v="3"/>
    <n v="2"/>
    <n v="56.548667764616276"/>
    <n v="5.6548667764616273E-3"/>
    <n v="50.893800988154652"/>
    <n v="5.0893800988154655E-3"/>
    <n v="5.6548667764616187E-4"/>
    <n v="5.23"/>
    <n v="2.6617457916804886E-2"/>
    <n v="8.4610000000000003"/>
    <n v="4.7845827795641761E-3"/>
    <n v="2.183287513724071E-2"/>
  </r>
  <r>
    <m/>
    <s v="SC"/>
    <s v="STC-0021"/>
    <d v="2007-11-29T00:00:00"/>
    <n v="21"/>
    <s v="Quarles"/>
    <x v="4"/>
    <n v="100"/>
    <n v="1"/>
    <n v="20"/>
    <n v="5.5"/>
    <n v="2"/>
    <n v="190.06635554218249"/>
    <n v="1.9006635554218249E-2"/>
    <n v="190.06635554218249"/>
    <n v="1.9006635554218249E-2"/>
    <n v="0"/>
    <n v="5.23"/>
    <n v="9.9404703948561449E-2"/>
    <n v="8.4610000000000003"/>
    <n v="0"/>
    <n v="9.9404703948561449E-2"/>
  </r>
  <r>
    <m/>
    <s v="SC"/>
    <s v="STC-0021"/>
    <d v="2007-11-29T00:00:00"/>
    <n v="21"/>
    <s v="Quarles"/>
    <x v="4"/>
    <n v="90"/>
    <n v="3"/>
    <n v="15"/>
    <n v="5.25"/>
    <n v="2"/>
    <n v="173.18029502913734"/>
    <n v="1.7318029502913734E-2"/>
    <n v="155.86226552622361"/>
    <n v="1.5586226552622361E-2"/>
    <n v="1.7318029502913727E-3"/>
    <n v="5.23"/>
    <n v="8.1515964870214952E-2"/>
    <n v="8.4610000000000003"/>
    <n v="1.4652784762415305E-2"/>
    <n v="6.6863180107799652E-2"/>
  </r>
  <r>
    <m/>
    <s v="SC"/>
    <s v="STC-0021"/>
    <d v="2007-11-29T00:00:00"/>
    <n v="21"/>
    <s v="Quarles"/>
    <x v="4"/>
    <n v="100"/>
    <n v="10"/>
    <n v="20"/>
    <n v="10"/>
    <n v="2"/>
    <n v="628.31853071795865"/>
    <n v="6.2831853071795868E-2"/>
    <n v="628.31853071795865"/>
    <n v="6.2831853071795868E-2"/>
    <n v="0"/>
    <n v="5.23"/>
    <n v="0.32861059156549244"/>
    <n v="8.4610000000000003"/>
    <n v="0"/>
    <n v="0.32861059156549244"/>
  </r>
  <r>
    <m/>
    <s v="SC"/>
    <s v="STC-0021"/>
    <d v="2007-11-29T00:00:00"/>
    <n v="21"/>
    <s v="Quarles"/>
    <x v="4"/>
    <n v="90"/>
    <n v="10"/>
    <n v="18"/>
    <n v="9.5"/>
    <n v="2"/>
    <n v="567.05747397295761"/>
    <n v="5.670574739729576E-2"/>
    <n v="510.35172657566187"/>
    <n v="5.1035172657566186E-2"/>
    <n v="5.6705747397295739E-3"/>
    <n v="5.23"/>
    <n v="0.26691395299907117"/>
    <n v="8.4610000000000003"/>
    <n v="4.7978732872851926E-2"/>
    <n v="0.21893522012621924"/>
  </r>
  <r>
    <m/>
    <s v="SC"/>
    <s v="STC-0021"/>
    <d v="2007-11-29T00:00:00"/>
    <n v="21"/>
    <s v="Quarles"/>
    <x v="4"/>
    <n v="70"/>
    <n v="13"/>
    <n v="13"/>
    <n v="9.75"/>
    <n v="2"/>
    <n v="597.29530326375937"/>
    <n v="5.9729530326375936E-2"/>
    <n v="418.10671228463156"/>
    <n v="4.1810671228463159E-2"/>
    <n v="1.7918859097912777E-2"/>
    <n v="5.23"/>
    <n v="0.21866981052486234"/>
    <n v="8.4610000000000003"/>
    <n v="0.15161146682744001"/>
    <n v="6.7058343697422335E-2"/>
  </r>
  <r>
    <m/>
    <s v="SC"/>
    <s v="STC-0021"/>
    <d v="2007-11-29T00:00:00"/>
    <n v="21"/>
    <s v="Quarles"/>
    <x v="4"/>
    <n v="80"/>
    <n v="25"/>
    <n v="20"/>
    <n v="17.5"/>
    <n v="2"/>
    <n v="1924.2255003237483"/>
    <n v="0.19242255003237482"/>
    <n v="1539.3804002589986"/>
    <n v="0.15393804002589986"/>
    <n v="3.8484510006474959E-2"/>
    <n v="5.23"/>
    <n v="0.80509594933545636"/>
    <n v="8.4610000000000003"/>
    <n v="0.32561743916478464"/>
    <n v="0.47947851017067172"/>
  </r>
  <r>
    <m/>
    <s v="SC"/>
    <s v="STC-0021"/>
    <d v="2007-11-29T00:00:00"/>
    <n v="21"/>
    <s v="Quarles"/>
    <x v="8"/>
    <n v="90"/>
    <n v="25"/>
    <n v="35"/>
    <n v="21.25"/>
    <n v="2"/>
    <n v="2837.2508652732818"/>
    <n v="0.2837250865273282"/>
    <n v="2553.5257787459536"/>
    <n v="0.25535257787459537"/>
    <n v="2.8372508652732831E-2"/>
    <n v="11.49"/>
    <n v="2.9340011197791007"/>
    <n v="8.1999999999999993"/>
    <n v="0.23265457095240918"/>
    <n v="2.7013465488266917"/>
  </r>
  <r>
    <m/>
    <s v="SC"/>
    <s v="STC-0021"/>
    <d v="2007-11-29T00:00:00"/>
    <n v="21"/>
    <s v="Quarles"/>
    <x v="11"/>
    <n v="100"/>
    <n v="8"/>
    <n v="15"/>
    <n v="7.75"/>
    <n v="2"/>
    <n v="377.38381751247391"/>
    <n v="3.7738381751247392E-2"/>
    <n v="377.38381751247391"/>
    <n v="3.7738381751247392E-2"/>
    <n v="0"/>
    <n v="5.78"/>
    <n v="0.21812784652220993"/>
    <n v="9.0679999999999996"/>
    <n v="0"/>
    <n v="0.21812784652220993"/>
  </r>
  <r>
    <m/>
    <s v="SC"/>
    <s v="STC-0021"/>
    <d v="2007-11-29T00:00:00"/>
    <n v="21"/>
    <s v="Quarles"/>
    <x v="11"/>
    <n v="100"/>
    <n v="12"/>
    <n v="16"/>
    <n v="10"/>
    <n v="2"/>
    <n v="628.31853071795865"/>
    <n v="6.2831853071795868E-2"/>
    <n v="628.31853071795865"/>
    <n v="6.2831853071795868E-2"/>
    <n v="0"/>
    <n v="5.78"/>
    <n v="0.36316811075498012"/>
    <n v="9.0679999999999996"/>
    <n v="0"/>
    <n v="0.36316811075498012"/>
  </r>
  <r>
    <m/>
    <s v="SC"/>
    <s v="STC-0021"/>
    <d v="2007-11-29T00:00:00"/>
    <n v="21"/>
    <s v="Quarles"/>
    <x v="11"/>
    <n v="90"/>
    <n v="14"/>
    <n v="10"/>
    <n v="9.5"/>
    <n v="2"/>
    <n v="567.05747397295761"/>
    <n v="5.670574739729576E-2"/>
    <n v="510.35172657566187"/>
    <n v="5.1035172657566186E-2"/>
    <n v="5.6705747397295739E-3"/>
    <n v="5.78"/>
    <n v="0.29498329796073258"/>
    <n v="9.0679999999999996"/>
    <n v="5.1420771739867775E-2"/>
    <n v="0.2435625262208648"/>
  </r>
  <r>
    <m/>
    <s v="SC"/>
    <s v="STC-0021"/>
    <d v="2007-11-29T00:00:00"/>
    <n v="21"/>
    <s v="Quarles"/>
    <x v="11"/>
    <n v="90"/>
    <n v="15"/>
    <n v="22"/>
    <n v="13"/>
    <n v="2"/>
    <n v="1061.8583169133501"/>
    <n v="0.10618583169133501"/>
    <n v="955.6724852220151"/>
    <n v="9.5567248522201512E-2"/>
    <n v="1.06185831691335E-2"/>
    <n v="5.78"/>
    <n v="0.55237869645832471"/>
    <n v="9.0679999999999996"/>
    <n v="9.6289312177702577E-2"/>
    <n v="0.45608938428062212"/>
  </r>
  <r>
    <m/>
    <s v="SC"/>
    <s v="STC-0021"/>
    <d v="2007-11-29T00:00:00"/>
    <n v="21"/>
    <s v="Quarles"/>
    <x v="15"/>
    <n v="90"/>
    <n v="5"/>
    <n v="12"/>
    <n v="5.5"/>
    <n v="3"/>
    <n v="285.09953331327375"/>
    <n v="2.8509953331327376E-2"/>
    <n v="256.58957998194637"/>
    <n v="2.5658957998194638E-2"/>
    <n v="2.8509953331327387E-3"/>
    <n v="5.15"/>
    <n v="0.13214363369070239"/>
    <n v="11.257999999999999"/>
    <n v="3.2096505460408369E-2"/>
    <n v="0.10004712823029402"/>
  </r>
  <r>
    <m/>
    <s v="SC"/>
    <s v="STC-0021"/>
    <d v="2007-11-29T00:00:00"/>
    <n v="21"/>
    <s v="Quarles"/>
    <x v="15"/>
    <n v="60"/>
    <n v="10"/>
    <n v="40"/>
    <n v="15"/>
    <n v="3"/>
    <n v="2120.5750411731105"/>
    <n v="0.21205750411731106"/>
    <n v="1272.3450247038663"/>
    <n v="0.12723450247038665"/>
    <n v="8.4823001646924412E-2"/>
    <n v="5.15"/>
    <n v="0.65525768772249127"/>
    <n v="11.257999999999999"/>
    <n v="0.95493735254107492"/>
    <n v="-0.29967966481858366"/>
  </r>
  <r>
    <m/>
    <s v="SC"/>
    <s v="STC-0021"/>
    <d v="2007-11-29T00:00:00"/>
    <n v="21"/>
    <s v="Quarles"/>
    <x v="13"/>
    <n v="90"/>
    <n v="1"/>
    <n v="24"/>
    <n v="6.5"/>
    <n v="2"/>
    <n v="265.46457922833753"/>
    <n v="2.6546457922833753E-2"/>
    <n v="238.91812130550377"/>
    <n v="2.3891812130550378E-2"/>
    <n v="2.6546457922833749E-3"/>
    <n v="4.05"/>
    <n v="9.676183912872903E-2"/>
    <n v="8.1050000000000004"/>
    <n v="2.1515904146456755E-2"/>
    <n v="7.5245934982272278E-2"/>
  </r>
  <r>
    <m/>
    <s v="SC"/>
    <s v="STC-0021"/>
    <d v="2007-11-29T00:00:00"/>
    <n v="21"/>
    <s v="Quarles"/>
    <x v="13"/>
    <n v="90"/>
    <n v="1"/>
    <n v="14"/>
    <n v="4"/>
    <n v="2"/>
    <n v="100.53096491487338"/>
    <n v="1.0053096491487338E-2"/>
    <n v="90.477868423386042"/>
    <n v="9.0477868423386038E-3"/>
    <n v="1.0053096491487341E-3"/>
    <n v="4.05"/>
    <n v="3.6643536711471345E-2"/>
    <n v="8.1050000000000004"/>
    <n v="8.1480347063504904E-3"/>
    <n v="2.8495502005120854E-2"/>
  </r>
  <r>
    <m/>
    <s v="SC"/>
    <s v="STC-0021"/>
    <d v="2007-11-29T00:00:00"/>
    <n v="21"/>
    <s v="Quarles"/>
    <x v="14"/>
    <n v="90"/>
    <n v="1"/>
    <n v="10"/>
    <n v="3"/>
    <n v="2"/>
    <n v="56.548667764616276"/>
    <n v="5.6548667764616273E-3"/>
    <n v="50.893800988154652"/>
    <n v="5.0893800988154655E-3"/>
    <n v="5.6548667764616187E-4"/>
    <n v="6.51"/>
    <n v="3.3131864443288681E-2"/>
    <n v="8.2509999999999994"/>
    <n v="4.6658305772584816E-3"/>
    <n v="2.8466033866030201E-2"/>
  </r>
  <r>
    <m/>
    <s v="SC"/>
    <s v="STC-0021"/>
    <d v="2007-11-29T00:00:00"/>
    <n v="21"/>
    <s v="Quarles"/>
    <x v="14"/>
    <n v="10"/>
    <n v="15"/>
    <n v="15"/>
    <n v="11.25"/>
    <n v="2"/>
    <n v="795.21564043991634"/>
    <n v="7.9521564043991633E-2"/>
    <n v="79.521564043991646"/>
    <n v="7.9521564043991654E-3"/>
    <n v="7.1569407639592464E-2"/>
    <n v="6.51"/>
    <n v="5.1768538192638568E-2"/>
    <n v="8.2509999999999994"/>
    <n v="0.59051918243427737"/>
    <n v="-0.53875064424163877"/>
  </r>
  <r>
    <m/>
    <s v="SC"/>
    <s v="STC-0021"/>
    <d v="2007-11-29T00:00:00"/>
    <n v="21"/>
    <s v="Quarles"/>
    <x v="14"/>
    <n v="10"/>
    <n v="25"/>
    <n v="50"/>
    <n v="25"/>
    <n v="2"/>
    <n v="3926.9908169872415"/>
    <n v="0.39269908169872414"/>
    <n v="392.69908169872417"/>
    <n v="3.9269908169872414E-2"/>
    <n v="0.35342917352885173"/>
    <n v="6.51"/>
    <n v="0.25564710218586939"/>
    <n v="8.2509999999999994"/>
    <n v="2.9161441107865556"/>
    <n v="-2.6604970086006863"/>
  </r>
  <r>
    <m/>
    <s v="SC"/>
    <s v="STC-0022"/>
    <d v="2007-11-28T00:00:00"/>
    <n v="10"/>
    <s v="Quarles"/>
    <x v="16"/>
    <n v="80"/>
    <n v="1"/>
    <n v="20"/>
    <n v="5.5"/>
    <n v="2"/>
    <n v="190.06635554218249"/>
    <n v="1.9006635554218249E-2"/>
    <n v="152.05308443374599"/>
    <n v="1.52053084433746E-2"/>
    <n v="3.8013271108436487E-3"/>
    <n v="5.13"/>
    <n v="7.80032323145117E-2"/>
    <n v="8.4610000000000003"/>
    <n v="3.2163028684848112E-2"/>
    <n v="4.5840203629663588E-2"/>
  </r>
  <r>
    <m/>
    <s v="SC"/>
    <s v="STC-0022"/>
    <d v="2007-11-28T00:00:00"/>
    <n v="10"/>
    <s v="Quarles"/>
    <x v="16"/>
    <n v="80"/>
    <n v="1"/>
    <n v="30"/>
    <n v="8"/>
    <n v="2"/>
    <n v="402.12385965949352"/>
    <n v="4.0212385965949352E-2"/>
    <n v="321.69908772759482"/>
    <n v="3.2169908772759478E-2"/>
    <n v="8.0424771931898731E-3"/>
    <n v="5.13"/>
    <n v="0.16503163200425613"/>
    <n v="8.4610000000000003"/>
    <n v="6.8047399531579525E-2"/>
    <n v="9.698423247267661E-2"/>
  </r>
  <r>
    <m/>
    <s v="SC"/>
    <s v="STC-0022"/>
    <d v="2007-11-28T00:00:00"/>
    <n v="10"/>
    <s v="Quarles"/>
    <x v="16"/>
    <n v="90"/>
    <n v="1"/>
    <n v="10"/>
    <n v="3"/>
    <n v="2"/>
    <n v="56.548667764616276"/>
    <n v="5.6548667764616273E-3"/>
    <n v="50.893800988154652"/>
    <n v="5.0893800988154655E-3"/>
    <n v="5.6548667764616187E-4"/>
    <n v="5.13"/>
    <n v="2.6108519906923339E-2"/>
    <n v="8.4610000000000003"/>
    <n v="4.7845827795641761E-3"/>
    <n v="2.1323937127359163E-2"/>
  </r>
  <r>
    <m/>
    <s v="SC"/>
    <s v="STC-0022"/>
    <d v="2007-11-28T00:00:00"/>
    <n v="10"/>
    <s v="Quarles"/>
    <x v="16"/>
    <n v="90"/>
    <n v="2"/>
    <n v="25"/>
    <n v="7.25"/>
    <n v="2"/>
    <n v="330.259927708627"/>
    <n v="3.3025992770862697E-2"/>
    <n v="297.23393493776433"/>
    <n v="2.9723393493776434E-2"/>
    <n v="3.3025992770862635E-3"/>
    <n v="5.13"/>
    <n v="0.15248100862307309"/>
    <n v="8.4610000000000003"/>
    <n v="2.7943292483426876E-2"/>
    <n v="0.12453771613964622"/>
  </r>
  <r>
    <m/>
    <s v="SC"/>
    <s v="STC-0022"/>
    <d v="2007-11-28T00:00:00"/>
    <n v="10"/>
    <s v="Harris"/>
    <x v="16"/>
    <n v="100"/>
    <n v="2"/>
    <n v="15"/>
    <n v="4.75"/>
    <n v="2"/>
    <n v="141.7643684932394"/>
    <n v="1.417643684932394E-2"/>
    <n v="141.7643684932394"/>
    <n v="1.417643684932394E-2"/>
    <n v="0"/>
    <n v="5.13"/>
    <n v="7.2725121037031812E-2"/>
    <n v="8.4610000000000003"/>
    <n v="0"/>
    <n v="7.2725121037031812E-2"/>
  </r>
  <r>
    <m/>
    <s v="SC"/>
    <s v="STC-0022"/>
    <d v="2007-11-28T00:00:00"/>
    <n v="10"/>
    <s v="Harris"/>
    <x v="16"/>
    <n v="100"/>
    <n v="2"/>
    <n v="15"/>
    <n v="4.75"/>
    <n v="2"/>
    <n v="141.7643684932394"/>
    <n v="1.417643684932394E-2"/>
    <n v="141.7643684932394"/>
    <n v="1.417643684932394E-2"/>
    <n v="0"/>
    <n v="5.13"/>
    <n v="7.2725121037031812E-2"/>
    <n v="8.4610000000000003"/>
    <n v="0"/>
    <n v="7.2725121037031812E-2"/>
  </r>
  <r>
    <m/>
    <s v="SC"/>
    <s v="STC-0022"/>
    <d v="2007-11-28T00:00:00"/>
    <n v="10"/>
    <s v="Harris"/>
    <x v="16"/>
    <n v="90"/>
    <n v="2"/>
    <n v="25"/>
    <n v="7.25"/>
    <n v="2"/>
    <n v="330.259927708627"/>
    <n v="3.3025992770862697E-2"/>
    <n v="297.23393493776433"/>
    <n v="2.9723393493776434E-2"/>
    <n v="3.3025992770862635E-3"/>
    <n v="5.13"/>
    <n v="0.15248100862307309"/>
    <n v="8.4610000000000003"/>
    <n v="2.7943292483426876E-2"/>
    <n v="0.12453771613964622"/>
  </r>
  <r>
    <m/>
    <s v="SC"/>
    <s v="STC-0022"/>
    <d v="2007-11-28T00:00:00"/>
    <n v="10"/>
    <s v="Harris"/>
    <x v="16"/>
    <n v="70"/>
    <n v="3"/>
    <n v="45"/>
    <n v="12.75"/>
    <n v="2"/>
    <n v="1021.4103114983815"/>
    <n v="0.10214103114983815"/>
    <n v="714.98721804886702"/>
    <n v="7.14987218048867E-2"/>
    <n v="3.0642309344951449E-2"/>
    <n v="5.13"/>
    <n v="0.36678844285906875"/>
    <n v="8.4610000000000003"/>
    <n v="0.2592645793676342"/>
    <n v="0.10752386349143456"/>
  </r>
  <r>
    <m/>
    <s v="SC"/>
    <s v="STC-0022"/>
    <d v="2007-11-28T00:00:00"/>
    <n v="10"/>
    <s v="Harris"/>
    <x v="16"/>
    <n v="80"/>
    <n v="3"/>
    <n v="25"/>
    <n v="7.75"/>
    <n v="2"/>
    <n v="377.38381751247391"/>
    <n v="3.7738381751247392E-2"/>
    <n v="301.90705400997916"/>
    <n v="3.0190705400997917E-2"/>
    <n v="7.5476763502494749E-3"/>
    <n v="5.13"/>
    <n v="0.15487831870711932"/>
    <n v="8.4610000000000003"/>
    <n v="6.3860889599460804E-2"/>
    <n v="9.1017429107658518E-2"/>
  </r>
  <r>
    <m/>
    <s v="SC"/>
    <s v="STC-0022"/>
    <d v="2007-11-28T00:00:00"/>
    <n v="10"/>
    <s v="Harris"/>
    <x v="16"/>
    <n v="100"/>
    <n v="3"/>
    <n v="20"/>
    <n v="6.5"/>
    <n v="2"/>
    <n v="265.46457922833753"/>
    <n v="2.6546457922833753E-2"/>
    <n v="265.46457922833753"/>
    <n v="2.6546457922833753E-2"/>
    <n v="0"/>
    <n v="5.13"/>
    <n v="0.13618332914413714"/>
    <n v="8.4610000000000003"/>
    <n v="0"/>
    <n v="0.13618332914413714"/>
  </r>
  <r>
    <m/>
    <s v="SC"/>
    <s v="STC-0022"/>
    <d v="2007-11-28T00:00:00"/>
    <n v="10"/>
    <s v="Harris"/>
    <x v="16"/>
    <n v="100"/>
    <n v="3"/>
    <n v="15"/>
    <n v="5.25"/>
    <n v="2"/>
    <n v="173.18029502913734"/>
    <n v="1.7318029502913734E-2"/>
    <n v="173.18029502913734"/>
    <n v="1.7318029502913734E-2"/>
    <n v="0"/>
    <n v="5.13"/>
    <n v="8.8841491349947455E-2"/>
    <n v="8.4610000000000003"/>
    <n v="0"/>
    <n v="8.8841491349947455E-2"/>
  </r>
  <r>
    <m/>
    <s v="SC"/>
    <s v="STC-0022"/>
    <d v="2007-11-28T00:00:00"/>
    <n v="10"/>
    <s v="Quarles"/>
    <x v="16"/>
    <n v="90"/>
    <n v="5"/>
    <n v="40"/>
    <n v="12.5"/>
    <n v="2"/>
    <n v="981.74770424681037"/>
    <n v="9.8174770424681035E-2"/>
    <n v="883.57293382212936"/>
    <n v="8.8357293382212931E-2"/>
    <n v="9.8174770424681035E-3"/>
    <n v="5.13"/>
    <n v="0.45327291505075235"/>
    <n v="8.4610000000000003"/>
    <n v="8.3065673256322622E-2"/>
    <n v="0.37020724179442971"/>
  </r>
  <r>
    <m/>
    <s v="SC"/>
    <s v="STC-0022"/>
    <d v="2007-11-28T00:00:00"/>
    <n v="10"/>
    <s v="Quarles"/>
    <x v="16"/>
    <n v="90"/>
    <n v="5"/>
    <n v="20"/>
    <n v="7.5"/>
    <n v="2"/>
    <n v="353.42917352885172"/>
    <n v="3.5342917352885174E-2"/>
    <n v="318.08625617596658"/>
    <n v="3.1808625617596661E-2"/>
    <n v="3.5342917352885125E-3"/>
    <n v="5.13"/>
    <n v="0.16317824941827086"/>
    <n v="8.4610000000000003"/>
    <n v="2.9903642372276107E-2"/>
    <n v="0.13327460704599475"/>
  </r>
  <r>
    <m/>
    <s v="SC"/>
    <s v="STC-0022"/>
    <d v="2007-11-28T00:00:00"/>
    <n v="10"/>
    <s v="Quarles"/>
    <x v="16"/>
    <n v="70"/>
    <n v="5"/>
    <n v="25"/>
    <n v="8.75"/>
    <n v="2"/>
    <n v="481.05637508093707"/>
    <n v="4.8105637508093706E-2"/>
    <n v="336.73946255665595"/>
    <n v="3.3673946255665596E-2"/>
    <n v="1.443169125242811E-2"/>
    <n v="5.13"/>
    <n v="0.17274734429156449"/>
    <n v="8.4610000000000003"/>
    <n v="0.12210653968679425"/>
    <n v="5.0640804604770245E-2"/>
  </r>
  <r>
    <m/>
    <s v="SC"/>
    <s v="STC-0022"/>
    <d v="2007-11-28T00:00:00"/>
    <n v="10"/>
    <s v="Quarles"/>
    <x v="16"/>
    <n v="90"/>
    <n v="5"/>
    <n v="35"/>
    <n v="11.25"/>
    <n v="2"/>
    <n v="795.21564043991634"/>
    <n v="7.9521564043991633E-2"/>
    <n v="715.69407639592475"/>
    <n v="7.1569407639592478E-2"/>
    <n v="7.9521564043991549E-3"/>
    <n v="5.13"/>
    <n v="0.36715106119110941"/>
    <n v="8.4610000000000003"/>
    <n v="6.7283195337621254E-2"/>
    <n v="0.29986786585348812"/>
  </r>
  <r>
    <m/>
    <s v="SC"/>
    <s v="STC-0022"/>
    <d v="2007-11-28T00:00:00"/>
    <n v="10"/>
    <s v="Quarles"/>
    <x v="16"/>
    <n v="90"/>
    <n v="5"/>
    <n v="20"/>
    <n v="7.5"/>
    <n v="2"/>
    <n v="353.42917352885172"/>
    <n v="3.5342917352885174E-2"/>
    <n v="318.08625617596658"/>
    <n v="3.1808625617596661E-2"/>
    <n v="3.5342917352885125E-3"/>
    <n v="5.13"/>
    <n v="0.16317824941827086"/>
    <n v="8.4610000000000003"/>
    <n v="2.9903642372276107E-2"/>
    <n v="0.13327460704599475"/>
  </r>
  <r>
    <m/>
    <s v="SC"/>
    <s v="STC-0022"/>
    <d v="2007-11-28T00:00:00"/>
    <n v="10"/>
    <s v="Quarles"/>
    <x v="16"/>
    <n v="90"/>
    <n v="5"/>
    <n v="20"/>
    <n v="7.5"/>
    <n v="2"/>
    <n v="353.42917352885172"/>
    <n v="3.5342917352885174E-2"/>
    <n v="318.08625617596658"/>
    <n v="3.1808625617596661E-2"/>
    <n v="3.5342917352885125E-3"/>
    <n v="5.13"/>
    <n v="0.16317824941827086"/>
    <n v="8.4610000000000003"/>
    <n v="2.9903642372276107E-2"/>
    <n v="0.13327460704599475"/>
  </r>
  <r>
    <m/>
    <s v="SC"/>
    <s v="STC-0022"/>
    <d v="2007-11-28T00:00:00"/>
    <n v="10"/>
    <s v="Quarles"/>
    <x v="16"/>
    <n v="90"/>
    <n v="5"/>
    <n v="20"/>
    <n v="7.5"/>
    <n v="2"/>
    <n v="353.42917352885172"/>
    <n v="3.5342917352885174E-2"/>
    <n v="318.08625617596658"/>
    <n v="3.1808625617596661E-2"/>
    <n v="3.5342917352885125E-3"/>
    <n v="5.13"/>
    <n v="0.16317824941827086"/>
    <n v="8.4610000000000003"/>
    <n v="2.9903642372276107E-2"/>
    <n v="0.13327460704599475"/>
  </r>
  <r>
    <m/>
    <s v="SC"/>
    <s v="STC-0022"/>
    <d v="2007-11-28T00:00:00"/>
    <n v="10"/>
    <s v="Harris"/>
    <x v="16"/>
    <n v="90"/>
    <n v="5"/>
    <n v="15"/>
    <n v="6.25"/>
    <n v="2"/>
    <n v="245.43692606170259"/>
    <n v="2.4543692606170259E-2"/>
    <n v="220.89323345553234"/>
    <n v="2.2089323345553233E-2"/>
    <n v="2.4543692606170259E-3"/>
    <n v="5.13"/>
    <n v="0.11331822876268809"/>
    <n v="8.4610000000000003"/>
    <n v="2.0766418314080656E-2"/>
    <n v="9.2551810448607427E-2"/>
  </r>
  <r>
    <m/>
    <s v="SC"/>
    <s v="STC-0022"/>
    <d v="2007-11-28T00:00:00"/>
    <n v="10"/>
    <s v="Harris"/>
    <x v="16"/>
    <n v="90"/>
    <n v="8"/>
    <n v="14"/>
    <n v="7.5"/>
    <n v="2"/>
    <n v="353.42917352885172"/>
    <n v="3.5342917352885174E-2"/>
    <n v="318.08625617596658"/>
    <n v="3.1808625617596661E-2"/>
    <n v="3.5342917352885125E-3"/>
    <n v="5.13"/>
    <n v="0.16317824941827086"/>
    <n v="8.4610000000000003"/>
    <n v="2.9903642372276107E-2"/>
    <n v="0.13327460704599475"/>
  </r>
  <r>
    <m/>
    <s v="SC"/>
    <s v="STC-0022"/>
    <d v="2007-11-28T00:00:00"/>
    <n v="10"/>
    <s v="Harris"/>
    <x v="16"/>
    <n v="90"/>
    <n v="8"/>
    <n v="15"/>
    <n v="7.75"/>
    <n v="2"/>
    <n v="377.38381751247391"/>
    <n v="3.7738381751247392E-2"/>
    <n v="339.64543576122651"/>
    <n v="3.3964543576122649E-2"/>
    <n v="3.7738381751247427E-3"/>
    <n v="5.13"/>
    <n v="0.1742381085455092"/>
    <n v="8.4610000000000003"/>
    <n v="3.1930444799730451E-2"/>
    <n v="0.14230766374577875"/>
  </r>
  <r>
    <m/>
    <s v="SC"/>
    <s v="STC-0022"/>
    <d v="2007-11-28T00:00:00"/>
    <n v="10"/>
    <s v="Quarles"/>
    <x v="16"/>
    <n v="90"/>
    <n v="10"/>
    <n v="20"/>
    <n v="10"/>
    <n v="2"/>
    <n v="628.31853071795865"/>
    <n v="6.2831853071795868E-2"/>
    <n v="565.48667764616278"/>
    <n v="5.6548667764616277E-2"/>
    <n v="6.283185307179591E-3"/>
    <n v="5.13"/>
    <n v="0.29009466563248149"/>
    <n v="8.4610000000000003"/>
    <n v="5.3162030884046522E-2"/>
    <n v="0.23693263474843496"/>
  </r>
  <r>
    <m/>
    <s v="SC"/>
    <s v="STC-0022"/>
    <d v="2007-11-28T00:00:00"/>
    <n v="10"/>
    <s v="Harris"/>
    <x v="16"/>
    <n v="90"/>
    <n v="10"/>
    <n v="40"/>
    <n v="15"/>
    <n v="2"/>
    <n v="1413.7166941154069"/>
    <n v="0.1413716694115407"/>
    <n v="1272.3450247038663"/>
    <n v="0.12723450247038665"/>
    <n v="1.413716694115405E-2"/>
    <n v="5.13"/>
    <n v="0.65271299767308344"/>
    <n v="8.4610000000000003"/>
    <n v="0.11961456948910443"/>
    <n v="0.53309842818397901"/>
  </r>
  <r>
    <m/>
    <s v="SC"/>
    <s v="STC-0022"/>
    <d v="2007-11-28T00:00:00"/>
    <n v="10"/>
    <s v="Harris"/>
    <x v="16"/>
    <n v="100"/>
    <n v="12"/>
    <n v="13"/>
    <n v="9.25"/>
    <n v="2"/>
    <n v="537.60504284555338"/>
    <n v="5.3760504284555338E-2"/>
    <n v="537.60504284555338"/>
    <n v="5.3760504284555338E-2"/>
    <n v="0"/>
    <n v="5.13"/>
    <n v="0.2757913869797689"/>
    <n v="8.4610000000000003"/>
    <n v="0"/>
    <n v="0.2757913869797689"/>
  </r>
  <r>
    <m/>
    <s v="SC"/>
    <s v="STC-0022"/>
    <d v="2007-11-28T00:00:00"/>
    <n v="10"/>
    <s v="Harris"/>
    <x v="16"/>
    <n v="100"/>
    <n v="15"/>
    <n v="15"/>
    <n v="11.25"/>
    <n v="2"/>
    <n v="795.21564043991634"/>
    <n v="7.9521564043991633E-2"/>
    <n v="795.21564043991634"/>
    <n v="7.9521564043991633E-2"/>
    <n v="0"/>
    <n v="5.13"/>
    <n v="0.40794562354567709"/>
    <n v="8.4610000000000003"/>
    <n v="0"/>
    <n v="0.40794562354567709"/>
  </r>
  <r>
    <m/>
    <s v="SC"/>
    <s v="STC-0022"/>
    <d v="2007-11-28T00:00:00"/>
    <n v="10"/>
    <s v="Quarles"/>
    <x v="16"/>
    <n v="90"/>
    <n v="22"/>
    <n v="55"/>
    <n v="24.75"/>
    <n v="2"/>
    <n v="3848.8436997291951"/>
    <n v="0.38488436997291953"/>
    <n v="3463.9593297562756"/>
    <n v="0.34639593297562754"/>
    <n v="3.8488436997291986E-2"/>
    <n v="5.13"/>
    <n v="1.7770111361649692"/>
    <n v="8.4610000000000003"/>
    <n v="0.32565066543408749"/>
    <n v="1.4513604707308816"/>
  </r>
  <r>
    <m/>
    <s v="SC"/>
    <s v="STC-0022"/>
    <d v="2007-11-28T00:00:00"/>
    <n v="10"/>
    <s v="Quarles"/>
    <x v="16"/>
    <n v="90"/>
    <n v="30"/>
    <n v="25"/>
    <n v="21.25"/>
    <n v="2"/>
    <n v="2837.2508652732818"/>
    <n v="0.2837250865273282"/>
    <n v="2553.5257787459536"/>
    <n v="0.25535257787459537"/>
    <n v="2.8372508652732831E-2"/>
    <n v="5.13"/>
    <n v="1.3099587244966742"/>
    <n v="8.4610000000000003"/>
    <n v="0.24005979571077249"/>
    <n v="1.0698989287859018"/>
  </r>
  <r>
    <m/>
    <s v="SC"/>
    <s v="STC-0022"/>
    <d v="2007-11-28T00:00:00"/>
    <n v="10"/>
    <s v="Harris"/>
    <x v="16"/>
    <n v="90"/>
    <n v="30"/>
    <n v="30"/>
    <n v="22.5"/>
    <n v="2"/>
    <n v="3180.8625617596654"/>
    <n v="0.31808625617596653"/>
    <n v="2862.776305583699"/>
    <n v="0.28627763055836991"/>
    <n v="3.180862561759662E-2"/>
    <n v="5.13"/>
    <n v="1.4686042447644376"/>
    <n v="8.4610000000000003"/>
    <n v="0.26913278135048502"/>
    <n v="1.1994714634139525"/>
  </r>
  <r>
    <m/>
    <s v="SC"/>
    <s v="STC-0022"/>
    <d v="2007-11-28T00:00:00"/>
    <n v="10"/>
    <s v="Harris"/>
    <x v="16"/>
    <n v="90"/>
    <n v="33"/>
    <n v="35"/>
    <n v="25.25"/>
    <n v="2"/>
    <n v="4005.9233324086849"/>
    <n v="0.40059233324086851"/>
    <n v="3605.3309991678166"/>
    <n v="0.36053309991678167"/>
    <n v="4.005923332408684E-2"/>
    <n v="5.13"/>
    <n v="1.84953480257309"/>
    <n v="8.4610000000000003"/>
    <n v="0.33894117315509875"/>
    <n v="1.5105936294179911"/>
  </r>
  <r>
    <m/>
    <s v="SC"/>
    <s v="STC-0022"/>
    <d v="2007-11-28T00:00:00"/>
    <n v="10"/>
    <s v="Quarles"/>
    <x v="16"/>
    <n v="70"/>
    <n v="45"/>
    <n v="24"/>
    <n v="28.5"/>
    <n v="2"/>
    <n v="5103.5172657566191"/>
    <n v="0.51035172657566186"/>
    <n v="3572.4620860296332"/>
    <n v="0.3572462086029633"/>
    <n v="0.15310551797269856"/>
    <n v="5.13"/>
    <n v="1.8326730501332016"/>
    <n v="8.4610000000000003"/>
    <n v="1.2954257875670026"/>
    <n v="0.53724726256619904"/>
  </r>
  <r>
    <m/>
    <s v="SC"/>
    <s v="STC-0022"/>
    <d v="2007-11-28T00:00:00"/>
    <n v="10"/>
    <s v="Harris"/>
    <x v="16"/>
    <n v="70"/>
    <n v="50"/>
    <n v="50"/>
    <n v="37.5"/>
    <n v="2"/>
    <n v="8835.7293382212938"/>
    <n v="0.88357293382212942"/>
    <n v="6185.0105367549049"/>
    <n v="0.61850105367549046"/>
    <n v="0.26507188014663896"/>
    <n v="5.13"/>
    <n v="3.1729104053552661"/>
    <n v="8.4610000000000003"/>
    <n v="2.2427731779207125"/>
    <n v="0.93013722743455363"/>
  </r>
  <r>
    <m/>
    <s v="SC"/>
    <s v="STC-0022"/>
    <d v="2007-11-28T00:00:00"/>
    <n v="10"/>
    <s v="Harris"/>
    <x v="4"/>
    <n v="100"/>
    <n v="5"/>
    <n v="25"/>
    <n v="8.75"/>
    <n v="2"/>
    <n v="481.05637508093707"/>
    <n v="4.8105637508093706E-2"/>
    <n v="481.05637508093707"/>
    <n v="4.8105637508093706E-2"/>
    <n v="0"/>
    <n v="5.23"/>
    <n v="0.2515924841673301"/>
    <n v="8.4610000000000003"/>
    <n v="0"/>
    <n v="0.2515924841673301"/>
  </r>
  <r>
    <m/>
    <s v="SC"/>
    <s v="STC-0022"/>
    <d v="2007-11-28T00:00:00"/>
    <n v="10"/>
    <s v="Harris"/>
    <x v="4"/>
    <n v="100"/>
    <n v="7"/>
    <n v="15"/>
    <n v="7.25"/>
    <n v="2"/>
    <n v="330.259927708627"/>
    <n v="3.3025992770862697E-2"/>
    <n v="330.259927708627"/>
    <n v="3.3025992770862697E-2"/>
    <n v="0"/>
    <n v="5.23"/>
    <n v="0.17272594219161191"/>
    <n v="8.4610000000000003"/>
    <n v="0"/>
    <n v="0.17272594219161191"/>
  </r>
  <r>
    <m/>
    <s v="SC"/>
    <s v="STC-0022"/>
    <d v="2007-11-28T00:00:00"/>
    <n v="10"/>
    <s v="Harris"/>
    <x v="4"/>
    <n v="80"/>
    <n v="7"/>
    <n v="18"/>
    <n v="8"/>
    <n v="2"/>
    <n v="402.12385965949352"/>
    <n v="4.0212385965949352E-2"/>
    <n v="321.69908772759482"/>
    <n v="3.2169908772759478E-2"/>
    <n v="8.0424771931898731E-3"/>
    <n v="5.23"/>
    <n v="0.16824862288153208"/>
    <n v="8.4610000000000003"/>
    <n v="6.8047399531579525E-2"/>
    <n v="0.10020122334995256"/>
  </r>
  <r>
    <m/>
    <s v="SC"/>
    <s v="STC-0022"/>
    <d v="2007-11-28T00:00:00"/>
    <n v="10"/>
    <s v="Harris"/>
    <x v="4"/>
    <n v="100"/>
    <n v="8"/>
    <n v="15"/>
    <n v="7.75"/>
    <n v="2"/>
    <n v="377.38381751247391"/>
    <n v="3.7738381751247392E-2"/>
    <n v="377.38381751247391"/>
    <n v="3.7738381751247392E-2"/>
    <n v="0"/>
    <n v="5.23"/>
    <n v="0.19737173655902387"/>
    <n v="8.4610000000000003"/>
    <n v="0"/>
    <n v="0.19737173655902387"/>
  </r>
  <r>
    <m/>
    <s v="SC"/>
    <s v="STC-0022"/>
    <d v="2007-11-28T00:00:00"/>
    <n v="10"/>
    <s v="Harris"/>
    <x v="4"/>
    <n v="100"/>
    <n v="8"/>
    <n v="13"/>
    <n v="7.25"/>
    <n v="2"/>
    <n v="330.259927708627"/>
    <n v="3.3025992770862697E-2"/>
    <n v="330.259927708627"/>
    <n v="3.3025992770862697E-2"/>
    <n v="0"/>
    <n v="5.23"/>
    <n v="0.17272594219161191"/>
    <n v="8.4610000000000003"/>
    <n v="0"/>
    <n v="0.17272594219161191"/>
  </r>
  <r>
    <m/>
    <s v="SC"/>
    <s v="STC-0022"/>
    <d v="2007-11-28T00:00:00"/>
    <n v="10"/>
    <s v="Harris"/>
    <x v="4"/>
    <n v="100"/>
    <n v="8"/>
    <n v="15"/>
    <n v="7.75"/>
    <n v="2"/>
    <n v="377.38381751247391"/>
    <n v="3.7738381751247392E-2"/>
    <n v="377.38381751247391"/>
    <n v="3.7738381751247392E-2"/>
    <n v="0"/>
    <n v="5.23"/>
    <n v="0.19737173655902387"/>
    <n v="8.4610000000000003"/>
    <n v="0"/>
    <n v="0.19737173655902387"/>
  </r>
  <r>
    <m/>
    <s v="SC"/>
    <s v="STC-0022"/>
    <d v="2007-11-28T00:00:00"/>
    <n v="10"/>
    <s v="Quarles"/>
    <x v="4"/>
    <n v="90"/>
    <n v="10"/>
    <n v="30"/>
    <n v="12.5"/>
    <n v="2"/>
    <n v="981.74770424681037"/>
    <n v="9.8174770424681035E-2"/>
    <n v="883.57293382212936"/>
    <n v="8.8357293382212931E-2"/>
    <n v="9.8174770424681035E-3"/>
    <n v="5.23"/>
    <n v="0.46210864438897364"/>
    <n v="8.4610000000000003"/>
    <n v="8.3065673256322622E-2"/>
    <n v="0.37904297113265101"/>
  </r>
  <r>
    <m/>
    <s v="SC"/>
    <s v="STC-0022"/>
    <d v="2007-11-28T00:00:00"/>
    <n v="10"/>
    <s v="Quarles"/>
    <x v="4"/>
    <n v="90"/>
    <n v="10"/>
    <n v="74"/>
    <n v="23.5"/>
    <n v="2"/>
    <n v="3469.8890858899267"/>
    <n v="0.34698890858899267"/>
    <n v="3122.900177300934"/>
    <n v="0.31229001773009341"/>
    <n v="3.4698890858899267E-2"/>
    <n v="5.23"/>
    <n v="1.6332767927283887"/>
    <n v="8.4610000000000003"/>
    <n v="0.29358731555714673"/>
    <n v="1.339689477171242"/>
  </r>
  <r>
    <m/>
    <s v="SC"/>
    <s v="STC-0022"/>
    <d v="2007-11-28T00:00:00"/>
    <n v="10"/>
    <s v="Quarles"/>
    <x v="4"/>
    <n v="90"/>
    <n v="10"/>
    <n v="20"/>
    <n v="10"/>
    <n v="2"/>
    <n v="628.31853071795865"/>
    <n v="6.2831853071795868E-2"/>
    <n v="565.48667764616278"/>
    <n v="5.6548667764616277E-2"/>
    <n v="6.283185307179591E-3"/>
    <n v="5.23"/>
    <n v="0.29574953240894314"/>
    <n v="8.4610000000000003"/>
    <n v="5.3162030884046522E-2"/>
    <n v="0.24258750152489661"/>
  </r>
  <r>
    <m/>
    <s v="SC"/>
    <s v="STC-0022"/>
    <d v="2007-11-28T00:00:00"/>
    <n v="10"/>
    <s v="Quarles"/>
    <x v="4"/>
    <n v="100"/>
    <n v="10"/>
    <n v="15"/>
    <n v="8.75"/>
    <n v="2"/>
    <n v="481.05637508093707"/>
    <n v="4.8105637508093706E-2"/>
    <n v="481.05637508093707"/>
    <n v="4.8105637508093706E-2"/>
    <n v="0"/>
    <n v="5.23"/>
    <n v="0.2515924841673301"/>
    <n v="8.4610000000000003"/>
    <n v="0"/>
    <n v="0.2515924841673301"/>
  </r>
  <r>
    <m/>
    <s v="SC"/>
    <s v="STC-0022"/>
    <d v="2007-11-28T00:00:00"/>
    <n v="10"/>
    <s v="Quarles"/>
    <x v="4"/>
    <n v="90"/>
    <n v="10"/>
    <n v="20"/>
    <n v="10"/>
    <n v="2"/>
    <n v="628.31853071795865"/>
    <n v="6.2831853071795868E-2"/>
    <n v="565.48667764616278"/>
    <n v="5.6548667764616277E-2"/>
    <n v="6.283185307179591E-3"/>
    <n v="5.23"/>
    <n v="0.29574953240894314"/>
    <n v="8.4610000000000003"/>
    <n v="5.3162030884046522E-2"/>
    <n v="0.24258750152489661"/>
  </r>
  <r>
    <m/>
    <s v="SC"/>
    <s v="STC-0022"/>
    <d v="2007-11-28T00:00:00"/>
    <n v="10"/>
    <s v="Quarles"/>
    <x v="4"/>
    <n v="90"/>
    <n v="10"/>
    <n v="10"/>
    <n v="7.5"/>
    <n v="2"/>
    <n v="353.42917352885172"/>
    <n v="3.5342917352885174E-2"/>
    <n v="318.08625617596658"/>
    <n v="3.1808625617596661E-2"/>
    <n v="3.5342917352885125E-3"/>
    <n v="5.23"/>
    <n v="0.16635911198003056"/>
    <n v="8.4610000000000003"/>
    <n v="2.9903642372276107E-2"/>
    <n v="0.13645546960775445"/>
  </r>
  <r>
    <m/>
    <s v="SC"/>
    <s v="STC-0022"/>
    <d v="2007-11-28T00:00:00"/>
    <n v="10"/>
    <s v="Quarles"/>
    <x v="4"/>
    <n v="90"/>
    <n v="10"/>
    <n v="15"/>
    <n v="8.75"/>
    <n v="2"/>
    <n v="481.05637508093707"/>
    <n v="4.8105637508093706E-2"/>
    <n v="432.95073757284337"/>
    <n v="4.3295073757284336E-2"/>
    <n v="4.8105637508093699E-3"/>
    <n v="5.23"/>
    <n v="0.22643323575059709"/>
    <n v="8.4610000000000003"/>
    <n v="4.070217989559808E-2"/>
    <n v="0.18573105585499902"/>
  </r>
  <r>
    <m/>
    <s v="SC"/>
    <s v="STC-0022"/>
    <d v="2007-11-28T00:00:00"/>
    <n v="10"/>
    <s v="Quarles"/>
    <x v="4"/>
    <n v="90"/>
    <n v="10"/>
    <n v="15"/>
    <n v="8.75"/>
    <n v="2"/>
    <n v="481.05637508093707"/>
    <n v="4.8105637508093706E-2"/>
    <n v="432.95073757284337"/>
    <n v="4.3295073757284336E-2"/>
    <n v="4.8105637508093699E-3"/>
    <n v="5.23"/>
    <n v="0.22643323575059709"/>
    <n v="8.4610000000000003"/>
    <n v="4.070217989559808E-2"/>
    <n v="0.18573105585499902"/>
  </r>
  <r>
    <m/>
    <s v="SC"/>
    <s v="STC-0022"/>
    <d v="2007-11-28T00:00:00"/>
    <n v="10"/>
    <s v="Harris"/>
    <x v="4"/>
    <n v="100"/>
    <n v="10"/>
    <n v="35"/>
    <n v="13.75"/>
    <n v="2"/>
    <n v="1187.9147221386406"/>
    <n v="0.11879147221386406"/>
    <n v="1187.9147221386406"/>
    <n v="0.11879147221386406"/>
    <n v="0"/>
    <n v="5.23"/>
    <n v="0.62127939967850909"/>
    <n v="8.4610000000000003"/>
    <n v="0"/>
    <n v="0.62127939967850909"/>
  </r>
  <r>
    <m/>
    <s v="SC"/>
    <s v="STC-0022"/>
    <d v="2007-11-28T00:00:00"/>
    <n v="10"/>
    <s v="Quarles"/>
    <x v="4"/>
    <n v="100"/>
    <n v="15"/>
    <n v="20"/>
    <n v="12.5"/>
    <n v="2"/>
    <n v="981.74770424681037"/>
    <n v="9.8174770424681035E-2"/>
    <n v="981.74770424681037"/>
    <n v="9.8174770424681035E-2"/>
    <n v="0"/>
    <n v="5.23"/>
    <n v="0.51345404932108185"/>
    <n v="8.4610000000000003"/>
    <n v="0"/>
    <n v="0.51345404932108185"/>
  </r>
  <r>
    <m/>
    <s v="SC"/>
    <s v="STC-0022"/>
    <d v="2007-11-28T00:00:00"/>
    <n v="10"/>
    <s v="Harris"/>
    <x v="4"/>
    <n v="70"/>
    <n v="15"/>
    <n v="25"/>
    <n v="13.75"/>
    <n v="2"/>
    <n v="1187.9147221386406"/>
    <n v="0.11879147221386406"/>
    <n v="831.54030549704839"/>
    <n v="8.3154030549704841E-2"/>
    <n v="3.563744166415922E-2"/>
    <n v="5.23"/>
    <n v="0.43489557977495635"/>
    <n v="8.4610000000000003"/>
    <n v="0.30152839392045117"/>
    <n v="0.13336718585450519"/>
  </r>
  <r>
    <m/>
    <s v="SC"/>
    <s v="STC-0022"/>
    <d v="2007-11-28T00:00:00"/>
    <n v="10"/>
    <s v="Quarles"/>
    <x v="4"/>
    <n v="100"/>
    <n v="20"/>
    <n v="35"/>
    <n v="18.75"/>
    <n v="2"/>
    <n v="2208.9323345553235"/>
    <n v="0.22089323345553236"/>
    <n v="2208.9323345553235"/>
    <n v="0.22089323345553236"/>
    <n v="0"/>
    <n v="5.23"/>
    <n v="1.1552716109724344"/>
    <n v="8.4610000000000003"/>
    <n v="0"/>
    <n v="1.1552716109724344"/>
  </r>
  <r>
    <m/>
    <s v="SC"/>
    <s v="STC-0022"/>
    <d v="2007-11-28T00:00:00"/>
    <n v="10"/>
    <s v="Quarles"/>
    <x v="4"/>
    <n v="90"/>
    <n v="20"/>
    <n v="20"/>
    <n v="15"/>
    <n v="2"/>
    <n v="1413.7166941154069"/>
    <n v="0.1413716694115407"/>
    <n v="1272.3450247038663"/>
    <n v="0.12723450247038665"/>
    <n v="1.413716694115405E-2"/>
    <n v="5.23"/>
    <n v="0.66543644792012224"/>
    <n v="8.4610000000000003"/>
    <n v="0.11961456948910443"/>
    <n v="0.54582187843101782"/>
  </r>
  <r>
    <m/>
    <s v="SC"/>
    <s v="STC-0022"/>
    <d v="2007-11-28T00:00:00"/>
    <n v="10"/>
    <s v="Quarles"/>
    <x v="4"/>
    <n v="90"/>
    <n v="20"/>
    <n v="25"/>
    <n v="16.25"/>
    <n v="2"/>
    <n v="1659.1536201771096"/>
    <n v="0.16591536201771095"/>
    <n v="1493.2382581593986"/>
    <n v="0.14932382581593986"/>
    <n v="1.659153620177109E-2"/>
    <n v="5.23"/>
    <n v="0.7809636090173655"/>
    <n v="8.4610000000000003"/>
    <n v="0.1403809878031852"/>
    <n v="0.6405826212141803"/>
  </r>
  <r>
    <m/>
    <s v="SC"/>
    <s v="STC-0022"/>
    <d v="2007-11-28T00:00:00"/>
    <n v="10"/>
    <s v="Quarles"/>
    <x v="4"/>
    <n v="100"/>
    <n v="20"/>
    <n v="20"/>
    <n v="15"/>
    <n v="2"/>
    <n v="1413.7166941154069"/>
    <n v="0.1413716694115407"/>
    <n v="1413.7166941154069"/>
    <n v="0.1413716694115407"/>
    <n v="0"/>
    <n v="5.23"/>
    <n v="0.73937383102235787"/>
    <n v="8.4610000000000003"/>
    <n v="0"/>
    <n v="0.73937383102235787"/>
  </r>
  <r>
    <m/>
    <s v="SC"/>
    <s v="STC-0022"/>
    <d v="2007-11-28T00:00:00"/>
    <n v="10"/>
    <s v="Harris"/>
    <x v="4"/>
    <n v="100"/>
    <n v="20"/>
    <n v="25"/>
    <n v="16.25"/>
    <n v="2"/>
    <n v="1659.1536201771096"/>
    <n v="0.16591536201771095"/>
    <n v="1659.1536201771096"/>
    <n v="0.16591536201771095"/>
    <n v="0"/>
    <n v="5.23"/>
    <n v="0.86773734335262831"/>
    <n v="8.4610000000000003"/>
    <n v="0"/>
    <n v="0.86773734335262831"/>
  </r>
  <r>
    <m/>
    <s v="SC"/>
    <s v="STC-0022"/>
    <d v="2007-11-28T00:00:00"/>
    <n v="10"/>
    <s v="Quarles"/>
    <x v="4"/>
    <n v="80"/>
    <n v="25"/>
    <n v="25"/>
    <n v="18.75"/>
    <n v="2"/>
    <n v="2208.9323345553235"/>
    <n v="0.22089323345553236"/>
    <n v="1767.1458676442589"/>
    <n v="0.17671458676442589"/>
    <n v="4.4178646691106466E-2"/>
    <n v="5.23"/>
    <n v="0.92421728877794751"/>
    <n v="8.4610000000000003"/>
    <n v="0.37379552965345181"/>
    <n v="0.55042175912449576"/>
  </r>
  <r>
    <m/>
    <s v="SC"/>
    <s v="STC-0022"/>
    <d v="2007-11-28T00:00:00"/>
    <n v="10"/>
    <s v="Quarles"/>
    <x v="4"/>
    <n v="100"/>
    <n v="25"/>
    <n v="20"/>
    <n v="17.5"/>
    <n v="2"/>
    <n v="1924.2255003237483"/>
    <n v="0.19242255003237482"/>
    <n v="1924.2255003237483"/>
    <n v="0.19242255003237482"/>
    <n v="0"/>
    <n v="5.23"/>
    <n v="1.0063699366693204"/>
    <n v="8.4610000000000003"/>
    <n v="0"/>
    <n v="1.0063699366693204"/>
  </r>
  <r>
    <m/>
    <s v="SC"/>
    <s v="STC-0022"/>
    <d v="2007-11-28T00:00:00"/>
    <n v="10"/>
    <s v="Quarles"/>
    <x v="4"/>
    <n v="80"/>
    <n v="25"/>
    <n v="20"/>
    <n v="17.5"/>
    <n v="2"/>
    <n v="1924.2255003237483"/>
    <n v="0.19242255003237482"/>
    <n v="1539.3804002589986"/>
    <n v="0.15393804002589986"/>
    <n v="3.8484510006474959E-2"/>
    <n v="5.23"/>
    <n v="0.80509594933545636"/>
    <n v="8.4610000000000003"/>
    <n v="0.32561743916478464"/>
    <n v="0.47947851017067172"/>
  </r>
  <r>
    <m/>
    <s v="SC"/>
    <s v="STC-0022"/>
    <d v="2007-11-28T00:00:00"/>
    <n v="10"/>
    <s v="Quarles"/>
    <x v="4"/>
    <n v="90"/>
    <n v="25"/>
    <n v="25"/>
    <n v="18.75"/>
    <n v="2"/>
    <n v="2208.9323345553235"/>
    <n v="0.22089323345553236"/>
    <n v="1988.0391010997912"/>
    <n v="0.19880391010997911"/>
    <n v="2.2089323345553247E-2"/>
    <n v="5.23"/>
    <n v="1.0397444498751909"/>
    <n v="8.4610000000000003"/>
    <n v="0.18689776482672601"/>
    <n v="0.85284668504846484"/>
  </r>
  <r>
    <m/>
    <s v="SC"/>
    <s v="STC-0022"/>
    <d v="2007-11-28T00:00:00"/>
    <n v="10"/>
    <s v="Quarles"/>
    <x v="4"/>
    <n v="80"/>
    <n v="25"/>
    <n v="35"/>
    <n v="21.25"/>
    <n v="2"/>
    <n v="2837.2508652732818"/>
    <n v="0.2837250865273282"/>
    <n v="2269.8006922186255"/>
    <n v="0.22698006922186256"/>
    <n v="5.6745017305465634E-2"/>
    <n v="5.23"/>
    <n v="1.1871057620303413"/>
    <n v="8.4610000000000003"/>
    <n v="0.48011959142154476"/>
    <n v="0.70698617060879654"/>
  </r>
  <r>
    <m/>
    <s v="SC"/>
    <s v="STC-0022"/>
    <d v="2007-11-28T00:00:00"/>
    <n v="10"/>
    <s v="Harris"/>
    <x v="4"/>
    <n v="30"/>
    <n v="28"/>
    <n v="30"/>
    <n v="21.5"/>
    <n v="2"/>
    <n v="2904.4024082437636"/>
    <n v="0.29044024082437636"/>
    <n v="871.32072247312908"/>
    <n v="8.7132072247312911E-2"/>
    <n v="0.20330816857706346"/>
    <n v="5.23"/>
    <n v="0.45570073785344656"/>
    <n v="8.4610000000000003"/>
    <n v="1.720190414330534"/>
    <n v="-1.2644896764770874"/>
  </r>
  <r>
    <m/>
    <s v="SC"/>
    <s v="STC-0022"/>
    <d v="2007-11-28T00:00:00"/>
    <n v="10"/>
    <s v="Quarles"/>
    <x v="4"/>
    <n v="90"/>
    <n v="30"/>
    <n v="20"/>
    <n v="20"/>
    <n v="2"/>
    <n v="2513.2741228718346"/>
    <n v="0.25132741228718347"/>
    <n v="2261.9467105846511"/>
    <n v="0.22619467105846511"/>
    <n v="2.5132741228718364E-2"/>
    <n v="5.23"/>
    <n v="1.1829981296357726"/>
    <n v="8.4610000000000003"/>
    <n v="0.21264812353618609"/>
    <n v="0.97035000609958644"/>
  </r>
  <r>
    <m/>
    <s v="SC"/>
    <s v="STC-0022"/>
    <d v="2007-11-28T00:00:00"/>
    <n v="10"/>
    <s v="Harris"/>
    <x v="4"/>
    <n v="100"/>
    <n v="30"/>
    <n v="15"/>
    <n v="18.75"/>
    <n v="2"/>
    <n v="2208.9323345553235"/>
    <n v="0.22089323345553236"/>
    <n v="2208.9323345553235"/>
    <n v="0.22089323345553236"/>
    <n v="0"/>
    <n v="5.23"/>
    <n v="1.1552716109724344"/>
    <n v="8.4610000000000003"/>
    <n v="0"/>
    <n v="1.1552716109724344"/>
  </r>
  <r>
    <m/>
    <s v="SC"/>
    <s v="STC-0022"/>
    <d v="2007-11-28T00:00:00"/>
    <n v="10"/>
    <s v="Harris"/>
    <x v="4"/>
    <n v="100"/>
    <n v="30"/>
    <n v="28"/>
    <n v="22"/>
    <n v="2"/>
    <n v="3041.0616886749199"/>
    <n v="0.30410616886749198"/>
    <n v="3041.0616886749199"/>
    <n v="0.30410616886749198"/>
    <n v="0"/>
    <n v="5.23"/>
    <n v="1.5904752631769832"/>
    <n v="8.4610000000000003"/>
    <n v="0"/>
    <n v="1.5904752631769832"/>
  </r>
  <r>
    <m/>
    <s v="SC"/>
    <s v="STC-0022"/>
    <d v="2007-11-28T00:00:00"/>
    <n v="10"/>
    <s v="Harris"/>
    <x v="4"/>
    <n v="90"/>
    <n v="38"/>
    <n v="45"/>
    <n v="30.25"/>
    <n v="2"/>
    <n v="5749.5072551510202"/>
    <n v="0.57495072551510207"/>
    <n v="5174.5565296359182"/>
    <n v="0.51745565296359186"/>
    <n v="5.7495072551510207E-2"/>
    <n v="5.23"/>
    <n v="2.7062930649995858"/>
    <n v="8.4610000000000003"/>
    <n v="0.48646580885832785"/>
    <n v="2.219827256141258"/>
  </r>
  <r>
    <m/>
    <s v="SC"/>
    <s v="STC-0022"/>
    <d v="2007-11-28T00:00:00"/>
    <n v="10"/>
    <s v="Quarles"/>
    <x v="4"/>
    <n v="100"/>
    <n v="40"/>
    <n v="35"/>
    <n v="28.75"/>
    <n v="2"/>
    <n v="5193.4453554656266"/>
    <n v="0.51934453554656268"/>
    <n v="5193.4453554656266"/>
    <n v="0.51934453554656268"/>
    <n v="0"/>
    <n v="5.23"/>
    <n v="2.7161719209085229"/>
    <n v="8.4610000000000003"/>
    <n v="0"/>
    <n v="2.7161719209085229"/>
  </r>
  <r>
    <m/>
    <s v="SC"/>
    <s v="STC-0022"/>
    <d v="2007-11-28T00:00:00"/>
    <n v="10"/>
    <s v="Harris"/>
    <x v="4"/>
    <n v="80"/>
    <n v="40"/>
    <n v="40"/>
    <n v="30"/>
    <n v="2"/>
    <n v="5654.8667764616275"/>
    <n v="0.56548667764616278"/>
    <n v="4523.8934211693022"/>
    <n v="0.45238934211693022"/>
    <n v="0.11309733552923257"/>
    <n v="5.23"/>
    <n v="2.3659962592715451"/>
    <n v="8.4610000000000003"/>
    <n v="0.95691655591283675"/>
    <n v="1.4090797033587084"/>
  </r>
  <r>
    <m/>
    <s v="SC"/>
    <s v="STC-0022"/>
    <d v="2007-11-28T00:00:00"/>
    <n v="10"/>
    <s v="Quarles"/>
    <x v="4"/>
    <n v="70"/>
    <n v="48"/>
    <n v="35"/>
    <n v="32.75"/>
    <n v="2"/>
    <n v="6739.1089410318045"/>
    <n v="0.6739108941031805"/>
    <n v="4717.3762587222627"/>
    <n v="0.47173762587222628"/>
    <n v="0.20217326823095422"/>
    <n v="5.23"/>
    <n v="2.4671877833117435"/>
    <n v="8.4610000000000003"/>
    <n v="1.7105880225021037"/>
    <n v="0.75659976080963975"/>
  </r>
  <r>
    <m/>
    <s v="SC"/>
    <s v="STC-0022"/>
    <d v="2007-11-28T00:00:00"/>
    <n v="10"/>
    <s v="Quarles"/>
    <x v="4"/>
    <n v="70"/>
    <n v="80"/>
    <n v="50"/>
    <n v="52.5"/>
    <n v="2"/>
    <n v="17318.029502913734"/>
    <n v="1.7318029502913734"/>
    <n v="12122.620652039614"/>
    <n v="1.2122620652039613"/>
    <n v="0.51954088508741214"/>
    <n v="5.23"/>
    <n v="6.3401306010167184"/>
    <n v="8.4610000000000003"/>
    <n v="4.3958354287245944"/>
    <n v="1.944295172292124"/>
  </r>
  <r>
    <m/>
    <s v="SC"/>
    <s v="STC-0022"/>
    <d v="2007-11-28T00:00:00"/>
    <n v="10"/>
    <s v="Quarles"/>
    <x v="10"/>
    <n v="90"/>
    <n v="2"/>
    <n v="20"/>
    <n v="6"/>
    <n v="1"/>
    <n v="113.09733552923255"/>
    <n v="1.1309733552923255E-2"/>
    <n v="101.7876019763093"/>
    <n v="1.0178760197630931E-2"/>
    <n v="1.1309733552923237E-3"/>
    <n v="1.93"/>
    <n v="1.9645007181427695E-2"/>
    <n v="8.1050000000000004"/>
    <n v="9.1665390446442844E-3"/>
    <n v="1.047846813678341E-2"/>
  </r>
  <r>
    <m/>
    <s v="SC"/>
    <s v="STC-0022"/>
    <d v="2007-11-28T00:00:00"/>
    <n v="10"/>
    <s v="Harris"/>
    <x v="11"/>
    <n v="90"/>
    <n v="3"/>
    <n v="12"/>
    <n v="4.5"/>
    <n v="2"/>
    <n v="127.23450247038662"/>
    <n v="1.2723450247038661E-2"/>
    <n v="114.51105222334796"/>
    <n v="1.1451105222334796E-2"/>
    <n v="1.2723450247038651E-3"/>
    <n v="5.78"/>
    <n v="6.618738818509512E-2"/>
    <n v="9.0679999999999996"/>
    <n v="1.1537624684014649E-2"/>
    <n v="5.4649763501080473E-2"/>
  </r>
  <r>
    <m/>
    <s v="SC"/>
    <s v="STC-0022"/>
    <d v="2007-11-28T00:00:00"/>
    <n v="10"/>
    <s v="Harris"/>
    <x v="11"/>
    <n v="100"/>
    <n v="3"/>
    <n v="15"/>
    <n v="5.25"/>
    <n v="2"/>
    <n v="173.18029502913734"/>
    <n v="1.7318029502913734E-2"/>
    <n v="173.18029502913734"/>
    <n v="1.7318029502913734E-2"/>
    <n v="0"/>
    <n v="5.78"/>
    <n v="0.10009821052684138"/>
    <n v="9.0679999999999996"/>
    <n v="0"/>
    <n v="0.10009821052684138"/>
  </r>
  <r>
    <m/>
    <s v="SC"/>
    <s v="STC-0022"/>
    <d v="2007-11-28T00:00:00"/>
    <n v="10"/>
    <s v="Harris"/>
    <x v="11"/>
    <n v="90"/>
    <n v="3"/>
    <n v="20"/>
    <n v="6.5"/>
    <n v="2"/>
    <n v="265.46457922833753"/>
    <n v="2.6546457922833753E-2"/>
    <n v="238.91812130550377"/>
    <n v="2.3891812130550378E-2"/>
    <n v="2.6546457922833749E-3"/>
    <n v="5.78"/>
    <n v="0.13809467411458118"/>
    <n v="9.0679999999999996"/>
    <n v="2.4072328044425644E-2"/>
    <n v="0.11402234607015553"/>
  </r>
  <r>
    <m/>
    <s v="SC"/>
    <s v="STC-0022"/>
    <d v="2007-11-28T00:00:00"/>
    <n v="10"/>
    <s v="Quarles"/>
    <x v="11"/>
    <n v="90"/>
    <n v="4"/>
    <n v="25"/>
    <n v="8.25"/>
    <n v="2"/>
    <n v="427.6492999699106"/>
    <n v="4.2764929996991059E-2"/>
    <n v="384.88436997291956"/>
    <n v="3.8488436997291958E-2"/>
    <n v="4.2764929996991011E-3"/>
    <n v="5.78"/>
    <n v="0.22246316584434753"/>
    <n v="9.0679999999999996"/>
    <n v="3.877923852127145E-2"/>
    <n v="0.18368392732307609"/>
  </r>
  <r>
    <m/>
    <s v="SC"/>
    <s v="STC-0022"/>
    <d v="2007-11-28T00:00:00"/>
    <n v="10"/>
    <s v="Quarles"/>
    <x v="11"/>
    <n v="90"/>
    <n v="4"/>
    <n v="10"/>
    <n v="4.5"/>
    <n v="2"/>
    <n v="127.23450247038662"/>
    <n v="1.2723450247038661E-2"/>
    <n v="114.51105222334796"/>
    <n v="1.1451105222334796E-2"/>
    <n v="1.2723450247038651E-3"/>
    <n v="5.78"/>
    <n v="6.618738818509512E-2"/>
    <n v="9.0679999999999996"/>
    <n v="1.1537624684014649E-2"/>
    <n v="5.4649763501080473E-2"/>
  </r>
  <r>
    <m/>
    <s v="SC"/>
    <s v="STC-0022"/>
    <d v="2007-11-28T00:00:00"/>
    <n v="10"/>
    <s v="Quarles"/>
    <x v="11"/>
    <n v="90"/>
    <n v="4"/>
    <n v="10"/>
    <n v="4.5"/>
    <n v="2"/>
    <n v="127.23450247038662"/>
    <n v="1.2723450247038661E-2"/>
    <n v="114.51105222334796"/>
    <n v="1.1451105222334796E-2"/>
    <n v="1.2723450247038651E-3"/>
    <n v="5.78"/>
    <n v="6.618738818509512E-2"/>
    <n v="9.0679999999999996"/>
    <n v="1.1537624684014649E-2"/>
    <n v="5.4649763501080473E-2"/>
  </r>
  <r>
    <m/>
    <s v="SC"/>
    <s v="STC-0022"/>
    <d v="2007-11-28T00:00:00"/>
    <n v="10"/>
    <s v="Quarles"/>
    <x v="11"/>
    <n v="90"/>
    <n v="4"/>
    <n v="10"/>
    <n v="4.5"/>
    <n v="2"/>
    <n v="127.23450247038662"/>
    <n v="1.2723450247038661E-2"/>
    <n v="114.51105222334796"/>
    <n v="1.1451105222334796E-2"/>
    <n v="1.2723450247038651E-3"/>
    <n v="5.78"/>
    <n v="6.618738818509512E-2"/>
    <n v="9.0679999999999996"/>
    <n v="1.1537624684014649E-2"/>
    <n v="5.4649763501080473E-2"/>
  </r>
  <r>
    <m/>
    <s v="SC"/>
    <s v="STC-0022"/>
    <d v="2007-11-28T00:00:00"/>
    <n v="10"/>
    <s v="Quarles"/>
    <x v="11"/>
    <n v="90"/>
    <n v="5"/>
    <n v="10"/>
    <n v="5"/>
    <n v="2"/>
    <n v="157.07963267948966"/>
    <n v="1.5707963267948967E-2"/>
    <n v="141.37166941154069"/>
    <n v="1.4137166941154069E-2"/>
    <n v="1.5707963267948977E-3"/>
    <n v="5.78"/>
    <n v="8.171282491987053E-2"/>
    <n v="9.0679999999999996"/>
    <n v="1.4243981091376132E-2"/>
    <n v="6.7468843828494399E-2"/>
  </r>
  <r>
    <m/>
    <s v="SC"/>
    <s v="STC-0022"/>
    <d v="2007-11-28T00:00:00"/>
    <n v="10"/>
    <s v="Harris"/>
    <x v="11"/>
    <n v="100"/>
    <n v="5"/>
    <n v="10"/>
    <n v="5"/>
    <n v="2"/>
    <n v="157.07963267948966"/>
    <n v="1.5707963267948967E-2"/>
    <n v="157.07963267948966"/>
    <n v="1.5707963267948967E-2"/>
    <n v="0"/>
    <n v="5.78"/>
    <n v="9.0792027688745031E-2"/>
    <n v="9.0679999999999996"/>
    <n v="0"/>
    <n v="9.0792027688745031E-2"/>
  </r>
  <r>
    <m/>
    <s v="SC"/>
    <s v="STC-0022"/>
    <d v="2007-11-28T00:00:00"/>
    <n v="10"/>
    <s v="Harris"/>
    <x v="11"/>
    <n v="100"/>
    <n v="5"/>
    <n v="15"/>
    <n v="6.25"/>
    <n v="2"/>
    <n v="245.43692606170259"/>
    <n v="2.4543692606170259E-2"/>
    <n v="245.43692606170259"/>
    <n v="2.4543692606170259E-2"/>
    <n v="0"/>
    <n v="5.78"/>
    <n v="0.1418625432636641"/>
    <n v="9.0679999999999996"/>
    <n v="0"/>
    <n v="0.1418625432636641"/>
  </r>
  <r>
    <m/>
    <s v="SC"/>
    <s v="STC-0022"/>
    <d v="2007-11-28T00:00:00"/>
    <n v="10"/>
    <s v="Harris"/>
    <x v="14"/>
    <n v="90"/>
    <n v="10"/>
    <n v="20"/>
    <n v="10"/>
    <n v="2"/>
    <n v="628.31853071795865"/>
    <n v="6.2831853071795868E-2"/>
    <n v="565.48667764616278"/>
    <n v="5.6548667764616277E-2"/>
    <n v="6.283185307179591E-3"/>
    <n v="6.51"/>
    <n v="0.36813182714765197"/>
    <n v="8.2509999999999994"/>
    <n v="5.1842561969538799E-2"/>
    <n v="0.31628926517811318"/>
  </r>
  <r>
    <m/>
    <s v="SC"/>
    <s v="STC-0027"/>
    <d v="2007-11-29T00:00:00"/>
    <n v="40"/>
    <s v="Campbell"/>
    <x v="18"/>
    <n v="90"/>
    <n v="3"/>
    <n v="10"/>
    <n v="4"/>
    <n v="2"/>
    <n v="100.53096491487338"/>
    <n v="1.0053096491487338E-2"/>
    <n v="90.477868423386042"/>
    <n v="9.0477868423386038E-3"/>
    <n v="1.0053096491487341E-3"/>
    <n v="4.47"/>
    <n v="4.0443607185253555E-2"/>
    <n v="17.831"/>
    <n v="1.7925676353971076E-2"/>
    <n v="2.2517930831282479E-2"/>
  </r>
  <r>
    <m/>
    <s v="SC"/>
    <s v="STC-0027"/>
    <d v="2007-11-29T00:00:00"/>
    <n v="40"/>
    <s v="Campbell"/>
    <x v="4"/>
    <n v="100"/>
    <n v="5"/>
    <n v="20"/>
    <n v="7.5"/>
    <n v="2"/>
    <n v="353.42917352885172"/>
    <n v="3.5342917352885174E-2"/>
    <n v="353.42917352885172"/>
    <n v="3.5342917352885174E-2"/>
    <n v="0"/>
    <n v="5.23"/>
    <n v="0.18484345775558947"/>
    <n v="8.4610000000000003"/>
    <n v="0"/>
    <n v="0.18484345775558947"/>
  </r>
  <r>
    <m/>
    <s v="SC"/>
    <s v="STC-0027"/>
    <d v="2007-11-29T00:00:00"/>
    <n v="40"/>
    <s v="Campbell"/>
    <x v="6"/>
    <n v="90"/>
    <n v="2"/>
    <n v="15"/>
    <n v="4.75"/>
    <n v="2"/>
    <n v="141.7643684932394"/>
    <n v="1.417643684932394E-2"/>
    <n v="127.58793164391547"/>
    <n v="1.2758793164391546E-2"/>
    <n v="1.4176436849323935E-3"/>
    <n v="6.62"/>
    <n v="8.4463210748272038E-2"/>
    <n v="8.3030000000000008"/>
    <n v="1.1770695515993664E-2"/>
    <n v="7.2692515232278376E-2"/>
  </r>
  <r>
    <m/>
    <s v="SC"/>
    <s v="STC-0027"/>
    <d v="2007-11-29T00:00:00"/>
    <n v="40"/>
    <s v="Campbell"/>
    <x v="6"/>
    <n v="50"/>
    <n v="5"/>
    <n v="15"/>
    <n v="6.25"/>
    <n v="2"/>
    <n v="245.43692606170259"/>
    <n v="2.4543692606170259E-2"/>
    <n v="122.7184630308513"/>
    <n v="1.2271846303085129E-2"/>
    <n v="1.2271846303085129E-2"/>
    <n v="6.62"/>
    <n v="8.1239622526423555E-2"/>
    <n v="8.3030000000000008"/>
    <n v="0.10189313985451584"/>
    <n v="-2.0653517328092286E-2"/>
  </r>
  <r>
    <m/>
    <s v="SC"/>
    <s v="STC-0027"/>
    <d v="2007-11-29T00:00:00"/>
    <n v="40"/>
    <s v="Campbell"/>
    <x v="6"/>
    <n v="70"/>
    <n v="10"/>
    <n v="20"/>
    <n v="10"/>
    <n v="2"/>
    <n v="628.31853071795865"/>
    <n v="6.2831853071795868E-2"/>
    <n v="439.82297150257102"/>
    <n v="4.3982297150257102E-2"/>
    <n v="1.8849555921538766E-2"/>
    <n v="6.62"/>
    <n v="0.291162807134702"/>
    <n v="8.3030000000000008"/>
    <n v="0.15650786281653639"/>
    <n v="0.1346549443181656"/>
  </r>
  <r>
    <m/>
    <s v="SC"/>
    <s v="STC-0027"/>
    <d v="2007-11-29T00:00:00"/>
    <n v="40"/>
    <s v="Campbell"/>
    <x v="6"/>
    <n v="60"/>
    <n v="10"/>
    <n v="15"/>
    <n v="8.75"/>
    <n v="2"/>
    <n v="481.05637508093707"/>
    <n v="4.8105637508093706E-2"/>
    <n v="288.63382504856224"/>
    <n v="2.8863382504856223E-2"/>
    <n v="1.9242255003237483E-2"/>
    <n v="6.62"/>
    <n v="0.1910755921821482"/>
    <n v="8.3030000000000008"/>
    <n v="0.15976844329188084"/>
    <n v="3.1307148890267367E-2"/>
  </r>
  <r>
    <m/>
    <s v="SC"/>
    <s v="STC-0027"/>
    <d v="2007-11-29T00:00:00"/>
    <n v="40"/>
    <s v="Campbell"/>
    <x v="6"/>
    <n v="40"/>
    <n v="10"/>
    <n v="25"/>
    <n v="11.25"/>
    <n v="2"/>
    <n v="795.21564043991634"/>
    <n v="7.9521564043991633E-2"/>
    <n v="318.08625617596658"/>
    <n v="3.1808625617596661E-2"/>
    <n v="4.7712938426394971E-2"/>
    <n v="6.62"/>
    <n v="0.21057310158848991"/>
    <n v="8.3030000000000008"/>
    <n v="0.39616052775435751"/>
    <n v="-0.1855874261658676"/>
  </r>
  <r>
    <m/>
    <s v="SC"/>
    <s v="STC-0027"/>
    <d v="2007-11-29T00:00:00"/>
    <n v="40"/>
    <s v="Campbell"/>
    <x v="6"/>
    <n v="70"/>
    <n v="10"/>
    <n v="15"/>
    <n v="8.75"/>
    <n v="2"/>
    <n v="481.05637508093707"/>
    <n v="4.8105637508093706E-2"/>
    <n v="336.73946255665595"/>
    <n v="3.3673946255665596E-2"/>
    <n v="1.443169125242811E-2"/>
    <n v="6.62"/>
    <n v="0.22292152421250624"/>
    <n v="8.3030000000000008"/>
    <n v="0.11982633246891061"/>
    <n v="0.10309519174359563"/>
  </r>
  <r>
    <m/>
    <s v="SC"/>
    <s v="STC-0027"/>
    <d v="2007-11-29T00:00:00"/>
    <n v="40"/>
    <s v="Campbell"/>
    <x v="6"/>
    <n v="70"/>
    <n v="15"/>
    <n v="20"/>
    <n v="12.5"/>
    <n v="2"/>
    <n v="981.74770424681037"/>
    <n v="9.8174770424681035E-2"/>
    <n v="687.22339297276721"/>
    <n v="6.8722339297276724E-2"/>
    <n v="2.945243112740431E-2"/>
    <n v="6.62"/>
    <n v="0.45494188614797193"/>
    <n v="8.3030000000000008"/>
    <n v="0.244543535650838"/>
    <n v="0.21039835049713393"/>
  </r>
  <r>
    <m/>
    <s v="SC"/>
    <s v="STC-0027"/>
    <d v="2007-11-29T00:00:00"/>
    <n v="40"/>
    <s v="Campbell"/>
    <x v="6"/>
    <n v="60"/>
    <n v="25"/>
    <n v="40"/>
    <n v="22.5"/>
    <n v="2"/>
    <n v="3180.8625617596654"/>
    <n v="0.31808625617596653"/>
    <n v="1908.517537055799"/>
    <n v="0.19085175370557991"/>
    <n v="0.12723450247038662"/>
    <n v="6.62"/>
    <n v="1.2634386095309391"/>
    <n v="8.3030000000000008"/>
    <n v="1.0564280740116201"/>
    <n v="0.20701053551931903"/>
  </r>
  <r>
    <m/>
    <s v="SC"/>
    <s v="STC-0027"/>
    <d v="2007-11-29T00:00:00"/>
    <n v="40"/>
    <s v="Campbell"/>
    <x v="6"/>
    <n v="50"/>
    <n v="30"/>
    <n v="30"/>
    <n v="22.5"/>
    <n v="2"/>
    <n v="3180.8625617596654"/>
    <n v="0.31808625617596653"/>
    <n v="1590.4312808798327"/>
    <n v="0.15904312808798327"/>
    <n v="0.15904312808798327"/>
    <n v="6.62"/>
    <n v="1.0528655079424492"/>
    <n v="8.3030000000000008"/>
    <n v="1.3205350925145252"/>
    <n v="-0.26766958457207601"/>
  </r>
  <r>
    <m/>
    <s v="SC"/>
    <s v="STC-0027"/>
    <d v="2007-11-29T00:00:00"/>
    <n v="40"/>
    <s v="Campbell"/>
    <x v="6"/>
    <n v="10"/>
    <n v="30"/>
    <n v="60"/>
    <n v="30"/>
    <n v="2"/>
    <n v="5654.8667764616275"/>
    <n v="0.56548667764616278"/>
    <n v="565.48667764616278"/>
    <n v="5.6548667764616277E-2"/>
    <n v="0.50893800988154647"/>
    <n v="6.62"/>
    <n v="0.37435218060175973"/>
    <n v="8.3030000000000008"/>
    <n v="4.2257122960464804"/>
    <n v="-3.8513601154447206"/>
  </r>
  <r>
    <m/>
    <s v="SC"/>
    <s v="STC-0027"/>
    <d v="2007-11-29T00:00:00"/>
    <n v="40"/>
    <s v="Campbell"/>
    <x v="8"/>
    <n v="100"/>
    <n v="3"/>
    <n v="15"/>
    <n v="5.25"/>
    <n v="2"/>
    <n v="173.18029502913734"/>
    <n v="1.7318029502913734E-2"/>
    <n v="173.18029502913734"/>
    <n v="1.7318029502913734E-2"/>
    <n v="0"/>
    <n v="11.49"/>
    <n v="0.19898415898847879"/>
    <n v="8.1999999999999993"/>
    <n v="0"/>
    <n v="0.19898415898847879"/>
  </r>
  <r>
    <m/>
    <s v="SC"/>
    <s v="STC-0027"/>
    <d v="2007-11-29T00:00:00"/>
    <n v="40"/>
    <s v="Campbell"/>
    <x v="8"/>
    <n v="100"/>
    <n v="3"/>
    <n v="10"/>
    <n v="4"/>
    <n v="2"/>
    <n v="100.53096491487338"/>
    <n v="1.0053096491487338E-2"/>
    <n v="100.53096491487338"/>
    <n v="1.0053096491487338E-2"/>
    <n v="0"/>
    <n v="11.49"/>
    <n v="0.11551007868718952"/>
    <n v="8.1999999999999993"/>
    <n v="0"/>
    <n v="0.11551007868718952"/>
  </r>
  <r>
    <m/>
    <s v="SC"/>
    <s v="STC-0027"/>
    <d v="2007-11-29T00:00:00"/>
    <n v="40"/>
    <s v="Campbell"/>
    <x v="8"/>
    <n v="100"/>
    <n v="5"/>
    <n v="12"/>
    <n v="5.5"/>
    <n v="2"/>
    <n v="190.06635554218249"/>
    <n v="1.9006635554218249E-2"/>
    <n v="190.06635554218249"/>
    <n v="1.9006635554218249E-2"/>
    <n v="0"/>
    <n v="11.49"/>
    <n v="0.21838624251796768"/>
    <n v="8.1999999999999993"/>
    <n v="0"/>
    <n v="0.21838624251796768"/>
  </r>
  <r>
    <m/>
    <s v="SC"/>
    <s v="STC-0027"/>
    <d v="2007-11-29T00:00:00"/>
    <n v="40"/>
    <s v="Campbell"/>
    <x v="8"/>
    <n v="70"/>
    <n v="10"/>
    <n v="12"/>
    <n v="8"/>
    <n v="2"/>
    <n v="402.12385965949352"/>
    <n v="4.0212385965949352E-2"/>
    <n v="281.48670176164546"/>
    <n v="2.8148670176164545E-2"/>
    <n v="1.2063715789784806E-2"/>
    <n v="11.49"/>
    <n v="0.32342822032413066"/>
    <n v="8.1999999999999993"/>
    <n v="9.8922469476235397E-2"/>
    <n v="0.22450575084789526"/>
  </r>
  <r>
    <m/>
    <s v="SC"/>
    <s v="STC-0027"/>
    <d v="2007-11-29T00:00:00"/>
    <n v="40"/>
    <s v="Campbell"/>
    <x v="8"/>
    <n v="40"/>
    <n v="30"/>
    <n v="30"/>
    <n v="22.5"/>
    <n v="2"/>
    <n v="3180.8625617596654"/>
    <n v="0.31808625617596653"/>
    <n v="1272.3450247038663"/>
    <n v="0.12723450247038665"/>
    <n v="0.19085175370557989"/>
    <n v="11.49"/>
    <n v="1.4619244333847425"/>
    <n v="8.1999999999999993"/>
    <n v="1.5649843803857548"/>
    <n v="-0.10305994700101229"/>
  </r>
  <r>
    <m/>
    <s v="SC"/>
    <s v="STC-0027"/>
    <d v="2007-11-29T00:00:00"/>
    <n v="40"/>
    <s v="Campbell"/>
    <x v="8"/>
    <n v="10"/>
    <n v="50"/>
    <n v="70"/>
    <n v="42.5"/>
    <n v="2"/>
    <n v="11349.003461093127"/>
    <n v="1.1349003461093128"/>
    <n v="1134.9003461093127"/>
    <n v="0.11349003461093128"/>
    <n v="1.0214103114983815"/>
    <n v="11.49"/>
    <n v="1.3040004976796005"/>
    <n v="8.1999999999999993"/>
    <n v="8.3755645542867274"/>
    <n v="-7.0715640566071265"/>
  </r>
  <r>
    <m/>
    <s v="SC"/>
    <s v="STC-0027"/>
    <d v="2007-11-29T00:00:00"/>
    <n v="40"/>
    <s v="Campbell"/>
    <x v="19"/>
    <n v="100"/>
    <n v="5"/>
    <n v="12"/>
    <n v="5.5"/>
    <n v="3"/>
    <n v="285.09953331327375"/>
    <n v="2.8509953331327376E-2"/>
    <n v="285.09953331327375"/>
    <n v="2.8509953331327376E-2"/>
    <n v="0"/>
    <n v="6.2835999999999999"/>
    <n v="0.17914514275272869"/>
    <n v="7.907"/>
    <n v="0"/>
    <n v="0.17914514275272869"/>
  </r>
  <r>
    <m/>
    <s v="SC"/>
    <s v="STC-0027"/>
    <d v="2007-11-29T00:00:00"/>
    <n v="40"/>
    <s v="Campbell"/>
    <x v="11"/>
    <n v="100"/>
    <n v="5"/>
    <n v="15"/>
    <n v="6.25"/>
    <n v="2"/>
    <n v="245.43692606170259"/>
    <n v="2.4543692606170259E-2"/>
    <n v="245.43692606170259"/>
    <n v="2.4543692606170259E-2"/>
    <n v="0"/>
    <n v="5.78"/>
    <n v="0.1418625432636641"/>
    <n v="9.0679999999999996"/>
    <n v="0"/>
    <n v="0.1418625432636641"/>
  </r>
  <r>
    <m/>
    <s v="SC"/>
    <s v="STC-0027"/>
    <d v="2007-11-29T00:00:00"/>
    <n v="40"/>
    <s v="Campbell"/>
    <x v="11"/>
    <n v="100"/>
    <n v="5"/>
    <n v="12"/>
    <n v="5.5"/>
    <n v="2"/>
    <n v="190.06635554218249"/>
    <n v="1.9006635554218249E-2"/>
    <n v="190.06635554218249"/>
    <n v="1.9006635554218249E-2"/>
    <n v="0"/>
    <n v="5.78"/>
    <n v="0.10985835350338148"/>
    <n v="9.0679999999999996"/>
    <n v="0"/>
    <n v="0.10985835350338148"/>
  </r>
  <r>
    <m/>
    <s v="SC"/>
    <s v="STC-0027"/>
    <d v="2007-11-29T00:00:00"/>
    <n v="40"/>
    <s v="Campbell"/>
    <x v="11"/>
    <n v="100"/>
    <n v="5"/>
    <n v="20"/>
    <n v="7.5"/>
    <n v="2"/>
    <n v="353.42917352885172"/>
    <n v="3.5342917352885174E-2"/>
    <n v="353.42917352885172"/>
    <n v="3.5342917352885174E-2"/>
    <n v="0"/>
    <n v="5.78"/>
    <n v="0.20428206229967633"/>
    <n v="9.0679999999999996"/>
    <n v="0"/>
    <n v="0.20428206229967633"/>
  </r>
  <r>
    <m/>
    <s v="SC"/>
    <s v="STC-0027"/>
    <d v="2007-11-29T00:00:00"/>
    <n v="40"/>
    <s v="Campbell"/>
    <x v="11"/>
    <n v="100"/>
    <n v="10"/>
    <n v="15"/>
    <n v="8.75"/>
    <n v="2"/>
    <n v="481.05637508093707"/>
    <n v="4.8105637508093706E-2"/>
    <n v="481.05637508093707"/>
    <n v="4.8105637508093706E-2"/>
    <n v="0"/>
    <n v="5.78"/>
    <n v="0.27805058479678163"/>
    <n v="9.0679999999999996"/>
    <n v="0"/>
    <n v="0.27805058479678163"/>
  </r>
  <r>
    <m/>
    <s v="SC"/>
    <s v="STC-0027"/>
    <d v="2007-11-29T00:00:00"/>
    <n v="40"/>
    <s v="Campbell"/>
    <x v="15"/>
    <n v="80"/>
    <n v="10"/>
    <n v="15"/>
    <n v="8.75"/>
    <n v="3"/>
    <n v="721.58456262140555"/>
    <n v="7.2158456262140555E-2"/>
    <n v="577.26765009712449"/>
    <n v="5.7726765009712445E-2"/>
    <n v="1.443169125242811E-2"/>
    <n v="5.15"/>
    <n v="0.29729283980001914"/>
    <n v="11.257999999999999"/>
    <n v="0.16247198011983566"/>
    <n v="0.13482085968018348"/>
  </r>
  <r>
    <m/>
    <s v="SC"/>
    <s v="STC-0027"/>
    <d v="2007-11-29T00:00:00"/>
    <n v="40"/>
    <s v="Campbell"/>
    <x v="14"/>
    <n v="90"/>
    <n v="5"/>
    <n v="12"/>
    <n v="5.5"/>
    <n v="2"/>
    <n v="190.06635554218249"/>
    <n v="1.9006635554218249E-2"/>
    <n v="171.05971998796426"/>
    <n v="1.7105971998796425E-2"/>
    <n v="1.9006635554218235E-3"/>
    <n v="6.51"/>
    <n v="0.11135987771216473"/>
    <n v="8.2509999999999994"/>
    <n v="1.5682374995785463E-2"/>
    <n v="9.5677502716379259E-2"/>
  </r>
  <r>
    <m/>
    <s v="SC"/>
    <s v="STC-0027"/>
    <d v="2007-11-29T00:00:00"/>
    <n v="40"/>
    <s v="Campbell"/>
    <x v="14"/>
    <n v="70"/>
    <n v="5"/>
    <n v="20"/>
    <n v="7.5"/>
    <n v="2"/>
    <n v="353.42917352885172"/>
    <n v="3.5342917352885174E-2"/>
    <n v="247.40042147019619"/>
    <n v="2.4740042147019619E-2"/>
    <n v="1.0602875205865555E-2"/>
    <n v="6.51"/>
    <n v="0.16105767437709773"/>
    <n v="8.2509999999999994"/>
    <n v="8.7484323323596694E-2"/>
    <n v="7.3573351053501032E-2"/>
  </r>
  <r>
    <m/>
    <s v="SC"/>
    <s v="STC-0027"/>
    <d v="2007-11-29T00:00:00"/>
    <n v="40"/>
    <s v="Campbell"/>
    <x v="14"/>
    <n v="90"/>
    <n v="10"/>
    <n v="25"/>
    <n v="11.25"/>
    <n v="2"/>
    <n v="795.21564043991634"/>
    <n v="7.9521564043991633E-2"/>
    <n v="715.69407639592475"/>
    <n v="7.1569407639592478E-2"/>
    <n v="7.9521564043991549E-3"/>
    <n v="6.51"/>
    <n v="0.46591684373374703"/>
    <n v="8.2509999999999994"/>
    <n v="6.5613242492697427E-2"/>
    <n v="0.40030360124104958"/>
  </r>
  <r>
    <m/>
    <s v="SC"/>
    <s v="STC-0027"/>
    <d v="2007-11-29T00:00:00"/>
    <n v="40"/>
    <s v="Campbell"/>
    <x v="14"/>
    <n v="90"/>
    <n v="15"/>
    <n v="20"/>
    <n v="12.5"/>
    <n v="2"/>
    <n v="981.74770424681037"/>
    <n v="9.8174770424681035E-2"/>
    <n v="883.57293382212936"/>
    <n v="8.8357293382212931E-2"/>
    <n v="9.8174770424681035E-3"/>
    <n v="6.51"/>
    <n v="0.57520597991820621"/>
    <n v="8.2509999999999994"/>
    <n v="8.100400307740431E-2"/>
    <n v="0.49420197684080192"/>
  </r>
  <r>
    <m/>
    <s v="SC"/>
    <s v="STC-0027"/>
    <d v="2007-11-29T00:00:00"/>
    <n v="40"/>
    <s v="Campbell"/>
    <x v="14"/>
    <n v="100"/>
    <n v="15"/>
    <n v="30"/>
    <n v="15"/>
    <n v="2"/>
    <n v="1413.7166941154069"/>
    <n v="0.1413716694115407"/>
    <n v="1413.7166941154069"/>
    <n v="0.1413716694115407"/>
    <n v="0"/>
    <n v="6.51"/>
    <n v="0.92032956786912989"/>
    <n v="8.2509999999999994"/>
    <n v="0"/>
    <n v="0.92032956786912989"/>
  </r>
  <r>
    <m/>
    <s v="SC"/>
    <s v="STC-0028"/>
    <d v="2007-11-30T00:00:00"/>
    <n v="22"/>
    <s v="Parsons"/>
    <x v="18"/>
    <n v="90"/>
    <n v="4"/>
    <n v="13"/>
    <n v="5.25"/>
    <n v="2"/>
    <n v="173.18029502913734"/>
    <n v="1.7318029502913734E-2"/>
    <n v="155.86226552622361"/>
    <n v="1.5586226552622361E-2"/>
    <n v="1.7318029502913727E-3"/>
    <n v="4.47"/>
    <n v="6.9670432690221953E-2"/>
    <n v="17.831"/>
    <n v="3.0879778406645464E-2"/>
    <n v="3.8790654283576489E-2"/>
  </r>
  <r>
    <m/>
    <s v="SC"/>
    <s v="STC-0028"/>
    <d v="2007-11-30T00:00:00"/>
    <n v="22"/>
    <s v="Parsons"/>
    <x v="18"/>
    <n v="80"/>
    <n v="4"/>
    <n v="10"/>
    <n v="4.5"/>
    <n v="2"/>
    <n v="127.23450247038662"/>
    <n v="1.2723450247038661E-2"/>
    <n v="101.7876019763093"/>
    <n v="1.0178760197630931E-2"/>
    <n v="2.5446900494077301E-3"/>
    <n v="4.47"/>
    <n v="4.549905808341026E-2"/>
    <n v="17.831"/>
    <n v="4.5374368270989236E-2"/>
    <n v="1.2468981242102356E-4"/>
  </r>
  <r>
    <m/>
    <s v="SC"/>
    <s v="STC-0028"/>
    <d v="2007-11-30T00:00:00"/>
    <n v="22"/>
    <s v="Parsons"/>
    <x v="18"/>
    <n v="80"/>
    <n v="4"/>
    <n v="10"/>
    <n v="4.5"/>
    <n v="2"/>
    <n v="127.23450247038662"/>
    <n v="1.2723450247038661E-2"/>
    <n v="101.7876019763093"/>
    <n v="1.0178760197630931E-2"/>
    <n v="2.5446900494077301E-3"/>
    <n v="4.47"/>
    <n v="4.549905808341026E-2"/>
    <n v="17.831"/>
    <n v="4.5374368270989236E-2"/>
    <n v="1.2468981242102356E-4"/>
  </r>
  <r>
    <m/>
    <s v="SC"/>
    <s v="STC-0028"/>
    <d v="2007-11-30T00:00:00"/>
    <n v="22"/>
    <s v="Parsons"/>
    <x v="18"/>
    <n v="80"/>
    <n v="9"/>
    <n v="10"/>
    <n v="7"/>
    <n v="2"/>
    <n v="307.8760800517997"/>
    <n v="3.0787608005179972E-2"/>
    <n v="246.30086404143978"/>
    <n v="2.4630086404143978E-2"/>
    <n v="6.1575216010359944E-3"/>
    <n v="4.47"/>
    <n v="0.11009648622652357"/>
    <n v="17.831"/>
    <n v="0.10979476766807281"/>
    <n v="3.0171855845076423E-4"/>
  </r>
  <r>
    <m/>
    <s v="SC"/>
    <s v="STC-0028"/>
    <d v="2007-11-30T00:00:00"/>
    <n v="22"/>
    <s v="Parsons"/>
    <x v="18"/>
    <n v="60"/>
    <n v="12"/>
    <n v="12"/>
    <n v="9"/>
    <n v="2"/>
    <n v="508.93800988154646"/>
    <n v="5.0893800988154644E-2"/>
    <n v="305.36280592892786"/>
    <n v="3.0536280592892786E-2"/>
    <n v="2.0357520395261858E-2"/>
    <n v="4.47"/>
    <n v="0.13649717425023075"/>
    <n v="17.831"/>
    <n v="0.36299494616791417"/>
    <n v="-0.22649777191768342"/>
  </r>
  <r>
    <m/>
    <s v="SC"/>
    <s v="STC-0028"/>
    <d v="2007-11-30T00:00:00"/>
    <n v="22"/>
    <s v="Parsons"/>
    <x v="18"/>
    <n v="90"/>
    <n v="35"/>
    <n v="105"/>
    <n v="43.75"/>
    <n v="2"/>
    <n v="12026.409377023427"/>
    <n v="1.2026409377023426"/>
    <n v="10823.768439321084"/>
    <n v="1.0823768439321084"/>
    <n v="0.12026409377023417"/>
    <n v="4.47"/>
    <n v="4.8382244923765247"/>
    <n v="17.831"/>
    <n v="2.1444290560170454"/>
    <n v="2.6937954363594794"/>
  </r>
  <r>
    <m/>
    <s v="SC"/>
    <s v="STC-0028"/>
    <d v="2007-11-30T00:00:00"/>
    <n v="22"/>
    <s v="Parsons"/>
    <x v="16"/>
    <n v="90"/>
    <n v="6"/>
    <n v="19"/>
    <n v="7.75"/>
    <n v="2"/>
    <n v="377.38381751247391"/>
    <n v="3.7738381751247392E-2"/>
    <n v="339.64543576122651"/>
    <n v="3.3964543576122649E-2"/>
    <n v="3.7738381751247427E-3"/>
    <n v="5.13"/>
    <n v="0.1742381085455092"/>
    <n v="8.4610000000000003"/>
    <n v="3.1930444799730451E-2"/>
    <n v="0.14230766374577875"/>
  </r>
  <r>
    <m/>
    <s v="SC"/>
    <s v="STC-0028"/>
    <d v="2007-11-30T00:00:00"/>
    <n v="22"/>
    <s v="Parsons"/>
    <x v="16"/>
    <n v="80"/>
    <n v="7"/>
    <n v="16"/>
    <n v="7.5"/>
    <n v="2"/>
    <n v="353.42917352885172"/>
    <n v="3.5342917352885174E-2"/>
    <n v="282.74333882308139"/>
    <n v="2.8274333882308138E-2"/>
    <n v="7.0685834705770355E-3"/>
    <n v="5.13"/>
    <n v="0.14504733281624074"/>
    <n v="8.4610000000000003"/>
    <n v="5.9807284744552297E-2"/>
    <n v="8.5240048071688446E-2"/>
  </r>
  <r>
    <m/>
    <s v="SC"/>
    <s v="STC-0028"/>
    <d v="2007-11-30T00:00:00"/>
    <n v="22"/>
    <s v="Parsons"/>
    <x v="4"/>
    <n v="90"/>
    <n v="5"/>
    <n v="12"/>
    <n v="5.5"/>
    <n v="2"/>
    <n v="190.06635554218249"/>
    <n v="1.9006635554218249E-2"/>
    <n v="171.05971998796426"/>
    <n v="1.7105971998796425E-2"/>
    <n v="1.9006635554218235E-3"/>
    <n v="5.23"/>
    <n v="8.9464233553705308E-2"/>
    <n v="8.4610000000000003"/>
    <n v="1.6081514342424049E-2"/>
    <n v="7.3382719211281255E-2"/>
  </r>
  <r>
    <m/>
    <s v="SC"/>
    <s v="STC-0028"/>
    <d v="2007-11-30T00:00:00"/>
    <n v="22"/>
    <s v="Parsons"/>
    <x v="4"/>
    <n v="40"/>
    <n v="5"/>
    <n v="12"/>
    <n v="5.5"/>
    <n v="2"/>
    <n v="190.06635554218249"/>
    <n v="1.9006635554218249E-2"/>
    <n v="76.026542216872997"/>
    <n v="7.6026542216872999E-3"/>
    <n v="1.1403981332530948E-2"/>
    <n v="5.23"/>
    <n v="3.9761881579424584E-2"/>
    <n v="8.4610000000000003"/>
    <n v="9.6489086054544357E-2"/>
    <n v="-5.6727204475119773E-2"/>
  </r>
  <r>
    <m/>
    <s v="SC"/>
    <s v="STC-0028"/>
    <d v="2007-11-30T00:00:00"/>
    <n v="22"/>
    <s v="Parsons"/>
    <x v="4"/>
    <n v="70"/>
    <n v="6"/>
    <n v="10"/>
    <n v="5.5"/>
    <n v="2"/>
    <n v="190.06635554218249"/>
    <n v="1.9006635554218249E-2"/>
    <n v="133.04644887952773"/>
    <n v="1.3304644887952773E-2"/>
    <n v="5.7019906662654756E-3"/>
    <n v="5.23"/>
    <n v="6.9583292763993013E-2"/>
    <n v="8.4610000000000003"/>
    <n v="4.8244543027272192E-2"/>
    <n v="2.133874973672082E-2"/>
  </r>
  <r>
    <m/>
    <s v="SC"/>
    <s v="STC-0028"/>
    <d v="2007-11-30T00:00:00"/>
    <n v="22"/>
    <s v="Parsons"/>
    <x v="4"/>
    <n v="80"/>
    <n v="7"/>
    <n v="12"/>
    <n v="6.5"/>
    <n v="2"/>
    <n v="265.46457922833753"/>
    <n v="2.6546457922833753E-2"/>
    <n v="212.37166338267002"/>
    <n v="2.1237166338267003E-2"/>
    <n v="5.3092915845667499E-3"/>
    <n v="5.23"/>
    <n v="0.11107037994913643"/>
    <n v="8.4610000000000003"/>
    <n v="4.4921916097019274E-2"/>
    <n v="6.6148463852117159E-2"/>
  </r>
  <r>
    <m/>
    <s v="SC"/>
    <s v="STC-0028"/>
    <d v="2007-11-30T00:00:00"/>
    <n v="22"/>
    <s v="Parsons"/>
    <x v="4"/>
    <n v="80"/>
    <n v="7"/>
    <n v="22"/>
    <n v="9"/>
    <n v="2"/>
    <n v="508.93800988154646"/>
    <n v="5.0893800988154644E-2"/>
    <n v="407.15040790523722"/>
    <n v="4.0715040790523724E-2"/>
    <n v="1.0178760197630921E-2"/>
    <n v="5.23"/>
    <n v="0.21293966333443909"/>
    <n v="8.4610000000000003"/>
    <n v="8.6122490032155219E-2"/>
    <n v="0.12681717330228387"/>
  </r>
  <r>
    <m/>
    <s v="SC"/>
    <s v="STC-0028"/>
    <d v="2007-11-30T00:00:00"/>
    <n v="22"/>
    <s v="Parsons"/>
    <x v="4"/>
    <n v="80"/>
    <n v="8"/>
    <n v="16"/>
    <n v="8"/>
    <n v="2"/>
    <n v="402.12385965949352"/>
    <n v="4.0212385965949352E-2"/>
    <n v="321.69908772759482"/>
    <n v="3.2169908772759478E-2"/>
    <n v="8.0424771931898731E-3"/>
    <n v="5.23"/>
    <n v="0.16824862288153208"/>
    <n v="8.4610000000000003"/>
    <n v="6.8047399531579525E-2"/>
    <n v="0.10020122334995256"/>
  </r>
  <r>
    <m/>
    <s v="SC"/>
    <s v="STC-0028"/>
    <d v="2007-11-30T00:00:00"/>
    <n v="22"/>
    <s v="Parsons"/>
    <x v="4"/>
    <n v="80"/>
    <n v="8"/>
    <n v="14"/>
    <n v="7.5"/>
    <n v="2"/>
    <n v="353.42917352885172"/>
    <n v="3.5342917352885174E-2"/>
    <n v="282.74333882308139"/>
    <n v="2.8274333882308138E-2"/>
    <n v="7.0685834705770355E-3"/>
    <n v="5.23"/>
    <n v="0.14787476620447157"/>
    <n v="8.4610000000000003"/>
    <n v="5.9807284744552297E-2"/>
    <n v="8.8067481459919272E-2"/>
  </r>
  <r>
    <m/>
    <s v="SC"/>
    <s v="STC-0028"/>
    <d v="2007-11-30T00:00:00"/>
    <n v="22"/>
    <s v="Parsons"/>
    <x v="4"/>
    <n v="100"/>
    <n v="10"/>
    <n v="14"/>
    <n v="8.5"/>
    <n v="2"/>
    <n v="453.9601384437251"/>
    <n v="4.5396013844372508E-2"/>
    <n v="453.9601384437251"/>
    <n v="4.5396013844372508E-2"/>
    <n v="0"/>
    <n v="5.23"/>
    <n v="0.23742115240606823"/>
    <n v="8.4610000000000003"/>
    <n v="0"/>
    <n v="0.23742115240606823"/>
  </r>
  <r>
    <m/>
    <s v="SC"/>
    <s v="STC-0028"/>
    <d v="2007-11-30T00:00:00"/>
    <n v="22"/>
    <s v="Parsons"/>
    <x v="4"/>
    <n v="30"/>
    <n v="10"/>
    <n v="14"/>
    <n v="8.5"/>
    <n v="2"/>
    <n v="453.9601384437251"/>
    <n v="4.5396013844372508E-2"/>
    <n v="136.18804153311751"/>
    <n v="1.361880415331175E-2"/>
    <n v="3.1777209691060758E-2"/>
    <n v="5.23"/>
    <n v="7.1226345721820461E-2"/>
    <n v="8.4610000000000003"/>
    <n v="0.26886697119606506"/>
    <n v="-0.1976406254742446"/>
  </r>
  <r>
    <m/>
    <s v="SC"/>
    <s v="STC-0028"/>
    <d v="2007-11-30T00:00:00"/>
    <n v="22"/>
    <s v="Parsons"/>
    <x v="4"/>
    <n v="90"/>
    <n v="10"/>
    <n v="14"/>
    <n v="8.5"/>
    <n v="2"/>
    <n v="453.9601384437251"/>
    <n v="4.5396013844372508E-2"/>
    <n v="408.56412459935262"/>
    <n v="4.0856412459935265E-2"/>
    <n v="4.5396013844372432E-3"/>
    <n v="5.23"/>
    <n v="0.21367903716546147"/>
    <n v="8.4610000000000003"/>
    <n v="3.8409567313723518E-2"/>
    <n v="0.17526946985173794"/>
  </r>
  <r>
    <m/>
    <s v="SC"/>
    <s v="STC-0028"/>
    <d v="2007-11-30T00:00:00"/>
    <n v="22"/>
    <s v="Parsons"/>
    <x v="4"/>
    <n v="100"/>
    <n v="12"/>
    <n v="13"/>
    <n v="9.25"/>
    <n v="2"/>
    <n v="537.60504284555338"/>
    <n v="5.3760504284555338E-2"/>
    <n v="537.60504284555338"/>
    <n v="5.3760504284555338E-2"/>
    <n v="0"/>
    <n v="5.23"/>
    <n v="0.28116743740822442"/>
    <n v="8.4610000000000003"/>
    <n v="0"/>
    <n v="0.28116743740822442"/>
  </r>
  <r>
    <m/>
    <s v="SC"/>
    <s v="STC-0028"/>
    <d v="2007-11-30T00:00:00"/>
    <n v="22"/>
    <s v="Parsons"/>
    <x v="4"/>
    <n v="40"/>
    <n v="15"/>
    <n v="11"/>
    <n v="10.25"/>
    <n v="2"/>
    <n v="660.12715633555524"/>
    <n v="6.6012715633555527E-2"/>
    <n v="264.05086253422212"/>
    <n v="2.6405086253422212E-2"/>
    <n v="3.9607629380133319E-2"/>
    <n v="5.23"/>
    <n v="0.13809860110539818"/>
    <n v="8.4610000000000003"/>
    <n v="0.33512015218530805"/>
    <n v="-0.19702155107990987"/>
  </r>
  <r>
    <m/>
    <s v="SC"/>
    <s v="STC-0028"/>
    <d v="2007-11-30T00:00:00"/>
    <n v="22"/>
    <s v="Parsons"/>
    <x v="8"/>
    <n v="100"/>
    <n v="22"/>
    <n v="24"/>
    <n v="17"/>
    <n v="2"/>
    <n v="1815.8405537749004"/>
    <n v="0.18158405537749003"/>
    <n v="1815.8405537749004"/>
    <n v="0.18158405537749003"/>
    <n v="0"/>
    <n v="11.49"/>
    <n v="2.0864007962873603"/>
    <n v="8.1999999999999993"/>
    <n v="0"/>
    <n v="2.0864007962873603"/>
  </r>
  <r>
    <m/>
    <s v="SC"/>
    <s v="STC-0028"/>
    <d v="2007-11-30T00:00:00"/>
    <n v="22"/>
    <s v="Parsons"/>
    <x v="11"/>
    <n v="100"/>
    <n v="3"/>
    <n v="10"/>
    <n v="4"/>
    <n v="2"/>
    <n v="100.53096491487338"/>
    <n v="1.0053096491487338E-2"/>
    <n v="100.53096491487338"/>
    <n v="1.0053096491487338E-2"/>
    <n v="0"/>
    <n v="5.78"/>
    <n v="5.8106897720796816E-2"/>
    <n v="9.0679999999999996"/>
    <n v="0"/>
    <n v="5.8106897720796816E-2"/>
  </r>
  <r>
    <m/>
    <s v="SC"/>
    <s v="STC-0028"/>
    <d v="2007-11-30T00:00:00"/>
    <n v="22"/>
    <s v="Parsons"/>
    <x v="11"/>
    <n v="100"/>
    <n v="5"/>
    <n v="11"/>
    <n v="5.25"/>
    <n v="2"/>
    <n v="173.18029502913734"/>
    <n v="1.7318029502913734E-2"/>
    <n v="173.18029502913734"/>
    <n v="1.7318029502913734E-2"/>
    <n v="0"/>
    <n v="5.78"/>
    <n v="0.10009821052684138"/>
    <n v="9.0679999999999996"/>
    <n v="0"/>
    <n v="0.10009821052684138"/>
  </r>
  <r>
    <m/>
    <s v="SC"/>
    <s v="STC-0028"/>
    <d v="2007-11-30T00:00:00"/>
    <n v="22"/>
    <s v="Parsons"/>
    <x v="11"/>
    <n v="100"/>
    <n v="5"/>
    <n v="10"/>
    <n v="5"/>
    <n v="2"/>
    <n v="157.07963267948966"/>
    <n v="1.5707963267948967E-2"/>
    <n v="157.07963267948966"/>
    <n v="1.5707963267948967E-2"/>
    <n v="0"/>
    <n v="5.78"/>
    <n v="9.0792027688745031E-2"/>
    <n v="9.0679999999999996"/>
    <n v="0"/>
    <n v="9.0792027688745031E-2"/>
  </r>
  <r>
    <m/>
    <s v="SC"/>
    <s v="STC-0028"/>
    <d v="2007-11-30T00:00:00"/>
    <n v="22"/>
    <s v="Parsons"/>
    <x v="11"/>
    <n v="90"/>
    <n v="5"/>
    <n v="10"/>
    <n v="5"/>
    <n v="2"/>
    <n v="157.07963267948966"/>
    <n v="1.5707963267948967E-2"/>
    <n v="141.37166941154069"/>
    <n v="1.4137166941154069E-2"/>
    <n v="1.5707963267948977E-3"/>
    <n v="5.78"/>
    <n v="8.171282491987053E-2"/>
    <n v="9.0679999999999996"/>
    <n v="1.4243981091376132E-2"/>
    <n v="6.7468843828494399E-2"/>
  </r>
  <r>
    <m/>
    <s v="SC"/>
    <s v="STC-0028"/>
    <d v="2007-11-30T00:00:00"/>
    <n v="22"/>
    <s v="Parsons"/>
    <x v="11"/>
    <n v="100"/>
    <n v="10"/>
    <n v="10"/>
    <n v="7.5"/>
    <n v="2"/>
    <n v="353.42917352885172"/>
    <n v="3.5342917352885174E-2"/>
    <n v="353.42917352885172"/>
    <n v="3.5342917352885174E-2"/>
    <n v="0"/>
    <n v="5.78"/>
    <n v="0.20428206229967633"/>
    <n v="9.0679999999999996"/>
    <n v="0"/>
    <n v="0.20428206229967633"/>
  </r>
  <r>
    <m/>
    <s v="SC"/>
    <s v="STC-0028"/>
    <d v="2007-11-30T00:00:00"/>
    <n v="22"/>
    <s v="Parsons"/>
    <x v="11"/>
    <n v="100"/>
    <n v="11"/>
    <n v="16"/>
    <n v="9.5"/>
    <n v="2"/>
    <n v="567.05747397295761"/>
    <n v="5.670574739729576E-2"/>
    <n v="567.05747397295761"/>
    <n v="5.670574739729576E-2"/>
    <n v="0"/>
    <n v="5.78"/>
    <n v="0.32775921995636953"/>
    <n v="9.0679999999999996"/>
    <n v="0"/>
    <n v="0.32775921995636953"/>
  </r>
  <r>
    <m/>
    <s v="SC"/>
    <s v="STC-0028"/>
    <d v="2007-11-30T00:00:00"/>
    <n v="22"/>
    <s v="Parsons"/>
    <x v="20"/>
    <n v="90"/>
    <n v="13"/>
    <n v="12"/>
    <n v="9.5"/>
    <n v="3"/>
    <n v="850.58621095943647"/>
    <n v="8.5058621095943643E-2"/>
    <n v="765.52758986349284"/>
    <n v="7.6552758986349279E-2"/>
    <n v="8.5058621095943643E-3"/>
    <n v="1.45"/>
    <n v="0.11100150053020645"/>
    <n v="9.1609999999999996"/>
    <n v="7.7922202785993974E-2"/>
    <n v="3.3079297744212477E-2"/>
  </r>
  <r>
    <m/>
    <s v="SC"/>
    <s v="STC-0028"/>
    <d v="2007-11-30T00:00:00"/>
    <n v="22"/>
    <s v="Parsons"/>
    <x v="14"/>
    <n v="100"/>
    <n v="3"/>
    <n v="10"/>
    <n v="4"/>
    <n v="2"/>
    <n v="100.53096491487338"/>
    <n v="1.0053096491487338E-2"/>
    <n v="100.53096491487338"/>
    <n v="1.0053096491487338E-2"/>
    <n v="0"/>
    <n v="6.51"/>
    <n v="6.5445658159582573E-2"/>
    <n v="8.2509999999999994"/>
    <n v="0"/>
    <n v="6.5445658159582573E-2"/>
  </r>
  <r>
    <m/>
    <s v="SC"/>
    <s v="STC-0028"/>
    <d v="2007-11-30T00:00:00"/>
    <n v="22"/>
    <s v="Parsons"/>
    <x v="14"/>
    <n v="90"/>
    <n v="3"/>
    <n v="10"/>
    <n v="4"/>
    <n v="2"/>
    <n v="100.53096491487338"/>
    <n v="1.0053096491487338E-2"/>
    <n v="90.477868423386042"/>
    <n v="9.0477868423386038E-3"/>
    <n v="1.0053096491487341E-3"/>
    <n v="6.51"/>
    <n v="5.8901092343624312E-2"/>
    <n v="8.2509999999999994"/>
    <n v="8.2948099151262042E-3"/>
    <n v="5.0606282428498107E-2"/>
  </r>
  <r>
    <m/>
    <s v="SC"/>
    <s v="STC-0028"/>
    <d v="2007-11-30T00:00:00"/>
    <n v="22"/>
    <s v="Parsons"/>
    <x v="14"/>
    <n v="100"/>
    <n v="3"/>
    <n v="14"/>
    <n v="5"/>
    <n v="2"/>
    <n v="157.07963267948966"/>
    <n v="1.5707963267948967E-2"/>
    <n v="157.07963267948966"/>
    <n v="1.5707963267948967E-2"/>
    <n v="0"/>
    <n v="6.51"/>
    <n v="0.10225884087434778"/>
    <n v="8.2509999999999994"/>
    <n v="0"/>
    <n v="0.10225884087434778"/>
  </r>
  <r>
    <m/>
    <s v="SC"/>
    <s v="STC-0028"/>
    <d v="2007-11-30T00:00:00"/>
    <n v="22"/>
    <s v="Parsons"/>
    <x v="14"/>
    <n v="90"/>
    <n v="4"/>
    <n v="17"/>
    <n v="6.25"/>
    <n v="2"/>
    <n v="245.43692606170259"/>
    <n v="2.4543692606170259E-2"/>
    <n v="220.89323345553234"/>
    <n v="2.2089323345553233E-2"/>
    <n v="2.4543692606170259E-3"/>
    <n v="6.51"/>
    <n v="0.14380149497955155"/>
    <n v="8.2509999999999994"/>
    <n v="2.0251000769351078E-2"/>
    <n v="0.12355049421020048"/>
  </r>
  <r>
    <m/>
    <s v="SC"/>
    <s v="STC-0028"/>
    <d v="2007-11-30T00:00:00"/>
    <n v="22"/>
    <s v="Parsons"/>
    <x v="14"/>
    <n v="100"/>
    <n v="4"/>
    <n v="15"/>
    <n v="5.75"/>
    <n v="2"/>
    <n v="207.73781421862506"/>
    <n v="2.0773781421862505E-2"/>
    <n v="207.73781421862506"/>
    <n v="2.0773781421862505E-2"/>
    <n v="0"/>
    <n v="6.51"/>
    <n v="0.13523731705632491"/>
    <n v="8.2509999999999994"/>
    <n v="0"/>
    <n v="0.13523731705632491"/>
  </r>
  <r>
    <m/>
    <s v="SC"/>
    <s v="STC-0028"/>
    <d v="2007-11-30T00:00:00"/>
    <n v="22"/>
    <s v="Parsons"/>
    <x v="14"/>
    <n v="90"/>
    <n v="6"/>
    <n v="12"/>
    <n v="6"/>
    <n v="2"/>
    <n v="226.1946710584651"/>
    <n v="2.2619467105846509E-2"/>
    <n v="203.57520395261861"/>
    <n v="2.0357520395261862E-2"/>
    <n v="2.2619467105846475E-3"/>
    <n v="6.51"/>
    <n v="0.13252745777315472"/>
    <n v="8.2509999999999994"/>
    <n v="1.8663322309033926E-2"/>
    <n v="0.1138641354641208"/>
  </r>
  <r>
    <m/>
    <s v="SC"/>
    <s v="STC-0028"/>
    <d v="2007-11-30T00:00:00"/>
    <n v="22"/>
    <s v="Parsons"/>
    <x v="14"/>
    <n v="100"/>
    <n v="6"/>
    <n v="11"/>
    <n v="5.75"/>
    <n v="2"/>
    <n v="207.73781421862506"/>
    <n v="2.0773781421862505E-2"/>
    <n v="207.73781421862506"/>
    <n v="2.0773781421862505E-2"/>
    <n v="0"/>
    <n v="6.51"/>
    <n v="0.13523731705632491"/>
    <n v="8.2509999999999994"/>
    <n v="0"/>
    <n v="0.13523731705632491"/>
  </r>
  <r>
    <m/>
    <s v="SC"/>
    <s v="STC-0028"/>
    <d v="2007-11-30T00:00:00"/>
    <n v="22"/>
    <s v="Parsons"/>
    <x v="14"/>
    <n v="100"/>
    <n v="7"/>
    <n v="13"/>
    <n v="6.75"/>
    <n v="2"/>
    <n v="286.27763055836988"/>
    <n v="2.8627763055836988E-2"/>
    <n v="286.27763055836988"/>
    <n v="2.8627763055836988E-2"/>
    <n v="0"/>
    <n v="6.51"/>
    <n v="0.18636673749349877"/>
    <n v="8.2509999999999994"/>
    <n v="0"/>
    <n v="0.18636673749349877"/>
  </r>
  <r>
    <m/>
    <s v="SC"/>
    <s v="STC-0028"/>
    <d v="2007-11-30T00:00:00"/>
    <n v="22"/>
    <s v="Parsons"/>
    <x v="14"/>
    <n v="90"/>
    <n v="9"/>
    <n v="11"/>
    <n v="7.25"/>
    <n v="2"/>
    <n v="330.259927708627"/>
    <n v="3.3025992770862697E-2"/>
    <n v="297.23393493776433"/>
    <n v="2.9723393493776434E-2"/>
    <n v="3.3025992770862635E-3"/>
    <n v="6.51"/>
    <n v="0.19349929164448457"/>
    <n v="8.2509999999999994"/>
    <n v="2.7249746635238759E-2"/>
    <n v="0.1662495450092458"/>
  </r>
  <r>
    <m/>
    <s v="SC"/>
    <s v="STC-0028"/>
    <d v="2007-11-30T00:00:00"/>
    <n v="22"/>
    <s v="Parsons"/>
    <x v="14"/>
    <n v="100"/>
    <n v="9"/>
    <n v="13"/>
    <n v="7.75"/>
    <n v="2"/>
    <n v="377.38381751247391"/>
    <n v="3.7738381751247392E-2"/>
    <n v="377.38381751247391"/>
    <n v="3.7738381751247392E-2"/>
    <n v="0"/>
    <n v="6.51"/>
    <n v="0.24567686520062051"/>
    <n v="8.2509999999999994"/>
    <n v="0"/>
    <n v="0.24567686520062051"/>
  </r>
  <r>
    <m/>
    <s v="SC"/>
    <s v="STC-0028"/>
    <d v="2007-11-30T00:00:00"/>
    <n v="22"/>
    <s v="Parsons"/>
    <x v="14"/>
    <n v="50"/>
    <n v="12"/>
    <n v="22"/>
    <n v="11.5"/>
    <n v="2"/>
    <n v="830.95125687450025"/>
    <n v="8.3095125687450019E-2"/>
    <n v="415.47562843725012"/>
    <n v="4.154756284372501E-2"/>
    <n v="4.154756284372501E-2"/>
    <n v="6.51"/>
    <n v="0.27047463411264983"/>
    <n v="8.2509999999999994"/>
    <n v="0.34280894102357501"/>
    <n v="-7.2334306910925183E-2"/>
  </r>
  <r>
    <m/>
    <s v="SC"/>
    <s v="STC-0028"/>
    <d v="2007-11-30T00:00:00"/>
    <n v="22"/>
    <s v="Parsons"/>
    <x v="14"/>
    <n v="60"/>
    <n v="28"/>
    <n v="31"/>
    <n v="21.75"/>
    <n v="2"/>
    <n v="2972.339349377643"/>
    <n v="0.29723393493776429"/>
    <n v="1783.4036096265856"/>
    <n v="0.17834036096265857"/>
    <n v="0.11889357397510572"/>
    <n v="6.51"/>
    <n v="1.1609957498669072"/>
    <n v="8.2509999999999994"/>
    <n v="0.98099087886859726"/>
    <n v="0.18000487099830997"/>
  </r>
  <r>
    <m/>
    <s v="SC"/>
    <s v="STC-0029"/>
    <d v="2008-04-18T00:00:00"/>
    <n v="40"/>
    <s v="Hutchins"/>
    <x v="2"/>
    <n v="70"/>
    <n v="10"/>
    <n v="20"/>
    <n v="10"/>
    <n v="2"/>
    <n v="628.31853071795865"/>
    <n v="6.2831853071795868E-2"/>
    <n v="439.82297150257102"/>
    <n v="4.3982297150257102E-2"/>
    <n v="1.8849555921538766E-2"/>
    <n v="5.86"/>
    <n v="0.25773626130050664"/>
    <n v="8.4610000000000003"/>
    <n v="0.15948609265213951"/>
    <n v="9.8250168648367137E-2"/>
  </r>
  <r>
    <m/>
    <s v="SC"/>
    <s v="STC-0029"/>
    <d v="2008-04-18T00:00:00"/>
    <n v="40"/>
    <s v="Hutchins"/>
    <x v="2"/>
    <n v="20"/>
    <n v="15"/>
    <n v="20"/>
    <n v="12.5"/>
    <n v="2"/>
    <n v="981.74770424681037"/>
    <n v="9.8174770424681035E-2"/>
    <n v="196.34954084936209"/>
    <n v="1.9634954084936207E-2"/>
    <n v="7.8539816339744828E-2"/>
    <n v="5.86"/>
    <n v="0.11506083093772618"/>
    <n v="8.4610000000000003"/>
    <n v="0.66452538605058098"/>
    <n v="-0.54946455511285475"/>
  </r>
  <r>
    <m/>
    <s v="SC"/>
    <s v="STC-0029"/>
    <d v="2008-04-18T00:00:00"/>
    <n v="40"/>
    <s v="Hutchins"/>
    <x v="2"/>
    <n v="100"/>
    <n v="15"/>
    <n v="20"/>
    <n v="12.5"/>
    <n v="2"/>
    <n v="981.74770424681037"/>
    <n v="9.8174770424681035E-2"/>
    <n v="981.74770424681037"/>
    <n v="9.8174770424681035E-2"/>
    <n v="0"/>
    <n v="5.86"/>
    <n v="0.57530415468863094"/>
    <n v="8.4610000000000003"/>
    <n v="0"/>
    <n v="0.57530415468863094"/>
  </r>
  <r>
    <m/>
    <s v="SC"/>
    <s v="STC-0029"/>
    <d v="2008-04-18T00:00:00"/>
    <n v="40"/>
    <s v="Hutchins"/>
    <x v="2"/>
    <n v="20"/>
    <n v="40"/>
    <n v="50"/>
    <n v="32.5"/>
    <n v="2"/>
    <n v="6636.6144807084384"/>
    <n v="0.66366144807084382"/>
    <n v="1327.3228961416878"/>
    <n v="0.13273228961416877"/>
    <n v="0.5309291584566751"/>
    <n v="5.86"/>
    <n v="0.77781121713902901"/>
    <n v="8.4610000000000003"/>
    <n v="4.4921916097019281"/>
    <n v="-3.7143803925628989"/>
  </r>
  <r>
    <m/>
    <s v="SC"/>
    <s v="STC-0029"/>
    <d v="2008-04-18T00:00:00"/>
    <n v="40"/>
    <s v="Hutchins"/>
    <x v="4"/>
    <n v="100"/>
    <n v="5"/>
    <n v="10"/>
    <n v="5"/>
    <n v="2"/>
    <n v="157.07963267948966"/>
    <n v="1.5707963267948967E-2"/>
    <n v="157.07963267948966"/>
    <n v="1.5707963267948967E-2"/>
    <n v="0"/>
    <n v="5.23"/>
    <n v="8.215264789137311E-2"/>
    <n v="8.4610000000000003"/>
    <n v="0"/>
    <n v="8.215264789137311E-2"/>
  </r>
  <r>
    <m/>
    <s v="SC"/>
    <s v="STC-0029"/>
    <d v="2008-04-18T00:00:00"/>
    <n v="40"/>
    <s v="Hutchins"/>
    <x v="4"/>
    <n v="90"/>
    <n v="5"/>
    <n v="15"/>
    <n v="6.25"/>
    <n v="2"/>
    <n v="245.43692606170259"/>
    <n v="2.4543692606170259E-2"/>
    <n v="220.89323345553234"/>
    <n v="2.2089323345553233E-2"/>
    <n v="2.4543692606170259E-3"/>
    <n v="5.23"/>
    <n v="0.11552716109724341"/>
    <n v="8.4610000000000003"/>
    <n v="2.0766418314080656E-2"/>
    <n v="9.4760742783162752E-2"/>
  </r>
  <r>
    <m/>
    <s v="SC"/>
    <s v="STC-0029"/>
    <d v="2008-04-18T00:00:00"/>
    <n v="40"/>
    <s v="Hutchins"/>
    <x v="4"/>
    <n v="90"/>
    <n v="5"/>
    <n v="12"/>
    <n v="5.5"/>
    <n v="2"/>
    <n v="190.06635554218249"/>
    <n v="1.9006635554218249E-2"/>
    <n v="171.05971998796426"/>
    <n v="1.7105971998796425E-2"/>
    <n v="1.9006635554218235E-3"/>
    <n v="5.23"/>
    <n v="8.9464233553705308E-2"/>
    <n v="8.4610000000000003"/>
    <n v="1.6081514342424049E-2"/>
    <n v="7.3382719211281255E-2"/>
  </r>
  <r>
    <m/>
    <s v="SC"/>
    <s v="STC-0029"/>
    <d v="2008-04-18T00:00:00"/>
    <n v="40"/>
    <s v="Hutchins"/>
    <x v="4"/>
    <n v="100"/>
    <n v="5"/>
    <n v="10"/>
    <n v="5"/>
    <n v="2"/>
    <n v="157.07963267948966"/>
    <n v="1.5707963267948967E-2"/>
    <n v="157.07963267948966"/>
    <n v="1.5707963267948967E-2"/>
    <n v="0"/>
    <n v="5.23"/>
    <n v="8.215264789137311E-2"/>
    <n v="8.4610000000000003"/>
    <n v="0"/>
    <n v="8.215264789137311E-2"/>
  </r>
  <r>
    <m/>
    <s v="SC"/>
    <s v="STC-0029"/>
    <d v="2008-04-18T00:00:00"/>
    <n v="40"/>
    <s v="Hutchins"/>
    <x v="4"/>
    <n v="90"/>
    <n v="5"/>
    <n v="10"/>
    <n v="5"/>
    <n v="2"/>
    <n v="157.07963267948966"/>
    <n v="1.5707963267948967E-2"/>
    <n v="141.37166941154069"/>
    <n v="1.4137166941154069E-2"/>
    <n v="1.5707963267948977E-3"/>
    <n v="5.23"/>
    <n v="7.3937383102235785E-2"/>
    <n v="8.4610000000000003"/>
    <n v="1.3290507721011631E-2"/>
    <n v="6.0646875381224152E-2"/>
  </r>
  <r>
    <m/>
    <s v="SC"/>
    <s v="STC-0029"/>
    <d v="2008-04-18T00:00:00"/>
    <n v="40"/>
    <s v="Hutchins"/>
    <x v="4"/>
    <n v="100"/>
    <n v="10"/>
    <n v="15"/>
    <n v="8.75"/>
    <n v="2"/>
    <n v="481.05637508093707"/>
    <n v="4.8105637508093706E-2"/>
    <n v="481.05637508093707"/>
    <n v="4.8105637508093706E-2"/>
    <n v="0"/>
    <n v="5.23"/>
    <n v="0.2515924841673301"/>
    <n v="8.4610000000000003"/>
    <n v="0"/>
    <n v="0.2515924841673301"/>
  </r>
  <r>
    <m/>
    <s v="SC"/>
    <s v="STC-0029"/>
    <d v="2008-04-18T00:00:00"/>
    <n v="40"/>
    <s v="Hutchins"/>
    <x v="4"/>
    <n v="60"/>
    <n v="10"/>
    <n v="15"/>
    <n v="8.75"/>
    <n v="2"/>
    <n v="481.05637508093707"/>
    <n v="4.8105637508093706E-2"/>
    <n v="288.63382504856224"/>
    <n v="2.8863382504856223E-2"/>
    <n v="1.9242255003237483E-2"/>
    <n v="5.23"/>
    <n v="0.15095549050039805"/>
    <n v="8.4610000000000003"/>
    <n v="0.16280871958239235"/>
    <n v="-1.1853229081994293E-2"/>
  </r>
  <r>
    <m/>
    <s v="SC"/>
    <s v="STC-0029"/>
    <d v="2008-04-18T00:00:00"/>
    <n v="40"/>
    <s v="Hutchins"/>
    <x v="4"/>
    <n v="90"/>
    <n v="15"/>
    <n v="20"/>
    <n v="12.5"/>
    <n v="2"/>
    <n v="981.74770424681037"/>
    <n v="9.8174770424681035E-2"/>
    <n v="883.57293382212936"/>
    <n v="8.8357293382212931E-2"/>
    <n v="9.8174770424681035E-3"/>
    <n v="5.23"/>
    <n v="0.46210864438897364"/>
    <n v="8.4610000000000003"/>
    <n v="8.3065673256322622E-2"/>
    <n v="0.37904297113265101"/>
  </r>
  <r>
    <m/>
    <s v="SC"/>
    <s v="STC-0029"/>
    <d v="2008-04-18T00:00:00"/>
    <n v="40"/>
    <s v="Hutchins"/>
    <x v="4"/>
    <n v="60"/>
    <n v="20"/>
    <n v="35"/>
    <n v="18.75"/>
    <n v="2"/>
    <n v="2208.9323345553235"/>
    <n v="0.22089323345553236"/>
    <n v="1325.359400733194"/>
    <n v="0.1325359400733194"/>
    <n v="8.8357293382212959E-2"/>
    <n v="5.23"/>
    <n v="0.69316296658346055"/>
    <n v="8.4610000000000003"/>
    <n v="0.74759105930690384"/>
    <n v="-5.4428092723443289E-2"/>
  </r>
  <r>
    <m/>
    <s v="SC"/>
    <s v="STC-0029"/>
    <d v="2008-04-18T00:00:00"/>
    <n v="40"/>
    <s v="Hutchins"/>
    <x v="21"/>
    <n v="85"/>
    <n v="10"/>
    <n v="15"/>
    <n v="8.75"/>
    <n v="2"/>
    <n v="481.05637508093707"/>
    <n v="4.8105637508093706E-2"/>
    <n v="408.89791881879648"/>
    <n v="4.0889791881879647E-2"/>
    <n v="7.2158456262140583E-3"/>
    <n v="8.19"/>
    <n v="0.33488739551259428"/>
    <n v="10.218"/>
    <n v="7.3731510608655251E-2"/>
    <n v="0.26115588490393904"/>
  </r>
  <r>
    <m/>
    <s v="SC"/>
    <s v="STC-0029"/>
    <d v="2008-04-18T00:00:00"/>
    <n v="40"/>
    <s v="Hutchins"/>
    <x v="21"/>
    <n v="20"/>
    <n v="25"/>
    <n v="50"/>
    <n v="25"/>
    <n v="2"/>
    <n v="3926.9908169872415"/>
    <n v="0.39269908169872414"/>
    <n v="785.39816339744834"/>
    <n v="7.8539816339744828E-2"/>
    <n v="0.31415926535897931"/>
    <n v="8.19"/>
    <n v="0.6432410958225101"/>
    <n v="10.218"/>
    <n v="3.2100793734380506"/>
    <n v="-2.5668382776155405"/>
  </r>
  <r>
    <m/>
    <s v="SC"/>
    <s v="STC-0029"/>
    <d v="2008-04-18T00:00:00"/>
    <n v="40"/>
    <s v="Hutchins"/>
    <x v="5"/>
    <n v="40"/>
    <n v="10"/>
    <n v="25"/>
    <n v="11.25"/>
    <n v="3"/>
    <n v="1192.8234606598746"/>
    <n v="0.11928234606598746"/>
    <n v="477.12938426394987"/>
    <n v="4.7712938426394985E-2"/>
    <n v="7.1569407639592478E-2"/>
    <n v="10.71"/>
    <n v="0.51100557054669038"/>
    <n v="8.1999999999999993"/>
    <n v="0.58686914264465828"/>
    <n v="-7.5863572097967902E-2"/>
  </r>
  <r>
    <m/>
    <s v="SC"/>
    <s v="STC-0029"/>
    <d v="2008-04-18T00:00:00"/>
    <n v="40"/>
    <s v="Hutchins"/>
    <x v="5"/>
    <n v="20"/>
    <n v="15"/>
    <n v="40"/>
    <n v="17.5"/>
    <n v="3"/>
    <n v="2886.3382504856222"/>
    <n v="0.28863382504856222"/>
    <n v="577.26765009712449"/>
    <n v="5.7726765009712445E-2"/>
    <n v="0.23090706003884978"/>
    <n v="10.71"/>
    <n v="0.61825365325402037"/>
    <n v="8.1999999999999993"/>
    <n v="1.893437892318568"/>
    <n v="-1.2751842390645476"/>
  </r>
  <r>
    <m/>
    <s v="SC"/>
    <s v="STC-0029"/>
    <d v="2008-04-18T00:00:00"/>
    <n v="40"/>
    <s v="Hutchins"/>
    <x v="5"/>
    <n v="10"/>
    <n v="15"/>
    <n v="10"/>
    <n v="10"/>
    <n v="3"/>
    <n v="942.47779607693792"/>
    <n v="9.4247779607693788E-2"/>
    <n v="94.247779607693801"/>
    <n v="9.4247779607693795E-3"/>
    <n v="8.4823001646924412E-2"/>
    <n v="10.71"/>
    <n v="0.10093937195984007"/>
    <n v="8.1999999999999993"/>
    <n v="0.69554861350478014"/>
    <n v="-0.5946092415449401"/>
  </r>
  <r>
    <m/>
    <s v="SC"/>
    <s v="STC-0029"/>
    <d v="2008-04-18T00:00:00"/>
    <n v="40"/>
    <s v="Hutchins"/>
    <x v="5"/>
    <n v="10"/>
    <n v="25"/>
    <n v="45"/>
    <n v="23.75"/>
    <n v="3"/>
    <n v="5316.1638184964777"/>
    <n v="0.53161638184964777"/>
    <n v="531.61638184964784"/>
    <n v="5.3161638184964784E-2"/>
    <n v="0.47845474366468299"/>
    <n v="10.71"/>
    <n v="0.5693611449609729"/>
    <n v="8.1999999999999993"/>
    <n v="3.9233288980504"/>
    <n v="-3.3539677530894272"/>
  </r>
  <r>
    <m/>
    <s v="SC"/>
    <s v="STC-0029"/>
    <d v="2008-04-18T00:00:00"/>
    <n v="40"/>
    <s v="Hutchins"/>
    <x v="5"/>
    <n v="10"/>
    <n v="35"/>
    <n v="80"/>
    <n v="37.5"/>
    <n v="3"/>
    <n v="13253.59400733194"/>
    <n v="1.3253594007331939"/>
    <n v="1325.359400733194"/>
    <n v="0.1325359400733194"/>
    <n v="1.1928234606598744"/>
    <n v="10.71"/>
    <n v="1.4194599181852507"/>
    <n v="8.1999999999999993"/>
    <n v="9.7811523774109688"/>
    <n v="-8.3616924592257185"/>
  </r>
  <r>
    <m/>
    <s v="SC"/>
    <s v="STC-0029"/>
    <d v="2008-04-18T00:00:00"/>
    <n v="40"/>
    <s v="Hutchins"/>
    <x v="5"/>
    <n v="40"/>
    <n v="40"/>
    <n v="40"/>
    <n v="30"/>
    <n v="3"/>
    <n v="8482.3001646924422"/>
    <n v="0.84823001646924423"/>
    <n v="3392.9200658769769"/>
    <n v="0.3392920065876977"/>
    <n v="0.50893800988154658"/>
    <n v="10.71"/>
    <n v="3.6338173905542428"/>
    <n v="8.1999999999999993"/>
    <n v="4.1732916810286813"/>
    <n v="-0.53947429047443851"/>
  </r>
  <r>
    <m/>
    <s v="SC"/>
    <s v="STC-0029"/>
    <d v="2008-04-18T00:00:00"/>
    <n v="40"/>
    <s v="Hutchins"/>
    <x v="5"/>
    <n v="10"/>
    <n v="50"/>
    <n v="180"/>
    <n v="70"/>
    <n v="3"/>
    <n v="46181.412007769955"/>
    <n v="4.6181412007769955"/>
    <n v="4618.1412007769959"/>
    <n v="0.46181412007769956"/>
    <n v="4.1563270806992962"/>
    <n v="10.71"/>
    <n v="4.946029226032163"/>
    <n v="8.1999999999999993"/>
    <n v="34.081882061734227"/>
    <n v="-29.135852835702064"/>
  </r>
  <r>
    <m/>
    <s v="SC"/>
    <s v="STC-0029"/>
    <d v="2008-04-18T00:00:00"/>
    <n v="40"/>
    <s v="Hutchins"/>
    <x v="5"/>
    <n v="10"/>
    <n v="70"/>
    <n v="100"/>
    <n v="60"/>
    <n v="3"/>
    <n v="33929.200658769769"/>
    <n v="3.3929200658769769"/>
    <n v="3392.9200658769769"/>
    <n v="0.3392920065876977"/>
    <n v="3.0536280592892791"/>
    <n v="10.71"/>
    <n v="3.6338173905542428"/>
    <n v="8.1999999999999993"/>
    <n v="25.039750086172084"/>
    <n v="-21.405932695617842"/>
  </r>
  <r>
    <m/>
    <s v="SC"/>
    <s v="STC-0029"/>
    <d v="2008-04-18T00:00:00"/>
    <n v="40"/>
    <s v="Hutchins"/>
    <x v="6"/>
    <n v="65"/>
    <n v="5"/>
    <n v="15"/>
    <n v="6.25"/>
    <n v="2"/>
    <n v="245.43692606170259"/>
    <n v="2.4543692606170259E-2"/>
    <n v="159.53400194010669"/>
    <n v="1.5953400194010668E-2"/>
    <n v="8.5902924121595906E-3"/>
    <n v="6.62"/>
    <n v="0.10561150928435062"/>
    <n v="8.3030000000000008"/>
    <n v="7.1325197898161094E-2"/>
    <n v="3.4286311386189525E-2"/>
  </r>
  <r>
    <m/>
    <s v="SC"/>
    <s v="STC-0029"/>
    <d v="2008-04-18T00:00:00"/>
    <n v="40"/>
    <s v="Hutchins"/>
    <x v="6"/>
    <n v="100"/>
    <n v="5"/>
    <n v="10"/>
    <n v="5"/>
    <n v="2"/>
    <n v="157.07963267948966"/>
    <n v="1.5707963267948967E-2"/>
    <n v="157.07963267948966"/>
    <n v="1.5707963267948967E-2"/>
    <n v="0"/>
    <n v="6.62"/>
    <n v="0.10398671683382216"/>
    <n v="8.3030000000000008"/>
    <n v="0"/>
    <n v="0.10398671683382216"/>
  </r>
  <r>
    <m/>
    <s v="SC"/>
    <s v="STC-0029"/>
    <d v="2008-04-18T00:00:00"/>
    <n v="40"/>
    <s v="Hutchins"/>
    <x v="6"/>
    <n v="100"/>
    <n v="5"/>
    <n v="15"/>
    <n v="6.25"/>
    <n v="2"/>
    <n v="245.43692606170259"/>
    <n v="2.4543692606170259E-2"/>
    <n v="245.43692606170259"/>
    <n v="2.4543692606170259E-2"/>
    <n v="0"/>
    <n v="6.62"/>
    <n v="0.16247924505284711"/>
    <n v="8.3030000000000008"/>
    <n v="0"/>
    <n v="0.16247924505284711"/>
  </r>
  <r>
    <m/>
    <s v="SC"/>
    <s v="STC-0029"/>
    <d v="2008-04-18T00:00:00"/>
    <n v="40"/>
    <s v="Hutchins"/>
    <x v="6"/>
    <n v="80"/>
    <n v="10"/>
    <n v="18"/>
    <n v="9.5"/>
    <n v="2"/>
    <n v="567.05747397295761"/>
    <n v="5.670574739729576E-2"/>
    <n v="453.64597917836613"/>
    <n v="4.5364597917836612E-2"/>
    <n v="1.1341149479459148E-2"/>
    <n v="6.62"/>
    <n v="0.30031363821607837"/>
    <n v="8.3030000000000008"/>
    <n v="9.4165564127949311E-2"/>
    <n v="0.20614807408812907"/>
  </r>
  <r>
    <m/>
    <s v="SC"/>
    <s v="STC-0029"/>
    <d v="2008-04-18T00:00:00"/>
    <n v="40"/>
    <s v="Hutchins"/>
    <x v="6"/>
    <n v="50"/>
    <n v="10"/>
    <n v="25"/>
    <n v="11.25"/>
    <n v="2"/>
    <n v="795.21564043991634"/>
    <n v="7.9521564043991633E-2"/>
    <n v="397.60782021995817"/>
    <n v="3.9760782021995816E-2"/>
    <n v="3.9760782021995816E-2"/>
    <n v="6.62"/>
    <n v="0.26321637698561229"/>
    <n v="8.3030000000000008"/>
    <n v="0.33013377312863129"/>
    <n v="-6.6917396143019003E-2"/>
  </r>
  <r>
    <m/>
    <s v="SC"/>
    <s v="STC-0029"/>
    <d v="2008-04-18T00:00:00"/>
    <n v="40"/>
    <s v="Hutchins"/>
    <x v="6"/>
    <n v="70"/>
    <n v="10"/>
    <n v="15"/>
    <n v="8.75"/>
    <n v="2"/>
    <n v="481.05637508093707"/>
    <n v="4.8105637508093706E-2"/>
    <n v="336.73946255665595"/>
    <n v="3.3673946255665596E-2"/>
    <n v="1.443169125242811E-2"/>
    <n v="6.62"/>
    <n v="0.22292152421250624"/>
    <n v="8.3030000000000008"/>
    <n v="0.11982633246891061"/>
    <n v="0.10309519174359563"/>
  </r>
  <r>
    <m/>
    <s v="SC"/>
    <s v="STC-0029"/>
    <d v="2008-04-18T00:00:00"/>
    <n v="40"/>
    <s v="Hutchins"/>
    <x v="6"/>
    <n v="20"/>
    <n v="10"/>
    <n v="30"/>
    <n v="12.5"/>
    <n v="2"/>
    <n v="981.74770424681037"/>
    <n v="9.8174770424681035E-2"/>
    <n v="196.34954084936209"/>
    <n v="1.9634954084936207E-2"/>
    <n v="7.8539816339744828E-2"/>
    <n v="6.62"/>
    <n v="0.12998339604227768"/>
    <n v="8.3030000000000008"/>
    <n v="0.65211609506890134"/>
    <n v="-0.52213269902662363"/>
  </r>
  <r>
    <m/>
    <s v="SC"/>
    <s v="STC-0029"/>
    <d v="2008-04-18T00:00:00"/>
    <n v="40"/>
    <s v="Hutchins"/>
    <x v="6"/>
    <n v="10"/>
    <n v="10"/>
    <n v="20"/>
    <n v="10"/>
    <n v="2"/>
    <n v="628.31853071795865"/>
    <n v="6.2831853071795868E-2"/>
    <n v="62.831853071795869"/>
    <n v="6.2831853071795866E-3"/>
    <n v="5.6548667764616284E-2"/>
    <n v="6.62"/>
    <n v="4.1594686733528861E-2"/>
    <n v="8.3030000000000008"/>
    <n v="0.46952358844960906"/>
    <n v="-0.42792890171608022"/>
  </r>
  <r>
    <m/>
    <s v="SC"/>
    <s v="STC-0029"/>
    <d v="2008-04-18T00:00:00"/>
    <n v="40"/>
    <s v="Hutchins"/>
    <x v="6"/>
    <n v="90"/>
    <n v="10"/>
    <n v="20"/>
    <n v="10"/>
    <n v="2"/>
    <n v="628.31853071795865"/>
    <n v="6.2831853071795868E-2"/>
    <n v="565.48667764616278"/>
    <n v="5.6548667764616277E-2"/>
    <n v="6.283185307179591E-3"/>
    <n v="6.62"/>
    <n v="0.37435218060175973"/>
    <n v="8.3030000000000008"/>
    <n v="5.2169287605512149E-2"/>
    <n v="0.32218289299624758"/>
  </r>
  <r>
    <m/>
    <s v="SC"/>
    <s v="STC-0029"/>
    <d v="2008-04-18T00:00:00"/>
    <n v="40"/>
    <s v="Hutchins"/>
    <x v="6"/>
    <n v="60"/>
    <n v="10"/>
    <n v="10"/>
    <n v="7.5"/>
    <n v="2"/>
    <n v="353.42917352885172"/>
    <n v="3.5342917352885174E-2"/>
    <n v="212.05750411731103"/>
    <n v="2.1205750411731103E-2"/>
    <n v="1.4137166941154071E-2"/>
    <n v="6.62"/>
    <n v="0.14038206772565989"/>
    <n v="8.3030000000000008"/>
    <n v="0.11738089711240227"/>
    <n v="2.3001170613257627E-2"/>
  </r>
  <r>
    <m/>
    <s v="SC"/>
    <s v="STC-0029"/>
    <d v="2008-04-18T00:00:00"/>
    <n v="40"/>
    <s v="Hutchins"/>
    <x v="6"/>
    <n v="50"/>
    <n v="15"/>
    <n v="20"/>
    <n v="12.5"/>
    <n v="2"/>
    <n v="981.74770424681037"/>
    <n v="9.8174770424681035E-2"/>
    <n v="490.87385212340519"/>
    <n v="4.9087385212340517E-2"/>
    <n v="4.9087385212340517E-2"/>
    <n v="6.62"/>
    <n v="0.32495849010569422"/>
    <n v="8.3030000000000008"/>
    <n v="0.40757255941806336"/>
    <n v="-8.2614069312369143E-2"/>
  </r>
  <r>
    <m/>
    <s v="SC"/>
    <s v="STC-0029"/>
    <d v="2008-04-18T00:00:00"/>
    <n v="40"/>
    <s v="Hutchins"/>
    <x v="6"/>
    <n v="80"/>
    <n v="15"/>
    <n v="20"/>
    <n v="12.5"/>
    <n v="2"/>
    <n v="981.74770424681037"/>
    <n v="9.8174770424681035E-2"/>
    <n v="785.39816339744834"/>
    <n v="7.8539816339744828E-2"/>
    <n v="1.9634954084936207E-2"/>
    <n v="6.62"/>
    <n v="0.51993358416911073"/>
    <n v="8.3030000000000008"/>
    <n v="0.16302902376722533"/>
    <n v="0.3569045604018854"/>
  </r>
  <r>
    <m/>
    <s v="SC"/>
    <s v="STC-0029"/>
    <d v="2008-04-18T00:00:00"/>
    <n v="40"/>
    <s v="Hutchins"/>
    <x v="6"/>
    <n v="60"/>
    <n v="15"/>
    <n v="20"/>
    <n v="12.5"/>
    <n v="2"/>
    <n v="981.74770424681037"/>
    <n v="9.8174770424681035E-2"/>
    <n v="589.0486225480862"/>
    <n v="5.8904862254808621E-2"/>
    <n v="3.9269908169872414E-2"/>
    <n v="6.62"/>
    <n v="0.38995018812683307"/>
    <n v="8.3030000000000008"/>
    <n v="0.32605804753445067"/>
    <n v="6.3892140592382407E-2"/>
  </r>
  <r>
    <m/>
    <s v="SC"/>
    <s v="STC-0029"/>
    <d v="2008-04-18T00:00:00"/>
    <n v="40"/>
    <s v="Hutchins"/>
    <x v="6"/>
    <n v="10"/>
    <n v="15"/>
    <n v="35"/>
    <n v="16.25"/>
    <n v="2"/>
    <n v="1659.1536201771096"/>
    <n v="0.16591536201771095"/>
    <n v="165.91536201771098"/>
    <n v="1.6591536201771097E-2"/>
    <n v="0.14932382581593986"/>
    <n v="6.62"/>
    <n v="0.10983596965572466"/>
    <n v="8.3030000000000008"/>
    <n v="1.2398357257497488"/>
    <n v="-1.129999756094024"/>
  </r>
  <r>
    <m/>
    <s v="SC"/>
    <s v="STC-0029"/>
    <d v="2008-04-18T00:00:00"/>
    <n v="40"/>
    <s v="Hutchins"/>
    <x v="6"/>
    <n v="10"/>
    <n v="20"/>
    <n v="30"/>
    <n v="17.5"/>
    <n v="2"/>
    <n v="1924.2255003237483"/>
    <n v="0.19242255003237482"/>
    <n v="192.42255003237483"/>
    <n v="1.9242255003237483E-2"/>
    <n v="0.17318029502913734"/>
    <n v="6.62"/>
    <n v="0.12738372812143214"/>
    <n v="8.3030000000000008"/>
    <n v="1.4379159896269276"/>
    <n v="-1.3105322615054955"/>
  </r>
  <r>
    <m/>
    <s v="SC"/>
    <s v="STC-0029"/>
    <d v="2008-04-18T00:00:00"/>
    <n v="40"/>
    <s v="Hutchins"/>
    <x v="6"/>
    <n v="60"/>
    <n v="30"/>
    <n v="50"/>
    <n v="27.5"/>
    <n v="2"/>
    <n v="4751.6588885545625"/>
    <n v="0.47516588885545624"/>
    <n v="2850.9953331327374"/>
    <n v="0.28509953331327376"/>
    <n v="0.19006635554218249"/>
    <n v="6.62"/>
    <n v="1.8873589105338724"/>
    <n v="8.3030000000000008"/>
    <n v="1.5781209500667412"/>
    <n v="0.30923796046713115"/>
  </r>
  <r>
    <m/>
    <s v="SC"/>
    <s v="STC-0029"/>
    <d v="2008-04-18T00:00:00"/>
    <n v="40"/>
    <s v="Hutchins"/>
    <x v="6"/>
    <n v="30"/>
    <n v="40"/>
    <n v="30"/>
    <n v="27.5"/>
    <n v="2"/>
    <n v="4751.6588885545625"/>
    <n v="0.47516588885545624"/>
    <n v="1425.4976665663687"/>
    <n v="0.14254976665663688"/>
    <n v="0.33261612219881936"/>
    <n v="6.62"/>
    <n v="0.9436794552669362"/>
    <n v="8.3030000000000008"/>
    <n v="2.7617116626167975"/>
    <n v="-1.8180322073498614"/>
  </r>
  <r>
    <m/>
    <s v="SC"/>
    <s v="STC-0029"/>
    <d v="2008-04-18T00:00:00"/>
    <n v="40"/>
    <s v="Hutchins"/>
    <x v="6"/>
    <n v="20"/>
    <n v="50"/>
    <n v="120"/>
    <n v="55"/>
    <n v="2"/>
    <n v="19006.63555421825"/>
    <n v="1.900663555421825"/>
    <n v="3801.3271108436502"/>
    <n v="0.38013271108436503"/>
    <n v="1.5205308443374599"/>
    <n v="6.62"/>
    <n v="2.5164785473784965"/>
    <n v="8.3030000000000008"/>
    <n v="12.62496760053393"/>
    <n v="-10.108489053155434"/>
  </r>
  <r>
    <m/>
    <s v="SC"/>
    <s v="STC-0029"/>
    <d v="2008-04-18T00:00:00"/>
    <n v="40"/>
    <s v="Hutchins"/>
    <x v="8"/>
    <n v="30"/>
    <n v="15"/>
    <n v="25"/>
    <n v="13.75"/>
    <n v="2"/>
    <n v="1187.9147221386406"/>
    <n v="0.11879147221386406"/>
    <n v="356.37441664159218"/>
    <n v="3.563744166415922E-2"/>
    <n v="8.3154030549704841E-2"/>
    <n v="11.49"/>
    <n v="0.40947420472118945"/>
    <n v="8.1999999999999993"/>
    <n v="0.68186305050757967"/>
    <n v="-0.27238884578639022"/>
  </r>
  <r>
    <m/>
    <s v="SC"/>
    <s v="STC-0029"/>
    <d v="2008-04-18T00:00:00"/>
    <n v="40"/>
    <s v="Hutchins"/>
    <x v="8"/>
    <n v="70"/>
    <n v="15"/>
    <n v="15"/>
    <n v="11.25"/>
    <n v="2"/>
    <n v="795.21564043991634"/>
    <n v="7.9521564043991633E-2"/>
    <n v="556.65094830794135"/>
    <n v="5.5665094830794133E-2"/>
    <n v="2.38564692131975E-2"/>
    <n v="11.49"/>
    <n v="0.63959193960582461"/>
    <n v="8.1999999999999993"/>
    <n v="0.19562304754821949"/>
    <n v="0.44396889205760515"/>
  </r>
  <r>
    <m/>
    <s v="SC"/>
    <s v="STC-0029"/>
    <d v="2008-04-18T00:00:00"/>
    <n v="40"/>
    <s v="Hutchins"/>
    <x v="8"/>
    <n v="50"/>
    <n v="20"/>
    <n v="25"/>
    <n v="16.25"/>
    <n v="2"/>
    <n v="1659.1536201771096"/>
    <n v="0.16591536201771095"/>
    <n v="829.57681008855479"/>
    <n v="8.2957681008855477E-2"/>
    <n v="8.2957681008855477E-2"/>
    <n v="11.49"/>
    <n v="0.95318375479174944"/>
    <n v="8.1999999999999993"/>
    <n v="0.68025298427261482"/>
    <n v="0.27293077051913461"/>
  </r>
  <r>
    <m/>
    <s v="SC"/>
    <s v="STC-0029"/>
    <d v="2008-04-18T00:00:00"/>
    <n v="40"/>
    <s v="Hutchins"/>
    <x v="8"/>
    <n v="10"/>
    <n v="30"/>
    <n v="40"/>
    <n v="25"/>
    <n v="2"/>
    <n v="3926.9908169872415"/>
    <n v="0.39269908169872414"/>
    <n v="392.69908169872417"/>
    <n v="3.9269908169872414E-2"/>
    <n v="0.35342917352885173"/>
    <n v="11.49"/>
    <n v="0.45121124487183406"/>
    <n v="8.1999999999999993"/>
    <n v="2.8981192229365837"/>
    <n v="-2.4469079780647496"/>
  </r>
  <r>
    <m/>
    <s v="SC"/>
    <s v="STC-0029"/>
    <d v="2008-04-18T00:00:00"/>
    <n v="40"/>
    <s v="Hutchins"/>
    <x v="8"/>
    <m/>
    <n v="50"/>
    <n v="60"/>
    <n v="40"/>
    <n v="2"/>
    <n v="10053.096491487338"/>
    <n v="1.0053096491487339"/>
    <n v="0"/>
    <n v="0"/>
    <n v="1.0053096491487339"/>
    <n v="11.49"/>
    <n v="0"/>
    <n v="8.1999999999999993"/>
    <n v="8.2435391230196178"/>
    <n v="-8.2435391230196178"/>
  </r>
  <r>
    <m/>
    <s v="SC"/>
    <s v="STC-0029"/>
    <d v="2008-04-18T00:00:00"/>
    <n v="40"/>
    <s v="Hutchins"/>
    <x v="8"/>
    <n v="20"/>
    <n v="75"/>
    <n v="100"/>
    <n v="62.5"/>
    <n v="2"/>
    <n v="24543.692606170258"/>
    <n v="2.454369260617026"/>
    <n v="4908.7385212340514"/>
    <n v="0.49087385212340512"/>
    <n v="1.9634954084936209"/>
    <n v="11.49"/>
    <n v="5.6401405608979251"/>
    <n v="8.1999999999999993"/>
    <n v="16.100662349647688"/>
    <n v="-10.460521788749762"/>
  </r>
  <r>
    <m/>
    <s v="SC"/>
    <s v="STC-0029"/>
    <d v="2008-04-18T00:00:00"/>
    <n v="40"/>
    <s v="Hutchins"/>
    <x v="22"/>
    <n v="100"/>
    <n v="2"/>
    <n v="15"/>
    <n v="4.75"/>
    <n v="1"/>
    <n v="70.882184246619701"/>
    <n v="7.0882184246619699E-3"/>
    <n v="70.882184246619701"/>
    <n v="7.0882184246619699E-3"/>
    <n v="0"/>
    <n v="0.08"/>
    <n v="5.670574739729576E-4"/>
    <n v="8.1050000000000004"/>
    <n v="0"/>
    <n v="5.670574739729576E-4"/>
  </r>
  <r>
    <m/>
    <s v="SC"/>
    <s v="STC-0029"/>
    <d v="2008-04-18T00:00:00"/>
    <n v="40"/>
    <s v="Hutchins"/>
    <x v="10"/>
    <n v="100"/>
    <n v="5"/>
    <n v="25"/>
    <n v="8.75"/>
    <n v="1"/>
    <n v="240.52818754046854"/>
    <n v="2.4052818754046853E-2"/>
    <n v="240.52818754046854"/>
    <n v="2.4052818754046853E-2"/>
    <n v="0"/>
    <n v="1.93"/>
    <n v="4.6421940195310422E-2"/>
    <n v="8.1050000000000004"/>
    <n v="0"/>
    <n v="4.6421940195310422E-2"/>
  </r>
  <r>
    <m/>
    <s v="SC"/>
    <s v="STC-0029"/>
    <d v="2008-04-18T00:00:00"/>
    <n v="40"/>
    <s v="Hutchins"/>
    <x v="10"/>
    <n v="100"/>
    <n v="5"/>
    <n v="15"/>
    <n v="6.25"/>
    <n v="1"/>
    <n v="122.7184630308513"/>
    <n v="1.2271846303085129E-2"/>
    <n v="122.7184630308513"/>
    <n v="1.2271846303085129E-2"/>
    <n v="0"/>
    <n v="1.93"/>
    <n v="2.3684663364954298E-2"/>
    <n v="8.1050000000000004"/>
    <n v="0"/>
    <n v="2.3684663364954298E-2"/>
  </r>
  <r>
    <m/>
    <s v="SC"/>
    <s v="STC-0029"/>
    <d v="2008-04-18T00:00:00"/>
    <n v="40"/>
    <s v="Hutchins"/>
    <x v="10"/>
    <n v="80"/>
    <n v="10"/>
    <n v="15"/>
    <n v="8.75"/>
    <n v="1"/>
    <n v="240.52818754046854"/>
    <n v="2.4052818754046853E-2"/>
    <n v="192.42255003237483"/>
    <n v="1.9242255003237483E-2"/>
    <n v="4.8105637508093699E-3"/>
    <n v="1.93"/>
    <n v="3.7137552156248338E-2"/>
    <n v="8.1050000000000004"/>
    <n v="3.8989619200309945E-2"/>
    <n v="-1.8520670440616074E-3"/>
  </r>
  <r>
    <m/>
    <s v="SC"/>
    <s v="STC-0029"/>
    <d v="2008-04-18T00:00:00"/>
    <n v="40"/>
    <s v="Hutchins"/>
    <x v="10"/>
    <n v="80"/>
    <n v="15"/>
    <n v="25"/>
    <n v="13.75"/>
    <n v="1"/>
    <n v="593.95736106932031"/>
    <n v="5.939573610693203E-2"/>
    <n v="475.16588885545627"/>
    <n v="4.7516588885545628E-2"/>
    <n v="1.1879147221386402E-2"/>
    <n v="1.93"/>
    <n v="9.1707016549103057E-2"/>
    <n v="8.1050000000000004"/>
    <n v="9.6280488229336797E-2"/>
    <n v="-4.57347168023374E-3"/>
  </r>
  <r>
    <m/>
    <s v="SC"/>
    <s v="STC-0029"/>
    <d v="2008-04-18T00:00:00"/>
    <n v="40"/>
    <s v="Hutchins"/>
    <x v="11"/>
    <n v="90"/>
    <n v="3"/>
    <n v="15"/>
    <n v="5.25"/>
    <n v="2"/>
    <n v="173.18029502913734"/>
    <n v="1.7318029502913734E-2"/>
    <n v="155.86226552622361"/>
    <n v="1.5586226552622361E-2"/>
    <n v="1.7318029502913727E-3"/>
    <n v="5.78"/>
    <n v="9.0088389474157246E-2"/>
    <n v="9.0679999999999996"/>
    <n v="1.5703989153242167E-2"/>
    <n v="7.4384400320915076E-2"/>
  </r>
  <r>
    <m/>
    <s v="SC"/>
    <s v="STC-0029"/>
    <d v="2008-04-18T00:00:00"/>
    <n v="40"/>
    <s v="Hutchins"/>
    <x v="11"/>
    <n v="80"/>
    <n v="5"/>
    <n v="15"/>
    <n v="6.25"/>
    <n v="2"/>
    <n v="245.43692606170259"/>
    <n v="2.4543692606170259E-2"/>
    <n v="196.34954084936209"/>
    <n v="1.9634954084936207E-2"/>
    <n v="4.9087385212340517E-3"/>
    <n v="5.78"/>
    <n v="0.11349003461093128"/>
    <n v="9.0679999999999996"/>
    <n v="4.4512440910550378E-2"/>
    <n v="6.8977593700380896E-2"/>
  </r>
  <r>
    <m/>
    <s v="SC"/>
    <s v="STC-0029"/>
    <d v="2008-04-18T00:00:00"/>
    <n v="40"/>
    <s v="Hutchins"/>
    <x v="11"/>
    <n v="100"/>
    <n v="5"/>
    <n v="15"/>
    <n v="6.25"/>
    <n v="2"/>
    <n v="245.43692606170259"/>
    <n v="2.4543692606170259E-2"/>
    <n v="245.43692606170259"/>
    <n v="2.4543692606170259E-2"/>
    <n v="0"/>
    <n v="5.78"/>
    <n v="0.1418625432636641"/>
    <n v="9.0679999999999996"/>
    <n v="0"/>
    <n v="0.1418625432636641"/>
  </r>
  <r>
    <m/>
    <s v="SC"/>
    <s v="STC-0029"/>
    <d v="2008-04-18T00:00:00"/>
    <n v="40"/>
    <s v="Hutchins"/>
    <x v="11"/>
    <n v="100"/>
    <n v="5"/>
    <n v="20"/>
    <n v="7.5"/>
    <n v="2"/>
    <n v="353.42917352885172"/>
    <n v="3.5342917352885174E-2"/>
    <n v="353.42917352885172"/>
    <n v="3.5342917352885174E-2"/>
    <n v="0"/>
    <n v="5.78"/>
    <n v="0.20428206229967633"/>
    <n v="9.0679999999999996"/>
    <n v="0"/>
    <n v="0.20428206229967633"/>
  </r>
  <r>
    <m/>
    <s v="SC"/>
    <s v="STC-0029"/>
    <d v="2008-04-18T00:00:00"/>
    <n v="40"/>
    <s v="Hutchins"/>
    <x v="11"/>
    <n v="90"/>
    <n v="5"/>
    <n v="25"/>
    <n v="8.75"/>
    <n v="2"/>
    <n v="481.05637508093707"/>
    <n v="4.8105637508093706E-2"/>
    <n v="432.95073757284337"/>
    <n v="4.3295073757284336E-2"/>
    <n v="4.8105637508093699E-3"/>
    <n v="5.78"/>
    <n v="0.25024552631710345"/>
    <n v="9.0679999999999996"/>
    <n v="4.3622192092339362E-2"/>
    <n v="0.20662333422476409"/>
  </r>
  <r>
    <m/>
    <s v="SC"/>
    <s v="STC-0029"/>
    <d v="2008-04-18T00:00:00"/>
    <n v="40"/>
    <s v="Hutchins"/>
    <x v="11"/>
    <n v="80"/>
    <n v="5"/>
    <n v="15"/>
    <n v="6.25"/>
    <n v="2"/>
    <n v="245.43692606170259"/>
    <n v="2.4543692606170259E-2"/>
    <n v="196.34954084936209"/>
    <n v="1.9634954084936207E-2"/>
    <n v="4.9087385212340517E-3"/>
    <n v="5.78"/>
    <n v="0.11349003461093128"/>
    <n v="9.0679999999999996"/>
    <n v="4.4512440910550378E-2"/>
    <n v="6.8977593700380896E-2"/>
  </r>
  <r>
    <m/>
    <s v="SC"/>
    <s v="STC-0029"/>
    <d v="2008-04-18T00:00:00"/>
    <n v="40"/>
    <s v="Hutchins"/>
    <x v="11"/>
    <n v="60"/>
    <n v="5"/>
    <n v="15"/>
    <n v="6.25"/>
    <n v="2"/>
    <n v="245.43692606170259"/>
    <n v="2.4543692606170259E-2"/>
    <n v="147.26215563702155"/>
    <n v="1.4726215563702155E-2"/>
    <n v="9.8174770424681035E-3"/>
    <n v="5.78"/>
    <n v="8.5117525958198464E-2"/>
    <n v="9.0679999999999996"/>
    <n v="8.9024881821100757E-2"/>
    <n v="-3.9073558629022925E-3"/>
  </r>
  <r>
    <m/>
    <s v="SC"/>
    <s v="STC-0029"/>
    <d v="2008-04-18T00:00:00"/>
    <n v="40"/>
    <s v="Hutchins"/>
    <x v="11"/>
    <n v="90"/>
    <n v="5"/>
    <n v="15"/>
    <n v="6.25"/>
    <n v="2"/>
    <n v="245.43692606170259"/>
    <n v="2.4543692606170259E-2"/>
    <n v="220.89323345553234"/>
    <n v="2.2089323345553233E-2"/>
    <n v="2.4543692606170259E-3"/>
    <n v="5.78"/>
    <n v="0.12767628893729768"/>
    <n v="9.0679999999999996"/>
    <n v="2.2256220455275189E-2"/>
    <n v="0.1054200684820225"/>
  </r>
  <r>
    <m/>
    <s v="SC"/>
    <s v="STC-0029"/>
    <d v="2008-04-18T00:00:00"/>
    <n v="40"/>
    <s v="Hutchins"/>
    <x v="11"/>
    <n v="80"/>
    <n v="5"/>
    <n v="10"/>
    <n v="5"/>
    <n v="2"/>
    <n v="157.07963267948966"/>
    <n v="1.5707963267948967E-2"/>
    <n v="125.66370614359174"/>
    <n v="1.2566370614359173E-2"/>
    <n v="3.1415926535897937E-3"/>
    <n v="5.78"/>
    <n v="7.263362215099603E-2"/>
    <n v="9.0679999999999996"/>
    <n v="2.8487962182752249E-2"/>
    <n v="4.4145659968243781E-2"/>
  </r>
  <r>
    <m/>
    <s v="SC"/>
    <s v="STC-0029"/>
    <d v="2008-04-18T00:00:00"/>
    <n v="40"/>
    <s v="Hutchins"/>
    <x v="11"/>
    <n v="80"/>
    <n v="5"/>
    <n v="15"/>
    <n v="6.25"/>
    <n v="2"/>
    <n v="245.43692606170259"/>
    <n v="2.4543692606170259E-2"/>
    <n v="196.34954084936209"/>
    <n v="1.9634954084936207E-2"/>
    <n v="4.9087385212340517E-3"/>
    <n v="5.78"/>
    <n v="0.11349003461093128"/>
    <n v="9.0679999999999996"/>
    <n v="4.4512440910550378E-2"/>
    <n v="6.8977593700380896E-2"/>
  </r>
  <r>
    <m/>
    <s v="SC"/>
    <s v="STC-0029"/>
    <d v="2008-04-18T00:00:00"/>
    <n v="40"/>
    <s v="Hutchins"/>
    <x v="11"/>
    <n v="70"/>
    <n v="5"/>
    <n v="10"/>
    <n v="5"/>
    <n v="2"/>
    <n v="157.07963267948966"/>
    <n v="1.5707963267948967E-2"/>
    <n v="109.95574287564276"/>
    <n v="1.0995574287564275E-2"/>
    <n v="4.7123889803846915E-3"/>
    <n v="5.78"/>
    <n v="6.3554419382121516E-2"/>
    <n v="9.0679999999999996"/>
    <n v="4.2731943274128381E-2"/>
    <n v="2.0822476107993135E-2"/>
  </r>
  <r>
    <m/>
    <s v="SC"/>
    <s v="STC-0029"/>
    <d v="2008-04-18T00:00:00"/>
    <n v="40"/>
    <s v="Hutchins"/>
    <x v="11"/>
    <n v="100"/>
    <n v="5"/>
    <n v="10"/>
    <n v="5"/>
    <n v="2"/>
    <n v="157.07963267948966"/>
    <n v="1.5707963267948967E-2"/>
    <n v="157.07963267948966"/>
    <n v="1.5707963267948967E-2"/>
    <n v="0"/>
    <n v="5.78"/>
    <n v="9.0792027688745031E-2"/>
    <n v="9.0679999999999996"/>
    <n v="0"/>
    <n v="9.0792027688745031E-2"/>
  </r>
  <r>
    <m/>
    <s v="SC"/>
    <s v="STC-0029"/>
    <d v="2008-04-18T00:00:00"/>
    <n v="40"/>
    <s v="Hutchins"/>
    <x v="11"/>
    <n v="60"/>
    <n v="5"/>
    <n v="10"/>
    <n v="5"/>
    <n v="2"/>
    <n v="157.07963267948966"/>
    <n v="1.5707963267948967E-2"/>
    <n v="94.247779607693801"/>
    <n v="9.4247779607693795E-3"/>
    <n v="6.2831853071795875E-3"/>
    <n v="5.78"/>
    <n v="5.4475216613247016E-2"/>
    <n v="9.0679999999999996"/>
    <n v="5.6975924365504499E-2"/>
    <n v="-2.5007077522574833E-3"/>
  </r>
  <r>
    <m/>
    <s v="SC"/>
    <s v="STC-0029"/>
    <d v="2008-04-18T00:00:00"/>
    <n v="40"/>
    <s v="Hutchins"/>
    <x v="11"/>
    <n v="90"/>
    <n v="5"/>
    <n v="17"/>
    <n v="6.75"/>
    <n v="2"/>
    <n v="286.27763055836988"/>
    <n v="2.8627763055836988E-2"/>
    <n v="257.64986750253291"/>
    <n v="2.576498675025329E-2"/>
    <n v="2.8627763055836981E-3"/>
    <n v="5.78"/>
    <n v="0.14892162341646403"/>
    <n v="9.0679999999999996"/>
    <n v="2.5959655539032973E-2"/>
    <n v="0.12296196787743106"/>
  </r>
  <r>
    <m/>
    <s v="SC"/>
    <s v="STC-0029"/>
    <d v="2008-04-18T00:00:00"/>
    <n v="40"/>
    <s v="Hutchins"/>
    <x v="11"/>
    <n v="90"/>
    <n v="5"/>
    <n v="15"/>
    <n v="6.25"/>
    <n v="2"/>
    <n v="245.43692606170259"/>
    <n v="2.4543692606170259E-2"/>
    <n v="220.89323345553234"/>
    <n v="2.2089323345553233E-2"/>
    <n v="2.4543692606170259E-3"/>
    <n v="5.78"/>
    <n v="0.12767628893729768"/>
    <n v="9.0679999999999996"/>
    <n v="2.2256220455275189E-2"/>
    <n v="0.1054200684820225"/>
  </r>
  <r>
    <m/>
    <s v="SC"/>
    <s v="STC-0029"/>
    <d v="2008-04-18T00:00:00"/>
    <n v="40"/>
    <s v="Hutchins"/>
    <x v="11"/>
    <n v="70"/>
    <n v="5"/>
    <n v="15"/>
    <n v="6.25"/>
    <n v="2"/>
    <n v="245.43692606170259"/>
    <n v="2.4543692606170259E-2"/>
    <n v="171.8058482431918"/>
    <n v="1.7180584824319181E-2"/>
    <n v="7.3631077818510776E-3"/>
    <n v="5.78"/>
    <n v="9.9303780284564866E-2"/>
    <n v="9.0679999999999996"/>
    <n v="6.6768661365825571E-2"/>
    <n v="3.2535118918739295E-2"/>
  </r>
  <r>
    <m/>
    <s v="SC"/>
    <s v="STC-0029"/>
    <d v="2008-04-18T00:00:00"/>
    <n v="40"/>
    <s v="Hutchins"/>
    <x v="11"/>
    <n v="100"/>
    <n v="7"/>
    <n v="13"/>
    <n v="6.75"/>
    <n v="2"/>
    <n v="286.27763055836988"/>
    <n v="2.8627763055836988E-2"/>
    <n v="286.27763055836988"/>
    <n v="2.8627763055836988E-2"/>
    <n v="0"/>
    <n v="5.78"/>
    <n v="0.1654684704627378"/>
    <n v="9.0679999999999996"/>
    <n v="0"/>
    <n v="0.1654684704627378"/>
  </r>
  <r>
    <m/>
    <s v="SC"/>
    <s v="STC-0029"/>
    <d v="2008-04-18T00:00:00"/>
    <n v="40"/>
    <s v="Hutchins"/>
    <x v="11"/>
    <n v="50"/>
    <n v="7"/>
    <n v="10"/>
    <n v="6"/>
    <n v="2"/>
    <n v="226.1946710584651"/>
    <n v="2.2619467105846509E-2"/>
    <n v="113.09733552923255"/>
    <n v="1.1309733552923255E-2"/>
    <n v="1.1309733552923255E-2"/>
    <n v="5.78"/>
    <n v="6.5370259935896416E-2"/>
    <n v="9.0679999999999996"/>
    <n v="0.10255666385790807"/>
    <n v="-3.7186403922011654E-2"/>
  </r>
  <r>
    <m/>
    <s v="SC"/>
    <s v="STC-0029"/>
    <d v="2008-04-18T00:00:00"/>
    <n v="40"/>
    <s v="Hutchins"/>
    <x v="11"/>
    <n v="30"/>
    <n v="10"/>
    <n v="15"/>
    <n v="8.75"/>
    <n v="2"/>
    <n v="481.05637508093707"/>
    <n v="4.8105637508093706E-2"/>
    <n v="144.31691252428112"/>
    <n v="1.4431691252428111E-2"/>
    <n v="3.3673946255665596E-2"/>
    <n v="5.78"/>
    <n v="8.3415175439034484E-2"/>
    <n v="9.0679999999999996"/>
    <n v="0.30535534464637559"/>
    <n v="-0.22194016920734111"/>
  </r>
  <r>
    <m/>
    <s v="SC"/>
    <s v="STC-0029"/>
    <d v="2008-04-18T00:00:00"/>
    <n v="40"/>
    <s v="Hutchins"/>
    <x v="11"/>
    <n v="70"/>
    <n v="10"/>
    <n v="10"/>
    <n v="7.5"/>
    <n v="2"/>
    <n v="353.42917352885172"/>
    <n v="3.5342917352885174E-2"/>
    <n v="247.40042147019619"/>
    <n v="2.4740042147019619E-2"/>
    <n v="1.0602875205865555E-2"/>
    <n v="5.78"/>
    <n v="0.1429974436097734"/>
    <n v="9.0679999999999996"/>
    <n v="9.6146872366788844E-2"/>
    <n v="4.6850571242984557E-2"/>
  </r>
  <r>
    <m/>
    <s v="SC"/>
    <s v="STC-0029"/>
    <d v="2008-04-18T00:00:00"/>
    <n v="40"/>
    <s v="Hutchins"/>
    <x v="11"/>
    <n v="70"/>
    <n v="10"/>
    <n v="15"/>
    <n v="8.75"/>
    <n v="2"/>
    <n v="481.05637508093707"/>
    <n v="4.8105637508093706E-2"/>
    <n v="336.73946255665595"/>
    <n v="3.3673946255665596E-2"/>
    <n v="1.443169125242811E-2"/>
    <n v="5.78"/>
    <n v="0.19463540935774715"/>
    <n v="9.0679999999999996"/>
    <n v="0.13086657627701809"/>
    <n v="6.3768833080729059E-2"/>
  </r>
  <r>
    <m/>
    <s v="SC"/>
    <s v="STC-0029"/>
    <d v="2008-04-18T00:00:00"/>
    <n v="40"/>
    <s v="Hutchins"/>
    <x v="11"/>
    <n v="100"/>
    <n v="10"/>
    <n v="25"/>
    <n v="11.25"/>
    <n v="2"/>
    <n v="795.21564043991634"/>
    <n v="7.9521564043991633E-2"/>
    <n v="795.21564043991634"/>
    <n v="7.9521564043991633E-2"/>
    <n v="0"/>
    <n v="5.78"/>
    <n v="0.45963464017427164"/>
    <n v="9.0679999999999996"/>
    <n v="0"/>
    <n v="0.45963464017427164"/>
  </r>
  <r>
    <m/>
    <s v="SC"/>
    <s v="STC-0029"/>
    <d v="2008-04-18T00:00:00"/>
    <n v="40"/>
    <s v="Hutchins"/>
    <x v="11"/>
    <n v="50"/>
    <n v="10"/>
    <n v="15"/>
    <n v="8.75"/>
    <n v="2"/>
    <n v="481.05637508093707"/>
    <n v="4.8105637508093706E-2"/>
    <n v="240.52818754046854"/>
    <n v="2.4052818754046853E-2"/>
    <n v="2.4052818754046853E-2"/>
    <n v="5.78"/>
    <n v="0.13902529239839082"/>
    <n v="9.0679999999999996"/>
    <n v="0.21811096046169684"/>
    <n v="-7.9085668063306025E-2"/>
  </r>
  <r>
    <m/>
    <s v="SC"/>
    <s v="STC-0029"/>
    <d v="2008-04-18T00:00:00"/>
    <n v="40"/>
    <s v="Hutchins"/>
    <x v="11"/>
    <n v="100"/>
    <n v="10"/>
    <n v="15"/>
    <n v="8.75"/>
    <n v="2"/>
    <n v="481.05637508093707"/>
    <n v="4.8105637508093706E-2"/>
    <n v="481.05637508093707"/>
    <n v="4.8105637508093706E-2"/>
    <n v="0"/>
    <n v="5.78"/>
    <n v="0.27805058479678163"/>
    <n v="9.0679999999999996"/>
    <n v="0"/>
    <n v="0.27805058479678163"/>
  </r>
  <r>
    <m/>
    <s v="SC"/>
    <s v="STC-0029"/>
    <d v="2008-04-18T00:00:00"/>
    <n v="40"/>
    <s v="Hutchins"/>
    <x v="11"/>
    <n v="90"/>
    <n v="10"/>
    <n v="15"/>
    <n v="8.75"/>
    <n v="2"/>
    <n v="481.05637508093707"/>
    <n v="4.8105637508093706E-2"/>
    <n v="432.95073757284337"/>
    <n v="4.3295073757284336E-2"/>
    <n v="4.8105637508093699E-3"/>
    <n v="5.78"/>
    <n v="0.25024552631710345"/>
    <n v="9.0679999999999996"/>
    <n v="4.3622192092339362E-2"/>
    <n v="0.20662333422476409"/>
  </r>
  <r>
    <m/>
    <s v="SC"/>
    <s v="STC-0029"/>
    <d v="2008-04-18T00:00:00"/>
    <n v="40"/>
    <s v="Hutchins"/>
    <x v="11"/>
    <n v="100"/>
    <n v="10"/>
    <n v="15"/>
    <n v="8.75"/>
    <n v="2"/>
    <n v="481.05637508093707"/>
    <n v="4.8105637508093706E-2"/>
    <n v="481.05637508093707"/>
    <n v="4.8105637508093706E-2"/>
    <n v="0"/>
    <n v="5.78"/>
    <n v="0.27805058479678163"/>
    <n v="9.0679999999999996"/>
    <n v="0"/>
    <n v="0.27805058479678163"/>
  </r>
  <r>
    <m/>
    <s v="SC"/>
    <s v="STC-0029"/>
    <d v="2008-04-18T00:00:00"/>
    <n v="40"/>
    <s v="Hutchins"/>
    <x v="11"/>
    <n v="100"/>
    <n v="10"/>
    <n v="10"/>
    <n v="7.5"/>
    <n v="2"/>
    <n v="353.42917352885172"/>
    <n v="3.5342917352885174E-2"/>
    <n v="353.42917352885172"/>
    <n v="3.5342917352885174E-2"/>
    <n v="0"/>
    <n v="5.78"/>
    <n v="0.20428206229967633"/>
    <n v="9.0679999999999996"/>
    <n v="0"/>
    <n v="0.20428206229967633"/>
  </r>
  <r>
    <m/>
    <s v="SC"/>
    <s v="STC-0029"/>
    <d v="2008-04-18T00:00:00"/>
    <n v="40"/>
    <s v="Hutchins"/>
    <x v="11"/>
    <n v="100"/>
    <n v="10"/>
    <n v="10"/>
    <n v="7.5"/>
    <n v="2"/>
    <n v="353.42917352885172"/>
    <n v="3.5342917352885174E-2"/>
    <n v="353.42917352885172"/>
    <n v="3.5342917352885174E-2"/>
    <n v="0"/>
    <n v="5.78"/>
    <n v="0.20428206229967633"/>
    <n v="9.0679999999999996"/>
    <n v="0"/>
    <n v="0.20428206229967633"/>
  </r>
  <r>
    <m/>
    <s v="SC"/>
    <s v="STC-0029"/>
    <d v="2008-04-18T00:00:00"/>
    <n v="40"/>
    <s v="Hutchins"/>
    <x v="11"/>
    <n v="100"/>
    <n v="10"/>
    <n v="15"/>
    <n v="8.75"/>
    <n v="2"/>
    <n v="481.05637508093707"/>
    <n v="4.8105637508093706E-2"/>
    <n v="481.05637508093707"/>
    <n v="4.8105637508093706E-2"/>
    <n v="0"/>
    <n v="5.78"/>
    <n v="0.27805058479678163"/>
    <n v="9.0679999999999996"/>
    <n v="0"/>
    <n v="0.27805058479678163"/>
  </r>
  <r>
    <m/>
    <s v="SC"/>
    <s v="STC-0029"/>
    <d v="2008-04-18T00:00:00"/>
    <n v="40"/>
    <s v="Hutchins"/>
    <x v="11"/>
    <n v="100"/>
    <n v="10"/>
    <n v="15"/>
    <n v="8.75"/>
    <n v="2"/>
    <n v="481.05637508093707"/>
    <n v="4.8105637508093706E-2"/>
    <n v="481.05637508093707"/>
    <n v="4.8105637508093706E-2"/>
    <n v="0"/>
    <n v="5.78"/>
    <n v="0.27805058479678163"/>
    <n v="9.0679999999999996"/>
    <n v="0"/>
    <n v="0.27805058479678163"/>
  </r>
  <r>
    <m/>
    <s v="SC"/>
    <s v="STC-0029"/>
    <d v="2008-04-18T00:00:00"/>
    <n v="40"/>
    <s v="Hutchins"/>
    <x v="11"/>
    <n v="100"/>
    <n v="10"/>
    <n v="12"/>
    <n v="8"/>
    <n v="2"/>
    <n v="402.12385965949352"/>
    <n v="4.0212385965949352E-2"/>
    <n v="402.12385965949352"/>
    <n v="4.0212385965949352E-2"/>
    <n v="0"/>
    <n v="5.78"/>
    <n v="0.23242759088318726"/>
    <n v="9.0679999999999996"/>
    <n v="0"/>
    <n v="0.23242759088318726"/>
  </r>
  <r>
    <m/>
    <s v="SC"/>
    <s v="STC-0029"/>
    <d v="2008-04-18T00:00:00"/>
    <n v="40"/>
    <s v="Hutchins"/>
    <x v="11"/>
    <n v="50"/>
    <n v="10"/>
    <n v="20"/>
    <n v="10"/>
    <n v="2"/>
    <n v="628.31853071795865"/>
    <n v="6.2831853071795868E-2"/>
    <n v="314.15926535897933"/>
    <n v="3.1415926535897934E-2"/>
    <n v="3.1415926535897934E-2"/>
    <n v="5.78"/>
    <n v="0.18158405537749006"/>
    <n v="9.0679999999999996"/>
    <n v="0.28487962182752247"/>
    <n v="-0.10329556645003241"/>
  </r>
  <r>
    <m/>
    <s v="SC"/>
    <s v="STC-0029"/>
    <d v="2008-04-18T00:00:00"/>
    <n v="40"/>
    <s v="Hutchins"/>
    <x v="11"/>
    <n v="90"/>
    <n v="10"/>
    <n v="5"/>
    <n v="6.25"/>
    <n v="2"/>
    <n v="245.43692606170259"/>
    <n v="2.4543692606170259E-2"/>
    <n v="220.89323345553234"/>
    <n v="2.2089323345553233E-2"/>
    <n v="2.4543692606170259E-3"/>
    <n v="5.78"/>
    <n v="0.12767628893729768"/>
    <n v="9.0679999999999996"/>
    <n v="2.2256220455275189E-2"/>
    <n v="0.1054200684820225"/>
  </r>
  <r>
    <m/>
    <s v="SC"/>
    <s v="STC-0029"/>
    <d v="2008-04-18T00:00:00"/>
    <n v="40"/>
    <s v="Hutchins"/>
    <x v="11"/>
    <n v="90"/>
    <n v="10"/>
    <n v="10"/>
    <n v="7.5"/>
    <n v="2"/>
    <n v="353.42917352885172"/>
    <n v="3.5342917352885174E-2"/>
    <n v="318.08625617596658"/>
    <n v="3.1808625617596661E-2"/>
    <n v="3.5342917352885125E-3"/>
    <n v="5.78"/>
    <n v="0.18385385606970872"/>
    <n v="9.0679999999999996"/>
    <n v="3.204895745559623E-2"/>
    <n v="0.1518048986141125"/>
  </r>
  <r>
    <m/>
    <s v="SC"/>
    <s v="STC-0029"/>
    <d v="2008-04-18T00:00:00"/>
    <n v="40"/>
    <s v="Hutchins"/>
    <x v="11"/>
    <n v="30"/>
    <n v="10"/>
    <n v="20"/>
    <n v="10"/>
    <n v="2"/>
    <n v="628.31853071795865"/>
    <n v="6.2831853071795868E-2"/>
    <n v="188.4955592153876"/>
    <n v="1.8849555921538759E-2"/>
    <n v="4.3982297150257109E-2"/>
    <n v="5.78"/>
    <n v="0.10895043322649403"/>
    <n v="9.0679999999999996"/>
    <n v="0.39883147055853146"/>
    <n v="-0.28988103733203741"/>
  </r>
  <r>
    <m/>
    <s v="SC"/>
    <s v="STC-0029"/>
    <d v="2008-04-18T00:00:00"/>
    <n v="40"/>
    <s v="Hutchins"/>
    <x v="11"/>
    <n v="30"/>
    <n v="12"/>
    <n v="12"/>
    <n v="9"/>
    <n v="2"/>
    <n v="508.93800988154646"/>
    <n v="5.0893800988154644E-2"/>
    <n v="152.68140296446393"/>
    <n v="1.5268140296446393E-2"/>
    <n v="3.562566069170825E-2"/>
    <n v="5.78"/>
    <n v="8.8249850913460159E-2"/>
    <n v="9.0679999999999996"/>
    <n v="0.32305349115241039"/>
    <n v="-0.23480364023895023"/>
  </r>
  <r>
    <m/>
    <s v="SC"/>
    <s v="STC-0029"/>
    <d v="2008-04-18T00:00:00"/>
    <n v="40"/>
    <s v="Hutchins"/>
    <x v="11"/>
    <n v="70"/>
    <n v="12"/>
    <n v="18"/>
    <n v="10.5"/>
    <n v="2"/>
    <n v="692.72118011654936"/>
    <n v="6.9272118011654935E-2"/>
    <n v="484.90482608158453"/>
    <n v="4.8490482608158456E-2"/>
    <n v="2.0781635403496479E-2"/>
    <n v="5.78"/>
    <n v="0.28027498947515589"/>
    <n v="9.0679999999999996"/>
    <n v="0.18844786983890607"/>
    <n v="9.1827119636249815E-2"/>
  </r>
  <r>
    <m/>
    <s v="SC"/>
    <s v="STC-0029"/>
    <d v="2008-04-18T00:00:00"/>
    <n v="40"/>
    <s v="Hutchins"/>
    <x v="11"/>
    <n v="60"/>
    <n v="15"/>
    <n v="20"/>
    <n v="12.5"/>
    <n v="2"/>
    <n v="981.74770424681037"/>
    <n v="9.8174770424681035E-2"/>
    <n v="589.0486225480862"/>
    <n v="5.8904862254808621E-2"/>
    <n v="3.9269908169872414E-2"/>
    <n v="5.78"/>
    <n v="0.34047010383279386"/>
    <n v="9.0679999999999996"/>
    <n v="0.35609952728440303"/>
    <n v="-1.562942345160917E-2"/>
  </r>
  <r>
    <m/>
    <s v="SC"/>
    <s v="STC-0029"/>
    <d v="2008-04-18T00:00:00"/>
    <n v="40"/>
    <s v="Hutchins"/>
    <x v="11"/>
    <n v="80"/>
    <n v="15"/>
    <n v="25"/>
    <n v="13.75"/>
    <n v="2"/>
    <n v="1187.9147221386406"/>
    <n v="0.11879147221386406"/>
    <n v="950.33177771091255"/>
    <n v="9.5033177771091257E-2"/>
    <n v="2.3758294442772804E-2"/>
    <n v="5.78"/>
    <n v="0.54929176751690745"/>
    <n v="9.0679999999999996"/>
    <n v="0.21544021400706378"/>
    <n v="0.33385155350984363"/>
  </r>
  <r>
    <m/>
    <s v="SC"/>
    <s v="STC-0029"/>
    <d v="2008-04-18T00:00:00"/>
    <n v="40"/>
    <s v="Hutchins"/>
    <x v="11"/>
    <n v="80"/>
    <n v="15"/>
    <n v="20"/>
    <n v="12.5"/>
    <n v="2"/>
    <n v="981.74770424681037"/>
    <n v="9.8174770424681035E-2"/>
    <n v="785.39816339744834"/>
    <n v="7.8539816339744828E-2"/>
    <n v="1.9634954084936207E-2"/>
    <n v="5.78"/>
    <n v="0.45396013844372513"/>
    <n v="9.0679999999999996"/>
    <n v="0.17804976364220151"/>
    <n v="0.27591037480152358"/>
  </r>
  <r>
    <m/>
    <s v="SC"/>
    <s v="STC-0029"/>
    <d v="2008-04-18T00:00:00"/>
    <n v="40"/>
    <s v="Hutchins"/>
    <x v="11"/>
    <n v="80"/>
    <n v="15"/>
    <n v="10"/>
    <n v="10"/>
    <n v="2"/>
    <n v="628.31853071795865"/>
    <n v="6.2831853071795868E-2"/>
    <n v="502.65482457436696"/>
    <n v="5.0265482457436693E-2"/>
    <n v="1.2566370614359175E-2"/>
    <n v="5.78"/>
    <n v="0.29053448860398412"/>
    <n v="9.0679999999999996"/>
    <n v="0.113951848731009"/>
    <n v="0.17658263987297512"/>
  </r>
  <r>
    <m/>
    <s v="SC"/>
    <s v="STC-0029"/>
    <d v="2008-04-18T00:00:00"/>
    <n v="40"/>
    <s v="Hutchins"/>
    <x v="11"/>
    <n v="40"/>
    <n v="15"/>
    <n v="15"/>
    <n v="11.25"/>
    <n v="2"/>
    <n v="795.21564043991634"/>
    <n v="7.9521564043991633E-2"/>
    <n v="318.08625617596658"/>
    <n v="3.1808625617596661E-2"/>
    <n v="4.7712938426394971E-2"/>
    <n v="5.78"/>
    <n v="0.18385385606970872"/>
    <n v="9.0679999999999996"/>
    <n v="0.43266092565054959"/>
    <n v="-0.24880706958084087"/>
  </r>
  <r>
    <m/>
    <s v="SC"/>
    <s v="STC-0029"/>
    <d v="2008-04-18T00:00:00"/>
    <n v="40"/>
    <s v="Hutchins"/>
    <x v="11"/>
    <n v="10"/>
    <n v="20"/>
    <n v="30"/>
    <n v="17.5"/>
    <n v="2"/>
    <n v="1924.2255003237483"/>
    <n v="0.19242255003237482"/>
    <n v="192.42255003237483"/>
    <n v="1.9242255003237483E-2"/>
    <n v="0.17318029502913734"/>
    <n v="5.78"/>
    <n v="0.11122023391871266"/>
    <n v="9.0679999999999996"/>
    <n v="1.5703989153242173"/>
    <n v="-1.4591786814055046"/>
  </r>
  <r>
    <m/>
    <s v="SC"/>
    <s v="STC-0029"/>
    <d v="2008-04-18T00:00:00"/>
    <n v="40"/>
    <s v="Hutchins"/>
    <x v="11"/>
    <n v="30"/>
    <n v="25"/>
    <n v="20"/>
    <n v="17.5"/>
    <n v="2"/>
    <n v="1924.2255003237483"/>
    <n v="0.19242255003237482"/>
    <n v="577.26765009712449"/>
    <n v="5.7726765009712445E-2"/>
    <n v="0.13469578502266238"/>
    <n v="5.78"/>
    <n v="0.33366070175613793"/>
    <n v="9.0679999999999996"/>
    <n v="1.2214213785855024"/>
    <n v="-0.88776067682936444"/>
  </r>
  <r>
    <m/>
    <s v="SC"/>
    <s v="STC-0029"/>
    <d v="2008-04-18T00:00:00"/>
    <n v="40"/>
    <s v="Hutchins"/>
    <x v="11"/>
    <n v="90"/>
    <n v="25"/>
    <n v="25"/>
    <n v="18.75"/>
    <n v="2"/>
    <n v="2208.9323345553235"/>
    <n v="0.22089323345553236"/>
    <n v="1988.0391010997912"/>
    <n v="0.19880391010997911"/>
    <n v="2.2089323345553247E-2"/>
    <n v="5.78"/>
    <n v="1.1490866004356792"/>
    <n v="9.0679999999999996"/>
    <n v="0.20030598409747682"/>
    <n v="0.94878061633820243"/>
  </r>
  <r>
    <m/>
    <s v="SC"/>
    <s v="STC-0029"/>
    <d v="2008-04-18T00:00:00"/>
    <n v="40"/>
    <s v="Hutchins"/>
    <x v="11"/>
    <n v="10"/>
    <n v="35"/>
    <n v="30"/>
    <n v="25"/>
    <n v="2"/>
    <n v="3926.9908169872415"/>
    <n v="0.39269908169872414"/>
    <n v="392.69908169872417"/>
    <n v="3.9269908169872414E-2"/>
    <n v="0.35342917352885173"/>
    <n v="5.78"/>
    <n v="0.22698006922186256"/>
    <n v="9.0679999999999996"/>
    <n v="3.2048957455596274"/>
    <n v="-2.9779156763377648"/>
  </r>
  <r>
    <m/>
    <s v="SC"/>
    <s v="STC-0029"/>
    <d v="2008-04-18T00:00:00"/>
    <n v="40"/>
    <s v="Hutchins"/>
    <x v="15"/>
    <n v="50"/>
    <n v="5"/>
    <n v="15"/>
    <n v="6.25"/>
    <n v="3"/>
    <n v="368.15538909255389"/>
    <n v="3.6815538909255388E-2"/>
    <n v="184.07769454627694"/>
    <n v="1.8407769454627694E-2"/>
    <n v="1.8407769454627694E-2"/>
    <n v="5.15"/>
    <n v="9.4800012691332633E-2"/>
    <n v="11.257999999999999"/>
    <n v="0.20723466852019856"/>
    <n v="-0.11243465582886593"/>
  </r>
  <r>
    <m/>
    <s v="SC"/>
    <s v="STC-0029"/>
    <d v="2008-04-18T00:00:00"/>
    <n v="40"/>
    <s v="Hutchins"/>
    <x v="15"/>
    <n v="30"/>
    <n v="15"/>
    <n v="15"/>
    <n v="11.25"/>
    <n v="3"/>
    <n v="1192.8234606598746"/>
    <n v="0.11928234606598746"/>
    <n v="357.84703819796238"/>
    <n v="3.5784703819796239E-2"/>
    <n v="8.3497642246191217E-2"/>
    <n v="5.15"/>
    <n v="0.18429122467195064"/>
    <n v="11.257999999999999"/>
    <n v="0.94001645640762066"/>
    <n v="-0.75572523173566997"/>
  </r>
  <r>
    <m/>
    <s v="SC"/>
    <s v="STC-0029"/>
    <d v="2008-04-18T00:00:00"/>
    <n v="40"/>
    <s v="Hutchins"/>
    <x v="15"/>
    <n v="10"/>
    <n v="20"/>
    <n v="30"/>
    <n v="17.5"/>
    <n v="3"/>
    <n v="2886.3382504856222"/>
    <n v="0.28863382504856222"/>
    <n v="288.63382504856224"/>
    <n v="2.8863382504856223E-2"/>
    <n v="0.25977044254370601"/>
    <n v="5.15"/>
    <n v="0.14864641990000957"/>
    <n v="11.257999999999999"/>
    <n v="2.9244956421570421"/>
    <n v="-2.7758492222570323"/>
  </r>
  <r>
    <m/>
    <s v="SC"/>
    <s v="STC-0029"/>
    <d v="2008-04-18T00:00:00"/>
    <n v="40"/>
    <s v="Hutchins"/>
    <x v="13"/>
    <n v="100"/>
    <n v="10"/>
    <n v="15"/>
    <n v="8.75"/>
    <n v="2"/>
    <n v="481.05637508093707"/>
    <n v="4.8105637508093706E-2"/>
    <n v="481.05637508093707"/>
    <n v="4.8105637508093706E-2"/>
    <n v="0"/>
    <n v="4.05"/>
    <n v="0.1948278319077795"/>
    <n v="8.1050000000000004"/>
    <n v="0"/>
    <n v="0.1948278319077795"/>
  </r>
  <r>
    <m/>
    <s v="SC"/>
    <s v="STC-0029"/>
    <d v="2008-04-18T00:00:00"/>
    <n v="40"/>
    <s v="Hutchins"/>
    <x v="14"/>
    <n v="75"/>
    <n v="5"/>
    <n v="15"/>
    <n v="6.25"/>
    <n v="2"/>
    <n v="245.43692606170259"/>
    <n v="2.4543692606170259E-2"/>
    <n v="184.07769454627694"/>
    <n v="1.8407769454627694E-2"/>
    <n v="6.1359231515425647E-3"/>
    <n v="6.51"/>
    <n v="0.11983457914962628"/>
    <n v="8.2509999999999994"/>
    <n v="5.0627501923377699E-2"/>
    <n v="6.9207077226248581E-2"/>
  </r>
  <r>
    <m/>
    <s v="SC"/>
    <s v="STC-0029"/>
    <d v="2008-04-18T00:00:00"/>
    <n v="40"/>
    <s v="Hutchins"/>
    <x v="14"/>
    <n v="100"/>
    <n v="5"/>
    <n v="15"/>
    <n v="6.25"/>
    <n v="2"/>
    <n v="245.43692606170259"/>
    <n v="2.4543692606170259E-2"/>
    <n v="245.43692606170259"/>
    <n v="2.4543692606170259E-2"/>
    <n v="0"/>
    <n v="6.51"/>
    <n v="0.15977943886616838"/>
    <n v="8.2509999999999994"/>
    <n v="0"/>
    <n v="0.15977943886616838"/>
  </r>
  <r>
    <m/>
    <s v="SC"/>
    <s v="STC-0029"/>
    <d v="2008-04-18T00:00:00"/>
    <n v="40"/>
    <s v="Hutchins"/>
    <x v="14"/>
    <n v="100"/>
    <n v="10"/>
    <n v="25"/>
    <n v="11.25"/>
    <n v="2"/>
    <n v="795.21564043991634"/>
    <n v="7.9521564043991633E-2"/>
    <n v="795.21564043991634"/>
    <n v="7.9521564043991633E-2"/>
    <n v="0"/>
    <n v="6.51"/>
    <n v="0.51768538192638547"/>
    <n v="8.2509999999999994"/>
    <n v="0"/>
    <n v="0.51768538192638547"/>
  </r>
  <r>
    <m/>
    <s v="SC"/>
    <s v="STC-0029"/>
    <d v="2008-04-18T00:00:00"/>
    <n v="40"/>
    <s v="Hutchins"/>
    <x v="14"/>
    <n v="40"/>
    <n v="10"/>
    <n v="15"/>
    <n v="8.75"/>
    <n v="2"/>
    <n v="481.05637508093707"/>
    <n v="4.8105637508093706E-2"/>
    <n v="192.42255003237483"/>
    <n v="1.9242255003237483E-2"/>
    <n v="2.8863382504856223E-2"/>
    <n v="6.51"/>
    <n v="0.12526708007107601"/>
    <n v="8.2509999999999994"/>
    <n v="0.23815176904756868"/>
    <n v="-0.11288468897649268"/>
  </r>
  <r>
    <m/>
    <s v="SC"/>
    <s v="STC-0029"/>
    <d v="2008-04-18T00:00:00"/>
    <n v="40"/>
    <s v="Hutchins"/>
    <x v="14"/>
    <n v="100"/>
    <n v="15"/>
    <n v="30"/>
    <n v="15"/>
    <n v="2"/>
    <n v="1413.7166941154069"/>
    <n v="0.1413716694115407"/>
    <n v="1413.7166941154069"/>
    <n v="0.1413716694115407"/>
    <n v="0"/>
    <n v="6.51"/>
    <n v="0.92032956786912989"/>
    <n v="8.2509999999999994"/>
    <n v="0"/>
    <n v="0.92032956786912989"/>
  </r>
  <r>
    <m/>
    <s v="SC"/>
    <s v="STC-0029"/>
    <d v="2008-04-18T00:00:00"/>
    <n v="40"/>
    <s v="Hutchins"/>
    <x v="14"/>
    <n v="10"/>
    <n v="15"/>
    <n v="35"/>
    <n v="16.25"/>
    <n v="2"/>
    <n v="1659.1536201771096"/>
    <n v="0.16591536201771095"/>
    <n v="165.91536201771098"/>
    <n v="1.6591536201771097E-2"/>
    <n v="0.14932382581593986"/>
    <n v="6.51"/>
    <n v="0.10801090067352984"/>
    <n v="8.2509999999999994"/>
    <n v="1.2320708868073198"/>
    <n v="-1.1240599861337899"/>
  </r>
  <r>
    <m/>
    <s v="SC"/>
    <s v="STC-0029"/>
    <d v="2008-04-18T00:00:00"/>
    <n v="40"/>
    <s v="Hutchins"/>
    <x v="14"/>
    <n v="80"/>
    <n v="25"/>
    <n v="40"/>
    <n v="22.5"/>
    <n v="2"/>
    <n v="3180.8625617596654"/>
    <n v="0.31808625617596653"/>
    <n v="2544.6900494077327"/>
    <n v="0.25446900494077329"/>
    <n v="6.361725123519324E-2"/>
    <n v="6.51"/>
    <n v="1.6565932221644342"/>
    <n v="8.2509999999999994"/>
    <n v="0.52490593994157941"/>
    <n v="1.1316872822228548"/>
  </r>
  <r>
    <m/>
    <s v="SC"/>
    <s v="STC-0029"/>
    <d v="2008-04-18T00:00:00"/>
    <n v="40"/>
    <s v="Hutchins"/>
    <x v="14"/>
    <n v="85"/>
    <n v="30"/>
    <n v="65"/>
    <n v="31.25"/>
    <n v="2"/>
    <n v="6135.9231515425645"/>
    <n v="0.6135923151542565"/>
    <n v="5215.5346788111801"/>
    <n v="0.521553467881118"/>
    <n v="9.2038847273138491E-2"/>
    <n v="6.51"/>
    <n v="3.3953130759060781"/>
    <n v="8.2509999999999994"/>
    <n v="0.75941252885066568"/>
    <n v="2.6359005470554124"/>
  </r>
  <r>
    <m/>
    <s v="SC"/>
    <s v="STC-0029"/>
    <d v="2008-04-18T00:00:00"/>
    <n v="40"/>
    <s v="Hutchins"/>
    <x v="14"/>
    <n v="10"/>
    <n v="50"/>
    <n v="75"/>
    <n v="43.75"/>
    <n v="2"/>
    <n v="12026.409377023427"/>
    <n v="1.2026409377023426"/>
    <n v="1202.6409377023426"/>
    <n v="0.12026409377023427"/>
    <n v="1.0823768439321084"/>
    <n v="6.51"/>
    <n v="0.78291925044422506"/>
    <n v="8.2509999999999994"/>
    <n v="8.9306913392838254"/>
    <n v="-8.1477720888396004"/>
  </r>
  <r>
    <m/>
    <s v="SC"/>
    <s v="STC-0031"/>
    <d v="2007-12-04T00:00:00"/>
    <n v="30"/>
    <s v="Campbell"/>
    <x v="0"/>
    <n v="100"/>
    <n v="5"/>
    <n v="15"/>
    <n v="6.25"/>
    <n v="1"/>
    <n v="122.7184630308513"/>
    <n v="1.2271846303085129E-2"/>
    <n v="122.7184630308513"/>
    <n v="1.2271846303085129E-2"/>
    <n v="0"/>
    <n v="4.2699999999999996"/>
    <n v="5.2400783714173498E-2"/>
    <n v="6.83"/>
    <n v="0"/>
    <n v="5.2400783714173498E-2"/>
  </r>
  <r>
    <m/>
    <s v="SC"/>
    <s v="STC-0031"/>
    <d v="2007-12-04T00:00:00"/>
    <n v="30"/>
    <s v="Campbell"/>
    <x v="0"/>
    <n v="100"/>
    <n v="5"/>
    <n v="15"/>
    <n v="6.25"/>
    <n v="1"/>
    <n v="122.7184630308513"/>
    <n v="1.2271846303085129E-2"/>
    <n v="122.7184630308513"/>
    <n v="1.2271846303085129E-2"/>
    <n v="0"/>
    <n v="4.2699999999999996"/>
    <n v="5.2400783714173498E-2"/>
    <n v="6.83"/>
    <n v="0"/>
    <n v="5.2400783714173498E-2"/>
  </r>
  <r>
    <m/>
    <s v="SC"/>
    <s v="STC-0031"/>
    <d v="2007-12-04T00:00:00"/>
    <n v="30"/>
    <s v="Campbell"/>
    <x v="0"/>
    <n v="100"/>
    <n v="5"/>
    <n v="20"/>
    <n v="7.5"/>
    <n v="1"/>
    <n v="176.71458676442586"/>
    <n v="1.7671458676442587E-2"/>
    <n v="176.71458676442586"/>
    <n v="1.7671458676442587E-2"/>
    <n v="0"/>
    <n v="4.2699999999999996"/>
    <n v="7.5457128548409844E-2"/>
    <n v="6.83"/>
    <n v="0"/>
    <n v="7.5457128548409844E-2"/>
  </r>
  <r>
    <m/>
    <s v="SC"/>
    <s v="STC-0031"/>
    <d v="2007-12-04T00:00:00"/>
    <n v="30"/>
    <s v="Campbell"/>
    <x v="18"/>
    <n v="70"/>
    <n v="15"/>
    <n v="35"/>
    <n v="16.25"/>
    <n v="2"/>
    <n v="1659.1536201771096"/>
    <n v="0.16591536201771095"/>
    <n v="1161.4075341239766"/>
    <n v="0.11614075341239766"/>
    <n v="4.9774608605313297E-2"/>
    <n v="4.47"/>
    <n v="0.51914916775341746"/>
    <n v="17.831"/>
    <n v="0.88753104604134136"/>
    <n v="-0.3683818782879239"/>
  </r>
  <r>
    <m/>
    <s v="SC"/>
    <s v="STC-0031"/>
    <d v="2007-12-04T00:00:00"/>
    <n v="30"/>
    <s v="Campbell"/>
    <x v="2"/>
    <n v="30"/>
    <n v="35"/>
    <n v="40"/>
    <n v="27.5"/>
    <n v="2"/>
    <n v="4751.6588885545625"/>
    <n v="0.47516588885545624"/>
    <n v="1425.4976665663687"/>
    <n v="0.14254976665663688"/>
    <n v="0.33261612219881936"/>
    <n v="5.86"/>
    <n v="0.83534163260789218"/>
    <n v="8.4610000000000003"/>
    <n v="2.8142650099242106"/>
    <n v="-1.9789233773163184"/>
  </r>
  <r>
    <m/>
    <s v="SC"/>
    <s v="STC-0031"/>
    <d v="2007-12-04T00:00:00"/>
    <n v="30"/>
    <s v="Campbell"/>
    <x v="4"/>
    <n v="100"/>
    <n v="3"/>
    <n v="12"/>
    <n v="4.5"/>
    <n v="2"/>
    <n v="127.23450247038662"/>
    <n v="1.2723450247038661E-2"/>
    <n v="127.23450247038662"/>
    <n v="1.2723450247038661E-2"/>
    <n v="0"/>
    <n v="5.23"/>
    <n v="6.6543644792012205E-2"/>
    <n v="8.4610000000000003"/>
    <n v="0"/>
    <n v="6.6543644792012205E-2"/>
  </r>
  <r>
    <m/>
    <s v="SC"/>
    <s v="STC-0031"/>
    <d v="2007-12-04T00:00:00"/>
    <n v="30"/>
    <s v="Campbell"/>
    <x v="4"/>
    <n v="100"/>
    <n v="3"/>
    <n v="10"/>
    <n v="4"/>
    <n v="2"/>
    <n v="100.53096491487338"/>
    <n v="1.0053096491487338E-2"/>
    <n v="100.53096491487338"/>
    <n v="1.0053096491487338E-2"/>
    <n v="0"/>
    <n v="5.23"/>
    <n v="5.2577694650478783E-2"/>
    <n v="8.4610000000000003"/>
    <n v="0"/>
    <n v="5.2577694650478783E-2"/>
  </r>
  <r>
    <m/>
    <s v="SC"/>
    <s v="STC-0031"/>
    <d v="2007-12-04T00:00:00"/>
    <n v="30"/>
    <s v="Campbell"/>
    <x v="4"/>
    <n v="90"/>
    <n v="5"/>
    <n v="25"/>
    <n v="8.75"/>
    <n v="2"/>
    <n v="481.05637508093707"/>
    <n v="4.8105637508093706E-2"/>
    <n v="432.95073757284337"/>
    <n v="4.3295073757284336E-2"/>
    <n v="4.8105637508093699E-3"/>
    <n v="5.23"/>
    <n v="0.22643323575059709"/>
    <n v="8.4610000000000003"/>
    <n v="4.070217989559808E-2"/>
    <n v="0.18573105585499902"/>
  </r>
  <r>
    <m/>
    <s v="SC"/>
    <s v="STC-0031"/>
    <d v="2007-12-04T00:00:00"/>
    <n v="30"/>
    <s v="Campbell"/>
    <x v="4"/>
    <n v="90"/>
    <n v="5"/>
    <n v="20"/>
    <n v="7.5"/>
    <n v="2"/>
    <n v="353.42917352885172"/>
    <n v="3.5342917352885174E-2"/>
    <n v="318.08625617596658"/>
    <n v="3.1808625617596661E-2"/>
    <n v="3.5342917352885125E-3"/>
    <n v="5.23"/>
    <n v="0.16635911198003056"/>
    <n v="8.4610000000000003"/>
    <n v="2.9903642372276107E-2"/>
    <n v="0.13645546960775445"/>
  </r>
  <r>
    <m/>
    <s v="SC"/>
    <s v="STC-0031"/>
    <d v="2007-12-04T00:00:00"/>
    <n v="30"/>
    <s v="Campbell"/>
    <x v="4"/>
    <n v="90"/>
    <n v="10"/>
    <n v="25"/>
    <n v="11.25"/>
    <n v="2"/>
    <n v="795.21564043991634"/>
    <n v="7.9521564043991633E-2"/>
    <n v="715.69407639592475"/>
    <n v="7.1569407639592478E-2"/>
    <n v="7.9521564043991549E-3"/>
    <n v="5.23"/>
    <n v="0.37430800195506869"/>
    <n v="8.4610000000000003"/>
    <n v="6.7283195337621254E-2"/>
    <n v="0.30702480661744747"/>
  </r>
  <r>
    <m/>
    <s v="SC"/>
    <s v="STC-0031"/>
    <d v="2007-12-04T00:00:00"/>
    <n v="30"/>
    <s v="Campbell"/>
    <x v="4"/>
    <n v="100"/>
    <n v="10"/>
    <n v="25"/>
    <n v="11.25"/>
    <n v="2"/>
    <n v="795.21564043991634"/>
    <n v="7.9521564043991633E-2"/>
    <n v="795.21564043991634"/>
    <n v="7.9521564043991633E-2"/>
    <n v="0"/>
    <n v="5.23"/>
    <n v="0.41589777995007626"/>
    <n v="8.4610000000000003"/>
    <n v="0"/>
    <n v="0.41589777995007626"/>
  </r>
  <r>
    <m/>
    <s v="SC"/>
    <s v="STC-0031"/>
    <d v="2007-12-04T00:00:00"/>
    <n v="30"/>
    <s v="Campbell"/>
    <x v="4"/>
    <n v="40"/>
    <n v="12"/>
    <n v="15"/>
    <n v="9.75"/>
    <n v="2"/>
    <n v="597.29530326375937"/>
    <n v="5.9729530326375936E-2"/>
    <n v="238.91812130550375"/>
    <n v="2.3891812130550374E-2"/>
    <n v="3.5837718195825562E-2"/>
    <n v="5.23"/>
    <n v="0.12495417744277847"/>
    <n v="8.4610000000000003"/>
    <n v="0.30322293365488007"/>
    <n v="-0.17826875621210159"/>
  </r>
  <r>
    <m/>
    <s v="SC"/>
    <s v="STC-0031"/>
    <d v="2007-12-04T00:00:00"/>
    <n v="30"/>
    <s v="Campbell"/>
    <x v="4"/>
    <n v="10"/>
    <n v="20"/>
    <n v="25"/>
    <n v="16.25"/>
    <n v="2"/>
    <n v="1659.1536201771096"/>
    <n v="0.16591536201771095"/>
    <n v="165.91536201771098"/>
    <n v="1.6591536201771097E-2"/>
    <n v="0.14932382581593986"/>
    <n v="5.23"/>
    <n v="8.677373433526285E-2"/>
    <n v="8.4610000000000003"/>
    <n v="1.2634288902286672"/>
    <n v="-1.1766551558934044"/>
  </r>
  <r>
    <m/>
    <s v="SC"/>
    <s v="STC-0031"/>
    <d v="2007-12-04T00:00:00"/>
    <n v="30"/>
    <s v="Campbell"/>
    <x v="4"/>
    <n v="30"/>
    <n v="60"/>
    <n v="60"/>
    <n v="45"/>
    <n v="2"/>
    <n v="12723.450247038661"/>
    <n v="1.2723450247038661"/>
    <n v="3817.0350741115981"/>
    <n v="0.38170350741115983"/>
    <n v="0.89064151729270624"/>
    <n v="5.23"/>
    <n v="1.9963093437603661"/>
    <n v="8.4610000000000003"/>
    <n v="7.535717877813588"/>
    <n v="-5.539408534053222"/>
  </r>
  <r>
    <m/>
    <s v="SC"/>
    <s v="STC-0031"/>
    <d v="2007-12-04T00:00:00"/>
    <n v="30"/>
    <s v="Campbell"/>
    <x v="23"/>
    <n v="100"/>
    <n v="5"/>
    <n v="10"/>
    <n v="5"/>
    <n v="2"/>
    <n v="157.07963267948966"/>
    <n v="1.5707963267948967E-2"/>
    <n v="157.07963267948966"/>
    <n v="1.5707963267948967E-2"/>
    <n v="0"/>
    <n v="3.57"/>
    <n v="5.6077428866577808E-2"/>
    <n v="8.1050000000000004"/>
    <n v="0"/>
    <n v="5.6077428866577808E-2"/>
  </r>
  <r>
    <m/>
    <s v="SC"/>
    <s v="STC-0031"/>
    <d v="2007-12-04T00:00:00"/>
    <n v="30"/>
    <s v="Campbell"/>
    <x v="5"/>
    <n v="30"/>
    <n v="20"/>
    <n v="10"/>
    <n v="12.5"/>
    <n v="3"/>
    <n v="1472.6215563702156"/>
    <n v="0.14726215563702155"/>
    <n v="441.78646691106468"/>
    <n v="4.4178646691106466E-2"/>
    <n v="0.10308350894591509"/>
    <n v="10.71"/>
    <n v="0.47315330606175027"/>
    <n v="8.1999999999999993"/>
    <n v="0.84528477335650365"/>
    <n v="-0.37213146729475338"/>
  </r>
  <r>
    <m/>
    <s v="SC"/>
    <s v="STC-0031"/>
    <d v="2007-12-04T00:00:00"/>
    <n v="30"/>
    <s v="Campbell"/>
    <x v="5"/>
    <n v="30"/>
    <n v="40"/>
    <n v="40"/>
    <n v="30"/>
    <n v="3"/>
    <n v="8482.3001646924422"/>
    <n v="0.84823001646924423"/>
    <n v="2544.6900494077327"/>
    <n v="0.25446900494077329"/>
    <n v="0.59376101152847094"/>
    <n v="10.71"/>
    <n v="2.7253630429156823"/>
    <n v="8.1999999999999993"/>
    <n v="4.8688402945334612"/>
    <n v="-2.1434772516177789"/>
  </r>
  <r>
    <m/>
    <s v="SC"/>
    <s v="STC-0031"/>
    <d v="2007-12-04T00:00:00"/>
    <n v="30"/>
    <s v="Campbell"/>
    <x v="5"/>
    <n v="10"/>
    <n v="50"/>
    <n v="80"/>
    <n v="45"/>
    <n v="3"/>
    <n v="19085.175370557994"/>
    <n v="1.9085175370557994"/>
    <n v="1908.5175370557995"/>
    <n v="0.19085175370557994"/>
    <n v="1.7176657833502196"/>
    <n v="10.71"/>
    <n v="2.0440222821867615"/>
    <n v="8.1999999999999993"/>
    <n v="14.0848594234718"/>
    <n v="-12.040837141285039"/>
  </r>
  <r>
    <m/>
    <s v="SC"/>
    <s v="STC-0031"/>
    <d v="2007-12-04T00:00:00"/>
    <n v="30"/>
    <s v="Campbell"/>
    <x v="5"/>
    <n v="40"/>
    <n v="70"/>
    <n v="80"/>
    <n v="55"/>
    <n v="3"/>
    <n v="28509.953331327371"/>
    <n v="2.8509953331327371"/>
    <n v="11403.98133253095"/>
    <n v="1.140398133253095"/>
    <n v="1.7105971998796421"/>
    <n v="10.71"/>
    <n v="12.213664007140649"/>
    <n v="8.1999999999999993"/>
    <n v="14.026897039013065"/>
    <n v="-1.8132330318724161"/>
  </r>
  <r>
    <m/>
    <s v="SC"/>
    <s v="STC-0031"/>
    <d v="2007-12-04T00:00:00"/>
    <n v="30"/>
    <s v="Campbell"/>
    <x v="5"/>
    <n v="30"/>
    <n v="70"/>
    <n v="50"/>
    <n v="47.5"/>
    <n v="3"/>
    <n v="21264.655273985911"/>
    <n v="2.1264655273985911"/>
    <n v="6379.3965821957727"/>
    <n v="0.63793965821957732"/>
    <n v="1.4885258691790137"/>
    <n v="10.71"/>
    <n v="6.8323337395316734"/>
    <n v="8.1999999999999993"/>
    <n v="12.205912127267911"/>
    <n v="-5.373578387736238"/>
  </r>
  <r>
    <m/>
    <s v="SC"/>
    <s v="STC-0031"/>
    <d v="2007-12-04T00:00:00"/>
    <n v="30"/>
    <s v="Campbell"/>
    <x v="5"/>
    <n v="40"/>
    <n v="90"/>
    <n v="100"/>
    <n v="70"/>
    <n v="3"/>
    <n v="46181.412007769955"/>
    <n v="4.6181412007769955"/>
    <n v="18472.564803107984"/>
    <n v="1.8472564803107983"/>
    <n v="2.7708847204661975"/>
    <n v="10.71"/>
    <n v="19.784116904128652"/>
    <n v="8.1999999999999993"/>
    <n v="22.721254707822819"/>
    <n v="-2.9371378036941671"/>
  </r>
  <r>
    <m/>
    <s v="SC"/>
    <s v="STC-0031"/>
    <d v="2007-12-04T00:00:00"/>
    <n v="30"/>
    <s v="Campbell"/>
    <x v="6"/>
    <n v="100"/>
    <n v="3"/>
    <n v="15"/>
    <n v="5.25"/>
    <n v="2"/>
    <n v="173.18029502913734"/>
    <n v="1.7318029502913734E-2"/>
    <n v="173.18029502913734"/>
    <n v="1.7318029502913734E-2"/>
    <n v="0"/>
    <n v="6.62"/>
    <n v="0.11464535530928892"/>
    <n v="8.3030000000000008"/>
    <n v="0"/>
    <n v="0.11464535530928892"/>
  </r>
  <r>
    <m/>
    <s v="SC"/>
    <s v="STC-0031"/>
    <d v="2007-12-04T00:00:00"/>
    <n v="30"/>
    <s v="Campbell"/>
    <x v="6"/>
    <n v="80"/>
    <n v="5"/>
    <n v="15"/>
    <n v="6.25"/>
    <n v="2"/>
    <n v="245.43692606170259"/>
    <n v="2.4543692606170259E-2"/>
    <n v="196.34954084936209"/>
    <n v="1.9634954084936207E-2"/>
    <n v="4.9087385212340517E-3"/>
    <n v="6.62"/>
    <n v="0.12998339604227768"/>
    <n v="8.3030000000000008"/>
    <n v="4.0757255941806333E-2"/>
    <n v="8.9226140100471349E-2"/>
  </r>
  <r>
    <m/>
    <s v="SC"/>
    <s v="STC-0031"/>
    <d v="2007-12-04T00:00:00"/>
    <n v="30"/>
    <s v="Campbell"/>
    <x v="6"/>
    <n v="80"/>
    <n v="15"/>
    <n v="15"/>
    <n v="11.25"/>
    <n v="2"/>
    <n v="795.21564043991634"/>
    <n v="7.9521564043991633E-2"/>
    <n v="636.17251235193316"/>
    <n v="6.3617251235193323E-2"/>
    <n v="1.590431280879831E-2"/>
    <n v="6.62"/>
    <n v="0.42114620317697982"/>
    <n v="8.3030000000000008"/>
    <n v="0.13205350925145237"/>
    <n v="0.28909269392552744"/>
  </r>
  <r>
    <m/>
    <s v="SC"/>
    <s v="STC-0031"/>
    <d v="2007-12-04T00:00:00"/>
    <n v="30"/>
    <s v="Campbell"/>
    <x v="6"/>
    <n v="60"/>
    <n v="20"/>
    <n v="30"/>
    <n v="17.5"/>
    <n v="2"/>
    <n v="1924.2255003237483"/>
    <n v="0.19242255003237482"/>
    <n v="1154.535300194249"/>
    <n v="0.11545353001942489"/>
    <n v="7.6969020012949932E-2"/>
    <n v="6.62"/>
    <n v="0.76430236872859281"/>
    <n v="8.3030000000000008"/>
    <n v="0.63907377316752334"/>
    <n v="0.12522859556106947"/>
  </r>
  <r>
    <m/>
    <s v="SC"/>
    <s v="STC-0031"/>
    <d v="2007-12-04T00:00:00"/>
    <n v="30"/>
    <s v="Campbell"/>
    <x v="6"/>
    <n v="80"/>
    <n v="25"/>
    <n v="60"/>
    <n v="27.5"/>
    <n v="2"/>
    <n v="4751.6588885545625"/>
    <n v="0.47516588885545624"/>
    <n v="3801.3271108436502"/>
    <n v="0.38013271108436503"/>
    <n v="9.5033177771091215E-2"/>
    <n v="6.62"/>
    <n v="2.5164785473784965"/>
    <n v="8.3030000000000008"/>
    <n v="0.7890604750333704"/>
    <n v="1.727418072345126"/>
  </r>
  <r>
    <m/>
    <s v="SC"/>
    <s v="STC-0031"/>
    <d v="2007-12-04T00:00:00"/>
    <n v="30"/>
    <s v="Campbell"/>
    <x v="8"/>
    <n v="100"/>
    <n v="2"/>
    <n v="15"/>
    <n v="4.75"/>
    <n v="2"/>
    <n v="141.7643684932394"/>
    <n v="1.417643684932394E-2"/>
    <n v="141.7643684932394"/>
    <n v="1.417643684932394E-2"/>
    <n v="0"/>
    <n v="11.49"/>
    <n v="0.16288725939873208"/>
    <n v="8.1999999999999993"/>
    <n v="0"/>
    <n v="0.16288725939873208"/>
  </r>
  <r>
    <m/>
    <s v="SC"/>
    <s v="STC-0031"/>
    <d v="2007-12-04T00:00:00"/>
    <n v="30"/>
    <s v="Campbell"/>
    <x v="8"/>
    <n v="20"/>
    <n v="15"/>
    <n v="25"/>
    <n v="13.75"/>
    <n v="2"/>
    <n v="1187.9147221386406"/>
    <n v="0.11879147221386406"/>
    <n v="237.58294442772814"/>
    <n v="2.3758294442772814E-2"/>
    <n v="9.5033177771091243E-2"/>
    <n v="11.49"/>
    <n v="0.27298280314745965"/>
    <n v="8.1999999999999993"/>
    <n v="0.77927205772294816"/>
    <n v="-0.50628925457548846"/>
  </r>
  <r>
    <m/>
    <s v="SC"/>
    <s v="STC-0031"/>
    <d v="2007-12-04T00:00:00"/>
    <n v="30"/>
    <s v="Campbell"/>
    <x v="8"/>
    <n v="60"/>
    <n v="15"/>
    <n v="30"/>
    <n v="15"/>
    <n v="2"/>
    <n v="1413.7166941154069"/>
    <n v="0.1413716694115407"/>
    <n v="848.23001646924411"/>
    <n v="8.4823001646924412E-2"/>
    <n v="5.6548667764616284E-2"/>
    <n v="11.49"/>
    <n v="0.97461628892316154"/>
    <n v="8.1999999999999993"/>
    <n v="0.46369907566985347"/>
    <n v="0.51091721325330808"/>
  </r>
  <r>
    <m/>
    <s v="SC"/>
    <s v="STC-0031"/>
    <d v="2007-12-04T00:00:00"/>
    <n v="30"/>
    <s v="Campbell"/>
    <x v="8"/>
    <n v="60"/>
    <n v="25"/>
    <n v="30"/>
    <n v="20"/>
    <n v="2"/>
    <n v="2513.2741228718346"/>
    <n v="0.25132741228718347"/>
    <n v="1507.9644737231008"/>
    <n v="0.15079644737231007"/>
    <n v="0.1005309649148734"/>
    <n v="11.49"/>
    <n v="1.7326511803078428"/>
    <n v="8.1999999999999993"/>
    <n v="0.82435391230196176"/>
    <n v="0.90829726800588106"/>
  </r>
  <r>
    <m/>
    <s v="SC"/>
    <s v="STC-0031"/>
    <d v="2007-12-04T00:00:00"/>
    <n v="30"/>
    <s v="Campbell"/>
    <x v="8"/>
    <n v="80"/>
    <n v="40"/>
    <n v="40"/>
    <n v="30"/>
    <n v="2"/>
    <n v="5654.8667764616275"/>
    <n v="0.56548667764616278"/>
    <n v="4523.8934211693022"/>
    <n v="0.45238934211693022"/>
    <n v="0.11309733552923257"/>
    <n v="11.49"/>
    <n v="5.1979535409235282"/>
    <n v="8.1999999999999993"/>
    <n v="0.92739815133970693"/>
    <n v="4.2705553895838211"/>
  </r>
  <r>
    <m/>
    <s v="SC"/>
    <s v="STC-0031"/>
    <d v="2007-12-04T00:00:00"/>
    <n v="30"/>
    <s v="Campbell"/>
    <x v="11"/>
    <n v="100"/>
    <n v="5"/>
    <n v="10"/>
    <n v="5"/>
    <n v="2"/>
    <n v="157.07963267948966"/>
    <n v="1.5707963267948967E-2"/>
    <n v="157.07963267948966"/>
    <n v="1.5707963267948967E-2"/>
    <n v="0"/>
    <n v="5.78"/>
    <n v="9.0792027688745031E-2"/>
    <n v="9.0679999999999996"/>
    <n v="0"/>
    <n v="9.0792027688745031E-2"/>
  </r>
  <r>
    <m/>
    <s v="SC"/>
    <s v="STC-0031"/>
    <d v="2007-12-04T00:00:00"/>
    <n v="30"/>
    <s v="Campbell"/>
    <x v="11"/>
    <n v="100"/>
    <n v="5"/>
    <n v="25"/>
    <n v="8.75"/>
    <n v="2"/>
    <n v="481.05637508093707"/>
    <n v="4.8105637508093706E-2"/>
    <n v="481.05637508093707"/>
    <n v="4.8105637508093706E-2"/>
    <n v="0"/>
    <n v="5.78"/>
    <n v="0.27805058479678163"/>
    <n v="9.0679999999999996"/>
    <n v="0"/>
    <n v="0.27805058479678163"/>
  </r>
  <r>
    <m/>
    <s v="SC"/>
    <s v="STC-0031"/>
    <d v="2007-12-04T00:00:00"/>
    <n v="30"/>
    <s v="Campbell"/>
    <x v="11"/>
    <n v="100"/>
    <n v="5"/>
    <n v="15"/>
    <n v="6.25"/>
    <n v="2"/>
    <n v="245.43692606170259"/>
    <n v="2.4543692606170259E-2"/>
    <n v="245.43692606170259"/>
    <n v="2.4543692606170259E-2"/>
    <n v="0"/>
    <n v="5.78"/>
    <n v="0.1418625432636641"/>
    <n v="9.0679999999999996"/>
    <n v="0"/>
    <n v="0.1418625432636641"/>
  </r>
  <r>
    <m/>
    <s v="SC"/>
    <s v="STC-0031"/>
    <d v="2007-12-04T00:00:00"/>
    <n v="30"/>
    <s v="Campbell"/>
    <x v="11"/>
    <n v="90"/>
    <n v="5"/>
    <n v="10"/>
    <n v="5"/>
    <n v="2"/>
    <n v="157.07963267948966"/>
    <n v="1.5707963267948967E-2"/>
    <n v="141.37166941154069"/>
    <n v="1.4137166941154069E-2"/>
    <n v="1.5707963267948977E-3"/>
    <n v="5.78"/>
    <n v="8.171282491987053E-2"/>
    <n v="9.0679999999999996"/>
    <n v="1.4243981091376132E-2"/>
    <n v="6.7468843828494399E-2"/>
  </r>
  <r>
    <m/>
    <s v="SC"/>
    <s v="STC-0031"/>
    <d v="2007-12-04T00:00:00"/>
    <n v="30"/>
    <s v="Campbell"/>
    <x v="11"/>
    <n v="100"/>
    <n v="5"/>
    <n v="15"/>
    <n v="6.25"/>
    <n v="2"/>
    <n v="245.43692606170259"/>
    <n v="2.4543692606170259E-2"/>
    <n v="245.43692606170259"/>
    <n v="2.4543692606170259E-2"/>
    <n v="0"/>
    <n v="5.78"/>
    <n v="0.1418625432636641"/>
    <n v="9.0679999999999996"/>
    <n v="0"/>
    <n v="0.1418625432636641"/>
  </r>
  <r>
    <m/>
    <s v="SC"/>
    <s v="STC-0031"/>
    <d v="2007-12-04T00:00:00"/>
    <n v="30"/>
    <s v="Campbell"/>
    <x v="11"/>
    <n v="100"/>
    <n v="5"/>
    <n v="20"/>
    <n v="7.5"/>
    <n v="2"/>
    <n v="353.42917352885172"/>
    <n v="3.5342917352885174E-2"/>
    <n v="353.42917352885172"/>
    <n v="3.5342917352885174E-2"/>
    <n v="0"/>
    <n v="5.78"/>
    <n v="0.20428206229967633"/>
    <n v="9.0679999999999996"/>
    <n v="0"/>
    <n v="0.20428206229967633"/>
  </r>
  <r>
    <m/>
    <s v="SC"/>
    <s v="STC-0031"/>
    <d v="2007-12-04T00:00:00"/>
    <n v="30"/>
    <s v="Campbell"/>
    <x v="11"/>
    <n v="100"/>
    <n v="10"/>
    <n v="25"/>
    <n v="11.25"/>
    <n v="2"/>
    <n v="795.21564043991634"/>
    <n v="7.9521564043991633E-2"/>
    <n v="795.21564043991634"/>
    <n v="7.9521564043991633E-2"/>
    <n v="0"/>
    <n v="5.78"/>
    <n v="0.45963464017427164"/>
    <n v="9.0679999999999996"/>
    <n v="0"/>
    <n v="0.45963464017427164"/>
  </r>
  <r>
    <m/>
    <s v="SC"/>
    <s v="STC-0031"/>
    <d v="2007-12-04T00:00:00"/>
    <n v="30"/>
    <s v="Campbell"/>
    <x v="11"/>
    <n v="90"/>
    <n v="15"/>
    <n v="10"/>
    <n v="10"/>
    <n v="2"/>
    <n v="628.31853071795865"/>
    <n v="6.2831853071795868E-2"/>
    <n v="565.48667764616278"/>
    <n v="5.6548667764616277E-2"/>
    <n v="6.283185307179591E-3"/>
    <n v="5.78"/>
    <n v="0.32685129967948212"/>
    <n v="9.0679999999999996"/>
    <n v="5.6975924365504527E-2"/>
    <n v="0.26987537531397759"/>
  </r>
  <r>
    <m/>
    <s v="SC"/>
    <s v="STC-0031"/>
    <d v="2007-12-04T00:00:00"/>
    <n v="30"/>
    <s v="Campbell"/>
    <x v="20"/>
    <n v="70"/>
    <n v="10"/>
    <n v="15"/>
    <n v="8.75"/>
    <n v="3"/>
    <n v="721.58456262140555"/>
    <n v="7.2158456262140555E-2"/>
    <n v="505.10919383498384"/>
    <n v="5.0510919383498387E-2"/>
    <n v="2.1647536878642168E-2"/>
    <n v="1.45"/>
    <n v="7.3240833106072656E-2"/>
    <n v="9.1609999999999996"/>
    <n v="0.19831308534524089"/>
    <n v="-0.12507225223916824"/>
  </r>
  <r>
    <m/>
    <s v="SC"/>
    <s v="STC-0031"/>
    <d v="2007-12-04T00:00:00"/>
    <n v="30"/>
    <s v="Campbell"/>
    <x v="20"/>
    <n v="70"/>
    <n v="15"/>
    <n v="30"/>
    <n v="15"/>
    <n v="3"/>
    <n v="2120.5750411731105"/>
    <n v="0.21205750411731106"/>
    <n v="1484.4025288211774"/>
    <n v="0.14844025288211773"/>
    <n v="6.3617251235193323E-2"/>
    <n v="1.45"/>
    <n v="0.2152383666790707"/>
    <n v="9.1609999999999996"/>
    <n v="0.58279763856560596"/>
    <n v="-0.36755927188653525"/>
  </r>
  <r>
    <m/>
    <s v="SC"/>
    <s v="STC-0031"/>
    <d v="2007-12-04T00:00:00"/>
    <n v="30"/>
    <s v="Campbell"/>
    <x v="20"/>
    <n v="50"/>
    <n v="30"/>
    <n v="100"/>
    <n v="40"/>
    <n v="3"/>
    <n v="15079.644737231007"/>
    <n v="1.5079644737231006"/>
    <n v="7539.8223686155034"/>
    <n v="0.7539822368615503"/>
    <n v="0.7539822368615503"/>
    <n v="1.45"/>
    <n v="1.093274243449248"/>
    <n v="9.1609999999999996"/>
    <n v="6.9072312718886621"/>
    <n v="-5.8139570284394146"/>
  </r>
  <r>
    <m/>
    <s v="SC"/>
    <s v="STC-0031"/>
    <d v="2007-12-04T00:00:00"/>
    <n v="30"/>
    <s v="Campbell"/>
    <x v="15"/>
    <n v="30"/>
    <n v="10"/>
    <n v="35"/>
    <n v="13.75"/>
    <n v="3"/>
    <n v="1781.8720832079607"/>
    <n v="0.17818720832079607"/>
    <n v="534.56162496238824"/>
    <n v="5.3456162496238822E-2"/>
    <n v="0.12473104582455724"/>
    <n v="5.15"/>
    <n v="0.27529923685562996"/>
    <n v="11.257999999999999"/>
    <n v="1.4042221138928652"/>
    <n v="-1.1289228770372353"/>
  </r>
  <r>
    <m/>
    <s v="SC"/>
    <s v="STC-0031"/>
    <d v="2007-12-04T00:00:00"/>
    <n v="30"/>
    <s v="Campbell"/>
    <x v="15"/>
    <n v="70"/>
    <n v="20"/>
    <n v="90"/>
    <n v="32.5"/>
    <n v="3"/>
    <n v="9954.9217210626575"/>
    <n v="0.99549217210626573"/>
    <n v="6968.4452047438599"/>
    <n v="0.69684452047438594"/>
    <n v="0.29864765163187978"/>
    <n v="5.15"/>
    <n v="3.5887492804430878"/>
    <n v="11.257999999999999"/>
    <n v="3.3621752620717023"/>
    <n v="0.22657401837138558"/>
  </r>
  <r>
    <m/>
    <s v="SC"/>
    <s v="STC-0031"/>
    <d v="2007-12-04T00:00:00"/>
    <n v="30"/>
    <s v="Campbell"/>
    <x v="15"/>
    <n v="100"/>
    <n v="25"/>
    <n v="25"/>
    <n v="18.75"/>
    <n v="3"/>
    <n v="3313.3985018329849"/>
    <n v="0.33133985018329848"/>
    <n v="3313.3985018329849"/>
    <n v="0.33133985018329848"/>
    <n v="0"/>
    <n v="5.15"/>
    <n v="1.7064002284439872"/>
    <n v="11.257999999999999"/>
    <n v="0"/>
    <n v="1.7064002284439872"/>
  </r>
  <r>
    <m/>
    <s v="SC"/>
    <s v="STC-0031"/>
    <d v="2007-12-04T00:00:00"/>
    <n v="30"/>
    <s v="Campbell"/>
    <x v="13"/>
    <n v="100"/>
    <n v="3"/>
    <n v="15"/>
    <n v="5.25"/>
    <n v="2"/>
    <n v="173.18029502913734"/>
    <n v="1.7318029502913734E-2"/>
    <n v="173.18029502913734"/>
    <n v="1.7318029502913734E-2"/>
    <n v="0"/>
    <n v="4.05"/>
    <n v="7.0138019486800623E-2"/>
    <n v="8.1050000000000004"/>
    <n v="0"/>
    <n v="7.0138019486800623E-2"/>
  </r>
  <r>
    <m/>
    <s v="SC"/>
    <s v="STC-0031"/>
    <d v="2007-12-04T00:00:00"/>
    <n v="30"/>
    <s v="Campbell"/>
    <x v="14"/>
    <n v="70"/>
    <n v="15"/>
    <n v="40"/>
    <n v="17.5"/>
    <n v="2"/>
    <n v="1924.2255003237483"/>
    <n v="0.19242255003237482"/>
    <n v="1346.9578502266238"/>
    <n v="0.13469578502266238"/>
    <n v="5.7726765009712439E-2"/>
    <n v="6.51"/>
    <n v="0.87686956049753206"/>
    <n v="8.2509999999999994"/>
    <n v="0.47630353809513731"/>
    <n v="0.40056602240239475"/>
  </r>
  <r>
    <m/>
    <s v="SC"/>
    <s v="STC-0032"/>
    <d v="2007-12-02T00:00:00"/>
    <n v="21"/>
    <s v="Quarles"/>
    <x v="4"/>
    <n v="50"/>
    <n v="10"/>
    <n v="15"/>
    <n v="8.75"/>
    <n v="2"/>
    <n v="481.05637508093707"/>
    <n v="4.8105637508093706E-2"/>
    <n v="240.52818754046854"/>
    <n v="2.4052818754046853E-2"/>
    <n v="2.4052818754046853E-2"/>
    <n v="5.23"/>
    <n v="0.12579624208366505"/>
    <n v="8.4610000000000003"/>
    <n v="0.20351089947799042"/>
    <n v="-7.771465739432537E-2"/>
  </r>
  <r>
    <m/>
    <s v="SC"/>
    <s v="STC-0032"/>
    <d v="2007-12-02T00:00:00"/>
    <n v="21"/>
    <s v="Quarles"/>
    <x v="4"/>
    <n v="60"/>
    <n v="12"/>
    <n v="30"/>
    <n v="13.5"/>
    <n v="2"/>
    <n v="1145.1105222334795"/>
    <n v="0.11451105222334795"/>
    <n v="687.06631334008773"/>
    <n v="6.8706631334008769E-2"/>
    <n v="4.5804420889339184E-2"/>
    <n v="5.23"/>
    <n v="0.35933568187686588"/>
    <n v="8.4610000000000003"/>
    <n v="0.38755120514469887"/>
    <n v="-2.8215523267832998E-2"/>
  </r>
  <r>
    <m/>
    <s v="SC"/>
    <s v="STC-0032"/>
    <d v="2007-12-02T00:00:00"/>
    <n v="21"/>
    <s v="Quarles"/>
    <x v="6"/>
    <n v="10"/>
    <n v="10"/>
    <n v="30"/>
    <n v="12.5"/>
    <n v="2"/>
    <n v="981.74770424681037"/>
    <n v="9.8174770424681035E-2"/>
    <n v="98.174770424681043"/>
    <n v="9.8174770424681035E-3"/>
    <n v="8.8357293382212931E-2"/>
    <n v="6.62"/>
    <n v="6.4991698021138841E-2"/>
    <n v="8.3030000000000008"/>
    <n v="0.73363060695251403"/>
    <n v="-0.66863890893137523"/>
  </r>
  <r>
    <m/>
    <s v="SC"/>
    <s v="STC-0032"/>
    <d v="2007-12-02T00:00:00"/>
    <n v="21"/>
    <s v="Quarles"/>
    <x v="6"/>
    <n v="80"/>
    <n v="10"/>
    <n v="30"/>
    <n v="12.5"/>
    <n v="2"/>
    <n v="981.74770424681037"/>
    <n v="9.8174770424681035E-2"/>
    <n v="785.39816339744834"/>
    <n v="7.8539816339744828E-2"/>
    <n v="1.9634954084936207E-2"/>
    <n v="6.62"/>
    <n v="0.51993358416911073"/>
    <n v="8.3030000000000008"/>
    <n v="0.16302902376722533"/>
    <n v="0.3569045604018854"/>
  </r>
  <r>
    <m/>
    <s v="SC"/>
    <s v="STC-0032"/>
    <d v="2007-12-02T00:00:00"/>
    <n v="21"/>
    <s v="Quarles"/>
    <x v="6"/>
    <n v="30"/>
    <n v="15"/>
    <n v="40"/>
    <n v="17.5"/>
    <n v="2"/>
    <n v="1924.2255003237483"/>
    <n v="0.19242255003237482"/>
    <n v="577.26765009712449"/>
    <n v="5.7726765009712445E-2"/>
    <n v="0.13469578502266238"/>
    <n v="6.62"/>
    <n v="0.3821511843642964"/>
    <n v="8.3030000000000008"/>
    <n v="1.1183791030431658"/>
    <n v="-0.73622791867886939"/>
  </r>
  <r>
    <m/>
    <s v="SC"/>
    <s v="STC-0032"/>
    <d v="2007-12-02T00:00:00"/>
    <n v="21"/>
    <s v="Quarles"/>
    <x v="6"/>
    <n v="10"/>
    <n v="15"/>
    <n v="30"/>
    <n v="15"/>
    <n v="2"/>
    <n v="1413.7166941154069"/>
    <n v="0.1413716694115407"/>
    <n v="141.37166941154069"/>
    <n v="1.4137166941154069E-2"/>
    <n v="0.12723450247038662"/>
    <n v="6.62"/>
    <n v="9.3588045150439933E-2"/>
    <n v="8.3030000000000008"/>
    <n v="1.0564280740116201"/>
    <n v="-0.96284002886118014"/>
  </r>
  <r>
    <m/>
    <s v="SC"/>
    <s v="STC-0032"/>
    <d v="2007-12-02T00:00:00"/>
    <n v="21"/>
    <s v="Quarles"/>
    <x v="6"/>
    <n v="10"/>
    <n v="15"/>
    <n v="30"/>
    <n v="15"/>
    <n v="2"/>
    <n v="1413.7166941154069"/>
    <n v="0.1413716694115407"/>
    <n v="141.37166941154069"/>
    <n v="1.4137166941154069E-2"/>
    <n v="0.12723450247038662"/>
    <n v="6.62"/>
    <n v="9.3588045150439933E-2"/>
    <n v="8.3030000000000008"/>
    <n v="1.0564280740116201"/>
    <n v="-0.96284002886118014"/>
  </r>
  <r>
    <m/>
    <s v="SC"/>
    <s v="STC-0032"/>
    <d v="2007-12-02T00:00:00"/>
    <n v="21"/>
    <s v="Quarles"/>
    <x v="6"/>
    <n v="50"/>
    <n v="20"/>
    <n v="25"/>
    <n v="16.25"/>
    <n v="2"/>
    <n v="1659.1536201771096"/>
    <n v="0.16591536201771095"/>
    <n v="829.57681008855479"/>
    <n v="8.2957681008855477E-2"/>
    <n v="8.2957681008855477E-2"/>
    <n v="6.62"/>
    <n v="0.54917984827862332"/>
    <n v="8.3030000000000008"/>
    <n v="0.68879762541652712"/>
    <n v="-0.1396177771379038"/>
  </r>
  <r>
    <m/>
    <s v="SC"/>
    <s v="STC-0032"/>
    <d v="2007-12-02T00:00:00"/>
    <n v="21"/>
    <s v="Quarles"/>
    <x v="6"/>
    <n v="10"/>
    <n v="30"/>
    <n v="40"/>
    <n v="25"/>
    <n v="2"/>
    <n v="3926.9908169872415"/>
    <n v="0.39269908169872414"/>
    <n v="392.69908169872417"/>
    <n v="3.9269908169872414E-2"/>
    <n v="0.35342917352885173"/>
    <n v="6.62"/>
    <n v="0.25996679208455536"/>
    <n v="8.3030000000000008"/>
    <n v="2.9345224278100561"/>
    <n v="-2.6745556357255009"/>
  </r>
  <r>
    <m/>
    <s v="SC"/>
    <s v="STC-0032"/>
    <d v="2007-12-02T00:00:00"/>
    <n v="21"/>
    <s v="Quarles"/>
    <x v="6"/>
    <n v="20"/>
    <n v="30"/>
    <n v="50"/>
    <n v="27.5"/>
    <n v="2"/>
    <n v="4751.6588885545625"/>
    <n v="0.47516588885545624"/>
    <n v="950.33177771091255"/>
    <n v="9.5033177771091257E-2"/>
    <n v="0.38013271108436497"/>
    <n v="6.62"/>
    <n v="0.62911963684462413"/>
    <n v="8.3030000000000008"/>
    <n v="3.1562419001334825"/>
    <n v="-2.5271222632888586"/>
  </r>
  <r>
    <m/>
    <s v="SC"/>
    <s v="STC-0032"/>
    <d v="2007-12-02T00:00:00"/>
    <n v="21"/>
    <s v="Quarles"/>
    <x v="6"/>
    <n v="20"/>
    <n v="35"/>
    <n v="75"/>
    <n v="36.25"/>
    <n v="2"/>
    <n v="8256.498192715675"/>
    <n v="0.82564981927156755"/>
    <n v="1651.2996385431352"/>
    <n v="0.16512996385431353"/>
    <n v="0.660519855417254"/>
    <n v="6.62"/>
    <n v="1.0931603607155556"/>
    <n v="8.3030000000000008"/>
    <n v="5.4842963595294609"/>
    <n v="-4.3911359988139056"/>
  </r>
  <r>
    <m/>
    <s v="SC"/>
    <s v="STC-0032"/>
    <d v="2007-12-02T00:00:00"/>
    <n v="21"/>
    <s v="Quarles"/>
    <x v="6"/>
    <n v="40"/>
    <n v="40"/>
    <n v="35"/>
    <n v="28.75"/>
    <n v="2"/>
    <n v="5193.4453554656266"/>
    <n v="0.51934453554656268"/>
    <n v="2077.3781421862509"/>
    <n v="0.20773781421862508"/>
    <n v="0.3116067213279376"/>
    <n v="6.62"/>
    <n v="1.3752243301272982"/>
    <n v="8.3030000000000008"/>
    <n v="2.5872706071858662"/>
    <n v="-1.212046277058568"/>
  </r>
  <r>
    <m/>
    <s v="SC"/>
    <s v="STC-0032"/>
    <d v="2007-12-02T00:00:00"/>
    <n v="21"/>
    <s v="Quarles"/>
    <x v="6"/>
    <n v="30"/>
    <n v="45"/>
    <n v="100"/>
    <n v="47.5"/>
    <n v="2"/>
    <n v="14176.436849323942"/>
    <n v="1.4176436849323941"/>
    <n v="4252.9310547971827"/>
    <n v="0.42529310547971827"/>
    <n v="0.99235057945267591"/>
    <n v="6.62"/>
    <n v="2.815440358275735"/>
    <n v="8.3030000000000008"/>
    <n v="8.2394868611955694"/>
    <n v="-5.4240465029198344"/>
  </r>
  <r>
    <m/>
    <s v="SC"/>
    <s v="STC-0032"/>
    <d v="2007-12-02T00:00:00"/>
    <n v="21"/>
    <s v="Quarles"/>
    <x v="13"/>
    <n v="100"/>
    <n v="1"/>
    <n v="10"/>
    <n v="3"/>
    <n v="2"/>
    <n v="56.548667764616276"/>
    <n v="5.6548667764616273E-3"/>
    <n v="56.548667764616276"/>
    <n v="5.6548667764616273E-3"/>
    <n v="0"/>
    <n v="4.05"/>
    <n v="2.2902210444669589E-2"/>
    <n v="8.1050000000000004"/>
    <n v="0"/>
    <n v="2.2902210444669589E-2"/>
  </r>
  <r>
    <m/>
    <s v="SC"/>
    <s v="STC-0032"/>
    <d v="2007-12-02T00:00:00"/>
    <n v="21"/>
    <s v="Quarles"/>
    <x v="14"/>
    <n v="90"/>
    <n v="1"/>
    <n v="10"/>
    <n v="3"/>
    <n v="2"/>
    <n v="56.548667764616276"/>
    <n v="5.6548667764616273E-3"/>
    <n v="50.893800988154652"/>
    <n v="5.0893800988154655E-3"/>
    <n v="5.6548667764616187E-4"/>
    <n v="6.51"/>
    <n v="3.3131864443288681E-2"/>
    <n v="8.2509999999999994"/>
    <n v="4.6658305772584816E-3"/>
    <n v="2.8466033866030201E-2"/>
  </r>
  <r>
    <m/>
    <s v="SC"/>
    <s v="STC-0032"/>
    <d v="2007-12-02T00:00:00"/>
    <n v="21"/>
    <s v="Quarles"/>
    <x v="14"/>
    <n v="80"/>
    <n v="3"/>
    <n v="10"/>
    <n v="4"/>
    <n v="2"/>
    <n v="100.53096491487338"/>
    <n v="1.0053096491487338E-2"/>
    <n v="80.424771931898704"/>
    <n v="8.0424771931898696E-3"/>
    <n v="2.0106192982974683E-3"/>
    <n v="6.51"/>
    <n v="5.235652652766605E-2"/>
    <n v="8.2509999999999994"/>
    <n v="1.6589619830252408E-2"/>
    <n v="3.5766906697413642E-2"/>
  </r>
  <r>
    <m/>
    <s v="SC"/>
    <s v="STC-0032"/>
    <d v="2007-12-02T00:00:00"/>
    <n v="21"/>
    <s v="Quarles"/>
    <x v="14"/>
    <n v="90"/>
    <n v="3"/>
    <n v="15"/>
    <n v="5.25"/>
    <n v="2"/>
    <n v="173.18029502913734"/>
    <n v="1.7318029502913734E-2"/>
    <n v="155.86226552622361"/>
    <n v="1.5586226552622361E-2"/>
    <n v="1.7318029502913727E-3"/>
    <n v="6.51"/>
    <n v="0.10146633485757156"/>
    <n v="8.2509999999999994"/>
    <n v="1.4289106142854115E-2"/>
    <n v="8.7177228714717447E-2"/>
  </r>
  <r>
    <m/>
    <s v="SC"/>
    <s v="STC-0032"/>
    <d v="2007-12-02T00:00:00"/>
    <n v="21"/>
    <s v="Quarles"/>
    <x v="14"/>
    <n v="60"/>
    <n v="10"/>
    <n v="15"/>
    <n v="8.75"/>
    <n v="2"/>
    <n v="481.05637508093707"/>
    <n v="4.8105637508093706E-2"/>
    <n v="288.63382504856224"/>
    <n v="2.8863382504856223E-2"/>
    <n v="1.9242255003237483E-2"/>
    <n v="6.51"/>
    <n v="0.18790062010661401"/>
    <n v="8.2509999999999994"/>
    <n v="0.15876784603171246"/>
    <n v="2.9132774074901557E-2"/>
  </r>
  <r>
    <m/>
    <s v="SC"/>
    <s v="STC-0034"/>
    <d v="2007-12-01T00:00:00"/>
    <n v="40"/>
    <s v="Hemmer"/>
    <x v="4"/>
    <n v="100"/>
    <n v="2"/>
    <n v="12"/>
    <n v="4"/>
    <n v="2"/>
    <n v="100.53096491487338"/>
    <n v="1.0053096491487338E-2"/>
    <n v="100.53096491487338"/>
    <n v="1.0053096491487338E-2"/>
    <n v="0"/>
    <n v="5.23"/>
    <n v="5.2577694650478783E-2"/>
    <n v="8.4610000000000003"/>
    <n v="0"/>
    <n v="5.2577694650478783E-2"/>
  </r>
  <r>
    <m/>
    <s v="SC"/>
    <s v="STC-0034"/>
    <d v="2007-12-01T00:00:00"/>
    <n v="40"/>
    <s v="Hemmer"/>
    <x v="4"/>
    <n v="80"/>
    <n v="15"/>
    <n v="22"/>
    <n v="13"/>
    <n v="2"/>
    <n v="1061.8583169133501"/>
    <n v="0.10618583169133501"/>
    <n v="849.48665353068009"/>
    <n v="8.4948665353068012E-2"/>
    <n v="2.1237166338267E-2"/>
    <n v="5.23"/>
    <n v="0.44428151979654573"/>
    <n v="8.4610000000000003"/>
    <n v="0.1796876643880771"/>
    <n v="0.26459385540846864"/>
  </r>
  <r>
    <m/>
    <s v="SC"/>
    <s v="STC-0034"/>
    <d v="2007-12-01T00:00:00"/>
    <n v="40"/>
    <s v="Hemmer"/>
    <x v="5"/>
    <n v="10"/>
    <n v="39"/>
    <n v="35"/>
    <n v="28.25"/>
    <n v="3"/>
    <n v="7521.5618613165125"/>
    <n v="0.75215618613165125"/>
    <n v="752.15618613165134"/>
    <n v="7.5215618613165128E-2"/>
    <n v="0.67694056751848608"/>
    <n v="10.71"/>
    <n v="0.80555927534699856"/>
    <n v="8.1999999999999993"/>
    <n v="5.5509126536515856"/>
    <n v="-4.7453533783045874"/>
  </r>
  <r>
    <m/>
    <s v="SC"/>
    <s v="STC-0034"/>
    <d v="2007-12-01T00:00:00"/>
    <n v="40"/>
    <s v="Hemmer"/>
    <x v="6"/>
    <n v="100"/>
    <n v="4"/>
    <n v="11"/>
    <n v="4.75"/>
    <n v="2"/>
    <n v="141.7643684932394"/>
    <n v="1.417643684932394E-2"/>
    <n v="141.7643684932394"/>
    <n v="1.417643684932394E-2"/>
    <n v="0"/>
    <n v="6.62"/>
    <n v="9.3848011942524484E-2"/>
    <n v="8.3030000000000008"/>
    <n v="0"/>
    <n v="9.3848011942524484E-2"/>
  </r>
  <r>
    <m/>
    <s v="SC"/>
    <s v="STC-0034"/>
    <d v="2007-12-01T00:00:00"/>
    <n v="40"/>
    <s v="Hemmer"/>
    <x v="6"/>
    <n v="100"/>
    <n v="8"/>
    <n v="23"/>
    <n v="9.75"/>
    <n v="2"/>
    <n v="597.29530326375937"/>
    <n v="5.9729530326375936E-2"/>
    <n v="597.29530326375937"/>
    <n v="5.9729530326375936E-2"/>
    <n v="0"/>
    <n v="6.62"/>
    <n v="0.39540949076060872"/>
    <n v="8.3030000000000008"/>
    <n v="0"/>
    <n v="0.39540949076060872"/>
  </r>
  <r>
    <m/>
    <s v="SC"/>
    <s v="STC-0034"/>
    <d v="2007-12-01T00:00:00"/>
    <n v="40"/>
    <s v="Hemmer"/>
    <x v="6"/>
    <n v="80"/>
    <n v="8"/>
    <n v="24"/>
    <n v="10"/>
    <n v="2"/>
    <n v="628.31853071795865"/>
    <n v="6.2831853071795868E-2"/>
    <n v="502.65482457436696"/>
    <n v="5.0265482457436693E-2"/>
    <n v="1.2566370614359175E-2"/>
    <n v="6.62"/>
    <n v="0.33275749386823089"/>
    <n v="8.3030000000000008"/>
    <n v="0.10433857521102424"/>
    <n v="0.22841891865720665"/>
  </r>
  <r>
    <m/>
    <s v="SC"/>
    <s v="STC-0034"/>
    <d v="2007-12-01T00:00:00"/>
    <n v="40"/>
    <s v="Hemmer"/>
    <x v="6"/>
    <n v="100"/>
    <n v="10"/>
    <n v="18"/>
    <n v="9.5"/>
    <n v="2"/>
    <n v="567.05747397295761"/>
    <n v="5.670574739729576E-2"/>
    <n v="567.05747397295761"/>
    <n v="5.670574739729576E-2"/>
    <n v="0"/>
    <n v="6.62"/>
    <n v="0.37539204777009794"/>
    <n v="8.3030000000000008"/>
    <n v="0"/>
    <n v="0.37539204777009794"/>
  </r>
  <r>
    <m/>
    <s v="SC"/>
    <s v="STC-0034"/>
    <d v="2007-12-01T00:00:00"/>
    <n v="40"/>
    <s v="Hemmer"/>
    <x v="6"/>
    <n v="90"/>
    <n v="10"/>
    <n v="18"/>
    <n v="9.5"/>
    <n v="2"/>
    <n v="567.05747397295761"/>
    <n v="5.670574739729576E-2"/>
    <n v="510.35172657566187"/>
    <n v="5.1035172657566186E-2"/>
    <n v="5.6705747397295739E-3"/>
    <n v="6.62"/>
    <n v="0.33785284299308815"/>
    <n v="8.3030000000000008"/>
    <n v="4.7082782063974656E-2"/>
    <n v="0.29077006092911351"/>
  </r>
  <r>
    <m/>
    <s v="SC"/>
    <s v="STC-0034"/>
    <d v="2007-12-01T00:00:00"/>
    <n v="40"/>
    <s v="Hemmer"/>
    <x v="6"/>
    <n v="100"/>
    <n v="10"/>
    <n v="15"/>
    <n v="8.75"/>
    <n v="2"/>
    <n v="481.05637508093707"/>
    <n v="4.8105637508093706E-2"/>
    <n v="481.05637508093707"/>
    <n v="4.8105637508093706E-2"/>
    <n v="0"/>
    <n v="6.62"/>
    <n v="0.31845932030358032"/>
    <n v="8.3030000000000008"/>
    <n v="0"/>
    <n v="0.31845932030358032"/>
  </r>
  <r>
    <m/>
    <s v="SC"/>
    <s v="STC-0034"/>
    <d v="2007-12-01T00:00:00"/>
    <n v="40"/>
    <s v="Hemmer"/>
    <x v="6"/>
    <n v="50"/>
    <n v="12"/>
    <n v="22"/>
    <n v="11.5"/>
    <n v="2"/>
    <n v="830.95125687450025"/>
    <n v="8.3095125687450019E-2"/>
    <n v="415.47562843725012"/>
    <n v="4.154756284372501E-2"/>
    <n v="4.154756284372501E-2"/>
    <n v="6.62"/>
    <n v="0.27504486602545958"/>
    <n v="8.3030000000000008"/>
    <n v="0.34496941429144878"/>
    <n v="-6.9924548265989206E-2"/>
  </r>
  <r>
    <m/>
    <s v="SC"/>
    <s v="STC-0034"/>
    <d v="2007-12-01T00:00:00"/>
    <n v="40"/>
    <s v="Hemmer"/>
    <x v="6"/>
    <n v="10"/>
    <n v="15"/>
    <n v="30"/>
    <n v="15"/>
    <n v="2"/>
    <n v="1413.7166941154069"/>
    <n v="0.1413716694115407"/>
    <n v="141.37166941154069"/>
    <n v="1.4137166941154069E-2"/>
    <n v="0.12723450247038662"/>
    <n v="6.62"/>
    <n v="9.3588045150439933E-2"/>
    <n v="8.3030000000000008"/>
    <n v="1.0564280740116201"/>
    <n v="-0.96284002886118014"/>
  </r>
  <r>
    <m/>
    <s v="SC"/>
    <s v="STC-0034"/>
    <d v="2007-12-01T00:00:00"/>
    <n v="40"/>
    <s v="Hemmer"/>
    <x v="6"/>
    <n v="10"/>
    <n v="18"/>
    <n v="45"/>
    <n v="20.25"/>
    <n v="2"/>
    <n v="2576.4986750253292"/>
    <n v="0.25764986750253294"/>
    <n v="257.64986750253291"/>
    <n v="2.576498675025329E-2"/>
    <n v="0.23188488075227964"/>
    <n v="6.62"/>
    <n v="0.17056421228667679"/>
    <n v="8.3030000000000008"/>
    <n v="1.9253401648861781"/>
    <n v="-1.7547759525995013"/>
  </r>
  <r>
    <m/>
    <s v="SC"/>
    <s v="STC-0034"/>
    <d v="2007-12-01T00:00:00"/>
    <n v="40"/>
    <s v="Hemmer"/>
    <x v="6"/>
    <n v="70"/>
    <n v="20"/>
    <n v="24"/>
    <n v="16"/>
    <n v="2"/>
    <n v="1608.4954386379741"/>
    <n v="0.16084954386379741"/>
    <n v="1125.9468070465819"/>
    <n v="0.11259468070465818"/>
    <n v="4.8254863159139225E-2"/>
    <n v="6.62"/>
    <n v="0.74537678626483717"/>
    <n v="8.3030000000000008"/>
    <n v="0.40066012881033303"/>
    <n v="0.34471665745450414"/>
  </r>
  <r>
    <m/>
    <s v="SC"/>
    <s v="STC-0034"/>
    <d v="2007-12-01T00:00:00"/>
    <n v="40"/>
    <s v="Hemmer"/>
    <x v="8"/>
    <n v="100"/>
    <n v="2"/>
    <n v="12"/>
    <n v="4"/>
    <n v="2"/>
    <n v="100.53096491487338"/>
    <n v="1.0053096491487338E-2"/>
    <n v="100.53096491487338"/>
    <n v="1.0053096491487338E-2"/>
    <n v="0"/>
    <n v="11.49"/>
    <n v="0.11551007868718952"/>
    <n v="8.1999999999999993"/>
    <n v="0"/>
    <n v="0.11551007868718952"/>
  </r>
  <r>
    <m/>
    <s v="SC"/>
    <s v="STC-0034"/>
    <d v="2007-12-01T00:00:00"/>
    <n v="40"/>
    <s v="Hemmer"/>
    <x v="8"/>
    <n v="100"/>
    <n v="13"/>
    <n v="22"/>
    <n v="12"/>
    <n v="2"/>
    <n v="904.77868423386042"/>
    <n v="9.0477868423386038E-2"/>
    <n v="904.77868423386042"/>
    <n v="9.0477868423386038E-2"/>
    <n v="0"/>
    <n v="11.49"/>
    <n v="1.0395907081847056"/>
    <n v="8.1999999999999993"/>
    <n v="0"/>
    <n v="1.0395907081847056"/>
  </r>
  <r>
    <m/>
    <s v="SC"/>
    <s v="STC-0034"/>
    <d v="2007-12-01T00:00:00"/>
    <n v="40"/>
    <s v="Hemmer"/>
    <x v="8"/>
    <n v="10"/>
    <n v="19"/>
    <n v="33"/>
    <n v="17.75"/>
    <n v="2"/>
    <n v="1979.5960708432683"/>
    <n v="0.19795960708432683"/>
    <n v="197.95960708432685"/>
    <n v="1.9795960708432685E-2"/>
    <n v="0.17816364637589416"/>
    <n v="11.49"/>
    <n v="0.22745558853989156"/>
    <n v="8.1999999999999993"/>
    <n v="1.4609419002823321"/>
    <n v="-1.2334863117424404"/>
  </r>
  <r>
    <m/>
    <s v="SC"/>
    <s v="STC-0034"/>
    <d v="2007-12-01T00:00:00"/>
    <n v="40"/>
    <s v="Hemmer"/>
    <x v="10"/>
    <n v="100"/>
    <n v="2"/>
    <n v="11"/>
    <n v="3.75"/>
    <n v="1"/>
    <n v="44.178646691106465"/>
    <n v="4.4178646691106467E-3"/>
    <n v="44.178646691106465"/>
    <n v="4.4178646691106467E-3"/>
    <n v="0"/>
    <n v="1.93"/>
    <n v="8.5264788113835477E-3"/>
    <n v="8.1050000000000004"/>
    <n v="0"/>
    <n v="8.5264788113835477E-3"/>
  </r>
  <r>
    <m/>
    <s v="SC"/>
    <s v="STC-0034"/>
    <d v="2007-12-01T00:00:00"/>
    <n v="40"/>
    <s v="Hemmer"/>
    <x v="11"/>
    <n v="100"/>
    <n v="2"/>
    <n v="12"/>
    <n v="4"/>
    <n v="2"/>
    <n v="100.53096491487338"/>
    <n v="1.0053096491487338E-2"/>
    <n v="100.53096491487338"/>
    <n v="1.0053096491487338E-2"/>
    <n v="0"/>
    <n v="5.78"/>
    <n v="5.8106897720796816E-2"/>
    <n v="9.0679999999999996"/>
    <n v="0"/>
    <n v="5.8106897720796816E-2"/>
  </r>
  <r>
    <m/>
    <s v="SC"/>
    <s v="STC-0034"/>
    <d v="2007-12-01T00:00:00"/>
    <n v="40"/>
    <s v="Hemmer"/>
    <x v="11"/>
    <n v="90"/>
    <n v="2"/>
    <n v="12"/>
    <n v="4"/>
    <n v="2"/>
    <n v="100.53096491487338"/>
    <n v="1.0053096491487338E-2"/>
    <n v="90.477868423386042"/>
    <n v="9.0477868423386038E-3"/>
    <n v="1.0053096491487341E-3"/>
    <n v="5.78"/>
    <n v="5.229620794871713E-2"/>
    <n v="9.0679999999999996"/>
    <n v="9.1161478984807202E-3"/>
    <n v="4.3180060050236412E-2"/>
  </r>
  <r>
    <m/>
    <s v="SC"/>
    <s v="STC-0034"/>
    <d v="2007-12-01T00:00:00"/>
    <n v="40"/>
    <s v="Hemmer"/>
    <x v="11"/>
    <n v="100"/>
    <n v="2"/>
    <n v="11"/>
    <n v="3.75"/>
    <n v="2"/>
    <n v="88.35729338221293"/>
    <n v="8.8357293382212935E-3"/>
    <n v="88.35729338221293"/>
    <n v="8.8357293382212935E-3"/>
    <n v="0"/>
    <n v="5.78"/>
    <n v="5.1070515574919081E-2"/>
    <n v="9.0679999999999996"/>
    <n v="0"/>
    <n v="5.1070515574919081E-2"/>
  </r>
  <r>
    <m/>
    <s v="SC"/>
    <s v="STC-0034"/>
    <d v="2007-12-01T00:00:00"/>
    <n v="40"/>
    <s v="Hemmer"/>
    <x v="11"/>
    <n v="100"/>
    <n v="3"/>
    <n v="12"/>
    <n v="4.5"/>
    <n v="2"/>
    <n v="127.23450247038662"/>
    <n v="1.2723450247038661E-2"/>
    <n v="127.23450247038662"/>
    <n v="1.2723450247038661E-2"/>
    <n v="0"/>
    <n v="5.78"/>
    <n v="7.3541542427883466E-2"/>
    <n v="9.0679999999999996"/>
    <n v="0"/>
    <n v="7.3541542427883466E-2"/>
  </r>
  <r>
    <m/>
    <s v="SC"/>
    <s v="STC-0034"/>
    <d v="2007-12-01T00:00:00"/>
    <n v="40"/>
    <s v="Hemmer"/>
    <x v="11"/>
    <n v="90"/>
    <n v="3"/>
    <n v="14"/>
    <n v="5"/>
    <n v="2"/>
    <n v="157.07963267948966"/>
    <n v="1.5707963267948967E-2"/>
    <n v="141.37166941154069"/>
    <n v="1.4137166941154069E-2"/>
    <n v="1.5707963267948977E-3"/>
    <n v="5.78"/>
    <n v="8.171282491987053E-2"/>
    <n v="9.0679999999999996"/>
    <n v="1.4243981091376132E-2"/>
    <n v="6.7468843828494399E-2"/>
  </r>
  <r>
    <m/>
    <s v="SC"/>
    <s v="STC-0034"/>
    <d v="2007-12-01T00:00:00"/>
    <n v="40"/>
    <s v="Hemmer"/>
    <x v="11"/>
    <n v="100"/>
    <n v="8"/>
    <n v="12"/>
    <n v="7"/>
    <n v="2"/>
    <n v="307.8760800517997"/>
    <n v="3.0787608005179972E-2"/>
    <n v="307.8760800517997"/>
    <n v="3.0787608005179972E-2"/>
    <n v="0"/>
    <n v="5.78"/>
    <n v="0.17795237426994023"/>
    <n v="9.0679999999999996"/>
    <n v="0"/>
    <n v="0.17795237426994023"/>
  </r>
  <r>
    <m/>
    <s v="SC"/>
    <s v="STC-0034"/>
    <d v="2007-12-01T00:00:00"/>
    <n v="40"/>
    <s v="Hemmer"/>
    <x v="20"/>
    <n v="90"/>
    <n v="10"/>
    <n v="17"/>
    <n v="9.25"/>
    <n v="3"/>
    <n v="806.40756426833002"/>
    <n v="8.0640756426833007E-2"/>
    <n v="725.76680784149698"/>
    <n v="7.2576680784149694E-2"/>
    <n v="8.0640756426833132E-3"/>
    <n v="1.45"/>
    <n v="0.10523618713701706"/>
    <n v="9.1609999999999996"/>
    <n v="7.3874996962621828E-2"/>
    <n v="3.1361190174395231E-2"/>
  </r>
  <r>
    <m/>
    <s v="SC"/>
    <s v="STC-0034"/>
    <d v="2007-12-01T00:00:00"/>
    <n v="40"/>
    <s v="Hemmer"/>
    <x v="12"/>
    <n v="100"/>
    <n v="13"/>
    <n v="15"/>
    <n v="10.25"/>
    <n v="3"/>
    <n v="990.19073450333292"/>
    <n v="9.9019073450333298E-2"/>
    <n v="990.19073450333292"/>
    <n v="9.9019073450333298E-2"/>
    <n v="0"/>
    <n v="1.86"/>
    <n v="0.18417547661761993"/>
    <n v="12.651"/>
    <n v="0"/>
    <n v="0.18417547661761993"/>
  </r>
  <r>
    <m/>
    <s v="SC"/>
    <s v="STC-0034"/>
    <d v="2007-12-01T00:00:00"/>
    <n v="40"/>
    <s v="Hemmer"/>
    <x v="13"/>
    <n v="60"/>
    <n v="5"/>
    <n v="12"/>
    <n v="5.5"/>
    <n v="2"/>
    <n v="190.06635554218249"/>
    <n v="1.9006635554218249E-2"/>
    <n v="114.0398133253095"/>
    <n v="1.1403981332530949E-2"/>
    <n v="7.6026542216872991E-3"/>
    <n v="4.05"/>
    <n v="4.6186124396750343E-2"/>
    <n v="8.1050000000000004"/>
    <n v="6.1619512466775564E-2"/>
    <n v="-1.5433388070025221E-2"/>
  </r>
  <r>
    <m/>
    <s v="SC"/>
    <s v="STC-0034"/>
    <d v="2007-12-01T00:00:00"/>
    <n v="40"/>
    <s v="Hemmer"/>
    <x v="13"/>
    <n v="80"/>
    <n v="6"/>
    <n v="22"/>
    <n v="8.5"/>
    <n v="2"/>
    <n v="453.9601384437251"/>
    <n v="4.5396013844372508E-2"/>
    <n v="363.16811075498009"/>
    <n v="3.6316811075498008E-2"/>
    <n v="9.0792027688745003E-3"/>
    <n v="4.05"/>
    <n v="0.14708308485576693"/>
    <n v="8.1050000000000004"/>
    <n v="7.3586938441727825E-2"/>
    <n v="7.3496146414039107E-2"/>
  </r>
  <r>
    <m/>
    <s v="SC"/>
    <s v="STC-0034"/>
    <d v="2007-12-01T00:00:00"/>
    <n v="40"/>
    <s v="Hemmer"/>
    <x v="14"/>
    <n v="100"/>
    <n v="2"/>
    <n v="13"/>
    <n v="4.25"/>
    <n v="2"/>
    <n v="113.49003461093127"/>
    <n v="1.1349003461093127E-2"/>
    <n v="113.49003461093127"/>
    <n v="1.1349003461093127E-2"/>
    <n v="0"/>
    <n v="6.51"/>
    <n v="7.3882012531716251E-2"/>
    <n v="8.2509999999999994"/>
    <n v="0"/>
    <n v="7.3882012531716251E-2"/>
  </r>
  <r>
    <m/>
    <s v="SC"/>
    <s v="STC-0034"/>
    <d v="2007-12-01T00:00:00"/>
    <n v="40"/>
    <s v="Hemmer"/>
    <x v="14"/>
    <n v="90"/>
    <n v="2"/>
    <n v="18"/>
    <n v="5.5"/>
    <n v="2"/>
    <n v="190.06635554218249"/>
    <n v="1.9006635554218249E-2"/>
    <n v="171.05971998796426"/>
    <n v="1.7105971998796425E-2"/>
    <n v="1.9006635554218235E-3"/>
    <n v="6.51"/>
    <n v="0.11135987771216473"/>
    <n v="8.2509999999999994"/>
    <n v="1.5682374995785463E-2"/>
    <n v="9.5677502716379259E-2"/>
  </r>
  <r>
    <m/>
    <s v="SC"/>
    <s v="STC-0034"/>
    <d v="2007-12-01T00:00:00"/>
    <n v="40"/>
    <s v="Hemmer"/>
    <x v="14"/>
    <n v="50"/>
    <n v="2"/>
    <n v="23"/>
    <n v="6.75"/>
    <n v="2"/>
    <n v="286.27763055836988"/>
    <n v="2.8627763055836988E-2"/>
    <n v="143.13881527918494"/>
    <n v="1.4313881527918494E-2"/>
    <n v="1.4313881527918494E-2"/>
    <n v="6.51"/>
    <n v="9.3183368746749387E-2"/>
    <n v="8.2509999999999994"/>
    <n v="0.11810383648685549"/>
    <n v="-2.4920467740106103E-2"/>
  </r>
  <r>
    <m/>
    <s v="SC"/>
    <s v="STC-0034"/>
    <d v="2007-12-01T00:00:00"/>
    <n v="40"/>
    <s v="Hemmer"/>
    <x v="14"/>
    <n v="90"/>
    <n v="3"/>
    <n v="16"/>
    <n v="5.5"/>
    <n v="2"/>
    <n v="190.06635554218249"/>
    <n v="1.9006635554218249E-2"/>
    <n v="171.05971998796426"/>
    <n v="1.7105971998796425E-2"/>
    <n v="1.9006635554218235E-3"/>
    <n v="6.51"/>
    <n v="0.11135987771216473"/>
    <n v="8.2509999999999994"/>
    <n v="1.5682374995785463E-2"/>
    <n v="9.5677502716379259E-2"/>
  </r>
  <r>
    <m/>
    <s v="SC"/>
    <s v="STC-0034"/>
    <d v="2007-12-01T00:00:00"/>
    <n v="40"/>
    <s v="Hemmer"/>
    <x v="14"/>
    <n v="90"/>
    <n v="5"/>
    <n v="15"/>
    <n v="6.25"/>
    <n v="2"/>
    <n v="245.43692606170259"/>
    <n v="2.4543692606170259E-2"/>
    <n v="220.89323345553234"/>
    <n v="2.2089323345553233E-2"/>
    <n v="2.4543692606170259E-3"/>
    <n v="6.51"/>
    <n v="0.14380149497955155"/>
    <n v="8.2509999999999994"/>
    <n v="2.0251000769351078E-2"/>
    <n v="0.12355049421020048"/>
  </r>
  <r>
    <m/>
    <s v="SC"/>
    <s v="STC-0034"/>
    <d v="2007-12-01T00:00:00"/>
    <n v="40"/>
    <s v="Hemmer"/>
    <x v="14"/>
    <n v="90"/>
    <n v="5"/>
    <n v="14"/>
    <n v="6"/>
    <n v="2"/>
    <n v="226.1946710584651"/>
    <n v="2.2619467105846509E-2"/>
    <n v="203.57520395261861"/>
    <n v="2.0357520395261862E-2"/>
    <n v="2.2619467105846475E-3"/>
    <n v="6.51"/>
    <n v="0.13252745777315472"/>
    <n v="8.2509999999999994"/>
    <n v="1.8663322309033926E-2"/>
    <n v="0.1138641354641208"/>
  </r>
  <r>
    <m/>
    <s v="SC"/>
    <s v="STC-0034"/>
    <d v="2007-12-01T00:00:00"/>
    <n v="40"/>
    <s v="Hemmer"/>
    <x v="14"/>
    <n v="80"/>
    <n v="5"/>
    <n v="13"/>
    <n v="5.75"/>
    <n v="2"/>
    <n v="207.73781421862506"/>
    <n v="2.0773781421862505E-2"/>
    <n v="166.19025137490007"/>
    <n v="1.6619025137490008E-2"/>
    <n v="4.1547562843724968E-3"/>
    <n v="6.51"/>
    <n v="0.10818985364505995"/>
    <n v="8.2509999999999994"/>
    <n v="3.4280894102357469E-2"/>
    <n v="7.390895954270249E-2"/>
  </r>
  <r>
    <m/>
    <s v="SC"/>
    <s v="STC-0034"/>
    <d v="2007-12-01T00:00:00"/>
    <n v="40"/>
    <s v="Hemmer"/>
    <x v="14"/>
    <n v="100"/>
    <n v="6"/>
    <n v="15"/>
    <n v="6.75"/>
    <n v="2"/>
    <n v="286.27763055836988"/>
    <n v="2.8627763055836988E-2"/>
    <n v="286.27763055836988"/>
    <n v="2.8627763055836988E-2"/>
    <n v="0"/>
    <n v="6.51"/>
    <n v="0.18636673749349877"/>
    <n v="8.2509999999999994"/>
    <n v="0"/>
    <n v="0.18636673749349877"/>
  </r>
  <r>
    <m/>
    <s v="SC"/>
    <s v="STC-0034"/>
    <d v="2007-12-01T00:00:00"/>
    <n v="40"/>
    <s v="Hemmer"/>
    <x v="14"/>
    <n v="90"/>
    <n v="7"/>
    <n v="16"/>
    <n v="7.5"/>
    <n v="2"/>
    <n v="353.42917352885172"/>
    <n v="3.5342917352885174E-2"/>
    <n v="318.08625617596658"/>
    <n v="3.1808625617596661E-2"/>
    <n v="3.5342917352885125E-3"/>
    <n v="6.51"/>
    <n v="0.20707415277055427"/>
    <n v="8.2509999999999994"/>
    <n v="2.9161441107865515E-2"/>
    <n v="0.17791271166268877"/>
  </r>
  <r>
    <m/>
    <s v="SC"/>
    <s v="STC-0034"/>
    <d v="2007-12-01T00:00:00"/>
    <n v="40"/>
    <s v="Hemmer"/>
    <x v="14"/>
    <n v="90"/>
    <n v="8"/>
    <n v="37"/>
    <n v="13.25"/>
    <n v="2"/>
    <n v="1103.0917204917162"/>
    <n v="0.11030917204917162"/>
    <n v="992.78254844254457"/>
    <n v="9.9278254844254454E-2"/>
    <n v="1.1030917204917168E-2"/>
    <n v="6.51"/>
    <n v="0.64630143903609649"/>
    <n v="8.2509999999999994"/>
    <n v="9.1016097857771538E-2"/>
    <n v="0.55528534117832495"/>
  </r>
  <r>
    <m/>
    <s v="SC"/>
    <s v="STC-0034"/>
    <d v="2007-12-01T00:00:00"/>
    <n v="40"/>
    <s v="Hemmer"/>
    <x v="14"/>
    <n v="100"/>
    <n v="8"/>
    <n v="30"/>
    <n v="11.5"/>
    <n v="2"/>
    <n v="830.95125687450025"/>
    <n v="8.3095125687450019E-2"/>
    <n v="830.95125687450025"/>
    <n v="8.3095125687450019E-2"/>
    <n v="0"/>
    <n v="6.51"/>
    <n v="0.54094926822529965"/>
    <n v="8.2509999999999994"/>
    <n v="0"/>
    <n v="0.54094926822529965"/>
  </r>
  <r>
    <m/>
    <s v="SC"/>
    <s v="STC-0034"/>
    <d v="2007-12-01T00:00:00"/>
    <n v="40"/>
    <s v="Hemmer"/>
    <x v="14"/>
    <n v="100"/>
    <n v="8"/>
    <n v="18"/>
    <n v="8.5"/>
    <n v="2"/>
    <n v="453.9601384437251"/>
    <n v="4.5396013844372508E-2"/>
    <n v="453.9601384437251"/>
    <n v="4.5396013844372508E-2"/>
    <n v="0"/>
    <n v="6.51"/>
    <n v="0.29552805012686501"/>
    <n v="8.2509999999999994"/>
    <n v="0"/>
    <n v="0.29552805012686501"/>
  </r>
  <r>
    <m/>
    <s v="SC"/>
    <s v="STC-0034"/>
    <d v="2007-12-01T00:00:00"/>
    <n v="40"/>
    <s v="Hemmer"/>
    <x v="14"/>
    <n v="100"/>
    <n v="8"/>
    <n v="17"/>
    <n v="8.25"/>
    <n v="2"/>
    <n v="427.6492999699106"/>
    <n v="4.2764929996991059E-2"/>
    <n v="427.6492999699106"/>
    <n v="4.2764929996991059E-2"/>
    <n v="0"/>
    <n v="6.51"/>
    <n v="0.27839969428041178"/>
    <n v="8.2509999999999994"/>
    <n v="0"/>
    <n v="0.27839969428041178"/>
  </r>
  <r>
    <m/>
    <s v="SC"/>
    <s v="STC-0034"/>
    <d v="2007-12-01T00:00:00"/>
    <n v="40"/>
    <s v="Hemmer"/>
    <x v="14"/>
    <n v="70"/>
    <n v="15"/>
    <n v="29"/>
    <n v="14.75"/>
    <n v="2"/>
    <n v="1366.9855033932588"/>
    <n v="0.13669855033932587"/>
    <n v="956.88985237528107"/>
    <n v="9.5688985237528112E-2"/>
    <n v="4.1009565101797762E-2"/>
    <n v="6.51"/>
    <n v="0.62293529389630797"/>
    <n v="8.2509999999999994"/>
    <n v="0.33836992165493329"/>
    <n v="0.28456537224137468"/>
  </r>
  <r>
    <m/>
    <s v="SC"/>
    <s v="STC-0034"/>
    <d v="2007-12-01T00:00:00"/>
    <n v="40"/>
    <s v="Hemmer"/>
    <x v="14"/>
    <n v="80"/>
    <n v="17"/>
    <n v="32"/>
    <n v="16.5"/>
    <n v="2"/>
    <n v="1710.5971998796424"/>
    <n v="0.17105971998796424"/>
    <n v="1368.4777599037141"/>
    <n v="0.1368477759903714"/>
    <n v="3.4211943997592836E-2"/>
    <n v="6.51"/>
    <n v="0.89087902169731781"/>
    <n v="8.2509999999999994"/>
    <n v="0.28228274992413849"/>
    <n v="0.60859627177317932"/>
  </r>
  <r>
    <m/>
    <s v="SC"/>
    <s v="STC-0034"/>
    <d v="2007-12-01T00:00:00"/>
    <n v="40"/>
    <s v="Hemmer"/>
    <x v="14"/>
    <n v="40"/>
    <n v="23"/>
    <n v="40"/>
    <n v="21.5"/>
    <n v="2"/>
    <n v="2904.4024082437636"/>
    <n v="0.29044024082437636"/>
    <n v="1161.7609632975054"/>
    <n v="0.11617609632975054"/>
    <n v="0.17426414449462582"/>
    <n v="6.51"/>
    <n v="0.75630638710667597"/>
    <n v="8.2509999999999994"/>
    <n v="1.4378534562251575"/>
    <n v="-0.68154706911848151"/>
  </r>
  <r>
    <m/>
    <s v="SC"/>
    <s v="STC-0040"/>
    <d v="2007-11-30T00:00:00"/>
    <n v="21"/>
    <s v="Quarles"/>
    <x v="3"/>
    <n v="100"/>
    <n v="4"/>
    <n v="17"/>
    <n v="6.25"/>
    <n v="3"/>
    <n v="368.15538909255389"/>
    <n v="3.6815538909255388E-2"/>
    <n v="368.15538909255389"/>
    <n v="3.6815538909255388E-2"/>
    <n v="0"/>
    <n v="4.09"/>
    <n v="0.15057555413885454"/>
    <n v="6.1219999999999999"/>
    <n v="0"/>
    <n v="0.15057555413885454"/>
  </r>
  <r>
    <m/>
    <s v="SC"/>
    <s v="STC-0040"/>
    <d v="2007-11-30T00:00:00"/>
    <n v="21"/>
    <s v="Quarles"/>
    <x v="4"/>
    <n v="90"/>
    <n v="3"/>
    <n v="13"/>
    <n v="4.75"/>
    <n v="2"/>
    <n v="141.7643684932394"/>
    <n v="1.417643684932394E-2"/>
    <n v="127.58793164391547"/>
    <n v="1.2758793164391546E-2"/>
    <n v="1.4176436849323935E-3"/>
    <n v="5.23"/>
    <n v="6.6728488249767792E-2"/>
    <n v="8.4610000000000003"/>
    <n v="1.1994683218212981E-2"/>
    <n v="5.4733805031554811E-2"/>
  </r>
  <r>
    <m/>
    <s v="SC"/>
    <s v="STC-0040"/>
    <d v="2007-11-30T00:00:00"/>
    <n v="21"/>
    <s v="Quarles"/>
    <x v="4"/>
    <n v="100"/>
    <n v="5"/>
    <n v="12"/>
    <n v="5.5"/>
    <n v="2"/>
    <n v="190.06635554218249"/>
    <n v="1.9006635554218249E-2"/>
    <n v="190.06635554218249"/>
    <n v="1.9006635554218249E-2"/>
    <n v="0"/>
    <n v="5.23"/>
    <n v="9.9404703948561449E-2"/>
    <n v="8.4610000000000003"/>
    <n v="0"/>
    <n v="9.9404703948561449E-2"/>
  </r>
  <r>
    <m/>
    <s v="SC"/>
    <s v="STC-0040"/>
    <d v="2007-11-30T00:00:00"/>
    <n v="21"/>
    <s v="Quarles"/>
    <x v="4"/>
    <n v="100"/>
    <n v="5"/>
    <n v="12"/>
    <n v="5.5"/>
    <n v="2"/>
    <n v="190.06635554218249"/>
    <n v="1.9006635554218249E-2"/>
    <n v="190.06635554218249"/>
    <n v="1.9006635554218249E-2"/>
    <n v="0"/>
    <n v="5.23"/>
    <n v="9.9404703948561449E-2"/>
    <n v="8.4610000000000003"/>
    <n v="0"/>
    <n v="9.9404703948561449E-2"/>
  </r>
  <r>
    <m/>
    <s v="SC"/>
    <s v="STC-0040"/>
    <d v="2007-11-30T00:00:00"/>
    <n v="21"/>
    <s v="Quarles"/>
    <x v="4"/>
    <n v="90"/>
    <n v="10"/>
    <n v="15"/>
    <n v="8.75"/>
    <n v="2"/>
    <n v="481.05637508093707"/>
    <n v="4.8105637508093706E-2"/>
    <n v="432.95073757284337"/>
    <n v="4.3295073757284336E-2"/>
    <n v="4.8105637508093699E-3"/>
    <n v="5.23"/>
    <n v="0.22643323575059709"/>
    <n v="8.4610000000000003"/>
    <n v="4.070217989559808E-2"/>
    <n v="0.18573105585499902"/>
  </r>
  <r>
    <m/>
    <s v="SC"/>
    <s v="STC-0040"/>
    <d v="2007-11-30T00:00:00"/>
    <n v="21"/>
    <s v="Quarles"/>
    <x v="6"/>
    <n v="10"/>
    <n v="20"/>
    <n v="55"/>
    <n v="23.75"/>
    <n v="2"/>
    <n v="3544.1092123309854"/>
    <n v="0.35441092123309853"/>
    <n v="354.41092123309858"/>
    <n v="3.5441092123309856E-2"/>
    <n v="0.31896982910978866"/>
    <n v="6.62"/>
    <n v="0.23462002985631125"/>
    <n v="8.3030000000000008"/>
    <n v="2.6484064910985756"/>
    <n v="-2.4137864612422644"/>
  </r>
  <r>
    <m/>
    <s v="SC"/>
    <s v="STC-0040"/>
    <d v="2007-11-30T00:00:00"/>
    <n v="21"/>
    <s v="Quarles"/>
    <x v="6"/>
    <n v="10"/>
    <n v="45"/>
    <n v="130"/>
    <n v="55"/>
    <n v="2"/>
    <n v="19006.63555421825"/>
    <n v="1.900663555421825"/>
    <n v="1900.6635554218251"/>
    <n v="0.19006635554218251"/>
    <n v="1.7105971998796425"/>
    <n v="6.62"/>
    <n v="1.2582392736892483"/>
    <n v="8.3030000000000008"/>
    <n v="14.203088550600674"/>
    <n v="-12.944849276911425"/>
  </r>
  <r>
    <m/>
    <s v="SC"/>
    <s v="STC-0040"/>
    <d v="2007-11-30T00:00:00"/>
    <n v="21"/>
    <s v="Quarles"/>
    <x v="11"/>
    <n v="90"/>
    <n v="4"/>
    <n v="10"/>
    <n v="4.5"/>
    <n v="2"/>
    <n v="127.23450247038662"/>
    <n v="1.2723450247038661E-2"/>
    <n v="114.51105222334796"/>
    <n v="1.1451105222334796E-2"/>
    <n v="1.2723450247038651E-3"/>
    <n v="5.78"/>
    <n v="6.618738818509512E-2"/>
    <n v="9.0679999999999996"/>
    <n v="1.1537624684014649E-2"/>
    <n v="5.4649763501080473E-2"/>
  </r>
  <r>
    <m/>
    <s v="SC"/>
    <s v="STC-0040"/>
    <d v="2007-11-30T00:00:00"/>
    <n v="21"/>
    <s v="Quarles"/>
    <x v="11"/>
    <n v="90"/>
    <n v="13"/>
    <n v="14"/>
    <n v="10"/>
    <n v="2"/>
    <n v="628.31853071795865"/>
    <n v="6.2831853071795868E-2"/>
    <n v="565.48667764616278"/>
    <n v="5.6548667764616277E-2"/>
    <n v="6.283185307179591E-3"/>
    <n v="5.78"/>
    <n v="0.32685129967948212"/>
    <n v="9.0679999999999996"/>
    <n v="5.6975924365504527E-2"/>
    <n v="0.26987537531397759"/>
  </r>
  <r>
    <m/>
    <s v="SC"/>
    <s v="STC-0040"/>
    <d v="2007-11-30T00:00:00"/>
    <n v="21"/>
    <s v="Quarles"/>
    <x v="11"/>
    <n v="90"/>
    <n v="18"/>
    <n v="20"/>
    <n v="14"/>
    <n v="2"/>
    <n v="1231.5043202071988"/>
    <n v="0.12315043202071989"/>
    <n v="1108.353888186479"/>
    <n v="0.11083538881864791"/>
    <n v="1.2315043202071982E-2"/>
    <n v="5.78"/>
    <n v="0.64062854737178487"/>
    <n v="9.0679999999999996"/>
    <n v="0.11167281175638873"/>
    <n v="0.52895573561539611"/>
  </r>
  <r>
    <m/>
    <s v="SC"/>
    <s v="STC-0040"/>
    <d v="2007-11-30T00:00:00"/>
    <n v="21"/>
    <s v="Quarles"/>
    <x v="13"/>
    <n v="90"/>
    <n v="2"/>
    <n v="10"/>
    <n v="3.5"/>
    <n v="2"/>
    <n v="76.969020012949926"/>
    <n v="7.696902001294993E-3"/>
    <n v="69.272118011654939"/>
    <n v="6.9272118011654941E-3"/>
    <n v="7.6969020012949887E-4"/>
    <n v="4.05"/>
    <n v="2.805520779472025E-2"/>
    <n v="8.1050000000000004"/>
    <n v="6.2383390720495884E-3"/>
    <n v="2.1816868722670663E-2"/>
  </r>
  <r>
    <m/>
    <s v="SC"/>
    <s v="STC-0040"/>
    <d v="2007-11-30T00:00:00"/>
    <n v="21"/>
    <s v="Quarles"/>
    <x v="13"/>
    <n v="60"/>
    <n v="12"/>
    <n v="21"/>
    <n v="11.25"/>
    <n v="2"/>
    <n v="795.21564043991634"/>
    <n v="7.9521564043991633E-2"/>
    <n v="477.12938426394976"/>
    <n v="4.7712938426394978E-2"/>
    <n v="3.1808625617596654E-2"/>
    <n v="4.05"/>
    <n v="0.19323740062689965"/>
    <n v="8.1050000000000004"/>
    <n v="0.25780891063062089"/>
    <n v="-6.4571510003721244E-2"/>
  </r>
  <r>
    <m/>
    <s v="SC"/>
    <s v="STC-0040"/>
    <d v="2007-11-30T00:00:00"/>
    <n v="21"/>
    <s v="Quarles"/>
    <x v="14"/>
    <n v="90"/>
    <n v="1"/>
    <n v="10"/>
    <n v="3"/>
    <n v="2"/>
    <n v="56.548667764616276"/>
    <n v="5.6548667764616273E-3"/>
    <n v="50.893800988154652"/>
    <n v="5.0893800988154655E-3"/>
    <n v="5.6548667764616187E-4"/>
    <n v="6.51"/>
    <n v="3.3131864443288681E-2"/>
    <n v="8.2509999999999994"/>
    <n v="4.6658305772584816E-3"/>
    <n v="2.8466033866030201E-2"/>
  </r>
  <r>
    <m/>
    <s v="SC"/>
    <s v="STC-0040"/>
    <d v="2007-11-30T00:00:00"/>
    <n v="21"/>
    <s v="Quarles"/>
    <x v="14"/>
    <n v="90"/>
    <n v="3"/>
    <n v="10"/>
    <n v="4"/>
    <n v="2"/>
    <n v="100.53096491487338"/>
    <n v="1.0053096491487338E-2"/>
    <n v="90.477868423386042"/>
    <n v="9.0477868423386038E-3"/>
    <n v="1.0053096491487341E-3"/>
    <n v="6.51"/>
    <n v="5.8901092343624312E-2"/>
    <n v="8.2509999999999994"/>
    <n v="8.2948099151262042E-3"/>
    <n v="5.0606282428498107E-2"/>
  </r>
  <r>
    <m/>
    <s v="SC"/>
    <s v="STC-0040"/>
    <d v="2007-11-30T00:00:00"/>
    <n v="21"/>
    <s v="Quarles"/>
    <x v="14"/>
    <n v="70"/>
    <n v="25"/>
    <n v="35"/>
    <n v="21.25"/>
    <n v="2"/>
    <n v="2837.2508652732818"/>
    <n v="0.2837250865273282"/>
    <n v="1986.0756056912971"/>
    <n v="0.1986075605691297"/>
    <n v="8.5117525958198492E-2"/>
    <n v="6.51"/>
    <n v="1.2929352193050343"/>
    <n v="8.2509999999999994"/>
    <n v="0.70230470668109568"/>
    <n v="0.59063051262393862"/>
  </r>
  <r>
    <m/>
    <s v="SC"/>
    <s v="STC-0040"/>
    <d v="2007-11-30T00:00:00"/>
    <n v="21"/>
    <s v="Quarles"/>
    <x v="14"/>
    <n v="70"/>
    <n v="33"/>
    <n v="60"/>
    <n v="31.5"/>
    <n v="2"/>
    <n v="6234.4906210489444"/>
    <n v="0.62344906210489448"/>
    <n v="4364.1434347342611"/>
    <n v="0.43641434347342611"/>
    <n v="0.18703471863146837"/>
    <n v="6.51"/>
    <n v="2.8410573760120039"/>
    <n v="8.2509999999999994"/>
    <n v="1.5432234634282453"/>
    <n v="1.2978339125837586"/>
  </r>
  <r>
    <m/>
    <s v="SC"/>
    <s v="STC-0040"/>
    <d v="2007-11-30T00:00:00"/>
    <n v="21"/>
    <s v="Quarles"/>
    <x v="14"/>
    <n v="20"/>
    <n v="35"/>
    <n v="30"/>
    <n v="25"/>
    <n v="2"/>
    <n v="3926.9908169872415"/>
    <n v="0.39269908169872414"/>
    <n v="785.39816339744834"/>
    <n v="7.8539816339744828E-2"/>
    <n v="0.31415926535897931"/>
    <n v="6.51"/>
    <n v="0.51129420437173878"/>
    <n v="8.2509999999999994"/>
    <n v="2.5921280984769379"/>
    <n v="-2.0808338941051989"/>
  </r>
  <r>
    <m/>
    <s v="SC"/>
    <s v="STC-0040"/>
    <d v="2007-11-30T00:00:00"/>
    <n v="21"/>
    <s v="Quarles"/>
    <x v="14"/>
    <n v="10"/>
    <n v="40"/>
    <n v="45"/>
    <n v="31.25"/>
    <n v="2"/>
    <n v="6135.9231515425645"/>
    <n v="0.6135923151542565"/>
    <n v="613.59231515425643"/>
    <n v="6.135923151542564E-2"/>
    <n v="0.55223308363883084"/>
    <n v="6.51"/>
    <n v="0.39944859716542092"/>
    <n v="8.2509999999999994"/>
    <n v="4.5564751731039932"/>
    <n v="-4.1570265759385725"/>
  </r>
  <r>
    <m/>
    <s v="SC"/>
    <s v="STC-0040"/>
    <d v="2007-11-30T00:00:00"/>
    <n v="21"/>
    <s v="Quarles"/>
    <x v="14"/>
    <n v="80"/>
    <n v="55"/>
    <n v="100"/>
    <n v="52.5"/>
    <n v="2"/>
    <n v="17318.029502913734"/>
    <n v="1.7318029502913734"/>
    <n v="13854.423602330988"/>
    <n v="1.3854423602330987"/>
    <n v="0.34636059005827469"/>
    <n v="6.51"/>
    <n v="9.0192297651174727"/>
    <n v="8.2509999999999994"/>
    <n v="2.8578212285708244"/>
    <n v="6.1614085365466487"/>
  </r>
  <r>
    <m/>
    <s v="SC"/>
    <s v="STC-0041"/>
    <d v="2007-12-05T00:00:00"/>
    <n v="25"/>
    <s v="Campbell"/>
    <x v="3"/>
    <n v="90"/>
    <n v="5"/>
    <n v="10"/>
    <n v="5"/>
    <n v="3"/>
    <n v="235.61944901923448"/>
    <n v="2.3561944901923447E-2"/>
    <n v="212.05750411731103"/>
    <n v="2.1205750411731103E-2"/>
    <n v="2.356194490192344E-3"/>
    <n v="4.09"/>
    <n v="8.6731519183980213E-2"/>
    <n v="6.1219999999999999"/>
    <n v="1.442462266895753E-2"/>
    <n v="7.2306896515022687E-2"/>
  </r>
  <r>
    <m/>
    <s v="SC"/>
    <s v="STC-0041"/>
    <d v="2007-12-05T00:00:00"/>
    <n v="25"/>
    <s v="Campbell"/>
    <x v="4"/>
    <n v="40"/>
    <n v="15"/>
    <n v="25"/>
    <n v="13.75"/>
    <n v="2"/>
    <n v="1187.9147221386406"/>
    <n v="0.11879147221386406"/>
    <n v="475.16588885545627"/>
    <n v="4.7516588885545628E-2"/>
    <n v="7.1274883328318439E-2"/>
    <n v="5.23"/>
    <n v="0.24851175987140367"/>
    <n v="8.4610000000000003"/>
    <n v="0.60305678784090233"/>
    <n v="-0.35454502796949866"/>
  </r>
  <r>
    <m/>
    <s v="SC"/>
    <s v="STC-0041"/>
    <d v="2007-12-05T00:00:00"/>
    <n v="25"/>
    <s v="Campbell"/>
    <x v="4"/>
    <n v="10"/>
    <n v="25"/>
    <n v="20"/>
    <n v="17.5"/>
    <n v="2"/>
    <n v="1924.2255003237483"/>
    <n v="0.19242255003237482"/>
    <n v="192.42255003237483"/>
    <n v="1.9242255003237483E-2"/>
    <n v="0.17318029502913734"/>
    <n v="5.23"/>
    <n v="0.10063699366693205"/>
    <n v="8.4610000000000003"/>
    <n v="1.4652784762415312"/>
    <n v="-1.3646414825745992"/>
  </r>
  <r>
    <m/>
    <s v="SC"/>
    <s v="STC-0041"/>
    <d v="2007-12-05T00:00:00"/>
    <n v="25"/>
    <s v="Campbell"/>
    <x v="5"/>
    <n v="20"/>
    <n v="10"/>
    <n v="20"/>
    <n v="10"/>
    <n v="3"/>
    <n v="942.47779607693792"/>
    <n v="9.4247779607693788E-2"/>
    <n v="188.4955592153876"/>
    <n v="1.8849555921538759E-2"/>
    <n v="7.5398223686155036E-2"/>
    <n v="10.71"/>
    <n v="0.20187874391968014"/>
    <n v="8.1999999999999993"/>
    <n v="0.61826543422647129"/>
    <n v="-0.41638669030679115"/>
  </r>
  <r>
    <m/>
    <s v="SC"/>
    <s v="STC-0041"/>
    <d v="2007-12-05T00:00:00"/>
    <n v="25"/>
    <s v="Campbell"/>
    <x v="6"/>
    <n v="90"/>
    <n v="15"/>
    <n v="15"/>
    <n v="11.25"/>
    <n v="2"/>
    <n v="795.21564043991634"/>
    <n v="7.9521564043991633E-2"/>
    <n v="715.69407639592475"/>
    <n v="7.1569407639592478E-2"/>
    <n v="7.9521564043991549E-3"/>
    <n v="6.62"/>
    <n v="0.4737894785741022"/>
    <n v="8.3030000000000008"/>
    <n v="6.6026754625726186E-2"/>
    <n v="0.40776272394837598"/>
  </r>
  <r>
    <m/>
    <s v="SC"/>
    <s v="STC-0041"/>
    <d v="2007-12-05T00:00:00"/>
    <n v="25"/>
    <s v="Campbell"/>
    <x v="6"/>
    <n v="30"/>
    <n v="15"/>
    <n v="25"/>
    <n v="13.75"/>
    <n v="2"/>
    <n v="1187.9147221386406"/>
    <n v="0.11879147221386406"/>
    <n v="356.37441664159218"/>
    <n v="3.563744166415922E-2"/>
    <n v="8.3154030549704841E-2"/>
    <n v="6.62"/>
    <n v="0.23591986381673405"/>
    <n v="8.3030000000000008"/>
    <n v="0.69042791565419936"/>
    <n v="-0.45450805183746534"/>
  </r>
  <r>
    <m/>
    <s v="SC"/>
    <s v="STC-0041"/>
    <d v="2007-12-05T00:00:00"/>
    <n v="25"/>
    <s v="Campbell"/>
    <x v="6"/>
    <n v="70"/>
    <n v="15"/>
    <n v="20"/>
    <n v="12.5"/>
    <n v="2"/>
    <n v="981.74770424681037"/>
    <n v="9.8174770424681035E-2"/>
    <n v="687.22339297276721"/>
    <n v="6.8722339297276724E-2"/>
    <n v="2.945243112740431E-2"/>
    <n v="6.62"/>
    <n v="0.45494188614797193"/>
    <n v="8.3030000000000008"/>
    <n v="0.244543535650838"/>
    <n v="0.21039835049713393"/>
  </r>
  <r>
    <m/>
    <s v="SC"/>
    <s v="STC-0041"/>
    <d v="2007-12-05T00:00:00"/>
    <n v="25"/>
    <s v="Campbell"/>
    <x v="6"/>
    <n v="20"/>
    <n v="15"/>
    <n v="30"/>
    <n v="15"/>
    <n v="2"/>
    <n v="1413.7166941154069"/>
    <n v="0.1413716694115407"/>
    <n v="282.74333882308139"/>
    <n v="2.8274333882308138E-2"/>
    <n v="0.11309733552923255"/>
    <n v="6.62"/>
    <n v="0.18717609030087987"/>
    <n v="8.3030000000000008"/>
    <n v="0.93904717689921802"/>
    <n v="-0.75187108659833812"/>
  </r>
  <r>
    <m/>
    <s v="SC"/>
    <s v="STC-0041"/>
    <d v="2007-12-05T00:00:00"/>
    <n v="25"/>
    <s v="Campbell"/>
    <x v="6"/>
    <n v="50"/>
    <n v="20"/>
    <n v="25"/>
    <n v="16.25"/>
    <n v="2"/>
    <n v="1659.1536201771096"/>
    <n v="0.16591536201771095"/>
    <n v="829.57681008855479"/>
    <n v="8.2957681008855477E-2"/>
    <n v="8.2957681008855477E-2"/>
    <n v="6.62"/>
    <n v="0.54917984827862332"/>
    <n v="8.3030000000000008"/>
    <n v="0.68879762541652712"/>
    <n v="-0.1396177771379038"/>
  </r>
  <r>
    <m/>
    <s v="SC"/>
    <s v="STC-0041"/>
    <d v="2007-12-05T00:00:00"/>
    <n v="25"/>
    <s v="Campbell"/>
    <x v="6"/>
    <n v="50"/>
    <n v="20"/>
    <n v="20"/>
    <n v="15"/>
    <n v="2"/>
    <n v="1413.7166941154069"/>
    <n v="0.1413716694115407"/>
    <n v="706.85834705770344"/>
    <n v="7.0685834705770348E-2"/>
    <n v="7.0685834705770348E-2"/>
    <n v="6.62"/>
    <n v="0.46794022575219973"/>
    <n v="8.3030000000000008"/>
    <n v="0.58690448556201125"/>
    <n v="-0.11896425980981151"/>
  </r>
  <r>
    <m/>
    <s v="SC"/>
    <s v="STC-0041"/>
    <d v="2007-12-05T00:00:00"/>
    <n v="25"/>
    <s v="Campbell"/>
    <x v="6"/>
    <n v="30"/>
    <n v="20"/>
    <n v="25"/>
    <n v="16.25"/>
    <n v="2"/>
    <n v="1659.1536201771096"/>
    <n v="0.16591536201771095"/>
    <n v="497.74608605313284"/>
    <n v="4.9774608605313284E-2"/>
    <n v="0.11614075341239767"/>
    <n v="6.62"/>
    <n v="0.32950790896717397"/>
    <n v="8.3030000000000008"/>
    <n v="0.96431667558313794"/>
    <n v="-0.63480876661596397"/>
  </r>
  <r>
    <m/>
    <s v="SC"/>
    <s v="STC-0041"/>
    <d v="2007-12-05T00:00:00"/>
    <n v="25"/>
    <s v="Campbell"/>
    <x v="6"/>
    <n v="80"/>
    <n v="30"/>
    <n v="35"/>
    <n v="23.75"/>
    <n v="2"/>
    <n v="3544.1092123309854"/>
    <n v="0.35441092123309853"/>
    <n v="2835.2873698647886"/>
    <n v="0.28352873698647885"/>
    <n v="7.0882184246619684E-2"/>
    <n v="6.62"/>
    <n v="1.87696023885049"/>
    <n v="8.3030000000000008"/>
    <n v="0.58853477579968327"/>
    <n v="1.2884254630508067"/>
  </r>
  <r>
    <m/>
    <s v="SC"/>
    <s v="STC-0041"/>
    <d v="2007-12-05T00:00:00"/>
    <n v="25"/>
    <s v="Campbell"/>
    <x v="8"/>
    <n v="30"/>
    <n v="20"/>
    <n v="35"/>
    <n v="18.75"/>
    <n v="2"/>
    <n v="2208.9323345553235"/>
    <n v="0.22089323345553236"/>
    <n v="662.67970036659699"/>
    <n v="6.6267970036659699E-2"/>
    <n v="0.15462526341887267"/>
    <n v="11.49"/>
    <n v="0.76141897572121997"/>
    <n v="8.1999999999999993"/>
    <n v="1.2679271600347557"/>
    <n v="-0.50650818431353573"/>
  </r>
  <r>
    <m/>
    <s v="SC"/>
    <s v="STC-0041"/>
    <d v="2007-12-05T00:00:00"/>
    <n v="25"/>
    <s v="Campbell"/>
    <x v="8"/>
    <n v="40"/>
    <n v="25"/>
    <n v="40"/>
    <n v="22.5"/>
    <n v="2"/>
    <n v="3180.8625617596654"/>
    <n v="0.31808625617596653"/>
    <n v="1272.3450247038663"/>
    <n v="0.12723450247038665"/>
    <n v="0.19085175370557989"/>
    <n v="11.49"/>
    <n v="1.4619244333847425"/>
    <n v="8.1999999999999993"/>
    <n v="1.5649843803857548"/>
    <n v="-0.10305994700101229"/>
  </r>
  <r>
    <m/>
    <s v="SC"/>
    <s v="STC-0041"/>
    <d v="2007-12-05T00:00:00"/>
    <n v="25"/>
    <s v="Campbell"/>
    <x v="8"/>
    <n v="10"/>
    <n v="30"/>
    <n v="40"/>
    <n v="25"/>
    <n v="2"/>
    <n v="3926.9908169872415"/>
    <n v="0.39269908169872414"/>
    <n v="392.69908169872417"/>
    <n v="3.9269908169872414E-2"/>
    <n v="0.35342917352885173"/>
    <n v="11.49"/>
    <n v="0.45121124487183406"/>
    <n v="8.1999999999999993"/>
    <n v="2.8981192229365837"/>
    <n v="-2.4469079780647496"/>
  </r>
  <r>
    <m/>
    <s v="SC"/>
    <s v="STC-0041"/>
    <d v="2007-12-05T00:00:00"/>
    <n v="25"/>
    <s v="Campbell"/>
    <x v="8"/>
    <n v="40"/>
    <n v="40"/>
    <n v="60"/>
    <n v="35"/>
    <n v="2"/>
    <n v="7696.9020012949932"/>
    <n v="0.76969020012949929"/>
    <n v="3078.7608005179973"/>
    <n v="0.30787608005179973"/>
    <n v="0.46181412007769956"/>
    <n v="11.49"/>
    <n v="3.5374961597951788"/>
    <n v="8.1999999999999993"/>
    <n v="3.7868757846371359"/>
    <n v="-0.24937962484195708"/>
  </r>
  <r>
    <m/>
    <s v="SC"/>
    <s v="STC-0041"/>
    <d v="2007-12-05T00:00:00"/>
    <n v="25"/>
    <s v="Campbell"/>
    <x v="8"/>
    <n v="50"/>
    <n v="40"/>
    <n v="70"/>
    <n v="37.5"/>
    <n v="2"/>
    <n v="8835.7293382212938"/>
    <n v="0.88357293382212942"/>
    <n v="4417.8646691106469"/>
    <n v="0.44178646691106471"/>
    <n v="0.44178646691106471"/>
    <n v="11.49"/>
    <n v="5.0761265048081334"/>
    <n v="8.1999999999999993"/>
    <n v="3.6226490286707302"/>
    <n v="1.4534774761374032"/>
  </r>
  <r>
    <m/>
    <s v="SC"/>
    <s v="STC-0041"/>
    <d v="2007-12-05T00:00:00"/>
    <n v="25"/>
    <s v="Campbell"/>
    <x v="11"/>
    <n v="70"/>
    <n v="5"/>
    <n v="15"/>
    <n v="6.25"/>
    <n v="2"/>
    <n v="245.43692606170259"/>
    <n v="2.4543692606170259E-2"/>
    <n v="171.8058482431918"/>
    <n v="1.7180584824319181E-2"/>
    <n v="7.3631077818510776E-3"/>
    <n v="5.78"/>
    <n v="9.9303780284564866E-2"/>
    <n v="9.0679999999999996"/>
    <n v="6.6768661365825571E-2"/>
    <n v="3.2535118918739295E-2"/>
  </r>
  <r>
    <m/>
    <s v="SC"/>
    <s v="STC-0041"/>
    <d v="2007-12-05T00:00:00"/>
    <n v="25"/>
    <s v="Campbell"/>
    <x v="11"/>
    <n v="80"/>
    <n v="5"/>
    <n v="10"/>
    <n v="5"/>
    <n v="2"/>
    <n v="157.07963267948966"/>
    <n v="1.5707963267948967E-2"/>
    <n v="125.66370614359174"/>
    <n v="1.2566370614359173E-2"/>
    <n v="3.1415926535897937E-3"/>
    <n v="5.78"/>
    <n v="7.263362215099603E-2"/>
    <n v="9.0679999999999996"/>
    <n v="2.8487962182752249E-2"/>
    <n v="4.4145659968243781E-2"/>
  </r>
  <r>
    <m/>
    <s v="SC"/>
    <s v="STC-0041"/>
    <d v="2007-12-05T00:00:00"/>
    <n v="25"/>
    <s v="Campbell"/>
    <x v="11"/>
    <n v="100"/>
    <n v="5"/>
    <n v="15"/>
    <n v="6.25"/>
    <n v="2"/>
    <n v="245.43692606170259"/>
    <n v="2.4543692606170259E-2"/>
    <n v="245.43692606170259"/>
    <n v="2.4543692606170259E-2"/>
    <n v="0"/>
    <n v="5.78"/>
    <n v="0.1418625432636641"/>
    <n v="9.0679999999999996"/>
    <n v="0"/>
    <n v="0.1418625432636641"/>
  </r>
  <r>
    <m/>
    <s v="SC"/>
    <s v="STC-0041"/>
    <d v="2007-12-05T00:00:00"/>
    <n v="25"/>
    <s v="Campbell"/>
    <x v="11"/>
    <n v="90"/>
    <n v="5"/>
    <n v="10"/>
    <n v="5"/>
    <n v="2"/>
    <n v="157.07963267948966"/>
    <n v="1.5707963267948967E-2"/>
    <n v="141.37166941154069"/>
    <n v="1.4137166941154069E-2"/>
    <n v="1.5707963267948977E-3"/>
    <n v="5.78"/>
    <n v="8.171282491987053E-2"/>
    <n v="9.0679999999999996"/>
    <n v="1.4243981091376132E-2"/>
    <n v="6.7468843828494399E-2"/>
  </r>
  <r>
    <m/>
    <s v="SC"/>
    <s v="STC-0041"/>
    <d v="2007-12-05T00:00:00"/>
    <n v="25"/>
    <s v="Campbell"/>
    <x v="11"/>
    <n v="100"/>
    <n v="5"/>
    <n v="10"/>
    <n v="5"/>
    <n v="2"/>
    <n v="157.07963267948966"/>
    <n v="1.5707963267948967E-2"/>
    <n v="157.07963267948966"/>
    <n v="1.5707963267948967E-2"/>
    <n v="0"/>
    <n v="5.78"/>
    <n v="9.0792027688745031E-2"/>
    <n v="9.0679999999999996"/>
    <n v="0"/>
    <n v="9.0792027688745031E-2"/>
  </r>
  <r>
    <m/>
    <s v="SC"/>
    <s v="STC-0041"/>
    <d v="2007-12-05T00:00:00"/>
    <n v="25"/>
    <s v="Campbell"/>
    <x v="15"/>
    <n v="80"/>
    <n v="10"/>
    <n v="20"/>
    <n v="10"/>
    <n v="3"/>
    <n v="942.47779607693792"/>
    <n v="9.4247779607693788E-2"/>
    <n v="753.9822368615504"/>
    <n v="7.5398223686155036E-2"/>
    <n v="1.8849555921538752E-2"/>
    <n v="5.15"/>
    <n v="0.38830085198369846"/>
    <n v="11.257999999999999"/>
    <n v="0.21220830056468326"/>
    <n v="0.1760925514190152"/>
  </r>
  <r>
    <m/>
    <s v="SC"/>
    <s v="STC-0041"/>
    <d v="2007-12-05T00:00:00"/>
    <n v="25"/>
    <s v="Campbell"/>
    <x v="13"/>
    <n v="90"/>
    <n v="5"/>
    <n v="10"/>
    <n v="5"/>
    <n v="2"/>
    <n v="157.07963267948966"/>
    <n v="1.5707963267948967E-2"/>
    <n v="141.37166941154069"/>
    <n v="1.4137166941154069E-2"/>
    <n v="1.5707963267948977E-3"/>
    <n v="4.05"/>
    <n v="5.7255526111673977E-2"/>
    <n v="8.1050000000000004"/>
    <n v="1.2731304228672647E-2"/>
    <n v="4.4524221883001328E-2"/>
  </r>
  <r>
    <m/>
    <s v="SC"/>
    <s v="STC-0041"/>
    <d v="2007-12-05T00:00:00"/>
    <n v="25"/>
    <s v="Campbell"/>
    <x v="14"/>
    <n v="90"/>
    <n v="5"/>
    <n v="10"/>
    <n v="5"/>
    <n v="2"/>
    <n v="157.07963267948966"/>
    <n v="1.5707963267948967E-2"/>
    <n v="141.37166941154069"/>
    <n v="1.4137166941154069E-2"/>
    <n v="1.5707963267948977E-3"/>
    <n v="6.51"/>
    <n v="9.2032956786912992E-2"/>
    <n v="8.2509999999999994"/>
    <n v="1.29606404923847E-2"/>
    <n v="7.9072316294528294E-2"/>
  </r>
  <r>
    <m/>
    <s v="SC"/>
    <s v="STC-0041"/>
    <d v="2007-12-05T00:00:00"/>
    <n v="25"/>
    <s v="Campbell"/>
    <x v="14"/>
    <n v="90"/>
    <n v="5"/>
    <n v="10"/>
    <n v="5"/>
    <n v="2"/>
    <n v="157.07963267948966"/>
    <n v="1.5707963267948967E-2"/>
    <n v="141.37166941154069"/>
    <n v="1.4137166941154069E-2"/>
    <n v="1.5707963267948977E-3"/>
    <n v="6.51"/>
    <n v="9.2032956786912992E-2"/>
    <n v="8.2509999999999994"/>
    <n v="1.29606404923847E-2"/>
    <n v="7.9072316294528294E-2"/>
  </r>
  <r>
    <m/>
    <s v="SC"/>
    <s v="STC-0041"/>
    <d v="2007-12-05T00:00:00"/>
    <n v="25"/>
    <s v="Campbell"/>
    <x v="14"/>
    <n v="40"/>
    <n v="10"/>
    <n v="20"/>
    <n v="10"/>
    <n v="2"/>
    <n v="628.31853071795865"/>
    <n v="6.2831853071795868E-2"/>
    <n v="251.32741228718348"/>
    <n v="2.5132741228718346E-2"/>
    <n v="3.7699111843077518E-2"/>
    <n v="6.51"/>
    <n v="0.16361414539895644"/>
    <n v="8.2509999999999994"/>
    <n v="0.31105537181723258"/>
    <n v="-0.14744122641827614"/>
  </r>
  <r>
    <m/>
    <s v="SC"/>
    <s v="STC-0041"/>
    <d v="2007-12-05T00:00:00"/>
    <n v="25"/>
    <s v="Campbell"/>
    <x v="14"/>
    <n v="80"/>
    <n v="10"/>
    <n v="20"/>
    <n v="10"/>
    <n v="2"/>
    <n v="628.31853071795865"/>
    <n v="6.2831853071795868E-2"/>
    <n v="502.65482457436696"/>
    <n v="5.0265482457436693E-2"/>
    <n v="1.2566370614359175E-2"/>
    <n v="6.51"/>
    <n v="0.32722829079791288"/>
    <n v="8.2509999999999994"/>
    <n v="0.10368512393907754"/>
    <n v="0.22354316685883535"/>
  </r>
  <r>
    <m/>
    <s v="SC"/>
    <s v="STC-0041"/>
    <d v="2007-12-05T00:00:00"/>
    <n v="25"/>
    <s v="Campbell"/>
    <x v="14"/>
    <n v="60"/>
    <n v="15"/>
    <n v="25"/>
    <n v="13.75"/>
    <n v="2"/>
    <n v="1187.9147221386406"/>
    <n v="0.11879147221386406"/>
    <n v="712.74883328318435"/>
    <n v="7.1274883328318439E-2"/>
    <n v="4.7516588885545621E-2"/>
    <n v="6.51"/>
    <n v="0.463999490467353"/>
    <n v="8.2509999999999994"/>
    <n v="0.39205937489463688"/>
    <n v="7.1940115572716123E-2"/>
  </r>
  <r>
    <m/>
    <s v="SC"/>
    <s v="STC-0041"/>
    <d v="2007-12-05T00:00:00"/>
    <n v="25"/>
    <s v="Campbell"/>
    <x v="14"/>
    <n v="80"/>
    <n v="20"/>
    <n v="25"/>
    <n v="16.25"/>
    <n v="2"/>
    <n v="1659.1536201771096"/>
    <n v="0.16591536201771095"/>
    <n v="1327.3228961416878"/>
    <n v="0.13273228961416877"/>
    <n v="3.318307240354218E-2"/>
    <n v="6.51"/>
    <n v="0.86408720538823869"/>
    <n v="8.2509999999999994"/>
    <n v="0.27379353040162652"/>
    <n v="0.59029367498661212"/>
  </r>
  <r>
    <m/>
    <s v="SC"/>
    <s v="STC-0041"/>
    <d v="2007-12-05T00:00:00"/>
    <n v="25"/>
    <s v="Campbell"/>
    <x v="14"/>
    <n v="80"/>
    <n v="25"/>
    <n v="35"/>
    <n v="21.25"/>
    <n v="2"/>
    <n v="2837.2508652732818"/>
    <n v="0.2837250865273282"/>
    <n v="2269.8006922186255"/>
    <n v="0.22698006922186256"/>
    <n v="5.6745017305465634E-2"/>
    <n v="6.51"/>
    <n v="1.4776402506343251"/>
    <n v="8.2509999999999994"/>
    <n v="0.46820313778739692"/>
    <n v="1.0094371128469282"/>
  </r>
  <r>
    <m/>
    <s v="SC"/>
    <s v="STC-0041"/>
    <d v="2007-12-05T00:00:00"/>
    <n v="25"/>
    <s v="Campbell"/>
    <x v="14"/>
    <n v="80"/>
    <n v="35"/>
    <n v="40"/>
    <n v="27.5"/>
    <n v="2"/>
    <n v="4751.6588885545625"/>
    <n v="0.47516588885545624"/>
    <n v="3801.3271108436502"/>
    <n v="0.38013271108436503"/>
    <n v="9.5033177771091215E-2"/>
    <n v="6.51"/>
    <n v="2.4746639491592162"/>
    <n v="8.2509999999999994"/>
    <n v="0.78411874978927354"/>
    <n v="1.6905451993699425"/>
  </r>
  <r>
    <m/>
    <s v="SC"/>
    <s v="STC-0042"/>
    <d v="2007-12-04T00:00:00"/>
    <n v="20"/>
    <s v="Cooke"/>
    <x v="24"/>
    <n v="80"/>
    <n v="15"/>
    <n v="20"/>
    <n v="12.5"/>
    <n v="4"/>
    <n v="1963.4954084936207"/>
    <n v="0.19634954084936207"/>
    <n v="1570.7963267948967"/>
    <n v="0.15707963267948966"/>
    <n v="3.9269908169872414E-2"/>
    <n v="19.28"/>
    <n v="3.0284953180605609"/>
    <n v="10.102"/>
    <n v="0.39670461233205112"/>
    <n v="2.6317907057285099"/>
  </r>
  <r>
    <m/>
    <s v="SC"/>
    <s v="STC-0042"/>
    <d v="2007-12-04T00:00:00"/>
    <n v="20"/>
    <s v="Cooke"/>
    <x v="3"/>
    <n v="20"/>
    <n v="10"/>
    <n v="15"/>
    <n v="8.75"/>
    <n v="3"/>
    <n v="721.58456262140555"/>
    <n v="7.2158456262140555E-2"/>
    <n v="144.31691252428112"/>
    <n v="1.4431691252428111E-2"/>
    <n v="5.7726765009712445E-2"/>
    <n v="4.09"/>
    <n v="5.9025617222430972E-2"/>
    <n v="6.1219999999999999"/>
    <n v="0.3534032553894596"/>
    <n v="-0.29437763816702861"/>
  </r>
  <r>
    <m/>
    <s v="SC"/>
    <s v="STC-0042"/>
    <d v="2007-12-04T00:00:00"/>
    <n v="20"/>
    <s v="Cooke"/>
    <x v="3"/>
    <n v="90"/>
    <n v="10"/>
    <n v="10"/>
    <n v="7.5"/>
    <n v="3"/>
    <n v="530.14376029327764"/>
    <n v="5.3014376029327764E-2"/>
    <n v="477.12938426394987"/>
    <n v="4.7712938426394985E-2"/>
    <n v="5.3014376029327792E-3"/>
    <n v="4.09"/>
    <n v="0.19514591816395549"/>
    <n v="6.1219999999999999"/>
    <n v="3.2455401005154476E-2"/>
    <n v="0.16269051715880101"/>
  </r>
  <r>
    <m/>
    <s v="SC"/>
    <s v="STC-0042"/>
    <d v="2007-12-04T00:00:00"/>
    <n v="20"/>
    <s v="Cooke"/>
    <x v="4"/>
    <n v="80"/>
    <n v="2"/>
    <n v="10"/>
    <n v="3.5"/>
    <n v="2"/>
    <n v="76.969020012949926"/>
    <n v="7.696902001294993E-3"/>
    <n v="61.575216010359945"/>
    <n v="6.1575216010359944E-3"/>
    <n v="1.5393804002589986E-3"/>
    <n v="5.23"/>
    <n v="3.2203837973418255E-2"/>
    <n v="8.4610000000000003"/>
    <n v="1.3024697566591388E-2"/>
    <n v="1.9179140406826868E-2"/>
  </r>
  <r>
    <m/>
    <s v="SC"/>
    <s v="STC-0042"/>
    <d v="2007-12-04T00:00:00"/>
    <n v="20"/>
    <s v="Cooke"/>
    <x v="4"/>
    <n v="90"/>
    <n v="5"/>
    <n v="15"/>
    <n v="6.25"/>
    <n v="2"/>
    <n v="245.43692606170259"/>
    <n v="2.4543692606170259E-2"/>
    <n v="220.89323345553234"/>
    <n v="2.2089323345553233E-2"/>
    <n v="2.4543692606170259E-3"/>
    <n v="5.23"/>
    <n v="0.11552716109724341"/>
    <n v="8.4610000000000003"/>
    <n v="2.0766418314080656E-2"/>
    <n v="9.4760742783162752E-2"/>
  </r>
  <r>
    <m/>
    <s v="SC"/>
    <s v="STC-0042"/>
    <d v="2007-12-04T00:00:00"/>
    <n v="20"/>
    <s v="Cooke"/>
    <x v="4"/>
    <n v="90"/>
    <n v="5"/>
    <n v="15"/>
    <n v="6.25"/>
    <n v="2"/>
    <n v="245.43692606170259"/>
    <n v="2.4543692606170259E-2"/>
    <n v="220.89323345553234"/>
    <n v="2.2089323345553233E-2"/>
    <n v="2.4543692606170259E-3"/>
    <n v="5.23"/>
    <n v="0.11552716109724341"/>
    <n v="8.4610000000000003"/>
    <n v="2.0766418314080656E-2"/>
    <n v="9.4760742783162752E-2"/>
  </r>
  <r>
    <m/>
    <s v="SC"/>
    <s v="STC-0042"/>
    <d v="2007-12-04T00:00:00"/>
    <n v="20"/>
    <s v="Cooke"/>
    <x v="4"/>
    <n v="60"/>
    <n v="5"/>
    <n v="10"/>
    <n v="5"/>
    <n v="2"/>
    <n v="157.07963267948966"/>
    <n v="1.5707963267948967E-2"/>
    <n v="94.247779607693801"/>
    <n v="9.4247779607693795E-3"/>
    <n v="6.2831853071795875E-3"/>
    <n v="5.23"/>
    <n v="4.9291588734823859E-2"/>
    <n v="8.4610000000000003"/>
    <n v="5.3162030884046495E-2"/>
    <n v="-3.870442149222636E-3"/>
  </r>
  <r>
    <m/>
    <s v="SC"/>
    <s v="STC-0042"/>
    <d v="2007-12-04T00:00:00"/>
    <n v="20"/>
    <s v="Cooke"/>
    <x v="4"/>
    <n v="50"/>
    <n v="5"/>
    <n v="10"/>
    <n v="5"/>
    <n v="2"/>
    <n v="157.07963267948966"/>
    <n v="1.5707963267948967E-2"/>
    <n v="78.539816339744831"/>
    <n v="7.8539816339744835E-3"/>
    <n v="7.8539816339744835E-3"/>
    <n v="5.23"/>
    <n v="4.1076323945686555E-2"/>
    <n v="8.4610000000000003"/>
    <n v="6.6452538605058106E-2"/>
    <n v="-2.5376214659371552E-2"/>
  </r>
  <r>
    <m/>
    <s v="SC"/>
    <s v="STC-0042"/>
    <d v="2007-12-04T00:00:00"/>
    <n v="20"/>
    <s v="Cooke"/>
    <x v="4"/>
    <n v="80"/>
    <n v="10"/>
    <n v="10"/>
    <n v="7.5"/>
    <n v="2"/>
    <n v="353.42917352885172"/>
    <n v="3.5342917352885174E-2"/>
    <n v="282.74333882308139"/>
    <n v="2.8274333882308138E-2"/>
    <n v="7.0685834705770355E-3"/>
    <n v="5.23"/>
    <n v="0.14787476620447157"/>
    <n v="8.4610000000000003"/>
    <n v="5.9807284744552297E-2"/>
    <n v="8.8067481459919272E-2"/>
  </r>
  <r>
    <m/>
    <s v="SC"/>
    <s v="STC-0042"/>
    <d v="2007-12-04T00:00:00"/>
    <n v="20"/>
    <s v="Cooke"/>
    <x v="4"/>
    <n v="50"/>
    <n v="10"/>
    <n v="10"/>
    <n v="7.5"/>
    <n v="2"/>
    <n v="353.42917352885172"/>
    <n v="3.5342917352885174E-2"/>
    <n v="176.71458676442586"/>
    <n v="1.7671458676442587E-2"/>
    <n v="1.7671458676442587E-2"/>
    <n v="5.23"/>
    <n v="9.2421728877794734E-2"/>
    <n v="8.4610000000000003"/>
    <n v="0.14951821186138073"/>
    <n v="-5.7096482983585994E-2"/>
  </r>
  <r>
    <m/>
    <s v="SC"/>
    <s v="STC-0042"/>
    <d v="2007-12-04T00:00:00"/>
    <n v="20"/>
    <s v="Cooke"/>
    <x v="6"/>
    <n v="100"/>
    <n v="10"/>
    <n v="15"/>
    <n v="8.75"/>
    <n v="2"/>
    <n v="481.05637508093707"/>
    <n v="4.8105637508093706E-2"/>
    <n v="481.05637508093707"/>
    <n v="4.8105637508093706E-2"/>
    <n v="0"/>
    <n v="6.62"/>
    <n v="0.31845932030358032"/>
    <n v="8.3030000000000008"/>
    <n v="0"/>
    <n v="0.31845932030358032"/>
  </r>
  <r>
    <m/>
    <s v="SC"/>
    <s v="STC-0042"/>
    <d v="2007-12-04T00:00:00"/>
    <n v="20"/>
    <s v="Cooke"/>
    <x v="6"/>
    <n v="80"/>
    <n v="10"/>
    <n v="20"/>
    <n v="10"/>
    <n v="2"/>
    <n v="628.31853071795865"/>
    <n v="6.2831853071795868E-2"/>
    <n v="502.65482457436696"/>
    <n v="5.0265482457436693E-2"/>
    <n v="1.2566370614359175E-2"/>
    <n v="6.62"/>
    <n v="0.33275749386823089"/>
    <n v="8.3030000000000008"/>
    <n v="0.10433857521102424"/>
    <n v="0.22841891865720665"/>
  </r>
  <r>
    <m/>
    <s v="SC"/>
    <s v="STC-0042"/>
    <d v="2007-12-04T00:00:00"/>
    <n v="20"/>
    <s v="Cooke"/>
    <x v="6"/>
    <n v="70"/>
    <n v="10"/>
    <n v="10"/>
    <n v="7.5"/>
    <n v="2"/>
    <n v="353.42917352885172"/>
    <n v="3.5342917352885174E-2"/>
    <n v="247.40042147019619"/>
    <n v="2.4740042147019619E-2"/>
    <n v="1.0602875205865555E-2"/>
    <n v="6.62"/>
    <n v="0.16377907901326988"/>
    <n v="8.3030000000000008"/>
    <n v="8.8035672834301706E-2"/>
    <n v="7.5743406178968173E-2"/>
  </r>
  <r>
    <m/>
    <s v="SC"/>
    <s v="STC-0042"/>
    <d v="2007-12-04T00:00:00"/>
    <n v="20"/>
    <s v="Cooke"/>
    <x v="6"/>
    <n v="30"/>
    <n v="15"/>
    <n v="25"/>
    <n v="13.75"/>
    <n v="2"/>
    <n v="1187.9147221386406"/>
    <n v="0.11879147221386406"/>
    <n v="356.37441664159218"/>
    <n v="3.563744166415922E-2"/>
    <n v="8.3154030549704841E-2"/>
    <n v="6.62"/>
    <n v="0.23591986381673405"/>
    <n v="8.3030000000000008"/>
    <n v="0.69042791565419936"/>
    <n v="-0.45450805183746534"/>
  </r>
  <r>
    <m/>
    <s v="SC"/>
    <s v="STC-0042"/>
    <d v="2007-12-04T00:00:00"/>
    <n v="20"/>
    <s v="Cooke"/>
    <x v="8"/>
    <n v="30"/>
    <n v="15"/>
    <n v="25"/>
    <n v="13.75"/>
    <n v="2"/>
    <n v="1187.9147221386406"/>
    <n v="0.11879147221386406"/>
    <n v="356.37441664159218"/>
    <n v="3.563744166415922E-2"/>
    <n v="8.3154030549704841E-2"/>
    <n v="11.49"/>
    <n v="0.40947420472118945"/>
    <n v="8.1999999999999993"/>
    <n v="0.68186305050757967"/>
    <n v="-0.27238884578639022"/>
  </r>
  <r>
    <m/>
    <s v="SC"/>
    <s v="STC-0042"/>
    <d v="2007-12-04T00:00:00"/>
    <n v="20"/>
    <s v="Cooke"/>
    <x v="11"/>
    <n v="80"/>
    <n v="5"/>
    <n v="15"/>
    <n v="6.25"/>
    <n v="2"/>
    <n v="245.43692606170259"/>
    <n v="2.4543692606170259E-2"/>
    <n v="196.34954084936209"/>
    <n v="1.9634954084936207E-2"/>
    <n v="4.9087385212340517E-3"/>
    <n v="5.78"/>
    <n v="0.11349003461093128"/>
    <n v="9.0679999999999996"/>
    <n v="4.4512440910550378E-2"/>
    <n v="6.8977593700380896E-2"/>
  </r>
  <r>
    <m/>
    <s v="SC"/>
    <s v="STC-0042"/>
    <d v="2007-12-04T00:00:00"/>
    <n v="20"/>
    <s v="Cooke"/>
    <x v="11"/>
    <n v="100"/>
    <n v="5"/>
    <n v="10"/>
    <n v="5"/>
    <n v="2"/>
    <n v="157.07963267948966"/>
    <n v="1.5707963267948967E-2"/>
    <n v="157.07963267948966"/>
    <n v="1.5707963267948967E-2"/>
    <n v="0"/>
    <n v="5.78"/>
    <n v="9.0792027688745031E-2"/>
    <n v="9.0679999999999996"/>
    <n v="0"/>
    <n v="9.0792027688745031E-2"/>
  </r>
  <r>
    <m/>
    <s v="SC"/>
    <s v="STC-0042"/>
    <d v="2007-12-04T00:00:00"/>
    <n v="20"/>
    <s v="Cooke"/>
    <x v="11"/>
    <n v="60"/>
    <n v="10"/>
    <n v="15"/>
    <n v="8.75"/>
    <n v="2"/>
    <n v="481.05637508093707"/>
    <n v="4.8105637508093706E-2"/>
    <n v="288.63382504856224"/>
    <n v="2.8863382504856223E-2"/>
    <n v="1.9242255003237483E-2"/>
    <n v="5.78"/>
    <n v="0.16683035087806897"/>
    <n v="9.0679999999999996"/>
    <n v="0.17448876836935748"/>
    <n v="-7.6584174912885106E-3"/>
  </r>
  <r>
    <m/>
    <s v="SC"/>
    <s v="STC-0042"/>
    <d v="2007-12-04T00:00:00"/>
    <n v="20"/>
    <s v="Cooke"/>
    <x v="11"/>
    <n v="60"/>
    <n v="15"/>
    <n v="15"/>
    <n v="11.25"/>
    <n v="2"/>
    <n v="795.21564043991634"/>
    <n v="7.9521564043991633E-2"/>
    <n v="477.12938426394976"/>
    <n v="4.7712938426394978E-2"/>
    <n v="3.1808625617596654E-2"/>
    <n v="5.78"/>
    <n v="0.27578078410456297"/>
    <n v="9.0679999999999996"/>
    <n v="0.28844061710036645"/>
    <n v="-1.2659832995803477E-2"/>
  </r>
  <r>
    <m/>
    <s v="SC"/>
    <s v="STC-0042"/>
    <d v="2007-12-04T00:00:00"/>
    <n v="20"/>
    <s v="Cooke"/>
    <x v="12"/>
    <n v="80"/>
    <n v="5"/>
    <n v="10"/>
    <n v="5"/>
    <n v="3"/>
    <n v="235.61944901923448"/>
    <n v="2.3561944901923447E-2"/>
    <n v="188.4955592153876"/>
    <n v="1.8849555921538759E-2"/>
    <n v="4.712388980384688E-3"/>
    <n v="1.86"/>
    <n v="3.5060174014062091E-2"/>
    <n v="12.651"/>
    <n v="5.9616432990846686E-2"/>
    <n v="-2.4556258976784595E-2"/>
  </r>
  <r>
    <m/>
    <s v="SC"/>
    <s v="STC-0042"/>
    <d v="2007-12-04T00:00:00"/>
    <n v="20"/>
    <s v="Cooke"/>
    <x v="12"/>
    <n v="70"/>
    <n v="5"/>
    <n v="15"/>
    <n v="6.25"/>
    <n v="3"/>
    <n v="368.15538909255389"/>
    <n v="3.6815538909255388E-2"/>
    <n v="257.70877236478771"/>
    <n v="2.5770877236478772E-2"/>
    <n v="1.1044661672776616E-2"/>
    <n v="1.86"/>
    <n v="4.7933831659850518E-2"/>
    <n v="12.651"/>
    <n v="0.13972601482229696"/>
    <n v="-9.1792183162446445E-2"/>
  </r>
  <r>
    <m/>
    <s v="SC"/>
    <s v="STC-0042"/>
    <d v="2007-12-04T00:00:00"/>
    <n v="20"/>
    <s v="Cooke"/>
    <x v="12"/>
    <n v="70"/>
    <n v="5"/>
    <n v="15"/>
    <n v="6.25"/>
    <n v="3"/>
    <n v="368.15538909255389"/>
    <n v="3.6815538909255388E-2"/>
    <n v="257.70877236478771"/>
    <n v="2.5770877236478772E-2"/>
    <n v="1.1044661672776616E-2"/>
    <n v="1.86"/>
    <n v="4.7933831659850518E-2"/>
    <n v="12.651"/>
    <n v="0.13972601482229696"/>
    <n v="-9.1792183162446445E-2"/>
  </r>
  <r>
    <m/>
    <s v="SC"/>
    <s v="STC-0042"/>
    <d v="2007-12-04T00:00:00"/>
    <n v="20"/>
    <s v="Cooke"/>
    <x v="14"/>
    <n v="90"/>
    <n v="2"/>
    <n v="10"/>
    <n v="3.5"/>
    <n v="2"/>
    <n v="76.969020012949926"/>
    <n v="7.696902001294993E-3"/>
    <n v="69.272118011654939"/>
    <n v="6.9272118011654941E-3"/>
    <n v="7.6969020012949887E-4"/>
    <n v="6.51"/>
    <n v="4.5096148825587365E-2"/>
    <n v="8.2509999999999994"/>
    <n v="6.350713841268495E-3"/>
    <n v="3.8745434984318872E-2"/>
  </r>
  <r>
    <m/>
    <s v="SC"/>
    <s v="STC-0042"/>
    <d v="2007-12-04T00:00:00"/>
    <n v="20"/>
    <s v="Cooke"/>
    <x v="14"/>
    <n v="90"/>
    <n v="2"/>
    <n v="10"/>
    <n v="3.5"/>
    <n v="2"/>
    <n v="76.969020012949926"/>
    <n v="7.696902001294993E-3"/>
    <n v="69.272118011654939"/>
    <n v="6.9272118011654941E-3"/>
    <n v="7.6969020012949887E-4"/>
    <n v="6.51"/>
    <n v="4.5096148825587365E-2"/>
    <n v="8.2509999999999994"/>
    <n v="6.350713841268495E-3"/>
    <n v="3.8745434984318872E-2"/>
  </r>
  <r>
    <m/>
    <s v="SC"/>
    <s v="STC-0042"/>
    <d v="2007-12-04T00:00:00"/>
    <n v="20"/>
    <s v="Cooke"/>
    <x v="14"/>
    <n v="20"/>
    <n v="5"/>
    <n v="15"/>
    <n v="6.25"/>
    <n v="2"/>
    <n v="245.43692606170259"/>
    <n v="2.4543692606170259E-2"/>
    <n v="49.087385212340521"/>
    <n v="4.9087385212340517E-3"/>
    <n v="1.9634954084936207E-2"/>
    <n v="6.51"/>
    <n v="3.1955887773233674E-2"/>
    <n v="8.2509999999999994"/>
    <n v="0.16200800615480862"/>
    <n v="-0.13005211838157493"/>
  </r>
  <r>
    <m/>
    <s v="SC"/>
    <s v="STC-0042"/>
    <d v="2007-12-04T00:00:00"/>
    <n v="20"/>
    <s v="Cooke"/>
    <x v="14"/>
    <n v="90"/>
    <n v="5"/>
    <n v="15"/>
    <n v="6.25"/>
    <n v="2"/>
    <n v="245.43692606170259"/>
    <n v="2.4543692606170259E-2"/>
    <n v="220.89323345553234"/>
    <n v="2.2089323345553233E-2"/>
    <n v="2.4543692606170259E-3"/>
    <n v="6.51"/>
    <n v="0.14380149497955155"/>
    <n v="8.2509999999999994"/>
    <n v="2.0251000769351078E-2"/>
    <n v="0.12355049421020048"/>
  </r>
  <r>
    <m/>
    <s v="SC"/>
    <s v="STC-0042"/>
    <d v="2007-12-04T00:00:00"/>
    <n v="20"/>
    <s v="Cooke"/>
    <x v="14"/>
    <n v="100"/>
    <n v="5"/>
    <n v="10"/>
    <n v="5"/>
    <n v="2"/>
    <n v="157.07963267948966"/>
    <n v="1.5707963267948967E-2"/>
    <n v="157.07963267948966"/>
    <n v="1.5707963267948967E-2"/>
    <n v="0"/>
    <n v="6.51"/>
    <n v="0.10225884087434778"/>
    <n v="8.2509999999999994"/>
    <n v="0"/>
    <n v="0.10225884087434778"/>
  </r>
  <r>
    <m/>
    <s v="SC"/>
    <s v="STC-0042"/>
    <d v="2007-12-04T00:00:00"/>
    <n v="20"/>
    <s v="Cooke"/>
    <x v="14"/>
    <n v="90"/>
    <n v="15"/>
    <n v="30"/>
    <n v="15"/>
    <n v="2"/>
    <n v="1413.7166941154069"/>
    <n v="0.1413716694115407"/>
    <n v="1272.3450247038663"/>
    <n v="0.12723450247038665"/>
    <n v="1.413716694115405E-2"/>
    <n v="6.51"/>
    <n v="0.82829661108221708"/>
    <n v="8.2509999999999994"/>
    <n v="0.11664576443146206"/>
    <n v="0.71165084665075506"/>
  </r>
  <r>
    <m/>
    <s v="SC"/>
    <s v="STC-0043"/>
    <d v="2007-11-28T00:00:00"/>
    <n v="5"/>
    <s v="Campbell"/>
    <x v="16"/>
    <n v="100"/>
    <n v="10"/>
    <n v="20"/>
    <n v="10"/>
    <n v="2"/>
    <n v="628.31853071795865"/>
    <n v="6.2831853071795868E-2"/>
    <n v="628.31853071795865"/>
    <n v="6.2831853071795868E-2"/>
    <n v="0"/>
    <n v="5.13"/>
    <n v="0.3223274062583128"/>
    <n v="8.4610000000000003"/>
    <n v="0"/>
    <n v="0.3223274062583128"/>
  </r>
  <r>
    <m/>
    <s v="SC"/>
    <s v="STC-0043"/>
    <d v="2007-11-28T00:00:00"/>
    <n v="5"/>
    <s v="Campbell"/>
    <x v="4"/>
    <n v="100"/>
    <n v="3"/>
    <n v="10"/>
    <n v="4"/>
    <n v="2"/>
    <n v="100.53096491487338"/>
    <n v="1.0053096491487338E-2"/>
    <n v="100.53096491487338"/>
    <n v="1.0053096491487338E-2"/>
    <n v="0"/>
    <n v="5.23"/>
    <n v="5.2577694650478783E-2"/>
    <n v="8.4610000000000003"/>
    <n v="0"/>
    <n v="5.2577694650478783E-2"/>
  </r>
  <r>
    <m/>
    <s v="SC"/>
    <s v="STC-0043"/>
    <d v="2007-11-28T00:00:00"/>
    <n v="5"/>
    <s v="Campbell"/>
    <x v="4"/>
    <n v="70"/>
    <n v="10"/>
    <n v="20"/>
    <n v="10"/>
    <n v="2"/>
    <n v="628.31853071795865"/>
    <n v="6.2831853071795868E-2"/>
    <n v="439.82297150257102"/>
    <n v="4.3982297150257102E-2"/>
    <n v="1.8849555921538766E-2"/>
    <n v="5.23"/>
    <n v="0.23002741409584465"/>
    <n v="8.4610000000000003"/>
    <n v="0.15948609265213951"/>
    <n v="7.0541321443705146E-2"/>
  </r>
  <r>
    <m/>
    <s v="SC"/>
    <s v="STC-0043"/>
    <d v="2007-11-28T00:00:00"/>
    <n v="5"/>
    <s v="Campbell"/>
    <x v="8"/>
    <n v="60"/>
    <n v="10"/>
    <n v="20"/>
    <n v="10"/>
    <n v="2"/>
    <n v="628.31853071795865"/>
    <n v="6.2831853071795868E-2"/>
    <n v="376.9911184307752"/>
    <n v="3.7699111843077518E-2"/>
    <n v="2.513274122871835E-2"/>
    <n v="11.49"/>
    <n v="0.4331627950769607"/>
    <n v="8.1999999999999993"/>
    <n v="0.20608847807549044"/>
    <n v="0.22707431700147027"/>
  </r>
  <r>
    <m/>
    <s v="SC"/>
    <s v="STC-0043"/>
    <d v="2007-11-28T00:00:00"/>
    <n v="5"/>
    <s v="Campbell"/>
    <x v="8"/>
    <n v="70"/>
    <n v="10"/>
    <n v="20"/>
    <n v="10"/>
    <n v="2"/>
    <n v="628.31853071795865"/>
    <n v="6.2831853071795868E-2"/>
    <n v="439.82297150257102"/>
    <n v="4.3982297150257102E-2"/>
    <n v="1.8849555921538766E-2"/>
    <n v="11.49"/>
    <n v="0.50535659425645407"/>
    <n v="8.1999999999999993"/>
    <n v="0.15456635855661788"/>
    <n v="0.35079023569983619"/>
  </r>
  <r>
    <m/>
    <s v="SC"/>
    <s v="STC-0043"/>
    <d v="2007-11-28T00:00:00"/>
    <n v="5"/>
    <s v="Campbell"/>
    <x v="8"/>
    <n v="40"/>
    <n v="50"/>
    <n v="30"/>
    <n v="32.5"/>
    <n v="2"/>
    <n v="6636.6144807084384"/>
    <n v="0.66366144807084382"/>
    <n v="2654.6457922833756"/>
    <n v="0.26546457922833755"/>
    <n v="0.39819686884250627"/>
    <n v="11.49"/>
    <n v="3.0501880153335983"/>
    <n v="8.1999999999999993"/>
    <n v="3.265214324508551"/>
    <n v="-0.21502630917495269"/>
  </r>
  <r>
    <m/>
    <s v="SC"/>
    <s v="STC-0043"/>
    <d v="2007-11-28T00:00:00"/>
    <n v="5"/>
    <s v="Campbell"/>
    <x v="11"/>
    <n v="70"/>
    <n v="10"/>
    <n v="15"/>
    <n v="8.75"/>
    <n v="2"/>
    <n v="481.05637508093707"/>
    <n v="4.8105637508093706E-2"/>
    <n v="336.73946255665595"/>
    <n v="3.3673946255665596E-2"/>
    <n v="1.443169125242811E-2"/>
    <n v="5.78"/>
    <n v="0.19463540935774715"/>
    <n v="9.0679999999999996"/>
    <n v="0.13086657627701809"/>
    <n v="6.3768833080729059E-2"/>
  </r>
  <r>
    <m/>
    <s v="SC"/>
    <s v="STC-0043"/>
    <d v="2007-11-28T00:00:00"/>
    <n v="5"/>
    <s v="Campbell"/>
    <x v="15"/>
    <n v="90"/>
    <n v="5"/>
    <n v="30"/>
    <n v="10"/>
    <n v="3"/>
    <n v="942.47779607693792"/>
    <n v="9.4247779607693788E-2"/>
    <n v="848.23001646924411"/>
    <n v="8.4823001646924412E-2"/>
    <n v="9.424777960769376E-3"/>
    <n v="5.15"/>
    <n v="0.43683845848166075"/>
    <n v="11.257999999999999"/>
    <n v="0.10610415028234163"/>
    <n v="0.33073430819931915"/>
  </r>
  <r>
    <m/>
    <s v="SC"/>
    <s v="STC-0043"/>
    <d v="2007-11-28T00:00:00"/>
    <n v="5"/>
    <s v="Campbell"/>
    <x v="15"/>
    <n v="90"/>
    <n v="5"/>
    <n v="15"/>
    <n v="6.25"/>
    <n v="3"/>
    <n v="368.15538909255389"/>
    <n v="3.6815538909255388E-2"/>
    <n v="331.33985018329849"/>
    <n v="3.3133985018329849E-2"/>
    <n v="3.6815538909255388E-3"/>
    <n v="5.15"/>
    <n v="0.17064002284439875"/>
    <n v="11.257999999999999"/>
    <n v="4.1446933704039714E-2"/>
    <n v="0.12919308914035904"/>
  </r>
  <r>
    <m/>
    <s v="SC"/>
    <s v="STC-0043"/>
    <d v="2007-11-28T00:00:00"/>
    <n v="5"/>
    <s v="Campbell"/>
    <x v="15"/>
    <n v="90"/>
    <n v="5"/>
    <n v="20"/>
    <n v="7.5"/>
    <n v="3"/>
    <n v="530.14376029327764"/>
    <n v="5.3014376029327764E-2"/>
    <n v="477.12938426394987"/>
    <n v="4.7712938426394985E-2"/>
    <n v="5.3014376029327792E-3"/>
    <n v="5.15"/>
    <n v="0.24572163289593418"/>
    <n v="11.257999999999999"/>
    <n v="5.9683584533817224E-2"/>
    <n v="0.18603804836211696"/>
  </r>
  <r>
    <m/>
    <s v="SC"/>
    <s v="STC-0043"/>
    <d v="2007-11-28T00:00:00"/>
    <n v="5"/>
    <s v="Campbell"/>
    <x v="15"/>
    <n v="90"/>
    <n v="5"/>
    <n v="10"/>
    <n v="5"/>
    <n v="3"/>
    <n v="235.61944901923448"/>
    <n v="2.3561944901923447E-2"/>
    <n v="212.05750411731103"/>
    <n v="2.1205750411731103E-2"/>
    <n v="2.356194490192344E-3"/>
    <n v="5.15"/>
    <n v="0.10920961462041519"/>
    <n v="11.257999999999999"/>
    <n v="2.6526037570585408E-2"/>
    <n v="8.2683577049829787E-2"/>
  </r>
  <r>
    <m/>
    <s v="SC"/>
    <s v="STC-0043"/>
    <d v="2007-11-28T00:00:00"/>
    <n v="5"/>
    <s v="Campbell"/>
    <x v="15"/>
    <n v="90"/>
    <n v="5"/>
    <n v="20"/>
    <n v="7.5"/>
    <n v="3"/>
    <n v="530.14376029327764"/>
    <n v="5.3014376029327764E-2"/>
    <n v="477.12938426394987"/>
    <n v="4.7712938426394985E-2"/>
    <n v="5.3014376029327792E-3"/>
    <n v="5.15"/>
    <n v="0.24572163289593418"/>
    <n v="11.257999999999999"/>
    <n v="5.9683584533817224E-2"/>
    <n v="0.18603804836211696"/>
  </r>
  <r>
    <m/>
    <s v="SC"/>
    <s v="STC-0043"/>
    <d v="2007-11-28T00:00:00"/>
    <n v="5"/>
    <s v="Campbell"/>
    <x v="15"/>
    <n v="70"/>
    <n v="5"/>
    <n v="20"/>
    <n v="7.5"/>
    <n v="3"/>
    <n v="530.14376029327764"/>
    <n v="5.3014376029327764E-2"/>
    <n v="371.10063220529435"/>
    <n v="3.7110063220529434E-2"/>
    <n v="1.5904312808798331E-2"/>
    <n v="5.15"/>
    <n v="0.1911168255857266"/>
    <n v="11.257999999999999"/>
    <n v="0.17905075360145159"/>
    <n v="1.2066071984275006E-2"/>
  </r>
  <r>
    <m/>
    <s v="SC"/>
    <s v="STC-0043"/>
    <d v="2007-11-28T00:00:00"/>
    <n v="5"/>
    <s v="Campbell"/>
    <x v="15"/>
    <n v="90"/>
    <n v="5"/>
    <n v="10"/>
    <n v="5"/>
    <n v="3"/>
    <n v="235.61944901923448"/>
    <n v="2.3561944901923447E-2"/>
    <n v="212.05750411731103"/>
    <n v="2.1205750411731103E-2"/>
    <n v="2.356194490192344E-3"/>
    <n v="5.15"/>
    <n v="0.10920961462041519"/>
    <n v="11.257999999999999"/>
    <n v="2.6526037570585408E-2"/>
    <n v="8.2683577049829787E-2"/>
  </r>
  <r>
    <m/>
    <s v="SC"/>
    <s v="STC-0043"/>
    <d v="2007-11-28T00:00:00"/>
    <n v="5"/>
    <s v="Campbell"/>
    <x v="15"/>
    <n v="90"/>
    <n v="5"/>
    <n v="10"/>
    <n v="5"/>
    <n v="3"/>
    <n v="235.61944901923448"/>
    <n v="2.3561944901923447E-2"/>
    <n v="212.05750411731103"/>
    <n v="2.1205750411731103E-2"/>
    <n v="2.356194490192344E-3"/>
    <n v="5.15"/>
    <n v="0.10920961462041519"/>
    <n v="11.257999999999999"/>
    <n v="2.6526037570585408E-2"/>
    <n v="8.2683577049829787E-2"/>
  </r>
  <r>
    <m/>
    <s v="SC"/>
    <s v="STC-0043"/>
    <d v="2007-11-28T00:00:00"/>
    <n v="5"/>
    <s v="Campbell"/>
    <x v="15"/>
    <n v="80"/>
    <n v="5"/>
    <n v="35"/>
    <n v="11.25"/>
    <n v="3"/>
    <n v="1192.8234606598746"/>
    <n v="0.11928234606598746"/>
    <n v="954.25876852789975"/>
    <n v="9.542587685278997E-2"/>
    <n v="2.3856469213197493E-2"/>
    <n v="5.15"/>
    <n v="0.49144326579186837"/>
    <n v="11.257999999999999"/>
    <n v="0.26857613040217737"/>
    <n v="0.222867135389691"/>
  </r>
  <r>
    <m/>
    <s v="SC"/>
    <s v="STC-0043"/>
    <d v="2007-11-28T00:00:00"/>
    <n v="5"/>
    <s v="Campbell"/>
    <x v="15"/>
    <n v="70"/>
    <n v="5"/>
    <n v="15"/>
    <n v="6.25"/>
    <n v="3"/>
    <n v="368.15538909255389"/>
    <n v="3.6815538909255388E-2"/>
    <n v="257.70877236478771"/>
    <n v="2.5770877236478772E-2"/>
    <n v="1.1044661672776616E-2"/>
    <n v="5.15"/>
    <n v="0.13272001776786568"/>
    <n v="11.257999999999999"/>
    <n v="0.12434080111211913"/>
    <n v="8.3792166557465492E-3"/>
  </r>
  <r>
    <m/>
    <s v="SC"/>
    <s v="STC-0043"/>
    <d v="2007-11-28T00:00:00"/>
    <n v="5"/>
    <s v="Campbell"/>
    <x v="15"/>
    <n v="70"/>
    <n v="5"/>
    <n v="30"/>
    <n v="10"/>
    <n v="3"/>
    <n v="942.47779607693792"/>
    <n v="9.4247779607693788E-2"/>
    <n v="659.73445725385648"/>
    <n v="6.5973445725385646E-2"/>
    <n v="2.8274333882308142E-2"/>
    <n v="5.15"/>
    <n v="0.33976324548573611"/>
    <n v="11.257999999999999"/>
    <n v="0.31831245084702503"/>
    <n v="2.1450794638711079E-2"/>
  </r>
  <r>
    <m/>
    <s v="SC"/>
    <s v="STC-0043"/>
    <d v="2007-11-28T00:00:00"/>
    <n v="5"/>
    <s v="Campbell"/>
    <x v="15"/>
    <n v="70"/>
    <n v="5"/>
    <n v="15"/>
    <n v="6.25"/>
    <n v="3"/>
    <n v="368.15538909255389"/>
    <n v="3.6815538909255388E-2"/>
    <n v="257.70877236478771"/>
    <n v="2.5770877236478772E-2"/>
    <n v="1.1044661672776616E-2"/>
    <n v="5.15"/>
    <n v="0.13272001776786568"/>
    <n v="11.257999999999999"/>
    <n v="0.12434080111211913"/>
    <n v="8.3792166557465492E-3"/>
  </r>
  <r>
    <m/>
    <s v="SC"/>
    <s v="STC-0043"/>
    <d v="2007-11-28T00:00:00"/>
    <n v="5"/>
    <s v="Campbell"/>
    <x v="15"/>
    <n v="80"/>
    <n v="5"/>
    <n v="15"/>
    <n v="6.25"/>
    <n v="3"/>
    <n v="368.15538909255389"/>
    <n v="3.6815538909255388E-2"/>
    <n v="294.5243112740431"/>
    <n v="2.945243112740431E-2"/>
    <n v="7.3631077818510776E-3"/>
    <n v="5.15"/>
    <n v="0.1516800203061322"/>
    <n v="11.257999999999999"/>
    <n v="8.2893867408079427E-2"/>
    <n v="6.8786152898052774E-2"/>
  </r>
  <r>
    <m/>
    <s v="SC"/>
    <s v="STC-0043"/>
    <d v="2007-11-28T00:00:00"/>
    <n v="5"/>
    <s v="Campbell"/>
    <x v="15"/>
    <n v="80"/>
    <n v="5"/>
    <n v="25"/>
    <n v="8.75"/>
    <n v="3"/>
    <n v="721.58456262140555"/>
    <n v="7.2158456262140555E-2"/>
    <n v="577.26765009712449"/>
    <n v="5.7726765009712445E-2"/>
    <n v="1.443169125242811E-2"/>
    <n v="5.15"/>
    <n v="0.29729283980001914"/>
    <n v="11.257999999999999"/>
    <n v="0.16247198011983566"/>
    <n v="0.13482085968018348"/>
  </r>
  <r>
    <m/>
    <s v="SC"/>
    <s v="STC-0043"/>
    <d v="2007-11-28T00:00:00"/>
    <n v="5"/>
    <s v="Campbell"/>
    <x v="15"/>
    <n v="50"/>
    <n v="5"/>
    <n v="12"/>
    <n v="5.5"/>
    <n v="3"/>
    <n v="285.09953331327375"/>
    <n v="2.8509953331327376E-2"/>
    <n v="142.54976665663688"/>
    <n v="1.4254976665663688E-2"/>
    <n v="1.4254976665663688E-2"/>
    <n v="5.15"/>
    <n v="7.3413129828168E-2"/>
    <n v="11.257999999999999"/>
    <n v="0.16048252730204179"/>
    <n v="-8.7069397473873794E-2"/>
  </r>
  <r>
    <m/>
    <s v="SC"/>
    <s v="STC-0043"/>
    <d v="2007-11-28T00:00:00"/>
    <n v="5"/>
    <s v="Campbell"/>
    <x v="15"/>
    <n v="90"/>
    <n v="5"/>
    <n v="10"/>
    <n v="5"/>
    <n v="3"/>
    <n v="235.61944901923448"/>
    <n v="2.3561944901923447E-2"/>
    <n v="212.05750411731103"/>
    <n v="2.1205750411731103E-2"/>
    <n v="2.356194490192344E-3"/>
    <n v="5.15"/>
    <n v="0.10920961462041519"/>
    <n v="11.257999999999999"/>
    <n v="2.6526037570585408E-2"/>
    <n v="8.2683577049829787E-2"/>
  </r>
  <r>
    <m/>
    <s v="SC"/>
    <s v="STC-0043"/>
    <d v="2007-11-28T00:00:00"/>
    <n v="5"/>
    <s v="Campbell"/>
    <x v="15"/>
    <n v="90"/>
    <n v="5"/>
    <n v="15"/>
    <n v="6.25"/>
    <n v="3"/>
    <n v="368.15538909255389"/>
    <n v="3.6815538909255388E-2"/>
    <n v="331.33985018329849"/>
    <n v="3.3133985018329849E-2"/>
    <n v="3.6815538909255388E-3"/>
    <n v="5.15"/>
    <n v="0.17064002284439875"/>
    <n v="11.257999999999999"/>
    <n v="4.1446933704039714E-2"/>
    <n v="0.12919308914035904"/>
  </r>
  <r>
    <m/>
    <s v="SC"/>
    <s v="STC-0043"/>
    <d v="2007-11-28T00:00:00"/>
    <n v="5"/>
    <s v="Campbell"/>
    <x v="15"/>
    <n v="90"/>
    <n v="5"/>
    <n v="15"/>
    <n v="6.25"/>
    <n v="3"/>
    <n v="368.15538909255389"/>
    <n v="3.6815538909255388E-2"/>
    <n v="331.33985018329849"/>
    <n v="3.3133985018329849E-2"/>
    <n v="3.6815538909255388E-3"/>
    <n v="5.15"/>
    <n v="0.17064002284439875"/>
    <n v="11.257999999999999"/>
    <n v="4.1446933704039714E-2"/>
    <n v="0.12919308914035904"/>
  </r>
  <r>
    <m/>
    <s v="SC"/>
    <s v="STC-0043"/>
    <d v="2007-11-28T00:00:00"/>
    <n v="5"/>
    <s v="Campbell"/>
    <x v="15"/>
    <n v="80"/>
    <n v="5"/>
    <n v="15"/>
    <n v="6.25"/>
    <n v="3"/>
    <n v="368.15538909255389"/>
    <n v="3.6815538909255388E-2"/>
    <n v="294.5243112740431"/>
    <n v="2.945243112740431E-2"/>
    <n v="7.3631077818510776E-3"/>
    <n v="5.15"/>
    <n v="0.1516800203061322"/>
    <n v="11.257999999999999"/>
    <n v="8.2893867408079427E-2"/>
    <n v="6.8786152898052774E-2"/>
  </r>
  <r>
    <m/>
    <s v="SC"/>
    <s v="STC-0043"/>
    <d v="2007-11-28T00:00:00"/>
    <n v="5"/>
    <s v="Campbell"/>
    <x v="15"/>
    <n v="80"/>
    <n v="5"/>
    <n v="20"/>
    <n v="7.5"/>
    <n v="3"/>
    <n v="530.14376029327764"/>
    <n v="5.3014376029327764E-2"/>
    <n v="424.11500823462211"/>
    <n v="4.2411500823462213E-2"/>
    <n v="1.0602875205865551E-2"/>
    <n v="5.15"/>
    <n v="0.2184192292408304"/>
    <n v="11.257999999999999"/>
    <n v="0.11936716906763437"/>
    <n v="9.9052060173196038E-2"/>
  </r>
  <r>
    <m/>
    <s v="SC"/>
    <s v="STC-0043"/>
    <d v="2007-11-28T00:00:00"/>
    <n v="5"/>
    <s v="Campbell"/>
    <x v="15"/>
    <n v="90"/>
    <n v="10"/>
    <n v="30"/>
    <n v="12.5"/>
    <n v="3"/>
    <n v="1472.6215563702156"/>
    <n v="0.14726215563702155"/>
    <n v="1325.359400733194"/>
    <n v="0.1325359400733194"/>
    <n v="1.4726215563702155E-2"/>
    <n v="5.15"/>
    <n v="0.68256009137759499"/>
    <n v="11.257999999999999"/>
    <n v="0.16578773481615885"/>
    <n v="0.51677235656143616"/>
  </r>
  <r>
    <m/>
    <s v="SC"/>
    <s v="STC-0043"/>
    <d v="2007-11-28T00:00:00"/>
    <n v="5"/>
    <s v="Campbell"/>
    <x v="15"/>
    <n v="90"/>
    <n v="10"/>
    <n v="20"/>
    <n v="10"/>
    <n v="3"/>
    <n v="942.47779607693792"/>
    <n v="9.4247779607693788E-2"/>
    <n v="848.23001646924411"/>
    <n v="8.4823001646924412E-2"/>
    <n v="9.424777960769376E-3"/>
    <n v="5.15"/>
    <n v="0.43683845848166075"/>
    <n v="11.257999999999999"/>
    <n v="0.10610415028234163"/>
    <n v="0.33073430819931915"/>
  </r>
  <r>
    <m/>
    <s v="SC"/>
    <s v="STC-0043"/>
    <d v="2007-11-28T00:00:00"/>
    <n v="5"/>
    <s v="Campbell"/>
    <x v="15"/>
    <n v="90"/>
    <n v="10"/>
    <n v="50"/>
    <n v="17.5"/>
    <n v="3"/>
    <n v="2886.3382504856222"/>
    <n v="0.28863382504856222"/>
    <n v="2597.7044254370599"/>
    <n v="0.25977044254370596"/>
    <n v="2.8863382504856261E-2"/>
    <n v="5.15"/>
    <n v="1.3378177791000858"/>
    <n v="11.257999999999999"/>
    <n v="0.32494396023967176"/>
    <n v="1.0128738188604141"/>
  </r>
  <r>
    <m/>
    <s v="SC"/>
    <s v="STC-0043"/>
    <d v="2007-11-28T00:00:00"/>
    <n v="5"/>
    <s v="Campbell"/>
    <x v="15"/>
    <n v="80"/>
    <n v="10"/>
    <n v="35"/>
    <n v="13.75"/>
    <n v="3"/>
    <n v="1781.8720832079607"/>
    <n v="0.17818720832079607"/>
    <n v="1425.4976665663687"/>
    <n v="0.14254976665663688"/>
    <n v="3.5637441664159192E-2"/>
    <n v="5.15"/>
    <n v="0.73413129828168"/>
    <n v="11.257999999999999"/>
    <n v="0.40120631825510417"/>
    <n v="0.33292498002657583"/>
  </r>
  <r>
    <m/>
    <s v="SC"/>
    <s v="STC-0043"/>
    <d v="2007-11-28T00:00:00"/>
    <n v="5"/>
    <s v="Campbell"/>
    <x v="15"/>
    <n v="80"/>
    <n v="10"/>
    <n v="20"/>
    <n v="10"/>
    <n v="3"/>
    <n v="942.47779607693792"/>
    <n v="9.4247779607693788E-2"/>
    <n v="753.9822368615504"/>
    <n v="7.5398223686155036E-2"/>
    <n v="1.8849555921538752E-2"/>
    <n v="5.15"/>
    <n v="0.38830085198369846"/>
    <n v="11.257999999999999"/>
    <n v="0.21220830056468326"/>
    <n v="0.1760925514190152"/>
  </r>
  <r>
    <m/>
    <s v="SC"/>
    <s v="STC-0043"/>
    <d v="2007-11-28T00:00:00"/>
    <n v="5"/>
    <s v="Campbell"/>
    <x v="15"/>
    <n v="80"/>
    <n v="10"/>
    <n v="35"/>
    <n v="13.75"/>
    <n v="3"/>
    <n v="1781.8720832079607"/>
    <n v="0.17818720832079607"/>
    <n v="1425.4976665663687"/>
    <n v="0.14254976665663688"/>
    <n v="3.5637441664159192E-2"/>
    <n v="5.15"/>
    <n v="0.73413129828168"/>
    <n v="11.257999999999999"/>
    <n v="0.40120631825510417"/>
    <n v="0.33292498002657583"/>
  </r>
  <r>
    <m/>
    <s v="SC"/>
    <s v="STC-0043"/>
    <d v="2007-11-28T00:00:00"/>
    <n v="5"/>
    <s v="Campbell"/>
    <x v="15"/>
    <n v="60"/>
    <n v="10"/>
    <n v="35"/>
    <n v="13.75"/>
    <n v="3"/>
    <n v="1781.8720832079607"/>
    <n v="0.17818720832079607"/>
    <n v="1069.1232499247765"/>
    <n v="0.10691232499247764"/>
    <n v="7.1274883328318425E-2"/>
    <n v="5.15"/>
    <n v="0.55059847371125992"/>
    <n v="11.257999999999999"/>
    <n v="0.80241263651020878"/>
    <n v="-0.25181416279894886"/>
  </r>
  <r>
    <m/>
    <s v="SC"/>
    <s v="STC-0043"/>
    <d v="2007-11-28T00:00:00"/>
    <n v="5"/>
    <s v="Campbell"/>
    <x v="15"/>
    <n v="80"/>
    <n v="15"/>
    <n v="50"/>
    <n v="20"/>
    <n v="3"/>
    <n v="3769.9111843077517"/>
    <n v="0.37699111843077515"/>
    <n v="3015.9289474462016"/>
    <n v="0.30159289474462014"/>
    <n v="7.5398223686155008E-2"/>
    <n v="5.15"/>
    <n v="1.5532034079347938"/>
    <n v="11.257999999999999"/>
    <n v="0.84883320225873304"/>
    <n v="0.70437020567606079"/>
  </r>
  <r>
    <m/>
    <s v="SC"/>
    <s v="STC-0043"/>
    <d v="2007-11-28T00:00:00"/>
    <n v="5"/>
    <s v="Campbell"/>
    <x v="15"/>
    <n v="70"/>
    <n v="20"/>
    <n v="40"/>
    <n v="20"/>
    <n v="3"/>
    <n v="3769.9111843077517"/>
    <n v="0.37699111843077515"/>
    <n v="2638.9378290154259"/>
    <n v="0.26389378290154258"/>
    <n v="0.11309733552923257"/>
    <n v="5.15"/>
    <n v="1.3590529819429444"/>
    <n v="11.257999999999999"/>
    <n v="1.2732498033881001"/>
    <n v="8.5803178554844317E-2"/>
  </r>
  <r>
    <m/>
    <s v="SC"/>
    <s v="STC-0043"/>
    <d v="2007-11-28T00:00:00"/>
    <n v="5"/>
    <s v="Campbell"/>
    <x v="14"/>
    <n v="90"/>
    <n v="3"/>
    <n v="12"/>
    <n v="4.5"/>
    <n v="2"/>
    <n v="127.23450247038662"/>
    <n v="1.2723450247038661E-2"/>
    <n v="114.51105222334796"/>
    <n v="1.1451105222334796E-2"/>
    <n v="1.2723450247038651E-3"/>
    <n v="6.51"/>
    <n v="7.4546694997399521E-2"/>
    <n v="8.2509999999999994"/>
    <n v="1.049811879883159E-2"/>
    <n v="6.4048576198567936E-2"/>
  </r>
  <r>
    <m/>
    <s v="SC"/>
    <s v="STC-0043"/>
    <d v="2007-11-28T00:00:00"/>
    <n v="5"/>
    <s v="Campbell"/>
    <x v="14"/>
    <n v="90"/>
    <n v="5"/>
    <n v="15"/>
    <n v="6.25"/>
    <n v="2"/>
    <n v="245.43692606170259"/>
    <n v="2.4543692606170259E-2"/>
    <n v="220.89323345553234"/>
    <n v="2.2089323345553233E-2"/>
    <n v="2.4543692606170259E-3"/>
    <n v="6.51"/>
    <n v="0.14380149497955155"/>
    <n v="8.2509999999999994"/>
    <n v="2.0251000769351078E-2"/>
    <n v="0.12355049421020048"/>
  </r>
  <r>
    <m/>
    <s v="SC"/>
    <s v="STC-0044"/>
    <d v="2007-11-30T00:00:00"/>
    <n v="29"/>
    <s v="Hemmer"/>
    <x v="4"/>
    <n v="50"/>
    <n v="10"/>
    <n v="20"/>
    <n v="10"/>
    <n v="2"/>
    <n v="628.31853071795865"/>
    <n v="6.2831853071795868E-2"/>
    <n v="314.15926535897933"/>
    <n v="3.1415926535897934E-2"/>
    <n v="3.1415926535897934E-2"/>
    <n v="5.23"/>
    <n v="0.16430529578274622"/>
    <n v="8.4610000000000003"/>
    <n v="0.26581015442023243"/>
    <n v="-0.10150485863748621"/>
  </r>
  <r>
    <m/>
    <s v="SC"/>
    <s v="STC-0044"/>
    <d v="2007-11-30T00:00:00"/>
    <n v="29"/>
    <s v="Hemmer"/>
    <x v="4"/>
    <n v="20"/>
    <n v="16"/>
    <n v="23"/>
    <n v="13.75"/>
    <n v="2"/>
    <n v="1187.9147221386406"/>
    <n v="0.11879147221386406"/>
    <n v="237.58294442772814"/>
    <n v="2.3758294442772814E-2"/>
    <n v="9.5033177771091243E-2"/>
    <n v="5.23"/>
    <n v="0.12425587993570184"/>
    <n v="8.4610000000000003"/>
    <n v="0.80407571712120307"/>
    <n v="-0.67981983718550121"/>
  </r>
  <r>
    <m/>
    <s v="SC"/>
    <s v="STC-0044"/>
    <d v="2007-11-30T00:00:00"/>
    <n v="29"/>
    <s v="Hemmer"/>
    <x v="6"/>
    <n v="100"/>
    <n v="3"/>
    <n v="17"/>
    <n v="5.75"/>
    <n v="2"/>
    <n v="207.73781421862506"/>
    <n v="2.0773781421862505E-2"/>
    <n v="207.73781421862506"/>
    <n v="2.0773781421862505E-2"/>
    <n v="0"/>
    <n v="6.62"/>
    <n v="0.13752243301272979"/>
    <n v="8.3030000000000008"/>
    <n v="0"/>
    <n v="0.13752243301272979"/>
  </r>
  <r>
    <m/>
    <s v="SC"/>
    <s v="STC-0044"/>
    <d v="2007-11-30T00:00:00"/>
    <n v="29"/>
    <s v="Hemmer"/>
    <x v="6"/>
    <n v="100"/>
    <n v="6"/>
    <n v="17"/>
    <n v="7.25"/>
    <n v="2"/>
    <n v="330.259927708627"/>
    <n v="3.3025992770862697E-2"/>
    <n v="330.259927708627"/>
    <n v="3.3025992770862697E-2"/>
    <n v="0"/>
    <n v="6.62"/>
    <n v="0.21863207214311106"/>
    <n v="8.3030000000000008"/>
    <n v="0"/>
    <n v="0.21863207214311106"/>
  </r>
  <r>
    <m/>
    <s v="SC"/>
    <s v="STC-0044"/>
    <d v="2007-11-30T00:00:00"/>
    <n v="29"/>
    <s v="Hemmer"/>
    <x v="6"/>
    <n v="90"/>
    <n v="12"/>
    <n v="33"/>
    <n v="14.25"/>
    <n v="2"/>
    <n v="1275.8793164391548"/>
    <n v="0.12758793164391546"/>
    <n v="1148.2913847952393"/>
    <n v="0.11482913847952393"/>
    <n v="1.2758793164391533E-2"/>
    <n v="6.62"/>
    <n v="0.76016889673444843"/>
    <n v="8.3030000000000008"/>
    <n v="0.1059362596439429"/>
    <n v="0.6542326370905055"/>
  </r>
  <r>
    <m/>
    <s v="SC"/>
    <s v="STC-0044"/>
    <d v="2007-11-30T00:00:00"/>
    <n v="29"/>
    <s v="Hemmer"/>
    <x v="6"/>
    <n v="90"/>
    <n v="18"/>
    <n v="38"/>
    <n v="18.5"/>
    <n v="2"/>
    <n v="2150.4201713822135"/>
    <n v="0.21504201713822135"/>
    <n v="1935.3781542439922"/>
    <n v="0.19353781542439921"/>
    <n v="2.1504201713822141E-2"/>
    <n v="6.62"/>
    <n v="1.2812203381095228"/>
    <n v="8.3030000000000008"/>
    <n v="0.17854938682986526"/>
    <n v="1.1026709512796575"/>
  </r>
  <r>
    <m/>
    <s v="SC"/>
    <s v="STC-0044"/>
    <d v="2007-11-30T00:00:00"/>
    <n v="29"/>
    <s v="Hemmer"/>
    <x v="6"/>
    <n v="60"/>
    <n v="20"/>
    <n v="30"/>
    <n v="17.5"/>
    <n v="2"/>
    <n v="1924.2255003237483"/>
    <n v="0.19242255003237482"/>
    <n v="1154.535300194249"/>
    <n v="0.11545353001942489"/>
    <n v="7.6969020012949932E-2"/>
    <n v="6.62"/>
    <n v="0.76430236872859281"/>
    <n v="8.3030000000000008"/>
    <n v="0.63907377316752334"/>
    <n v="0.12522859556106947"/>
  </r>
  <r>
    <m/>
    <s v="SC"/>
    <s v="STC-0044"/>
    <d v="2007-11-30T00:00:00"/>
    <n v="29"/>
    <s v="Hemmer"/>
    <x v="6"/>
    <n v="20"/>
    <n v="25"/>
    <n v="40"/>
    <n v="22.5"/>
    <n v="2"/>
    <n v="3180.8625617596654"/>
    <n v="0.31808625617596653"/>
    <n v="636.17251235193316"/>
    <n v="6.3617251235193323E-2"/>
    <n v="0.25446900494077318"/>
    <n v="6.62"/>
    <n v="0.42114620317697982"/>
    <n v="8.3030000000000008"/>
    <n v="2.1128561480232397"/>
    <n v="-1.6917099448462598"/>
  </r>
  <r>
    <m/>
    <s v="SC"/>
    <s v="STC-0044"/>
    <d v="2007-11-30T00:00:00"/>
    <n v="29"/>
    <s v="Hemmer"/>
    <x v="6"/>
    <n v="40"/>
    <n v="25"/>
    <n v="75"/>
    <n v="31.25"/>
    <n v="2"/>
    <n v="6135.9231515425645"/>
    <n v="0.6135923151542565"/>
    <n v="2454.3692606170257"/>
    <n v="0.24543692606170256"/>
    <n v="0.36815538909255396"/>
    <n v="6.62"/>
    <n v="1.624792450528471"/>
    <n v="8.3030000000000008"/>
    <n v="3.0567941956354758"/>
    <n v="-1.4320017451070048"/>
  </r>
  <r>
    <m/>
    <s v="SC"/>
    <s v="STC-0044"/>
    <d v="2007-11-30T00:00:00"/>
    <n v="29"/>
    <s v="Hemmer"/>
    <x v="6"/>
    <n v="20"/>
    <n v="33"/>
    <n v="28"/>
    <n v="23.5"/>
    <n v="2"/>
    <n v="3469.8890858899267"/>
    <n v="0.34698890858899267"/>
    <n v="693.97781717798534"/>
    <n v="6.9397781717798535E-2"/>
    <n v="0.27759112687119414"/>
    <n v="6.62"/>
    <n v="0.4594133149718263"/>
    <n v="8.3030000000000008"/>
    <n v="2.3048391264115251"/>
    <n v="-1.8454258114396989"/>
  </r>
  <r>
    <m/>
    <s v="SC"/>
    <s v="STC-0044"/>
    <d v="2007-11-30T00:00:00"/>
    <n v="29"/>
    <s v="Hemmer"/>
    <x v="6"/>
    <n v="10"/>
    <n v="50"/>
    <n v="110"/>
    <n v="52.5"/>
    <n v="2"/>
    <n v="17318.029502913734"/>
    <n v="1.7318029502913734"/>
    <n v="1731.8029502913735"/>
    <n v="0.17318029502913734"/>
    <n v="1.5586226552622362"/>
    <n v="6.62"/>
    <n v="1.1464535530928892"/>
    <n v="8.3030000000000008"/>
    <n v="12.941243906642349"/>
    <n v="-11.794790353549459"/>
  </r>
  <r>
    <m/>
    <s v="SC"/>
    <s v="STC-0044"/>
    <d v="2007-11-30T00:00:00"/>
    <n v="29"/>
    <s v="Hemmer"/>
    <x v="7"/>
    <n v="100"/>
    <n v="9"/>
    <n v="10"/>
    <n v="7"/>
    <n v="3"/>
    <n v="461.81412007769961"/>
    <n v="4.6181412007769963E-2"/>
    <n v="461.81412007769961"/>
    <n v="4.6181412007769963E-2"/>
    <n v="0"/>
    <n v="13.7"/>
    <n v="0.63268534450644842"/>
    <n v="7.907"/>
    <n v="0"/>
    <n v="0.63268534450644842"/>
  </r>
  <r>
    <m/>
    <s v="SC"/>
    <s v="STC-0044"/>
    <d v="2007-11-30T00:00:00"/>
    <n v="29"/>
    <s v="Hemmer"/>
    <x v="8"/>
    <n v="90"/>
    <n v="42"/>
    <n v="40"/>
    <n v="31"/>
    <n v="2"/>
    <n v="6038.1410801995826"/>
    <n v="0.60381410801995827"/>
    <n v="5434.3269721796241"/>
    <n v="0.54343269721796239"/>
    <n v="6.0381410801995883E-2"/>
    <n v="11.49"/>
    <n v="6.2440416910343881"/>
    <n v="8.1999999999999993"/>
    <n v="0.49512756857636619"/>
    <n v="5.7489141224580216"/>
  </r>
  <r>
    <m/>
    <s v="SC"/>
    <s v="STC-0044"/>
    <d v="2007-11-30T00:00:00"/>
    <n v="29"/>
    <s v="Hemmer"/>
    <x v="11"/>
    <n v="90"/>
    <n v="5"/>
    <n v="11"/>
    <n v="5.25"/>
    <n v="2"/>
    <n v="173.18029502913734"/>
    <n v="1.7318029502913734E-2"/>
    <n v="155.86226552622361"/>
    <n v="1.5586226552622361E-2"/>
    <n v="1.7318029502913727E-3"/>
    <n v="5.78"/>
    <n v="9.0088389474157246E-2"/>
    <n v="9.0679999999999996"/>
    <n v="1.5703989153242167E-2"/>
    <n v="7.4384400320915076E-2"/>
  </r>
  <r>
    <m/>
    <s v="SC"/>
    <s v="STC-0044"/>
    <d v="2007-11-30T00:00:00"/>
    <n v="29"/>
    <s v="Hemmer"/>
    <x v="11"/>
    <n v="90"/>
    <n v="9"/>
    <n v="18"/>
    <n v="9"/>
    <n v="2"/>
    <n v="508.93800988154646"/>
    <n v="5.0893800988154644E-2"/>
    <n v="458.04420889339184"/>
    <n v="4.5804420889339184E-2"/>
    <n v="5.0893800988154603E-3"/>
    <n v="5.78"/>
    <n v="0.26474955274038048"/>
    <n v="9.0679999999999996"/>
    <n v="4.6150498736058594E-2"/>
    <n v="0.21859905400432189"/>
  </r>
  <r>
    <m/>
    <s v="SC"/>
    <s v="STC-0044"/>
    <d v="2007-11-30T00:00:00"/>
    <n v="29"/>
    <s v="Hemmer"/>
    <x v="11"/>
    <n v="90"/>
    <n v="20"/>
    <n v="30"/>
    <n v="17.5"/>
    <n v="2"/>
    <n v="1924.2255003237483"/>
    <n v="0.19242255003237482"/>
    <n v="1731.8029502913735"/>
    <n v="0.17318029502913734"/>
    <n v="1.924225500323748E-2"/>
    <n v="5.78"/>
    <n v="1.0009821052684138"/>
    <n v="9.0679999999999996"/>
    <n v="0.17448876836935745"/>
    <n v="0.82649333689905635"/>
  </r>
  <r>
    <m/>
    <s v="SC"/>
    <s v="STC-0044"/>
    <d v="2007-11-30T00:00:00"/>
    <n v="29"/>
    <s v="Hemmer"/>
    <x v="12"/>
    <n v="100"/>
    <n v="5"/>
    <n v="10"/>
    <n v="5"/>
    <n v="3"/>
    <n v="235.61944901923448"/>
    <n v="2.3561944901923447E-2"/>
    <n v="235.61944901923448"/>
    <n v="2.3561944901923447E-2"/>
    <n v="0"/>
    <n v="1.86"/>
    <n v="4.3825217517577612E-2"/>
    <n v="12.651"/>
    <n v="0"/>
    <n v="4.3825217517577612E-2"/>
  </r>
  <r>
    <m/>
    <s v="SC"/>
    <s v="STC-0044"/>
    <d v="2007-11-30T00:00:00"/>
    <n v="29"/>
    <s v="Hemmer"/>
    <x v="12"/>
    <n v="100"/>
    <n v="8"/>
    <n v="11"/>
    <n v="6.75"/>
    <n v="3"/>
    <n v="429.41644583755487"/>
    <n v="4.2941644583755489E-2"/>
    <n v="429.41644583755487"/>
    <n v="4.2941644583755489E-2"/>
    <n v="0"/>
    <n v="1.86"/>
    <n v="7.9871458925785219E-2"/>
    <n v="12.651"/>
    <n v="0"/>
    <n v="7.9871458925785219E-2"/>
  </r>
  <r>
    <m/>
    <s v="SC"/>
    <s v="STC-0044"/>
    <d v="2007-11-30T00:00:00"/>
    <n v="29"/>
    <s v="Hemmer"/>
    <x v="13"/>
    <n v="90"/>
    <n v="2"/>
    <n v="20"/>
    <n v="6"/>
    <n v="2"/>
    <n v="226.1946710584651"/>
    <n v="2.2619467105846509E-2"/>
    <n v="203.57520395261861"/>
    <n v="2.0357520395261862E-2"/>
    <n v="2.2619467105846475E-3"/>
    <n v="4.05"/>
    <n v="8.2447957600810542E-2"/>
    <n v="8.1050000000000004"/>
    <n v="1.8333078089288569E-2"/>
    <n v="6.4114879511521977E-2"/>
  </r>
  <r>
    <m/>
    <s v="SC"/>
    <s v="STC-0044"/>
    <d v="2007-11-30T00:00:00"/>
    <n v="29"/>
    <s v="Hemmer"/>
    <x v="13"/>
    <n v="100"/>
    <n v="5"/>
    <n v="11"/>
    <n v="5.25"/>
    <n v="2"/>
    <n v="173.18029502913734"/>
    <n v="1.7318029502913734E-2"/>
    <n v="173.18029502913734"/>
    <n v="1.7318029502913734E-2"/>
    <n v="0"/>
    <n v="4.05"/>
    <n v="7.0138019486800623E-2"/>
    <n v="8.1050000000000004"/>
    <n v="0"/>
    <n v="7.0138019486800623E-2"/>
  </r>
  <r>
    <m/>
    <s v="SC"/>
    <s v="STC-0044"/>
    <d v="2007-11-30T00:00:00"/>
    <n v="29"/>
    <s v="Hemmer"/>
    <x v="13"/>
    <n v="100"/>
    <n v="5"/>
    <n v="11"/>
    <n v="5.25"/>
    <n v="2"/>
    <n v="173.18029502913734"/>
    <n v="1.7318029502913734E-2"/>
    <n v="173.18029502913734"/>
    <n v="1.7318029502913734E-2"/>
    <n v="0"/>
    <n v="4.05"/>
    <n v="7.0138019486800623E-2"/>
    <n v="8.1050000000000004"/>
    <n v="0"/>
    <n v="7.0138019486800623E-2"/>
  </r>
  <r>
    <m/>
    <s v="SC"/>
    <s v="STC-0044"/>
    <d v="2007-11-30T00:00:00"/>
    <n v="29"/>
    <s v="Hemmer"/>
    <x v="14"/>
    <n v="90"/>
    <n v="5"/>
    <n v="10"/>
    <n v="5"/>
    <n v="2"/>
    <n v="157.07963267948966"/>
    <n v="1.5707963267948967E-2"/>
    <n v="141.37166941154069"/>
    <n v="1.4137166941154069E-2"/>
    <n v="1.5707963267948977E-3"/>
    <n v="6.51"/>
    <n v="9.2032956786912992E-2"/>
    <n v="8.2509999999999994"/>
    <n v="1.29606404923847E-2"/>
    <n v="7.9072316294528294E-2"/>
  </r>
  <r>
    <m/>
    <s v="SC"/>
    <s v="STC-0044"/>
    <d v="2007-11-30T00:00:00"/>
    <n v="29"/>
    <s v="Hemmer"/>
    <x v="14"/>
    <n v="80"/>
    <n v="5"/>
    <n v="20"/>
    <n v="7.5"/>
    <n v="2"/>
    <n v="353.42917352885172"/>
    <n v="3.5342917352885174E-2"/>
    <n v="282.74333882308139"/>
    <n v="2.8274333882308138E-2"/>
    <n v="7.0685834705770355E-3"/>
    <n v="6.51"/>
    <n v="0.18406591357382598"/>
    <n v="8.2509999999999994"/>
    <n v="5.8322882215731113E-2"/>
    <n v="0.12574303135809486"/>
  </r>
  <r>
    <m/>
    <s v="SC"/>
    <s v="STC-0044"/>
    <d v="2007-11-30T00:00:00"/>
    <n v="29"/>
    <s v="Hemmer"/>
    <x v="14"/>
    <n v="100"/>
    <n v="5"/>
    <n v="15"/>
    <n v="6.25"/>
    <n v="2"/>
    <n v="245.43692606170259"/>
    <n v="2.4543692606170259E-2"/>
    <n v="245.43692606170259"/>
    <n v="2.4543692606170259E-2"/>
    <n v="0"/>
    <n v="6.51"/>
    <n v="0.15977943886616838"/>
    <n v="8.2509999999999994"/>
    <n v="0"/>
    <n v="0.15977943886616838"/>
  </r>
  <r>
    <m/>
    <s v="SC"/>
    <s v="STC-0044"/>
    <d v="2007-11-30T00:00:00"/>
    <n v="29"/>
    <s v="Hemmer"/>
    <x v="14"/>
    <n v="100"/>
    <n v="7"/>
    <n v="15"/>
    <n v="7.25"/>
    <n v="2"/>
    <n v="330.259927708627"/>
    <n v="3.3025992770862697E-2"/>
    <n v="330.259927708627"/>
    <n v="3.3025992770862697E-2"/>
    <n v="0"/>
    <n v="6.51"/>
    <n v="0.21499921293831614"/>
    <n v="8.2509999999999994"/>
    <n v="0"/>
    <n v="0.21499921293831614"/>
  </r>
  <r>
    <m/>
    <s v="SC"/>
    <s v="STC-0044"/>
    <d v="2007-11-30T00:00:00"/>
    <n v="29"/>
    <s v="Hemmer"/>
    <x v="14"/>
    <n v="90"/>
    <n v="8"/>
    <n v="13"/>
    <n v="7.25"/>
    <n v="2"/>
    <n v="330.259927708627"/>
    <n v="3.3025992770862697E-2"/>
    <n v="297.23393493776433"/>
    <n v="2.9723393493776434E-2"/>
    <n v="3.3025992770862635E-3"/>
    <n v="6.51"/>
    <n v="0.19349929164448457"/>
    <n v="8.2509999999999994"/>
    <n v="2.7249746635238759E-2"/>
    <n v="0.1662495450092458"/>
  </r>
  <r>
    <m/>
    <s v="SC"/>
    <s v="STC-0044"/>
    <d v="2007-11-30T00:00:00"/>
    <n v="29"/>
    <s v="Hemmer"/>
    <x v="14"/>
    <n v="90"/>
    <n v="8"/>
    <n v="16"/>
    <n v="8"/>
    <n v="2"/>
    <n v="402.12385965949352"/>
    <n v="4.0212385965949352E-2"/>
    <n v="361.91147369354417"/>
    <n v="3.6191147369354415E-2"/>
    <n v="4.0212385965949365E-3"/>
    <n v="6.51"/>
    <n v="0.23560436937449725"/>
    <n v="8.2509999999999994"/>
    <n v="3.3179239660504817E-2"/>
    <n v="0.20242512971399243"/>
  </r>
  <r>
    <m/>
    <s v="SC"/>
    <s v="STC-0044"/>
    <d v="2007-11-30T00:00:00"/>
    <n v="29"/>
    <s v="Hemmer"/>
    <x v="14"/>
    <n v="90"/>
    <n v="8"/>
    <n v="14"/>
    <n v="7.5"/>
    <n v="2"/>
    <n v="353.42917352885172"/>
    <n v="3.5342917352885174E-2"/>
    <n v="318.08625617596658"/>
    <n v="3.1808625617596661E-2"/>
    <n v="3.5342917352885125E-3"/>
    <n v="6.51"/>
    <n v="0.20707415277055427"/>
    <n v="8.2509999999999994"/>
    <n v="2.9161441107865515E-2"/>
    <n v="0.17791271166268877"/>
  </r>
  <r>
    <m/>
    <s v="SC"/>
    <s v="STC-0044"/>
    <d v="2007-11-30T00:00:00"/>
    <n v="29"/>
    <s v="Hemmer"/>
    <x v="14"/>
    <n v="20"/>
    <n v="12"/>
    <n v="25"/>
    <n v="12.25"/>
    <n v="2"/>
    <n v="942.87049515863669"/>
    <n v="9.4287049515863669E-2"/>
    <n v="188.57409903172734"/>
    <n v="1.8857409903172733E-2"/>
    <n v="7.5429639612690932E-2"/>
    <n v="6.51"/>
    <n v="0.12276173846965449"/>
    <n v="8.2509999999999994"/>
    <n v="0.62236995644431281"/>
    <n v="-0.49960821797465832"/>
  </r>
  <r>
    <m/>
    <s v="SC"/>
    <s v="STC-0044"/>
    <d v="2007-11-30T00:00:00"/>
    <n v="29"/>
    <s v="Hemmer"/>
    <x v="14"/>
    <n v="80"/>
    <n v="12"/>
    <n v="20"/>
    <n v="11"/>
    <n v="2"/>
    <n v="760.26542216872997"/>
    <n v="7.6026542216872994E-2"/>
    <n v="608.21233773498398"/>
    <n v="6.08212337734984E-2"/>
    <n v="1.5205308443374595E-2"/>
    <n v="6.51"/>
    <n v="0.39594623186547456"/>
    <n v="8.2509999999999994"/>
    <n v="0.12545899996628376"/>
    <n v="0.27048723189919077"/>
  </r>
  <r>
    <m/>
    <s v="SC"/>
    <s v="STC-0047"/>
    <d v="2007-12-04T00:00:00"/>
    <n v="42"/>
    <s v="Campbell"/>
    <x v="18"/>
    <n v="80"/>
    <n v="100"/>
    <n v="100"/>
    <n v="75"/>
    <n v="2"/>
    <n v="35342.917352885175"/>
    <n v="3.5342917352885177"/>
    <n v="28274.333882308143"/>
    <n v="2.8274333882308142"/>
    <n v="0.70685834705770345"/>
    <n v="4.47"/>
    <n v="12.638627245391739"/>
    <n v="17.831"/>
    <n v="12.60399118638591"/>
    <n v="3.4636059005828557E-2"/>
  </r>
  <r>
    <m/>
    <s v="SC"/>
    <s v="STC-0047"/>
    <d v="2007-12-04T00:00:00"/>
    <n v="42"/>
    <s v="Campbell"/>
    <x v="4"/>
    <n v="90"/>
    <n v="3"/>
    <n v="10"/>
    <n v="4"/>
    <n v="2"/>
    <n v="100.53096491487338"/>
    <n v="1.0053096491487338E-2"/>
    <n v="90.477868423386042"/>
    <n v="9.0477868423386038E-3"/>
    <n v="1.0053096491487341E-3"/>
    <n v="5.23"/>
    <n v="4.7319925185430899E-2"/>
    <n v="8.4610000000000003"/>
    <n v="8.5059249414474406E-3"/>
    <n v="3.881400024398346E-2"/>
  </r>
  <r>
    <m/>
    <s v="SC"/>
    <s v="STC-0047"/>
    <d v="2007-12-04T00:00:00"/>
    <n v="42"/>
    <s v="Campbell"/>
    <x v="4"/>
    <n v="80"/>
    <n v="3"/>
    <n v="10"/>
    <n v="4"/>
    <n v="2"/>
    <n v="100.53096491487338"/>
    <n v="1.0053096491487338E-2"/>
    <n v="80.424771931898704"/>
    <n v="8.0424771931898696E-3"/>
    <n v="2.0106192982974683E-3"/>
    <n v="5.23"/>
    <n v="4.2062155720383021E-2"/>
    <n v="8.4610000000000003"/>
    <n v="1.7011849882894881E-2"/>
    <n v="2.505030583748814E-2"/>
  </r>
  <r>
    <m/>
    <s v="SC"/>
    <s v="STC-0047"/>
    <d v="2007-12-04T00:00:00"/>
    <n v="42"/>
    <s v="Campbell"/>
    <x v="4"/>
    <n v="100"/>
    <n v="3"/>
    <n v="10"/>
    <n v="4"/>
    <n v="2"/>
    <n v="100.53096491487338"/>
    <n v="1.0053096491487338E-2"/>
    <n v="100.53096491487338"/>
    <n v="1.0053096491487338E-2"/>
    <n v="0"/>
    <n v="5.23"/>
    <n v="5.2577694650478783E-2"/>
    <n v="8.4610000000000003"/>
    <n v="0"/>
    <n v="5.2577694650478783E-2"/>
  </r>
  <r>
    <m/>
    <s v="SC"/>
    <s v="STC-0047"/>
    <d v="2007-12-04T00:00:00"/>
    <n v="42"/>
    <s v="Campbell"/>
    <x v="4"/>
    <n v="100"/>
    <n v="5"/>
    <n v="20"/>
    <n v="7.5"/>
    <n v="2"/>
    <n v="353.42917352885172"/>
    <n v="3.5342917352885174E-2"/>
    <n v="353.42917352885172"/>
    <n v="3.5342917352885174E-2"/>
    <n v="0"/>
    <n v="5.23"/>
    <n v="0.18484345775558947"/>
    <n v="8.4610000000000003"/>
    <n v="0"/>
    <n v="0.18484345775558947"/>
  </r>
  <r>
    <m/>
    <s v="SC"/>
    <s v="STC-0047"/>
    <d v="2007-12-04T00:00:00"/>
    <n v="42"/>
    <s v="Campbell"/>
    <x v="4"/>
    <n v="100"/>
    <n v="5"/>
    <n v="15"/>
    <n v="6.25"/>
    <n v="2"/>
    <n v="245.43692606170259"/>
    <n v="2.4543692606170259E-2"/>
    <n v="245.43692606170259"/>
    <n v="2.4543692606170259E-2"/>
    <n v="0"/>
    <n v="5.23"/>
    <n v="0.12836351233027046"/>
    <n v="8.4610000000000003"/>
    <n v="0"/>
    <n v="0.12836351233027046"/>
  </r>
  <r>
    <m/>
    <s v="SC"/>
    <s v="STC-0047"/>
    <d v="2007-12-04T00:00:00"/>
    <n v="42"/>
    <s v="Campbell"/>
    <x v="4"/>
    <n v="100"/>
    <n v="5"/>
    <n v="15"/>
    <n v="6.25"/>
    <n v="2"/>
    <n v="245.43692606170259"/>
    <n v="2.4543692606170259E-2"/>
    <n v="245.43692606170259"/>
    <n v="2.4543692606170259E-2"/>
    <n v="0"/>
    <n v="5.23"/>
    <n v="0.12836351233027046"/>
    <n v="8.4610000000000003"/>
    <n v="0"/>
    <n v="0.12836351233027046"/>
  </r>
  <r>
    <m/>
    <s v="SC"/>
    <s v="STC-0047"/>
    <d v="2007-12-04T00:00:00"/>
    <n v="42"/>
    <s v="Campbell"/>
    <x v="4"/>
    <n v="100"/>
    <n v="5"/>
    <n v="20"/>
    <n v="7.5"/>
    <n v="2"/>
    <n v="353.42917352885172"/>
    <n v="3.5342917352885174E-2"/>
    <n v="353.42917352885172"/>
    <n v="3.5342917352885174E-2"/>
    <n v="0"/>
    <n v="5.23"/>
    <n v="0.18484345775558947"/>
    <n v="8.4610000000000003"/>
    <n v="0"/>
    <n v="0.18484345775558947"/>
  </r>
  <r>
    <m/>
    <s v="SC"/>
    <s v="STC-0047"/>
    <d v="2007-12-04T00:00:00"/>
    <n v="42"/>
    <s v="Campbell"/>
    <x v="4"/>
    <n v="100"/>
    <n v="5"/>
    <n v="15"/>
    <n v="6.25"/>
    <n v="2"/>
    <n v="245.43692606170259"/>
    <n v="2.4543692606170259E-2"/>
    <n v="245.43692606170259"/>
    <n v="2.4543692606170259E-2"/>
    <n v="0"/>
    <n v="5.23"/>
    <n v="0.12836351233027046"/>
    <n v="8.4610000000000003"/>
    <n v="0"/>
    <n v="0.12836351233027046"/>
  </r>
  <r>
    <m/>
    <s v="SC"/>
    <s v="STC-0047"/>
    <d v="2007-12-04T00:00:00"/>
    <n v="42"/>
    <s v="Campbell"/>
    <x v="4"/>
    <n v="100"/>
    <n v="10"/>
    <n v="15"/>
    <n v="8.75"/>
    <n v="2"/>
    <n v="481.05637508093707"/>
    <n v="4.8105637508093706E-2"/>
    <n v="481.05637508093707"/>
    <n v="4.8105637508093706E-2"/>
    <n v="0"/>
    <n v="5.23"/>
    <n v="0.2515924841673301"/>
    <n v="8.4610000000000003"/>
    <n v="0"/>
    <n v="0.2515924841673301"/>
  </r>
  <r>
    <m/>
    <s v="SC"/>
    <s v="STC-0047"/>
    <d v="2007-12-04T00:00:00"/>
    <n v="42"/>
    <s v="Campbell"/>
    <x v="5"/>
    <n v="30"/>
    <n v="15"/>
    <n v="25"/>
    <n v="13.75"/>
    <n v="3"/>
    <n v="1781.8720832079607"/>
    <n v="0.17818720832079607"/>
    <n v="534.56162496238824"/>
    <n v="5.3456162496238822E-2"/>
    <n v="0.12473104582455724"/>
    <n v="10.71"/>
    <n v="0.57251550033471788"/>
    <n v="8.1999999999999993"/>
    <n v="1.0227945757613692"/>
    <n v="-0.45027907542665135"/>
  </r>
  <r>
    <m/>
    <s v="SC"/>
    <s v="STC-0047"/>
    <d v="2007-12-04T00:00:00"/>
    <n v="42"/>
    <s v="Campbell"/>
    <x v="5"/>
    <n v="20"/>
    <n v="70"/>
    <n v="90"/>
    <n v="57.5"/>
    <n v="3"/>
    <n v="31160.672132793759"/>
    <n v="3.1160672132793761"/>
    <n v="6232.1344265587522"/>
    <n v="0.62321344265587519"/>
    <n v="2.4928537706235008"/>
    <n v="10.71"/>
    <n v="6.6746159708444237"/>
    <n v="8.1999999999999993"/>
    <n v="20.441400919112706"/>
    <n v="-13.766784948268281"/>
  </r>
  <r>
    <m/>
    <s v="SC"/>
    <s v="STC-0047"/>
    <d v="2007-12-04T00:00:00"/>
    <n v="42"/>
    <s v="Campbell"/>
    <x v="5"/>
    <n v="10"/>
    <n v="70"/>
    <n v="80"/>
    <n v="55"/>
    <n v="3"/>
    <n v="28509.953331327371"/>
    <n v="2.8509953331327371"/>
    <n v="2850.9953331327374"/>
    <n v="0.28509953331327376"/>
    <n v="2.5658957998194634"/>
    <n v="10.71"/>
    <n v="3.0534160017851621"/>
    <n v="8.1999999999999993"/>
    <n v="21.040345558519597"/>
    <n v="-17.986929556734434"/>
  </r>
  <r>
    <m/>
    <s v="SC"/>
    <s v="STC-0047"/>
    <d v="2007-12-04T00:00:00"/>
    <n v="42"/>
    <s v="Campbell"/>
    <x v="5"/>
    <n v="20"/>
    <n v="70"/>
    <n v="60"/>
    <n v="50"/>
    <n v="3"/>
    <n v="23561.944901923449"/>
    <n v="2.3561944901923448"/>
    <n v="4712.3889803846896"/>
    <n v="0.47123889803846897"/>
    <n v="1.8849555921538759"/>
    <n v="10.71"/>
    <n v="5.0469685979920031"/>
    <n v="8.1999999999999993"/>
    <n v="15.45663585566178"/>
    <n v="-10.409667257669778"/>
  </r>
  <r>
    <m/>
    <s v="SC"/>
    <s v="STC-0047"/>
    <d v="2007-12-04T00:00:00"/>
    <n v="42"/>
    <s v="Campbell"/>
    <x v="5"/>
    <n v="10"/>
    <n v="70"/>
    <n v="50"/>
    <n v="47.5"/>
    <n v="3"/>
    <n v="21264.655273985911"/>
    <n v="2.1264655273985911"/>
    <n v="2126.4655273985913"/>
    <n v="0.21264655273985913"/>
    <n v="1.913818974658732"/>
    <n v="10.71"/>
    <n v="2.2774445798438916"/>
    <n v="8.1999999999999993"/>
    <n v="15.6933155922016"/>
    <n v="-13.415871012357709"/>
  </r>
  <r>
    <m/>
    <s v="SC"/>
    <s v="STC-0047"/>
    <d v="2007-12-04T00:00:00"/>
    <n v="42"/>
    <s v="Campbell"/>
    <x v="5"/>
    <n v="20"/>
    <n v="70"/>
    <n v="70"/>
    <n v="52.5"/>
    <n v="3"/>
    <n v="25977.044254370601"/>
    <n v="2.59770442543706"/>
    <n v="5195.4088508741206"/>
    <n v="0.51954088508741203"/>
    <n v="2.0781635403496481"/>
    <n v="10.71"/>
    <n v="5.5642828792861829"/>
    <n v="8.1999999999999993"/>
    <n v="17.040941030867113"/>
    <n v="-11.476658151580931"/>
  </r>
  <r>
    <m/>
    <s v="SC"/>
    <s v="STC-0047"/>
    <d v="2007-12-04T00:00:00"/>
    <n v="42"/>
    <s v="Campbell"/>
    <x v="5"/>
    <n v="20"/>
    <n v="70"/>
    <n v="80"/>
    <n v="55"/>
    <n v="3"/>
    <n v="28509.953331327371"/>
    <n v="2.8509953331327371"/>
    <n v="5701.9906662654748"/>
    <n v="0.57019906662654751"/>
    <n v="2.2807962665061896"/>
    <n v="10.71"/>
    <n v="6.1068320035703243"/>
    <n v="8.1999999999999993"/>
    <n v="18.702529385350754"/>
    <n v="-12.595697381780429"/>
  </r>
  <r>
    <m/>
    <s v="SC"/>
    <s v="STC-0047"/>
    <d v="2007-12-04T00:00:00"/>
    <n v="42"/>
    <s v="Campbell"/>
    <x v="6"/>
    <n v="30"/>
    <n v="45"/>
    <n v="50"/>
    <n v="35"/>
    <n v="2"/>
    <n v="7696.9020012949932"/>
    <n v="0.76969020012949929"/>
    <n v="2309.070600388498"/>
    <n v="0.23090706003884978"/>
    <n v="0.53878314009064954"/>
    <n v="6.62"/>
    <n v="1.5286047374571856"/>
    <n v="8.3030000000000008"/>
    <n v="4.4735164121726632"/>
    <n v="-2.9449116747154775"/>
  </r>
  <r>
    <m/>
    <s v="SC"/>
    <s v="STC-0047"/>
    <d v="2007-12-04T00:00:00"/>
    <n v="42"/>
    <s v="Campbell"/>
    <x v="8"/>
    <n v="20"/>
    <n v="15"/>
    <n v="50"/>
    <n v="20"/>
    <n v="2"/>
    <n v="2513.2741228718346"/>
    <n v="0.25132741228718347"/>
    <n v="502.65482457436696"/>
    <n v="5.0265482457436693E-2"/>
    <n v="0.20106192982974677"/>
    <n v="11.49"/>
    <n v="0.57755039343594761"/>
    <n v="8.1999999999999993"/>
    <n v="1.6487078246039233"/>
    <n v="-1.0711574311679757"/>
  </r>
  <r>
    <m/>
    <s v="SC"/>
    <s v="STC-0047"/>
    <d v="2007-12-04T00:00:00"/>
    <n v="42"/>
    <s v="Campbell"/>
    <x v="8"/>
    <n v="20"/>
    <n v="80"/>
    <n v="150"/>
    <n v="77.5"/>
    <n v="2"/>
    <n v="37738.381751247391"/>
    <n v="3.7738381751247392"/>
    <n v="7547.6763502494787"/>
    <n v="0.75476763502494781"/>
    <n v="3.0190705400997913"/>
    <n v="11.49"/>
    <n v="8.6722801264366502"/>
    <n v="8.1999999999999993"/>
    <n v="24.756378428818287"/>
    <n v="-16.084098302381637"/>
  </r>
  <r>
    <m/>
    <s v="SC"/>
    <s v="STC-0047"/>
    <d v="2007-12-04T00:00:00"/>
    <n v="42"/>
    <s v="Campbell"/>
    <x v="11"/>
    <n v="100"/>
    <n v="5"/>
    <n v="12"/>
    <n v="5.5"/>
    <n v="2"/>
    <n v="190.06635554218249"/>
    <n v="1.9006635554218249E-2"/>
    <n v="190.06635554218249"/>
    <n v="1.9006635554218249E-2"/>
    <n v="0"/>
    <n v="5.78"/>
    <n v="0.10985835350338148"/>
    <n v="9.0679999999999996"/>
    <n v="0"/>
    <n v="0.10985835350338148"/>
  </r>
  <r>
    <m/>
    <s v="SC"/>
    <s v="STC-0047"/>
    <d v="2007-12-04T00:00:00"/>
    <n v="42"/>
    <s v="Campbell"/>
    <x v="11"/>
    <n v="100"/>
    <n v="7"/>
    <n v="10"/>
    <n v="6"/>
    <n v="2"/>
    <n v="226.1946710584651"/>
    <n v="2.2619467105846509E-2"/>
    <n v="226.1946710584651"/>
    <n v="2.2619467105846509E-2"/>
    <n v="0"/>
    <n v="5.78"/>
    <n v="0.13074051987179283"/>
    <n v="9.0679999999999996"/>
    <n v="0"/>
    <n v="0.13074051987179283"/>
  </r>
  <r>
    <m/>
    <s v="SC"/>
    <s v="STC-0047"/>
    <d v="2007-12-04T00:00:00"/>
    <n v="42"/>
    <s v="Campbell"/>
    <x v="11"/>
    <n v="100"/>
    <n v="20"/>
    <n v="30"/>
    <n v="17.5"/>
    <n v="2"/>
    <n v="1924.2255003237483"/>
    <n v="0.19242255003237482"/>
    <n v="1924.2255003237483"/>
    <n v="0.19242255003237482"/>
    <n v="0"/>
    <n v="5.78"/>
    <n v="1.1122023391871265"/>
    <n v="9.0679999999999996"/>
    <n v="0"/>
    <n v="1.1122023391871265"/>
  </r>
  <r>
    <m/>
    <s v="SC"/>
    <s v="STC-0047"/>
    <d v="2007-12-04T00:00:00"/>
    <n v="42"/>
    <s v="Campbell"/>
    <x v="15"/>
    <n v="80"/>
    <n v="5"/>
    <n v="18"/>
    <n v="7"/>
    <n v="3"/>
    <n v="461.81412007769961"/>
    <n v="4.6181412007769963E-2"/>
    <n v="369.45129606215971"/>
    <n v="3.6945129606215973E-2"/>
    <n v="9.2362824015539899E-3"/>
    <n v="5.15"/>
    <n v="0.19026741747201228"/>
    <n v="11.257999999999999"/>
    <n v="0.1039820672766948"/>
    <n v="8.6285350195317481E-2"/>
  </r>
  <r>
    <m/>
    <s v="SC"/>
    <s v="STC-0047"/>
    <d v="2007-12-04T00:00:00"/>
    <n v="42"/>
    <s v="Campbell"/>
    <x v="15"/>
    <n v="100"/>
    <n v="10"/>
    <n v="30"/>
    <n v="12.5"/>
    <n v="3"/>
    <n v="1472.6215563702156"/>
    <n v="0.14726215563702155"/>
    <n v="1472.6215563702156"/>
    <n v="0.14726215563702155"/>
    <n v="0"/>
    <n v="5.15"/>
    <n v="0.75840010153066106"/>
    <n v="11.257999999999999"/>
    <n v="0"/>
    <n v="0.75840010153066106"/>
  </r>
  <r>
    <m/>
    <s v="SC"/>
    <s v="STC-0047"/>
    <d v="2007-12-04T00:00:00"/>
    <n v="42"/>
    <s v="Campbell"/>
    <x v="15"/>
    <n v="40"/>
    <n v="15"/>
    <n v="25"/>
    <n v="13.75"/>
    <n v="3"/>
    <n v="1781.8720832079607"/>
    <n v="0.17818720832079607"/>
    <n v="712.74883328318435"/>
    <n v="7.1274883328318439E-2"/>
    <n v="0.10691232499247763"/>
    <n v="5.15"/>
    <n v="0.36706564914084"/>
    <n v="11.257999999999999"/>
    <n v="1.2036189547653131"/>
    <n v="-0.83655330562447316"/>
  </r>
  <r>
    <m/>
    <s v="SC"/>
    <s v="STC-0047"/>
    <d v="2007-12-04T00:00:00"/>
    <n v="42"/>
    <s v="Campbell"/>
    <x v="15"/>
    <n v="50"/>
    <n v="15"/>
    <n v="20"/>
    <n v="12.5"/>
    <n v="3"/>
    <n v="1472.6215563702156"/>
    <n v="0.14726215563702155"/>
    <n v="736.31077818510778"/>
    <n v="7.3631077818510776E-2"/>
    <n v="7.3631077818510776E-2"/>
    <n v="5.15"/>
    <n v="0.37920005076533053"/>
    <n v="11.257999999999999"/>
    <n v="0.82893867408079425"/>
    <n v="-0.44973862331546371"/>
  </r>
  <r>
    <m/>
    <s v="SC"/>
    <s v="STC-0047"/>
    <d v="2007-12-04T00:00:00"/>
    <n v="42"/>
    <s v="Campbell"/>
    <x v="13"/>
    <n v="80"/>
    <n v="15"/>
    <n v="30"/>
    <n v="15"/>
    <n v="2"/>
    <n v="1413.7166941154069"/>
    <n v="0.1413716694115407"/>
    <n v="1130.9733552923256"/>
    <n v="0.11309733552923255"/>
    <n v="2.8274333882308142E-2"/>
    <n v="4.05"/>
    <n v="0.45804420889339181"/>
    <n v="8.1050000000000004"/>
    <n v="0.22916347611610749"/>
    <n v="0.22888073277728432"/>
  </r>
  <r>
    <m/>
    <s v="SC"/>
    <s v="STC-0047"/>
    <d v="2007-12-04T00:00:00"/>
    <n v="42"/>
    <s v="Campbell"/>
    <x v="13"/>
    <n v="80"/>
    <n v="20"/>
    <n v="35"/>
    <n v="18.75"/>
    <n v="2"/>
    <n v="2208.9323345553235"/>
    <n v="0.22089323345553236"/>
    <n v="1767.1458676442589"/>
    <n v="0.17671458676442589"/>
    <n v="4.4178646691106466E-2"/>
    <n v="4.05"/>
    <n v="0.71569407639592486"/>
    <n v="8.1050000000000004"/>
    <n v="0.35806793143141791"/>
    <n v="0.35762614496450695"/>
  </r>
  <r>
    <m/>
    <s v="SC"/>
    <s v="STC-0047"/>
    <d v="2007-12-04T00:00:00"/>
    <n v="42"/>
    <s v="Campbell"/>
    <x v="14"/>
    <n v="100"/>
    <n v="5"/>
    <n v="10"/>
    <n v="5"/>
    <n v="2"/>
    <n v="157.07963267948966"/>
    <n v="1.5707963267948967E-2"/>
    <n v="157.07963267948966"/>
    <n v="1.5707963267948967E-2"/>
    <n v="0"/>
    <n v="6.51"/>
    <n v="0.10225884087434778"/>
    <n v="8.2509999999999994"/>
    <n v="0"/>
    <n v="0.10225884087434778"/>
  </r>
  <r>
    <m/>
    <s v="SC"/>
    <s v="STC-0049"/>
    <d v="2007-11-29T00:00:00"/>
    <n v="39"/>
    <s v="Parsons"/>
    <x v="16"/>
    <n v="100"/>
    <n v="10"/>
    <n v="47"/>
    <n v="16.75"/>
    <n v="2"/>
    <n v="1762.8261777455727"/>
    <n v="0.17628261777455728"/>
    <n v="1762.8261777455727"/>
    <n v="0.17628261777455728"/>
    <n v="0"/>
    <n v="5.13"/>
    <n v="0.90432982918347882"/>
    <n v="8.4610000000000003"/>
    <n v="0"/>
    <n v="0.90432982918347882"/>
  </r>
  <r>
    <m/>
    <s v="SC"/>
    <s v="STC-0051"/>
    <d v="2007-12-05T00:00:00"/>
    <n v="38"/>
    <s v="Campbell"/>
    <x v="0"/>
    <n v="100"/>
    <n v="5"/>
    <n v="15"/>
    <n v="6.25"/>
    <n v="1"/>
    <n v="122.7184630308513"/>
    <n v="1.2271846303085129E-2"/>
    <n v="122.7184630308513"/>
    <n v="1.2271846303085129E-2"/>
    <n v="0"/>
    <n v="4.2699999999999996"/>
    <n v="5.2400783714173498E-2"/>
    <n v="6.83"/>
    <n v="0"/>
    <n v="5.2400783714173498E-2"/>
  </r>
  <r>
    <m/>
    <s v="SC"/>
    <s v="STC-0051"/>
    <d v="2007-12-05T00:00:00"/>
    <n v="38"/>
    <s v="Campbell"/>
    <x v="0"/>
    <n v="90"/>
    <n v="10"/>
    <n v="15"/>
    <n v="8.75"/>
    <n v="1"/>
    <n v="240.52818754046854"/>
    <n v="2.4052818754046853E-2"/>
    <n v="216.47536878642168"/>
    <n v="2.1647536878642168E-2"/>
    <n v="2.4052818754046849E-3"/>
    <n v="4.2699999999999996"/>
    <n v="9.2434982471802055E-2"/>
    <n v="6.83"/>
    <n v="1.6428075209013997E-2"/>
    <n v="7.6006907262788054E-2"/>
  </r>
  <r>
    <m/>
    <s v="SC"/>
    <s v="STC-0051"/>
    <d v="2007-12-05T00:00:00"/>
    <n v="38"/>
    <s v="Campbell"/>
    <x v="0"/>
    <n v="90"/>
    <n v="15"/>
    <n v="35"/>
    <n v="16.25"/>
    <n v="1"/>
    <n v="829.57681008855479"/>
    <n v="8.2957681008855477E-2"/>
    <n v="746.61912907969929"/>
    <n v="7.4661912907969932E-2"/>
    <n v="8.2957681008855449E-3"/>
    <n v="4.2699999999999996"/>
    <n v="0.31880636811703156"/>
    <n v="6.83"/>
    <n v="5.6660096129048272E-2"/>
    <n v="0.26214627198798329"/>
  </r>
  <r>
    <m/>
    <s v="SC"/>
    <s v="STC-0051"/>
    <d v="2007-12-05T00:00:00"/>
    <n v="38"/>
    <s v="Campbell"/>
    <x v="4"/>
    <n v="60"/>
    <n v="5"/>
    <n v="20"/>
    <n v="7.5"/>
    <n v="2"/>
    <n v="353.42917352885172"/>
    <n v="3.5342917352885174E-2"/>
    <n v="212.05750411731103"/>
    <n v="2.1205750411731103E-2"/>
    <n v="1.4137166941154071E-2"/>
    <n v="5.23"/>
    <n v="0.11090607465335368"/>
    <n v="8.4610000000000003"/>
    <n v="0.11961456948910459"/>
    <n v="-8.7084948357509101E-3"/>
  </r>
  <r>
    <m/>
    <s v="SC"/>
    <s v="STC-0051"/>
    <d v="2007-12-05T00:00:00"/>
    <n v="38"/>
    <s v="Campbell"/>
    <x v="4"/>
    <n v="80"/>
    <n v="10"/>
    <n v="20"/>
    <n v="10"/>
    <n v="2"/>
    <n v="628.31853071795865"/>
    <n v="6.2831853071795868E-2"/>
    <n v="502.65482457436696"/>
    <n v="5.0265482457436693E-2"/>
    <n v="1.2566370614359175E-2"/>
    <n v="5.23"/>
    <n v="0.26288847325239395"/>
    <n v="8.4610000000000003"/>
    <n v="0.10632406176809299"/>
    <n v="0.15656441148430095"/>
  </r>
  <r>
    <m/>
    <s v="SC"/>
    <s v="STC-0051"/>
    <d v="2007-12-05T00:00:00"/>
    <n v="38"/>
    <s v="Campbell"/>
    <x v="4"/>
    <n v="100"/>
    <n v="10"/>
    <n v="20"/>
    <n v="10"/>
    <n v="2"/>
    <n v="628.31853071795865"/>
    <n v="6.2831853071795868E-2"/>
    <n v="628.31853071795865"/>
    <n v="6.2831853071795868E-2"/>
    <n v="0"/>
    <n v="5.23"/>
    <n v="0.32861059156549244"/>
    <n v="8.4610000000000003"/>
    <n v="0"/>
    <n v="0.32861059156549244"/>
  </r>
  <r>
    <m/>
    <s v="SC"/>
    <s v="STC-0051"/>
    <d v="2007-12-05T00:00:00"/>
    <n v="38"/>
    <s v="Campbell"/>
    <x v="6"/>
    <n v="80"/>
    <n v="40"/>
    <n v="80"/>
    <n v="40"/>
    <n v="2"/>
    <n v="10053.096491487338"/>
    <n v="1.0053096491487339"/>
    <n v="8042.4771931898713"/>
    <n v="0.80424771931898709"/>
    <n v="0.2010619298297468"/>
    <n v="6.62"/>
    <n v="5.3241199018916943"/>
    <n v="8.3030000000000008"/>
    <n v="1.6694172033763879"/>
    <n v="3.6547026985153064"/>
  </r>
  <r>
    <m/>
    <s v="SC"/>
    <s v="STC-0051"/>
    <d v="2007-12-05T00:00:00"/>
    <n v="38"/>
    <s v="Campbell"/>
    <x v="8"/>
    <n v="70"/>
    <n v="10"/>
    <n v="20"/>
    <n v="10"/>
    <n v="2"/>
    <n v="628.31853071795865"/>
    <n v="6.2831853071795868E-2"/>
    <n v="439.82297150257102"/>
    <n v="4.3982297150257102E-2"/>
    <n v="1.8849555921538766E-2"/>
    <n v="11.49"/>
    <n v="0.50535659425645407"/>
    <n v="8.1999999999999993"/>
    <n v="0.15456635855661788"/>
    <n v="0.35079023569983619"/>
  </r>
  <r>
    <m/>
    <s v="SC"/>
    <s v="STC-0051"/>
    <d v="2007-12-05T00:00:00"/>
    <n v="38"/>
    <s v="Campbell"/>
    <x v="8"/>
    <n v="80"/>
    <n v="10"/>
    <n v="20"/>
    <n v="10"/>
    <n v="2"/>
    <n v="628.31853071795865"/>
    <n v="6.2831853071795868E-2"/>
    <n v="502.65482457436696"/>
    <n v="5.0265482457436693E-2"/>
    <n v="1.2566370614359175E-2"/>
    <n v="11.49"/>
    <n v="0.57755039343594761"/>
    <n v="8.1999999999999993"/>
    <n v="0.10304423903774522"/>
    <n v="0.47450615439820237"/>
  </r>
  <r>
    <m/>
    <s v="SC"/>
    <s v="STC-0051"/>
    <d v="2007-12-05T00:00:00"/>
    <n v="38"/>
    <s v="Campbell"/>
    <x v="8"/>
    <n v="90"/>
    <n v="10"/>
    <n v="20"/>
    <n v="10"/>
    <n v="2"/>
    <n v="628.31853071795865"/>
    <n v="6.2831853071795868E-2"/>
    <n v="565.48667764616278"/>
    <n v="5.6548667764616277E-2"/>
    <n v="6.283185307179591E-3"/>
    <n v="11.49"/>
    <n v="0.64974419261544103"/>
    <n v="8.1999999999999993"/>
    <n v="5.1522119518872644E-2"/>
    <n v="0.59822207309656839"/>
  </r>
  <r>
    <m/>
    <s v="SC"/>
    <s v="STC-0051"/>
    <d v="2007-12-05T00:00:00"/>
    <n v="38"/>
    <s v="Campbell"/>
    <x v="8"/>
    <n v="70"/>
    <n v="20"/>
    <n v="45"/>
    <n v="21.25"/>
    <n v="2"/>
    <n v="2837.2508652732818"/>
    <n v="0.2837250865273282"/>
    <n v="1986.0756056912971"/>
    <n v="0.1986075605691297"/>
    <n v="8.5117525958198492E-2"/>
    <n v="11.49"/>
    <n v="2.2820008709393003"/>
    <n v="8.1999999999999993"/>
    <n v="0.69796371285722758"/>
    <n v="1.5840371580820727"/>
  </r>
  <r>
    <m/>
    <s v="SC"/>
    <s v="STC-0051"/>
    <d v="2007-12-05T00:00:00"/>
    <n v="38"/>
    <s v="Campbell"/>
    <x v="11"/>
    <n v="100"/>
    <n v="3"/>
    <n v="10"/>
    <n v="4"/>
    <n v="2"/>
    <n v="100.53096491487338"/>
    <n v="1.0053096491487338E-2"/>
    <n v="100.53096491487338"/>
    <n v="1.0053096491487338E-2"/>
    <n v="0"/>
    <n v="5.78"/>
    <n v="5.8106897720796816E-2"/>
    <n v="9.0679999999999996"/>
    <n v="0"/>
    <n v="5.8106897720796816E-2"/>
  </r>
  <r>
    <m/>
    <s v="SC"/>
    <s v="STC-0051"/>
    <d v="2007-12-05T00:00:00"/>
    <n v="38"/>
    <s v="Campbell"/>
    <x v="11"/>
    <n v="100"/>
    <n v="5"/>
    <n v="15"/>
    <n v="6.25"/>
    <n v="2"/>
    <n v="245.43692606170259"/>
    <n v="2.4543692606170259E-2"/>
    <n v="245.43692606170259"/>
    <n v="2.4543692606170259E-2"/>
    <n v="0"/>
    <n v="5.78"/>
    <n v="0.1418625432636641"/>
    <n v="9.0679999999999996"/>
    <n v="0"/>
    <n v="0.1418625432636641"/>
  </r>
  <r>
    <m/>
    <s v="SC"/>
    <s v="STC-0051"/>
    <d v="2007-12-05T00:00:00"/>
    <n v="38"/>
    <s v="Campbell"/>
    <x v="11"/>
    <n v="100"/>
    <n v="5"/>
    <n v="10"/>
    <n v="5"/>
    <n v="2"/>
    <n v="157.07963267948966"/>
    <n v="1.5707963267948967E-2"/>
    <n v="157.07963267948966"/>
    <n v="1.5707963267948967E-2"/>
    <n v="0"/>
    <n v="5.78"/>
    <n v="9.0792027688745031E-2"/>
    <n v="9.0679999999999996"/>
    <n v="0"/>
    <n v="9.0792027688745031E-2"/>
  </r>
  <r>
    <m/>
    <s v="SC"/>
    <s v="STC-0051"/>
    <d v="2007-12-05T00:00:00"/>
    <n v="38"/>
    <s v="Campbell"/>
    <x v="11"/>
    <n v="80"/>
    <n v="5"/>
    <n v="25"/>
    <n v="8.75"/>
    <n v="2"/>
    <n v="481.05637508093707"/>
    <n v="4.8105637508093706E-2"/>
    <n v="384.84510006474966"/>
    <n v="3.8484510006474966E-2"/>
    <n v="9.6211275016187398E-3"/>
    <n v="5.78"/>
    <n v="0.22244046783742533"/>
    <n v="9.0679999999999996"/>
    <n v="8.7244384184678725E-2"/>
    <n v="0.1351960836527466"/>
  </r>
  <r>
    <m/>
    <s v="SC"/>
    <s v="STC-0051"/>
    <d v="2007-12-05T00:00:00"/>
    <n v="38"/>
    <s v="Campbell"/>
    <x v="11"/>
    <n v="90"/>
    <n v="5"/>
    <n v="25"/>
    <n v="8.75"/>
    <n v="2"/>
    <n v="481.05637508093707"/>
    <n v="4.8105637508093706E-2"/>
    <n v="432.95073757284337"/>
    <n v="4.3295073757284336E-2"/>
    <n v="4.8105637508093699E-3"/>
    <n v="5.78"/>
    <n v="0.25024552631710345"/>
    <n v="9.0679999999999996"/>
    <n v="4.3622192092339362E-2"/>
    <n v="0.20662333422476409"/>
  </r>
  <r>
    <m/>
    <s v="SC"/>
    <s v="STC-0051"/>
    <d v="2007-12-05T00:00:00"/>
    <n v="38"/>
    <s v="Campbell"/>
    <x v="11"/>
    <n v="100"/>
    <n v="5"/>
    <n v="10"/>
    <n v="5"/>
    <n v="2"/>
    <n v="157.07963267948966"/>
    <n v="1.5707963267948967E-2"/>
    <n v="157.07963267948966"/>
    <n v="1.5707963267948967E-2"/>
    <n v="0"/>
    <n v="5.78"/>
    <n v="9.0792027688745031E-2"/>
    <n v="9.0679999999999996"/>
    <n v="0"/>
    <n v="9.0792027688745031E-2"/>
  </r>
  <r>
    <m/>
    <s v="SC"/>
    <s v="STC-0051"/>
    <d v="2007-12-05T00:00:00"/>
    <n v="38"/>
    <s v="Campbell"/>
    <x v="11"/>
    <n v="90"/>
    <n v="5"/>
    <n v="10"/>
    <n v="5"/>
    <n v="2"/>
    <n v="157.07963267948966"/>
    <n v="1.5707963267948967E-2"/>
    <n v="141.37166941154069"/>
    <n v="1.4137166941154069E-2"/>
    <n v="1.5707963267948977E-3"/>
    <n v="5.78"/>
    <n v="8.171282491987053E-2"/>
    <n v="9.0679999999999996"/>
    <n v="1.4243981091376132E-2"/>
    <n v="6.7468843828494399E-2"/>
  </r>
  <r>
    <m/>
    <s v="SC"/>
    <s v="STC-0051"/>
    <d v="2007-12-05T00:00:00"/>
    <n v="38"/>
    <s v="Campbell"/>
    <x v="11"/>
    <n v="90"/>
    <n v="5"/>
    <n v="10"/>
    <n v="5"/>
    <n v="2"/>
    <n v="157.07963267948966"/>
    <n v="1.5707963267948967E-2"/>
    <n v="141.37166941154069"/>
    <n v="1.4137166941154069E-2"/>
    <n v="1.5707963267948977E-3"/>
    <n v="5.78"/>
    <n v="8.171282491987053E-2"/>
    <n v="9.0679999999999996"/>
    <n v="1.4243981091376132E-2"/>
    <n v="6.7468843828494399E-2"/>
  </r>
  <r>
    <m/>
    <s v="SC"/>
    <s v="STC-0051"/>
    <d v="2007-12-05T00:00:00"/>
    <n v="38"/>
    <s v="Campbell"/>
    <x v="11"/>
    <n v="100"/>
    <n v="5"/>
    <n v="10"/>
    <n v="5"/>
    <n v="2"/>
    <n v="157.07963267948966"/>
    <n v="1.5707963267948967E-2"/>
    <n v="157.07963267948966"/>
    <n v="1.5707963267948967E-2"/>
    <n v="0"/>
    <n v="5.78"/>
    <n v="9.0792027688745031E-2"/>
    <n v="9.0679999999999996"/>
    <n v="0"/>
    <n v="9.0792027688745031E-2"/>
  </r>
  <r>
    <m/>
    <s v="SC"/>
    <s v="STC-0051"/>
    <d v="2007-12-05T00:00:00"/>
    <n v="38"/>
    <s v="Campbell"/>
    <x v="11"/>
    <n v="90"/>
    <n v="5"/>
    <n v="15"/>
    <n v="6.25"/>
    <n v="2"/>
    <n v="245.43692606170259"/>
    <n v="2.4543692606170259E-2"/>
    <n v="220.89323345553234"/>
    <n v="2.2089323345553233E-2"/>
    <n v="2.4543692606170259E-3"/>
    <n v="5.78"/>
    <n v="0.12767628893729768"/>
    <n v="9.0679999999999996"/>
    <n v="2.2256220455275189E-2"/>
    <n v="0.1054200684820225"/>
  </r>
  <r>
    <m/>
    <s v="SC"/>
    <s v="STC-0051"/>
    <d v="2007-12-05T00:00:00"/>
    <n v="38"/>
    <s v="Campbell"/>
    <x v="11"/>
    <n v="90"/>
    <n v="10"/>
    <n v="15"/>
    <n v="8.75"/>
    <n v="2"/>
    <n v="481.05637508093707"/>
    <n v="4.8105637508093706E-2"/>
    <n v="432.95073757284337"/>
    <n v="4.3295073757284336E-2"/>
    <n v="4.8105637508093699E-3"/>
    <n v="5.78"/>
    <n v="0.25024552631710345"/>
    <n v="9.0679999999999996"/>
    <n v="4.3622192092339362E-2"/>
    <n v="0.20662333422476409"/>
  </r>
  <r>
    <m/>
    <s v="SC"/>
    <s v="STC-0051"/>
    <d v="2007-12-05T00:00:00"/>
    <n v="38"/>
    <s v="Campbell"/>
    <x v="11"/>
    <n v="80"/>
    <n v="10"/>
    <n v="20"/>
    <n v="10"/>
    <n v="2"/>
    <n v="628.31853071795865"/>
    <n v="6.2831853071795868E-2"/>
    <n v="502.65482457436696"/>
    <n v="5.0265482457436693E-2"/>
    <n v="1.2566370614359175E-2"/>
    <n v="5.78"/>
    <n v="0.29053448860398412"/>
    <n v="9.0679999999999996"/>
    <n v="0.113951848731009"/>
    <n v="0.17658263987297512"/>
  </r>
  <r>
    <m/>
    <s v="SC"/>
    <s v="STC-0051"/>
    <d v="2007-12-05T00:00:00"/>
    <n v="38"/>
    <s v="Campbell"/>
    <x v="11"/>
    <n v="80"/>
    <n v="15"/>
    <n v="20"/>
    <n v="12.5"/>
    <n v="2"/>
    <n v="981.74770424681037"/>
    <n v="9.8174770424681035E-2"/>
    <n v="785.39816339744834"/>
    <n v="7.8539816339744828E-2"/>
    <n v="1.9634954084936207E-2"/>
    <n v="5.78"/>
    <n v="0.45396013844372513"/>
    <n v="9.0679999999999996"/>
    <n v="0.17804976364220151"/>
    <n v="0.27591037480152358"/>
  </r>
  <r>
    <m/>
    <s v="SC"/>
    <s v="STC-0051"/>
    <d v="2007-12-05T00:00:00"/>
    <n v="38"/>
    <s v="Campbell"/>
    <x v="11"/>
    <n v="90"/>
    <n v="15"/>
    <n v="25"/>
    <n v="13.75"/>
    <n v="2"/>
    <n v="1187.9147221386406"/>
    <n v="0.11879147221386406"/>
    <n v="1069.1232499247767"/>
    <n v="0.10691232499247767"/>
    <n v="1.1879147221386388E-2"/>
    <n v="5.78"/>
    <n v="0.61795323845652095"/>
    <n v="9.0679999999999996"/>
    <n v="0.10772010700353177"/>
    <n v="0.51023313145298921"/>
  </r>
  <r>
    <m/>
    <s v="SC"/>
    <s v="STC-0051"/>
    <d v="2007-12-05T00:00:00"/>
    <n v="38"/>
    <s v="Campbell"/>
    <x v="15"/>
    <n v="10"/>
    <n v="10"/>
    <n v="40"/>
    <n v="15"/>
    <n v="3"/>
    <n v="2120.5750411731105"/>
    <n v="0.21205750411731106"/>
    <n v="212.05750411731105"/>
    <n v="2.1205750411731106E-2"/>
    <n v="0.19085175370557994"/>
    <n v="5.15"/>
    <n v="0.1092096146204152"/>
    <n v="11.257999999999999"/>
    <n v="2.148609043217419"/>
    <n v="-2.0393994285970036"/>
  </r>
  <r>
    <m/>
    <s v="SC"/>
    <s v="STC-0051"/>
    <d v="2007-12-05T00:00:00"/>
    <n v="38"/>
    <s v="Campbell"/>
    <x v="15"/>
    <n v="70"/>
    <n v="11"/>
    <n v="20"/>
    <n v="10.5"/>
    <n v="3"/>
    <n v="1039.081770174824"/>
    <n v="0.10390817701748239"/>
    <n v="727.35723912237677"/>
    <n v="7.2735723912237676E-2"/>
    <n v="3.1172453105244718E-2"/>
    <n v="5.15"/>
    <n v="0.37458897814802405"/>
    <n v="11.257999999999999"/>
    <n v="0.35093947705884504"/>
    <n v="2.3649501089179015E-2"/>
  </r>
  <r>
    <m/>
    <s v="SC"/>
    <s v="STC-0051"/>
    <d v="2007-12-05T00:00:00"/>
    <n v="38"/>
    <s v="Campbell"/>
    <x v="13"/>
    <n v="90"/>
    <n v="3"/>
    <n v="10"/>
    <n v="4"/>
    <n v="2"/>
    <n v="100.53096491487338"/>
    <n v="1.0053096491487338E-2"/>
    <n v="90.477868423386042"/>
    <n v="9.0477868423386038E-3"/>
    <n v="1.0053096491487341E-3"/>
    <n v="4.05"/>
    <n v="3.6643536711471345E-2"/>
    <n v="8.1050000000000004"/>
    <n v="8.1480347063504904E-3"/>
    <n v="2.8495502005120854E-2"/>
  </r>
  <r>
    <m/>
    <s v="SC"/>
    <s v="STC-0051"/>
    <d v="2007-12-05T00:00:00"/>
    <n v="38"/>
    <s v="Campbell"/>
    <x v="13"/>
    <n v="90"/>
    <n v="5"/>
    <n v="17"/>
    <n v="6.75"/>
    <n v="2"/>
    <n v="286.27763055836988"/>
    <n v="2.8627763055836988E-2"/>
    <n v="257.64986750253291"/>
    <n v="2.576498675025329E-2"/>
    <n v="2.8627763055836981E-3"/>
    <n v="4.05"/>
    <n v="0.10434819633852582"/>
    <n v="8.1050000000000004"/>
    <n v="2.3202801956755875E-2"/>
    <n v="8.1145394381769945E-2"/>
  </r>
  <r>
    <m/>
    <s v="SC"/>
    <s v="STC-0052"/>
    <d v="2007-11-30T00:00:00"/>
    <n v="35"/>
    <s v="Cooke"/>
    <x v="4"/>
    <n v="90"/>
    <n v="5"/>
    <n v="10"/>
    <n v="5"/>
    <n v="2"/>
    <n v="157.07963267948966"/>
    <n v="1.5707963267948967E-2"/>
    <n v="141.37166941154069"/>
    <n v="1.4137166941154069E-2"/>
    <n v="1.5707963267948977E-3"/>
    <n v="5.23"/>
    <n v="7.3937383102235785E-2"/>
    <n v="8.4610000000000003"/>
    <n v="1.3290507721011631E-2"/>
    <n v="6.0646875381224152E-2"/>
  </r>
  <r>
    <m/>
    <s v="SC"/>
    <s v="STC-0052"/>
    <d v="2007-11-30T00:00:00"/>
    <n v="35"/>
    <s v="Cooke"/>
    <x v="6"/>
    <n v="80"/>
    <n v="15"/>
    <n v="25"/>
    <n v="13.75"/>
    <n v="2"/>
    <n v="1187.9147221386406"/>
    <n v="0.11879147221386406"/>
    <n v="950.33177771091255"/>
    <n v="9.5033177771091257E-2"/>
    <n v="2.3758294442772804E-2"/>
    <n v="6.62"/>
    <n v="0.62911963684462413"/>
    <n v="8.3030000000000008"/>
    <n v="0.1972651187583426"/>
    <n v="0.4318545180862815"/>
  </r>
  <r>
    <m/>
    <s v="SC"/>
    <s v="STC-0052"/>
    <d v="2007-11-30T00:00:00"/>
    <n v="35"/>
    <s v="Cooke"/>
    <x v="6"/>
    <n v="40"/>
    <n v="20"/>
    <n v="15"/>
    <n v="13.75"/>
    <n v="2"/>
    <n v="1187.9147221386406"/>
    <n v="0.11879147221386406"/>
    <n v="475.16588885545627"/>
    <n v="4.7516588885545628E-2"/>
    <n v="7.1274883328318439E-2"/>
    <n v="6.62"/>
    <n v="0.31455981842231207"/>
    <n v="8.3030000000000008"/>
    <n v="0.59179535627502811"/>
    <n v="-0.27723553785271604"/>
  </r>
  <r>
    <m/>
    <s v="SC"/>
    <s v="STC-0052"/>
    <d v="2007-11-30T00:00:00"/>
    <n v="35"/>
    <s v="Cooke"/>
    <x v="6"/>
    <n v="50"/>
    <n v="20"/>
    <n v="20"/>
    <n v="15"/>
    <n v="2"/>
    <n v="1413.7166941154069"/>
    <n v="0.1413716694115407"/>
    <n v="706.85834705770344"/>
    <n v="7.0685834705770348E-2"/>
    <n v="7.0685834705770348E-2"/>
    <n v="6.62"/>
    <n v="0.46794022575219973"/>
    <n v="8.3030000000000008"/>
    <n v="0.58690448556201125"/>
    <n v="-0.11896425980981151"/>
  </r>
  <r>
    <m/>
    <s v="SC"/>
    <s v="STC-0052"/>
    <d v="2007-11-30T00:00:00"/>
    <n v="35"/>
    <s v="Cooke"/>
    <x v="6"/>
    <n v="70"/>
    <n v="20"/>
    <n v="25"/>
    <n v="16.25"/>
    <n v="2"/>
    <n v="1659.1536201771096"/>
    <n v="0.16591536201771095"/>
    <n v="1161.4075341239766"/>
    <n v="0.11614075341239766"/>
    <n v="4.9774608605313297E-2"/>
    <n v="6.62"/>
    <n v="0.76885178759007256"/>
    <n v="8.3030000000000008"/>
    <n v="0.41327857524991635"/>
    <n v="0.35557321234015621"/>
  </r>
  <r>
    <m/>
    <s v="SC"/>
    <s v="STC-0052"/>
    <d v="2007-11-30T00:00:00"/>
    <n v="35"/>
    <s v="Cooke"/>
    <x v="6"/>
    <n v="70"/>
    <n v="25"/>
    <n v="20"/>
    <n v="17.5"/>
    <n v="2"/>
    <n v="1924.2255003237483"/>
    <n v="0.19242255003237482"/>
    <n v="1346.9578502266238"/>
    <n v="0.13469578502266238"/>
    <n v="5.7726765009712439E-2"/>
    <n v="6.62"/>
    <n v="0.89168609685002498"/>
    <n v="8.3030000000000008"/>
    <n v="0.47930532987564245"/>
    <n v="0.41238076697438253"/>
  </r>
  <r>
    <m/>
    <s v="SC"/>
    <s v="STC-0052"/>
    <d v="2007-11-30T00:00:00"/>
    <n v="35"/>
    <s v="Cooke"/>
    <x v="14"/>
    <n v="90"/>
    <n v="5"/>
    <n v="15"/>
    <n v="6.25"/>
    <n v="2"/>
    <n v="245.43692606170259"/>
    <n v="2.4543692606170259E-2"/>
    <n v="220.89323345553234"/>
    <n v="2.2089323345553233E-2"/>
    <n v="2.4543692606170259E-3"/>
    <n v="6.51"/>
    <n v="0.14380149497955155"/>
    <n v="8.2509999999999994"/>
    <n v="2.0251000769351078E-2"/>
    <n v="0.12355049421020048"/>
  </r>
  <r>
    <m/>
    <s v="SC"/>
    <s v="STC-0052"/>
    <d v="2007-11-30T00:00:00"/>
    <n v="35"/>
    <s v="Cooke"/>
    <x v="14"/>
    <n v="90"/>
    <n v="5"/>
    <n v="20"/>
    <n v="7.5"/>
    <n v="2"/>
    <n v="353.42917352885172"/>
    <n v="3.5342917352885174E-2"/>
    <n v="318.08625617596658"/>
    <n v="3.1808625617596661E-2"/>
    <n v="3.5342917352885125E-3"/>
    <n v="6.51"/>
    <n v="0.20707415277055427"/>
    <n v="8.2509999999999994"/>
    <n v="2.9161441107865515E-2"/>
    <n v="0.17791271166268877"/>
  </r>
  <r>
    <m/>
    <s v="SC"/>
    <s v="STC-0052"/>
    <d v="2007-11-30T00:00:00"/>
    <n v="35"/>
    <s v="Cooke"/>
    <x v="14"/>
    <n v="90"/>
    <n v="10"/>
    <n v="15"/>
    <n v="8.75"/>
    <n v="2"/>
    <n v="481.05637508093707"/>
    <n v="4.8105637508093706E-2"/>
    <n v="432.95073757284337"/>
    <n v="4.3295073757284336E-2"/>
    <n v="4.8105637508093699E-3"/>
    <n v="6.51"/>
    <n v="0.28185093015992102"/>
    <n v="8.2509999999999994"/>
    <n v="3.9691961507928107E-2"/>
    <n v="0.24215896865199291"/>
  </r>
  <r>
    <m/>
    <s v="SC"/>
    <s v="STC-0052"/>
    <d v="2007-11-30T00:00:00"/>
    <n v="35"/>
    <s v="Cooke"/>
    <x v="14"/>
    <n v="90"/>
    <n v="15"/>
    <n v="25"/>
    <n v="13.75"/>
    <n v="2"/>
    <n v="1187.9147221386406"/>
    <n v="0.11879147221386406"/>
    <n v="1069.1232499247767"/>
    <n v="0.10691232499247767"/>
    <n v="1.1879147221386388E-2"/>
    <n v="6.51"/>
    <n v="0.69599923570102962"/>
    <n v="8.2509999999999994"/>
    <n v="9.8014843723659081E-2"/>
    <n v="0.59798439197737052"/>
  </r>
  <r>
    <m/>
    <s v="SC"/>
    <s v="STC-0052"/>
    <d v="2007-11-30T00:00:00"/>
    <n v="35"/>
    <s v="Cooke"/>
    <x v="14"/>
    <n v="90"/>
    <n v="15"/>
    <n v="20"/>
    <n v="12.5"/>
    <n v="2"/>
    <n v="981.74770424681037"/>
    <n v="9.8174770424681035E-2"/>
    <n v="883.57293382212936"/>
    <n v="8.8357293382212931E-2"/>
    <n v="9.8174770424681035E-3"/>
    <n v="6.51"/>
    <n v="0.57520597991820621"/>
    <n v="8.2509999999999994"/>
    <n v="8.100400307740431E-2"/>
    <n v="0.49420197684080192"/>
  </r>
  <r>
    <m/>
    <s v="SC"/>
    <s v="STC-0054"/>
    <d v="2007-12-04T00:00:00"/>
    <n v="16"/>
    <s v="Campbell"/>
    <x v="3"/>
    <n v="100"/>
    <n v="25"/>
    <n v="25"/>
    <n v="18.75"/>
    <n v="3"/>
    <n v="3313.3985018329849"/>
    <n v="0.33133985018329848"/>
    <n v="3313.3985018329849"/>
    <n v="0.33133985018329848"/>
    <n v="0"/>
    <n v="4.09"/>
    <n v="1.3551799872496908"/>
    <n v="6.1219999999999999"/>
    <n v="0"/>
    <n v="1.3551799872496908"/>
  </r>
  <r>
    <m/>
    <s v="SC"/>
    <s v="STC-0054"/>
    <d v="2007-12-04T00:00:00"/>
    <n v="16"/>
    <s v="Campbell"/>
    <x v="4"/>
    <n v="100"/>
    <n v="10"/>
    <n v="15"/>
    <n v="8.75"/>
    <n v="2"/>
    <n v="481.05637508093707"/>
    <n v="4.8105637508093706E-2"/>
    <n v="481.05637508093707"/>
    <n v="4.8105637508093706E-2"/>
    <n v="0"/>
    <n v="5.23"/>
    <n v="0.2515924841673301"/>
    <n v="8.4610000000000003"/>
    <n v="0"/>
    <n v="0.2515924841673301"/>
  </r>
  <r>
    <m/>
    <s v="SC"/>
    <s v="STC-0054"/>
    <d v="2007-12-04T00:00:00"/>
    <n v="16"/>
    <s v="Campbell"/>
    <x v="4"/>
    <n v="90"/>
    <n v="10"/>
    <n v="15"/>
    <n v="8.75"/>
    <n v="2"/>
    <n v="481.05637508093707"/>
    <n v="4.8105637508093706E-2"/>
    <n v="432.95073757284337"/>
    <n v="4.3295073757284336E-2"/>
    <n v="4.8105637508093699E-3"/>
    <n v="5.23"/>
    <n v="0.22643323575059709"/>
    <n v="8.4610000000000003"/>
    <n v="4.070217989559808E-2"/>
    <n v="0.18573105585499902"/>
  </r>
  <r>
    <m/>
    <s v="SC"/>
    <s v="STC-0054"/>
    <d v="2007-12-04T00:00:00"/>
    <n v="16"/>
    <s v="Campbell"/>
    <x v="4"/>
    <n v="90"/>
    <n v="10"/>
    <n v="10"/>
    <n v="7.5"/>
    <n v="2"/>
    <n v="353.42917352885172"/>
    <n v="3.5342917352885174E-2"/>
    <n v="318.08625617596658"/>
    <n v="3.1808625617596661E-2"/>
    <n v="3.5342917352885125E-3"/>
    <n v="5.23"/>
    <n v="0.16635911198003056"/>
    <n v="8.4610000000000003"/>
    <n v="2.9903642372276107E-2"/>
    <n v="0.13645546960775445"/>
  </r>
  <r>
    <m/>
    <s v="SC"/>
    <s v="STC-0054"/>
    <d v="2007-12-04T00:00:00"/>
    <n v="16"/>
    <s v="Campbell"/>
    <x v="4"/>
    <n v="80"/>
    <n v="10"/>
    <n v="15"/>
    <n v="8.75"/>
    <n v="2"/>
    <n v="481.05637508093707"/>
    <n v="4.8105637508093706E-2"/>
    <n v="384.84510006474966"/>
    <n v="3.8484510006474966E-2"/>
    <n v="9.6211275016187398E-3"/>
    <n v="5.23"/>
    <n v="0.20127398733386409"/>
    <n v="8.4610000000000003"/>
    <n v="8.140435979119616E-2"/>
    <n v="0.11986962754266793"/>
  </r>
  <r>
    <m/>
    <s v="SC"/>
    <s v="STC-0054"/>
    <d v="2007-12-04T00:00:00"/>
    <n v="16"/>
    <s v="Campbell"/>
    <x v="4"/>
    <n v="90"/>
    <n v="10"/>
    <n v="10"/>
    <n v="7.5"/>
    <n v="2"/>
    <n v="353.42917352885172"/>
    <n v="3.5342917352885174E-2"/>
    <n v="318.08625617596658"/>
    <n v="3.1808625617596661E-2"/>
    <n v="3.5342917352885125E-3"/>
    <n v="5.23"/>
    <n v="0.16635911198003056"/>
    <n v="8.4610000000000003"/>
    <n v="2.9903642372276107E-2"/>
    <n v="0.13645546960775445"/>
  </r>
  <r>
    <m/>
    <s v="SC"/>
    <s v="STC-0054"/>
    <d v="2007-12-04T00:00:00"/>
    <n v="16"/>
    <s v="Campbell"/>
    <x v="4"/>
    <n v="90"/>
    <n v="10"/>
    <n v="10"/>
    <n v="7.5"/>
    <n v="2"/>
    <n v="353.42917352885172"/>
    <n v="3.5342917352885174E-2"/>
    <n v="318.08625617596658"/>
    <n v="3.1808625617596661E-2"/>
    <n v="3.5342917352885125E-3"/>
    <n v="5.23"/>
    <n v="0.16635911198003056"/>
    <n v="8.4610000000000003"/>
    <n v="2.9903642372276107E-2"/>
    <n v="0.13645546960775445"/>
  </r>
  <r>
    <m/>
    <s v="SC"/>
    <s v="STC-0054"/>
    <d v="2007-12-04T00:00:00"/>
    <n v="16"/>
    <s v="Campbell"/>
    <x v="4"/>
    <n v="90"/>
    <n v="15"/>
    <n v="15"/>
    <n v="11.25"/>
    <n v="2"/>
    <n v="795.21564043991634"/>
    <n v="7.9521564043991633E-2"/>
    <n v="715.69407639592475"/>
    <n v="7.1569407639592478E-2"/>
    <n v="7.9521564043991549E-3"/>
    <n v="5.23"/>
    <n v="0.37430800195506869"/>
    <n v="8.4610000000000003"/>
    <n v="6.7283195337621254E-2"/>
    <n v="0.30702480661744747"/>
  </r>
  <r>
    <m/>
    <s v="SC"/>
    <s v="STC-0054"/>
    <d v="2007-12-04T00:00:00"/>
    <n v="16"/>
    <s v="Campbell"/>
    <x v="4"/>
    <n v="10"/>
    <n v="15"/>
    <n v="90"/>
    <n v="30"/>
    <n v="2"/>
    <n v="5654.8667764616275"/>
    <n v="0.56548667764616278"/>
    <n v="565.48667764616278"/>
    <n v="5.6548667764616277E-2"/>
    <n v="0.50893800988154647"/>
    <n v="5.23"/>
    <n v="0.29574953240894314"/>
    <n v="8.4610000000000003"/>
    <n v="4.3061245016077647"/>
    <n v="-4.0103749691988213"/>
  </r>
  <r>
    <m/>
    <s v="SC"/>
    <s v="STC-0054"/>
    <d v="2007-12-04T00:00:00"/>
    <n v="16"/>
    <s v="Campbell"/>
    <x v="11"/>
    <n v="90"/>
    <n v="3"/>
    <n v="10"/>
    <n v="4"/>
    <n v="2"/>
    <n v="100.53096491487338"/>
    <n v="1.0053096491487338E-2"/>
    <n v="90.477868423386042"/>
    <n v="9.0477868423386038E-3"/>
    <n v="1.0053096491487341E-3"/>
    <n v="5.78"/>
    <n v="5.229620794871713E-2"/>
    <n v="9.0679999999999996"/>
    <n v="9.1161478984807202E-3"/>
    <n v="4.3180060050236412E-2"/>
  </r>
  <r>
    <m/>
    <s v="SC"/>
    <s v="STC-0054"/>
    <d v="2007-12-04T00:00:00"/>
    <n v="16"/>
    <s v="Campbell"/>
    <x v="11"/>
    <n v="100"/>
    <n v="5"/>
    <n v="10"/>
    <n v="5"/>
    <n v="2"/>
    <n v="157.07963267948966"/>
    <n v="1.5707963267948967E-2"/>
    <n v="157.07963267948966"/>
    <n v="1.5707963267948967E-2"/>
    <n v="0"/>
    <n v="5.78"/>
    <n v="9.0792027688745031E-2"/>
    <n v="9.0679999999999996"/>
    <n v="0"/>
    <n v="9.0792027688745031E-2"/>
  </r>
  <r>
    <m/>
    <s v="SC"/>
    <s v="STC-0054"/>
    <d v="2007-12-04T00:00:00"/>
    <n v="16"/>
    <s v="Campbell"/>
    <x v="11"/>
    <n v="90"/>
    <n v="5"/>
    <n v="10"/>
    <n v="5"/>
    <n v="2"/>
    <n v="157.07963267948966"/>
    <n v="1.5707963267948967E-2"/>
    <n v="141.37166941154069"/>
    <n v="1.4137166941154069E-2"/>
    <n v="1.5707963267948977E-3"/>
    <n v="5.78"/>
    <n v="8.171282491987053E-2"/>
    <n v="9.0679999999999996"/>
    <n v="1.4243981091376132E-2"/>
    <n v="6.7468843828494399E-2"/>
  </r>
  <r>
    <m/>
    <s v="SC"/>
    <s v="STC-0054"/>
    <d v="2007-12-04T00:00:00"/>
    <n v="16"/>
    <s v="Campbell"/>
    <x v="11"/>
    <n v="90"/>
    <n v="5"/>
    <n v="20"/>
    <n v="7.5"/>
    <n v="2"/>
    <n v="353.42917352885172"/>
    <n v="3.5342917352885174E-2"/>
    <n v="318.08625617596658"/>
    <n v="3.1808625617596661E-2"/>
    <n v="3.5342917352885125E-3"/>
    <n v="5.78"/>
    <n v="0.18385385606970872"/>
    <n v="9.0679999999999996"/>
    <n v="3.204895745559623E-2"/>
    <n v="0.1518048986141125"/>
  </r>
  <r>
    <m/>
    <s v="SC"/>
    <s v="STC-0054"/>
    <d v="2007-12-04T00:00:00"/>
    <n v="16"/>
    <s v="Campbell"/>
    <x v="11"/>
    <n v="100"/>
    <n v="5"/>
    <n v="10"/>
    <n v="5"/>
    <n v="2"/>
    <n v="157.07963267948966"/>
    <n v="1.5707963267948967E-2"/>
    <n v="157.07963267948966"/>
    <n v="1.5707963267948967E-2"/>
    <n v="0"/>
    <n v="5.78"/>
    <n v="9.0792027688745031E-2"/>
    <n v="9.0679999999999996"/>
    <n v="0"/>
    <n v="9.0792027688745031E-2"/>
  </r>
  <r>
    <m/>
    <s v="SC"/>
    <s v="STC-0054"/>
    <d v="2007-12-04T00:00:00"/>
    <n v="16"/>
    <s v="Campbell"/>
    <x v="11"/>
    <n v="100"/>
    <n v="5"/>
    <n v="15"/>
    <n v="6.25"/>
    <n v="2"/>
    <n v="245.43692606170259"/>
    <n v="2.4543692606170259E-2"/>
    <n v="245.43692606170259"/>
    <n v="2.4543692606170259E-2"/>
    <n v="0"/>
    <n v="5.78"/>
    <n v="0.1418625432636641"/>
    <n v="9.0679999999999996"/>
    <n v="0"/>
    <n v="0.1418625432636641"/>
  </r>
  <r>
    <m/>
    <s v="SC"/>
    <s v="STC-0054"/>
    <d v="2007-12-04T00:00:00"/>
    <n v="16"/>
    <s v="Campbell"/>
    <x v="11"/>
    <n v="100"/>
    <n v="10"/>
    <n v="20"/>
    <n v="10"/>
    <n v="2"/>
    <n v="628.31853071795865"/>
    <n v="6.2831853071795868E-2"/>
    <n v="628.31853071795865"/>
    <n v="6.2831853071795868E-2"/>
    <n v="0"/>
    <n v="5.78"/>
    <n v="0.36316811075498012"/>
    <n v="9.0679999999999996"/>
    <n v="0"/>
    <n v="0.36316811075498012"/>
  </r>
  <r>
    <m/>
    <s v="SC"/>
    <s v="STC-0054"/>
    <d v="2007-12-04T00:00:00"/>
    <n v="16"/>
    <s v="Campbell"/>
    <x v="11"/>
    <n v="60"/>
    <n v="10"/>
    <n v="5"/>
    <n v="6.25"/>
    <n v="2"/>
    <n v="245.43692606170259"/>
    <n v="2.4543692606170259E-2"/>
    <n v="147.26215563702155"/>
    <n v="1.4726215563702155E-2"/>
    <n v="9.8174770424681035E-3"/>
    <n v="5.78"/>
    <n v="8.5117525958198464E-2"/>
    <n v="9.0679999999999996"/>
    <n v="8.9024881821100757E-2"/>
    <n v="-3.9073558629022925E-3"/>
  </r>
  <r>
    <m/>
    <s v="SC"/>
    <s v="STC-0054"/>
    <d v="2007-12-04T00:00:00"/>
    <n v="16"/>
    <s v="Campbell"/>
    <x v="11"/>
    <n v="100"/>
    <n v="10"/>
    <n v="10"/>
    <n v="7.5"/>
    <n v="2"/>
    <n v="353.42917352885172"/>
    <n v="3.5342917352885174E-2"/>
    <n v="353.42917352885172"/>
    <n v="3.5342917352885174E-2"/>
    <n v="0"/>
    <n v="5.78"/>
    <n v="0.20428206229967633"/>
    <n v="9.0679999999999996"/>
    <n v="0"/>
    <n v="0.20428206229967633"/>
  </r>
  <r>
    <m/>
    <s v="SC"/>
    <s v="STC-0054"/>
    <d v="2007-12-04T00:00:00"/>
    <n v="16"/>
    <s v="Campbell"/>
    <x v="11"/>
    <n v="100"/>
    <n v="10"/>
    <n v="15"/>
    <n v="8.75"/>
    <n v="2"/>
    <n v="481.05637508093707"/>
    <n v="4.8105637508093706E-2"/>
    <n v="481.05637508093707"/>
    <n v="4.8105637508093706E-2"/>
    <n v="0"/>
    <n v="5.78"/>
    <n v="0.27805058479678163"/>
    <n v="9.0679999999999996"/>
    <n v="0"/>
    <n v="0.27805058479678163"/>
  </r>
  <r>
    <m/>
    <s v="SC"/>
    <s v="STC-0054"/>
    <d v="2007-12-04T00:00:00"/>
    <n v="16"/>
    <s v="Campbell"/>
    <x v="11"/>
    <n v="100"/>
    <n v="10"/>
    <n v="10"/>
    <n v="7.5"/>
    <n v="2"/>
    <n v="353.42917352885172"/>
    <n v="3.5342917352885174E-2"/>
    <n v="353.42917352885172"/>
    <n v="3.5342917352885174E-2"/>
    <n v="0"/>
    <n v="5.78"/>
    <n v="0.20428206229967633"/>
    <n v="9.0679999999999996"/>
    <n v="0"/>
    <n v="0.20428206229967633"/>
  </r>
  <r>
    <m/>
    <s v="SC"/>
    <s v="STC-0054"/>
    <d v="2007-12-04T00:00:00"/>
    <n v="16"/>
    <s v="Campbell"/>
    <x v="11"/>
    <n v="90"/>
    <n v="10"/>
    <n v="10"/>
    <n v="7.5"/>
    <n v="2"/>
    <n v="353.42917352885172"/>
    <n v="3.5342917352885174E-2"/>
    <n v="318.08625617596658"/>
    <n v="3.1808625617596661E-2"/>
    <n v="3.5342917352885125E-3"/>
    <n v="5.78"/>
    <n v="0.18385385606970872"/>
    <n v="9.0679999999999996"/>
    <n v="3.204895745559623E-2"/>
    <n v="0.1518048986141125"/>
  </r>
  <r>
    <m/>
    <s v="SC"/>
    <s v="STC-0054"/>
    <d v="2007-12-04T00:00:00"/>
    <n v="16"/>
    <s v="Campbell"/>
    <x v="15"/>
    <n v="70"/>
    <n v="5"/>
    <n v="15"/>
    <n v="6.25"/>
    <n v="3"/>
    <n v="368.15538909255389"/>
    <n v="3.6815538909255388E-2"/>
    <n v="257.70877236478771"/>
    <n v="2.5770877236478772E-2"/>
    <n v="1.1044661672776616E-2"/>
    <n v="5.15"/>
    <n v="0.13272001776786568"/>
    <n v="11.257999999999999"/>
    <n v="0.12434080111211913"/>
    <n v="8.3792166557465492E-3"/>
  </r>
  <r>
    <m/>
    <s v="SC"/>
    <s v="STC-0054"/>
    <d v="2007-12-04T00:00:00"/>
    <n v="16"/>
    <s v="Campbell"/>
    <x v="15"/>
    <n v="90"/>
    <n v="5"/>
    <n v="15"/>
    <n v="6.25"/>
    <n v="3"/>
    <n v="368.15538909255389"/>
    <n v="3.6815538909255388E-2"/>
    <n v="331.33985018329849"/>
    <n v="3.3133985018329849E-2"/>
    <n v="3.6815538909255388E-3"/>
    <n v="5.15"/>
    <n v="0.17064002284439875"/>
    <n v="11.257999999999999"/>
    <n v="4.1446933704039714E-2"/>
    <n v="0.12919308914035904"/>
  </r>
  <r>
    <m/>
    <s v="SC"/>
    <s v="STC-0054"/>
    <d v="2007-12-04T00:00:00"/>
    <n v="16"/>
    <s v="Campbell"/>
    <x v="15"/>
    <n v="100"/>
    <n v="10"/>
    <n v="3"/>
    <n v="5.75"/>
    <n v="3"/>
    <n v="311.60672132793758"/>
    <n v="3.1160672132793759E-2"/>
    <n v="311.60672132793758"/>
    <n v="3.1160672132793759E-2"/>
    <n v="0"/>
    <n v="5.15"/>
    <n v="0.16047746148388786"/>
    <n v="11.257999999999999"/>
    <n v="0"/>
    <n v="0.16047746148388786"/>
  </r>
  <r>
    <m/>
    <s v="SC"/>
    <s v="STC-0054"/>
    <d v="2007-12-04T00:00:00"/>
    <n v="16"/>
    <s v="Campbell"/>
    <x v="15"/>
    <n v="80"/>
    <n v="10"/>
    <n v="3"/>
    <n v="5.75"/>
    <n v="3"/>
    <n v="311.60672132793758"/>
    <n v="3.1160672132793759E-2"/>
    <n v="249.28537706235008"/>
    <n v="2.4928537706235009E-2"/>
    <n v="6.2321344265587504E-3"/>
    <n v="5.15"/>
    <n v="0.12838196918711031"/>
    <n v="11.257999999999999"/>
    <n v="7.016136937419841E-2"/>
    <n v="5.8220599812911902E-2"/>
  </r>
  <r>
    <m/>
    <s v="SC"/>
    <s v="STC-0054"/>
    <d v="2007-12-04T00:00:00"/>
    <n v="16"/>
    <s v="Campbell"/>
    <x v="14"/>
    <n v="80"/>
    <n v="3"/>
    <n v="10"/>
    <n v="4"/>
    <n v="2"/>
    <n v="100.53096491487338"/>
    <n v="1.0053096491487338E-2"/>
    <n v="80.424771931898704"/>
    <n v="8.0424771931898696E-3"/>
    <n v="2.0106192982974683E-3"/>
    <n v="6.51"/>
    <n v="5.235652652766605E-2"/>
    <n v="8.2509999999999994"/>
    <n v="1.6589619830252408E-2"/>
    <n v="3.5766906697413642E-2"/>
  </r>
  <r>
    <m/>
    <s v="SC"/>
    <s v="STC-0054"/>
    <d v="2007-12-04T00:00:00"/>
    <n v="16"/>
    <s v="Campbell"/>
    <x v="14"/>
    <n v="90"/>
    <n v="25"/>
    <n v="40"/>
    <n v="22.5"/>
    <n v="2"/>
    <n v="3180.8625617596654"/>
    <n v="0.31808625617596653"/>
    <n v="2862.776305583699"/>
    <n v="0.28627763055836991"/>
    <n v="3.180862561759662E-2"/>
    <n v="6.51"/>
    <n v="1.8636673749349881"/>
    <n v="8.2509999999999994"/>
    <n v="0.26245296997078971"/>
    <n v="1.6012144049641983"/>
  </r>
  <r>
    <m/>
    <s v="SC"/>
    <s v="STC-0056"/>
    <d v="2007-11-29T00:00:00"/>
    <n v="24"/>
    <s v="Parsons"/>
    <x v="4"/>
    <n v="100"/>
    <n v="1"/>
    <n v="12"/>
    <n v="3.5"/>
    <n v="2"/>
    <n v="76.969020012949926"/>
    <n v="7.696902001294993E-3"/>
    <n v="76.969020012949926"/>
    <n v="7.696902001294993E-3"/>
    <n v="0"/>
    <n v="5.23"/>
    <n v="4.0254797466772817E-2"/>
    <n v="8.4610000000000003"/>
    <n v="0"/>
    <n v="4.0254797466772817E-2"/>
  </r>
  <r>
    <m/>
    <s v="SC"/>
    <s v="STC-0056"/>
    <d v="2007-11-29T00:00:00"/>
    <n v="24"/>
    <s v="Parsons"/>
    <x v="4"/>
    <n v="100"/>
    <n v="3"/>
    <n v="12"/>
    <n v="4.5"/>
    <n v="2"/>
    <n v="127.23450247038662"/>
    <n v="1.2723450247038661E-2"/>
    <n v="127.23450247038662"/>
    <n v="1.2723450247038661E-2"/>
    <n v="0"/>
    <n v="5.23"/>
    <n v="6.6543644792012205E-2"/>
    <n v="8.4610000000000003"/>
    <n v="0"/>
    <n v="6.6543644792012205E-2"/>
  </r>
  <r>
    <m/>
    <s v="SC"/>
    <s v="STC-0056"/>
    <d v="2007-11-29T00:00:00"/>
    <n v="24"/>
    <s v="Parsons"/>
    <x v="4"/>
    <n v="70"/>
    <n v="5"/>
    <n v="23"/>
    <n v="8.25"/>
    <n v="2"/>
    <n v="427.6492999699106"/>
    <n v="4.2764929996991059E-2"/>
    <n v="299.35450997893741"/>
    <n v="2.9935450997893742E-2"/>
    <n v="1.2829478999097317E-2"/>
    <n v="5.23"/>
    <n v="0.15656240871898428"/>
    <n v="8.4610000000000003"/>
    <n v="0.10855022181136241"/>
    <n v="4.8012186907621865E-2"/>
  </r>
  <r>
    <m/>
    <s v="SC"/>
    <s v="STC-0056"/>
    <d v="2007-11-29T00:00:00"/>
    <n v="24"/>
    <s v="Parsons"/>
    <x v="4"/>
    <n v="100"/>
    <n v="5"/>
    <n v="11"/>
    <n v="5.25"/>
    <n v="2"/>
    <n v="173.18029502913734"/>
    <n v="1.7318029502913734E-2"/>
    <n v="173.18029502913734"/>
    <n v="1.7318029502913734E-2"/>
    <n v="0"/>
    <n v="5.23"/>
    <n v="9.0573294300238832E-2"/>
    <n v="8.4610000000000003"/>
    <n v="0"/>
    <n v="9.0573294300238832E-2"/>
  </r>
  <r>
    <m/>
    <s v="SC"/>
    <s v="STC-0056"/>
    <d v="2007-11-29T00:00:00"/>
    <n v="24"/>
    <s v="Parsons"/>
    <x v="4"/>
    <n v="100"/>
    <n v="5"/>
    <n v="13"/>
    <n v="5.75"/>
    <n v="2"/>
    <n v="207.73781421862506"/>
    <n v="2.0773781421862505E-2"/>
    <n v="207.73781421862506"/>
    <n v="2.0773781421862505E-2"/>
    <n v="0"/>
    <n v="5.23"/>
    <n v="0.1086468768363409"/>
    <n v="8.4610000000000003"/>
    <n v="0"/>
    <n v="0.1086468768363409"/>
  </r>
  <r>
    <m/>
    <s v="SC"/>
    <s v="STC-0056"/>
    <d v="2007-11-29T00:00:00"/>
    <n v="24"/>
    <s v="Parsons"/>
    <x v="4"/>
    <n v="100"/>
    <n v="6"/>
    <n v="13"/>
    <n v="6.25"/>
    <n v="2"/>
    <n v="245.43692606170259"/>
    <n v="2.4543692606170259E-2"/>
    <n v="245.43692606170259"/>
    <n v="2.4543692606170259E-2"/>
    <n v="0"/>
    <n v="5.23"/>
    <n v="0.12836351233027046"/>
    <n v="8.4610000000000003"/>
    <n v="0"/>
    <n v="0.12836351233027046"/>
  </r>
  <r>
    <m/>
    <s v="SC"/>
    <s v="STC-0056"/>
    <d v="2007-11-29T00:00:00"/>
    <n v="24"/>
    <s v="Parsons"/>
    <x v="4"/>
    <n v="100"/>
    <n v="7"/>
    <n v="12"/>
    <n v="6.5"/>
    <n v="2"/>
    <n v="265.46457922833753"/>
    <n v="2.6546457922833753E-2"/>
    <n v="265.46457922833753"/>
    <n v="2.6546457922833753E-2"/>
    <n v="0"/>
    <n v="5.23"/>
    <n v="0.13883797493642053"/>
    <n v="8.4610000000000003"/>
    <n v="0"/>
    <n v="0.13883797493642053"/>
  </r>
  <r>
    <m/>
    <s v="SC"/>
    <s v="STC-0056"/>
    <d v="2007-11-29T00:00:00"/>
    <n v="24"/>
    <s v="Parsons"/>
    <x v="4"/>
    <n v="100"/>
    <n v="8"/>
    <n v="12"/>
    <n v="7"/>
    <n v="2"/>
    <n v="307.8760800517997"/>
    <n v="3.0787608005179972E-2"/>
    <n v="307.8760800517997"/>
    <n v="3.0787608005179972E-2"/>
    <n v="0"/>
    <n v="5.23"/>
    <n v="0.16101918986709127"/>
    <n v="8.4610000000000003"/>
    <n v="0"/>
    <n v="0.16101918986709127"/>
  </r>
  <r>
    <m/>
    <s v="SC"/>
    <s v="STC-0056"/>
    <d v="2007-11-29T00:00:00"/>
    <n v="24"/>
    <s v="Parsons"/>
    <x v="4"/>
    <n v="30"/>
    <n v="23"/>
    <n v="32"/>
    <n v="19.5"/>
    <n v="2"/>
    <n v="2389.1812130550375"/>
    <n v="0.23891812130550374"/>
    <n v="716.75436391651124"/>
    <n v="7.1675436391651123E-2"/>
    <n v="0.16724268491385264"/>
    <n v="5.23"/>
    <n v="0.37486253232833538"/>
    <n v="8.4610000000000003"/>
    <n v="1.4150403570561072"/>
    <n v="-1.0401778247277718"/>
  </r>
  <r>
    <m/>
    <s v="SC"/>
    <s v="STC-0056"/>
    <d v="2007-11-29T00:00:00"/>
    <n v="24"/>
    <s v="Parsons"/>
    <x v="4"/>
    <n v="70"/>
    <n v="25"/>
    <n v="50"/>
    <n v="25"/>
    <n v="2"/>
    <n v="3926.9908169872415"/>
    <n v="0.39269908169872414"/>
    <n v="2748.8935718910689"/>
    <n v="0.2748893571891069"/>
    <n v="0.11780972450961724"/>
    <n v="5.23"/>
    <n v="1.4376713380990291"/>
    <n v="8.4610000000000003"/>
    <n v="0.99678807907587152"/>
    <n v="0.44088325902315761"/>
  </r>
  <r>
    <m/>
    <s v="SC"/>
    <s v="STC-0056"/>
    <d v="2007-11-29T00:00:00"/>
    <n v="24"/>
    <s v="Parsons"/>
    <x v="4"/>
    <n v="90"/>
    <n v="32"/>
    <n v="29"/>
    <n v="23.25"/>
    <n v="2"/>
    <n v="3396.4543576122651"/>
    <n v="0.33964543576122652"/>
    <n v="3056.8089218510386"/>
    <n v="0.30568089218510386"/>
    <n v="3.3964543576122663E-2"/>
    <n v="5.23"/>
    <n v="1.5987110661280932"/>
    <n v="8.4610000000000003"/>
    <n v="0.28737400319757389"/>
    <n v="1.3113370629305194"/>
  </r>
  <r>
    <m/>
    <s v="SC"/>
    <s v="STC-0056"/>
    <d v="2007-11-29T00:00:00"/>
    <n v="24"/>
    <s v="Parsons"/>
    <x v="6"/>
    <n v="100"/>
    <n v="6"/>
    <n v="12"/>
    <n v="6"/>
    <n v="2"/>
    <n v="226.1946710584651"/>
    <n v="2.2619467105846509E-2"/>
    <n v="226.1946710584651"/>
    <n v="2.2619467105846509E-2"/>
    <n v="0"/>
    <n v="6.62"/>
    <n v="0.1497408722407039"/>
    <n v="8.3030000000000008"/>
    <n v="0"/>
    <n v="0.1497408722407039"/>
  </r>
  <r>
    <m/>
    <s v="SC"/>
    <s v="STC-0056"/>
    <d v="2007-11-29T00:00:00"/>
    <n v="24"/>
    <s v="Parsons"/>
    <x v="6"/>
    <n v="50"/>
    <n v="40"/>
    <n v="44"/>
    <n v="31"/>
    <n v="2"/>
    <n v="6038.1410801995826"/>
    <n v="0.60381410801995827"/>
    <n v="3019.0705400997913"/>
    <n v="0.30190705400997914"/>
    <n v="0.30190705400997914"/>
    <n v="6.62"/>
    <n v="1.998624697546062"/>
    <n v="8.3030000000000008"/>
    <n v="2.5067342694448569"/>
    <n v="-0.50810957189879491"/>
  </r>
  <r>
    <m/>
    <s v="SC"/>
    <s v="STC-0056"/>
    <d v="2007-11-29T00:00:00"/>
    <n v="24"/>
    <s v="Parsons"/>
    <x v="8"/>
    <n v="100"/>
    <n v="7"/>
    <n v="23"/>
    <n v="9.25"/>
    <n v="2"/>
    <n v="537.60504284555338"/>
    <n v="5.3760504284555338E-2"/>
    <n v="537.60504284555338"/>
    <n v="5.3760504284555338E-2"/>
    <n v="0"/>
    <n v="11.49"/>
    <n v="0.61770819422954082"/>
    <n v="8.1999999999999993"/>
    <n v="0"/>
    <n v="0.61770819422954082"/>
  </r>
  <r>
    <m/>
    <s v="SC"/>
    <s v="STC-0056"/>
    <d v="2007-11-29T00:00:00"/>
    <n v="24"/>
    <s v="Parsons"/>
    <x v="8"/>
    <n v="80"/>
    <n v="8"/>
    <n v="25"/>
    <n v="10.25"/>
    <n v="2"/>
    <n v="660.12715633555524"/>
    <n v="6.6012715633555527E-2"/>
    <n v="528.10172506844424"/>
    <n v="5.2810172506844423E-2"/>
    <n v="1.3202543126711104E-2"/>
    <n v="11.49"/>
    <n v="0.60678888210364246"/>
    <n v="8.1999999999999993"/>
    <n v="0.10826085363903104"/>
    <n v="0.49852802846461142"/>
  </r>
  <r>
    <m/>
    <s v="SC"/>
    <s v="STC-0056"/>
    <d v="2007-11-29T00:00:00"/>
    <n v="24"/>
    <s v="Parsons"/>
    <x v="8"/>
    <n v="100"/>
    <n v="15"/>
    <n v="10"/>
    <n v="10"/>
    <n v="2"/>
    <n v="628.31853071795865"/>
    <n v="6.2831853071795868E-2"/>
    <n v="628.31853071795865"/>
    <n v="6.2831853071795868E-2"/>
    <n v="0"/>
    <n v="11.49"/>
    <n v="0.72193799179493456"/>
    <n v="8.1999999999999993"/>
    <n v="0"/>
    <n v="0.72193799179493456"/>
  </r>
  <r>
    <m/>
    <s v="SC"/>
    <s v="STC-0056"/>
    <d v="2007-11-29T00:00:00"/>
    <n v="24"/>
    <s v="Parsons"/>
    <x v="8"/>
    <n v="80"/>
    <n v="40"/>
    <n v="40"/>
    <n v="30"/>
    <n v="2"/>
    <n v="5654.8667764616275"/>
    <n v="0.56548667764616278"/>
    <n v="4523.8934211693022"/>
    <n v="0.45238934211693022"/>
    <n v="0.11309733552923257"/>
    <n v="11.49"/>
    <n v="5.1979535409235282"/>
    <n v="8.1999999999999993"/>
    <n v="0.92739815133970693"/>
    <n v="4.2705553895838211"/>
  </r>
  <r>
    <m/>
    <s v="SC"/>
    <s v="STC-0056"/>
    <d v="2007-11-29T00:00:00"/>
    <n v="24"/>
    <s v="Parsons"/>
    <x v="11"/>
    <n v="90"/>
    <n v="1"/>
    <n v="13"/>
    <n v="3.75"/>
    <n v="2"/>
    <n v="88.35729338221293"/>
    <n v="8.8357293382212935E-3"/>
    <n v="79.521564043991646"/>
    <n v="7.9521564043991654E-3"/>
    <n v="8.8357293382212813E-4"/>
    <n v="5.78"/>
    <n v="4.596346401742718E-2"/>
    <n v="9.0679999999999996"/>
    <n v="8.0122393638990576E-3"/>
    <n v="3.7951224653528126E-2"/>
  </r>
  <r>
    <m/>
    <s v="SC"/>
    <s v="STC-0056"/>
    <d v="2007-11-29T00:00:00"/>
    <n v="24"/>
    <s v="Parsons"/>
    <x v="11"/>
    <n v="80"/>
    <n v="7"/>
    <n v="15"/>
    <n v="7.25"/>
    <n v="2"/>
    <n v="330.259927708627"/>
    <n v="3.3025992770862697E-2"/>
    <n v="264.2079421669016"/>
    <n v="2.642079421669016E-2"/>
    <n v="6.6051985541725373E-3"/>
    <n v="5.78"/>
    <n v="0.15271219057246913"/>
    <n v="9.0679999999999996"/>
    <n v="5.9895940489236563E-2"/>
    <n v="9.2816250083232563E-2"/>
  </r>
  <r>
    <m/>
    <s v="SC"/>
    <s v="STC-0056"/>
    <d v="2007-11-29T00:00:00"/>
    <n v="24"/>
    <s v="Parsons"/>
    <x v="14"/>
    <n v="100"/>
    <n v="1"/>
    <n v="12"/>
    <n v="3.5"/>
    <n v="2"/>
    <n v="76.969020012949926"/>
    <n v="7.696902001294993E-3"/>
    <n v="76.969020012949926"/>
    <n v="7.696902001294993E-3"/>
    <n v="0"/>
    <n v="6.51"/>
    <n v="5.0106832028430401E-2"/>
    <n v="8.2509999999999994"/>
    <n v="0"/>
    <n v="5.0106832028430401E-2"/>
  </r>
  <r>
    <m/>
    <s v="SC"/>
    <s v="STC-0056"/>
    <d v="2007-11-29T00:00:00"/>
    <n v="24"/>
    <s v="Parsons"/>
    <x v="14"/>
    <n v="70"/>
    <n v="8"/>
    <n v="26"/>
    <n v="10.5"/>
    <n v="2"/>
    <n v="692.72118011654936"/>
    <n v="6.9272118011654935E-2"/>
    <n v="484.90482608158453"/>
    <n v="4.8490482608158456E-2"/>
    <n v="2.0781635403496479E-2"/>
    <n v="6.51"/>
    <n v="0.31567304177911154"/>
    <n v="8.2509999999999994"/>
    <n v="0.17146927371424944"/>
    <n v="0.1442037680648621"/>
  </r>
  <r>
    <m/>
    <s v="SC"/>
    <s v="STC-0056"/>
    <d v="2007-11-29T00:00:00"/>
    <n v="24"/>
    <s v="Parsons"/>
    <x v="14"/>
    <n v="90"/>
    <n v="12"/>
    <n v="22"/>
    <n v="11.5"/>
    <n v="2"/>
    <n v="830.95125687450025"/>
    <n v="8.3095125687450019E-2"/>
    <n v="747.85613118705021"/>
    <n v="7.4785613118705019E-2"/>
    <n v="8.3095125687450005E-3"/>
    <n v="6.51"/>
    <n v="0.48685434140276967"/>
    <n v="8.2509999999999994"/>
    <n v="6.8561788204714993E-2"/>
    <n v="0.4182925531980547"/>
  </r>
  <r>
    <m/>
    <s v="SC"/>
    <s v="STC-0056"/>
    <d v="2007-11-29T00:00:00"/>
    <n v="24"/>
    <s v="Parsons"/>
    <x v="14"/>
    <n v="60"/>
    <n v="15"/>
    <n v="21"/>
    <n v="12.75"/>
    <n v="2"/>
    <n v="1021.4103114983815"/>
    <n v="0.10214103114983815"/>
    <n v="612.84618689902891"/>
    <n v="6.1284618689902891E-2"/>
    <n v="4.0856412459935258E-2"/>
    <n v="6.51"/>
    <n v="0.39896286767126782"/>
    <n v="8.2509999999999994"/>
    <n v="0.33710625920692577"/>
    <n v="6.1856608464342044E-2"/>
  </r>
  <r>
    <m/>
    <s v="SC"/>
    <s v="STC-0056"/>
    <d v="2007-11-29T00:00:00"/>
    <n v="24"/>
    <s v="Parsons"/>
    <x v="14"/>
    <n v="100"/>
    <n v="24"/>
    <n v="27"/>
    <n v="18.75"/>
    <n v="2"/>
    <n v="2208.9323345553235"/>
    <n v="0.22089323345553236"/>
    <n v="2208.9323345553235"/>
    <n v="0.22089323345553236"/>
    <n v="0"/>
    <n v="6.51"/>
    <n v="1.4380149497955157"/>
    <n v="8.2509999999999994"/>
    <n v="0"/>
    <n v="1.4380149497955157"/>
  </r>
  <r>
    <m/>
    <s v="SC"/>
    <s v="STC-0056"/>
    <d v="2007-11-29T00:00:00"/>
    <n v="24"/>
    <s v="Parsons"/>
    <x v="14"/>
    <n v="60"/>
    <n v="33"/>
    <n v="44"/>
    <n v="27.5"/>
    <n v="2"/>
    <n v="4751.6588885545625"/>
    <n v="0.47516588885545624"/>
    <n v="2850.9953331327374"/>
    <n v="0.28509953331327376"/>
    <n v="0.19006635554218249"/>
    <n v="6.51"/>
    <n v="1.855997961869412"/>
    <n v="8.2509999999999994"/>
    <n v="1.5682374995785475"/>
    <n v="0.28776046229086449"/>
  </r>
  <r>
    <m/>
    <s v="SC"/>
    <s v="STC-0057"/>
    <d v="2007-12-05T00:00:00"/>
    <n v="35"/>
    <s v="Cooke"/>
    <x v="3"/>
    <n v="50"/>
    <n v="5"/>
    <n v="10"/>
    <n v="5"/>
    <n v="3"/>
    <n v="235.61944901923448"/>
    <n v="2.3561944901923447E-2"/>
    <n v="117.80972450961724"/>
    <n v="1.1780972450961723E-2"/>
    <n v="1.1780972450961723E-2"/>
    <n v="4.09"/>
    <n v="4.8184177324433447E-2"/>
    <n v="6.1219999999999999"/>
    <n v="7.2123113344787673E-2"/>
    <n v="-2.3938936020354226E-2"/>
  </r>
  <r>
    <m/>
    <s v="SC"/>
    <s v="STC-0057"/>
    <d v="2007-12-05T00:00:00"/>
    <n v="35"/>
    <s v="Cooke"/>
    <x v="4"/>
    <n v="80"/>
    <n v="3"/>
    <n v="10"/>
    <n v="4"/>
    <n v="2"/>
    <n v="100.53096491487338"/>
    <n v="1.0053096491487338E-2"/>
    <n v="80.424771931898704"/>
    <n v="8.0424771931898696E-3"/>
    <n v="2.0106192982974683E-3"/>
    <n v="5.23"/>
    <n v="4.2062155720383021E-2"/>
    <n v="8.4610000000000003"/>
    <n v="1.7011849882894881E-2"/>
    <n v="2.505030583748814E-2"/>
  </r>
  <r>
    <m/>
    <s v="SC"/>
    <s v="STC-0057"/>
    <d v="2007-12-05T00:00:00"/>
    <n v="35"/>
    <s v="Cooke"/>
    <x v="4"/>
    <n v="90"/>
    <n v="5"/>
    <n v="20"/>
    <n v="7.5"/>
    <n v="2"/>
    <n v="353.42917352885172"/>
    <n v="3.5342917352885174E-2"/>
    <n v="318.08625617596658"/>
    <n v="3.1808625617596661E-2"/>
    <n v="3.5342917352885125E-3"/>
    <n v="5.23"/>
    <n v="0.16635911198003056"/>
    <n v="8.4610000000000003"/>
    <n v="2.9903642372276107E-2"/>
    <n v="0.13645546960775445"/>
  </r>
  <r>
    <m/>
    <s v="SC"/>
    <s v="STC-0057"/>
    <d v="2007-12-05T00:00:00"/>
    <n v="35"/>
    <s v="Cooke"/>
    <x v="4"/>
    <n v="40"/>
    <n v="5"/>
    <n v="10"/>
    <n v="5"/>
    <n v="2"/>
    <n v="157.07963267948966"/>
    <n v="1.5707963267948967E-2"/>
    <n v="62.831853071795869"/>
    <n v="6.2831853071795866E-3"/>
    <n v="9.4247779607693795E-3"/>
    <n v="5.23"/>
    <n v="3.2861059156549244E-2"/>
    <n v="8.4610000000000003"/>
    <n v="7.9743046326069725E-2"/>
    <n v="-4.6881987169520481E-2"/>
  </r>
  <r>
    <m/>
    <s v="SC"/>
    <s v="STC-0057"/>
    <d v="2007-12-05T00:00:00"/>
    <n v="35"/>
    <s v="Cooke"/>
    <x v="4"/>
    <n v="10"/>
    <n v="5"/>
    <n v="15"/>
    <n v="6.25"/>
    <n v="2"/>
    <n v="245.43692606170259"/>
    <n v="2.4543692606170259E-2"/>
    <n v="24.543692606170261"/>
    <n v="2.4543692606170259E-3"/>
    <n v="2.2089323345553233E-2"/>
    <n v="5.23"/>
    <n v="1.2836351233027047E-2"/>
    <n v="8.4610000000000003"/>
    <n v="0.1868977648267259"/>
    <n v="-0.17406141359369887"/>
  </r>
  <r>
    <m/>
    <s v="SC"/>
    <s v="STC-0057"/>
    <d v="2007-12-05T00:00:00"/>
    <n v="35"/>
    <s v="Cooke"/>
    <x v="4"/>
    <n v="10"/>
    <n v="5"/>
    <n v="15"/>
    <n v="6.25"/>
    <n v="2"/>
    <n v="245.43692606170259"/>
    <n v="2.4543692606170259E-2"/>
    <n v="24.543692606170261"/>
    <n v="2.4543692606170259E-3"/>
    <n v="2.2089323345553233E-2"/>
    <n v="5.23"/>
    <n v="1.2836351233027047E-2"/>
    <n v="8.4610000000000003"/>
    <n v="0.1868977648267259"/>
    <n v="-0.17406141359369887"/>
  </r>
  <r>
    <m/>
    <s v="SC"/>
    <s v="STC-0057"/>
    <d v="2007-12-05T00:00:00"/>
    <n v="35"/>
    <s v="Cooke"/>
    <x v="4"/>
    <n v="10"/>
    <n v="20"/>
    <n v="25"/>
    <n v="16.25"/>
    <n v="2"/>
    <n v="1659.1536201771096"/>
    <n v="0.16591536201771095"/>
    <n v="165.91536201771098"/>
    <n v="1.6591536201771097E-2"/>
    <n v="0.14932382581593986"/>
    <n v="5.23"/>
    <n v="8.677373433526285E-2"/>
    <n v="8.4610000000000003"/>
    <n v="1.2634288902286672"/>
    <n v="-1.1766551558934044"/>
  </r>
  <r>
    <m/>
    <s v="SC"/>
    <s v="STC-0057"/>
    <d v="2007-12-05T00:00:00"/>
    <n v="35"/>
    <s v="Cooke"/>
    <x v="4"/>
    <n v="20"/>
    <n v="20"/>
    <n v="40"/>
    <n v="20"/>
    <n v="2"/>
    <n v="2513.2741228718346"/>
    <n v="0.25132741228718347"/>
    <n v="502.65482457436696"/>
    <n v="5.0265482457436693E-2"/>
    <n v="0.20106192982974677"/>
    <n v="5.23"/>
    <n v="0.26288847325239395"/>
    <n v="8.4610000000000003"/>
    <n v="1.7011849882894874"/>
    <n v="-1.4382965150370934"/>
  </r>
  <r>
    <m/>
    <s v="SC"/>
    <s v="STC-0057"/>
    <d v="2007-12-05T00:00:00"/>
    <n v="35"/>
    <s v="Cooke"/>
    <x v="6"/>
    <n v="90"/>
    <n v="5"/>
    <n v="10"/>
    <n v="5"/>
    <n v="2"/>
    <n v="157.07963267948966"/>
    <n v="1.5707963267948967E-2"/>
    <n v="141.37166941154069"/>
    <n v="1.4137166941154069E-2"/>
    <n v="1.5707963267948977E-3"/>
    <n v="6.62"/>
    <n v="9.3588045150439933E-2"/>
    <n v="8.3030000000000008"/>
    <n v="1.3042321901378037E-2"/>
    <n v="8.0545723249061896E-2"/>
  </r>
  <r>
    <m/>
    <s v="SC"/>
    <s v="STC-0057"/>
    <d v="2007-12-05T00:00:00"/>
    <n v="35"/>
    <s v="Cooke"/>
    <x v="6"/>
    <n v="80"/>
    <n v="5"/>
    <n v="20"/>
    <n v="7.5"/>
    <n v="2"/>
    <n v="353.42917352885172"/>
    <n v="3.5342917352885174E-2"/>
    <n v="282.74333882308139"/>
    <n v="2.8274333882308138E-2"/>
    <n v="7.0685834705770355E-3"/>
    <n v="6.62"/>
    <n v="0.18717609030087987"/>
    <n v="8.3030000000000008"/>
    <n v="5.8690448556201133E-2"/>
    <n v="0.12848564174467875"/>
  </r>
  <r>
    <m/>
    <s v="SC"/>
    <s v="STC-0057"/>
    <d v="2007-12-05T00:00:00"/>
    <n v="35"/>
    <s v="Cooke"/>
    <x v="6"/>
    <n v="80"/>
    <n v="10"/>
    <n v="15"/>
    <n v="8.75"/>
    <n v="2"/>
    <n v="481.05637508093707"/>
    <n v="4.8105637508093706E-2"/>
    <n v="384.84510006474966"/>
    <n v="3.8484510006474966E-2"/>
    <n v="9.6211275016187398E-3"/>
    <n v="6.62"/>
    <n v="0.25476745624286429"/>
    <n v="8.3030000000000008"/>
    <n v="7.9884221645940404E-2"/>
    <n v="0.1748832345969239"/>
  </r>
  <r>
    <m/>
    <s v="SC"/>
    <s v="STC-0057"/>
    <d v="2007-12-05T00:00:00"/>
    <n v="35"/>
    <s v="Cooke"/>
    <x v="6"/>
    <n v="80"/>
    <n v="10"/>
    <n v="25"/>
    <n v="11.25"/>
    <n v="2"/>
    <n v="795.21564043991634"/>
    <n v="7.9521564043991633E-2"/>
    <n v="636.17251235193316"/>
    <n v="6.3617251235193323E-2"/>
    <n v="1.590431280879831E-2"/>
    <n v="6.62"/>
    <n v="0.42114620317697982"/>
    <n v="8.3030000000000008"/>
    <n v="0.13205350925145237"/>
    <n v="0.28909269392552744"/>
  </r>
  <r>
    <m/>
    <s v="SC"/>
    <s v="STC-0057"/>
    <d v="2007-12-05T00:00:00"/>
    <n v="35"/>
    <s v="Cooke"/>
    <x v="6"/>
    <n v="20"/>
    <n v="10"/>
    <n v="25"/>
    <n v="11.25"/>
    <n v="2"/>
    <n v="795.21564043991634"/>
    <n v="7.9521564043991633E-2"/>
    <n v="159.04312808798329"/>
    <n v="1.5904312808798331E-2"/>
    <n v="6.3617251235193295E-2"/>
    <n v="6.62"/>
    <n v="0.10528655079424495"/>
    <n v="8.3030000000000008"/>
    <n v="0.52821403700580993"/>
    <n v="-0.42292748621156495"/>
  </r>
  <r>
    <m/>
    <s v="SC"/>
    <s v="STC-0057"/>
    <d v="2007-12-05T00:00:00"/>
    <n v="35"/>
    <s v="Cooke"/>
    <x v="6"/>
    <n v="70"/>
    <n v="10"/>
    <n v="30"/>
    <n v="12.5"/>
    <n v="2"/>
    <n v="981.74770424681037"/>
    <n v="9.8174770424681035E-2"/>
    <n v="687.22339297276721"/>
    <n v="6.8722339297276724E-2"/>
    <n v="2.945243112740431E-2"/>
    <n v="6.62"/>
    <n v="0.45494188614797193"/>
    <n v="8.3030000000000008"/>
    <n v="0.244543535650838"/>
    <n v="0.21039835049713393"/>
  </r>
  <r>
    <m/>
    <s v="SC"/>
    <s v="STC-0057"/>
    <d v="2007-12-05T00:00:00"/>
    <n v="35"/>
    <s v="Cooke"/>
    <x v="6"/>
    <n v="70"/>
    <n v="15"/>
    <n v="20"/>
    <n v="12.5"/>
    <n v="2"/>
    <n v="981.74770424681037"/>
    <n v="9.8174770424681035E-2"/>
    <n v="687.22339297276721"/>
    <n v="6.8722339297276724E-2"/>
    <n v="2.945243112740431E-2"/>
    <n v="6.62"/>
    <n v="0.45494188614797193"/>
    <n v="8.3030000000000008"/>
    <n v="0.244543535650838"/>
    <n v="0.21039835049713393"/>
  </r>
  <r>
    <m/>
    <s v="SC"/>
    <s v="STC-0057"/>
    <d v="2007-12-05T00:00:00"/>
    <n v="35"/>
    <s v="Cooke"/>
    <x v="6"/>
    <n v="90"/>
    <n v="20"/>
    <n v="20"/>
    <n v="15"/>
    <n v="2"/>
    <n v="1413.7166941154069"/>
    <n v="0.1413716694115407"/>
    <n v="1272.3450247038663"/>
    <n v="0.12723450247038665"/>
    <n v="1.413716694115405E-2"/>
    <n v="6.62"/>
    <n v="0.84229240635395963"/>
    <n v="8.3030000000000008"/>
    <n v="0.11738089711240209"/>
    <n v="0.72491150924155756"/>
  </r>
  <r>
    <m/>
    <s v="SC"/>
    <s v="STC-0057"/>
    <d v="2007-12-05T00:00:00"/>
    <n v="35"/>
    <s v="Cooke"/>
    <x v="6"/>
    <n v="90"/>
    <n v="20"/>
    <n v="25"/>
    <n v="16.25"/>
    <n v="2"/>
    <n v="1659.1536201771096"/>
    <n v="0.16591536201771095"/>
    <n v="1493.2382581593986"/>
    <n v="0.14932382581593986"/>
    <n v="1.659153620177109E-2"/>
    <n v="6.62"/>
    <n v="0.9885237269015219"/>
    <n v="8.3030000000000008"/>
    <n v="0.13775952508330538"/>
    <n v="0.85076420181821655"/>
  </r>
  <r>
    <m/>
    <s v="SC"/>
    <s v="STC-0057"/>
    <d v="2007-12-05T00:00:00"/>
    <n v="35"/>
    <s v="Cooke"/>
    <x v="8"/>
    <n v="20"/>
    <n v="5"/>
    <n v="20"/>
    <n v="7.5"/>
    <n v="2"/>
    <n v="353.42917352885172"/>
    <n v="3.5342917352885174E-2"/>
    <n v="70.685834705770347"/>
    <n v="7.0685834705770346E-3"/>
    <n v="2.8274333882308138E-2"/>
    <n v="11.49"/>
    <n v="8.1218024076930129E-2"/>
    <n v="8.1999999999999993"/>
    <n v="0.23184953783492671"/>
    <n v="-0.15063151375799658"/>
  </r>
  <r>
    <m/>
    <s v="SC"/>
    <s v="STC-0057"/>
    <d v="2007-12-05T00:00:00"/>
    <n v="35"/>
    <s v="Cooke"/>
    <x v="8"/>
    <n v="30"/>
    <n v="15"/>
    <n v="10"/>
    <n v="10"/>
    <n v="2"/>
    <n v="628.31853071795865"/>
    <n v="6.2831853071795868E-2"/>
    <n v="188.4955592153876"/>
    <n v="1.8849555921538759E-2"/>
    <n v="4.3982297150257109E-2"/>
    <n v="11.49"/>
    <n v="0.21658139753848035"/>
    <n v="8.1999999999999993"/>
    <n v="0.36065483663210829"/>
    <n v="-0.14407343909362794"/>
  </r>
  <r>
    <m/>
    <s v="SC"/>
    <s v="STC-0057"/>
    <d v="2007-12-05T00:00:00"/>
    <n v="35"/>
    <s v="Cooke"/>
    <x v="8"/>
    <n v="30"/>
    <n v="15"/>
    <n v="45"/>
    <n v="18.75"/>
    <n v="2"/>
    <n v="2208.9323345553235"/>
    <n v="0.22089323345553236"/>
    <n v="662.67970036659699"/>
    <n v="6.6267970036659699E-2"/>
    <n v="0.15462526341887267"/>
    <n v="11.49"/>
    <n v="0.76141897572121997"/>
    <n v="8.1999999999999993"/>
    <n v="1.2679271600347557"/>
    <n v="-0.50650818431353573"/>
  </r>
  <r>
    <m/>
    <s v="SC"/>
    <s v="STC-0057"/>
    <d v="2007-12-05T00:00:00"/>
    <n v="35"/>
    <s v="Cooke"/>
    <x v="9"/>
    <n v="30"/>
    <n v="20"/>
    <n v="15"/>
    <n v="13.75"/>
    <n v="2"/>
    <n v="1187.9147221386406"/>
    <n v="0.11879147221386406"/>
    <n v="356.37441664159218"/>
    <n v="3.563744166415922E-2"/>
    <n v="8.3154030549704841E-2"/>
    <n v="9.1999999999999993"/>
    <n v="0.32786446331026481"/>
    <n v="8.1999999999999993"/>
    <n v="0.68186305050757967"/>
    <n v="-0.35399858719731486"/>
  </r>
  <r>
    <m/>
    <s v="SC"/>
    <s v="STC-0057"/>
    <d v="2007-12-05T00:00:00"/>
    <n v="35"/>
    <s v="Cooke"/>
    <x v="10"/>
    <n v="90"/>
    <n v="20"/>
    <n v="50"/>
    <n v="22.5"/>
    <n v="1"/>
    <n v="1590.4312808798327"/>
    <n v="0.15904312808798327"/>
    <n v="1431.3881527918495"/>
    <n v="0.14313881527918496"/>
    <n v="1.590431280879831E-2"/>
    <n v="1.93"/>
    <n v="0.27625791348882694"/>
    <n v="8.1050000000000004"/>
    <n v="0.12890445531531031"/>
    <n v="0.14735345817351664"/>
  </r>
  <r>
    <m/>
    <s v="SC"/>
    <s v="STC-0057"/>
    <d v="2007-12-05T00:00:00"/>
    <n v="35"/>
    <s v="Cooke"/>
    <x v="14"/>
    <n v="20"/>
    <n v="5"/>
    <n v="20"/>
    <n v="7.5"/>
    <n v="2"/>
    <n v="353.42917352885172"/>
    <n v="3.5342917352885174E-2"/>
    <n v="70.685834705770347"/>
    <n v="7.0685834705770346E-3"/>
    <n v="2.8274333882308138E-2"/>
    <n v="6.51"/>
    <n v="4.6016478393456496E-2"/>
    <n v="8.2509999999999994"/>
    <n v="0.23329152886292442"/>
    <n v="-0.18727505046946794"/>
  </r>
  <r>
    <m/>
    <s v="SC"/>
    <s v="STC-0057"/>
    <d v="2007-12-05T00:00:00"/>
    <n v="35"/>
    <s v="Cooke"/>
    <x v="14"/>
    <n v="90"/>
    <n v="5"/>
    <n v="15"/>
    <n v="6.25"/>
    <n v="2"/>
    <n v="245.43692606170259"/>
    <n v="2.4543692606170259E-2"/>
    <n v="220.89323345553234"/>
    <n v="2.2089323345553233E-2"/>
    <n v="2.4543692606170259E-3"/>
    <n v="6.51"/>
    <n v="0.14380149497955155"/>
    <n v="8.2509999999999994"/>
    <n v="2.0251000769351078E-2"/>
    <n v="0.12355049421020048"/>
  </r>
  <r>
    <m/>
    <s v="SC"/>
    <s v="STC-0058"/>
    <d v="2007-11-29T00:00:00"/>
    <n v="4"/>
    <s v="Cooke"/>
    <x v="16"/>
    <n v="90"/>
    <n v="3"/>
    <n v="15"/>
    <n v="5.25"/>
    <n v="2"/>
    <n v="173.18029502913734"/>
    <n v="1.7318029502913734E-2"/>
    <n v="155.86226552622361"/>
    <n v="1.5586226552622361E-2"/>
    <n v="1.7318029502913727E-3"/>
    <n v="5.13"/>
    <n v="7.9957342214952709E-2"/>
    <n v="8.4610000000000003"/>
    <n v="1.4652784762415305E-2"/>
    <n v="6.530455745253741E-2"/>
  </r>
  <r>
    <m/>
    <s v="SC"/>
    <s v="STC-0058"/>
    <d v="2007-11-29T00:00:00"/>
    <n v="4"/>
    <s v="Cooke"/>
    <x v="16"/>
    <n v="90"/>
    <n v="5"/>
    <n v="10"/>
    <n v="5"/>
    <n v="2"/>
    <n v="157.07963267948966"/>
    <n v="1.5707963267948967E-2"/>
    <n v="141.37166941154069"/>
    <n v="1.4137166941154069E-2"/>
    <n v="1.5707963267948977E-3"/>
    <n v="5.13"/>
    <n v="7.2523666408120371E-2"/>
    <n v="8.4610000000000003"/>
    <n v="1.3290507721011631E-2"/>
    <n v="5.9233158687108739E-2"/>
  </r>
  <r>
    <m/>
    <s v="SC"/>
    <s v="STC-0058"/>
    <d v="2007-11-29T00:00:00"/>
    <n v="4"/>
    <s v="Cooke"/>
    <x v="4"/>
    <n v="100"/>
    <n v="5"/>
    <n v="10"/>
    <n v="5"/>
    <n v="2"/>
    <n v="157.07963267948966"/>
    <n v="1.5707963267948967E-2"/>
    <n v="157.07963267948966"/>
    <n v="1.5707963267948967E-2"/>
    <n v="0"/>
    <n v="5.23"/>
    <n v="8.215264789137311E-2"/>
    <n v="8.4610000000000003"/>
    <n v="0"/>
    <n v="8.215264789137311E-2"/>
  </r>
  <r>
    <m/>
    <s v="SC"/>
    <s v="STC-0058"/>
    <d v="2007-11-29T00:00:00"/>
    <n v="4"/>
    <s v="Cooke"/>
    <x v="4"/>
    <n v="80"/>
    <n v="10"/>
    <n v="15"/>
    <n v="8.75"/>
    <n v="2"/>
    <n v="481.05637508093707"/>
    <n v="4.8105637508093706E-2"/>
    <n v="384.84510006474966"/>
    <n v="3.8484510006474966E-2"/>
    <n v="9.6211275016187398E-3"/>
    <n v="5.23"/>
    <n v="0.20127398733386409"/>
    <n v="8.4610000000000003"/>
    <n v="8.140435979119616E-2"/>
    <n v="0.11986962754266793"/>
  </r>
  <r>
    <m/>
    <s v="SC"/>
    <s v="STC-0058"/>
    <d v="2007-11-29T00:00:00"/>
    <n v="4"/>
    <s v="Cooke"/>
    <x v="4"/>
    <n v="90"/>
    <n v="10"/>
    <n v="10"/>
    <n v="7.5"/>
    <n v="2"/>
    <n v="353.42917352885172"/>
    <n v="3.5342917352885174E-2"/>
    <n v="318.08625617596658"/>
    <n v="3.1808625617596661E-2"/>
    <n v="3.5342917352885125E-3"/>
    <n v="5.23"/>
    <n v="0.16635911198003056"/>
    <n v="8.4610000000000003"/>
    <n v="2.9903642372276107E-2"/>
    <n v="0.13645546960775445"/>
  </r>
  <r>
    <m/>
    <s v="SC"/>
    <s v="STC-0058"/>
    <d v="2007-11-29T00:00:00"/>
    <n v="4"/>
    <s v="Cooke"/>
    <x v="4"/>
    <n v="80"/>
    <n v="10"/>
    <n v="10"/>
    <n v="7.5"/>
    <n v="2"/>
    <n v="353.42917352885172"/>
    <n v="3.5342917352885174E-2"/>
    <n v="282.74333882308139"/>
    <n v="2.8274333882308138E-2"/>
    <n v="7.0685834705770355E-3"/>
    <n v="5.23"/>
    <n v="0.14787476620447157"/>
    <n v="8.4610000000000003"/>
    <n v="5.9807284744552297E-2"/>
    <n v="8.8067481459919272E-2"/>
  </r>
  <r>
    <m/>
    <s v="SC"/>
    <s v="STC-0058"/>
    <d v="2007-11-29T00:00:00"/>
    <n v="4"/>
    <s v="Cooke"/>
    <x v="4"/>
    <n v="70"/>
    <n v="10"/>
    <n v="15"/>
    <n v="8.75"/>
    <n v="2"/>
    <n v="481.05637508093707"/>
    <n v="4.8105637508093706E-2"/>
    <n v="336.73946255665595"/>
    <n v="3.3673946255665596E-2"/>
    <n v="1.443169125242811E-2"/>
    <n v="5.23"/>
    <n v="0.17611473891713109"/>
    <n v="8.4610000000000003"/>
    <n v="0.12210653968679425"/>
    <n v="5.400819923033684E-2"/>
  </r>
  <r>
    <m/>
    <s v="SC"/>
    <s v="STC-0058"/>
    <d v="2007-11-29T00:00:00"/>
    <n v="4"/>
    <s v="Cooke"/>
    <x v="4"/>
    <n v="90"/>
    <n v="10"/>
    <n v="15"/>
    <n v="8.75"/>
    <n v="2"/>
    <n v="481.05637508093707"/>
    <n v="4.8105637508093706E-2"/>
    <n v="432.95073757284337"/>
    <n v="4.3295073757284336E-2"/>
    <n v="4.8105637508093699E-3"/>
    <n v="5.23"/>
    <n v="0.22643323575059709"/>
    <n v="8.4610000000000003"/>
    <n v="4.070217989559808E-2"/>
    <n v="0.18573105585499902"/>
  </r>
  <r>
    <m/>
    <s v="SC"/>
    <s v="STC-0058"/>
    <d v="2007-11-29T00:00:00"/>
    <n v="4"/>
    <s v="Cooke"/>
    <x v="4"/>
    <n v="90"/>
    <n v="15"/>
    <n v="12"/>
    <n v="10.5"/>
    <n v="2"/>
    <n v="692.72118011654936"/>
    <n v="6.9272118011654935E-2"/>
    <n v="623.44906210489444"/>
    <n v="6.2344906210489444E-2"/>
    <n v="6.9272118011654907E-3"/>
    <n v="5.23"/>
    <n v="0.32606385948085981"/>
    <n v="8.4610000000000003"/>
    <n v="5.8611139049661219E-2"/>
    <n v="0.26745272043119861"/>
  </r>
  <r>
    <m/>
    <s v="SC"/>
    <s v="STC-0058"/>
    <d v="2007-11-29T00:00:00"/>
    <n v="4"/>
    <s v="Cooke"/>
    <x v="4"/>
    <n v="90"/>
    <n v="15"/>
    <n v="15"/>
    <n v="11.25"/>
    <n v="2"/>
    <n v="795.21564043991634"/>
    <n v="7.9521564043991633E-2"/>
    <n v="715.69407639592475"/>
    <n v="7.1569407639592478E-2"/>
    <n v="7.9521564043991549E-3"/>
    <n v="5.23"/>
    <n v="0.37430800195506869"/>
    <n v="8.4610000000000003"/>
    <n v="6.7283195337621254E-2"/>
    <n v="0.30702480661744747"/>
  </r>
  <r>
    <m/>
    <s v="SC"/>
    <s v="STC-0058"/>
    <d v="2007-11-29T00:00:00"/>
    <n v="4"/>
    <s v="Cooke"/>
    <x v="11"/>
    <n v="90"/>
    <n v="10"/>
    <n v="15"/>
    <n v="8.75"/>
    <n v="2"/>
    <n v="481.05637508093707"/>
    <n v="4.8105637508093706E-2"/>
    <n v="432.95073757284337"/>
    <n v="4.3295073757284336E-2"/>
    <n v="4.8105637508093699E-3"/>
    <n v="5.78"/>
    <n v="0.25024552631710345"/>
    <n v="9.0679999999999996"/>
    <n v="4.3622192092339362E-2"/>
    <n v="0.20662333422476409"/>
  </r>
  <r>
    <m/>
    <s v="SC"/>
    <s v="STC-0058"/>
    <d v="2007-11-29T00:00:00"/>
    <n v="4"/>
    <s v="Cooke"/>
    <x v="11"/>
    <n v="90"/>
    <n v="10"/>
    <n v="15"/>
    <n v="8.75"/>
    <n v="2"/>
    <n v="481.05637508093707"/>
    <n v="4.8105637508093706E-2"/>
    <n v="432.95073757284337"/>
    <n v="4.3295073757284336E-2"/>
    <n v="4.8105637508093699E-3"/>
    <n v="5.78"/>
    <n v="0.25024552631710345"/>
    <n v="9.0679999999999996"/>
    <n v="4.3622192092339362E-2"/>
    <n v="0.20662333422476409"/>
  </r>
  <r>
    <m/>
    <s v="SC"/>
    <s v="STC-0058"/>
    <d v="2007-11-29T00:00:00"/>
    <n v="4"/>
    <s v="Cooke"/>
    <x v="11"/>
    <n v="80"/>
    <n v="10"/>
    <n v="15"/>
    <n v="8.75"/>
    <n v="2"/>
    <n v="481.05637508093707"/>
    <n v="4.8105637508093706E-2"/>
    <n v="384.84510006474966"/>
    <n v="3.8484510006474966E-2"/>
    <n v="9.6211275016187398E-3"/>
    <n v="5.78"/>
    <n v="0.22244046783742533"/>
    <n v="9.0679999999999996"/>
    <n v="8.7244384184678725E-2"/>
    <n v="0.1351960836527466"/>
  </r>
  <r>
    <m/>
    <s v="SC"/>
    <s v="STC-0058"/>
    <d v="2007-11-29T00:00:00"/>
    <n v="4"/>
    <s v="Cooke"/>
    <x v="11"/>
    <n v="90"/>
    <n v="10"/>
    <n v="15"/>
    <n v="8.75"/>
    <n v="2"/>
    <n v="481.05637508093707"/>
    <n v="4.8105637508093706E-2"/>
    <n v="432.95073757284337"/>
    <n v="4.3295073757284336E-2"/>
    <n v="4.8105637508093699E-3"/>
    <n v="5.78"/>
    <n v="0.25024552631710345"/>
    <n v="9.0679999999999996"/>
    <n v="4.3622192092339362E-2"/>
    <n v="0.20662333422476409"/>
  </r>
  <r>
    <m/>
    <s v="SC"/>
    <s v="STC-0058"/>
    <d v="2007-11-29T00:00:00"/>
    <n v="4"/>
    <s v="Cooke"/>
    <x v="11"/>
    <n v="80"/>
    <n v="15"/>
    <n v="15"/>
    <n v="11.25"/>
    <n v="2"/>
    <n v="795.21564043991634"/>
    <n v="7.9521564043991633E-2"/>
    <n v="636.17251235193316"/>
    <n v="6.3617251235193323E-2"/>
    <n v="1.590431280879831E-2"/>
    <n v="5.78"/>
    <n v="0.36770771213941744"/>
    <n v="9.0679999999999996"/>
    <n v="0.14422030855018306"/>
    <n v="0.22348740358923438"/>
  </r>
  <r>
    <m/>
    <s v="SC"/>
    <s v="STC-0058"/>
    <d v="2007-11-29T00:00:00"/>
    <n v="4"/>
    <s v="Cooke"/>
    <x v="20"/>
    <n v="70"/>
    <n v="5"/>
    <n v="15"/>
    <n v="6.25"/>
    <n v="3"/>
    <n v="368.15538909255389"/>
    <n v="3.6815538909255388E-2"/>
    <n v="257.70877236478771"/>
    <n v="2.5770877236478772E-2"/>
    <n v="1.1044661672776616E-2"/>
    <n v="1.45"/>
    <n v="3.7367771992894219E-2"/>
    <n v="9.1609999999999996"/>
    <n v="0.10118014558430657"/>
    <n v="-6.3812373591412355E-2"/>
  </r>
  <r>
    <m/>
    <s v="SC"/>
    <s v="STC-0058"/>
    <d v="2007-11-29T00:00:00"/>
    <n v="4"/>
    <s v="Cooke"/>
    <x v="12"/>
    <n v="90"/>
    <n v="5"/>
    <n v="15"/>
    <n v="6.25"/>
    <n v="3"/>
    <n v="368.15538909255389"/>
    <n v="3.6815538909255388E-2"/>
    <n v="331.33985018329849"/>
    <n v="3.3133985018329849E-2"/>
    <n v="3.6815538909255388E-3"/>
    <n v="1.86"/>
    <n v="6.1629212134093524E-2"/>
    <n v="12.651"/>
    <n v="4.6575338274098987E-2"/>
    <n v="1.5053873859994536E-2"/>
  </r>
  <r>
    <m/>
    <s v="SC"/>
    <s v="STC-0058"/>
    <d v="2007-11-29T00:00:00"/>
    <n v="4"/>
    <s v="Cooke"/>
    <x v="12"/>
    <n v="50"/>
    <n v="5"/>
    <n v="15"/>
    <n v="6.25"/>
    <n v="3"/>
    <n v="368.15538909255389"/>
    <n v="3.6815538909255388E-2"/>
    <n v="184.07769454627694"/>
    <n v="1.8407769454627694E-2"/>
    <n v="1.8407769454627694E-2"/>
    <n v="1.86"/>
    <n v="3.4238451185607512E-2"/>
    <n v="12.651"/>
    <n v="0.23287669137049496"/>
    <n v="-0.19863824018488746"/>
  </r>
  <r>
    <m/>
    <s v="SC"/>
    <s v="STC-0058"/>
    <d v="2007-11-29T00:00:00"/>
    <n v="4"/>
    <s v="Cooke"/>
    <x v="12"/>
    <n v="50"/>
    <n v="5"/>
    <n v="25"/>
    <n v="8.75"/>
    <n v="3"/>
    <n v="721.58456262140555"/>
    <n v="7.2158456262140555E-2"/>
    <n v="360.79228131070278"/>
    <n v="3.6079228131070278E-2"/>
    <n v="3.6079228131070278E-2"/>
    <n v="1.86"/>
    <n v="6.7107364323790719E-2"/>
    <n v="12.651"/>
    <n v="0.45643831508617005"/>
    <n v="-0.38933095076237934"/>
  </r>
  <r>
    <m/>
    <s v="SC"/>
    <s v="STC-0058"/>
    <d v="2007-11-29T00:00:00"/>
    <n v="4"/>
    <s v="Cooke"/>
    <x v="12"/>
    <n v="50"/>
    <n v="5"/>
    <n v="20"/>
    <n v="7.5"/>
    <n v="3"/>
    <n v="530.14376029327764"/>
    <n v="5.3014376029327764E-2"/>
    <n v="265.07188014663882"/>
    <n v="2.6507188014663882E-2"/>
    <n v="2.6507188014663882E-2"/>
    <n v="1.86"/>
    <n v="4.9303369707274822E-2"/>
    <n v="12.651"/>
    <n v="0.33534243557351279"/>
    <n v="-0.28603906586623795"/>
  </r>
  <r>
    <m/>
    <s v="SC"/>
    <s v="STC-0058"/>
    <d v="2007-11-29T00:00:00"/>
    <n v="4"/>
    <s v="Cooke"/>
    <x v="12"/>
    <n v="30"/>
    <n v="5"/>
    <n v="30"/>
    <n v="10"/>
    <n v="3"/>
    <n v="942.47779607693792"/>
    <n v="9.4247779607693788E-2"/>
    <n v="282.74333882308139"/>
    <n v="2.8274333882308138E-2"/>
    <n v="6.5973445725385646E-2"/>
    <n v="1.86"/>
    <n v="5.259026102109314E-2"/>
    <n v="12.651"/>
    <n v="0.83463006187185385"/>
    <n v="-0.78203980085076075"/>
  </r>
  <r>
    <m/>
    <s v="SC"/>
    <s v="STC-0058"/>
    <d v="2007-11-29T00:00:00"/>
    <n v="4"/>
    <s v="Cooke"/>
    <x v="12"/>
    <n v="50"/>
    <n v="5"/>
    <n v="15"/>
    <n v="6.25"/>
    <n v="3"/>
    <n v="368.15538909255389"/>
    <n v="3.6815538909255388E-2"/>
    <n v="184.07769454627694"/>
    <n v="1.8407769454627694E-2"/>
    <n v="1.8407769454627694E-2"/>
    <n v="1.86"/>
    <n v="3.4238451185607512E-2"/>
    <n v="12.651"/>
    <n v="0.23287669137049496"/>
    <n v="-0.19863824018488746"/>
  </r>
  <r>
    <m/>
    <s v="SC"/>
    <s v="STC-0058"/>
    <d v="2007-11-29T00:00:00"/>
    <n v="4"/>
    <s v="Cooke"/>
    <x v="12"/>
    <n v="40"/>
    <n v="5"/>
    <n v="30"/>
    <n v="10"/>
    <n v="3"/>
    <n v="942.47779607693792"/>
    <n v="9.4247779607693788E-2"/>
    <n v="376.9911184307752"/>
    <n v="3.7699111843077518E-2"/>
    <n v="5.654866776461627E-2"/>
    <n v="1.86"/>
    <n v="7.0120348028124183E-2"/>
    <n v="12.651"/>
    <n v="0.71539719589016038"/>
    <n v="-0.64527684786203621"/>
  </r>
  <r>
    <m/>
    <s v="SC"/>
    <s v="STC-0058"/>
    <d v="2007-11-29T00:00:00"/>
    <n v="4"/>
    <s v="Cooke"/>
    <x v="12"/>
    <n v="50"/>
    <n v="5"/>
    <n v="30"/>
    <n v="10"/>
    <n v="3"/>
    <n v="942.47779607693792"/>
    <n v="9.4247779607693788E-2"/>
    <n v="471.23889803846896"/>
    <n v="4.7123889803846894E-2"/>
    <n v="4.7123889803846894E-2"/>
    <n v="1.86"/>
    <n v="8.7650435035155225E-2"/>
    <n v="12.651"/>
    <n v="0.59616432990846702"/>
    <n v="-0.50851389487331178"/>
  </r>
  <r>
    <m/>
    <s v="SC"/>
    <s v="STC-0058"/>
    <d v="2007-11-29T00:00:00"/>
    <n v="4"/>
    <s v="Cooke"/>
    <x v="12"/>
    <n v="50"/>
    <n v="5"/>
    <n v="15"/>
    <n v="6.25"/>
    <n v="3"/>
    <n v="368.15538909255389"/>
    <n v="3.6815538909255388E-2"/>
    <n v="184.07769454627694"/>
    <n v="1.8407769454627694E-2"/>
    <n v="1.8407769454627694E-2"/>
    <n v="1.86"/>
    <n v="3.4238451185607512E-2"/>
    <n v="12.651"/>
    <n v="0.23287669137049496"/>
    <n v="-0.19863824018488746"/>
  </r>
  <r>
    <m/>
    <s v="SC"/>
    <s v="STC-0058"/>
    <d v="2007-11-29T00:00:00"/>
    <n v="4"/>
    <s v="Cooke"/>
    <x v="12"/>
    <n v="90"/>
    <n v="10"/>
    <n v="25"/>
    <n v="11.25"/>
    <n v="3"/>
    <n v="1192.8234606598746"/>
    <n v="0.11928234606598746"/>
    <n v="1073.5411145938872"/>
    <n v="0.10735411145938872"/>
    <n v="1.1928234606598739E-2"/>
    <n v="1.86"/>
    <n v="0.19967864731446303"/>
    <n v="12.651"/>
    <n v="0.15090409600808066"/>
    <n v="4.8774551306382363E-2"/>
  </r>
  <r>
    <m/>
    <s v="SC"/>
    <s v="STC-0058"/>
    <d v="2007-11-29T00:00:00"/>
    <n v="4"/>
    <s v="Cooke"/>
    <x v="12"/>
    <n v="70"/>
    <n v="10"/>
    <n v="35"/>
    <n v="13.75"/>
    <n v="3"/>
    <n v="1781.8720832079607"/>
    <n v="0.17818720832079607"/>
    <n v="1247.3104582455724"/>
    <n v="0.12473104582455724"/>
    <n v="5.3456162496238829E-2"/>
    <n v="1.86"/>
    <n v="0.23199974523367647"/>
    <n v="12.651"/>
    <n v="0.67627391173991747"/>
    <n v="-0.44427416650624096"/>
  </r>
  <r>
    <m/>
    <s v="SC"/>
    <s v="STC-0058"/>
    <d v="2007-11-29T00:00:00"/>
    <n v="4"/>
    <s v="Cooke"/>
    <x v="12"/>
    <n v="50"/>
    <n v="10"/>
    <n v="40"/>
    <n v="15"/>
    <n v="3"/>
    <n v="2120.5750411731105"/>
    <n v="0.21205750411731106"/>
    <n v="1060.2875205865553"/>
    <n v="0.10602875205865553"/>
    <n v="0.10602875205865553"/>
    <n v="1.86"/>
    <n v="0.19721347882909929"/>
    <n v="12.651"/>
    <n v="1.3413697422940511"/>
    <n v="-1.1441562634649518"/>
  </r>
  <r>
    <m/>
    <s v="SC"/>
    <s v="STC-0058"/>
    <d v="2007-11-29T00:00:00"/>
    <n v="4"/>
    <s v="Cooke"/>
    <x v="12"/>
    <n v="70"/>
    <n v="10"/>
    <n v="25"/>
    <n v="11.25"/>
    <n v="3"/>
    <n v="1192.8234606598746"/>
    <n v="0.11928234606598746"/>
    <n v="834.97642246191219"/>
    <n v="8.3497642246191217E-2"/>
    <n v="3.5784703819796246E-2"/>
    <n v="1.86"/>
    <n v="0.15530561457791567"/>
    <n v="12.651"/>
    <n v="0.45271228802424229"/>
    <n v="-0.29740667344632665"/>
  </r>
  <r>
    <m/>
    <s v="SC"/>
    <s v="STC-0058"/>
    <d v="2007-11-29T00:00:00"/>
    <n v="4"/>
    <s v="Cooke"/>
    <x v="12"/>
    <n v="70"/>
    <n v="10"/>
    <n v="50"/>
    <n v="17.5"/>
    <n v="3"/>
    <n v="2886.3382504856222"/>
    <n v="0.28863382504856222"/>
    <n v="2020.4367753399354"/>
    <n v="0.20204367753399355"/>
    <n v="8.6590147514568672E-2"/>
    <n v="1.86"/>
    <n v="0.37580124021322803"/>
    <n v="12.651"/>
    <n v="1.0954519562068084"/>
    <n v="-0.71965071599358033"/>
  </r>
  <r>
    <m/>
    <s v="SC"/>
    <s v="STC-0058"/>
    <d v="2007-11-29T00:00:00"/>
    <n v="4"/>
    <s v="Cooke"/>
    <x v="12"/>
    <n v="70"/>
    <n v="10"/>
    <n v="25"/>
    <n v="11.25"/>
    <n v="3"/>
    <n v="1192.8234606598746"/>
    <n v="0.11928234606598746"/>
    <n v="834.97642246191219"/>
    <n v="8.3497642246191217E-2"/>
    <n v="3.5784703819796246E-2"/>
    <n v="1.86"/>
    <n v="0.15530561457791567"/>
    <n v="12.651"/>
    <n v="0.45271228802424229"/>
    <n v="-0.29740667344632665"/>
  </r>
  <r>
    <m/>
    <s v="SC"/>
    <s v="STC-0058"/>
    <d v="2007-11-29T00:00:00"/>
    <n v="4"/>
    <s v="Cooke"/>
    <x v="12"/>
    <n v="60"/>
    <n v="10"/>
    <n v="15"/>
    <n v="8.75"/>
    <n v="3"/>
    <n v="721.58456262140555"/>
    <n v="7.2158456262140555E-2"/>
    <n v="432.95073757284331"/>
    <n v="4.3295073757284329E-2"/>
    <n v="2.8863382504856226E-2"/>
    <n v="1.86"/>
    <n v="8.0528837188548849E-2"/>
    <n v="12.651"/>
    <n v="0.3651506520689361"/>
    <n v="-0.28462181488038724"/>
  </r>
  <r>
    <m/>
    <s v="SC"/>
    <s v="STC-0058"/>
    <d v="2007-11-29T00:00:00"/>
    <n v="4"/>
    <s v="Cooke"/>
    <x v="12"/>
    <n v="60"/>
    <n v="10"/>
    <n v="35"/>
    <n v="13.75"/>
    <n v="3"/>
    <n v="1781.8720832079607"/>
    <n v="0.17818720832079607"/>
    <n v="1069.1232499247765"/>
    <n v="0.10691232499247764"/>
    <n v="7.1274883328318425E-2"/>
    <n v="1.86"/>
    <n v="0.19885692448600842"/>
    <n v="12.651"/>
    <n v="0.90169854898655644"/>
    <n v="-0.70284162450054799"/>
  </r>
  <r>
    <m/>
    <s v="SC"/>
    <s v="STC-0058"/>
    <d v="2007-11-29T00:00:00"/>
    <n v="4"/>
    <s v="Cooke"/>
    <x v="12"/>
    <n v="50"/>
    <n v="10"/>
    <n v="25"/>
    <n v="11.25"/>
    <n v="3"/>
    <n v="1192.8234606598746"/>
    <n v="0.11928234606598746"/>
    <n v="596.41173032993731"/>
    <n v="5.9641173032993731E-2"/>
    <n v="5.9641173032993731E-2"/>
    <n v="1.86"/>
    <n v="0.11093258184136835"/>
    <n v="12.651"/>
    <n v="0.75452048004040373"/>
    <n v="-0.64358789819903539"/>
  </r>
  <r>
    <m/>
    <s v="SC"/>
    <s v="STC-0058"/>
    <d v="2007-11-29T00:00:00"/>
    <n v="4"/>
    <s v="Cooke"/>
    <x v="12"/>
    <n v="50"/>
    <n v="10"/>
    <n v="75"/>
    <n v="23.75"/>
    <n v="3"/>
    <n v="5316.1638184964777"/>
    <n v="0.53161638184964777"/>
    <n v="2658.0819092482388"/>
    <n v="0.26580819092482388"/>
    <n v="0.26580819092482388"/>
    <n v="1.86"/>
    <n v="0.49440323512017242"/>
    <n v="12.651"/>
    <n v="3.362739423389947"/>
    <n v="-2.8683361882697747"/>
  </r>
  <r>
    <m/>
    <s v="SC"/>
    <s v="STC-0058"/>
    <d v="2007-11-29T00:00:00"/>
    <n v="4"/>
    <s v="Cooke"/>
    <x v="12"/>
    <n v="40"/>
    <n v="10"/>
    <n v="30"/>
    <n v="12.5"/>
    <n v="3"/>
    <n v="1472.6215563702156"/>
    <n v="0.14726215563702155"/>
    <n v="589.0486225480862"/>
    <n v="5.8904862254808621E-2"/>
    <n v="8.8357293382212931E-2"/>
    <n v="1.86"/>
    <n v="0.10956304379394403"/>
    <n v="12.651"/>
    <n v="1.1178081185783757"/>
    <n v="-1.0082450747844316"/>
  </r>
  <r>
    <m/>
    <s v="SC"/>
    <s v="STC-0058"/>
    <d v="2007-11-29T00:00:00"/>
    <n v="4"/>
    <s v="Cooke"/>
    <x v="12"/>
    <n v="40"/>
    <n v="10"/>
    <n v="60"/>
    <n v="20"/>
    <n v="3"/>
    <n v="3769.9111843077517"/>
    <n v="0.37699111843077515"/>
    <n v="1507.9644737231008"/>
    <n v="0.15079644737231007"/>
    <n v="0.22619467105846508"/>
    <n v="1.86"/>
    <n v="0.28048139211249673"/>
    <n v="12.651"/>
    <n v="2.8615887835606415"/>
    <n v="-2.5811073914481448"/>
  </r>
  <r>
    <m/>
    <s v="SC"/>
    <s v="STC-0058"/>
    <d v="2007-11-29T00:00:00"/>
    <n v="4"/>
    <s v="Cooke"/>
    <x v="12"/>
    <n v="30"/>
    <n v="10"/>
    <n v="50"/>
    <n v="17.5"/>
    <n v="3"/>
    <n v="2886.3382504856222"/>
    <n v="0.28863382504856222"/>
    <n v="865.90147514568662"/>
    <n v="8.6590147514568658E-2"/>
    <n v="0.20204367753399355"/>
    <n v="1.86"/>
    <n v="0.1610576743770977"/>
    <n v="12.651"/>
    <n v="2.5560545644825523"/>
    <n v="-2.3949968901054546"/>
  </r>
  <r>
    <m/>
    <s v="SC"/>
    <s v="STC-0058"/>
    <d v="2007-11-29T00:00:00"/>
    <n v="4"/>
    <s v="Cooke"/>
    <x v="12"/>
    <n v="40"/>
    <n v="10"/>
    <n v="20"/>
    <n v="10"/>
    <n v="3"/>
    <n v="942.47779607693792"/>
    <n v="9.4247779607693788E-2"/>
    <n v="376.9911184307752"/>
    <n v="3.7699111843077518E-2"/>
    <n v="5.654866776461627E-2"/>
    <n v="1.86"/>
    <n v="7.0120348028124183E-2"/>
    <n v="12.651"/>
    <n v="0.71539719589016038"/>
    <n v="-0.64527684786203621"/>
  </r>
  <r>
    <m/>
    <s v="SC"/>
    <s v="STC-0058"/>
    <d v="2007-11-29T00:00:00"/>
    <n v="4"/>
    <s v="Cooke"/>
    <x v="12"/>
    <n v="40"/>
    <n v="10"/>
    <n v="30"/>
    <n v="12.5"/>
    <n v="3"/>
    <n v="1472.6215563702156"/>
    <n v="0.14726215563702155"/>
    <n v="589.0486225480862"/>
    <n v="5.8904862254808621E-2"/>
    <n v="8.8357293382212931E-2"/>
    <n v="1.86"/>
    <n v="0.10956304379394403"/>
    <n v="12.651"/>
    <n v="1.1178081185783757"/>
    <n v="-1.0082450747844316"/>
  </r>
  <r>
    <m/>
    <s v="SC"/>
    <s v="STC-0058"/>
    <d v="2007-11-29T00:00:00"/>
    <n v="4"/>
    <s v="Cooke"/>
    <x v="12"/>
    <n v="40"/>
    <n v="10"/>
    <n v="20"/>
    <n v="10"/>
    <n v="3"/>
    <n v="942.47779607693792"/>
    <n v="9.4247779607693788E-2"/>
    <n v="376.9911184307752"/>
    <n v="3.7699111843077518E-2"/>
    <n v="5.654866776461627E-2"/>
    <n v="1.86"/>
    <n v="7.0120348028124183E-2"/>
    <n v="12.651"/>
    <n v="0.71539719589016038"/>
    <n v="-0.64527684786203621"/>
  </r>
  <r>
    <m/>
    <s v="SC"/>
    <s v="STC-0058"/>
    <d v="2007-11-29T00:00:00"/>
    <n v="4"/>
    <s v="Cooke"/>
    <x v="12"/>
    <n v="30"/>
    <n v="15"/>
    <n v="140"/>
    <n v="42.5"/>
    <n v="3"/>
    <n v="17023.505191639691"/>
    <n v="1.7023505191639692"/>
    <n v="5107.0515574919073"/>
    <n v="0.51070515574919073"/>
    <n v="1.1916453634147786"/>
    <n v="1.86"/>
    <n v="0.94991158969349476"/>
    <n v="12.651"/>
    <n v="15.075505492560364"/>
    <n v="-14.12559390286687"/>
  </r>
  <r>
    <m/>
    <s v="SC"/>
    <s v="STC-0058"/>
    <d v="2007-11-29T00:00:00"/>
    <n v="4"/>
    <s v="Cooke"/>
    <x v="12"/>
    <n v="40"/>
    <n v="15"/>
    <n v="20"/>
    <n v="12.5"/>
    <n v="3"/>
    <n v="1472.6215563702156"/>
    <n v="0.14726215563702155"/>
    <n v="589.0486225480862"/>
    <n v="5.8904862254808621E-2"/>
    <n v="8.8357293382212931E-2"/>
    <n v="1.86"/>
    <n v="0.10956304379394403"/>
    <n v="12.651"/>
    <n v="1.1178081185783757"/>
    <n v="-1.0082450747844316"/>
  </r>
  <r>
    <m/>
    <s v="SC"/>
    <s v="STC-0058"/>
    <d v="2007-11-29T00:00:00"/>
    <n v="4"/>
    <s v="Cooke"/>
    <x v="12"/>
    <n v="60"/>
    <n v="15"/>
    <n v="25"/>
    <n v="13.75"/>
    <n v="3"/>
    <n v="1781.8720832079607"/>
    <n v="0.17818720832079607"/>
    <n v="1069.1232499247765"/>
    <n v="0.10691232499247764"/>
    <n v="7.1274883328318425E-2"/>
    <n v="1.86"/>
    <n v="0.19885692448600842"/>
    <n v="12.651"/>
    <n v="0.90169854898655644"/>
    <n v="-0.70284162450054799"/>
  </r>
  <r>
    <m/>
    <s v="SC"/>
    <s v="STC-0058"/>
    <d v="2007-11-29T00:00:00"/>
    <n v="4"/>
    <s v="Cooke"/>
    <x v="12"/>
    <n v="40"/>
    <n v="20"/>
    <n v="65"/>
    <n v="26.25"/>
    <n v="3"/>
    <n v="6494.2610635926503"/>
    <n v="0.64942610635926501"/>
    <n v="2597.7044254370603"/>
    <n v="0.25977044254370601"/>
    <n v="0.38965566381555899"/>
    <n v="1.86"/>
    <n v="0.48317302313129323"/>
    <n v="12.651"/>
    <n v="4.9295338029306368"/>
    <n v="-4.4463607797993436"/>
  </r>
  <r>
    <m/>
    <s v="SC"/>
    <s v="STC-0058"/>
    <d v="2007-11-29T00:00:00"/>
    <n v="4"/>
    <s v="Cooke"/>
    <x v="12"/>
    <n v="50"/>
    <n v="20"/>
    <n v="60"/>
    <n v="25"/>
    <n v="3"/>
    <n v="5890.4862254808622"/>
    <n v="0.58904862254808621"/>
    <n v="2945.2431127404311"/>
    <n v="0.2945243112740431"/>
    <n v="0.2945243112740431"/>
    <n v="1.86"/>
    <n v="0.54781521896972019"/>
    <n v="12.651"/>
    <n v="3.7260270619279194"/>
    <n v="-3.1782118429581994"/>
  </r>
  <r>
    <m/>
    <s v="SC"/>
    <s v="STC-0058"/>
    <d v="2007-11-29T00:00:00"/>
    <n v="4"/>
    <s v="Cooke"/>
    <x v="15"/>
    <n v="80"/>
    <n v="10"/>
    <n v="15"/>
    <n v="8.75"/>
    <n v="3"/>
    <n v="721.58456262140555"/>
    <n v="7.2158456262140555E-2"/>
    <n v="577.26765009712449"/>
    <n v="5.7726765009712445E-2"/>
    <n v="1.443169125242811E-2"/>
    <n v="5.15"/>
    <n v="0.29729283980001914"/>
    <n v="11.257999999999999"/>
    <n v="0.16247198011983566"/>
    <n v="0.13482085968018348"/>
  </r>
  <r>
    <m/>
    <s v="SC"/>
    <s v="STC-0059"/>
    <d v="2007-11-28T00:00:00"/>
    <n v="33"/>
    <s v="Campbell"/>
    <x v="6"/>
    <n v="30"/>
    <n v="15"/>
    <n v="40"/>
    <n v="17.5"/>
    <n v="2"/>
    <n v="1924.2255003237483"/>
    <n v="0.19242255003237482"/>
    <n v="577.26765009712449"/>
    <n v="5.7726765009712445E-2"/>
    <n v="0.13469578502266238"/>
    <n v="6.62"/>
    <n v="0.3821511843642964"/>
    <n v="8.3030000000000008"/>
    <n v="1.1183791030431658"/>
    <n v="-0.73622791867886939"/>
  </r>
  <r>
    <m/>
    <s v="SC"/>
    <s v="STC-0059"/>
    <d v="2007-11-28T00:00:00"/>
    <n v="33"/>
    <s v="Campbell"/>
    <x v="8"/>
    <n v="100"/>
    <n v="5"/>
    <n v="15"/>
    <n v="6.25"/>
    <n v="2"/>
    <n v="245.43692606170259"/>
    <n v="2.4543692606170259E-2"/>
    <n v="245.43692606170259"/>
    <n v="2.4543692606170259E-2"/>
    <n v="0"/>
    <n v="11.49"/>
    <n v="0.2820070280448963"/>
    <n v="8.1999999999999993"/>
    <n v="0"/>
    <n v="0.2820070280448963"/>
  </r>
  <r>
    <m/>
    <s v="SC"/>
    <s v="STC-0059"/>
    <d v="2007-11-28T00:00:00"/>
    <n v="33"/>
    <s v="Campbell"/>
    <x v="8"/>
    <n v="10"/>
    <n v="15"/>
    <n v="45"/>
    <n v="18.75"/>
    <n v="2"/>
    <n v="2208.9323345553235"/>
    <n v="0.22089323345553236"/>
    <n v="220.89323345553237"/>
    <n v="2.2089323345553236E-2"/>
    <n v="0.19880391010997911"/>
    <n v="11.49"/>
    <n v="0.25380632524040669"/>
    <n v="8.1999999999999993"/>
    <n v="1.6301920629018285"/>
    <n v="-1.3763857376614217"/>
  </r>
  <r>
    <m/>
    <s v="SC"/>
    <s v="STC-0059"/>
    <d v="2007-11-28T00:00:00"/>
    <n v="33"/>
    <s v="Campbell"/>
    <x v="11"/>
    <n v="100"/>
    <n v="15"/>
    <n v="15"/>
    <n v="11.25"/>
    <n v="2"/>
    <n v="795.21564043991634"/>
    <n v="7.9521564043991633E-2"/>
    <n v="795.21564043991634"/>
    <n v="7.9521564043991633E-2"/>
    <n v="0"/>
    <n v="5.78"/>
    <n v="0.45963464017427164"/>
    <n v="9.0679999999999996"/>
    <n v="0"/>
    <n v="0.45963464017427164"/>
  </r>
  <r>
    <m/>
    <s v="SC"/>
    <s v="STC-0059"/>
    <d v="2007-11-28T00:00:00"/>
    <n v="33"/>
    <s v="Campbell"/>
    <x v="14"/>
    <n v="90"/>
    <n v="5"/>
    <n v="10"/>
    <n v="5"/>
    <n v="2"/>
    <n v="157.07963267948966"/>
    <n v="1.5707963267948967E-2"/>
    <n v="141.37166941154069"/>
    <n v="1.4137166941154069E-2"/>
    <n v="1.5707963267948977E-3"/>
    <n v="6.51"/>
    <n v="9.2032956786912992E-2"/>
    <n v="8.2509999999999994"/>
    <n v="1.29606404923847E-2"/>
    <n v="7.9072316294528294E-2"/>
  </r>
  <r>
    <m/>
    <s v="SC"/>
    <s v="STC-0059"/>
    <d v="2007-11-28T00:00:00"/>
    <n v="33"/>
    <s v="Campbell"/>
    <x v="14"/>
    <n v="90"/>
    <n v="5"/>
    <n v="15"/>
    <n v="6.25"/>
    <n v="2"/>
    <n v="245.43692606170259"/>
    <n v="2.4543692606170259E-2"/>
    <n v="220.89323345553234"/>
    <n v="2.2089323345553233E-2"/>
    <n v="2.4543692606170259E-3"/>
    <n v="6.51"/>
    <n v="0.14380149497955155"/>
    <n v="8.2509999999999994"/>
    <n v="2.0251000769351078E-2"/>
    <n v="0.12355049421020048"/>
  </r>
  <r>
    <m/>
    <s v="SC"/>
    <s v="STC-0059"/>
    <d v="2007-11-28T00:00:00"/>
    <n v="33"/>
    <s v="Campbell"/>
    <x v="14"/>
    <n v="100"/>
    <n v="10"/>
    <n v="25"/>
    <n v="11.25"/>
    <n v="2"/>
    <n v="795.21564043991634"/>
    <n v="7.9521564043991633E-2"/>
    <n v="795.21564043991634"/>
    <n v="7.9521564043991633E-2"/>
    <n v="0"/>
    <n v="6.51"/>
    <n v="0.51768538192638547"/>
    <n v="8.2509999999999994"/>
    <n v="0"/>
    <n v="0.51768538192638547"/>
  </r>
  <r>
    <m/>
    <s v="SC"/>
    <s v="STC-0059"/>
    <d v="2007-11-28T00:00:00"/>
    <n v="33"/>
    <s v="Campbell"/>
    <x v="14"/>
    <n v="90"/>
    <n v="10"/>
    <n v="25"/>
    <n v="11.25"/>
    <n v="2"/>
    <n v="795.21564043991634"/>
    <n v="7.9521564043991633E-2"/>
    <n v="715.69407639592475"/>
    <n v="7.1569407639592478E-2"/>
    <n v="7.9521564043991549E-3"/>
    <n v="6.51"/>
    <n v="0.46591684373374703"/>
    <n v="8.2509999999999994"/>
    <n v="6.5613242492697427E-2"/>
    <n v="0.40030360124104958"/>
  </r>
  <r>
    <m/>
    <s v="SC"/>
    <s v="STC-0059"/>
    <d v="2007-11-28T00:00:00"/>
    <n v="33"/>
    <s v="Campbell"/>
    <x v="14"/>
    <n v="90"/>
    <n v="10"/>
    <n v="15"/>
    <n v="8.75"/>
    <n v="2"/>
    <n v="481.05637508093707"/>
    <n v="4.8105637508093706E-2"/>
    <n v="432.95073757284337"/>
    <n v="4.3295073757284336E-2"/>
    <n v="4.8105637508093699E-3"/>
    <n v="6.51"/>
    <n v="0.28185093015992102"/>
    <n v="8.2509999999999994"/>
    <n v="3.9691961507928107E-2"/>
    <n v="0.24215896865199291"/>
  </r>
  <r>
    <m/>
    <s v="SC"/>
    <s v="STC-0059"/>
    <d v="2007-11-28T00:00:00"/>
    <n v="33"/>
    <s v="Campbell"/>
    <x v="14"/>
    <n v="60"/>
    <n v="10"/>
    <n v="15"/>
    <n v="8.75"/>
    <n v="2"/>
    <n v="481.05637508093707"/>
    <n v="4.8105637508093706E-2"/>
    <n v="288.63382504856224"/>
    <n v="2.8863382504856223E-2"/>
    <n v="1.9242255003237483E-2"/>
    <n v="6.51"/>
    <n v="0.18790062010661401"/>
    <n v="8.2509999999999994"/>
    <n v="0.15876784603171246"/>
    <n v="2.9132774074901557E-2"/>
  </r>
  <r>
    <m/>
    <s v="SC"/>
    <s v="STC-0059"/>
    <d v="2007-11-28T00:00:00"/>
    <n v="33"/>
    <s v="Campbell"/>
    <x v="14"/>
    <n v="10"/>
    <n v="10"/>
    <n v="25"/>
    <n v="11.25"/>
    <n v="2"/>
    <n v="795.21564043991634"/>
    <n v="7.9521564043991633E-2"/>
    <n v="79.521564043991646"/>
    <n v="7.9521564043991654E-3"/>
    <n v="7.1569407639592464E-2"/>
    <n v="6.51"/>
    <n v="5.1768538192638568E-2"/>
    <n v="8.2509999999999994"/>
    <n v="0.59051918243427737"/>
    <n v="-0.53875064424163877"/>
  </r>
  <r>
    <m/>
    <s v="SC"/>
    <s v="STC-0059"/>
    <d v="2007-11-28T00:00:00"/>
    <n v="33"/>
    <s v="Campbell"/>
    <x v="14"/>
    <n v="70"/>
    <n v="15"/>
    <n v="25"/>
    <n v="13.75"/>
    <n v="2"/>
    <n v="1187.9147221386406"/>
    <n v="0.11879147221386406"/>
    <n v="831.54030549704839"/>
    <n v="8.3154030549704841E-2"/>
    <n v="3.563744166415922E-2"/>
    <n v="6.51"/>
    <n v="0.54133273887857847"/>
    <n v="8.2509999999999994"/>
    <n v="0.29404453117097767"/>
    <n v="0.24728820770760079"/>
  </r>
  <r>
    <m/>
    <s v="SC"/>
    <s v="STC-0059"/>
    <d v="2007-11-28T00:00:00"/>
    <n v="33"/>
    <s v="Campbell"/>
    <x v="14"/>
    <n v="70"/>
    <n v="15"/>
    <n v="20"/>
    <n v="12.5"/>
    <n v="2"/>
    <n v="981.74770424681037"/>
    <n v="9.8174770424681035E-2"/>
    <n v="687.22339297276721"/>
    <n v="6.8722339297276724E-2"/>
    <n v="2.945243112740431E-2"/>
    <n v="6.51"/>
    <n v="0.44738242882527146"/>
    <n v="8.2509999999999994"/>
    <n v="0.24301200923221294"/>
    <n v="0.20437041959305852"/>
  </r>
  <r>
    <m/>
    <s v="SC"/>
    <s v="STC-0362"/>
    <d v="2007-12-04T00:00:00"/>
    <n v="30"/>
    <s v="Cooke"/>
    <x v="0"/>
    <n v="70"/>
    <n v="10"/>
    <n v="15"/>
    <n v="8.75"/>
    <n v="1"/>
    <n v="240.52818754046854"/>
    <n v="2.4052818754046853E-2"/>
    <n v="168.36973127832798"/>
    <n v="1.6836973127832798E-2"/>
    <n v="7.2158456262140548E-3"/>
    <n v="4.2699999999999996"/>
    <n v="7.1893875255846035E-2"/>
    <n v="6.83"/>
    <n v="4.9284225627041996E-2"/>
    <n v="2.2609649628804039E-2"/>
  </r>
  <r>
    <m/>
    <s v="SC"/>
    <s v="STC-0362"/>
    <d v="2007-12-04T00:00:00"/>
    <n v="30"/>
    <s v="Cooke"/>
    <x v="0"/>
    <n v="60"/>
    <n v="15"/>
    <n v="20"/>
    <n v="12.5"/>
    <n v="1"/>
    <n v="490.87385212340519"/>
    <n v="4.9087385212340517E-2"/>
    <n v="294.5243112740431"/>
    <n v="2.945243112740431E-2"/>
    <n v="1.9634954084936207E-2"/>
    <n v="4.2699999999999996"/>
    <n v="0.12576188091401638"/>
    <n v="6.83"/>
    <n v="0.13410673640011431"/>
    <n v="-8.344855486097924E-3"/>
  </r>
  <r>
    <m/>
    <s v="SC"/>
    <s v="STC-0362"/>
    <d v="2007-12-04T00:00:00"/>
    <n v="30"/>
    <s v="Cooke"/>
    <x v="0"/>
    <n v="80"/>
    <n v="15"/>
    <n v="15"/>
    <n v="11.25"/>
    <n v="1"/>
    <n v="397.60782021995817"/>
    <n v="3.9760782021995816E-2"/>
    <n v="318.08625617596658"/>
    <n v="3.1808625617596661E-2"/>
    <n v="7.9521564043991549E-3"/>
    <n v="4.2699999999999996"/>
    <n v="0.13582283138713774"/>
    <n v="6.83"/>
    <n v="5.4313228242046228E-2"/>
    <n v="8.1509603145091508E-2"/>
  </r>
  <r>
    <m/>
    <s v="SC"/>
    <s v="STC-0362"/>
    <d v="2007-12-04T00:00:00"/>
    <n v="30"/>
    <s v="Cooke"/>
    <x v="0"/>
    <n v="90"/>
    <n v="25"/>
    <n v="15"/>
    <n v="16.25"/>
    <n v="1"/>
    <n v="829.57681008855479"/>
    <n v="8.2957681008855477E-2"/>
    <n v="746.61912907969929"/>
    <n v="7.4661912907969932E-2"/>
    <n v="8.2957681008855449E-3"/>
    <n v="4.2699999999999996"/>
    <n v="0.31880636811703156"/>
    <n v="6.83"/>
    <n v="5.6660096129048272E-2"/>
    <n v="0.26214627198798329"/>
  </r>
  <r>
    <m/>
    <s v="SC"/>
    <s v="STC-0362"/>
    <d v="2007-12-04T00:00:00"/>
    <n v="30"/>
    <s v="Cooke"/>
    <x v="2"/>
    <n v="70"/>
    <n v="35"/>
    <n v="40"/>
    <n v="27.5"/>
    <n v="2"/>
    <n v="4751.6588885545625"/>
    <n v="0.47516588885545624"/>
    <n v="3326.1612219881936"/>
    <n v="0.33261612219881936"/>
    <n v="0.14254976665663688"/>
    <n v="5.86"/>
    <n v="1.9491304760850816"/>
    <n v="8.4610000000000003"/>
    <n v="1.2061135756818047"/>
    <n v="0.74301690040327695"/>
  </r>
  <r>
    <m/>
    <s v="SC"/>
    <s v="STC-0362"/>
    <d v="2007-12-04T00:00:00"/>
    <n v="30"/>
    <s v="Cooke"/>
    <x v="3"/>
    <n v="90"/>
    <n v="12"/>
    <n v="12"/>
    <n v="9"/>
    <n v="3"/>
    <n v="763.40701482231975"/>
    <n v="7.6340701482231973E-2"/>
    <n v="687.06631334008785"/>
    <n v="6.8706631334008783E-2"/>
    <n v="7.6340701482231904E-3"/>
    <n v="4.09"/>
    <n v="0.28101012215609589"/>
    <n v="6.1219999999999999"/>
    <n v="4.6735777447422369E-2"/>
    <n v="0.23427434470867353"/>
  </r>
  <r>
    <m/>
    <s v="SC"/>
    <s v="STC-0362"/>
    <d v="2007-12-04T00:00:00"/>
    <n v="30"/>
    <s v="Cooke"/>
    <x v="4"/>
    <n v="90"/>
    <n v="20"/>
    <n v="30"/>
    <n v="17.5"/>
    <n v="2"/>
    <n v="1924.2255003237483"/>
    <n v="0.19242255003237482"/>
    <n v="1731.8029502913735"/>
    <n v="0.17318029502913734"/>
    <n v="1.924225500323748E-2"/>
    <n v="5.23"/>
    <n v="0.90573294300238838"/>
    <n v="8.4610000000000003"/>
    <n v="0.16280871958239232"/>
    <n v="0.74292422341999609"/>
  </r>
  <r>
    <m/>
    <s v="SC"/>
    <s v="STC-0362"/>
    <d v="2007-12-04T00:00:00"/>
    <n v="30"/>
    <s v="Cooke"/>
    <x v="21"/>
    <n v="30"/>
    <n v="10"/>
    <n v="10"/>
    <n v="7.5"/>
    <n v="2"/>
    <n v="353.42917352885172"/>
    <n v="3.5342917352885174E-2"/>
    <n v="106.02875205865551"/>
    <n v="1.0602875205865551E-2"/>
    <n v="2.4740042147019622E-2"/>
    <n v="8.19"/>
    <n v="8.6837547936038859E-2"/>
    <n v="10.218"/>
    <n v="0.2527937506582465"/>
    <n v="-0.16595620272220762"/>
  </r>
  <r>
    <m/>
    <s v="SC"/>
    <s v="STC-0362"/>
    <d v="2007-12-04T00:00:00"/>
    <n v="30"/>
    <s v="Cooke"/>
    <x v="21"/>
    <n v="40"/>
    <n v="20"/>
    <n v="30"/>
    <n v="17.5"/>
    <n v="2"/>
    <n v="1924.2255003237483"/>
    <n v="0.19242255003237482"/>
    <n v="769.69020012949932"/>
    <n v="7.6969020012949932E-2"/>
    <n v="0.11545353001942489"/>
    <n v="8.19"/>
    <n v="0.63037627390605988"/>
    <n v="10.218"/>
    <n v="1.1797041697384836"/>
    <n v="-0.5493278958324237"/>
  </r>
  <r>
    <m/>
    <s v="SC"/>
    <s v="STC-0362"/>
    <d v="2007-12-04T00:00:00"/>
    <n v="30"/>
    <s v="Cooke"/>
    <x v="6"/>
    <n v="90"/>
    <n v="15"/>
    <n v="20"/>
    <n v="12.5"/>
    <n v="2"/>
    <n v="981.74770424681037"/>
    <n v="9.8174770424681035E-2"/>
    <n v="883.57293382212936"/>
    <n v="8.8357293382212931E-2"/>
    <n v="9.8174770424681035E-3"/>
    <n v="6.62"/>
    <n v="0.58492528219024964"/>
    <n v="8.3030000000000008"/>
    <n v="8.1514511883612667E-2"/>
    <n v="0.50341077030663695"/>
  </r>
  <r>
    <m/>
    <s v="SC"/>
    <s v="STC-0362"/>
    <d v="2007-12-04T00:00:00"/>
    <n v="30"/>
    <s v="Cooke"/>
    <x v="6"/>
    <n v="20"/>
    <n v="15"/>
    <n v="20"/>
    <n v="12.5"/>
    <n v="2"/>
    <n v="981.74770424681037"/>
    <n v="9.8174770424681035E-2"/>
    <n v="196.34954084936209"/>
    <n v="1.9634954084936207E-2"/>
    <n v="7.8539816339744828E-2"/>
    <n v="6.62"/>
    <n v="0.12998339604227768"/>
    <n v="8.3030000000000008"/>
    <n v="0.65211609506890134"/>
    <n v="-0.52213269902662363"/>
  </r>
  <r>
    <m/>
    <s v="SC"/>
    <s v="STC-0362"/>
    <d v="2007-12-04T00:00:00"/>
    <n v="30"/>
    <s v="Cooke"/>
    <x v="6"/>
    <n v="60"/>
    <n v="15"/>
    <n v="10"/>
    <n v="10"/>
    <n v="2"/>
    <n v="628.31853071795865"/>
    <n v="6.2831853071795868E-2"/>
    <n v="376.9911184307752"/>
    <n v="3.7699111843077518E-2"/>
    <n v="2.513274122871835E-2"/>
    <n v="6.62"/>
    <n v="0.24956812040117318"/>
    <n v="8.3030000000000008"/>
    <n v="0.20867715042204849"/>
    <n v="4.0890969979124697E-2"/>
  </r>
  <r>
    <m/>
    <s v="SC"/>
    <s v="STC-0362"/>
    <d v="2007-12-04T00:00:00"/>
    <n v="30"/>
    <s v="Cooke"/>
    <x v="6"/>
    <n v="80"/>
    <n v="15"/>
    <n v="15"/>
    <n v="11.25"/>
    <n v="2"/>
    <n v="795.21564043991634"/>
    <n v="7.9521564043991633E-2"/>
    <n v="636.17251235193316"/>
    <n v="6.3617251235193323E-2"/>
    <n v="1.590431280879831E-2"/>
    <n v="6.62"/>
    <n v="0.42114620317697982"/>
    <n v="8.3030000000000008"/>
    <n v="0.13205350925145237"/>
    <n v="0.28909269392552744"/>
  </r>
  <r>
    <m/>
    <s v="SC"/>
    <s v="STC-0362"/>
    <d v="2007-12-04T00:00:00"/>
    <n v="30"/>
    <s v="Cooke"/>
    <x v="6"/>
    <n v="40"/>
    <n v="15"/>
    <n v="10"/>
    <n v="10"/>
    <n v="2"/>
    <n v="628.31853071795865"/>
    <n v="6.2831853071795868E-2"/>
    <n v="251.32741228718348"/>
    <n v="2.5132741228718346E-2"/>
    <n v="3.7699111843077518E-2"/>
    <n v="6.62"/>
    <n v="0.16637874693411545"/>
    <n v="8.3030000000000008"/>
    <n v="0.31301572563307267"/>
    <n v="-0.14663697869895723"/>
  </r>
  <r>
    <m/>
    <s v="SC"/>
    <s v="STC-0362"/>
    <d v="2007-12-04T00:00:00"/>
    <n v="30"/>
    <s v="Cooke"/>
    <x v="6"/>
    <n v="90"/>
    <n v="20"/>
    <n v="25"/>
    <n v="16.25"/>
    <n v="2"/>
    <n v="1659.1536201771096"/>
    <n v="0.16591536201771095"/>
    <n v="1493.2382581593986"/>
    <n v="0.14932382581593986"/>
    <n v="1.659153620177109E-2"/>
    <n v="6.62"/>
    <n v="0.9885237269015219"/>
    <n v="8.3030000000000008"/>
    <n v="0.13775952508330538"/>
    <n v="0.85076420181821655"/>
  </r>
  <r>
    <m/>
    <s v="SC"/>
    <s v="STC-0362"/>
    <d v="2007-12-04T00:00:00"/>
    <n v="30"/>
    <s v="Cooke"/>
    <x v="6"/>
    <n v="30"/>
    <n v="20"/>
    <n v="45"/>
    <n v="21.25"/>
    <n v="2"/>
    <n v="2837.2508652732818"/>
    <n v="0.2837250865273282"/>
    <n v="851.17525958198451"/>
    <n v="8.5117525958198451E-2"/>
    <n v="0.19860756056912976"/>
    <n v="6.62"/>
    <n v="0.56347802184327378"/>
    <n v="8.3030000000000008"/>
    <n v="1.6490385754054846"/>
    <n v="-1.0855605535622108"/>
  </r>
  <r>
    <m/>
    <s v="SC"/>
    <s v="STC-0362"/>
    <d v="2007-12-04T00:00:00"/>
    <n v="30"/>
    <s v="Cooke"/>
    <x v="8"/>
    <n v="20"/>
    <n v="30"/>
    <n v="20"/>
    <n v="20"/>
    <n v="2"/>
    <n v="2513.2741228718346"/>
    <n v="0.25132741228718347"/>
    <n v="502.65482457436696"/>
    <n v="5.0265482457436693E-2"/>
    <n v="0.20106192982974677"/>
    <n v="11.49"/>
    <n v="0.57755039343594761"/>
    <n v="8.1999999999999993"/>
    <n v="1.6487078246039233"/>
    <n v="-1.0711574311679757"/>
  </r>
  <r>
    <m/>
    <s v="SC"/>
    <s v="STC-0362"/>
    <d v="2007-12-04T00:00:00"/>
    <n v="30"/>
    <s v="Cooke"/>
    <x v="8"/>
    <n v="60"/>
    <n v="50"/>
    <n v="50"/>
    <n v="37.5"/>
    <n v="2"/>
    <n v="8835.7293382212938"/>
    <n v="0.88357293382212942"/>
    <n v="5301.4376029327759"/>
    <n v="0.53014376029327759"/>
    <n v="0.35342917352885184"/>
    <n v="11.49"/>
    <n v="6.0913518057697598"/>
    <n v="8.1999999999999993"/>
    <n v="2.8981192229365846"/>
    <n v="3.1932325828331751"/>
  </r>
  <r>
    <m/>
    <s v="SC"/>
    <s v="STC-0362"/>
    <d v="2007-12-04T00:00:00"/>
    <n v="30"/>
    <s v="Cooke"/>
    <x v="10"/>
    <n v="90"/>
    <n v="5"/>
    <n v="10"/>
    <n v="5"/>
    <n v="1"/>
    <n v="78.539816339744831"/>
    <n v="7.8539816339744835E-3"/>
    <n v="70.685834705770347"/>
    <n v="7.0685834705770346E-3"/>
    <n v="7.8539816339744887E-4"/>
    <n v="1.93"/>
    <n v="1.3642366098213676E-2"/>
    <n v="8.1050000000000004"/>
    <n v="6.3656521143363237E-3"/>
    <n v="7.2767139838773526E-3"/>
  </r>
  <r>
    <m/>
    <s v="SC"/>
    <s v="STC-0362"/>
    <d v="2007-12-04T00:00:00"/>
    <n v="30"/>
    <s v="Cooke"/>
    <x v="11"/>
    <n v="60"/>
    <n v="5"/>
    <n v="15"/>
    <n v="6.25"/>
    <n v="2"/>
    <n v="245.43692606170259"/>
    <n v="2.4543692606170259E-2"/>
    <n v="147.26215563702155"/>
    <n v="1.4726215563702155E-2"/>
    <n v="9.8174770424681035E-3"/>
    <n v="5.78"/>
    <n v="8.5117525958198464E-2"/>
    <n v="9.0679999999999996"/>
    <n v="8.9024881821100757E-2"/>
    <n v="-3.9073558629022925E-3"/>
  </r>
  <r>
    <m/>
    <s v="SC"/>
    <s v="STC-0362"/>
    <d v="2007-12-04T00:00:00"/>
    <n v="30"/>
    <s v="Cooke"/>
    <x v="11"/>
    <n v="90"/>
    <n v="5"/>
    <n v="15"/>
    <n v="6.25"/>
    <n v="2"/>
    <n v="245.43692606170259"/>
    <n v="2.4543692606170259E-2"/>
    <n v="220.89323345553234"/>
    <n v="2.2089323345553233E-2"/>
    <n v="2.4543692606170259E-3"/>
    <n v="5.78"/>
    <n v="0.12767628893729768"/>
    <n v="9.0679999999999996"/>
    <n v="2.2256220455275189E-2"/>
    <n v="0.1054200684820225"/>
  </r>
  <r>
    <m/>
    <s v="SC"/>
    <s v="STC-0362"/>
    <d v="2007-12-04T00:00:00"/>
    <n v="30"/>
    <s v="Cooke"/>
    <x v="11"/>
    <n v="70"/>
    <n v="10"/>
    <n v="18"/>
    <n v="9.5"/>
    <n v="2"/>
    <n v="567.05747397295761"/>
    <n v="5.670574739729576E-2"/>
    <n v="396.94023178107028"/>
    <n v="3.9694023178107031E-2"/>
    <n v="1.7011724219188729E-2"/>
    <n v="5.78"/>
    <n v="0.22943145396945866"/>
    <n v="9.0679999999999996"/>
    <n v="0.15426231521960337"/>
    <n v="7.5169138749855285E-2"/>
  </r>
  <r>
    <m/>
    <s v="SC"/>
    <s v="STC-0362"/>
    <d v="2007-12-04T00:00:00"/>
    <n v="30"/>
    <s v="Cooke"/>
    <x v="11"/>
    <n v="40"/>
    <n v="15"/>
    <n v="15"/>
    <n v="11.25"/>
    <n v="2"/>
    <n v="795.21564043991634"/>
    <n v="7.9521564043991633E-2"/>
    <n v="318.08625617596658"/>
    <n v="3.1808625617596661E-2"/>
    <n v="4.7712938426394971E-2"/>
    <n v="5.78"/>
    <n v="0.18385385606970872"/>
    <n v="9.0679999999999996"/>
    <n v="0.43266092565054959"/>
    <n v="-0.24880706958084087"/>
  </r>
  <r>
    <m/>
    <s v="SC"/>
    <s v="STC-0362"/>
    <d v="2007-12-04T00:00:00"/>
    <n v="30"/>
    <s v="Cooke"/>
    <x v="12"/>
    <n v="40"/>
    <n v="10"/>
    <n v="10"/>
    <n v="7.5"/>
    <n v="3"/>
    <n v="530.14376029327764"/>
    <n v="5.3014376029327764E-2"/>
    <n v="212.05750411731105"/>
    <n v="2.1205750411731106E-2"/>
    <n v="3.1808625617596661E-2"/>
    <n v="1.86"/>
    <n v="3.9442695765819859E-2"/>
    <n v="12.651"/>
    <n v="0.40241092268821538"/>
    <n v="-0.3629682269223955"/>
  </r>
  <r>
    <m/>
    <s v="SC"/>
    <s v="STC-0362"/>
    <d v="2007-12-04T00:00:00"/>
    <n v="30"/>
    <s v="Cooke"/>
    <x v="12"/>
    <n v="40"/>
    <n v="15"/>
    <n v="15"/>
    <n v="11.25"/>
    <n v="3"/>
    <n v="1192.8234606598746"/>
    <n v="0.11928234606598746"/>
    <n v="477.12938426394987"/>
    <n v="4.7712938426394985E-2"/>
    <n v="7.1569407639592478E-2"/>
    <n v="1.86"/>
    <n v="8.8746065473094674E-2"/>
    <n v="12.651"/>
    <n v="0.90542457604848448"/>
    <n v="-0.81667851057538976"/>
  </r>
  <r>
    <m/>
    <s v="SC"/>
    <s v="STC-0362"/>
    <d v="2007-12-04T00:00:00"/>
    <n v="30"/>
    <s v="Cooke"/>
    <x v="12"/>
    <n v="80"/>
    <n v="25"/>
    <n v="30"/>
    <n v="20"/>
    <n v="3"/>
    <n v="3769.9111843077517"/>
    <n v="0.37699111843077515"/>
    <n v="3015.9289474462016"/>
    <n v="0.30159289474462014"/>
    <n v="7.5398223686155008E-2"/>
    <n v="1.86"/>
    <n v="0.56096278422499346"/>
    <n v="12.651"/>
    <n v="0.95386292785354698"/>
    <n v="-0.39290014362855352"/>
  </r>
  <r>
    <m/>
    <s v="SC"/>
    <s v="STC-0362"/>
    <d v="2007-12-04T00:00:00"/>
    <n v="30"/>
    <s v="Cooke"/>
    <x v="13"/>
    <n v="90"/>
    <n v="2"/>
    <n v="15"/>
    <n v="4.75"/>
    <n v="2"/>
    <n v="141.7643684932394"/>
    <n v="1.417643684932394E-2"/>
    <n v="127.58793164391547"/>
    <n v="1.2758793164391546E-2"/>
    <n v="1.4176436849323935E-3"/>
    <n v="4.05"/>
    <n v="5.1673112315785759E-2"/>
    <n v="8.1050000000000004"/>
    <n v="1.1490002066377049E-2"/>
    <n v="4.018311024940871E-2"/>
  </r>
  <r>
    <m/>
    <s v="SC"/>
    <s v="STC-0362"/>
    <d v="2007-12-04T00:00:00"/>
    <n v="30"/>
    <s v="Cooke"/>
    <x v="14"/>
    <n v="60"/>
    <n v="5"/>
    <n v="15"/>
    <n v="6.25"/>
    <n v="2"/>
    <n v="245.43692606170259"/>
    <n v="2.4543692606170259E-2"/>
    <n v="147.26215563702155"/>
    <n v="1.4726215563702155E-2"/>
    <n v="9.8174770424681035E-3"/>
    <n v="6.51"/>
    <n v="9.5867663319701021E-2"/>
    <n v="8.2509999999999994"/>
    <n v="8.100400307740431E-2"/>
    <n v="1.4863660242296711E-2"/>
  </r>
  <r>
    <m/>
    <s v="SC"/>
    <s v="STC-0362"/>
    <d v="2007-12-04T00:00:00"/>
    <n v="30"/>
    <s v="Cooke"/>
    <x v="14"/>
    <n v="70"/>
    <n v="5"/>
    <n v="20"/>
    <n v="7.5"/>
    <n v="2"/>
    <n v="353.42917352885172"/>
    <n v="3.5342917352885174E-2"/>
    <n v="247.40042147019619"/>
    <n v="2.4740042147019619E-2"/>
    <n v="1.0602875205865555E-2"/>
    <n v="6.51"/>
    <n v="0.16105767437709773"/>
    <n v="8.2509999999999994"/>
    <n v="8.7484323323596694E-2"/>
    <n v="7.3573351053501032E-2"/>
  </r>
  <r>
    <m/>
    <s v="SC"/>
    <s v="STC-0362"/>
    <d v="2007-12-04T00:00:00"/>
    <n v="30"/>
    <s v="Cooke"/>
    <x v="14"/>
    <n v="70"/>
    <n v="10"/>
    <n v="15"/>
    <n v="8.75"/>
    <n v="2"/>
    <n v="481.05637508093707"/>
    <n v="4.8105637508093706E-2"/>
    <n v="336.73946255665595"/>
    <n v="3.3673946255665596E-2"/>
    <n v="1.443169125242811E-2"/>
    <n v="6.51"/>
    <n v="0.21921739012438302"/>
    <n v="8.2509999999999994"/>
    <n v="0.11907588452378433"/>
    <n v="0.10014150560059869"/>
  </r>
  <r>
    <m/>
    <s v="SC"/>
    <s v="STC-0362"/>
    <d v="2007-12-04T00:00:00"/>
    <n v="30"/>
    <s v="Cooke"/>
    <x v="14"/>
    <n v="20"/>
    <n v="10"/>
    <n v="30"/>
    <n v="12.5"/>
    <n v="2"/>
    <n v="981.74770424681037"/>
    <n v="9.8174770424681035E-2"/>
    <n v="196.34954084936209"/>
    <n v="1.9634954084936207E-2"/>
    <n v="7.8539816339744828E-2"/>
    <n v="6.51"/>
    <n v="0.1278235510929347"/>
    <n v="8.2509999999999994"/>
    <n v="0.64803202461923448"/>
    <n v="-0.52020847352629973"/>
  </r>
  <r>
    <m/>
    <s v="SC"/>
    <s v="STC-0362"/>
    <d v="2007-12-04T00:00:00"/>
    <n v="30"/>
    <s v="Cooke"/>
    <x v="14"/>
    <n v="90"/>
    <n v="15"/>
    <n v="10"/>
    <n v="10"/>
    <n v="2"/>
    <n v="628.31853071795865"/>
    <n v="6.2831853071795868E-2"/>
    <n v="565.48667764616278"/>
    <n v="5.6548667764616277E-2"/>
    <n v="6.283185307179591E-3"/>
    <n v="6.51"/>
    <n v="0.36813182714765197"/>
    <n v="8.2509999999999994"/>
    <n v="5.1842561969538799E-2"/>
    <n v="0.31628926517811318"/>
  </r>
  <r>
    <m/>
    <s v="SC"/>
    <s v="STC-0362"/>
    <d v="2007-12-04T00:00:00"/>
    <n v="30"/>
    <s v="Cooke"/>
    <x v="14"/>
    <n v="60"/>
    <n v="15"/>
    <n v="20"/>
    <n v="12.5"/>
    <n v="2"/>
    <n v="981.74770424681037"/>
    <n v="9.8174770424681035E-2"/>
    <n v="589.0486225480862"/>
    <n v="5.8904862254808621E-2"/>
    <n v="3.9269908169872414E-2"/>
    <n v="6.51"/>
    <n v="0.38347065327880409"/>
    <n v="8.2509999999999994"/>
    <n v="0.32401601230961724"/>
    <n v="5.9454640969186845E-2"/>
  </r>
  <r>
    <m/>
    <s v="SC"/>
    <s v="STC-0363"/>
    <d v="2007-12-01T00:00:00"/>
    <n v="21"/>
    <s v="Quarles"/>
    <x v="16"/>
    <n v="90"/>
    <n v="5"/>
    <n v="30"/>
    <n v="10"/>
    <n v="2"/>
    <n v="628.31853071795865"/>
    <n v="6.2831853071795868E-2"/>
    <n v="565.48667764616278"/>
    <n v="5.6548667764616277E-2"/>
    <n v="6.283185307179591E-3"/>
    <n v="5.13"/>
    <n v="0.29009466563248149"/>
    <n v="8.4610000000000003"/>
    <n v="5.3162030884046522E-2"/>
    <n v="0.23693263474843496"/>
  </r>
  <r>
    <m/>
    <s v="SC"/>
    <s v="STC-0363"/>
    <d v="2007-12-01T00:00:00"/>
    <n v="21"/>
    <s v="Quarles"/>
    <x v="16"/>
    <n v="90"/>
    <n v="20"/>
    <n v="50"/>
    <n v="22.5"/>
    <n v="2"/>
    <n v="3180.8625617596654"/>
    <n v="0.31808625617596653"/>
    <n v="2862.776305583699"/>
    <n v="0.28627763055836991"/>
    <n v="3.180862561759662E-2"/>
    <n v="5.13"/>
    <n v="1.4686042447644376"/>
    <n v="8.4610000000000003"/>
    <n v="0.26913278135048502"/>
    <n v="1.1994714634139525"/>
  </r>
  <r>
    <m/>
    <s v="SC"/>
    <s v="STC-0363"/>
    <d v="2007-12-01T00:00:00"/>
    <n v="21"/>
    <s v="Quarles"/>
    <x v="16"/>
    <n v="70"/>
    <n v="20"/>
    <n v="35"/>
    <n v="18.75"/>
    <n v="2"/>
    <n v="2208.9323345553235"/>
    <n v="0.22089323345553236"/>
    <n v="1546.2526341887262"/>
    <n v="0.15462526341887262"/>
    <n v="6.626797003665974E-2"/>
    <n v="5.13"/>
    <n v="0.79322760133881653"/>
    <n v="8.4610000000000003"/>
    <n v="0.56069329448017813"/>
    <n v="0.23253430685863841"/>
  </r>
  <r>
    <m/>
    <s v="SC"/>
    <s v="STC-0363"/>
    <d v="2007-12-01T00:00:00"/>
    <n v="21"/>
    <s v="Quarles"/>
    <x v="4"/>
    <n v="90"/>
    <n v="2"/>
    <n v="22"/>
    <n v="6.5"/>
    <n v="2"/>
    <n v="265.46457922833753"/>
    <n v="2.6546457922833753E-2"/>
    <n v="238.91812130550377"/>
    <n v="2.3891812130550378E-2"/>
    <n v="2.6546457922833749E-3"/>
    <n v="5.23"/>
    <n v="0.12495417744277848"/>
    <n v="8.4610000000000003"/>
    <n v="2.2460958048509637E-2"/>
    <n v="0.10249321939426884"/>
  </r>
  <r>
    <m/>
    <s v="SC"/>
    <s v="STC-0363"/>
    <d v="2007-12-01T00:00:00"/>
    <n v="21"/>
    <s v="Quarles"/>
    <x v="4"/>
    <n v="90"/>
    <n v="5"/>
    <n v="10"/>
    <n v="5"/>
    <n v="2"/>
    <n v="157.07963267948966"/>
    <n v="1.5707963267948967E-2"/>
    <n v="141.37166941154069"/>
    <n v="1.4137166941154069E-2"/>
    <n v="1.5707963267948977E-3"/>
    <n v="5.23"/>
    <n v="7.3937383102235785E-2"/>
    <n v="8.4610000000000003"/>
    <n v="1.3290507721011631E-2"/>
    <n v="6.0646875381224152E-2"/>
  </r>
  <r>
    <m/>
    <s v="SC"/>
    <s v="STC-0363"/>
    <d v="2007-12-01T00:00:00"/>
    <n v="21"/>
    <s v="Quarles"/>
    <x v="4"/>
    <n v="90"/>
    <n v="5"/>
    <n v="10"/>
    <n v="5"/>
    <n v="2"/>
    <n v="157.07963267948966"/>
    <n v="1.5707963267948967E-2"/>
    <n v="141.37166941154069"/>
    <n v="1.4137166941154069E-2"/>
    <n v="1.5707963267948977E-3"/>
    <n v="5.23"/>
    <n v="7.3937383102235785E-2"/>
    <n v="8.4610000000000003"/>
    <n v="1.3290507721011631E-2"/>
    <n v="6.0646875381224152E-2"/>
  </r>
  <r>
    <m/>
    <s v="SC"/>
    <s v="STC-0363"/>
    <d v="2007-12-01T00:00:00"/>
    <n v="21"/>
    <s v="Quarles"/>
    <x v="4"/>
    <n v="90"/>
    <n v="5"/>
    <n v="10"/>
    <n v="5"/>
    <n v="2"/>
    <n v="157.07963267948966"/>
    <n v="1.5707963267948967E-2"/>
    <n v="141.37166941154069"/>
    <n v="1.4137166941154069E-2"/>
    <n v="1.5707963267948977E-3"/>
    <n v="5.23"/>
    <n v="7.3937383102235785E-2"/>
    <n v="8.4610000000000003"/>
    <n v="1.3290507721011631E-2"/>
    <n v="6.0646875381224152E-2"/>
  </r>
  <r>
    <m/>
    <s v="SC"/>
    <s v="STC-0363"/>
    <d v="2007-12-01T00:00:00"/>
    <n v="21"/>
    <s v="Quarles"/>
    <x v="4"/>
    <n v="90"/>
    <n v="5"/>
    <n v="18"/>
    <n v="7"/>
    <n v="2"/>
    <n v="307.8760800517997"/>
    <n v="3.0787608005179972E-2"/>
    <n v="277.08847204661976"/>
    <n v="2.7708847204661977E-2"/>
    <n v="3.0787608005179955E-3"/>
    <n v="5.23"/>
    <n v="0.14491727088038214"/>
    <n v="8.4610000000000003"/>
    <n v="2.6049395133182759E-2"/>
    <n v="0.11886787574719938"/>
  </r>
  <r>
    <m/>
    <s v="SC"/>
    <s v="STC-0363"/>
    <d v="2007-12-01T00:00:00"/>
    <n v="21"/>
    <s v="Quarles"/>
    <x v="4"/>
    <n v="90"/>
    <n v="5"/>
    <n v="15"/>
    <n v="6.25"/>
    <n v="2"/>
    <n v="245.43692606170259"/>
    <n v="2.4543692606170259E-2"/>
    <n v="220.89323345553234"/>
    <n v="2.2089323345553233E-2"/>
    <n v="2.4543692606170259E-3"/>
    <n v="5.23"/>
    <n v="0.11552716109724341"/>
    <n v="8.4610000000000003"/>
    <n v="2.0766418314080656E-2"/>
    <n v="9.4760742783162752E-2"/>
  </r>
  <r>
    <m/>
    <s v="SC"/>
    <s v="STC-0363"/>
    <d v="2007-12-01T00:00:00"/>
    <n v="21"/>
    <s v="Quarles"/>
    <x v="4"/>
    <n v="90"/>
    <n v="10"/>
    <n v="20"/>
    <n v="10"/>
    <n v="2"/>
    <n v="628.31853071795865"/>
    <n v="6.2831853071795868E-2"/>
    <n v="565.48667764616278"/>
    <n v="5.6548667764616277E-2"/>
    <n v="6.283185307179591E-3"/>
    <n v="5.23"/>
    <n v="0.29574953240894314"/>
    <n v="8.4610000000000003"/>
    <n v="5.3162030884046522E-2"/>
    <n v="0.24258750152489661"/>
  </r>
  <r>
    <m/>
    <s v="SC"/>
    <s v="STC-0363"/>
    <d v="2007-12-01T00:00:00"/>
    <n v="21"/>
    <s v="Quarles"/>
    <x v="4"/>
    <n v="80"/>
    <n v="13"/>
    <n v="18"/>
    <n v="11"/>
    <n v="2"/>
    <n v="760.26542216872997"/>
    <n v="7.6026542216872994E-2"/>
    <n v="608.21233773498398"/>
    <n v="6.08212337734984E-2"/>
    <n v="1.5205308443374595E-2"/>
    <n v="5.23"/>
    <n v="0.31809505263539667"/>
    <n v="8.4610000000000003"/>
    <n v="0.12865211473939245"/>
    <n v="0.18944293789600422"/>
  </r>
  <r>
    <m/>
    <s v="SC"/>
    <s v="STC-0363"/>
    <d v="2007-12-01T00:00:00"/>
    <n v="21"/>
    <s v="Quarles"/>
    <x v="4"/>
    <n v="90"/>
    <n v="15"/>
    <n v="20"/>
    <n v="12.5"/>
    <n v="2"/>
    <n v="981.74770424681037"/>
    <n v="9.8174770424681035E-2"/>
    <n v="883.57293382212936"/>
    <n v="8.8357293382212931E-2"/>
    <n v="9.8174770424681035E-3"/>
    <n v="5.23"/>
    <n v="0.46210864438897364"/>
    <n v="8.4610000000000003"/>
    <n v="8.3065673256322622E-2"/>
    <n v="0.37904297113265101"/>
  </r>
  <r>
    <m/>
    <s v="SC"/>
    <s v="STC-0363"/>
    <d v="2007-12-01T00:00:00"/>
    <n v="21"/>
    <s v="Quarles"/>
    <x v="4"/>
    <n v="100"/>
    <n v="15"/>
    <n v="25"/>
    <n v="13.75"/>
    <n v="2"/>
    <n v="1187.9147221386406"/>
    <n v="0.11879147221386406"/>
    <n v="1187.9147221386406"/>
    <n v="0.11879147221386406"/>
    <n v="0"/>
    <n v="5.23"/>
    <n v="0.62127939967850909"/>
    <n v="8.4610000000000003"/>
    <n v="0"/>
    <n v="0.62127939967850909"/>
  </r>
  <r>
    <m/>
    <s v="SC"/>
    <s v="STC-0363"/>
    <d v="2007-12-01T00:00:00"/>
    <n v="21"/>
    <s v="Quarles"/>
    <x v="11"/>
    <n v="100"/>
    <n v="5"/>
    <n v="35"/>
    <n v="11.25"/>
    <n v="2"/>
    <n v="795.21564043991634"/>
    <n v="7.9521564043991633E-2"/>
    <n v="795.21564043991634"/>
    <n v="7.9521564043991633E-2"/>
    <n v="0"/>
    <n v="5.78"/>
    <n v="0.45963464017427164"/>
    <n v="9.0679999999999996"/>
    <n v="0"/>
    <n v="0.45963464017427164"/>
  </r>
  <r>
    <m/>
    <s v="SC"/>
    <s v="STC-0363"/>
    <d v="2007-12-01T00:00:00"/>
    <n v="21"/>
    <s v="Quarles"/>
    <x v="11"/>
    <n v="90"/>
    <n v="8"/>
    <n v="15"/>
    <n v="7.75"/>
    <n v="2"/>
    <n v="377.38381751247391"/>
    <n v="3.7738381751247392E-2"/>
    <n v="339.64543576122651"/>
    <n v="3.3964543576122649E-2"/>
    <n v="3.7738381751247427E-3"/>
    <n v="5.78"/>
    <n v="0.19631506186998893"/>
    <n v="9.0679999999999996"/>
    <n v="3.4221164572031164E-2"/>
    <n v="0.16209389729795776"/>
  </r>
  <r>
    <m/>
    <s v="SC"/>
    <s v="STC-0363"/>
    <d v="2007-12-01T00:00:00"/>
    <n v="21"/>
    <s v="Quarles"/>
    <x v="11"/>
    <n v="80"/>
    <n v="12"/>
    <n v="16"/>
    <n v="10"/>
    <n v="2"/>
    <n v="628.31853071795865"/>
    <n v="6.2831853071795868E-2"/>
    <n v="502.65482457436696"/>
    <n v="5.0265482457436693E-2"/>
    <n v="1.2566370614359175E-2"/>
    <n v="5.78"/>
    <n v="0.29053448860398412"/>
    <n v="9.0679999999999996"/>
    <n v="0.113951848731009"/>
    <n v="0.17658263987297512"/>
  </r>
  <r>
    <m/>
    <s v="SC"/>
    <s v="STC-0363"/>
    <d v="2007-12-01T00:00:00"/>
    <n v="21"/>
    <s v="Quarles"/>
    <x v="13"/>
    <n v="100"/>
    <n v="1"/>
    <n v="14"/>
    <n v="4"/>
    <n v="2"/>
    <n v="100.53096491487338"/>
    <n v="1.0053096491487338E-2"/>
    <n v="100.53096491487338"/>
    <n v="1.0053096491487338E-2"/>
    <n v="0"/>
    <n v="4.05"/>
    <n v="4.0715040790523717E-2"/>
    <n v="8.1050000000000004"/>
    <n v="0"/>
    <n v="4.0715040790523717E-2"/>
  </r>
  <r>
    <m/>
    <s v="SC"/>
    <s v="STC-0364"/>
    <d v="2007-11-30T00:00:00"/>
    <n v="43"/>
    <s v="Hemmer"/>
    <x v="3"/>
    <n v="80"/>
    <n v="20"/>
    <n v="29"/>
    <n v="17.25"/>
    <n v="3"/>
    <n v="2804.4604919514386"/>
    <n v="0.28044604919514388"/>
    <n v="2243.568393561151"/>
    <n v="0.22435683935611508"/>
    <n v="5.6089209839028792E-2"/>
    <n v="4.09"/>
    <n v="0.9176194729665107"/>
    <n v="6.1219999999999999"/>
    <n v="0.34337814263453426"/>
    <n v="0.57424133033197644"/>
  </r>
  <r>
    <m/>
    <s v="SC"/>
    <s v="STC-0364"/>
    <d v="2007-11-30T00:00:00"/>
    <n v="43"/>
    <s v="Hemmer"/>
    <x v="6"/>
    <n v="100"/>
    <n v="4"/>
    <n v="12"/>
    <n v="5"/>
    <n v="2"/>
    <n v="157.07963267948966"/>
    <n v="1.5707963267948967E-2"/>
    <n v="157.07963267948966"/>
    <n v="1.5707963267948967E-2"/>
    <n v="0"/>
    <n v="6.62"/>
    <n v="0.10398671683382216"/>
    <n v="8.3030000000000008"/>
    <n v="0"/>
    <n v="0.10398671683382216"/>
  </r>
  <r>
    <m/>
    <s v="SC"/>
    <s v="STC-0364"/>
    <d v="2007-11-30T00:00:00"/>
    <n v="43"/>
    <s v="Hemmer"/>
    <x v="6"/>
    <n v="60"/>
    <n v="11"/>
    <n v="27"/>
    <n v="12.25"/>
    <n v="2"/>
    <n v="942.87049515863669"/>
    <n v="9.4287049515863669E-2"/>
    <n v="565.72229709518194"/>
    <n v="5.6572229709518196E-2"/>
    <n v="3.7714819806345473E-2"/>
    <n v="6.62"/>
    <n v="0.37450816067701048"/>
    <n v="8.3030000000000008"/>
    <n v="0.31314614885208647"/>
    <n v="6.1362011824924012E-2"/>
  </r>
  <r>
    <m/>
    <s v="SC"/>
    <s v="STC-0364"/>
    <d v="2007-11-30T00:00:00"/>
    <n v="43"/>
    <s v="Hemmer"/>
    <x v="6"/>
    <n v="100"/>
    <n v="12"/>
    <n v="43"/>
    <n v="16.75"/>
    <n v="2"/>
    <n v="1762.8261777455727"/>
    <n v="0.17628261777455728"/>
    <n v="1762.8261777455727"/>
    <n v="0.17628261777455728"/>
    <n v="0"/>
    <n v="6.62"/>
    <n v="1.1669909296675691"/>
    <n v="8.3030000000000008"/>
    <n v="0"/>
    <n v="1.1669909296675691"/>
  </r>
  <r>
    <m/>
    <s v="SC"/>
    <s v="STC-0364"/>
    <d v="2007-11-30T00:00:00"/>
    <n v="43"/>
    <s v="Hemmer"/>
    <x v="6"/>
    <n v="70"/>
    <n v="15"/>
    <n v="25"/>
    <n v="13.75"/>
    <n v="2"/>
    <n v="1187.9147221386406"/>
    <n v="0.11879147221386406"/>
    <n v="831.54030549704839"/>
    <n v="8.3154030549704841E-2"/>
    <n v="3.563744166415922E-2"/>
    <n v="6.62"/>
    <n v="0.55047968223904609"/>
    <n v="8.3030000000000008"/>
    <n v="0.29589767813751405"/>
    <n v="0.25458200410153203"/>
  </r>
  <r>
    <m/>
    <s v="SC"/>
    <s v="STC-0364"/>
    <d v="2007-11-30T00:00:00"/>
    <n v="43"/>
    <s v="Hemmer"/>
    <x v="6"/>
    <n v="90"/>
    <n v="17"/>
    <n v="29"/>
    <n v="15.75"/>
    <n v="2"/>
    <n v="1558.6226552622361"/>
    <n v="0.15586226552622362"/>
    <n v="1402.7603897360125"/>
    <n v="0.14027603897360125"/>
    <n v="1.5586226552622373E-2"/>
    <n v="6.62"/>
    <n v="0.92862737800524031"/>
    <n v="8.3030000000000008"/>
    <n v="0.12941243906642358"/>
    <n v="0.79921493893881679"/>
  </r>
  <r>
    <m/>
    <s v="SC"/>
    <s v="STC-0364"/>
    <d v="2007-11-30T00:00:00"/>
    <n v="43"/>
    <s v="Hemmer"/>
    <x v="6"/>
    <n v="40"/>
    <n v="20"/>
    <n v="40"/>
    <n v="20"/>
    <n v="2"/>
    <n v="2513.2741228718346"/>
    <n v="0.25132741228718347"/>
    <n v="1005.3096491487339"/>
    <n v="0.10053096491487339"/>
    <n v="0.15079644737231007"/>
    <n v="6.62"/>
    <n v="0.66551498773646178"/>
    <n v="8.3030000000000008"/>
    <n v="1.2520629025322907"/>
    <n v="-0.58654791479582891"/>
  </r>
  <r>
    <m/>
    <s v="SC"/>
    <s v="STC-0364"/>
    <d v="2007-11-30T00:00:00"/>
    <n v="43"/>
    <s v="Hemmer"/>
    <x v="6"/>
    <n v="10"/>
    <n v="22"/>
    <n v="43"/>
    <n v="21.75"/>
    <n v="2"/>
    <n v="2972.339349377643"/>
    <n v="0.29723393493776429"/>
    <n v="297.23393493776433"/>
    <n v="2.9723393493776434E-2"/>
    <n v="0.26751054144398784"/>
    <n v="6.62"/>
    <n v="0.1967688649288"/>
    <n v="8.3030000000000008"/>
    <n v="2.2211400256094311"/>
    <n v="-2.0243711606806309"/>
  </r>
  <r>
    <m/>
    <s v="SC"/>
    <s v="STC-0364"/>
    <d v="2007-11-30T00:00:00"/>
    <n v="43"/>
    <s v="Hemmer"/>
    <x v="6"/>
    <n v="90"/>
    <n v="24"/>
    <n v="43"/>
    <n v="22.75"/>
    <n v="2"/>
    <n v="3251.9410955471344"/>
    <n v="0.32519410955471345"/>
    <n v="2926.7469859924208"/>
    <n v="0.29267469859924206"/>
    <n v="3.2519410955471395E-2"/>
    <n v="6.62"/>
    <n v="1.9375065047269824"/>
    <n v="8.3030000000000008"/>
    <n v="0.27000866916327904"/>
    <n v="1.6674978355637033"/>
  </r>
  <r>
    <m/>
    <s v="SC"/>
    <s v="STC-0364"/>
    <d v="2007-11-30T00:00:00"/>
    <n v="43"/>
    <s v="Hemmer"/>
    <x v="6"/>
    <n v="80"/>
    <n v="24"/>
    <n v="33"/>
    <n v="20.25"/>
    <n v="2"/>
    <n v="2576.4986750253292"/>
    <n v="0.25764986750253294"/>
    <n v="2061.1989400202633"/>
    <n v="0.20611989400202632"/>
    <n v="5.1529973500506615E-2"/>
    <n v="6.62"/>
    <n v="1.3645136982934143"/>
    <n v="8.3030000000000008"/>
    <n v="0.42785336997470647"/>
    <n v="0.93666032831870782"/>
  </r>
  <r>
    <m/>
    <s v="SC"/>
    <s v="STC-0364"/>
    <d v="2007-11-30T00:00:00"/>
    <n v="43"/>
    <s v="Hemmer"/>
    <x v="6"/>
    <n v="90"/>
    <n v="25"/>
    <n v="29"/>
    <n v="19.75"/>
    <n v="2"/>
    <n v="2450.8349688817375"/>
    <n v="0.24508349688817374"/>
    <n v="2205.7514719935639"/>
    <n v="0.22057514719935639"/>
    <n v="2.4508349688817349E-2"/>
    <n v="6.62"/>
    <n v="1.4602074744597393"/>
    <n v="8.3030000000000008"/>
    <n v="0.20349282746625047"/>
    <n v="1.2567146469934889"/>
  </r>
  <r>
    <m/>
    <s v="SC"/>
    <s v="STC-0364"/>
    <d v="2007-11-30T00:00:00"/>
    <n v="43"/>
    <s v="Hemmer"/>
    <x v="10"/>
    <n v="100"/>
    <n v="20"/>
    <n v="25"/>
    <n v="16.25"/>
    <n v="1"/>
    <n v="829.57681008855479"/>
    <n v="8.2957681008855477E-2"/>
    <n v="829.57681008855479"/>
    <n v="8.2957681008855477E-2"/>
    <n v="0"/>
    <n v="1.93"/>
    <n v="0.16010832434709107"/>
    <n v="8.1050000000000004"/>
    <n v="0"/>
    <n v="0.16010832434709107"/>
  </r>
  <r>
    <m/>
    <s v="SC"/>
    <s v="STC-0364"/>
    <d v="2007-11-30T00:00:00"/>
    <n v="43"/>
    <s v="Hemmer"/>
    <x v="13"/>
    <n v="90"/>
    <n v="4"/>
    <n v="18"/>
    <n v="6.5"/>
    <n v="2"/>
    <n v="265.46457922833753"/>
    <n v="2.6546457922833753E-2"/>
    <n v="238.91812130550377"/>
    <n v="2.3891812130550378E-2"/>
    <n v="2.6546457922833749E-3"/>
    <n v="4.05"/>
    <n v="9.676183912872903E-2"/>
    <n v="8.1050000000000004"/>
    <n v="2.1515904146456755E-2"/>
    <n v="7.5245934982272278E-2"/>
  </r>
  <r>
    <m/>
    <s v="SC"/>
    <s v="STC-0364"/>
    <d v="2007-11-30T00:00:00"/>
    <n v="43"/>
    <s v="Hemmer"/>
    <x v="13"/>
    <n v="90"/>
    <n v="6"/>
    <n v="11"/>
    <n v="5.75"/>
    <n v="2"/>
    <n v="207.73781421862506"/>
    <n v="2.0773781421862505E-2"/>
    <n v="186.96403279676255"/>
    <n v="1.8696403279676255E-2"/>
    <n v="2.0773781421862501E-3"/>
    <n v="4.05"/>
    <n v="7.5720433282688834E-2"/>
    <n v="8.1050000000000004"/>
    <n v="1.6837149842419557E-2"/>
    <n v="5.8883283440269274E-2"/>
  </r>
  <r>
    <m/>
    <s v="SC"/>
    <s v="STC-0364"/>
    <d v="2007-11-30T00:00:00"/>
    <n v="43"/>
    <s v="Hemmer"/>
    <x v="14"/>
    <n v="100"/>
    <n v="3"/>
    <n v="10"/>
    <n v="4"/>
    <n v="2"/>
    <n v="100.53096491487338"/>
    <n v="1.0053096491487338E-2"/>
    <n v="100.53096491487338"/>
    <n v="1.0053096491487338E-2"/>
    <n v="0"/>
    <n v="6.51"/>
    <n v="6.5445658159582573E-2"/>
    <n v="8.2509999999999994"/>
    <n v="0"/>
    <n v="6.5445658159582573E-2"/>
  </r>
  <r>
    <m/>
    <s v="SC"/>
    <s v="STC-0364"/>
    <d v="2007-11-30T00:00:00"/>
    <n v="43"/>
    <s v="Hemmer"/>
    <x v="14"/>
    <n v="100"/>
    <n v="3"/>
    <n v="13"/>
    <n v="4.75"/>
    <n v="2"/>
    <n v="141.7643684932394"/>
    <n v="1.417643684932394E-2"/>
    <n v="141.7643684932394"/>
    <n v="1.417643684932394E-2"/>
    <n v="0"/>
    <n v="6.51"/>
    <n v="9.2288603889098847E-2"/>
    <n v="8.2509999999999994"/>
    <n v="0"/>
    <n v="9.2288603889098847E-2"/>
  </r>
  <r>
    <m/>
    <s v="SC"/>
    <s v="STC-0364"/>
    <d v="2007-11-30T00:00:00"/>
    <n v="43"/>
    <s v="Hemmer"/>
    <x v="14"/>
    <n v="100"/>
    <n v="4"/>
    <n v="13"/>
    <n v="5.25"/>
    <n v="2"/>
    <n v="173.18029502913734"/>
    <n v="1.7318029502913734E-2"/>
    <n v="173.18029502913734"/>
    <n v="1.7318029502913734E-2"/>
    <n v="0"/>
    <n v="6.51"/>
    <n v="0.11274037206396841"/>
    <n v="8.2509999999999994"/>
    <n v="0"/>
    <n v="0.11274037206396841"/>
  </r>
  <r>
    <m/>
    <s v="SC"/>
    <s v="STC-0364"/>
    <d v="2007-11-30T00:00:00"/>
    <n v="43"/>
    <s v="Hemmer"/>
    <x v="14"/>
    <n v="90"/>
    <n v="4"/>
    <n v="12"/>
    <n v="5"/>
    <n v="2"/>
    <n v="157.07963267948966"/>
    <n v="1.5707963267948967E-2"/>
    <n v="141.37166941154069"/>
    <n v="1.4137166941154069E-2"/>
    <n v="1.5707963267948977E-3"/>
    <n v="6.51"/>
    <n v="9.2032956786912992E-2"/>
    <n v="8.2509999999999994"/>
    <n v="1.29606404923847E-2"/>
    <n v="7.9072316294528294E-2"/>
  </r>
  <r>
    <m/>
    <s v="SC"/>
    <s v="STC-0364"/>
    <d v="2007-11-30T00:00:00"/>
    <n v="43"/>
    <s v="Hemmer"/>
    <x v="14"/>
    <n v="60"/>
    <n v="5"/>
    <n v="10"/>
    <n v="5"/>
    <n v="2"/>
    <n v="157.07963267948966"/>
    <n v="1.5707963267948967E-2"/>
    <n v="94.247779607693801"/>
    <n v="9.4247779607693795E-3"/>
    <n v="6.2831853071795875E-3"/>
    <n v="6.51"/>
    <n v="6.1355304524608661E-2"/>
    <n v="8.2509999999999994"/>
    <n v="5.1842561969538771E-2"/>
    <n v="9.5127425550698905E-3"/>
  </r>
  <r>
    <m/>
    <s v="SC"/>
    <s v="STC-0364"/>
    <d v="2007-11-30T00:00:00"/>
    <n v="43"/>
    <s v="Hemmer"/>
    <x v="14"/>
    <n v="60"/>
    <n v="5"/>
    <n v="15"/>
    <n v="6.25"/>
    <n v="2"/>
    <n v="245.43692606170259"/>
    <n v="2.4543692606170259E-2"/>
    <n v="147.26215563702155"/>
    <n v="1.4726215563702155E-2"/>
    <n v="9.8174770424681035E-3"/>
    <n v="6.51"/>
    <n v="9.5867663319701021E-2"/>
    <n v="8.2509999999999994"/>
    <n v="8.100400307740431E-2"/>
    <n v="1.4863660242296711E-2"/>
  </r>
  <r>
    <m/>
    <s v="SC"/>
    <s v="STC-0364"/>
    <d v="2007-11-30T00:00:00"/>
    <n v="43"/>
    <s v="Hemmer"/>
    <x v="14"/>
    <n v="50"/>
    <n v="5"/>
    <n v="11"/>
    <n v="5.25"/>
    <n v="2"/>
    <n v="173.18029502913734"/>
    <n v="1.7318029502913734E-2"/>
    <n v="86.59014751456867"/>
    <n v="8.6590147514568668E-3"/>
    <n v="8.6590147514568668E-3"/>
    <n v="6.51"/>
    <n v="5.6370186031984203E-2"/>
    <n v="8.2509999999999994"/>
    <n v="7.1445530714270608E-2"/>
    <n v="-1.5075344682286405E-2"/>
  </r>
  <r>
    <m/>
    <s v="SC"/>
    <s v="STC-0364"/>
    <d v="2007-11-30T00:00:00"/>
    <n v="43"/>
    <s v="Hemmer"/>
    <x v="14"/>
    <n v="100"/>
    <n v="6"/>
    <n v="18"/>
    <n v="7.5"/>
    <n v="2"/>
    <n v="353.42917352885172"/>
    <n v="3.5342917352885174E-2"/>
    <n v="353.42917352885172"/>
    <n v="3.5342917352885174E-2"/>
    <n v="0"/>
    <n v="6.51"/>
    <n v="0.23008239196728247"/>
    <n v="8.2509999999999994"/>
    <n v="0"/>
    <n v="0.23008239196728247"/>
  </r>
  <r>
    <m/>
    <s v="SC"/>
    <s v="STC-0364"/>
    <d v="2007-11-30T00:00:00"/>
    <n v="43"/>
    <s v="Hemmer"/>
    <x v="14"/>
    <n v="100"/>
    <n v="9"/>
    <n v="15"/>
    <n v="8.25"/>
    <n v="2"/>
    <n v="427.6492999699106"/>
    <n v="4.2764929996991059E-2"/>
    <n v="427.6492999699106"/>
    <n v="4.2764929996991059E-2"/>
    <n v="0"/>
    <n v="6.51"/>
    <n v="0.27839969428041178"/>
    <n v="8.2509999999999994"/>
    <n v="0"/>
    <n v="0.27839969428041178"/>
  </r>
  <r>
    <m/>
    <s v="SC"/>
    <s v="STC-0364"/>
    <d v="2007-11-30T00:00:00"/>
    <n v="43"/>
    <s v="Hemmer"/>
    <x v="14"/>
    <n v="30"/>
    <n v="12"/>
    <n v="20"/>
    <n v="11"/>
    <n v="2"/>
    <n v="760.26542216872997"/>
    <n v="7.6026542216872994E-2"/>
    <n v="228.07962665061899"/>
    <n v="2.2807962665061899E-2"/>
    <n v="5.3218579551811099E-2"/>
    <n v="6.51"/>
    <n v="0.14847983694955297"/>
    <n v="8.2509999999999994"/>
    <n v="0.43910649988199335"/>
    <n v="-0.29062666293244038"/>
  </r>
  <r>
    <m/>
    <s v="SC"/>
    <s v="STC-0366"/>
    <d v="2007-12-05T00:00:00"/>
    <n v="16"/>
    <s v="Campbell"/>
    <x v="16"/>
    <n v="100"/>
    <n v="5"/>
    <n v="15"/>
    <n v="6.25"/>
    <n v="2"/>
    <n v="245.43692606170259"/>
    <n v="2.4543692606170259E-2"/>
    <n v="245.43692606170259"/>
    <n v="2.4543692606170259E-2"/>
    <n v="0"/>
    <n v="5.13"/>
    <n v="0.12590914306965342"/>
    <n v="8.4610000000000003"/>
    <n v="0"/>
    <n v="0.12590914306965342"/>
  </r>
  <r>
    <m/>
    <s v="SC"/>
    <s v="STC-0366"/>
    <d v="2007-12-05T00:00:00"/>
    <n v="16"/>
    <s v="Campbell"/>
    <x v="16"/>
    <n v="90"/>
    <n v="30"/>
    <n v="40"/>
    <n v="25"/>
    <n v="2"/>
    <n v="3926.9908169872415"/>
    <n v="0.39269908169872414"/>
    <n v="3534.2917352885174"/>
    <n v="0.35342917352885173"/>
    <n v="3.9269908169872414E-2"/>
    <n v="5.13"/>
    <n v="1.8130916602030094"/>
    <n v="8.4610000000000003"/>
    <n v="0.33226269302529049"/>
    <n v="1.4808289671777188"/>
  </r>
  <r>
    <m/>
    <s v="SC"/>
    <s v="STC-0366"/>
    <d v="2007-12-05T00:00:00"/>
    <n v="16"/>
    <s v="Campbell"/>
    <x v="4"/>
    <n v="90"/>
    <n v="5"/>
    <n v="20"/>
    <n v="7.5"/>
    <n v="2"/>
    <n v="353.42917352885172"/>
    <n v="3.5342917352885174E-2"/>
    <n v="318.08625617596658"/>
    <n v="3.1808625617596661E-2"/>
    <n v="3.5342917352885125E-3"/>
    <n v="5.23"/>
    <n v="0.16635911198003056"/>
    <n v="8.4610000000000003"/>
    <n v="2.9903642372276107E-2"/>
    <n v="0.13645546960775445"/>
  </r>
  <r>
    <m/>
    <s v="SC"/>
    <s v="STC-0366"/>
    <d v="2007-12-05T00:00:00"/>
    <n v="16"/>
    <s v="Campbell"/>
    <x v="4"/>
    <n v="100"/>
    <n v="15"/>
    <n v="25"/>
    <n v="13.75"/>
    <n v="2"/>
    <n v="1187.9147221386406"/>
    <n v="0.11879147221386406"/>
    <n v="1187.9147221386406"/>
    <n v="0.11879147221386406"/>
    <n v="0"/>
    <n v="5.23"/>
    <n v="0.62127939967850909"/>
    <n v="8.4610000000000003"/>
    <n v="0"/>
    <n v="0.62127939967850909"/>
  </r>
  <r>
    <m/>
    <s v="SC"/>
    <s v="STC-0366"/>
    <d v="2007-12-05T00:00:00"/>
    <n v="16"/>
    <s v="Campbell"/>
    <x v="4"/>
    <n v="90"/>
    <n v="20"/>
    <n v="35"/>
    <n v="18.75"/>
    <n v="2"/>
    <n v="2208.9323345553235"/>
    <n v="0.22089323345553236"/>
    <n v="1988.0391010997912"/>
    <n v="0.19880391010997911"/>
    <n v="2.2089323345553247E-2"/>
    <n v="5.23"/>
    <n v="1.0397444498751909"/>
    <n v="8.4610000000000003"/>
    <n v="0.18689776482672601"/>
    <n v="0.85284668504846484"/>
  </r>
  <r>
    <m/>
    <s v="SC"/>
    <s v="STC-0366"/>
    <d v="2007-12-05T00:00:00"/>
    <n v="16"/>
    <s v="Campbell"/>
    <x v="4"/>
    <n v="90"/>
    <n v="20"/>
    <n v="25"/>
    <n v="16.25"/>
    <n v="2"/>
    <n v="1659.1536201771096"/>
    <n v="0.16591536201771095"/>
    <n v="1493.2382581593986"/>
    <n v="0.14932382581593986"/>
    <n v="1.659153620177109E-2"/>
    <n v="5.23"/>
    <n v="0.7809636090173655"/>
    <n v="8.4610000000000003"/>
    <n v="0.1403809878031852"/>
    <n v="0.6405826212141803"/>
  </r>
  <r>
    <m/>
    <s v="SC"/>
    <s v="STC-0366"/>
    <d v="2007-12-05T00:00:00"/>
    <n v="16"/>
    <s v="Campbell"/>
    <x v="4"/>
    <n v="90"/>
    <n v="20"/>
    <n v="25"/>
    <n v="16.25"/>
    <n v="2"/>
    <n v="1659.1536201771096"/>
    <n v="0.16591536201771095"/>
    <n v="1493.2382581593986"/>
    <n v="0.14932382581593986"/>
    <n v="1.659153620177109E-2"/>
    <n v="5.23"/>
    <n v="0.7809636090173655"/>
    <n v="8.4610000000000003"/>
    <n v="0.1403809878031852"/>
    <n v="0.6405826212141803"/>
  </r>
  <r>
    <m/>
    <s v="SC"/>
    <s v="STC-0366"/>
    <d v="2007-12-05T00:00:00"/>
    <n v="16"/>
    <s v="Campbell"/>
    <x v="4"/>
    <n v="70"/>
    <n v="20"/>
    <n v="25"/>
    <n v="16.25"/>
    <n v="2"/>
    <n v="1659.1536201771096"/>
    <n v="0.16591536201771095"/>
    <n v="1161.4075341239766"/>
    <n v="0.11614075341239766"/>
    <n v="4.9774608605313297E-2"/>
    <n v="5.23"/>
    <n v="0.60741614034683977"/>
    <n v="8.4610000000000003"/>
    <n v="0.42114296340955581"/>
    <n v="0.18627317693728396"/>
  </r>
  <r>
    <m/>
    <s v="SC"/>
    <s v="STC-0366"/>
    <d v="2007-12-05T00:00:00"/>
    <n v="16"/>
    <s v="Campbell"/>
    <x v="4"/>
    <n v="80"/>
    <n v="20"/>
    <n v="30"/>
    <n v="17.5"/>
    <n v="2"/>
    <n v="1924.2255003237483"/>
    <n v="0.19242255003237482"/>
    <n v="1539.3804002589986"/>
    <n v="0.15393804002589986"/>
    <n v="3.8484510006474959E-2"/>
    <n v="5.23"/>
    <n v="0.80509594933545636"/>
    <n v="8.4610000000000003"/>
    <n v="0.32561743916478464"/>
    <n v="0.47947851017067172"/>
  </r>
  <r>
    <m/>
    <s v="SC"/>
    <s v="STC-0366"/>
    <d v="2007-12-05T00:00:00"/>
    <n v="16"/>
    <s v="Campbell"/>
    <x v="4"/>
    <n v="80"/>
    <n v="25"/>
    <n v="25"/>
    <n v="18.75"/>
    <n v="2"/>
    <n v="2208.9323345553235"/>
    <n v="0.22089323345553236"/>
    <n v="1767.1458676442589"/>
    <n v="0.17671458676442589"/>
    <n v="4.4178646691106466E-2"/>
    <n v="5.23"/>
    <n v="0.92421728877794751"/>
    <n v="8.4610000000000003"/>
    <n v="0.37379552965345181"/>
    <n v="0.55042175912449576"/>
  </r>
  <r>
    <m/>
    <s v="SC"/>
    <s v="STC-0366"/>
    <d v="2007-12-05T00:00:00"/>
    <n v="16"/>
    <s v="Campbell"/>
    <x v="4"/>
    <n v="80"/>
    <n v="25"/>
    <n v="30"/>
    <n v="20"/>
    <n v="2"/>
    <n v="2513.2741228718346"/>
    <n v="0.25132741228718347"/>
    <n v="2010.6192982974678"/>
    <n v="0.20106192982974677"/>
    <n v="5.02654824574367E-2"/>
    <n v="5.23"/>
    <n v="1.0515538930095758"/>
    <n v="8.4610000000000003"/>
    <n v="0.42529624707237196"/>
    <n v="0.62625764593720379"/>
  </r>
  <r>
    <m/>
    <s v="SC"/>
    <s v="STC-0366"/>
    <d v="2007-12-05T00:00:00"/>
    <n v="16"/>
    <s v="Campbell"/>
    <x v="4"/>
    <n v="90"/>
    <n v="30"/>
    <n v="50"/>
    <n v="27.5"/>
    <n v="2"/>
    <n v="4751.6588885545625"/>
    <n v="0.47516588885545624"/>
    <n v="4276.4929996991068"/>
    <n v="0.42764929996991069"/>
    <n v="4.7516588885545552E-2"/>
    <n v="5.23"/>
    <n v="2.2366058388426331"/>
    <n v="8.4610000000000003"/>
    <n v="0.40203785856060092"/>
    <n v="1.8345679802820323"/>
  </r>
  <r>
    <m/>
    <s v="SC"/>
    <s v="STC-0366"/>
    <d v="2007-12-05T00:00:00"/>
    <n v="16"/>
    <s v="Campbell"/>
    <x v="4"/>
    <n v="80"/>
    <n v="30"/>
    <n v="60"/>
    <n v="30"/>
    <n v="2"/>
    <n v="5654.8667764616275"/>
    <n v="0.56548667764616278"/>
    <n v="4523.8934211693022"/>
    <n v="0.45238934211693022"/>
    <n v="0.11309733552923257"/>
    <n v="5.23"/>
    <n v="2.3659962592715451"/>
    <n v="8.4610000000000003"/>
    <n v="0.95691655591283675"/>
    <n v="1.4090797033587084"/>
  </r>
  <r>
    <m/>
    <s v="SC"/>
    <s v="STC-0366"/>
    <d v="2007-12-05T00:00:00"/>
    <n v="16"/>
    <s v="Campbell"/>
    <x v="4"/>
    <n v="30"/>
    <n v="50"/>
    <n v="50"/>
    <n v="37.5"/>
    <n v="2"/>
    <n v="8835.7293382212938"/>
    <n v="0.88357293382212942"/>
    <n v="2650.718801466388"/>
    <n v="0.26507188014663879"/>
    <n v="0.61850105367549069"/>
    <n v="5.23"/>
    <n v="1.3863259331669211"/>
    <n v="8.4610000000000003"/>
    <n v="5.2331374151483265"/>
    <n v="-3.8468114819814057"/>
  </r>
  <r>
    <m/>
    <s v="SC"/>
    <s v="STC-0366"/>
    <d v="2007-12-05T00:00:00"/>
    <n v="16"/>
    <s v="Campbell"/>
    <x v="4"/>
    <n v="70"/>
    <n v="50"/>
    <n v="40"/>
    <n v="35"/>
    <n v="2"/>
    <n v="7696.9020012949932"/>
    <n v="0.76969020012949929"/>
    <n v="5387.8314009064952"/>
    <n v="0.53878314009064954"/>
    <n v="0.23090706003884975"/>
    <n v="5.23"/>
    <n v="2.8178358226740974"/>
    <n v="8.4610000000000003"/>
    <n v="1.9537046349887079"/>
    <n v="0.86413118768538943"/>
  </r>
  <r>
    <m/>
    <s v="SC"/>
    <s v="STC-0366"/>
    <d v="2007-12-05T00:00:00"/>
    <n v="16"/>
    <s v="Campbell"/>
    <x v="4"/>
    <n v="80"/>
    <n v="60"/>
    <n v="70"/>
    <n v="47.5"/>
    <n v="2"/>
    <n v="14176.436849323942"/>
    <n v="1.4176436849323941"/>
    <n v="11341.149479459154"/>
    <n v="1.1341149479459154"/>
    <n v="0.28352873698647874"/>
    <n v="5.23"/>
    <n v="5.9314211777571382"/>
    <n v="8.4610000000000003"/>
    <n v="2.3989366436425965"/>
    <n v="3.5324845341145417"/>
  </r>
  <r>
    <m/>
    <s v="SC"/>
    <s v="STC-0366"/>
    <d v="2007-12-05T00:00:00"/>
    <n v="16"/>
    <s v="Campbell"/>
    <x v="4"/>
    <n v="70"/>
    <n v="90"/>
    <n v="90"/>
    <n v="67.5"/>
    <n v="2"/>
    <n v="28627.763055836989"/>
    <n v="2.862776305583699"/>
    <n v="20039.43413908589"/>
    <n v="2.0039434139085892"/>
    <n v="0.85883289167510979"/>
    <n v="5.23"/>
    <n v="10.480624054741922"/>
    <n v="8.4610000000000003"/>
    <n v="7.2665850964631042"/>
    <n v="3.2140389582788176"/>
  </r>
  <r>
    <m/>
    <s v="SC"/>
    <s v="STC-0366"/>
    <d v="2007-12-05T00:00:00"/>
    <n v="16"/>
    <s v="Campbell"/>
    <x v="11"/>
    <n v="70"/>
    <n v="10"/>
    <n v="15"/>
    <n v="8.75"/>
    <n v="2"/>
    <n v="481.05637508093707"/>
    <n v="4.8105637508093706E-2"/>
    <n v="336.73946255665595"/>
    <n v="3.3673946255665596E-2"/>
    <n v="1.443169125242811E-2"/>
    <n v="5.78"/>
    <n v="0.19463540935774715"/>
    <n v="9.0679999999999996"/>
    <n v="0.13086657627701809"/>
    <n v="6.3768833080729059E-2"/>
  </r>
  <r>
    <m/>
    <s v="SC"/>
    <s v="STC-0366"/>
    <d v="2007-12-05T00:00:00"/>
    <n v="16"/>
    <s v="Campbell"/>
    <x v="11"/>
    <n v="50"/>
    <n v="10"/>
    <n v="15"/>
    <n v="8.75"/>
    <n v="2"/>
    <n v="481.05637508093707"/>
    <n v="4.8105637508093706E-2"/>
    <n v="240.52818754046854"/>
    <n v="2.4052818754046853E-2"/>
    <n v="2.4052818754046853E-2"/>
    <n v="5.78"/>
    <n v="0.13902529239839082"/>
    <n v="9.0679999999999996"/>
    <n v="0.21811096046169684"/>
    <n v="-7.9085668063306025E-2"/>
  </r>
  <r>
    <m/>
    <s v="SC"/>
    <s v="STC-0366"/>
    <d v="2007-12-05T00:00:00"/>
    <n v="16"/>
    <s v="Campbell"/>
    <x v="11"/>
    <n v="50"/>
    <n v="10"/>
    <n v="10"/>
    <n v="7.5"/>
    <n v="2"/>
    <n v="353.42917352885172"/>
    <n v="3.5342917352885174E-2"/>
    <n v="176.71458676442586"/>
    <n v="1.7671458676442587E-2"/>
    <n v="1.7671458676442587E-2"/>
    <n v="5.78"/>
    <n v="0.10214103114983816"/>
    <n v="9.0679999999999996"/>
    <n v="0.16024478727798136"/>
    <n v="-5.8103756128143197E-2"/>
  </r>
  <r>
    <m/>
    <s v="SC"/>
    <s v="STC-0366"/>
    <d v="2007-12-05T00:00:00"/>
    <n v="16"/>
    <s v="Campbell"/>
    <x v="11"/>
    <n v="80"/>
    <n v="10"/>
    <n v="10"/>
    <n v="7.5"/>
    <n v="2"/>
    <n v="353.42917352885172"/>
    <n v="3.5342917352885174E-2"/>
    <n v="282.74333882308139"/>
    <n v="2.8274333882308138E-2"/>
    <n v="7.0685834705770355E-3"/>
    <n v="5.78"/>
    <n v="0.16342564983974106"/>
    <n v="9.0679999999999996"/>
    <n v="6.4097914911192558E-2"/>
    <n v="9.9327734928548503E-2"/>
  </r>
  <r>
    <m/>
    <s v="SC"/>
    <s v="STC-0367"/>
    <d v="2007-12-05T00:00:00"/>
    <n v="37"/>
    <s v="Campbell"/>
    <x v="18"/>
    <n v="60"/>
    <n v="10"/>
    <n v="80"/>
    <n v="25"/>
    <n v="2"/>
    <n v="3926.9908169872415"/>
    <n v="0.39269908169872414"/>
    <n v="2356.1944901923448"/>
    <n v="0.23561944901923448"/>
    <n v="0.15707963267948966"/>
    <n v="4.47"/>
    <n v="1.0532189371159781"/>
    <n v="17.831"/>
    <n v="2.8008869303079802"/>
    <n v="-1.7476679931920021"/>
  </r>
  <r>
    <m/>
    <s v="SC"/>
    <s v="STC-0367"/>
    <d v="2007-12-05T00:00:00"/>
    <n v="37"/>
    <s v="Campbell"/>
    <x v="4"/>
    <n v="40"/>
    <n v="10"/>
    <n v="40"/>
    <n v="15"/>
    <n v="2"/>
    <n v="1413.7166941154069"/>
    <n v="0.1413716694115407"/>
    <n v="565.48667764616278"/>
    <n v="5.6548667764616277E-2"/>
    <n v="8.4823001646924412E-2"/>
    <n v="5.23"/>
    <n v="0.29574953240894314"/>
    <n v="8.4610000000000003"/>
    <n v="0.71768741693462745"/>
    <n v="-0.42193788452568431"/>
  </r>
  <r>
    <m/>
    <s v="SC"/>
    <s v="STC-0367"/>
    <d v="2007-12-05T00:00:00"/>
    <n v="37"/>
    <s v="Campbell"/>
    <x v="4"/>
    <n v="90"/>
    <n v="10"/>
    <n v="25"/>
    <n v="11.25"/>
    <n v="2"/>
    <n v="795.21564043991634"/>
    <n v="7.9521564043991633E-2"/>
    <n v="715.69407639592475"/>
    <n v="7.1569407639592478E-2"/>
    <n v="7.9521564043991549E-3"/>
    <n v="5.23"/>
    <n v="0.37430800195506869"/>
    <n v="8.4610000000000003"/>
    <n v="6.7283195337621254E-2"/>
    <n v="0.30702480661744747"/>
  </r>
  <r>
    <m/>
    <s v="SC"/>
    <s v="STC-0367"/>
    <d v="2007-12-05T00:00:00"/>
    <n v="37"/>
    <s v="Campbell"/>
    <x v="4"/>
    <n v="80"/>
    <n v="10"/>
    <n v="15"/>
    <n v="8.75"/>
    <n v="2"/>
    <n v="481.05637508093707"/>
    <n v="4.8105637508093706E-2"/>
    <n v="384.84510006474966"/>
    <n v="3.8484510006474966E-2"/>
    <n v="9.6211275016187398E-3"/>
    <n v="5.23"/>
    <n v="0.20127398733386409"/>
    <n v="8.4610000000000003"/>
    <n v="8.140435979119616E-2"/>
    <n v="0.11986962754266793"/>
  </r>
  <r>
    <m/>
    <s v="SC"/>
    <s v="STC-0367"/>
    <d v="2007-12-05T00:00:00"/>
    <n v="37"/>
    <s v="Campbell"/>
    <x v="4"/>
    <n v="90"/>
    <n v="10"/>
    <n v="25"/>
    <n v="11.25"/>
    <n v="2"/>
    <n v="795.21564043991634"/>
    <n v="7.9521564043991633E-2"/>
    <n v="715.69407639592475"/>
    <n v="7.1569407639592478E-2"/>
    <n v="7.9521564043991549E-3"/>
    <n v="5.23"/>
    <n v="0.37430800195506869"/>
    <n v="8.4610000000000003"/>
    <n v="6.7283195337621254E-2"/>
    <n v="0.30702480661744747"/>
  </r>
  <r>
    <m/>
    <s v="SC"/>
    <s v="STC-0367"/>
    <d v="2007-12-05T00:00:00"/>
    <n v="37"/>
    <s v="Campbell"/>
    <x v="4"/>
    <n v="80"/>
    <n v="10"/>
    <n v="25"/>
    <n v="11.25"/>
    <n v="2"/>
    <n v="795.21564043991634"/>
    <n v="7.9521564043991633E-2"/>
    <n v="636.17251235193316"/>
    <n v="6.3617251235193323E-2"/>
    <n v="1.590431280879831E-2"/>
    <n v="5.23"/>
    <n v="0.33271822396006112"/>
    <n v="8.4610000000000003"/>
    <n v="0.13456639067524251"/>
    <n v="0.19815183328481861"/>
  </r>
  <r>
    <m/>
    <s v="SC"/>
    <s v="STC-0367"/>
    <d v="2007-12-05T00:00:00"/>
    <n v="37"/>
    <s v="Campbell"/>
    <x v="4"/>
    <n v="80"/>
    <n v="15"/>
    <n v="25"/>
    <n v="13.75"/>
    <n v="2"/>
    <n v="1187.9147221386406"/>
    <n v="0.11879147221386406"/>
    <n v="950.33177771091255"/>
    <n v="9.5033177771091257E-2"/>
    <n v="2.3758294442772804E-2"/>
    <n v="5.23"/>
    <n v="0.49702351974280734"/>
    <n v="8.4610000000000003"/>
    <n v="0.20101892928030071"/>
    <n v="0.2960045904625066"/>
  </r>
  <r>
    <m/>
    <s v="SC"/>
    <s v="STC-0367"/>
    <d v="2007-12-05T00:00:00"/>
    <n v="37"/>
    <s v="Campbell"/>
    <x v="5"/>
    <n v="10"/>
    <n v="30"/>
    <n v="50"/>
    <n v="27.5"/>
    <n v="3"/>
    <n v="7127.4883328318429"/>
    <n v="0.71274883328318428"/>
    <n v="712.74883328318435"/>
    <n v="7.1274883328318439E-2"/>
    <n v="0.64147394995486584"/>
    <n v="10.71"/>
    <n v="0.76335400044629054"/>
    <n v="8.1999999999999993"/>
    <n v="5.2600863896298993"/>
    <n v="-4.4967323891836086"/>
  </r>
  <r>
    <m/>
    <s v="SC"/>
    <s v="STC-0367"/>
    <d v="2007-12-05T00:00:00"/>
    <n v="37"/>
    <s v="Campbell"/>
    <x v="5"/>
    <n v="20"/>
    <n v="60"/>
    <n v="50"/>
    <n v="42.5"/>
    <n v="3"/>
    <n v="17023.505191639691"/>
    <n v="1.7023505191639692"/>
    <n v="3404.7010383279385"/>
    <n v="0.34047010383279386"/>
    <n v="1.3618804153311754"/>
    <n v="10.71"/>
    <n v="3.6464348120492227"/>
    <n v="8.1999999999999993"/>
    <n v="11.167419405715638"/>
    <n v="-7.520984593666415"/>
  </r>
  <r>
    <m/>
    <s v="SC"/>
    <s v="STC-0367"/>
    <d v="2007-12-05T00:00:00"/>
    <n v="37"/>
    <s v="Campbell"/>
    <x v="5"/>
    <n v="30"/>
    <n v="60"/>
    <n v="60"/>
    <n v="45"/>
    <n v="3"/>
    <n v="19085.175370557994"/>
    <n v="1.9085175370557994"/>
    <n v="5725.552611167398"/>
    <n v="0.57255526111673982"/>
    <n v="1.3359622759390595"/>
    <n v="10.71"/>
    <n v="6.1320668465602841"/>
    <n v="8.1999999999999993"/>
    <n v="10.954890662700286"/>
    <n v="-4.8228238161400023"/>
  </r>
  <r>
    <m/>
    <s v="SC"/>
    <s v="STC-0367"/>
    <d v="2007-12-05T00:00:00"/>
    <n v="37"/>
    <s v="Campbell"/>
    <x v="5"/>
    <n v="30"/>
    <n v="60"/>
    <n v="50"/>
    <n v="42.5"/>
    <n v="3"/>
    <n v="17023.505191639691"/>
    <n v="1.7023505191639692"/>
    <n v="5107.0515574919073"/>
    <n v="0.51070515574919073"/>
    <n v="1.1916453634147786"/>
    <n v="10.71"/>
    <n v="5.4696522180738327"/>
    <n v="8.1999999999999993"/>
    <n v="9.7714919800011835"/>
    <n v="-4.3018397619273507"/>
  </r>
  <r>
    <m/>
    <s v="SC"/>
    <s v="STC-0367"/>
    <d v="2007-12-05T00:00:00"/>
    <n v="37"/>
    <s v="Campbell"/>
    <x v="5"/>
    <n v="30"/>
    <n v="70"/>
    <n v="40"/>
    <n v="45"/>
    <n v="3"/>
    <n v="19085.175370557994"/>
    <n v="1.9085175370557994"/>
    <n v="5725.552611167398"/>
    <n v="0.57255526111673982"/>
    <n v="1.3359622759390595"/>
    <n v="10.71"/>
    <n v="6.1320668465602841"/>
    <n v="8.1999999999999993"/>
    <n v="10.954890662700286"/>
    <n v="-4.8228238161400023"/>
  </r>
  <r>
    <m/>
    <s v="SC"/>
    <s v="STC-0367"/>
    <d v="2007-12-05T00:00:00"/>
    <n v="37"/>
    <s v="Campbell"/>
    <x v="5"/>
    <n v="20"/>
    <n v="70"/>
    <n v="50"/>
    <n v="47.5"/>
    <n v="3"/>
    <n v="21264.655273985911"/>
    <n v="2.1264655273985911"/>
    <n v="4252.9310547971827"/>
    <n v="0.42529310547971827"/>
    <n v="1.7011724219188729"/>
    <n v="10.71"/>
    <n v="4.5548891596877832"/>
    <n v="8.1999999999999993"/>
    <n v="13.949613859734756"/>
    <n v="-9.3947247000469716"/>
  </r>
  <r>
    <m/>
    <s v="SC"/>
    <s v="STC-0367"/>
    <d v="2007-12-05T00:00:00"/>
    <n v="37"/>
    <s v="Campbell"/>
    <x v="5"/>
    <n v="10"/>
    <n v="70"/>
    <n v="85"/>
    <n v="56.25"/>
    <n v="3"/>
    <n v="29820.586516496864"/>
    <n v="2.9820586516496865"/>
    <n v="2982.0586516496865"/>
    <n v="0.29820586516496866"/>
    <n v="2.6838527864847177"/>
    <n v="10.71"/>
    <n v="3.1937848159168145"/>
    <n v="8.1999999999999993"/>
    <n v="22.007592849174682"/>
    <n v="-18.813808033257867"/>
  </r>
  <r>
    <m/>
    <s v="SC"/>
    <s v="STC-0367"/>
    <d v="2007-12-05T00:00:00"/>
    <n v="37"/>
    <s v="Campbell"/>
    <x v="5"/>
    <n v="10"/>
    <n v="80"/>
    <n v="80"/>
    <n v="60"/>
    <n v="3"/>
    <n v="33929.200658769769"/>
    <n v="3.3929200658769769"/>
    <n v="3392.9200658769769"/>
    <n v="0.3392920065876977"/>
    <n v="3.0536280592892791"/>
    <n v="10.71"/>
    <n v="3.6338173905542428"/>
    <n v="8.1999999999999993"/>
    <n v="25.039750086172084"/>
    <n v="-21.405932695617842"/>
  </r>
  <r>
    <m/>
    <s v="SC"/>
    <s v="STC-0367"/>
    <d v="2007-12-05T00:00:00"/>
    <n v="37"/>
    <s v="Campbell"/>
    <x v="8"/>
    <n v="70"/>
    <n v="10"/>
    <n v="20"/>
    <n v="10"/>
    <n v="2"/>
    <n v="628.31853071795865"/>
    <n v="6.2831853071795868E-2"/>
    <n v="439.82297150257102"/>
    <n v="4.3982297150257102E-2"/>
    <n v="1.8849555921538766E-2"/>
    <n v="11.49"/>
    <n v="0.50535659425645407"/>
    <n v="8.1999999999999993"/>
    <n v="0.15456635855661788"/>
    <n v="0.35079023569983619"/>
  </r>
  <r>
    <m/>
    <s v="SC"/>
    <s v="STC-0367"/>
    <d v="2007-12-05T00:00:00"/>
    <n v="37"/>
    <s v="Campbell"/>
    <x v="8"/>
    <n v="70"/>
    <n v="50"/>
    <n v="60"/>
    <n v="40"/>
    <n v="2"/>
    <n v="10053.096491487338"/>
    <n v="1.0053096491487339"/>
    <n v="7037.1675440411364"/>
    <n v="0.70371675440411363"/>
    <n v="0.30159289474462025"/>
    <n v="11.49"/>
    <n v="8.0857055081032652"/>
    <n v="8.1999999999999993"/>
    <n v="2.473061736905886"/>
    <n v="5.6126437711973791"/>
  </r>
  <r>
    <m/>
    <s v="SC"/>
    <s v="STC-0367"/>
    <d v="2007-12-05T00:00:00"/>
    <n v="37"/>
    <s v="Campbell"/>
    <x v="8"/>
    <n v="50"/>
    <n v="80"/>
    <n v="100"/>
    <n v="65"/>
    <n v="2"/>
    <n v="26546.457922833753"/>
    <n v="2.6546457922833753"/>
    <n v="13273.228961416877"/>
    <n v="1.3273228961416876"/>
    <n v="1.3273228961416876"/>
    <n v="11.49"/>
    <n v="15.250940076667991"/>
    <n v="8.1999999999999993"/>
    <n v="10.884047748361837"/>
    <n v="4.3668923283061538"/>
  </r>
  <r>
    <m/>
    <s v="SC"/>
    <s v="STC-0367"/>
    <d v="2007-12-05T00:00:00"/>
    <n v="37"/>
    <s v="Campbell"/>
    <x v="11"/>
    <n v="100"/>
    <n v="5"/>
    <n v="10"/>
    <n v="5"/>
    <n v="2"/>
    <n v="157.07963267948966"/>
    <n v="1.5707963267948967E-2"/>
    <n v="157.07963267948966"/>
    <n v="1.5707963267948967E-2"/>
    <n v="0"/>
    <n v="5.78"/>
    <n v="9.0792027688745031E-2"/>
    <n v="9.0679999999999996"/>
    <n v="0"/>
    <n v="9.0792027688745031E-2"/>
  </r>
  <r>
    <m/>
    <s v="SC"/>
    <s v="STC-0367"/>
    <d v="2007-12-05T00:00:00"/>
    <n v="37"/>
    <s v="Campbell"/>
    <x v="11"/>
    <n v="80"/>
    <n v="5"/>
    <n v="10"/>
    <n v="5"/>
    <n v="2"/>
    <n v="157.07963267948966"/>
    <n v="1.5707963267948967E-2"/>
    <n v="125.66370614359174"/>
    <n v="1.2566370614359173E-2"/>
    <n v="3.1415926535897937E-3"/>
    <n v="5.78"/>
    <n v="7.263362215099603E-2"/>
    <n v="9.0679999999999996"/>
    <n v="2.8487962182752249E-2"/>
    <n v="4.4145659968243781E-2"/>
  </r>
  <r>
    <m/>
    <s v="SC"/>
    <s v="STC-0367"/>
    <d v="2007-12-05T00:00:00"/>
    <n v="37"/>
    <s v="Campbell"/>
    <x v="11"/>
    <n v="90"/>
    <n v="5"/>
    <n v="10"/>
    <n v="5"/>
    <n v="2"/>
    <n v="157.07963267948966"/>
    <n v="1.5707963267948967E-2"/>
    <n v="141.37166941154069"/>
    <n v="1.4137166941154069E-2"/>
    <n v="1.5707963267948977E-3"/>
    <n v="5.78"/>
    <n v="8.171282491987053E-2"/>
    <n v="9.0679999999999996"/>
    <n v="1.4243981091376132E-2"/>
    <n v="6.7468843828494399E-2"/>
  </r>
  <r>
    <m/>
    <s v="SC"/>
    <s v="STC-0367"/>
    <d v="2007-12-05T00:00:00"/>
    <n v="37"/>
    <s v="Campbell"/>
    <x v="11"/>
    <n v="80"/>
    <n v="15"/>
    <n v="20"/>
    <n v="12.5"/>
    <n v="2"/>
    <n v="981.74770424681037"/>
    <n v="9.8174770424681035E-2"/>
    <n v="785.39816339744834"/>
    <n v="7.8539816339744828E-2"/>
    <n v="1.9634954084936207E-2"/>
    <n v="5.78"/>
    <n v="0.45396013844372513"/>
    <n v="9.0679999999999996"/>
    <n v="0.17804976364220151"/>
    <n v="0.27591037480152358"/>
  </r>
  <r>
    <m/>
    <s v="SC"/>
    <s v="STC-0367"/>
    <d v="2007-12-05T00:00:00"/>
    <n v="37"/>
    <s v="Campbell"/>
    <x v="15"/>
    <n v="10"/>
    <n v="20"/>
    <n v="100"/>
    <n v="35"/>
    <n v="3"/>
    <n v="11545.353001942489"/>
    <n v="1.1545353001942489"/>
    <n v="1154.535300194249"/>
    <n v="0.11545353001942489"/>
    <n v="1.0390817701748241"/>
    <n v="5.15"/>
    <n v="0.59458567960003827"/>
    <n v="11.257999999999999"/>
    <n v="11.697982568628168"/>
    <n v="-11.103396889028129"/>
  </r>
  <r>
    <m/>
    <s v="SC"/>
    <s v="STC-0369"/>
    <d v="2007-12-01T00:00:00"/>
    <n v="35"/>
    <s v="Campbell"/>
    <x v="2"/>
    <n v="90"/>
    <n v="45"/>
    <n v="45"/>
    <n v="33.75"/>
    <n v="2"/>
    <n v="7156.9407639592473"/>
    <n v="0.71569407639592475"/>
    <n v="6441.2466875633227"/>
    <n v="0.64412466875633223"/>
    <n v="7.1569407639592519E-2"/>
    <n v="5.86"/>
    <n v="3.774570558912107"/>
    <n v="8.4610000000000003"/>
    <n v="0.60554875803859232"/>
    <n v="3.1690218008735149"/>
  </r>
  <r>
    <m/>
    <s v="SC"/>
    <s v="STC-0369"/>
    <d v="2007-12-01T00:00:00"/>
    <n v="35"/>
    <s v="Campbell"/>
    <x v="4"/>
    <n v="100"/>
    <n v="5"/>
    <n v="10"/>
    <n v="5"/>
    <n v="2"/>
    <n v="157.07963267948966"/>
    <n v="1.5707963267948967E-2"/>
    <n v="157.07963267948966"/>
    <n v="1.5707963267948967E-2"/>
    <n v="0"/>
    <n v="5.23"/>
    <n v="8.215264789137311E-2"/>
    <n v="8.4610000000000003"/>
    <n v="0"/>
    <n v="8.215264789137311E-2"/>
  </r>
  <r>
    <m/>
    <s v="SC"/>
    <s v="STC-0369"/>
    <d v="2007-12-01T00:00:00"/>
    <n v="35"/>
    <s v="Campbell"/>
    <x v="4"/>
    <n v="40"/>
    <n v="8"/>
    <n v="12"/>
    <n v="7"/>
    <n v="2"/>
    <n v="307.8760800517997"/>
    <n v="3.0787608005179972E-2"/>
    <n v="123.15043202071989"/>
    <n v="1.2315043202071989E-2"/>
    <n v="1.8472564803107983E-2"/>
    <n v="5.23"/>
    <n v="6.440767594683651E-2"/>
    <n v="8.4610000000000003"/>
    <n v="0.15629637079909664"/>
    <n v="-9.188869485226013E-2"/>
  </r>
  <r>
    <m/>
    <s v="SC"/>
    <s v="STC-0369"/>
    <d v="2007-12-01T00:00:00"/>
    <n v="35"/>
    <s v="Campbell"/>
    <x v="4"/>
    <n v="80"/>
    <n v="10"/>
    <n v="20"/>
    <n v="10"/>
    <n v="2"/>
    <n v="628.31853071795865"/>
    <n v="6.2831853071795868E-2"/>
    <n v="502.65482457436696"/>
    <n v="5.0265482457436693E-2"/>
    <n v="1.2566370614359175E-2"/>
    <n v="5.23"/>
    <n v="0.26288847325239395"/>
    <n v="8.4610000000000003"/>
    <n v="0.10632406176809299"/>
    <n v="0.15656441148430095"/>
  </r>
  <r>
    <m/>
    <s v="SC"/>
    <s v="STC-0369"/>
    <d v="2007-12-01T00:00:00"/>
    <n v="35"/>
    <s v="Campbell"/>
    <x v="4"/>
    <n v="90"/>
    <n v="10"/>
    <n v="25"/>
    <n v="11.25"/>
    <n v="2"/>
    <n v="795.21564043991634"/>
    <n v="7.9521564043991633E-2"/>
    <n v="715.69407639592475"/>
    <n v="7.1569407639592478E-2"/>
    <n v="7.9521564043991549E-3"/>
    <n v="5.23"/>
    <n v="0.37430800195506869"/>
    <n v="8.4610000000000003"/>
    <n v="6.7283195337621254E-2"/>
    <n v="0.30702480661744747"/>
  </r>
  <r>
    <m/>
    <s v="SC"/>
    <s v="STC-0369"/>
    <d v="2007-12-01T00:00:00"/>
    <n v="35"/>
    <s v="Campbell"/>
    <x v="4"/>
    <n v="10"/>
    <n v="15"/>
    <n v="30"/>
    <n v="15"/>
    <n v="2"/>
    <n v="1413.7166941154069"/>
    <n v="0.1413716694115407"/>
    <n v="141.37166941154069"/>
    <n v="1.4137166941154069E-2"/>
    <n v="0.12723450247038662"/>
    <n v="5.23"/>
    <n v="7.3937383102235785E-2"/>
    <n v="8.4610000000000003"/>
    <n v="1.0765311254019412"/>
    <n v="-1.0025937422997053"/>
  </r>
  <r>
    <m/>
    <s v="SC"/>
    <s v="STC-0369"/>
    <d v="2007-12-01T00:00:00"/>
    <n v="35"/>
    <s v="Campbell"/>
    <x v="6"/>
    <n v="70"/>
    <n v="5"/>
    <n v="20"/>
    <n v="7.5"/>
    <n v="2"/>
    <n v="353.42917352885172"/>
    <n v="3.5342917352885174E-2"/>
    <n v="247.40042147019619"/>
    <n v="2.4740042147019619E-2"/>
    <n v="1.0602875205865555E-2"/>
    <n v="6.62"/>
    <n v="0.16377907901326988"/>
    <n v="8.3030000000000008"/>
    <n v="8.8035672834301706E-2"/>
    <n v="7.5743406178968173E-2"/>
  </r>
  <r>
    <m/>
    <s v="SC"/>
    <s v="STC-0369"/>
    <d v="2007-12-01T00:00:00"/>
    <n v="35"/>
    <s v="Campbell"/>
    <x v="6"/>
    <n v="80"/>
    <n v="5"/>
    <n v="15"/>
    <n v="6.25"/>
    <n v="2"/>
    <n v="245.43692606170259"/>
    <n v="2.4543692606170259E-2"/>
    <n v="196.34954084936209"/>
    <n v="1.9634954084936207E-2"/>
    <n v="4.9087385212340517E-3"/>
    <n v="6.62"/>
    <n v="0.12998339604227768"/>
    <n v="8.3030000000000008"/>
    <n v="4.0757255941806333E-2"/>
    <n v="8.9226140100471349E-2"/>
  </r>
  <r>
    <m/>
    <s v="SC"/>
    <s v="STC-0369"/>
    <d v="2007-12-01T00:00:00"/>
    <n v="35"/>
    <s v="Campbell"/>
    <x v="6"/>
    <n v="80"/>
    <n v="5"/>
    <n v="25"/>
    <n v="8.75"/>
    <n v="2"/>
    <n v="481.05637508093707"/>
    <n v="4.8105637508093706E-2"/>
    <n v="384.84510006474966"/>
    <n v="3.8484510006474966E-2"/>
    <n v="9.6211275016187398E-3"/>
    <n v="6.62"/>
    <n v="0.25476745624286429"/>
    <n v="8.3030000000000008"/>
    <n v="7.9884221645940404E-2"/>
    <n v="0.1748832345969239"/>
  </r>
  <r>
    <m/>
    <s v="SC"/>
    <s v="STC-0369"/>
    <d v="2007-12-01T00:00:00"/>
    <n v="35"/>
    <s v="Campbell"/>
    <x v="6"/>
    <n v="80"/>
    <n v="8"/>
    <n v="15"/>
    <n v="7.75"/>
    <n v="2"/>
    <n v="377.38381751247391"/>
    <n v="3.7738381751247392E-2"/>
    <n v="301.90705400997916"/>
    <n v="3.0190705400997917E-2"/>
    <n v="7.5476763502494749E-3"/>
    <n v="6.62"/>
    <n v="0.19986246975460623"/>
    <n v="8.3030000000000008"/>
    <n v="6.2668356736121394E-2"/>
    <n v="0.13719411301848483"/>
  </r>
  <r>
    <m/>
    <s v="SC"/>
    <s v="STC-0369"/>
    <d v="2007-12-01T00:00:00"/>
    <n v="35"/>
    <s v="Campbell"/>
    <x v="6"/>
    <n v="40"/>
    <n v="10"/>
    <n v="35"/>
    <n v="13.75"/>
    <n v="2"/>
    <n v="1187.9147221386406"/>
    <n v="0.11879147221386406"/>
    <n v="475.16588885545627"/>
    <n v="4.7516588885545628E-2"/>
    <n v="7.1274883328318439E-2"/>
    <n v="6.62"/>
    <n v="0.31455981842231207"/>
    <n v="8.3030000000000008"/>
    <n v="0.59179535627502811"/>
    <n v="-0.27723553785271604"/>
  </r>
  <r>
    <m/>
    <s v="SC"/>
    <s v="STC-0369"/>
    <d v="2007-12-01T00:00:00"/>
    <n v="35"/>
    <s v="Campbell"/>
    <x v="6"/>
    <n v="90"/>
    <n v="10"/>
    <n v="30"/>
    <n v="12.5"/>
    <n v="2"/>
    <n v="981.74770424681037"/>
    <n v="9.8174770424681035E-2"/>
    <n v="883.57293382212936"/>
    <n v="8.8357293382212931E-2"/>
    <n v="9.8174770424681035E-3"/>
    <n v="6.62"/>
    <n v="0.58492528219024964"/>
    <n v="8.3030000000000008"/>
    <n v="8.1514511883612667E-2"/>
    <n v="0.50341077030663695"/>
  </r>
  <r>
    <m/>
    <s v="SC"/>
    <s v="STC-0369"/>
    <d v="2007-12-01T00:00:00"/>
    <n v="35"/>
    <s v="Campbell"/>
    <x v="6"/>
    <n v="80"/>
    <n v="10"/>
    <n v="25"/>
    <n v="11.25"/>
    <n v="2"/>
    <n v="795.21564043991634"/>
    <n v="7.9521564043991633E-2"/>
    <n v="636.17251235193316"/>
    <n v="6.3617251235193323E-2"/>
    <n v="1.590431280879831E-2"/>
    <n v="6.62"/>
    <n v="0.42114620317697982"/>
    <n v="8.3030000000000008"/>
    <n v="0.13205350925145237"/>
    <n v="0.28909269392552744"/>
  </r>
  <r>
    <m/>
    <s v="SC"/>
    <s v="STC-0369"/>
    <d v="2007-12-01T00:00:00"/>
    <n v="35"/>
    <s v="Campbell"/>
    <x v="6"/>
    <n v="70"/>
    <n v="10"/>
    <n v="10"/>
    <n v="7.5"/>
    <n v="2"/>
    <n v="353.42917352885172"/>
    <n v="3.5342917352885174E-2"/>
    <n v="247.40042147019619"/>
    <n v="2.4740042147019619E-2"/>
    <n v="1.0602875205865555E-2"/>
    <n v="6.62"/>
    <n v="0.16377907901326988"/>
    <n v="8.3030000000000008"/>
    <n v="8.8035672834301706E-2"/>
    <n v="7.5743406178968173E-2"/>
  </r>
  <r>
    <m/>
    <s v="SC"/>
    <s v="STC-0369"/>
    <d v="2007-12-01T00:00:00"/>
    <n v="35"/>
    <s v="Campbell"/>
    <x v="6"/>
    <n v="90"/>
    <n v="15"/>
    <n v="20"/>
    <n v="12.5"/>
    <n v="2"/>
    <n v="981.74770424681037"/>
    <n v="9.8174770424681035E-2"/>
    <n v="883.57293382212936"/>
    <n v="8.8357293382212931E-2"/>
    <n v="9.8174770424681035E-3"/>
    <n v="6.62"/>
    <n v="0.58492528219024964"/>
    <n v="8.3030000000000008"/>
    <n v="8.1514511883612667E-2"/>
    <n v="0.50341077030663695"/>
  </r>
  <r>
    <m/>
    <s v="SC"/>
    <s v="STC-0369"/>
    <d v="2007-12-01T00:00:00"/>
    <n v="35"/>
    <s v="Campbell"/>
    <x v="6"/>
    <n v="80"/>
    <n v="15"/>
    <n v="30"/>
    <n v="15"/>
    <n v="2"/>
    <n v="1413.7166941154069"/>
    <n v="0.1413716694115407"/>
    <n v="1130.9733552923256"/>
    <n v="0.11309733552923255"/>
    <n v="2.8274333882308142E-2"/>
    <n v="6.62"/>
    <n v="0.74870436120351946"/>
    <n v="8.3030000000000008"/>
    <n v="0.23476179422480453"/>
    <n v="0.51394256697871499"/>
  </r>
  <r>
    <m/>
    <s v="SC"/>
    <s v="STC-0369"/>
    <d v="2007-12-01T00:00:00"/>
    <n v="35"/>
    <s v="Campbell"/>
    <x v="6"/>
    <n v="90"/>
    <n v="15"/>
    <n v="30"/>
    <n v="15"/>
    <n v="2"/>
    <n v="1413.7166941154069"/>
    <n v="0.1413716694115407"/>
    <n v="1272.3450247038663"/>
    <n v="0.12723450247038665"/>
    <n v="1.413716694115405E-2"/>
    <n v="6.62"/>
    <n v="0.84229240635395963"/>
    <n v="8.3030000000000008"/>
    <n v="0.11738089711240209"/>
    <n v="0.72491150924155756"/>
  </r>
  <r>
    <m/>
    <s v="SC"/>
    <s v="STC-0369"/>
    <d v="2007-12-01T00:00:00"/>
    <n v="35"/>
    <s v="Campbell"/>
    <x v="6"/>
    <n v="70"/>
    <n v="20"/>
    <n v="30"/>
    <n v="17.5"/>
    <n v="2"/>
    <n v="1924.2255003237483"/>
    <n v="0.19242255003237482"/>
    <n v="1346.9578502266238"/>
    <n v="0.13469578502266238"/>
    <n v="5.7726765009712439E-2"/>
    <n v="6.62"/>
    <n v="0.89168609685002498"/>
    <n v="8.3030000000000008"/>
    <n v="0.47930532987564245"/>
    <n v="0.41238076697438253"/>
  </r>
  <r>
    <m/>
    <s v="SC"/>
    <s v="STC-0369"/>
    <d v="2007-12-01T00:00:00"/>
    <n v="35"/>
    <s v="Campbell"/>
    <x v="6"/>
    <n v="70"/>
    <n v="25"/>
    <n v="50"/>
    <n v="25"/>
    <n v="2"/>
    <n v="3926.9908169872415"/>
    <n v="0.39269908169872414"/>
    <n v="2748.8935718910689"/>
    <n v="0.2748893571891069"/>
    <n v="0.11780972450961724"/>
    <n v="6.62"/>
    <n v="1.8197675445918877"/>
    <n v="8.3030000000000008"/>
    <n v="0.978174142603352"/>
    <n v="0.84159340198853572"/>
  </r>
  <r>
    <m/>
    <s v="SC"/>
    <s v="STC-0369"/>
    <d v="2007-12-01T00:00:00"/>
    <n v="35"/>
    <s v="Campbell"/>
    <x v="14"/>
    <n v="50"/>
    <n v="2"/>
    <n v="18"/>
    <n v="5.5"/>
    <n v="2"/>
    <n v="190.06635554218249"/>
    <n v="1.9006635554218249E-2"/>
    <n v="95.033177771091246"/>
    <n v="9.5033177771091243E-3"/>
    <n v="9.5033177771091243E-3"/>
    <n v="6.51"/>
    <n v="6.1866598728980399E-2"/>
    <n v="8.2509999999999994"/>
    <n v="7.8411874978927376E-2"/>
    <n v="-1.6545276249946977E-2"/>
  </r>
  <r>
    <m/>
    <s v="SC"/>
    <s v="STC-0369"/>
    <d v="2007-12-01T00:00:00"/>
    <n v="35"/>
    <s v="Campbell"/>
    <x v="14"/>
    <n v="90"/>
    <n v="3"/>
    <n v="10"/>
    <n v="4"/>
    <n v="2"/>
    <n v="100.53096491487338"/>
    <n v="1.0053096491487338E-2"/>
    <n v="90.477868423386042"/>
    <n v="9.0477868423386038E-3"/>
    <n v="1.0053096491487341E-3"/>
    <n v="6.51"/>
    <n v="5.8901092343624312E-2"/>
    <n v="8.2509999999999994"/>
    <n v="8.2948099151262042E-3"/>
    <n v="5.0606282428498107E-2"/>
  </r>
  <r>
    <m/>
    <s v="SC"/>
    <s v="STC-0369"/>
    <d v="2007-12-01T00:00:00"/>
    <n v="35"/>
    <s v="Campbell"/>
    <x v="14"/>
    <n v="80"/>
    <n v="5"/>
    <n v="20"/>
    <n v="7.5"/>
    <n v="2"/>
    <n v="353.42917352885172"/>
    <n v="3.5342917352885174E-2"/>
    <n v="282.74333882308139"/>
    <n v="2.8274333882308138E-2"/>
    <n v="7.0685834705770355E-3"/>
    <n v="6.51"/>
    <n v="0.18406591357382598"/>
    <n v="8.2509999999999994"/>
    <n v="5.8322882215731113E-2"/>
    <n v="0.12574303135809486"/>
  </r>
  <r>
    <m/>
    <s v="SC"/>
    <s v="STC-0369"/>
    <d v="2007-12-01T00:00:00"/>
    <n v="35"/>
    <s v="Campbell"/>
    <x v="14"/>
    <n v="70"/>
    <n v="5"/>
    <n v="20"/>
    <n v="7.5"/>
    <n v="2"/>
    <n v="353.42917352885172"/>
    <n v="3.5342917352885174E-2"/>
    <n v="247.40042147019619"/>
    <n v="2.4740042147019619E-2"/>
    <n v="1.0602875205865555E-2"/>
    <n v="6.51"/>
    <n v="0.16105767437709773"/>
    <n v="8.2509999999999994"/>
    <n v="8.7484323323596694E-2"/>
    <n v="7.3573351053501032E-2"/>
  </r>
  <r>
    <m/>
    <s v="SC"/>
    <s v="STC-0369"/>
    <d v="2007-12-01T00:00:00"/>
    <n v="35"/>
    <s v="Campbell"/>
    <x v="14"/>
    <n v="90"/>
    <n v="5"/>
    <n v="15"/>
    <n v="6.25"/>
    <n v="2"/>
    <n v="245.43692606170259"/>
    <n v="2.4543692606170259E-2"/>
    <n v="220.89323345553234"/>
    <n v="2.2089323345553233E-2"/>
    <n v="2.4543692606170259E-3"/>
    <n v="6.51"/>
    <n v="0.14380149497955155"/>
    <n v="8.2509999999999994"/>
    <n v="2.0251000769351078E-2"/>
    <n v="0.12355049421020048"/>
  </r>
  <r>
    <m/>
    <s v="SC"/>
    <s v="STC-0369"/>
    <d v="2007-12-01T00:00:00"/>
    <n v="35"/>
    <s v="Campbell"/>
    <x v="14"/>
    <n v="80"/>
    <n v="5"/>
    <n v="12"/>
    <n v="5.5"/>
    <n v="2"/>
    <n v="190.06635554218249"/>
    <n v="1.9006635554218249E-2"/>
    <n v="152.05308443374599"/>
    <n v="1.52053084433746E-2"/>
    <n v="3.8013271108436487E-3"/>
    <n v="6.51"/>
    <n v="9.8986557966368641E-2"/>
    <n v="8.2509999999999994"/>
    <n v="3.1364749991570941E-2"/>
    <n v="6.7621807974797693E-2"/>
  </r>
  <r>
    <m/>
    <s v="SC"/>
    <s v="STC-0369"/>
    <d v="2007-12-01T00:00:00"/>
    <n v="35"/>
    <s v="Campbell"/>
    <x v="14"/>
    <n v="90"/>
    <n v="10"/>
    <n v="25"/>
    <n v="11.25"/>
    <n v="2"/>
    <n v="795.21564043991634"/>
    <n v="7.9521564043991633E-2"/>
    <n v="715.69407639592475"/>
    <n v="7.1569407639592478E-2"/>
    <n v="7.9521564043991549E-3"/>
    <n v="6.51"/>
    <n v="0.46591684373374703"/>
    <n v="8.2509999999999994"/>
    <n v="6.5613242492697427E-2"/>
    <n v="0.40030360124104958"/>
  </r>
  <r>
    <m/>
    <s v="SC"/>
    <s v="STC-0369"/>
    <d v="2007-12-01T00:00:00"/>
    <n v="35"/>
    <s v="Campbell"/>
    <x v="14"/>
    <n v="80"/>
    <n v="10"/>
    <n v="15"/>
    <n v="8.75"/>
    <n v="2"/>
    <n v="481.05637508093707"/>
    <n v="4.8105637508093706E-2"/>
    <n v="384.84510006474966"/>
    <n v="3.8484510006474966E-2"/>
    <n v="9.6211275016187398E-3"/>
    <n v="6.51"/>
    <n v="0.25053416014215202"/>
    <n v="8.2509999999999994"/>
    <n v="7.9383923015856214E-2"/>
    <n v="0.17115023712629579"/>
  </r>
  <r>
    <m/>
    <s v="SC"/>
    <s v="STC-0369"/>
    <d v="2007-12-01T00:00:00"/>
    <n v="35"/>
    <s v="Campbell"/>
    <x v="14"/>
    <n v="90"/>
    <n v="15"/>
    <n v="50"/>
    <n v="20"/>
    <n v="2"/>
    <n v="2513.2741228718346"/>
    <n v="0.25132741228718347"/>
    <n v="2261.9467105846511"/>
    <n v="0.22619467105846511"/>
    <n v="2.5132741228718364E-2"/>
    <n v="6.51"/>
    <n v="1.4725273085906079"/>
    <n v="8.2509999999999994"/>
    <n v="0.20737024787815519"/>
    <n v="1.2651570607124527"/>
  </r>
  <r>
    <m/>
    <s v="SC"/>
    <s v="STC-0369"/>
    <d v="2007-12-01T00:00:00"/>
    <n v="35"/>
    <s v="Campbell"/>
    <x v="14"/>
    <n v="50"/>
    <n v="15"/>
    <n v="25"/>
    <n v="13.75"/>
    <n v="2"/>
    <n v="1187.9147221386406"/>
    <n v="0.11879147221386406"/>
    <n v="593.95736106932031"/>
    <n v="5.939573610693203E-2"/>
    <n v="5.939573610693203E-2"/>
    <n v="6.51"/>
    <n v="0.38666624205612748"/>
    <n v="8.2509999999999994"/>
    <n v="0.49007421861829614"/>
    <n v="-0.10340797656216866"/>
  </r>
  <r>
    <m/>
    <s v="SC"/>
    <s v="STC-0369"/>
    <d v="2007-12-01T00:00:00"/>
    <n v="35"/>
    <s v="Campbell"/>
    <x v="14"/>
    <n v="100"/>
    <n v="20"/>
    <n v="40"/>
    <n v="20"/>
    <n v="2"/>
    <n v="2513.2741228718346"/>
    <n v="0.25132741228718347"/>
    <n v="2513.2741228718346"/>
    <n v="0.25132741228718347"/>
    <n v="0"/>
    <n v="6.51"/>
    <n v="1.6361414539895645"/>
    <n v="8.2509999999999994"/>
    <n v="0"/>
    <n v="1.6361414539895645"/>
  </r>
  <r>
    <m/>
    <s v="SC"/>
    <s v="STC-0369"/>
    <d v="2007-12-01T00:00:00"/>
    <n v="35"/>
    <s v="Campbell"/>
    <x v="14"/>
    <n v="20"/>
    <n v="20"/>
    <n v="40"/>
    <n v="20"/>
    <n v="2"/>
    <n v="2513.2741228718346"/>
    <n v="0.25132741228718347"/>
    <n v="502.65482457436696"/>
    <n v="5.0265482457436693E-2"/>
    <n v="0.20106192982974677"/>
    <n v="6.51"/>
    <n v="0.32722829079791288"/>
    <n v="8.2509999999999994"/>
    <n v="1.6589619830252404"/>
    <n v="-1.3317336922273275"/>
  </r>
  <r>
    <m/>
    <s v="SC"/>
    <s v="STC-0370"/>
    <d v="2007-12-01T00:00:00"/>
    <n v="31"/>
    <s v="Parsons"/>
    <x v="3"/>
    <n v="100"/>
    <n v="4"/>
    <n v="11"/>
    <n v="4.75"/>
    <n v="3"/>
    <n v="212.64655273985912"/>
    <n v="2.1264655273985911E-2"/>
    <n v="212.64655273985912"/>
    <n v="2.1264655273985911E-2"/>
    <n v="0"/>
    <n v="4.09"/>
    <n v="8.6972440070602369E-2"/>
    <n v="6.1219999999999999"/>
    <n v="0"/>
    <n v="8.6972440070602369E-2"/>
  </r>
  <r>
    <m/>
    <s v="SC"/>
    <s v="STC-0370"/>
    <d v="2007-12-01T00:00:00"/>
    <n v="31"/>
    <s v="Parsons"/>
    <x v="3"/>
    <n v="40"/>
    <n v="10"/>
    <n v="14"/>
    <n v="8.5"/>
    <n v="3"/>
    <n v="680.94020766558765"/>
    <n v="6.8094020766558766E-2"/>
    <n v="272.37608306623508"/>
    <n v="2.7237608306623508E-2"/>
    <n v="4.0856412459935258E-2"/>
    <n v="4.09"/>
    <n v="0.11140181797409014"/>
    <n v="6.1219999999999999"/>
    <n v="0.25012295707972365"/>
    <n v="-0.1387211391056335"/>
  </r>
  <r>
    <m/>
    <s v="SC"/>
    <s v="STC-0370"/>
    <d v="2007-12-01T00:00:00"/>
    <n v="31"/>
    <s v="Parsons"/>
    <x v="3"/>
    <n v="30"/>
    <n v="12"/>
    <n v="14"/>
    <n v="9.5"/>
    <n v="3"/>
    <n v="850.58621095943647"/>
    <n v="8.5058621095943643E-2"/>
    <n v="255.17586328783094"/>
    <n v="2.5517586328783093E-2"/>
    <n v="5.954103476716055E-2"/>
    <n v="4.09"/>
    <n v="0.10436692808472285"/>
    <n v="6.1219999999999999"/>
    <n v="0.36451021484455687"/>
    <n v="-0.260143286759834"/>
  </r>
  <r>
    <m/>
    <s v="SC"/>
    <s v="STC-0370"/>
    <d v="2007-12-01T00:00:00"/>
    <n v="31"/>
    <s v="Parsons"/>
    <x v="3"/>
    <n v="10"/>
    <n v="20"/>
    <n v="24"/>
    <n v="16"/>
    <n v="3"/>
    <n v="2412.7431579569611"/>
    <n v="0.24127431579569611"/>
    <n v="241.27431579569611"/>
    <n v="2.4127431579569612E-2"/>
    <n v="0.21714688421612649"/>
    <n v="4.09"/>
    <n v="9.8681195160439716E-2"/>
    <n v="6.1219999999999999"/>
    <n v="1.3293732251711263"/>
    <n v="-1.2306920300106867"/>
  </r>
  <r>
    <m/>
    <s v="SC"/>
    <s v="STC-0370"/>
    <d v="2007-12-01T00:00:00"/>
    <n v="31"/>
    <s v="Parsons"/>
    <x v="4"/>
    <n v="30"/>
    <n v="12"/>
    <n v="16"/>
    <n v="10"/>
    <n v="2"/>
    <n v="628.31853071795865"/>
    <n v="6.2831853071795868E-2"/>
    <n v="188.4955592153876"/>
    <n v="1.8849555921538759E-2"/>
    <n v="4.3982297150257109E-2"/>
    <n v="5.23"/>
    <n v="9.8583177469647718E-2"/>
    <n v="8.4610000000000003"/>
    <n v="0.37213421618832543"/>
    <n v="-0.2735510387186777"/>
  </r>
  <r>
    <m/>
    <s v="SC"/>
    <s v="STC-0370"/>
    <d v="2007-12-01T00:00:00"/>
    <n v="31"/>
    <s v="Parsons"/>
    <x v="4"/>
    <n v="30"/>
    <n v="14"/>
    <n v="21"/>
    <n v="12.25"/>
    <n v="2"/>
    <n v="942.87049515863669"/>
    <n v="9.4287049515863669E-2"/>
    <n v="282.86114854759097"/>
    <n v="2.8286114854759098E-2"/>
    <n v="6.6000934661104571E-2"/>
    <n v="5.23"/>
    <n v="0.14793638069039008"/>
    <n v="8.4610000000000003"/>
    <n v="0.55843390816760574"/>
    <n v="-0.41049752747721568"/>
  </r>
  <r>
    <m/>
    <s v="SC"/>
    <s v="STC-0370"/>
    <d v="2007-12-01T00:00:00"/>
    <n v="31"/>
    <s v="Parsons"/>
    <x v="5"/>
    <n v="30"/>
    <n v="45"/>
    <n v="80"/>
    <n v="42.5"/>
    <n v="3"/>
    <n v="17023.505191639691"/>
    <n v="1.7023505191639692"/>
    <n v="5107.0515574919073"/>
    <n v="0.51070515574919073"/>
    <n v="1.1916453634147786"/>
    <n v="10.71"/>
    <n v="5.4696522180738327"/>
    <n v="8.1999999999999993"/>
    <n v="9.7714919800011835"/>
    <n v="-4.3018397619273507"/>
  </r>
  <r>
    <m/>
    <s v="SC"/>
    <s v="STC-0370"/>
    <d v="2007-12-01T00:00:00"/>
    <n v="31"/>
    <s v="Parsons"/>
    <x v="6"/>
    <n v="30"/>
    <n v="14"/>
    <n v="17"/>
    <n v="11.25"/>
    <n v="2"/>
    <n v="795.21564043991634"/>
    <n v="7.9521564043991633E-2"/>
    <n v="238.56469213197488"/>
    <n v="2.3856469213197489E-2"/>
    <n v="5.566509483079414E-2"/>
    <n v="6.62"/>
    <n v="0.15792982619136739"/>
    <n v="8.3030000000000008"/>
    <n v="0.46218728238008377"/>
    <n v="-0.30425745618871636"/>
  </r>
  <r>
    <m/>
    <s v="SC"/>
    <s v="STC-0370"/>
    <d v="2007-12-01T00:00:00"/>
    <n v="31"/>
    <s v="Parsons"/>
    <x v="8"/>
    <n v="30"/>
    <n v="10"/>
    <n v="14"/>
    <n v="8.5"/>
    <n v="2"/>
    <n v="453.9601384437251"/>
    <n v="4.5396013844372508E-2"/>
    <n v="136.18804153311751"/>
    <n v="1.361880415331175E-2"/>
    <n v="3.1777209691060758E-2"/>
    <n v="11.49"/>
    <n v="0.15648005972155202"/>
    <n v="8.1999999999999993"/>
    <n v="0.2605731194666982"/>
    <n v="-0.10409305974514618"/>
  </r>
  <r>
    <m/>
    <s v="SC"/>
    <s v="STC-0370"/>
    <d v="2007-12-01T00:00:00"/>
    <n v="31"/>
    <s v="Parsons"/>
    <x v="8"/>
    <n v="40"/>
    <n v="13"/>
    <n v="10"/>
    <n v="9"/>
    <n v="2"/>
    <n v="508.93800988154646"/>
    <n v="5.0893800988154644E-2"/>
    <n v="203.57520395261861"/>
    <n v="2.0357520395261862E-2"/>
    <n v="3.0536280592892782E-2"/>
    <n v="11.49"/>
    <n v="0.23390790934155881"/>
    <n v="8.1999999999999993"/>
    <n v="0.2503975008617208"/>
    <n v="-1.6489591520161995E-2"/>
  </r>
  <r>
    <m/>
    <s v="SC"/>
    <s v="STC-0370"/>
    <d v="2007-12-01T00:00:00"/>
    <n v="31"/>
    <s v="Parsons"/>
    <x v="8"/>
    <n v="10"/>
    <n v="29"/>
    <n v="40"/>
    <n v="24.5"/>
    <n v="2"/>
    <n v="3771.4819806345467"/>
    <n v="0.37714819806345468"/>
    <n v="377.14819806345469"/>
    <n v="3.7714819806345466E-2"/>
    <n v="0.33943337825710923"/>
    <n v="11.49"/>
    <n v="0.43334327957490942"/>
    <n v="8.1999999999999993"/>
    <n v="2.7833537017082954"/>
    <n v="-2.3500104221333862"/>
  </r>
  <r>
    <m/>
    <s v="SC"/>
    <s v="STC-0370"/>
    <d v="2007-12-01T00:00:00"/>
    <n v="31"/>
    <s v="Parsons"/>
    <x v="8"/>
    <n v="30"/>
    <n v="45"/>
    <n v="65"/>
    <n v="38.75"/>
    <n v="2"/>
    <n v="9434.5954378118477"/>
    <n v="0.9434595437811848"/>
    <n v="2830.3786313435544"/>
    <n v="0.28303786313435542"/>
    <n v="0.66042168064682938"/>
    <n v="11.49"/>
    <n v="3.2521050474137438"/>
    <n v="8.1999999999999993"/>
    <n v="5.4154577813040001"/>
    <n v="-2.1633527338902563"/>
  </r>
  <r>
    <m/>
    <s v="SC"/>
    <s v="STC-0370"/>
    <d v="2007-12-01T00:00:00"/>
    <n v="31"/>
    <s v="Parsons"/>
    <x v="8"/>
    <n v="20"/>
    <n v="75"/>
    <n v="75"/>
    <n v="56.25"/>
    <n v="2"/>
    <n v="19880.391010997908"/>
    <n v="1.9880391010997909"/>
    <n v="3976.0782021995819"/>
    <n v="0.39760782021995822"/>
    <n v="1.5904312808798327"/>
    <n v="11.49"/>
    <n v="4.5685138543273203"/>
    <n v="8.1999999999999993"/>
    <n v="13.041536503214626"/>
    <n v="-8.4730226488873051"/>
  </r>
  <r>
    <m/>
    <s v="SC"/>
    <s v="STC-0370"/>
    <d v="2007-12-01T00:00:00"/>
    <n v="31"/>
    <s v="Parsons"/>
    <x v="12"/>
    <n v="100"/>
    <n v="5"/>
    <n v="10"/>
    <n v="5"/>
    <n v="3"/>
    <n v="235.61944901923448"/>
    <n v="2.3561944901923447E-2"/>
    <n v="235.61944901923448"/>
    <n v="2.3561944901923447E-2"/>
    <n v="0"/>
    <n v="1.86"/>
    <n v="4.3825217517577612E-2"/>
    <n v="12.651"/>
    <n v="0"/>
    <n v="4.3825217517577612E-2"/>
  </r>
  <r>
    <m/>
    <s v="SC"/>
    <s v="STC-0370"/>
    <d v="2007-12-01T00:00:00"/>
    <n v="31"/>
    <s v="Parsons"/>
    <x v="14"/>
    <n v="100"/>
    <n v="2"/>
    <n v="11"/>
    <n v="3.75"/>
    <n v="2"/>
    <n v="88.35729338221293"/>
    <n v="8.8357293382212935E-3"/>
    <n v="88.35729338221293"/>
    <n v="8.8357293382212935E-3"/>
    <n v="0"/>
    <n v="6.51"/>
    <n v="5.7520597991820618E-2"/>
    <n v="8.2509999999999994"/>
    <n v="0"/>
    <n v="5.7520597991820618E-2"/>
  </r>
  <r>
    <m/>
    <s v="SC"/>
    <s v="STC-0370"/>
    <d v="2007-12-01T00:00:00"/>
    <n v="31"/>
    <s v="Parsons"/>
    <x v="14"/>
    <n v="40"/>
    <n v="5"/>
    <n v="10"/>
    <n v="5"/>
    <n v="2"/>
    <n v="157.07963267948966"/>
    <n v="1.5707963267948967E-2"/>
    <n v="62.831853071795869"/>
    <n v="6.2831853071795866E-3"/>
    <n v="9.4247779607693795E-3"/>
    <n v="6.51"/>
    <n v="4.090353634973911E-2"/>
    <n v="8.2509999999999994"/>
    <n v="7.7763842954308146E-2"/>
    <n v="-3.6860306604569036E-2"/>
  </r>
  <r>
    <m/>
    <s v="SC"/>
    <s v="STC-0370"/>
    <d v="2007-12-01T00:00:00"/>
    <n v="31"/>
    <s v="Parsons"/>
    <x v="14"/>
    <n v="100"/>
    <n v="7"/>
    <n v="12"/>
    <n v="6.5"/>
    <n v="2"/>
    <n v="265.46457922833753"/>
    <n v="2.6546457922833753E-2"/>
    <n v="265.46457922833753"/>
    <n v="2.6546457922833753E-2"/>
    <n v="0"/>
    <n v="6.51"/>
    <n v="0.17281744107764774"/>
    <n v="8.2509999999999994"/>
    <n v="0"/>
    <n v="0.17281744107764774"/>
  </r>
  <r>
    <m/>
    <s v="SC"/>
    <s v="STC-0370"/>
    <d v="2007-12-01T00:00:00"/>
    <n v="31"/>
    <s v="Parsons"/>
    <x v="14"/>
    <n v="10"/>
    <n v="10"/>
    <n v="21"/>
    <n v="10.25"/>
    <n v="2"/>
    <n v="660.12715633555524"/>
    <n v="6.6012715633555527E-2"/>
    <n v="66.01271563355553"/>
    <n v="6.6012715633555529E-3"/>
    <n v="5.9411444070199972E-2"/>
    <n v="6.51"/>
    <n v="4.297427787744465E-2"/>
    <n v="8.2509999999999994"/>
    <n v="0.49020382502321991"/>
    <n v="-0.44722954714577523"/>
  </r>
  <r>
    <m/>
    <s v="SC"/>
    <s v="STC-0370"/>
    <d v="2007-12-01T00:00:00"/>
    <n v="31"/>
    <s v="Parsons"/>
    <x v="14"/>
    <n v="10"/>
    <n v="12"/>
    <n v="33"/>
    <n v="14.25"/>
    <n v="2"/>
    <n v="1275.8793164391548"/>
    <n v="0.12758793164391546"/>
    <n v="127.58793164391548"/>
    <n v="1.2758793164391548E-2"/>
    <n v="0.11482913847952392"/>
    <n v="6.51"/>
    <n v="8.3059743500188979E-2"/>
    <n v="8.2509999999999994"/>
    <n v="0.94745522159455176"/>
    <n v="-0.86439547809436279"/>
  </r>
  <r>
    <m/>
    <s v="SC"/>
    <s v="STC-0370"/>
    <d v="2007-12-01T00:00:00"/>
    <n v="31"/>
    <s v="Parsons"/>
    <x v="14"/>
    <n v="10"/>
    <n v="13"/>
    <n v="30"/>
    <n v="14"/>
    <n v="2"/>
    <n v="1231.5043202071988"/>
    <n v="0.12315043202071989"/>
    <n v="123.15043202071989"/>
    <n v="1.2315043202071989E-2"/>
    <n v="0.11083538881864791"/>
    <n v="6.51"/>
    <n v="8.0170931245488644E-2"/>
    <n v="8.2509999999999994"/>
    <n v="0.91450279314266381"/>
    <n v="-0.83433186189717512"/>
  </r>
  <r>
    <m/>
    <s v="SC"/>
    <s v="STC-0370"/>
    <d v="2007-12-01T00:00:00"/>
    <n v="31"/>
    <s v="Parsons"/>
    <x v="14"/>
    <n v="30"/>
    <n v="13"/>
    <n v="20"/>
    <n v="11.5"/>
    <n v="2"/>
    <n v="830.95125687450025"/>
    <n v="8.3095125687450019E-2"/>
    <n v="249.28537706235005"/>
    <n v="2.4928537706235005E-2"/>
    <n v="5.8166587981215018E-2"/>
    <n v="6.51"/>
    <n v="0.16228478046758987"/>
    <n v="8.2509999999999994"/>
    <n v="0.47993251743300508"/>
    <n v="-0.31764773696541521"/>
  </r>
  <r>
    <m/>
    <s v="SC"/>
    <s v="STC-0370"/>
    <d v="2007-12-01T00:00:00"/>
    <n v="31"/>
    <s v="Parsons"/>
    <x v="14"/>
    <n v="10"/>
    <n v="15"/>
    <n v="30"/>
    <n v="15"/>
    <n v="2"/>
    <n v="1413.7166941154069"/>
    <n v="0.1413716694115407"/>
    <n v="141.37166941154069"/>
    <n v="1.4137166941154069E-2"/>
    <n v="0.12723450247038662"/>
    <n v="6.51"/>
    <n v="9.2032956786912992E-2"/>
    <n v="8.2509999999999994"/>
    <n v="1.0498118798831599"/>
    <n v="-0.9577789230962469"/>
  </r>
  <r>
    <m/>
    <s v="SC"/>
    <s v="STC-0370"/>
    <d v="2007-12-01T00:00:00"/>
    <n v="31"/>
    <s v="Parsons"/>
    <x v="14"/>
    <n v="100"/>
    <n v="15"/>
    <n v="35"/>
    <n v="16.25"/>
    <n v="2"/>
    <n v="1659.1536201771096"/>
    <n v="0.16591536201771095"/>
    <n v="1659.1536201771096"/>
    <n v="0.16591536201771095"/>
    <n v="0"/>
    <n v="6.51"/>
    <n v="1.0801090067352983"/>
    <n v="8.2509999999999994"/>
    <n v="0"/>
    <n v="1.0801090067352983"/>
  </r>
  <r>
    <m/>
    <s v="SC"/>
    <s v="STC-0370"/>
    <d v="2007-12-01T00:00:00"/>
    <n v="31"/>
    <s v="Parsons"/>
    <x v="14"/>
    <n v="100"/>
    <n v="25"/>
    <n v="35"/>
    <n v="21.25"/>
    <n v="2"/>
    <n v="2837.2508652732818"/>
    <n v="0.2837250865273282"/>
    <n v="2837.2508652732818"/>
    <n v="0.2837250865273282"/>
    <n v="0"/>
    <n v="6.51"/>
    <n v="1.8470503132929066"/>
    <n v="8.2509999999999994"/>
    <n v="0"/>
    <n v="1.8470503132929066"/>
  </r>
  <r>
    <m/>
    <s v="SC"/>
    <s v="STC-0370"/>
    <d v="2007-12-01T00:00:00"/>
    <n v="31"/>
    <s v="Parsons"/>
    <x v="14"/>
    <n v="10"/>
    <n v="30"/>
    <n v="45"/>
    <n v="26.25"/>
    <n v="2"/>
    <n v="4329.5073757284335"/>
    <n v="0.43295073757284336"/>
    <n v="432.95073757284337"/>
    <n v="4.3295073757284336E-2"/>
    <n v="0.38965566381555905"/>
    <n v="6.51"/>
    <n v="0.28185093015992102"/>
    <n v="8.2509999999999994"/>
    <n v="3.2150488821421774"/>
    <n v="-2.9331979519822564"/>
  </r>
  <r>
    <m/>
    <s v="SC"/>
    <s v="STC-0370"/>
    <d v="2007-12-01T00:00:00"/>
    <n v="31"/>
    <s v="Parsons"/>
    <x v="14"/>
    <n v="100"/>
    <n v="32"/>
    <n v="49"/>
    <n v="28.25"/>
    <n v="2"/>
    <n v="5014.3745742110086"/>
    <n v="0.50143745742110091"/>
    <n v="5014.3745742110086"/>
    <n v="0.50143745742110091"/>
    <n v="0"/>
    <n v="6.51"/>
    <n v="3.2643578478113668"/>
    <n v="8.2509999999999994"/>
    <n v="0"/>
    <n v="3.2643578478113668"/>
  </r>
  <r>
    <m/>
    <s v="SC"/>
    <s v="STC-0372"/>
    <d v="2007-11-30T00:00:00"/>
    <n v="33"/>
    <s v="Campbell"/>
    <x v="18"/>
    <n v="30"/>
    <n v="5"/>
    <n v="15"/>
    <n v="6.25"/>
    <n v="2"/>
    <n v="245.43692606170259"/>
    <n v="2.4543692606170259E-2"/>
    <n v="73.631077818510775"/>
    <n v="7.3631077818510776E-3"/>
    <n v="1.7180584824319181E-2"/>
    <n v="4.47"/>
    <n v="3.2913091784874317E-2"/>
    <n v="17.831"/>
    <n v="0.30634700800243531"/>
    <n v="-0.27343391621756097"/>
  </r>
  <r>
    <m/>
    <s v="SC"/>
    <s v="STC-0372"/>
    <d v="2007-11-30T00:00:00"/>
    <n v="33"/>
    <s v="Campbell"/>
    <x v="3"/>
    <n v="70"/>
    <n v="5"/>
    <n v="15"/>
    <n v="6.25"/>
    <n v="3"/>
    <n v="368.15538909255389"/>
    <n v="3.6815538909255388E-2"/>
    <n v="257.70877236478771"/>
    <n v="2.5770877236478772E-2"/>
    <n v="1.1044661672776616E-2"/>
    <n v="4.09"/>
    <n v="0.10540288789719818"/>
    <n v="6.1219999999999999"/>
    <n v="6.7615418760738441E-2"/>
    <n v="3.7787469136459736E-2"/>
  </r>
  <r>
    <m/>
    <s v="SC"/>
    <s v="STC-0372"/>
    <d v="2007-11-30T00:00:00"/>
    <n v="33"/>
    <s v="Campbell"/>
    <x v="3"/>
    <n v="50"/>
    <n v="10"/>
    <n v="15"/>
    <n v="8.75"/>
    <n v="3"/>
    <n v="721.58456262140555"/>
    <n v="7.2158456262140555E-2"/>
    <n v="360.79228131070278"/>
    <n v="3.6079228131070278E-2"/>
    <n v="3.6079228131070278E-2"/>
    <n v="4.09"/>
    <n v="0.14756404305607743"/>
    <n v="6.1219999999999999"/>
    <n v="0.22087703461841224"/>
    <n v="-7.3312991562334812E-2"/>
  </r>
  <r>
    <m/>
    <s v="SC"/>
    <s v="STC-0372"/>
    <d v="2007-11-30T00:00:00"/>
    <n v="33"/>
    <s v="Campbell"/>
    <x v="4"/>
    <n v="80"/>
    <n v="3"/>
    <n v="15"/>
    <n v="5.25"/>
    <n v="2"/>
    <n v="173.18029502913734"/>
    <n v="1.7318029502913734E-2"/>
    <n v="138.54423602330988"/>
    <n v="1.3854423602330988E-2"/>
    <n v="3.4636059005827453E-3"/>
    <n v="5.23"/>
    <n v="7.2458635440191071E-2"/>
    <n v="8.4610000000000003"/>
    <n v="2.930556952483061E-2"/>
    <n v="4.3153065915360458E-2"/>
  </r>
  <r>
    <m/>
    <s v="SC"/>
    <s v="STC-0372"/>
    <d v="2007-11-30T00:00:00"/>
    <n v="33"/>
    <s v="Campbell"/>
    <x v="4"/>
    <n v="90"/>
    <n v="5"/>
    <n v="15"/>
    <n v="6.25"/>
    <n v="2"/>
    <n v="245.43692606170259"/>
    <n v="2.4543692606170259E-2"/>
    <n v="220.89323345553234"/>
    <n v="2.2089323345553233E-2"/>
    <n v="2.4543692606170259E-3"/>
    <n v="5.23"/>
    <n v="0.11552716109724341"/>
    <n v="8.4610000000000003"/>
    <n v="2.0766418314080656E-2"/>
    <n v="9.4760742783162752E-2"/>
  </r>
  <r>
    <m/>
    <s v="SC"/>
    <s v="STC-0372"/>
    <d v="2007-11-30T00:00:00"/>
    <n v="33"/>
    <s v="Campbell"/>
    <x v="4"/>
    <n v="90"/>
    <n v="5"/>
    <n v="12"/>
    <n v="5.5"/>
    <n v="2"/>
    <n v="190.06635554218249"/>
    <n v="1.9006635554218249E-2"/>
    <n v="171.05971998796426"/>
    <n v="1.7105971998796425E-2"/>
    <n v="1.9006635554218235E-3"/>
    <n v="5.23"/>
    <n v="8.9464233553705308E-2"/>
    <n v="8.4610000000000003"/>
    <n v="1.6081514342424049E-2"/>
    <n v="7.3382719211281255E-2"/>
  </r>
  <r>
    <m/>
    <s v="SC"/>
    <s v="STC-0372"/>
    <d v="2007-11-30T00:00:00"/>
    <n v="33"/>
    <s v="Campbell"/>
    <x v="4"/>
    <n v="90"/>
    <n v="5"/>
    <n v="20"/>
    <n v="7.5"/>
    <n v="2"/>
    <n v="353.42917352885172"/>
    <n v="3.5342917352885174E-2"/>
    <n v="318.08625617596658"/>
    <n v="3.1808625617596661E-2"/>
    <n v="3.5342917352885125E-3"/>
    <n v="5.23"/>
    <n v="0.16635911198003056"/>
    <n v="8.4610000000000003"/>
    <n v="2.9903642372276107E-2"/>
    <n v="0.13645546960775445"/>
  </r>
  <r>
    <m/>
    <s v="SC"/>
    <s v="STC-0372"/>
    <d v="2007-11-30T00:00:00"/>
    <n v="33"/>
    <s v="Campbell"/>
    <x v="6"/>
    <n v="60"/>
    <n v="5"/>
    <n v="20"/>
    <n v="7.5"/>
    <n v="2"/>
    <n v="353.42917352885172"/>
    <n v="3.5342917352885174E-2"/>
    <n v="212.05750411731103"/>
    <n v="2.1205750411731103E-2"/>
    <n v="1.4137166941154071E-2"/>
    <n v="6.62"/>
    <n v="0.14038206772565989"/>
    <n v="8.3030000000000008"/>
    <n v="0.11738089711240227"/>
    <n v="2.3001170613257627E-2"/>
  </r>
  <r>
    <m/>
    <s v="SC"/>
    <s v="STC-0372"/>
    <d v="2007-11-30T00:00:00"/>
    <n v="33"/>
    <s v="Campbell"/>
    <x v="6"/>
    <n v="50"/>
    <n v="5"/>
    <n v="12"/>
    <n v="5.5"/>
    <n v="2"/>
    <n v="190.06635554218249"/>
    <n v="1.9006635554218249E-2"/>
    <n v="95.033177771091246"/>
    <n v="9.5033177771091243E-3"/>
    <n v="9.5033177771091243E-3"/>
    <n v="6.62"/>
    <n v="6.2911963684462405E-2"/>
    <n v="8.3030000000000008"/>
    <n v="7.8906047503337073E-2"/>
    <n v="-1.5994083818874669E-2"/>
  </r>
  <r>
    <m/>
    <s v="SC"/>
    <s v="STC-0372"/>
    <d v="2007-11-30T00:00:00"/>
    <n v="33"/>
    <s v="Campbell"/>
    <x v="6"/>
    <n v="90"/>
    <n v="5"/>
    <n v="15"/>
    <n v="6.25"/>
    <n v="2"/>
    <n v="245.43692606170259"/>
    <n v="2.4543692606170259E-2"/>
    <n v="220.89323345553234"/>
    <n v="2.2089323345553233E-2"/>
    <n v="2.4543692606170259E-3"/>
    <n v="6.62"/>
    <n v="0.14623132054756241"/>
    <n v="8.3030000000000008"/>
    <n v="2.0378627970903167E-2"/>
    <n v="0.12585269257665924"/>
  </r>
  <r>
    <m/>
    <s v="SC"/>
    <s v="STC-0372"/>
    <d v="2007-11-30T00:00:00"/>
    <n v="33"/>
    <s v="Campbell"/>
    <x v="6"/>
    <n v="70"/>
    <n v="10"/>
    <n v="40"/>
    <n v="15"/>
    <n v="2"/>
    <n v="1413.7166941154069"/>
    <n v="0.1413716694115407"/>
    <n v="989.60168588078477"/>
    <n v="9.8960168588078476E-2"/>
    <n v="4.241150082346222E-2"/>
    <n v="6.62"/>
    <n v="0.65511631605307952"/>
    <n v="8.3030000000000008"/>
    <n v="0.35214269133720683"/>
    <n v="0.30297362471587269"/>
  </r>
  <r>
    <m/>
    <s v="SC"/>
    <s v="STC-0372"/>
    <d v="2007-11-30T00:00:00"/>
    <n v="33"/>
    <s v="Campbell"/>
    <x v="6"/>
    <n v="90"/>
    <n v="10"/>
    <n v="45"/>
    <n v="16.25"/>
    <n v="2"/>
    <n v="1659.1536201771096"/>
    <n v="0.16591536201771095"/>
    <n v="1493.2382581593986"/>
    <n v="0.14932382581593986"/>
    <n v="1.659153620177109E-2"/>
    <n v="6.62"/>
    <n v="0.9885237269015219"/>
    <n v="8.3030000000000008"/>
    <n v="0.13775952508330538"/>
    <n v="0.85076420181821655"/>
  </r>
  <r>
    <m/>
    <s v="SC"/>
    <s v="STC-0372"/>
    <d v="2007-11-30T00:00:00"/>
    <n v="33"/>
    <s v="Campbell"/>
    <x v="6"/>
    <n v="50"/>
    <n v="10"/>
    <n v="20"/>
    <n v="10"/>
    <n v="2"/>
    <n v="628.31853071795865"/>
    <n v="6.2831853071795868E-2"/>
    <n v="314.15926535897933"/>
    <n v="3.1415926535897934E-2"/>
    <n v="3.1415926535897934E-2"/>
    <n v="6.62"/>
    <n v="0.20797343366764431"/>
    <n v="8.3030000000000008"/>
    <n v="0.26084643802756058"/>
    <n v="-5.2873004359916265E-2"/>
  </r>
  <r>
    <m/>
    <s v="SC"/>
    <s v="STC-0372"/>
    <d v="2007-11-30T00:00:00"/>
    <n v="33"/>
    <s v="Campbell"/>
    <x v="6"/>
    <n v="80"/>
    <n v="10"/>
    <n v="15"/>
    <n v="8.75"/>
    <n v="2"/>
    <n v="481.05637508093707"/>
    <n v="4.8105637508093706E-2"/>
    <n v="384.84510006474966"/>
    <n v="3.8484510006474966E-2"/>
    <n v="9.6211275016187398E-3"/>
    <n v="6.62"/>
    <n v="0.25476745624286429"/>
    <n v="8.3030000000000008"/>
    <n v="7.9884221645940404E-2"/>
    <n v="0.1748832345969239"/>
  </r>
  <r>
    <m/>
    <s v="SC"/>
    <s v="STC-0372"/>
    <d v="2007-11-30T00:00:00"/>
    <n v="33"/>
    <s v="Campbell"/>
    <x v="6"/>
    <n v="40"/>
    <n v="10"/>
    <n v="15"/>
    <n v="8.75"/>
    <n v="2"/>
    <n v="481.05637508093707"/>
    <n v="4.8105637508093706E-2"/>
    <n v="192.42255003237483"/>
    <n v="1.9242255003237483E-2"/>
    <n v="2.8863382504856223E-2"/>
    <n v="6.62"/>
    <n v="0.12738372812143214"/>
    <n v="8.3030000000000008"/>
    <n v="0.23965266493782125"/>
    <n v="-0.11226893681638911"/>
  </r>
  <r>
    <m/>
    <s v="SC"/>
    <s v="STC-0372"/>
    <d v="2007-11-30T00:00:00"/>
    <n v="33"/>
    <s v="Campbell"/>
    <x v="6"/>
    <n v="40"/>
    <n v="10"/>
    <n v="25"/>
    <n v="11.25"/>
    <n v="2"/>
    <n v="795.21564043991634"/>
    <n v="7.9521564043991633E-2"/>
    <n v="318.08625617596658"/>
    <n v="3.1808625617596661E-2"/>
    <n v="4.7712938426394971E-2"/>
    <n v="6.62"/>
    <n v="0.21057310158848991"/>
    <n v="8.3030000000000008"/>
    <n v="0.39616052775435751"/>
    <n v="-0.1855874261658676"/>
  </r>
  <r>
    <m/>
    <s v="SC"/>
    <s v="STC-0372"/>
    <d v="2007-11-30T00:00:00"/>
    <n v="33"/>
    <s v="Campbell"/>
    <x v="6"/>
    <n v="60"/>
    <n v="10"/>
    <n v="20"/>
    <n v="10"/>
    <n v="2"/>
    <n v="628.31853071795865"/>
    <n v="6.2831853071795868E-2"/>
    <n v="376.9911184307752"/>
    <n v="3.7699111843077518E-2"/>
    <n v="2.513274122871835E-2"/>
    <n v="6.62"/>
    <n v="0.24956812040117318"/>
    <n v="8.3030000000000008"/>
    <n v="0.20867715042204849"/>
    <n v="4.0890969979124697E-2"/>
  </r>
  <r>
    <m/>
    <s v="SC"/>
    <s v="STC-0372"/>
    <d v="2007-11-30T00:00:00"/>
    <n v="33"/>
    <s v="Campbell"/>
    <x v="6"/>
    <n v="70"/>
    <n v="10"/>
    <n v="20"/>
    <n v="10"/>
    <n v="2"/>
    <n v="628.31853071795865"/>
    <n v="6.2831853071795868E-2"/>
    <n v="439.82297150257102"/>
    <n v="4.3982297150257102E-2"/>
    <n v="1.8849555921538766E-2"/>
    <n v="6.62"/>
    <n v="0.291162807134702"/>
    <n v="8.3030000000000008"/>
    <n v="0.15650786281653639"/>
    <n v="0.1346549443181656"/>
  </r>
  <r>
    <m/>
    <s v="SC"/>
    <s v="STC-0372"/>
    <d v="2007-11-30T00:00:00"/>
    <n v="33"/>
    <s v="Campbell"/>
    <x v="6"/>
    <n v="90"/>
    <n v="10"/>
    <n v="50"/>
    <n v="17.5"/>
    <n v="2"/>
    <n v="1924.2255003237483"/>
    <n v="0.19242255003237482"/>
    <n v="1731.8029502913735"/>
    <n v="0.17318029502913734"/>
    <n v="1.924225500323748E-2"/>
    <n v="6.62"/>
    <n v="1.1464535530928892"/>
    <n v="8.3030000000000008"/>
    <n v="0.15976844329188081"/>
    <n v="0.98668510980100843"/>
  </r>
  <r>
    <m/>
    <s v="SC"/>
    <s v="STC-0372"/>
    <d v="2007-11-30T00:00:00"/>
    <n v="33"/>
    <s v="Campbell"/>
    <x v="6"/>
    <n v="90"/>
    <n v="10"/>
    <n v="30"/>
    <n v="12.5"/>
    <n v="2"/>
    <n v="981.74770424681037"/>
    <n v="9.8174770424681035E-2"/>
    <n v="883.57293382212936"/>
    <n v="8.8357293382212931E-2"/>
    <n v="9.8174770424681035E-3"/>
    <n v="6.62"/>
    <n v="0.58492528219024964"/>
    <n v="8.3030000000000008"/>
    <n v="8.1514511883612667E-2"/>
    <n v="0.50341077030663695"/>
  </r>
  <r>
    <m/>
    <s v="SC"/>
    <s v="STC-0372"/>
    <d v="2007-11-30T00:00:00"/>
    <n v="33"/>
    <s v="Campbell"/>
    <x v="6"/>
    <n v="70"/>
    <n v="12"/>
    <n v="50"/>
    <n v="18.5"/>
    <n v="2"/>
    <n v="2150.4201713822135"/>
    <n v="0.21504201713822135"/>
    <n v="1505.2941199675495"/>
    <n v="0.15052941199675496"/>
    <n v="6.4512605141466395E-2"/>
    <n v="6.62"/>
    <n v="0.99650470741851782"/>
    <n v="8.3030000000000008"/>
    <n v="0.53564816048959552"/>
    <n v="0.46085654692892231"/>
  </r>
  <r>
    <m/>
    <s v="SC"/>
    <s v="STC-0372"/>
    <d v="2007-11-30T00:00:00"/>
    <n v="33"/>
    <s v="Campbell"/>
    <x v="6"/>
    <n v="40"/>
    <n v="12"/>
    <n v="15"/>
    <n v="9.75"/>
    <n v="2"/>
    <n v="597.29530326375937"/>
    <n v="5.9729530326375936E-2"/>
    <n v="238.91812130550375"/>
    <n v="2.3891812130550374E-2"/>
    <n v="3.5837718195825562E-2"/>
    <n v="6.62"/>
    <n v="0.15816379630424349"/>
    <n v="8.3030000000000008"/>
    <n v="0.29756057417993964"/>
    <n v="-0.13939677787569615"/>
  </r>
  <r>
    <m/>
    <s v="SC"/>
    <s v="STC-0372"/>
    <d v="2007-11-30T00:00:00"/>
    <n v="33"/>
    <s v="Campbell"/>
    <x v="6"/>
    <n v="70"/>
    <n v="15"/>
    <n v="80"/>
    <n v="27.5"/>
    <n v="2"/>
    <n v="4751.6588885545625"/>
    <n v="0.47516588885545624"/>
    <n v="3326.1612219881936"/>
    <n v="0.33261612219881936"/>
    <n v="0.14254976665663688"/>
    <n v="6.62"/>
    <n v="2.2019187289561843"/>
    <n v="8.3030000000000008"/>
    <n v="1.1835907125500562"/>
    <n v="1.0183280164061281"/>
  </r>
  <r>
    <m/>
    <s v="SC"/>
    <s v="STC-0372"/>
    <d v="2007-11-30T00:00:00"/>
    <n v="33"/>
    <s v="Campbell"/>
    <x v="6"/>
    <n v="80"/>
    <n v="15"/>
    <n v="50"/>
    <n v="20"/>
    <n v="2"/>
    <n v="2513.2741228718346"/>
    <n v="0.25132741228718347"/>
    <n v="2010.6192982974678"/>
    <n v="0.20106192982974677"/>
    <n v="5.02654824574367E-2"/>
    <n v="6.62"/>
    <n v="1.3310299754729236"/>
    <n v="8.3030000000000008"/>
    <n v="0.41735430084409697"/>
    <n v="0.9136756746288266"/>
  </r>
  <r>
    <m/>
    <s v="SC"/>
    <s v="STC-0372"/>
    <d v="2007-11-30T00:00:00"/>
    <n v="33"/>
    <s v="Campbell"/>
    <x v="6"/>
    <n v="80"/>
    <n v="15"/>
    <n v="25"/>
    <n v="13.75"/>
    <n v="2"/>
    <n v="1187.9147221386406"/>
    <n v="0.11879147221386406"/>
    <n v="950.33177771091255"/>
    <n v="9.5033177771091257E-2"/>
    <n v="2.3758294442772804E-2"/>
    <n v="6.62"/>
    <n v="0.62911963684462413"/>
    <n v="8.3030000000000008"/>
    <n v="0.1972651187583426"/>
    <n v="0.4318545180862815"/>
  </r>
  <r>
    <m/>
    <s v="SC"/>
    <s v="STC-0372"/>
    <d v="2007-11-30T00:00:00"/>
    <n v="33"/>
    <s v="Campbell"/>
    <x v="6"/>
    <n v="80"/>
    <n v="15"/>
    <n v="15"/>
    <n v="11.25"/>
    <n v="2"/>
    <n v="795.21564043991634"/>
    <n v="7.9521564043991633E-2"/>
    <n v="636.17251235193316"/>
    <n v="6.3617251235193323E-2"/>
    <n v="1.590431280879831E-2"/>
    <n v="6.62"/>
    <n v="0.42114620317697982"/>
    <n v="8.3030000000000008"/>
    <n v="0.13205350925145237"/>
    <n v="0.28909269392552744"/>
  </r>
  <r>
    <m/>
    <s v="SC"/>
    <s v="STC-0372"/>
    <d v="2007-11-30T00:00:00"/>
    <n v="33"/>
    <s v="Campbell"/>
    <x v="6"/>
    <n v="40"/>
    <n v="15"/>
    <n v="40"/>
    <n v="17.5"/>
    <n v="2"/>
    <n v="1924.2255003237483"/>
    <n v="0.19242255003237482"/>
    <n v="769.69020012949932"/>
    <n v="7.6969020012949932E-2"/>
    <n v="0.11545353001942489"/>
    <n v="6.62"/>
    <n v="0.50953491248572857"/>
    <n v="8.3030000000000008"/>
    <n v="0.95861065975128501"/>
    <n v="-0.44907574726555644"/>
  </r>
  <r>
    <m/>
    <s v="SC"/>
    <s v="STC-0372"/>
    <d v="2007-11-30T00:00:00"/>
    <n v="33"/>
    <s v="Campbell"/>
    <x v="6"/>
    <n v="100"/>
    <n v="15"/>
    <n v="30"/>
    <n v="15"/>
    <n v="2"/>
    <n v="1413.7166941154069"/>
    <n v="0.1413716694115407"/>
    <n v="1413.7166941154069"/>
    <n v="0.1413716694115407"/>
    <n v="0"/>
    <n v="6.62"/>
    <n v="0.93588045150439947"/>
    <n v="8.3030000000000008"/>
    <n v="0"/>
    <n v="0.93588045150439947"/>
  </r>
  <r>
    <m/>
    <s v="SC"/>
    <s v="STC-0372"/>
    <d v="2007-11-30T00:00:00"/>
    <n v="33"/>
    <s v="Campbell"/>
    <x v="6"/>
    <n v="50"/>
    <n v="20"/>
    <n v="10"/>
    <n v="12.5"/>
    <n v="2"/>
    <n v="981.74770424681037"/>
    <n v="9.8174770424681035E-2"/>
    <n v="490.87385212340519"/>
    <n v="4.9087385212340517E-2"/>
    <n v="4.9087385212340517E-2"/>
    <n v="6.62"/>
    <n v="0.32495849010569422"/>
    <n v="8.3030000000000008"/>
    <n v="0.40757255941806336"/>
    <n v="-8.2614069312369143E-2"/>
  </r>
  <r>
    <m/>
    <s v="SC"/>
    <s v="STC-0372"/>
    <d v="2007-11-30T00:00:00"/>
    <n v="33"/>
    <s v="Campbell"/>
    <x v="6"/>
    <n v="30"/>
    <n v="28"/>
    <n v="35"/>
    <n v="22.75"/>
    <n v="2"/>
    <n v="3251.9410955471344"/>
    <n v="0.32519410955471345"/>
    <n v="975.58232866414028"/>
    <n v="9.7558232866414032E-2"/>
    <n v="0.22763587668829943"/>
    <n v="6.62"/>
    <n v="0.64583550157566094"/>
    <n v="8.3030000000000008"/>
    <n v="1.8900606841429504"/>
    <n v="-1.2442251825672894"/>
  </r>
  <r>
    <m/>
    <s v="SC"/>
    <s v="STC-0372"/>
    <d v="2007-11-30T00:00:00"/>
    <n v="33"/>
    <s v="Campbell"/>
    <x v="8"/>
    <n v="90"/>
    <n v="5"/>
    <n v="20"/>
    <n v="7.5"/>
    <n v="2"/>
    <n v="353.42917352885172"/>
    <n v="3.5342917352885174E-2"/>
    <n v="318.08625617596658"/>
    <n v="3.1808625617596661E-2"/>
    <n v="3.5342917352885125E-3"/>
    <n v="11.49"/>
    <n v="0.36548110834618563"/>
    <n v="8.1999999999999993"/>
    <n v="2.89811922293658E-2"/>
    <n v="0.33649991611681984"/>
  </r>
  <r>
    <m/>
    <s v="SC"/>
    <s v="STC-0372"/>
    <d v="2007-11-30T00:00:00"/>
    <n v="33"/>
    <s v="Campbell"/>
    <x v="10"/>
    <n v="100"/>
    <n v="3"/>
    <n v="12"/>
    <n v="4.5"/>
    <n v="1"/>
    <n v="63.617251235193308"/>
    <n v="6.3617251235193305E-3"/>
    <n v="63.617251235193308"/>
    <n v="6.3617251235193305E-3"/>
    <n v="0"/>
    <n v="1.93"/>
    <n v="1.2278129488392308E-2"/>
    <n v="8.1050000000000004"/>
    <n v="0"/>
    <n v="1.2278129488392308E-2"/>
  </r>
  <r>
    <m/>
    <s v="SC"/>
    <s v="STC-0372"/>
    <d v="2007-11-30T00:00:00"/>
    <n v="33"/>
    <s v="Campbell"/>
    <x v="11"/>
    <n v="100"/>
    <n v="5"/>
    <n v="10"/>
    <n v="5"/>
    <n v="2"/>
    <n v="157.07963267948966"/>
    <n v="1.5707963267948967E-2"/>
    <n v="157.07963267948966"/>
    <n v="1.5707963267948967E-2"/>
    <n v="0"/>
    <n v="5.78"/>
    <n v="9.0792027688745031E-2"/>
    <n v="9.0679999999999996"/>
    <n v="0"/>
    <n v="9.0792027688745031E-2"/>
  </r>
  <r>
    <m/>
    <s v="SC"/>
    <s v="STC-0372"/>
    <d v="2007-11-30T00:00:00"/>
    <n v="33"/>
    <s v="Campbell"/>
    <x v="13"/>
    <n v="100"/>
    <n v="1"/>
    <n v="12"/>
    <n v="3.5"/>
    <n v="2"/>
    <n v="76.969020012949926"/>
    <n v="7.696902001294993E-3"/>
    <n v="76.969020012949926"/>
    <n v="7.696902001294993E-3"/>
    <n v="0"/>
    <n v="4.05"/>
    <n v="3.1172453105244722E-2"/>
    <n v="8.1050000000000004"/>
    <n v="0"/>
    <n v="3.1172453105244722E-2"/>
  </r>
  <r>
    <m/>
    <s v="SC"/>
    <s v="STC-0372"/>
    <d v="2007-11-30T00:00:00"/>
    <n v="33"/>
    <s v="Campbell"/>
    <x v="13"/>
    <n v="100"/>
    <n v="5"/>
    <n v="15"/>
    <n v="6.25"/>
    <n v="2"/>
    <n v="245.43692606170259"/>
    <n v="2.4543692606170259E-2"/>
    <n v="245.43692606170259"/>
    <n v="2.4543692606170259E-2"/>
    <n v="0"/>
    <n v="4.05"/>
    <n v="9.9401955054989541E-2"/>
    <n v="8.1050000000000004"/>
    <n v="0"/>
    <n v="9.9401955054989541E-2"/>
  </r>
  <r>
    <m/>
    <s v="SC"/>
    <s v="STC-0372"/>
    <d v="2007-11-30T00:00:00"/>
    <n v="33"/>
    <s v="Campbell"/>
    <x v="13"/>
    <n v="100"/>
    <n v="5"/>
    <n v="15"/>
    <n v="6.25"/>
    <n v="2"/>
    <n v="245.43692606170259"/>
    <n v="2.4543692606170259E-2"/>
    <n v="245.43692606170259"/>
    <n v="2.4543692606170259E-2"/>
    <n v="0"/>
    <n v="4.05"/>
    <n v="9.9401955054989541E-2"/>
    <n v="8.1050000000000004"/>
    <n v="0"/>
    <n v="9.9401955054989541E-2"/>
  </r>
  <r>
    <m/>
    <s v="SC"/>
    <s v="STC-0372"/>
    <d v="2007-11-30T00:00:00"/>
    <n v="33"/>
    <s v="Campbell"/>
    <x v="14"/>
    <n v="100"/>
    <n v="3"/>
    <n v="20"/>
    <n v="6.5"/>
    <n v="2"/>
    <n v="265.46457922833753"/>
    <n v="2.6546457922833753E-2"/>
    <n v="265.46457922833753"/>
    <n v="2.6546457922833753E-2"/>
    <n v="0"/>
    <n v="6.51"/>
    <n v="0.17281744107764774"/>
    <n v="8.2509999999999994"/>
    <n v="0"/>
    <n v="0.17281744107764774"/>
  </r>
  <r>
    <m/>
    <s v="SC"/>
    <s v="STC-0372"/>
    <d v="2007-11-30T00:00:00"/>
    <n v="33"/>
    <s v="Campbell"/>
    <x v="14"/>
    <n v="90"/>
    <n v="5"/>
    <n v="12"/>
    <n v="5.5"/>
    <n v="2"/>
    <n v="190.06635554218249"/>
    <n v="1.9006635554218249E-2"/>
    <n v="171.05971998796426"/>
    <n v="1.7105971998796425E-2"/>
    <n v="1.9006635554218235E-3"/>
    <n v="6.51"/>
    <n v="0.11135987771216473"/>
    <n v="8.2509999999999994"/>
    <n v="1.5682374995785463E-2"/>
    <n v="9.5677502716379259E-2"/>
  </r>
  <r>
    <m/>
    <s v="SC"/>
    <s v="STC-0372"/>
    <d v="2007-11-30T00:00:00"/>
    <n v="33"/>
    <s v="Campbell"/>
    <x v="14"/>
    <n v="80"/>
    <n v="5"/>
    <n v="20"/>
    <n v="7.5"/>
    <n v="2"/>
    <n v="353.42917352885172"/>
    <n v="3.5342917352885174E-2"/>
    <n v="282.74333882308139"/>
    <n v="2.8274333882308138E-2"/>
    <n v="7.0685834705770355E-3"/>
    <n v="6.51"/>
    <n v="0.18406591357382598"/>
    <n v="8.2509999999999994"/>
    <n v="5.8322882215731113E-2"/>
    <n v="0.12574303135809486"/>
  </r>
  <r>
    <m/>
    <s v="SC"/>
    <s v="STC-0372"/>
    <d v="2007-11-30T00:00:00"/>
    <n v="33"/>
    <s v="Campbell"/>
    <x v="14"/>
    <n v="70"/>
    <n v="5"/>
    <n v="15"/>
    <n v="6.25"/>
    <n v="2"/>
    <n v="245.43692606170259"/>
    <n v="2.4543692606170259E-2"/>
    <n v="171.8058482431918"/>
    <n v="1.7180584824319181E-2"/>
    <n v="7.3631077818510776E-3"/>
    <n v="6.51"/>
    <n v="0.11184560720631787"/>
    <n v="8.2509999999999994"/>
    <n v="6.0753002308053236E-2"/>
    <n v="5.1092604898264629E-2"/>
  </r>
  <r>
    <m/>
    <s v="SC"/>
    <s v="STC-0372"/>
    <d v="2007-11-30T00:00:00"/>
    <n v="33"/>
    <s v="Campbell"/>
    <x v="14"/>
    <n v="90"/>
    <n v="10"/>
    <n v="25"/>
    <n v="11.25"/>
    <n v="2"/>
    <n v="795.21564043991634"/>
    <n v="7.9521564043991633E-2"/>
    <n v="715.69407639592475"/>
    <n v="7.1569407639592478E-2"/>
    <n v="7.9521564043991549E-3"/>
    <n v="6.51"/>
    <n v="0.46591684373374703"/>
    <n v="8.2509999999999994"/>
    <n v="6.5613242492697427E-2"/>
    <n v="0.40030360124104958"/>
  </r>
  <r>
    <m/>
    <s v="SC"/>
    <s v="STC-0372"/>
    <d v="2007-11-30T00:00:00"/>
    <n v="33"/>
    <s v="Campbell"/>
    <x v="14"/>
    <n v="60"/>
    <n v="10"/>
    <n v="25"/>
    <n v="11.25"/>
    <n v="2"/>
    <n v="795.21564043991634"/>
    <n v="7.9521564043991633E-2"/>
    <n v="477.12938426394976"/>
    <n v="4.7712938426394978E-2"/>
    <n v="3.1808625617596654E-2"/>
    <n v="6.51"/>
    <n v="0.31061122915583128"/>
    <n v="8.2509999999999994"/>
    <n v="0.26245296997078998"/>
    <n v="4.8158259185041297E-2"/>
  </r>
  <r>
    <m/>
    <s v="SC"/>
    <s v="STC-0380"/>
    <d v="2007-12-03T00:00:00"/>
    <n v="20"/>
    <s v="Hemmer"/>
    <x v="8"/>
    <n v="100"/>
    <n v="7"/>
    <n v="16"/>
    <n v="7.5"/>
    <n v="2"/>
    <n v="353.42917352885172"/>
    <n v="3.5342917352885174E-2"/>
    <n v="353.42917352885172"/>
    <n v="3.5342917352885174E-2"/>
    <n v="0"/>
    <n v="11.49"/>
    <n v="0.40609012038465064"/>
    <n v="8.1999999999999993"/>
    <n v="0"/>
    <n v="0.40609012038465064"/>
  </r>
  <r>
    <m/>
    <s v="SC"/>
    <s v="STC-0380"/>
    <d v="2007-12-03T00:00:00"/>
    <n v="20"/>
    <s v="Hemmer"/>
    <x v="11"/>
    <n v="50"/>
    <n v="11"/>
    <n v="10"/>
    <n v="8"/>
    <n v="2"/>
    <n v="402.12385965949352"/>
    <n v="4.0212385965949352E-2"/>
    <n v="201.06192982974676"/>
    <n v="2.0106192982974676E-2"/>
    <n v="2.0106192982974676E-2"/>
    <n v="5.78"/>
    <n v="0.11621379544159363"/>
    <n v="9.0679999999999996"/>
    <n v="0.18232295796961434"/>
    <n v="-6.610916252802071E-2"/>
  </r>
  <r>
    <m/>
    <s v="SC"/>
    <s v="STC-0380"/>
    <d v="2007-12-03T00:00:00"/>
    <n v="20"/>
    <s v="Hemmer"/>
    <x v="14"/>
    <n v="100"/>
    <n v="4"/>
    <n v="15"/>
    <n v="5.75"/>
    <n v="2"/>
    <n v="207.73781421862506"/>
    <n v="2.0773781421862505E-2"/>
    <n v="207.73781421862506"/>
    <n v="2.0773781421862505E-2"/>
    <n v="0"/>
    <n v="6.51"/>
    <n v="0.13523731705632491"/>
    <n v="8.2509999999999994"/>
    <n v="0"/>
    <n v="0.13523731705632491"/>
  </r>
  <r>
    <m/>
    <s v="SC"/>
    <s v="STC-0380"/>
    <d v="2007-12-03T00:00:00"/>
    <n v="20"/>
    <s v="Hemmer"/>
    <x v="14"/>
    <n v="100"/>
    <n v="7"/>
    <n v="20"/>
    <n v="8.5"/>
    <n v="2"/>
    <n v="453.9601384437251"/>
    <n v="4.5396013844372508E-2"/>
    <n v="453.9601384437251"/>
    <n v="4.5396013844372508E-2"/>
    <n v="0"/>
    <n v="6.51"/>
    <n v="0.29552805012686501"/>
    <n v="8.2509999999999994"/>
    <n v="0"/>
    <n v="0.29552805012686501"/>
  </r>
  <r>
    <m/>
    <s v="SC"/>
    <s v="STC-0380"/>
    <d v="2007-12-03T00:00:00"/>
    <n v="20"/>
    <s v="Hemmer"/>
    <x v="14"/>
    <n v="50"/>
    <n v="8"/>
    <n v="16"/>
    <n v="8"/>
    <n v="2"/>
    <n v="402.12385965949352"/>
    <n v="4.0212385965949352E-2"/>
    <n v="201.06192982974676"/>
    <n v="2.0106192982974676E-2"/>
    <n v="2.0106192982974676E-2"/>
    <n v="6.51"/>
    <n v="0.13089131631916515"/>
    <n v="8.2509999999999994"/>
    <n v="0.16589619830252403"/>
    <n v="-3.5004881983358882E-2"/>
  </r>
  <r>
    <m/>
    <s v="SC"/>
    <s v="STC-0381"/>
    <d v="2007-12-11T00:00:00"/>
    <n v="25"/>
    <s v="Cooke"/>
    <x v="0"/>
    <n v="100"/>
    <n v="1"/>
    <n v="10"/>
    <n v="3"/>
    <n v="1"/>
    <n v="28.274333882308138"/>
    <n v="2.8274333882308137E-3"/>
    <n v="28.274333882308138"/>
    <n v="2.8274333882308137E-3"/>
    <n v="0"/>
    <n v="4.2699999999999996"/>
    <n v="1.2073140567745572E-2"/>
    <n v="6.83"/>
    <n v="0"/>
    <n v="1.2073140567745572E-2"/>
  </r>
  <r>
    <m/>
    <s v="SC"/>
    <s v="STC-0381"/>
    <d v="2007-12-11T00:00:00"/>
    <n v="25"/>
    <s v="Cooke"/>
    <x v="16"/>
    <n v="100"/>
    <n v="4"/>
    <n v="12"/>
    <n v="5"/>
    <n v="2"/>
    <n v="157.07963267948966"/>
    <n v="1.5707963267948967E-2"/>
    <n v="157.07963267948966"/>
    <n v="1.5707963267948967E-2"/>
    <n v="0"/>
    <n v="5.13"/>
    <n v="8.05818515645782E-2"/>
    <n v="8.4610000000000003"/>
    <n v="0"/>
    <n v="8.05818515645782E-2"/>
  </r>
  <r>
    <m/>
    <s v="SC"/>
    <s v="STC-0381"/>
    <d v="2007-12-11T00:00:00"/>
    <n v="25"/>
    <s v="Cooke"/>
    <x v="16"/>
    <n v="90"/>
    <n v="6"/>
    <n v="15"/>
    <n v="6.75"/>
    <n v="2"/>
    <n v="286.27763055836988"/>
    <n v="2.8627763055836988E-2"/>
    <n v="257.64986750253291"/>
    <n v="2.576498675025329E-2"/>
    <n v="2.8627763055836981E-3"/>
    <n v="5.13"/>
    <n v="0.13217438202879939"/>
    <n v="8.4610000000000003"/>
    <n v="2.4221950321543669E-2"/>
    <n v="0.10795243170725571"/>
  </r>
  <r>
    <m/>
    <s v="SC"/>
    <s v="STC-0381"/>
    <d v="2007-12-11T00:00:00"/>
    <n v="25"/>
    <s v="Cooke"/>
    <x v="3"/>
    <n v="70"/>
    <n v="11"/>
    <n v="17"/>
    <n v="9.75"/>
    <n v="3"/>
    <n v="895.9429548956391"/>
    <n v="8.9594295489563908E-2"/>
    <n v="627.1600684269473"/>
    <n v="6.2716006842694724E-2"/>
    <n v="2.6878288646869183E-2"/>
    <n v="4.09"/>
    <n v="0.25650846798662141"/>
    <n v="6.1219999999999999"/>
    <n v="0.16454888309613314"/>
    <n v="9.1959584890488277E-2"/>
  </r>
  <r>
    <m/>
    <s v="SC"/>
    <s v="STC-0381"/>
    <d v="2007-12-11T00:00:00"/>
    <n v="25"/>
    <s v="Cooke"/>
    <x v="4"/>
    <n v="10"/>
    <n v="8"/>
    <n v="25"/>
    <n v="10.25"/>
    <n v="2"/>
    <n v="660.12715633555524"/>
    <n v="6.6012715633555527E-2"/>
    <n v="66.01271563355553"/>
    <n v="6.6012715633555529E-3"/>
    <n v="5.9411444070199972E-2"/>
    <n v="5.23"/>
    <n v="3.4524650276349544E-2"/>
    <n v="8.4610000000000003"/>
    <n v="0.50268022827796199"/>
    <n v="-0.46815557800161245"/>
  </r>
  <r>
    <m/>
    <s v="SC"/>
    <s v="STC-0381"/>
    <d v="2007-12-11T00:00:00"/>
    <n v="25"/>
    <s v="Cooke"/>
    <x v="4"/>
    <n v="90"/>
    <n v="10"/>
    <n v="12"/>
    <n v="8"/>
    <n v="2"/>
    <n v="402.12385965949352"/>
    <n v="4.0212385965949352E-2"/>
    <n v="361.91147369354417"/>
    <n v="3.6191147369354415E-2"/>
    <n v="4.0212385965949365E-3"/>
    <n v="5.23"/>
    <n v="0.18927970074172359"/>
    <n v="8.4610000000000003"/>
    <n v="3.4023699765789762E-2"/>
    <n v="0.15525600097593384"/>
  </r>
  <r>
    <m/>
    <s v="SC"/>
    <s v="STC-0381"/>
    <d v="2007-12-11T00:00:00"/>
    <n v="25"/>
    <s v="Cooke"/>
    <x v="4"/>
    <n v="40"/>
    <n v="15"/>
    <n v="25"/>
    <n v="13.75"/>
    <n v="2"/>
    <n v="1187.9147221386406"/>
    <n v="0.11879147221386406"/>
    <n v="475.16588885545627"/>
    <n v="4.7516588885545628E-2"/>
    <n v="7.1274883328318439E-2"/>
    <n v="5.23"/>
    <n v="0.24851175987140367"/>
    <n v="8.4610000000000003"/>
    <n v="0.60305678784090233"/>
    <n v="-0.35454502796949866"/>
  </r>
  <r>
    <m/>
    <s v="SC"/>
    <s v="STC-0381"/>
    <d v="2007-12-11T00:00:00"/>
    <n v="25"/>
    <s v="Cooke"/>
    <x v="4"/>
    <n v="20"/>
    <n v="15"/>
    <n v="30"/>
    <n v="15"/>
    <n v="2"/>
    <n v="1413.7166941154069"/>
    <n v="0.1413716694115407"/>
    <n v="282.74333882308139"/>
    <n v="2.8274333882308138E-2"/>
    <n v="0.11309733552923255"/>
    <n v="5.23"/>
    <n v="0.14787476620447157"/>
    <n v="8.4610000000000003"/>
    <n v="0.95691655591283664"/>
    <n v="-0.80904178970836504"/>
  </r>
  <r>
    <m/>
    <s v="SC"/>
    <s v="STC-0381"/>
    <d v="2007-12-11T00:00:00"/>
    <n v="25"/>
    <s v="Cooke"/>
    <x v="6"/>
    <n v="100"/>
    <n v="3"/>
    <n v="13"/>
    <n v="4.75"/>
    <n v="2"/>
    <n v="141.7643684932394"/>
    <n v="1.417643684932394E-2"/>
    <n v="141.7643684932394"/>
    <n v="1.417643684932394E-2"/>
    <n v="0"/>
    <n v="6.62"/>
    <n v="9.3848011942524484E-2"/>
    <n v="8.3030000000000008"/>
    <n v="0"/>
    <n v="9.3848011942524484E-2"/>
  </r>
  <r>
    <m/>
    <s v="SC"/>
    <s v="STC-0381"/>
    <d v="2007-12-11T00:00:00"/>
    <n v="25"/>
    <s v="Cooke"/>
    <x v="6"/>
    <n v="60"/>
    <n v="5"/>
    <n v="11"/>
    <n v="5.25"/>
    <n v="2"/>
    <n v="173.18029502913734"/>
    <n v="1.7318029502913734E-2"/>
    <n v="103.9081770174824"/>
    <n v="1.0390817701748239E-2"/>
    <n v="6.9272118011654941E-3"/>
    <n v="6.62"/>
    <n v="6.8787213185573348E-2"/>
    <n v="8.3030000000000008"/>
    <n v="5.7516639585077106E-2"/>
    <n v="1.1270573600496242E-2"/>
  </r>
  <r>
    <m/>
    <s v="SC"/>
    <s v="STC-0381"/>
    <d v="2007-12-11T00:00:00"/>
    <n v="25"/>
    <s v="Cooke"/>
    <x v="6"/>
    <n v="80"/>
    <n v="11"/>
    <n v="15"/>
    <n v="9.25"/>
    <n v="2"/>
    <n v="537.60504284555338"/>
    <n v="5.3760504284555338E-2"/>
    <n v="430.08403427644271"/>
    <n v="4.3008403427644268E-2"/>
    <n v="1.075210085691107E-2"/>
    <n v="6.62"/>
    <n v="0.28471563069100508"/>
    <n v="8.3030000000000008"/>
    <n v="8.9274693414932632E-2"/>
    <n v="0.19544093727607245"/>
  </r>
  <r>
    <m/>
    <s v="SC"/>
    <s v="STC-0381"/>
    <d v="2007-12-11T00:00:00"/>
    <n v="25"/>
    <s v="Cooke"/>
    <x v="6"/>
    <n v="70"/>
    <n v="12"/>
    <n v="35"/>
    <n v="14.75"/>
    <n v="2"/>
    <n v="1366.9855033932588"/>
    <n v="0.13669855033932587"/>
    <n v="956.88985237528107"/>
    <n v="9.5688985237528112E-2"/>
    <n v="4.1009565101797762E-2"/>
    <n v="6.62"/>
    <n v="0.63346108227243614"/>
    <n v="8.3030000000000008"/>
    <n v="0.34050241904022688"/>
    <n v="0.29295866323220926"/>
  </r>
  <r>
    <m/>
    <s v="SC"/>
    <s v="STC-0381"/>
    <d v="2007-12-11T00:00:00"/>
    <n v="25"/>
    <s v="Cooke"/>
    <x v="6"/>
    <n v="60"/>
    <n v="17"/>
    <n v="40"/>
    <n v="18.5"/>
    <n v="2"/>
    <n v="2150.4201713822135"/>
    <n v="0.21504201713822135"/>
    <n v="1290.2521028293281"/>
    <n v="0.12902521028293282"/>
    <n v="8.6016806855288536E-2"/>
    <n v="6.62"/>
    <n v="0.85414689207301531"/>
    <n v="8.3030000000000008"/>
    <n v="0.71419754731946083"/>
    <n v="0.13994934475355447"/>
  </r>
  <r>
    <m/>
    <s v="SC"/>
    <s v="STC-0381"/>
    <d v="2007-12-11T00:00:00"/>
    <n v="25"/>
    <s v="Cooke"/>
    <x v="6"/>
    <n v="90"/>
    <n v="20"/>
    <n v="30"/>
    <n v="17.5"/>
    <n v="2"/>
    <n v="1924.2255003237483"/>
    <n v="0.19242255003237482"/>
    <n v="1731.8029502913735"/>
    <n v="0.17318029502913734"/>
    <n v="1.924225500323748E-2"/>
    <n v="6.62"/>
    <n v="1.1464535530928892"/>
    <n v="8.3030000000000008"/>
    <n v="0.15976844329188081"/>
    <n v="0.98668510980100843"/>
  </r>
  <r>
    <m/>
    <s v="SC"/>
    <s v="STC-0381"/>
    <d v="2007-12-11T00:00:00"/>
    <n v="25"/>
    <s v="Cooke"/>
    <x v="6"/>
    <n v="50"/>
    <n v="25"/>
    <n v="60"/>
    <n v="27.5"/>
    <n v="2"/>
    <n v="4751.6588885545625"/>
    <n v="0.47516588885545624"/>
    <n v="2375.8294442772813"/>
    <n v="0.23758294442772812"/>
    <n v="0.23758294442772812"/>
    <n v="6.62"/>
    <n v="1.5727990921115602"/>
    <n v="8.3030000000000008"/>
    <n v="1.9726511875834267"/>
    <n v="-0.39985209547186651"/>
  </r>
  <r>
    <m/>
    <s v="SC"/>
    <s v="STC-0381"/>
    <d v="2007-12-11T00:00:00"/>
    <n v="25"/>
    <s v="Cooke"/>
    <x v="6"/>
    <n v="80"/>
    <n v="25"/>
    <n v="50"/>
    <n v="25"/>
    <n v="2"/>
    <n v="3926.9908169872415"/>
    <n v="0.39269908169872414"/>
    <n v="3141.5926535897934"/>
    <n v="0.31415926535897931"/>
    <n v="7.8539816339744828E-2"/>
    <n v="6.62"/>
    <n v="2.0797343366764429"/>
    <n v="8.3030000000000008"/>
    <n v="0.65211609506890134"/>
    <n v="1.4276182416075416"/>
  </r>
  <r>
    <m/>
    <s v="SC"/>
    <s v="STC-0381"/>
    <d v="2007-12-11T00:00:00"/>
    <n v="25"/>
    <s v="Cooke"/>
    <x v="6"/>
    <n v="60"/>
    <n v="30"/>
    <n v="40"/>
    <n v="25"/>
    <n v="2"/>
    <n v="3926.9908169872415"/>
    <n v="0.39269908169872414"/>
    <n v="2356.1944901923448"/>
    <n v="0.23561944901923448"/>
    <n v="0.15707963267948966"/>
    <n v="6.62"/>
    <n v="1.5598007525073323"/>
    <n v="8.3030000000000008"/>
    <n v="1.3042321901378027"/>
    <n v="0.25556856236952963"/>
  </r>
  <r>
    <m/>
    <s v="SC"/>
    <s v="STC-0381"/>
    <d v="2007-12-11T00:00:00"/>
    <n v="25"/>
    <s v="Cooke"/>
    <x v="6"/>
    <n v="40"/>
    <n v="30"/>
    <n v="35"/>
    <n v="23.75"/>
    <n v="2"/>
    <n v="3544.1092123309854"/>
    <n v="0.35441092123309853"/>
    <n v="1417.6436849323943"/>
    <n v="0.14176436849323942"/>
    <n v="0.21264655273985911"/>
    <n v="6.62"/>
    <n v="0.93848011942524501"/>
    <n v="8.3030000000000008"/>
    <n v="1.7656043273990503"/>
    <n v="-0.82712420797380526"/>
  </r>
  <r>
    <m/>
    <s v="SC"/>
    <s v="STC-0381"/>
    <d v="2007-12-11T00:00:00"/>
    <n v="25"/>
    <s v="Cooke"/>
    <x v="6"/>
    <n v="30"/>
    <n v="35"/>
    <n v="35"/>
    <n v="26.25"/>
    <n v="2"/>
    <n v="4329.5073757284335"/>
    <n v="0.43295073757284336"/>
    <n v="1298.8522127185299"/>
    <n v="0.12988522127185298"/>
    <n v="0.30306551630099038"/>
    <n v="6.62"/>
    <n v="0.85984016481966674"/>
    <n v="8.3030000000000008"/>
    <n v="2.5163529818471235"/>
    <n v="-1.6565128170274568"/>
  </r>
  <r>
    <m/>
    <s v="SC"/>
    <s v="STC-0381"/>
    <d v="2007-12-11T00:00:00"/>
    <n v="25"/>
    <s v="Cooke"/>
    <x v="10"/>
    <n v="100"/>
    <n v="6"/>
    <n v="12"/>
    <n v="6"/>
    <n v="1"/>
    <n v="113.09733552923255"/>
    <n v="1.1309733552923255E-2"/>
    <n v="113.09733552923255"/>
    <n v="1.1309733552923255E-2"/>
    <n v="0"/>
    <n v="1.93"/>
    <n v="2.1827785757141879E-2"/>
    <n v="8.1050000000000004"/>
    <n v="0"/>
    <n v="2.1827785757141879E-2"/>
  </r>
  <r>
    <m/>
    <s v="SC"/>
    <s v="STC-0381"/>
    <d v="2007-12-11T00:00:00"/>
    <n v="25"/>
    <s v="Cooke"/>
    <x v="11"/>
    <n v="80"/>
    <n v="5"/>
    <n v="15"/>
    <n v="6.25"/>
    <n v="2"/>
    <n v="245.43692606170259"/>
    <n v="2.4543692606170259E-2"/>
    <n v="196.34954084936209"/>
    <n v="1.9634954084936207E-2"/>
    <n v="4.9087385212340517E-3"/>
    <n v="5.78"/>
    <n v="0.11349003461093128"/>
    <n v="9.0679999999999996"/>
    <n v="4.4512440910550378E-2"/>
    <n v="6.8977593700380896E-2"/>
  </r>
  <r>
    <m/>
    <s v="SC"/>
    <s v="STC-0381"/>
    <d v="2007-12-11T00:00:00"/>
    <n v="25"/>
    <s v="Cooke"/>
    <x v="11"/>
    <n v="70"/>
    <n v="7"/>
    <n v="10"/>
    <n v="6"/>
    <n v="2"/>
    <n v="226.1946710584651"/>
    <n v="2.2619467105846509E-2"/>
    <n v="158.33626974092556"/>
    <n v="1.5833626974092557E-2"/>
    <n v="6.7858401317539528E-3"/>
    <n v="5.78"/>
    <n v="9.1518363910254974E-2"/>
    <n v="9.0679999999999996"/>
    <n v="6.1533998314744841E-2"/>
    <n v="2.9984365595510133E-2"/>
  </r>
  <r>
    <m/>
    <s v="SC"/>
    <s v="STC-0381"/>
    <d v="2007-12-11T00:00:00"/>
    <n v="25"/>
    <s v="Cooke"/>
    <x v="11"/>
    <n v="90"/>
    <n v="7"/>
    <n v="12"/>
    <n v="6.5"/>
    <n v="2"/>
    <n v="265.46457922833753"/>
    <n v="2.6546457922833753E-2"/>
    <n v="238.91812130550377"/>
    <n v="2.3891812130550378E-2"/>
    <n v="2.6546457922833749E-3"/>
    <n v="5.78"/>
    <n v="0.13809467411458118"/>
    <n v="9.0679999999999996"/>
    <n v="2.4072328044425644E-2"/>
    <n v="0.11402234607015553"/>
  </r>
  <r>
    <m/>
    <s v="SC"/>
    <s v="STC-0381"/>
    <d v="2007-12-11T00:00:00"/>
    <n v="25"/>
    <s v="Cooke"/>
    <x v="11"/>
    <n v="20"/>
    <n v="7"/>
    <n v="15"/>
    <n v="7.25"/>
    <n v="2"/>
    <n v="330.259927708627"/>
    <n v="3.3025992770862697E-2"/>
    <n v="66.051985541725401"/>
    <n v="6.6051985541725399E-3"/>
    <n v="2.6420794216690156E-2"/>
    <n v="5.78"/>
    <n v="3.8178047643117281E-2"/>
    <n v="9.0679999999999996"/>
    <n v="0.23958376195694633"/>
    <n v="-0.20140571431382906"/>
  </r>
  <r>
    <m/>
    <s v="SC"/>
    <s v="STC-0381"/>
    <d v="2007-12-11T00:00:00"/>
    <n v="25"/>
    <s v="Cooke"/>
    <x v="11"/>
    <n v="50"/>
    <n v="10"/>
    <n v="23"/>
    <n v="10.75"/>
    <n v="2"/>
    <n v="726.1006020609409"/>
    <n v="7.261006020609409E-2"/>
    <n v="363.05030103047045"/>
    <n v="3.6305030103047045E-2"/>
    <n v="3.6305030103047045E-2"/>
    <n v="5.78"/>
    <n v="0.20984307399561192"/>
    <n v="9.0679999999999996"/>
    <n v="0.32921401297443059"/>
    <n v="-0.11937093897881867"/>
  </r>
  <r>
    <m/>
    <s v="SC"/>
    <s v="STC-0381"/>
    <d v="2007-12-11T00:00:00"/>
    <n v="25"/>
    <s v="Cooke"/>
    <x v="13"/>
    <n v="60"/>
    <n v="5"/>
    <n v="15"/>
    <n v="6.25"/>
    <n v="2"/>
    <n v="245.43692606170259"/>
    <n v="2.4543692606170259E-2"/>
    <n v="147.26215563702155"/>
    <n v="1.4726215563702155E-2"/>
    <n v="9.8174770424681035E-3"/>
    <n v="4.05"/>
    <n v="5.9641173032993725E-2"/>
    <n v="8.1050000000000004"/>
    <n v="7.9570651429203984E-2"/>
    <n v="-1.992947839621026E-2"/>
  </r>
  <r>
    <m/>
    <s v="SC"/>
    <s v="STC-0381"/>
    <d v="2007-12-11T00:00:00"/>
    <n v="25"/>
    <s v="Cooke"/>
    <x v="14"/>
    <n v="50"/>
    <n v="3"/>
    <n v="11"/>
    <n v="4.25"/>
    <n v="2"/>
    <n v="113.49003461093127"/>
    <n v="1.1349003461093127E-2"/>
    <n v="56.745017305465637"/>
    <n v="5.6745017305465635E-3"/>
    <n v="5.6745017305465635E-3"/>
    <n v="6.51"/>
    <n v="3.6941006265858126E-2"/>
    <n v="8.2509999999999994"/>
    <n v="4.6820313778739693E-2"/>
    <n v="-9.8793075128815674E-3"/>
  </r>
  <r>
    <m/>
    <s v="SC"/>
    <s v="STC-0381"/>
    <d v="2007-12-11T00:00:00"/>
    <n v="25"/>
    <s v="Cooke"/>
    <x v="14"/>
    <n v="90"/>
    <n v="5"/>
    <n v="10"/>
    <n v="5"/>
    <n v="2"/>
    <n v="157.07963267948966"/>
    <n v="1.5707963267948967E-2"/>
    <n v="141.37166941154069"/>
    <n v="1.4137166941154069E-2"/>
    <n v="1.5707963267948977E-3"/>
    <n v="6.51"/>
    <n v="9.2032956786912992E-2"/>
    <n v="8.2509999999999994"/>
    <n v="1.29606404923847E-2"/>
    <n v="7.9072316294528294E-2"/>
  </r>
  <r>
    <m/>
    <s v="SC"/>
    <s v="STC-0383"/>
    <d v="2007-12-05T00:00:00"/>
    <n v="15"/>
    <s v="Cooke"/>
    <x v="0"/>
    <n v="100"/>
    <n v="10"/>
    <n v="15"/>
    <n v="8.75"/>
    <n v="1"/>
    <n v="240.52818754046854"/>
    <n v="2.4052818754046853E-2"/>
    <n v="240.52818754046854"/>
    <n v="2.4052818754046853E-2"/>
    <n v="0"/>
    <n v="4.2699999999999996"/>
    <n v="0.10270553607978006"/>
    <n v="6.83"/>
    <n v="0"/>
    <n v="0.10270553607978006"/>
  </r>
  <r>
    <m/>
    <s v="SC"/>
    <s v="STC-0383"/>
    <d v="2007-12-05T00:00:00"/>
    <n v="15"/>
    <s v="Cooke"/>
    <x v="4"/>
    <n v="10"/>
    <n v="10"/>
    <n v="15"/>
    <n v="8.75"/>
    <n v="2"/>
    <n v="481.05637508093707"/>
    <n v="4.8105637508093706E-2"/>
    <n v="48.105637508093707"/>
    <n v="4.8105637508093707E-3"/>
    <n v="4.3295073757284336E-2"/>
    <n v="5.23"/>
    <n v="2.5159248416733011E-2"/>
    <n v="8.4610000000000003"/>
    <n v="0.3663196190603828"/>
    <n v="-0.34116037064364979"/>
  </r>
  <r>
    <m/>
    <s v="SC"/>
    <s v="STC-0383"/>
    <d v="2007-12-05T00:00:00"/>
    <n v="15"/>
    <s v="Cooke"/>
    <x v="4"/>
    <n v="90"/>
    <n v="10"/>
    <n v="10"/>
    <n v="7.5"/>
    <n v="2"/>
    <n v="353.42917352885172"/>
    <n v="3.5342917352885174E-2"/>
    <n v="318.08625617596658"/>
    <n v="3.1808625617596661E-2"/>
    <n v="3.5342917352885125E-3"/>
    <n v="5.23"/>
    <n v="0.16635911198003056"/>
    <n v="8.4610000000000003"/>
    <n v="2.9903642372276107E-2"/>
    <n v="0.13645546960775445"/>
  </r>
  <r>
    <m/>
    <s v="SC"/>
    <s v="STC-0383"/>
    <d v="2007-12-05T00:00:00"/>
    <n v="15"/>
    <s v="Cooke"/>
    <x v="4"/>
    <n v="90"/>
    <n v="15"/>
    <n v="15"/>
    <n v="11.25"/>
    <n v="2"/>
    <n v="795.21564043991634"/>
    <n v="7.9521564043991633E-2"/>
    <n v="715.69407639592475"/>
    <n v="7.1569407639592478E-2"/>
    <n v="7.9521564043991549E-3"/>
    <n v="5.23"/>
    <n v="0.37430800195506869"/>
    <n v="8.4610000000000003"/>
    <n v="6.7283195337621254E-2"/>
    <n v="0.30702480661744747"/>
  </r>
  <r>
    <m/>
    <s v="SC"/>
    <s v="STC-0383"/>
    <d v="2007-12-05T00:00:00"/>
    <n v="15"/>
    <s v="Cooke"/>
    <x v="4"/>
    <n v="90"/>
    <n v="15"/>
    <n v="20"/>
    <n v="12.5"/>
    <n v="2"/>
    <n v="981.74770424681037"/>
    <n v="9.8174770424681035E-2"/>
    <n v="883.57293382212936"/>
    <n v="8.8357293382212931E-2"/>
    <n v="9.8174770424681035E-3"/>
    <n v="5.23"/>
    <n v="0.46210864438897364"/>
    <n v="8.4610000000000003"/>
    <n v="8.3065673256322622E-2"/>
    <n v="0.37904297113265101"/>
  </r>
  <r>
    <m/>
    <s v="SC"/>
    <s v="STC-0383"/>
    <d v="2007-12-05T00:00:00"/>
    <n v="15"/>
    <s v="Cooke"/>
    <x v="4"/>
    <n v="80"/>
    <n v="55"/>
    <n v="80"/>
    <n v="47.5"/>
    <n v="2"/>
    <n v="14176.436849323942"/>
    <n v="1.4176436849323941"/>
    <n v="11341.149479459154"/>
    <n v="1.1341149479459154"/>
    <n v="0.28352873698647874"/>
    <n v="5.23"/>
    <n v="5.9314211777571382"/>
    <n v="8.4610000000000003"/>
    <n v="2.3989366436425965"/>
    <n v="3.5324845341145417"/>
  </r>
  <r>
    <m/>
    <s v="SC"/>
    <s v="STC-0383"/>
    <d v="2007-12-05T00:00:00"/>
    <n v="15"/>
    <s v="Cooke"/>
    <x v="11"/>
    <n v="90"/>
    <n v="15"/>
    <n v="15"/>
    <n v="11.25"/>
    <n v="2"/>
    <n v="795.21564043991634"/>
    <n v="7.9521564043991633E-2"/>
    <n v="715.69407639592475"/>
    <n v="7.1569407639592478E-2"/>
    <n v="7.9521564043991549E-3"/>
    <n v="5.78"/>
    <n v="0.41367117615684457"/>
    <n v="9.0679999999999996"/>
    <n v="7.2110154275091529E-2"/>
    <n v="0.34156102188175302"/>
  </r>
  <r>
    <m/>
    <s v="SC"/>
    <s v="STC-0383"/>
    <d v="2007-12-05T00:00:00"/>
    <n v="15"/>
    <s v="Cooke"/>
    <x v="12"/>
    <n v="60"/>
    <n v="5"/>
    <n v="10"/>
    <n v="5"/>
    <n v="3"/>
    <n v="235.61944901923448"/>
    <n v="2.3561944901923447E-2"/>
    <n v="141.37166941154069"/>
    <n v="1.4137166941154069E-2"/>
    <n v="9.4247779607693778E-3"/>
    <n v="1.86"/>
    <n v="2.629513051054657E-2"/>
    <n v="12.651"/>
    <n v="0.1192328659816934"/>
    <n v="-9.2937735471146837E-2"/>
  </r>
  <r>
    <m/>
    <s v="SC"/>
    <s v="STC-0383"/>
    <d v="2007-12-05T00:00:00"/>
    <n v="15"/>
    <s v="Cooke"/>
    <x v="12"/>
    <n v="80"/>
    <n v="5"/>
    <n v="20"/>
    <n v="7.5"/>
    <n v="3"/>
    <n v="530.14376029327764"/>
    <n v="5.3014376029327764E-2"/>
    <n v="424.11500823462211"/>
    <n v="4.2411500823462213E-2"/>
    <n v="1.0602875205865551E-2"/>
    <n v="1.86"/>
    <n v="7.8885391531639718E-2"/>
    <n v="12.651"/>
    <n v="0.1341369742294051"/>
    <n v="-5.5251582697765381E-2"/>
  </r>
  <r>
    <m/>
    <s v="SC"/>
    <s v="STC-0383"/>
    <d v="2007-12-05T00:00:00"/>
    <n v="15"/>
    <s v="Cooke"/>
    <x v="12"/>
    <n v="80"/>
    <n v="5"/>
    <n v="10"/>
    <n v="5"/>
    <n v="3"/>
    <n v="235.61944901923448"/>
    <n v="2.3561944901923447E-2"/>
    <n v="188.4955592153876"/>
    <n v="1.8849555921538759E-2"/>
    <n v="4.712388980384688E-3"/>
    <n v="1.86"/>
    <n v="3.5060174014062091E-2"/>
    <n v="12.651"/>
    <n v="5.9616432990846686E-2"/>
    <n v="-2.4556258976784595E-2"/>
  </r>
  <r>
    <m/>
    <s v="SC"/>
    <s v="STC-0383"/>
    <d v="2007-12-05T00:00:00"/>
    <n v="15"/>
    <s v="Cooke"/>
    <x v="12"/>
    <n v="40"/>
    <n v="5"/>
    <n v="10"/>
    <n v="5"/>
    <n v="3"/>
    <n v="235.61944901923448"/>
    <n v="2.3561944901923447E-2"/>
    <n v="94.247779607693801"/>
    <n v="9.4247779607693795E-3"/>
    <n v="1.4137166941154067E-2"/>
    <n v="1.86"/>
    <n v="1.7530087007031046E-2"/>
    <n v="12.651"/>
    <n v="0.17884929897254009"/>
    <n v="-0.16131921196550905"/>
  </r>
  <r>
    <m/>
    <s v="SC"/>
    <s v="STC-0383"/>
    <d v="2007-12-05T00:00:00"/>
    <n v="15"/>
    <s v="Cooke"/>
    <x v="12"/>
    <n v="60"/>
    <n v="5"/>
    <n v="15"/>
    <n v="6.25"/>
    <n v="3"/>
    <n v="368.15538909255389"/>
    <n v="3.6815538909255388E-2"/>
    <n v="220.89323345553234"/>
    <n v="2.2089323345553233E-2"/>
    <n v="1.4726215563702155E-2"/>
    <n v="1.86"/>
    <n v="4.1086141422729018E-2"/>
    <n v="12.651"/>
    <n v="0.18630135309639595"/>
    <n v="-0.14521521167366694"/>
  </r>
  <r>
    <m/>
    <s v="SC"/>
    <s v="STC-0383"/>
    <d v="2007-12-05T00:00:00"/>
    <n v="15"/>
    <s v="Cooke"/>
    <x v="12"/>
    <n v="40"/>
    <n v="5"/>
    <n v="15"/>
    <n v="6.25"/>
    <n v="3"/>
    <n v="368.15538909255389"/>
    <n v="3.6815538909255388E-2"/>
    <n v="147.26215563702155"/>
    <n v="1.4726215563702155E-2"/>
    <n v="2.2089323345553233E-2"/>
    <n v="1.86"/>
    <n v="2.7390760948486009E-2"/>
    <n v="12.651"/>
    <n v="0.27945202964459392"/>
    <n v="-0.2520612686961079"/>
  </r>
  <r>
    <m/>
    <s v="SC"/>
    <s v="STC-0383"/>
    <d v="2007-12-05T00:00:00"/>
    <n v="15"/>
    <s v="Cooke"/>
    <x v="12"/>
    <n v="90"/>
    <n v="5"/>
    <n v="10"/>
    <n v="5"/>
    <n v="3"/>
    <n v="235.61944901923448"/>
    <n v="2.3561944901923447E-2"/>
    <n v="212.05750411731103"/>
    <n v="2.1205750411731103E-2"/>
    <n v="2.356194490192344E-3"/>
    <n v="1.86"/>
    <n v="3.9442695765819852E-2"/>
    <n v="12.651"/>
    <n v="2.9808216495423343E-2"/>
    <n v="9.6344792703965086E-3"/>
  </r>
  <r>
    <m/>
    <s v="SC"/>
    <s v="STC-0383"/>
    <d v="2007-12-05T00:00:00"/>
    <n v="15"/>
    <s v="Cooke"/>
    <x v="12"/>
    <n v="70"/>
    <n v="10"/>
    <n v="25"/>
    <n v="11.25"/>
    <n v="3"/>
    <n v="1192.8234606598746"/>
    <n v="0.11928234606598746"/>
    <n v="834.97642246191219"/>
    <n v="8.3497642246191217E-2"/>
    <n v="3.5784703819796246E-2"/>
    <n v="1.86"/>
    <n v="0.15530561457791567"/>
    <n v="12.651"/>
    <n v="0.45271228802424229"/>
    <n v="-0.29740667344632665"/>
  </r>
  <r>
    <m/>
    <s v="SC"/>
    <s v="STC-0383"/>
    <d v="2007-12-05T00:00:00"/>
    <n v="15"/>
    <s v="Cooke"/>
    <x v="12"/>
    <n v="40"/>
    <n v="10"/>
    <n v="20"/>
    <n v="10"/>
    <n v="3"/>
    <n v="942.47779607693792"/>
    <n v="9.4247779607693788E-2"/>
    <n v="376.9911184307752"/>
    <n v="3.7699111843077518E-2"/>
    <n v="5.654866776461627E-2"/>
    <n v="1.86"/>
    <n v="7.0120348028124183E-2"/>
    <n v="12.651"/>
    <n v="0.71539719589016038"/>
    <n v="-0.64527684786203621"/>
  </r>
  <r>
    <m/>
    <s v="SC"/>
    <s v="STC-0383"/>
    <d v="2007-12-05T00:00:00"/>
    <n v="15"/>
    <s v="Cooke"/>
    <x v="12"/>
    <n v="90"/>
    <n v="20"/>
    <n v="15"/>
    <n v="13.75"/>
    <n v="3"/>
    <n v="1781.8720832079607"/>
    <n v="0.17818720832079607"/>
    <n v="1603.6848748871646"/>
    <n v="0.16036848748871646"/>
    <n v="1.781872083207961E-2"/>
    <n v="1.86"/>
    <n v="0.29828538672901261"/>
    <n v="12.651"/>
    <n v="0.22542463724663914"/>
    <n v="7.2860749482373477E-2"/>
  </r>
  <r>
    <m/>
    <s v="SC"/>
    <s v="STC-0383"/>
    <d v="2007-12-05T00:00:00"/>
    <n v="15"/>
    <s v="Cooke"/>
    <x v="15"/>
    <n v="60"/>
    <n v="5"/>
    <n v="10"/>
    <n v="5"/>
    <n v="3"/>
    <n v="235.61944901923448"/>
    <n v="2.3561944901923447E-2"/>
    <n v="141.37166941154069"/>
    <n v="1.4137166941154069E-2"/>
    <n v="9.4247779607693778E-3"/>
    <n v="5.15"/>
    <n v="7.2806409746943468E-2"/>
    <n v="11.257999999999999"/>
    <n v="0.10610415028234164"/>
    <n v="-3.3297740535398176E-2"/>
  </r>
  <r>
    <m/>
    <s v="SC"/>
    <s v="STC-0383"/>
    <d v="2007-12-05T00:00:00"/>
    <n v="15"/>
    <s v="Cooke"/>
    <x v="14"/>
    <n v="80"/>
    <n v="5"/>
    <n v="10"/>
    <n v="5"/>
    <n v="2"/>
    <n v="157.07963267948966"/>
    <n v="1.5707963267948967E-2"/>
    <n v="125.66370614359174"/>
    <n v="1.2566370614359173E-2"/>
    <n v="3.1415926535897937E-3"/>
    <n v="6.51"/>
    <n v="8.180707269947822E-2"/>
    <n v="8.2509999999999994"/>
    <n v="2.5921280984769385E-2"/>
    <n v="5.5885791714708838E-2"/>
  </r>
  <r>
    <m/>
    <s v="SC"/>
    <s v="STC-0383"/>
    <d v="2007-12-05T00:00:00"/>
    <n v="15"/>
    <s v="Cooke"/>
    <x v="14"/>
    <n v="90"/>
    <n v="15"/>
    <n v="25"/>
    <n v="13.75"/>
    <n v="2"/>
    <n v="1187.9147221386406"/>
    <n v="0.11879147221386406"/>
    <n v="1069.1232499247767"/>
    <n v="0.10691232499247767"/>
    <n v="1.1879147221386388E-2"/>
    <n v="6.51"/>
    <n v="0.69599923570102962"/>
    <n v="8.2509999999999994"/>
    <n v="9.8014843723659081E-2"/>
    <n v="0.59798439197737052"/>
  </r>
  <r>
    <m/>
    <s v="SC"/>
    <s v="STC-0385"/>
    <d v="2007-12-03T00:00:00"/>
    <n v="5"/>
    <s v="Parsons"/>
    <x v="16"/>
    <n v="100"/>
    <n v="5"/>
    <n v="35"/>
    <n v="11.25"/>
    <n v="2"/>
    <n v="795.21564043991634"/>
    <n v="7.9521564043991633E-2"/>
    <n v="795.21564043991634"/>
    <n v="7.9521564043991633E-2"/>
    <n v="0"/>
    <n v="5.13"/>
    <n v="0.40794562354567709"/>
    <n v="8.4610000000000003"/>
    <n v="0"/>
    <n v="0.40794562354567709"/>
  </r>
  <r>
    <m/>
    <s v="SC"/>
    <s v="STC-0385"/>
    <d v="2007-12-03T00:00:00"/>
    <n v="5"/>
    <s v="Parsons"/>
    <x v="16"/>
    <n v="100"/>
    <n v="10"/>
    <n v="15"/>
    <n v="8.75"/>
    <n v="2"/>
    <n v="481.05637508093707"/>
    <n v="4.8105637508093706E-2"/>
    <n v="481.05637508093707"/>
    <n v="4.8105637508093706E-2"/>
    <n v="0"/>
    <n v="5.13"/>
    <n v="0.24678192041652069"/>
    <n v="8.4610000000000003"/>
    <n v="0"/>
    <n v="0.24678192041652069"/>
  </r>
  <r>
    <m/>
    <s v="SC"/>
    <s v="STC-0385"/>
    <d v="2007-12-03T00:00:00"/>
    <n v="5"/>
    <s v="Parsons"/>
    <x v="16"/>
    <n v="90"/>
    <n v="15"/>
    <n v="43"/>
    <n v="18.25"/>
    <n v="2"/>
    <n v="2092.6934063725012"/>
    <n v="0.20926934063725011"/>
    <n v="1883.4240657352511"/>
    <n v="0.18834240657352511"/>
    <n v="2.0926934063725006E-2"/>
    <n v="5.13"/>
    <n v="0.96619654572218383"/>
    <n v="8.4610000000000003"/>
    <n v="0.17706278911317727"/>
    <n v="0.78913375660900653"/>
  </r>
  <r>
    <m/>
    <s v="SC"/>
    <s v="STC-0385"/>
    <d v="2007-12-03T00:00:00"/>
    <n v="5"/>
    <s v="Parsons"/>
    <x v="16"/>
    <n v="100"/>
    <n v="20"/>
    <n v="30"/>
    <n v="17.5"/>
    <n v="2"/>
    <n v="1924.2255003237483"/>
    <n v="0.19242255003237482"/>
    <n v="1924.2255003237483"/>
    <n v="0.19242255003237482"/>
    <n v="0"/>
    <n v="5.13"/>
    <n v="0.98712768166608278"/>
    <n v="8.4610000000000003"/>
    <n v="0"/>
    <n v="0.98712768166608278"/>
  </r>
  <r>
    <m/>
    <s v="SC"/>
    <s v="STC-0385"/>
    <d v="2007-12-03T00:00:00"/>
    <n v="5"/>
    <s v="Parsons"/>
    <x v="16"/>
    <n v="60"/>
    <n v="30"/>
    <n v="100"/>
    <n v="40"/>
    <n v="2"/>
    <n v="10053.096491487338"/>
    <n v="1.0053096491487339"/>
    <n v="6031.8578948924032"/>
    <n v="0.60318578948924029"/>
    <n v="0.4021238596594936"/>
    <n v="5.13"/>
    <n v="3.0943431000798025"/>
    <n v="8.4610000000000003"/>
    <n v="3.4023699765789757"/>
    <n v="-0.30802687649917315"/>
  </r>
  <r>
    <m/>
    <s v="SC"/>
    <s v="STC-0385"/>
    <d v="2007-12-03T00:00:00"/>
    <n v="5"/>
    <s v="Parsons"/>
    <x v="16"/>
    <n v="90"/>
    <n v="33"/>
    <n v="30"/>
    <n v="24"/>
    <n v="2"/>
    <n v="3619.1147369354417"/>
    <n v="0.36191147369354415"/>
    <n v="3257.2032632418977"/>
    <n v="0.32572032632418979"/>
    <n v="3.6191147369354359E-2"/>
    <n v="5.13"/>
    <n v="1.6709452740430937"/>
    <n v="8.4610000000000003"/>
    <n v="0.30621329789210727"/>
    <n v="1.3647319761509864"/>
  </r>
  <r>
    <m/>
    <s v="SC"/>
    <s v="STC-0385"/>
    <d v="2007-12-03T00:00:00"/>
    <n v="5"/>
    <s v="Parsons"/>
    <x v="4"/>
    <n v="100"/>
    <n v="3"/>
    <n v="11"/>
    <n v="4.25"/>
    <n v="2"/>
    <n v="113.49003461093127"/>
    <n v="1.1349003461093127E-2"/>
    <n v="113.49003461093127"/>
    <n v="1.1349003461093127E-2"/>
    <n v="0"/>
    <n v="5.23"/>
    <n v="5.9355288101517058E-2"/>
    <n v="8.4610000000000003"/>
    <n v="0"/>
    <n v="5.9355288101517058E-2"/>
  </r>
  <r>
    <m/>
    <s v="SC"/>
    <s v="STC-0385"/>
    <d v="2007-12-03T00:00:00"/>
    <n v="5"/>
    <s v="Parsons"/>
    <x v="4"/>
    <n v="90"/>
    <n v="10"/>
    <n v="15"/>
    <n v="8.75"/>
    <n v="2"/>
    <n v="481.05637508093707"/>
    <n v="4.8105637508093706E-2"/>
    <n v="432.95073757284337"/>
    <n v="4.3295073757284336E-2"/>
    <n v="4.8105637508093699E-3"/>
    <n v="5.23"/>
    <n v="0.22643323575059709"/>
    <n v="8.4610000000000003"/>
    <n v="4.070217989559808E-2"/>
    <n v="0.18573105585499902"/>
  </r>
  <r>
    <m/>
    <s v="SC"/>
    <s v="STC-0385"/>
    <d v="2007-12-03T00:00:00"/>
    <n v="5"/>
    <s v="Parsons"/>
    <x v="4"/>
    <n v="100"/>
    <n v="14"/>
    <n v="25"/>
    <n v="13.25"/>
    <n v="2"/>
    <n v="1103.0917204917162"/>
    <n v="0.11030917204917162"/>
    <n v="1103.0917204917162"/>
    <n v="0.11030917204917162"/>
    <n v="0"/>
    <n v="5.23"/>
    <n v="0.57691696981716767"/>
    <n v="8.4610000000000003"/>
    <n v="0"/>
    <n v="0.57691696981716767"/>
  </r>
  <r>
    <m/>
    <s v="SC"/>
    <s v="STC-0385"/>
    <d v="2007-12-03T00:00:00"/>
    <n v="5"/>
    <s v="Parsons"/>
    <x v="4"/>
    <n v="100"/>
    <n v="20"/>
    <n v="21"/>
    <n v="15.25"/>
    <n v="2"/>
    <n v="1461.2332830009525"/>
    <n v="0.14612332830009525"/>
    <n v="1461.2332830009525"/>
    <n v="0.14612332830009525"/>
    <n v="0"/>
    <n v="5.23"/>
    <n v="0.76422500700949825"/>
    <n v="8.4610000000000003"/>
    <n v="0"/>
    <n v="0.76422500700949825"/>
  </r>
  <r>
    <m/>
    <s v="SC"/>
    <s v="STC-0385"/>
    <d v="2007-12-03T00:00:00"/>
    <n v="5"/>
    <s v="Parsons"/>
    <x v="4"/>
    <n v="80"/>
    <n v="25"/>
    <n v="25"/>
    <n v="18.75"/>
    <n v="2"/>
    <n v="2208.9323345553235"/>
    <n v="0.22089323345553236"/>
    <n v="1767.1458676442589"/>
    <n v="0.17671458676442589"/>
    <n v="4.4178646691106466E-2"/>
    <n v="5.23"/>
    <n v="0.92421728877794751"/>
    <n v="8.4610000000000003"/>
    <n v="0.37379552965345181"/>
    <n v="0.55042175912449576"/>
  </r>
  <r>
    <m/>
    <s v="SC"/>
    <s v="STC-0385"/>
    <d v="2007-12-03T00:00:00"/>
    <n v="5"/>
    <s v="Parsons"/>
    <x v="4"/>
    <n v="100"/>
    <n v="30"/>
    <n v="45"/>
    <n v="26.25"/>
    <n v="2"/>
    <n v="4329.5073757284335"/>
    <n v="0.43295073757284336"/>
    <n v="4329.5073757284335"/>
    <n v="0.43295073757284336"/>
    <n v="0"/>
    <n v="5.23"/>
    <n v="2.2643323575059711"/>
    <n v="8.4610000000000003"/>
    <n v="0"/>
    <n v="2.2643323575059711"/>
  </r>
  <r>
    <m/>
    <s v="SC"/>
    <s v="STC-0385"/>
    <d v="2007-12-03T00:00:00"/>
    <n v="5"/>
    <s v="Parsons"/>
    <x v="4"/>
    <n v="100"/>
    <n v="33"/>
    <n v="55"/>
    <n v="30.25"/>
    <n v="2"/>
    <n v="5749.5072551510202"/>
    <n v="0.57495072551510207"/>
    <n v="5749.5072551510202"/>
    <n v="0.57495072551510207"/>
    <n v="0"/>
    <n v="5.23"/>
    <n v="3.0069922944439842"/>
    <n v="8.4610000000000003"/>
    <n v="0"/>
    <n v="3.0069922944439842"/>
  </r>
  <r>
    <m/>
    <s v="SC"/>
    <s v="STC-0385"/>
    <d v="2007-12-03T00:00:00"/>
    <n v="5"/>
    <s v="Parsons"/>
    <x v="7"/>
    <n v="100"/>
    <n v="3"/>
    <n v="10"/>
    <n v="4"/>
    <n v="3"/>
    <n v="150.79644737231007"/>
    <n v="1.5079644737231007E-2"/>
    <n v="150.79644737231007"/>
    <n v="1.5079644737231007E-2"/>
    <n v="0"/>
    <n v="13.7"/>
    <n v="0.20659113290006478"/>
    <n v="7.907"/>
    <n v="0"/>
    <n v="0.20659113290006478"/>
  </r>
  <r>
    <m/>
    <s v="SC"/>
    <s v="STC-0385"/>
    <d v="2007-12-03T00:00:00"/>
    <n v="5"/>
    <s v="Parsons"/>
    <x v="7"/>
    <n v="30"/>
    <n v="5"/>
    <n v="12"/>
    <n v="5.5"/>
    <n v="3"/>
    <n v="285.09953331327375"/>
    <n v="2.8509953331327376E-2"/>
    <n v="85.529859993982129"/>
    <n v="8.5529859993982126E-3"/>
    <n v="1.9956967331929164E-2"/>
    <n v="13.7"/>
    <n v="0.11717590819175551"/>
    <n v="7.907"/>
    <n v="0.15779974069356389"/>
    <n v="-4.0623832501808385E-2"/>
  </r>
  <r>
    <m/>
    <s v="SC"/>
    <s v="STC-0385"/>
    <d v="2007-12-03T00:00:00"/>
    <n v="5"/>
    <s v="Parsons"/>
    <x v="7"/>
    <n v="70"/>
    <n v="10"/>
    <n v="10"/>
    <n v="7.5"/>
    <n v="3"/>
    <n v="530.14376029327764"/>
    <n v="5.3014376029327764E-2"/>
    <n v="371.10063220529435"/>
    <n v="3.7110063220529434E-2"/>
    <n v="1.5904312808798331E-2"/>
    <n v="13.7"/>
    <n v="0.50840786612125322"/>
    <n v="7.907"/>
    <n v="0.12575540137916841"/>
    <n v="0.38265246474208481"/>
  </r>
  <r>
    <m/>
    <s v="SC"/>
    <s v="STC-0385"/>
    <d v="2007-12-03T00:00:00"/>
    <n v="5"/>
    <s v="Parsons"/>
    <x v="7"/>
    <n v="50"/>
    <n v="15"/>
    <n v="15"/>
    <n v="11.25"/>
    <n v="3"/>
    <n v="1192.8234606598746"/>
    <n v="0.11928234606598746"/>
    <n v="596.41173032993731"/>
    <n v="5.9641173032993731E-2"/>
    <n v="5.9641173032993731E-2"/>
    <n v="13.7"/>
    <n v="0.81708407055201404"/>
    <n v="7.907"/>
    <n v="0.47158275517188142"/>
    <n v="0.34550131538013262"/>
  </r>
  <r>
    <m/>
    <s v="SC"/>
    <s v="STC-0385"/>
    <d v="2007-12-03T00:00:00"/>
    <n v="5"/>
    <s v="Parsons"/>
    <x v="7"/>
    <n v="40"/>
    <n v="20"/>
    <n v="30"/>
    <n v="17.5"/>
    <n v="3"/>
    <n v="2886.3382504856222"/>
    <n v="0.28863382504856222"/>
    <n v="1154.535300194249"/>
    <n v="0.11545353001942489"/>
    <n v="0.17318029502913734"/>
    <n v="13.7"/>
    <n v="1.5817133612661209"/>
    <n v="7.907"/>
    <n v="1.3693365927953889"/>
    <n v="0.21237676847073206"/>
  </r>
  <r>
    <m/>
    <s v="SC"/>
    <s v="STC-0385"/>
    <d v="2007-12-03T00:00:00"/>
    <n v="5"/>
    <s v="Parsons"/>
    <x v="11"/>
    <n v="90"/>
    <n v="5"/>
    <n v="12"/>
    <n v="5.5"/>
    <n v="2"/>
    <n v="190.06635554218249"/>
    <n v="1.9006635554218249E-2"/>
    <n v="171.05971998796426"/>
    <n v="1.7105971998796425E-2"/>
    <n v="1.9006635554218235E-3"/>
    <n v="5.78"/>
    <n v="9.8872518153043334E-2"/>
    <n v="9.0679999999999996"/>
    <n v="1.7235217120565093E-2"/>
    <n v="8.1637301032478238E-2"/>
  </r>
  <r>
    <m/>
    <s v="SC"/>
    <s v="STC-0385"/>
    <d v="2007-12-03T00:00:00"/>
    <n v="5"/>
    <s v="Parsons"/>
    <x v="11"/>
    <n v="70"/>
    <n v="10"/>
    <n v="17"/>
    <n v="9.25"/>
    <n v="2"/>
    <n v="537.60504284555338"/>
    <n v="5.3760504284555338E-2"/>
    <n v="376.32352999188737"/>
    <n v="3.763235299918874E-2"/>
    <n v="1.6128151285366599E-2"/>
    <n v="5.78"/>
    <n v="0.21751500033531093"/>
    <n v="9.0679999999999996"/>
    <n v="0.14625007585570432"/>
    <n v="7.1264924479606612E-2"/>
  </r>
  <r>
    <m/>
    <s v="SC"/>
    <s v="STC-0385"/>
    <d v="2007-12-03T00:00:00"/>
    <n v="5"/>
    <s v="Parsons"/>
    <x v="11"/>
    <n v="40"/>
    <n v="15"/>
    <n v="15"/>
    <n v="11.25"/>
    <n v="2"/>
    <n v="795.21564043991634"/>
    <n v="7.9521564043991633E-2"/>
    <n v="318.08625617596658"/>
    <n v="3.1808625617596661E-2"/>
    <n v="4.7712938426394971E-2"/>
    <n v="5.78"/>
    <n v="0.18385385606970872"/>
    <n v="9.0679999999999996"/>
    <n v="0.43266092565054959"/>
    <n v="-0.24880706958084087"/>
  </r>
  <r>
    <m/>
    <s v="SC"/>
    <s v="STC-0385"/>
    <d v="2007-12-03T00:00:00"/>
    <n v="5"/>
    <s v="Parsons"/>
    <x v="12"/>
    <n v="100"/>
    <n v="13"/>
    <n v="15"/>
    <n v="10.25"/>
    <n v="3"/>
    <n v="990.19073450333292"/>
    <n v="9.9019073450333298E-2"/>
    <n v="990.19073450333292"/>
    <n v="9.9019073450333298E-2"/>
    <n v="0"/>
    <n v="1.86"/>
    <n v="0.18417547661761993"/>
    <n v="12.651"/>
    <n v="0"/>
    <n v="0.18417547661761993"/>
  </r>
  <r>
    <m/>
    <s v="SC"/>
    <s v="STC-0385"/>
    <d v="2007-12-03T00:00:00"/>
    <n v="5"/>
    <s v="Parsons"/>
    <x v="12"/>
    <n v="40"/>
    <n v="14"/>
    <n v="15"/>
    <n v="10.75"/>
    <n v="3"/>
    <n v="1089.1509030914115"/>
    <n v="0.10891509030914115"/>
    <n v="435.6603612365646"/>
    <n v="4.3566036123656462E-2"/>
    <n v="6.5349054185484687E-2"/>
    <n v="1.86"/>
    <n v="8.1032827190001031E-2"/>
    <n v="12.651"/>
    <n v="0.82673088450056675"/>
    <n v="-0.74569805731056571"/>
  </r>
  <r>
    <m/>
    <s v="SC"/>
    <s v="STC-0388"/>
    <d v="2007-12-05T00:00:00"/>
    <n v="37"/>
    <s v="Cooke"/>
    <x v="4"/>
    <n v="90"/>
    <n v="3"/>
    <n v="10"/>
    <n v="4"/>
    <n v="2"/>
    <n v="100.53096491487338"/>
    <n v="1.0053096491487338E-2"/>
    <n v="90.477868423386042"/>
    <n v="9.0477868423386038E-3"/>
    <n v="1.0053096491487341E-3"/>
    <n v="5.23"/>
    <n v="4.7319925185430899E-2"/>
    <n v="8.4610000000000003"/>
    <n v="8.5059249414474406E-3"/>
    <n v="3.881400024398346E-2"/>
  </r>
  <r>
    <m/>
    <s v="SC"/>
    <s v="STC-0388"/>
    <d v="2007-12-05T00:00:00"/>
    <n v="37"/>
    <s v="Cooke"/>
    <x v="4"/>
    <n v="80"/>
    <n v="5"/>
    <n v="10"/>
    <n v="5"/>
    <n v="2"/>
    <n v="157.07963267948966"/>
    <n v="1.5707963267948967E-2"/>
    <n v="125.66370614359174"/>
    <n v="1.2566370614359173E-2"/>
    <n v="3.1415926535897937E-3"/>
    <n v="5.23"/>
    <n v="6.5722118313098488E-2"/>
    <n v="8.4610000000000003"/>
    <n v="2.6581015442023247E-2"/>
    <n v="3.9141102871075237E-2"/>
  </r>
  <r>
    <m/>
    <s v="SC"/>
    <s v="STC-0388"/>
    <d v="2007-12-05T00:00:00"/>
    <n v="37"/>
    <s v="Cooke"/>
    <x v="4"/>
    <n v="70"/>
    <n v="5"/>
    <n v="10"/>
    <n v="5"/>
    <n v="2"/>
    <n v="157.07963267948966"/>
    <n v="1.5707963267948967E-2"/>
    <n v="109.95574287564276"/>
    <n v="1.0995574287564275E-2"/>
    <n v="4.7123889803846915E-3"/>
    <n v="5.23"/>
    <n v="5.7506853523961163E-2"/>
    <n v="8.4610000000000003"/>
    <n v="3.9871523163034876E-2"/>
    <n v="1.7635330360926287E-2"/>
  </r>
  <r>
    <m/>
    <s v="SC"/>
    <s v="STC-0388"/>
    <d v="2007-12-05T00:00:00"/>
    <n v="37"/>
    <s v="Cooke"/>
    <x v="4"/>
    <n v="50"/>
    <n v="10"/>
    <n v="20"/>
    <n v="10"/>
    <n v="2"/>
    <n v="628.31853071795865"/>
    <n v="6.2831853071795868E-2"/>
    <n v="314.15926535897933"/>
    <n v="3.1415926535897934E-2"/>
    <n v="3.1415926535897934E-2"/>
    <n v="5.23"/>
    <n v="0.16430529578274622"/>
    <n v="8.4610000000000003"/>
    <n v="0.26581015442023243"/>
    <n v="-0.10150485863748621"/>
  </r>
  <r>
    <m/>
    <s v="SC"/>
    <s v="STC-0388"/>
    <d v="2007-12-05T00:00:00"/>
    <n v="37"/>
    <s v="Cooke"/>
    <x v="4"/>
    <n v="40"/>
    <n v="15"/>
    <n v="15"/>
    <n v="11.25"/>
    <n v="2"/>
    <n v="795.21564043991634"/>
    <n v="7.9521564043991633E-2"/>
    <n v="318.08625617596658"/>
    <n v="3.1808625617596661E-2"/>
    <n v="4.7712938426394971E-2"/>
    <n v="5.23"/>
    <n v="0.16635911198003056"/>
    <n v="8.4610000000000003"/>
    <n v="0.40369917202572786"/>
    <n v="-0.2373400600456973"/>
  </r>
  <r>
    <m/>
    <s v="SC"/>
    <s v="STC-0388"/>
    <d v="2007-12-05T00:00:00"/>
    <n v="37"/>
    <s v="Cooke"/>
    <x v="6"/>
    <n v="100"/>
    <n v="3"/>
    <n v="10"/>
    <n v="4"/>
    <n v="2"/>
    <n v="100.53096491487338"/>
    <n v="1.0053096491487338E-2"/>
    <n v="100.53096491487338"/>
    <n v="1.0053096491487338E-2"/>
    <n v="0"/>
    <n v="6.62"/>
    <n v="6.6551498773646175E-2"/>
    <n v="8.3030000000000008"/>
    <n v="0"/>
    <n v="6.6551498773646175E-2"/>
  </r>
  <r>
    <m/>
    <s v="SC"/>
    <s v="STC-0388"/>
    <d v="2007-12-05T00:00:00"/>
    <n v="37"/>
    <s v="Cooke"/>
    <x v="6"/>
    <n v="90"/>
    <n v="15"/>
    <n v="60"/>
    <n v="22.5"/>
    <n v="2"/>
    <n v="3180.8625617596654"/>
    <n v="0.31808625617596653"/>
    <n v="2862.776305583699"/>
    <n v="0.28627763055836991"/>
    <n v="3.180862561759662E-2"/>
    <n v="6.62"/>
    <n v="1.8951579142964088"/>
    <n v="8.3030000000000008"/>
    <n v="0.26410701850290474"/>
    <n v="1.6310508957935039"/>
  </r>
  <r>
    <m/>
    <s v="SC"/>
    <s v="STC-0388"/>
    <d v="2007-12-05T00:00:00"/>
    <n v="37"/>
    <s v="Cooke"/>
    <x v="6"/>
    <n v="50"/>
    <n v="15"/>
    <n v="30"/>
    <n v="15"/>
    <n v="2"/>
    <n v="1413.7166941154069"/>
    <n v="0.1413716694115407"/>
    <n v="706.85834705770344"/>
    <n v="7.0685834705770348E-2"/>
    <n v="7.0685834705770348E-2"/>
    <n v="6.62"/>
    <n v="0.46794022575219973"/>
    <n v="8.3030000000000008"/>
    <n v="0.58690448556201125"/>
    <n v="-0.11896425980981151"/>
  </r>
  <r>
    <m/>
    <s v="SC"/>
    <s v="STC-0388"/>
    <d v="2007-12-05T00:00:00"/>
    <n v="37"/>
    <s v="Cooke"/>
    <x v="8"/>
    <n v="100"/>
    <n v="15"/>
    <n v="15"/>
    <n v="11.25"/>
    <n v="2"/>
    <n v="795.21564043991634"/>
    <n v="7.9521564043991633E-2"/>
    <n v="795.21564043991634"/>
    <n v="7.9521564043991633E-2"/>
    <n v="0"/>
    <n v="11.49"/>
    <n v="0.91370277086546392"/>
    <n v="8.1999999999999993"/>
    <n v="0"/>
    <n v="0.91370277086546392"/>
  </r>
  <r>
    <m/>
    <s v="SC"/>
    <s v="STC-0388"/>
    <d v="2007-12-05T00:00:00"/>
    <n v="37"/>
    <s v="Cooke"/>
    <x v="11"/>
    <n v="90"/>
    <n v="5"/>
    <n v="10"/>
    <n v="5"/>
    <n v="2"/>
    <n v="157.07963267948966"/>
    <n v="1.5707963267948967E-2"/>
    <n v="141.37166941154069"/>
    <n v="1.4137166941154069E-2"/>
    <n v="1.5707963267948977E-3"/>
    <n v="5.78"/>
    <n v="8.171282491987053E-2"/>
    <n v="9.0679999999999996"/>
    <n v="1.4243981091376132E-2"/>
    <n v="6.7468843828494399E-2"/>
  </r>
  <r>
    <m/>
    <s v="SC"/>
    <s v="STC-0388"/>
    <d v="2007-12-05T00:00:00"/>
    <n v="37"/>
    <s v="Cooke"/>
    <x v="11"/>
    <n v="100"/>
    <n v="5"/>
    <n v="10"/>
    <n v="5"/>
    <n v="2"/>
    <n v="157.07963267948966"/>
    <n v="1.5707963267948967E-2"/>
    <n v="157.07963267948966"/>
    <n v="1.5707963267948967E-2"/>
    <n v="0"/>
    <n v="5.78"/>
    <n v="9.0792027688745031E-2"/>
    <n v="9.0679999999999996"/>
    <n v="0"/>
    <n v="9.0792027688745031E-2"/>
  </r>
  <r>
    <m/>
    <s v="SC"/>
    <s v="STC-0388"/>
    <d v="2007-12-05T00:00:00"/>
    <n v="37"/>
    <s v="Cooke"/>
    <x v="14"/>
    <n v="90"/>
    <n v="3"/>
    <n v="10"/>
    <n v="4"/>
    <n v="2"/>
    <n v="100.53096491487338"/>
    <n v="1.0053096491487338E-2"/>
    <n v="90.477868423386042"/>
    <n v="9.0477868423386038E-3"/>
    <n v="1.0053096491487341E-3"/>
    <n v="6.51"/>
    <n v="5.8901092343624312E-2"/>
    <n v="8.2509999999999994"/>
    <n v="8.2948099151262042E-3"/>
    <n v="5.0606282428498107E-2"/>
  </r>
  <r>
    <m/>
    <s v="SC"/>
    <s v="STC-0396"/>
    <d v="2007-11-30T00:00:00"/>
    <n v="35"/>
    <s v="Cooke"/>
    <x v="18"/>
    <n v="80"/>
    <n v="25"/>
    <n v="15"/>
    <n v="16.25"/>
    <n v="2"/>
    <n v="1659.1536201771096"/>
    <n v="0.16591536201771095"/>
    <n v="1327.3228961416878"/>
    <n v="0.13273228961416877"/>
    <n v="3.318307240354218E-2"/>
    <n v="4.47"/>
    <n v="0.59331333457533442"/>
    <n v="17.831"/>
    <n v="0.59168736402756061"/>
    <n v="1.6259705477738029E-3"/>
  </r>
  <r>
    <m/>
    <s v="SC"/>
    <s v="STC-0396"/>
    <d v="2007-11-30T00:00:00"/>
    <n v="35"/>
    <s v="Cooke"/>
    <x v="3"/>
    <n v="90"/>
    <n v="15"/>
    <n v="15"/>
    <n v="11.25"/>
    <n v="3"/>
    <n v="1192.8234606598746"/>
    <n v="0.11928234606598746"/>
    <n v="1073.5411145938872"/>
    <n v="0.10735411145938872"/>
    <n v="1.1928234606598739E-2"/>
    <n v="4.09"/>
    <n v="0.43907831586889984"/>
    <n v="6.1219999999999999"/>
    <n v="7.3024652261597475E-2"/>
    <n v="0.36605366360730235"/>
  </r>
  <r>
    <m/>
    <s v="SC"/>
    <s v="STC-0396"/>
    <d v="2007-11-30T00:00:00"/>
    <n v="35"/>
    <s v="Cooke"/>
    <x v="3"/>
    <n v="30"/>
    <n v="20"/>
    <n v="20"/>
    <n v="15"/>
    <n v="3"/>
    <n v="2120.5750411731105"/>
    <n v="0.21205750411731106"/>
    <n v="636.17251235193316"/>
    <n v="6.3617251235193323E-2"/>
    <n v="0.14844025288211773"/>
    <n v="4.09"/>
    <n v="0.26019455755194071"/>
    <n v="6.1219999999999999"/>
    <n v="0.90875122814432474"/>
    <n v="-0.64855667059238398"/>
  </r>
  <r>
    <m/>
    <s v="SC"/>
    <s v="STC-0396"/>
    <d v="2007-11-30T00:00:00"/>
    <n v="35"/>
    <s v="Cooke"/>
    <x v="4"/>
    <n v="90"/>
    <n v="5"/>
    <n v="10"/>
    <n v="5"/>
    <n v="2"/>
    <n v="157.07963267948966"/>
    <n v="1.5707963267948967E-2"/>
    <n v="141.37166941154069"/>
    <n v="1.4137166941154069E-2"/>
    <n v="1.5707963267948977E-3"/>
    <n v="5.23"/>
    <n v="7.3937383102235785E-2"/>
    <n v="8.4610000000000003"/>
    <n v="1.3290507721011631E-2"/>
    <n v="6.0646875381224152E-2"/>
  </r>
  <r>
    <m/>
    <s v="SC"/>
    <s v="STC-0396"/>
    <d v="2007-11-30T00:00:00"/>
    <n v="35"/>
    <s v="Cooke"/>
    <x v="4"/>
    <n v="90"/>
    <n v="10"/>
    <n v="18"/>
    <n v="9.5"/>
    <n v="2"/>
    <n v="567.05747397295761"/>
    <n v="5.670574739729576E-2"/>
    <n v="510.35172657566187"/>
    <n v="5.1035172657566186E-2"/>
    <n v="5.6705747397295739E-3"/>
    <n v="5.23"/>
    <n v="0.26691395299907117"/>
    <n v="8.4610000000000003"/>
    <n v="4.7978732872851926E-2"/>
    <n v="0.21893522012621924"/>
  </r>
  <r>
    <m/>
    <s v="SC"/>
    <s v="STC-0396"/>
    <d v="2007-11-30T00:00:00"/>
    <n v="35"/>
    <s v="Cooke"/>
    <x v="6"/>
    <n v="70"/>
    <n v="10"/>
    <n v="12"/>
    <n v="8"/>
    <n v="2"/>
    <n v="402.12385965949352"/>
    <n v="4.0212385965949352E-2"/>
    <n v="281.48670176164546"/>
    <n v="2.8148670176164545E-2"/>
    <n v="1.2063715789784806E-2"/>
    <n v="6.62"/>
    <n v="0.18634419656620929"/>
    <n v="8.3030000000000008"/>
    <n v="0.10016503220258326"/>
    <n v="8.6179164363626035E-2"/>
  </r>
  <r>
    <m/>
    <s v="SC"/>
    <s v="STC-0396"/>
    <d v="2007-11-30T00:00:00"/>
    <n v="35"/>
    <s v="Cooke"/>
    <x v="6"/>
    <n v="90"/>
    <n v="15"/>
    <n v="35"/>
    <n v="16.25"/>
    <n v="2"/>
    <n v="1659.1536201771096"/>
    <n v="0.16591536201771095"/>
    <n v="1493.2382581593986"/>
    <n v="0.14932382581593986"/>
    <n v="1.659153620177109E-2"/>
    <n v="6.62"/>
    <n v="0.9885237269015219"/>
    <n v="8.3030000000000008"/>
    <n v="0.13775952508330538"/>
    <n v="0.85076420181821655"/>
  </r>
  <r>
    <m/>
    <s v="SC"/>
    <s v="STC-0396"/>
    <d v="2007-11-30T00:00:00"/>
    <n v="35"/>
    <s v="Cooke"/>
    <x v="6"/>
    <n v="70"/>
    <n v="15"/>
    <n v="25"/>
    <n v="13.75"/>
    <n v="2"/>
    <n v="1187.9147221386406"/>
    <n v="0.11879147221386406"/>
    <n v="831.54030549704839"/>
    <n v="8.3154030549704841E-2"/>
    <n v="3.563744166415922E-2"/>
    <n v="6.62"/>
    <n v="0.55047968223904609"/>
    <n v="8.3030000000000008"/>
    <n v="0.29589767813751405"/>
    <n v="0.25458200410153203"/>
  </r>
  <r>
    <m/>
    <s v="SC"/>
    <s v="STC-0396"/>
    <d v="2007-11-30T00:00:00"/>
    <n v="35"/>
    <s v="Cooke"/>
    <x v="6"/>
    <n v="70"/>
    <n v="15"/>
    <n v="20"/>
    <n v="12.5"/>
    <n v="2"/>
    <n v="981.74770424681037"/>
    <n v="9.8174770424681035E-2"/>
    <n v="687.22339297276721"/>
    <n v="6.8722339297276724E-2"/>
    <n v="2.945243112740431E-2"/>
    <n v="6.62"/>
    <n v="0.45494188614797193"/>
    <n v="8.3030000000000008"/>
    <n v="0.244543535650838"/>
    <n v="0.21039835049713393"/>
  </r>
  <r>
    <m/>
    <s v="SC"/>
    <s v="STC-0396"/>
    <d v="2007-11-30T00:00:00"/>
    <n v="35"/>
    <s v="Cooke"/>
    <x v="6"/>
    <n v="40"/>
    <n v="15"/>
    <n v="20"/>
    <n v="12.5"/>
    <n v="2"/>
    <n v="981.74770424681037"/>
    <n v="9.8174770424681035E-2"/>
    <n v="392.69908169872417"/>
    <n v="3.9269908169872414E-2"/>
    <n v="5.8904862254808621E-2"/>
    <n v="6.62"/>
    <n v="0.25996679208455536"/>
    <n v="8.3030000000000008"/>
    <n v="0.489087071301676"/>
    <n v="-0.22912027921712064"/>
  </r>
  <r>
    <m/>
    <s v="SC"/>
    <s v="STC-0396"/>
    <d v="2007-11-30T00:00:00"/>
    <n v="35"/>
    <s v="Cooke"/>
    <x v="6"/>
    <n v="90"/>
    <n v="20"/>
    <n v="20"/>
    <n v="15"/>
    <n v="2"/>
    <n v="1413.7166941154069"/>
    <n v="0.1413716694115407"/>
    <n v="1272.3450247038663"/>
    <n v="0.12723450247038665"/>
    <n v="1.413716694115405E-2"/>
    <n v="6.62"/>
    <n v="0.84229240635395963"/>
    <n v="8.3030000000000008"/>
    <n v="0.11738089711240209"/>
    <n v="0.72491150924155756"/>
  </r>
  <r>
    <m/>
    <s v="SC"/>
    <s v="STC-0396"/>
    <d v="2007-11-30T00:00:00"/>
    <n v="35"/>
    <s v="Cooke"/>
    <x v="6"/>
    <n v="60"/>
    <n v="20"/>
    <n v="35"/>
    <n v="18.75"/>
    <n v="2"/>
    <n v="2208.9323345553235"/>
    <n v="0.22089323345553236"/>
    <n v="1325.359400733194"/>
    <n v="0.1325359400733194"/>
    <n v="8.8357293382212959E-2"/>
    <n v="6.62"/>
    <n v="0.8773879232853744"/>
    <n v="8.3030000000000008"/>
    <n v="0.73363060695251425"/>
    <n v="0.14375731633286015"/>
  </r>
  <r>
    <m/>
    <s v="SC"/>
    <s v="STC-0396"/>
    <d v="2007-11-30T00:00:00"/>
    <n v="35"/>
    <s v="Cooke"/>
    <x v="6"/>
    <n v="80"/>
    <n v="20"/>
    <n v="25"/>
    <n v="16.25"/>
    <n v="2"/>
    <n v="1659.1536201771096"/>
    <n v="0.16591536201771095"/>
    <n v="1327.3228961416878"/>
    <n v="0.13273228961416877"/>
    <n v="3.318307240354218E-2"/>
    <n v="6.62"/>
    <n v="0.87868775724579729"/>
    <n v="8.3030000000000008"/>
    <n v="0.27551905016661077"/>
    <n v="0.60316870707918646"/>
  </r>
  <r>
    <m/>
    <s v="SC"/>
    <s v="STC-0396"/>
    <d v="2007-11-30T00:00:00"/>
    <n v="35"/>
    <s v="Cooke"/>
    <x v="6"/>
    <n v="60"/>
    <n v="20"/>
    <n v="30"/>
    <n v="17.5"/>
    <n v="2"/>
    <n v="1924.2255003237483"/>
    <n v="0.19242255003237482"/>
    <n v="1154.535300194249"/>
    <n v="0.11545353001942489"/>
    <n v="7.6969020012949932E-2"/>
    <n v="6.62"/>
    <n v="0.76430236872859281"/>
    <n v="8.3030000000000008"/>
    <n v="0.63907377316752334"/>
    <n v="0.12522859556106947"/>
  </r>
  <r>
    <m/>
    <s v="SC"/>
    <s v="STC-0396"/>
    <d v="2007-11-30T00:00:00"/>
    <n v="35"/>
    <s v="Cooke"/>
    <x v="6"/>
    <n v="80"/>
    <n v="20"/>
    <n v="35"/>
    <n v="18.75"/>
    <n v="2"/>
    <n v="2208.9323345553235"/>
    <n v="0.22089323345553236"/>
    <n v="1767.1458676442589"/>
    <n v="0.17671458676442589"/>
    <n v="4.4178646691106466E-2"/>
    <n v="6.62"/>
    <n v="1.1698505643804995"/>
    <n v="8.3030000000000008"/>
    <n v="0.36681530347625702"/>
    <n v="0.80303526090424249"/>
  </r>
  <r>
    <m/>
    <s v="SC"/>
    <s v="STC-0396"/>
    <d v="2007-11-30T00:00:00"/>
    <n v="35"/>
    <s v="Cooke"/>
    <x v="6"/>
    <n v="30"/>
    <n v="30"/>
    <n v="30"/>
    <n v="22.5"/>
    <n v="2"/>
    <n v="3180.8625617596654"/>
    <n v="0.31808625617596653"/>
    <n v="954.25876852789952"/>
    <n v="9.5425876852789956E-2"/>
    <n v="0.22266037932317656"/>
    <n v="6.62"/>
    <n v="0.63171930476546956"/>
    <n v="8.3030000000000008"/>
    <n v="1.8487491295203351"/>
    <n v="-1.2170298247548654"/>
  </r>
  <r>
    <m/>
    <s v="SC"/>
    <s v="STC-0396"/>
    <d v="2007-11-30T00:00:00"/>
    <n v="35"/>
    <s v="Cooke"/>
    <x v="6"/>
    <n v="60"/>
    <n v="30"/>
    <n v="65"/>
    <n v="31.25"/>
    <n v="2"/>
    <n v="6135.9231515425645"/>
    <n v="0.6135923151542565"/>
    <n v="3681.5538909255388"/>
    <n v="0.36815538909255385"/>
    <n v="0.24543692606170264"/>
    <n v="6.62"/>
    <n v="2.4371886757927066"/>
    <n v="8.3030000000000008"/>
    <n v="2.0378627970903174"/>
    <n v="0.39932587870238923"/>
  </r>
  <r>
    <m/>
    <s v="SC"/>
    <s v="STC-0396"/>
    <d v="2007-11-30T00:00:00"/>
    <n v="35"/>
    <s v="Cooke"/>
    <x v="6"/>
    <n v="30"/>
    <n v="40"/>
    <n v="50"/>
    <n v="32.5"/>
    <n v="2"/>
    <n v="6636.6144807084384"/>
    <n v="0.66366144807084382"/>
    <n v="1990.9843442125314"/>
    <n v="0.19909843442125313"/>
    <n v="0.46456301364959068"/>
    <n v="6.62"/>
    <n v="1.3180316358686959"/>
    <n v="8.3030000000000008"/>
    <n v="3.8572667023325518"/>
    <n v="-2.5392350664638559"/>
  </r>
  <r>
    <m/>
    <s v="SC"/>
    <s v="STC-0396"/>
    <d v="2007-11-30T00:00:00"/>
    <n v="35"/>
    <s v="Cooke"/>
    <x v="7"/>
    <n v="90"/>
    <n v="20"/>
    <n v="40"/>
    <n v="20"/>
    <n v="3"/>
    <n v="3769.9111843077517"/>
    <n v="0.37699111843077515"/>
    <n v="3392.9200658769764"/>
    <n v="0.33929200658769765"/>
    <n v="3.7699111843077504E-2"/>
    <n v="13.7"/>
    <n v="4.648300490251458"/>
    <n v="7.907"/>
    <n v="0.29808687734321382"/>
    <n v="4.3502136129082443"/>
  </r>
  <r>
    <m/>
    <s v="SC"/>
    <s v="STC-0396"/>
    <d v="2007-11-30T00:00:00"/>
    <n v="35"/>
    <s v="Cooke"/>
    <x v="8"/>
    <n v="90"/>
    <n v="5"/>
    <n v="25"/>
    <n v="8.75"/>
    <n v="2"/>
    <n v="481.05637508093707"/>
    <n v="4.8105637508093706E-2"/>
    <n v="432.95073757284337"/>
    <n v="4.3295073757284336E-2"/>
    <n v="4.8105637508093699E-3"/>
    <n v="11.49"/>
    <n v="0.49746039747119702"/>
    <n v="8.1999999999999993"/>
    <n v="3.944662275663683E-2"/>
    <n v="0.45801377471456017"/>
  </r>
  <r>
    <m/>
    <s v="SC"/>
    <s v="STC-0396"/>
    <d v="2007-11-30T00:00:00"/>
    <n v="35"/>
    <s v="Cooke"/>
    <x v="10"/>
    <n v="100"/>
    <n v="5"/>
    <n v="15"/>
    <n v="6.25"/>
    <n v="1"/>
    <n v="122.7184630308513"/>
    <n v="1.2271846303085129E-2"/>
    <n v="122.7184630308513"/>
    <n v="1.2271846303085129E-2"/>
    <n v="0"/>
    <n v="1.93"/>
    <n v="2.3684663364954298E-2"/>
    <n v="8.1050000000000004"/>
    <n v="0"/>
    <n v="2.3684663364954298E-2"/>
  </r>
  <r>
    <m/>
    <s v="SC"/>
    <s v="STC-0396"/>
    <d v="2007-11-30T00:00:00"/>
    <n v="35"/>
    <s v="Cooke"/>
    <x v="10"/>
    <n v="90"/>
    <n v="10"/>
    <n v="25"/>
    <n v="11.25"/>
    <n v="1"/>
    <n v="397.60782021995817"/>
    <n v="3.9760782021995816E-2"/>
    <n v="357.84703819796238"/>
    <n v="3.5784703819796239E-2"/>
    <n v="3.9760782021995775E-3"/>
    <n v="1.93"/>
    <n v="6.9064478372206736E-2"/>
    <n v="8.1050000000000004"/>
    <n v="3.2226113828827577E-2"/>
    <n v="3.683836454337916E-2"/>
  </r>
  <r>
    <m/>
    <s v="SC"/>
    <s v="STC-0396"/>
    <d v="2007-11-30T00:00:00"/>
    <n v="35"/>
    <s v="Cooke"/>
    <x v="11"/>
    <n v="50"/>
    <n v="10"/>
    <n v="10"/>
    <n v="7.5"/>
    <n v="2"/>
    <n v="353.42917352885172"/>
    <n v="3.5342917352885174E-2"/>
    <n v="176.71458676442586"/>
    <n v="1.7671458676442587E-2"/>
    <n v="1.7671458676442587E-2"/>
    <n v="5.78"/>
    <n v="0.10214103114983816"/>
    <n v="9.0679999999999996"/>
    <n v="0.16024478727798136"/>
    <n v="-5.8103756128143197E-2"/>
  </r>
  <r>
    <m/>
    <s v="SC"/>
    <s v="STC-0396"/>
    <d v="2007-11-30T00:00:00"/>
    <n v="35"/>
    <s v="Cooke"/>
    <x v="13"/>
    <n v="90"/>
    <n v="5"/>
    <n v="20"/>
    <n v="7.5"/>
    <n v="2"/>
    <n v="353.42917352885172"/>
    <n v="3.5342917352885174E-2"/>
    <n v="318.08625617596658"/>
    <n v="3.1808625617596661E-2"/>
    <n v="3.5342917352885125E-3"/>
    <n v="4.05"/>
    <n v="0.12882493375126647"/>
    <n v="8.1050000000000004"/>
    <n v="2.8645434514513395E-2"/>
    <n v="0.10017949923675307"/>
  </r>
  <r>
    <m/>
    <s v="SC"/>
    <s v="STC-0396"/>
    <d v="2007-11-30T00:00:00"/>
    <n v="35"/>
    <s v="Cooke"/>
    <x v="14"/>
    <n v="100"/>
    <n v="5"/>
    <n v="12"/>
    <n v="5.5"/>
    <n v="2"/>
    <n v="190.06635554218249"/>
    <n v="1.9006635554218249E-2"/>
    <n v="190.06635554218249"/>
    <n v="1.9006635554218249E-2"/>
    <n v="0"/>
    <n v="6.51"/>
    <n v="0.1237331974579608"/>
    <n v="8.2509999999999994"/>
    <n v="0"/>
    <n v="0.1237331974579608"/>
  </r>
  <r>
    <m/>
    <s v="SC"/>
    <s v="STC-0396"/>
    <d v="2007-11-30T00:00:00"/>
    <n v="35"/>
    <s v="Cooke"/>
    <x v="14"/>
    <n v="90"/>
    <n v="5"/>
    <n v="20"/>
    <n v="7.5"/>
    <n v="2"/>
    <n v="353.42917352885172"/>
    <n v="3.5342917352885174E-2"/>
    <n v="318.08625617596658"/>
    <n v="3.1808625617596661E-2"/>
    <n v="3.5342917352885125E-3"/>
    <n v="6.51"/>
    <n v="0.20707415277055427"/>
    <n v="8.2509999999999994"/>
    <n v="2.9161441107865515E-2"/>
    <n v="0.17791271166268877"/>
  </r>
  <r>
    <m/>
    <s v="SC"/>
    <s v="STC-0396"/>
    <d v="2007-11-30T00:00:00"/>
    <n v="35"/>
    <s v="Cooke"/>
    <x v="14"/>
    <n v="90"/>
    <n v="5"/>
    <n v="10"/>
    <n v="5"/>
    <n v="2"/>
    <n v="157.07963267948966"/>
    <n v="1.5707963267948967E-2"/>
    <n v="141.37166941154069"/>
    <n v="1.4137166941154069E-2"/>
    <n v="1.5707963267948977E-3"/>
    <n v="6.51"/>
    <n v="9.2032956786912992E-2"/>
    <n v="8.2509999999999994"/>
    <n v="1.29606404923847E-2"/>
    <n v="7.9072316294528294E-2"/>
  </r>
  <r>
    <m/>
    <s v="SC"/>
    <s v="STC-0396"/>
    <d v="2007-11-30T00:00:00"/>
    <n v="35"/>
    <s v="Cooke"/>
    <x v="14"/>
    <n v="90"/>
    <n v="5"/>
    <n v="15"/>
    <n v="6.25"/>
    <n v="2"/>
    <n v="245.43692606170259"/>
    <n v="2.4543692606170259E-2"/>
    <n v="220.89323345553234"/>
    <n v="2.2089323345553233E-2"/>
    <n v="2.4543692606170259E-3"/>
    <n v="6.51"/>
    <n v="0.14380149497955155"/>
    <n v="8.2509999999999994"/>
    <n v="2.0251000769351078E-2"/>
    <n v="0.12355049421020048"/>
  </r>
  <r>
    <m/>
    <s v="SC"/>
    <s v="STC-0396"/>
    <d v="2007-11-30T00:00:00"/>
    <n v="35"/>
    <s v="Cooke"/>
    <x v="14"/>
    <n v="90"/>
    <n v="5"/>
    <n v="15"/>
    <n v="6.25"/>
    <n v="2"/>
    <n v="245.43692606170259"/>
    <n v="2.4543692606170259E-2"/>
    <n v="220.89323345553234"/>
    <n v="2.2089323345553233E-2"/>
    <n v="2.4543692606170259E-3"/>
    <n v="6.51"/>
    <n v="0.14380149497955155"/>
    <n v="8.2509999999999994"/>
    <n v="2.0251000769351078E-2"/>
    <n v="0.12355049421020048"/>
  </r>
  <r>
    <m/>
    <s v="SC"/>
    <s v="STC-0396"/>
    <d v="2007-11-30T00:00:00"/>
    <n v="35"/>
    <s v="Cooke"/>
    <x v="14"/>
    <n v="20"/>
    <n v="15"/>
    <n v="25"/>
    <n v="13.75"/>
    <n v="2"/>
    <n v="1187.9147221386406"/>
    <n v="0.11879147221386406"/>
    <n v="237.58294442772814"/>
    <n v="2.3758294442772814E-2"/>
    <n v="9.5033177771091243E-2"/>
    <n v="6.51"/>
    <n v="0.15466649682245101"/>
    <n v="8.2509999999999994"/>
    <n v="0.78411874978927376"/>
    <n v="-0.62945225296682272"/>
  </r>
  <r>
    <m/>
    <s v="SC"/>
    <s v="STC-0396"/>
    <d v="2007-11-30T00:00:00"/>
    <n v="35"/>
    <s v="Cooke"/>
    <x v="14"/>
    <n v="90"/>
    <n v="15"/>
    <n v="20"/>
    <n v="12.5"/>
    <n v="2"/>
    <n v="981.74770424681037"/>
    <n v="9.8174770424681035E-2"/>
    <n v="883.57293382212936"/>
    <n v="8.8357293382212931E-2"/>
    <n v="9.8174770424681035E-3"/>
    <n v="6.51"/>
    <n v="0.57520597991820621"/>
    <n v="8.2509999999999994"/>
    <n v="8.100400307740431E-2"/>
    <n v="0.49420197684080192"/>
  </r>
  <r>
    <m/>
    <s v="SC"/>
    <s v="STC-0398"/>
    <d v="2007-12-06T00:00:00"/>
    <n v="24"/>
    <s v="Quarles"/>
    <x v="3"/>
    <n v="80"/>
    <n v="3"/>
    <n v="15"/>
    <n v="5.25"/>
    <n v="3"/>
    <n v="259.770442543706"/>
    <n v="2.5977044254370599E-2"/>
    <n v="207.8163540349648"/>
    <n v="2.0781635403496479E-2"/>
    <n v="5.1954088508741197E-3"/>
    <n v="4.09"/>
    <n v="8.4996888800300596E-2"/>
    <n v="6.1219999999999999"/>
    <n v="3.180629298505136E-2"/>
    <n v="5.3190595815249236E-2"/>
  </r>
  <r>
    <m/>
    <s v="SC"/>
    <s v="STC-0398"/>
    <d v="2007-12-06T00:00:00"/>
    <n v="24"/>
    <s v="Quarles"/>
    <x v="4"/>
    <n v="80"/>
    <n v="1"/>
    <n v="12"/>
    <n v="3.5"/>
    <n v="2"/>
    <n v="76.969020012949926"/>
    <n v="7.696902001294993E-3"/>
    <n v="61.575216010359945"/>
    <n v="6.1575216010359944E-3"/>
    <n v="1.5393804002589986E-3"/>
    <n v="5.23"/>
    <n v="3.2203837973418255E-2"/>
    <n v="8.4610000000000003"/>
    <n v="1.3024697566591388E-2"/>
    <n v="1.9179140406826868E-2"/>
  </r>
  <r>
    <m/>
    <s v="SC"/>
    <s v="STC-0398"/>
    <d v="2007-12-06T00:00:00"/>
    <n v="24"/>
    <s v="Quarles"/>
    <x v="4"/>
    <n v="30"/>
    <n v="5"/>
    <n v="10"/>
    <n v="5"/>
    <n v="2"/>
    <n v="157.07963267948966"/>
    <n v="1.5707963267948967E-2"/>
    <n v="47.1238898038469"/>
    <n v="4.7123889803846897E-3"/>
    <n v="1.0995574287564277E-2"/>
    <n v="5.23"/>
    <n v="2.4645794367411929E-2"/>
    <n v="8.4610000000000003"/>
    <n v="9.3033554047081357E-2"/>
    <n v="-6.8387759679669424E-2"/>
  </r>
  <r>
    <m/>
    <s v="SC"/>
    <s v="STC-0398"/>
    <d v="2007-12-06T00:00:00"/>
    <n v="24"/>
    <s v="Quarles"/>
    <x v="4"/>
    <n v="70"/>
    <n v="8"/>
    <n v="15"/>
    <n v="7.75"/>
    <n v="2"/>
    <n v="377.38381751247391"/>
    <n v="3.7738381751247392E-2"/>
    <n v="264.1686722587317"/>
    <n v="2.6416867225873171E-2"/>
    <n v="1.1321514525374221E-2"/>
    <n v="5.23"/>
    <n v="0.13816021559131669"/>
    <n v="8.4610000000000003"/>
    <n v="9.5791334399191283E-2"/>
    <n v="4.236888119212541E-2"/>
  </r>
  <r>
    <m/>
    <s v="SC"/>
    <s v="STC-0398"/>
    <d v="2007-12-06T00:00:00"/>
    <n v="24"/>
    <s v="Quarles"/>
    <x v="21"/>
    <n v="80"/>
    <n v="5"/>
    <n v="15"/>
    <n v="6.25"/>
    <n v="2"/>
    <n v="245.43692606170259"/>
    <n v="2.4543692606170259E-2"/>
    <n v="196.34954084936209"/>
    <n v="1.9634954084936207E-2"/>
    <n v="4.9087385212340517E-3"/>
    <n v="8.19"/>
    <n v="0.16081027395562753"/>
    <n v="10.218"/>
    <n v="5.0157490209969541E-2"/>
    <n v="0.11065278374565798"/>
  </r>
  <r>
    <m/>
    <s v="SC"/>
    <s v="STC-0398"/>
    <d v="2007-12-06T00:00:00"/>
    <n v="24"/>
    <s v="Quarles"/>
    <x v="5"/>
    <n v="20"/>
    <n v="25"/>
    <n v="50"/>
    <n v="25"/>
    <n v="3"/>
    <n v="5890.4862254808622"/>
    <n v="0.58904862254808621"/>
    <n v="1178.0972450961724"/>
    <n v="0.11780972450961724"/>
    <n v="0.47123889803846897"/>
    <n v="10.71"/>
    <n v="1.2617421494980008"/>
    <n v="8.1999999999999993"/>
    <n v="3.864158963915445"/>
    <n v="-2.6024168144174444"/>
  </r>
  <r>
    <m/>
    <s v="SC"/>
    <s v="STC-0398"/>
    <d v="2007-12-06T00:00:00"/>
    <n v="24"/>
    <s v="Quarles"/>
    <x v="6"/>
    <n v="30"/>
    <n v="15"/>
    <n v="30"/>
    <n v="15"/>
    <n v="2"/>
    <n v="1413.7166941154069"/>
    <n v="0.1413716694115407"/>
    <n v="424.11500823462205"/>
    <n v="4.2411500823462206E-2"/>
    <n v="9.896016858807849E-2"/>
    <n v="6.62"/>
    <n v="0.28076413545131979"/>
    <n v="8.3030000000000008"/>
    <n v="0.82166627978681583"/>
    <n v="-0.54090214433549599"/>
  </r>
  <r>
    <m/>
    <s v="SC"/>
    <s v="STC-0398"/>
    <d v="2007-12-06T00:00:00"/>
    <n v="24"/>
    <s v="Quarles"/>
    <x v="6"/>
    <n v="20"/>
    <n v="15"/>
    <n v="15"/>
    <n v="11.25"/>
    <n v="2"/>
    <n v="795.21564043991634"/>
    <n v="7.9521564043991633E-2"/>
    <n v="159.04312808798329"/>
    <n v="1.5904312808798331E-2"/>
    <n v="6.3617251235193295E-2"/>
    <n v="6.62"/>
    <n v="0.10528655079424495"/>
    <n v="8.3030000000000008"/>
    <n v="0.52821403700580993"/>
    <n v="-0.42292748621156495"/>
  </r>
  <r>
    <m/>
    <s v="SC"/>
    <s v="STC-0398"/>
    <d v="2007-12-06T00:00:00"/>
    <n v="24"/>
    <s v="Quarles"/>
    <x v="6"/>
    <n v="80"/>
    <n v="30"/>
    <n v="30"/>
    <n v="22.5"/>
    <n v="2"/>
    <n v="3180.8625617596654"/>
    <n v="0.31808625617596653"/>
    <n v="2544.6900494077327"/>
    <n v="0.25446900494077329"/>
    <n v="6.361725123519324E-2"/>
    <n v="6.62"/>
    <n v="1.6845848127079193"/>
    <n v="8.3030000000000008"/>
    <n v="0.52821403700580949"/>
    <n v="1.1563707757021098"/>
  </r>
  <r>
    <m/>
    <s v="SC"/>
    <s v="STC-0398"/>
    <d v="2007-12-06T00:00:00"/>
    <n v="24"/>
    <s v="Quarles"/>
    <x v="8"/>
    <n v="90"/>
    <n v="5"/>
    <n v="15"/>
    <n v="6.25"/>
    <n v="2"/>
    <n v="245.43692606170259"/>
    <n v="2.4543692606170259E-2"/>
    <n v="220.89323345553234"/>
    <n v="2.2089323345553233E-2"/>
    <n v="2.4543692606170259E-3"/>
    <n v="11.49"/>
    <n v="0.25380632524040664"/>
    <n v="8.1999999999999993"/>
    <n v="2.0125827937059609E-2"/>
    <n v="0.23368049730334703"/>
  </r>
  <r>
    <m/>
    <s v="SC"/>
    <s v="STC-0398"/>
    <d v="2007-12-06T00:00:00"/>
    <n v="24"/>
    <s v="Quarles"/>
    <x v="8"/>
    <n v="40"/>
    <n v="10"/>
    <n v="30"/>
    <n v="12.5"/>
    <n v="2"/>
    <n v="981.74770424681037"/>
    <n v="9.8174770424681035E-2"/>
    <n v="392.69908169872417"/>
    <n v="3.9269908169872414E-2"/>
    <n v="5.8904862254808621E-2"/>
    <n v="11.49"/>
    <n v="0.45121124487183406"/>
    <n v="8.1999999999999993"/>
    <n v="0.48301987048943062"/>
    <n v="-3.1808625617596564E-2"/>
  </r>
  <r>
    <m/>
    <s v="SC"/>
    <s v="STC-0398"/>
    <d v="2007-12-06T00:00:00"/>
    <n v="24"/>
    <s v="Quarles"/>
    <x v="8"/>
    <n v="10"/>
    <n v="15"/>
    <n v="15"/>
    <n v="11.25"/>
    <n v="2"/>
    <n v="795.21564043991634"/>
    <n v="7.9521564043991633E-2"/>
    <n v="79.521564043991646"/>
    <n v="7.9521564043991654E-3"/>
    <n v="7.1569407639592464E-2"/>
    <n v="11.49"/>
    <n v="9.1370277086546409E-2"/>
    <n v="8.1999999999999993"/>
    <n v="0.58686914264465817"/>
    <n v="-0.49549886555811173"/>
  </r>
  <r>
    <m/>
    <s v="SC"/>
    <s v="STC-0398"/>
    <d v="2007-12-06T00:00:00"/>
    <n v="24"/>
    <s v="Quarles"/>
    <x v="8"/>
    <n v="20"/>
    <n v="20"/>
    <n v="50"/>
    <n v="22.5"/>
    <n v="2"/>
    <n v="3180.8625617596654"/>
    <n v="0.31808625617596653"/>
    <n v="636.17251235193316"/>
    <n v="6.3617251235193323E-2"/>
    <n v="0.25446900494077318"/>
    <n v="11.49"/>
    <n v="0.73096221669237127"/>
    <n v="8.1999999999999993"/>
    <n v="2.0866458405143398"/>
    <n v="-1.3556836238219685"/>
  </r>
  <r>
    <m/>
    <s v="SC"/>
    <s v="STC-0398"/>
    <d v="2007-12-06T00:00:00"/>
    <n v="24"/>
    <s v="Quarles"/>
    <x v="8"/>
    <n v="70"/>
    <n v="30"/>
    <n v="30"/>
    <n v="22.5"/>
    <n v="2"/>
    <n v="3180.8625617596654"/>
    <n v="0.31808625617596653"/>
    <n v="2226.6037932317654"/>
    <n v="0.22266037932317653"/>
    <n v="9.5425876852789998E-2"/>
    <n v="11.49"/>
    <n v="2.5583677584232984"/>
    <n v="8.1999999999999993"/>
    <n v="0.78249219019287797"/>
    <n v="1.7758755682304206"/>
  </r>
  <r>
    <m/>
    <s v="SC"/>
    <s v="STC-0398"/>
    <d v="2007-12-06T00:00:00"/>
    <n v="24"/>
    <s v="Quarles"/>
    <x v="8"/>
    <n v="40"/>
    <n v="30"/>
    <n v="40"/>
    <n v="25"/>
    <n v="2"/>
    <n v="3926.9908169872415"/>
    <n v="0.39269908169872414"/>
    <n v="1570.7963267948967"/>
    <n v="0.15707963267948966"/>
    <n v="0.23561944901923448"/>
    <n v="11.49"/>
    <n v="1.8048449794873362"/>
    <n v="8.1999999999999993"/>
    <n v="1.9320794819577225"/>
    <n v="-0.12723450247038626"/>
  </r>
  <r>
    <m/>
    <s v="SC"/>
    <s v="STC-0398"/>
    <d v="2007-12-06T00:00:00"/>
    <n v="24"/>
    <s v="Quarles"/>
    <x v="9"/>
    <n v="20"/>
    <n v="20"/>
    <n v="20"/>
    <n v="15"/>
    <n v="2"/>
    <n v="1413.7166941154069"/>
    <n v="0.1413716694115407"/>
    <n v="282.74333882308139"/>
    <n v="2.8274333882308138E-2"/>
    <n v="0.11309733552923255"/>
    <n v="9.1999999999999993"/>
    <n v="0.26012387171723483"/>
    <n v="8.1999999999999993"/>
    <n v="0.92739815133970682"/>
    <n v="-0.66727427962247199"/>
  </r>
  <r>
    <m/>
    <s v="SC"/>
    <s v="STC-0398"/>
    <d v="2007-12-06T00:00:00"/>
    <n v="24"/>
    <s v="Quarles"/>
    <x v="9"/>
    <n v="20"/>
    <n v="20"/>
    <n v="30"/>
    <n v="17.5"/>
    <n v="2"/>
    <n v="1924.2255003237483"/>
    <n v="0.19242255003237482"/>
    <n v="384.84510006474966"/>
    <n v="3.8484510006474966E-2"/>
    <n v="0.15393804002589986"/>
    <n v="9.1999999999999993"/>
    <n v="0.35405749205956966"/>
    <n v="8.1999999999999993"/>
    <n v="1.2622919282123788"/>
    <n v="-0.90823443615280919"/>
  </r>
  <r>
    <m/>
    <s v="SC"/>
    <s v="STC-0398"/>
    <d v="2007-12-06T00:00:00"/>
    <n v="24"/>
    <s v="Quarles"/>
    <x v="12"/>
    <n v="10"/>
    <n v="5"/>
    <n v="15"/>
    <n v="6.25"/>
    <n v="3"/>
    <n v="368.15538909255389"/>
    <n v="3.6815538909255388E-2"/>
    <n v="36.815538909255388"/>
    <n v="3.6815538909255388E-3"/>
    <n v="3.3133985018329849E-2"/>
    <n v="1.86"/>
    <n v="6.8476902371215021E-3"/>
    <n v="12.651"/>
    <n v="0.41917804446689094"/>
    <n v="-0.41233035422976944"/>
  </r>
  <r>
    <m/>
    <s v="SC"/>
    <s v="STC-0398"/>
    <d v="2007-12-06T00:00:00"/>
    <n v="24"/>
    <s v="Quarles"/>
    <x v="13"/>
    <n v="90"/>
    <n v="1"/>
    <n v="10"/>
    <n v="3"/>
    <n v="2"/>
    <n v="56.548667764616276"/>
    <n v="5.6548667764616273E-3"/>
    <n v="50.893800988154652"/>
    <n v="5.0893800988154655E-3"/>
    <n v="5.6548667764616187E-4"/>
    <n v="4.05"/>
    <n v="2.0611989400202636E-2"/>
    <n v="8.1050000000000004"/>
    <n v="4.5832695223221422E-3"/>
    <n v="1.6028719877880494E-2"/>
  </r>
  <r>
    <m/>
    <s v="SC"/>
    <s v="STC-0398"/>
    <d v="2007-12-06T00:00:00"/>
    <n v="24"/>
    <s v="Quarles"/>
    <x v="14"/>
    <n v="80"/>
    <n v="5"/>
    <n v="15"/>
    <n v="6.25"/>
    <n v="2"/>
    <n v="245.43692606170259"/>
    <n v="2.4543692606170259E-2"/>
    <n v="196.34954084936209"/>
    <n v="1.9634954084936207E-2"/>
    <n v="4.9087385212340517E-3"/>
    <n v="6.51"/>
    <n v="0.1278235510929347"/>
    <n v="8.2509999999999994"/>
    <n v="4.0502001538702155E-2"/>
    <n v="8.7321549554232547E-2"/>
  </r>
  <r>
    <m/>
    <s v="SC"/>
    <s v="STC-0398"/>
    <d v="2007-12-06T00:00:00"/>
    <n v="24"/>
    <s v="Quarles"/>
    <x v="14"/>
    <n v="70"/>
    <n v="5"/>
    <n v="20"/>
    <n v="7.5"/>
    <n v="2"/>
    <n v="353.42917352885172"/>
    <n v="3.5342917352885174E-2"/>
    <n v="247.40042147019619"/>
    <n v="2.4740042147019619E-2"/>
    <n v="1.0602875205865555E-2"/>
    <n v="6.51"/>
    <n v="0.16105767437709773"/>
    <n v="8.2509999999999994"/>
    <n v="8.7484323323596694E-2"/>
    <n v="7.3573351053501032E-2"/>
  </r>
  <r>
    <m/>
    <s v="SC"/>
    <s v="STC-0398"/>
    <d v="2007-12-06T00:00:00"/>
    <n v="24"/>
    <s v="Quarles"/>
    <x v="14"/>
    <n v="70"/>
    <n v="10"/>
    <n v="25"/>
    <n v="11.25"/>
    <n v="2"/>
    <n v="795.21564043991634"/>
    <n v="7.9521564043991633E-2"/>
    <n v="556.65094830794135"/>
    <n v="5.5665094830794133E-2"/>
    <n v="2.38564692131975E-2"/>
    <n v="6.51"/>
    <n v="0.36237976734846977"/>
    <n v="8.2509999999999994"/>
    <n v="0.19683972747809256"/>
    <n v="0.16554003987037721"/>
  </r>
  <r>
    <m/>
    <s v="SC"/>
    <s v="STC-0398"/>
    <d v="2007-12-06T00:00:00"/>
    <n v="24"/>
    <s v="Quarles"/>
    <x v="14"/>
    <n v="80"/>
    <n v="20"/>
    <n v="40"/>
    <n v="20"/>
    <n v="2"/>
    <n v="2513.2741228718346"/>
    <n v="0.25132741228718347"/>
    <n v="2010.6192982974678"/>
    <n v="0.20106192982974677"/>
    <n v="5.02654824574367E-2"/>
    <n v="6.51"/>
    <n v="1.3089131631916515"/>
    <n v="8.2509999999999994"/>
    <n v="0.41474049575631017"/>
    <n v="0.89417266743534141"/>
  </r>
  <r>
    <m/>
    <s v="SC"/>
    <s v="STC-0398"/>
    <d v="2007-12-06T00:00:00"/>
    <n v="24"/>
    <s v="Quarles"/>
    <x v="14"/>
    <n v="70"/>
    <n v="20"/>
    <n v="40"/>
    <n v="20"/>
    <n v="2"/>
    <n v="2513.2741228718346"/>
    <n v="0.25132741228718347"/>
    <n v="1759.2918860102841"/>
    <n v="0.17592918860102841"/>
    <n v="7.5398223686155064E-2"/>
    <n v="6.51"/>
    <n v="1.1452990177926949"/>
    <n v="8.2509999999999994"/>
    <n v="0.62211074363446539"/>
    <n v="0.52318827415822955"/>
  </r>
  <r>
    <m/>
    <s v="SC"/>
    <s v="STC-0398"/>
    <d v="2007-12-06T00:00:00"/>
    <n v="24"/>
    <s v="Quarles"/>
    <x v="14"/>
    <n v="90"/>
    <n v="25"/>
    <n v="25"/>
    <n v="18.75"/>
    <n v="2"/>
    <n v="2208.9323345553235"/>
    <n v="0.22089323345553236"/>
    <n v="1988.0391010997912"/>
    <n v="0.19880391010997911"/>
    <n v="2.2089323345553247E-2"/>
    <n v="6.51"/>
    <n v="1.2942134548159641"/>
    <n v="8.2509999999999994"/>
    <n v="0.18225900692415983"/>
    <n v="1.1119544478918042"/>
  </r>
  <r>
    <m/>
    <s v="SC"/>
    <s v="STC-0398"/>
    <d v="2007-12-06T00:00:00"/>
    <n v="24"/>
    <s v="Quarles"/>
    <x v="14"/>
    <n v="30"/>
    <n v="25"/>
    <n v="25"/>
    <n v="18.75"/>
    <n v="2"/>
    <n v="2208.9323345553235"/>
    <n v="0.22089323345553236"/>
    <n v="662.67970036659699"/>
    <n v="6.6267970036659699E-2"/>
    <n v="0.15462526341887267"/>
    <n v="6.51"/>
    <n v="0.43140448493865463"/>
    <n v="8.2509999999999994"/>
    <n v="1.2758130484691184"/>
    <n v="-0.84440856353046367"/>
  </r>
  <r>
    <m/>
    <s v="SC"/>
    <s v="STC-0398"/>
    <d v="2007-12-06T00:00:00"/>
    <n v="24"/>
    <s v="Quarles"/>
    <x v="14"/>
    <n v="30"/>
    <n v="35"/>
    <n v="100"/>
    <n v="42.5"/>
    <n v="2"/>
    <n v="11349.003461093127"/>
    <n v="1.1349003461093128"/>
    <n v="3404.701038327938"/>
    <n v="0.3404701038327938"/>
    <n v="0.79443024227651904"/>
    <n v="6.51"/>
    <n v="2.2164603759514874"/>
    <n v="8.2509999999999994"/>
    <n v="6.5548439290235585"/>
    <n v="-4.3383835530720711"/>
  </r>
  <r>
    <m/>
    <s v="SC"/>
    <s v="STC-0398"/>
    <d v="2007-12-06T00:00:00"/>
    <n v="24"/>
    <s v="Quarles"/>
    <x v="14"/>
    <n v="30"/>
    <n v="40"/>
    <n v="50"/>
    <n v="32.5"/>
    <n v="2"/>
    <n v="6636.6144807084384"/>
    <n v="0.66366144807084382"/>
    <n v="1990.9843442125314"/>
    <n v="0.19909843442125313"/>
    <n v="0.46456301364959068"/>
    <n v="6.51"/>
    <n v="1.2961308080823579"/>
    <n v="8.2509999999999994"/>
    <n v="3.8331094256227725"/>
    <n v="-2.5369786175404148"/>
  </r>
  <r>
    <m/>
    <s v="SC"/>
    <s v="STC-0401"/>
    <d v="2007-12-03T00:00:00"/>
    <n v="30"/>
    <s v="Parsons"/>
    <x v="0"/>
    <n v="100"/>
    <n v="2"/>
    <n v="20"/>
    <n v="6"/>
    <n v="1"/>
    <n v="113.09733552923255"/>
    <n v="1.1309733552923255E-2"/>
    <n v="113.09733552923255"/>
    <n v="1.1309733552923255E-2"/>
    <n v="0"/>
    <n v="4.2699999999999996"/>
    <n v="4.8292562270982289E-2"/>
    <n v="6.83"/>
    <n v="0"/>
    <n v="4.8292562270982289E-2"/>
  </r>
  <r>
    <m/>
    <s v="SC"/>
    <s v="STC-0401"/>
    <d v="2007-12-03T00:00:00"/>
    <n v="30"/>
    <s v="Parsons"/>
    <x v="1"/>
    <n v="100"/>
    <n v="1"/>
    <n v="12"/>
    <n v="3.5"/>
    <n v="1"/>
    <n v="38.484510006474963"/>
    <n v="3.8484510006474965E-3"/>
    <n v="38.484510006474963"/>
    <n v="3.8484510006474965E-3"/>
    <n v="0"/>
    <n v="0.1"/>
    <n v="3.8484510006474965E-4"/>
    <n v="5.71"/>
    <n v="0"/>
    <n v="3.8484510006474965E-4"/>
  </r>
  <r>
    <m/>
    <s v="SC"/>
    <s v="STC-0401"/>
    <d v="2007-12-03T00:00:00"/>
    <n v="30"/>
    <s v="Parsons"/>
    <x v="5"/>
    <n v="90"/>
    <n v="5"/>
    <n v="10"/>
    <n v="5"/>
    <n v="3"/>
    <n v="235.61944901923448"/>
    <n v="2.3561944901923447E-2"/>
    <n v="212.05750411731103"/>
    <n v="2.1205750411731103E-2"/>
    <n v="2.356194490192344E-3"/>
    <n v="10.71"/>
    <n v="0.22711358690964012"/>
    <n v="8.1999999999999993"/>
    <n v="1.9320794819577221E-2"/>
    <n v="0.20779279209006291"/>
  </r>
  <r>
    <m/>
    <s v="SC"/>
    <s v="STC-0401"/>
    <d v="2007-12-03T00:00:00"/>
    <n v="30"/>
    <s v="Parsons"/>
    <x v="5"/>
    <n v="90"/>
    <n v="12"/>
    <n v="12"/>
    <n v="9"/>
    <n v="3"/>
    <n v="763.40701482231975"/>
    <n v="7.6340701482231973E-2"/>
    <n v="687.06631334008785"/>
    <n v="6.8706631334008783E-2"/>
    <n v="7.6340701482231904E-3"/>
    <n v="10.71"/>
    <n v="0.73584802158723417"/>
    <n v="8.1999999999999993"/>
    <n v="6.2599375215430159E-2"/>
    <n v="0.67324864637180404"/>
  </r>
  <r>
    <m/>
    <s v="SC"/>
    <s v="STC-0401"/>
    <d v="2007-12-03T00:00:00"/>
    <n v="30"/>
    <s v="Parsons"/>
    <x v="5"/>
    <n v="10"/>
    <n v="15"/>
    <n v="6"/>
    <n v="9"/>
    <n v="3"/>
    <n v="763.40701482231975"/>
    <n v="7.6340701482231973E-2"/>
    <n v="76.340701482231978"/>
    <n v="7.6340701482231982E-3"/>
    <n v="6.8706631334008769E-2"/>
    <n v="10.71"/>
    <n v="8.1760891287470466E-2"/>
    <n v="8.1999999999999993"/>
    <n v="0.56339437693887184"/>
    <n v="-0.48163348565140141"/>
  </r>
  <r>
    <m/>
    <s v="SC"/>
    <s v="STC-0401"/>
    <d v="2007-12-03T00:00:00"/>
    <n v="30"/>
    <s v="Parsons"/>
    <x v="5"/>
    <n v="10"/>
    <n v="23"/>
    <n v="37"/>
    <n v="20.75"/>
    <n v="3"/>
    <n v="4057.955960733766"/>
    <n v="0.40579559607337662"/>
    <n v="405.7955960733766"/>
    <n v="4.057955960733766E-2"/>
    <n v="0.36521603646603895"/>
    <n v="10.71"/>
    <n v="0.43460708339458637"/>
    <n v="8.1999999999999993"/>
    <n v="2.9947714990215193"/>
    <n v="-2.5601644156269328"/>
  </r>
  <r>
    <m/>
    <s v="SC"/>
    <s v="STC-0401"/>
    <d v="2007-12-03T00:00:00"/>
    <n v="30"/>
    <s v="Parsons"/>
    <x v="5"/>
    <n v="10"/>
    <n v="32"/>
    <n v="35"/>
    <n v="24.75"/>
    <n v="3"/>
    <n v="5773.2655495937934"/>
    <n v="0.57732655495937935"/>
    <n v="577.32655495937934"/>
    <n v="5.773265549593793E-2"/>
    <n v="0.51959389946344137"/>
    <n v="10.71"/>
    <n v="0.61831674036149531"/>
    <n v="8.1999999999999993"/>
    <n v="4.2606699756002184"/>
    <n v="-3.6423532352387231"/>
  </r>
  <r>
    <m/>
    <s v="SC"/>
    <s v="STC-0401"/>
    <d v="2007-12-03T00:00:00"/>
    <n v="30"/>
    <s v="Parsons"/>
    <x v="5"/>
    <n v="30"/>
    <n v="40"/>
    <n v="60"/>
    <n v="35"/>
    <n v="3"/>
    <n v="11545.353001942489"/>
    <n v="1.1545353001942489"/>
    <n v="3463.6059005827465"/>
    <n v="0.34636059005827463"/>
    <n v="0.80817471013597419"/>
    <n v="10.71"/>
    <n v="3.7095219195241218"/>
    <n v="8.1999999999999993"/>
    <n v="6.6270326231149879"/>
    <n v="-2.9175107035908661"/>
  </r>
  <r>
    <m/>
    <s v="SC"/>
    <s v="STC-0401"/>
    <d v="2007-12-03T00:00:00"/>
    <n v="30"/>
    <s v="Parsons"/>
    <x v="5"/>
    <n v="10"/>
    <n v="40"/>
    <n v="41"/>
    <n v="30.25"/>
    <n v="3"/>
    <n v="8624.2608827265303"/>
    <n v="0.86242608827265299"/>
    <n v="862.42608827265303"/>
    <n v="8.624260882726531E-2"/>
    <n v="0.77618347944538768"/>
    <n v="10.71"/>
    <n v="0.9236583405400115"/>
    <n v="8.1999999999999993"/>
    <n v="6.3647045314521788"/>
    <n v="-5.441046190912167"/>
  </r>
  <r>
    <m/>
    <s v="SC"/>
    <s v="STC-0401"/>
    <d v="2007-12-03T00:00:00"/>
    <n v="30"/>
    <s v="Parsons"/>
    <x v="5"/>
    <n v="40"/>
    <n v="50"/>
    <n v="43"/>
    <n v="35.75"/>
    <n v="3"/>
    <n v="12045.455282485815"/>
    <n v="1.2045455282485815"/>
    <n v="4818.1821129943264"/>
    <n v="0.48181821129943264"/>
    <n v="0.72272731694914882"/>
    <n v="10.71"/>
    <n v="5.1602730430169244"/>
    <n v="8.1999999999999993"/>
    <n v="5.9263639989830201"/>
    <n v="-0.76609095596609578"/>
  </r>
  <r>
    <m/>
    <s v="SC"/>
    <s v="STC-0401"/>
    <d v="2007-12-03T00:00:00"/>
    <n v="30"/>
    <s v="Parsons"/>
    <x v="5"/>
    <n v="20"/>
    <n v="55"/>
    <n v="105"/>
    <n v="53.75"/>
    <n v="3"/>
    <n v="27228.772577285286"/>
    <n v="2.7228772577285287"/>
    <n v="5445.754515457058"/>
    <n v="0.54457545154570575"/>
    <n v="2.178301806182823"/>
    <n v="10.71"/>
    <n v="5.8324030860545086"/>
    <n v="8.1999999999999993"/>
    <n v="17.862074810699148"/>
    <n v="-12.02967172464464"/>
  </r>
  <r>
    <m/>
    <s v="SC"/>
    <s v="STC-0401"/>
    <d v="2007-12-03T00:00:00"/>
    <n v="30"/>
    <s v="Parsons"/>
    <x v="5"/>
    <n v="10"/>
    <n v="80"/>
    <n v="50"/>
    <n v="52.5"/>
    <n v="3"/>
    <n v="25977.044254370601"/>
    <n v="2.59770442543706"/>
    <n v="2597.7044254370603"/>
    <n v="0.25977044254370601"/>
    <n v="2.3379339828933539"/>
    <n v="10.71"/>
    <n v="2.7821414396430915"/>
    <n v="8.1999999999999993"/>
    <n v="19.171058659725499"/>
    <n v="-16.388917220082408"/>
  </r>
  <r>
    <m/>
    <s v="SC"/>
    <s v="STC-0401"/>
    <d v="2007-12-03T00:00:00"/>
    <n v="30"/>
    <s v="Parsons"/>
    <x v="5"/>
    <n v="10"/>
    <n v="90"/>
    <n v="130"/>
    <n v="77.5"/>
    <n v="3"/>
    <n v="56607.572626871086"/>
    <n v="5.6607572626871088"/>
    <n v="5660.7572626871088"/>
    <n v="0.56607572626871083"/>
    <n v="5.0946815364183982"/>
    <n v="10.71"/>
    <n v="6.0626710283378937"/>
    <n v="8.1999999999999993"/>
    <n v="41.776388598630859"/>
    <n v="-35.713717570292964"/>
  </r>
  <r>
    <m/>
    <s v="SC"/>
    <s v="STC-0401"/>
    <d v="2007-12-03T00:00:00"/>
    <n v="30"/>
    <s v="Parsons"/>
    <x v="5"/>
    <n v="100"/>
    <n v="90"/>
    <n v="100"/>
    <n v="70"/>
    <n v="3"/>
    <n v="46181.412007769955"/>
    <n v="4.6181412007769955"/>
    <n v="46181.412007769955"/>
    <n v="4.6181412007769955"/>
    <n v="0"/>
    <n v="10.71"/>
    <n v="49.460292260321623"/>
    <n v="8.1999999999999993"/>
    <n v="0"/>
    <n v="49.460292260321623"/>
  </r>
  <r>
    <m/>
    <s v="SC"/>
    <s v="STC-0401"/>
    <d v="2007-12-03T00:00:00"/>
    <n v="30"/>
    <s v="Parsons"/>
    <x v="5"/>
    <n v="10"/>
    <n v="100"/>
    <n v="155"/>
    <n v="88.75"/>
    <n v="3"/>
    <n v="74234.852656622563"/>
    <n v="7.4234852656622561"/>
    <n v="7423.485265662257"/>
    <n v="0.74234852656622574"/>
    <n v="6.6811367390960301"/>
    <n v="10.71"/>
    <n v="7.9505527195242784"/>
    <n v="8.1999999999999993"/>
    <n v="54.785321260587445"/>
    <n v="-46.83476854106317"/>
  </r>
  <r>
    <m/>
    <s v="SC"/>
    <s v="STC-0401"/>
    <d v="2007-12-03T00:00:00"/>
    <n v="30"/>
    <s v="Parsons"/>
    <x v="5"/>
    <n v="10"/>
    <n v="100"/>
    <n v="100"/>
    <n v="75"/>
    <n v="3"/>
    <n v="53014.376029327759"/>
    <n v="5.3014376029327757"/>
    <n v="5301.4376029327759"/>
    <n v="0.53014376029327759"/>
    <n v="4.7712938426394977"/>
    <n v="10.71"/>
    <n v="5.677839672741003"/>
    <n v="8.1999999999999993"/>
    <n v="39.124609509643875"/>
    <n v="-33.446769836902874"/>
  </r>
  <r>
    <m/>
    <s v="SC"/>
    <s v="STC-0401"/>
    <d v="2007-12-03T00:00:00"/>
    <n v="30"/>
    <s v="Parsons"/>
    <x v="5"/>
    <n v="20"/>
    <n v="105"/>
    <n v="60"/>
    <n v="67.5"/>
    <n v="3"/>
    <n v="42941.644583755486"/>
    <n v="4.2941644583755485"/>
    <n v="8588.3289167510975"/>
    <n v="0.85883289167510979"/>
    <n v="3.4353315667004387"/>
    <n v="10.71"/>
    <n v="9.1981002698404257"/>
    <n v="8.1999999999999993"/>
    <n v="28.169718846943596"/>
    <n v="-18.971618577103172"/>
  </r>
  <r>
    <m/>
    <s v="SC"/>
    <s v="STC-0401"/>
    <d v="2007-12-03T00:00:00"/>
    <n v="30"/>
    <s v="Parsons"/>
    <x v="5"/>
    <n v="10"/>
    <n v="110"/>
    <n v="110"/>
    <n v="82.5"/>
    <n v="3"/>
    <n v="64147.394995486589"/>
    <n v="6.4147394995486593"/>
    <n v="6414.7394995486593"/>
    <n v="0.64147394995486595"/>
    <n v="5.773265549593793"/>
    <n v="10.71"/>
    <n v="6.8701860040166149"/>
    <n v="8.1999999999999993"/>
    <n v="47.340777506669099"/>
    <n v="-40.470591502652482"/>
  </r>
  <r>
    <m/>
    <s v="SC"/>
    <s v="STC-0401"/>
    <d v="2007-12-03T00:00:00"/>
    <n v="30"/>
    <s v="Parsons"/>
    <x v="6"/>
    <n v="100"/>
    <n v="2"/>
    <n v="20"/>
    <n v="6"/>
    <n v="2"/>
    <n v="226.1946710584651"/>
    <n v="2.2619467105846509E-2"/>
    <n v="226.1946710584651"/>
    <n v="2.2619467105846509E-2"/>
    <n v="0"/>
    <n v="6.62"/>
    <n v="0.1497408722407039"/>
    <n v="8.3030000000000008"/>
    <n v="0"/>
    <n v="0.1497408722407039"/>
  </r>
  <r>
    <m/>
    <s v="SC"/>
    <s v="STC-0401"/>
    <d v="2007-12-03T00:00:00"/>
    <n v="30"/>
    <s v="Parsons"/>
    <x v="6"/>
    <n v="60"/>
    <n v="2"/>
    <n v="10"/>
    <n v="3.5"/>
    <n v="2"/>
    <n v="76.969020012949926"/>
    <n v="7.696902001294993E-3"/>
    <n v="46.181412007769957"/>
    <n v="4.6181412007769958E-3"/>
    <n v="3.0787608005179972E-3"/>
    <n v="6.62"/>
    <n v="3.0572094749143713E-2"/>
    <n v="8.3030000000000008"/>
    <n v="2.5562950926700932E-2"/>
    <n v="5.0091438224427812E-3"/>
  </r>
  <r>
    <m/>
    <s v="SC"/>
    <s v="STC-0401"/>
    <d v="2007-12-03T00:00:00"/>
    <n v="30"/>
    <s v="Parsons"/>
    <x v="6"/>
    <n v="70"/>
    <n v="5"/>
    <n v="22"/>
    <n v="8"/>
    <n v="2"/>
    <n v="402.12385965949352"/>
    <n v="4.0212385965949352E-2"/>
    <n v="281.48670176164546"/>
    <n v="2.8148670176164545E-2"/>
    <n v="1.2063715789784806E-2"/>
    <n v="6.62"/>
    <n v="0.18634419656620929"/>
    <n v="8.3030000000000008"/>
    <n v="0.10016503220258326"/>
    <n v="8.6179164363626035E-2"/>
  </r>
  <r>
    <m/>
    <s v="SC"/>
    <s v="STC-0401"/>
    <d v="2007-12-03T00:00:00"/>
    <n v="30"/>
    <s v="Parsons"/>
    <x v="6"/>
    <n v="80"/>
    <n v="7"/>
    <n v="18"/>
    <n v="8"/>
    <n v="2"/>
    <n v="402.12385965949352"/>
    <n v="4.0212385965949352E-2"/>
    <n v="321.69908772759482"/>
    <n v="3.2169908772759478E-2"/>
    <n v="8.0424771931898731E-3"/>
    <n v="6.62"/>
    <n v="0.21296479607566776"/>
    <n v="8.3030000000000008"/>
    <n v="6.6776688135055523E-2"/>
    <n v="0.14618810794061224"/>
  </r>
  <r>
    <m/>
    <s v="SC"/>
    <s v="STC-0401"/>
    <d v="2007-12-03T00:00:00"/>
    <n v="30"/>
    <s v="Parsons"/>
    <x v="6"/>
    <n v="100"/>
    <n v="15"/>
    <n v="22"/>
    <n v="13"/>
    <n v="2"/>
    <n v="1061.8583169133501"/>
    <n v="0.10618583169133501"/>
    <n v="1061.8583169133501"/>
    <n v="0.10618583169133501"/>
    <n v="0"/>
    <n v="6.62"/>
    <n v="0.70295020579663781"/>
    <n v="8.3030000000000008"/>
    <n v="0"/>
    <n v="0.70295020579663781"/>
  </r>
  <r>
    <m/>
    <s v="SC"/>
    <s v="STC-0401"/>
    <d v="2007-12-03T00:00:00"/>
    <n v="30"/>
    <s v="Parsons"/>
    <x v="6"/>
    <n v="90"/>
    <n v="15"/>
    <n v="20"/>
    <n v="12.5"/>
    <n v="2"/>
    <n v="981.74770424681037"/>
    <n v="9.8174770424681035E-2"/>
    <n v="883.57293382212936"/>
    <n v="8.8357293382212931E-2"/>
    <n v="9.8174770424681035E-3"/>
    <n v="6.62"/>
    <n v="0.58492528219024964"/>
    <n v="8.3030000000000008"/>
    <n v="8.1514511883612667E-2"/>
    <n v="0.50341077030663695"/>
  </r>
  <r>
    <m/>
    <s v="SC"/>
    <s v="STC-0401"/>
    <d v="2007-12-03T00:00:00"/>
    <n v="30"/>
    <s v="Parsons"/>
    <x v="6"/>
    <n v="40"/>
    <n v="30"/>
    <n v="35"/>
    <n v="23.75"/>
    <n v="2"/>
    <n v="3544.1092123309854"/>
    <n v="0.35441092123309853"/>
    <n v="1417.6436849323943"/>
    <n v="0.14176436849323942"/>
    <n v="0.21264655273985911"/>
    <n v="6.62"/>
    <n v="0.93848011942524501"/>
    <n v="8.3030000000000008"/>
    <n v="1.7656043273990503"/>
    <n v="-0.82712420797380526"/>
  </r>
  <r>
    <m/>
    <s v="SC"/>
    <s v="STC-0401"/>
    <d v="2007-12-03T00:00:00"/>
    <n v="30"/>
    <s v="Parsons"/>
    <x v="6"/>
    <n v="70"/>
    <n v="45"/>
    <n v="50"/>
    <n v="35"/>
    <n v="2"/>
    <n v="7696.9020012949932"/>
    <n v="0.76969020012949929"/>
    <n v="5387.8314009064952"/>
    <n v="0.53878314009064954"/>
    <n v="0.23090706003884975"/>
    <n v="6.62"/>
    <n v="3.5667443874000999"/>
    <n v="8.3030000000000008"/>
    <n v="1.9172213195025698"/>
    <n v="1.6495230678975301"/>
  </r>
  <r>
    <m/>
    <s v="SC"/>
    <s v="STC-0401"/>
    <d v="2007-12-03T00:00:00"/>
    <n v="30"/>
    <s v="Parsons"/>
    <x v="7"/>
    <n v="100"/>
    <n v="1"/>
    <n v="13"/>
    <n v="3.75"/>
    <n v="3"/>
    <n v="132.53594007331941"/>
    <n v="1.3253594007331941E-2"/>
    <n v="132.53594007331941"/>
    <n v="1.3253594007331941E-2"/>
    <n v="0"/>
    <n v="13.7"/>
    <n v="0.18157423790044758"/>
    <n v="7.907"/>
    <n v="0"/>
    <n v="0.18157423790044758"/>
  </r>
  <r>
    <m/>
    <s v="SC"/>
    <s v="STC-0401"/>
    <d v="2007-12-03T00:00:00"/>
    <n v="30"/>
    <s v="Parsons"/>
    <x v="7"/>
    <n v="40"/>
    <n v="5"/>
    <n v="15"/>
    <n v="6.25"/>
    <n v="3"/>
    <n v="368.15538909255389"/>
    <n v="3.6815538909255388E-2"/>
    <n v="147.26215563702155"/>
    <n v="1.4726215563702155E-2"/>
    <n v="2.2089323345553233E-2"/>
    <n v="13.7"/>
    <n v="0.20174915322271952"/>
    <n v="7.907"/>
    <n v="0.1746602796932894"/>
    <n v="2.7088873529430124E-2"/>
  </r>
  <r>
    <m/>
    <s v="SC"/>
    <s v="STC-0401"/>
    <d v="2007-12-03T00:00:00"/>
    <n v="30"/>
    <s v="Parsons"/>
    <x v="7"/>
    <n v="80"/>
    <n v="5"/>
    <n v="20"/>
    <n v="7.5"/>
    <n v="3"/>
    <n v="530.14376029327764"/>
    <n v="5.3014376029327764E-2"/>
    <n v="424.11500823462211"/>
    <n v="4.2411500823462213E-2"/>
    <n v="1.0602875205865551E-2"/>
    <n v="13.7"/>
    <n v="0.58103756128143225"/>
    <n v="7.907"/>
    <n v="8.3836934252778911E-2"/>
    <n v="0.49720062702865331"/>
  </r>
  <r>
    <m/>
    <s v="SC"/>
    <s v="STC-0401"/>
    <d v="2007-12-03T00:00:00"/>
    <n v="30"/>
    <s v="Parsons"/>
    <x v="8"/>
    <n v="100"/>
    <n v="10"/>
    <n v="20"/>
    <n v="10"/>
    <n v="2"/>
    <n v="628.31853071795865"/>
    <n v="6.2831853071795868E-2"/>
    <n v="628.31853071795865"/>
    <n v="6.2831853071795868E-2"/>
    <n v="0"/>
    <n v="11.49"/>
    <n v="0.72193799179493456"/>
    <n v="8.1999999999999993"/>
    <n v="0"/>
    <n v="0.72193799179493456"/>
  </r>
  <r>
    <m/>
    <s v="SC"/>
    <s v="STC-0401"/>
    <d v="2007-12-03T00:00:00"/>
    <n v="30"/>
    <s v="Parsons"/>
    <x v="9"/>
    <n v="100"/>
    <n v="5"/>
    <n v="18"/>
    <n v="7"/>
    <n v="2"/>
    <n v="307.8760800517997"/>
    <n v="3.0787608005179972E-2"/>
    <n v="307.8760800517997"/>
    <n v="3.0787608005179972E-2"/>
    <n v="0"/>
    <n v="9.1999999999999993"/>
    <n v="0.28324599364765574"/>
    <n v="8.1999999999999993"/>
    <n v="0"/>
    <n v="0.28324599364765574"/>
  </r>
  <r>
    <m/>
    <s v="SC"/>
    <s v="STC-0401"/>
    <d v="2007-12-03T00:00:00"/>
    <n v="30"/>
    <s v="Parsons"/>
    <x v="9"/>
    <n v="100"/>
    <n v="5"/>
    <n v="25"/>
    <n v="8.75"/>
    <n v="2"/>
    <n v="481.05637508093707"/>
    <n v="4.8105637508093706E-2"/>
    <n v="481.05637508093707"/>
    <n v="4.8105637508093706E-2"/>
    <n v="0"/>
    <n v="9.1999999999999993"/>
    <n v="0.44257186507446206"/>
    <n v="8.1999999999999993"/>
    <n v="0"/>
    <n v="0.44257186507446206"/>
  </r>
  <r>
    <m/>
    <s v="SC"/>
    <s v="STC-0401"/>
    <d v="2007-12-03T00:00:00"/>
    <n v="30"/>
    <s v="Parsons"/>
    <x v="9"/>
    <n v="100"/>
    <n v="7"/>
    <n v="22"/>
    <n v="9"/>
    <n v="2"/>
    <n v="508.93800988154646"/>
    <n v="5.0893800988154644E-2"/>
    <n v="508.93800988154646"/>
    <n v="5.0893800988154644E-2"/>
    <n v="0"/>
    <n v="9.1999999999999993"/>
    <n v="0.46822296909102268"/>
    <n v="8.1999999999999993"/>
    <n v="0"/>
    <n v="0.46822296909102268"/>
  </r>
  <r>
    <m/>
    <s v="SC"/>
    <s v="STC-0401"/>
    <d v="2007-12-03T00:00:00"/>
    <n v="30"/>
    <s v="Parsons"/>
    <x v="10"/>
    <n v="100"/>
    <n v="10"/>
    <n v="15"/>
    <n v="8.75"/>
    <n v="1"/>
    <n v="240.52818754046854"/>
    <n v="2.4052818754046853E-2"/>
    <n v="240.52818754046854"/>
    <n v="2.4052818754046853E-2"/>
    <n v="0"/>
    <n v="1.93"/>
    <n v="4.6421940195310422E-2"/>
    <n v="8.1050000000000004"/>
    <n v="0"/>
    <n v="4.6421940195310422E-2"/>
  </r>
  <r>
    <m/>
    <s v="SC"/>
    <s v="STC-0401"/>
    <d v="2007-12-03T00:00:00"/>
    <n v="30"/>
    <s v="Parsons"/>
    <x v="11"/>
    <n v="100"/>
    <n v="3"/>
    <n v="12"/>
    <n v="4.5"/>
    <n v="2"/>
    <n v="127.23450247038662"/>
    <n v="1.2723450247038661E-2"/>
    <n v="127.23450247038662"/>
    <n v="1.2723450247038661E-2"/>
    <n v="0"/>
    <n v="5.78"/>
    <n v="7.3541542427883466E-2"/>
    <n v="9.0679999999999996"/>
    <n v="0"/>
    <n v="7.3541542427883466E-2"/>
  </r>
  <r>
    <m/>
    <s v="SC"/>
    <s v="STC-0401"/>
    <d v="2007-12-03T00:00:00"/>
    <n v="30"/>
    <s v="Parsons"/>
    <x v="11"/>
    <n v="80"/>
    <n v="3"/>
    <n v="13"/>
    <n v="4.75"/>
    <n v="2"/>
    <n v="141.7643684932394"/>
    <n v="1.417643684932394E-2"/>
    <n v="113.41149479459153"/>
    <n v="1.1341149479459153E-2"/>
    <n v="2.8352873698647869E-3"/>
    <n v="5.78"/>
    <n v="6.5551843991273909E-2"/>
    <n v="9.0679999999999996"/>
    <n v="2.5710385869933888E-2"/>
    <n v="3.9841458121340018E-2"/>
  </r>
  <r>
    <m/>
    <s v="SC"/>
    <s v="STC-0401"/>
    <d v="2007-12-03T00:00:00"/>
    <n v="30"/>
    <s v="Parsons"/>
    <x v="11"/>
    <n v="100"/>
    <n v="3"/>
    <n v="10"/>
    <n v="4"/>
    <n v="2"/>
    <n v="100.53096491487338"/>
    <n v="1.0053096491487338E-2"/>
    <n v="100.53096491487338"/>
    <n v="1.0053096491487338E-2"/>
    <n v="0"/>
    <n v="5.78"/>
    <n v="5.8106897720796816E-2"/>
    <n v="9.0679999999999996"/>
    <n v="0"/>
    <n v="5.8106897720796816E-2"/>
  </r>
  <r>
    <m/>
    <s v="SC"/>
    <s v="STC-0401"/>
    <d v="2007-12-03T00:00:00"/>
    <n v="30"/>
    <s v="Parsons"/>
    <x v="11"/>
    <n v="100"/>
    <n v="5"/>
    <n v="22"/>
    <n v="8"/>
    <n v="2"/>
    <n v="402.12385965949352"/>
    <n v="4.0212385965949352E-2"/>
    <n v="402.12385965949352"/>
    <n v="4.0212385965949352E-2"/>
    <n v="0"/>
    <n v="5.78"/>
    <n v="0.23242759088318726"/>
    <n v="9.0679999999999996"/>
    <n v="0"/>
    <n v="0.23242759088318726"/>
  </r>
  <r>
    <m/>
    <s v="SC"/>
    <s v="STC-0401"/>
    <d v="2007-12-03T00:00:00"/>
    <n v="30"/>
    <s v="Parsons"/>
    <x v="11"/>
    <n v="100"/>
    <n v="5"/>
    <n v="20"/>
    <n v="7.5"/>
    <n v="2"/>
    <n v="353.42917352885172"/>
    <n v="3.5342917352885174E-2"/>
    <n v="353.42917352885172"/>
    <n v="3.5342917352885174E-2"/>
    <n v="0"/>
    <n v="5.78"/>
    <n v="0.20428206229967633"/>
    <n v="9.0679999999999996"/>
    <n v="0"/>
    <n v="0.20428206229967633"/>
  </r>
  <r>
    <m/>
    <s v="SC"/>
    <s v="STC-0401"/>
    <d v="2007-12-03T00:00:00"/>
    <n v="30"/>
    <s v="Parsons"/>
    <x v="11"/>
    <n v="100"/>
    <n v="5"/>
    <n v="15"/>
    <n v="6.25"/>
    <n v="2"/>
    <n v="245.43692606170259"/>
    <n v="2.4543692606170259E-2"/>
    <n v="245.43692606170259"/>
    <n v="2.4543692606170259E-2"/>
    <n v="0"/>
    <n v="5.78"/>
    <n v="0.1418625432636641"/>
    <n v="9.0679999999999996"/>
    <n v="0"/>
    <n v="0.1418625432636641"/>
  </r>
  <r>
    <m/>
    <s v="SC"/>
    <s v="STC-0401"/>
    <d v="2007-12-03T00:00:00"/>
    <n v="30"/>
    <s v="Parsons"/>
    <x v="11"/>
    <n v="100"/>
    <n v="5"/>
    <n v="20"/>
    <n v="7.5"/>
    <n v="2"/>
    <n v="353.42917352885172"/>
    <n v="3.5342917352885174E-2"/>
    <n v="353.42917352885172"/>
    <n v="3.5342917352885174E-2"/>
    <n v="0"/>
    <n v="5.78"/>
    <n v="0.20428206229967633"/>
    <n v="9.0679999999999996"/>
    <n v="0"/>
    <n v="0.20428206229967633"/>
  </r>
  <r>
    <m/>
    <s v="SC"/>
    <s v="STC-0401"/>
    <d v="2007-12-03T00:00:00"/>
    <n v="30"/>
    <s v="Parsons"/>
    <x v="11"/>
    <n v="100"/>
    <n v="5"/>
    <n v="15"/>
    <n v="6.25"/>
    <n v="2"/>
    <n v="245.43692606170259"/>
    <n v="2.4543692606170259E-2"/>
    <n v="245.43692606170259"/>
    <n v="2.4543692606170259E-2"/>
    <n v="0"/>
    <n v="5.78"/>
    <n v="0.1418625432636641"/>
    <n v="9.0679999999999996"/>
    <n v="0"/>
    <n v="0.1418625432636641"/>
  </r>
  <r>
    <m/>
    <s v="SC"/>
    <s v="STC-0401"/>
    <d v="2007-12-03T00:00:00"/>
    <n v="30"/>
    <s v="Parsons"/>
    <x v="11"/>
    <n v="100"/>
    <n v="5"/>
    <n v="15"/>
    <n v="6.25"/>
    <n v="2"/>
    <n v="245.43692606170259"/>
    <n v="2.4543692606170259E-2"/>
    <n v="245.43692606170259"/>
    <n v="2.4543692606170259E-2"/>
    <n v="0"/>
    <n v="5.78"/>
    <n v="0.1418625432636641"/>
    <n v="9.0679999999999996"/>
    <n v="0"/>
    <n v="0.1418625432636641"/>
  </r>
  <r>
    <m/>
    <s v="SC"/>
    <s v="STC-0401"/>
    <d v="2007-12-03T00:00:00"/>
    <n v="30"/>
    <s v="Parsons"/>
    <x v="11"/>
    <n v="90"/>
    <n v="5"/>
    <n v="15"/>
    <n v="6.25"/>
    <n v="2"/>
    <n v="245.43692606170259"/>
    <n v="2.4543692606170259E-2"/>
    <n v="220.89323345553234"/>
    <n v="2.2089323345553233E-2"/>
    <n v="2.4543692606170259E-3"/>
    <n v="5.78"/>
    <n v="0.12767628893729768"/>
    <n v="9.0679999999999996"/>
    <n v="2.2256220455275189E-2"/>
    <n v="0.1054200684820225"/>
  </r>
  <r>
    <m/>
    <s v="SC"/>
    <s v="STC-0401"/>
    <d v="2007-12-03T00:00:00"/>
    <n v="30"/>
    <s v="Parsons"/>
    <x v="11"/>
    <n v="100"/>
    <n v="6"/>
    <n v="20"/>
    <n v="8"/>
    <n v="2"/>
    <n v="402.12385965949352"/>
    <n v="4.0212385965949352E-2"/>
    <n v="402.12385965949352"/>
    <n v="4.0212385965949352E-2"/>
    <n v="0"/>
    <n v="5.78"/>
    <n v="0.23242759088318726"/>
    <n v="9.0679999999999996"/>
    <n v="0"/>
    <n v="0.23242759088318726"/>
  </r>
  <r>
    <m/>
    <s v="SC"/>
    <s v="STC-0401"/>
    <d v="2007-12-03T00:00:00"/>
    <n v="30"/>
    <s v="Parsons"/>
    <x v="11"/>
    <n v="100"/>
    <n v="10"/>
    <n v="15"/>
    <n v="8.75"/>
    <n v="2"/>
    <n v="481.05637508093707"/>
    <n v="4.8105637508093706E-2"/>
    <n v="481.05637508093707"/>
    <n v="4.8105637508093706E-2"/>
    <n v="0"/>
    <n v="5.78"/>
    <n v="0.27805058479678163"/>
    <n v="9.0679999999999996"/>
    <n v="0"/>
    <n v="0.27805058479678163"/>
  </r>
  <r>
    <m/>
    <s v="SC"/>
    <s v="STC-0401"/>
    <d v="2007-12-03T00:00:00"/>
    <n v="30"/>
    <s v="Parsons"/>
    <x v="11"/>
    <n v="100"/>
    <n v="10"/>
    <n v="16"/>
    <n v="9"/>
    <n v="2"/>
    <n v="508.93800988154646"/>
    <n v="5.0893800988154644E-2"/>
    <n v="508.93800988154646"/>
    <n v="5.0893800988154644E-2"/>
    <n v="0"/>
    <n v="5.78"/>
    <n v="0.29416616971153386"/>
    <n v="9.0679999999999996"/>
    <n v="0"/>
    <n v="0.29416616971153386"/>
  </r>
  <r>
    <m/>
    <s v="SC"/>
    <s v="STC-0401"/>
    <d v="2007-12-03T00:00:00"/>
    <n v="30"/>
    <s v="Parsons"/>
    <x v="11"/>
    <n v="100"/>
    <n v="10"/>
    <n v="30"/>
    <n v="12.5"/>
    <n v="2"/>
    <n v="981.74770424681037"/>
    <n v="9.8174770424681035E-2"/>
    <n v="981.74770424681037"/>
    <n v="9.8174770424681035E-2"/>
    <n v="0"/>
    <n v="5.78"/>
    <n v="0.56745017305465639"/>
    <n v="9.0679999999999996"/>
    <n v="0"/>
    <n v="0.56745017305465639"/>
  </r>
  <r>
    <m/>
    <s v="SC"/>
    <s v="STC-0401"/>
    <d v="2007-12-03T00:00:00"/>
    <n v="30"/>
    <s v="Parsons"/>
    <x v="11"/>
    <n v="100"/>
    <n v="10"/>
    <n v="14"/>
    <n v="8.5"/>
    <n v="2"/>
    <n v="453.9601384437251"/>
    <n v="4.5396013844372508E-2"/>
    <n v="453.9601384437251"/>
    <n v="4.5396013844372508E-2"/>
    <n v="0"/>
    <n v="5.78"/>
    <n v="0.26238896002047313"/>
    <n v="9.0679999999999996"/>
    <n v="0"/>
    <n v="0.26238896002047313"/>
  </r>
  <r>
    <m/>
    <s v="SC"/>
    <s v="STC-0401"/>
    <d v="2007-12-03T00:00:00"/>
    <n v="30"/>
    <s v="Parsons"/>
    <x v="11"/>
    <n v="100"/>
    <n v="13"/>
    <n v="38"/>
    <n v="16"/>
    <n v="2"/>
    <n v="1608.4954386379741"/>
    <n v="0.16084954386379741"/>
    <n v="1608.4954386379741"/>
    <n v="0.16084954386379741"/>
    <n v="0"/>
    <n v="5.78"/>
    <n v="0.92971036353274905"/>
    <n v="9.0679999999999996"/>
    <n v="0"/>
    <n v="0.92971036353274905"/>
  </r>
  <r>
    <m/>
    <s v="SC"/>
    <s v="STC-0401"/>
    <d v="2007-12-03T00:00:00"/>
    <n v="30"/>
    <s v="Parsons"/>
    <x v="11"/>
    <n v="100"/>
    <n v="15"/>
    <n v="23"/>
    <n v="13.25"/>
    <n v="2"/>
    <n v="1103.0917204917162"/>
    <n v="0.11030917204917162"/>
    <n v="1103.0917204917162"/>
    <n v="0.11030917204917162"/>
    <n v="0"/>
    <n v="5.78"/>
    <n v="0.63758701444421195"/>
    <n v="9.0679999999999996"/>
    <n v="0"/>
    <n v="0.63758701444421195"/>
  </r>
  <r>
    <m/>
    <s v="SC"/>
    <s v="STC-0401"/>
    <d v="2007-12-03T00:00:00"/>
    <n v="30"/>
    <s v="Parsons"/>
    <x v="15"/>
    <n v="20"/>
    <n v="25"/>
    <n v="20"/>
    <n v="17.5"/>
    <n v="3"/>
    <n v="2886.3382504856222"/>
    <n v="0.28863382504856222"/>
    <n v="577.26765009712449"/>
    <n v="5.7726765009712445E-2"/>
    <n v="0.23090706003884978"/>
    <n v="5.15"/>
    <n v="0.29729283980001914"/>
    <n v="11.257999999999999"/>
    <n v="2.5995516819173705"/>
    <n v="-2.3022588421173515"/>
  </r>
  <r>
    <m/>
    <s v="SC"/>
    <s v="STC-0401"/>
    <d v="2007-12-03T00:00:00"/>
    <n v="30"/>
    <s v="Parsons"/>
    <x v="14"/>
    <n v="10"/>
    <n v="7"/>
    <n v="12"/>
    <n v="6.5"/>
    <n v="2"/>
    <n v="265.46457922833753"/>
    <n v="2.6546457922833753E-2"/>
    <n v="26.546457922833753"/>
    <n v="2.6546457922833754E-3"/>
    <n v="2.3891812130550378E-2"/>
    <n v="6.51"/>
    <n v="1.7281744107764774E-2"/>
    <n v="8.2509999999999994"/>
    <n v="0.19713134188917114"/>
    <n v="-0.17984959778140636"/>
  </r>
  <r>
    <m/>
    <s v="SC"/>
    <s v="STC-0401"/>
    <d v="2007-12-03T00:00:00"/>
    <n v="30"/>
    <s v="Parsons"/>
    <x v="14"/>
    <n v="30"/>
    <n v="11"/>
    <n v="37"/>
    <n v="14.75"/>
    <n v="2"/>
    <n v="1366.9855033932588"/>
    <n v="0.13669855033932587"/>
    <n v="410.09565101797762"/>
    <n v="4.1009565101797762E-2"/>
    <n v="9.5688985237528112E-2"/>
    <n v="6.51"/>
    <n v="0.26697226881270342"/>
    <n v="8.2509999999999994"/>
    <n v="0.78952981719484439"/>
    <n v="-0.52255754838214097"/>
  </r>
  <r>
    <m/>
    <s v="SC"/>
    <s v="STC-0434"/>
    <d v="2007-11-29T00:00:00"/>
    <n v="7"/>
    <s v="Campbell"/>
    <x v="16"/>
    <n v="100"/>
    <n v="5"/>
    <n v="15"/>
    <n v="6.25"/>
    <n v="2"/>
    <n v="245.43692606170259"/>
    <n v="2.4543692606170259E-2"/>
    <n v="245.43692606170259"/>
    <n v="2.4543692606170259E-2"/>
    <n v="0"/>
    <n v="5.13"/>
    <n v="0.12590914306965342"/>
    <n v="8.4610000000000003"/>
    <n v="0"/>
    <n v="0.12590914306965342"/>
  </r>
  <r>
    <m/>
    <s v="SC"/>
    <s v="STC-0434"/>
    <d v="2007-11-29T00:00:00"/>
    <n v="7"/>
    <s v="Campbell"/>
    <x v="16"/>
    <n v="40"/>
    <n v="15"/>
    <n v="45"/>
    <n v="18.75"/>
    <n v="2"/>
    <n v="2208.9323345553235"/>
    <n v="0.22089323345553236"/>
    <n v="883.57293382212947"/>
    <n v="8.8357293382212945E-2"/>
    <n v="0.13253594007331942"/>
    <n v="5.13"/>
    <n v="0.4532729150507524"/>
    <n v="8.4610000000000003"/>
    <n v="1.1213865889603556"/>
    <n v="-0.66811367390960319"/>
  </r>
  <r>
    <m/>
    <s v="SC"/>
    <s v="STC-0434"/>
    <d v="2007-11-29T00:00:00"/>
    <n v="7"/>
    <s v="Campbell"/>
    <x v="4"/>
    <n v="100"/>
    <n v="5"/>
    <n v="10"/>
    <n v="5"/>
    <n v="2"/>
    <n v="157.07963267948966"/>
    <n v="1.5707963267948967E-2"/>
    <n v="157.07963267948966"/>
    <n v="1.5707963267948967E-2"/>
    <n v="0"/>
    <n v="5.23"/>
    <n v="8.215264789137311E-2"/>
    <n v="8.4610000000000003"/>
    <n v="0"/>
    <n v="8.215264789137311E-2"/>
  </r>
  <r>
    <m/>
    <s v="SC"/>
    <s v="STC-0434"/>
    <d v="2007-11-29T00:00:00"/>
    <n v="7"/>
    <s v="Campbell"/>
    <x v="4"/>
    <n v="90"/>
    <n v="10"/>
    <n v="15"/>
    <n v="8.75"/>
    <n v="2"/>
    <n v="481.05637508093707"/>
    <n v="4.8105637508093706E-2"/>
    <n v="432.95073757284337"/>
    <n v="4.3295073757284336E-2"/>
    <n v="4.8105637508093699E-3"/>
    <n v="5.23"/>
    <n v="0.22643323575059709"/>
    <n v="8.4610000000000003"/>
    <n v="4.070217989559808E-2"/>
    <n v="0.18573105585499902"/>
  </r>
  <r>
    <m/>
    <s v="SC"/>
    <s v="STC-0434"/>
    <d v="2007-11-29T00:00:00"/>
    <n v="7"/>
    <s v="Campbell"/>
    <x v="4"/>
    <n v="60"/>
    <n v="15"/>
    <n v="25"/>
    <n v="13.75"/>
    <n v="2"/>
    <n v="1187.9147221386406"/>
    <n v="0.11879147221386406"/>
    <n v="712.74883328318435"/>
    <n v="7.1274883328318439E-2"/>
    <n v="4.7516588885545621E-2"/>
    <n v="5.23"/>
    <n v="0.37276763980710548"/>
    <n v="8.4610000000000003"/>
    <n v="0.40203785856060154"/>
    <n v="-2.9270218753496058E-2"/>
  </r>
  <r>
    <m/>
    <s v="SC"/>
    <s v="STC-0434"/>
    <d v="2007-11-29T00:00:00"/>
    <n v="7"/>
    <s v="Campbell"/>
    <x v="4"/>
    <n v="40"/>
    <n v="15"/>
    <n v="25"/>
    <n v="13.75"/>
    <n v="2"/>
    <n v="1187.9147221386406"/>
    <n v="0.11879147221386406"/>
    <n v="475.16588885545627"/>
    <n v="4.7516588885545628E-2"/>
    <n v="7.1274883328318439E-2"/>
    <n v="5.23"/>
    <n v="0.24851175987140367"/>
    <n v="8.4610000000000003"/>
    <n v="0.60305678784090233"/>
    <n v="-0.35454502796949866"/>
  </r>
  <r>
    <m/>
    <s v="SC"/>
    <s v="STC-0434"/>
    <d v="2007-11-29T00:00:00"/>
    <n v="7"/>
    <s v="Campbell"/>
    <x v="4"/>
    <n v="60"/>
    <n v="20"/>
    <n v="20"/>
    <n v="15"/>
    <n v="2"/>
    <n v="1413.7166941154069"/>
    <n v="0.1413716694115407"/>
    <n v="848.23001646924411"/>
    <n v="8.4823001646924412E-2"/>
    <n v="5.6548667764616284E-2"/>
    <n v="5.23"/>
    <n v="0.44362429861341474"/>
    <n v="8.4610000000000003"/>
    <n v="0.47845827795641838"/>
    <n v="-3.483397934300364E-2"/>
  </r>
  <r>
    <m/>
    <s v="SC"/>
    <s v="STC-0434"/>
    <d v="2007-11-29T00:00:00"/>
    <n v="7"/>
    <s v="Campbell"/>
    <x v="4"/>
    <n v="30"/>
    <n v="20"/>
    <n v="25"/>
    <n v="16.25"/>
    <n v="2"/>
    <n v="1659.1536201771096"/>
    <n v="0.16591536201771095"/>
    <n v="497.74608605313284"/>
    <n v="4.9774608605313284E-2"/>
    <n v="0.11614075341239767"/>
    <n v="5.23"/>
    <n v="0.26032120300578848"/>
    <n v="8.4610000000000003"/>
    <n v="0.98266691462229672"/>
    <n v="-0.72234571161650818"/>
  </r>
  <r>
    <m/>
    <s v="SC"/>
    <s v="STC-0434"/>
    <d v="2007-11-29T00:00:00"/>
    <n v="7"/>
    <s v="Campbell"/>
    <x v="4"/>
    <n v="70"/>
    <n v="25"/>
    <n v="40"/>
    <n v="22.5"/>
    <n v="2"/>
    <n v="3180.8625617596654"/>
    <n v="0.31808625617596653"/>
    <n v="2226.6037932317654"/>
    <n v="0.22266037932317653"/>
    <n v="9.5425876852789998E-2"/>
    <n v="5.23"/>
    <n v="1.1645137838602133"/>
    <n v="8.4610000000000003"/>
    <n v="0.80739834405145616"/>
    <n v="0.35711543980875715"/>
  </r>
  <r>
    <m/>
    <s v="SC"/>
    <s v="STC-0434"/>
    <d v="2007-11-29T00:00:00"/>
    <n v="7"/>
    <s v="Campbell"/>
    <x v="4"/>
    <n v="80"/>
    <n v="30"/>
    <n v="50"/>
    <n v="27.5"/>
    <n v="2"/>
    <n v="4751.6588885545625"/>
    <n v="0.47516588885545624"/>
    <n v="3801.3271108436502"/>
    <n v="0.38013271108436503"/>
    <n v="9.5033177771091215E-2"/>
    <n v="5.23"/>
    <n v="1.9880940789712294"/>
    <n v="8.4610000000000003"/>
    <n v="0.80407571712120285"/>
    <n v="1.1840183618500264"/>
  </r>
  <r>
    <m/>
    <s v="SC"/>
    <s v="STC-0434"/>
    <d v="2007-11-29T00:00:00"/>
    <n v="7"/>
    <s v="Campbell"/>
    <x v="4"/>
    <n v="80"/>
    <n v="30"/>
    <n v="30"/>
    <n v="22.5"/>
    <n v="2"/>
    <n v="3180.8625617596654"/>
    <n v="0.31808625617596653"/>
    <n v="2544.6900494077327"/>
    <n v="0.25446900494077329"/>
    <n v="6.361725123519324E-2"/>
    <n v="5.23"/>
    <n v="1.3308728958402445"/>
    <n v="8.4610000000000003"/>
    <n v="0.53826556270097003"/>
    <n v="0.79260733313927445"/>
  </r>
  <r>
    <m/>
    <s v="SC"/>
    <s v="STC-0434"/>
    <d v="2007-11-29T00:00:00"/>
    <n v="7"/>
    <s v="Campbell"/>
    <x v="4"/>
    <n v="40"/>
    <n v="30"/>
    <n v="45"/>
    <n v="26.25"/>
    <n v="2"/>
    <n v="4329.5073757284335"/>
    <n v="0.43295073757284336"/>
    <n v="1731.8029502913735"/>
    <n v="0.17318029502913734"/>
    <n v="0.25977044254370601"/>
    <n v="5.23"/>
    <n v="0.90573294300238838"/>
    <n v="8.4610000000000003"/>
    <n v="2.1979177143622968"/>
    <n v="-1.2921847713599084"/>
  </r>
  <r>
    <m/>
    <s v="SC"/>
    <s v="STC-0434"/>
    <d v="2007-11-29T00:00:00"/>
    <n v="7"/>
    <s v="Campbell"/>
    <x v="4"/>
    <n v="90"/>
    <n v="30"/>
    <n v="60"/>
    <n v="30"/>
    <n v="2"/>
    <n v="5654.8667764616275"/>
    <n v="0.56548667764616278"/>
    <n v="5089.3800988154653"/>
    <n v="0.50893800988154658"/>
    <n v="5.6548667764616201E-2"/>
    <n v="5.23"/>
    <n v="2.661745791680489"/>
    <n v="8.4610000000000003"/>
    <n v="0.47845827795641771"/>
    <n v="2.1832875137240713"/>
  </r>
  <r>
    <m/>
    <s v="SC"/>
    <s v="STC-0434"/>
    <d v="2007-11-29T00:00:00"/>
    <n v="7"/>
    <s v="Campbell"/>
    <x v="4"/>
    <n v="90"/>
    <n v="50"/>
    <n v="50"/>
    <n v="37.5"/>
    <n v="2"/>
    <n v="8835.7293382212938"/>
    <n v="0.88357293382212942"/>
    <n v="7952.1564043991648"/>
    <n v="0.79521564043991644"/>
    <n v="8.8357293382212987E-2"/>
    <n v="5.23"/>
    <n v="4.1589777995007635"/>
    <n v="8.4610000000000003"/>
    <n v="0.74759105930690406"/>
    <n v="3.4113867401938593"/>
  </r>
  <r>
    <m/>
    <s v="SC"/>
    <s v="STC-0434"/>
    <d v="2007-11-29T00:00:00"/>
    <n v="7"/>
    <s v="Campbell"/>
    <x v="4"/>
    <n v="80"/>
    <n v="50"/>
    <n v="30"/>
    <n v="32.5"/>
    <n v="2"/>
    <n v="6636.6144807084384"/>
    <n v="0.66366144807084382"/>
    <n v="5309.2915845667512"/>
    <n v="0.5309291584566751"/>
    <n v="0.13273228961416872"/>
    <n v="5.23"/>
    <n v="2.7767594987284112"/>
    <n v="8.4610000000000003"/>
    <n v="1.1230479024254816"/>
    <n v="1.6537115963029296"/>
  </r>
  <r>
    <m/>
    <s v="SC"/>
    <s v="STC-0434"/>
    <d v="2007-11-29T00:00:00"/>
    <n v="7"/>
    <s v="Campbell"/>
    <x v="8"/>
    <n v="50"/>
    <n v="15"/>
    <n v="50"/>
    <n v="20"/>
    <n v="2"/>
    <n v="2513.2741228718346"/>
    <n v="0.25132741228718347"/>
    <n v="1256.6370614359173"/>
    <n v="0.12566370614359174"/>
    <n v="0.12566370614359174"/>
    <n v="11.49"/>
    <n v="1.4438759835898691"/>
    <n v="8.1999999999999993"/>
    <n v="1.0304423903774522"/>
    <n v="0.41343359321241691"/>
  </r>
  <r>
    <m/>
    <s v="SC"/>
    <s v="STC-0434"/>
    <d v="2007-11-29T00:00:00"/>
    <n v="7"/>
    <s v="Campbell"/>
    <x v="19"/>
    <n v="80"/>
    <n v="15"/>
    <n v="15"/>
    <n v="11.25"/>
    <n v="3"/>
    <n v="1192.8234606598746"/>
    <n v="0.11928234606598746"/>
    <n v="954.25876852789975"/>
    <n v="9.542587685278997E-2"/>
    <n v="2.3856469213197493E-2"/>
    <n v="6.2835999999999999"/>
    <n v="0.59961803979219108"/>
    <n v="7.907"/>
    <n v="0.18863310206875258"/>
    <n v="0.41098493772343847"/>
  </r>
  <r>
    <m/>
    <s v="SC"/>
    <s v="STC-0434"/>
    <d v="2007-11-29T00:00:00"/>
    <n v="7"/>
    <s v="Campbell"/>
    <x v="15"/>
    <n v="90"/>
    <n v="10"/>
    <n v="10"/>
    <n v="7.5"/>
    <n v="3"/>
    <n v="530.14376029327764"/>
    <n v="5.3014376029327764E-2"/>
    <n v="477.12938426394987"/>
    <n v="4.7712938426394985E-2"/>
    <n v="5.3014376029327792E-3"/>
    <n v="5.15"/>
    <n v="0.24572163289593418"/>
    <n v="11.257999999999999"/>
    <n v="5.9683584533817224E-2"/>
    <n v="0.18603804836211696"/>
  </r>
  <r>
    <m/>
    <s v="SC"/>
    <s v="STC-0449"/>
    <d v="2007-12-03T00:00:00"/>
    <n v="33"/>
    <s v="Hemmer"/>
    <x v="1"/>
    <n v="90"/>
    <n v="1"/>
    <n v="15"/>
    <n v="4.25"/>
    <n v="1"/>
    <n v="56.745017305465637"/>
    <n v="5.6745017305465635E-3"/>
    <n v="51.070515574919078"/>
    <n v="5.1070515574919081E-3"/>
    <n v="5.674501730546554E-4"/>
    <n v="0.1"/>
    <n v="5.1070515574919086E-4"/>
    <n v="5.71"/>
    <n v="3.2401404881420822E-3"/>
    <n v="-2.7294353323928915E-3"/>
  </r>
  <r>
    <m/>
    <s v="SC"/>
    <s v="STC-0449"/>
    <d v="2007-12-03T00:00:00"/>
    <n v="33"/>
    <s v="Hemmer"/>
    <x v="21"/>
    <n v="90"/>
    <n v="8"/>
    <n v="10"/>
    <n v="6.5"/>
    <n v="2"/>
    <n v="265.46457922833753"/>
    <n v="2.6546457922833753E-2"/>
    <n v="238.91812130550377"/>
    <n v="2.3891812130550378E-2"/>
    <n v="2.6546457922833749E-3"/>
    <n v="8.19"/>
    <n v="0.19567394134920757"/>
    <n v="10.218"/>
    <n v="2.7125170705551524E-2"/>
    <n v="0.16854877064365603"/>
  </r>
  <r>
    <m/>
    <s v="SC"/>
    <s v="STC-0449"/>
    <d v="2007-12-03T00:00:00"/>
    <n v="33"/>
    <s v="Hemmer"/>
    <x v="5"/>
    <n v="20"/>
    <n v="17"/>
    <n v="15"/>
    <n v="12.25"/>
    <n v="3"/>
    <n v="1414.3057427379549"/>
    <n v="0.14143057427379549"/>
    <n v="282.86114854759097"/>
    <n v="2.8286114854759098E-2"/>
    <n v="0.11314445941903639"/>
    <n v="10.71"/>
    <n v="0.30294429009446994"/>
    <n v="8.1999999999999993"/>
    <n v="0.92778456723609837"/>
    <n v="-0.62484027714162838"/>
  </r>
  <r>
    <m/>
    <s v="SC"/>
    <s v="STC-0449"/>
    <d v="2007-12-03T00:00:00"/>
    <n v="33"/>
    <s v="Hemmer"/>
    <x v="5"/>
    <n v="10"/>
    <n v="22"/>
    <n v="26"/>
    <n v="17.5"/>
    <n v="3"/>
    <n v="2886.3382504856222"/>
    <n v="0.28863382504856222"/>
    <n v="288.63382504856224"/>
    <n v="2.8863382504856223E-2"/>
    <n v="0.25977044254370601"/>
    <n v="10.71"/>
    <n v="0.30912682662701019"/>
    <n v="8.1999999999999993"/>
    <n v="2.1301176288583892"/>
    <n v="-1.820990802231379"/>
  </r>
  <r>
    <m/>
    <s v="SC"/>
    <s v="STC-0449"/>
    <d v="2007-12-03T00:00:00"/>
    <n v="33"/>
    <s v="Hemmer"/>
    <x v="5"/>
    <n v="100"/>
    <n v="23"/>
    <n v="16"/>
    <n v="15.5"/>
    <n v="3"/>
    <n v="2264.3029050748432"/>
    <n v="0.22643029050748431"/>
    <n v="2264.3029050748432"/>
    <n v="0.22643029050748431"/>
    <n v="0"/>
    <n v="10.71"/>
    <n v="2.425068411335157"/>
    <n v="8.1999999999999993"/>
    <n v="0"/>
    <n v="2.425068411335157"/>
  </r>
  <r>
    <m/>
    <s v="SC"/>
    <s v="STC-0449"/>
    <d v="2007-12-03T00:00:00"/>
    <n v="33"/>
    <s v="Hemmer"/>
    <x v="5"/>
    <n v="10"/>
    <n v="23"/>
    <n v="14"/>
    <n v="15"/>
    <n v="3"/>
    <n v="2120.5750411731105"/>
    <n v="0.21205750411731106"/>
    <n v="212.05750411731105"/>
    <n v="2.1205750411731106E-2"/>
    <n v="0.19085175370557994"/>
    <n v="10.71"/>
    <n v="0.22711358690964017"/>
    <n v="8.1999999999999993"/>
    <n v="1.5649843803857553"/>
    <n v="-1.3378707934761151"/>
  </r>
  <r>
    <m/>
    <s v="SC"/>
    <s v="STC-0449"/>
    <d v="2007-12-03T00:00:00"/>
    <n v="33"/>
    <s v="Hemmer"/>
    <x v="5"/>
    <n v="10"/>
    <n v="25"/>
    <n v="37"/>
    <n v="21.75"/>
    <n v="3"/>
    <n v="4458.5090240664649"/>
    <n v="0.44585090240664649"/>
    <n v="445.85090240664653"/>
    <n v="4.4585090240664656E-2"/>
    <n v="0.40126581216598184"/>
    <n v="10.71"/>
    <n v="0.47750631647751851"/>
    <n v="8.1999999999999993"/>
    <n v="3.2903796597610508"/>
    <n v="-2.8128733432835324"/>
  </r>
  <r>
    <m/>
    <s v="SC"/>
    <s v="STC-0449"/>
    <d v="2007-12-03T00:00:00"/>
    <n v="33"/>
    <s v="Hemmer"/>
    <x v="5"/>
    <n v="20"/>
    <n v="29"/>
    <n v="30"/>
    <n v="22"/>
    <n v="3"/>
    <n v="4561.59253301238"/>
    <n v="0.45615925330123802"/>
    <n v="912.31850660247608"/>
    <n v="9.123185066024761E-2"/>
    <n v="0.36492740264099044"/>
    <n v="10.71"/>
    <n v="0.97709312057125197"/>
    <n v="8.1999999999999993"/>
    <n v="2.9924047016561213"/>
    <n v="-2.0153115810848692"/>
  </r>
  <r>
    <m/>
    <s v="SC"/>
    <s v="STC-0449"/>
    <d v="2007-12-03T00:00:00"/>
    <n v="33"/>
    <s v="Hemmer"/>
    <x v="5"/>
    <n v="20"/>
    <n v="30"/>
    <n v="22"/>
    <n v="20.5"/>
    <n v="3"/>
    <n v="3960.7629380133317"/>
    <n v="0.39607629380133319"/>
    <n v="792.15258760266636"/>
    <n v="7.9215258760266638E-2"/>
    <n v="0.31686103504106655"/>
    <n v="10.71"/>
    <n v="0.84839542132245571"/>
    <n v="8.1999999999999993"/>
    <n v="2.5982604873367454"/>
    <n v="-1.7498650660142898"/>
  </r>
  <r>
    <m/>
    <s v="SC"/>
    <s v="STC-0449"/>
    <d v="2007-12-03T00:00:00"/>
    <n v="33"/>
    <s v="Hemmer"/>
    <x v="5"/>
    <n v="10"/>
    <n v="30"/>
    <n v="42"/>
    <n v="25.5"/>
    <n v="3"/>
    <n v="6128.4618689902891"/>
    <n v="0.61284618689902892"/>
    <n v="612.84618689902891"/>
    <n v="6.1284618689902891E-2"/>
    <n v="0.55156156820912605"/>
    <n v="10.71"/>
    <n v="0.65635826616886006"/>
    <n v="8.1999999999999993"/>
    <n v="4.5228048593148333"/>
    <n v="-3.8664465931459731"/>
  </r>
  <r>
    <m/>
    <s v="SC"/>
    <s v="STC-0449"/>
    <d v="2007-12-03T00:00:00"/>
    <n v="33"/>
    <s v="Hemmer"/>
    <x v="5"/>
    <n v="10"/>
    <n v="30"/>
    <n v="80"/>
    <n v="35"/>
    <n v="3"/>
    <n v="11545.353001942489"/>
    <n v="1.1545353001942489"/>
    <n v="1154.535300194249"/>
    <n v="0.11545353001942489"/>
    <n v="1.0390817701748241"/>
    <n v="10.71"/>
    <n v="1.2365073065080407"/>
    <n v="8.1999999999999993"/>
    <n v="8.5204705154335567"/>
    <n v="-7.283963208925516"/>
  </r>
  <r>
    <m/>
    <s v="SC"/>
    <s v="STC-0449"/>
    <d v="2007-12-03T00:00:00"/>
    <n v="33"/>
    <s v="Hemmer"/>
    <x v="5"/>
    <n v="10"/>
    <n v="32"/>
    <n v="60"/>
    <n v="31"/>
    <n v="3"/>
    <n v="9057.211620299373"/>
    <n v="0.90572116202993724"/>
    <n v="905.72116202993732"/>
    <n v="9.0572116202993727E-2"/>
    <n v="0.81514904582694347"/>
    <n v="10.71"/>
    <n v="0.97002736453406291"/>
    <n v="8.1999999999999993"/>
    <n v="6.6842221757809357"/>
    <n v="-5.7141948112468732"/>
  </r>
  <r>
    <m/>
    <s v="SC"/>
    <s v="STC-0449"/>
    <d v="2007-12-03T00:00:00"/>
    <n v="33"/>
    <s v="Hemmer"/>
    <x v="5"/>
    <n v="20"/>
    <n v="33"/>
    <n v="24"/>
    <n v="22.5"/>
    <n v="3"/>
    <n v="4771.2938426394985"/>
    <n v="0.47712938426394985"/>
    <n v="954.25876852789975"/>
    <n v="9.542587685278997E-2"/>
    <n v="0.38170350741115988"/>
    <n v="10.71"/>
    <n v="1.0220111410933808"/>
    <n v="8.1999999999999993"/>
    <n v="3.1299687607715105"/>
    <n v="-2.10795761967813"/>
  </r>
  <r>
    <m/>
    <s v="SC"/>
    <s v="STC-0449"/>
    <d v="2007-12-03T00:00:00"/>
    <n v="33"/>
    <s v="Hemmer"/>
    <x v="5"/>
    <n v="10"/>
    <n v="35"/>
    <n v="50"/>
    <n v="30"/>
    <n v="3"/>
    <n v="8482.3001646924422"/>
    <n v="0.84823001646924423"/>
    <n v="848.23001646924422"/>
    <n v="8.4823001646924426E-2"/>
    <n v="0.76340701482231976"/>
    <n v="10.71"/>
    <n v="0.9084543476385607"/>
    <n v="8.1999999999999993"/>
    <n v="6.2599375215430211"/>
    <n v="-5.3514831739044606"/>
  </r>
  <r>
    <m/>
    <s v="SC"/>
    <s v="STC-0449"/>
    <d v="2007-12-03T00:00:00"/>
    <n v="33"/>
    <s v="Hemmer"/>
    <x v="5"/>
    <n v="10"/>
    <n v="41"/>
    <n v="50"/>
    <n v="33"/>
    <n v="3"/>
    <n v="10263.583199277855"/>
    <n v="1.0263583199277855"/>
    <n v="1026.3583199277855"/>
    <n v="0.10263583199277855"/>
    <n v="0.92372248793500689"/>
    <n v="10.71"/>
    <n v="1.0992297606426584"/>
    <n v="8.1999999999999993"/>
    <n v="7.5745244010670554"/>
    <n v="-6.475294640424397"/>
  </r>
  <r>
    <m/>
    <s v="SC"/>
    <s v="STC-0449"/>
    <d v="2007-12-03T00:00:00"/>
    <n v="33"/>
    <s v="Hemmer"/>
    <x v="5"/>
    <n v="10"/>
    <n v="42"/>
    <n v="27"/>
    <n v="27.75"/>
    <n v="3"/>
    <n v="7257.6680784149703"/>
    <n v="0.72576680784149705"/>
    <n v="725.7668078414971"/>
    <n v="7.2576680784149708E-2"/>
    <n v="0.65319012705734736"/>
    <n v="10.71"/>
    <n v="0.77729625119824342"/>
    <n v="8.1999999999999993"/>
    <n v="5.3561590418702476"/>
    <n v="-4.5788627906720043"/>
  </r>
  <r>
    <m/>
    <s v="SC"/>
    <s v="STC-0449"/>
    <d v="2007-12-03T00:00:00"/>
    <n v="33"/>
    <s v="Hemmer"/>
    <x v="5"/>
    <n v="10"/>
    <n v="42"/>
    <n v="37"/>
    <n v="30.25"/>
    <n v="3"/>
    <n v="8624.2608827265303"/>
    <n v="0.86242608827265299"/>
    <n v="862.42608827265303"/>
    <n v="8.624260882726531E-2"/>
    <n v="0.77618347944538768"/>
    <n v="10.71"/>
    <n v="0.9236583405400115"/>
    <n v="8.1999999999999993"/>
    <n v="6.3647045314521788"/>
    <n v="-5.441046190912167"/>
  </r>
  <r>
    <m/>
    <s v="SC"/>
    <s v="STC-0449"/>
    <d v="2007-12-03T00:00:00"/>
    <n v="33"/>
    <s v="Hemmer"/>
    <x v="5"/>
    <n v="10"/>
    <n v="43"/>
    <n v="37"/>
    <n v="30.75"/>
    <n v="3"/>
    <n v="8911.7166105299966"/>
    <n v="0.89117166105299961"/>
    <n v="891.17166105299975"/>
    <n v="8.9117166105299975E-2"/>
    <n v="0.80205449494769965"/>
    <n v="10.71"/>
    <n v="0.95444484898776283"/>
    <n v="8.1999999999999993"/>
    <n v="6.5768468585711366"/>
    <n v="-5.6224020095833733"/>
  </r>
  <r>
    <m/>
    <s v="SC"/>
    <s v="STC-0449"/>
    <d v="2007-12-03T00:00:00"/>
    <n v="33"/>
    <s v="Hemmer"/>
    <x v="5"/>
    <n v="20"/>
    <n v="44"/>
    <n v="40"/>
    <n v="32"/>
    <n v="3"/>
    <n v="9650.9726318278445"/>
    <n v="0.96509726318278444"/>
    <n v="1930.1945263655689"/>
    <n v="0.1930194526365569"/>
    <n v="0.77207781054622759"/>
    <n v="10.71"/>
    <n v="2.0672383377375247"/>
    <n v="8.1999999999999993"/>
    <n v="6.3310380464790654"/>
    <n v="-4.2637997087415407"/>
  </r>
  <r>
    <m/>
    <s v="SC"/>
    <s v="STC-0449"/>
    <d v="2007-12-03T00:00:00"/>
    <n v="33"/>
    <s v="Hemmer"/>
    <x v="5"/>
    <n v="10"/>
    <n v="44"/>
    <n v="43"/>
    <n v="32.75"/>
    <n v="3"/>
    <n v="10108.663411547708"/>
    <n v="1.0108663411547709"/>
    <n v="1010.8663411547709"/>
    <n v="0.10108663411547709"/>
    <n v="0.90977970703929378"/>
    <n v="10.71"/>
    <n v="1.0826378513767598"/>
    <n v="8.1999999999999993"/>
    <n v="7.460193597722208"/>
    <n v="-6.3775557463454486"/>
  </r>
  <r>
    <m/>
    <s v="SC"/>
    <s v="STC-0449"/>
    <d v="2007-12-03T00:00:00"/>
    <n v="33"/>
    <s v="Hemmer"/>
    <x v="5"/>
    <n v="10"/>
    <n v="45"/>
    <n v="80"/>
    <n v="42.5"/>
    <n v="3"/>
    <n v="17023.505191639691"/>
    <n v="1.7023505191639692"/>
    <n v="1702.3505191639692"/>
    <n v="0.17023505191639693"/>
    <n v="1.5321154672475723"/>
    <n v="10.71"/>
    <n v="1.8232174060246114"/>
    <n v="8.1999999999999993"/>
    <n v="12.563346831430092"/>
    <n v="-10.740129425405481"/>
  </r>
  <r>
    <m/>
    <s v="SC"/>
    <s v="STC-0449"/>
    <d v="2007-12-03T00:00:00"/>
    <n v="33"/>
    <s v="Hemmer"/>
    <x v="5"/>
    <n v="10"/>
    <n v="45"/>
    <n v="60"/>
    <n v="37.5"/>
    <n v="3"/>
    <n v="13253.59400733194"/>
    <n v="1.3253594007331939"/>
    <n v="1325.359400733194"/>
    <n v="0.1325359400733194"/>
    <n v="1.1928234606598744"/>
    <n v="10.71"/>
    <n v="1.4194599181852507"/>
    <n v="8.1999999999999993"/>
    <n v="9.7811523774109688"/>
    <n v="-8.3616924592257185"/>
  </r>
  <r>
    <m/>
    <s v="SC"/>
    <s v="STC-0449"/>
    <d v="2007-12-03T00:00:00"/>
    <n v="33"/>
    <s v="Hemmer"/>
    <x v="5"/>
    <n v="10"/>
    <n v="48"/>
    <n v="52"/>
    <n v="37"/>
    <n v="3"/>
    <n v="12902.52102829328"/>
    <n v="1.2902521028293281"/>
    <n v="1290.2521028293281"/>
    <n v="0.12902521028293282"/>
    <n v="1.1612268925463953"/>
    <n v="10.71"/>
    <n v="1.3818600021302105"/>
    <n v="8.1999999999999993"/>
    <n v="9.5220605188804406"/>
    <n v="-8.1402005167502303"/>
  </r>
  <r>
    <m/>
    <s v="SC"/>
    <s v="STC-0449"/>
    <d v="2007-12-03T00:00:00"/>
    <n v="33"/>
    <s v="Hemmer"/>
    <x v="5"/>
    <n v="10"/>
    <n v="48"/>
    <n v="40"/>
    <n v="34"/>
    <n v="3"/>
    <n v="10895.043322649402"/>
    <n v="1.0895043322649403"/>
    <n v="1089.5043322649403"/>
    <n v="0.10895043322649403"/>
    <n v="0.98055389903844625"/>
    <n v="10.71"/>
    <n v="1.1668591398557511"/>
    <n v="8.1999999999999993"/>
    <n v="8.0405419721152587"/>
    <n v="-6.873682832259508"/>
  </r>
  <r>
    <m/>
    <s v="SC"/>
    <s v="STC-0449"/>
    <d v="2007-12-03T00:00:00"/>
    <n v="33"/>
    <s v="Hemmer"/>
    <x v="5"/>
    <n v="10"/>
    <n v="50"/>
    <n v="32"/>
    <n v="33"/>
    <n v="3"/>
    <n v="10263.583199277855"/>
    <n v="1.0263583199277855"/>
    <n v="1026.3583199277855"/>
    <n v="0.10263583199277855"/>
    <n v="0.92372248793500689"/>
    <n v="10.71"/>
    <n v="1.0992297606426584"/>
    <n v="8.1999999999999993"/>
    <n v="7.5745244010670554"/>
    <n v="-6.475294640424397"/>
  </r>
  <r>
    <m/>
    <s v="SC"/>
    <s v="STC-0449"/>
    <d v="2007-12-03T00:00:00"/>
    <n v="33"/>
    <s v="Hemmer"/>
    <x v="5"/>
    <n v="10"/>
    <n v="53"/>
    <n v="80"/>
    <n v="46.5"/>
    <n v="3"/>
    <n v="20378.726145673591"/>
    <n v="2.0378726145673589"/>
    <n v="2037.8726145673591"/>
    <n v="0.2037872614567359"/>
    <n v="1.8340853531106229"/>
    <n v="10.71"/>
    <n v="2.1825615702016417"/>
    <n v="8.1999999999999993"/>
    <n v="15.039499895507106"/>
    <n v="-12.856938325305464"/>
  </r>
  <r>
    <m/>
    <s v="SC"/>
    <s v="STC-0449"/>
    <d v="2007-12-03T00:00:00"/>
    <n v="33"/>
    <s v="Hemmer"/>
    <x v="5"/>
    <n v="10"/>
    <n v="53"/>
    <n v="47"/>
    <n v="38.25"/>
    <n v="3"/>
    <n v="13789.03920522815"/>
    <n v="1.3789039205228149"/>
    <n v="1378.903920522815"/>
    <n v="0.13789039205228151"/>
    <n v="1.2410135284705333"/>
    <n v="10.71"/>
    <n v="1.4768060988799352"/>
    <n v="8.1999999999999993"/>
    <n v="10.176310933458371"/>
    <n v="-8.6995048345784358"/>
  </r>
  <r>
    <m/>
    <s v="SC"/>
    <s v="STC-0449"/>
    <d v="2007-12-03T00:00:00"/>
    <n v="33"/>
    <s v="Hemmer"/>
    <x v="5"/>
    <n v="10"/>
    <n v="55"/>
    <n v="35"/>
    <n v="36.25"/>
    <n v="3"/>
    <n v="12384.747289073513"/>
    <n v="1.2384747289073514"/>
    <n v="1238.4747289073514"/>
    <n v="0.12384747289073514"/>
    <n v="1.1146272560166164"/>
    <n v="10.71"/>
    <n v="1.3264064346597735"/>
    <n v="8.1999999999999993"/>
    <n v="9.1399434993362529"/>
    <n v="-7.8135370646764795"/>
  </r>
  <r>
    <m/>
    <s v="SC"/>
    <s v="STC-0449"/>
    <d v="2007-12-03T00:00:00"/>
    <n v="33"/>
    <s v="Hemmer"/>
    <x v="5"/>
    <n v="10"/>
    <n v="65"/>
    <n v="100"/>
    <n v="57.5"/>
    <n v="3"/>
    <n v="31160.672132793759"/>
    <n v="3.1160672132793761"/>
    <n v="3116.0672132793761"/>
    <n v="0.3116067213279376"/>
    <n v="2.8044604919514384"/>
    <n v="10.71"/>
    <n v="3.3373079854222119"/>
    <n v="8.1999999999999993"/>
    <n v="22.996576034001794"/>
    <n v="-19.659268048579584"/>
  </r>
  <r>
    <m/>
    <s v="SC"/>
    <s v="STC-0449"/>
    <d v="2007-12-03T00:00:00"/>
    <n v="33"/>
    <s v="Hemmer"/>
    <x v="5"/>
    <n v="10"/>
    <n v="65"/>
    <n v="50"/>
    <n v="45"/>
    <n v="3"/>
    <n v="19085.175370557994"/>
    <n v="1.9085175370557994"/>
    <n v="1908.5175370557995"/>
    <n v="0.19085175370557994"/>
    <n v="1.7176657833502196"/>
    <n v="10.71"/>
    <n v="2.0440222821867615"/>
    <n v="8.1999999999999993"/>
    <n v="14.0848594234718"/>
    <n v="-12.040837141285039"/>
  </r>
  <r>
    <m/>
    <s v="SC"/>
    <s v="STC-0449"/>
    <d v="2007-12-03T00:00:00"/>
    <n v="33"/>
    <s v="Hemmer"/>
    <x v="5"/>
    <n v="10"/>
    <n v="65"/>
    <n v="52"/>
    <n v="45.5"/>
    <n v="3"/>
    <n v="19511.646573282807"/>
    <n v="1.9511646573282808"/>
    <n v="1951.1646573282808"/>
    <n v="0.19511646573282806"/>
    <n v="1.7560481915954527"/>
    <n v="10.71"/>
    <n v="2.0896973479985888"/>
    <n v="8.1999999999999993"/>
    <n v="14.39959517108271"/>
    <n v="-12.309897823084121"/>
  </r>
  <r>
    <m/>
    <s v="SC"/>
    <s v="STC-0449"/>
    <d v="2007-12-03T00:00:00"/>
    <n v="33"/>
    <s v="Hemmer"/>
    <x v="5"/>
    <n v="20"/>
    <n v="70"/>
    <n v="32"/>
    <n v="43"/>
    <n v="3"/>
    <n v="17426.414449462583"/>
    <n v="1.7426414449462584"/>
    <n v="3485.2828898925168"/>
    <n v="0.3485282889892517"/>
    <n v="1.3941131559570068"/>
    <n v="10.71"/>
    <n v="3.7327379750748859"/>
    <n v="8.1999999999999993"/>
    <n v="11.431727878847454"/>
    <n v="-7.698989903772568"/>
  </r>
  <r>
    <m/>
    <s v="SC"/>
    <s v="STC-0449"/>
    <d v="2007-12-03T00:00:00"/>
    <n v="33"/>
    <s v="Hemmer"/>
    <x v="5"/>
    <n v="10"/>
    <n v="75"/>
    <n v="120"/>
    <n v="67.5"/>
    <n v="3"/>
    <n v="42941.644583755486"/>
    <n v="4.2941644583755485"/>
    <n v="4294.1644583755487"/>
    <n v="0.42941644583755489"/>
    <n v="3.8647480125379934"/>
    <n v="10.71"/>
    <n v="4.5990501349202129"/>
    <n v="8.1999999999999993"/>
    <n v="31.690933702811542"/>
    <n v="-27.09188356789133"/>
  </r>
  <r>
    <m/>
    <s v="SC"/>
    <s v="STC-0449"/>
    <d v="2007-12-03T00:00:00"/>
    <n v="33"/>
    <s v="Hemmer"/>
    <x v="5"/>
    <n v="10"/>
    <n v="83"/>
    <n v="80"/>
    <n v="61.5"/>
    <n v="3"/>
    <n v="35646.866442119986"/>
    <n v="3.5646866442119984"/>
    <n v="3564.686644211999"/>
    <n v="0.3564686644211999"/>
    <n v="3.2082179797907986"/>
    <n v="10.71"/>
    <n v="3.8177793959510513"/>
    <n v="8.1999999999999993"/>
    <n v="26.307387434284546"/>
    <n v="-22.489608038333493"/>
  </r>
  <r>
    <m/>
    <s v="SC"/>
    <s v="STC-0449"/>
    <d v="2007-12-03T00:00:00"/>
    <n v="33"/>
    <s v="Hemmer"/>
    <x v="5"/>
    <n v="10"/>
    <n v="85"/>
    <n v="70"/>
    <n v="60"/>
    <n v="3"/>
    <n v="33929.200658769769"/>
    <n v="3.3929200658769769"/>
    <n v="3392.9200658769769"/>
    <n v="0.3392920065876977"/>
    <n v="3.0536280592892791"/>
    <n v="10.71"/>
    <n v="3.6338173905542428"/>
    <n v="8.1999999999999993"/>
    <n v="25.039750086172084"/>
    <n v="-21.405932695617842"/>
  </r>
  <r>
    <m/>
    <s v="SC"/>
    <s v="STC-0449"/>
    <d v="2007-12-03T00:00:00"/>
    <n v="33"/>
    <s v="Hemmer"/>
    <x v="5"/>
    <n v="10"/>
    <n v="90"/>
    <n v="75"/>
    <n v="63.75"/>
    <n v="3"/>
    <n v="38302.886681189302"/>
    <n v="3.8302886681189303"/>
    <n v="3830.2886681189302"/>
    <n v="0.38302886681189302"/>
    <n v="3.4472598013070375"/>
    <n v="10.71"/>
    <n v="4.1022391635553745"/>
    <n v="8.1999999999999993"/>
    <n v="28.267530370717704"/>
    <n v="-24.16529120716233"/>
  </r>
  <r>
    <m/>
    <s v="SC"/>
    <s v="STC-0449"/>
    <d v="2007-12-03T00:00:00"/>
    <n v="33"/>
    <s v="Hemmer"/>
    <x v="5"/>
    <n v="30"/>
    <n v="90"/>
    <n v="95"/>
    <n v="68.75"/>
    <n v="3"/>
    <n v="44546.802080199021"/>
    <n v="4.4546802080199024"/>
    <n v="13364.040624059706"/>
    <n v="1.3364040624059705"/>
    <n v="3.1182761456139318"/>
    <n v="10.71"/>
    <n v="14.312887508367945"/>
    <n v="8.1999999999999993"/>
    <n v="25.569864394034241"/>
    <n v="-11.256976885666296"/>
  </r>
  <r>
    <m/>
    <s v="SC"/>
    <s v="STC-0449"/>
    <d v="2007-12-03T00:00:00"/>
    <n v="33"/>
    <s v="Hemmer"/>
    <x v="5"/>
    <n v="10"/>
    <n v="90"/>
    <n v="105"/>
    <n v="71.25"/>
    <n v="3"/>
    <n v="47845.474366468305"/>
    <n v="4.7845474366468306"/>
    <n v="4784.5474366468306"/>
    <n v="0.47845474366468305"/>
    <n v="4.3060926929821477"/>
    <n v="10.71"/>
    <n v="5.124250304648756"/>
    <n v="8.1999999999999993"/>
    <n v="35.309960082453607"/>
    <n v="-30.185709777804853"/>
  </r>
  <r>
    <m/>
    <s v="SC"/>
    <s v="STC-0449"/>
    <d v="2007-12-03T00:00:00"/>
    <n v="33"/>
    <s v="Hemmer"/>
    <x v="5"/>
    <n v="10"/>
    <n v="90"/>
    <n v="60"/>
    <n v="60"/>
    <n v="3"/>
    <n v="33929.200658769769"/>
    <n v="3.3929200658769769"/>
    <n v="3392.9200658769769"/>
    <n v="0.3392920065876977"/>
    <n v="3.0536280592892791"/>
    <n v="10.71"/>
    <n v="3.6338173905542428"/>
    <n v="8.1999999999999993"/>
    <n v="25.039750086172084"/>
    <n v="-21.405932695617842"/>
  </r>
  <r>
    <m/>
    <s v="SC"/>
    <s v="STC-0449"/>
    <d v="2007-12-03T00:00:00"/>
    <n v="33"/>
    <s v="Hemmer"/>
    <x v="5"/>
    <n v="10"/>
    <n v="105"/>
    <n v="50"/>
    <n v="65"/>
    <n v="3"/>
    <n v="39819.68688425063"/>
    <n v="3.9819686884250629"/>
    <n v="3981.9686884250632"/>
    <n v="0.39819686884250632"/>
    <n v="3.5837718195825565"/>
    <n v="10.71"/>
    <n v="4.2646884653032426"/>
    <n v="8.1999999999999993"/>
    <n v="29.38692892057696"/>
    <n v="-25.122240455273719"/>
  </r>
  <r>
    <m/>
    <s v="SC"/>
    <s v="STC-0449"/>
    <d v="2007-12-03T00:00:00"/>
    <n v="33"/>
    <s v="Hemmer"/>
    <x v="6"/>
    <n v="100"/>
    <n v="2"/>
    <n v="10"/>
    <n v="3.5"/>
    <n v="2"/>
    <n v="76.969020012949926"/>
    <n v="7.696902001294993E-3"/>
    <n v="76.969020012949926"/>
    <n v="7.696902001294993E-3"/>
    <n v="0"/>
    <n v="6.62"/>
    <n v="5.0953491248572853E-2"/>
    <n v="8.3030000000000008"/>
    <n v="0"/>
    <n v="5.0953491248572853E-2"/>
  </r>
  <r>
    <m/>
    <s v="SC"/>
    <s v="STC-0449"/>
    <d v="2007-12-03T00:00:00"/>
    <n v="33"/>
    <s v="Hemmer"/>
    <x v="6"/>
    <n v="100"/>
    <n v="5"/>
    <n v="13"/>
    <n v="5.75"/>
    <n v="2"/>
    <n v="207.73781421862506"/>
    <n v="2.0773781421862505E-2"/>
    <n v="207.73781421862506"/>
    <n v="2.0773781421862505E-2"/>
    <n v="0"/>
    <n v="6.62"/>
    <n v="0.13752243301272979"/>
    <n v="8.3030000000000008"/>
    <n v="0"/>
    <n v="0.13752243301272979"/>
  </r>
  <r>
    <m/>
    <s v="SC"/>
    <s v="STC-0449"/>
    <d v="2007-12-03T00:00:00"/>
    <n v="33"/>
    <s v="Hemmer"/>
    <x v="6"/>
    <n v="100"/>
    <n v="8"/>
    <n v="19"/>
    <n v="8.75"/>
    <n v="2"/>
    <n v="481.05637508093707"/>
    <n v="4.8105637508093706E-2"/>
    <n v="481.05637508093707"/>
    <n v="4.8105637508093706E-2"/>
    <n v="0"/>
    <n v="6.62"/>
    <n v="0.31845932030358032"/>
    <n v="8.3030000000000008"/>
    <n v="0"/>
    <n v="0.31845932030358032"/>
  </r>
  <r>
    <m/>
    <s v="SC"/>
    <s v="STC-0449"/>
    <d v="2007-12-03T00:00:00"/>
    <n v="33"/>
    <s v="Hemmer"/>
    <x v="6"/>
    <n v="90"/>
    <n v="10"/>
    <n v="17"/>
    <n v="9.25"/>
    <n v="2"/>
    <n v="537.60504284555338"/>
    <n v="5.3760504284555338E-2"/>
    <n v="483.84453856099805"/>
    <n v="4.8384453856099803E-2"/>
    <n v="5.3760504284555352E-3"/>
    <n v="6.62"/>
    <n v="0.32030508452738071"/>
    <n v="8.3030000000000008"/>
    <n v="4.4637346707466316E-2"/>
    <n v="0.27566773781991438"/>
  </r>
  <r>
    <m/>
    <s v="SC"/>
    <s v="STC-0449"/>
    <d v="2007-12-03T00:00:00"/>
    <n v="33"/>
    <s v="Hemmer"/>
    <x v="6"/>
    <n v="100"/>
    <n v="10"/>
    <n v="15"/>
    <n v="8.75"/>
    <n v="2"/>
    <n v="481.05637508093707"/>
    <n v="4.8105637508093706E-2"/>
    <n v="481.05637508093707"/>
    <n v="4.8105637508093706E-2"/>
    <n v="0"/>
    <n v="6.62"/>
    <n v="0.31845932030358032"/>
    <n v="8.3030000000000008"/>
    <n v="0"/>
    <n v="0.31845932030358032"/>
  </r>
  <r>
    <m/>
    <s v="SC"/>
    <s v="STC-0449"/>
    <d v="2007-12-03T00:00:00"/>
    <n v="33"/>
    <s v="Hemmer"/>
    <x v="6"/>
    <n v="90"/>
    <n v="18"/>
    <n v="25"/>
    <n v="15.25"/>
    <n v="2"/>
    <n v="1461.2332830009525"/>
    <n v="0.14612332830009525"/>
    <n v="1315.1099547008573"/>
    <n v="0.13151099547008574"/>
    <n v="1.4612332830009511E-2"/>
    <n v="6.62"/>
    <n v="0.87060279001196761"/>
    <n v="8.3030000000000008"/>
    <n v="0.12132619948756898"/>
    <n v="0.74927659052439866"/>
  </r>
  <r>
    <m/>
    <s v="SC"/>
    <s v="STC-0449"/>
    <d v="2007-12-03T00:00:00"/>
    <n v="33"/>
    <s v="Hemmer"/>
    <x v="6"/>
    <n v="100"/>
    <n v="22"/>
    <n v="32"/>
    <n v="19"/>
    <n v="2"/>
    <n v="2268.2298958918304"/>
    <n v="0.22682298958918304"/>
    <n v="2268.2298958918304"/>
    <n v="0.22682298958918304"/>
    <n v="0"/>
    <n v="6.62"/>
    <n v="1.5015681910803917"/>
    <n v="8.3030000000000008"/>
    <n v="0"/>
    <n v="1.5015681910803917"/>
  </r>
  <r>
    <m/>
    <s v="SC"/>
    <s v="STC-0449"/>
    <d v="2007-12-03T00:00:00"/>
    <n v="33"/>
    <s v="Hemmer"/>
    <x v="7"/>
    <n v="100"/>
    <n v="5"/>
    <n v="11"/>
    <n v="5.25"/>
    <n v="3"/>
    <n v="259.770442543706"/>
    <n v="2.5977044254370599E-2"/>
    <n v="259.770442543706"/>
    <n v="2.5977044254370599E-2"/>
    <n v="0"/>
    <n v="13.7"/>
    <n v="0.3558855062848772"/>
    <n v="7.907"/>
    <n v="0"/>
    <n v="0.3558855062848772"/>
  </r>
  <r>
    <m/>
    <s v="SC"/>
    <s v="STC-0449"/>
    <d v="2007-12-03T00:00:00"/>
    <n v="33"/>
    <s v="Hemmer"/>
    <x v="7"/>
    <n v="90"/>
    <n v="7"/>
    <n v="16"/>
    <n v="7.5"/>
    <n v="3"/>
    <n v="530.14376029327764"/>
    <n v="5.3014376029327764E-2"/>
    <n v="477.12938426394987"/>
    <n v="4.7712938426394985E-2"/>
    <n v="5.3014376029327792E-3"/>
    <n v="13.7"/>
    <n v="0.65366725644161128"/>
    <n v="7.907"/>
    <n v="4.1918467126389483E-2"/>
    <n v="0.61174878931522181"/>
  </r>
  <r>
    <m/>
    <s v="SC"/>
    <s v="STC-0449"/>
    <d v="2007-12-03T00:00:00"/>
    <n v="33"/>
    <s v="Hemmer"/>
    <x v="7"/>
    <n v="20"/>
    <n v="17"/>
    <n v="33"/>
    <n v="16.75"/>
    <n v="3"/>
    <n v="2644.2392666183591"/>
    <n v="0.2644239266618359"/>
    <n v="528.84785332367187"/>
    <n v="5.2884785332367186E-2"/>
    <n v="0.21153914132946872"/>
    <n v="13.7"/>
    <n v="0.72452155905343041"/>
    <n v="7.907"/>
    <n v="1.6726399904921092"/>
    <n v="-0.9481184314386788"/>
  </r>
  <r>
    <m/>
    <s v="SC"/>
    <s v="STC-0449"/>
    <d v="2007-12-03T00:00:00"/>
    <n v="33"/>
    <s v="Hemmer"/>
    <x v="8"/>
    <n v="10"/>
    <n v="32"/>
    <n v="30"/>
    <n v="23.5"/>
    <n v="2"/>
    <n v="3469.8890858899267"/>
    <n v="0.34698890858899267"/>
    <n v="346.98890858899267"/>
    <n v="3.4698890858899267E-2"/>
    <n v="0.31229001773009341"/>
    <n v="11.49"/>
    <n v="0.39869025596875257"/>
    <n v="8.1999999999999993"/>
    <n v="2.5607781453867657"/>
    <n v="-2.1620878894180131"/>
  </r>
  <r>
    <m/>
    <s v="SC"/>
    <s v="STC-0449"/>
    <d v="2007-12-03T00:00:00"/>
    <n v="33"/>
    <s v="Hemmer"/>
    <x v="8"/>
    <n v="10"/>
    <n v="32"/>
    <n v="40"/>
    <n v="26"/>
    <n v="2"/>
    <n v="4247.4332676534004"/>
    <n v="0.42474332676534005"/>
    <n v="424.74332676534004"/>
    <n v="4.2474332676534006E-2"/>
    <n v="0.38226899408880605"/>
    <n v="11.49"/>
    <n v="0.48803008245337576"/>
    <n v="8.1999999999999993"/>
    <n v="3.1346057515282095"/>
    <n v="-2.6465756690748337"/>
  </r>
  <r>
    <m/>
    <s v="SC"/>
    <s v="STC-0449"/>
    <d v="2007-12-03T00:00:00"/>
    <n v="33"/>
    <s v="Hemmer"/>
    <x v="8"/>
    <n v="10"/>
    <n v="55"/>
    <n v="57"/>
    <n v="41.75"/>
    <n v="2"/>
    <n v="10951.984689495717"/>
    <n v="1.0951984689495717"/>
    <n v="1095.1984689495719"/>
    <n v="0.10951984689495718"/>
    <n v="0.98567862205461454"/>
    <n v="11.49"/>
    <n v="1.2583830408230581"/>
    <n v="8.1999999999999993"/>
    <n v="8.0825647008478381"/>
    <n v="-6.82418166002478"/>
  </r>
  <r>
    <m/>
    <s v="SC"/>
    <s v="STC-0449"/>
    <d v="2007-12-03T00:00:00"/>
    <n v="33"/>
    <s v="Hemmer"/>
    <x v="8"/>
    <n v="40"/>
    <n v="55"/>
    <n v="38"/>
    <n v="37"/>
    <n v="2"/>
    <n v="8601.6806855288542"/>
    <n v="0.86016806855288541"/>
    <n v="3440.6722742115417"/>
    <n v="0.34406722742115414"/>
    <n v="0.51610084113173127"/>
    <n v="11.49"/>
    <n v="3.9533324430690611"/>
    <n v="8.1999999999999993"/>
    <n v="4.2320268972801962"/>
    <n v="-0.27869445421113515"/>
  </r>
  <r>
    <m/>
    <s v="SC"/>
    <s v="STC-0449"/>
    <d v="2007-12-03T00:00:00"/>
    <n v="33"/>
    <s v="Hemmer"/>
    <x v="8"/>
    <n v="30"/>
    <n v="70"/>
    <n v="75"/>
    <n v="53.75"/>
    <n v="2"/>
    <n v="18152.515051523522"/>
    <n v="1.8152515051523521"/>
    <n v="5445.7545154570562"/>
    <n v="0.54457545154570564"/>
    <n v="1.2706760536066466"/>
    <n v="11.49"/>
    <n v="6.2571719382601581"/>
    <n v="8.1999999999999993"/>
    <n v="10.419543639574501"/>
    <n v="-4.1623717013143429"/>
  </r>
  <r>
    <m/>
    <s v="SC"/>
    <s v="STC-0449"/>
    <d v="2007-12-03T00:00:00"/>
    <n v="33"/>
    <s v="Hemmer"/>
    <x v="9"/>
    <n v="30"/>
    <n v="1"/>
    <n v="22"/>
    <n v="6"/>
    <n v="2"/>
    <n v="226.1946710584651"/>
    <n v="2.2619467105846509E-2"/>
    <n v="67.858401317539531"/>
    <n v="6.7858401317539528E-3"/>
    <n v="1.5833626974092557E-2"/>
    <n v="9.1999999999999993"/>
    <n v="6.242972921213636E-2"/>
    <n v="8.1999999999999993"/>
    <n v="0.12983574118755895"/>
    <n v="-6.7406011975422592E-2"/>
  </r>
  <r>
    <m/>
    <s v="SC"/>
    <s v="STC-0449"/>
    <d v="2007-12-03T00:00:00"/>
    <n v="33"/>
    <s v="Hemmer"/>
    <x v="9"/>
    <n v="90"/>
    <n v="15"/>
    <n v="17"/>
    <n v="11.75"/>
    <n v="2"/>
    <n v="867.47227147248168"/>
    <n v="8.6747227147248168E-2"/>
    <n v="780.72504432523351"/>
    <n v="7.8072504432523351E-2"/>
    <n v="8.6747227147248168E-3"/>
    <n v="9.1999999999999993"/>
    <n v="0.71826704077921477"/>
    <n v="8.1999999999999993"/>
    <n v="7.113272626074349E-2"/>
    <n v="0.64713431451847125"/>
  </r>
  <r>
    <m/>
    <s v="SC"/>
    <s v="STC-0449"/>
    <d v="2007-12-03T00:00:00"/>
    <n v="33"/>
    <s v="Hemmer"/>
    <x v="9"/>
    <n v="90"/>
    <n v="25"/>
    <n v="20"/>
    <n v="17.5"/>
    <n v="2"/>
    <n v="1924.2255003237483"/>
    <n v="0.19242255003237482"/>
    <n v="1731.8029502913735"/>
    <n v="0.17318029502913734"/>
    <n v="1.924225500323748E-2"/>
    <n v="9.1999999999999993"/>
    <n v="1.5932587142680634"/>
    <n v="8.1999999999999993"/>
    <n v="0.15778649102654732"/>
    <n v="1.435472223241516"/>
  </r>
  <r>
    <m/>
    <s v="SC"/>
    <s v="STC-0449"/>
    <d v="2007-12-03T00:00:00"/>
    <n v="33"/>
    <s v="Hemmer"/>
    <x v="9"/>
    <n v="20"/>
    <n v="25"/>
    <n v="25"/>
    <n v="18.75"/>
    <n v="2"/>
    <n v="2208.9323345553235"/>
    <n v="0.22089323345553236"/>
    <n v="441.78646691106474"/>
    <n v="4.4178646691106473E-2"/>
    <n v="0.17671458676442589"/>
    <n v="9.1999999999999993"/>
    <n v="0.40644354955817952"/>
    <n v="8.1999999999999993"/>
    <n v="1.4490596114682921"/>
    <n v="-1.0426160619101126"/>
  </r>
  <r>
    <m/>
    <s v="SC"/>
    <s v="STC-0449"/>
    <d v="2007-12-03T00:00:00"/>
    <n v="33"/>
    <s v="Hemmer"/>
    <x v="9"/>
    <n v="20"/>
    <n v="68"/>
    <n v="50"/>
    <n v="46.5"/>
    <n v="2"/>
    <n v="13585.81743044906"/>
    <n v="1.3585817430449061"/>
    <n v="2717.1634860898121"/>
    <n v="0.2717163486089812"/>
    <n v="1.0868653944359248"/>
    <n v="9.1999999999999993"/>
    <n v="2.4997904072026267"/>
    <n v="8.1999999999999993"/>
    <n v="8.9122962343745833"/>
    <n v="-6.4125058271719571"/>
  </r>
  <r>
    <m/>
    <s v="SC"/>
    <s v="STC-0449"/>
    <d v="2007-12-03T00:00:00"/>
    <n v="33"/>
    <s v="Hemmer"/>
    <x v="11"/>
    <n v="100"/>
    <n v="1"/>
    <n v="12"/>
    <n v="3.5"/>
    <n v="2"/>
    <n v="76.969020012949926"/>
    <n v="7.696902001294993E-3"/>
    <n v="76.969020012949926"/>
    <n v="7.696902001294993E-3"/>
    <n v="0"/>
    <n v="5.78"/>
    <n v="4.4488093567485058E-2"/>
    <n v="9.0679999999999996"/>
    <n v="0"/>
    <n v="4.4488093567485058E-2"/>
  </r>
  <r>
    <m/>
    <s v="SC"/>
    <s v="STC-0449"/>
    <d v="2007-12-03T00:00:00"/>
    <n v="33"/>
    <s v="Hemmer"/>
    <x v="11"/>
    <n v="100"/>
    <n v="1"/>
    <n v="17"/>
    <n v="4.75"/>
    <n v="2"/>
    <n v="141.7643684932394"/>
    <n v="1.417643684932394E-2"/>
    <n v="141.7643684932394"/>
    <n v="1.417643684932394E-2"/>
    <n v="0"/>
    <n v="5.78"/>
    <n v="8.1939804989092382E-2"/>
    <n v="9.0679999999999996"/>
    <n v="0"/>
    <n v="8.1939804989092382E-2"/>
  </r>
  <r>
    <m/>
    <s v="SC"/>
    <s v="STC-0449"/>
    <d v="2007-12-03T00:00:00"/>
    <n v="33"/>
    <s v="Hemmer"/>
    <x v="11"/>
    <n v="100"/>
    <n v="2"/>
    <n v="22"/>
    <n v="6.5"/>
    <n v="2"/>
    <n v="265.46457922833753"/>
    <n v="2.6546457922833753E-2"/>
    <n v="265.46457922833753"/>
    <n v="2.6546457922833753E-2"/>
    <n v="0"/>
    <n v="5.78"/>
    <n v="0.1534385267939791"/>
    <n v="9.0679999999999996"/>
    <n v="0"/>
    <n v="0.1534385267939791"/>
  </r>
  <r>
    <m/>
    <s v="SC"/>
    <s v="STC-0449"/>
    <d v="2007-12-03T00:00:00"/>
    <n v="33"/>
    <s v="Hemmer"/>
    <x v="11"/>
    <n v="100"/>
    <n v="2"/>
    <n v="20"/>
    <n v="6"/>
    <n v="2"/>
    <n v="226.1946710584651"/>
    <n v="2.2619467105846509E-2"/>
    <n v="226.1946710584651"/>
    <n v="2.2619467105846509E-2"/>
    <n v="0"/>
    <n v="5.78"/>
    <n v="0.13074051987179283"/>
    <n v="9.0679999999999996"/>
    <n v="0"/>
    <n v="0.13074051987179283"/>
  </r>
  <r>
    <m/>
    <s v="SC"/>
    <s v="STC-0449"/>
    <d v="2007-12-03T00:00:00"/>
    <n v="33"/>
    <s v="Hemmer"/>
    <x v="11"/>
    <n v="100"/>
    <n v="2"/>
    <n v="14"/>
    <n v="4.5"/>
    <n v="2"/>
    <n v="127.23450247038662"/>
    <n v="1.2723450247038661E-2"/>
    <n v="127.23450247038662"/>
    <n v="1.2723450247038661E-2"/>
    <n v="0"/>
    <n v="5.78"/>
    <n v="7.3541542427883466E-2"/>
    <n v="9.0679999999999996"/>
    <n v="0"/>
    <n v="7.3541542427883466E-2"/>
  </r>
  <r>
    <m/>
    <s v="SC"/>
    <s v="STC-0449"/>
    <d v="2007-12-03T00:00:00"/>
    <n v="33"/>
    <s v="Hemmer"/>
    <x v="11"/>
    <n v="100"/>
    <n v="4"/>
    <n v="17"/>
    <n v="6.25"/>
    <n v="2"/>
    <n v="245.43692606170259"/>
    <n v="2.4543692606170259E-2"/>
    <n v="245.43692606170259"/>
    <n v="2.4543692606170259E-2"/>
    <n v="0"/>
    <n v="5.78"/>
    <n v="0.1418625432636641"/>
    <n v="9.0679999999999996"/>
    <n v="0"/>
    <n v="0.1418625432636641"/>
  </r>
  <r>
    <m/>
    <s v="SC"/>
    <s v="STC-0449"/>
    <d v="2007-12-03T00:00:00"/>
    <n v="33"/>
    <s v="Hemmer"/>
    <x v="11"/>
    <n v="100"/>
    <n v="5"/>
    <n v="10"/>
    <n v="5"/>
    <n v="2"/>
    <n v="157.07963267948966"/>
    <n v="1.5707963267948967E-2"/>
    <n v="157.07963267948966"/>
    <n v="1.5707963267948967E-2"/>
    <n v="0"/>
    <n v="5.78"/>
    <n v="9.0792027688745031E-2"/>
    <n v="9.0679999999999996"/>
    <n v="0"/>
    <n v="9.0792027688745031E-2"/>
  </r>
  <r>
    <m/>
    <s v="SC"/>
    <s v="STC-0449"/>
    <d v="2007-12-03T00:00:00"/>
    <n v="33"/>
    <s v="Hemmer"/>
    <x v="11"/>
    <n v="100"/>
    <n v="5"/>
    <n v="19"/>
    <n v="7.25"/>
    <n v="2"/>
    <n v="330.259927708627"/>
    <n v="3.3025992770862697E-2"/>
    <n v="330.259927708627"/>
    <n v="3.3025992770862697E-2"/>
    <n v="0"/>
    <n v="5.78"/>
    <n v="0.1908902382155864"/>
    <n v="9.0679999999999996"/>
    <n v="0"/>
    <n v="0.1908902382155864"/>
  </r>
  <r>
    <m/>
    <s v="SC"/>
    <s v="STC-0449"/>
    <d v="2007-12-03T00:00:00"/>
    <n v="33"/>
    <s v="Hemmer"/>
    <x v="11"/>
    <n v="100"/>
    <n v="5"/>
    <n v="12"/>
    <n v="5.5"/>
    <n v="2"/>
    <n v="190.06635554218249"/>
    <n v="1.9006635554218249E-2"/>
    <n v="190.06635554218249"/>
    <n v="1.9006635554218249E-2"/>
    <n v="0"/>
    <n v="5.78"/>
    <n v="0.10985835350338148"/>
    <n v="9.0679999999999996"/>
    <n v="0"/>
    <n v="0.10985835350338148"/>
  </r>
  <r>
    <m/>
    <s v="SC"/>
    <s v="STC-0449"/>
    <d v="2007-12-03T00:00:00"/>
    <n v="33"/>
    <s v="Hemmer"/>
    <x v="11"/>
    <n v="100"/>
    <n v="6"/>
    <n v="18"/>
    <n v="7.5"/>
    <n v="2"/>
    <n v="353.42917352885172"/>
    <n v="3.5342917352885174E-2"/>
    <n v="353.42917352885172"/>
    <n v="3.5342917352885174E-2"/>
    <n v="0"/>
    <n v="5.78"/>
    <n v="0.20428206229967633"/>
    <n v="9.0679999999999996"/>
    <n v="0"/>
    <n v="0.2042820622996763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100"/>
    <n v="8"/>
    <n v="19"/>
    <n v="8.75"/>
    <n v="2"/>
    <n v="481.05637508093707"/>
    <n v="4.8105637508093706E-2"/>
    <n v="481.05637508093707"/>
    <n v="4.8105637508093706E-2"/>
    <n v="0"/>
    <n v="5.78"/>
    <n v="0.27805058479678163"/>
    <n v="9.0679999999999996"/>
    <n v="0"/>
    <n v="0.27805058479678163"/>
  </r>
  <r>
    <m/>
    <s v="SC"/>
    <s v="STC-0449"/>
    <d v="2007-12-03T00:00:00"/>
    <n v="33"/>
    <s v="Hemmer"/>
    <x v="11"/>
    <n v="90"/>
    <n v="8"/>
    <n v="19"/>
    <n v="8.75"/>
    <n v="2"/>
    <n v="481.05637508093707"/>
    <n v="4.8105637508093706E-2"/>
    <n v="432.95073757284337"/>
    <n v="4.3295073757284336E-2"/>
    <n v="4.8105637508093699E-3"/>
    <n v="5.78"/>
    <n v="0.25024552631710345"/>
    <n v="9.0679999999999996"/>
    <n v="4.3622192092339362E-2"/>
    <n v="0.20662333422476409"/>
  </r>
  <r>
    <m/>
    <s v="SC"/>
    <s v="STC-0449"/>
    <d v="2007-12-03T00:00:00"/>
    <n v="33"/>
    <s v="Hemmer"/>
    <x v="11"/>
    <n v="80"/>
    <n v="8"/>
    <n v="19"/>
    <n v="8.75"/>
    <n v="2"/>
    <n v="481.05637508093707"/>
    <n v="4.8105637508093706E-2"/>
    <n v="384.84510006474966"/>
    <n v="3.8484510006474966E-2"/>
    <n v="9.6211275016187398E-3"/>
    <n v="5.78"/>
    <n v="0.22244046783742533"/>
    <n v="9.0679999999999996"/>
    <n v="8.7244384184678725E-2"/>
    <n v="0.1351960836527466"/>
  </r>
  <r>
    <m/>
    <s v="SC"/>
    <s v="STC-0449"/>
    <d v="2007-12-03T00:00:00"/>
    <n v="33"/>
    <s v="Hemmer"/>
    <x v="11"/>
    <n v="40"/>
    <n v="9"/>
    <n v="17"/>
    <n v="8.75"/>
    <n v="2"/>
    <n v="481.05637508093707"/>
    <n v="4.8105637508093706E-2"/>
    <n v="192.42255003237483"/>
    <n v="1.9242255003237483E-2"/>
    <n v="2.8863382504856223E-2"/>
    <n v="5.78"/>
    <n v="0.11122023391871266"/>
    <n v="9.0679999999999996"/>
    <n v="0.26173315255403623"/>
    <n v="-0.15051291863532357"/>
  </r>
  <r>
    <m/>
    <s v="SC"/>
    <s v="STC-0449"/>
    <d v="2007-12-03T00:00:00"/>
    <n v="33"/>
    <s v="Hemmer"/>
    <x v="11"/>
    <n v="100"/>
    <n v="10"/>
    <n v="22"/>
    <n v="10.5"/>
    <n v="2"/>
    <n v="692.72118011654936"/>
    <n v="6.9272118011654935E-2"/>
    <n v="692.72118011654936"/>
    <n v="6.9272118011654935E-2"/>
    <n v="0"/>
    <n v="5.78"/>
    <n v="0.40039284210736553"/>
    <n v="9.0679999999999996"/>
    <n v="0"/>
    <n v="0.40039284210736553"/>
  </r>
  <r>
    <m/>
    <s v="SC"/>
    <s v="STC-0449"/>
    <d v="2007-12-03T00:00:00"/>
    <n v="33"/>
    <s v="Hemmer"/>
    <x v="11"/>
    <n v="100"/>
    <n v="10"/>
    <n v="21"/>
    <n v="10.25"/>
    <n v="2"/>
    <n v="660.12715633555524"/>
    <n v="6.6012715633555527E-2"/>
    <n v="660.12715633555524"/>
    <n v="6.6012715633555527E-2"/>
    <n v="0"/>
    <n v="5.78"/>
    <n v="0.38155349636195096"/>
    <n v="9.0679999999999996"/>
    <n v="0"/>
    <n v="0.38155349636195096"/>
  </r>
  <r>
    <m/>
    <s v="SC"/>
    <s v="STC-0449"/>
    <d v="2007-12-03T00:00:00"/>
    <n v="33"/>
    <s v="Hemmer"/>
    <x v="11"/>
    <n v="100"/>
    <n v="10"/>
    <n v="28"/>
    <n v="12"/>
    <n v="2"/>
    <n v="904.77868423386042"/>
    <n v="9.0477868423386038E-2"/>
    <n v="904.77868423386042"/>
    <n v="9.0477868423386038E-2"/>
    <n v="0"/>
    <n v="5.78"/>
    <n v="0.52296207948717133"/>
    <n v="9.0679999999999996"/>
    <n v="0"/>
    <n v="0.52296207948717133"/>
  </r>
  <r>
    <m/>
    <s v="SC"/>
    <s v="STC-0449"/>
    <d v="2007-12-03T00:00:00"/>
    <n v="33"/>
    <s v="Hemmer"/>
    <x v="11"/>
    <n v="30"/>
    <n v="12"/>
    <n v="20"/>
    <n v="11"/>
    <n v="2"/>
    <n v="760.26542216872997"/>
    <n v="7.6026542216872994E-2"/>
    <n v="228.07962665061899"/>
    <n v="2.2807962665061899E-2"/>
    <n v="5.3218579551811099E-2"/>
    <n v="5.78"/>
    <n v="0.13183002420405779"/>
    <n v="9.0679999999999996"/>
    <n v="0.48258607937582304"/>
    <n v="-0.35075605517176522"/>
  </r>
  <r>
    <m/>
    <s v="SC"/>
    <s v="STC-0449"/>
    <d v="2007-12-03T00:00:00"/>
    <n v="33"/>
    <s v="Hemmer"/>
    <x v="11"/>
    <n v="100"/>
    <n v="13"/>
    <n v="20"/>
    <n v="11.5"/>
    <n v="2"/>
    <n v="830.95125687450025"/>
    <n v="8.3095125687450019E-2"/>
    <n v="830.95125687450025"/>
    <n v="8.3095125687450019E-2"/>
    <n v="0"/>
    <n v="5.78"/>
    <n v="0.48028982647346113"/>
    <n v="9.0679999999999996"/>
    <n v="0"/>
    <n v="0.48028982647346113"/>
  </r>
  <r>
    <m/>
    <s v="SC"/>
    <s v="STC-0449"/>
    <d v="2007-12-03T00:00:00"/>
    <n v="33"/>
    <s v="Hemmer"/>
    <x v="11"/>
    <n v="100"/>
    <n v="15"/>
    <n v="27"/>
    <n v="14.25"/>
    <n v="2"/>
    <n v="1275.8793164391548"/>
    <n v="0.12758793164391546"/>
    <n v="1275.8793164391548"/>
    <n v="0.12758793164391546"/>
    <n v="0"/>
    <n v="5.78"/>
    <n v="0.73745824490183143"/>
    <n v="9.0679999999999996"/>
    <n v="0"/>
    <n v="0.73745824490183143"/>
  </r>
  <r>
    <m/>
    <s v="SC"/>
    <s v="STC-0449"/>
    <d v="2007-12-03T00:00:00"/>
    <n v="33"/>
    <s v="Hemmer"/>
    <x v="11"/>
    <n v="100"/>
    <n v="23"/>
    <n v="23"/>
    <n v="17.25"/>
    <n v="2"/>
    <n v="1869.6403279676256"/>
    <n v="0.18696403279676255"/>
    <n v="1869.6403279676256"/>
    <n v="0.18696403279676255"/>
    <n v="0"/>
    <n v="5.78"/>
    <n v="1.0806521095652877"/>
    <n v="9.0679999999999996"/>
    <n v="0"/>
    <n v="1.0806521095652877"/>
  </r>
  <r>
    <m/>
    <s v="SC"/>
    <s v="STC-0449"/>
    <d v="2007-12-03T00:00:00"/>
    <n v="33"/>
    <s v="Hemmer"/>
    <x v="11"/>
    <n v="100"/>
    <n v="25"/>
    <n v="25"/>
    <n v="18.75"/>
    <n v="2"/>
    <n v="2208.9323345553235"/>
    <n v="0.22089323345553236"/>
    <n v="2208.9323345553235"/>
    <n v="0.22089323345553236"/>
    <n v="0"/>
    <n v="5.78"/>
    <n v="1.276762889372977"/>
    <n v="9.0679999999999996"/>
    <n v="0"/>
    <n v="1.276762889372977"/>
  </r>
  <r>
    <m/>
    <s v="SC"/>
    <s v="STC-0449"/>
    <d v="2007-12-03T00:00:00"/>
    <n v="33"/>
    <s v="Hemmer"/>
    <x v="12"/>
    <n v="90"/>
    <n v="13"/>
    <n v="11"/>
    <n v="9.25"/>
    <n v="3"/>
    <n v="806.40756426833002"/>
    <n v="8.0640756426833007E-2"/>
    <n v="725.76680784149698"/>
    <n v="7.2576680784149694E-2"/>
    <n v="8.0640756426833132E-3"/>
    <n v="1.86"/>
    <n v="0.13499262625851843"/>
    <n v="12.651"/>
    <n v="0.1020186209555866"/>
    <n v="3.2974005302931833E-2"/>
  </r>
  <r>
    <m/>
    <s v="SC"/>
    <s v="STC-0449"/>
    <d v="2007-12-03T00:00:00"/>
    <n v="33"/>
    <s v="Hemmer"/>
    <x v="12"/>
    <n v="30"/>
    <n v="25"/>
    <n v="17"/>
    <n v="16.75"/>
    <n v="3"/>
    <n v="2644.2392666183591"/>
    <n v="0.2644239266618359"/>
    <n v="793.27177998550769"/>
    <n v="7.9327177998550769E-2"/>
    <n v="0.18509674866328513"/>
    <n v="1.86"/>
    <n v="0.14754855107730444"/>
    <n v="12.651"/>
    <n v="2.3416589673392201"/>
    <n v="-2.1941104162619158"/>
  </r>
  <r>
    <m/>
    <s v="SC"/>
    <s v="STC-0449"/>
    <d v="2007-12-03T00:00:00"/>
    <n v="33"/>
    <s v="Hemmer"/>
    <x v="12"/>
    <n v="70"/>
    <n v="26"/>
    <n v="23"/>
    <n v="18.75"/>
    <n v="3"/>
    <n v="3313.3985018329849"/>
    <n v="0.33133985018329848"/>
    <n v="2319.3789512830895"/>
    <n v="0.23193789512830895"/>
    <n v="9.9401955054989527E-2"/>
    <n v="1.86"/>
    <n v="0.43140448493865469"/>
    <n v="12.651"/>
    <n v="1.2575341334006724"/>
    <n v="-0.82612964846201775"/>
  </r>
  <r>
    <m/>
    <s v="SC"/>
    <s v="STC-0449"/>
    <d v="2007-12-03T00:00:00"/>
    <n v="33"/>
    <s v="Hemmer"/>
    <x v="12"/>
    <n v="30"/>
    <n v="35"/>
    <n v="25"/>
    <n v="23.75"/>
    <n v="3"/>
    <n v="5316.1638184964777"/>
    <n v="0.53161638184964777"/>
    <n v="1594.8491455489432"/>
    <n v="0.15948491455489433"/>
    <n v="0.37213146729475344"/>
    <n v="1.86"/>
    <n v="0.29664194107210345"/>
    <n v="12.651"/>
    <n v="4.7078351927459261"/>
    <n v="-4.411193251673823"/>
  </r>
  <r>
    <m/>
    <s v="SC"/>
    <s v="STC-0449"/>
    <d v="2007-12-03T00:00:00"/>
    <n v="33"/>
    <s v="Hemmer"/>
    <x v="13"/>
    <n v="90"/>
    <n v="2"/>
    <n v="13"/>
    <n v="4.25"/>
    <n v="2"/>
    <n v="113.49003461093127"/>
    <n v="1.1349003461093127E-2"/>
    <n v="102.14103114983816"/>
    <n v="1.0214103114983816E-2"/>
    <n v="1.1349003461093108E-3"/>
    <n v="4.05"/>
    <n v="4.1367117615684457E-2"/>
    <n v="8.1050000000000004"/>
    <n v="9.1983673052159643E-3"/>
    <n v="3.2168750310468494E-2"/>
  </r>
  <r>
    <m/>
    <s v="SC"/>
    <s v="STC-0449"/>
    <d v="2007-12-03T00:00:00"/>
    <n v="33"/>
    <s v="Hemmer"/>
    <x v="13"/>
    <n v="100"/>
    <n v="5"/>
    <n v="15"/>
    <n v="6.25"/>
    <n v="2"/>
    <n v="245.43692606170259"/>
    <n v="2.4543692606170259E-2"/>
    <n v="245.43692606170259"/>
    <n v="2.4543692606170259E-2"/>
    <n v="0"/>
    <n v="4.05"/>
    <n v="9.9401955054989541E-2"/>
    <n v="8.1050000000000004"/>
    <n v="0"/>
    <n v="9.9401955054989541E-2"/>
  </r>
  <r>
    <m/>
    <s v="SC"/>
    <s v="STC-0449"/>
    <d v="2007-12-03T00:00:00"/>
    <n v="33"/>
    <s v="Hemmer"/>
    <x v="13"/>
    <n v="100"/>
    <n v="6"/>
    <n v="20"/>
    <n v="8"/>
    <n v="2"/>
    <n v="402.12385965949352"/>
    <n v="4.0212385965949352E-2"/>
    <n v="402.12385965949352"/>
    <n v="4.0212385965949352E-2"/>
    <n v="0"/>
    <n v="4.05"/>
    <n v="0.16286016316209487"/>
    <n v="8.1050000000000004"/>
    <n v="0"/>
    <n v="0.16286016316209487"/>
  </r>
  <r>
    <m/>
    <s v="SC"/>
    <s v="STC-0449"/>
    <d v="2007-12-03T00:00:00"/>
    <n v="33"/>
    <s v="Hemmer"/>
    <x v="14"/>
    <n v="90"/>
    <n v="1"/>
    <n v="11"/>
    <n v="3.25"/>
    <n v="2"/>
    <n v="66.366144807084382"/>
    <n v="6.6366144807084382E-3"/>
    <n v="59.729530326375944"/>
    <n v="5.9729530326375945E-3"/>
    <n v="6.6366144807084373E-4"/>
    <n v="6.51"/>
    <n v="3.8883924242470738E-2"/>
    <n v="8.2509999999999994"/>
    <n v="5.4758706080325313E-3"/>
    <n v="3.3408053634438203E-2"/>
  </r>
  <r>
    <m/>
    <s v="SC"/>
    <s v="STC-0449"/>
    <d v="2007-12-03T00:00:00"/>
    <n v="33"/>
    <s v="Hemmer"/>
    <x v="14"/>
    <n v="100"/>
    <n v="2"/>
    <n v="11"/>
    <n v="3.75"/>
    <n v="2"/>
    <n v="88.35729338221293"/>
    <n v="8.8357293382212935E-3"/>
    <n v="88.35729338221293"/>
    <n v="8.8357293382212935E-3"/>
    <n v="0"/>
    <n v="6.51"/>
    <n v="5.7520597991820618E-2"/>
    <n v="8.2509999999999994"/>
    <n v="0"/>
    <n v="5.7520597991820618E-2"/>
  </r>
  <r>
    <m/>
    <s v="SC"/>
    <s v="STC-0449"/>
    <d v="2007-12-03T00:00:00"/>
    <n v="33"/>
    <s v="Hemmer"/>
    <x v="14"/>
    <n v="90"/>
    <n v="3"/>
    <n v="14"/>
    <n v="5"/>
    <n v="2"/>
    <n v="157.07963267948966"/>
    <n v="1.5707963267948967E-2"/>
    <n v="141.37166941154069"/>
    <n v="1.4137166941154069E-2"/>
    <n v="1.5707963267948977E-3"/>
    <n v="6.51"/>
    <n v="9.2032956786912992E-2"/>
    <n v="8.2509999999999994"/>
    <n v="1.29606404923847E-2"/>
    <n v="7.9072316294528294E-2"/>
  </r>
  <r>
    <m/>
    <s v="SC"/>
    <s v="STC-0449"/>
    <d v="2007-12-03T00:00:00"/>
    <n v="33"/>
    <s v="Hemmer"/>
    <x v="14"/>
    <n v="100"/>
    <n v="5"/>
    <n v="21"/>
    <n v="7.75"/>
    <n v="2"/>
    <n v="377.38381751247391"/>
    <n v="3.7738381751247392E-2"/>
    <n v="377.38381751247391"/>
    <n v="3.7738381751247392E-2"/>
    <n v="0"/>
    <n v="6.51"/>
    <n v="0.24567686520062051"/>
    <n v="8.2509999999999994"/>
    <n v="0"/>
    <n v="0.24567686520062051"/>
  </r>
  <r>
    <m/>
    <s v="SC"/>
    <s v="STC-0449"/>
    <d v="2007-12-03T00:00:00"/>
    <n v="33"/>
    <s v="Hemmer"/>
    <x v="14"/>
    <n v="90"/>
    <n v="5"/>
    <n v="13"/>
    <n v="5.75"/>
    <n v="2"/>
    <n v="207.73781421862506"/>
    <n v="2.0773781421862505E-2"/>
    <n v="186.96403279676255"/>
    <n v="1.8696403279676255E-2"/>
    <n v="2.0773781421862501E-3"/>
    <n v="6.51"/>
    <n v="0.12171358535069242"/>
    <n v="8.2509999999999994"/>
    <n v="1.7140447051178748E-2"/>
    <n v="0.10457313829951367"/>
  </r>
  <r>
    <m/>
    <s v="SC"/>
    <s v="STC-0449"/>
    <d v="2007-12-03T00:00:00"/>
    <n v="33"/>
    <s v="Hemmer"/>
    <x v="14"/>
    <n v="100"/>
    <n v="6"/>
    <n v="25"/>
    <n v="9.25"/>
    <n v="2"/>
    <n v="537.60504284555338"/>
    <n v="5.3760504284555338E-2"/>
    <n v="537.60504284555338"/>
    <n v="5.3760504284555338E-2"/>
    <n v="0"/>
    <n v="6.51"/>
    <n v="0.34998088289245521"/>
    <n v="8.2509999999999994"/>
    <n v="0"/>
    <n v="0.34998088289245521"/>
  </r>
  <r>
    <m/>
    <s v="SC"/>
    <s v="STC-0449"/>
    <d v="2007-12-03T00:00:00"/>
    <n v="33"/>
    <s v="Hemmer"/>
    <x v="14"/>
    <n v="100"/>
    <n v="7"/>
    <n v="20"/>
    <n v="8.5"/>
    <n v="2"/>
    <n v="453.9601384437251"/>
    <n v="4.5396013844372508E-2"/>
    <n v="453.9601384437251"/>
    <n v="4.5396013844372508E-2"/>
    <n v="0"/>
    <n v="6.51"/>
    <n v="0.29552805012686501"/>
    <n v="8.2509999999999994"/>
    <n v="0"/>
    <n v="0.29552805012686501"/>
  </r>
  <r>
    <m/>
    <s v="SC"/>
    <s v="STC-0449"/>
    <d v="2007-12-03T00:00:00"/>
    <n v="33"/>
    <s v="Hemmer"/>
    <x v="14"/>
    <n v="90"/>
    <n v="8"/>
    <n v="16"/>
    <n v="8"/>
    <n v="2"/>
    <n v="402.12385965949352"/>
    <n v="4.0212385965949352E-2"/>
    <n v="361.91147369354417"/>
    <n v="3.6191147369354415E-2"/>
    <n v="4.0212385965949365E-3"/>
    <n v="6.51"/>
    <n v="0.23560436937449725"/>
    <n v="8.2509999999999994"/>
    <n v="3.3179239660504817E-2"/>
    <n v="0.20242512971399243"/>
  </r>
  <r>
    <m/>
    <s v="SC"/>
    <s v="STC-0449"/>
    <d v="2007-12-03T00:00:00"/>
    <n v="33"/>
    <s v="Hemmer"/>
    <x v="14"/>
    <n v="90"/>
    <n v="13"/>
    <n v="20"/>
    <n v="11.5"/>
    <n v="2"/>
    <n v="830.95125687450025"/>
    <n v="8.3095125687450019E-2"/>
    <n v="747.85613118705021"/>
    <n v="7.4785613118705019E-2"/>
    <n v="8.3095125687450005E-3"/>
    <n v="6.51"/>
    <n v="0.48685434140276967"/>
    <n v="8.2509999999999994"/>
    <n v="6.8561788204714993E-2"/>
    <n v="0.4182925531980547"/>
  </r>
  <r>
    <m/>
    <s v="SC"/>
    <s v="STC-0465"/>
    <d v="2007-12-10T00:00:00"/>
    <n v="20"/>
    <s v="Cooke"/>
    <x v="0"/>
    <n v="100"/>
    <n v="1"/>
    <n v="10"/>
    <n v="3"/>
    <n v="1"/>
    <n v="28.274333882308138"/>
    <n v="2.8274333882308137E-3"/>
    <n v="28.274333882308138"/>
    <n v="2.8274333882308137E-3"/>
    <n v="0"/>
    <n v="4.2699999999999996"/>
    <n v="1.2073140567745572E-2"/>
    <n v="6.83"/>
    <n v="0"/>
    <n v="1.2073140567745572E-2"/>
  </r>
  <r>
    <m/>
    <s v="SC"/>
    <s v="STC-0465"/>
    <d v="2007-12-10T00:00:00"/>
    <n v="20"/>
    <s v="Cooke"/>
    <x v="0"/>
    <n v="90"/>
    <n v="2"/>
    <n v="10"/>
    <n v="3.5"/>
    <n v="1"/>
    <n v="38.484510006474963"/>
    <n v="3.8484510006474965E-3"/>
    <n v="34.63605900582747"/>
    <n v="3.4636059005827471E-3"/>
    <n v="3.8484510006474943E-4"/>
    <n v="4.2699999999999996"/>
    <n v="1.4789597195488328E-2"/>
    <n v="6.83"/>
    <n v="2.6284920334422386E-3"/>
    <n v="1.216110516204609E-2"/>
  </r>
  <r>
    <m/>
    <s v="SC"/>
    <s v="STC-0465"/>
    <d v="2007-12-10T00:00:00"/>
    <n v="20"/>
    <s v="Cooke"/>
    <x v="16"/>
    <n v="100"/>
    <n v="7"/>
    <n v="45"/>
    <n v="14.75"/>
    <n v="2"/>
    <n v="1366.9855033932588"/>
    <n v="0.13669855033932587"/>
    <n v="1366.9855033932588"/>
    <n v="0.13669855033932587"/>
    <n v="0"/>
    <n v="5.13"/>
    <n v="0.70126356324074168"/>
    <n v="8.4610000000000003"/>
    <n v="0"/>
    <n v="0.70126356324074168"/>
  </r>
  <r>
    <m/>
    <s v="SC"/>
    <s v="STC-0465"/>
    <d v="2007-12-10T00:00:00"/>
    <n v="20"/>
    <s v="Cooke"/>
    <x v="2"/>
    <n v="70"/>
    <n v="3"/>
    <n v="15"/>
    <n v="5.25"/>
    <n v="2"/>
    <n v="173.18029502913734"/>
    <n v="1.7318029502913734E-2"/>
    <n v="121.22620652039613"/>
    <n v="1.2122620652039614E-2"/>
    <n v="5.1954088508741197E-3"/>
    <n v="5.86"/>
    <n v="7.1038557020952145E-2"/>
    <n v="8.4610000000000003"/>
    <n v="4.3958354287245927E-2"/>
    <n v="2.7080202733706218E-2"/>
  </r>
  <r>
    <m/>
    <s v="SC"/>
    <s v="STC-0465"/>
    <d v="2007-12-10T00:00:00"/>
    <n v="20"/>
    <s v="Cooke"/>
    <x v="2"/>
    <n v="100"/>
    <n v="3"/>
    <n v="11"/>
    <n v="4.25"/>
    <n v="2"/>
    <n v="113.49003461093127"/>
    <n v="1.1349003461093127E-2"/>
    <n v="113.49003461093127"/>
    <n v="1.1349003461093127E-2"/>
    <n v="0"/>
    <n v="5.86"/>
    <n v="6.6505160282005732E-2"/>
    <n v="8.4610000000000003"/>
    <n v="0"/>
    <n v="6.6505160282005732E-2"/>
  </r>
  <r>
    <m/>
    <s v="SC"/>
    <s v="STC-0465"/>
    <d v="2007-12-10T00:00:00"/>
    <n v="20"/>
    <s v="Cooke"/>
    <x v="4"/>
    <n v="90"/>
    <n v="1"/>
    <n v="20"/>
    <n v="5.5"/>
    <n v="2"/>
    <n v="190.06635554218249"/>
    <n v="1.9006635554218249E-2"/>
    <n v="171.05971998796426"/>
    <n v="1.7105971998796425E-2"/>
    <n v="1.9006635554218235E-3"/>
    <n v="5.23"/>
    <n v="8.9464233553705308E-2"/>
    <n v="8.4610000000000003"/>
    <n v="1.6081514342424049E-2"/>
    <n v="7.3382719211281255E-2"/>
  </r>
  <r>
    <m/>
    <s v="SC"/>
    <s v="STC-0465"/>
    <d v="2007-12-10T00:00:00"/>
    <n v="20"/>
    <s v="Cooke"/>
    <x v="4"/>
    <n v="90"/>
    <n v="2"/>
    <n v="14"/>
    <n v="4.5"/>
    <n v="2"/>
    <n v="127.23450247038662"/>
    <n v="1.2723450247038661E-2"/>
    <n v="114.51105222334796"/>
    <n v="1.1451105222334796E-2"/>
    <n v="1.2723450247038651E-3"/>
    <n v="5.23"/>
    <n v="5.9889280312810989E-2"/>
    <n v="8.4610000000000003"/>
    <n v="1.0765311254019402E-2"/>
    <n v="4.9123969058791586E-2"/>
  </r>
  <r>
    <m/>
    <s v="SC"/>
    <s v="STC-0465"/>
    <d v="2007-12-10T00:00:00"/>
    <n v="20"/>
    <s v="Cooke"/>
    <x v="4"/>
    <n v="100"/>
    <n v="5"/>
    <n v="11"/>
    <n v="5.25"/>
    <n v="2"/>
    <n v="173.18029502913734"/>
    <n v="1.7318029502913734E-2"/>
    <n v="173.18029502913734"/>
    <n v="1.7318029502913734E-2"/>
    <n v="0"/>
    <n v="5.23"/>
    <n v="9.0573294300238832E-2"/>
    <n v="8.4610000000000003"/>
    <n v="0"/>
    <n v="9.0573294300238832E-2"/>
  </r>
  <r>
    <m/>
    <s v="SC"/>
    <s v="STC-0465"/>
    <d v="2007-12-10T00:00:00"/>
    <n v="20"/>
    <s v="Cooke"/>
    <x v="4"/>
    <n v="60"/>
    <n v="6"/>
    <n v="11"/>
    <n v="5.75"/>
    <n v="2"/>
    <n v="207.73781421862506"/>
    <n v="2.0773781421862505E-2"/>
    <n v="124.64268853117503"/>
    <n v="1.2464268853117503E-2"/>
    <n v="8.3095125687450023E-3"/>
    <n v="5.23"/>
    <n v="6.518812610180455E-2"/>
    <n v="8.4610000000000003"/>
    <n v="7.0306785844151468E-2"/>
    <n v="-5.1186597423469177E-3"/>
  </r>
  <r>
    <m/>
    <s v="SC"/>
    <s v="STC-0465"/>
    <d v="2007-12-10T00:00:00"/>
    <n v="20"/>
    <s v="Cooke"/>
    <x v="4"/>
    <n v="90"/>
    <n v="7"/>
    <n v="12"/>
    <n v="6.5"/>
    <n v="2"/>
    <n v="265.46457922833753"/>
    <n v="2.6546457922833753E-2"/>
    <n v="238.91812130550377"/>
    <n v="2.3891812130550378E-2"/>
    <n v="2.6546457922833749E-3"/>
    <n v="5.23"/>
    <n v="0.12495417744277848"/>
    <n v="8.4610000000000003"/>
    <n v="2.2460958048509637E-2"/>
    <n v="0.10249321939426884"/>
  </r>
  <r>
    <m/>
    <s v="SC"/>
    <s v="STC-0465"/>
    <d v="2007-12-10T00:00:00"/>
    <n v="20"/>
    <s v="Cooke"/>
    <x v="4"/>
    <n v="70"/>
    <n v="7"/>
    <n v="12"/>
    <n v="6.5"/>
    <n v="2"/>
    <n v="265.46457922833753"/>
    <n v="2.6546457922833753E-2"/>
    <n v="185.82520545983627"/>
    <n v="1.8582520545983628E-2"/>
    <n v="7.9639373768501248E-3"/>
    <n v="5.23"/>
    <n v="9.7186582455494386E-2"/>
    <n v="8.4610000000000003"/>
    <n v="6.7382874145528904E-2"/>
    <n v="2.9803708309965482E-2"/>
  </r>
  <r>
    <m/>
    <s v="SC"/>
    <s v="STC-0465"/>
    <d v="2007-12-10T00:00:00"/>
    <n v="20"/>
    <s v="Cooke"/>
    <x v="4"/>
    <n v="80"/>
    <n v="7"/>
    <n v="20"/>
    <n v="8.5"/>
    <n v="2"/>
    <n v="453.9601384437251"/>
    <n v="4.5396013844372508E-2"/>
    <n v="363.16811075498009"/>
    <n v="3.6316811075498008E-2"/>
    <n v="9.0792027688745003E-3"/>
    <n v="5.23"/>
    <n v="0.18993692192485459"/>
    <n v="8.4610000000000003"/>
    <n v="7.6819134627447147E-2"/>
    <n v="0.11311778729740744"/>
  </r>
  <r>
    <m/>
    <s v="SC"/>
    <s v="STC-0465"/>
    <d v="2007-12-10T00:00:00"/>
    <n v="20"/>
    <s v="Cooke"/>
    <x v="4"/>
    <n v="40"/>
    <n v="8"/>
    <n v="15"/>
    <n v="7.75"/>
    <n v="2"/>
    <n v="377.38381751247391"/>
    <n v="3.7738381751247392E-2"/>
    <n v="150.95352700498958"/>
    <n v="1.5095352700498959E-2"/>
    <n v="2.2643029050748435E-2"/>
    <n v="5.23"/>
    <n v="7.8948694623609567E-2"/>
    <n v="8.4610000000000003"/>
    <n v="0.19158266879838251"/>
    <n v="-0.11263397417477294"/>
  </r>
  <r>
    <m/>
    <s v="SC"/>
    <s v="STC-0465"/>
    <d v="2007-12-10T00:00:00"/>
    <n v="20"/>
    <s v="Cooke"/>
    <x v="4"/>
    <n v="90"/>
    <n v="10"/>
    <n v="10"/>
    <n v="7.5"/>
    <n v="2"/>
    <n v="353.42917352885172"/>
    <n v="3.5342917352885174E-2"/>
    <n v="318.08625617596658"/>
    <n v="3.1808625617596661E-2"/>
    <n v="3.5342917352885125E-3"/>
    <n v="5.23"/>
    <n v="0.16635911198003056"/>
    <n v="8.4610000000000003"/>
    <n v="2.9903642372276107E-2"/>
    <n v="0.13645546960775445"/>
  </r>
  <r>
    <m/>
    <s v="SC"/>
    <s v="STC-0465"/>
    <d v="2007-12-10T00:00:00"/>
    <n v="20"/>
    <s v="Cooke"/>
    <x v="6"/>
    <n v="80"/>
    <n v="7"/>
    <n v="15"/>
    <n v="7.25"/>
    <n v="2"/>
    <n v="330.259927708627"/>
    <n v="3.3025992770862697E-2"/>
    <n v="264.2079421669016"/>
    <n v="2.642079421669016E-2"/>
    <n v="6.6051985541725373E-3"/>
    <n v="6.62"/>
    <n v="0.17490565771448885"/>
    <n v="8.3030000000000008"/>
    <n v="5.4842963595294586E-2"/>
    <n v="0.12006269411919426"/>
  </r>
  <r>
    <m/>
    <s v="SC"/>
    <s v="STC-0465"/>
    <d v="2007-12-10T00:00:00"/>
    <n v="20"/>
    <s v="Cooke"/>
    <x v="6"/>
    <n v="100"/>
    <n v="7"/>
    <n v="14"/>
    <n v="7"/>
    <n v="2"/>
    <n v="307.8760800517997"/>
    <n v="3.0787608005179972E-2"/>
    <n v="307.8760800517997"/>
    <n v="3.0787608005179972E-2"/>
    <n v="0"/>
    <n v="6.62"/>
    <n v="0.20381396499429141"/>
    <n v="8.3030000000000008"/>
    <n v="0"/>
    <n v="0.20381396499429141"/>
  </r>
  <r>
    <m/>
    <s v="SC"/>
    <s v="STC-0465"/>
    <d v="2007-12-10T00:00:00"/>
    <n v="20"/>
    <s v="Cooke"/>
    <x v="6"/>
    <n v="40"/>
    <n v="7"/>
    <n v="25"/>
    <n v="9.75"/>
    <n v="2"/>
    <n v="597.29530326375937"/>
    <n v="5.9729530326375936E-2"/>
    <n v="238.91812130550375"/>
    <n v="2.3891812130550374E-2"/>
    <n v="3.5837718195825562E-2"/>
    <n v="6.62"/>
    <n v="0.15816379630424349"/>
    <n v="8.3030000000000008"/>
    <n v="0.29756057417993964"/>
    <n v="-0.13939677787569615"/>
  </r>
  <r>
    <m/>
    <s v="SC"/>
    <s v="STC-0465"/>
    <d v="2007-12-10T00:00:00"/>
    <n v="20"/>
    <s v="Cooke"/>
    <x v="6"/>
    <n v="90"/>
    <n v="7"/>
    <n v="20"/>
    <n v="8.5"/>
    <n v="2"/>
    <n v="453.9601384437251"/>
    <n v="4.5396013844372508E-2"/>
    <n v="408.56412459935262"/>
    <n v="4.0856412459935265E-2"/>
    <n v="4.5396013844372432E-3"/>
    <n v="6.62"/>
    <n v="0.27046945048477145"/>
    <n v="8.3030000000000008"/>
    <n v="3.7692310294982434E-2"/>
    <n v="0.23277714018978901"/>
  </r>
  <r>
    <m/>
    <s v="SC"/>
    <s v="STC-0465"/>
    <d v="2007-12-10T00:00:00"/>
    <n v="20"/>
    <s v="Cooke"/>
    <x v="6"/>
    <n v="70"/>
    <n v="8"/>
    <n v="15"/>
    <n v="7.75"/>
    <n v="2"/>
    <n v="377.38381751247391"/>
    <n v="3.7738381751247392E-2"/>
    <n v="264.1686722587317"/>
    <n v="2.6416867225873171E-2"/>
    <n v="1.1321514525374221E-2"/>
    <n v="6.62"/>
    <n v="0.17487966103528038"/>
    <n v="8.3030000000000008"/>
    <n v="9.4002535104182161E-2"/>
    <n v="8.087712593109822E-2"/>
  </r>
  <r>
    <m/>
    <s v="SC"/>
    <s v="STC-0465"/>
    <d v="2007-12-10T00:00:00"/>
    <n v="20"/>
    <s v="Cooke"/>
    <x v="6"/>
    <n v="30"/>
    <n v="15"/>
    <n v="25"/>
    <n v="13.75"/>
    <n v="2"/>
    <n v="1187.9147221386406"/>
    <n v="0.11879147221386406"/>
    <n v="356.37441664159218"/>
    <n v="3.563744166415922E-2"/>
    <n v="8.3154030549704841E-2"/>
    <n v="6.62"/>
    <n v="0.23591986381673405"/>
    <n v="8.3030000000000008"/>
    <n v="0.69042791565419936"/>
    <n v="-0.45450805183746534"/>
  </r>
  <r>
    <m/>
    <s v="SC"/>
    <s v="STC-0465"/>
    <d v="2007-12-10T00:00:00"/>
    <n v="20"/>
    <s v="Cooke"/>
    <x v="6"/>
    <n v="40"/>
    <n v="15"/>
    <n v="30"/>
    <n v="15"/>
    <n v="2"/>
    <n v="1413.7166941154069"/>
    <n v="0.1413716694115407"/>
    <n v="565.48667764616278"/>
    <n v="5.6548667764616277E-2"/>
    <n v="8.4823001646924412E-2"/>
    <n v="6.62"/>
    <n v="0.37435218060175973"/>
    <n v="8.3030000000000008"/>
    <n v="0.70428538267441343"/>
    <n v="-0.3299332020726537"/>
  </r>
  <r>
    <m/>
    <s v="SC"/>
    <s v="STC-0465"/>
    <d v="2007-12-10T00:00:00"/>
    <n v="20"/>
    <s v="Cooke"/>
    <x v="6"/>
    <n v="20"/>
    <n v="20"/>
    <n v="35"/>
    <n v="18.75"/>
    <n v="2"/>
    <n v="2208.9323345553235"/>
    <n v="0.22089323345553236"/>
    <n v="441.78646691106474"/>
    <n v="4.4178646691106473E-2"/>
    <n v="0.17671458676442589"/>
    <n v="6.62"/>
    <n v="0.29246264109512488"/>
    <n v="8.3030000000000008"/>
    <n v="1.4672612139050283"/>
    <n v="-1.1747985728099035"/>
  </r>
  <r>
    <m/>
    <s v="SC"/>
    <s v="STC-0465"/>
    <d v="2007-12-10T00:00:00"/>
    <n v="20"/>
    <s v="Cooke"/>
    <x v="6"/>
    <n v="40"/>
    <n v="25"/>
    <n v="30"/>
    <n v="20"/>
    <n v="2"/>
    <n v="2513.2741228718346"/>
    <n v="0.25132741228718347"/>
    <n v="1005.3096491487339"/>
    <n v="0.10053096491487339"/>
    <n v="0.15079644737231007"/>
    <n v="6.62"/>
    <n v="0.66551498773646178"/>
    <n v="8.3030000000000008"/>
    <n v="1.2520629025322907"/>
    <n v="-0.58654791479582891"/>
  </r>
  <r>
    <m/>
    <s v="SC"/>
    <s v="STC-0465"/>
    <d v="2007-12-10T00:00:00"/>
    <n v="20"/>
    <s v="Cooke"/>
    <x v="10"/>
    <n v="100"/>
    <n v="3"/>
    <n v="10"/>
    <n v="4"/>
    <n v="1"/>
    <n v="50.26548245743669"/>
    <n v="5.0265482457436689E-3"/>
    <n v="50.26548245743669"/>
    <n v="5.0265482457436689E-3"/>
    <n v="0"/>
    <n v="1.93"/>
    <n v="9.7012381142852801E-3"/>
    <n v="8.1050000000000004"/>
    <n v="0"/>
    <n v="9.7012381142852801E-3"/>
  </r>
  <r>
    <m/>
    <s v="SC"/>
    <s v="STC-0465"/>
    <d v="2007-12-10T00:00:00"/>
    <n v="20"/>
    <s v="Cooke"/>
    <x v="11"/>
    <n v="80"/>
    <n v="5"/>
    <n v="11"/>
    <n v="5.25"/>
    <n v="2"/>
    <n v="173.18029502913734"/>
    <n v="1.7318029502913734E-2"/>
    <n v="138.54423602330988"/>
    <n v="1.3854423602330988E-2"/>
    <n v="3.4636059005827453E-3"/>
    <n v="5.78"/>
    <n v="8.0078568421473109E-2"/>
    <n v="9.0679999999999996"/>
    <n v="3.1407978306484334E-2"/>
    <n v="4.8670590114988775E-2"/>
  </r>
  <r>
    <m/>
    <s v="SC"/>
    <s v="STC-0465"/>
    <d v="2007-12-10T00:00:00"/>
    <n v="20"/>
    <s v="Cooke"/>
    <x v="11"/>
    <n v="80"/>
    <n v="10"/>
    <n v="10"/>
    <n v="7.5"/>
    <n v="2"/>
    <n v="353.42917352885172"/>
    <n v="3.5342917352885174E-2"/>
    <n v="282.74333882308139"/>
    <n v="2.8274333882308138E-2"/>
    <n v="7.0685834705770355E-3"/>
    <n v="5.78"/>
    <n v="0.16342564983974106"/>
    <n v="9.0679999999999996"/>
    <n v="6.4097914911192558E-2"/>
    <n v="9.9327734928548503E-2"/>
  </r>
  <r>
    <m/>
    <s v="SC"/>
    <s v="STC-0465"/>
    <d v="2007-12-10T00:00:00"/>
    <n v="20"/>
    <s v="Cooke"/>
    <x v="11"/>
    <n v="70"/>
    <n v="11"/>
    <n v="10"/>
    <n v="8"/>
    <n v="2"/>
    <n v="402.12385965949352"/>
    <n v="4.0212385965949352E-2"/>
    <n v="281.48670176164546"/>
    <n v="2.8148670176164545E-2"/>
    <n v="1.2063715789784806E-2"/>
    <n v="5.78"/>
    <n v="0.16269931361823109"/>
    <n v="9.0679999999999996"/>
    <n v="0.10939377478176862"/>
    <n v="5.3305538836462468E-2"/>
  </r>
  <r>
    <m/>
    <s v="SC"/>
    <s v="STC-0465"/>
    <d v="2007-12-10T00:00:00"/>
    <n v="20"/>
    <s v="Cooke"/>
    <x v="11"/>
    <n v="70"/>
    <n v="15"/>
    <n v="7"/>
    <n v="9.25"/>
    <n v="2"/>
    <n v="537.60504284555338"/>
    <n v="5.3760504284555338E-2"/>
    <n v="376.32352999188737"/>
    <n v="3.763235299918874E-2"/>
    <n v="1.6128151285366599E-2"/>
    <n v="5.78"/>
    <n v="0.21751500033531093"/>
    <n v="9.0679999999999996"/>
    <n v="0.14625007585570432"/>
    <n v="7.1264924479606612E-2"/>
  </r>
  <r>
    <m/>
    <s v="SC"/>
    <s v="STC-0465"/>
    <d v="2007-12-10T00:00:00"/>
    <n v="20"/>
    <s v="Cooke"/>
    <x v="12"/>
    <n v="20"/>
    <n v="10"/>
    <n v="20"/>
    <n v="10"/>
    <n v="3"/>
    <n v="942.47779607693792"/>
    <n v="9.4247779607693788E-2"/>
    <n v="188.4955592153876"/>
    <n v="1.8849555921538759E-2"/>
    <n v="7.5398223686155036E-2"/>
    <n v="1.86"/>
    <n v="3.5060174014062091E-2"/>
    <n v="12.651"/>
    <n v="0.95386292785354732"/>
    <n v="-0.91880275383948518"/>
  </r>
  <r>
    <m/>
    <s v="SC"/>
    <s v="STC-0465"/>
    <d v="2007-12-10T00:00:00"/>
    <n v="20"/>
    <s v="Cooke"/>
    <x v="12"/>
    <n v="70"/>
    <n v="12"/>
    <n v="8"/>
    <n v="8"/>
    <n v="3"/>
    <n v="603.18578948924028"/>
    <n v="6.0318578948924027E-2"/>
    <n v="422.23005264246819"/>
    <n v="4.222300526424682E-2"/>
    <n v="1.8095573684677208E-2"/>
    <n v="1.86"/>
    <n v="7.8534789791499082E-2"/>
    <n v="12.651"/>
    <n v="0.22892710268485134"/>
    <n v="-0.15039231289335225"/>
  </r>
  <r>
    <m/>
    <s v="SC"/>
    <s v="STC-0465"/>
    <d v="2007-12-10T00:00:00"/>
    <n v="20"/>
    <s v="Cooke"/>
    <x v="14"/>
    <n v="90"/>
    <n v="2"/>
    <n v="10"/>
    <n v="3.5"/>
    <n v="2"/>
    <n v="76.969020012949926"/>
    <n v="7.696902001294993E-3"/>
    <n v="69.272118011654939"/>
    <n v="6.9272118011654941E-3"/>
    <n v="7.6969020012949887E-4"/>
    <n v="6.51"/>
    <n v="4.5096148825587365E-2"/>
    <n v="8.2509999999999994"/>
    <n v="6.350713841268495E-3"/>
    <n v="3.8745434984318872E-2"/>
  </r>
  <r>
    <m/>
    <s v="SC"/>
    <s v="STC-0465"/>
    <d v="2007-12-10T00:00:00"/>
    <n v="20"/>
    <s v="Cooke"/>
    <x v="14"/>
    <n v="70"/>
    <n v="2"/>
    <n v="15"/>
    <n v="4.75"/>
    <n v="2"/>
    <n v="141.7643684932394"/>
    <n v="1.417643684932394E-2"/>
    <n v="99.23505794526757"/>
    <n v="9.9235057945267578E-3"/>
    <n v="4.2529310547971821E-3"/>
    <n v="6.51"/>
    <n v="6.4602022722369187E-2"/>
    <n v="8.2509999999999994"/>
    <n v="3.5090934133131545E-2"/>
    <n v="2.9511088589237643E-2"/>
  </r>
  <r>
    <m/>
    <s v="SC"/>
    <s v="STC-0465"/>
    <d v="2007-12-10T00:00:00"/>
    <n v="20"/>
    <s v="Cooke"/>
    <x v="14"/>
    <n v="80"/>
    <n v="3"/>
    <n v="15"/>
    <n v="5.25"/>
    <n v="2"/>
    <n v="173.18029502913734"/>
    <n v="1.7318029502913734E-2"/>
    <n v="138.54423602330988"/>
    <n v="1.3854423602330988E-2"/>
    <n v="3.4636059005827453E-3"/>
    <n v="6.51"/>
    <n v="9.019229765117473E-2"/>
    <n v="8.2509999999999994"/>
    <n v="2.857821228570823E-2"/>
    <n v="6.1614085365466503E-2"/>
  </r>
  <r>
    <m/>
    <s v="SC"/>
    <s v="STC-0465"/>
    <d v="2007-12-10T00:00:00"/>
    <n v="20"/>
    <s v="Cooke"/>
    <x v="14"/>
    <n v="70"/>
    <n v="3"/>
    <n v="10"/>
    <n v="4"/>
    <n v="2"/>
    <n v="100.53096491487338"/>
    <n v="1.0053096491487338E-2"/>
    <n v="70.371675440411366"/>
    <n v="7.0371675440411363E-3"/>
    <n v="3.0159289474462015E-3"/>
    <n v="6.51"/>
    <n v="4.5811960711707796E-2"/>
    <n v="8.2509999999999994"/>
    <n v="2.4884429745378606E-2"/>
    <n v="2.092753096632919E-2"/>
  </r>
  <r>
    <m/>
    <s v="SC"/>
    <s v="STC-0465"/>
    <d v="2007-12-10T00:00:00"/>
    <n v="20"/>
    <s v="Cooke"/>
    <x v="14"/>
    <n v="90"/>
    <n v="4"/>
    <n v="12"/>
    <n v="5"/>
    <n v="2"/>
    <n v="157.07963267948966"/>
    <n v="1.5707963267948967E-2"/>
    <n v="141.37166941154069"/>
    <n v="1.4137166941154069E-2"/>
    <n v="1.5707963267948977E-3"/>
    <n v="6.51"/>
    <n v="9.2032956786912992E-2"/>
    <n v="8.2509999999999994"/>
    <n v="1.29606404923847E-2"/>
    <n v="7.9072316294528294E-2"/>
  </r>
  <r>
    <m/>
    <s v="SC"/>
    <s v="STC-0465"/>
    <d v="2007-12-10T00:00:00"/>
    <n v="20"/>
    <s v="Cooke"/>
    <x v="14"/>
    <n v="80"/>
    <n v="4"/>
    <n v="15"/>
    <n v="5.75"/>
    <n v="2"/>
    <n v="207.73781421862506"/>
    <n v="2.0773781421862505E-2"/>
    <n v="166.19025137490007"/>
    <n v="1.6619025137490008E-2"/>
    <n v="4.1547562843724968E-3"/>
    <n v="6.51"/>
    <n v="0.10818985364505995"/>
    <n v="8.2509999999999994"/>
    <n v="3.4280894102357469E-2"/>
    <n v="7.390895954270249E-2"/>
  </r>
  <r>
    <m/>
    <s v="SC"/>
    <s v="STC-0465"/>
    <d v="2007-12-10T00:00:00"/>
    <n v="20"/>
    <s v="Cooke"/>
    <x v="14"/>
    <n v="80"/>
    <n v="4"/>
    <n v="13"/>
    <n v="5.25"/>
    <n v="2"/>
    <n v="173.18029502913734"/>
    <n v="1.7318029502913734E-2"/>
    <n v="138.54423602330988"/>
    <n v="1.3854423602330988E-2"/>
    <n v="3.4636059005827453E-3"/>
    <n v="6.51"/>
    <n v="9.019229765117473E-2"/>
    <n v="8.2509999999999994"/>
    <n v="2.857821228570823E-2"/>
    <n v="6.1614085365466503E-2"/>
  </r>
  <r>
    <m/>
    <s v="SC"/>
    <s v="STC-0465"/>
    <d v="2007-12-10T00:00:00"/>
    <n v="20"/>
    <s v="Cooke"/>
    <x v="14"/>
    <n v="90"/>
    <n v="4"/>
    <n v="15"/>
    <n v="5.75"/>
    <n v="2"/>
    <n v="207.73781421862506"/>
    <n v="2.0773781421862505E-2"/>
    <n v="186.96403279676255"/>
    <n v="1.8696403279676255E-2"/>
    <n v="2.0773781421862501E-3"/>
    <n v="6.51"/>
    <n v="0.12171358535069242"/>
    <n v="8.2509999999999994"/>
    <n v="1.7140447051178748E-2"/>
    <n v="0.10457313829951367"/>
  </r>
  <r>
    <m/>
    <s v="SC"/>
    <s v="STC-0465"/>
    <d v="2007-12-10T00:00:00"/>
    <n v="20"/>
    <s v="Cooke"/>
    <x v="14"/>
    <n v="50"/>
    <n v="7"/>
    <n v="23"/>
    <n v="9.25"/>
    <n v="2"/>
    <n v="537.60504284555338"/>
    <n v="5.3760504284555338E-2"/>
    <n v="268.80252142277669"/>
    <n v="2.6880252142277669E-2"/>
    <n v="2.6880252142277669E-2"/>
    <n v="6.51"/>
    <n v="0.17499044144622761"/>
    <n v="8.2509999999999994"/>
    <n v="0.22178896042593305"/>
    <n v="-4.6798518979705439E-2"/>
  </r>
  <r>
    <m/>
    <s v="SC"/>
    <s v="STC-0465"/>
    <d v="2007-12-10T00:00:00"/>
    <n v="20"/>
    <s v="Cooke"/>
    <x v="14"/>
    <n v="80"/>
    <n v="10"/>
    <n v="25"/>
    <n v="11.25"/>
    <n v="2"/>
    <n v="795.21564043991634"/>
    <n v="7.9521564043991633E-2"/>
    <n v="636.17251235193316"/>
    <n v="6.3617251235193323E-2"/>
    <n v="1.590431280879831E-2"/>
    <n v="6.51"/>
    <n v="0.41414830554110854"/>
    <n v="8.2509999999999994"/>
    <n v="0.13122648498539485"/>
    <n v="0.28292182055571369"/>
  </r>
  <r>
    <m/>
    <s v="SC"/>
    <s v="STC-0465"/>
    <d v="2007-12-10T00:00:00"/>
    <n v="20"/>
    <s v="Cooke"/>
    <x v="14"/>
    <n v="10"/>
    <n v="15"/>
    <n v="35"/>
    <n v="16.25"/>
    <n v="2"/>
    <n v="1659.1536201771096"/>
    <n v="0.16591536201771095"/>
    <n v="165.91536201771098"/>
    <n v="1.6591536201771097E-2"/>
    <n v="0.14932382581593986"/>
    <n v="6.51"/>
    <n v="0.10801090067352984"/>
    <n v="8.2509999999999994"/>
    <n v="1.2320708868073198"/>
    <n v="-1.1240599861337899"/>
  </r>
  <r>
    <m/>
    <s v="SC"/>
    <s v="STC-0465"/>
    <d v="2007-12-10T00:00:00"/>
    <n v="20"/>
    <s v="Cooke"/>
    <x v="14"/>
    <n v="60"/>
    <n v="20"/>
    <n v="40"/>
    <n v="20"/>
    <n v="2"/>
    <n v="2513.2741228718346"/>
    <n v="0.25132741228718347"/>
    <n v="1507.9644737231008"/>
    <n v="0.15079644737231007"/>
    <n v="0.1005309649148734"/>
    <n v="6.51"/>
    <n v="0.98168487239373858"/>
    <n v="8.2509999999999994"/>
    <n v="0.82948099151262034"/>
    <n v="0.15220388088111825"/>
  </r>
  <r>
    <m/>
    <s v="SC"/>
    <s v="STC-0465"/>
    <d v="2007-12-10T00:00:00"/>
    <n v="20"/>
    <s v="Cooke"/>
    <x v="14"/>
    <n v="60"/>
    <n v="25"/>
    <n v="50"/>
    <n v="25"/>
    <n v="2"/>
    <n v="3926.9908169872415"/>
    <n v="0.39269908169872414"/>
    <n v="2356.1944901923448"/>
    <n v="0.23561944901923448"/>
    <n v="0.15707963267948966"/>
    <n v="6.51"/>
    <n v="1.5338826131152163"/>
    <n v="8.2509999999999994"/>
    <n v="1.296064049238469"/>
    <n v="0.2378185638767473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7">
  <r>
    <s v="STT"/>
    <n v="11"/>
    <d v="2009-02-25T00:00:00"/>
    <n v="30"/>
    <s v="Quarles"/>
    <x v="0"/>
    <n v="100"/>
    <n v="3"/>
    <n v="25"/>
    <n v="7.75"/>
    <n v="1"/>
    <n v="188.69190875623696"/>
    <n v="1.8869190875623696E-2"/>
    <n v="188.69190875623696"/>
    <n v="1.8869190875623696E-2"/>
    <n v="0"/>
    <n v="0.08"/>
    <n v="1.5095352700498956E-3"/>
    <n v="8.104694792715291"/>
    <n v="0"/>
    <n v="1.5095352700498956E-3"/>
  </r>
  <r>
    <s v="STT"/>
    <n v="11"/>
    <d v="2009-02-25T00:00:00"/>
    <n v="30"/>
    <s v="Quarles"/>
    <x v="1"/>
    <n v="80"/>
    <n v="5"/>
    <n v="10"/>
    <n v="5"/>
    <n v="3"/>
    <n v="235.61944901923448"/>
    <n v="2.3561944901923447E-2"/>
    <n v="188.4955592153876"/>
    <n v="1.8849555921538759E-2"/>
    <n v="4.712388980384688E-3"/>
    <n v="5.15"/>
    <n v="9.7075212995924615E-2"/>
    <n v="11.257627118644068"/>
    <n v="5.3050317979178134E-2"/>
    <n v="4.4024895016746481E-2"/>
  </r>
  <r>
    <s v="STT"/>
    <n v="11"/>
    <d v="2009-02-25T00:00:00"/>
    <n v="30"/>
    <s v="Quarles"/>
    <x v="2"/>
    <n v="90"/>
    <n v="4"/>
    <n v="10"/>
    <n v="4.5"/>
    <n v="2"/>
    <n v="127.23450247038662"/>
    <n v="1.2723450247038661E-2"/>
    <n v="114.51105222334796"/>
    <n v="1.1451105222334796E-2"/>
    <n v="1.2723450247038651E-3"/>
    <n v="6.51"/>
    <n v="7.4546694997399521E-2"/>
    <n v="8.2509316770186327"/>
    <n v="1.0498031868426174E-2"/>
    <n v="6.4048663128973352E-2"/>
  </r>
  <r>
    <s v="STT"/>
    <n v="11"/>
    <d v="2009-02-25T00:00:00"/>
    <n v="30"/>
    <s v="Quarles"/>
    <x v="3"/>
    <n v="100"/>
    <n v="12"/>
    <n v="12"/>
    <n v="9"/>
    <n v="2"/>
    <n v="508.93800988154646"/>
    <n v="5.0893800988154644E-2"/>
    <n v="508.93800988154646"/>
    <n v="5.0893800988154644E-2"/>
    <n v="0"/>
    <n v="5.78"/>
    <n v="0.29416616971153386"/>
    <n v="9.0675767918088734"/>
    <n v="0"/>
    <n v="0.29416616971153386"/>
  </r>
  <r>
    <s v="STT"/>
    <n v="11"/>
    <d v="2009-02-25T00:00:00"/>
    <n v="30"/>
    <s v="Quarles"/>
    <x v="3"/>
    <n v="90"/>
    <n v="2"/>
    <n v="21"/>
    <n v="6.25"/>
    <n v="2"/>
    <n v="245.43692606170259"/>
    <n v="2.4543692606170259E-2"/>
    <n v="220.89323345553234"/>
    <n v="2.2089323345553233E-2"/>
    <n v="2.4543692606170259E-3"/>
    <n v="5.78"/>
    <n v="0.12767628893729768"/>
    <n v="9.0675767918088734"/>
    <n v="2.2255181746100049E-2"/>
    <n v="0.10542110719119763"/>
  </r>
  <r>
    <s v="STT"/>
    <n v="11"/>
    <d v="2009-02-25T00:00:00"/>
    <n v="30"/>
    <s v="Quarles"/>
    <x v="4"/>
    <n v="70"/>
    <n v="12"/>
    <n v="20"/>
    <n v="11"/>
    <n v="2"/>
    <n v="760.26542216872997"/>
    <n v="7.6026542216872994E-2"/>
    <n v="532.18579551811092"/>
    <n v="5.3218579551811092E-2"/>
    <n v="2.2807962665061902E-2"/>
    <n v="11.49"/>
    <n v="0.61148147905030947"/>
    <n v="8.1999999999999993"/>
    <n v="0.18702529385350758"/>
    <n v="0.42445618519680189"/>
  </r>
  <r>
    <s v="STT"/>
    <n v="11"/>
    <d v="2009-02-25T00:00:00"/>
    <n v="30"/>
    <s v="Quarles"/>
    <x v="5"/>
    <n v="100"/>
    <n v="18"/>
    <n v="27"/>
    <n v="15.75"/>
    <n v="1"/>
    <n v="779.31132763111805"/>
    <n v="7.793113276311181E-2"/>
    <n v="779.31132763111805"/>
    <n v="7.793113276311181E-2"/>
    <n v="0"/>
    <n v="1.93"/>
    <n v="0.1504070862328058"/>
    <n v="8.104694792715291"/>
    <n v="0"/>
    <n v="0.1504070862328058"/>
  </r>
  <r>
    <s v="STT"/>
    <n v="11"/>
    <d v="2009-02-25T00:00:00"/>
    <n v="30"/>
    <s v="Quarles"/>
    <x v="3"/>
    <n v="100"/>
    <n v="2"/>
    <n v="12"/>
    <n v="4"/>
    <n v="2"/>
    <n v="100.53096491487338"/>
    <n v="1.0053096491487338E-2"/>
    <n v="100.53096491487338"/>
    <n v="1.0053096491487338E-2"/>
    <n v="0"/>
    <n v="5.78"/>
    <n v="5.8106897720796816E-2"/>
    <n v="9.0675767918088734"/>
    <n v="0"/>
    <n v="5.8106897720796816E-2"/>
  </r>
  <r>
    <s v="STT"/>
    <n v="11"/>
    <d v="2009-02-25T00:00:00"/>
    <n v="30"/>
    <s v="Quarles"/>
    <x v="3"/>
    <n v="100"/>
    <n v="2"/>
    <n v="12"/>
    <n v="4"/>
    <n v="2"/>
    <n v="100.53096491487338"/>
    <n v="1.0053096491487338E-2"/>
    <n v="100.53096491487338"/>
    <n v="1.0053096491487338E-2"/>
    <n v="0"/>
    <n v="5.78"/>
    <n v="5.8106897720796816E-2"/>
    <n v="9.0675767918088734"/>
    <n v="0"/>
    <n v="5.8106897720796816E-2"/>
  </r>
  <r>
    <s v="STT"/>
    <n v="11"/>
    <d v="2009-02-25T00:00:00"/>
    <n v="30"/>
    <s v="Quarles"/>
    <x v="3"/>
    <n v="100"/>
    <n v="1"/>
    <n v="11"/>
    <n v="3.25"/>
    <n v="2"/>
    <n v="66.366144807084382"/>
    <n v="6.6366144807084382E-3"/>
    <n v="66.366144807084382"/>
    <n v="6.6366144807084382E-3"/>
    <n v="0"/>
    <n v="5.78"/>
    <n v="3.8359631698494774E-2"/>
    <n v="9.0675767918088734"/>
    <n v="0"/>
    <n v="3.8359631698494774E-2"/>
  </r>
  <r>
    <s v="STT"/>
    <n v="11"/>
    <d v="2009-02-25T00:00:00"/>
    <n v="30"/>
    <s v="Quarles"/>
    <x v="3"/>
    <n v="100"/>
    <n v="1"/>
    <n v="11"/>
    <n v="3.25"/>
    <n v="2"/>
    <n v="66.366144807084382"/>
    <n v="6.6366144807084382E-3"/>
    <n v="66.366144807084382"/>
    <n v="6.6366144807084382E-3"/>
    <n v="0"/>
    <n v="5.78"/>
    <n v="3.8359631698494774E-2"/>
    <n v="9.0675767918088734"/>
    <n v="0"/>
    <n v="3.8359631698494774E-2"/>
  </r>
  <r>
    <s v="STT"/>
    <n v="11"/>
    <d v="2009-02-25T00:00:00"/>
    <n v="30"/>
    <s v="Quarles"/>
    <x v="3"/>
    <n v="100"/>
    <n v="1"/>
    <n v="11"/>
    <n v="3.25"/>
    <n v="2"/>
    <n v="66.366144807084382"/>
    <n v="6.6366144807084382E-3"/>
    <n v="66.366144807084382"/>
    <n v="6.6366144807084382E-3"/>
    <n v="0"/>
    <n v="5.78"/>
    <n v="3.8359631698494774E-2"/>
    <n v="9.0675767918088734"/>
    <n v="0"/>
    <n v="3.8359631698494774E-2"/>
  </r>
  <r>
    <s v="STT"/>
    <n v="11"/>
    <d v="2009-02-25T00:00:00"/>
    <n v="30"/>
    <s v="Quarles"/>
    <x v="1"/>
    <n v="70"/>
    <n v="5"/>
    <n v="15"/>
    <n v="6.25"/>
    <n v="3"/>
    <n v="368.15538909255389"/>
    <n v="3.6815538909255388E-2"/>
    <n v="257.70877236478771"/>
    <n v="2.5770877236478772E-2"/>
    <n v="1.1044661672776616E-2"/>
    <n v="5.15"/>
    <n v="0.13272001776786568"/>
    <n v="11.257627118644068"/>
    <n v="0.12433668276369879"/>
    <n v="8.3833350041668947E-3"/>
  </r>
  <r>
    <s v="STT"/>
    <n v="11"/>
    <d v="2009-02-25T00:00:00"/>
    <n v="30"/>
    <s v="Quarles"/>
    <x v="2"/>
    <n v="100"/>
    <n v="4"/>
    <n v="12"/>
    <n v="5"/>
    <n v="2"/>
    <n v="157.07963267948966"/>
    <n v="1.5707963267948967E-2"/>
    <n v="157.07963267948966"/>
    <n v="1.5707963267948967E-2"/>
    <n v="0"/>
    <n v="6.51"/>
    <n v="0.10225884087434778"/>
    <n v="8.2509316770186327"/>
    <n v="0"/>
    <n v="0.10225884087434778"/>
  </r>
  <r>
    <s v="STT"/>
    <n v="11"/>
    <d v="2009-02-25T00:00:00"/>
    <n v="30"/>
    <s v="Quarles"/>
    <x v="6"/>
    <n v="60"/>
    <n v="18"/>
    <n v="14"/>
    <n v="12.5"/>
    <n v="2"/>
    <n v="981.74770424681037"/>
    <n v="9.8174770424681035E-2"/>
    <n v="589.0486225480862"/>
    <n v="5.8904862254808621E-2"/>
    <n v="3.9269908169872414E-2"/>
    <n v="4.05"/>
    <n v="0.2385646921319749"/>
    <n v="8.104694792715291"/>
    <n v="0.3182706202547726"/>
    <n v="-7.9705928122797698E-2"/>
  </r>
  <r>
    <s v="STT"/>
    <n v="11"/>
    <d v="2009-02-25T00:00:00"/>
    <n v="30"/>
    <s v="Quarles"/>
    <x v="2"/>
    <n v="80"/>
    <n v="3"/>
    <n v="15"/>
    <n v="5.25"/>
    <n v="2"/>
    <n v="173.18029502913734"/>
    <n v="1.7318029502913734E-2"/>
    <n v="138.54423602330988"/>
    <n v="1.3854423602330988E-2"/>
    <n v="3.4636059005827453E-3"/>
    <n v="6.51"/>
    <n v="9.019229765117473E-2"/>
    <n v="8.2509316770186327"/>
    <n v="2.8577975641826823E-2"/>
    <n v="6.161432200934791E-2"/>
  </r>
  <r>
    <s v="STT"/>
    <n v="11"/>
    <d v="2009-02-25T00:00:00"/>
    <n v="30"/>
    <s v="Quarles"/>
    <x v="2"/>
    <n v="40"/>
    <n v="20"/>
    <n v="30"/>
    <n v="17.5"/>
    <n v="2"/>
    <n v="1924.2255003237483"/>
    <n v="0.19242255003237482"/>
    <n v="769.69020012949932"/>
    <n v="7.6969020012949932E-2"/>
    <n v="0.11545353001942489"/>
    <n v="6.51"/>
    <n v="0.50106832028430404"/>
    <n v="8.2509316770186327"/>
    <n v="0.9525991880608945"/>
    <n v="-0.45153086777659046"/>
  </r>
  <r>
    <s v="STT"/>
    <n v="11"/>
    <d v="2009-02-25T00:00:00"/>
    <n v="30"/>
    <s v="Quarles"/>
    <x v="7"/>
    <n v="70"/>
    <n v="30"/>
    <n v="25"/>
    <n v="21.25"/>
    <n v="2"/>
    <n v="2837.2508652732818"/>
    <n v="0.2837250865273282"/>
    <n v="1986.0756056912971"/>
    <n v="0.1986075605691297"/>
    <n v="8.5117525958198492E-2"/>
    <n v="9.1999999999999993"/>
    <n v="1.8271895572359931"/>
    <n v="8.1999999999999993"/>
    <n v="0.69796371285722758"/>
    <n v="1.1292258443787655"/>
  </r>
  <r>
    <s v="STT"/>
    <n v="11"/>
    <d v="2009-02-25T00:00:00"/>
    <n v="30"/>
    <s v="Quarles"/>
    <x v="2"/>
    <n v="60"/>
    <n v="15"/>
    <n v="30"/>
    <n v="15"/>
    <n v="2"/>
    <n v="1413.7166941154069"/>
    <n v="0.1413716694115407"/>
    <n v="848.23001646924411"/>
    <n v="8.4823001646924412E-2"/>
    <n v="5.6548667764616284E-2"/>
    <n v="6.51"/>
    <n v="0.55219774072147787"/>
    <n v="8.2509316770186327"/>
    <n v="0.46657919415227495"/>
    <n v="8.5618546569202925E-2"/>
  </r>
  <r>
    <s v="STT"/>
    <n v="11"/>
    <d v="2009-02-25T00:00:00"/>
    <n v="30"/>
    <s v="Quarles"/>
    <x v="2"/>
    <n v="90"/>
    <n v="1"/>
    <n v="11"/>
    <n v="3.25"/>
    <n v="2"/>
    <n v="66.366144807084382"/>
    <n v="6.6366144807084382E-3"/>
    <n v="59.729530326375944"/>
    <n v="5.9729530326375945E-3"/>
    <n v="6.6366144807084373E-4"/>
    <n v="6.51"/>
    <n v="3.8883924242470738E-2"/>
    <n v="8.2509316770186327"/>
    <n v="5.4758252647037807E-3"/>
    <n v="3.3408098977766955E-2"/>
  </r>
  <r>
    <s v="STT"/>
    <n v="11"/>
    <d v="2009-02-25T00:00:00"/>
    <n v="30"/>
    <s v="Quarles"/>
    <x v="2"/>
    <n v="90"/>
    <n v="1"/>
    <n v="11"/>
    <n v="3.25"/>
    <n v="2"/>
    <n v="66.366144807084382"/>
    <n v="6.6366144807084382E-3"/>
    <n v="59.729530326375944"/>
    <n v="5.9729530326375945E-3"/>
    <n v="6.6366144807084373E-4"/>
    <n v="6.51"/>
    <n v="3.8883924242470738E-2"/>
    <n v="8.2509316770186327"/>
    <n v="5.4758252647037807E-3"/>
    <n v="3.3408098977766955E-2"/>
  </r>
  <r>
    <s v="STT"/>
    <n v="11"/>
    <d v="2009-02-25T00:00:00"/>
    <n v="30"/>
    <s v="Quarles"/>
    <x v="2"/>
    <n v="90"/>
    <n v="5"/>
    <n v="15"/>
    <n v="6.25"/>
    <n v="2"/>
    <n v="245.43692606170259"/>
    <n v="2.4543692606170259E-2"/>
    <n v="220.89323345553234"/>
    <n v="2.2089323345553233E-2"/>
    <n v="2.4543692606170259E-3"/>
    <n v="6.51"/>
    <n v="0.14380149497955155"/>
    <n v="8.2509316770186327"/>
    <n v="2.0250833079525819E-2"/>
    <n v="0.12355066190002573"/>
  </r>
  <r>
    <s v="STT"/>
    <n v="11"/>
    <d v="2009-02-25T00:00:00"/>
    <n v="30"/>
    <s v="Quarles"/>
    <x v="3"/>
    <n v="100"/>
    <n v="7"/>
    <n v="12"/>
    <n v="6.5"/>
    <n v="2"/>
    <n v="265.46457922833753"/>
    <n v="2.6546457922833753E-2"/>
    <n v="265.46457922833753"/>
    <n v="2.6546457922833753E-2"/>
    <n v="0"/>
    <n v="5.78"/>
    <n v="0.1534385267939791"/>
    <n v="9.0675767918088734"/>
    <n v="0"/>
    <n v="0.1534385267939791"/>
  </r>
  <r>
    <s v="STT"/>
    <n v="11"/>
    <d v="2009-02-25T00:00:00"/>
    <n v="30"/>
    <s v="Quarles"/>
    <x v="2"/>
    <n v="90"/>
    <n v="5"/>
    <n v="11"/>
    <n v="5.25"/>
    <n v="2"/>
    <n v="173.18029502913734"/>
    <n v="1.7318029502913734E-2"/>
    <n v="155.86226552622361"/>
    <n v="1.5586226552622361E-2"/>
    <n v="1.7318029502913727E-3"/>
    <n v="6.51"/>
    <n v="0.10146633485757156"/>
    <n v="8.2509316770186327"/>
    <n v="1.4288987820913411E-2"/>
    <n v="8.7177347036658151E-2"/>
  </r>
  <r>
    <s v="STT"/>
    <n v="11"/>
    <d v="2009-02-25T00:00:00"/>
    <n v="30"/>
    <s v="Quarles"/>
    <x v="2"/>
    <n v="70"/>
    <n v="10"/>
    <n v="15"/>
    <n v="8.75"/>
    <n v="2"/>
    <n v="481.05637508093707"/>
    <n v="4.8105637508093706E-2"/>
    <n v="336.73946255665595"/>
    <n v="3.3673946255665596E-2"/>
    <n v="1.443169125242811E-2"/>
    <n v="6.51"/>
    <n v="0.21921739012438302"/>
    <n v="8.2509316770186327"/>
    <n v="0.1190748985076118"/>
    <n v="0.10014249161677122"/>
  </r>
  <r>
    <s v="STT"/>
    <n v="11"/>
    <d v="2009-02-25T00:00:00"/>
    <n v="30"/>
    <s v="Quarles"/>
    <x v="4"/>
    <n v="80"/>
    <n v="30"/>
    <n v="50"/>
    <n v="27.5"/>
    <n v="2"/>
    <n v="4751.6588885545625"/>
    <n v="0.47516588885545624"/>
    <n v="3801.3271108436502"/>
    <n v="0.38013271108436503"/>
    <n v="9.5033177771091215E-2"/>
    <n v="11.49"/>
    <n v="4.3677248503593544"/>
    <n v="8.1999999999999993"/>
    <n v="0.77927205772294794"/>
    <n v="3.5884527926364065"/>
  </r>
  <r>
    <s v="STT"/>
    <n v="11"/>
    <d v="2009-02-25T00:00:00"/>
    <n v="30"/>
    <s v="Quarles"/>
    <x v="8"/>
    <n v="10"/>
    <n v="35"/>
    <n v="55"/>
    <n v="31.25"/>
    <n v="2"/>
    <n v="6135.9231515425645"/>
    <n v="0.6135923151542565"/>
    <n v="613.59231515425643"/>
    <n v="6.135923151542564E-2"/>
    <n v="0.55223308363883084"/>
    <n v="6.62"/>
    <n v="0.40619811263211775"/>
    <n v="8.3025000000000002"/>
    <n v="4.5849151769113927"/>
    <n v="-4.178717064279275"/>
  </r>
  <r>
    <s v="STT"/>
    <n v="11"/>
    <d v="2009-02-25T00:00:00"/>
    <n v="30"/>
    <s v="Quarles"/>
    <x v="1"/>
    <n v="70"/>
    <n v="5"/>
    <n v="15"/>
    <n v="6.25"/>
    <n v="3"/>
    <n v="368.15538909255389"/>
    <n v="3.6815538909255388E-2"/>
    <n v="257.70877236478771"/>
    <n v="2.5770877236478772E-2"/>
    <n v="1.1044661672776616E-2"/>
    <n v="5.15"/>
    <n v="0.13272001776786568"/>
    <n v="11.257627118644068"/>
    <n v="0.12433668276369879"/>
    <n v="8.3833350041668947E-3"/>
  </r>
  <r>
    <s v="STT"/>
    <n v="11"/>
    <d v="2009-02-25T00:00:00"/>
    <n v="30"/>
    <s v="Quarles"/>
    <x v="5"/>
    <n v="100"/>
    <n v="7"/>
    <n v="16"/>
    <n v="7.5"/>
    <n v="1"/>
    <n v="176.71458676442586"/>
    <n v="1.7671458676442587E-2"/>
    <n v="176.71458676442586"/>
    <n v="1.7671458676442587E-2"/>
    <n v="0"/>
    <n v="1.93"/>
    <n v="3.4105915245534191E-2"/>
    <n v="8.104694792715291"/>
    <n v="0"/>
    <n v="3.4105915245534191E-2"/>
  </r>
  <r>
    <s v="STT"/>
    <n v="11"/>
    <d v="2009-02-25T00:00:00"/>
    <n v="30"/>
    <s v="Quarles"/>
    <x v="1"/>
    <n v="90"/>
    <n v="5"/>
    <n v="14"/>
    <n v="6"/>
    <n v="3"/>
    <n v="339.29200658769764"/>
    <n v="3.3929200658769768E-2"/>
    <n v="305.36280592892791"/>
    <n v="3.0536280592892793E-2"/>
    <n v="3.3929200658769747E-3"/>
    <n v="5.15"/>
    <n v="0.15726184505339788"/>
    <n v="11.257627118644068"/>
    <n v="3.8196228945008251E-2"/>
    <n v="0.11906561610838963"/>
  </r>
  <r>
    <s v="STT"/>
    <n v="11"/>
    <d v="2009-02-25T00:00:00"/>
    <n v="30"/>
    <s v="Quarles"/>
    <x v="5"/>
    <n v="80"/>
    <n v="8"/>
    <n v="12"/>
    <n v="7"/>
    <n v="1"/>
    <n v="153.93804002589985"/>
    <n v="1.5393804002589986E-2"/>
    <n v="123.15043202071989"/>
    <n v="1.2315043202071989E-2"/>
    <n v="3.0787608005179972E-3"/>
    <n v="1.93"/>
    <n v="2.3768033379998936E-2"/>
    <n v="8.104694792715291"/>
    <n v="2.4952416627974174E-2"/>
    <n v="-1.1843832479752382E-3"/>
  </r>
  <r>
    <s v="STT"/>
    <n v="11"/>
    <d v="2009-02-25T00:00:00"/>
    <n v="30"/>
    <s v="Quarles"/>
    <x v="1"/>
    <n v="80"/>
    <n v="6"/>
    <n v="15"/>
    <n v="6.75"/>
    <n v="3"/>
    <n v="429.41644583755487"/>
    <n v="4.2941644583755489E-2"/>
    <n v="343.53315667004392"/>
    <n v="3.4353315667004392E-2"/>
    <n v="8.5883289167510979E-3"/>
    <n v="5.15"/>
    <n v="0.17691957568507263"/>
    <n v="11.257627118644068"/>
    <n v="9.6684204517052189E-2"/>
    <n v="8.0235371168020445E-2"/>
  </r>
  <r>
    <s v="STT"/>
    <n v="11"/>
    <d v="2009-02-25T00:00:00"/>
    <n v="30"/>
    <s v="Quarles"/>
    <x v="1"/>
    <n v="80"/>
    <n v="12"/>
    <n v="25"/>
    <n v="12.25"/>
    <n v="3"/>
    <n v="1414.3057427379549"/>
    <n v="0.14143057427379549"/>
    <n v="1131.4445941903639"/>
    <n v="0.11314445941903639"/>
    <n v="2.8286114854759098E-2"/>
    <n v="5.15"/>
    <n v="0.58269396600803747"/>
    <n v="11.257627118644068"/>
    <n v="0.31843453367001684"/>
    <n v="0.26425943233802063"/>
  </r>
  <r>
    <s v="STT"/>
    <n v="11"/>
    <d v="2009-02-25T00:00:00"/>
    <n v="30"/>
    <s v="Quarles"/>
    <x v="1"/>
    <n v="50"/>
    <n v="6"/>
    <n v="11"/>
    <n v="5.75"/>
    <n v="3"/>
    <n v="311.60672132793758"/>
    <n v="3.1160672132793759E-2"/>
    <n v="155.80336066396879"/>
    <n v="1.5580336066396879E-2"/>
    <n v="1.5580336066396879E-2"/>
    <n v="5.15"/>
    <n v="8.0238730741943931E-2"/>
    <n v="11.257627118644068"/>
    <n v="0.17539761381865776"/>
    <n v="-9.5158883076713829E-2"/>
  </r>
  <r>
    <s v="STT"/>
    <n v="11"/>
    <d v="2009-02-25T00:00:00"/>
    <n v="30"/>
    <s v="Quarles"/>
    <x v="2"/>
    <n v="90"/>
    <n v="7"/>
    <n v="17"/>
    <n v="7.75"/>
    <n v="2"/>
    <n v="377.38381751247391"/>
    <n v="3.7738381751247392E-2"/>
    <n v="339.64543576122651"/>
    <n v="3.3964543576122649E-2"/>
    <n v="3.7738381751247427E-3"/>
    <n v="6.51"/>
    <n v="0.22110917868055843"/>
    <n v="8.2509316770186327"/>
    <n v="3.1137680943078928E-2"/>
    <n v="0.18997149773747951"/>
  </r>
  <r>
    <s v="STT"/>
    <n v="11"/>
    <d v="2009-02-25T00:00:00"/>
    <n v="30"/>
    <s v="Quarles"/>
    <x v="9"/>
    <n v="40"/>
    <n v="75"/>
    <n v="75"/>
    <n v="56.25"/>
    <n v="3"/>
    <n v="29820.586516496864"/>
    <n v="2.9820586516496865"/>
    <n v="11928.234606598746"/>
    <n v="1.1928234606598747"/>
    <n v="1.7892351909898119"/>
    <n v="10.71"/>
    <n v="12.775139263667258"/>
    <n v="8.1999999999999993"/>
    <n v="14.671728566116457"/>
    <n v="-1.8965893024491987"/>
  </r>
  <r>
    <s v="STT"/>
    <n v="11"/>
    <d v="2009-02-25T00:00:00"/>
    <n v="30"/>
    <s v="Quarles"/>
    <x v="1"/>
    <n v="60"/>
    <n v="8"/>
    <n v="20"/>
    <n v="9"/>
    <n v="3"/>
    <n v="763.40701482231975"/>
    <n v="7.6340701482231973E-2"/>
    <n v="458.04420889339184"/>
    <n v="4.5804420889339184E-2"/>
    <n v="3.0536280592892789E-2"/>
    <n v="5.15"/>
    <n v="0.23589276758009681"/>
    <n v="11.257627118644068"/>
    <n v="0.34376606050507441"/>
    <n v="-0.1078732929249776"/>
  </r>
  <r>
    <s v="STT"/>
    <n v="11"/>
    <d v="2009-02-25T00:00:00"/>
    <n v="30"/>
    <s v="Quarles"/>
    <x v="4"/>
    <n v="10"/>
    <n v="20"/>
    <n v="30"/>
    <n v="17.5"/>
    <n v="2"/>
    <n v="1924.2255003237483"/>
    <n v="0.19242255003237482"/>
    <n v="192.42255003237483"/>
    <n v="1.9242255003237483E-2"/>
    <n v="0.17318029502913734"/>
    <n v="11.49"/>
    <n v="0.22109350998719868"/>
    <n v="8.1999999999999993"/>
    <n v="1.4200784192389262"/>
    <n v="-1.1989849092517275"/>
  </r>
  <r>
    <s v="STT"/>
    <n v="11"/>
    <d v="2009-02-25T00:00:00"/>
    <n v="30"/>
    <s v="Quarles"/>
    <x v="9"/>
    <n v="10"/>
    <n v="20"/>
    <n v="20"/>
    <n v="15"/>
    <n v="3"/>
    <n v="2120.5750411731105"/>
    <n v="0.21205750411731106"/>
    <n v="212.05750411731105"/>
    <n v="2.1205750411731106E-2"/>
    <n v="0.19085175370557994"/>
    <n v="10.71"/>
    <n v="0.22711358690964017"/>
    <n v="8.1999999999999993"/>
    <n v="1.5649843803857553"/>
    <n v="-1.3378707934761151"/>
  </r>
  <r>
    <s v="STT"/>
    <n v="11"/>
    <d v="2009-02-25T00:00:00"/>
    <n v="30"/>
    <s v="Quarles"/>
    <x v="9"/>
    <n v="10"/>
    <n v="25"/>
    <n v="20"/>
    <n v="17.5"/>
    <n v="3"/>
    <n v="2886.3382504856222"/>
    <n v="0.28863382504856222"/>
    <n v="288.63382504856224"/>
    <n v="2.8863382504856223E-2"/>
    <n v="0.25977044254370601"/>
    <n v="10.71"/>
    <n v="0.30912682662701019"/>
    <n v="8.1999999999999993"/>
    <n v="2.1301176288583892"/>
    <n v="-1.820990802231379"/>
  </r>
  <r>
    <s v="STT"/>
    <n v="11"/>
    <d v="2009-02-25T00:00:00"/>
    <n v="30"/>
    <s v="Quarles"/>
    <x v="9"/>
    <n v="20"/>
    <n v="35"/>
    <n v="40"/>
    <n v="27.5"/>
    <n v="3"/>
    <n v="7127.4883328318429"/>
    <n v="0.71274883328318428"/>
    <n v="1425.4976665663687"/>
    <n v="0.14254976665663688"/>
    <n v="0.5701990666265474"/>
    <n v="10.71"/>
    <n v="1.5267080008925811"/>
    <n v="8.1999999999999993"/>
    <n v="4.6756323463376885"/>
    <n v="-3.1489243454451072"/>
  </r>
  <r>
    <s v="STT"/>
    <n v="11"/>
    <d v="2009-02-25T00:00:00"/>
    <n v="30"/>
    <s v="Quarles"/>
    <x v="9"/>
    <n v="10"/>
    <n v="22"/>
    <n v="25"/>
    <n v="17.25"/>
    <n v="3"/>
    <n v="2804.4604919514386"/>
    <n v="0.28044604919514388"/>
    <n v="280.44604919514387"/>
    <n v="2.8044604919514386E-2"/>
    <n v="0.25240144427562949"/>
    <n v="10.71"/>
    <n v="0.3003577186879991"/>
    <n v="8.1999999999999993"/>
    <n v="2.0696918430601619"/>
    <n v="-1.7693341243721628"/>
  </r>
  <r>
    <s v="STT"/>
    <n v="11"/>
    <d v="2009-02-25T00:00:00"/>
    <n v="30"/>
    <s v="Quarles"/>
    <x v="7"/>
    <n v="40"/>
    <n v="25"/>
    <n v="20"/>
    <n v="17.5"/>
    <n v="2"/>
    <n v="1924.2255003237483"/>
    <n v="0.19242255003237482"/>
    <n v="769.69020012949932"/>
    <n v="7.6969020012949932E-2"/>
    <n v="0.11545353001942489"/>
    <n v="9.1999999999999993"/>
    <n v="0.70811498411913931"/>
    <n v="8.1999999999999993"/>
    <n v="0.94671894615928398"/>
    <n v="-0.23860396204014467"/>
  </r>
  <r>
    <s v="STT"/>
    <n v="11"/>
    <d v="2009-02-25T00:00:00"/>
    <n v="30"/>
    <s v="Quarles"/>
    <x v="2"/>
    <n v="60"/>
    <n v="22"/>
    <n v="25"/>
    <n v="17.25"/>
    <n v="2"/>
    <n v="1869.6403279676256"/>
    <n v="0.18696403279676255"/>
    <n v="1121.7841967805753"/>
    <n v="0.11217841967805753"/>
    <n v="7.4785613118705019E-2"/>
    <n v="6.51"/>
    <n v="0.73028151210415448"/>
    <n v="8.2509316770186327"/>
    <n v="0.6170509842663835"/>
    <n v="0.11323052783777099"/>
  </r>
  <r>
    <s v="STT"/>
    <n v="11"/>
    <d v="2009-02-25T00:00:00"/>
    <n v="30"/>
    <s v="Quarles"/>
    <x v="9"/>
    <n v="5"/>
    <n v="40"/>
    <n v="35"/>
    <n v="28.75"/>
    <n v="3"/>
    <n v="7790.1680331984398"/>
    <n v="0.77901680331984402"/>
    <n v="389.50840165992201"/>
    <n v="3.89508401659922E-2"/>
    <n v="0.74006596315385187"/>
    <n v="10.71"/>
    <n v="0.41716349817777648"/>
    <n v="8.1999999999999993"/>
    <n v="6.0685408978615847"/>
    <n v="-5.6513773996838079"/>
  </r>
  <r>
    <s v="STT"/>
    <n v="11"/>
    <d v="2009-02-25T00:00:00"/>
    <n v="30"/>
    <s v="Quarles"/>
    <x v="5"/>
    <n v="80"/>
    <n v="10"/>
    <n v="18"/>
    <n v="9.5"/>
    <n v="1"/>
    <n v="283.5287369864788"/>
    <n v="2.835287369864788E-2"/>
    <n v="226.82298958918307"/>
    <n v="2.2682298958918306E-2"/>
    <n v="5.6705747397295739E-3"/>
    <n v="1.93"/>
    <n v="4.3776836990712331E-2"/>
    <n v="8.104694792715291"/>
    <n v="4.5958277564789145E-2"/>
    <n v="-2.1814405740768136E-3"/>
  </r>
  <r>
    <s v="STT"/>
    <n v="11"/>
    <d v="2009-02-25T00:00:00"/>
    <n v="30"/>
    <s v="Quarles"/>
    <x v="2"/>
    <n v="80"/>
    <n v="5"/>
    <n v="15"/>
    <n v="6.25"/>
    <n v="2"/>
    <n v="245.43692606170259"/>
    <n v="2.4543692606170259E-2"/>
    <n v="196.34954084936209"/>
    <n v="1.9634954084936207E-2"/>
    <n v="4.9087385212340517E-3"/>
    <n v="6.51"/>
    <n v="0.1278235510929347"/>
    <n v="8.2509316770186327"/>
    <n v="4.0501666159051639E-2"/>
    <n v="8.7321884933883057E-2"/>
  </r>
  <r>
    <s v="STT"/>
    <n v="11"/>
    <d v="2009-02-25T00:00:00"/>
    <n v="30"/>
    <s v="Quarles"/>
    <x v="2"/>
    <n v="90"/>
    <n v="10"/>
    <n v="12"/>
    <n v="8"/>
    <n v="2"/>
    <n v="402.12385965949352"/>
    <n v="4.0212385965949352E-2"/>
    <n v="361.91147369354417"/>
    <n v="3.6191147369354415E-2"/>
    <n v="4.0212385965949365E-3"/>
    <n v="6.51"/>
    <n v="0.23560436937449725"/>
    <n v="8.2509316770186327"/>
    <n v="3.3178964917495113E-2"/>
    <n v="0.20242540445700213"/>
  </r>
  <r>
    <s v="STT"/>
    <n v="11"/>
    <d v="2009-02-25T00:00:00"/>
    <n v="30"/>
    <s v="Quarles"/>
    <x v="9"/>
    <n v="60"/>
    <n v="20"/>
    <n v="12"/>
    <n v="13"/>
    <n v="3"/>
    <n v="1592.787475370025"/>
    <n v="0.1592787475370025"/>
    <n v="955.67248522201498"/>
    <n v="9.5567248522201498E-2"/>
    <n v="6.3711499014800999E-2"/>
    <n v="10.71"/>
    <n v="1.0235252316727781"/>
    <n v="8.1999999999999993"/>
    <n v="0.52243429192136814"/>
    <n v="0.50109093975140995"/>
  </r>
  <r>
    <s v="STT"/>
    <n v="11"/>
    <d v="2009-02-25T00:00:00"/>
    <n v="30"/>
    <s v="Quarles"/>
    <x v="9"/>
    <n v="60"/>
    <n v="10"/>
    <n v="15"/>
    <n v="8.75"/>
    <n v="3"/>
    <n v="721.58456262140555"/>
    <n v="7.2158456262140555E-2"/>
    <n v="432.95073757284331"/>
    <n v="4.3295073757284329E-2"/>
    <n v="2.8863382504856226E-2"/>
    <n v="10.71"/>
    <n v="0.46369023994051523"/>
    <n v="8.1999999999999993"/>
    <n v="0.23667973653982102"/>
    <n v="0.2270105034006942"/>
  </r>
  <r>
    <s v="STT"/>
    <n v="11"/>
    <d v="2009-02-25T00:00:00"/>
    <n v="30"/>
    <s v="Quarles"/>
    <x v="3"/>
    <n v="90"/>
    <n v="1"/>
    <n v="11"/>
    <n v="3.25"/>
    <n v="2"/>
    <n v="66.366144807084382"/>
    <n v="6.6366144807084382E-3"/>
    <n v="59.729530326375944"/>
    <n v="5.9729530326375945E-3"/>
    <n v="6.6366144807084373E-4"/>
    <n v="5.78"/>
    <n v="3.4523668528645295E-2"/>
    <n v="9.0675767918088734"/>
    <n v="6.0178011441454522E-3"/>
    <n v="2.8505867384499842E-2"/>
  </r>
  <r>
    <s v="STT"/>
    <n v="11"/>
    <d v="2009-02-25T00:00:00"/>
    <n v="30"/>
    <s v="Quarles"/>
    <x v="3"/>
    <n v="90"/>
    <n v="10"/>
    <n v="12"/>
    <n v="8"/>
    <n v="2"/>
    <n v="402.12385965949352"/>
    <n v="4.0212385965949352E-2"/>
    <n v="361.91147369354417"/>
    <n v="3.6191147369354415E-2"/>
    <n v="4.0212385965949365E-3"/>
    <n v="5.78"/>
    <n v="0.20918483179486852"/>
    <n v="9.0675767918088734"/>
    <n v="3.6462889772810328E-2"/>
    <n v="0.17272194202205821"/>
  </r>
  <r>
    <s v="STT"/>
    <n v="11"/>
    <d v="2009-02-25T00:00:00"/>
    <n v="30"/>
    <s v="Quarles"/>
    <x v="2"/>
    <n v="90"/>
    <n v="3"/>
    <n v="10"/>
    <n v="4"/>
    <n v="2"/>
    <n v="100.53096491487338"/>
    <n v="1.0053096491487338E-2"/>
    <n v="90.477868423386042"/>
    <n v="9.0477868423386038E-3"/>
    <n v="1.0053096491487341E-3"/>
    <n v="6.51"/>
    <n v="5.8901092343624312E-2"/>
    <n v="8.2509316770186327"/>
    <n v="8.2947412293737782E-3"/>
    <n v="5.0606351114250533E-2"/>
  </r>
  <r>
    <s v="STT"/>
    <n v="11"/>
    <d v="2009-02-25T00:00:00"/>
    <n v="30"/>
    <s v="Quarles"/>
    <x v="1"/>
    <n v="80"/>
    <n v="10"/>
    <n v="18"/>
    <n v="9.5"/>
    <n v="3"/>
    <n v="850.58621095943647"/>
    <n v="8.5058621095943643E-2"/>
    <n v="680.4689687675492"/>
    <n v="6.8046896876754914E-2"/>
    <n v="1.7011724219188729E-2"/>
    <n v="5.15"/>
    <n v="0.35044151891528785"/>
    <n v="11.257627118644068"/>
    <n v="0.1915116479048331"/>
    <n v="0.15892987101045475"/>
  </r>
  <r>
    <s v="STT"/>
    <n v="11"/>
    <d v="2009-02-25T00:00:00"/>
    <n v="30"/>
    <s v="Quarles"/>
    <x v="10"/>
    <n v="70"/>
    <n v="6"/>
    <n v="13"/>
    <n v="6.25"/>
    <n v="3"/>
    <n v="368.15538909255389"/>
    <n v="3.6815538909255388E-2"/>
    <n v="257.70877236478771"/>
    <n v="2.5770877236478772E-2"/>
    <n v="1.1044661672776616E-2"/>
    <n v="6.2835999999999999"/>
    <n v="0.16193388420313801"/>
    <n v="7.9071428571428566"/>
    <n v="8.7331717655455096E-2"/>
    <n v="7.460216654768291E-2"/>
  </r>
  <r>
    <s v="STT"/>
    <n v="11"/>
    <d v="2009-02-25T00:00:00"/>
    <n v="30"/>
    <s v="Quarles"/>
    <x v="3"/>
    <n v="90"/>
    <n v="2"/>
    <n v="25"/>
    <n v="7.25"/>
    <n v="2"/>
    <n v="330.259927708627"/>
    <n v="3.3025992770862697E-2"/>
    <n v="297.23393493776433"/>
    <n v="2.9723393493776434E-2"/>
    <n v="3.3025992770862635E-3"/>
    <n v="5.78"/>
    <n v="0.17180121439402779"/>
    <n v="9.0675767918088734"/>
    <n v="2.9946572557552165E-2"/>
    <n v="0.14185464183647561"/>
  </r>
  <r>
    <s v="STT"/>
    <n v="11"/>
    <d v="2009-02-25T00:00:00"/>
    <n v="30"/>
    <s v="Quarles"/>
    <x v="11"/>
    <n v="90"/>
    <n v="12"/>
    <n v="12"/>
    <n v="9"/>
    <n v="3"/>
    <n v="763.40701482231975"/>
    <n v="7.6340701482231973E-2"/>
    <n v="687.06631334008785"/>
    <n v="6.8706631334008783E-2"/>
    <n v="7.6340701482231904E-3"/>
    <n v="1.86"/>
    <n v="0.12779433428125633"/>
    <n v="12.651428571428571"/>
    <n v="9.6581893189520818E-2"/>
    <n v="3.1212441091735516E-2"/>
  </r>
  <r>
    <s v="STT"/>
    <n v="11"/>
    <d v="2009-02-25T00:00:00"/>
    <n v="30"/>
    <s v="Quarles"/>
    <x v="1"/>
    <n v="80"/>
    <n v="6"/>
    <n v="10"/>
    <n v="5.5"/>
    <n v="3"/>
    <n v="285.09953331327375"/>
    <n v="2.8509953331327376E-2"/>
    <n v="228.07962665061902"/>
    <n v="2.2807962665061902E-2"/>
    <n v="5.7019906662654739E-3"/>
    <n v="5.15"/>
    <n v="0.1174610077250688"/>
    <n v="11.257627118644068"/>
    <n v="6.4190884754805555E-2"/>
    <n v="5.3270122970263248E-2"/>
  </r>
  <r>
    <s v="STT"/>
    <n v="11"/>
    <d v="2009-02-25T00:00:00"/>
    <n v="30"/>
    <s v="Quarles"/>
    <x v="1"/>
    <n v="70"/>
    <n v="4"/>
    <n v="15"/>
    <n v="5.75"/>
    <n v="3"/>
    <n v="311.60672132793758"/>
    <n v="3.1160672132793759E-2"/>
    <n v="218.12470492955629"/>
    <n v="2.1812470492955628E-2"/>
    <n v="9.3482016398381308E-3"/>
    <n v="5.15"/>
    <n v="0.1123342230387215"/>
    <n v="11.257627118644068"/>
    <n v="0.10523856829119468"/>
    <n v="7.0956547475268111E-3"/>
  </r>
  <r>
    <s v="STT"/>
    <n v="11"/>
    <d v="2009-02-25T00:00:00"/>
    <n v="30"/>
    <s v="Quarles"/>
    <x v="1"/>
    <n v="90"/>
    <n v="6"/>
    <n v="11"/>
    <n v="5.75"/>
    <n v="3"/>
    <n v="311.60672132793758"/>
    <n v="3.1160672132793759E-2"/>
    <n v="280.44604919514381"/>
    <n v="2.8044604919514382E-2"/>
    <n v="3.1160672132793769E-3"/>
    <n v="5.15"/>
    <n v="0.14442971533549909"/>
    <n v="11.257627118644068"/>
    <n v="3.5079522763731566E-2"/>
    <n v="0.10935019257176752"/>
  </r>
  <r>
    <s v="STT"/>
    <n v="11"/>
    <d v="2009-02-25T00:00:00"/>
    <n v="30"/>
    <s v="Quarles"/>
    <x v="3"/>
    <n v="100"/>
    <n v="7"/>
    <n v="11"/>
    <n v="6.25"/>
    <n v="2"/>
    <n v="245.43692606170259"/>
    <n v="2.4543692606170259E-2"/>
    <n v="245.43692606170259"/>
    <n v="2.4543692606170259E-2"/>
    <n v="0"/>
    <n v="5.78"/>
    <n v="0.1418625432636641"/>
    <n v="9.0675767918088734"/>
    <n v="0"/>
    <n v="0.1418625432636641"/>
  </r>
  <r>
    <s v="STT"/>
    <n v="11"/>
    <d v="2009-02-25T00:00:00"/>
    <n v="30"/>
    <s v="Quarles"/>
    <x v="9"/>
    <n v="50"/>
    <n v="13"/>
    <n v="18"/>
    <n v="11"/>
    <n v="3"/>
    <n v="1140.398133253095"/>
    <n v="0.11403981332530951"/>
    <n v="570.19906662654751"/>
    <n v="5.7019906662654753E-2"/>
    <n v="5.7019906662654753E-2"/>
    <n v="10.71"/>
    <n v="0.6106832003570325"/>
    <n v="8.1999999999999993"/>
    <n v="0.46756323463376892"/>
    <n v="0.14311996572326358"/>
  </r>
  <r>
    <s v="STT"/>
    <n v="11"/>
    <d v="2009-02-25T00:00:00"/>
    <n v="30"/>
    <s v="Quarles"/>
    <x v="9"/>
    <n v="70"/>
    <n v="11"/>
    <n v="12"/>
    <n v="8.5"/>
    <n v="3"/>
    <n v="680.94020766558765"/>
    <n v="6.8094020766558766E-2"/>
    <n v="476.65814536591131"/>
    <n v="4.7665814536591133E-2"/>
    <n v="2.0428206229967633E-2"/>
    <n v="10.71"/>
    <n v="0.51050087368689112"/>
    <n v="8.1999999999999993"/>
    <n v="0.16751129108573456"/>
    <n v="0.34298958260115653"/>
  </r>
  <r>
    <s v="STT"/>
    <n v="11"/>
    <d v="2009-02-25T00:00:00"/>
    <n v="30"/>
    <s v="Quarles"/>
    <x v="7"/>
    <n v="90"/>
    <n v="4"/>
    <n v="12"/>
    <n v="5"/>
    <n v="2"/>
    <n v="157.07963267948966"/>
    <n v="1.5707963267948967E-2"/>
    <n v="141.37166941154069"/>
    <n v="1.4137166941154069E-2"/>
    <n v="1.5707963267948977E-3"/>
    <n v="9.1999999999999993"/>
    <n v="0.13006193585861742"/>
    <n v="8.1999999999999993"/>
    <n v="1.2880529879718161E-2"/>
    <n v="0.11718140597889926"/>
  </r>
  <r>
    <s v="STT"/>
    <n v="11"/>
    <d v="2009-02-25T00:00:00"/>
    <n v="30"/>
    <s v="Quarles"/>
    <x v="7"/>
    <n v="100"/>
    <n v="3"/>
    <n v="15"/>
    <n v="5.25"/>
    <n v="2"/>
    <n v="173.18029502913734"/>
    <n v="1.7318029502913734E-2"/>
    <n v="173.18029502913734"/>
    <n v="1.7318029502913734E-2"/>
    <n v="0"/>
    <n v="9.1999999999999993"/>
    <n v="0.15932587142680635"/>
    <n v="8.1999999999999993"/>
    <n v="0"/>
    <n v="0.15932587142680635"/>
  </r>
  <r>
    <s v="STT"/>
    <n v="11"/>
    <d v="2009-02-25T00:00:00"/>
    <n v="30"/>
    <s v="Quarles"/>
    <x v="12"/>
    <n v="100"/>
    <n v="10"/>
    <n v="17"/>
    <n v="9.25"/>
    <n v="2"/>
    <n v="537.60504284555338"/>
    <n v="5.3760504284555338E-2"/>
    <n v="537.60504284555338"/>
    <n v="5.3760504284555338E-2"/>
    <n v="0"/>
    <n v="4.47"/>
    <n v="0.24030945415196234"/>
    <n v="17.830872483221476"/>
    <n v="0"/>
    <n v="0.24030945415196234"/>
  </r>
  <r>
    <s v="STT"/>
    <n v="11"/>
    <d v="2009-02-25T00:00:00"/>
    <n v="30"/>
    <s v="Quarles"/>
    <x v="7"/>
    <n v="80"/>
    <n v="20"/>
    <n v="20"/>
    <n v="15"/>
    <n v="2"/>
    <n v="1413.7166941154069"/>
    <n v="0.1413716694115407"/>
    <n v="1130.9733552923256"/>
    <n v="0.11309733552923255"/>
    <n v="2.8274333882308142E-2"/>
    <n v="9.1999999999999993"/>
    <n v="1.0404954868689393"/>
    <n v="8.1999999999999993"/>
    <n v="0.23184953783492673"/>
    <n v="0.80864594903401255"/>
  </r>
  <r>
    <s v="STT"/>
    <n v="11"/>
    <d v="2009-02-25T00:00:00"/>
    <n v="30"/>
    <s v="Quarles"/>
    <x v="9"/>
    <n v="60"/>
    <n v="16"/>
    <n v="10"/>
    <n v="10.5"/>
    <n v="3"/>
    <n v="1039.081770174824"/>
    <n v="0.10390817701748239"/>
    <n v="623.44906210489432"/>
    <n v="6.234490621048943E-2"/>
    <n v="4.1563270806992965E-2"/>
    <n v="10.71"/>
    <n v="0.66771394551434182"/>
    <n v="8.1999999999999993"/>
    <n v="0.34081882061734226"/>
    <n v="0.32689512489699957"/>
  </r>
  <r>
    <s v="STT"/>
    <n v="11"/>
    <d v="2009-02-25T00:00:00"/>
    <n v="30"/>
    <s v="Quarles"/>
    <x v="1"/>
    <n v="90"/>
    <n v="7"/>
    <n v="16"/>
    <n v="7.5"/>
    <n v="3"/>
    <n v="530.14376029327764"/>
    <n v="5.3014376029327764E-2"/>
    <n v="477.12938426394987"/>
    <n v="4.7712938426394985E-2"/>
    <n v="5.3014376029327792E-3"/>
    <n v="5.15"/>
    <n v="0.24572163289593418"/>
    <n v="11.257627118644068"/>
    <n v="5.9681607726575457E-2"/>
    <n v="0.18604002516935872"/>
  </r>
  <r>
    <s v="STT"/>
    <n v="11"/>
    <d v="2009-02-25T00:00:00"/>
    <n v="30"/>
    <s v="Quarles"/>
    <x v="1"/>
    <n v="90"/>
    <n v="10"/>
    <n v="22"/>
    <n v="10.5"/>
    <n v="3"/>
    <n v="1039.081770174824"/>
    <n v="0.10390817701748239"/>
    <n v="935.17359315734166"/>
    <n v="9.3517359315734169E-2"/>
    <n v="1.0390817701748226E-2"/>
    <n v="5.15"/>
    <n v="0.48161440047603099"/>
    <n v="11.257627118644068"/>
    <n v="0.11697595114408765"/>
    <n v="0.36463844933194334"/>
  </r>
  <r>
    <s v="STT"/>
    <n v="11"/>
    <d v="2009-02-25T00:00:00"/>
    <n v="30"/>
    <s v="Quarles"/>
    <x v="1"/>
    <n v="90"/>
    <n v="10"/>
    <n v="20"/>
    <n v="10"/>
    <n v="3"/>
    <n v="942.47779607693792"/>
    <n v="9.4247779607693788E-2"/>
    <n v="848.23001646924411"/>
    <n v="8.4823001646924412E-2"/>
    <n v="9.424777960769376E-3"/>
    <n v="5.15"/>
    <n v="0.43683845848166075"/>
    <n v="11.257627118644068"/>
    <n v="0.10610063595835627"/>
    <n v="0.33073782252330447"/>
  </r>
  <r>
    <s v="STT"/>
    <n v="11"/>
    <d v="2009-02-25T00:00:00"/>
    <n v="30"/>
    <s v="Quarles"/>
    <x v="3"/>
    <n v="100"/>
    <n v="3"/>
    <n v="30"/>
    <n v="9"/>
    <n v="2"/>
    <n v="508.93800988154646"/>
    <n v="5.0893800988154644E-2"/>
    <n v="508.93800988154646"/>
    <n v="5.0893800988154644E-2"/>
    <n v="0"/>
    <n v="5.78"/>
    <n v="0.29416616971153386"/>
    <n v="9.0675767918088734"/>
    <n v="0"/>
    <n v="0.29416616971153386"/>
  </r>
  <r>
    <s v="STT"/>
    <n v="11"/>
    <d v="2009-02-25T00:00:00"/>
    <n v="30"/>
    <s v="Quarles"/>
    <x v="3"/>
    <n v="90"/>
    <n v="4"/>
    <n v="12"/>
    <n v="5"/>
    <n v="2"/>
    <n v="157.07963267948966"/>
    <n v="1.5707963267948967E-2"/>
    <n v="141.37166941154069"/>
    <n v="1.4137166941154069E-2"/>
    <n v="1.5707963267948977E-3"/>
    <n v="5.78"/>
    <n v="8.171282491987053E-2"/>
    <n v="9.0675767918088734"/>
    <n v="1.4243316317504041E-2"/>
    <n v="6.7469508602366488E-2"/>
  </r>
  <r>
    <s v="STT"/>
    <n v="11"/>
    <d v="2009-02-25T00:00:00"/>
    <n v="30"/>
    <s v="Quarles"/>
    <x v="3"/>
    <n v="90"/>
    <n v="6"/>
    <n v="15"/>
    <n v="6.75"/>
    <n v="2"/>
    <n v="286.27763055836988"/>
    <n v="2.8627763055836988E-2"/>
    <n v="257.64986750253291"/>
    <n v="2.576498675025329E-2"/>
    <n v="2.8627763055836981E-3"/>
    <n v="5.78"/>
    <n v="0.14892162341646403"/>
    <n v="9.0675767918088734"/>
    <n v="2.5958443988651089E-2"/>
    <n v="0.12296317942781294"/>
  </r>
  <r>
    <s v="STT"/>
    <n v="11"/>
    <d v="2009-02-25T00:00:00"/>
    <n v="30"/>
    <s v="Quarles"/>
    <x v="7"/>
    <n v="50"/>
    <n v="40"/>
    <n v="40"/>
    <n v="30"/>
    <n v="2"/>
    <n v="5654.8667764616275"/>
    <n v="0.56548667764616278"/>
    <n v="2827.4333882308138"/>
    <n v="0.28274333882308139"/>
    <n v="0.28274333882308139"/>
    <n v="9.1999999999999993"/>
    <n v="2.6012387171723486"/>
    <n v="8.1999999999999993"/>
    <n v="2.318495378349267"/>
    <n v="0.28274333882308156"/>
  </r>
  <r>
    <s v="STT"/>
    <n v="11"/>
    <d v="2009-02-25T00:00:00"/>
    <n v="30"/>
    <s v="Quarles"/>
    <x v="2"/>
    <n v="100"/>
    <n v="7"/>
    <n v="12"/>
    <n v="6.5"/>
    <n v="2"/>
    <n v="265.46457922833753"/>
    <n v="2.6546457922833753E-2"/>
    <n v="265.46457922833753"/>
    <n v="2.6546457922833753E-2"/>
    <n v="0"/>
    <n v="6.51"/>
    <n v="0.17281744107764774"/>
    <n v="8.2509316770186327"/>
    <n v="0"/>
    <n v="0.17281744107764774"/>
  </r>
  <r>
    <s v="STT"/>
    <n v="11"/>
    <d v="2009-02-25T00:00:00"/>
    <n v="30"/>
    <s v="Quarles"/>
    <x v="1"/>
    <n v="70"/>
    <n v="10"/>
    <n v="17"/>
    <n v="9.25"/>
    <n v="3"/>
    <n v="806.40756426833002"/>
    <n v="8.0640756426833007E-2"/>
    <n v="564.48529498783103"/>
    <n v="5.6448529498783102E-2"/>
    <n v="2.4192226928049905E-2"/>
    <n v="5.15"/>
    <n v="0.29070992691873299"/>
    <n v="11.257627118644068"/>
    <n v="0.27234706992560587"/>
    <n v="1.8362856993127119E-2"/>
  </r>
  <r>
    <s v="STT"/>
    <n v="59"/>
    <d v="2009-02-25T00:00:00"/>
    <n v="25"/>
    <s v="Campbell"/>
    <x v="13"/>
    <n v="90"/>
    <n v="65"/>
    <n v="90"/>
    <n v="55"/>
    <n v="3"/>
    <n v="28509.953331327346"/>
    <n v="2.8509953331327345"/>
    <n v="25658.957998194612"/>
    <n v="2.5658957998194611"/>
    <n v="0.28509953331327331"/>
    <n v="12.13"/>
    <n v="31.124316051810066"/>
    <n v="8.104694792715291"/>
    <n v="2.310644703049646"/>
    <n v="28.813671348760419"/>
  </r>
  <r>
    <s v="STT"/>
    <n v="59"/>
    <d v="2009-02-25T00:00:00"/>
    <n v="25"/>
    <s v="Campbell"/>
    <x v="9"/>
    <n v="90"/>
    <n v="10"/>
    <n v="20"/>
    <n v="10"/>
    <n v="3"/>
    <n v="72158.456262140491"/>
    <n v="7.2158456262140493"/>
    <n v="57726.765009712399"/>
    <n v="5.7726765009712402"/>
    <n v="1.4431691252428092"/>
    <n v="10.71"/>
    <n v="61.825365325401989"/>
    <n v="8.1999999999999993"/>
    <n v="11.833986826991033"/>
    <n v="49.991378498410953"/>
  </r>
  <r>
    <s v="STT"/>
    <n v="59"/>
    <d v="2009-02-25T00:00:00"/>
    <n v="25"/>
    <s v="Campbell"/>
    <x v="7"/>
    <n v="80"/>
    <n v="10"/>
    <n v="20"/>
    <n v="10"/>
    <n v="3"/>
    <n v="15079.644737230992"/>
    <n v="1.5079644737230993"/>
    <n v="9047.7868423385953"/>
    <n v="0.90477868423385954"/>
    <n v="0.60318578948923973"/>
    <n v="9.1999999999999993"/>
    <n v="8.3239638949515076"/>
    <n v="8.1999999999999993"/>
    <n v="4.946123473811765"/>
    <n v="3.3778404211397426"/>
  </r>
  <r>
    <s v="STT"/>
    <n v="59"/>
    <d v="2009-02-25T00:00:00"/>
    <n v="25"/>
    <s v="Campbell"/>
    <x v="2"/>
    <n v="100"/>
    <n v="5"/>
    <n v="20"/>
    <n v="7.5"/>
    <n v="3"/>
    <n v="530.14376029327707"/>
    <n v="5.3014376029327709E-2"/>
    <n v="530.14376029327707"/>
    <n v="5.3014376029327709E-2"/>
    <n v="0"/>
    <n v="6.51"/>
    <n v="0.34512358795092335"/>
    <n v="8.2509316770186327"/>
    <n v="0"/>
    <n v="0.34512358795092335"/>
  </r>
  <r>
    <s v="STT"/>
    <n v="59"/>
    <d v="2009-02-25T00:00:00"/>
    <n v="25"/>
    <s v="Campbell"/>
    <x v="3"/>
    <n v="100"/>
    <n v="5"/>
    <n v="10"/>
    <n v="5"/>
    <n v="3"/>
    <n v="2886.3382504856195"/>
    <n v="0.28863382504856194"/>
    <n v="2886.3382504856195"/>
    <n v="0.28863382504856194"/>
    <n v="0"/>
    <n v="5.78"/>
    <n v="1.6683035087806881"/>
    <n v="9.0675767918088734"/>
    <n v="0"/>
    <n v="1.6683035087806881"/>
  </r>
  <r>
    <s v="STT"/>
    <n v="59"/>
    <d v="2009-02-25T00:00:00"/>
    <n v="25"/>
    <s v="Campbell"/>
    <x v="4"/>
    <n v="100"/>
    <n v="30"/>
    <n v="25"/>
    <n v="21.25"/>
    <n v="3"/>
    <n v="566.07572626871035"/>
    <n v="5.6607572626871036E-2"/>
    <n v="566.07572626871035"/>
    <n v="5.6607572626871036E-2"/>
    <n v="0"/>
    <n v="11.49"/>
    <n v="0.65042100948274817"/>
    <n v="8.1999999999999993"/>
    <n v="0"/>
    <n v="0.65042100948274817"/>
  </r>
  <r>
    <s v="STT"/>
    <n v="59"/>
    <d v="2009-02-25T00:00:00"/>
    <n v="25"/>
    <s v="Campbell"/>
    <x v="14"/>
    <n v="90"/>
    <n v="5"/>
    <n v="10"/>
    <n v="5"/>
    <n v="3"/>
    <n v="1192.8234606598735"/>
    <n v="0.11928234606598735"/>
    <n v="1192.8234606598735"/>
    <n v="0.11928234606598735"/>
    <n v="0"/>
    <n v="5.86"/>
    <n v="0.69899454794668592"/>
    <n v="8.461146496815287"/>
    <n v="0"/>
    <n v="0.69899454794668592"/>
  </r>
  <r>
    <s v="STT"/>
    <n v="59"/>
    <d v="2009-02-25T00:00:00"/>
    <n v="25"/>
    <s v="Campbell"/>
    <x v="14"/>
    <n v="80"/>
    <n v="5"/>
    <n v="15"/>
    <n v="6.25"/>
    <n v="3"/>
    <n v="13253.594007331927"/>
    <n v="1.3253594007331928"/>
    <n v="13253.594007331927"/>
    <n v="1.3253594007331928"/>
    <n v="0"/>
    <n v="5.86"/>
    <n v="7.76660608829651"/>
    <n v="8.461146496815287"/>
    <n v="0"/>
    <n v="7.76660608829651"/>
  </r>
  <r>
    <s v="STT"/>
    <n v="59"/>
    <d v="2009-02-25T00:00:00"/>
    <n v="25"/>
    <s v="Campbell"/>
    <x v="4"/>
    <n v="80"/>
    <n v="15"/>
    <n v="30"/>
    <n v="15"/>
    <n v="3"/>
    <n v="1472.621556370214"/>
    <n v="0.14726215563702139"/>
    <n v="1325.3594007331926"/>
    <n v="0.13253594007331926"/>
    <n v="1.4726215563702127E-2"/>
    <n v="11.49"/>
    <n v="1.5228379514424384"/>
    <n v="8.1999999999999993"/>
    <n v="0.12075496762235743"/>
    <n v="1.402082983820081"/>
  </r>
  <r>
    <s v="STT"/>
    <n v="59"/>
    <d v="2009-02-25T00:00:00"/>
    <n v="25"/>
    <s v="Campbell"/>
    <x v="3"/>
    <n v="90"/>
    <n v="10"/>
    <n v="10"/>
    <n v="7.5"/>
    <n v="3"/>
    <n v="68094.020766558693"/>
    <n v="6.8094020766558696"/>
    <n v="54475.216613246957"/>
    <n v="5.4475216613246955"/>
    <n v="1.3618804153311741"/>
    <n v="5.78"/>
    <n v="31.486675202456741"/>
    <n v="9.0675767918088734"/>
    <n v="12.348955247275983"/>
    <n v="19.137719955180756"/>
  </r>
  <r>
    <s v="STT"/>
    <n v="59"/>
    <d v="2009-02-25T00:00:00"/>
    <n v="25"/>
    <s v="Campbell"/>
    <x v="1"/>
    <n v="60"/>
    <n v="10"/>
    <n v="30"/>
    <n v="12.5"/>
    <n v="3"/>
    <n v="1781.8720832079591"/>
    <n v="0.1781872083207959"/>
    <n v="1781.8720832079591"/>
    <n v="0.1781872083207959"/>
    <n v="0"/>
    <n v="5.15"/>
    <n v="0.91766412285209897"/>
    <n v="11.257627118644068"/>
    <n v="0"/>
    <n v="0.91766412285209897"/>
  </r>
  <r>
    <s v="STT"/>
    <n v="59"/>
    <d v="2009-02-25T00:00:00"/>
    <n v="25"/>
    <s v="Campbell"/>
    <x v="11"/>
    <n v="90"/>
    <n v="10"/>
    <n v="5"/>
    <n v="6.25"/>
    <n v="3"/>
    <n v="3769.911184307748"/>
    <n v="0.37699111843077482"/>
    <n v="3392.9200658769732"/>
    <n v="0.33929200658769731"/>
    <n v="3.7699111843077504E-2"/>
    <n v="1.86"/>
    <n v="0.63108313225311707"/>
    <n v="12.651428571428571"/>
    <n v="0.47694762068899194"/>
    <n v="0.15413551156412514"/>
  </r>
  <r>
    <s v="STT"/>
    <n v="59"/>
    <d v="2009-02-25T00:00:00"/>
    <n v="25"/>
    <s v="Campbell"/>
    <x v="9"/>
    <n v="90"/>
    <n v="15"/>
    <n v="20"/>
    <n v="12.5"/>
    <n v="3"/>
    <n v="1414.3057427379538"/>
    <n v="0.14143057427379538"/>
    <n v="1414.3057427379538"/>
    <n v="0.14143057427379538"/>
    <n v="0"/>
    <n v="10.71"/>
    <n v="1.5147214504723485"/>
    <n v="8.1999999999999993"/>
    <n v="0"/>
    <n v="1.5147214504723485"/>
  </r>
  <r>
    <s v="STT"/>
    <n v="59"/>
    <d v="2009-02-25T00:00:00"/>
    <n v="25"/>
    <s v="Campbell"/>
    <x v="9"/>
    <n v="10"/>
    <n v="15"/>
    <n v="35"/>
    <n v="16.25"/>
    <n v="3"/>
    <n v="1414.3057427379538"/>
    <n v="0.14143057427379538"/>
    <n v="1414.3057427379538"/>
    <n v="0.14143057427379538"/>
    <n v="0"/>
    <n v="10.71"/>
    <n v="1.5147214504723485"/>
    <n v="8.1999999999999993"/>
    <n v="0"/>
    <n v="1.5147214504723485"/>
  </r>
  <r>
    <s v="STT"/>
    <n v="59"/>
    <d v="2009-02-25T00:00:00"/>
    <n v="25"/>
    <s v="Campbell"/>
    <x v="2"/>
    <n v="90"/>
    <n v="10"/>
    <n v="20"/>
    <n v="10"/>
    <n v="3"/>
    <n v="1192.8234606598735"/>
    <n v="0.11928234606598735"/>
    <n v="1192.8234606598735"/>
    <n v="0.11928234606598735"/>
    <n v="0"/>
    <n v="6.51"/>
    <n v="0.77652807288957759"/>
    <n v="8.2509316770186327"/>
    <n v="0"/>
    <n v="0.77652807288957759"/>
  </r>
  <r>
    <s v="STT"/>
    <n v="59"/>
    <d v="2009-02-25T00:00:00"/>
    <n v="25"/>
    <s v="Campbell"/>
    <x v="9"/>
    <n v="90"/>
    <n v="10"/>
    <n v="25"/>
    <n v="11.25"/>
    <n v="3"/>
    <n v="1472.621556370214"/>
    <n v="0.14726215563702139"/>
    <n v="1472.621556370214"/>
    <n v="0.14726215563702139"/>
    <n v="0"/>
    <n v="10.71"/>
    <n v="1.5771776868724992"/>
    <n v="8.1999999999999993"/>
    <n v="0"/>
    <n v="1.5771776868724992"/>
  </r>
  <r>
    <s v="STT"/>
    <n v="59"/>
    <d v="2009-02-25T00:00:00"/>
    <n v="25"/>
    <s v="Campbell"/>
    <x v="15"/>
    <n v="80"/>
    <n v="5"/>
    <n v="15"/>
    <n v="6.25"/>
    <n v="3"/>
    <n v="1472.621556370214"/>
    <n v="0.14726215563702139"/>
    <n v="1472.621556370214"/>
    <n v="0.14726215563702139"/>
    <n v="0"/>
    <n v="5.13"/>
    <n v="0.75545485841791971"/>
    <n v="8.461146496815287"/>
    <n v="0"/>
    <n v="0.75545485841791971"/>
  </r>
  <r>
    <s v="STT"/>
    <n v="59"/>
    <d v="2009-02-25T00:00:00"/>
    <n v="25"/>
    <s v="Campbell"/>
    <x v="9"/>
    <n v="90"/>
    <n v="25"/>
    <n v="20"/>
    <n v="17.5"/>
    <n v="3"/>
    <n v="4771.293842639494"/>
    <n v="0.47712938426394941"/>
    <n v="4771.293842639494"/>
    <n v="0.47712938426394941"/>
    <n v="0"/>
    <n v="10.71"/>
    <n v="5.1100557054668982"/>
    <n v="8.1999999999999993"/>
    <n v="0"/>
    <n v="5.1100557054668982"/>
  </r>
  <r>
    <s v="STT"/>
    <n v="59"/>
    <d v="2009-02-25T00:00:00"/>
    <n v="25"/>
    <s v="Campbell"/>
    <x v="2"/>
    <n v="100"/>
    <n v="5"/>
    <n v="15"/>
    <n v="6.25"/>
    <n v="3"/>
    <n v="4771.293842639494"/>
    <n v="0.47712938426394941"/>
    <n v="4771.293842639494"/>
    <n v="0.47712938426394941"/>
    <n v="0"/>
    <n v="6.51"/>
    <n v="3.1061122915583104"/>
    <n v="8.2509316770186327"/>
    <n v="0"/>
    <n v="3.1061122915583104"/>
  </r>
  <r>
    <s v="STT"/>
    <n v="59"/>
    <d v="2009-02-25T00:00:00"/>
    <n v="25"/>
    <s v="Campbell"/>
    <x v="5"/>
    <n v="100"/>
    <n v="5"/>
    <n v="10"/>
    <n v="5"/>
    <n v="3"/>
    <n v="1472.621556370214"/>
    <n v="0.14726215563702139"/>
    <n v="1472.621556370214"/>
    <n v="0.14726215563702139"/>
    <n v="0"/>
    <n v="1.93"/>
    <n v="0.28421596037945124"/>
    <n v="8.104694792715291"/>
    <n v="0"/>
    <n v="0.28421596037945124"/>
  </r>
  <r>
    <s v="STT"/>
    <n v="59"/>
    <d v="2009-02-25T00:00:00"/>
    <n v="25"/>
    <s v="Campbell"/>
    <x v="2"/>
    <n v="90"/>
    <n v="5"/>
    <n v="10"/>
    <n v="5"/>
    <n v="3"/>
    <n v="1781.8720832079591"/>
    <n v="0.1781872083207959"/>
    <n v="1781.8720832079591"/>
    <n v="0.1781872083207959"/>
    <n v="0"/>
    <n v="6.51"/>
    <n v="1.1599987261683813"/>
    <n v="8.2509316770186327"/>
    <n v="0"/>
    <n v="1.1599987261683813"/>
  </r>
  <r>
    <s v="STT"/>
    <n v="59"/>
    <d v="2009-02-25T00:00:00"/>
    <n v="25"/>
    <s v="Campbell"/>
    <x v="7"/>
    <n v="90"/>
    <n v="5"/>
    <n v="10"/>
    <n v="5"/>
    <n v="3"/>
    <n v="60318.578948923969"/>
    <n v="6.0318578948923971"/>
    <n v="54286.721054031572"/>
    <n v="5.428672105403157"/>
    <n v="0.60318578948924007"/>
    <n v="9.1999999999999993"/>
    <n v="49.943783369709038"/>
    <n v="8.1999999999999993"/>
    <n v="4.9461234738117685"/>
    <n v="44.997659895897272"/>
  </r>
  <r>
    <s v="STT"/>
    <n v="59"/>
    <d v="2009-02-25T00:00:00"/>
    <n v="25"/>
    <s v="Campbell"/>
    <x v="9"/>
    <n v="90"/>
    <n v="15"/>
    <n v="10"/>
    <n v="10"/>
    <n v="3"/>
    <n v="990.19073450333201"/>
    <n v="9.90190734503332E-2"/>
    <n v="990.19073450333201"/>
    <n v="9.90190734503332E-2"/>
    <n v="0"/>
    <n v="10.71"/>
    <n v="1.0604942766530687"/>
    <n v="8.1999999999999993"/>
    <n v="0"/>
    <n v="1.0604942766530687"/>
  </r>
  <r>
    <s v="STT"/>
    <n v="59"/>
    <d v="2009-02-25T00:00:00"/>
    <n v="25"/>
    <s v="Campbell"/>
    <x v="9"/>
    <n v="80"/>
    <n v="20"/>
    <n v="25"/>
    <n v="16.25"/>
    <n v="3"/>
    <n v="2488.7304302656644"/>
    <n v="0.24887304302656643"/>
    <n v="1990.9843442125316"/>
    <n v="0.19909843442125316"/>
    <n v="4.977460860531327E-2"/>
    <n v="10.71"/>
    <n v="2.1323442326516213"/>
    <n v="8.1999999999999993"/>
    <n v="0.40815179056356876"/>
    <n v="1.7241924420880526"/>
  </r>
  <r>
    <s v="STT"/>
    <n v="59"/>
    <d v="2009-02-25T00:00:00"/>
    <n v="25"/>
    <s v="Campbell"/>
    <x v="2"/>
    <n v="100"/>
    <n v="10"/>
    <n v="30"/>
    <n v="12.5"/>
    <n v="2"/>
    <n v="981.74770424681037"/>
    <n v="9.8174770424681035E-2"/>
    <n v="981.74770424681037"/>
    <n v="9.8174770424681035E-2"/>
    <n v="0"/>
    <n v="6.51"/>
    <n v="0.63911775546467353"/>
    <n v="8.2509316770186327"/>
    <n v="0"/>
    <n v="0.63911775546467353"/>
  </r>
  <r>
    <s v="STT"/>
    <n v="59"/>
    <d v="2009-02-25T00:00:00"/>
    <n v="25"/>
    <s v="Campbell"/>
    <x v="9"/>
    <n v="80"/>
    <n v="10"/>
    <n v="20"/>
    <n v="10"/>
    <n v="3"/>
    <n v="942.47779607693792"/>
    <n v="9.4247779607693788E-2"/>
    <n v="753.9822368615504"/>
    <n v="7.5398223686155036E-2"/>
    <n v="1.8849555921538752E-2"/>
    <n v="10.71"/>
    <n v="0.80751497567872055"/>
    <n v="8.1999999999999993"/>
    <n v="0.15456635855661777"/>
    <n v="0.65294861712210284"/>
  </r>
  <r>
    <s v="STT"/>
    <n v="59"/>
    <d v="2009-02-25T00:00:00"/>
    <n v="25"/>
    <s v="Campbell"/>
    <x v="9"/>
    <n v="60"/>
    <n v="20"/>
    <n v="25"/>
    <n v="16.25"/>
    <n v="3"/>
    <n v="2488.7304302656644"/>
    <n v="0.24887304302656643"/>
    <n v="1493.2382581593986"/>
    <n v="0.14932382581593986"/>
    <n v="9.9549217210626567E-2"/>
    <n v="10.71"/>
    <n v="1.599258174488716"/>
    <n v="8.1999999999999993"/>
    <n v="0.81630358112713775"/>
    <n v="0.78295459336157824"/>
  </r>
  <r>
    <s v="STT"/>
    <n v="59"/>
    <d v="2009-02-25T00:00:00"/>
    <n v="25"/>
    <s v="Campbell"/>
    <x v="9"/>
    <n v="40"/>
    <n v="60"/>
    <n v="60"/>
    <n v="45"/>
    <n v="3"/>
    <n v="19085.175370557994"/>
    <n v="1.9085175370557994"/>
    <n v="7634.070148223198"/>
    <n v="0.76340701482231976"/>
    <n v="1.1451105222334796"/>
    <n v="10.71"/>
    <n v="8.1760891287470461"/>
    <n v="8.1999999999999993"/>
    <n v="9.3899062823145325"/>
    <n v="-1.2138171535674864"/>
  </r>
  <r>
    <s v="STT"/>
    <n v="59"/>
    <d v="2009-02-25T00:00:00"/>
    <n v="25"/>
    <s v="Campbell"/>
    <x v="4"/>
    <n v="20"/>
    <n v="40"/>
    <n v="35"/>
    <n v="28.75"/>
    <n v="2"/>
    <n v="5193.4453554656266"/>
    <n v="0.51934453554656268"/>
    <n v="1038.6890710931254"/>
    <n v="0.10386890710931254"/>
    <n v="0.41547562843725017"/>
    <n v="11.49"/>
    <n v="1.193453742686001"/>
    <n v="8.1999999999999993"/>
    <n v="3.4069001531854513"/>
    <n v="-2.2134464104994502"/>
  </r>
  <r>
    <s v="STT"/>
    <n v="59"/>
    <d v="2009-02-25T00:00:00"/>
    <n v="25"/>
    <s v="Campbell"/>
    <x v="1"/>
    <n v="70"/>
    <n v="20"/>
    <n v="10"/>
    <n v="12.5"/>
    <n v="3"/>
    <n v="1472.6215563702156"/>
    <n v="0.14726215563702155"/>
    <n v="1030.8350894591508"/>
    <n v="0.10308350894591509"/>
    <n v="4.4178646691106466E-2"/>
    <n v="5.15"/>
    <n v="0.53088007107146273"/>
    <n v="11.257627118644068"/>
    <n v="0.49734673105479515"/>
    <n v="3.3533340016667579E-2"/>
  </r>
  <r>
    <s v="STT"/>
    <n v="59"/>
    <d v="2009-02-25T00:00:00"/>
    <n v="25"/>
    <s v="Campbell"/>
    <x v="2"/>
    <n v="30"/>
    <n v="30"/>
    <n v="60"/>
    <n v="30"/>
    <n v="2"/>
    <n v="5654.8667764616275"/>
    <n v="0.56548667764616278"/>
    <n v="1696.4600329384882"/>
    <n v="0.16964600329384882"/>
    <n v="0.39584067435231396"/>
    <n v="6.51"/>
    <n v="1.1043954814429557"/>
    <n v="8.2509316770186327"/>
    <n v="3.2660543590659241"/>
    <n v="-2.1616588776229682"/>
  </r>
  <r>
    <s v="STT"/>
    <n v="59"/>
    <d v="2009-02-25T00:00:00"/>
    <n v="25"/>
    <s v="Campbell"/>
    <x v="9"/>
    <n v="80"/>
    <n v="10"/>
    <n v="20"/>
    <n v="10"/>
    <n v="3"/>
    <n v="942.47779607693792"/>
    <n v="9.4247779607693788E-2"/>
    <n v="753.9822368615504"/>
    <n v="7.5398223686155036E-2"/>
    <n v="1.8849555921538752E-2"/>
    <n v="10.71"/>
    <n v="0.80751497567872055"/>
    <n v="8.1999999999999993"/>
    <n v="0.15456635855661777"/>
    <n v="0.65294861712210284"/>
  </r>
  <r>
    <s v="STT"/>
    <n v="59"/>
    <d v="2009-02-25T00:00:00"/>
    <n v="25"/>
    <s v="Campbell"/>
    <x v="13"/>
    <n v="80"/>
    <n v="130"/>
    <n v="90"/>
    <n v="87.5"/>
    <n v="3"/>
    <n v="72158.456262140491"/>
    <n v="7.2158456262140493"/>
    <n v="57726.765009712399"/>
    <n v="5.7726765009712402"/>
    <n v="1.4431691252428092"/>
    <n v="12.13"/>
    <n v="70.02256595678115"/>
    <n v="8.104694792715291"/>
    <n v="11.696445294362878"/>
    <n v="58.326120662418276"/>
  </r>
  <r>
    <s v="STT"/>
    <n v="59"/>
    <d v="2009-02-25T00:00:00"/>
    <n v="25"/>
    <s v="Campbell"/>
    <x v="13"/>
    <n v="60"/>
    <n v="60"/>
    <n v="40"/>
    <n v="40"/>
    <n v="3"/>
    <n v="15079.644737230992"/>
    <n v="1.5079644737230993"/>
    <n v="9047.7868423385953"/>
    <n v="0.90477868423385954"/>
    <n v="0.60318578948923973"/>
    <n v="12.13"/>
    <n v="10.974965439756717"/>
    <n v="8.104694792715291"/>
    <n v="4.8886367271133029"/>
    <n v="6.0863287126434145"/>
  </r>
  <r>
    <s v="STT"/>
    <n v="59"/>
    <d v="2009-02-25T00:00:00"/>
    <n v="25"/>
    <s v="Campbell"/>
    <x v="5"/>
    <n v="100"/>
    <n v="5"/>
    <n v="10"/>
    <n v="5"/>
    <n v="1"/>
    <n v="78.539816339744831"/>
    <n v="7.8539816339744835E-3"/>
    <n v="78.539816339744831"/>
    <n v="7.8539816339744835E-3"/>
    <n v="0"/>
    <n v="1.93"/>
    <n v="1.5158184553570753E-2"/>
    <n v="8.104694792715291"/>
    <n v="0"/>
    <n v="1.5158184553570753E-2"/>
  </r>
  <r>
    <s v="STT"/>
    <n v="59"/>
    <d v="2009-02-25T00:00:00"/>
    <n v="25"/>
    <s v="Campbell"/>
    <x v="8"/>
    <n v="25"/>
    <n v="50"/>
    <n v="40"/>
    <n v="35"/>
    <n v="2"/>
    <n v="7696.9020012949932"/>
    <n v="0.76969020012949929"/>
    <n v="1924.2255003237483"/>
    <n v="0.19242255003237482"/>
    <n v="0.57726765009712444"/>
    <n v="6.62"/>
    <n v="1.2738372812143213"/>
    <n v="8.3025000000000002"/>
    <n v="4.7927646649313758"/>
    <n v="-3.5189273837170543"/>
  </r>
  <r>
    <s v="STT"/>
    <n v="59"/>
    <d v="2009-02-25T00:00:00"/>
    <n v="25"/>
    <s v="Campbell"/>
    <x v="7"/>
    <n v="80"/>
    <n v="10"/>
    <n v="25"/>
    <n v="11.25"/>
    <n v="2"/>
    <n v="795.21564043991634"/>
    <n v="7.9521564043991633E-2"/>
    <n v="636.17251235193316"/>
    <n v="6.3617251235193323E-2"/>
    <n v="1.590431280879831E-2"/>
    <n v="9.1999999999999993"/>
    <n v="0.58527871136377851"/>
    <n v="8.1999999999999993"/>
    <n v="0.13041536503214612"/>
    <n v="0.45486334633163239"/>
  </r>
  <r>
    <s v="STT"/>
    <n v="59"/>
    <d v="2009-02-25T00:00:00"/>
    <n v="25"/>
    <s v="Campbell"/>
    <x v="2"/>
    <n v="80"/>
    <n v="20"/>
    <n v="35"/>
    <n v="18.75"/>
    <n v="2"/>
    <n v="2208.9323345553235"/>
    <n v="0.22089323345553236"/>
    <n v="1767.1458676442589"/>
    <n v="0.17671458676442589"/>
    <n v="4.4178646691106466E-2"/>
    <n v="6.51"/>
    <n v="1.1504119598364124"/>
    <n v="8.2509316770186327"/>
    <n v="0.36451499543146476"/>
    <n v="0.78589696440494761"/>
  </r>
  <r>
    <s v="STT"/>
    <n v="59"/>
    <d v="2009-02-25T00:00:00"/>
    <n v="25"/>
    <s v="Campbell"/>
    <x v="16"/>
    <n v="80"/>
    <n v="10"/>
    <n v="20"/>
    <n v="10"/>
    <n v="3"/>
    <n v="942.47779607693792"/>
    <n v="9.4247779607693788E-2"/>
    <n v="753.9822368615504"/>
    <n v="7.5398223686155036E-2"/>
    <n v="1.8849555921538752E-2"/>
    <n v="13.7"/>
    <n v="1.0329556645003239"/>
    <n v="7.9071428571428566"/>
    <n v="0.14904613146530998"/>
    <n v="0.88390953303501396"/>
  </r>
  <r>
    <s v="STT"/>
    <n v="59"/>
    <d v="2009-02-25T00:00:00"/>
    <n v="25"/>
    <s v="Campbell"/>
    <x v="6"/>
    <n v="90"/>
    <n v="5"/>
    <n v="20"/>
    <n v="7.5"/>
    <n v="2"/>
    <n v="353.42917352885172"/>
    <n v="3.5342917352885174E-2"/>
    <n v="318.08625617596658"/>
    <n v="3.1808625617596661E-2"/>
    <n v="3.5342917352885125E-3"/>
    <n v="4.05"/>
    <n v="0.12882493375126647"/>
    <n v="8.104694792715291"/>
    <n v="2.8644355822929499E-2"/>
    <n v="0.10018057792833697"/>
  </r>
  <r>
    <s v="STT"/>
    <n v="59"/>
    <d v="2009-02-25T00:00:00"/>
    <n v="25"/>
    <s v="Campbell"/>
    <x v="2"/>
    <n v="80"/>
    <n v="10"/>
    <n v="20"/>
    <n v="10"/>
    <n v="2"/>
    <n v="628.31853071795865"/>
    <n v="6.2831853071795868E-2"/>
    <n v="502.65482457436696"/>
    <n v="5.0265482457436693E-2"/>
    <n v="1.2566370614359175E-2"/>
    <n v="6.51"/>
    <n v="0.32722829079791288"/>
    <n v="8.2509316770186327"/>
    <n v="0.10368426536717221"/>
    <n v="0.22354402543074067"/>
  </r>
  <r>
    <s v="STT"/>
    <n v="59"/>
    <d v="2009-02-25T00:00:00"/>
    <n v="25"/>
    <s v="Campbell"/>
    <x v="5"/>
    <n v="100"/>
    <n v="5"/>
    <n v="10"/>
    <n v="5"/>
    <n v="1"/>
    <n v="78.539816339744831"/>
    <n v="7.8539816339744835E-3"/>
    <n v="78.539816339744831"/>
    <n v="7.8539816339744835E-3"/>
    <n v="0"/>
    <n v="1.93"/>
    <n v="1.5158184553570753E-2"/>
    <n v="8.104694792715291"/>
    <n v="0"/>
    <n v="1.5158184553570753E-2"/>
  </r>
  <r>
    <s v="STT"/>
    <n v="59"/>
    <d v="2009-02-25T00:00:00"/>
    <n v="25"/>
    <s v="Campbell"/>
    <x v="6"/>
    <n v="100"/>
    <n v="5"/>
    <n v="20"/>
    <n v="7.5"/>
    <n v="2"/>
    <n v="353.42917352885172"/>
    <n v="3.5342917352885174E-2"/>
    <n v="353.42917352885172"/>
    <n v="3.5342917352885174E-2"/>
    <n v="0"/>
    <n v="4.05"/>
    <n v="0.14313881527918496"/>
    <n v="8.104694792715291"/>
    <n v="0"/>
    <n v="0.14313881527918496"/>
  </r>
  <r>
    <s v="STT"/>
    <n v="59"/>
    <d v="2009-02-25T00:00:00"/>
    <n v="25"/>
    <s v="Campbell"/>
    <x v="14"/>
    <n v="50"/>
    <n v="50"/>
    <n v="60"/>
    <n v="40"/>
    <n v="2"/>
    <n v="10053.096491487338"/>
    <n v="1.0053096491487339"/>
    <n v="5026.5482457436692"/>
    <n v="0.50265482457436694"/>
    <n v="0.50265482457436694"/>
    <n v="5.86"/>
    <n v="2.9455572720057903"/>
    <n v="8.461146496815287"/>
    <n v="4.2530361080547072"/>
    <n v="-1.3074788360489169"/>
  </r>
  <r>
    <s v="STT"/>
    <n v="59"/>
    <d v="2009-02-25T00:00:00"/>
    <n v="25"/>
    <s v="Campbell"/>
    <x v="14"/>
    <n v="100"/>
    <n v="10"/>
    <n v="20"/>
    <n v="10"/>
    <n v="2"/>
    <n v="628.31853071795865"/>
    <n v="6.2831853071795868E-2"/>
    <n v="628.31853071795865"/>
    <n v="6.2831853071795868E-2"/>
    <n v="0"/>
    <n v="5.86"/>
    <n v="0.36819465900072379"/>
    <n v="8.461146496815287"/>
    <n v="0"/>
    <n v="0.36819465900072379"/>
  </r>
  <r>
    <s v="STT"/>
    <n v="59"/>
    <d v="2009-02-25T00:00:00"/>
    <n v="25"/>
    <s v="Campbell"/>
    <x v="2"/>
    <n v="90"/>
    <n v="10"/>
    <n v="35"/>
    <n v="13.75"/>
    <n v="2"/>
    <n v="1187.9147221386406"/>
    <n v="0.11879147221386406"/>
    <n v="1069.1232499247767"/>
    <n v="0.10691232499247767"/>
    <n v="1.1879147221386388E-2"/>
    <n v="6.51"/>
    <n v="0.69599923570102962"/>
    <n v="8.2509316770186327"/>
    <n v="9.8014032104904822E-2"/>
    <n v="0.59798520359612484"/>
  </r>
  <r>
    <s v="STT"/>
    <n v="59"/>
    <d v="2009-02-25T00:00:00"/>
    <n v="25"/>
    <s v="Campbell"/>
    <x v="13"/>
    <n v="100"/>
    <n v="10"/>
    <n v="10"/>
    <n v="7.5"/>
    <n v="3"/>
    <n v="530.14376029327707"/>
    <n v="5.3014376029327709E-2"/>
    <n v="530.14376029327707"/>
    <n v="5.3014376029327709E-2"/>
    <n v="0"/>
    <n v="12.13"/>
    <n v="0.64306438123574516"/>
    <n v="8.104694792715291"/>
    <n v="0"/>
    <n v="0.64306438123574516"/>
  </r>
  <r>
    <s v="STT"/>
    <n v="375"/>
    <d v="2009-02-25T00:00:00"/>
    <n v="22"/>
    <s v="Hemmer"/>
    <x v="4"/>
    <n v="90"/>
    <n v="9"/>
    <n v="17"/>
    <n v="8.75"/>
    <n v="2"/>
    <n v="481.05637508093707"/>
    <n v="4.8105637508093706E-2"/>
    <n v="432.95073757284337"/>
    <n v="4.3295073757284336E-2"/>
    <n v="4.8105637508093699E-3"/>
    <n v="11.49"/>
    <n v="0.49746039747119702"/>
    <n v="8.1999999999999993"/>
    <n v="3.944662275663683E-2"/>
    <n v="0.45801377471456017"/>
  </r>
  <r>
    <s v="STT"/>
    <n v="375"/>
    <d v="2009-02-25T00:00:00"/>
    <n v="22"/>
    <s v="Hemmer"/>
    <x v="3"/>
    <n v="100"/>
    <n v="5"/>
    <n v="15"/>
    <n v="6.25"/>
    <n v="2"/>
    <n v="245.43692606170259"/>
    <n v="2.4543692606170259E-2"/>
    <n v="245.43692606170259"/>
    <n v="2.4543692606170259E-2"/>
    <n v="0"/>
    <n v="5.78"/>
    <n v="0.1418625432636641"/>
    <n v="9.0675767918088734"/>
    <n v="0"/>
    <n v="0.1418625432636641"/>
  </r>
  <r>
    <s v="STT"/>
    <n v="375"/>
    <d v="2009-02-25T00:00:00"/>
    <n v="22"/>
    <s v="Hemmer"/>
    <x v="11"/>
    <n v="90"/>
    <n v="15"/>
    <n v="15"/>
    <n v="11.25"/>
    <n v="3"/>
    <n v="1192.8234606598746"/>
    <n v="0.11928234606598746"/>
    <n v="1073.5411145938872"/>
    <n v="0.10735411145938872"/>
    <n v="1.1928234606598739E-2"/>
    <n v="1.86"/>
    <n v="0.19967864731446303"/>
    <n v="12.651428571428571"/>
    <n v="0.15090920810862635"/>
    <n v="4.8769439205836679E-2"/>
  </r>
  <r>
    <s v="STT"/>
    <n v="375"/>
    <d v="2009-02-25T00:00:00"/>
    <n v="22"/>
    <s v="Hemmer"/>
    <x v="4"/>
    <n v="90"/>
    <n v="10"/>
    <n v="20"/>
    <n v="10"/>
    <n v="2"/>
    <n v="628.31853071795865"/>
    <n v="6.2831853071795868E-2"/>
    <n v="565.48667764616278"/>
    <n v="5.6548667764616277E-2"/>
    <n v="6.283185307179591E-3"/>
    <n v="11.49"/>
    <n v="0.64974419261544103"/>
    <n v="8.1999999999999993"/>
    <n v="5.1522119518872644E-2"/>
    <n v="0.59822207309656839"/>
  </r>
  <r>
    <s v="STT"/>
    <n v="375"/>
    <d v="2009-02-25T00:00:00"/>
    <n v="22"/>
    <s v="Hemmer"/>
    <x v="4"/>
    <n v="90"/>
    <n v="8"/>
    <n v="17"/>
    <n v="8.25"/>
    <n v="2"/>
    <n v="427.6492999699106"/>
    <n v="4.2764929996991059E-2"/>
    <n v="384.88436997291956"/>
    <n v="3.8488436997291958E-2"/>
    <n v="4.2764929996991011E-3"/>
    <n v="11.49"/>
    <n v="0.44223214109888459"/>
    <n v="8.1999999999999993"/>
    <n v="3.5067242597532626E-2"/>
    <n v="0.40716489850135196"/>
  </r>
  <r>
    <s v="STT"/>
    <n v="375"/>
    <d v="2009-02-25T00:00:00"/>
    <n v="22"/>
    <s v="Hemmer"/>
    <x v="11"/>
    <n v="75"/>
    <n v="15"/>
    <n v="28"/>
    <n v="14.5"/>
    <n v="3"/>
    <n v="1981.5595662517619"/>
    <n v="0.19815595662517618"/>
    <n v="1486.1696746888215"/>
    <n v="0.14861696746888214"/>
    <n v="4.9538989156294039E-2"/>
    <n v="1.86"/>
    <n v="0.27642755949212078"/>
    <n v="12.651428571428571"/>
    <n v="0.62673898281162854"/>
    <n v="-0.35031142331950776"/>
  </r>
  <r>
    <s v="STT"/>
    <n v="375"/>
    <d v="2009-02-25T00:00:00"/>
    <n v="22"/>
    <s v="Hemmer"/>
    <x v="2"/>
    <n v="100"/>
    <n v="5"/>
    <n v="11"/>
    <n v="5.25"/>
    <n v="2"/>
    <n v="173.18029502913734"/>
    <n v="1.7318029502913734E-2"/>
    <n v="173.18029502913734"/>
    <n v="1.7318029502913734E-2"/>
    <n v="0"/>
    <n v="6.51"/>
    <n v="0.11274037206396841"/>
    <n v="8.2509316770186327"/>
    <n v="0"/>
    <n v="0.11274037206396841"/>
  </r>
  <r>
    <s v="STT"/>
    <n v="375"/>
    <d v="2009-02-25T00:00:00"/>
    <n v="22"/>
    <s v="Hemmer"/>
    <x v="7"/>
    <n v="100"/>
    <n v="2"/>
    <n v="12"/>
    <n v="4"/>
    <n v="2"/>
    <n v="100.53096491487338"/>
    <n v="1.0053096491487338E-2"/>
    <n v="100.53096491487338"/>
    <n v="1.0053096491487338E-2"/>
    <n v="0"/>
    <n v="9.1999999999999993"/>
    <n v="9.2488487721683499E-2"/>
    <n v="8.1999999999999993"/>
    <n v="0"/>
    <n v="9.2488487721683499E-2"/>
  </r>
  <r>
    <s v="STT"/>
    <n v="375"/>
    <d v="2009-02-25T00:00:00"/>
    <n v="22"/>
    <s v="Hemmer"/>
    <x v="2"/>
    <n v="90"/>
    <n v="17"/>
    <n v="27"/>
    <n v="15.25"/>
    <n v="2"/>
    <n v="1461.2332830009525"/>
    <n v="0.14612332830009525"/>
    <n v="1315.1099547008573"/>
    <n v="0.13151099547008574"/>
    <n v="1.4612332830009511E-2"/>
    <n v="6.51"/>
    <n v="0.85613658051025809"/>
    <n v="8.2509316770186327"/>
    <n v="0.12056535982226479"/>
    <n v="0.7355712206879933"/>
  </r>
  <r>
    <s v="STT"/>
    <n v="375"/>
    <d v="2009-02-25T00:00:00"/>
    <n v="22"/>
    <s v="Hemmer"/>
    <x v="2"/>
    <n v="90"/>
    <n v="15"/>
    <n v="30"/>
    <n v="15"/>
    <n v="2"/>
    <n v="1413.7166941154069"/>
    <n v="0.1413716694115407"/>
    <n v="1272.3450247038663"/>
    <n v="0.12723450247038665"/>
    <n v="1.413716694115405E-2"/>
    <n v="6.51"/>
    <n v="0.82829661108221708"/>
    <n v="8.2509316770186327"/>
    <n v="0.11664479853806856"/>
    <n v="0.71165181254414855"/>
  </r>
  <r>
    <s v="STT"/>
    <n v="375"/>
    <d v="2009-02-25T00:00:00"/>
    <n v="22"/>
    <s v="Hemmer"/>
    <x v="3"/>
    <n v="100"/>
    <n v="6"/>
    <n v="15"/>
    <n v="6.75"/>
    <n v="2"/>
    <n v="286.27763055836988"/>
    <n v="2.8627763055836988E-2"/>
    <n v="286.27763055836988"/>
    <n v="2.8627763055836988E-2"/>
    <n v="0"/>
    <n v="5.78"/>
    <n v="0.1654684704627378"/>
    <n v="9.0675767918088734"/>
    <n v="0"/>
    <n v="0.1654684704627378"/>
  </r>
  <r>
    <s v="STT"/>
    <n v="375"/>
    <d v="2009-02-25T00:00:00"/>
    <n v="22"/>
    <s v="Hemmer"/>
    <x v="9"/>
    <n v="70"/>
    <n v="30"/>
    <n v="26"/>
    <n v="21.5"/>
    <n v="3"/>
    <n v="4356.6036123656459"/>
    <n v="0.4356603612365646"/>
    <n v="3049.622528655952"/>
    <n v="0.3049622528655952"/>
    <n v="0.1306981083709694"/>
    <n v="10.71"/>
    <n v="3.2661457281905246"/>
    <n v="8.1999999999999993"/>
    <n v="1.071724488641949"/>
    <n v="2.1944212395485758"/>
  </r>
  <r>
    <s v="STT"/>
    <n v="375"/>
    <d v="2009-02-25T00:00:00"/>
    <n v="22"/>
    <s v="Hemmer"/>
    <x v="1"/>
    <n v="100"/>
    <n v="8"/>
    <n v="10"/>
    <n v="6.5"/>
    <n v="3"/>
    <n v="398.19686884250626"/>
    <n v="3.9819686884250624E-2"/>
    <n v="398.19686884250626"/>
    <n v="3.9819686884250624E-2"/>
    <n v="0"/>
    <n v="5.15"/>
    <n v="0.20507138745389072"/>
    <n v="11.257627118644068"/>
    <n v="0"/>
    <n v="0.20507138745389072"/>
  </r>
  <r>
    <s v="STT"/>
    <n v="375"/>
    <d v="2009-02-25T00:00:00"/>
    <n v="22"/>
    <s v="Hemmer"/>
    <x v="4"/>
    <n v="100"/>
    <n v="10"/>
    <n v="22"/>
    <n v="10.5"/>
    <n v="2"/>
    <n v="692.72118011654936"/>
    <n v="6.9272118011654935E-2"/>
    <n v="692.72118011654936"/>
    <n v="6.9272118011654935E-2"/>
    <n v="0"/>
    <n v="11.49"/>
    <n v="0.79593663595391517"/>
    <n v="8.1999999999999993"/>
    <n v="0"/>
    <n v="0.79593663595391517"/>
  </r>
  <r>
    <s v="STT"/>
    <n v="375"/>
    <d v="2009-02-25T00:00:00"/>
    <n v="22"/>
    <s v="Hemmer"/>
    <x v="3"/>
    <n v="90"/>
    <n v="5"/>
    <n v="15"/>
    <n v="6.25"/>
    <n v="2"/>
    <n v="245.43692606170259"/>
    <n v="2.4543692606170259E-2"/>
    <n v="220.89323345553234"/>
    <n v="2.2089323345553233E-2"/>
    <n v="2.4543692606170259E-3"/>
    <n v="5.78"/>
    <n v="0.12767628893729768"/>
    <n v="9.0675767918088734"/>
    <n v="2.2255181746100049E-2"/>
    <n v="0.10542110719119763"/>
  </r>
  <r>
    <s v="STT"/>
    <n v="375"/>
    <d v="2009-02-25T00:00:00"/>
    <n v="22"/>
    <s v="Hemmer"/>
    <x v="3"/>
    <n v="100"/>
    <n v="12"/>
    <n v="15"/>
    <n v="9.75"/>
    <n v="2"/>
    <n v="597.29530326375937"/>
    <n v="5.9729530326375936E-2"/>
    <n v="597.29530326375937"/>
    <n v="5.9729530326375936E-2"/>
    <n v="0"/>
    <n v="5.78"/>
    <n v="0.3452366852864529"/>
    <n v="9.0675767918088734"/>
    <n v="0"/>
    <n v="0.3452366852864529"/>
  </r>
  <r>
    <s v="STT"/>
    <n v="375"/>
    <d v="2009-02-25T00:00:00"/>
    <n v="22"/>
    <s v="Hemmer"/>
    <x v="9"/>
    <n v="75"/>
    <n v="22"/>
    <n v="55"/>
    <n v="24.75"/>
    <n v="3"/>
    <n v="5773.2655495937934"/>
    <n v="0.57732655495937935"/>
    <n v="4329.9491621953448"/>
    <n v="0.43299491621953445"/>
    <n v="0.14433163873984489"/>
    <n v="10.71"/>
    <n v="4.6373755527112142"/>
    <n v="8.1999999999999993"/>
    <n v="1.183519437666728"/>
    <n v="3.453856115044486"/>
  </r>
  <r>
    <s v="STT"/>
    <n v="375"/>
    <d v="2009-02-25T00:00:00"/>
    <n v="22"/>
    <s v="Hemmer"/>
    <x v="3"/>
    <n v="90"/>
    <n v="8"/>
    <n v="17"/>
    <n v="8.25"/>
    <n v="2"/>
    <n v="427.6492999699106"/>
    <n v="4.2764929996991059E-2"/>
    <n v="384.88436997291956"/>
    <n v="3.8488436997291958E-2"/>
    <n v="4.2764929996991011E-3"/>
    <n v="5.78"/>
    <n v="0.22246316584434753"/>
    <n v="9.0675767918088734"/>
    <n v="3.8777428674404681E-2"/>
    <n v="0.18368573716994285"/>
  </r>
  <r>
    <s v="STT"/>
    <n v="375"/>
    <d v="2009-02-25T00:00:00"/>
    <n v="22"/>
    <s v="Hemmer"/>
    <x v="5"/>
    <n v="90"/>
    <n v="2"/>
    <n v="10"/>
    <n v="3.5"/>
    <n v="1"/>
    <n v="38.484510006474963"/>
    <n v="3.8484510006474965E-3"/>
    <n v="34.63605900582747"/>
    <n v="3.4636059005827471E-3"/>
    <n v="3.8484510006474943E-4"/>
    <n v="1.93"/>
    <n v="6.6847593881247018E-3"/>
    <n v="8.104694792715291"/>
    <n v="3.11905207849677E-3"/>
    <n v="3.5657073096279318E-3"/>
  </r>
  <r>
    <s v="STT"/>
    <n v="375"/>
    <d v="2009-02-25T00:00:00"/>
    <n v="22"/>
    <s v="Hemmer"/>
    <x v="11"/>
    <n v="90"/>
    <n v="8"/>
    <n v="11"/>
    <n v="6.75"/>
    <n v="3"/>
    <n v="429.41644583755487"/>
    <n v="4.2941644583755489E-2"/>
    <n v="386.4748012537994"/>
    <n v="3.864748012537994E-2"/>
    <n v="4.2941644583755489E-3"/>
    <n v="1.86"/>
    <n v="7.1884313033206693E-2"/>
    <n v="12.651428571428571"/>
    <n v="5.4327314919105515E-2"/>
    <n v="1.7556998114101177E-2"/>
  </r>
  <r>
    <s v="STT"/>
    <n v="375"/>
    <d v="2009-02-25T00:00:00"/>
    <n v="22"/>
    <s v="Hemmer"/>
    <x v="11"/>
    <n v="90"/>
    <n v="10"/>
    <n v="20"/>
    <n v="10"/>
    <n v="3"/>
    <n v="942.47779607693792"/>
    <n v="9.4247779607693788E-2"/>
    <n v="848.23001646924411"/>
    <n v="8.4823001646924412E-2"/>
    <n v="9.424777960769376E-3"/>
    <n v="1.86"/>
    <n v="0.15777078306327941"/>
    <n v="12.651428571428571"/>
    <n v="0.11923690517224798"/>
    <n v="3.8533877891031423E-2"/>
  </r>
  <r>
    <s v="STT"/>
    <n v="375"/>
    <d v="2009-02-25T00:00:00"/>
    <n v="22"/>
    <s v="Hemmer"/>
    <x v="3"/>
    <n v="100"/>
    <n v="2"/>
    <n v="20"/>
    <n v="6"/>
    <n v="2"/>
    <n v="226.1946710584651"/>
    <n v="2.2619467105846509E-2"/>
    <n v="226.1946710584651"/>
    <n v="2.2619467105846509E-2"/>
    <n v="0"/>
    <n v="5.78"/>
    <n v="0.13074051987179283"/>
    <n v="9.0675767918088734"/>
    <n v="0"/>
    <n v="0.13074051987179283"/>
  </r>
  <r>
    <s v="STT"/>
    <n v="375"/>
    <d v="2009-02-25T00:00:00"/>
    <n v="22"/>
    <s v="Hemmer"/>
    <x v="3"/>
    <n v="90"/>
    <n v="7"/>
    <n v="15"/>
    <n v="7.25"/>
    <n v="2"/>
    <n v="330.259927708627"/>
    <n v="3.3025992770862697E-2"/>
    <n v="297.23393493776433"/>
    <n v="2.9723393493776434E-2"/>
    <n v="3.3025992770862635E-3"/>
    <n v="5.78"/>
    <n v="0.17180121439402779"/>
    <n v="9.0675767918088734"/>
    <n v="2.9946572557552165E-2"/>
    <n v="0.14185464183647561"/>
  </r>
  <r>
    <s v="STT"/>
    <n v="375"/>
    <d v="2009-02-25T00:00:00"/>
    <n v="22"/>
    <s v="Hemmer"/>
    <x v="11"/>
    <n v="90"/>
    <n v="11"/>
    <n v="12"/>
    <n v="8.5"/>
    <n v="3"/>
    <n v="680.94020766558765"/>
    <n v="6.8094020766558766E-2"/>
    <n v="612.84618689902891"/>
    <n v="6.1284618689902891E-2"/>
    <n v="6.8094020766558752E-3"/>
    <n v="1.86"/>
    <n v="0.11398939076321939"/>
    <n v="12.651428571428571"/>
    <n v="8.6148663986949189E-2"/>
    <n v="2.7840726776270197E-2"/>
  </r>
  <r>
    <s v="STT"/>
    <n v="375"/>
    <d v="2009-02-25T00:00:00"/>
    <n v="22"/>
    <s v="Hemmer"/>
    <x v="2"/>
    <n v="100"/>
    <n v="7"/>
    <n v="15"/>
    <n v="7.25"/>
    <n v="2"/>
    <n v="330.259927708627"/>
    <n v="3.3025992770862697E-2"/>
    <n v="330.259927708627"/>
    <n v="3.3025992770862697E-2"/>
    <n v="0"/>
    <n v="6.51"/>
    <n v="0.21499921293831614"/>
    <n v="8.2509316770186327"/>
    <n v="0"/>
    <n v="0.21499921293831614"/>
  </r>
  <r>
    <s v="STT"/>
    <n v="375"/>
    <d v="2009-02-25T00:00:00"/>
    <n v="22"/>
    <s v="Hemmer"/>
    <x v="2"/>
    <n v="75"/>
    <n v="20"/>
    <n v="30"/>
    <n v="17.5"/>
    <n v="2"/>
    <n v="1924.2255003237483"/>
    <n v="0.19242255003237482"/>
    <n v="1443.1691252428113"/>
    <n v="0.14431691252428114"/>
    <n v="4.8105637508093685E-2"/>
    <n v="6.51"/>
    <n v="0.93950310053307018"/>
    <n v="8.2509316770186327"/>
    <n v="0.39691632835870588"/>
    <n v="0.54258677217436424"/>
  </r>
  <r>
    <s v="STT"/>
    <n v="375"/>
    <d v="2009-02-25T00:00:00"/>
    <n v="22"/>
    <s v="Hemmer"/>
    <x v="9"/>
    <n v="30"/>
    <n v="20"/>
    <n v="20"/>
    <n v="15"/>
    <n v="3"/>
    <n v="2120.5750411731105"/>
    <n v="0.21205750411731106"/>
    <n v="636.17251235193316"/>
    <n v="6.3617251235193323E-2"/>
    <n v="0.14844025288211773"/>
    <n v="10.71"/>
    <n v="0.68134076072892058"/>
    <n v="8.1999999999999993"/>
    <n v="1.2172100736333653"/>
    <n v="-0.53586931290444473"/>
  </r>
  <r>
    <s v="STT"/>
    <n v="375"/>
    <d v="2009-02-25T00:00:00"/>
    <n v="22"/>
    <s v="Hemmer"/>
    <x v="3"/>
    <n v="90"/>
    <n v="2"/>
    <n v="12"/>
    <n v="4"/>
    <n v="2"/>
    <n v="100.53096491487338"/>
    <n v="1.0053096491487338E-2"/>
    <n v="90.477868423386042"/>
    <n v="9.0477868423386038E-3"/>
    <n v="1.0053096491487341E-3"/>
    <n v="5.78"/>
    <n v="5.229620794871713E-2"/>
    <n v="9.0675767918088734"/>
    <n v="9.115722443202582E-3"/>
    <n v="4.3180485505514551E-2"/>
  </r>
  <r>
    <s v="STT"/>
    <n v="375"/>
    <d v="2009-02-25T00:00:00"/>
    <n v="22"/>
    <s v="Hemmer"/>
    <x v="3"/>
    <n v="40"/>
    <n v="8"/>
    <n v="13"/>
    <n v="7.25"/>
    <n v="2"/>
    <n v="330.259927708627"/>
    <n v="3.3025992770862697E-2"/>
    <n v="132.1039710834508"/>
    <n v="1.321039710834508E-2"/>
    <n v="1.9815595662517616E-2"/>
    <n v="5.78"/>
    <n v="7.6356095286234563E-2"/>
    <n v="9.0675767918088734"/>
    <n v="0.1796794353453133"/>
    <n v="-0.10332334005907874"/>
  </r>
  <r>
    <s v="STT"/>
    <n v="375"/>
    <d v="2009-02-25T00:00:00"/>
    <n v="22"/>
    <s v="Hemmer"/>
    <x v="11"/>
    <n v="75"/>
    <n v="13"/>
    <n v="22"/>
    <n v="12"/>
    <n v="3"/>
    <n v="1357.1680263507906"/>
    <n v="0.13571680263507907"/>
    <n v="1017.8760197630929"/>
    <n v="0.10178760197630929"/>
    <n v="3.3929200658769781E-2"/>
    <n v="1.86"/>
    <n v="0.18932493967593528"/>
    <n v="12.651428571428571"/>
    <n v="0.4292528586200931"/>
    <n v="-0.23992791894415783"/>
  </r>
  <r>
    <s v="STT"/>
    <n v="375"/>
    <d v="2009-02-25T00:00:00"/>
    <n v="22"/>
    <s v="Hemmer"/>
    <x v="17"/>
    <n v="70"/>
    <n v="2"/>
    <n v="16"/>
    <n v="5"/>
    <n v="2"/>
    <n v="157.07963267948966"/>
    <n v="1.5707963267948967E-2"/>
    <n v="109.95574287564276"/>
    <n v="1.0995574287564275E-2"/>
    <n v="4.7123889803846915E-3"/>
    <n v="5.23"/>
    <n v="5.7506853523961163E-2"/>
    <n v="8.461146496815287"/>
    <n v="3.9872213513012893E-2"/>
    <n v="1.763464001094827E-2"/>
  </r>
  <r>
    <s v="STT"/>
    <n v="375"/>
    <d v="2009-02-25T00:00:00"/>
    <n v="22"/>
    <s v="Hemmer"/>
    <x v="2"/>
    <n v="100"/>
    <n v="7"/>
    <n v="12"/>
    <n v="6.5"/>
    <n v="2"/>
    <n v="265.46457922833753"/>
    <n v="2.6546457922833753E-2"/>
    <n v="265.46457922833753"/>
    <n v="2.6546457922833753E-2"/>
    <n v="0"/>
    <n v="6.51"/>
    <n v="0.17281744107764774"/>
    <n v="8.2509316770186327"/>
    <n v="0"/>
    <n v="0.17281744107764774"/>
  </r>
  <r>
    <s v="STT"/>
    <n v="375"/>
    <d v="2009-02-25T00:00:00"/>
    <n v="22"/>
    <s v="Hemmer"/>
    <x v="2"/>
    <n v="80"/>
    <n v="4"/>
    <n v="17"/>
    <n v="6.25"/>
    <n v="2"/>
    <n v="245.43692606170259"/>
    <n v="2.4543692606170259E-2"/>
    <n v="196.34954084936209"/>
    <n v="1.9634954084936207E-2"/>
    <n v="4.9087385212340517E-3"/>
    <n v="6.51"/>
    <n v="0.1278235510929347"/>
    <n v="8.2509316770186327"/>
    <n v="4.0501666159051639E-2"/>
    <n v="8.7321884933883057E-2"/>
  </r>
  <r>
    <s v="STT"/>
    <n v="375"/>
    <d v="2009-02-25T00:00:00"/>
    <n v="22"/>
    <s v="Hemmer"/>
    <x v="2"/>
    <n v="80"/>
    <n v="5"/>
    <n v="12"/>
    <n v="5.5"/>
    <n v="2"/>
    <n v="190.06635554218249"/>
    <n v="1.9006635554218249E-2"/>
    <n v="152.05308443374599"/>
    <n v="1.52053084433746E-2"/>
    <n v="3.8013271108436487E-3"/>
    <n v="6.51"/>
    <n v="9.8986557966368641E-2"/>
    <n v="8.2509316770186327"/>
    <n v="3.1364490273569579E-2"/>
    <n v="6.7622067692799062E-2"/>
  </r>
  <r>
    <s v="STT"/>
    <n v="375"/>
    <d v="2009-02-25T00:00:00"/>
    <n v="22"/>
    <s v="Hemmer"/>
    <x v="9"/>
    <n v="50"/>
    <n v="10"/>
    <n v="15"/>
    <n v="8.75"/>
    <n v="3"/>
    <n v="721.58456262140555"/>
    <n v="7.2158456262140555E-2"/>
    <n v="360.79228131070278"/>
    <n v="3.6079228131070278E-2"/>
    <n v="3.6079228131070278E-2"/>
    <n v="10.71"/>
    <n v="0.38640853328376268"/>
    <n v="8.1999999999999993"/>
    <n v="0.29584967067477624"/>
    <n v="9.0558862608986435E-2"/>
  </r>
  <r>
    <s v="STT"/>
    <n v="375"/>
    <d v="2009-02-25T00:00:00"/>
    <n v="22"/>
    <s v="Hemmer"/>
    <x v="11"/>
    <n v="100"/>
    <n v="12"/>
    <n v="10"/>
    <n v="8.5"/>
    <n v="3"/>
    <n v="680.94020766558765"/>
    <n v="6.8094020766558766E-2"/>
    <n v="680.94020766558765"/>
    <n v="6.8094020766558766E-2"/>
    <n v="0"/>
    <n v="1.86"/>
    <n v="0.1266548786257993"/>
    <n v="12.651428571428571"/>
    <n v="0"/>
    <n v="0.1266548786257993"/>
  </r>
  <r>
    <s v="STT"/>
    <n v="375"/>
    <d v="2009-02-25T00:00:00"/>
    <n v="22"/>
    <s v="Hemmer"/>
    <x v="8"/>
    <n v="10"/>
    <n v="25"/>
    <n v="35"/>
    <n v="21.25"/>
    <n v="2"/>
    <n v="2837.2508652732818"/>
    <n v="0.2837250865273282"/>
    <n v="283.72508652732819"/>
    <n v="2.837250865273282E-2"/>
    <n v="0.25535257787459537"/>
    <n v="6.62"/>
    <n v="0.18782600728109128"/>
    <n v="8.3025000000000002"/>
    <n v="2.1200647778038282"/>
    <n v="-1.9322387705227368"/>
  </r>
  <r>
    <s v="STT"/>
    <n v="375"/>
    <d v="2009-02-25T00:00:00"/>
    <n v="22"/>
    <s v="Hemmer"/>
    <x v="5"/>
    <n v="100"/>
    <n v="6"/>
    <n v="10"/>
    <n v="5.5"/>
    <n v="1"/>
    <n v="95.033177771091246"/>
    <n v="9.5033177771091243E-3"/>
    <n v="95.033177771091246"/>
    <n v="9.5033177771091243E-3"/>
    <n v="0"/>
    <n v="1.93"/>
    <n v="1.8341403309820609E-2"/>
    <n v="8.104694792715291"/>
    <n v="0"/>
    <n v="1.8341403309820609E-2"/>
  </r>
  <r>
    <s v="STT"/>
    <n v="39"/>
    <d v="2009-02-25T00:00:00"/>
    <n v="26"/>
    <s v="Parsons"/>
    <x v="14"/>
    <n v="10"/>
    <n v="25"/>
    <n v="25"/>
    <n v="18.75"/>
    <n v="2"/>
    <n v="2208.9323345553235"/>
    <n v="0.22089323345553236"/>
    <n v="220.89323345553237"/>
    <n v="2.2089323345553236E-2"/>
    <n v="0.19880391010997911"/>
    <n v="5.86"/>
    <n v="0.12944343480494197"/>
    <n v="8.461146496815287"/>
    <n v="1.682109007580231"/>
    <n v="-1.5526655727752889"/>
  </r>
  <r>
    <s v="STT"/>
    <n v="39"/>
    <d v="2009-02-25T00:00:00"/>
    <n v="26"/>
    <s v="Parsons"/>
    <x v="3"/>
    <n v="100"/>
    <n v="10"/>
    <n v="15"/>
    <n v="8.75"/>
    <n v="2"/>
    <n v="481.05637508093707"/>
    <n v="4.8105637508093706E-2"/>
    <n v="481.05637508093707"/>
    <n v="4.8105637508093706E-2"/>
    <n v="0"/>
    <n v="5.78"/>
    <n v="0.27805058479678163"/>
    <n v="9.0675767918088734"/>
    <n v="0"/>
    <n v="0.27805058479678163"/>
  </r>
  <r>
    <s v="STT"/>
    <n v="39"/>
    <d v="2009-02-25T00:00:00"/>
    <n v="26"/>
    <s v="Parsons"/>
    <x v="3"/>
    <n v="100"/>
    <n v="4"/>
    <n v="15"/>
    <n v="5.75"/>
    <n v="2"/>
    <n v="207.73781421862506"/>
    <n v="2.0773781421862505E-2"/>
    <n v="207.73781421862506"/>
    <n v="2.0773781421862505E-2"/>
    <n v="0"/>
    <n v="5.78"/>
    <n v="0.12007245661836528"/>
    <n v="9.0675767918088734"/>
    <n v="0"/>
    <n v="0.12007245661836528"/>
  </r>
  <r>
    <s v="STT"/>
    <n v="39"/>
    <d v="2009-02-25T00:00:00"/>
    <n v="26"/>
    <s v="Parsons"/>
    <x v="18"/>
    <n v="70"/>
    <n v="4"/>
    <n v="20"/>
    <n v="7"/>
    <n v="1"/>
    <n v="153.93804002589985"/>
    <n v="1.5393804002589986E-2"/>
    <n v="107.75662801812989"/>
    <n v="1.0775662801812989E-2"/>
    <n v="4.6181412007769967E-3"/>
    <n v="4.2699999999999996"/>
    <n v="4.6012080163741462E-2"/>
    <n v="6.8298200514138809"/>
    <n v="3.1541073373327309E-2"/>
    <n v="1.4471006790414152E-2"/>
  </r>
  <r>
    <s v="STT"/>
    <n v="39"/>
    <d v="2009-02-25T00:00:00"/>
    <n v="26"/>
    <s v="Parsons"/>
    <x v="2"/>
    <n v="100"/>
    <n v="10"/>
    <n v="17"/>
    <n v="9.25"/>
    <n v="2"/>
    <n v="537.60504284555338"/>
    <n v="5.3760504284555338E-2"/>
    <n v="537.60504284555338"/>
    <n v="5.3760504284555338E-2"/>
    <n v="0"/>
    <n v="6.51"/>
    <n v="0.34998088289245521"/>
    <n v="8.2509316770186327"/>
    <n v="0"/>
    <n v="0.34998088289245521"/>
  </r>
  <r>
    <s v="STT"/>
    <n v="39"/>
    <d v="2009-02-25T00:00:00"/>
    <n v="26"/>
    <s v="Parsons"/>
    <x v="18"/>
    <n v="50"/>
    <n v="4"/>
    <n v="13"/>
    <n v="5.25"/>
    <n v="1"/>
    <n v="86.59014751456867"/>
    <n v="8.6590147514568668E-3"/>
    <n v="43.295073757284335"/>
    <n v="4.3295073757284334E-3"/>
    <n v="4.3295073757284334E-3"/>
    <n v="4.2699999999999996"/>
    <n v="1.8486996494360409E-2"/>
    <n v="6.8298200514138809"/>
    <n v="2.9569756287494347E-2"/>
    <n v="-1.1082759793133938E-2"/>
  </r>
  <r>
    <s v="STT"/>
    <n v="39"/>
    <d v="2009-02-25T00:00:00"/>
    <n v="26"/>
    <s v="Parsons"/>
    <x v="2"/>
    <n v="20"/>
    <n v="5"/>
    <n v="15"/>
    <n v="6.25"/>
    <n v="2"/>
    <n v="245.43692606170259"/>
    <n v="2.4543692606170259E-2"/>
    <n v="49.087385212340521"/>
    <n v="4.9087385212340517E-3"/>
    <n v="1.9634954084936207E-2"/>
    <n v="6.51"/>
    <n v="3.1955887773233674E-2"/>
    <n v="8.2509316770186327"/>
    <n v="0.16200666463620655"/>
    <n v="-0.13005077686297289"/>
  </r>
  <r>
    <s v="STT"/>
    <n v="39"/>
    <d v="2009-02-25T00:00:00"/>
    <n v="26"/>
    <s v="Parsons"/>
    <x v="2"/>
    <n v="80"/>
    <n v="10"/>
    <n v="19"/>
    <n v="9.75"/>
    <n v="2"/>
    <n v="597.29530326375937"/>
    <n v="5.9729530326375936E-2"/>
    <n v="477.83624261100749"/>
    <n v="4.7783624261100749E-2"/>
    <n v="1.1945906065275187E-2"/>
    <n v="6.51"/>
    <n v="0.31107139393976585"/>
    <n v="8.2509316770186327"/>
    <n v="9.8564854764668058E-2"/>
    <n v="0.21250653917509779"/>
  </r>
  <r>
    <s v="STT"/>
    <n v="39"/>
    <d v="2009-02-25T00:00:00"/>
    <n v="26"/>
    <s v="Parsons"/>
    <x v="4"/>
    <n v="80"/>
    <n v="5"/>
    <n v="15"/>
    <n v="6.25"/>
    <n v="2"/>
    <n v="245.43692606170259"/>
    <n v="2.4543692606170259E-2"/>
    <n v="196.34954084936209"/>
    <n v="1.9634954084936207E-2"/>
    <n v="4.9087385212340517E-3"/>
    <n v="11.49"/>
    <n v="0.22560562243591703"/>
    <n v="8.1999999999999993"/>
    <n v="4.0251655874119219E-2"/>
    <n v="0.18535396656179781"/>
  </r>
  <r>
    <s v="STT"/>
    <n v="39"/>
    <d v="2009-02-25T00:00:00"/>
    <n v="26"/>
    <s v="Parsons"/>
    <x v="4"/>
    <n v="80"/>
    <n v="14"/>
    <n v="15"/>
    <n v="10.75"/>
    <n v="2"/>
    <n v="726.1006020609409"/>
    <n v="7.261006020609409E-2"/>
    <n v="580.88048164875272"/>
    <n v="5.8088048164875269E-2"/>
    <n v="1.4522012041218821E-2"/>
    <n v="11.49"/>
    <n v="0.66743167341441689"/>
    <n v="8.1999999999999993"/>
    <n v="0.11908049873799433"/>
    <n v="0.54835117467642258"/>
  </r>
  <r>
    <s v="STT"/>
    <n v="39"/>
    <d v="2009-02-25T00:00:00"/>
    <n v="26"/>
    <s v="Parsons"/>
    <x v="2"/>
    <n v="60"/>
    <n v="18"/>
    <n v="35"/>
    <n v="17.75"/>
    <n v="2"/>
    <n v="1979.5960708432683"/>
    <n v="0.19795960708432683"/>
    <n v="1187.757642505961"/>
    <n v="0.11877576425059611"/>
    <n v="7.9183842833730728E-2"/>
    <n v="6.51"/>
    <n v="0.77323022527138063"/>
    <n v="8.2509316770186327"/>
    <n v="0.65334047714489374"/>
    <n v="0.11988974812648689"/>
  </r>
  <r>
    <s v="STT"/>
    <n v="39"/>
    <d v="2009-02-25T00:00:00"/>
    <n v="26"/>
    <s v="Parsons"/>
    <x v="5"/>
    <n v="100"/>
    <n v="7"/>
    <n v="27"/>
    <n v="10.25"/>
    <n v="1"/>
    <n v="330.06357816777762"/>
    <n v="3.3006357816777764E-2"/>
    <n v="330.06357816777762"/>
    <n v="3.3006357816777764E-2"/>
    <n v="0"/>
    <n v="1.93"/>
    <n v="6.3702270586381088E-2"/>
    <n v="8.104694792715291"/>
    <n v="0"/>
    <n v="6.3702270586381088E-2"/>
  </r>
  <r>
    <s v="STT"/>
    <n v="39"/>
    <d v="2009-02-25T00:00:00"/>
    <n v="26"/>
    <s v="Parsons"/>
    <x v="2"/>
    <n v="40"/>
    <n v="5"/>
    <n v="12"/>
    <n v="5.5"/>
    <n v="2"/>
    <n v="190.06635554218249"/>
    <n v="1.9006635554218249E-2"/>
    <n v="76.026542216872997"/>
    <n v="7.6026542216872999E-3"/>
    <n v="1.1403981332530948E-2"/>
    <n v="6.51"/>
    <n v="4.949327898318432E-2"/>
    <n v="8.2509316770186327"/>
    <n v="9.4093470820708749E-2"/>
    <n v="-4.4600191837524429E-2"/>
  </r>
  <r>
    <s v="STT"/>
    <n v="39"/>
    <d v="2009-02-25T00:00:00"/>
    <n v="26"/>
    <s v="Parsons"/>
    <x v="2"/>
    <n v="90"/>
    <n v="4"/>
    <n v="12"/>
    <n v="5"/>
    <n v="2"/>
    <n v="157.07963267948966"/>
    <n v="1.5707963267948967E-2"/>
    <n v="141.37166941154069"/>
    <n v="1.4137166941154069E-2"/>
    <n v="1.5707963267948977E-3"/>
    <n v="6.51"/>
    <n v="9.2032956786912992E-2"/>
    <n v="8.2509316770186327"/>
    <n v="1.2960533170896535E-2"/>
    <n v="7.9072423616016463E-2"/>
  </r>
  <r>
    <s v="STT"/>
    <n v="39"/>
    <d v="2009-02-25T00:00:00"/>
    <n v="26"/>
    <s v="Parsons"/>
    <x v="3"/>
    <n v="100"/>
    <n v="12"/>
    <n v="13"/>
    <n v="9.25"/>
    <n v="2"/>
    <n v="537.60504284555338"/>
    <n v="5.3760504284555338E-2"/>
    <n v="537.60504284555338"/>
    <n v="5.3760504284555338E-2"/>
    <n v="0"/>
    <n v="5.78"/>
    <n v="0.31073571476472989"/>
    <n v="9.0675767918088734"/>
    <n v="0"/>
    <n v="0.31073571476472989"/>
  </r>
  <r>
    <s v="STT"/>
    <n v="39"/>
    <d v="2009-02-25T00:00:00"/>
    <n v="26"/>
    <s v="Parsons"/>
    <x v="11"/>
    <n v="100"/>
    <n v="11"/>
    <n v="15"/>
    <n v="9.25"/>
    <n v="3"/>
    <n v="806.40756426833002"/>
    <n v="8.0640756426833007E-2"/>
    <n v="806.40756426833002"/>
    <n v="8.0640756426833007E-2"/>
    <n v="0"/>
    <n v="1.86"/>
    <n v="0.1499918069539094"/>
    <n v="12.651428571428571"/>
    <n v="0"/>
    <n v="0.1499918069539094"/>
  </r>
  <r>
    <s v="STT"/>
    <n v="39"/>
    <d v="2009-02-25T00:00:00"/>
    <n v="26"/>
    <s v="Parsons"/>
    <x v="4"/>
    <n v="100"/>
    <n v="50"/>
    <n v="55"/>
    <n v="38.75"/>
    <n v="2"/>
    <n v="9434.5954378118477"/>
    <n v="0.9434595437811848"/>
    <n v="9434.5954378118477"/>
    <n v="0.9434595437811848"/>
    <n v="0"/>
    <n v="11.49"/>
    <n v="10.840350158045814"/>
    <n v="8.1999999999999993"/>
    <n v="0"/>
    <n v="10.840350158045814"/>
  </r>
  <r>
    <s v="STT"/>
    <n v="39"/>
    <d v="2009-02-25T00:00:00"/>
    <n v="26"/>
    <s v="Parsons"/>
    <x v="2"/>
    <n v="70"/>
    <n v="11"/>
    <n v="2"/>
    <n v="6"/>
    <n v="2"/>
    <n v="226.1946710584651"/>
    <n v="2.2619467105846509E-2"/>
    <n v="158.33626974092556"/>
    <n v="1.5833626974092557E-2"/>
    <n v="6.7858401317539528E-3"/>
    <n v="6.51"/>
    <n v="0.10307691160134254"/>
    <n v="8.2509316770186327"/>
    <n v="5.5989503298272979E-2"/>
    <n v="4.708740830306956E-2"/>
  </r>
  <r>
    <s v="STT"/>
    <n v="39"/>
    <d v="2009-02-25T00:00:00"/>
    <n v="26"/>
    <s v="Parsons"/>
    <x v="3"/>
    <n v="100"/>
    <n v="10"/>
    <n v="12"/>
    <n v="8"/>
    <n v="2"/>
    <n v="402.12385965949352"/>
    <n v="4.0212385965949352E-2"/>
    <n v="402.12385965949352"/>
    <n v="4.0212385965949352E-2"/>
    <n v="0"/>
    <n v="5.78"/>
    <n v="0.23242759088318726"/>
    <n v="9.0675767918088734"/>
    <n v="0"/>
    <n v="0.23242759088318726"/>
  </r>
  <r>
    <s v="STT"/>
    <n v="39"/>
    <d v="2009-02-25T00:00:00"/>
    <n v="26"/>
    <s v="Parsons"/>
    <x v="5"/>
    <n v="100"/>
    <n v="12"/>
    <n v="18"/>
    <n v="10.5"/>
    <n v="1"/>
    <n v="346.36059005827468"/>
    <n v="3.4636059005827467E-2"/>
    <n v="346.36059005827468"/>
    <n v="3.4636059005827467E-2"/>
    <n v="0"/>
    <n v="1.93"/>
    <n v="6.6847593881247003E-2"/>
    <n v="8.104694792715291"/>
    <n v="0"/>
    <n v="6.6847593881247003E-2"/>
  </r>
  <r>
    <s v="STT"/>
    <n v="39"/>
    <d v="2009-02-25T00:00:00"/>
    <n v="26"/>
    <s v="Parsons"/>
    <x v="14"/>
    <n v="100"/>
    <n v="14"/>
    <n v="15"/>
    <n v="10.75"/>
    <n v="2"/>
    <n v="726.1006020609409"/>
    <n v="7.261006020609409E-2"/>
    <n v="726.1006020609409"/>
    <n v="7.261006020609409E-2"/>
    <n v="0"/>
    <n v="5.86"/>
    <n v="0.42549495280771138"/>
    <n v="8.461146496815287"/>
    <n v="0"/>
    <n v="0.42549495280771138"/>
  </r>
  <r>
    <s v="STT"/>
    <n v="39"/>
    <d v="2009-02-25T00:00:00"/>
    <n v="26"/>
    <s v="Parsons"/>
    <x v="17"/>
    <n v="100"/>
    <n v="9"/>
    <n v="12"/>
    <n v="7.5"/>
    <n v="2"/>
    <n v="353.42917352885172"/>
    <n v="3.5342917352885174E-2"/>
    <n v="353.42917352885172"/>
    <n v="3.5342917352885174E-2"/>
    <n v="0"/>
    <n v="5.23"/>
    <n v="0.18484345775558947"/>
    <n v="8.461146496815287"/>
    <n v="0"/>
    <n v="0.18484345775558947"/>
  </r>
  <r>
    <s v="STT"/>
    <n v="39"/>
    <d v="2009-02-25T00:00:00"/>
    <n v="26"/>
    <s v="Parsons"/>
    <x v="2"/>
    <n v="90"/>
    <n v="5"/>
    <n v="13"/>
    <n v="5.75"/>
    <n v="2"/>
    <n v="207.73781421862506"/>
    <n v="2.0773781421862505E-2"/>
    <n v="186.96403279676255"/>
    <n v="1.8696403279676255E-2"/>
    <n v="2.0773781421862501E-3"/>
    <n v="6.51"/>
    <n v="0.12171358535069242"/>
    <n v="8.2509316770186327"/>
    <n v="1.7140305118510647E-2"/>
    <n v="0.10457328023218176"/>
  </r>
  <r>
    <s v="STT"/>
    <n v="39"/>
    <d v="2009-02-25T00:00:00"/>
    <n v="26"/>
    <s v="Parsons"/>
    <x v="3"/>
    <n v="60"/>
    <n v="18"/>
    <n v="15"/>
    <n v="12.75"/>
    <n v="2"/>
    <n v="1021.4103114983815"/>
    <n v="0.10214103114983815"/>
    <n v="612.84618689902891"/>
    <n v="6.1284618689902891E-2"/>
    <n v="4.0856412459935258E-2"/>
    <n v="5.78"/>
    <n v="0.35422509602763874"/>
    <n v="9.0675767918088734"/>
    <n v="0.37046865741827983"/>
    <n v="-1.6243561390641093E-2"/>
  </r>
  <r>
    <s v="STT"/>
    <n v="39"/>
    <d v="2009-02-25T00:00:00"/>
    <n v="26"/>
    <s v="Parsons"/>
    <x v="2"/>
    <n v="60"/>
    <n v="15"/>
    <n v="22"/>
    <n v="13"/>
    <n v="2"/>
    <n v="1061.8583169133501"/>
    <n v="0.10618583169133501"/>
    <n v="637.11499014801007"/>
    <n v="6.3711499014801012E-2"/>
    <n v="4.2474332676533999E-2"/>
    <n v="6.51"/>
    <n v="0.41476185858635456"/>
    <n v="8.2509316770186327"/>
    <n v="0.35045281694104197"/>
    <n v="6.4309041645312592E-2"/>
  </r>
  <r>
    <s v="STT"/>
    <n v="39"/>
    <d v="2009-02-25T00:00:00"/>
    <n v="26"/>
    <s v="Parsons"/>
    <x v="2"/>
    <n v="100"/>
    <n v="2"/>
    <n v="15"/>
    <n v="4.75"/>
    <n v="2"/>
    <n v="141.7643684932394"/>
    <n v="1.417643684932394E-2"/>
    <n v="141.7643684932394"/>
    <n v="1.417643684932394E-2"/>
    <n v="0"/>
    <n v="6.51"/>
    <n v="9.2288603889098847E-2"/>
    <n v="8.2509316770186327"/>
    <n v="0"/>
    <n v="9.2288603889098847E-2"/>
  </r>
  <r>
    <s v="STT"/>
    <n v="39"/>
    <d v="2009-02-25T00:00:00"/>
    <n v="26"/>
    <s v="Parsons"/>
    <x v="3"/>
    <n v="100"/>
    <n v="4"/>
    <n v="13"/>
    <n v="5.25"/>
    <n v="2"/>
    <n v="173.18029502913734"/>
    <n v="1.7318029502913734E-2"/>
    <n v="173.18029502913734"/>
    <n v="1.7318029502913734E-2"/>
    <n v="0"/>
    <n v="5.78"/>
    <n v="0.10009821052684138"/>
    <n v="9.0675767918088734"/>
    <n v="0"/>
    <n v="0.10009821052684138"/>
  </r>
  <r>
    <s v="STT"/>
    <n v="39"/>
    <d v="2009-02-25T00:00:00"/>
    <n v="26"/>
    <s v="Parsons"/>
    <x v="2"/>
    <n v="40"/>
    <n v="15"/>
    <n v="35"/>
    <n v="16.25"/>
    <n v="2"/>
    <n v="1659.1536201771096"/>
    <n v="0.16591536201771095"/>
    <n v="663.6614480708439"/>
    <n v="6.6366144807084387E-2"/>
    <n v="9.9549217210626567E-2"/>
    <n v="6.51"/>
    <n v="0.43204360269411934"/>
    <n v="8.2509316770186327"/>
    <n v="0.82137378970556718"/>
    <n v="-0.38933018701144784"/>
  </r>
  <r>
    <s v="STT"/>
    <n v="39"/>
    <d v="2009-02-25T00:00:00"/>
    <n v="26"/>
    <s v="Parsons"/>
    <x v="14"/>
    <n v="80"/>
    <n v="12"/>
    <n v="15"/>
    <n v="9.75"/>
    <n v="2"/>
    <n v="597.29530326375937"/>
    <n v="5.9729530326375936E-2"/>
    <n v="477.83624261100749"/>
    <n v="4.7783624261100749E-2"/>
    <n v="1.1945906065275187E-2"/>
    <n v="5.86"/>
    <n v="0.28001203817005038"/>
    <n v="8.461146496815287"/>
    <n v="0.10107606125548764"/>
    <n v="0.17893597691456276"/>
  </r>
  <r>
    <s v="STT"/>
    <n v="39"/>
    <d v="2009-02-25T00:00:00"/>
    <n v="26"/>
    <s v="Parsons"/>
    <x v="17"/>
    <n v="100"/>
    <n v="5"/>
    <n v="16"/>
    <n v="6.5"/>
    <n v="2"/>
    <n v="265.46457922833753"/>
    <n v="2.6546457922833753E-2"/>
    <n v="265.46457922833753"/>
    <n v="2.6546457922833753E-2"/>
    <n v="0"/>
    <n v="5.23"/>
    <n v="0.13883797493642053"/>
    <n v="8.461146496815287"/>
    <n v="0"/>
    <n v="0.13883797493642053"/>
  </r>
  <r>
    <s v="STT"/>
    <n v="39"/>
    <d v="2009-02-25T00:00:00"/>
    <n v="26"/>
    <s v="Parsons"/>
    <x v="3"/>
    <n v="100"/>
    <n v="5"/>
    <n v="16"/>
    <n v="6.5"/>
    <n v="2"/>
    <n v="265.46457922833753"/>
    <n v="2.6546457922833753E-2"/>
    <n v="265.46457922833753"/>
    <n v="2.6546457922833753E-2"/>
    <n v="0"/>
    <n v="5.78"/>
    <n v="0.1534385267939791"/>
    <n v="9.0675767918088734"/>
    <n v="0"/>
    <n v="0.1534385267939791"/>
  </r>
  <r>
    <s v="STT"/>
    <n v="39"/>
    <d v="2009-02-25T00:00:00"/>
    <n v="26"/>
    <s v="Parsons"/>
    <x v="2"/>
    <n v="100"/>
    <n v="10"/>
    <n v="11"/>
    <n v="7.75"/>
    <n v="2"/>
    <n v="377.38381751247391"/>
    <n v="3.7738381751247392E-2"/>
    <n v="377.38381751247391"/>
    <n v="3.7738381751247392E-2"/>
    <n v="0"/>
    <n v="6.51"/>
    <n v="0.24567686520062051"/>
    <n v="8.2509316770186327"/>
    <n v="0"/>
    <n v="0.24567686520062051"/>
  </r>
  <r>
    <s v="STT"/>
    <n v="39"/>
    <d v="2009-02-25T00:00:00"/>
    <n v="26"/>
    <s v="Parsons"/>
    <x v="7"/>
    <n v="20"/>
    <n v="18"/>
    <n v="22"/>
    <n v="14.5"/>
    <n v="2"/>
    <n v="1321.039710834508"/>
    <n v="0.13210397108345079"/>
    <n v="264.2079421669016"/>
    <n v="2.642079421669016E-2"/>
    <n v="0.10568317686676063"/>
    <n v="9.1999999999999993"/>
    <n v="0.24307130679354946"/>
    <n v="8.1999999999999993"/>
    <n v="0.86660205030743709"/>
    <n v="-0.6235307435138876"/>
  </r>
  <r>
    <s v="STT"/>
    <n v="39"/>
    <d v="2009-02-25T00:00:00"/>
    <n v="26"/>
    <s v="Parsons"/>
    <x v="3"/>
    <n v="80"/>
    <n v="5"/>
    <n v="11"/>
    <n v="5.25"/>
    <n v="2"/>
    <n v="173.18029502913734"/>
    <n v="1.7318029502913734E-2"/>
    <n v="138.54423602330988"/>
    <n v="1.3854423602330988E-2"/>
    <n v="3.4636059005827453E-3"/>
    <n v="5.78"/>
    <n v="8.0078568421473109E-2"/>
    <n v="9.0675767918088734"/>
    <n v="3.1406512480096377E-2"/>
    <n v="4.8672055941376732E-2"/>
  </r>
  <r>
    <s v="STT"/>
    <n v="39"/>
    <d v="2009-02-25T00:00:00"/>
    <n v="26"/>
    <s v="Parsons"/>
    <x v="14"/>
    <n v="90"/>
    <n v="13"/>
    <n v="20"/>
    <n v="11.5"/>
    <n v="2"/>
    <n v="830.95125687450025"/>
    <n v="8.3095125687450019E-2"/>
    <n v="747.85613118705021"/>
    <n v="7.4785613118705019E-2"/>
    <n v="8.3095125687450005E-3"/>
    <n v="5.86"/>
    <n v="0.43824369287561143"/>
    <n v="8.461146496815287"/>
    <n v="7.0308003161279359E-2"/>
    <n v="0.3679356897143321"/>
  </r>
  <r>
    <s v="STT"/>
    <n v="39"/>
    <d v="2009-02-25T00:00:00"/>
    <n v="26"/>
    <s v="Parsons"/>
    <x v="14"/>
    <n v="90"/>
    <n v="6"/>
    <n v="10"/>
    <n v="5.5"/>
    <n v="2"/>
    <n v="190.06635554218249"/>
    <n v="1.9006635554218249E-2"/>
    <n v="171.05971998796426"/>
    <n v="1.7105971998796425E-2"/>
    <n v="1.9006635554218235E-3"/>
    <n v="5.86"/>
    <n v="0.10024099591294705"/>
    <n v="8.461146496815287"/>
    <n v="1.608179278358185E-2"/>
    <n v="8.4159203129365201E-2"/>
  </r>
  <r>
    <s v="STT"/>
    <n v="39"/>
    <d v="2009-02-25T00:00:00"/>
    <n v="26"/>
    <s v="Parsons"/>
    <x v="2"/>
    <n v="100"/>
    <n v="11"/>
    <n v="2"/>
    <n v="6"/>
    <n v="2"/>
    <n v="226.1946710584651"/>
    <n v="2.2619467105846509E-2"/>
    <n v="226.1946710584651"/>
    <n v="2.2619467105846509E-2"/>
    <n v="0"/>
    <n v="6.51"/>
    <n v="0.14725273085906077"/>
    <n v="8.2509316770186327"/>
    <n v="0"/>
    <n v="0.14725273085906077"/>
  </r>
  <r>
    <s v="STT"/>
    <n v="39"/>
    <d v="2009-02-25T00:00:00"/>
    <n v="26"/>
    <s v="Parsons"/>
    <x v="2"/>
    <n v="100"/>
    <n v="3"/>
    <n v="11"/>
    <n v="4.25"/>
    <n v="2"/>
    <n v="113.49003461093127"/>
    <n v="1.1349003461093127E-2"/>
    <n v="113.49003461093127"/>
    <n v="1.1349003461093127E-2"/>
    <n v="0"/>
    <n v="6.51"/>
    <n v="7.3882012531716251E-2"/>
    <n v="8.2509316770186327"/>
    <n v="0"/>
    <n v="7.3882012531716251E-2"/>
  </r>
  <r>
    <s v="STT"/>
    <n v="39"/>
    <d v="2009-02-25T00:00:00"/>
    <n v="26"/>
    <s v="Parsons"/>
    <x v="16"/>
    <n v="90"/>
    <n v="4"/>
    <n v="14"/>
    <n v="5.5"/>
    <n v="3"/>
    <n v="285.09953331327375"/>
    <n v="2.8509953331327376E-2"/>
    <n v="256.58957998194637"/>
    <n v="2.5658957998194638E-2"/>
    <n v="2.8509953331327387E-3"/>
    <n v="13.7"/>
    <n v="0.35152772457526654"/>
    <n v="7.9071428571428566"/>
    <n v="2.2543227384128152E-2"/>
    <n v="0.32898449719113837"/>
  </r>
  <r>
    <s v="STT"/>
    <n v="39"/>
    <d v="2009-02-25T00:00:00"/>
    <n v="26"/>
    <s v="Parsons"/>
    <x v="14"/>
    <n v="60"/>
    <n v="9"/>
    <n v="15"/>
    <n v="8.25"/>
    <n v="2"/>
    <n v="427.6492999699106"/>
    <n v="4.2764929996991059E-2"/>
    <n v="256.58957998194637"/>
    <n v="2.5658957998194638E-2"/>
    <n v="1.7105971998796422E-2"/>
    <n v="5.86"/>
    <n v="0.15036149386942058"/>
    <n v="8.461146496815287"/>
    <n v="0.14473613505223673"/>
    <n v="5.6253588171838453E-3"/>
  </r>
  <r>
    <s v="STT"/>
    <n v="39"/>
    <d v="2009-02-25T00:00:00"/>
    <n v="26"/>
    <s v="Parsons"/>
    <x v="2"/>
    <n v="100"/>
    <n v="15"/>
    <n v="21"/>
    <n v="12.75"/>
    <n v="2"/>
    <n v="1021.4103114983815"/>
    <n v="0.10214103114983815"/>
    <n v="1021.4103114983815"/>
    <n v="0.10214103114983815"/>
    <n v="0"/>
    <n v="6.51"/>
    <n v="0.66493811278544634"/>
    <n v="8.2509316770186327"/>
    <n v="0"/>
    <n v="0.66493811278544634"/>
  </r>
  <r>
    <s v="STT"/>
    <n v="39"/>
    <d v="2009-02-25T00:00:00"/>
    <n v="26"/>
    <s v="Parsons"/>
    <x v="17"/>
    <n v="100"/>
    <n v="5"/>
    <n v="12"/>
    <n v="5.5"/>
    <n v="2"/>
    <n v="190.06635554218249"/>
    <n v="1.9006635554218249E-2"/>
    <n v="190.06635554218249"/>
    <n v="1.9006635554218249E-2"/>
    <n v="0"/>
    <n v="5.23"/>
    <n v="9.9404703948561449E-2"/>
    <n v="8.461146496815287"/>
    <n v="0"/>
    <n v="9.9404703948561449E-2"/>
  </r>
  <r>
    <s v="STT"/>
    <n v="39"/>
    <d v="2009-02-25T00:00:00"/>
    <n v="26"/>
    <s v="Parsons"/>
    <x v="2"/>
    <n v="60"/>
    <n v="5"/>
    <n v="10"/>
    <n v="5"/>
    <n v="2"/>
    <n v="157.07963267948966"/>
    <n v="1.5707963267948967E-2"/>
    <n v="94.247779607693801"/>
    <n v="9.4247779607693795E-3"/>
    <n v="6.2831853071795875E-3"/>
    <n v="6.51"/>
    <n v="6.1355304524608661E-2"/>
    <n v="8.2509316770186327"/>
    <n v="5.1842132683586103E-2"/>
    <n v="9.513171841022558E-3"/>
  </r>
  <r>
    <s v="STT"/>
    <n v="39"/>
    <d v="2009-02-25T00:00:00"/>
    <n v="26"/>
    <s v="Parsons"/>
    <x v="2"/>
    <n v="100"/>
    <n v="10"/>
    <n v="5"/>
    <n v="6.25"/>
    <n v="2"/>
    <n v="245.43692606170259"/>
    <n v="2.4543692606170259E-2"/>
    <n v="245.43692606170259"/>
    <n v="2.4543692606170259E-2"/>
    <n v="0"/>
    <n v="6.51"/>
    <n v="0.15977943886616838"/>
    <n v="8.2509316770186327"/>
    <n v="0"/>
    <n v="0.15977943886616838"/>
  </r>
  <r>
    <s v="STT"/>
    <n v="39"/>
    <d v="2009-02-25T00:00:00"/>
    <n v="26"/>
    <s v="Parsons"/>
    <x v="2"/>
    <n v="10"/>
    <n v="45"/>
    <n v="60"/>
    <n v="37.5"/>
    <n v="2"/>
    <n v="8835.7293382212938"/>
    <n v="0.88357293382212942"/>
    <n v="883.57293382212947"/>
    <n v="8.8357293382212945E-2"/>
    <n v="0.79521564043991644"/>
    <n v="6.51"/>
    <n v="0.57520597991820621"/>
    <n v="8.2509316770186327"/>
    <n v="6.5612699177663654"/>
    <n v="-5.9860639378481588"/>
  </r>
  <r>
    <s v="STT"/>
    <n v="39"/>
    <d v="2009-02-25T00:00:00"/>
    <n v="26"/>
    <s v="Parsons"/>
    <x v="2"/>
    <n v="100"/>
    <n v="15"/>
    <n v="5"/>
    <n v="8.75"/>
    <n v="2"/>
    <n v="481.05637508093707"/>
    <n v="4.8105637508093706E-2"/>
    <n v="481.05637508093707"/>
    <n v="4.8105637508093706E-2"/>
    <n v="0"/>
    <n v="6.51"/>
    <n v="0.31316770017769002"/>
    <n v="8.2509316770186327"/>
    <n v="0"/>
    <n v="0.31316770017769002"/>
  </r>
  <r>
    <s v="STT"/>
    <n v="39"/>
    <d v="2009-02-25T00:00:00"/>
    <n v="26"/>
    <s v="Parsons"/>
    <x v="17"/>
    <n v="100"/>
    <n v="7"/>
    <n v="12"/>
    <n v="6.5"/>
    <n v="2"/>
    <n v="265.46457922833753"/>
    <n v="2.6546457922833753E-2"/>
    <n v="265.46457922833753"/>
    <n v="2.6546457922833753E-2"/>
    <n v="0"/>
    <n v="5.23"/>
    <n v="0.13883797493642053"/>
    <n v="8.461146496815287"/>
    <n v="0"/>
    <n v="0.13883797493642053"/>
  </r>
  <r>
    <s v="STT"/>
    <n v="39"/>
    <d v="2009-02-25T00:00:00"/>
    <n v="26"/>
    <s v="Parsons"/>
    <x v="2"/>
    <n v="100"/>
    <n v="11"/>
    <n v="5"/>
    <n v="6.75"/>
    <n v="2"/>
    <n v="286.27763055836988"/>
    <n v="2.8627763055836988E-2"/>
    <n v="286.27763055836988"/>
    <n v="2.8627763055836988E-2"/>
    <n v="0"/>
    <n v="6.51"/>
    <n v="0.18636673749349877"/>
    <n v="8.2509316770186327"/>
    <n v="0"/>
    <n v="0.18636673749349877"/>
  </r>
  <r>
    <s v="STT"/>
    <n v="39"/>
    <d v="2009-02-25T00:00:00"/>
    <n v="26"/>
    <s v="Parsons"/>
    <x v="3"/>
    <n v="100"/>
    <n v="5"/>
    <n v="21"/>
    <n v="7.75"/>
    <n v="2"/>
    <n v="377.38381751247391"/>
    <n v="3.7738381751247392E-2"/>
    <n v="377.38381751247391"/>
    <n v="3.7738381751247392E-2"/>
    <n v="0"/>
    <n v="5.78"/>
    <n v="0.21812784652220993"/>
    <n v="9.0675767918088734"/>
    <n v="0"/>
    <n v="0.21812784652220993"/>
  </r>
  <r>
    <s v="STT"/>
    <n v="39"/>
    <d v="2009-02-25T00:00:00"/>
    <n v="26"/>
    <s v="Parsons"/>
    <x v="3"/>
    <n v="100"/>
    <n v="5"/>
    <n v="12"/>
    <n v="5.5"/>
    <n v="2"/>
    <n v="190.06635554218249"/>
    <n v="1.9006635554218249E-2"/>
    <n v="190.06635554218249"/>
    <n v="1.9006635554218249E-2"/>
    <n v="0"/>
    <n v="5.78"/>
    <n v="0.10985835350338148"/>
    <n v="9.0675767918088734"/>
    <n v="0"/>
    <n v="0.10985835350338148"/>
  </r>
  <r>
    <s v="STT"/>
    <n v="39"/>
    <d v="2009-02-25T00:00:00"/>
    <n v="26"/>
    <s v="Parsons"/>
    <x v="2"/>
    <n v="100"/>
    <n v="2"/>
    <n v="15"/>
    <n v="4.75"/>
    <n v="2"/>
    <n v="141.7643684932394"/>
    <n v="1.417643684932394E-2"/>
    <n v="141.7643684932394"/>
    <n v="1.417643684932394E-2"/>
    <n v="0"/>
    <n v="6.51"/>
    <n v="9.2288603889098847E-2"/>
    <n v="8.2509316770186327"/>
    <n v="0"/>
    <n v="9.2288603889098847E-2"/>
  </r>
  <r>
    <s v="STT"/>
    <n v="39"/>
    <d v="2009-02-25T00:00:00"/>
    <n v="26"/>
    <s v="Parsons"/>
    <x v="17"/>
    <n v="100"/>
    <n v="3"/>
    <n v="17"/>
    <n v="5.75"/>
    <n v="2"/>
    <n v="207.73781421862506"/>
    <n v="2.0773781421862505E-2"/>
    <n v="207.73781421862506"/>
    <n v="2.0773781421862505E-2"/>
    <n v="0"/>
    <n v="5.23"/>
    <n v="0.1086468768363409"/>
    <n v="8.461146496815287"/>
    <n v="0"/>
    <n v="0.1086468768363409"/>
  </r>
  <r>
    <s v="STT"/>
    <n v="39"/>
    <d v="2009-02-25T00:00:00"/>
    <n v="26"/>
    <s v="Parsons"/>
    <x v="2"/>
    <n v="80"/>
    <n v="35"/>
    <n v="55"/>
    <n v="31.25"/>
    <n v="2"/>
    <n v="6135.9231515425645"/>
    <n v="0.6135923151542565"/>
    <n v="4908.7385212340514"/>
    <n v="0.49087385212340512"/>
    <n v="0.12271846303085138"/>
    <n v="6.51"/>
    <n v="3.1955887773233673"/>
    <n v="8.2509316770186327"/>
    <n v="1.0125416539762917"/>
    <n v="2.1830471233470758"/>
  </r>
  <r>
    <s v="STT"/>
    <n v="39"/>
    <d v="2009-02-25T00:00:00"/>
    <n v="26"/>
    <s v="Parsons"/>
    <x v="3"/>
    <n v="100"/>
    <n v="2"/>
    <n v="15"/>
    <n v="4.75"/>
    <n v="2"/>
    <n v="141.7643684932394"/>
    <n v="1.417643684932394E-2"/>
    <n v="141.7643684932394"/>
    <n v="1.417643684932394E-2"/>
    <n v="0"/>
    <n v="5.78"/>
    <n v="8.1939804989092382E-2"/>
    <n v="9.0675767918088734"/>
    <n v="0"/>
    <n v="8.1939804989092382E-2"/>
  </r>
  <r>
    <s v="STT"/>
    <n v="39"/>
    <d v="2009-02-25T00:00:00"/>
    <n v="26"/>
    <s v="Parsons"/>
    <x v="3"/>
    <n v="90"/>
    <n v="10"/>
    <n v="20"/>
    <n v="10"/>
    <n v="2"/>
    <n v="628.31853071795865"/>
    <n v="6.2831853071795868E-2"/>
    <n v="565.48667764616278"/>
    <n v="5.6548667764616277E-2"/>
    <n v="6.283185307179591E-3"/>
    <n v="5.78"/>
    <n v="0.32685129967948212"/>
    <n v="9.0675767918088734"/>
    <n v="5.6973265270016164E-2"/>
    <n v="0.26987803440946595"/>
  </r>
  <r>
    <s v="STT"/>
    <n v="39"/>
    <d v="2009-02-25T00:00:00"/>
    <n v="26"/>
    <s v="Parsons"/>
    <x v="3"/>
    <n v="100"/>
    <n v="5"/>
    <n v="20"/>
    <n v="7.5"/>
    <n v="2"/>
    <n v="353.42917352885172"/>
    <n v="3.5342917352885174E-2"/>
    <n v="353.42917352885172"/>
    <n v="3.5342917352885174E-2"/>
    <n v="0"/>
    <n v="5.78"/>
    <n v="0.20428206229967633"/>
    <n v="9.0675767918088734"/>
    <n v="0"/>
    <n v="0.20428206229967633"/>
  </r>
  <r>
    <s v="STT"/>
    <n v="39"/>
    <d v="2009-02-25T00:00:00"/>
    <n v="26"/>
    <s v="Parsons"/>
    <x v="4"/>
    <n v="80"/>
    <n v="18"/>
    <n v="15"/>
    <n v="12.75"/>
    <n v="2"/>
    <n v="1021.4103114983815"/>
    <n v="0.10214103114983815"/>
    <n v="817.12824919870525"/>
    <n v="8.171282491987053E-2"/>
    <n v="2.0428206229967619E-2"/>
    <n v="11.49"/>
    <n v="0.93888035832931238"/>
    <n v="8.1999999999999993"/>
    <n v="0.16751129108573445"/>
    <n v="0.7713690672435779"/>
  </r>
  <r>
    <s v="STT"/>
    <n v="39"/>
    <d v="2009-02-25T00:00:00"/>
    <n v="26"/>
    <s v="Parsons"/>
    <x v="9"/>
    <n v="80"/>
    <n v="50"/>
    <n v="40"/>
    <n v="35"/>
    <n v="3"/>
    <n v="11545.353001942489"/>
    <n v="1.1545353001942489"/>
    <n v="9236.2824015539918"/>
    <n v="0.92362824015539913"/>
    <n v="0.23090706003884975"/>
    <n v="10.71"/>
    <n v="9.892058452064326"/>
    <n v="8.1999999999999993"/>
    <n v="1.8934378923185677"/>
    <n v="7.998620559745758"/>
  </r>
  <r>
    <s v="STT"/>
    <n v="39"/>
    <d v="2009-02-25T00:00:00"/>
    <n v="26"/>
    <s v="Parsons"/>
    <x v="2"/>
    <n v="100"/>
    <n v="4"/>
    <n v="12"/>
    <n v="5"/>
    <n v="2"/>
    <n v="157.07963267948966"/>
    <n v="1.5707963267948967E-2"/>
    <n v="157.07963267948966"/>
    <n v="1.5707963267948967E-2"/>
    <n v="0"/>
    <n v="6.51"/>
    <n v="0.10225884087434778"/>
    <n v="8.2509316770186327"/>
    <n v="0"/>
    <n v="0.10225884087434778"/>
  </r>
  <r>
    <s v="STT"/>
    <n v="39"/>
    <d v="2009-02-25T00:00:00"/>
    <n v="26"/>
    <s v="Parsons"/>
    <x v="2"/>
    <n v="40"/>
    <n v="15"/>
    <n v="30"/>
    <n v="15"/>
    <n v="2"/>
    <n v="1413.7166941154069"/>
    <n v="0.1413716694115407"/>
    <n v="565.48667764616278"/>
    <n v="5.6548667764616277E-2"/>
    <n v="8.4823001646924412E-2"/>
    <n v="6.51"/>
    <n v="0.36813182714765197"/>
    <n v="8.2509316770186327"/>
    <n v="0.69986879122841228"/>
    <n v="-0.33173696408076031"/>
  </r>
  <r>
    <s v="STT"/>
    <n v="39"/>
    <d v="2009-02-25T00:00:00"/>
    <n v="26"/>
    <s v="Parsons"/>
    <x v="2"/>
    <n v="70"/>
    <n v="10"/>
    <n v="15"/>
    <n v="8.75"/>
    <n v="2"/>
    <n v="481.05637508093707"/>
    <n v="4.8105637508093706E-2"/>
    <n v="336.73946255665595"/>
    <n v="3.3673946255665596E-2"/>
    <n v="1.443169125242811E-2"/>
    <n v="6.51"/>
    <n v="0.21921739012438302"/>
    <n v="8.2509316770186327"/>
    <n v="0.1190748985076118"/>
    <n v="0.10014249161677122"/>
  </r>
  <r>
    <s v="STT"/>
    <n v="39"/>
    <d v="2009-02-25T00:00:00"/>
    <n v="26"/>
    <s v="Parsons"/>
    <x v="2"/>
    <n v="80"/>
    <n v="10"/>
    <n v="20"/>
    <n v="10"/>
    <n v="2"/>
    <n v="628.31853071795865"/>
    <n v="6.2831853071795868E-2"/>
    <n v="502.65482457436696"/>
    <n v="5.0265482457436693E-2"/>
    <n v="1.2566370614359175E-2"/>
    <n v="6.51"/>
    <n v="0.32722829079791288"/>
    <n v="8.2509316770186327"/>
    <n v="0.10368426536717221"/>
    <n v="0.22354402543074067"/>
  </r>
  <r>
    <s v="STT"/>
    <n v="39"/>
    <d v="2009-02-25T00:00:00"/>
    <n v="26"/>
    <s v="Parsons"/>
    <x v="11"/>
    <n v="80"/>
    <n v="10"/>
    <n v="15"/>
    <n v="8.75"/>
    <n v="3"/>
    <n v="721.58456262140555"/>
    <n v="7.2158456262140555E-2"/>
    <n v="577.26765009712449"/>
    <n v="5.7726765009712445E-2"/>
    <n v="1.443169125242811E-2"/>
    <n v="1.86"/>
    <n v="0.10737178291806515"/>
    <n v="12.651428571428571"/>
    <n v="0.18258151104500478"/>
    <n v="-7.5209728126939629E-2"/>
  </r>
  <r>
    <s v="STT"/>
    <n v="39"/>
    <d v="2009-02-25T00:00:00"/>
    <n v="26"/>
    <s v="Parsons"/>
    <x v="16"/>
    <n v="100"/>
    <n v="5"/>
    <n v="25"/>
    <n v="8.75"/>
    <n v="3"/>
    <n v="721.58456262140555"/>
    <n v="7.2158456262140555E-2"/>
    <n v="721.58456262140555"/>
    <n v="7.2158456262140555E-2"/>
    <n v="0"/>
    <n v="13.7"/>
    <n v="0.98857085079132556"/>
    <n v="7.9071428571428566"/>
    <n v="0"/>
    <n v="0.98857085079132556"/>
  </r>
  <r>
    <s v="STT"/>
    <n v="39"/>
    <d v="2009-02-25T00:00:00"/>
    <n v="26"/>
    <s v="Parsons"/>
    <x v="5"/>
    <n v="100"/>
    <n v="13"/>
    <n v="9"/>
    <n v="8.75"/>
    <n v="1"/>
    <n v="240.52818754046854"/>
    <n v="2.4052818754046853E-2"/>
    <n v="240.52818754046854"/>
    <n v="2.4052818754046853E-2"/>
    <n v="0"/>
    <n v="1.93"/>
    <n v="4.6421940195310422E-2"/>
    <n v="8.104694792715291"/>
    <n v="0"/>
    <n v="4.6421940195310422E-2"/>
  </r>
  <r>
    <s v="STT"/>
    <n v="39"/>
    <d v="2009-02-25T00:00:00"/>
    <n v="26"/>
    <s v="Parsons"/>
    <x v="1"/>
    <n v="90"/>
    <n v="5"/>
    <n v="15"/>
    <n v="6.25"/>
    <n v="3"/>
    <n v="368.15538909255389"/>
    <n v="3.6815538909255388E-2"/>
    <n v="331.33985018329849"/>
    <n v="3.3133985018329849E-2"/>
    <n v="3.6815538909255388E-3"/>
    <n v="5.15"/>
    <n v="0.17064002284439875"/>
    <n v="11.257627118644068"/>
    <n v="4.144556092123293E-2"/>
    <n v="0.1291944619231658"/>
  </r>
  <r>
    <s v="STT"/>
    <n v="39"/>
    <d v="2009-02-25T00:00:00"/>
    <n v="26"/>
    <s v="Parsons"/>
    <x v="11"/>
    <n v="100"/>
    <n v="9"/>
    <n v="12"/>
    <n v="7.5"/>
    <n v="3"/>
    <n v="530.14376029327764"/>
    <n v="5.3014376029327764E-2"/>
    <n v="530.14376029327764"/>
    <n v="5.3014376029327764E-2"/>
    <n v="0"/>
    <n v="1.86"/>
    <n v="9.8606739414549643E-2"/>
    <n v="12.651428571428571"/>
    <n v="0"/>
    <n v="9.8606739414549643E-2"/>
  </r>
  <r>
    <s v="STT"/>
    <n v="39"/>
    <d v="2009-02-25T00:00:00"/>
    <n v="26"/>
    <s v="Parsons"/>
    <x v="2"/>
    <n v="90"/>
    <n v="10"/>
    <n v="15"/>
    <n v="8.75"/>
    <n v="2"/>
    <n v="481.05637508093707"/>
    <n v="4.8105637508093706E-2"/>
    <n v="432.95073757284337"/>
    <n v="4.3295073757284336E-2"/>
    <n v="4.8105637508093699E-3"/>
    <n v="6.51"/>
    <n v="0.28185093015992102"/>
    <n v="8.2509316770186327"/>
    <n v="3.9691632835870599E-2"/>
    <n v="0.24215929732405042"/>
  </r>
  <r>
    <s v="STT"/>
    <n v="39"/>
    <d v="2009-02-25T00:00:00"/>
    <n v="26"/>
    <s v="Parsons"/>
    <x v="2"/>
    <n v="100"/>
    <n v="10"/>
    <n v="22"/>
    <n v="10.5"/>
    <n v="2"/>
    <n v="692.72118011654936"/>
    <n v="6.9272118011654935E-2"/>
    <n v="692.72118011654936"/>
    <n v="6.9272118011654935E-2"/>
    <n v="0"/>
    <n v="6.51"/>
    <n v="0.45096148825587362"/>
    <n v="8.2509316770186327"/>
    <n v="0"/>
    <n v="0.45096148825587362"/>
  </r>
  <r>
    <s v="STT"/>
    <n v="39"/>
    <d v="2009-02-25T00:00:00"/>
    <n v="26"/>
    <s v="Parsons"/>
    <x v="1"/>
    <n v="60"/>
    <n v="10"/>
    <n v="15"/>
    <n v="8.75"/>
    <n v="3"/>
    <n v="721.58456262140555"/>
    <n v="7.2158456262140555E-2"/>
    <n v="432.95073757284331"/>
    <n v="4.3295073757284329E-2"/>
    <n v="2.8863382504856226E-2"/>
    <n v="5.15"/>
    <n v="0.22296962985001431"/>
    <n v="11.257627118644068"/>
    <n v="0.3249331976224662"/>
    <n v="-0.10196356777245189"/>
  </r>
  <r>
    <s v="STT"/>
    <n v="7"/>
    <d v="2009-02-26T00:00:00"/>
    <n v="18"/>
    <s v="Campbell"/>
    <x v="17"/>
    <n v="100"/>
    <n v="10"/>
    <n v="15"/>
    <n v="8.75"/>
    <n v="2"/>
    <n v="481.05637508093707"/>
    <n v="4.8105637508093706E-2"/>
    <n v="481.05637508093707"/>
    <n v="4.8105637508093706E-2"/>
    <n v="0"/>
    <n v="5.23"/>
    <n v="0.2515924841673301"/>
    <n v="8.461146496815287"/>
    <n v="0"/>
    <n v="0.2515924841673301"/>
  </r>
  <r>
    <s v="STT"/>
    <n v="7"/>
    <d v="2009-02-26T00:00:00"/>
    <n v="18"/>
    <s v="Campbell"/>
    <x v="17"/>
    <n v="90"/>
    <n v="10"/>
    <n v="15"/>
    <n v="8.75"/>
    <n v="2"/>
    <n v="481.05637508093707"/>
    <n v="4.8105637508093706E-2"/>
    <n v="432.95073757284337"/>
    <n v="4.3295073757284336E-2"/>
    <n v="4.8105637508093699E-3"/>
    <n v="5.23"/>
    <n v="0.22643323575059709"/>
    <n v="8.461146496815287"/>
    <n v="4.0702884627867308E-2"/>
    <n v="0.18573035112272979"/>
  </r>
  <r>
    <s v="STT"/>
    <n v="7"/>
    <d v="2009-02-26T00:00:00"/>
    <n v="18"/>
    <s v="Campbell"/>
    <x v="17"/>
    <n v="80"/>
    <n v="5"/>
    <n v="15"/>
    <n v="6.25"/>
    <n v="2"/>
    <n v="245.43692606170259"/>
    <n v="2.4543692606170259E-2"/>
    <n v="196.34954084936209"/>
    <n v="1.9634954084936207E-2"/>
    <n v="4.9087385212340517E-3"/>
    <n v="5.23"/>
    <n v="0.10269080986421637"/>
    <n v="8.461146496815287"/>
    <n v="4.1533555742721752E-2"/>
    <n v="6.1157254121494621E-2"/>
  </r>
  <r>
    <s v="STT"/>
    <n v="7"/>
    <d v="2009-02-26T00:00:00"/>
    <n v="18"/>
    <s v="Campbell"/>
    <x v="17"/>
    <n v="100"/>
    <n v="5"/>
    <n v="15"/>
    <n v="6.25"/>
    <n v="2"/>
    <n v="245.43692606170259"/>
    <n v="2.4543692606170259E-2"/>
    <n v="245.43692606170259"/>
    <n v="2.4543692606170259E-2"/>
    <n v="0"/>
    <n v="5.23"/>
    <n v="0.12836351233027046"/>
    <n v="8.461146496815287"/>
    <n v="0"/>
    <n v="0.12836351233027046"/>
  </r>
  <r>
    <s v="STT"/>
    <n v="7"/>
    <d v="2009-02-26T00:00:00"/>
    <n v="18"/>
    <s v="Campbell"/>
    <x v="8"/>
    <n v="80"/>
    <n v="5"/>
    <n v="35"/>
    <n v="11.25"/>
    <n v="2"/>
    <n v="795.21564043991634"/>
    <n v="7.9521564043991633E-2"/>
    <n v="636.17251235193316"/>
    <n v="6.3617251235193323E-2"/>
    <n v="1.590431280879831E-2"/>
    <n v="6.62"/>
    <n v="0.42114620317697982"/>
    <n v="8.3025000000000002"/>
    <n v="0.13204555709504798"/>
    <n v="0.28910064608193187"/>
  </r>
  <r>
    <s v="STT"/>
    <n v="7"/>
    <d v="2009-02-26T00:00:00"/>
    <n v="18"/>
    <s v="Campbell"/>
    <x v="4"/>
    <n v="90"/>
    <n v="50"/>
    <n v="25"/>
    <n v="31.25"/>
    <n v="2"/>
    <n v="6135.9231515425645"/>
    <n v="0.6135923151542565"/>
    <n v="5522.3308363883079"/>
    <n v="0.55223308363883084"/>
    <n v="6.1359231515425661E-2"/>
    <n v="11.49"/>
    <n v="6.3451581310101668"/>
    <n v="8.1999999999999993"/>
    <n v="0.50314569842649037"/>
    <n v="5.842012432583676"/>
  </r>
  <r>
    <s v="STT"/>
    <n v="7"/>
    <d v="2009-02-26T00:00:00"/>
    <n v="18"/>
    <s v="Campbell"/>
    <x v="3"/>
    <n v="100"/>
    <n v="10"/>
    <n v="5"/>
    <n v="6.25"/>
    <n v="2"/>
    <n v="245.43692606170259"/>
    <n v="2.4543692606170259E-2"/>
    <n v="245.43692606170259"/>
    <n v="2.4543692606170259E-2"/>
    <n v="0"/>
    <n v="5.78"/>
    <n v="0.1418625432636641"/>
    <n v="9.0675767918088734"/>
    <n v="0"/>
    <n v="0.1418625432636641"/>
  </r>
  <r>
    <s v="STT"/>
    <n v="7"/>
    <d v="2009-02-26T00:00:00"/>
    <n v="18"/>
    <s v="Campbell"/>
    <x v="3"/>
    <n v="90"/>
    <n v="10"/>
    <n v="5"/>
    <n v="6.25"/>
    <n v="2"/>
    <n v="245.43692606170259"/>
    <n v="2.4543692606170259E-2"/>
    <n v="220.89323345553234"/>
    <n v="2.2089323345553233E-2"/>
    <n v="2.4543692606170259E-3"/>
    <n v="5.78"/>
    <n v="0.12767628893729768"/>
    <n v="9.0675767918088734"/>
    <n v="2.2255181746100049E-2"/>
    <n v="0.10542110719119763"/>
  </r>
  <r>
    <s v="STT"/>
    <n v="7"/>
    <d v="2009-02-26T00:00:00"/>
    <n v="18"/>
    <s v="Campbell"/>
    <x v="3"/>
    <n v="90"/>
    <n v="10"/>
    <n v="5"/>
    <n v="6.25"/>
    <n v="2"/>
    <n v="245.43692606170259"/>
    <n v="2.4543692606170259E-2"/>
    <n v="220.89323345553234"/>
    <n v="2.2089323345553233E-2"/>
    <n v="2.4543692606170259E-3"/>
    <n v="5.78"/>
    <n v="0.12767628893729768"/>
    <n v="9.0675767918088734"/>
    <n v="2.2255181746100049E-2"/>
    <n v="0.10542110719119763"/>
  </r>
  <r>
    <s v="STT"/>
    <n v="7"/>
    <d v="2009-02-26T00:00:00"/>
    <n v="18"/>
    <s v="Campbell"/>
    <x v="3"/>
    <n v="80"/>
    <n v="10"/>
    <n v="15"/>
    <n v="8.75"/>
    <n v="2"/>
    <n v="481.05637508093707"/>
    <n v="4.8105637508093706E-2"/>
    <n v="384.84510006474966"/>
    <n v="3.8484510006474966E-2"/>
    <n v="9.6211275016187398E-3"/>
    <n v="5.78"/>
    <n v="0.22244046783742533"/>
    <n v="9.0675767918088734"/>
    <n v="8.724031244471217E-2"/>
    <n v="0.13520015539271316"/>
  </r>
  <r>
    <s v="STT"/>
    <n v="7"/>
    <d v="2009-02-26T00:00:00"/>
    <n v="18"/>
    <s v="Campbell"/>
    <x v="3"/>
    <n v="100"/>
    <n v="10"/>
    <n v="10"/>
    <n v="7.5"/>
    <n v="2"/>
    <n v="353.42917352885172"/>
    <n v="3.5342917352885174E-2"/>
    <n v="353.42917352885172"/>
    <n v="3.5342917352885174E-2"/>
    <n v="0"/>
    <n v="5.78"/>
    <n v="0.20428206229967633"/>
    <n v="9.0675767918088734"/>
    <n v="0"/>
    <n v="0.20428206229967633"/>
  </r>
  <r>
    <s v="STT"/>
    <n v="7"/>
    <d v="2009-02-26T00:00:00"/>
    <n v="18"/>
    <s v="Campbell"/>
    <x v="3"/>
    <n v="100"/>
    <n v="10"/>
    <n v="10"/>
    <n v="7.5"/>
    <n v="2"/>
    <n v="353.42917352885172"/>
    <n v="3.5342917352885174E-2"/>
    <n v="353.42917352885172"/>
    <n v="3.5342917352885174E-2"/>
    <n v="0"/>
    <n v="5.78"/>
    <n v="0.20428206229967633"/>
    <n v="9.0675767918088734"/>
    <n v="0"/>
    <n v="0.20428206229967633"/>
  </r>
  <r>
    <s v="STT"/>
    <n v="7"/>
    <d v="2009-02-26T00:00:00"/>
    <n v="18"/>
    <s v="Campbell"/>
    <x v="11"/>
    <n v="90"/>
    <n v="10"/>
    <n v="10"/>
    <n v="7.5"/>
    <n v="3"/>
    <n v="530.14376029327764"/>
    <n v="5.3014376029327764E-2"/>
    <n v="477.12938426394987"/>
    <n v="4.7712938426394985E-2"/>
    <n v="5.3014376029327792E-3"/>
    <n v="1.86"/>
    <n v="8.8746065473094674E-2"/>
    <n v="12.651428571428571"/>
    <n v="6.7070759159389565E-2"/>
    <n v="2.1675306313705109E-2"/>
  </r>
  <r>
    <s v="STT"/>
    <n v="7"/>
    <d v="2009-02-26T00:00:00"/>
    <n v="18"/>
    <s v="Campbell"/>
    <x v="1"/>
    <n v="100"/>
    <n v="10"/>
    <n v="5"/>
    <n v="6.25"/>
    <n v="3"/>
    <n v="368.15538909255389"/>
    <n v="3.6815538909255388E-2"/>
    <n v="368.15538909255389"/>
    <n v="3.6815538909255388E-2"/>
    <n v="0"/>
    <n v="5.15"/>
    <n v="0.18960002538266527"/>
    <n v="11.257627118644068"/>
    <n v="0"/>
    <n v="0.18960002538266527"/>
  </r>
  <r>
    <s v="STT"/>
    <n v="7"/>
    <d v="2009-02-26T00:00:00"/>
    <n v="18"/>
    <s v="Campbell"/>
    <x v="1"/>
    <n v="90"/>
    <n v="10"/>
    <n v="5"/>
    <n v="6.25"/>
    <n v="3"/>
    <n v="368.15538909255389"/>
    <n v="3.6815538909255388E-2"/>
    <n v="331.33985018329849"/>
    <n v="3.3133985018329849E-2"/>
    <n v="3.6815538909255388E-3"/>
    <n v="5.15"/>
    <n v="0.17064002284439875"/>
    <n v="11.257627118644068"/>
    <n v="4.144556092123293E-2"/>
    <n v="0.1291944619231658"/>
  </r>
  <r>
    <s v="STT"/>
    <n v="7"/>
    <d v="2009-02-26T00:00:00"/>
    <n v="18"/>
    <s v="Campbell"/>
    <x v="2"/>
    <n v="100"/>
    <n v="5"/>
    <n v="15"/>
    <n v="6.25"/>
    <n v="2"/>
    <n v="245.43692606170259"/>
    <n v="2.4543692606170259E-2"/>
    <n v="245.43692606170259"/>
    <n v="2.4543692606170259E-2"/>
    <n v="0"/>
    <n v="6.51"/>
    <n v="0.15977943886616838"/>
    <n v="8.2509316770186327"/>
    <n v="0"/>
    <n v="0.15977943886616838"/>
  </r>
  <r>
    <s v="STT"/>
    <n v="7"/>
    <d v="2009-02-26T00:00:00"/>
    <n v="18"/>
    <s v="Campbell"/>
    <x v="2"/>
    <n v="30"/>
    <n v="20"/>
    <n v="40"/>
    <n v="20"/>
    <n v="2"/>
    <n v="2513.2741228718346"/>
    <n v="0.25132741228718347"/>
    <n v="753.9822368615504"/>
    <n v="7.5398223686155036E-2"/>
    <n v="0.17592918860102844"/>
    <n v="6.51"/>
    <n v="0.49084243619686929"/>
    <n v="8.2509316770186327"/>
    <n v="1.4515797151404108"/>
    <n v="-0.96073727894354155"/>
  </r>
  <r>
    <s v="STT"/>
    <n v="7"/>
    <d v="2009-02-26T00:00:00"/>
    <n v="18"/>
    <s v="Campbell"/>
    <x v="2"/>
    <n v="100"/>
    <n v="5"/>
    <n v="10"/>
    <n v="5"/>
    <n v="2"/>
    <n v="157.07963267948966"/>
    <n v="1.5707963267948967E-2"/>
    <n v="157.07963267948966"/>
    <n v="1.5707963267948967E-2"/>
    <n v="0"/>
    <n v="6.51"/>
    <n v="0.10225884087434778"/>
    <n v="8.2509316770186327"/>
    <n v="0"/>
    <n v="0.10225884087434778"/>
  </r>
  <r>
    <s v="STT"/>
    <n v="7"/>
    <d v="2009-02-26T00:00:00"/>
    <n v="18"/>
    <s v="Campbell"/>
    <x v="2"/>
    <n v="100"/>
    <n v="25"/>
    <n v="45"/>
    <n v="23.75"/>
    <n v="2"/>
    <n v="3544.1092123309854"/>
    <n v="0.35441092123309853"/>
    <n v="3544.1092123309854"/>
    <n v="0.35441092123309853"/>
    <n v="0"/>
    <n v="6.51"/>
    <n v="2.3072150972274712"/>
    <n v="8.2509316770186327"/>
    <n v="0"/>
    <n v="2.3072150972274712"/>
  </r>
  <r>
    <s v="STT"/>
    <n v="7"/>
    <d v="2009-02-26T00:00:00"/>
    <n v="18"/>
    <s v="Campbell"/>
    <x v="2"/>
    <n v="100"/>
    <n v="20"/>
    <n v="10"/>
    <n v="12.5"/>
    <n v="2"/>
    <n v="981.74770424681037"/>
    <n v="9.8174770424681035E-2"/>
    <n v="981.74770424681037"/>
    <n v="9.8174770424681035E-2"/>
    <n v="0"/>
    <n v="6.51"/>
    <n v="0.63911775546467353"/>
    <n v="8.2509316770186327"/>
    <n v="0"/>
    <n v="0.63911775546467353"/>
  </r>
  <r>
    <s v="STT"/>
    <n v="23"/>
    <d v="2009-02-26T00:00:00"/>
    <n v="28"/>
    <s v="Campbell"/>
    <x v="9"/>
    <n v="90"/>
    <n v="5"/>
    <n v="10"/>
    <n v="5"/>
    <n v="3"/>
    <n v="235.61944901923448"/>
    <n v="2.3561944901923447E-2"/>
    <n v="212.05750411731103"/>
    <n v="2.1205750411731103E-2"/>
    <n v="2.356194490192344E-3"/>
    <n v="10.71"/>
    <n v="0.22711358690964012"/>
    <n v="8.1999999999999993"/>
    <n v="1.9320794819577221E-2"/>
    <n v="0.20779279209006291"/>
  </r>
  <r>
    <s v="STT"/>
    <n v="23"/>
    <d v="2009-02-26T00:00:00"/>
    <n v="28"/>
    <s v="Campbell"/>
    <x v="9"/>
    <n v="40"/>
    <n v="50"/>
    <n v="65"/>
    <n v="41.25"/>
    <n v="3"/>
    <n v="16036.848748871647"/>
    <n v="1.6036848748871648"/>
    <n v="6414.7394995486593"/>
    <n v="0.64147394995486595"/>
    <n v="0.96221092493229887"/>
    <n v="10.71"/>
    <n v="6.8701860040166149"/>
    <n v="8.1999999999999993"/>
    <n v="7.8901295844448498"/>
    <n v="-1.0199435804282349"/>
  </r>
  <r>
    <s v="STT"/>
    <n v="23"/>
    <d v="2009-02-26T00:00:00"/>
    <n v="28"/>
    <s v="Campbell"/>
    <x v="9"/>
    <n v="30"/>
    <n v="30"/>
    <n v="35"/>
    <n v="23.75"/>
    <n v="3"/>
    <n v="5316.1638184964777"/>
    <n v="0.53161638184964777"/>
    <n v="1594.8491455489432"/>
    <n v="0.15948491455489433"/>
    <n v="0.37213146729475344"/>
    <n v="10.71"/>
    <n v="1.7080834348829184"/>
    <n v="8.1999999999999993"/>
    <n v="3.0514780318169779"/>
    <n v="-1.3433945969340595"/>
  </r>
  <r>
    <s v="STT"/>
    <n v="23"/>
    <d v="2009-02-26T00:00:00"/>
    <n v="28"/>
    <s v="Campbell"/>
    <x v="9"/>
    <n v="20"/>
    <n v="15"/>
    <n v="20"/>
    <n v="12.5"/>
    <n v="3"/>
    <n v="1472.6215563702156"/>
    <n v="0.14726215563702155"/>
    <n v="294.5243112740431"/>
    <n v="2.945243112740431E-2"/>
    <n v="0.11780972450961724"/>
    <n v="10.71"/>
    <n v="0.3154355373745002"/>
    <n v="8.1999999999999993"/>
    <n v="0.96603974097886125"/>
    <n v="-0.65060420360436111"/>
  </r>
  <r>
    <s v="STT"/>
    <n v="23"/>
    <d v="2009-02-26T00:00:00"/>
    <n v="28"/>
    <s v="Campbell"/>
    <x v="9"/>
    <n v="20"/>
    <n v="30"/>
    <n v="55"/>
    <n v="28.75"/>
    <n v="3"/>
    <n v="7790.1680331984398"/>
    <n v="0.77901680331984402"/>
    <n v="1558.0336066396881"/>
    <n v="0.1558033606639688"/>
    <n v="0.62321344265587519"/>
    <n v="10.71"/>
    <n v="1.6686539927111059"/>
    <n v="8.1999999999999993"/>
    <n v="5.1103502297781764"/>
    <n v="-3.4416962370670703"/>
  </r>
  <r>
    <s v="STT"/>
    <n v="23"/>
    <d v="2009-02-26T00:00:00"/>
    <n v="28"/>
    <s v="Campbell"/>
    <x v="9"/>
    <n v="40"/>
    <n v="30"/>
    <n v="30"/>
    <n v="22.5"/>
    <n v="3"/>
    <n v="4771.2938426394985"/>
    <n v="0.47712938426394985"/>
    <n v="1908.5175370557995"/>
    <n v="0.19085175370557994"/>
    <n v="0.28627763055836991"/>
    <n v="10.71"/>
    <n v="2.0440222821867615"/>
    <n v="8.1999999999999993"/>
    <n v="2.3474765705786331"/>
    <n v="-0.30345428839187161"/>
  </r>
  <r>
    <s v="STT"/>
    <n v="23"/>
    <d v="2009-02-26T00:00:00"/>
    <n v="28"/>
    <s v="Campbell"/>
    <x v="9"/>
    <n v="20"/>
    <n v="40"/>
    <n v="50"/>
    <n v="32.5"/>
    <n v="3"/>
    <n v="9954.9217210626575"/>
    <n v="0.99549217210626573"/>
    <n v="1990.9843442125316"/>
    <n v="0.19909843442125316"/>
    <n v="0.79639373768501254"/>
    <n v="10.71"/>
    <n v="2.1323442326516213"/>
    <n v="8.1999999999999993"/>
    <n v="6.530428649017102"/>
    <n v="-4.3980844163654806"/>
  </r>
  <r>
    <s v="STT"/>
    <n v="23"/>
    <d v="2009-02-26T00:00:00"/>
    <n v="28"/>
    <s v="Campbell"/>
    <x v="9"/>
    <n v="10"/>
    <n v="10"/>
    <n v="5"/>
    <n v="6.25"/>
    <n v="3"/>
    <n v="368.15538909255389"/>
    <n v="3.6815538909255388E-2"/>
    <n v="36.815538909255388"/>
    <n v="3.6815538909255388E-3"/>
    <n v="3.3133985018329849E-2"/>
    <n v="10.71"/>
    <n v="3.9429442171812525E-2"/>
    <n v="8.1999999999999993"/>
    <n v="0.27169867715030477"/>
    <n v="-0.23226923497849225"/>
  </r>
  <r>
    <s v="STT"/>
    <n v="23"/>
    <d v="2009-02-26T00:00:00"/>
    <n v="28"/>
    <s v="Campbell"/>
    <x v="9"/>
    <n v="50"/>
    <n v="15"/>
    <n v="15"/>
    <n v="11.25"/>
    <n v="3"/>
    <n v="1192.8234606598746"/>
    <n v="0.11928234606598746"/>
    <n v="596.41173032993731"/>
    <n v="5.9641173032993731E-2"/>
    <n v="5.9641173032993731E-2"/>
    <n v="10.71"/>
    <n v="0.63875696318336295"/>
    <n v="8.1999999999999993"/>
    <n v="0.48905761887054855"/>
    <n v="0.1496993443128144"/>
  </r>
  <r>
    <s v="STT"/>
    <n v="23"/>
    <d v="2009-02-26T00:00:00"/>
    <n v="28"/>
    <s v="Campbell"/>
    <x v="9"/>
    <n v="10"/>
    <n v="25"/>
    <n v="30"/>
    <n v="20"/>
    <n v="3"/>
    <n v="3769.9111843077517"/>
    <n v="0.37699111843077515"/>
    <n v="376.9911184307752"/>
    <n v="3.7699111843077518E-2"/>
    <n v="0.33929200658769765"/>
    <n v="10.71"/>
    <n v="0.40375748783936027"/>
    <n v="8.1999999999999993"/>
    <n v="2.7821944540191206"/>
    <n v="-2.3784369661797604"/>
  </r>
  <r>
    <s v="STT"/>
    <n v="23"/>
    <d v="2009-02-26T00:00:00"/>
    <n v="28"/>
    <s v="Campbell"/>
    <x v="7"/>
    <n v="90"/>
    <n v="10"/>
    <n v="15"/>
    <n v="8.75"/>
    <n v="2"/>
    <n v="481.05637508093707"/>
    <n v="4.8105637508093706E-2"/>
    <n v="432.95073757284337"/>
    <n v="4.3295073757284336E-2"/>
    <n v="4.8105637508093699E-3"/>
    <n v="9.1999999999999993"/>
    <n v="0.39831467856701586"/>
    <n v="8.1999999999999993"/>
    <n v="3.944662275663683E-2"/>
    <n v="0.35886805581037901"/>
  </r>
  <r>
    <s v="STT"/>
    <n v="23"/>
    <d v="2009-02-26T00:00:00"/>
    <n v="28"/>
    <s v="Campbell"/>
    <x v="1"/>
    <n v="90"/>
    <n v="10"/>
    <n v="10"/>
    <n v="7.5"/>
    <n v="3"/>
    <n v="530.14376029327764"/>
    <n v="5.3014376029327764E-2"/>
    <n v="477.12938426394987"/>
    <n v="4.7712938426394985E-2"/>
    <n v="5.3014376029327792E-3"/>
    <n v="5.15"/>
    <n v="0.24572163289593418"/>
    <n v="11.257627118644068"/>
    <n v="5.9681607726575457E-2"/>
    <n v="0.18604002516935872"/>
  </r>
  <r>
    <s v="STT"/>
    <n v="23"/>
    <d v="2009-02-26T00:00:00"/>
    <n v="28"/>
    <s v="Campbell"/>
    <x v="9"/>
    <n v="40"/>
    <n v="10"/>
    <n v="15"/>
    <n v="8.75"/>
    <n v="3"/>
    <n v="721.58456262140555"/>
    <n v="7.2158456262140555E-2"/>
    <n v="288.63382504856224"/>
    <n v="2.8863382504856223E-2"/>
    <n v="4.3295073757284336E-2"/>
    <n v="10.71"/>
    <n v="0.30912682662701019"/>
    <n v="8.1999999999999993"/>
    <n v="0.35501960480973155"/>
    <n v="-4.5892778182721361E-2"/>
  </r>
  <r>
    <s v="STT"/>
    <n v="23"/>
    <d v="2009-02-26T00:00:00"/>
    <n v="28"/>
    <s v="Campbell"/>
    <x v="9"/>
    <n v="10"/>
    <n v="25"/>
    <n v="10"/>
    <n v="15"/>
    <n v="3"/>
    <n v="2120.5750411731105"/>
    <n v="0.21205750411731106"/>
    <n v="212.05750411731105"/>
    <n v="2.1205750411731106E-2"/>
    <n v="0.19085175370557994"/>
    <n v="10.71"/>
    <n v="0.22711358690964017"/>
    <n v="8.1999999999999993"/>
    <n v="1.5649843803857553"/>
    <n v="-1.3378707934761151"/>
  </r>
  <r>
    <s v="STT"/>
    <n v="23"/>
    <d v="2009-02-26T00:00:00"/>
    <n v="28"/>
    <s v="Campbell"/>
    <x v="9"/>
    <n v="20"/>
    <n v="15"/>
    <n v="5"/>
    <n v="8.75"/>
    <n v="3"/>
    <n v="721.58456262140555"/>
    <n v="7.2158456262140555E-2"/>
    <n v="144.31691252428112"/>
    <n v="1.4431691252428111E-2"/>
    <n v="5.7726765009712445E-2"/>
    <n v="10.71"/>
    <n v="0.15456341331350509"/>
    <n v="8.1999999999999993"/>
    <n v="0.47335947307964199"/>
    <n v="-0.3187960597661369"/>
  </r>
  <r>
    <s v="STT"/>
    <n v="23"/>
    <d v="2009-02-26T00:00:00"/>
    <n v="28"/>
    <s v="Campbell"/>
    <x v="9"/>
    <n v="15"/>
    <n v="15"/>
    <n v="20"/>
    <n v="12.5"/>
    <n v="3"/>
    <n v="1472.6215563702156"/>
    <n v="0.14726215563702155"/>
    <n v="220.89323345553234"/>
    <n v="2.2089323345553233E-2"/>
    <n v="0.12517283229146831"/>
    <n v="10.71"/>
    <n v="0.23657665303087513"/>
    <n v="8.1999999999999993"/>
    <n v="1.0264172247900401"/>
    <n v="-0.78984057175916489"/>
  </r>
  <r>
    <s v="STT"/>
    <n v="23"/>
    <d v="2009-02-26T00:00:00"/>
    <n v="28"/>
    <s v="Campbell"/>
    <x v="9"/>
    <n v="20"/>
    <n v="15"/>
    <n v="10"/>
    <n v="10"/>
    <n v="3"/>
    <n v="942.47779607693792"/>
    <n v="9.4247779607693788E-2"/>
    <n v="188.4955592153876"/>
    <n v="1.8849555921538759E-2"/>
    <n v="7.5398223686155036E-2"/>
    <n v="10.71"/>
    <n v="0.20187874391968014"/>
    <n v="8.1999999999999993"/>
    <n v="0.61826543422647129"/>
    <n v="-0.41638669030679115"/>
  </r>
  <r>
    <s v="STT"/>
    <n v="23"/>
    <d v="2009-02-26T00:00:00"/>
    <n v="28"/>
    <s v="Campbell"/>
    <x v="9"/>
    <n v="15"/>
    <n v="10"/>
    <n v="10"/>
    <n v="7.5"/>
    <n v="3"/>
    <n v="530.14376029327764"/>
    <n v="5.3014376029327764E-2"/>
    <n v="79.521564043991646"/>
    <n v="7.9521564043991654E-3"/>
    <n v="4.5062219624928596E-2"/>
    <n v="10.71"/>
    <n v="8.5167595091115073E-2"/>
    <n v="8.1999999999999993"/>
    <n v="0.36951020092441444"/>
    <n v="-0.2843426058332994"/>
  </r>
  <r>
    <s v="STT"/>
    <n v="23"/>
    <d v="2009-02-26T00:00:00"/>
    <n v="28"/>
    <s v="Campbell"/>
    <x v="7"/>
    <n v="80"/>
    <n v="10"/>
    <n v="15"/>
    <n v="8.75"/>
    <n v="2"/>
    <n v="481.05637508093707"/>
    <n v="4.8105637508093706E-2"/>
    <n v="384.84510006474966"/>
    <n v="3.8484510006474966E-2"/>
    <n v="9.6211275016187398E-3"/>
    <n v="9.1999999999999993"/>
    <n v="0.35405749205956966"/>
    <n v="8.1999999999999993"/>
    <n v="7.889324551327366E-2"/>
    <n v="0.27516424654629601"/>
  </r>
  <r>
    <s v="STT"/>
    <n v="23"/>
    <d v="2009-02-26T00:00:00"/>
    <n v="28"/>
    <s v="Campbell"/>
    <x v="9"/>
    <n v="70"/>
    <n v="15"/>
    <n v="10"/>
    <n v="10"/>
    <n v="3"/>
    <n v="942.47779607693792"/>
    <n v="9.4247779607693788E-2"/>
    <n v="659.73445725385648"/>
    <n v="6.5973445725385646E-2"/>
    <n v="2.8274333882308142E-2"/>
    <n v="10.71"/>
    <n v="0.70657560371888029"/>
    <n v="8.1999999999999993"/>
    <n v="0.23184953783492673"/>
    <n v="0.47472606588395355"/>
  </r>
  <r>
    <s v="STT"/>
    <n v="23"/>
    <d v="2009-02-26T00:00:00"/>
    <n v="28"/>
    <s v="Campbell"/>
    <x v="9"/>
    <n v="40"/>
    <n v="15"/>
    <n v="20"/>
    <n v="12.5"/>
    <n v="3"/>
    <n v="1472.6215563702156"/>
    <n v="0.14726215563702155"/>
    <n v="589.0486225480862"/>
    <n v="5.8904862254808621E-2"/>
    <n v="8.8357293382212931E-2"/>
    <n v="10.71"/>
    <n v="0.63087107474900039"/>
    <n v="8.1999999999999993"/>
    <n v="0.72452980573414594"/>
    <n v="-9.3658730985145544E-2"/>
  </r>
  <r>
    <s v="STT"/>
    <n v="23"/>
    <d v="2009-02-26T00:00:00"/>
    <n v="28"/>
    <s v="Campbell"/>
    <x v="9"/>
    <n v="30"/>
    <n v="20"/>
    <n v="20"/>
    <n v="15"/>
    <n v="3"/>
    <n v="2120.5750411731105"/>
    <n v="0.21205750411731106"/>
    <n v="636.17251235193316"/>
    <n v="6.3617251235193323E-2"/>
    <n v="0.14844025288211773"/>
    <n v="10.71"/>
    <n v="0.68134076072892058"/>
    <n v="8.1999999999999993"/>
    <n v="1.2172100736333653"/>
    <n v="-0.53586931290444473"/>
  </r>
  <r>
    <s v="STT"/>
    <n v="23"/>
    <d v="2009-02-26T00:00:00"/>
    <n v="28"/>
    <s v="Campbell"/>
    <x v="9"/>
    <n v="60"/>
    <n v="15"/>
    <n v="15"/>
    <n v="11.25"/>
    <n v="3"/>
    <n v="1192.8234606598746"/>
    <n v="0.11928234606598746"/>
    <n v="715.69407639592475"/>
    <n v="7.1569407639592478E-2"/>
    <n v="4.7712938426394985E-2"/>
    <n v="10.71"/>
    <n v="0.76650835582003551"/>
    <n v="8.1999999999999993"/>
    <n v="0.39124609509643882"/>
    <n v="0.3752622607235967"/>
  </r>
  <r>
    <s v="STT"/>
    <n v="23"/>
    <d v="2009-02-26T00:00:00"/>
    <n v="28"/>
    <s v="Campbell"/>
    <x v="19"/>
    <n v="80"/>
    <n v="5"/>
    <n v="10"/>
    <n v="5"/>
    <n v="2"/>
    <n v="157.07963267948966"/>
    <n v="1.5707963267948967E-2"/>
    <n v="125.66370614359174"/>
    <n v="1.2566370614359173E-2"/>
    <n v="3.1415926535897937E-3"/>
    <n v="8.19"/>
    <n v="0.10291857533160162"/>
    <n v="10.218461538461538"/>
    <n v="3.2102243700220627E-2"/>
    <n v="7.0816331631380985E-2"/>
  </r>
  <r>
    <s v="STT"/>
    <n v="23"/>
    <d v="2009-02-26T00:00:00"/>
    <n v="28"/>
    <s v="Campbell"/>
    <x v="5"/>
    <n v="100"/>
    <n v="5"/>
    <n v="10"/>
    <n v="5"/>
    <n v="1"/>
    <n v="78.539816339744831"/>
    <n v="7.8539816339744835E-3"/>
    <n v="78.539816339744831"/>
    <n v="7.8539816339744835E-3"/>
    <n v="0"/>
    <n v="1.93"/>
    <n v="1.5158184553570753E-2"/>
    <n v="8.104694792715291"/>
    <n v="0"/>
    <n v="1.5158184553570753E-2"/>
  </r>
  <r>
    <s v="STT"/>
    <n v="23"/>
    <d v="2009-02-26T00:00:00"/>
    <n v="28"/>
    <s v="Campbell"/>
    <x v="9"/>
    <n v="40"/>
    <n v="10"/>
    <n v="5"/>
    <n v="6.25"/>
    <n v="3"/>
    <n v="368.15538909255389"/>
    <n v="3.6815538909255388E-2"/>
    <n v="147.26215563702155"/>
    <n v="1.4726215563702155E-2"/>
    <n v="2.2089323345553233E-2"/>
    <n v="10.71"/>
    <n v="0.1577177686872501"/>
    <n v="8.1999999999999993"/>
    <n v="0.18113245143353648"/>
    <n v="-2.3414682746286386E-2"/>
  </r>
  <r>
    <s v="STT"/>
    <n v="23"/>
    <d v="2009-02-26T00:00:00"/>
    <n v="28"/>
    <s v="Campbell"/>
    <x v="19"/>
    <n v="90"/>
    <n v="5"/>
    <n v="10"/>
    <n v="5"/>
    <n v="2"/>
    <n v="157.07963267948966"/>
    <n v="1.5707963267948967E-2"/>
    <n v="141.37166941154069"/>
    <n v="1.4137166941154069E-2"/>
    <n v="1.5707963267948977E-3"/>
    <n v="8.19"/>
    <n v="0.11578339724805183"/>
    <n v="10.218461538461538"/>
    <n v="1.6051121850110324E-2"/>
    <n v="9.9732275397941494E-2"/>
  </r>
  <r>
    <s v="STT"/>
    <n v="23"/>
    <d v="2009-02-26T00:00:00"/>
    <n v="28"/>
    <s v="Campbell"/>
    <x v="9"/>
    <n v="80"/>
    <n v="10"/>
    <n v="10"/>
    <n v="7.5"/>
    <n v="3"/>
    <n v="530.14376029327764"/>
    <n v="5.3014376029327764E-2"/>
    <n v="424.11500823462211"/>
    <n v="4.2411500823462213E-2"/>
    <n v="1.0602875205865551E-2"/>
    <n v="10.71"/>
    <n v="0.45422717381928035"/>
    <n v="8.1999999999999993"/>
    <n v="8.6943576688097518E-2"/>
    <n v="0.36728359713118286"/>
  </r>
  <r>
    <s v="STT"/>
    <n v="23"/>
    <d v="2009-02-26T00:00:00"/>
    <n v="28"/>
    <s v="Campbell"/>
    <x v="19"/>
    <n v="90"/>
    <n v="5"/>
    <n v="10"/>
    <n v="5"/>
    <n v="2"/>
    <n v="157.07963267948966"/>
    <n v="1.5707963267948967E-2"/>
    <n v="141.37166941154069"/>
    <n v="1.4137166941154069E-2"/>
    <n v="1.5707963267948977E-3"/>
    <n v="8.19"/>
    <n v="0.11578339724805183"/>
    <n v="10.218461538461538"/>
    <n v="1.6051121850110324E-2"/>
    <n v="9.9732275397941494E-2"/>
  </r>
  <r>
    <s v="STT"/>
    <n v="23"/>
    <d v="2009-02-26T00:00:00"/>
    <n v="31"/>
    <s v="Campbell"/>
    <x v="9"/>
    <n v="15"/>
    <n v="50"/>
    <n v="100"/>
    <n v="50"/>
    <n v="3"/>
    <n v="23561.944901923449"/>
    <n v="2.3561944901923448"/>
    <n v="3534.2917352885174"/>
    <n v="0.35342917352885173"/>
    <n v="2.0027653166634929"/>
    <n v="10.71"/>
    <n v="3.7852264484940021"/>
    <n v="8.1999999999999993"/>
    <n v="16.422675596640641"/>
    <n v="-12.637449148146638"/>
  </r>
  <r>
    <s v="STT"/>
    <n v="23"/>
    <d v="2009-02-26T00:00:00"/>
    <n v="31"/>
    <s v="Campbell"/>
    <x v="9"/>
    <n v="10"/>
    <n v="65"/>
    <n v="50"/>
    <n v="45"/>
    <n v="3"/>
    <n v="19085.175370557994"/>
    <n v="1.9085175370557994"/>
    <n v="1908.5175370557995"/>
    <n v="0.19085175370557994"/>
    <n v="1.7176657833502196"/>
    <n v="10.71"/>
    <n v="2.0440222821867615"/>
    <n v="8.1999999999999993"/>
    <n v="14.0848594234718"/>
    <n v="-12.040837141285039"/>
  </r>
  <r>
    <s v="STT"/>
    <n v="23"/>
    <d v="2009-02-26T00:00:00"/>
    <n v="31"/>
    <s v="Campbell"/>
    <x v="9"/>
    <n v="10"/>
    <n v="25"/>
    <n v="20"/>
    <n v="17.5"/>
    <n v="3"/>
    <n v="2886.3382504856222"/>
    <n v="0.28863382504856222"/>
    <n v="288.63382504856224"/>
    <n v="2.8863382504856223E-2"/>
    <n v="0.25977044254370601"/>
    <n v="10.71"/>
    <n v="0.30912682662701019"/>
    <n v="8.1999999999999993"/>
    <n v="2.1301176288583892"/>
    <n v="-1.820990802231379"/>
  </r>
  <r>
    <s v="STT"/>
    <n v="23"/>
    <d v="2009-02-26T00:00:00"/>
    <n v="31"/>
    <s v="Campbell"/>
    <x v="9"/>
    <n v="10"/>
    <n v="35"/>
    <n v="55"/>
    <n v="31.25"/>
    <n v="3"/>
    <n v="9203.8847273138472"/>
    <n v="0.92038847273138469"/>
    <n v="920.38847273138481"/>
    <n v="9.2038847273138477E-2"/>
    <n v="0.8283496254582462"/>
    <n v="10.71"/>
    <n v="0.98573605429531319"/>
    <n v="8.1999999999999993"/>
    <n v="6.7924669287576185"/>
    <n v="-5.8067308744623052"/>
  </r>
  <r>
    <s v="STT"/>
    <n v="23"/>
    <d v="2009-02-26T00:00:00"/>
    <n v="31"/>
    <s v="Campbell"/>
    <x v="3"/>
    <n v="80"/>
    <n v="10"/>
    <n v="10"/>
    <n v="7.5"/>
    <n v="2"/>
    <n v="353.42917352885172"/>
    <n v="3.5342917352885174E-2"/>
    <n v="282.74333882308139"/>
    <n v="2.8274333882308138E-2"/>
    <n v="7.0685834705770355E-3"/>
    <n v="5.78"/>
    <n v="0.16342564983974106"/>
    <n v="9.0675767918088734"/>
    <n v="6.4094923428768144E-2"/>
    <n v="9.9330726410972917E-2"/>
  </r>
  <r>
    <s v="STT"/>
    <n v="23"/>
    <d v="2009-02-26T00:00:00"/>
    <n v="31"/>
    <s v="Campbell"/>
    <x v="9"/>
    <n v="10"/>
    <n v="15"/>
    <n v="40"/>
    <n v="17.5"/>
    <n v="3"/>
    <n v="2886.3382504856222"/>
    <n v="0.28863382504856222"/>
    <n v="288.63382504856224"/>
    <n v="2.8863382504856223E-2"/>
    <n v="0.25977044254370601"/>
    <n v="10.71"/>
    <n v="0.30912682662701019"/>
    <n v="8.1999999999999993"/>
    <n v="2.1301176288583892"/>
    <n v="-1.820990802231379"/>
  </r>
  <r>
    <s v="STT"/>
    <n v="23"/>
    <d v="2009-02-26T00:00:00"/>
    <n v="31"/>
    <s v="Campbell"/>
    <x v="9"/>
    <n v="5"/>
    <n v="10"/>
    <n v="25"/>
    <n v="11.25"/>
    <n v="3"/>
    <n v="1192.8234606598746"/>
    <n v="0.11928234606598746"/>
    <n v="59.641173032993734"/>
    <n v="5.9641173032993731E-3"/>
    <n v="0.11331822876268809"/>
    <n v="10.71"/>
    <n v="6.3875696318336297E-2"/>
    <n v="8.1999999999999993"/>
    <n v="0.92920947585404223"/>
    <n v="-0.86533377953570589"/>
  </r>
  <r>
    <s v="STT"/>
    <n v="23"/>
    <d v="2009-02-26T00:00:00"/>
    <n v="31"/>
    <s v="Campbell"/>
    <x v="8"/>
    <n v="100"/>
    <n v="10"/>
    <n v="5"/>
    <n v="6.25"/>
    <n v="2"/>
    <n v="245.43692606170259"/>
    <n v="2.4543692606170259E-2"/>
    <n v="245.43692606170259"/>
    <n v="2.4543692606170259E-2"/>
    <n v="0"/>
    <n v="6.62"/>
    <n v="0.16247924505284711"/>
    <n v="8.3025000000000002"/>
    <n v="0"/>
    <n v="0.16247924505284711"/>
  </r>
  <r>
    <s v="STT"/>
    <n v="27"/>
    <d v="2009-02-26T00:00:00"/>
    <n v="35"/>
    <s v="Hemmer"/>
    <x v="4"/>
    <n v="5"/>
    <n v="80"/>
    <n v="120"/>
    <n v="70"/>
    <n v="2"/>
    <n v="30787.608005179973"/>
    <n v="3.0787608005179972"/>
    <n v="1539.3804002589986"/>
    <n v="0.15393804002589986"/>
    <n v="2.9248227604920971"/>
    <n v="11.49"/>
    <n v="1.7687480798975894"/>
    <n v="8.1999999999999993"/>
    <n v="23.983546636035193"/>
    <n v="-22.214798556137602"/>
  </r>
  <r>
    <s v="STT"/>
    <n v="27"/>
    <d v="2009-02-26T00:00:00"/>
    <n v="35"/>
    <s v="Hemmer"/>
    <x v="6"/>
    <n v="90"/>
    <n v="5"/>
    <n v="12"/>
    <n v="5.5"/>
    <n v="2"/>
    <n v="190.06635554218249"/>
    <n v="1.9006635554218249E-2"/>
    <n v="171.05971998796426"/>
    <n v="1.7105971998796425E-2"/>
    <n v="1.9006635554218235E-3"/>
    <n v="4.05"/>
    <n v="6.9279186595125525E-2"/>
    <n v="8.104694792715291"/>
    <n v="1.5404298020330984E-2"/>
    <n v="5.3874888574794541E-2"/>
  </r>
  <r>
    <s v="STT"/>
    <n v="27"/>
    <d v="2009-02-26T00:00:00"/>
    <n v="35"/>
    <s v="Hemmer"/>
    <x v="7"/>
    <n v="10"/>
    <n v="27"/>
    <n v="45"/>
    <n v="24.75"/>
    <n v="2"/>
    <n v="3848.8436997291951"/>
    <n v="0.38488436997291953"/>
    <n v="384.88436997291956"/>
    <n v="3.8488436997291958E-2"/>
    <n v="0.34639593297562754"/>
    <n v="9.1999999999999993"/>
    <n v="0.35409362037508602"/>
    <n v="8.1999999999999993"/>
    <n v="2.8404466504001458"/>
    <n v="-2.4863530300250596"/>
  </r>
  <r>
    <s v="STT"/>
    <n v="27"/>
    <d v="2009-02-26T00:00:00"/>
    <n v="35"/>
    <s v="Hemmer"/>
    <x v="2"/>
    <n v="100"/>
    <n v="1"/>
    <n v="13"/>
    <n v="3.75"/>
    <n v="2"/>
    <n v="88.35729338221293"/>
    <n v="8.8357293382212935E-3"/>
    <n v="88.35729338221293"/>
    <n v="8.8357293382212935E-3"/>
    <n v="0"/>
    <n v="6.51"/>
    <n v="5.7520597991820618E-2"/>
    <n v="8.2509316770186327"/>
    <n v="0"/>
    <n v="5.7520597991820618E-2"/>
  </r>
  <r>
    <s v="STT"/>
    <n v="27"/>
    <d v="2009-02-26T00:00:00"/>
    <n v="35"/>
    <s v="Hemmer"/>
    <x v="7"/>
    <n v="20"/>
    <n v="25"/>
    <n v="20"/>
    <n v="17.5"/>
    <n v="2"/>
    <n v="1924.2255003237483"/>
    <n v="0.19242255003237482"/>
    <n v="384.84510006474966"/>
    <n v="3.8484510006474966E-2"/>
    <n v="0.15393804002589986"/>
    <n v="9.1999999999999993"/>
    <n v="0.35405749205956966"/>
    <n v="8.1999999999999993"/>
    <n v="1.2622919282123788"/>
    <n v="-0.90823443615280919"/>
  </r>
  <r>
    <s v="STT"/>
    <n v="27"/>
    <d v="2009-02-26T00:00:00"/>
    <n v="35"/>
    <s v="Hemmer"/>
    <x v="11"/>
    <n v="25"/>
    <n v="20"/>
    <n v="18"/>
    <n v="14.5"/>
    <n v="3"/>
    <n v="1981.5595662517619"/>
    <n v="0.19815595662517618"/>
    <n v="495.38989156294048"/>
    <n v="4.9538989156294046E-2"/>
    <n v="0.14861696746888214"/>
    <n v="1.86"/>
    <n v="9.2142519830706926E-2"/>
    <n v="12.651428571428571"/>
    <n v="1.8802169484348861"/>
    <n v="-1.7880744286041792"/>
  </r>
  <r>
    <s v="STT"/>
    <n v="27"/>
    <d v="2009-02-26T00:00:00"/>
    <n v="35"/>
    <s v="Hemmer"/>
    <x v="3"/>
    <n v="100"/>
    <n v="4"/>
    <n v="14"/>
    <n v="5.5"/>
    <n v="2"/>
    <n v="190.06635554218249"/>
    <n v="1.9006635554218249E-2"/>
    <n v="190.06635554218249"/>
    <n v="1.9006635554218249E-2"/>
    <n v="0"/>
    <n v="5.78"/>
    <n v="0.10985835350338148"/>
    <n v="9.0675767918088734"/>
    <n v="0"/>
    <n v="0.10985835350338148"/>
  </r>
  <r>
    <s v="STT"/>
    <n v="27"/>
    <d v="2009-02-26T00:00:00"/>
    <n v="35"/>
    <s v="Hemmer"/>
    <x v="17"/>
    <n v="100"/>
    <n v="7"/>
    <n v="10"/>
    <n v="6"/>
    <n v="2"/>
    <n v="226.1946710584651"/>
    <n v="2.2619467105846509E-2"/>
    <n v="226.1946710584651"/>
    <n v="2.2619467105846509E-2"/>
    <n v="0"/>
    <n v="5.23"/>
    <n v="0.11829981296357725"/>
    <n v="8.461146496815287"/>
    <n v="0"/>
    <n v="0.11829981296357725"/>
  </r>
  <r>
    <s v="STT"/>
    <n v="27"/>
    <d v="2009-02-26T00:00:00"/>
    <n v="35"/>
    <s v="Hemmer"/>
    <x v="7"/>
    <n v="75"/>
    <n v="7"/>
    <n v="17"/>
    <n v="7.75"/>
    <n v="2"/>
    <n v="377.38381751247391"/>
    <n v="3.7738381751247392E-2"/>
    <n v="283.03786313435546"/>
    <n v="2.8303786313435546E-2"/>
    <n v="9.4345954378118463E-3"/>
    <n v="9.1999999999999993"/>
    <n v="0.26039483408360697"/>
    <n v="8.1999999999999993"/>
    <n v="7.7363682590057131E-2"/>
    <n v="0.18303115149354984"/>
  </r>
  <r>
    <s v="STT"/>
    <n v="27"/>
    <d v="2009-02-26T00:00:00"/>
    <n v="35"/>
    <s v="Hemmer"/>
    <x v="3"/>
    <n v="100"/>
    <n v="2"/>
    <n v="17"/>
    <n v="5.25"/>
    <n v="2"/>
    <n v="173.18029502913734"/>
    <n v="1.7318029502913734E-2"/>
    <n v="173.18029502913734"/>
    <n v="1.7318029502913734E-2"/>
    <n v="0"/>
    <n v="5.78"/>
    <n v="0.10009821052684138"/>
    <n v="9.0675767918088734"/>
    <n v="0"/>
    <n v="0.10009821052684138"/>
  </r>
  <r>
    <s v="STT"/>
    <n v="27"/>
    <d v="2009-02-26T00:00:00"/>
    <n v="35"/>
    <s v="Hemmer"/>
    <x v="4"/>
    <n v="100"/>
    <n v="22"/>
    <n v="15"/>
    <n v="14.75"/>
    <n v="2"/>
    <n v="1366.9855033932588"/>
    <n v="0.13669855033932587"/>
    <n v="1366.9855033932588"/>
    <n v="0.13669855033932587"/>
    <n v="0"/>
    <n v="11.49"/>
    <n v="1.5706663433988544"/>
    <n v="8.1999999999999993"/>
    <n v="0"/>
    <n v="1.5706663433988544"/>
  </r>
  <r>
    <s v="STT"/>
    <n v="27"/>
    <d v="2009-02-26T00:00:00"/>
    <n v="35"/>
    <s v="Hemmer"/>
    <x v="7"/>
    <n v="20"/>
    <n v="25"/>
    <n v="25"/>
    <n v="18.75"/>
    <n v="2"/>
    <n v="2208.9323345553235"/>
    <n v="0.22089323345553236"/>
    <n v="441.78646691106474"/>
    <n v="4.4178646691106473E-2"/>
    <n v="0.17671458676442589"/>
    <n v="9.1999999999999993"/>
    <n v="0.40644354955817952"/>
    <n v="8.1999999999999993"/>
    <n v="1.4490596114682921"/>
    <n v="-1.0426160619101126"/>
  </r>
  <r>
    <s v="STT"/>
    <n v="27"/>
    <d v="2009-02-26T00:00:00"/>
    <n v="35"/>
    <s v="Hemmer"/>
    <x v="2"/>
    <n v="90"/>
    <n v="12"/>
    <n v="12"/>
    <n v="9"/>
    <n v="2"/>
    <n v="508.93800988154646"/>
    <n v="5.0893800988154644E-2"/>
    <n v="458.04420889339184"/>
    <n v="4.5804420889339184E-2"/>
    <n v="5.0893800988154603E-3"/>
    <n v="6.51"/>
    <n v="0.29818677998959808"/>
    <n v="8.2509316770186327"/>
    <n v="4.1992127473704698E-2"/>
    <n v="0.25619465251589341"/>
  </r>
  <r>
    <s v="STT"/>
    <n v="27"/>
    <d v="2009-02-26T00:00:00"/>
    <n v="35"/>
    <s v="Hemmer"/>
    <x v="8"/>
    <n v="35"/>
    <n v="45"/>
    <n v="47"/>
    <n v="34.25"/>
    <n v="2"/>
    <n v="7370.569064403353"/>
    <n v="0.73705690644033528"/>
    <n v="2579.6991725411735"/>
    <n v="0.25796991725411733"/>
    <n v="0.47908698918621795"/>
    <n v="6.62"/>
    <n v="1.7077608522222567"/>
    <n v="8.3025000000000002"/>
    <n v="3.9776197277185745"/>
    <n v="-2.2698588754963178"/>
  </r>
  <r>
    <s v="STT"/>
    <n v="27"/>
    <d v="2009-02-26T00:00:00"/>
    <n v="35"/>
    <s v="Hemmer"/>
    <x v="7"/>
    <n v="100"/>
    <n v="10"/>
    <n v="14"/>
    <n v="8.5"/>
    <n v="2"/>
    <n v="453.9601384437251"/>
    <n v="4.5396013844372508E-2"/>
    <n v="453.9601384437251"/>
    <n v="4.5396013844372508E-2"/>
    <n v="0"/>
    <n v="9.1999999999999993"/>
    <n v="0.41764332736822707"/>
    <n v="8.1999999999999993"/>
    <n v="0"/>
    <n v="0.41764332736822707"/>
  </r>
  <r>
    <s v="STT"/>
    <n v="27"/>
    <d v="2009-02-26T00:00:00"/>
    <n v="35"/>
    <s v="Hemmer"/>
    <x v="17"/>
    <n v="100"/>
    <n v="2"/>
    <n v="12"/>
    <n v="4"/>
    <n v="2"/>
    <n v="100.53096491487338"/>
    <n v="1.0053096491487338E-2"/>
    <n v="100.53096491487338"/>
    <n v="1.0053096491487338E-2"/>
    <n v="0"/>
    <n v="5.23"/>
    <n v="5.2577694650478783E-2"/>
    <n v="8.461146496815287"/>
    <n v="0"/>
    <n v="5.2577694650478783E-2"/>
  </r>
  <r>
    <s v="STT"/>
    <n v="27"/>
    <d v="2009-02-26T00:00:00"/>
    <n v="35"/>
    <s v="Hemmer"/>
    <x v="8"/>
    <n v="100"/>
    <n v="5"/>
    <n v="12"/>
    <n v="5.5"/>
    <n v="2"/>
    <n v="190.06635554218249"/>
    <n v="1.9006635554218249E-2"/>
    <n v="190.06635554218249"/>
    <n v="1.9006635554218249E-2"/>
    <n v="0"/>
    <n v="6.62"/>
    <n v="0.12582392736892481"/>
    <n v="8.3025000000000002"/>
    <n v="0"/>
    <n v="0.12582392736892481"/>
  </r>
  <r>
    <s v="STT"/>
    <n v="27"/>
    <d v="2009-02-26T00:00:00"/>
    <n v="35"/>
    <s v="Hemmer"/>
    <x v="2"/>
    <n v="100"/>
    <n v="2"/>
    <n v="11"/>
    <n v="3.75"/>
    <n v="2"/>
    <n v="88.35729338221293"/>
    <n v="8.8357293382212935E-3"/>
    <n v="88.35729338221293"/>
    <n v="8.8357293382212935E-3"/>
    <n v="0"/>
    <n v="6.51"/>
    <n v="5.7520597991820618E-2"/>
    <n v="8.2509316770186327"/>
    <n v="0"/>
    <n v="5.7520597991820618E-2"/>
  </r>
  <r>
    <s v="STT"/>
    <n v="27"/>
    <d v="2009-02-26T00:00:00"/>
    <n v="35"/>
    <s v="Hemmer"/>
    <x v="4"/>
    <n v="20"/>
    <n v="40"/>
    <n v="60"/>
    <n v="35"/>
    <n v="2"/>
    <n v="7696.9020012949932"/>
    <n v="0.76969020012949929"/>
    <n v="1539.3804002589986"/>
    <n v="0.15393804002589986"/>
    <n v="0.61575216010359946"/>
    <n v="11.49"/>
    <n v="1.7687480798975894"/>
    <n v="8.1999999999999993"/>
    <n v="5.0491677128495152"/>
    <n v="-3.2804196329519257"/>
  </r>
  <r>
    <s v="STT"/>
    <n v="27"/>
    <d v="2009-02-26T00:00:00"/>
    <n v="35"/>
    <s v="Hemmer"/>
    <x v="17"/>
    <n v="100"/>
    <n v="5"/>
    <n v="15"/>
    <n v="6.25"/>
    <n v="2"/>
    <n v="245.43692606170259"/>
    <n v="2.4543692606170259E-2"/>
    <n v="245.43692606170259"/>
    <n v="2.4543692606170259E-2"/>
    <n v="0"/>
    <n v="5.23"/>
    <n v="0.12836351233027046"/>
    <n v="8.461146496815287"/>
    <n v="0"/>
    <n v="0.12836351233027046"/>
  </r>
  <r>
    <s v="STT"/>
    <n v="27"/>
    <d v="2009-02-26T00:00:00"/>
    <n v="35"/>
    <s v="Hemmer"/>
    <x v="8"/>
    <n v="90"/>
    <n v="10"/>
    <n v="20"/>
    <n v="10"/>
    <n v="2"/>
    <n v="628.31853071795865"/>
    <n v="6.2831853071795868E-2"/>
    <n v="565.48667764616278"/>
    <n v="5.6548667764616277E-2"/>
    <n v="6.283185307179591E-3"/>
    <n v="6.62"/>
    <n v="0.37435218060175973"/>
    <n v="8.3025000000000002"/>
    <n v="5.2166146012858558E-2"/>
    <n v="0.32218603458890116"/>
  </r>
  <r>
    <s v="STT"/>
    <n v="27"/>
    <d v="2009-02-26T00:00:00"/>
    <n v="35"/>
    <s v="Hemmer"/>
    <x v="2"/>
    <n v="90"/>
    <n v="8"/>
    <n v="14"/>
    <n v="7.5"/>
    <n v="2"/>
    <n v="353.42917352885172"/>
    <n v="3.5342917352885174E-2"/>
    <n v="318.08625617596658"/>
    <n v="3.1808625617596661E-2"/>
    <n v="3.5342917352885125E-3"/>
    <n v="6.51"/>
    <n v="0.20707415277055427"/>
    <n v="8.2509316770186327"/>
    <n v="2.9161199634517139E-2"/>
    <n v="0.17791295313603714"/>
  </r>
  <r>
    <s v="STT"/>
    <n v="27"/>
    <d v="2009-02-26T00:00:00"/>
    <n v="35"/>
    <s v="Hemmer"/>
    <x v="11"/>
    <n v="90"/>
    <n v="20"/>
    <n v="15"/>
    <n v="13.75"/>
    <n v="3"/>
    <n v="1781.8720832079607"/>
    <n v="0.17818720832079607"/>
    <n v="1603.6848748871646"/>
    <n v="0.16036848748871646"/>
    <n v="1.781872083207961E-2"/>
    <n v="1.86"/>
    <n v="0.29828538672901261"/>
    <n v="12.651428571428571"/>
    <n v="0.22543227384128145"/>
    <n v="7.2853112887731164E-2"/>
  </r>
  <r>
    <s v="STT"/>
    <n v="27"/>
    <d v="2009-02-26T00:00:00"/>
    <n v="35"/>
    <s v="Hemmer"/>
    <x v="11"/>
    <n v="50"/>
    <n v="25"/>
    <n v="25"/>
    <n v="18.75"/>
    <n v="3"/>
    <n v="3313.3985018329849"/>
    <n v="0.33133985018329848"/>
    <n v="1656.6992509164925"/>
    <n v="0.16566992509164924"/>
    <n v="0.16566992509164924"/>
    <n v="1.86"/>
    <n v="0.30814606067046763"/>
    <n v="12.651428571428571"/>
    <n v="2.0959612237309222"/>
    <n v="-1.7878151630604546"/>
  </r>
  <r>
    <s v="STT"/>
    <n v="27"/>
    <d v="2009-02-26T00:00:00"/>
    <n v="35"/>
    <s v="Hemmer"/>
    <x v="3"/>
    <n v="100"/>
    <n v="9"/>
    <n v="12"/>
    <n v="7.5"/>
    <n v="2"/>
    <n v="353.42917352885172"/>
    <n v="3.5342917352885174E-2"/>
    <n v="353.42917352885172"/>
    <n v="3.5342917352885174E-2"/>
    <n v="0"/>
    <n v="5.78"/>
    <n v="0.20428206229967633"/>
    <n v="9.0675767918088734"/>
    <n v="0"/>
    <n v="0.20428206229967633"/>
  </r>
  <r>
    <s v="STT"/>
    <n v="27"/>
    <d v="2009-02-26T00:00:00"/>
    <n v="35"/>
    <s v="Hemmer"/>
    <x v="3"/>
    <n v="100"/>
    <n v="10"/>
    <n v="12"/>
    <n v="8"/>
    <n v="2"/>
    <n v="402.12385965949352"/>
    <n v="4.0212385965949352E-2"/>
    <n v="402.12385965949352"/>
    <n v="4.0212385965949352E-2"/>
    <n v="0"/>
    <n v="5.78"/>
    <n v="0.23242759088318726"/>
    <n v="9.0675767918088734"/>
    <n v="0"/>
    <n v="0.23242759088318726"/>
  </r>
  <r>
    <s v="STT"/>
    <n v="27"/>
    <d v="2009-02-26T00:00:00"/>
    <n v="35"/>
    <s v="Hemmer"/>
    <x v="2"/>
    <n v="20"/>
    <n v="75"/>
    <n v="80"/>
    <n v="57.5"/>
    <n v="2"/>
    <n v="20773.781421862506"/>
    <n v="2.0773781421862507"/>
    <n v="4154.7562843725018"/>
    <n v="0.41547562843725017"/>
    <n v="1.6619025137490007"/>
    <n v="6.51"/>
    <n v="2.7047463411264987"/>
    <n v="8.2509316770186327"/>
    <n v="13.712244094808524"/>
    <n v="-11.007497753682024"/>
  </r>
  <r>
    <s v="STT"/>
    <n v="27"/>
    <d v="2009-02-26T00:00:00"/>
    <n v="35"/>
    <s v="Hemmer"/>
    <x v="7"/>
    <n v="90"/>
    <n v="17"/>
    <n v="5"/>
    <n v="9.75"/>
    <n v="2"/>
    <n v="597.29530326375937"/>
    <n v="5.9729530326375936E-2"/>
    <n v="537.56577293738349"/>
    <n v="5.3756577293738346E-2"/>
    <n v="5.9729530326375901E-3"/>
    <n v="9.1999999999999993"/>
    <n v="0.49456051110239274"/>
    <n v="8.1999999999999993"/>
    <n v="4.8978214867628232E-2"/>
    <n v="0.44558229623476453"/>
  </r>
  <r>
    <s v="STT"/>
    <n v="27"/>
    <d v="2009-02-26T00:00:00"/>
    <n v="35"/>
    <s v="Hemmer"/>
    <x v="3"/>
    <n v="100"/>
    <n v="2"/>
    <n v="23"/>
    <n v="6.75"/>
    <n v="2"/>
    <n v="286.27763055836988"/>
    <n v="2.8627763055836988E-2"/>
    <n v="286.27763055836988"/>
    <n v="2.8627763055836988E-2"/>
    <n v="0"/>
    <n v="5.78"/>
    <n v="0.1654684704627378"/>
    <n v="9.0675767918088734"/>
    <n v="0"/>
    <n v="0.1654684704627378"/>
  </r>
  <r>
    <s v="STT"/>
    <n v="27"/>
    <d v="2009-02-26T00:00:00"/>
    <n v="35"/>
    <s v="Hemmer"/>
    <x v="11"/>
    <n v="75"/>
    <n v="15"/>
    <n v="20"/>
    <n v="12.5"/>
    <n v="3"/>
    <n v="1472.6215563702156"/>
    <n v="0.14726215563702155"/>
    <n v="1104.4661672776617"/>
    <n v="0.11044661672776618"/>
    <n v="3.6815538909255374E-2"/>
    <n v="1.86"/>
    <n v="0.20543070711364511"/>
    <n v="12.651428571428571"/>
    <n v="0.4657691608290937"/>
    <n v="-0.26033845371544861"/>
  </r>
  <r>
    <s v="STT"/>
    <n v="27"/>
    <d v="2009-02-26T00:00:00"/>
    <n v="35"/>
    <s v="Hemmer"/>
    <x v="7"/>
    <n v="90"/>
    <n v="4"/>
    <n v="25"/>
    <n v="8.25"/>
    <n v="2"/>
    <n v="427.6492999699106"/>
    <n v="4.2764929996991059E-2"/>
    <n v="384.88436997291956"/>
    <n v="3.8488436997291958E-2"/>
    <n v="4.2764929996991011E-3"/>
    <n v="9.1999999999999993"/>
    <n v="0.35409362037508602"/>
    <n v="8.1999999999999993"/>
    <n v="3.5067242597532626E-2"/>
    <n v="0.31902637777755338"/>
  </r>
  <r>
    <s v="STT"/>
    <n v="27"/>
    <d v="2009-02-26T00:00:00"/>
    <n v="35"/>
    <s v="Hemmer"/>
    <x v="6"/>
    <n v="90"/>
    <n v="2"/>
    <n v="25"/>
    <n v="7.25"/>
    <n v="2"/>
    <n v="330.259927708627"/>
    <n v="3.3025992770862697E-2"/>
    <n v="297.23393493776433"/>
    <n v="2.9723393493776434E-2"/>
    <n v="3.3025992770862635E-3"/>
    <n v="4.05"/>
    <n v="0.12037974364979455"/>
    <n v="8.104694792715291"/>
    <n v="2.6766559163426323E-2"/>
    <n v="9.3613184486368226E-2"/>
  </r>
  <r>
    <s v="STT"/>
    <n v="27"/>
    <d v="2009-02-26T00:00:00"/>
    <n v="35"/>
    <s v="Hemmer"/>
    <x v="13"/>
    <n v="100"/>
    <n v="25"/>
    <n v="20"/>
    <n v="17.5"/>
    <n v="3"/>
    <n v="2886.3382504856195"/>
    <n v="0.28863382504856194"/>
    <n v="2886.3382504856195"/>
    <n v="0.28863382504856194"/>
    <n v="0"/>
    <n v="12.13"/>
    <n v="3.5011282978390565"/>
    <n v="8.104694792715291"/>
    <n v="0"/>
    <n v="3.5011282978390565"/>
  </r>
  <r>
    <s v="STT"/>
    <n v="27"/>
    <d v="2009-02-26T00:00:00"/>
    <n v="35"/>
    <s v="Hemmer"/>
    <x v="8"/>
    <n v="100"/>
    <n v="20"/>
    <n v="15"/>
    <n v="13.75"/>
    <n v="2"/>
    <n v="1187.9147221386406"/>
    <n v="0.11879147221386406"/>
    <n v="1187.9147221386406"/>
    <n v="0.11879147221386406"/>
    <n v="0"/>
    <n v="6.62"/>
    <n v="0.78639954605578011"/>
    <n v="8.3025000000000002"/>
    <n v="0"/>
    <n v="0.78639954605578011"/>
  </r>
  <r>
    <s v="STT"/>
    <n v="27"/>
    <d v="2009-02-26T00:00:00"/>
    <n v="35"/>
    <s v="Hemmer"/>
    <x v="8"/>
    <n v="90"/>
    <n v="6"/>
    <n v="23"/>
    <n v="8.75"/>
    <n v="2"/>
    <n v="481.05637508093707"/>
    <n v="4.8105637508093706E-2"/>
    <n v="432.95073757284337"/>
    <n v="4.3295073757284336E-2"/>
    <n v="4.8105637508093699E-3"/>
    <n v="6.62"/>
    <n v="0.2866133882732223"/>
    <n v="8.3025000000000002"/>
    <n v="3.9939705541094793E-2"/>
    <n v="0.2466736827321275"/>
  </r>
  <r>
    <s v="STT"/>
    <n v="27"/>
    <d v="2009-02-26T00:00:00"/>
    <n v="35"/>
    <s v="Hemmer"/>
    <x v="9"/>
    <n v="75"/>
    <n v="10"/>
    <n v="20"/>
    <n v="10"/>
    <n v="3"/>
    <n v="942.47779607693792"/>
    <n v="9.4247779607693788E-2"/>
    <n v="706.85834705770344"/>
    <n v="7.0685834705770348E-2"/>
    <n v="2.356194490192344E-2"/>
    <n v="10.71"/>
    <n v="0.75704528969880047"/>
    <n v="8.1999999999999993"/>
    <n v="0.19320794819577219"/>
    <n v="0.56383734150302822"/>
  </r>
  <r>
    <s v="STT"/>
    <n v="27"/>
    <d v="2009-02-26T00:00:00"/>
    <n v="35"/>
    <s v="Hemmer"/>
    <x v="8"/>
    <n v="50"/>
    <n v="15"/>
    <n v="20"/>
    <n v="12.5"/>
    <n v="2"/>
    <n v="981.74770424681037"/>
    <n v="9.8174770424681035E-2"/>
    <n v="490.87385212340519"/>
    <n v="4.9087385212340517E-2"/>
    <n v="4.9087385212340517E-2"/>
    <n v="6.62"/>
    <n v="0.32495849010569422"/>
    <n v="8.3025000000000002"/>
    <n v="0.40754801572545718"/>
    <n v="-8.258952561976296E-2"/>
  </r>
  <r>
    <s v="STT"/>
    <n v="27"/>
    <d v="2009-02-26T00:00:00"/>
    <n v="35"/>
    <s v="Hemmer"/>
    <x v="14"/>
    <n v="100"/>
    <n v="5"/>
    <n v="15"/>
    <n v="6.25"/>
    <n v="2"/>
    <n v="245.43692606170259"/>
    <n v="2.4543692606170259E-2"/>
    <n v="245.43692606170259"/>
    <n v="2.4543692606170259E-2"/>
    <n v="0"/>
    <n v="5.86"/>
    <n v="0.14382603867215774"/>
    <n v="8.461146496815287"/>
    <n v="0"/>
    <n v="0.14382603867215774"/>
  </r>
  <r>
    <s v="STT"/>
    <n v="27"/>
    <d v="2009-02-26T00:00:00"/>
    <n v="35"/>
    <s v="Hemmer"/>
    <x v="2"/>
    <n v="100"/>
    <n v="2"/>
    <n v="15"/>
    <n v="4.75"/>
    <n v="2"/>
    <n v="141.7643684932394"/>
    <n v="1.417643684932394E-2"/>
    <n v="141.7643684932394"/>
    <n v="1.417643684932394E-2"/>
    <n v="0"/>
    <n v="6.51"/>
    <n v="9.2288603889098847E-2"/>
    <n v="8.2509316770186327"/>
    <n v="0"/>
    <n v="9.2288603889098847E-2"/>
  </r>
  <r>
    <s v="STT"/>
    <n v="27"/>
    <d v="2009-02-26T00:00:00"/>
    <n v="35"/>
    <s v="Hemmer"/>
    <x v="9"/>
    <n v="85"/>
    <n v="22"/>
    <n v="28"/>
    <n v="18"/>
    <n v="3"/>
    <n v="3053.628059289279"/>
    <n v="0.30536280592892789"/>
    <n v="2595.5838503958871"/>
    <n v="0.25955838503958872"/>
    <n v="4.580442088933917E-2"/>
    <n v="10.71"/>
    <n v="2.7798703037739956"/>
    <n v="8.1999999999999993"/>
    <n v="0.37559625129258117"/>
    <n v="2.4042740524814143"/>
  </r>
  <r>
    <s v="STT"/>
    <n v="27"/>
    <d v="2009-02-26T00:00:00"/>
    <n v="35"/>
    <s v="Hemmer"/>
    <x v="2"/>
    <n v="100"/>
    <n v="5"/>
    <n v="22"/>
    <n v="8"/>
    <n v="2"/>
    <n v="402.12385965949352"/>
    <n v="4.0212385965949352E-2"/>
    <n v="402.12385965949352"/>
    <n v="4.0212385965949352E-2"/>
    <n v="0"/>
    <n v="6.51"/>
    <n v="0.26178263263833029"/>
    <n v="8.2509316770186327"/>
    <n v="0"/>
    <n v="0.26178263263833029"/>
  </r>
  <r>
    <s v="STT"/>
    <n v="27"/>
    <d v="2009-02-26T00:00:00"/>
    <n v="35"/>
    <s v="Hemmer"/>
    <x v="9"/>
    <n v="85"/>
    <n v="25"/>
    <n v="28"/>
    <n v="19.5"/>
    <n v="3"/>
    <n v="3583.7718195825564"/>
    <n v="0.35837718195825563"/>
    <n v="3046.206046645173"/>
    <n v="0.30462060466451729"/>
    <n v="5.3756577293738339E-2"/>
    <n v="10.71"/>
    <n v="3.2624866759569806"/>
    <n v="8.1999999999999993"/>
    <n v="0.44080393380865435"/>
    <n v="2.8216827421483264"/>
  </r>
  <r>
    <s v="STT"/>
    <n v="27"/>
    <d v="2009-02-26T00:00:00"/>
    <n v="35"/>
    <s v="Hemmer"/>
    <x v="9"/>
    <n v="75"/>
    <n v="25"/>
    <n v="22"/>
    <n v="18"/>
    <n v="3"/>
    <n v="3053.628059289279"/>
    <n v="0.30536280592892789"/>
    <n v="2290.221044466959"/>
    <n v="0.22902210444669591"/>
    <n v="7.6340701482231987E-2"/>
    <n v="10.71"/>
    <n v="2.4528267386241134"/>
    <n v="8.1999999999999993"/>
    <n v="0.6259937521543022"/>
    <n v="1.8268329864698112"/>
  </r>
  <r>
    <s v="STT"/>
    <n v="27"/>
    <d v="2009-02-26T00:00:00"/>
    <n v="35"/>
    <s v="Hemmer"/>
    <x v="9"/>
    <n v="85"/>
    <n v="20"/>
    <n v="20"/>
    <n v="15"/>
    <n v="3"/>
    <n v="2120.5750411731105"/>
    <n v="0.21205750411731106"/>
    <n v="1802.488784997144"/>
    <n v="0.18024887849971441"/>
    <n v="3.1808625617596648E-2"/>
    <n v="10.71"/>
    <n v="1.9304654887319415"/>
    <n v="8.1999999999999993"/>
    <n v="0.26083073006429247"/>
    <n v="1.669634758667649"/>
  </r>
  <r>
    <s v="STT"/>
    <n v="27"/>
    <d v="2009-02-26T00:00:00"/>
    <n v="35"/>
    <s v="Hemmer"/>
    <x v="8"/>
    <n v="30"/>
    <n v="50"/>
    <n v="75"/>
    <n v="43.75"/>
    <n v="2"/>
    <n v="12026.409377023427"/>
    <n v="1.2026409377023426"/>
    <n v="3607.9228131070281"/>
    <n v="0.36079228131070279"/>
    <n v="0.84184865639163986"/>
    <n v="6.62"/>
    <n v="2.3884449022768526"/>
    <n v="8.3025000000000002"/>
    <n v="6.9894484696915899"/>
    <n v="-4.6010035674147378"/>
  </r>
  <r>
    <s v="STT"/>
    <n v="27"/>
    <d v="2009-02-26T00:00:00"/>
    <n v="35"/>
    <s v="Hemmer"/>
    <x v="7"/>
    <n v="100"/>
    <n v="2"/>
    <n v="15"/>
    <n v="4.75"/>
    <n v="2"/>
    <n v="141.7643684932394"/>
    <n v="1.417643684932394E-2"/>
    <n v="141.7643684932394"/>
    <n v="1.417643684932394E-2"/>
    <n v="0"/>
    <n v="9.1999999999999993"/>
    <n v="0.13042321901378023"/>
    <n v="8.1999999999999993"/>
    <n v="0"/>
    <n v="0.13042321901378023"/>
  </r>
  <r>
    <s v="STT"/>
    <n v="27"/>
    <d v="2009-02-26T00:00:00"/>
    <n v="35"/>
    <s v="Hemmer"/>
    <x v="11"/>
    <n v="90"/>
    <n v="2"/>
    <n v="17"/>
    <n v="5.25"/>
    <n v="3"/>
    <n v="259.770442543706"/>
    <n v="2.5977044254370599E-2"/>
    <n v="233.79339828933541"/>
    <n v="2.3379339828933542E-2"/>
    <n v="2.5977044254370564E-3"/>
    <n v="1.86"/>
    <n v="4.3485572081816394E-2"/>
    <n v="12.651428571428571"/>
    <n v="3.2864671988100815E-2"/>
    <n v="1.062090009371558E-2"/>
  </r>
  <r>
    <s v="STT"/>
    <n v="27"/>
    <d v="2009-02-26T00:00:00"/>
    <n v="35"/>
    <s v="Hemmer"/>
    <x v="2"/>
    <n v="100"/>
    <n v="2"/>
    <n v="18"/>
    <n v="5.5"/>
    <n v="2"/>
    <n v="190.06635554218249"/>
    <n v="1.9006635554218249E-2"/>
    <n v="190.06635554218249"/>
    <n v="1.9006635554218249E-2"/>
    <n v="0"/>
    <n v="6.51"/>
    <n v="0.1237331974579608"/>
    <n v="8.2509316770186327"/>
    <n v="0"/>
    <n v="0.1237331974579608"/>
  </r>
  <r>
    <s v="STT"/>
    <n v="27"/>
    <d v="2009-02-26T00:00:00"/>
    <n v="35"/>
    <s v="Hemmer"/>
    <x v="9"/>
    <n v="60"/>
    <n v="30"/>
    <n v="40"/>
    <n v="25"/>
    <n v="3"/>
    <n v="5890.4862254808622"/>
    <n v="0.58904862254808621"/>
    <n v="3534.2917352885174"/>
    <n v="0.35342917352885173"/>
    <n v="0.23561944901923448"/>
    <n v="10.71"/>
    <n v="3.7852264484940021"/>
    <n v="8.1999999999999993"/>
    <n v="1.9320794819577225"/>
    <n v="1.8531469665362796"/>
  </r>
  <r>
    <s v="STT"/>
    <n v="27"/>
    <d v="2009-02-26T00:00:00"/>
    <n v="35"/>
    <s v="Hemmer"/>
    <x v="17"/>
    <n v="40"/>
    <n v="18"/>
    <n v="20"/>
    <n v="14"/>
    <n v="2"/>
    <n v="1231.5043202071988"/>
    <n v="0.12315043202071989"/>
    <n v="492.60172808287956"/>
    <n v="4.9260172808287955E-2"/>
    <n v="7.3890259212431933E-2"/>
    <n v="5.23"/>
    <n v="0.25763070378734604"/>
    <n v="8.461146496815287"/>
    <n v="0.6251963078840419"/>
    <n v="-0.36756560409669586"/>
  </r>
  <r>
    <s v="STT"/>
    <n v="27"/>
    <d v="2009-02-26T00:00:00"/>
    <n v="35"/>
    <s v="Hemmer"/>
    <x v="8"/>
    <n v="80"/>
    <n v="15"/>
    <n v="10"/>
    <n v="10"/>
    <n v="2"/>
    <n v="628.31853071795865"/>
    <n v="6.2831853071795868E-2"/>
    <n v="502.65482457436696"/>
    <n v="5.0265482457436693E-2"/>
    <n v="1.2566370614359175E-2"/>
    <n v="6.62"/>
    <n v="0.33275749386823089"/>
    <n v="8.3025000000000002"/>
    <n v="0.10433229202571705"/>
    <n v="0.22842520184251386"/>
  </r>
  <r>
    <s v="STT"/>
    <n v="27"/>
    <d v="2009-02-26T00:00:00"/>
    <n v="35"/>
    <s v="Hemmer"/>
    <x v="9"/>
    <n v="40"/>
    <n v="55"/>
    <n v="45"/>
    <n v="38.75"/>
    <n v="3"/>
    <n v="14151.893156717771"/>
    <n v="1.4151893156717772"/>
    <n v="5660.7572626871088"/>
    <n v="0.56607572626871083"/>
    <n v="0.84911358940306636"/>
    <n v="10.71"/>
    <n v="6.0626710283378937"/>
    <n v="8.1999999999999993"/>
    <n v="6.9627314331051435"/>
    <n v="-0.9000604047672498"/>
  </r>
  <r>
    <s v="STT"/>
    <n v="27"/>
    <d v="2009-02-26T00:00:00"/>
    <n v="35"/>
    <s v="Hemmer"/>
    <x v="4"/>
    <n v="10"/>
    <n v="70"/>
    <n v="75"/>
    <n v="53.75"/>
    <n v="2"/>
    <n v="18152.515051523522"/>
    <n v="1.8152515051523521"/>
    <n v="1815.2515051523524"/>
    <n v="0.18152515051523524"/>
    <n v="1.6337263546371168"/>
    <n v="11.49"/>
    <n v="2.0857239794200528"/>
    <n v="8.1999999999999993"/>
    <n v="13.396556108024356"/>
    <n v="-11.310832128604304"/>
  </r>
  <r>
    <s v="STT"/>
    <n v="27"/>
    <d v="2009-02-26T00:00:00"/>
    <n v="35"/>
    <s v="Hemmer"/>
    <x v="20"/>
    <n v="100"/>
    <n v="2"/>
    <n v="11"/>
    <n v="3.75"/>
    <n v="1"/>
    <n v="44.178646691106465"/>
    <n v="4.4178646691106467E-3"/>
    <n v="44.178646691106465"/>
    <n v="4.4178646691106467E-3"/>
    <n v="0"/>
    <n v="0.08"/>
    <n v="3.5342917352885176E-4"/>
    <n v="8.104694792715291"/>
    <n v="0"/>
    <n v="3.5342917352885176E-4"/>
  </r>
  <r>
    <s v="STT"/>
    <n v="27"/>
    <d v="2009-02-26T00:00:00"/>
    <n v="35"/>
    <s v="Hemmer"/>
    <x v="11"/>
    <n v="100"/>
    <n v="15"/>
    <n v="15"/>
    <n v="11.25"/>
    <n v="3"/>
    <n v="1192.8234606598746"/>
    <n v="0.11928234606598746"/>
    <n v="1192.8234606598746"/>
    <n v="0.11928234606598746"/>
    <n v="0"/>
    <n v="1.86"/>
    <n v="0.2218651636827367"/>
    <n v="12.651428571428571"/>
    <n v="0"/>
    <n v="0.2218651636827367"/>
  </r>
  <r>
    <s v="STT"/>
    <n v="27"/>
    <d v="2009-02-26T00:00:00"/>
    <n v="35"/>
    <s v="Hemmer"/>
    <x v="8"/>
    <n v="100"/>
    <n v="2"/>
    <n v="25"/>
    <n v="7.25"/>
    <n v="2"/>
    <n v="330.259927708627"/>
    <n v="3.3025992770862697E-2"/>
    <n v="330.259927708627"/>
    <n v="3.3025992770862697E-2"/>
    <n v="0"/>
    <n v="6.62"/>
    <n v="0.21863207214311106"/>
    <n v="8.3025000000000002"/>
    <n v="0"/>
    <n v="0.21863207214311106"/>
  </r>
  <r>
    <s v="STT"/>
    <n v="27"/>
    <d v="2009-02-26T00:00:00"/>
    <n v="35"/>
    <s v="Hemmer"/>
    <x v="3"/>
    <n v="100"/>
    <n v="2"/>
    <n v="13"/>
    <n v="4.25"/>
    <n v="2"/>
    <n v="113.49003461093127"/>
    <n v="1.1349003461093127E-2"/>
    <n v="113.49003461093127"/>
    <n v="1.1349003461093127E-2"/>
    <n v="0"/>
    <n v="5.78"/>
    <n v="6.5597240005118282E-2"/>
    <n v="9.0675767918088734"/>
    <n v="0"/>
    <n v="6.5597240005118282E-2"/>
  </r>
  <r>
    <s v="STT"/>
    <n v="27"/>
    <d v="2009-02-26T00:00:00"/>
    <n v="35"/>
    <s v="Hemmer"/>
    <x v="3"/>
    <n v="90"/>
    <n v="2"/>
    <n v="23"/>
    <n v="6.75"/>
    <n v="2"/>
    <n v="286.27763055836988"/>
    <n v="2.8627763055836988E-2"/>
    <n v="257.64986750253291"/>
    <n v="2.576498675025329E-2"/>
    <n v="2.8627763055836981E-3"/>
    <n v="5.78"/>
    <n v="0.14892162341646403"/>
    <n v="9.0675767918088734"/>
    <n v="2.5958443988651089E-2"/>
    <n v="0.12296317942781294"/>
  </r>
  <r>
    <s v="STT"/>
    <n v="27"/>
    <d v="2009-02-26T00:00:00"/>
    <n v="35"/>
    <s v="Hemmer"/>
    <x v="2"/>
    <n v="30"/>
    <n v="30"/>
    <n v="40"/>
    <n v="25"/>
    <n v="2"/>
    <n v="3926.9908169872415"/>
    <n v="0.39269908169872414"/>
    <n v="1178.0972450961724"/>
    <n v="0.11780972450961724"/>
    <n v="0.2748893571891069"/>
    <n v="6.51"/>
    <n v="0.76694130655760817"/>
    <n v="8.2509316770186327"/>
    <n v="2.2680933049068916"/>
    <n v="-1.5011519983492834"/>
  </r>
  <r>
    <s v="STT"/>
    <n v="27"/>
    <d v="2009-02-26T00:00:00"/>
    <n v="35"/>
    <s v="Hemmer"/>
    <x v="5"/>
    <n v="100"/>
    <n v="10"/>
    <n v="8"/>
    <n v="7"/>
    <n v="1"/>
    <n v="153.93804002589985"/>
    <n v="1.5393804002589986E-2"/>
    <n v="153.93804002589985"/>
    <n v="1.5393804002589986E-2"/>
    <n v="0"/>
    <n v="1.93"/>
    <n v="2.9710041724998672E-2"/>
    <n v="8.104694792715291"/>
    <n v="0"/>
    <n v="2.9710041724998672E-2"/>
  </r>
  <r>
    <s v="STT"/>
    <n v="27"/>
    <d v="2009-02-26T00:00:00"/>
    <n v="35"/>
    <s v="Hemmer"/>
    <x v="8"/>
    <n v="40"/>
    <n v="23"/>
    <n v="25"/>
    <n v="17.75"/>
    <n v="2"/>
    <n v="1979.5960708432683"/>
    <n v="0.19795960708432683"/>
    <n v="791.83842833730739"/>
    <n v="7.9183842833730742E-2"/>
    <n v="0.11877576425059609"/>
    <n v="6.62"/>
    <n v="0.52419703955929753"/>
    <n v="8.3025000000000002"/>
    <n v="0.98613578269057411"/>
    <n v="-0.46193874313127659"/>
  </r>
  <r>
    <s v="STT"/>
    <n v="27"/>
    <d v="2009-02-26T00:00:00"/>
    <n v="35"/>
    <s v="Hemmer"/>
    <x v="4"/>
    <n v="90"/>
    <n v="6"/>
    <n v="15"/>
    <n v="6.75"/>
    <n v="2"/>
    <n v="286.27763055836988"/>
    <n v="2.8627763055836988E-2"/>
    <n v="257.64986750253291"/>
    <n v="2.576498675025329E-2"/>
    <n v="2.8627763055836981E-3"/>
    <n v="11.49"/>
    <n v="0.29603969776041034"/>
    <n v="8.1999999999999993"/>
    <n v="2.3474765705786323E-2"/>
    <n v="0.27256493205462401"/>
  </r>
  <r>
    <s v="STT"/>
    <n v="27"/>
    <d v="2009-02-26T00:00:00"/>
    <n v="35"/>
    <s v="Hemmer"/>
    <x v="8"/>
    <n v="75"/>
    <n v="6"/>
    <n v="13"/>
    <n v="6.25"/>
    <n v="2"/>
    <n v="245.43692606170259"/>
    <n v="2.4543692606170259E-2"/>
    <n v="184.07769454627694"/>
    <n v="1.8407769454627694E-2"/>
    <n v="6.1359231515425647E-3"/>
    <n v="6.62"/>
    <n v="0.12185943378963533"/>
    <n v="8.3025000000000002"/>
    <n v="5.0943501965682148E-2"/>
    <n v="7.0915931823953185E-2"/>
  </r>
  <r>
    <s v="STT"/>
    <n v="27"/>
    <d v="2009-02-26T00:00:00"/>
    <n v="35"/>
    <s v="Hemmer"/>
    <x v="3"/>
    <n v="90"/>
    <n v="5"/>
    <n v="22"/>
    <n v="8"/>
    <n v="2"/>
    <n v="402.12385965949352"/>
    <n v="4.0212385965949352E-2"/>
    <n v="361.91147369354417"/>
    <n v="3.6191147369354415E-2"/>
    <n v="4.0212385965949365E-3"/>
    <n v="5.78"/>
    <n v="0.20918483179486852"/>
    <n v="9.0675767918088734"/>
    <n v="3.6462889772810328E-2"/>
    <n v="0.17272194202205821"/>
  </r>
  <r>
    <s v="STT"/>
    <n v="27"/>
    <d v="2009-02-26T00:00:00"/>
    <n v="35"/>
    <s v="Hemmer"/>
    <x v="5"/>
    <n v="100"/>
    <n v="2"/>
    <n v="15"/>
    <n v="4.75"/>
    <n v="1"/>
    <n v="70.882184246619701"/>
    <n v="7.0882184246619699E-3"/>
    <n v="70.882184246619701"/>
    <n v="7.0882184246619699E-3"/>
    <n v="0"/>
    <n v="1.93"/>
    <n v="1.3680261559597602E-2"/>
    <n v="8.104694792715291"/>
    <n v="0"/>
    <n v="1.3680261559597602E-2"/>
  </r>
  <r>
    <s v="STT"/>
    <n v="27"/>
    <d v="2009-02-26T00:00:00"/>
    <n v="35"/>
    <s v="Hemmer"/>
    <x v="16"/>
    <n v="90"/>
    <n v="15"/>
    <n v="20"/>
    <n v="12.5"/>
    <n v="3"/>
    <n v="1472.6215563702156"/>
    <n v="0.14726215563702155"/>
    <n v="1325.359400733194"/>
    <n v="0.1325359400733194"/>
    <n v="1.4726215563702155E-2"/>
    <n v="13.7"/>
    <n v="1.8157423790044755"/>
    <n v="7.9071428571428566"/>
    <n v="0.11644229020727347"/>
    <n v="1.6993000887972021"/>
  </r>
  <r>
    <s v="STT"/>
    <n v="27"/>
    <d v="2009-02-26T00:00:00"/>
    <n v="35"/>
    <s v="Hemmer"/>
    <x v="7"/>
    <n v="90"/>
    <n v="10"/>
    <n v="20"/>
    <n v="10"/>
    <n v="2"/>
    <n v="628.31853071795865"/>
    <n v="6.2831853071795868E-2"/>
    <n v="565.48667764616278"/>
    <n v="5.6548667764616277E-2"/>
    <n v="6.283185307179591E-3"/>
    <n v="9.1999999999999993"/>
    <n v="0.52024774343446967"/>
    <n v="8.1999999999999993"/>
    <n v="5.1522119518872644E-2"/>
    <n v="0.46872562391559702"/>
  </r>
  <r>
    <s v="STT"/>
    <n v="27"/>
    <d v="2009-02-26T00:00:00"/>
    <n v="35"/>
    <s v="Hemmer"/>
    <x v="11"/>
    <n v="80"/>
    <n v="15"/>
    <n v="50"/>
    <n v="20"/>
    <n v="3"/>
    <n v="3769.9111843077517"/>
    <n v="0.37699111843077515"/>
    <n v="3015.9289474462016"/>
    <n v="0.30159289474462014"/>
    <n v="7.5398223686155008E-2"/>
    <n v="1.86"/>
    <n v="0.56096278422499346"/>
    <n v="12.651428571428571"/>
    <n v="0.95389524137798387"/>
    <n v="-0.39293245715299041"/>
  </r>
  <r>
    <s v="STT"/>
    <n v="27"/>
    <d v="2009-02-26T00:00:00"/>
    <n v="35"/>
    <s v="Hemmer"/>
    <x v="11"/>
    <n v="90"/>
    <n v="10"/>
    <n v="25"/>
    <n v="11.25"/>
    <n v="3"/>
    <n v="1192.8234606598746"/>
    <n v="0.11928234606598746"/>
    <n v="1073.5411145938872"/>
    <n v="0.10735411145938872"/>
    <n v="1.1928234606598739E-2"/>
    <n v="1.86"/>
    <n v="0.19967864731446303"/>
    <n v="12.651428571428571"/>
    <n v="0.15090920810862635"/>
    <n v="4.8769439205836679E-2"/>
  </r>
  <r>
    <s v="STT"/>
    <n v="27"/>
    <d v="2009-02-26T00:00:00"/>
    <n v="35"/>
    <s v="Hemmer"/>
    <x v="8"/>
    <n v="30"/>
    <n v="15"/>
    <n v="40"/>
    <n v="17.5"/>
    <n v="2"/>
    <n v="1924.2255003237483"/>
    <n v="0.19242255003237482"/>
    <n v="577.26765009712449"/>
    <n v="5.7726765009712445E-2"/>
    <n v="0.13469578502266238"/>
    <n v="6.62"/>
    <n v="0.3821511843642964"/>
    <n v="8.3025000000000002"/>
    <n v="1.1183117551506545"/>
    <n v="-0.7361605707863581"/>
  </r>
  <r>
    <s v="STT"/>
    <n v="27"/>
    <d v="2009-02-26T00:00:00"/>
    <n v="35"/>
    <s v="Hemmer"/>
    <x v="7"/>
    <n v="80"/>
    <n v="20"/>
    <n v="20"/>
    <n v="15"/>
    <n v="2"/>
    <n v="1413.7166941154069"/>
    <n v="0.1413716694115407"/>
    <n v="1130.9733552923256"/>
    <n v="0.11309733552923255"/>
    <n v="2.8274333882308142E-2"/>
    <n v="9.1999999999999993"/>
    <n v="1.0404954868689393"/>
    <n v="8.1999999999999993"/>
    <n v="0.23184953783492673"/>
    <n v="0.80864594903401255"/>
  </r>
  <r>
    <s v="STT"/>
    <n v="27"/>
    <d v="2009-02-26T00:00:00"/>
    <n v="35"/>
    <s v="Hemmer"/>
    <x v="16"/>
    <n v="30"/>
    <n v="25"/>
    <n v="35"/>
    <n v="21.25"/>
    <n v="3"/>
    <n v="4255.8762979099229"/>
    <n v="0.42558762979099229"/>
    <n v="1276.7628893729768"/>
    <n v="0.12767628893729768"/>
    <n v="0.29791134085369464"/>
    <n v="13.7"/>
    <n v="1.7491651584409782"/>
    <n v="7.9071428571428566"/>
    <n v="2.3556275308931425"/>
    <n v="-0.60646237245216428"/>
  </r>
  <r>
    <s v="STT"/>
    <n v="27"/>
    <d v="2009-02-26T00:00:00"/>
    <n v="35"/>
    <s v="Hemmer"/>
    <x v="2"/>
    <n v="100"/>
    <n v="7"/>
    <n v="12"/>
    <n v="6.5"/>
    <n v="2"/>
    <n v="265.46457922833753"/>
    <n v="2.6546457922833753E-2"/>
    <n v="265.46457922833753"/>
    <n v="2.6546457922833753E-2"/>
    <n v="0"/>
    <n v="6.51"/>
    <n v="0.17281744107764774"/>
    <n v="8.2509316770186327"/>
    <n v="0"/>
    <n v="0.17281744107764774"/>
  </r>
  <r>
    <s v="STT"/>
    <n v="27"/>
    <d v="2009-02-26T00:00:00"/>
    <n v="35"/>
    <s v="Hemmer"/>
    <x v="13"/>
    <n v="100"/>
    <n v="10"/>
    <n v="11"/>
    <n v="7.75"/>
    <n v="3"/>
    <n v="566.07572626871035"/>
    <n v="5.6607572626871036E-2"/>
    <n v="566.07572626871035"/>
    <n v="5.6607572626871036E-2"/>
    <n v="0"/>
    <n v="12.13"/>
    <n v="0.68664985596394568"/>
    <n v="8.104694792715291"/>
    <n v="0"/>
    <n v="0.68664985596394568"/>
  </r>
  <r>
    <s v="STT"/>
    <n v="27"/>
    <d v="2009-02-26T00:00:00"/>
    <n v="35"/>
    <s v="Hemmer"/>
    <x v="7"/>
    <n v="85"/>
    <n v="15"/>
    <n v="20"/>
    <n v="12.5"/>
    <n v="2"/>
    <n v="981.74770424681037"/>
    <n v="9.8174770424681035E-2"/>
    <n v="834.48554860978879"/>
    <n v="8.344855486097888E-2"/>
    <n v="1.4726215563702155E-2"/>
    <n v="9.1999999999999993"/>
    <n v="0.76772670472100568"/>
    <n v="8.1999999999999993"/>
    <n v="0.12075496762235766"/>
    <n v="0.64697173709864808"/>
  </r>
  <r>
    <s v="STT"/>
    <n v="27"/>
    <d v="2009-02-26T00:00:00"/>
    <n v="35"/>
    <s v="Hemmer"/>
    <x v="8"/>
    <n v="100"/>
    <n v="10"/>
    <n v="30"/>
    <n v="12.5"/>
    <n v="2"/>
    <n v="981.74770424681037"/>
    <n v="9.8174770424681035E-2"/>
    <n v="981.74770424681037"/>
    <n v="9.8174770424681035E-2"/>
    <n v="0"/>
    <n v="6.62"/>
    <n v="0.64991698021138844"/>
    <n v="8.3025000000000002"/>
    <n v="0"/>
    <n v="0.64991698021138844"/>
  </r>
  <r>
    <s v="STT"/>
    <n v="27"/>
    <d v="2009-02-26T00:00:00"/>
    <n v="35"/>
    <s v="Hemmer"/>
    <x v="9"/>
    <n v="90"/>
    <n v="15"/>
    <n v="35"/>
    <n v="16.25"/>
    <n v="3"/>
    <n v="2488.7304302656644"/>
    <n v="0.24887304302656643"/>
    <n v="2239.857387239098"/>
    <n v="0.22398573872390981"/>
    <n v="2.4887304302656621E-2"/>
    <n v="10.71"/>
    <n v="2.3988872617330741"/>
    <n v="8.1999999999999993"/>
    <n v="0.20407589528178427"/>
    <n v="2.1948113664512898"/>
  </r>
  <r>
    <s v="STT"/>
    <n v="27"/>
    <d v="2009-02-26T00:00:00"/>
    <n v="35"/>
    <s v="Hemmer"/>
    <x v="9"/>
    <n v="90"/>
    <n v="15"/>
    <n v="15"/>
    <n v="11.25"/>
    <n v="3"/>
    <n v="1192.8234606598746"/>
    <n v="0.11928234606598746"/>
    <n v="1073.5411145938872"/>
    <n v="0.10735411145938872"/>
    <n v="1.1928234606598739E-2"/>
    <n v="10.71"/>
    <n v="1.1497625337300532"/>
    <n v="8.1999999999999993"/>
    <n v="9.7811523774109649E-2"/>
    <n v="1.0519510099559435"/>
  </r>
  <r>
    <s v="STT"/>
    <n v="27"/>
    <d v="2009-02-26T00:00:00"/>
    <n v="35"/>
    <s v="Hemmer"/>
    <x v="16"/>
    <n v="100"/>
    <n v="5"/>
    <n v="28"/>
    <n v="9.5"/>
    <n v="3"/>
    <n v="850.58621095943647"/>
    <n v="8.5058621095943643E-2"/>
    <n v="850.58621095943647"/>
    <n v="8.5058621095943643E-2"/>
    <n v="0"/>
    <n v="13.7"/>
    <n v="1.1653031090144279"/>
    <n v="7.9071428571428566"/>
    <n v="0"/>
    <n v="1.1653031090144279"/>
  </r>
  <r>
    <s v="STT"/>
    <n v="27"/>
    <d v="2009-02-26T00:00:00"/>
    <n v="35"/>
    <s v="Hemmer"/>
    <x v="17"/>
    <n v="100"/>
    <n v="7"/>
    <n v="15"/>
    <n v="7.25"/>
    <n v="2"/>
    <n v="330.259927708627"/>
    <n v="3.3025992770862697E-2"/>
    <n v="330.259927708627"/>
    <n v="3.3025992770862697E-2"/>
    <n v="0"/>
    <n v="5.23"/>
    <n v="0.17272594219161191"/>
    <n v="8.461146496815287"/>
    <n v="0"/>
    <n v="0.17272594219161191"/>
  </r>
  <r>
    <s v="STT"/>
    <n v="27"/>
    <d v="2009-02-26T00:00:00"/>
    <n v="35"/>
    <s v="Hemmer"/>
    <x v="2"/>
    <n v="100"/>
    <n v="3"/>
    <n v="15"/>
    <n v="5.25"/>
    <n v="2"/>
    <n v="173.18029502913734"/>
    <n v="1.7318029502913734E-2"/>
    <n v="173.18029502913734"/>
    <n v="1.7318029502913734E-2"/>
    <n v="0"/>
    <n v="6.51"/>
    <n v="0.11274037206396841"/>
    <n v="8.2509316770186327"/>
    <n v="0"/>
    <n v="0.11274037206396841"/>
  </r>
  <r>
    <s v="STT"/>
    <n v="27"/>
    <d v="2009-02-26T00:00:00"/>
    <n v="35"/>
    <s v="Hemmer"/>
    <x v="8"/>
    <n v="90"/>
    <n v="20"/>
    <n v="42"/>
    <n v="20.5"/>
    <n v="2"/>
    <n v="2640.508625342221"/>
    <n v="0.26405086253422211"/>
    <n v="2376.4577628079987"/>
    <n v="0.23764577628079989"/>
    <n v="2.6405086253422222E-2"/>
    <n v="6.62"/>
    <n v="1.5732150389788953"/>
    <n v="8.3025000000000002"/>
    <n v="0.21922822861903801"/>
    <n v="1.3539868103598574"/>
  </r>
  <r>
    <s v="STT"/>
    <n v="27"/>
    <d v="2009-02-26T00:00:00"/>
    <n v="35"/>
    <s v="Hemmer"/>
    <x v="17"/>
    <n v="100"/>
    <n v="5"/>
    <n v="12"/>
    <n v="5.5"/>
    <n v="2"/>
    <n v="190.06635554218249"/>
    <n v="1.9006635554218249E-2"/>
    <n v="190.06635554218249"/>
    <n v="1.9006635554218249E-2"/>
    <n v="0"/>
    <n v="5.23"/>
    <n v="9.9404703948561449E-2"/>
    <n v="8.461146496815287"/>
    <n v="0"/>
    <n v="9.9404703948561449E-2"/>
  </r>
  <r>
    <s v="STT"/>
    <n v="27"/>
    <d v="2009-02-26T00:00:00"/>
    <n v="35"/>
    <s v="Hemmer"/>
    <x v="7"/>
    <n v="90"/>
    <n v="3"/>
    <n v="20"/>
    <n v="6.5"/>
    <n v="2"/>
    <n v="265.46457922833753"/>
    <n v="2.6546457922833753E-2"/>
    <n v="238.91812130550377"/>
    <n v="2.3891812130550378E-2"/>
    <n v="2.6546457922833749E-3"/>
    <n v="9.1999999999999993"/>
    <n v="0.21980467160106346"/>
    <n v="8.1999999999999993"/>
    <n v="2.1768095496723674E-2"/>
    <n v="0.19803657610433978"/>
  </r>
  <r>
    <s v="STT"/>
    <n v="27"/>
    <d v="2009-02-26T00:00:00"/>
    <n v="35"/>
    <s v="Hemmer"/>
    <x v="3"/>
    <n v="100"/>
    <n v="2"/>
    <n v="15"/>
    <n v="4.75"/>
    <n v="2"/>
    <n v="141.7643684932394"/>
    <n v="1.417643684932394E-2"/>
    <n v="141.7643684932394"/>
    <n v="1.417643684932394E-2"/>
    <n v="0"/>
    <n v="5.78"/>
    <n v="8.1939804989092382E-2"/>
    <n v="9.0675767918088734"/>
    <n v="0"/>
    <n v="8.1939804989092382E-2"/>
  </r>
  <r>
    <s v="STT"/>
    <n v="27"/>
    <d v="2009-02-26T00:00:00"/>
    <n v="35"/>
    <s v="Hemmer"/>
    <x v="9"/>
    <n v="90"/>
    <n v="25"/>
    <n v="25"/>
    <n v="18.75"/>
    <n v="3"/>
    <n v="3313.3985018329849"/>
    <n v="0.33133985018329848"/>
    <n v="2982.0586516496865"/>
    <n v="0.29820586516496866"/>
    <n v="3.3133985018329815E-2"/>
    <n v="10.71"/>
    <n v="3.1937848159168145"/>
    <n v="8.1999999999999993"/>
    <n v="0.27169867715030444"/>
    <n v="2.92208613876651"/>
  </r>
  <r>
    <s v="STT"/>
    <n v="27"/>
    <d v="2009-02-26T00:00:00"/>
    <n v="35"/>
    <s v="Hemmer"/>
    <x v="17"/>
    <n v="80"/>
    <n v="2"/>
    <n v="15"/>
    <n v="4.75"/>
    <n v="2"/>
    <n v="141.7643684932394"/>
    <n v="1.417643684932394E-2"/>
    <n v="113.41149479459153"/>
    <n v="1.1341149479459153E-2"/>
    <n v="2.8352873698647869E-3"/>
    <n v="5.23"/>
    <n v="5.9314211777571374E-2"/>
    <n v="8.461146496815287"/>
    <n v="2.3989781796996072E-2"/>
    <n v="3.5324429980575306E-2"/>
  </r>
  <r>
    <s v="STT"/>
    <n v="27"/>
    <d v="2009-02-26T00:00:00"/>
    <n v="35"/>
    <s v="Hemmer"/>
    <x v="3"/>
    <n v="90"/>
    <n v="2"/>
    <n v="21"/>
    <n v="6.25"/>
    <n v="2"/>
    <n v="245.43692606170259"/>
    <n v="2.4543692606170259E-2"/>
    <n v="220.89323345553234"/>
    <n v="2.2089323345553233E-2"/>
    <n v="2.4543692606170259E-3"/>
    <n v="5.78"/>
    <n v="0.12767628893729768"/>
    <n v="9.0675767918088734"/>
    <n v="2.2255181746100049E-2"/>
    <n v="0.10542110719119763"/>
  </r>
  <r>
    <s v="STT"/>
    <n v="27"/>
    <d v="2009-02-26T00:00:00"/>
    <n v="35"/>
    <s v="Hemmer"/>
    <x v="20"/>
    <n v="100"/>
    <n v="2"/>
    <n v="14"/>
    <n v="4.5"/>
    <n v="1"/>
    <n v="63.617251235193308"/>
    <n v="6.3617251235193305E-3"/>
    <n v="63.617251235193308"/>
    <n v="6.3617251235193305E-3"/>
    <n v="0"/>
    <n v="0.08"/>
    <n v="5.0893800988154644E-4"/>
    <n v="8.104694792715291"/>
    <n v="0"/>
    <n v="5.0893800988154644E-4"/>
  </r>
  <r>
    <s v="STT"/>
    <n v="27"/>
    <d v="2009-02-26T00:00:00"/>
    <n v="35"/>
    <s v="Hemmer"/>
    <x v="7"/>
    <n v="100"/>
    <n v="2"/>
    <n v="15"/>
    <n v="4.75"/>
    <n v="2"/>
    <n v="141.7643684932394"/>
    <n v="1.417643684932394E-2"/>
    <n v="141.7643684932394"/>
    <n v="1.417643684932394E-2"/>
    <n v="0"/>
    <n v="9.1999999999999993"/>
    <n v="0.13042321901378023"/>
    <n v="8.1999999999999993"/>
    <n v="0"/>
    <n v="0.13042321901378023"/>
  </r>
  <r>
    <s v="STT"/>
    <n v="27"/>
    <d v="2009-02-26T00:00:00"/>
    <n v="35"/>
    <s v="Hemmer"/>
    <x v="2"/>
    <n v="100"/>
    <n v="2"/>
    <n v="25"/>
    <n v="7.25"/>
    <n v="2"/>
    <n v="330.259927708627"/>
    <n v="3.3025992770862697E-2"/>
    <n v="330.259927708627"/>
    <n v="3.3025992770862697E-2"/>
    <n v="0"/>
    <n v="6.51"/>
    <n v="0.21499921293831614"/>
    <n v="8.2509316770186327"/>
    <n v="0"/>
    <n v="0.21499921293831614"/>
  </r>
  <r>
    <s v="STT"/>
    <n v="27"/>
    <d v="2009-02-26T00:00:00"/>
    <n v="35"/>
    <s v="Hemmer"/>
    <x v="2"/>
    <n v="90"/>
    <n v="25"/>
    <n v="40"/>
    <n v="22.5"/>
    <n v="2"/>
    <n v="3180.8625617596654"/>
    <n v="0.31808625617596653"/>
    <n v="2862.776305583699"/>
    <n v="0.28627763055836991"/>
    <n v="3.180862561759662E-2"/>
    <n v="6.51"/>
    <n v="1.8636673749349881"/>
    <n v="8.2509316770186327"/>
    <n v="0.2624507967106543"/>
    <n v="1.6012165782243337"/>
  </r>
  <r>
    <s v="STT"/>
    <n v="27"/>
    <d v="2009-02-26T00:00:00"/>
    <n v="35"/>
    <s v="Hemmer"/>
    <x v="7"/>
    <n v="100"/>
    <n v="15"/>
    <n v="20"/>
    <n v="12.5"/>
    <n v="2"/>
    <n v="981.74770424681037"/>
    <n v="9.8174770424681035E-2"/>
    <n v="981.74770424681037"/>
    <n v="9.8174770424681035E-2"/>
    <n v="0"/>
    <n v="9.1999999999999993"/>
    <n v="0.90320788790706541"/>
    <n v="8.1999999999999993"/>
    <n v="0"/>
    <n v="0.90320788790706541"/>
  </r>
  <r>
    <s v="STT"/>
    <n v="27"/>
    <d v="2009-02-26T00:00:00"/>
    <n v="35"/>
    <s v="Hemmer"/>
    <x v="8"/>
    <n v="80"/>
    <n v="20"/>
    <n v="20"/>
    <n v="15"/>
    <n v="2"/>
    <n v="1413.7166941154069"/>
    <n v="0.1413716694115407"/>
    <n v="1130.9733552923256"/>
    <n v="0.11309733552923255"/>
    <n v="2.8274333882308142E-2"/>
    <n v="6.62"/>
    <n v="0.74870436120351946"/>
    <n v="8.3025000000000002"/>
    <n v="0.23474765705786335"/>
    <n v="0.51395670414565608"/>
  </r>
  <r>
    <s v="STT"/>
    <n v="27"/>
    <d v="2009-02-26T00:00:00"/>
    <n v="35"/>
    <s v="Hemmer"/>
    <x v="7"/>
    <n v="90"/>
    <n v="2"/>
    <n v="25"/>
    <n v="7.25"/>
    <n v="2"/>
    <n v="330.259927708627"/>
    <n v="3.3025992770862697E-2"/>
    <n v="297.23393493776433"/>
    <n v="2.9723393493776434E-2"/>
    <n v="3.3025992770862635E-3"/>
    <n v="9.1999999999999993"/>
    <n v="0.27345522014274315"/>
    <n v="8.1999999999999993"/>
    <n v="2.7081314072107357E-2"/>
    <n v="0.24637390607063581"/>
  </r>
  <r>
    <s v="STT"/>
    <n v="27"/>
    <d v="2009-02-26T00:00:00"/>
    <n v="35"/>
    <s v="Hemmer"/>
    <x v="2"/>
    <n v="100"/>
    <n v="5"/>
    <n v="15"/>
    <n v="6.25"/>
    <n v="2"/>
    <n v="245.43692606170259"/>
    <n v="2.4543692606170259E-2"/>
    <n v="245.43692606170259"/>
    <n v="2.4543692606170259E-2"/>
    <n v="0"/>
    <n v="6.51"/>
    <n v="0.15977943886616838"/>
    <n v="8.2509316770186327"/>
    <n v="0"/>
    <n v="0.15977943886616838"/>
  </r>
  <r>
    <s v="STT"/>
    <n v="27"/>
    <d v="2009-02-26T00:00:00"/>
    <n v="35"/>
    <s v="Hemmer"/>
    <x v="8"/>
    <n v="100"/>
    <n v="8"/>
    <n v="20"/>
    <n v="9"/>
    <n v="2"/>
    <n v="508.93800988154646"/>
    <n v="5.0893800988154644E-2"/>
    <n v="508.93800988154646"/>
    <n v="5.0893800988154644E-2"/>
    <n v="0"/>
    <n v="6.62"/>
    <n v="0.33691696254158376"/>
    <n v="8.3025000000000002"/>
    <n v="0"/>
    <n v="0.33691696254158376"/>
  </r>
  <r>
    <s v="STT"/>
    <n v="27"/>
    <d v="2009-02-26T00:00:00"/>
    <n v="35"/>
    <s v="Hemmer"/>
    <x v="5"/>
    <n v="85"/>
    <n v="12"/>
    <n v="13"/>
    <n v="9.25"/>
    <n v="1"/>
    <n v="268.80252142277669"/>
    <n v="2.6880252142277669E-2"/>
    <n v="228.48214320936017"/>
    <n v="2.2848214320936016E-2"/>
    <n v="4.0320378213416531E-3"/>
    <n v="1.93"/>
    <n v="4.4097053639406511E-2"/>
    <n v="8.104694792715291"/>
    <n v="3.26784359346588E-2"/>
    <n v="1.1418617704747711E-2"/>
  </r>
  <r>
    <s v="STT"/>
    <n v="27"/>
    <d v="2009-02-26T00:00:00"/>
    <n v="35"/>
    <s v="Hemmer"/>
    <x v="8"/>
    <n v="90"/>
    <n v="25"/>
    <n v="30"/>
    <n v="20"/>
    <n v="2"/>
    <n v="2513.2741228718346"/>
    <n v="0.25132741228718347"/>
    <n v="2261.9467105846511"/>
    <n v="0.22619467105846511"/>
    <n v="2.5132741228718364E-2"/>
    <n v="6.62"/>
    <n v="1.4974087224070389"/>
    <n v="8.3025000000000002"/>
    <n v="0.20866458405143423"/>
    <n v="1.2887441383556046"/>
  </r>
  <r>
    <s v="STT"/>
    <n v="27"/>
    <d v="2009-02-26T00:00:00"/>
    <n v="35"/>
    <s v="Hemmer"/>
    <x v="9"/>
    <n v="30"/>
    <n v="35"/>
    <n v="30"/>
    <n v="25"/>
    <n v="3"/>
    <n v="5890.4862254808622"/>
    <n v="0.58904862254808621"/>
    <n v="1767.1458676442587"/>
    <n v="0.17671458676442586"/>
    <n v="0.41233403578366035"/>
    <n v="10.71"/>
    <n v="1.8926132242470011"/>
    <n v="8.1999999999999993"/>
    <n v="3.3811390934260146"/>
    <n v="-1.4885258691790135"/>
  </r>
  <r>
    <s v="STT"/>
    <n v="27"/>
    <d v="2009-02-26T00:00:00"/>
    <n v="35"/>
    <s v="Hemmer"/>
    <x v="7"/>
    <n v="70"/>
    <n v="15"/>
    <n v="50"/>
    <n v="20"/>
    <n v="2"/>
    <n v="2513.2741228718346"/>
    <n v="0.25132741228718347"/>
    <n v="1759.2918860102841"/>
    <n v="0.17592918860102841"/>
    <n v="7.5398223686155064E-2"/>
    <n v="9.1999999999999993"/>
    <n v="1.6185485351294613"/>
    <n v="8.1999999999999993"/>
    <n v="0.61826543422647151"/>
    <n v="1.0002831009029898"/>
  </r>
  <r>
    <s v="STT"/>
    <n v="27"/>
    <d v="2009-02-26T00:00:00"/>
    <n v="35"/>
    <s v="Hemmer"/>
    <x v="8"/>
    <n v="20"/>
    <n v="35"/>
    <n v="50"/>
    <n v="30"/>
    <n v="2"/>
    <n v="5654.8667764616275"/>
    <n v="0.56548667764616278"/>
    <n v="1130.9733552923256"/>
    <n v="0.11309733552923255"/>
    <n v="0.45238934211693022"/>
    <n v="6.62"/>
    <n v="0.74870436120351946"/>
    <n v="8.3025000000000002"/>
    <n v="3.7559625129258132"/>
    <n v="-3.0072581517222936"/>
  </r>
  <r>
    <s v="STT"/>
    <n v="27"/>
    <d v="2009-02-26T00:00:00"/>
    <n v="35"/>
    <s v="Hemmer"/>
    <x v="13"/>
    <n v="100"/>
    <n v="15"/>
    <n v="15"/>
    <n v="11.25"/>
    <n v="3"/>
    <n v="1192.8234606598735"/>
    <n v="0.11928234606598735"/>
    <n v="1192.8234606598735"/>
    <n v="0.11928234606598735"/>
    <n v="0"/>
    <n v="12.13"/>
    <n v="1.4468948577804266"/>
    <n v="8.104694792715291"/>
    <n v="0"/>
    <n v="1.4468948577804266"/>
  </r>
  <r>
    <s v="STT"/>
    <n v="27"/>
    <d v="2009-02-26T00:00:00"/>
    <n v="35"/>
    <s v="Hemmer"/>
    <x v="11"/>
    <n v="80"/>
    <n v="12"/>
    <n v="15"/>
    <n v="9.75"/>
    <n v="3"/>
    <n v="895.9429548956391"/>
    <n v="8.9594295489563908E-2"/>
    <n v="716.75436391651135"/>
    <n v="7.1675436391651137E-2"/>
    <n v="1.791885909791277E-2"/>
    <n v="1.86"/>
    <n v="0.13331631168847113"/>
    <n v="12.651428571428571"/>
    <n v="0.22669916595873643"/>
    <n v="-9.3382854270265298E-2"/>
  </r>
  <r>
    <s v="STT"/>
    <n v="43"/>
    <d v="2009-02-26T00:00:00"/>
    <n v="24"/>
    <s v="Parsons"/>
    <x v="17"/>
    <n v="40"/>
    <n v="15"/>
    <n v="22"/>
    <n v="13"/>
    <n v="2"/>
    <n v="1061.8583169133501"/>
    <n v="0.10618583169133501"/>
    <n v="424.74332676534004"/>
    <n v="4.2474332676534006E-2"/>
    <n v="6.3711499014800999E-2"/>
    <n v="5.23"/>
    <n v="0.22214075989827287"/>
    <n v="8.461146496815287"/>
    <n v="0.53907232669593408"/>
    <n v="-0.31693156679766121"/>
  </r>
  <r>
    <s v="STT"/>
    <n v="43"/>
    <d v="2009-02-26T00:00:00"/>
    <n v="24"/>
    <s v="Parsons"/>
    <x v="9"/>
    <n v="10"/>
    <n v="20"/>
    <n v="40"/>
    <n v="20"/>
    <n v="3"/>
    <n v="3769.9111843077517"/>
    <n v="0.37699111843077515"/>
    <n v="376.9911184307752"/>
    <n v="3.7699111843077518E-2"/>
    <n v="0.33929200658769765"/>
    <n v="10.71"/>
    <n v="0.40375748783936027"/>
    <n v="8.1999999999999993"/>
    <n v="2.7821944540191206"/>
    <n v="-2.3784369661797604"/>
  </r>
  <r>
    <s v="STT"/>
    <n v="43"/>
    <d v="2009-02-26T00:00:00"/>
    <n v="24"/>
    <s v="Parsons"/>
    <x v="2"/>
    <n v="10"/>
    <n v="10"/>
    <n v="20"/>
    <n v="10"/>
    <n v="2"/>
    <n v="628.31853071795865"/>
    <n v="6.2831853071795868E-2"/>
    <n v="62.831853071795869"/>
    <n v="6.2831853071795866E-3"/>
    <n v="5.6548667764616284E-2"/>
    <n v="6.51"/>
    <n v="4.090353634973911E-2"/>
    <n v="8.2509316770186327"/>
    <n v="0.46657919415227495"/>
    <n v="-0.42567565780253586"/>
  </r>
  <r>
    <s v="STT"/>
    <n v="43"/>
    <d v="2009-02-26T00:00:00"/>
    <n v="24"/>
    <s v="Parsons"/>
    <x v="2"/>
    <n v="60"/>
    <n v="30"/>
    <n v="45"/>
    <n v="26.25"/>
    <n v="2"/>
    <n v="4329.5073757284335"/>
    <n v="0.43295073757284336"/>
    <n v="2597.7044254370599"/>
    <n v="0.25977044254370596"/>
    <n v="0.1731802950291374"/>
    <n v="6.51"/>
    <n v="1.6911055809595257"/>
    <n v="8.2509316770186327"/>
    <n v="1.4288987820913421"/>
    <n v="0.26220679886818354"/>
  </r>
  <r>
    <s v="STT"/>
    <n v="43"/>
    <d v="2009-02-26T00:00:00"/>
    <n v="24"/>
    <s v="Parsons"/>
    <x v="9"/>
    <n v="50"/>
    <n v="240"/>
    <n v="270"/>
    <n v="187.5"/>
    <n v="3"/>
    <n v="331339.85018329852"/>
    <n v="33.133985018329852"/>
    <n v="165669.92509164926"/>
    <n v="16.566992509164926"/>
    <n v="16.566992509164926"/>
    <n v="10.71"/>
    <n v="177.43248977315636"/>
    <n v="8.1999999999999993"/>
    <n v="135.84933857515239"/>
    <n v="41.583151198003975"/>
  </r>
  <r>
    <s v="STT"/>
    <n v="43"/>
    <d v="2009-02-26T00:00:00"/>
    <n v="24"/>
    <s v="Parsons"/>
    <x v="2"/>
    <n v="20"/>
    <n v="15"/>
    <n v="40"/>
    <n v="17.5"/>
    <n v="2"/>
    <n v="1924.2255003237483"/>
    <n v="0.19242255003237482"/>
    <n v="384.84510006474966"/>
    <n v="3.8484510006474966E-2"/>
    <n v="0.15393804002589986"/>
    <n v="6.51"/>
    <n v="0.25053416014215202"/>
    <n v="8.2509316770186327"/>
    <n v="1.2701322507478594"/>
    <n v="-1.0195980906057074"/>
  </r>
  <r>
    <s v="STT"/>
    <n v="43"/>
    <d v="2009-02-26T00:00:00"/>
    <n v="24"/>
    <s v="Parsons"/>
    <x v="3"/>
    <n v="60"/>
    <n v="7"/>
    <n v="12"/>
    <n v="6.5"/>
    <n v="2"/>
    <n v="265.46457922833753"/>
    <n v="2.6546457922833753E-2"/>
    <n v="159.27874753700252"/>
    <n v="1.5927874753700253E-2"/>
    <n v="1.06185831691335E-2"/>
    <n v="5.78"/>
    <n v="9.2063116076387466E-2"/>
    <n v="9.0675767918088734"/>
    <n v="9.6284818306327236E-2"/>
    <n v="-4.2217022299397694E-3"/>
  </r>
  <r>
    <s v="STT"/>
    <n v="43"/>
    <d v="2009-02-26T00:00:00"/>
    <n v="24"/>
    <s v="Parsons"/>
    <x v="17"/>
    <n v="80"/>
    <n v="5"/>
    <n v="13"/>
    <n v="5.75"/>
    <n v="2"/>
    <n v="207.73781421862506"/>
    <n v="2.0773781421862505E-2"/>
    <n v="166.19025137490007"/>
    <n v="1.6619025137490008E-2"/>
    <n v="4.1547562843724968E-3"/>
    <n v="5.23"/>
    <n v="8.6917501469072747E-2"/>
    <n v="8.461146496815287"/>
    <n v="3.5154001580639652E-2"/>
    <n v="5.1763499888433095E-2"/>
  </r>
  <r>
    <s v="STT"/>
    <n v="43"/>
    <d v="2009-02-26T00:00:00"/>
    <n v="24"/>
    <s v="Parsons"/>
    <x v="4"/>
    <n v="10"/>
    <n v="25"/>
    <n v="50"/>
    <n v="25"/>
    <n v="2"/>
    <n v="3926.9908169872415"/>
    <n v="0.39269908169872414"/>
    <n v="392.69908169872417"/>
    <n v="3.9269908169872414E-2"/>
    <n v="0.35342917352885173"/>
    <n v="11.49"/>
    <n v="0.45121124487183406"/>
    <n v="8.1999999999999993"/>
    <n v="2.8981192229365837"/>
    <n v="-2.4469079780647496"/>
  </r>
  <r>
    <s v="STT"/>
    <n v="43"/>
    <d v="2009-02-26T00:00:00"/>
    <n v="24"/>
    <s v="Parsons"/>
    <x v="2"/>
    <n v="20"/>
    <n v="5"/>
    <n v="10"/>
    <n v="5"/>
    <n v="2"/>
    <n v="157.07963267948966"/>
    <n v="1.5707963267948967E-2"/>
    <n v="31.415926535897935"/>
    <n v="3.1415926535897933E-3"/>
    <n v="1.2566370614359173E-2"/>
    <n v="6.51"/>
    <n v="2.0451768174869555E-2"/>
    <n v="8.2509316770186327"/>
    <n v="0.10368426536717219"/>
    <n v="-8.3232497192302635E-2"/>
  </r>
  <r>
    <s v="STT"/>
    <n v="43"/>
    <d v="2009-02-26T00:00:00"/>
    <n v="24"/>
    <s v="Parsons"/>
    <x v="8"/>
    <n v="60"/>
    <n v="12"/>
    <n v="20"/>
    <n v="11"/>
    <n v="2"/>
    <n v="760.26542216872997"/>
    <n v="7.6026542216872994E-2"/>
    <n v="456.15925330123798"/>
    <n v="4.5615925330123798E-2"/>
    <n v="3.0410616886749196E-2"/>
    <n v="6.62"/>
    <n v="0.30197742568541952"/>
    <n v="8.3025000000000002"/>
    <n v="0.25248414670223523"/>
    <n v="4.9493278983184286E-2"/>
  </r>
  <r>
    <s v="STT"/>
    <n v="43"/>
    <d v="2009-02-26T00:00:00"/>
    <n v="24"/>
    <s v="Parsons"/>
    <x v="9"/>
    <n v="10"/>
    <n v="50"/>
    <n v="70"/>
    <n v="42.5"/>
    <n v="3"/>
    <n v="17023.505191639691"/>
    <n v="1.7023505191639692"/>
    <n v="1702.3505191639692"/>
    <n v="0.17023505191639693"/>
    <n v="1.5321154672475723"/>
    <n v="10.71"/>
    <n v="1.8232174060246114"/>
    <n v="8.1999999999999993"/>
    <n v="12.563346831430092"/>
    <n v="-10.740129425405481"/>
  </r>
  <r>
    <s v="STT"/>
    <n v="43"/>
    <d v="2009-02-26T00:00:00"/>
    <n v="24"/>
    <s v="Parsons"/>
    <x v="9"/>
    <n v="10"/>
    <n v="75"/>
    <n v="90"/>
    <n v="60"/>
    <n v="3"/>
    <n v="33929.200658769769"/>
    <n v="3.3929200658769769"/>
    <n v="3392.9200658769769"/>
    <n v="0.3392920065876977"/>
    <n v="3.0536280592892791"/>
    <n v="10.71"/>
    <n v="3.6338173905542428"/>
    <n v="8.1999999999999993"/>
    <n v="25.039750086172084"/>
    <n v="-21.405932695617842"/>
  </r>
  <r>
    <s v="STT"/>
    <n v="43"/>
    <d v="2009-02-26T00:00:00"/>
    <n v="24"/>
    <s v="Parsons"/>
    <x v="2"/>
    <n v="40"/>
    <n v="30"/>
    <n v="45"/>
    <n v="26.25"/>
    <n v="2"/>
    <n v="4329.5073757284335"/>
    <n v="0.43295073757284336"/>
    <n v="1731.8029502913735"/>
    <n v="0.17318029502913734"/>
    <n v="0.25977044254370601"/>
    <n v="6.51"/>
    <n v="1.1274037206396841"/>
    <n v="8.2509316770186327"/>
    <n v="2.1433481731370128"/>
    <n v="-1.0159444524973287"/>
  </r>
  <r>
    <s v="STT"/>
    <n v="43"/>
    <d v="2009-02-26T00:00:00"/>
    <n v="24"/>
    <s v="Parsons"/>
    <x v="9"/>
    <n v="70"/>
    <n v="20"/>
    <n v="35"/>
    <n v="18.75"/>
    <n v="3"/>
    <n v="3313.3985018329849"/>
    <n v="0.33133985018329848"/>
    <n v="2319.3789512830895"/>
    <n v="0.23193789512830895"/>
    <n v="9.9401955054989527E-2"/>
    <n v="10.71"/>
    <n v="2.4840548568241889"/>
    <n v="8.1999999999999993"/>
    <n v="0.81509603145091403"/>
    <n v="1.668958825373275"/>
  </r>
  <r>
    <s v="STT"/>
    <n v="43"/>
    <d v="2009-02-26T00:00:00"/>
    <n v="24"/>
    <s v="Parsons"/>
    <x v="5"/>
    <n v="100"/>
    <n v="7"/>
    <n v="17"/>
    <n v="7.75"/>
    <n v="1"/>
    <n v="188.69190875623696"/>
    <n v="1.8869190875623696E-2"/>
    <n v="188.69190875623696"/>
    <n v="1.8869190875623696E-2"/>
    <n v="0"/>
    <n v="1.93"/>
    <n v="3.6417538389953735E-2"/>
    <n v="8.104694792715291"/>
    <n v="0"/>
    <n v="3.6417538389953735E-2"/>
  </r>
  <r>
    <s v="STT"/>
    <n v="43"/>
    <d v="2009-02-26T00:00:00"/>
    <n v="24"/>
    <s v="Parsons"/>
    <x v="2"/>
    <n v="100"/>
    <n v="7"/>
    <n v="20"/>
    <n v="8.5"/>
    <n v="2"/>
    <n v="453.9601384437251"/>
    <n v="4.5396013844372508E-2"/>
    <n v="453.9601384437251"/>
    <n v="4.5396013844372508E-2"/>
    <n v="0"/>
    <n v="6.51"/>
    <n v="0.29552805012686501"/>
    <n v="8.2509316770186327"/>
    <n v="0"/>
    <n v="0.29552805012686501"/>
  </r>
  <r>
    <s v="STT"/>
    <n v="43"/>
    <d v="2009-02-26T00:00:00"/>
    <n v="24"/>
    <s v="Parsons"/>
    <x v="3"/>
    <n v="100"/>
    <n v="7"/>
    <n v="12"/>
    <n v="6.5"/>
    <n v="2"/>
    <n v="265.46457922833753"/>
    <n v="2.6546457922833753E-2"/>
    <n v="265.46457922833753"/>
    <n v="2.6546457922833753E-2"/>
    <n v="0"/>
    <n v="5.78"/>
    <n v="0.1534385267939791"/>
    <n v="9.0675767918088734"/>
    <n v="0"/>
    <n v="0.1534385267939791"/>
  </r>
  <r>
    <s v="STT"/>
    <n v="43"/>
    <d v="2009-02-26T00:00:00"/>
    <n v="24"/>
    <s v="Parsons"/>
    <x v="3"/>
    <n v="100"/>
    <n v="4"/>
    <n v="11"/>
    <n v="4.75"/>
    <n v="2"/>
    <n v="141.7643684932394"/>
    <n v="1.417643684932394E-2"/>
    <n v="141.7643684932394"/>
    <n v="1.417643684932394E-2"/>
    <n v="0"/>
    <n v="5.78"/>
    <n v="8.1939804989092382E-2"/>
    <n v="9.0675767918088734"/>
    <n v="0"/>
    <n v="8.1939804989092382E-2"/>
  </r>
  <r>
    <s v="STT"/>
    <n v="363"/>
    <d v="2009-02-26T00:00:00"/>
    <n v="37"/>
    <s v="Parsons"/>
    <x v="8"/>
    <n v="20"/>
    <n v="23"/>
    <n v="20"/>
    <n v="16.5"/>
    <n v="2"/>
    <n v="1710.5971998796424"/>
    <n v="0.17105971998796424"/>
    <n v="342.11943997592851"/>
    <n v="3.421194399759285E-2"/>
    <n v="0.1368477759903714"/>
    <n v="6.62"/>
    <n v="0.22648306926406467"/>
    <n v="8.3025000000000002"/>
    <n v="1.1361786601600585"/>
    <n v="-0.90969559089599383"/>
  </r>
  <r>
    <s v="STT"/>
    <n v="363"/>
    <d v="2009-02-26T00:00:00"/>
    <n v="37"/>
    <s v="Parsons"/>
    <x v="7"/>
    <n v="80"/>
    <n v="11"/>
    <n v="13"/>
    <n v="8.75"/>
    <n v="2"/>
    <n v="481.05637508093707"/>
    <n v="4.8105637508093706E-2"/>
    <n v="384.84510006474966"/>
    <n v="3.8484510006474966E-2"/>
    <n v="9.6211275016187398E-3"/>
    <n v="9.1999999999999993"/>
    <n v="0.35405749205956966"/>
    <n v="8.1999999999999993"/>
    <n v="7.889324551327366E-2"/>
    <n v="0.27516424654629601"/>
  </r>
  <r>
    <s v="STT"/>
    <n v="363"/>
    <d v="2009-02-26T00:00:00"/>
    <n v="37"/>
    <s v="Parsons"/>
    <x v="2"/>
    <n v="30"/>
    <n v="12"/>
    <n v="23"/>
    <n v="11.75"/>
    <n v="2"/>
    <n v="867.47227147248168"/>
    <n v="8.6747227147248168E-2"/>
    <n v="260.2416814417445"/>
    <n v="2.602416814417445E-2"/>
    <n v="6.0723059003073718E-2"/>
    <n v="6.51"/>
    <n v="0.16941733461857567"/>
    <n v="8.2509316770186327"/>
    <n v="0.5010218110539324"/>
    <n v="-0.33160447643535673"/>
  </r>
  <r>
    <s v="STT"/>
    <n v="363"/>
    <d v="2009-02-26T00:00:00"/>
    <n v="37"/>
    <s v="Parsons"/>
    <x v="14"/>
    <n v="10"/>
    <n v="15"/>
    <n v="30"/>
    <n v="15"/>
    <n v="2"/>
    <n v="1413.7166941154069"/>
    <n v="0.1413716694115407"/>
    <n v="141.37166941154069"/>
    <n v="1.4137166941154069E-2"/>
    <n v="0.12723450247038662"/>
    <n v="5.86"/>
    <n v="8.2843798275162847E-2"/>
    <n v="8.461146496815287"/>
    <n v="1.0765497648513478"/>
    <n v="-0.99370596657618493"/>
  </r>
  <r>
    <s v="STT"/>
    <n v="363"/>
    <d v="2009-02-26T00:00:00"/>
    <n v="37"/>
    <s v="Parsons"/>
    <x v="2"/>
    <n v="70"/>
    <n v="17"/>
    <n v="22"/>
    <n v="14"/>
    <n v="2"/>
    <n v="1231.5043202071988"/>
    <n v="0.12315043202071989"/>
    <n v="862.0530241450391"/>
    <n v="8.6205302414503915E-2"/>
    <n v="3.6945129606215973E-2"/>
    <n v="6.51"/>
    <n v="0.56119651871842047"/>
    <n v="8.2509316770186327"/>
    <n v="0.30483174017948628"/>
    <n v="0.25636477853893419"/>
  </r>
  <r>
    <s v="STT"/>
    <n v="363"/>
    <d v="2009-02-26T00:00:00"/>
    <n v="37"/>
    <s v="Parsons"/>
    <x v="17"/>
    <n v="70"/>
    <n v="18"/>
    <n v="27"/>
    <n v="15.75"/>
    <n v="2"/>
    <n v="1558.6226552622361"/>
    <n v="0.15586226552622362"/>
    <n v="1091.0358586835653"/>
    <n v="0.10910358586835653"/>
    <n v="4.6758679657867092E-2"/>
    <n v="5.23"/>
    <n v="0.57061175409150466"/>
    <n v="8.461146496815287"/>
    <n v="0.39563203858287038"/>
    <n v="0.17497971550863428"/>
  </r>
  <r>
    <s v="STT"/>
    <n v="363"/>
    <d v="2009-02-26T00:00:00"/>
    <n v="37"/>
    <s v="Parsons"/>
    <x v="17"/>
    <n v="100"/>
    <n v="5"/>
    <n v="12"/>
    <n v="5.5"/>
    <n v="2"/>
    <n v="190.06635554218249"/>
    <n v="1.9006635554218249E-2"/>
    <n v="190.06635554218249"/>
    <n v="1.9006635554218249E-2"/>
    <n v="0"/>
    <n v="5.23"/>
    <n v="9.9404703948561449E-2"/>
    <n v="8.461146496815287"/>
    <n v="0"/>
    <n v="9.9404703948561449E-2"/>
  </r>
  <r>
    <s v="STT"/>
    <n v="363"/>
    <d v="2009-02-26T00:00:00"/>
    <n v="37"/>
    <s v="Parsons"/>
    <x v="17"/>
    <n v="30"/>
    <n v="5"/>
    <n v="11"/>
    <n v="5.25"/>
    <n v="2"/>
    <n v="173.18029502913734"/>
    <n v="1.7318029502913734E-2"/>
    <n v="51.954088508741201"/>
    <n v="5.1954088508741197E-3"/>
    <n v="1.2122620652039614E-2"/>
    <n v="5.23"/>
    <n v="2.7171988290071648E-2"/>
    <n v="8.461146496815287"/>
    <n v="0.10257126926222562"/>
    <n v="-7.5399280972153981E-2"/>
  </r>
  <r>
    <s v="STT"/>
    <n v="363"/>
    <d v="2009-02-26T00:00:00"/>
    <n v="37"/>
    <s v="Parsons"/>
    <x v="14"/>
    <n v="90"/>
    <n v="8"/>
    <n v="13"/>
    <n v="7.25"/>
    <n v="2"/>
    <n v="330.259927708627"/>
    <n v="3.3025992770862697E-2"/>
    <n v="297.23393493776433"/>
    <n v="2.9723393493776434E-2"/>
    <n v="3.3025992770862635E-3"/>
    <n v="5.86"/>
    <n v="0.1741790858735299"/>
    <n v="8.461146496815287"/>
    <n v="2.7943776303703139E-2"/>
    <n v="0.14623530956982675"/>
  </r>
  <r>
    <s v="STT"/>
    <n v="363"/>
    <d v="2009-02-26T00:00:00"/>
    <n v="37"/>
    <s v="Parsons"/>
    <x v="14"/>
    <n v="90"/>
    <n v="5"/>
    <n v="15"/>
    <n v="6.25"/>
    <n v="2"/>
    <n v="245.43692606170259"/>
    <n v="2.4543692606170259E-2"/>
    <n v="220.89323345553234"/>
    <n v="2.2089323345553233E-2"/>
    <n v="2.4543692606170259E-3"/>
    <n v="5.86"/>
    <n v="0.12944343480494194"/>
    <n v="8.461146496815287"/>
    <n v="2.0766777871360876E-2"/>
    <n v="0.10867665693358107"/>
  </r>
  <r>
    <s v="STT"/>
    <n v="363"/>
    <d v="2009-02-26T00:00:00"/>
    <n v="37"/>
    <s v="Parsons"/>
    <x v="2"/>
    <n v="40"/>
    <n v="8"/>
    <n v="10"/>
    <n v="6.5"/>
    <n v="2"/>
    <n v="265.46457922833753"/>
    <n v="2.6546457922833753E-2"/>
    <n v="106.18583169133501"/>
    <n v="1.0618583169133501E-2"/>
    <n v="1.592787475370025E-2"/>
    <n v="6.51"/>
    <n v="6.9126976431059098E-2"/>
    <n v="8.2509316770186327"/>
    <n v="0.13141980635289074"/>
    <n v="-6.2292829921831647E-2"/>
  </r>
  <r>
    <s v="STT"/>
    <n v="363"/>
    <d v="2009-02-26T00:00:00"/>
    <n v="37"/>
    <s v="Parsons"/>
    <x v="3"/>
    <n v="100"/>
    <n v="8"/>
    <n v="11"/>
    <n v="6.75"/>
    <n v="2"/>
    <n v="286.27763055836988"/>
    <n v="2.8627763055836988E-2"/>
    <n v="286.27763055836988"/>
    <n v="2.8627763055836988E-2"/>
    <n v="0"/>
    <n v="5.78"/>
    <n v="0.1654684704627378"/>
    <n v="9.0675767918088734"/>
    <n v="0"/>
    <n v="0.1654684704627378"/>
  </r>
  <r>
    <s v="STT"/>
    <n v="363"/>
    <d v="2009-02-26T00:00:00"/>
    <n v="37"/>
    <s v="Parsons"/>
    <x v="2"/>
    <n v="100"/>
    <n v="8"/>
    <n v="17"/>
    <n v="8.25"/>
    <n v="2"/>
    <n v="427.6492999699106"/>
    <n v="4.2764929996991059E-2"/>
    <n v="427.6492999699106"/>
    <n v="4.2764929996991059E-2"/>
    <n v="0"/>
    <n v="6.51"/>
    <n v="0.27839969428041178"/>
    <n v="8.2509316770186327"/>
    <n v="0"/>
    <n v="0.27839969428041178"/>
  </r>
  <r>
    <s v="STT"/>
    <n v="363"/>
    <d v="2009-02-26T00:00:00"/>
    <n v="37"/>
    <s v="Parsons"/>
    <x v="2"/>
    <n v="100"/>
    <n v="5"/>
    <n v="13"/>
    <n v="5.75"/>
    <n v="2"/>
    <n v="207.73781421862506"/>
    <n v="2.0773781421862505E-2"/>
    <n v="207.73781421862506"/>
    <n v="2.0773781421862505E-2"/>
    <n v="0"/>
    <n v="6.51"/>
    <n v="0.13523731705632491"/>
    <n v="8.2509316770186327"/>
    <n v="0"/>
    <n v="0.13523731705632491"/>
  </r>
  <r>
    <s v="STT"/>
    <n v="363"/>
    <d v="2009-02-26T00:00:00"/>
    <n v="37"/>
    <s v="Parsons"/>
    <x v="2"/>
    <n v="100"/>
    <n v="15"/>
    <n v="17"/>
    <n v="11.75"/>
    <n v="2"/>
    <n v="867.47227147248168"/>
    <n v="8.6747227147248168E-2"/>
    <n v="867.47227147248168"/>
    <n v="8.6747227147248168E-2"/>
    <n v="0"/>
    <n v="6.51"/>
    <n v="0.56472444872858552"/>
    <n v="8.2509316770186327"/>
    <n v="0"/>
    <n v="0.56472444872858552"/>
  </r>
  <r>
    <s v="STT"/>
    <n v="363"/>
    <d v="2009-02-26T00:00:00"/>
    <n v="37"/>
    <s v="Parsons"/>
    <x v="16"/>
    <n v="90"/>
    <n v="7"/>
    <n v="12"/>
    <n v="6.5"/>
    <n v="3"/>
    <n v="398.19686884250626"/>
    <n v="3.9819686884250624E-2"/>
    <n v="358.37718195825562"/>
    <n v="3.5837718195825562E-2"/>
    <n v="3.9819686884250624E-3"/>
    <n v="13.7"/>
    <n v="0.49097673928281016"/>
    <n v="7.9071428571428566"/>
    <n v="3.1485995272046742E-2"/>
    <n v="0.4594907440107634"/>
  </r>
  <r>
    <s v="STT"/>
    <n v="363"/>
    <d v="2009-02-26T00:00:00"/>
    <n v="37"/>
    <s v="Parsons"/>
    <x v="4"/>
    <n v="60"/>
    <n v="13"/>
    <n v="10"/>
    <n v="9"/>
    <n v="2"/>
    <n v="508.93800988154646"/>
    <n v="5.0893800988154644E-2"/>
    <n v="305.36280592892786"/>
    <n v="3.0536280592892786E-2"/>
    <n v="2.0357520395261858E-2"/>
    <n v="11.49"/>
    <n v="0.3508618640123381"/>
    <n v="8.1999999999999993"/>
    <n v="0.16693166724114722"/>
    <n v="0.18393019677119088"/>
  </r>
  <r>
    <s v="STT"/>
    <n v="363"/>
    <d v="2009-02-26T00:00:00"/>
    <n v="37"/>
    <s v="Parsons"/>
    <x v="2"/>
    <n v="40"/>
    <n v="12"/>
    <n v="22"/>
    <n v="11.5"/>
    <n v="2"/>
    <n v="830.95125687450025"/>
    <n v="8.3095125687450019E-2"/>
    <n v="332.38050274980014"/>
    <n v="3.3238050274980016E-2"/>
    <n v="4.9857075412470003E-2"/>
    <n v="6.51"/>
    <n v="0.2163797072901199"/>
    <n v="8.2509316770186327"/>
    <n v="0.41136732284425559"/>
    <n v="-0.19498761555413568"/>
  </r>
  <r>
    <s v="STT"/>
    <n v="363"/>
    <d v="2009-02-26T00:00:00"/>
    <n v="37"/>
    <s v="Parsons"/>
    <x v="2"/>
    <n v="100"/>
    <n v="8"/>
    <n v="10"/>
    <n v="6.5"/>
    <n v="2"/>
    <n v="265.46457922833753"/>
    <n v="2.6546457922833753E-2"/>
    <n v="265.46457922833753"/>
    <n v="2.6546457922833753E-2"/>
    <n v="0"/>
    <n v="6.51"/>
    <n v="0.17281744107764774"/>
    <n v="8.2509316770186327"/>
    <n v="0"/>
    <n v="0.17281744107764774"/>
  </r>
  <r>
    <s v="STT"/>
    <n v="363"/>
    <d v="2009-02-26T00:00:00"/>
    <n v="37"/>
    <s v="Parsons"/>
    <x v="3"/>
    <n v="40"/>
    <n v="8"/>
    <n v="12"/>
    <n v="7"/>
    <n v="2"/>
    <n v="307.8760800517997"/>
    <n v="3.0787608005179972E-2"/>
    <n v="123.15043202071989"/>
    <n v="1.2315043202071989E-2"/>
    <n v="1.8472564803107983E-2"/>
    <n v="5.78"/>
    <n v="7.1180949707976102E-2"/>
    <n v="9.0675767918088734"/>
    <n v="0.16750139989384741"/>
    <n v="-9.6320450185871306E-2"/>
  </r>
  <r>
    <s v="STT"/>
    <n v="363"/>
    <d v="2009-02-26T00:00:00"/>
    <n v="37"/>
    <s v="Parsons"/>
    <x v="5"/>
    <n v="100"/>
    <n v="13"/>
    <n v="10"/>
    <n v="9"/>
    <n v="1"/>
    <n v="254.46900494077323"/>
    <n v="2.5446900494077322E-2"/>
    <n v="254.46900494077323"/>
    <n v="2.5446900494077322E-2"/>
    <n v="0"/>
    <n v="1.93"/>
    <n v="4.9112517953569232E-2"/>
    <n v="8.104694792715291"/>
    <n v="0"/>
    <n v="4.9112517953569232E-2"/>
  </r>
  <r>
    <s v="STT"/>
    <n v="54"/>
    <d v="2009-02-26T00:00:00"/>
    <n v="9"/>
    <s v="Hemmer"/>
    <x v="1"/>
    <n v="100"/>
    <n v="10"/>
    <n v="12"/>
    <n v="8"/>
    <n v="3"/>
    <n v="603.18578948924028"/>
    <n v="6.0318578948924027E-2"/>
    <n v="603.18578948924028"/>
    <n v="6.0318578948924027E-2"/>
    <n v="0"/>
    <n v="5.15"/>
    <n v="0.31064068158695879"/>
    <n v="11.257627118644068"/>
    <n v="0"/>
    <n v="0.31064068158695879"/>
  </r>
  <r>
    <s v="STT"/>
    <n v="54"/>
    <d v="2009-02-26T00:00:00"/>
    <n v="9"/>
    <s v="Hemmer"/>
    <x v="2"/>
    <n v="100"/>
    <n v="2"/>
    <n v="15"/>
    <n v="4.75"/>
    <n v="2"/>
    <n v="141.7643684932394"/>
    <n v="1.417643684932394E-2"/>
    <n v="141.7643684932394"/>
    <n v="1.417643684932394E-2"/>
    <n v="0"/>
    <n v="6.51"/>
    <n v="9.2288603889098847E-2"/>
    <n v="8.2509316770186327"/>
    <n v="0"/>
    <n v="9.2288603889098847E-2"/>
  </r>
  <r>
    <s v="STT"/>
    <n v="54"/>
    <d v="2009-02-26T00:00:00"/>
    <n v="9"/>
    <s v="Hemmer"/>
    <x v="17"/>
    <n v="100"/>
    <n v="8"/>
    <n v="23"/>
    <n v="9.75"/>
    <n v="2"/>
    <n v="597.29530326375937"/>
    <n v="5.9729530326375936E-2"/>
    <n v="597.29530326375937"/>
    <n v="5.9729530326375936E-2"/>
    <n v="0"/>
    <n v="5.23"/>
    <n v="0.31238544360694614"/>
    <n v="8.461146496815287"/>
    <n v="0"/>
    <n v="0.31238544360694614"/>
  </r>
  <r>
    <s v="STT"/>
    <n v="54"/>
    <d v="2009-02-26T00:00:00"/>
    <n v="9"/>
    <s v="Hemmer"/>
    <x v="11"/>
    <n v="100"/>
    <n v="12"/>
    <n v="12"/>
    <n v="9"/>
    <n v="3"/>
    <n v="763.40701482231975"/>
    <n v="7.6340701482231973E-2"/>
    <n v="763.40701482231975"/>
    <n v="7.6340701482231973E-2"/>
    <n v="0"/>
    <n v="1.86"/>
    <n v="0.14199370475695147"/>
    <n v="12.651428571428571"/>
    <n v="0"/>
    <n v="0.14199370475695147"/>
  </r>
  <r>
    <s v="STT"/>
    <n v="54"/>
    <d v="2009-02-26T00:00:00"/>
    <n v="9"/>
    <s v="Hemmer"/>
    <x v="11"/>
    <n v="90"/>
    <n v="8"/>
    <n v="10"/>
    <n v="6.5"/>
    <n v="3"/>
    <n v="398.19686884250626"/>
    <n v="3.9819686884250624E-2"/>
    <n v="358.37718195825562"/>
    <n v="3.5837718195825562E-2"/>
    <n v="3.9819686884250624E-3"/>
    <n v="1.86"/>
    <n v="6.6658155844235553E-2"/>
    <n v="12.651428571428571"/>
    <n v="5.0377592435274787E-2"/>
    <n v="1.6280563408960766E-2"/>
  </r>
  <r>
    <s v="STT"/>
    <n v="54"/>
    <d v="2009-02-26T00:00:00"/>
    <n v="9"/>
    <s v="Hemmer"/>
    <x v="3"/>
    <n v="100"/>
    <n v="2"/>
    <n v="10"/>
    <n v="3.5"/>
    <n v="2"/>
    <n v="76.969020012949926"/>
    <n v="7.696902001294993E-3"/>
    <n v="76.969020012949926"/>
    <n v="7.696902001294993E-3"/>
    <n v="0"/>
    <n v="5.78"/>
    <n v="4.4488093567485058E-2"/>
    <n v="9.0675767918088734"/>
    <n v="0"/>
    <n v="4.4488093567485058E-2"/>
  </r>
  <r>
    <s v="STT"/>
    <n v="54"/>
    <d v="2009-02-26T00:00:00"/>
    <n v="9"/>
    <s v="Hemmer"/>
    <x v="11"/>
    <n v="90"/>
    <n v="14"/>
    <n v="15"/>
    <n v="10.75"/>
    <n v="3"/>
    <n v="1089.1509030914115"/>
    <n v="0.10891509030914115"/>
    <n v="980.23581278227039"/>
    <n v="9.8023581278227037E-2"/>
    <n v="1.0891509030914112E-2"/>
    <n v="1.86"/>
    <n v="0.18232386117750229"/>
    <n v="12.651428571428571"/>
    <n v="0.13779314853967911"/>
    <n v="4.4530712637823183E-2"/>
  </r>
  <r>
    <s v="STT"/>
    <n v="54"/>
    <d v="2009-02-26T00:00:00"/>
    <n v="9"/>
    <s v="Hemmer"/>
    <x v="1"/>
    <n v="100"/>
    <n v="11"/>
    <n v="15"/>
    <n v="9.25"/>
    <n v="3"/>
    <n v="806.40756426833002"/>
    <n v="8.0640756426833007E-2"/>
    <n v="806.40756426833002"/>
    <n v="8.0640756426833007E-2"/>
    <n v="0"/>
    <n v="5.15"/>
    <n v="0.41529989559819003"/>
    <n v="11.257627118644068"/>
    <n v="0"/>
    <n v="0.41529989559819003"/>
  </r>
  <r>
    <s v="STT"/>
    <n v="54"/>
    <d v="2009-02-26T00:00:00"/>
    <n v="9"/>
    <s v="Hemmer"/>
    <x v="1"/>
    <n v="90"/>
    <n v="17"/>
    <n v="21"/>
    <n v="13.75"/>
    <n v="3"/>
    <n v="1781.8720832079607"/>
    <n v="0.17818720832079607"/>
    <n v="1603.6848748871646"/>
    <n v="0.16036848748871646"/>
    <n v="1.781872083207961E-2"/>
    <n v="5.15"/>
    <n v="0.82589771056688988"/>
    <n v="11.257627118644068"/>
    <n v="0.20059651485876742"/>
    <n v="0.62530119570812248"/>
  </r>
  <r>
    <s v="STT"/>
    <n v="54"/>
    <d v="2009-02-26T00:00:00"/>
    <n v="9"/>
    <s v="Hemmer"/>
    <x v="3"/>
    <n v="100"/>
    <n v="1"/>
    <n v="13"/>
    <n v="3.75"/>
    <n v="2"/>
    <n v="88.35729338221293"/>
    <n v="8.8357293382212935E-3"/>
    <n v="88.35729338221293"/>
    <n v="8.8357293382212935E-3"/>
    <n v="0"/>
    <n v="5.78"/>
    <n v="5.1070515574919081E-2"/>
    <n v="9.0675767918088734"/>
    <n v="0"/>
    <n v="5.1070515574919081E-2"/>
  </r>
  <r>
    <s v="STT"/>
    <n v="54"/>
    <d v="2009-02-26T00:00:00"/>
    <n v="9"/>
    <s v="Hemmer"/>
    <x v="1"/>
    <n v="85"/>
    <n v="13"/>
    <n v="17"/>
    <n v="10.75"/>
    <n v="3"/>
    <n v="1089.1509030914115"/>
    <n v="0.10891509030914115"/>
    <n v="925.77826762769973"/>
    <n v="9.2577826762769974E-2"/>
    <n v="1.6337263546371175E-2"/>
    <n v="5.15"/>
    <n v="0.4767758078282654"/>
    <n v="11.257627118644068"/>
    <n v="0.1839188211440633"/>
    <n v="0.29285698668420213"/>
  </r>
  <r>
    <s v="STT"/>
    <n v="54"/>
    <d v="2009-02-26T00:00:00"/>
    <n v="9"/>
    <s v="Hemmer"/>
    <x v="3"/>
    <n v="75"/>
    <n v="5"/>
    <n v="15"/>
    <n v="6.25"/>
    <n v="2"/>
    <n v="245.43692606170259"/>
    <n v="2.4543692606170259E-2"/>
    <n v="184.07769454627694"/>
    <n v="1.8407769454627694E-2"/>
    <n v="6.1359231515425647E-3"/>
    <n v="5.78"/>
    <n v="0.10639690744774807"/>
    <n v="9.0675767918088734"/>
    <n v="5.5637954365250118E-2"/>
    <n v="5.0758953082497955E-2"/>
  </r>
  <r>
    <s v="STT"/>
    <n v="54"/>
    <d v="2009-02-26T00:00:00"/>
    <n v="9"/>
    <s v="Hemmer"/>
    <x v="1"/>
    <n v="85"/>
    <n v="7"/>
    <n v="16"/>
    <n v="7.5"/>
    <n v="3"/>
    <n v="530.14376029327764"/>
    <n v="5.3014376029327764E-2"/>
    <n v="450.62219624928599"/>
    <n v="4.5062219624928603E-2"/>
    <n v="7.9521564043991619E-3"/>
    <n v="5.15"/>
    <n v="0.23207043106838232"/>
    <n v="11.257627118644068"/>
    <n v="8.9522411589863113E-2"/>
    <n v="0.14254801947851919"/>
  </r>
  <r>
    <s v="STT"/>
    <n v="54"/>
    <d v="2009-02-26T00:00:00"/>
    <n v="9"/>
    <s v="Hemmer"/>
    <x v="6"/>
    <n v="90"/>
    <n v="3"/>
    <n v="10"/>
    <n v="4"/>
    <n v="2"/>
    <n v="100.53096491487338"/>
    <n v="1.0053096491487338E-2"/>
    <n v="90.477868423386042"/>
    <n v="9.0477868423386038E-3"/>
    <n v="1.0053096491487341E-3"/>
    <n v="4.05"/>
    <n v="3.6643536711471345E-2"/>
    <n v="8.104694792715291"/>
    <n v="8.1477278785221825E-3"/>
    <n v="2.8495808832949162E-2"/>
  </r>
  <r>
    <s v="STT"/>
    <n v="54"/>
    <d v="2009-02-26T00:00:00"/>
    <n v="9"/>
    <s v="Hemmer"/>
    <x v="1"/>
    <n v="50"/>
    <n v="15"/>
    <n v="15"/>
    <n v="11.25"/>
    <n v="3"/>
    <n v="1192.8234606598746"/>
    <n v="0.11928234606598746"/>
    <n v="596.41173032993731"/>
    <n v="5.9641173032993731E-2"/>
    <n v="5.9641173032993731E-2"/>
    <n v="5.15"/>
    <n v="0.30715204111991773"/>
    <n v="11.257627118644068"/>
    <n v="0.67141808692397353"/>
    <n v="-0.3642660458040558"/>
  </r>
  <r>
    <s v="STT"/>
    <n v="54"/>
    <d v="2009-02-26T00:00:00"/>
    <n v="9"/>
    <s v="Hemmer"/>
    <x v="11"/>
    <n v="100"/>
    <n v="7"/>
    <n v="12"/>
    <n v="6.5"/>
    <n v="3"/>
    <n v="398.19686884250626"/>
    <n v="3.9819686884250624E-2"/>
    <n v="398.19686884250626"/>
    <n v="3.9819686884250624E-2"/>
    <n v="0"/>
    <n v="1.86"/>
    <n v="7.4064617604706159E-2"/>
    <n v="12.651428571428571"/>
    <n v="0"/>
    <n v="7.4064617604706159E-2"/>
  </r>
  <r>
    <s v="STT"/>
    <n v="54"/>
    <d v="2009-02-26T00:00:00"/>
    <n v="9"/>
    <s v="Hemmer"/>
    <x v="1"/>
    <n v="100"/>
    <n v="10"/>
    <n v="10"/>
    <n v="7.5"/>
    <n v="3"/>
    <n v="530.14376029327764"/>
    <n v="5.3014376029327764E-2"/>
    <n v="530.14376029327764"/>
    <n v="5.3014376029327764E-2"/>
    <n v="0"/>
    <n v="5.15"/>
    <n v="0.27302403655103802"/>
    <n v="11.257627118644068"/>
    <n v="0"/>
    <n v="0.27302403655103802"/>
  </r>
  <r>
    <s v="STJ"/>
    <n v="6"/>
    <d v="2009-02-27T00:00:00"/>
    <n v="9"/>
    <s v="Hemmer"/>
    <x v="21"/>
    <n v="100"/>
    <n v="2"/>
    <n v="11"/>
    <n v="3.75"/>
    <n v="2"/>
    <n v="88.35729338221293"/>
    <n v="8.8357293382212935E-3"/>
    <n v="88.35729338221293"/>
    <n v="8.8357293382212935E-3"/>
    <n v="0"/>
    <n v="14.08"/>
    <n v="0.12440706908215582"/>
    <n v="8.104694792715291"/>
    <n v="0"/>
    <n v="0.12440706908215582"/>
  </r>
  <r>
    <s v="STJ"/>
    <n v="6"/>
    <d v="2009-02-27T00:00:00"/>
    <n v="9"/>
    <s v="Hemmer"/>
    <x v="17"/>
    <n v="100"/>
    <n v="3"/>
    <n v="25"/>
    <n v="7.75"/>
    <n v="2"/>
    <n v="377.38381751247391"/>
    <n v="3.7738381751247392E-2"/>
    <n v="377.38381751247391"/>
    <n v="3.7738381751247392E-2"/>
    <n v="0"/>
    <n v="5.23"/>
    <n v="0.19737173655902387"/>
    <n v="8.461146496815287"/>
    <n v="0"/>
    <n v="0.19737173655902387"/>
  </r>
  <r>
    <s v="STJ"/>
    <n v="6"/>
    <d v="2009-02-27T00:00:00"/>
    <n v="9"/>
    <s v="Hemmer"/>
    <x v="17"/>
    <n v="100"/>
    <n v="2"/>
    <n v="22"/>
    <n v="6.5"/>
    <n v="2"/>
    <n v="265.46457922833753"/>
    <n v="2.6546457922833753E-2"/>
    <n v="265.46457922833753"/>
    <n v="2.6546457922833753E-2"/>
    <n v="0"/>
    <n v="5.23"/>
    <n v="0.13883797493642053"/>
    <n v="8.461146496815287"/>
    <n v="0"/>
    <n v="0.13883797493642053"/>
  </r>
  <r>
    <s v="STJ"/>
    <n v="6"/>
    <d v="2009-02-27T00:00:00"/>
    <n v="9"/>
    <s v="Hemmer"/>
    <x v="3"/>
    <n v="100"/>
    <n v="10"/>
    <n v="17"/>
    <n v="9.25"/>
    <n v="2"/>
    <n v="537.60504284555338"/>
    <n v="5.3760504284555338E-2"/>
    <n v="537.60504284555338"/>
    <n v="5.3760504284555338E-2"/>
    <n v="0"/>
    <n v="5.78"/>
    <n v="0.31073571476472989"/>
    <n v="9.0675767918088734"/>
    <n v="0"/>
    <n v="0.31073571476472989"/>
  </r>
  <r>
    <s v="STJ"/>
    <n v="6"/>
    <d v="2009-02-27T00:00:00"/>
    <n v="9"/>
    <s v="Hemmer"/>
    <x v="2"/>
    <n v="100"/>
    <n v="1"/>
    <n v="12"/>
    <n v="3.5"/>
    <n v="2"/>
    <n v="76.969020012949926"/>
    <n v="7.696902001294993E-3"/>
    <n v="76.969020012949926"/>
    <n v="7.696902001294993E-3"/>
    <n v="0"/>
    <n v="6.51"/>
    <n v="5.0106832028430401E-2"/>
    <n v="8.2509316770186327"/>
    <n v="0"/>
    <n v="5.0106832028430401E-2"/>
  </r>
  <r>
    <s v="STJ"/>
    <n v="6"/>
    <d v="2009-02-27T00:00:00"/>
    <n v="9"/>
    <s v="Hemmer"/>
    <x v="3"/>
    <n v="100"/>
    <n v="3"/>
    <n v="10"/>
    <n v="4"/>
    <n v="2"/>
    <n v="100.53096491487338"/>
    <n v="1.0053096491487338E-2"/>
    <n v="100.53096491487338"/>
    <n v="1.0053096491487338E-2"/>
    <n v="0"/>
    <n v="5.78"/>
    <n v="5.8106897720796816E-2"/>
    <n v="9.0675767918088734"/>
    <n v="0"/>
    <n v="5.8106897720796816E-2"/>
  </r>
  <r>
    <s v="STJ"/>
    <n v="6"/>
    <d v="2009-02-27T00:00:00"/>
    <n v="9"/>
    <s v="Hemmer"/>
    <x v="3"/>
    <n v="90"/>
    <n v="3"/>
    <n v="16"/>
    <n v="5.5"/>
    <n v="2"/>
    <n v="190.06635554218249"/>
    <n v="1.9006635554218249E-2"/>
    <n v="171.05971998796426"/>
    <n v="1.7105971998796425E-2"/>
    <n v="1.9006635554218235E-3"/>
    <n v="5.78"/>
    <n v="9.8872518153043334E-2"/>
    <n v="9.0675767918088734"/>
    <n v="1.7234412744179865E-2"/>
    <n v="8.1638105408863473E-2"/>
  </r>
  <r>
    <s v="STJ"/>
    <n v="6"/>
    <d v="2009-02-27T00:00:00"/>
    <n v="9"/>
    <s v="Hemmer"/>
    <x v="3"/>
    <n v="100"/>
    <n v="5"/>
    <n v="11"/>
    <n v="5.25"/>
    <n v="2"/>
    <n v="173.18029502913734"/>
    <n v="1.7318029502913734E-2"/>
    <n v="173.18029502913734"/>
    <n v="1.7318029502913734E-2"/>
    <n v="0"/>
    <n v="5.78"/>
    <n v="0.10009821052684138"/>
    <n v="9.0675767918088734"/>
    <n v="0"/>
    <n v="0.10009821052684138"/>
  </r>
  <r>
    <s v="STJ"/>
    <n v="6"/>
    <d v="2009-02-27T00:00:00"/>
    <n v="9"/>
    <s v="Hemmer"/>
    <x v="3"/>
    <n v="100"/>
    <n v="2"/>
    <n v="12"/>
    <n v="4"/>
    <n v="2"/>
    <n v="100.53096491487338"/>
    <n v="1.0053096491487338E-2"/>
    <n v="100.53096491487338"/>
    <n v="1.0053096491487338E-2"/>
    <n v="0"/>
    <n v="5.78"/>
    <n v="5.8106897720796816E-2"/>
    <n v="9.0675767918088734"/>
    <n v="0"/>
    <n v="5.8106897720796816E-2"/>
  </r>
  <r>
    <s v="STJ"/>
    <n v="6"/>
    <d v="2009-02-27T00:00:00"/>
    <n v="9"/>
    <s v="Hemmer"/>
    <x v="9"/>
    <n v="75"/>
    <n v="15"/>
    <n v="25"/>
    <n v="13.75"/>
    <n v="3"/>
    <n v="1781.8720832079607"/>
    <n v="0.17818720832079607"/>
    <n v="1336.4040624059705"/>
    <n v="0.13364040624059706"/>
    <n v="4.4546802080199011E-2"/>
    <n v="10.71"/>
    <n v="1.4312887508367946"/>
    <n v="8.1999999999999993"/>
    <n v="0.36528377705763188"/>
    <n v="1.0660049737791628"/>
  </r>
  <r>
    <s v="STJ"/>
    <n v="6"/>
    <d v="2009-02-27T00:00:00"/>
    <n v="9"/>
    <s v="Hemmer"/>
    <x v="3"/>
    <n v="100"/>
    <n v="2"/>
    <n v="14"/>
    <n v="4.5"/>
    <n v="2"/>
    <n v="127.23450247038662"/>
    <n v="1.2723450247038661E-2"/>
    <n v="127.23450247038662"/>
    <n v="1.2723450247038661E-2"/>
    <n v="0"/>
    <n v="5.78"/>
    <n v="7.3541542427883466E-2"/>
    <n v="9.0675767918088734"/>
    <n v="0"/>
    <n v="7.3541542427883466E-2"/>
  </r>
  <r>
    <s v="STJ"/>
    <n v="6"/>
    <d v="2009-02-27T00:00:00"/>
    <n v="9"/>
    <s v="Hemmer"/>
    <x v="3"/>
    <n v="100"/>
    <n v="2"/>
    <n v="15"/>
    <n v="4.75"/>
    <n v="2"/>
    <n v="141.7643684932394"/>
    <n v="1.417643684932394E-2"/>
    <n v="141.7643684932394"/>
    <n v="1.417643684932394E-2"/>
    <n v="0"/>
    <n v="5.78"/>
    <n v="8.1939804989092382E-2"/>
    <n v="9.0675767918088734"/>
    <n v="0"/>
    <n v="8.1939804989092382E-2"/>
  </r>
  <r>
    <s v="STJ"/>
    <n v="6"/>
    <d v="2009-02-27T00:00:00"/>
    <n v="9"/>
    <s v="Hemmer"/>
    <x v="3"/>
    <n v="100"/>
    <n v="2"/>
    <n v="25"/>
    <n v="7.25"/>
    <n v="2"/>
    <n v="330.259927708627"/>
    <n v="3.3025992770862697E-2"/>
    <n v="330.259927708627"/>
    <n v="3.3025992770862697E-2"/>
    <n v="0"/>
    <n v="5.78"/>
    <n v="0.1908902382155864"/>
    <n v="9.0675767918088734"/>
    <n v="0"/>
    <n v="0.1908902382155864"/>
  </r>
  <r>
    <s v="STJ"/>
    <n v="6"/>
    <d v="2009-02-27T00:00:00"/>
    <n v="9"/>
    <s v="Hemmer"/>
    <x v="3"/>
    <n v="100"/>
    <n v="8"/>
    <n v="17"/>
    <n v="8.25"/>
    <n v="2"/>
    <n v="427.6492999699106"/>
    <n v="4.2764929996991059E-2"/>
    <n v="427.6492999699106"/>
    <n v="4.2764929996991059E-2"/>
    <n v="0"/>
    <n v="5.78"/>
    <n v="0.24718129538260833"/>
    <n v="9.0675767918088734"/>
    <n v="0"/>
    <n v="0.24718129538260833"/>
  </r>
  <r>
    <s v="STJ"/>
    <n v="6"/>
    <d v="2009-02-27T00:00:00"/>
    <n v="9"/>
    <s v="Hemmer"/>
    <x v="3"/>
    <n v="90"/>
    <n v="2"/>
    <n v="20"/>
    <n v="6"/>
    <n v="2"/>
    <n v="226.1946710584651"/>
    <n v="2.2619467105846509E-2"/>
    <n v="203.57520395261861"/>
    <n v="2.0357520395261862E-2"/>
    <n v="2.2619467105846475E-3"/>
    <n v="5.78"/>
    <n v="0.11766646788461357"/>
    <n v="9.0675767918088734"/>
    <n v="2.051037549720577E-2"/>
    <n v="9.71560923874078E-2"/>
  </r>
  <r>
    <s v="STJ"/>
    <n v="6"/>
    <d v="2009-02-27T00:00:00"/>
    <n v="9"/>
    <s v="Hemmer"/>
    <x v="3"/>
    <n v="100"/>
    <n v="10"/>
    <n v="12"/>
    <n v="8"/>
    <n v="2"/>
    <n v="402.12385965949352"/>
    <n v="4.0212385965949352E-2"/>
    <n v="402.12385965949352"/>
    <n v="4.0212385965949352E-2"/>
    <n v="0"/>
    <n v="5.78"/>
    <n v="0.23242759088318726"/>
    <n v="9.0675767918088734"/>
    <n v="0"/>
    <n v="0.23242759088318726"/>
  </r>
  <r>
    <s v="STJ"/>
    <n v="6"/>
    <d v="2009-02-27T00:00:00"/>
    <n v="9"/>
    <s v="Hemmer"/>
    <x v="17"/>
    <n v="100"/>
    <n v="10"/>
    <n v="25"/>
    <n v="11.25"/>
    <n v="2"/>
    <n v="795.21564043991634"/>
    <n v="7.9521564043991633E-2"/>
    <n v="795.21564043991634"/>
    <n v="7.9521564043991633E-2"/>
    <n v="0"/>
    <n v="5.23"/>
    <n v="0.41589777995007626"/>
    <n v="8.461146496815287"/>
    <n v="0"/>
    <n v="0.41589777995007626"/>
  </r>
  <r>
    <s v="STJ"/>
    <n v="38"/>
    <d v="2009-02-27T00:00:00"/>
    <n v="33"/>
    <s v="Quarles"/>
    <x v="18"/>
    <n v="90"/>
    <n v="5"/>
    <n v="10"/>
    <n v="5"/>
    <n v="1"/>
    <n v="78.539816339744831"/>
    <n v="7.8539816339744835E-3"/>
    <n v="70.685834705770347"/>
    <n v="7.0685834705770346E-3"/>
    <n v="7.8539816339744887E-4"/>
    <n v="4.2699999999999996"/>
    <n v="3.0182851419363936E-2"/>
    <n v="6.8298200514138809"/>
    <n v="5.3641281247155323E-3"/>
    <n v="2.4818723294648404E-2"/>
  </r>
  <r>
    <s v="STJ"/>
    <n v="38"/>
    <d v="2009-02-27T00:00:00"/>
    <n v="33"/>
    <s v="Quarles"/>
    <x v="7"/>
    <n v="80"/>
    <n v="10"/>
    <n v="15"/>
    <n v="8.75"/>
    <n v="2"/>
    <n v="481.05637508093707"/>
    <n v="4.8105637508093706E-2"/>
    <n v="384.84510006474966"/>
    <n v="3.8484510006474966E-2"/>
    <n v="9.6211275016187398E-3"/>
    <n v="9.1999999999999993"/>
    <n v="0.35405749205956966"/>
    <n v="8.1999999999999993"/>
    <n v="7.889324551327366E-2"/>
    <n v="0.27516424654629601"/>
  </r>
  <r>
    <s v="STJ"/>
    <n v="38"/>
    <d v="2009-02-27T00:00:00"/>
    <n v="33"/>
    <s v="Quarles"/>
    <x v="2"/>
    <n v="70"/>
    <n v="10"/>
    <n v="15"/>
    <n v="8.75"/>
    <n v="2"/>
    <n v="481.05637508093707"/>
    <n v="4.8105637508093706E-2"/>
    <n v="336.73946255665595"/>
    <n v="3.3673946255665596E-2"/>
    <n v="1.443169125242811E-2"/>
    <n v="6.51"/>
    <n v="0.21921739012438302"/>
    <n v="8.2509316770186327"/>
    <n v="0.1190748985076118"/>
    <n v="0.10014249161677122"/>
  </r>
  <r>
    <s v="STJ"/>
    <n v="38"/>
    <d v="2009-02-27T00:00:00"/>
    <n v="33"/>
    <s v="Quarles"/>
    <x v="14"/>
    <n v="90"/>
    <n v="5"/>
    <n v="12"/>
    <n v="5.5"/>
    <n v="2"/>
    <n v="190.06635554218249"/>
    <n v="1.9006635554218249E-2"/>
    <n v="171.05971998796426"/>
    <n v="1.7105971998796425E-2"/>
    <n v="1.9006635554218235E-3"/>
    <n v="5.86"/>
    <n v="0.10024099591294705"/>
    <n v="8.461146496815287"/>
    <n v="1.608179278358185E-2"/>
    <n v="8.4159203129365201E-2"/>
  </r>
  <r>
    <s v="STJ"/>
    <n v="38"/>
    <d v="2009-02-27T00:00:00"/>
    <n v="33"/>
    <s v="Quarles"/>
    <x v="1"/>
    <n v="80"/>
    <n v="10"/>
    <n v="20"/>
    <n v="10"/>
    <n v="3"/>
    <n v="942.47779607693792"/>
    <n v="9.4247779607693788E-2"/>
    <n v="753.9822368615504"/>
    <n v="7.5398223686155036E-2"/>
    <n v="1.8849555921538752E-2"/>
    <n v="5.15"/>
    <n v="0.38830085198369846"/>
    <n v="11.257627118644068"/>
    <n v="0.21220127191671254"/>
    <n v="0.17609958006698592"/>
  </r>
  <r>
    <s v="STJ"/>
    <n v="38"/>
    <d v="2009-02-27T00:00:00"/>
    <n v="33"/>
    <s v="Quarles"/>
    <x v="2"/>
    <n v="90"/>
    <n v="5"/>
    <n v="10"/>
    <n v="5"/>
    <n v="2"/>
    <n v="157.07963267948966"/>
    <n v="1.5707963267948967E-2"/>
    <n v="141.37166941154069"/>
    <n v="1.4137166941154069E-2"/>
    <n v="1.5707963267948977E-3"/>
    <n v="6.51"/>
    <n v="9.2032956786912992E-2"/>
    <n v="8.2509316770186327"/>
    <n v="1.2960533170896535E-2"/>
    <n v="7.9072423616016463E-2"/>
  </r>
  <r>
    <s v="STJ"/>
    <n v="38"/>
    <d v="2009-02-27T00:00:00"/>
    <n v="33"/>
    <s v="Quarles"/>
    <x v="18"/>
    <n v="90"/>
    <n v="5"/>
    <n v="12"/>
    <n v="5.5"/>
    <n v="1"/>
    <n v="95.033177771091246"/>
    <n v="9.5033177771091243E-3"/>
    <n v="85.529859993982129"/>
    <n v="8.5529859993982126E-3"/>
    <n v="9.5033177771091173E-4"/>
    <n v="4.2699999999999996"/>
    <n v="3.6521250217430364E-2"/>
    <n v="6.8298200514138809"/>
    <n v="6.4905950309057841E-3"/>
    <n v="3.003065518652458E-2"/>
  </r>
  <r>
    <s v="STJ"/>
    <n v="38"/>
    <d v="2009-02-27T00:00:00"/>
    <n v="33"/>
    <s v="Quarles"/>
    <x v="2"/>
    <n v="80"/>
    <n v="10"/>
    <n v="15"/>
    <n v="8.75"/>
    <n v="2"/>
    <n v="481.05637508093707"/>
    <n v="4.8105637508093706E-2"/>
    <n v="384.84510006474966"/>
    <n v="3.8484510006474966E-2"/>
    <n v="9.6211275016187398E-3"/>
    <n v="6.51"/>
    <n v="0.25053416014215202"/>
    <n v="8.2509316770186327"/>
    <n v="7.9383265671741199E-2"/>
    <n v="0.17115089447041082"/>
  </r>
  <r>
    <s v="STJ"/>
    <n v="38"/>
    <d v="2009-02-27T00:00:00"/>
    <n v="33"/>
    <s v="Quarles"/>
    <x v="18"/>
    <n v="60"/>
    <n v="10"/>
    <n v="13"/>
    <n v="8.25"/>
    <n v="1"/>
    <n v="213.8246499849553"/>
    <n v="2.138246499849553E-2"/>
    <n v="128.29478999097319"/>
    <n v="1.2829478999097319E-2"/>
    <n v="8.5529859993982108E-3"/>
    <n v="4.2699999999999996"/>
    <n v="5.4781875326145549E-2"/>
    <n v="6.8298200514138809"/>
    <n v="5.8415355278152094E-2"/>
    <n v="-3.633479952006545E-3"/>
  </r>
  <r>
    <s v="STJ"/>
    <n v="38"/>
    <d v="2009-02-27T00:00:00"/>
    <n v="33"/>
    <s v="Quarles"/>
    <x v="2"/>
    <n v="60"/>
    <n v="10"/>
    <n v="15"/>
    <n v="8.75"/>
    <n v="2"/>
    <n v="481.05637508093707"/>
    <n v="4.8105637508093706E-2"/>
    <n v="288.63382504856224"/>
    <n v="2.8863382504856223E-2"/>
    <n v="1.9242255003237483E-2"/>
    <n v="6.51"/>
    <n v="0.18790062010661401"/>
    <n v="8.2509316770186327"/>
    <n v="0.15876653134348243"/>
    <n v="2.9134088763131588E-2"/>
  </r>
  <r>
    <s v="STJ"/>
    <n v="38"/>
    <d v="2009-02-27T00:00:00"/>
    <n v="33"/>
    <s v="Quarles"/>
    <x v="19"/>
    <n v="70"/>
    <n v="14"/>
    <n v="20"/>
    <n v="12"/>
    <n v="2"/>
    <n v="904.77868423386042"/>
    <n v="9.0477868423386038E-2"/>
    <n v="633.34507896370224"/>
    <n v="6.3334507896370226E-2"/>
    <n v="2.7143360527015811E-2"/>
    <n v="8.19"/>
    <n v="0.51870961967127216"/>
    <n v="10.218461538461538"/>
    <n v="0.2773633855699062"/>
    <n v="0.24134623410136596"/>
  </r>
  <r>
    <s v="STJ"/>
    <n v="38"/>
    <d v="2009-02-27T00:00:00"/>
    <n v="33"/>
    <s v="Quarles"/>
    <x v="18"/>
    <n v="90"/>
    <n v="3"/>
    <n v="15"/>
    <n v="5.25"/>
    <n v="1"/>
    <n v="86.59014751456867"/>
    <n v="8.6590147514568668E-3"/>
    <n v="77.931132763111805"/>
    <n v="7.7931132763111805E-3"/>
    <n v="8.6590147514568633E-4"/>
    <n v="4.2699999999999996"/>
    <n v="3.3276593689848741E-2"/>
    <n v="6.8298200514138809"/>
    <n v="5.9139512574988666E-3"/>
    <n v="2.7362642432349874E-2"/>
  </r>
  <r>
    <s v="STJ"/>
    <n v="38"/>
    <d v="2009-02-27T00:00:00"/>
    <n v="33"/>
    <s v="Quarles"/>
    <x v="8"/>
    <n v="40"/>
    <n v="25"/>
    <n v="25"/>
    <n v="18.75"/>
    <n v="2"/>
    <n v="2208.9323345553235"/>
    <n v="0.22089323345553236"/>
    <n v="883.57293382212947"/>
    <n v="8.8357293382212945E-2"/>
    <n v="0.13253594007331942"/>
    <n v="6.62"/>
    <n v="0.58492528219024975"/>
    <n v="8.3025000000000002"/>
    <n v="1.1003796424587347"/>
    <n v="-0.5154543602684849"/>
  </r>
  <r>
    <s v="STJ"/>
    <n v="38"/>
    <d v="2009-02-27T00:00:00"/>
    <n v="33"/>
    <s v="Quarles"/>
    <x v="5"/>
    <n v="90"/>
    <n v="10"/>
    <n v="28"/>
    <n v="12"/>
    <n v="1"/>
    <n v="452.38934211693021"/>
    <n v="4.5238934211693019E-2"/>
    <n v="407.15040790523722"/>
    <n v="4.0715040790523724E-2"/>
    <n v="4.5238934211692949E-3"/>
    <n v="1.93"/>
    <n v="7.8580028725710779E-2"/>
    <n v="8.104694792715291"/>
    <n v="3.666477545334975E-2"/>
    <n v="4.1915253272361029E-2"/>
  </r>
  <r>
    <s v="STJ"/>
    <n v="38"/>
    <d v="2009-02-27T00:00:00"/>
    <n v="33"/>
    <s v="Quarles"/>
    <x v="2"/>
    <n v="40"/>
    <n v="20"/>
    <n v="45"/>
    <n v="21.25"/>
    <n v="2"/>
    <n v="2837.2508652732818"/>
    <n v="0.2837250865273282"/>
    <n v="1134.9003461093127"/>
    <n v="0.11349003461093128"/>
    <n v="0.17023505191639693"/>
    <n v="6.51"/>
    <n v="0.73882012531716257"/>
    <n v="8.2509316770186327"/>
    <n v="1.4045977823959108"/>
    <n v="-0.66577765707874825"/>
  </r>
  <r>
    <s v="STJ"/>
    <n v="38"/>
    <d v="2009-02-27T00:00:00"/>
    <n v="33"/>
    <s v="Quarles"/>
    <x v="6"/>
    <n v="80"/>
    <n v="8"/>
    <n v="20"/>
    <n v="9"/>
    <n v="2"/>
    <n v="508.93800988154646"/>
    <n v="5.0893800988154644E-2"/>
    <n v="407.15040790523722"/>
    <n v="4.0715040790523724E-2"/>
    <n v="1.0178760197630921E-2"/>
    <n v="4.05"/>
    <n v="0.16489591520162108"/>
    <n v="8.104694792715291"/>
    <n v="8.2495744770036988E-2"/>
    <n v="8.2400170431584097E-2"/>
  </r>
  <r>
    <s v="STJ"/>
    <n v="38"/>
    <d v="2009-02-27T00:00:00"/>
    <n v="33"/>
    <s v="Quarles"/>
    <x v="6"/>
    <n v="100"/>
    <n v="3"/>
    <n v="10"/>
    <n v="4"/>
    <n v="2"/>
    <n v="100.53096491487338"/>
    <n v="1.0053096491487338E-2"/>
    <n v="100.53096491487338"/>
    <n v="1.0053096491487338E-2"/>
    <n v="0"/>
    <n v="4.05"/>
    <n v="4.0715040790523717E-2"/>
    <n v="8.104694792715291"/>
    <n v="0"/>
    <n v="4.0715040790523717E-2"/>
  </r>
  <r>
    <s v="STJ"/>
    <n v="38"/>
    <d v="2009-02-27T00:00:00"/>
    <n v="33"/>
    <s v="Quarles"/>
    <x v="22"/>
    <n v="100"/>
    <n v="4"/>
    <n v="10"/>
    <n v="4.5"/>
    <n v="3"/>
    <n v="190.85175370557994"/>
    <n v="1.9085175370557993E-2"/>
    <n v="190.85175370557994"/>
    <n v="1.9085175370557993E-2"/>
    <n v="0"/>
    <n v="4.09"/>
    <n v="7.8058367265582185E-2"/>
    <n v="6.1216589861751149"/>
    <n v="0"/>
    <n v="7.8058367265582185E-2"/>
  </r>
  <r>
    <s v="STJ"/>
    <n v="38"/>
    <d v="2009-02-27T00:00:00"/>
    <n v="33"/>
    <s v="Quarles"/>
    <x v="18"/>
    <n v="100"/>
    <n v="7"/>
    <n v="14"/>
    <n v="7"/>
    <n v="1"/>
    <n v="153.93804002589985"/>
    <n v="1.5393804002589986E-2"/>
    <n v="153.93804002589985"/>
    <n v="1.5393804002589986E-2"/>
    <n v="0"/>
    <n v="4.2699999999999996"/>
    <n v="6.5731543091059233E-2"/>
    <n v="6.8298200514138809"/>
    <n v="0"/>
    <n v="6.5731543091059233E-2"/>
  </r>
  <r>
    <s v="STJ"/>
    <n v="38"/>
    <d v="2009-02-27T00:00:00"/>
    <n v="33"/>
    <s v="Quarles"/>
    <x v="2"/>
    <n v="90"/>
    <n v="10"/>
    <n v="15"/>
    <n v="8.75"/>
    <n v="2"/>
    <n v="481.05637508093707"/>
    <n v="4.8105637508093706E-2"/>
    <n v="432.95073757284337"/>
    <n v="4.3295073757284336E-2"/>
    <n v="4.8105637508093699E-3"/>
    <n v="6.51"/>
    <n v="0.28185093015992102"/>
    <n v="8.2509316770186327"/>
    <n v="3.9691632835870599E-2"/>
    <n v="0.24215929732405042"/>
  </r>
  <r>
    <s v="STJ"/>
    <n v="38"/>
    <d v="2009-02-27T00:00:00"/>
    <n v="33"/>
    <s v="Quarles"/>
    <x v="22"/>
    <n v="80"/>
    <n v="12"/>
    <n v="12"/>
    <n v="9"/>
    <n v="3"/>
    <n v="763.40701482231975"/>
    <n v="7.6340701482231973E-2"/>
    <n v="610.72561185785582"/>
    <n v="6.1072561185785586E-2"/>
    <n v="1.5268140296446388E-2"/>
    <n v="4.09"/>
    <n v="0.24978677524986304"/>
    <n v="6.1216589861751149"/>
    <n v="9.3466348247923409E-2"/>
    <n v="0.15632042700193963"/>
  </r>
  <r>
    <s v="STJ"/>
    <n v="38"/>
    <d v="2009-02-27T00:00:00"/>
    <n v="33"/>
    <s v="Quarles"/>
    <x v="8"/>
    <n v="60"/>
    <n v="25"/>
    <n v="20"/>
    <n v="17.5"/>
    <n v="2"/>
    <n v="1924.2255003237483"/>
    <n v="0.19242255003237482"/>
    <n v="1154.535300194249"/>
    <n v="0.11545353001942489"/>
    <n v="7.6969020012949932E-2"/>
    <n v="6.62"/>
    <n v="0.76430236872859281"/>
    <n v="8.3025000000000002"/>
    <n v="0.6390352886575168"/>
    <n v="0.12526708007107601"/>
  </r>
  <r>
    <s v="STJ"/>
    <n v="38"/>
    <d v="2009-02-27T00:00:00"/>
    <n v="33"/>
    <s v="Quarles"/>
    <x v="5"/>
    <n v="90"/>
    <n v="5"/>
    <n v="15"/>
    <n v="6.25"/>
    <n v="1"/>
    <n v="122.7184630308513"/>
    <n v="1.2271846303085129E-2"/>
    <n v="110.44661672776617"/>
    <n v="1.1044661672776616E-2"/>
    <n v="1.2271846303085129E-3"/>
    <n v="1.93"/>
    <n v="2.1316197028458869E-2"/>
    <n v="8.104694792715291"/>
    <n v="9.9459568829616436E-3"/>
    <n v="1.1370240145497226E-2"/>
  </r>
  <r>
    <s v="STJ"/>
    <n v="38"/>
    <d v="2009-02-27T00:00:00"/>
    <n v="33"/>
    <s v="Quarles"/>
    <x v="18"/>
    <n v="90"/>
    <n v="3"/>
    <n v="10"/>
    <n v="4"/>
    <n v="1"/>
    <n v="50.26548245743669"/>
    <n v="5.0265482457436689E-3"/>
    <n v="45.238934211693021"/>
    <n v="4.5238934211693019E-3"/>
    <n v="5.0265482457436707E-4"/>
    <n v="4.2699999999999996"/>
    <n v="1.9317024908392919E-2"/>
    <n v="6.8298200514138809"/>
    <n v="3.4330419998179389E-3"/>
    <n v="1.588398290857498E-2"/>
  </r>
  <r>
    <s v="STJ"/>
    <n v="38"/>
    <d v="2009-02-27T00:00:00"/>
    <n v="33"/>
    <s v="Quarles"/>
    <x v="17"/>
    <n v="60"/>
    <n v="3"/>
    <n v="15"/>
    <n v="5.25"/>
    <n v="2"/>
    <n v="173.18029502913734"/>
    <n v="1.7318029502913734E-2"/>
    <n v="103.9081770174824"/>
    <n v="1.0390817701748239E-2"/>
    <n v="6.9272118011654941E-3"/>
    <n v="5.23"/>
    <n v="5.4343976580143297E-2"/>
    <n v="8.461146496815287"/>
    <n v="5.8612153864128935E-2"/>
    <n v="-4.2681772839856386E-3"/>
  </r>
  <r>
    <s v="STJ"/>
    <n v="38"/>
    <d v="2009-02-27T00:00:00"/>
    <n v="33"/>
    <s v="Quarles"/>
    <x v="5"/>
    <n v="90"/>
    <n v="5"/>
    <n v="15"/>
    <n v="6.25"/>
    <n v="1"/>
    <n v="122.7184630308513"/>
    <n v="1.2271846303085129E-2"/>
    <n v="110.44661672776617"/>
    <n v="1.1044661672776616E-2"/>
    <n v="1.2271846303085129E-3"/>
    <n v="1.93"/>
    <n v="2.1316197028458869E-2"/>
    <n v="8.104694792715291"/>
    <n v="9.9459568829616436E-3"/>
    <n v="1.1370240145497226E-2"/>
  </r>
  <r>
    <s v="STJ"/>
    <n v="38"/>
    <d v="2009-02-27T00:00:00"/>
    <n v="33"/>
    <s v="Quarles"/>
    <x v="5"/>
    <n v="90"/>
    <n v="3"/>
    <n v="16"/>
    <n v="5.5"/>
    <n v="1"/>
    <n v="95.033177771091246"/>
    <n v="9.5033177771091243E-3"/>
    <n v="85.529859993982129"/>
    <n v="8.5529859993982126E-3"/>
    <n v="9.5033177771091173E-4"/>
    <n v="1.93"/>
    <n v="1.650726297883855E-2"/>
    <n v="8.104694792715291"/>
    <n v="7.7021490101654919E-3"/>
    <n v="8.8051139686730583E-3"/>
  </r>
  <r>
    <s v="STT"/>
    <n v="29"/>
    <d v="2009-02-27T00:00:00"/>
    <n v="35"/>
    <s v="Campbell"/>
    <x v="9"/>
    <n v="80"/>
    <n v="15"/>
    <n v="15"/>
    <n v="11.25"/>
    <n v="3"/>
    <n v="1192.8234606598746"/>
    <n v="0.11928234606598746"/>
    <n v="954.25876852789975"/>
    <n v="9.542587685278997E-2"/>
    <n v="2.3856469213197493E-2"/>
    <n v="10.71"/>
    <n v="1.0220111410933808"/>
    <n v="8.1999999999999993"/>
    <n v="0.19562304754821941"/>
    <n v="0.8263880935451613"/>
  </r>
  <r>
    <s v="STT"/>
    <n v="29"/>
    <d v="2009-02-27T00:00:00"/>
    <n v="35"/>
    <s v="Campbell"/>
    <x v="1"/>
    <n v="100"/>
    <n v="5"/>
    <n v="15"/>
    <n v="6.25"/>
    <n v="3"/>
    <n v="368.15538909255389"/>
    <n v="3.6815538909255388E-2"/>
    <n v="368.15538909255389"/>
    <n v="3.6815538909255388E-2"/>
    <n v="0"/>
    <n v="5.15"/>
    <n v="0.18960002538266527"/>
    <n v="11.257627118644068"/>
    <n v="0"/>
    <n v="0.18960002538266527"/>
  </r>
  <r>
    <s v="STT"/>
    <n v="29"/>
    <d v="2009-02-27T00:00:00"/>
    <n v="35"/>
    <s v="Campbell"/>
    <x v="14"/>
    <n v="100"/>
    <n v="10"/>
    <n v="15"/>
    <n v="8.75"/>
    <n v="2"/>
    <n v="481.05637508093707"/>
    <n v="4.8105637508093706E-2"/>
    <n v="481.05637508093707"/>
    <n v="4.8105637508093706E-2"/>
    <n v="0"/>
    <n v="5.86"/>
    <n v="0.28189903579742914"/>
    <n v="8.461146496815287"/>
    <n v="0"/>
    <n v="0.28189903579742914"/>
  </r>
  <r>
    <s v="STT"/>
    <n v="29"/>
    <d v="2009-02-27T00:00:00"/>
    <n v="35"/>
    <s v="Campbell"/>
    <x v="4"/>
    <n v="90"/>
    <n v="5"/>
    <n v="10"/>
    <n v="5"/>
    <n v="2"/>
    <n v="157.07963267948966"/>
    <n v="1.5707963267948967E-2"/>
    <n v="141.37166941154069"/>
    <n v="1.4137166941154069E-2"/>
    <n v="1.5707963267948977E-3"/>
    <n v="11.49"/>
    <n v="0.16243604815386026"/>
    <n v="8.1999999999999993"/>
    <n v="1.2880529879718161E-2"/>
    <n v="0.1495555182741421"/>
  </r>
  <r>
    <s v="STT"/>
    <n v="29"/>
    <d v="2009-02-27T00:00:00"/>
    <n v="35"/>
    <s v="Campbell"/>
    <x v="19"/>
    <n v="80"/>
    <n v="5"/>
    <n v="10"/>
    <n v="5"/>
    <n v="2"/>
    <n v="157.07963267948966"/>
    <n v="1.5707963267948967E-2"/>
    <n v="125.66370614359174"/>
    <n v="1.2566370614359173E-2"/>
    <n v="3.1415926535897937E-3"/>
    <n v="8.19"/>
    <n v="0.10291857533160162"/>
    <n v="10.218461538461538"/>
    <n v="3.2102243700220627E-2"/>
    <n v="7.0816331631380985E-2"/>
  </r>
  <r>
    <s v="STT"/>
    <n v="29"/>
    <d v="2009-02-27T00:00:00"/>
    <n v="35"/>
    <s v="Campbell"/>
    <x v="1"/>
    <n v="80"/>
    <n v="10"/>
    <n v="15"/>
    <n v="8.75"/>
    <n v="3"/>
    <n v="721.58456262140555"/>
    <n v="7.2158456262140555E-2"/>
    <n v="577.26765009712449"/>
    <n v="5.7726765009712445E-2"/>
    <n v="1.443169125242811E-2"/>
    <n v="5.15"/>
    <n v="0.29729283980001914"/>
    <n v="11.257627118644068"/>
    <n v="0.16246659881123307"/>
    <n v="0.13482624098878607"/>
  </r>
  <r>
    <s v="STT"/>
    <n v="29"/>
    <d v="2009-02-27T00:00:00"/>
    <n v="35"/>
    <s v="Campbell"/>
    <x v="16"/>
    <n v="60"/>
    <n v="15"/>
    <n v="30"/>
    <n v="15"/>
    <n v="3"/>
    <n v="2120.5750411731105"/>
    <n v="0.21205750411731106"/>
    <n v="1272.3450247038663"/>
    <n v="0.12723450247038665"/>
    <n v="8.4823001646924412E-2"/>
    <n v="13.7"/>
    <n v="1.743112683844297"/>
    <n v="7.9071428571428566"/>
    <n v="0.67070759159389515"/>
    <n v="1.0724050922504018"/>
  </r>
  <r>
    <s v="STT"/>
    <n v="29"/>
    <d v="2009-02-27T00:00:00"/>
    <n v="35"/>
    <s v="Campbell"/>
    <x v="1"/>
    <n v="30"/>
    <n v="10"/>
    <n v="15"/>
    <n v="8.75"/>
    <n v="3"/>
    <n v="721.58456262140555"/>
    <n v="7.2158456262140555E-2"/>
    <n v="216.47536878642165"/>
    <n v="2.1647536878642164E-2"/>
    <n v="5.0510919383498387E-2"/>
    <n v="5.15"/>
    <n v="0.11148481492500716"/>
    <n v="11.257627118644068"/>
    <n v="0.56863309583931576"/>
    <n v="-0.45714828091430859"/>
  </r>
  <r>
    <s v="STT"/>
    <n v="29"/>
    <d v="2009-02-27T00:00:00"/>
    <n v="35"/>
    <s v="Campbell"/>
    <x v="1"/>
    <n v="100"/>
    <n v="5"/>
    <n v="10"/>
    <n v="5"/>
    <n v="3"/>
    <n v="235.61944901923448"/>
    <n v="2.3561944901923447E-2"/>
    <n v="235.61944901923448"/>
    <n v="2.3561944901923447E-2"/>
    <n v="0"/>
    <n v="5.15"/>
    <n v="0.12134401624490576"/>
    <n v="11.257627118644068"/>
    <n v="0"/>
    <n v="0.12134401624490576"/>
  </r>
  <r>
    <s v="STT"/>
    <n v="29"/>
    <d v="2009-02-27T00:00:00"/>
    <n v="35"/>
    <s v="Campbell"/>
    <x v="4"/>
    <n v="30"/>
    <n v="35"/>
    <n v="30"/>
    <n v="25"/>
    <n v="2"/>
    <n v="3926.9908169872415"/>
    <n v="0.39269908169872414"/>
    <n v="1178.0972450961724"/>
    <n v="0.11780972450961724"/>
    <n v="0.2748893571891069"/>
    <n v="11.49"/>
    <n v="1.3536337346155021"/>
    <n v="8.1999999999999993"/>
    <n v="2.2540927289506762"/>
    <n v="-0.90045899433517418"/>
  </r>
  <r>
    <s v="STT"/>
    <n v="29"/>
    <d v="2009-02-27T00:00:00"/>
    <n v="35"/>
    <s v="Campbell"/>
    <x v="3"/>
    <n v="100"/>
    <n v="5"/>
    <n v="10"/>
    <n v="5"/>
    <n v="2"/>
    <n v="157.07963267948966"/>
    <n v="1.5707963267948967E-2"/>
    <n v="157.07963267948966"/>
    <n v="1.5707963267948967E-2"/>
    <n v="0"/>
    <n v="5.78"/>
    <n v="9.0792027688745031E-2"/>
    <n v="9.0675767918088734"/>
    <n v="0"/>
    <n v="9.0792027688745031E-2"/>
  </r>
  <r>
    <s v="STT"/>
    <n v="29"/>
    <d v="2009-02-27T00:00:00"/>
    <n v="35"/>
    <s v="Campbell"/>
    <x v="9"/>
    <n v="60"/>
    <n v="15"/>
    <n v="25"/>
    <n v="13.75"/>
    <n v="3"/>
    <n v="1781.8720832079607"/>
    <n v="0.17818720832079607"/>
    <n v="1069.1232499247765"/>
    <n v="0.10691232499247764"/>
    <n v="7.1274883328318425E-2"/>
    <n v="10.71"/>
    <n v="1.1450310006694358"/>
    <n v="8.1999999999999993"/>
    <n v="0.58445404329221107"/>
    <n v="0.56057695737722468"/>
  </r>
  <r>
    <s v="STT"/>
    <n v="29"/>
    <d v="2009-02-27T00:00:00"/>
    <n v="35"/>
    <s v="Campbell"/>
    <x v="9"/>
    <n v="40"/>
    <n v="10"/>
    <n v="15"/>
    <n v="8.75"/>
    <n v="3"/>
    <n v="721.58456262140555"/>
    <n v="7.2158456262140555E-2"/>
    <n v="288.63382504856224"/>
    <n v="2.8863382504856223E-2"/>
    <n v="4.3295073757284336E-2"/>
    <n v="10.71"/>
    <n v="0.30912682662701019"/>
    <n v="8.1999999999999993"/>
    <n v="0.35501960480973155"/>
    <n v="-4.5892778182721361E-2"/>
  </r>
  <r>
    <s v="STT"/>
    <n v="29"/>
    <d v="2009-02-27T00:00:00"/>
    <n v="35"/>
    <s v="Campbell"/>
    <x v="18"/>
    <n v="100"/>
    <n v="5"/>
    <n v="10"/>
    <n v="5"/>
    <n v="1"/>
    <n v="78.539816339744831"/>
    <n v="7.8539816339744835E-3"/>
    <n v="78.539816339744831"/>
    <n v="7.8539816339744835E-3"/>
    <n v="0"/>
    <n v="4.2699999999999996"/>
    <n v="3.353650157707104E-2"/>
    <n v="6.8298200514138809"/>
    <n v="0"/>
    <n v="3.353650157707104E-2"/>
  </r>
  <r>
    <s v="STT"/>
    <n v="29"/>
    <d v="2009-02-27T00:00:00"/>
    <n v="35"/>
    <s v="Campbell"/>
    <x v="15"/>
    <n v="90"/>
    <n v="5"/>
    <n v="10"/>
    <n v="5"/>
    <n v="2"/>
    <n v="157.07963267948966"/>
    <n v="1.5707963267948967E-2"/>
    <n v="141.37166941154069"/>
    <n v="1.4137166941154069E-2"/>
    <n v="1.5707963267948977E-3"/>
    <n v="5.13"/>
    <n v="7.2523666408120371E-2"/>
    <n v="8.461146496815287"/>
    <n v="1.3290737837670969E-2"/>
    <n v="5.92329285704494E-2"/>
  </r>
  <r>
    <s v="STT"/>
    <n v="29"/>
    <d v="2009-02-27T00:00:00"/>
    <n v="35"/>
    <s v="Campbell"/>
    <x v="7"/>
    <n v="90"/>
    <n v="15"/>
    <n v="10"/>
    <n v="10"/>
    <n v="2"/>
    <n v="628.31853071795865"/>
    <n v="6.2831853071795868E-2"/>
    <n v="565.48667764616278"/>
    <n v="5.6548667764616277E-2"/>
    <n v="6.283185307179591E-3"/>
    <n v="9.1999999999999993"/>
    <n v="0.52024774343446967"/>
    <n v="8.1999999999999993"/>
    <n v="5.1522119518872644E-2"/>
    <n v="0.46872562391559702"/>
  </r>
  <r>
    <s v="STT"/>
    <n v="29"/>
    <d v="2009-02-27T00:00:00"/>
    <n v="35"/>
    <s v="Campbell"/>
    <x v="1"/>
    <n v="50"/>
    <n v="10"/>
    <n v="20"/>
    <n v="10"/>
    <n v="3"/>
    <n v="942.47779607693792"/>
    <n v="9.4247779607693788E-2"/>
    <n v="471.23889803846896"/>
    <n v="4.7123889803846894E-2"/>
    <n v="4.7123889803846894E-2"/>
    <n v="5.15"/>
    <n v="0.24268803248981152"/>
    <n v="11.257627118644068"/>
    <n v="0.53050317979178152"/>
    <n v="-0.28781514730197"/>
  </r>
  <r>
    <s v="STT"/>
    <n v="29"/>
    <d v="2009-02-27T00:00:00"/>
    <n v="35"/>
    <s v="Campbell"/>
    <x v="2"/>
    <n v="90"/>
    <n v="10"/>
    <n v="20"/>
    <n v="10"/>
    <n v="2"/>
    <n v="628.31853071795865"/>
    <n v="6.2831853071795868E-2"/>
    <n v="565.48667764616278"/>
    <n v="5.6548667764616277E-2"/>
    <n v="6.283185307179591E-3"/>
    <n v="6.51"/>
    <n v="0.36813182714765197"/>
    <n v="8.2509316770186327"/>
    <n v="5.1842132683586138E-2"/>
    <n v="0.31628969446406585"/>
  </r>
  <r>
    <s v="STT"/>
    <n v="29"/>
    <d v="2009-02-27T00:00:00"/>
    <n v="35"/>
    <s v="Campbell"/>
    <x v="4"/>
    <n v="1"/>
    <n v="40"/>
    <n v="60"/>
    <n v="35"/>
    <n v="2"/>
    <n v="7696.9020012949932"/>
    <n v="0.76969020012949929"/>
    <n v="76.96902001294994"/>
    <n v="7.6969020012949939E-3"/>
    <n v="0.76199329812820427"/>
    <n v="11.49"/>
    <n v="8.8437403994879482E-2"/>
    <n v="8.1999999999999993"/>
    <n v="6.2483450446512743"/>
    <n v="-6.1599076406563951"/>
  </r>
  <r>
    <s v="STT"/>
    <n v="29"/>
    <d v="2009-02-27T00:00:00"/>
    <n v="35"/>
    <s v="Campbell"/>
    <x v="9"/>
    <n v="80"/>
    <n v="10"/>
    <n v="15"/>
    <n v="8.75"/>
    <n v="3"/>
    <n v="721.58456262140555"/>
    <n v="7.2158456262140555E-2"/>
    <n v="577.26765009712449"/>
    <n v="5.7726765009712445E-2"/>
    <n v="1.443169125242811E-2"/>
    <n v="10.71"/>
    <n v="0.61825365325402037"/>
    <n v="8.1999999999999993"/>
    <n v="0.11833986826991048"/>
    <n v="0.49991378498410988"/>
  </r>
  <r>
    <s v="STT"/>
    <n v="29"/>
    <d v="2009-02-27T00:00:00"/>
    <n v="35"/>
    <s v="Campbell"/>
    <x v="16"/>
    <n v="40"/>
    <n v="15"/>
    <n v="20"/>
    <n v="12.5"/>
    <n v="3"/>
    <n v="1472.6215563702156"/>
    <n v="0.14726215563702155"/>
    <n v="589.0486225480862"/>
    <n v="5.8904862254808621E-2"/>
    <n v="8.8357293382212931E-2"/>
    <n v="13.7"/>
    <n v="0.8069966128908781"/>
    <n v="7.9071428571428566"/>
    <n v="0.69865374124364077"/>
    <n v="0.10834287164723733"/>
  </r>
  <r>
    <s v="STT"/>
    <n v="29"/>
    <d v="2009-02-27T00:00:00"/>
    <n v="35"/>
    <s v="Campbell"/>
    <x v="4"/>
    <n v="90"/>
    <n v="10"/>
    <n v="15"/>
    <n v="8.75"/>
    <n v="2"/>
    <n v="481.05637508093707"/>
    <n v="4.8105637508093706E-2"/>
    <n v="432.95073757284337"/>
    <n v="4.3295073757284336E-2"/>
    <n v="4.8105637508093699E-3"/>
    <n v="11.49"/>
    <n v="0.49746039747119702"/>
    <n v="8.1999999999999993"/>
    <n v="3.944662275663683E-2"/>
    <n v="0.45801377471456017"/>
  </r>
  <r>
    <s v="STT"/>
    <n v="29"/>
    <d v="2009-02-27T00:00:00"/>
    <n v="35"/>
    <s v="Campbell"/>
    <x v="4"/>
    <n v="70"/>
    <n v="15"/>
    <n v="35"/>
    <n v="16.25"/>
    <n v="2"/>
    <n v="1659.1536201771096"/>
    <n v="0.16591536201771095"/>
    <n v="1161.4075341239766"/>
    <n v="0.11614075341239766"/>
    <n v="4.9774608605313297E-2"/>
    <n v="11.49"/>
    <n v="1.3344572567084492"/>
    <n v="8.1999999999999993"/>
    <n v="0.40815179056356898"/>
    <n v="0.92630546614488019"/>
  </r>
  <r>
    <s v="STT"/>
    <n v="29"/>
    <d v="2009-02-27T00:00:00"/>
    <n v="35"/>
    <s v="Campbell"/>
    <x v="9"/>
    <n v="40"/>
    <n v="50"/>
    <n v="20"/>
    <n v="30"/>
    <n v="3"/>
    <n v="8482.3001646924422"/>
    <n v="0.84823001646924423"/>
    <n v="3392.9200658769769"/>
    <n v="0.3392920065876977"/>
    <n v="0.50893800988154658"/>
    <n v="10.71"/>
    <n v="3.6338173905542428"/>
    <n v="8.1999999999999993"/>
    <n v="4.1732916810286813"/>
    <n v="-0.53947429047443851"/>
  </r>
  <r>
    <s v="STT"/>
    <n v="29"/>
    <d v="2009-02-27T00:00:00"/>
    <n v="35"/>
    <s v="Campbell"/>
    <x v="18"/>
    <n v="100"/>
    <n v="10"/>
    <n v="15"/>
    <n v="8.75"/>
    <n v="1"/>
    <n v="240.52818754046854"/>
    <n v="2.4052818754046853E-2"/>
    <n v="240.52818754046854"/>
    <n v="2.4052818754046853E-2"/>
    <n v="0"/>
    <n v="4.2699999999999996"/>
    <n v="0.10270553607978006"/>
    <n v="6.8298200514138809"/>
    <n v="0"/>
    <n v="0.10270553607978006"/>
  </r>
  <r>
    <s v="STT"/>
    <n v="29"/>
    <d v="2009-02-27T00:00:00"/>
    <n v="35"/>
    <s v="Campbell"/>
    <x v="3"/>
    <n v="90"/>
    <n v="10"/>
    <n v="15"/>
    <n v="8.75"/>
    <n v="2"/>
    <n v="481.05637508093707"/>
    <n v="4.8105637508093706E-2"/>
    <n v="432.95073757284337"/>
    <n v="4.3295073757284336E-2"/>
    <n v="4.8105637508093699E-3"/>
    <n v="5.78"/>
    <n v="0.25024552631710345"/>
    <n v="9.0675767918088734"/>
    <n v="4.3620156222356085E-2"/>
    <n v="0.20662537009474735"/>
  </r>
  <r>
    <s v="STT"/>
    <n v="29"/>
    <d v="2009-02-27T00:00:00"/>
    <n v="35"/>
    <s v="Campbell"/>
    <x v="6"/>
    <n v="90"/>
    <n v="5"/>
    <n v="15"/>
    <n v="6.25"/>
    <n v="2"/>
    <n v="245.43692606170259"/>
    <n v="2.4543692606170259E-2"/>
    <n v="220.89323345553234"/>
    <n v="2.2089323345553233E-2"/>
    <n v="2.4543692606170259E-3"/>
    <n v="4.05"/>
    <n v="8.9461759549490594E-2"/>
    <n v="8.104694792715291"/>
    <n v="1.9891913765923287E-2"/>
    <n v="6.9569845783567313E-2"/>
  </r>
  <r>
    <s v="STT"/>
    <n v="29"/>
    <d v="2009-02-27T00:00:00"/>
    <n v="35"/>
    <s v="Campbell"/>
    <x v="3"/>
    <n v="90"/>
    <n v="5"/>
    <n v="10"/>
    <n v="5"/>
    <n v="2"/>
    <n v="157.07963267948966"/>
    <n v="1.5707963267948967E-2"/>
    <n v="141.37166941154069"/>
    <n v="1.4137166941154069E-2"/>
    <n v="1.5707963267948977E-3"/>
    <n v="5.78"/>
    <n v="8.171282491987053E-2"/>
    <n v="9.0675767918088734"/>
    <n v="1.4243316317504041E-2"/>
    <n v="6.7469508602366488E-2"/>
  </r>
  <r>
    <s v="STT"/>
    <n v="29"/>
    <d v="2009-02-27T00:00:00"/>
    <n v="35"/>
    <s v="Campbell"/>
    <x v="1"/>
    <n v="80"/>
    <n v="10"/>
    <n v="20"/>
    <n v="10"/>
    <n v="3"/>
    <n v="942.47779607693792"/>
    <n v="9.4247779607693788E-2"/>
    <n v="753.9822368615504"/>
    <n v="7.5398223686155036E-2"/>
    <n v="1.8849555921538752E-2"/>
    <n v="5.15"/>
    <n v="0.38830085198369846"/>
    <n v="11.257627118644068"/>
    <n v="0.21220127191671254"/>
    <n v="0.17609958006698592"/>
  </r>
  <r>
    <s v="STT"/>
    <n v="29"/>
    <d v="2009-02-27T00:00:00"/>
    <n v="35"/>
    <s v="Campbell"/>
    <x v="1"/>
    <n v="90"/>
    <n v="10"/>
    <n v="15"/>
    <n v="8.75"/>
    <n v="3"/>
    <n v="721.58456262140555"/>
    <n v="7.2158456262140555E-2"/>
    <n v="649.42610635926496"/>
    <n v="6.494261063592649E-2"/>
    <n v="7.2158456262140652E-3"/>
    <n v="5.15"/>
    <n v="0.33445444477502145"/>
    <n v="11.257627118644068"/>
    <n v="8.1233299405616646E-2"/>
    <n v="0.25322114536940482"/>
  </r>
  <r>
    <s v="STT"/>
    <n v="29"/>
    <d v="2009-02-27T00:00:00"/>
    <n v="35"/>
    <s v="Campbell"/>
    <x v="1"/>
    <n v="90"/>
    <n v="10"/>
    <n v="15"/>
    <n v="8.75"/>
    <n v="3"/>
    <n v="721.58456262140555"/>
    <n v="7.2158456262140555E-2"/>
    <n v="649.42610635926496"/>
    <n v="6.494261063592649E-2"/>
    <n v="7.2158456262140652E-3"/>
    <n v="5.15"/>
    <n v="0.33445444477502145"/>
    <n v="11.257627118644068"/>
    <n v="8.1233299405616646E-2"/>
    <n v="0.25322114536940482"/>
  </r>
  <r>
    <s v="STT"/>
    <n v="29"/>
    <d v="2009-02-27T00:00:00"/>
    <n v="35"/>
    <s v="Campbell"/>
    <x v="1"/>
    <n v="60"/>
    <n v="15"/>
    <n v="30"/>
    <n v="15"/>
    <n v="3"/>
    <n v="2120.5750411731105"/>
    <n v="0.21205750411731106"/>
    <n v="1272.3450247038663"/>
    <n v="0.12723450247038665"/>
    <n v="8.4823001646924412E-2"/>
    <n v="5.15"/>
    <n v="0.65525768772249127"/>
    <n v="11.257627118644068"/>
    <n v="0.95490572362520676"/>
    <n v="-0.29964803590271549"/>
  </r>
  <r>
    <s v="STT"/>
    <n v="29"/>
    <d v="2009-02-27T00:00:00"/>
    <n v="35"/>
    <s v="Campbell"/>
    <x v="7"/>
    <n v="40"/>
    <n v="20"/>
    <n v="30"/>
    <n v="17.5"/>
    <n v="2"/>
    <n v="1924.2255003237483"/>
    <n v="0.19242255003237482"/>
    <n v="769.69020012949932"/>
    <n v="7.6969020012949932E-2"/>
    <n v="0.11545353001942489"/>
    <n v="9.1999999999999993"/>
    <n v="0.70811498411913931"/>
    <n v="8.1999999999999993"/>
    <n v="0.94671894615928398"/>
    <n v="-0.23860396204014467"/>
  </r>
  <r>
    <s v="STT"/>
    <n v="29"/>
    <d v="2009-02-27T00:00:00"/>
    <n v="35"/>
    <s v="Campbell"/>
    <x v="3"/>
    <n v="60"/>
    <n v="10"/>
    <n v="20"/>
    <n v="10"/>
    <n v="2"/>
    <n v="628.31853071795865"/>
    <n v="6.2831853071795868E-2"/>
    <n v="376.9911184307752"/>
    <n v="3.7699111843077518E-2"/>
    <n v="2.513274122871835E-2"/>
    <n v="5.78"/>
    <n v="0.21790086645298806"/>
    <n v="9.0675767918088734"/>
    <n v="0.22789306108006455"/>
    <n v="-9.9921946270764839E-3"/>
  </r>
  <r>
    <s v="STT"/>
    <n v="29"/>
    <d v="2009-02-27T00:00:00"/>
    <n v="35"/>
    <s v="Campbell"/>
    <x v="2"/>
    <n v="10"/>
    <n v="20"/>
    <n v="30"/>
    <n v="17.5"/>
    <n v="2"/>
    <n v="1924.2255003237483"/>
    <n v="0.19242255003237482"/>
    <n v="192.42255003237483"/>
    <n v="1.9242255003237483E-2"/>
    <n v="0.17318029502913734"/>
    <n v="6.51"/>
    <n v="0.12526708007107601"/>
    <n v="8.2509316770186327"/>
    <n v="1.4288987820913417"/>
    <n v="-1.3036317020202657"/>
  </r>
  <r>
    <s v="STT"/>
    <n v="29"/>
    <d v="2009-02-27T00:00:00"/>
    <n v="35"/>
    <s v="Campbell"/>
    <x v="9"/>
    <n v="40"/>
    <n v="25"/>
    <n v="50"/>
    <n v="25"/>
    <n v="3"/>
    <n v="5890.4862254808622"/>
    <n v="0.58904862254808621"/>
    <n v="2356.1944901923448"/>
    <n v="0.23561944901923448"/>
    <n v="0.35342917352885173"/>
    <n v="10.71"/>
    <n v="2.5234842989960016"/>
    <n v="8.1999999999999993"/>
    <n v="2.8981192229365837"/>
    <n v="-0.37463492394058218"/>
  </r>
  <r>
    <s v="STT"/>
    <n v="29"/>
    <d v="2009-02-27T00:00:00"/>
    <n v="35"/>
    <s v="Campbell"/>
    <x v="1"/>
    <n v="80"/>
    <n v="10"/>
    <n v="10"/>
    <n v="7.5"/>
    <n v="3"/>
    <n v="530.14376029327764"/>
    <n v="5.3014376029327764E-2"/>
    <n v="424.11500823462211"/>
    <n v="4.2411500823462213E-2"/>
    <n v="1.0602875205865551E-2"/>
    <n v="5.15"/>
    <n v="0.2184192292408304"/>
    <n v="11.257627118644068"/>
    <n v="0.11936321545315084"/>
    <n v="9.9056013787679559E-2"/>
  </r>
  <r>
    <s v="STT"/>
    <n v="29"/>
    <d v="2009-02-27T00:00:00"/>
    <n v="35"/>
    <s v="Campbell"/>
    <x v="9"/>
    <n v="30"/>
    <n v="20"/>
    <n v="20"/>
    <n v="15"/>
    <n v="3"/>
    <n v="2120.5750411731105"/>
    <n v="0.21205750411731106"/>
    <n v="636.17251235193316"/>
    <n v="6.3617251235193323E-2"/>
    <n v="0.14844025288211773"/>
    <n v="10.71"/>
    <n v="0.68134076072892058"/>
    <n v="8.1999999999999993"/>
    <n v="1.2172100736333653"/>
    <n v="-0.53586931290444473"/>
  </r>
  <r>
    <s v="STT"/>
    <n v="29"/>
    <d v="2009-02-27T00:00:00"/>
    <n v="35"/>
    <s v="Campbell"/>
    <x v="1"/>
    <n v="80"/>
    <n v="20"/>
    <n v="25"/>
    <n v="16.25"/>
    <n v="3"/>
    <n v="2488.7304302656644"/>
    <n v="0.24887304302656643"/>
    <n v="1990.9843442125316"/>
    <n v="0.19909843442125316"/>
    <n v="4.977460860531327E-2"/>
    <n v="5.15"/>
    <n v="1.0253569372694538"/>
    <n v="11.257627118644068"/>
    <n v="0.5603439836550691"/>
    <n v="0.46501295361438466"/>
  </r>
  <r>
    <s v="STT"/>
    <n v="29"/>
    <d v="2009-02-27T00:00:00"/>
    <n v="35"/>
    <s v="Campbell"/>
    <x v="9"/>
    <n v="40"/>
    <n v="45"/>
    <n v="50"/>
    <n v="35"/>
    <n v="3"/>
    <n v="11545.353001942489"/>
    <n v="1.1545353001942489"/>
    <n v="4618.1412007769959"/>
    <n v="0.46181412007769956"/>
    <n v="0.69272118011654937"/>
    <n v="10.71"/>
    <n v="4.946029226032163"/>
    <n v="8.1999999999999993"/>
    <n v="5.6803136769557048"/>
    <n v="-0.73428445092354178"/>
  </r>
  <r>
    <s v="STT"/>
    <n v="29"/>
    <d v="2009-02-27T00:00:00"/>
    <n v="35"/>
    <s v="Campbell"/>
    <x v="7"/>
    <n v="30"/>
    <n v="40"/>
    <n v="35"/>
    <n v="28.75"/>
    <n v="2"/>
    <n v="5193.4453554656266"/>
    <n v="0.51934453554656268"/>
    <n v="1558.0336066396878"/>
    <n v="0.15580336066396877"/>
    <n v="0.36354117488259391"/>
    <n v="9.1999999999999993"/>
    <n v="1.4333909181085125"/>
    <n v="8.1999999999999993"/>
    <n v="2.98103763403727"/>
    <n v="-1.5476467159287575"/>
  </r>
  <r>
    <s v="STT"/>
    <n v="29"/>
    <d v="2009-02-27T00:00:00"/>
    <n v="35"/>
    <s v="Campbell"/>
    <x v="1"/>
    <n v="80"/>
    <n v="20"/>
    <n v="25"/>
    <n v="16.25"/>
    <n v="3"/>
    <n v="2488.7304302656644"/>
    <n v="0.24887304302656643"/>
    <n v="1990.9843442125316"/>
    <n v="0.19909843442125316"/>
    <n v="4.977460860531327E-2"/>
    <n v="5.15"/>
    <n v="1.0253569372694538"/>
    <n v="11.257627118644068"/>
    <n v="0.5603439836550691"/>
    <n v="0.46501295361438466"/>
  </r>
  <r>
    <s v="STT"/>
    <n v="29"/>
    <d v="2009-02-27T00:00:00"/>
    <n v="35"/>
    <s v="Campbell"/>
    <x v="2"/>
    <n v="90"/>
    <n v="10"/>
    <n v="15"/>
    <n v="8.75"/>
    <n v="2"/>
    <n v="481.05637508093707"/>
    <n v="4.8105637508093706E-2"/>
    <n v="432.95073757284337"/>
    <n v="4.3295073757284336E-2"/>
    <n v="4.8105637508093699E-3"/>
    <n v="6.51"/>
    <n v="0.28185093015992102"/>
    <n v="8.2509316770186327"/>
    <n v="3.9691632835870599E-2"/>
    <n v="0.24215929732405042"/>
  </r>
  <r>
    <s v="STT"/>
    <n v="29"/>
    <d v="2009-02-27T00:00:00"/>
    <n v="35"/>
    <s v="Campbell"/>
    <x v="1"/>
    <n v="90"/>
    <n v="15"/>
    <n v="50"/>
    <n v="20"/>
    <n v="3"/>
    <n v="3769.9111843077517"/>
    <n v="0.37699111843077515"/>
    <n v="3392.9200658769764"/>
    <n v="0.33929200658769765"/>
    <n v="3.7699111843077504E-2"/>
    <n v="5.15"/>
    <n v="1.747353833926643"/>
    <n v="11.257627118644068"/>
    <n v="0.42440254383342507"/>
    <n v="1.3229512900932179"/>
  </r>
  <r>
    <s v="STT"/>
    <n v="29"/>
    <d v="2009-02-27T00:00:00"/>
    <n v="35"/>
    <s v="Campbell"/>
    <x v="3"/>
    <n v="90"/>
    <n v="5"/>
    <n v="10"/>
    <n v="5"/>
    <n v="2"/>
    <n v="157.07963267948966"/>
    <n v="1.5707963267948967E-2"/>
    <n v="141.37166941154069"/>
    <n v="1.4137166941154069E-2"/>
    <n v="1.5707963267948977E-3"/>
    <n v="5.78"/>
    <n v="8.171282491987053E-2"/>
    <n v="9.0675767918088734"/>
    <n v="1.4243316317504041E-2"/>
    <n v="6.7469508602366488E-2"/>
  </r>
  <r>
    <s v="STT"/>
    <n v="29"/>
    <d v="2009-02-27T00:00:00"/>
    <n v="35"/>
    <s v="Campbell"/>
    <x v="1"/>
    <n v="60"/>
    <n v="10"/>
    <n v="30"/>
    <n v="12.5"/>
    <n v="3"/>
    <n v="1472.6215563702156"/>
    <n v="0.14726215563702155"/>
    <n v="883.57293382212936"/>
    <n v="8.8357293382212931E-2"/>
    <n v="5.8904862254808621E-2"/>
    <n v="5.15"/>
    <n v="0.4550400609183966"/>
    <n v="11.257627118644068"/>
    <n v="0.66312897473972687"/>
    <n v="-0.20808891382133027"/>
  </r>
  <r>
    <s v="STT"/>
    <n v="29"/>
    <d v="2009-02-27T00:00:00"/>
    <n v="35"/>
    <s v="Campbell"/>
    <x v="7"/>
    <n v="60"/>
    <n v="15"/>
    <n v="20"/>
    <n v="12.5"/>
    <n v="2"/>
    <n v="981.74770424681037"/>
    <n v="9.8174770424681035E-2"/>
    <n v="589.0486225480862"/>
    <n v="5.8904862254808621E-2"/>
    <n v="3.9269908169872414E-2"/>
    <n v="9.1999999999999993"/>
    <n v="0.54192473274423925"/>
    <n v="8.1999999999999993"/>
    <n v="0.32201324699295375"/>
    <n v="0.2199114857512855"/>
  </r>
  <r>
    <s v="STT"/>
    <n v="29"/>
    <d v="2009-02-27T00:00:00"/>
    <n v="35"/>
    <s v="Campbell"/>
    <x v="2"/>
    <n v="40"/>
    <n v="15"/>
    <n v="25"/>
    <n v="13.75"/>
    <n v="2"/>
    <n v="1187.9147221386406"/>
    <n v="0.11879147221386406"/>
    <n v="475.16588885545627"/>
    <n v="4.7516588885545628E-2"/>
    <n v="7.1274883328318439E-2"/>
    <n v="6.51"/>
    <n v="0.30933299364490202"/>
    <n v="8.2509316770186327"/>
    <n v="0.58808419262942979"/>
    <n v="-0.27875119898452777"/>
  </r>
  <r>
    <s v="STT"/>
    <n v="29"/>
    <d v="2009-02-27T00:00:00"/>
    <n v="35"/>
    <s v="Campbell"/>
    <x v="19"/>
    <n v="50"/>
    <n v="5"/>
    <n v="15"/>
    <n v="6.25"/>
    <n v="2"/>
    <n v="245.43692606170259"/>
    <n v="2.4543692606170259E-2"/>
    <n v="122.7184630308513"/>
    <n v="1.2271846303085129E-2"/>
    <n v="1.2271846303085129E-2"/>
    <n v="8.19"/>
    <n v="0.1005064212222672"/>
    <n v="10.218461538461538"/>
    <n v="0.12539938945398682"/>
    <n v="-2.4892968231719617E-2"/>
  </r>
  <r>
    <s v="STT"/>
    <n v="29"/>
    <d v="2009-02-27T00:00:00"/>
    <n v="35"/>
    <s v="Campbell"/>
    <x v="22"/>
    <n v="100"/>
    <n v="5"/>
    <n v="10"/>
    <n v="5"/>
    <n v="3"/>
    <n v="235.61944901923448"/>
    <n v="2.3561944901923447E-2"/>
    <n v="235.61944901923448"/>
    <n v="2.3561944901923447E-2"/>
    <n v="0"/>
    <n v="4.09"/>
    <n v="9.6368354648866894E-2"/>
    <n v="6.1216589861751149"/>
    <n v="0"/>
    <n v="9.6368354648866894E-2"/>
  </r>
  <r>
    <s v="STT"/>
    <n v="29"/>
    <d v="2009-02-27T00:00:00"/>
    <n v="35"/>
    <s v="Campbell"/>
    <x v="4"/>
    <n v="60"/>
    <n v="15"/>
    <n v="20"/>
    <n v="12.5"/>
    <n v="2"/>
    <n v="981.74770424681037"/>
    <n v="9.8174770424681035E-2"/>
    <n v="589.0486225480862"/>
    <n v="5.8904862254808621E-2"/>
    <n v="3.9269908169872414E-2"/>
    <n v="11.49"/>
    <n v="0.67681686730775104"/>
    <n v="8.1999999999999993"/>
    <n v="0.32201324699295375"/>
    <n v="0.35480362031479729"/>
  </r>
  <r>
    <s v="STT"/>
    <n v="29"/>
    <d v="2009-02-27T00:00:00"/>
    <n v="35"/>
    <s v="Campbell"/>
    <x v="7"/>
    <n v="80"/>
    <n v="15"/>
    <n v="30"/>
    <n v="15"/>
    <n v="2"/>
    <n v="1413.7166941154069"/>
    <n v="0.1413716694115407"/>
    <n v="1130.9733552923256"/>
    <n v="0.11309733552923255"/>
    <n v="2.8274333882308142E-2"/>
    <n v="9.1999999999999993"/>
    <n v="1.0404954868689393"/>
    <n v="8.1999999999999993"/>
    <n v="0.23184953783492673"/>
    <n v="0.80864594903401255"/>
  </r>
  <r>
    <s v="STT"/>
    <n v="29"/>
    <d v="2009-02-27T00:00:00"/>
    <n v="35"/>
    <s v="Campbell"/>
    <x v="3"/>
    <n v="100"/>
    <n v="10"/>
    <n v="10"/>
    <n v="7.5"/>
    <n v="2"/>
    <n v="353.42917352885172"/>
    <n v="3.5342917352885174E-2"/>
    <n v="353.42917352885172"/>
    <n v="3.5342917352885174E-2"/>
    <n v="0"/>
    <n v="5.78"/>
    <n v="0.20428206229967633"/>
    <n v="9.0675767918088734"/>
    <n v="0"/>
    <n v="0.20428206229967633"/>
  </r>
  <r>
    <s v="STT"/>
    <n v="29"/>
    <d v="2009-02-27T00:00:00"/>
    <n v="35"/>
    <s v="Campbell"/>
    <x v="2"/>
    <n v="100"/>
    <n v="5"/>
    <n v="10"/>
    <n v="5"/>
    <n v="2"/>
    <n v="157.07963267948966"/>
    <n v="1.5707963267948967E-2"/>
    <n v="157.07963267948966"/>
    <n v="1.5707963267948967E-2"/>
    <n v="0"/>
    <n v="6.51"/>
    <n v="0.10225884087434778"/>
    <n v="8.2509316770186327"/>
    <n v="0"/>
    <n v="0.10225884087434778"/>
  </r>
  <r>
    <s v="STT"/>
    <n v="29"/>
    <d v="2009-02-27T00:00:00"/>
    <n v="35"/>
    <s v="Campbell"/>
    <x v="2"/>
    <n v="80"/>
    <n v="5"/>
    <n v="15"/>
    <n v="6.25"/>
    <n v="2"/>
    <n v="245.43692606170259"/>
    <n v="2.4543692606170259E-2"/>
    <n v="196.34954084936209"/>
    <n v="1.9634954084936207E-2"/>
    <n v="4.9087385212340517E-3"/>
    <n v="6.51"/>
    <n v="0.1278235510929347"/>
    <n v="8.2509316770186327"/>
    <n v="4.0501666159051639E-2"/>
    <n v="8.7321884933883057E-2"/>
  </r>
  <r>
    <s v="STT"/>
    <n v="29"/>
    <d v="2009-02-27T00:00:00"/>
    <n v="35"/>
    <s v="Campbell"/>
    <x v="1"/>
    <n v="100"/>
    <n v="10"/>
    <n v="20"/>
    <n v="10"/>
    <n v="3"/>
    <n v="942.47779607693792"/>
    <n v="9.4247779607693788E-2"/>
    <n v="942.47779607693792"/>
    <n v="9.4247779607693788E-2"/>
    <n v="0"/>
    <n v="5.15"/>
    <n v="0.48537606497962305"/>
    <n v="11.257627118644068"/>
    <n v="0"/>
    <n v="0.48537606497962305"/>
  </r>
  <r>
    <s v="STT"/>
    <n v="50"/>
    <d v="2009-02-27T00:00:00"/>
    <n v="10"/>
    <s v="Campbell"/>
    <x v="23"/>
    <n v="70"/>
    <n v="10"/>
    <n v="20"/>
    <n v="10"/>
    <n v="4"/>
    <n v="1256.6370614359173"/>
    <n v="0.12566370614359174"/>
    <n v="879.64594300514204"/>
    <n v="8.7964594300514204E-2"/>
    <n v="3.7699111843077532E-2"/>
    <n v="19.28"/>
    <n v="1.6959573781139139"/>
    <n v="10.10190114068441"/>
    <n v="0.38083270093037408"/>
    <n v="1.3151246771835399"/>
  </r>
  <r>
    <s v="STT"/>
    <n v="50"/>
    <d v="2009-02-27T00:00:00"/>
    <n v="10"/>
    <s v="Campbell"/>
    <x v="17"/>
    <n v="50"/>
    <n v="5"/>
    <n v="10"/>
    <n v="5"/>
    <n v="2"/>
    <n v="157.07963267948966"/>
    <n v="1.5707963267948967E-2"/>
    <n v="78.539816339744831"/>
    <n v="7.8539816339744835E-3"/>
    <n v="7.8539816339744835E-3"/>
    <n v="5.23"/>
    <n v="4.1076323945686555E-2"/>
    <n v="8.461146496815287"/>
    <n v="6.64536891883548E-2"/>
    <n v="-2.5377365242668246E-2"/>
  </r>
  <r>
    <s v="STT"/>
    <n v="50"/>
    <d v="2009-02-27T00:00:00"/>
    <n v="10"/>
    <s v="Campbell"/>
    <x v="3"/>
    <n v="100"/>
    <n v="5"/>
    <n v="10"/>
    <n v="5"/>
    <n v="2"/>
    <n v="157.07963267948966"/>
    <n v="1.5707963267948967E-2"/>
    <n v="157.07963267948966"/>
    <n v="1.5707963267948967E-2"/>
    <n v="0"/>
    <n v="5.78"/>
    <n v="9.0792027688745031E-2"/>
    <n v="9.0675767918088734"/>
    <n v="0"/>
    <n v="9.0792027688745031E-2"/>
  </r>
  <r>
    <s v="STT"/>
    <n v="50"/>
    <d v="2009-02-27T00:00:00"/>
    <n v="10"/>
    <s v="Campbell"/>
    <x v="17"/>
    <n v="80"/>
    <n v="5"/>
    <n v="10"/>
    <n v="5"/>
    <n v="2"/>
    <n v="157.07963267948966"/>
    <n v="1.5707963267948967E-2"/>
    <n v="125.66370614359174"/>
    <n v="1.2566370614359173E-2"/>
    <n v="3.1415926535897937E-3"/>
    <n v="5.23"/>
    <n v="6.5722118313098488E-2"/>
    <n v="8.461146496815287"/>
    <n v="2.6581475675341925E-2"/>
    <n v="3.9140642637756559E-2"/>
  </r>
  <r>
    <s v="STT"/>
    <n v="50"/>
    <d v="2009-02-27T00:00:00"/>
    <n v="10"/>
    <s v="Campbell"/>
    <x v="17"/>
    <n v="90"/>
    <n v="5"/>
    <n v="10"/>
    <n v="5"/>
    <n v="2"/>
    <n v="157.07963267948966"/>
    <n v="1.5707963267948967E-2"/>
    <n v="141.37166941154069"/>
    <n v="1.4137166941154069E-2"/>
    <n v="1.5707963267948977E-3"/>
    <n v="5.23"/>
    <n v="7.3937383102235785E-2"/>
    <n v="8.461146496815287"/>
    <n v="1.3290737837670969E-2"/>
    <n v="6.0646645264564814E-2"/>
  </r>
  <r>
    <s v="STT"/>
    <n v="50"/>
    <d v="2009-02-27T00:00:00"/>
    <n v="10"/>
    <s v="Campbell"/>
    <x v="17"/>
    <n v="70"/>
    <n v="5"/>
    <n v="10"/>
    <n v="5"/>
    <n v="2"/>
    <n v="157.07963267948966"/>
    <n v="1.5707963267948967E-2"/>
    <n v="109.95574287564276"/>
    <n v="1.0995574287564275E-2"/>
    <n v="4.7123889803846915E-3"/>
    <n v="5.23"/>
    <n v="5.7506853523961163E-2"/>
    <n v="8.461146496815287"/>
    <n v="3.9872213513012893E-2"/>
    <n v="1.763464001094827E-2"/>
  </r>
  <r>
    <s v="STT"/>
    <n v="50"/>
    <d v="2009-02-27T00:00:00"/>
    <n v="10"/>
    <s v="Campbell"/>
    <x v="1"/>
    <n v="90"/>
    <n v="5"/>
    <n v="10"/>
    <n v="5"/>
    <n v="3"/>
    <n v="235.61944901923448"/>
    <n v="2.3561944901923447E-2"/>
    <n v="212.05750411731103"/>
    <n v="2.1205750411731103E-2"/>
    <n v="2.356194490192344E-3"/>
    <n v="5.15"/>
    <n v="0.10920961462041519"/>
    <n v="11.257627118644068"/>
    <n v="2.6525158989589067E-2"/>
    <n v="8.2684455630826117E-2"/>
  </r>
  <r>
    <s v="STT"/>
    <n v="50"/>
    <d v="2009-02-27T00:00:00"/>
    <n v="10"/>
    <s v="Campbell"/>
    <x v="1"/>
    <n v="80"/>
    <n v="5"/>
    <n v="10"/>
    <n v="5"/>
    <n v="3"/>
    <n v="235.61944901923448"/>
    <n v="2.3561944901923447E-2"/>
    <n v="188.4955592153876"/>
    <n v="1.8849555921538759E-2"/>
    <n v="4.712388980384688E-3"/>
    <n v="5.15"/>
    <n v="9.7075212995924615E-2"/>
    <n v="11.257627118644068"/>
    <n v="5.3050317979178134E-2"/>
    <n v="4.4024895016746481E-2"/>
  </r>
  <r>
    <s v="STT"/>
    <n v="50"/>
    <d v="2009-02-27T00:00:00"/>
    <n v="10"/>
    <s v="Campbell"/>
    <x v="1"/>
    <n v="100"/>
    <n v="5"/>
    <n v="10"/>
    <n v="5"/>
    <n v="3"/>
    <n v="235.61944901923448"/>
    <n v="2.3561944901923447E-2"/>
    <n v="235.61944901923448"/>
    <n v="2.3561944901923447E-2"/>
    <n v="0"/>
    <n v="5.15"/>
    <n v="0.12134401624490576"/>
    <n v="11.257627118644068"/>
    <n v="0"/>
    <n v="0.12134401624490576"/>
  </r>
  <r>
    <s v="STT"/>
    <n v="50"/>
    <d v="2009-02-27T00:00:00"/>
    <n v="10"/>
    <s v="Campbell"/>
    <x v="1"/>
    <n v="90"/>
    <n v="10"/>
    <n v="5"/>
    <n v="6.25"/>
    <n v="3"/>
    <n v="368.15538909255389"/>
    <n v="3.6815538909255388E-2"/>
    <n v="331.33985018329849"/>
    <n v="3.3133985018329849E-2"/>
    <n v="3.6815538909255388E-3"/>
    <n v="5.15"/>
    <n v="0.17064002284439875"/>
    <n v="11.257627118644068"/>
    <n v="4.144556092123293E-2"/>
    <n v="0.1291944619231658"/>
  </r>
  <r>
    <s v="STT"/>
    <n v="50"/>
    <d v="2009-02-27T00:00:00"/>
    <n v="10"/>
    <s v="Campbell"/>
    <x v="3"/>
    <n v="60"/>
    <n v="15"/>
    <n v="15"/>
    <n v="11.25"/>
    <n v="2"/>
    <n v="795.21564043991634"/>
    <n v="7.9521564043991633E-2"/>
    <n v="477.12938426394976"/>
    <n v="4.7712938426394978E-2"/>
    <n v="3.1808625617596654E-2"/>
    <n v="5.78"/>
    <n v="0.27578078410456297"/>
    <n v="9.0675767918088734"/>
    <n v="0.28842715542945663"/>
    <n v="-1.2646371324893657E-2"/>
  </r>
  <r>
    <s v="STT"/>
    <n v="50"/>
    <d v="2009-02-27T00:00:00"/>
    <n v="10"/>
    <s v="Campbell"/>
    <x v="2"/>
    <n v="90"/>
    <n v="10"/>
    <n v="10"/>
    <n v="7.5"/>
    <n v="2"/>
    <n v="353.42917352885172"/>
    <n v="3.5342917352885174E-2"/>
    <n v="318.08625617596658"/>
    <n v="3.1808625617596661E-2"/>
    <n v="3.5342917352885125E-3"/>
    <n v="6.51"/>
    <n v="0.20707415277055427"/>
    <n v="8.2509316770186327"/>
    <n v="2.9161199634517139E-2"/>
    <n v="0.17791295313603714"/>
  </r>
  <r>
    <s v="STT"/>
    <n v="50"/>
    <d v="2009-02-27T00:00:00"/>
    <n v="10"/>
    <s v="Campbell"/>
    <x v="23"/>
    <n v="100"/>
    <n v="25"/>
    <n v="40"/>
    <n v="22.5"/>
    <n v="4"/>
    <n v="6361.7251235193307"/>
    <n v="0.63617251235193306"/>
    <n v="6361.7251235193307"/>
    <n v="0.63617251235193306"/>
    <n v="0"/>
    <n v="19.28"/>
    <n v="12.265406038145271"/>
    <n v="10.10190114068441"/>
    <n v="0"/>
    <n v="12.265406038145271"/>
  </r>
  <r>
    <s v="STT"/>
    <n v="50"/>
    <d v="2009-02-27T00:00:00"/>
    <n v="10"/>
    <s v="Campbell"/>
    <x v="14"/>
    <n v="100"/>
    <n v="15"/>
    <n v="15"/>
    <n v="11.25"/>
    <n v="2"/>
    <n v="795.21564043991634"/>
    <n v="7.9521564043991633E-2"/>
    <n v="795.21564043991634"/>
    <n v="7.9521564043991633E-2"/>
    <n v="0"/>
    <n v="5.86"/>
    <n v="0.46599636529779098"/>
    <n v="8.461146496815287"/>
    <n v="0"/>
    <n v="0.46599636529779098"/>
  </r>
  <r>
    <s v="STT"/>
    <n v="50"/>
    <d v="2009-02-27T00:00:00"/>
    <n v="10"/>
    <s v="Campbell"/>
    <x v="23"/>
    <n v="90"/>
    <n v="5"/>
    <n v="15"/>
    <n v="6.25"/>
    <n v="4"/>
    <n v="490.87385212340519"/>
    <n v="4.9087385212340517E-2"/>
    <n v="441.78646691106468"/>
    <n v="4.4178646691106466E-2"/>
    <n v="4.9087385212340517E-3"/>
    <n v="19.28"/>
    <n v="0.85176430820453275"/>
    <n v="10.10190114068441"/>
    <n v="4.9587591266975768E-2"/>
    <n v="0.80217671693755699"/>
  </r>
  <r>
    <s v="STT"/>
    <n v="50"/>
    <d v="2009-02-27T00:00:00"/>
    <n v="10"/>
    <s v="Campbell"/>
    <x v="23"/>
    <n v="90"/>
    <n v="10"/>
    <n v="10"/>
    <n v="7.5"/>
    <n v="4"/>
    <n v="706.85834705770344"/>
    <n v="7.0685834705770348E-2"/>
    <n v="636.17251235193316"/>
    <n v="6.3617251235193323E-2"/>
    <n v="7.0685834705770251E-3"/>
    <n v="19.28"/>
    <n v="1.2265406038145272"/>
    <n v="10.10190114068441"/>
    <n v="7.1406131424445018E-2"/>
    <n v="1.1551344723900823"/>
  </r>
  <r>
    <s v="STT"/>
    <n v="50"/>
    <d v="2009-02-27T00:00:00"/>
    <n v="10"/>
    <s v="Campbell"/>
    <x v="3"/>
    <n v="100"/>
    <n v="5"/>
    <n v="10"/>
    <n v="5"/>
    <n v="2"/>
    <n v="157.07963267948966"/>
    <n v="1.5707963267948967E-2"/>
    <n v="157.07963267948966"/>
    <n v="1.5707963267948967E-2"/>
    <n v="0"/>
    <n v="5.78"/>
    <n v="9.0792027688745031E-2"/>
    <n v="9.0675767918088734"/>
    <n v="0"/>
    <n v="9.0792027688745031E-2"/>
  </r>
  <r>
    <s v="STT"/>
    <n v="50"/>
    <d v="2009-02-27T00:00:00"/>
    <n v="10"/>
    <s v="Campbell"/>
    <x v="18"/>
    <n v="70"/>
    <n v="10"/>
    <n v="10"/>
    <n v="7.5"/>
    <n v="1"/>
    <n v="176.71458676442586"/>
    <n v="1.7671458676442587E-2"/>
    <n v="123.7002107350981"/>
    <n v="1.2370021073509809E-2"/>
    <n v="5.3014376029327775E-3"/>
    <n v="4.2699999999999996"/>
    <n v="5.2819989983886879E-2"/>
    <n v="6.8298200514138809"/>
    <n v="3.6207864841829827E-2"/>
    <n v="1.6612125142057052E-2"/>
  </r>
  <r>
    <s v="STT"/>
    <n v="50"/>
    <d v="2009-02-27T00:00:00"/>
    <n v="10"/>
    <s v="Campbell"/>
    <x v="1"/>
    <n v="30"/>
    <n v="10"/>
    <n v="10"/>
    <n v="7.5"/>
    <n v="3"/>
    <n v="530.14376029327764"/>
    <n v="5.3014376029327764E-2"/>
    <n v="159.04312808798329"/>
    <n v="1.5904312808798331E-2"/>
    <n v="3.7110063220529434E-2"/>
    <n v="5.15"/>
    <n v="8.1907210965311408E-2"/>
    <n v="11.257627118644068"/>
    <n v="0.417771254086028"/>
    <n v="-0.3358640431207166"/>
  </r>
  <r>
    <s v="STT"/>
    <n v="50"/>
    <d v="2009-02-27T00:00:00"/>
    <n v="10"/>
    <s v="Campbell"/>
    <x v="23"/>
    <n v="90"/>
    <n v="25"/>
    <n v="60"/>
    <n v="27.5"/>
    <n v="4"/>
    <n v="9503.317777109125"/>
    <n v="0.95033177771091248"/>
    <n v="8552.9859993982136"/>
    <n v="0.85529859993982138"/>
    <n v="9.5033177771091104E-2"/>
    <n v="19.28"/>
    <n v="16.490157006839759"/>
    <n v="10.10190114068441"/>
    <n v="0.96001576692864954"/>
    <n v="15.53014123991111"/>
  </r>
  <r>
    <s v="STT"/>
    <n v="50"/>
    <d v="2009-02-27T00:00:00"/>
    <n v="10"/>
    <s v="Campbell"/>
    <x v="23"/>
    <n v="20"/>
    <n v="10"/>
    <n v="25"/>
    <n v="11.25"/>
    <n v="4"/>
    <n v="1590.4312808798327"/>
    <n v="0.15904312808798327"/>
    <n v="318.08625617596658"/>
    <n v="3.1808625617596661E-2"/>
    <n v="0.12723450247038659"/>
    <n v="19.28"/>
    <n v="0.61327030190726362"/>
    <n v="10.10190114068441"/>
    <n v="1.2853103656400116"/>
    <n v="-0.67204006373274794"/>
  </r>
  <r>
    <s v="STT"/>
    <n v="50"/>
    <d v="2009-02-27T00:00:00"/>
    <n v="10"/>
    <s v="Campbell"/>
    <x v="18"/>
    <n v="100"/>
    <n v="10"/>
    <n v="15"/>
    <n v="8.75"/>
    <n v="1"/>
    <n v="240.52818754046854"/>
    <n v="2.4052818754046853E-2"/>
    <n v="240.52818754046854"/>
    <n v="2.4052818754046853E-2"/>
    <n v="0"/>
    <n v="4.2699999999999996"/>
    <n v="0.10270553607978006"/>
    <n v="6.8298200514138809"/>
    <n v="0"/>
    <n v="0.10270553607978006"/>
  </r>
  <r>
    <s v="STT"/>
    <n v="50"/>
    <d v="2009-02-27T00:00:00"/>
    <n v="10"/>
    <s v="Campbell"/>
    <x v="23"/>
    <n v="30"/>
    <n v="10"/>
    <n v="40"/>
    <n v="15"/>
    <n v="4"/>
    <n v="2827.4333882308138"/>
    <n v="0.28274333882308139"/>
    <n v="848.23001646924411"/>
    <n v="8.4823001646924412E-2"/>
    <n v="0.19792033717615698"/>
    <n v="19.28"/>
    <n v="1.6353874717527028"/>
    <n v="10.10190114068441"/>
    <n v="1.9993716798844632"/>
    <n v="-0.36398420813176036"/>
  </r>
  <r>
    <s v="STT"/>
    <n v="50"/>
    <d v="2009-02-27T00:00:00"/>
    <n v="10"/>
    <s v="Campbell"/>
    <x v="23"/>
    <n v="40"/>
    <n v="10"/>
    <n v="45"/>
    <n v="16.25"/>
    <n v="4"/>
    <n v="3318.3072403542192"/>
    <n v="0.33183072403542191"/>
    <n v="1327.3228961416878"/>
    <n v="0.13273228961416877"/>
    <n v="0.19909843442125313"/>
    <n v="19.28"/>
    <n v="2.5590785437611743"/>
    <n v="10.10190114068441"/>
    <n v="2.011272701788537"/>
    <n v="0.54780584197263726"/>
  </r>
  <r>
    <s v="STT"/>
    <n v="50"/>
    <d v="2009-02-27T00:00:00"/>
    <n v="10"/>
    <s v="Campbell"/>
    <x v="1"/>
    <n v="40"/>
    <n v="10"/>
    <n v="15"/>
    <n v="8.75"/>
    <n v="3"/>
    <n v="721.58456262140555"/>
    <n v="7.2158456262140555E-2"/>
    <n v="288.63382504856224"/>
    <n v="2.8863382504856223E-2"/>
    <n v="4.3295073757284336E-2"/>
    <n v="5.15"/>
    <n v="0.14864641990000957"/>
    <n v="11.257627118644068"/>
    <n v="0.48739979643369929"/>
    <n v="-0.33875337653368975"/>
  </r>
  <r>
    <s v="STT"/>
    <n v="50"/>
    <d v="2009-02-27T00:00:00"/>
    <n v="10"/>
    <s v="Campbell"/>
    <x v="1"/>
    <n v="50"/>
    <n v="10"/>
    <n v="15"/>
    <n v="8.75"/>
    <n v="3"/>
    <n v="721.58456262140555"/>
    <n v="7.2158456262140555E-2"/>
    <n v="360.79228131070278"/>
    <n v="3.6079228131070278E-2"/>
    <n v="3.6079228131070278E-2"/>
    <n v="5.15"/>
    <n v="0.18580802487501194"/>
    <n v="11.257627118644068"/>
    <n v="0.40616649702808272"/>
    <n v="-0.22035847215307078"/>
  </r>
  <r>
    <s v="STT"/>
    <n v="50"/>
    <d v="2009-02-27T00:00:00"/>
    <n v="10"/>
    <s v="Campbell"/>
    <x v="1"/>
    <n v="70"/>
    <n v="10"/>
    <n v="15"/>
    <n v="8.75"/>
    <n v="3"/>
    <n v="721.58456262140555"/>
    <n v="7.2158456262140555E-2"/>
    <n v="505.10919383498384"/>
    <n v="5.0510919383498387E-2"/>
    <n v="2.1647536878642168E-2"/>
    <n v="5.15"/>
    <n v="0.26013123482501671"/>
    <n v="11.257627118644068"/>
    <n v="0.24369989821684965"/>
    <n v="1.6431336608167063E-2"/>
  </r>
  <r>
    <s v="STT"/>
    <n v="50"/>
    <d v="2009-02-27T00:00:00"/>
    <n v="10"/>
    <s v="Campbell"/>
    <x v="1"/>
    <n v="80"/>
    <n v="5"/>
    <n v="10"/>
    <n v="5"/>
    <n v="3"/>
    <n v="235.61944901923448"/>
    <n v="2.3561944901923447E-2"/>
    <n v="188.4955592153876"/>
    <n v="1.8849555921538759E-2"/>
    <n v="4.712388980384688E-3"/>
    <n v="5.15"/>
    <n v="9.7075212995924615E-2"/>
    <n v="11.257627118644068"/>
    <n v="5.3050317979178134E-2"/>
    <n v="4.4024895016746481E-2"/>
  </r>
  <r>
    <s v="STT"/>
    <n v="50"/>
    <d v="2009-02-27T00:00:00"/>
    <n v="10"/>
    <s v="Campbell"/>
    <x v="3"/>
    <n v="70"/>
    <n v="5"/>
    <n v="10"/>
    <n v="5"/>
    <n v="2"/>
    <n v="157.07963267948966"/>
    <n v="1.5707963267948967E-2"/>
    <n v="109.95574287564276"/>
    <n v="1.0995574287564275E-2"/>
    <n v="4.7123889803846915E-3"/>
    <n v="5.78"/>
    <n v="6.3554419382121516E-2"/>
    <n v="9.0675767918088734"/>
    <n v="4.2729948952512108E-2"/>
    <n v="2.0824470429609408E-2"/>
  </r>
  <r>
    <s v="STT"/>
    <n v="50"/>
    <d v="2009-02-27T00:00:00"/>
    <n v="10"/>
    <s v="Campbell"/>
    <x v="23"/>
    <n v="80"/>
    <n v="10"/>
    <n v="30"/>
    <n v="12.5"/>
    <n v="4"/>
    <n v="1963.4954084936207"/>
    <n v="0.19634954084936207"/>
    <n v="1570.7963267948967"/>
    <n v="0.15707963267948966"/>
    <n v="3.9269908169872414E-2"/>
    <n v="19.28"/>
    <n v="3.0284953180605609"/>
    <n v="10.10190114068441"/>
    <n v="0.39670073013580615"/>
    <n v="2.6317945879247548"/>
  </r>
  <r>
    <s v="STT"/>
    <n v="50"/>
    <d v="2009-02-27T00:00:00"/>
    <n v="10"/>
    <s v="Campbell"/>
    <x v="3"/>
    <n v="80"/>
    <n v="5"/>
    <n v="10"/>
    <n v="5"/>
    <n v="2"/>
    <n v="157.07963267948966"/>
    <n v="1.5707963267948967E-2"/>
    <n v="125.66370614359174"/>
    <n v="1.2566370614359173E-2"/>
    <n v="3.1415926535897937E-3"/>
    <n v="5.78"/>
    <n v="7.263362215099603E-2"/>
    <n v="9.0675767918088734"/>
    <n v="2.8486632635008068E-2"/>
    <n v="4.4146989515987958E-2"/>
  </r>
  <r>
    <s v="STT"/>
    <n v="50"/>
    <d v="2009-02-27T00:00:00"/>
    <n v="10"/>
    <s v="Campbell"/>
    <x v="23"/>
    <n v="80"/>
    <n v="10"/>
    <n v="20"/>
    <n v="10"/>
    <n v="4"/>
    <n v="1256.6370614359173"/>
    <n v="0.12566370614359174"/>
    <n v="1005.3096491487339"/>
    <n v="0.10053096491487339"/>
    <n v="2.513274122871835E-2"/>
    <n v="19.28"/>
    <n v="1.9382370035587591"/>
    <n v="10.10190114068441"/>
    <n v="0.253888467286916"/>
    <n v="1.6843485362718431"/>
  </r>
  <r>
    <s v="STT"/>
    <n v="50"/>
    <d v="2009-02-27T00:00:00"/>
    <n v="10"/>
    <s v="Campbell"/>
    <x v="3"/>
    <n v="100"/>
    <n v="5"/>
    <n v="10"/>
    <n v="5"/>
    <n v="2"/>
    <n v="157.07963267948966"/>
    <n v="1.5707963267948967E-2"/>
    <n v="157.07963267948966"/>
    <n v="1.5707963267948967E-2"/>
    <n v="0"/>
    <n v="5.78"/>
    <n v="9.0792027688745031E-2"/>
    <n v="9.0675767918088734"/>
    <n v="0"/>
    <n v="9.0792027688745031E-2"/>
  </r>
  <r>
    <s v="STT"/>
    <n v="50"/>
    <d v="2009-02-27T00:00:00"/>
    <n v="10"/>
    <s v="Campbell"/>
    <x v="3"/>
    <n v="100"/>
    <n v="5"/>
    <n v="10"/>
    <n v="5"/>
    <n v="2"/>
    <n v="157.07963267948966"/>
    <n v="1.5707963267948967E-2"/>
    <n v="157.07963267948966"/>
    <n v="1.5707963267948967E-2"/>
    <n v="0"/>
    <n v="5.78"/>
    <n v="9.0792027688745031E-2"/>
    <n v="9.0675767918088734"/>
    <n v="0"/>
    <n v="9.0792027688745031E-2"/>
  </r>
  <r>
    <s v="STT"/>
    <n v="50"/>
    <d v="2009-02-27T00:00:00"/>
    <n v="10"/>
    <s v="Campbell"/>
    <x v="1"/>
    <n v="80"/>
    <n v="5"/>
    <n v="10"/>
    <n v="5"/>
    <n v="3"/>
    <n v="235.61944901923448"/>
    <n v="2.3561944901923447E-2"/>
    <n v="188.4955592153876"/>
    <n v="1.8849555921538759E-2"/>
    <n v="4.712388980384688E-3"/>
    <n v="5.15"/>
    <n v="9.7075212995924615E-2"/>
    <n v="11.257627118644068"/>
    <n v="5.3050317979178134E-2"/>
    <n v="4.4024895016746481E-2"/>
  </r>
  <r>
    <s v="STT"/>
    <n v="50"/>
    <d v="2009-02-27T00:00:00"/>
    <n v="10"/>
    <s v="Campbell"/>
    <x v="23"/>
    <n v="90"/>
    <n v="15"/>
    <n v="30"/>
    <n v="15"/>
    <n v="4"/>
    <n v="2827.4333882308138"/>
    <n v="0.28274333882308139"/>
    <n v="2544.6900494077327"/>
    <n v="0.25446900494077329"/>
    <n v="2.82743338823081E-2"/>
    <n v="19.28"/>
    <n v="4.9061624152581089"/>
    <n v="10.10190114068441"/>
    <n v="0.28562452569778007"/>
    <n v="4.6205378895603291"/>
  </r>
  <r>
    <s v="STT"/>
    <n v="50"/>
    <d v="2009-02-27T00:00:00"/>
    <n v="10"/>
    <s v="Campbell"/>
    <x v="3"/>
    <n v="100"/>
    <n v="10"/>
    <n v="15"/>
    <n v="8.75"/>
    <n v="2"/>
    <n v="481.05637508093707"/>
    <n v="4.8105637508093706E-2"/>
    <n v="481.05637508093707"/>
    <n v="4.8105637508093706E-2"/>
    <n v="0"/>
    <n v="5.78"/>
    <n v="0.27805058479678163"/>
    <n v="9.0675767918088734"/>
    <n v="0"/>
    <n v="0.27805058479678163"/>
  </r>
  <r>
    <s v="STT"/>
    <n v="50"/>
    <d v="2009-02-27T00:00:00"/>
    <n v="10"/>
    <s v="Campbell"/>
    <x v="15"/>
    <n v="100"/>
    <n v="5"/>
    <n v="15"/>
    <n v="6.25"/>
    <n v="2"/>
    <n v="245.43692606170259"/>
    <n v="2.4543692606170259E-2"/>
    <n v="245.43692606170259"/>
    <n v="2.4543692606170259E-2"/>
    <n v="0"/>
    <n v="5.13"/>
    <n v="0.12590914306965342"/>
    <n v="8.461146496815287"/>
    <n v="0"/>
    <n v="0.12590914306965342"/>
  </r>
  <r>
    <s v="STT"/>
    <n v="50"/>
    <d v="2009-02-27T00:00:00"/>
    <n v="10"/>
    <s v="Campbell"/>
    <x v="1"/>
    <n v="80"/>
    <n v="5"/>
    <n v="10"/>
    <n v="5"/>
    <n v="3"/>
    <n v="235.61944901923448"/>
    <n v="2.3561944901923447E-2"/>
    <n v="188.4955592153876"/>
    <n v="1.8849555921538759E-2"/>
    <n v="4.712388980384688E-3"/>
    <n v="5.15"/>
    <n v="9.7075212995924615E-2"/>
    <n v="11.257627118644068"/>
    <n v="5.3050317979178134E-2"/>
    <n v="4.4024895016746481E-2"/>
  </r>
  <r>
    <s v="STT"/>
    <n v="50"/>
    <d v="2009-02-27T00:00:00"/>
    <n v="10"/>
    <s v="Campbell"/>
    <x v="23"/>
    <n v="90"/>
    <n v="15"/>
    <n v="35"/>
    <n v="16.25"/>
    <n v="4"/>
    <n v="3318.3072403542192"/>
    <n v="0.33183072403542191"/>
    <n v="2986.4765163187972"/>
    <n v="0.29864765163187973"/>
    <n v="3.318307240354218E-2"/>
    <n v="19.28"/>
    <n v="5.7579267234626412"/>
    <n v="10.10190114068441"/>
    <n v="0.33521211696475611"/>
    <n v="5.4227146064978848"/>
  </r>
  <r>
    <s v="STT"/>
    <n v="57"/>
    <d v="2009-02-27T00:00:00"/>
    <n v="32"/>
    <s v="Parsons"/>
    <x v="17"/>
    <n v="100"/>
    <n v="6"/>
    <n v="12"/>
    <n v="6"/>
    <n v="2"/>
    <n v="226.1946710584651"/>
    <n v="2.2619467105846509E-2"/>
    <n v="226.1946710584651"/>
    <n v="2.2619467105846509E-2"/>
    <n v="0"/>
    <n v="5.23"/>
    <n v="0.11829981296357725"/>
    <n v="8.461146496815287"/>
    <n v="0"/>
    <n v="0.11829981296357725"/>
  </r>
  <r>
    <s v="STT"/>
    <n v="57"/>
    <d v="2009-02-27T00:00:00"/>
    <n v="32"/>
    <s v="Parsons"/>
    <x v="3"/>
    <n v="100"/>
    <n v="3"/>
    <n v="11"/>
    <n v="4.25"/>
    <n v="2"/>
    <n v="113.49003461093127"/>
    <n v="1.1349003461093127E-2"/>
    <n v="113.49003461093127"/>
    <n v="1.1349003461093127E-2"/>
    <n v="0"/>
    <n v="5.78"/>
    <n v="6.5597240005118282E-2"/>
    <n v="9.0675767918088734"/>
    <n v="0"/>
    <n v="6.5597240005118282E-2"/>
  </r>
  <r>
    <s v="STT"/>
    <n v="57"/>
    <d v="2009-02-27T00:00:00"/>
    <n v="32"/>
    <s v="Parsons"/>
    <x v="17"/>
    <n v="100"/>
    <n v="5"/>
    <n v="13"/>
    <n v="5.75"/>
    <n v="2"/>
    <n v="207.73781421862506"/>
    <n v="2.0773781421862505E-2"/>
    <n v="207.73781421862506"/>
    <n v="2.0773781421862505E-2"/>
    <n v="0"/>
    <n v="5.23"/>
    <n v="0.1086468768363409"/>
    <n v="8.461146496815287"/>
    <n v="0"/>
    <n v="0.1086468768363409"/>
  </r>
  <r>
    <s v="STT"/>
    <n v="57"/>
    <d v="2009-02-27T00:00:00"/>
    <n v="32"/>
    <s v="Parsons"/>
    <x v="2"/>
    <n v="100"/>
    <n v="6"/>
    <n v="20"/>
    <n v="8"/>
    <n v="2"/>
    <n v="402.12385965949352"/>
    <n v="4.0212385965949352E-2"/>
    <n v="402.12385965949352"/>
    <n v="4.0212385965949352E-2"/>
    <n v="0"/>
    <n v="6.51"/>
    <n v="0.26178263263833029"/>
    <n v="8.2509316770186327"/>
    <n v="0"/>
    <n v="0.26178263263833029"/>
  </r>
  <r>
    <s v="STT"/>
    <n v="57"/>
    <d v="2009-02-27T00:00:00"/>
    <n v="32"/>
    <s v="Parsons"/>
    <x v="2"/>
    <n v="100"/>
    <n v="5"/>
    <n v="15"/>
    <n v="6.25"/>
    <n v="2"/>
    <n v="245.43692606170259"/>
    <n v="2.4543692606170259E-2"/>
    <n v="245.43692606170259"/>
    <n v="2.4543692606170259E-2"/>
    <n v="0"/>
    <n v="6.51"/>
    <n v="0.15977943886616838"/>
    <n v="8.2509316770186327"/>
    <n v="0"/>
    <n v="0.15977943886616838"/>
  </r>
  <r>
    <s v="STT"/>
    <n v="57"/>
    <d v="2009-02-27T00:00:00"/>
    <n v="32"/>
    <s v="Parsons"/>
    <x v="8"/>
    <n v="80"/>
    <n v="15"/>
    <n v="15"/>
    <n v="11.25"/>
    <n v="2"/>
    <n v="795.21564043991634"/>
    <n v="7.9521564043991633E-2"/>
    <n v="636.17251235193316"/>
    <n v="6.3617251235193323E-2"/>
    <n v="1.590431280879831E-2"/>
    <n v="6.62"/>
    <n v="0.42114620317697982"/>
    <n v="8.3025000000000002"/>
    <n v="0.13204555709504798"/>
    <n v="0.28910064608193187"/>
  </r>
  <r>
    <s v="STT"/>
    <n v="57"/>
    <d v="2009-02-27T00:00:00"/>
    <n v="32"/>
    <s v="Parsons"/>
    <x v="2"/>
    <n v="90"/>
    <n v="6"/>
    <n v="12"/>
    <n v="6"/>
    <n v="2"/>
    <n v="226.1946710584651"/>
    <n v="2.2619467105846509E-2"/>
    <n v="203.57520395261861"/>
    <n v="2.0357520395261862E-2"/>
    <n v="2.2619467105846475E-3"/>
    <n v="6.51"/>
    <n v="0.13252745777315472"/>
    <n v="8.2509316770186327"/>
    <n v="1.8663167766090966E-2"/>
    <n v="0.11386429000706376"/>
  </r>
  <r>
    <s v="STT"/>
    <n v="57"/>
    <d v="2009-02-27T00:00:00"/>
    <n v="32"/>
    <s v="Parsons"/>
    <x v="2"/>
    <n v="90"/>
    <n v="5"/>
    <n v="12"/>
    <n v="5.5"/>
    <n v="2"/>
    <n v="190.06635554218249"/>
    <n v="1.9006635554218249E-2"/>
    <n v="171.05971998796426"/>
    <n v="1.7105971998796425E-2"/>
    <n v="1.9006635554218235E-3"/>
    <n v="6.51"/>
    <n v="0.11135987771216473"/>
    <n v="8.2509316770186327"/>
    <n v="1.5682245136784782E-2"/>
    <n v="9.5677632575379951E-2"/>
  </r>
  <r>
    <s v="STT"/>
    <n v="57"/>
    <d v="2009-02-27T00:00:00"/>
    <n v="32"/>
    <s v="Parsons"/>
    <x v="17"/>
    <n v="100"/>
    <n v="5"/>
    <n v="11"/>
    <n v="5.25"/>
    <n v="2"/>
    <n v="173.18029502913734"/>
    <n v="1.7318029502913734E-2"/>
    <n v="173.18029502913734"/>
    <n v="1.7318029502913734E-2"/>
    <n v="0"/>
    <n v="5.23"/>
    <n v="9.0573294300238832E-2"/>
    <n v="8.461146496815287"/>
    <n v="0"/>
    <n v="9.0573294300238832E-2"/>
  </r>
  <r>
    <s v="STT"/>
    <n v="57"/>
    <d v="2009-02-27T00:00:00"/>
    <n v="32"/>
    <s v="Parsons"/>
    <x v="2"/>
    <n v="90"/>
    <n v="5"/>
    <n v="12"/>
    <n v="5.5"/>
    <n v="2"/>
    <n v="190.06635554218249"/>
    <n v="1.9006635554218249E-2"/>
    <n v="171.05971998796426"/>
    <n v="1.7105971998796425E-2"/>
    <n v="1.9006635554218235E-3"/>
    <n v="6.51"/>
    <n v="0.11135987771216473"/>
    <n v="8.2509316770186327"/>
    <n v="1.5682245136784782E-2"/>
    <n v="9.5677632575379951E-2"/>
  </r>
  <r>
    <s v="STT"/>
    <n v="57"/>
    <d v="2009-02-27T00:00:00"/>
    <n v="32"/>
    <s v="Parsons"/>
    <x v="2"/>
    <n v="90"/>
    <n v="4"/>
    <n v="12"/>
    <n v="5"/>
    <n v="2"/>
    <n v="157.07963267948966"/>
    <n v="1.5707963267948967E-2"/>
    <n v="141.37166941154069"/>
    <n v="1.4137166941154069E-2"/>
    <n v="1.5707963267948977E-3"/>
    <n v="6.51"/>
    <n v="9.2032956786912992E-2"/>
    <n v="8.2509316770186327"/>
    <n v="1.2960533170896535E-2"/>
    <n v="7.9072423616016463E-2"/>
  </r>
  <r>
    <s v="STT"/>
    <n v="57"/>
    <d v="2009-02-27T00:00:00"/>
    <n v="32"/>
    <s v="Parsons"/>
    <x v="2"/>
    <n v="80"/>
    <n v="2"/>
    <n v="12"/>
    <n v="4"/>
    <n v="2"/>
    <n v="100.53096491487338"/>
    <n v="1.0053096491487338E-2"/>
    <n v="80.424771931898704"/>
    <n v="8.0424771931898696E-3"/>
    <n v="2.0106192982974683E-3"/>
    <n v="6.51"/>
    <n v="5.235652652766605E-2"/>
    <n v="8.2509316770186327"/>
    <n v="1.6589482458747556E-2"/>
    <n v="3.5767044068918494E-2"/>
  </r>
  <r>
    <s v="STT"/>
    <n v="57"/>
    <d v="2009-02-27T00:00:00"/>
    <n v="32"/>
    <s v="Parsons"/>
    <x v="2"/>
    <n v="30"/>
    <n v="15"/>
    <n v="35"/>
    <n v="16.25"/>
    <n v="2"/>
    <n v="1659.1536201771096"/>
    <n v="0.16591536201771095"/>
    <n v="497.74608605313284"/>
    <n v="4.9774608605313284E-2"/>
    <n v="0.11614075341239767"/>
    <n v="6.51"/>
    <n v="0.32403270202058948"/>
    <n v="8.2509316770186327"/>
    <n v="0.95826942132316184"/>
    <n v="-0.63423671930257242"/>
  </r>
  <r>
    <s v="STT"/>
    <n v="57"/>
    <d v="2009-02-27T00:00:00"/>
    <n v="32"/>
    <s v="Parsons"/>
    <x v="19"/>
    <n v="60"/>
    <n v="12"/>
    <n v="16"/>
    <n v="10"/>
    <n v="2"/>
    <n v="628.31853071795865"/>
    <n v="6.2831853071795868E-2"/>
    <n v="376.9911184307752"/>
    <n v="3.7699111843077518E-2"/>
    <n v="2.513274122871835E-2"/>
    <n v="8.19"/>
    <n v="0.30875572599480483"/>
    <n v="10.218461538461538"/>
    <n v="0.25681794960176502"/>
    <n v="5.1937776393039814E-2"/>
  </r>
  <r>
    <s v="STT"/>
    <n v="57"/>
    <d v="2009-02-27T00:00:00"/>
    <n v="32"/>
    <s v="Parsons"/>
    <x v="2"/>
    <n v="80"/>
    <n v="6"/>
    <n v="16"/>
    <n v="7"/>
    <n v="2"/>
    <n v="307.8760800517997"/>
    <n v="3.0787608005179972E-2"/>
    <n v="246.30086404143978"/>
    <n v="2.4630086404143978E-2"/>
    <n v="6.1575216010359944E-3"/>
    <n v="6.51"/>
    <n v="0.16034186249097729"/>
    <n v="8.2509316770186327"/>
    <n v="5.0805290029914373E-2"/>
    <n v="0.10953657246106291"/>
  </r>
  <r>
    <s v="STT"/>
    <n v="57"/>
    <d v="2009-02-27T00:00:00"/>
    <n v="32"/>
    <s v="Parsons"/>
    <x v="2"/>
    <n v="60"/>
    <n v="3"/>
    <n v="11"/>
    <n v="4.25"/>
    <n v="2"/>
    <n v="113.49003461093127"/>
    <n v="1.1349003461093127E-2"/>
    <n v="68.094020766558756"/>
    <n v="6.8094020766558752E-3"/>
    <n v="4.5396013844372519E-3"/>
    <n v="6.51"/>
    <n v="4.4329207519029745E-2"/>
    <n v="8.2509316770186327"/>
    <n v="3.7455940863890959E-2"/>
    <n v="6.8732666551387864E-3"/>
  </r>
  <r>
    <s v="STT"/>
    <n v="57"/>
    <d v="2009-02-27T00:00:00"/>
    <n v="32"/>
    <s v="Parsons"/>
    <x v="2"/>
    <n v="80"/>
    <n v="7"/>
    <n v="25"/>
    <n v="9.75"/>
    <n v="2"/>
    <n v="597.29530326375937"/>
    <n v="5.9729530326375936E-2"/>
    <n v="477.83624261100749"/>
    <n v="4.7783624261100749E-2"/>
    <n v="1.1945906065275187E-2"/>
    <n v="6.51"/>
    <n v="0.31107139393976585"/>
    <n v="8.2509316770186327"/>
    <n v="9.8564854764668058E-2"/>
    <n v="0.21250653917509779"/>
  </r>
  <r>
    <s v="STT"/>
    <n v="57"/>
    <d v="2009-02-27T00:00:00"/>
    <n v="32"/>
    <s v="Parsons"/>
    <x v="17"/>
    <n v="100"/>
    <n v="1"/>
    <n v="15"/>
    <n v="4.25"/>
    <n v="2"/>
    <n v="113.49003461093127"/>
    <n v="1.1349003461093127E-2"/>
    <n v="113.49003461093127"/>
    <n v="1.1349003461093127E-2"/>
    <n v="0"/>
    <n v="5.23"/>
    <n v="5.9355288101517058E-2"/>
    <n v="8.461146496815287"/>
    <n v="0"/>
    <n v="5.9355288101517058E-2"/>
  </r>
  <r>
    <s v="STT"/>
    <n v="57"/>
    <d v="2009-02-27T00:00:00"/>
    <n v="32"/>
    <s v="Parsons"/>
    <x v="8"/>
    <n v="40"/>
    <n v="10"/>
    <n v="17"/>
    <n v="9.25"/>
    <n v="2"/>
    <n v="537.60504284555338"/>
    <n v="5.3760504284555338E-2"/>
    <n v="215.04201713822135"/>
    <n v="2.1504201713822134E-2"/>
    <n v="3.2256302570733204E-2"/>
    <n v="6.62"/>
    <n v="0.14235781534550254"/>
    <n v="8.3025000000000002"/>
    <n v="0.26780795209351244"/>
    <n v="-0.12545013674800989"/>
  </r>
  <r>
    <s v="STT"/>
    <n v="57"/>
    <d v="2009-02-27T00:00:00"/>
    <n v="32"/>
    <s v="Parsons"/>
    <x v="2"/>
    <n v="100"/>
    <n v="2"/>
    <n v="10"/>
    <n v="3.5"/>
    <n v="2"/>
    <n v="76.969020012949926"/>
    <n v="7.696902001294993E-3"/>
    <n v="76.969020012949926"/>
    <n v="7.696902001294993E-3"/>
    <n v="0"/>
    <n v="6.51"/>
    <n v="5.0106832028430401E-2"/>
    <n v="8.2509316770186327"/>
    <n v="0"/>
    <n v="5.0106832028430401E-2"/>
  </r>
  <r>
    <s v="STT"/>
    <n v="57"/>
    <d v="2009-02-27T00:00:00"/>
    <n v="32"/>
    <s v="Parsons"/>
    <x v="18"/>
    <n v="100"/>
    <n v="8"/>
    <n v="17"/>
    <n v="8.25"/>
    <n v="1"/>
    <n v="213.8246499849553"/>
    <n v="2.138246499849553E-2"/>
    <n v="213.8246499849553"/>
    <n v="2.138246499849553E-2"/>
    <n v="0"/>
    <n v="4.2699999999999996"/>
    <n v="9.1303125543575905E-2"/>
    <n v="6.8298200514138809"/>
    <n v="0"/>
    <n v="9.1303125543575905E-2"/>
  </r>
  <r>
    <s v="STT"/>
    <n v="57"/>
    <d v="2009-02-27T00:00:00"/>
    <n v="32"/>
    <s v="Parsons"/>
    <x v="2"/>
    <n v="20"/>
    <n v="5"/>
    <n v="18"/>
    <n v="7"/>
    <n v="2"/>
    <n v="307.8760800517997"/>
    <n v="3.0787608005179972E-2"/>
    <n v="61.575216010359945"/>
    <n v="6.1575216010359944E-3"/>
    <n v="2.4630086404143978E-2"/>
    <n v="6.51"/>
    <n v="4.0085465622744322E-2"/>
    <n v="8.2509316770186327"/>
    <n v="0.20322116011965749"/>
    <n v="-0.16313569449691318"/>
  </r>
  <r>
    <s v="STT"/>
    <n v="57"/>
    <d v="2009-02-27T00:00:00"/>
    <n v="32"/>
    <s v="Parsons"/>
    <x v="2"/>
    <n v="30"/>
    <n v="5"/>
    <n v="15"/>
    <n v="6.25"/>
    <n v="2"/>
    <n v="245.43692606170259"/>
    <n v="2.4543692606170259E-2"/>
    <n v="73.631077818510775"/>
    <n v="7.3631077818510776E-3"/>
    <n v="1.7180584824319181E-2"/>
    <n v="6.51"/>
    <n v="4.7933831659850511E-2"/>
    <n v="8.2509316770186327"/>
    <n v="0.14175583155668073"/>
    <n v="-9.382199989683021E-2"/>
  </r>
  <r>
    <s v="STT"/>
    <n v="57"/>
    <d v="2009-02-27T00:00:00"/>
    <n v="32"/>
    <s v="Parsons"/>
    <x v="2"/>
    <n v="90"/>
    <n v="3"/>
    <n v="11"/>
    <n v="4.25"/>
    <n v="2"/>
    <n v="113.49003461093127"/>
    <n v="1.1349003461093127E-2"/>
    <n v="102.14103114983816"/>
    <n v="1.0214103114983816E-2"/>
    <n v="1.1349003461093108E-3"/>
    <n v="6.51"/>
    <n v="6.6493811278544646E-2"/>
    <n v="8.2509316770186327"/>
    <n v="9.3639852159727224E-3"/>
    <n v="5.7129826062571921E-2"/>
  </r>
  <r>
    <s v="STT"/>
    <n v="57"/>
    <d v="2009-02-27T00:00:00"/>
    <n v="32"/>
    <s v="Parsons"/>
    <x v="8"/>
    <n v="80"/>
    <n v="3"/>
    <n v="15"/>
    <n v="5.25"/>
    <n v="2"/>
    <n v="173.18029502913734"/>
    <n v="1.7318029502913734E-2"/>
    <n v="138.54423602330988"/>
    <n v="1.3854423602330988E-2"/>
    <n v="3.4636059005827453E-3"/>
    <n v="6.62"/>
    <n v="9.171628424743114E-2"/>
    <n v="8.3025000000000002"/>
    <n v="2.8756587989588245E-2"/>
    <n v="6.2959696257842895E-2"/>
  </r>
  <r>
    <s v="STT"/>
    <n v="57"/>
    <d v="2009-02-27T00:00:00"/>
    <n v="32"/>
    <s v="Parsons"/>
    <x v="3"/>
    <n v="100"/>
    <n v="7"/>
    <n v="10"/>
    <n v="6"/>
    <n v="2"/>
    <n v="226.1946710584651"/>
    <n v="2.2619467105846509E-2"/>
    <n v="226.1946710584651"/>
    <n v="2.2619467105846509E-2"/>
    <n v="0"/>
    <n v="5.78"/>
    <n v="0.13074051987179283"/>
    <n v="9.0675767918088734"/>
    <n v="0"/>
    <n v="0.13074051987179283"/>
  </r>
  <r>
    <s v="STT"/>
    <n v="57"/>
    <d v="2009-02-27T00:00:00"/>
    <n v="32"/>
    <s v="Parsons"/>
    <x v="2"/>
    <n v="80"/>
    <n v="5"/>
    <n v="20"/>
    <n v="7.5"/>
    <n v="2"/>
    <n v="353.42917352885172"/>
    <n v="3.5342917352885174E-2"/>
    <n v="282.74333882308139"/>
    <n v="2.8274333882308138E-2"/>
    <n v="7.0685834705770355E-3"/>
    <n v="6.51"/>
    <n v="0.18406591357382598"/>
    <n v="8.2509316770186327"/>
    <n v="5.8322399269034368E-2"/>
    <n v="0.12574351430479161"/>
  </r>
  <r>
    <s v="STT"/>
    <n v="57"/>
    <d v="2009-02-27T00:00:00"/>
    <n v="32"/>
    <s v="Parsons"/>
    <x v="3"/>
    <n v="100"/>
    <n v="8"/>
    <n v="11"/>
    <n v="6.75"/>
    <n v="2"/>
    <n v="286.27763055836988"/>
    <n v="2.8627763055836988E-2"/>
    <n v="286.27763055836988"/>
    <n v="2.8627763055836988E-2"/>
    <n v="0"/>
    <n v="5.78"/>
    <n v="0.1654684704627378"/>
    <n v="9.0675767918088734"/>
    <n v="0"/>
    <n v="0.1654684704627378"/>
  </r>
  <r>
    <s v="STT"/>
    <n v="57"/>
    <d v="2009-02-27T00:00:00"/>
    <n v="32"/>
    <s v="Parsons"/>
    <x v="2"/>
    <n v="100"/>
    <n v="3"/>
    <n v="16"/>
    <n v="5.5"/>
    <n v="2"/>
    <n v="190.06635554218249"/>
    <n v="1.9006635554218249E-2"/>
    <n v="190.06635554218249"/>
    <n v="1.9006635554218249E-2"/>
    <n v="0"/>
    <n v="6.51"/>
    <n v="0.1237331974579608"/>
    <n v="8.2509316770186327"/>
    <n v="0"/>
    <n v="0.1237331974579608"/>
  </r>
  <r>
    <s v="STT"/>
    <n v="57"/>
    <d v="2009-02-27T00:00:00"/>
    <n v="32"/>
    <s v="Parsons"/>
    <x v="16"/>
    <n v="100"/>
    <n v="5"/>
    <n v="25"/>
    <n v="8.75"/>
    <n v="3"/>
    <n v="721.58456262140555"/>
    <n v="7.2158456262140555E-2"/>
    <n v="721.58456262140555"/>
    <n v="7.2158456262140555E-2"/>
    <n v="0"/>
    <n v="13.7"/>
    <n v="0.98857085079132556"/>
    <n v="7.9071428571428566"/>
    <n v="0"/>
    <n v="0.98857085079132556"/>
  </r>
  <r>
    <s v="STT"/>
    <n v="57"/>
    <d v="2009-02-27T00:00:00"/>
    <n v="32"/>
    <s v="Parsons"/>
    <x v="2"/>
    <n v="100"/>
    <n v="1"/>
    <n v="11"/>
    <n v="3.25"/>
    <n v="2"/>
    <n v="66.366144807084382"/>
    <n v="6.6366144807084382E-3"/>
    <n v="66.366144807084382"/>
    <n v="6.6366144807084382E-3"/>
    <n v="0"/>
    <n v="6.51"/>
    <n v="4.3204360269411934E-2"/>
    <n v="8.2509316770186327"/>
    <n v="0"/>
    <n v="4.3204360269411934E-2"/>
  </r>
  <r>
    <s v="STT"/>
    <n v="57"/>
    <d v="2009-02-27T00:00:00"/>
    <n v="32"/>
    <s v="Parsons"/>
    <x v="8"/>
    <n v="30"/>
    <n v="25"/>
    <n v="35"/>
    <n v="21.25"/>
    <n v="2"/>
    <n v="2837.2508652732818"/>
    <n v="0.2837250865273282"/>
    <n v="851.17525958198451"/>
    <n v="8.5117525958198451E-2"/>
    <n v="0.19860756056912976"/>
    <n v="6.62"/>
    <n v="0.56347802184327378"/>
    <n v="8.3025000000000002"/>
    <n v="1.6489392716251998"/>
    <n v="-1.085461249781926"/>
  </r>
  <r>
    <s v="STT"/>
    <n v="57"/>
    <d v="2009-02-27T00:00:00"/>
    <n v="32"/>
    <s v="Parsons"/>
    <x v="8"/>
    <n v="100"/>
    <n v="2"/>
    <n v="15"/>
    <n v="4.75"/>
    <n v="2"/>
    <n v="141.7643684932394"/>
    <n v="1.417643684932394E-2"/>
    <n v="141.7643684932394"/>
    <n v="1.417643684932394E-2"/>
    <n v="0"/>
    <n v="6.62"/>
    <n v="9.3848011942524484E-2"/>
    <n v="8.3025000000000002"/>
    <n v="0"/>
    <n v="9.3848011942524484E-2"/>
  </r>
  <r>
    <s v="STT"/>
    <n v="57"/>
    <d v="2009-02-27T00:00:00"/>
    <n v="32"/>
    <s v="Parsons"/>
    <x v="7"/>
    <n v="100"/>
    <n v="5"/>
    <n v="13"/>
    <n v="5.75"/>
    <n v="2"/>
    <n v="207.73781421862506"/>
    <n v="2.0773781421862505E-2"/>
    <n v="207.73781421862506"/>
    <n v="2.0773781421862505E-2"/>
    <n v="0"/>
    <n v="9.1999999999999993"/>
    <n v="0.19111878908113503"/>
    <n v="8.1999999999999993"/>
    <n v="0"/>
    <n v="0.19111878908113503"/>
  </r>
  <r>
    <s v="STT"/>
    <n v="57"/>
    <d v="2009-02-27T00:00:00"/>
    <n v="32"/>
    <s v="Parsons"/>
    <x v="3"/>
    <n v="90"/>
    <n v="5"/>
    <n v="10"/>
    <n v="5"/>
    <n v="2"/>
    <n v="157.07963267948966"/>
    <n v="1.5707963267948967E-2"/>
    <n v="141.37166941154069"/>
    <n v="1.4137166941154069E-2"/>
    <n v="1.5707963267948977E-3"/>
    <n v="5.78"/>
    <n v="8.171282491987053E-2"/>
    <n v="9.0675767918088734"/>
    <n v="1.4243316317504041E-2"/>
    <n v="6.7469508602366488E-2"/>
  </r>
  <r>
    <s v="STT"/>
    <n v="57"/>
    <d v="2009-02-27T00:00:00"/>
    <n v="32"/>
    <s v="Parsons"/>
    <x v="8"/>
    <n v="70"/>
    <n v="15"/>
    <n v="30"/>
    <n v="15"/>
    <n v="2"/>
    <n v="1413.7166941154069"/>
    <n v="0.1413716694115407"/>
    <n v="989.60168588078477"/>
    <n v="9.8960168588078476E-2"/>
    <n v="4.241150082346222E-2"/>
    <n v="6.62"/>
    <n v="0.65511631605307952"/>
    <n v="8.3025000000000002"/>
    <n v="0.35212148558679507"/>
    <n v="0.30299483046628445"/>
  </r>
  <r>
    <s v="STT"/>
    <n v="57"/>
    <d v="2009-02-27T00:00:00"/>
    <n v="32"/>
    <s v="Parsons"/>
    <x v="11"/>
    <n v="80"/>
    <n v="10"/>
    <n v="13"/>
    <n v="8.25"/>
    <n v="3"/>
    <n v="641.47394995486593"/>
    <n v="6.4147394995486592E-2"/>
    <n v="513.17915996389274"/>
    <n v="5.1317915996389275E-2"/>
    <n v="1.2829478999097317E-2"/>
    <n v="1.86"/>
    <n v="9.5451323753284051E-2"/>
    <n v="12.651428571428571"/>
    <n v="0.16231123716572263"/>
    <n v="-6.6859913412438576E-2"/>
  </r>
  <r>
    <s v="STT"/>
    <n v="57"/>
    <d v="2009-02-27T00:00:00"/>
    <n v="32"/>
    <s v="Parsons"/>
    <x v="2"/>
    <n v="100"/>
    <n v="10"/>
    <n v="22"/>
    <n v="10.5"/>
    <n v="2"/>
    <n v="692.72118011654936"/>
    <n v="6.9272118011654935E-2"/>
    <n v="692.72118011654936"/>
    <n v="6.9272118011654935E-2"/>
    <n v="0"/>
    <n v="6.51"/>
    <n v="0.45096148825587362"/>
    <n v="8.2509316770186327"/>
    <n v="0"/>
    <n v="0.45096148825587362"/>
  </r>
  <r>
    <s v="STT"/>
    <n v="57"/>
    <d v="2009-02-27T00:00:00"/>
    <n v="32"/>
    <s v="Parsons"/>
    <x v="8"/>
    <n v="60"/>
    <n v="10"/>
    <n v="30"/>
    <n v="12.5"/>
    <n v="2"/>
    <n v="981.74770424681037"/>
    <n v="9.8174770424681035E-2"/>
    <n v="589.0486225480862"/>
    <n v="5.8904862254808621E-2"/>
    <n v="3.9269908169872414E-2"/>
    <n v="6.62"/>
    <n v="0.38995018812683307"/>
    <n v="8.3025000000000002"/>
    <n v="0.3260384125803657"/>
    <n v="6.3911775546467375E-2"/>
  </r>
  <r>
    <s v="STT"/>
    <n v="57"/>
    <d v="2009-02-27T00:00:00"/>
    <n v="32"/>
    <s v="Parsons"/>
    <x v="6"/>
    <n v="100"/>
    <n v="7"/>
    <n v="13"/>
    <n v="6.75"/>
    <n v="2"/>
    <n v="286.27763055836988"/>
    <n v="2.8627763055836988E-2"/>
    <n v="286.27763055836988"/>
    <n v="2.8627763055836988E-2"/>
    <n v="0"/>
    <n v="4.05"/>
    <n v="0.11594244037613979"/>
    <n v="8.104694792715291"/>
    <n v="0"/>
    <n v="0.11594244037613979"/>
  </r>
  <r>
    <s v="STT"/>
    <n v="57"/>
    <d v="2009-02-27T00:00:00"/>
    <n v="32"/>
    <s v="Parsons"/>
    <x v="2"/>
    <n v="30"/>
    <n v="13"/>
    <n v="30"/>
    <n v="14"/>
    <n v="2"/>
    <n v="1231.5043202071988"/>
    <n v="0.12315043202071989"/>
    <n v="369.45129606215966"/>
    <n v="3.6945129606215966E-2"/>
    <n v="8.6205302414503915E-2"/>
    <n v="6.51"/>
    <n v="0.24051279373646595"/>
    <n v="8.2509316770186327"/>
    <n v="0.71127406041880115"/>
    <n v="-0.4707612666823352"/>
  </r>
  <r>
    <s v="STT"/>
    <n v="57"/>
    <d v="2009-02-27T00:00:00"/>
    <n v="32"/>
    <s v="Parsons"/>
    <x v="2"/>
    <n v="100"/>
    <n v="10"/>
    <n v="12"/>
    <n v="8"/>
    <n v="2"/>
    <n v="402.12385965949352"/>
    <n v="4.0212385965949352E-2"/>
    <n v="402.12385965949352"/>
    <n v="4.0212385965949352E-2"/>
    <n v="0"/>
    <n v="6.51"/>
    <n v="0.26178263263833029"/>
    <n v="8.2509316770186327"/>
    <n v="0"/>
    <n v="0.26178263263833029"/>
  </r>
  <r>
    <s v="STT"/>
    <n v="57"/>
    <d v="2009-02-27T00:00:00"/>
    <n v="32"/>
    <s v="Parsons"/>
    <x v="8"/>
    <n v="100"/>
    <n v="15"/>
    <n v="32"/>
    <n v="15.5"/>
    <n v="2"/>
    <n v="1509.5352700498956"/>
    <n v="0.15095352700498957"/>
    <n v="1509.5352700498956"/>
    <n v="0.15095352700498957"/>
    <n v="0"/>
    <n v="6.62"/>
    <n v="0.99931234877303099"/>
    <n v="8.3025000000000002"/>
    <n v="0"/>
    <n v="0.99931234877303099"/>
  </r>
  <r>
    <s v="STT"/>
    <n v="57"/>
    <d v="2009-02-27T00:00:00"/>
    <n v="32"/>
    <s v="Parsons"/>
    <x v="2"/>
    <n v="100"/>
    <n v="5"/>
    <n v="11"/>
    <n v="5.25"/>
    <n v="2"/>
    <n v="173.18029502913734"/>
    <n v="1.7318029502913734E-2"/>
    <n v="173.18029502913734"/>
    <n v="1.7318029502913734E-2"/>
    <n v="0"/>
    <n v="6.51"/>
    <n v="0.11274037206396841"/>
    <n v="8.2509316770186327"/>
    <n v="0"/>
    <n v="0.11274037206396841"/>
  </r>
  <r>
    <s v="STT"/>
    <n v="57"/>
    <d v="2009-02-27T00:00:00"/>
    <n v="32"/>
    <s v="Parsons"/>
    <x v="8"/>
    <n v="30"/>
    <n v="15"/>
    <n v="20"/>
    <n v="12.5"/>
    <n v="2"/>
    <n v="981.74770424681037"/>
    <n v="9.8174770424681035E-2"/>
    <n v="294.5243112740431"/>
    <n v="2.945243112740431E-2"/>
    <n v="6.8722339297276724E-2"/>
    <n v="6.62"/>
    <n v="0.19497509406341654"/>
    <n v="8.3025000000000002"/>
    <n v="0.57056722201564003"/>
    <n v="-0.37559212795222352"/>
  </r>
  <r>
    <s v="STT"/>
    <n v="57"/>
    <d v="2009-02-27T00:00:00"/>
    <n v="32"/>
    <s v="Parsons"/>
    <x v="2"/>
    <n v="100"/>
    <n v="7"/>
    <n v="20"/>
    <n v="8.5"/>
    <n v="2"/>
    <n v="453.9601384437251"/>
    <n v="4.5396013844372508E-2"/>
    <n v="453.9601384437251"/>
    <n v="4.5396013844372508E-2"/>
    <n v="0"/>
    <n v="6.51"/>
    <n v="0.29552805012686501"/>
    <n v="8.2509316770186327"/>
    <n v="0"/>
    <n v="0.29552805012686501"/>
  </r>
  <r>
    <s v="STT"/>
    <n v="57"/>
    <d v="2009-02-27T00:00:00"/>
    <n v="32"/>
    <s v="Parsons"/>
    <x v="2"/>
    <n v="100"/>
    <n v="3"/>
    <n v="11"/>
    <n v="4.25"/>
    <n v="2"/>
    <n v="113.49003461093127"/>
    <n v="1.1349003461093127E-2"/>
    <n v="113.49003461093127"/>
    <n v="1.1349003461093127E-2"/>
    <n v="0"/>
    <n v="6.51"/>
    <n v="7.3882012531716251E-2"/>
    <n v="8.2509316770186327"/>
    <n v="0"/>
    <n v="7.3882012531716251E-2"/>
  </r>
  <r>
    <s v="STT"/>
    <n v="57"/>
    <d v="2009-02-27T00:00:00"/>
    <n v="32"/>
    <s v="Parsons"/>
    <x v="3"/>
    <n v="100"/>
    <n v="4"/>
    <n v="10"/>
    <n v="4.5"/>
    <n v="2"/>
    <n v="127.23450247038662"/>
    <n v="1.2723450247038661E-2"/>
    <n v="127.23450247038662"/>
    <n v="1.2723450247038661E-2"/>
    <n v="0"/>
    <n v="5.78"/>
    <n v="7.3541542427883466E-2"/>
    <n v="9.0675767918088734"/>
    <n v="0"/>
    <n v="7.3541542427883466E-2"/>
  </r>
  <r>
    <s v="STT"/>
    <n v="57"/>
    <d v="2009-02-27T00:00:00"/>
    <n v="32"/>
    <s v="Parsons"/>
    <x v="3"/>
    <n v="100"/>
    <n v="3"/>
    <n v="12"/>
    <n v="4.5"/>
    <n v="2"/>
    <n v="127.23450247038662"/>
    <n v="1.2723450247038661E-2"/>
    <n v="127.23450247038662"/>
    <n v="1.2723450247038661E-2"/>
    <n v="0"/>
    <n v="5.78"/>
    <n v="7.3541542427883466E-2"/>
    <n v="9.0675767918088734"/>
    <n v="0"/>
    <n v="7.3541542427883466E-2"/>
  </r>
  <r>
    <s v="STT"/>
    <n v="57"/>
    <d v="2009-02-27T00:00:00"/>
    <n v="32"/>
    <s v="Parsons"/>
    <x v="2"/>
    <n v="100"/>
    <n v="5"/>
    <n v="13"/>
    <n v="5.75"/>
    <n v="2"/>
    <n v="207.73781421862506"/>
    <n v="2.0773781421862505E-2"/>
    <n v="207.73781421862506"/>
    <n v="2.0773781421862505E-2"/>
    <n v="0"/>
    <n v="6.51"/>
    <n v="0.13523731705632491"/>
    <n v="8.2509316770186327"/>
    <n v="0"/>
    <n v="0.13523731705632491"/>
  </r>
  <r>
    <s v="STT"/>
    <n v="57"/>
    <d v="2009-02-27T00:00:00"/>
    <n v="32"/>
    <s v="Parsons"/>
    <x v="2"/>
    <n v="40"/>
    <n v="5"/>
    <n v="15"/>
    <n v="6.25"/>
    <n v="2"/>
    <n v="245.43692606170259"/>
    <n v="2.4543692606170259E-2"/>
    <n v="98.174770424681043"/>
    <n v="9.8174770424681035E-3"/>
    <n v="1.4726215563702155E-2"/>
    <n v="6.51"/>
    <n v="6.3911775546467348E-2"/>
    <n v="8.2509316770186327"/>
    <n v="0.12150499847715492"/>
    <n v="-5.7593222930687568E-2"/>
  </r>
  <r>
    <s v="STT"/>
    <n v="57"/>
    <d v="2009-02-27T00:00:00"/>
    <n v="32"/>
    <s v="Parsons"/>
    <x v="6"/>
    <n v="100"/>
    <n v="3"/>
    <n v="12"/>
    <n v="4.5"/>
    <n v="2"/>
    <n v="127.23450247038662"/>
    <n v="1.2723450247038661E-2"/>
    <n v="127.23450247038662"/>
    <n v="1.2723450247038661E-2"/>
    <n v="0"/>
    <n v="4.05"/>
    <n v="5.1529973500506573E-2"/>
    <n v="8.104694792715291"/>
    <n v="0"/>
    <n v="5.1529973500506573E-2"/>
  </r>
  <r>
    <s v="STT"/>
    <n v="13"/>
    <d v="2009-02-27T00:00:00"/>
    <n v="34"/>
    <s v="Parsons"/>
    <x v="7"/>
    <n v="80"/>
    <n v="10"/>
    <n v="15"/>
    <n v="8.75"/>
    <n v="2"/>
    <n v="481.05637508093707"/>
    <n v="4.8105637508093706E-2"/>
    <n v="384.84510006474966"/>
    <n v="3.8484510006474966E-2"/>
    <n v="9.6211275016187398E-3"/>
    <n v="9.1999999999999993"/>
    <n v="0.35405749205956966"/>
    <n v="8.1999999999999993"/>
    <n v="7.889324551327366E-2"/>
    <n v="0.27516424654629601"/>
  </r>
  <r>
    <s v="STT"/>
    <n v="13"/>
    <d v="2009-02-27T00:00:00"/>
    <n v="34"/>
    <s v="Parsons"/>
    <x v="5"/>
    <n v="100"/>
    <n v="4"/>
    <n v="10"/>
    <n v="4.5"/>
    <n v="1"/>
    <n v="63.617251235193308"/>
    <n v="6.3617251235193305E-3"/>
    <n v="63.617251235193308"/>
    <n v="6.3617251235193305E-3"/>
    <n v="0"/>
    <n v="1.93"/>
    <n v="1.2278129488392308E-2"/>
    <n v="8.104694792715291"/>
    <n v="0"/>
    <n v="1.2278129488392308E-2"/>
  </r>
  <r>
    <s v="STT"/>
    <n v="13"/>
    <d v="2009-02-27T00:00:00"/>
    <n v="34"/>
    <s v="Parsons"/>
    <x v="2"/>
    <n v="100"/>
    <n v="10"/>
    <n v="12"/>
    <n v="8"/>
    <n v="2"/>
    <n v="402.12385965949352"/>
    <n v="4.0212385965949352E-2"/>
    <n v="402.12385965949352"/>
    <n v="4.0212385965949352E-2"/>
    <n v="0"/>
    <n v="6.51"/>
    <n v="0.26178263263833029"/>
    <n v="8.2509316770186327"/>
    <n v="0"/>
    <n v="0.26178263263833029"/>
  </r>
  <r>
    <s v="STT"/>
    <n v="13"/>
    <d v="2009-02-27T00:00:00"/>
    <n v="34"/>
    <s v="Parsons"/>
    <x v="8"/>
    <n v="100"/>
    <n v="4"/>
    <n v="15"/>
    <n v="5.75"/>
    <n v="2"/>
    <n v="207.73781421862506"/>
    <n v="2.0773781421862505E-2"/>
    <n v="207.73781421862506"/>
    <n v="2.0773781421862505E-2"/>
    <n v="0"/>
    <n v="6.62"/>
    <n v="0.13752243301272979"/>
    <n v="8.3025000000000002"/>
    <n v="0"/>
    <n v="0.13752243301272979"/>
  </r>
  <r>
    <s v="STT"/>
    <n v="13"/>
    <d v="2009-02-27T00:00:00"/>
    <n v="34"/>
    <s v="Parsons"/>
    <x v="4"/>
    <n v="40"/>
    <n v="15"/>
    <n v="22"/>
    <n v="13"/>
    <n v="2"/>
    <n v="1061.8583169133501"/>
    <n v="0.10618583169133501"/>
    <n v="424.74332676534004"/>
    <n v="4.2474332676534006E-2"/>
    <n v="6.3711499014800999E-2"/>
    <n v="11.49"/>
    <n v="0.48803008245337576"/>
    <n v="8.1999999999999993"/>
    <n v="0.52243429192136814"/>
    <n v="-3.4404209467992386E-2"/>
  </r>
  <r>
    <s v="STT"/>
    <n v="13"/>
    <d v="2009-02-27T00:00:00"/>
    <n v="34"/>
    <s v="Parsons"/>
    <x v="4"/>
    <n v="100"/>
    <n v="25"/>
    <n v="13"/>
    <n v="15.75"/>
    <n v="2"/>
    <n v="1558.6226552622361"/>
    <n v="0.15586226552622362"/>
    <n v="1558.6226552622361"/>
    <n v="0.15586226552622362"/>
    <n v="0"/>
    <n v="11.49"/>
    <n v="1.7908574308963094"/>
    <n v="8.1999999999999993"/>
    <n v="0"/>
    <n v="1.7908574308963094"/>
  </r>
  <r>
    <s v="STT"/>
    <n v="13"/>
    <d v="2009-02-27T00:00:00"/>
    <n v="34"/>
    <s v="Parsons"/>
    <x v="4"/>
    <n v="100"/>
    <n v="12"/>
    <n v="14"/>
    <n v="9.5"/>
    <n v="2"/>
    <n v="567.05747397295761"/>
    <n v="5.670574739729576E-2"/>
    <n v="567.05747397295761"/>
    <n v="5.670574739729576E-2"/>
    <n v="0"/>
    <n v="11.49"/>
    <n v="0.65154903759492833"/>
    <n v="8.1999999999999993"/>
    <n v="0"/>
    <n v="0.65154903759492833"/>
  </r>
  <r>
    <s v="STT"/>
    <n v="13"/>
    <d v="2009-02-27T00:00:00"/>
    <n v="34"/>
    <s v="Parsons"/>
    <x v="4"/>
    <n v="90"/>
    <n v="10"/>
    <n v="12"/>
    <n v="8"/>
    <n v="2"/>
    <n v="402.12385965949352"/>
    <n v="4.0212385965949352E-2"/>
    <n v="361.91147369354417"/>
    <n v="3.6191147369354415E-2"/>
    <n v="4.0212385965949365E-3"/>
    <n v="11.49"/>
    <n v="0.41583628327388222"/>
    <n v="8.1999999999999993"/>
    <n v="3.297415649207848E-2"/>
    <n v="0.38286212678180376"/>
  </r>
  <r>
    <s v="STT"/>
    <n v="13"/>
    <d v="2009-02-27T00:00:00"/>
    <n v="34"/>
    <s v="Parsons"/>
    <x v="17"/>
    <n v="100"/>
    <n v="15"/>
    <n v="15"/>
    <n v="11.25"/>
    <n v="2"/>
    <n v="795.21564043991634"/>
    <n v="7.9521564043991633E-2"/>
    <n v="795.21564043991634"/>
    <n v="7.9521564043991633E-2"/>
    <n v="0"/>
    <n v="5.23"/>
    <n v="0.41589777995007626"/>
    <n v="8.461146496815287"/>
    <n v="0"/>
    <n v="0.41589777995007626"/>
  </r>
  <r>
    <s v="STT"/>
    <n v="13"/>
    <d v="2009-02-27T00:00:00"/>
    <n v="34"/>
    <s v="Parsons"/>
    <x v="2"/>
    <n v="100"/>
    <n v="15"/>
    <n v="32"/>
    <n v="15.5"/>
    <n v="2"/>
    <n v="1509.5352700498956"/>
    <n v="0.15095352700498957"/>
    <n v="1509.5352700498956"/>
    <n v="0.15095352700498957"/>
    <n v="0"/>
    <n v="6.51"/>
    <n v="0.98270746080248206"/>
    <n v="8.2509316770186327"/>
    <n v="0"/>
    <n v="0.98270746080248206"/>
  </r>
  <r>
    <s v="STT"/>
    <n v="13"/>
    <d v="2009-02-27T00:00:00"/>
    <n v="34"/>
    <s v="Parsons"/>
    <x v="4"/>
    <n v="100"/>
    <n v="10"/>
    <n v="15"/>
    <n v="8.75"/>
    <n v="2"/>
    <n v="481.05637508093707"/>
    <n v="4.8105637508093706E-2"/>
    <n v="481.05637508093707"/>
    <n v="4.8105637508093706E-2"/>
    <n v="0"/>
    <n v="11.49"/>
    <n v="0.55273377496799669"/>
    <n v="8.1999999999999993"/>
    <n v="0"/>
    <n v="0.55273377496799669"/>
  </r>
  <r>
    <s v="STT"/>
    <n v="13"/>
    <d v="2009-02-27T00:00:00"/>
    <n v="34"/>
    <s v="Parsons"/>
    <x v="13"/>
    <n v="100"/>
    <n v="50"/>
    <n v="50"/>
    <n v="37.5"/>
    <n v="3"/>
    <n v="13253.594007331927"/>
    <n v="1.3253594007331928"/>
    <n v="13253.594007331927"/>
    <n v="1.3253594007331928"/>
    <n v="0"/>
    <n v="12.13"/>
    <n v="16.076609530893631"/>
    <n v="8.104694792715291"/>
    <n v="0"/>
    <n v="16.076609530893631"/>
  </r>
  <r>
    <s v="STT"/>
    <n v="13"/>
    <d v="2009-02-27T00:00:00"/>
    <n v="34"/>
    <s v="Parsons"/>
    <x v="3"/>
    <n v="100"/>
    <n v="5"/>
    <n v="10"/>
    <n v="5"/>
    <n v="2"/>
    <n v="157.07963267948966"/>
    <n v="1.5707963267948967E-2"/>
    <n v="157.07963267948966"/>
    <n v="1.5707963267948967E-2"/>
    <n v="0"/>
    <n v="5.78"/>
    <n v="9.0792027688745031E-2"/>
    <n v="9.0675767918088734"/>
    <n v="0"/>
    <n v="9.0792027688745031E-2"/>
  </r>
  <r>
    <s v="STT"/>
    <n v="13"/>
    <d v="2009-02-27T00:00:00"/>
    <n v="34"/>
    <s v="Parsons"/>
    <x v="2"/>
    <n v="100"/>
    <n v="5"/>
    <n v="12"/>
    <n v="5.5"/>
    <n v="2"/>
    <n v="190.06635554218249"/>
    <n v="1.9006635554218249E-2"/>
    <n v="190.06635554218249"/>
    <n v="1.9006635554218249E-2"/>
    <n v="0"/>
    <n v="6.51"/>
    <n v="0.1237331974579608"/>
    <n v="8.2509316770186327"/>
    <n v="0"/>
    <n v="0.1237331974579608"/>
  </r>
  <r>
    <s v="STT"/>
    <n v="13"/>
    <d v="2009-02-27T00:00:00"/>
    <n v="34"/>
    <s v="Parsons"/>
    <x v="2"/>
    <n v="100"/>
    <n v="7"/>
    <n v="12"/>
    <n v="6.5"/>
    <n v="2"/>
    <n v="265.46457922833753"/>
    <n v="2.6546457922833753E-2"/>
    <n v="265.46457922833753"/>
    <n v="2.6546457922833753E-2"/>
    <n v="0"/>
    <n v="6.51"/>
    <n v="0.17281744107764774"/>
    <n v="8.2509316770186327"/>
    <n v="0"/>
    <n v="0.17281744107764774"/>
  </r>
  <r>
    <s v="STT"/>
    <n v="13"/>
    <d v="2009-02-27T00:00:00"/>
    <n v="34"/>
    <s v="Parsons"/>
    <x v="2"/>
    <n v="100"/>
    <n v="4"/>
    <n v="22"/>
    <n v="7.5"/>
    <n v="2"/>
    <n v="353.42917352885172"/>
    <n v="3.5342917352885174E-2"/>
    <n v="353.42917352885172"/>
    <n v="3.5342917352885174E-2"/>
    <n v="0"/>
    <n v="6.51"/>
    <n v="0.23008239196728247"/>
    <n v="8.2509316770186327"/>
    <n v="0"/>
    <n v="0.23008239196728247"/>
  </r>
  <r>
    <s v="STT"/>
    <n v="13"/>
    <d v="2009-02-27T00:00:00"/>
    <n v="34"/>
    <s v="Parsons"/>
    <x v="5"/>
    <n v="100"/>
    <n v="13"/>
    <n v="20"/>
    <n v="11.5"/>
    <n v="1"/>
    <n v="415.47562843725012"/>
    <n v="4.154756284372501E-2"/>
    <n v="415.47562843725012"/>
    <n v="4.154756284372501E-2"/>
    <n v="0"/>
    <n v="1.93"/>
    <n v="8.0186796288389262E-2"/>
    <n v="8.104694792715291"/>
    <n v="0"/>
    <n v="8.0186796288389262E-2"/>
  </r>
  <r>
    <s v="STT"/>
    <n v="13"/>
    <d v="2009-02-27T00:00:00"/>
    <n v="34"/>
    <s v="Parsons"/>
    <x v="2"/>
    <n v="10"/>
    <n v="20"/>
    <n v="40"/>
    <n v="20"/>
    <n v="2"/>
    <n v="2513.2741228718346"/>
    <n v="0.25132741228718347"/>
    <n v="251.32741228718348"/>
    <n v="2.5132741228718346E-2"/>
    <n v="0.22619467105846514"/>
    <n v="6.51"/>
    <n v="0.16361414539895644"/>
    <n v="8.2509316770186327"/>
    <n v="1.8663167766090998"/>
    <n v="-1.7027026312101434"/>
  </r>
  <r>
    <s v="STT"/>
    <n v="13"/>
    <d v="2009-02-27T00:00:00"/>
    <n v="34"/>
    <s v="Parsons"/>
    <x v="7"/>
    <n v="50"/>
    <n v="13"/>
    <n v="10"/>
    <n v="9"/>
    <n v="2"/>
    <n v="508.93800988154646"/>
    <n v="5.0893800988154644E-2"/>
    <n v="254.46900494077323"/>
    <n v="2.5446900494077322E-2"/>
    <n v="2.5446900494077322E-2"/>
    <n v="9.1999999999999993"/>
    <n v="0.23411148454551134"/>
    <n v="8.1999999999999993"/>
    <n v="0.20866458405143401"/>
    <n v="2.5446900494077329E-2"/>
  </r>
  <r>
    <s v="STT"/>
    <n v="13"/>
    <d v="2009-02-27T00:00:00"/>
    <n v="34"/>
    <s v="Parsons"/>
    <x v="6"/>
    <n v="100"/>
    <n v="2"/>
    <n v="15"/>
    <n v="4.75"/>
    <n v="2"/>
    <n v="141.7643684932394"/>
    <n v="1.417643684932394E-2"/>
    <n v="141.7643684932394"/>
    <n v="1.417643684932394E-2"/>
    <n v="0"/>
    <n v="4.05"/>
    <n v="5.7414569239761952E-2"/>
    <n v="8.104694792715291"/>
    <n v="0"/>
    <n v="5.7414569239761952E-2"/>
  </r>
  <r>
    <s v="STT"/>
    <n v="13"/>
    <d v="2009-02-27T00:00:00"/>
    <n v="34"/>
    <s v="Parsons"/>
    <x v="8"/>
    <n v="100"/>
    <n v="1"/>
    <n v="10"/>
    <n v="3"/>
    <n v="2"/>
    <n v="56.548667764616276"/>
    <n v="5.6548667764616273E-3"/>
    <n v="56.548667764616276"/>
    <n v="5.6548667764616273E-3"/>
    <n v="0"/>
    <n v="6.62"/>
    <n v="3.7435218060175975E-2"/>
    <n v="8.3025000000000002"/>
    <n v="0"/>
    <n v="3.7435218060175975E-2"/>
  </r>
  <r>
    <s v="STT"/>
    <n v="13"/>
    <d v="2009-02-27T00:00:00"/>
    <n v="34"/>
    <s v="Parsons"/>
    <x v="18"/>
    <n v="100"/>
    <n v="7"/>
    <n v="15"/>
    <n v="7.25"/>
    <n v="1"/>
    <n v="165.1299638543135"/>
    <n v="1.6512996385431349E-2"/>
    <n v="165.1299638543135"/>
    <n v="1.6512996385431349E-2"/>
    <n v="0"/>
    <n v="4.2699999999999996"/>
    <n v="7.0510494565791851E-2"/>
    <n v="6.8298200514138809"/>
    <n v="0"/>
    <n v="7.0510494565791851E-2"/>
  </r>
  <r>
    <s v="STT"/>
    <n v="13"/>
    <d v="2009-02-27T00:00:00"/>
    <n v="34"/>
    <s v="Parsons"/>
    <x v="2"/>
    <n v="100"/>
    <n v="4"/>
    <n v="11"/>
    <n v="4.75"/>
    <n v="2"/>
    <n v="141.7643684932394"/>
    <n v="1.417643684932394E-2"/>
    <n v="141.7643684932394"/>
    <n v="1.417643684932394E-2"/>
    <n v="0"/>
    <n v="6.51"/>
    <n v="9.2288603889098847E-2"/>
    <n v="8.2509316770186327"/>
    <n v="0"/>
    <n v="9.2288603889098847E-2"/>
  </r>
  <r>
    <s v="STT"/>
    <n v="13"/>
    <d v="2009-02-27T00:00:00"/>
    <n v="34"/>
    <s v="Parsons"/>
    <x v="4"/>
    <n v="60"/>
    <n v="7"/>
    <n v="10"/>
    <n v="6"/>
    <n v="2"/>
    <n v="226.1946710584651"/>
    <n v="2.2619467105846509E-2"/>
    <n v="135.71680263507906"/>
    <n v="1.3571680263507906E-2"/>
    <n v="9.0477868423386038E-3"/>
    <n v="11.49"/>
    <n v="0.15593860622770583"/>
    <n v="8.1999999999999993"/>
    <n v="7.4191852107176548E-2"/>
    <n v="8.1746754120529286E-2"/>
  </r>
  <r>
    <s v="STT"/>
    <n v="13"/>
    <d v="2009-02-27T00:00:00"/>
    <n v="34"/>
    <s v="Parsons"/>
    <x v="8"/>
    <n v="10"/>
    <n v="15"/>
    <n v="30"/>
    <n v="15"/>
    <n v="2"/>
    <n v="1413.7166941154069"/>
    <n v="0.1413716694115407"/>
    <n v="141.37166941154069"/>
    <n v="1.4137166941154069E-2"/>
    <n v="0.12723450247038662"/>
    <n v="6.62"/>
    <n v="9.3588045150439933E-2"/>
    <n v="8.3025000000000002"/>
    <n v="1.0563644567603849"/>
    <n v="-0.96277641160994498"/>
  </r>
  <r>
    <s v="STT"/>
    <n v="13"/>
    <d v="2009-02-27T00:00:00"/>
    <n v="34"/>
    <s v="Parsons"/>
    <x v="4"/>
    <n v="100"/>
    <n v="10"/>
    <n v="25"/>
    <n v="11.25"/>
    <n v="2"/>
    <n v="795.21564043991634"/>
    <n v="7.9521564043991633E-2"/>
    <n v="795.21564043991634"/>
    <n v="7.9521564043991633E-2"/>
    <n v="0"/>
    <n v="11.49"/>
    <n v="0.91370277086546392"/>
    <n v="8.1999999999999993"/>
    <n v="0"/>
    <n v="0.91370277086546392"/>
  </r>
  <r>
    <s v="STT"/>
    <n v="13"/>
    <d v="2009-02-27T00:00:00"/>
    <n v="34"/>
    <s v="Parsons"/>
    <x v="8"/>
    <n v="50"/>
    <n v="15"/>
    <n v="24"/>
    <n v="13.5"/>
    <n v="2"/>
    <n v="1145.1105222334795"/>
    <n v="0.11451105222334795"/>
    <n v="572.55526111673976"/>
    <n v="5.7255526111673977E-2"/>
    <n v="5.7255526111673977E-2"/>
    <n v="6.62"/>
    <n v="0.37903158285928173"/>
    <n v="8.3025000000000002"/>
    <n v="0.47536400554217323"/>
    <n v="-9.6332422682891494E-2"/>
  </r>
  <r>
    <s v="STT"/>
    <n v="13"/>
    <d v="2009-02-27T00:00:00"/>
    <n v="34"/>
    <s v="Parsons"/>
    <x v="7"/>
    <n v="90"/>
    <n v="3"/>
    <n v="15"/>
    <n v="5.25"/>
    <n v="2"/>
    <n v="173.18029502913734"/>
    <n v="1.7318029502913734E-2"/>
    <n v="155.86226552622361"/>
    <n v="1.5586226552622361E-2"/>
    <n v="1.7318029502913727E-3"/>
    <n v="9.1999999999999993"/>
    <n v="0.1433932842841257"/>
    <n v="8.1999999999999993"/>
    <n v="1.4200784192389255E-2"/>
    <n v="0.12919250009173644"/>
  </r>
  <r>
    <s v="STT"/>
    <n v="13"/>
    <d v="2009-02-27T00:00:00"/>
    <n v="34"/>
    <s v="Parsons"/>
    <x v="11"/>
    <n v="40"/>
    <n v="15"/>
    <n v="10"/>
    <n v="10"/>
    <n v="3"/>
    <n v="942.47779607693792"/>
    <n v="9.4247779607693788E-2"/>
    <n v="376.9911184307752"/>
    <n v="3.7699111843077518E-2"/>
    <n v="5.654866776461627E-2"/>
    <n v="1.86"/>
    <n v="7.0120348028124183E-2"/>
    <n v="12.651428571428571"/>
    <n v="0.7154214310334881"/>
    <n v="-0.64530108300536393"/>
  </r>
  <r>
    <s v="STT"/>
    <n v="13"/>
    <d v="2009-02-27T00:00:00"/>
    <n v="34"/>
    <s v="Parsons"/>
    <x v="11"/>
    <n v="80"/>
    <n v="10"/>
    <n v="9"/>
    <n v="7.25"/>
    <n v="3"/>
    <n v="495.38989156294048"/>
    <n v="4.9538989156294046E-2"/>
    <n v="396.3119132503524"/>
    <n v="3.9631191325035238E-2"/>
    <n v="9.9077978312588078E-3"/>
    <n v="1.86"/>
    <n v="7.3714015864565552E-2"/>
    <n v="12.651428571428571"/>
    <n v="0.12534779656232573"/>
    <n v="-5.1633780697760173E-2"/>
  </r>
  <r>
    <s v="STT"/>
    <n v="13"/>
    <d v="2009-02-27T00:00:00"/>
    <n v="34"/>
    <s v="Parsons"/>
    <x v="3"/>
    <n v="100"/>
    <n v="14"/>
    <n v="17"/>
    <n v="11.25"/>
    <n v="2"/>
    <n v="795.21564043991634"/>
    <n v="7.9521564043991633E-2"/>
    <n v="795.21564043991634"/>
    <n v="7.9521564043991633E-2"/>
    <n v="0"/>
    <n v="5.78"/>
    <n v="0.45963464017427164"/>
    <n v="9.0675767918088734"/>
    <n v="0"/>
    <n v="0.45963464017427164"/>
  </r>
  <r>
    <s v="STT"/>
    <n v="13"/>
    <d v="2009-02-27T00:00:00"/>
    <n v="34"/>
    <s v="Parsons"/>
    <x v="2"/>
    <n v="100"/>
    <n v="2"/>
    <n v="15"/>
    <n v="4.75"/>
    <n v="2"/>
    <n v="141.7643684932394"/>
    <n v="1.417643684932394E-2"/>
    <n v="141.7643684932394"/>
    <n v="1.417643684932394E-2"/>
    <n v="0"/>
    <n v="6.51"/>
    <n v="9.2288603889098847E-2"/>
    <n v="8.2509316770186327"/>
    <n v="0"/>
    <n v="9.2288603889098847E-2"/>
  </r>
  <r>
    <s v="STT"/>
    <n v="13"/>
    <d v="2009-02-27T00:00:00"/>
    <n v="34"/>
    <s v="Parsons"/>
    <x v="4"/>
    <n v="80"/>
    <n v="5"/>
    <n v="35"/>
    <n v="11.25"/>
    <n v="2"/>
    <n v="795.21564043991634"/>
    <n v="7.9521564043991633E-2"/>
    <n v="636.17251235193316"/>
    <n v="6.3617251235193323E-2"/>
    <n v="1.590431280879831E-2"/>
    <n v="11.49"/>
    <n v="0.73096221669237127"/>
    <n v="8.1999999999999993"/>
    <n v="0.13041536503214612"/>
    <n v="0.60054685166022514"/>
  </r>
  <r>
    <s v="STT"/>
    <n v="13"/>
    <d v="2009-02-27T00:00:00"/>
    <n v="34"/>
    <s v="Parsons"/>
    <x v="11"/>
    <n v="70"/>
    <n v="12"/>
    <n v="20"/>
    <n v="11"/>
    <n v="3"/>
    <n v="1140.398133253095"/>
    <n v="0.11403981332530951"/>
    <n v="798.27869327716644"/>
    <n v="7.9827869327716641E-2"/>
    <n v="3.4211943997592864E-2"/>
    <n v="1.86"/>
    <n v="0.14847983694955297"/>
    <n v="12.651428571428571"/>
    <n v="0.43282996577526056"/>
    <n v="-0.28435012882570759"/>
  </r>
  <r>
    <s v="STT"/>
    <n v="13"/>
    <d v="2009-02-27T00:00:00"/>
    <n v="34"/>
    <s v="Parsons"/>
    <x v="1"/>
    <n v="100"/>
    <n v="15"/>
    <n v="10"/>
    <n v="10"/>
    <n v="3"/>
    <n v="942.47779607693792"/>
    <n v="9.4247779607693788E-2"/>
    <n v="942.47779607693792"/>
    <n v="9.4247779607693788E-2"/>
    <n v="0"/>
    <n v="5.15"/>
    <n v="0.48537606497962305"/>
    <n v="11.257627118644068"/>
    <n v="0"/>
    <n v="0.48537606497962305"/>
  </r>
  <r>
    <s v="STT"/>
    <n v="13"/>
    <d v="2009-02-27T00:00:00"/>
    <n v="34"/>
    <s v="Parsons"/>
    <x v="1"/>
    <n v="100"/>
    <n v="15"/>
    <n v="15"/>
    <n v="11.25"/>
    <n v="3"/>
    <n v="1192.8234606598746"/>
    <n v="0.11928234606598746"/>
    <n v="1192.8234606598746"/>
    <n v="0.11928234606598746"/>
    <n v="0"/>
    <n v="5.15"/>
    <n v="0.61430408223983546"/>
    <n v="11.257627118644068"/>
    <n v="0"/>
    <n v="0.61430408223983546"/>
  </r>
  <r>
    <s v="STT"/>
    <n v="13"/>
    <d v="2009-02-27T00:00:00"/>
    <n v="34"/>
    <s v="Parsons"/>
    <x v="2"/>
    <n v="80"/>
    <n v="4"/>
    <n v="11"/>
    <n v="4.75"/>
    <n v="2"/>
    <n v="141.7643684932394"/>
    <n v="1.417643684932394E-2"/>
    <n v="113.41149479459153"/>
    <n v="1.1341149479459153E-2"/>
    <n v="2.8352873698647869E-3"/>
    <n v="6.51"/>
    <n v="7.3830883111279083E-2"/>
    <n v="8.2509316770186327"/>
    <n v="2.3393762373468213E-2"/>
    <n v="5.043712073781087E-2"/>
  </r>
  <r>
    <s v="STT"/>
    <n v="13"/>
    <d v="2009-02-27T00:00:00"/>
    <n v="34"/>
    <s v="Parsons"/>
    <x v="11"/>
    <n v="40"/>
    <n v="15"/>
    <n v="12"/>
    <n v="10.5"/>
    <n v="3"/>
    <n v="1039.081770174824"/>
    <n v="0.10390817701748239"/>
    <n v="415.63270806992961"/>
    <n v="4.1563270806992958E-2"/>
    <n v="6.2344906210489437E-2"/>
    <n v="1.86"/>
    <n v="7.7307683701006907E-2"/>
    <n v="12.651428571428571"/>
    <n v="0.7887521277144206"/>
    <n v="-0.71144444401341367"/>
  </r>
  <r>
    <s v="STT"/>
    <n v="13"/>
    <d v="2009-02-27T00:00:00"/>
    <n v="34"/>
    <s v="Parsons"/>
    <x v="3"/>
    <n v="100"/>
    <n v="5"/>
    <n v="10"/>
    <n v="5"/>
    <n v="2"/>
    <n v="157.07963267948966"/>
    <n v="1.5707963267948967E-2"/>
    <n v="157.07963267948966"/>
    <n v="1.5707963267948967E-2"/>
    <n v="0"/>
    <n v="5.78"/>
    <n v="9.0792027688745031E-2"/>
    <n v="9.0675767918088734"/>
    <n v="0"/>
    <n v="9.0792027688745031E-2"/>
  </r>
  <r>
    <s v="STT"/>
    <n v="13"/>
    <d v="2009-02-27T00:00:00"/>
    <n v="34"/>
    <s v="Parsons"/>
    <x v="4"/>
    <n v="60"/>
    <n v="50"/>
    <n v="40"/>
    <n v="35"/>
    <n v="2"/>
    <n v="7696.9020012949932"/>
    <n v="0.76969020012949929"/>
    <n v="4618.1412007769959"/>
    <n v="0.46181412007769956"/>
    <n v="0.30787608005179973"/>
    <n v="11.49"/>
    <n v="5.3062442396927683"/>
    <n v="8.1999999999999993"/>
    <n v="2.5245838564247576"/>
    <n v="2.7816603832680107"/>
  </r>
  <r>
    <s v="STT"/>
    <n v="13"/>
    <d v="2009-02-27T00:00:00"/>
    <n v="34"/>
    <s v="Parsons"/>
    <x v="3"/>
    <n v="100"/>
    <n v="15"/>
    <n v="12"/>
    <n v="10.5"/>
    <n v="2"/>
    <n v="692.72118011654936"/>
    <n v="6.9272118011654935E-2"/>
    <n v="692.72118011654936"/>
    <n v="6.9272118011654935E-2"/>
    <n v="0"/>
    <n v="5.78"/>
    <n v="0.40039284210736553"/>
    <n v="9.0675767918088734"/>
    <n v="0"/>
    <n v="0.40039284210736553"/>
  </r>
  <r>
    <s v="STT"/>
    <n v="13"/>
    <d v="2009-02-27T00:00:00"/>
    <n v="34"/>
    <s v="Parsons"/>
    <x v="24"/>
    <n v="100"/>
    <n v="15"/>
    <n v="25"/>
    <n v="13.75"/>
    <n v="1"/>
    <n v="593.95736106932031"/>
    <n v="5.939573610693203E-2"/>
    <n v="593.95736106932031"/>
    <n v="5.939573610693203E-2"/>
    <n v="0"/>
    <n v="0.09"/>
    <n v="5.3456162496238824E-3"/>
    <n v="5.8263157894736848"/>
    <n v="0"/>
    <n v="5.3456162496238824E-3"/>
  </r>
  <r>
    <s v="STT"/>
    <n v="13"/>
    <d v="2009-02-27T00:00:00"/>
    <n v="34"/>
    <s v="Parsons"/>
    <x v="16"/>
    <n v="100"/>
    <n v="5"/>
    <n v="50"/>
    <n v="15"/>
    <n v="3"/>
    <n v="2120.5750411731105"/>
    <n v="0.21205750411731106"/>
    <n v="2120.5750411731105"/>
    <n v="0.21205750411731106"/>
    <n v="0"/>
    <n v="13.7"/>
    <n v="2.9051878064071612"/>
    <n v="7.9071428571428566"/>
    <n v="0"/>
    <n v="2.9051878064071612"/>
  </r>
  <r>
    <s v="STT"/>
    <n v="13"/>
    <d v="2009-02-27T00:00:00"/>
    <n v="34"/>
    <s v="Parsons"/>
    <x v="4"/>
    <n v="100"/>
    <n v="10"/>
    <n v="50"/>
    <n v="17.5"/>
    <n v="2"/>
    <n v="1924.2255003237483"/>
    <n v="0.19242255003237482"/>
    <n v="1924.2255003237483"/>
    <n v="0.19242255003237482"/>
    <n v="0"/>
    <n v="11.49"/>
    <n v="2.2109350998719868"/>
    <n v="8.1999999999999993"/>
    <n v="0"/>
    <n v="2.2109350998719868"/>
  </r>
  <r>
    <s v="STT"/>
    <n v="13"/>
    <d v="2009-02-27T00:00:00"/>
    <n v="34"/>
    <s v="Parsons"/>
    <x v="1"/>
    <n v="100"/>
    <n v="9"/>
    <n v="15"/>
    <n v="8.25"/>
    <n v="3"/>
    <n v="641.47394995486593"/>
    <n v="6.4147394995486592E-2"/>
    <n v="641.47394995486593"/>
    <n v="6.4147394995486592E-2"/>
    <n v="0"/>
    <n v="5.15"/>
    <n v="0.33035908422675597"/>
    <n v="11.257627118644068"/>
    <n v="0"/>
    <n v="0.33035908422675597"/>
  </r>
  <r>
    <s v="STT"/>
    <n v="13"/>
    <d v="2009-02-27T00:00:00"/>
    <n v="34"/>
    <s v="Parsons"/>
    <x v="1"/>
    <n v="70"/>
    <n v="10"/>
    <n v="12"/>
    <n v="8"/>
    <n v="3"/>
    <n v="603.18578948924028"/>
    <n v="6.0318578948924027E-2"/>
    <n v="422.23005264246819"/>
    <n v="4.222300526424682E-2"/>
    <n v="1.8095573684677208E-2"/>
    <n v="5.15"/>
    <n v="0.21744847711087115"/>
    <n v="11.257627118644068"/>
    <n v="0.20371322104004411"/>
    <n v="1.373525607082704E-2"/>
  </r>
  <r>
    <s v="STT"/>
    <n v="13"/>
    <d v="2009-02-27T00:00:00"/>
    <n v="34"/>
    <s v="Parsons"/>
    <x v="2"/>
    <n v="90"/>
    <n v="20"/>
    <n v="45"/>
    <n v="21.25"/>
    <n v="2"/>
    <n v="2837.2508652732818"/>
    <n v="0.2837250865273282"/>
    <n v="2553.5257787459536"/>
    <n v="0.25535257787459537"/>
    <n v="2.8372508652732831E-2"/>
    <n v="6.51"/>
    <n v="1.6623452819636158"/>
    <n v="8.2509316770186327"/>
    <n v="0.23409963039931855"/>
    <n v="1.4282456515642972"/>
  </r>
  <r>
    <s v="STT"/>
    <n v="13"/>
    <d v="2009-02-27T00:00:00"/>
    <n v="34"/>
    <s v="Parsons"/>
    <x v="5"/>
    <n v="70"/>
    <n v="8"/>
    <n v="13"/>
    <n v="7.25"/>
    <n v="1"/>
    <n v="165.1299638543135"/>
    <n v="1.6512996385431349E-2"/>
    <n v="115.59097469801944"/>
    <n v="1.1559097469801943E-2"/>
    <n v="4.9538989156294056E-3"/>
    <n v="1.93"/>
    <n v="2.230905811671775E-2"/>
    <n v="8.104694792715291"/>
    <n v="4.0149838745139568E-2"/>
    <n v="-1.7840780628421819E-2"/>
  </r>
  <r>
    <s v="STT"/>
    <n v="13"/>
    <d v="2009-02-27T00:00:00"/>
    <n v="34"/>
    <s v="Parsons"/>
    <x v="4"/>
    <n v="100"/>
    <n v="7"/>
    <n v="15"/>
    <n v="7.25"/>
    <n v="2"/>
    <n v="330.259927708627"/>
    <n v="3.3025992770862697E-2"/>
    <n v="330.259927708627"/>
    <n v="3.3025992770862697E-2"/>
    <n v="0"/>
    <n v="11.49"/>
    <n v="0.37946865693721238"/>
    <n v="8.1999999999999993"/>
    <n v="0"/>
    <n v="0.37946865693721238"/>
  </r>
  <r>
    <s v="STT"/>
    <n v="13"/>
    <d v="2009-02-27T00:00:00"/>
    <n v="34"/>
    <s v="Parsons"/>
    <x v="3"/>
    <n v="100"/>
    <n v="10"/>
    <n v="25"/>
    <n v="11.25"/>
    <n v="2"/>
    <n v="795.21564043991634"/>
    <n v="7.9521564043991633E-2"/>
    <n v="795.21564043991634"/>
    <n v="7.9521564043991633E-2"/>
    <n v="0"/>
    <n v="5.78"/>
    <n v="0.45963464017427164"/>
    <n v="9.0675767918088734"/>
    <n v="0"/>
    <n v="0.45963464017427164"/>
  </r>
  <r>
    <s v="STT"/>
    <n v="13"/>
    <d v="2009-02-27T00:00:00"/>
    <n v="34"/>
    <s v="Parsons"/>
    <x v="8"/>
    <n v="100"/>
    <n v="25"/>
    <n v="30"/>
    <n v="20"/>
    <n v="2"/>
    <n v="2513.2741228718346"/>
    <n v="0.25132741228718347"/>
    <n v="2513.2741228718346"/>
    <n v="0.25132741228718347"/>
    <n v="0"/>
    <n v="6.62"/>
    <n v="1.6637874693411545"/>
    <n v="8.3025000000000002"/>
    <n v="0"/>
    <n v="1.6637874693411545"/>
  </r>
  <r>
    <s v="STT"/>
    <n v="13"/>
    <d v="2009-02-27T00:00:00"/>
    <n v="34"/>
    <s v="Parsons"/>
    <x v="5"/>
    <n v="100"/>
    <n v="7"/>
    <n v="15"/>
    <n v="7.25"/>
    <n v="1"/>
    <n v="165.1299638543135"/>
    <n v="1.6512996385431349E-2"/>
    <n v="165.1299638543135"/>
    <n v="1.6512996385431349E-2"/>
    <n v="0"/>
    <n v="1.93"/>
    <n v="3.1870083023882501E-2"/>
    <n v="8.104694792715291"/>
    <n v="0"/>
    <n v="3.1870083023882501E-2"/>
  </r>
  <r>
    <s v="STT"/>
    <n v="13"/>
    <d v="2009-02-27T00:00:00"/>
    <n v="34"/>
    <s v="Parsons"/>
    <x v="18"/>
    <n v="70"/>
    <n v="12"/>
    <n v="10"/>
    <n v="8.5"/>
    <n v="1"/>
    <n v="226.98006922186255"/>
    <n v="2.2698006922186254E-2"/>
    <n v="158.88604845530378"/>
    <n v="1.5888604845530379E-2"/>
    <n v="6.8094020766558752E-3"/>
    <n v="4.2699999999999996"/>
    <n v="6.7844342690414713E-2"/>
    <n v="6.8298200514138809"/>
    <n v="4.6506990841283617E-2"/>
    <n v="2.1337351849131096E-2"/>
  </r>
  <r>
    <s v="STT"/>
    <n v="13"/>
    <d v="2009-02-27T00:00:00"/>
    <n v="34"/>
    <s v="Parsons"/>
    <x v="3"/>
    <n v="100"/>
    <n v="5"/>
    <n v="16"/>
    <n v="6.5"/>
    <n v="2"/>
    <n v="265.46457922833753"/>
    <n v="2.6546457922833753E-2"/>
    <n v="265.46457922833753"/>
    <n v="2.6546457922833753E-2"/>
    <n v="0"/>
    <n v="5.78"/>
    <n v="0.1534385267939791"/>
    <n v="9.0675767918088734"/>
    <n v="0"/>
    <n v="0.1534385267939791"/>
  </r>
  <r>
    <s v="STT"/>
    <n v="13"/>
    <d v="2009-02-27T00:00:00"/>
    <n v="34"/>
    <s v="Parsons"/>
    <x v="9"/>
    <n v="50"/>
    <n v="25"/>
    <n v="20"/>
    <n v="17.5"/>
    <n v="3"/>
    <n v="2886.3382504856222"/>
    <n v="0.28863382504856222"/>
    <n v="1443.1691252428111"/>
    <n v="0.14431691252428111"/>
    <n v="0.14431691252428111"/>
    <n v="10.71"/>
    <n v="1.5456341331350507"/>
    <n v="8.1999999999999993"/>
    <n v="1.183398682699105"/>
    <n v="0.36223545043594574"/>
  </r>
  <r>
    <s v="STT"/>
    <n v="13"/>
    <d v="2009-02-27T00:00:00"/>
    <n v="34"/>
    <s v="Parsons"/>
    <x v="17"/>
    <n v="100"/>
    <n v="11"/>
    <n v="15"/>
    <n v="9.25"/>
    <n v="2"/>
    <n v="537.60504284555338"/>
    <n v="5.3760504284555338E-2"/>
    <n v="537.60504284555338"/>
    <n v="5.3760504284555338E-2"/>
    <n v="0"/>
    <n v="5.23"/>
    <n v="0.28116743740822442"/>
    <n v="8.461146496815287"/>
    <n v="0"/>
    <n v="0.28116743740822442"/>
  </r>
  <r>
    <s v="STT"/>
    <n v="13"/>
    <d v="2009-02-27T00:00:00"/>
    <n v="34"/>
    <s v="Parsons"/>
    <x v="2"/>
    <n v="70"/>
    <n v="11"/>
    <n v="14"/>
    <n v="9"/>
    <n v="2"/>
    <n v="508.93800988154646"/>
    <n v="5.0893800988154644E-2"/>
    <n v="356.25660691708248"/>
    <n v="3.562566069170825E-2"/>
    <n v="1.5268140296446395E-2"/>
    <n v="6.51"/>
    <n v="0.23192305110302069"/>
    <n v="8.2509316770186327"/>
    <n v="0.12597638242111422"/>
    <n v="0.10594666868190647"/>
  </r>
  <r>
    <s v="STT"/>
    <n v="13"/>
    <d v="2009-02-27T00:00:00"/>
    <n v="34"/>
    <s v="Parsons"/>
    <x v="2"/>
    <n v="100"/>
    <n v="15"/>
    <n v="20"/>
    <n v="12.5"/>
    <n v="2"/>
    <n v="981.74770424681037"/>
    <n v="9.8174770424681035E-2"/>
    <n v="981.74770424681037"/>
    <n v="9.8174770424681035E-2"/>
    <n v="0"/>
    <n v="6.51"/>
    <n v="0.63911775546467353"/>
    <n v="8.2509316770186327"/>
    <n v="0"/>
    <n v="0.63911775546467353"/>
  </r>
  <r>
    <s v="STT"/>
    <n v="13"/>
    <d v="2009-02-27T00:00:00"/>
    <n v="34"/>
    <s v="Parsons"/>
    <x v="2"/>
    <n v="100"/>
    <n v="5"/>
    <n v="12"/>
    <n v="5.5"/>
    <n v="2"/>
    <n v="190.06635554218249"/>
    <n v="1.9006635554218249E-2"/>
    <n v="190.06635554218249"/>
    <n v="1.9006635554218249E-2"/>
    <n v="0"/>
    <n v="6.51"/>
    <n v="0.1237331974579608"/>
    <n v="8.2509316770186327"/>
    <n v="0"/>
    <n v="0.1237331974579608"/>
  </r>
  <r>
    <s v="STT"/>
    <n v="13"/>
    <d v="2009-02-27T00:00:00"/>
    <n v="34"/>
    <s v="Parsons"/>
    <x v="7"/>
    <n v="100"/>
    <n v="10"/>
    <n v="20"/>
    <n v="10"/>
    <n v="2"/>
    <n v="628.31853071795865"/>
    <n v="6.2831853071795868E-2"/>
    <n v="628.31853071795865"/>
    <n v="6.2831853071795868E-2"/>
    <n v="0"/>
    <n v="9.1999999999999993"/>
    <n v="0.57805304826052195"/>
    <n v="8.1999999999999993"/>
    <n v="0"/>
    <n v="0.57805304826052195"/>
  </r>
  <r>
    <s v="STT"/>
    <n v="13"/>
    <d v="2009-02-27T00:00:00"/>
    <n v="34"/>
    <s v="Parsons"/>
    <x v="8"/>
    <n v="70"/>
    <n v="5"/>
    <n v="45"/>
    <n v="13.75"/>
    <n v="2"/>
    <n v="1187.9147221386406"/>
    <n v="0.11879147221386406"/>
    <n v="831.54030549704839"/>
    <n v="8.3154030549704841E-2"/>
    <n v="3.563744166415922E-2"/>
    <n v="6.62"/>
    <n v="0.55047968223904609"/>
    <n v="8.3025000000000002"/>
    <n v="0.29587985941668193"/>
    <n v="0.25459982282236415"/>
  </r>
  <r>
    <s v="STT"/>
    <n v="13"/>
    <d v="2009-02-27T00:00:00"/>
    <n v="34"/>
    <s v="Parsons"/>
    <x v="2"/>
    <n v="100"/>
    <n v="10"/>
    <n v="15"/>
    <n v="8.75"/>
    <n v="2"/>
    <n v="481.05637508093707"/>
    <n v="4.8105637508093706E-2"/>
    <n v="481.05637508093707"/>
    <n v="4.8105637508093706E-2"/>
    <n v="0"/>
    <n v="6.51"/>
    <n v="0.31316770017769002"/>
    <n v="8.2509316770186327"/>
    <n v="0"/>
    <n v="0.31316770017769002"/>
  </r>
  <r>
    <s v="STT"/>
    <n v="13"/>
    <d v="2009-02-27T00:00:00"/>
    <n v="34"/>
    <s v="Parsons"/>
    <x v="2"/>
    <n v="100"/>
    <n v="5"/>
    <n v="15"/>
    <n v="6.25"/>
    <n v="2"/>
    <n v="245.43692606170259"/>
    <n v="2.4543692606170259E-2"/>
    <n v="245.43692606170259"/>
    <n v="2.4543692606170259E-2"/>
    <n v="0"/>
    <n v="6.51"/>
    <n v="0.15977943886616838"/>
    <n v="8.2509316770186327"/>
    <n v="0"/>
    <n v="0.15977943886616838"/>
  </r>
  <r>
    <s v="STT"/>
    <n v="13"/>
    <d v="2009-02-27T00:00:00"/>
    <n v="34"/>
    <s v="Parsons"/>
    <x v="2"/>
    <n v="100"/>
    <n v="5"/>
    <n v="15"/>
    <n v="6.25"/>
    <n v="2"/>
    <n v="245.43692606170259"/>
    <n v="2.4543692606170259E-2"/>
    <n v="245.43692606170259"/>
    <n v="2.4543692606170259E-2"/>
    <n v="0"/>
    <n v="6.51"/>
    <n v="0.15977943886616838"/>
    <n v="8.2509316770186327"/>
    <n v="0"/>
    <n v="0.15977943886616838"/>
  </r>
  <r>
    <s v="STT"/>
    <n v="13"/>
    <d v="2009-02-27T00:00:00"/>
    <n v="34"/>
    <s v="Parsons"/>
    <x v="8"/>
    <n v="70"/>
    <n v="5"/>
    <n v="25"/>
    <n v="8.75"/>
    <n v="2"/>
    <n v="481.05637508093707"/>
    <n v="4.8105637508093706E-2"/>
    <n v="336.73946255665595"/>
    <n v="3.3673946255665596E-2"/>
    <n v="1.443169125242811E-2"/>
    <n v="6.62"/>
    <n v="0.22292152421250624"/>
    <n v="8.3025000000000002"/>
    <n v="0.11981911662328439"/>
    <n v="0.10310240758922186"/>
  </r>
  <r>
    <s v="STT"/>
    <n v="13"/>
    <d v="2009-02-27T00:00:00"/>
    <n v="34"/>
    <s v="Parsons"/>
    <x v="2"/>
    <n v="100"/>
    <n v="10"/>
    <n v="17"/>
    <n v="9.25"/>
    <n v="2"/>
    <n v="537.60504284555338"/>
    <n v="5.3760504284555338E-2"/>
    <n v="537.60504284555338"/>
    <n v="5.3760504284555338E-2"/>
    <n v="0"/>
    <n v="6.51"/>
    <n v="0.34998088289245521"/>
    <n v="8.2509316770186327"/>
    <n v="0"/>
    <n v="0.34998088289245521"/>
  </r>
  <r>
    <s v="STT"/>
    <n v="13"/>
    <d v="2009-02-27T00:00:00"/>
    <n v="34"/>
    <s v="Parsons"/>
    <x v="5"/>
    <n v="100"/>
    <n v="4"/>
    <n v="15"/>
    <n v="5.75"/>
    <n v="1"/>
    <n v="103.86890710931253"/>
    <n v="1.0386890710931252E-2"/>
    <n v="103.86890710931253"/>
    <n v="1.0386890710931252E-2"/>
    <n v="0"/>
    <n v="1.93"/>
    <n v="2.0046699072097315E-2"/>
    <n v="8.104694792715291"/>
    <n v="0"/>
    <n v="2.0046699072097315E-2"/>
  </r>
  <r>
    <s v="STT"/>
    <n v="13"/>
    <d v="2009-02-27T00:00:00"/>
    <n v="34"/>
    <s v="Parsons"/>
    <x v="2"/>
    <n v="100"/>
    <n v="5"/>
    <n v="19"/>
    <n v="7.25"/>
    <n v="2"/>
    <n v="330.259927708627"/>
    <n v="3.3025992770862697E-2"/>
    <n v="330.259927708627"/>
    <n v="3.3025992770862697E-2"/>
    <n v="0"/>
    <n v="6.51"/>
    <n v="0.21499921293831614"/>
    <n v="8.2509316770186327"/>
    <n v="0"/>
    <n v="0.21499921293831614"/>
  </r>
  <r>
    <s v="STT"/>
    <n v="13"/>
    <d v="2009-02-27T00:00:00"/>
    <n v="34"/>
    <s v="Parsons"/>
    <x v="7"/>
    <n v="100"/>
    <n v="5"/>
    <n v="15"/>
    <n v="6.25"/>
    <n v="2"/>
    <n v="245.43692606170259"/>
    <n v="2.4543692606170259E-2"/>
    <n v="245.43692606170259"/>
    <n v="2.4543692606170259E-2"/>
    <n v="0"/>
    <n v="9.1999999999999993"/>
    <n v="0.22580197197676635"/>
    <n v="8.1999999999999993"/>
    <n v="0"/>
    <n v="0.22580197197676635"/>
  </r>
  <r>
    <s v="STT"/>
    <n v="13"/>
    <d v="2009-02-27T00:00:00"/>
    <n v="34"/>
    <s v="Parsons"/>
    <x v="2"/>
    <n v="100"/>
    <n v="3"/>
    <n v="10"/>
    <n v="4"/>
    <n v="2"/>
    <n v="100.53096491487338"/>
    <n v="1.0053096491487338E-2"/>
    <n v="100.53096491487338"/>
    <n v="1.0053096491487338E-2"/>
    <n v="0"/>
    <n v="6.51"/>
    <n v="6.5445658159582573E-2"/>
    <n v="8.2509316770186327"/>
    <n v="0"/>
    <n v="6.5445658159582573E-2"/>
  </r>
  <r>
    <s v="STT"/>
    <n v="13"/>
    <d v="2009-02-27T00:00:00"/>
    <n v="34"/>
    <s v="Parsons"/>
    <x v="7"/>
    <n v="100"/>
    <n v="5"/>
    <n v="20"/>
    <n v="7.5"/>
    <n v="2"/>
    <n v="353.42917352885172"/>
    <n v="3.5342917352885174E-2"/>
    <n v="353.42917352885172"/>
    <n v="3.5342917352885174E-2"/>
    <n v="0"/>
    <n v="9.1999999999999993"/>
    <n v="0.32515483964654357"/>
    <n v="8.1999999999999993"/>
    <n v="0"/>
    <n v="0.32515483964654357"/>
  </r>
  <r>
    <s v="STT"/>
    <n v="13"/>
    <d v="2009-02-27T00:00:00"/>
    <n v="34"/>
    <s v="Parsons"/>
    <x v="7"/>
    <n v="70"/>
    <n v="15"/>
    <n v="19"/>
    <n v="12.25"/>
    <n v="2"/>
    <n v="942.87049515863669"/>
    <n v="9.4287049515863669E-2"/>
    <n v="660.00934661104566"/>
    <n v="6.6000934661104571E-2"/>
    <n v="2.8286114854759098E-2"/>
    <n v="9.1999999999999993"/>
    <n v="0.60720859888216205"/>
    <n v="8.1999999999999993"/>
    <n v="0.23194614180902459"/>
    <n v="0.37526245707313743"/>
  </r>
  <r>
    <s v="STT"/>
    <n v="13"/>
    <d v="2009-02-27T00:00:00"/>
    <n v="34"/>
    <s v="Parsons"/>
    <x v="7"/>
    <n v="90"/>
    <n v="10"/>
    <n v="24"/>
    <n v="11"/>
    <n v="2"/>
    <n v="760.26542216872997"/>
    <n v="7.6026542216872994E-2"/>
    <n v="684.23887995185703"/>
    <n v="6.84238879951857E-2"/>
    <n v="7.6026542216872939E-3"/>
    <n v="9.1999999999999993"/>
    <n v="0.62949976955570841"/>
    <n v="8.1999999999999993"/>
    <n v="6.2341764617835804E-2"/>
    <n v="0.56715800493787261"/>
  </r>
  <r>
    <s v="STT"/>
    <n v="13"/>
    <d v="2009-02-27T00:00:00"/>
    <n v="34"/>
    <s v="Parsons"/>
    <x v="2"/>
    <n v="100"/>
    <n v="10"/>
    <n v="15"/>
    <n v="8.75"/>
    <n v="2"/>
    <n v="481.05637508093707"/>
    <n v="4.8105637508093706E-2"/>
    <n v="481.05637508093707"/>
    <n v="4.8105637508093706E-2"/>
    <n v="0"/>
    <n v="6.51"/>
    <n v="0.31316770017769002"/>
    <n v="8.2509316770186327"/>
    <n v="0"/>
    <n v="0.31316770017769002"/>
  </r>
  <r>
    <s v="STT"/>
    <n v="13"/>
    <d v="2009-02-27T00:00:00"/>
    <n v="34"/>
    <s v="Parsons"/>
    <x v="8"/>
    <n v="80"/>
    <n v="15"/>
    <n v="40"/>
    <n v="17.5"/>
    <n v="2"/>
    <n v="1924.2255003237483"/>
    <n v="0.19242255003237482"/>
    <n v="1539.3804002589986"/>
    <n v="0.15393804002589986"/>
    <n v="3.8484510006474959E-2"/>
    <n v="6.62"/>
    <n v="1.0190698249714571"/>
    <n v="8.3025000000000002"/>
    <n v="0.31951764432875834"/>
    <n v="0.69955218064269875"/>
  </r>
  <r>
    <s v="STT"/>
    <n v="13"/>
    <d v="2009-02-27T00:00:00"/>
    <n v="34"/>
    <s v="Parsons"/>
    <x v="8"/>
    <n v="40"/>
    <n v="10"/>
    <n v="23"/>
    <n v="10.75"/>
    <n v="2"/>
    <n v="726.1006020609409"/>
    <n v="7.261006020609409E-2"/>
    <n v="290.44024082437636"/>
    <n v="2.9044024082437635E-2"/>
    <n v="4.3566036123656456E-2"/>
    <n v="6.62"/>
    <n v="0.19227143942573716"/>
    <n v="8.3025000000000002"/>
    <n v="0.36170701491665774"/>
    <n v="-0.16943557549092059"/>
  </r>
  <r>
    <s v="STT"/>
    <n v="13"/>
    <d v="2009-02-27T00:00:00"/>
    <n v="34"/>
    <s v="Parsons"/>
    <x v="5"/>
    <n v="60"/>
    <n v="20"/>
    <n v="30"/>
    <n v="17.5"/>
    <n v="1"/>
    <n v="962.11275016187415"/>
    <n v="9.6211275016187411E-2"/>
    <n v="577.26765009712449"/>
    <n v="5.7726765009712445E-2"/>
    <n v="3.8484510006474966E-2"/>
    <n v="1.93"/>
    <n v="0.11141265646874501"/>
    <n v="8.104694792715291"/>
    <n v="0.31190520784967718"/>
    <n v="-0.20049255138093217"/>
  </r>
  <r>
    <s v="STT"/>
    <n v="13"/>
    <d v="2009-02-27T00:00:00"/>
    <n v="34"/>
    <s v="Parsons"/>
    <x v="3"/>
    <n v="100"/>
    <n v="10"/>
    <n v="13"/>
    <n v="8.25"/>
    <n v="2"/>
    <n v="427.6492999699106"/>
    <n v="4.2764929996991059E-2"/>
    <n v="427.6492999699106"/>
    <n v="4.2764929996991059E-2"/>
    <n v="0"/>
    <n v="5.78"/>
    <n v="0.24718129538260833"/>
    <n v="9.0675767918088734"/>
    <n v="0"/>
    <n v="0.24718129538260833"/>
  </r>
  <r>
    <s v="STT"/>
    <n v="13"/>
    <d v="2009-02-27T00:00:00"/>
    <n v="34"/>
    <s v="Parsons"/>
    <x v="9"/>
    <n v="90"/>
    <n v="15"/>
    <n v="10"/>
    <n v="10"/>
    <n v="3"/>
    <n v="942.47779607693792"/>
    <n v="9.4247779607693788E-2"/>
    <n v="848.23001646924411"/>
    <n v="8.4823001646924412E-2"/>
    <n v="9.424777960769376E-3"/>
    <n v="10.71"/>
    <n v="0.90845434763856048"/>
    <n v="8.1999999999999993"/>
    <n v="7.7283179278308883E-2"/>
    <n v="0.83117116836025162"/>
  </r>
  <r>
    <s v="STT"/>
    <n v="13"/>
    <d v="2009-02-27T00:00:00"/>
    <n v="34"/>
    <s v="Parsons"/>
    <x v="4"/>
    <n v="70"/>
    <n v="25"/>
    <n v="15"/>
    <n v="16.25"/>
    <n v="2"/>
    <n v="1659.1536201771096"/>
    <n v="0.16591536201771095"/>
    <n v="1161.4075341239766"/>
    <n v="0.11614075341239766"/>
    <n v="4.9774608605313297E-2"/>
    <n v="11.49"/>
    <n v="1.3344572567084492"/>
    <n v="8.1999999999999993"/>
    <n v="0.40815179056356898"/>
    <n v="0.92630546614488019"/>
  </r>
  <r>
    <s v="STT"/>
    <n v="13"/>
    <d v="2009-02-27T00:00:00"/>
    <n v="34"/>
    <s v="Parsons"/>
    <x v="4"/>
    <n v="100"/>
    <n v="3"/>
    <n v="13"/>
    <n v="4.75"/>
    <n v="2"/>
    <n v="141.7643684932394"/>
    <n v="1.417643684932394E-2"/>
    <n v="141.7643684932394"/>
    <n v="1.417643684932394E-2"/>
    <n v="0"/>
    <n v="11.49"/>
    <n v="0.16288725939873208"/>
    <n v="8.1999999999999993"/>
    <n v="0"/>
    <n v="0.16288725939873208"/>
  </r>
  <r>
    <s v="STT"/>
    <n v="13"/>
    <d v="2009-02-27T00:00:00"/>
    <n v="34"/>
    <s v="Parsons"/>
    <x v="3"/>
    <n v="100"/>
    <n v="10"/>
    <n v="11"/>
    <n v="7.75"/>
    <n v="2"/>
    <n v="377.38381751247391"/>
    <n v="3.7738381751247392E-2"/>
    <n v="377.38381751247391"/>
    <n v="3.7738381751247392E-2"/>
    <n v="0"/>
    <n v="5.78"/>
    <n v="0.21812784652220993"/>
    <n v="9.0675767918088734"/>
    <n v="0"/>
    <n v="0.21812784652220993"/>
  </r>
  <r>
    <s v="STT"/>
    <n v="45"/>
    <d v="2009-02-27T00:00:00"/>
    <n v="16"/>
    <s v="Campbell"/>
    <x v="4"/>
    <n v="70"/>
    <n v="25"/>
    <n v="30"/>
    <n v="20"/>
    <n v="2"/>
    <n v="2513.2741228718346"/>
    <n v="0.25132741228718347"/>
    <n v="1759.2918860102841"/>
    <n v="0.17592918860102841"/>
    <n v="7.5398223686155064E-2"/>
    <n v="11.49"/>
    <n v="2.0214263770258163"/>
    <n v="8.1999999999999993"/>
    <n v="0.61826543422647151"/>
    <n v="1.4031609427993448"/>
  </r>
  <r>
    <s v="STT"/>
    <n v="45"/>
    <d v="2009-02-27T00:00:00"/>
    <n v="16"/>
    <s v="Campbell"/>
    <x v="2"/>
    <n v="90"/>
    <n v="15"/>
    <n v="35"/>
    <n v="16.25"/>
    <n v="2"/>
    <n v="1659.1536201771096"/>
    <n v="0.16591536201771095"/>
    <n v="1493.2382581593986"/>
    <n v="0.14932382581593986"/>
    <n v="1.659153620177109E-2"/>
    <n v="6.51"/>
    <n v="0.9720981060617685"/>
    <n v="8.2509316770186327"/>
    <n v="0.13689563161759449"/>
    <n v="0.83520247444417395"/>
  </r>
  <r>
    <s v="STT"/>
    <n v="45"/>
    <d v="2009-02-27T00:00:00"/>
    <n v="16"/>
    <s v="Campbell"/>
    <x v="18"/>
    <n v="80"/>
    <n v="5"/>
    <n v="10"/>
    <n v="5"/>
    <n v="1"/>
    <n v="78.539816339744831"/>
    <n v="7.8539816339744835E-3"/>
    <n v="62.831853071795869"/>
    <n v="6.2831853071795866E-3"/>
    <n v="1.5707963267948969E-3"/>
    <n v="4.2699999999999996"/>
    <n v="2.6829201261656832E-2"/>
    <n v="6.8298200514138809"/>
    <n v="1.0728256249431058E-2"/>
    <n v="1.6100945012225774E-2"/>
  </r>
  <r>
    <s v="STT"/>
    <n v="45"/>
    <d v="2009-02-27T00:00:00"/>
    <n v="16"/>
    <s v="Campbell"/>
    <x v="2"/>
    <n v="90"/>
    <n v="5"/>
    <n v="15"/>
    <n v="6.25"/>
    <n v="2"/>
    <n v="245.43692606170259"/>
    <n v="2.4543692606170259E-2"/>
    <n v="220.89323345553234"/>
    <n v="2.2089323345553233E-2"/>
    <n v="2.4543692606170259E-3"/>
    <n v="6.51"/>
    <n v="0.14380149497955155"/>
    <n v="8.2509316770186327"/>
    <n v="2.0250833079525819E-2"/>
    <n v="0.12355066190002573"/>
  </r>
  <r>
    <s v="STT"/>
    <n v="45"/>
    <d v="2009-02-27T00:00:00"/>
    <n v="16"/>
    <s v="Campbell"/>
    <x v="6"/>
    <n v="80"/>
    <n v="10"/>
    <n v="15"/>
    <n v="8.75"/>
    <n v="2"/>
    <n v="481.05637508093707"/>
    <n v="4.8105637508093706E-2"/>
    <n v="384.84510006474966"/>
    <n v="3.8484510006474966E-2"/>
    <n v="9.6211275016187398E-3"/>
    <n v="4.05"/>
    <n v="0.15586226552622359"/>
    <n v="8.104694792715291"/>
    <n v="7.7976301962419281E-2"/>
    <n v="7.7885963563804311E-2"/>
  </r>
  <r>
    <s v="STT"/>
    <n v="45"/>
    <d v="2009-02-27T00:00:00"/>
    <n v="16"/>
    <s v="Campbell"/>
    <x v="8"/>
    <n v="60"/>
    <n v="10"/>
    <n v="20"/>
    <n v="10"/>
    <n v="2"/>
    <n v="628.31853071795865"/>
    <n v="6.2831853071795868E-2"/>
    <n v="376.9911184307752"/>
    <n v="3.7699111843077518E-2"/>
    <n v="2.513274122871835E-2"/>
    <n v="6.62"/>
    <n v="0.24956812040117318"/>
    <n v="8.3025000000000002"/>
    <n v="0.20866458405143409"/>
    <n v="4.0903536349739089E-2"/>
  </r>
  <r>
    <s v="STT"/>
    <n v="45"/>
    <d v="2009-02-27T00:00:00"/>
    <n v="16"/>
    <s v="Campbell"/>
    <x v="13"/>
    <n v="90"/>
    <n v="15"/>
    <n v="20"/>
    <n v="12.5"/>
    <n v="3"/>
    <n v="1472.621556370214"/>
    <n v="0.14726215563702139"/>
    <n v="1325.3594007331926"/>
    <n v="0.13253594007331926"/>
    <n v="1.4726215563702127E-2"/>
    <n v="12.13"/>
    <n v="1.6076609530893626"/>
    <n v="8.104694792715291"/>
    <n v="0.1193514825955395"/>
    <n v="1.4883094704938231"/>
  </r>
  <r>
    <s v="STT"/>
    <n v="45"/>
    <d v="2009-02-27T00:00:00"/>
    <n v="16"/>
    <s v="Campbell"/>
    <x v="3"/>
    <n v="100"/>
    <n v="5"/>
    <n v="15"/>
    <n v="6.25"/>
    <n v="2"/>
    <n v="245.43692606170259"/>
    <n v="2.4543692606170259E-2"/>
    <n v="245.43692606170259"/>
    <n v="2.4543692606170259E-2"/>
    <n v="0"/>
    <n v="5.78"/>
    <n v="0.1418625432636641"/>
    <n v="9.0675767918088734"/>
    <n v="0"/>
    <n v="0.1418625432636641"/>
  </r>
  <r>
    <s v="STT"/>
    <n v="45"/>
    <d v="2009-02-27T00:00:00"/>
    <n v="16"/>
    <s v="Campbell"/>
    <x v="12"/>
    <n v="70"/>
    <n v="10"/>
    <n v="25"/>
    <n v="11.25"/>
    <n v="2"/>
    <n v="795.21564043991634"/>
    <n v="7.9521564043991633E-2"/>
    <n v="556.65094830794135"/>
    <n v="5.5665094830794133E-2"/>
    <n v="2.38564692131975E-2"/>
    <n v="4.47"/>
    <n v="0.24882297389364977"/>
    <n v="17.830872483221476"/>
    <n v="0.42538166044042358"/>
    <n v="-0.17655868654677381"/>
  </r>
  <r>
    <s v="STT"/>
    <n v="45"/>
    <d v="2009-02-27T00:00:00"/>
    <n v="16"/>
    <s v="Campbell"/>
    <x v="2"/>
    <n v="100"/>
    <n v="5"/>
    <n v="10"/>
    <n v="5"/>
    <n v="2"/>
    <n v="157.07963267948966"/>
    <n v="1.5707963267948967E-2"/>
    <n v="157.07963267948966"/>
    <n v="1.5707963267948967E-2"/>
    <n v="0"/>
    <n v="6.51"/>
    <n v="0.10225884087434778"/>
    <n v="8.2509316770186327"/>
    <n v="0"/>
    <n v="0.10225884087434778"/>
  </r>
  <r>
    <s v="STT"/>
    <n v="45"/>
    <d v="2009-02-27T00:00:00"/>
    <n v="16"/>
    <s v="Campbell"/>
    <x v="2"/>
    <n v="80"/>
    <n v="10"/>
    <n v="20"/>
    <n v="10"/>
    <n v="2"/>
    <n v="628.31853071795865"/>
    <n v="6.2831853071795868E-2"/>
    <n v="502.65482457436696"/>
    <n v="5.0265482457436693E-2"/>
    <n v="1.2566370614359175E-2"/>
    <n v="6.51"/>
    <n v="0.32722829079791288"/>
    <n v="8.2509316770186327"/>
    <n v="0.10368426536717221"/>
    <n v="0.22354402543074067"/>
  </r>
  <r>
    <s v="STT"/>
    <n v="45"/>
    <d v="2009-02-27T00:00:00"/>
    <n v="16"/>
    <s v="Campbell"/>
    <x v="2"/>
    <n v="70"/>
    <n v="10"/>
    <n v="30"/>
    <n v="12.5"/>
    <n v="2"/>
    <n v="981.74770424681037"/>
    <n v="9.8174770424681035E-2"/>
    <n v="687.22339297276721"/>
    <n v="6.8722339297276724E-2"/>
    <n v="2.945243112740431E-2"/>
    <n v="6.51"/>
    <n v="0.44738242882527146"/>
    <n v="8.2509316770186327"/>
    <n v="0.24300999695430983"/>
    <n v="0.20437243187096163"/>
  </r>
  <r>
    <s v="STT"/>
    <n v="45"/>
    <d v="2009-02-27T00:00:00"/>
    <n v="16"/>
    <s v="Campbell"/>
    <x v="8"/>
    <n v="80"/>
    <n v="20"/>
    <n v="35"/>
    <n v="18.75"/>
    <n v="2"/>
    <n v="2208.9323345553235"/>
    <n v="0.22089323345553236"/>
    <n v="1767.1458676442589"/>
    <n v="0.17671458676442589"/>
    <n v="4.4178646691106466E-2"/>
    <n v="6.62"/>
    <n v="1.1698505643804995"/>
    <n v="8.3025000000000002"/>
    <n v="0.36679321415291144"/>
    <n v="0.80305735022758806"/>
  </r>
  <r>
    <s v="STT"/>
    <n v="45"/>
    <d v="2009-02-27T00:00:00"/>
    <n v="16"/>
    <s v="Campbell"/>
    <x v="4"/>
    <n v="40"/>
    <n v="35"/>
    <n v="40"/>
    <n v="27.5"/>
    <n v="2"/>
    <n v="4751.6588885545625"/>
    <n v="0.47516588885545624"/>
    <n v="1900.6635554218251"/>
    <n v="0.19006635554218251"/>
    <n v="0.28509953331327376"/>
    <n v="11.49"/>
    <n v="2.1838624251796772"/>
    <n v="8.1999999999999993"/>
    <n v="2.3378161731688447"/>
    <n v="-0.1539537479891675"/>
  </r>
  <r>
    <s v="STT"/>
    <n v="45"/>
    <d v="2009-02-27T00:00:00"/>
    <n v="16"/>
    <s v="Campbell"/>
    <x v="13"/>
    <n v="80"/>
    <n v="90"/>
    <n v="160"/>
    <n v="85"/>
    <n v="3"/>
    <n v="68094.020766558693"/>
    <n v="6.8094020766558696"/>
    <n v="54475.216613246957"/>
    <n v="5.4475216613246955"/>
    <n v="1.3618804153311741"/>
    <n v="12.13"/>
    <n v="66.078437751868563"/>
    <n v="8.104694792715291"/>
    <n v="11.037625110435505"/>
    <n v="55.040812641433057"/>
  </r>
  <r>
    <s v="STT"/>
    <n v="45"/>
    <d v="2009-02-27T00:00:00"/>
    <n v="16"/>
    <s v="Campbell"/>
    <x v="2"/>
    <n v="30"/>
    <n v="15"/>
    <n v="30"/>
    <n v="15"/>
    <n v="2"/>
    <n v="1413.7166941154069"/>
    <n v="0.1413716694115407"/>
    <n v="424.11500823462205"/>
    <n v="4.2411500823462206E-2"/>
    <n v="9.896016858807849E-2"/>
    <n v="6.51"/>
    <n v="0.27609887036073893"/>
    <n v="8.2509316770186327"/>
    <n v="0.81651358976648103"/>
    <n v="-0.54041471940574204"/>
  </r>
  <r>
    <s v="STT"/>
    <n v="45"/>
    <d v="2009-02-27T00:00:00"/>
    <n v="16"/>
    <s v="Campbell"/>
    <x v="8"/>
    <n v="60"/>
    <n v="15"/>
    <n v="25"/>
    <n v="13.75"/>
    <n v="2"/>
    <n v="1187.9147221386406"/>
    <n v="0.11879147221386406"/>
    <n v="712.74883328318435"/>
    <n v="7.1274883328318439E-2"/>
    <n v="4.7516588885545621E-2"/>
    <n v="6.62"/>
    <n v="0.4718397276334681"/>
    <n v="8.3025000000000002"/>
    <n v="0.39450647922224252"/>
    <n v="7.7333248411225575E-2"/>
  </r>
  <r>
    <s v="STT"/>
    <n v="45"/>
    <d v="2009-02-27T00:00:00"/>
    <n v="16"/>
    <s v="Campbell"/>
    <x v="2"/>
    <n v="90"/>
    <n v="5"/>
    <n v="15"/>
    <n v="6.25"/>
    <n v="2"/>
    <n v="245.43692606170259"/>
    <n v="2.4543692606170259E-2"/>
    <n v="220.89323345553234"/>
    <n v="2.2089323345553233E-2"/>
    <n v="2.4543692606170259E-3"/>
    <n v="6.51"/>
    <n v="0.14380149497955155"/>
    <n v="8.2509316770186327"/>
    <n v="2.0250833079525819E-2"/>
    <n v="0.12355066190002573"/>
  </r>
  <r>
    <s v="STT"/>
    <n v="45"/>
    <d v="2009-02-27T00:00:00"/>
    <n v="16"/>
    <s v="Campbell"/>
    <x v="13"/>
    <n v="100"/>
    <n v="20"/>
    <n v="15"/>
    <n v="13.75"/>
    <n v="3"/>
    <n v="1781.8720832079591"/>
    <n v="0.1781872083207959"/>
    <n v="1781.8720832079591"/>
    <n v="0.1781872083207959"/>
    <n v="0"/>
    <n v="12.13"/>
    <n v="2.1614108369312546"/>
    <n v="8.104694792715291"/>
    <n v="0"/>
    <n v="2.1614108369312546"/>
  </r>
  <r>
    <s v="STT"/>
    <n v="45"/>
    <d v="2009-02-27T00:00:00"/>
    <n v="16"/>
    <s v="Campbell"/>
    <x v="13"/>
    <n v="90"/>
    <n v="20"/>
    <n v="40"/>
    <n v="20"/>
    <n v="3"/>
    <n v="3769.911184307748"/>
    <n v="0.37699111843077482"/>
    <n v="3392.9200658769732"/>
    <n v="0.33929200658769731"/>
    <n v="3.7699111843077504E-2"/>
    <n v="12.13"/>
    <n v="4.1156120399087683"/>
    <n v="8.104694792715291"/>
    <n v="0.3055397954445816"/>
    <n v="3.8100722444641866"/>
  </r>
  <r>
    <s v="STT"/>
    <n v="45"/>
    <d v="2009-02-27T00:00:00"/>
    <n v="16"/>
    <s v="Campbell"/>
    <x v="2"/>
    <n v="80"/>
    <n v="25"/>
    <n v="40"/>
    <n v="22.5"/>
    <n v="2"/>
    <n v="3180.8625617596654"/>
    <n v="0.31808625617596653"/>
    <n v="2544.6900494077327"/>
    <n v="0.25446900494077329"/>
    <n v="6.361725123519324E-2"/>
    <n v="6.51"/>
    <n v="1.6565932221644342"/>
    <n v="8.2509316770186327"/>
    <n v="0.5249015934213086"/>
    <n v="1.1316916287431256"/>
  </r>
  <r>
    <s v="STT"/>
    <n v="45"/>
    <d v="2009-02-27T00:00:00"/>
    <n v="16"/>
    <s v="Campbell"/>
    <x v="14"/>
    <n v="80"/>
    <n v="15"/>
    <n v="25"/>
    <n v="13.75"/>
    <n v="2"/>
    <n v="1187.9147221386406"/>
    <n v="0.11879147221386406"/>
    <n v="950.33177771091255"/>
    <n v="9.5033177771091257E-2"/>
    <n v="2.3758294442772804E-2"/>
    <n v="5.86"/>
    <n v="0.55689442173859482"/>
    <n v="8.461146496815287"/>
    <n v="0.2010224097947732"/>
    <n v="0.35587201194382162"/>
  </r>
  <r>
    <s v="STT"/>
    <n v="45"/>
    <d v="2009-02-27T00:00:00"/>
    <n v="16"/>
    <s v="Campbell"/>
    <x v="15"/>
    <n v="90"/>
    <n v="5"/>
    <n v="10"/>
    <n v="5"/>
    <n v="2"/>
    <n v="157.07963267948966"/>
    <n v="1.5707963267948967E-2"/>
    <n v="141.37166941154069"/>
    <n v="1.4137166941154069E-2"/>
    <n v="1.5707963267948977E-3"/>
    <n v="5.13"/>
    <n v="7.2523666408120371E-2"/>
    <n v="8.461146496815287"/>
    <n v="1.3290737837670969E-2"/>
    <n v="5.92329285704494E-2"/>
  </r>
  <r>
    <s v="STT"/>
    <n v="45"/>
    <d v="2009-02-27T00:00:00"/>
    <n v="16"/>
    <s v="Campbell"/>
    <x v="3"/>
    <n v="100"/>
    <n v="10"/>
    <n v="10"/>
    <n v="7.5"/>
    <n v="2"/>
    <n v="353.42917352885172"/>
    <n v="3.5342917352885174E-2"/>
    <n v="353.42917352885172"/>
    <n v="3.5342917352885174E-2"/>
    <n v="0"/>
    <n v="5.78"/>
    <n v="0.20428206229967633"/>
    <n v="9.0675767918088734"/>
    <n v="0"/>
    <n v="0.20428206229967633"/>
  </r>
  <r>
    <s v="STT"/>
    <n v="45"/>
    <d v="2009-02-27T00:00:00"/>
    <n v="16"/>
    <s v="Campbell"/>
    <x v="3"/>
    <n v="100"/>
    <n v="5"/>
    <n v="10"/>
    <n v="5"/>
    <n v="2"/>
    <n v="157.07963267948966"/>
    <n v="1.5707963267948967E-2"/>
    <n v="157.07963267948966"/>
    <n v="1.5707963267948967E-2"/>
    <n v="0"/>
    <n v="5.78"/>
    <n v="9.0792027688745031E-2"/>
    <n v="9.0675767918088734"/>
    <n v="0"/>
    <n v="9.0792027688745031E-2"/>
  </r>
  <r>
    <s v="STT"/>
    <n v="45"/>
    <d v="2009-02-27T00:00:00"/>
    <n v="16"/>
    <s v="Campbell"/>
    <x v="14"/>
    <n v="100"/>
    <n v="5"/>
    <n v="15"/>
    <n v="6.25"/>
    <n v="2"/>
    <n v="245.43692606170259"/>
    <n v="2.4543692606170259E-2"/>
    <n v="245.43692606170259"/>
    <n v="2.4543692606170259E-2"/>
    <n v="0"/>
    <n v="5.86"/>
    <n v="0.14382603867215774"/>
    <n v="8.461146496815287"/>
    <n v="0"/>
    <n v="0.14382603867215774"/>
  </r>
  <r>
    <s v="STT"/>
    <n v="45"/>
    <d v="2009-02-27T00:00:00"/>
    <n v="16"/>
    <s v="Campbell"/>
    <x v="2"/>
    <n v="80"/>
    <n v="15"/>
    <n v="35"/>
    <n v="16.25"/>
    <n v="2"/>
    <n v="1659.1536201771096"/>
    <n v="0.16591536201771095"/>
    <n v="1327.3228961416878"/>
    <n v="0.13273228961416877"/>
    <n v="3.318307240354218E-2"/>
    <n v="6.51"/>
    <n v="0.86408720538823869"/>
    <n v="8.2509316770186327"/>
    <n v="0.27379126323518899"/>
    <n v="0.5902959421530497"/>
  </r>
  <r>
    <s v="STT"/>
    <n v="45"/>
    <d v="2009-02-27T00:00:00"/>
    <n v="16"/>
    <s v="Campbell"/>
    <x v="2"/>
    <n v="70"/>
    <n v="20"/>
    <n v="45"/>
    <n v="21.25"/>
    <n v="2"/>
    <n v="2837.2508652732818"/>
    <n v="0.2837250865273282"/>
    <n v="1986.0756056912971"/>
    <n v="0.1986075605691297"/>
    <n v="8.5117525958198492E-2"/>
    <n v="6.51"/>
    <n v="1.2929352193050343"/>
    <n v="8.2509316770186327"/>
    <n v="0.70229889119795574"/>
    <n v="0.59063632810707856"/>
  </r>
  <r>
    <s v="STT"/>
    <n v="45"/>
    <d v="2009-02-27T00:00:00"/>
    <n v="16"/>
    <s v="Campbell"/>
    <x v="2"/>
    <n v="80"/>
    <n v="10"/>
    <n v="25"/>
    <n v="11.25"/>
    <n v="2"/>
    <n v="795.21564043991634"/>
    <n v="7.9521564043991633E-2"/>
    <n v="636.17251235193316"/>
    <n v="6.3617251235193323E-2"/>
    <n v="1.590431280879831E-2"/>
    <n v="6.51"/>
    <n v="0.41414830554110854"/>
    <n v="8.2509316770186327"/>
    <n v="0.13122539835532715"/>
    <n v="0.28292290718578139"/>
  </r>
  <r>
    <s v="STT"/>
    <n v="45"/>
    <d v="2009-02-27T00:00:00"/>
    <n v="16"/>
    <s v="Campbell"/>
    <x v="2"/>
    <n v="80"/>
    <n v="10"/>
    <n v="25"/>
    <n v="11.25"/>
    <n v="2"/>
    <n v="795.21564043991634"/>
    <n v="7.9521564043991633E-2"/>
    <n v="636.17251235193316"/>
    <n v="6.3617251235193323E-2"/>
    <n v="1.590431280879831E-2"/>
    <n v="6.51"/>
    <n v="0.41414830554110854"/>
    <n v="8.2509316770186327"/>
    <n v="0.13122539835532715"/>
    <n v="0.28292290718578139"/>
  </r>
  <r>
    <s v="STT"/>
    <n v="45"/>
    <d v="2009-02-27T00:00:00"/>
    <n v="16"/>
    <s v="Campbell"/>
    <x v="18"/>
    <n v="90"/>
    <n v="5"/>
    <n v="10"/>
    <n v="5"/>
    <n v="1"/>
    <n v="78.539816339744831"/>
    <n v="7.8539816339744835E-3"/>
    <n v="70.685834705770347"/>
    <n v="7.0685834705770346E-3"/>
    <n v="7.8539816339744887E-4"/>
    <n v="4.2699999999999996"/>
    <n v="3.0182851419363936E-2"/>
    <n v="6.8298200514138809"/>
    <n v="5.3641281247155323E-3"/>
    <n v="2.4818723294648404E-2"/>
  </r>
  <r>
    <s v="STT"/>
    <n v="45"/>
    <d v="2009-02-27T00:00:00"/>
    <n v="16"/>
    <s v="Campbell"/>
    <x v="8"/>
    <n v="20"/>
    <n v="15"/>
    <n v="35"/>
    <n v="16.25"/>
    <n v="2"/>
    <n v="1659.1536201771096"/>
    <n v="0.16591536201771095"/>
    <n v="331.83072403542195"/>
    <n v="3.3183072403542194E-2"/>
    <n v="0.13273228961416877"/>
    <n v="6.62"/>
    <n v="0.21967193931144932"/>
    <n v="8.3025000000000002"/>
    <n v="1.1020098345216363"/>
    <n v="-0.88233789521018691"/>
  </r>
  <r>
    <s v="STT"/>
    <n v="34"/>
    <d v="2009-02-27T00:00:00"/>
    <n v="31"/>
    <s v="Parsons"/>
    <x v="1"/>
    <n v="100"/>
    <n v="10"/>
    <n v="13"/>
    <n v="8.25"/>
    <n v="3"/>
    <n v="641.47394995486593"/>
    <n v="6.4147394995486592E-2"/>
    <n v="641.47394995486593"/>
    <n v="6.4147394995486592E-2"/>
    <n v="0"/>
    <n v="5.15"/>
    <n v="0.33035908422675597"/>
    <n v="11.257627118644068"/>
    <n v="0"/>
    <n v="0.33035908422675597"/>
  </r>
  <r>
    <s v="STT"/>
    <n v="34"/>
    <d v="2009-02-27T00:00:00"/>
    <n v="31"/>
    <s v="Parsons"/>
    <x v="14"/>
    <n v="80"/>
    <n v="6"/>
    <n v="14"/>
    <n v="6.5"/>
    <n v="2"/>
    <n v="265.46457922833753"/>
    <n v="2.6546457922833753E-2"/>
    <n v="212.37166338267002"/>
    <n v="2.1237166338267003E-2"/>
    <n v="5.3092915845667499E-3"/>
    <n v="5.86"/>
    <n v="0.12444979474224464"/>
    <n v="8.461146496815287"/>
    <n v="4.4922693891327838E-2"/>
    <n v="7.9527100850916799E-2"/>
  </r>
  <r>
    <s v="STT"/>
    <n v="34"/>
    <d v="2009-02-27T00:00:00"/>
    <n v="31"/>
    <s v="Parsons"/>
    <x v="1"/>
    <n v="80"/>
    <n v="20"/>
    <n v="40"/>
    <n v="20"/>
    <n v="3"/>
    <n v="3769.9111843077517"/>
    <n v="0.37699111843077515"/>
    <n v="3015.9289474462016"/>
    <n v="0.30159289474462014"/>
    <n v="7.5398223686155008E-2"/>
    <n v="5.15"/>
    <n v="1.5532034079347938"/>
    <n v="11.257627118644068"/>
    <n v="0.84880508766685014"/>
    <n v="0.70439832026794369"/>
  </r>
  <r>
    <s v="STT"/>
    <n v="34"/>
    <d v="2009-02-27T00:00:00"/>
    <n v="31"/>
    <s v="Parsons"/>
    <x v="9"/>
    <n v="20"/>
    <n v="45"/>
    <n v="50"/>
    <n v="35"/>
    <n v="3"/>
    <n v="11545.353001942489"/>
    <n v="1.1545353001942489"/>
    <n v="2309.070600388498"/>
    <n v="0.23090706003884978"/>
    <n v="0.92362824015539913"/>
    <n v="10.71"/>
    <n v="2.4730146130160815"/>
    <n v="8.1999999999999993"/>
    <n v="7.5737515692742718"/>
    <n v="-5.1007369562581903"/>
  </r>
  <r>
    <s v="STT"/>
    <n v="34"/>
    <d v="2009-02-27T00:00:00"/>
    <n v="31"/>
    <s v="Parsons"/>
    <x v="2"/>
    <n v="100"/>
    <n v="3"/>
    <n v="10"/>
    <n v="4"/>
    <n v="2"/>
    <n v="100.53096491487338"/>
    <n v="1.0053096491487338E-2"/>
    <n v="100.53096491487338"/>
    <n v="1.0053096491487338E-2"/>
    <n v="0"/>
    <n v="6.51"/>
    <n v="6.5445658159582573E-2"/>
    <n v="8.2509316770186327"/>
    <n v="0"/>
    <n v="6.5445658159582573E-2"/>
  </r>
  <r>
    <s v="STT"/>
    <n v="34"/>
    <d v="2009-02-27T00:00:00"/>
    <n v="31"/>
    <s v="Parsons"/>
    <x v="9"/>
    <n v="40"/>
    <n v="25"/>
    <n v="30"/>
    <n v="20"/>
    <n v="3"/>
    <n v="3769.9111843077517"/>
    <n v="0.37699111843077515"/>
    <n v="1507.9644737231008"/>
    <n v="0.15079644737231007"/>
    <n v="0.22619467105846508"/>
    <n v="10.71"/>
    <n v="1.6150299513574411"/>
    <n v="8.1999999999999993"/>
    <n v="1.8547963026794134"/>
    <n v="-0.23976635132197233"/>
  </r>
  <r>
    <s v="STT"/>
    <n v="34"/>
    <d v="2009-02-27T00:00:00"/>
    <n v="31"/>
    <s v="Parsons"/>
    <x v="11"/>
    <n v="50"/>
    <n v="12"/>
    <n v="13"/>
    <n v="9.25"/>
    <n v="3"/>
    <n v="806.40756426833002"/>
    <n v="8.0640756426833007E-2"/>
    <n v="403.20378213416501"/>
    <n v="4.0320378213416504E-2"/>
    <n v="4.0320378213416504E-2"/>
    <n v="1.86"/>
    <n v="7.4995903476954701E-2"/>
    <n v="12.651428571428571"/>
    <n v="0.5101103849400237"/>
    <n v="-0.43511448146306897"/>
  </r>
  <r>
    <s v="STT"/>
    <n v="34"/>
    <d v="2009-02-27T00:00:00"/>
    <n v="31"/>
    <s v="Parsons"/>
    <x v="11"/>
    <n v="60"/>
    <n v="12"/>
    <n v="13"/>
    <n v="9.25"/>
    <n v="3"/>
    <n v="806.40756426833002"/>
    <n v="8.0640756426833007E-2"/>
    <n v="483.84453856099799"/>
    <n v="4.8384453856099796E-2"/>
    <n v="3.2256302570733211E-2"/>
    <n v="1.86"/>
    <n v="8.9995084172345627E-2"/>
    <n v="12.651428571428571"/>
    <n v="0.408088307952019"/>
    <n v="-0.31809322377967336"/>
  </r>
  <r>
    <s v="STT"/>
    <n v="34"/>
    <d v="2009-02-27T00:00:00"/>
    <n v="31"/>
    <s v="Parsons"/>
    <x v="6"/>
    <n v="100"/>
    <n v="3"/>
    <n v="11"/>
    <n v="4.25"/>
    <n v="2"/>
    <n v="113.49003461093127"/>
    <n v="1.1349003461093127E-2"/>
    <n v="113.49003461093127"/>
    <n v="1.1349003461093127E-2"/>
    <n v="0"/>
    <n v="4.05"/>
    <n v="4.5963464017427159E-2"/>
    <n v="8.104694792715291"/>
    <n v="0"/>
    <n v="4.5963464017427159E-2"/>
  </r>
  <r>
    <s v="STT"/>
    <n v="34"/>
    <d v="2009-02-27T00:00:00"/>
    <n v="31"/>
    <s v="Parsons"/>
    <x v="9"/>
    <n v="40"/>
    <n v="12"/>
    <n v="22"/>
    <n v="11.5"/>
    <n v="3"/>
    <n v="1246.4268853117503"/>
    <n v="0.12464268853117504"/>
    <n v="498.57075412470016"/>
    <n v="4.9857075412470017E-2"/>
    <n v="7.4785613118705019E-2"/>
    <n v="10.71"/>
    <n v="0.53396927766755398"/>
    <n v="8.1999999999999993"/>
    <n v="0.61324202757338109"/>
    <n v="-7.9272749905827111E-2"/>
  </r>
  <r>
    <s v="STT"/>
    <n v="34"/>
    <d v="2009-02-27T00:00:00"/>
    <n v="31"/>
    <s v="Parsons"/>
    <x v="9"/>
    <n v="60"/>
    <n v="10"/>
    <n v="10"/>
    <n v="7.5"/>
    <n v="3"/>
    <n v="530.14376029327764"/>
    <n v="5.3014376029327764E-2"/>
    <n v="318.08625617596658"/>
    <n v="3.1808625617596661E-2"/>
    <n v="2.1205750411731103E-2"/>
    <n v="10.71"/>
    <n v="0.34067038036446029"/>
    <n v="8.1999999999999993"/>
    <n v="0.17388715337619504"/>
    <n v="0.16678322698826525"/>
  </r>
  <r>
    <s v="STT"/>
    <n v="34"/>
    <d v="2009-02-27T00:00:00"/>
    <n v="31"/>
    <s v="Parsons"/>
    <x v="5"/>
    <n v="90"/>
    <n v="5"/>
    <n v="11"/>
    <n v="5.25"/>
    <n v="1"/>
    <n v="86.59014751456867"/>
    <n v="8.6590147514568668E-3"/>
    <n v="77.931132763111805"/>
    <n v="7.7931132763111805E-3"/>
    <n v="8.6590147514568633E-4"/>
    <n v="1.93"/>
    <n v="1.5040708623280578E-2"/>
    <n v="8.104694792715291"/>
    <n v="7.0178671766177331E-3"/>
    <n v="8.0228414466628449E-3"/>
  </r>
  <r>
    <s v="STT"/>
    <n v="34"/>
    <d v="2009-02-27T00:00:00"/>
    <n v="31"/>
    <s v="Parsons"/>
    <x v="2"/>
    <n v="20"/>
    <n v="16"/>
    <n v="30"/>
    <n v="15.5"/>
    <n v="2"/>
    <n v="1509.5352700498956"/>
    <n v="0.15095352700498957"/>
    <n v="301.90705400997916"/>
    <n v="3.0190705400997917E-2"/>
    <n v="0.12076282160399165"/>
    <n v="6.51"/>
    <n v="0.19654149216049643"/>
    <n v="8.2509316770186327"/>
    <n v="0.99640579017852482"/>
    <n v="-0.79986429801802839"/>
  </r>
  <r>
    <s v="STT"/>
    <n v="34"/>
    <d v="2009-02-27T00:00:00"/>
    <n v="31"/>
    <s v="Parsons"/>
    <x v="2"/>
    <n v="80"/>
    <n v="10"/>
    <n v="25"/>
    <n v="11.25"/>
    <n v="2"/>
    <n v="795.21564043991634"/>
    <n v="7.9521564043991633E-2"/>
    <n v="636.17251235193316"/>
    <n v="6.3617251235193323E-2"/>
    <n v="1.590431280879831E-2"/>
    <n v="6.51"/>
    <n v="0.41414830554110854"/>
    <n v="8.2509316770186327"/>
    <n v="0.13122539835532715"/>
    <n v="0.28292290718578139"/>
  </r>
  <r>
    <s v="STT"/>
    <n v="34"/>
    <d v="2009-02-27T00:00:00"/>
    <n v="31"/>
    <s v="Parsons"/>
    <x v="9"/>
    <n v="100"/>
    <n v="11"/>
    <n v="10"/>
    <n v="8"/>
    <n v="3"/>
    <n v="603.18578948924028"/>
    <n v="6.0318578948924027E-2"/>
    <n v="603.18578948924028"/>
    <n v="6.0318578948924027E-2"/>
    <n v="0"/>
    <n v="10.71"/>
    <n v="0.64601198054297637"/>
    <n v="8.1999999999999993"/>
    <n v="0"/>
    <n v="0.64601198054297637"/>
  </r>
  <r>
    <s v="STT"/>
    <n v="34"/>
    <d v="2009-02-27T00:00:00"/>
    <n v="31"/>
    <s v="Parsons"/>
    <x v="4"/>
    <n v="10"/>
    <n v="25"/>
    <n v="40"/>
    <n v="22.5"/>
    <n v="2"/>
    <n v="3180.8625617596654"/>
    <n v="0.31808625617596653"/>
    <n v="318.08625617596658"/>
    <n v="3.1808625617596661E-2"/>
    <n v="0.28627763055836986"/>
    <n v="11.49"/>
    <n v="0.36548110834618563"/>
    <n v="8.1999999999999993"/>
    <n v="2.3474765705786327"/>
    <n v="-1.9819954622324469"/>
  </r>
  <r>
    <s v="STT"/>
    <n v="34"/>
    <d v="2009-02-27T00:00:00"/>
    <n v="31"/>
    <s v="Parsons"/>
    <x v="4"/>
    <n v="10"/>
    <n v="35"/>
    <n v="35"/>
    <n v="26.25"/>
    <n v="2"/>
    <n v="4329.5073757284335"/>
    <n v="0.43295073757284336"/>
    <n v="432.95073757284337"/>
    <n v="4.3295073757284336E-2"/>
    <n v="0.38965566381555905"/>
    <n v="11.49"/>
    <n v="0.49746039747119702"/>
    <n v="8.1999999999999993"/>
    <n v="3.195176443287584"/>
    <n v="-2.6977160458163869"/>
  </r>
  <r>
    <s v="STT"/>
    <n v="34"/>
    <d v="2009-02-27T00:00:00"/>
    <n v="31"/>
    <s v="Parsons"/>
    <x v="9"/>
    <n v="30"/>
    <n v="10"/>
    <n v="12"/>
    <n v="8"/>
    <n v="3"/>
    <n v="603.18578948924028"/>
    <n v="6.0318578948924027E-2"/>
    <n v="180.95573684677208"/>
    <n v="1.8095573684677208E-2"/>
    <n v="4.222300526424682E-2"/>
    <n v="10.71"/>
    <n v="0.19380359416289292"/>
    <n v="8.1999999999999993"/>
    <n v="0.34622864316682389"/>
    <n v="-0.15242504900393097"/>
  </r>
  <r>
    <s v="STT"/>
    <n v="34"/>
    <d v="2009-02-27T00:00:00"/>
    <n v="31"/>
    <s v="Parsons"/>
    <x v="2"/>
    <n v="40"/>
    <n v="7"/>
    <n v="10"/>
    <n v="6"/>
    <n v="2"/>
    <n v="226.1946710584651"/>
    <n v="2.2619467105846509E-2"/>
    <n v="90.477868423386042"/>
    <n v="9.0477868423386038E-3"/>
    <n v="1.3571680263507906E-2"/>
    <n v="6.51"/>
    <n v="5.8901092343624312E-2"/>
    <n v="8.2509316770186327"/>
    <n v="0.11197900659654596"/>
    <n v="-5.3077914252921646E-2"/>
  </r>
  <r>
    <s v="STT"/>
    <n v="34"/>
    <d v="2009-02-27T00:00:00"/>
    <n v="31"/>
    <s v="Parsons"/>
    <x v="14"/>
    <n v="30"/>
    <n v="20"/>
    <n v="30"/>
    <n v="17.5"/>
    <n v="2"/>
    <n v="1924.2255003237483"/>
    <n v="0.19242255003237482"/>
    <n v="577.26765009712449"/>
    <n v="5.7726765009712445E-2"/>
    <n v="0.13469578502266238"/>
    <n v="5.86"/>
    <n v="0.33827884295691496"/>
    <n v="8.461146496815287"/>
    <n v="1.1396807695802849"/>
    <n v="-0.80140192662336984"/>
  </r>
  <r>
    <s v="STT"/>
    <n v="34"/>
    <d v="2009-02-27T00:00:00"/>
    <n v="31"/>
    <s v="Parsons"/>
    <x v="2"/>
    <n v="30"/>
    <n v="5"/>
    <n v="12"/>
    <n v="5.5"/>
    <n v="2"/>
    <n v="190.06635554218249"/>
    <n v="1.9006635554218249E-2"/>
    <n v="57.019906662654748"/>
    <n v="5.7019906662654747E-3"/>
    <n v="1.3304644887952775E-2"/>
    <n v="6.51"/>
    <n v="3.7119959237388242E-2"/>
    <n v="8.2509316770186327"/>
    <n v="0.10977571595749357"/>
    <n v="-7.2655756720105324E-2"/>
  </r>
  <r>
    <s v="STT"/>
    <n v="34"/>
    <d v="2009-02-27T00:00:00"/>
    <n v="31"/>
    <s v="Parsons"/>
    <x v="2"/>
    <n v="100"/>
    <n v="13"/>
    <n v="20"/>
    <n v="11.5"/>
    <n v="2"/>
    <n v="830.95125687450025"/>
    <n v="8.3095125687450019E-2"/>
    <n v="830.95125687450025"/>
    <n v="8.3095125687450019E-2"/>
    <n v="0"/>
    <n v="6.51"/>
    <n v="0.54094926822529965"/>
    <n v="8.2509316770186327"/>
    <n v="0"/>
    <n v="0.54094926822529965"/>
  </r>
  <r>
    <s v="STT"/>
    <n v="34"/>
    <d v="2009-02-27T00:00:00"/>
    <n v="31"/>
    <s v="Parsons"/>
    <x v="2"/>
    <n v="10"/>
    <n v="10"/>
    <n v="20"/>
    <n v="10"/>
    <n v="2"/>
    <n v="628.31853071795865"/>
    <n v="6.2831853071795868E-2"/>
    <n v="62.831853071795869"/>
    <n v="6.2831853071795866E-3"/>
    <n v="5.6548667764616284E-2"/>
    <n v="6.51"/>
    <n v="4.090353634973911E-2"/>
    <n v="8.2509316770186327"/>
    <n v="0.46657919415227495"/>
    <n v="-0.42567565780253586"/>
  </r>
  <r>
    <s v="STT"/>
    <n v="34"/>
    <d v="2009-02-27T00:00:00"/>
    <n v="31"/>
    <s v="Parsons"/>
    <x v="2"/>
    <n v="100"/>
    <n v="7"/>
    <n v="10"/>
    <n v="6"/>
    <n v="2"/>
    <n v="226.1946710584651"/>
    <n v="2.2619467105846509E-2"/>
    <n v="226.1946710584651"/>
    <n v="2.2619467105846509E-2"/>
    <n v="0"/>
    <n v="6.51"/>
    <n v="0.14725273085906077"/>
    <n v="8.2509316770186327"/>
    <n v="0"/>
    <n v="0.14725273085906077"/>
  </r>
  <r>
    <s v="STT"/>
    <n v="34"/>
    <d v="2009-02-27T00:00:00"/>
    <n v="31"/>
    <s v="Parsons"/>
    <x v="14"/>
    <n v="10"/>
    <n v="15"/>
    <n v="20"/>
    <n v="12.5"/>
    <n v="2"/>
    <n v="981.74770424681037"/>
    <n v="9.8174770424681035E-2"/>
    <n v="98.174770424681043"/>
    <n v="9.8174770424681035E-3"/>
    <n v="8.8357293382212931E-2"/>
    <n v="5.86"/>
    <n v="5.7530415468863089E-2"/>
    <n v="8.461146496815287"/>
    <n v="0.74760400336899147"/>
    <n v="-0.6900735879001284"/>
  </r>
  <r>
    <s v="STT"/>
    <n v="22"/>
    <d v="2009-02-28T00:00:00"/>
    <n v="27"/>
    <s v="Quarles"/>
    <x v="25"/>
    <n v="100"/>
    <n v="1"/>
    <n v="18"/>
    <n v="5"/>
    <n v="1"/>
    <n v="78.539816339744831"/>
    <n v="7.8539816339744835E-3"/>
    <n v="78.539816339744831"/>
    <n v="7.8539816339744835E-3"/>
    <n v="0"/>
    <n v="0.1"/>
    <n v="7.8539816339744844E-4"/>
    <n v="5.7506493506493506"/>
    <n v="0"/>
    <n v="7.8539816339744844E-4"/>
  </r>
  <r>
    <s v="STT"/>
    <n v="22"/>
    <d v="2009-02-28T00:00:00"/>
    <n v="27"/>
    <s v="Quarles"/>
    <x v="25"/>
    <n v="100"/>
    <n v="10"/>
    <n v="15"/>
    <n v="8.75"/>
    <n v="1"/>
    <n v="240.52818754046854"/>
    <n v="2.4052818754046853E-2"/>
    <n v="240.52818754046854"/>
    <n v="2.4052818754046853E-2"/>
    <n v="0"/>
    <n v="0.1"/>
    <n v="2.4052818754046854E-3"/>
    <n v="5.7506493506493506"/>
    <n v="0"/>
    <n v="2.4052818754046854E-3"/>
  </r>
  <r>
    <s v="STT"/>
    <n v="22"/>
    <d v="2009-02-28T00:00:00"/>
    <n v="27"/>
    <s v="Quarles"/>
    <x v="2"/>
    <n v="90"/>
    <n v="8"/>
    <n v="15"/>
    <n v="7.75"/>
    <n v="2"/>
    <n v="377.38381751247391"/>
    <n v="3.7738381751247392E-2"/>
    <n v="339.64543576122651"/>
    <n v="3.3964543576122649E-2"/>
    <n v="3.7738381751247427E-3"/>
    <n v="6.51"/>
    <n v="0.22110917868055843"/>
    <n v="8.2509316770186327"/>
    <n v="3.1137680943078928E-2"/>
    <n v="0.18997149773747951"/>
  </r>
  <r>
    <s v="STT"/>
    <n v="22"/>
    <d v="2009-02-28T00:00:00"/>
    <n v="27"/>
    <s v="Quarles"/>
    <x v="9"/>
    <n v="90"/>
    <n v="10"/>
    <n v="15"/>
    <n v="8.75"/>
    <n v="3"/>
    <n v="721.58456262140555"/>
    <n v="7.2158456262140555E-2"/>
    <n v="649.42610635926496"/>
    <n v="6.494261063592649E-2"/>
    <n v="7.2158456262140652E-3"/>
    <n v="10.71"/>
    <n v="0.69553535991077275"/>
    <n v="8.1999999999999993"/>
    <n v="5.9169934134955332E-2"/>
    <n v="0.63636542577581745"/>
  </r>
  <r>
    <s v="STT"/>
    <n v="22"/>
    <d v="2009-02-28T00:00:00"/>
    <n v="27"/>
    <s v="Quarles"/>
    <x v="9"/>
    <n v="70"/>
    <n v="20"/>
    <n v="15"/>
    <n v="13.75"/>
    <n v="3"/>
    <n v="1781.8720832079607"/>
    <n v="0.17818720832079607"/>
    <n v="1247.3104582455724"/>
    <n v="0.12473104582455724"/>
    <n v="5.3456162496238829E-2"/>
    <n v="10.71"/>
    <n v="1.3358695007810082"/>
    <n v="8.1999999999999993"/>
    <n v="0.43834053246915838"/>
    <n v="0.89752896831184981"/>
  </r>
  <r>
    <s v="STT"/>
    <n v="22"/>
    <d v="2009-02-28T00:00:00"/>
    <n v="27"/>
    <s v="Quarles"/>
    <x v="4"/>
    <n v="50"/>
    <n v="60"/>
    <n v="60"/>
    <n v="45"/>
    <n v="2"/>
    <n v="12723.450247038661"/>
    <n v="1.2723450247038661"/>
    <n v="6361.7251235193307"/>
    <n v="0.63617251235193306"/>
    <n v="0.63617251235193306"/>
    <n v="11.49"/>
    <n v="7.3096221669237114"/>
    <n v="8.1999999999999993"/>
    <n v="5.2166146012858503"/>
    <n v="2.0930075656378611"/>
  </r>
  <r>
    <s v="STT"/>
    <n v="22"/>
    <d v="2009-02-28T00:00:00"/>
    <n v="27"/>
    <s v="Quarles"/>
    <x v="8"/>
    <n v="100"/>
    <n v="12"/>
    <n v="12"/>
    <n v="9"/>
    <n v="2"/>
    <n v="508.93800988154646"/>
    <n v="5.0893800988154644E-2"/>
    <n v="508.93800988154646"/>
    <n v="5.0893800988154644E-2"/>
    <n v="0"/>
    <n v="6.62"/>
    <n v="0.33691696254158376"/>
    <n v="8.3025000000000002"/>
    <n v="0"/>
    <n v="0.33691696254158376"/>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5"/>
    <n v="100"/>
    <n v="6"/>
    <n v="15"/>
    <n v="6.75"/>
    <n v="1"/>
    <n v="143.13881527918494"/>
    <n v="1.4313881527918494E-2"/>
    <n v="143.13881527918494"/>
    <n v="1.4313881527918494E-2"/>
    <n v="0"/>
    <n v="1.93"/>
    <n v="2.7625791348882694E-2"/>
    <n v="8.104694792715291"/>
    <n v="0"/>
    <n v="2.7625791348882694E-2"/>
  </r>
  <r>
    <s v="STT"/>
    <n v="22"/>
    <d v="2009-02-28T00:00:00"/>
    <n v="27"/>
    <s v="Quarles"/>
    <x v="7"/>
    <n v="20"/>
    <n v="30"/>
    <n v="20"/>
    <n v="20"/>
    <n v="2"/>
    <n v="2513.2741228718346"/>
    <n v="0.25132741228718347"/>
    <n v="502.65482457436696"/>
    <n v="5.0265482457436693E-2"/>
    <n v="0.20106192982974677"/>
    <n v="9.1999999999999993"/>
    <n v="0.46244243860841755"/>
    <n v="8.1999999999999993"/>
    <n v="1.6487078246039233"/>
    <n v="-1.1862653859955057"/>
  </r>
  <r>
    <s v="STT"/>
    <n v="22"/>
    <d v="2009-02-28T00:00:00"/>
    <n v="27"/>
    <s v="Quarles"/>
    <x v="7"/>
    <n v="70"/>
    <n v="25"/>
    <n v="35"/>
    <n v="21.25"/>
    <n v="2"/>
    <n v="2837.2508652732818"/>
    <n v="0.2837250865273282"/>
    <n v="1986.0756056912971"/>
    <n v="0.1986075605691297"/>
    <n v="8.5117525958198492E-2"/>
    <n v="9.1999999999999993"/>
    <n v="1.8271895572359931"/>
    <n v="8.1999999999999993"/>
    <n v="0.69796371285722758"/>
    <n v="1.1292258443787655"/>
  </r>
  <r>
    <s v="STT"/>
    <n v="22"/>
    <d v="2009-02-28T00:00:00"/>
    <n v="27"/>
    <s v="Quarles"/>
    <x v="6"/>
    <n v="100"/>
    <n v="10"/>
    <n v="15"/>
    <n v="8.75"/>
    <n v="2"/>
    <n v="481.05637508093707"/>
    <n v="4.8105637508093706E-2"/>
    <n v="481.05637508093707"/>
    <n v="4.8105637508093706E-2"/>
    <n v="0"/>
    <n v="4.05"/>
    <n v="0.1948278319077795"/>
    <n v="8.104694792715291"/>
    <n v="0"/>
    <n v="0.1948278319077795"/>
  </r>
  <r>
    <s v="STT"/>
    <n v="22"/>
    <d v="2009-02-28T00:00:00"/>
    <n v="27"/>
    <s v="Quarles"/>
    <x v="5"/>
    <n v="100"/>
    <n v="2"/>
    <n v="13"/>
    <n v="4.25"/>
    <n v="1"/>
    <n v="56.745017305465637"/>
    <n v="5.6745017305465635E-3"/>
    <n v="56.745017305465637"/>
    <n v="5.6745017305465635E-3"/>
    <n v="0"/>
    <n v="1.93"/>
    <n v="1.0951788339954867E-2"/>
    <n v="8.104694792715291"/>
    <n v="0"/>
    <n v="1.0951788339954867E-2"/>
  </r>
  <r>
    <s v="STT"/>
    <n v="22"/>
    <d v="2009-02-28T00:00:00"/>
    <n v="27"/>
    <s v="Quarles"/>
    <x v="9"/>
    <n v="60"/>
    <n v="15"/>
    <n v="38"/>
    <n v="17"/>
    <n v="3"/>
    <n v="2723.7608306623506"/>
    <n v="0.27237608306623506"/>
    <n v="1634.2564983974103"/>
    <n v="0.16342564983974103"/>
    <n v="0.10895043322649403"/>
    <n v="10.71"/>
    <n v="1.7502887097836266"/>
    <n v="8.1999999999999993"/>
    <n v="0.89339355245725094"/>
    <n v="0.85689515732637567"/>
  </r>
  <r>
    <s v="STT"/>
    <n v="22"/>
    <d v="2009-02-28T00:00:00"/>
    <n v="27"/>
    <s v="Quarles"/>
    <x v="3"/>
    <n v="90"/>
    <n v="8"/>
    <n v="10"/>
    <n v="6.5"/>
    <n v="2"/>
    <n v="265.46457922833753"/>
    <n v="2.6546457922833753E-2"/>
    <n v="238.91812130550377"/>
    <n v="2.3891812130550378E-2"/>
    <n v="2.6546457922833749E-3"/>
    <n v="5.78"/>
    <n v="0.13809467411458118"/>
    <n v="9.0675767918088734"/>
    <n v="2.4071204576581809E-2"/>
    <n v="0.11402346953799937"/>
  </r>
  <r>
    <s v="STT"/>
    <n v="22"/>
    <d v="2009-02-28T00:00:00"/>
    <n v="27"/>
    <s v="Quarles"/>
    <x v="25"/>
    <n v="100"/>
    <n v="3"/>
    <n v="13"/>
    <n v="4.75"/>
    <n v="1"/>
    <n v="70.882184246619701"/>
    <n v="7.0882184246619699E-3"/>
    <n v="70.882184246619701"/>
    <n v="7.0882184246619699E-3"/>
    <n v="0"/>
    <n v="0.1"/>
    <n v="7.0882184246619706E-4"/>
    <n v="5.7506493506493506"/>
    <n v="0"/>
    <n v="7.0882184246619706E-4"/>
  </r>
  <r>
    <s v="STT"/>
    <n v="22"/>
    <d v="2009-02-28T00:00:00"/>
    <n v="27"/>
    <s v="Quarles"/>
    <x v="3"/>
    <n v="90"/>
    <n v="2"/>
    <n v="12"/>
    <n v="4"/>
    <n v="2"/>
    <n v="100.53096491487338"/>
    <n v="1.0053096491487338E-2"/>
    <n v="90.477868423386042"/>
    <n v="9.0477868423386038E-3"/>
    <n v="1.0053096491487341E-3"/>
    <n v="5.78"/>
    <n v="5.229620794871713E-2"/>
    <n v="9.0675767918088734"/>
    <n v="9.115722443202582E-3"/>
    <n v="4.3180485505514551E-2"/>
  </r>
  <r>
    <s v="STT"/>
    <n v="22"/>
    <d v="2009-02-28T00:00:00"/>
    <n v="27"/>
    <s v="Quarles"/>
    <x v="4"/>
    <n v="10"/>
    <n v="40"/>
    <n v="50"/>
    <n v="32.5"/>
    <n v="2"/>
    <n v="6636.6144807084384"/>
    <n v="0.66366144807084382"/>
    <n v="663.6614480708439"/>
    <n v="6.6366144807084387E-2"/>
    <n v="0.59729530326375946"/>
    <n v="11.49"/>
    <n v="0.76254700383339957"/>
    <n v="8.1999999999999993"/>
    <n v="4.8978214867628269"/>
    <n v="-4.135274482929427"/>
  </r>
  <r>
    <s v="STT"/>
    <n v="22"/>
    <d v="2009-02-28T00:00:00"/>
    <n v="27"/>
    <s v="Quarles"/>
    <x v="25"/>
    <n v="90"/>
    <n v="2"/>
    <n v="20"/>
    <n v="6"/>
    <n v="1"/>
    <n v="113.09733552923255"/>
    <n v="1.1309733552923255E-2"/>
    <n v="101.7876019763093"/>
    <n v="1.0178760197630931E-2"/>
    <n v="1.1309733552923237E-3"/>
    <n v="0.1"/>
    <n v="1.0178760197630931E-3"/>
    <n v="5.7506493506493506"/>
    <n v="6.5038311912135188E-3"/>
    <n v="-5.4859551714504257E-3"/>
  </r>
  <r>
    <s v="STT"/>
    <n v="22"/>
    <d v="2009-02-28T00:00:00"/>
    <n v="27"/>
    <s v="Quarles"/>
    <x v="3"/>
    <n v="80"/>
    <n v="5"/>
    <n v="15"/>
    <n v="6.25"/>
    <n v="2"/>
    <n v="245.43692606170259"/>
    <n v="2.4543692606170259E-2"/>
    <n v="196.34954084936209"/>
    <n v="1.9634954084936207E-2"/>
    <n v="4.9087385212340517E-3"/>
    <n v="5.78"/>
    <n v="0.11349003461093128"/>
    <n v="9.0675767918088734"/>
    <n v="4.4510363492200097E-2"/>
    <n v="6.8979671118731184E-2"/>
  </r>
  <r>
    <s v="STT"/>
    <n v="22"/>
    <d v="2009-02-28T00:00:00"/>
    <n v="27"/>
    <s v="Quarles"/>
    <x v="3"/>
    <n v="80"/>
    <n v="5"/>
    <n v="15"/>
    <n v="6.25"/>
    <n v="2"/>
    <n v="245.43692606170259"/>
    <n v="2.4543692606170259E-2"/>
    <n v="196.34954084936209"/>
    <n v="1.9634954084936207E-2"/>
    <n v="4.9087385212340517E-3"/>
    <n v="5.78"/>
    <n v="0.11349003461093128"/>
    <n v="9.0675767918088734"/>
    <n v="4.4510363492200097E-2"/>
    <n v="6.8979671118731184E-2"/>
  </r>
  <r>
    <s v="STT"/>
    <n v="22"/>
    <d v="2009-02-28T00:00:00"/>
    <n v="27"/>
    <s v="Quarles"/>
    <x v="3"/>
    <n v="80"/>
    <n v="5"/>
    <n v="15"/>
    <n v="6.25"/>
    <n v="2"/>
    <n v="245.43692606170259"/>
    <n v="2.4543692606170259E-2"/>
    <n v="196.34954084936209"/>
    <n v="1.9634954084936207E-2"/>
    <n v="4.9087385212340517E-3"/>
    <n v="5.78"/>
    <n v="0.11349003461093128"/>
    <n v="9.0675767918088734"/>
    <n v="4.4510363492200097E-2"/>
    <n v="6.8979671118731184E-2"/>
  </r>
  <r>
    <s v="STT"/>
    <n v="22"/>
    <d v="2009-02-28T00:00:00"/>
    <n v="27"/>
    <s v="Quarles"/>
    <x v="25"/>
    <n v="90"/>
    <n v="2"/>
    <n v="13"/>
    <n v="4.25"/>
    <n v="1"/>
    <n v="56.745017305465637"/>
    <n v="5.6745017305465635E-3"/>
    <n v="51.070515574919078"/>
    <n v="5.1070515574919081E-3"/>
    <n v="5.674501730546554E-4"/>
    <n v="0.1"/>
    <n v="5.1070515574919086E-4"/>
    <n v="5.7506493506493506"/>
    <n v="3.2632069692026156E-3"/>
    <n v="-2.7525018134534245E-3"/>
  </r>
  <r>
    <s v="STT"/>
    <n v="22"/>
    <d v="2009-02-28T00:00:00"/>
    <n v="27"/>
    <s v="Quarles"/>
    <x v="25"/>
    <n v="90"/>
    <n v="2"/>
    <n v="13"/>
    <n v="4.25"/>
    <n v="1"/>
    <n v="56.745017305465637"/>
    <n v="5.6745017305465635E-3"/>
    <n v="51.070515574919078"/>
    <n v="5.1070515574919081E-3"/>
    <n v="5.674501730546554E-4"/>
    <n v="0.1"/>
    <n v="5.1070515574919086E-4"/>
    <n v="5.7506493506493506"/>
    <n v="3.2632069692026156E-3"/>
    <n v="-2.7525018134534245E-3"/>
  </r>
  <r>
    <s v="STT"/>
    <n v="22"/>
    <d v="2009-02-28T00:00:00"/>
    <n v="27"/>
    <s v="Quarles"/>
    <x v="25"/>
    <n v="90"/>
    <n v="2"/>
    <n v="13"/>
    <n v="4.25"/>
    <n v="1"/>
    <n v="56.745017305465637"/>
    <n v="5.6745017305465635E-3"/>
    <n v="51.070515574919078"/>
    <n v="5.1070515574919081E-3"/>
    <n v="5.674501730546554E-4"/>
    <n v="0.1"/>
    <n v="5.1070515574919086E-4"/>
    <n v="5.7506493506493506"/>
    <n v="3.2632069692026156E-3"/>
    <n v="-2.7525018134534245E-3"/>
  </r>
  <r>
    <s v="STT"/>
    <n v="22"/>
    <d v="2009-02-28T00:00:00"/>
    <n v="27"/>
    <s v="Quarles"/>
    <x v="16"/>
    <n v="80"/>
    <n v="5"/>
    <n v="20"/>
    <n v="7.5"/>
    <n v="3"/>
    <n v="530.14376029327764"/>
    <n v="5.3014376029327764E-2"/>
    <n v="424.11500823462211"/>
    <n v="4.2411500823462213E-2"/>
    <n v="1.0602875205865551E-2"/>
    <n v="13.7"/>
    <n v="0.58103756128143225"/>
    <n v="7.9071428571428566"/>
    <n v="8.3838448949236893E-2"/>
    <n v="0.49719911233219538"/>
  </r>
  <r>
    <s v="STT"/>
    <n v="22"/>
    <d v="2009-02-28T00:00:00"/>
    <n v="27"/>
    <s v="Quarles"/>
    <x v="2"/>
    <n v="90"/>
    <n v="12"/>
    <n v="30"/>
    <n v="13.5"/>
    <n v="2"/>
    <n v="1145.1105222334795"/>
    <n v="0.11451105222334795"/>
    <n v="1030.5994700101317"/>
    <n v="0.10305994700101316"/>
    <n v="1.1451105222334793E-2"/>
    <n v="6.51"/>
    <n v="0.67092025497659569"/>
    <n v="8.2509316770186327"/>
    <n v="9.4482286815835634E-2"/>
    <n v="0.57643796816076009"/>
  </r>
  <r>
    <s v="STT"/>
    <n v="22"/>
    <d v="2009-02-28T00:00:00"/>
    <n v="27"/>
    <s v="Quarles"/>
    <x v="2"/>
    <n v="90"/>
    <n v="2"/>
    <n v="12"/>
    <n v="4"/>
    <n v="2"/>
    <n v="100.53096491487338"/>
    <n v="1.0053096491487338E-2"/>
    <n v="90.477868423386042"/>
    <n v="9.0477868423386038E-3"/>
    <n v="1.0053096491487341E-3"/>
    <n v="6.51"/>
    <n v="5.8901092343624312E-2"/>
    <n v="8.2509316770186327"/>
    <n v="8.2947412293737782E-3"/>
    <n v="5.0606351114250533E-2"/>
  </r>
  <r>
    <s v="STT"/>
    <n v="22"/>
    <d v="2009-02-28T00:00:00"/>
    <n v="27"/>
    <s v="Quarles"/>
    <x v="5"/>
    <n v="80"/>
    <n v="8"/>
    <n v="15"/>
    <n v="7.75"/>
    <n v="1"/>
    <n v="188.69190875623696"/>
    <n v="1.8869190875623696E-2"/>
    <n v="150.95352700498958"/>
    <n v="1.5095352700498959E-2"/>
    <n v="3.7738381751247375E-3"/>
    <n v="1.93"/>
    <n v="2.913403071196299E-2"/>
    <n v="8.104694792715291"/>
    <n v="3.0585806606483638E-2"/>
    <n v="-1.4517758945206474E-3"/>
  </r>
  <r>
    <s v="STT"/>
    <n v="22"/>
    <d v="2009-02-28T00:00:00"/>
    <n v="27"/>
    <s v="Quarles"/>
    <x v="2"/>
    <n v="90"/>
    <n v="4"/>
    <n v="12"/>
    <n v="5"/>
    <n v="2"/>
    <n v="157.07963267948966"/>
    <n v="1.5707963267948967E-2"/>
    <n v="141.37166941154069"/>
    <n v="1.4137166941154069E-2"/>
    <n v="1.5707963267948977E-3"/>
    <n v="6.51"/>
    <n v="9.2032956786912992E-2"/>
    <n v="8.2509316770186327"/>
    <n v="1.2960533170896535E-2"/>
    <n v="7.9072423616016463E-2"/>
  </r>
  <r>
    <s v="STT"/>
    <n v="22"/>
    <d v="2009-02-28T00:00:00"/>
    <n v="27"/>
    <s v="Quarles"/>
    <x v="11"/>
    <n v="80"/>
    <n v="8"/>
    <n v="15"/>
    <n v="7.75"/>
    <n v="3"/>
    <n v="566.07572626871081"/>
    <n v="5.6607572626871078E-2"/>
    <n v="452.86058101496866"/>
    <n v="4.5286058101496864E-2"/>
    <n v="1.1321514525374214E-2"/>
    <n v="1.86"/>
    <n v="8.4232068068784166E-2"/>
    <n v="12.651428571428571"/>
    <n v="0.14323333233816291"/>
    <n v="-5.9001264269378739E-2"/>
  </r>
  <r>
    <s v="STT"/>
    <n v="22"/>
    <d v="2009-02-28T00:00:00"/>
    <n v="27"/>
    <s v="Quarles"/>
    <x v="3"/>
    <n v="90"/>
    <n v="5"/>
    <n v="15"/>
    <n v="6.25"/>
    <n v="2"/>
    <n v="245.43692606170259"/>
    <n v="2.4543692606170259E-2"/>
    <n v="220.89323345553234"/>
    <n v="2.2089323345553233E-2"/>
    <n v="2.4543692606170259E-3"/>
    <n v="5.78"/>
    <n v="0.12767628893729768"/>
    <n v="9.0675767918088734"/>
    <n v="2.2255181746100049E-2"/>
    <n v="0.10542110719119763"/>
  </r>
  <r>
    <s v="STT"/>
    <n v="22"/>
    <d v="2009-02-28T00:00:00"/>
    <n v="27"/>
    <s v="Quarles"/>
    <x v="18"/>
    <n v="90"/>
    <n v="5"/>
    <n v="13"/>
    <n v="5.75"/>
    <n v="1"/>
    <n v="103.86890710931253"/>
    <n v="1.0386890710931252E-2"/>
    <n v="93.482016398381276"/>
    <n v="9.3482016398381274E-3"/>
    <n v="1.0386890710931251E-3"/>
    <n v="4.2699999999999996"/>
    <n v="3.9916821002108797E-2"/>
    <n v="6.8298200514138809"/>
    <n v="7.0940594449362838E-3"/>
    <n v="3.2822761557172515E-2"/>
  </r>
  <r>
    <s v="STT"/>
    <n v="22"/>
    <d v="2009-02-28T00:00:00"/>
    <n v="27"/>
    <s v="Quarles"/>
    <x v="5"/>
    <n v="100"/>
    <n v="6"/>
    <n v="12"/>
    <n v="6"/>
    <n v="1"/>
    <n v="113.09733552923255"/>
    <n v="1.1309733552923255E-2"/>
    <n v="113.09733552923255"/>
    <n v="1.1309733552923255E-2"/>
    <n v="0"/>
    <n v="1.93"/>
    <n v="2.1827785757141879E-2"/>
    <n v="8.104694792715291"/>
    <n v="0"/>
    <n v="2.1827785757141879E-2"/>
  </r>
  <r>
    <s v="STT"/>
    <n v="22"/>
    <d v="2009-02-28T00:00:00"/>
    <n v="27"/>
    <s v="Quarles"/>
    <x v="3"/>
    <n v="90"/>
    <n v="8"/>
    <n v="10"/>
    <n v="6.5"/>
    <n v="2"/>
    <n v="265.46457922833753"/>
    <n v="2.6546457922833753E-2"/>
    <n v="238.91812130550377"/>
    <n v="2.3891812130550378E-2"/>
    <n v="2.6546457922833749E-3"/>
    <n v="5.78"/>
    <n v="0.13809467411458118"/>
    <n v="9.0675767918088734"/>
    <n v="2.4071204576581809E-2"/>
    <n v="0.11402346953799937"/>
  </r>
  <r>
    <s v="STT"/>
    <n v="22"/>
    <d v="2009-02-28T00:00:00"/>
    <n v="27"/>
    <s v="Quarles"/>
    <x v="1"/>
    <n v="80"/>
    <n v="20"/>
    <n v="50"/>
    <n v="22.5"/>
    <n v="3"/>
    <n v="4771.2938426394985"/>
    <n v="0.47712938426394985"/>
    <n v="3817.035074111599"/>
    <n v="0.38170350741115988"/>
    <n v="9.542587685278997E-2"/>
    <n v="5.15"/>
    <n v="1.9657730631674735"/>
    <n v="11.257627118644068"/>
    <n v="1.0742689390783577"/>
    <n v="0.89150412408911572"/>
  </r>
  <r>
    <s v="STT"/>
    <n v="22"/>
    <d v="2009-02-28T00:00:00"/>
    <n v="27"/>
    <s v="Quarles"/>
    <x v="14"/>
    <n v="100"/>
    <n v="7"/>
    <n v="15"/>
    <n v="7.25"/>
    <n v="2"/>
    <n v="330.259927708627"/>
    <n v="3.3025992770862697E-2"/>
    <n v="330.259927708627"/>
    <n v="3.3025992770862697E-2"/>
    <n v="0"/>
    <n v="5.86"/>
    <n v="0.19353231763725542"/>
    <n v="8.461146496815287"/>
    <n v="0"/>
    <n v="0.19353231763725542"/>
  </r>
  <r>
    <s v="STT"/>
    <n v="22"/>
    <d v="2009-02-28T00:00:00"/>
    <n v="27"/>
    <s v="Quarles"/>
    <x v="25"/>
    <n v="90"/>
    <n v="15"/>
    <n v="15"/>
    <n v="11.25"/>
    <n v="1"/>
    <n v="397.60782021995817"/>
    <n v="3.9760782021995816E-2"/>
    <n v="357.84703819796238"/>
    <n v="3.5784703819796239E-2"/>
    <n v="3.9760782021995775E-3"/>
    <n v="0.1"/>
    <n v="3.578470381979624E-3"/>
    <n v="5.7506493506493506"/>
    <n v="2.2865031531610038E-2"/>
    <n v="-1.9286561149630413E-2"/>
  </r>
  <r>
    <s v="STT"/>
    <n v="22"/>
    <d v="2009-02-28T00:00:00"/>
    <n v="27"/>
    <s v="Quarles"/>
    <x v="2"/>
    <n v="20"/>
    <n v="15"/>
    <n v="30"/>
    <n v="15"/>
    <n v="2"/>
    <n v="1413.7166941154069"/>
    <n v="0.1413716694115407"/>
    <n v="282.74333882308139"/>
    <n v="2.8274333882308138E-2"/>
    <n v="0.11309733552923255"/>
    <n v="6.51"/>
    <n v="0.18406591357382598"/>
    <n v="8.2509316770186327"/>
    <n v="0.93315838830454978"/>
    <n v="-0.74909247473072382"/>
  </r>
  <r>
    <s v="STT"/>
    <n v="22"/>
    <d v="2009-02-28T00:00:00"/>
    <n v="27"/>
    <s v="Quarles"/>
    <x v="3"/>
    <n v="100"/>
    <n v="1"/>
    <n v="15"/>
    <n v="4.25"/>
    <n v="2"/>
    <n v="113.49003461093127"/>
    <n v="1.1349003461093127E-2"/>
    <n v="113.49003461093127"/>
    <n v="1.1349003461093127E-2"/>
    <n v="0"/>
    <n v="5.78"/>
    <n v="6.5597240005118282E-2"/>
    <n v="9.0675767918088734"/>
    <n v="0"/>
    <n v="6.5597240005118282E-2"/>
  </r>
  <r>
    <s v="STT"/>
    <n v="22"/>
    <d v="2009-02-28T00:00:00"/>
    <n v="27"/>
    <s v="Quarles"/>
    <x v="4"/>
    <n v="10"/>
    <n v="50"/>
    <n v="50"/>
    <n v="37.5"/>
    <n v="2"/>
    <n v="8835.7293382212938"/>
    <n v="0.88357293382212942"/>
    <n v="883.57293382212947"/>
    <n v="8.8357293382212945E-2"/>
    <n v="0.79521564043991644"/>
    <n v="11.49"/>
    <n v="1.0152253009616268"/>
    <n v="8.1999999999999993"/>
    <n v="6.520768251607314"/>
    <n v="-5.5055429506456868"/>
  </r>
  <r>
    <s v="STT"/>
    <n v="22"/>
    <d v="2009-02-28T00:00:00"/>
    <n v="27"/>
    <s v="Quarles"/>
    <x v="25"/>
    <n v="90"/>
    <n v="1"/>
    <n v="10"/>
    <n v="3"/>
    <n v="1"/>
    <n v="28.274333882308138"/>
    <n v="2.8274333882308137E-3"/>
    <n v="25.446900494077326"/>
    <n v="2.5446900494077327E-3"/>
    <n v="2.8274333882308093E-4"/>
    <n v="0.1"/>
    <n v="2.5446900494077327E-4"/>
    <n v="5.7506493506493506"/>
    <n v="1.6259577978033797E-3"/>
    <n v="-1.3714887928626064E-3"/>
  </r>
  <r>
    <s v="STT"/>
    <n v="22"/>
    <d v="2009-02-28T00:00:00"/>
    <n v="27"/>
    <s v="Quarles"/>
    <x v="2"/>
    <n v="70"/>
    <n v="8"/>
    <n v="30"/>
    <n v="11.5"/>
    <n v="2"/>
    <n v="830.95125687450025"/>
    <n v="8.3095125687450019E-2"/>
    <n v="581.66587981215014"/>
    <n v="5.8166587981215011E-2"/>
    <n v="2.4928537706235009E-2"/>
    <n v="6.51"/>
    <n v="0.37866448775770972"/>
    <n v="8.2509316770186327"/>
    <n v="0.20568366142212785"/>
    <n v="0.17298082633558187"/>
  </r>
  <r>
    <s v="STT"/>
    <n v="22"/>
    <d v="2009-02-28T00:00:00"/>
    <n v="27"/>
    <s v="Quarles"/>
    <x v="3"/>
    <n v="60"/>
    <n v="15"/>
    <n v="20"/>
    <n v="12.5"/>
    <n v="2"/>
    <n v="981.74770424681037"/>
    <n v="9.8174770424681035E-2"/>
    <n v="589.0486225480862"/>
    <n v="5.8904862254808621E-2"/>
    <n v="3.9269908169872414E-2"/>
    <n v="5.78"/>
    <n v="0.34047010383279386"/>
    <n v="9.0675767918088734"/>
    <n v="0.35608290793760078"/>
    <n v="-1.5612804104806921E-2"/>
  </r>
  <r>
    <s v="STT"/>
    <n v="22"/>
    <d v="2009-02-28T00:00:00"/>
    <n v="27"/>
    <s v="Quarles"/>
    <x v="3"/>
    <n v="90"/>
    <n v="8"/>
    <n v="10"/>
    <n v="6.5"/>
    <n v="2"/>
    <n v="265.46457922833753"/>
    <n v="2.6546457922833753E-2"/>
    <n v="238.91812130550377"/>
    <n v="2.3891812130550378E-2"/>
    <n v="2.6546457922833749E-3"/>
    <n v="5.78"/>
    <n v="0.13809467411458118"/>
    <n v="9.0675767918088734"/>
    <n v="2.4071204576581809E-2"/>
    <n v="0.11402346953799937"/>
  </r>
  <r>
    <s v="STT"/>
    <n v="22"/>
    <d v="2009-02-28T00:00:00"/>
    <n v="27"/>
    <s v="Quarles"/>
    <x v="8"/>
    <n v="80"/>
    <n v="25"/>
    <n v="30"/>
    <n v="20"/>
    <n v="2"/>
    <n v="2513.2741228718346"/>
    <n v="0.25132741228718347"/>
    <n v="2010.6192982974678"/>
    <n v="0.20106192982974677"/>
    <n v="5.02654824574367E-2"/>
    <n v="6.62"/>
    <n v="1.3310299754729236"/>
    <n v="8.3025000000000002"/>
    <n v="0.41732916810286819"/>
    <n v="0.91370080737005543"/>
  </r>
  <r>
    <s v="STT"/>
    <n v="22"/>
    <d v="2009-02-28T00:00:00"/>
    <n v="27"/>
    <s v="Quarles"/>
    <x v="8"/>
    <n v="60"/>
    <n v="30"/>
    <n v="25"/>
    <n v="21.25"/>
    <n v="2"/>
    <n v="2837.2508652732818"/>
    <n v="0.2837250865273282"/>
    <n v="1702.350519163969"/>
    <n v="0.1702350519163969"/>
    <n v="0.1134900346109313"/>
    <n v="6.62"/>
    <n v="1.1269560436865476"/>
    <n v="8.3025000000000002"/>
    <n v="0.94225101235725706"/>
    <n v="0.1847050313292905"/>
  </r>
  <r>
    <s v="STT"/>
    <n v="22"/>
    <d v="2009-02-28T00:00:00"/>
    <n v="27"/>
    <s v="Quarles"/>
    <x v="11"/>
    <n v="70"/>
    <n v="25"/>
    <n v="20"/>
    <n v="17.5"/>
    <n v="3"/>
    <n v="2886.3382504856222"/>
    <n v="0.28863382504856222"/>
    <n v="2020.4367753399354"/>
    <n v="0.20204367753399355"/>
    <n v="8.6590147514568672E-2"/>
    <n v="1.86"/>
    <n v="0.37580124021322803"/>
    <n v="12.651428571428571"/>
    <n v="1.0954890662700287"/>
    <n v="-0.71968782605680071"/>
  </r>
  <r>
    <s v="STT"/>
    <n v="22"/>
    <d v="2009-02-28T00:00:00"/>
    <n v="27"/>
    <s v="Quarles"/>
    <x v="7"/>
    <n v="40"/>
    <n v="10"/>
    <n v="20"/>
    <n v="10"/>
    <n v="2"/>
    <n v="628.31853071795865"/>
    <n v="6.2831853071795868E-2"/>
    <n v="251.32741228718348"/>
    <n v="2.5132741228718346E-2"/>
    <n v="3.7699111843077518E-2"/>
    <n v="9.1999999999999993"/>
    <n v="0.23122121930420877"/>
    <n v="8.1999999999999993"/>
    <n v="0.30913271711323564"/>
    <n v="-7.7911497809026869E-2"/>
  </r>
  <r>
    <s v="STT"/>
    <n v="22"/>
    <d v="2009-02-28T00:00:00"/>
    <n v="27"/>
    <s v="Quarles"/>
    <x v="3"/>
    <n v="90"/>
    <n v="5"/>
    <n v="10"/>
    <n v="5"/>
    <n v="2"/>
    <n v="157.07963267948966"/>
    <n v="1.5707963267948967E-2"/>
    <n v="141.37166941154069"/>
    <n v="1.4137166941154069E-2"/>
    <n v="1.5707963267948977E-3"/>
    <n v="5.78"/>
    <n v="8.171282491987053E-2"/>
    <n v="9.0675767918088734"/>
    <n v="1.4243316317504041E-2"/>
    <n v="6.7469508602366488E-2"/>
  </r>
  <r>
    <s v="STT"/>
    <n v="22"/>
    <d v="2009-02-28T00:00:00"/>
    <n v="27"/>
    <s v="Quarles"/>
    <x v="3"/>
    <n v="90"/>
    <n v="5"/>
    <n v="10"/>
    <n v="5"/>
    <n v="2"/>
    <n v="157.07963267948966"/>
    <n v="1.5707963267948967E-2"/>
    <n v="141.37166941154069"/>
    <n v="1.4137166941154069E-2"/>
    <n v="1.5707963267948977E-3"/>
    <n v="5.78"/>
    <n v="8.171282491987053E-2"/>
    <n v="9.0675767918088734"/>
    <n v="1.4243316317504041E-2"/>
    <n v="6.7469508602366488E-2"/>
  </r>
  <r>
    <s v="STT"/>
    <n v="22"/>
    <d v="2009-02-28T00:00:00"/>
    <n v="27"/>
    <s v="Quarles"/>
    <x v="3"/>
    <n v="90"/>
    <n v="5"/>
    <n v="10"/>
    <n v="5"/>
    <n v="2"/>
    <n v="157.07963267948966"/>
    <n v="1.5707963267948967E-2"/>
    <n v="141.37166941154069"/>
    <n v="1.4137166941154069E-2"/>
    <n v="1.5707963267948977E-3"/>
    <n v="5.78"/>
    <n v="8.171282491987053E-2"/>
    <n v="9.0675767918088734"/>
    <n v="1.4243316317504041E-2"/>
    <n v="6.7469508602366488E-2"/>
  </r>
  <r>
    <s v="STT"/>
    <n v="22"/>
    <d v="2009-02-28T00:00:00"/>
    <n v="27"/>
    <s v="Quarles"/>
    <x v="3"/>
    <n v="90"/>
    <n v="5"/>
    <n v="10"/>
    <n v="5"/>
    <n v="2"/>
    <n v="157.07963267948966"/>
    <n v="1.5707963267948967E-2"/>
    <n v="141.37166941154069"/>
    <n v="1.4137166941154069E-2"/>
    <n v="1.5707963267948977E-3"/>
    <n v="5.78"/>
    <n v="8.171282491987053E-2"/>
    <n v="9.0675767918088734"/>
    <n v="1.4243316317504041E-2"/>
    <n v="6.7469508602366488E-2"/>
  </r>
  <r>
    <s v="STT"/>
    <n v="22"/>
    <d v="2009-02-28T00:00:00"/>
    <n v="27"/>
    <s v="Quarles"/>
    <x v="25"/>
    <n v="90"/>
    <n v="2"/>
    <n v="15"/>
    <n v="4.75"/>
    <n v="1"/>
    <n v="70.882184246619701"/>
    <n v="7.0882184246619699E-3"/>
    <n v="63.793965821957734"/>
    <n v="6.3793965821957732E-3"/>
    <n v="7.0882184246619673E-4"/>
    <n v="0.1"/>
    <n v="6.3793965821957739E-4"/>
    <n v="5.7506493506493506"/>
    <n v="4.0761858681043102E-3"/>
    <n v="-3.4382462098847327E-3"/>
  </r>
  <r>
    <s v="STT"/>
    <n v="22"/>
    <d v="2009-02-28T00:00:00"/>
    <n v="27"/>
    <s v="Quarles"/>
    <x v="25"/>
    <n v="90"/>
    <n v="2"/>
    <n v="15"/>
    <n v="4.75"/>
    <n v="1"/>
    <n v="70.882184246619701"/>
    <n v="7.0882184246619699E-3"/>
    <n v="63.793965821957734"/>
    <n v="6.3793965821957732E-3"/>
    <n v="7.0882184246619673E-4"/>
    <n v="0.1"/>
    <n v="6.3793965821957739E-4"/>
    <n v="5.7506493506493506"/>
    <n v="4.0761858681043102E-3"/>
    <n v="-3.4382462098847327E-3"/>
  </r>
  <r>
    <s v="STT"/>
    <n v="22"/>
    <d v="2009-02-28T00:00:00"/>
    <n v="27"/>
    <s v="Quarles"/>
    <x v="2"/>
    <n v="90"/>
    <n v="10"/>
    <n v="20"/>
    <n v="10"/>
    <n v="2"/>
    <n v="628.31853071795865"/>
    <n v="6.2831853071795868E-2"/>
    <n v="565.48667764616278"/>
    <n v="5.6548667764616277E-2"/>
    <n v="6.283185307179591E-3"/>
    <n v="6.51"/>
    <n v="0.36813182714765197"/>
    <n v="8.2509316770186327"/>
    <n v="5.1842132683586138E-2"/>
    <n v="0.31628969446406585"/>
  </r>
  <r>
    <s v="STT"/>
    <n v="22"/>
    <d v="2009-02-28T00:00:00"/>
    <n v="27"/>
    <s v="Quarles"/>
    <x v="10"/>
    <n v="90"/>
    <n v="15"/>
    <n v="10"/>
    <n v="10"/>
    <n v="3"/>
    <n v="942.47779607693792"/>
    <n v="9.4247779607693788E-2"/>
    <n v="848.23001646924411"/>
    <n v="8.4823001646924412E-2"/>
    <n v="9.424777960769376E-3"/>
    <n v="6.2835999999999999"/>
    <n v="0.53299381314861427"/>
    <n v="7.9071428571428566"/>
    <n v="7.4523065732654992E-2"/>
    <n v="0.45847074741595928"/>
  </r>
  <r>
    <s v="STT"/>
    <n v="22"/>
    <d v="2009-02-28T00:00:00"/>
    <n v="27"/>
    <s v="Quarles"/>
    <x v="10"/>
    <n v="80"/>
    <n v="7"/>
    <n v="10"/>
    <n v="6"/>
    <n v="3"/>
    <n v="339.29200658769764"/>
    <n v="3.3929200658769768E-2"/>
    <n v="271.43360527015813"/>
    <n v="2.7143360527015811E-2"/>
    <n v="6.7858401317539563E-3"/>
    <n v="6.2835999999999999"/>
    <n v="0.17055802020755656"/>
    <n v="7.9071428571428566"/>
    <n v="5.3656607327511638E-2"/>
    <n v="0.11690141288004492"/>
  </r>
  <r>
    <s v="STT"/>
    <n v="22"/>
    <d v="2009-02-28T00:00:00"/>
    <n v="27"/>
    <s v="Quarles"/>
    <x v="14"/>
    <n v="100"/>
    <n v="4"/>
    <n v="12"/>
    <n v="5"/>
    <n v="2"/>
    <n v="157.07963267948966"/>
    <n v="1.5707963267948967E-2"/>
    <n v="157.07963267948966"/>
    <n v="1.5707963267948967E-2"/>
    <n v="0"/>
    <n v="5.86"/>
    <n v="9.2048664750180947E-2"/>
    <n v="8.461146496815287"/>
    <n v="0"/>
    <n v="9.2048664750180947E-2"/>
  </r>
  <r>
    <s v="STT"/>
    <n v="22"/>
    <d v="2009-02-28T00:00:00"/>
    <n v="27"/>
    <s v="Quarles"/>
    <x v="17"/>
    <n v="20"/>
    <n v="20"/>
    <n v="20"/>
    <n v="15"/>
    <n v="2"/>
    <n v="1413.7166941154069"/>
    <n v="0.1413716694115407"/>
    <n v="282.74333882308139"/>
    <n v="2.8274333882308138E-2"/>
    <n v="0.11309733552923255"/>
    <n v="5.23"/>
    <n v="0.14787476620447157"/>
    <n v="8.461146496815287"/>
    <n v="0.95693312431230915"/>
    <n v="-0.80905835810783755"/>
  </r>
  <r>
    <s v="STT"/>
    <n v="22"/>
    <d v="2009-02-28T00:00:00"/>
    <n v="27"/>
    <s v="Quarles"/>
    <x v="2"/>
    <n v="90"/>
    <n v="2"/>
    <n v="12"/>
    <n v="4"/>
    <n v="2"/>
    <n v="100.53096491487338"/>
    <n v="1.0053096491487338E-2"/>
    <n v="90.477868423386042"/>
    <n v="9.0477868423386038E-3"/>
    <n v="1.0053096491487341E-3"/>
    <n v="6.51"/>
    <n v="5.8901092343624312E-2"/>
    <n v="8.2509316770186327"/>
    <n v="8.2947412293737782E-3"/>
    <n v="5.0606351114250533E-2"/>
  </r>
  <r>
    <s v="STT"/>
    <n v="22"/>
    <d v="2009-02-28T00:00:00"/>
    <n v="27"/>
    <s v="Quarles"/>
    <x v="2"/>
    <n v="90"/>
    <n v="2"/>
    <n v="12"/>
    <n v="4"/>
    <n v="2"/>
    <n v="100.53096491487338"/>
    <n v="1.0053096491487338E-2"/>
    <n v="90.477868423386042"/>
    <n v="9.0477868423386038E-3"/>
    <n v="1.0053096491487341E-3"/>
    <n v="6.51"/>
    <n v="5.8901092343624312E-2"/>
    <n v="8.2509316770186327"/>
    <n v="8.2947412293737782E-3"/>
    <n v="5.0606351114250533E-2"/>
  </r>
  <r>
    <s v="STT"/>
    <n v="22"/>
    <d v="2009-02-28T00:00:00"/>
    <n v="27"/>
    <s v="Quarles"/>
    <x v="7"/>
    <n v="20"/>
    <n v="20"/>
    <n v="20"/>
    <n v="15"/>
    <n v="2"/>
    <n v="1413.7166941154069"/>
    <n v="0.1413716694115407"/>
    <n v="282.74333882308139"/>
    <n v="2.8274333882308138E-2"/>
    <n v="0.11309733552923255"/>
    <n v="9.1999999999999993"/>
    <n v="0.26012387171723483"/>
    <n v="8.1999999999999993"/>
    <n v="0.92739815133970682"/>
    <n v="-0.66727427962247199"/>
  </r>
  <r>
    <s v="STT"/>
    <n v="22"/>
    <d v="2009-02-28T00:00:00"/>
    <n v="27"/>
    <s v="Quarles"/>
    <x v="5"/>
    <n v="90"/>
    <n v="20"/>
    <n v="20"/>
    <n v="15"/>
    <n v="1"/>
    <n v="706.85834705770344"/>
    <n v="7.0685834705770348E-2"/>
    <n v="636.17251235193316"/>
    <n v="6.3617251235193323E-2"/>
    <n v="7.0685834705770251E-3"/>
    <n v="1.93"/>
    <n v="0.12278129488392311"/>
    <n v="8.104694792715291"/>
    <n v="5.7288711645858997E-2"/>
    <n v="6.5492583238064117E-2"/>
  </r>
  <r>
    <s v="STT"/>
    <n v="22"/>
    <d v="2009-02-28T00:00:00"/>
    <n v="27"/>
    <s v="Quarles"/>
    <x v="17"/>
    <n v="100"/>
    <n v="4"/>
    <n v="12"/>
    <n v="5"/>
    <n v="2"/>
    <n v="157.07963267948966"/>
    <n v="1.5707963267948967E-2"/>
    <n v="157.07963267948966"/>
    <n v="1.5707963267948967E-2"/>
    <n v="0"/>
    <n v="5.23"/>
    <n v="8.215264789137311E-2"/>
    <n v="8.461146496815287"/>
    <n v="0"/>
    <n v="8.215264789137311E-2"/>
  </r>
  <r>
    <s v="STT"/>
    <n v="22"/>
    <d v="2009-02-28T00:00:00"/>
    <n v="27"/>
    <s v="Quarles"/>
    <x v="8"/>
    <n v="40"/>
    <n v="25"/>
    <n v="25"/>
    <n v="18.75"/>
    <n v="2"/>
    <n v="2208.9323345553235"/>
    <n v="0.22089323345553236"/>
    <n v="883.57293382212947"/>
    <n v="8.8357293382212945E-2"/>
    <n v="0.13253594007331942"/>
    <n v="6.62"/>
    <n v="0.58492528219024975"/>
    <n v="8.3025000000000002"/>
    <n v="1.1003796424587347"/>
    <n v="-0.5154543602684849"/>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3"/>
    <n v="90"/>
    <n v="10"/>
    <n v="10"/>
    <n v="7.5"/>
    <n v="2"/>
    <n v="353.42917352885172"/>
    <n v="3.5342917352885174E-2"/>
    <n v="318.08625617596658"/>
    <n v="3.1808625617596661E-2"/>
    <n v="3.5342917352885125E-3"/>
    <n v="5.78"/>
    <n v="0.18385385606970872"/>
    <n v="9.0675767918088734"/>
    <n v="3.2047461714384023E-2"/>
    <n v="0.1518063943553247"/>
  </r>
  <r>
    <s v="STT"/>
    <n v="22"/>
    <d v="2009-02-28T00:00:00"/>
    <n v="27"/>
    <s v="Quarles"/>
    <x v="2"/>
    <n v="40"/>
    <n v="20"/>
    <n v="25"/>
    <n v="16.25"/>
    <n v="2"/>
    <n v="1659.1536201771096"/>
    <n v="0.16591536201771095"/>
    <n v="663.6614480708439"/>
    <n v="6.6366144807084387E-2"/>
    <n v="9.9549217210626567E-2"/>
    <n v="6.51"/>
    <n v="0.43204360269411934"/>
    <n v="8.2509316770186327"/>
    <n v="0.82137378970556718"/>
    <n v="-0.38933018701144784"/>
  </r>
  <r>
    <s v="STT"/>
    <n v="22"/>
    <d v="2009-02-28T00:00:00"/>
    <n v="27"/>
    <s v="Quarles"/>
    <x v="8"/>
    <n v="70"/>
    <n v="25"/>
    <n v="40"/>
    <n v="22.5"/>
    <n v="2"/>
    <n v="3180.8625617596654"/>
    <n v="0.31808625617596653"/>
    <n v="2226.6037932317654"/>
    <n v="0.22266037932317653"/>
    <n v="9.5425876852789998E-2"/>
    <n v="6.62"/>
    <n v="1.4740117111194286"/>
    <n v="8.3025000000000002"/>
    <n v="0.79227334257028903"/>
    <n v="0.68173836854913961"/>
  </r>
  <r>
    <s v="STT"/>
    <n v="22"/>
    <d v="2009-02-28T00:00:00"/>
    <n v="27"/>
    <s v="Quarles"/>
    <x v="11"/>
    <n v="80"/>
    <n v="10"/>
    <n v="50"/>
    <n v="17.5"/>
    <n v="3"/>
    <n v="2886.3382504856222"/>
    <n v="0.28863382504856222"/>
    <n v="2309.070600388498"/>
    <n v="0.23090706003884978"/>
    <n v="5.7726765009712439E-2"/>
    <n v="1.86"/>
    <n v="0.4294871316722606"/>
    <n v="12.651428571428571"/>
    <n v="0.73032604418001912"/>
    <n v="-0.30083891250775852"/>
  </r>
  <r>
    <s v="STT"/>
    <n v="22"/>
    <d v="2009-02-28T00:00:00"/>
    <n v="27"/>
    <s v="Quarles"/>
    <x v="5"/>
    <n v="90"/>
    <n v="5"/>
    <n v="15"/>
    <n v="6.25"/>
    <n v="1"/>
    <n v="122.7184630308513"/>
    <n v="1.2271846303085129E-2"/>
    <n v="110.44661672776617"/>
    <n v="1.1044661672776616E-2"/>
    <n v="1.2271846303085129E-3"/>
    <n v="1.93"/>
    <n v="2.1316197028458869E-2"/>
    <n v="8.104694792715291"/>
    <n v="9.9459568829616436E-3"/>
    <n v="1.1370240145497226E-2"/>
  </r>
  <r>
    <s v="STT"/>
    <n v="22"/>
    <d v="2009-02-28T00:00:00"/>
    <n v="27"/>
    <s v="Quarles"/>
    <x v="2"/>
    <n v="90"/>
    <n v="5"/>
    <n v="15"/>
    <n v="6.25"/>
    <n v="2"/>
    <n v="245.43692606170259"/>
    <n v="2.4543692606170259E-2"/>
    <n v="220.89323345553234"/>
    <n v="2.2089323345553233E-2"/>
    <n v="2.4543692606170259E-3"/>
    <n v="6.51"/>
    <n v="0.14380149497955155"/>
    <n v="8.2509316770186327"/>
    <n v="2.0250833079525819E-2"/>
    <n v="0.12355066190002573"/>
  </r>
  <r>
    <s v="STT"/>
    <n v="22"/>
    <d v="2009-02-28T00:00:00"/>
    <n v="27"/>
    <s v="Quarles"/>
    <x v="3"/>
    <n v="100"/>
    <n v="5"/>
    <n v="20"/>
    <n v="7.5"/>
    <n v="2"/>
    <n v="353.42917352885172"/>
    <n v="3.5342917352885174E-2"/>
    <n v="353.42917352885172"/>
    <n v="3.5342917352885174E-2"/>
    <n v="0"/>
    <n v="5.78"/>
    <n v="0.20428206229967633"/>
    <n v="9.0675767918088734"/>
    <n v="0"/>
    <n v="0.20428206229967633"/>
  </r>
  <r>
    <s v="STT"/>
    <n v="49"/>
    <d v="2009-02-28T00:00:00"/>
    <n v="15"/>
    <s v="Campbell"/>
    <x v="9"/>
    <n v="20"/>
    <n v="40"/>
    <n v="60"/>
    <n v="35"/>
    <n v="3"/>
    <n v="11545.353001942489"/>
    <n v="1.1545353001942489"/>
    <n v="2309.070600388498"/>
    <n v="0.23090706003884978"/>
    <n v="0.92362824015539913"/>
    <n v="10.71"/>
    <n v="2.4730146130160815"/>
    <n v="8.1999999999999993"/>
    <n v="7.5737515692742718"/>
    <n v="-5.1007369562581903"/>
  </r>
  <r>
    <s v="STT"/>
    <n v="49"/>
    <d v="2009-02-28T00:00:00"/>
    <n v="15"/>
    <s v="Campbell"/>
    <x v="9"/>
    <n v="30"/>
    <n v="45"/>
    <n v="65"/>
    <n v="38.75"/>
    <n v="3"/>
    <n v="14151.893156717771"/>
    <n v="1.4151893156717772"/>
    <n v="4245.5679470153309"/>
    <n v="0.42455679470153307"/>
    <n v="0.99063252097024412"/>
    <n v="10.71"/>
    <n v="4.5470032712534199"/>
    <n v="8.1999999999999993"/>
    <n v="8.1231866719560006"/>
    <n v="-3.5761834007025808"/>
  </r>
  <r>
    <s v="STT"/>
    <n v="49"/>
    <d v="2009-02-28T00:00:00"/>
    <n v="15"/>
    <s v="Campbell"/>
    <x v="3"/>
    <n v="90"/>
    <n v="10"/>
    <n v="25"/>
    <n v="11.25"/>
    <n v="2"/>
    <n v="795.21564043991634"/>
    <n v="7.9521564043991633E-2"/>
    <n v="715.69407639592475"/>
    <n v="7.1569407639592478E-2"/>
    <n v="7.9521564043991549E-3"/>
    <n v="5.78"/>
    <n v="0.41367117615684457"/>
    <n v="9.0675767918088734"/>
    <n v="7.2106788857364074E-2"/>
    <n v="0.34156438729948047"/>
  </r>
  <r>
    <s v="STT"/>
    <n v="49"/>
    <d v="2009-02-28T00:00:00"/>
    <n v="15"/>
    <s v="Campbell"/>
    <x v="3"/>
    <n v="90"/>
    <n v="10"/>
    <n v="20"/>
    <n v="10"/>
    <n v="2"/>
    <n v="628.31853071795865"/>
    <n v="6.2831853071795868E-2"/>
    <n v="565.48667764616278"/>
    <n v="5.6548667764616277E-2"/>
    <n v="6.283185307179591E-3"/>
    <n v="5.78"/>
    <n v="0.32685129967948212"/>
    <n v="9.0675767918088734"/>
    <n v="5.6973265270016164E-2"/>
    <n v="0.26987803440946595"/>
  </r>
  <r>
    <s v="STT"/>
    <n v="49"/>
    <d v="2009-02-28T00:00:00"/>
    <n v="15"/>
    <s v="Campbell"/>
    <x v="3"/>
    <n v="90"/>
    <n v="10"/>
    <n v="15"/>
    <n v="8.75"/>
    <n v="2"/>
    <n v="481.05637508093707"/>
    <n v="4.8105637508093706E-2"/>
    <n v="432.95073757284337"/>
    <n v="4.3295073757284336E-2"/>
    <n v="4.8105637508093699E-3"/>
    <n v="5.78"/>
    <n v="0.25024552631710345"/>
    <n v="9.0675767918088734"/>
    <n v="4.3620156222356085E-2"/>
    <n v="0.20662537009474735"/>
  </r>
  <r>
    <s v="STT"/>
    <n v="49"/>
    <d v="2009-02-28T00:00:00"/>
    <n v="15"/>
    <s v="Campbell"/>
    <x v="3"/>
    <n v="100"/>
    <n v="10"/>
    <n v="10"/>
    <n v="7.5"/>
    <n v="2"/>
    <n v="353.42917352885172"/>
    <n v="3.5342917352885174E-2"/>
    <n v="353.42917352885172"/>
    <n v="3.5342917352885174E-2"/>
    <n v="0"/>
    <n v="5.78"/>
    <n v="0.20428206229967633"/>
    <n v="9.0675767918088734"/>
    <n v="0"/>
    <n v="0.20428206229967633"/>
  </r>
  <r>
    <s v="STT"/>
    <n v="49"/>
    <d v="2009-02-28T00:00:00"/>
    <n v="15"/>
    <s v="Campbell"/>
    <x v="3"/>
    <n v="90"/>
    <n v="10"/>
    <n v="15"/>
    <n v="8.75"/>
    <n v="2"/>
    <n v="481.05637508093707"/>
    <n v="4.8105637508093706E-2"/>
    <n v="432.95073757284337"/>
    <n v="4.3295073757284336E-2"/>
    <n v="4.8105637508093699E-3"/>
    <n v="5.78"/>
    <n v="0.25024552631710345"/>
    <n v="9.0675767918088734"/>
    <n v="4.3620156222356085E-2"/>
    <n v="0.20662537009474735"/>
  </r>
  <r>
    <s v="STT"/>
    <n v="49"/>
    <d v="2009-02-28T00:00:00"/>
    <n v="15"/>
    <s v="Campbell"/>
    <x v="1"/>
    <n v="90"/>
    <n v="10"/>
    <n v="15"/>
    <n v="8.75"/>
    <n v="3"/>
    <n v="721.58456262140555"/>
    <n v="7.2158456262140555E-2"/>
    <n v="649.42610635926496"/>
    <n v="6.494261063592649E-2"/>
    <n v="7.2158456262140652E-3"/>
    <n v="5.15"/>
    <n v="0.33445444477502145"/>
    <n v="11.257627118644068"/>
    <n v="8.1233299405616646E-2"/>
    <n v="0.25322114536940482"/>
  </r>
  <r>
    <s v="STT"/>
    <n v="49"/>
    <d v="2009-02-28T00:00:00"/>
    <n v="15"/>
    <s v="Campbell"/>
    <x v="1"/>
    <n v="90"/>
    <n v="10"/>
    <n v="15"/>
    <n v="8.75"/>
    <n v="3"/>
    <n v="721.58456262140555"/>
    <n v="7.2158456262140555E-2"/>
    <n v="649.42610635926496"/>
    <n v="6.494261063592649E-2"/>
    <n v="7.2158456262140652E-3"/>
    <n v="5.15"/>
    <n v="0.33445444477502145"/>
    <n v="11.257627118644068"/>
    <n v="8.1233299405616646E-2"/>
    <n v="0.25322114536940482"/>
  </r>
  <r>
    <s v="STT"/>
    <n v="49"/>
    <d v="2009-02-28T00:00:00"/>
    <n v="15"/>
    <s v="Campbell"/>
    <x v="1"/>
    <n v="90"/>
    <n v="10"/>
    <n v="10"/>
    <n v="7.5"/>
    <n v="3"/>
    <n v="530.14376029327764"/>
    <n v="5.3014376029327764E-2"/>
    <n v="477.12938426394987"/>
    <n v="4.7712938426394985E-2"/>
    <n v="5.3014376029327792E-3"/>
    <n v="5.15"/>
    <n v="0.24572163289593418"/>
    <n v="11.257627118644068"/>
    <n v="5.9681607726575457E-2"/>
    <n v="0.18604002516935872"/>
  </r>
  <r>
    <s v="STT"/>
    <n v="49"/>
    <d v="2009-02-28T00:00:00"/>
    <n v="15"/>
    <s v="Campbell"/>
    <x v="9"/>
    <n v="50"/>
    <n v="15"/>
    <n v="20"/>
    <n v="12.5"/>
    <n v="3"/>
    <n v="1472.6215563702156"/>
    <n v="0.14726215563702155"/>
    <n v="736.31077818510778"/>
    <n v="7.3631077818510776E-2"/>
    <n v="7.3631077818510776E-2"/>
    <n v="10.71"/>
    <n v="0.78858884343625046"/>
    <n v="8.1999999999999993"/>
    <n v="0.60377483811178834"/>
    <n v="0.18481400532446213"/>
  </r>
  <r>
    <s v="STT"/>
    <n v="49"/>
    <d v="2009-02-28T00:00:00"/>
    <n v="15"/>
    <s v="Campbell"/>
    <x v="3"/>
    <n v="90"/>
    <n v="10"/>
    <n v="20"/>
    <n v="10"/>
    <n v="2"/>
    <n v="628.31853071795865"/>
    <n v="6.2831853071795868E-2"/>
    <n v="565.48667764616278"/>
    <n v="5.6548667764616277E-2"/>
    <n v="6.283185307179591E-3"/>
    <n v="5.78"/>
    <n v="0.32685129967948212"/>
    <n v="9.0675767918088734"/>
    <n v="5.6973265270016164E-2"/>
    <n v="0.26987803440946595"/>
  </r>
  <r>
    <s v="STT"/>
    <n v="49"/>
    <d v="2009-02-28T00:00:00"/>
    <n v="15"/>
    <s v="Campbell"/>
    <x v="1"/>
    <n v="10"/>
    <n v="10"/>
    <n v="20"/>
    <n v="10"/>
    <n v="3"/>
    <n v="942.47779607693792"/>
    <n v="9.4247779607693788E-2"/>
    <n v="94.247779607693801"/>
    <n v="9.4247779607693795E-3"/>
    <n v="8.4823001646924412E-2"/>
    <n v="5.15"/>
    <n v="4.8537606497962307E-2"/>
    <n v="11.257627118644068"/>
    <n v="0.95490572362520676"/>
    <n v="-0.90636811712724441"/>
  </r>
  <r>
    <s v="STT"/>
    <n v="49"/>
    <d v="2009-02-28T00:00:00"/>
    <n v="15"/>
    <s v="Campbell"/>
    <x v="9"/>
    <n v="30"/>
    <n v="10"/>
    <n v="20"/>
    <n v="10"/>
    <n v="3"/>
    <n v="942.47779607693792"/>
    <n v="9.4247779607693788E-2"/>
    <n v="282.74333882308139"/>
    <n v="2.8274333882308138E-2"/>
    <n v="6.5973445725385646E-2"/>
    <n v="10.71"/>
    <n v="0.30281811587952018"/>
    <n v="8.1999999999999993"/>
    <n v="0.54098225494816221"/>
    <n v="-0.23816413906864203"/>
  </r>
  <r>
    <s v="STT"/>
    <n v="49"/>
    <d v="2009-02-28T00:00:00"/>
    <n v="15"/>
    <s v="Campbell"/>
    <x v="9"/>
    <n v="30"/>
    <n v="40"/>
    <n v="50"/>
    <n v="32.5"/>
    <n v="3"/>
    <n v="9954.9217210626575"/>
    <n v="0.99549217210626573"/>
    <n v="2986.4765163187972"/>
    <n v="0.29864765163187973"/>
    <n v="0.69684452047438605"/>
    <n v="10.71"/>
    <n v="3.198516348977432"/>
    <n v="8.1999999999999993"/>
    <n v="5.7141250678899649"/>
    <n v="-2.5156087189125329"/>
  </r>
  <r>
    <s v="STT"/>
    <n v="49"/>
    <d v="2009-02-28T00:00:00"/>
    <n v="15"/>
    <s v="Campbell"/>
    <x v="2"/>
    <n v="40"/>
    <n v="20"/>
    <n v="30"/>
    <n v="17.5"/>
    <n v="2"/>
    <n v="1924.2255003237483"/>
    <n v="0.19242255003237482"/>
    <n v="769.69020012949932"/>
    <n v="7.6969020012949932E-2"/>
    <n v="0.11545353001942489"/>
    <n v="6.51"/>
    <n v="0.50106832028430404"/>
    <n v="8.2509316770186327"/>
    <n v="0.9525991880608945"/>
    <n v="-0.45153086777659046"/>
  </r>
  <r>
    <s v="STT"/>
    <n v="49"/>
    <d v="2009-02-28T00:00:00"/>
    <n v="15"/>
    <s v="Campbell"/>
    <x v="2"/>
    <n v="30"/>
    <n v="40"/>
    <n v="45"/>
    <n v="31.25"/>
    <n v="2"/>
    <n v="6135.9231515425645"/>
    <n v="0.6135923151542565"/>
    <n v="1840.7769454627694"/>
    <n v="0.18407769454627693"/>
    <n v="0.42951462060797957"/>
    <n v="6.51"/>
    <n v="1.1983457914962627"/>
    <n v="8.2509316770186327"/>
    <n v="3.5438957889170188"/>
    <n v="-2.3455499974207559"/>
  </r>
  <r>
    <s v="STT"/>
    <n v="49"/>
    <d v="2009-02-28T00:00:00"/>
    <n v="15"/>
    <s v="Campbell"/>
    <x v="3"/>
    <n v="90"/>
    <n v="20"/>
    <n v="30"/>
    <n v="17.5"/>
    <n v="2"/>
    <n v="1924.2255003237483"/>
    <n v="0.19242255003237482"/>
    <n v="1731.8029502913735"/>
    <n v="0.17318029502913734"/>
    <n v="1.924225500323748E-2"/>
    <n v="5.78"/>
    <n v="1.0009821052684138"/>
    <n v="9.0675767918088734"/>
    <n v="0.17448062488942434"/>
    <n v="0.82650148037898941"/>
  </r>
  <r>
    <s v="STT"/>
    <n v="49"/>
    <d v="2009-02-28T00:00:00"/>
    <n v="15"/>
    <s v="Campbell"/>
    <x v="18"/>
    <n v="90"/>
    <n v="5"/>
    <n v="15"/>
    <n v="6.25"/>
    <n v="1"/>
    <n v="122.7184630308513"/>
    <n v="1.2271846303085129E-2"/>
    <n v="110.44661672776617"/>
    <n v="1.1044661672776616E-2"/>
    <n v="1.2271846303085129E-3"/>
    <n v="4.2699999999999996"/>
    <n v="4.7160705342756147E-2"/>
    <n v="6.8298200514138809"/>
    <n v="8.3814501948680127E-3"/>
    <n v="3.8779255147888131E-2"/>
  </r>
  <r>
    <s v="STT"/>
    <n v="49"/>
    <d v="2009-02-28T00:00:00"/>
    <n v="15"/>
    <s v="Campbell"/>
    <x v="2"/>
    <n v="70"/>
    <n v="10"/>
    <n v="20"/>
    <n v="10"/>
    <n v="2"/>
    <n v="628.31853071795865"/>
    <n v="6.2831853071795868E-2"/>
    <n v="439.82297150257102"/>
    <n v="4.3982297150257102E-2"/>
    <n v="1.8849555921538766E-2"/>
    <n v="6.51"/>
    <n v="0.28632475444817373"/>
    <n v="8.2509316770186327"/>
    <n v="0.15552639805075835"/>
    <n v="0.13079835639741538"/>
  </r>
  <r>
    <s v="STT"/>
    <n v="49"/>
    <d v="2009-02-28T00:00:00"/>
    <n v="15"/>
    <s v="Campbell"/>
    <x v="3"/>
    <n v="100"/>
    <n v="15"/>
    <n v="15"/>
    <n v="11.25"/>
    <n v="2"/>
    <n v="795.21564043991634"/>
    <n v="7.9521564043991633E-2"/>
    <n v="795.21564043991634"/>
    <n v="7.9521564043991633E-2"/>
    <n v="0"/>
    <n v="5.78"/>
    <n v="0.45963464017427164"/>
    <n v="9.0675767918088734"/>
    <n v="0"/>
    <n v="0.45963464017427164"/>
  </r>
  <r>
    <s v="STT"/>
    <n v="49"/>
    <d v="2009-02-28T00:00:00"/>
    <n v="15"/>
    <s v="Campbell"/>
    <x v="2"/>
    <n v="20"/>
    <n v="30"/>
    <n v="50"/>
    <n v="27.5"/>
    <n v="2"/>
    <n v="4751.6588885545625"/>
    <n v="0.47516588885545624"/>
    <n v="950.33177771091255"/>
    <n v="9.5033177771091257E-2"/>
    <n v="0.38013271108436497"/>
    <n v="6.51"/>
    <n v="0.61866598728980404"/>
    <n v="8.2509316770186327"/>
    <n v="3.1364490273569587"/>
    <n v="-2.5177830400671546"/>
  </r>
  <r>
    <s v="STT"/>
    <n v="51"/>
    <d v="2009-02-28T00:00:00"/>
    <n v="16"/>
    <s v="Parsons"/>
    <x v="9"/>
    <n v="10"/>
    <n v="40"/>
    <n v="45"/>
    <n v="31.25"/>
    <n v="3"/>
    <n v="9203.8847273138472"/>
    <n v="0.92038847273138469"/>
    <n v="920.38847273138481"/>
    <n v="9.2038847273138477E-2"/>
    <n v="0.8283496254582462"/>
    <n v="10.71"/>
    <n v="0.98573605429531319"/>
    <n v="8.1999999999999993"/>
    <n v="6.7924669287576185"/>
    <n v="-5.8067308744623052"/>
  </r>
  <r>
    <s v="STT"/>
    <n v="51"/>
    <d v="2009-02-28T00:00:00"/>
    <n v="16"/>
    <s v="Parsons"/>
    <x v="17"/>
    <n v="100"/>
    <n v="5"/>
    <n v="12"/>
    <n v="5.5"/>
    <n v="2"/>
    <n v="190.06635554218249"/>
    <n v="1.9006635554218249E-2"/>
    <n v="190.06635554218249"/>
    <n v="1.9006635554218249E-2"/>
    <n v="0"/>
    <n v="5.23"/>
    <n v="9.9404703948561449E-2"/>
    <n v="8.461146496815287"/>
    <n v="0"/>
    <n v="9.9404703948561449E-2"/>
  </r>
  <r>
    <s v="STT"/>
    <n v="51"/>
    <d v="2009-02-28T00:00:00"/>
    <n v="16"/>
    <s v="Parsons"/>
    <x v="3"/>
    <n v="100"/>
    <n v="8"/>
    <n v="10"/>
    <n v="6.5"/>
    <n v="2"/>
    <n v="265.46457922833753"/>
    <n v="2.6546457922833753E-2"/>
    <n v="265.46457922833753"/>
    <n v="2.6546457922833753E-2"/>
    <n v="0"/>
    <n v="5.78"/>
    <n v="0.1534385267939791"/>
    <n v="9.0675767918088734"/>
    <n v="0"/>
    <n v="0.1534385267939791"/>
  </r>
  <r>
    <s v="STT"/>
    <n v="51"/>
    <d v="2009-02-28T00:00:00"/>
    <n v="16"/>
    <s v="Parsons"/>
    <x v="9"/>
    <n v="60"/>
    <n v="70"/>
    <n v="50"/>
    <n v="47.5"/>
    <n v="3"/>
    <n v="21264.655273985911"/>
    <n v="2.1264655273985911"/>
    <n v="12758.793164391545"/>
    <n v="1.2758793164391546"/>
    <n v="0.85058621095943643"/>
    <n v="10.71"/>
    <n v="13.664667479063347"/>
    <n v="8.1999999999999993"/>
    <n v="6.9748069298673778"/>
    <n v="6.6898605491959691"/>
  </r>
  <r>
    <s v="STT"/>
    <n v="51"/>
    <d v="2009-02-28T00:00:00"/>
    <n v="16"/>
    <s v="Parsons"/>
    <x v="9"/>
    <n v="20"/>
    <n v="15"/>
    <n v="10"/>
    <n v="10"/>
    <n v="3"/>
    <n v="942.47779607693792"/>
    <n v="9.4247779607693788E-2"/>
    <n v="188.4955592153876"/>
    <n v="1.8849555921538759E-2"/>
    <n v="7.5398223686155036E-2"/>
    <n v="10.71"/>
    <n v="0.20187874391968014"/>
    <n v="8.1999999999999993"/>
    <n v="0.61826543422647129"/>
    <n v="-0.41638669030679115"/>
  </r>
  <r>
    <s v="STT"/>
    <n v="51"/>
    <d v="2009-02-28T00:00:00"/>
    <n v="16"/>
    <s v="Parsons"/>
    <x v="9"/>
    <n v="10"/>
    <n v="35"/>
    <n v="55"/>
    <n v="31.25"/>
    <n v="3"/>
    <n v="9203.8847273138472"/>
    <n v="0.92038847273138469"/>
    <n v="920.38847273138481"/>
    <n v="9.2038847273138477E-2"/>
    <n v="0.8283496254582462"/>
    <n v="10.71"/>
    <n v="0.98573605429531319"/>
    <n v="8.1999999999999993"/>
    <n v="6.7924669287576185"/>
    <n v="-5.8067308744623052"/>
  </r>
  <r>
    <s v="STT"/>
    <n v="51"/>
    <d v="2009-02-28T00:00:00"/>
    <n v="16"/>
    <s v="Parsons"/>
    <x v="9"/>
    <n v="10"/>
    <n v="80"/>
    <n v="110"/>
    <n v="67.5"/>
    <n v="3"/>
    <n v="42941.644583755486"/>
    <n v="4.2941644583755485"/>
    <n v="4294.1644583755487"/>
    <n v="0.42941644583755489"/>
    <n v="3.8647480125379934"/>
    <n v="10.71"/>
    <n v="4.5990501349202129"/>
    <n v="8.1999999999999993"/>
    <n v="31.690933702811542"/>
    <n v="-27.09188356789133"/>
  </r>
  <r>
    <s v="STT"/>
    <n v="51"/>
    <d v="2009-02-28T00:00:00"/>
    <n v="16"/>
    <s v="Parsons"/>
    <x v="17"/>
    <n v="100"/>
    <n v="15"/>
    <n v="25"/>
    <n v="13.75"/>
    <n v="2"/>
    <n v="1187.9147221386406"/>
    <n v="0.11879147221386406"/>
    <n v="1187.9147221386406"/>
    <n v="0.11879147221386406"/>
    <n v="0"/>
    <n v="5.23"/>
    <n v="0.62127939967850909"/>
    <n v="8.461146496815287"/>
    <n v="0"/>
    <n v="0.62127939967850909"/>
  </r>
  <r>
    <s v="STT"/>
    <n v="51"/>
    <d v="2009-02-28T00:00:00"/>
    <n v="16"/>
    <s v="Parsons"/>
    <x v="2"/>
    <n v="60"/>
    <n v="35"/>
    <n v="40"/>
    <n v="27.5"/>
    <n v="2"/>
    <n v="4751.6588885545625"/>
    <n v="0.47516588885545624"/>
    <n v="2850.9953331327374"/>
    <n v="0.28509953331327376"/>
    <n v="0.19006635554218249"/>
    <n v="6.51"/>
    <n v="1.855997961869412"/>
    <n v="8.2509316770186327"/>
    <n v="1.5682245136784794"/>
    <n v="0.28777344819093265"/>
  </r>
  <r>
    <s v="STT"/>
    <n v="51"/>
    <d v="2009-02-28T00:00:00"/>
    <n v="16"/>
    <s v="Parsons"/>
    <x v="3"/>
    <n v="70"/>
    <n v="15"/>
    <n v="15"/>
    <n v="11.25"/>
    <n v="2"/>
    <n v="795.21564043991634"/>
    <n v="7.9521564043991633E-2"/>
    <n v="556.65094830794135"/>
    <n v="5.5665094830794133E-2"/>
    <n v="2.38564692131975E-2"/>
    <n v="5.78"/>
    <n v="0.3217442481219901"/>
    <n v="9.0675767918088734"/>
    <n v="0.21632036657209255"/>
    <n v="0.10542388154989754"/>
  </r>
  <r>
    <s v="STT"/>
    <n v="51"/>
    <d v="2009-02-28T00:00:00"/>
    <n v="16"/>
    <s v="Parsons"/>
    <x v="9"/>
    <n v="50"/>
    <n v="10"/>
    <n v="13"/>
    <n v="8.25"/>
    <n v="3"/>
    <n v="641.47394995486593"/>
    <n v="6.4147394995486592E-2"/>
    <n v="320.73697497743296"/>
    <n v="3.2073697497743296E-2"/>
    <n v="3.2073697497743296E-2"/>
    <n v="10.71"/>
    <n v="0.3435093002008307"/>
    <n v="8.1999999999999993"/>
    <n v="0.263004319481495"/>
    <n v="8.0504980719335706E-2"/>
  </r>
  <r>
    <s v="STT"/>
    <n v="51"/>
    <d v="2009-02-28T00:00:00"/>
    <n v="16"/>
    <s v="Parsons"/>
    <x v="9"/>
    <n v="50"/>
    <n v="20"/>
    <n v="25"/>
    <n v="16.25"/>
    <n v="3"/>
    <n v="2488.7304302656644"/>
    <n v="0.24887304302656643"/>
    <n v="1244.3652151328322"/>
    <n v="0.12443652151328322"/>
    <n v="0.12443652151328322"/>
    <n v="10.71"/>
    <n v="1.3327151454072634"/>
    <n v="8.1999999999999993"/>
    <n v="1.0203794764089222"/>
    <n v="0.3123356689983412"/>
  </r>
  <r>
    <s v="STT"/>
    <n v="51"/>
    <d v="2009-02-28T00:00:00"/>
    <n v="16"/>
    <s v="Parsons"/>
    <x v="17"/>
    <n v="100"/>
    <n v="40"/>
    <n v="35"/>
    <n v="28.75"/>
    <n v="2"/>
    <n v="5193.4453554656266"/>
    <n v="0.51934453554656268"/>
    <n v="5193.4453554656266"/>
    <n v="0.51934453554656268"/>
    <n v="0"/>
    <n v="5.23"/>
    <n v="2.7161719209085229"/>
    <n v="8.461146496815287"/>
    <n v="0"/>
    <n v="2.7161719209085229"/>
  </r>
  <r>
    <s v="STT"/>
    <n v="51"/>
    <d v="2009-02-28T00:00:00"/>
    <n v="16"/>
    <s v="Parsons"/>
    <x v="9"/>
    <n v="60"/>
    <n v="20"/>
    <n v="30"/>
    <n v="17.5"/>
    <n v="3"/>
    <n v="2886.3382504856222"/>
    <n v="0.28863382504856222"/>
    <n v="1731.8029502913732"/>
    <n v="0.17318029502913732"/>
    <n v="0.1154535300194249"/>
    <n v="10.71"/>
    <n v="1.8547609597620609"/>
    <n v="8.1999999999999993"/>
    <n v="0.94671894615928409"/>
    <n v="0.90804201360277681"/>
  </r>
  <r>
    <s v="STT"/>
    <n v="51"/>
    <d v="2009-02-28T00:00:00"/>
    <n v="16"/>
    <s v="Parsons"/>
    <x v="3"/>
    <n v="100"/>
    <n v="15"/>
    <n v="20"/>
    <n v="12.5"/>
    <n v="2"/>
    <n v="981.74770424681037"/>
    <n v="9.8174770424681035E-2"/>
    <n v="981.74770424681037"/>
    <n v="9.8174770424681035E-2"/>
    <n v="0"/>
    <n v="5.78"/>
    <n v="0.56745017305465639"/>
    <n v="9.0675767918088734"/>
    <n v="0"/>
    <n v="0.56745017305465639"/>
  </r>
  <r>
    <s v="STT"/>
    <n v="51"/>
    <d v="2009-02-28T00:00:00"/>
    <n v="16"/>
    <s v="Parsons"/>
    <x v="3"/>
    <n v="100"/>
    <n v="15"/>
    <n v="15"/>
    <n v="11.25"/>
    <n v="2"/>
    <n v="795.21564043991634"/>
    <n v="7.9521564043991633E-2"/>
    <n v="795.21564043991634"/>
    <n v="7.9521564043991633E-2"/>
    <n v="0"/>
    <n v="5.78"/>
    <n v="0.45963464017427164"/>
    <n v="9.0675767918088734"/>
    <n v="0"/>
    <n v="0.45963464017427164"/>
  </r>
  <r>
    <s v="STT"/>
    <n v="51"/>
    <d v="2009-02-28T00:00:00"/>
    <n v="16"/>
    <s v="Parsons"/>
    <x v="3"/>
    <n v="70"/>
    <n v="15"/>
    <n v="22"/>
    <n v="13"/>
    <n v="2"/>
    <n v="1061.8583169133501"/>
    <n v="0.10618583169133501"/>
    <n v="743.30082183934508"/>
    <n v="7.4330082183934512E-2"/>
    <n v="3.1855749507400499E-2"/>
    <n v="5.78"/>
    <n v="0.42962787502314148"/>
    <n v="9.0675767918088734"/>
    <n v="0.28885445491898171"/>
    <n v="0.14077342010415977"/>
  </r>
  <r>
    <s v="STT"/>
    <n v="51"/>
    <d v="2009-02-28T00:00:00"/>
    <n v="16"/>
    <s v="Parsons"/>
    <x v="17"/>
    <n v="70"/>
    <n v="60"/>
    <n v="45"/>
    <n v="41.25"/>
    <n v="2"/>
    <n v="10691.232499247764"/>
    <n v="1.0691232499247765"/>
    <n v="7483.8627494734346"/>
    <n v="0.74838627494734344"/>
    <n v="0.32073697497743303"/>
    <n v="5.23"/>
    <n v="3.9140602179746065"/>
    <n v="8.461146496815287"/>
    <n v="2.7138025322294399"/>
    <n v="1.2002576857451666"/>
  </r>
  <r>
    <s v="STT"/>
    <n v="51"/>
    <d v="2009-02-28T00:00:00"/>
    <n v="16"/>
    <s v="Parsons"/>
    <x v="3"/>
    <n v="90"/>
    <n v="20"/>
    <n v="20"/>
    <n v="15"/>
    <n v="2"/>
    <n v="1413.7166941154069"/>
    <n v="0.1413716694115407"/>
    <n v="1272.3450247038663"/>
    <n v="0.12723450247038665"/>
    <n v="1.413716694115405E-2"/>
    <n v="5.78"/>
    <n v="0.73541542427883488"/>
    <n v="9.0675767918088734"/>
    <n v="0.12818984685753609"/>
    <n v="0.60722557742129879"/>
  </r>
  <r>
    <s v="STT"/>
    <n v="51"/>
    <d v="2009-02-28T00:00:00"/>
    <n v="16"/>
    <s v="Parsons"/>
    <x v="3"/>
    <n v="60"/>
    <n v="20"/>
    <n v="15"/>
    <n v="13.75"/>
    <n v="2"/>
    <n v="1187.9147221386406"/>
    <n v="0.11879147221386406"/>
    <n v="712.74883328318435"/>
    <n v="7.1274883328318439E-2"/>
    <n v="4.7516588885545621E-2"/>
    <n v="5.78"/>
    <n v="0.41196882563768061"/>
    <n v="9.0675767918088734"/>
    <n v="0.43086031860449692"/>
    <n v="-1.8891492966816303E-2"/>
  </r>
  <r>
    <s v="STT"/>
    <n v="51"/>
    <d v="2009-02-28T00:00:00"/>
    <n v="16"/>
    <s v="Parsons"/>
    <x v="3"/>
    <n v="40"/>
    <n v="22"/>
    <n v="15"/>
    <n v="14.75"/>
    <n v="2"/>
    <n v="1366.9855033932588"/>
    <n v="0.13669855033932587"/>
    <n v="546.79420135730356"/>
    <n v="5.4679420135730357E-2"/>
    <n v="8.2019130203595525E-2"/>
    <n v="5.78"/>
    <n v="0.31604704838452147"/>
    <n v="9.0675767918088734"/>
    <n v="0.74371476151847293"/>
    <n v="-0.42766771313395147"/>
  </r>
  <r>
    <s v="STT"/>
    <n v="51"/>
    <d v="2009-02-28T00:00:00"/>
    <n v="16"/>
    <s v="Parsons"/>
    <x v="3"/>
    <n v="100"/>
    <n v="5"/>
    <n v="20"/>
    <n v="7.5"/>
    <n v="2"/>
    <n v="353.42917352885172"/>
    <n v="3.5342917352885174E-2"/>
    <n v="353.42917352885172"/>
    <n v="3.5342917352885174E-2"/>
    <n v="0"/>
    <n v="5.78"/>
    <n v="0.20428206229967633"/>
    <n v="9.0675767918088734"/>
    <n v="0"/>
    <n v="0.20428206229967633"/>
  </r>
  <r>
    <s v="STT"/>
    <n v="51"/>
    <d v="2009-02-28T00:00:00"/>
    <n v="16"/>
    <s v="Parsons"/>
    <x v="3"/>
    <n v="100"/>
    <n v="7"/>
    <n v="18"/>
    <n v="8"/>
    <n v="2"/>
    <n v="402.12385965949352"/>
    <n v="4.0212385965949352E-2"/>
    <n v="402.12385965949352"/>
    <n v="4.0212385965949352E-2"/>
    <n v="0"/>
    <n v="5.78"/>
    <n v="0.23242759088318726"/>
    <n v="9.0675767918088734"/>
    <n v="0"/>
    <n v="0.23242759088318726"/>
  </r>
  <r>
    <s v="STT"/>
    <n v="51"/>
    <d v="2009-02-28T00:00:00"/>
    <n v="16"/>
    <s v="Parsons"/>
    <x v="15"/>
    <n v="90"/>
    <n v="10"/>
    <n v="17"/>
    <n v="9.25"/>
    <n v="2"/>
    <n v="537.60504284555338"/>
    <n v="5.3760504284555338E-2"/>
    <n v="483.84453856099805"/>
    <n v="4.8384453856099803E-2"/>
    <n v="5.3760504284555352E-3"/>
    <n v="5.13"/>
    <n v="0.24821224828179198"/>
    <n v="8.461146496815287"/>
    <n v="4.5487550249428875E-2"/>
    <n v="0.20272469803236309"/>
  </r>
  <r>
    <s v="STT"/>
    <n v="51"/>
    <d v="2009-02-28T00:00:00"/>
    <n v="16"/>
    <s v="Parsons"/>
    <x v="17"/>
    <n v="80"/>
    <n v="14"/>
    <n v="19"/>
    <n v="11.75"/>
    <n v="2"/>
    <n v="867.47227147248168"/>
    <n v="8.6747227147248168E-2"/>
    <n v="693.97781717798534"/>
    <n v="6.9397781717798535E-2"/>
    <n v="1.7349445429449634E-2"/>
    <n v="5.23"/>
    <n v="0.36295039838408638"/>
    <n v="8.461146496815287"/>
    <n v="0.14679619941707575"/>
    <n v="0.21615419896701063"/>
  </r>
  <r>
    <s v="STT"/>
    <n v="51"/>
    <d v="2009-02-28T00:00:00"/>
    <n v="16"/>
    <s v="Parsons"/>
    <x v="17"/>
    <n v="80"/>
    <n v="35"/>
    <n v="30"/>
    <n v="25"/>
    <n v="2"/>
    <n v="3926.9908169872415"/>
    <n v="0.39269908169872414"/>
    <n v="3141.5926535897934"/>
    <n v="0.31415926535897931"/>
    <n v="7.8539816339744828E-2"/>
    <n v="5.23"/>
    <n v="1.643052957827462"/>
    <n v="8.461146496815287"/>
    <n v="0.66453689188354803"/>
    <n v="0.97851606594391394"/>
  </r>
  <r>
    <s v="STT"/>
    <n v="51"/>
    <d v="2009-02-28T00:00:00"/>
    <n v="16"/>
    <s v="Parsons"/>
    <x v="15"/>
    <n v="50"/>
    <n v="15"/>
    <n v="40"/>
    <n v="17.5"/>
    <n v="2"/>
    <n v="1924.2255003237483"/>
    <n v="0.19242255003237482"/>
    <n v="962.11275016187415"/>
    <n v="9.6211275016187411E-2"/>
    <n v="9.6211275016187411E-2"/>
    <n v="5.13"/>
    <n v="0.49356384083304139"/>
    <n v="8.461146496815287"/>
    <n v="0.81405769255734628"/>
    <n v="-0.32049385172430489"/>
  </r>
  <r>
    <s v="STT"/>
    <n v="51"/>
    <d v="2009-02-28T00:00:00"/>
    <n v="16"/>
    <s v="Parsons"/>
    <x v="3"/>
    <n v="100"/>
    <n v="5"/>
    <n v="12"/>
    <n v="5.5"/>
    <n v="2"/>
    <n v="190.06635554218249"/>
    <n v="1.9006635554218249E-2"/>
    <n v="190.06635554218249"/>
    <n v="1.9006635554218249E-2"/>
    <n v="0"/>
    <n v="5.78"/>
    <n v="0.10985835350338148"/>
    <n v="9.0675767918088734"/>
    <n v="0"/>
    <n v="0.10985835350338148"/>
  </r>
  <r>
    <s v="STT"/>
    <n v="51"/>
    <d v="2009-02-28T00:00:00"/>
    <n v="16"/>
    <s v="Parsons"/>
    <x v="3"/>
    <n v="100"/>
    <n v="5"/>
    <n v="14"/>
    <n v="6"/>
    <n v="2"/>
    <n v="226.1946710584651"/>
    <n v="2.2619467105846509E-2"/>
    <n v="226.1946710584651"/>
    <n v="2.2619467105846509E-2"/>
    <n v="0"/>
    <n v="5.78"/>
    <n v="0.13074051987179283"/>
    <n v="9.0675767918088734"/>
    <n v="0"/>
    <n v="0.13074051987179283"/>
  </r>
  <r>
    <s v="STT"/>
    <n v="51"/>
    <d v="2009-02-28T00:00:00"/>
    <n v="16"/>
    <s v="Parsons"/>
    <x v="3"/>
    <n v="100"/>
    <n v="4"/>
    <n v="15"/>
    <n v="5.75"/>
    <n v="2"/>
    <n v="207.73781421862506"/>
    <n v="2.0773781421862505E-2"/>
    <n v="207.73781421862506"/>
    <n v="2.0773781421862505E-2"/>
    <n v="0"/>
    <n v="5.78"/>
    <n v="0.12007245661836528"/>
    <n v="9.0675767918088734"/>
    <n v="0"/>
    <n v="0.12007245661836528"/>
  </r>
  <r>
    <s v="STT"/>
    <n v="51"/>
    <d v="2009-02-28T00:00:00"/>
    <n v="16"/>
    <s v="Parsons"/>
    <x v="15"/>
    <n v="90"/>
    <n v="25"/>
    <n v="20"/>
    <n v="17.5"/>
    <n v="2"/>
    <n v="1924.2255003237483"/>
    <n v="0.19242255003237482"/>
    <n v="1731.8029502913735"/>
    <n v="0.17318029502913734"/>
    <n v="1.924225500323748E-2"/>
    <n v="5.13"/>
    <n v="0.88841491349947455"/>
    <n v="8.461146496815287"/>
    <n v="0.16281153851146923"/>
    <n v="0.72560337498800531"/>
  </r>
  <r>
    <s v="STT"/>
    <n v="51"/>
    <d v="2009-02-28T00:00:00"/>
    <n v="16"/>
    <s v="Parsons"/>
    <x v="15"/>
    <n v="10"/>
    <n v="35"/>
    <n v="25"/>
    <n v="23.75"/>
    <n v="2"/>
    <n v="3544.1092123309854"/>
    <n v="0.35441092123309853"/>
    <n v="354.41092123309858"/>
    <n v="3.5441092123309856E-2"/>
    <n v="0.31896982910978866"/>
    <n v="5.13"/>
    <n v="0.18181280259257956"/>
    <n v="8.461146496815287"/>
    <n v="2.6988504521620591"/>
    <n v="-2.5170376495694797"/>
  </r>
  <r>
    <s v="STT"/>
    <n v="51"/>
    <d v="2009-02-28T00:00:00"/>
    <n v="16"/>
    <s v="Parsons"/>
    <x v="3"/>
    <n v="100"/>
    <n v="8"/>
    <n v="20"/>
    <n v="9"/>
    <n v="2"/>
    <n v="508.93800988154646"/>
    <n v="5.0893800988154644E-2"/>
    <n v="508.93800988154646"/>
    <n v="5.0893800988154644E-2"/>
    <n v="0"/>
    <n v="5.78"/>
    <n v="0.29416616971153386"/>
    <n v="9.0675767918088734"/>
    <n v="0"/>
    <n v="0.29416616971153386"/>
  </r>
  <r>
    <s v="STT"/>
    <n v="51"/>
    <d v="2009-02-28T00:00:00"/>
    <n v="16"/>
    <s v="Parsons"/>
    <x v="3"/>
    <n v="100"/>
    <n v="5"/>
    <n v="22"/>
    <n v="8"/>
    <n v="2"/>
    <n v="402.12385965949352"/>
    <n v="4.0212385965949352E-2"/>
    <n v="402.12385965949352"/>
    <n v="4.0212385965949352E-2"/>
    <n v="0"/>
    <n v="5.78"/>
    <n v="0.23242759088318726"/>
    <n v="9.0675767918088734"/>
    <n v="0"/>
    <n v="0.23242759088318726"/>
  </r>
  <r>
    <s v="STT"/>
    <n v="41"/>
    <d v="2009-02-28T00:00:00"/>
    <n v="24"/>
    <s v="Hemmer"/>
    <x v="17"/>
    <n v="100"/>
    <n v="2"/>
    <n v="14"/>
    <n v="4.5"/>
    <n v="2"/>
    <n v="127.23450247038662"/>
    <n v="1.2723450247038661E-2"/>
    <n v="127.23450247038662"/>
    <n v="1.2723450247038661E-2"/>
    <n v="0"/>
    <n v="5.23"/>
    <n v="6.6543644792012205E-2"/>
    <n v="8.461146496815287"/>
    <n v="0"/>
    <n v="6.6543644792012205E-2"/>
  </r>
  <r>
    <s v="STT"/>
    <n v="41"/>
    <d v="2009-02-28T00:00:00"/>
    <n v="24"/>
    <s v="Hemmer"/>
    <x v="7"/>
    <n v="80"/>
    <n v="8"/>
    <n v="10"/>
    <n v="6.5"/>
    <n v="2"/>
    <n v="265.46457922833753"/>
    <n v="2.6546457922833753E-2"/>
    <n v="212.37166338267002"/>
    <n v="2.1237166338267003E-2"/>
    <n v="5.3092915845667499E-3"/>
    <n v="9.1999999999999993"/>
    <n v="0.19538193031205642"/>
    <n v="8.1999999999999993"/>
    <n v="4.3536190993447348E-2"/>
    <n v="0.15184573931860906"/>
  </r>
  <r>
    <s v="STT"/>
    <n v="41"/>
    <d v="2009-02-28T00:00:00"/>
    <n v="24"/>
    <s v="Hemmer"/>
    <x v="4"/>
    <n v="30"/>
    <n v="40"/>
    <n v="40"/>
    <n v="30"/>
    <n v="2"/>
    <n v="5654.8667764616275"/>
    <n v="0.56548667764616278"/>
    <n v="1696.4600329384882"/>
    <n v="0.16964600329384882"/>
    <n v="0.39584067435231396"/>
    <n v="11.49"/>
    <n v="1.9492325778463231"/>
    <n v="8.1999999999999993"/>
    <n v="3.2458935296889742"/>
    <n v="-1.2966609518426511"/>
  </r>
  <r>
    <s v="STT"/>
    <n v="41"/>
    <d v="2009-02-28T00:00:00"/>
    <n v="24"/>
    <s v="Hemmer"/>
    <x v="4"/>
    <n v="80"/>
    <n v="13"/>
    <n v="15"/>
    <n v="10.25"/>
    <n v="2"/>
    <n v="660.12715633555524"/>
    <n v="6.6012715633555527E-2"/>
    <n v="528.10172506844424"/>
    <n v="5.2810172506844423E-2"/>
    <n v="1.3202543126711104E-2"/>
    <n v="11.49"/>
    <n v="0.60678888210364246"/>
    <n v="8.1999999999999993"/>
    <n v="0.10826085363903104"/>
    <n v="0.49852802846461142"/>
  </r>
  <r>
    <s v="STT"/>
    <n v="41"/>
    <d v="2009-02-28T00:00:00"/>
    <n v="24"/>
    <s v="Hemmer"/>
    <x v="3"/>
    <n v="90"/>
    <n v="7"/>
    <n v="10"/>
    <n v="6"/>
    <n v="2"/>
    <n v="226.1946710584651"/>
    <n v="2.2619467105846509E-2"/>
    <n v="203.57520395261861"/>
    <n v="2.0357520395261862E-2"/>
    <n v="2.2619467105846475E-3"/>
    <n v="5.78"/>
    <n v="0.11766646788461357"/>
    <n v="9.0675767918088734"/>
    <n v="2.051037549720577E-2"/>
    <n v="9.71560923874078E-2"/>
  </r>
  <r>
    <s v="STT"/>
    <n v="41"/>
    <d v="2009-02-28T00:00:00"/>
    <n v="24"/>
    <s v="Hemmer"/>
    <x v="18"/>
    <n v="90"/>
    <n v="2"/>
    <n v="15"/>
    <n v="4.75"/>
    <n v="1"/>
    <n v="70.882184246619701"/>
    <n v="7.0882184246619699E-3"/>
    <n v="63.793965821957734"/>
    <n v="6.3793965821957732E-3"/>
    <n v="7.0882184246619673E-4"/>
    <n v="4.2699999999999996"/>
    <n v="2.7240023405975949E-2"/>
    <n v="6.8298200514138809"/>
    <n v="4.8411256325557612E-3"/>
    <n v="2.239889777342019E-2"/>
  </r>
  <r>
    <s v="STT"/>
    <n v="41"/>
    <d v="2009-02-28T00:00:00"/>
    <n v="24"/>
    <s v="Hemmer"/>
    <x v="3"/>
    <n v="75"/>
    <n v="6"/>
    <n v="14"/>
    <n v="6.5"/>
    <n v="2"/>
    <n v="265.46457922833753"/>
    <n v="2.6546457922833753E-2"/>
    <n v="199.09843442125316"/>
    <n v="1.9909843442125316E-2"/>
    <n v="6.6366144807084373E-3"/>
    <n v="5.78"/>
    <n v="0.11507889509548433"/>
    <n v="9.0675767918088734"/>
    <n v="6.0178011441454522E-2"/>
    <n v="5.4900883654029807E-2"/>
  </r>
  <r>
    <s v="STT"/>
    <n v="41"/>
    <d v="2009-02-28T00:00:00"/>
    <n v="24"/>
    <s v="Hemmer"/>
    <x v="17"/>
    <n v="60"/>
    <n v="7"/>
    <n v="20"/>
    <n v="8.5"/>
    <n v="2"/>
    <n v="453.9601384437251"/>
    <n v="4.5396013844372508E-2"/>
    <n v="272.37608306623503"/>
    <n v="2.7237608306623501E-2"/>
    <n v="1.8158405537749008E-2"/>
    <n v="5.23"/>
    <n v="0.14245269144364092"/>
    <n v="8.461146496815287"/>
    <n v="0.15364092940347632"/>
    <n v="-1.1188237959835395E-2"/>
  </r>
  <r>
    <s v="STT"/>
    <n v="41"/>
    <d v="2009-02-28T00:00:00"/>
    <n v="24"/>
    <s v="Hemmer"/>
    <x v="17"/>
    <n v="15"/>
    <n v="10"/>
    <n v="25"/>
    <n v="11.25"/>
    <n v="2"/>
    <n v="795.21564043991634"/>
    <n v="7.9521564043991633E-2"/>
    <n v="119.28234606598744"/>
    <n v="1.1928234606598745E-2"/>
    <n v="6.7593329437392893E-2"/>
    <n v="5.23"/>
    <n v="6.2384666992511439E-2"/>
    <n v="8.461146496815287"/>
    <n v="0.57191706257727848"/>
    <n v="-0.50953239558476704"/>
  </r>
  <r>
    <s v="STT"/>
    <n v="41"/>
    <d v="2009-02-28T00:00:00"/>
    <n v="24"/>
    <s v="Hemmer"/>
    <x v="3"/>
    <n v="75"/>
    <n v="10"/>
    <n v="15"/>
    <n v="8.75"/>
    <n v="2"/>
    <n v="481.05637508093707"/>
    <n v="4.8105637508093706E-2"/>
    <n v="360.79228131070283"/>
    <n v="3.6079228131070284E-2"/>
    <n v="1.2026409377023421E-2"/>
    <n v="5.78"/>
    <n v="0.20853793859758626"/>
    <n v="9.0675767918088734"/>
    <n v="0.10905039055589019"/>
    <n v="9.9487548041696072E-2"/>
  </r>
  <r>
    <s v="STT"/>
    <n v="41"/>
    <d v="2009-02-28T00:00:00"/>
    <n v="24"/>
    <s v="Hemmer"/>
    <x v="8"/>
    <n v="75"/>
    <n v="12"/>
    <n v="50"/>
    <n v="18.5"/>
    <n v="2"/>
    <n v="2150.4201713822135"/>
    <n v="0.21504201713822135"/>
    <n v="1612.8151285366603"/>
    <n v="0.16128151285366601"/>
    <n v="5.3760504284555338E-2"/>
    <n v="6.62"/>
    <n v="1.067683615091269"/>
    <n v="8.3025000000000002"/>
    <n v="0.44634658682252071"/>
    <n v="0.62133702826874826"/>
  </r>
  <r>
    <s v="STT"/>
    <n v="41"/>
    <d v="2009-02-28T00:00:00"/>
    <n v="24"/>
    <s v="Hemmer"/>
    <x v="3"/>
    <n v="75"/>
    <n v="6"/>
    <n v="12"/>
    <n v="6"/>
    <n v="2"/>
    <n v="226.1946710584651"/>
    <n v="2.2619467105846509E-2"/>
    <n v="169.64600329384882"/>
    <n v="1.6964600329384884E-2"/>
    <n v="5.6548667764616256E-3"/>
    <n v="5.78"/>
    <n v="9.8055389903844631E-2"/>
    <n v="9.0675767918088734"/>
    <n v="5.127593874301449E-2"/>
    <n v="4.6779451160830141E-2"/>
  </r>
  <r>
    <s v="STT"/>
    <n v="41"/>
    <d v="2009-02-28T00:00:00"/>
    <n v="24"/>
    <s v="Hemmer"/>
    <x v="3"/>
    <n v="85"/>
    <n v="5"/>
    <n v="12"/>
    <n v="5.5"/>
    <n v="2"/>
    <n v="190.06635554218249"/>
    <n v="1.9006635554218249E-2"/>
    <n v="161.55640221085511"/>
    <n v="1.615564022108551E-2"/>
    <n v="2.8509953331327387E-3"/>
    <n v="5.78"/>
    <n v="9.3379600477874247E-2"/>
    <n v="9.0675767918088734"/>
    <n v="2.585161911626983E-2"/>
    <n v="6.7527981361604414E-2"/>
  </r>
  <r>
    <s v="STT"/>
    <n v="41"/>
    <d v="2009-02-28T00:00:00"/>
    <n v="24"/>
    <s v="Hemmer"/>
    <x v="4"/>
    <n v="75"/>
    <n v="33"/>
    <n v="35"/>
    <n v="25.25"/>
    <n v="2"/>
    <n v="4005.9233324086849"/>
    <n v="0.40059233324086851"/>
    <n v="3004.4424993065136"/>
    <n v="0.30044424993065139"/>
    <n v="0.10014808331021713"/>
    <n v="11.49"/>
    <n v="3.4521044317031846"/>
    <n v="8.1999999999999993"/>
    <n v="0.82121428314378042"/>
    <n v="2.6308901485594043"/>
  </r>
  <r>
    <s v="STT"/>
    <n v="41"/>
    <d v="2009-02-28T00:00:00"/>
    <n v="24"/>
    <s v="Hemmer"/>
    <x v="2"/>
    <n v="90"/>
    <n v="25"/>
    <n v="32"/>
    <n v="20.5"/>
    <n v="2"/>
    <n v="2640.508625342221"/>
    <n v="0.26405086253422211"/>
    <n v="2376.4577628079987"/>
    <n v="0.23764577628079989"/>
    <n v="2.6405086253422222E-2"/>
    <n v="6.51"/>
    <n v="1.5470740035880073"/>
    <n v="8.2509316770186327"/>
    <n v="0.21786656260277065"/>
    <n v="1.3292074409852366"/>
  </r>
  <r>
    <s v="STT"/>
    <n v="41"/>
    <d v="2009-02-28T00:00:00"/>
    <n v="24"/>
    <s v="Hemmer"/>
    <x v="4"/>
    <n v="75"/>
    <n v="30"/>
    <n v="28"/>
    <n v="22"/>
    <n v="2"/>
    <n v="3041.0616886749199"/>
    <n v="0.30410616886749198"/>
    <n v="2280.79626650619"/>
    <n v="0.22807962665061901"/>
    <n v="7.6026542216872967E-2"/>
    <n v="11.49"/>
    <n v="2.6206349102156126"/>
    <n v="8.1999999999999993"/>
    <n v="0.62341764617835826"/>
    <n v="1.9972172640372543"/>
  </r>
  <r>
    <s v="STT"/>
    <n v="41"/>
    <d v="2009-02-28T00:00:00"/>
    <n v="24"/>
    <s v="Hemmer"/>
    <x v="4"/>
    <n v="80"/>
    <n v="22"/>
    <n v="23"/>
    <n v="16.75"/>
    <n v="2"/>
    <n v="1762.8261777455727"/>
    <n v="0.17628261777455728"/>
    <n v="1410.2609421964582"/>
    <n v="0.14102609421964582"/>
    <n v="3.5256523554911462E-2"/>
    <n v="11.49"/>
    <n v="1.6203898225837305"/>
    <n v="8.1999999999999993"/>
    <n v="0.28910349315027395"/>
    <n v="1.3312863294334565"/>
  </r>
  <r>
    <s v="STT"/>
    <n v="41"/>
    <d v="2009-02-28T00:00:00"/>
    <n v="24"/>
    <s v="Hemmer"/>
    <x v="2"/>
    <n v="90"/>
    <n v="2"/>
    <n v="17"/>
    <n v="5.25"/>
    <n v="2"/>
    <n v="173.18029502913734"/>
    <n v="1.7318029502913734E-2"/>
    <n v="155.86226552622361"/>
    <n v="1.5586226552622361E-2"/>
    <n v="1.7318029502913727E-3"/>
    <n v="6.51"/>
    <n v="0.10146633485757156"/>
    <n v="8.2509316770186327"/>
    <n v="1.4288987820913411E-2"/>
    <n v="8.7177347036658151E-2"/>
  </r>
  <r>
    <s v="STT"/>
    <n v="41"/>
    <d v="2009-02-28T00:00:00"/>
    <n v="24"/>
    <s v="Hemmer"/>
    <x v="2"/>
    <n v="90"/>
    <n v="6"/>
    <n v="23"/>
    <n v="8.75"/>
    <n v="2"/>
    <n v="481.05637508093707"/>
    <n v="4.8105637508093706E-2"/>
    <n v="432.95073757284337"/>
    <n v="4.3295073757284336E-2"/>
    <n v="4.8105637508093699E-3"/>
    <n v="6.51"/>
    <n v="0.28185093015992102"/>
    <n v="8.2509316770186327"/>
    <n v="3.9691632835870599E-2"/>
    <n v="0.24215929732405042"/>
  </r>
  <r>
    <s v="STT"/>
    <n v="41"/>
    <d v="2009-02-28T00:00:00"/>
    <n v="24"/>
    <s v="Hemmer"/>
    <x v="14"/>
    <n v="100"/>
    <n v="5"/>
    <n v="15"/>
    <n v="6.25"/>
    <n v="2"/>
    <n v="245.43692606170259"/>
    <n v="2.4543692606170259E-2"/>
    <n v="245.43692606170259"/>
    <n v="2.4543692606170259E-2"/>
    <n v="0"/>
    <n v="5.86"/>
    <n v="0.14382603867215774"/>
    <n v="8.461146496815287"/>
    <n v="0"/>
    <n v="0.14382603867215774"/>
  </r>
  <r>
    <s v="STT"/>
    <n v="41"/>
    <d v="2009-02-28T00:00:00"/>
    <n v="24"/>
    <s v="Hemmer"/>
    <x v="8"/>
    <n v="100"/>
    <n v="7"/>
    <n v="15"/>
    <n v="7.25"/>
    <n v="2"/>
    <n v="330.259927708627"/>
    <n v="3.3025992770862697E-2"/>
    <n v="330.259927708627"/>
    <n v="3.3025992770862697E-2"/>
    <n v="0"/>
    <n v="6.62"/>
    <n v="0.21863207214311106"/>
    <n v="8.3025000000000002"/>
    <n v="0"/>
    <n v="0.21863207214311106"/>
  </r>
  <r>
    <s v="STT"/>
    <n v="41"/>
    <d v="2009-02-28T00:00:00"/>
    <n v="24"/>
    <s v="Hemmer"/>
    <x v="8"/>
    <n v="90"/>
    <n v="2"/>
    <n v="18"/>
    <n v="5.5"/>
    <n v="2"/>
    <n v="190.06635554218249"/>
    <n v="1.9006635554218249E-2"/>
    <n v="171.05971998796426"/>
    <n v="1.7105971998796425E-2"/>
    <n v="1.9006635554218235E-3"/>
    <n v="6.62"/>
    <n v="0.11324153463203233"/>
    <n v="8.3025000000000002"/>
    <n v="1.5780259168889688E-2"/>
    <n v="9.7461275463142649E-2"/>
  </r>
  <r>
    <s v="STT"/>
    <n v="41"/>
    <d v="2009-02-28T00:00:00"/>
    <n v="24"/>
    <s v="Hemmer"/>
    <x v="3"/>
    <n v="80"/>
    <n v="6"/>
    <n v="10"/>
    <n v="5.5"/>
    <n v="2"/>
    <n v="190.06635554218249"/>
    <n v="1.9006635554218249E-2"/>
    <n v="152.05308443374599"/>
    <n v="1.52053084433746E-2"/>
    <n v="3.8013271108436487E-3"/>
    <n v="5.78"/>
    <n v="8.7886682802705188E-2"/>
    <n v="9.0675767918088734"/>
    <n v="3.4468825488359743E-2"/>
    <n v="5.3417857314345445E-2"/>
  </r>
  <r>
    <s v="STT"/>
    <n v="41"/>
    <d v="2009-02-28T00:00:00"/>
    <n v="24"/>
    <s v="Hemmer"/>
    <x v="18"/>
    <n v="100"/>
    <n v="7"/>
    <n v="25"/>
    <n v="9.75"/>
    <n v="1"/>
    <n v="298.64765163187968"/>
    <n v="2.9864765163187968E-2"/>
    <n v="298.64765163187968"/>
    <n v="2.9864765163187968E-2"/>
    <n v="0"/>
    <n v="4.2699999999999996"/>
    <n v="0.12752254724681261"/>
    <n v="6.8298200514138809"/>
    <n v="0"/>
    <n v="0.12752254724681261"/>
  </r>
  <r>
    <s v="STT"/>
    <n v="41"/>
    <d v="2009-02-28T00:00:00"/>
    <n v="24"/>
    <s v="Hemmer"/>
    <x v="13"/>
    <n v="100"/>
    <n v="12"/>
    <n v="25"/>
    <n v="12.25"/>
    <n v="3"/>
    <n v="1414.3057427379538"/>
    <n v="0.14143057427379538"/>
    <n v="1414.3057427379538"/>
    <n v="0.14143057427379538"/>
    <n v="0"/>
    <n v="12.13"/>
    <n v="1.7155528659411381"/>
    <n v="8.104694792715291"/>
    <n v="0"/>
    <n v="1.7155528659411381"/>
  </r>
  <r>
    <s v="STT"/>
    <n v="41"/>
    <d v="2009-02-28T00:00:00"/>
    <n v="24"/>
    <s v="Hemmer"/>
    <x v="9"/>
    <n v="90"/>
    <n v="10"/>
    <n v="18"/>
    <n v="9.5"/>
    <n v="3"/>
    <n v="850.58621095943647"/>
    <n v="8.5058621095943643E-2"/>
    <n v="765.52758986349284"/>
    <n v="7.6552758986349279E-2"/>
    <n v="8.5058621095943643E-3"/>
    <n v="10.71"/>
    <n v="0.81988004874380083"/>
    <n v="8.1999999999999993"/>
    <n v="6.9748069298673776E-2"/>
    <n v="0.75013197944512711"/>
  </r>
  <r>
    <s v="STT"/>
    <n v="41"/>
    <d v="2009-02-28T00:00:00"/>
    <n v="24"/>
    <s v="Hemmer"/>
    <x v="8"/>
    <n v="30"/>
    <n v="55"/>
    <n v="60"/>
    <n v="42.5"/>
    <n v="2"/>
    <n v="11349.003461093127"/>
    <n v="1.1349003461093128"/>
    <n v="3404.701038327938"/>
    <n v="0.3404701038327938"/>
    <n v="0.79443024227651904"/>
    <n v="6.62"/>
    <n v="2.2539120873730951"/>
    <n v="8.3025000000000002"/>
    <n v="6.5957570865007993"/>
    <n v="-4.3418449991277042"/>
  </r>
  <r>
    <s v="STT"/>
    <n v="41"/>
    <d v="2009-02-28T00:00:00"/>
    <n v="24"/>
    <s v="Hemmer"/>
    <x v="3"/>
    <n v="90"/>
    <n v="5"/>
    <n v="17"/>
    <n v="6.75"/>
    <n v="2"/>
    <n v="286.27763055836988"/>
    <n v="2.8627763055836988E-2"/>
    <n v="257.64986750253291"/>
    <n v="2.576498675025329E-2"/>
    <n v="2.8627763055836981E-3"/>
    <n v="5.78"/>
    <n v="0.14892162341646403"/>
    <n v="9.0675767918088734"/>
    <n v="2.5958443988651089E-2"/>
    <n v="0.12296317942781294"/>
  </r>
  <r>
    <s v="STT"/>
    <n v="41"/>
    <d v="2009-02-28T00:00:00"/>
    <n v="24"/>
    <s v="Hemmer"/>
    <x v="3"/>
    <n v="90"/>
    <n v="7"/>
    <n v="12"/>
    <n v="6.5"/>
    <n v="2"/>
    <n v="265.46457922833753"/>
    <n v="2.6546457922833753E-2"/>
    <n v="238.91812130550377"/>
    <n v="2.3891812130550378E-2"/>
    <n v="2.6546457922833749E-3"/>
    <n v="5.78"/>
    <n v="0.13809467411458118"/>
    <n v="9.0675767918088734"/>
    <n v="2.4071204576581809E-2"/>
    <n v="0.11402346953799937"/>
  </r>
  <r>
    <s v="STT"/>
    <n v="41"/>
    <d v="2009-02-28T00:00:00"/>
    <n v="24"/>
    <s v="Hemmer"/>
    <x v="3"/>
    <n v="90"/>
    <n v="5"/>
    <n v="18"/>
    <n v="7"/>
    <n v="2"/>
    <n v="307.8760800517997"/>
    <n v="3.0787608005179972E-2"/>
    <n v="277.08847204661976"/>
    <n v="2.7708847204661977E-2"/>
    <n v="3.0787608005179955E-3"/>
    <n v="5.78"/>
    <n v="0.16015713684294622"/>
    <n v="9.0675767918088734"/>
    <n v="2.7916899982307883E-2"/>
    <n v="0.13224023686063835"/>
  </r>
  <r>
    <s v="STT"/>
    <n v="41"/>
    <d v="2009-02-28T00:00:00"/>
    <n v="24"/>
    <s v="Hemmer"/>
    <x v="3"/>
    <n v="100"/>
    <n v="10"/>
    <n v="25"/>
    <n v="11.25"/>
    <n v="2"/>
    <n v="795.21564043991634"/>
    <n v="7.9521564043991633E-2"/>
    <n v="795.21564043991634"/>
    <n v="7.9521564043991633E-2"/>
    <n v="0"/>
    <n v="5.78"/>
    <n v="0.45963464017427164"/>
    <n v="9.0675767918088734"/>
    <n v="0"/>
    <n v="0.45963464017427164"/>
  </r>
  <r>
    <s v="STT"/>
    <n v="41"/>
    <d v="2009-02-28T00:00:00"/>
    <n v="24"/>
    <s v="Hemmer"/>
    <x v="3"/>
    <n v="100"/>
    <n v="2"/>
    <n v="10"/>
    <n v="3.5"/>
    <n v="2"/>
    <n v="76.969020012949926"/>
    <n v="7.696902001294993E-3"/>
    <n v="76.969020012949926"/>
    <n v="7.696902001294993E-3"/>
    <n v="0"/>
    <n v="5.78"/>
    <n v="4.4488093567485058E-2"/>
    <n v="9.0675767918088734"/>
    <n v="0"/>
    <n v="4.4488093567485058E-2"/>
  </r>
  <r>
    <s v="STT"/>
    <n v="41"/>
    <d v="2009-02-28T00:00:00"/>
    <n v="24"/>
    <s v="Hemmer"/>
    <x v="3"/>
    <n v="100"/>
    <n v="2"/>
    <n v="10"/>
    <n v="3.5"/>
    <n v="2"/>
    <n v="76.969020012949926"/>
    <n v="7.696902001294993E-3"/>
    <n v="76.969020012949926"/>
    <n v="7.696902001294993E-3"/>
    <n v="0"/>
    <n v="5.78"/>
    <n v="4.4488093567485058E-2"/>
    <n v="9.0675767918088734"/>
    <n v="0"/>
    <n v="4.4488093567485058E-2"/>
  </r>
  <r>
    <s v="STT"/>
    <n v="41"/>
    <d v="2009-02-28T00:00:00"/>
    <n v="24"/>
    <s v="Hemmer"/>
    <x v="7"/>
    <n v="30"/>
    <n v="10"/>
    <n v="45"/>
    <n v="16.25"/>
    <n v="2"/>
    <n v="1659.1536201771096"/>
    <n v="0.16591536201771095"/>
    <n v="497.74608605313284"/>
    <n v="4.9774608605313284E-2"/>
    <n v="0.11614075341239767"/>
    <n v="9.1999999999999993"/>
    <n v="0.45792639916888217"/>
    <n v="8.1999999999999993"/>
    <n v="0.95235417798166078"/>
    <n v="-0.49442777881277861"/>
  </r>
  <r>
    <s v="STT"/>
    <n v="41"/>
    <d v="2009-02-28T00:00:00"/>
    <n v="24"/>
    <s v="Hemmer"/>
    <x v="4"/>
    <n v="90"/>
    <n v="12"/>
    <n v="15"/>
    <n v="9.75"/>
    <n v="2"/>
    <n v="597.29530326375937"/>
    <n v="5.9729530326375936E-2"/>
    <n v="537.56577293738349"/>
    <n v="5.3756577293738346E-2"/>
    <n v="5.9729530326375901E-3"/>
    <n v="11.49"/>
    <n v="0.61766307310505364"/>
    <n v="8.1999999999999993"/>
    <n v="4.8978214867628232E-2"/>
    <n v="0.56868485823742543"/>
  </r>
  <r>
    <s v="STT"/>
    <n v="41"/>
    <d v="2009-02-28T00:00:00"/>
    <n v="24"/>
    <s v="Hemmer"/>
    <x v="26"/>
    <n v="90"/>
    <n v="5"/>
    <n v="10"/>
    <n v="5"/>
    <n v="2"/>
    <n v="157.07963267948966"/>
    <n v="1.5707963267948967E-2"/>
    <n v="141.37166941154069"/>
    <n v="1.4137166941154069E-2"/>
    <n v="1.5707963267948977E-3"/>
    <n v="3.76"/>
    <n v="5.3155747698739299E-2"/>
    <n v="8.104694792715291"/>
    <n v="1.2730824810190914E-2"/>
    <n v="4.0424922888548383E-2"/>
  </r>
  <r>
    <s v="STT"/>
    <n v="32"/>
    <d v="2009-03-01T00:00:00"/>
    <n v="25"/>
    <s v="Quarles"/>
    <x v="8"/>
    <n v="10"/>
    <n v="35"/>
    <n v="40"/>
    <n v="27.5"/>
    <n v="2"/>
    <n v="4751.6588885545625"/>
    <n v="0.47516588885545624"/>
    <n v="475.16588885545627"/>
    <n v="4.7516588885545628E-2"/>
    <n v="0.42764929996991063"/>
    <n v="6.62"/>
    <n v="0.31455981842231207"/>
    <n v="8.3025000000000002"/>
    <n v="3.5505583130001832"/>
    <n v="-3.235998494577871"/>
  </r>
  <r>
    <s v="STT"/>
    <n v="32"/>
    <d v="2009-03-01T00:00:00"/>
    <n v="25"/>
    <s v="Quarles"/>
    <x v="2"/>
    <n v="90"/>
    <n v="5"/>
    <n v="15"/>
    <n v="6.25"/>
    <n v="2"/>
    <n v="245.43692606170259"/>
    <n v="2.4543692606170259E-2"/>
    <n v="220.89323345553234"/>
    <n v="2.2089323345553233E-2"/>
    <n v="2.4543692606170259E-3"/>
    <n v="6.51"/>
    <n v="0.14380149497955155"/>
    <n v="8.2509316770186327"/>
    <n v="2.0250833079525819E-2"/>
    <n v="0.12355066190002573"/>
  </r>
  <r>
    <s v="STT"/>
    <n v="32"/>
    <d v="2009-03-01T00:00:00"/>
    <n v="25"/>
    <s v="Quarles"/>
    <x v="8"/>
    <n v="10"/>
    <n v="10"/>
    <n v="20"/>
    <n v="10"/>
    <n v="2"/>
    <n v="628.31853071795865"/>
    <n v="6.2831853071795868E-2"/>
    <n v="62.831853071795869"/>
    <n v="6.2831853071795866E-3"/>
    <n v="5.6548667764616284E-2"/>
    <n v="6.62"/>
    <n v="4.1594686733528861E-2"/>
    <n v="8.3025000000000002"/>
    <n v="0.4694953141157267"/>
    <n v="-0.42790062738219786"/>
  </r>
  <r>
    <s v="STT"/>
    <n v="32"/>
    <d v="2009-03-01T00:00:00"/>
    <n v="25"/>
    <s v="Quarles"/>
    <x v="2"/>
    <n v="90"/>
    <n v="10"/>
    <n v="15"/>
    <n v="8.75"/>
    <n v="2"/>
    <n v="481.05637508093707"/>
    <n v="4.8105637508093706E-2"/>
    <n v="432.95073757284337"/>
    <n v="4.3295073757284336E-2"/>
    <n v="4.8105637508093699E-3"/>
    <n v="6.51"/>
    <n v="0.28185093015992102"/>
    <n v="8.2509316770186327"/>
    <n v="3.9691632835870599E-2"/>
    <n v="0.24215929732405042"/>
  </r>
  <r>
    <s v="STT"/>
    <n v="32"/>
    <d v="2009-03-01T00:00:00"/>
    <n v="25"/>
    <s v="Quarles"/>
    <x v="2"/>
    <n v="90"/>
    <n v="10"/>
    <n v="25"/>
    <n v="11.25"/>
    <n v="2"/>
    <n v="795.21564043991634"/>
    <n v="7.9521564043991633E-2"/>
    <n v="715.69407639592475"/>
    <n v="7.1569407639592478E-2"/>
    <n v="7.9521564043991549E-3"/>
    <n v="6.51"/>
    <n v="0.46591684373374703"/>
    <n v="8.2509316770186327"/>
    <n v="6.5612699177663575E-2"/>
    <n v="0.40030414455608343"/>
  </r>
  <r>
    <s v="STT"/>
    <n v="32"/>
    <d v="2009-03-01T00:00:00"/>
    <n v="25"/>
    <s v="Quarles"/>
    <x v="3"/>
    <n v="100"/>
    <n v="10"/>
    <n v="20"/>
    <n v="10"/>
    <n v="2"/>
    <n v="628.31853071795865"/>
    <n v="6.2831853071795868E-2"/>
    <n v="628.31853071795865"/>
    <n v="6.2831853071795868E-2"/>
    <n v="0"/>
    <n v="5.78"/>
    <n v="0.36316811075498012"/>
    <n v="9.0675767918088734"/>
    <n v="0"/>
    <n v="0.36316811075498012"/>
  </r>
  <r>
    <s v="STT"/>
    <n v="32"/>
    <d v="2009-03-01T00:00:00"/>
    <n v="25"/>
    <s v="Quarles"/>
    <x v="17"/>
    <n v="90"/>
    <n v="5"/>
    <n v="15"/>
    <n v="6.25"/>
    <n v="2"/>
    <n v="245.43692606170259"/>
    <n v="2.4543692606170259E-2"/>
    <n v="220.89323345553234"/>
    <n v="2.2089323345553233E-2"/>
    <n v="2.4543692606170259E-3"/>
    <n v="5.23"/>
    <n v="0.11552716109724341"/>
    <n v="8.461146496815287"/>
    <n v="2.0766777871360876E-2"/>
    <n v="9.4760383225882538E-2"/>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19"/>
    <n v="70"/>
    <n v="10"/>
    <n v="10"/>
    <n v="7.5"/>
    <n v="2"/>
    <n v="353.42917352885172"/>
    <n v="3.5342917352885174E-2"/>
    <n v="247.40042147019619"/>
    <n v="2.4740042147019619E-2"/>
    <n v="1.0602875205865555E-2"/>
    <n v="8.19"/>
    <n v="0.20262094518409066"/>
    <n v="10.218461538461538"/>
    <n v="0.10834507248824464"/>
    <n v="9.4275872695846016E-2"/>
  </r>
  <r>
    <s v="STT"/>
    <n v="32"/>
    <d v="2009-03-01T00:00:00"/>
    <n v="25"/>
    <s v="Quarles"/>
    <x v="4"/>
    <n v="70"/>
    <n v="15"/>
    <n v="20"/>
    <n v="12.5"/>
    <n v="2"/>
    <n v="981.74770424681037"/>
    <n v="9.8174770424681035E-2"/>
    <n v="687.22339297276721"/>
    <n v="6.8722339297276724E-2"/>
    <n v="2.945243112740431E-2"/>
    <n v="11.49"/>
    <n v="0.78961967852570958"/>
    <n v="8.1999999999999993"/>
    <n v="0.24150993524471531"/>
    <n v="0.54810974328099427"/>
  </r>
  <r>
    <s v="STT"/>
    <n v="32"/>
    <d v="2009-03-01T00:00:00"/>
    <n v="25"/>
    <s v="Quarles"/>
    <x v="11"/>
    <n v="80"/>
    <n v="10"/>
    <n v="25"/>
    <n v="11.25"/>
    <n v="3"/>
    <n v="1192.8234606598746"/>
    <n v="0.11928234606598746"/>
    <n v="954.25876852789975"/>
    <n v="9.542587685278997E-2"/>
    <n v="2.3856469213197493E-2"/>
    <n v="1.86"/>
    <n v="0.17749213094618935"/>
    <n v="12.651428571428571"/>
    <n v="0.30181841621725286"/>
    <n v="-0.12432628527106351"/>
  </r>
  <r>
    <s v="STT"/>
    <n v="32"/>
    <d v="2009-03-01T00:00:00"/>
    <n v="25"/>
    <s v="Quarles"/>
    <x v="2"/>
    <n v="60"/>
    <n v="30"/>
    <n v="35"/>
    <n v="23.75"/>
    <n v="2"/>
    <n v="3544.1092123309854"/>
    <n v="0.35441092123309853"/>
    <n v="2126.4655273985913"/>
    <n v="0.21264655273985913"/>
    <n v="0.1417643684932394"/>
    <n v="6.51"/>
    <n v="1.3843290583364829"/>
    <n v="8.2509316770186327"/>
    <n v="1.1696881186734112"/>
    <n v="0.21464093966307174"/>
  </r>
  <r>
    <s v="STT"/>
    <n v="32"/>
    <d v="2009-03-01T00:00:00"/>
    <n v="25"/>
    <s v="Quarles"/>
    <x v="7"/>
    <n v="10"/>
    <n v="15"/>
    <n v="15"/>
    <n v="11.25"/>
    <n v="2"/>
    <n v="795.21564043991634"/>
    <n v="7.9521564043991633E-2"/>
    <n v="79.521564043991646"/>
    <n v="7.9521564043991654E-3"/>
    <n v="7.1569407639592464E-2"/>
    <n v="9.1999999999999993"/>
    <n v="7.3159838920472314E-2"/>
    <n v="8.1999999999999993"/>
    <n v="0.58686914264465817"/>
    <n v="-0.51370930372418588"/>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8"/>
    <n v="10"/>
    <n v="35"/>
    <n v="35"/>
    <n v="26.25"/>
    <n v="2"/>
    <n v="4329.5073757284335"/>
    <n v="0.43295073757284336"/>
    <n v="432.95073757284337"/>
    <n v="4.3295073757284336E-2"/>
    <n v="0.38965566381555905"/>
    <n v="6.62"/>
    <n v="0.2866133882732223"/>
    <n v="8.3025000000000002"/>
    <n v="3.2351161488286793"/>
    <n v="-2.9485027605554568"/>
  </r>
  <r>
    <s v="STT"/>
    <n v="32"/>
    <d v="2009-03-01T00:00:00"/>
    <n v="25"/>
    <s v="Quarles"/>
    <x v="3"/>
    <n v="90"/>
    <n v="5"/>
    <n v="15"/>
    <n v="6.25"/>
    <n v="2"/>
    <n v="245.43692606170259"/>
    <n v="2.4543692606170259E-2"/>
    <n v="220.89323345553234"/>
    <n v="2.2089323345553233E-2"/>
    <n v="2.4543692606170259E-3"/>
    <n v="5.78"/>
    <n v="0.12767628893729768"/>
    <n v="9.0675767918088734"/>
    <n v="2.2255181746100049E-2"/>
    <n v="0.10542110719119763"/>
  </r>
  <r>
    <s v="STT"/>
    <n v="32"/>
    <d v="2009-03-01T00:00:00"/>
    <n v="25"/>
    <s v="Quarles"/>
    <x v="6"/>
    <n v="90"/>
    <n v="10"/>
    <n v="15"/>
    <n v="8.75"/>
    <n v="2"/>
    <n v="481.05637508093707"/>
    <n v="4.8105637508093706E-2"/>
    <n v="432.95073757284337"/>
    <n v="4.3295073757284336E-2"/>
    <n v="4.8105637508093699E-3"/>
    <n v="4.05"/>
    <n v="0.17534504871700154"/>
    <n v="8.104694792715291"/>
    <n v="3.8988150981209641E-2"/>
    <n v="0.1363568977357919"/>
  </r>
  <r>
    <s v="STT"/>
    <n v="32"/>
    <d v="2009-03-01T00:00:00"/>
    <n v="25"/>
    <s v="Quarles"/>
    <x v="1"/>
    <n v="60"/>
    <n v="8"/>
    <n v="10"/>
    <n v="6.5"/>
    <n v="3"/>
    <n v="398.19686884250626"/>
    <n v="3.9819686884250624E-2"/>
    <n v="238.91812130550375"/>
    <n v="2.3891812130550374E-2"/>
    <n v="1.592787475370025E-2"/>
    <n v="5.15"/>
    <n v="0.12304283247233444"/>
    <n v="11.257627118644068"/>
    <n v="0.17931007476962213"/>
    <n v="-5.626724229728769E-2"/>
  </r>
  <r>
    <s v="STT"/>
    <n v="32"/>
    <d v="2009-03-01T00:00:00"/>
    <n v="25"/>
    <s v="Quarles"/>
    <x v="1"/>
    <n v="70"/>
    <n v="6"/>
    <n v="12"/>
    <n v="6"/>
    <n v="3"/>
    <n v="339.29200658769764"/>
    <n v="3.3929200658769768E-2"/>
    <n v="237.50440461138834"/>
    <n v="2.3750440461138833E-2"/>
    <n v="1.0178760197630934E-2"/>
    <n v="5.15"/>
    <n v="0.122314768374865"/>
    <n v="11.257627118644068"/>
    <n v="0.11458868683502486"/>
    <n v="7.7260815398401406E-3"/>
  </r>
  <r>
    <s v="STT"/>
    <n v="32"/>
    <d v="2009-03-01T00:00:00"/>
    <n v="25"/>
    <s v="Quarles"/>
    <x v="2"/>
    <n v="60"/>
    <n v="38"/>
    <n v="35"/>
    <n v="27.75"/>
    <n v="2"/>
    <n v="4838.4453856099799"/>
    <n v="0.48384453856099802"/>
    <n v="2903.0672313659879"/>
    <n v="0.29030672313659878"/>
    <n v="0.19353781542439924"/>
    <n v="6.51"/>
    <n v="1.889896767619258"/>
    <n v="8.2509316770186327"/>
    <n v="1.5968672919861611"/>
    <n v="0.29302947563309689"/>
  </r>
  <r>
    <s v="STT"/>
    <n v="32"/>
    <d v="2009-03-01T00:00:00"/>
    <n v="25"/>
    <s v="Quarles"/>
    <x v="19"/>
    <n v="30"/>
    <n v="5"/>
    <n v="10"/>
    <n v="5"/>
    <n v="2"/>
    <n v="157.07963267948966"/>
    <n v="1.5707963267948967E-2"/>
    <n v="47.1238898038469"/>
    <n v="4.7123889803846897E-3"/>
    <n v="1.0995574287564277E-2"/>
    <n v="8.19"/>
    <n v="3.8594465749350604E-2"/>
    <n v="10.218461538461538"/>
    <n v="0.11235785295077219"/>
    <n v="-7.3763387201421587E-2"/>
  </r>
  <r>
    <s v="STT"/>
    <n v="32"/>
    <d v="2009-03-01T00:00:00"/>
    <n v="25"/>
    <s v="Quarles"/>
    <x v="7"/>
    <n v="90"/>
    <n v="4"/>
    <n v="13"/>
    <n v="5.25"/>
    <n v="2"/>
    <n v="173.18029502913734"/>
    <n v="1.7318029502913734E-2"/>
    <n v="155.86226552622361"/>
    <n v="1.5586226552622361E-2"/>
    <n v="1.7318029502913727E-3"/>
    <n v="9.1999999999999993"/>
    <n v="0.1433932842841257"/>
    <n v="8.1999999999999993"/>
    <n v="1.4200784192389255E-2"/>
    <n v="0.12919250009173644"/>
  </r>
  <r>
    <s v="STT"/>
    <n v="32"/>
    <d v="2009-03-01T00:00:00"/>
    <n v="25"/>
    <s v="Quarles"/>
    <x v="7"/>
    <n v="90"/>
    <n v="6"/>
    <n v="17"/>
    <n v="7.25"/>
    <n v="2"/>
    <n v="330.259927708627"/>
    <n v="3.3025992770862697E-2"/>
    <n v="297.23393493776433"/>
    <n v="2.9723393493776434E-2"/>
    <n v="3.3025992770862635E-3"/>
    <n v="9.1999999999999993"/>
    <n v="0.27345522014274315"/>
    <n v="8.1999999999999993"/>
    <n v="2.7081314072107357E-2"/>
    <n v="0.24637390607063581"/>
  </r>
  <r>
    <s v="STT"/>
    <n v="32"/>
    <d v="2009-03-01T00:00:00"/>
    <n v="25"/>
    <s v="Quarles"/>
    <x v="8"/>
    <n v="40"/>
    <n v="15"/>
    <n v="25"/>
    <n v="13.75"/>
    <n v="2"/>
    <n v="1187.9147221386406"/>
    <n v="0.11879147221386406"/>
    <n v="475.16588885545627"/>
    <n v="4.7516588885545628E-2"/>
    <n v="7.1274883328318439E-2"/>
    <n v="6.62"/>
    <n v="0.31455981842231207"/>
    <n v="8.3025000000000002"/>
    <n v="0.59175971883336387"/>
    <n v="-0.2771999004110518"/>
  </r>
  <r>
    <s v="STT"/>
    <n v="32"/>
    <d v="2009-03-01T00:00:00"/>
    <n v="25"/>
    <s v="Quarles"/>
    <x v="1"/>
    <n v="80"/>
    <n v="12"/>
    <n v="15"/>
    <n v="9.75"/>
    <n v="3"/>
    <n v="895.9429548956391"/>
    <n v="8.9594295489563908E-2"/>
    <n v="716.75436391651135"/>
    <n v="7.1675436391651137E-2"/>
    <n v="1.791885909791277E-2"/>
    <n v="5.15"/>
    <n v="0.36912849741700338"/>
    <n v="11.257627118644068"/>
    <n v="0.20172383411582478"/>
    <n v="0.16740466330117859"/>
  </r>
  <r>
    <s v="STT"/>
    <n v="32"/>
    <d v="2009-03-01T00:00:00"/>
    <n v="25"/>
    <s v="Quarles"/>
    <x v="7"/>
    <n v="70"/>
    <n v="10"/>
    <n v="30"/>
    <n v="12.5"/>
    <n v="2"/>
    <n v="981.74770424681037"/>
    <n v="9.8174770424681035E-2"/>
    <n v="687.22339297276721"/>
    <n v="6.8722339297276724E-2"/>
    <n v="2.945243112740431E-2"/>
    <n v="9.1999999999999993"/>
    <n v="0.63224552153494584"/>
    <n v="8.1999999999999993"/>
    <n v="0.24150993524471531"/>
    <n v="0.39073558629023053"/>
  </r>
  <r>
    <s v="STT"/>
    <n v="32"/>
    <d v="2009-03-01T00:00:00"/>
    <n v="25"/>
    <s v="Quarles"/>
    <x v="8"/>
    <n v="10"/>
    <n v="15"/>
    <n v="25"/>
    <n v="13.75"/>
    <n v="2"/>
    <n v="1187.9147221386406"/>
    <n v="0.11879147221386406"/>
    <n v="118.79147221386407"/>
    <n v="1.1879147221386407E-2"/>
    <n v="0.10691232499247766"/>
    <n v="6.62"/>
    <n v="7.8639954605578016E-2"/>
    <n v="8.3025000000000002"/>
    <n v="0.8876395782500458"/>
    <n v="-0.80899962364446776"/>
  </r>
  <r>
    <s v="STT"/>
    <n v="32"/>
    <d v="2009-03-01T00:00:00"/>
    <n v="25"/>
    <s v="Quarles"/>
    <x v="1"/>
    <n v="90"/>
    <n v="10"/>
    <n v="25"/>
    <n v="11.25"/>
    <n v="3"/>
    <n v="1192.8234606598746"/>
    <n v="0.11928234606598746"/>
    <n v="1073.5411145938872"/>
    <n v="0.10735411145938872"/>
    <n v="1.1928234606598739E-2"/>
    <n v="5.15"/>
    <n v="0.55287367401585197"/>
    <n v="11.257627118644068"/>
    <n v="0.13428361738479463"/>
    <n v="0.41859005663105731"/>
  </r>
  <r>
    <s v="STT"/>
    <n v="32"/>
    <d v="2009-03-01T00:00:00"/>
    <n v="25"/>
    <s v="Quarles"/>
    <x v="1"/>
    <n v="90"/>
    <n v="10"/>
    <n v="17"/>
    <n v="9.25"/>
    <n v="3"/>
    <n v="806.40756426833002"/>
    <n v="8.0640756426833007E-2"/>
    <n v="725.76680784149698"/>
    <n v="7.2576680784149694E-2"/>
    <n v="8.0640756426833132E-3"/>
    <n v="5.15"/>
    <n v="0.37376990603837096"/>
    <n v="11.257627118644068"/>
    <n v="9.0782356641868761E-2"/>
    <n v="0.28298754939650217"/>
  </r>
  <r>
    <s v="STT"/>
    <n v="32"/>
    <d v="2009-03-01T00:00:00"/>
    <n v="25"/>
    <s v="Quarles"/>
    <x v="8"/>
    <n v="70"/>
    <n v="25"/>
    <n v="25"/>
    <n v="18.75"/>
    <n v="2"/>
    <n v="2208.9323345553235"/>
    <n v="0.22089323345553236"/>
    <n v="1546.2526341887262"/>
    <n v="0.15462526341887262"/>
    <n v="6.626797003665974E-2"/>
    <n v="6.62"/>
    <n v="1.0236192438329368"/>
    <n v="8.3025000000000002"/>
    <n v="0.55018982122936755"/>
    <n v="0.47342942260356924"/>
  </r>
  <r>
    <s v="STT"/>
    <n v="32"/>
    <d v="2009-03-01T00:00:00"/>
    <n v="25"/>
    <s v="Quarles"/>
    <x v="9"/>
    <n v="40"/>
    <n v="20"/>
    <n v="30"/>
    <n v="17.5"/>
    <n v="3"/>
    <n v="2886.3382504856222"/>
    <n v="0.28863382504856222"/>
    <n v="1154.535300194249"/>
    <n v="0.11545353001942489"/>
    <n v="0.17318029502913734"/>
    <n v="10.71"/>
    <n v="1.2365073065080407"/>
    <n v="8.1999999999999993"/>
    <n v="1.4200784192389262"/>
    <n v="-0.18357111273088544"/>
  </r>
  <r>
    <s v="STT"/>
    <n v="32"/>
    <d v="2009-03-01T00:00:00"/>
    <n v="25"/>
    <s v="Quarles"/>
    <x v="4"/>
    <n v="70"/>
    <n v="10"/>
    <n v="16"/>
    <n v="9"/>
    <n v="2"/>
    <n v="508.93800988154646"/>
    <n v="5.0893800988154644E-2"/>
    <n v="356.25660691708248"/>
    <n v="3.562566069170825E-2"/>
    <n v="1.5268140296446395E-2"/>
    <n v="11.49"/>
    <n v="0.4093388413477278"/>
    <n v="8.1999999999999993"/>
    <n v="0.12519875043086043"/>
    <n v="0.2841400909168673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3"/>
    <n v="90"/>
    <n v="10"/>
    <n v="10"/>
    <n v="7.5"/>
    <n v="2"/>
    <n v="353.42917352885172"/>
    <n v="3.5342917352885174E-2"/>
    <n v="318.08625617596658"/>
    <n v="3.1808625617596661E-2"/>
    <n v="3.5342917352885125E-3"/>
    <n v="5.78"/>
    <n v="0.18385385606970872"/>
    <n v="9.0675767918088734"/>
    <n v="3.2047461714384023E-2"/>
    <n v="0.1518063943553247"/>
  </r>
  <r>
    <s v="STT"/>
    <n v="32"/>
    <d v="2009-03-01T00:00:00"/>
    <n v="25"/>
    <s v="Quarles"/>
    <x v="1"/>
    <n v="70"/>
    <n v="20"/>
    <n v="25"/>
    <n v="16.25"/>
    <n v="3"/>
    <n v="2488.7304302656644"/>
    <n v="0.24887304302656643"/>
    <n v="1742.111301185965"/>
    <n v="0.17421113011859649"/>
    <n v="7.4661912907969946E-2"/>
    <n v="5.15"/>
    <n v="0.89718732011077196"/>
    <n v="11.257627118644068"/>
    <n v="0.84051597548260404"/>
    <n v="5.6671344628167919E-2"/>
  </r>
  <r>
    <s v="STT"/>
    <n v="32"/>
    <d v="2009-03-01T00:00:00"/>
    <n v="25"/>
    <s v="Quarles"/>
    <x v="5"/>
    <n v="90"/>
    <n v="4"/>
    <n v="15"/>
    <n v="5.75"/>
    <n v="1"/>
    <n v="103.86890710931253"/>
    <n v="1.0386890710931252E-2"/>
    <n v="93.482016398381276"/>
    <n v="9.3482016398381274E-3"/>
    <n v="1.0386890710931251E-3"/>
    <n v="1.93"/>
    <n v="1.8042029164887584E-2"/>
    <n v="8.104694792715291"/>
    <n v="8.4182579057387342E-3"/>
    <n v="9.6237712591488497E-3"/>
  </r>
  <r>
    <s v="STT"/>
    <n v="32"/>
    <d v="2009-03-01T00:00:00"/>
    <n v="25"/>
    <s v="Quarles"/>
    <x v="1"/>
    <n v="80"/>
    <n v="15"/>
    <n v="35"/>
    <n v="16.25"/>
    <n v="3"/>
    <n v="2488.7304302656644"/>
    <n v="0.24887304302656643"/>
    <n v="1990.9843442125316"/>
    <n v="0.19909843442125316"/>
    <n v="4.977460860531327E-2"/>
    <n v="5.15"/>
    <n v="1.0253569372694538"/>
    <n v="11.257627118644068"/>
    <n v="0.5603439836550691"/>
    <n v="0.46501295361438466"/>
  </r>
  <r>
    <s v="STT"/>
    <n v="32"/>
    <d v="2009-03-01T00:00:00"/>
    <n v="25"/>
    <s v="Quarles"/>
    <x v="8"/>
    <n v="80"/>
    <n v="10"/>
    <n v="20"/>
    <n v="10"/>
    <n v="2"/>
    <n v="628.31853071795865"/>
    <n v="6.2831853071795868E-2"/>
    <n v="502.65482457436696"/>
    <n v="5.0265482457436693E-2"/>
    <n v="1.2566370614359175E-2"/>
    <n v="6.62"/>
    <n v="0.33275749386823089"/>
    <n v="8.3025000000000002"/>
    <n v="0.10433229202571705"/>
    <n v="0.22842520184251386"/>
  </r>
  <r>
    <s v="STT"/>
    <n v="32"/>
    <d v="2009-03-01T00:00:00"/>
    <n v="25"/>
    <s v="Quarles"/>
    <x v="1"/>
    <n v="70"/>
    <n v="15"/>
    <n v="30"/>
    <n v="15"/>
    <n v="3"/>
    <n v="2120.5750411731105"/>
    <n v="0.21205750411731106"/>
    <n v="1484.4025288211774"/>
    <n v="0.14844025288211773"/>
    <n v="6.3617251235193323E-2"/>
    <n v="5.15"/>
    <n v="0.76446730234290639"/>
    <n v="11.257627118644068"/>
    <n v="0.71617929271890524"/>
    <n v="4.8288009624001149E-2"/>
  </r>
  <r>
    <s v="STT"/>
    <n v="32"/>
    <d v="2009-03-01T00:00:00"/>
    <n v="25"/>
    <s v="Quarles"/>
    <x v="2"/>
    <n v="90"/>
    <n v="20"/>
    <n v="30"/>
    <n v="17.5"/>
    <n v="2"/>
    <n v="1924.2255003237483"/>
    <n v="0.19242255003237482"/>
    <n v="1731.8029502913735"/>
    <n v="0.17318029502913734"/>
    <n v="1.924225500323748E-2"/>
    <n v="6.51"/>
    <n v="1.1274037206396841"/>
    <n v="8.2509316770186327"/>
    <n v="0.1587665313434824"/>
    <n v="0.96863718929620168"/>
  </r>
  <r>
    <s v="STT"/>
    <n v="32"/>
    <d v="2009-03-01T00:00:00"/>
    <n v="25"/>
    <s v="Quarles"/>
    <x v="3"/>
    <n v="90"/>
    <n v="15"/>
    <n v="22"/>
    <n v="13"/>
    <n v="2"/>
    <n v="1061.8583169133501"/>
    <n v="0.10618583169133501"/>
    <n v="955.6724852220151"/>
    <n v="9.5567248522201512E-2"/>
    <n v="1.06185831691335E-2"/>
    <n v="5.78"/>
    <n v="0.55237869645832471"/>
    <n v="9.0675767918088734"/>
    <n v="9.6284818306327236E-2"/>
    <n v="0.45609387815199748"/>
  </r>
  <r>
    <s v="STT"/>
    <n v="32"/>
    <d v="2009-03-01T00:00:00"/>
    <n v="25"/>
    <s v="Quarles"/>
    <x v="2"/>
    <n v="70"/>
    <n v="40"/>
    <n v="40"/>
    <n v="30"/>
    <n v="2"/>
    <n v="5654.8667764616275"/>
    <n v="0.56548667764616278"/>
    <n v="3958.4067435231391"/>
    <n v="0.3958406743523139"/>
    <n v="0.16964600329384888"/>
    <n v="6.51"/>
    <n v="2.5769227900335636"/>
    <n v="8.2509316770186327"/>
    <n v="1.399737582456825"/>
    <n v="1.1771852075767386"/>
  </r>
  <r>
    <s v="STT"/>
    <n v="32"/>
    <d v="2009-03-01T00:00:00"/>
    <n v="25"/>
    <s v="Quarles"/>
    <x v="7"/>
    <n v="100"/>
    <n v="10"/>
    <n v="15"/>
    <n v="8.75"/>
    <n v="2"/>
    <n v="481.05637508093707"/>
    <n v="4.8105637508093706E-2"/>
    <n v="481.05637508093707"/>
    <n v="4.8105637508093706E-2"/>
    <n v="0"/>
    <n v="9.1999999999999993"/>
    <n v="0.44257186507446206"/>
    <n v="8.1999999999999993"/>
    <n v="0"/>
    <n v="0.44257186507446206"/>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3"/>
    <n v="90"/>
    <n v="8"/>
    <n v="13"/>
    <n v="7.25"/>
    <n v="2"/>
    <n v="330.259927708627"/>
    <n v="3.3025992770862697E-2"/>
    <n v="297.23393493776433"/>
    <n v="2.9723393493776434E-2"/>
    <n v="3.3025992770862635E-3"/>
    <n v="5.78"/>
    <n v="0.17180121439402779"/>
    <n v="9.0675767918088734"/>
    <n v="2.9946572557552165E-2"/>
    <n v="0.14185464183647561"/>
  </r>
  <r>
    <s v="STT"/>
    <n v="32"/>
    <d v="2009-03-01T00:00:00"/>
    <n v="25"/>
    <s v="Quarles"/>
    <x v="11"/>
    <n v="90"/>
    <n v="10"/>
    <n v="20"/>
    <n v="10"/>
    <n v="3"/>
    <n v="942.47779607693792"/>
    <n v="9.4247779607693788E-2"/>
    <n v="848.23001646924411"/>
    <n v="8.4823001646924412E-2"/>
    <n v="9.424777960769376E-3"/>
    <n v="1.86"/>
    <n v="0.15777078306327941"/>
    <n v="12.651428571428571"/>
    <n v="0.11923690517224798"/>
    <n v="3.8533877891031423E-2"/>
  </r>
  <r>
    <s v="STT"/>
    <n v="32"/>
    <d v="2009-03-01T00:00:00"/>
    <n v="25"/>
    <s v="Quarles"/>
    <x v="11"/>
    <n v="70"/>
    <n v="12"/>
    <n v="12"/>
    <n v="9"/>
    <n v="3"/>
    <n v="763.40701482231975"/>
    <n v="7.6340701482231973E-2"/>
    <n v="534.3849103756238"/>
    <n v="5.3438491037562381E-2"/>
    <n v="2.2902210444669592E-2"/>
    <n v="1.86"/>
    <n v="9.9395593329866042E-2"/>
    <n v="12.651428571428571"/>
    <n v="0.28974567956856273"/>
    <n v="-0.1903500862386967"/>
  </r>
  <r>
    <s v="STT"/>
    <n v="32"/>
    <d v="2009-03-01T00:00:00"/>
    <n v="25"/>
    <s v="Quarles"/>
    <x v="8"/>
    <n v="100"/>
    <n v="15"/>
    <n v="15"/>
    <n v="11.25"/>
    <n v="2"/>
    <n v="795.21564043991634"/>
    <n v="7.9521564043991633E-2"/>
    <n v="795.21564043991634"/>
    <n v="7.9521564043991633E-2"/>
    <n v="0"/>
    <n v="6.62"/>
    <n v="0.52643275397122458"/>
    <n v="8.3025000000000002"/>
    <n v="0"/>
    <n v="0.52643275397122458"/>
  </r>
  <r>
    <s v="STT"/>
    <n v="32"/>
    <d v="2009-03-01T00:00:00"/>
    <n v="25"/>
    <s v="Quarles"/>
    <x v="12"/>
    <n v="100"/>
    <n v="10"/>
    <n v="20"/>
    <n v="10"/>
    <n v="2"/>
    <n v="628.31853071795865"/>
    <n v="6.2831853071795868E-2"/>
    <n v="628.31853071795865"/>
    <n v="6.2831853071795868E-2"/>
    <n v="0"/>
    <n v="4.47"/>
    <n v="0.28085838323092749"/>
    <n v="17.830872483221476"/>
    <n v="0"/>
    <n v="0.28085838323092749"/>
  </r>
  <r>
    <s v="STT"/>
    <n v="32"/>
    <d v="2009-03-01T00:00:00"/>
    <n v="25"/>
    <s v="Quarles"/>
    <x v="8"/>
    <n v="50"/>
    <n v="20"/>
    <n v="35"/>
    <n v="18.75"/>
    <n v="2"/>
    <n v="2208.9323345553235"/>
    <n v="0.22089323345553236"/>
    <n v="1104.4661672776617"/>
    <n v="0.11044661672776618"/>
    <n v="0.11044661672776618"/>
    <n v="6.62"/>
    <n v="0.73115660273781213"/>
    <n v="8.3025000000000002"/>
    <n v="0.91698303538227877"/>
    <n v="-0.18582643264446663"/>
  </r>
  <r>
    <s v="STT"/>
    <n v="32"/>
    <d v="2009-03-01T00:00:00"/>
    <n v="25"/>
    <s v="Quarles"/>
    <x v="7"/>
    <n v="60"/>
    <n v="5"/>
    <n v="20"/>
    <n v="7.5"/>
    <n v="2"/>
    <n v="353.42917352885172"/>
    <n v="3.5342917352885174E-2"/>
    <n v="212.05750411731103"/>
    <n v="2.1205750411731103E-2"/>
    <n v="1.4137166941154071E-2"/>
    <n v="9.1999999999999993"/>
    <n v="0.19509290378792613"/>
    <n v="8.1999999999999993"/>
    <n v="0.11592476891746337"/>
    <n v="7.9168134870462759E-2"/>
  </r>
  <r>
    <s v="STT"/>
    <n v="32"/>
    <d v="2009-03-01T00:00:00"/>
    <n v="25"/>
    <s v="Quarles"/>
    <x v="8"/>
    <n v="90"/>
    <n v="10"/>
    <n v="10"/>
    <n v="7.5"/>
    <n v="2"/>
    <n v="353.42917352885172"/>
    <n v="3.5342917352885174E-2"/>
    <n v="318.08625617596658"/>
    <n v="3.1808625617596661E-2"/>
    <n v="3.5342917352885125E-3"/>
    <n v="6.62"/>
    <n v="0.21057310158848991"/>
    <n v="8.3025000000000002"/>
    <n v="2.9343457132232877E-2"/>
    <n v="0.18122964445625703"/>
  </r>
  <r>
    <s v="STT"/>
    <n v="32"/>
    <d v="2009-03-01T00:00:00"/>
    <n v="25"/>
    <s v="Quarles"/>
    <x v="2"/>
    <n v="80"/>
    <n v="10"/>
    <n v="20"/>
    <n v="10"/>
    <n v="2"/>
    <n v="628.31853071795865"/>
    <n v="6.2831853071795868E-2"/>
    <n v="502.65482457436696"/>
    <n v="5.0265482457436693E-2"/>
    <n v="1.2566370614359175E-2"/>
    <n v="6.51"/>
    <n v="0.32722829079791288"/>
    <n v="8.2509316770186327"/>
    <n v="0.10368426536717221"/>
    <n v="0.22354402543074067"/>
  </r>
  <r>
    <s v="STT"/>
    <n v="32"/>
    <d v="2009-03-01T00:00:00"/>
    <n v="25"/>
    <s v="Quarles"/>
    <x v="2"/>
    <n v="60"/>
    <n v="10"/>
    <n v="30"/>
    <n v="12.5"/>
    <n v="2"/>
    <n v="981.74770424681037"/>
    <n v="9.8174770424681035E-2"/>
    <n v="589.0486225480862"/>
    <n v="5.8904862254808621E-2"/>
    <n v="3.9269908169872414E-2"/>
    <n v="6.51"/>
    <n v="0.38347065327880409"/>
    <n v="8.2509316770186327"/>
    <n v="0.32401332927241311"/>
    <n v="5.9457324006390977E-2"/>
  </r>
  <r>
    <s v="STT"/>
    <n v="32"/>
    <d v="2009-03-01T00:00:00"/>
    <n v="25"/>
    <s v="Quarles"/>
    <x v="16"/>
    <n v="70"/>
    <n v="10"/>
    <n v="35"/>
    <n v="13.75"/>
    <n v="3"/>
    <n v="1781.8720832079607"/>
    <n v="0.17818720832079607"/>
    <n v="1247.3104582455724"/>
    <n v="0.12473104582455724"/>
    <n v="5.3456162496238829E-2"/>
    <n v="13.7"/>
    <n v="1.7088153277964342"/>
    <n v="7.9071428571428566"/>
    <n v="0.42268551345240274"/>
    <n v="1.2861298143440314"/>
  </r>
  <r>
    <s v="STT"/>
    <n v="16"/>
    <d v="2009-03-01T00:00:00"/>
    <n v="6"/>
    <s v="Quarles"/>
    <x v="25"/>
    <n v="90"/>
    <n v="4"/>
    <n v="12"/>
    <n v="5"/>
    <n v="1"/>
    <n v="78.539816339744831"/>
    <n v="7.8539816339744835E-3"/>
    <n v="70.685834705770347"/>
    <n v="7.0685834705770346E-3"/>
    <n v="7.8539816339744887E-4"/>
    <n v="0.1"/>
    <n v="7.0685834705770353E-4"/>
    <n v="5.7506493506493506"/>
    <n v="4.5165494383427318E-3"/>
    <n v="-3.8096910912850282E-3"/>
  </r>
  <r>
    <s v="STT"/>
    <n v="16"/>
    <d v="2009-03-01T00:00:00"/>
    <n v="6"/>
    <s v="Quarles"/>
    <x v="17"/>
    <n v="60"/>
    <n v="13"/>
    <n v="22"/>
    <n v="12"/>
    <n v="2"/>
    <n v="904.77868423386042"/>
    <n v="9.0477868423386038E-2"/>
    <n v="542.86721054031625"/>
    <n v="5.4286721054031623E-2"/>
    <n v="3.6191147369354415E-2"/>
    <n v="5.23"/>
    <n v="0.28391955111258543"/>
    <n v="8.461146496815287"/>
    <n v="0.30621859977993887"/>
    <n v="-2.2299048667353438E-2"/>
  </r>
  <r>
    <s v="STT"/>
    <n v="16"/>
    <d v="2009-03-01T00:00:00"/>
    <n v="6"/>
    <s v="Quarles"/>
    <x v="17"/>
    <n v="90"/>
    <n v="12"/>
    <n v="16"/>
    <n v="10"/>
    <n v="2"/>
    <n v="628.31853071795865"/>
    <n v="6.2831853071795868E-2"/>
    <n v="565.48667764616278"/>
    <n v="5.6548667764616277E-2"/>
    <n v="6.283185307179591E-3"/>
    <n v="5.23"/>
    <n v="0.29574953240894314"/>
    <n v="8.461146496815287"/>
    <n v="5.3162951350683878E-2"/>
    <n v="0.24258658105825925"/>
  </r>
  <r>
    <s v="STT"/>
    <n v="16"/>
    <d v="2009-03-01T00:00:00"/>
    <n v="6"/>
    <s v="Quarles"/>
    <x v="17"/>
    <n v="100"/>
    <n v="10"/>
    <n v="16"/>
    <n v="9"/>
    <n v="2"/>
    <n v="508.93800988154646"/>
    <n v="5.0893800988154644E-2"/>
    <n v="508.93800988154646"/>
    <n v="5.0893800988154644E-2"/>
    <n v="0"/>
    <n v="5.23"/>
    <n v="0.26617457916804882"/>
    <n v="8.461146496815287"/>
    <n v="0"/>
    <n v="0.26617457916804882"/>
  </r>
  <r>
    <s v="STT"/>
    <n v="16"/>
    <d v="2009-03-01T00:00:00"/>
    <n v="6"/>
    <s v="Quarles"/>
    <x v="17"/>
    <n v="70"/>
    <n v="13"/>
    <n v="15"/>
    <n v="10.25"/>
    <n v="2"/>
    <n v="660.12715633555524"/>
    <n v="6.6012715633555527E-2"/>
    <n v="462.08900943488862"/>
    <n v="4.6208900943488861E-2"/>
    <n v="1.9803814690066666E-2"/>
    <n v="5.23"/>
    <n v="0.24167255193444676"/>
    <n v="8.461146496815287"/>
    <n v="0.16756297728843669"/>
    <n v="7.4109574646010062E-2"/>
  </r>
  <r>
    <s v="STT"/>
    <n v="16"/>
    <d v="2009-03-01T00:00:00"/>
    <n v="6"/>
    <s v="Quarles"/>
    <x v="9"/>
    <n v="10"/>
    <n v="20"/>
    <n v="50"/>
    <n v="22.5"/>
    <n v="3"/>
    <n v="4771.2938426394985"/>
    <n v="0.47712938426394985"/>
    <n v="477.12938426394987"/>
    <n v="4.7712938426394985E-2"/>
    <n v="0.42941644583755489"/>
    <n v="10.71"/>
    <n v="0.51100557054669038"/>
    <n v="8.1999999999999993"/>
    <n v="3.5212148558679499"/>
    <n v="-3.0102092853212596"/>
  </r>
  <r>
    <s v="STT"/>
    <n v="16"/>
    <d v="2009-03-01T00:00:00"/>
    <n v="6"/>
    <s v="Quarles"/>
    <x v="4"/>
    <n v="80"/>
    <n v="60"/>
    <n v="50"/>
    <n v="42.5"/>
    <n v="2"/>
    <n v="11349.003461093127"/>
    <n v="1.1349003461093128"/>
    <n v="9079.202768874502"/>
    <n v="0.90792027688745025"/>
    <n v="0.22698006922186253"/>
    <n v="11.49"/>
    <n v="10.432003981436804"/>
    <n v="8.1999999999999993"/>
    <n v="1.8612365676192726"/>
    <n v="8.5707674138175314"/>
  </r>
  <r>
    <s v="STT"/>
    <n v="16"/>
    <d v="2009-03-01T00:00:00"/>
    <n v="6"/>
    <s v="Quarles"/>
    <x v="3"/>
    <n v="50"/>
    <n v="10"/>
    <n v="15"/>
    <n v="8.75"/>
    <n v="2"/>
    <n v="481.05637508093707"/>
    <n v="4.8105637508093706E-2"/>
    <n v="240.52818754046854"/>
    <n v="2.4052818754046853E-2"/>
    <n v="2.4052818754046853E-2"/>
    <n v="5.78"/>
    <n v="0.13902529239839082"/>
    <n v="9.0675767918088734"/>
    <n v="0.21810078111178047"/>
    <n v="-7.9075488713389652E-2"/>
  </r>
  <r>
    <s v="STT"/>
    <n v="16"/>
    <d v="2009-03-01T00:00:00"/>
    <n v="6"/>
    <s v="Quarles"/>
    <x v="3"/>
    <n v="40"/>
    <n v="17"/>
    <n v="25"/>
    <n v="14.75"/>
    <n v="2"/>
    <n v="1366.9855033932588"/>
    <n v="0.13669855033932587"/>
    <n v="546.79420135730356"/>
    <n v="5.4679420135730357E-2"/>
    <n v="8.2019130203595525E-2"/>
    <n v="5.78"/>
    <n v="0.31604704838452147"/>
    <n v="9.0675767918088734"/>
    <n v="0.74371476151847293"/>
    <n v="-0.42766771313395147"/>
  </r>
  <r>
    <s v="STT"/>
    <n v="16"/>
    <d v="2009-03-01T00:00:00"/>
    <n v="6"/>
    <s v="Quarles"/>
    <x v="3"/>
    <n v="90"/>
    <n v="25"/>
    <n v="25"/>
    <n v="18.75"/>
    <n v="2"/>
    <n v="2208.9323345553235"/>
    <n v="0.22089323345553236"/>
    <n v="1988.0391010997912"/>
    <n v="0.19880391010997911"/>
    <n v="2.2089323345553247E-2"/>
    <n v="5.78"/>
    <n v="1.1490866004356792"/>
    <n v="9.0675767918088734"/>
    <n v="0.20029663571490056"/>
    <n v="0.9487899647207787"/>
  </r>
  <r>
    <s v="STT"/>
    <n v="16"/>
    <d v="2009-03-01T00:00:00"/>
    <n v="6"/>
    <s v="Quarles"/>
    <x v="3"/>
    <n v="90"/>
    <n v="20"/>
    <n v="10"/>
    <n v="12.5"/>
    <n v="2"/>
    <n v="981.74770424681037"/>
    <n v="9.8174770424681035E-2"/>
    <n v="883.57293382212936"/>
    <n v="8.8357293382212931E-2"/>
    <n v="9.8174770424681035E-3"/>
    <n v="5.78"/>
    <n v="0.51070515574919073"/>
    <n v="9.0675767918088734"/>
    <n v="8.9020726984400195E-2"/>
    <n v="0.42168442876479051"/>
  </r>
  <r>
    <s v="STT"/>
    <n v="16"/>
    <d v="2009-03-01T00:00:00"/>
    <n v="6"/>
    <s v="Quarles"/>
    <x v="3"/>
    <n v="90"/>
    <n v="10"/>
    <n v="13"/>
    <n v="8.25"/>
    <n v="2"/>
    <n v="427.6492999699106"/>
    <n v="4.2764929996991059E-2"/>
    <n v="384.88436997291956"/>
    <n v="3.8488436997291958E-2"/>
    <n v="4.2764929996991011E-3"/>
    <n v="5.78"/>
    <n v="0.22246316584434753"/>
    <n v="9.0675767918088734"/>
    <n v="3.8777428674404681E-2"/>
    <n v="0.18368573716994285"/>
  </r>
  <r>
    <s v="STT"/>
    <n v="16"/>
    <d v="2009-03-01T00:00:00"/>
    <n v="6"/>
    <s v="Quarles"/>
    <x v="3"/>
    <n v="90"/>
    <n v="12"/>
    <n v="12"/>
    <n v="9"/>
    <n v="2"/>
    <n v="508.93800988154646"/>
    <n v="5.0893800988154644E-2"/>
    <n v="458.04420889339184"/>
    <n v="4.5804420889339184E-2"/>
    <n v="5.0893800988154603E-3"/>
    <n v="5.78"/>
    <n v="0.26474955274038048"/>
    <n v="9.0675767918088734"/>
    <n v="4.6148344868713019E-2"/>
    <n v="0.21860120787166745"/>
  </r>
  <r>
    <s v="STT"/>
    <n v="16"/>
    <d v="2009-03-01T00:00:00"/>
    <n v="6"/>
    <s v="Quarles"/>
    <x v="3"/>
    <n v="90"/>
    <n v="12"/>
    <n v="12"/>
    <n v="9"/>
    <n v="2"/>
    <n v="508.93800988154646"/>
    <n v="5.0893800988154644E-2"/>
    <n v="458.04420889339184"/>
    <n v="4.5804420889339184E-2"/>
    <n v="5.0893800988154603E-3"/>
    <n v="5.78"/>
    <n v="0.26474955274038048"/>
    <n v="9.0675767918088734"/>
    <n v="4.6148344868713019E-2"/>
    <n v="0.21860120787166745"/>
  </r>
  <r>
    <s v="STT"/>
    <n v="16"/>
    <d v="2009-03-01T00:00:00"/>
    <n v="6"/>
    <s v="Quarles"/>
    <x v="3"/>
    <n v="90"/>
    <n v="12"/>
    <n v="12"/>
    <n v="9"/>
    <n v="2"/>
    <n v="508.93800988154646"/>
    <n v="5.0893800988154644E-2"/>
    <n v="458.04420889339184"/>
    <n v="4.5804420889339184E-2"/>
    <n v="5.0893800988154603E-3"/>
    <n v="5.78"/>
    <n v="0.26474955274038048"/>
    <n v="9.0675767918088734"/>
    <n v="4.6148344868713019E-2"/>
    <n v="0.21860120787166745"/>
  </r>
  <r>
    <s v="STT"/>
    <n v="16"/>
    <d v="2009-03-01T00:00:00"/>
    <n v="6"/>
    <s v="Quarles"/>
    <x v="3"/>
    <n v="90"/>
    <n v="12"/>
    <n v="12"/>
    <n v="9"/>
    <n v="2"/>
    <n v="508.93800988154646"/>
    <n v="5.0893800988154644E-2"/>
    <n v="458.04420889339184"/>
    <n v="4.5804420889339184E-2"/>
    <n v="5.0893800988154603E-3"/>
    <n v="5.78"/>
    <n v="0.26474955274038048"/>
    <n v="9.0675767918088734"/>
    <n v="4.6148344868713019E-2"/>
    <n v="0.21860120787166745"/>
  </r>
  <r>
    <s v="STT"/>
    <n v="16"/>
    <d v="2009-03-01T00:00:00"/>
    <n v="6"/>
    <s v="Quarles"/>
    <x v="3"/>
    <n v="90"/>
    <n v="12"/>
    <n v="12"/>
    <n v="9"/>
    <n v="2"/>
    <n v="508.93800988154646"/>
    <n v="5.0893800988154644E-2"/>
    <n v="458.04420889339184"/>
    <n v="4.5804420889339184E-2"/>
    <n v="5.0893800988154603E-3"/>
    <n v="5.78"/>
    <n v="0.26474955274038048"/>
    <n v="9.0675767918088734"/>
    <n v="4.6148344868713019E-2"/>
    <n v="0.21860120787166745"/>
  </r>
  <r>
    <s v="STT"/>
    <n v="16"/>
    <d v="2009-03-01T00:00:00"/>
    <n v="6"/>
    <s v="Quarles"/>
    <x v="3"/>
    <n v="90"/>
    <n v="15"/>
    <n v="18"/>
    <n v="12"/>
    <n v="2"/>
    <n v="904.77868423386042"/>
    <n v="9.0477868423386038E-2"/>
    <n v="814.30081581047443"/>
    <n v="8.1430081581047448E-2"/>
    <n v="9.0477868423385899E-3"/>
    <n v="5.78"/>
    <n v="0.47066587153845429"/>
    <n v="9.0675767918088734"/>
    <n v="8.2041501988823082E-2"/>
    <n v="0.3886243695496312"/>
  </r>
  <r>
    <s v="STT"/>
    <n v="16"/>
    <d v="2009-03-01T00:00:00"/>
    <n v="6"/>
    <s v="Quarles"/>
    <x v="3"/>
    <n v="90"/>
    <n v="15"/>
    <n v="25"/>
    <n v="13.75"/>
    <n v="2"/>
    <n v="1187.9147221386406"/>
    <n v="0.11879147221386406"/>
    <n v="1069.1232499247767"/>
    <n v="0.10691232499247767"/>
    <n v="1.1879147221386388E-2"/>
    <n v="5.78"/>
    <n v="0.61795323845652095"/>
    <n v="9.0675767918088734"/>
    <n v="0.10771507965112408"/>
    <n v="0.51023815880539691"/>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10"/>
    <n v="10"/>
    <n v="7.5"/>
    <n v="2"/>
    <n v="353.42917352885172"/>
    <n v="3.5342917352885174E-2"/>
    <n v="353.42917352885172"/>
    <n v="3.5342917352885174E-2"/>
    <n v="0"/>
    <n v="5.78"/>
    <n v="0.20428206229967633"/>
    <n v="9.0675767918088734"/>
    <n v="0"/>
    <n v="0.20428206229967633"/>
  </r>
  <r>
    <s v="STT"/>
    <n v="16"/>
    <d v="2009-03-01T00:00:00"/>
    <n v="6"/>
    <s v="Quarles"/>
    <x v="3"/>
    <n v="100"/>
    <n v="20"/>
    <n v="25"/>
    <n v="16.25"/>
    <n v="2"/>
    <n v="1659.1536201771096"/>
    <n v="0.16591536201771095"/>
    <n v="1659.1536201771096"/>
    <n v="0.16591536201771095"/>
    <n v="0"/>
    <n v="5.78"/>
    <n v="0.9589907924623694"/>
    <n v="9.0675767918088734"/>
    <n v="0"/>
    <n v="0.9589907924623694"/>
  </r>
  <r>
    <s v="STT"/>
    <n v="16"/>
    <d v="2009-03-01T00:00:00"/>
    <n v="6"/>
    <s v="Quarles"/>
    <x v="3"/>
    <n v="90"/>
    <n v="10"/>
    <n v="15"/>
    <n v="8.75"/>
    <n v="2"/>
    <n v="481.05637508093707"/>
    <n v="4.8105637508093706E-2"/>
    <n v="432.95073757284337"/>
    <n v="4.3295073757284336E-2"/>
    <n v="4.8105637508093699E-3"/>
    <n v="5.78"/>
    <n v="0.25024552631710345"/>
    <n v="9.0675767918088734"/>
    <n v="4.3620156222356085E-2"/>
    <n v="0.20662537009474735"/>
  </r>
  <r>
    <s v="STT"/>
    <n v="16"/>
    <d v="2009-03-01T00:00:00"/>
    <n v="6"/>
    <s v="Quarles"/>
    <x v="3"/>
    <n v="90"/>
    <n v="10"/>
    <n v="20"/>
    <n v="10"/>
    <n v="2"/>
    <n v="628.31853071795865"/>
    <n v="6.2831853071795868E-2"/>
    <n v="565.48667764616278"/>
    <n v="5.6548667764616277E-2"/>
    <n v="6.283185307179591E-3"/>
    <n v="5.78"/>
    <n v="0.32685129967948212"/>
    <n v="9.0675767918088734"/>
    <n v="5.6973265270016164E-2"/>
    <n v="0.26987803440946595"/>
  </r>
  <r>
    <s v="STT"/>
    <n v="16"/>
    <d v="2009-03-01T00:00:00"/>
    <n v="6"/>
    <s v="Quarles"/>
    <x v="3"/>
    <n v="40"/>
    <n v="12"/>
    <n v="15"/>
    <n v="9.75"/>
    <n v="2"/>
    <n v="597.29530326375937"/>
    <n v="5.9729530326375936E-2"/>
    <n v="238.91812130550375"/>
    <n v="2.3891812130550374E-2"/>
    <n v="3.5837718195825562E-2"/>
    <n v="5.78"/>
    <n v="0.13809467411458118"/>
    <n v="9.0675767918088734"/>
    <n v="0.32496126178385443"/>
    <n v="-0.18686658766927325"/>
  </r>
  <r>
    <s v="STT"/>
    <n v="16"/>
    <d v="2009-03-01T00:00:00"/>
    <n v="6"/>
    <s v="Quarles"/>
    <x v="2"/>
    <n v="70"/>
    <n v="5"/>
    <n v="15"/>
    <n v="6.25"/>
    <n v="2"/>
    <n v="245.43692606170259"/>
    <n v="2.4543692606170259E-2"/>
    <n v="171.8058482431918"/>
    <n v="1.7180584824319181E-2"/>
    <n v="7.3631077818510776E-3"/>
    <n v="6.51"/>
    <n v="0.11184560720631787"/>
    <n v="8.2509316770186327"/>
    <n v="6.0752499238577458E-2"/>
    <n v="5.1093107967740407E-2"/>
  </r>
  <r>
    <s v="STT"/>
    <n v="361"/>
    <d v="2009-03-01T00:00:00"/>
    <n v="24"/>
    <s v="Parsons"/>
    <x v="1"/>
    <n v="90"/>
    <n v="10"/>
    <n v="15"/>
    <n v="8.75"/>
    <n v="3"/>
    <n v="721.58456262140555"/>
    <n v="7.2158456262140555E-2"/>
    <n v="649.42610635926496"/>
    <n v="6.494261063592649E-2"/>
    <n v="7.2158456262140652E-3"/>
    <n v="5.15"/>
    <n v="0.33445444477502145"/>
    <n v="11.257627118644068"/>
    <n v="8.1233299405616646E-2"/>
    <n v="0.25322114536940482"/>
  </r>
  <r>
    <s v="STT"/>
    <n v="361"/>
    <d v="2009-03-01T00:00:00"/>
    <n v="24"/>
    <s v="Parsons"/>
    <x v="22"/>
    <n v="10"/>
    <n v="27"/>
    <n v="25"/>
    <n v="19.75"/>
    <n v="3"/>
    <n v="3676.252453322606"/>
    <n v="0.3676252453322606"/>
    <n v="367.62524533226065"/>
    <n v="3.6762524533226065E-2"/>
    <n v="0.33086272079903456"/>
    <n v="4.09"/>
    <n v="0.15035872534089459"/>
    <n v="6.1216589861751149"/>
    <n v="2.0254287479697579"/>
    <n v="-1.8750700226288632"/>
  </r>
  <r>
    <s v="STT"/>
    <n v="361"/>
    <d v="2009-03-01T00:00:00"/>
    <n v="24"/>
    <s v="Parsons"/>
    <x v="9"/>
    <n v="10"/>
    <n v="25"/>
    <n v="35"/>
    <n v="21.25"/>
    <n v="3"/>
    <n v="4255.8762979099229"/>
    <n v="0.42558762979099229"/>
    <n v="425.58762979099231"/>
    <n v="4.2558762979099232E-2"/>
    <n v="0.38302886681189308"/>
    <n v="10.71"/>
    <n v="0.45580435150615284"/>
    <n v="8.1999999999999993"/>
    <n v="3.140836707857523"/>
    <n v="-2.6850323563513703"/>
  </r>
  <r>
    <s v="STT"/>
    <n v="361"/>
    <d v="2009-03-01T00:00:00"/>
    <n v="24"/>
    <s v="Parsons"/>
    <x v="9"/>
    <n v="10"/>
    <n v="25"/>
    <n v="35"/>
    <n v="21.25"/>
    <n v="3"/>
    <n v="4255.8762979099229"/>
    <n v="0.42558762979099229"/>
    <n v="425.58762979099231"/>
    <n v="4.2558762979099232E-2"/>
    <n v="0.38302886681189308"/>
    <n v="10.71"/>
    <n v="0.45580435150615284"/>
    <n v="8.1999999999999993"/>
    <n v="3.140836707857523"/>
    <n v="-2.6850323563513703"/>
  </r>
  <r>
    <s v="STT"/>
    <n v="361"/>
    <d v="2009-03-01T00:00:00"/>
    <n v="24"/>
    <s v="Parsons"/>
    <x v="3"/>
    <n v="90"/>
    <n v="10"/>
    <n v="13"/>
    <n v="8.25"/>
    <n v="2"/>
    <n v="427.6492999699106"/>
    <n v="4.2764929996991059E-2"/>
    <n v="384.88436997291956"/>
    <n v="3.8488436997291958E-2"/>
    <n v="4.2764929996991011E-3"/>
    <n v="5.78"/>
    <n v="0.22246316584434753"/>
    <n v="9.0675767918088734"/>
    <n v="3.8777428674404681E-2"/>
    <n v="0.18368573716994285"/>
  </r>
  <r>
    <s v="STT"/>
    <n v="361"/>
    <d v="2009-03-01T00:00:00"/>
    <n v="24"/>
    <s v="Parsons"/>
    <x v="9"/>
    <n v="10"/>
    <n v="12"/>
    <n v="12"/>
    <n v="9"/>
    <n v="3"/>
    <n v="763.40701482231975"/>
    <n v="7.6340701482231973E-2"/>
    <n v="76.340701482231978"/>
    <n v="7.6340701482231982E-3"/>
    <n v="6.8706631334008769E-2"/>
    <n v="10.71"/>
    <n v="8.1760891287470466E-2"/>
    <n v="8.1999999999999993"/>
    <n v="0.56339437693887184"/>
    <n v="-0.48163348565140141"/>
  </r>
  <r>
    <s v="STT"/>
    <n v="361"/>
    <d v="2009-03-01T00:00:00"/>
    <n v="24"/>
    <s v="Parsons"/>
    <x v="9"/>
    <n v="10"/>
    <n v="17"/>
    <n v="20"/>
    <n v="13.5"/>
    <n v="3"/>
    <n v="1717.6657833502195"/>
    <n v="0.17176657833502196"/>
    <n v="171.76657833502196"/>
    <n v="1.7176657833502196E-2"/>
    <n v="0.15458992050151976"/>
    <n v="10.71"/>
    <n v="0.18396200539680854"/>
    <n v="8.1999999999999993"/>
    <n v="1.2676373481124619"/>
    <n v="-1.0836753427156534"/>
  </r>
  <r>
    <s v="STT"/>
    <n v="361"/>
    <d v="2009-03-01T00:00:00"/>
    <n v="24"/>
    <s v="Parsons"/>
    <x v="9"/>
    <n v="10"/>
    <n v="11"/>
    <n v="8"/>
    <n v="7.5"/>
    <n v="3"/>
    <n v="530.14376029327764"/>
    <n v="5.3014376029327764E-2"/>
    <n v="53.014376029327764"/>
    <n v="5.3014376029327766E-3"/>
    <n v="4.7712938426394985E-2"/>
    <n v="10.71"/>
    <n v="5.6778396727410044E-2"/>
    <n v="8.1999999999999993"/>
    <n v="0.39124609509643882"/>
    <n v="-0.33446769836902879"/>
  </r>
  <r>
    <s v="STT"/>
    <n v="361"/>
    <d v="2009-03-01T00:00:00"/>
    <n v="24"/>
    <s v="Parsons"/>
    <x v="9"/>
    <n v="10"/>
    <n v="45"/>
    <n v="65"/>
    <n v="38.75"/>
    <n v="3"/>
    <n v="14151.893156717771"/>
    <n v="1.4151893156717772"/>
    <n v="1415.1893156717772"/>
    <n v="0.14151893156717771"/>
    <n v="1.2736703841045995"/>
    <n v="10.71"/>
    <n v="1.5156677570844734"/>
    <n v="8.1999999999999993"/>
    <n v="10.444097149657715"/>
    <n v="-8.928429392573241"/>
  </r>
  <r>
    <s v="STT"/>
    <n v="361"/>
    <d v="2009-03-01T00:00:00"/>
    <n v="24"/>
    <s v="Parsons"/>
    <x v="9"/>
    <n v="50"/>
    <n v="14"/>
    <n v="14"/>
    <n v="10.5"/>
    <n v="3"/>
    <n v="1039.081770174824"/>
    <n v="0.10390817701748239"/>
    <n v="519.54088508741199"/>
    <n v="5.1954088508741197E-2"/>
    <n v="5.1954088508741197E-2"/>
    <n v="10.71"/>
    <n v="0.55642828792861831"/>
    <n v="8.1999999999999993"/>
    <n v="0.42602352577167779"/>
    <n v="0.13040476215694052"/>
  </r>
  <r>
    <s v="STT"/>
    <n v="361"/>
    <d v="2009-03-01T00:00:00"/>
    <n v="24"/>
    <s v="Parsons"/>
    <x v="9"/>
    <n v="20"/>
    <n v="14"/>
    <n v="20"/>
    <n v="12"/>
    <n v="3"/>
    <n v="1357.1680263507906"/>
    <n v="0.13571680263507907"/>
    <n v="271.43360527015813"/>
    <n v="2.7143360527015811E-2"/>
    <n v="0.10857344210806326"/>
    <n v="10.71"/>
    <n v="0.29070539124433936"/>
    <n v="8.1999999999999993"/>
    <n v="0.89030222528611869"/>
    <n v="-0.59959683404177933"/>
  </r>
  <r>
    <s v="STT"/>
    <n v="361"/>
    <d v="2009-03-01T00:00:00"/>
    <n v="24"/>
    <s v="Parsons"/>
    <x v="9"/>
    <n v="20"/>
    <n v="13"/>
    <n v="35"/>
    <n v="15.25"/>
    <n v="3"/>
    <n v="2191.8499245014286"/>
    <n v="0.21918499245014286"/>
    <n v="438.36998490028577"/>
    <n v="4.3836998490028575E-2"/>
    <n v="0.1753479939601143"/>
    <n v="10.71"/>
    <n v="0.46949425382820609"/>
    <n v="8.1999999999999993"/>
    <n v="1.4378535504729371"/>
    <n v="-0.96835929664473097"/>
  </r>
  <r>
    <s v="STT"/>
    <n v="361"/>
    <d v="2009-03-01T00:00:00"/>
    <n v="24"/>
    <s v="Parsons"/>
    <x v="9"/>
    <n v="40"/>
    <n v="30"/>
    <n v="25"/>
    <n v="21.25"/>
    <n v="3"/>
    <n v="4255.8762979099229"/>
    <n v="0.42558762979099229"/>
    <n v="1702.3505191639692"/>
    <n v="0.17023505191639693"/>
    <n v="0.25535257787459537"/>
    <n v="10.71"/>
    <n v="1.8232174060246114"/>
    <n v="8.1999999999999993"/>
    <n v="2.0938911385716819"/>
    <n v="-0.2706737325470705"/>
  </r>
  <r>
    <s v="STT"/>
    <n v="361"/>
    <d v="2009-03-01T00:00:00"/>
    <n v="24"/>
    <s v="Parsons"/>
    <x v="9"/>
    <n v="10"/>
    <n v="17"/>
    <n v="23"/>
    <n v="14.25"/>
    <n v="3"/>
    <n v="1913.818974658732"/>
    <n v="0.1913818974658732"/>
    <n v="191.38189746587321"/>
    <n v="1.913818974658732E-2"/>
    <n v="0.17224370771928588"/>
    <n v="10.71"/>
    <n v="0.20497001218595021"/>
    <n v="8.1999999999999993"/>
    <n v="1.412398403298144"/>
    <n v="-1.2074283911121939"/>
  </r>
  <r>
    <s v="STT"/>
    <n v="361"/>
    <d v="2009-03-01T00:00:00"/>
    <n v="24"/>
    <s v="Parsons"/>
    <x v="9"/>
    <n v="30"/>
    <n v="23"/>
    <n v="35"/>
    <n v="20.25"/>
    <n v="3"/>
    <n v="3864.7480125379934"/>
    <n v="0.38647480125379935"/>
    <n v="1159.424403761398"/>
    <n v="0.11594244037613981"/>
    <n v="0.27053236087765953"/>
    <n v="10.71"/>
    <n v="1.2417435364284575"/>
    <n v="8.1999999999999993"/>
    <n v="2.2183653591968078"/>
    <n v="-0.9766218227683503"/>
  </r>
  <r>
    <s v="STT"/>
    <n v="361"/>
    <d v="2009-03-01T00:00:00"/>
    <n v="24"/>
    <s v="Parsons"/>
    <x v="9"/>
    <n v="10"/>
    <n v="15"/>
    <n v="30"/>
    <n v="15"/>
    <n v="3"/>
    <n v="2120.5750411731105"/>
    <n v="0.21205750411731106"/>
    <n v="212.05750411731105"/>
    <n v="2.1205750411731106E-2"/>
    <n v="0.19085175370557994"/>
    <n v="10.71"/>
    <n v="0.22711358690964017"/>
    <n v="8.1999999999999993"/>
    <n v="1.5649843803857553"/>
    <n v="-1.3378707934761151"/>
  </r>
  <r>
    <s v="STT"/>
    <n v="361"/>
    <d v="2009-03-01T00:00:00"/>
    <n v="24"/>
    <s v="Parsons"/>
    <x v="9"/>
    <n v="10"/>
    <n v="15"/>
    <n v="20"/>
    <n v="12.5"/>
    <n v="3"/>
    <n v="1472.6215563702156"/>
    <n v="0.14726215563702155"/>
    <n v="147.26215563702155"/>
    <n v="1.4726215563702155E-2"/>
    <n v="0.1325359400733194"/>
    <n v="10.71"/>
    <n v="0.1577177686872501"/>
    <n v="8.1999999999999993"/>
    <n v="1.0867947086012191"/>
    <n v="-0.929076939913969"/>
  </r>
  <r>
    <s v="STT"/>
    <n v="361"/>
    <d v="2009-03-01T00:00:00"/>
    <n v="24"/>
    <s v="Parsons"/>
    <x v="1"/>
    <n v="10"/>
    <n v="7"/>
    <n v="25"/>
    <n v="9.75"/>
    <n v="3"/>
    <n v="895.9429548956391"/>
    <n v="8.9594295489563908E-2"/>
    <n v="89.594295489563919"/>
    <n v="8.9594295489563922E-3"/>
    <n v="8.0634865940607509E-2"/>
    <n v="5.15"/>
    <n v="4.6141062177125422E-2"/>
    <n v="11.257627118644068"/>
    <n v="0.90775725352121206"/>
    <n v="-0.86161619134408662"/>
  </r>
  <r>
    <s v="STT"/>
    <n v="361"/>
    <d v="2009-03-01T00:00:00"/>
    <n v="24"/>
    <s v="Parsons"/>
    <x v="1"/>
    <n v="20"/>
    <n v="10"/>
    <n v="15"/>
    <n v="8.75"/>
    <n v="3"/>
    <n v="721.58456262140555"/>
    <n v="7.2158456262140555E-2"/>
    <n v="144.31691252428112"/>
    <n v="1.4431691252428111E-2"/>
    <n v="5.7726765009712445E-2"/>
    <n v="5.15"/>
    <n v="7.4323209950004784E-2"/>
    <n v="11.257627118644068"/>
    <n v="0.64986639524493228"/>
    <n v="-0.57554318529492754"/>
  </r>
  <r>
    <s v="STT"/>
    <n v="361"/>
    <d v="2009-03-01T00:00:00"/>
    <n v="24"/>
    <s v="Parsons"/>
    <x v="9"/>
    <n v="20"/>
    <n v="15"/>
    <n v="20"/>
    <n v="12.5"/>
    <n v="3"/>
    <n v="1472.6215563702156"/>
    <n v="0.14726215563702155"/>
    <n v="294.5243112740431"/>
    <n v="2.945243112740431E-2"/>
    <n v="0.11780972450961724"/>
    <n v="10.71"/>
    <n v="0.3154355373745002"/>
    <n v="8.1999999999999993"/>
    <n v="0.96603974097886125"/>
    <n v="-0.65060420360436111"/>
  </r>
  <r>
    <s v="STT"/>
    <n v="361"/>
    <d v="2009-03-01T00:00:00"/>
    <n v="24"/>
    <s v="Parsons"/>
    <x v="9"/>
    <n v="20"/>
    <n v="20"/>
    <n v="25"/>
    <n v="16.25"/>
    <n v="3"/>
    <n v="2488.7304302656644"/>
    <n v="0.24887304302656643"/>
    <n v="497.7460860531329"/>
    <n v="4.9774608605313291E-2"/>
    <n v="0.19909843442125313"/>
    <n v="10.71"/>
    <n v="0.53308605816290533"/>
    <n v="8.1999999999999993"/>
    <n v="1.6326071622542755"/>
    <n v="-1.0995211040913702"/>
  </r>
  <r>
    <s v="STT"/>
    <n v="361"/>
    <d v="2009-03-01T00:00:00"/>
    <n v="24"/>
    <s v="Parsons"/>
    <x v="9"/>
    <n v="10"/>
    <n v="15"/>
    <n v="15"/>
    <n v="11.25"/>
    <n v="3"/>
    <n v="1192.8234606598746"/>
    <n v="0.11928234606598746"/>
    <n v="119.28234606598747"/>
    <n v="1.1928234606598746E-2"/>
    <n v="0.10735411145938872"/>
    <n v="10.71"/>
    <n v="0.12775139263667259"/>
    <n v="8.1999999999999993"/>
    <n v="0.88030371396698748"/>
    <n v="-0.75255232133031491"/>
  </r>
  <r>
    <s v="STT"/>
    <n v="361"/>
    <d v="2009-03-01T00:00:00"/>
    <n v="24"/>
    <s v="Parsons"/>
    <x v="9"/>
    <n v="20"/>
    <n v="50"/>
    <n v="85"/>
    <n v="46.25"/>
    <n v="3"/>
    <n v="20160.189106708251"/>
    <n v="2.0160189106708253"/>
    <n v="4032.0378213416502"/>
    <n v="0.40320378213416502"/>
    <n v="1.6128151285366603"/>
    <n v="10.71"/>
    <n v="4.3183125066569081"/>
    <n v="8.1999999999999993"/>
    <n v="13.225084054000613"/>
    <n v="-8.9067715473437055"/>
  </r>
  <r>
    <s v="STT"/>
    <n v="361"/>
    <d v="2009-03-01T00:00:00"/>
    <n v="24"/>
    <s v="Parsons"/>
    <x v="9"/>
    <n v="20"/>
    <n v="25"/>
    <n v="45"/>
    <n v="23.75"/>
    <n v="3"/>
    <n v="5316.1638184964777"/>
    <n v="0.53161638184964777"/>
    <n v="1063.2327636992957"/>
    <n v="0.10632327636992957"/>
    <n v="0.42529310547971821"/>
    <n v="10.71"/>
    <n v="1.1387222899219458"/>
    <n v="8.1999999999999993"/>
    <n v="3.4874034649336889"/>
    <n v="-2.3486811750117429"/>
  </r>
  <r>
    <s v="STT"/>
    <n v="361"/>
    <d v="2009-03-01T00:00:00"/>
    <n v="24"/>
    <s v="Parsons"/>
    <x v="9"/>
    <n v="30"/>
    <n v="15"/>
    <n v="30"/>
    <n v="15"/>
    <n v="3"/>
    <n v="2120.5750411731105"/>
    <n v="0.21205750411731106"/>
    <n v="636.17251235193316"/>
    <n v="6.3617251235193323E-2"/>
    <n v="0.14844025288211773"/>
    <n v="10.71"/>
    <n v="0.68134076072892058"/>
    <n v="8.1999999999999993"/>
    <n v="1.2172100736333653"/>
    <n v="-0.53586931290444473"/>
  </r>
  <r>
    <s v="STT"/>
    <n v="361"/>
    <d v="2009-03-01T00:00:00"/>
    <n v="24"/>
    <s v="Parsons"/>
    <x v="9"/>
    <n v="10"/>
    <n v="28"/>
    <n v="55"/>
    <n v="27.75"/>
    <n v="3"/>
    <n v="7257.6680784149703"/>
    <n v="0.72576680784149705"/>
    <n v="725.7668078414971"/>
    <n v="7.2576680784149708E-2"/>
    <n v="0.65319012705734736"/>
    <n v="10.71"/>
    <n v="0.77729625119824342"/>
    <n v="8.1999999999999993"/>
    <n v="5.3561590418702476"/>
    <n v="-4.5788627906720043"/>
  </r>
  <r>
    <s v="STT"/>
    <n v="361"/>
    <d v="2009-03-01T00:00:00"/>
    <n v="24"/>
    <s v="Parsons"/>
    <x v="9"/>
    <n v="20"/>
    <n v="35"/>
    <n v="70"/>
    <n v="35"/>
    <n v="3"/>
    <n v="11545.353001942489"/>
    <n v="1.1545353001942489"/>
    <n v="2309.070600388498"/>
    <n v="0.23090706003884978"/>
    <n v="0.92362824015539913"/>
    <n v="10.71"/>
    <n v="2.4730146130160815"/>
    <n v="8.1999999999999993"/>
    <n v="7.5737515692742718"/>
    <n v="-5.1007369562581903"/>
  </r>
  <r>
    <s v="STT"/>
    <n v="361"/>
    <d v="2009-03-01T00:00:00"/>
    <n v="24"/>
    <s v="Parsons"/>
    <x v="3"/>
    <n v="80"/>
    <n v="13"/>
    <n v="15"/>
    <n v="10.25"/>
    <n v="2"/>
    <n v="660.12715633555524"/>
    <n v="6.6012715633555527E-2"/>
    <n v="528.10172506844424"/>
    <n v="5.2810172506844423E-2"/>
    <n v="1.3202543126711104E-2"/>
    <n v="5.78"/>
    <n v="0.30524279708956076"/>
    <n v="9.0675767918088734"/>
    <n v="0.11971507364862137"/>
    <n v="0.18552772344093937"/>
  </r>
  <r>
    <s v="STT"/>
    <n v="361"/>
    <d v="2009-03-01T00:00:00"/>
    <n v="24"/>
    <s v="Parsons"/>
    <x v="3"/>
    <n v="10"/>
    <n v="7"/>
    <n v="10"/>
    <n v="6"/>
    <n v="2"/>
    <n v="226.1946710584651"/>
    <n v="2.2619467105846509E-2"/>
    <n v="22.61946710584651"/>
    <n v="2.2619467105846509E-3"/>
    <n v="2.0357520395261858E-2"/>
    <n v="5.78"/>
    <n v="1.3074051987179282E-2"/>
    <n v="9.0675767918088734"/>
    <n v="0.18459337947485224"/>
    <n v="-0.17151932748767296"/>
  </r>
  <r>
    <s v="STT"/>
    <n v="361"/>
    <d v="2009-03-01T00:00:00"/>
    <n v="24"/>
    <s v="Parsons"/>
    <x v="3"/>
    <n v="100"/>
    <n v="7"/>
    <n v="12"/>
    <n v="6.5"/>
    <n v="2"/>
    <n v="265.46457922833753"/>
    <n v="2.6546457922833753E-2"/>
    <n v="265.46457922833753"/>
    <n v="2.6546457922833753E-2"/>
    <n v="0"/>
    <n v="5.78"/>
    <n v="0.1534385267939791"/>
    <n v="9.0675767918088734"/>
    <n v="0"/>
    <n v="0.1534385267939791"/>
  </r>
  <r>
    <s v="STT"/>
    <n v="361"/>
    <d v="2009-03-01T00:00:00"/>
    <n v="24"/>
    <s v="Parsons"/>
    <x v="3"/>
    <n v="100"/>
    <n v="25"/>
    <n v="17"/>
    <n v="16.75"/>
    <n v="2"/>
    <n v="1762.8261777455727"/>
    <n v="0.17628261777455728"/>
    <n v="1762.8261777455727"/>
    <n v="0.17628261777455728"/>
    <n v="0"/>
    <n v="5.78"/>
    <n v="1.0189135307369412"/>
    <n v="9.0675767918088734"/>
    <n v="0"/>
    <n v="1.0189135307369412"/>
  </r>
  <r>
    <s v="STT"/>
    <n v="361"/>
    <d v="2009-03-01T00:00:00"/>
    <n v="24"/>
    <s v="Parsons"/>
    <x v="3"/>
    <n v="100"/>
    <n v="10"/>
    <n v="15"/>
    <n v="8.75"/>
    <n v="2"/>
    <n v="481.05637508093707"/>
    <n v="4.8105637508093706E-2"/>
    <n v="481.05637508093707"/>
    <n v="4.8105637508093706E-2"/>
    <n v="0"/>
    <n v="5.78"/>
    <n v="0.27805058479678163"/>
    <n v="9.0675767918088734"/>
    <n v="0"/>
    <n v="0.27805058479678163"/>
  </r>
  <r>
    <s v="STT"/>
    <n v="361"/>
    <d v="2009-03-01T00:00:00"/>
    <n v="24"/>
    <s v="Parsons"/>
    <x v="1"/>
    <n v="70"/>
    <n v="11"/>
    <n v="17"/>
    <n v="9.75"/>
    <n v="3"/>
    <n v="895.9429548956391"/>
    <n v="8.9594295489563908E-2"/>
    <n v="627.1600684269473"/>
    <n v="6.2716006842694724E-2"/>
    <n v="2.6878288646869183E-2"/>
    <n v="5.15"/>
    <n v="0.32298743523987783"/>
    <n v="11.257627118644068"/>
    <n v="0.30258575117373748"/>
    <n v="2.0401684066140346E-2"/>
  </r>
  <r>
    <s v="STT"/>
    <n v="361"/>
    <d v="2009-03-01T00:00:00"/>
    <n v="24"/>
    <s v="Parsons"/>
    <x v="18"/>
    <n v="90"/>
    <n v="3"/>
    <n v="12"/>
    <n v="4.5"/>
    <n v="1"/>
    <n v="63.617251235193308"/>
    <n v="6.3617251235193305E-3"/>
    <n v="57.25552611167398"/>
    <n v="5.725552611167398E-3"/>
    <n v="6.3617251235193253E-4"/>
    <n v="4.2699999999999996"/>
    <n v="2.4448109649684788E-2"/>
    <n v="6.8298200514138809"/>
    <n v="4.3449437810195741E-3"/>
    <n v="2.0103165868665215E-2"/>
  </r>
  <r>
    <s v="STT"/>
    <n v="361"/>
    <d v="2009-03-01T00:00:00"/>
    <n v="24"/>
    <s v="Parsons"/>
    <x v="3"/>
    <n v="100"/>
    <n v="11"/>
    <n v="5"/>
    <n v="6.75"/>
    <n v="2"/>
    <n v="286.27763055836988"/>
    <n v="2.8627763055836988E-2"/>
    <n v="286.27763055836988"/>
    <n v="2.8627763055836988E-2"/>
    <n v="0"/>
    <n v="5.78"/>
    <n v="0.1654684704627378"/>
    <n v="9.0675767918088734"/>
    <n v="0"/>
    <n v="0.1654684704627378"/>
  </r>
  <r>
    <s v="STT"/>
    <n v="361"/>
    <d v="2009-03-01T00:00:00"/>
    <n v="24"/>
    <s v="Parsons"/>
    <x v="9"/>
    <n v="10"/>
    <n v="25"/>
    <n v="85"/>
    <n v="33.75"/>
    <n v="3"/>
    <n v="10735.411145938871"/>
    <n v="1.0735411145938871"/>
    <n v="1073.5411145938872"/>
    <n v="0.10735411145938872"/>
    <n v="0.96618700313449835"/>
    <n v="10.71"/>
    <n v="1.1497625337300532"/>
    <n v="8.1999999999999993"/>
    <n v="7.9227334257028854"/>
    <n v="-6.7729708919728324"/>
  </r>
  <r>
    <s v="STT"/>
    <n v="361"/>
    <d v="2009-03-01T00:00:00"/>
    <n v="24"/>
    <s v="Parsons"/>
    <x v="9"/>
    <n v="20"/>
    <n v="22"/>
    <n v="35"/>
    <n v="19.75"/>
    <n v="3"/>
    <n v="3676.252453322606"/>
    <n v="0.3676252453322606"/>
    <n v="735.25049066452129"/>
    <n v="7.3525049066452131E-2"/>
    <n v="0.29410019626580847"/>
    <n v="10.71"/>
    <n v="0.78745327550170241"/>
    <n v="8.1999999999999993"/>
    <n v="2.4116216093796292"/>
    <n v="-1.6241683338779267"/>
  </r>
  <r>
    <s v="STT"/>
    <n v="361"/>
    <d v="2009-03-01T00:00:00"/>
    <n v="24"/>
    <s v="Parsons"/>
    <x v="19"/>
    <n v="40"/>
    <n v="8"/>
    <n v="15"/>
    <n v="7.75"/>
    <n v="2"/>
    <n v="377.38381751247391"/>
    <n v="3.7738381751247392E-2"/>
    <n v="150.95352700498958"/>
    <n v="1.5095352700498959E-2"/>
    <n v="2.2643029050748435E-2"/>
    <n v="8.19"/>
    <n v="0.12363093861708646"/>
    <n v="10.218461538461538"/>
    <n v="0.23137692146934016"/>
    <n v="-0.1077459828522537"/>
  </r>
  <r>
    <s v="STT"/>
    <n v="361"/>
    <d v="2009-03-01T00:00:00"/>
    <n v="24"/>
    <s v="Parsons"/>
    <x v="3"/>
    <n v="100"/>
    <n v="17"/>
    <n v="14"/>
    <n v="12"/>
    <n v="2"/>
    <n v="904.77868423386042"/>
    <n v="9.0477868423386038E-2"/>
    <n v="904.77868423386042"/>
    <n v="9.0477868423386038E-2"/>
    <n v="0"/>
    <n v="5.78"/>
    <n v="0.52296207948717133"/>
    <n v="9.0675767918088734"/>
    <n v="0"/>
    <n v="0.52296207948717133"/>
  </r>
  <r>
    <s v="STT"/>
    <n v="361"/>
    <d v="2009-03-01T00:00:00"/>
    <n v="24"/>
    <s v="Parsons"/>
    <x v="14"/>
    <n v="70"/>
    <n v="6"/>
    <n v="13"/>
    <n v="6.25"/>
    <n v="2"/>
    <n v="245.43692606170259"/>
    <n v="2.4543692606170259E-2"/>
    <n v="171.8058482431918"/>
    <n v="1.7180584824319181E-2"/>
    <n v="7.3631077818510776E-3"/>
    <n v="5.86"/>
    <n v="0.10067822707051041"/>
    <n v="8.461146496815287"/>
    <n v="6.2300333614082624E-2"/>
    <n v="3.8377893456427788E-2"/>
  </r>
  <r>
    <s v="STT"/>
    <n v="361"/>
    <d v="2009-03-01T00:00:00"/>
    <n v="24"/>
    <s v="Parsons"/>
    <x v="1"/>
    <n v="50"/>
    <n v="17"/>
    <n v="22"/>
    <n v="14"/>
    <n v="3"/>
    <n v="1847.2564803107985"/>
    <n v="0.18472564803107985"/>
    <n v="923.62824015539923"/>
    <n v="9.2362824015539927E-2"/>
    <n v="9.2362824015539927E-2"/>
    <n v="5.15"/>
    <n v="0.47566854368003064"/>
    <n v="11.257627118644068"/>
    <n v="1.0397862323918918"/>
    <n v="-0.56411768871186119"/>
  </r>
  <r>
    <s v="STT"/>
    <n v="361"/>
    <d v="2009-03-01T00:00:00"/>
    <n v="24"/>
    <s v="Parsons"/>
    <x v="1"/>
    <n v="80"/>
    <n v="20"/>
    <n v="20"/>
    <n v="15"/>
    <n v="3"/>
    <n v="2120.5750411731105"/>
    <n v="0.21205750411731106"/>
    <n v="1696.4600329384884"/>
    <n v="0.16964600329384885"/>
    <n v="4.2411500823462206E-2"/>
    <n v="5.15"/>
    <n v="0.87367691696332161"/>
    <n v="11.257627118644068"/>
    <n v="0.47745286181260338"/>
    <n v="0.39622405515071824"/>
  </r>
  <r>
    <s v="STT"/>
    <n v="361"/>
    <d v="2009-03-01T00:00:00"/>
    <n v="24"/>
    <s v="Parsons"/>
    <x v="1"/>
    <n v="40"/>
    <n v="13"/>
    <n v="15"/>
    <n v="10.25"/>
    <n v="3"/>
    <n v="990.19073450333292"/>
    <n v="9.9019073450333298E-2"/>
    <n v="396.07629380133318"/>
    <n v="3.9607629380133319E-2"/>
    <n v="5.9411444070199979E-2"/>
    <n v="5.15"/>
    <n v="0.20397929130768661"/>
    <n v="11.257627118644068"/>
    <n v="0.6688318839224886"/>
    <n v="-0.464852592614802"/>
  </r>
  <r>
    <s v="STT"/>
    <n v="361"/>
    <d v="2009-03-01T00:00:00"/>
    <n v="24"/>
    <s v="Parsons"/>
    <x v="9"/>
    <n v="10"/>
    <n v="50"/>
    <n v="110"/>
    <n v="52.5"/>
    <n v="3"/>
    <n v="25977.044254370601"/>
    <n v="2.59770442543706"/>
    <n v="2597.7044254370603"/>
    <n v="0.25977044254370601"/>
    <n v="2.3379339828933539"/>
    <n v="10.71"/>
    <n v="2.7821414396430915"/>
    <n v="8.1999999999999993"/>
    <n v="19.171058659725499"/>
    <n v="-16.388917220082408"/>
  </r>
  <r>
    <s v="STT"/>
    <n v="361"/>
    <d v="2009-03-01T00:00:00"/>
    <n v="24"/>
    <s v="Parsons"/>
    <x v="9"/>
    <n v="10"/>
    <n v="50"/>
    <n v="100"/>
    <n v="50"/>
    <n v="3"/>
    <n v="23561.944901923449"/>
    <n v="2.3561944901923448"/>
    <n v="2356.1944901923448"/>
    <n v="0.23561944901923448"/>
    <n v="2.1205750411731104"/>
    <n v="10.71"/>
    <n v="2.5234842989960016"/>
    <n v="8.1999999999999993"/>
    <n v="17.388715337619505"/>
    <n v="-14.865231038623504"/>
  </r>
  <r>
    <s v="STT"/>
    <n v="361"/>
    <d v="2009-03-01T00:00:00"/>
    <n v="24"/>
    <s v="Parsons"/>
    <x v="11"/>
    <n v="30"/>
    <n v="7"/>
    <n v="50"/>
    <n v="16"/>
    <n v="3"/>
    <n v="2412.7431579569611"/>
    <n v="0.24127431579569611"/>
    <n v="723.82294738708833"/>
    <n v="7.238229473870883E-2"/>
    <n v="0.16889202105698728"/>
    <n v="1.86"/>
    <n v="0.13463106821399842"/>
    <n v="12.651428571428571"/>
    <n v="2.1367253406866848"/>
    <n v="-2.0020942724726862"/>
  </r>
  <r>
    <s v="STT"/>
    <n v="361"/>
    <d v="2009-03-01T00:00:00"/>
    <n v="24"/>
    <s v="Parsons"/>
    <x v="3"/>
    <n v="90"/>
    <n v="13"/>
    <n v="23"/>
    <n v="12.25"/>
    <n v="2"/>
    <n v="942.87049515863669"/>
    <n v="9.4287049515863669E-2"/>
    <n v="848.58344564277309"/>
    <n v="8.4858344564277308E-2"/>
    <n v="9.4287049515863613E-3"/>
    <n v="5.78"/>
    <n v="0.49048123158152285"/>
    <n v="9.0675767918088734"/>
    <n v="8.5495506195817902E-2"/>
    <n v="0.40498572538570493"/>
  </r>
  <r>
    <s v="STT"/>
    <n v="361"/>
    <d v="2009-03-01T00:00:00"/>
    <n v="24"/>
    <s v="Parsons"/>
    <x v="9"/>
    <n v="10"/>
    <n v="50"/>
    <n v="175"/>
    <n v="68.75"/>
    <n v="3"/>
    <n v="44546.802080199021"/>
    <n v="4.4546802080199024"/>
    <n v="4454.6802080199022"/>
    <n v="0.44546802080199022"/>
    <n v="4.0092121872179121"/>
    <n v="10.71"/>
    <n v="4.7709625027893159"/>
    <n v="8.1999999999999993"/>
    <n v="32.875539935186879"/>
    <n v="-28.104577432397562"/>
  </r>
  <r>
    <s v="STT"/>
    <n v="361"/>
    <d v="2009-03-01T00:00:00"/>
    <n v="24"/>
    <s v="Parsons"/>
    <x v="7"/>
    <n v="30"/>
    <n v="13"/>
    <n v="27"/>
    <n v="13.25"/>
    <n v="2"/>
    <n v="1103.0917204917162"/>
    <n v="0.11030917204917162"/>
    <n v="330.92751614751484"/>
    <n v="3.3092751614751482E-2"/>
    <n v="7.7216420434420147E-2"/>
    <n v="9.1999999999999993"/>
    <n v="0.30445331485571364"/>
    <n v="8.1999999999999993"/>
    <n v="0.63317464756224517"/>
    <n v="-0.32872133270653153"/>
  </r>
  <r>
    <s v="STT"/>
    <n v="361"/>
    <d v="2009-03-01T00:00:00"/>
    <n v="24"/>
    <s v="Parsons"/>
    <x v="3"/>
    <n v="100"/>
    <n v="5"/>
    <n v="15"/>
    <n v="6.25"/>
    <n v="2"/>
    <n v="245.43692606170259"/>
    <n v="2.4543692606170259E-2"/>
    <n v="245.43692606170259"/>
    <n v="2.4543692606170259E-2"/>
    <n v="0"/>
    <n v="5.78"/>
    <n v="0.1418625432636641"/>
    <n v="9.0675767918088734"/>
    <n v="0"/>
    <n v="0.1418625432636641"/>
  </r>
  <r>
    <s v="STT"/>
    <n v="361"/>
    <d v="2009-03-01T00:00:00"/>
    <n v="24"/>
    <s v="Parsons"/>
    <x v="18"/>
    <n v="100"/>
    <n v="2"/>
    <n v="20"/>
    <n v="6"/>
    <n v="1"/>
    <n v="113.09733552923255"/>
    <n v="1.1309733552923255E-2"/>
    <n v="113.09733552923255"/>
    <n v="1.1309733552923255E-2"/>
    <n v="0"/>
    <n v="4.2699999999999996"/>
    <n v="4.8292562270982289E-2"/>
    <n v="6.8298200514138809"/>
    <n v="0"/>
    <n v="4.8292562270982289E-2"/>
  </r>
  <r>
    <s v="STT"/>
    <n v="361"/>
    <d v="2009-03-01T00:00:00"/>
    <n v="24"/>
    <s v="Parsons"/>
    <x v="18"/>
    <n v="100"/>
    <n v="2"/>
    <n v="10"/>
    <n v="3.5"/>
    <n v="1"/>
    <n v="38.484510006474963"/>
    <n v="3.8484510006474965E-3"/>
    <n v="38.484510006474963"/>
    <n v="3.8484510006474965E-3"/>
    <n v="0"/>
    <n v="4.2699999999999996"/>
    <n v="1.6432885772764808E-2"/>
    <n v="6.8298200514138809"/>
    <n v="0"/>
    <n v="1.6432885772764808E-2"/>
  </r>
  <r>
    <s v="STT"/>
    <n v="361"/>
    <d v="2009-03-01T00:00:00"/>
    <n v="24"/>
    <s v="Parsons"/>
    <x v="1"/>
    <n v="100"/>
    <n v="20"/>
    <n v="32"/>
    <n v="18"/>
    <n v="3"/>
    <n v="3053.628059289279"/>
    <n v="0.30536280592892789"/>
    <n v="3053.628059289279"/>
    <n v="0.30536280592892789"/>
    <n v="0"/>
    <n v="5.15"/>
    <n v="1.5726184505339789"/>
    <n v="11.257627118644068"/>
    <n v="0"/>
    <n v="1.5726184505339789"/>
  </r>
  <r>
    <s v="STT"/>
    <n v="361"/>
    <d v="2009-03-01T00:00:00"/>
    <n v="24"/>
    <s v="Parsons"/>
    <x v="23"/>
    <n v="100"/>
    <n v="30"/>
    <n v="25"/>
    <n v="21.25"/>
    <n v="4"/>
    <n v="5674.5017305465635"/>
    <n v="0.56745017305465639"/>
    <n v="5674.5017305465635"/>
    <n v="0.56745017305465639"/>
    <n v="0"/>
    <n v="19.28"/>
    <n v="10.940439336493776"/>
    <n v="10.10190114068441"/>
    <n v="0"/>
    <n v="10.940439336493776"/>
  </r>
  <r>
    <s v="STT"/>
    <n v="361"/>
    <d v="2009-03-01T00:00:00"/>
    <n v="24"/>
    <s v="Parsons"/>
    <x v="23"/>
    <n v="20"/>
    <n v="45"/>
    <n v="40"/>
    <n v="32.5"/>
    <n v="4"/>
    <n v="13273.228961416877"/>
    <n v="1.3273228961416876"/>
    <n v="2654.6457922833756"/>
    <n v="0.26546457922833755"/>
    <n v="1.0618583169133502"/>
    <n v="19.28"/>
    <n v="5.1181570875223485"/>
    <n v="10.10190114068441"/>
    <n v="10.726787742872199"/>
    <n v="-5.6086306553498506"/>
  </r>
  <r>
    <s v="STT"/>
    <n v="361"/>
    <d v="2009-03-01T00:00:00"/>
    <n v="24"/>
    <s v="Parsons"/>
    <x v="23"/>
    <n v="10"/>
    <n v="25"/>
    <n v="40"/>
    <n v="22.5"/>
    <n v="4"/>
    <n v="6361.7251235193307"/>
    <n v="0.63617251235193306"/>
    <n v="636.17251235193316"/>
    <n v="6.3617251235193323E-2"/>
    <n v="0.57255526111673971"/>
    <n v="19.28"/>
    <n v="1.2265406038145272"/>
    <n v="10.10190114068441"/>
    <n v="5.7838966453800529"/>
    <n v="-4.5573560415655257"/>
  </r>
  <r>
    <s v="STT"/>
    <n v="361"/>
    <d v="2009-03-01T00:00:00"/>
    <n v="24"/>
    <s v="Parsons"/>
    <x v="23"/>
    <n v="50"/>
    <n v="50"/>
    <n v="50"/>
    <n v="37.5"/>
    <n v="4"/>
    <n v="17671.458676442588"/>
    <n v="1.7671458676442588"/>
    <n v="8835.7293382212938"/>
    <n v="0.88357293382212942"/>
    <n v="0.88357293382212942"/>
    <n v="19.28"/>
    <n v="17.035286164090657"/>
    <n v="10.10190114068441"/>
    <n v="8.9257664280556401"/>
    <n v="8.1095197360350166"/>
  </r>
  <r>
    <s v="STT"/>
    <n v="361"/>
    <d v="2009-03-01T00:00:00"/>
    <n v="24"/>
    <s v="Parsons"/>
    <x v="23"/>
    <n v="10"/>
    <n v="40"/>
    <n v="35"/>
    <n v="28.75"/>
    <n v="4"/>
    <n v="10386.890710931253"/>
    <n v="1.0386890710931254"/>
    <n v="1038.6890710931254"/>
    <n v="0.10386890710931254"/>
    <n v="0.93482016398381285"/>
    <n v="19.28"/>
    <n v="2.0025925290675457"/>
    <n v="10.10190114068441"/>
    <n v="9.4434608808828653"/>
    <n v="-7.44086835181532"/>
  </r>
  <r>
    <s v="STT"/>
    <n v="361"/>
    <d v="2009-03-01T00:00:00"/>
    <n v="24"/>
    <s v="Parsons"/>
    <x v="23"/>
    <n v="10"/>
    <n v="40"/>
    <n v="45"/>
    <n v="31.25"/>
    <n v="4"/>
    <n v="12271.846303085129"/>
    <n v="1.227184630308513"/>
    <n v="1227.1846303085129"/>
    <n v="0.12271846303085128"/>
    <n v="1.1044661672776617"/>
    <n v="19.28"/>
    <n v="2.366011967234813"/>
    <n v="10.10190114068441"/>
    <n v="11.157208035069548"/>
    <n v="-8.7911960678347345"/>
  </r>
  <r>
    <s v="STT"/>
    <n v="361"/>
    <d v="2009-03-01T00:00:00"/>
    <n v="24"/>
    <s v="Parsons"/>
    <x v="4"/>
    <n v="10"/>
    <n v="55"/>
    <n v="70"/>
    <n v="45"/>
    <n v="2"/>
    <n v="12723.450247038661"/>
    <n v="1.2723450247038661"/>
    <n v="1272.3450247038663"/>
    <n v="0.12723450247038665"/>
    <n v="1.1451105222334794"/>
    <n v="11.49"/>
    <n v="1.4619244333847425"/>
    <n v="8.1999999999999993"/>
    <n v="9.3899062823145307"/>
    <n v="-7.9279818489297877"/>
  </r>
  <r>
    <s v="STT"/>
    <n v="361"/>
    <d v="2009-03-01T00:00:00"/>
    <n v="24"/>
    <s v="Parsons"/>
    <x v="9"/>
    <n v="20"/>
    <n v="45"/>
    <n v="70"/>
    <n v="40"/>
    <n v="3"/>
    <n v="15079.644737231007"/>
    <n v="1.5079644737231006"/>
    <n v="3015.9289474462016"/>
    <n v="0.30159289474462014"/>
    <n v="1.2063715789784806"/>
    <n v="10.71"/>
    <n v="3.2300599027148822"/>
    <n v="8.1999999999999993"/>
    <n v="9.8922469476235406"/>
    <n v="-6.6621870449086584"/>
  </r>
  <r>
    <s v="STT"/>
    <n v="361"/>
    <d v="2009-03-01T00:00:00"/>
    <n v="24"/>
    <s v="Parsons"/>
    <x v="1"/>
    <n v="100"/>
    <n v="20"/>
    <n v="25"/>
    <n v="16.25"/>
    <n v="3"/>
    <n v="2488.7304302656644"/>
    <n v="0.24887304302656643"/>
    <n v="2488.7304302656644"/>
    <n v="0.24887304302656643"/>
    <n v="0"/>
    <n v="5.15"/>
    <n v="1.2816961715868171"/>
    <n v="11.257627118644068"/>
    <n v="0"/>
    <n v="1.2816961715868171"/>
  </r>
  <r>
    <s v="STT"/>
    <n v="361"/>
    <d v="2009-03-01T00:00:00"/>
    <n v="24"/>
    <s v="Parsons"/>
    <x v="23"/>
    <n v="10"/>
    <n v="35"/>
    <n v="50"/>
    <n v="30"/>
    <n v="4"/>
    <n v="11309.733552923255"/>
    <n v="1.1309733552923256"/>
    <n v="1130.9733552923256"/>
    <n v="0.11309733552923255"/>
    <n v="1.0178760197630929"/>
    <n v="19.28"/>
    <n v="2.1805166290036038"/>
    <n v="10.10190114068441"/>
    <n v="10.282482925120096"/>
    <n v="-8.1019662961164922"/>
  </r>
  <r>
    <s v="STT"/>
    <n v="361"/>
    <d v="2009-03-01T00:00:00"/>
    <n v="24"/>
    <s v="Parsons"/>
    <x v="23"/>
    <n v="20"/>
    <n v="35"/>
    <n v="50"/>
    <n v="30"/>
    <n v="4"/>
    <n v="11309.733552923255"/>
    <n v="1.1309733552923256"/>
    <n v="2261.9467105846511"/>
    <n v="0.22619467105846511"/>
    <n v="0.90477868423386043"/>
    <n v="19.28"/>
    <n v="4.3610332580072075"/>
    <n v="10.10190114068441"/>
    <n v="9.1399848223289748"/>
    <n v="-4.7789515643217673"/>
  </r>
  <r>
    <s v="STT"/>
    <n v="361"/>
    <d v="2009-03-01T00:00:00"/>
    <n v="24"/>
    <s v="Parsons"/>
    <x v="23"/>
    <n v="50"/>
    <n v="45"/>
    <n v="65"/>
    <n v="38.75"/>
    <n v="4"/>
    <n v="18869.190875623695"/>
    <n v="1.8869190875623696"/>
    <n v="9434.5954378118477"/>
    <n v="0.9434595437811848"/>
    <n v="0.9434595437811848"/>
    <n v="19.28"/>
    <n v="18.189900004101244"/>
    <n v="10.10190114068441"/>
    <n v="9.5307350415127434"/>
    <n v="8.6591649625885001"/>
  </r>
  <r>
    <s v="STT"/>
    <n v="361"/>
    <d v="2009-03-01T00:00:00"/>
    <n v="24"/>
    <s v="Parsons"/>
    <x v="3"/>
    <n v="90"/>
    <n v="4"/>
    <n v="20"/>
    <n v="7"/>
    <n v="2"/>
    <n v="307.8760800517997"/>
    <n v="3.0787608005179972E-2"/>
    <n v="277.08847204661976"/>
    <n v="2.7708847204661977E-2"/>
    <n v="3.0787608005179955E-3"/>
    <n v="5.78"/>
    <n v="0.16015713684294622"/>
    <n v="9.0675767918088734"/>
    <n v="2.7916899982307883E-2"/>
    <n v="0.13224023686063835"/>
  </r>
  <r>
    <s v="STT"/>
    <n v="361"/>
    <d v="2009-03-01T00:00:00"/>
    <n v="24"/>
    <s v="Parsons"/>
    <x v="9"/>
    <n v="30"/>
    <n v="35"/>
    <n v="50"/>
    <n v="30"/>
    <n v="3"/>
    <n v="8482.3001646924422"/>
    <n v="0.84823001646924423"/>
    <n v="2544.6900494077327"/>
    <n v="0.25446900494077329"/>
    <n v="0.59376101152847094"/>
    <n v="10.71"/>
    <n v="2.7253630429156823"/>
    <n v="8.1999999999999993"/>
    <n v="4.8688402945334612"/>
    <n v="-2.1434772516177789"/>
  </r>
  <r>
    <s v="STT"/>
    <n v="361"/>
    <d v="2009-03-01T00:00:00"/>
    <n v="24"/>
    <s v="Parsons"/>
    <x v="1"/>
    <n v="100"/>
    <n v="10"/>
    <n v="12"/>
    <n v="8"/>
    <n v="3"/>
    <n v="603.18578948924028"/>
    <n v="6.0318578948924027E-2"/>
    <n v="603.18578948924028"/>
    <n v="6.0318578948924027E-2"/>
    <n v="0"/>
    <n v="5.15"/>
    <n v="0.31064068158695879"/>
    <n v="11.257627118644068"/>
    <n v="0"/>
    <n v="0.31064068158695879"/>
  </r>
  <r>
    <s v="STT"/>
    <n v="361"/>
    <d v="2009-03-01T00:00:00"/>
    <n v="24"/>
    <s v="Parsons"/>
    <x v="9"/>
    <n v="10"/>
    <n v="30"/>
    <n v="45"/>
    <n v="26.25"/>
    <n v="3"/>
    <n v="6494.2610635926503"/>
    <n v="0.64942610635926501"/>
    <n v="649.42610635926508"/>
    <n v="6.4942610635926504E-2"/>
    <n v="0.58448349572333846"/>
    <n v="10.71"/>
    <n v="0.69553535991077287"/>
    <n v="8.1999999999999993"/>
    <n v="4.7927646649313749"/>
    <n v="-4.0972293050206021"/>
  </r>
  <r>
    <s v="STT"/>
    <n v="361"/>
    <d v="2009-03-01T00:00:00"/>
    <n v="24"/>
    <s v="Parsons"/>
    <x v="1"/>
    <n v="100"/>
    <n v="10"/>
    <n v="18"/>
    <n v="9.5"/>
    <n v="3"/>
    <n v="850.58621095943647"/>
    <n v="8.5058621095943643E-2"/>
    <n v="850.58621095943647"/>
    <n v="8.5058621095943643E-2"/>
    <n v="0"/>
    <n v="5.15"/>
    <n v="0.43805189864410982"/>
    <n v="11.257627118644068"/>
    <n v="0"/>
    <n v="0.43805189864410982"/>
  </r>
  <r>
    <s v="STT"/>
    <n v="361"/>
    <d v="2009-03-01T00:00:00"/>
    <n v="24"/>
    <s v="Parsons"/>
    <x v="23"/>
    <n v="50"/>
    <n v="30"/>
    <n v="50"/>
    <n v="27.5"/>
    <n v="4"/>
    <n v="9503.317777109125"/>
    <n v="0.95033177771091248"/>
    <n v="4751.6588885545625"/>
    <n v="0.47516588885545624"/>
    <n v="0.47516588885545624"/>
    <n v="19.28"/>
    <n v="9.1611983371331966"/>
    <n v="10.10190114068441"/>
    <n v="4.800078834643255"/>
    <n v="4.3611195024899416"/>
  </r>
  <r>
    <s v="STT"/>
    <n v="361"/>
    <d v="2009-03-01T00:00:00"/>
    <n v="24"/>
    <s v="Parsons"/>
    <x v="11"/>
    <n v="50"/>
    <n v="20"/>
    <n v="20"/>
    <n v="15"/>
    <n v="3"/>
    <n v="2120.5750411731105"/>
    <n v="0.21205750411731106"/>
    <n v="1060.2875205865553"/>
    <n v="0.10602875205865553"/>
    <n v="0.10602875205865553"/>
    <n v="1.86"/>
    <n v="0.19721347882909929"/>
    <n v="12.651428571428571"/>
    <n v="1.3414151831877905"/>
    <n v="-1.1442017043586912"/>
  </r>
  <r>
    <s v="STT"/>
    <n v="361"/>
    <d v="2009-03-01T00:00:00"/>
    <n v="24"/>
    <s v="Parsons"/>
    <x v="9"/>
    <n v="20"/>
    <n v="35"/>
    <n v="70"/>
    <n v="35"/>
    <n v="3"/>
    <n v="11545.353001942489"/>
    <n v="1.1545353001942489"/>
    <n v="2309.070600388498"/>
    <n v="0.23090706003884978"/>
    <n v="0.92362824015539913"/>
    <n v="10.71"/>
    <n v="2.4730146130160815"/>
    <n v="8.1999999999999993"/>
    <n v="7.5737515692742718"/>
    <n v="-5.1007369562581903"/>
  </r>
  <r>
    <s v="STT"/>
    <n v="361"/>
    <d v="2009-03-01T00:00:00"/>
    <n v="24"/>
    <s v="Parsons"/>
    <x v="9"/>
    <n v="10"/>
    <n v="18"/>
    <n v="22"/>
    <n v="14.5"/>
    <n v="3"/>
    <n v="1981.5595662517619"/>
    <n v="0.19815595662517618"/>
    <n v="198.1559566251762"/>
    <n v="1.9815595662517619E-2"/>
    <n v="0.17834036096265857"/>
    <n v="10.71"/>
    <n v="0.21222502954556371"/>
    <n v="8.1999999999999993"/>
    <n v="1.4623909598938001"/>
    <n v="-1.2501659303482364"/>
  </r>
  <r>
    <s v="STT"/>
    <n v="361"/>
    <d v="2009-03-01T00:00:00"/>
    <n v="24"/>
    <s v="Parsons"/>
    <x v="9"/>
    <n v="20"/>
    <n v="20"/>
    <n v="20"/>
    <n v="15"/>
    <n v="3"/>
    <n v="2120.5750411731105"/>
    <n v="0.21205750411731106"/>
    <n v="424.11500823462211"/>
    <n v="4.2411500823462213E-2"/>
    <n v="0.16964600329384885"/>
    <n v="10.71"/>
    <n v="0.45422717381928035"/>
    <n v="8.1999999999999993"/>
    <n v="1.3910972270095605"/>
    <n v="-0.93687005319028016"/>
  </r>
  <r>
    <s v="STT"/>
    <n v="361"/>
    <d v="2009-03-01T00:00:00"/>
    <n v="24"/>
    <s v="Parsons"/>
    <x v="23"/>
    <n v="50"/>
    <n v="25"/>
    <n v="50"/>
    <n v="25"/>
    <n v="4"/>
    <n v="7853.981633974483"/>
    <n v="0.78539816339744828"/>
    <n v="3926.9908169872415"/>
    <n v="0.39269908169872414"/>
    <n v="0.39269908169872414"/>
    <n v="19.28"/>
    <n v="7.5712382951514021"/>
    <n v="10.10190114068441"/>
    <n v="3.9670073013580618"/>
    <n v="3.6042309937933403"/>
  </r>
  <r>
    <s v="STT"/>
    <n v="361"/>
    <d v="2009-03-01T00:00:00"/>
    <n v="24"/>
    <s v="Parsons"/>
    <x v="23"/>
    <n v="50"/>
    <n v="19"/>
    <n v="40"/>
    <n v="19.5"/>
    <n v="4"/>
    <n v="4778.3624261100749"/>
    <n v="0.47783624261100749"/>
    <n v="2389.1812130550375"/>
    <n v="0.23891812130550374"/>
    <n v="0.23891812130550374"/>
    <n v="19.28"/>
    <n v="4.6063413787701126"/>
    <n v="10.10190114068441"/>
    <n v="2.4135272421462446"/>
    <n v="2.192814136623868"/>
  </r>
  <r>
    <s v="STT"/>
    <n v="361"/>
    <d v="2009-03-01T00:00:00"/>
    <n v="24"/>
    <s v="Parsons"/>
    <x v="11"/>
    <n v="40"/>
    <n v="10"/>
    <n v="25"/>
    <n v="11.25"/>
    <n v="3"/>
    <n v="1192.8234606598746"/>
    <n v="0.11928234606598746"/>
    <n v="477.12938426394987"/>
    <n v="4.7712938426394985E-2"/>
    <n v="7.1569407639592478E-2"/>
    <n v="1.86"/>
    <n v="8.8746065473094674E-2"/>
    <n v="12.651428571428571"/>
    <n v="0.90545524865175853"/>
    <n v="-0.81670918317866381"/>
  </r>
  <r>
    <s v="STT"/>
    <n v="361"/>
    <d v="2009-03-01T00:00:00"/>
    <n v="24"/>
    <s v="Parsons"/>
    <x v="11"/>
    <n v="50"/>
    <n v="17"/>
    <n v="20"/>
    <n v="13.5"/>
    <n v="3"/>
    <n v="1717.6657833502195"/>
    <n v="0.17176657833502196"/>
    <n v="858.83289167510975"/>
    <n v="8.5883289167510979E-2"/>
    <n v="8.5883289167510979E-2"/>
    <n v="1.86"/>
    <n v="0.15974291785157044"/>
    <n v="12.651428571428571"/>
    <n v="1.0865462983821104"/>
    <n v="-0.9268033805305399"/>
  </r>
  <r>
    <s v="STT"/>
    <n v="361"/>
    <d v="2009-03-01T00:00:00"/>
    <n v="24"/>
    <s v="Parsons"/>
    <x v="3"/>
    <n v="100"/>
    <n v="4"/>
    <n v="18"/>
    <n v="6.5"/>
    <n v="2"/>
    <n v="265.46457922833753"/>
    <n v="2.6546457922833753E-2"/>
    <n v="265.46457922833753"/>
    <n v="2.6546457922833753E-2"/>
    <n v="0"/>
    <n v="5.78"/>
    <n v="0.1534385267939791"/>
    <n v="9.0675767918088734"/>
    <n v="0"/>
    <n v="0.1534385267939791"/>
  </r>
  <r>
    <s v="STT"/>
    <n v="361"/>
    <d v="2009-03-01T00:00:00"/>
    <n v="24"/>
    <s v="Parsons"/>
    <x v="7"/>
    <n v="10"/>
    <n v="60"/>
    <n v="80"/>
    <n v="50"/>
    <n v="2"/>
    <n v="15707.963267948966"/>
    <n v="1.5707963267948966"/>
    <n v="1570.7963267948967"/>
    <n v="0.15707963267948966"/>
    <n v="1.4137166941154069"/>
    <n v="9.1999999999999993"/>
    <n v="1.4451326206513047"/>
    <n v="8.1999999999999993"/>
    <n v="11.592476891746335"/>
    <n v="-10.147344271095029"/>
  </r>
  <r>
    <s v="STT"/>
    <n v="361"/>
    <d v="2009-03-01T00:00:00"/>
    <n v="24"/>
    <s v="Parsons"/>
    <x v="3"/>
    <n v="100"/>
    <n v="8"/>
    <n v="13"/>
    <n v="7.25"/>
    <n v="2"/>
    <n v="330.259927708627"/>
    <n v="3.3025992770862697E-2"/>
    <n v="330.259927708627"/>
    <n v="3.3025992770862697E-2"/>
    <n v="0"/>
    <n v="5.78"/>
    <n v="0.1908902382155864"/>
    <n v="9.0675767918088734"/>
    <n v="0"/>
    <n v="0.1908902382155864"/>
  </r>
  <r>
    <s v="STT"/>
    <n v="9"/>
    <d v="2009-03-01T00:00:00"/>
    <n v="27"/>
    <s v="Hemmer"/>
    <x v="1"/>
    <n v="35"/>
    <n v="30"/>
    <n v="65"/>
    <n v="31.25"/>
    <n v="3"/>
    <n v="9203.8847273138472"/>
    <n v="0.92038847273138469"/>
    <n v="3221.3596545598461"/>
    <n v="0.32213596545598461"/>
    <n v="0.59825250727540014"/>
    <n v="5.15"/>
    <n v="1.6590002220983209"/>
    <n v="11.257627118644068"/>
    <n v="6.7349036497003523"/>
    <n v="-5.0759034276020314"/>
  </r>
  <r>
    <s v="STT"/>
    <n v="9"/>
    <d v="2009-03-01T00:00:00"/>
    <n v="27"/>
    <s v="Hemmer"/>
    <x v="1"/>
    <n v="50"/>
    <n v="17"/>
    <n v="30"/>
    <n v="16"/>
    <n v="3"/>
    <n v="2412.7431579569611"/>
    <n v="0.24127431579569611"/>
    <n v="1206.3715789784806"/>
    <n v="0.12063715789784805"/>
    <n v="0.12063715789784805"/>
    <n v="5.15"/>
    <n v="0.62128136317391758"/>
    <n v="11.257627118644068"/>
    <n v="1.3580881402669607"/>
    <n v="-0.7368067770930431"/>
  </r>
  <r>
    <s v="STT"/>
    <n v="9"/>
    <d v="2009-03-01T00:00:00"/>
    <n v="27"/>
    <s v="Hemmer"/>
    <x v="1"/>
    <n v="60"/>
    <n v="20"/>
    <n v="28"/>
    <n v="17"/>
    <n v="3"/>
    <n v="2723.7608306623506"/>
    <n v="0.27237608306623506"/>
    <n v="1634.2564983974103"/>
    <n v="0.16342564983974103"/>
    <n v="0.10895043322649403"/>
    <n v="5.15"/>
    <n v="0.84164209667466638"/>
    <n v="11.257627118644068"/>
    <n v="1.2265233516785989"/>
    <n v="-0.38488125500393255"/>
  </r>
  <r>
    <s v="STT"/>
    <n v="9"/>
    <d v="2009-03-01T00:00:00"/>
    <n v="27"/>
    <s v="Hemmer"/>
    <x v="17"/>
    <n v="5"/>
    <n v="60"/>
    <n v="90"/>
    <n v="52.5"/>
    <n v="2"/>
    <n v="17318.029502913734"/>
    <n v="1.7318029502913734"/>
    <n v="865.90147514568673"/>
    <n v="8.6590147514568672E-2"/>
    <n v="1.6452128027768047"/>
    <n v="5.23"/>
    <n v="0.45286647150119419"/>
    <n v="8.461146496815287"/>
    <n v="13.92038654273062"/>
    <n v="-13.467520071229426"/>
  </r>
  <r>
    <s v="STT"/>
    <n v="9"/>
    <d v="2009-03-01T00:00:00"/>
    <n v="27"/>
    <s v="Hemmer"/>
    <x v="4"/>
    <n v="60"/>
    <n v="20"/>
    <n v="15"/>
    <n v="13.75"/>
    <n v="2"/>
    <n v="1187.9147221386406"/>
    <n v="0.11879147221386406"/>
    <n v="712.74883328318435"/>
    <n v="7.1274883328318439E-2"/>
    <n v="4.7516588885545621E-2"/>
    <n v="11.49"/>
    <n v="0.8189484094423789"/>
    <n v="8.1999999999999993"/>
    <n v="0.38963602886147408"/>
    <n v="0.42931238058090482"/>
  </r>
  <r>
    <s v="STT"/>
    <n v="9"/>
    <d v="2009-03-01T00:00:00"/>
    <n v="27"/>
    <s v="Hemmer"/>
    <x v="1"/>
    <n v="90"/>
    <n v="25"/>
    <n v="45"/>
    <n v="23.75"/>
    <n v="3"/>
    <n v="5316.1638184964777"/>
    <n v="0.53161638184964777"/>
    <n v="4784.5474366468297"/>
    <n v="0.47845474366468299"/>
    <n v="5.3161638184964777E-2"/>
    <n v="5.15"/>
    <n v="2.4640419298731175"/>
    <n v="11.257627118644068"/>
    <n v="0.59847389970260345"/>
    <n v="1.8655680301705142"/>
  </r>
  <r>
    <s v="STT"/>
    <n v="9"/>
    <d v="2009-03-01T00:00:00"/>
    <n v="27"/>
    <s v="Hemmer"/>
    <x v="3"/>
    <n v="100"/>
    <n v="7"/>
    <n v="22"/>
    <n v="9"/>
    <n v="2"/>
    <n v="508.93800988154646"/>
    <n v="5.0893800988154644E-2"/>
    <n v="508.93800988154646"/>
    <n v="5.0893800988154644E-2"/>
    <n v="0"/>
    <n v="5.78"/>
    <n v="0.29416616971153386"/>
    <n v="9.0675767918088734"/>
    <n v="0"/>
    <n v="0.29416616971153386"/>
  </r>
  <r>
    <s v="STT"/>
    <n v="9"/>
    <d v="2009-03-01T00:00:00"/>
    <n v="27"/>
    <s v="Hemmer"/>
    <x v="19"/>
    <n v="100"/>
    <n v="5"/>
    <n v="10"/>
    <n v="5"/>
    <n v="2"/>
    <n v="157.07963267948966"/>
    <n v="1.5707963267948967E-2"/>
    <n v="157.07963267948966"/>
    <n v="1.5707963267948967E-2"/>
    <n v="0"/>
    <n v="8.19"/>
    <n v="0.12864821916450203"/>
    <n v="10.218461538461538"/>
    <n v="0"/>
    <n v="0.12864821916450203"/>
  </r>
  <r>
    <s v="STT"/>
    <n v="9"/>
    <d v="2009-03-01T00:00:00"/>
    <n v="27"/>
    <s v="Hemmer"/>
    <x v="1"/>
    <n v="90"/>
    <n v="7"/>
    <n v="15"/>
    <n v="7.25"/>
    <n v="3"/>
    <n v="495.38989156294048"/>
    <n v="4.9538989156294046E-2"/>
    <n v="445.85090240664641"/>
    <n v="4.4585090240664642E-2"/>
    <n v="4.9538989156294039E-3"/>
    <n v="5.15"/>
    <n v="0.22961321473942292"/>
    <n v="11.257627118644068"/>
    <n v="5.5769146775611018E-2"/>
    <n v="0.17384406796381191"/>
  </r>
  <r>
    <s v="STT"/>
    <n v="9"/>
    <d v="2009-03-01T00:00:00"/>
    <n v="27"/>
    <s v="Hemmer"/>
    <x v="1"/>
    <n v="90"/>
    <n v="10"/>
    <n v="15"/>
    <n v="8.75"/>
    <n v="3"/>
    <n v="721.58456262140555"/>
    <n v="7.2158456262140555E-2"/>
    <n v="649.42610635926496"/>
    <n v="6.494261063592649E-2"/>
    <n v="7.2158456262140652E-3"/>
    <n v="5.15"/>
    <n v="0.33445444477502145"/>
    <n v="11.257627118644068"/>
    <n v="8.1233299405616646E-2"/>
    <n v="0.25322114536940482"/>
  </r>
  <r>
    <s v="STT"/>
    <n v="9"/>
    <d v="2009-03-01T00:00:00"/>
    <n v="27"/>
    <s v="Hemmer"/>
    <x v="1"/>
    <n v="90"/>
    <n v="5"/>
    <n v="15"/>
    <n v="6.25"/>
    <n v="3"/>
    <n v="368.15538909255389"/>
    <n v="3.6815538909255388E-2"/>
    <n v="331.33985018329849"/>
    <n v="3.3133985018329849E-2"/>
    <n v="3.6815538909255388E-3"/>
    <n v="5.15"/>
    <n v="0.17064002284439875"/>
    <n v="11.257627118644068"/>
    <n v="4.144556092123293E-2"/>
    <n v="0.1291944619231658"/>
  </r>
  <r>
    <s v="STT"/>
    <n v="9"/>
    <d v="2009-03-01T00:00:00"/>
    <n v="27"/>
    <s v="Hemmer"/>
    <x v="1"/>
    <n v="65"/>
    <n v="5"/>
    <n v="12"/>
    <n v="5.5"/>
    <n v="3"/>
    <n v="285.09953331327375"/>
    <n v="2.8509953331327376E-2"/>
    <n v="185.31469665362795"/>
    <n v="1.8531469665362794E-2"/>
    <n v="9.9784836659645819E-3"/>
    <n v="5.15"/>
    <n v="9.5437068776618394E-2"/>
    <n v="11.257627118644068"/>
    <n v="0.11233404832090975"/>
    <n v="-1.6896979544291355E-2"/>
  </r>
  <r>
    <s v="STT"/>
    <n v="9"/>
    <d v="2009-03-01T00:00:00"/>
    <n v="27"/>
    <s v="Hemmer"/>
    <x v="3"/>
    <n v="100"/>
    <n v="2"/>
    <n v="10"/>
    <n v="3.5"/>
    <n v="2"/>
    <n v="76.969020012949926"/>
    <n v="7.696902001294993E-3"/>
    <n v="76.969020012949926"/>
    <n v="7.696902001294993E-3"/>
    <n v="0"/>
    <n v="5.78"/>
    <n v="4.4488093567485058E-2"/>
    <n v="9.0675767918088734"/>
    <n v="0"/>
    <n v="4.4488093567485058E-2"/>
  </r>
  <r>
    <s v="STT"/>
    <n v="9"/>
    <d v="2009-03-01T00:00:00"/>
    <n v="27"/>
    <s v="Hemmer"/>
    <x v="1"/>
    <n v="90"/>
    <n v="6"/>
    <n v="12"/>
    <n v="6"/>
    <n v="3"/>
    <n v="339.29200658769764"/>
    <n v="3.3929200658769768E-2"/>
    <n v="305.36280592892791"/>
    <n v="3.0536280592892793E-2"/>
    <n v="3.3929200658769747E-3"/>
    <n v="5.15"/>
    <n v="0.15726184505339788"/>
    <n v="11.257627118644068"/>
    <n v="3.8196228945008251E-2"/>
    <n v="0.11906561610838963"/>
  </r>
  <r>
    <s v="STT"/>
    <n v="9"/>
    <d v="2009-03-01T00:00:00"/>
    <n v="27"/>
    <s v="Hemmer"/>
    <x v="3"/>
    <n v="80"/>
    <n v="35"/>
    <n v="35"/>
    <n v="26.25"/>
    <n v="2"/>
    <n v="4329.5073757284335"/>
    <n v="0.43295073757284336"/>
    <n v="3463.6059005827469"/>
    <n v="0.34636059005827469"/>
    <n v="8.6590147514568672E-2"/>
    <n v="5.78"/>
    <n v="2.0019642105368276"/>
    <n v="9.0675767918088734"/>
    <n v="0.78516281200240967"/>
    <n v="1.2168013985344179"/>
  </r>
  <r>
    <s v="STT"/>
    <n v="9"/>
    <d v="2009-03-01T00:00:00"/>
    <n v="27"/>
    <s v="Hemmer"/>
    <x v="4"/>
    <n v="100"/>
    <n v="7"/>
    <n v="10"/>
    <n v="6"/>
    <n v="2"/>
    <n v="226.1946710584651"/>
    <n v="2.2619467105846509E-2"/>
    <n v="226.1946710584651"/>
    <n v="2.2619467105846509E-2"/>
    <n v="0"/>
    <n v="11.49"/>
    <n v="0.25989767704617639"/>
    <n v="8.1999999999999993"/>
    <n v="0"/>
    <n v="0.25989767704617639"/>
  </r>
  <r>
    <s v="STT"/>
    <n v="9"/>
    <d v="2009-03-01T00:00:00"/>
    <n v="27"/>
    <s v="Hemmer"/>
    <x v="2"/>
    <n v="40"/>
    <n v="110"/>
    <n v="150"/>
    <n v="92.5"/>
    <n v="2"/>
    <n v="53760.504284555333"/>
    <n v="5.3760504284555335"/>
    <n v="21504.201713822134"/>
    <n v="2.1504201713822133"/>
    <n v="3.2256302570733202"/>
    <n v="6.51"/>
    <n v="13.999235315698208"/>
    <n v="8.2509316770186327"/>
    <n v="26.614454866436013"/>
    <n v="-12.615219550737805"/>
  </r>
  <r>
    <s v="STT"/>
    <n v="9"/>
    <d v="2009-03-01T00:00:00"/>
    <n v="27"/>
    <s v="Hemmer"/>
    <x v="17"/>
    <n v="90"/>
    <n v="5"/>
    <n v="11"/>
    <n v="5.25"/>
    <n v="2"/>
    <n v="173.18029502913734"/>
    <n v="1.7318029502913734E-2"/>
    <n v="155.86226552622361"/>
    <n v="1.5586226552622361E-2"/>
    <n v="1.7318029502913727E-3"/>
    <n v="5.23"/>
    <n v="8.1515964870214952E-2"/>
    <n v="8.461146496815287"/>
    <n v="1.4653038466032227E-2"/>
    <n v="6.6862926404182732E-2"/>
  </r>
  <r>
    <s v="STT"/>
    <n v="9"/>
    <d v="2009-03-01T00:00:00"/>
    <n v="27"/>
    <s v="Hemmer"/>
    <x v="2"/>
    <n v="70"/>
    <n v="30"/>
    <n v="48"/>
    <n v="27"/>
    <n v="2"/>
    <n v="4580.4420889339181"/>
    <n v="0.45804420889339181"/>
    <n v="3206.3094622537424"/>
    <n v="0.32063094622537425"/>
    <n v="0.13741326266801757"/>
    <n v="6.51"/>
    <n v="2.0873074599271861"/>
    <n v="8.2509316770186327"/>
    <n v="1.133787441790028"/>
    <n v="0.95352001813715814"/>
  </r>
  <r>
    <s v="STT"/>
    <n v="9"/>
    <d v="2009-03-01T00:00:00"/>
    <n v="27"/>
    <s v="Hemmer"/>
    <x v="2"/>
    <n v="70"/>
    <n v="10"/>
    <n v="16"/>
    <n v="9"/>
    <n v="2"/>
    <n v="508.93800988154646"/>
    <n v="5.0893800988154644E-2"/>
    <n v="356.25660691708248"/>
    <n v="3.562566069170825E-2"/>
    <n v="1.5268140296446395E-2"/>
    <n v="6.51"/>
    <n v="0.23192305110302069"/>
    <n v="8.2509316770186327"/>
    <n v="0.12597638242111422"/>
    <n v="0.10594666868190647"/>
  </r>
  <r>
    <s v="STT"/>
    <n v="9"/>
    <d v="2009-03-01T00:00:00"/>
    <n v="27"/>
    <s v="Hemmer"/>
    <x v="2"/>
    <n v="70"/>
    <n v="12"/>
    <n v="13"/>
    <n v="9.25"/>
    <n v="2"/>
    <n v="537.60504284555338"/>
    <n v="5.3760504284555338E-2"/>
    <n v="376.32352999188737"/>
    <n v="3.763235299918874E-2"/>
    <n v="1.6128151285366599E-2"/>
    <n v="6.51"/>
    <n v="0.24498661802471869"/>
    <n v="8.2509316770186327"/>
    <n v="0.13307227433218005"/>
    <n v="0.11191434369253864"/>
  </r>
  <r>
    <s v="STT"/>
    <n v="9"/>
    <d v="2009-03-01T00:00:00"/>
    <n v="27"/>
    <s v="Hemmer"/>
    <x v="3"/>
    <n v="90"/>
    <n v="6"/>
    <n v="19"/>
    <n v="7.75"/>
    <n v="2"/>
    <n v="377.38381751247391"/>
    <n v="3.7738381751247392E-2"/>
    <n v="339.64543576122651"/>
    <n v="3.3964543576122649E-2"/>
    <n v="3.7738381751247427E-3"/>
    <n v="5.78"/>
    <n v="0.19631506186998893"/>
    <n v="9.0675767918088734"/>
    <n v="3.4219567452803468E-2"/>
    <n v="0.16209549441718546"/>
  </r>
  <r>
    <s v="STT"/>
    <n v="9"/>
    <d v="2009-03-01T00:00:00"/>
    <n v="27"/>
    <s v="Hemmer"/>
    <x v="3"/>
    <n v="100"/>
    <n v="2"/>
    <n v="13"/>
    <n v="4.25"/>
    <n v="2"/>
    <n v="113.49003461093127"/>
    <n v="1.1349003461093127E-2"/>
    <n v="113.49003461093127"/>
    <n v="1.1349003461093127E-2"/>
    <n v="0"/>
    <n v="5.78"/>
    <n v="6.5597240005118282E-2"/>
    <n v="9.0675767918088734"/>
    <n v="0"/>
    <n v="6.5597240005118282E-2"/>
  </r>
  <r>
    <s v="STT"/>
    <n v="9"/>
    <d v="2009-03-01T00:00:00"/>
    <n v="27"/>
    <s v="Hemmer"/>
    <x v="3"/>
    <n v="100"/>
    <n v="2"/>
    <n v="15"/>
    <n v="4.75"/>
    <n v="2"/>
    <n v="141.7643684932394"/>
    <n v="1.417643684932394E-2"/>
    <n v="141.7643684932394"/>
    <n v="1.417643684932394E-2"/>
    <n v="0"/>
    <n v="5.78"/>
    <n v="8.1939804989092382E-2"/>
    <n v="9.0675767918088734"/>
    <n v="0"/>
    <n v="8.1939804989092382E-2"/>
  </r>
  <r>
    <s v="STT"/>
    <n v="9"/>
    <d v="2009-03-01T00:00:00"/>
    <n v="27"/>
    <s v="Hemmer"/>
    <x v="1"/>
    <n v="75"/>
    <n v="4"/>
    <n v="10"/>
    <n v="4.5"/>
    <n v="3"/>
    <n v="190.85175370557994"/>
    <n v="1.9085175370557993E-2"/>
    <n v="143.13881527918494"/>
    <n v="1.4313881527918494E-2"/>
    <n v="4.7712938426394992E-3"/>
    <n v="5.15"/>
    <n v="7.3716489868780252E-2"/>
    <n v="11.257627118644068"/>
    <n v="5.3713446953917887E-2"/>
    <n v="2.0003042914862365E-2"/>
  </r>
  <r>
    <s v="STT"/>
    <n v="9"/>
    <d v="2009-03-01T00:00:00"/>
    <n v="27"/>
    <s v="Hemmer"/>
    <x v="3"/>
    <n v="100"/>
    <n v="2"/>
    <n v="25"/>
    <n v="7.25"/>
    <n v="2"/>
    <n v="330.259927708627"/>
    <n v="3.3025992770862697E-2"/>
    <n v="330.259927708627"/>
    <n v="3.3025992770862697E-2"/>
    <n v="0"/>
    <n v="5.78"/>
    <n v="0.1908902382155864"/>
    <n v="9.0675767918088734"/>
    <n v="0"/>
    <n v="0.1908902382155864"/>
  </r>
  <r>
    <s v="STT"/>
    <n v="9"/>
    <d v="2009-03-01T00:00:00"/>
    <n v="27"/>
    <s v="Hemmer"/>
    <x v="6"/>
    <n v="100"/>
    <n v="8"/>
    <n v="23"/>
    <n v="9.75"/>
    <n v="2"/>
    <n v="597.29530326375937"/>
    <n v="5.9729530326375936E-2"/>
    <n v="597.29530326375937"/>
    <n v="5.9729530326375936E-2"/>
    <n v="0"/>
    <n v="4.05"/>
    <n v="0.24190459782182253"/>
    <n v="8.104694792715291"/>
    <n v="0"/>
    <n v="0.24190459782182253"/>
  </r>
  <r>
    <s v="STT"/>
    <n v="9"/>
    <d v="2009-03-01T00:00:00"/>
    <n v="27"/>
    <s v="Hemmer"/>
    <x v="4"/>
    <n v="100"/>
    <n v="5"/>
    <n v="14"/>
    <n v="6"/>
    <n v="2"/>
    <n v="226.1946710584651"/>
    <n v="2.2619467105846509E-2"/>
    <n v="226.1946710584651"/>
    <n v="2.2619467105846509E-2"/>
    <n v="0"/>
    <n v="11.49"/>
    <n v="0.25989767704617639"/>
    <n v="8.1999999999999993"/>
    <n v="0"/>
    <n v="0.25989767704617639"/>
  </r>
  <r>
    <s v="STT"/>
    <n v="9"/>
    <d v="2009-03-01T00:00:00"/>
    <n v="27"/>
    <s v="Hemmer"/>
    <x v="3"/>
    <n v="100"/>
    <n v="15"/>
    <n v="27"/>
    <n v="14.25"/>
    <n v="2"/>
    <n v="1275.8793164391548"/>
    <n v="0.12758793164391546"/>
    <n v="1275.8793164391548"/>
    <n v="0.12758793164391546"/>
    <n v="0"/>
    <n v="5.78"/>
    <n v="0.73745824490183143"/>
    <n v="9.0675767918088734"/>
    <n v="0"/>
    <n v="0.73745824490183143"/>
  </r>
  <r>
    <s v="STT"/>
    <n v="9"/>
    <d v="2009-03-01T00:00:00"/>
    <n v="27"/>
    <s v="Hemmer"/>
    <x v="2"/>
    <n v="85"/>
    <n v="27"/>
    <n v="35"/>
    <n v="22.25"/>
    <n v="2"/>
    <n v="3110.5694261355939"/>
    <n v="0.31105694261355937"/>
    <n v="2643.9840122152546"/>
    <n v="0.26439840122152547"/>
    <n v="4.6658541392033903E-2"/>
    <n v="6.51"/>
    <n v="1.7212335919521307"/>
    <n v="8.2509316770186327"/>
    <n v="0.38497643717501756"/>
    <n v="1.3362571547771132"/>
  </r>
  <r>
    <s v="STT"/>
    <n v="9"/>
    <d v="2009-03-01T00:00:00"/>
    <n v="27"/>
    <s v="Hemmer"/>
    <x v="1"/>
    <n v="30"/>
    <n v="9"/>
    <n v="14"/>
    <n v="8"/>
    <n v="3"/>
    <n v="603.18578948924028"/>
    <n v="6.0318578948924027E-2"/>
    <n v="180.95573684677208"/>
    <n v="1.8095573684677208E-2"/>
    <n v="4.222300526424682E-2"/>
    <n v="5.15"/>
    <n v="9.3192204476087628E-2"/>
    <n v="11.257627118644068"/>
    <n v="0.47533084909343626"/>
    <n v="-0.38213864461734864"/>
  </r>
  <r>
    <s v="STT"/>
    <n v="9"/>
    <d v="2009-03-01T00:00:00"/>
    <n v="27"/>
    <s v="Hemmer"/>
    <x v="3"/>
    <n v="70"/>
    <n v="15"/>
    <n v="10"/>
    <n v="10"/>
    <n v="2"/>
    <n v="628.31853071795865"/>
    <n v="6.2831853071795868E-2"/>
    <n v="439.82297150257102"/>
    <n v="4.3982297150257102E-2"/>
    <n v="1.8849555921538766E-2"/>
    <n v="5.78"/>
    <n v="0.25421767752848606"/>
    <n v="9.0675767918088734"/>
    <n v="0.17091979581004843"/>
    <n v="8.3297881718437633E-2"/>
  </r>
  <r>
    <s v="STT"/>
    <n v="9"/>
    <d v="2009-03-01T00:00:00"/>
    <n v="27"/>
    <s v="Hemmer"/>
    <x v="2"/>
    <n v="100"/>
    <n v="5"/>
    <n v="15"/>
    <n v="6.25"/>
    <n v="2"/>
    <n v="245.43692606170259"/>
    <n v="2.4543692606170259E-2"/>
    <n v="245.43692606170259"/>
    <n v="2.4543692606170259E-2"/>
    <n v="0"/>
    <n v="6.51"/>
    <n v="0.15977943886616838"/>
    <n v="8.2509316770186327"/>
    <n v="0"/>
    <n v="0.15977943886616838"/>
  </r>
  <r>
    <s v="STT"/>
    <n v="9"/>
    <d v="2009-03-01T00:00:00"/>
    <n v="27"/>
    <s v="Hemmer"/>
    <x v="3"/>
    <n v="90"/>
    <n v="10"/>
    <n v="20"/>
    <n v="10"/>
    <n v="2"/>
    <n v="628.31853071795865"/>
    <n v="6.2831853071795868E-2"/>
    <n v="565.48667764616278"/>
    <n v="5.6548667764616277E-2"/>
    <n v="6.283185307179591E-3"/>
    <n v="5.78"/>
    <n v="0.32685129967948212"/>
    <n v="9.0675767918088734"/>
    <n v="5.6973265270016164E-2"/>
    <n v="0.26987803440946595"/>
  </r>
  <r>
    <s v="STT"/>
    <n v="9"/>
    <d v="2009-03-01T00:00:00"/>
    <n v="27"/>
    <s v="Hemmer"/>
    <x v="3"/>
    <n v="100"/>
    <n v="2"/>
    <n v="11"/>
    <n v="3.75"/>
    <n v="2"/>
    <n v="88.35729338221293"/>
    <n v="8.8357293382212935E-3"/>
    <n v="88.35729338221293"/>
    <n v="8.8357293382212935E-3"/>
    <n v="0"/>
    <n v="5.78"/>
    <n v="5.1070515574919081E-2"/>
    <n v="9.0675767918088734"/>
    <n v="0"/>
    <n v="5.1070515574919081E-2"/>
  </r>
  <r>
    <s v="STT"/>
    <n v="9"/>
    <d v="2009-03-01T00:00:00"/>
    <n v="27"/>
    <s v="Hemmer"/>
    <x v="2"/>
    <n v="90"/>
    <n v="35"/>
    <n v="50"/>
    <n v="30"/>
    <n v="2"/>
    <n v="5654.8667764616275"/>
    <n v="0.56548667764616278"/>
    <n v="5089.3800988154653"/>
    <n v="0.50893800988154658"/>
    <n v="5.6548667764616201E-2"/>
    <n v="6.51"/>
    <n v="3.3131864443288683"/>
    <n v="8.2509316770186327"/>
    <n v="0.46657919415227422"/>
    <n v="2.8466072501765942"/>
  </r>
  <r>
    <s v="STT"/>
    <n v="9"/>
    <d v="2009-03-01T00:00:00"/>
    <n v="27"/>
    <s v="Hemmer"/>
    <x v="2"/>
    <n v="30"/>
    <n v="27"/>
    <n v="35"/>
    <n v="22.25"/>
    <n v="2"/>
    <n v="3110.5694261355939"/>
    <n v="0.31105694261355937"/>
    <n v="933.17082784067816"/>
    <n v="9.331708278406782E-2"/>
    <n v="0.21773985982949157"/>
    <n v="6.51"/>
    <n v="0.60749420892428152"/>
    <n v="8.2509316770186327"/>
    <n v="1.7965567068167489"/>
    <n v="-1.1890624978924675"/>
  </r>
  <r>
    <s v="STT"/>
    <n v="9"/>
    <d v="2009-03-01T00:00:00"/>
    <n v="27"/>
    <s v="Hemmer"/>
    <x v="3"/>
    <n v="100"/>
    <n v="2"/>
    <n v="22"/>
    <n v="6.5"/>
    <n v="2"/>
    <n v="265.46457922833753"/>
    <n v="2.6546457922833753E-2"/>
    <n v="265.46457922833753"/>
    <n v="2.6546457922833753E-2"/>
    <n v="0"/>
    <n v="5.78"/>
    <n v="0.1534385267939791"/>
    <n v="9.0675767918088734"/>
    <n v="0"/>
    <n v="0.1534385267939791"/>
  </r>
  <r>
    <s v="STT"/>
    <n v="9"/>
    <d v="2009-03-01T00:00:00"/>
    <n v="27"/>
    <s v="Hemmer"/>
    <x v="3"/>
    <n v="90"/>
    <n v="2"/>
    <n v="25"/>
    <n v="7.25"/>
    <n v="2"/>
    <n v="330.259927708627"/>
    <n v="3.3025992770862697E-2"/>
    <n v="297.23393493776433"/>
    <n v="2.9723393493776434E-2"/>
    <n v="3.3025992770862635E-3"/>
    <n v="5.78"/>
    <n v="0.17180121439402779"/>
    <n v="9.0675767918088734"/>
    <n v="2.9946572557552165E-2"/>
    <n v="0.14185464183647561"/>
  </r>
  <r>
    <s v="STT"/>
    <n v="9"/>
    <d v="2009-03-01T00:00:00"/>
    <n v="27"/>
    <s v="Hemmer"/>
    <x v="3"/>
    <n v="90"/>
    <n v="10"/>
    <n v="17"/>
    <n v="9.25"/>
    <n v="2"/>
    <n v="537.60504284555338"/>
    <n v="5.3760504284555338E-2"/>
    <n v="483.84453856099805"/>
    <n v="4.8384453856099803E-2"/>
    <n v="5.3760504284555352E-3"/>
    <n v="5.78"/>
    <n v="0.27966214328825689"/>
    <n v="9.0675767918088734"/>
    <n v="4.8747750096657563E-2"/>
    <n v="0.23091439319159934"/>
  </r>
  <r>
    <s v="STT"/>
    <n v="25"/>
    <d v="2009-03-01T00:00:00"/>
    <n v="28"/>
    <s v="Hemmer"/>
    <x v="2"/>
    <n v="80"/>
    <n v="10"/>
    <n v="20"/>
    <n v="10"/>
    <n v="2"/>
    <n v="628.31853071795865"/>
    <n v="6.2831853071795868E-2"/>
    <n v="502.65482457436696"/>
    <n v="5.0265482457436693E-2"/>
    <n v="1.2566370614359175E-2"/>
    <n v="6.51"/>
    <n v="0.32722829079791288"/>
    <n v="8.2509316770186327"/>
    <n v="0.10368426536717221"/>
    <n v="0.22354402543074067"/>
  </r>
  <r>
    <s v="STT"/>
    <n v="25"/>
    <d v="2009-03-01T00:00:00"/>
    <n v="28"/>
    <s v="Hemmer"/>
    <x v="18"/>
    <n v="100"/>
    <n v="10"/>
    <n v="10"/>
    <n v="7.5"/>
    <n v="1"/>
    <n v="176.71458676442586"/>
    <n v="1.7671458676442587E-2"/>
    <n v="176.71458676442586"/>
    <n v="1.7671458676442587E-2"/>
    <n v="0"/>
    <n v="4.2699999999999996"/>
    <n v="7.5457128548409844E-2"/>
    <n v="6.8298200514138809"/>
    <n v="0"/>
    <n v="7.5457128548409844E-2"/>
  </r>
  <r>
    <s v="STT"/>
    <n v="25"/>
    <d v="2009-03-01T00:00:00"/>
    <n v="28"/>
    <s v="Hemmer"/>
    <x v="1"/>
    <n v="90"/>
    <n v="15"/>
    <n v="25"/>
    <n v="13.75"/>
    <n v="3"/>
    <n v="1781.8720832079607"/>
    <n v="0.17818720832079607"/>
    <n v="1603.6848748871646"/>
    <n v="0.16036848748871646"/>
    <n v="1.781872083207961E-2"/>
    <n v="5.15"/>
    <n v="0.82589771056688988"/>
    <n v="11.257627118644068"/>
    <n v="0.20059651485876742"/>
    <n v="0.62530119570812248"/>
  </r>
  <r>
    <s v="STT"/>
    <n v="25"/>
    <d v="2009-03-01T00:00:00"/>
    <n v="28"/>
    <s v="Hemmer"/>
    <x v="9"/>
    <n v="25"/>
    <n v="30"/>
    <n v="43"/>
    <n v="25.75"/>
    <n v="3"/>
    <n v="6249.2168366126461"/>
    <n v="0.62492168366126466"/>
    <n v="1562.3042091531615"/>
    <n v="0.15623042091531616"/>
    <n v="0.46869126274594852"/>
    <n v="10.71"/>
    <n v="1.6732278080030363"/>
    <n v="8.1999999999999993"/>
    <n v="3.8432683545167774"/>
    <n v="-2.1700405465137411"/>
  </r>
  <r>
    <s v="STT"/>
    <n v="25"/>
    <d v="2009-03-01T00:00:00"/>
    <n v="28"/>
    <s v="Hemmer"/>
    <x v="2"/>
    <n v="100"/>
    <n v="2"/>
    <n v="14"/>
    <n v="4.5"/>
    <n v="2"/>
    <n v="127.23450247038662"/>
    <n v="1.2723450247038661E-2"/>
    <n v="127.23450247038662"/>
    <n v="1.2723450247038661E-2"/>
    <n v="0"/>
    <n v="6.51"/>
    <n v="8.282966110822168E-2"/>
    <n v="8.2509316770186327"/>
    <n v="0"/>
    <n v="8.282966110822168E-2"/>
  </r>
  <r>
    <s v="STT"/>
    <n v="25"/>
    <d v="2009-03-01T00:00:00"/>
    <n v="28"/>
    <s v="Hemmer"/>
    <x v="8"/>
    <n v="30"/>
    <n v="20"/>
    <n v="25"/>
    <n v="16.25"/>
    <n v="2"/>
    <n v="1659.1536201771096"/>
    <n v="0.16591536201771095"/>
    <n v="497.74608605313284"/>
    <n v="4.9774608605313284E-2"/>
    <n v="0.11614075341239767"/>
    <n v="6.62"/>
    <n v="0.32950790896717397"/>
    <n v="8.3025000000000002"/>
    <n v="0.9642586052064317"/>
    <n v="-0.63475069623925773"/>
  </r>
  <r>
    <s v="STT"/>
    <n v="25"/>
    <d v="2009-03-01T00:00:00"/>
    <n v="28"/>
    <s v="Hemmer"/>
    <x v="2"/>
    <n v="100"/>
    <n v="2"/>
    <n v="11"/>
    <n v="3.75"/>
    <n v="2"/>
    <n v="88.35729338221293"/>
    <n v="8.8357293382212935E-3"/>
    <n v="88.35729338221293"/>
    <n v="8.8357293382212935E-3"/>
    <n v="0"/>
    <n v="6.51"/>
    <n v="5.7520597991820618E-2"/>
    <n v="8.2509316770186327"/>
    <n v="0"/>
    <n v="5.7520597991820618E-2"/>
  </r>
  <r>
    <s v="STT"/>
    <n v="25"/>
    <d v="2009-03-01T00:00:00"/>
    <n v="28"/>
    <s v="Hemmer"/>
    <x v="14"/>
    <n v="100"/>
    <n v="20"/>
    <n v="28"/>
    <n v="17"/>
    <n v="2"/>
    <n v="1815.8405537749004"/>
    <n v="0.18158405537749003"/>
    <n v="1815.8405537749004"/>
    <n v="0.18158405537749003"/>
    <n v="0"/>
    <n v="5.86"/>
    <n v="1.0640825645120917"/>
    <n v="8.461146496815287"/>
    <n v="0"/>
    <n v="1.0640825645120917"/>
  </r>
  <r>
    <s v="STT"/>
    <n v="25"/>
    <d v="2009-03-01T00:00:00"/>
    <n v="28"/>
    <s v="Hemmer"/>
    <x v="3"/>
    <n v="90"/>
    <n v="13"/>
    <n v="13"/>
    <n v="9.75"/>
    <n v="2"/>
    <n v="597.29530326375937"/>
    <n v="5.9729530326375936E-2"/>
    <n v="537.56577293738349"/>
    <n v="5.3756577293738346E-2"/>
    <n v="5.9729530326375901E-3"/>
    <n v="5.78"/>
    <n v="0.31071301675780766"/>
    <n v="9.0675767918088734"/>
    <n v="5.4160210297309039E-2"/>
    <n v="0.25655280646049861"/>
  </r>
  <r>
    <s v="STT"/>
    <n v="25"/>
    <d v="2009-03-01T00:00:00"/>
    <n v="28"/>
    <s v="Hemmer"/>
    <x v="9"/>
    <n v="40"/>
    <n v="18"/>
    <n v="32"/>
    <n v="17"/>
    <n v="3"/>
    <n v="2723.7608306623506"/>
    <n v="0.27237608306623506"/>
    <n v="1089.5043322649403"/>
    <n v="0.10895043322649403"/>
    <n v="0.16342564983974103"/>
    <n v="10.71"/>
    <n v="1.1668591398557511"/>
    <n v="8.1999999999999993"/>
    <n v="1.3400903286858763"/>
    <n v="-0.17323118883012523"/>
  </r>
  <r>
    <s v="STT"/>
    <n v="25"/>
    <d v="2009-03-01T00:00:00"/>
    <n v="28"/>
    <s v="Hemmer"/>
    <x v="1"/>
    <n v="90"/>
    <n v="15"/>
    <n v="22"/>
    <n v="13"/>
    <n v="3"/>
    <n v="1592.787475370025"/>
    <n v="0.1592787475370025"/>
    <n v="1433.5087278330225"/>
    <n v="0.14335087278330225"/>
    <n v="1.592787475370025E-2"/>
    <n v="5.15"/>
    <n v="0.73825699483400664"/>
    <n v="11.257627118644068"/>
    <n v="0.17931007476962213"/>
    <n v="0.55894692006438451"/>
  </r>
  <r>
    <s v="STT"/>
    <n v="25"/>
    <d v="2009-03-01T00:00:00"/>
    <n v="28"/>
    <s v="Hemmer"/>
    <x v="9"/>
    <n v="30"/>
    <n v="20"/>
    <n v="36"/>
    <n v="19"/>
    <n v="3"/>
    <n v="3402.3448438377459"/>
    <n v="0.34023448438377457"/>
    <n v="1020.7034531513237"/>
    <n v="0.10207034531513237"/>
    <n v="0.2381641390686422"/>
    <n v="10.71"/>
    <n v="1.0931733983250678"/>
    <n v="8.1999999999999993"/>
    <n v="1.952945940362866"/>
    <n v="-0.85977254203779818"/>
  </r>
  <r>
    <s v="STT"/>
    <n v="25"/>
    <d v="2009-03-01T00:00:00"/>
    <n v="28"/>
    <s v="Hemmer"/>
    <x v="3"/>
    <n v="100"/>
    <n v="7"/>
    <n v="14"/>
    <n v="7"/>
    <n v="2"/>
    <n v="307.8760800517997"/>
    <n v="3.0787608005179972E-2"/>
    <n v="307.8760800517997"/>
    <n v="3.0787608005179972E-2"/>
    <n v="0"/>
    <n v="5.78"/>
    <n v="0.17795237426994023"/>
    <n v="9.0675767918088734"/>
    <n v="0"/>
    <n v="0.17795237426994023"/>
  </r>
  <r>
    <s v="STT"/>
    <n v="25"/>
    <d v="2009-03-01T00:00:00"/>
    <n v="28"/>
    <s v="Hemmer"/>
    <x v="4"/>
    <n v="100"/>
    <n v="12"/>
    <n v="16"/>
    <n v="10"/>
    <n v="2"/>
    <n v="628.31853071795865"/>
    <n v="6.2831853071795868E-2"/>
    <n v="628.31853071795865"/>
    <n v="6.2831853071795868E-2"/>
    <n v="0"/>
    <n v="11.49"/>
    <n v="0.72193799179493456"/>
    <n v="8.1999999999999993"/>
    <n v="0"/>
    <n v="0.72193799179493456"/>
  </r>
  <r>
    <s v="STT"/>
    <n v="25"/>
    <d v="2009-03-01T00:00:00"/>
    <n v="28"/>
    <s v="Hemmer"/>
    <x v="1"/>
    <n v="90"/>
    <n v="4"/>
    <n v="15"/>
    <n v="5.75"/>
    <n v="3"/>
    <n v="311.60672132793758"/>
    <n v="3.1160672132793759E-2"/>
    <n v="280.44604919514381"/>
    <n v="2.8044604919514382E-2"/>
    <n v="3.1160672132793769E-3"/>
    <n v="5.15"/>
    <n v="0.14442971533549909"/>
    <n v="11.257627118644068"/>
    <n v="3.5079522763731566E-2"/>
    <n v="0.10935019257176752"/>
  </r>
  <r>
    <s v="STT"/>
    <n v="25"/>
    <d v="2009-03-01T00:00:00"/>
    <n v="28"/>
    <s v="Hemmer"/>
    <x v="3"/>
    <n v="90"/>
    <n v="11"/>
    <n v="10"/>
    <n v="8"/>
    <n v="2"/>
    <n v="402.12385965949352"/>
    <n v="4.0212385965949352E-2"/>
    <n v="361.91147369354417"/>
    <n v="3.6191147369354415E-2"/>
    <n v="4.0212385965949365E-3"/>
    <n v="5.78"/>
    <n v="0.20918483179486852"/>
    <n v="9.0675767918088734"/>
    <n v="3.6462889772810328E-2"/>
    <n v="0.17272194202205821"/>
  </r>
  <r>
    <s v="STT"/>
    <n v="25"/>
    <d v="2009-03-01T00:00:00"/>
    <n v="28"/>
    <s v="Hemmer"/>
    <x v="9"/>
    <n v="20"/>
    <n v="12"/>
    <n v="38"/>
    <n v="15.5"/>
    <n v="3"/>
    <n v="2264.3029050748432"/>
    <n v="0.22643029050748431"/>
    <n v="452.86058101496866"/>
    <n v="4.5286058101496864E-2"/>
    <n v="0.18114423240598745"/>
    <n v="10.71"/>
    <n v="0.48501368226703145"/>
    <n v="8.1999999999999993"/>
    <n v="1.4853827057290969"/>
    <n v="-1.0003690234620655"/>
  </r>
  <r>
    <s v="STT"/>
    <n v="25"/>
    <d v="2009-03-01T00:00:00"/>
    <n v="28"/>
    <s v="Hemmer"/>
    <x v="2"/>
    <n v="90"/>
    <n v="35"/>
    <n v="45"/>
    <n v="28.75"/>
    <n v="2"/>
    <n v="5193.4453554656266"/>
    <n v="0.51934453554656268"/>
    <n v="4674.1008199190637"/>
    <n v="0.46741008199190637"/>
    <n v="5.1934453554656312E-2"/>
    <n v="6.51"/>
    <n v="3.0428396337673105"/>
    <n v="8.2509316770186327"/>
    <n v="0.4285076279627667"/>
    <n v="2.6143320058045436"/>
  </r>
  <r>
    <s v="STT"/>
    <n v="25"/>
    <d v="2009-03-01T00:00:00"/>
    <n v="28"/>
    <s v="Hemmer"/>
    <x v="1"/>
    <n v="100"/>
    <n v="2"/>
    <n v="13"/>
    <n v="4.25"/>
    <n v="3"/>
    <n v="170.23505191639691"/>
    <n v="1.7023505191639692E-2"/>
    <n v="170.23505191639691"/>
    <n v="1.7023505191639692E-2"/>
    <n v="0"/>
    <n v="5.15"/>
    <n v="8.7671051736944422E-2"/>
    <n v="11.257627118644068"/>
    <n v="0"/>
    <n v="8.7671051736944422E-2"/>
  </r>
  <r>
    <s v="STT"/>
    <n v="25"/>
    <d v="2009-03-01T00:00:00"/>
    <n v="28"/>
    <s v="Hemmer"/>
    <x v="2"/>
    <n v="100"/>
    <n v="6"/>
    <n v="11"/>
    <n v="5.75"/>
    <n v="2"/>
    <n v="207.73781421862506"/>
    <n v="2.0773781421862505E-2"/>
    <n v="207.73781421862506"/>
    <n v="2.0773781421862505E-2"/>
    <n v="0"/>
    <n v="6.51"/>
    <n v="0.13523731705632491"/>
    <n v="8.2509316770186327"/>
    <n v="0"/>
    <n v="0.13523731705632491"/>
  </r>
  <r>
    <s v="STT"/>
    <n v="25"/>
    <d v="2009-03-01T00:00:00"/>
    <n v="28"/>
    <s v="Hemmer"/>
    <x v="4"/>
    <n v="30"/>
    <n v="22"/>
    <n v="28"/>
    <n v="18"/>
    <n v="2"/>
    <n v="2035.7520395261859"/>
    <n v="0.20357520395261858"/>
    <n v="610.72561185785571"/>
    <n v="6.1072561185785572E-2"/>
    <n v="0.142502642766833"/>
    <n v="11.49"/>
    <n v="0.7017237280246762"/>
    <n v="8.1999999999999993"/>
    <n v="1.1685216706880306"/>
    <n v="-0.46679794266335439"/>
  </r>
  <r>
    <s v="STT"/>
    <n v="25"/>
    <d v="2009-03-01T00:00:00"/>
    <n v="28"/>
    <s v="Hemmer"/>
    <x v="3"/>
    <n v="100"/>
    <n v="12"/>
    <n v="16"/>
    <n v="10"/>
    <n v="2"/>
    <n v="628.31853071795865"/>
    <n v="6.2831853071795868E-2"/>
    <n v="628.31853071795865"/>
    <n v="6.2831853071795868E-2"/>
    <n v="0"/>
    <n v="5.78"/>
    <n v="0.36316811075498012"/>
    <n v="9.0675767918088734"/>
    <n v="0"/>
    <n v="0.36316811075498012"/>
  </r>
  <r>
    <s v="STT"/>
    <n v="25"/>
    <d v="2009-03-01T00:00:00"/>
    <n v="28"/>
    <s v="Hemmer"/>
    <x v="8"/>
    <n v="75"/>
    <n v="25"/>
    <n v="24"/>
    <n v="18.5"/>
    <n v="2"/>
    <n v="2150.4201713822135"/>
    <n v="0.21504201713822135"/>
    <n v="1612.8151285366603"/>
    <n v="0.16128151285366601"/>
    <n v="5.3760504284555338E-2"/>
    <n v="6.62"/>
    <n v="1.067683615091269"/>
    <n v="8.3025000000000002"/>
    <n v="0.44634658682252071"/>
    <n v="0.62133702826874826"/>
  </r>
  <r>
    <s v="STT"/>
    <n v="25"/>
    <d v="2009-03-01T00:00:00"/>
    <n v="28"/>
    <s v="Hemmer"/>
    <x v="7"/>
    <n v="100"/>
    <n v="8"/>
    <n v="15"/>
    <n v="7.75"/>
    <n v="2"/>
    <n v="377.38381751247391"/>
    <n v="3.7738381751247392E-2"/>
    <n v="377.38381751247391"/>
    <n v="3.7738381751247392E-2"/>
    <n v="0"/>
    <n v="9.1999999999999993"/>
    <n v="0.34719311211147597"/>
    <n v="8.1999999999999993"/>
    <n v="0"/>
    <n v="0.34719311211147597"/>
  </r>
  <r>
    <s v="STT"/>
    <n v="25"/>
    <d v="2009-03-01T00:00:00"/>
    <n v="28"/>
    <s v="Hemmer"/>
    <x v="11"/>
    <n v="50"/>
    <n v="17"/>
    <n v="22"/>
    <n v="14"/>
    <n v="3"/>
    <n v="1847.2564803107985"/>
    <n v="0.18472564803107985"/>
    <n v="923.62824015539923"/>
    <n v="9.2362824015539927E-2"/>
    <n v="9.2362824015539927E-2"/>
    <n v="1.86"/>
    <n v="0.17179485266890426"/>
    <n v="12.651428571428571"/>
    <n v="1.1685216706880308"/>
    <n v="-0.99672681801912655"/>
  </r>
  <r>
    <s v="STT"/>
    <n v="25"/>
    <d v="2009-03-01T00:00:00"/>
    <n v="28"/>
    <s v="Hemmer"/>
    <x v="4"/>
    <n v="100"/>
    <n v="16"/>
    <n v="12"/>
    <n v="11"/>
    <n v="2"/>
    <n v="760.26542216872997"/>
    <n v="7.6026542216872994E-2"/>
    <n v="760.26542216872997"/>
    <n v="7.6026542216872994E-2"/>
    <n v="0"/>
    <n v="11.49"/>
    <n v="0.87354497007187071"/>
    <n v="8.1999999999999993"/>
    <n v="0"/>
    <n v="0.87354497007187071"/>
  </r>
  <r>
    <s v="STT"/>
    <n v="25"/>
    <d v="2009-03-01T00:00:00"/>
    <n v="28"/>
    <s v="Hemmer"/>
    <x v="4"/>
    <n v="100"/>
    <n v="2"/>
    <n v="10"/>
    <n v="3.5"/>
    <n v="2"/>
    <n v="76.969020012949926"/>
    <n v="7.696902001294993E-3"/>
    <n v="76.969020012949926"/>
    <n v="7.696902001294993E-3"/>
    <n v="0"/>
    <n v="11.49"/>
    <n v="8.8437403994879468E-2"/>
    <n v="8.1999999999999993"/>
    <n v="0"/>
    <n v="8.8437403994879468E-2"/>
  </r>
  <r>
    <s v="STT"/>
    <n v="25"/>
    <d v="2009-03-01T00:00:00"/>
    <n v="28"/>
    <s v="Hemmer"/>
    <x v="2"/>
    <n v="90"/>
    <n v="2"/>
    <n v="17"/>
    <n v="5.25"/>
    <n v="2"/>
    <n v="173.18029502913734"/>
    <n v="1.7318029502913734E-2"/>
    <n v="155.86226552622361"/>
    <n v="1.5586226552622361E-2"/>
    <n v="1.7318029502913727E-3"/>
    <n v="6.51"/>
    <n v="0.10146633485757156"/>
    <n v="8.2509316770186327"/>
    <n v="1.4288987820913411E-2"/>
    <n v="8.7177347036658151E-2"/>
  </r>
  <r>
    <s v="STT"/>
    <n v="25"/>
    <d v="2009-03-01T00:00:00"/>
    <n v="28"/>
    <s v="Hemmer"/>
    <x v="22"/>
    <n v="80"/>
    <n v="13"/>
    <n v="15"/>
    <n v="10.25"/>
    <n v="3"/>
    <n v="990.19073450333292"/>
    <n v="9.9019073450333298E-2"/>
    <n v="792.15258760266636"/>
    <n v="7.9215258760266638E-2"/>
    <n v="1.980381469006666E-2"/>
    <n v="4.09"/>
    <n v="0.32399040832949055"/>
    <n v="6.1216589861751149"/>
    <n v="0.12123220015799331"/>
    <n v="0.20275820817149726"/>
  </r>
  <r>
    <s v="STT"/>
    <n v="25"/>
    <d v="2009-03-01T00:00:00"/>
    <n v="28"/>
    <s v="Hemmer"/>
    <x v="8"/>
    <n v="40"/>
    <n v="5"/>
    <n v="14"/>
    <n v="6"/>
    <n v="2"/>
    <n v="226.1946710584651"/>
    <n v="2.2619467105846509E-2"/>
    <n v="90.477868423386042"/>
    <n v="9.0477868423386038E-3"/>
    <n v="1.3571680263507906E-2"/>
    <n v="6.62"/>
    <n v="5.9896348896281558E-2"/>
    <n v="8.3025000000000002"/>
    <n v="0.11267887538777439"/>
    <n v="-5.2782526491492836E-2"/>
  </r>
  <r>
    <s v="STT"/>
    <n v="25"/>
    <d v="2009-03-01T00:00:00"/>
    <n v="28"/>
    <s v="Hemmer"/>
    <x v="2"/>
    <n v="35"/>
    <n v="65"/>
    <n v="65"/>
    <n v="48.75"/>
    <n v="2"/>
    <n v="14932.382581593985"/>
    <n v="1.4932382581593986"/>
    <n v="5226.3339035578947"/>
    <n v="0.52263339035578948"/>
    <n v="0.97060486780360911"/>
    <n v="6.51"/>
    <n v="3.4023433712161895"/>
    <n v="8.2509316770186327"/>
    <n v="8.0083944496292805"/>
    <n v="-4.606051078413091"/>
  </r>
  <r>
    <s v="STT"/>
    <n v="25"/>
    <d v="2009-03-01T00:00:00"/>
    <n v="28"/>
    <s v="Hemmer"/>
    <x v="7"/>
    <n v="90"/>
    <n v="3"/>
    <n v="18"/>
    <n v="6"/>
    <n v="2"/>
    <n v="226.1946710584651"/>
    <n v="2.2619467105846509E-2"/>
    <n v="203.57520395261861"/>
    <n v="2.0357520395261862E-2"/>
    <n v="2.2619467105846475E-3"/>
    <n v="9.1999999999999993"/>
    <n v="0.18728918763640912"/>
    <n v="8.1999999999999993"/>
    <n v="1.8547963026794109E-2"/>
    <n v="0.16874122460961499"/>
  </r>
  <r>
    <s v="STT"/>
    <n v="25"/>
    <d v="2009-03-01T00:00:00"/>
    <n v="28"/>
    <s v="Hemmer"/>
    <x v="9"/>
    <n v="15"/>
    <n v="24"/>
    <n v="16"/>
    <n v="16"/>
    <n v="3"/>
    <n v="2412.7431579569611"/>
    <n v="0.24127431579569611"/>
    <n v="361.91147369354417"/>
    <n v="3.6191147369354415E-2"/>
    <n v="0.20508316842634169"/>
    <n v="10.71"/>
    <n v="0.38760718832578583"/>
    <n v="8.1999999999999993"/>
    <n v="1.6816819810960018"/>
    <n v="-1.2940747927702159"/>
  </r>
  <r>
    <s v="STT"/>
    <n v="25"/>
    <d v="2009-03-01T00:00:00"/>
    <n v="28"/>
    <s v="Hemmer"/>
    <x v="6"/>
    <n v="10"/>
    <n v="10"/>
    <n v="20"/>
    <n v="10"/>
    <n v="2"/>
    <n v="628.31853071795865"/>
    <n v="6.2831853071795868E-2"/>
    <n v="62.831853071795869"/>
    <n v="6.2831853071795866E-3"/>
    <n v="5.6548667764616284E-2"/>
    <n v="4.05"/>
    <n v="2.5446900494077326E-2"/>
    <n v="8.104694792715291"/>
    <n v="0.45830969316687264"/>
    <n v="-0.43286279267279532"/>
  </r>
  <r>
    <s v="STT"/>
    <n v="25"/>
    <d v="2009-03-01T00:00:00"/>
    <n v="28"/>
    <s v="Hemmer"/>
    <x v="2"/>
    <n v="100"/>
    <n v="2"/>
    <n v="10"/>
    <n v="3.5"/>
    <n v="2"/>
    <n v="76.969020012949926"/>
    <n v="7.696902001294993E-3"/>
    <n v="76.969020012949926"/>
    <n v="7.696902001294993E-3"/>
    <n v="0"/>
    <n v="6.51"/>
    <n v="5.0106832028430401E-2"/>
    <n v="8.2509316770186327"/>
    <n v="0"/>
    <n v="5.0106832028430401E-2"/>
  </r>
  <r>
    <s v="STT"/>
    <n v="25"/>
    <d v="2009-03-01T00:00:00"/>
    <n v="28"/>
    <s v="Hemmer"/>
    <x v="14"/>
    <n v="100"/>
    <n v="4"/>
    <n v="15"/>
    <n v="5.75"/>
    <n v="2"/>
    <n v="207.73781421862506"/>
    <n v="2.0773781421862505E-2"/>
    <n v="207.73781421862506"/>
    <n v="2.0773781421862505E-2"/>
    <n v="0"/>
    <n v="5.86"/>
    <n v="0.12173435913211428"/>
    <n v="8.461146496815287"/>
    <n v="0"/>
    <n v="0.12173435913211428"/>
  </r>
  <r>
    <s v="STT"/>
    <n v="25"/>
    <d v="2009-03-01T00:00:00"/>
    <n v="28"/>
    <s v="Hemmer"/>
    <x v="7"/>
    <n v="90"/>
    <n v="14"/>
    <n v="17"/>
    <n v="11.25"/>
    <n v="2"/>
    <n v="795.21564043991634"/>
    <n v="7.9521564043991633E-2"/>
    <n v="715.69407639592475"/>
    <n v="7.1569407639592478E-2"/>
    <n v="7.9521564043991549E-3"/>
    <n v="9.1999999999999993"/>
    <n v="0.65843855028425069"/>
    <n v="8.1999999999999993"/>
    <n v="6.5207682516073062E-2"/>
    <n v="0.59323086776817768"/>
  </r>
  <r>
    <s v="STT"/>
    <n v="25"/>
    <d v="2009-03-01T00:00:00"/>
    <n v="28"/>
    <s v="Hemmer"/>
    <x v="7"/>
    <n v="90"/>
    <n v="8"/>
    <n v="13"/>
    <n v="7.25"/>
    <n v="2"/>
    <n v="330.259927708627"/>
    <n v="3.3025992770862697E-2"/>
    <n v="297.23393493776433"/>
    <n v="2.9723393493776434E-2"/>
    <n v="3.3025992770862635E-3"/>
    <n v="9.1999999999999993"/>
    <n v="0.27345522014274315"/>
    <n v="8.1999999999999993"/>
    <n v="2.7081314072107357E-2"/>
    <n v="0.24637390607063581"/>
  </r>
  <r>
    <s v="STT"/>
    <n v="25"/>
    <d v="2009-03-01T00:00:00"/>
    <n v="28"/>
    <s v="Hemmer"/>
    <x v="6"/>
    <n v="80"/>
    <n v="10"/>
    <n v="29"/>
    <n v="12.25"/>
    <n v="2"/>
    <n v="942.87049515863669"/>
    <n v="9.4287049515863669E-2"/>
    <n v="754.29639612690937"/>
    <n v="7.5429639612690932E-2"/>
    <n v="1.8857409903172737E-2"/>
    <n v="4.05"/>
    <n v="0.30549004043139827"/>
    <n v="8.104694792715291"/>
    <n v="0.15283355184634184"/>
    <n v="0.15265648858505643"/>
  </r>
  <r>
    <s v="STT"/>
    <n v="25"/>
    <d v="2009-03-01T00:00:00"/>
    <n v="28"/>
    <s v="Hemmer"/>
    <x v="3"/>
    <n v="85"/>
    <n v="10"/>
    <n v="14"/>
    <n v="8.5"/>
    <n v="2"/>
    <n v="453.9601384437251"/>
    <n v="4.5396013844372508E-2"/>
    <n v="385.8661176771663"/>
    <n v="3.8586611767716633E-2"/>
    <n v="6.8094020766558752E-3"/>
    <n v="5.78"/>
    <n v="0.22303061601740215"/>
    <n v="9.0675767918088734"/>
    <n v="6.1744776236379958E-2"/>
    <n v="0.16128583978102218"/>
  </r>
  <r>
    <s v="STT"/>
    <n v="25"/>
    <d v="2009-03-01T00:00:00"/>
    <n v="28"/>
    <s v="Hemmer"/>
    <x v="11"/>
    <n v="60"/>
    <n v="11"/>
    <n v="12"/>
    <n v="8.5"/>
    <n v="3"/>
    <n v="680.94020766558765"/>
    <n v="6.8094020766558766E-2"/>
    <n v="408.56412459935257"/>
    <n v="4.0856412459935258E-2"/>
    <n v="2.7237608306623508E-2"/>
    <n v="1.86"/>
    <n v="7.5992927175479591E-2"/>
    <n v="12.651428571428571"/>
    <n v="0.34459465594779681"/>
    <n v="-0.26860172877231725"/>
  </r>
  <r>
    <s v="STT"/>
    <n v="25"/>
    <d v="2009-03-01T00:00:00"/>
    <n v="28"/>
    <s v="Hemmer"/>
    <x v="19"/>
    <n v="75"/>
    <n v="7"/>
    <n v="15"/>
    <n v="7.25"/>
    <n v="2"/>
    <n v="330.259927708627"/>
    <n v="3.3025992770862697E-2"/>
    <n v="247.69494578147027"/>
    <n v="2.4769494578147026E-2"/>
    <n v="8.2564981927156708E-3"/>
    <n v="8.19"/>
    <n v="0.20286216059502413"/>
    <n v="10.218461538461538"/>
    <n v="8.4368709224642277E-2"/>
    <n v="0.11849345137038185"/>
  </r>
  <r>
    <s v="STT"/>
    <n v="25"/>
    <d v="2009-03-01T00:00:00"/>
    <n v="28"/>
    <s v="Hemmer"/>
    <x v="27"/>
    <n v="100"/>
    <n v="2"/>
    <n v="10"/>
    <n v="3.5"/>
    <n v="1"/>
    <n v="38.484510006474963"/>
    <n v="3.8484510006474965E-3"/>
    <n v="38.484510006474963"/>
    <n v="3.8484510006474965E-3"/>
    <n v="0"/>
    <n v="5.28"/>
    <n v="2.0319821283418783E-2"/>
    <n v="6.3559808612440198"/>
    <n v="0"/>
    <n v="2.0319821283418783E-2"/>
  </r>
  <r>
    <s v="STT"/>
    <n v="25"/>
    <d v="2009-03-01T00:00:00"/>
    <n v="28"/>
    <s v="Hemmer"/>
    <x v="2"/>
    <n v="50"/>
    <n v="55"/>
    <n v="65"/>
    <n v="43.75"/>
    <n v="2"/>
    <n v="12026.409377023427"/>
    <n v="1.2026409377023426"/>
    <n v="6013.2046885117134"/>
    <n v="0.6013204688511713"/>
    <n v="0.6013204688511713"/>
    <n v="6.51"/>
    <n v="3.9145962522211248"/>
    <n v="8.2509316770186327"/>
    <n v="4.961454104483825"/>
    <n v="-1.0468578522627001"/>
  </r>
  <r>
    <s v="STT"/>
    <n v="25"/>
    <d v="2009-03-01T00:00:00"/>
    <n v="28"/>
    <s v="Hemmer"/>
    <x v="7"/>
    <n v="100"/>
    <n v="4"/>
    <n v="11"/>
    <n v="4.75"/>
    <n v="2"/>
    <n v="141.7643684932394"/>
    <n v="1.417643684932394E-2"/>
    <n v="141.7643684932394"/>
    <n v="1.417643684932394E-2"/>
    <n v="0"/>
    <n v="9.1999999999999993"/>
    <n v="0.13042321901378023"/>
    <n v="8.1999999999999993"/>
    <n v="0"/>
    <n v="0.13042321901378023"/>
  </r>
  <r>
    <s v="STT"/>
    <n v="25"/>
    <d v="2009-03-01T00:00:00"/>
    <n v="28"/>
    <s v="Hemmer"/>
    <x v="2"/>
    <n v="75"/>
    <n v="40"/>
    <n v="55"/>
    <n v="33.75"/>
    <n v="2"/>
    <n v="7156.9407639592473"/>
    <n v="0.71569407639592475"/>
    <n v="5367.7055729694357"/>
    <n v="0.53677055729694356"/>
    <n v="0.17892351909898119"/>
    <n v="6.51"/>
    <n v="3.4943763280031024"/>
    <n v="8.2509316770186327"/>
    <n v="1.4762857314974323"/>
    <n v="2.0180905965056701"/>
  </r>
  <r>
    <s v="STT"/>
    <n v="25"/>
    <d v="2009-03-01T00:00:00"/>
    <n v="28"/>
    <s v="Hemmer"/>
    <x v="2"/>
    <n v="90"/>
    <n v="42"/>
    <n v="55"/>
    <n v="34.75"/>
    <n v="2"/>
    <n v="7587.3389575010488"/>
    <n v="0.75873389575010486"/>
    <n v="6828.6050617509436"/>
    <n v="0.68286050617509431"/>
    <n v="7.5873389575010552E-2"/>
    <n v="6.51"/>
    <n v="4.4454218951998641"/>
    <n v="8.2509316770186327"/>
    <n v="0.6260261534872299"/>
    <n v="3.8193957417126341"/>
  </r>
  <r>
    <s v="STT"/>
    <n v="25"/>
    <d v="2009-03-01T00:00:00"/>
    <n v="28"/>
    <s v="Hemmer"/>
    <x v="3"/>
    <n v="100"/>
    <n v="8"/>
    <n v="10"/>
    <n v="6.5"/>
    <n v="2"/>
    <n v="265.46457922833753"/>
    <n v="2.6546457922833753E-2"/>
    <n v="265.46457922833753"/>
    <n v="2.6546457922833753E-2"/>
    <n v="0"/>
    <n v="5.78"/>
    <n v="0.1534385267939791"/>
    <n v="9.0675767918088734"/>
    <n v="0"/>
    <n v="0.1534385267939791"/>
  </r>
  <r>
    <s v="STT"/>
    <n v="25"/>
    <d v="2009-03-01T00:00:00"/>
    <n v="28"/>
    <s v="Hemmer"/>
    <x v="17"/>
    <n v="100"/>
    <n v="6"/>
    <n v="13"/>
    <n v="6.25"/>
    <n v="2"/>
    <n v="245.43692606170259"/>
    <n v="2.4543692606170259E-2"/>
    <n v="245.43692606170259"/>
    <n v="2.4543692606170259E-2"/>
    <n v="0"/>
    <n v="5.23"/>
    <n v="0.12836351233027046"/>
    <n v="8.461146496815287"/>
    <n v="0"/>
    <n v="0.12836351233027046"/>
  </r>
  <r>
    <s v="STT"/>
    <n v="25"/>
    <d v="2009-03-01T00:00:00"/>
    <n v="28"/>
    <s v="Hemmer"/>
    <x v="2"/>
    <n v="100"/>
    <n v="7"/>
    <n v="15"/>
    <n v="7.25"/>
    <n v="2"/>
    <n v="330.259927708627"/>
    <n v="3.3025992770862697E-2"/>
    <n v="330.259927708627"/>
    <n v="3.3025992770862697E-2"/>
    <n v="0"/>
    <n v="6.51"/>
    <n v="0.21499921293831614"/>
    <n v="8.2509316770186327"/>
    <n v="0"/>
    <n v="0.21499921293831614"/>
  </r>
  <r>
    <s v="STT"/>
    <n v="25"/>
    <d v="2009-03-01T00:00:00"/>
    <n v="28"/>
    <s v="Hemmer"/>
    <x v="8"/>
    <n v="10"/>
    <n v="30"/>
    <n v="50"/>
    <n v="27.5"/>
    <n v="2"/>
    <n v="4751.6588885545625"/>
    <n v="0.47516588885545624"/>
    <n v="475.16588885545627"/>
    <n v="4.7516588885545628E-2"/>
    <n v="0.42764929996991063"/>
    <n v="6.62"/>
    <n v="0.31455981842231207"/>
    <n v="8.3025000000000002"/>
    <n v="3.5505583130001832"/>
    <n v="-3.235998494577871"/>
  </r>
  <r>
    <s v="STT"/>
    <n v="25"/>
    <d v="2009-03-01T00:00:00"/>
    <n v="28"/>
    <s v="Hemmer"/>
    <x v="3"/>
    <n v="100"/>
    <n v="8"/>
    <n v="13"/>
    <n v="7.25"/>
    <n v="2"/>
    <n v="330.259927708627"/>
    <n v="3.3025992770862697E-2"/>
    <n v="330.259927708627"/>
    <n v="3.3025992770862697E-2"/>
    <n v="0"/>
    <n v="5.78"/>
    <n v="0.1908902382155864"/>
    <n v="9.0675767918088734"/>
    <n v="0"/>
    <n v="0.1908902382155864"/>
  </r>
  <r>
    <s v="STT"/>
    <n v="25"/>
    <d v="2009-03-01T00:00:00"/>
    <n v="28"/>
    <s v="Hemmer"/>
    <x v="2"/>
    <n v="100"/>
    <n v="6"/>
    <n v="16"/>
    <n v="7"/>
    <n v="2"/>
    <n v="307.8760800517997"/>
    <n v="3.0787608005179972E-2"/>
    <n v="307.8760800517997"/>
    <n v="3.0787608005179972E-2"/>
    <n v="0"/>
    <n v="6.51"/>
    <n v="0.2004273281137216"/>
    <n v="8.2509316770186327"/>
    <n v="0"/>
    <n v="0.2004273281137216"/>
  </r>
  <r>
    <s v="STT"/>
    <n v="5"/>
    <d v="2009-02-28T00:00:00"/>
    <n v="26"/>
    <s v="Campbell"/>
    <x v="3"/>
    <n v="90"/>
    <n v="10"/>
    <n v="10"/>
    <n v="7.5"/>
    <n v="2"/>
    <n v="353.42917352885172"/>
    <n v="3.5342917352885174E-2"/>
    <n v="318.08625617596658"/>
    <n v="3.1808625617596661E-2"/>
    <n v="3.5342917352885125E-3"/>
    <n v="5.78"/>
    <n v="0.18385385606970872"/>
    <n v="9.0675767918088734"/>
    <n v="3.2047461714384023E-2"/>
    <n v="0.1518063943553247"/>
  </r>
  <r>
    <s v="STT"/>
    <n v="5"/>
    <d v="2009-02-28T00:00:00"/>
    <n v="26"/>
    <s v="Campbell"/>
    <x v="9"/>
    <n v="25"/>
    <n v="40"/>
    <n v="60"/>
    <n v="35"/>
    <n v="3"/>
    <n v="11545.353001942489"/>
    <n v="1.1545353001942489"/>
    <n v="2886.3382504856222"/>
    <n v="0.28863382504856222"/>
    <n v="0.86590147514568661"/>
    <n v="10.71"/>
    <n v="3.0912682662701014"/>
    <n v="8.1999999999999993"/>
    <n v="7.1003920961946294"/>
    <n v="-4.009123829924528"/>
  </r>
  <r>
    <s v="STT"/>
    <n v="5"/>
    <d v="2009-02-28T00:00:00"/>
    <n v="26"/>
    <s v="Campbell"/>
    <x v="11"/>
    <n v="90"/>
    <n v="10"/>
    <n v="10"/>
    <n v="7.5"/>
    <n v="3"/>
    <n v="530.14376029327764"/>
    <n v="5.3014376029327764E-2"/>
    <n v="477.12938426394987"/>
    <n v="4.7712938426394985E-2"/>
    <n v="5.3014376029327792E-3"/>
    <n v="1.86"/>
    <n v="8.8746065473094674E-2"/>
    <n v="12.651428571428571"/>
    <n v="6.7070759159389565E-2"/>
    <n v="2.1675306313705109E-2"/>
  </r>
  <r>
    <s v="STT"/>
    <n v="5"/>
    <d v="2009-02-28T00:00:00"/>
    <n v="26"/>
    <s v="Campbell"/>
    <x v="8"/>
    <n v="40"/>
    <n v="10"/>
    <n v="15"/>
    <n v="8.75"/>
    <n v="2"/>
    <n v="481.05637508093707"/>
    <n v="4.8105637508093706E-2"/>
    <n v="192.42255003237483"/>
    <n v="1.9242255003237483E-2"/>
    <n v="2.8863382504856223E-2"/>
    <n v="6.62"/>
    <n v="0.12738372812143214"/>
    <n v="8.3025000000000002"/>
    <n v="0.2396382332465688"/>
    <n v="-0.11225450512513666"/>
  </r>
  <r>
    <s v="STT"/>
    <n v="5"/>
    <d v="2009-02-28T00:00:00"/>
    <n v="26"/>
    <s v="Campbell"/>
    <x v="2"/>
    <n v="90"/>
    <n v="5"/>
    <n v="10"/>
    <n v="5"/>
    <n v="2"/>
    <n v="157.07963267948966"/>
    <n v="1.5707963267948967E-2"/>
    <n v="141.37166941154069"/>
    <n v="1.4137166941154069E-2"/>
    <n v="1.5707963267948977E-3"/>
    <n v="6.51"/>
    <n v="9.2032956786912992E-2"/>
    <n v="8.2509316770186327"/>
    <n v="1.2960533170896535E-2"/>
    <n v="7.9072423616016463E-2"/>
  </r>
  <r>
    <s v="STT"/>
    <n v="5"/>
    <d v="2009-02-28T00:00:00"/>
    <n v="26"/>
    <s v="Campbell"/>
    <x v="18"/>
    <n v="90"/>
    <n v="5"/>
    <n v="20"/>
    <n v="7.5"/>
    <n v="1"/>
    <n v="176.71458676442586"/>
    <n v="1.7671458676442587E-2"/>
    <n v="159.04312808798329"/>
    <n v="1.5904312808798331E-2"/>
    <n v="1.7671458676442563E-3"/>
    <n v="4.2699999999999996"/>
    <n v="6.7911415693568872E-2"/>
    <n v="6.8298200514138809"/>
    <n v="1.2069288280609922E-2"/>
    <n v="5.584212741295895E-2"/>
  </r>
  <r>
    <s v="STT"/>
    <n v="5"/>
    <d v="2009-02-28T00:00:00"/>
    <n v="26"/>
    <s v="Campbell"/>
    <x v="9"/>
    <n v="40"/>
    <n v="20"/>
    <n v="35"/>
    <n v="18.75"/>
    <n v="3"/>
    <n v="3313.3985018329849"/>
    <n v="0.33133985018329848"/>
    <n v="1325.359400733194"/>
    <n v="0.1325359400733194"/>
    <n v="0.19880391010997908"/>
    <n v="10.71"/>
    <n v="1.4194599181852507"/>
    <n v="8.1999999999999993"/>
    <n v="1.6301920629018283"/>
    <n v="-0.21073214471657753"/>
  </r>
  <r>
    <s v="STT"/>
    <n v="5"/>
    <d v="2009-02-28T00:00:00"/>
    <n v="26"/>
    <s v="Campbell"/>
    <x v="9"/>
    <n v="10"/>
    <n v="20"/>
    <n v="30"/>
    <n v="17.5"/>
    <n v="3"/>
    <n v="2886.3382504856222"/>
    <n v="0.28863382504856222"/>
    <n v="288.63382504856224"/>
    <n v="2.8863382504856223E-2"/>
    <n v="0.25977044254370601"/>
    <n v="10.71"/>
    <n v="0.30912682662701019"/>
    <n v="8.1999999999999993"/>
    <n v="2.1301176288583892"/>
    <n v="-1.820990802231379"/>
  </r>
  <r>
    <s v="STT"/>
    <n v="5"/>
    <d v="2009-02-28T00:00:00"/>
    <n v="26"/>
    <s v="Campbell"/>
    <x v="9"/>
    <n v="10"/>
    <n v="40"/>
    <n v="50"/>
    <n v="32.5"/>
    <n v="3"/>
    <n v="9954.9217210626575"/>
    <n v="0.99549217210626573"/>
    <n v="995.4921721062658"/>
    <n v="9.9549217210626581E-2"/>
    <n v="0.89594295489563913"/>
    <n v="10.71"/>
    <n v="1.0661721163258107"/>
    <n v="8.1999999999999993"/>
    <n v="7.3467322301442399"/>
    <n v="-6.2805601138184297"/>
  </r>
  <r>
    <s v="STT"/>
    <n v="5"/>
    <d v="2009-02-28T00:00:00"/>
    <n v="26"/>
    <s v="Campbell"/>
    <x v="18"/>
    <n v="100"/>
    <n v="5"/>
    <n v="10"/>
    <n v="5"/>
    <n v="1"/>
    <n v="78.539816339744831"/>
    <n v="7.8539816339744835E-3"/>
    <n v="78.539816339744831"/>
    <n v="7.8539816339744835E-3"/>
    <n v="0"/>
    <n v="4.2699999999999996"/>
    <n v="3.353650157707104E-2"/>
    <n v="6.8298200514138809"/>
    <n v="0"/>
    <n v="3.353650157707104E-2"/>
  </r>
  <r>
    <s v="STT"/>
    <n v="5"/>
    <d v="2009-02-28T00:00:00"/>
    <n v="26"/>
    <s v="Campbell"/>
    <x v="9"/>
    <n v="40"/>
    <n v="15"/>
    <n v="20"/>
    <n v="12.5"/>
    <n v="3"/>
    <n v="1472.6215563702156"/>
    <n v="0.14726215563702155"/>
    <n v="589.0486225480862"/>
    <n v="5.8904862254808621E-2"/>
    <n v="8.8357293382212931E-2"/>
    <n v="10.71"/>
    <n v="0.63087107474900039"/>
    <n v="8.1999999999999993"/>
    <n v="0.72452980573414594"/>
    <n v="-9.3658730985145544E-2"/>
  </r>
  <r>
    <s v="STT"/>
    <n v="5"/>
    <d v="2009-02-28T00:00:00"/>
    <n v="26"/>
    <s v="Campbell"/>
    <x v="9"/>
    <n v="10"/>
    <n v="20"/>
    <n v="30"/>
    <n v="17.5"/>
    <n v="3"/>
    <n v="2886.3382504856222"/>
    <n v="0.28863382504856222"/>
    <n v="288.63382504856224"/>
    <n v="2.8863382504856223E-2"/>
    <n v="0.25977044254370601"/>
    <n v="10.71"/>
    <n v="0.30912682662701019"/>
    <n v="8.1999999999999993"/>
    <n v="2.1301176288583892"/>
    <n v="-1.820990802231379"/>
  </r>
  <r>
    <s v="STT"/>
    <n v="5"/>
    <d v="2009-02-28T00:00:00"/>
    <n v="26"/>
    <s v="Campbell"/>
    <x v="4"/>
    <n v="20"/>
    <n v="15"/>
    <n v="20"/>
    <n v="12.5"/>
    <n v="2"/>
    <n v="981.74770424681037"/>
    <n v="9.8174770424681035E-2"/>
    <n v="196.34954084936209"/>
    <n v="1.9634954084936207E-2"/>
    <n v="7.8539816339744828E-2"/>
    <n v="11.49"/>
    <n v="0.22560562243591703"/>
    <n v="8.1999999999999993"/>
    <n v="0.6440264939859075"/>
    <n v="-0.41842087154999047"/>
  </r>
  <r>
    <s v="STT"/>
    <n v="5"/>
    <d v="2009-02-28T00:00:00"/>
    <n v="26"/>
    <s v="Campbell"/>
    <x v="18"/>
    <n v="80"/>
    <n v="10"/>
    <n v="20"/>
    <n v="10"/>
    <n v="1"/>
    <n v="314.15926535897933"/>
    <n v="3.1415926535897934E-2"/>
    <n v="251.32741228718348"/>
    <n v="2.5132741228718346E-2"/>
    <n v="6.2831853071795875E-3"/>
    <n v="4.2699999999999996"/>
    <n v="0.10731680504662733"/>
    <n v="6.8298200514138809"/>
    <n v="4.2913024997724231E-2"/>
    <n v="6.4403780048903098E-2"/>
  </r>
  <r>
    <s v="STT"/>
    <n v="5"/>
    <d v="2009-02-28T00:00:00"/>
    <n v="26"/>
    <s v="Campbell"/>
    <x v="9"/>
    <n v="50"/>
    <n v="25"/>
    <n v="40"/>
    <n v="22.5"/>
    <n v="3"/>
    <n v="4771.2938426394985"/>
    <n v="0.47712938426394985"/>
    <n v="2385.6469213197493"/>
    <n v="0.23856469213197493"/>
    <n v="0.23856469213197493"/>
    <n v="10.71"/>
    <n v="2.5550278527334518"/>
    <n v="8.1999999999999993"/>
    <n v="1.9562304754821942"/>
    <n v="0.59879737725125759"/>
  </r>
  <r>
    <s v="STT"/>
    <n v="5"/>
    <d v="2009-02-28T00:00:00"/>
    <n v="26"/>
    <s v="Campbell"/>
    <x v="7"/>
    <n v="90"/>
    <n v="15"/>
    <n v="20"/>
    <n v="12.5"/>
    <n v="2"/>
    <n v="981.74770424681037"/>
    <n v="9.8174770424681035E-2"/>
    <n v="883.57293382212936"/>
    <n v="8.8357293382212931E-2"/>
    <n v="9.8174770424681035E-3"/>
    <n v="9.1999999999999993"/>
    <n v="0.81288709911635892"/>
    <n v="8.1999999999999993"/>
    <n v="8.0503311748238437E-2"/>
    <n v="0.73238378736812049"/>
  </r>
  <r>
    <s v="STT"/>
    <n v="5"/>
    <d v="2009-02-28T00:00:00"/>
    <n v="26"/>
    <s v="Campbell"/>
    <x v="18"/>
    <n v="90"/>
    <n v="5"/>
    <n v="10"/>
    <n v="5"/>
    <n v="1"/>
    <n v="78.539816339744831"/>
    <n v="7.8539816339744835E-3"/>
    <n v="70.685834705770347"/>
    <n v="7.0685834705770346E-3"/>
    <n v="7.8539816339744887E-4"/>
    <n v="4.2699999999999996"/>
    <n v="3.0182851419363936E-2"/>
    <n v="6.8298200514138809"/>
    <n v="5.3641281247155323E-3"/>
    <n v="2.4818723294648404E-2"/>
  </r>
  <r>
    <s v="STT"/>
    <n v="5"/>
    <d v="2009-02-28T00:00:00"/>
    <n v="26"/>
    <s v="Campbell"/>
    <x v="18"/>
    <n v="70"/>
    <n v="20"/>
    <n v="30"/>
    <n v="17.5"/>
    <n v="1"/>
    <n v="962.11275016187415"/>
    <n v="9.6211275016187411E-2"/>
    <n v="673.4789251133119"/>
    <n v="6.7347892511331192E-2"/>
    <n v="2.8863382504856219E-2"/>
    <n v="4.2699999999999996"/>
    <n v="0.28757550102338414"/>
    <n v="6.8298200514138809"/>
    <n v="0.19713170858329562"/>
    <n v="9.0443792440088516E-2"/>
  </r>
  <r>
    <s v="STT"/>
    <n v="5"/>
    <d v="2009-02-28T00:00:00"/>
    <n v="26"/>
    <s v="Campbell"/>
    <x v="18"/>
    <n v="100"/>
    <n v="5"/>
    <n v="10"/>
    <n v="5"/>
    <n v="1"/>
    <n v="78.539816339744831"/>
    <n v="7.8539816339744835E-3"/>
    <n v="78.539816339744831"/>
    <n v="7.8539816339744835E-3"/>
    <n v="0"/>
    <n v="4.2699999999999996"/>
    <n v="3.353650157707104E-2"/>
    <n v="6.8298200514138809"/>
    <n v="0"/>
    <n v="3.353650157707104E-2"/>
  </r>
  <r>
    <s v="STT"/>
    <n v="5"/>
    <d v="2009-02-28T00:00:00"/>
    <n v="26"/>
    <s v="Campbell"/>
    <x v="7"/>
    <n v="70"/>
    <n v="65"/>
    <n v="50"/>
    <n v="45"/>
    <n v="2"/>
    <n v="12723.450247038661"/>
    <n v="1.2723450247038661"/>
    <n v="8906.4151729270616"/>
    <n v="0.89064151729270613"/>
    <n v="0.38170350741115999"/>
    <n v="9.1999999999999993"/>
    <n v="8.1939019590928961"/>
    <n v="8.1999999999999993"/>
    <n v="3.1299687607715119"/>
    <n v="5.0639331983213847"/>
  </r>
  <r>
    <s v="STT"/>
    <n v="5"/>
    <d v="2009-02-28T00:00:00"/>
    <n v="26"/>
    <s v="Campbell"/>
    <x v="9"/>
    <n v="20"/>
    <n v="40"/>
    <n v="30"/>
    <n v="27.5"/>
    <n v="3"/>
    <n v="7127.4883328318429"/>
    <n v="0.71274883328318428"/>
    <n v="1425.4976665663687"/>
    <n v="0.14254976665663688"/>
    <n v="0.5701990666265474"/>
    <n v="10.71"/>
    <n v="1.5267080008925811"/>
    <n v="8.1999999999999993"/>
    <n v="4.6756323463376885"/>
    <n v="-3.1489243454451072"/>
  </r>
  <r>
    <s v="STT"/>
    <n v="5"/>
    <d v="2009-02-28T00:00:00"/>
    <n v="26"/>
    <s v="Campbell"/>
    <x v="2"/>
    <n v="80"/>
    <n v="10"/>
    <n v="20"/>
    <n v="10"/>
    <n v="2"/>
    <n v="628.31853071795865"/>
    <n v="6.2831853071795868E-2"/>
    <n v="502.65482457436696"/>
    <n v="5.0265482457436693E-2"/>
    <n v="1.2566370614359175E-2"/>
    <n v="6.51"/>
    <n v="0.32722829079791288"/>
    <n v="8.2509316770186327"/>
    <n v="0.10368426536717221"/>
    <n v="0.22354402543074067"/>
  </r>
  <r>
    <s v="STT"/>
    <n v="5"/>
    <d v="2009-02-28T00:00:00"/>
    <n v="26"/>
    <s v="Campbell"/>
    <x v="4"/>
    <n v="60"/>
    <n v="15"/>
    <n v="25"/>
    <n v="13.75"/>
    <n v="2"/>
    <n v="1187.9147221386406"/>
    <n v="0.11879147221386406"/>
    <n v="712.74883328318435"/>
    <n v="7.1274883328318439E-2"/>
    <n v="4.7516588885545621E-2"/>
    <n v="11.49"/>
    <n v="0.8189484094423789"/>
    <n v="8.1999999999999993"/>
    <n v="0.38963602886147408"/>
    <n v="0.42931238058090482"/>
  </r>
  <r>
    <s v="STT"/>
    <n v="18"/>
    <d v="2009-03-02T00:00:00"/>
    <n v="33"/>
    <s v="Parsons"/>
    <x v="4"/>
    <n v="10"/>
    <n v="25"/>
    <n v="48"/>
    <n v="24.5"/>
    <n v="2"/>
    <n v="3771.4819806345467"/>
    <n v="0.37714819806345468"/>
    <n v="377.14819806345469"/>
    <n v="3.7714819806345466E-2"/>
    <n v="0.33943337825710923"/>
    <n v="11.49"/>
    <n v="0.43334327957490942"/>
    <n v="8.1999999999999993"/>
    <n v="2.7833537017082954"/>
    <n v="-2.3500104221333862"/>
  </r>
  <r>
    <s v="STT"/>
    <n v="18"/>
    <d v="2009-03-02T00:00:00"/>
    <n v="33"/>
    <s v="Parsons"/>
    <x v="4"/>
    <n v="30"/>
    <n v="12"/>
    <n v="15"/>
    <n v="9.75"/>
    <n v="2"/>
    <n v="597.29530326375937"/>
    <n v="5.9729530326375936E-2"/>
    <n v="179.18859097912781"/>
    <n v="1.7918859097912781E-2"/>
    <n v="4.1810671228463159E-2"/>
    <n v="11.49"/>
    <n v="0.20588769103501786"/>
    <n v="8.1999999999999993"/>
    <n v="0.34284750407339787"/>
    <n v="-0.13695981303838001"/>
  </r>
  <r>
    <s v="STT"/>
    <n v="18"/>
    <d v="2009-03-02T00:00:00"/>
    <n v="33"/>
    <s v="Parsons"/>
    <x v="2"/>
    <n v="30"/>
    <n v="6"/>
    <n v="15"/>
    <n v="6.75"/>
    <n v="2"/>
    <n v="286.27763055836988"/>
    <n v="2.8627763055836988E-2"/>
    <n v="85.883289167510966"/>
    <n v="8.5883289167510962E-3"/>
    <n v="2.003943413908589E-2"/>
    <n v="6.51"/>
    <n v="5.5910021248049634E-2"/>
    <n v="8.2509316770186327"/>
    <n v="0.1653440019277124"/>
    <n v="-0.10943398067966276"/>
  </r>
  <r>
    <s v="STT"/>
    <n v="18"/>
    <d v="2009-03-02T00:00:00"/>
    <n v="33"/>
    <s v="Parsons"/>
    <x v="2"/>
    <n v="90"/>
    <n v="10"/>
    <n v="16"/>
    <n v="9"/>
    <n v="2"/>
    <n v="508.93800988154646"/>
    <n v="5.0893800988154644E-2"/>
    <n v="458.04420889339184"/>
    <n v="4.5804420889339184E-2"/>
    <n v="5.0893800988154603E-3"/>
    <n v="6.51"/>
    <n v="0.29818677998959808"/>
    <n v="8.2509316770186327"/>
    <n v="4.1992127473704698E-2"/>
    <n v="0.25619465251589341"/>
  </r>
  <r>
    <s v="STT"/>
    <n v="18"/>
    <d v="2009-03-02T00:00:00"/>
    <n v="33"/>
    <s v="Parsons"/>
    <x v="6"/>
    <n v="90"/>
    <n v="1"/>
    <n v="11"/>
    <n v="3.25"/>
    <n v="2"/>
    <n v="66.366144807084382"/>
    <n v="6.6366144807084382E-3"/>
    <n v="59.729530326375944"/>
    <n v="5.9729530326375945E-3"/>
    <n v="6.6366144807084373E-4"/>
    <n v="4.05"/>
    <n v="2.4190459782182257E-2"/>
    <n v="8.104694792715291"/>
    <n v="5.3787734823056571E-3"/>
    <n v="1.88116862998766E-2"/>
  </r>
  <r>
    <s v="STT"/>
    <n v="18"/>
    <d v="2009-03-02T00:00:00"/>
    <n v="33"/>
    <s v="Parsons"/>
    <x v="18"/>
    <n v="40"/>
    <n v="15"/>
    <n v="15"/>
    <n v="11.25"/>
    <n v="1"/>
    <n v="397.60782021995817"/>
    <n v="3.9760782021995816E-2"/>
    <n v="159.04312808798329"/>
    <n v="1.5904312808798331E-2"/>
    <n v="2.3856469213197486E-2"/>
    <n v="4.2699999999999996"/>
    <n v="6.7911415693568872E-2"/>
    <n v="6.8298200514138809"/>
    <n v="0.16293539178823413"/>
    <n v="-9.5023976094665258E-2"/>
  </r>
  <r>
    <s v="STT"/>
    <n v="18"/>
    <d v="2009-03-02T00:00:00"/>
    <n v="33"/>
    <s v="Parsons"/>
    <x v="2"/>
    <n v="90"/>
    <n v="8"/>
    <n v="15"/>
    <n v="7.75"/>
    <n v="2"/>
    <n v="377.38381751247391"/>
    <n v="3.7738381751247392E-2"/>
    <n v="339.64543576122651"/>
    <n v="3.3964543576122649E-2"/>
    <n v="3.7738381751247427E-3"/>
    <n v="6.51"/>
    <n v="0.22110917868055843"/>
    <n v="8.2509316770186327"/>
    <n v="3.1137680943078928E-2"/>
    <n v="0.18997149773747951"/>
  </r>
  <r>
    <s v="STT"/>
    <n v="18"/>
    <d v="2009-03-02T00:00:00"/>
    <n v="33"/>
    <s v="Parsons"/>
    <x v="14"/>
    <n v="90"/>
    <n v="19"/>
    <n v="22"/>
    <n v="15"/>
    <n v="2"/>
    <n v="1413.7166941154069"/>
    <n v="0.1413716694115407"/>
    <n v="1272.3450247038663"/>
    <n v="0.12723450247038665"/>
    <n v="1.413716694115405E-2"/>
    <n v="5.86"/>
    <n v="0.74559418447646575"/>
    <n v="8.461146496815287"/>
    <n v="0.11961664053903848"/>
    <n v="0.62597754393742733"/>
  </r>
  <r>
    <s v="STT"/>
    <n v="18"/>
    <d v="2009-03-02T00:00:00"/>
    <n v="33"/>
    <s v="Parsons"/>
    <x v="3"/>
    <n v="50"/>
    <n v="5"/>
    <n v="12"/>
    <n v="5.5"/>
    <n v="2"/>
    <n v="190.06635554218249"/>
    <n v="1.9006635554218249E-2"/>
    <n v="95.033177771091246"/>
    <n v="9.5033177771091243E-3"/>
    <n v="9.5033177771091243E-3"/>
    <n v="5.78"/>
    <n v="5.4929176751690741E-2"/>
    <n v="9.0675767918088734"/>
    <n v="8.6172063720899389E-2"/>
    <n v="-3.1242886969208648E-2"/>
  </r>
  <r>
    <s v="STT"/>
    <n v="18"/>
    <d v="2009-03-02T00:00:00"/>
    <n v="33"/>
    <s v="Parsons"/>
    <x v="28"/>
    <n v="100"/>
    <n v="12"/>
    <n v="13"/>
    <n v="9.25"/>
    <n v="3"/>
    <n v="806.40756426833002"/>
    <n v="8.0640756426833007E-2"/>
    <n v="806.40756426833002"/>
    <n v="8.0640756426833007E-2"/>
    <n v="0"/>
    <n v="1.45"/>
    <n v="0.11692909681890785"/>
    <n v="9.1613793103448273"/>
    <n v="0"/>
    <n v="0.11692909681890785"/>
  </r>
  <r>
    <s v="STT"/>
    <n v="18"/>
    <d v="2009-03-02T00:00:00"/>
    <n v="33"/>
    <s v="Parsons"/>
    <x v="5"/>
    <n v="100"/>
    <n v="10"/>
    <n v="18"/>
    <n v="9.5"/>
    <n v="1"/>
    <n v="283.5287369864788"/>
    <n v="2.835287369864788E-2"/>
    <n v="283.5287369864788"/>
    <n v="2.835287369864788E-2"/>
    <n v="0"/>
    <n v="1.93"/>
    <n v="5.4721046238390407E-2"/>
    <n v="8.104694792715291"/>
    <n v="0"/>
    <n v="5.4721046238390407E-2"/>
  </r>
  <r>
    <s v="STT"/>
    <n v="18"/>
    <d v="2009-03-02T00:00:00"/>
    <n v="33"/>
    <s v="Parsons"/>
    <x v="6"/>
    <n v="80"/>
    <n v="5"/>
    <n v="13"/>
    <n v="5.75"/>
    <n v="2"/>
    <n v="207.73781421862506"/>
    <n v="2.0773781421862505E-2"/>
    <n v="166.19025137490007"/>
    <n v="1.6619025137490008E-2"/>
    <n v="4.1547562843724968E-3"/>
    <n v="4.05"/>
    <n v="6.7307051806834536E-2"/>
    <n v="8.104694792715291"/>
    <n v="3.3673031622954909E-2"/>
    <n v="3.3634020183879627E-2"/>
  </r>
  <r>
    <s v="STT"/>
    <n v="18"/>
    <d v="2009-03-02T00:00:00"/>
    <n v="33"/>
    <s v="Parsons"/>
    <x v="2"/>
    <n v="60"/>
    <n v="8"/>
    <n v="16"/>
    <n v="8"/>
    <n v="2"/>
    <n v="402.12385965949352"/>
    <n v="4.0212385965949352E-2"/>
    <n v="241.27431579569611"/>
    <n v="2.4127431579569612E-2"/>
    <n v="1.6084954386379739E-2"/>
    <n v="6.51"/>
    <n v="0.15706957958299816"/>
    <n v="8.2509316770186327"/>
    <n v="0.1327158596699804"/>
    <n v="2.4353719913017768E-2"/>
  </r>
  <r>
    <s v="STT"/>
    <n v="18"/>
    <d v="2009-03-02T00:00:00"/>
    <n v="33"/>
    <s v="Parsons"/>
    <x v="17"/>
    <n v="100"/>
    <n v="4"/>
    <n v="10"/>
    <n v="4.5"/>
    <n v="2"/>
    <n v="127.23450247038662"/>
    <n v="1.2723450247038661E-2"/>
    <n v="127.23450247038662"/>
    <n v="1.2723450247038661E-2"/>
    <n v="0"/>
    <n v="5.23"/>
    <n v="6.6543644792012205E-2"/>
    <n v="8.461146496815287"/>
    <n v="0"/>
    <n v="6.6543644792012205E-2"/>
  </r>
  <r>
    <s v="STT"/>
    <n v="18"/>
    <d v="2009-03-02T00:00:00"/>
    <n v="33"/>
    <s v="Parsons"/>
    <x v="8"/>
    <n v="40"/>
    <n v="10"/>
    <n v="15"/>
    <n v="8.75"/>
    <n v="2"/>
    <n v="481.05637508093707"/>
    <n v="4.8105637508093706E-2"/>
    <n v="192.42255003237483"/>
    <n v="1.9242255003237483E-2"/>
    <n v="2.8863382504856223E-2"/>
    <n v="6.62"/>
    <n v="0.12738372812143214"/>
    <n v="8.3025000000000002"/>
    <n v="0.2396382332465688"/>
    <n v="-0.11225450512513666"/>
  </r>
  <r>
    <s v="STT"/>
    <n v="18"/>
    <d v="2009-03-02T00:00:00"/>
    <n v="33"/>
    <s v="Parsons"/>
    <x v="8"/>
    <n v="40"/>
    <n v="9"/>
    <n v="20"/>
    <n v="9.5"/>
    <n v="2"/>
    <n v="567.05747397295761"/>
    <n v="5.670574739729576E-2"/>
    <n v="226.82298958918307"/>
    <n v="2.2682298958918306E-2"/>
    <n v="3.4023448438377457E-2"/>
    <n v="6.62"/>
    <n v="0.15015681910803919"/>
    <n v="8.3025000000000002"/>
    <n v="0.28247968065962886"/>
    <n v="-0.13232286155158968"/>
  </r>
  <r>
    <s v="STT"/>
    <n v="18"/>
    <d v="2009-03-02T00:00:00"/>
    <n v="33"/>
    <s v="Parsons"/>
    <x v="3"/>
    <n v="100"/>
    <n v="6"/>
    <n v="10"/>
    <n v="5.5"/>
    <n v="2"/>
    <n v="190.06635554218249"/>
    <n v="1.9006635554218249E-2"/>
    <n v="190.06635554218249"/>
    <n v="1.9006635554218249E-2"/>
    <n v="0"/>
    <n v="5.78"/>
    <n v="0.10985835350338148"/>
    <n v="9.0675767918088734"/>
    <n v="0"/>
    <n v="0.10985835350338148"/>
  </r>
  <r>
    <s v="STT"/>
    <n v="18"/>
    <d v="2009-03-02T00:00:00"/>
    <n v="33"/>
    <s v="Parsons"/>
    <x v="8"/>
    <n v="10"/>
    <n v="18"/>
    <n v="30"/>
    <n v="16.5"/>
    <n v="2"/>
    <n v="1710.5971998796424"/>
    <n v="0.17105971998796424"/>
    <n v="171.05971998796426"/>
    <n v="1.7105971998796425E-2"/>
    <n v="0.15395374798916781"/>
    <n v="6.62"/>
    <n v="0.11324153463203233"/>
    <n v="8.3025000000000002"/>
    <n v="1.2782009926800657"/>
    <n v="-1.1649594580480334"/>
  </r>
  <r>
    <s v="STT"/>
    <n v="18"/>
    <d v="2009-03-02T00:00:00"/>
    <n v="33"/>
    <s v="Parsons"/>
    <x v="2"/>
    <n v="50"/>
    <n v="5"/>
    <n v="11"/>
    <n v="5.25"/>
    <n v="2"/>
    <n v="173.18029502913734"/>
    <n v="1.7318029502913734E-2"/>
    <n v="86.59014751456867"/>
    <n v="8.6590147514568668E-3"/>
    <n v="8.6590147514568668E-3"/>
    <n v="6.51"/>
    <n v="5.6370186031984203E-2"/>
    <n v="8.2509316770186327"/>
    <n v="7.144493910456709E-2"/>
    <n v="-1.5074753072582887E-2"/>
  </r>
  <r>
    <s v="STT"/>
    <n v="18"/>
    <d v="2009-03-02T00:00:00"/>
    <n v="33"/>
    <s v="Parsons"/>
    <x v="8"/>
    <n v="30"/>
    <n v="17"/>
    <n v="25"/>
    <n v="14.75"/>
    <n v="2"/>
    <n v="1366.9855033932588"/>
    <n v="0.13669855033932587"/>
    <n v="410.09565101797762"/>
    <n v="4.1009565101797762E-2"/>
    <n v="9.5688985237528112E-2"/>
    <n v="6.62"/>
    <n v="0.27148332097390121"/>
    <n v="8.3025000000000002"/>
    <n v="0.79445779993457721"/>
    <n v="-0.52297447896067606"/>
  </r>
  <r>
    <s v="STT"/>
    <n v="18"/>
    <d v="2009-03-02T00:00:00"/>
    <n v="33"/>
    <s v="Parsons"/>
    <x v="4"/>
    <n v="10"/>
    <n v="26"/>
    <n v="40"/>
    <n v="23"/>
    <n v="2"/>
    <n v="3323.805027498001"/>
    <n v="0.33238050274980008"/>
    <n v="332.38050274980014"/>
    <n v="3.3238050274980016E-2"/>
    <n v="0.29914245247482008"/>
    <n v="11.49"/>
    <n v="0.38190519765952041"/>
    <n v="8.1999999999999993"/>
    <n v="2.4529681102935244"/>
    <n v="-2.0710629126340039"/>
  </r>
  <r>
    <s v="STT"/>
    <n v="18"/>
    <d v="2009-03-02T00:00:00"/>
    <n v="33"/>
    <s v="Parsons"/>
    <x v="11"/>
    <n v="80"/>
    <n v="12"/>
    <n v="23"/>
    <n v="11.75"/>
    <n v="3"/>
    <n v="1301.2084072087225"/>
    <n v="0.13012084072087224"/>
    <n v="1040.966725766978"/>
    <n v="0.1040966725766978"/>
    <n v="2.6024168144174437E-2"/>
    <n v="1.86"/>
    <n v="0.19361981099265793"/>
    <n v="12.651428571428571"/>
    <n v="0.32924290440686971"/>
    <n v="-0.13562309341421178"/>
  </r>
  <r>
    <s v="STT"/>
    <n v="18"/>
    <d v="2009-03-02T00:00:00"/>
    <n v="33"/>
    <s v="Parsons"/>
    <x v="7"/>
    <n v="30"/>
    <n v="12"/>
    <n v="14"/>
    <n v="9.5"/>
    <n v="2"/>
    <n v="567.05747397295761"/>
    <n v="5.670574739729576E-2"/>
    <n v="170.11724219188727"/>
    <n v="1.7011724219188729E-2"/>
    <n v="3.9694023178107031E-2"/>
    <n v="9.1999999999999993"/>
    <n v="0.15650786281653628"/>
    <n v="8.1999999999999993"/>
    <n v="0.3254909900604776"/>
    <n v="-0.16898312724394132"/>
  </r>
  <r>
    <s v="STT"/>
    <n v="18"/>
    <d v="2009-03-02T00:00:00"/>
    <n v="33"/>
    <s v="Parsons"/>
    <x v="2"/>
    <n v="100"/>
    <n v="8"/>
    <n v="12"/>
    <n v="7"/>
    <n v="2"/>
    <n v="307.8760800517997"/>
    <n v="3.0787608005179972E-2"/>
    <n v="307.8760800517997"/>
    <n v="3.0787608005179972E-2"/>
    <n v="0"/>
    <n v="6.51"/>
    <n v="0.2004273281137216"/>
    <n v="8.2509316770186327"/>
    <n v="0"/>
    <n v="0.2004273281137216"/>
  </r>
  <r>
    <s v="STT"/>
    <n v="18"/>
    <d v="2009-03-02T00:00:00"/>
    <n v="33"/>
    <s v="Parsons"/>
    <x v="2"/>
    <n v="100"/>
    <n v="3"/>
    <n v="10"/>
    <n v="4"/>
    <n v="2"/>
    <n v="100.53096491487338"/>
    <n v="1.0053096491487338E-2"/>
    <n v="100.53096491487338"/>
    <n v="1.0053096491487338E-2"/>
    <n v="0"/>
    <n v="6.51"/>
    <n v="6.5445658159582573E-2"/>
    <n v="8.2509316770186327"/>
    <n v="0"/>
    <n v="6.5445658159582573E-2"/>
  </r>
  <r>
    <s v="STT"/>
    <n v="18"/>
    <d v="2009-03-02T00:00:00"/>
    <n v="33"/>
    <s v="Parsons"/>
    <x v="8"/>
    <n v="30"/>
    <n v="23"/>
    <n v="35"/>
    <n v="20.25"/>
    <n v="2"/>
    <n v="2576.4986750253292"/>
    <n v="0.25764986750253294"/>
    <n v="772.9496025075988"/>
    <n v="7.7294960250759881E-2"/>
    <n v="0.18035490725177306"/>
    <n v="6.62"/>
    <n v="0.51169263686003041"/>
    <n v="8.3025000000000002"/>
    <n v="1.4973966174578459"/>
    <n v="-0.9857039805978155"/>
  </r>
  <r>
    <s v="STT"/>
    <n v="18"/>
    <d v="2009-03-02T00:00:00"/>
    <n v="33"/>
    <s v="Parsons"/>
    <x v="2"/>
    <n v="100"/>
    <n v="3"/>
    <n v="14"/>
    <n v="5"/>
    <n v="2"/>
    <n v="157.07963267948966"/>
    <n v="1.5707963267948967E-2"/>
    <n v="157.07963267948966"/>
    <n v="1.5707963267948967E-2"/>
    <n v="0"/>
    <n v="6.51"/>
    <n v="0.10225884087434778"/>
    <n v="8.2509316770186327"/>
    <n v="0"/>
    <n v="0.10225884087434778"/>
  </r>
  <r>
    <s v="STT"/>
    <n v="18"/>
    <d v="2009-03-02T00:00:00"/>
    <n v="33"/>
    <s v="Parsons"/>
    <x v="2"/>
    <n v="100"/>
    <n v="6"/>
    <n v="12"/>
    <n v="6"/>
    <n v="2"/>
    <n v="226.1946710584651"/>
    <n v="2.2619467105846509E-2"/>
    <n v="226.1946710584651"/>
    <n v="2.2619467105846509E-2"/>
    <n v="0"/>
    <n v="6.51"/>
    <n v="0.14725273085906077"/>
    <n v="8.2509316770186327"/>
    <n v="0"/>
    <n v="0.14725273085906077"/>
  </r>
  <r>
    <s v="STT"/>
    <n v="366"/>
    <d v="2009-03-02T00:00:00"/>
    <n v="32"/>
    <s v="Campbell"/>
    <x v="8"/>
    <n v="40"/>
    <n v="45"/>
    <n v="50"/>
    <n v="35"/>
    <n v="2"/>
    <n v="7696.9020012949932"/>
    <n v="0.76969020012949929"/>
    <n v="3078.7608005179973"/>
    <n v="0.30787608005179973"/>
    <n v="0.46181412007769956"/>
    <n v="6.62"/>
    <n v="2.0381396499429143"/>
    <n v="8.3025000000000002"/>
    <n v="3.8342117319451008"/>
    <n v="-1.7960720820021865"/>
  </r>
  <r>
    <s v="STT"/>
    <n v="366"/>
    <d v="2009-03-02T00:00:00"/>
    <n v="32"/>
    <s v="Campbell"/>
    <x v="2"/>
    <n v="100"/>
    <n v="5"/>
    <n v="12"/>
    <n v="5.5"/>
    <n v="2"/>
    <n v="190.06635554218249"/>
    <n v="1.9006635554218249E-2"/>
    <n v="190.06635554218249"/>
    <n v="1.9006635554218249E-2"/>
    <n v="0"/>
    <n v="6.51"/>
    <n v="0.1237331974579608"/>
    <n v="8.2509316770186327"/>
    <n v="0"/>
    <n v="0.1237331974579608"/>
  </r>
  <r>
    <s v="STT"/>
    <n v="366"/>
    <d v="2009-03-02T00:00:00"/>
    <n v="32"/>
    <s v="Campbell"/>
    <x v="8"/>
    <n v="100"/>
    <n v="5"/>
    <n v="10"/>
    <n v="5"/>
    <n v="2"/>
    <n v="157.07963267948966"/>
    <n v="1.5707963267948967E-2"/>
    <n v="157.07963267948966"/>
    <n v="1.5707963267948967E-2"/>
    <n v="0"/>
    <n v="6.62"/>
    <n v="0.10398671683382216"/>
    <n v="8.3025000000000002"/>
    <n v="0"/>
    <n v="0.10398671683382216"/>
  </r>
  <r>
    <s v="STT"/>
    <n v="366"/>
    <d v="2009-03-02T00:00:00"/>
    <n v="32"/>
    <s v="Campbell"/>
    <x v="2"/>
    <n v="60"/>
    <n v="20"/>
    <n v="45"/>
    <n v="21.25"/>
    <n v="2"/>
    <n v="2837.2508652732818"/>
    <n v="0.2837250865273282"/>
    <n v="1702.350519163969"/>
    <n v="0.1702350519163969"/>
    <n v="0.1134900346109313"/>
    <n v="6.51"/>
    <n v="1.1082301879757437"/>
    <n v="8.2509316770186327"/>
    <n v="0.93639852159727399"/>
    <n v="0.17183166637846969"/>
  </r>
  <r>
    <s v="STT"/>
    <n v="366"/>
    <d v="2009-03-02T00:00:00"/>
    <n v="32"/>
    <s v="Campbell"/>
    <x v="2"/>
    <n v="100"/>
    <n v="5"/>
    <n v="15"/>
    <n v="6.25"/>
    <n v="2"/>
    <n v="245.43692606170259"/>
    <n v="2.4543692606170259E-2"/>
    <n v="245.43692606170259"/>
    <n v="2.4543692606170259E-2"/>
    <n v="0"/>
    <n v="6.51"/>
    <n v="0.15977943886616838"/>
    <n v="8.2509316770186327"/>
    <n v="0"/>
    <n v="0.15977943886616838"/>
  </r>
  <r>
    <s v="STT"/>
    <n v="366"/>
    <d v="2009-03-02T00:00:00"/>
    <n v="32"/>
    <s v="Campbell"/>
    <x v="22"/>
    <n v="100"/>
    <n v="10"/>
    <n v="10"/>
    <n v="7.5"/>
    <n v="3"/>
    <n v="530.14376029327764"/>
    <n v="5.3014376029327764E-2"/>
    <n v="530.14376029327764"/>
    <n v="5.3014376029327764E-2"/>
    <n v="0"/>
    <n v="4.09"/>
    <n v="0.21682879795995055"/>
    <n v="6.1216589861751149"/>
    <n v="0"/>
    <n v="0.21682879795995055"/>
  </r>
  <r>
    <s v="STT"/>
    <n v="366"/>
    <d v="2009-03-02T00:00:00"/>
    <n v="32"/>
    <s v="Campbell"/>
    <x v="3"/>
    <n v="100"/>
    <n v="10"/>
    <n v="15"/>
    <n v="8.75"/>
    <n v="2"/>
    <n v="481.05637508093707"/>
    <n v="4.8105637508093706E-2"/>
    <n v="481.05637508093707"/>
    <n v="4.8105637508093706E-2"/>
    <n v="0"/>
    <n v="5.78"/>
    <n v="0.27805058479678163"/>
    <n v="9.0675767918088734"/>
    <n v="0"/>
    <n v="0.27805058479678163"/>
  </r>
  <r>
    <s v="STT"/>
    <n v="366"/>
    <d v="2009-03-02T00:00:00"/>
    <n v="32"/>
    <s v="Campbell"/>
    <x v="14"/>
    <n v="90"/>
    <n v="16"/>
    <n v="15"/>
    <n v="11.75"/>
    <n v="2"/>
    <n v="867.47227147248168"/>
    <n v="8.6747227147248168E-2"/>
    <n v="780.72504432523351"/>
    <n v="7.8072504432523351E-2"/>
    <n v="8.6747227147248168E-3"/>
    <n v="5.86"/>
    <n v="0.45750487597458689"/>
    <n v="8.461146496815287"/>
    <n v="7.3398099708537876E-2"/>
    <n v="0.384106776266049"/>
  </r>
  <r>
    <s v="STT"/>
    <n v="366"/>
    <d v="2009-03-02T00:00:00"/>
    <n v="32"/>
    <s v="Campbell"/>
    <x v="8"/>
    <n v="90"/>
    <n v="10"/>
    <n v="15"/>
    <n v="8.75"/>
    <n v="2"/>
    <n v="481.05637508093707"/>
    <n v="4.8105637508093706E-2"/>
    <n v="432.95073757284337"/>
    <n v="4.3295073757284336E-2"/>
    <n v="4.8105637508093699E-3"/>
    <n v="6.62"/>
    <n v="0.2866133882732223"/>
    <n v="8.3025000000000002"/>
    <n v="3.9939705541094793E-2"/>
    <n v="0.2466736827321275"/>
  </r>
  <r>
    <s v="STT"/>
    <n v="366"/>
    <d v="2009-03-02T00:00:00"/>
    <n v="32"/>
    <s v="Campbell"/>
    <x v="14"/>
    <n v="90"/>
    <n v="10"/>
    <n v="15"/>
    <n v="8.75"/>
    <n v="2"/>
    <n v="481.05637508093707"/>
    <n v="4.8105637508093706E-2"/>
    <n v="432.95073757284337"/>
    <n v="4.3295073757284336E-2"/>
    <n v="4.8105637508093699E-3"/>
    <n v="5.86"/>
    <n v="0.25370913221768621"/>
    <n v="8.461146496815287"/>
    <n v="4.0702884627867308E-2"/>
    <n v="0.2130062475898189"/>
  </r>
  <r>
    <s v="STT"/>
    <n v="366"/>
    <d v="2009-03-02T00:00:00"/>
    <n v="32"/>
    <s v="Campbell"/>
    <x v="8"/>
    <n v="80"/>
    <n v="15"/>
    <n v="10"/>
    <n v="10"/>
    <n v="2"/>
    <n v="628.31853071795865"/>
    <n v="6.2831853071795868E-2"/>
    <n v="502.65482457436696"/>
    <n v="5.0265482457436693E-2"/>
    <n v="1.2566370614359175E-2"/>
    <n v="6.62"/>
    <n v="0.33275749386823089"/>
    <n v="8.3025000000000002"/>
    <n v="0.10433229202571705"/>
    <n v="0.22842520184251386"/>
  </r>
  <r>
    <s v="STT"/>
    <n v="366"/>
    <d v="2009-03-02T00:00:00"/>
    <n v="32"/>
    <s v="Campbell"/>
    <x v="2"/>
    <n v="90"/>
    <n v="10"/>
    <n v="15"/>
    <n v="8.75"/>
    <n v="2"/>
    <n v="481.05637508093707"/>
    <n v="4.8105637508093706E-2"/>
    <n v="432.95073757284337"/>
    <n v="4.3295073757284336E-2"/>
    <n v="4.8105637508093699E-3"/>
    <n v="6.51"/>
    <n v="0.28185093015992102"/>
    <n v="8.2509316770186327"/>
    <n v="3.9691632835870599E-2"/>
    <n v="0.24215929732405042"/>
  </r>
  <r>
    <s v="STT"/>
    <n v="366"/>
    <d v="2009-03-02T00:00:00"/>
    <n v="32"/>
    <s v="Campbell"/>
    <x v="3"/>
    <n v="70"/>
    <n v="30"/>
    <n v="30"/>
    <n v="22.5"/>
    <n v="2"/>
    <n v="3180.8625617596654"/>
    <n v="0.31808625617596653"/>
    <n v="2226.6037932317654"/>
    <n v="0.22266037932317653"/>
    <n v="9.5425876852789998E-2"/>
    <n v="5.78"/>
    <n v="1.2869769924879604"/>
    <n v="9.0675767918088734"/>
    <n v="0.86528146628837022"/>
    <n v="0.42169552619959016"/>
  </r>
  <r>
    <s v="STT"/>
    <n v="366"/>
    <d v="2009-03-02T00:00:00"/>
    <n v="32"/>
    <s v="Campbell"/>
    <x v="15"/>
    <n v="40"/>
    <n v="10"/>
    <n v="25"/>
    <n v="11.25"/>
    <n v="2"/>
    <n v="795.21564043991634"/>
    <n v="7.9521564043991633E-2"/>
    <n v="318.08625617596658"/>
    <n v="3.1808625617596661E-2"/>
    <n v="4.7712938426394971E-2"/>
    <n v="5.13"/>
    <n v="0.16317824941827086"/>
    <n v="8.461146496815287"/>
    <n v="0.40370616181925528"/>
    <n v="-0.24052791240098442"/>
  </r>
  <r>
    <s v="STT"/>
    <n v="366"/>
    <d v="2009-03-02T00:00:00"/>
    <n v="32"/>
    <s v="Campbell"/>
    <x v="5"/>
    <n v="100"/>
    <n v="15"/>
    <n v="30"/>
    <n v="15"/>
    <n v="1"/>
    <n v="706.85834705770344"/>
    <n v="7.0685834705770348E-2"/>
    <n v="706.85834705770344"/>
    <n v="7.0685834705770348E-2"/>
    <n v="0"/>
    <n v="1.93"/>
    <n v="0.13642366098213676"/>
    <n v="8.104694792715291"/>
    <n v="0"/>
    <n v="0.13642366098213676"/>
  </r>
  <r>
    <s v="STT"/>
    <n v="366"/>
    <d v="2009-03-02T00:00:00"/>
    <n v="32"/>
    <s v="Campbell"/>
    <x v="28"/>
    <n v="100"/>
    <n v="15"/>
    <n v="15"/>
    <n v="11.25"/>
    <n v="3"/>
    <n v="1192.8234606598746"/>
    <n v="0.11928234606598746"/>
    <n v="1192.8234606598746"/>
    <n v="0.11928234606598746"/>
    <n v="0"/>
    <n v="1.45"/>
    <n v="0.17295940179568181"/>
    <n v="9.1613793103448273"/>
    <n v="0"/>
    <n v="0.17295940179568181"/>
  </r>
  <r>
    <s v="STT"/>
    <n v="366"/>
    <d v="2009-03-02T00:00:00"/>
    <n v="32"/>
    <s v="Campbell"/>
    <x v="18"/>
    <n v="80"/>
    <n v="5"/>
    <n v="10"/>
    <n v="5"/>
    <n v="1"/>
    <n v="78.539816339744831"/>
    <n v="7.8539816339744835E-3"/>
    <n v="62.831853071795869"/>
    <n v="6.2831853071795866E-3"/>
    <n v="1.5707963267948969E-3"/>
    <n v="4.2699999999999996"/>
    <n v="2.6829201261656832E-2"/>
    <n v="6.8298200514138809"/>
    <n v="1.0728256249431058E-2"/>
    <n v="1.6100945012225774E-2"/>
  </r>
  <r>
    <s v="STT"/>
    <n v="366"/>
    <d v="2009-03-02T00:00:00"/>
    <n v="32"/>
    <s v="Campbell"/>
    <x v="8"/>
    <n v="40"/>
    <n v="30"/>
    <n v="50"/>
    <n v="27.5"/>
    <n v="2"/>
    <n v="4751.6588885545625"/>
    <n v="0.47516588885545624"/>
    <n v="1900.6635554218251"/>
    <n v="0.19006635554218251"/>
    <n v="0.28509953331327376"/>
    <n v="6.62"/>
    <n v="1.2582392736892483"/>
    <n v="8.3025000000000002"/>
    <n v="2.3670388753334555"/>
    <n v="-1.1087996016442072"/>
  </r>
  <r>
    <s v="STT"/>
    <n v="366"/>
    <d v="2009-03-02T00:00:00"/>
    <n v="32"/>
    <s v="Campbell"/>
    <x v="4"/>
    <n v="90"/>
    <n v="10"/>
    <n v="15"/>
    <n v="8.75"/>
    <n v="2"/>
    <n v="481.05637508093707"/>
    <n v="4.8105637508093706E-2"/>
    <n v="432.95073757284337"/>
    <n v="4.3295073757284336E-2"/>
    <n v="4.8105637508093699E-3"/>
    <n v="11.49"/>
    <n v="0.49746039747119702"/>
    <n v="8.1999999999999993"/>
    <n v="3.944662275663683E-2"/>
    <n v="0.45801377471456017"/>
  </r>
  <r>
    <s v="STT"/>
    <n v="366"/>
    <d v="2009-03-02T00:00:00"/>
    <n v="32"/>
    <s v="Campbell"/>
    <x v="8"/>
    <n v="90"/>
    <n v="10"/>
    <n v="20"/>
    <n v="10"/>
    <n v="2"/>
    <n v="628.31853071795865"/>
    <n v="6.2831853071795868E-2"/>
    <n v="565.48667764616278"/>
    <n v="5.6548667764616277E-2"/>
    <n v="6.283185307179591E-3"/>
    <n v="6.62"/>
    <n v="0.37435218060175973"/>
    <n v="8.3025000000000002"/>
    <n v="5.2166146012858558E-2"/>
    <n v="0.32218603458890116"/>
  </r>
  <r>
    <s v="STT"/>
    <n v="366"/>
    <d v="2009-03-02T00:00:00"/>
    <n v="32"/>
    <s v="Campbell"/>
    <x v="8"/>
    <n v="100"/>
    <n v="5"/>
    <n v="15"/>
    <n v="6.25"/>
    <n v="2"/>
    <n v="245.43692606170259"/>
    <n v="2.4543692606170259E-2"/>
    <n v="245.43692606170259"/>
    <n v="2.4543692606170259E-2"/>
    <n v="0"/>
    <n v="6.62"/>
    <n v="0.16247924505284711"/>
    <n v="8.3025000000000002"/>
    <n v="0"/>
    <n v="0.16247924505284711"/>
  </r>
  <r>
    <s v="STT"/>
    <n v="366"/>
    <d v="2009-03-02T00:00:00"/>
    <n v="32"/>
    <s v="Campbell"/>
    <x v="3"/>
    <n v="90"/>
    <n v="10"/>
    <n v="20"/>
    <n v="10"/>
    <n v="2"/>
    <n v="628.31853071795865"/>
    <n v="6.2831853071795868E-2"/>
    <n v="565.48667764616278"/>
    <n v="5.6548667764616277E-2"/>
    <n v="6.283185307179591E-3"/>
    <n v="5.78"/>
    <n v="0.32685129967948212"/>
    <n v="9.0675767918088734"/>
    <n v="5.6973265270016164E-2"/>
    <n v="0.26987803440946595"/>
  </r>
  <r>
    <s v="STT"/>
    <n v="366"/>
    <d v="2009-03-02T00:00:00"/>
    <n v="32"/>
    <s v="Campbell"/>
    <x v="2"/>
    <n v="10"/>
    <n v="10"/>
    <n v="15"/>
    <n v="8.75"/>
    <n v="2"/>
    <n v="481.05637508093707"/>
    <n v="4.8105637508093706E-2"/>
    <n v="48.105637508093707"/>
    <n v="4.8105637508093707E-3"/>
    <n v="4.3295073757284336E-2"/>
    <n v="6.51"/>
    <n v="3.1316770017769002E-2"/>
    <n v="8.2509316770186327"/>
    <n v="0.35722469552283542"/>
    <n v="-0.32590792550506642"/>
  </r>
  <r>
    <s v="STT"/>
    <n v="366"/>
    <d v="2009-03-02T00:00:00"/>
    <n v="32"/>
    <s v="Campbell"/>
    <x v="1"/>
    <n v="80"/>
    <n v="15"/>
    <n v="10"/>
    <n v="10"/>
    <n v="3"/>
    <n v="942.47779607693792"/>
    <n v="9.4247779607693788E-2"/>
    <n v="753.9822368615504"/>
    <n v="7.5398223686155036E-2"/>
    <n v="1.8849555921538752E-2"/>
    <n v="5.15"/>
    <n v="0.38830085198369846"/>
    <n v="11.257627118644068"/>
    <n v="0.21220127191671254"/>
    <n v="0.17609958006698592"/>
  </r>
  <r>
    <s v="STT"/>
    <n v="366"/>
    <d v="2009-03-02T00:00:00"/>
    <n v="32"/>
    <s v="Campbell"/>
    <x v="8"/>
    <n v="40"/>
    <n v="5"/>
    <n v="15"/>
    <n v="6.25"/>
    <n v="2"/>
    <n v="245.43692606170259"/>
    <n v="2.4543692606170259E-2"/>
    <n v="98.174770424681043"/>
    <n v="9.8174770424681035E-3"/>
    <n v="1.4726215563702155E-2"/>
    <n v="6.62"/>
    <n v="6.4991698021138841E-2"/>
    <n v="8.3025000000000002"/>
    <n v="0.12226440471763715"/>
    <n v="-5.727270669649831E-2"/>
  </r>
  <r>
    <s v="STT"/>
    <n v="366"/>
    <d v="2009-03-02T00:00:00"/>
    <n v="32"/>
    <s v="Campbell"/>
    <x v="3"/>
    <n v="80"/>
    <n v="10"/>
    <n v="15"/>
    <n v="8.75"/>
    <n v="2"/>
    <n v="481.05637508093707"/>
    <n v="4.8105637508093706E-2"/>
    <n v="384.84510006474966"/>
    <n v="3.8484510006474966E-2"/>
    <n v="9.6211275016187398E-3"/>
    <n v="5.78"/>
    <n v="0.22244046783742533"/>
    <n v="9.0675767918088734"/>
    <n v="8.724031244471217E-2"/>
    <n v="0.13520015539271316"/>
  </r>
  <r>
    <s v="STT"/>
    <n v="366"/>
    <d v="2009-03-02T00:00:00"/>
    <n v="32"/>
    <s v="Campbell"/>
    <x v="17"/>
    <n v="10"/>
    <n v="5"/>
    <n v="20"/>
    <n v="7.5"/>
    <n v="2"/>
    <n v="353.42917352885172"/>
    <n v="3.5342917352885174E-2"/>
    <n v="35.342917352885173"/>
    <n v="3.5342917352885173E-3"/>
    <n v="3.1808625617596654E-2"/>
    <n v="5.23"/>
    <n v="1.8484345775558946E-2"/>
    <n v="8.461146496815287"/>
    <n v="0.26913744121283695"/>
    <n v="-0.25065309543727798"/>
  </r>
  <r>
    <s v="STT"/>
    <n v="366"/>
    <d v="2009-03-02T00:00:00"/>
    <n v="32"/>
    <s v="Campbell"/>
    <x v="2"/>
    <n v="40"/>
    <n v="10"/>
    <n v="30"/>
    <n v="12.5"/>
    <n v="2"/>
    <n v="981.74770424681037"/>
    <n v="9.8174770424681035E-2"/>
    <n v="392.69908169872417"/>
    <n v="3.9269908169872414E-2"/>
    <n v="5.8904862254808621E-2"/>
    <n v="6.51"/>
    <n v="0.25564710218586939"/>
    <n v="8.2509316770186327"/>
    <n v="0.48601999390861966"/>
    <n v="-0.23037289172275027"/>
  </r>
  <r>
    <s v="STT"/>
    <n v="366"/>
    <d v="2009-03-02T00:00:00"/>
    <n v="32"/>
    <s v="Campbell"/>
    <x v="3"/>
    <n v="40"/>
    <n v="10"/>
    <n v="20"/>
    <n v="10"/>
    <n v="2"/>
    <n v="628.31853071795865"/>
    <n v="6.2831853071795868E-2"/>
    <n v="251.32741228718348"/>
    <n v="2.5132741228718346E-2"/>
    <n v="3.7699111843077518E-2"/>
    <n v="5.78"/>
    <n v="0.14526724430199206"/>
    <n v="9.0675767918088734"/>
    <n v="0.34183959162009675"/>
    <n v="-0.19657234731810469"/>
  </r>
  <r>
    <s v="STT"/>
    <n v="366"/>
    <d v="2009-03-02T00:00:00"/>
    <n v="32"/>
    <s v="Campbell"/>
    <x v="8"/>
    <n v="80"/>
    <n v="20"/>
    <n v="50"/>
    <n v="22.5"/>
    <n v="2"/>
    <n v="3180.8625617596654"/>
    <n v="0.31808625617596653"/>
    <n v="2544.6900494077327"/>
    <n v="0.25446900494077329"/>
    <n v="6.361725123519324E-2"/>
    <n v="6.62"/>
    <n v="1.6845848127079193"/>
    <n v="8.3025000000000002"/>
    <n v="0.52818222838019191"/>
    <n v="1.1564025843277275"/>
  </r>
  <r>
    <s v="STT"/>
    <n v="366"/>
    <d v="2009-03-02T00:00:00"/>
    <n v="32"/>
    <s v="Campbell"/>
    <x v="16"/>
    <n v="70"/>
    <n v="15"/>
    <n v="15"/>
    <n v="11.25"/>
    <n v="3"/>
    <n v="1192.8234606598746"/>
    <n v="0.11928234606598746"/>
    <n v="834.97642246191219"/>
    <n v="8.3497642246191217E-2"/>
    <n v="3.5784703819796246E-2"/>
    <n v="13.7"/>
    <n v="1.1439176987728197"/>
    <n v="7.9071428571428566"/>
    <n v="0.28295476520367457"/>
    <n v="0.86096293356914511"/>
  </r>
  <r>
    <s v="STT"/>
    <n v="366"/>
    <d v="2009-03-02T00:00:00"/>
    <n v="32"/>
    <s v="Campbell"/>
    <x v="5"/>
    <n v="70"/>
    <n v="30"/>
    <n v="25"/>
    <n v="21.25"/>
    <n v="1"/>
    <n v="1418.6254326366409"/>
    <n v="0.1418625432636641"/>
    <n v="993.03780284564857"/>
    <n v="9.9303780284564852E-2"/>
    <n v="4.2558762979099246E-2"/>
    <n v="1.93"/>
    <n v="0.19165629594921016"/>
    <n v="8.104694792715291"/>
    <n v="0.34492578470110996"/>
    <n v="-0.1532694887518998"/>
  </r>
  <r>
    <s v="STT"/>
    <n v="366"/>
    <d v="2009-03-02T00:00:00"/>
    <n v="32"/>
    <s v="Campbell"/>
    <x v="15"/>
    <n v="60"/>
    <n v="25"/>
    <n v="45"/>
    <n v="23.75"/>
    <n v="2"/>
    <n v="3544.1092123309854"/>
    <n v="0.35441092123309853"/>
    <n v="2126.4655273985913"/>
    <n v="0.21264655273985913"/>
    <n v="0.1417643684932394"/>
    <n v="5.13"/>
    <n v="1.0908768155554773"/>
    <n v="8.461146496815287"/>
    <n v="1.1994890898498038"/>
    <n v="-0.10861227429432652"/>
  </r>
  <r>
    <s v="STT"/>
    <n v="366"/>
    <d v="2009-03-02T00:00:00"/>
    <n v="32"/>
    <s v="Campbell"/>
    <x v="3"/>
    <n v="80"/>
    <n v="10"/>
    <n v="10"/>
    <n v="7.5"/>
    <n v="2"/>
    <n v="353.42917352885172"/>
    <n v="3.5342917352885174E-2"/>
    <n v="282.74333882308139"/>
    <n v="2.8274333882308138E-2"/>
    <n v="7.0685834705770355E-3"/>
    <n v="5.78"/>
    <n v="0.16342564983974106"/>
    <n v="9.0675767918088734"/>
    <n v="6.4094923428768144E-2"/>
    <n v="9.9330726410972917E-2"/>
  </r>
  <r>
    <s v="STT"/>
    <n v="366"/>
    <d v="2009-03-02T00:00:00"/>
    <n v="32"/>
    <s v="Campbell"/>
    <x v="2"/>
    <n v="90"/>
    <n v="5"/>
    <n v="15"/>
    <n v="6.25"/>
    <n v="2"/>
    <n v="245.43692606170259"/>
    <n v="2.4543692606170259E-2"/>
    <n v="220.89323345553234"/>
    <n v="2.2089323345553233E-2"/>
    <n v="2.4543692606170259E-3"/>
    <n v="6.51"/>
    <n v="0.14380149497955155"/>
    <n v="8.2509316770186327"/>
    <n v="2.0250833079525819E-2"/>
    <n v="0.12355066190002573"/>
  </r>
  <r>
    <s v="STT"/>
    <n v="366"/>
    <d v="2009-03-02T00:00:00"/>
    <n v="32"/>
    <s v="Campbell"/>
    <x v="8"/>
    <n v="10"/>
    <n v="5"/>
    <n v="20"/>
    <n v="7.5"/>
    <n v="2"/>
    <n v="353.42917352885172"/>
    <n v="3.5342917352885174E-2"/>
    <n v="35.342917352885173"/>
    <n v="3.5342917352885173E-3"/>
    <n v="3.1808625617596654E-2"/>
    <n v="6.62"/>
    <n v="2.3397011287609983E-2"/>
    <n v="8.3025000000000002"/>
    <n v="0.26409111419009623"/>
    <n v="-0.24069410290248625"/>
  </r>
  <r>
    <s v="STT"/>
    <n v="366"/>
    <d v="2009-03-02T00:00:00"/>
    <n v="32"/>
    <s v="Campbell"/>
    <x v="2"/>
    <n v="100"/>
    <n v="5"/>
    <n v="10"/>
    <n v="5"/>
    <n v="2"/>
    <n v="157.07963267948966"/>
    <n v="1.5707963267948967E-2"/>
    <n v="157.07963267948966"/>
    <n v="1.5707963267948967E-2"/>
    <n v="0"/>
    <n v="6.51"/>
    <n v="0.10225884087434778"/>
    <n v="8.2509316770186327"/>
    <n v="0"/>
    <n v="0.10225884087434778"/>
  </r>
  <r>
    <s v="STT"/>
    <n v="366"/>
    <d v="2009-03-02T00:00:00"/>
    <n v="32"/>
    <s v="Campbell"/>
    <x v="8"/>
    <n v="100"/>
    <n v="5"/>
    <n v="10"/>
    <n v="5"/>
    <n v="2"/>
    <n v="157.07963267948966"/>
    <n v="1.5707963267948967E-2"/>
    <n v="157.07963267948966"/>
    <n v="1.5707963267948967E-2"/>
    <n v="0"/>
    <n v="6.62"/>
    <n v="0.10398671683382216"/>
    <n v="8.3025000000000002"/>
    <n v="0"/>
    <n v="0.10398671683382216"/>
  </r>
  <r>
    <s v="STT"/>
    <n v="366"/>
    <d v="2009-03-02T00:00:00"/>
    <n v="32"/>
    <s v="Campbell"/>
    <x v="8"/>
    <n v="90"/>
    <n v="10"/>
    <n v="25"/>
    <n v="11.25"/>
    <n v="2"/>
    <n v="795.21564043991634"/>
    <n v="7.9521564043991633E-2"/>
    <n v="715.69407639592475"/>
    <n v="7.1569407639592478E-2"/>
    <n v="7.9521564043991549E-3"/>
    <n v="6.62"/>
    <n v="0.4737894785741022"/>
    <n v="8.3025000000000002"/>
    <n v="6.6022778547523989E-2"/>
    <n v="0.40776670002657822"/>
  </r>
  <r>
    <s v="STT"/>
    <n v="366"/>
    <d v="2009-03-02T00:00:00"/>
    <n v="32"/>
    <s v="Campbell"/>
    <x v="17"/>
    <n v="90"/>
    <n v="5"/>
    <n v="20"/>
    <n v="7.5"/>
    <n v="2"/>
    <n v="353.42917352885172"/>
    <n v="3.5342917352885174E-2"/>
    <n v="318.08625617596658"/>
    <n v="3.1808625617596661E-2"/>
    <n v="3.5342917352885125E-3"/>
    <n v="5.23"/>
    <n v="0.16635911198003056"/>
    <n v="8.461146496815287"/>
    <n v="2.9904160134759619E-2"/>
    <n v="0.13645495184527096"/>
  </r>
  <r>
    <s v="STT"/>
    <n v="366"/>
    <d v="2009-03-02T00:00:00"/>
    <n v="32"/>
    <s v="Campbell"/>
    <x v="8"/>
    <n v="40"/>
    <n v="5"/>
    <n v="25"/>
    <n v="8.75"/>
    <n v="2"/>
    <n v="481.05637508093707"/>
    <n v="4.8105637508093706E-2"/>
    <n v="192.42255003237483"/>
    <n v="1.9242255003237483E-2"/>
    <n v="2.8863382504856223E-2"/>
    <n v="6.62"/>
    <n v="0.12738372812143214"/>
    <n v="8.3025000000000002"/>
    <n v="0.2396382332465688"/>
    <n v="-0.11225450512513666"/>
  </r>
  <r>
    <s v="STT"/>
    <n v="366"/>
    <d v="2009-03-02T00:00:00"/>
    <n v="32"/>
    <s v="Campbell"/>
    <x v="8"/>
    <n v="80"/>
    <n v="10"/>
    <n v="20"/>
    <n v="10"/>
    <n v="2"/>
    <n v="628.31853071795865"/>
    <n v="6.2831853071795868E-2"/>
    <n v="502.65482457436696"/>
    <n v="5.0265482457436693E-2"/>
    <n v="1.2566370614359175E-2"/>
    <n v="6.62"/>
    <n v="0.33275749386823089"/>
    <n v="8.3025000000000002"/>
    <n v="0.10433229202571705"/>
    <n v="0.22842520184251386"/>
  </r>
  <r>
    <s v="STT"/>
    <n v="366"/>
    <d v="2009-03-02T00:00:00"/>
    <n v="32"/>
    <s v="Campbell"/>
    <x v="14"/>
    <n v="20"/>
    <n v="35"/>
    <n v="70"/>
    <n v="35"/>
    <n v="2"/>
    <n v="7696.9020012949932"/>
    <n v="0.76969020012949929"/>
    <n v="1539.3804002589986"/>
    <n v="0.15393804002589986"/>
    <n v="0.61575216010359946"/>
    <n v="5.86"/>
    <n v="0.9020769145517733"/>
    <n v="8.461146496815287"/>
    <n v="5.2099692323670164"/>
    <n v="-4.3078923178152433"/>
  </r>
  <r>
    <s v="STT"/>
    <n v="366"/>
    <d v="2009-03-02T00:00:00"/>
    <n v="32"/>
    <s v="Campbell"/>
    <x v="3"/>
    <n v="90"/>
    <n v="5"/>
    <n v="10"/>
    <n v="5"/>
    <n v="2"/>
    <n v="157.07963267948966"/>
    <n v="1.5707963267948967E-2"/>
    <n v="141.37166941154069"/>
    <n v="1.4137166941154069E-2"/>
    <n v="1.5707963267948977E-3"/>
    <n v="5.78"/>
    <n v="8.171282491987053E-2"/>
    <n v="9.0675767918088734"/>
    <n v="1.4243316317504041E-2"/>
    <n v="6.7469508602366488E-2"/>
  </r>
  <r>
    <s v="STT"/>
    <n v="389"/>
    <d v="2009-03-02T00:00:00"/>
    <n v="28"/>
    <s v="Hemmer"/>
    <x v="9"/>
    <n v="40"/>
    <n v="15"/>
    <n v="22"/>
    <n v="13"/>
    <n v="3"/>
    <n v="1592.787475370025"/>
    <n v="0.1592787475370025"/>
    <n v="637.11499014801007"/>
    <n v="6.3711499014801012E-2"/>
    <n v="9.5567248522201484E-2"/>
    <n v="10.71"/>
    <n v="0.68235015444851888"/>
    <n v="8.1999999999999993"/>
    <n v="0.78365143788205205"/>
    <n v="-0.10130128343353317"/>
  </r>
  <r>
    <s v="STT"/>
    <n v="389"/>
    <d v="2009-03-02T00:00:00"/>
    <n v="28"/>
    <s v="Hemmer"/>
    <x v="9"/>
    <n v="5"/>
    <n v="15"/>
    <n v="15"/>
    <n v="11.25"/>
    <n v="3"/>
    <n v="1192.8234606598746"/>
    <n v="0.11928234606598746"/>
    <n v="59.641173032993734"/>
    <n v="5.9641173032993731E-3"/>
    <n v="0.11331822876268809"/>
    <n v="10.71"/>
    <n v="6.3875696318336297E-2"/>
    <n v="8.1999999999999993"/>
    <n v="0.92920947585404223"/>
    <n v="-0.86533377953570589"/>
  </r>
  <r>
    <s v="STT"/>
    <n v="389"/>
    <d v="2009-03-02T00:00:00"/>
    <n v="28"/>
    <s v="Hemmer"/>
    <x v="2"/>
    <n v="50"/>
    <n v="50"/>
    <n v="50"/>
    <n v="37.5"/>
    <n v="2"/>
    <n v="8835.7293382212938"/>
    <n v="0.88357293382212942"/>
    <n v="4417.8646691106469"/>
    <n v="0.44178646691106471"/>
    <n v="0.44178646691106471"/>
    <n v="6.51"/>
    <n v="2.8760298995910314"/>
    <n v="8.2509316770186327"/>
    <n v="3.6451499543146477"/>
    <n v="-0.76912005472361633"/>
  </r>
  <r>
    <s v="STT"/>
    <n v="389"/>
    <d v="2009-03-02T00:00:00"/>
    <n v="28"/>
    <s v="Hemmer"/>
    <x v="9"/>
    <n v="30"/>
    <n v="12"/>
    <n v="10"/>
    <n v="8.5"/>
    <n v="3"/>
    <n v="680.94020766558765"/>
    <n v="6.8094020766558766E-2"/>
    <n v="204.28206229967628"/>
    <n v="2.0428206229967629E-2"/>
    <n v="4.7665814536591133E-2"/>
    <n v="10.71"/>
    <n v="0.21878608872295333"/>
    <n v="8.1999999999999993"/>
    <n v="0.39085967920004727"/>
    <n v="-0.17207359047709395"/>
  </r>
  <r>
    <s v="STT"/>
    <n v="389"/>
    <d v="2009-03-02T00:00:00"/>
    <n v="28"/>
    <s v="Hemmer"/>
    <x v="2"/>
    <n v="40"/>
    <n v="40"/>
    <n v="50"/>
    <n v="32.5"/>
    <n v="2"/>
    <n v="6636.6144807084384"/>
    <n v="0.66366144807084382"/>
    <n v="2654.6457922833756"/>
    <n v="0.26546457922833755"/>
    <n v="0.39819686884250627"/>
    <n v="6.51"/>
    <n v="1.7281744107764774"/>
    <n v="8.2509316770186327"/>
    <n v="3.2854951588222687"/>
    <n v="-1.5573207480457913"/>
  </r>
  <r>
    <s v="STT"/>
    <n v="389"/>
    <d v="2009-03-02T00:00:00"/>
    <n v="28"/>
    <s v="Hemmer"/>
    <x v="22"/>
    <n v="100"/>
    <n v="3"/>
    <n v="13"/>
    <n v="4.75"/>
    <n v="3"/>
    <n v="212.64655273985912"/>
    <n v="2.1264655273985911E-2"/>
    <n v="212.64655273985912"/>
    <n v="2.1264655273985911E-2"/>
    <n v="0"/>
    <n v="4.09"/>
    <n v="8.6972440070602369E-2"/>
    <n v="6.1216589861751149"/>
    <n v="0"/>
    <n v="8.6972440070602369E-2"/>
  </r>
  <r>
    <s v="STT"/>
    <n v="389"/>
    <d v="2009-03-02T00:00:00"/>
    <n v="28"/>
    <s v="Hemmer"/>
    <x v="27"/>
    <n v="100"/>
    <n v="2"/>
    <n v="16"/>
    <n v="5"/>
    <n v="1"/>
    <n v="78.539816339744831"/>
    <n v="7.8539816339744835E-3"/>
    <n v="78.539816339744831"/>
    <n v="7.8539816339744835E-3"/>
    <n v="0"/>
    <n v="5.28"/>
    <n v="4.1469023027385275E-2"/>
    <n v="6.3559808612440198"/>
    <n v="0"/>
    <n v="4.1469023027385275E-2"/>
  </r>
  <r>
    <s v="STT"/>
    <n v="389"/>
    <d v="2009-03-02T00:00:00"/>
    <n v="28"/>
    <s v="Hemmer"/>
    <x v="6"/>
    <n v="100"/>
    <n v="4"/>
    <n v="17"/>
    <n v="6.25"/>
    <n v="2"/>
    <n v="245.43692606170259"/>
    <n v="2.4543692606170259E-2"/>
    <n v="245.43692606170259"/>
    <n v="2.4543692606170259E-2"/>
    <n v="0"/>
    <n v="4.05"/>
    <n v="9.9401955054989541E-2"/>
    <n v="8.104694792715291"/>
    <n v="0"/>
    <n v="9.9401955054989541E-2"/>
  </r>
  <r>
    <s v="STT"/>
    <n v="389"/>
    <d v="2009-03-02T00:00:00"/>
    <n v="28"/>
    <s v="Hemmer"/>
    <x v="3"/>
    <n v="90"/>
    <n v="4"/>
    <n v="17"/>
    <n v="6.25"/>
    <n v="2"/>
    <n v="245.43692606170259"/>
    <n v="2.4543692606170259E-2"/>
    <n v="220.89323345553234"/>
    <n v="2.2089323345553233E-2"/>
    <n v="2.4543692606170259E-3"/>
    <n v="5.78"/>
    <n v="0.12767628893729768"/>
    <n v="9.0675767918088734"/>
    <n v="2.2255181746100049E-2"/>
    <n v="0.10542110719119763"/>
  </r>
  <r>
    <s v="STT"/>
    <n v="389"/>
    <d v="2009-03-02T00:00:00"/>
    <n v="28"/>
    <s v="Hemmer"/>
    <x v="14"/>
    <n v="90"/>
    <n v="2"/>
    <n v="15"/>
    <n v="4.75"/>
    <n v="2"/>
    <n v="141.7643684932394"/>
    <n v="1.417643684932394E-2"/>
    <n v="127.58793164391547"/>
    <n v="1.2758793164391546E-2"/>
    <n v="1.4176436849323935E-3"/>
    <n v="5.86"/>
    <n v="7.4766527943334465E-2"/>
    <n v="8.461146496815287"/>
    <n v="1.1994890898498036E-2"/>
    <n v="6.2771637044836431E-2"/>
  </r>
  <r>
    <s v="STT"/>
    <n v="389"/>
    <d v="2009-03-02T00:00:00"/>
    <n v="28"/>
    <s v="Hemmer"/>
    <x v="22"/>
    <n v="100"/>
    <n v="2"/>
    <n v="10"/>
    <n v="3.5"/>
    <n v="3"/>
    <n v="115.4535300194249"/>
    <n v="1.1545353001942491E-2"/>
    <n v="115.4535300194249"/>
    <n v="1.1545353001942491E-2"/>
    <n v="0"/>
    <n v="4.09"/>
    <n v="4.7220493777944787E-2"/>
    <n v="6.1216589861751149"/>
    <n v="0"/>
    <n v="4.7220493777944787E-2"/>
  </r>
  <r>
    <s v="STT"/>
    <n v="389"/>
    <d v="2009-03-02T00:00:00"/>
    <n v="28"/>
    <s v="Hemmer"/>
    <x v="9"/>
    <n v="90"/>
    <n v="18"/>
    <n v="15"/>
    <n v="12.75"/>
    <n v="3"/>
    <n v="1532.1154672475723"/>
    <n v="0.15321154672475723"/>
    <n v="1378.903920522815"/>
    <n v="0.13789039205228151"/>
    <n v="1.5321154672475717E-2"/>
    <n v="10.71"/>
    <n v="1.4768060988799352"/>
    <n v="8.1999999999999993"/>
    <n v="0.12563346831430086"/>
    <n v="1.3511726305656344"/>
  </r>
  <r>
    <s v="STT"/>
    <n v="389"/>
    <d v="2009-03-02T00:00:00"/>
    <n v="28"/>
    <s v="Hemmer"/>
    <x v="3"/>
    <n v="85"/>
    <n v="8"/>
    <n v="18"/>
    <n v="8.5"/>
    <n v="2"/>
    <n v="453.9601384437251"/>
    <n v="4.5396013844372508E-2"/>
    <n v="385.8661176771663"/>
    <n v="3.8586611767716633E-2"/>
    <n v="6.8094020766558752E-3"/>
    <n v="5.78"/>
    <n v="0.22303061601740215"/>
    <n v="9.0675767918088734"/>
    <n v="6.1744776236379958E-2"/>
    <n v="0.16128583978102218"/>
  </r>
  <r>
    <s v="STT"/>
    <n v="14"/>
    <d v="2009-03-03T00:00:00"/>
    <n v="12"/>
    <s v="Quarles"/>
    <x v="17"/>
    <n v="90"/>
    <n v="5"/>
    <n v="15"/>
    <n v="6.25"/>
    <n v="2"/>
    <n v="245.43692606170259"/>
    <n v="2.4543692606170259E-2"/>
    <n v="220.89323345553234"/>
    <n v="2.2089323345553233E-2"/>
    <n v="2.4543692606170259E-3"/>
    <n v="5.23"/>
    <n v="0.11552716109724341"/>
    <n v="8.461146496815287"/>
    <n v="2.0766777871360876E-2"/>
    <n v="9.4760383225882538E-2"/>
  </r>
  <r>
    <s v="STT"/>
    <n v="14"/>
    <d v="2009-03-03T00:00:00"/>
    <n v="12"/>
    <s v="Quarles"/>
    <x v="17"/>
    <n v="90"/>
    <n v="5"/>
    <n v="15"/>
    <n v="6.25"/>
    <n v="2"/>
    <n v="245.43692606170259"/>
    <n v="2.4543692606170259E-2"/>
    <n v="220.89323345553234"/>
    <n v="2.2089323345553233E-2"/>
    <n v="2.4543692606170259E-3"/>
    <n v="5.23"/>
    <n v="0.11552716109724341"/>
    <n v="8.461146496815287"/>
    <n v="2.0766777871360876E-2"/>
    <n v="9.4760383225882538E-2"/>
  </r>
  <r>
    <s v="STT"/>
    <n v="14"/>
    <d v="2009-03-03T00:00:00"/>
    <n v="12"/>
    <s v="Quarles"/>
    <x v="15"/>
    <n v="90"/>
    <n v="2"/>
    <n v="18"/>
    <n v="5.5"/>
    <n v="2"/>
    <n v="190.06635554218249"/>
    <n v="1.9006635554218249E-2"/>
    <n v="171.05971998796426"/>
    <n v="1.7105971998796425E-2"/>
    <n v="1.9006635554218235E-3"/>
    <n v="5.13"/>
    <n v="8.7753636353825659E-2"/>
    <n v="8.461146496815287"/>
    <n v="1.608179278358185E-2"/>
    <n v="7.1671843570243809E-2"/>
  </r>
  <r>
    <s v="STT"/>
    <n v="14"/>
    <d v="2009-03-03T00:00:00"/>
    <n v="12"/>
    <s v="Quarles"/>
    <x v="3"/>
    <n v="90"/>
    <n v="4"/>
    <n v="12"/>
    <n v="5"/>
    <n v="2"/>
    <n v="157.07963267948966"/>
    <n v="1.5707963267948967E-2"/>
    <n v="141.37166941154069"/>
    <n v="1.4137166941154069E-2"/>
    <n v="1.5707963267948977E-3"/>
    <n v="5.78"/>
    <n v="8.171282491987053E-2"/>
    <n v="9.0675767918088734"/>
    <n v="1.4243316317504041E-2"/>
    <n v="6.7469508602366488E-2"/>
  </r>
  <r>
    <s v="STT"/>
    <n v="14"/>
    <d v="2009-03-03T00:00:00"/>
    <n v="12"/>
    <s v="Quarles"/>
    <x v="29"/>
    <n v="100"/>
    <n v="25"/>
    <n v="35"/>
    <n v="21.25"/>
    <n v="4"/>
    <n v="5674.5017305465635"/>
    <n v="0.56745017305465639"/>
    <n v="5674.5017305465635"/>
    <n v="0.56745017305465639"/>
    <n v="0"/>
    <n v="17.940000000000001"/>
    <n v="10.180056104600537"/>
    <n v="8.2253869969040245"/>
    <n v="0"/>
    <n v="10.180056104600537"/>
  </r>
  <r>
    <s v="STT"/>
    <n v="14"/>
    <d v="2009-03-03T00:00:00"/>
    <n v="12"/>
    <s v="Quarles"/>
    <x v="15"/>
    <n v="90"/>
    <n v="1"/>
    <n v="20"/>
    <n v="5.5"/>
    <n v="2"/>
    <n v="190.06635554218249"/>
    <n v="1.9006635554218249E-2"/>
    <n v="171.05971998796426"/>
    <n v="1.7105971998796425E-2"/>
    <n v="1.9006635554218235E-3"/>
    <n v="5.13"/>
    <n v="8.7753636353825659E-2"/>
    <n v="8.461146496815287"/>
    <n v="1.608179278358185E-2"/>
    <n v="7.1671843570243809E-2"/>
  </r>
  <r>
    <s v="STT"/>
    <n v="14"/>
    <d v="2009-03-03T00:00:00"/>
    <n v="12"/>
    <s v="Quarles"/>
    <x v="3"/>
    <n v="90"/>
    <n v="2"/>
    <n v="12"/>
    <n v="4"/>
    <n v="2"/>
    <n v="100.53096491487338"/>
    <n v="1.0053096491487338E-2"/>
    <n v="90.477868423386042"/>
    <n v="9.0477868423386038E-3"/>
    <n v="1.0053096491487341E-3"/>
    <n v="5.78"/>
    <n v="5.229620794871713E-2"/>
    <n v="9.0675767918088734"/>
    <n v="9.115722443202582E-3"/>
    <n v="4.3180485505514551E-2"/>
  </r>
  <r>
    <s v="STT"/>
    <n v="14"/>
    <d v="2009-03-03T00:00:00"/>
    <n v="12"/>
    <s v="Quarles"/>
    <x v="4"/>
    <n v="30"/>
    <n v="20"/>
    <n v="25"/>
    <n v="16.25"/>
    <n v="2"/>
    <n v="1659.1536201771096"/>
    <n v="0.16591536201771095"/>
    <n v="497.74608605313284"/>
    <n v="4.9774608605313284E-2"/>
    <n v="0.11614075341239767"/>
    <n v="11.49"/>
    <n v="0.5719102528750496"/>
    <n v="8.1999999999999993"/>
    <n v="0.95235417798166078"/>
    <n v="-0.38044392510661118"/>
  </r>
  <r>
    <s v="STT"/>
    <n v="14"/>
    <d v="2009-03-03T00:00:00"/>
    <n v="12"/>
    <s v="Quarles"/>
    <x v="17"/>
    <n v="20"/>
    <n v="5"/>
    <n v="15"/>
    <n v="6.25"/>
    <n v="2"/>
    <n v="245.43692606170259"/>
    <n v="2.4543692606170259E-2"/>
    <n v="49.087385212340521"/>
    <n v="4.9087385212340517E-3"/>
    <n v="1.9634954084936207E-2"/>
    <n v="5.23"/>
    <n v="2.5672702466054093E-2"/>
    <n v="8.461146496815287"/>
    <n v="0.16613422297088701"/>
    <n v="-0.1404615205048329"/>
  </r>
  <r>
    <s v="STT"/>
    <n v="14"/>
    <d v="2009-03-03T00:00:00"/>
    <n v="12"/>
    <s v="Quarles"/>
    <x v="17"/>
    <n v="90"/>
    <n v="8"/>
    <n v="10"/>
    <n v="6.5"/>
    <n v="2"/>
    <n v="265.46457922833753"/>
    <n v="2.6546457922833753E-2"/>
    <n v="238.91812130550377"/>
    <n v="2.3891812130550378E-2"/>
    <n v="2.6546457922833749E-3"/>
    <n v="5.23"/>
    <n v="0.12495417744277848"/>
    <n v="8.461146496815287"/>
    <n v="2.2461346945663919E-2"/>
    <n v="0.10249283049711456"/>
  </r>
  <r>
    <s v="STT"/>
    <n v="14"/>
    <d v="2009-03-03T00:00:00"/>
    <n v="12"/>
    <s v="Quarles"/>
    <x v="17"/>
    <n v="90"/>
    <n v="8"/>
    <n v="10"/>
    <n v="6.5"/>
    <n v="2"/>
    <n v="265.46457922833753"/>
    <n v="2.6546457922833753E-2"/>
    <n v="238.91812130550377"/>
    <n v="2.3891812130550378E-2"/>
    <n v="2.6546457922833749E-3"/>
    <n v="5.23"/>
    <n v="0.12495417744277848"/>
    <n v="8.461146496815287"/>
    <n v="2.2461346945663919E-2"/>
    <n v="0.10249283049711456"/>
  </r>
  <r>
    <s v="STT"/>
    <n v="14"/>
    <d v="2009-03-03T00:00:00"/>
    <n v="12"/>
    <s v="Quarles"/>
    <x v="15"/>
    <n v="90"/>
    <n v="8"/>
    <n v="17"/>
    <n v="8.25"/>
    <n v="2"/>
    <n v="427.6492999699106"/>
    <n v="4.2764929996991059E-2"/>
    <n v="384.88436997291956"/>
    <n v="3.8488436997291958E-2"/>
    <n v="4.2764929996991011E-3"/>
    <n v="5.13"/>
    <n v="0.19744568179610775"/>
    <n v="8.461146496815287"/>
    <n v="3.6184033763059148E-2"/>
    <n v="0.1612616480330486"/>
  </r>
  <r>
    <s v="STT"/>
    <n v="14"/>
    <d v="2009-03-03T00:00:00"/>
    <n v="12"/>
    <s v="Quarles"/>
    <x v="15"/>
    <n v="90"/>
    <n v="8"/>
    <n v="17"/>
    <n v="8.25"/>
    <n v="2"/>
    <n v="427.6492999699106"/>
    <n v="4.2764929996991059E-2"/>
    <n v="384.88436997291956"/>
    <n v="3.8488436997291958E-2"/>
    <n v="4.2764929996991011E-3"/>
    <n v="5.13"/>
    <n v="0.19744568179610775"/>
    <n v="8.461146496815287"/>
    <n v="3.6184033763059148E-2"/>
    <n v="0.1612616480330486"/>
  </r>
  <r>
    <s v="STT"/>
    <n v="14"/>
    <d v="2009-03-03T00:00:00"/>
    <n v="12"/>
    <s v="Quarles"/>
    <x v="14"/>
    <n v="90"/>
    <n v="3"/>
    <n v="10"/>
    <n v="4"/>
    <n v="2"/>
    <n v="100.53096491487338"/>
    <n v="1.0053096491487338E-2"/>
    <n v="90.477868423386042"/>
    <n v="9.0477868423386038E-3"/>
    <n v="1.0053096491487341E-3"/>
    <n v="5.86"/>
    <n v="5.3020030896104221E-2"/>
    <n v="8.461146496815287"/>
    <n v="8.5060722161094168E-3"/>
    <n v="4.4513958679994803E-2"/>
  </r>
  <r>
    <s v="STT"/>
    <n v="14"/>
    <d v="2009-03-03T00:00:00"/>
    <n v="12"/>
    <s v="Quarles"/>
    <x v="17"/>
    <n v="90"/>
    <n v="12"/>
    <n v="15"/>
    <n v="9.75"/>
    <n v="2"/>
    <n v="597.29530326375937"/>
    <n v="5.9729530326375936E-2"/>
    <n v="537.56577293738349"/>
    <n v="5.3756577293738346E-2"/>
    <n v="5.9729530326375901E-3"/>
    <n v="5.23"/>
    <n v="0.28114689924625158"/>
    <n v="8.461146496815287"/>
    <n v="5.0538030627743792E-2"/>
    <n v="0.2306088686185078"/>
  </r>
  <r>
    <s v="STT"/>
    <n v="14"/>
    <d v="2009-03-03T00:00:00"/>
    <n v="12"/>
    <s v="Quarles"/>
    <x v="17"/>
    <n v="90"/>
    <n v="12"/>
    <n v="15"/>
    <n v="9.75"/>
    <n v="2"/>
    <n v="597.29530326375937"/>
    <n v="5.9729530326375936E-2"/>
    <n v="537.56577293738349"/>
    <n v="5.3756577293738346E-2"/>
    <n v="5.9729530326375901E-3"/>
    <n v="5.23"/>
    <n v="0.28114689924625158"/>
    <n v="8.461146496815287"/>
    <n v="5.0538030627743792E-2"/>
    <n v="0.2306088686185078"/>
  </r>
  <r>
    <s v="STT"/>
    <n v="14"/>
    <d v="2009-03-03T00:00:00"/>
    <n v="12"/>
    <s v="Quarles"/>
    <x v="17"/>
    <n v="40"/>
    <n v="40"/>
    <n v="50"/>
    <n v="32.5"/>
    <n v="2"/>
    <n v="6636.6144807084384"/>
    <n v="0.66366144807084382"/>
    <n v="2654.6457922833756"/>
    <n v="0.26546457922833755"/>
    <n v="0.39819686884250627"/>
    <n v="5.23"/>
    <n v="1.3883797493642056"/>
    <n v="8.461146496815287"/>
    <n v="3.3692020418495883"/>
    <n v="-1.9808222924853827"/>
  </r>
  <r>
    <s v="STT"/>
    <n v="14"/>
    <d v="2009-03-03T00:00:00"/>
    <n v="12"/>
    <s v="Quarles"/>
    <x v="29"/>
    <n v="80"/>
    <n v="75"/>
    <n v="95"/>
    <n v="61.25"/>
    <n v="4"/>
    <n v="47143.524757931831"/>
    <n v="4.7143524757931834"/>
    <n v="37714.819806345469"/>
    <n v="3.771481980634547"/>
    <n v="0.94287049515863641"/>
    <n v="17.940000000000001"/>
    <n v="67.660386732583774"/>
    <n v="8.2253869969040245"/>
    <n v="7.7554747106423072"/>
    <n v="59.90491202194147"/>
  </r>
  <r>
    <s v="STT"/>
    <n v="14"/>
    <d v="2009-03-03T00:00:00"/>
    <n v="12"/>
    <s v="Quarles"/>
    <x v="17"/>
    <n v="70"/>
    <n v="20"/>
    <n v="30"/>
    <n v="17.5"/>
    <n v="2"/>
    <n v="1924.2255003237483"/>
    <n v="0.19242255003237482"/>
    <n v="1346.9578502266238"/>
    <n v="0.13469578502266238"/>
    <n v="5.7726765009712439E-2"/>
    <n v="5.23"/>
    <n v="0.70445895566852434"/>
    <n v="8.461146496815287"/>
    <n v="0.4884346155344077"/>
    <n v="0.21602434013411664"/>
  </r>
  <r>
    <s v="STT"/>
    <n v="14"/>
    <d v="2009-03-03T00:00:00"/>
    <n v="12"/>
    <s v="Quarles"/>
    <x v="3"/>
    <n v="90"/>
    <n v="10"/>
    <n v="20"/>
    <n v="10"/>
    <n v="2"/>
    <n v="628.31853071795865"/>
    <n v="6.2831853071795868E-2"/>
    <n v="565.48667764616278"/>
    <n v="5.6548667764616277E-2"/>
    <n v="6.283185307179591E-3"/>
    <n v="5.78"/>
    <n v="0.32685129967948212"/>
    <n v="9.0675767918088734"/>
    <n v="5.6973265270016164E-2"/>
    <n v="0.26987803440946595"/>
  </r>
  <r>
    <s v="STT"/>
    <n v="14"/>
    <d v="2009-03-03T00:00:00"/>
    <n v="12"/>
    <s v="Quarles"/>
    <x v="3"/>
    <n v="90"/>
    <n v="10"/>
    <n v="20"/>
    <n v="10"/>
    <n v="2"/>
    <n v="628.31853071795865"/>
    <n v="6.2831853071795868E-2"/>
    <n v="565.48667764616278"/>
    <n v="5.6548667764616277E-2"/>
    <n v="6.283185307179591E-3"/>
    <n v="5.78"/>
    <n v="0.32685129967948212"/>
    <n v="9.0675767918088734"/>
    <n v="5.6973265270016164E-2"/>
    <n v="0.26987803440946595"/>
  </r>
  <r>
    <s v="STT"/>
    <n v="14"/>
    <d v="2009-03-03T00:00:00"/>
    <n v="12"/>
    <s v="Quarles"/>
    <x v="2"/>
    <n v="90"/>
    <n v="4"/>
    <n v="10"/>
    <n v="4.5"/>
    <n v="2"/>
    <n v="127.23450247038662"/>
    <n v="1.2723450247038661E-2"/>
    <n v="114.51105222334796"/>
    <n v="1.1451105222334796E-2"/>
    <n v="1.2723450247038651E-3"/>
    <n v="6.51"/>
    <n v="7.4546694997399521E-2"/>
    <n v="8.2509316770186327"/>
    <n v="1.0498031868426174E-2"/>
    <n v="6.4048663128973352E-2"/>
  </r>
  <r>
    <s v="STT"/>
    <n v="14"/>
    <d v="2009-03-03T00:00:00"/>
    <n v="12"/>
    <s v="Quarles"/>
    <x v="17"/>
    <n v="80"/>
    <n v="35"/>
    <n v="40"/>
    <n v="27.5"/>
    <n v="2"/>
    <n v="4751.6588885545625"/>
    <n v="0.47516588885545624"/>
    <n v="3801.3271108436502"/>
    <n v="0.38013271108436503"/>
    <n v="9.5033177771091215E-2"/>
    <n v="5.23"/>
    <n v="1.9880940789712294"/>
    <n v="8.461146496815287"/>
    <n v="0.80408963917909282"/>
    <n v="1.1840044397921365"/>
  </r>
  <r>
    <s v="STT"/>
    <n v="14"/>
    <d v="2009-03-03T00:00:00"/>
    <n v="12"/>
    <s v="Quarles"/>
    <x v="17"/>
    <n v="90"/>
    <n v="22"/>
    <n v="15"/>
    <n v="14.75"/>
    <n v="2"/>
    <n v="1366.9855033932588"/>
    <n v="0.13669855033932587"/>
    <n v="1230.2869530539328"/>
    <n v="0.12302869530539329"/>
    <n v="1.3669855033932587E-2"/>
    <n v="5.23"/>
    <n v="0.64344007644720691"/>
    <n v="8.461146496815287"/>
    <n v="0.11566264603233153"/>
    <n v="0.52777743041487535"/>
  </r>
  <r>
    <s v="STT"/>
    <n v="14"/>
    <d v="2009-03-03T00:00:00"/>
    <n v="12"/>
    <s v="Quarles"/>
    <x v="14"/>
    <n v="90"/>
    <n v="10"/>
    <n v="15"/>
    <n v="8.75"/>
    <n v="2"/>
    <n v="481.05637508093707"/>
    <n v="4.8105637508093706E-2"/>
    <n v="432.95073757284337"/>
    <n v="4.3295073757284336E-2"/>
    <n v="4.8105637508093699E-3"/>
    <n v="5.86"/>
    <n v="0.25370913221768621"/>
    <n v="8.461146496815287"/>
    <n v="4.0702884627867308E-2"/>
    <n v="0.2130062475898189"/>
  </r>
  <r>
    <s v="STT"/>
    <n v="14"/>
    <d v="2009-03-03T00:00:00"/>
    <n v="12"/>
    <s v="Quarles"/>
    <x v="17"/>
    <n v="90"/>
    <n v="10"/>
    <n v="24"/>
    <n v="11"/>
    <n v="2"/>
    <n v="760.26542216872997"/>
    <n v="7.6026542216872994E-2"/>
    <n v="684.23887995185703"/>
    <n v="6.84238879951857E-2"/>
    <n v="7.6026542216872939E-3"/>
    <n v="5.23"/>
    <n v="0.35785693421482123"/>
    <n v="8.461146496815287"/>
    <n v="6.4327171134327399E-2"/>
    <n v="0.29352976308049383"/>
  </r>
  <r>
    <s v="STT"/>
    <n v="14"/>
    <d v="2009-03-03T00:00:00"/>
    <n v="12"/>
    <s v="Quarles"/>
    <x v="15"/>
    <n v="80"/>
    <n v="3"/>
    <n v="15"/>
    <n v="5.25"/>
    <n v="2"/>
    <n v="173.18029502913734"/>
    <n v="1.7318029502913734E-2"/>
    <n v="138.54423602330988"/>
    <n v="1.3854423602330988E-2"/>
    <n v="3.4636059005827453E-3"/>
    <n v="5.13"/>
    <n v="7.1073193079957964E-2"/>
    <n v="8.461146496815287"/>
    <n v="2.9306076932064454E-2"/>
    <n v="4.176711614789351E-2"/>
  </r>
  <r>
    <s v="STT"/>
    <n v="14"/>
    <d v="2009-03-03T00:00:00"/>
    <n v="12"/>
    <s v="Quarles"/>
    <x v="15"/>
    <n v="90"/>
    <n v="10"/>
    <n v="22"/>
    <n v="10.5"/>
    <n v="2"/>
    <n v="692.72118011654936"/>
    <n v="6.9272118011654935E-2"/>
    <n v="623.44906210489444"/>
    <n v="6.2344906210489444E-2"/>
    <n v="6.9272118011654907E-3"/>
    <n v="5.13"/>
    <n v="0.31982936885981084"/>
    <n v="8.461146496815287"/>
    <n v="5.8612153864128907E-2"/>
    <n v="0.26121721499568196"/>
  </r>
  <r>
    <s v="STT"/>
    <n v="14"/>
    <d v="2009-03-03T00:00:00"/>
    <n v="12"/>
    <s v="Quarles"/>
    <x v="17"/>
    <n v="40"/>
    <n v="8"/>
    <n v="10"/>
    <n v="6.5"/>
    <n v="2"/>
    <n v="265.46457922833753"/>
    <n v="2.6546457922833753E-2"/>
    <n v="106.18583169133501"/>
    <n v="1.0618583169133501E-2"/>
    <n v="1.592787475370025E-2"/>
    <n v="5.23"/>
    <n v="5.5535189974568216E-2"/>
    <n v="8.461146496815287"/>
    <n v="0.13476808167398352"/>
    <n v="-7.9232891699415303E-2"/>
  </r>
  <r>
    <s v="STT"/>
    <n v="14"/>
    <d v="2009-03-03T00:00:00"/>
    <n v="12"/>
    <s v="Quarles"/>
    <x v="15"/>
    <n v="70"/>
    <n v="5"/>
    <n v="15"/>
    <n v="6.25"/>
    <n v="2"/>
    <n v="245.43692606170259"/>
    <n v="2.4543692606170259E-2"/>
    <n v="171.8058482431918"/>
    <n v="1.7180584824319181E-2"/>
    <n v="7.3631077818510776E-3"/>
    <n v="5.13"/>
    <n v="8.8136400148757399E-2"/>
    <n v="8.461146496815287"/>
    <n v="6.2300333614082624E-2"/>
    <n v="2.5836066534674774E-2"/>
  </r>
  <r>
    <s v="STT"/>
    <n v="14"/>
    <d v="2009-03-03T00:00:00"/>
    <n v="12"/>
    <s v="Quarles"/>
    <x v="29"/>
    <n v="20"/>
    <n v="40"/>
    <n v="55"/>
    <n v="33.75"/>
    <n v="4"/>
    <n v="14313.881527918495"/>
    <n v="1.4313881527918495"/>
    <n v="2862.776305583699"/>
    <n v="0.28627763055836991"/>
    <n v="1.1451105222334796"/>
    <n v="17.940000000000001"/>
    <n v="5.1358206922171563"/>
    <n v="8.2253869969040245"/>
    <n v="9.41897719959724"/>
    <n v="-4.2831565073800837"/>
  </r>
  <r>
    <s v="STT"/>
    <n v="14"/>
    <d v="2009-03-03T00:00:00"/>
    <n v="12"/>
    <s v="Quarles"/>
    <x v="17"/>
    <n v="70"/>
    <n v="10"/>
    <n v="25"/>
    <n v="11.25"/>
    <n v="2"/>
    <n v="795.21564043991634"/>
    <n v="7.9521564043991633E-2"/>
    <n v="556.65094830794135"/>
    <n v="5.5665094830794133E-2"/>
    <n v="2.38564692131975E-2"/>
    <n v="5.23"/>
    <n v="0.29112844596505333"/>
    <n v="8.461146496815287"/>
    <n v="0.20185308090962778"/>
    <n v="8.9275365055425548E-2"/>
  </r>
  <r>
    <s v="STT"/>
    <n v="14"/>
    <d v="2009-03-03T00:00:00"/>
    <n v="12"/>
    <s v="Quarles"/>
    <x v="3"/>
    <n v="90"/>
    <n v="12"/>
    <n v="15"/>
    <n v="9.75"/>
    <n v="2"/>
    <n v="597.29530326375937"/>
    <n v="5.9729530326375936E-2"/>
    <n v="537.56577293738349"/>
    <n v="5.3756577293738346E-2"/>
    <n v="5.9729530326375901E-3"/>
    <n v="5.78"/>
    <n v="0.31071301675780766"/>
    <n v="9.0675767918088734"/>
    <n v="5.4160210297309039E-2"/>
    <n v="0.25655280646049861"/>
  </r>
  <r>
    <s v="STT"/>
    <n v="14"/>
    <d v="2009-03-03T00:00:00"/>
    <n v="12"/>
    <s v="Quarles"/>
    <x v="29"/>
    <n v="90"/>
    <n v="25"/>
    <n v="15"/>
    <n v="16.25"/>
    <n v="4"/>
    <n v="3318.3072403542192"/>
    <n v="0.33183072403542191"/>
    <n v="2986.4765163187972"/>
    <n v="0.29864765163187973"/>
    <n v="3.318307240354218E-2"/>
    <n v="17.940000000000001"/>
    <n v="5.3577388702759228"/>
    <n v="8.2253869969040245"/>
    <n v="0.27294361226542063"/>
    <n v="5.0847952580105025"/>
  </r>
  <r>
    <s v="STT"/>
    <n v="14"/>
    <d v="2009-03-03T00:00:00"/>
    <n v="12"/>
    <s v="Quarles"/>
    <x v="3"/>
    <n v="70"/>
    <n v="10"/>
    <n v="10"/>
    <n v="7.5"/>
    <n v="2"/>
    <n v="353.42917352885172"/>
    <n v="3.5342917352885174E-2"/>
    <n v="247.40042147019619"/>
    <n v="2.4740042147019619E-2"/>
    <n v="1.0602875205865555E-2"/>
    <n v="5.78"/>
    <n v="0.1429974436097734"/>
    <n v="9.0675767918088734"/>
    <n v="9.6142385143152237E-2"/>
    <n v="4.6855058466621163E-2"/>
  </r>
  <r>
    <s v="STT"/>
    <n v="14"/>
    <d v="2009-03-03T00:00:00"/>
    <n v="12"/>
    <s v="Quarles"/>
    <x v="3"/>
    <n v="70"/>
    <n v="10"/>
    <n v="10"/>
    <n v="7.5"/>
    <n v="2"/>
    <n v="353.42917352885172"/>
    <n v="3.5342917352885174E-2"/>
    <n v="247.40042147019619"/>
    <n v="2.4740042147019619E-2"/>
    <n v="1.0602875205865555E-2"/>
    <n v="5.78"/>
    <n v="0.1429974436097734"/>
    <n v="9.0675767918088734"/>
    <n v="9.6142385143152237E-2"/>
    <n v="4.6855058466621163E-2"/>
  </r>
  <r>
    <s v="STT"/>
    <n v="14"/>
    <d v="2009-03-03T00:00:00"/>
    <n v="12"/>
    <s v="Quarles"/>
    <x v="17"/>
    <n v="50"/>
    <n v="30"/>
    <n v="40"/>
    <n v="25"/>
    <n v="2"/>
    <n v="3926.9908169872415"/>
    <n v="0.39269908169872414"/>
    <n v="1963.4954084936207"/>
    <n v="0.19634954084936207"/>
    <n v="0.19634954084936207"/>
    <n v="5.23"/>
    <n v="1.0269080986421637"/>
    <n v="8.461146496815287"/>
    <n v="1.66134222970887"/>
    <n v="-0.63443413106670632"/>
  </r>
  <r>
    <s v="STT"/>
    <n v="14"/>
    <d v="2009-03-03T00:00:00"/>
    <n v="12"/>
    <s v="Quarles"/>
    <x v="17"/>
    <n v="80"/>
    <n v="20"/>
    <n v="20"/>
    <n v="15"/>
    <n v="2"/>
    <n v="1413.7166941154069"/>
    <n v="0.1413716694115407"/>
    <n v="1130.9733552923256"/>
    <n v="0.11309733552923255"/>
    <n v="2.8274333882308142E-2"/>
    <n v="5.23"/>
    <n v="0.59149906481788628"/>
    <n v="8.461146496815287"/>
    <n v="0.23923328107807731"/>
    <n v="0.35226578373980899"/>
  </r>
  <r>
    <s v="STT"/>
    <n v="14"/>
    <d v="2009-03-03T00:00:00"/>
    <n v="12"/>
    <s v="Quarles"/>
    <x v="29"/>
    <n v="70"/>
    <n v="40"/>
    <n v="150"/>
    <n v="57.5"/>
    <n v="4"/>
    <n v="41547.562843725012"/>
    <n v="4.1547562843725014"/>
    <n v="29083.293990607508"/>
    <n v="2.9083293990607508"/>
    <n v="1.2464268853117506"/>
    <n v="17.940000000000001"/>
    <n v="52.175429419149872"/>
    <n v="8.2253869969040245"/>
    <n v="10.252343495034857"/>
    <n v="41.923085924115014"/>
  </r>
  <r>
    <s v="STT"/>
    <n v="14"/>
    <d v="2009-03-03T00:00:00"/>
    <n v="12"/>
    <s v="Quarles"/>
    <x v="29"/>
    <n v="70"/>
    <n v="35"/>
    <n v="50"/>
    <n v="30"/>
    <n v="4"/>
    <n v="11309.733552923255"/>
    <n v="1.1309733552923256"/>
    <n v="7916.8134870462782"/>
    <n v="0.79168134870462781"/>
    <n v="0.33929200658769776"/>
    <n v="17.940000000000001"/>
    <n v="14.202763395761023"/>
    <n v="8.2253869969040245"/>
    <n v="2.7908080591399238"/>
    <n v="11.4119553366211"/>
  </r>
  <r>
    <s v="STT"/>
    <n v="14"/>
    <d v="2009-03-03T00:00:00"/>
    <n v="12"/>
    <s v="Quarles"/>
    <x v="17"/>
    <n v="70"/>
    <n v="20"/>
    <n v="15"/>
    <n v="13.75"/>
    <n v="2"/>
    <n v="1187.9147221386406"/>
    <n v="0.11879147221386406"/>
    <n v="831.54030549704839"/>
    <n v="8.3154030549704841E-2"/>
    <n v="3.563744166415922E-2"/>
    <n v="5.23"/>
    <n v="0.43489557977495635"/>
    <n v="8.461146496815287"/>
    <n v="0.30153361469215995"/>
    <n v="0.13336196508279641"/>
  </r>
  <r>
    <s v="STT"/>
    <n v="14"/>
    <d v="2009-03-03T00:00:00"/>
    <n v="12"/>
    <s v="Quarles"/>
    <x v="29"/>
    <n v="90"/>
    <n v="10"/>
    <n v="20"/>
    <n v="10"/>
    <n v="4"/>
    <n v="1256.6370614359173"/>
    <n v="0.12566370614359174"/>
    <n v="1130.9733552923256"/>
    <n v="0.11309733552923255"/>
    <n v="1.2566370614359182E-2"/>
    <n v="17.940000000000001"/>
    <n v="2.0289661993944321"/>
    <n v="8.2253869969040245"/>
    <n v="0.10336326144962685"/>
    <n v="1.9256029379448052"/>
  </r>
  <r>
    <s v="STT"/>
    <n v="14"/>
    <d v="2009-03-03T00:00:00"/>
    <n v="12"/>
    <s v="Quarles"/>
    <x v="15"/>
    <n v="90"/>
    <n v="2"/>
    <n v="20"/>
    <n v="6"/>
    <n v="2"/>
    <n v="226.1946710584651"/>
    <n v="2.2619467105846509E-2"/>
    <n v="203.57520395261861"/>
    <n v="2.0357520395261862E-2"/>
    <n v="2.2619467105846475E-3"/>
    <n v="5.13"/>
    <n v="0.10443407962769335"/>
    <n v="8.461146496815287"/>
    <n v="1.9138662486246152E-2"/>
    <n v="8.52954171414472E-2"/>
  </r>
  <r>
    <s v="STT"/>
    <n v="42"/>
    <d v="2009-03-03T00:00:00"/>
    <n v="10"/>
    <s v="Hemmer"/>
    <x v="17"/>
    <n v="35"/>
    <n v="2"/>
    <n v="16"/>
    <n v="5"/>
    <n v="2"/>
    <n v="157.07963267948966"/>
    <n v="1.5707963267948967E-2"/>
    <n v="54.977871437821378"/>
    <n v="5.4977871437821377E-3"/>
    <n v="1.0210176124166829E-2"/>
    <n v="5.23"/>
    <n v="2.8753426761980581E-2"/>
    <n v="8.461146496815287"/>
    <n v="8.638979594486125E-2"/>
    <n v="-5.7636369182880669E-2"/>
  </r>
  <r>
    <s v="STT"/>
    <n v="42"/>
    <d v="2009-03-03T00:00:00"/>
    <n v="10"/>
    <s v="Hemmer"/>
    <x v="30"/>
    <n v="50"/>
    <n v="15"/>
    <n v="15"/>
    <n v="11.25"/>
    <n v="4"/>
    <n v="1590.4312808798327"/>
    <n v="0.15904312808798327"/>
    <n v="795.21564043991634"/>
    <n v="7.9521564043991633E-2"/>
    <n v="7.9521564043991633E-2"/>
    <n v="9.41"/>
    <n v="0.74829791765396125"/>
    <n v="10.10190114068441"/>
    <n v="0.80331897852500744"/>
    <n v="-5.502106087104619E-2"/>
  </r>
  <r>
    <s v="STT"/>
    <n v="42"/>
    <d v="2009-03-03T00:00:00"/>
    <n v="10"/>
    <s v="Hemmer"/>
    <x v="3"/>
    <n v="30"/>
    <n v="7"/>
    <n v="12"/>
    <n v="6.5"/>
    <n v="2"/>
    <n v="265.46457922833753"/>
    <n v="2.6546457922833753E-2"/>
    <n v="79.639373768501258"/>
    <n v="7.9639373768501266E-3"/>
    <n v="1.8582520545983625E-2"/>
    <n v="5.78"/>
    <n v="4.6031558038193733E-2"/>
    <n v="9.0675767918088734"/>
    <n v="0.16849843203607268"/>
    <n v="-0.12246687399787895"/>
  </r>
  <r>
    <s v="STT"/>
    <n v="42"/>
    <d v="2009-03-03T00:00:00"/>
    <n v="10"/>
    <s v="Hemmer"/>
    <x v="3"/>
    <n v="60"/>
    <n v="2"/>
    <n v="11"/>
    <n v="3.75"/>
    <n v="2"/>
    <n v="88.35729338221293"/>
    <n v="8.8357293382212935E-3"/>
    <n v="53.014376029327757"/>
    <n v="5.3014376029327757E-3"/>
    <n v="3.5342917352885177E-3"/>
    <n v="5.78"/>
    <n v="3.0642309344951445E-2"/>
    <n v="9.0675767918088734"/>
    <n v="3.2047461714384072E-2"/>
    <n v="-1.4051523694326266E-3"/>
  </r>
  <r>
    <s v="STT"/>
    <n v="42"/>
    <d v="2009-03-03T00:00:00"/>
    <n v="10"/>
    <s v="Hemmer"/>
    <x v="4"/>
    <n v="50"/>
    <n v="160"/>
    <n v="195"/>
    <n v="128.75"/>
    <n v="2"/>
    <n v="104153.61394354411"/>
    <n v="10.415361394354411"/>
    <n v="52076.806971772057"/>
    <n v="5.2076806971772056"/>
    <n v="5.2076806971772056"/>
    <n v="11.49"/>
    <n v="59.836251210566097"/>
    <n v="8.1999999999999993"/>
    <n v="42.702981716853081"/>
    <n v="17.133269493713016"/>
  </r>
  <r>
    <s v="STT"/>
    <n v="42"/>
    <d v="2009-03-03T00:00:00"/>
    <n v="10"/>
    <s v="Hemmer"/>
    <x v="1"/>
    <n v="30"/>
    <n v="11"/>
    <n v="15"/>
    <n v="9.25"/>
    <n v="3"/>
    <n v="806.40756426833002"/>
    <n v="8.0640756426833007E-2"/>
    <n v="241.92226928049899"/>
    <n v="2.4192226928049898E-2"/>
    <n v="5.6448529498783109E-2"/>
    <n v="5.15"/>
    <n v="0.12458996867945699"/>
    <n v="11.257627118644068"/>
    <n v="0.63547649649308036"/>
    <n v="-0.51088652781362343"/>
  </r>
  <r>
    <s v="STT"/>
    <n v="42"/>
    <d v="2009-03-03T00:00:00"/>
    <n v="10"/>
    <s v="Hemmer"/>
    <x v="17"/>
    <n v="70"/>
    <n v="7"/>
    <n v="16"/>
    <n v="7.5"/>
    <n v="2"/>
    <n v="353.42917352885172"/>
    <n v="3.5342917352885174E-2"/>
    <n v="247.40042147019619"/>
    <n v="2.4740042147019619E-2"/>
    <n v="1.0602875205865555E-2"/>
    <n v="5.23"/>
    <n v="0.12939042042891261"/>
    <n v="8.461146496815287"/>
    <n v="8.971248040427901E-2"/>
    <n v="3.9677940024633596E-2"/>
  </r>
  <r>
    <s v="STT"/>
    <n v="42"/>
    <d v="2009-03-03T00:00:00"/>
    <n v="10"/>
    <s v="Hemmer"/>
    <x v="17"/>
    <n v="100"/>
    <n v="7"/>
    <n v="16"/>
    <n v="7.5"/>
    <n v="2"/>
    <n v="353.42917352885172"/>
    <n v="3.5342917352885174E-2"/>
    <n v="353.42917352885172"/>
    <n v="3.5342917352885174E-2"/>
    <n v="0"/>
    <n v="5.23"/>
    <n v="0.18484345775558947"/>
    <n v="8.461146496815287"/>
    <n v="0"/>
    <n v="0.18484345775558947"/>
  </r>
  <r>
    <s v="STT"/>
    <n v="42"/>
    <d v="2009-03-03T00:00:00"/>
    <n v="10"/>
    <s v="Hemmer"/>
    <x v="17"/>
    <n v="100"/>
    <n v="5"/>
    <n v="20"/>
    <n v="7.5"/>
    <n v="2"/>
    <n v="353.42917352885172"/>
    <n v="3.5342917352885174E-2"/>
    <n v="353.42917352885172"/>
    <n v="3.5342917352885174E-2"/>
    <n v="0"/>
    <n v="5.23"/>
    <n v="0.18484345775558947"/>
    <n v="8.461146496815287"/>
    <n v="0"/>
    <n v="0.18484345775558947"/>
  </r>
  <r>
    <s v="STT"/>
    <n v="42"/>
    <d v="2009-03-03T00:00:00"/>
    <n v="10"/>
    <s v="Hemmer"/>
    <x v="17"/>
    <n v="100"/>
    <n v="7"/>
    <n v="15"/>
    <n v="7.25"/>
    <n v="2"/>
    <n v="330.259927708627"/>
    <n v="3.3025992770862697E-2"/>
    <n v="330.259927708627"/>
    <n v="3.3025992770862697E-2"/>
    <n v="0"/>
    <n v="5.23"/>
    <n v="0.17272594219161191"/>
    <n v="8.461146496815287"/>
    <n v="0"/>
    <n v="0.17272594219161191"/>
  </r>
  <r>
    <s v="STT"/>
    <n v="42"/>
    <d v="2009-03-03T00:00:00"/>
    <n v="10"/>
    <s v="Hemmer"/>
    <x v="4"/>
    <n v="15"/>
    <n v="20"/>
    <n v="38"/>
    <n v="19.5"/>
    <n v="2"/>
    <n v="2389.1812130550375"/>
    <n v="0.23891812130550374"/>
    <n v="358.37718195825562"/>
    <n v="3.5837718195825562E-2"/>
    <n v="0.20308040310967818"/>
    <n v="11.49"/>
    <n v="0.41177538207003572"/>
    <n v="8.1999999999999993"/>
    <n v="1.665259305499361"/>
    <n v="-1.2534839234293251"/>
  </r>
  <r>
    <s v="STT"/>
    <n v="42"/>
    <d v="2009-03-03T00:00:00"/>
    <n v="10"/>
    <s v="Hemmer"/>
    <x v="17"/>
    <n v="75"/>
    <n v="25"/>
    <n v="50"/>
    <n v="25"/>
    <n v="2"/>
    <n v="3926.9908169872415"/>
    <n v="0.39269908169872414"/>
    <n v="2945.2431127404311"/>
    <n v="0.2945243112740431"/>
    <n v="9.8174770424681035E-2"/>
    <n v="5.23"/>
    <n v="1.5403621479632457"/>
    <n v="8.461146496815287"/>
    <n v="0.83067111485443501"/>
    <n v="0.70969103310881065"/>
  </r>
  <r>
    <s v="STT"/>
    <n v="42"/>
    <d v="2009-03-03T00:00:00"/>
    <n v="10"/>
    <s v="Hemmer"/>
    <x v="1"/>
    <n v="90"/>
    <n v="12"/>
    <n v="15"/>
    <n v="9.75"/>
    <n v="3"/>
    <n v="895.9429548956391"/>
    <n v="8.9594295489563908E-2"/>
    <n v="806.34865940607517"/>
    <n v="8.0634865940607522E-2"/>
    <n v="8.9594295489563852E-3"/>
    <n v="5.15"/>
    <n v="0.41526955959412876"/>
    <n v="11.257627118644068"/>
    <n v="0.10086191705791239"/>
    <n v="0.31440764253621634"/>
  </r>
  <r>
    <s v="STT"/>
    <n v="42"/>
    <d v="2009-03-03T00:00:00"/>
    <n v="10"/>
    <s v="Hemmer"/>
    <x v="17"/>
    <n v="25"/>
    <n v="45"/>
    <n v="45"/>
    <n v="33.75"/>
    <n v="2"/>
    <n v="7156.9407639592473"/>
    <n v="0.71569407639592475"/>
    <n v="1789.2351909898118"/>
    <n v="0.17892351909898119"/>
    <n v="0.53677055729694356"/>
    <n v="5.23"/>
    <n v="0.9357700048876717"/>
    <n v="8.461146496815287"/>
    <n v="4.5416943204666236"/>
    <n v="-3.6059243155789518"/>
  </r>
  <r>
    <s v="STT"/>
    <n v="42"/>
    <d v="2009-03-03T00:00:00"/>
    <n v="10"/>
    <s v="Hemmer"/>
    <x v="17"/>
    <n v="80"/>
    <n v="23"/>
    <n v="22"/>
    <n v="17"/>
    <n v="2"/>
    <n v="1815.8405537749004"/>
    <n v="0.18158405537749003"/>
    <n v="1452.6724430199204"/>
    <n v="0.14526724430199203"/>
    <n v="3.6316811075498001E-2"/>
    <n v="5.23"/>
    <n v="0.75974768769941836"/>
    <n v="8.461146496815287"/>
    <n v="0.30728185880695252"/>
    <n v="0.45246582889246584"/>
  </r>
  <r>
    <s v="STT"/>
    <n v="42"/>
    <d v="2009-03-03T00:00:00"/>
    <n v="10"/>
    <s v="Hemmer"/>
    <x v="30"/>
    <n v="90"/>
    <n v="17"/>
    <n v="22"/>
    <n v="14"/>
    <n v="4"/>
    <n v="2463.0086404143976"/>
    <n v="0.24630086404143978"/>
    <n v="2216.7077763729581"/>
    <n v="0.22167077763729581"/>
    <n v="2.4630086404143964E-2"/>
    <n v="9.41"/>
    <n v="2.0859220175669537"/>
    <n v="10.10190114068441"/>
    <n v="0.24881069794117747"/>
    <n v="1.8371113196257762"/>
  </r>
  <r>
    <s v="STT"/>
    <n v="42"/>
    <d v="2009-03-03T00:00:00"/>
    <n v="10"/>
    <s v="Hemmer"/>
    <x v="4"/>
    <n v="40"/>
    <n v="65"/>
    <n v="75"/>
    <n v="51.25"/>
    <n v="2"/>
    <n v="16503.178908388883"/>
    <n v="1.6503178908388882"/>
    <n v="6601.2715633555536"/>
    <n v="0.66012715633555541"/>
    <n v="0.99019073450333284"/>
    <n v="11.49"/>
    <n v="7.584861026295532"/>
    <n v="8.1999999999999993"/>
    <n v="8.119564022927328"/>
    <n v="-0.53470299663179599"/>
  </r>
  <r>
    <s v="STT"/>
    <n v="42"/>
    <d v="2009-03-03T00:00:00"/>
    <n v="10"/>
    <s v="Hemmer"/>
    <x v="30"/>
    <n v="100"/>
    <n v="15"/>
    <n v="22"/>
    <n v="13"/>
    <n v="4"/>
    <n v="2123.7166338267002"/>
    <n v="0.21237166338267002"/>
    <n v="2123.7166338267002"/>
    <n v="0.21237166338267002"/>
    <n v="0"/>
    <n v="9.41"/>
    <n v="1.998417352430925"/>
    <n v="10.10190114068441"/>
    <n v="0"/>
    <n v="1.998417352430925"/>
  </r>
  <r>
    <s v="STT"/>
    <n v="42"/>
    <d v="2009-03-03T00:00:00"/>
    <n v="10"/>
    <s v="Hemmer"/>
    <x v="17"/>
    <n v="90"/>
    <n v="10"/>
    <n v="11"/>
    <n v="7.75"/>
    <n v="2"/>
    <n v="377.38381751247391"/>
    <n v="3.7738381751247392E-2"/>
    <n v="339.64543576122651"/>
    <n v="3.3964543576122649E-2"/>
    <n v="3.7738381751247427E-3"/>
    <n v="5.23"/>
    <n v="0.17763456290312146"/>
    <n v="8.461146496815287"/>
    <n v="3.1930997655004512E-2"/>
    <n v="0.14570356524811695"/>
  </r>
  <r>
    <s v="STT"/>
    <n v="42"/>
    <d v="2009-03-03T00:00:00"/>
    <n v="10"/>
    <s v="Hemmer"/>
    <x v="17"/>
    <n v="20"/>
    <n v="20"/>
    <n v="16"/>
    <n v="14"/>
    <n v="2"/>
    <n v="1231.5043202071988"/>
    <n v="0.12315043202071989"/>
    <n v="246.30086404143978"/>
    <n v="2.4630086404143978E-2"/>
    <n v="9.8520345616575911E-2"/>
    <n v="5.23"/>
    <n v="0.12881535189367302"/>
    <n v="8.461146496815287"/>
    <n v="0.83359507717872261"/>
    <n v="-0.70477972528504962"/>
  </r>
  <r>
    <s v="STT"/>
    <n v="42"/>
    <d v="2009-03-03T00:00:00"/>
    <n v="10"/>
    <s v="Hemmer"/>
    <x v="1"/>
    <n v="20"/>
    <n v="10"/>
    <n v="17"/>
    <n v="9.25"/>
    <n v="3"/>
    <n v="806.40756426833002"/>
    <n v="8.0640756426833007E-2"/>
    <n v="161.28151285366602"/>
    <n v="1.6128151285366602E-2"/>
    <n v="6.4512605141466409E-2"/>
    <n v="5.15"/>
    <n v="8.3059979119638014E-2"/>
    <n v="11.257627118644068"/>
    <n v="0.72625885313494898"/>
    <n v="-0.64319887401531095"/>
  </r>
  <r>
    <s v="STT"/>
    <n v="42"/>
    <d v="2009-03-03T00:00:00"/>
    <n v="10"/>
    <s v="Hemmer"/>
    <x v="17"/>
    <n v="85"/>
    <n v="10"/>
    <n v="13"/>
    <n v="8.25"/>
    <n v="2"/>
    <n v="427.6492999699106"/>
    <n v="4.2764929996991059E-2"/>
    <n v="363.50190497442401"/>
    <n v="3.6350190497442404E-2"/>
    <n v="6.4147394995486551E-3"/>
    <n v="5.23"/>
    <n v="0.1901114963016238"/>
    <n v="8.461146496815287"/>
    <n v="5.427605064458875E-2"/>
    <n v="0.13583544565703504"/>
  </r>
  <r>
    <s v="STT"/>
    <n v="42"/>
    <d v="2009-03-03T00:00:00"/>
    <n v="10"/>
    <s v="Hemmer"/>
    <x v="30"/>
    <n v="90"/>
    <n v="17"/>
    <n v="20"/>
    <n v="13.5"/>
    <n v="4"/>
    <n v="2290.221044466959"/>
    <n v="0.22902210444669591"/>
    <n v="2061.1989400202633"/>
    <n v="0.20611989400202632"/>
    <n v="2.2902210444669585E-2"/>
    <n v="9.41"/>
    <n v="1.9395882025590676"/>
    <n v="10.10190114068441"/>
    <n v="0.23135586581520209"/>
    <n v="1.7082323367438654"/>
  </r>
  <r>
    <s v="STT"/>
    <n v="42"/>
    <d v="2009-03-03T00:00:00"/>
    <n v="10"/>
    <s v="Hemmer"/>
    <x v="17"/>
    <n v="85"/>
    <n v="17"/>
    <n v="26"/>
    <n v="15"/>
    <n v="2"/>
    <n v="1413.7166941154069"/>
    <n v="0.1413716694115407"/>
    <n v="1201.6591899980958"/>
    <n v="0.12016591899980958"/>
    <n v="2.1205750411731117E-2"/>
    <n v="5.23"/>
    <n v="0.62846775636900409"/>
    <n v="8.461146496815287"/>
    <n v="0.17942496080855808"/>
    <n v="0.44904279556044602"/>
  </r>
  <r>
    <s v="STT"/>
    <n v="42"/>
    <d v="2009-03-03T00:00:00"/>
    <n v="10"/>
    <s v="Hemmer"/>
    <x v="17"/>
    <n v="100"/>
    <n v="10"/>
    <n v="16"/>
    <n v="9"/>
    <n v="2"/>
    <n v="508.93800988154646"/>
    <n v="5.0893800988154644E-2"/>
    <n v="508.93800988154646"/>
    <n v="5.0893800988154644E-2"/>
    <n v="0"/>
    <n v="5.23"/>
    <n v="0.26617457916804882"/>
    <n v="8.461146496815287"/>
    <n v="0"/>
    <n v="0.26617457916804882"/>
  </r>
  <r>
    <s v="STT"/>
    <n v="42"/>
    <d v="2009-03-03T00:00:00"/>
    <n v="10"/>
    <s v="Hemmer"/>
    <x v="17"/>
    <n v="15"/>
    <n v="50"/>
    <n v="40"/>
    <n v="35"/>
    <n v="2"/>
    <n v="7696.9020012949932"/>
    <n v="0.76969020012949929"/>
    <n v="1154.535300194249"/>
    <n v="0.11545353001942489"/>
    <n v="0.65423667011007436"/>
    <n v="5.23"/>
    <n v="0.60382196200159222"/>
    <n v="8.461146496815287"/>
    <n v="5.5355923093899539"/>
    <n v="-4.9317703473883618"/>
  </r>
  <r>
    <s v="STT"/>
    <n v="58"/>
    <d v="2009-03-03T00:00:00"/>
    <n v="20"/>
    <s v="Campbell"/>
    <x v="17"/>
    <n v="80"/>
    <n v="10"/>
    <n v="12"/>
    <n v="8"/>
    <n v="2"/>
    <n v="402.12385965949352"/>
    <n v="4.0212385965949352E-2"/>
    <n v="321.69908772759482"/>
    <n v="3.2169908772759478E-2"/>
    <n v="8.0424771931898731E-3"/>
    <n v="5.23"/>
    <n v="0.16824862288153208"/>
    <n v="8.461146496815287"/>
    <n v="6.8048577728875334E-2"/>
    <n v="0.10020004515265675"/>
  </r>
  <r>
    <s v="STT"/>
    <n v="58"/>
    <d v="2009-03-03T00:00:00"/>
    <n v="20"/>
    <s v="Campbell"/>
    <x v="3"/>
    <n v="70"/>
    <n v="10"/>
    <n v="15"/>
    <n v="8.75"/>
    <n v="2"/>
    <n v="481.05637508093707"/>
    <n v="4.8105637508093706E-2"/>
    <n v="336.73946255665595"/>
    <n v="3.3673946255665596E-2"/>
    <n v="1.443169125242811E-2"/>
    <n v="5.78"/>
    <n v="0.19463540935774715"/>
    <n v="9.0675767918088734"/>
    <n v="0.13086046866706827"/>
    <n v="6.3774940690678877E-2"/>
  </r>
  <r>
    <s v="STT"/>
    <n v="58"/>
    <d v="2009-03-03T00:00:00"/>
    <n v="20"/>
    <s v="Campbell"/>
    <x v="3"/>
    <n v="80"/>
    <n v="10"/>
    <n v="15"/>
    <n v="8.75"/>
    <n v="2"/>
    <n v="481.05637508093707"/>
    <n v="4.8105637508093706E-2"/>
    <n v="384.84510006474966"/>
    <n v="3.8484510006474966E-2"/>
    <n v="9.6211275016187398E-3"/>
    <n v="5.78"/>
    <n v="0.22244046783742533"/>
    <n v="9.0675767918088734"/>
    <n v="8.724031244471217E-2"/>
    <n v="0.13520015539271316"/>
  </r>
  <r>
    <s v="STT"/>
    <n v="58"/>
    <d v="2009-03-03T00:00:00"/>
    <n v="20"/>
    <s v="Campbell"/>
    <x v="9"/>
    <n v="10"/>
    <n v="20"/>
    <n v="30"/>
    <n v="17.5"/>
    <n v="3"/>
    <n v="2886.3382504856222"/>
    <n v="0.28863382504856222"/>
    <n v="288.63382504856224"/>
    <n v="2.8863382504856223E-2"/>
    <n v="0.25977044254370601"/>
    <n v="10.71"/>
    <n v="0.30912682662701019"/>
    <n v="8.1999999999999993"/>
    <n v="2.1301176288583892"/>
    <n v="-1.820990802231379"/>
  </r>
  <r>
    <s v="STT"/>
    <n v="58"/>
    <d v="2009-03-03T00:00:00"/>
    <n v="20"/>
    <s v="Campbell"/>
    <x v="3"/>
    <n v="100"/>
    <n v="10"/>
    <n v="10"/>
    <n v="7.5"/>
    <n v="2"/>
    <n v="353.42917352885172"/>
    <n v="3.5342917352885174E-2"/>
    <n v="353.42917352885172"/>
    <n v="3.5342917352885174E-2"/>
    <n v="0"/>
    <n v="5.78"/>
    <n v="0.20428206229967633"/>
    <n v="9.0675767918088734"/>
    <n v="0"/>
    <n v="0.20428206229967633"/>
  </r>
  <r>
    <s v="STT"/>
    <n v="58"/>
    <d v="2009-03-03T00:00:00"/>
    <n v="20"/>
    <s v="Campbell"/>
    <x v="3"/>
    <n v="60"/>
    <n v="15"/>
    <n v="15"/>
    <n v="11.25"/>
    <n v="2"/>
    <n v="795.21564043991634"/>
    <n v="7.9521564043991633E-2"/>
    <n v="477.12938426394976"/>
    <n v="4.7712938426394978E-2"/>
    <n v="3.1808625617596654E-2"/>
    <n v="5.78"/>
    <n v="0.27578078410456297"/>
    <n v="9.0675767918088734"/>
    <n v="0.28842715542945663"/>
    <n v="-1.2646371324893657E-2"/>
  </r>
  <r>
    <s v="STT"/>
    <n v="58"/>
    <d v="2009-03-03T00:00:00"/>
    <n v="20"/>
    <s v="Campbell"/>
    <x v="9"/>
    <n v="10"/>
    <n v="10"/>
    <n v="25"/>
    <n v="11.25"/>
    <n v="3"/>
    <n v="1192.8234606598746"/>
    <n v="0.11928234606598746"/>
    <n v="119.28234606598747"/>
    <n v="1.1928234606598746E-2"/>
    <n v="0.10735411145938872"/>
    <n v="10.71"/>
    <n v="0.12775139263667259"/>
    <n v="8.1999999999999993"/>
    <n v="0.88030371396698748"/>
    <n v="-0.75255232133031491"/>
  </r>
  <r>
    <s v="STT"/>
    <n v="58"/>
    <d v="2009-03-03T00:00:00"/>
    <n v="20"/>
    <s v="Campbell"/>
    <x v="3"/>
    <n v="90"/>
    <n v="5"/>
    <n v="15"/>
    <n v="6.25"/>
    <n v="2"/>
    <n v="245.43692606170259"/>
    <n v="2.4543692606170259E-2"/>
    <n v="220.89323345553234"/>
    <n v="2.2089323345553233E-2"/>
    <n v="2.4543692606170259E-3"/>
    <n v="5.78"/>
    <n v="0.12767628893729768"/>
    <n v="9.0675767918088734"/>
    <n v="2.2255181746100049E-2"/>
    <n v="0.10542110719119763"/>
  </r>
  <r>
    <s v="STT"/>
    <n v="58"/>
    <d v="2009-03-03T00:00:00"/>
    <n v="20"/>
    <s v="Campbell"/>
    <x v="8"/>
    <n v="80"/>
    <n v="20"/>
    <n v="25"/>
    <n v="16.25"/>
    <n v="2"/>
    <n v="1659.1536201771096"/>
    <n v="0.16591536201771095"/>
    <n v="1327.3228961416878"/>
    <n v="0.13273228961416877"/>
    <n v="3.318307240354218E-2"/>
    <n v="6.62"/>
    <n v="0.87868775724579729"/>
    <n v="8.3025000000000002"/>
    <n v="0.27550245863040895"/>
    <n v="0.60318529861538828"/>
  </r>
  <r>
    <s v="STT"/>
    <n v="58"/>
    <d v="2009-03-03T00:00:00"/>
    <n v="20"/>
    <s v="Campbell"/>
    <x v="3"/>
    <n v="90"/>
    <n v="10"/>
    <n v="10"/>
    <n v="7.5"/>
    <n v="2"/>
    <n v="353.42917352885172"/>
    <n v="3.5342917352885174E-2"/>
    <n v="318.08625617596658"/>
    <n v="3.1808625617596661E-2"/>
    <n v="3.5342917352885125E-3"/>
    <n v="5.78"/>
    <n v="0.18385385606970872"/>
    <n v="9.0675767918088734"/>
    <n v="3.2047461714384023E-2"/>
    <n v="0.1518063943553247"/>
  </r>
  <r>
    <s v="STT"/>
    <n v="58"/>
    <d v="2009-03-03T00:00:00"/>
    <n v="20"/>
    <s v="Campbell"/>
    <x v="3"/>
    <n v="90"/>
    <n v="10"/>
    <n v="10"/>
    <n v="7.5"/>
    <n v="2"/>
    <n v="353.42917352885172"/>
    <n v="3.5342917352885174E-2"/>
    <n v="318.08625617596658"/>
    <n v="3.1808625617596661E-2"/>
    <n v="3.5342917352885125E-3"/>
    <n v="5.78"/>
    <n v="0.18385385606970872"/>
    <n v="9.0675767918088734"/>
    <n v="3.2047461714384023E-2"/>
    <n v="0.1518063943553247"/>
  </r>
  <r>
    <s v="STT"/>
    <n v="58"/>
    <d v="2009-03-03T00:00:00"/>
    <n v="20"/>
    <s v="Campbell"/>
    <x v="23"/>
    <n v="40"/>
    <n v="35"/>
    <n v="50"/>
    <n v="30"/>
    <n v="4"/>
    <n v="11309.733552923255"/>
    <n v="1.1309733552923256"/>
    <n v="4523.8934211693022"/>
    <n v="0.45238934211693022"/>
    <n v="0.6785840131753953"/>
    <n v="19.28"/>
    <n v="8.7220665160144151"/>
    <n v="10.10190114068441"/>
    <n v="6.8549886167467307"/>
    <n v="1.8670778992676844"/>
  </r>
  <r>
    <s v="STT"/>
    <n v="58"/>
    <d v="2009-03-03T00:00:00"/>
    <n v="20"/>
    <s v="Campbell"/>
    <x v="1"/>
    <n v="60"/>
    <n v="10"/>
    <n v="15"/>
    <n v="8.75"/>
    <n v="3"/>
    <n v="721.58456262140555"/>
    <n v="7.2158456262140555E-2"/>
    <n v="432.95073757284331"/>
    <n v="4.3295073757284329E-2"/>
    <n v="2.8863382504856226E-2"/>
    <n v="5.15"/>
    <n v="0.22296962985001431"/>
    <n v="11.257627118644068"/>
    <n v="0.3249331976224662"/>
    <n v="-0.10196356777245189"/>
  </r>
  <r>
    <s v="STT"/>
    <n v="58"/>
    <d v="2009-03-03T00:00:00"/>
    <n v="20"/>
    <s v="Campbell"/>
    <x v="3"/>
    <n v="60"/>
    <n v="10"/>
    <n v="10"/>
    <n v="7.5"/>
    <n v="2"/>
    <n v="353.42917352885172"/>
    <n v="3.5342917352885174E-2"/>
    <n v="212.05750411731103"/>
    <n v="2.1205750411731103E-2"/>
    <n v="1.4137166941154071E-2"/>
    <n v="5.78"/>
    <n v="0.12256923737980578"/>
    <n v="9.0675767918088734"/>
    <n v="0.12818984685753629"/>
    <n v="-5.6206094777305066E-3"/>
  </r>
  <r>
    <s v="STT"/>
    <n v="58"/>
    <d v="2009-03-03T00:00:00"/>
    <n v="20"/>
    <s v="Campbell"/>
    <x v="3"/>
    <n v="80"/>
    <n v="10"/>
    <n v="10"/>
    <n v="7.5"/>
    <n v="2"/>
    <n v="353.42917352885172"/>
    <n v="3.5342917352885174E-2"/>
    <n v="282.74333882308139"/>
    <n v="2.8274333882308138E-2"/>
    <n v="7.0685834705770355E-3"/>
    <n v="5.78"/>
    <n v="0.16342564983974106"/>
    <n v="9.0675767918088734"/>
    <n v="6.4094923428768144E-2"/>
    <n v="9.9330726410972917E-2"/>
  </r>
  <r>
    <s v="STT"/>
    <n v="58"/>
    <d v="2009-03-03T00:00:00"/>
    <n v="20"/>
    <s v="Campbell"/>
    <x v="3"/>
    <n v="80"/>
    <n v="10"/>
    <n v="30"/>
    <n v="12.5"/>
    <n v="2"/>
    <n v="981.74770424681037"/>
    <n v="9.8174770424681035E-2"/>
    <n v="785.39816339744834"/>
    <n v="7.8539816339744828E-2"/>
    <n v="1.9634954084936207E-2"/>
    <n v="5.78"/>
    <n v="0.45396013844372513"/>
    <n v="9.0675767918088734"/>
    <n v="0.17804145396880039"/>
    <n v="0.27591868447492474"/>
  </r>
  <r>
    <s v="STT"/>
    <n v="58"/>
    <d v="2009-03-03T00:00:00"/>
    <n v="20"/>
    <s v="Campbell"/>
    <x v="14"/>
    <n v="30"/>
    <n v="5"/>
    <n v="10"/>
    <n v="5"/>
    <n v="2"/>
    <n v="157.07963267948966"/>
    <n v="1.5707963267948967E-2"/>
    <n v="47.1238898038469"/>
    <n v="4.7123889803846897E-3"/>
    <n v="1.0995574287564277E-2"/>
    <n v="5.86"/>
    <n v="2.7614599425054284E-2"/>
    <n v="8.461146496815287"/>
    <n v="9.3035164863696729E-2"/>
    <n v="-6.5420565438642442E-2"/>
  </r>
  <r>
    <s v="STT"/>
    <n v="58"/>
    <d v="2009-03-03T00:00:00"/>
    <n v="20"/>
    <s v="Campbell"/>
    <x v="4"/>
    <n v="20"/>
    <n v="55"/>
    <n v="100"/>
    <n v="52.5"/>
    <n v="2"/>
    <n v="17318.029502913734"/>
    <n v="1.7318029502913734"/>
    <n v="3463.6059005827469"/>
    <n v="0.34636059005827469"/>
    <n v="1.3854423602330987"/>
    <n v="11.49"/>
    <n v="3.9796831797695762"/>
    <n v="8.1999999999999993"/>
    <n v="11.36062735391141"/>
    <n v="-7.3809441741418329"/>
  </r>
  <r>
    <s v="STT"/>
    <n v="58"/>
    <d v="2009-03-03T00:00:00"/>
    <n v="20"/>
    <s v="Campbell"/>
    <x v="17"/>
    <n v="70"/>
    <n v="10"/>
    <n v="25"/>
    <n v="11.25"/>
    <n v="2"/>
    <n v="795.21564043991634"/>
    <n v="7.9521564043991633E-2"/>
    <n v="556.65094830794135"/>
    <n v="5.5665094830794133E-2"/>
    <n v="2.38564692131975E-2"/>
    <n v="5.23"/>
    <n v="0.29112844596505333"/>
    <n v="8.461146496815287"/>
    <n v="0.20185308090962778"/>
    <n v="8.9275365055425548E-2"/>
  </r>
  <r>
    <s v="STT"/>
    <n v="58"/>
    <d v="2009-03-03T00:00:00"/>
    <n v="20"/>
    <s v="Campbell"/>
    <x v="3"/>
    <n v="80"/>
    <n v="10"/>
    <n v="15"/>
    <n v="8.75"/>
    <n v="2"/>
    <n v="481.05637508093707"/>
    <n v="4.8105637508093706E-2"/>
    <n v="384.84510006474966"/>
    <n v="3.8484510006474966E-2"/>
    <n v="9.6211275016187398E-3"/>
    <n v="5.78"/>
    <n v="0.22244046783742533"/>
    <n v="9.0675767918088734"/>
    <n v="8.724031244471217E-2"/>
    <n v="0.13520015539271316"/>
  </r>
  <r>
    <s v="STT"/>
    <n v="58"/>
    <d v="2009-03-03T00:00:00"/>
    <n v="20"/>
    <s v="Campbell"/>
    <x v="9"/>
    <n v="50"/>
    <n v="30"/>
    <n v="35"/>
    <n v="23.75"/>
    <n v="3"/>
    <n v="5316.1638184964777"/>
    <n v="0.53161638184964777"/>
    <n v="2658.0819092482388"/>
    <n v="0.26580819092482388"/>
    <n v="0.26580819092482388"/>
    <n v="10.71"/>
    <n v="2.8468057248048639"/>
    <n v="8.1999999999999993"/>
    <n v="2.1796271655835557"/>
    <n v="0.6671785592213082"/>
  </r>
  <r>
    <s v="STT"/>
    <n v="58"/>
    <d v="2009-03-03T00:00:00"/>
    <n v="20"/>
    <s v="Campbell"/>
    <x v="14"/>
    <n v="80"/>
    <n v="10"/>
    <n v="15"/>
    <n v="8.75"/>
    <n v="2"/>
    <n v="481.05637508093707"/>
    <n v="4.8105637508093706E-2"/>
    <n v="384.84510006474966"/>
    <n v="3.8484510006474966E-2"/>
    <n v="9.6211275016187398E-3"/>
    <n v="5.86"/>
    <n v="0.22551922863794333"/>
    <n v="8.461146496815287"/>
    <n v="8.1405769255734617E-2"/>
    <n v="0.14411345938220871"/>
  </r>
  <r>
    <s v="STT"/>
    <n v="58"/>
    <d v="2009-03-03T00:00:00"/>
    <n v="20"/>
    <s v="Campbell"/>
    <x v="3"/>
    <n v="70"/>
    <n v="10"/>
    <n v="15"/>
    <n v="8.75"/>
    <n v="2"/>
    <n v="481.05637508093707"/>
    <n v="4.8105637508093706E-2"/>
    <n v="336.73946255665595"/>
    <n v="3.3673946255665596E-2"/>
    <n v="1.443169125242811E-2"/>
    <n v="5.78"/>
    <n v="0.19463540935774715"/>
    <n v="9.0675767918088734"/>
    <n v="0.13086046866706827"/>
    <n v="6.3774940690678877E-2"/>
  </r>
  <r>
    <s v="STT"/>
    <n v="58"/>
    <d v="2009-03-03T00:00:00"/>
    <n v="20"/>
    <s v="Campbell"/>
    <x v="3"/>
    <n v="60"/>
    <n v="5"/>
    <n v="10"/>
    <n v="5"/>
    <n v="2"/>
    <n v="157.07963267948966"/>
    <n v="1.5707963267948967E-2"/>
    <n v="94.247779607693801"/>
    <n v="9.4247779607693795E-3"/>
    <n v="6.2831853071795875E-3"/>
    <n v="5.78"/>
    <n v="5.4475216613247016E-2"/>
    <n v="9.0675767918088734"/>
    <n v="5.6973265270016137E-2"/>
    <n v="-2.498048656769121E-3"/>
  </r>
  <r>
    <s v="STT"/>
    <n v="58"/>
    <d v="2009-03-03T00:00:00"/>
    <n v="20"/>
    <s v="Campbell"/>
    <x v="3"/>
    <n v="80"/>
    <n v="10"/>
    <n v="15"/>
    <n v="8.75"/>
    <n v="2"/>
    <n v="481.05637508093707"/>
    <n v="4.8105637508093706E-2"/>
    <n v="384.84510006474966"/>
    <n v="3.8484510006474966E-2"/>
    <n v="9.6211275016187398E-3"/>
    <n v="5.78"/>
    <n v="0.22244046783742533"/>
    <n v="9.0675767918088734"/>
    <n v="8.724031244471217E-2"/>
    <n v="0.13520015539271316"/>
  </r>
  <r>
    <s v="STT"/>
    <n v="58"/>
    <d v="2009-03-03T00:00:00"/>
    <n v="20"/>
    <s v="Campbell"/>
    <x v="3"/>
    <n v="90"/>
    <n v="10"/>
    <n v="10"/>
    <n v="7.5"/>
    <n v="2"/>
    <n v="353.42917352885172"/>
    <n v="3.5342917352885174E-2"/>
    <n v="318.08625617596658"/>
    <n v="3.1808625617596661E-2"/>
    <n v="3.5342917352885125E-3"/>
    <n v="5.78"/>
    <n v="0.18385385606970872"/>
    <n v="9.0675767918088734"/>
    <n v="3.2047461714384023E-2"/>
    <n v="0.1518063943553247"/>
  </r>
  <r>
    <s v="STT"/>
    <n v="58"/>
    <d v="2009-03-03T00:00:00"/>
    <n v="20"/>
    <s v="Campbell"/>
    <x v="9"/>
    <n v="20"/>
    <n v="25"/>
    <n v="40"/>
    <n v="22.5"/>
    <n v="3"/>
    <n v="4771.2938426394985"/>
    <n v="0.47712938426394985"/>
    <n v="954.25876852789975"/>
    <n v="9.542587685278997E-2"/>
    <n v="0.38170350741115988"/>
    <n v="10.71"/>
    <n v="1.0220111410933808"/>
    <n v="8.1999999999999993"/>
    <n v="3.1299687607715105"/>
    <n v="-2.10795761967813"/>
  </r>
  <r>
    <s v="STT"/>
    <n v="58"/>
    <d v="2009-03-03T00:00:00"/>
    <n v="20"/>
    <s v="Campbell"/>
    <x v="23"/>
    <n v="90"/>
    <n v="10"/>
    <n v="15"/>
    <n v="8.75"/>
    <n v="4"/>
    <n v="962.11275016187415"/>
    <n v="9.6211275016187411E-2"/>
    <n v="865.90147514568673"/>
    <n v="8.6590147514568672E-2"/>
    <n v="9.6211275016187398E-3"/>
    <n v="19.28"/>
    <n v="1.6694580440808842"/>
    <n v="10.10190114068441"/>
    <n v="9.7191678883272486E-2"/>
    <n v="1.5722663651976116"/>
  </r>
  <r>
    <s v="STT"/>
    <n v="58"/>
    <d v="2009-03-03T00:00:00"/>
    <n v="20"/>
    <s v="Campbell"/>
    <x v="17"/>
    <n v="100"/>
    <n v="10"/>
    <n v="10"/>
    <n v="7.5"/>
    <n v="2"/>
    <n v="353.42917352885172"/>
    <n v="3.5342917352885174E-2"/>
    <n v="353.42917352885172"/>
    <n v="3.5342917352885174E-2"/>
    <n v="0"/>
    <n v="5.23"/>
    <n v="0.18484345775558947"/>
    <n v="8.461146496815287"/>
    <n v="0"/>
    <n v="0.18484345775558947"/>
  </r>
  <r>
    <s v="STT"/>
    <n v="58"/>
    <d v="2009-03-03T00:00:00"/>
    <n v="20"/>
    <s v="Campbell"/>
    <x v="4"/>
    <n v="10"/>
    <n v="75"/>
    <n v="40"/>
    <n v="47.5"/>
    <n v="2"/>
    <n v="14176.436849323942"/>
    <n v="1.4176436849323941"/>
    <n v="1417.6436849323943"/>
    <n v="0.14176436849323942"/>
    <n v="1.2758793164391546"/>
    <n v="11.49"/>
    <n v="1.628872593987321"/>
    <n v="8.1999999999999993"/>
    <n v="10.462210394801067"/>
    <n v="-8.8333378008137462"/>
  </r>
  <r>
    <s v="STT"/>
    <n v="58"/>
    <d v="2009-03-03T00:00:00"/>
    <n v="20"/>
    <s v="Campbell"/>
    <x v="4"/>
    <n v="60"/>
    <n v="40"/>
    <n v="70"/>
    <n v="37.5"/>
    <n v="2"/>
    <n v="8835.7293382212938"/>
    <n v="0.88357293382212942"/>
    <n v="5301.4376029327759"/>
    <n v="0.53014376029327759"/>
    <n v="0.35342917352885184"/>
    <n v="11.49"/>
    <n v="6.0913518057697598"/>
    <n v="8.1999999999999993"/>
    <n v="2.8981192229365846"/>
    <n v="3.1932325828331751"/>
  </r>
  <r>
    <s v="STT"/>
    <n v="58"/>
    <d v="2009-03-03T00:00:00"/>
    <n v="20"/>
    <s v="Campbell"/>
    <x v="17"/>
    <n v="100"/>
    <n v="5"/>
    <n v="15"/>
    <n v="6.25"/>
    <n v="2"/>
    <n v="245.43692606170259"/>
    <n v="2.4543692606170259E-2"/>
    <n v="245.43692606170259"/>
    <n v="2.4543692606170259E-2"/>
    <n v="0"/>
    <n v="5.23"/>
    <n v="0.12836351233027046"/>
    <n v="8.461146496815287"/>
    <n v="0"/>
    <n v="0.12836351233027046"/>
  </r>
  <r>
    <s v="STT"/>
    <n v="58"/>
    <d v="2009-03-03T00:00:00"/>
    <n v="20"/>
    <s v="Campbell"/>
    <x v="5"/>
    <n v="100"/>
    <n v="10"/>
    <n v="20"/>
    <n v="10"/>
    <n v="1"/>
    <n v="314.15926535897933"/>
    <n v="3.1415926535897934E-2"/>
    <n v="314.15926535897933"/>
    <n v="3.1415926535897934E-2"/>
    <n v="0"/>
    <n v="1.93"/>
    <n v="6.0632738214283013E-2"/>
    <n v="8.104694792715291"/>
    <n v="0"/>
    <n v="6.0632738214283013E-2"/>
  </r>
  <r>
    <s v="STT"/>
    <n v="58"/>
    <d v="2009-03-03T00:00:00"/>
    <n v="20"/>
    <s v="Campbell"/>
    <x v="2"/>
    <n v="80"/>
    <n v="15"/>
    <n v="40"/>
    <n v="17.5"/>
    <n v="2"/>
    <n v="1924.2255003237483"/>
    <n v="0.19242255003237482"/>
    <n v="1539.3804002589986"/>
    <n v="0.15393804002589986"/>
    <n v="3.8484510006474959E-2"/>
    <n v="6.51"/>
    <n v="1.0021366405686081"/>
    <n v="8.2509316770186327"/>
    <n v="0.3175330626869648"/>
    <n v="0.68460357788164328"/>
  </r>
  <r>
    <s v="STT"/>
    <n v="58"/>
    <d v="2009-03-03T00:00:00"/>
    <n v="20"/>
    <s v="Campbell"/>
    <x v="2"/>
    <n v="80"/>
    <n v="5"/>
    <n v="15"/>
    <n v="6.25"/>
    <n v="2"/>
    <n v="245.43692606170259"/>
    <n v="2.4543692606170259E-2"/>
    <n v="196.34954084936209"/>
    <n v="1.9634954084936207E-2"/>
    <n v="4.9087385212340517E-3"/>
    <n v="6.51"/>
    <n v="0.1278235510929347"/>
    <n v="8.2509316770186327"/>
    <n v="4.0501666159051639E-2"/>
    <n v="8.7321884933883057E-2"/>
  </r>
  <r>
    <s v="STT"/>
    <n v="58"/>
    <d v="2009-03-03T00:00:00"/>
    <n v="20"/>
    <s v="Campbell"/>
    <x v="17"/>
    <n v="100"/>
    <n v="10"/>
    <n v="15"/>
    <n v="8.75"/>
    <n v="2"/>
    <n v="481.05637508093707"/>
    <n v="4.8105637508093706E-2"/>
    <n v="481.05637508093707"/>
    <n v="4.8105637508093706E-2"/>
    <n v="0"/>
    <n v="5.23"/>
    <n v="0.2515924841673301"/>
    <n v="8.461146496815287"/>
    <n v="0"/>
    <n v="0.2515924841673301"/>
  </r>
  <r>
    <s v="STT"/>
    <n v="58"/>
    <d v="2009-03-03T00:00:00"/>
    <n v="20"/>
    <s v="Campbell"/>
    <x v="2"/>
    <n v="90"/>
    <n v="3"/>
    <n v="15"/>
    <n v="5.25"/>
    <n v="2"/>
    <n v="173.18029502913734"/>
    <n v="1.7318029502913734E-2"/>
    <n v="155.86226552622361"/>
    <n v="1.5586226552622361E-2"/>
    <n v="1.7318029502913727E-3"/>
    <n v="6.51"/>
    <n v="0.10146633485757156"/>
    <n v="8.2509316770186327"/>
    <n v="1.4288987820913411E-2"/>
    <n v="8.7177347036658151E-2"/>
  </r>
  <r>
    <s v="STT"/>
    <n v="58"/>
    <d v="2009-03-03T00:00:00"/>
    <n v="20"/>
    <s v="Campbell"/>
    <x v="6"/>
    <n v="90"/>
    <n v="10"/>
    <n v="15"/>
    <n v="8.75"/>
    <n v="2"/>
    <n v="481.05637508093707"/>
    <n v="4.8105637508093706E-2"/>
    <n v="432.95073757284337"/>
    <n v="4.3295073757284336E-2"/>
    <n v="4.8105637508093699E-3"/>
    <n v="4.05"/>
    <n v="0.17534504871700154"/>
    <n v="8.104694792715291"/>
    <n v="3.8988150981209641E-2"/>
    <n v="0.1363568977357919"/>
  </r>
  <r>
    <s v="STT"/>
    <n v="10"/>
    <d v="2009-03-03T00:00:00"/>
    <n v="30"/>
    <s v="Parsons"/>
    <x v="2"/>
    <n v="80"/>
    <n v="10"/>
    <n v="15"/>
    <n v="8.75"/>
    <n v="2"/>
    <n v="481.05637508093707"/>
    <n v="4.8105637508093706E-2"/>
    <n v="384.84510006474966"/>
    <n v="3.8484510006474966E-2"/>
    <n v="9.6211275016187398E-3"/>
    <n v="6.51"/>
    <n v="0.25053416014215202"/>
    <n v="8.2509316770186327"/>
    <n v="7.9383265671741199E-2"/>
    <n v="0.17115089447041082"/>
  </r>
  <r>
    <s v="STT"/>
    <n v="10"/>
    <d v="2009-03-03T00:00:00"/>
    <n v="30"/>
    <s v="Parsons"/>
    <x v="3"/>
    <n v="100"/>
    <n v="10"/>
    <n v="15"/>
    <n v="8.75"/>
    <n v="2"/>
    <n v="481.05637508093707"/>
    <n v="4.8105637508093706E-2"/>
    <n v="481.05637508093707"/>
    <n v="4.8105637508093706E-2"/>
    <n v="0"/>
    <n v="5.78"/>
    <n v="0.27805058479678163"/>
    <n v="9.0675767918088734"/>
    <n v="0"/>
    <n v="0.27805058479678163"/>
  </r>
  <r>
    <s v="STT"/>
    <n v="10"/>
    <d v="2009-03-03T00:00:00"/>
    <n v="30"/>
    <s v="Parsons"/>
    <x v="1"/>
    <n v="70"/>
    <n v="15"/>
    <n v="20"/>
    <n v="12.5"/>
    <n v="3"/>
    <n v="1472.6215563702156"/>
    <n v="0.14726215563702155"/>
    <n v="1030.8350894591508"/>
    <n v="0.10308350894591509"/>
    <n v="4.4178646691106466E-2"/>
    <n v="5.15"/>
    <n v="0.53088007107146273"/>
    <n v="11.257627118644068"/>
    <n v="0.49734673105479515"/>
    <n v="3.3533340016667579E-2"/>
  </r>
  <r>
    <s v="STT"/>
    <n v="10"/>
    <d v="2009-03-03T00:00:00"/>
    <n v="30"/>
    <s v="Parsons"/>
    <x v="1"/>
    <n v="60"/>
    <n v="13"/>
    <n v="15"/>
    <n v="10.25"/>
    <n v="3"/>
    <n v="990.19073450333292"/>
    <n v="9.9019073450333298E-2"/>
    <n v="594.11444070199968"/>
    <n v="5.9411444070199972E-2"/>
    <n v="3.9607629380133326E-2"/>
    <n v="5.15"/>
    <n v="0.30596893696152988"/>
    <n v="11.257627118644068"/>
    <n v="0.44588792261499249"/>
    <n v="-0.13991898565346261"/>
  </r>
  <r>
    <s v="STT"/>
    <n v="10"/>
    <d v="2009-03-03T00:00:00"/>
    <n v="30"/>
    <s v="Parsons"/>
    <x v="1"/>
    <n v="70"/>
    <n v="15"/>
    <n v="30"/>
    <n v="15"/>
    <n v="3"/>
    <n v="2120.5750411731105"/>
    <n v="0.21205750411731106"/>
    <n v="1484.4025288211774"/>
    <n v="0.14844025288211773"/>
    <n v="6.3617251235193323E-2"/>
    <n v="5.15"/>
    <n v="0.76446730234290639"/>
    <n v="11.257627118644068"/>
    <n v="0.71617929271890524"/>
    <n v="4.8288009624001149E-2"/>
  </r>
  <r>
    <s v="STT"/>
    <n v="10"/>
    <d v="2009-03-03T00:00:00"/>
    <n v="30"/>
    <s v="Parsons"/>
    <x v="1"/>
    <n v="90"/>
    <n v="10"/>
    <n v="15"/>
    <n v="8.75"/>
    <n v="3"/>
    <n v="721.58456262140555"/>
    <n v="7.2158456262140555E-2"/>
    <n v="649.42610635926496"/>
    <n v="6.494261063592649E-2"/>
    <n v="7.2158456262140652E-3"/>
    <n v="5.15"/>
    <n v="0.33445444477502145"/>
    <n v="11.257627118644068"/>
    <n v="8.1233299405616646E-2"/>
    <n v="0.25322114536940482"/>
  </r>
  <r>
    <s v="STT"/>
    <n v="10"/>
    <d v="2009-03-03T00:00:00"/>
    <n v="30"/>
    <s v="Parsons"/>
    <x v="1"/>
    <n v="90"/>
    <n v="25"/>
    <n v="30"/>
    <n v="20"/>
    <n v="3"/>
    <n v="3769.9111843077517"/>
    <n v="0.37699111843077515"/>
    <n v="3392.9200658769764"/>
    <n v="0.33929200658769765"/>
    <n v="3.7699111843077504E-2"/>
    <n v="5.15"/>
    <n v="1.747353833926643"/>
    <n v="11.257627118644068"/>
    <n v="0.42440254383342507"/>
    <n v="1.3229512900932179"/>
  </r>
  <r>
    <s v="STT"/>
    <n v="10"/>
    <d v="2009-03-03T00:00:00"/>
    <n v="30"/>
    <s v="Parsons"/>
    <x v="2"/>
    <n v="90"/>
    <n v="5"/>
    <n v="25"/>
    <n v="8.75"/>
    <n v="2"/>
    <n v="481.05637508093707"/>
    <n v="4.8105637508093706E-2"/>
    <n v="432.95073757284337"/>
    <n v="4.3295073757284336E-2"/>
    <n v="4.8105637508093699E-3"/>
    <n v="6.51"/>
    <n v="0.28185093015992102"/>
    <n v="8.2509316770186327"/>
    <n v="3.9691632835870599E-2"/>
    <n v="0.24215929732405042"/>
  </r>
  <r>
    <s v="STT"/>
    <n v="10"/>
    <d v="2009-03-03T00:00:00"/>
    <n v="30"/>
    <s v="Parsons"/>
    <x v="9"/>
    <n v="50"/>
    <n v="17"/>
    <n v="12"/>
    <n v="11.5"/>
    <n v="3"/>
    <n v="1246.4268853117503"/>
    <n v="0.12464268853117504"/>
    <n v="623.21344265587516"/>
    <n v="6.2321344265587518E-2"/>
    <n v="6.2321344265587518E-2"/>
    <n v="10.71"/>
    <n v="0.66746159708444242"/>
    <n v="8.1999999999999993"/>
    <n v="0.51103502297781755"/>
    <n v="0.15642657410662486"/>
  </r>
  <r>
    <s v="STT"/>
    <n v="10"/>
    <d v="2009-03-03T00:00:00"/>
    <n v="30"/>
    <s v="Parsons"/>
    <x v="3"/>
    <n v="100"/>
    <n v="5"/>
    <n v="20"/>
    <n v="7.5"/>
    <n v="2"/>
    <n v="353.42917352885172"/>
    <n v="3.5342917352885174E-2"/>
    <n v="353.42917352885172"/>
    <n v="3.5342917352885174E-2"/>
    <n v="0"/>
    <n v="5.78"/>
    <n v="0.20428206229967633"/>
    <n v="9.0675767918088734"/>
    <n v="0"/>
    <n v="0.20428206229967633"/>
  </r>
  <r>
    <s v="STT"/>
    <n v="10"/>
    <d v="2009-03-03T00:00:00"/>
    <n v="30"/>
    <s v="Parsons"/>
    <x v="4"/>
    <n v="70"/>
    <n v="30"/>
    <n v="25"/>
    <n v="21.25"/>
    <n v="2"/>
    <n v="2837.2508652732818"/>
    <n v="0.2837250865273282"/>
    <n v="1986.0756056912971"/>
    <n v="0.1986075605691297"/>
    <n v="8.5117525958198492E-2"/>
    <n v="11.49"/>
    <n v="2.2820008709393003"/>
    <n v="8.1999999999999993"/>
    <n v="0.69796371285722758"/>
    <n v="1.5840371580820727"/>
  </r>
  <r>
    <s v="STT"/>
    <n v="10"/>
    <d v="2009-03-03T00:00:00"/>
    <n v="30"/>
    <s v="Parsons"/>
    <x v="1"/>
    <n v="90"/>
    <n v="10"/>
    <n v="20"/>
    <n v="10"/>
    <n v="3"/>
    <n v="942.47779607693792"/>
    <n v="9.4247779607693788E-2"/>
    <n v="848.23001646924411"/>
    <n v="8.4823001646924412E-2"/>
    <n v="9.424777960769376E-3"/>
    <n v="5.15"/>
    <n v="0.43683845848166075"/>
    <n v="11.257627118644068"/>
    <n v="0.10610063595835627"/>
    <n v="0.33073782252330447"/>
  </r>
  <r>
    <s v="STT"/>
    <n v="10"/>
    <d v="2009-03-03T00:00:00"/>
    <n v="30"/>
    <s v="Parsons"/>
    <x v="3"/>
    <n v="100"/>
    <n v="10"/>
    <n v="16"/>
    <n v="9"/>
    <n v="2"/>
    <n v="508.93800988154646"/>
    <n v="5.0893800988154644E-2"/>
    <n v="508.93800988154646"/>
    <n v="5.0893800988154644E-2"/>
    <n v="0"/>
    <n v="5.78"/>
    <n v="0.29416616971153386"/>
    <n v="9.0675767918088734"/>
    <n v="0"/>
    <n v="0.29416616971153386"/>
  </r>
  <r>
    <s v="STT"/>
    <n v="10"/>
    <d v="2009-03-03T00:00:00"/>
    <n v="30"/>
    <s v="Parsons"/>
    <x v="1"/>
    <n v="100"/>
    <n v="15"/>
    <n v="11"/>
    <n v="10.25"/>
    <n v="3"/>
    <n v="990.19073450333292"/>
    <n v="9.9019073450333298E-2"/>
    <n v="990.19073450333292"/>
    <n v="9.9019073450333298E-2"/>
    <n v="0"/>
    <n v="5.15"/>
    <n v="0.50994822826921649"/>
    <n v="11.257627118644068"/>
    <n v="0"/>
    <n v="0.50994822826921649"/>
  </r>
  <r>
    <s v="STT"/>
    <n v="10"/>
    <d v="2009-03-03T00:00:00"/>
    <n v="30"/>
    <s v="Parsons"/>
    <x v="1"/>
    <n v="100"/>
    <n v="10"/>
    <n v="13"/>
    <n v="8.25"/>
    <n v="3"/>
    <n v="641.47394995486593"/>
    <n v="6.4147394995486592E-2"/>
    <n v="641.47394995486593"/>
    <n v="6.4147394995486592E-2"/>
    <n v="0"/>
    <n v="5.15"/>
    <n v="0.33035908422675597"/>
    <n v="11.257627118644068"/>
    <n v="0"/>
    <n v="0.33035908422675597"/>
  </r>
  <r>
    <s v="STT"/>
    <n v="10"/>
    <d v="2009-03-03T00:00:00"/>
    <n v="30"/>
    <s v="Parsons"/>
    <x v="2"/>
    <n v="90"/>
    <n v="5"/>
    <n v="15"/>
    <n v="6.25"/>
    <n v="2"/>
    <n v="245.43692606170259"/>
    <n v="2.4543692606170259E-2"/>
    <n v="220.89323345553234"/>
    <n v="2.2089323345553233E-2"/>
    <n v="2.4543692606170259E-3"/>
    <n v="6.51"/>
    <n v="0.14380149497955155"/>
    <n v="8.2509316770186327"/>
    <n v="2.0250833079525819E-2"/>
    <n v="0.12355066190002573"/>
  </r>
  <r>
    <s v="STT"/>
    <n v="10"/>
    <d v="2009-03-03T00:00:00"/>
    <n v="30"/>
    <s v="Parsons"/>
    <x v="9"/>
    <n v="70"/>
    <n v="35"/>
    <n v="30"/>
    <n v="25"/>
    <n v="3"/>
    <n v="5890.4862254808622"/>
    <n v="0.58904862254808621"/>
    <n v="4123.3403578366033"/>
    <n v="0.41233403578366035"/>
    <n v="0.17671458676442586"/>
    <n v="10.71"/>
    <n v="4.4160975232430024"/>
    <n v="8.1999999999999993"/>
    <n v="1.4490596114682919"/>
    <n v="2.9670379117747103"/>
  </r>
  <r>
    <s v="STT"/>
    <n v="10"/>
    <d v="2009-03-03T00:00:00"/>
    <n v="30"/>
    <s v="Parsons"/>
    <x v="3"/>
    <n v="100"/>
    <n v="2"/>
    <n v="17"/>
    <n v="5.25"/>
    <n v="2"/>
    <n v="173.18029502913734"/>
    <n v="1.7318029502913734E-2"/>
    <n v="173.18029502913734"/>
    <n v="1.7318029502913734E-2"/>
    <n v="0"/>
    <n v="5.78"/>
    <n v="0.10009821052684138"/>
    <n v="9.0675767918088734"/>
    <n v="0"/>
    <n v="0.10009821052684138"/>
  </r>
  <r>
    <s v="STT"/>
    <n v="10"/>
    <d v="2009-03-03T00:00:00"/>
    <n v="30"/>
    <s v="Parsons"/>
    <x v="1"/>
    <n v="90"/>
    <n v="10"/>
    <n v="13"/>
    <n v="8.25"/>
    <n v="3"/>
    <n v="641.47394995486593"/>
    <n v="6.4147394995486592E-2"/>
    <n v="577.32655495937934"/>
    <n v="5.773265549593793E-2"/>
    <n v="6.414739499548662E-3"/>
    <n v="5.15"/>
    <n v="0.29732317580408035"/>
    <n v="11.257627118644068"/>
    <n v="7.2214745349156298E-2"/>
    <n v="0.22510843045492407"/>
  </r>
  <r>
    <s v="STT"/>
    <n v="10"/>
    <d v="2009-03-03T00:00:00"/>
    <n v="30"/>
    <s v="Parsons"/>
    <x v="1"/>
    <n v="60"/>
    <n v="15"/>
    <n v="25"/>
    <n v="13.75"/>
    <n v="3"/>
    <n v="1781.8720832079607"/>
    <n v="0.17818720832079607"/>
    <n v="1069.1232499247765"/>
    <n v="0.10691232499247764"/>
    <n v="7.1274883328318425E-2"/>
    <n v="5.15"/>
    <n v="0.55059847371125992"/>
    <n v="11.257627118644068"/>
    <n v="0.80238605943506947"/>
    <n v="-0.25178758572380955"/>
  </r>
  <r>
    <s v="STT"/>
    <n v="10"/>
    <d v="2009-03-03T00:00:00"/>
    <n v="30"/>
    <s v="Parsons"/>
    <x v="9"/>
    <n v="40"/>
    <n v="15"/>
    <n v="20"/>
    <n v="12.5"/>
    <n v="3"/>
    <n v="1472.6215563702156"/>
    <n v="0.14726215563702155"/>
    <n v="589.0486225480862"/>
    <n v="5.8904862254808621E-2"/>
    <n v="8.8357293382212931E-2"/>
    <n v="10.71"/>
    <n v="0.63087107474900039"/>
    <n v="8.1999999999999993"/>
    <n v="0.72452980573414594"/>
    <n v="-9.3658730985145544E-2"/>
  </r>
  <r>
    <s v="STT"/>
    <n v="10"/>
    <d v="2009-03-03T00:00:00"/>
    <n v="30"/>
    <s v="Parsons"/>
    <x v="14"/>
    <n v="40"/>
    <n v="10"/>
    <n v="15"/>
    <n v="8.75"/>
    <n v="2"/>
    <n v="481.05637508093707"/>
    <n v="4.8105637508093706E-2"/>
    <n v="192.42255003237483"/>
    <n v="1.9242255003237483E-2"/>
    <n v="2.8863382504856223E-2"/>
    <n v="5.86"/>
    <n v="0.11275961431897166"/>
    <n v="8.461146496815287"/>
    <n v="0.24421730776720388"/>
    <n v="-0.13145769344823222"/>
  </r>
  <r>
    <s v="STT"/>
    <n v="10"/>
    <d v="2009-03-03T00:00:00"/>
    <n v="30"/>
    <s v="Parsons"/>
    <x v="1"/>
    <n v="40"/>
    <n v="10"/>
    <n v="18"/>
    <n v="9.5"/>
    <n v="3"/>
    <n v="850.58621095943647"/>
    <n v="8.5058621095943643E-2"/>
    <n v="340.2344843837746"/>
    <n v="3.4023448438377457E-2"/>
    <n v="5.1035172657566186E-2"/>
    <n v="5.15"/>
    <n v="0.17522075945764393"/>
    <n v="11.257627118644068"/>
    <n v="0.57453494371449931"/>
    <n v="-0.39931418425685539"/>
  </r>
  <r>
    <s v="STT"/>
    <n v="10"/>
    <d v="2009-03-03T00:00:00"/>
    <n v="30"/>
    <s v="Parsons"/>
    <x v="4"/>
    <n v="30"/>
    <n v="25"/>
    <n v="23"/>
    <n v="18.25"/>
    <n v="2"/>
    <n v="2092.6934063725012"/>
    <n v="0.20926934063725011"/>
    <n v="627.8080219117503"/>
    <n v="6.2780802191175031E-2"/>
    <n v="0.14648853844607507"/>
    <n v="11.49"/>
    <n v="0.72135141717660112"/>
    <n v="8.1999999999999993"/>
    <n v="1.2012060152578155"/>
    <n v="-0.47985459808121433"/>
  </r>
  <r>
    <s v="STT"/>
    <n v="10"/>
    <d v="2009-03-03T00:00:00"/>
    <n v="30"/>
    <s v="Parsons"/>
    <x v="16"/>
    <n v="100"/>
    <n v="5"/>
    <n v="20"/>
    <n v="7.5"/>
    <n v="3"/>
    <n v="530.14376029327764"/>
    <n v="5.3014376029327764E-2"/>
    <n v="530.14376029327764"/>
    <n v="5.3014376029327764E-2"/>
    <n v="0"/>
    <n v="13.7"/>
    <n v="0.72629695160179031"/>
    <n v="7.9071428571428566"/>
    <n v="0"/>
    <n v="0.72629695160179031"/>
  </r>
  <r>
    <s v="STT"/>
    <n v="10"/>
    <d v="2009-03-03T00:00:00"/>
    <n v="30"/>
    <s v="Parsons"/>
    <x v="16"/>
    <n v="100"/>
    <n v="2"/>
    <n v="15"/>
    <n v="4.75"/>
    <n v="3"/>
    <n v="212.64655273985912"/>
    <n v="2.1264655273985911E-2"/>
    <n v="212.64655273985912"/>
    <n v="2.1264655273985911E-2"/>
    <n v="0"/>
    <n v="13.7"/>
    <n v="0.29132577725360698"/>
    <n v="7.9071428571428566"/>
    <n v="0"/>
    <n v="0.29132577725360698"/>
  </r>
  <r>
    <s v="STT"/>
    <n v="10"/>
    <d v="2009-03-03T00:00:00"/>
    <n v="30"/>
    <s v="Parsons"/>
    <x v="16"/>
    <n v="100"/>
    <n v="5"/>
    <n v="12"/>
    <n v="5.5"/>
    <n v="3"/>
    <n v="285.09953331327375"/>
    <n v="2.8509953331327376E-2"/>
    <n v="285.09953331327375"/>
    <n v="2.8509953331327376E-2"/>
    <n v="0"/>
    <n v="13.7"/>
    <n v="0.39058636063918506"/>
    <n v="7.9071428571428566"/>
    <n v="0"/>
    <n v="0.39058636063918506"/>
  </r>
  <r>
    <s v="STT"/>
    <n v="10"/>
    <d v="2009-03-03T00:00:00"/>
    <n v="30"/>
    <s v="Parsons"/>
    <x v="16"/>
    <n v="100"/>
    <n v="5"/>
    <n v="13"/>
    <n v="5.75"/>
    <n v="3"/>
    <n v="311.60672132793758"/>
    <n v="3.1160672132793759E-2"/>
    <n v="311.60672132793758"/>
    <n v="3.1160672132793759E-2"/>
    <n v="0"/>
    <n v="13.7"/>
    <n v="0.42690120821927446"/>
    <n v="7.9071428571428566"/>
    <n v="0"/>
    <n v="0.42690120821927446"/>
  </r>
  <r>
    <s v="STT"/>
    <n v="10"/>
    <d v="2009-03-03T00:00:00"/>
    <n v="30"/>
    <s v="Parsons"/>
    <x v="16"/>
    <n v="100"/>
    <n v="5"/>
    <n v="20"/>
    <n v="7.5"/>
    <n v="3"/>
    <n v="530.14376029327764"/>
    <n v="5.3014376029327764E-2"/>
    <n v="530.14376029327764"/>
    <n v="5.3014376029327764E-2"/>
    <n v="0"/>
    <n v="13.7"/>
    <n v="0.72629695160179031"/>
    <n v="7.9071428571428566"/>
    <n v="0"/>
    <n v="0.72629695160179031"/>
  </r>
  <r>
    <s v="STT"/>
    <n v="10"/>
    <d v="2009-03-03T00:00:00"/>
    <n v="30"/>
    <s v="Parsons"/>
    <x v="16"/>
    <n v="100"/>
    <n v="5"/>
    <n v="13"/>
    <n v="5.75"/>
    <n v="3"/>
    <n v="311.60672132793758"/>
    <n v="3.1160672132793759E-2"/>
    <n v="311.60672132793758"/>
    <n v="3.1160672132793759E-2"/>
    <n v="0"/>
    <n v="13.7"/>
    <n v="0.42690120821927446"/>
    <n v="7.9071428571428566"/>
    <n v="0"/>
    <n v="0.42690120821927446"/>
  </r>
  <r>
    <s v="STT"/>
    <n v="10"/>
    <d v="2009-03-03T00:00:00"/>
    <n v="30"/>
    <s v="Parsons"/>
    <x v="16"/>
    <n v="100"/>
    <n v="2"/>
    <n v="16"/>
    <n v="5"/>
    <n v="3"/>
    <n v="235.61944901923448"/>
    <n v="2.3561944901923447E-2"/>
    <n v="235.61944901923448"/>
    <n v="2.3561944901923447E-2"/>
    <n v="0"/>
    <n v="13.7"/>
    <n v="0.3227986451563512"/>
    <n v="7.9071428571428566"/>
    <n v="0"/>
    <n v="0.3227986451563512"/>
  </r>
  <r>
    <s v="STT"/>
    <n v="10"/>
    <d v="2009-03-03T00:00:00"/>
    <n v="30"/>
    <s v="Parsons"/>
    <x v="4"/>
    <n v="100"/>
    <n v="10"/>
    <n v="25"/>
    <n v="11.25"/>
    <n v="2"/>
    <n v="795.21564043991634"/>
    <n v="7.9521564043991633E-2"/>
    <n v="795.21564043991634"/>
    <n v="7.9521564043991633E-2"/>
    <n v="0"/>
    <n v="11.49"/>
    <n v="0.91370277086546392"/>
    <n v="8.1999999999999993"/>
    <n v="0"/>
    <n v="0.91370277086546392"/>
  </r>
  <r>
    <s v="STT"/>
    <n v="10"/>
    <d v="2009-03-03T00:00:00"/>
    <n v="30"/>
    <s v="Parsons"/>
    <x v="8"/>
    <n v="100"/>
    <n v="10"/>
    <n v="20"/>
    <n v="10"/>
    <n v="2"/>
    <n v="628.31853071795865"/>
    <n v="6.2831853071795868E-2"/>
    <n v="628.31853071795865"/>
    <n v="6.2831853071795868E-2"/>
    <n v="0"/>
    <n v="6.62"/>
    <n v="0.41594686733528863"/>
    <n v="8.3025000000000002"/>
    <n v="0"/>
    <n v="0.41594686733528863"/>
  </r>
  <r>
    <s v="STT"/>
    <n v="10"/>
    <d v="2009-03-03T00:00:00"/>
    <n v="30"/>
    <s v="Parsons"/>
    <x v="6"/>
    <n v="100"/>
    <n v="5"/>
    <n v="15"/>
    <n v="6.25"/>
    <n v="2"/>
    <n v="245.43692606170259"/>
    <n v="2.4543692606170259E-2"/>
    <n v="245.43692606170259"/>
    <n v="2.4543692606170259E-2"/>
    <n v="0"/>
    <n v="4.05"/>
    <n v="9.9401955054989541E-2"/>
    <n v="8.104694792715291"/>
    <n v="0"/>
    <n v="9.9401955054989541E-2"/>
  </r>
  <r>
    <s v="STT"/>
    <n v="10"/>
    <d v="2009-03-03T00:00:00"/>
    <n v="30"/>
    <s v="Parsons"/>
    <x v="2"/>
    <n v="100"/>
    <n v="5"/>
    <n v="15"/>
    <n v="6.25"/>
    <n v="2"/>
    <n v="245.43692606170259"/>
    <n v="2.4543692606170259E-2"/>
    <n v="245.43692606170259"/>
    <n v="2.4543692606170259E-2"/>
    <n v="0"/>
    <n v="6.51"/>
    <n v="0.15977943886616838"/>
    <n v="8.2509316770186327"/>
    <n v="0"/>
    <n v="0.15977943886616838"/>
  </r>
  <r>
    <s v="STT"/>
    <n v="10"/>
    <d v="2009-03-03T00:00:00"/>
    <n v="30"/>
    <s v="Parsons"/>
    <x v="1"/>
    <n v="40"/>
    <n v="10"/>
    <n v="12"/>
    <n v="8"/>
    <n v="3"/>
    <n v="603.18578948924028"/>
    <n v="6.0318578948924027E-2"/>
    <n v="241.27431579569611"/>
    <n v="2.4127431579569612E-2"/>
    <n v="3.6191147369354415E-2"/>
    <n v="5.15"/>
    <n v="0.12425627263478352"/>
    <n v="11.257627118644068"/>
    <n v="0.40742644208008821"/>
    <n v="-0.28317016944530471"/>
  </r>
  <r>
    <s v="STT"/>
    <n v="10"/>
    <d v="2009-03-03T00:00:00"/>
    <n v="30"/>
    <s v="Parsons"/>
    <x v="2"/>
    <n v="100"/>
    <n v="5"/>
    <n v="12"/>
    <n v="5.5"/>
    <n v="2"/>
    <n v="190.06635554218249"/>
    <n v="1.9006635554218249E-2"/>
    <n v="190.06635554218249"/>
    <n v="1.9006635554218249E-2"/>
    <n v="0"/>
    <n v="6.51"/>
    <n v="0.1237331974579608"/>
    <n v="8.2509316770186327"/>
    <n v="0"/>
    <n v="0.1237331974579608"/>
  </r>
  <r>
    <s v="STT"/>
    <n v="10"/>
    <d v="2009-03-03T00:00:00"/>
    <n v="30"/>
    <s v="Parsons"/>
    <x v="18"/>
    <n v="100"/>
    <n v="7"/>
    <n v="15"/>
    <n v="7.25"/>
    <n v="1"/>
    <n v="165.1299638543135"/>
    <n v="1.6512996385431349E-2"/>
    <n v="165.1299638543135"/>
    <n v="1.6512996385431349E-2"/>
    <n v="0"/>
    <n v="4.2699999999999996"/>
    <n v="7.0510494565791851E-2"/>
    <n v="6.8298200514138809"/>
    <n v="0"/>
    <n v="7.0510494565791851E-2"/>
  </r>
  <r>
    <s v="STT"/>
    <n v="10"/>
    <d v="2009-03-03T00:00:00"/>
    <n v="30"/>
    <s v="Parsons"/>
    <x v="3"/>
    <n v="100"/>
    <n v="5"/>
    <n v="17"/>
    <n v="6.75"/>
    <n v="2"/>
    <n v="286.27763055836988"/>
    <n v="2.8627763055836988E-2"/>
    <n v="286.27763055836988"/>
    <n v="2.8627763055836988E-2"/>
    <n v="0"/>
    <n v="5.78"/>
    <n v="0.1654684704627378"/>
    <n v="9.0675767918088734"/>
    <n v="0"/>
    <n v="0.1654684704627378"/>
  </r>
  <r>
    <s v="STT"/>
    <n v="10"/>
    <d v="2009-03-03T00:00:00"/>
    <n v="30"/>
    <s v="Parsons"/>
    <x v="8"/>
    <n v="50"/>
    <n v="10"/>
    <n v="20"/>
    <n v="10"/>
    <n v="2"/>
    <n v="628.31853071795865"/>
    <n v="6.2831853071795868E-2"/>
    <n v="314.15926535897933"/>
    <n v="3.1415926535897934E-2"/>
    <n v="3.1415926535897934E-2"/>
    <n v="6.62"/>
    <n v="0.20797343366764431"/>
    <n v="8.3025000000000002"/>
    <n v="0.26083073006429258"/>
    <n v="-5.2857296396648268E-2"/>
  </r>
  <r>
    <s v="STT"/>
    <n v="10"/>
    <d v="2009-03-03T00:00:00"/>
    <n v="30"/>
    <s v="Parsons"/>
    <x v="4"/>
    <n v="30"/>
    <n v="35"/>
    <n v="25"/>
    <n v="23.75"/>
    <n v="2"/>
    <n v="3544.1092123309854"/>
    <n v="0.35441092123309853"/>
    <n v="1063.2327636992957"/>
    <n v="0.10632327636992957"/>
    <n v="0.24808764486316898"/>
    <n v="11.49"/>
    <n v="1.2216544454904907"/>
    <n v="8.1999999999999993"/>
    <n v="2.0343186878779855"/>
    <n v="-0.8126642423874948"/>
  </r>
  <r>
    <s v="STT"/>
    <n v="10"/>
    <d v="2009-03-03T00:00:00"/>
    <n v="30"/>
    <s v="Parsons"/>
    <x v="19"/>
    <n v="20"/>
    <n v="10"/>
    <n v="10"/>
    <n v="7.5"/>
    <n v="2"/>
    <n v="353.42917352885172"/>
    <n v="3.5342917352885174E-2"/>
    <n v="70.685834705770347"/>
    <n v="7.0685834705770346E-3"/>
    <n v="2.8274333882308138E-2"/>
    <n v="8.19"/>
    <n v="5.7891698624025913E-2"/>
    <n v="10.218461538461538"/>
    <n v="0.2889201933019856"/>
    <n v="-0.23102849467795969"/>
  </r>
  <r>
    <s v="STT"/>
    <n v="10"/>
    <d v="2009-03-03T00:00:00"/>
    <n v="30"/>
    <s v="Parsons"/>
    <x v="2"/>
    <n v="100"/>
    <n v="5"/>
    <n v="13"/>
    <n v="5.75"/>
    <n v="2"/>
    <n v="207.73781421862506"/>
    <n v="2.0773781421862505E-2"/>
    <n v="207.73781421862506"/>
    <n v="2.0773781421862505E-2"/>
    <n v="0"/>
    <n v="6.51"/>
    <n v="0.13523731705632491"/>
    <n v="8.2509316770186327"/>
    <n v="0"/>
    <n v="0.13523731705632491"/>
  </r>
  <r>
    <s v="STT"/>
    <n v="10"/>
    <d v="2009-03-03T00:00:00"/>
    <n v="30"/>
    <s v="Parsons"/>
    <x v="3"/>
    <n v="100"/>
    <n v="2"/>
    <n v="13"/>
    <n v="4.25"/>
    <n v="2"/>
    <n v="113.49003461093127"/>
    <n v="1.1349003461093127E-2"/>
    <n v="113.49003461093127"/>
    <n v="1.1349003461093127E-2"/>
    <n v="0"/>
    <n v="5.78"/>
    <n v="6.5597240005118282E-2"/>
    <n v="9.0675767918088734"/>
    <n v="0"/>
    <n v="6.5597240005118282E-2"/>
  </r>
  <r>
    <s v="STT"/>
    <n v="10"/>
    <d v="2009-03-03T00:00:00"/>
    <n v="30"/>
    <s v="Parsons"/>
    <x v="3"/>
    <n v="70"/>
    <n v="5"/>
    <n v="17"/>
    <n v="6.75"/>
    <n v="2"/>
    <n v="286.27763055836988"/>
    <n v="2.8627763055836988E-2"/>
    <n v="200.3943413908589"/>
    <n v="2.003943413908589E-2"/>
    <n v="8.5883289167510979E-3"/>
    <n v="5.78"/>
    <n v="0.11582792932391645"/>
    <n v="9.0675767918088734"/>
    <n v="7.7875331965953296E-2"/>
    <n v="3.795259735796315E-2"/>
  </r>
  <r>
    <s v="STT"/>
    <n v="10"/>
    <d v="2009-03-03T00:00:00"/>
    <n v="30"/>
    <s v="Parsons"/>
    <x v="3"/>
    <n v="40"/>
    <n v="5"/>
    <n v="20"/>
    <n v="7.5"/>
    <n v="2"/>
    <n v="353.42917352885172"/>
    <n v="3.5342917352885174E-2"/>
    <n v="141.37166941154069"/>
    <n v="1.4137166941154069E-2"/>
    <n v="2.1205750411731103E-2"/>
    <n v="5.78"/>
    <n v="8.171282491987053E-2"/>
    <n v="9.0675767918088734"/>
    <n v="0.19228477028630442"/>
    <n v="-0.11057194536643389"/>
  </r>
  <r>
    <s v="STT"/>
    <n v="10"/>
    <d v="2009-03-03T00:00:00"/>
    <n v="30"/>
    <s v="Parsons"/>
    <x v="2"/>
    <n v="70"/>
    <n v="10"/>
    <n v="10"/>
    <n v="7.5"/>
    <n v="2"/>
    <n v="353.42917352885172"/>
    <n v="3.5342917352885174E-2"/>
    <n v="247.40042147019619"/>
    <n v="2.4740042147019619E-2"/>
    <n v="1.0602875205865555E-2"/>
    <n v="6.51"/>
    <n v="0.16105767437709773"/>
    <n v="8.2509316770186327"/>
    <n v="8.7483598903551563E-2"/>
    <n v="7.3574075473546163E-2"/>
  </r>
  <r>
    <s v="STT"/>
    <n v="10"/>
    <d v="2009-03-03T00:00:00"/>
    <n v="30"/>
    <s v="Parsons"/>
    <x v="1"/>
    <n v="70"/>
    <n v="15"/>
    <n v="25"/>
    <n v="13.75"/>
    <n v="3"/>
    <n v="1781.8720832079607"/>
    <n v="0.17818720832079607"/>
    <n v="1247.3104582455724"/>
    <n v="0.12473104582455724"/>
    <n v="5.3456162496238829E-2"/>
    <n v="5.15"/>
    <n v="0.64236488599646979"/>
    <n v="11.257627118644068"/>
    <n v="0.60178954457630218"/>
    <n v="4.057534142016761E-2"/>
  </r>
  <r>
    <s v="STT"/>
    <n v="10"/>
    <d v="2009-03-03T00:00:00"/>
    <n v="30"/>
    <s v="Parsons"/>
    <x v="3"/>
    <n v="90"/>
    <n v="5"/>
    <n v="17"/>
    <n v="6.75"/>
    <n v="2"/>
    <n v="286.27763055836988"/>
    <n v="2.8627763055836988E-2"/>
    <n v="257.64986750253291"/>
    <n v="2.576498675025329E-2"/>
    <n v="2.8627763055836981E-3"/>
    <n v="5.78"/>
    <n v="0.14892162341646403"/>
    <n v="9.0675767918088734"/>
    <n v="2.5958443988651089E-2"/>
    <n v="0.12296317942781294"/>
  </r>
  <r>
    <s v="STT"/>
    <n v="10"/>
    <d v="2009-03-03T00:00:00"/>
    <n v="30"/>
    <s v="Parsons"/>
    <x v="4"/>
    <n v="50"/>
    <n v="17"/>
    <n v="20"/>
    <n v="13.5"/>
    <n v="2"/>
    <n v="1145.1105222334795"/>
    <n v="0.11451105222334795"/>
    <n v="572.55526111673976"/>
    <n v="5.7255526111673977E-2"/>
    <n v="5.7255526111673977E-2"/>
    <n v="11.49"/>
    <n v="0.65786599502313403"/>
    <n v="8.1999999999999993"/>
    <n v="0.46949531411572659"/>
    <n v="0.18837068090740744"/>
  </r>
  <r>
    <s v="STT"/>
    <n v="10"/>
    <d v="2009-03-03T00:00:00"/>
    <n v="30"/>
    <s v="Parsons"/>
    <x v="23"/>
    <n v="100"/>
    <n v="25"/>
    <n v="30"/>
    <n v="20"/>
    <n v="4"/>
    <n v="5026.5482457436692"/>
    <n v="0.50265482457436694"/>
    <n v="5026.5482457436692"/>
    <n v="0.50265482457436694"/>
    <n v="0"/>
    <n v="19.28"/>
    <n v="9.6911850177937957"/>
    <n v="10.10190114068441"/>
    <n v="0"/>
    <n v="9.6911850177937957"/>
  </r>
  <r>
    <s v="STT"/>
    <n v="10"/>
    <d v="2009-03-03T00:00:00"/>
    <n v="30"/>
    <s v="Parsons"/>
    <x v="3"/>
    <n v="100"/>
    <n v="5"/>
    <n v="20"/>
    <n v="7.5"/>
    <n v="2"/>
    <n v="353.42917352885172"/>
    <n v="3.5342917352885174E-2"/>
    <n v="353.42917352885172"/>
    <n v="3.5342917352885174E-2"/>
    <n v="0"/>
    <n v="5.78"/>
    <n v="0.20428206229967633"/>
    <n v="9.0675767918088734"/>
    <n v="0"/>
    <n v="0.20428206229967633"/>
  </r>
  <r>
    <s v="STT"/>
    <n v="10"/>
    <d v="2009-03-03T00:00:00"/>
    <n v="30"/>
    <s v="Parsons"/>
    <x v="14"/>
    <n v="100"/>
    <n v="10"/>
    <n v="15"/>
    <n v="8.75"/>
    <n v="2"/>
    <n v="481.05637508093707"/>
    <n v="4.8105637508093706E-2"/>
    <n v="481.05637508093707"/>
    <n v="4.8105637508093706E-2"/>
    <n v="0"/>
    <n v="5.86"/>
    <n v="0.28189903579742914"/>
    <n v="8.461146496815287"/>
    <n v="0"/>
    <n v="0.28189903579742914"/>
  </r>
  <r>
    <s v="STT"/>
    <n v="10"/>
    <d v="2009-03-03T00:00:00"/>
    <n v="30"/>
    <s v="Parsons"/>
    <x v="2"/>
    <n v="70"/>
    <n v="20"/>
    <n v="25"/>
    <n v="16.25"/>
    <n v="2"/>
    <n v="1659.1536201771096"/>
    <n v="0.16591536201771095"/>
    <n v="1161.4075341239766"/>
    <n v="0.11614075341239766"/>
    <n v="4.9774608605313297E-2"/>
    <n v="6.51"/>
    <n v="0.75607630471470877"/>
    <n v="8.2509316770186327"/>
    <n v="0.4106868948527837"/>
    <n v="0.34538940986192507"/>
  </r>
  <r>
    <s v="STT"/>
    <n v="10"/>
    <d v="2009-03-03T00:00:00"/>
    <n v="30"/>
    <s v="Parsons"/>
    <x v="8"/>
    <n v="100"/>
    <n v="2"/>
    <n v="10"/>
    <n v="3.5"/>
    <n v="2"/>
    <n v="76.969020012949926"/>
    <n v="7.696902001294993E-3"/>
    <n v="76.969020012949926"/>
    <n v="7.696902001294993E-3"/>
    <n v="0"/>
    <n v="6.62"/>
    <n v="5.0953491248572853E-2"/>
    <n v="8.3025000000000002"/>
    <n v="0"/>
    <n v="5.0953491248572853E-2"/>
  </r>
  <r>
    <s v="STT"/>
    <n v="10"/>
    <d v="2009-03-03T00:00:00"/>
    <n v="30"/>
    <s v="Parsons"/>
    <x v="11"/>
    <n v="50"/>
    <n v="10"/>
    <n v="15"/>
    <n v="8.75"/>
    <n v="3"/>
    <n v="721.58456262140555"/>
    <n v="7.2158456262140555E-2"/>
    <n v="360.79228131070278"/>
    <n v="3.6079228131070278E-2"/>
    <n v="3.6079228131070278E-2"/>
    <n v="1.86"/>
    <n v="6.7107364323790719E-2"/>
    <n v="12.651428571428571"/>
    <n v="0.45645377761251194"/>
    <n v="-0.38934641328872122"/>
  </r>
  <r>
    <s v="STT"/>
    <n v="10"/>
    <d v="2009-03-03T00:00:00"/>
    <n v="30"/>
    <s v="Parsons"/>
    <x v="11"/>
    <n v="100"/>
    <n v="10"/>
    <n v="15"/>
    <n v="8.75"/>
    <n v="3"/>
    <n v="721.58456262140555"/>
    <n v="7.2158456262140555E-2"/>
    <n v="721.58456262140555"/>
    <n v="7.2158456262140555E-2"/>
    <n v="0"/>
    <n v="1.86"/>
    <n v="0.13421472864758144"/>
    <n v="12.651428571428571"/>
    <n v="0"/>
    <n v="0.13421472864758144"/>
  </r>
  <r>
    <s v="STT"/>
    <n v="10"/>
    <d v="2009-03-03T00:00:00"/>
    <n v="30"/>
    <s v="Parsons"/>
    <x v="3"/>
    <n v="70"/>
    <n v="10"/>
    <n v="10"/>
    <n v="7.5"/>
    <n v="2"/>
    <n v="353.42917352885172"/>
    <n v="3.5342917352885174E-2"/>
    <n v="247.40042147019619"/>
    <n v="2.4740042147019619E-2"/>
    <n v="1.0602875205865555E-2"/>
    <n v="5.78"/>
    <n v="0.1429974436097734"/>
    <n v="9.0675767918088734"/>
    <n v="9.6142385143152237E-2"/>
    <n v="4.6855058466621163E-2"/>
  </r>
  <r>
    <s v="STT"/>
    <n v="10"/>
    <d v="2009-03-03T00:00:00"/>
    <n v="30"/>
    <s v="Parsons"/>
    <x v="3"/>
    <n v="100"/>
    <n v="2"/>
    <n v="17"/>
    <n v="5.25"/>
    <n v="2"/>
    <n v="173.18029502913734"/>
    <n v="1.7318029502913734E-2"/>
    <n v="173.18029502913734"/>
    <n v="1.7318029502913734E-2"/>
    <n v="0"/>
    <n v="5.78"/>
    <n v="0.10009821052684138"/>
    <n v="9.0675767918088734"/>
    <n v="0"/>
    <n v="0.10009821052684138"/>
  </r>
  <r>
    <s v="STT"/>
    <n v="10"/>
    <d v="2009-03-03T00:00:00"/>
    <n v="30"/>
    <s v="Parsons"/>
    <x v="3"/>
    <n v="100"/>
    <n v="2"/>
    <n v="17"/>
    <n v="5.25"/>
    <n v="2"/>
    <n v="173.18029502913734"/>
    <n v="1.7318029502913734E-2"/>
    <n v="173.18029502913734"/>
    <n v="1.7318029502913734E-2"/>
    <n v="0"/>
    <n v="5.78"/>
    <n v="0.10009821052684138"/>
    <n v="9.0675767918088734"/>
    <n v="0"/>
    <n v="0.10009821052684138"/>
  </r>
  <r>
    <s v="STT"/>
    <n v="10"/>
    <d v="2009-03-03T00:00:00"/>
    <n v="30"/>
    <s v="Parsons"/>
    <x v="3"/>
    <n v="100"/>
    <n v="5"/>
    <n v="20"/>
    <n v="7.5"/>
    <n v="2"/>
    <n v="353.42917352885172"/>
    <n v="3.5342917352885174E-2"/>
    <n v="353.42917352885172"/>
    <n v="3.5342917352885174E-2"/>
    <n v="0"/>
    <n v="5.78"/>
    <n v="0.20428206229967633"/>
    <n v="9.0675767918088734"/>
    <n v="0"/>
    <n v="0.20428206229967633"/>
  </r>
  <r>
    <s v="STT"/>
    <n v="10"/>
    <d v="2009-03-03T00:00:00"/>
    <n v="30"/>
    <s v="Parsons"/>
    <x v="2"/>
    <n v="60"/>
    <n v="5"/>
    <n v="15"/>
    <n v="6.25"/>
    <n v="2"/>
    <n v="245.43692606170259"/>
    <n v="2.4543692606170259E-2"/>
    <n v="147.26215563702155"/>
    <n v="1.4726215563702155E-2"/>
    <n v="9.8174770424681035E-3"/>
    <n v="6.51"/>
    <n v="9.5867663319701021E-2"/>
    <n v="8.2509316770186327"/>
    <n v="8.1003332318103277E-2"/>
    <n v="1.4864331001597744E-2"/>
  </r>
  <r>
    <s v="STT"/>
    <n v="10"/>
    <d v="2009-03-03T00:00:00"/>
    <n v="30"/>
    <s v="Parsons"/>
    <x v="2"/>
    <n v="80"/>
    <n v="15"/>
    <n v="25"/>
    <n v="13.75"/>
    <n v="2"/>
    <n v="1187.9147221386406"/>
    <n v="0.11879147221386406"/>
    <n v="950.33177771091255"/>
    <n v="9.5033177771091257E-2"/>
    <n v="2.3758294442772804E-2"/>
    <n v="6.51"/>
    <n v="0.61866598728980404"/>
    <n v="8.2509316770186327"/>
    <n v="0.19602806420980987"/>
    <n v="0.42263792307999415"/>
  </r>
  <r>
    <s v="STT"/>
    <n v="10"/>
    <d v="2009-03-03T00:00:00"/>
    <n v="30"/>
    <s v="Parsons"/>
    <x v="9"/>
    <n v="10"/>
    <n v="55"/>
    <n v="35"/>
    <n v="36.25"/>
    <n v="3"/>
    <n v="12384.747289073513"/>
    <n v="1.2384747289073514"/>
    <n v="1238.4747289073514"/>
    <n v="0.12384747289073514"/>
    <n v="1.1146272560166164"/>
    <n v="10.71"/>
    <n v="1.3264064346597735"/>
    <n v="8.1999999999999993"/>
    <n v="9.1399434993362529"/>
    <n v="-7.8135370646764795"/>
  </r>
  <r>
    <s v="STT"/>
    <n v="10"/>
    <d v="2009-03-03T00:00:00"/>
    <n v="30"/>
    <s v="Parsons"/>
    <x v="3"/>
    <n v="80"/>
    <n v="5"/>
    <n v="25"/>
    <n v="8.75"/>
    <n v="2"/>
    <n v="481.05637508093707"/>
    <n v="4.8105637508093706E-2"/>
    <n v="384.84510006474966"/>
    <n v="3.8484510006474966E-2"/>
    <n v="9.6211275016187398E-3"/>
    <n v="5.78"/>
    <n v="0.22244046783742533"/>
    <n v="9.0675767918088734"/>
    <n v="8.724031244471217E-2"/>
    <n v="0.13520015539271316"/>
  </r>
  <r>
    <s v="STT"/>
    <n v="10"/>
    <d v="2009-03-03T00:00:00"/>
    <n v="30"/>
    <s v="Parsons"/>
    <x v="18"/>
    <n v="100"/>
    <n v="11"/>
    <n v="12"/>
    <n v="8.5"/>
    <n v="1"/>
    <n v="226.98006922186255"/>
    <n v="2.2698006922186254E-2"/>
    <n v="226.98006922186255"/>
    <n v="2.2698006922186254E-2"/>
    <n v="0"/>
    <n v="4.2699999999999996"/>
    <n v="9.6920489557735301E-2"/>
    <n v="6.8298200514138809"/>
    <n v="0"/>
    <n v="9.6920489557735301E-2"/>
  </r>
  <r>
    <s v="STT"/>
    <n v="10"/>
    <d v="2009-03-03T00:00:00"/>
    <n v="30"/>
    <s v="Parsons"/>
    <x v="3"/>
    <n v="100"/>
    <n v="2"/>
    <n v="15"/>
    <n v="4.75"/>
    <n v="2"/>
    <n v="141.7643684932394"/>
    <n v="1.417643684932394E-2"/>
    <n v="141.7643684932394"/>
    <n v="1.417643684932394E-2"/>
    <n v="0"/>
    <n v="5.78"/>
    <n v="8.1939804989092382E-2"/>
    <n v="9.0675767918088734"/>
    <n v="0"/>
    <n v="8.1939804989092382E-2"/>
  </r>
  <r>
    <s v="STT"/>
    <n v="10"/>
    <d v="2009-03-03T00:00:00"/>
    <n v="30"/>
    <s v="Parsons"/>
    <x v="3"/>
    <n v="100"/>
    <n v="5"/>
    <n v="25"/>
    <n v="8.75"/>
    <n v="2"/>
    <n v="481.05637508093707"/>
    <n v="4.8105637508093706E-2"/>
    <n v="481.05637508093707"/>
    <n v="4.8105637508093706E-2"/>
    <n v="0"/>
    <n v="5.78"/>
    <n v="0.27805058479678163"/>
    <n v="9.0675767918088734"/>
    <n v="0"/>
    <n v="0.27805058479678163"/>
  </r>
  <r>
    <s v="STT"/>
    <n v="10"/>
    <d v="2009-03-03T00:00:00"/>
    <n v="30"/>
    <s v="Parsons"/>
    <x v="2"/>
    <n v="90"/>
    <n v="10"/>
    <n v="15"/>
    <n v="8.75"/>
    <n v="2"/>
    <n v="481.05637508093707"/>
    <n v="4.8105637508093706E-2"/>
    <n v="432.95073757284337"/>
    <n v="4.3295073757284336E-2"/>
    <n v="4.8105637508093699E-3"/>
    <n v="6.51"/>
    <n v="0.28185093015992102"/>
    <n v="8.2509316770186327"/>
    <n v="3.9691632835870599E-2"/>
    <n v="0.24215929732405042"/>
  </r>
  <r>
    <s v="STT"/>
    <n v="10"/>
    <d v="2009-03-03T00:00:00"/>
    <n v="30"/>
    <s v="Parsons"/>
    <x v="24"/>
    <n v="100"/>
    <n v="2"/>
    <n v="25"/>
    <n v="7.25"/>
    <n v="1"/>
    <n v="165.1299638543135"/>
    <n v="1.6512996385431349E-2"/>
    <n v="165.1299638543135"/>
    <n v="1.6512996385431349E-2"/>
    <n v="0"/>
    <n v="0.09"/>
    <n v="1.4861696746888214E-3"/>
    <n v="5.8263157894736848"/>
    <n v="0"/>
    <n v="1.4861696746888214E-3"/>
  </r>
  <r>
    <s v="STT"/>
    <n v="10"/>
    <d v="2009-03-03T00:00:00"/>
    <n v="30"/>
    <s v="Parsons"/>
    <x v="3"/>
    <n v="80"/>
    <n v="2"/>
    <n v="20"/>
    <n v="6"/>
    <n v="2"/>
    <n v="226.1946710584651"/>
    <n v="2.2619467105846509E-2"/>
    <n v="180.95573684677208"/>
    <n v="1.8095573684677208E-2"/>
    <n v="4.5238934211693019E-3"/>
    <n v="5.78"/>
    <n v="0.10459241589743426"/>
    <n v="9.0675767918088734"/>
    <n v="4.102075099441161E-2"/>
    <n v="6.3571664903022657E-2"/>
  </r>
  <r>
    <s v="STT"/>
    <n v="10"/>
    <d v="2009-03-03T00:00:00"/>
    <n v="30"/>
    <s v="Parsons"/>
    <x v="3"/>
    <n v="100"/>
    <n v="5"/>
    <n v="10"/>
    <n v="5"/>
    <n v="2"/>
    <n v="157.07963267948966"/>
    <n v="1.5707963267948967E-2"/>
    <n v="157.07963267948966"/>
    <n v="1.5707963267948967E-2"/>
    <n v="0"/>
    <n v="5.78"/>
    <n v="9.0792027688745031E-2"/>
    <n v="9.0675767918088734"/>
    <n v="0"/>
    <n v="9.0792027688745031E-2"/>
  </r>
  <r>
    <s v="STT"/>
    <n v="10"/>
    <d v="2009-03-03T00:00:00"/>
    <n v="30"/>
    <s v="Parsons"/>
    <x v="3"/>
    <n v="100"/>
    <n v="5"/>
    <n v="25"/>
    <n v="8.75"/>
    <n v="2"/>
    <n v="481.05637508093707"/>
    <n v="4.8105637508093706E-2"/>
    <n v="481.05637508093707"/>
    <n v="4.8105637508093706E-2"/>
    <n v="0"/>
    <n v="5.78"/>
    <n v="0.27805058479678163"/>
    <n v="9.0675767918088734"/>
    <n v="0"/>
    <n v="0.27805058479678163"/>
  </r>
  <r>
    <s v="STT"/>
    <n v="10"/>
    <d v="2009-03-03T00:00:00"/>
    <n v="30"/>
    <s v="Parsons"/>
    <x v="17"/>
    <n v="100"/>
    <n v="5"/>
    <n v="10"/>
    <n v="5"/>
    <n v="2"/>
    <n v="157.07963267948966"/>
    <n v="1.5707963267948967E-2"/>
    <n v="157.07963267948966"/>
    <n v="1.5707963267948967E-2"/>
    <n v="0"/>
    <n v="5.23"/>
    <n v="8.215264789137311E-2"/>
    <n v="8.461146496815287"/>
    <n v="0"/>
    <n v="8.215264789137311E-2"/>
  </r>
  <r>
    <s v="STT"/>
    <n v="10"/>
    <d v="2009-03-03T00:00:00"/>
    <n v="30"/>
    <s v="Parsons"/>
    <x v="14"/>
    <n v="90"/>
    <n v="5"/>
    <n v="20"/>
    <n v="7.5"/>
    <n v="2"/>
    <n v="353.42917352885172"/>
    <n v="3.5342917352885174E-2"/>
    <n v="318.08625617596658"/>
    <n v="3.1808625617596661E-2"/>
    <n v="3.5342917352885125E-3"/>
    <n v="5.86"/>
    <n v="0.18639854611911644"/>
    <n v="8.461146496815287"/>
    <n v="2.9904160134759619E-2"/>
    <n v="0.15649438598435683"/>
  </r>
  <r>
    <s v="STT"/>
    <n v="10"/>
    <d v="2009-03-03T00:00:00"/>
    <n v="30"/>
    <s v="Parsons"/>
    <x v="3"/>
    <n v="100"/>
    <n v="10"/>
    <n v="20"/>
    <n v="10"/>
    <n v="2"/>
    <n v="628.31853071795865"/>
    <n v="6.2831853071795868E-2"/>
    <n v="628.31853071795865"/>
    <n v="6.2831853071795868E-2"/>
    <n v="0"/>
    <n v="5.78"/>
    <n v="0.36316811075498012"/>
    <n v="9.0675767918088734"/>
    <n v="0"/>
    <n v="0.36316811075498012"/>
  </r>
  <r>
    <s v="STT"/>
    <n v="10"/>
    <d v="2009-03-03T00:00:00"/>
    <n v="30"/>
    <s v="Parsons"/>
    <x v="3"/>
    <n v="100"/>
    <n v="10"/>
    <n v="15"/>
    <n v="8.75"/>
    <n v="2"/>
    <n v="481.05637508093707"/>
    <n v="4.8105637508093706E-2"/>
    <n v="481.05637508093707"/>
    <n v="4.8105637508093706E-2"/>
    <n v="0"/>
    <n v="5.78"/>
    <n v="0.27805058479678163"/>
    <n v="9.0675767918088734"/>
    <n v="0"/>
    <n v="0.27805058479678163"/>
  </r>
  <r>
    <s v="STT"/>
    <n v="10"/>
    <d v="2009-03-03T00:00:00"/>
    <n v="30"/>
    <s v="Parsons"/>
    <x v="2"/>
    <n v="100"/>
    <n v="5"/>
    <n v="21"/>
    <n v="7.75"/>
    <n v="2"/>
    <n v="377.38381751247391"/>
    <n v="3.7738381751247392E-2"/>
    <n v="377.38381751247391"/>
    <n v="3.7738381751247392E-2"/>
    <n v="0"/>
    <n v="6.51"/>
    <n v="0.24567686520062051"/>
    <n v="8.2509316770186327"/>
    <n v="0"/>
    <n v="0.24567686520062051"/>
  </r>
  <r>
    <s v="STT"/>
    <n v="10"/>
    <d v="2009-03-03T00:00:00"/>
    <n v="30"/>
    <s v="Parsons"/>
    <x v="1"/>
    <n v="100"/>
    <n v="10"/>
    <n v="20"/>
    <n v="10"/>
    <n v="3"/>
    <n v="942.47779607693792"/>
    <n v="9.4247779607693788E-2"/>
    <n v="942.47779607693792"/>
    <n v="9.4247779607693788E-2"/>
    <n v="0"/>
    <n v="5.15"/>
    <n v="0.48537606497962305"/>
    <n v="11.257627118644068"/>
    <n v="0"/>
    <n v="0.48537606497962305"/>
  </r>
  <r>
    <s v="STT"/>
    <n v="10"/>
    <d v="2009-03-03T00:00:00"/>
    <n v="30"/>
    <s v="Parsons"/>
    <x v="7"/>
    <n v="100"/>
    <n v="20"/>
    <n v="33"/>
    <n v="18.25"/>
    <n v="2"/>
    <n v="2092.6934063725012"/>
    <n v="0.20926934063725011"/>
    <n v="2092.6934063725012"/>
    <n v="0.20926934063725011"/>
    <n v="0"/>
    <n v="9.1999999999999993"/>
    <n v="1.9252779338627009"/>
    <n v="8.1999999999999993"/>
    <n v="0"/>
    <n v="1.9252779338627009"/>
  </r>
  <r>
    <s v="STT"/>
    <n v="10"/>
    <d v="2009-03-03T00:00:00"/>
    <n v="30"/>
    <s v="Parsons"/>
    <x v="4"/>
    <n v="70"/>
    <n v="18"/>
    <n v="20"/>
    <n v="14"/>
    <n v="2"/>
    <n v="1231.5043202071988"/>
    <n v="0.12315043202071989"/>
    <n v="862.0530241450391"/>
    <n v="8.6205302414503915E-2"/>
    <n v="3.6945129606215973E-2"/>
    <n v="11.49"/>
    <n v="0.99049892474265"/>
    <n v="8.1999999999999993"/>
    <n v="0.30295006277097097"/>
    <n v="0.68754886197167897"/>
  </r>
  <r>
    <s v="STT"/>
    <n v="10"/>
    <d v="2009-03-03T00:00:00"/>
    <n v="30"/>
    <s v="Parsons"/>
    <x v="3"/>
    <n v="100"/>
    <n v="2"/>
    <n v="13"/>
    <n v="4.25"/>
    <n v="2"/>
    <n v="113.49003461093127"/>
    <n v="1.1349003461093127E-2"/>
    <n v="113.49003461093127"/>
    <n v="1.1349003461093127E-2"/>
    <n v="0"/>
    <n v="5.78"/>
    <n v="6.5597240005118282E-2"/>
    <n v="9.0675767918088734"/>
    <n v="0"/>
    <n v="6.5597240005118282E-2"/>
  </r>
  <r>
    <s v="STT"/>
    <n v="10"/>
    <d v="2009-03-03T00:00:00"/>
    <n v="30"/>
    <s v="Parsons"/>
    <x v="1"/>
    <n v="100"/>
    <n v="15"/>
    <n v="12"/>
    <n v="10.5"/>
    <n v="3"/>
    <n v="1039.081770174824"/>
    <n v="0.10390817701748239"/>
    <n v="1039.081770174824"/>
    <n v="0.10390817701748239"/>
    <n v="0"/>
    <n v="5.15"/>
    <n v="0.53512711164003435"/>
    <n v="11.257627118644068"/>
    <n v="0"/>
    <n v="0.53512711164003435"/>
  </r>
  <r>
    <s v="STT"/>
    <n v="10"/>
    <d v="2009-03-03T00:00:00"/>
    <n v="30"/>
    <s v="Parsons"/>
    <x v="19"/>
    <n v="20"/>
    <n v="10"/>
    <n v="10"/>
    <n v="7.5"/>
    <n v="2"/>
    <n v="353.42917352885172"/>
    <n v="3.5342917352885174E-2"/>
    <n v="70.685834705770347"/>
    <n v="7.0685834705770346E-3"/>
    <n v="2.8274333882308138E-2"/>
    <n v="8.19"/>
    <n v="5.7891698624025913E-2"/>
    <n v="10.218461538461538"/>
    <n v="0.2889201933019856"/>
    <n v="-0.23102849467795969"/>
  </r>
  <r>
    <s v="STT"/>
    <n v="10"/>
    <d v="2009-03-03T00:00:00"/>
    <n v="30"/>
    <s v="Parsons"/>
    <x v="14"/>
    <n v="100"/>
    <n v="5"/>
    <n v="20"/>
    <n v="7.5"/>
    <n v="2"/>
    <n v="353.42917352885172"/>
    <n v="3.5342917352885174E-2"/>
    <n v="353.42917352885172"/>
    <n v="3.5342917352885174E-2"/>
    <n v="0"/>
    <n v="5.86"/>
    <n v="0.20710949568790712"/>
    <n v="8.461146496815287"/>
    <n v="0"/>
    <n v="0.20710949568790712"/>
  </r>
  <r>
    <s v="STT"/>
    <n v="10"/>
    <d v="2009-03-03T00:00:00"/>
    <n v="30"/>
    <s v="Parsons"/>
    <x v="4"/>
    <n v="30"/>
    <n v="80"/>
    <n v="90"/>
    <n v="62.5"/>
    <n v="2"/>
    <n v="24543.692606170258"/>
    <n v="2.454369260617026"/>
    <n v="7363.1077818510776"/>
    <n v="0.73631077818510771"/>
    <n v="1.7180584824319183"/>
    <n v="11.49"/>
    <n v="8.4602108413468873"/>
    <n v="8.1999999999999993"/>
    <n v="14.088079555941729"/>
    <n v="-5.6278687145948414"/>
  </r>
  <r>
    <s v="STT"/>
    <n v="10"/>
    <d v="2009-03-03T00:00:00"/>
    <n v="30"/>
    <s v="Parsons"/>
    <x v="2"/>
    <n v="90"/>
    <n v="5"/>
    <n v="15"/>
    <n v="6.25"/>
    <n v="2"/>
    <n v="245.43692606170259"/>
    <n v="2.4543692606170259E-2"/>
    <n v="220.89323345553234"/>
    <n v="2.2089323345553233E-2"/>
    <n v="2.4543692606170259E-3"/>
    <n v="6.51"/>
    <n v="0.14380149497955155"/>
    <n v="8.2509316770186327"/>
    <n v="2.0250833079525819E-2"/>
    <n v="0.12355066190002573"/>
  </r>
  <r>
    <s v="STT"/>
    <n v="10"/>
    <d v="2009-03-03T00:00:00"/>
    <n v="30"/>
    <s v="Parsons"/>
    <x v="20"/>
    <n v="100"/>
    <n v="5"/>
    <n v="22"/>
    <n v="8"/>
    <n v="1"/>
    <n v="201.06192982974676"/>
    <n v="2.0106192982974676E-2"/>
    <n v="201.06192982974676"/>
    <n v="2.0106192982974676E-2"/>
    <n v="0"/>
    <n v="0.08"/>
    <n v="1.6084954386379742E-3"/>
    <n v="8.104694792715291"/>
    <n v="0"/>
    <n v="1.6084954386379742E-3"/>
  </r>
  <r>
    <s v="STT"/>
    <n v="10"/>
    <d v="2009-03-03T00:00:00"/>
    <n v="30"/>
    <s v="Parsons"/>
    <x v="11"/>
    <n v="20"/>
    <n v="20"/>
    <n v="45"/>
    <n v="21.25"/>
    <n v="3"/>
    <n v="4255.8762979099229"/>
    <n v="0.42558762979099229"/>
    <n v="851.17525958198462"/>
    <n v="8.5117525958198464E-2"/>
    <n v="0.34047010383279386"/>
    <n v="1.86"/>
    <n v="0.15831859828224915"/>
    <n v="12.651428571428571"/>
    <n v="4.3074331993474608"/>
    <n v="-4.1491146010652118"/>
  </r>
  <r>
    <s v="STT"/>
    <n v="10"/>
    <d v="2009-03-03T00:00:00"/>
    <n v="30"/>
    <s v="Parsons"/>
    <x v="4"/>
    <n v="100"/>
    <n v="17"/>
    <n v="20"/>
    <n v="13.5"/>
    <n v="2"/>
    <n v="1145.1105222334795"/>
    <n v="0.11451105222334795"/>
    <n v="1145.1105222334795"/>
    <n v="0.11451105222334795"/>
    <n v="0"/>
    <n v="11.49"/>
    <n v="1.3157319900462681"/>
    <n v="8.1999999999999993"/>
    <n v="0"/>
    <n v="1.3157319900462681"/>
  </r>
  <r>
    <s v="STT"/>
    <n v="10"/>
    <d v="2009-03-03T00:00:00"/>
    <n v="30"/>
    <s v="Parsons"/>
    <x v="4"/>
    <n v="100"/>
    <n v="18"/>
    <n v="20"/>
    <n v="14"/>
    <n v="2"/>
    <n v="1231.5043202071988"/>
    <n v="0.12315043202071989"/>
    <n v="1231.5043202071988"/>
    <n v="0.12315043202071989"/>
    <n v="0"/>
    <n v="11.49"/>
    <n v="1.4149984639180715"/>
    <n v="8.1999999999999993"/>
    <n v="0"/>
    <n v="1.4149984639180715"/>
  </r>
  <r>
    <s v="STT"/>
    <n v="10"/>
    <d v="2009-03-03T00:00:00"/>
    <n v="30"/>
    <s v="Parsons"/>
    <x v="2"/>
    <n v="100"/>
    <n v="2"/>
    <n v="12"/>
    <n v="4"/>
    <n v="2"/>
    <n v="100.53096491487338"/>
    <n v="1.0053096491487338E-2"/>
    <n v="100.53096491487338"/>
    <n v="1.0053096491487338E-2"/>
    <n v="0"/>
    <n v="6.51"/>
    <n v="6.5445658159582573E-2"/>
    <n v="8.2509316770186327"/>
    <n v="0"/>
    <n v="6.5445658159582573E-2"/>
  </r>
  <r>
    <s v="STT"/>
    <n v="10"/>
    <d v="2009-03-03T00:00:00"/>
    <n v="30"/>
    <s v="Parsons"/>
    <x v="8"/>
    <n v="100"/>
    <n v="5"/>
    <n v="19"/>
    <n v="7.25"/>
    <n v="2"/>
    <n v="330.259927708627"/>
    <n v="3.3025992770862697E-2"/>
    <n v="330.259927708627"/>
    <n v="3.3025992770862697E-2"/>
    <n v="0"/>
    <n v="6.62"/>
    <n v="0.21863207214311106"/>
    <n v="8.3025000000000002"/>
    <n v="0"/>
    <n v="0.21863207214311106"/>
  </r>
  <r>
    <s v="STT"/>
    <n v="10"/>
    <d v="2009-03-03T00:00:00"/>
    <n v="30"/>
    <s v="Parsons"/>
    <x v="8"/>
    <n v="80"/>
    <n v="12"/>
    <n v="9"/>
    <n v="8.25"/>
    <n v="2"/>
    <n v="427.6492999699106"/>
    <n v="4.2764929996991059E-2"/>
    <n v="342.11943997592851"/>
    <n v="3.421194399759285E-2"/>
    <n v="8.5529859993982091E-3"/>
    <n v="6.62"/>
    <n v="0.22648306926406467"/>
    <n v="8.3025000000000002"/>
    <n v="7.101116626000363E-2"/>
    <n v="0.15547190300406105"/>
  </r>
  <r>
    <s v="STT"/>
    <n v="10"/>
    <d v="2009-03-03T00:00:00"/>
    <n v="30"/>
    <s v="Parsons"/>
    <x v="11"/>
    <n v="30"/>
    <n v="15"/>
    <n v="15"/>
    <n v="11.25"/>
    <n v="3"/>
    <n v="1192.8234606598746"/>
    <n v="0.11928234606598746"/>
    <n v="357.84703819796238"/>
    <n v="3.5784703819796239E-2"/>
    <n v="8.3497642246191217E-2"/>
    <n v="1.86"/>
    <n v="6.6559549104821009E-2"/>
    <n v="12.651428571428571"/>
    <n v="1.0563644567603849"/>
    <n v="-0.98980490765556395"/>
  </r>
  <r>
    <s v="STT"/>
    <n v="10"/>
    <d v="2009-03-03T00:00:00"/>
    <n v="30"/>
    <s v="Parsons"/>
    <x v="4"/>
    <n v="70"/>
    <n v="35"/>
    <n v="23"/>
    <n v="23.25"/>
    <n v="2"/>
    <n v="3396.4543576122651"/>
    <n v="0.33964543576122652"/>
    <n v="2377.5180503285856"/>
    <n v="0.23775180503285856"/>
    <n v="0.10189363072836796"/>
    <n v="11.49"/>
    <n v="2.7317682398275447"/>
    <n v="8.1999999999999993"/>
    <n v="0.83552777197261718"/>
    <n v="1.8962404678549274"/>
  </r>
  <r>
    <s v="STT"/>
    <n v="10"/>
    <d v="2009-03-03T00:00:00"/>
    <n v="30"/>
    <s v="Parsons"/>
    <x v="4"/>
    <n v="90"/>
    <n v="15"/>
    <n v="18"/>
    <n v="12"/>
    <n v="2"/>
    <n v="904.77868423386042"/>
    <n v="9.0477868423386038E-2"/>
    <n v="814.30081581047443"/>
    <n v="8.1430081581047448E-2"/>
    <n v="9.0477868423385899E-3"/>
    <n v="11.49"/>
    <n v="0.93563163736623522"/>
    <n v="8.1999999999999993"/>
    <n v="7.4191852107176437E-2"/>
    <n v="0.86143978525905873"/>
  </r>
  <r>
    <s v="STT"/>
    <n v="10"/>
    <d v="2009-03-03T00:00:00"/>
    <n v="30"/>
    <s v="Parsons"/>
    <x v="11"/>
    <n v="90"/>
    <n v="5"/>
    <n v="18"/>
    <n v="7"/>
    <n v="3"/>
    <n v="461.81412007769961"/>
    <n v="4.6181412007769963E-2"/>
    <n v="415.63270806992966"/>
    <n v="4.1563270806992965E-2"/>
    <n v="4.6181412007769984E-3"/>
    <n v="1.86"/>
    <n v="7.7307683701006921E-2"/>
    <n v="12.651428571428571"/>
    <n v="5.8426083534401568E-2"/>
    <n v="1.8881600166605353E-2"/>
  </r>
  <r>
    <s v="STT"/>
    <n v="10"/>
    <d v="2009-03-03T00:00:00"/>
    <n v="30"/>
    <s v="Parsons"/>
    <x v="2"/>
    <n v="100"/>
    <n v="2"/>
    <n v="14"/>
    <n v="4.5"/>
    <n v="2"/>
    <n v="127.23450247038662"/>
    <n v="1.2723450247038661E-2"/>
    <n v="127.23450247038662"/>
    <n v="1.2723450247038661E-2"/>
    <n v="0"/>
    <n v="6.51"/>
    <n v="8.282966110822168E-2"/>
    <n v="8.2509316770186327"/>
    <n v="0"/>
    <n v="8.282966110822168E-2"/>
  </r>
  <r>
    <s v="STT"/>
    <n v="10"/>
    <d v="2009-03-03T00:00:00"/>
    <n v="30"/>
    <s v="Parsons"/>
    <x v="3"/>
    <n v="30"/>
    <n v="10"/>
    <n v="10"/>
    <n v="7.5"/>
    <n v="2"/>
    <n v="353.42917352885172"/>
    <n v="3.5342917352885174E-2"/>
    <n v="106.02875205865551"/>
    <n v="1.0602875205865551E-2"/>
    <n v="2.4740042147019622E-2"/>
    <n v="5.78"/>
    <n v="6.1284618689902891E-2"/>
    <n v="9.0675767918088734"/>
    <n v="0.2243322320006885"/>
    <n v="-0.1630476133107856"/>
  </r>
  <r>
    <s v="STT"/>
    <n v="10"/>
    <d v="2009-03-03T00:00:00"/>
    <n v="30"/>
    <s v="Parsons"/>
    <x v="3"/>
    <n v="60"/>
    <n v="3"/>
    <n v="15"/>
    <n v="5.25"/>
    <n v="2"/>
    <n v="173.18029502913734"/>
    <n v="1.7318029502913734E-2"/>
    <n v="103.9081770174824"/>
    <n v="1.0390817701748239E-2"/>
    <n v="6.9272118011654941E-3"/>
    <n v="5.78"/>
    <n v="6.0058926316104828E-2"/>
    <n v="9.0675767918088734"/>
    <n v="6.2813024960192781E-2"/>
    <n v="-2.7540986440879531E-3"/>
  </r>
  <r>
    <s v="STT"/>
    <n v="10"/>
    <d v="2009-03-03T00:00:00"/>
    <n v="30"/>
    <s v="Parsons"/>
    <x v="11"/>
    <n v="80"/>
    <n v="7"/>
    <n v="11"/>
    <n v="6.25"/>
    <n v="3"/>
    <n v="368.15538909255389"/>
    <n v="3.6815538909255388E-2"/>
    <n v="294.5243112740431"/>
    <n v="2.945243112740431E-2"/>
    <n v="7.3631077818510776E-3"/>
    <n v="1.86"/>
    <n v="5.4781521896972017E-2"/>
    <n v="12.651428571428571"/>
    <n v="9.3153832165818781E-2"/>
    <n v="-3.8372310268846764E-2"/>
  </r>
  <r>
    <s v="STT"/>
    <n v="10"/>
    <d v="2009-03-03T00:00:00"/>
    <n v="30"/>
    <s v="Parsons"/>
    <x v="4"/>
    <n v="60"/>
    <n v="65"/>
    <n v="55"/>
    <n v="46.25"/>
    <n v="2"/>
    <n v="13440.126071138833"/>
    <n v="1.3440126071138834"/>
    <n v="8064.0756426832995"/>
    <n v="0.80640756426832993"/>
    <n v="0.53760504284555344"/>
    <n v="11.49"/>
    <n v="9.2656229134431118"/>
    <n v="8.1999999999999993"/>
    <n v="4.4083613513335376"/>
    <n v="4.8572615621095743"/>
  </r>
  <r>
    <s v="STT"/>
    <n v="10"/>
    <d v="2009-03-03T00:00:00"/>
    <n v="30"/>
    <s v="Parsons"/>
    <x v="9"/>
    <n v="10"/>
    <n v="70"/>
    <n v="85"/>
    <n v="56.25"/>
    <n v="3"/>
    <n v="29820.586516496864"/>
    <n v="2.9820586516496865"/>
    <n v="2982.0586516496865"/>
    <n v="0.29820586516496866"/>
    <n v="2.6838527864847177"/>
    <n v="10.71"/>
    <n v="3.1937848159168145"/>
    <n v="8.1999999999999993"/>
    <n v="22.007592849174682"/>
    <n v="-18.813808033257867"/>
  </r>
  <r>
    <s v="STT"/>
    <n v="10"/>
    <d v="2009-03-03T00:00:00"/>
    <n v="30"/>
    <s v="Parsons"/>
    <x v="3"/>
    <n v="100"/>
    <n v="5"/>
    <n v="12"/>
    <n v="5.5"/>
    <n v="2"/>
    <n v="190.06635554218249"/>
    <n v="1.9006635554218249E-2"/>
    <n v="190.06635554218249"/>
    <n v="1.9006635554218249E-2"/>
    <n v="0"/>
    <n v="5.78"/>
    <n v="0.10985835350338148"/>
    <n v="9.0675767918088734"/>
    <n v="0"/>
    <n v="0.10985835350338148"/>
  </r>
  <r>
    <s v="STT"/>
    <n v="10"/>
    <d v="2009-03-03T00:00:00"/>
    <n v="30"/>
    <s v="Parsons"/>
    <x v="3"/>
    <n v="90"/>
    <n v="2"/>
    <n v="11"/>
    <n v="3.75"/>
    <n v="2"/>
    <n v="88.35729338221293"/>
    <n v="8.8357293382212935E-3"/>
    <n v="79.521564043991646"/>
    <n v="7.9521564043991654E-3"/>
    <n v="8.8357293382212813E-4"/>
    <n v="5.78"/>
    <n v="4.596346401742718E-2"/>
    <n v="9.0675767918088734"/>
    <n v="8.0118654285960059E-3"/>
    <n v="3.7951598588831174E-2"/>
  </r>
  <r>
    <s v="STT"/>
    <n v="10"/>
    <d v="2009-03-03T00:00:00"/>
    <n v="30"/>
    <s v="Parsons"/>
    <x v="3"/>
    <n v="100"/>
    <n v="2"/>
    <n v="11"/>
    <n v="3.75"/>
    <n v="2"/>
    <n v="88.35729338221293"/>
    <n v="8.8357293382212935E-3"/>
    <n v="88.35729338221293"/>
    <n v="8.8357293382212935E-3"/>
    <n v="0"/>
    <n v="5.78"/>
    <n v="5.1070515574919081E-2"/>
    <n v="9.0675767918088734"/>
    <n v="0"/>
    <n v="5.1070515574919081E-2"/>
  </r>
  <r>
    <s v="STT"/>
    <n v="10"/>
    <d v="2009-03-03T00:00:00"/>
    <n v="30"/>
    <s v="Parsons"/>
    <x v="9"/>
    <n v="100"/>
    <n v="17"/>
    <n v="15"/>
    <n v="12.25"/>
    <n v="3"/>
    <n v="1414.3057427379549"/>
    <n v="0.14143057427379549"/>
    <n v="1414.3057427379549"/>
    <n v="0.14143057427379549"/>
    <n v="0"/>
    <n v="10.71"/>
    <n v="1.5147214504723499"/>
    <n v="8.1999999999999993"/>
    <n v="0"/>
    <n v="1.5147214504723499"/>
  </r>
  <r>
    <s v="STT"/>
    <n v="10"/>
    <d v="2009-03-03T00:00:00"/>
    <n v="30"/>
    <s v="Parsons"/>
    <x v="4"/>
    <n v="100"/>
    <n v="8"/>
    <n v="17"/>
    <n v="8.25"/>
    <n v="2"/>
    <n v="427.6492999699106"/>
    <n v="4.2764929996991059E-2"/>
    <n v="427.6492999699106"/>
    <n v="4.2764929996991059E-2"/>
    <n v="0"/>
    <n v="11.49"/>
    <n v="0.49136904566542727"/>
    <n v="8.1999999999999993"/>
    <n v="0"/>
    <n v="0.49136904566542727"/>
  </r>
  <r>
    <s v="STT"/>
    <n v="10"/>
    <d v="2009-03-03T00:00:00"/>
    <n v="30"/>
    <s v="Parsons"/>
    <x v="4"/>
    <n v="70"/>
    <n v="17"/>
    <n v="10"/>
    <n v="11"/>
    <n v="2"/>
    <n v="760.26542216872997"/>
    <n v="7.6026542216872994E-2"/>
    <n v="532.18579551811092"/>
    <n v="5.3218579551811092E-2"/>
    <n v="2.2807962665061902E-2"/>
    <n v="11.49"/>
    <n v="0.61148147905030947"/>
    <n v="8.1999999999999993"/>
    <n v="0.18702529385350758"/>
    <n v="0.42445618519680189"/>
  </r>
  <r>
    <s v="STT"/>
    <n v="10"/>
    <d v="2009-03-03T00:00:00"/>
    <n v="30"/>
    <s v="Parsons"/>
    <x v="16"/>
    <n v="100"/>
    <n v="3"/>
    <n v="12"/>
    <n v="4.5"/>
    <n v="3"/>
    <n v="190.85175370557994"/>
    <n v="1.9085175370557993E-2"/>
    <n v="190.85175370557994"/>
    <n v="1.9085175370557993E-2"/>
    <n v="0"/>
    <n v="13.7"/>
    <n v="0.26146690257664451"/>
    <n v="7.9071428571428566"/>
    <n v="0"/>
    <n v="0.26146690257664451"/>
  </r>
  <r>
    <s v="STT"/>
    <n v="10"/>
    <d v="2009-03-03T00:00:00"/>
    <n v="30"/>
    <s v="Parsons"/>
    <x v="8"/>
    <n v="60"/>
    <n v="35"/>
    <n v="35"/>
    <n v="26.25"/>
    <n v="2"/>
    <n v="4329.5073757284335"/>
    <n v="0.43295073757284336"/>
    <n v="2597.7044254370599"/>
    <n v="0.25977044254370596"/>
    <n v="0.1731802950291374"/>
    <n v="6.62"/>
    <n v="1.7196803296393335"/>
    <n v="8.3025000000000002"/>
    <n v="1.4378293994794134"/>
    <n v="0.28185093015992013"/>
  </r>
  <r>
    <s v="STT"/>
    <n v="10"/>
    <d v="2009-03-03T00:00:00"/>
    <n v="30"/>
    <s v="Parsons"/>
    <x v="9"/>
    <n v="50"/>
    <n v="20"/>
    <n v="30"/>
    <n v="17.5"/>
    <n v="3"/>
    <n v="2886.3382504856222"/>
    <n v="0.28863382504856222"/>
    <n v="1443.1691252428111"/>
    <n v="0.14431691252428111"/>
    <n v="0.14431691252428111"/>
    <n v="10.71"/>
    <n v="1.5456341331350507"/>
    <n v="8.1999999999999993"/>
    <n v="1.183398682699105"/>
    <n v="0.36223545043594574"/>
  </r>
  <r>
    <s v="STT"/>
    <n v="10"/>
    <d v="2009-03-03T00:00:00"/>
    <n v="30"/>
    <s v="Parsons"/>
    <x v="16"/>
    <n v="100"/>
    <n v="5"/>
    <n v="25"/>
    <n v="8.75"/>
    <n v="3"/>
    <n v="721.58456262140555"/>
    <n v="7.2158456262140555E-2"/>
    <n v="721.58456262140555"/>
    <n v="7.2158456262140555E-2"/>
    <n v="0"/>
    <n v="13.7"/>
    <n v="0.98857085079132556"/>
    <n v="7.9071428571428566"/>
    <n v="0"/>
    <n v="0.98857085079132556"/>
  </r>
  <r>
    <s v="STT"/>
    <n v="10"/>
    <d v="2009-03-03T00:00:00"/>
    <n v="30"/>
    <s v="Parsons"/>
    <x v="16"/>
    <n v="100"/>
    <n v="5"/>
    <n v="25"/>
    <n v="8.75"/>
    <n v="3"/>
    <n v="721.58456262140555"/>
    <n v="7.2158456262140555E-2"/>
    <n v="721.58456262140555"/>
    <n v="7.2158456262140555E-2"/>
    <n v="0"/>
    <n v="13.7"/>
    <n v="0.98857085079132556"/>
    <n v="7.9071428571428566"/>
    <n v="0"/>
    <n v="0.98857085079132556"/>
  </r>
  <r>
    <s v="STT"/>
    <n v="10"/>
    <d v="2009-03-03T00:00:00"/>
    <n v="30"/>
    <s v="Parsons"/>
    <x v="2"/>
    <n v="80"/>
    <n v="15"/>
    <n v="18"/>
    <n v="12"/>
    <n v="2"/>
    <n v="904.77868423386042"/>
    <n v="9.0477868423386038E-2"/>
    <n v="723.82294738708833"/>
    <n v="7.238229473870883E-2"/>
    <n v="1.8095573684677208E-2"/>
    <n v="6.51"/>
    <n v="0.47120873874899449"/>
    <n v="8.2509316770186327"/>
    <n v="0.14930534212872795"/>
    <n v="0.32190339662026657"/>
  </r>
  <r>
    <s v="STT"/>
    <n v="10"/>
    <d v="2009-03-03T00:00:00"/>
    <n v="30"/>
    <s v="Parsons"/>
    <x v="7"/>
    <n v="100"/>
    <n v="40"/>
    <n v="45"/>
    <n v="31.25"/>
    <n v="2"/>
    <n v="6135.9231515425645"/>
    <n v="0.6135923151542565"/>
    <n v="6135.9231515425645"/>
    <n v="0.6135923151542565"/>
    <n v="0"/>
    <n v="9.1999999999999993"/>
    <n v="5.645049299419159"/>
    <n v="8.1999999999999993"/>
    <n v="0"/>
    <n v="5.645049299419159"/>
  </r>
  <r>
    <s v="STT"/>
    <n v="10"/>
    <d v="2009-03-03T00:00:00"/>
    <n v="30"/>
    <s v="Parsons"/>
    <x v="2"/>
    <n v="70"/>
    <n v="15"/>
    <n v="20"/>
    <n v="12.5"/>
    <n v="2"/>
    <n v="981.74770424681037"/>
    <n v="9.8174770424681035E-2"/>
    <n v="687.22339297276721"/>
    <n v="6.8722339297276724E-2"/>
    <n v="2.945243112740431E-2"/>
    <n v="6.51"/>
    <n v="0.44738242882527146"/>
    <n v="8.2509316770186327"/>
    <n v="0.24300999695430983"/>
    <n v="0.20437243187096163"/>
  </r>
  <r>
    <s v="STT"/>
    <n v="10"/>
    <d v="2009-03-03T00:00:00"/>
    <n v="30"/>
    <s v="Parsons"/>
    <x v="7"/>
    <n v="100"/>
    <n v="37"/>
    <n v="30"/>
    <n v="26"/>
    <n v="2"/>
    <n v="4247.4332676534004"/>
    <n v="0.42474332676534005"/>
    <n v="4247.4332676534004"/>
    <n v="0.42474332676534005"/>
    <n v="0"/>
    <n v="9.1999999999999993"/>
    <n v="3.9076386062411279"/>
    <n v="8.1999999999999993"/>
    <n v="0"/>
    <n v="3.9076386062411279"/>
  </r>
  <r>
    <s v="STT"/>
    <n v="10"/>
    <d v="2009-03-03T00:00:00"/>
    <n v="30"/>
    <s v="Parsons"/>
    <x v="16"/>
    <n v="100"/>
    <n v="5"/>
    <n v="30"/>
    <n v="10"/>
    <n v="3"/>
    <n v="942.47779607693792"/>
    <n v="9.4247779607693788E-2"/>
    <n v="942.47779607693792"/>
    <n v="9.4247779607693788E-2"/>
    <n v="0"/>
    <n v="13.7"/>
    <n v="1.2911945806254048"/>
    <n v="7.9071428571428566"/>
    <n v="0"/>
    <n v="1.2911945806254048"/>
  </r>
  <r>
    <s v="STT"/>
    <n v="10"/>
    <d v="2009-03-03T00:00:00"/>
    <n v="30"/>
    <s v="Parsons"/>
    <x v="18"/>
    <n v="100"/>
    <n v="16"/>
    <n v="10"/>
    <n v="10.5"/>
    <n v="1"/>
    <n v="346.36059005827468"/>
    <n v="3.4636059005827467E-2"/>
    <n v="346.36059005827468"/>
    <n v="3.4636059005827467E-2"/>
    <n v="0"/>
    <n v="4.2699999999999996"/>
    <n v="0.14789597195488327"/>
    <n v="6.8298200514138809"/>
    <n v="0"/>
    <n v="0.14789597195488327"/>
  </r>
  <r>
    <s v="STT"/>
    <n v="10"/>
    <d v="2009-03-03T00:00:00"/>
    <n v="30"/>
    <s v="Parsons"/>
    <x v="8"/>
    <n v="100"/>
    <n v="25"/>
    <n v="35"/>
    <n v="21.25"/>
    <n v="2"/>
    <n v="2837.2508652732818"/>
    <n v="0.2837250865273282"/>
    <n v="2837.2508652732818"/>
    <n v="0.2837250865273282"/>
    <n v="0"/>
    <n v="6.62"/>
    <n v="1.8782600728109127"/>
    <n v="8.3025000000000002"/>
    <n v="0"/>
    <n v="1.8782600728109127"/>
  </r>
  <r>
    <s v="STT"/>
    <n v="10"/>
    <d v="2009-03-03T00:00:00"/>
    <n v="30"/>
    <s v="Parsons"/>
    <x v="9"/>
    <n v="60"/>
    <n v="95"/>
    <n v="55"/>
    <n v="61.25"/>
    <n v="3"/>
    <n v="35357.643568448875"/>
    <n v="3.5357643568448873"/>
    <n v="21214.586141069325"/>
    <n v="2.1214586141069325"/>
    <n v="1.4143057427379548"/>
    <n v="10.71"/>
    <n v="22.72082175708525"/>
    <n v="8.1999999999999993"/>
    <n v="11.597307090451229"/>
    <n v="11.123514666634021"/>
  </r>
  <r>
    <s v="STT"/>
    <n v="10"/>
    <d v="2009-03-03T00:00:00"/>
    <n v="30"/>
    <s v="Parsons"/>
    <x v="7"/>
    <n v="90"/>
    <n v="40"/>
    <n v="20"/>
    <n v="25"/>
    <n v="2"/>
    <n v="3926.9908169872415"/>
    <n v="0.39269908169872414"/>
    <n v="3534.2917352885174"/>
    <n v="0.35342917352885173"/>
    <n v="3.9269908169872414E-2"/>
    <n v="9.1999999999999993"/>
    <n v="3.2515483964654357"/>
    <n v="8.1999999999999993"/>
    <n v="0.32201324699295375"/>
    <n v="2.9295351494724819"/>
  </r>
  <r>
    <s v="STT"/>
    <n v="10"/>
    <d v="2009-03-03T00:00:00"/>
    <n v="30"/>
    <s v="Parsons"/>
    <x v="7"/>
    <n v="80"/>
    <n v="15"/>
    <n v="28"/>
    <n v="14.5"/>
    <n v="2"/>
    <n v="1321.039710834508"/>
    <n v="0.13210397108345079"/>
    <n v="1056.8317686676064"/>
    <n v="0.10568317686676064"/>
    <n v="2.6420794216690149E-2"/>
    <n v="9.1999999999999993"/>
    <n v="0.97228522717419785"/>
    <n v="8.1999999999999993"/>
    <n v="0.21665051257685922"/>
    <n v="0.75563471459733866"/>
  </r>
  <r>
    <s v="STT"/>
    <n v="10"/>
    <d v="2009-03-03T00:00:00"/>
    <n v="30"/>
    <s v="Parsons"/>
    <x v="7"/>
    <n v="30"/>
    <n v="15"/>
    <n v="45"/>
    <n v="18.75"/>
    <n v="2"/>
    <n v="2208.9323345553235"/>
    <n v="0.22089323345553236"/>
    <n v="662.67970036659699"/>
    <n v="6.6267970036659699E-2"/>
    <n v="0.15462526341887267"/>
    <n v="9.1999999999999993"/>
    <n v="0.60966532433726917"/>
    <n v="8.1999999999999993"/>
    <n v="1.2679271600347557"/>
    <n v="-0.65826183569748653"/>
  </r>
  <r>
    <s v="STT"/>
    <n v="10"/>
    <d v="2009-03-03T00:00:00"/>
    <n v="30"/>
    <s v="Parsons"/>
    <x v="4"/>
    <n v="90"/>
    <n v="30"/>
    <n v="15"/>
    <n v="18.75"/>
    <n v="2"/>
    <n v="2208.9323345553235"/>
    <n v="0.22089323345553236"/>
    <n v="1988.0391010997912"/>
    <n v="0.19880391010997911"/>
    <n v="2.2089323345553247E-2"/>
    <n v="11.49"/>
    <n v="2.2842569271636601"/>
    <n v="8.1999999999999993"/>
    <n v="0.1811324514335366"/>
    <n v="2.1031244757301235"/>
  </r>
  <r>
    <s v="STT"/>
    <n v="10"/>
    <d v="2009-03-03T00:00:00"/>
    <n v="30"/>
    <s v="Parsons"/>
    <x v="16"/>
    <n v="100"/>
    <n v="5"/>
    <n v="28"/>
    <n v="9.5"/>
    <n v="3"/>
    <n v="850.58621095943647"/>
    <n v="8.5058621095943643E-2"/>
    <n v="850.58621095943647"/>
    <n v="8.5058621095943643E-2"/>
    <n v="0"/>
    <n v="13.7"/>
    <n v="1.1653031090144279"/>
    <n v="7.9071428571428566"/>
    <n v="0"/>
    <n v="1.1653031090144279"/>
  </r>
  <r>
    <s v="STT"/>
    <n v="10"/>
    <d v="2009-03-03T00:00:00"/>
    <n v="30"/>
    <s v="Parsons"/>
    <x v="2"/>
    <n v="90"/>
    <n v="8"/>
    <n v="17"/>
    <n v="8.25"/>
    <n v="2"/>
    <n v="427.6492999699106"/>
    <n v="4.2764929996991059E-2"/>
    <n v="384.88436997291956"/>
    <n v="3.8488436997291958E-2"/>
    <n v="4.2764929996991011E-3"/>
    <n v="6.51"/>
    <n v="0.25055972485237066"/>
    <n v="8.2509316770186327"/>
    <n v="3.5285051557765748E-2"/>
    <n v="0.21527467329460492"/>
  </r>
  <r>
    <s v="STT"/>
    <n v="10"/>
    <d v="2009-03-03T00:00:00"/>
    <n v="30"/>
    <s v="Parsons"/>
    <x v="2"/>
    <n v="100"/>
    <n v="5"/>
    <n v="12"/>
    <n v="5.5"/>
    <n v="2"/>
    <n v="190.06635554218249"/>
    <n v="1.9006635554218249E-2"/>
    <n v="190.06635554218249"/>
    <n v="1.9006635554218249E-2"/>
    <n v="0"/>
    <n v="6.51"/>
    <n v="0.1237331974579608"/>
    <n v="8.2509316770186327"/>
    <n v="0"/>
    <n v="0.1237331974579608"/>
  </r>
  <r>
    <s v="STT"/>
    <n v="10"/>
    <d v="2009-03-03T00:00:00"/>
    <n v="30"/>
    <s v="Parsons"/>
    <x v="2"/>
    <n v="100"/>
    <n v="7"/>
    <n v="13"/>
    <n v="6.75"/>
    <n v="2"/>
    <n v="286.27763055836988"/>
    <n v="2.8627763055836988E-2"/>
    <n v="286.27763055836988"/>
    <n v="2.8627763055836988E-2"/>
    <n v="0"/>
    <n v="6.51"/>
    <n v="0.18636673749349877"/>
    <n v="8.2509316770186327"/>
    <n v="0"/>
    <n v="0.18636673749349877"/>
  </r>
  <r>
    <s v="STT"/>
    <n v="10"/>
    <d v="2009-03-03T00:00:00"/>
    <n v="30"/>
    <s v="Parsons"/>
    <x v="4"/>
    <n v="100"/>
    <n v="20"/>
    <n v="10"/>
    <n v="12.5"/>
    <n v="2"/>
    <n v="981.74770424681037"/>
    <n v="9.8174770424681035E-2"/>
    <n v="981.74770424681037"/>
    <n v="9.8174770424681035E-2"/>
    <n v="0"/>
    <n v="11.49"/>
    <n v="1.1280281121795852"/>
    <n v="8.1999999999999993"/>
    <n v="0"/>
    <n v="1.1280281121795852"/>
  </r>
  <r>
    <s v="STT"/>
    <n v="10"/>
    <d v="2009-03-03T00:00:00"/>
    <n v="30"/>
    <s v="Parsons"/>
    <x v="4"/>
    <n v="100"/>
    <n v="15"/>
    <n v="13"/>
    <n v="10.75"/>
    <n v="2"/>
    <n v="726.1006020609409"/>
    <n v="7.261006020609409E-2"/>
    <n v="726.1006020609409"/>
    <n v="7.261006020609409E-2"/>
    <n v="0"/>
    <n v="11.49"/>
    <n v="0.83428959176802109"/>
    <n v="8.1999999999999993"/>
    <n v="0"/>
    <n v="0.83428959176802109"/>
  </r>
  <r>
    <s v="STT"/>
    <n v="10"/>
    <d v="2009-03-03T00:00:00"/>
    <n v="30"/>
    <s v="Parsons"/>
    <x v="8"/>
    <n v="100"/>
    <n v="14"/>
    <n v="21"/>
    <n v="12.25"/>
    <n v="2"/>
    <n v="942.87049515863669"/>
    <n v="9.4287049515863669E-2"/>
    <n v="942.87049515863669"/>
    <n v="9.4287049515863669E-2"/>
    <n v="0"/>
    <n v="6.62"/>
    <n v="0.62418026779501745"/>
    <n v="8.3025000000000002"/>
    <n v="0"/>
    <n v="0.62418026779501745"/>
  </r>
  <r>
    <s v="STT"/>
    <n v="10"/>
    <d v="2009-03-03T00:00:00"/>
    <n v="30"/>
    <s v="Parsons"/>
    <x v="16"/>
    <n v="90"/>
    <n v="3"/>
    <n v="25"/>
    <n v="7.75"/>
    <n v="3"/>
    <n v="566.07572626871081"/>
    <n v="5.6607572626871078E-2"/>
    <n v="509.46815364183976"/>
    <n v="5.0946815364183974E-2"/>
    <n v="5.6607572626871036E-3"/>
    <n v="13.7"/>
    <n v="0.69797137048932045"/>
    <n v="7.9071428571428566"/>
    <n v="4.4760416355675882E-2"/>
    <n v="0.65321095413364461"/>
  </r>
  <r>
    <s v="STT"/>
    <n v="3"/>
    <d v="2009-03-03T00:00:00"/>
    <n v="13"/>
    <s v="Hemmer"/>
    <x v="3"/>
    <n v="85"/>
    <n v="12"/>
    <n v="21"/>
    <n v="11.25"/>
    <n v="2"/>
    <n v="795.21564043991634"/>
    <n v="7.9521564043991633E-2"/>
    <n v="675.9332943739289"/>
    <n v="6.7593329437392893E-2"/>
    <n v="1.1928234606598739E-2"/>
    <n v="5.78"/>
    <n v="0.39068944414813095"/>
    <n v="9.0675767918088734"/>
    <n v="0.10816018328604618"/>
    <n v="0.28252926086208474"/>
  </r>
  <r>
    <s v="STT"/>
    <n v="3"/>
    <d v="2009-03-03T00:00:00"/>
    <n v="13"/>
    <s v="Hemmer"/>
    <x v="3"/>
    <n v="100"/>
    <n v="6"/>
    <n v="11"/>
    <n v="5.75"/>
    <n v="2"/>
    <n v="207.73781421862506"/>
    <n v="2.0773781421862505E-2"/>
    <n v="207.73781421862506"/>
    <n v="2.0773781421862505E-2"/>
    <n v="0"/>
    <n v="5.78"/>
    <n v="0.12007245661836528"/>
    <n v="9.0675767918088734"/>
    <n v="0"/>
    <n v="0.12007245661836528"/>
  </r>
  <r>
    <s v="STT"/>
    <n v="3"/>
    <d v="2009-03-03T00:00:00"/>
    <n v="13"/>
    <s v="Hemmer"/>
    <x v="3"/>
    <n v="100"/>
    <n v="2"/>
    <n v="15"/>
    <n v="4.75"/>
    <n v="2"/>
    <n v="141.7643684932394"/>
    <n v="1.417643684932394E-2"/>
    <n v="141.7643684932394"/>
    <n v="1.417643684932394E-2"/>
    <n v="0"/>
    <n v="5.78"/>
    <n v="8.1939804989092382E-2"/>
    <n v="9.0675767918088734"/>
    <n v="0"/>
    <n v="8.1939804989092382E-2"/>
  </r>
  <r>
    <s v="STT"/>
    <n v="3"/>
    <d v="2009-03-03T00:00:00"/>
    <n v="13"/>
    <s v="Hemmer"/>
    <x v="3"/>
    <n v="90"/>
    <n v="8"/>
    <n v="15"/>
    <n v="7.75"/>
    <n v="2"/>
    <n v="377.38381751247391"/>
    <n v="3.7738381751247392E-2"/>
    <n v="339.64543576122651"/>
    <n v="3.3964543576122649E-2"/>
    <n v="3.7738381751247427E-3"/>
    <n v="5.78"/>
    <n v="0.19631506186998893"/>
    <n v="9.0675767918088734"/>
    <n v="3.4219567452803468E-2"/>
    <n v="0.16209549441718546"/>
  </r>
  <r>
    <s v="STT"/>
    <n v="3"/>
    <d v="2009-03-03T00:00:00"/>
    <n v="13"/>
    <s v="Hemmer"/>
    <x v="8"/>
    <n v="40"/>
    <n v="47"/>
    <n v="60"/>
    <n v="38.5"/>
    <n v="2"/>
    <n v="9313.2514215669416"/>
    <n v="0.93132514215669415"/>
    <n v="3725.300568626777"/>
    <n v="0.37253005686267771"/>
    <n v="0.55879508529401645"/>
    <n v="6.62"/>
    <n v="2.4661489764309263"/>
    <n v="8.3025000000000002"/>
    <n v="4.6393961956535721"/>
    <n v="-2.1732472192226457"/>
  </r>
  <r>
    <s v="STT"/>
    <n v="3"/>
    <d v="2009-03-03T00:00:00"/>
    <n v="13"/>
    <s v="Hemmer"/>
    <x v="8"/>
    <n v="35"/>
    <n v="25"/>
    <n v="18"/>
    <n v="17"/>
    <n v="2"/>
    <n v="1815.8405537749004"/>
    <n v="0.18158405537749003"/>
    <n v="635.54419382121512"/>
    <n v="6.3554419382121516E-2"/>
    <n v="0.11802963599536852"/>
    <n v="6.62"/>
    <n v="0.42073025630964445"/>
    <n v="8.3025000000000002"/>
    <n v="0.97994105285154709"/>
    <n v="-0.55921079654190264"/>
  </r>
  <r>
    <s v="STT"/>
    <n v="3"/>
    <d v="2009-03-03T00:00:00"/>
    <n v="13"/>
    <s v="Hemmer"/>
    <x v="14"/>
    <n v="100"/>
    <n v="2"/>
    <n v="10"/>
    <n v="3.5"/>
    <n v="2"/>
    <n v="76.969020012949926"/>
    <n v="7.696902001294993E-3"/>
    <n v="76.969020012949926"/>
    <n v="7.696902001294993E-3"/>
    <n v="0"/>
    <n v="5.86"/>
    <n v="4.510384572758866E-2"/>
    <n v="8.461146496815287"/>
    <n v="0"/>
    <n v="4.510384572758866E-2"/>
  </r>
  <r>
    <s v="STT"/>
    <n v="3"/>
    <d v="2009-03-03T00:00:00"/>
    <n v="13"/>
    <s v="Hemmer"/>
    <x v="3"/>
    <n v="30"/>
    <n v="5"/>
    <n v="12"/>
    <n v="5.5"/>
    <n v="2"/>
    <n v="190.06635554218249"/>
    <n v="1.9006635554218249E-2"/>
    <n v="57.019906662654748"/>
    <n v="5.7019906662654747E-3"/>
    <n v="1.3304644887952775E-2"/>
    <n v="5.78"/>
    <n v="3.2957506051014447E-2"/>
    <n v="9.0675767918088734"/>
    <n v="0.12064088920925915"/>
    <n v="-8.7683383158244699E-2"/>
  </r>
  <r>
    <s v="STT"/>
    <n v="3"/>
    <d v="2009-03-03T00:00:00"/>
    <n v="13"/>
    <s v="Hemmer"/>
    <x v="3"/>
    <n v="20"/>
    <n v="8"/>
    <n v="15"/>
    <n v="7.75"/>
    <n v="2"/>
    <n v="377.38381751247391"/>
    <n v="3.7738381751247392E-2"/>
    <n v="75.476763502494791"/>
    <n v="7.5476763502494793E-3"/>
    <n v="3.0190705400997914E-2"/>
    <n v="5.78"/>
    <n v="4.3625569304441995E-2"/>
    <n v="9.0675767918088734"/>
    <n v="0.27375653962242746"/>
    <n v="-0.23013097031798546"/>
  </r>
  <r>
    <s v="STT"/>
    <n v="3"/>
    <d v="2009-03-03T00:00:00"/>
    <n v="13"/>
    <s v="Hemmer"/>
    <x v="3"/>
    <n v="90"/>
    <n v="5"/>
    <n v="13"/>
    <n v="5.75"/>
    <n v="2"/>
    <n v="207.73781421862506"/>
    <n v="2.0773781421862505E-2"/>
    <n v="186.96403279676255"/>
    <n v="1.8696403279676255E-2"/>
    <n v="2.0773781421862501E-3"/>
    <n v="5.78"/>
    <n v="0.10806521095652875"/>
    <n v="9.0675767918088734"/>
    <n v="1.8836785829899075E-2"/>
    <n v="8.9228425126629679E-2"/>
  </r>
  <r>
    <s v="STT"/>
    <n v="3"/>
    <d v="2009-03-03T00:00:00"/>
    <n v="13"/>
    <s v="Hemmer"/>
    <x v="3"/>
    <n v="100"/>
    <n v="2"/>
    <n v="12"/>
    <n v="4"/>
    <n v="2"/>
    <n v="100.53096491487338"/>
    <n v="1.0053096491487338E-2"/>
    <n v="100.53096491487338"/>
    <n v="1.0053096491487338E-2"/>
    <n v="0"/>
    <n v="5.78"/>
    <n v="5.8106897720796816E-2"/>
    <n v="9.0675767918088734"/>
    <n v="0"/>
    <n v="5.8106897720796816E-2"/>
  </r>
  <r>
    <s v="STT"/>
    <n v="3"/>
    <d v="2009-03-03T00:00:00"/>
    <n v="13"/>
    <s v="Hemmer"/>
    <x v="3"/>
    <n v="30"/>
    <n v="10"/>
    <n v="20"/>
    <n v="10"/>
    <n v="2"/>
    <n v="628.31853071795865"/>
    <n v="6.2831853071795868E-2"/>
    <n v="188.4955592153876"/>
    <n v="1.8849555921538759E-2"/>
    <n v="4.3982297150257109E-2"/>
    <n v="5.78"/>
    <n v="0.10895043322649403"/>
    <n v="9.0675767918088734"/>
    <n v="0.39881285689011292"/>
    <n v="-0.28986242366361892"/>
  </r>
  <r>
    <s v="STT"/>
    <n v="3"/>
    <d v="2009-03-03T00:00:00"/>
    <n v="13"/>
    <s v="Hemmer"/>
    <x v="3"/>
    <n v="90"/>
    <n v="10"/>
    <n v="16"/>
    <n v="9"/>
    <n v="2"/>
    <n v="508.93800988154646"/>
    <n v="5.0893800988154644E-2"/>
    <n v="458.04420889339184"/>
    <n v="4.5804420889339184E-2"/>
    <n v="5.0893800988154603E-3"/>
    <n v="5.78"/>
    <n v="0.26474955274038048"/>
    <n v="9.0675767918088734"/>
    <n v="4.6148344868713019E-2"/>
    <n v="0.21860120787166745"/>
  </r>
  <r>
    <s v="STT"/>
    <n v="3"/>
    <d v="2009-03-03T00:00:00"/>
    <n v="13"/>
    <s v="Hemmer"/>
    <x v="3"/>
    <n v="90"/>
    <n v="2"/>
    <n v="16"/>
    <n v="5"/>
    <n v="2"/>
    <n v="157.07963267948966"/>
    <n v="1.5707963267948967E-2"/>
    <n v="141.37166941154069"/>
    <n v="1.4137166941154069E-2"/>
    <n v="1.5707963267948977E-3"/>
    <n v="5.78"/>
    <n v="8.171282491987053E-2"/>
    <n v="9.0675767918088734"/>
    <n v="1.4243316317504041E-2"/>
    <n v="6.7469508602366488E-2"/>
  </r>
  <r>
    <s v="STT"/>
    <n v="3"/>
    <d v="2009-03-03T00:00:00"/>
    <n v="13"/>
    <s v="Hemmer"/>
    <x v="3"/>
    <n v="100"/>
    <n v="2"/>
    <n v="10"/>
    <n v="3.5"/>
    <n v="2"/>
    <n v="76.969020012949926"/>
    <n v="7.696902001294993E-3"/>
    <n v="76.969020012949926"/>
    <n v="7.696902001294993E-3"/>
    <n v="0"/>
    <n v="5.78"/>
    <n v="4.4488093567485058E-2"/>
    <n v="9.0675767918088734"/>
    <n v="0"/>
    <n v="4.4488093567485058E-2"/>
  </r>
  <r>
    <s v="STT"/>
    <n v="3"/>
    <d v="2009-03-03T00:00:00"/>
    <n v="13"/>
    <s v="Hemmer"/>
    <x v="8"/>
    <n v="10"/>
    <n v="65"/>
    <n v="95"/>
    <n v="56.25"/>
    <n v="2"/>
    <n v="19880.391010997908"/>
    <n v="1.9880391010997909"/>
    <n v="1988.039101099791"/>
    <n v="0.19880391010997911"/>
    <n v="1.7892351909898117"/>
    <n v="6.62"/>
    <n v="1.3160818849280618"/>
    <n v="8.3025000000000002"/>
    <n v="14.855125173192912"/>
    <n v="-13.53904328826485"/>
  </r>
  <r>
    <s v="STT"/>
    <n v="3"/>
    <d v="2009-03-03T00:00:00"/>
    <n v="13"/>
    <s v="Hemmer"/>
    <x v="3"/>
    <n v="90"/>
    <n v="3"/>
    <n v="11"/>
    <n v="4.25"/>
    <n v="2"/>
    <n v="113.49003461093127"/>
    <n v="1.1349003461093127E-2"/>
    <n v="102.14103114983816"/>
    <n v="1.0214103114983816E-2"/>
    <n v="1.1349003461093108E-3"/>
    <n v="5.78"/>
    <n v="5.9037516004606459E-2"/>
    <n v="9.0675767918088734"/>
    <n v="1.0290796039396645E-2"/>
    <n v="4.8746719965209816E-2"/>
  </r>
  <r>
    <s v="STT"/>
    <n v="3"/>
    <d v="2009-03-03T00:00:00"/>
    <n v="13"/>
    <s v="Hemmer"/>
    <x v="3"/>
    <n v="100"/>
    <n v="2"/>
    <n v="13"/>
    <n v="4.25"/>
    <n v="2"/>
    <n v="113.49003461093127"/>
    <n v="1.1349003461093127E-2"/>
    <n v="113.49003461093127"/>
    <n v="1.1349003461093127E-2"/>
    <n v="0"/>
    <n v="5.78"/>
    <n v="6.5597240005118282E-2"/>
    <n v="9.0675767918088734"/>
    <n v="0"/>
    <n v="6.5597240005118282E-2"/>
  </r>
  <r>
    <s v="STT"/>
    <n v="3"/>
    <d v="2009-03-03T00:00:00"/>
    <n v="13"/>
    <s v="Hemmer"/>
    <x v="2"/>
    <n v="10"/>
    <n v="85"/>
    <n v="105"/>
    <n v="68.75"/>
    <n v="2"/>
    <n v="29697.868053466012"/>
    <n v="2.9697868053466014"/>
    <n v="2969.7868053466013"/>
    <n v="0.29697868053466014"/>
    <n v="2.6728081248119411"/>
    <n v="6.51"/>
    <n v="1.9333312102806375"/>
    <n v="8.2509316770186327"/>
    <n v="22.053157223603616"/>
    <n v="-20.119826013322978"/>
  </r>
  <r>
    <s v="STT"/>
    <n v="3"/>
    <d v="2009-03-03T00:00:00"/>
    <n v="13"/>
    <s v="Hemmer"/>
    <x v="3"/>
    <n v="90"/>
    <n v="3"/>
    <n v="10"/>
    <n v="4"/>
    <n v="2"/>
    <n v="100.53096491487338"/>
    <n v="1.0053096491487338E-2"/>
    <n v="90.477868423386042"/>
    <n v="9.0477868423386038E-3"/>
    <n v="1.0053096491487341E-3"/>
    <n v="5.78"/>
    <n v="5.229620794871713E-2"/>
    <n v="9.0675767918088734"/>
    <n v="9.115722443202582E-3"/>
    <n v="4.3180485505514551E-2"/>
  </r>
  <r>
    <s v="STT"/>
    <n v="3"/>
    <d v="2009-03-03T00:00:00"/>
    <n v="13"/>
    <s v="Hemmer"/>
    <x v="1"/>
    <n v="50"/>
    <n v="10"/>
    <n v="25"/>
    <n v="11.25"/>
    <n v="3"/>
    <n v="1192.8234606598746"/>
    <n v="0.11928234606598746"/>
    <n v="596.41173032993731"/>
    <n v="5.9641173032993731E-2"/>
    <n v="5.9641173032993731E-2"/>
    <n v="5.15"/>
    <n v="0.30715204111991773"/>
    <n v="11.257627118644068"/>
    <n v="0.67141808692397353"/>
    <n v="-0.3642660458040558"/>
  </r>
  <r>
    <s v="STT"/>
    <n v="3"/>
    <d v="2009-03-03T00:00:00"/>
    <n v="13"/>
    <s v="Hemmer"/>
    <x v="3"/>
    <n v="90"/>
    <n v="2"/>
    <n v="10"/>
    <n v="3.5"/>
    <n v="2"/>
    <n v="76.969020012949926"/>
    <n v="7.696902001294993E-3"/>
    <n v="69.272118011654939"/>
    <n v="6.9272118011654941E-3"/>
    <n v="7.6969020012949887E-4"/>
    <n v="5.78"/>
    <n v="4.0039284210736555E-2"/>
    <n v="9.0675767918088734"/>
    <n v="6.9792249955769707E-3"/>
    <n v="3.3060059215159587E-2"/>
  </r>
  <r>
    <s v="STT"/>
    <n v="3"/>
    <d v="2009-03-03T00:00:00"/>
    <n v="13"/>
    <s v="Hemmer"/>
    <x v="3"/>
    <n v="90"/>
    <n v="7"/>
    <n v="13"/>
    <n v="6.75"/>
    <n v="2"/>
    <n v="286.27763055836988"/>
    <n v="2.8627763055836988E-2"/>
    <n v="257.64986750253291"/>
    <n v="2.576498675025329E-2"/>
    <n v="2.8627763055836981E-3"/>
    <n v="5.78"/>
    <n v="0.14892162341646403"/>
    <n v="9.0675767918088734"/>
    <n v="2.5958443988651089E-2"/>
    <n v="0.12296317942781294"/>
  </r>
  <r>
    <s v="STT"/>
    <n v="3"/>
    <d v="2009-03-03T00:00:00"/>
    <n v="13"/>
    <s v="Hemmer"/>
    <x v="3"/>
    <n v="100"/>
    <n v="3"/>
    <n v="10"/>
    <n v="4"/>
    <n v="2"/>
    <n v="100.53096491487338"/>
    <n v="1.0053096491487338E-2"/>
    <n v="100.53096491487338"/>
    <n v="1.0053096491487338E-2"/>
    <n v="0"/>
    <n v="5.78"/>
    <n v="5.8106897720796816E-2"/>
    <n v="9.0675767918088734"/>
    <n v="0"/>
    <n v="5.8106897720796816E-2"/>
  </r>
  <r>
    <s v="STT"/>
    <n v="3"/>
    <d v="2009-03-03T00:00:00"/>
    <n v="13"/>
    <s v="Hemmer"/>
    <x v="3"/>
    <n v="100"/>
    <n v="2"/>
    <n v="10"/>
    <n v="3.5"/>
    <n v="2"/>
    <n v="76.969020012949926"/>
    <n v="7.696902001294993E-3"/>
    <n v="76.969020012949926"/>
    <n v="7.696902001294993E-3"/>
    <n v="0"/>
    <n v="5.78"/>
    <n v="4.4488093567485058E-2"/>
    <n v="9.0675767918088734"/>
    <n v="0"/>
    <n v="4.4488093567485058E-2"/>
  </r>
  <r>
    <s v="STT"/>
    <n v="3"/>
    <d v="2009-03-03T00:00:00"/>
    <n v="13"/>
    <s v="Hemmer"/>
    <x v="3"/>
    <n v="80"/>
    <n v="10"/>
    <n v="20"/>
    <n v="10"/>
    <n v="2"/>
    <n v="628.31853071795865"/>
    <n v="6.2831853071795868E-2"/>
    <n v="502.65482457436696"/>
    <n v="5.0265482457436693E-2"/>
    <n v="1.2566370614359175E-2"/>
    <n v="5.78"/>
    <n v="0.29053448860398412"/>
    <n v="9.0675767918088734"/>
    <n v="0.11394653054003227"/>
    <n v="0.17658795806395183"/>
  </r>
  <r>
    <s v="STT"/>
    <n v="3"/>
    <d v="2009-03-03T00:00:00"/>
    <n v="13"/>
    <s v="Hemmer"/>
    <x v="3"/>
    <n v="90"/>
    <n v="3"/>
    <n v="12"/>
    <n v="4.5"/>
    <n v="2"/>
    <n v="127.23450247038662"/>
    <n v="1.2723450247038661E-2"/>
    <n v="114.51105222334796"/>
    <n v="1.1451105222334796E-2"/>
    <n v="1.2723450247038651E-3"/>
    <n v="5.78"/>
    <n v="6.618738818509512E-2"/>
    <n v="9.0675767918088734"/>
    <n v="1.1537086217178255E-2"/>
    <n v="5.4650301967916863E-2"/>
  </r>
  <r>
    <s v="STT"/>
    <n v="3"/>
    <d v="2009-03-03T00:00:00"/>
    <n v="13"/>
    <s v="Hemmer"/>
    <x v="14"/>
    <n v="80"/>
    <n v="8"/>
    <n v="11"/>
    <n v="6.75"/>
    <n v="2"/>
    <n v="286.27763055836988"/>
    <n v="2.8627763055836988E-2"/>
    <n v="229.02210444669592"/>
    <n v="2.2902210444669592E-2"/>
    <n v="5.7255526111673963E-3"/>
    <n v="5.86"/>
    <n v="0.13420695320576381"/>
    <n v="8.461146496815287"/>
    <n v="4.8444739418310637E-2"/>
    <n v="8.5762213787453176E-2"/>
  </r>
  <r>
    <s v="STT"/>
    <n v="3"/>
    <d v="2009-03-03T00:00:00"/>
    <n v="13"/>
    <s v="Hemmer"/>
    <x v="3"/>
    <n v="85"/>
    <n v="2"/>
    <n v="15"/>
    <n v="4.75"/>
    <n v="2"/>
    <n v="141.7643684932394"/>
    <n v="1.417643684932394E-2"/>
    <n v="120.49971321925349"/>
    <n v="1.2049971321925349E-2"/>
    <n v="2.1264655273985911E-3"/>
    <n v="5.78"/>
    <n v="6.9648834240728513E-2"/>
    <n v="9.0675767918088734"/>
    <n v="1.9281889464821081E-2"/>
    <n v="5.0366944775907432E-2"/>
  </r>
  <r>
    <s v="STT"/>
    <n v="3"/>
    <d v="2009-03-03T00:00:00"/>
    <n v="13"/>
    <s v="Hemmer"/>
    <x v="3"/>
    <n v="90"/>
    <n v="15"/>
    <n v="17"/>
    <n v="11.75"/>
    <n v="2"/>
    <n v="867.47227147248168"/>
    <n v="8.6747227147248168E-2"/>
    <n v="780.72504432523351"/>
    <n v="7.8072504432523351E-2"/>
    <n v="8.6747227147248168E-3"/>
    <n v="5.78"/>
    <n v="0.45125907561998502"/>
    <n v="9.0675767918088734"/>
    <n v="7.865871436341601E-2"/>
    <n v="0.37260036125656903"/>
  </r>
  <r>
    <s v="STT"/>
    <n v="3"/>
    <d v="2009-03-03T00:00:00"/>
    <n v="13"/>
    <s v="Hemmer"/>
    <x v="3"/>
    <n v="90"/>
    <n v="18"/>
    <n v="30"/>
    <n v="16.5"/>
    <n v="2"/>
    <n v="1710.5971998796424"/>
    <n v="0.17105971998796424"/>
    <n v="1539.5374798916782"/>
    <n v="0.15395374798916783"/>
    <n v="1.7105971998796404E-2"/>
    <n v="5.78"/>
    <n v="0.88985266337739011"/>
    <n v="9.0675767918088734"/>
    <n v="0.15510971469761872"/>
    <n v="0.73474294867977141"/>
  </r>
  <r>
    <s v="STT"/>
    <n v="47"/>
    <d v="2009-03-04T00:00:00"/>
    <n v="24"/>
    <s v="Parsons"/>
    <x v="3"/>
    <n v="80"/>
    <n v="6"/>
    <n v="15"/>
    <n v="6.75"/>
    <n v="2"/>
    <n v="286.27763055836988"/>
    <n v="2.8627763055836988E-2"/>
    <n v="229.02210444669592"/>
    <n v="2.2902210444669592E-2"/>
    <n v="5.7255526111673963E-3"/>
    <n v="5.78"/>
    <n v="0.13237477637019024"/>
    <n v="9.0675767918088734"/>
    <n v="5.1916887977302179E-2"/>
    <n v="8.0457888392888061E-2"/>
  </r>
  <r>
    <s v="STT"/>
    <n v="47"/>
    <d v="2009-03-04T00:00:00"/>
    <n v="24"/>
    <s v="Parsons"/>
    <x v="3"/>
    <n v="100"/>
    <n v="7"/>
    <n v="10"/>
    <n v="6"/>
    <n v="2"/>
    <n v="226.1946710584651"/>
    <n v="2.2619467105846509E-2"/>
    <n v="226.1946710584651"/>
    <n v="2.2619467105846509E-2"/>
    <n v="0"/>
    <n v="5.78"/>
    <n v="0.13074051987179283"/>
    <n v="9.0675767918088734"/>
    <n v="0"/>
    <n v="0.13074051987179283"/>
  </r>
  <r>
    <s v="STT"/>
    <n v="47"/>
    <d v="2009-03-04T00:00:00"/>
    <n v="24"/>
    <s v="Parsons"/>
    <x v="3"/>
    <n v="100"/>
    <n v="2"/>
    <n v="11"/>
    <n v="3.75"/>
    <n v="2"/>
    <n v="88.35729338221293"/>
    <n v="8.8357293382212935E-3"/>
    <n v="88.35729338221293"/>
    <n v="8.8357293382212935E-3"/>
    <n v="0"/>
    <n v="5.78"/>
    <n v="5.1070515574919081E-2"/>
    <n v="9.0675767918088734"/>
    <n v="0"/>
    <n v="5.1070515574919081E-2"/>
  </r>
  <r>
    <s v="STT"/>
    <n v="47"/>
    <d v="2009-03-04T00:00:00"/>
    <n v="24"/>
    <s v="Parsons"/>
    <x v="17"/>
    <n v="100"/>
    <n v="5"/>
    <n v="20"/>
    <n v="7.5"/>
    <n v="2"/>
    <n v="353.42917352885172"/>
    <n v="3.5342917352885174E-2"/>
    <n v="353.42917352885172"/>
    <n v="3.5342917352885174E-2"/>
    <n v="0"/>
    <n v="5.23"/>
    <n v="0.18484345775558947"/>
    <n v="8.461146496815287"/>
    <n v="0"/>
    <n v="0.18484345775558947"/>
  </r>
  <r>
    <s v="STT"/>
    <n v="47"/>
    <d v="2009-03-04T00:00:00"/>
    <n v="24"/>
    <s v="Parsons"/>
    <x v="17"/>
    <n v="100"/>
    <n v="8"/>
    <n v="17"/>
    <n v="8.25"/>
    <n v="2"/>
    <n v="427.6492999699106"/>
    <n v="4.2764929996991059E-2"/>
    <n v="427.6492999699106"/>
    <n v="4.2764929996991059E-2"/>
    <n v="0"/>
    <n v="5.23"/>
    <n v="0.22366058388426327"/>
    <n v="8.461146496815287"/>
    <n v="0"/>
    <n v="0.22366058388426327"/>
  </r>
  <r>
    <s v="STT"/>
    <n v="47"/>
    <d v="2009-03-04T00:00:00"/>
    <n v="24"/>
    <s v="Parsons"/>
    <x v="17"/>
    <n v="100"/>
    <n v="2"/>
    <n v="21"/>
    <n v="6.25"/>
    <n v="2"/>
    <n v="245.43692606170259"/>
    <n v="2.4543692606170259E-2"/>
    <n v="245.43692606170259"/>
    <n v="2.4543692606170259E-2"/>
    <n v="0"/>
    <n v="5.23"/>
    <n v="0.12836351233027046"/>
    <n v="8.461146496815287"/>
    <n v="0"/>
    <n v="0.12836351233027046"/>
  </r>
  <r>
    <s v="STT"/>
    <n v="47"/>
    <d v="2009-03-04T00:00:00"/>
    <n v="24"/>
    <s v="Parsons"/>
    <x v="3"/>
    <n v="100"/>
    <n v="3"/>
    <n v="17"/>
    <n v="5.75"/>
    <n v="2"/>
    <n v="207.73781421862506"/>
    <n v="2.0773781421862505E-2"/>
    <n v="207.73781421862506"/>
    <n v="2.0773781421862505E-2"/>
    <n v="0"/>
    <n v="5.78"/>
    <n v="0.12007245661836528"/>
    <n v="9.0675767918088734"/>
    <n v="0"/>
    <n v="0.12007245661836528"/>
  </r>
  <r>
    <s v="STT"/>
    <n v="47"/>
    <d v="2009-03-04T00:00:00"/>
    <n v="24"/>
    <s v="Parsons"/>
    <x v="8"/>
    <n v="100"/>
    <n v="23"/>
    <n v="50"/>
    <n v="24"/>
    <n v="2"/>
    <n v="3619.1147369354417"/>
    <n v="0.36191147369354415"/>
    <n v="3619.1147369354417"/>
    <n v="0.36191147369354415"/>
    <n v="0"/>
    <n v="6.62"/>
    <n v="2.3958539558512624"/>
    <n v="8.3025000000000002"/>
    <n v="0"/>
    <n v="2.3958539558512624"/>
  </r>
  <r>
    <s v="STT"/>
    <n v="47"/>
    <d v="2009-03-04T00:00:00"/>
    <n v="24"/>
    <s v="Parsons"/>
    <x v="17"/>
    <n v="100"/>
    <n v="5"/>
    <n v="17"/>
    <n v="6.75"/>
    <n v="2"/>
    <n v="286.27763055836988"/>
    <n v="2.8627763055836988E-2"/>
    <n v="286.27763055836988"/>
    <n v="2.8627763055836988E-2"/>
    <n v="0"/>
    <n v="5.23"/>
    <n v="0.14972320078202747"/>
    <n v="8.461146496815287"/>
    <n v="0"/>
    <n v="0.14972320078202747"/>
  </r>
  <r>
    <s v="STT"/>
    <n v="47"/>
    <d v="2009-03-04T00:00:00"/>
    <n v="24"/>
    <s v="Parsons"/>
    <x v="7"/>
    <n v="100"/>
    <n v="5"/>
    <n v="10"/>
    <n v="5"/>
    <n v="2"/>
    <n v="157.07963267948966"/>
    <n v="1.5707963267948967E-2"/>
    <n v="157.07963267948966"/>
    <n v="1.5707963267948967E-2"/>
    <n v="0"/>
    <n v="9.1999999999999993"/>
    <n v="0.14451326206513049"/>
    <n v="8.1999999999999993"/>
    <n v="0"/>
    <n v="0.14451326206513049"/>
  </r>
  <r>
    <s v="STT"/>
    <n v="47"/>
    <d v="2009-03-04T00:00:00"/>
    <n v="24"/>
    <s v="Parsons"/>
    <x v="7"/>
    <n v="100"/>
    <n v="5"/>
    <n v="15"/>
    <n v="6.25"/>
    <n v="2"/>
    <n v="245.43692606170259"/>
    <n v="2.4543692606170259E-2"/>
    <n v="245.43692606170259"/>
    <n v="2.4543692606170259E-2"/>
    <n v="0"/>
    <n v="9.1999999999999993"/>
    <n v="0.22580197197676635"/>
    <n v="8.1999999999999993"/>
    <n v="0"/>
    <n v="0.22580197197676635"/>
  </r>
  <r>
    <s v="STT"/>
    <n v="47"/>
    <d v="2009-03-04T00:00:00"/>
    <n v="24"/>
    <s v="Parsons"/>
    <x v="17"/>
    <n v="90"/>
    <n v="10"/>
    <n v="21"/>
    <n v="10.25"/>
    <n v="2"/>
    <n v="660.12715633555524"/>
    <n v="6.6012715633555527E-2"/>
    <n v="594.11444070199968"/>
    <n v="5.9411444070199972E-2"/>
    <n v="6.6012715633555555E-3"/>
    <n v="5.23"/>
    <n v="0.3107218524871459"/>
    <n v="8.461146496815287"/>
    <n v="5.5854325762812233E-2"/>
    <n v="0.25486752672433366"/>
  </r>
  <r>
    <s v="STT"/>
    <n v="47"/>
    <d v="2009-03-04T00:00:00"/>
    <n v="24"/>
    <s v="Parsons"/>
    <x v="2"/>
    <n v="50"/>
    <n v="12"/>
    <n v="30"/>
    <n v="13.5"/>
    <n v="2"/>
    <n v="1145.1105222334795"/>
    <n v="0.11451105222334795"/>
    <n v="572.55526111673976"/>
    <n v="5.7255526111673977E-2"/>
    <n v="5.7255526111673977E-2"/>
    <n v="6.51"/>
    <n v="0.37273347498699755"/>
    <n v="8.2509316770186327"/>
    <n v="0.47241143407917829"/>
    <n v="-9.9677959092180746E-2"/>
  </r>
  <r>
    <s v="STT"/>
    <n v="47"/>
    <d v="2009-03-04T00:00:00"/>
    <n v="24"/>
    <s v="Parsons"/>
    <x v="3"/>
    <n v="100"/>
    <n v="15"/>
    <n v="5"/>
    <n v="8.75"/>
    <n v="2"/>
    <n v="481.05637508093707"/>
    <n v="4.8105637508093706E-2"/>
    <n v="481.05637508093707"/>
    <n v="4.8105637508093706E-2"/>
    <n v="0"/>
    <n v="5.78"/>
    <n v="0.27805058479678163"/>
    <n v="9.0675767918088734"/>
    <n v="0"/>
    <n v="0.27805058479678163"/>
  </r>
  <r>
    <s v="STT"/>
    <n v="47"/>
    <d v="2009-03-04T00:00:00"/>
    <n v="24"/>
    <s v="Parsons"/>
    <x v="8"/>
    <n v="100"/>
    <n v="5"/>
    <n v="60"/>
    <n v="17.5"/>
    <n v="2"/>
    <n v="1924.2255003237483"/>
    <n v="0.19242255003237482"/>
    <n v="1924.2255003237483"/>
    <n v="0.19242255003237482"/>
    <n v="0"/>
    <n v="6.62"/>
    <n v="1.2738372812143213"/>
    <n v="8.3025000000000002"/>
    <n v="0"/>
    <n v="1.2738372812143213"/>
  </r>
  <r>
    <s v="STT"/>
    <n v="47"/>
    <d v="2009-03-04T00:00:00"/>
    <n v="24"/>
    <s v="Parsons"/>
    <x v="14"/>
    <n v="80"/>
    <n v="13"/>
    <n v="25"/>
    <n v="12.75"/>
    <n v="2"/>
    <n v="1021.4103114983815"/>
    <n v="0.10214103114983815"/>
    <n v="817.12824919870525"/>
    <n v="8.171282491987053E-2"/>
    <n v="2.0428206229967619E-2"/>
    <n v="5.86"/>
    <n v="0.47883715403044136"/>
    <n v="8.461146496815287"/>
    <n v="0.17284604557891073"/>
    <n v="0.30599110845153066"/>
  </r>
  <r>
    <s v="STT"/>
    <n v="47"/>
    <d v="2009-03-04T00:00:00"/>
    <n v="24"/>
    <s v="Parsons"/>
    <x v="14"/>
    <n v="100"/>
    <n v="6"/>
    <n v="15"/>
    <n v="6.75"/>
    <n v="2"/>
    <n v="286.27763055836988"/>
    <n v="2.8627763055836988E-2"/>
    <n v="286.27763055836988"/>
    <n v="2.8627763055836988E-2"/>
    <n v="0"/>
    <n v="5.86"/>
    <n v="0.16775869150720477"/>
    <n v="8.461146496815287"/>
    <n v="0"/>
    <n v="0.16775869150720477"/>
  </r>
  <r>
    <s v="STT"/>
    <n v="47"/>
    <d v="2009-03-04T00:00:00"/>
    <n v="24"/>
    <s v="Parsons"/>
    <x v="13"/>
    <n v="100"/>
    <n v="10"/>
    <n v="29"/>
    <n v="12.25"/>
    <n v="3"/>
    <n v="1414.3057427379538"/>
    <n v="0.14143057427379538"/>
    <n v="1414.3057427379538"/>
    <n v="0.14143057427379538"/>
    <n v="0"/>
    <n v="12.13"/>
    <n v="1.7155528659411381"/>
    <n v="8.104694792715291"/>
    <n v="0"/>
    <n v="1.7155528659411381"/>
  </r>
  <r>
    <s v="STT"/>
    <n v="47"/>
    <d v="2009-03-04T00:00:00"/>
    <n v="24"/>
    <s v="Parsons"/>
    <x v="1"/>
    <n v="100"/>
    <n v="5"/>
    <n v="15"/>
    <n v="6.25"/>
    <n v="3"/>
    <n v="368.15538909255389"/>
    <n v="3.6815538909255388E-2"/>
    <n v="368.15538909255389"/>
    <n v="3.6815538909255388E-2"/>
    <n v="0"/>
    <n v="5.15"/>
    <n v="0.18960002538266527"/>
    <n v="11.257627118644068"/>
    <n v="0"/>
    <n v="0.18960002538266527"/>
  </r>
  <r>
    <s v="STT"/>
    <n v="47"/>
    <d v="2009-03-04T00:00:00"/>
    <n v="24"/>
    <s v="Parsons"/>
    <x v="1"/>
    <n v="100"/>
    <n v="10"/>
    <n v="22"/>
    <n v="10.5"/>
    <n v="3"/>
    <n v="1039.081770174824"/>
    <n v="0.10390817701748239"/>
    <n v="1039.081770174824"/>
    <n v="0.10390817701748239"/>
    <n v="0"/>
    <n v="5.15"/>
    <n v="0.53512711164003435"/>
    <n v="11.257627118644068"/>
    <n v="0"/>
    <n v="0.53512711164003435"/>
  </r>
  <r>
    <s v="STT"/>
    <n v="47"/>
    <d v="2009-03-04T00:00:00"/>
    <n v="24"/>
    <s v="Parsons"/>
    <x v="8"/>
    <n v="100"/>
    <n v="40"/>
    <n v="105"/>
    <n v="46.25"/>
    <n v="2"/>
    <n v="13440.126071138833"/>
    <n v="1.3440126071138834"/>
    <n v="13440.126071138833"/>
    <n v="1.3440126071138834"/>
    <n v="0"/>
    <n v="6.62"/>
    <n v="8.8973634590939081"/>
    <n v="8.3025000000000002"/>
    <n v="0"/>
    <n v="8.8973634590939081"/>
  </r>
  <r>
    <s v="STT"/>
    <n v="47"/>
    <d v="2009-03-04T00:00:00"/>
    <n v="24"/>
    <s v="Parsons"/>
    <x v="2"/>
    <n v="100"/>
    <n v="12"/>
    <n v="18"/>
    <n v="10.5"/>
    <n v="2"/>
    <n v="692.72118011654936"/>
    <n v="6.9272118011654935E-2"/>
    <n v="692.72118011654936"/>
    <n v="6.9272118011654935E-2"/>
    <n v="0"/>
    <n v="6.51"/>
    <n v="0.45096148825587362"/>
    <n v="8.2509316770186327"/>
    <n v="0"/>
    <n v="0.45096148825587362"/>
  </r>
  <r>
    <s v="STT"/>
    <n v="47"/>
    <d v="2009-03-04T00:00:00"/>
    <n v="24"/>
    <s v="Parsons"/>
    <x v="3"/>
    <n v="100"/>
    <n v="5"/>
    <n v="22"/>
    <n v="8"/>
    <n v="2"/>
    <n v="402.12385965949352"/>
    <n v="4.0212385965949352E-2"/>
    <n v="402.12385965949352"/>
    <n v="4.0212385965949352E-2"/>
    <n v="0"/>
    <n v="5.78"/>
    <n v="0.23242759088318726"/>
    <n v="9.0675767918088734"/>
    <n v="0"/>
    <n v="0.23242759088318726"/>
  </r>
  <r>
    <s v="STT"/>
    <n v="47"/>
    <d v="2009-03-04T00:00:00"/>
    <n v="24"/>
    <s v="Parsons"/>
    <x v="17"/>
    <n v="100"/>
    <n v="7"/>
    <n v="32"/>
    <n v="11.5"/>
    <n v="2"/>
    <n v="830.95125687450025"/>
    <n v="8.3095125687450019E-2"/>
    <n v="830.95125687450025"/>
    <n v="8.3095125687450019E-2"/>
    <n v="0"/>
    <n v="5.23"/>
    <n v="0.43458750734536361"/>
    <n v="8.461146496815287"/>
    <n v="0"/>
    <n v="0.43458750734536361"/>
  </r>
  <r>
    <s v="STT"/>
    <n v="47"/>
    <d v="2009-03-04T00:00:00"/>
    <n v="24"/>
    <s v="Parsons"/>
    <x v="14"/>
    <n v="90"/>
    <n v="20"/>
    <n v="25"/>
    <n v="16.25"/>
    <n v="2"/>
    <n v="1659.1536201771096"/>
    <n v="0.16591536201771095"/>
    <n v="1493.2382581593986"/>
    <n v="0.14932382581593986"/>
    <n v="1.659153620177109E-2"/>
    <n v="5.86"/>
    <n v="0.87503761928140766"/>
    <n v="8.461146496815287"/>
    <n v="0.14038341841039947"/>
    <n v="0.73465420087100819"/>
  </r>
  <r>
    <s v="STT"/>
    <n v="47"/>
    <d v="2009-03-04T00:00:00"/>
    <n v="24"/>
    <s v="Parsons"/>
    <x v="8"/>
    <n v="90"/>
    <n v="10"/>
    <n v="17"/>
    <n v="9.25"/>
    <n v="2"/>
    <n v="537.60504284555338"/>
    <n v="5.3760504284555338E-2"/>
    <n v="483.84453856099805"/>
    <n v="4.8384453856099803E-2"/>
    <n v="5.3760504284555352E-3"/>
    <n v="6.62"/>
    <n v="0.32030508452738071"/>
    <n v="8.3025000000000002"/>
    <n v="4.4634658682252082E-2"/>
    <n v="0.27567042584512863"/>
  </r>
  <r>
    <s v="STT"/>
    <n v="47"/>
    <d v="2009-03-04T00:00:00"/>
    <n v="24"/>
    <s v="Parsons"/>
    <x v="8"/>
    <n v="80"/>
    <n v="10"/>
    <n v="22"/>
    <n v="10.5"/>
    <n v="2"/>
    <n v="692.72118011654936"/>
    <n v="6.9272118011654935E-2"/>
    <n v="554.17694409323951"/>
    <n v="5.5417694409323953E-2"/>
    <n v="1.3854423602330981E-2"/>
    <n v="6.62"/>
    <n v="0.36686513698972456"/>
    <n v="8.3025000000000002"/>
    <n v="0.11502635195835298"/>
    <n v="0.25183878503137158"/>
  </r>
  <r>
    <s v="STT"/>
    <n v="47"/>
    <d v="2009-03-04T00:00:00"/>
    <n v="24"/>
    <s v="Parsons"/>
    <x v="8"/>
    <n v="70"/>
    <n v="30"/>
    <n v="38"/>
    <n v="24.5"/>
    <n v="2"/>
    <n v="3771.4819806345467"/>
    <n v="0.37714819806345468"/>
    <n v="2640.0373864441826"/>
    <n v="0.26400373864441828"/>
    <n v="0.11314445941903639"/>
    <n v="6.62"/>
    <n v="1.7477047498260492"/>
    <n v="8.3025000000000002"/>
    <n v="0.93938187432654963"/>
    <n v="0.80832287549949955"/>
  </r>
  <r>
    <s v="STT"/>
    <n v="47"/>
    <d v="2009-03-04T00:00:00"/>
    <n v="24"/>
    <s v="Parsons"/>
    <x v="1"/>
    <n v="100"/>
    <n v="20"/>
    <n v="15"/>
    <n v="13.75"/>
    <n v="3"/>
    <n v="1781.8720832079607"/>
    <n v="0.17818720832079607"/>
    <n v="1781.8720832079607"/>
    <n v="0.17818720832079607"/>
    <n v="0"/>
    <n v="5.15"/>
    <n v="0.91766412285209986"/>
    <n v="11.257627118644068"/>
    <n v="0"/>
    <n v="0.91766412285209986"/>
  </r>
  <r>
    <s v="STT"/>
    <n v="47"/>
    <d v="2009-03-04T00:00:00"/>
    <n v="24"/>
    <s v="Parsons"/>
    <x v="4"/>
    <n v="100"/>
    <n v="30"/>
    <n v="60"/>
    <n v="30"/>
    <n v="2"/>
    <n v="5654.8667764616275"/>
    <n v="0.56548667764616278"/>
    <n v="5654.8667764616275"/>
    <n v="0.56548667764616278"/>
    <n v="0"/>
    <n v="11.49"/>
    <n v="6.4974419261544103"/>
    <n v="8.1999999999999993"/>
    <n v="0"/>
    <n v="6.4974419261544103"/>
  </r>
  <r>
    <s v="STT"/>
    <n v="47"/>
    <d v="2009-03-04T00:00:00"/>
    <n v="24"/>
    <s v="Parsons"/>
    <x v="1"/>
    <n v="70"/>
    <n v="14"/>
    <n v="22"/>
    <n v="12.5"/>
    <n v="3"/>
    <n v="1472.6215563702156"/>
    <n v="0.14726215563702155"/>
    <n v="1030.8350894591508"/>
    <n v="0.10308350894591509"/>
    <n v="4.4178646691106466E-2"/>
    <n v="5.15"/>
    <n v="0.53088007107146273"/>
    <n v="11.257627118644068"/>
    <n v="0.49734673105479515"/>
    <n v="3.3533340016667579E-2"/>
  </r>
  <r>
    <s v="STT"/>
    <n v="47"/>
    <d v="2009-03-04T00:00:00"/>
    <n v="24"/>
    <s v="Parsons"/>
    <x v="17"/>
    <n v="30"/>
    <n v="10"/>
    <n v="48"/>
    <n v="17"/>
    <n v="2"/>
    <n v="1815.8405537749004"/>
    <n v="0.18158405537749003"/>
    <n v="544.75216613247005"/>
    <n v="5.4475216613247002E-2"/>
    <n v="0.12710883876424303"/>
    <n v="5.23"/>
    <n v="0.28490538288728184"/>
    <n v="8.461146496815287"/>
    <n v="1.0754865058243341"/>
    <n v="-0.79058112293705229"/>
  </r>
  <r>
    <s v="STT"/>
    <n v="47"/>
    <d v="2009-03-04T00:00:00"/>
    <n v="24"/>
    <s v="Parsons"/>
    <x v="17"/>
    <n v="100"/>
    <n v="2"/>
    <n v="15"/>
    <n v="4.75"/>
    <n v="2"/>
    <n v="141.7643684932394"/>
    <n v="1.417643684932394E-2"/>
    <n v="141.7643684932394"/>
    <n v="1.417643684932394E-2"/>
    <n v="0"/>
    <n v="5.23"/>
    <n v="7.4142764721964211E-2"/>
    <n v="8.461146496815287"/>
    <n v="0"/>
    <n v="7.4142764721964211E-2"/>
  </r>
  <r>
    <s v="STT"/>
    <n v="47"/>
    <d v="2009-03-04T00:00:00"/>
    <n v="24"/>
    <s v="Parsons"/>
    <x v="2"/>
    <n v="40"/>
    <n v="10"/>
    <n v="25"/>
    <n v="11.25"/>
    <n v="2"/>
    <n v="795.21564043991634"/>
    <n v="7.9521564043991633E-2"/>
    <n v="318.08625617596658"/>
    <n v="3.1808625617596661E-2"/>
    <n v="4.7712938426394971E-2"/>
    <n v="6.51"/>
    <n v="0.20707415277055427"/>
    <n v="8.2509316770186327"/>
    <n v="0.39367619506598184"/>
    <n v="-0.18660204229542757"/>
  </r>
  <r>
    <s v="STT"/>
    <n v="47"/>
    <d v="2009-03-04T00:00:00"/>
    <n v="24"/>
    <s v="Parsons"/>
    <x v="14"/>
    <n v="100"/>
    <n v="5"/>
    <n v="13"/>
    <n v="5.75"/>
    <n v="2"/>
    <n v="207.73781421862506"/>
    <n v="2.0773781421862505E-2"/>
    <n v="207.73781421862506"/>
    <n v="2.0773781421862505E-2"/>
    <n v="0"/>
    <n v="5.86"/>
    <n v="0.12173435913211428"/>
    <n v="8.461146496815287"/>
    <n v="0"/>
    <n v="0.12173435913211428"/>
  </r>
  <r>
    <s v="STT"/>
    <n v="47"/>
    <d v="2009-03-04T00:00:00"/>
    <n v="24"/>
    <s v="Parsons"/>
    <x v="3"/>
    <n v="100"/>
    <n v="13"/>
    <n v="18"/>
    <n v="11"/>
    <n v="2"/>
    <n v="760.26542216872997"/>
    <n v="7.6026542216872994E-2"/>
    <n v="760.26542216872997"/>
    <n v="7.6026542216872994E-2"/>
    <n v="0"/>
    <n v="5.78"/>
    <n v="0.43943341401352592"/>
    <n v="9.0675767918088734"/>
    <n v="0"/>
    <n v="0.43943341401352592"/>
  </r>
  <r>
    <s v="STT"/>
    <n v="47"/>
    <d v="2009-03-04T00:00:00"/>
    <n v="24"/>
    <s v="Parsons"/>
    <x v="3"/>
    <n v="100"/>
    <n v="8"/>
    <n v="14"/>
    <n v="7.5"/>
    <n v="2"/>
    <n v="353.42917352885172"/>
    <n v="3.5342917352885174E-2"/>
    <n v="353.42917352885172"/>
    <n v="3.5342917352885174E-2"/>
    <n v="0"/>
    <n v="5.78"/>
    <n v="0.20428206229967633"/>
    <n v="9.0675767918088734"/>
    <n v="0"/>
    <n v="0.20428206229967633"/>
  </r>
  <r>
    <s v="STT"/>
    <n v="47"/>
    <d v="2009-03-04T00:00:00"/>
    <n v="24"/>
    <s v="Parsons"/>
    <x v="3"/>
    <n v="100"/>
    <n v="5"/>
    <n v="10"/>
    <n v="5"/>
    <n v="2"/>
    <n v="157.07963267948966"/>
    <n v="1.5707963267948967E-2"/>
    <n v="157.07963267948966"/>
    <n v="1.5707963267948967E-2"/>
    <n v="0"/>
    <n v="5.78"/>
    <n v="9.0792027688745031E-2"/>
    <n v="9.0675767918088734"/>
    <n v="0"/>
    <n v="9.0792027688745031E-2"/>
  </r>
  <r>
    <s v="STT"/>
    <n v="47"/>
    <d v="2009-03-04T00:00:00"/>
    <n v="24"/>
    <s v="Parsons"/>
    <x v="1"/>
    <n v="50"/>
    <n v="5"/>
    <n v="20"/>
    <n v="7.5"/>
    <n v="3"/>
    <n v="530.14376029327764"/>
    <n v="5.3014376029327764E-2"/>
    <n v="265.07188014663882"/>
    <n v="2.6507188014663882E-2"/>
    <n v="2.6507188014663882E-2"/>
    <n v="5.15"/>
    <n v="0.13651201827551901"/>
    <n v="11.257627118644068"/>
    <n v="0.29840803863287713"/>
    <n v="-0.16189602035735812"/>
  </r>
  <r>
    <s v="STT"/>
    <n v="47"/>
    <d v="2009-03-04T00:00:00"/>
    <n v="24"/>
    <s v="Parsons"/>
    <x v="2"/>
    <n v="30"/>
    <n v="15"/>
    <n v="37"/>
    <n v="16.75"/>
    <n v="2"/>
    <n v="1762.8261777455727"/>
    <n v="0.17628261777455728"/>
    <n v="528.84785332367176"/>
    <n v="5.2884785332367179E-2"/>
    <n v="0.1233978324421901"/>
    <n v="6.51"/>
    <n v="0.3442799525137103"/>
    <n v="8.2509316770186327"/>
    <n v="1.0181470845727039"/>
    <n v="-0.67386713205899351"/>
  </r>
  <r>
    <s v="STT"/>
    <n v="47"/>
    <d v="2009-03-04T00:00:00"/>
    <n v="24"/>
    <s v="Parsons"/>
    <x v="2"/>
    <n v="10"/>
    <n v="10"/>
    <n v="15"/>
    <n v="8.75"/>
    <n v="2"/>
    <n v="481.05637508093707"/>
    <n v="4.8105637508093706E-2"/>
    <n v="48.105637508093707"/>
    <n v="4.8105637508093707E-3"/>
    <n v="4.3295073757284336E-2"/>
    <n v="6.51"/>
    <n v="3.1316770017769002E-2"/>
    <n v="8.2509316770186327"/>
    <n v="0.35722469552283542"/>
    <n v="-0.32590792550506642"/>
  </r>
  <r>
    <s v="STT"/>
    <n v="47"/>
    <d v="2009-03-04T00:00:00"/>
    <n v="24"/>
    <s v="Parsons"/>
    <x v="25"/>
    <n v="100"/>
    <n v="2"/>
    <n v="15"/>
    <n v="4.75"/>
    <n v="1"/>
    <n v="70.882184246619701"/>
    <n v="7.0882184246619699E-3"/>
    <n v="70.882184246619701"/>
    <n v="7.0882184246619699E-3"/>
    <n v="0"/>
    <n v="0.1"/>
    <n v="7.0882184246619706E-4"/>
    <n v="5.7506493506493506"/>
    <n v="0"/>
    <n v="7.0882184246619706E-4"/>
  </r>
  <r>
    <s v="STT"/>
    <n v="47"/>
    <d v="2009-03-04T00:00:00"/>
    <n v="24"/>
    <s v="Parsons"/>
    <x v="4"/>
    <n v="30"/>
    <n v="8"/>
    <n v="25"/>
    <n v="10.25"/>
    <n v="2"/>
    <n v="660.12715633555524"/>
    <n v="6.6012715633555527E-2"/>
    <n v="198.03814690066656"/>
    <n v="1.9803814690066656E-2"/>
    <n v="4.6208900943488868E-2"/>
    <n v="11.49"/>
    <n v="0.22754583078886589"/>
    <n v="8.1999999999999993"/>
    <n v="0.3789129877366087"/>
    <n v="-0.1513671569477428"/>
  </r>
  <r>
    <s v="STT"/>
    <n v="47"/>
    <d v="2009-03-04T00:00:00"/>
    <n v="24"/>
    <s v="Parsons"/>
    <x v="8"/>
    <n v="80"/>
    <n v="22"/>
    <n v="55"/>
    <n v="24.75"/>
    <n v="2"/>
    <n v="3848.8436997291951"/>
    <n v="0.38488436997291953"/>
    <n v="3079.0749597833565"/>
    <n v="0.30790749597833567"/>
    <n v="7.6976873994583861E-2"/>
    <n v="6.62"/>
    <n v="2.0383476233765823"/>
    <n v="8.3025000000000002"/>
    <n v="0.63910049634003252"/>
    <n v="1.3992471270365496"/>
  </r>
  <r>
    <s v="STT"/>
    <n v="47"/>
    <d v="2009-03-04T00:00:00"/>
    <n v="24"/>
    <s v="Parsons"/>
    <x v="9"/>
    <n v="10"/>
    <n v="15"/>
    <n v="25"/>
    <n v="13.75"/>
    <n v="3"/>
    <n v="1781.8720832079607"/>
    <n v="0.17818720832079607"/>
    <n v="178.18720832079609"/>
    <n v="1.781872083207961E-2"/>
    <n v="0.16036848748871646"/>
    <n v="10.71"/>
    <n v="0.19083850011157263"/>
    <n v="8.1999999999999993"/>
    <n v="1.3150215974074748"/>
    <n v="-1.1241830972959022"/>
  </r>
  <r>
    <s v="STT"/>
    <n v="47"/>
    <d v="2009-03-04T00:00:00"/>
    <n v="24"/>
    <s v="Parsons"/>
    <x v="2"/>
    <n v="90"/>
    <n v="21"/>
    <n v="31"/>
    <n v="18.25"/>
    <n v="2"/>
    <n v="2092.6934063725012"/>
    <n v="0.20926934063725011"/>
    <n v="1883.4240657352511"/>
    <n v="0.18834240657352511"/>
    <n v="2.0926934063725006E-2"/>
    <n v="6.51"/>
    <n v="1.2261090667936485"/>
    <n v="8.2509316770186327"/>
    <n v="0.17266670316926891"/>
    <n v="1.0534423636243795"/>
  </r>
  <r>
    <s v="STT"/>
    <n v="47"/>
    <d v="2009-03-04T00:00:00"/>
    <n v="24"/>
    <s v="Parsons"/>
    <x v="17"/>
    <n v="80"/>
    <n v="5"/>
    <n v="12"/>
    <n v="5.5"/>
    <n v="2"/>
    <n v="190.06635554218249"/>
    <n v="1.9006635554218249E-2"/>
    <n v="152.05308443374599"/>
    <n v="1.52053084433746E-2"/>
    <n v="3.8013271108436487E-3"/>
    <n v="5.23"/>
    <n v="7.9523763158849167E-2"/>
    <n v="8.461146496815287"/>
    <n v="3.2163585567163713E-2"/>
    <n v="4.7360177591685454E-2"/>
  </r>
  <r>
    <s v="STT"/>
    <n v="47"/>
    <d v="2009-03-04T00:00:00"/>
    <n v="24"/>
    <s v="Parsons"/>
    <x v="8"/>
    <n v="100"/>
    <n v="7"/>
    <n v="23"/>
    <n v="9.25"/>
    <n v="2"/>
    <n v="537.60504284555338"/>
    <n v="5.3760504284555338E-2"/>
    <n v="537.60504284555338"/>
    <n v="5.3760504284555338E-2"/>
    <n v="0"/>
    <n v="6.62"/>
    <n v="0.35589453836375634"/>
    <n v="8.3025000000000002"/>
    <n v="0"/>
    <n v="0.35589453836375634"/>
  </r>
  <r>
    <s v="STT"/>
    <n v="47"/>
    <d v="2009-03-04T00:00:00"/>
    <n v="24"/>
    <s v="Parsons"/>
    <x v="2"/>
    <n v="20"/>
    <n v="7"/>
    <n v="22"/>
    <n v="9"/>
    <n v="2"/>
    <n v="508.93800988154646"/>
    <n v="5.0893800988154644E-2"/>
    <n v="101.7876019763093"/>
    <n v="1.0178760197630931E-2"/>
    <n v="4.071504079052371E-2"/>
    <n v="6.51"/>
    <n v="6.6263728886577361E-2"/>
    <n v="8.2509316770186327"/>
    <n v="0.33593701978963786"/>
    <n v="-0.26967329090306047"/>
  </r>
  <r>
    <s v="STT"/>
    <n v="47"/>
    <d v="2009-03-04T00:00:00"/>
    <n v="24"/>
    <s v="Parsons"/>
    <x v="17"/>
    <n v="100"/>
    <n v="5"/>
    <n v="11"/>
    <n v="5.25"/>
    <n v="2"/>
    <n v="173.18029502913734"/>
    <n v="1.7318029502913734E-2"/>
    <n v="173.18029502913734"/>
    <n v="1.7318029502913734E-2"/>
    <n v="0"/>
    <n v="5.23"/>
    <n v="9.0573294300238832E-2"/>
    <n v="8.461146496815287"/>
    <n v="0"/>
    <n v="9.0573294300238832E-2"/>
  </r>
  <r>
    <s v="STT"/>
    <n v="47"/>
    <d v="2009-03-04T00:00:00"/>
    <n v="24"/>
    <s v="Parsons"/>
    <x v="2"/>
    <n v="100"/>
    <n v="5"/>
    <n v="21"/>
    <n v="7.75"/>
    <n v="2"/>
    <n v="377.38381751247391"/>
    <n v="3.7738381751247392E-2"/>
    <n v="377.38381751247391"/>
    <n v="3.7738381751247392E-2"/>
    <n v="0"/>
    <n v="6.51"/>
    <n v="0.24567686520062051"/>
    <n v="8.2509316770186327"/>
    <n v="0"/>
    <n v="0.24567686520062051"/>
  </r>
  <r>
    <s v="STT"/>
    <n v="47"/>
    <d v="2009-03-04T00:00:00"/>
    <n v="24"/>
    <s v="Parsons"/>
    <x v="3"/>
    <n v="80"/>
    <n v="2"/>
    <n v="15"/>
    <n v="4.75"/>
    <n v="2"/>
    <n v="141.7643684932394"/>
    <n v="1.417643684932394E-2"/>
    <n v="113.41149479459153"/>
    <n v="1.1341149479459153E-2"/>
    <n v="2.8352873698647869E-3"/>
    <n v="5.78"/>
    <n v="6.5551843991273909E-2"/>
    <n v="9.0675767918088734"/>
    <n v="2.5709185953094762E-2"/>
    <n v="3.9842658038179143E-2"/>
  </r>
  <r>
    <s v="STT"/>
    <n v="47"/>
    <d v="2009-03-04T00:00:00"/>
    <n v="24"/>
    <s v="Parsons"/>
    <x v="3"/>
    <n v="100"/>
    <n v="5"/>
    <n v="10"/>
    <n v="5"/>
    <n v="2"/>
    <n v="157.07963267948966"/>
    <n v="1.5707963267948967E-2"/>
    <n v="157.07963267948966"/>
    <n v="1.5707963267948967E-2"/>
    <n v="0"/>
    <n v="5.78"/>
    <n v="9.0792027688745031E-2"/>
    <n v="9.0675767918088734"/>
    <n v="0"/>
    <n v="9.0792027688745031E-2"/>
  </r>
  <r>
    <s v="STT"/>
    <n v="47"/>
    <d v="2009-03-04T00:00:00"/>
    <n v="24"/>
    <s v="Parsons"/>
    <x v="9"/>
    <n v="10"/>
    <n v="10"/>
    <n v="31"/>
    <n v="12.75"/>
    <n v="3"/>
    <n v="1532.1154672475723"/>
    <n v="0.15321154672475723"/>
    <n v="153.21154672475723"/>
    <n v="1.5321154672475723E-2"/>
    <n v="0.13789039205228151"/>
    <n v="10.71"/>
    <n v="0.16408956654221502"/>
    <n v="8.1999999999999993"/>
    <n v="1.1307012148287083"/>
    <n v="-0.96661164828649326"/>
  </r>
  <r>
    <s v="STT"/>
    <n v="47"/>
    <d v="2009-03-04T00:00:00"/>
    <n v="24"/>
    <s v="Parsons"/>
    <x v="18"/>
    <n v="100"/>
    <n v="2"/>
    <n v="10"/>
    <n v="3.5"/>
    <n v="1"/>
    <n v="38.484510006474963"/>
    <n v="3.8484510006474965E-3"/>
    <n v="38.484510006474963"/>
    <n v="3.8484510006474965E-3"/>
    <n v="0"/>
    <n v="4.2699999999999996"/>
    <n v="1.6432885772764808E-2"/>
    <n v="6.8298200514138809"/>
    <n v="0"/>
    <n v="1.6432885772764808E-2"/>
  </r>
  <r>
    <s v="STT"/>
    <n v="47"/>
    <d v="2009-03-04T00:00:00"/>
    <n v="24"/>
    <s v="Parsons"/>
    <x v="1"/>
    <n v="20"/>
    <n v="20"/>
    <n v="23"/>
    <n v="15.75"/>
    <n v="3"/>
    <n v="2337.9339828933544"/>
    <n v="0.23379339828933543"/>
    <n v="467.58679657867089"/>
    <n v="4.6758679657867092E-2"/>
    <n v="0.18703471863146834"/>
    <n v="5.15"/>
    <n v="0.24080720023801555"/>
    <n v="11.257627118644068"/>
    <n v="2.1055671205935811"/>
    <n v="-1.8647599203555656"/>
  </r>
  <r>
    <s v="STT"/>
    <n v="47"/>
    <d v="2009-03-04T00:00:00"/>
    <n v="24"/>
    <s v="Parsons"/>
    <x v="9"/>
    <n v="10"/>
    <n v="100"/>
    <n v="150"/>
    <n v="87.5"/>
    <n v="3"/>
    <n v="72158.456262140564"/>
    <n v="7.2158456262140565"/>
    <n v="7215.8456262140571"/>
    <n v="0.72158456262140569"/>
    <n v="6.494261063592651"/>
    <n v="10.71"/>
    <n v="7.7281706656752558"/>
    <n v="8.1999999999999993"/>
    <n v="53.252940721459737"/>
    <n v="-45.524770055784479"/>
  </r>
  <r>
    <s v="STT"/>
    <n v="47"/>
    <d v="2009-03-04T00:00:00"/>
    <n v="24"/>
    <s v="Parsons"/>
    <x v="1"/>
    <n v="70"/>
    <n v="10"/>
    <n v="16"/>
    <n v="9"/>
    <n v="3"/>
    <n v="763.40701482231975"/>
    <n v="7.6340701482231973E-2"/>
    <n v="534.3849103756238"/>
    <n v="5.3438491037562381E-2"/>
    <n v="2.2902210444669592E-2"/>
    <n v="5.15"/>
    <n v="0.27520822884344626"/>
    <n v="11.257627118644068"/>
    <n v="0.25782454537880584"/>
    <n v="1.738368346464042E-2"/>
  </r>
  <r>
    <s v="STT"/>
    <n v="47"/>
    <d v="2009-03-04T00:00:00"/>
    <n v="24"/>
    <s v="Parsons"/>
    <x v="2"/>
    <n v="100"/>
    <n v="5"/>
    <n v="15"/>
    <n v="6.25"/>
    <n v="2"/>
    <n v="245.43692606170259"/>
    <n v="2.4543692606170259E-2"/>
    <n v="245.43692606170259"/>
    <n v="2.4543692606170259E-2"/>
    <n v="0"/>
    <n v="6.51"/>
    <n v="0.15977943886616838"/>
    <n v="8.2509316770186327"/>
    <n v="0"/>
    <n v="0.15977943886616838"/>
  </r>
  <r>
    <s v="STT"/>
    <n v="47"/>
    <d v="2009-03-04T00:00:00"/>
    <n v="24"/>
    <s v="Parsons"/>
    <x v="8"/>
    <n v="60"/>
    <n v="5"/>
    <n v="20"/>
    <n v="7.5"/>
    <n v="2"/>
    <n v="353.42917352885172"/>
    <n v="3.5342917352885174E-2"/>
    <n v="212.05750411731103"/>
    <n v="2.1205750411731103E-2"/>
    <n v="1.4137166941154071E-2"/>
    <n v="6.62"/>
    <n v="0.14038206772565989"/>
    <n v="8.3025000000000002"/>
    <n v="0.11737382852893168"/>
    <n v="2.3008239196728217E-2"/>
  </r>
  <r>
    <s v="STT"/>
    <n v="47"/>
    <d v="2009-03-04T00:00:00"/>
    <n v="24"/>
    <s v="Parsons"/>
    <x v="8"/>
    <n v="40"/>
    <n v="5"/>
    <n v="24"/>
    <n v="8.5"/>
    <n v="2"/>
    <n v="453.9601384437251"/>
    <n v="4.5396013844372508E-2"/>
    <n v="181.58405537749005"/>
    <n v="1.8158405537749004E-2"/>
    <n v="2.7237608306623504E-2"/>
    <n v="6.62"/>
    <n v="0.1202086446598984"/>
    <n v="8.3025000000000002"/>
    <n v="0.22614024296574164"/>
    <n v="-0.10593159830584324"/>
  </r>
  <r>
    <s v="STT"/>
    <n v="47"/>
    <d v="2009-03-04T00:00:00"/>
    <n v="24"/>
    <s v="Parsons"/>
    <x v="8"/>
    <n v="60"/>
    <n v="7"/>
    <n v="25"/>
    <n v="9.75"/>
    <n v="2"/>
    <n v="597.29530326375937"/>
    <n v="5.9729530326375936E-2"/>
    <n v="358.37718195825562"/>
    <n v="3.5837718195825562E-2"/>
    <n v="2.3891812130550374E-2"/>
    <n v="6.62"/>
    <n v="0.23724569445636523"/>
    <n v="8.3025000000000002"/>
    <n v="0.19836177021389448"/>
    <n v="3.8883924242470752E-2"/>
  </r>
  <r>
    <s v="STT"/>
    <n v="47"/>
    <d v="2009-03-04T00:00:00"/>
    <n v="24"/>
    <s v="Parsons"/>
    <x v="17"/>
    <n v="100"/>
    <n v="3"/>
    <n v="13"/>
    <n v="4.75"/>
    <n v="2"/>
    <n v="141.7643684932394"/>
    <n v="1.417643684932394E-2"/>
    <n v="141.7643684932394"/>
    <n v="1.417643684932394E-2"/>
    <n v="0"/>
    <n v="5.23"/>
    <n v="7.4142764721964211E-2"/>
    <n v="8.461146496815287"/>
    <n v="0"/>
    <n v="7.4142764721964211E-2"/>
  </r>
  <r>
    <s v="STT"/>
    <n v="47"/>
    <d v="2009-03-04T00:00:00"/>
    <n v="24"/>
    <s v="Parsons"/>
    <x v="3"/>
    <n v="100"/>
    <n v="5"/>
    <n v="10"/>
    <n v="5"/>
    <n v="2"/>
    <n v="157.07963267948966"/>
    <n v="1.5707963267948967E-2"/>
    <n v="157.07963267948966"/>
    <n v="1.5707963267948967E-2"/>
    <n v="0"/>
    <n v="5.78"/>
    <n v="9.0792027688745031E-2"/>
    <n v="9.0675767918088734"/>
    <n v="0"/>
    <n v="9.0792027688745031E-2"/>
  </r>
  <r>
    <s v="STT"/>
    <n v="47"/>
    <d v="2009-03-04T00:00:00"/>
    <n v="24"/>
    <s v="Parsons"/>
    <x v="4"/>
    <n v="80"/>
    <n v="13"/>
    <n v="25"/>
    <n v="12.75"/>
    <n v="2"/>
    <n v="1021.4103114983815"/>
    <n v="0.10214103114983815"/>
    <n v="817.12824919870525"/>
    <n v="8.171282491987053E-2"/>
    <n v="2.0428206229967619E-2"/>
    <n v="11.49"/>
    <n v="0.93888035832931238"/>
    <n v="8.1999999999999993"/>
    <n v="0.16751129108573445"/>
    <n v="0.7713690672435779"/>
  </r>
  <r>
    <s v="STT"/>
    <n v="47"/>
    <d v="2009-03-04T00:00:00"/>
    <n v="24"/>
    <s v="Parsons"/>
    <x v="2"/>
    <n v="100"/>
    <n v="5"/>
    <n v="17"/>
    <n v="6.75"/>
    <n v="2"/>
    <n v="286.27763055836988"/>
    <n v="2.8627763055836988E-2"/>
    <n v="286.27763055836988"/>
    <n v="2.8627763055836988E-2"/>
    <n v="0"/>
    <n v="6.51"/>
    <n v="0.18636673749349877"/>
    <n v="8.2509316770186327"/>
    <n v="0"/>
    <n v="0.18636673749349877"/>
  </r>
  <r>
    <s v="STT"/>
    <n v="47"/>
    <d v="2009-03-04T00:00:00"/>
    <n v="24"/>
    <s v="Parsons"/>
    <x v="8"/>
    <n v="80"/>
    <n v="8"/>
    <n v="33"/>
    <n v="12.25"/>
    <n v="2"/>
    <n v="942.87049515863669"/>
    <n v="9.4287049515863669E-2"/>
    <n v="754.29639612690937"/>
    <n v="7.5429639612690932E-2"/>
    <n v="1.8857409903172737E-2"/>
    <n v="6.62"/>
    <n v="0.49934421423601399"/>
    <n v="8.3025000000000002"/>
    <n v="0.15656364572109166"/>
    <n v="0.34278056851492233"/>
  </r>
  <r>
    <s v="STT"/>
    <n v="47"/>
    <d v="2009-03-04T00:00:00"/>
    <n v="24"/>
    <s v="Parsons"/>
    <x v="4"/>
    <n v="90"/>
    <n v="3"/>
    <n v="20"/>
    <n v="6.5"/>
    <n v="2"/>
    <n v="265.46457922833753"/>
    <n v="2.6546457922833753E-2"/>
    <n v="238.91812130550377"/>
    <n v="2.3891812130550378E-2"/>
    <n v="2.6546457922833749E-3"/>
    <n v="11.49"/>
    <n v="0.27451692138002387"/>
    <n v="8.1999999999999993"/>
    <n v="2.1768095496723674E-2"/>
    <n v="0.25274882588330022"/>
  </r>
  <r>
    <s v="STT"/>
    <n v="47"/>
    <d v="2009-03-04T00:00:00"/>
    <n v="24"/>
    <s v="Parsons"/>
    <x v="31"/>
    <n v="80"/>
    <n v="35"/>
    <n v="10"/>
    <n v="20"/>
    <n v="1"/>
    <n v="1256.6370614359173"/>
    <n v="0.12566370614359174"/>
    <n v="1005.3096491487339"/>
    <n v="0.10053096491487339"/>
    <n v="2.513274122871835E-2"/>
    <n v="5.78"/>
    <n v="0.58106897720796824"/>
    <n v="9.1613793103448273"/>
    <n v="0.23025057550503072"/>
    <n v="0.35081840170293754"/>
  </r>
  <r>
    <s v="STT"/>
    <n v="47"/>
    <d v="2009-03-04T00:00:00"/>
    <n v="24"/>
    <s v="Parsons"/>
    <x v="31"/>
    <n v="60"/>
    <n v="3"/>
    <n v="20"/>
    <n v="6.5"/>
    <n v="1"/>
    <n v="132.73228961416876"/>
    <n v="1.3273228961416876E-2"/>
    <n v="79.639373768501258"/>
    <n v="7.9639373768501266E-3"/>
    <n v="5.3092915845667499E-3"/>
    <n v="5.78"/>
    <n v="4.6031558038193733E-2"/>
    <n v="9.1613793103448273"/>
    <n v="4.8640434075437729E-2"/>
    <n v="-2.6088760372439956E-3"/>
  </r>
  <r>
    <s v="STT"/>
    <n v="47"/>
    <d v="2009-03-04T00:00:00"/>
    <n v="24"/>
    <s v="Parsons"/>
    <x v="3"/>
    <n v="80"/>
    <n v="2"/>
    <n v="12"/>
    <n v="4"/>
    <n v="2"/>
    <n v="100.53096491487338"/>
    <n v="1.0053096491487338E-2"/>
    <n v="80.424771931898704"/>
    <n v="8.0424771931898696E-3"/>
    <n v="2.0106192982974683E-3"/>
    <n v="5.78"/>
    <n v="4.6485518176637451E-2"/>
    <n v="9.0675767918088734"/>
    <n v="1.8231444886405164E-2"/>
    <n v="2.8254073290232287E-2"/>
  </r>
  <r>
    <s v="STT"/>
    <n v="47"/>
    <d v="2009-03-04T00:00:00"/>
    <n v="24"/>
    <s v="Parsons"/>
    <x v="8"/>
    <n v="90"/>
    <n v="8"/>
    <n v="16"/>
    <n v="8"/>
    <n v="2"/>
    <n v="402.12385965949352"/>
    <n v="4.0212385965949352E-2"/>
    <n v="361.91147369354417"/>
    <n v="3.6191147369354415E-2"/>
    <n v="4.0212385965949365E-3"/>
    <n v="6.62"/>
    <n v="0.23958539558512623"/>
    <n v="8.3025000000000002"/>
    <n v="3.3386333448229465E-2"/>
    <n v="0.20619906213689676"/>
  </r>
  <r>
    <s v="STT"/>
    <n v="47"/>
    <d v="2009-03-04T00:00:00"/>
    <n v="24"/>
    <s v="Parsons"/>
    <x v="1"/>
    <n v="30"/>
    <n v="15"/>
    <n v="24"/>
    <n v="13.5"/>
    <n v="3"/>
    <n v="1717.6657833502195"/>
    <n v="0.17176657833502196"/>
    <n v="515.29973500506583"/>
    <n v="5.152997350050658E-2"/>
    <n v="0.12023660483451537"/>
    <n v="5.15"/>
    <n v="0.26537936352760888"/>
    <n v="11.257627118644068"/>
    <n v="1.3535788632387307"/>
    <n v="-1.0881994997111217"/>
  </r>
  <r>
    <s v="STT"/>
    <n v="47"/>
    <d v="2009-03-04T00:00:00"/>
    <n v="24"/>
    <s v="Parsons"/>
    <x v="14"/>
    <n v="100"/>
    <n v="6"/>
    <n v="21"/>
    <n v="8.25"/>
    <n v="2"/>
    <n v="427.6492999699106"/>
    <n v="4.2764929996991059E-2"/>
    <n v="427.6492999699106"/>
    <n v="4.2764929996991059E-2"/>
    <n v="0"/>
    <n v="5.86"/>
    <n v="0.2506024897823676"/>
    <n v="8.461146496815287"/>
    <n v="0"/>
    <n v="0.2506024897823676"/>
  </r>
  <r>
    <s v="STT"/>
    <n v="47"/>
    <d v="2009-03-04T00:00:00"/>
    <n v="24"/>
    <s v="Parsons"/>
    <x v="17"/>
    <n v="90"/>
    <n v="5"/>
    <n v="16"/>
    <n v="6.5"/>
    <n v="2"/>
    <n v="265.46457922833753"/>
    <n v="2.6546457922833753E-2"/>
    <n v="238.91812130550377"/>
    <n v="2.3891812130550378E-2"/>
    <n v="2.6546457922833749E-3"/>
    <n v="5.23"/>
    <n v="0.12495417744277848"/>
    <n v="8.461146496815287"/>
    <n v="2.2461346945663919E-2"/>
    <n v="0.10249283049711456"/>
  </r>
  <r>
    <s v="STT"/>
    <n v="47"/>
    <d v="2009-03-04T00:00:00"/>
    <n v="24"/>
    <s v="Parsons"/>
    <x v="14"/>
    <n v="20"/>
    <n v="4"/>
    <n v="10"/>
    <n v="4.5"/>
    <n v="2"/>
    <n v="127.23450247038662"/>
    <n v="1.2723450247038661E-2"/>
    <n v="25.446900494077326"/>
    <n v="2.5446900494077327E-3"/>
    <n v="1.0178760197630927E-2"/>
    <n v="5.86"/>
    <n v="1.4911883689529315E-2"/>
    <n v="8.461146496815287"/>
    <n v="8.6123981188107795E-2"/>
    <n v="-7.1212097498578486E-2"/>
  </r>
  <r>
    <s v="STT"/>
    <n v="47"/>
    <d v="2009-03-04T00:00:00"/>
    <n v="24"/>
    <s v="Parsons"/>
    <x v="3"/>
    <n v="90"/>
    <n v="4"/>
    <n v="10"/>
    <n v="4.5"/>
    <n v="2"/>
    <n v="127.23450247038662"/>
    <n v="1.2723450247038661E-2"/>
    <n v="114.51105222334796"/>
    <n v="1.1451105222334796E-2"/>
    <n v="1.2723450247038651E-3"/>
    <n v="5.78"/>
    <n v="6.618738818509512E-2"/>
    <n v="9.0675767918088734"/>
    <n v="1.1537086217178255E-2"/>
    <n v="5.4650301967916863E-2"/>
  </r>
  <r>
    <s v="STT"/>
    <n v="47"/>
    <d v="2009-03-04T00:00:00"/>
    <n v="24"/>
    <s v="Parsons"/>
    <x v="3"/>
    <n v="90"/>
    <n v="8"/>
    <n v="12"/>
    <n v="7"/>
    <n v="2"/>
    <n v="307.8760800517997"/>
    <n v="3.0787608005179972E-2"/>
    <n v="277.08847204661976"/>
    <n v="2.7708847204661977E-2"/>
    <n v="3.0787608005179955E-3"/>
    <n v="5.78"/>
    <n v="0.16015713684294622"/>
    <n v="9.0675767918088734"/>
    <n v="2.7916899982307883E-2"/>
    <n v="0.13224023686063835"/>
  </r>
  <r>
    <s v="STT"/>
    <n v="47"/>
    <d v="2009-03-04T00:00:00"/>
    <n v="24"/>
    <s v="Parsons"/>
    <x v="31"/>
    <n v="100"/>
    <n v="3"/>
    <n v="12"/>
    <n v="4.5"/>
    <n v="1"/>
    <n v="63.617251235193308"/>
    <n v="6.3617251235193305E-3"/>
    <n v="63.617251235193308"/>
    <n v="6.3617251235193305E-3"/>
    <n v="0"/>
    <n v="5.78"/>
    <n v="3.6770771213941733E-2"/>
    <n v="9.1613793103448273"/>
    <n v="0"/>
    <n v="3.6770771213941733E-2"/>
  </r>
  <r>
    <s v="STT"/>
    <n v="47"/>
    <d v="2009-03-04T00:00:00"/>
    <n v="24"/>
    <s v="Parsons"/>
    <x v="1"/>
    <n v="80"/>
    <n v="17"/>
    <n v="21"/>
    <n v="13.75"/>
    <n v="3"/>
    <n v="1781.8720832079607"/>
    <n v="0.17818720832079607"/>
    <n v="1425.4976665663687"/>
    <n v="0.14254976665663688"/>
    <n v="3.5637441664159192E-2"/>
    <n v="5.15"/>
    <n v="0.73413129828168"/>
    <n v="11.257627118644068"/>
    <n v="0.40119302971753451"/>
    <n v="0.33293826856414549"/>
  </r>
  <r>
    <s v="STT"/>
    <n v="47"/>
    <d v="2009-03-04T00:00:00"/>
    <n v="24"/>
    <s v="Parsons"/>
    <x v="4"/>
    <n v="100"/>
    <n v="8"/>
    <n v="30"/>
    <n v="11.5"/>
    <n v="2"/>
    <n v="830.95125687450025"/>
    <n v="8.3095125687450019E-2"/>
    <n v="830.95125687450025"/>
    <n v="8.3095125687450019E-2"/>
    <n v="0"/>
    <n v="11.49"/>
    <n v="0.95476299414880073"/>
    <n v="8.1999999999999993"/>
    <n v="0"/>
    <n v="0.95476299414880073"/>
  </r>
  <r>
    <s v="STT"/>
    <n v="47"/>
    <d v="2009-03-04T00:00:00"/>
    <n v="24"/>
    <s v="Parsons"/>
    <x v="18"/>
    <n v="100"/>
    <n v="5"/>
    <n v="13"/>
    <n v="5.75"/>
    <n v="1"/>
    <n v="103.86890710931253"/>
    <n v="1.0386890710931252E-2"/>
    <n v="103.86890710931253"/>
    <n v="1.0386890710931252E-2"/>
    <n v="0"/>
    <n v="4.2699999999999996"/>
    <n v="4.4352023335676442E-2"/>
    <n v="6.8298200514138809"/>
    <n v="0"/>
    <n v="4.4352023335676442E-2"/>
  </r>
  <r>
    <s v="STT"/>
    <n v="47"/>
    <d v="2009-03-04T00:00:00"/>
    <n v="24"/>
    <s v="Parsons"/>
    <x v="31"/>
    <n v="100"/>
    <n v="5"/>
    <n v="30"/>
    <n v="10"/>
    <n v="1"/>
    <n v="314.15926535897933"/>
    <n v="3.1415926535897934E-2"/>
    <n v="314.15926535897933"/>
    <n v="3.1415926535897934E-2"/>
    <n v="0"/>
    <n v="5.78"/>
    <n v="0.18158405537749006"/>
    <n v="9.1613793103448273"/>
    <n v="0"/>
    <n v="0.18158405537749006"/>
  </r>
  <r>
    <s v="STT"/>
    <n v="47"/>
    <d v="2009-03-04T00:00:00"/>
    <n v="24"/>
    <s v="Parsons"/>
    <x v="11"/>
    <n v="20"/>
    <n v="10"/>
    <n v="20"/>
    <n v="10"/>
    <n v="3"/>
    <n v="942.47779607693792"/>
    <n v="9.4247779607693788E-2"/>
    <n v="188.4955592153876"/>
    <n v="1.8849555921538759E-2"/>
    <n v="7.5398223686155036E-2"/>
    <n v="1.86"/>
    <n v="3.5060174014062091E-2"/>
    <n v="12.651428571428571"/>
    <n v="0.95389524137798432"/>
    <n v="-0.91883506736392218"/>
  </r>
  <r>
    <s v="STT"/>
    <n v="47"/>
    <d v="2009-03-04T00:00:00"/>
    <n v="24"/>
    <s v="Parsons"/>
    <x v="8"/>
    <n v="40"/>
    <n v="5"/>
    <n v="18"/>
    <n v="7"/>
    <n v="2"/>
    <n v="307.8760800517997"/>
    <n v="3.0787608005179972E-2"/>
    <n v="123.15043202071989"/>
    <n v="1.2315043202071989E-2"/>
    <n v="1.8472564803107983E-2"/>
    <n v="6.62"/>
    <n v="8.1525585997716574E-2"/>
    <n v="8.3025000000000002"/>
    <n v="0.15336846927780404"/>
    <n v="-7.1842883280087463E-2"/>
  </r>
  <r>
    <s v="STT"/>
    <n v="47"/>
    <d v="2009-03-04T00:00:00"/>
    <n v="24"/>
    <s v="Parsons"/>
    <x v="31"/>
    <n v="100"/>
    <n v="8"/>
    <n v="13"/>
    <n v="7.25"/>
    <n v="1"/>
    <n v="165.1299638543135"/>
    <n v="1.6512996385431349E-2"/>
    <n v="165.1299638543135"/>
    <n v="1.6512996385431349E-2"/>
    <n v="0"/>
    <n v="5.78"/>
    <n v="9.54451191077932E-2"/>
    <n v="9.1613793103448273"/>
    <n v="0"/>
    <n v="9.54451191077932E-2"/>
  </r>
  <r>
    <s v="STT"/>
    <n v="47"/>
    <d v="2009-03-04T00:00:00"/>
    <n v="24"/>
    <s v="Parsons"/>
    <x v="8"/>
    <n v="80"/>
    <n v="10"/>
    <n v="25"/>
    <n v="11.25"/>
    <n v="2"/>
    <n v="795.21564043991634"/>
    <n v="7.9521564043991633E-2"/>
    <n v="636.17251235193316"/>
    <n v="6.3617251235193323E-2"/>
    <n v="1.590431280879831E-2"/>
    <n v="6.62"/>
    <n v="0.42114620317697982"/>
    <n v="8.3025000000000002"/>
    <n v="0.13204555709504798"/>
    <n v="0.28910064608193187"/>
  </r>
  <r>
    <s v="STT"/>
    <n v="47"/>
    <d v="2009-03-04T00:00:00"/>
    <n v="24"/>
    <s v="Parsons"/>
    <x v="8"/>
    <n v="100"/>
    <n v="5"/>
    <n v="15"/>
    <n v="6.25"/>
    <n v="2"/>
    <n v="245.43692606170259"/>
    <n v="2.4543692606170259E-2"/>
    <n v="245.43692606170259"/>
    <n v="2.4543692606170259E-2"/>
    <n v="0"/>
    <n v="6.62"/>
    <n v="0.16247924505284711"/>
    <n v="8.3025000000000002"/>
    <n v="0"/>
    <n v="0.16247924505284711"/>
  </r>
  <r>
    <s v="STT"/>
    <n v="47"/>
    <d v="2009-03-04T00:00:00"/>
    <n v="24"/>
    <s v="Parsons"/>
    <x v="8"/>
    <n v="60"/>
    <n v="10"/>
    <n v="25"/>
    <n v="11.25"/>
    <n v="2"/>
    <n v="795.21564043991634"/>
    <n v="7.9521564043991633E-2"/>
    <n v="477.12938426394976"/>
    <n v="4.7712938426394978E-2"/>
    <n v="3.1808625617596654E-2"/>
    <n v="6.62"/>
    <n v="0.31585965238273478"/>
    <n v="8.3025000000000002"/>
    <n v="0.26409111419009623"/>
    <n v="5.1768538192638547E-2"/>
  </r>
  <r>
    <s v="STT"/>
    <n v="47"/>
    <d v="2009-03-04T00:00:00"/>
    <n v="24"/>
    <s v="Parsons"/>
    <x v="16"/>
    <n v="100"/>
    <n v="2"/>
    <n v="12"/>
    <n v="4"/>
    <n v="3"/>
    <n v="150.79644737231007"/>
    <n v="1.5079644737231007E-2"/>
    <n v="150.79644737231007"/>
    <n v="1.5079644737231007E-2"/>
    <n v="0"/>
    <n v="13.7"/>
    <n v="0.20659113290006478"/>
    <n v="7.9071428571428566"/>
    <n v="0"/>
    <n v="0.20659113290006478"/>
  </r>
  <r>
    <s v="STT"/>
    <n v="47"/>
    <d v="2009-03-04T00:00:00"/>
    <n v="24"/>
    <s v="Parsons"/>
    <x v="8"/>
    <n v="70"/>
    <n v="20"/>
    <n v="20"/>
    <n v="15"/>
    <n v="2"/>
    <n v="1413.7166941154069"/>
    <n v="0.1413716694115407"/>
    <n v="989.60168588078477"/>
    <n v="9.8960168588078476E-2"/>
    <n v="4.241150082346222E-2"/>
    <n v="6.62"/>
    <n v="0.65511631605307952"/>
    <n v="8.3025000000000002"/>
    <n v="0.35212148558679507"/>
    <n v="0.30299483046628445"/>
  </r>
  <r>
    <s v="STT"/>
    <n v="47"/>
    <d v="2009-03-04T00:00:00"/>
    <n v="24"/>
    <s v="Parsons"/>
    <x v="2"/>
    <n v="90"/>
    <n v="4"/>
    <n v="12"/>
    <n v="5"/>
    <n v="2"/>
    <n v="157.07963267948966"/>
    <n v="1.5707963267948967E-2"/>
    <n v="141.37166941154069"/>
    <n v="1.4137166941154069E-2"/>
    <n v="1.5707963267948977E-3"/>
    <n v="6.51"/>
    <n v="9.2032956786912992E-2"/>
    <n v="8.2509316770186327"/>
    <n v="1.2960533170896535E-2"/>
    <n v="7.9072423616016463E-2"/>
  </r>
  <r>
    <s v="STT"/>
    <n v="47"/>
    <d v="2009-03-04T00:00:00"/>
    <n v="24"/>
    <s v="Parsons"/>
    <x v="6"/>
    <n v="100"/>
    <n v="2"/>
    <n v="17"/>
    <n v="5.25"/>
    <n v="2"/>
    <n v="173.18029502913734"/>
    <n v="1.7318029502913734E-2"/>
    <n v="173.18029502913734"/>
    <n v="1.7318029502913734E-2"/>
    <n v="0"/>
    <n v="4.05"/>
    <n v="7.0138019486800623E-2"/>
    <n v="8.104694792715291"/>
    <n v="0"/>
    <n v="7.0138019486800623E-2"/>
  </r>
  <r>
    <s v="STT"/>
    <n v="47"/>
    <d v="2009-03-04T00:00:00"/>
    <n v="24"/>
    <s v="Parsons"/>
    <x v="16"/>
    <n v="100"/>
    <n v="2"/>
    <n v="11"/>
    <n v="3.75"/>
    <n v="3"/>
    <n v="132.53594007331941"/>
    <n v="1.3253594007331941E-2"/>
    <n v="132.53594007331941"/>
    <n v="1.3253594007331941E-2"/>
    <n v="0"/>
    <n v="13.7"/>
    <n v="0.18157423790044758"/>
    <n v="7.9071428571428566"/>
    <n v="0"/>
    <n v="0.18157423790044758"/>
  </r>
  <r>
    <s v="STT"/>
    <n v="47"/>
    <d v="2009-03-04T00:00:00"/>
    <n v="24"/>
    <s v="Parsons"/>
    <x v="8"/>
    <n v="100"/>
    <n v="2"/>
    <n v="11"/>
    <n v="3.75"/>
    <n v="2"/>
    <n v="88.35729338221293"/>
    <n v="8.8357293382212935E-3"/>
    <n v="88.35729338221293"/>
    <n v="8.8357293382212935E-3"/>
    <n v="0"/>
    <n v="6.62"/>
    <n v="5.8492528219024967E-2"/>
    <n v="8.3025000000000002"/>
    <n v="0"/>
    <n v="5.8492528219024967E-2"/>
  </r>
  <r>
    <s v="STT"/>
    <n v="47"/>
    <d v="2009-03-04T00:00:00"/>
    <n v="24"/>
    <s v="Parsons"/>
    <x v="8"/>
    <n v="100"/>
    <n v="2"/>
    <n v="15"/>
    <n v="4.75"/>
    <n v="2"/>
    <n v="141.7643684932394"/>
    <n v="1.417643684932394E-2"/>
    <n v="141.7643684932394"/>
    <n v="1.417643684932394E-2"/>
    <n v="0"/>
    <n v="6.62"/>
    <n v="9.3848011942524484E-2"/>
    <n v="8.3025000000000002"/>
    <n v="0"/>
    <n v="9.3848011942524484E-2"/>
  </r>
  <r>
    <s v="STT"/>
    <n v="47"/>
    <d v="2009-03-04T00:00:00"/>
    <n v="24"/>
    <s v="Parsons"/>
    <x v="2"/>
    <n v="80"/>
    <n v="5"/>
    <n v="14"/>
    <n v="6"/>
    <n v="2"/>
    <n v="226.1946710584651"/>
    <n v="2.2619467105846509E-2"/>
    <n v="180.95573684677208"/>
    <n v="1.8095573684677208E-2"/>
    <n v="4.5238934211693019E-3"/>
    <n v="6.51"/>
    <n v="0.11780218468724862"/>
    <n v="8.2509316770186327"/>
    <n v="3.7326335532181988E-2"/>
    <n v="8.0475849155066642E-2"/>
  </r>
  <r>
    <s v="STT"/>
    <n v="47"/>
    <d v="2009-03-04T00:00:00"/>
    <n v="24"/>
    <s v="Parsons"/>
    <x v="16"/>
    <n v="100"/>
    <n v="2"/>
    <n v="11"/>
    <n v="3.75"/>
    <n v="3"/>
    <n v="132.53594007331941"/>
    <n v="1.3253594007331941E-2"/>
    <n v="132.53594007331941"/>
    <n v="1.3253594007331941E-2"/>
    <n v="0"/>
    <n v="13.7"/>
    <n v="0.18157423790044758"/>
    <n v="7.9071428571428566"/>
    <n v="0"/>
    <n v="0.18157423790044758"/>
  </r>
  <r>
    <s v="STT"/>
    <n v="47"/>
    <d v="2009-03-04T00:00:00"/>
    <n v="24"/>
    <s v="Parsons"/>
    <x v="4"/>
    <n v="100"/>
    <n v="3"/>
    <n v="11"/>
    <n v="4.25"/>
    <n v="2"/>
    <n v="113.49003461093127"/>
    <n v="1.1349003461093127E-2"/>
    <n v="113.49003461093127"/>
    <n v="1.1349003461093127E-2"/>
    <n v="0"/>
    <n v="11.49"/>
    <n v="0.13040004976796002"/>
    <n v="8.1999999999999993"/>
    <n v="0"/>
    <n v="0.13040004976796002"/>
  </r>
  <r>
    <s v="STT"/>
    <n v="47"/>
    <d v="2009-03-04T00:00:00"/>
    <n v="24"/>
    <s v="Parsons"/>
    <x v="9"/>
    <n v="20"/>
    <n v="20"/>
    <n v="15"/>
    <n v="13.75"/>
    <n v="3"/>
    <n v="1781.8720832079607"/>
    <n v="0.17818720832079607"/>
    <n v="356.37441664159218"/>
    <n v="3.563744166415922E-2"/>
    <n v="0.14254976665663685"/>
    <n v="10.71"/>
    <n v="0.38167700022314527"/>
    <n v="8.1999999999999993"/>
    <n v="1.1689080865844221"/>
    <n v="-0.78723108636127681"/>
  </r>
  <r>
    <s v="STT"/>
    <n v="47"/>
    <d v="2009-03-04T00:00:00"/>
    <n v="24"/>
    <s v="Parsons"/>
    <x v="25"/>
    <n v="100"/>
    <n v="2"/>
    <n v="13"/>
    <n v="4.25"/>
    <n v="1"/>
    <n v="56.745017305465637"/>
    <n v="5.6745017305465635E-3"/>
    <n v="56.745017305465637"/>
    <n v="5.6745017305465635E-3"/>
    <n v="0"/>
    <n v="0.1"/>
    <n v="5.6745017305465638E-4"/>
    <n v="5.7506493506493506"/>
    <n v="0"/>
    <n v="5.6745017305465638E-4"/>
  </r>
  <r>
    <s v="STT"/>
    <n v="47"/>
    <d v="2009-03-04T00:00:00"/>
    <n v="24"/>
    <s v="Parsons"/>
    <x v="1"/>
    <n v="30"/>
    <n v="10"/>
    <n v="15"/>
    <n v="8.75"/>
    <n v="3"/>
    <n v="721.58456262140555"/>
    <n v="7.2158456262140555E-2"/>
    <n v="216.47536878642165"/>
    <n v="2.1647536878642164E-2"/>
    <n v="5.0510919383498387E-2"/>
    <n v="5.15"/>
    <n v="0.11148481492500716"/>
    <n v="11.257627118644068"/>
    <n v="0.56863309583931576"/>
    <n v="-0.45714828091430859"/>
  </r>
  <r>
    <s v="STT"/>
    <n v="47"/>
    <d v="2009-03-04T00:00:00"/>
    <n v="24"/>
    <s v="Parsons"/>
    <x v="9"/>
    <n v="20"/>
    <n v="25"/>
    <n v="100"/>
    <n v="37.5"/>
    <n v="3"/>
    <n v="13253.59400733194"/>
    <n v="1.3253594007331939"/>
    <n v="2650.718801466388"/>
    <n v="0.26507188014663879"/>
    <n v="1.0602875205865552"/>
    <n v="10.71"/>
    <n v="2.8389198363705015"/>
    <n v="8.1999999999999993"/>
    <n v="8.6943576688097526"/>
    <n v="-5.8554378324392511"/>
  </r>
  <r>
    <s v="STT"/>
    <n v="47"/>
    <d v="2009-03-04T00:00:00"/>
    <n v="24"/>
    <s v="Parsons"/>
    <x v="8"/>
    <n v="100"/>
    <n v="2"/>
    <n v="11"/>
    <n v="3.75"/>
    <n v="2"/>
    <n v="88.35729338221293"/>
    <n v="8.8357293382212935E-3"/>
    <n v="88.35729338221293"/>
    <n v="8.8357293382212935E-3"/>
    <n v="0"/>
    <n v="6.62"/>
    <n v="5.8492528219024967E-2"/>
    <n v="8.3025000000000002"/>
    <n v="0"/>
    <n v="5.8492528219024967E-2"/>
  </r>
  <r>
    <s v="STT"/>
    <n v="47"/>
    <d v="2009-03-04T00:00:00"/>
    <n v="24"/>
    <s v="Parsons"/>
    <x v="2"/>
    <n v="50"/>
    <n v="10"/>
    <n v="18"/>
    <n v="9.5"/>
    <n v="2"/>
    <n v="567.05747397295761"/>
    <n v="5.670574739729576E-2"/>
    <n v="283.5287369864788"/>
    <n v="2.835287369864788E-2"/>
    <n v="2.835287369864788E-2"/>
    <n v="6.51"/>
    <n v="0.18457720777819769"/>
    <n v="8.2509316770186327"/>
    <n v="0.23393762373468224"/>
    <n v="-4.9360415956484549E-2"/>
  </r>
  <r>
    <s v="STT"/>
    <n v="47"/>
    <d v="2009-03-04T00:00:00"/>
    <n v="24"/>
    <s v="Parsons"/>
    <x v="8"/>
    <n v="100"/>
    <n v="10"/>
    <n v="20"/>
    <n v="10"/>
    <n v="2"/>
    <n v="628.31853071795865"/>
    <n v="6.2831853071795868E-2"/>
    <n v="628.31853071795865"/>
    <n v="6.2831853071795868E-2"/>
    <n v="0"/>
    <n v="6.62"/>
    <n v="0.41594686733528863"/>
    <n v="8.3025000000000002"/>
    <n v="0"/>
    <n v="0.41594686733528863"/>
  </r>
  <r>
    <s v="STT"/>
    <n v="47"/>
    <d v="2009-03-04T00:00:00"/>
    <n v="24"/>
    <s v="Parsons"/>
    <x v="23"/>
    <n v="100"/>
    <n v="10"/>
    <n v="12"/>
    <n v="8"/>
    <n v="4"/>
    <n v="804.24771931898704"/>
    <n v="8.0424771931898703E-2"/>
    <n v="804.24771931898704"/>
    <n v="8.0424771931898703E-2"/>
    <n v="0"/>
    <n v="19.28"/>
    <n v="1.5505896028470072"/>
    <n v="10.10190114068441"/>
    <n v="0"/>
    <n v="1.5505896028470072"/>
  </r>
  <r>
    <s v="STT"/>
    <n v="47"/>
    <d v="2009-03-04T00:00:00"/>
    <n v="24"/>
    <s v="Parsons"/>
    <x v="1"/>
    <n v="50"/>
    <n v="5"/>
    <n v="14"/>
    <n v="6"/>
    <n v="3"/>
    <n v="339.29200658769764"/>
    <n v="3.3929200658769768E-2"/>
    <n v="169.64600329384882"/>
    <n v="1.6964600329384884E-2"/>
    <n v="1.6964600329384884E-2"/>
    <n v="5.15"/>
    <n v="8.7367691696332156E-2"/>
    <n v="11.257627118644068"/>
    <n v="0.19098114472504135"/>
    <n v="-0.1036134530287092"/>
  </r>
  <r>
    <s v="STT"/>
    <n v="47"/>
    <d v="2009-03-04T00:00:00"/>
    <n v="24"/>
    <s v="Parsons"/>
    <x v="17"/>
    <n v="80"/>
    <n v="5"/>
    <n v="12"/>
    <n v="5.5"/>
    <n v="2"/>
    <n v="190.06635554218249"/>
    <n v="1.9006635554218249E-2"/>
    <n v="152.05308443374599"/>
    <n v="1.52053084433746E-2"/>
    <n v="3.8013271108436487E-3"/>
    <n v="5.23"/>
    <n v="7.9523763158849167E-2"/>
    <n v="8.461146496815287"/>
    <n v="3.2163585567163713E-2"/>
    <n v="4.7360177591685454E-2"/>
  </r>
  <r>
    <s v="STT"/>
    <n v="31"/>
    <d v="2009-03-04T00:00:00"/>
    <n v="19"/>
    <s v="Campbell"/>
    <x v="17"/>
    <n v="70"/>
    <n v="5"/>
    <n v="15"/>
    <n v="6.25"/>
    <n v="2"/>
    <n v="245.43692606170259"/>
    <n v="2.4543692606170259E-2"/>
    <n v="171.8058482431918"/>
    <n v="1.7180584824319181E-2"/>
    <n v="7.3631077818510776E-3"/>
    <n v="5.23"/>
    <n v="8.9854458631189321E-2"/>
    <n v="8.461146496815287"/>
    <n v="6.2300333614082624E-2"/>
    <n v="2.7554125017106697E-2"/>
  </r>
  <r>
    <s v="STT"/>
    <n v="31"/>
    <d v="2009-03-04T00:00:00"/>
    <n v="19"/>
    <s v="Campbell"/>
    <x v="3"/>
    <n v="20"/>
    <n v="10"/>
    <n v="10"/>
    <n v="7.5"/>
    <n v="2"/>
    <n v="353.42917352885172"/>
    <n v="3.5342917352885174E-2"/>
    <n v="70.685834705770347"/>
    <n v="7.0685834705770346E-3"/>
    <n v="2.8274333882308138E-2"/>
    <n v="5.78"/>
    <n v="4.0856412459935265E-2"/>
    <n v="9.0675767918088734"/>
    <n v="0.25637969371507258"/>
    <n v="-0.21552328125513731"/>
  </r>
  <r>
    <s v="STT"/>
    <n v="31"/>
    <d v="2009-03-04T00:00:00"/>
    <n v="19"/>
    <s v="Campbell"/>
    <x v="3"/>
    <n v="80"/>
    <n v="10"/>
    <n v="10"/>
    <n v="7.5"/>
    <n v="2"/>
    <n v="353.42917352885172"/>
    <n v="3.5342917352885174E-2"/>
    <n v="282.74333882308139"/>
    <n v="2.8274333882308138E-2"/>
    <n v="7.0685834705770355E-3"/>
    <n v="5.78"/>
    <n v="0.16342564983974106"/>
    <n v="9.0675767918088734"/>
    <n v="6.4094923428768144E-2"/>
    <n v="9.9330726410972917E-2"/>
  </r>
  <r>
    <s v="STT"/>
    <n v="31"/>
    <d v="2009-03-04T00:00:00"/>
    <n v="19"/>
    <s v="Campbell"/>
    <x v="23"/>
    <n v="60"/>
    <n v="20"/>
    <n v="30"/>
    <n v="17.5"/>
    <n v="4"/>
    <n v="3848.4510006474966"/>
    <n v="0.38484510006474965"/>
    <n v="2309.070600388498"/>
    <n v="0.23090706003884978"/>
    <n v="0.15393804002589986"/>
    <n v="19.28"/>
    <n v="4.4518881175490241"/>
    <n v="10.10190114068441"/>
    <n v="1.5550668621323602"/>
    <n v="2.8968212554166639"/>
  </r>
  <r>
    <s v="STT"/>
    <n v="31"/>
    <d v="2009-03-04T00:00:00"/>
    <n v="19"/>
    <s v="Campbell"/>
    <x v="3"/>
    <n v="70"/>
    <n v="15"/>
    <n v="25"/>
    <n v="13.75"/>
    <n v="2"/>
    <n v="1187.9147221386406"/>
    <n v="0.11879147221386406"/>
    <n v="831.54030549704839"/>
    <n v="8.3154030549704841E-2"/>
    <n v="3.563744166415922E-2"/>
    <n v="5.78"/>
    <n v="0.480630296577294"/>
    <n v="9.0675767918088734"/>
    <n v="0.32314523895337272"/>
    <n v="0.15748505762392129"/>
  </r>
  <r>
    <s v="STT"/>
    <n v="31"/>
    <d v="2009-03-04T00:00:00"/>
    <n v="19"/>
    <s v="Campbell"/>
    <x v="29"/>
    <n v="80"/>
    <n v="15"/>
    <n v="20"/>
    <n v="12.5"/>
    <n v="4"/>
    <n v="1963.4954084936207"/>
    <n v="0.19634954084936207"/>
    <n v="1570.7963267948967"/>
    <n v="0.15707963267948966"/>
    <n v="3.9269908169872414E-2"/>
    <n v="17.940000000000001"/>
    <n v="2.8180086102700446"/>
    <n v="8.2253869969040245"/>
    <n v="0.32301019203008369"/>
    <n v="2.494998418239960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60"/>
    <n v="20"/>
    <n v="15"/>
    <n v="13.75"/>
    <n v="2"/>
    <n v="1187.9147221386406"/>
    <n v="0.11879147221386406"/>
    <n v="712.74883328318435"/>
    <n v="7.1274883328318439E-2"/>
    <n v="4.7516588885545621E-2"/>
    <n v="5.78"/>
    <n v="0.41196882563768061"/>
    <n v="9.0675767918088734"/>
    <n v="0.43086031860449692"/>
    <n v="-1.8891492966816303E-2"/>
  </r>
  <r>
    <s v="STT"/>
    <n v="31"/>
    <d v="2009-03-04T00:00:00"/>
    <n v="19"/>
    <s v="Campbell"/>
    <x v="9"/>
    <n v="80"/>
    <n v="20"/>
    <n v="30"/>
    <n v="17.5"/>
    <n v="3"/>
    <n v="2886.3382504856222"/>
    <n v="0.28863382504856222"/>
    <n v="2309.070600388498"/>
    <n v="0.23090706003884978"/>
    <n v="5.7726765009712439E-2"/>
    <n v="10.71"/>
    <n v="2.4730146130160815"/>
    <n v="8.1999999999999993"/>
    <n v="0.47335947307964193"/>
    <n v="1.9996551399364395"/>
  </r>
  <r>
    <s v="STT"/>
    <n v="31"/>
    <d v="2009-03-04T00:00:00"/>
    <n v="19"/>
    <s v="Campbell"/>
    <x v="2"/>
    <n v="10"/>
    <n v="20"/>
    <n v="30"/>
    <n v="17.5"/>
    <n v="2"/>
    <n v="1924.2255003237483"/>
    <n v="0.19242255003237482"/>
    <n v="192.42255003237483"/>
    <n v="1.9242255003237483E-2"/>
    <n v="0.17318029502913734"/>
    <n v="6.51"/>
    <n v="0.12526708007107601"/>
    <n v="8.2509316770186327"/>
    <n v="1.4288987820913417"/>
    <n v="-1.3036317020202657"/>
  </r>
  <r>
    <s v="STT"/>
    <n v="31"/>
    <d v="2009-03-04T00:00:00"/>
    <n v="19"/>
    <s v="Campbell"/>
    <x v="6"/>
    <n v="90"/>
    <n v="15"/>
    <n v="15"/>
    <n v="11.25"/>
    <n v="2"/>
    <n v="795.21564043991634"/>
    <n v="7.9521564043991633E-2"/>
    <n v="715.69407639592475"/>
    <n v="7.1569407639592478E-2"/>
    <n v="7.9521564043991549E-3"/>
    <n v="4.05"/>
    <n v="0.28985610094034953"/>
    <n v="8.104694792715291"/>
    <n v="6.4449800601591389E-2"/>
    <n v="0.22540630033875814"/>
  </r>
  <r>
    <s v="STT"/>
    <n v="31"/>
    <d v="2009-03-04T00:00:00"/>
    <n v="19"/>
    <s v="Campbell"/>
    <x v="2"/>
    <n v="80"/>
    <n v="15"/>
    <n v="25"/>
    <n v="13.75"/>
    <n v="2"/>
    <n v="1187.9147221386406"/>
    <n v="0.11879147221386406"/>
    <n v="950.33177771091255"/>
    <n v="9.5033177771091257E-2"/>
    <n v="2.3758294442772804E-2"/>
    <n v="6.51"/>
    <n v="0.61866598728980404"/>
    <n v="8.2509316770186327"/>
    <n v="0.19602806420980987"/>
    <n v="0.42263792307999415"/>
  </r>
  <r>
    <s v="STT"/>
    <n v="31"/>
    <d v="2009-03-04T00:00:00"/>
    <n v="19"/>
    <s v="Campbell"/>
    <x v="14"/>
    <n v="90"/>
    <n v="10"/>
    <n v="15"/>
    <n v="8.75"/>
    <n v="2"/>
    <n v="481.05637508093707"/>
    <n v="4.8105637508093706E-2"/>
    <n v="432.95073757284337"/>
    <n v="4.3295073757284336E-2"/>
    <n v="4.8105637508093699E-3"/>
    <n v="5.86"/>
    <n v="0.25370913221768621"/>
    <n v="8.461146496815287"/>
    <n v="4.0702884627867308E-2"/>
    <n v="0.2130062475898189"/>
  </r>
  <r>
    <s v="STT"/>
    <n v="31"/>
    <d v="2009-03-04T00:00:00"/>
    <n v="19"/>
    <s v="Campbell"/>
    <x v="13"/>
    <n v="100"/>
    <n v="10"/>
    <n v="25"/>
    <n v="11.25"/>
    <n v="3"/>
    <n v="1192.8234606598735"/>
    <n v="0.11928234606598735"/>
    <n v="1192.8234606598735"/>
    <n v="0.11928234606598735"/>
    <n v="0"/>
    <n v="12.13"/>
    <n v="1.4468948577804266"/>
    <n v="8.104694792715291"/>
    <n v="0"/>
    <n v="1.4468948577804266"/>
  </r>
  <r>
    <s v="STT"/>
    <n v="31"/>
    <d v="2009-03-04T00:00:00"/>
    <n v="19"/>
    <s v="Campbell"/>
    <x v="17"/>
    <n v="100"/>
    <n v="5"/>
    <n v="10"/>
    <n v="5"/>
    <n v="2"/>
    <n v="157.07963267948966"/>
    <n v="1.5707963267948967E-2"/>
    <n v="157.07963267948966"/>
    <n v="1.5707963267948967E-2"/>
    <n v="0"/>
    <n v="5.23"/>
    <n v="8.215264789137311E-2"/>
    <n v="8.461146496815287"/>
    <n v="0"/>
    <n v="8.215264789137311E-2"/>
  </r>
  <r>
    <s v="STT"/>
    <n v="31"/>
    <d v="2009-03-04T00:00:00"/>
    <n v="19"/>
    <s v="Campbell"/>
    <x v="17"/>
    <n v="90"/>
    <n v="15"/>
    <n v="20"/>
    <n v="12.5"/>
    <n v="2"/>
    <n v="981.74770424681037"/>
    <n v="9.8174770424681035E-2"/>
    <n v="883.57293382212936"/>
    <n v="8.8357293382212931E-2"/>
    <n v="9.8174770424681035E-3"/>
    <n v="5.23"/>
    <n v="0.46210864438897364"/>
    <n v="8.461146496815287"/>
    <n v="8.3067111485443504E-2"/>
    <n v="0.37904153290353015"/>
  </r>
  <r>
    <s v="STT"/>
    <n v="31"/>
    <d v="2009-03-04T00:00:00"/>
    <n v="19"/>
    <s v="Campbell"/>
    <x v="3"/>
    <n v="100"/>
    <n v="10"/>
    <n v="15"/>
    <n v="8.75"/>
    <n v="2"/>
    <n v="481.05637508093707"/>
    <n v="4.8105637508093706E-2"/>
    <n v="481.05637508093707"/>
    <n v="4.8105637508093706E-2"/>
    <n v="0"/>
    <n v="5.78"/>
    <n v="0.27805058479678163"/>
    <n v="9.0675767918088734"/>
    <n v="0"/>
    <n v="0.27805058479678163"/>
  </r>
  <r>
    <s v="STT"/>
    <n v="31"/>
    <d v="2009-03-04T00:00:00"/>
    <n v="19"/>
    <s v="Campbell"/>
    <x v="2"/>
    <n v="60"/>
    <n v="10"/>
    <n v="15"/>
    <n v="8.75"/>
    <n v="2"/>
    <n v="481.05637508093707"/>
    <n v="4.8105637508093706E-2"/>
    <n v="288.63382504856224"/>
    <n v="2.8863382504856223E-2"/>
    <n v="1.9242255003237483E-2"/>
    <n v="6.51"/>
    <n v="0.18790062010661401"/>
    <n v="8.2509316770186327"/>
    <n v="0.15876653134348243"/>
    <n v="2.9134088763131588E-2"/>
  </r>
  <r>
    <s v="STT"/>
    <n v="31"/>
    <d v="2009-03-04T00:00:00"/>
    <n v="19"/>
    <s v="Campbell"/>
    <x v="20"/>
    <n v="100"/>
    <n v="15"/>
    <n v="20"/>
    <n v="12.5"/>
    <n v="1"/>
    <n v="490.87385212340519"/>
    <n v="4.9087385212340517E-2"/>
    <n v="490.87385212340519"/>
    <n v="4.9087385212340517E-2"/>
    <n v="0"/>
    <n v="0.08"/>
    <n v="3.9269908169872417E-3"/>
    <n v="8.104694792715291"/>
    <n v="0"/>
    <n v="3.9269908169872417E-3"/>
  </r>
  <r>
    <s v="STT"/>
    <n v="31"/>
    <d v="2009-03-04T00:00:00"/>
    <n v="19"/>
    <s v="Campbell"/>
    <x v="17"/>
    <n v="90"/>
    <n v="10"/>
    <n v="15"/>
    <n v="8.75"/>
    <n v="2"/>
    <n v="481.05637508093707"/>
    <n v="4.8105637508093706E-2"/>
    <n v="432.95073757284337"/>
    <n v="4.3295073757284336E-2"/>
    <n v="4.8105637508093699E-3"/>
    <n v="5.23"/>
    <n v="0.22643323575059709"/>
    <n v="8.461146496815287"/>
    <n v="4.0702884627867308E-2"/>
    <n v="0.18573035112272979"/>
  </r>
  <r>
    <s v="STT"/>
    <n v="31"/>
    <d v="2009-03-04T00:00:00"/>
    <n v="19"/>
    <s v="Campbell"/>
    <x v="14"/>
    <n v="90"/>
    <n v="5"/>
    <n v="10"/>
    <n v="5"/>
    <n v="2"/>
    <n v="157.07963267948966"/>
    <n v="1.5707963267948967E-2"/>
    <n v="141.37166941154069"/>
    <n v="1.4137166941154069E-2"/>
    <n v="1.5707963267948977E-3"/>
    <n v="5.86"/>
    <n v="8.2843798275162847E-2"/>
    <n v="8.461146496815287"/>
    <n v="1.3290737837670969E-2"/>
    <n v="6.9553060437491876E-2"/>
  </r>
  <r>
    <s v="STT"/>
    <n v="31"/>
    <d v="2009-03-04T00:00:00"/>
    <n v="19"/>
    <s v="Campbell"/>
    <x v="14"/>
    <n v="80"/>
    <n v="10"/>
    <n v="10"/>
    <n v="7.5"/>
    <n v="2"/>
    <n v="353.42917352885172"/>
    <n v="3.5342917352885174E-2"/>
    <n v="282.74333882308139"/>
    <n v="2.8274333882308138E-2"/>
    <n v="7.0685834705770355E-3"/>
    <n v="5.86"/>
    <n v="0.16568759655032569"/>
    <n v="8.461146496815287"/>
    <n v="5.9808320269519329E-2"/>
    <n v="0.10587927628080637"/>
  </r>
  <r>
    <s v="STT"/>
    <n v="31"/>
    <d v="2009-03-04T00:00:00"/>
    <n v="19"/>
    <s v="Campbell"/>
    <x v="14"/>
    <n v="90"/>
    <n v="10"/>
    <n v="10"/>
    <n v="7.5"/>
    <n v="2"/>
    <n v="353.42917352885172"/>
    <n v="3.5342917352885174E-2"/>
    <n v="318.08625617596658"/>
    <n v="3.1808625617596661E-2"/>
    <n v="3.5342917352885125E-3"/>
    <n v="5.86"/>
    <n v="0.18639854611911644"/>
    <n v="8.461146496815287"/>
    <n v="2.9904160134759619E-2"/>
    <n v="0.15649438598435683"/>
  </r>
  <r>
    <s v="STT"/>
    <n v="31"/>
    <d v="2009-03-04T00:00:00"/>
    <n v="19"/>
    <s v="Campbell"/>
    <x v="13"/>
    <n v="100"/>
    <n v="10"/>
    <n v="30"/>
    <n v="12.5"/>
    <n v="3"/>
    <n v="1472.621556370214"/>
    <n v="0.14726215563702139"/>
    <n v="1472.621556370214"/>
    <n v="0.14726215563702139"/>
    <n v="0"/>
    <n v="12.13"/>
    <n v="1.7862899478770695"/>
    <n v="8.104694792715291"/>
    <n v="0"/>
    <n v="1.7862899478770695"/>
  </r>
  <r>
    <s v="STT"/>
    <n v="31"/>
    <d v="2009-03-04T00:00:00"/>
    <n v="19"/>
    <s v="Campbell"/>
    <x v="2"/>
    <n v="80"/>
    <n v="10"/>
    <n v="20"/>
    <n v="10"/>
    <n v="2"/>
    <n v="628.31853071795865"/>
    <n v="6.2831853071795868E-2"/>
    <n v="502.65482457436696"/>
    <n v="5.0265482457436693E-2"/>
    <n v="1.2566370614359175E-2"/>
    <n v="6.51"/>
    <n v="0.32722829079791288"/>
    <n v="8.2509316770186327"/>
    <n v="0.10368426536717221"/>
    <n v="0.22354402543074067"/>
  </r>
  <r>
    <s v="STT"/>
    <n v="31"/>
    <d v="2009-03-04T00:00:00"/>
    <n v="19"/>
    <s v="Campbell"/>
    <x v="23"/>
    <n v="100"/>
    <n v="20"/>
    <n v="30"/>
    <n v="17.5"/>
    <n v="4"/>
    <n v="3848.4510006474966"/>
    <n v="0.38484510006474965"/>
    <n v="3848.4510006474966"/>
    <n v="0.38484510006474965"/>
    <n v="0"/>
    <n v="19.28"/>
    <n v="7.4198135292483736"/>
    <n v="10.10190114068441"/>
    <n v="0"/>
    <n v="7.4198135292483736"/>
  </r>
  <r>
    <s v="STT"/>
    <n v="31"/>
    <d v="2009-03-04T00:00:00"/>
    <n v="19"/>
    <s v="Campbell"/>
    <x v="14"/>
    <n v="100"/>
    <n v="15"/>
    <n v="20"/>
    <n v="12.5"/>
    <n v="2"/>
    <n v="981.74770424681037"/>
    <n v="9.8174770424681035E-2"/>
    <n v="981.74770424681037"/>
    <n v="9.8174770424681035E-2"/>
    <n v="0"/>
    <n v="5.86"/>
    <n v="0.57530415468863094"/>
    <n v="8.461146496815287"/>
    <n v="0"/>
    <n v="0.57530415468863094"/>
  </r>
  <r>
    <s v="STT"/>
    <n v="31"/>
    <d v="2009-03-04T00:00:00"/>
    <n v="19"/>
    <s v="Campbell"/>
    <x v="2"/>
    <n v="80"/>
    <n v="5"/>
    <n v="10"/>
    <n v="5"/>
    <n v="2"/>
    <n v="157.07963267948966"/>
    <n v="1.5707963267948967E-2"/>
    <n v="125.66370614359174"/>
    <n v="1.2566370614359173E-2"/>
    <n v="3.1415926535897937E-3"/>
    <n v="6.51"/>
    <n v="8.180707269947822E-2"/>
    <n v="8.2509316770186327"/>
    <n v="2.5921066341793052E-2"/>
    <n v="5.5886006357685168E-2"/>
  </r>
  <r>
    <s v="STT"/>
    <n v="31"/>
    <d v="2009-03-04T00:00:00"/>
    <n v="19"/>
    <s v="Campbell"/>
    <x v="17"/>
    <n v="80"/>
    <n v="10"/>
    <n v="10"/>
    <n v="7.5"/>
    <n v="2"/>
    <n v="353.42917352885172"/>
    <n v="3.5342917352885174E-2"/>
    <n v="282.74333882308139"/>
    <n v="2.8274333882308138E-2"/>
    <n v="7.0685834705770355E-3"/>
    <n v="5.23"/>
    <n v="0.14787476620447157"/>
    <n v="8.461146496815287"/>
    <n v="5.9808320269519329E-2"/>
    <n v="8.8066445934952248E-2"/>
  </r>
  <r>
    <s v="STT"/>
    <n v="31"/>
    <d v="2009-03-04T00:00:00"/>
    <n v="19"/>
    <s v="Campbell"/>
    <x v="2"/>
    <n v="60"/>
    <n v="15"/>
    <n v="20"/>
    <n v="12.5"/>
    <n v="2"/>
    <n v="981.74770424681037"/>
    <n v="9.8174770424681035E-2"/>
    <n v="589.0486225480862"/>
    <n v="5.8904862254808621E-2"/>
    <n v="3.9269908169872414E-2"/>
    <n v="6.51"/>
    <n v="0.38347065327880409"/>
    <n v="8.2509316770186327"/>
    <n v="0.32401332927241311"/>
    <n v="5.9457324006390977E-2"/>
  </r>
  <r>
    <s v="STT"/>
    <n v="31"/>
    <d v="2009-03-04T00:00:00"/>
    <n v="19"/>
    <s v="Campbell"/>
    <x v="2"/>
    <n v="100"/>
    <n v="10"/>
    <n v="35"/>
    <n v="13.75"/>
    <n v="2"/>
    <n v="1187.9147221386406"/>
    <n v="0.11879147221386406"/>
    <n v="1187.9147221386406"/>
    <n v="0.11879147221386406"/>
    <n v="0"/>
    <n v="6.51"/>
    <n v="0.77333248411225497"/>
    <n v="8.2509316770186327"/>
    <n v="0"/>
    <n v="0.77333248411225497"/>
  </r>
  <r>
    <s v="STT"/>
    <n v="31"/>
    <d v="2009-03-04T00:00:00"/>
    <n v="19"/>
    <s v="Campbell"/>
    <x v="9"/>
    <n v="100"/>
    <n v="10"/>
    <n v="15"/>
    <n v="8.75"/>
    <n v="3"/>
    <n v="721.58456262140555"/>
    <n v="7.2158456262140555E-2"/>
    <n v="721.58456262140555"/>
    <n v="7.2158456262140555E-2"/>
    <n v="0"/>
    <n v="10.71"/>
    <n v="0.77281706656752536"/>
    <n v="8.1999999999999993"/>
    <n v="0"/>
    <n v="0.77281706656752536"/>
  </r>
  <r>
    <s v="STT"/>
    <n v="31"/>
    <d v="2009-03-04T00:00:00"/>
    <n v="19"/>
    <s v="Campbell"/>
    <x v="22"/>
    <n v="100"/>
    <n v="10"/>
    <n v="15"/>
    <n v="8.75"/>
    <n v="3"/>
    <n v="721.58456262140555"/>
    <n v="7.2158456262140555E-2"/>
    <n v="721.58456262140555"/>
    <n v="7.2158456262140555E-2"/>
    <n v="0"/>
    <n v="4.09"/>
    <n v="0.29512808611215485"/>
    <n v="6.1216589861751149"/>
    <n v="0"/>
    <n v="0.29512808611215485"/>
  </r>
  <r>
    <s v="STT"/>
    <n v="31"/>
    <d v="2009-03-04T00:00:00"/>
    <n v="19"/>
    <s v="Campbell"/>
    <x v="2"/>
    <n v="80"/>
    <n v="5"/>
    <n v="25"/>
    <n v="8.75"/>
    <n v="2"/>
    <n v="481.05637508093707"/>
    <n v="4.8105637508093706E-2"/>
    <n v="384.84510006474966"/>
    <n v="3.8484510006474966E-2"/>
    <n v="9.6211275016187398E-3"/>
    <n v="6.51"/>
    <n v="0.25053416014215202"/>
    <n v="8.2509316770186327"/>
    <n v="7.9383265671741199E-2"/>
    <n v="0.17115089447041082"/>
  </r>
  <r>
    <s v="STT"/>
    <n v="31"/>
    <d v="2009-03-04T00:00:00"/>
    <n v="19"/>
    <s v="Campbell"/>
    <x v="2"/>
    <n v="40"/>
    <n v="10"/>
    <n v="10"/>
    <n v="7.5"/>
    <n v="2"/>
    <n v="353.42917352885172"/>
    <n v="3.5342917352885174E-2"/>
    <n v="141.37166941154069"/>
    <n v="1.4137166941154069E-2"/>
    <n v="2.1205750411731103E-2"/>
    <n v="6.51"/>
    <n v="9.2032956786912992E-2"/>
    <n v="8.2509316770186327"/>
    <n v="0.17496719780710307"/>
    <n v="-8.2934241020190078E-2"/>
  </r>
  <r>
    <s v="STT"/>
    <n v="31"/>
    <d v="2009-03-04T00:00:00"/>
    <n v="19"/>
    <s v="Campbell"/>
    <x v="6"/>
    <n v="60"/>
    <n v="10"/>
    <n v="10"/>
    <n v="7.5"/>
    <n v="2"/>
    <n v="353.42917352885172"/>
    <n v="3.5342917352885174E-2"/>
    <n v="212.05750411731103"/>
    <n v="2.1205750411731103E-2"/>
    <n v="1.4137166941154071E-2"/>
    <n v="4.05"/>
    <n v="8.5883289167510965E-2"/>
    <n v="8.104694792715291"/>
    <n v="0.11457742329171816"/>
    <n v="-2.8694134124207196E-2"/>
  </r>
  <r>
    <s v="STT"/>
    <n v="31"/>
    <d v="2009-03-04T00:00:00"/>
    <n v="19"/>
    <s v="Campbell"/>
    <x v="2"/>
    <n v="100"/>
    <n v="10"/>
    <n v="10"/>
    <n v="7.5"/>
    <n v="2"/>
    <n v="353.42917352885172"/>
    <n v="3.5342917352885174E-2"/>
    <n v="353.42917352885172"/>
    <n v="3.5342917352885174E-2"/>
    <n v="0"/>
    <n v="6.51"/>
    <n v="0.23008239196728247"/>
    <n v="8.2509316770186327"/>
    <n v="0"/>
    <n v="0.23008239196728247"/>
  </r>
  <r>
    <s v="STT"/>
    <n v="31"/>
    <d v="2009-03-04T00:00:00"/>
    <n v="19"/>
    <s v="Campbell"/>
    <x v="5"/>
    <n v="100"/>
    <n v="5"/>
    <n v="10"/>
    <n v="5"/>
    <n v="1"/>
    <n v="78.539816339744831"/>
    <n v="7.8539816339744835E-3"/>
    <n v="78.539816339744831"/>
    <n v="7.8539816339744835E-3"/>
    <n v="0"/>
    <n v="1.93"/>
    <n v="1.5158184553570753E-2"/>
    <n v="8.104694792715291"/>
    <n v="0"/>
    <n v="1.5158184553570753E-2"/>
  </r>
  <r>
    <s v="STT"/>
    <n v="31"/>
    <d v="2009-03-04T00:00:00"/>
    <n v="19"/>
    <s v="Campbell"/>
    <x v="2"/>
    <n v="90"/>
    <n v="5"/>
    <n v="20"/>
    <n v="7.5"/>
    <n v="2"/>
    <n v="353.42917352885172"/>
    <n v="3.5342917352885174E-2"/>
    <n v="318.08625617596658"/>
    <n v="3.1808625617596661E-2"/>
    <n v="3.5342917352885125E-3"/>
    <n v="6.51"/>
    <n v="0.20707415277055427"/>
    <n v="8.2509316770186327"/>
    <n v="2.9161199634517139E-2"/>
    <n v="0.17791295313603714"/>
  </r>
  <r>
    <s v="STT"/>
    <n v="31"/>
    <d v="2009-03-04T00:00:00"/>
    <n v="19"/>
    <s v="Campbell"/>
    <x v="2"/>
    <n v="100"/>
    <n v="5"/>
    <n v="10"/>
    <n v="5"/>
    <n v="2"/>
    <n v="157.07963267948966"/>
    <n v="1.5707963267948967E-2"/>
    <n v="157.07963267948966"/>
    <n v="1.5707963267948967E-2"/>
    <n v="0"/>
    <n v="6.51"/>
    <n v="0.10225884087434778"/>
    <n v="8.2509316770186327"/>
    <n v="0"/>
    <n v="0.10225884087434778"/>
  </r>
  <r>
    <s v="STT"/>
    <n v="31"/>
    <d v="2009-03-04T00:00:00"/>
    <n v="19"/>
    <s v="Campbell"/>
    <x v="2"/>
    <n v="90"/>
    <n v="5"/>
    <n v="10"/>
    <n v="5"/>
    <n v="2"/>
    <n v="157.07963267948966"/>
    <n v="1.5707963267948967E-2"/>
    <n v="141.37166941154069"/>
    <n v="1.4137166941154069E-2"/>
    <n v="1.5707963267948977E-3"/>
    <n v="6.51"/>
    <n v="9.2032956786912992E-2"/>
    <n v="8.2509316770186327"/>
    <n v="1.2960533170896535E-2"/>
    <n v="7.9072423616016463E-2"/>
  </r>
  <r>
    <s v="STT"/>
    <n v="31"/>
    <d v="2009-03-04T00:00:00"/>
    <n v="19"/>
    <s v="Campbell"/>
    <x v="2"/>
    <n v="80"/>
    <n v="5"/>
    <n v="10"/>
    <n v="5"/>
    <n v="2"/>
    <n v="157.07963267948966"/>
    <n v="1.5707963267948967E-2"/>
    <n v="125.66370614359174"/>
    <n v="1.2566370614359173E-2"/>
    <n v="3.1415926535897937E-3"/>
    <n v="6.51"/>
    <n v="8.180707269947822E-2"/>
    <n v="8.2509316770186327"/>
    <n v="2.5921066341793052E-2"/>
    <n v="5.5886006357685168E-2"/>
  </r>
  <r>
    <s v="STT"/>
    <n v="31"/>
    <d v="2009-03-04T00:00:00"/>
    <n v="19"/>
    <s v="Campbell"/>
    <x v="6"/>
    <n v="80"/>
    <n v="3"/>
    <n v="10"/>
    <n v="4"/>
    <n v="2"/>
    <n v="100.53096491487338"/>
    <n v="1.0053096491487338E-2"/>
    <n v="80.424771931898704"/>
    <n v="8.0424771931898696E-3"/>
    <n v="2.0106192982974683E-3"/>
    <n v="4.05"/>
    <n v="3.2572032632418972E-2"/>
    <n v="8.104694792715291"/>
    <n v="1.6295455757044365E-2"/>
    <n v="1.6276576875374607E-2"/>
  </r>
  <r>
    <s v="STT"/>
    <n v="31"/>
    <d v="2009-03-04T00:00:00"/>
    <n v="19"/>
    <s v="Campbell"/>
    <x v="18"/>
    <n v="100"/>
    <n v="10"/>
    <n v="10"/>
    <n v="7.5"/>
    <n v="1"/>
    <n v="176.71458676442586"/>
    <n v="1.7671458676442587E-2"/>
    <n v="176.71458676442586"/>
    <n v="1.7671458676442587E-2"/>
    <n v="0"/>
    <n v="4.2699999999999996"/>
    <n v="7.5457128548409844E-2"/>
    <n v="6.8298200514138809"/>
    <n v="0"/>
    <n v="7.5457128548409844E-2"/>
  </r>
  <r>
    <s v="STT"/>
    <n v="31"/>
    <d v="2009-03-04T00:00:00"/>
    <n v="19"/>
    <s v="Campbell"/>
    <x v="14"/>
    <n v="90"/>
    <n v="15"/>
    <n v="20"/>
    <n v="12.5"/>
    <n v="2"/>
    <n v="981.74770424681037"/>
    <n v="9.8174770424681035E-2"/>
    <n v="883.57293382212936"/>
    <n v="8.8357293382212931E-2"/>
    <n v="9.8174770424681035E-3"/>
    <n v="5.86"/>
    <n v="0.51777373921976777"/>
    <n v="8.461146496815287"/>
    <n v="8.3067111485443504E-2"/>
    <n v="0.43470662773432428"/>
  </r>
  <r>
    <s v="STT"/>
    <n v="31"/>
    <d v="2009-03-04T00:00:00"/>
    <n v="19"/>
    <s v="Campbell"/>
    <x v="2"/>
    <n v="90"/>
    <n v="3"/>
    <n v="12"/>
    <n v="4.5"/>
    <n v="2"/>
    <n v="127.23450247038662"/>
    <n v="1.2723450247038661E-2"/>
    <n v="114.51105222334796"/>
    <n v="1.1451105222334796E-2"/>
    <n v="1.2723450247038651E-3"/>
    <n v="6.51"/>
    <n v="7.4546694997399521E-2"/>
    <n v="8.2509316770186327"/>
    <n v="1.0498031868426174E-2"/>
    <n v="6.4048663128973352E-2"/>
  </r>
  <r>
    <s v="STT"/>
    <n v="31"/>
    <d v="2009-03-04T00:00:00"/>
    <n v="19"/>
    <s v="Campbell"/>
    <x v="3"/>
    <n v="100"/>
    <n v="5"/>
    <n v="15"/>
    <n v="6.25"/>
    <n v="2"/>
    <n v="245.43692606170259"/>
    <n v="2.4543692606170259E-2"/>
    <n v="245.43692606170259"/>
    <n v="2.4543692606170259E-2"/>
    <n v="0"/>
    <n v="5.78"/>
    <n v="0.1418625432636641"/>
    <n v="9.0675767918088734"/>
    <n v="0"/>
    <n v="0.1418625432636641"/>
  </r>
  <r>
    <s v="STT"/>
    <n v="31"/>
    <d v="2009-03-04T00:00:00"/>
    <n v="19"/>
    <s v="Campbell"/>
    <x v="2"/>
    <n v="100"/>
    <n v="10"/>
    <n v="20"/>
    <n v="10"/>
    <n v="2"/>
    <n v="628.31853071795865"/>
    <n v="6.2831853071795868E-2"/>
    <n v="628.31853071795865"/>
    <n v="6.2831853071795868E-2"/>
    <n v="0"/>
    <n v="6.51"/>
    <n v="0.40903536349739111"/>
    <n v="8.2509316770186327"/>
    <n v="0"/>
    <n v="0.40903536349739111"/>
  </r>
  <r>
    <s v="STT"/>
    <n v="31"/>
    <d v="2009-03-04T00:00:00"/>
    <n v="19"/>
    <s v="Campbell"/>
    <x v="14"/>
    <n v="100"/>
    <n v="10"/>
    <n v="10"/>
    <n v="7.5"/>
    <n v="2"/>
    <n v="353.42917352885172"/>
    <n v="3.5342917352885174E-2"/>
    <n v="353.42917352885172"/>
    <n v="3.5342917352885174E-2"/>
    <n v="0"/>
    <n v="5.86"/>
    <n v="0.20710949568790712"/>
    <n v="8.461146496815287"/>
    <n v="0"/>
    <n v="0.20710949568790712"/>
  </r>
  <r>
    <s v="STT"/>
    <n v="31"/>
    <d v="2009-03-04T00:00:00"/>
    <n v="19"/>
    <s v="Campbell"/>
    <x v="5"/>
    <n v="100"/>
    <n v="10"/>
    <n v="20"/>
    <n v="10"/>
    <n v="1"/>
    <n v="314.15926535897933"/>
    <n v="3.1415926535897934E-2"/>
    <n v="314.15926535897933"/>
    <n v="3.1415926535897934E-2"/>
    <n v="0"/>
    <n v="1.93"/>
    <n v="6.0632738214283013E-2"/>
    <n v="8.104694792715291"/>
    <n v="0"/>
    <n v="6.0632738214283013E-2"/>
  </r>
  <r>
    <s v="STT"/>
    <n v="31"/>
    <d v="2009-03-04T00:00:00"/>
    <n v="19"/>
    <s v="Campbell"/>
    <x v="2"/>
    <n v="80"/>
    <n v="10"/>
    <n v="15"/>
    <n v="8.75"/>
    <n v="2"/>
    <n v="481.05637508093707"/>
    <n v="4.8105637508093706E-2"/>
    <n v="384.84510006474966"/>
    <n v="3.8484510006474966E-2"/>
    <n v="9.6211275016187398E-3"/>
    <n v="6.51"/>
    <n v="0.25053416014215202"/>
    <n v="8.2509316770186327"/>
    <n v="7.9383265671741199E-2"/>
    <n v="0.17115089447041082"/>
  </r>
  <r>
    <s v="STT"/>
    <n v="31"/>
    <d v="2009-03-04T00:00:00"/>
    <n v="19"/>
    <s v="Campbell"/>
    <x v="3"/>
    <n v="90"/>
    <n v="10"/>
    <n v="15"/>
    <n v="8.75"/>
    <n v="2"/>
    <n v="481.05637508093707"/>
    <n v="4.8105637508093706E-2"/>
    <n v="432.95073757284337"/>
    <n v="4.3295073757284336E-2"/>
    <n v="4.8105637508093699E-3"/>
    <n v="5.78"/>
    <n v="0.25024552631710345"/>
    <n v="9.0675767918088734"/>
    <n v="4.3620156222356085E-2"/>
    <n v="0.20662537009474735"/>
  </r>
  <r>
    <s v="STT"/>
    <n v="31"/>
    <d v="2009-03-04T00:00:00"/>
    <n v="19"/>
    <s v="Campbell"/>
    <x v="3"/>
    <n v="80"/>
    <n v="10"/>
    <n v="15"/>
    <n v="8.75"/>
    <n v="2"/>
    <n v="481.05637508093707"/>
    <n v="4.8105637508093706E-2"/>
    <n v="384.84510006474966"/>
    <n v="3.8484510006474966E-2"/>
    <n v="9.6211275016187398E-3"/>
    <n v="5.78"/>
    <n v="0.22244046783742533"/>
    <n v="9.0675767918088734"/>
    <n v="8.724031244471217E-2"/>
    <n v="0.13520015539271316"/>
  </r>
  <r>
    <s v="STT"/>
    <n v="31"/>
    <d v="2009-03-04T00:00:00"/>
    <n v="19"/>
    <s v="Campbell"/>
    <x v="1"/>
    <n v="100"/>
    <n v="5"/>
    <n v="10"/>
    <n v="5"/>
    <n v="3"/>
    <n v="235.61944901923448"/>
    <n v="2.3561944901923447E-2"/>
    <n v="235.61944901923448"/>
    <n v="2.3561944901923447E-2"/>
    <n v="0"/>
    <n v="5.15"/>
    <n v="0.12134401624490576"/>
    <n v="11.257627118644068"/>
    <n v="0"/>
    <n v="0.12134401624490576"/>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3"/>
    <n v="90"/>
    <n v="10"/>
    <n v="10"/>
    <n v="7.5"/>
    <n v="2"/>
    <n v="353.42917352885172"/>
    <n v="3.5342917352885174E-2"/>
    <n v="318.08625617596658"/>
    <n v="3.1808625617596661E-2"/>
    <n v="3.5342917352885125E-3"/>
    <n v="5.78"/>
    <n v="0.18385385606970872"/>
    <n v="9.0675767918088734"/>
    <n v="3.2047461714384023E-2"/>
    <n v="0.1518063943553247"/>
  </r>
  <r>
    <s v="STT"/>
    <n v="31"/>
    <d v="2009-03-04T00:00:00"/>
    <n v="19"/>
    <s v="Campbell"/>
    <x v="18"/>
    <n v="100"/>
    <n v="10"/>
    <n v="10"/>
    <n v="7.5"/>
    <n v="1"/>
    <n v="176.71458676442586"/>
    <n v="1.7671458676442587E-2"/>
    <n v="176.71458676442586"/>
    <n v="1.7671458676442587E-2"/>
    <n v="0"/>
    <n v="4.2699999999999996"/>
    <n v="7.5457128548409844E-2"/>
    <n v="6.8298200514138809"/>
    <n v="0"/>
    <n v="7.5457128548409844E-2"/>
  </r>
  <r>
    <s v="STT"/>
    <n v="31"/>
    <d v="2009-03-04T00:00:00"/>
    <n v="19"/>
    <s v="Campbell"/>
    <x v="4"/>
    <n v="80"/>
    <n v="5"/>
    <n v="20"/>
    <n v="7.5"/>
    <n v="2"/>
    <n v="353.42917352885172"/>
    <n v="3.5342917352885174E-2"/>
    <n v="282.74333882308139"/>
    <n v="2.8274333882308138E-2"/>
    <n v="7.0685834705770355E-3"/>
    <n v="11.49"/>
    <n v="0.32487209630772051"/>
    <n v="8.1999999999999993"/>
    <n v="5.7962384458731683E-2"/>
    <n v="0.26690971184898882"/>
  </r>
  <r>
    <s v="STT"/>
    <n v="31"/>
    <d v="2009-03-04T00:00:00"/>
    <n v="19"/>
    <s v="Campbell"/>
    <x v="8"/>
    <n v="90"/>
    <n v="10"/>
    <n v="50"/>
    <n v="17.5"/>
    <n v="2"/>
    <n v="1924.2255003237483"/>
    <n v="0.19242255003237482"/>
    <n v="1731.8029502913735"/>
    <n v="0.17318029502913734"/>
    <n v="1.924225500323748E-2"/>
    <n v="6.62"/>
    <n v="1.1464535530928892"/>
    <n v="8.3025000000000002"/>
    <n v="0.15975882216437917"/>
    <n v="0.98669473092851001"/>
  </r>
  <r>
    <s v="STT"/>
    <n v="31"/>
    <d v="2009-03-04T00:00:00"/>
    <n v="19"/>
    <s v="Campbell"/>
    <x v="16"/>
    <n v="100"/>
    <n v="5"/>
    <n v="20"/>
    <n v="7.5"/>
    <n v="3"/>
    <n v="530.14376029327764"/>
    <n v="5.3014376029327764E-2"/>
    <n v="530.14376029327764"/>
    <n v="5.3014376029327764E-2"/>
    <n v="0"/>
    <n v="13.7"/>
    <n v="0.72629695160179031"/>
    <n v="7.9071428571428566"/>
    <n v="0"/>
    <n v="0.72629695160179031"/>
  </r>
  <r>
    <s v="STT"/>
    <n v="31"/>
    <d v="2009-03-04T00:00:00"/>
    <n v="19"/>
    <s v="Campbell"/>
    <x v="28"/>
    <n v="100"/>
    <n v="5"/>
    <n v="10"/>
    <n v="5"/>
    <n v="3"/>
    <n v="235.61944901923448"/>
    <n v="2.3561944901923447E-2"/>
    <n v="235.61944901923448"/>
    <n v="2.3561944901923447E-2"/>
    <n v="0"/>
    <n v="1.45"/>
    <n v="3.4164820107788998E-2"/>
    <n v="9.1613793103448273"/>
    <n v="0"/>
    <n v="3.4164820107788998E-2"/>
  </r>
  <r>
    <s v="STT"/>
    <n v="31"/>
    <d v="2009-03-04T00:00:00"/>
    <n v="19"/>
    <s v="Campbell"/>
    <x v="4"/>
    <n v="80"/>
    <n v="10"/>
    <n v="20"/>
    <n v="10"/>
    <n v="2"/>
    <n v="628.31853071795865"/>
    <n v="6.2831853071795868E-2"/>
    <n v="502.65482457436696"/>
    <n v="5.0265482457436693E-2"/>
    <n v="1.2566370614359175E-2"/>
    <n v="11.49"/>
    <n v="0.57755039343594761"/>
    <n v="8.1999999999999993"/>
    <n v="0.10304423903774522"/>
    <n v="0.47450615439820237"/>
  </r>
  <r>
    <s v="STT"/>
    <n v="31"/>
    <d v="2009-03-04T00:00:00"/>
    <n v="19"/>
    <s v="Campbell"/>
    <x v="2"/>
    <n v="80"/>
    <n v="10"/>
    <n v="10"/>
    <n v="7.5"/>
    <n v="2"/>
    <n v="353.42917352885172"/>
    <n v="3.5342917352885174E-2"/>
    <n v="282.74333882308139"/>
    <n v="2.8274333882308138E-2"/>
    <n v="7.0685834705770355E-3"/>
    <n v="6.51"/>
    <n v="0.18406591357382598"/>
    <n v="8.2509316770186327"/>
    <n v="5.8322399269034368E-2"/>
    <n v="0.12574351430479161"/>
  </r>
  <r>
    <s v="STT"/>
    <n v="31"/>
    <d v="2009-03-04T00:00:00"/>
    <n v="19"/>
    <s v="Campbell"/>
    <x v="14"/>
    <n v="100"/>
    <n v="10"/>
    <n v="10"/>
    <n v="7.5"/>
    <n v="2"/>
    <n v="353.42917352885172"/>
    <n v="3.5342917352885174E-2"/>
    <n v="353.42917352885172"/>
    <n v="3.5342917352885174E-2"/>
    <n v="0"/>
    <n v="5.86"/>
    <n v="0.20710949568790712"/>
    <n v="8.461146496815287"/>
    <n v="0"/>
    <n v="0.20710949568790712"/>
  </r>
  <r>
    <s v="STT"/>
    <n v="31"/>
    <d v="2009-03-04T00:00:00"/>
    <n v="19"/>
    <s v="Campbell"/>
    <x v="7"/>
    <n v="100"/>
    <n v="10"/>
    <n v="20"/>
    <n v="10"/>
    <n v="2"/>
    <n v="628.31853071795865"/>
    <n v="6.2831853071795868E-2"/>
    <n v="628.31853071795865"/>
    <n v="6.2831853071795868E-2"/>
    <n v="0"/>
    <n v="9.1999999999999993"/>
    <n v="0.57805304826052195"/>
    <n v="8.1999999999999993"/>
    <n v="0"/>
    <n v="0.57805304826052195"/>
  </r>
  <r>
    <s v="STT"/>
    <n v="31"/>
    <d v="2009-03-04T00:00:00"/>
    <n v="19"/>
    <s v="Campbell"/>
    <x v="7"/>
    <n v="90"/>
    <n v="5"/>
    <n v="15"/>
    <n v="6.25"/>
    <n v="2"/>
    <n v="245.43692606170259"/>
    <n v="2.4543692606170259E-2"/>
    <n v="220.89323345553234"/>
    <n v="2.2089323345553233E-2"/>
    <n v="2.4543692606170259E-3"/>
    <n v="9.1999999999999993"/>
    <n v="0.20322177477908973"/>
    <n v="8.1999999999999993"/>
    <n v="2.0125827937059609E-2"/>
    <n v="0.18309594684203012"/>
  </r>
  <r>
    <s v="STT"/>
    <n v="31"/>
    <d v="2009-03-04T00:00:00"/>
    <n v="19"/>
    <s v="Campbell"/>
    <x v="2"/>
    <n v="100"/>
    <n v="10"/>
    <n v="15"/>
    <n v="8.75"/>
    <n v="2"/>
    <n v="481.05637508093707"/>
    <n v="4.8105637508093706E-2"/>
    <n v="481.05637508093707"/>
    <n v="4.8105637508093706E-2"/>
    <n v="0"/>
    <n v="6.51"/>
    <n v="0.31316770017769002"/>
    <n v="8.2509316770186327"/>
    <n v="0"/>
    <n v="0.31316770017769002"/>
  </r>
  <r>
    <s v="STT"/>
    <n v="31"/>
    <d v="2009-03-04T00:00:00"/>
    <n v="19"/>
    <s v="Campbell"/>
    <x v="8"/>
    <n v="80"/>
    <n v="10"/>
    <n v="20"/>
    <n v="10"/>
    <n v="2"/>
    <n v="628.31853071795865"/>
    <n v="6.2831853071795868E-2"/>
    <n v="502.65482457436696"/>
    <n v="5.0265482457436693E-2"/>
    <n v="1.2566370614359175E-2"/>
    <n v="6.62"/>
    <n v="0.33275749386823089"/>
    <n v="8.3025000000000002"/>
    <n v="0.10433229202571705"/>
    <n v="0.22842520184251386"/>
  </r>
  <r>
    <s v="STT"/>
    <n v="31"/>
    <d v="2009-03-04T00:00:00"/>
    <n v="19"/>
    <s v="Campbell"/>
    <x v="14"/>
    <n v="100"/>
    <n v="10"/>
    <n v="20"/>
    <n v="10"/>
    <n v="2"/>
    <n v="628.31853071795865"/>
    <n v="6.2831853071795868E-2"/>
    <n v="628.31853071795865"/>
    <n v="6.2831853071795868E-2"/>
    <n v="0"/>
    <n v="5.86"/>
    <n v="0.36819465900072379"/>
    <n v="8.461146496815287"/>
    <n v="0"/>
    <n v="0.36819465900072379"/>
  </r>
  <r>
    <s v="STT"/>
    <n v="31"/>
    <d v="2009-03-04T00:00:00"/>
    <n v="19"/>
    <s v="Campbell"/>
    <x v="2"/>
    <n v="80"/>
    <n v="5"/>
    <n v="15"/>
    <n v="6.25"/>
    <n v="2"/>
    <n v="245.43692606170259"/>
    <n v="2.4543692606170259E-2"/>
    <n v="196.34954084936209"/>
    <n v="1.9634954084936207E-2"/>
    <n v="4.9087385212340517E-3"/>
    <n v="6.51"/>
    <n v="0.1278235510929347"/>
    <n v="8.2509316770186327"/>
    <n v="4.0501666159051639E-2"/>
    <n v="8.7321884933883057E-2"/>
  </r>
  <r>
    <s v="STT"/>
    <n v="31"/>
    <d v="2009-03-04T00:00:00"/>
    <n v="19"/>
    <s v="Campbell"/>
    <x v="2"/>
    <n v="80"/>
    <n v="3"/>
    <n v="10"/>
    <n v="4"/>
    <n v="2"/>
    <n v="100.53096491487338"/>
    <n v="1.0053096491487338E-2"/>
    <n v="80.424771931898704"/>
    <n v="8.0424771931898696E-3"/>
    <n v="2.0106192982974683E-3"/>
    <n v="6.51"/>
    <n v="5.235652652766605E-2"/>
    <n v="8.2509316770186327"/>
    <n v="1.6589482458747556E-2"/>
    <n v="3.5767044068918494E-2"/>
  </r>
  <r>
    <s v="STT"/>
    <n v="31"/>
    <d v="2009-03-04T00:00:00"/>
    <n v="19"/>
    <s v="Campbell"/>
    <x v="3"/>
    <n v="100"/>
    <n v="10"/>
    <n v="10"/>
    <n v="7.5"/>
    <n v="2"/>
    <n v="353.42917352885172"/>
    <n v="3.5342917352885174E-2"/>
    <n v="353.42917352885172"/>
    <n v="3.5342917352885174E-2"/>
    <n v="0"/>
    <n v="5.78"/>
    <n v="0.20428206229967633"/>
    <n v="9.0675767918088734"/>
    <n v="0"/>
    <n v="0.20428206229967633"/>
  </r>
  <r>
    <s v="STT"/>
    <n v="31"/>
    <d v="2009-03-04T00:00:00"/>
    <n v="19"/>
    <s v="Campbell"/>
    <x v="3"/>
    <n v="100"/>
    <n v="10"/>
    <n v="10"/>
    <n v="7.5"/>
    <n v="2"/>
    <n v="353.42917352885172"/>
    <n v="3.5342917352885174E-2"/>
    <n v="353.42917352885172"/>
    <n v="3.5342917352885174E-2"/>
    <n v="0"/>
    <n v="5.78"/>
    <n v="0.20428206229967633"/>
    <n v="9.0675767918088734"/>
    <n v="0"/>
    <n v="0.20428206229967633"/>
  </r>
  <r>
    <s v="STT"/>
    <n v="31"/>
    <d v="2009-03-04T00:00:00"/>
    <n v="19"/>
    <s v="Campbell"/>
    <x v="3"/>
    <n v="100"/>
    <n v="10"/>
    <n v="10"/>
    <n v="7.5"/>
    <n v="2"/>
    <n v="353.42917352885172"/>
    <n v="3.5342917352885174E-2"/>
    <n v="353.42917352885172"/>
    <n v="3.5342917352885174E-2"/>
    <n v="0"/>
    <n v="5.78"/>
    <n v="0.20428206229967633"/>
    <n v="9.0675767918088734"/>
    <n v="0"/>
    <n v="0.20428206229967633"/>
  </r>
  <r>
    <s v="STT"/>
    <n v="31"/>
    <d v="2009-03-04T00:00:00"/>
    <n v="19"/>
    <s v="Campbell"/>
    <x v="3"/>
    <n v="100"/>
    <n v="10"/>
    <n v="10"/>
    <n v="7.5"/>
    <n v="2"/>
    <n v="353.42917352885172"/>
    <n v="3.5342917352885174E-2"/>
    <n v="353.42917352885172"/>
    <n v="3.5342917352885174E-2"/>
    <n v="0"/>
    <n v="5.78"/>
    <n v="0.20428206229967633"/>
    <n v="9.0675767918088734"/>
    <n v="0"/>
    <n v="0.20428206229967633"/>
  </r>
  <r>
    <s v="STT"/>
    <n v="31"/>
    <d v="2009-03-04T00:00:00"/>
    <n v="19"/>
    <s v="Campbell"/>
    <x v="3"/>
    <n v="100"/>
    <n v="10"/>
    <n v="10"/>
    <n v="7.5"/>
    <n v="2"/>
    <n v="353.42917352885172"/>
    <n v="3.5342917352885174E-2"/>
    <n v="353.42917352885172"/>
    <n v="3.5342917352885174E-2"/>
    <n v="0"/>
    <n v="5.78"/>
    <n v="0.20428206229967633"/>
    <n v="9.0675767918088734"/>
    <n v="0"/>
    <n v="0.20428206229967633"/>
  </r>
  <r>
    <s v="STT"/>
    <n v="31"/>
    <d v="2009-03-04T00:00:00"/>
    <n v="19"/>
    <s v="Campbell"/>
    <x v="2"/>
    <n v="90"/>
    <n v="10"/>
    <n v="15"/>
    <n v="8.75"/>
    <n v="2"/>
    <n v="481.05637508093707"/>
    <n v="4.8105637508093706E-2"/>
    <n v="432.95073757284337"/>
    <n v="4.3295073757284336E-2"/>
    <n v="4.8105637508093699E-3"/>
    <n v="6.51"/>
    <n v="0.28185093015992102"/>
    <n v="8.2509316770186327"/>
    <n v="3.9691632835870599E-2"/>
    <n v="0.24215929732405042"/>
  </r>
  <r>
    <s v="STT"/>
    <n v="31"/>
    <d v="2009-03-04T00:00:00"/>
    <n v="19"/>
    <s v="Campbell"/>
    <x v="17"/>
    <n v="100"/>
    <n v="3"/>
    <n v="15"/>
    <n v="5.25"/>
    <n v="2"/>
    <n v="173.18029502913734"/>
    <n v="1.7318029502913734E-2"/>
    <n v="173.18029502913734"/>
    <n v="1.7318029502913734E-2"/>
    <n v="0"/>
    <n v="5.23"/>
    <n v="9.0573294300238832E-2"/>
    <n v="8.461146496815287"/>
    <n v="0"/>
    <n v="9.0573294300238832E-2"/>
  </r>
  <r>
    <s v="STT"/>
    <n v="31"/>
    <d v="2009-03-04T00:00:00"/>
    <n v="19"/>
    <s v="Campbell"/>
    <x v="20"/>
    <n v="100"/>
    <n v="15"/>
    <n v="30"/>
    <n v="15"/>
    <n v="1"/>
    <n v="706.85834705770344"/>
    <n v="7.0685834705770348E-2"/>
    <n v="706.85834705770344"/>
    <n v="7.0685834705770348E-2"/>
    <n v="0"/>
    <n v="0.08"/>
    <n v="5.6548667764616282E-3"/>
    <n v="8.104694792715291"/>
    <n v="0"/>
    <n v="5.6548667764616282E-3"/>
  </r>
  <r>
    <s v="STT"/>
    <n v="31"/>
    <d v="2009-03-04T00:00:00"/>
    <n v="19"/>
    <s v="Campbell"/>
    <x v="2"/>
    <n v="80"/>
    <n v="3"/>
    <n v="10"/>
    <n v="4"/>
    <n v="2"/>
    <n v="100.53096491487338"/>
    <n v="1.0053096491487338E-2"/>
    <n v="80.424771931898704"/>
    <n v="8.0424771931898696E-3"/>
    <n v="2.0106192982974683E-3"/>
    <n v="6.51"/>
    <n v="5.235652652766605E-2"/>
    <n v="8.2509316770186327"/>
    <n v="1.6589482458747556E-2"/>
    <n v="3.5767044068918494E-2"/>
  </r>
  <r>
    <s v="STT"/>
    <n v="31"/>
    <d v="2009-03-04T00:00:00"/>
    <n v="19"/>
    <s v="Campbell"/>
    <x v="13"/>
    <n v="100"/>
    <n v="15"/>
    <n v="20"/>
    <n v="12.5"/>
    <n v="3"/>
    <n v="1472.621556370214"/>
    <n v="0.14726215563702139"/>
    <n v="1472.621556370214"/>
    <n v="0.14726215563702139"/>
    <n v="0"/>
    <n v="12.13"/>
    <n v="1.7862899478770695"/>
    <n v="8.104694792715291"/>
    <n v="0"/>
    <n v="1.7862899478770695"/>
  </r>
  <r>
    <s v="STT"/>
    <n v="31"/>
    <d v="2009-03-04T00:00:00"/>
    <n v="19"/>
    <s v="Campbell"/>
    <x v="13"/>
    <n v="100"/>
    <n v="15"/>
    <n v="60"/>
    <n v="22.5"/>
    <n v="3"/>
    <n v="4771.293842639494"/>
    <n v="0.47712938426394941"/>
    <n v="4771.293842639494"/>
    <n v="0.47712938426394941"/>
    <n v="0"/>
    <n v="12.13"/>
    <n v="5.7875794311217064"/>
    <n v="8.104694792715291"/>
    <n v="0"/>
    <n v="5.7875794311217064"/>
  </r>
  <r>
    <s v="STT"/>
    <n v="31"/>
    <d v="2009-03-04T00:00:00"/>
    <n v="19"/>
    <s v="Campbell"/>
    <x v="15"/>
    <n v="100"/>
    <n v="5"/>
    <n v="15"/>
    <n v="6.25"/>
    <n v="2"/>
    <n v="245.43692606170259"/>
    <n v="2.4543692606170259E-2"/>
    <n v="245.43692606170259"/>
    <n v="2.4543692606170259E-2"/>
    <n v="0"/>
    <n v="5.13"/>
    <n v="0.12590914306965342"/>
    <n v="8.461146496815287"/>
    <n v="0"/>
    <n v="0.12590914306965342"/>
  </r>
  <r>
    <s v="STT"/>
    <n v="31"/>
    <d v="2009-03-04T00:00:00"/>
    <n v="19"/>
    <s v="Campbell"/>
    <x v="8"/>
    <n v="90"/>
    <n v="15"/>
    <n v="15"/>
    <n v="11.25"/>
    <n v="2"/>
    <n v="795.21564043991634"/>
    <n v="7.9521564043991633E-2"/>
    <n v="715.69407639592475"/>
    <n v="7.1569407639592478E-2"/>
    <n v="7.9521564043991549E-3"/>
    <n v="6.62"/>
    <n v="0.4737894785741022"/>
    <n v="8.3025000000000002"/>
    <n v="6.6022778547523989E-2"/>
    <n v="0.40776670002657822"/>
  </r>
  <r>
    <s v="STT"/>
    <n v="31"/>
    <d v="2009-03-04T00:00:00"/>
    <n v="19"/>
    <s v="Campbell"/>
    <x v="2"/>
    <n v="80"/>
    <n v="10"/>
    <n v="20"/>
    <n v="10"/>
    <n v="2"/>
    <n v="628.31853071795865"/>
    <n v="6.2831853071795868E-2"/>
    <n v="502.65482457436696"/>
    <n v="5.0265482457436693E-2"/>
    <n v="1.2566370614359175E-2"/>
    <n v="6.51"/>
    <n v="0.32722829079791288"/>
    <n v="8.2509316770186327"/>
    <n v="0.10368426536717221"/>
    <n v="0.22354402543074067"/>
  </r>
  <r>
    <s v="STT"/>
    <n v="31"/>
    <d v="2009-03-04T00:00:00"/>
    <n v="19"/>
    <s v="Campbell"/>
    <x v="2"/>
    <n v="100"/>
    <n v="10"/>
    <n v="15"/>
    <n v="8.75"/>
    <n v="2"/>
    <n v="481.05637508093707"/>
    <n v="4.8105637508093706E-2"/>
    <n v="481.05637508093707"/>
    <n v="4.8105637508093706E-2"/>
    <n v="0"/>
    <n v="6.51"/>
    <n v="0.31316770017769002"/>
    <n v="8.2509316770186327"/>
    <n v="0"/>
    <n v="0.31316770017769002"/>
  </r>
  <r>
    <s v="STT"/>
    <n v="31"/>
    <d v="2009-03-04T00:00:00"/>
    <n v="19"/>
    <s v="Campbell"/>
    <x v="2"/>
    <n v="100"/>
    <n v="10"/>
    <n v="15"/>
    <n v="8.75"/>
    <n v="2"/>
    <n v="481.05637508093707"/>
    <n v="4.8105637508093706E-2"/>
    <n v="481.05637508093707"/>
    <n v="4.8105637508093706E-2"/>
    <n v="0"/>
    <n v="6.51"/>
    <n v="0.31316770017769002"/>
    <n v="8.2509316770186327"/>
    <n v="0"/>
    <n v="0.31316770017769002"/>
  </r>
  <r>
    <s v="STT"/>
    <n v="31"/>
    <d v="2009-03-04T00:00:00"/>
    <n v="19"/>
    <s v="Campbell"/>
    <x v="2"/>
    <n v="80"/>
    <n v="3"/>
    <n v="10"/>
    <n v="4"/>
    <n v="2"/>
    <n v="100.53096491487338"/>
    <n v="1.0053096491487338E-2"/>
    <n v="80.424771931898704"/>
    <n v="8.0424771931898696E-3"/>
    <n v="2.0106192982974683E-3"/>
    <n v="6.51"/>
    <n v="5.235652652766605E-2"/>
    <n v="8.2509316770186327"/>
    <n v="1.6589482458747556E-2"/>
    <n v="3.5767044068918494E-2"/>
  </r>
  <r>
    <s v="STT"/>
    <n v="31"/>
    <d v="2009-03-04T00:00:00"/>
    <n v="19"/>
    <s v="Campbell"/>
    <x v="17"/>
    <n v="100"/>
    <n v="10"/>
    <n v="15"/>
    <n v="8.75"/>
    <n v="2"/>
    <n v="481.05637508093707"/>
    <n v="4.8105637508093706E-2"/>
    <n v="481.05637508093707"/>
    <n v="4.8105637508093706E-2"/>
    <n v="0"/>
    <n v="5.23"/>
    <n v="0.2515924841673301"/>
    <n v="8.461146496815287"/>
    <n v="0"/>
    <n v="0.2515924841673301"/>
  </r>
  <r>
    <s v="STT"/>
    <n v="31"/>
    <d v="2009-03-04T00:00:00"/>
    <n v="19"/>
    <s v="Campbell"/>
    <x v="14"/>
    <n v="100"/>
    <n v="5"/>
    <n v="10"/>
    <n v="5"/>
    <n v="2"/>
    <n v="157.07963267948966"/>
    <n v="1.5707963267948967E-2"/>
    <n v="157.07963267948966"/>
    <n v="1.5707963267948967E-2"/>
    <n v="0"/>
    <n v="5.86"/>
    <n v="9.2048664750180947E-2"/>
    <n v="8.461146496815287"/>
    <n v="0"/>
    <n v="9.2048664750180947E-2"/>
  </r>
  <r>
    <s v="STT"/>
    <n v="31"/>
    <d v="2009-03-04T00:00:00"/>
    <n v="19"/>
    <s v="Campbell"/>
    <x v="8"/>
    <n v="30"/>
    <n v="25"/>
    <n v="20"/>
    <n v="17.5"/>
    <n v="2"/>
    <n v="1924.2255003237483"/>
    <n v="0.19242255003237482"/>
    <n v="577.26765009712449"/>
    <n v="5.7726765009712445E-2"/>
    <n v="0.13469578502266238"/>
    <n v="6.62"/>
    <n v="0.3821511843642964"/>
    <n v="8.3025000000000002"/>
    <n v="1.1183117551506545"/>
    <n v="-0.7361605707863581"/>
  </r>
  <r>
    <s v="STT"/>
    <n v="31"/>
    <d v="2009-03-04T00:00:00"/>
    <n v="19"/>
    <s v="Campbell"/>
    <x v="2"/>
    <n v="60"/>
    <n v="10"/>
    <n v="25"/>
    <n v="11.25"/>
    <n v="2"/>
    <n v="795.21564043991634"/>
    <n v="7.9521564043991633E-2"/>
    <n v="477.12938426394976"/>
    <n v="4.7712938426394978E-2"/>
    <n v="3.1808625617596654E-2"/>
    <n v="6.51"/>
    <n v="0.31061122915583128"/>
    <n v="8.2509316770186327"/>
    <n v="0.26245079671065463"/>
    <n v="4.8160432445176649E-2"/>
  </r>
  <r>
    <s v="STT"/>
    <n v="31"/>
    <d v="2009-03-04T00:00:00"/>
    <n v="19"/>
    <s v="Campbell"/>
    <x v="14"/>
    <n v="100"/>
    <n v="10"/>
    <n v="20"/>
    <n v="10"/>
    <n v="2"/>
    <n v="628.31853071795865"/>
    <n v="6.2831853071795868E-2"/>
    <n v="628.31853071795865"/>
    <n v="6.2831853071795868E-2"/>
    <n v="0"/>
    <n v="5.86"/>
    <n v="0.36819465900072379"/>
    <n v="8.461146496815287"/>
    <n v="0"/>
    <n v="0.36819465900072379"/>
  </r>
  <r>
    <s v="STT"/>
    <n v="31"/>
    <d v="2009-03-04T00:00:00"/>
    <n v="19"/>
    <s v="Campbell"/>
    <x v="14"/>
    <n v="100"/>
    <n v="10"/>
    <n v="15"/>
    <n v="8.75"/>
    <n v="2"/>
    <n v="481.05637508093707"/>
    <n v="4.8105637508093706E-2"/>
    <n v="481.05637508093707"/>
    <n v="4.8105637508093706E-2"/>
    <n v="0"/>
    <n v="5.86"/>
    <n v="0.28189903579742914"/>
    <n v="8.461146496815287"/>
    <n v="0"/>
    <n v="0.28189903579742914"/>
  </r>
  <r>
    <s v="STT"/>
    <n v="31"/>
    <d v="2009-03-04T00:00:00"/>
    <n v="19"/>
    <s v="Campbell"/>
    <x v="17"/>
    <n v="100"/>
    <n v="10"/>
    <n v="20"/>
    <n v="10"/>
    <n v="2"/>
    <n v="628.31853071795865"/>
    <n v="6.2831853071795868E-2"/>
    <n v="628.31853071795865"/>
    <n v="6.2831853071795868E-2"/>
    <n v="0"/>
    <n v="5.23"/>
    <n v="0.32861059156549244"/>
    <n v="8.461146496815287"/>
    <n v="0"/>
    <n v="0.32861059156549244"/>
  </r>
  <r>
    <s v="STT"/>
    <n v="31"/>
    <d v="2009-03-04T00:00:00"/>
    <n v="19"/>
    <s v="Campbell"/>
    <x v="2"/>
    <n v="100"/>
    <n v="10"/>
    <n v="20"/>
    <n v="10"/>
    <n v="2"/>
    <n v="628.31853071795865"/>
    <n v="6.2831853071795868E-2"/>
    <n v="628.31853071795865"/>
    <n v="6.2831853071795868E-2"/>
    <n v="0"/>
    <n v="6.51"/>
    <n v="0.40903536349739111"/>
    <n v="8.2509316770186327"/>
    <n v="0"/>
    <n v="0.40903536349739111"/>
  </r>
  <r>
    <s v="STT"/>
    <n v="31"/>
    <d v="2009-03-04T00:00:00"/>
    <n v="19"/>
    <s v="Campbell"/>
    <x v="2"/>
    <n v="100"/>
    <n v="5"/>
    <n v="10"/>
    <n v="5"/>
    <n v="2"/>
    <n v="157.07963267948966"/>
    <n v="1.5707963267948967E-2"/>
    <n v="157.07963267948966"/>
    <n v="1.5707963267948967E-2"/>
    <n v="0"/>
    <n v="6.51"/>
    <n v="0.10225884087434778"/>
    <n v="8.2509316770186327"/>
    <n v="0"/>
    <n v="0.10225884087434778"/>
  </r>
  <r>
    <s v="STT"/>
    <n v="31"/>
    <d v="2009-03-04T00:00:00"/>
    <n v="19"/>
    <s v="Campbell"/>
    <x v="2"/>
    <n v="100"/>
    <n v="5"/>
    <n v="15"/>
    <n v="6.25"/>
    <n v="2"/>
    <n v="245.43692606170259"/>
    <n v="2.4543692606170259E-2"/>
    <n v="245.43692606170259"/>
    <n v="2.4543692606170259E-2"/>
    <n v="0"/>
    <n v="6.51"/>
    <n v="0.15977943886616838"/>
    <n v="8.2509316770186327"/>
    <n v="0"/>
    <n v="0.15977943886616838"/>
  </r>
  <r>
    <s v="STT"/>
    <n v="31"/>
    <d v="2009-03-04T00:00:00"/>
    <n v="19"/>
    <s v="Campbell"/>
    <x v="13"/>
    <n v="100"/>
    <n v="30"/>
    <n v="30"/>
    <n v="22.5"/>
    <n v="3"/>
    <n v="4771.293842639494"/>
    <n v="0.47712938426394941"/>
    <n v="4771.293842639494"/>
    <n v="0.47712938426394941"/>
    <n v="0"/>
    <n v="12.13"/>
    <n v="5.7875794311217064"/>
    <n v="8.104694792715291"/>
    <n v="0"/>
    <n v="5.7875794311217064"/>
  </r>
  <r>
    <s v="STT"/>
    <n v="31"/>
    <d v="2009-03-04T00:00:00"/>
    <n v="19"/>
    <s v="Campbell"/>
    <x v="13"/>
    <n v="100"/>
    <n v="15"/>
    <n v="20"/>
    <n v="12.5"/>
    <n v="3"/>
    <n v="1472.621556370214"/>
    <n v="0.14726215563702139"/>
    <n v="1472.621556370214"/>
    <n v="0.14726215563702139"/>
    <n v="0"/>
    <n v="12.13"/>
    <n v="1.7862899478770695"/>
    <n v="8.104694792715291"/>
    <n v="0"/>
    <n v="1.7862899478770695"/>
  </r>
  <r>
    <s v="STT"/>
    <n v="31"/>
    <d v="2009-03-04T00:00:00"/>
    <n v="19"/>
    <s v="Campbell"/>
    <x v="2"/>
    <n v="100"/>
    <n v="5"/>
    <n v="15"/>
    <n v="6.25"/>
    <n v="2"/>
    <n v="245.43692606170259"/>
    <n v="2.4543692606170259E-2"/>
    <n v="245.43692606170259"/>
    <n v="2.4543692606170259E-2"/>
    <n v="0"/>
    <n v="6.51"/>
    <n v="0.15977943886616838"/>
    <n v="8.2509316770186327"/>
    <n v="0"/>
    <n v="0.15977943886616838"/>
  </r>
  <r>
    <s v="STT"/>
    <n v="31"/>
    <d v="2009-03-04T00:00:00"/>
    <n v="19"/>
    <s v="Campbell"/>
    <x v="2"/>
    <n v="100"/>
    <n v="3"/>
    <n v="10"/>
    <n v="4"/>
    <n v="2"/>
    <n v="100.53096491487338"/>
    <n v="1.0053096491487338E-2"/>
    <n v="100.53096491487338"/>
    <n v="1.0053096491487338E-2"/>
    <n v="0"/>
    <n v="6.51"/>
    <n v="6.5445658159582573E-2"/>
    <n v="8.2509316770186327"/>
    <n v="0"/>
    <n v="6.5445658159582573E-2"/>
  </r>
  <r>
    <s v="STT"/>
    <n v="31"/>
    <d v="2009-03-04T00:00:00"/>
    <n v="19"/>
    <s v="Campbell"/>
    <x v="2"/>
    <n v="90"/>
    <n v="3"/>
    <n v="10"/>
    <n v="4"/>
    <n v="2"/>
    <n v="100.53096491487338"/>
    <n v="1.0053096491487338E-2"/>
    <n v="90.477868423386042"/>
    <n v="9.0477868423386038E-3"/>
    <n v="1.0053096491487341E-3"/>
    <n v="6.51"/>
    <n v="5.8901092343624312E-2"/>
    <n v="8.2509316770186327"/>
    <n v="8.2947412293737782E-3"/>
    <n v="5.0606351114250533E-2"/>
  </r>
  <r>
    <s v="STT"/>
    <n v="31"/>
    <d v="2009-03-04T00:00:00"/>
    <n v="19"/>
    <s v="Campbell"/>
    <x v="5"/>
    <n v="80"/>
    <n v="15"/>
    <n v="20"/>
    <n v="12.5"/>
    <n v="1"/>
    <n v="490.87385212340519"/>
    <n v="4.9087385212340517E-2"/>
    <n v="392.69908169872417"/>
    <n v="3.9269908169872414E-2"/>
    <n v="9.8174770424681035E-3"/>
    <n v="1.93"/>
    <n v="7.5790922767853763E-2"/>
    <n v="8.104694792715291"/>
    <n v="7.9567655063693149E-2"/>
    <n v="-3.7767322958393856E-3"/>
  </r>
  <r>
    <s v="STT"/>
    <n v="31"/>
    <d v="2009-03-04T00:00:00"/>
    <n v="19"/>
    <s v="Campbell"/>
    <x v="2"/>
    <n v="60"/>
    <n v="20"/>
    <n v="35"/>
    <n v="18.75"/>
    <n v="2"/>
    <n v="2208.9323345553235"/>
    <n v="0.22089323345553236"/>
    <n v="1325.359400733194"/>
    <n v="0.1325359400733194"/>
    <n v="8.8357293382212959E-2"/>
    <n v="6.51"/>
    <n v="0.86280896987730926"/>
    <n v="8.2509316770186327"/>
    <n v="0.72902999086292974"/>
    <n v="0.13377897901437952"/>
  </r>
  <r>
    <s v="STT"/>
    <n v="31"/>
    <d v="2009-03-04T00:00:00"/>
    <n v="19"/>
    <s v="Campbell"/>
    <x v="13"/>
    <n v="100"/>
    <n v="15"/>
    <n v="25"/>
    <n v="13.75"/>
    <n v="3"/>
    <n v="1781.8720832079591"/>
    <n v="0.1781872083207959"/>
    <n v="1781.8720832079591"/>
    <n v="0.1781872083207959"/>
    <n v="0"/>
    <n v="12.13"/>
    <n v="2.1614108369312546"/>
    <n v="8.104694792715291"/>
    <n v="0"/>
    <n v="2.1614108369312546"/>
  </r>
  <r>
    <s v="STT"/>
    <n v="31"/>
    <d v="2009-03-04T00:00:00"/>
    <n v="19"/>
    <s v="Campbell"/>
    <x v="2"/>
    <n v="80"/>
    <n v="10"/>
    <n v="10"/>
    <n v="7.5"/>
    <n v="2"/>
    <n v="353.42917352885172"/>
    <n v="3.5342917352885174E-2"/>
    <n v="282.74333882308139"/>
    <n v="2.8274333882308138E-2"/>
    <n v="7.0685834705770355E-3"/>
    <n v="6.51"/>
    <n v="0.18406591357382598"/>
    <n v="8.2509316770186327"/>
    <n v="5.8322399269034368E-2"/>
    <n v="0.12574351430479161"/>
  </r>
  <r>
    <s v="STT"/>
    <n v="31"/>
    <d v="2009-03-04T00:00:00"/>
    <n v="19"/>
    <s v="Campbell"/>
    <x v="12"/>
    <n v="80"/>
    <n v="10"/>
    <n v="15"/>
    <n v="8.75"/>
    <n v="2"/>
    <n v="481.05637508093707"/>
    <n v="4.8105637508093706E-2"/>
    <n v="384.84510006474966"/>
    <n v="3.8484510006474966E-2"/>
    <n v="9.6211275016187398E-3"/>
    <n v="4.47"/>
    <n v="0.1720257597289431"/>
    <n v="17.830872483221476"/>
    <n v="0.17155309762617899"/>
    <n v="4.7266210276411535E-4"/>
  </r>
  <r>
    <s v="STT"/>
    <n v="31"/>
    <d v="2009-03-04T00:00:00"/>
    <n v="19"/>
    <s v="Campbell"/>
    <x v="5"/>
    <n v="100"/>
    <n v="5"/>
    <n v="15"/>
    <n v="6.25"/>
    <n v="1"/>
    <n v="122.7184630308513"/>
    <n v="1.2271846303085129E-2"/>
    <n v="122.7184630308513"/>
    <n v="1.2271846303085129E-2"/>
    <n v="0"/>
    <n v="1.93"/>
    <n v="2.3684663364954298E-2"/>
    <n v="8.104694792715291"/>
    <n v="0"/>
    <n v="2.3684663364954298E-2"/>
  </r>
  <r>
    <s v="STT"/>
    <n v="31"/>
    <d v="2009-03-04T00:00:00"/>
    <n v="19"/>
    <s v="Campbell"/>
    <x v="14"/>
    <n v="90"/>
    <n v="10"/>
    <n v="20"/>
    <n v="10"/>
    <n v="2"/>
    <n v="628.31853071795865"/>
    <n v="6.2831853071795868E-2"/>
    <n v="565.48667764616278"/>
    <n v="5.6548667764616277E-2"/>
    <n v="6.283185307179591E-3"/>
    <n v="5.86"/>
    <n v="0.33137519310065139"/>
    <n v="8.461146496815287"/>
    <n v="5.3162951350683878E-2"/>
    <n v="0.2782122417499675"/>
  </r>
  <r>
    <s v="STT"/>
    <n v="31"/>
    <d v="2009-03-04T00:00:00"/>
    <n v="19"/>
    <s v="Campbell"/>
    <x v="4"/>
    <n v="100"/>
    <n v="30"/>
    <n v="60"/>
    <n v="30"/>
    <n v="2"/>
    <n v="5654.8667764616275"/>
    <n v="0.56548667764616278"/>
    <n v="5654.8667764616275"/>
    <n v="0.56548667764616278"/>
    <n v="0"/>
    <n v="11.49"/>
    <n v="6.4974419261544103"/>
    <n v="8.1999999999999993"/>
    <n v="0"/>
    <n v="6.4974419261544103"/>
  </r>
  <r>
    <s v="STT"/>
    <n v="31"/>
    <d v="2009-03-04T00:00:00"/>
    <n v="19"/>
    <s v="Campbell"/>
    <x v="13"/>
    <n v="90"/>
    <n v="100"/>
    <n v="120"/>
    <n v="80"/>
    <n v="3"/>
    <n v="60318.578948923969"/>
    <n v="6.0318578948923971"/>
    <n v="54286.721054031572"/>
    <n v="5.428672105403157"/>
    <n v="0.60318578948924007"/>
    <n v="12.13"/>
    <n v="65.849792638540293"/>
    <n v="8.104694792715291"/>
    <n v="4.8886367271133055"/>
    <n v="60.961155911426985"/>
  </r>
  <r>
    <s v="STT"/>
    <n v="31"/>
    <d v="2009-03-04T00:00:00"/>
    <n v="19"/>
    <s v="Campbell"/>
    <x v="14"/>
    <n v="100"/>
    <n v="5"/>
    <n v="15"/>
    <n v="6.25"/>
    <n v="2"/>
    <n v="245.43692606170259"/>
    <n v="2.4543692606170259E-2"/>
    <n v="245.43692606170259"/>
    <n v="2.4543692606170259E-2"/>
    <n v="0"/>
    <n v="5.86"/>
    <n v="0.14382603867215774"/>
    <n v="8.461146496815287"/>
    <n v="0"/>
    <n v="0.14382603867215774"/>
  </r>
  <r>
    <s v="STT"/>
    <n v="31"/>
    <d v="2009-03-04T00:00:00"/>
    <n v="19"/>
    <s v="Campbell"/>
    <x v="2"/>
    <n v="90"/>
    <n v="5"/>
    <n v="10"/>
    <n v="5"/>
    <n v="2"/>
    <n v="157.07963267948966"/>
    <n v="1.5707963267948967E-2"/>
    <n v="141.37166941154069"/>
    <n v="1.4137166941154069E-2"/>
    <n v="1.5707963267948977E-3"/>
    <n v="6.51"/>
    <n v="9.2032956786912992E-2"/>
    <n v="8.2509316770186327"/>
    <n v="1.2960533170896535E-2"/>
    <n v="7.9072423616016463E-2"/>
  </r>
  <r>
    <s v="STT"/>
    <n v="60"/>
    <d v="2009-03-06T00:00:00"/>
    <n v="19"/>
    <s v="Parsons"/>
    <x v="3"/>
    <n v="100"/>
    <n v="9"/>
    <n v="17"/>
    <n v="8.75"/>
    <n v="2"/>
    <n v="481.05637508093707"/>
    <n v="4.8105637508093706E-2"/>
    <n v="481.05637508093707"/>
    <n v="4.8105637508093706E-2"/>
    <n v="0"/>
    <n v="5.78"/>
    <n v="0.27805058479678163"/>
    <n v="9.0675767918088734"/>
    <n v="0"/>
    <n v="0.27805058479678163"/>
  </r>
  <r>
    <s v="STT"/>
    <n v="60"/>
    <d v="2009-03-06T00:00:00"/>
    <n v="19"/>
    <s v="Parsons"/>
    <x v="3"/>
    <n v="100"/>
    <n v="2"/>
    <n v="11"/>
    <n v="3.75"/>
    <n v="2"/>
    <n v="88.35729338221293"/>
    <n v="8.8357293382212935E-3"/>
    <n v="88.35729338221293"/>
    <n v="8.8357293382212935E-3"/>
    <n v="0"/>
    <n v="5.78"/>
    <n v="5.1070515574919081E-2"/>
    <n v="9.0675767918088734"/>
    <n v="0"/>
    <n v="5.1070515574919081E-2"/>
  </r>
  <r>
    <s v="STT"/>
    <n v="60"/>
    <d v="2009-03-06T00:00:00"/>
    <n v="19"/>
    <s v="Parsons"/>
    <x v="8"/>
    <n v="100"/>
    <n v="2"/>
    <n v="15"/>
    <n v="4.75"/>
    <n v="2"/>
    <n v="141.7643684932394"/>
    <n v="1.417643684932394E-2"/>
    <n v="141.7643684932394"/>
    <n v="1.417643684932394E-2"/>
    <n v="0"/>
    <n v="6.62"/>
    <n v="9.3848011942524484E-2"/>
    <n v="8.3025000000000002"/>
    <n v="0"/>
    <n v="9.3848011942524484E-2"/>
  </r>
  <r>
    <s v="STT"/>
    <n v="60"/>
    <d v="2009-03-06T00:00:00"/>
    <n v="19"/>
    <s v="Parsons"/>
    <x v="9"/>
    <n v="60"/>
    <n v="25"/>
    <n v="20"/>
    <n v="17.5"/>
    <n v="3"/>
    <n v="2886.3382504856222"/>
    <n v="0.28863382504856222"/>
    <n v="1731.8029502913732"/>
    <n v="0.17318029502913732"/>
    <n v="0.1154535300194249"/>
    <n v="10.71"/>
    <n v="1.8547609597620609"/>
    <n v="8.1999999999999993"/>
    <n v="0.94671894615928409"/>
    <n v="0.90804201360277681"/>
  </r>
  <r>
    <s v="STT"/>
    <n v="60"/>
    <d v="2009-03-06T00:00:00"/>
    <n v="19"/>
    <s v="Parsons"/>
    <x v="9"/>
    <n v="60"/>
    <n v="25"/>
    <n v="15"/>
    <n v="16.25"/>
    <n v="3"/>
    <n v="2488.7304302656644"/>
    <n v="0.24887304302656643"/>
    <n v="1493.2382581593986"/>
    <n v="0.14932382581593986"/>
    <n v="9.9549217210626567E-2"/>
    <n v="10.71"/>
    <n v="1.599258174488716"/>
    <n v="8.1999999999999993"/>
    <n v="0.81630358112713775"/>
    <n v="0.78295459336157824"/>
  </r>
  <r>
    <s v="STT"/>
    <n v="60"/>
    <d v="2009-03-06T00:00:00"/>
    <n v="19"/>
    <s v="Parsons"/>
    <x v="2"/>
    <n v="100"/>
    <n v="30"/>
    <n v="40"/>
    <n v="25"/>
    <n v="2"/>
    <n v="3926.9908169872415"/>
    <n v="0.39269908169872414"/>
    <n v="3926.9908169872415"/>
    <n v="0.39269908169872414"/>
    <n v="0"/>
    <n v="6.51"/>
    <n v="2.5564710218586941"/>
    <n v="8.2509316770186327"/>
    <n v="0"/>
    <n v="2.5564710218586941"/>
  </r>
  <r>
    <s v="STT"/>
    <n v="60"/>
    <d v="2009-03-06T00:00:00"/>
    <n v="19"/>
    <s v="Parsons"/>
    <x v="3"/>
    <n v="100"/>
    <n v="14"/>
    <n v="23"/>
    <n v="12.75"/>
    <n v="2"/>
    <n v="1021.4103114983815"/>
    <n v="0.10214103114983815"/>
    <n v="1021.4103114983815"/>
    <n v="0.10214103114983815"/>
    <n v="0"/>
    <n v="5.78"/>
    <n v="0.5903751600460645"/>
    <n v="9.0675767918088734"/>
    <n v="0"/>
    <n v="0.5903751600460645"/>
  </r>
  <r>
    <s v="STT"/>
    <n v="60"/>
    <d v="2009-03-06T00:00:00"/>
    <n v="19"/>
    <s v="Parsons"/>
    <x v="4"/>
    <n v="100"/>
    <n v="10"/>
    <n v="37"/>
    <n v="14.25"/>
    <n v="2"/>
    <n v="1275.8793164391548"/>
    <n v="0.12758793164391546"/>
    <n v="1275.8793164391548"/>
    <n v="0.12758793164391546"/>
    <n v="0"/>
    <n v="11.49"/>
    <n v="1.4659853345885887"/>
    <n v="8.1999999999999993"/>
    <n v="0"/>
    <n v="1.4659853345885887"/>
  </r>
  <r>
    <s v="STT"/>
    <n v="60"/>
    <d v="2009-03-06T00:00:00"/>
    <n v="19"/>
    <s v="Parsons"/>
    <x v="11"/>
    <n v="50"/>
    <n v="15"/>
    <n v="12"/>
    <n v="10.5"/>
    <n v="3"/>
    <n v="1039.081770174824"/>
    <n v="0.10390817701748239"/>
    <n v="519.54088508741199"/>
    <n v="5.1954088508741197E-2"/>
    <n v="5.1954088508741197E-2"/>
    <n v="1.86"/>
    <n v="9.6634604626258627E-2"/>
    <n v="12.651428571428571"/>
    <n v="0.65729343976201715"/>
    <n v="-0.56065883513575854"/>
  </r>
  <r>
    <s v="STT"/>
    <n v="60"/>
    <d v="2009-03-06T00:00:00"/>
    <n v="19"/>
    <s v="Parsons"/>
    <x v="9"/>
    <n v="100"/>
    <n v="22"/>
    <n v="15"/>
    <n v="14.75"/>
    <n v="3"/>
    <n v="2050.4782550898881"/>
    <n v="0.20504782550898881"/>
    <n v="2050.4782550898881"/>
    <n v="0.20504782550898881"/>
    <n v="0"/>
    <n v="10.71"/>
    <n v="2.1960622112012702"/>
    <n v="8.1999999999999993"/>
    <n v="0"/>
    <n v="2.1960622112012702"/>
  </r>
  <r>
    <s v="STT"/>
    <n v="60"/>
    <d v="2009-03-06T00:00:00"/>
    <n v="19"/>
    <s v="Parsons"/>
    <x v="9"/>
    <n v="10"/>
    <n v="63"/>
    <n v="105"/>
    <n v="57.75"/>
    <n v="3"/>
    <n v="31432.223547788428"/>
    <n v="3.1432223547788429"/>
    <n v="3143.2223547788431"/>
    <n v="0.31432223547788429"/>
    <n v="2.8289001193009584"/>
    <n v="10.71"/>
    <n v="3.3663911419681409"/>
    <n v="8.1999999999999993"/>
    <n v="23.196980978267856"/>
    <n v="-19.830589836299716"/>
  </r>
  <r>
    <s v="STT"/>
    <n v="60"/>
    <d v="2009-03-06T00:00:00"/>
    <n v="19"/>
    <s v="Parsons"/>
    <x v="8"/>
    <n v="100"/>
    <n v="5"/>
    <n v="47"/>
    <n v="14.25"/>
    <n v="2"/>
    <n v="1275.8793164391548"/>
    <n v="0.12758793164391546"/>
    <n v="1275.8793164391548"/>
    <n v="0.12758793164391546"/>
    <n v="0"/>
    <n v="6.62"/>
    <n v="0.84463210748272044"/>
    <n v="8.3025000000000002"/>
    <n v="0"/>
    <n v="0.84463210748272044"/>
  </r>
  <r>
    <s v="STT"/>
    <n v="60"/>
    <d v="2009-03-06T00:00:00"/>
    <n v="19"/>
    <s v="Parsons"/>
    <x v="9"/>
    <n v="100"/>
    <n v="40"/>
    <n v="35"/>
    <n v="28.75"/>
    <n v="3"/>
    <n v="7790.1680331984398"/>
    <n v="0.77901680331984402"/>
    <n v="7790.1680331984398"/>
    <n v="0.77901680331984402"/>
    <n v="0"/>
    <n v="10.71"/>
    <n v="8.3432699635555299"/>
    <n v="8.1999999999999993"/>
    <n v="0"/>
    <n v="8.3432699635555299"/>
  </r>
  <r>
    <s v="STT"/>
    <n v="60"/>
    <d v="2009-03-06T00:00:00"/>
    <n v="19"/>
    <s v="Parsons"/>
    <x v="24"/>
    <n v="100"/>
    <n v="8"/>
    <n v="32"/>
    <n v="12"/>
    <n v="1"/>
    <n v="452.38934211693021"/>
    <n v="4.5238934211693019E-2"/>
    <n v="452.38934211693021"/>
    <n v="4.5238934211693019E-2"/>
    <n v="0"/>
    <n v="0.09"/>
    <n v="4.0715040790523715E-3"/>
    <n v="5.8263157894736848"/>
    <n v="0"/>
    <n v="4.0715040790523715E-3"/>
  </r>
  <r>
    <s v="STT"/>
    <n v="60"/>
    <d v="2009-03-06T00:00:00"/>
    <n v="19"/>
    <s v="Parsons"/>
    <x v="8"/>
    <n v="100"/>
    <n v="15"/>
    <n v="22"/>
    <n v="13"/>
    <n v="2"/>
    <n v="1061.8583169133501"/>
    <n v="0.10618583169133501"/>
    <n v="1061.8583169133501"/>
    <n v="0.10618583169133501"/>
    <n v="0"/>
    <n v="6.62"/>
    <n v="0.70295020579663781"/>
    <n v="8.3025000000000002"/>
    <n v="0"/>
    <n v="0.70295020579663781"/>
  </r>
  <r>
    <s v="STT"/>
    <n v="60"/>
    <d v="2009-03-06T00:00:00"/>
    <n v="19"/>
    <s v="Parsons"/>
    <x v="3"/>
    <n v="100"/>
    <n v="20"/>
    <n v="30"/>
    <n v="17.5"/>
    <n v="2"/>
    <n v="1924.2255003237483"/>
    <n v="0.19242255003237482"/>
    <n v="1924.2255003237483"/>
    <n v="0.19242255003237482"/>
    <n v="0"/>
    <n v="5.78"/>
    <n v="1.1122023391871265"/>
    <n v="9.0675767918088734"/>
    <n v="0"/>
    <n v="1.1122023391871265"/>
  </r>
  <r>
    <s v="STT"/>
    <n v="60"/>
    <d v="2009-03-06T00:00:00"/>
    <n v="19"/>
    <s v="Parsons"/>
    <x v="1"/>
    <n v="70"/>
    <n v="10"/>
    <n v="12"/>
    <n v="8"/>
    <n v="3"/>
    <n v="603.18578948924028"/>
    <n v="6.0318578948924027E-2"/>
    <n v="422.23005264246819"/>
    <n v="4.222300526424682E-2"/>
    <n v="1.8095573684677208E-2"/>
    <n v="5.15"/>
    <n v="0.21744847711087115"/>
    <n v="11.257627118644068"/>
    <n v="0.20371322104004411"/>
    <n v="1.373525607082704E-2"/>
  </r>
  <r>
    <s v="STT"/>
    <n v="60"/>
    <d v="2009-03-06T00:00:00"/>
    <n v="19"/>
    <s v="Parsons"/>
    <x v="4"/>
    <n v="100"/>
    <n v="5"/>
    <n v="13"/>
    <n v="5.75"/>
    <n v="2"/>
    <n v="207.73781421862506"/>
    <n v="2.0773781421862505E-2"/>
    <n v="207.73781421862506"/>
    <n v="2.0773781421862505E-2"/>
    <n v="0"/>
    <n v="11.49"/>
    <n v="0.23869074853720018"/>
    <n v="8.1999999999999993"/>
    <n v="0"/>
    <n v="0.23869074853720018"/>
  </r>
  <r>
    <s v="STT"/>
    <n v="60"/>
    <d v="2009-03-06T00:00:00"/>
    <n v="19"/>
    <s v="Parsons"/>
    <x v="4"/>
    <n v="100"/>
    <n v="14"/>
    <n v="35"/>
    <n v="15.75"/>
    <n v="2"/>
    <n v="1558.6226552622361"/>
    <n v="0.15586226552622362"/>
    <n v="1558.6226552622361"/>
    <n v="0.15586226552622362"/>
    <n v="0"/>
    <n v="11.49"/>
    <n v="1.7908574308963094"/>
    <n v="8.1999999999999993"/>
    <n v="0"/>
    <n v="1.7908574308963094"/>
  </r>
  <r>
    <s v="STT"/>
    <n v="60"/>
    <d v="2009-03-06T00:00:00"/>
    <n v="19"/>
    <s v="Parsons"/>
    <x v="4"/>
    <n v="100"/>
    <n v="22"/>
    <n v="40"/>
    <n v="21"/>
    <n v="2"/>
    <n v="2770.8847204661975"/>
    <n v="0.27708847204661974"/>
    <n v="2770.8847204661975"/>
    <n v="0.27708847204661974"/>
    <n v="0"/>
    <n v="11.49"/>
    <n v="3.1837465438156607"/>
    <n v="8.1999999999999993"/>
    <n v="0"/>
    <n v="3.1837465438156607"/>
  </r>
  <r>
    <s v="STT"/>
    <n v="60"/>
    <d v="2009-03-06T00:00:00"/>
    <n v="19"/>
    <s v="Parsons"/>
    <x v="4"/>
    <n v="100"/>
    <n v="5"/>
    <n v="19"/>
    <n v="7.25"/>
    <n v="2"/>
    <n v="330.259927708627"/>
    <n v="3.3025992770862697E-2"/>
    <n v="330.259927708627"/>
    <n v="3.3025992770862697E-2"/>
    <n v="0"/>
    <n v="11.49"/>
    <n v="0.37946865693721238"/>
    <n v="8.1999999999999993"/>
    <n v="0"/>
    <n v="0.37946865693721238"/>
  </r>
  <r>
    <s v="STT"/>
    <n v="60"/>
    <d v="2009-03-06T00:00:00"/>
    <n v="19"/>
    <s v="Parsons"/>
    <x v="4"/>
    <n v="100"/>
    <n v="25"/>
    <n v="30"/>
    <n v="20"/>
    <n v="2"/>
    <n v="2513.2741228718346"/>
    <n v="0.25132741228718347"/>
    <n v="2513.2741228718346"/>
    <n v="0.25132741228718347"/>
    <n v="0"/>
    <n v="11.49"/>
    <n v="2.8877519671797383"/>
    <n v="8.1999999999999993"/>
    <n v="0"/>
    <n v="2.8877519671797383"/>
  </r>
  <r>
    <s v="STT"/>
    <n v="60"/>
    <d v="2009-03-06T00:00:00"/>
    <n v="19"/>
    <s v="Parsons"/>
    <x v="3"/>
    <n v="100"/>
    <n v="5"/>
    <n v="13"/>
    <n v="5.75"/>
    <n v="2"/>
    <n v="207.73781421862506"/>
    <n v="2.0773781421862505E-2"/>
    <n v="207.73781421862506"/>
    <n v="2.0773781421862505E-2"/>
    <n v="0"/>
    <n v="5.78"/>
    <n v="0.12007245661836528"/>
    <n v="9.0675767918088734"/>
    <n v="0"/>
    <n v="0.12007245661836528"/>
  </r>
  <r>
    <s v="STT"/>
    <n v="60"/>
    <d v="2009-03-06T00:00:00"/>
    <n v="19"/>
    <s v="Parsons"/>
    <x v="1"/>
    <n v="90"/>
    <n v="10"/>
    <n v="12"/>
    <n v="8"/>
    <n v="3"/>
    <n v="603.18578948924028"/>
    <n v="6.0318578948924027E-2"/>
    <n v="542.86721054031625"/>
    <n v="5.4286721054031623E-2"/>
    <n v="6.0318578948924048E-3"/>
    <n v="5.15"/>
    <n v="0.2795766134282629"/>
    <n v="11.257627118644068"/>
    <n v="6.7904407013348059E-2"/>
    <n v="0.21167220641491485"/>
  </r>
  <r>
    <s v="STT"/>
    <n v="60"/>
    <d v="2009-03-06T00:00:00"/>
    <n v="19"/>
    <s v="Parsons"/>
    <x v="4"/>
    <n v="100"/>
    <n v="17"/>
    <n v="20"/>
    <n v="13.5"/>
    <n v="2"/>
    <n v="1145.1105222334795"/>
    <n v="0.11451105222334795"/>
    <n v="1145.1105222334795"/>
    <n v="0.11451105222334795"/>
    <n v="0"/>
    <n v="11.49"/>
    <n v="1.3157319900462681"/>
    <n v="8.1999999999999993"/>
    <n v="0"/>
    <n v="1.3157319900462681"/>
  </r>
  <r>
    <s v="STT"/>
    <n v="60"/>
    <d v="2009-03-06T00:00:00"/>
    <n v="19"/>
    <s v="Parsons"/>
    <x v="4"/>
    <n v="100"/>
    <n v="5"/>
    <n v="35"/>
    <n v="11.25"/>
    <n v="2"/>
    <n v="795.21564043991634"/>
    <n v="7.9521564043991633E-2"/>
    <n v="795.21564043991634"/>
    <n v="7.9521564043991633E-2"/>
    <n v="0"/>
    <n v="11.49"/>
    <n v="0.91370277086546392"/>
    <n v="8.1999999999999993"/>
    <n v="0"/>
    <n v="0.91370277086546392"/>
  </r>
  <r>
    <s v="STT"/>
    <n v="60"/>
    <d v="2009-03-06T00:00:00"/>
    <n v="19"/>
    <s v="Parsons"/>
    <x v="4"/>
    <n v="100"/>
    <n v="5"/>
    <n v="24"/>
    <n v="8.5"/>
    <n v="2"/>
    <n v="453.9601384437251"/>
    <n v="4.5396013844372508E-2"/>
    <n v="453.9601384437251"/>
    <n v="4.5396013844372508E-2"/>
    <n v="0"/>
    <n v="11.49"/>
    <n v="0.52160019907184008"/>
    <n v="8.1999999999999993"/>
    <n v="0"/>
    <n v="0.52160019907184008"/>
  </r>
  <r>
    <s v="STT"/>
    <n v="60"/>
    <d v="2009-03-06T00:00:00"/>
    <n v="19"/>
    <s v="Parsons"/>
    <x v="9"/>
    <n v="100"/>
    <n v="40"/>
    <n v="22"/>
    <n v="25.5"/>
    <n v="3"/>
    <n v="6128.4618689902891"/>
    <n v="0.61284618689902892"/>
    <n v="6128.4618689902891"/>
    <n v="0.61284618689902892"/>
    <n v="0"/>
    <n v="10.71"/>
    <n v="6.5635826616886002"/>
    <n v="8.1999999999999993"/>
    <n v="0"/>
    <n v="6.5635826616886002"/>
  </r>
  <r>
    <s v="STT"/>
    <n v="60"/>
    <d v="2009-03-06T00:00:00"/>
    <n v="19"/>
    <s v="Parsons"/>
    <x v="4"/>
    <n v="10"/>
    <n v="25"/>
    <n v="17"/>
    <n v="16.75"/>
    <n v="2"/>
    <n v="1762.8261777455727"/>
    <n v="0.17628261777455728"/>
    <n v="176.28261777455728"/>
    <n v="1.7628261777455728E-2"/>
    <n v="0.15865435599710156"/>
    <n v="11.49"/>
    <n v="0.20254872782296632"/>
    <n v="8.1999999999999993"/>
    <n v="1.3009657191762327"/>
    <n v="-1.0984169913532664"/>
  </r>
  <r>
    <s v="STT"/>
    <n v="60"/>
    <d v="2009-03-06T00:00:00"/>
    <n v="19"/>
    <s v="Parsons"/>
    <x v="1"/>
    <n v="40"/>
    <n v="20"/>
    <n v="20"/>
    <n v="15"/>
    <n v="3"/>
    <n v="2120.5750411731105"/>
    <n v="0.21205750411731106"/>
    <n v="848.23001646924422"/>
    <n v="8.4823001646924426E-2"/>
    <n v="0.12723450247038665"/>
    <n v="5.15"/>
    <n v="0.43683845848166081"/>
    <n v="11.257627118644068"/>
    <n v="1.4323585854378105"/>
    <n v="-0.99552012695614966"/>
  </r>
  <r>
    <s v="STT"/>
    <n v="60"/>
    <d v="2009-03-06T00:00:00"/>
    <n v="19"/>
    <s v="Parsons"/>
    <x v="19"/>
    <n v="100"/>
    <n v="10"/>
    <n v="10"/>
    <n v="7.5"/>
    <n v="2"/>
    <n v="353.42917352885172"/>
    <n v="3.5342917352885174E-2"/>
    <n v="353.42917352885172"/>
    <n v="3.5342917352885174E-2"/>
    <n v="0"/>
    <n v="8.19"/>
    <n v="0.28945849312012956"/>
    <n v="10.218461538461538"/>
    <n v="0"/>
    <n v="0.28945849312012956"/>
  </r>
  <r>
    <s v="STT"/>
    <n v="60"/>
    <d v="2009-03-06T00:00:00"/>
    <n v="19"/>
    <s v="Parsons"/>
    <x v="8"/>
    <n v="100"/>
    <n v="35"/>
    <n v="47"/>
    <n v="29.25"/>
    <n v="2"/>
    <n v="5375.6577293738346"/>
    <n v="0.5375657729373835"/>
    <n v="5375.6577293738346"/>
    <n v="0.5375657729373835"/>
    <n v="0"/>
    <n v="6.62"/>
    <n v="3.5586854168454787"/>
    <n v="8.3025000000000002"/>
    <n v="0"/>
    <n v="3.5586854168454787"/>
  </r>
  <r>
    <s v="STT"/>
    <n v="60"/>
    <d v="2009-03-06T00:00:00"/>
    <n v="19"/>
    <s v="Parsons"/>
    <x v="3"/>
    <n v="100"/>
    <n v="5"/>
    <n v="17"/>
    <n v="6.75"/>
    <n v="2"/>
    <n v="286.27763055836988"/>
    <n v="2.8627763055836988E-2"/>
    <n v="286.27763055836988"/>
    <n v="2.8627763055836988E-2"/>
    <n v="0"/>
    <n v="5.78"/>
    <n v="0.1654684704627378"/>
    <n v="9.0675767918088734"/>
    <n v="0"/>
    <n v="0.1654684704627378"/>
  </r>
  <r>
    <s v="STT"/>
    <n v="60"/>
    <d v="2009-03-06T00:00:00"/>
    <n v="19"/>
    <s v="Parsons"/>
    <x v="11"/>
    <n v="100"/>
    <n v="10"/>
    <n v="13"/>
    <n v="8.25"/>
    <n v="3"/>
    <n v="641.47394995486593"/>
    <n v="6.4147394995486592E-2"/>
    <n v="641.47394995486593"/>
    <n v="6.4147394995486592E-2"/>
    <n v="0"/>
    <n v="1.86"/>
    <n v="0.11931415469160507"/>
    <n v="12.651428571428571"/>
    <n v="0"/>
    <n v="0.11931415469160507"/>
  </r>
  <r>
    <s v="STT"/>
    <n v="60"/>
    <d v="2009-03-06T00:00:00"/>
    <n v="19"/>
    <s v="Parsons"/>
    <x v="11"/>
    <n v="100"/>
    <n v="7"/>
    <n v="18"/>
    <n v="8"/>
    <n v="3"/>
    <n v="603.18578948924028"/>
    <n v="6.0318578948924027E-2"/>
    <n v="603.18578948924028"/>
    <n v="6.0318578948924027E-2"/>
    <n v="0"/>
    <n v="1.86"/>
    <n v="0.11219255684499869"/>
    <n v="12.651428571428571"/>
    <n v="0"/>
    <n v="0.11219255684499869"/>
  </r>
  <r>
    <s v="STT"/>
    <n v="60"/>
    <d v="2009-03-06T00:00:00"/>
    <n v="19"/>
    <s v="Parsons"/>
    <x v="9"/>
    <n v="10"/>
    <n v="115"/>
    <n v="105"/>
    <n v="83.75"/>
    <n v="3"/>
    <n v="66105.981665458981"/>
    <n v="6.6105981665458984"/>
    <n v="6610.5981665458985"/>
    <n v="0.6610598166545899"/>
    <n v="5.9495383498913084"/>
    <n v="10.71"/>
    <n v="7.0799506363706586"/>
    <n v="8.1999999999999993"/>
    <n v="48.786214469108721"/>
    <n v="-41.70626383273806"/>
  </r>
  <r>
    <s v="STT"/>
    <n v="60"/>
    <d v="2009-03-06T00:00:00"/>
    <n v="19"/>
    <s v="Parsons"/>
    <x v="2"/>
    <n v="10"/>
    <n v="10"/>
    <n v="25"/>
    <n v="11.25"/>
    <n v="2"/>
    <n v="795.21564043991634"/>
    <n v="7.9521564043991633E-2"/>
    <n v="79.521564043991646"/>
    <n v="7.9521564043991654E-3"/>
    <n v="7.1569407639592464E-2"/>
    <n v="6.51"/>
    <n v="5.1768538192638568E-2"/>
    <n v="8.2509316770186327"/>
    <n v="0.59051429259897281"/>
    <n v="-0.53874575440633421"/>
  </r>
  <r>
    <s v="STT"/>
    <n v="60"/>
    <d v="2009-03-06T00:00:00"/>
    <n v="19"/>
    <s v="Parsons"/>
    <x v="11"/>
    <n v="70"/>
    <n v="10"/>
    <n v="15"/>
    <n v="8.75"/>
    <n v="3"/>
    <n v="721.58456262140555"/>
    <n v="7.2158456262140555E-2"/>
    <n v="505.10919383498384"/>
    <n v="5.0510919383498387E-2"/>
    <n v="2.1647536878642168E-2"/>
    <n v="1.86"/>
    <n v="9.3950310053307007E-2"/>
    <n v="12.651428571428571"/>
    <n v="0.27387226656750718"/>
    <n v="-0.17992195651420018"/>
  </r>
  <r>
    <s v="STT"/>
    <n v="60"/>
    <d v="2009-03-06T00:00:00"/>
    <n v="19"/>
    <s v="Parsons"/>
    <x v="9"/>
    <n v="50"/>
    <n v="35"/>
    <n v="30"/>
    <n v="25"/>
    <n v="3"/>
    <n v="5890.4862254808622"/>
    <n v="0.58904862254808621"/>
    <n v="2945.2431127404311"/>
    <n v="0.2945243112740431"/>
    <n v="0.2945243112740431"/>
    <n v="10.71"/>
    <n v="3.1543553737450019"/>
    <n v="8.1999999999999993"/>
    <n v="2.4150993524471533"/>
    <n v="0.73925602129784851"/>
  </r>
  <r>
    <s v="STT"/>
    <n v="60"/>
    <d v="2009-03-06T00:00:00"/>
    <n v="19"/>
    <s v="Parsons"/>
    <x v="3"/>
    <n v="100"/>
    <n v="5"/>
    <n v="15"/>
    <n v="6.25"/>
    <n v="2"/>
    <n v="245.43692606170259"/>
    <n v="2.4543692606170259E-2"/>
    <n v="245.43692606170259"/>
    <n v="2.4543692606170259E-2"/>
    <n v="0"/>
    <n v="5.78"/>
    <n v="0.1418625432636641"/>
    <n v="9.0675767918088734"/>
    <n v="0"/>
    <n v="0.1418625432636641"/>
  </r>
  <r>
    <s v="STT"/>
    <n v="60"/>
    <d v="2009-03-06T00:00:00"/>
    <n v="19"/>
    <s v="Parsons"/>
    <x v="9"/>
    <n v="100"/>
    <n v="20"/>
    <n v="15"/>
    <n v="13.75"/>
    <n v="3"/>
    <n v="1781.8720832079607"/>
    <n v="0.17818720832079607"/>
    <n v="1781.8720832079607"/>
    <n v="0.17818720832079607"/>
    <n v="0"/>
    <n v="10.71"/>
    <n v="1.908385001115726"/>
    <n v="8.1999999999999993"/>
    <n v="0"/>
    <n v="1.908385001115726"/>
  </r>
  <r>
    <s v="STT"/>
    <n v="60"/>
    <d v="2009-03-06T00:00:00"/>
    <n v="19"/>
    <s v="Parsons"/>
    <x v="9"/>
    <n v="100"/>
    <n v="5"/>
    <n v="12"/>
    <n v="5.5"/>
    <n v="3"/>
    <n v="285.09953331327375"/>
    <n v="2.8509953331327376E-2"/>
    <n v="285.09953331327375"/>
    <n v="2.8509953331327376E-2"/>
    <n v="0"/>
    <n v="10.71"/>
    <n v="0.30534160017851625"/>
    <n v="8.1999999999999993"/>
    <n v="0"/>
    <n v="0.30534160017851625"/>
  </r>
  <r>
    <s v="STT"/>
    <n v="60"/>
    <d v="2009-03-06T00:00:00"/>
    <n v="19"/>
    <s v="Parsons"/>
    <x v="2"/>
    <n v="90"/>
    <n v="5"/>
    <n v="15"/>
    <n v="6.25"/>
    <n v="2"/>
    <n v="245.43692606170259"/>
    <n v="2.4543692606170259E-2"/>
    <n v="220.89323345553234"/>
    <n v="2.2089323345553233E-2"/>
    <n v="2.4543692606170259E-3"/>
    <n v="6.51"/>
    <n v="0.14380149497955155"/>
    <n v="8.2509316770186327"/>
    <n v="2.0250833079525819E-2"/>
    <n v="0.12355066190002573"/>
  </r>
  <r>
    <s v="STT"/>
    <n v="60"/>
    <d v="2009-03-06T00:00:00"/>
    <n v="19"/>
    <s v="Parsons"/>
    <x v="4"/>
    <n v="100"/>
    <n v="7"/>
    <n v="12"/>
    <n v="6.5"/>
    <n v="2"/>
    <n v="265.46457922833753"/>
    <n v="2.6546457922833753E-2"/>
    <n v="265.46457922833753"/>
    <n v="2.6546457922833753E-2"/>
    <n v="0"/>
    <n v="11.49"/>
    <n v="0.30501880153335981"/>
    <n v="8.1999999999999993"/>
    <n v="0"/>
    <n v="0.30501880153335981"/>
  </r>
  <r>
    <s v="STT"/>
    <n v="60"/>
    <d v="2009-03-06T00:00:00"/>
    <n v="19"/>
    <s v="Parsons"/>
    <x v="1"/>
    <n v="10"/>
    <n v="10"/>
    <n v="14"/>
    <n v="8.5"/>
    <n v="3"/>
    <n v="680.94020766558765"/>
    <n v="6.8094020766558766E-2"/>
    <n v="68.094020766558771"/>
    <n v="6.8094020766558769E-3"/>
    <n v="6.1284618689902891E-2"/>
    <n v="5.15"/>
    <n v="3.5068420694777766E-2"/>
    <n v="11.257627118644068"/>
    <n v="0.68991938531921193"/>
    <n v="-0.65485096462443415"/>
  </r>
  <r>
    <s v="STT"/>
    <n v="60"/>
    <d v="2009-03-06T00:00:00"/>
    <n v="19"/>
    <s v="Parsons"/>
    <x v="9"/>
    <n v="100"/>
    <n v="15"/>
    <n v="15"/>
    <n v="11.25"/>
    <n v="3"/>
    <n v="1192.8234606598746"/>
    <n v="0.11928234606598746"/>
    <n v="1192.8234606598746"/>
    <n v="0.11928234606598746"/>
    <n v="0"/>
    <n v="10.71"/>
    <n v="1.2775139263667259"/>
    <n v="8.1999999999999993"/>
    <n v="0"/>
    <n v="1.2775139263667259"/>
  </r>
  <r>
    <s v="STT"/>
    <n v="60"/>
    <d v="2009-03-06T00:00:00"/>
    <n v="19"/>
    <s v="Parsons"/>
    <x v="4"/>
    <n v="100"/>
    <n v="5"/>
    <n v="23"/>
    <n v="8.25"/>
    <n v="2"/>
    <n v="427.6492999699106"/>
    <n v="4.2764929996991059E-2"/>
    <n v="427.6492999699106"/>
    <n v="4.2764929996991059E-2"/>
    <n v="0"/>
    <n v="11.49"/>
    <n v="0.49136904566542727"/>
    <n v="8.1999999999999993"/>
    <n v="0"/>
    <n v="0.49136904566542727"/>
  </r>
  <r>
    <s v="STT"/>
    <n v="60"/>
    <d v="2009-03-06T00:00:00"/>
    <n v="19"/>
    <s v="Parsons"/>
    <x v="2"/>
    <n v="100"/>
    <n v="5"/>
    <n v="10"/>
    <n v="5"/>
    <n v="2"/>
    <n v="157.07963267948966"/>
    <n v="1.5707963267948967E-2"/>
    <n v="157.07963267948966"/>
    <n v="1.5707963267948967E-2"/>
    <n v="0"/>
    <n v="6.51"/>
    <n v="0.10225884087434778"/>
    <n v="8.2509316770186327"/>
    <n v="0"/>
    <n v="0.10225884087434778"/>
  </r>
  <r>
    <s v="STT"/>
    <n v="60"/>
    <d v="2009-03-06T00:00:00"/>
    <n v="19"/>
    <s v="Parsons"/>
    <x v="17"/>
    <n v="100"/>
    <n v="2"/>
    <n v="11"/>
    <n v="3.75"/>
    <n v="2"/>
    <n v="88.35729338221293"/>
    <n v="8.8357293382212935E-3"/>
    <n v="88.35729338221293"/>
    <n v="8.8357293382212935E-3"/>
    <n v="0"/>
    <n v="5.23"/>
    <n v="4.6210864438897367E-2"/>
    <n v="8.461146496815287"/>
    <n v="0"/>
    <n v="4.6210864438897367E-2"/>
  </r>
  <r>
    <s v="STT"/>
    <n v="60"/>
    <d v="2009-03-06T00:00:00"/>
    <n v="19"/>
    <s v="Parsons"/>
    <x v="31"/>
    <n v="100"/>
    <n v="2"/>
    <n v="15"/>
    <n v="4.75"/>
    <n v="1"/>
    <n v="70.882184246619701"/>
    <n v="7.0882184246619699E-3"/>
    <n v="70.882184246619701"/>
    <n v="7.0882184246619699E-3"/>
    <n v="0"/>
    <n v="5.78"/>
    <n v="4.0969902494546191E-2"/>
    <n v="9.1613793103448273"/>
    <n v="0"/>
    <n v="4.0969902494546191E-2"/>
  </r>
  <r>
    <s v="STT"/>
    <n v="60"/>
    <d v="2009-03-06T00:00:00"/>
    <n v="19"/>
    <s v="Parsons"/>
    <x v="1"/>
    <n v="100"/>
    <n v="12"/>
    <n v="13"/>
    <n v="9.25"/>
    <n v="3"/>
    <n v="806.40756426833002"/>
    <n v="8.0640756426833007E-2"/>
    <n v="806.40756426833002"/>
    <n v="8.0640756426833007E-2"/>
    <n v="0"/>
    <n v="5.15"/>
    <n v="0.41529989559819003"/>
    <n v="11.257627118644068"/>
    <n v="0"/>
    <n v="0.41529989559819003"/>
  </r>
  <r>
    <s v="STT"/>
    <n v="60"/>
    <d v="2009-03-06T00:00:00"/>
    <n v="19"/>
    <s v="Parsons"/>
    <x v="3"/>
    <n v="100"/>
    <n v="11"/>
    <n v="30"/>
    <n v="13"/>
    <n v="2"/>
    <n v="1061.8583169133501"/>
    <n v="0.10618583169133501"/>
    <n v="1061.8583169133501"/>
    <n v="0.10618583169133501"/>
    <n v="0"/>
    <n v="5.78"/>
    <n v="0.61375410717591639"/>
    <n v="9.0675767918088734"/>
    <n v="0"/>
    <n v="0.61375410717591639"/>
  </r>
  <r>
    <s v="STT"/>
    <n v="60"/>
    <d v="2009-03-06T00:00:00"/>
    <n v="19"/>
    <s v="Parsons"/>
    <x v="31"/>
    <n v="100"/>
    <n v="2"/>
    <n v="14"/>
    <n v="4.5"/>
    <n v="1"/>
    <n v="63.617251235193308"/>
    <n v="6.3617251235193305E-3"/>
    <n v="63.617251235193308"/>
    <n v="6.3617251235193305E-3"/>
    <n v="0"/>
    <n v="5.78"/>
    <n v="3.6770771213941733E-2"/>
    <n v="9.1613793103448273"/>
    <n v="0"/>
    <n v="3.6770771213941733E-2"/>
  </r>
  <r>
    <s v="STT"/>
    <n v="60"/>
    <d v="2009-03-06T00:00:00"/>
    <n v="19"/>
    <s v="Parsons"/>
    <x v="1"/>
    <n v="20"/>
    <n v="15"/>
    <n v="40"/>
    <n v="17.5"/>
    <n v="3"/>
    <n v="2886.3382504856222"/>
    <n v="0.28863382504856222"/>
    <n v="577.26765009712449"/>
    <n v="5.7726765009712445E-2"/>
    <n v="0.23090706003884978"/>
    <n v="5.15"/>
    <n v="0.29729283980001914"/>
    <n v="11.257627118644068"/>
    <n v="2.5994655809797291"/>
    <n v="-2.3021727411797102"/>
  </r>
  <r>
    <s v="STT"/>
    <n v="60"/>
    <d v="2009-03-06T00:00:00"/>
    <n v="19"/>
    <s v="Parsons"/>
    <x v="3"/>
    <n v="50"/>
    <n v="25"/>
    <n v="20"/>
    <n v="17.5"/>
    <n v="2"/>
    <n v="1924.2255003237483"/>
    <n v="0.19242255003237482"/>
    <n v="962.11275016187415"/>
    <n v="9.6211275016187411E-2"/>
    <n v="9.6211275016187411E-2"/>
    <n v="5.78"/>
    <n v="0.55610116959356326"/>
    <n v="9.0675767918088734"/>
    <n v="0.87240312444712187"/>
    <n v="-0.31630195485355861"/>
  </r>
  <r>
    <s v="STT"/>
    <n v="60"/>
    <d v="2009-03-06T00:00:00"/>
    <n v="19"/>
    <s v="Parsons"/>
    <x v="9"/>
    <n v="30"/>
    <n v="65"/>
    <n v="85"/>
    <n v="53.75"/>
    <n v="3"/>
    <n v="27228.772577285286"/>
    <n v="2.7228772577285287"/>
    <n v="8168.6317731855852"/>
    <n v="0.81686317731855851"/>
    <n v="1.9060140804099701"/>
    <n v="10.71"/>
    <n v="8.748604629081763"/>
    <n v="8.1999999999999993"/>
    <n v="15.629315459361754"/>
    <n v="-6.8807108302799911"/>
  </r>
  <r>
    <s v="STT"/>
    <n v="60"/>
    <d v="2009-03-06T00:00:00"/>
    <n v="19"/>
    <s v="Parsons"/>
    <x v="9"/>
    <n v="50"/>
    <n v="35"/>
    <n v="20"/>
    <n v="22.5"/>
    <n v="3"/>
    <n v="4771.2938426394985"/>
    <n v="0.47712938426394985"/>
    <n v="2385.6469213197493"/>
    <n v="0.23856469213197493"/>
    <n v="0.23856469213197493"/>
    <n v="10.71"/>
    <n v="2.5550278527334518"/>
    <n v="8.1999999999999993"/>
    <n v="1.9562304754821942"/>
    <n v="0.59879737725125759"/>
  </r>
  <r>
    <s v="STT"/>
    <n v="60"/>
    <d v="2009-03-06T00:00:00"/>
    <n v="19"/>
    <s v="Parsons"/>
    <x v="9"/>
    <n v="100"/>
    <n v="12"/>
    <n v="8"/>
    <n v="8"/>
    <n v="3"/>
    <n v="603.18578948924028"/>
    <n v="6.0318578948924027E-2"/>
    <n v="603.18578948924028"/>
    <n v="6.0318578948924027E-2"/>
    <n v="0"/>
    <n v="10.71"/>
    <n v="0.64601198054297637"/>
    <n v="8.1999999999999993"/>
    <n v="0"/>
    <n v="0.64601198054297637"/>
  </r>
  <r>
    <s v="STT"/>
    <n v="60"/>
    <d v="2009-03-06T00:00:00"/>
    <n v="19"/>
    <s v="Parsons"/>
    <x v="9"/>
    <n v="30"/>
    <n v="45"/>
    <n v="25"/>
    <n v="28.75"/>
    <n v="3"/>
    <n v="7790.1680331984398"/>
    <n v="0.77901680331984402"/>
    <n v="2337.0504099595319"/>
    <n v="0.23370504099595318"/>
    <n v="0.54531176232389078"/>
    <n v="10.71"/>
    <n v="2.5029809890666588"/>
    <n v="8.1999999999999993"/>
    <n v="4.4715564510559043"/>
    <n v="-1.9685754619892455"/>
  </r>
  <r>
    <s v="STT"/>
    <n v="60"/>
    <d v="2009-03-06T00:00:00"/>
    <n v="19"/>
    <s v="Parsons"/>
    <x v="9"/>
    <n v="30"/>
    <n v="70"/>
    <n v="55"/>
    <n v="48.75"/>
    <n v="3"/>
    <n v="22398.573872390978"/>
    <n v="2.2398573872390979"/>
    <n v="6719.5721617172931"/>
    <n v="0.67195721617172932"/>
    <n v="1.5679001710673686"/>
    <n v="10.71"/>
    <n v="7.1966617851992218"/>
    <n v="8.1999999999999993"/>
    <n v="12.856781402752421"/>
    <n v="-5.6601196175531996"/>
  </r>
  <r>
    <s v="STT"/>
    <n v="60"/>
    <d v="2009-03-06T00:00:00"/>
    <n v="19"/>
    <s v="Parsons"/>
    <x v="9"/>
    <n v="20"/>
    <n v="70"/>
    <n v="25"/>
    <n v="41.25"/>
    <n v="3"/>
    <n v="16036.848748871647"/>
    <n v="1.6036848748871648"/>
    <n v="3207.3697497743296"/>
    <n v="0.32073697497743298"/>
    <n v="1.2829478999097319"/>
    <n v="10.71"/>
    <n v="3.4350930020083075"/>
    <n v="8.1999999999999993"/>
    <n v="10.5201727792598"/>
    <n v="-7.0850797772514928"/>
  </r>
  <r>
    <s v="STT"/>
    <n v="60"/>
    <d v="2009-03-06T00:00:00"/>
    <n v="19"/>
    <s v="Parsons"/>
    <x v="3"/>
    <n v="100"/>
    <n v="7"/>
    <n v="17"/>
    <n v="7.75"/>
    <n v="2"/>
    <n v="377.38381751247391"/>
    <n v="3.7738381751247392E-2"/>
    <n v="377.38381751247391"/>
    <n v="3.7738381751247392E-2"/>
    <n v="0"/>
    <n v="5.78"/>
    <n v="0.21812784652220993"/>
    <n v="9.0675767918088734"/>
    <n v="0"/>
    <n v="0.21812784652220993"/>
  </r>
  <r>
    <s v="STT"/>
    <n v="60"/>
    <d v="2009-03-06T00:00:00"/>
    <n v="19"/>
    <s v="Parsons"/>
    <x v="9"/>
    <n v="100"/>
    <n v="12"/>
    <n v="18"/>
    <n v="10.5"/>
    <n v="3"/>
    <n v="1039.081770174824"/>
    <n v="0.10390817701748239"/>
    <n v="1039.081770174824"/>
    <n v="0.10390817701748239"/>
    <n v="0"/>
    <n v="10.71"/>
    <n v="1.1128565758572366"/>
    <n v="8.1999999999999993"/>
    <n v="0"/>
    <n v="1.1128565758572366"/>
  </r>
  <r>
    <s v="STT"/>
    <n v="60"/>
    <d v="2009-03-06T00:00:00"/>
    <n v="19"/>
    <s v="Parsons"/>
    <x v="9"/>
    <n v="100"/>
    <n v="10"/>
    <n v="8"/>
    <n v="7"/>
    <n v="3"/>
    <n v="461.81412007769961"/>
    <n v="4.6181412007769963E-2"/>
    <n v="461.81412007769961"/>
    <n v="4.6181412007769963E-2"/>
    <n v="0"/>
    <n v="10.71"/>
    <n v="0.49460292260321637"/>
    <n v="8.1999999999999993"/>
    <n v="0"/>
    <n v="0.49460292260321637"/>
  </r>
  <r>
    <s v="STT"/>
    <n v="60"/>
    <d v="2009-03-06T00:00:00"/>
    <n v="19"/>
    <s v="Parsons"/>
    <x v="9"/>
    <n v="100"/>
    <n v="18"/>
    <n v="19"/>
    <n v="13.75"/>
    <n v="3"/>
    <n v="1781.8720832079607"/>
    <n v="0.17818720832079607"/>
    <n v="1781.8720832079607"/>
    <n v="0.17818720832079607"/>
    <n v="0"/>
    <n v="10.71"/>
    <n v="1.908385001115726"/>
    <n v="8.1999999999999993"/>
    <n v="0"/>
    <n v="1.908385001115726"/>
  </r>
  <r>
    <s v="STT"/>
    <n v="60"/>
    <d v="2009-03-06T00:00:00"/>
    <n v="19"/>
    <s v="Parsons"/>
    <x v="8"/>
    <n v="100"/>
    <n v="15"/>
    <n v="22"/>
    <n v="13"/>
    <n v="2"/>
    <n v="1061.8583169133501"/>
    <n v="0.10618583169133501"/>
    <n v="1061.8583169133501"/>
    <n v="0.10618583169133501"/>
    <n v="0"/>
    <n v="6.62"/>
    <n v="0.70295020579663781"/>
    <n v="8.3025000000000002"/>
    <n v="0"/>
    <n v="0.70295020579663781"/>
  </r>
  <r>
    <s v="STT"/>
    <n v="60"/>
    <d v="2009-03-06T00:00:00"/>
    <n v="19"/>
    <s v="Parsons"/>
    <x v="2"/>
    <n v="50"/>
    <n v="25"/>
    <n v="70"/>
    <n v="30"/>
    <n v="2"/>
    <n v="5654.8667764616275"/>
    <n v="0.56548667764616278"/>
    <n v="2827.4333882308138"/>
    <n v="0.28274333882308139"/>
    <n v="0.28274333882308139"/>
    <n v="6.51"/>
    <n v="1.8406591357382598"/>
    <n v="8.2509316770186327"/>
    <n v="2.3328959707613746"/>
    <n v="-0.49223683502311477"/>
  </r>
  <r>
    <s v="STT"/>
    <n v="60"/>
    <d v="2009-03-06T00:00:00"/>
    <n v="19"/>
    <s v="Parsons"/>
    <x v="2"/>
    <n v="60"/>
    <n v="5"/>
    <n v="16"/>
    <n v="6.5"/>
    <n v="2"/>
    <n v="265.46457922833753"/>
    <n v="2.6546457922833753E-2"/>
    <n v="159.27874753700252"/>
    <n v="1.5927874753700253E-2"/>
    <n v="1.06185831691335E-2"/>
    <n v="6.51"/>
    <n v="0.10369046464658864"/>
    <n v="8.2509316770186327"/>
    <n v="8.7613204235260492E-2"/>
    <n v="1.6077260411328148E-2"/>
  </r>
  <r>
    <s v="STT"/>
    <n v="60"/>
    <d v="2009-03-06T00:00:00"/>
    <n v="19"/>
    <s v="Parsons"/>
    <x v="2"/>
    <n v="100"/>
    <n v="2"/>
    <n v="10"/>
    <n v="3.5"/>
    <n v="2"/>
    <n v="76.969020012949926"/>
    <n v="7.696902001294993E-3"/>
    <n v="76.969020012949926"/>
    <n v="7.696902001294993E-3"/>
    <n v="0"/>
    <n v="6.51"/>
    <n v="5.0106832028430401E-2"/>
    <n v="8.2509316770186327"/>
    <n v="0"/>
    <n v="5.0106832028430401E-2"/>
  </r>
  <r>
    <s v="STT"/>
    <n v="60"/>
    <d v="2009-03-06T00:00:00"/>
    <n v="19"/>
    <s v="Parsons"/>
    <x v="1"/>
    <n v="60"/>
    <n v="11"/>
    <n v="15"/>
    <n v="9.25"/>
    <n v="3"/>
    <n v="806.40756426833002"/>
    <n v="8.0640756426833007E-2"/>
    <n v="483.84453856099799"/>
    <n v="4.8384453856099796E-2"/>
    <n v="3.2256302570733211E-2"/>
    <n v="5.15"/>
    <n v="0.24917993735891397"/>
    <n v="11.257627118644068"/>
    <n v="0.36312942656747454"/>
    <n v="-0.11394948920856057"/>
  </r>
  <r>
    <s v="STT"/>
    <n v="60"/>
    <d v="2009-03-06T00:00:00"/>
    <n v="19"/>
    <s v="Parsons"/>
    <x v="9"/>
    <n v="50"/>
    <n v="45"/>
    <n v="50"/>
    <n v="35"/>
    <n v="3"/>
    <n v="11545.353001942489"/>
    <n v="1.1545353001942489"/>
    <n v="5772.6765009712444"/>
    <n v="0.57726765009712444"/>
    <n v="0.57726765009712444"/>
    <n v="10.71"/>
    <n v="6.1825365325402029"/>
    <n v="8.1999999999999993"/>
    <n v="4.7335947307964199"/>
    <n v="1.448941801743783"/>
  </r>
  <r>
    <s v="STT"/>
    <n v="60"/>
    <d v="2009-03-06T00:00:00"/>
    <n v="19"/>
    <s v="Parsons"/>
    <x v="1"/>
    <n v="100"/>
    <n v="10"/>
    <n v="12"/>
    <n v="8"/>
    <n v="3"/>
    <n v="603.18578948924028"/>
    <n v="6.0318578948924027E-2"/>
    <n v="603.18578948924028"/>
    <n v="6.0318578948924027E-2"/>
    <n v="0"/>
    <n v="5.15"/>
    <n v="0.31064068158695879"/>
    <n v="11.257627118644068"/>
    <n v="0"/>
    <n v="0.31064068158695879"/>
  </r>
  <r>
    <s v="STT"/>
    <n v="60"/>
    <d v="2009-03-06T00:00:00"/>
    <n v="19"/>
    <s v="Parsons"/>
    <x v="2"/>
    <n v="100"/>
    <n v="3"/>
    <n v="13"/>
    <n v="4.75"/>
    <n v="2"/>
    <n v="141.7643684932394"/>
    <n v="1.417643684932394E-2"/>
    <n v="141.7643684932394"/>
    <n v="1.417643684932394E-2"/>
    <n v="0"/>
    <n v="6.51"/>
    <n v="9.2288603889098847E-2"/>
    <n v="8.2509316770186327"/>
    <n v="0"/>
    <n v="9.2288603889098847E-2"/>
  </r>
  <r>
    <s v="STT"/>
    <n v="52"/>
    <d v="2009-03-06T00:00:00"/>
    <n v="33"/>
    <s v="Hemmer"/>
    <x v="9"/>
    <n v="30"/>
    <n v="30"/>
    <n v="25"/>
    <n v="21.25"/>
    <n v="3"/>
    <n v="4255.8762979099229"/>
    <n v="0.42558762979099229"/>
    <n v="1276.7628893729768"/>
    <n v="0.12767628893729768"/>
    <n v="0.29791134085369464"/>
    <n v="10.71"/>
    <n v="1.3674130545184582"/>
    <n v="8.1999999999999993"/>
    <n v="2.4428729950002959"/>
    <n v="-1.0754599404818377"/>
  </r>
  <r>
    <s v="STT"/>
    <n v="52"/>
    <d v="2009-03-06T00:00:00"/>
    <n v="33"/>
    <s v="Hemmer"/>
    <x v="4"/>
    <n v="48"/>
    <n v="2"/>
    <n v="35"/>
    <n v="9.75"/>
    <n v="2"/>
    <n v="597.29530326375937"/>
    <n v="5.9729530326375936E-2"/>
    <n v="286.70174556660447"/>
    <n v="2.8670174556660447E-2"/>
    <n v="3.105935576971549E-2"/>
    <n v="11.49"/>
    <n v="0.32942030565602853"/>
    <n v="8.1999999999999993"/>
    <n v="0.25468671731166698"/>
    <n v="7.4733588344361557E-2"/>
  </r>
  <r>
    <s v="STT"/>
    <n v="52"/>
    <d v="2009-03-06T00:00:00"/>
    <n v="33"/>
    <s v="Hemmer"/>
    <x v="2"/>
    <n v="80"/>
    <n v="10"/>
    <n v="30"/>
    <n v="12.5"/>
    <n v="2"/>
    <n v="981.74770424681037"/>
    <n v="9.8174770424681035E-2"/>
    <n v="785.39816339744834"/>
    <n v="7.8539816339744828E-2"/>
    <n v="1.9634954084936207E-2"/>
    <n v="6.51"/>
    <n v="0.51129420437173878"/>
    <n v="8.2509316770186327"/>
    <n v="0.16200666463620655"/>
    <n v="0.34928753973553223"/>
  </r>
  <r>
    <s v="STT"/>
    <n v="52"/>
    <d v="2009-03-06T00:00:00"/>
    <n v="33"/>
    <s v="Hemmer"/>
    <x v="16"/>
    <n v="25"/>
    <n v="6"/>
    <n v="35"/>
    <n v="11.75"/>
    <n v="3"/>
    <n v="1301.2084072087225"/>
    <n v="0.13012084072087224"/>
    <n v="325.30210180218063"/>
    <n v="3.253021018021806E-2"/>
    <n v="9.7590630540654172E-2"/>
    <n v="13.7"/>
    <n v="0.44566387946898739"/>
    <n v="7.9071428571428566"/>
    <n v="0.77166305720360118"/>
    <n v="-0.32599917773461379"/>
  </r>
  <r>
    <s v="STT"/>
    <n v="52"/>
    <d v="2009-03-06T00:00:00"/>
    <n v="33"/>
    <s v="Hemmer"/>
    <x v="12"/>
    <n v="50"/>
    <n v="2"/>
    <n v="20"/>
    <n v="6"/>
    <n v="2"/>
    <n v="226.1946710584651"/>
    <n v="2.2619467105846509E-2"/>
    <n v="113.09733552923255"/>
    <n v="1.1309733552923255E-2"/>
    <n v="1.1309733552923255E-2"/>
    <n v="4.47"/>
    <n v="5.0554508981566944E-2"/>
    <n v="17.830872483221476"/>
    <n v="0.20166241680138591"/>
    <n v="-0.15110790781981898"/>
  </r>
  <r>
    <s v="STT"/>
    <n v="52"/>
    <d v="2009-03-06T00:00:00"/>
    <n v="33"/>
    <s v="Hemmer"/>
    <x v="9"/>
    <n v="5"/>
    <n v="75"/>
    <n v="75"/>
    <n v="56.25"/>
    <n v="3"/>
    <n v="29820.586516496864"/>
    <n v="2.9820586516496865"/>
    <n v="1491.0293258248432"/>
    <n v="0.14910293258248433"/>
    <n v="2.8329557190672023"/>
    <n v="10.71"/>
    <n v="1.5968924079584073"/>
    <n v="8.1999999999999993"/>
    <n v="23.230236896351059"/>
    <n v="-21.633344488392652"/>
  </r>
  <r>
    <s v="STT"/>
    <n v="52"/>
    <d v="2009-03-06T00:00:00"/>
    <n v="33"/>
    <s v="Hemmer"/>
    <x v="9"/>
    <n v="20"/>
    <n v="95"/>
    <n v="85"/>
    <n v="68.75"/>
    <n v="3"/>
    <n v="44546.802080199021"/>
    <n v="4.4546802080199024"/>
    <n v="8909.3604160398045"/>
    <n v="0.89093604160398043"/>
    <n v="3.5637441664159217"/>
    <n v="10.71"/>
    <n v="9.5419250055786318"/>
    <n v="8.1999999999999993"/>
    <n v="29.222702164610556"/>
    <n v="-19.680777159031926"/>
  </r>
  <r>
    <s v="STT"/>
    <n v="52"/>
    <d v="2009-03-06T00:00:00"/>
    <n v="33"/>
    <s v="Hemmer"/>
    <x v="12"/>
    <n v="100"/>
    <n v="2"/>
    <n v="22"/>
    <n v="6.5"/>
    <n v="2"/>
    <n v="265.46457922833753"/>
    <n v="2.6546457922833753E-2"/>
    <n v="265.46457922833753"/>
    <n v="2.6546457922833753E-2"/>
    <n v="0"/>
    <n v="4.47"/>
    <n v="0.11866266691506687"/>
    <n v="17.830872483221476"/>
    <n v="0"/>
    <n v="0.11866266691506687"/>
  </r>
  <r>
    <s v="STT"/>
    <n v="52"/>
    <d v="2009-03-06T00:00:00"/>
    <n v="33"/>
    <s v="Hemmer"/>
    <x v="4"/>
    <n v="80"/>
    <n v="2"/>
    <n v="25"/>
    <n v="7.25"/>
    <n v="2"/>
    <n v="330.259927708627"/>
    <n v="3.3025992770862697E-2"/>
    <n v="264.2079421669016"/>
    <n v="2.642079421669016E-2"/>
    <n v="6.6051985541725373E-3"/>
    <n v="11.49"/>
    <n v="0.30357492554976995"/>
    <n v="8.1999999999999993"/>
    <n v="5.4162628144214804E-2"/>
    <n v="0.24941229740555515"/>
  </r>
  <r>
    <s v="STT"/>
    <n v="52"/>
    <d v="2009-03-06T00:00:00"/>
    <n v="33"/>
    <s v="Hemmer"/>
    <x v="1"/>
    <n v="85"/>
    <n v="18"/>
    <n v="15"/>
    <n v="12.75"/>
    <n v="3"/>
    <n v="1532.1154672475723"/>
    <n v="0.15321154672475723"/>
    <n v="1302.2981471604364"/>
    <n v="0.13022981471604364"/>
    <n v="2.298173200871359E-2"/>
    <n v="5.15"/>
    <n v="0.67068354578762479"/>
    <n v="11.257627118644068"/>
    <n v="0.25871976949470454"/>
    <n v="0.41196377629292025"/>
  </r>
  <r>
    <s v="STT"/>
    <n v="52"/>
    <d v="2009-03-06T00:00:00"/>
    <n v="33"/>
    <s v="Hemmer"/>
    <x v="12"/>
    <n v="95"/>
    <n v="2"/>
    <n v="29"/>
    <n v="8.25"/>
    <n v="2"/>
    <n v="427.6492999699106"/>
    <n v="4.2764929996991059E-2"/>
    <n v="406.26683497141505"/>
    <n v="4.0626683497141505E-2"/>
    <n v="2.138246499849554E-3"/>
    <n v="4.47"/>
    <n v="0.18160127523222253"/>
    <n v="17.830872483221476"/>
    <n v="3.812680067651205E-2"/>
    <n v="0.14347447455571047"/>
  </r>
  <r>
    <s v="STT"/>
    <n v="52"/>
    <d v="2009-03-06T00:00:00"/>
    <n v="33"/>
    <s v="Hemmer"/>
    <x v="9"/>
    <n v="25"/>
    <n v="65"/>
    <n v="110"/>
    <n v="60"/>
    <n v="3"/>
    <n v="33929.200658769769"/>
    <n v="3.3929200658769769"/>
    <n v="8482.3001646924422"/>
    <n v="0.84823001646924423"/>
    <n v="2.5446900494077327"/>
    <n v="10.71"/>
    <n v="9.0845434763856066"/>
    <n v="8.1999999999999993"/>
    <n v="20.866458405143405"/>
    <n v="-11.781914928757798"/>
  </r>
  <r>
    <s v="STT"/>
    <n v="52"/>
    <d v="2009-03-06T00:00:00"/>
    <n v="33"/>
    <s v="Hemmer"/>
    <x v="19"/>
    <n v="50"/>
    <n v="8"/>
    <n v="11"/>
    <n v="6.75"/>
    <n v="2"/>
    <n v="286.27763055836988"/>
    <n v="2.8627763055836988E-2"/>
    <n v="143.13881527918494"/>
    <n v="1.4313881527918494E-2"/>
    <n v="1.4313881527918494E-2"/>
    <n v="8.19"/>
    <n v="0.11723068971365246"/>
    <n v="10.218461538461538"/>
    <n v="0.14626584785913022"/>
    <n v="-2.903515814547776E-2"/>
  </r>
  <r>
    <s v="STT"/>
    <n v="52"/>
    <d v="2009-03-06T00:00:00"/>
    <n v="33"/>
    <s v="Hemmer"/>
    <x v="7"/>
    <n v="90"/>
    <n v="10"/>
    <n v="10"/>
    <n v="7.5"/>
    <n v="2"/>
    <n v="353.42917352885172"/>
    <n v="3.5342917352885174E-2"/>
    <n v="318.08625617596658"/>
    <n v="3.1808625617596661E-2"/>
    <n v="3.5342917352885125E-3"/>
    <n v="9.1999999999999993"/>
    <n v="0.29263935568188926"/>
    <n v="8.1999999999999993"/>
    <n v="2.89811922293658E-2"/>
    <n v="0.26365816345252346"/>
  </r>
  <r>
    <s v="STT"/>
    <n v="52"/>
    <d v="2009-03-06T00:00:00"/>
    <n v="33"/>
    <s v="Hemmer"/>
    <x v="2"/>
    <n v="100"/>
    <n v="5"/>
    <n v="20"/>
    <n v="7.5"/>
    <n v="2"/>
    <n v="353.42917352885172"/>
    <n v="3.5342917352885174E-2"/>
    <n v="353.42917352885172"/>
    <n v="3.5342917352885174E-2"/>
    <n v="0"/>
    <n v="6.51"/>
    <n v="0.23008239196728247"/>
    <n v="8.2509316770186327"/>
    <n v="0"/>
    <n v="0.23008239196728247"/>
  </r>
  <r>
    <s v="STT"/>
    <n v="52"/>
    <d v="2009-03-06T00:00:00"/>
    <n v="33"/>
    <s v="Hemmer"/>
    <x v="3"/>
    <n v="95"/>
    <n v="5"/>
    <n v="15"/>
    <n v="6.25"/>
    <n v="2"/>
    <n v="245.43692606170259"/>
    <n v="2.4543692606170259E-2"/>
    <n v="233.16507975861745"/>
    <n v="2.3316507975861746E-2"/>
    <n v="1.2271846303085129E-3"/>
    <n v="5.78"/>
    <n v="0.1347694161004809"/>
    <n v="9.0675767918088734"/>
    <n v="1.1127590873050024E-2"/>
    <n v="0.12364182522743088"/>
  </r>
  <r>
    <s v="STT"/>
    <n v="52"/>
    <d v="2009-03-06T00:00:00"/>
    <n v="33"/>
    <s v="Hemmer"/>
    <x v="3"/>
    <n v="95"/>
    <n v="7"/>
    <n v="11"/>
    <n v="6.25"/>
    <n v="2"/>
    <n v="245.43692606170259"/>
    <n v="2.4543692606170259E-2"/>
    <n v="233.16507975861745"/>
    <n v="2.3316507975861746E-2"/>
    <n v="1.2271846303085129E-3"/>
    <n v="5.78"/>
    <n v="0.1347694161004809"/>
    <n v="9.0675767918088734"/>
    <n v="1.1127590873050024E-2"/>
    <n v="0.12364182522743088"/>
  </r>
  <r>
    <s v="STT"/>
    <n v="52"/>
    <d v="2009-03-06T00:00:00"/>
    <n v="33"/>
    <s v="Hemmer"/>
    <x v="3"/>
    <n v="100"/>
    <n v="12"/>
    <n v="10"/>
    <n v="8.5"/>
    <n v="2"/>
    <n v="453.9601384437251"/>
    <n v="4.5396013844372508E-2"/>
    <n v="453.9601384437251"/>
    <n v="4.5396013844372508E-2"/>
    <n v="0"/>
    <n v="5.78"/>
    <n v="0.26238896002047313"/>
    <n v="9.0675767918088734"/>
    <n v="0"/>
    <n v="0.26238896002047313"/>
  </r>
  <r>
    <s v="STT"/>
    <n v="52"/>
    <d v="2009-03-06T00:00:00"/>
    <n v="33"/>
    <s v="Hemmer"/>
    <x v="7"/>
    <n v="25"/>
    <n v="35"/>
    <n v="30"/>
    <n v="25"/>
    <n v="2"/>
    <n v="3926.9908169872415"/>
    <n v="0.39269908169872414"/>
    <n v="981.74770424681037"/>
    <n v="9.8174770424681035E-2"/>
    <n v="0.2945243112740431"/>
    <n v="9.1999999999999993"/>
    <n v="0.90320788790706541"/>
    <n v="8.1999999999999993"/>
    <n v="2.4150993524471533"/>
    <n v="-1.511891464540088"/>
  </r>
  <r>
    <s v="STT"/>
    <n v="52"/>
    <d v="2009-03-06T00:00:00"/>
    <n v="33"/>
    <s v="Hemmer"/>
    <x v="14"/>
    <n v="100"/>
    <n v="9"/>
    <n v="18"/>
    <n v="9"/>
    <n v="2"/>
    <n v="508.93800988154646"/>
    <n v="5.0893800988154644E-2"/>
    <n v="508.93800988154646"/>
    <n v="5.0893800988154644E-2"/>
    <n v="0"/>
    <n v="5.86"/>
    <n v="0.29823767379058624"/>
    <n v="8.461146496815287"/>
    <n v="0"/>
    <n v="0.29823767379058624"/>
  </r>
  <r>
    <s v="STT"/>
    <n v="52"/>
    <d v="2009-03-06T00:00:00"/>
    <n v="33"/>
    <s v="Hemmer"/>
    <x v="18"/>
    <n v="90"/>
    <n v="2"/>
    <n v="14"/>
    <n v="4.5"/>
    <n v="1"/>
    <n v="63.617251235193308"/>
    <n v="6.3617251235193305E-3"/>
    <n v="57.25552611167398"/>
    <n v="5.725552611167398E-3"/>
    <n v="6.3617251235193253E-4"/>
    <n v="4.2699999999999996"/>
    <n v="2.4448109649684788E-2"/>
    <n v="6.8298200514138809"/>
    <n v="4.3449437810195741E-3"/>
    <n v="2.0103165868665215E-2"/>
  </r>
  <r>
    <s v="STT"/>
    <n v="52"/>
    <d v="2009-03-06T00:00:00"/>
    <n v="33"/>
    <s v="Hemmer"/>
    <x v="5"/>
    <n v="100"/>
    <n v="15"/>
    <n v="10"/>
    <n v="10"/>
    <n v="1"/>
    <n v="314.15926535897933"/>
    <n v="3.1415926535897934E-2"/>
    <n v="314.15926535897933"/>
    <n v="3.1415926535897934E-2"/>
    <n v="0"/>
    <n v="1.93"/>
    <n v="6.0632738214283013E-2"/>
    <n v="8.104694792715291"/>
    <n v="0"/>
    <n v="6.0632738214283013E-2"/>
  </r>
  <r>
    <s v="STT"/>
    <n v="52"/>
    <d v="2009-03-06T00:00:00"/>
    <n v="33"/>
    <s v="Hemmer"/>
    <x v="5"/>
    <n v="100"/>
    <n v="7"/>
    <n v="10"/>
    <n v="6"/>
    <n v="1"/>
    <n v="113.09733552923255"/>
    <n v="1.1309733552923255E-2"/>
    <n v="113.09733552923255"/>
    <n v="1.1309733552923255E-2"/>
    <n v="0"/>
    <n v="1.93"/>
    <n v="2.1827785757141879E-2"/>
    <n v="8.104694792715291"/>
    <n v="0"/>
    <n v="2.1827785757141879E-2"/>
  </r>
  <r>
    <s v="STT"/>
    <n v="52"/>
    <d v="2009-03-06T00:00:00"/>
    <n v="33"/>
    <s v="Hemmer"/>
    <x v="3"/>
    <n v="90"/>
    <n v="11"/>
    <n v="12"/>
    <n v="8.5"/>
    <n v="2"/>
    <n v="453.9601384437251"/>
    <n v="4.5396013844372508E-2"/>
    <n v="408.56412459935262"/>
    <n v="4.0856412459935265E-2"/>
    <n v="4.5396013844372432E-3"/>
    <n v="5.78"/>
    <n v="0.23615006401842584"/>
    <n v="9.0675767918088734"/>
    <n v="4.1163184157586581E-2"/>
    <n v="0.19498687986083926"/>
  </r>
  <r>
    <s v="STT"/>
    <n v="52"/>
    <d v="2009-03-06T00:00:00"/>
    <n v="33"/>
    <s v="Hemmer"/>
    <x v="3"/>
    <n v="100"/>
    <n v="6"/>
    <n v="11"/>
    <n v="5.75"/>
    <n v="2"/>
    <n v="207.73781421862506"/>
    <n v="2.0773781421862505E-2"/>
    <n v="207.73781421862506"/>
    <n v="2.0773781421862505E-2"/>
    <n v="0"/>
    <n v="5.78"/>
    <n v="0.12007245661836528"/>
    <n v="9.0675767918088734"/>
    <n v="0"/>
    <n v="0.12007245661836528"/>
  </r>
  <r>
    <s v="STT"/>
    <n v="52"/>
    <d v="2009-03-06T00:00:00"/>
    <n v="33"/>
    <s v="Hemmer"/>
    <x v="3"/>
    <n v="100"/>
    <n v="5"/>
    <n v="10"/>
    <n v="5"/>
    <n v="2"/>
    <n v="157.07963267948966"/>
    <n v="1.5707963267948967E-2"/>
    <n v="157.07963267948966"/>
    <n v="1.5707963267948967E-2"/>
    <n v="0"/>
    <n v="5.78"/>
    <n v="9.0792027688745031E-2"/>
    <n v="9.0675767918088734"/>
    <n v="0"/>
    <n v="9.0792027688745031E-2"/>
  </r>
  <r>
    <s v="STT"/>
    <n v="52"/>
    <d v="2009-03-06T00:00:00"/>
    <n v="33"/>
    <s v="Hemmer"/>
    <x v="1"/>
    <n v="90"/>
    <n v="12"/>
    <n v="15"/>
    <n v="9.75"/>
    <n v="3"/>
    <n v="895.9429548956391"/>
    <n v="8.9594295489563908E-2"/>
    <n v="806.34865940607517"/>
    <n v="8.0634865940607522E-2"/>
    <n v="8.9594295489563852E-3"/>
    <n v="5.15"/>
    <n v="0.41526955959412876"/>
    <n v="11.257627118644068"/>
    <n v="0.10086191705791239"/>
    <n v="0.31440764253621634"/>
  </r>
  <r>
    <s v="STT"/>
    <n v="52"/>
    <d v="2009-03-06T00:00:00"/>
    <n v="33"/>
    <s v="Hemmer"/>
    <x v="9"/>
    <n v="2"/>
    <n v="25"/>
    <n v="40"/>
    <n v="22.5"/>
    <n v="3"/>
    <n v="4771.2938426394985"/>
    <n v="0.47712938426394985"/>
    <n v="95.425876852789969"/>
    <n v="9.5425876852789967E-3"/>
    <n v="0.46758679657867086"/>
    <n v="10.71"/>
    <n v="0.10220111410933806"/>
    <n v="8.1999999999999993"/>
    <n v="3.8342117319451008"/>
    <n v="-3.7320106178357628"/>
  </r>
  <r>
    <s v="STT"/>
    <n v="52"/>
    <d v="2009-03-06T00:00:00"/>
    <n v="33"/>
    <s v="Hemmer"/>
    <x v="14"/>
    <n v="85"/>
    <n v="6"/>
    <n v="13"/>
    <n v="6.25"/>
    <n v="2"/>
    <n v="245.43692606170259"/>
    <n v="2.4543692606170259E-2"/>
    <n v="208.6213871524472"/>
    <n v="2.086213871524472E-2"/>
    <n v="3.6815538909255388E-3"/>
    <n v="5.86"/>
    <n v="0.12225213287133406"/>
    <n v="8.461146496815287"/>
    <n v="3.1150166807041312E-2"/>
    <n v="9.1101966064292744E-2"/>
  </r>
  <r>
    <s v="STT"/>
    <n v="52"/>
    <d v="2009-03-06T00:00:00"/>
    <n v="33"/>
    <s v="Hemmer"/>
    <x v="9"/>
    <n v="25"/>
    <n v="16"/>
    <n v="35"/>
    <n v="16.75"/>
    <n v="3"/>
    <n v="2644.2392666183591"/>
    <n v="0.2644239266618359"/>
    <n v="661.05981665458978"/>
    <n v="6.6105981665458974E-2"/>
    <n v="0.19831794499637692"/>
    <n v="10.71"/>
    <n v="0.70799506363706566"/>
    <n v="8.1999999999999993"/>
    <n v="1.6262071489702905"/>
    <n v="-0.91821208533322485"/>
  </r>
  <r>
    <s v="STT"/>
    <n v="52"/>
    <d v="2009-03-06T00:00:00"/>
    <n v="33"/>
    <s v="Hemmer"/>
    <x v="3"/>
    <n v="100"/>
    <n v="5"/>
    <n v="10"/>
    <n v="5"/>
    <n v="2"/>
    <n v="157.07963267948966"/>
    <n v="1.5707963267948967E-2"/>
    <n v="157.07963267948966"/>
    <n v="1.5707963267948967E-2"/>
    <n v="0"/>
    <n v="5.78"/>
    <n v="9.0792027688745031E-2"/>
    <n v="9.0675767918088734"/>
    <n v="0"/>
    <n v="9.0792027688745031E-2"/>
  </r>
  <r>
    <s v="STT"/>
    <n v="52"/>
    <d v="2009-03-06T00:00:00"/>
    <n v="33"/>
    <s v="Hemmer"/>
    <x v="3"/>
    <n v="100"/>
    <n v="2"/>
    <n v="13"/>
    <n v="4.25"/>
    <n v="2"/>
    <n v="113.49003461093127"/>
    <n v="1.1349003461093127E-2"/>
    <n v="113.49003461093127"/>
    <n v="1.1349003461093127E-2"/>
    <n v="0"/>
    <n v="5.78"/>
    <n v="6.5597240005118282E-2"/>
    <n v="9.0675767918088734"/>
    <n v="0"/>
    <n v="6.5597240005118282E-2"/>
  </r>
  <r>
    <s v="STT"/>
    <n v="52"/>
    <d v="2009-03-06T00:00:00"/>
    <n v="33"/>
    <s v="Hemmer"/>
    <x v="1"/>
    <n v="85"/>
    <n v="10"/>
    <n v="23"/>
    <n v="10.75"/>
    <n v="3"/>
    <n v="1089.1509030914115"/>
    <n v="0.10891509030914115"/>
    <n v="925.77826762769973"/>
    <n v="9.2577826762769974E-2"/>
    <n v="1.6337263546371175E-2"/>
    <n v="5.15"/>
    <n v="0.4767758078282654"/>
    <n v="11.257627118644068"/>
    <n v="0.1839188211440633"/>
    <n v="0.29285698668420213"/>
  </r>
  <r>
    <s v="STT"/>
    <n v="52"/>
    <d v="2009-03-06T00:00:00"/>
    <n v="33"/>
    <s v="Hemmer"/>
    <x v="1"/>
    <n v="50"/>
    <n v="15"/>
    <n v="13"/>
    <n v="10.75"/>
    <n v="3"/>
    <n v="1089.1509030914115"/>
    <n v="0.10891509030914115"/>
    <n v="544.57545154570573"/>
    <n v="5.4457545154570575E-2"/>
    <n v="5.4457545154570575E-2"/>
    <n v="5.15"/>
    <n v="0.28045635754603848"/>
    <n v="11.257627118644068"/>
    <n v="0.61306273714687753"/>
    <n v="-0.33260637960083905"/>
  </r>
  <r>
    <s v="STT"/>
    <n v="52"/>
    <d v="2009-03-06T00:00:00"/>
    <n v="33"/>
    <s v="Hemmer"/>
    <x v="2"/>
    <n v="90"/>
    <n v="12"/>
    <n v="16"/>
    <n v="10"/>
    <n v="2"/>
    <n v="628.31853071795865"/>
    <n v="6.2831853071795868E-2"/>
    <n v="565.48667764616278"/>
    <n v="5.6548667764616277E-2"/>
    <n v="6.283185307179591E-3"/>
    <n v="6.51"/>
    <n v="0.36813182714765197"/>
    <n v="8.2509316770186327"/>
    <n v="5.1842132683586138E-2"/>
    <n v="0.31628969446406585"/>
  </r>
  <r>
    <s v="STT"/>
    <n v="52"/>
    <d v="2009-03-06T00:00:00"/>
    <n v="33"/>
    <s v="Hemmer"/>
    <x v="8"/>
    <n v="100"/>
    <n v="11"/>
    <n v="13"/>
    <n v="8.75"/>
    <n v="2"/>
    <n v="481.05637508093707"/>
    <n v="4.8105637508093706E-2"/>
    <n v="481.05637508093707"/>
    <n v="4.8105637508093706E-2"/>
    <n v="0"/>
    <n v="6.62"/>
    <n v="0.31845932030358032"/>
    <n v="8.3025000000000002"/>
    <n v="0"/>
    <n v="0.31845932030358032"/>
  </r>
  <r>
    <s v="STT"/>
    <n v="52"/>
    <d v="2009-03-06T00:00:00"/>
    <n v="33"/>
    <s v="Hemmer"/>
    <x v="7"/>
    <n v="90"/>
    <n v="22"/>
    <n v="25"/>
    <n v="17.25"/>
    <n v="2"/>
    <n v="1869.6403279676256"/>
    <n v="0.18696403279676255"/>
    <n v="1682.6762951708631"/>
    <n v="0.16826762951708632"/>
    <n v="1.8696403279676227E-2"/>
    <n v="9.1999999999999993"/>
    <n v="1.5480621915571939"/>
    <n v="8.1999999999999993"/>
    <n v="0.15331050689334505"/>
    <n v="1.3947516846638488"/>
  </r>
  <r>
    <s v="STT"/>
    <n v="52"/>
    <d v="2009-03-06T00:00:00"/>
    <n v="33"/>
    <s v="Hemmer"/>
    <x v="9"/>
    <n v="50"/>
    <n v="10"/>
    <n v="11"/>
    <n v="7.75"/>
    <n v="3"/>
    <n v="566.07572626871081"/>
    <n v="5.6607572626871078E-2"/>
    <n v="283.0378631343554"/>
    <n v="2.8303786313435539E-2"/>
    <n v="2.8303786313435539E-2"/>
    <n v="10.71"/>
    <n v="0.30313355141689463"/>
    <n v="8.1999999999999993"/>
    <n v="0.23209104777017139"/>
    <n v="7.1042503646723237E-2"/>
  </r>
  <r>
    <s v="STT"/>
    <n v="52"/>
    <d v="2009-03-06T00:00:00"/>
    <n v="33"/>
    <s v="Hemmer"/>
    <x v="2"/>
    <n v="80"/>
    <n v="10"/>
    <n v="25"/>
    <n v="11.25"/>
    <n v="2"/>
    <n v="795.21564043991634"/>
    <n v="7.9521564043991633E-2"/>
    <n v="636.17251235193316"/>
    <n v="6.3617251235193323E-2"/>
    <n v="1.590431280879831E-2"/>
    <n v="6.51"/>
    <n v="0.41414830554110854"/>
    <n v="8.2509316770186327"/>
    <n v="0.13122539835532715"/>
    <n v="0.28292290718578139"/>
  </r>
  <r>
    <s v="STT"/>
    <n v="52"/>
    <d v="2009-03-06T00:00:00"/>
    <n v="33"/>
    <s v="Hemmer"/>
    <x v="8"/>
    <n v="100"/>
    <n v="40"/>
    <n v="25"/>
    <n v="26.25"/>
    <n v="2"/>
    <n v="4329.5073757284335"/>
    <n v="0.43295073757284336"/>
    <n v="4329.5073757284335"/>
    <n v="0.43295073757284336"/>
    <n v="0"/>
    <n v="6.62"/>
    <n v="2.8661338827322229"/>
    <n v="8.3025000000000002"/>
    <n v="0"/>
    <n v="2.8661338827322229"/>
  </r>
  <r>
    <s v="STT"/>
    <n v="52"/>
    <d v="2009-03-06T00:00:00"/>
    <n v="33"/>
    <s v="Hemmer"/>
    <x v="3"/>
    <n v="90"/>
    <n v="10"/>
    <n v="12"/>
    <n v="8"/>
    <n v="2"/>
    <n v="402.12385965949352"/>
    <n v="4.0212385965949352E-2"/>
    <n v="361.91147369354417"/>
    <n v="3.6191147369354415E-2"/>
    <n v="4.0212385965949365E-3"/>
    <n v="5.78"/>
    <n v="0.20918483179486852"/>
    <n v="9.0675767918088734"/>
    <n v="3.6462889772810328E-2"/>
    <n v="0.17272194202205821"/>
  </r>
  <r>
    <s v="STT"/>
    <n v="52"/>
    <d v="2009-03-06T00:00:00"/>
    <n v="33"/>
    <s v="Hemmer"/>
    <x v="14"/>
    <n v="100"/>
    <n v="5"/>
    <n v="17"/>
    <n v="6.75"/>
    <n v="2"/>
    <n v="286.27763055836988"/>
    <n v="2.8627763055836988E-2"/>
    <n v="286.27763055836988"/>
    <n v="2.8627763055836988E-2"/>
    <n v="0"/>
    <n v="5.86"/>
    <n v="0.16775869150720477"/>
    <n v="8.461146496815287"/>
    <n v="0"/>
    <n v="0.16775869150720477"/>
  </r>
  <r>
    <s v="STT"/>
    <n v="52"/>
    <d v="2009-03-06T00:00:00"/>
    <n v="33"/>
    <s v="Hemmer"/>
    <x v="7"/>
    <n v="40"/>
    <n v="20"/>
    <n v="20"/>
    <n v="15"/>
    <n v="2"/>
    <n v="1413.7166941154069"/>
    <n v="0.1413716694115407"/>
    <n v="565.48667764616278"/>
    <n v="5.6548667764616277E-2"/>
    <n v="8.4823001646924412E-2"/>
    <n v="9.1999999999999993"/>
    <n v="0.52024774343446967"/>
    <n v="8.1999999999999993"/>
    <n v="0.69554861350478014"/>
    <n v="-0.17530087007031048"/>
  </r>
  <r>
    <s v="STT"/>
    <n v="52"/>
    <d v="2009-03-06T00:00:00"/>
    <n v="33"/>
    <s v="Hemmer"/>
    <x v="9"/>
    <n v="15"/>
    <n v="12"/>
    <n v="25"/>
    <n v="12.25"/>
    <n v="3"/>
    <n v="1414.3057427379549"/>
    <n v="0.14143057427379549"/>
    <n v="212.14586141069324"/>
    <n v="2.1214586141069323E-2"/>
    <n v="0.12021598813272616"/>
    <n v="10.71"/>
    <n v="0.22720821757085247"/>
    <n v="8.1999999999999993"/>
    <n v="0.98577110268835444"/>
    <n v="-0.75856288511750192"/>
  </r>
  <r>
    <s v="STT"/>
    <n v="52"/>
    <d v="2009-03-06T00:00:00"/>
    <n v="33"/>
    <s v="Hemmer"/>
    <x v="14"/>
    <n v="100"/>
    <n v="6"/>
    <n v="17"/>
    <n v="7.25"/>
    <n v="2"/>
    <n v="330.259927708627"/>
    <n v="3.3025992770862697E-2"/>
    <n v="330.259927708627"/>
    <n v="3.3025992770862697E-2"/>
    <n v="0"/>
    <n v="5.86"/>
    <n v="0.19353231763725542"/>
    <n v="8.461146496815287"/>
    <n v="0"/>
    <n v="0.19353231763725542"/>
  </r>
  <r>
    <s v="STT"/>
    <n v="52"/>
    <d v="2009-03-06T00:00:00"/>
    <n v="33"/>
    <s v="Hemmer"/>
    <x v="14"/>
    <n v="25"/>
    <n v="5"/>
    <n v="17"/>
    <n v="6.75"/>
    <n v="2"/>
    <n v="286.27763055836988"/>
    <n v="2.8627763055836988E-2"/>
    <n v="71.56940763959247"/>
    <n v="7.1569407639592471E-3"/>
    <n v="2.1470822291877741E-2"/>
    <n v="5.86"/>
    <n v="4.1939672876801191E-2"/>
    <n v="8.461146496815287"/>
    <n v="0.18166777281866492"/>
    <n v="-0.13972809994186372"/>
  </r>
  <r>
    <s v="STT"/>
    <n v="52"/>
    <d v="2009-03-06T00:00:00"/>
    <n v="33"/>
    <s v="Hemmer"/>
    <x v="2"/>
    <n v="30"/>
    <n v="65"/>
    <n v="110"/>
    <n v="60"/>
    <n v="2"/>
    <n v="22619.46710584651"/>
    <n v="2.2619467105846511"/>
    <n v="6785.8401317539528"/>
    <n v="0.6785840131753953"/>
    <n v="1.5833626974092558"/>
    <n v="6.51"/>
    <n v="4.417581925771823"/>
    <n v="8.2509316770186327"/>
    <n v="13.064217436263696"/>
    <n v="-8.6466355104918726"/>
  </r>
  <r>
    <s v="STT"/>
    <n v="52"/>
    <d v="2009-03-06T00:00:00"/>
    <n v="33"/>
    <s v="Hemmer"/>
    <x v="3"/>
    <n v="90"/>
    <n v="2"/>
    <n v="20"/>
    <n v="6"/>
    <n v="2"/>
    <n v="226.1946710584651"/>
    <n v="2.2619467105846509E-2"/>
    <n v="203.57520395261861"/>
    <n v="2.0357520395261862E-2"/>
    <n v="2.2619467105846475E-3"/>
    <n v="5.78"/>
    <n v="0.11766646788461357"/>
    <n v="9.0675767918088734"/>
    <n v="2.051037549720577E-2"/>
    <n v="9.71560923874078E-2"/>
  </r>
  <r>
    <s v="STT"/>
    <n v="52"/>
    <d v="2009-03-06T00:00:00"/>
    <n v="33"/>
    <s v="Hemmer"/>
    <x v="3"/>
    <n v="100"/>
    <n v="16"/>
    <n v="15"/>
    <n v="11.75"/>
    <n v="2"/>
    <n v="867.47227147248168"/>
    <n v="8.6747227147248168E-2"/>
    <n v="867.47227147248168"/>
    <n v="8.6747227147248168E-2"/>
    <n v="0"/>
    <n v="5.78"/>
    <n v="0.50139897291109448"/>
    <n v="9.0675767918088734"/>
    <n v="0"/>
    <n v="0.50139897291109448"/>
  </r>
  <r>
    <s v="STT"/>
    <n v="52"/>
    <d v="2009-03-06T00:00:00"/>
    <n v="33"/>
    <s v="Hemmer"/>
    <x v="12"/>
    <n v="90"/>
    <n v="2"/>
    <n v="12"/>
    <n v="4"/>
    <n v="2"/>
    <n v="100.53096491487338"/>
    <n v="1.0053096491487338E-2"/>
    <n v="90.477868423386042"/>
    <n v="9.0477868423386038E-3"/>
    <n v="1.0053096491487341E-3"/>
    <n v="4.47"/>
    <n v="4.0443607185253555E-2"/>
    <n v="17.830872483221476"/>
    <n v="1.7925548160123199E-2"/>
    <n v="2.2518059025130356E-2"/>
  </r>
  <r>
    <s v="STT"/>
    <n v="52"/>
    <d v="2009-03-06T00:00:00"/>
    <n v="33"/>
    <s v="Hemmer"/>
    <x v="3"/>
    <n v="90"/>
    <n v="10"/>
    <n v="10"/>
    <n v="7.5"/>
    <n v="2"/>
    <n v="353.42917352885172"/>
    <n v="3.5342917352885174E-2"/>
    <n v="318.08625617596658"/>
    <n v="3.1808625617596661E-2"/>
    <n v="3.5342917352885125E-3"/>
    <n v="5.78"/>
    <n v="0.18385385606970872"/>
    <n v="9.0675767918088734"/>
    <n v="3.2047461714384023E-2"/>
    <n v="0.1518063943553247"/>
  </r>
  <r>
    <s v="STT"/>
    <n v="52"/>
    <d v="2009-03-06T00:00:00"/>
    <n v="33"/>
    <s v="Hemmer"/>
    <x v="3"/>
    <n v="100"/>
    <n v="7"/>
    <n v="12"/>
    <n v="6.5"/>
    <n v="2"/>
    <n v="265.46457922833753"/>
    <n v="2.6546457922833753E-2"/>
    <n v="265.46457922833753"/>
    <n v="2.6546457922833753E-2"/>
    <n v="0"/>
    <n v="5.78"/>
    <n v="0.1534385267939791"/>
    <n v="9.0675767918088734"/>
    <n v="0"/>
    <n v="0.1534385267939791"/>
  </r>
  <r>
    <s v="STT"/>
    <n v="52"/>
    <d v="2009-03-06T00:00:00"/>
    <n v="33"/>
    <s v="Hemmer"/>
    <x v="1"/>
    <n v="50"/>
    <n v="10"/>
    <n v="15"/>
    <n v="8.75"/>
    <n v="3"/>
    <n v="721.58456262140555"/>
    <n v="7.2158456262140555E-2"/>
    <n v="360.79228131070278"/>
    <n v="3.6079228131070278E-2"/>
    <n v="3.6079228131070278E-2"/>
    <n v="5.15"/>
    <n v="0.18580802487501194"/>
    <n v="11.257627118644068"/>
    <n v="0.40616649702808272"/>
    <n v="-0.22035847215307078"/>
  </r>
  <r>
    <s v="STT"/>
    <n v="12"/>
    <d v="2009-03-06T00:00:00"/>
    <n v="22"/>
    <s v="Quarles"/>
    <x v="2"/>
    <n v="90"/>
    <n v="6"/>
    <n v="15"/>
    <n v="6.75"/>
    <n v="2"/>
    <n v="286.27763055836988"/>
    <n v="2.8627763055836988E-2"/>
    <n v="257.64986750253291"/>
    <n v="2.576498675025329E-2"/>
    <n v="2.8627763055836981E-3"/>
    <n v="6.51"/>
    <n v="0.16773006374414892"/>
    <n v="8.2509316770186327"/>
    <n v="2.3620571703958908E-2"/>
    <n v="0.14410949204019002"/>
  </r>
  <r>
    <s v="STT"/>
    <n v="12"/>
    <d v="2009-03-06T00:00:00"/>
    <n v="22"/>
    <s v="Quarles"/>
    <x v="2"/>
    <n v="90"/>
    <n v="10"/>
    <n v="20"/>
    <n v="10"/>
    <n v="2"/>
    <n v="628.31853071795865"/>
    <n v="6.2831853071795868E-2"/>
    <n v="565.48667764616278"/>
    <n v="5.6548667764616277E-2"/>
    <n v="6.283185307179591E-3"/>
    <n v="6.51"/>
    <n v="0.36813182714765197"/>
    <n v="8.2509316770186327"/>
    <n v="5.1842132683586138E-2"/>
    <n v="0.31628969446406585"/>
  </r>
  <r>
    <s v="STT"/>
    <n v="12"/>
    <d v="2009-03-06T00:00:00"/>
    <n v="22"/>
    <s v="Quarles"/>
    <x v="2"/>
    <n v="40"/>
    <n v="5"/>
    <n v="10"/>
    <n v="5"/>
    <n v="2"/>
    <n v="157.07963267948966"/>
    <n v="1.5707963267948967E-2"/>
    <n v="62.831853071795869"/>
    <n v="6.2831853071795866E-3"/>
    <n v="9.4247779607693795E-3"/>
    <n v="6.51"/>
    <n v="4.090353634973911E-2"/>
    <n v="8.2509316770186327"/>
    <n v="7.7763199025379148E-2"/>
    <n v="-3.6859662675640038E-2"/>
  </r>
  <r>
    <s v="STT"/>
    <n v="12"/>
    <d v="2009-03-06T00:00:00"/>
    <n v="22"/>
    <s v="Quarles"/>
    <x v="5"/>
    <n v="90"/>
    <n v="4"/>
    <n v="12"/>
    <n v="5"/>
    <n v="1"/>
    <n v="78.539816339744831"/>
    <n v="7.8539816339744835E-3"/>
    <n v="70.685834705770347"/>
    <n v="7.0685834705770346E-3"/>
    <n v="7.8539816339744887E-4"/>
    <n v="1.93"/>
    <n v="1.3642366098213676E-2"/>
    <n v="8.104694792715291"/>
    <n v="6.3654124050954572E-3"/>
    <n v="7.2769536931182191E-3"/>
  </r>
  <r>
    <s v="STT"/>
    <n v="12"/>
    <d v="2009-03-06T00:00:00"/>
    <n v="22"/>
    <s v="Quarles"/>
    <x v="3"/>
    <n v="90"/>
    <n v="10"/>
    <n v="10"/>
    <n v="7.5"/>
    <n v="2"/>
    <n v="353.42917352885172"/>
    <n v="3.5342917352885174E-2"/>
    <n v="318.08625617596658"/>
    <n v="3.1808625617596661E-2"/>
    <n v="3.5342917352885125E-3"/>
    <n v="5.78"/>
    <n v="0.18385385606970872"/>
    <n v="9.0675767918088734"/>
    <n v="3.2047461714384023E-2"/>
    <n v="0.1518063943553247"/>
  </r>
  <r>
    <s v="STT"/>
    <n v="12"/>
    <d v="2009-03-06T00:00:00"/>
    <n v="22"/>
    <s v="Quarles"/>
    <x v="3"/>
    <n v="90"/>
    <n v="10"/>
    <n v="19"/>
    <n v="9.75"/>
    <n v="2"/>
    <n v="597.29530326375937"/>
    <n v="5.9729530326375936E-2"/>
    <n v="537.56577293738349"/>
    <n v="5.3756577293738346E-2"/>
    <n v="5.9729530326375901E-3"/>
    <n v="5.78"/>
    <n v="0.31071301675780766"/>
    <n v="9.0675767918088734"/>
    <n v="5.4160210297309039E-2"/>
    <n v="0.25655280646049861"/>
  </r>
  <r>
    <s v="STT"/>
    <n v="12"/>
    <d v="2009-03-06T00:00:00"/>
    <n v="22"/>
    <s v="Quarles"/>
    <x v="3"/>
    <n v="90"/>
    <n v="10"/>
    <n v="10"/>
    <n v="7.5"/>
    <n v="2"/>
    <n v="353.42917352885172"/>
    <n v="3.5342917352885174E-2"/>
    <n v="318.08625617596658"/>
    <n v="3.1808625617596661E-2"/>
    <n v="3.5342917352885125E-3"/>
    <n v="5.78"/>
    <n v="0.18385385606970872"/>
    <n v="9.0675767918088734"/>
    <n v="3.2047461714384023E-2"/>
    <n v="0.1518063943553247"/>
  </r>
  <r>
    <s v="STT"/>
    <n v="12"/>
    <d v="2009-03-06T00:00:00"/>
    <n v="22"/>
    <s v="Quarles"/>
    <x v="3"/>
    <n v="90"/>
    <n v="10"/>
    <n v="10"/>
    <n v="7.5"/>
    <n v="2"/>
    <n v="353.42917352885172"/>
    <n v="3.5342917352885174E-2"/>
    <n v="318.08625617596658"/>
    <n v="3.1808625617596661E-2"/>
    <n v="3.5342917352885125E-3"/>
    <n v="5.78"/>
    <n v="0.18385385606970872"/>
    <n v="9.0675767918088734"/>
    <n v="3.2047461714384023E-2"/>
    <n v="0.1518063943553247"/>
  </r>
  <r>
    <s v="STT"/>
    <n v="12"/>
    <d v="2009-03-06T00:00:00"/>
    <n v="22"/>
    <s v="Quarles"/>
    <x v="3"/>
    <n v="90"/>
    <n v="10"/>
    <n v="10"/>
    <n v="7.5"/>
    <n v="2"/>
    <n v="353.42917352885172"/>
    <n v="3.5342917352885174E-2"/>
    <n v="318.08625617596658"/>
    <n v="3.1808625617596661E-2"/>
    <n v="3.5342917352885125E-3"/>
    <n v="5.78"/>
    <n v="0.18385385606970872"/>
    <n v="9.0675767918088734"/>
    <n v="3.2047461714384023E-2"/>
    <n v="0.1518063943553247"/>
  </r>
  <r>
    <s v="STT"/>
    <n v="12"/>
    <d v="2009-03-06T00:00:00"/>
    <n v="22"/>
    <s v="Quarles"/>
    <x v="2"/>
    <n v="40"/>
    <n v="50"/>
    <n v="50"/>
    <n v="37.5"/>
    <n v="2"/>
    <n v="8835.7293382212938"/>
    <n v="0.88357293382212942"/>
    <n v="3534.2917352885179"/>
    <n v="0.35342917352885178"/>
    <n v="0.5301437602932777"/>
    <n v="6.51"/>
    <n v="2.3008239196728248"/>
    <n v="8.2509316770186327"/>
    <n v="4.3741799451775778"/>
    <n v="-2.073356025504753"/>
  </r>
  <r>
    <s v="STT"/>
    <n v="12"/>
    <d v="2009-03-06T00:00:00"/>
    <n v="22"/>
    <s v="Quarles"/>
    <x v="17"/>
    <n v="90"/>
    <n v="3"/>
    <n v="10"/>
    <n v="4"/>
    <n v="2"/>
    <n v="100.53096491487338"/>
    <n v="1.0053096491487338E-2"/>
    <n v="90.477868423386042"/>
    <n v="9.0477868423386038E-3"/>
    <n v="1.0053096491487341E-3"/>
    <n v="5.23"/>
    <n v="4.7319925185430899E-2"/>
    <n v="8.461146496815287"/>
    <n v="8.5060722161094168E-3"/>
    <n v="3.881385296932148E-2"/>
  </r>
  <r>
    <s v="STT"/>
    <n v="12"/>
    <d v="2009-03-06T00:00:00"/>
    <n v="22"/>
    <s v="Quarles"/>
    <x v="2"/>
    <n v="30"/>
    <n v="35"/>
    <n v="45"/>
    <n v="28.75"/>
    <n v="2"/>
    <n v="5193.4453554656266"/>
    <n v="0.51934453554656268"/>
    <n v="1558.0336066396878"/>
    <n v="0.15580336066396877"/>
    <n v="0.36354117488259391"/>
    <n v="6.51"/>
    <n v="1.0142798779224367"/>
    <n v="8.2509316770186327"/>
    <n v="2.9995533957393645"/>
    <n v="-1.9852735178169278"/>
  </r>
  <r>
    <s v="STT"/>
    <n v="12"/>
    <d v="2009-03-06T00:00:00"/>
    <n v="22"/>
    <s v="Quarles"/>
    <x v="2"/>
    <n v="90"/>
    <n v="3"/>
    <n v="15"/>
    <n v="5.25"/>
    <n v="2"/>
    <n v="173.18029502913734"/>
    <n v="1.7318029502913734E-2"/>
    <n v="155.86226552622361"/>
    <n v="1.5586226552622361E-2"/>
    <n v="1.7318029502913727E-3"/>
    <n v="6.51"/>
    <n v="0.10146633485757156"/>
    <n v="8.2509316770186327"/>
    <n v="1.4288987820913411E-2"/>
    <n v="8.7177347036658151E-2"/>
  </r>
  <r>
    <s v="STT"/>
    <n v="12"/>
    <d v="2009-03-06T00:00:00"/>
    <n v="22"/>
    <s v="Quarles"/>
    <x v="17"/>
    <n v="90"/>
    <n v="4"/>
    <n v="14"/>
    <n v="5.5"/>
    <n v="2"/>
    <n v="190.06635554218249"/>
    <n v="1.9006635554218249E-2"/>
    <n v="171.05971998796426"/>
    <n v="1.7105971998796425E-2"/>
    <n v="1.9006635554218235E-3"/>
    <n v="5.23"/>
    <n v="8.9464233553705308E-2"/>
    <n v="8.461146496815287"/>
    <n v="1.608179278358185E-2"/>
    <n v="7.3382440770123458E-2"/>
  </r>
  <r>
    <s v="STT"/>
    <n v="12"/>
    <d v="2009-03-06T00:00:00"/>
    <n v="22"/>
    <s v="Quarles"/>
    <x v="3"/>
    <n v="100"/>
    <n v="5"/>
    <n v="15"/>
    <n v="6.25"/>
    <n v="2"/>
    <n v="245.43692606170259"/>
    <n v="2.4543692606170259E-2"/>
    <n v="245.43692606170259"/>
    <n v="2.4543692606170259E-2"/>
    <n v="0"/>
    <n v="5.78"/>
    <n v="0.1418625432636641"/>
    <n v="9.0675767918088734"/>
    <n v="0"/>
    <n v="0.1418625432636641"/>
  </r>
  <r>
    <s v="STT"/>
    <n v="12"/>
    <d v="2009-03-06T00:00:00"/>
    <n v="22"/>
    <s v="Quarles"/>
    <x v="3"/>
    <n v="100"/>
    <n v="5"/>
    <n v="15"/>
    <n v="6.25"/>
    <n v="2"/>
    <n v="245.43692606170259"/>
    <n v="2.4543692606170259E-2"/>
    <n v="245.43692606170259"/>
    <n v="2.4543692606170259E-2"/>
    <n v="0"/>
    <n v="5.78"/>
    <n v="0.1418625432636641"/>
    <n v="9.0675767918088734"/>
    <n v="0"/>
    <n v="0.1418625432636641"/>
  </r>
  <r>
    <s v="STT"/>
    <n v="12"/>
    <d v="2009-03-06T00:00:00"/>
    <n v="22"/>
    <s v="Quarles"/>
    <x v="14"/>
    <n v="100"/>
    <n v="1"/>
    <n v="10"/>
    <n v="3"/>
    <n v="2"/>
    <n v="56.548667764616276"/>
    <n v="5.6548667764616273E-3"/>
    <n v="56.548667764616276"/>
    <n v="5.6548667764616273E-3"/>
    <n v="0"/>
    <n v="5.86"/>
    <n v="3.3137519310065137E-2"/>
    <n v="8.461146496815287"/>
    <n v="0"/>
    <n v="3.3137519310065137E-2"/>
  </r>
  <r>
    <s v="STT"/>
    <n v="12"/>
    <d v="2009-03-06T00:00:00"/>
    <n v="22"/>
    <s v="Quarles"/>
    <x v="3"/>
    <n v="90"/>
    <n v="4"/>
    <n v="23"/>
    <n v="7.75"/>
    <n v="2"/>
    <n v="377.38381751247391"/>
    <n v="3.7738381751247392E-2"/>
    <n v="339.64543576122651"/>
    <n v="3.3964543576122649E-2"/>
    <n v="3.7738381751247427E-3"/>
    <n v="5.78"/>
    <n v="0.19631506186998893"/>
    <n v="9.0675767918088734"/>
    <n v="3.4219567452803468E-2"/>
    <n v="0.16209549441718546"/>
  </r>
  <r>
    <s v="STT"/>
    <n v="12"/>
    <d v="2009-03-06T00:00:00"/>
    <n v="22"/>
    <s v="Quarles"/>
    <x v="3"/>
    <n v="70"/>
    <n v="4"/>
    <n v="16"/>
    <n v="6"/>
    <n v="2"/>
    <n v="226.1946710584651"/>
    <n v="2.2619467105846509E-2"/>
    <n v="158.33626974092556"/>
    <n v="1.5833626974092557E-2"/>
    <n v="6.7858401317539528E-3"/>
    <n v="5.78"/>
    <n v="9.1518363910254974E-2"/>
    <n v="9.0675767918088734"/>
    <n v="6.1531126491617412E-2"/>
    <n v="2.9987237418637562E-2"/>
  </r>
  <r>
    <s v="STT"/>
    <n v="12"/>
    <d v="2009-03-06T00:00:00"/>
    <n v="22"/>
    <s v="Quarles"/>
    <x v="6"/>
    <n v="90"/>
    <n v="10"/>
    <n v="16"/>
    <n v="9"/>
    <n v="2"/>
    <n v="508.93800988154646"/>
    <n v="5.0893800988154644E-2"/>
    <n v="458.04420889339184"/>
    <n v="4.5804420889339184E-2"/>
    <n v="5.0893800988154603E-3"/>
    <n v="4.05"/>
    <n v="0.18550790460182368"/>
    <n v="8.104694792715291"/>
    <n v="4.1247872385018494E-2"/>
    <n v="0.14426003221680517"/>
  </r>
  <r>
    <s v="STT"/>
    <n v="56"/>
    <d v="2009-03-06T00:00:00"/>
    <n v="29"/>
    <s v="Hemmer"/>
    <x v="9"/>
    <n v="60"/>
    <n v="11"/>
    <n v="13"/>
    <n v="8.75"/>
    <n v="3"/>
    <n v="721.58456262140555"/>
    <n v="7.2158456262140555E-2"/>
    <n v="432.95073757284331"/>
    <n v="4.3295073757284329E-2"/>
    <n v="2.8863382504856226E-2"/>
    <n v="10.71"/>
    <n v="0.46369023994051523"/>
    <n v="8.1999999999999993"/>
    <n v="0.23667973653982102"/>
    <n v="0.2270105034006942"/>
  </r>
  <r>
    <s v="STT"/>
    <n v="56"/>
    <d v="2009-03-06T00:00:00"/>
    <n v="29"/>
    <s v="Hemmer"/>
    <x v="9"/>
    <n v="30"/>
    <n v="12"/>
    <n v="25"/>
    <n v="12.25"/>
    <n v="3"/>
    <n v="1414.3057427379549"/>
    <n v="0.14143057427379549"/>
    <n v="424.29172282138649"/>
    <n v="4.2429172282138647E-2"/>
    <n v="9.9001401991656843E-2"/>
    <n v="10.71"/>
    <n v="0.45441643514170493"/>
    <n v="8.1999999999999993"/>
    <n v="0.811811496331586"/>
    <n v="-0.35739506118988107"/>
  </r>
  <r>
    <s v="STT"/>
    <n v="56"/>
    <d v="2009-03-06T00:00:00"/>
    <n v="29"/>
    <s v="Hemmer"/>
    <x v="3"/>
    <n v="100"/>
    <n v="7"/>
    <n v="11"/>
    <n v="6.25"/>
    <n v="2"/>
    <n v="245.43692606170259"/>
    <n v="2.4543692606170259E-2"/>
    <n v="245.43692606170259"/>
    <n v="2.4543692606170259E-2"/>
    <n v="0"/>
    <n v="5.78"/>
    <n v="0.1418625432636641"/>
    <n v="9.0675767918088734"/>
    <n v="0"/>
    <n v="0.1418625432636641"/>
  </r>
  <r>
    <s v="STT"/>
    <n v="56"/>
    <d v="2009-03-06T00:00:00"/>
    <n v="29"/>
    <s v="Hemmer"/>
    <x v="14"/>
    <n v="40"/>
    <n v="7"/>
    <n v="11"/>
    <n v="6.25"/>
    <n v="2"/>
    <n v="245.43692606170259"/>
    <n v="2.4543692606170259E-2"/>
    <n v="98.174770424681043"/>
    <n v="9.8174770424681035E-3"/>
    <n v="1.4726215563702155E-2"/>
    <n v="5.86"/>
    <n v="5.7530415468863089E-2"/>
    <n v="8.461146496815287"/>
    <n v="0.12460066722816525"/>
    <n v="-6.707025175930216E-2"/>
  </r>
  <r>
    <s v="STT"/>
    <n v="56"/>
    <d v="2009-03-06T00:00:00"/>
    <n v="29"/>
    <s v="Hemmer"/>
    <x v="9"/>
    <n v="10"/>
    <n v="20"/>
    <n v="25"/>
    <n v="16.25"/>
    <n v="3"/>
    <n v="2488.7304302656644"/>
    <n v="0.24887304302656643"/>
    <n v="248.87304302656645"/>
    <n v="2.4887304302656645E-2"/>
    <n v="0.22398573872390978"/>
    <n v="10.71"/>
    <n v="0.26654302908145266"/>
    <n v="8.1999999999999993"/>
    <n v="1.83668305753606"/>
    <n v="-1.5701400284546074"/>
  </r>
  <r>
    <s v="STT"/>
    <n v="56"/>
    <d v="2009-03-06T00:00:00"/>
    <n v="29"/>
    <s v="Hemmer"/>
    <x v="2"/>
    <n v="80"/>
    <n v="17"/>
    <n v="25"/>
    <n v="14.75"/>
    <n v="2"/>
    <n v="1366.9855033932588"/>
    <n v="0.13669855033932587"/>
    <n v="1093.5884027146071"/>
    <n v="0.10935884027146071"/>
    <n v="2.7339710067865161E-2"/>
    <n v="6.51"/>
    <n v="0.71192605016720922"/>
    <n v="8.2509316770186327"/>
    <n v="0.22557807983945388"/>
    <n v="0.48634797032775534"/>
  </r>
  <r>
    <s v="STT"/>
    <n v="56"/>
    <d v="2009-03-06T00:00:00"/>
    <n v="29"/>
    <s v="Hemmer"/>
    <x v="2"/>
    <n v="100"/>
    <n v="10"/>
    <n v="18"/>
    <n v="9.5"/>
    <n v="2"/>
    <n v="567.05747397295761"/>
    <n v="5.670574739729576E-2"/>
    <n v="567.05747397295761"/>
    <n v="5.670574739729576E-2"/>
    <n v="0"/>
    <n v="6.51"/>
    <n v="0.36915441555639539"/>
    <n v="8.2509316770186327"/>
    <n v="0"/>
    <n v="0.36915441555639539"/>
  </r>
  <r>
    <s v="STT"/>
    <n v="56"/>
    <d v="2009-03-06T00:00:00"/>
    <n v="29"/>
    <s v="Hemmer"/>
    <x v="17"/>
    <n v="90"/>
    <n v="2"/>
    <n v="12"/>
    <n v="4"/>
    <n v="2"/>
    <n v="100.53096491487338"/>
    <n v="1.0053096491487338E-2"/>
    <n v="90.477868423386042"/>
    <n v="9.0477868423386038E-3"/>
    <n v="1.0053096491487341E-3"/>
    <n v="5.23"/>
    <n v="4.7319925185430899E-2"/>
    <n v="8.461146496815287"/>
    <n v="8.5060722161094168E-3"/>
    <n v="3.881385296932148E-2"/>
  </r>
  <r>
    <s v="STT"/>
    <n v="56"/>
    <d v="2009-03-06T00:00:00"/>
    <n v="29"/>
    <s v="Hemmer"/>
    <x v="19"/>
    <n v="90"/>
    <n v="6"/>
    <n v="10"/>
    <n v="5.5"/>
    <n v="2"/>
    <n v="190.06635554218249"/>
    <n v="1.9006635554218249E-2"/>
    <n v="171.05971998796426"/>
    <n v="1.7105971998796425E-2"/>
    <n v="1.9006635554218235E-3"/>
    <n v="8.19"/>
    <n v="0.14009791067014271"/>
    <n v="10.218461538461538"/>
    <n v="1.9421857438633464E-2"/>
    <n v="0.12067605323150925"/>
  </r>
  <r>
    <s v="STT"/>
    <n v="56"/>
    <d v="2009-03-06T00:00:00"/>
    <n v="29"/>
    <s v="Hemmer"/>
    <x v="11"/>
    <n v="85"/>
    <n v="14"/>
    <n v="18"/>
    <n v="11.5"/>
    <n v="3"/>
    <n v="1246.4268853117503"/>
    <n v="0.12464268853117504"/>
    <n v="1059.4628525149878"/>
    <n v="0.10594628525149878"/>
    <n v="1.8696403279676255E-2"/>
    <n v="1.86"/>
    <n v="0.19706009056778775"/>
    <n v="12.651428571428571"/>
    <n v="0.23653621063544703"/>
    <n v="-3.9476120067659271E-2"/>
  </r>
  <r>
    <s v="STT"/>
    <n v="56"/>
    <d v="2009-03-06T00:00:00"/>
    <n v="29"/>
    <s v="Hemmer"/>
    <x v="2"/>
    <n v="30"/>
    <n v="7"/>
    <n v="20"/>
    <n v="8.5"/>
    <n v="2"/>
    <n v="453.9601384437251"/>
    <n v="4.5396013844372508E-2"/>
    <n v="136.18804153311751"/>
    <n v="1.361880415331175E-2"/>
    <n v="3.1777209691060758E-2"/>
    <n v="6.51"/>
    <n v="8.865841503805949E-2"/>
    <n v="8.2509316770186327"/>
    <n v="0.26219158604723669"/>
    <n v="-0.1735331710091772"/>
  </r>
  <r>
    <s v="STT"/>
    <n v="56"/>
    <d v="2009-03-06T00:00:00"/>
    <n v="29"/>
    <s v="Hemmer"/>
    <x v="3"/>
    <n v="90"/>
    <n v="3"/>
    <n v="14"/>
    <n v="5"/>
    <n v="2"/>
    <n v="157.07963267948966"/>
    <n v="1.5707963267948967E-2"/>
    <n v="141.37166941154069"/>
    <n v="1.4137166941154069E-2"/>
    <n v="1.5707963267948977E-3"/>
    <n v="5.78"/>
    <n v="8.171282491987053E-2"/>
    <n v="9.0675767918088734"/>
    <n v="1.4243316317504041E-2"/>
    <n v="6.7469508602366488E-2"/>
  </r>
  <r>
    <s v="STT"/>
    <n v="56"/>
    <d v="2009-03-06T00:00:00"/>
    <n v="29"/>
    <s v="Hemmer"/>
    <x v="8"/>
    <n v="40"/>
    <n v="22"/>
    <n v="35"/>
    <n v="19.75"/>
    <n v="2"/>
    <n v="2450.8349688817375"/>
    <n v="0.24508349688817374"/>
    <n v="980.33398755269502"/>
    <n v="9.8033398755269507E-2"/>
    <n v="0.14705009813290423"/>
    <n v="6.62"/>
    <n v="0.64898109975988416"/>
    <n v="8.3025000000000002"/>
    <n v="1.2208834397484374"/>
    <n v="-0.57190233998855322"/>
  </r>
  <r>
    <s v="STT"/>
    <n v="56"/>
    <d v="2009-03-06T00:00:00"/>
    <n v="29"/>
    <s v="Hemmer"/>
    <x v="19"/>
    <n v="100"/>
    <n v="2"/>
    <n v="11"/>
    <n v="3.75"/>
    <n v="2"/>
    <n v="88.35729338221293"/>
    <n v="8.8357293382212935E-3"/>
    <n v="88.35729338221293"/>
    <n v="8.8357293382212935E-3"/>
    <n v="0"/>
    <n v="8.19"/>
    <n v="7.2364623280032389E-2"/>
    <n v="10.218461538461538"/>
    <n v="0"/>
    <n v="7.2364623280032389E-2"/>
  </r>
  <r>
    <s v="STT"/>
    <n v="56"/>
    <d v="2009-03-06T00:00:00"/>
    <n v="29"/>
    <s v="Hemmer"/>
    <x v="8"/>
    <n v="70"/>
    <n v="18"/>
    <n v="38"/>
    <n v="18.5"/>
    <n v="2"/>
    <n v="2150.4201713822135"/>
    <n v="0.21504201713822135"/>
    <n v="1505.2941199675495"/>
    <n v="0.15052941199675496"/>
    <n v="6.4512605141466395E-2"/>
    <n v="6.62"/>
    <n v="0.99650470741851782"/>
    <n v="8.3025000000000002"/>
    <n v="0.53561590418702476"/>
    <n v="0.46088880323149306"/>
  </r>
  <r>
    <s v="STT"/>
    <n v="56"/>
    <d v="2009-03-06T00:00:00"/>
    <n v="29"/>
    <s v="Hemmer"/>
    <x v="2"/>
    <n v="70"/>
    <n v="13"/>
    <n v="27"/>
    <n v="13.25"/>
    <n v="2"/>
    <n v="1103.0917204917162"/>
    <n v="0.11030917204917162"/>
    <n v="772.16420434420127"/>
    <n v="7.7216420434420133E-2"/>
    <n v="3.3092751614751489E-2"/>
    <n v="6.51"/>
    <n v="0.502678897028075"/>
    <n v="8.2509316770186327"/>
    <n v="0.27304603257786259"/>
    <n v="0.22963286445021241"/>
  </r>
  <r>
    <s v="STT"/>
    <n v="56"/>
    <d v="2009-03-06T00:00:00"/>
    <n v="29"/>
    <s v="Hemmer"/>
    <x v="8"/>
    <n v="75"/>
    <n v="25"/>
    <n v="40"/>
    <n v="22.5"/>
    <n v="2"/>
    <n v="3180.8625617596654"/>
    <n v="0.31808625617596653"/>
    <n v="2385.6469213197488"/>
    <n v="0.23856469213197487"/>
    <n v="7.952156404399166E-2"/>
    <n v="6.62"/>
    <n v="1.5792982619136737"/>
    <n v="8.3025000000000002"/>
    <n v="0.66022778547524075"/>
    <n v="0.91907047643843298"/>
  </r>
  <r>
    <s v="STT"/>
    <n v="56"/>
    <d v="2009-03-06T00:00:00"/>
    <n v="29"/>
    <s v="Hemmer"/>
    <x v="3"/>
    <n v="100"/>
    <n v="3"/>
    <n v="11"/>
    <n v="4.25"/>
    <n v="2"/>
    <n v="113.49003461093127"/>
    <n v="1.1349003461093127E-2"/>
    <n v="113.49003461093127"/>
    <n v="1.1349003461093127E-2"/>
    <n v="0"/>
    <n v="5.78"/>
    <n v="6.5597240005118282E-2"/>
    <n v="9.0675767918088734"/>
    <n v="0"/>
    <n v="6.5597240005118282E-2"/>
  </r>
  <r>
    <s v="STT"/>
    <n v="56"/>
    <d v="2009-03-06T00:00:00"/>
    <n v="29"/>
    <s v="Hemmer"/>
    <x v="8"/>
    <n v="90"/>
    <n v="15"/>
    <n v="27"/>
    <n v="14.25"/>
    <n v="2"/>
    <n v="1275.8793164391548"/>
    <n v="0.12758793164391546"/>
    <n v="1148.2913847952393"/>
    <n v="0.11482913847952393"/>
    <n v="1.2758793164391533E-2"/>
    <n v="6.62"/>
    <n v="0.76016889673444843"/>
    <n v="8.3025000000000002"/>
    <n v="0.10592988024736071"/>
    <n v="0.65423901648708771"/>
  </r>
  <r>
    <s v="STT"/>
    <n v="56"/>
    <d v="2009-03-06T00:00:00"/>
    <n v="29"/>
    <s v="Hemmer"/>
    <x v="2"/>
    <n v="90"/>
    <n v="6"/>
    <n v="12"/>
    <n v="6"/>
    <n v="2"/>
    <n v="226.1946710584651"/>
    <n v="2.2619467105846509E-2"/>
    <n v="203.57520395261861"/>
    <n v="2.0357520395261862E-2"/>
    <n v="2.2619467105846475E-3"/>
    <n v="6.51"/>
    <n v="0.13252745777315472"/>
    <n v="8.2509316770186327"/>
    <n v="1.8663167766090966E-2"/>
    <n v="0.11386429000706376"/>
  </r>
  <r>
    <s v="STT"/>
    <n v="56"/>
    <d v="2009-03-06T00:00:00"/>
    <n v="29"/>
    <s v="Hemmer"/>
    <x v="11"/>
    <n v="90"/>
    <n v="13"/>
    <n v="21"/>
    <n v="11.75"/>
    <n v="3"/>
    <n v="1301.2084072087225"/>
    <n v="0.13012084072087224"/>
    <n v="1171.0875664878504"/>
    <n v="0.11710875664878503"/>
    <n v="1.3012084072087204E-2"/>
    <n v="1.86"/>
    <n v="0.21782228736674017"/>
    <n v="12.651428571428571"/>
    <n v="0.16462145220343469"/>
    <n v="5.3200835163305482E-2"/>
  </r>
  <r>
    <s v="STT"/>
    <n v="56"/>
    <d v="2009-03-06T00:00:00"/>
    <n v="29"/>
    <s v="Hemmer"/>
    <x v="8"/>
    <n v="40"/>
    <n v="10"/>
    <n v="15"/>
    <n v="8.75"/>
    <n v="2"/>
    <n v="481.05637508093707"/>
    <n v="4.8105637508093706E-2"/>
    <n v="192.42255003237483"/>
    <n v="1.9242255003237483E-2"/>
    <n v="2.8863382504856223E-2"/>
    <n v="6.62"/>
    <n v="0.12738372812143214"/>
    <n v="8.3025000000000002"/>
    <n v="0.2396382332465688"/>
    <n v="-0.11225450512513666"/>
  </r>
  <r>
    <s v="STT"/>
    <n v="56"/>
    <d v="2009-03-06T00:00:00"/>
    <n v="29"/>
    <s v="Hemmer"/>
    <x v="17"/>
    <n v="100"/>
    <n v="2"/>
    <n v="16"/>
    <n v="5"/>
    <n v="2"/>
    <n v="157.07963267948966"/>
    <n v="1.5707963267948967E-2"/>
    <n v="157.07963267948966"/>
    <n v="1.5707963267948967E-2"/>
    <n v="0"/>
    <n v="5.23"/>
    <n v="8.215264789137311E-2"/>
    <n v="8.461146496815287"/>
    <n v="0"/>
    <n v="8.215264789137311E-2"/>
  </r>
  <r>
    <s v="STT"/>
    <n v="56"/>
    <d v="2009-03-06T00:00:00"/>
    <n v="29"/>
    <s v="Hemmer"/>
    <x v="3"/>
    <n v="85"/>
    <n v="3"/>
    <n v="16"/>
    <n v="5.5"/>
    <n v="2"/>
    <n v="190.06635554218249"/>
    <n v="1.9006635554218249E-2"/>
    <n v="161.55640221085511"/>
    <n v="1.615564022108551E-2"/>
    <n v="2.8509953331327387E-3"/>
    <n v="5.78"/>
    <n v="9.3379600477874247E-2"/>
    <n v="9.0675767918088734"/>
    <n v="2.585161911626983E-2"/>
    <n v="6.7527981361604414E-2"/>
  </r>
  <r>
    <s v="STT"/>
    <n v="56"/>
    <d v="2009-03-06T00:00:00"/>
    <n v="29"/>
    <s v="Hemmer"/>
    <x v="3"/>
    <n v="90"/>
    <n v="2"/>
    <n v="14"/>
    <n v="4.5"/>
    <n v="2"/>
    <n v="127.23450247038662"/>
    <n v="1.2723450247038661E-2"/>
    <n v="114.51105222334796"/>
    <n v="1.1451105222334796E-2"/>
    <n v="1.2723450247038651E-3"/>
    <n v="5.78"/>
    <n v="6.618738818509512E-2"/>
    <n v="9.0675767918088734"/>
    <n v="1.1537086217178255E-2"/>
    <n v="5.4650301967916863E-2"/>
  </r>
  <r>
    <s v="STT"/>
    <n v="56"/>
    <d v="2009-03-06T00:00:00"/>
    <n v="29"/>
    <s v="Hemmer"/>
    <x v="3"/>
    <n v="90"/>
    <n v="1"/>
    <n v="12"/>
    <n v="3.5"/>
    <n v="2"/>
    <n v="76.969020012949926"/>
    <n v="7.696902001294993E-3"/>
    <n v="69.272118011654939"/>
    <n v="6.9272118011654941E-3"/>
    <n v="7.6969020012949887E-4"/>
    <n v="5.78"/>
    <n v="4.0039284210736555E-2"/>
    <n v="9.0675767918088734"/>
    <n v="6.9792249955769707E-3"/>
    <n v="3.3060059215159587E-2"/>
  </r>
  <r>
    <s v="STT"/>
    <n v="56"/>
    <d v="2009-03-06T00:00:00"/>
    <n v="29"/>
    <s v="Hemmer"/>
    <x v="3"/>
    <n v="90"/>
    <n v="2"/>
    <n v="15"/>
    <n v="4.75"/>
    <n v="2"/>
    <n v="141.7643684932394"/>
    <n v="1.417643684932394E-2"/>
    <n v="127.58793164391547"/>
    <n v="1.2758793164391546E-2"/>
    <n v="1.4176436849323935E-3"/>
    <n v="5.78"/>
    <n v="7.3745824490183146E-2"/>
    <n v="9.0675767918088734"/>
    <n v="1.2854592976547381E-2"/>
    <n v="6.0891231513635763E-2"/>
  </r>
  <r>
    <s v="STT"/>
    <n v="56"/>
    <d v="2009-03-06T00:00:00"/>
    <n v="29"/>
    <s v="Hemmer"/>
    <x v="8"/>
    <n v="10"/>
    <n v="70"/>
    <n v="65"/>
    <n v="51.25"/>
    <n v="2"/>
    <n v="16503.178908388883"/>
    <n v="1.6503178908388882"/>
    <n v="1650.3178908388884"/>
    <n v="0.16503178908388885"/>
    <n v="1.4852861017549994"/>
    <n v="6.62"/>
    <n v="1.0925104437353441"/>
    <n v="8.3025000000000002"/>
    <n v="12.331587859820884"/>
    <n v="-11.239077416085539"/>
  </r>
  <r>
    <s v="STT"/>
    <n v="56"/>
    <d v="2009-03-06T00:00:00"/>
    <n v="29"/>
    <s v="Hemmer"/>
    <x v="4"/>
    <n v="90"/>
    <n v="6"/>
    <n v="10"/>
    <n v="5.5"/>
    <n v="2"/>
    <n v="190.06635554218249"/>
    <n v="1.9006635554218249E-2"/>
    <n v="171.05971998796426"/>
    <n v="1.7105971998796425E-2"/>
    <n v="1.9006635554218235E-3"/>
    <n v="11.49"/>
    <n v="0.19654761826617093"/>
    <n v="8.1999999999999993"/>
    <n v="1.5585441154458951E-2"/>
    <n v="0.18096217711171197"/>
  </r>
  <r>
    <s v="STT"/>
    <n v="56"/>
    <d v="2009-03-06T00:00:00"/>
    <n v="29"/>
    <s v="Hemmer"/>
    <x v="2"/>
    <n v="60"/>
    <n v="15"/>
    <n v="32"/>
    <n v="15.5"/>
    <n v="2"/>
    <n v="1509.5352700498956"/>
    <n v="0.15095352700498957"/>
    <n v="905.72116202993732"/>
    <n v="9.0572116202993727E-2"/>
    <n v="6.0381410801995841E-2"/>
    <n v="6.51"/>
    <n v="0.58962447648148919"/>
    <n v="8.2509316770186327"/>
    <n v="0.49820289508926252"/>
    <n v="9.142158139222667E-2"/>
  </r>
  <r>
    <s v="STT"/>
    <n v="56"/>
    <d v="2009-03-06T00:00:00"/>
    <n v="29"/>
    <s v="Hemmer"/>
    <x v="3"/>
    <n v="80"/>
    <n v="5"/>
    <n v="15"/>
    <n v="6.25"/>
    <n v="2"/>
    <n v="245.43692606170259"/>
    <n v="2.4543692606170259E-2"/>
    <n v="196.34954084936209"/>
    <n v="1.9634954084936207E-2"/>
    <n v="4.9087385212340517E-3"/>
    <n v="5.78"/>
    <n v="0.11349003461093128"/>
    <n v="9.0675767918088734"/>
    <n v="4.4510363492200097E-2"/>
    <n v="6.8979671118731184E-2"/>
  </r>
  <r>
    <s v="STT"/>
    <n v="56"/>
    <d v="2009-03-06T00:00:00"/>
    <n v="29"/>
    <s v="Hemmer"/>
    <x v="3"/>
    <n v="90"/>
    <n v="8"/>
    <n v="15"/>
    <n v="7.75"/>
    <n v="2"/>
    <n v="377.38381751247391"/>
    <n v="3.7738381751247392E-2"/>
    <n v="339.64543576122651"/>
    <n v="3.3964543576122649E-2"/>
    <n v="3.7738381751247427E-3"/>
    <n v="5.78"/>
    <n v="0.19631506186998893"/>
    <n v="9.0675767918088734"/>
    <n v="3.4219567452803468E-2"/>
    <n v="0.16209549441718546"/>
  </r>
  <r>
    <s v="STT"/>
    <n v="56"/>
    <d v="2009-03-06T00:00:00"/>
    <n v="29"/>
    <s v="Hemmer"/>
    <x v="2"/>
    <n v="90"/>
    <n v="15"/>
    <n v="25"/>
    <n v="13.75"/>
    <n v="2"/>
    <n v="1187.9147221386406"/>
    <n v="0.11879147221386406"/>
    <n v="1069.1232499247767"/>
    <n v="0.10691232499247767"/>
    <n v="1.1879147221386388E-2"/>
    <n v="6.51"/>
    <n v="0.69599923570102962"/>
    <n v="8.2509316770186327"/>
    <n v="9.8014032104904822E-2"/>
    <n v="0.59798520359612484"/>
  </r>
  <r>
    <s v="STT"/>
    <n v="56"/>
    <d v="2009-03-06T00:00:00"/>
    <n v="29"/>
    <s v="Hemmer"/>
    <x v="8"/>
    <n v="60"/>
    <n v="10"/>
    <n v="13"/>
    <n v="8.25"/>
    <n v="2"/>
    <n v="427.6492999699106"/>
    <n v="4.2764929996991059E-2"/>
    <n v="256.58957998194637"/>
    <n v="2.5658957998194638E-2"/>
    <n v="1.7105971998796422E-2"/>
    <n v="6.62"/>
    <n v="0.16986230194804849"/>
    <n v="8.3025000000000002"/>
    <n v="0.14202233252000729"/>
    <n v="2.7839969428041206E-2"/>
  </r>
  <r>
    <s v="STT"/>
    <n v="56"/>
    <d v="2009-03-06T00:00:00"/>
    <n v="29"/>
    <s v="Hemmer"/>
    <x v="11"/>
    <n v="90"/>
    <n v="10"/>
    <n v="10"/>
    <n v="7.5"/>
    <n v="3"/>
    <n v="530.14376029327764"/>
    <n v="5.3014376029327764E-2"/>
    <n v="477.12938426394987"/>
    <n v="4.7712938426394985E-2"/>
    <n v="5.3014376029327792E-3"/>
    <n v="1.86"/>
    <n v="8.8746065473094674E-2"/>
    <n v="12.651428571428571"/>
    <n v="6.7070759159389565E-2"/>
    <n v="2.1675306313705109E-2"/>
  </r>
  <r>
    <s v="STT"/>
    <n v="56"/>
    <d v="2009-03-06T00:00:00"/>
    <n v="29"/>
    <s v="Hemmer"/>
    <x v="11"/>
    <n v="90"/>
    <n v="2"/>
    <n v="16"/>
    <n v="5"/>
    <n v="3"/>
    <n v="235.61944901923448"/>
    <n v="2.3561944901923447E-2"/>
    <n v="212.05750411731103"/>
    <n v="2.1205750411731103E-2"/>
    <n v="2.356194490192344E-3"/>
    <n v="1.86"/>
    <n v="3.9442695765819852E-2"/>
    <n v="12.651428571428571"/>
    <n v="2.9809226293061996E-2"/>
    <n v="9.6334694727578558E-3"/>
  </r>
  <r>
    <s v="STT"/>
    <n v="56"/>
    <d v="2009-03-06T00:00:00"/>
    <n v="29"/>
    <s v="Hemmer"/>
    <x v="17"/>
    <n v="80"/>
    <n v="15"/>
    <n v="17"/>
    <n v="11.75"/>
    <n v="2"/>
    <n v="867.47227147248168"/>
    <n v="8.6747227147248168E-2"/>
    <n v="693.97781717798534"/>
    <n v="6.9397781717798535E-2"/>
    <n v="1.7349445429449634E-2"/>
    <n v="5.23"/>
    <n v="0.36295039838408638"/>
    <n v="8.461146496815287"/>
    <n v="0.14679619941707575"/>
    <n v="0.21615419896701063"/>
  </r>
  <r>
    <s v="STT"/>
    <n v="56"/>
    <d v="2009-03-06T00:00:00"/>
    <n v="29"/>
    <s v="Hemmer"/>
    <x v="3"/>
    <n v="100"/>
    <n v="9"/>
    <n v="11"/>
    <n v="7.25"/>
    <n v="2"/>
    <n v="330.259927708627"/>
    <n v="3.3025992770862697E-2"/>
    <n v="330.259927708627"/>
    <n v="3.3025992770862697E-2"/>
    <n v="0"/>
    <n v="5.78"/>
    <n v="0.1908902382155864"/>
    <n v="9.0675767918088734"/>
    <n v="0"/>
    <n v="0.1908902382155864"/>
  </r>
  <r>
    <s v="STT"/>
    <n v="56"/>
    <d v="2009-03-06T00:00:00"/>
    <n v="29"/>
    <s v="Hemmer"/>
    <x v="2"/>
    <n v="85"/>
    <n v="10"/>
    <n v="20"/>
    <n v="10"/>
    <n v="2"/>
    <n v="628.31853071795865"/>
    <n v="6.2831853071795868E-2"/>
    <n v="534.07075111026484"/>
    <n v="5.3407075111026485E-2"/>
    <n v="9.424777960769383E-3"/>
    <n v="6.51"/>
    <n v="0.34768005897278242"/>
    <n v="8.2509316770186327"/>
    <n v="7.7763199025379176E-2"/>
    <n v="0.26991685994740322"/>
  </r>
  <r>
    <s v="STT"/>
    <n v="56"/>
    <d v="2009-03-06T00:00:00"/>
    <n v="29"/>
    <s v="Hemmer"/>
    <x v="3"/>
    <n v="90"/>
    <n v="6"/>
    <n v="13"/>
    <n v="6.25"/>
    <n v="2"/>
    <n v="245.43692606170259"/>
    <n v="2.4543692606170259E-2"/>
    <n v="220.89323345553234"/>
    <n v="2.2089323345553233E-2"/>
    <n v="2.4543692606170259E-3"/>
    <n v="5.78"/>
    <n v="0.12767628893729768"/>
    <n v="9.0675767918088734"/>
    <n v="2.2255181746100049E-2"/>
    <n v="0.10542110719119763"/>
  </r>
  <r>
    <s v="STT"/>
    <n v="56"/>
    <d v="2009-03-06T00:00:00"/>
    <n v="29"/>
    <s v="Hemmer"/>
    <x v="17"/>
    <n v="50"/>
    <n v="15"/>
    <n v="18"/>
    <n v="12"/>
    <n v="2"/>
    <n v="904.77868423386042"/>
    <n v="9.0477868423386038E-2"/>
    <n v="452.38934211693021"/>
    <n v="4.5238934211693019E-2"/>
    <n v="4.5238934211693019E-2"/>
    <n v="5.23"/>
    <n v="0.2365996259271545"/>
    <n v="8.461146496815287"/>
    <n v="0.3827732497249236"/>
    <n v="-0.1461736237977691"/>
  </r>
  <r>
    <s v="STT"/>
    <n v="56"/>
    <d v="2009-03-06T00:00:00"/>
    <n v="29"/>
    <s v="Hemmer"/>
    <x v="3"/>
    <n v="100"/>
    <n v="2"/>
    <n v="12"/>
    <n v="4"/>
    <n v="2"/>
    <n v="100.53096491487338"/>
    <n v="1.0053096491487338E-2"/>
    <n v="100.53096491487338"/>
    <n v="1.0053096491487338E-2"/>
    <n v="0"/>
    <n v="5.78"/>
    <n v="5.8106897720796816E-2"/>
    <n v="9.0675767918088734"/>
    <n v="0"/>
    <n v="5.8106897720796816E-2"/>
  </r>
  <r>
    <s v="STT"/>
    <n v="56"/>
    <d v="2009-03-06T00:00:00"/>
    <n v="29"/>
    <s v="Hemmer"/>
    <x v="3"/>
    <n v="100"/>
    <n v="10"/>
    <n v="20"/>
    <n v="10"/>
    <n v="2"/>
    <n v="628.31853071795865"/>
    <n v="6.2831853071795868E-2"/>
    <n v="628.31853071795865"/>
    <n v="6.2831853071795868E-2"/>
    <n v="0"/>
    <n v="5.78"/>
    <n v="0.36316811075498012"/>
    <n v="9.0675767918088734"/>
    <n v="0"/>
    <n v="0.36316811075498012"/>
  </r>
  <r>
    <s v="STT"/>
    <n v="56"/>
    <d v="2009-03-06T00:00:00"/>
    <n v="29"/>
    <s v="Hemmer"/>
    <x v="4"/>
    <n v="90"/>
    <n v="12"/>
    <n v="17"/>
    <n v="10.25"/>
    <n v="2"/>
    <n v="660.12715633555524"/>
    <n v="6.6012715633555527E-2"/>
    <n v="594.11444070199968"/>
    <n v="5.9411444070199972E-2"/>
    <n v="6.6012715633555555E-3"/>
    <n v="11.49"/>
    <n v="0.68263749236659765"/>
    <n v="8.1999999999999993"/>
    <n v="5.4130426819515548E-2"/>
    <n v="0.62850706554708213"/>
  </r>
  <r>
    <s v="STT"/>
    <n v="56"/>
    <d v="2009-03-06T00:00:00"/>
    <n v="29"/>
    <s v="Hemmer"/>
    <x v="4"/>
    <n v="35"/>
    <n v="17"/>
    <n v="25"/>
    <n v="14.75"/>
    <n v="2"/>
    <n v="1366.9855033932588"/>
    <n v="0.13669855033932587"/>
    <n v="478.44492618764053"/>
    <n v="4.7844492618764056E-2"/>
    <n v="8.8854057720561819E-2"/>
    <n v="11.49"/>
    <n v="0.54973322018959903"/>
    <n v="8.1999999999999993"/>
    <n v="0.72860327330860686"/>
    <n v="-0.17887005311900783"/>
  </r>
  <r>
    <s v="STT"/>
    <n v="380"/>
    <d v="2009-03-06T00:00:00"/>
    <n v="25"/>
    <s v="Parsons"/>
    <x v="4"/>
    <n v="100"/>
    <n v="12"/>
    <n v="17"/>
    <n v="10.25"/>
    <n v="2"/>
    <n v="660.12715633555524"/>
    <n v="6.6012715633555527E-2"/>
    <n v="660.12715633555524"/>
    <n v="6.6012715633555527E-2"/>
    <n v="0"/>
    <n v="11.49"/>
    <n v="0.75848610262955307"/>
    <n v="8.1999999999999993"/>
    <n v="0"/>
    <n v="0.75848610262955307"/>
  </r>
  <r>
    <s v="STT"/>
    <n v="380"/>
    <d v="2009-03-06T00:00:00"/>
    <n v="25"/>
    <s v="Parsons"/>
    <x v="2"/>
    <n v="100"/>
    <n v="5"/>
    <n v="15"/>
    <n v="6.25"/>
    <n v="2"/>
    <n v="245.43692606170259"/>
    <n v="2.4543692606170259E-2"/>
    <n v="245.43692606170259"/>
    <n v="2.4543692606170259E-2"/>
    <n v="0"/>
    <n v="6.51"/>
    <n v="0.15977943886616838"/>
    <n v="8.2509316770186327"/>
    <n v="0"/>
    <n v="0.15977943886616838"/>
  </r>
  <r>
    <s v="STT"/>
    <n v="380"/>
    <d v="2009-03-06T00:00:00"/>
    <n v="25"/>
    <s v="Parsons"/>
    <x v="8"/>
    <n v="60"/>
    <n v="45"/>
    <n v="43"/>
    <n v="33.25"/>
    <n v="2"/>
    <n v="6946.4540561687309"/>
    <n v="0.69464540561687305"/>
    <n v="4167.8724337012382"/>
    <n v="0.41678724337012379"/>
    <n v="0.27785816224674925"/>
    <n v="6.62"/>
    <n v="2.7591315511102197"/>
    <n v="8.3025000000000002"/>
    <n v="2.3069173920536357"/>
    <n v="0.45221415905658402"/>
  </r>
  <r>
    <s v="STT"/>
    <n v="380"/>
    <d v="2009-03-06T00:00:00"/>
    <n v="25"/>
    <s v="Parsons"/>
    <x v="2"/>
    <n v="100"/>
    <n v="7"/>
    <n v="17"/>
    <n v="7.75"/>
    <n v="2"/>
    <n v="377.38381751247391"/>
    <n v="3.7738381751247392E-2"/>
    <n v="377.38381751247391"/>
    <n v="3.7738381751247392E-2"/>
    <n v="0"/>
    <n v="6.51"/>
    <n v="0.24567686520062051"/>
    <n v="8.2509316770186327"/>
    <n v="0"/>
    <n v="0.24567686520062051"/>
  </r>
  <r>
    <s v="STT"/>
    <n v="380"/>
    <d v="2009-03-06T00:00:00"/>
    <n v="25"/>
    <s v="Parsons"/>
    <x v="3"/>
    <n v="100"/>
    <n v="8"/>
    <n v="16"/>
    <n v="8"/>
    <n v="2"/>
    <n v="402.12385965949352"/>
    <n v="4.0212385965949352E-2"/>
    <n v="402.12385965949352"/>
    <n v="4.0212385965949352E-2"/>
    <n v="0"/>
    <n v="5.78"/>
    <n v="0.23242759088318726"/>
    <n v="9.0675767918088734"/>
    <n v="0"/>
    <n v="0.23242759088318726"/>
  </r>
  <r>
    <s v="STT"/>
    <n v="380"/>
    <d v="2009-03-06T00:00:00"/>
    <n v="25"/>
    <s v="Parsons"/>
    <x v="3"/>
    <n v="100"/>
    <n v="5"/>
    <n v="22"/>
    <n v="8"/>
    <n v="2"/>
    <n v="402.12385965949352"/>
    <n v="4.0212385965949352E-2"/>
    <n v="402.12385965949352"/>
    <n v="4.0212385965949352E-2"/>
    <n v="0"/>
    <n v="5.78"/>
    <n v="0.23242759088318726"/>
    <n v="9.0675767918088734"/>
    <n v="0"/>
    <n v="0.23242759088318726"/>
  </r>
  <r>
    <s v="STT"/>
    <n v="380"/>
    <d v="2009-03-06T00:00:00"/>
    <n v="25"/>
    <s v="Parsons"/>
    <x v="3"/>
    <n v="100"/>
    <n v="5"/>
    <n v="20"/>
    <n v="7.5"/>
    <n v="2"/>
    <n v="353.42917352885172"/>
    <n v="3.5342917352885174E-2"/>
    <n v="353.42917352885172"/>
    <n v="3.5342917352885174E-2"/>
    <n v="0"/>
    <n v="5.78"/>
    <n v="0.20428206229967633"/>
    <n v="9.0675767918088734"/>
    <n v="0"/>
    <n v="0.20428206229967633"/>
  </r>
  <r>
    <s v="STT"/>
    <n v="380"/>
    <d v="2009-03-06T00:00:00"/>
    <n v="25"/>
    <s v="Parsons"/>
    <x v="3"/>
    <n v="100"/>
    <n v="3"/>
    <n v="11"/>
    <n v="4.25"/>
    <n v="2"/>
    <n v="113.49003461093127"/>
    <n v="1.1349003461093127E-2"/>
    <n v="113.49003461093127"/>
    <n v="1.1349003461093127E-2"/>
    <n v="0"/>
    <n v="5.78"/>
    <n v="6.5597240005118282E-2"/>
    <n v="9.0675767918088734"/>
    <n v="0"/>
    <n v="6.5597240005118282E-2"/>
  </r>
  <r>
    <s v="STT"/>
    <n v="380"/>
    <d v="2009-03-06T00:00:00"/>
    <n v="25"/>
    <s v="Parsons"/>
    <x v="4"/>
    <n v="100"/>
    <n v="35"/>
    <n v="35"/>
    <n v="26.25"/>
    <n v="2"/>
    <n v="4329.5073757284335"/>
    <n v="0.43295073757284336"/>
    <n v="4329.5073757284335"/>
    <n v="0.43295073757284336"/>
    <n v="0"/>
    <n v="11.49"/>
    <n v="4.9746039747119699"/>
    <n v="8.1999999999999993"/>
    <n v="0"/>
    <n v="4.9746039747119699"/>
  </r>
  <r>
    <s v="STT"/>
    <n v="380"/>
    <d v="2009-03-06T00:00:00"/>
    <n v="25"/>
    <s v="Parsons"/>
    <x v="31"/>
    <n v="80"/>
    <n v="10"/>
    <n v="30"/>
    <n v="12.5"/>
    <n v="1"/>
    <n v="490.87385212340519"/>
    <n v="4.9087385212340517E-2"/>
    <n v="392.69908169872417"/>
    <n v="3.9269908169872414E-2"/>
    <n v="9.8174770424681035E-3"/>
    <n v="5.78"/>
    <n v="0.22698006922186256"/>
    <n v="9.1613793103448273"/>
    <n v="8.9941631056652607E-2"/>
    <n v="0.13703843816520994"/>
  </r>
  <r>
    <s v="STT"/>
    <n v="380"/>
    <d v="2009-03-06T00:00:00"/>
    <n v="25"/>
    <s v="Parsons"/>
    <x v="2"/>
    <n v="100"/>
    <n v="16"/>
    <n v="21"/>
    <n v="13.25"/>
    <n v="2"/>
    <n v="1103.0917204917162"/>
    <n v="0.11030917204917162"/>
    <n v="1103.0917204917162"/>
    <n v="0.11030917204917162"/>
    <n v="0"/>
    <n v="6.51"/>
    <n v="0.71811271004010724"/>
    <n v="8.2509316770186327"/>
    <n v="0"/>
    <n v="0.71811271004010724"/>
  </r>
  <r>
    <s v="STT"/>
    <n v="380"/>
    <d v="2009-03-06T00:00:00"/>
    <n v="25"/>
    <s v="Parsons"/>
    <x v="2"/>
    <n v="70"/>
    <n v="20"/>
    <n v="26"/>
    <n v="16.5"/>
    <n v="2"/>
    <n v="1710.5971998796424"/>
    <n v="0.17105971998796424"/>
    <n v="1197.4180399157497"/>
    <n v="0.11974180399157497"/>
    <n v="5.1317915996389268E-2"/>
    <n v="6.51"/>
    <n v="0.77951914398515298"/>
    <n v="8.2509316770186327"/>
    <n v="0.42342061869318942"/>
    <n v="0.35609852529196356"/>
  </r>
  <r>
    <s v="STT"/>
    <n v="380"/>
    <d v="2009-03-06T00:00:00"/>
    <n v="25"/>
    <s v="Parsons"/>
    <x v="2"/>
    <n v="100"/>
    <n v="12"/>
    <n v="15"/>
    <n v="9.75"/>
    <n v="2"/>
    <n v="597.29530326375937"/>
    <n v="5.9729530326375936E-2"/>
    <n v="597.29530326375937"/>
    <n v="5.9729530326375936E-2"/>
    <n v="0"/>
    <n v="6.51"/>
    <n v="0.38883924242470735"/>
    <n v="8.2509316770186327"/>
    <n v="0"/>
    <n v="0.38883924242470735"/>
  </r>
  <r>
    <s v="STT"/>
    <n v="380"/>
    <d v="2009-03-06T00:00:00"/>
    <n v="25"/>
    <s v="Parsons"/>
    <x v="31"/>
    <n v="70"/>
    <n v="15"/>
    <n v="30"/>
    <n v="15"/>
    <n v="1"/>
    <n v="706.85834705770344"/>
    <n v="7.0685834705770348E-2"/>
    <n v="494.80084294039239"/>
    <n v="4.9480084294039238E-2"/>
    <n v="2.120575041173111E-2"/>
    <n v="5.78"/>
    <n v="0.2859948872195468"/>
    <n v="9.1613793103448273"/>
    <n v="0.19427392308236968"/>
    <n v="9.1720964137177119E-2"/>
  </r>
  <r>
    <s v="STT"/>
    <n v="380"/>
    <d v="2009-03-06T00:00:00"/>
    <n v="25"/>
    <s v="Parsons"/>
    <x v="31"/>
    <n v="100"/>
    <n v="5"/>
    <n v="18"/>
    <n v="7"/>
    <n v="1"/>
    <n v="153.93804002589985"/>
    <n v="1.5393804002589986E-2"/>
    <n v="153.93804002589985"/>
    <n v="1.5393804002589986E-2"/>
    <n v="0"/>
    <n v="5.78"/>
    <n v="8.8976187134970117E-2"/>
    <n v="9.1613793103448273"/>
    <n v="0"/>
    <n v="8.8976187134970117E-2"/>
  </r>
  <r>
    <s v="STT"/>
    <n v="380"/>
    <d v="2009-03-06T00:00:00"/>
    <n v="25"/>
    <s v="Parsons"/>
    <x v="31"/>
    <n v="100"/>
    <n v="10"/>
    <n v="5"/>
    <n v="6.25"/>
    <n v="1"/>
    <n v="122.7184630308513"/>
    <n v="1.2271846303085129E-2"/>
    <n v="122.7184630308513"/>
    <n v="1.2271846303085129E-2"/>
    <n v="0"/>
    <n v="5.78"/>
    <n v="7.0931271631832049E-2"/>
    <n v="9.1613793103448273"/>
    <n v="0"/>
    <n v="7.0931271631832049E-2"/>
  </r>
  <r>
    <s v="STT"/>
    <n v="380"/>
    <d v="2009-03-06T00:00:00"/>
    <n v="25"/>
    <s v="Parsons"/>
    <x v="3"/>
    <n v="70"/>
    <n v="10"/>
    <n v="13"/>
    <n v="8.25"/>
    <n v="2"/>
    <n v="427.6492999699106"/>
    <n v="4.2764929996991059E-2"/>
    <n v="299.35450997893741"/>
    <n v="2.9935450997893742E-2"/>
    <n v="1.2829478999097317E-2"/>
    <n v="5.78"/>
    <n v="0.17302690676782584"/>
    <n v="9.0675767918088734"/>
    <n v="0.11633228602321417"/>
    <n v="5.6694620744611665E-2"/>
  </r>
  <r>
    <s v="STT"/>
    <n v="380"/>
    <d v="2009-03-06T00:00:00"/>
    <n v="25"/>
    <s v="Parsons"/>
    <x v="4"/>
    <n v="100"/>
    <n v="4"/>
    <n v="13"/>
    <n v="5.25"/>
    <n v="2"/>
    <n v="173.18029502913734"/>
    <n v="1.7318029502913734E-2"/>
    <n v="173.18029502913734"/>
    <n v="1.7318029502913734E-2"/>
    <n v="0"/>
    <n v="11.49"/>
    <n v="0.19898415898847879"/>
    <n v="8.1999999999999993"/>
    <n v="0"/>
    <n v="0.19898415898847879"/>
  </r>
  <r>
    <s v="STT"/>
    <n v="380"/>
    <d v="2009-03-06T00:00:00"/>
    <n v="25"/>
    <s v="Parsons"/>
    <x v="3"/>
    <n v="100"/>
    <n v="5"/>
    <n v="15"/>
    <n v="6.25"/>
    <n v="2"/>
    <n v="245.43692606170259"/>
    <n v="2.4543692606170259E-2"/>
    <n v="245.43692606170259"/>
    <n v="2.4543692606170259E-2"/>
    <n v="0"/>
    <n v="5.78"/>
    <n v="0.1418625432636641"/>
    <n v="9.0675767918088734"/>
    <n v="0"/>
    <n v="0.1418625432636641"/>
  </r>
  <r>
    <s v="STT"/>
    <n v="380"/>
    <d v="2009-03-06T00:00:00"/>
    <n v="25"/>
    <s v="Parsons"/>
    <x v="3"/>
    <n v="20"/>
    <n v="8"/>
    <n v="10"/>
    <n v="6.5"/>
    <n v="2"/>
    <n v="265.46457922833753"/>
    <n v="2.6546457922833753E-2"/>
    <n v="53.092915845667505"/>
    <n v="5.3092915845667507E-3"/>
    <n v="2.1237166338267003E-2"/>
    <n v="5.78"/>
    <n v="3.0687705358795822E-2"/>
    <n v="9.0675767918088734"/>
    <n v="0.1925696366126545"/>
    <n v="-0.16188193125385869"/>
  </r>
  <r>
    <s v="STT"/>
    <n v="380"/>
    <d v="2009-03-06T00:00:00"/>
    <n v="25"/>
    <s v="Parsons"/>
    <x v="1"/>
    <n v="70"/>
    <n v="10"/>
    <n v="26"/>
    <n v="11.5"/>
    <n v="3"/>
    <n v="1246.4268853117503"/>
    <n v="0.12464268853117504"/>
    <n v="872.49881971822515"/>
    <n v="8.7249881971822513E-2"/>
    <n v="3.7392806559352523E-2"/>
    <n v="5.15"/>
    <n v="0.44933689215488598"/>
    <n v="11.257627118644068"/>
    <n v="0.42095427316477874"/>
    <n v="2.8382618990107245E-2"/>
  </r>
  <r>
    <s v="STT"/>
    <n v="380"/>
    <d v="2009-03-06T00:00:00"/>
    <n v="25"/>
    <s v="Parsons"/>
    <x v="1"/>
    <n v="60"/>
    <n v="22"/>
    <n v="27"/>
    <n v="17.75"/>
    <n v="3"/>
    <n v="2969.3941062649028"/>
    <n v="0.29693941062649026"/>
    <n v="1781.6364637589415"/>
    <n v="0.17816364637589416"/>
    <n v="0.11877576425059611"/>
    <n v="5.15"/>
    <n v="0.917542778835855"/>
    <n v="11.257627118644068"/>
    <n v="1.3371332646651855"/>
    <n v="-0.41959048582933045"/>
  </r>
  <r>
    <s v="STT"/>
    <n v="380"/>
    <d v="2009-03-06T00:00:00"/>
    <n v="25"/>
    <s v="Parsons"/>
    <x v="9"/>
    <n v="70"/>
    <n v="10"/>
    <n v="13"/>
    <n v="8.25"/>
    <n v="3"/>
    <n v="641.47394995486593"/>
    <n v="6.4147394995486592E-2"/>
    <n v="449.03176496840609"/>
    <n v="4.4903176496840606E-2"/>
    <n v="1.9244218498645986E-2"/>
    <n v="10.71"/>
    <n v="0.48091302028116295"/>
    <n v="8.1999999999999993"/>
    <n v="0.15780259168889707"/>
    <n v="0.32311042859226591"/>
  </r>
  <r>
    <s v="STT"/>
    <n v="380"/>
    <d v="2009-03-06T00:00:00"/>
    <n v="25"/>
    <s v="Parsons"/>
    <x v="31"/>
    <n v="60"/>
    <n v="5"/>
    <n v="22"/>
    <n v="8"/>
    <n v="1"/>
    <n v="201.06192982974676"/>
    <n v="2.0106192982974676E-2"/>
    <n v="120.63715789784806"/>
    <n v="1.2063715789784806E-2"/>
    <n v="8.0424771931898696E-3"/>
    <n v="5.78"/>
    <n v="6.9728277264956187E-2"/>
    <n v="9.1613793103448273"/>
    <n v="7.3680184161609805E-2"/>
    <n v="-3.9519068966536175E-3"/>
  </r>
  <r>
    <s v="STT"/>
    <n v="380"/>
    <d v="2009-03-06T00:00:00"/>
    <n v="25"/>
    <s v="Parsons"/>
    <x v="31"/>
    <n v="80"/>
    <n v="12"/>
    <n v="5"/>
    <n v="7.25"/>
    <n v="1"/>
    <n v="165.1299638543135"/>
    <n v="1.6512996385431349E-2"/>
    <n v="132.1039710834508"/>
    <n v="1.321039710834508E-2"/>
    <n v="3.3025992770862687E-3"/>
    <n v="5.78"/>
    <n v="7.6356095286234563E-2"/>
    <n v="9.1613793103448273"/>
    <n v="3.0256364687457925E-2"/>
    <n v="4.6099730598776638E-2"/>
  </r>
  <r>
    <s v="STT"/>
    <n v="380"/>
    <d v="2009-03-06T00:00:00"/>
    <n v="25"/>
    <s v="Parsons"/>
    <x v="3"/>
    <n v="100"/>
    <n v="5"/>
    <n v="22"/>
    <n v="8"/>
    <n v="2"/>
    <n v="402.12385965949352"/>
    <n v="4.0212385965949352E-2"/>
    <n v="402.12385965949352"/>
    <n v="4.0212385965949352E-2"/>
    <n v="0"/>
    <n v="5.78"/>
    <n v="0.23242759088318726"/>
    <n v="9.0675767918088734"/>
    <n v="0"/>
    <n v="0.23242759088318726"/>
  </r>
  <r>
    <s v="STT"/>
    <n v="380"/>
    <d v="2009-03-06T00:00:00"/>
    <n v="25"/>
    <s v="Parsons"/>
    <x v="9"/>
    <n v="40"/>
    <n v="20"/>
    <n v="25"/>
    <n v="16.25"/>
    <n v="3"/>
    <n v="2488.7304302656644"/>
    <n v="0.24887304302656643"/>
    <n v="995.4921721062658"/>
    <n v="9.9549217210626581E-2"/>
    <n v="0.14932382581593984"/>
    <n v="10.71"/>
    <n v="1.0661721163258107"/>
    <n v="8.1999999999999993"/>
    <n v="1.2244553716907065"/>
    <n v="-0.15828325536489585"/>
  </r>
  <r>
    <s v="STT"/>
    <n v="380"/>
    <d v="2009-03-06T00:00:00"/>
    <n v="25"/>
    <s v="Parsons"/>
    <x v="3"/>
    <n v="100"/>
    <n v="2"/>
    <n v="15"/>
    <n v="4.75"/>
    <n v="2"/>
    <n v="141.7643684932394"/>
    <n v="1.417643684932394E-2"/>
    <n v="141.7643684932394"/>
    <n v="1.417643684932394E-2"/>
    <n v="0"/>
    <n v="5.78"/>
    <n v="8.1939804989092382E-2"/>
    <n v="9.0675767918088734"/>
    <n v="0"/>
    <n v="8.1939804989092382E-2"/>
  </r>
  <r>
    <s v="STT"/>
    <n v="380"/>
    <d v="2009-03-06T00:00:00"/>
    <n v="25"/>
    <s v="Parsons"/>
    <x v="3"/>
    <n v="100"/>
    <n v="2"/>
    <n v="10"/>
    <n v="3.5"/>
    <n v="2"/>
    <n v="76.969020012949926"/>
    <n v="7.696902001294993E-3"/>
    <n v="76.969020012949926"/>
    <n v="7.696902001294993E-3"/>
    <n v="0"/>
    <n v="5.78"/>
    <n v="4.4488093567485058E-2"/>
    <n v="9.0675767918088734"/>
    <n v="0"/>
    <n v="4.4488093567485058E-2"/>
  </r>
  <r>
    <s v="STT"/>
    <n v="380"/>
    <d v="2009-03-06T00:00:00"/>
    <n v="25"/>
    <s v="Parsons"/>
    <x v="8"/>
    <n v="20"/>
    <n v="60"/>
    <n v="95"/>
    <n v="53.75"/>
    <n v="2"/>
    <n v="18152.515051523522"/>
    <n v="1.8152515051523521"/>
    <n v="3630.5030103047047"/>
    <n v="0.36305030103047048"/>
    <n v="1.4522012041218817"/>
    <n v="6.62"/>
    <n v="2.4033929928217148"/>
    <n v="8.3025000000000002"/>
    <n v="12.056900497221923"/>
    <n v="-9.6535075044002081"/>
  </r>
  <r>
    <s v="STT"/>
    <n v="380"/>
    <d v="2009-03-06T00:00:00"/>
    <n v="25"/>
    <s v="Parsons"/>
    <x v="6"/>
    <n v="100"/>
    <n v="7"/>
    <n v="11"/>
    <n v="6.25"/>
    <n v="2"/>
    <n v="245.43692606170259"/>
    <n v="2.4543692606170259E-2"/>
    <n v="245.43692606170259"/>
    <n v="2.4543692606170259E-2"/>
    <n v="0"/>
    <n v="4.05"/>
    <n v="9.9401955054989541E-2"/>
    <n v="8.104694792715291"/>
    <n v="0"/>
    <n v="9.9401955054989541E-2"/>
  </r>
  <r>
    <s v="STT"/>
    <n v="380"/>
    <d v="2009-03-06T00:00:00"/>
    <n v="25"/>
    <s v="Parsons"/>
    <x v="3"/>
    <n v="60"/>
    <n v="17"/>
    <n v="5"/>
    <n v="9.75"/>
    <n v="2"/>
    <n v="597.29530326375937"/>
    <n v="5.9729530326375936E-2"/>
    <n v="358.37718195825562"/>
    <n v="3.5837718195825562E-2"/>
    <n v="2.3891812130550374E-2"/>
    <n v="5.78"/>
    <n v="0.20714201117187175"/>
    <n v="9.0675767918088734"/>
    <n v="0.21664084118923629"/>
    <n v="-9.4988300173645401E-3"/>
  </r>
  <r>
    <s v="STT"/>
    <n v="380"/>
    <d v="2009-03-06T00:00:00"/>
    <n v="25"/>
    <s v="Parsons"/>
    <x v="4"/>
    <n v="20"/>
    <n v="37"/>
    <n v="75"/>
    <n v="37.25"/>
    <n v="2"/>
    <n v="8718.3123127933741"/>
    <n v="0.87183123127933737"/>
    <n v="1743.6624625586749"/>
    <n v="0.1743662462558675"/>
    <n v="0.69746498502346987"/>
    <n v="11.49"/>
    <n v="2.0034681694799175"/>
    <n v="8.1999999999999993"/>
    <n v="5.7192128771924526"/>
    <n v="-3.7157447077125352"/>
  </r>
  <r>
    <s v="STT"/>
    <n v="380"/>
    <d v="2009-03-06T00:00:00"/>
    <n v="25"/>
    <s v="Parsons"/>
    <x v="3"/>
    <n v="100"/>
    <n v="10"/>
    <n v="8"/>
    <n v="7"/>
    <n v="2"/>
    <n v="307.8760800517997"/>
    <n v="3.0787608005179972E-2"/>
    <n v="307.8760800517997"/>
    <n v="3.0787608005179972E-2"/>
    <n v="0"/>
    <n v="5.78"/>
    <n v="0.17795237426994023"/>
    <n v="9.0675767918088734"/>
    <n v="0"/>
    <n v="0.17795237426994023"/>
  </r>
  <r>
    <s v="STT"/>
    <n v="380"/>
    <d v="2009-03-06T00:00:00"/>
    <n v="25"/>
    <s v="Parsons"/>
    <x v="3"/>
    <n v="100"/>
    <n v="5"/>
    <n v="15"/>
    <n v="6.25"/>
    <n v="2"/>
    <n v="245.43692606170259"/>
    <n v="2.4543692606170259E-2"/>
    <n v="245.43692606170259"/>
    <n v="2.4543692606170259E-2"/>
    <n v="0"/>
    <n v="5.78"/>
    <n v="0.1418625432636641"/>
    <n v="9.0675767918088734"/>
    <n v="0"/>
    <n v="0.1418625432636641"/>
  </r>
  <r>
    <s v="STT"/>
    <n v="380"/>
    <d v="2009-03-06T00:00:00"/>
    <n v="25"/>
    <s v="Parsons"/>
    <x v="2"/>
    <n v="90"/>
    <n v="7"/>
    <n v="21"/>
    <n v="8.75"/>
    <n v="2"/>
    <n v="481.05637508093707"/>
    <n v="4.8105637508093706E-2"/>
    <n v="432.95073757284337"/>
    <n v="4.3295073757284336E-2"/>
    <n v="4.8105637508093699E-3"/>
    <n v="6.51"/>
    <n v="0.28185093015992102"/>
    <n v="8.2509316770186327"/>
    <n v="3.9691632835870599E-2"/>
    <n v="0.24215929732405042"/>
  </r>
  <r>
    <s v="STT"/>
    <n v="380"/>
    <d v="2009-03-06T00:00:00"/>
    <n v="25"/>
    <s v="Parsons"/>
    <x v="4"/>
    <n v="70"/>
    <n v="13"/>
    <n v="15"/>
    <n v="10.25"/>
    <n v="2"/>
    <n v="660.12715633555524"/>
    <n v="6.6012715633555527E-2"/>
    <n v="462.08900943488862"/>
    <n v="4.6208900943488861E-2"/>
    <n v="1.9803814690066666E-2"/>
    <n v="11.49"/>
    <n v="0.53094027184068704"/>
    <n v="8.1999999999999993"/>
    <n v="0.16239128045854664"/>
    <n v="0.36854899138214037"/>
  </r>
  <r>
    <s v="STT"/>
    <n v="380"/>
    <d v="2009-03-06T00:00:00"/>
    <n v="25"/>
    <s v="Parsons"/>
    <x v="31"/>
    <n v="100"/>
    <n v="5"/>
    <n v="22"/>
    <n v="8"/>
    <n v="1"/>
    <n v="201.06192982974676"/>
    <n v="2.0106192982974676E-2"/>
    <n v="201.06192982974676"/>
    <n v="2.0106192982974676E-2"/>
    <n v="0"/>
    <n v="5.78"/>
    <n v="0.11621379544159363"/>
    <n v="9.1613793103448273"/>
    <n v="0"/>
    <n v="0.11621379544159363"/>
  </r>
  <r>
    <s v="STT"/>
    <n v="380"/>
    <d v="2009-03-06T00:00:00"/>
    <n v="25"/>
    <s v="Parsons"/>
    <x v="31"/>
    <n v="100"/>
    <n v="5"/>
    <n v="10"/>
    <n v="5"/>
    <n v="1"/>
    <n v="78.539816339744831"/>
    <n v="7.8539816339744835E-3"/>
    <n v="78.539816339744831"/>
    <n v="7.8539816339744835E-3"/>
    <n v="0"/>
    <n v="5.78"/>
    <n v="4.5396013844372515E-2"/>
    <n v="9.1613793103448273"/>
    <n v="0"/>
    <n v="4.5396013844372515E-2"/>
  </r>
  <r>
    <s v="STT"/>
    <n v="380"/>
    <d v="2009-03-06T00:00:00"/>
    <n v="25"/>
    <s v="Parsons"/>
    <x v="5"/>
    <n v="100"/>
    <n v="3"/>
    <n v="10"/>
    <n v="4"/>
    <n v="1"/>
    <n v="50.26548245743669"/>
    <n v="5.0265482457436689E-3"/>
    <n v="50.26548245743669"/>
    <n v="5.0265482457436689E-3"/>
    <n v="0"/>
    <n v="1.93"/>
    <n v="9.7012381142852801E-3"/>
    <n v="8.104694792715291"/>
    <n v="0"/>
    <n v="9.7012381142852801E-3"/>
  </r>
  <r>
    <s v="STT"/>
    <n v="380"/>
    <d v="2009-03-06T00:00:00"/>
    <n v="25"/>
    <s v="Parsons"/>
    <x v="11"/>
    <n v="100"/>
    <n v="10"/>
    <n v="10"/>
    <n v="7.5"/>
    <n v="3"/>
    <n v="530.14376029327764"/>
    <n v="5.3014376029327764E-2"/>
    <n v="530.14376029327764"/>
    <n v="5.3014376029327764E-2"/>
    <n v="0"/>
    <n v="1.86"/>
    <n v="9.8606739414549643E-2"/>
    <n v="12.651428571428571"/>
    <n v="0"/>
    <n v="9.8606739414549643E-2"/>
  </r>
  <r>
    <s v="STT"/>
    <n v="380"/>
    <d v="2009-03-06T00:00:00"/>
    <n v="25"/>
    <s v="Parsons"/>
    <x v="4"/>
    <n v="90"/>
    <n v="11"/>
    <n v="13"/>
    <n v="8.75"/>
    <n v="2"/>
    <n v="481.05637508093707"/>
    <n v="4.8105637508093706E-2"/>
    <n v="432.95073757284337"/>
    <n v="4.3295073757284336E-2"/>
    <n v="4.8105637508093699E-3"/>
    <n v="11.49"/>
    <n v="0.49746039747119702"/>
    <n v="8.1999999999999993"/>
    <n v="3.944662275663683E-2"/>
    <n v="0.45801377471456017"/>
  </r>
  <r>
    <s v="STT"/>
    <n v="8"/>
    <d v="2009-03-06T00:00:00"/>
    <n v="36"/>
    <s v="Parsons"/>
    <x v="17"/>
    <n v="100"/>
    <n v="11"/>
    <n v="2"/>
    <n v="6"/>
    <n v="2"/>
    <n v="226.1946710584651"/>
    <n v="2.2619467105846509E-2"/>
    <n v="226.1946710584651"/>
    <n v="2.2619467105846509E-2"/>
    <n v="0"/>
    <n v="5.23"/>
    <n v="0.11829981296357725"/>
    <n v="8.461146496815287"/>
    <n v="0"/>
    <n v="0.11829981296357725"/>
  </r>
  <r>
    <s v="STT"/>
    <n v="8"/>
    <d v="2009-03-06T00:00:00"/>
    <n v="36"/>
    <s v="Parsons"/>
    <x v="14"/>
    <n v="80"/>
    <n v="8"/>
    <n v="13"/>
    <n v="7.25"/>
    <n v="2"/>
    <n v="330.259927708627"/>
    <n v="3.3025992770862697E-2"/>
    <n v="264.2079421669016"/>
    <n v="2.642079421669016E-2"/>
    <n v="6.6051985541725373E-3"/>
    <n v="5.86"/>
    <n v="0.15482585410980435"/>
    <n v="8.461146496815287"/>
    <n v="5.5887552607406361E-2"/>
    <n v="9.8938301502397991E-2"/>
  </r>
  <r>
    <s v="STT"/>
    <n v="8"/>
    <d v="2009-03-06T00:00:00"/>
    <n v="36"/>
    <s v="Parsons"/>
    <x v="2"/>
    <n v="40"/>
    <n v="23"/>
    <n v="37"/>
    <n v="20.75"/>
    <n v="2"/>
    <n v="2705.3039738225107"/>
    <n v="0.27053039738225104"/>
    <n v="1082.1215895290043"/>
    <n v="0.10821215895290043"/>
    <n v="0.16231823842935061"/>
    <n v="6.51"/>
    <n v="0.70446115478338178"/>
    <n v="8.2509316770186327"/>
    <n v="1.3392766952145922"/>
    <n v="-0.63481554043121047"/>
  </r>
  <r>
    <s v="STT"/>
    <n v="8"/>
    <d v="2009-03-06T00:00:00"/>
    <n v="36"/>
    <s v="Parsons"/>
    <x v="8"/>
    <n v="60"/>
    <n v="17"/>
    <n v="17"/>
    <n v="12.75"/>
    <n v="2"/>
    <n v="1021.4103114983815"/>
    <n v="0.10214103114983815"/>
    <n v="612.84618689902891"/>
    <n v="6.1284618689902891E-2"/>
    <n v="4.0856412459935258E-2"/>
    <n v="6.62"/>
    <n v="0.40570417572715717"/>
    <n v="8.3025000000000002"/>
    <n v="0.33921036444861247"/>
    <n v="6.6493811278544701E-2"/>
  </r>
  <r>
    <s v="STT"/>
    <n v="8"/>
    <d v="2009-03-06T00:00:00"/>
    <n v="36"/>
    <s v="Parsons"/>
    <x v="6"/>
    <n v="50"/>
    <n v="5"/>
    <n v="17"/>
    <n v="6.75"/>
    <n v="2"/>
    <n v="286.27763055836988"/>
    <n v="2.8627763055836988E-2"/>
    <n v="143.13881527918494"/>
    <n v="1.4313881527918494E-2"/>
    <n v="1.4313881527918494E-2"/>
    <n v="4.05"/>
    <n v="5.7971220188069897E-2"/>
    <n v="8.104694792715291"/>
    <n v="0.11600964108286461"/>
    <n v="-5.8038420894794718E-2"/>
  </r>
  <r>
    <s v="STT"/>
    <n v="8"/>
    <d v="2009-03-06T00:00:00"/>
    <n v="36"/>
    <s v="Parsons"/>
    <x v="17"/>
    <n v="90"/>
    <n v="5"/>
    <n v="10"/>
    <n v="5"/>
    <n v="2"/>
    <n v="157.07963267948966"/>
    <n v="1.5707963267948967E-2"/>
    <n v="141.37166941154069"/>
    <n v="1.4137166941154069E-2"/>
    <n v="1.5707963267948977E-3"/>
    <n v="5.23"/>
    <n v="7.3937383102235785E-2"/>
    <n v="8.461146496815287"/>
    <n v="1.3290737837670969E-2"/>
    <n v="6.0646645264564814E-2"/>
  </r>
  <r>
    <s v="STT"/>
    <n v="8"/>
    <d v="2009-03-06T00:00:00"/>
    <n v="36"/>
    <s v="Parsons"/>
    <x v="3"/>
    <n v="100"/>
    <n v="5"/>
    <n v="11"/>
    <n v="5.25"/>
    <n v="2"/>
    <n v="173.18029502913734"/>
    <n v="1.7318029502913734E-2"/>
    <n v="173.18029502913734"/>
    <n v="1.7318029502913734E-2"/>
    <n v="0"/>
    <n v="5.78"/>
    <n v="0.10009821052684138"/>
    <n v="9.0675767918088734"/>
    <n v="0"/>
    <n v="0.10009821052684138"/>
  </r>
  <r>
    <s v="STT"/>
    <n v="8"/>
    <d v="2009-03-06T00:00:00"/>
    <n v="36"/>
    <s v="Parsons"/>
    <x v="17"/>
    <n v="80"/>
    <n v="4"/>
    <n v="10"/>
    <n v="4.5"/>
    <n v="2"/>
    <n v="127.23450247038662"/>
    <n v="1.2723450247038661E-2"/>
    <n v="101.7876019763093"/>
    <n v="1.0178760197630931E-2"/>
    <n v="2.5446900494077301E-3"/>
    <n v="5.23"/>
    <n v="5.3234915833609772E-2"/>
    <n v="8.461146496815287"/>
    <n v="2.1530995297026935E-2"/>
    <n v="3.1703920536582837E-2"/>
  </r>
  <r>
    <s v="STT"/>
    <n v="376"/>
    <d v="2009-03-07T00:00:00"/>
    <n v="34"/>
    <s v="Hemmer"/>
    <x v="9"/>
    <n v="90"/>
    <n v="13"/>
    <n v="17"/>
    <n v="10.75"/>
    <n v="3"/>
    <n v="1089.1509030914115"/>
    <n v="0.10891509030914115"/>
    <n v="980.23581278227039"/>
    <n v="9.8023581278227037E-2"/>
    <n v="1.0891509030914112E-2"/>
    <n v="10.71"/>
    <n v="1.0498325554898116"/>
    <n v="8.1999999999999993"/>
    <n v="8.9310374053495706E-2"/>
    <n v="0.96052218143631585"/>
  </r>
  <r>
    <s v="STT"/>
    <n v="376"/>
    <d v="2009-03-07T00:00:00"/>
    <n v="34"/>
    <s v="Hemmer"/>
    <x v="17"/>
    <n v="100"/>
    <n v="6"/>
    <n v="10"/>
    <n v="5.5"/>
    <n v="2"/>
    <n v="190.06635554218249"/>
    <n v="1.9006635554218249E-2"/>
    <n v="190.06635554218249"/>
    <n v="1.9006635554218249E-2"/>
    <n v="0"/>
    <n v="5.23"/>
    <n v="9.9404703948561449E-2"/>
    <n v="8.461146496815287"/>
    <n v="0"/>
    <n v="9.9404703948561449E-2"/>
  </r>
  <r>
    <s v="STT"/>
    <n v="376"/>
    <d v="2009-03-07T00:00:00"/>
    <n v="34"/>
    <s v="Hemmer"/>
    <x v="2"/>
    <n v="90"/>
    <n v="15"/>
    <n v="32"/>
    <n v="15.5"/>
    <n v="2"/>
    <n v="1509.5352700498956"/>
    <n v="0.15095352700498957"/>
    <n v="1358.581743044906"/>
    <n v="0.1358581743044906"/>
    <n v="1.5095352700498971E-2"/>
    <n v="6.51"/>
    <n v="0.88443671472223373"/>
    <n v="8.2509316770186327"/>
    <n v="0.12455072377231571"/>
    <n v="0.75988599094991804"/>
  </r>
  <r>
    <s v="STT"/>
    <n v="376"/>
    <d v="2009-03-07T00:00:00"/>
    <n v="34"/>
    <s v="Hemmer"/>
    <x v="2"/>
    <n v="90"/>
    <n v="12"/>
    <n v="22"/>
    <n v="11.5"/>
    <n v="2"/>
    <n v="830.95125687450025"/>
    <n v="8.3095125687450019E-2"/>
    <n v="747.85613118705021"/>
    <n v="7.4785613118705019E-2"/>
    <n v="8.3095125687450005E-3"/>
    <n v="6.51"/>
    <n v="0.48685434140276967"/>
    <n v="8.2509316770186327"/>
    <n v="6.8561220474042589E-2"/>
    <n v="0.41829312092872706"/>
  </r>
  <r>
    <s v="STT"/>
    <n v="376"/>
    <d v="2009-03-07T00:00:00"/>
    <n v="34"/>
    <s v="Hemmer"/>
    <x v="1"/>
    <n v="90"/>
    <n v="11"/>
    <n v="11"/>
    <n v="8.25"/>
    <n v="3"/>
    <n v="641.47394995486593"/>
    <n v="6.4147394995486592E-2"/>
    <n v="577.32655495937934"/>
    <n v="5.773265549593793E-2"/>
    <n v="6.414739499548662E-3"/>
    <n v="5.15"/>
    <n v="0.29732317580408035"/>
    <n v="11.257627118644068"/>
    <n v="7.2214745349156298E-2"/>
    <n v="0.22510843045492407"/>
  </r>
  <r>
    <s v="STT"/>
    <n v="376"/>
    <d v="2009-03-07T00:00:00"/>
    <n v="34"/>
    <s v="Hemmer"/>
    <x v="2"/>
    <n v="100"/>
    <n v="3"/>
    <n v="11"/>
    <n v="4.25"/>
    <n v="2"/>
    <n v="113.49003461093127"/>
    <n v="1.1349003461093127E-2"/>
    <n v="113.49003461093127"/>
    <n v="1.1349003461093127E-2"/>
    <n v="0"/>
    <n v="6.51"/>
    <n v="7.3882012531716251E-2"/>
    <n v="8.2509316770186327"/>
    <n v="0"/>
    <n v="7.3882012531716251E-2"/>
  </r>
  <r>
    <s v="STT"/>
    <n v="376"/>
    <d v="2009-03-07T00:00:00"/>
    <n v="34"/>
    <s v="Hemmer"/>
    <x v="3"/>
    <n v="100"/>
    <n v="12"/>
    <n v="16"/>
    <n v="10"/>
    <n v="2"/>
    <n v="628.31853071795865"/>
    <n v="6.2831853071795868E-2"/>
    <n v="628.31853071795865"/>
    <n v="6.2831853071795868E-2"/>
    <n v="0"/>
    <n v="5.78"/>
    <n v="0.36316811075498012"/>
    <n v="9.0675767918088734"/>
    <n v="0"/>
    <n v="0.36316811075498012"/>
  </r>
  <r>
    <s v="STT"/>
    <n v="376"/>
    <d v="2009-03-07T00:00:00"/>
    <n v="34"/>
    <s v="Hemmer"/>
    <x v="1"/>
    <n v="90"/>
    <n v="6"/>
    <n v="12"/>
    <n v="6"/>
    <n v="3"/>
    <n v="339.29200658769764"/>
    <n v="3.3929200658769768E-2"/>
    <n v="305.36280592892791"/>
    <n v="3.0536280592892793E-2"/>
    <n v="3.3929200658769747E-3"/>
    <n v="5.15"/>
    <n v="0.15726184505339788"/>
    <n v="11.257627118644068"/>
    <n v="3.8196228945008251E-2"/>
    <n v="0.11906561610838963"/>
  </r>
  <r>
    <s v="STT"/>
    <n v="376"/>
    <d v="2009-03-07T00:00:00"/>
    <n v="34"/>
    <s v="Hemmer"/>
    <x v="5"/>
    <n v="90"/>
    <n v="2"/>
    <n v="11"/>
    <n v="3.75"/>
    <n v="1"/>
    <n v="44.178646691106465"/>
    <n v="4.4178646691106467E-3"/>
    <n v="39.760782021995823"/>
    <n v="3.9760782021995827E-3"/>
    <n v="4.4178646691106407E-4"/>
    <n v="1.93"/>
    <n v="7.6738309302451947E-3"/>
    <n v="8.104694792715291"/>
    <n v="3.5805444778661873E-3"/>
    <n v="4.0932864523790073E-3"/>
  </r>
  <r>
    <s v="STT"/>
    <n v="376"/>
    <d v="2009-03-07T00:00:00"/>
    <n v="34"/>
    <s v="Hemmer"/>
    <x v="2"/>
    <n v="80"/>
    <n v="26"/>
    <n v="65"/>
    <n v="29.25"/>
    <n v="2"/>
    <n v="5375.6577293738346"/>
    <n v="0.5375657729373835"/>
    <n v="4300.5261834990679"/>
    <n v="0.43005261834990677"/>
    <n v="0.10751315458747673"/>
    <n v="6.51"/>
    <n v="2.799642545457893"/>
    <n v="8.2509316770186327"/>
    <n v="0.88708369288201294"/>
    <n v="1.9125588525758801"/>
  </r>
  <r>
    <s v="STT"/>
    <n v="376"/>
    <d v="2009-03-07T00:00:00"/>
    <n v="34"/>
    <s v="Hemmer"/>
    <x v="17"/>
    <n v="90"/>
    <n v="10"/>
    <n v="23"/>
    <n v="10.75"/>
    <n v="2"/>
    <n v="726.1006020609409"/>
    <n v="7.261006020609409E-2"/>
    <n v="653.49054185484681"/>
    <n v="6.5349054185484687E-2"/>
    <n v="7.2610060206094035E-3"/>
    <n v="5.23"/>
    <n v="0.34177555339008492"/>
    <n v="8.461146496815287"/>
    <n v="6.1436435654633963E-2"/>
    <n v="0.28033911773545095"/>
  </r>
  <r>
    <s v="STT"/>
    <n v="376"/>
    <d v="2009-03-07T00:00:00"/>
    <n v="34"/>
    <s v="Hemmer"/>
    <x v="7"/>
    <n v="60"/>
    <n v="12"/>
    <n v="16"/>
    <n v="10"/>
    <n v="2"/>
    <n v="628.31853071795865"/>
    <n v="6.2831853071795868E-2"/>
    <n v="376.9911184307752"/>
    <n v="3.7699111843077518E-2"/>
    <n v="2.513274122871835E-2"/>
    <n v="9.1999999999999993"/>
    <n v="0.34683182895631315"/>
    <n v="8.1999999999999993"/>
    <n v="0.20608847807549044"/>
    <n v="0.14074335088082271"/>
  </r>
  <r>
    <s v="STT"/>
    <n v="376"/>
    <d v="2009-03-07T00:00:00"/>
    <n v="34"/>
    <s v="Hemmer"/>
    <x v="2"/>
    <n v="25"/>
    <n v="20"/>
    <n v="35"/>
    <n v="18.75"/>
    <n v="2"/>
    <n v="2208.9323345553235"/>
    <n v="0.22089323345553236"/>
    <n v="552.23308363883086"/>
    <n v="5.5223308363883089E-2"/>
    <n v="0.16566992509164927"/>
    <n v="6.51"/>
    <n v="0.35950373744887892"/>
    <n v="8.2509316770186327"/>
    <n v="1.366931232867993"/>
    <n v="-1.007427495419114"/>
  </r>
  <r>
    <s v="STT"/>
    <n v="376"/>
    <d v="2009-03-07T00:00:00"/>
    <n v="34"/>
    <s v="Hemmer"/>
    <x v="17"/>
    <n v="100"/>
    <n v="2"/>
    <n v="17"/>
    <n v="5.25"/>
    <n v="2"/>
    <n v="173.18029502913734"/>
    <n v="1.7318029502913734E-2"/>
    <n v="173.18029502913734"/>
    <n v="1.7318029502913734E-2"/>
    <n v="0"/>
    <n v="5.23"/>
    <n v="9.0573294300238832E-2"/>
    <n v="8.461146496815287"/>
    <n v="0"/>
    <n v="9.0573294300238832E-2"/>
  </r>
  <r>
    <s v="STT"/>
    <n v="376"/>
    <d v="2009-03-07T00:00:00"/>
    <n v="34"/>
    <s v="Hemmer"/>
    <x v="17"/>
    <n v="100"/>
    <n v="10"/>
    <n v="15"/>
    <n v="8.75"/>
    <n v="2"/>
    <n v="481.05637508093707"/>
    <n v="4.8105637508093706E-2"/>
    <n v="481.05637508093707"/>
    <n v="4.8105637508093706E-2"/>
    <n v="0"/>
    <n v="5.23"/>
    <n v="0.2515924841673301"/>
    <n v="8.461146496815287"/>
    <n v="0"/>
    <n v="0.2515924841673301"/>
  </r>
  <r>
    <s v="STT"/>
    <n v="376"/>
    <d v="2009-03-07T00:00:00"/>
    <n v="34"/>
    <s v="Hemmer"/>
    <x v="2"/>
    <n v="60"/>
    <n v="15"/>
    <n v="40"/>
    <n v="17.5"/>
    <n v="2"/>
    <n v="1924.2255003237483"/>
    <n v="0.19242255003237482"/>
    <n v="1154.535300194249"/>
    <n v="0.11545353001942489"/>
    <n v="7.6969020012949932E-2"/>
    <n v="6.51"/>
    <n v="0.75160248042645605"/>
    <n v="8.2509316770186327"/>
    <n v="0.6350661253739297"/>
    <n v="0.11653635505252635"/>
  </r>
  <r>
    <s v="STT"/>
    <n v="376"/>
    <d v="2009-03-07T00:00:00"/>
    <n v="34"/>
    <s v="Hemmer"/>
    <x v="8"/>
    <n v="10"/>
    <n v="10"/>
    <n v="45"/>
    <n v="16.25"/>
    <n v="2"/>
    <n v="1659.1536201771096"/>
    <n v="0.16591536201771095"/>
    <n v="165.91536201771098"/>
    <n v="1.6591536201771097E-2"/>
    <n v="0.14932382581593986"/>
    <n v="6.62"/>
    <n v="0.10983596965572466"/>
    <n v="8.3025000000000002"/>
    <n v="1.2397610638368408"/>
    <n v="-1.1299250941811161"/>
  </r>
  <r>
    <s v="STT"/>
    <n v="376"/>
    <d v="2009-03-07T00:00:00"/>
    <n v="34"/>
    <s v="Hemmer"/>
    <x v="2"/>
    <n v="90"/>
    <n v="3"/>
    <n v="13"/>
    <n v="4.75"/>
    <n v="2"/>
    <n v="141.7643684932394"/>
    <n v="1.417643684932394E-2"/>
    <n v="127.58793164391547"/>
    <n v="1.2758793164391546E-2"/>
    <n v="1.4176436849323935E-3"/>
    <n v="6.51"/>
    <n v="8.3059743500188965E-2"/>
    <n v="8.2509316770186327"/>
    <n v="1.1696881186734107E-2"/>
    <n v="7.1362862313454858E-2"/>
  </r>
  <r>
    <s v="STT"/>
    <n v="376"/>
    <d v="2009-03-07T00:00:00"/>
    <n v="34"/>
    <s v="Hemmer"/>
    <x v="3"/>
    <n v="100"/>
    <n v="2"/>
    <n v="12"/>
    <n v="4"/>
    <n v="2"/>
    <n v="100.53096491487338"/>
    <n v="1.0053096491487338E-2"/>
    <n v="100.53096491487338"/>
    <n v="1.0053096491487338E-2"/>
    <n v="0"/>
    <n v="5.78"/>
    <n v="5.8106897720796816E-2"/>
    <n v="9.0675767918088734"/>
    <n v="0"/>
    <n v="5.8106897720796816E-2"/>
  </r>
  <r>
    <s v="STT"/>
    <n v="376"/>
    <d v="2009-03-07T00:00:00"/>
    <n v="34"/>
    <s v="Hemmer"/>
    <x v="17"/>
    <n v="90"/>
    <n v="8"/>
    <n v="12"/>
    <n v="7"/>
    <n v="2"/>
    <n v="307.8760800517997"/>
    <n v="3.0787608005179972E-2"/>
    <n v="277.08847204661976"/>
    <n v="2.7708847204661977E-2"/>
    <n v="3.0787608005179955E-3"/>
    <n v="5.23"/>
    <n v="0.14491727088038214"/>
    <n v="8.461146496815287"/>
    <n v="2.6049846161835064E-2"/>
    <n v="0.11886742471854708"/>
  </r>
  <r>
    <s v="STT"/>
    <n v="376"/>
    <d v="2009-03-07T00:00:00"/>
    <n v="34"/>
    <s v="Hemmer"/>
    <x v="17"/>
    <n v="85"/>
    <n v="5"/>
    <n v="10"/>
    <n v="5"/>
    <n v="2"/>
    <n v="157.07963267948966"/>
    <n v="1.5707963267948967E-2"/>
    <n v="133.51768777756621"/>
    <n v="1.3351768777756621E-2"/>
    <n v="2.3561944901923457E-3"/>
    <n v="5.23"/>
    <n v="6.9829750707667129E-2"/>
    <n v="8.461146496815287"/>
    <n v="1.9936106756506446E-2"/>
    <n v="4.9893643951160679E-2"/>
  </r>
  <r>
    <s v="STT"/>
    <n v="376"/>
    <d v="2009-03-07T00:00:00"/>
    <n v="34"/>
    <s v="Hemmer"/>
    <x v="3"/>
    <n v="100"/>
    <n v="13"/>
    <n v="17"/>
    <n v="10.75"/>
    <n v="2"/>
    <n v="726.1006020609409"/>
    <n v="7.261006020609409E-2"/>
    <n v="726.1006020609409"/>
    <n v="7.261006020609409E-2"/>
    <n v="0"/>
    <n v="5.78"/>
    <n v="0.41968614799122383"/>
    <n v="9.0675767918088734"/>
    <n v="0"/>
    <n v="0.41968614799122383"/>
  </r>
  <r>
    <s v="STT"/>
    <n v="376"/>
    <d v="2009-03-07T00:00:00"/>
    <n v="34"/>
    <s v="Hemmer"/>
    <x v="17"/>
    <n v="90"/>
    <n v="7"/>
    <n v="6"/>
    <n v="5"/>
    <n v="2"/>
    <n v="157.07963267948966"/>
    <n v="1.5707963267948967E-2"/>
    <n v="141.37166941154069"/>
    <n v="1.4137166941154069E-2"/>
    <n v="1.5707963267948977E-3"/>
    <n v="5.23"/>
    <n v="7.3937383102235785E-2"/>
    <n v="8.461146496815287"/>
    <n v="1.3290737837670969E-2"/>
    <n v="6.0646645264564814E-2"/>
  </r>
  <r>
    <s v="STT"/>
    <n v="376"/>
    <d v="2009-03-07T00:00:00"/>
    <n v="34"/>
    <s v="Hemmer"/>
    <x v="9"/>
    <n v="90"/>
    <n v="7"/>
    <n v="13"/>
    <n v="6.75"/>
    <n v="3"/>
    <n v="429.41644583755487"/>
    <n v="4.2941644583755489E-2"/>
    <n v="386.4748012537994"/>
    <n v="3.864748012537994E-2"/>
    <n v="4.2941644583755489E-3"/>
    <n v="10.71"/>
    <n v="0.41391451214281921"/>
    <n v="8.1999999999999993"/>
    <n v="3.5212148558679497E-2"/>
    <n v="0.37870236358413972"/>
  </r>
  <r>
    <s v="STT"/>
    <n v="376"/>
    <d v="2009-03-07T00:00:00"/>
    <n v="34"/>
    <s v="Hemmer"/>
    <x v="2"/>
    <n v="90"/>
    <n v="4"/>
    <n v="11"/>
    <n v="4.75"/>
    <n v="2"/>
    <n v="141.7643684932394"/>
    <n v="1.417643684932394E-2"/>
    <n v="127.58793164391547"/>
    <n v="1.2758793164391546E-2"/>
    <n v="1.4176436849323935E-3"/>
    <n v="6.51"/>
    <n v="8.3059743500188965E-2"/>
    <n v="8.2509316770186327"/>
    <n v="1.1696881186734107E-2"/>
    <n v="7.1362862313454858E-2"/>
  </r>
  <r>
    <s v="STT"/>
    <n v="376"/>
    <d v="2009-03-07T00:00:00"/>
    <n v="34"/>
    <s v="Hemmer"/>
    <x v="2"/>
    <n v="85"/>
    <n v="40"/>
    <n v="45"/>
    <n v="31.25"/>
    <n v="2"/>
    <n v="6135.9231515425645"/>
    <n v="0.6135923151542565"/>
    <n v="5215.5346788111801"/>
    <n v="0.521553467881118"/>
    <n v="9.2038847273138491E-2"/>
    <n v="6.51"/>
    <n v="3.3953130759060781"/>
    <n v="8.2509316770186327"/>
    <n v="0.75940624048221839"/>
    <n v="2.6359068354238597"/>
  </r>
  <r>
    <s v="STT"/>
    <n v="376"/>
    <d v="2009-03-07T00:00:00"/>
    <n v="34"/>
    <s v="Hemmer"/>
    <x v="17"/>
    <n v="100"/>
    <n v="12"/>
    <n v="13"/>
    <n v="9.25"/>
    <n v="2"/>
    <n v="537.60504284555338"/>
    <n v="5.3760504284555338E-2"/>
    <n v="537.60504284555338"/>
    <n v="5.3760504284555338E-2"/>
    <n v="0"/>
    <n v="5.23"/>
    <n v="0.28116743740822442"/>
    <n v="8.461146496815287"/>
    <n v="0"/>
    <n v="0.28116743740822442"/>
  </r>
  <r>
    <s v="STT"/>
    <n v="376"/>
    <d v="2009-03-07T00:00:00"/>
    <n v="34"/>
    <s v="Hemmer"/>
    <x v="3"/>
    <n v="75"/>
    <n v="12"/>
    <n v="22"/>
    <n v="11.5"/>
    <n v="2"/>
    <n v="830.95125687450025"/>
    <n v="8.3095125687450019E-2"/>
    <n v="623.21344265587516"/>
    <n v="6.2321344265587518E-2"/>
    <n v="2.0773781421862501E-2"/>
    <n v="5.78"/>
    <n v="0.36021736985509589"/>
    <n v="9.0675767918088734"/>
    <n v="0.18836785829899075"/>
    <n v="0.17184951155610514"/>
  </r>
  <r>
    <s v="STT"/>
    <n v="376"/>
    <d v="2009-03-07T00:00:00"/>
    <n v="34"/>
    <s v="Hemmer"/>
    <x v="8"/>
    <n v="10"/>
    <n v="25"/>
    <n v="60"/>
    <n v="27.5"/>
    <n v="2"/>
    <n v="4751.6588885545625"/>
    <n v="0.47516588885545624"/>
    <n v="475.16588885545627"/>
    <n v="4.7516588885545628E-2"/>
    <n v="0.42764929996991063"/>
    <n v="6.62"/>
    <n v="0.31455981842231207"/>
    <n v="8.3025000000000002"/>
    <n v="3.5505583130001832"/>
    <n v="-3.235998494577871"/>
  </r>
  <r>
    <s v="STT"/>
    <n v="376"/>
    <d v="2009-03-07T00:00:00"/>
    <n v="34"/>
    <s v="Hemmer"/>
    <x v="22"/>
    <n v="15"/>
    <n v="5"/>
    <n v="20"/>
    <n v="7.5"/>
    <n v="3"/>
    <n v="530.14376029327764"/>
    <n v="5.3014376029327764E-2"/>
    <n v="79.521564043991646"/>
    <n v="7.9521564043991654E-3"/>
    <n v="4.5062219624928596E-2"/>
    <n v="4.09"/>
    <n v="3.2524319693992589E-2"/>
    <n v="6.1216589861751149"/>
    <n v="0.27585554170394078"/>
    <n v="-0.24333122200994819"/>
  </r>
  <r>
    <s v="STT"/>
    <n v="376"/>
    <d v="2009-03-07T00:00:00"/>
    <n v="34"/>
    <s v="Hemmer"/>
    <x v="8"/>
    <n v="20"/>
    <n v="15"/>
    <n v="32"/>
    <n v="15.5"/>
    <n v="2"/>
    <n v="1509.5352700498956"/>
    <n v="0.15095352700498957"/>
    <n v="301.90705400997916"/>
    <n v="3.0190705400997917E-2"/>
    <n v="0.12076282160399165"/>
    <n v="6.62"/>
    <n v="0.19986246975460623"/>
    <n v="8.3025000000000002"/>
    <n v="1.0026333263671408"/>
    <n v="-0.80277085661253456"/>
  </r>
  <r>
    <s v="STT"/>
    <n v="376"/>
    <d v="2009-03-07T00:00:00"/>
    <n v="34"/>
    <s v="Hemmer"/>
    <x v="17"/>
    <n v="90"/>
    <n v="2"/>
    <n v="10"/>
    <n v="3.5"/>
    <n v="2"/>
    <n v="76.969020012949926"/>
    <n v="7.696902001294993E-3"/>
    <n v="69.272118011654939"/>
    <n v="6.9272118011654941E-3"/>
    <n v="7.6969020012949887E-4"/>
    <n v="5.23"/>
    <n v="3.6229317720095536E-2"/>
    <n v="8.461146496815287"/>
    <n v="6.5124615404587661E-3"/>
    <n v="2.9716856179636771E-2"/>
  </r>
  <r>
    <s v="STT"/>
    <n v="376"/>
    <d v="2009-03-07T00:00:00"/>
    <n v="34"/>
    <s v="Hemmer"/>
    <x v="8"/>
    <n v="90"/>
    <n v="15"/>
    <n v="40"/>
    <n v="17.5"/>
    <n v="2"/>
    <n v="1924.2255003237483"/>
    <n v="0.19242255003237482"/>
    <n v="1731.8029502913735"/>
    <n v="0.17318029502913734"/>
    <n v="1.924225500323748E-2"/>
    <n v="6.62"/>
    <n v="1.1464535530928892"/>
    <n v="8.3025000000000002"/>
    <n v="0.15975882216437917"/>
    <n v="0.98669473092851001"/>
  </r>
  <r>
    <s v="STT"/>
    <n v="376"/>
    <d v="2009-03-07T00:00:00"/>
    <n v="34"/>
    <s v="Hemmer"/>
    <x v="2"/>
    <n v="100"/>
    <n v="2"/>
    <n v="12"/>
    <n v="4"/>
    <n v="2"/>
    <n v="100.53096491487338"/>
    <n v="1.0053096491487338E-2"/>
    <n v="100.53096491487338"/>
    <n v="1.0053096491487338E-2"/>
    <n v="0"/>
    <n v="6.51"/>
    <n v="6.5445658159582573E-2"/>
    <n v="8.2509316770186327"/>
    <n v="0"/>
    <n v="6.5445658159582573E-2"/>
  </r>
  <r>
    <s v="STT"/>
    <n v="376"/>
    <d v="2009-03-07T00:00:00"/>
    <n v="34"/>
    <s v="Hemmer"/>
    <x v="2"/>
    <n v="15"/>
    <n v="10"/>
    <n v="26"/>
    <n v="11.5"/>
    <n v="2"/>
    <n v="830.95125687450025"/>
    <n v="8.3095125687450019E-2"/>
    <n v="124.64268853117503"/>
    <n v="1.2464268853117503E-2"/>
    <n v="7.0630856834332512E-2"/>
    <n v="6.51"/>
    <n v="8.1142390233794937E-2"/>
    <n v="8.2509316770186327"/>
    <n v="0.58277037402936216"/>
    <n v="-0.50162798379556728"/>
  </r>
  <r>
    <s v="STT"/>
    <n v="376"/>
    <d v="2009-03-07T00:00:00"/>
    <n v="34"/>
    <s v="Hemmer"/>
    <x v="3"/>
    <n v="90"/>
    <n v="7"/>
    <n v="12"/>
    <n v="6.5"/>
    <n v="2"/>
    <n v="265.46457922833753"/>
    <n v="2.6546457922833753E-2"/>
    <n v="238.91812130550377"/>
    <n v="2.3891812130550378E-2"/>
    <n v="2.6546457922833749E-3"/>
    <n v="5.78"/>
    <n v="0.13809467411458118"/>
    <n v="9.0675767918088734"/>
    <n v="2.4071204576581809E-2"/>
    <n v="0.11402346953799937"/>
  </r>
  <r>
    <s v="STT"/>
    <n v="376"/>
    <d v="2009-03-07T00:00:00"/>
    <n v="34"/>
    <s v="Hemmer"/>
    <x v="2"/>
    <n v="75"/>
    <n v="30"/>
    <n v="55"/>
    <n v="28.75"/>
    <n v="2"/>
    <n v="5193.4453554656266"/>
    <n v="0.51934453554656268"/>
    <n v="3895.0840165992199"/>
    <n v="0.38950840165992201"/>
    <n v="0.12983613388664067"/>
    <n v="6.51"/>
    <n v="2.5356996948060924"/>
    <n v="8.2509316770186327"/>
    <n v="1.0712690699069158"/>
    <n v="1.4644306248991765"/>
  </r>
  <r>
    <s v="STT"/>
    <n v="376"/>
    <d v="2009-03-07T00:00:00"/>
    <n v="34"/>
    <s v="Hemmer"/>
    <x v="7"/>
    <n v="90"/>
    <n v="2"/>
    <n v="18"/>
    <n v="5.5"/>
    <n v="2"/>
    <n v="190.06635554218249"/>
    <n v="1.9006635554218249E-2"/>
    <n v="171.05971998796426"/>
    <n v="1.7105971998796425E-2"/>
    <n v="1.9006635554218235E-3"/>
    <n v="9.1999999999999993"/>
    <n v="0.1573749423889271"/>
    <n v="8.1999999999999993"/>
    <n v="1.5585441154458951E-2"/>
    <n v="0.14178950123446815"/>
  </r>
  <r>
    <s v="STT"/>
    <n v="376"/>
    <d v="2009-03-07T00:00:00"/>
    <n v="34"/>
    <s v="Hemmer"/>
    <x v="2"/>
    <n v="90"/>
    <n v="2"/>
    <n v="14"/>
    <n v="4.5"/>
    <n v="2"/>
    <n v="127.23450247038662"/>
    <n v="1.2723450247038661E-2"/>
    <n v="114.51105222334796"/>
    <n v="1.1451105222334796E-2"/>
    <n v="1.2723450247038651E-3"/>
    <n v="6.51"/>
    <n v="7.4546694997399521E-2"/>
    <n v="8.2509316770186327"/>
    <n v="1.0498031868426174E-2"/>
    <n v="6.4048663128973352E-2"/>
  </r>
  <r>
    <s v="STT"/>
    <n v="376"/>
    <d v="2009-03-07T00:00:00"/>
    <n v="34"/>
    <s v="Hemmer"/>
    <x v="7"/>
    <n v="90"/>
    <n v="2"/>
    <n v="11"/>
    <n v="3.75"/>
    <n v="2"/>
    <n v="88.35729338221293"/>
    <n v="8.8357293382212935E-3"/>
    <n v="79.521564043991646"/>
    <n v="7.9521564043991654E-3"/>
    <n v="8.8357293382212813E-4"/>
    <n v="9.1999999999999993"/>
    <n v="7.3159838920472314E-2"/>
    <n v="8.1999999999999993"/>
    <n v="7.24529805734145E-3"/>
    <n v="6.5914540863130866E-2"/>
  </r>
  <r>
    <s v="STT"/>
    <n v="376"/>
    <d v="2009-03-07T00:00:00"/>
    <n v="34"/>
    <s v="Hemmer"/>
    <x v="3"/>
    <n v="90"/>
    <n v="5"/>
    <n v="13"/>
    <n v="5.75"/>
    <n v="2"/>
    <n v="207.73781421862506"/>
    <n v="2.0773781421862505E-2"/>
    <n v="186.96403279676255"/>
    <n v="1.8696403279676255E-2"/>
    <n v="2.0773781421862501E-3"/>
    <n v="5.78"/>
    <n v="0.10806521095652875"/>
    <n v="9.0675767918088734"/>
    <n v="1.8836785829899075E-2"/>
    <n v="8.9228425126629679E-2"/>
  </r>
  <r>
    <s v="STT"/>
    <n v="376"/>
    <d v="2009-03-07T00:00:00"/>
    <n v="34"/>
    <s v="Hemmer"/>
    <x v="1"/>
    <n v="50"/>
    <n v="10"/>
    <n v="11"/>
    <n v="7.75"/>
    <n v="3"/>
    <n v="566.07572626871081"/>
    <n v="5.6607572626871078E-2"/>
    <n v="283.0378631343554"/>
    <n v="2.8303786313435539E-2"/>
    <n v="2.8303786313435539E-2"/>
    <n v="5.15"/>
    <n v="0.14576449951419304"/>
    <n v="11.257627118644068"/>
    <n v="0.31863347236243872"/>
    <n v="-0.17286897284824568"/>
  </r>
  <r>
    <s v="STT"/>
    <n v="376"/>
    <d v="2009-03-07T00:00:00"/>
    <n v="34"/>
    <s v="Hemmer"/>
    <x v="8"/>
    <n v="10"/>
    <n v="10"/>
    <n v="50"/>
    <n v="17.5"/>
    <n v="2"/>
    <n v="1924.2255003237483"/>
    <n v="0.19242255003237482"/>
    <n v="192.42255003237483"/>
    <n v="1.9242255003237483E-2"/>
    <n v="0.17318029502913734"/>
    <n v="6.62"/>
    <n v="0.12738372812143214"/>
    <n v="8.3025000000000002"/>
    <n v="1.4378293994794129"/>
    <n v="-1.3104456713579808"/>
  </r>
  <r>
    <s v="STT"/>
    <n v="376"/>
    <d v="2009-03-07T00:00:00"/>
    <n v="34"/>
    <s v="Hemmer"/>
    <x v="8"/>
    <n v="40"/>
    <n v="7"/>
    <n v="20"/>
    <n v="8.5"/>
    <n v="2"/>
    <n v="453.9601384437251"/>
    <n v="4.5396013844372508E-2"/>
    <n v="181.58405537749005"/>
    <n v="1.8158405537749004E-2"/>
    <n v="2.7237608306623504E-2"/>
    <n v="6.62"/>
    <n v="0.1202086446598984"/>
    <n v="8.3025000000000002"/>
    <n v="0.22614024296574164"/>
    <n v="-0.10593159830584324"/>
  </r>
  <r>
    <s v="STT"/>
    <n v="376"/>
    <d v="2009-03-07T00:00:00"/>
    <n v="34"/>
    <s v="Hemmer"/>
    <x v="7"/>
    <n v="40"/>
    <n v="2"/>
    <n v="20"/>
    <n v="6"/>
    <n v="2"/>
    <n v="226.1946710584651"/>
    <n v="2.2619467105846509E-2"/>
    <n v="90.477868423386042"/>
    <n v="9.0477868423386038E-3"/>
    <n v="1.3571680263507906E-2"/>
    <n v="9.1999999999999993"/>
    <n v="8.3239638949515152E-2"/>
    <n v="8.1999999999999993"/>
    <n v="0.11128777816076482"/>
    <n v="-2.804813921124967E-2"/>
  </r>
  <r>
    <s v="STT"/>
    <n v="376"/>
    <d v="2009-03-07T00:00:00"/>
    <n v="34"/>
    <s v="Hemmer"/>
    <x v="18"/>
    <n v="100"/>
    <n v="6"/>
    <n v="16"/>
    <n v="7"/>
    <n v="1"/>
    <n v="153.93804002589985"/>
    <n v="1.5393804002589986E-2"/>
    <n v="153.93804002589985"/>
    <n v="1.5393804002589986E-2"/>
    <n v="0"/>
    <n v="4.2699999999999996"/>
    <n v="6.5731543091059233E-2"/>
    <n v="6.8298200514138809"/>
    <n v="0"/>
    <n v="6.5731543091059233E-2"/>
  </r>
  <r>
    <s v="STT"/>
    <n v="376"/>
    <d v="2009-03-07T00:00:00"/>
    <n v="34"/>
    <s v="Hemmer"/>
    <x v="3"/>
    <n v="100"/>
    <n v="1"/>
    <n v="12"/>
    <n v="3.5"/>
    <n v="2"/>
    <n v="76.969020012949926"/>
    <n v="7.696902001294993E-3"/>
    <n v="76.969020012949926"/>
    <n v="7.696902001294993E-3"/>
    <n v="0"/>
    <n v="5.78"/>
    <n v="4.4488093567485058E-2"/>
    <n v="9.0675767918088734"/>
    <n v="0"/>
    <n v="4.4488093567485058E-2"/>
  </r>
  <r>
    <s v="STT"/>
    <n v="376"/>
    <d v="2009-03-07T00:00:00"/>
    <n v="34"/>
    <s v="Hemmer"/>
    <x v="5"/>
    <n v="100"/>
    <n v="8"/>
    <n v="17"/>
    <n v="8.25"/>
    <n v="1"/>
    <n v="213.8246499849553"/>
    <n v="2.138246499849553E-2"/>
    <n v="213.8246499849553"/>
    <n v="2.138246499849553E-2"/>
    <n v="0"/>
    <n v="1.93"/>
    <n v="4.1268157447096374E-2"/>
    <n v="8.104694792715291"/>
    <n v="0"/>
    <n v="4.1268157447096374E-2"/>
  </r>
  <r>
    <s v="STT"/>
    <n v="376"/>
    <d v="2009-03-07T00:00:00"/>
    <n v="34"/>
    <s v="Hemmer"/>
    <x v="8"/>
    <n v="40"/>
    <n v="3"/>
    <n v="25"/>
    <n v="7.75"/>
    <n v="2"/>
    <n v="377.38381751247391"/>
    <n v="3.7738381751247392E-2"/>
    <n v="150.95352700498958"/>
    <n v="1.5095352700498959E-2"/>
    <n v="2.2643029050748435E-2"/>
    <n v="6.62"/>
    <n v="9.9931234877303113E-2"/>
    <n v="8.3025000000000002"/>
    <n v="0.18799374869383889"/>
    <n v="-8.8062513816535778E-2"/>
  </r>
  <r>
    <s v="STT"/>
    <n v="376"/>
    <d v="2009-03-07T00:00:00"/>
    <n v="34"/>
    <s v="Hemmer"/>
    <x v="17"/>
    <n v="85"/>
    <n v="6"/>
    <n v="18"/>
    <n v="7.5"/>
    <n v="2"/>
    <n v="353.42917352885172"/>
    <n v="3.5342917352885174E-2"/>
    <n v="300.41479749952396"/>
    <n v="3.0041479749952395E-2"/>
    <n v="5.3014376029327792E-3"/>
    <n v="5.23"/>
    <n v="0.15711693909225102"/>
    <n v="8.461146496815287"/>
    <n v="4.4856240202139519E-2"/>
    <n v="0.1122606988901115"/>
  </r>
  <r>
    <s v="STT"/>
    <n v="376"/>
    <d v="2009-03-07T00:00:00"/>
    <n v="34"/>
    <s v="Hemmer"/>
    <x v="2"/>
    <n v="25"/>
    <n v="15"/>
    <n v="30"/>
    <n v="15"/>
    <n v="2"/>
    <n v="1413.7166941154069"/>
    <n v="0.1413716694115407"/>
    <n v="353.42917352885172"/>
    <n v="3.5342917352885174E-2"/>
    <n v="0.10602875205865553"/>
    <n v="6.51"/>
    <n v="0.23008239196728247"/>
    <n v="8.2509316770186327"/>
    <n v="0.87483598903551552"/>
    <n v="-0.64475359706823299"/>
  </r>
  <r>
    <s v="STT"/>
    <n v="376"/>
    <d v="2009-03-07T00:00:00"/>
    <n v="34"/>
    <s v="Hemmer"/>
    <x v="8"/>
    <n v="75"/>
    <n v="45"/>
    <n v="65"/>
    <n v="38.75"/>
    <n v="2"/>
    <n v="9434.5954378118477"/>
    <n v="0.9434595437811848"/>
    <n v="7075.9465783588857"/>
    <n v="0.7075946578358886"/>
    <n v="0.2358648859452962"/>
    <n v="6.62"/>
    <n v="4.6842766348735827"/>
    <n v="8.3025000000000002"/>
    <n v="1.9582682155608218"/>
    <n v="2.7260084193127607"/>
  </r>
  <r>
    <s v="STT"/>
    <n v="376"/>
    <d v="2009-03-07T00:00:00"/>
    <n v="34"/>
    <s v="Hemmer"/>
    <x v="14"/>
    <n v="90"/>
    <n v="8"/>
    <n v="18"/>
    <n v="8.5"/>
    <n v="2"/>
    <n v="453.9601384437251"/>
    <n v="4.5396013844372508E-2"/>
    <n v="408.56412459935262"/>
    <n v="4.0856412459935265E-2"/>
    <n v="4.5396013844372432E-3"/>
    <n v="5.86"/>
    <n v="0.23941857701522068"/>
    <n v="8.461146496815287"/>
    <n v="3.841023235086901E-2"/>
    <n v="0.20100834466435166"/>
  </r>
  <r>
    <s v="STT"/>
    <n v="376"/>
    <d v="2009-03-07T00:00:00"/>
    <n v="34"/>
    <s v="Hemmer"/>
    <x v="3"/>
    <n v="90"/>
    <n v="3"/>
    <n v="10"/>
    <n v="4"/>
    <n v="2"/>
    <n v="100.53096491487338"/>
    <n v="1.0053096491487338E-2"/>
    <n v="90.477868423386042"/>
    <n v="9.0477868423386038E-3"/>
    <n v="1.0053096491487341E-3"/>
    <n v="5.78"/>
    <n v="5.229620794871713E-2"/>
    <n v="9.0675767918088734"/>
    <n v="9.115722443202582E-3"/>
    <n v="4.3180485505514551E-2"/>
  </r>
  <r>
    <s v="STT"/>
    <n v="376"/>
    <d v="2009-03-07T00:00:00"/>
    <n v="34"/>
    <s v="Hemmer"/>
    <x v="5"/>
    <n v="80"/>
    <n v="10"/>
    <n v="22"/>
    <n v="10.5"/>
    <n v="1"/>
    <n v="346.36059005827468"/>
    <n v="3.4636059005827467E-2"/>
    <n v="277.08847204661976"/>
    <n v="2.7708847204661977E-2"/>
    <n v="6.9272118011654907E-3"/>
    <n v="1.93"/>
    <n v="5.3478075104997615E-2"/>
    <n v="8.104694792715291"/>
    <n v="5.6142937412941865E-2"/>
    <n v="-2.6648623079442504E-3"/>
  </r>
  <r>
    <s v="STT"/>
    <n v="376"/>
    <d v="2009-03-07T00:00:00"/>
    <n v="34"/>
    <s v="Hemmer"/>
    <x v="8"/>
    <n v="80"/>
    <n v="10"/>
    <n v="20"/>
    <n v="10"/>
    <n v="2"/>
    <n v="628.31853071795865"/>
    <n v="6.2831853071795868E-2"/>
    <n v="502.65482457436696"/>
    <n v="5.0265482457436693E-2"/>
    <n v="1.2566370614359175E-2"/>
    <n v="6.62"/>
    <n v="0.33275749386823089"/>
    <n v="8.3025000000000002"/>
    <n v="0.10433229202571705"/>
    <n v="0.22842520184251386"/>
  </r>
  <r>
    <s v="STT"/>
    <n v="376"/>
    <d v="2009-03-07T00:00:00"/>
    <n v="34"/>
    <s v="Hemmer"/>
    <x v="6"/>
    <n v="90"/>
    <n v="6"/>
    <n v="18"/>
    <n v="7.5"/>
    <n v="2"/>
    <n v="353.42917352885172"/>
    <n v="3.5342917352885174E-2"/>
    <n v="318.08625617596658"/>
    <n v="3.1808625617596661E-2"/>
    <n v="3.5342917352885125E-3"/>
    <n v="4.05"/>
    <n v="0.12882493375126647"/>
    <n v="8.104694792715291"/>
    <n v="2.8644355822929499E-2"/>
    <n v="0.10018057792833697"/>
  </r>
  <r>
    <s v="STT"/>
    <n v="376"/>
    <d v="2009-03-07T00:00:00"/>
    <n v="34"/>
    <s v="Hemmer"/>
    <x v="2"/>
    <n v="75"/>
    <n v="5"/>
    <n v="15"/>
    <n v="6.25"/>
    <n v="2"/>
    <n v="245.43692606170259"/>
    <n v="2.4543692606170259E-2"/>
    <n v="184.07769454627694"/>
    <n v="1.8407769454627694E-2"/>
    <n v="6.1359231515425647E-3"/>
    <n v="6.51"/>
    <n v="0.11983457914962628"/>
    <n v="8.2509316770186327"/>
    <n v="5.0627082698814545E-2"/>
    <n v="6.9207496450811729E-2"/>
  </r>
  <r>
    <s v="STT"/>
    <n v="376"/>
    <d v="2009-03-07T00:00:00"/>
    <n v="34"/>
    <s v="Hemmer"/>
    <x v="8"/>
    <n v="50"/>
    <n v="25"/>
    <n v="30"/>
    <n v="20"/>
    <n v="2"/>
    <n v="2513.2741228718346"/>
    <n v="0.25132741228718347"/>
    <n v="1256.6370614359173"/>
    <n v="0.12566370614359174"/>
    <n v="0.12566370614359174"/>
    <n v="6.62"/>
    <n v="0.83189373467057726"/>
    <n v="8.3025000000000002"/>
    <n v="1.0433229202571703"/>
    <n v="-0.21142918558659307"/>
  </r>
  <r>
    <s v="STT"/>
    <n v="376"/>
    <d v="2009-03-07T00:00:00"/>
    <n v="34"/>
    <s v="Hemmer"/>
    <x v="3"/>
    <n v="90"/>
    <n v="15"/>
    <n v="10"/>
    <n v="10"/>
    <n v="2"/>
    <n v="628.31853071795865"/>
    <n v="6.2831853071795868E-2"/>
    <n v="565.48667764616278"/>
    <n v="5.6548667764616277E-2"/>
    <n v="6.283185307179591E-3"/>
    <n v="5.78"/>
    <n v="0.32685129967948212"/>
    <n v="9.0675767918088734"/>
    <n v="5.6973265270016164E-2"/>
    <n v="0.26987803440946595"/>
  </r>
  <r>
    <s v="STT"/>
    <n v="376"/>
    <d v="2009-03-07T00:00:00"/>
    <n v="34"/>
    <s v="Hemmer"/>
    <x v="4"/>
    <n v="100"/>
    <n v="1"/>
    <n v="15"/>
    <n v="4.25"/>
    <n v="2"/>
    <n v="113.49003461093127"/>
    <n v="1.1349003461093127E-2"/>
    <n v="113.49003461093127"/>
    <n v="1.1349003461093127E-2"/>
    <n v="0"/>
    <n v="11.49"/>
    <n v="0.13040004976796002"/>
    <n v="8.1999999999999993"/>
    <n v="0"/>
    <n v="0.13040004976796002"/>
  </r>
  <r>
    <s v="STT"/>
    <n v="376"/>
    <d v="2009-03-07T00:00:00"/>
    <n v="34"/>
    <s v="Hemmer"/>
    <x v="14"/>
    <n v="60"/>
    <n v="15"/>
    <n v="22"/>
    <n v="13"/>
    <n v="2"/>
    <n v="1061.8583169133501"/>
    <n v="0.10618583169133501"/>
    <n v="637.11499014801007"/>
    <n v="6.3711499014801012E-2"/>
    <n v="4.2474332676533999E-2"/>
    <n v="5.86"/>
    <n v="0.37334938422673397"/>
    <n v="8.461146496815287"/>
    <n v="0.3593815511306227"/>
    <n v="1.3967833096111271E-2"/>
  </r>
  <r>
    <s v="STT"/>
    <n v="376"/>
    <d v="2009-03-07T00:00:00"/>
    <n v="34"/>
    <s v="Hemmer"/>
    <x v="3"/>
    <n v="100"/>
    <n v="5"/>
    <n v="16"/>
    <n v="6.5"/>
    <n v="2"/>
    <n v="265.46457922833753"/>
    <n v="2.6546457922833753E-2"/>
    <n v="265.46457922833753"/>
    <n v="2.6546457922833753E-2"/>
    <n v="0"/>
    <n v="5.78"/>
    <n v="0.1534385267939791"/>
    <n v="9.0675767918088734"/>
    <n v="0"/>
    <n v="0.1534385267939791"/>
  </r>
  <r>
    <s v="STT"/>
    <n v="376"/>
    <d v="2009-03-07T00:00:00"/>
    <n v="34"/>
    <s v="Hemmer"/>
    <x v="5"/>
    <n v="90"/>
    <n v="12"/>
    <n v="25"/>
    <n v="12.25"/>
    <n v="1"/>
    <n v="471.43524757931834"/>
    <n v="4.7143524757931835E-2"/>
    <n v="424.29172282138654"/>
    <n v="4.2429172282138654E-2"/>
    <n v="4.7143524757931807E-3"/>
    <n v="1.93"/>
    <n v="8.1888302504527596E-2"/>
    <n v="8.104694792715291"/>
    <n v="3.8208387961585433E-2"/>
    <n v="4.3679914542942164E-2"/>
  </r>
  <r>
    <s v="STT"/>
    <n v="376"/>
    <d v="2009-03-07T00:00:00"/>
    <n v="34"/>
    <s v="Hemmer"/>
    <x v="4"/>
    <n v="80"/>
    <n v="5"/>
    <n v="25"/>
    <n v="8.75"/>
    <n v="2"/>
    <n v="481.05637508093707"/>
    <n v="4.8105637508093706E-2"/>
    <n v="384.84510006474966"/>
    <n v="3.8484510006474966E-2"/>
    <n v="9.6211275016187398E-3"/>
    <n v="11.49"/>
    <n v="0.44218701997439736"/>
    <n v="8.1999999999999993"/>
    <n v="7.889324551327366E-2"/>
    <n v="0.36329377446112371"/>
  </r>
  <r>
    <s v="STT"/>
    <n v="40"/>
    <d v="2009-03-07T00:00:00"/>
    <n v="26"/>
    <s v="Parsons"/>
    <x v="2"/>
    <n v="50"/>
    <n v="15"/>
    <n v="20"/>
    <n v="12.5"/>
    <n v="2"/>
    <n v="981.74770424681037"/>
    <n v="9.8174770424681035E-2"/>
    <n v="490.87385212340519"/>
    <n v="4.9087385212340517E-2"/>
    <n v="4.9087385212340517E-2"/>
    <n v="6.51"/>
    <n v="0.31955887773233677"/>
    <n v="8.2509316770186327"/>
    <n v="0.40501666159051636"/>
    <n v="-8.5457783858179592E-2"/>
  </r>
  <r>
    <s v="STT"/>
    <n v="40"/>
    <d v="2009-03-07T00:00:00"/>
    <n v="26"/>
    <s v="Parsons"/>
    <x v="8"/>
    <n v="40"/>
    <n v="6"/>
    <n v="15"/>
    <n v="6.75"/>
    <n v="2"/>
    <n v="286.27763055836988"/>
    <n v="2.8627763055836988E-2"/>
    <n v="114.51105222334796"/>
    <n v="1.1451105222334796E-2"/>
    <n v="1.7176657833502192E-2"/>
    <n v="6.62"/>
    <n v="7.5806316571856353E-2"/>
    <n v="8.3025000000000002"/>
    <n v="0.14260920166265195"/>
    <n v="-6.68028850907956E-2"/>
  </r>
  <r>
    <s v="STT"/>
    <n v="40"/>
    <d v="2009-03-07T00:00:00"/>
    <n v="26"/>
    <s v="Parsons"/>
    <x v="2"/>
    <n v="90"/>
    <n v="13"/>
    <n v="25"/>
    <n v="12.75"/>
    <n v="2"/>
    <n v="1021.4103114983815"/>
    <n v="0.10214103114983815"/>
    <n v="919.26928034854336"/>
    <n v="9.1926928034854333E-2"/>
    <n v="1.0214103114983816E-2"/>
    <n v="6.51"/>
    <n v="0.59844430150690164"/>
    <n v="8.2509316770186327"/>
    <n v="8.4275866943754663E-2"/>
    <n v="0.51416843456314698"/>
  </r>
  <r>
    <s v="STT"/>
    <n v="40"/>
    <d v="2009-03-07T00:00:00"/>
    <n v="26"/>
    <s v="Parsons"/>
    <x v="14"/>
    <n v="40"/>
    <n v="14"/>
    <n v="19"/>
    <n v="11.75"/>
    <n v="2"/>
    <n v="867.47227147248168"/>
    <n v="8.6747227147248168E-2"/>
    <n v="346.98890858899267"/>
    <n v="3.4698890858899267E-2"/>
    <n v="5.2048336288348901E-2"/>
    <n v="5.86"/>
    <n v="0.20333550043314971"/>
    <n v="8.461146496815287"/>
    <n v="0.44038859825122728"/>
    <n v="-0.23705309781807757"/>
  </r>
  <r>
    <s v="STT"/>
    <n v="40"/>
    <d v="2009-03-07T00:00:00"/>
    <n v="26"/>
    <s v="Parsons"/>
    <x v="14"/>
    <n v="100"/>
    <n v="2"/>
    <n v="11"/>
    <n v="3.75"/>
    <n v="2"/>
    <n v="88.35729338221293"/>
    <n v="8.8357293382212935E-3"/>
    <n v="88.35729338221293"/>
    <n v="8.8357293382212935E-3"/>
    <n v="0"/>
    <n v="5.86"/>
    <n v="5.1777373921976781E-2"/>
    <n v="8.461146496815287"/>
    <n v="0"/>
    <n v="5.1777373921976781E-2"/>
  </r>
  <r>
    <s v="STT"/>
    <n v="40"/>
    <d v="2009-03-07T00:00:00"/>
    <n v="26"/>
    <s v="Parsons"/>
    <x v="17"/>
    <n v="50"/>
    <n v="3"/>
    <n v="12"/>
    <n v="4.5"/>
    <n v="2"/>
    <n v="127.23450247038662"/>
    <n v="1.2723450247038661E-2"/>
    <n v="63.617251235193308"/>
    <n v="6.3617251235193305E-3"/>
    <n v="6.3617251235193305E-3"/>
    <n v="5.23"/>
    <n v="3.3271822396006102E-2"/>
    <n v="8.461146496815287"/>
    <n v="5.3827488242567383E-2"/>
    <n v="-2.055566584656128E-2"/>
  </r>
  <r>
    <s v="STT"/>
    <n v="40"/>
    <d v="2009-03-07T00:00:00"/>
    <n v="26"/>
    <s v="Parsons"/>
    <x v="17"/>
    <n v="90"/>
    <n v="5"/>
    <n v="20"/>
    <n v="7.5"/>
    <n v="2"/>
    <n v="353.42917352885172"/>
    <n v="3.5342917352885174E-2"/>
    <n v="318.08625617596658"/>
    <n v="3.1808625617596661E-2"/>
    <n v="3.5342917352885125E-3"/>
    <n v="5.23"/>
    <n v="0.16635911198003056"/>
    <n v="8.461146496815287"/>
    <n v="2.9904160134759619E-2"/>
    <n v="0.13645495184527096"/>
  </r>
  <r>
    <s v="STT"/>
    <n v="40"/>
    <d v="2009-03-07T00:00:00"/>
    <n v="26"/>
    <s v="Parsons"/>
    <x v="2"/>
    <n v="90"/>
    <n v="20"/>
    <n v="30"/>
    <n v="17.5"/>
    <n v="2"/>
    <n v="1924.2255003237483"/>
    <n v="0.19242255003237482"/>
    <n v="1731.8029502913735"/>
    <n v="0.17318029502913734"/>
    <n v="1.924225500323748E-2"/>
    <n v="6.51"/>
    <n v="1.1274037206396841"/>
    <n v="8.2509316770186327"/>
    <n v="0.1587665313434824"/>
    <n v="0.96863718929620168"/>
  </r>
  <r>
    <s v="STT"/>
    <n v="40"/>
    <d v="2009-03-07T00:00:00"/>
    <n v="26"/>
    <s v="Parsons"/>
    <x v="13"/>
    <n v="100"/>
    <n v="14"/>
    <n v="13"/>
    <n v="10.25"/>
    <n v="3"/>
    <n v="990.19073450333201"/>
    <n v="9.90190734503332E-2"/>
    <n v="990.19073450333201"/>
    <n v="9.90190734503332E-2"/>
    <n v="0"/>
    <n v="12.13"/>
    <n v="1.2011013609525418"/>
    <n v="8.104694792715291"/>
    <n v="0"/>
    <n v="1.2011013609525418"/>
  </r>
  <r>
    <s v="STT"/>
    <n v="40"/>
    <d v="2009-03-07T00:00:00"/>
    <n v="26"/>
    <s v="Parsons"/>
    <x v="5"/>
    <n v="60"/>
    <n v="20"/>
    <n v="20"/>
    <n v="15"/>
    <n v="1"/>
    <n v="706.85834705770344"/>
    <n v="7.0685834705770348E-2"/>
    <n v="424.11500823462205"/>
    <n v="4.2411500823462206E-2"/>
    <n v="2.8274333882308142E-2"/>
    <n v="1.93"/>
    <n v="8.1854196589282058E-2"/>
    <n v="8.104694792715291"/>
    <n v="0.22915484658343632"/>
    <n v="-0.14730064999415426"/>
  </r>
  <r>
    <s v="STT"/>
    <n v="40"/>
    <d v="2009-03-07T00:00:00"/>
    <n v="26"/>
    <s v="Parsons"/>
    <x v="2"/>
    <n v="70"/>
    <n v="25"/>
    <n v="30"/>
    <n v="20"/>
    <n v="2"/>
    <n v="2513.2741228718346"/>
    <n v="0.25132741228718347"/>
    <n v="1759.2918860102841"/>
    <n v="0.17592918860102841"/>
    <n v="7.5398223686155064E-2"/>
    <n v="6.51"/>
    <n v="1.1452990177926949"/>
    <n v="8.2509316770186327"/>
    <n v="0.62210559220303341"/>
    <n v="0.52319342558966153"/>
  </r>
  <r>
    <s v="STT"/>
    <n v="40"/>
    <d v="2009-03-07T00:00:00"/>
    <n v="26"/>
    <s v="Parsons"/>
    <x v="2"/>
    <n v="100"/>
    <n v="5"/>
    <n v="12"/>
    <n v="5.5"/>
    <n v="2"/>
    <n v="190.06635554218249"/>
    <n v="1.9006635554218249E-2"/>
    <n v="190.06635554218249"/>
    <n v="1.9006635554218249E-2"/>
    <n v="0"/>
    <n v="6.51"/>
    <n v="0.1237331974579608"/>
    <n v="8.2509316770186327"/>
    <n v="0"/>
    <n v="0.1237331974579608"/>
  </r>
  <r>
    <s v="STT"/>
    <n v="40"/>
    <d v="2009-03-07T00:00:00"/>
    <n v="26"/>
    <s v="Parsons"/>
    <x v="2"/>
    <n v="60"/>
    <n v="25"/>
    <n v="35"/>
    <n v="21.25"/>
    <n v="2"/>
    <n v="2837.2508652732818"/>
    <n v="0.2837250865273282"/>
    <n v="1702.350519163969"/>
    <n v="0.1702350519163969"/>
    <n v="0.1134900346109313"/>
    <n v="6.51"/>
    <n v="1.1082301879757437"/>
    <n v="8.2509316770186327"/>
    <n v="0.93639852159727399"/>
    <n v="0.17183166637846969"/>
  </r>
  <r>
    <s v="STT"/>
    <n v="40"/>
    <d v="2009-03-07T00:00:00"/>
    <n v="26"/>
    <s v="Parsons"/>
    <x v="2"/>
    <n v="90"/>
    <n v="5"/>
    <n v="12"/>
    <n v="5.5"/>
    <n v="2"/>
    <n v="190.06635554218249"/>
    <n v="1.9006635554218249E-2"/>
    <n v="171.05971998796426"/>
    <n v="1.7105971998796425E-2"/>
    <n v="1.9006635554218235E-3"/>
    <n v="6.51"/>
    <n v="0.11135987771216473"/>
    <n v="8.2509316770186327"/>
    <n v="1.5682245136784782E-2"/>
    <n v="9.5677632575379951E-2"/>
  </r>
  <r>
    <s v="STT"/>
    <n v="40"/>
    <d v="2009-03-07T00:00:00"/>
    <n v="26"/>
    <s v="Parsons"/>
    <x v="14"/>
    <n v="70"/>
    <n v="7"/>
    <n v="12"/>
    <n v="6.5"/>
    <n v="2"/>
    <n v="265.46457922833753"/>
    <n v="2.6546457922833753E-2"/>
    <n v="185.82520545983627"/>
    <n v="1.8582520545983628E-2"/>
    <n v="7.9639373768501248E-3"/>
    <n v="5.86"/>
    <n v="0.10889357039946407"/>
    <n v="8.461146496815287"/>
    <n v="6.738404083699176E-2"/>
    <n v="4.1509529562472308E-2"/>
  </r>
  <r>
    <s v="STT"/>
    <n v="40"/>
    <d v="2009-03-07T00:00:00"/>
    <n v="26"/>
    <s v="Parsons"/>
    <x v="17"/>
    <n v="70"/>
    <n v="14"/>
    <n v="28"/>
    <n v="14"/>
    <n v="2"/>
    <n v="1231.5043202071988"/>
    <n v="0.12315043202071989"/>
    <n v="862.0530241450391"/>
    <n v="8.6205302414503915E-2"/>
    <n v="3.6945129606215973E-2"/>
    <n v="5.23"/>
    <n v="0.45085373162785553"/>
    <n v="8.461146496815287"/>
    <n v="0.31259815394202101"/>
    <n v="0.13825557768583452"/>
  </r>
  <r>
    <s v="STT"/>
    <n v="40"/>
    <d v="2009-03-07T00:00:00"/>
    <n v="26"/>
    <s v="Parsons"/>
    <x v="2"/>
    <n v="100"/>
    <n v="6"/>
    <n v="12"/>
    <n v="6"/>
    <n v="2"/>
    <n v="226.1946710584651"/>
    <n v="2.2619467105846509E-2"/>
    <n v="226.1946710584651"/>
    <n v="2.2619467105846509E-2"/>
    <n v="0"/>
    <n v="6.51"/>
    <n v="0.14725273085906077"/>
    <n v="8.2509316770186327"/>
    <n v="0"/>
    <n v="0.14725273085906077"/>
  </r>
  <r>
    <s v="STT"/>
    <n v="40"/>
    <d v="2009-03-07T00:00:00"/>
    <n v="26"/>
    <s v="Parsons"/>
    <x v="2"/>
    <n v="100"/>
    <n v="5"/>
    <n v="12"/>
    <n v="5.5"/>
    <n v="2"/>
    <n v="190.06635554218249"/>
    <n v="1.9006635554218249E-2"/>
    <n v="190.06635554218249"/>
    <n v="1.9006635554218249E-2"/>
    <n v="0"/>
    <n v="6.51"/>
    <n v="0.1237331974579608"/>
    <n v="8.2509316770186327"/>
    <n v="0"/>
    <n v="0.1237331974579608"/>
  </r>
  <r>
    <s v="STT"/>
    <n v="40"/>
    <d v="2009-03-07T00:00:00"/>
    <n v="26"/>
    <s v="Parsons"/>
    <x v="22"/>
    <n v="30"/>
    <n v="12"/>
    <n v="9"/>
    <n v="8.25"/>
    <n v="3"/>
    <n v="641.47394995486593"/>
    <n v="6.4147394995486592E-2"/>
    <n v="192.44218498645978"/>
    <n v="1.9244218498645979E-2"/>
    <n v="4.4903176496840613E-2"/>
    <n v="4.09"/>
    <n v="7.870885365946205E-2"/>
    <n v="6.1216589861751149"/>
    <n v="0.27488193390969157"/>
    <n v="-0.1961730802502295"/>
  </r>
  <r>
    <s v="STT"/>
    <n v="40"/>
    <d v="2009-03-07T00:00:00"/>
    <n v="26"/>
    <s v="Parsons"/>
    <x v="5"/>
    <n v="100"/>
    <n v="5"/>
    <n v="10"/>
    <n v="5"/>
    <n v="1"/>
    <n v="78.539816339744831"/>
    <n v="7.8539816339744835E-3"/>
    <n v="78.539816339744831"/>
    <n v="7.8539816339744835E-3"/>
    <n v="0"/>
    <n v="1.93"/>
    <n v="1.5158184553570753E-2"/>
    <n v="8.104694792715291"/>
    <n v="0"/>
    <n v="1.5158184553570753E-2"/>
  </r>
  <r>
    <s v="STT"/>
    <n v="40"/>
    <d v="2009-03-07T00:00:00"/>
    <n v="26"/>
    <s v="Parsons"/>
    <x v="2"/>
    <n v="90"/>
    <n v="12"/>
    <n v="25"/>
    <n v="12.25"/>
    <n v="2"/>
    <n v="942.87049515863669"/>
    <n v="9.4287049515863669E-2"/>
    <n v="848.58344564277309"/>
    <n v="8.4858344564277308E-2"/>
    <n v="9.4287049515863613E-3"/>
    <n v="6.51"/>
    <n v="0.55242782311344529"/>
    <n v="8.2509316770186327"/>
    <n v="7.7795600358306349E-2"/>
    <n v="0.47463222275513894"/>
  </r>
  <r>
    <s v="STT"/>
    <n v="40"/>
    <d v="2009-03-07T00:00:00"/>
    <n v="26"/>
    <s v="Parsons"/>
    <x v="2"/>
    <n v="10"/>
    <n v="15"/>
    <n v="35"/>
    <n v="16.25"/>
    <n v="2"/>
    <n v="1659.1536201771096"/>
    <n v="0.16591536201771095"/>
    <n v="165.91536201771098"/>
    <n v="1.6591536201771097E-2"/>
    <n v="0.14932382581593986"/>
    <n v="6.51"/>
    <n v="0.10801090067352984"/>
    <n v="8.2509316770186327"/>
    <n v="1.2320606845583508"/>
    <n v="-1.1240497838848209"/>
  </r>
  <r>
    <s v="STT"/>
    <n v="40"/>
    <d v="2009-03-07T00:00:00"/>
    <n v="26"/>
    <s v="Parsons"/>
    <x v="2"/>
    <n v="30"/>
    <n v="5"/>
    <n v="10"/>
    <n v="5"/>
    <n v="2"/>
    <n v="157.07963267948966"/>
    <n v="1.5707963267948967E-2"/>
    <n v="47.1238898038469"/>
    <n v="4.7123889803846897E-3"/>
    <n v="1.0995574287564277E-2"/>
    <n v="6.51"/>
    <n v="3.0677652262304331E-2"/>
    <n v="8.2509316770186327"/>
    <n v="9.0723732196275678E-2"/>
    <n v="-6.0046079933971347E-2"/>
  </r>
  <r>
    <s v="STT"/>
    <n v="40"/>
    <d v="2009-03-07T00:00:00"/>
    <n v="26"/>
    <s v="Parsons"/>
    <x v="17"/>
    <n v="70"/>
    <n v="5"/>
    <n v="13"/>
    <n v="5.75"/>
    <n v="2"/>
    <n v="207.73781421862506"/>
    <n v="2.0773781421862505E-2"/>
    <n v="145.41646995303753"/>
    <n v="1.4541646995303753E-2"/>
    <n v="6.2321344265587521E-3"/>
    <n v="5.23"/>
    <n v="7.6052813785438628E-2"/>
    <n v="8.461146496815287"/>
    <n v="5.2731002370959533E-2"/>
    <n v="2.3321811414479095E-2"/>
  </r>
  <r>
    <s v="STT"/>
    <n v="40"/>
    <d v="2009-03-07T00:00:00"/>
    <n v="26"/>
    <s v="Parsons"/>
    <x v="2"/>
    <n v="100"/>
    <n v="7"/>
    <n v="17"/>
    <n v="7.75"/>
    <n v="2"/>
    <n v="377.38381751247391"/>
    <n v="3.7738381751247392E-2"/>
    <n v="377.38381751247391"/>
    <n v="3.7738381751247392E-2"/>
    <n v="0"/>
    <n v="6.51"/>
    <n v="0.24567686520062051"/>
    <n v="8.2509316770186327"/>
    <n v="0"/>
    <n v="0.24567686520062051"/>
  </r>
  <r>
    <s v="STT"/>
    <n v="40"/>
    <d v="2009-03-07T00:00:00"/>
    <n v="26"/>
    <s v="Parsons"/>
    <x v="17"/>
    <n v="100"/>
    <n v="3"/>
    <n v="15"/>
    <n v="5.25"/>
    <n v="2"/>
    <n v="173.18029502913734"/>
    <n v="1.7318029502913734E-2"/>
    <n v="173.18029502913734"/>
    <n v="1.7318029502913734E-2"/>
    <n v="0"/>
    <n v="5.23"/>
    <n v="9.0573294300238832E-2"/>
    <n v="8.461146496815287"/>
    <n v="0"/>
    <n v="9.0573294300238832E-2"/>
  </r>
  <r>
    <s v="STT"/>
    <n v="40"/>
    <d v="2009-03-07T00:00:00"/>
    <n v="26"/>
    <s v="Parsons"/>
    <x v="5"/>
    <n v="100"/>
    <n v="20"/>
    <n v="13"/>
    <n v="13.25"/>
    <n v="1"/>
    <n v="551.54586024585808"/>
    <n v="5.5154586024585811E-2"/>
    <n v="551.54586024585808"/>
    <n v="5.5154586024585811E-2"/>
    <n v="0"/>
    <n v="1.93"/>
    <n v="0.10644835102745061"/>
    <n v="8.104694792715291"/>
    <n v="0"/>
    <n v="0.10644835102745061"/>
  </r>
  <r>
    <s v="STT"/>
    <n v="40"/>
    <d v="2009-03-07T00:00:00"/>
    <n v="26"/>
    <s v="Parsons"/>
    <x v="2"/>
    <n v="100"/>
    <n v="10"/>
    <n v="17"/>
    <n v="9.25"/>
    <n v="2"/>
    <n v="537.60504284555338"/>
    <n v="5.3760504284555338E-2"/>
    <n v="537.60504284555338"/>
    <n v="5.3760504284555338E-2"/>
    <n v="0"/>
    <n v="6.51"/>
    <n v="0.34998088289245521"/>
    <n v="8.2509316770186327"/>
    <n v="0"/>
    <n v="0.34998088289245521"/>
  </r>
  <r>
    <s v="STT"/>
    <n v="40"/>
    <d v="2009-03-07T00:00:00"/>
    <n v="26"/>
    <s v="Parsons"/>
    <x v="2"/>
    <n v="50"/>
    <n v="10"/>
    <n v="20"/>
    <n v="10"/>
    <n v="2"/>
    <n v="628.31853071795865"/>
    <n v="6.2831853071795868E-2"/>
    <n v="314.15926535897933"/>
    <n v="3.1415926535897934E-2"/>
    <n v="3.1415926535897934E-2"/>
    <n v="6.51"/>
    <n v="0.20451768174869556"/>
    <n v="8.2509316770186327"/>
    <n v="0.25921066341793053"/>
    <n v="-5.4692981669234975E-2"/>
  </r>
  <r>
    <s v="STT"/>
    <n v="40"/>
    <d v="2009-03-07T00:00:00"/>
    <n v="26"/>
    <s v="Parsons"/>
    <x v="11"/>
    <n v="80"/>
    <n v="8"/>
    <n v="12"/>
    <n v="7"/>
    <n v="3"/>
    <n v="461.81412007769961"/>
    <n v="4.6181412007769963E-2"/>
    <n v="369.45129606215971"/>
    <n v="3.6945129606215973E-2"/>
    <n v="9.2362824015539899E-3"/>
    <n v="1.86"/>
    <n v="6.8717941067561711E-2"/>
    <n v="12.651428571428571"/>
    <n v="0.11685216706880305"/>
    <n v="-4.8134226001241343E-2"/>
  </r>
  <r>
    <s v="STT"/>
    <n v="40"/>
    <d v="2009-03-07T00:00:00"/>
    <n v="26"/>
    <s v="Parsons"/>
    <x v="22"/>
    <n v="80"/>
    <n v="8"/>
    <n v="13"/>
    <n v="7.25"/>
    <n v="3"/>
    <n v="495.38989156294048"/>
    <n v="4.9538989156294046E-2"/>
    <n v="396.3119132503524"/>
    <n v="3.9631191325035238E-2"/>
    <n v="9.9077978312588078E-3"/>
    <n v="4.09"/>
    <n v="0.16209157251939413"/>
    <n v="6.1216589861751149"/>
    <n v="6.0652159626931795E-2"/>
    <n v="0.10143941289246233"/>
  </r>
  <r>
    <s v="STT"/>
    <n v="40"/>
    <d v="2009-03-07T00:00:00"/>
    <n v="26"/>
    <s v="Parsons"/>
    <x v="17"/>
    <n v="100"/>
    <n v="5"/>
    <n v="18"/>
    <n v="7"/>
    <n v="2"/>
    <n v="307.8760800517997"/>
    <n v="3.0787608005179972E-2"/>
    <n v="307.8760800517997"/>
    <n v="3.0787608005179972E-2"/>
    <n v="0"/>
    <n v="5.23"/>
    <n v="0.16101918986709127"/>
    <n v="8.461146496815287"/>
    <n v="0"/>
    <n v="0.16101918986709127"/>
  </r>
  <r>
    <s v="STT"/>
    <n v="384"/>
    <d v="2009-03-07T00:00:00"/>
    <n v="30"/>
    <s v="Quarles"/>
    <x v="9"/>
    <n v="10"/>
    <n v="20"/>
    <n v="55"/>
    <n v="23.75"/>
    <n v="3"/>
    <n v="5316.1638184964777"/>
    <n v="0.53161638184964777"/>
    <n v="531.61638184964784"/>
    <n v="5.3161638184964784E-2"/>
    <n v="0.47845474366468299"/>
    <n v="10.71"/>
    <n v="0.5693611449609729"/>
    <n v="8.1999999999999993"/>
    <n v="3.9233288980504"/>
    <n v="-3.3539677530894272"/>
  </r>
  <r>
    <s v="STT"/>
    <n v="384"/>
    <d v="2009-03-07T00:00:00"/>
    <n v="30"/>
    <s v="Quarles"/>
    <x v="9"/>
    <n v="10"/>
    <n v="20"/>
    <n v="70"/>
    <n v="27.5"/>
    <n v="3"/>
    <n v="7127.4883328318429"/>
    <n v="0.71274883328318428"/>
    <n v="712.74883328318435"/>
    <n v="7.1274883328318439E-2"/>
    <n v="0.64147394995486584"/>
    <n v="10.71"/>
    <n v="0.76335400044629054"/>
    <n v="8.1999999999999993"/>
    <n v="5.2600863896298993"/>
    <n v="-4.4967323891836086"/>
  </r>
  <r>
    <s v="STT"/>
    <n v="384"/>
    <d v="2009-03-07T00:00:00"/>
    <n v="30"/>
    <s v="Quarles"/>
    <x v="9"/>
    <n v="10"/>
    <n v="45"/>
    <n v="50"/>
    <n v="35"/>
    <n v="3"/>
    <n v="11545.353001942489"/>
    <n v="1.1545353001942489"/>
    <n v="1154.535300194249"/>
    <n v="0.11545353001942489"/>
    <n v="1.0390817701748241"/>
    <n v="10.71"/>
    <n v="1.2365073065080407"/>
    <n v="8.1999999999999993"/>
    <n v="8.5204705154335567"/>
    <n v="-7.283963208925516"/>
  </r>
  <r>
    <s v="STT"/>
    <n v="384"/>
    <d v="2009-03-07T00:00:00"/>
    <n v="30"/>
    <s v="Quarles"/>
    <x v="3"/>
    <n v="90"/>
    <n v="10"/>
    <n v="17"/>
    <n v="9.25"/>
    <n v="2"/>
    <n v="537.60504284555338"/>
    <n v="5.3760504284555338E-2"/>
    <n v="483.84453856099805"/>
    <n v="4.8384453856099803E-2"/>
    <n v="5.3760504284555352E-3"/>
    <n v="5.78"/>
    <n v="0.27966214328825689"/>
    <n v="9.0675767918088734"/>
    <n v="4.8747750096657563E-2"/>
    <n v="0.23091439319159934"/>
  </r>
  <r>
    <s v="STT"/>
    <n v="384"/>
    <d v="2009-03-07T00:00:00"/>
    <n v="30"/>
    <s v="Quarles"/>
    <x v="4"/>
    <n v="20"/>
    <n v="35"/>
    <n v="45"/>
    <n v="28.75"/>
    <n v="2"/>
    <n v="5193.4453554656266"/>
    <n v="0.51934453554656268"/>
    <n v="1038.6890710931254"/>
    <n v="0.10386890710931254"/>
    <n v="0.41547562843725017"/>
    <n v="11.49"/>
    <n v="1.193453742686001"/>
    <n v="8.1999999999999993"/>
    <n v="3.4069001531854513"/>
    <n v="-2.2134464104994502"/>
  </r>
  <r>
    <s v="STT"/>
    <n v="384"/>
    <d v="2009-03-07T00:00:00"/>
    <n v="30"/>
    <s v="Quarles"/>
    <x v="9"/>
    <n v="10"/>
    <n v="60"/>
    <n v="80"/>
    <n v="50"/>
    <n v="3"/>
    <n v="23561.944901923449"/>
    <n v="2.3561944901923448"/>
    <n v="2356.1944901923448"/>
    <n v="0.23561944901923448"/>
    <n v="2.1205750411731104"/>
    <n v="10.71"/>
    <n v="2.5234842989960016"/>
    <n v="8.1999999999999993"/>
    <n v="17.388715337619505"/>
    <n v="-14.865231038623504"/>
  </r>
  <r>
    <s v="STT"/>
    <n v="384"/>
    <d v="2009-03-07T00:00:00"/>
    <n v="30"/>
    <s v="Quarles"/>
    <x v="9"/>
    <n v="30"/>
    <n v="75"/>
    <n v="100"/>
    <n v="62.5"/>
    <n v="3"/>
    <n v="36815.538909255389"/>
    <n v="3.6815538909255388"/>
    <n v="11044.661672776616"/>
    <n v="1.1044661672776617"/>
    <n v="2.5770877236478773"/>
    <n v="10.71"/>
    <n v="11.828832651543758"/>
    <n v="8.1999999999999993"/>
    <n v="21.132119333912591"/>
    <n v="-9.3032866823688334"/>
  </r>
  <r>
    <s v="STT"/>
    <n v="384"/>
    <d v="2009-03-07T00:00:00"/>
    <n v="30"/>
    <s v="Quarles"/>
    <x v="9"/>
    <n v="30"/>
    <n v="40"/>
    <n v="90"/>
    <n v="42.5"/>
    <n v="3"/>
    <n v="17023.505191639691"/>
    <n v="1.7023505191639692"/>
    <n v="5107.0515574919073"/>
    <n v="0.51070515574919073"/>
    <n v="1.1916453634147786"/>
    <n v="10.71"/>
    <n v="5.4696522180738327"/>
    <n v="8.1999999999999993"/>
    <n v="9.7714919800011835"/>
    <n v="-4.3018397619273507"/>
  </r>
  <r>
    <s v="STT"/>
    <n v="384"/>
    <d v="2009-03-07T00:00:00"/>
    <n v="30"/>
    <s v="Quarles"/>
    <x v="1"/>
    <n v="80"/>
    <n v="17"/>
    <n v="10"/>
    <n v="11"/>
    <n v="3"/>
    <n v="1140.398133253095"/>
    <n v="0.11403981332530951"/>
    <n v="912.31850660247608"/>
    <n v="9.123185066024761E-2"/>
    <n v="2.2807962665061896E-2"/>
    <n v="5.15"/>
    <n v="0.46984403090027521"/>
    <n v="11.257627118644068"/>
    <n v="0.25676353901922222"/>
    <n v="0.21308049188105299"/>
  </r>
  <r>
    <s v="STT"/>
    <n v="384"/>
    <d v="2009-03-07T00:00:00"/>
    <n v="30"/>
    <s v="Quarles"/>
    <x v="7"/>
    <n v="40"/>
    <n v="30"/>
    <n v="45"/>
    <n v="26.25"/>
    <n v="2"/>
    <n v="4329.5073757284335"/>
    <n v="0.43295073757284336"/>
    <n v="1731.8029502913735"/>
    <n v="0.17318029502913734"/>
    <n v="0.25977044254370601"/>
    <n v="9.1999999999999993"/>
    <n v="1.5932587142680634"/>
    <n v="8.1999999999999993"/>
    <n v="2.1301176288583892"/>
    <n v="-0.53685891459032575"/>
  </r>
  <r>
    <s v="STT"/>
    <n v="384"/>
    <d v="2009-03-07T00:00:00"/>
    <n v="30"/>
    <s v="Quarles"/>
    <x v="14"/>
    <n v="90"/>
    <n v="10"/>
    <n v="14"/>
    <n v="8.5"/>
    <n v="2"/>
    <n v="453.9601384437251"/>
    <n v="4.5396013844372508E-2"/>
    <n v="408.56412459935262"/>
    <n v="4.0856412459935265E-2"/>
    <n v="4.5396013844372432E-3"/>
    <n v="5.86"/>
    <n v="0.23941857701522068"/>
    <n v="8.461146496815287"/>
    <n v="3.841023235086901E-2"/>
    <n v="0.20100834466435166"/>
  </r>
  <r>
    <s v="STT"/>
    <n v="384"/>
    <d v="2009-03-07T00:00:00"/>
    <n v="30"/>
    <s v="Quarles"/>
    <x v="9"/>
    <n v="10"/>
    <n v="50"/>
    <n v="95"/>
    <n v="48.75"/>
    <n v="3"/>
    <n v="22398.573872390978"/>
    <n v="2.2398573872390979"/>
    <n v="2239.857387239098"/>
    <n v="0.22398573872390981"/>
    <n v="2.015871648515188"/>
    <n v="10.71"/>
    <n v="2.3988872617330741"/>
    <n v="8.1999999999999993"/>
    <n v="16.530147517824538"/>
    <n v="-14.131260256091464"/>
  </r>
  <r>
    <s v="STT"/>
    <n v="384"/>
    <d v="2009-03-07T00:00:00"/>
    <n v="30"/>
    <s v="Quarles"/>
    <x v="9"/>
    <n v="20"/>
    <n v="45"/>
    <n v="55"/>
    <n v="36.25"/>
    <n v="3"/>
    <n v="12384.747289073513"/>
    <n v="1.2384747289073514"/>
    <n v="2476.9494578147028"/>
    <n v="0.24769494578147028"/>
    <n v="0.99077978312588111"/>
    <n v="10.71"/>
    <n v="2.652812869319547"/>
    <n v="8.1999999999999993"/>
    <n v="8.1243942216322242"/>
    <n v="-5.4715813523126773"/>
  </r>
  <r>
    <s v="STT"/>
    <n v="384"/>
    <d v="2009-03-07T00:00:00"/>
    <n v="30"/>
    <s v="Quarles"/>
    <x v="9"/>
    <n v="20"/>
    <n v="40"/>
    <n v="100"/>
    <n v="45"/>
    <n v="3"/>
    <n v="19085.175370557994"/>
    <n v="1.9085175370557994"/>
    <n v="3817.035074111599"/>
    <n v="0.38170350741115988"/>
    <n v="1.5268140296446395"/>
    <n v="10.71"/>
    <n v="4.088044564373523"/>
    <n v="8.1999999999999993"/>
    <n v="12.519875043086042"/>
    <n v="-8.43183047871252"/>
  </r>
  <r>
    <s v="STT"/>
    <n v="384"/>
    <d v="2009-03-07T00:00:00"/>
    <n v="30"/>
    <s v="Quarles"/>
    <x v="9"/>
    <n v="30"/>
    <n v="35"/>
    <n v="60"/>
    <n v="32.5"/>
    <n v="3"/>
    <n v="9954.9217210626575"/>
    <n v="0.99549217210626573"/>
    <n v="2986.4765163187972"/>
    <n v="0.29864765163187973"/>
    <n v="0.69684452047438605"/>
    <n v="10.71"/>
    <n v="3.198516348977432"/>
    <n v="8.1999999999999993"/>
    <n v="5.7141250678899649"/>
    <n v="-2.5156087189125329"/>
  </r>
  <r>
    <s v="STT"/>
    <n v="384"/>
    <d v="2009-03-07T00:00:00"/>
    <n v="30"/>
    <s v="Quarles"/>
    <x v="9"/>
    <n v="30"/>
    <n v="110"/>
    <n v="65"/>
    <n v="71.25"/>
    <n v="3"/>
    <n v="47845.474366468305"/>
    <n v="4.7845474366468306"/>
    <n v="14353.642309940491"/>
    <n v="1.4353642309940491"/>
    <n v="3.3491832056527815"/>
    <n v="10.71"/>
    <n v="15.372750913946266"/>
    <n v="8.1999999999999993"/>
    <n v="27.463302286352807"/>
    <n v="-12.090551372406541"/>
  </r>
  <r>
    <s v="STT"/>
    <n v="384"/>
    <d v="2009-03-07T00:00:00"/>
    <n v="30"/>
    <s v="Quarles"/>
    <x v="9"/>
    <n v="20"/>
    <n v="55"/>
    <n v="55"/>
    <n v="41.25"/>
    <n v="3"/>
    <n v="16036.848748871647"/>
    <n v="1.6036848748871648"/>
    <n v="3207.3697497743296"/>
    <n v="0.32073697497743298"/>
    <n v="1.2829478999097319"/>
    <n v="10.71"/>
    <n v="3.4350930020083075"/>
    <n v="8.1999999999999993"/>
    <n v="10.5201727792598"/>
    <n v="-7.0850797772514928"/>
  </r>
  <r>
    <s v="STT"/>
    <n v="384"/>
    <d v="2009-03-07T00:00:00"/>
    <n v="30"/>
    <s v="Quarles"/>
    <x v="2"/>
    <n v="80"/>
    <n v="5"/>
    <n v="10"/>
    <n v="5"/>
    <n v="2"/>
    <n v="157.07963267948966"/>
    <n v="1.5707963267948967E-2"/>
    <n v="125.66370614359174"/>
    <n v="1.2566370614359173E-2"/>
    <n v="3.1415926535897937E-3"/>
    <n v="6.51"/>
    <n v="8.180707269947822E-2"/>
    <n v="8.2509316770186327"/>
    <n v="2.5921066341793052E-2"/>
    <n v="5.5886006357685168E-2"/>
  </r>
  <r>
    <s v="STT"/>
    <n v="384"/>
    <d v="2009-03-07T00:00:00"/>
    <n v="30"/>
    <s v="Quarles"/>
    <x v="3"/>
    <n v="90"/>
    <n v="4"/>
    <n v="12"/>
    <n v="5"/>
    <n v="2"/>
    <n v="157.07963267948966"/>
    <n v="1.5707963267948967E-2"/>
    <n v="141.37166941154069"/>
    <n v="1.4137166941154069E-2"/>
    <n v="1.5707963267948977E-3"/>
    <n v="5.78"/>
    <n v="8.171282491987053E-2"/>
    <n v="9.0675767918088734"/>
    <n v="1.4243316317504041E-2"/>
    <n v="6.7469508602366488E-2"/>
  </r>
  <r>
    <s v="STT"/>
    <n v="384"/>
    <d v="2009-03-07T00:00:00"/>
    <n v="30"/>
    <s v="Quarles"/>
    <x v="3"/>
    <n v="90"/>
    <n v="3"/>
    <n v="10"/>
    <n v="4"/>
    <n v="2"/>
    <n v="100.53096491487338"/>
    <n v="1.0053096491487338E-2"/>
    <n v="90.477868423386042"/>
    <n v="9.0477868423386038E-3"/>
    <n v="1.0053096491487341E-3"/>
    <n v="5.78"/>
    <n v="5.229620794871713E-2"/>
    <n v="9.0675767918088734"/>
    <n v="9.115722443202582E-3"/>
    <n v="4.3180485505514551E-2"/>
  </r>
  <r>
    <s v="STT"/>
    <n v="384"/>
    <d v="2009-03-07T00:00:00"/>
    <n v="30"/>
    <s v="Quarles"/>
    <x v="9"/>
    <n v="20"/>
    <n v="70"/>
    <n v="80"/>
    <n v="55"/>
    <n v="3"/>
    <n v="28509.953331327371"/>
    <n v="2.8509953331327371"/>
    <n v="5701.9906662654748"/>
    <n v="0.57019906662654751"/>
    <n v="2.2807962665061896"/>
    <n v="10.71"/>
    <n v="6.1068320035703243"/>
    <n v="8.1999999999999993"/>
    <n v="18.702529385350754"/>
    <n v="-12.595697381780429"/>
  </r>
  <r>
    <s v="STT"/>
    <n v="384"/>
    <d v="2009-03-07T00:00:00"/>
    <n v="30"/>
    <s v="Quarles"/>
    <x v="9"/>
    <n v="10"/>
    <n v="50"/>
    <n v="50"/>
    <n v="37.5"/>
    <n v="3"/>
    <n v="13253.59400733194"/>
    <n v="1.3253594007331939"/>
    <n v="1325.359400733194"/>
    <n v="0.1325359400733194"/>
    <n v="1.1928234606598744"/>
    <n v="10.71"/>
    <n v="1.4194599181852507"/>
    <n v="8.1999999999999993"/>
    <n v="9.7811523774109688"/>
    <n v="-8.3616924592257185"/>
  </r>
  <r>
    <s v="STT"/>
    <n v="384"/>
    <d v="2009-03-07T00:00:00"/>
    <n v="30"/>
    <s v="Quarles"/>
    <x v="9"/>
    <n v="10"/>
    <n v="35"/>
    <n v="25"/>
    <n v="23.75"/>
    <n v="3"/>
    <n v="5316.1638184964777"/>
    <n v="0.53161638184964777"/>
    <n v="531.61638184964784"/>
    <n v="5.3161638184964784E-2"/>
    <n v="0.47845474366468299"/>
    <n v="10.71"/>
    <n v="0.5693611449609729"/>
    <n v="8.1999999999999993"/>
    <n v="3.9233288980504"/>
    <n v="-3.3539677530894272"/>
  </r>
  <r>
    <s v="STT"/>
    <n v="384"/>
    <d v="2009-03-07T00:00:00"/>
    <n v="30"/>
    <s v="Quarles"/>
    <x v="9"/>
    <n v="10"/>
    <n v="35"/>
    <n v="50"/>
    <n v="30"/>
    <n v="3"/>
    <n v="8482.3001646924422"/>
    <n v="0.84823001646924423"/>
    <n v="848.23001646924422"/>
    <n v="8.4823001646924426E-2"/>
    <n v="0.76340701482231976"/>
    <n v="10.71"/>
    <n v="0.9084543476385607"/>
    <n v="8.1999999999999993"/>
    <n v="6.2599375215430211"/>
    <n v="-5.3514831739044606"/>
  </r>
  <r>
    <s v="STT"/>
    <n v="384"/>
    <d v="2009-03-07T00:00:00"/>
    <n v="30"/>
    <s v="Quarles"/>
    <x v="9"/>
    <n v="40"/>
    <n v="40"/>
    <n v="40"/>
    <n v="30"/>
    <n v="3"/>
    <n v="8482.3001646924422"/>
    <n v="0.84823001646924423"/>
    <n v="3392.9200658769769"/>
    <n v="0.3392920065876977"/>
    <n v="0.50893800988154658"/>
    <n v="10.71"/>
    <n v="3.6338173905542428"/>
    <n v="8.1999999999999993"/>
    <n v="4.1732916810286813"/>
    <n v="-0.53947429047443851"/>
  </r>
  <r>
    <s v="STT"/>
    <n v="384"/>
    <d v="2009-03-07T00:00:00"/>
    <n v="30"/>
    <s v="Quarles"/>
    <x v="28"/>
    <n v="10"/>
    <n v="10"/>
    <n v="30"/>
    <n v="12.5"/>
    <n v="3"/>
    <n v="1472.6215563702156"/>
    <n v="0.14726215563702155"/>
    <n v="147.26215563702155"/>
    <n v="1.4726215563702155E-2"/>
    <n v="0.1325359400733194"/>
    <n v="1.45"/>
    <n v="2.1353012567368126E-2"/>
    <n v="9.1613793103448273"/>
    <n v="1.2142120192648103"/>
    <n v="-1.192859006697442"/>
  </r>
  <r>
    <s v="STT"/>
    <n v="390"/>
    <d v="2009-03-07T00:00:00"/>
    <n v="32"/>
    <s v="Quarles"/>
    <x v="8"/>
    <n v="50"/>
    <n v="17"/>
    <n v="25"/>
    <n v="14.75"/>
    <n v="2"/>
    <n v="1366.9855033932588"/>
    <n v="0.13669855033932587"/>
    <n v="683.4927516966294"/>
    <n v="6.8349275169662937E-2"/>
    <n v="6.8349275169662937E-2"/>
    <n v="6.62"/>
    <n v="0.45247220162316865"/>
    <n v="8.3025000000000002"/>
    <n v="0.56746985709612652"/>
    <n v="-0.11499765547295787"/>
  </r>
  <r>
    <s v="STT"/>
    <n v="390"/>
    <d v="2009-03-07T00:00:00"/>
    <n v="32"/>
    <s v="Quarles"/>
    <x v="4"/>
    <n v="20"/>
    <n v="45"/>
    <n v="35"/>
    <n v="31.25"/>
    <n v="2"/>
    <n v="6135.9231515425645"/>
    <n v="0.6135923151542565"/>
    <n v="1227.1846303085129"/>
    <n v="0.12271846303085128"/>
    <n v="0.49087385212340523"/>
    <n v="11.49"/>
    <n v="1.4100351402244813"/>
    <n v="8.1999999999999993"/>
    <n v="4.0251655874119221"/>
    <n v="-2.6151304471874406"/>
  </r>
  <r>
    <s v="STT"/>
    <n v="390"/>
    <d v="2009-03-07T00:00:00"/>
    <n v="32"/>
    <s v="Quarles"/>
    <x v="2"/>
    <n v="80"/>
    <n v="33"/>
    <n v="31"/>
    <n v="24.25"/>
    <n v="2"/>
    <n v="3694.9056597032954"/>
    <n v="0.36949056597032953"/>
    <n v="2955.9245277626364"/>
    <n v="0.29559245277626367"/>
    <n v="7.3898113194065862E-2"/>
    <n v="6.51"/>
    <n v="1.9243068675734765"/>
    <n v="8.2509316770186327"/>
    <n v="0.60972828302482662"/>
    <n v="1.31457858454865"/>
  </r>
  <r>
    <s v="STT"/>
    <n v="390"/>
    <d v="2009-03-07T00:00:00"/>
    <n v="32"/>
    <s v="Quarles"/>
    <x v="2"/>
    <n v="60"/>
    <n v="13"/>
    <n v="23"/>
    <n v="12.25"/>
    <n v="2"/>
    <n v="942.87049515863669"/>
    <n v="9.4287049515863669E-2"/>
    <n v="565.72229709518194"/>
    <n v="5.6572229709518196E-2"/>
    <n v="3.7714819806345473E-2"/>
    <n v="6.51"/>
    <n v="0.36828521540896342"/>
    <n v="8.2509316770186327"/>
    <n v="0.31118240143322562"/>
    <n v="5.7102813975737798E-2"/>
  </r>
  <r>
    <s v="STT"/>
    <n v="390"/>
    <d v="2009-03-07T00:00:00"/>
    <n v="32"/>
    <s v="Quarles"/>
    <x v="28"/>
    <n v="60"/>
    <n v="15"/>
    <n v="15"/>
    <n v="11.25"/>
    <n v="3"/>
    <n v="1192.8234606598746"/>
    <n v="0.11928234606598746"/>
    <n v="715.69407639592475"/>
    <n v="7.1569407639592478E-2"/>
    <n v="4.7712938426394985E-2"/>
    <n v="1.45"/>
    <n v="0.10377564107740909"/>
    <n v="9.1613793103448273"/>
    <n v="0.4371163269353317"/>
    <n v="-0.33334068585792259"/>
  </r>
  <r>
    <s v="STT"/>
    <n v="390"/>
    <d v="2009-03-07T00:00:00"/>
    <n v="32"/>
    <s v="Quarles"/>
    <x v="28"/>
    <n v="20"/>
    <n v="4"/>
    <n v="12"/>
    <n v="5"/>
    <n v="3"/>
    <n v="235.61944901923448"/>
    <n v="2.3561944901923447E-2"/>
    <n v="47.1238898038469"/>
    <n v="4.7123889803846897E-3"/>
    <n v="1.8849555921538759E-2"/>
    <n v="1.45"/>
    <n v="6.8329640215578002E-3"/>
    <n v="9.1613793103448273"/>
    <n v="0.17268793162877302"/>
    <n v="-0.16585496760721521"/>
  </r>
  <r>
    <s v="STT"/>
    <n v="390"/>
    <d v="2009-03-07T00:00:00"/>
    <n v="32"/>
    <s v="Quarles"/>
    <x v="28"/>
    <n v="30"/>
    <n v="7"/>
    <n v="16"/>
    <n v="7.5"/>
    <n v="3"/>
    <n v="530.14376029327764"/>
    <n v="5.3014376029327764E-2"/>
    <n v="159.04312808798329"/>
    <n v="1.5904312808798331E-2"/>
    <n v="3.7110063220529434E-2"/>
    <n v="1.45"/>
    <n v="2.3061253572757578E-2"/>
    <n v="9.1613793103448273"/>
    <n v="0.33997936539414686"/>
    <n v="-0.31691811182138929"/>
  </r>
  <r>
    <s v="STT"/>
    <n v="390"/>
    <d v="2009-03-07T00:00:00"/>
    <n v="32"/>
    <s v="Quarles"/>
    <x v="3"/>
    <n v="90"/>
    <n v="7"/>
    <n v="11"/>
    <n v="6.25"/>
    <n v="2"/>
    <n v="245.43692606170259"/>
    <n v="2.4543692606170259E-2"/>
    <n v="220.89323345553234"/>
    <n v="2.2089323345553233E-2"/>
    <n v="2.4543692606170259E-3"/>
    <n v="5.78"/>
    <n v="0.12767628893729768"/>
    <n v="9.0675767918088734"/>
    <n v="2.2255181746100049E-2"/>
    <n v="0.10542110719119763"/>
  </r>
  <r>
    <s v="STT"/>
    <n v="390"/>
    <d v="2009-03-07T00:00:00"/>
    <n v="32"/>
    <s v="Quarles"/>
    <x v="1"/>
    <n v="20"/>
    <n v="13"/>
    <n v="15"/>
    <n v="10.25"/>
    <n v="3"/>
    <n v="990.19073450333292"/>
    <n v="9.9019073450333298E-2"/>
    <n v="198.03814690066659"/>
    <n v="1.980381469006666E-2"/>
    <n v="7.9215258760266638E-2"/>
    <n v="5.15"/>
    <n v="0.1019896456538433"/>
    <n v="11.257627118644068"/>
    <n v="0.89177584522998476"/>
    <n v="-0.78978619957614149"/>
  </r>
  <r>
    <s v="STT"/>
    <n v="390"/>
    <d v="2009-03-07T00:00:00"/>
    <n v="32"/>
    <s v="Quarles"/>
    <x v="4"/>
    <n v="10"/>
    <n v="32"/>
    <n v="50"/>
    <n v="28.5"/>
    <n v="2"/>
    <n v="5103.5172657566191"/>
    <n v="0.51035172657566186"/>
    <n v="510.35172657566193"/>
    <n v="5.1035172657566193E-2"/>
    <n v="0.45931655391809567"/>
    <n v="11.49"/>
    <n v="0.58639413383543559"/>
    <n v="8.1999999999999993"/>
    <n v="3.7663957421283842"/>
    <n v="-3.1800016082929488"/>
  </r>
  <r>
    <s v="STT"/>
    <n v="390"/>
    <d v="2009-03-07T00:00:00"/>
    <n v="32"/>
    <s v="Quarles"/>
    <x v="1"/>
    <n v="50"/>
    <n v="16"/>
    <n v="16"/>
    <n v="12"/>
    <n v="3"/>
    <n v="1357.1680263507906"/>
    <n v="0.13571680263507907"/>
    <n v="678.58401317539528"/>
    <n v="6.7858401317539535E-2"/>
    <n v="6.7858401317539535E-2"/>
    <n v="5.15"/>
    <n v="0.34947076678532862"/>
    <n v="11.257627118644068"/>
    <n v="0.76392457890016541"/>
    <n v="-0.41445381211483678"/>
  </r>
  <r>
    <s v="STT"/>
    <n v="390"/>
    <d v="2009-03-07T00:00:00"/>
    <n v="32"/>
    <s v="Quarles"/>
    <x v="3"/>
    <n v="90"/>
    <n v="7"/>
    <n v="13"/>
    <n v="6.75"/>
    <n v="2"/>
    <n v="286.27763055836988"/>
    <n v="2.8627763055836988E-2"/>
    <n v="257.64986750253291"/>
    <n v="2.576498675025329E-2"/>
    <n v="2.8627763055836981E-3"/>
    <n v="5.78"/>
    <n v="0.14892162341646403"/>
    <n v="9.0675767918088734"/>
    <n v="2.5958443988651089E-2"/>
    <n v="0.12296317942781294"/>
  </r>
  <r>
    <s v="STT"/>
    <n v="390"/>
    <d v="2009-03-07T00:00:00"/>
    <n v="32"/>
    <s v="Quarles"/>
    <x v="8"/>
    <n v="20"/>
    <n v="26"/>
    <n v="27"/>
    <n v="19.75"/>
    <n v="2"/>
    <n v="2450.8349688817375"/>
    <n v="0.24508349688817374"/>
    <n v="490.16699377634751"/>
    <n v="4.9016699377634754E-2"/>
    <n v="0.19606679751053899"/>
    <n v="6.62"/>
    <n v="0.32449054987994208"/>
    <n v="8.3025000000000002"/>
    <n v="1.6278445863312501"/>
    <n v="-1.3033540364513079"/>
  </r>
  <r>
    <s v="STT"/>
    <n v="390"/>
    <d v="2009-03-07T00:00:00"/>
    <n v="32"/>
    <s v="Quarles"/>
    <x v="9"/>
    <n v="50"/>
    <n v="10"/>
    <n v="12"/>
    <n v="8"/>
    <n v="3"/>
    <n v="603.18578948924028"/>
    <n v="6.0318578948924027E-2"/>
    <n v="301.59289474462014"/>
    <n v="3.0159289474462014E-2"/>
    <n v="3.0159289474462014E-2"/>
    <n v="10.71"/>
    <n v="0.32300599027148819"/>
    <n v="8.1999999999999993"/>
    <n v="0.24730617369058849"/>
    <n v="7.5699816580899693E-2"/>
  </r>
  <r>
    <s v="STT"/>
    <n v="390"/>
    <d v="2009-03-07T00:00:00"/>
    <n v="32"/>
    <s v="Quarles"/>
    <x v="3"/>
    <n v="90"/>
    <n v="2"/>
    <n v="14"/>
    <n v="4.5"/>
    <n v="2"/>
    <n v="127.23450247038662"/>
    <n v="1.2723450247038661E-2"/>
    <n v="114.51105222334796"/>
    <n v="1.1451105222334796E-2"/>
    <n v="1.2723450247038651E-3"/>
    <n v="5.78"/>
    <n v="6.618738818509512E-2"/>
    <n v="9.0675767918088734"/>
    <n v="1.1537086217178255E-2"/>
    <n v="5.4650301967916863E-2"/>
  </r>
  <r>
    <s v="STT"/>
    <n v="390"/>
    <d v="2009-03-07T00:00:00"/>
    <n v="32"/>
    <s v="Quarles"/>
    <x v="32"/>
    <n v="90"/>
    <n v="2"/>
    <n v="12"/>
    <n v="4"/>
    <n v="1"/>
    <n v="50.26548245743669"/>
    <n v="5.0265482457436689E-3"/>
    <n v="45.238934211693021"/>
    <n v="4.5238934211693019E-3"/>
    <n v="5.0265482457436707E-4"/>
    <n v="0.09"/>
    <n v="4.0715040790523715E-4"/>
    <n v="8.104694792715291"/>
    <n v="4.0738639392610913E-3"/>
    <n v="-3.6667135313558541E-3"/>
  </r>
  <r>
    <s v="STT"/>
    <n v="390"/>
    <d v="2009-03-07T00:00:00"/>
    <n v="32"/>
    <s v="Quarles"/>
    <x v="8"/>
    <n v="10"/>
    <n v="45"/>
    <n v="50"/>
    <n v="35"/>
    <n v="2"/>
    <n v="7696.9020012949932"/>
    <n v="0.76969020012949929"/>
    <n v="769.69020012949932"/>
    <n v="7.6969020012949932E-2"/>
    <n v="0.69272118011654937"/>
    <n v="6.62"/>
    <n v="0.50953491248572857"/>
    <n v="8.3025000000000002"/>
    <n v="5.7513175979176516"/>
    <n v="-5.2417826854319234"/>
  </r>
  <r>
    <s v="STT"/>
    <n v="390"/>
    <d v="2009-03-07T00:00:00"/>
    <n v="32"/>
    <s v="Quarles"/>
    <x v="8"/>
    <n v="10"/>
    <n v="15"/>
    <n v="25"/>
    <n v="13.75"/>
    <n v="2"/>
    <n v="1187.9147221386406"/>
    <n v="0.11879147221386406"/>
    <n v="118.79147221386407"/>
    <n v="1.1879147221386407E-2"/>
    <n v="0.10691232499247766"/>
    <n v="6.62"/>
    <n v="7.8639954605578016E-2"/>
    <n v="8.3025000000000002"/>
    <n v="0.8876395782500458"/>
    <n v="-0.80899962364446776"/>
  </r>
  <r>
    <s v="STT"/>
    <n v="390"/>
    <d v="2009-03-07T00:00:00"/>
    <n v="32"/>
    <s v="Quarles"/>
    <x v="18"/>
    <n v="90"/>
    <n v="5"/>
    <n v="12"/>
    <n v="5.5"/>
    <n v="1"/>
    <n v="95.033177771091246"/>
    <n v="9.5033177771091243E-3"/>
    <n v="85.529859993982129"/>
    <n v="8.5529859993982126E-3"/>
    <n v="9.5033177771091173E-4"/>
    <n v="4.2699999999999996"/>
    <n v="3.6521250217430364E-2"/>
    <n v="6.8298200514138809"/>
    <n v="6.4905950309057841E-3"/>
    <n v="3.003065518652458E-2"/>
  </r>
  <r>
    <s v="STT"/>
    <n v="390"/>
    <d v="2009-03-07T00:00:00"/>
    <n v="32"/>
    <s v="Quarles"/>
    <x v="1"/>
    <n v="90"/>
    <n v="8"/>
    <n v="15"/>
    <n v="7.75"/>
    <n v="3"/>
    <n v="566.07572626871081"/>
    <n v="5.6607572626871078E-2"/>
    <n v="509.46815364183976"/>
    <n v="5.0946815364183974E-2"/>
    <n v="5.6607572626871036E-3"/>
    <n v="5.15"/>
    <n v="0.26237609912554749"/>
    <n v="11.257627118644068"/>
    <n v="6.3726694472487702E-2"/>
    <n v="0.1986494046530598"/>
  </r>
  <r>
    <s v="STT"/>
    <n v="390"/>
    <d v="2009-03-07T00:00:00"/>
    <n v="32"/>
    <s v="Quarles"/>
    <x v="2"/>
    <n v="90"/>
    <n v="7"/>
    <n v="15"/>
    <n v="7.25"/>
    <n v="2"/>
    <n v="330.259927708627"/>
    <n v="3.3025992770862697E-2"/>
    <n v="297.23393493776433"/>
    <n v="2.9723393493776434E-2"/>
    <n v="3.3025992770862635E-3"/>
    <n v="6.51"/>
    <n v="0.19349929164448457"/>
    <n v="8.2509316770186327"/>
    <n v="2.7249520991809887E-2"/>
    <n v="0.16624977065267468"/>
  </r>
  <r>
    <s v="STT"/>
    <n v="390"/>
    <d v="2009-03-07T00:00:00"/>
    <n v="32"/>
    <s v="Quarles"/>
    <x v="2"/>
    <n v="40"/>
    <n v="10"/>
    <n v="11"/>
    <n v="7.75"/>
    <n v="2"/>
    <n v="377.38381751247391"/>
    <n v="3.7738381751247392E-2"/>
    <n v="150.95352700498958"/>
    <n v="1.5095352700498959E-2"/>
    <n v="2.2643029050748435E-2"/>
    <n v="6.51"/>
    <n v="9.8270746080248217E-2"/>
    <n v="8.2509316770186327"/>
    <n v="0.18682608565847342"/>
    <n v="-8.8555339578225201E-2"/>
  </r>
  <r>
    <s v="STT"/>
    <n v="390"/>
    <d v="2009-03-07T00:00:00"/>
    <n v="32"/>
    <s v="Quarles"/>
    <x v="2"/>
    <n v="50"/>
    <n v="10"/>
    <n v="30"/>
    <n v="12.5"/>
    <n v="2"/>
    <n v="981.74770424681037"/>
    <n v="9.8174770424681035E-2"/>
    <n v="490.87385212340519"/>
    <n v="4.9087385212340517E-2"/>
    <n v="4.9087385212340517E-2"/>
    <n v="6.51"/>
    <n v="0.31955887773233677"/>
    <n v="8.2509316770186327"/>
    <n v="0.40501666159051636"/>
    <n v="-8.5457783858179592E-2"/>
  </r>
  <r>
    <s v="STT"/>
    <n v="390"/>
    <d v="2009-03-07T00:00:00"/>
    <n v="32"/>
    <s v="Quarles"/>
    <x v="3"/>
    <n v="80"/>
    <n v="8"/>
    <n v="11"/>
    <n v="6.75"/>
    <n v="2"/>
    <n v="286.27763055836988"/>
    <n v="2.8627763055836988E-2"/>
    <n v="229.02210444669592"/>
    <n v="2.2902210444669592E-2"/>
    <n v="5.7255526111673963E-3"/>
    <n v="5.78"/>
    <n v="0.13237477637019024"/>
    <n v="9.0675767918088734"/>
    <n v="5.1916887977302179E-2"/>
    <n v="8.0457888392888061E-2"/>
  </r>
  <r>
    <s v="STT"/>
    <n v="390"/>
    <d v="2009-03-07T00:00:00"/>
    <n v="32"/>
    <s v="Quarles"/>
    <x v="3"/>
    <n v="70"/>
    <n v="4"/>
    <n v="10"/>
    <n v="4.5"/>
    <n v="2"/>
    <n v="127.23450247038662"/>
    <n v="1.2723450247038661E-2"/>
    <n v="89.06415172927062"/>
    <n v="8.9064151729270624E-3"/>
    <n v="3.8170350741115987E-3"/>
    <n v="5.78"/>
    <n v="5.1479079699518426E-2"/>
    <n v="9.0675767918088734"/>
    <n v="3.4611258651534797E-2"/>
    <n v="1.6867821047983629E-2"/>
  </r>
  <r>
    <s v="STT"/>
    <n v="390"/>
    <d v="2009-03-07T00:00:00"/>
    <n v="32"/>
    <s v="Quarles"/>
    <x v="3"/>
    <n v="50"/>
    <n v="5"/>
    <n v="10"/>
    <n v="5"/>
    <n v="2"/>
    <n v="157.07963267948966"/>
    <n v="1.5707963267948967E-2"/>
    <n v="78.539816339744831"/>
    <n v="7.8539816339744835E-3"/>
    <n v="7.8539816339744835E-3"/>
    <n v="5.78"/>
    <n v="4.5396013844372515E-2"/>
    <n v="9.0675767918088734"/>
    <n v="7.1216581587520159E-2"/>
    <n v="-2.5820567743147643E-2"/>
  </r>
  <r>
    <s v="STT"/>
    <n v="390"/>
    <d v="2009-03-07T00:00:00"/>
    <n v="32"/>
    <s v="Quarles"/>
    <x v="3"/>
    <n v="90"/>
    <n v="5"/>
    <n v="10"/>
    <n v="5"/>
    <n v="2"/>
    <n v="157.07963267948966"/>
    <n v="1.5707963267948967E-2"/>
    <n v="141.37166941154069"/>
    <n v="1.4137166941154069E-2"/>
    <n v="1.5707963267948977E-3"/>
    <n v="5.78"/>
    <n v="8.171282491987053E-2"/>
    <n v="9.0675767918088734"/>
    <n v="1.4243316317504041E-2"/>
    <n v="6.7469508602366488E-2"/>
  </r>
  <r>
    <s v="STT"/>
    <n v="390"/>
    <d v="2009-03-07T00:00:00"/>
    <n v="32"/>
    <s v="Quarles"/>
    <x v="2"/>
    <n v="70"/>
    <n v="17"/>
    <n v="30"/>
    <n v="16"/>
    <n v="2"/>
    <n v="1608.4954386379741"/>
    <n v="0.16084954386379741"/>
    <n v="1125.9468070465819"/>
    <n v="0.11259468070465818"/>
    <n v="4.8254863159139225E-2"/>
    <n v="6.51"/>
    <n v="0.73299137138732473"/>
    <n v="8.2509316770186327"/>
    <n v="0.39814757900994124"/>
    <n v="0.33484379237738349"/>
  </r>
  <r>
    <s v="STT"/>
    <n v="390"/>
    <d v="2009-03-07T00:00:00"/>
    <n v="32"/>
    <s v="Quarles"/>
    <x v="2"/>
    <n v="80"/>
    <n v="13"/>
    <n v="16"/>
    <n v="10.5"/>
    <n v="2"/>
    <n v="692.72118011654936"/>
    <n v="6.9272118011654935E-2"/>
    <n v="554.17694409323951"/>
    <n v="5.5417694409323953E-2"/>
    <n v="1.3854423602330981E-2"/>
    <n v="6.51"/>
    <n v="0.36076919060469892"/>
    <n v="8.2509316770186327"/>
    <n v="0.11431190256730729"/>
    <n v="0.24645728803739164"/>
  </r>
  <r>
    <s v="STT"/>
    <n v="390"/>
    <d v="2009-03-07T00:00:00"/>
    <n v="32"/>
    <s v="Quarles"/>
    <x v="4"/>
    <n v="10"/>
    <n v="26"/>
    <n v="25"/>
    <n v="19.25"/>
    <n v="2"/>
    <n v="2328.3128553917354"/>
    <n v="0.23283128553917354"/>
    <n v="232.83128553917356"/>
    <n v="2.3283128553917357E-2"/>
    <n v="0.2095481569852562"/>
    <n v="11.49"/>
    <n v="0.26752314708451042"/>
    <n v="8.1999999999999993"/>
    <n v="1.7182948872791006"/>
    <n v="-1.4507717401945901"/>
  </r>
  <r>
    <s v="STT"/>
    <n v="390"/>
    <d v="2009-03-07T00:00:00"/>
    <n v="32"/>
    <s v="Quarles"/>
    <x v="2"/>
    <n v="90"/>
    <n v="3"/>
    <n v="12"/>
    <n v="4.5"/>
    <n v="2"/>
    <n v="127.23450247038662"/>
    <n v="1.2723450247038661E-2"/>
    <n v="114.51105222334796"/>
    <n v="1.1451105222334796E-2"/>
    <n v="1.2723450247038651E-3"/>
    <n v="6.51"/>
    <n v="7.4546694997399521E-2"/>
    <n v="8.2509316770186327"/>
    <n v="1.0498031868426174E-2"/>
    <n v="6.4048663128973352E-2"/>
  </r>
  <r>
    <s v="STT"/>
    <n v="390"/>
    <d v="2009-03-07T00:00:00"/>
    <n v="32"/>
    <s v="Quarles"/>
    <x v="3"/>
    <n v="90"/>
    <n v="5"/>
    <n v="10"/>
    <n v="5"/>
    <n v="2"/>
    <n v="157.07963267948966"/>
    <n v="1.5707963267948967E-2"/>
    <n v="141.37166941154069"/>
    <n v="1.4137166941154069E-2"/>
    <n v="1.5707963267948977E-3"/>
    <n v="5.78"/>
    <n v="8.171282491987053E-2"/>
    <n v="9.0675767918088734"/>
    <n v="1.4243316317504041E-2"/>
    <n v="6.7469508602366488E-2"/>
  </r>
  <r>
    <s v="STT"/>
    <n v="390"/>
    <d v="2009-03-07T00:00:00"/>
    <n v="32"/>
    <s v="Quarles"/>
    <x v="2"/>
    <n v="20"/>
    <n v="20"/>
    <n v="35"/>
    <n v="18.75"/>
    <n v="2"/>
    <n v="2208.9323345553235"/>
    <n v="0.22089323345553236"/>
    <n v="441.78646691106474"/>
    <n v="4.4178646691106473E-2"/>
    <n v="0.17671458676442589"/>
    <n v="6.51"/>
    <n v="0.28760298995910311"/>
    <n v="8.2509316770186327"/>
    <n v="1.4580599817258593"/>
    <n v="-1.1704569917667562"/>
  </r>
  <r>
    <s v="STT"/>
    <n v="390"/>
    <d v="2009-03-07T00:00:00"/>
    <n v="32"/>
    <s v="Quarles"/>
    <x v="1"/>
    <n v="90"/>
    <n v="8"/>
    <n v="15"/>
    <n v="7.75"/>
    <n v="3"/>
    <n v="566.07572626871081"/>
    <n v="5.6607572626871078E-2"/>
    <n v="509.46815364183976"/>
    <n v="5.0946815364183974E-2"/>
    <n v="5.6607572626871036E-3"/>
    <n v="5.15"/>
    <n v="0.26237609912554749"/>
    <n v="11.257627118644068"/>
    <n v="6.3726694472487702E-2"/>
    <n v="0.1986494046530598"/>
  </r>
  <r>
    <s v="STT"/>
    <n v="390"/>
    <d v="2009-03-07T00:00:00"/>
    <n v="32"/>
    <s v="Quarles"/>
    <x v="1"/>
    <n v="50"/>
    <n v="12"/>
    <n v="20"/>
    <n v="11"/>
    <n v="3"/>
    <n v="1140.398133253095"/>
    <n v="0.11403981332530951"/>
    <n v="570.19906662654751"/>
    <n v="5.7019906662654753E-2"/>
    <n v="5.7019906662654753E-2"/>
    <n v="5.15"/>
    <n v="0.293652519312672"/>
    <n v="11.257627118644068"/>
    <n v="0.64190884754805577"/>
    <n v="-0.34825632823538377"/>
  </r>
  <r>
    <s v="STT"/>
    <n v="390"/>
    <d v="2009-03-07T00:00:00"/>
    <n v="32"/>
    <s v="Quarles"/>
    <x v="2"/>
    <n v="40"/>
    <n v="7"/>
    <n v="15"/>
    <n v="7.25"/>
    <n v="2"/>
    <n v="330.259927708627"/>
    <n v="3.3025992770862697E-2"/>
    <n v="132.1039710834508"/>
    <n v="1.321039710834508E-2"/>
    <n v="1.9815595662517616E-2"/>
    <n v="6.51"/>
    <n v="8.5999685175326468E-2"/>
    <n v="8.2509316770186327"/>
    <n v="0.16349712595085961"/>
    <n v="-7.7497440775533138E-2"/>
  </r>
  <r>
    <s v="STT"/>
    <n v="390"/>
    <d v="2009-03-07T00:00:00"/>
    <n v="32"/>
    <s v="Quarles"/>
    <x v="7"/>
    <n v="50"/>
    <n v="10"/>
    <n v="13"/>
    <n v="8.25"/>
    <n v="2"/>
    <n v="427.6492999699106"/>
    <n v="4.2764929996991059E-2"/>
    <n v="213.8246499849553"/>
    <n v="2.138246499849553E-2"/>
    <n v="2.138246499849553E-2"/>
    <n v="9.1999999999999993"/>
    <n v="0.19671867798615886"/>
    <n v="8.1999999999999993"/>
    <n v="0.17533621298766333"/>
    <n v="2.1382464998495526E-2"/>
  </r>
  <r>
    <s v="STT"/>
    <n v="390"/>
    <d v="2009-03-07T00:00:00"/>
    <n v="32"/>
    <s v="Quarles"/>
    <x v="4"/>
    <n v="10"/>
    <n v="30"/>
    <n v="30"/>
    <n v="22.5"/>
    <n v="2"/>
    <n v="3180.8625617596654"/>
    <n v="0.31808625617596653"/>
    <n v="318.08625617596658"/>
    <n v="3.1808625617596661E-2"/>
    <n v="0.28627763055836986"/>
    <n v="11.49"/>
    <n v="0.36548110834618563"/>
    <n v="8.1999999999999993"/>
    <n v="2.3474765705786327"/>
    <n v="-1.9819954622324469"/>
  </r>
  <r>
    <s v="STT"/>
    <n v="390"/>
    <d v="2009-03-07T00:00:00"/>
    <n v="32"/>
    <s v="Quarles"/>
    <x v="1"/>
    <n v="60"/>
    <n v="4"/>
    <n v="15"/>
    <n v="5.75"/>
    <n v="3"/>
    <n v="311.60672132793758"/>
    <n v="3.1160672132793759E-2"/>
    <n v="186.96403279676255"/>
    <n v="1.8696403279676255E-2"/>
    <n v="1.2464268853117504E-2"/>
    <n v="5.15"/>
    <n v="9.628647689033272E-2"/>
    <n v="11.257627118644068"/>
    <n v="0.14031809105492621"/>
    <n v="-4.4031614164593488E-2"/>
  </r>
  <r>
    <s v="STT"/>
    <n v="390"/>
    <d v="2009-03-07T00:00:00"/>
    <n v="32"/>
    <s v="Quarles"/>
    <x v="3"/>
    <n v="20"/>
    <n v="10"/>
    <n v="8"/>
    <n v="7"/>
    <n v="2"/>
    <n v="307.8760800517997"/>
    <n v="3.0787608005179972E-2"/>
    <n v="61.575216010359945"/>
    <n v="6.1575216010359944E-3"/>
    <n v="2.4630086404143978E-2"/>
    <n v="5.78"/>
    <n v="3.5590474853988051E-2"/>
    <n v="9.0675767918088734"/>
    <n v="0.2233351998584632"/>
    <n v="-0.18774472500447514"/>
  </r>
  <r>
    <s v="STT"/>
    <n v="390"/>
    <d v="2009-03-07T00:00:00"/>
    <n v="32"/>
    <s v="Quarles"/>
    <x v="4"/>
    <n v="20"/>
    <n v="18"/>
    <n v="20"/>
    <n v="14"/>
    <n v="2"/>
    <n v="1231.5043202071988"/>
    <n v="0.12315043202071989"/>
    <n v="246.30086404143978"/>
    <n v="2.4630086404143978E-2"/>
    <n v="9.8520345616575911E-2"/>
    <n v="11.49"/>
    <n v="0.28299969278361431"/>
    <n v="8.1999999999999993"/>
    <n v="0.80786683405592241"/>
    <n v="-0.52486714127230805"/>
  </r>
  <r>
    <s v="STT"/>
    <n v="390"/>
    <d v="2009-03-07T00:00:00"/>
    <n v="32"/>
    <s v="Quarles"/>
    <x v="8"/>
    <n v="60"/>
    <n v="40"/>
    <n v="20"/>
    <n v="25"/>
    <n v="2"/>
    <n v="3926.9908169872415"/>
    <n v="0.39269908169872414"/>
    <n v="2356.1944901923448"/>
    <n v="0.23561944901923448"/>
    <n v="0.15707963267948966"/>
    <n v="6.62"/>
    <n v="1.5598007525073323"/>
    <n v="8.3025000000000002"/>
    <n v="1.3041536503214628"/>
    <n v="0.2556471021858695"/>
  </r>
  <r>
    <s v="STT"/>
    <n v="390"/>
    <d v="2009-03-07T00:00:00"/>
    <n v="32"/>
    <s v="Quarles"/>
    <x v="2"/>
    <n v="20"/>
    <n v="10"/>
    <n v="30"/>
    <n v="12.5"/>
    <n v="2"/>
    <n v="981.74770424681037"/>
    <n v="9.8174770424681035E-2"/>
    <n v="196.34954084936209"/>
    <n v="1.9634954084936207E-2"/>
    <n v="7.8539816339744828E-2"/>
    <n v="6.51"/>
    <n v="0.1278235510929347"/>
    <n v="8.2509316770186327"/>
    <n v="0.64802665854482622"/>
    <n v="-0.52020310745189158"/>
  </r>
  <r>
    <s v="STT"/>
    <n v="390"/>
    <d v="2009-03-07T00:00:00"/>
    <n v="32"/>
    <s v="Quarles"/>
    <x v="2"/>
    <n v="90"/>
    <n v="5"/>
    <n v="11"/>
    <n v="5.25"/>
    <n v="2"/>
    <n v="173.18029502913734"/>
    <n v="1.7318029502913734E-2"/>
    <n v="155.86226552622361"/>
    <n v="1.5586226552622361E-2"/>
    <n v="1.7318029502913727E-3"/>
    <n v="6.51"/>
    <n v="0.10146633485757156"/>
    <n v="8.2509316770186327"/>
    <n v="1.4288987820913411E-2"/>
    <n v="8.7177347036658151E-2"/>
  </r>
  <r>
    <s v="STT"/>
    <n v="390"/>
    <d v="2009-03-07T00:00:00"/>
    <n v="32"/>
    <s v="Quarles"/>
    <x v="5"/>
    <n v="60"/>
    <n v="3"/>
    <n v="12"/>
    <n v="4.5"/>
    <n v="1"/>
    <n v="63.617251235193308"/>
    <n v="6.3617251235193305E-3"/>
    <n v="38.170350741115982"/>
    <n v="3.8170350741115982E-3"/>
    <n v="2.5446900494077323E-3"/>
    <n v="1.93"/>
    <n v="7.3668776930353843E-3"/>
    <n v="8.104694792715291"/>
    <n v="2.0623936192509264E-2"/>
    <n v="-1.3257058499473881E-2"/>
  </r>
  <r>
    <s v="STT"/>
    <n v="390"/>
    <d v="2009-03-07T00:00:00"/>
    <n v="32"/>
    <s v="Quarles"/>
    <x v="2"/>
    <n v="40"/>
    <n v="15"/>
    <n v="20"/>
    <n v="12.5"/>
    <n v="2"/>
    <n v="981.74770424681037"/>
    <n v="9.8174770424681035E-2"/>
    <n v="392.69908169872417"/>
    <n v="3.9269908169872414E-2"/>
    <n v="5.8904862254808621E-2"/>
    <n v="6.51"/>
    <n v="0.25564710218586939"/>
    <n v="8.2509316770186327"/>
    <n v="0.48601999390861966"/>
    <n v="-0.23037289172275027"/>
  </r>
  <r>
    <s v="STT"/>
    <n v="390"/>
    <d v="2009-03-07T00:00:00"/>
    <n v="32"/>
    <s v="Quarles"/>
    <x v="2"/>
    <n v="50"/>
    <n v="7"/>
    <n v="20"/>
    <n v="8.5"/>
    <n v="2"/>
    <n v="453.9601384437251"/>
    <n v="4.5396013844372508E-2"/>
    <n v="226.98006922186255"/>
    <n v="2.2698006922186254E-2"/>
    <n v="2.2698006922186254E-2"/>
    <n v="6.51"/>
    <n v="0.1477640250634325"/>
    <n v="8.2509316770186327"/>
    <n v="0.18727970431945476"/>
    <n v="-3.9515679256022257E-2"/>
  </r>
  <r>
    <s v="STT"/>
    <n v="390"/>
    <d v="2009-03-07T00:00:00"/>
    <n v="32"/>
    <s v="Quarles"/>
    <x v="2"/>
    <n v="40"/>
    <n v="6"/>
    <n v="12"/>
    <n v="6"/>
    <n v="2"/>
    <n v="226.1946710584651"/>
    <n v="2.2619467105846509E-2"/>
    <n v="90.477868423386042"/>
    <n v="9.0477868423386038E-3"/>
    <n v="1.3571680263507906E-2"/>
    <n v="6.51"/>
    <n v="5.8901092343624312E-2"/>
    <n v="8.2509316770186327"/>
    <n v="0.11197900659654596"/>
    <n v="-5.3077914252921646E-2"/>
  </r>
  <r>
    <s v="STT"/>
    <n v="390"/>
    <d v="2009-03-07T00:00:00"/>
    <n v="32"/>
    <s v="Quarles"/>
    <x v="4"/>
    <n v="30"/>
    <n v="7"/>
    <n v="30"/>
    <n v="11"/>
    <n v="2"/>
    <n v="760.26542216872997"/>
    <n v="7.6026542216872994E-2"/>
    <n v="228.07962665061899"/>
    <n v="2.2807962665061899E-2"/>
    <n v="5.3218579551811099E-2"/>
    <n v="11.49"/>
    <n v="0.26206349102156123"/>
    <n v="8.1999999999999993"/>
    <n v="0.43639235232485096"/>
    <n v="-0.17432886130328973"/>
  </r>
  <r>
    <s v="STT"/>
    <n v="390"/>
    <d v="2009-03-07T00:00:00"/>
    <n v="32"/>
    <s v="Quarles"/>
    <x v="1"/>
    <n v="30"/>
    <n v="4"/>
    <n v="10"/>
    <n v="4.5"/>
    <n v="3"/>
    <n v="190.85175370557994"/>
    <n v="1.9085175370557993E-2"/>
    <n v="57.25552611167398"/>
    <n v="5.725552611167398E-3"/>
    <n v="1.3359622759390595E-2"/>
    <n v="5.15"/>
    <n v="2.9486595947512101E-2"/>
    <n v="11.257627118644068"/>
    <n v="0.15039765147097006"/>
    <n v="-0.12091105552345796"/>
  </r>
  <r>
    <s v="STT"/>
    <n v="390"/>
    <d v="2009-03-07T00:00:00"/>
    <n v="32"/>
    <s v="Quarles"/>
    <x v="1"/>
    <n v="40"/>
    <n v="10"/>
    <n v="20"/>
    <n v="10"/>
    <n v="3"/>
    <n v="942.47779607693792"/>
    <n v="9.4247779607693788E-2"/>
    <n v="376.9911184307752"/>
    <n v="3.7699111843077518E-2"/>
    <n v="5.654866776461627E-2"/>
    <n v="5.15"/>
    <n v="0.19415042599184923"/>
    <n v="11.257627118644068"/>
    <n v="0.6366038157501378"/>
    <n v="-0.44245338975828857"/>
  </r>
  <r>
    <s v="STT"/>
    <n v="390"/>
    <d v="2009-03-07T00:00:00"/>
    <n v="32"/>
    <s v="Quarles"/>
    <x v="9"/>
    <n v="30"/>
    <n v="30"/>
    <n v="30"/>
    <n v="22.5"/>
    <n v="3"/>
    <n v="4771.2938426394985"/>
    <n v="0.47712938426394985"/>
    <n v="1431.3881527918495"/>
    <n v="0.14313881527918496"/>
    <n v="0.33399056898476487"/>
    <n v="10.71"/>
    <n v="1.533016711640071"/>
    <n v="8.1999999999999993"/>
    <n v="2.7387226656750716"/>
    <n v="-1.2057059540350006"/>
  </r>
  <r>
    <s v="STT"/>
    <n v="390"/>
    <d v="2009-03-07T00:00:00"/>
    <n v="32"/>
    <s v="Quarles"/>
    <x v="2"/>
    <n v="20"/>
    <n v="20"/>
    <n v="30"/>
    <n v="17.5"/>
    <n v="2"/>
    <n v="1924.2255003237483"/>
    <n v="0.19242255003237482"/>
    <n v="384.84510006474966"/>
    <n v="3.8484510006474966E-2"/>
    <n v="0.15393804002589986"/>
    <n v="6.51"/>
    <n v="0.25053416014215202"/>
    <n v="8.2509316770186327"/>
    <n v="1.2701322507478594"/>
    <n v="-1.0195980906057074"/>
  </r>
  <r>
    <s v="STT"/>
    <n v="390"/>
    <d v="2009-03-07T00:00:00"/>
    <n v="32"/>
    <s v="Quarles"/>
    <x v="2"/>
    <n v="80"/>
    <n v="3"/>
    <n v="11"/>
    <n v="4.25"/>
    <n v="2"/>
    <n v="113.49003461093127"/>
    <n v="1.1349003461093127E-2"/>
    <n v="90.792027688745023"/>
    <n v="9.079202768874502E-3"/>
    <n v="2.2698006922186251E-3"/>
    <n v="6.51"/>
    <n v="5.9105610025373005E-2"/>
    <n v="8.2509316770186327"/>
    <n v="1.8727970431945472E-2"/>
    <n v="4.0377639593427536E-2"/>
  </r>
  <r>
    <s v="STT"/>
    <n v="390"/>
    <d v="2009-03-07T00:00:00"/>
    <n v="32"/>
    <s v="Quarles"/>
    <x v="18"/>
    <n v="90"/>
    <n v="4"/>
    <n v="11"/>
    <n v="4.75"/>
    <n v="1"/>
    <n v="70.882184246619701"/>
    <n v="7.0882184246619699E-3"/>
    <n v="63.793965821957734"/>
    <n v="6.3793965821957732E-3"/>
    <n v="7.0882184246619673E-4"/>
    <n v="4.2699999999999996"/>
    <n v="2.7240023405975949E-2"/>
    <n v="6.8298200514138809"/>
    <n v="4.8411256325557612E-3"/>
    <n v="2.239889777342019E-2"/>
  </r>
  <r>
    <s v="STT"/>
    <n v="33"/>
    <d v="2009-03-10T00:00:00"/>
    <n v="20"/>
    <s v="Parsons"/>
    <x v="17"/>
    <n v="10"/>
    <n v="10"/>
    <n v="22"/>
    <n v="10.5"/>
    <n v="2"/>
    <n v="692.72118011654936"/>
    <n v="6.9272118011654935E-2"/>
    <n v="69.272118011654939"/>
    <n v="6.9272118011654941E-3"/>
    <n v="6.2344906210489437E-2"/>
    <n v="5.23"/>
    <n v="3.6229317720095536E-2"/>
    <n v="8.461146496815287"/>
    <n v="0.52750938477716036"/>
    <n v="-0.49128006705706484"/>
  </r>
  <r>
    <s v="STT"/>
    <n v="33"/>
    <d v="2009-03-10T00:00:00"/>
    <n v="20"/>
    <s v="Parsons"/>
    <x v="9"/>
    <n v="30"/>
    <n v="75"/>
    <n v="110"/>
    <n v="65"/>
    <n v="3"/>
    <n v="39819.68688425063"/>
    <n v="3.9819686884250629"/>
    <n v="11945.906065275189"/>
    <n v="1.1945906065275189"/>
    <n v="2.7873780818975442"/>
    <n v="10.71"/>
    <n v="12.794065395909728"/>
    <n v="8.1999999999999993"/>
    <n v="22.85650027155986"/>
    <n v="-10.062434875650132"/>
  </r>
  <r>
    <s v="STT"/>
    <n v="33"/>
    <d v="2009-03-10T00:00:00"/>
    <n v="20"/>
    <s v="Parsons"/>
    <x v="3"/>
    <n v="90"/>
    <n v="2"/>
    <n v="15"/>
    <n v="4.75"/>
    <n v="2"/>
    <n v="141.7643684932394"/>
    <n v="1.417643684932394E-2"/>
    <n v="127.58793164391547"/>
    <n v="1.2758793164391546E-2"/>
    <n v="1.4176436849323935E-3"/>
    <n v="5.78"/>
    <n v="7.3745824490183146E-2"/>
    <n v="9.0675767918088734"/>
    <n v="1.2854592976547381E-2"/>
    <n v="6.0891231513635763E-2"/>
  </r>
  <r>
    <s v="STT"/>
    <n v="33"/>
    <d v="2009-03-10T00:00:00"/>
    <n v="20"/>
    <s v="Parsons"/>
    <x v="4"/>
    <n v="100"/>
    <n v="13"/>
    <n v="11"/>
    <n v="9.25"/>
    <n v="2"/>
    <n v="537.60504284555338"/>
    <n v="5.3760504284555338E-2"/>
    <n v="537.60504284555338"/>
    <n v="5.3760504284555338E-2"/>
    <n v="0"/>
    <n v="11.49"/>
    <n v="0.61770819422954082"/>
    <n v="8.1999999999999993"/>
    <n v="0"/>
    <n v="0.61770819422954082"/>
  </r>
  <r>
    <s v="STT"/>
    <n v="33"/>
    <d v="2009-03-10T00:00:00"/>
    <n v="20"/>
    <s v="Parsons"/>
    <x v="17"/>
    <n v="40"/>
    <n v="8"/>
    <n v="15"/>
    <n v="7.75"/>
    <n v="2"/>
    <n v="377.38381751247391"/>
    <n v="3.7738381751247392E-2"/>
    <n v="150.95352700498958"/>
    <n v="1.5095352700498959E-2"/>
    <n v="2.2643029050748435E-2"/>
    <n v="5.23"/>
    <n v="7.8948694623609567E-2"/>
    <n v="8.461146496815287"/>
    <n v="0.1915859859300269"/>
    <n v="-0.11263729130641734"/>
  </r>
  <r>
    <s v="STT"/>
    <n v="33"/>
    <d v="2009-03-10T00:00:00"/>
    <n v="20"/>
    <s v="Parsons"/>
    <x v="17"/>
    <n v="70"/>
    <n v="2"/>
    <n v="18"/>
    <n v="5.5"/>
    <n v="2"/>
    <n v="190.06635554218249"/>
    <n v="1.9006635554218249E-2"/>
    <n v="133.04644887952773"/>
    <n v="1.3304644887952773E-2"/>
    <n v="5.7019906662654756E-3"/>
    <n v="5.23"/>
    <n v="6.9583292763993013E-2"/>
    <n v="8.461146496815287"/>
    <n v="4.8245378350745591E-2"/>
    <n v="2.1337914413247422E-2"/>
  </r>
  <r>
    <s v="STT"/>
    <n v="33"/>
    <d v="2009-03-10T00:00:00"/>
    <n v="20"/>
    <s v="Parsons"/>
    <x v="3"/>
    <n v="10"/>
    <n v="15"/>
    <n v="20"/>
    <n v="12.5"/>
    <n v="2"/>
    <n v="981.74770424681037"/>
    <n v="9.8174770424681035E-2"/>
    <n v="98.174770424681043"/>
    <n v="9.8174770424681035E-3"/>
    <n v="8.8357293382212931E-2"/>
    <n v="5.78"/>
    <n v="5.6745017305465641E-2"/>
    <n v="9.0675767918088734"/>
    <n v="0.80118654285960178"/>
    <n v="-0.74444152555413612"/>
  </r>
  <r>
    <s v="STT"/>
    <n v="33"/>
    <d v="2009-03-10T00:00:00"/>
    <n v="20"/>
    <s v="Parsons"/>
    <x v="18"/>
    <n v="100"/>
    <n v="11"/>
    <n v="2"/>
    <n v="6"/>
    <n v="1"/>
    <n v="113.09733552923255"/>
    <n v="1.1309733552923255E-2"/>
    <n v="113.09733552923255"/>
    <n v="1.1309733552923255E-2"/>
    <n v="0"/>
    <n v="4.2699999999999996"/>
    <n v="4.8292562270982289E-2"/>
    <n v="6.8298200514138809"/>
    <n v="0"/>
    <n v="4.8292562270982289E-2"/>
  </r>
  <r>
    <s v="STT"/>
    <n v="33"/>
    <d v="2009-03-10T00:00:00"/>
    <n v="20"/>
    <s v="Parsons"/>
    <x v="3"/>
    <n v="100"/>
    <n v="8"/>
    <n v="18"/>
    <n v="8.5"/>
    <n v="2"/>
    <n v="453.9601384437251"/>
    <n v="4.5396013844372508E-2"/>
    <n v="453.9601384437251"/>
    <n v="4.5396013844372508E-2"/>
    <n v="0"/>
    <n v="5.78"/>
    <n v="0.26238896002047313"/>
    <n v="9.0675767918088734"/>
    <n v="0"/>
    <n v="0.26238896002047313"/>
  </r>
  <r>
    <s v="STT"/>
    <n v="33"/>
    <d v="2009-03-10T00:00:00"/>
    <n v="20"/>
    <s v="Parsons"/>
    <x v="3"/>
    <n v="50"/>
    <n v="5"/>
    <n v="10"/>
    <n v="5"/>
    <n v="2"/>
    <n v="157.07963267948966"/>
    <n v="1.5707963267948967E-2"/>
    <n v="78.539816339744831"/>
    <n v="7.8539816339744835E-3"/>
    <n v="7.8539816339744835E-3"/>
    <n v="5.78"/>
    <n v="4.5396013844372515E-2"/>
    <n v="9.0675767918088734"/>
    <n v="7.1216581587520159E-2"/>
    <n v="-2.5820567743147643E-2"/>
  </r>
  <r>
    <s v="STT"/>
    <n v="33"/>
    <d v="2009-03-10T00:00:00"/>
    <n v="20"/>
    <s v="Parsons"/>
    <x v="2"/>
    <n v="20"/>
    <n v="7"/>
    <n v="25"/>
    <n v="9.75"/>
    <n v="2"/>
    <n v="597.29530326375937"/>
    <n v="5.9729530326375936E-2"/>
    <n v="119.45906065275187"/>
    <n v="1.1945906065275187E-2"/>
    <n v="4.7783624261100749E-2"/>
    <n v="6.51"/>
    <n v="7.7767848484941463E-2"/>
    <n v="8.2509316770186327"/>
    <n v="0.39425941905867223"/>
    <n v="-0.31649157057373078"/>
  </r>
  <r>
    <s v="STT"/>
    <n v="33"/>
    <d v="2009-03-10T00:00:00"/>
    <n v="20"/>
    <s v="Parsons"/>
    <x v="3"/>
    <n v="60"/>
    <n v="10"/>
    <n v="16"/>
    <n v="9"/>
    <n v="2"/>
    <n v="508.93800988154646"/>
    <n v="5.0893800988154644E-2"/>
    <n v="305.36280592892786"/>
    <n v="3.0536280592892786E-2"/>
    <n v="2.0357520395261858E-2"/>
    <n v="5.78"/>
    <n v="0.17649970182692032"/>
    <n v="9.0675767918088734"/>
    <n v="0.18459337947485224"/>
    <n v="-8.0936776479319239E-3"/>
  </r>
  <r>
    <s v="STT"/>
    <n v="33"/>
    <d v="2009-03-10T00:00:00"/>
    <n v="20"/>
    <s v="Parsons"/>
    <x v="17"/>
    <n v="90"/>
    <n v="14"/>
    <n v="25"/>
    <n v="13.25"/>
    <n v="2"/>
    <n v="1103.0917204917162"/>
    <n v="0.11030917204917162"/>
    <n v="992.78254844254457"/>
    <n v="9.9278254844254454E-2"/>
    <n v="1.1030917204917168E-2"/>
    <n v="5.23"/>
    <n v="0.51922527283545084"/>
    <n v="8.461146496815287"/>
    <n v="9.3334206465044367E-2"/>
    <n v="0.42589106637040647"/>
  </r>
  <r>
    <s v="STT"/>
    <n v="33"/>
    <d v="2009-03-10T00:00:00"/>
    <n v="20"/>
    <s v="Parsons"/>
    <x v="17"/>
    <n v="50"/>
    <n v="20"/>
    <n v="24"/>
    <n v="16"/>
    <n v="2"/>
    <n v="1608.4954386379741"/>
    <n v="0.16084954386379741"/>
    <n v="804.24771931898704"/>
    <n v="8.0424771931898703E-2"/>
    <n v="8.0424771931898703E-2"/>
    <n v="5.23"/>
    <n v="0.42062155720383027"/>
    <n v="8.461146496815287"/>
    <n v="0.68048577728875315"/>
    <n v="-0.25986422008492288"/>
  </r>
  <r>
    <s v="STT"/>
    <n v="33"/>
    <d v="2009-03-10T00:00:00"/>
    <n v="20"/>
    <s v="Parsons"/>
    <x v="1"/>
    <n v="20"/>
    <n v="18"/>
    <n v="28"/>
    <n v="16"/>
    <n v="3"/>
    <n v="2412.7431579569611"/>
    <n v="0.24127431579569611"/>
    <n v="482.54863159139222"/>
    <n v="4.8254863159139225E-2"/>
    <n v="0.1930194526365569"/>
    <n v="5.15"/>
    <n v="0.24851254526956704"/>
    <n v="11.257627118644068"/>
    <n v="2.1729410244271374"/>
    <n v="-1.9244284791575703"/>
  </r>
  <r>
    <s v="STT"/>
    <n v="33"/>
    <d v="2009-03-10T00:00:00"/>
    <n v="20"/>
    <s v="Parsons"/>
    <x v="15"/>
    <n v="100"/>
    <n v="5"/>
    <n v="35"/>
    <n v="11.25"/>
    <n v="2"/>
    <n v="795.21564043991634"/>
    <n v="7.9521564043991633E-2"/>
    <n v="795.21564043991634"/>
    <n v="7.9521564043991633E-2"/>
    <n v="0"/>
    <n v="5.13"/>
    <n v="0.40794562354567709"/>
    <n v="8.461146496815287"/>
    <n v="0"/>
    <n v="0.40794562354567709"/>
  </r>
  <r>
    <s v="STT"/>
    <n v="33"/>
    <d v="2009-03-10T00:00:00"/>
    <n v="20"/>
    <s v="Parsons"/>
    <x v="3"/>
    <n v="50"/>
    <n v="10"/>
    <n v="17"/>
    <n v="9.25"/>
    <n v="2"/>
    <n v="537.60504284555338"/>
    <n v="5.3760504284555338E-2"/>
    <n v="268.80252142277669"/>
    <n v="2.6880252142277669E-2"/>
    <n v="2.6880252142277669E-2"/>
    <n v="5.78"/>
    <n v="0.15536785738236494"/>
    <n v="9.0675767918088734"/>
    <n v="0.24373875048328775"/>
    <n v="-8.8370893100922804E-2"/>
  </r>
  <r>
    <s v="STT"/>
    <n v="33"/>
    <d v="2009-03-10T00:00:00"/>
    <n v="20"/>
    <s v="Parsons"/>
    <x v="3"/>
    <n v="10"/>
    <n v="8"/>
    <n v="22"/>
    <n v="9.5"/>
    <n v="2"/>
    <n v="567.05747397295761"/>
    <n v="5.670574739729576E-2"/>
    <n v="56.705747397295767"/>
    <n v="5.6705747397295765E-3"/>
    <n v="5.1035172657566186E-2"/>
    <n v="5.78"/>
    <n v="3.2775921995636954E-2"/>
    <n v="9.0675767918088734"/>
    <n v="0.46276534715570594"/>
    <n v="-0.42998942516006899"/>
  </r>
  <r>
    <s v="STT"/>
    <n v="33"/>
    <d v="2009-03-10T00:00:00"/>
    <n v="20"/>
    <s v="Parsons"/>
    <x v="3"/>
    <n v="100"/>
    <n v="8"/>
    <n v="13"/>
    <n v="7.25"/>
    <n v="2"/>
    <n v="330.259927708627"/>
    <n v="3.3025992770862697E-2"/>
    <n v="330.259927708627"/>
    <n v="3.3025992770862697E-2"/>
    <n v="0"/>
    <n v="5.78"/>
    <n v="0.1908902382155864"/>
    <n v="9.0675767918088734"/>
    <n v="0"/>
    <n v="0.1908902382155864"/>
  </r>
  <r>
    <s v="STT"/>
    <n v="33"/>
    <d v="2009-03-10T00:00:00"/>
    <n v="20"/>
    <s v="Parsons"/>
    <x v="14"/>
    <n v="90"/>
    <n v="10"/>
    <n v="15"/>
    <n v="8.75"/>
    <n v="2"/>
    <n v="481.05637508093707"/>
    <n v="4.8105637508093706E-2"/>
    <n v="432.95073757284337"/>
    <n v="4.3295073757284336E-2"/>
    <n v="4.8105637508093699E-3"/>
    <n v="5.86"/>
    <n v="0.25370913221768621"/>
    <n v="8.461146496815287"/>
    <n v="4.0702884627867308E-2"/>
    <n v="0.2130062475898189"/>
  </r>
  <r>
    <s v="STT"/>
    <n v="33"/>
    <d v="2009-03-10T00:00:00"/>
    <n v="20"/>
    <s v="Parsons"/>
    <x v="3"/>
    <n v="100"/>
    <n v="7"/>
    <n v="11"/>
    <n v="6.25"/>
    <n v="2"/>
    <n v="245.43692606170259"/>
    <n v="2.4543692606170259E-2"/>
    <n v="245.43692606170259"/>
    <n v="2.4543692606170259E-2"/>
    <n v="0"/>
    <n v="5.78"/>
    <n v="0.1418625432636641"/>
    <n v="9.0675767918088734"/>
    <n v="0"/>
    <n v="0.1418625432636641"/>
  </r>
  <r>
    <s v="STT"/>
    <n v="33"/>
    <d v="2009-03-10T00:00:00"/>
    <n v="20"/>
    <s v="Parsons"/>
    <x v="3"/>
    <n v="70"/>
    <n v="7"/>
    <n v="17"/>
    <n v="7.75"/>
    <n v="2"/>
    <n v="377.38381751247391"/>
    <n v="3.7738381751247392E-2"/>
    <n v="264.1686722587317"/>
    <n v="2.6416867225873171E-2"/>
    <n v="1.1321514525374221E-2"/>
    <n v="5.78"/>
    <n v="0.15268949256554692"/>
    <n v="9.0675767918088734"/>
    <n v="0.10265870235841033"/>
    <n v="5.0030790207136591E-2"/>
  </r>
  <r>
    <s v="STT"/>
    <n v="33"/>
    <d v="2009-03-10T00:00:00"/>
    <n v="20"/>
    <s v="Parsons"/>
    <x v="17"/>
    <n v="50"/>
    <n v="10"/>
    <n v="10"/>
    <n v="7.5"/>
    <n v="2"/>
    <n v="353.42917352885172"/>
    <n v="3.5342917352885174E-2"/>
    <n v="176.71458676442586"/>
    <n v="1.7671458676442587E-2"/>
    <n v="1.7671458676442587E-2"/>
    <n v="5.23"/>
    <n v="9.2421728877794734E-2"/>
    <n v="8.461146496815287"/>
    <n v="0.1495208006737983"/>
    <n v="-5.709907179600357E-2"/>
  </r>
  <r>
    <s v="STT"/>
    <n v="33"/>
    <d v="2009-03-10T00:00:00"/>
    <n v="20"/>
    <s v="Parsons"/>
    <x v="3"/>
    <n v="30"/>
    <n v="14"/>
    <n v="22"/>
    <n v="12.5"/>
    <n v="2"/>
    <n v="981.74770424681037"/>
    <n v="9.8174770424681035E-2"/>
    <n v="294.5243112740431"/>
    <n v="2.945243112740431E-2"/>
    <n v="6.8722339297276724E-2"/>
    <n v="5.78"/>
    <n v="0.17023505191639693"/>
    <n v="9.0675767918088734"/>
    <n v="0.62314508889080134"/>
    <n v="-0.45291003697440441"/>
  </r>
  <r>
    <s v="STT"/>
    <n v="33"/>
    <d v="2009-03-10T00:00:00"/>
    <n v="20"/>
    <s v="Parsons"/>
    <x v="3"/>
    <n v="40"/>
    <n v="10"/>
    <n v="10"/>
    <n v="7.5"/>
    <n v="2"/>
    <n v="353.42917352885172"/>
    <n v="3.5342917352885174E-2"/>
    <n v="141.37166941154069"/>
    <n v="1.4137166941154069E-2"/>
    <n v="2.1205750411731103E-2"/>
    <n v="5.78"/>
    <n v="8.171282491987053E-2"/>
    <n v="9.0675767918088734"/>
    <n v="0.19228477028630442"/>
    <n v="-0.11057194536643389"/>
  </r>
  <r>
    <s v="STT"/>
    <n v="33"/>
    <d v="2009-03-10T00:00:00"/>
    <n v="20"/>
    <s v="Parsons"/>
    <x v="3"/>
    <n v="50"/>
    <n v="5"/>
    <n v="13"/>
    <n v="5.75"/>
    <n v="2"/>
    <n v="207.73781421862506"/>
    <n v="2.0773781421862505E-2"/>
    <n v="103.86890710931253"/>
    <n v="1.0386890710931252E-2"/>
    <n v="1.0386890710931252E-2"/>
    <n v="5.78"/>
    <n v="6.0036228309182642E-2"/>
    <n v="9.0675767918088734"/>
    <n v="9.4183929149495388E-2"/>
    <n v="-3.4147700840312746E-2"/>
  </r>
  <r>
    <s v="STT"/>
    <n v="33"/>
    <d v="2009-03-10T00:00:00"/>
    <n v="20"/>
    <s v="Parsons"/>
    <x v="17"/>
    <n v="100"/>
    <n v="5"/>
    <n v="12"/>
    <n v="5.5"/>
    <n v="2"/>
    <n v="190.06635554218249"/>
    <n v="1.9006635554218249E-2"/>
    <n v="190.06635554218249"/>
    <n v="1.9006635554218249E-2"/>
    <n v="0"/>
    <n v="5.23"/>
    <n v="9.9404703948561449E-2"/>
    <n v="8.461146496815287"/>
    <n v="0"/>
    <n v="9.9404703948561449E-2"/>
  </r>
  <r>
    <s v="STT"/>
    <n v="33"/>
    <d v="2009-03-10T00:00:00"/>
    <n v="20"/>
    <s v="Parsons"/>
    <x v="17"/>
    <n v="80"/>
    <n v="10"/>
    <n v="26"/>
    <n v="11.5"/>
    <n v="2"/>
    <n v="830.95125687450025"/>
    <n v="8.3095125687450019E-2"/>
    <n v="664.76100549960029"/>
    <n v="6.6476100549960032E-2"/>
    <n v="1.6619025137489987E-2"/>
    <n v="5.23"/>
    <n v="0.34767000587629099"/>
    <n v="8.461146496815287"/>
    <n v="0.14061600632255861"/>
    <n v="0.20705399955373238"/>
  </r>
  <r>
    <s v="STT"/>
    <n v="33"/>
    <d v="2009-03-10T00:00:00"/>
    <n v="20"/>
    <s v="Parsons"/>
    <x v="15"/>
    <n v="60"/>
    <n v="7"/>
    <n v="17"/>
    <n v="7.75"/>
    <n v="2"/>
    <n v="377.38381751247391"/>
    <n v="3.7738381751247392E-2"/>
    <n v="226.43029050748433"/>
    <n v="2.2643029050748432E-2"/>
    <n v="1.509535270049896E-2"/>
    <n v="5.13"/>
    <n v="0.11615873903033945"/>
    <n v="8.461146496815287"/>
    <n v="0.12772399062001796"/>
    <n v="-1.1565251589678513E-2"/>
  </r>
  <r>
    <s v="STT"/>
    <n v="33"/>
    <d v="2009-03-10T00:00:00"/>
    <n v="20"/>
    <s v="Parsons"/>
    <x v="17"/>
    <n v="80"/>
    <n v="18"/>
    <n v="22"/>
    <n v="14.5"/>
    <n v="2"/>
    <n v="1321.039710834508"/>
    <n v="0.13210397108345079"/>
    <n v="1056.8317686676064"/>
    <n v="0.10568317686676064"/>
    <n v="2.6420794216690149E-2"/>
    <n v="5.23"/>
    <n v="0.55272301501315824"/>
    <n v="8.461146496815287"/>
    <n v="0.22355021042962545"/>
    <n v="0.32917280458353282"/>
  </r>
  <r>
    <s v="STT"/>
    <n v="33"/>
    <d v="2009-03-10T00:00:00"/>
    <n v="20"/>
    <s v="Parsons"/>
    <x v="2"/>
    <n v="100"/>
    <n v="5"/>
    <n v="12"/>
    <n v="5.5"/>
    <n v="2"/>
    <n v="190.06635554218249"/>
    <n v="1.9006635554218249E-2"/>
    <n v="190.06635554218249"/>
    <n v="1.9006635554218249E-2"/>
    <n v="0"/>
    <n v="6.51"/>
    <n v="0.1237331974579608"/>
    <n v="8.2509316770186327"/>
    <n v="0"/>
    <n v="0.1237331974579608"/>
  </r>
  <r>
    <s v="STT"/>
    <n v="33"/>
    <d v="2009-03-10T00:00:00"/>
    <n v="20"/>
    <s v="Parsons"/>
    <x v="17"/>
    <n v="10"/>
    <n v="5"/>
    <n v="15"/>
    <n v="6.25"/>
    <n v="2"/>
    <n v="245.43692606170259"/>
    <n v="2.4543692606170259E-2"/>
    <n v="24.543692606170261"/>
    <n v="2.4543692606170259E-3"/>
    <n v="2.2089323345553233E-2"/>
    <n v="5.23"/>
    <n v="1.2836351233027047E-2"/>
    <n v="8.461146496815287"/>
    <n v="0.18690100084224787"/>
    <n v="-0.17406464960922083"/>
  </r>
  <r>
    <s v="STT"/>
    <n v="362"/>
    <d v="2009-03-10T00:00:00"/>
    <n v="25"/>
    <s v="Campbell"/>
    <x v="23"/>
    <n v="40"/>
    <n v="15"/>
    <n v="40"/>
    <n v="17.5"/>
    <n v="4"/>
    <n v="3848.4510006474966"/>
    <n v="0.38484510006474965"/>
    <n v="1539.3804002589986"/>
    <n v="0.15393804002589986"/>
    <n v="0.23090706003884978"/>
    <n v="19.28"/>
    <n v="2.9679254116993494"/>
    <n v="10.10190114068441"/>
    <n v="2.3326002931985399"/>
    <n v="0.63532511850080953"/>
  </r>
  <r>
    <s v="STT"/>
    <n v="362"/>
    <d v="2009-03-10T00:00:00"/>
    <n v="25"/>
    <s v="Campbell"/>
    <x v="14"/>
    <n v="40"/>
    <n v="15"/>
    <n v="25"/>
    <n v="13.75"/>
    <n v="2"/>
    <n v="1187.9147221386406"/>
    <n v="0.11879147221386406"/>
    <n v="475.16588885545627"/>
    <n v="4.7516588885545628E-2"/>
    <n v="7.1274883328318439E-2"/>
    <n v="5.86"/>
    <n v="0.27844721086929741"/>
    <n v="8.461146496815287"/>
    <n v="0.60306722938431989"/>
    <n v="-0.32462001851502248"/>
  </r>
  <r>
    <s v="STT"/>
    <n v="362"/>
    <d v="2009-03-10T00:00:00"/>
    <n v="25"/>
    <s v="Campbell"/>
    <x v="4"/>
    <n v="60"/>
    <n v="20"/>
    <n v="25"/>
    <n v="16.25"/>
    <n v="2"/>
    <n v="1659.1536201771096"/>
    <n v="0.16591536201771095"/>
    <n v="995.49217210626568"/>
    <n v="9.9549217210626567E-2"/>
    <n v="6.6366144807084387E-2"/>
    <n v="11.49"/>
    <n v="1.1438205057500992"/>
    <n v="8.1999999999999993"/>
    <n v="0.5442023874180919"/>
    <n v="0.59961811833200729"/>
  </r>
  <r>
    <s v="STT"/>
    <n v="362"/>
    <d v="2009-03-10T00:00:00"/>
    <n v="25"/>
    <s v="Campbell"/>
    <x v="16"/>
    <n v="60"/>
    <n v="5"/>
    <n v="15"/>
    <n v="6.25"/>
    <n v="3"/>
    <n v="368.15538909255389"/>
    <n v="3.6815538909255388E-2"/>
    <n v="220.89323345553234"/>
    <n v="2.2089323345553233E-2"/>
    <n v="1.4726215563702155E-2"/>
    <n v="13.7"/>
    <n v="0.30262372983407926"/>
    <n v="7.9071428571428566"/>
    <n v="0.11644229020727347"/>
    <n v="0.18618143962680578"/>
  </r>
  <r>
    <s v="STT"/>
    <n v="362"/>
    <d v="2009-03-10T00:00:00"/>
    <n v="25"/>
    <s v="Campbell"/>
    <x v="15"/>
    <n v="100"/>
    <n v="2"/>
    <n v="10"/>
    <n v="3.5"/>
    <n v="2"/>
    <n v="76.969020012949926"/>
    <n v="7.696902001294993E-3"/>
    <n v="76.969020012949926"/>
    <n v="7.696902001294993E-3"/>
    <n v="0"/>
    <n v="5.13"/>
    <n v="3.948510726664331E-2"/>
    <n v="8.461146496815287"/>
    <n v="0"/>
    <n v="3.948510726664331E-2"/>
  </r>
  <r>
    <s v="STT"/>
    <n v="362"/>
    <d v="2009-03-10T00:00:00"/>
    <n v="25"/>
    <s v="Campbell"/>
    <x v="2"/>
    <n v="40"/>
    <n v="25"/>
    <n v="35"/>
    <n v="21.25"/>
    <n v="2"/>
    <n v="2837.2508652732818"/>
    <n v="0.2837250865273282"/>
    <n v="1134.9003461093127"/>
    <n v="0.11349003461093128"/>
    <n v="0.17023505191639693"/>
    <n v="6.51"/>
    <n v="0.73882012531716257"/>
    <n v="8.2509316770186327"/>
    <n v="1.4045977823959108"/>
    <n v="-0.66577765707874825"/>
  </r>
  <r>
    <s v="STT"/>
    <n v="362"/>
    <d v="2009-03-10T00:00:00"/>
    <n v="25"/>
    <s v="Campbell"/>
    <x v="23"/>
    <n v="90"/>
    <n v="25"/>
    <n v="30"/>
    <n v="20"/>
    <n v="4"/>
    <n v="5026.5482457436692"/>
    <n v="0.50265482457436694"/>
    <n v="4523.8934211693022"/>
    <n v="0.45238934211693022"/>
    <n v="5.0265482457436728E-2"/>
    <n v="19.28"/>
    <n v="8.7220665160144151"/>
    <n v="10.10190114068441"/>
    <n v="0.50777693457383222"/>
    <n v="8.2142895814405836"/>
  </r>
  <r>
    <s v="STT"/>
    <n v="362"/>
    <d v="2009-03-10T00:00:00"/>
    <n v="25"/>
    <s v="Campbell"/>
    <x v="2"/>
    <n v="50"/>
    <n v="30"/>
    <n v="40"/>
    <n v="25"/>
    <n v="2"/>
    <n v="3926.9908169872415"/>
    <n v="0.39269908169872414"/>
    <n v="1963.4954084936207"/>
    <n v="0.19634954084936207"/>
    <n v="0.19634954084936207"/>
    <n v="6.51"/>
    <n v="1.2782355109293471"/>
    <n v="8.2509316770186327"/>
    <n v="1.6200666463620654"/>
    <n v="-0.34183113543271837"/>
  </r>
  <r>
    <s v="STT"/>
    <n v="362"/>
    <d v="2009-03-10T00:00:00"/>
    <n v="25"/>
    <s v="Campbell"/>
    <x v="23"/>
    <n v="70"/>
    <n v="15"/>
    <n v="35"/>
    <n v="16.25"/>
    <n v="4"/>
    <n v="3318.3072403542192"/>
    <n v="0.33183072403542191"/>
    <n v="2322.8150682479531"/>
    <n v="0.23228150682479531"/>
    <n v="9.9549217210626595E-2"/>
    <n v="19.28"/>
    <n v="4.4783874515820541"/>
    <n v="10.10190114068441"/>
    <n v="1.0056363508942689"/>
    <n v="3.4727511006877849"/>
  </r>
  <r>
    <s v="STT"/>
    <n v="362"/>
    <d v="2009-03-10T00:00:00"/>
    <n v="25"/>
    <s v="Campbell"/>
    <x v="23"/>
    <n v="60"/>
    <n v="10"/>
    <n v="25"/>
    <n v="11.25"/>
    <n v="4"/>
    <n v="1590.4312808798327"/>
    <n v="0.15904312808798327"/>
    <n v="954.25876852789952"/>
    <n v="9.5425876852789956E-2"/>
    <n v="6.3617251235193309E-2"/>
    <n v="19.28"/>
    <n v="1.8398109057217904"/>
    <n v="10.10190114068441"/>
    <n v="0.642655182820006"/>
    <n v="1.1971557229017844"/>
  </r>
  <r>
    <s v="STT"/>
    <n v="362"/>
    <d v="2009-03-10T00:00:00"/>
    <n v="25"/>
    <s v="Campbell"/>
    <x v="3"/>
    <n v="100"/>
    <n v="10"/>
    <n v="15"/>
    <n v="8.75"/>
    <n v="2"/>
    <n v="481.05637508093707"/>
    <n v="4.8105637508093706E-2"/>
    <n v="481.05637508093707"/>
    <n v="4.8105637508093706E-2"/>
    <n v="0"/>
    <n v="5.78"/>
    <n v="0.27805058479678163"/>
    <n v="9.0675767918088734"/>
    <n v="0"/>
    <n v="0.27805058479678163"/>
  </r>
  <r>
    <s v="STT"/>
    <n v="362"/>
    <d v="2009-03-10T00:00:00"/>
    <n v="25"/>
    <s v="Campbell"/>
    <x v="14"/>
    <n v="80"/>
    <n v="15"/>
    <n v="25"/>
    <n v="13.75"/>
    <n v="2"/>
    <n v="1187.9147221386406"/>
    <n v="0.11879147221386406"/>
    <n v="950.33177771091255"/>
    <n v="9.5033177771091257E-2"/>
    <n v="2.3758294442772804E-2"/>
    <n v="5.86"/>
    <n v="0.55689442173859482"/>
    <n v="8.461146496815287"/>
    <n v="0.2010224097947732"/>
    <n v="0.35587201194382162"/>
  </r>
  <r>
    <s v="STT"/>
    <n v="362"/>
    <d v="2009-03-10T00:00:00"/>
    <n v="25"/>
    <s v="Campbell"/>
    <x v="17"/>
    <n v="90"/>
    <n v="10"/>
    <n v="15"/>
    <n v="8.75"/>
    <n v="2"/>
    <n v="481.05637508093707"/>
    <n v="4.8105637508093706E-2"/>
    <n v="432.95073757284337"/>
    <n v="4.3295073757284336E-2"/>
    <n v="4.8105637508093699E-3"/>
    <n v="5.23"/>
    <n v="0.22643323575059709"/>
    <n v="8.461146496815287"/>
    <n v="4.0702884627867308E-2"/>
    <n v="0.18573035112272979"/>
  </r>
  <r>
    <s v="STT"/>
    <n v="362"/>
    <d v="2009-03-10T00:00:00"/>
    <n v="25"/>
    <s v="Campbell"/>
    <x v="3"/>
    <n v="90"/>
    <n v="10"/>
    <n v="15"/>
    <n v="8.75"/>
    <n v="2"/>
    <n v="481.05637508093707"/>
    <n v="4.8105637508093706E-2"/>
    <n v="432.95073757284337"/>
    <n v="4.3295073757284336E-2"/>
    <n v="4.8105637508093699E-3"/>
    <n v="5.78"/>
    <n v="0.25024552631710345"/>
    <n v="9.0675767918088734"/>
    <n v="4.3620156222356085E-2"/>
    <n v="0.20662537009474735"/>
  </r>
  <r>
    <s v="STT"/>
    <n v="362"/>
    <d v="2009-03-10T00:00:00"/>
    <n v="25"/>
    <s v="Campbell"/>
    <x v="19"/>
    <n v="70"/>
    <n v="5"/>
    <n v="15"/>
    <n v="6.25"/>
    <n v="2"/>
    <n v="245.43692606170259"/>
    <n v="2.4543692606170259E-2"/>
    <n v="171.8058482431918"/>
    <n v="1.7180584824319181E-2"/>
    <n v="7.3631077818510776E-3"/>
    <n v="8.19"/>
    <n v="0.1407089897111741"/>
    <n v="10.218461538461538"/>
    <n v="7.5239633672392087E-2"/>
    <n v="6.5469356038782012E-2"/>
  </r>
  <r>
    <s v="STT"/>
    <n v="362"/>
    <d v="2009-03-10T00:00:00"/>
    <n v="25"/>
    <s v="Campbell"/>
    <x v="14"/>
    <n v="100"/>
    <n v="5"/>
    <n v="15"/>
    <n v="6.25"/>
    <n v="2"/>
    <n v="245.43692606170259"/>
    <n v="2.4543692606170259E-2"/>
    <n v="245.43692606170259"/>
    <n v="2.4543692606170259E-2"/>
    <n v="0"/>
    <n v="5.86"/>
    <n v="0.14382603867215774"/>
    <n v="8.461146496815287"/>
    <n v="0"/>
    <n v="0.14382603867215774"/>
  </r>
  <r>
    <s v="STT"/>
    <n v="362"/>
    <d v="2009-03-10T00:00:00"/>
    <n v="25"/>
    <s v="Campbell"/>
    <x v="4"/>
    <n v="80"/>
    <n v="20"/>
    <n v="25"/>
    <n v="16.25"/>
    <n v="2"/>
    <n v="1659.1536201771096"/>
    <n v="0.16591536201771095"/>
    <n v="1327.3228961416878"/>
    <n v="0.13273228961416877"/>
    <n v="3.318307240354218E-2"/>
    <n v="11.49"/>
    <n v="1.5250940076667991"/>
    <n v="8.1999999999999993"/>
    <n v="0.27210119370904584"/>
    <n v="1.2529928139577533"/>
  </r>
  <r>
    <s v="STT"/>
    <n v="362"/>
    <d v="2009-03-10T00:00:00"/>
    <n v="25"/>
    <s v="Campbell"/>
    <x v="22"/>
    <n v="100"/>
    <n v="5"/>
    <n v="10"/>
    <n v="5"/>
    <n v="3"/>
    <n v="235.61944901923448"/>
    <n v="2.3561944901923447E-2"/>
    <n v="235.61944901923448"/>
    <n v="2.3561944901923447E-2"/>
    <n v="0"/>
    <n v="4.09"/>
    <n v="9.6368354648866894E-2"/>
    <n v="6.1216589861751149"/>
    <n v="0"/>
    <n v="9.6368354648866894E-2"/>
  </r>
  <r>
    <s v="STT"/>
    <n v="362"/>
    <d v="2009-03-10T00:00:00"/>
    <n v="25"/>
    <s v="Campbell"/>
    <x v="3"/>
    <n v="90"/>
    <n v="10"/>
    <n v="10"/>
    <n v="7.5"/>
    <n v="2"/>
    <n v="353.42917352885172"/>
    <n v="3.5342917352885174E-2"/>
    <n v="318.08625617596658"/>
    <n v="3.1808625617596661E-2"/>
    <n v="3.5342917352885125E-3"/>
    <n v="5.78"/>
    <n v="0.18385385606970872"/>
    <n v="9.0675767918088734"/>
    <n v="3.2047461714384023E-2"/>
    <n v="0.1518063943553247"/>
  </r>
  <r>
    <s v="STT"/>
    <n v="362"/>
    <d v="2009-03-10T00:00:00"/>
    <n v="25"/>
    <s v="Campbell"/>
    <x v="3"/>
    <n v="90"/>
    <n v="5"/>
    <n v="10"/>
    <n v="5"/>
    <n v="2"/>
    <n v="157.07963267948966"/>
    <n v="1.5707963267948967E-2"/>
    <n v="141.37166941154069"/>
    <n v="1.4137166941154069E-2"/>
    <n v="1.5707963267948977E-3"/>
    <n v="5.78"/>
    <n v="8.171282491987053E-2"/>
    <n v="9.0675767918088734"/>
    <n v="1.4243316317504041E-2"/>
    <n v="6.7469508602366488E-2"/>
  </r>
  <r>
    <s v="STT"/>
    <n v="362"/>
    <d v="2009-03-10T00:00:00"/>
    <n v="25"/>
    <s v="Campbell"/>
    <x v="3"/>
    <n v="90"/>
    <n v="5"/>
    <n v="10"/>
    <n v="5"/>
    <n v="2"/>
    <n v="157.07963267948966"/>
    <n v="1.5707963267948967E-2"/>
    <n v="141.37166941154069"/>
    <n v="1.4137166941154069E-2"/>
    <n v="1.5707963267948977E-3"/>
    <n v="5.78"/>
    <n v="8.171282491987053E-2"/>
    <n v="9.0675767918088734"/>
    <n v="1.4243316317504041E-2"/>
    <n v="6.7469508602366488E-2"/>
  </r>
  <r>
    <s v="STT"/>
    <n v="362"/>
    <d v="2009-03-10T00:00:00"/>
    <n v="25"/>
    <s v="Campbell"/>
    <x v="3"/>
    <n v="100"/>
    <n v="5"/>
    <n v="15"/>
    <n v="6.25"/>
    <n v="2"/>
    <n v="245.43692606170259"/>
    <n v="2.4543692606170259E-2"/>
    <n v="245.43692606170259"/>
    <n v="2.4543692606170259E-2"/>
    <n v="0"/>
    <n v="5.78"/>
    <n v="0.1418625432636641"/>
    <n v="9.0675767918088734"/>
    <n v="0"/>
    <n v="0.1418625432636641"/>
  </r>
  <r>
    <s v="STT"/>
    <n v="362"/>
    <d v="2009-03-10T00:00:00"/>
    <n v="25"/>
    <s v="Campbell"/>
    <x v="2"/>
    <n v="100"/>
    <n v="5"/>
    <n v="15"/>
    <n v="6.25"/>
    <n v="2"/>
    <n v="245.43692606170259"/>
    <n v="2.4543692606170259E-2"/>
    <n v="245.43692606170259"/>
    <n v="2.4543692606170259E-2"/>
    <n v="0"/>
    <n v="6.51"/>
    <n v="0.15977943886616838"/>
    <n v="8.2509316770186327"/>
    <n v="0"/>
    <n v="0.15977943886616838"/>
  </r>
  <r>
    <s v="STT"/>
    <n v="362"/>
    <d v="2009-03-10T00:00:00"/>
    <n v="25"/>
    <s v="Campbell"/>
    <x v="8"/>
    <n v="100"/>
    <n v="5"/>
    <n v="15"/>
    <n v="6.25"/>
    <n v="2"/>
    <n v="245.43692606170259"/>
    <n v="2.4543692606170259E-2"/>
    <n v="245.43692606170259"/>
    <n v="2.4543692606170259E-2"/>
    <n v="0"/>
    <n v="6.62"/>
    <n v="0.16247924505284711"/>
    <n v="8.3025000000000002"/>
    <n v="0"/>
    <n v="0.16247924505284711"/>
  </r>
  <r>
    <s v="STT"/>
    <n v="362"/>
    <d v="2009-03-10T00:00:00"/>
    <n v="25"/>
    <s v="Campbell"/>
    <x v="3"/>
    <n v="50"/>
    <n v="10"/>
    <n v="10"/>
    <n v="7.5"/>
    <n v="2"/>
    <n v="353.42917352885172"/>
    <n v="3.5342917352885174E-2"/>
    <n v="176.71458676442586"/>
    <n v="1.7671458676442587E-2"/>
    <n v="1.7671458676442587E-2"/>
    <n v="5.78"/>
    <n v="0.10214103114983816"/>
    <n v="9.0675767918088734"/>
    <n v="0.16023730857192037"/>
    <n v="-5.8096277422082204E-2"/>
  </r>
  <r>
    <s v="STT"/>
    <n v="362"/>
    <d v="2009-03-10T00:00:00"/>
    <n v="25"/>
    <s v="Campbell"/>
    <x v="23"/>
    <n v="80"/>
    <n v="15"/>
    <n v="20"/>
    <n v="12.5"/>
    <n v="4"/>
    <n v="1963.4954084936207"/>
    <n v="0.19634954084936207"/>
    <n v="1570.7963267948967"/>
    <n v="0.15707963267948966"/>
    <n v="3.9269908169872414E-2"/>
    <n v="19.28"/>
    <n v="3.0284953180605609"/>
    <n v="10.10190114068441"/>
    <n v="0.39670073013580615"/>
    <n v="2.6317945879247548"/>
  </r>
  <r>
    <s v="STT"/>
    <n v="362"/>
    <d v="2009-03-10T00:00:00"/>
    <n v="25"/>
    <s v="Campbell"/>
    <x v="23"/>
    <n v="80"/>
    <n v="10"/>
    <n v="40"/>
    <n v="15"/>
    <n v="4"/>
    <n v="2827.4333882308138"/>
    <n v="0.28274333882308139"/>
    <n v="2261.9467105846511"/>
    <n v="0.22619467105846511"/>
    <n v="5.6548667764616284E-2"/>
    <n v="19.28"/>
    <n v="4.3610332580072075"/>
    <n v="10.10190114068441"/>
    <n v="0.57124905139556093"/>
    <n v="3.7897842066116465"/>
  </r>
  <r>
    <s v="STT"/>
    <n v="362"/>
    <d v="2009-03-10T00:00:00"/>
    <n v="25"/>
    <s v="Campbell"/>
    <x v="6"/>
    <n v="100"/>
    <n v="5"/>
    <n v="15"/>
    <n v="6.25"/>
    <n v="2"/>
    <n v="245.43692606170259"/>
    <n v="2.4543692606170259E-2"/>
    <n v="245.43692606170259"/>
    <n v="2.4543692606170259E-2"/>
    <n v="0"/>
    <n v="4.05"/>
    <n v="9.9401955054989541E-2"/>
    <n v="8.104694792715291"/>
    <n v="0"/>
    <n v="9.9401955054989541E-2"/>
  </r>
  <r>
    <s v="STT"/>
    <n v="362"/>
    <d v="2009-03-10T00:00:00"/>
    <n v="25"/>
    <s v="Campbell"/>
    <x v="23"/>
    <n v="80"/>
    <n v="40"/>
    <n v="70"/>
    <n v="37.5"/>
    <n v="4"/>
    <n v="17671.458676442588"/>
    <n v="1.7671458676442588"/>
    <n v="14137.166941154072"/>
    <n v="1.4137166941154071"/>
    <n v="0.35342917352885173"/>
    <n v="19.28"/>
    <n v="27.256457862545052"/>
    <n v="10.10190114068441"/>
    <n v="3.5703065712222553"/>
    <n v="23.686151291322798"/>
  </r>
  <r>
    <s v="STT"/>
    <n v="362"/>
    <d v="2009-03-10T00:00:00"/>
    <n v="25"/>
    <s v="Campbell"/>
    <x v="23"/>
    <n v="50"/>
    <n v="20"/>
    <n v="35"/>
    <n v="18.75"/>
    <n v="4"/>
    <n v="4417.8646691106469"/>
    <n v="0.44178646691106471"/>
    <n v="2208.9323345553235"/>
    <n v="0.22089323345553236"/>
    <n v="0.22089323345553236"/>
    <n v="19.28"/>
    <n v="4.2588215410226642"/>
    <n v="10.10190114068441"/>
    <n v="2.23144160701391"/>
    <n v="2.0273799340087542"/>
  </r>
  <r>
    <s v="STT"/>
    <n v="362"/>
    <d v="2009-03-10T00:00:00"/>
    <n v="25"/>
    <s v="Campbell"/>
    <x v="23"/>
    <n v="80"/>
    <n v="10"/>
    <n v="20"/>
    <n v="10"/>
    <n v="4"/>
    <n v="1256.6370614359173"/>
    <n v="0.12566370614359174"/>
    <n v="1005.3096491487339"/>
    <n v="0.10053096491487339"/>
    <n v="2.513274122871835E-2"/>
    <n v="19.28"/>
    <n v="1.9382370035587591"/>
    <n v="10.10190114068441"/>
    <n v="0.253888467286916"/>
    <n v="1.6843485362718431"/>
  </r>
  <r>
    <s v="STT"/>
    <n v="362"/>
    <d v="2009-03-10T00:00:00"/>
    <n v="25"/>
    <s v="Campbell"/>
    <x v="23"/>
    <n v="40"/>
    <n v="40"/>
    <n v="60"/>
    <n v="35"/>
    <n v="4"/>
    <n v="15393.804002589986"/>
    <n v="1.5393804002589986"/>
    <n v="6157.5216010359945"/>
    <n v="0.61575216010359946"/>
    <n v="0.92362824015539913"/>
    <n v="19.28"/>
    <n v="11.871701646797398"/>
    <n v="10.10190114068441"/>
    <n v="9.3304011727941596"/>
    <n v="2.5413004740032381"/>
  </r>
  <r>
    <s v="STT"/>
    <n v="362"/>
    <d v="2009-03-10T00:00:00"/>
    <n v="25"/>
    <s v="Campbell"/>
    <x v="17"/>
    <n v="90"/>
    <n v="5"/>
    <n v="15"/>
    <n v="6.25"/>
    <n v="2"/>
    <n v="245.43692606170259"/>
    <n v="2.4543692606170259E-2"/>
    <n v="220.89323345553234"/>
    <n v="2.2089323345553233E-2"/>
    <n v="2.4543692606170259E-3"/>
    <n v="5.23"/>
    <n v="0.11552716109724341"/>
    <n v="8.461146496815287"/>
    <n v="2.0766777871360876E-2"/>
    <n v="9.4760383225882538E-2"/>
  </r>
  <r>
    <s v="STT"/>
    <n v="374"/>
    <d v="2009-03-10T00:00:00"/>
    <n v="26"/>
    <s v="Campbell"/>
    <x v="3"/>
    <n v="90"/>
    <n v="5"/>
    <n v="15"/>
    <n v="6.25"/>
    <n v="2"/>
    <n v="245.43692606170259"/>
    <n v="2.4543692606170259E-2"/>
    <n v="220.89323345553234"/>
    <n v="2.2089323345553233E-2"/>
    <n v="2.4543692606170259E-3"/>
    <n v="5.78"/>
    <n v="0.12767628893729768"/>
    <n v="9.0675767918088734"/>
    <n v="2.2255181746100049E-2"/>
    <n v="0.10542110719119763"/>
  </r>
  <r>
    <s v="STT"/>
    <n v="374"/>
    <d v="2009-03-10T00:00:00"/>
    <n v="26"/>
    <s v="Campbell"/>
    <x v="3"/>
    <n v="50"/>
    <n v="20"/>
    <n v="20"/>
    <n v="15"/>
    <n v="2"/>
    <n v="1413.7166941154069"/>
    <n v="0.1413716694115407"/>
    <n v="706.85834705770344"/>
    <n v="7.0685834705770348E-2"/>
    <n v="7.0685834705770348E-2"/>
    <n v="5.78"/>
    <n v="0.40856412459935265"/>
    <n v="9.0675767918088734"/>
    <n v="0.64094923428768147"/>
    <n v="-0.23238510968832882"/>
  </r>
  <r>
    <s v="STT"/>
    <n v="374"/>
    <d v="2009-03-10T00:00:00"/>
    <n v="26"/>
    <s v="Campbell"/>
    <x v="1"/>
    <n v="90"/>
    <n v="10"/>
    <n v="10"/>
    <n v="7.5"/>
    <n v="3"/>
    <n v="530.14376029327764"/>
    <n v="5.3014376029327764E-2"/>
    <n v="477.12938426394987"/>
    <n v="4.7712938426394985E-2"/>
    <n v="5.3014376029327792E-3"/>
    <n v="5.15"/>
    <n v="0.24572163289593418"/>
    <n v="11.257627118644068"/>
    <n v="5.9681607726575457E-2"/>
    <n v="0.18604002516935872"/>
  </r>
  <r>
    <s v="STT"/>
    <n v="374"/>
    <d v="2009-03-10T00:00:00"/>
    <n v="26"/>
    <s v="Campbell"/>
    <x v="3"/>
    <n v="80"/>
    <n v="2"/>
    <n v="10"/>
    <n v="3.5"/>
    <n v="2"/>
    <n v="76.969020012949926"/>
    <n v="7.696902001294993E-3"/>
    <n v="61.575216010359945"/>
    <n v="6.1575216010359944E-3"/>
    <n v="1.5393804002589986E-3"/>
    <n v="5.78"/>
    <n v="3.5590474853988051E-2"/>
    <n v="9.0675767918088734"/>
    <n v="1.395844999115395E-2"/>
    <n v="2.1632024862834102E-2"/>
  </r>
  <r>
    <s v="STT"/>
    <n v="374"/>
    <d v="2009-03-10T00:00:00"/>
    <n v="26"/>
    <s v="Campbell"/>
    <x v="3"/>
    <n v="90"/>
    <n v="10"/>
    <n v="15"/>
    <n v="8.75"/>
    <n v="2"/>
    <n v="481.05637508093707"/>
    <n v="4.8105637508093706E-2"/>
    <n v="432.95073757284337"/>
    <n v="4.3295073757284336E-2"/>
    <n v="4.8105637508093699E-3"/>
    <n v="5.78"/>
    <n v="0.25024552631710345"/>
    <n v="9.0675767918088734"/>
    <n v="4.3620156222356085E-2"/>
    <n v="0.20662537009474735"/>
  </r>
  <r>
    <s v="STT"/>
    <n v="374"/>
    <d v="2009-03-10T00:00:00"/>
    <n v="26"/>
    <s v="Campbell"/>
    <x v="17"/>
    <n v="10"/>
    <n v="5"/>
    <n v="10"/>
    <n v="5"/>
    <n v="2"/>
    <n v="157.07963267948966"/>
    <n v="1.5707963267948967E-2"/>
    <n v="15.707963267948967"/>
    <n v="1.5707963267948967E-3"/>
    <n v="1.4137166941154071E-2"/>
    <n v="5.23"/>
    <n v="8.215264789137311E-3"/>
    <n v="8.461146496815287"/>
    <n v="0.11961664053903866"/>
    <n v="-0.11140137574990135"/>
  </r>
  <r>
    <s v="STT"/>
    <n v="374"/>
    <d v="2009-03-10T00:00:00"/>
    <n v="26"/>
    <s v="Campbell"/>
    <x v="18"/>
    <n v="100"/>
    <n v="2"/>
    <n v="10"/>
    <n v="3.5"/>
    <n v="1"/>
    <n v="38.484510006474963"/>
    <n v="3.8484510006474965E-3"/>
    <n v="38.484510006474963"/>
    <n v="3.8484510006474965E-3"/>
    <n v="0"/>
    <n v="4.2699999999999996"/>
    <n v="1.6432885772764808E-2"/>
    <n v="6.8298200514138809"/>
    <n v="0"/>
    <n v="1.6432885772764808E-2"/>
  </r>
  <r>
    <s v="STT"/>
    <n v="374"/>
    <d v="2009-03-10T00:00:00"/>
    <n v="26"/>
    <s v="Campbell"/>
    <x v="14"/>
    <n v="100"/>
    <n v="5"/>
    <n v="15"/>
    <n v="6.25"/>
    <n v="2"/>
    <n v="245.43692606170259"/>
    <n v="2.4543692606170259E-2"/>
    <n v="245.43692606170259"/>
    <n v="2.4543692606170259E-2"/>
    <n v="0"/>
    <n v="5.86"/>
    <n v="0.14382603867215774"/>
    <n v="8.461146496815287"/>
    <n v="0"/>
    <n v="0.14382603867215774"/>
  </r>
  <r>
    <s v="STT"/>
    <n v="374"/>
    <d v="2009-03-10T00:00:00"/>
    <n v="26"/>
    <s v="Campbell"/>
    <x v="12"/>
    <n v="60"/>
    <n v="20"/>
    <n v="30"/>
    <n v="17.5"/>
    <n v="2"/>
    <n v="1924.2255003237483"/>
    <n v="0.19242255003237482"/>
    <n v="1154.535300194249"/>
    <n v="0.11545353001942489"/>
    <n v="7.6969020012949932E-2"/>
    <n v="4.47"/>
    <n v="0.51607727918682922"/>
    <n v="17.830872483221476"/>
    <n v="1.3724247810094321"/>
    <n v="-0.85634750182260289"/>
  </r>
  <r>
    <s v="STT"/>
    <n v="374"/>
    <d v="2009-03-10T00:00:00"/>
    <n v="26"/>
    <s v="Campbell"/>
    <x v="23"/>
    <n v="10"/>
    <n v="10"/>
    <n v="30"/>
    <n v="12.5"/>
    <n v="4"/>
    <n v="1963.4954084936207"/>
    <n v="0.19634954084936207"/>
    <n v="196.34954084936209"/>
    <n v="1.9634954084936207E-2"/>
    <n v="0.17671458676442586"/>
    <n v="19.28"/>
    <n v="0.37856191475757012"/>
    <n v="10.10190114068441"/>
    <n v="1.7851532856111276"/>
    <n v="-1.4065913708535576"/>
  </r>
  <r>
    <s v="STT"/>
    <n v="374"/>
    <d v="2009-03-10T00:00:00"/>
    <n v="26"/>
    <s v="Campbell"/>
    <x v="23"/>
    <n v="10"/>
    <n v="30"/>
    <n v="50"/>
    <n v="27.5"/>
    <n v="4"/>
    <n v="9503.317777109125"/>
    <n v="0.95033177771091248"/>
    <n v="950.33177771091255"/>
    <n v="9.5033177771091257E-2"/>
    <n v="0.85529859993982127"/>
    <n v="19.28"/>
    <n v="1.8322396674266395"/>
    <n v="10.10190114068441"/>
    <n v="8.6401419023578594"/>
    <n v="-6.8079022349312197"/>
  </r>
  <r>
    <s v="STT"/>
    <n v="374"/>
    <d v="2009-03-10T00:00:00"/>
    <n v="26"/>
    <s v="Campbell"/>
    <x v="14"/>
    <n v="90"/>
    <n v="10"/>
    <n v="15"/>
    <n v="8.75"/>
    <n v="2"/>
    <n v="481.05637508093707"/>
    <n v="4.8105637508093706E-2"/>
    <n v="432.95073757284337"/>
    <n v="4.3295073757284336E-2"/>
    <n v="4.8105637508093699E-3"/>
    <n v="5.86"/>
    <n v="0.25370913221768621"/>
    <n v="8.461146496815287"/>
    <n v="4.0702884627867308E-2"/>
    <n v="0.2130062475898189"/>
  </r>
  <r>
    <s v="STT"/>
    <n v="374"/>
    <d v="2009-03-10T00:00:00"/>
    <n v="26"/>
    <s v="Campbell"/>
    <x v="3"/>
    <n v="90"/>
    <n v="5"/>
    <n v="10"/>
    <n v="5"/>
    <n v="2"/>
    <n v="157.07963267948966"/>
    <n v="1.5707963267948967E-2"/>
    <n v="141.37166941154069"/>
    <n v="1.4137166941154069E-2"/>
    <n v="1.5707963267948977E-3"/>
    <n v="5.78"/>
    <n v="8.171282491987053E-2"/>
    <n v="9.0675767918088734"/>
    <n v="1.4243316317504041E-2"/>
    <n v="6.7469508602366488E-2"/>
  </r>
  <r>
    <s v="STT"/>
    <n v="374"/>
    <d v="2009-03-10T00:00:00"/>
    <n v="26"/>
    <s v="Campbell"/>
    <x v="14"/>
    <n v="90"/>
    <n v="10"/>
    <n v="15"/>
    <n v="8.75"/>
    <n v="2"/>
    <n v="481.05637508093707"/>
    <n v="4.8105637508093706E-2"/>
    <n v="432.95073757284337"/>
    <n v="4.3295073757284336E-2"/>
    <n v="4.8105637508093699E-3"/>
    <n v="5.86"/>
    <n v="0.25370913221768621"/>
    <n v="8.461146496815287"/>
    <n v="4.0702884627867308E-2"/>
    <n v="0.2130062475898189"/>
  </r>
  <r>
    <s v="STT"/>
    <n v="374"/>
    <d v="2009-03-10T00:00:00"/>
    <n v="26"/>
    <s v="Campbell"/>
    <x v="14"/>
    <n v="90"/>
    <n v="15"/>
    <n v="20"/>
    <n v="12.5"/>
    <n v="2"/>
    <n v="981.74770424681037"/>
    <n v="9.8174770424681035E-2"/>
    <n v="883.57293382212936"/>
    <n v="8.8357293382212931E-2"/>
    <n v="9.8174770424681035E-3"/>
    <n v="5.86"/>
    <n v="0.51777373921976777"/>
    <n v="8.461146496815287"/>
    <n v="8.3067111485443504E-2"/>
    <n v="0.43470662773432428"/>
  </r>
  <r>
    <s v="STT"/>
    <n v="374"/>
    <d v="2009-03-10T00:00:00"/>
    <n v="26"/>
    <s v="Campbell"/>
    <x v="14"/>
    <n v="100"/>
    <n v="5"/>
    <n v="10"/>
    <n v="5"/>
    <n v="2"/>
    <n v="157.07963267948966"/>
    <n v="1.5707963267948967E-2"/>
    <n v="157.07963267948966"/>
    <n v="1.5707963267948967E-2"/>
    <n v="0"/>
    <n v="5.86"/>
    <n v="9.2048664750180947E-2"/>
    <n v="8.461146496815287"/>
    <n v="0"/>
    <n v="9.2048664750180947E-2"/>
  </r>
  <r>
    <s v="STT"/>
    <n v="374"/>
    <d v="2009-03-10T00:00:00"/>
    <n v="26"/>
    <s v="Campbell"/>
    <x v="14"/>
    <n v="100"/>
    <n v="5"/>
    <n v="10"/>
    <n v="5"/>
    <n v="2"/>
    <n v="157.07963267948966"/>
    <n v="1.5707963267948967E-2"/>
    <n v="157.07963267948966"/>
    <n v="1.5707963267948967E-2"/>
    <n v="0"/>
    <n v="5.86"/>
    <n v="9.2048664750180947E-2"/>
    <n v="8.461146496815287"/>
    <n v="0"/>
    <n v="9.2048664750180947E-2"/>
  </r>
  <r>
    <s v="STT"/>
    <n v="374"/>
    <d v="2009-03-10T00:00:00"/>
    <n v="26"/>
    <s v="Campbell"/>
    <x v="17"/>
    <n v="80"/>
    <n v="25"/>
    <n v="25"/>
    <n v="18.75"/>
    <n v="2"/>
    <n v="2208.9323345553235"/>
    <n v="0.22089323345553236"/>
    <n v="1767.1458676442589"/>
    <n v="0.17671458676442589"/>
    <n v="4.4178646691106466E-2"/>
    <n v="5.23"/>
    <n v="0.92421728877794751"/>
    <n v="8.461146496815287"/>
    <n v="0.37380200168449573"/>
    <n v="0.55041528709345178"/>
  </r>
  <r>
    <s v="STT"/>
    <n v="374"/>
    <d v="2009-03-10T00:00:00"/>
    <n v="26"/>
    <s v="Campbell"/>
    <x v="2"/>
    <n v="60"/>
    <n v="5"/>
    <n v="30"/>
    <n v="10"/>
    <n v="2"/>
    <n v="628.31853071795865"/>
    <n v="6.2831853071795868E-2"/>
    <n v="376.9911184307752"/>
    <n v="3.7699111843077518E-2"/>
    <n v="2.513274122871835E-2"/>
    <n v="6.51"/>
    <n v="0.24542121809843465"/>
    <n v="8.2509316770186327"/>
    <n v="0.20736853073434441"/>
    <n v="3.8052687364090232E-2"/>
  </r>
  <r>
    <s v="STT"/>
    <n v="374"/>
    <d v="2009-03-10T00:00:00"/>
    <n v="26"/>
    <s v="Campbell"/>
    <x v="17"/>
    <n v="80"/>
    <n v="10"/>
    <n v="15"/>
    <n v="8.75"/>
    <n v="2"/>
    <n v="481.05637508093707"/>
    <n v="4.8105637508093706E-2"/>
    <n v="384.84510006474966"/>
    <n v="3.8484510006474966E-2"/>
    <n v="9.6211275016187398E-3"/>
    <n v="5.23"/>
    <n v="0.20127398733386409"/>
    <n v="8.461146496815287"/>
    <n v="8.1405769255734617E-2"/>
    <n v="0.11986821807812947"/>
  </r>
  <r>
    <s v="STT"/>
    <n v="374"/>
    <d v="2009-03-10T00:00:00"/>
    <n v="26"/>
    <s v="Campbell"/>
    <x v="18"/>
    <n v="100"/>
    <n v="3"/>
    <n v="10"/>
    <n v="4"/>
    <n v="1"/>
    <n v="50.26548245743669"/>
    <n v="5.0265482457436689E-3"/>
    <n v="50.26548245743669"/>
    <n v="5.0265482457436689E-3"/>
    <n v="0"/>
    <n v="4.2699999999999996"/>
    <n v="2.1463361009325464E-2"/>
    <n v="6.8298200514138809"/>
    <n v="0"/>
    <n v="2.1463361009325464E-2"/>
  </r>
  <r>
    <s v="STT"/>
    <n v="374"/>
    <d v="2009-03-10T00:00:00"/>
    <n v="26"/>
    <s v="Campbell"/>
    <x v="18"/>
    <n v="90"/>
    <n v="3"/>
    <n v="10"/>
    <n v="4"/>
    <n v="1"/>
    <n v="50.26548245743669"/>
    <n v="5.0265482457436689E-3"/>
    <n v="45.238934211693021"/>
    <n v="4.5238934211693019E-3"/>
    <n v="5.0265482457436707E-4"/>
    <n v="4.2699999999999996"/>
    <n v="1.9317024908392919E-2"/>
    <n v="6.8298200514138809"/>
    <n v="3.4330419998179389E-3"/>
    <n v="1.588398290857498E-2"/>
  </r>
  <r>
    <s v="STT"/>
    <n v="374"/>
    <d v="2009-03-10T00:00:00"/>
    <n v="26"/>
    <s v="Campbell"/>
    <x v="3"/>
    <n v="90"/>
    <n v="3"/>
    <n v="15"/>
    <n v="5.25"/>
    <n v="2"/>
    <n v="173.18029502913734"/>
    <n v="1.7318029502913734E-2"/>
    <n v="155.86226552622361"/>
    <n v="1.5586226552622361E-2"/>
    <n v="1.7318029502913727E-3"/>
    <n v="5.78"/>
    <n v="9.0088389474157246E-2"/>
    <n v="9.0675767918088734"/>
    <n v="1.5703256240048188E-2"/>
    <n v="7.4385133234109058E-2"/>
  </r>
  <r>
    <s v="STT"/>
    <n v="374"/>
    <d v="2009-03-10T00:00:00"/>
    <n v="26"/>
    <s v="Campbell"/>
    <x v="18"/>
    <n v="100"/>
    <n v="10"/>
    <n v="10"/>
    <n v="7.5"/>
    <n v="1"/>
    <n v="176.71458676442586"/>
    <n v="1.7671458676442587E-2"/>
    <n v="176.71458676442586"/>
    <n v="1.7671458676442587E-2"/>
    <n v="0"/>
    <n v="4.2699999999999996"/>
    <n v="7.5457128548409844E-2"/>
    <n v="6.8298200514138809"/>
    <n v="0"/>
    <n v="7.5457128548409844E-2"/>
  </r>
  <r>
    <s v="STT"/>
    <n v="374"/>
    <d v="2009-03-10T00:00:00"/>
    <n v="26"/>
    <s v="Campbell"/>
    <x v="2"/>
    <n v="100"/>
    <n v="10"/>
    <n v="15"/>
    <n v="8.75"/>
    <n v="2"/>
    <n v="481.05637508093707"/>
    <n v="4.8105637508093706E-2"/>
    <n v="481.05637508093707"/>
    <n v="4.8105637508093706E-2"/>
    <n v="0"/>
    <n v="6.51"/>
    <n v="0.31316770017769002"/>
    <n v="8.2509316770186327"/>
    <n v="0"/>
    <n v="0.31316770017769002"/>
  </r>
  <r>
    <s v="STT"/>
    <n v="374"/>
    <d v="2009-03-10T00:00:00"/>
    <n v="26"/>
    <s v="Campbell"/>
    <x v="17"/>
    <n v="90"/>
    <n v="10"/>
    <n v="15"/>
    <n v="8.75"/>
    <n v="2"/>
    <n v="481.05637508093707"/>
    <n v="4.8105637508093706E-2"/>
    <n v="432.95073757284337"/>
    <n v="4.3295073757284336E-2"/>
    <n v="4.8105637508093699E-3"/>
    <n v="5.23"/>
    <n v="0.22643323575059709"/>
    <n v="8.461146496815287"/>
    <n v="4.0702884627867308E-2"/>
    <n v="0.18573035112272979"/>
  </r>
  <r>
    <s v="STT"/>
    <n v="374"/>
    <d v="2009-03-10T00:00:00"/>
    <n v="26"/>
    <s v="Campbell"/>
    <x v="8"/>
    <n v="80"/>
    <n v="25"/>
    <n v="30"/>
    <n v="20"/>
    <n v="2"/>
    <n v="2513.2741228718346"/>
    <n v="0.25132741228718347"/>
    <n v="2010.6192982974678"/>
    <n v="0.20106192982974677"/>
    <n v="5.02654824574367E-2"/>
    <n v="6.62"/>
    <n v="1.3310299754729236"/>
    <n v="8.3025000000000002"/>
    <n v="0.41732916810286819"/>
    <n v="0.91370080737005543"/>
  </r>
  <r>
    <s v="STT"/>
    <n v="374"/>
    <d v="2009-03-10T00:00:00"/>
    <n v="26"/>
    <s v="Campbell"/>
    <x v="15"/>
    <n v="100"/>
    <n v="10"/>
    <n v="15"/>
    <n v="8.75"/>
    <n v="2"/>
    <n v="481.05637508093707"/>
    <n v="4.8105637508093706E-2"/>
    <n v="481.05637508093707"/>
    <n v="4.8105637508093706E-2"/>
    <n v="0"/>
    <n v="5.13"/>
    <n v="0.24678192041652069"/>
    <n v="8.461146496815287"/>
    <n v="0"/>
    <n v="0.24678192041652069"/>
  </r>
  <r>
    <s v="STT"/>
    <n v="374"/>
    <d v="2009-03-10T00:00:00"/>
    <n v="26"/>
    <s v="Campbell"/>
    <x v="7"/>
    <n v="100"/>
    <n v="10"/>
    <n v="15"/>
    <n v="8.75"/>
    <n v="2"/>
    <n v="481.05637508093707"/>
    <n v="4.8105637508093706E-2"/>
    <n v="481.05637508093707"/>
    <n v="4.8105637508093706E-2"/>
    <n v="0"/>
    <n v="9.1999999999999993"/>
    <n v="0.44257186507446206"/>
    <n v="8.1999999999999993"/>
    <n v="0"/>
    <n v="0.44257186507446206"/>
  </r>
  <r>
    <s v="STT"/>
    <n v="374"/>
    <d v="2009-03-10T00:00:00"/>
    <n v="26"/>
    <s v="Campbell"/>
    <x v="11"/>
    <n v="60"/>
    <n v="15"/>
    <n v="20"/>
    <n v="12.5"/>
    <n v="3"/>
    <n v="1472.6215563702156"/>
    <n v="0.14726215563702155"/>
    <n v="883.57293382212936"/>
    <n v="8.8357293382212931E-2"/>
    <n v="5.8904862254808621E-2"/>
    <n v="1.86"/>
    <n v="0.16434456569091607"/>
    <n v="12.651428571428571"/>
    <n v="0.74523065732655025"/>
    <n v="-0.58088609163563421"/>
  </r>
  <r>
    <s v="STT"/>
    <n v="374"/>
    <d v="2009-03-10T00:00:00"/>
    <n v="26"/>
    <s v="Campbell"/>
    <x v="18"/>
    <n v="90"/>
    <n v="5"/>
    <n v="10"/>
    <n v="5"/>
    <n v="1"/>
    <n v="78.539816339744831"/>
    <n v="7.8539816339744835E-3"/>
    <n v="70.685834705770347"/>
    <n v="7.0685834705770346E-3"/>
    <n v="7.8539816339744887E-4"/>
    <n v="4.2699999999999996"/>
    <n v="3.0182851419363936E-2"/>
    <n v="6.8298200514138809"/>
    <n v="5.3641281247155323E-3"/>
    <n v="2.4818723294648404E-2"/>
  </r>
  <r>
    <s v="STT"/>
    <n v="374"/>
    <d v="2009-03-10T00:00:00"/>
    <n v="26"/>
    <s v="Campbell"/>
    <x v="9"/>
    <n v="60"/>
    <n v="15"/>
    <n v="20"/>
    <n v="12.5"/>
    <n v="3"/>
    <n v="1472.6215563702156"/>
    <n v="0.14726215563702155"/>
    <n v="883.57293382212936"/>
    <n v="8.8357293382212931E-2"/>
    <n v="5.8904862254808621E-2"/>
    <n v="10.71"/>
    <n v="0.94630661212350053"/>
    <n v="8.1999999999999993"/>
    <n v="0.48301987048943062"/>
    <n v="0.46328674163406991"/>
  </r>
  <r>
    <s v="STT"/>
    <n v="374"/>
    <d v="2009-03-10T00:00:00"/>
    <n v="26"/>
    <s v="Campbell"/>
    <x v="6"/>
    <n v="80"/>
    <n v="5"/>
    <n v="10"/>
    <n v="5"/>
    <n v="2"/>
    <n v="157.07963267948966"/>
    <n v="1.5707963267948967E-2"/>
    <n v="125.66370614359174"/>
    <n v="1.2566370614359173E-2"/>
    <n v="3.1415926535897937E-3"/>
    <n v="4.05"/>
    <n v="5.0893800988154651E-2"/>
    <n v="8.104694792715291"/>
    <n v="2.5461649620381815E-2"/>
    <n v="2.5432151367772837E-2"/>
  </r>
  <r>
    <s v="STT"/>
    <n v="377"/>
    <d v="2009-03-10T00:00:00"/>
    <n v="10"/>
    <s v="Quarles"/>
    <x v="17"/>
    <n v="100"/>
    <n v="1"/>
    <n v="12"/>
    <n v="3.5"/>
    <n v="2"/>
    <n v="76.969020012949926"/>
    <n v="7.696902001294993E-3"/>
    <n v="76.969020012949926"/>
    <n v="7.696902001294993E-3"/>
    <n v="0"/>
    <n v="5.23"/>
    <n v="4.0254797466772817E-2"/>
    <n v="8.461146496815287"/>
    <n v="0"/>
    <n v="4.0254797466772817E-2"/>
  </r>
  <r>
    <s v="STT"/>
    <n v="377"/>
    <d v="2009-03-10T00:00:00"/>
    <n v="10"/>
    <s v="Quarles"/>
    <x v="15"/>
    <n v="100"/>
    <n v="1"/>
    <n v="15"/>
    <n v="4.25"/>
    <n v="2"/>
    <n v="113.49003461093127"/>
    <n v="1.1349003461093127E-2"/>
    <n v="113.49003461093127"/>
    <n v="1.1349003461093127E-2"/>
    <n v="0"/>
    <n v="5.13"/>
    <n v="5.8220387755407742E-2"/>
    <n v="8.461146496815287"/>
    <n v="0"/>
    <n v="5.8220387755407742E-2"/>
  </r>
  <r>
    <s v="STT"/>
    <n v="377"/>
    <d v="2009-03-10T00:00:00"/>
    <n v="10"/>
    <s v="Quarles"/>
    <x v="15"/>
    <n v="100"/>
    <n v="1"/>
    <n v="15"/>
    <n v="4.25"/>
    <n v="2"/>
    <n v="113.49003461093127"/>
    <n v="1.1349003461093127E-2"/>
    <n v="113.49003461093127"/>
    <n v="1.1349003461093127E-2"/>
    <n v="0"/>
    <n v="5.13"/>
    <n v="5.8220387755407742E-2"/>
    <n v="8.461146496815287"/>
    <n v="0"/>
    <n v="5.8220387755407742E-2"/>
  </r>
  <r>
    <s v="STT"/>
    <n v="377"/>
    <d v="2009-03-10T00:00:00"/>
    <n v="10"/>
    <s v="Quarles"/>
    <x v="2"/>
    <n v="90"/>
    <n v="10"/>
    <n v="20"/>
    <n v="10"/>
    <n v="2"/>
    <n v="628.31853071795865"/>
    <n v="6.2831853071795868E-2"/>
    <n v="565.48667764616278"/>
    <n v="5.6548667764616277E-2"/>
    <n v="6.283185307179591E-3"/>
    <n v="6.51"/>
    <n v="0.36813182714765197"/>
    <n v="8.2509316770186327"/>
    <n v="5.1842132683586138E-2"/>
    <n v="0.31628969446406585"/>
  </r>
  <r>
    <s v="STT"/>
    <n v="377"/>
    <d v="2009-03-10T00:00:00"/>
    <n v="10"/>
    <s v="Quarles"/>
    <x v="2"/>
    <n v="90"/>
    <n v="10"/>
    <n v="35"/>
    <n v="13.75"/>
    <n v="2"/>
    <n v="1187.9147221386406"/>
    <n v="0.11879147221386406"/>
    <n v="1069.1232499247767"/>
    <n v="0.10691232499247767"/>
    <n v="1.1879147221386388E-2"/>
    <n v="6.51"/>
    <n v="0.69599923570102962"/>
    <n v="8.2509316770186327"/>
    <n v="9.8014032104904822E-2"/>
    <n v="0.59798520359612484"/>
  </r>
  <r>
    <s v="STT"/>
    <n v="377"/>
    <d v="2009-03-10T00:00:00"/>
    <n v="10"/>
    <s v="Quarles"/>
    <x v="15"/>
    <n v="90"/>
    <n v="1"/>
    <n v="35"/>
    <n v="9.25"/>
    <n v="2"/>
    <n v="537.60504284555338"/>
    <n v="5.3760504284555338E-2"/>
    <n v="483.84453856099805"/>
    <n v="4.8384453856099803E-2"/>
    <n v="5.3760504284555352E-3"/>
    <n v="5.13"/>
    <n v="0.24821224828179198"/>
    <n v="8.461146496815287"/>
    <n v="4.5487550249428875E-2"/>
    <n v="0.20272469803236309"/>
  </r>
  <r>
    <s v="STT"/>
    <n v="377"/>
    <d v="2009-03-10T00:00:00"/>
    <n v="10"/>
    <s v="Quarles"/>
    <x v="28"/>
    <n v="90"/>
    <n v="1"/>
    <n v="15"/>
    <n v="4.25"/>
    <n v="3"/>
    <n v="170.23505191639691"/>
    <n v="1.7023505191639692E-2"/>
    <n v="153.21154672475723"/>
    <n v="1.5321154672475723E-2"/>
    <n v="1.7023505191639688E-3"/>
    <n v="1.45"/>
    <n v="2.2215674275089796E-2"/>
    <n v="9.1613793103448273"/>
    <n v="1.559587882522356E-2"/>
    <n v="6.6197954498662358E-3"/>
  </r>
  <r>
    <s v="STT"/>
    <n v="377"/>
    <d v="2009-03-10T00:00:00"/>
    <n v="10"/>
    <s v="Quarles"/>
    <x v="28"/>
    <n v="90"/>
    <n v="1"/>
    <n v="15"/>
    <n v="4.25"/>
    <n v="3"/>
    <n v="170.23505191639691"/>
    <n v="1.7023505191639692E-2"/>
    <n v="153.21154672475723"/>
    <n v="1.5321154672475723E-2"/>
    <n v="1.7023505191639688E-3"/>
    <n v="1.45"/>
    <n v="2.2215674275089796E-2"/>
    <n v="9.1613793103448273"/>
    <n v="1.559587882522356E-2"/>
    <n v="6.6197954498662358E-3"/>
  </r>
  <r>
    <s v="STT"/>
    <n v="377"/>
    <d v="2009-03-10T00:00:00"/>
    <n v="10"/>
    <s v="Quarles"/>
    <x v="28"/>
    <n v="90"/>
    <n v="1"/>
    <n v="15"/>
    <n v="4.25"/>
    <n v="3"/>
    <n v="170.23505191639691"/>
    <n v="1.7023505191639692E-2"/>
    <n v="153.21154672475723"/>
    <n v="1.5321154672475723E-2"/>
    <n v="1.7023505191639688E-3"/>
    <n v="1.45"/>
    <n v="2.2215674275089796E-2"/>
    <n v="9.1613793103448273"/>
    <n v="1.559587882522356E-2"/>
    <n v="6.6197954498662358E-3"/>
  </r>
  <r>
    <s v="STT"/>
    <n v="377"/>
    <d v="2009-03-10T00:00:00"/>
    <n v="10"/>
    <s v="Quarles"/>
    <x v="18"/>
    <n v="90"/>
    <n v="4"/>
    <n v="10"/>
    <n v="4.5"/>
    <n v="1"/>
    <n v="63.617251235193308"/>
    <n v="6.3617251235193305E-3"/>
    <n v="57.25552611167398"/>
    <n v="5.725552611167398E-3"/>
    <n v="6.3617251235193253E-4"/>
    <n v="4.2699999999999996"/>
    <n v="2.4448109649684788E-2"/>
    <n v="6.8298200514138809"/>
    <n v="4.3449437810195741E-3"/>
    <n v="2.0103165868665215E-2"/>
  </r>
  <r>
    <s v="STT"/>
    <n v="377"/>
    <d v="2009-03-10T00:00:00"/>
    <n v="10"/>
    <s v="Quarles"/>
    <x v="15"/>
    <n v="90"/>
    <n v="3"/>
    <n v="25"/>
    <n v="7.75"/>
    <n v="2"/>
    <n v="377.38381751247391"/>
    <n v="3.7738381751247392E-2"/>
    <n v="339.64543576122651"/>
    <n v="3.3964543576122649E-2"/>
    <n v="3.7738381751247427E-3"/>
    <n v="5.13"/>
    <n v="0.1742381085455092"/>
    <n v="8.461146496815287"/>
    <n v="3.1930997655004512E-2"/>
    <n v="0.14230711089050468"/>
  </r>
  <r>
    <s v="STT"/>
    <n v="377"/>
    <d v="2009-03-10T00:00:00"/>
    <n v="10"/>
    <s v="Quarles"/>
    <x v="3"/>
    <n v="90"/>
    <n v="2"/>
    <n v="12"/>
    <n v="4"/>
    <n v="2"/>
    <n v="100.53096491487338"/>
    <n v="1.0053096491487338E-2"/>
    <n v="90.477868423386042"/>
    <n v="9.0477868423386038E-3"/>
    <n v="1.0053096491487341E-3"/>
    <n v="5.78"/>
    <n v="5.229620794871713E-2"/>
    <n v="9.0675767918088734"/>
    <n v="9.115722443202582E-3"/>
    <n v="4.3180485505514551E-2"/>
  </r>
  <r>
    <s v="STT"/>
    <n v="377"/>
    <d v="2009-03-10T00:00:00"/>
    <n v="10"/>
    <s v="Quarles"/>
    <x v="3"/>
    <n v="90"/>
    <n v="2"/>
    <n v="12"/>
    <n v="4"/>
    <n v="2"/>
    <n v="100.53096491487338"/>
    <n v="1.0053096491487338E-2"/>
    <n v="90.477868423386042"/>
    <n v="9.0477868423386038E-3"/>
    <n v="1.0053096491487341E-3"/>
    <n v="5.78"/>
    <n v="5.229620794871713E-2"/>
    <n v="9.0675767918088734"/>
    <n v="9.115722443202582E-3"/>
    <n v="4.3180485505514551E-2"/>
  </r>
  <r>
    <s v="STT"/>
    <n v="377"/>
    <d v="2009-03-10T00:00:00"/>
    <n v="10"/>
    <s v="Quarles"/>
    <x v="3"/>
    <n v="90"/>
    <n v="2"/>
    <n v="12"/>
    <n v="4"/>
    <n v="2"/>
    <n v="100.53096491487338"/>
    <n v="1.0053096491487338E-2"/>
    <n v="90.477868423386042"/>
    <n v="9.0477868423386038E-3"/>
    <n v="1.0053096491487341E-3"/>
    <n v="5.78"/>
    <n v="5.229620794871713E-2"/>
    <n v="9.0675767918088734"/>
    <n v="9.115722443202582E-3"/>
    <n v="4.3180485505514551E-2"/>
  </r>
  <r>
    <s v="STT"/>
    <n v="377"/>
    <d v="2009-03-10T00:00:00"/>
    <n v="10"/>
    <s v="Quarles"/>
    <x v="28"/>
    <n v="50"/>
    <n v="5"/>
    <n v="12"/>
    <n v="5.5"/>
    <n v="3"/>
    <n v="285.09953331327375"/>
    <n v="2.8509953331327376E-2"/>
    <n v="142.54976665663688"/>
    <n v="1.4254976665663688E-2"/>
    <n v="1.4254976665663688E-2"/>
    <n v="1.45"/>
    <n v="2.0669716165212348E-2"/>
    <n v="9.1613793103448273"/>
    <n v="0.13059524829425961"/>
    <n v="-0.10992553212904727"/>
  </r>
  <r>
    <s v="STT"/>
    <n v="377"/>
    <d v="2009-03-10T00:00:00"/>
    <n v="10"/>
    <s v="Quarles"/>
    <x v="15"/>
    <n v="90"/>
    <n v="2"/>
    <n v="15"/>
    <n v="4.75"/>
    <n v="2"/>
    <n v="141.7643684932394"/>
    <n v="1.417643684932394E-2"/>
    <n v="127.58793164391547"/>
    <n v="1.2758793164391546E-2"/>
    <n v="1.4176436849323935E-3"/>
    <n v="5.13"/>
    <n v="6.5452608933328632E-2"/>
    <n v="8.461146496815287"/>
    <n v="1.1994890898498036E-2"/>
    <n v="5.3457718034830598E-2"/>
  </r>
  <r>
    <s v="STT"/>
    <n v="377"/>
    <d v="2009-03-10T00:00:00"/>
    <n v="10"/>
    <s v="Quarles"/>
    <x v="15"/>
    <n v="90"/>
    <n v="2"/>
    <n v="15"/>
    <n v="4.75"/>
    <n v="2"/>
    <n v="141.7643684932394"/>
    <n v="1.417643684932394E-2"/>
    <n v="127.58793164391547"/>
    <n v="1.2758793164391546E-2"/>
    <n v="1.4176436849323935E-3"/>
    <n v="5.13"/>
    <n v="6.5452608933328632E-2"/>
    <n v="8.461146496815287"/>
    <n v="1.1994890898498036E-2"/>
    <n v="5.3457718034830598E-2"/>
  </r>
  <r>
    <s v="STT"/>
    <n v="377"/>
    <d v="2009-03-10T00:00:00"/>
    <n v="10"/>
    <s v="Quarles"/>
    <x v="5"/>
    <n v="100"/>
    <n v="4"/>
    <n v="17"/>
    <n v="6.25"/>
    <n v="1"/>
    <n v="122.7184630308513"/>
    <n v="1.2271846303085129E-2"/>
    <n v="122.7184630308513"/>
    <n v="1.2271846303085129E-2"/>
    <n v="0"/>
    <n v="1.93"/>
    <n v="2.3684663364954298E-2"/>
    <n v="8.104694792715291"/>
    <n v="0"/>
    <n v="2.3684663364954298E-2"/>
  </r>
  <r>
    <s v="STT"/>
    <n v="377"/>
    <d v="2009-03-10T00:00:00"/>
    <n v="10"/>
    <s v="Quarles"/>
    <x v="15"/>
    <n v="80"/>
    <n v="1"/>
    <n v="27"/>
    <n v="7.25"/>
    <n v="2"/>
    <n v="330.259927708627"/>
    <n v="3.3025992770862697E-2"/>
    <n v="264.2079421669016"/>
    <n v="2.642079421669016E-2"/>
    <n v="6.6051985541725373E-3"/>
    <n v="5.13"/>
    <n v="0.13553867433162051"/>
    <n v="8.461146496815287"/>
    <n v="5.5887552607406361E-2"/>
    <n v="7.9651121724214152E-2"/>
  </r>
  <r>
    <s v="STT"/>
    <n v="377"/>
    <d v="2009-03-10T00:00:00"/>
    <n v="10"/>
    <s v="Quarles"/>
    <x v="2"/>
    <n v="90"/>
    <n v="1"/>
    <n v="19"/>
    <n v="5.25"/>
    <n v="2"/>
    <n v="173.18029502913734"/>
    <n v="1.7318029502913734E-2"/>
    <n v="155.86226552622361"/>
    <n v="1.5586226552622361E-2"/>
    <n v="1.7318029502913727E-3"/>
    <n v="6.51"/>
    <n v="0.10146633485757156"/>
    <n v="8.2509316770186327"/>
    <n v="1.4288987820913411E-2"/>
    <n v="8.7177347036658151E-2"/>
  </r>
  <r>
    <s v="STT"/>
    <n v="377"/>
    <d v="2009-03-10T00:00:00"/>
    <n v="10"/>
    <s v="Quarles"/>
    <x v="15"/>
    <n v="90"/>
    <n v="1"/>
    <n v="18"/>
    <n v="5"/>
    <n v="2"/>
    <n v="157.07963267948966"/>
    <n v="1.5707963267948967E-2"/>
    <n v="141.37166941154069"/>
    <n v="1.4137166941154069E-2"/>
    <n v="1.5707963267948977E-3"/>
    <n v="5.13"/>
    <n v="7.2523666408120371E-2"/>
    <n v="8.461146496815287"/>
    <n v="1.3290737837670969E-2"/>
    <n v="5.92329285704494E-2"/>
  </r>
  <r>
    <s v="STT"/>
    <n v="377"/>
    <d v="2009-03-10T00:00:00"/>
    <n v="10"/>
    <s v="Quarles"/>
    <x v="17"/>
    <n v="90"/>
    <n v="13"/>
    <n v="25"/>
    <n v="12.75"/>
    <n v="2"/>
    <n v="1021.4103114983815"/>
    <n v="0.10214103114983815"/>
    <n v="919.26928034854336"/>
    <n v="9.1926928034854333E-2"/>
    <n v="1.0214103114983816E-2"/>
    <n v="5.23"/>
    <n v="0.48077783362228821"/>
    <n v="8.461146496815287"/>
    <n v="8.6423022789455434E-2"/>
    <n v="0.39435481083283275"/>
  </r>
  <r>
    <s v="STT"/>
    <n v="377"/>
    <d v="2009-03-10T00:00:00"/>
    <n v="10"/>
    <s v="Quarles"/>
    <x v="1"/>
    <n v="100"/>
    <n v="10"/>
    <n v="25"/>
    <n v="11.25"/>
    <n v="3"/>
    <n v="1192.8234606598746"/>
    <n v="0.11928234606598746"/>
    <n v="1192.8234606598746"/>
    <n v="0.11928234606598746"/>
    <n v="0"/>
    <n v="5.15"/>
    <n v="0.61430408223983546"/>
    <n v="11.257627118644068"/>
    <n v="0"/>
    <n v="0.61430408223983546"/>
  </r>
  <r>
    <s v="STT"/>
    <n v="377"/>
    <d v="2009-03-10T00:00:00"/>
    <n v="10"/>
    <s v="Quarles"/>
    <x v="4"/>
    <n v="90"/>
    <n v="15"/>
    <n v="43"/>
    <n v="18.25"/>
    <n v="2"/>
    <n v="2092.6934063725012"/>
    <n v="0.20926934063725011"/>
    <n v="1883.4240657352511"/>
    <n v="0.18834240657352511"/>
    <n v="2.0926934063725006E-2"/>
    <n v="11.49"/>
    <n v="2.1640542515298034"/>
    <n v="8.1999999999999993"/>
    <n v="0.17160085932254504"/>
    <n v="1.9924533922072583"/>
  </r>
  <r>
    <s v="STT"/>
    <n v="377"/>
    <d v="2009-03-10T00:00:00"/>
    <n v="10"/>
    <s v="Quarles"/>
    <x v="17"/>
    <n v="90"/>
    <n v="1"/>
    <n v="23"/>
    <n v="6.25"/>
    <n v="2"/>
    <n v="245.43692606170259"/>
    <n v="2.4543692606170259E-2"/>
    <n v="220.89323345553234"/>
    <n v="2.2089323345553233E-2"/>
    <n v="2.4543692606170259E-3"/>
    <n v="5.23"/>
    <n v="0.11552716109724341"/>
    <n v="8.461146496815287"/>
    <n v="2.0766777871360876E-2"/>
    <n v="9.4760383225882538E-2"/>
  </r>
  <r>
    <s v="STT"/>
    <n v="377"/>
    <d v="2009-03-10T00:00:00"/>
    <n v="10"/>
    <s v="Quarles"/>
    <x v="15"/>
    <n v="90"/>
    <n v="1"/>
    <n v="30"/>
    <n v="8"/>
    <n v="2"/>
    <n v="402.12385965949352"/>
    <n v="4.0212385965949352E-2"/>
    <n v="361.91147369354417"/>
    <n v="3.6191147369354415E-2"/>
    <n v="4.0212385965949365E-3"/>
    <n v="5.13"/>
    <n v="0.18566058600478816"/>
    <n v="8.461146496815287"/>
    <n v="3.4024288864437667E-2"/>
    <n v="0.15163629714035048"/>
  </r>
  <r>
    <s v="STT"/>
    <n v="377"/>
    <d v="2009-03-10T00:00:00"/>
    <n v="10"/>
    <s v="Quarles"/>
    <x v="17"/>
    <n v="90"/>
    <n v="20"/>
    <n v="30"/>
    <n v="17.5"/>
    <n v="2"/>
    <n v="1924.2255003237483"/>
    <n v="0.19242255003237482"/>
    <n v="1731.8029502913735"/>
    <n v="0.17318029502913734"/>
    <n v="1.924225500323748E-2"/>
    <n v="5.23"/>
    <n v="0.90573294300238838"/>
    <n v="8.461146496815287"/>
    <n v="0.16281153851146923"/>
    <n v="0.74292140449091915"/>
  </r>
  <r>
    <s v="STT"/>
    <n v="377"/>
    <d v="2009-03-10T00:00:00"/>
    <n v="10"/>
    <s v="Quarles"/>
    <x v="8"/>
    <n v="80"/>
    <n v="1"/>
    <n v="25"/>
    <n v="6.75"/>
    <n v="2"/>
    <n v="286.27763055836988"/>
    <n v="2.8627763055836988E-2"/>
    <n v="229.02210444669592"/>
    <n v="2.2902210444669592E-2"/>
    <n v="5.7255526111673963E-3"/>
    <n v="6.62"/>
    <n v="0.15161263314371271"/>
    <n v="8.3025000000000002"/>
    <n v="4.753640055421731E-2"/>
    <n v="0.10407623258949539"/>
  </r>
  <r>
    <s v="STT"/>
    <n v="377"/>
    <d v="2009-03-10T00:00:00"/>
    <n v="10"/>
    <s v="Quarles"/>
    <x v="2"/>
    <n v="70"/>
    <n v="3"/>
    <n v="20"/>
    <n v="6.5"/>
    <n v="2"/>
    <n v="265.46457922833753"/>
    <n v="2.6546457922833753E-2"/>
    <n v="185.82520545983627"/>
    <n v="1.8582520545983628E-2"/>
    <n v="7.9639373768501248E-3"/>
    <n v="6.51"/>
    <n v="0.12097220875435341"/>
    <n v="8.2509316770186327"/>
    <n v="6.5709903176445372E-2"/>
    <n v="5.5262305577908039E-2"/>
  </r>
  <r>
    <s v="STT"/>
    <n v="377"/>
    <d v="2009-03-10T00:00:00"/>
    <n v="10"/>
    <s v="Quarles"/>
    <x v="28"/>
    <n v="70"/>
    <n v="5"/>
    <n v="20"/>
    <n v="7.5"/>
    <n v="3"/>
    <n v="530.14376029327764"/>
    <n v="5.3014376029327764E-2"/>
    <n v="371.10063220529435"/>
    <n v="3.7110063220529434E-2"/>
    <n v="1.5904312808798331E-2"/>
    <n v="1.45"/>
    <n v="5.3809591669767676E-2"/>
    <n v="9.1613793103448273"/>
    <n v="0.14570544231177726"/>
    <n v="-9.1895850642009586E-2"/>
  </r>
  <r>
    <s v="STT"/>
    <n v="377"/>
    <d v="2009-03-10T00:00:00"/>
    <n v="10"/>
    <s v="Quarles"/>
    <x v="28"/>
    <n v="80"/>
    <n v="5"/>
    <n v="13"/>
    <n v="5.75"/>
    <n v="3"/>
    <n v="311.60672132793758"/>
    <n v="3.1160672132793759E-2"/>
    <n v="249.28537706235008"/>
    <n v="2.4928537706235009E-2"/>
    <n v="6.2321344265587504E-3"/>
    <n v="1.45"/>
    <n v="3.614637967404076E-2"/>
    <n v="9.1613793103448273"/>
    <n v="5.7094947394763063E-2"/>
    <n v="-2.0948567720722303E-2"/>
  </r>
  <r>
    <s v="STT"/>
    <n v="377"/>
    <d v="2009-03-10T00:00:00"/>
    <n v="10"/>
    <s v="Quarles"/>
    <x v="14"/>
    <n v="100"/>
    <n v="7"/>
    <n v="18"/>
    <n v="8"/>
    <n v="2"/>
    <n v="402.12385965949352"/>
    <n v="4.0212385965949352E-2"/>
    <n v="402.12385965949352"/>
    <n v="4.0212385965949352E-2"/>
    <n v="0"/>
    <n v="5.86"/>
    <n v="0.23564458176046321"/>
    <n v="8.461146496815287"/>
    <n v="0"/>
    <n v="0.23564458176046321"/>
  </r>
  <r>
    <s v="STT"/>
    <n v="377"/>
    <d v="2009-03-10T00:00:00"/>
    <n v="10"/>
    <s v="Quarles"/>
    <x v="17"/>
    <n v="90"/>
    <n v="4"/>
    <n v="15"/>
    <n v="5.75"/>
    <n v="2"/>
    <n v="207.73781421862506"/>
    <n v="2.0773781421862505E-2"/>
    <n v="186.96403279676255"/>
    <n v="1.8696403279676255E-2"/>
    <n v="2.0773781421862501E-3"/>
    <n v="5.23"/>
    <n v="9.7782189152706825E-2"/>
    <n v="8.461146496815287"/>
    <n v="1.757700079031984E-2"/>
    <n v="8.0205188362386992E-2"/>
  </r>
  <r>
    <s v="STT"/>
    <n v="377"/>
    <d v="2009-03-10T00:00:00"/>
    <n v="10"/>
    <s v="Quarles"/>
    <x v="15"/>
    <n v="70"/>
    <n v="1"/>
    <n v="23"/>
    <n v="6.25"/>
    <n v="2"/>
    <n v="245.43692606170259"/>
    <n v="2.4543692606170259E-2"/>
    <n v="171.8058482431918"/>
    <n v="1.7180584824319181E-2"/>
    <n v="7.3631077818510776E-3"/>
    <n v="5.13"/>
    <n v="8.8136400148757399E-2"/>
    <n v="8.461146496815287"/>
    <n v="6.2300333614082624E-2"/>
    <n v="2.5836066534674774E-2"/>
  </r>
  <r>
    <s v="STT"/>
    <n v="377"/>
    <d v="2009-03-10T00:00:00"/>
    <n v="10"/>
    <s v="Quarles"/>
    <x v="8"/>
    <n v="90"/>
    <n v="7"/>
    <n v="28"/>
    <n v="10.5"/>
    <n v="2"/>
    <n v="692.72118011654936"/>
    <n v="6.9272118011654935E-2"/>
    <n v="623.44906210489444"/>
    <n v="6.2344906210489444E-2"/>
    <n v="6.9272118011654907E-3"/>
    <n v="6.62"/>
    <n v="0.41272327911344014"/>
    <n v="8.3025000000000002"/>
    <n v="5.751317597917649E-2"/>
    <n v="0.35521010313426366"/>
  </r>
  <r>
    <s v="STT"/>
    <n v="377"/>
    <d v="2009-03-10T00:00:00"/>
    <n v="10"/>
    <s v="Quarles"/>
    <x v="15"/>
    <n v="90"/>
    <n v="5"/>
    <n v="27"/>
    <n v="9.25"/>
    <n v="2"/>
    <n v="537.60504284555338"/>
    <n v="5.3760504284555338E-2"/>
    <n v="483.84453856099805"/>
    <n v="4.8384453856099803E-2"/>
    <n v="5.3760504284555352E-3"/>
    <n v="5.13"/>
    <n v="0.24821224828179198"/>
    <n v="8.461146496815287"/>
    <n v="4.5487550249428875E-2"/>
    <n v="0.20272469803236309"/>
  </r>
  <r>
    <s v="STT"/>
    <n v="377"/>
    <d v="2009-03-10T00:00:00"/>
    <n v="10"/>
    <s v="Quarles"/>
    <x v="25"/>
    <n v="90"/>
    <n v="1"/>
    <n v="14"/>
    <n v="4"/>
    <n v="1"/>
    <n v="50.26548245743669"/>
    <n v="5.0265482457436689E-3"/>
    <n v="45.238934211693021"/>
    <n v="4.5238934211693019E-3"/>
    <n v="5.0265482457436707E-4"/>
    <n v="0.1"/>
    <n v="4.523893421169302E-4"/>
    <n v="5.7506493506493506"/>
    <n v="2.8905916405393473E-3"/>
    <n v="-2.438202298422417E-3"/>
  </r>
  <r>
    <s v="STT"/>
    <n v="377"/>
    <d v="2009-03-10T00:00:00"/>
    <n v="10"/>
    <s v="Quarles"/>
    <x v="15"/>
    <n v="90"/>
    <n v="1"/>
    <n v="10"/>
    <n v="3"/>
    <n v="2"/>
    <n v="56.548667764616276"/>
    <n v="5.6548667764616273E-3"/>
    <n v="50.893800988154652"/>
    <n v="5.0893800988154655E-3"/>
    <n v="5.6548667764616187E-4"/>
    <n v="5.13"/>
    <n v="2.6108519906923339E-2"/>
    <n v="8.461146496815287"/>
    <n v="4.7846656215615379E-3"/>
    <n v="2.13238542853618E-2"/>
  </r>
  <r>
    <s v="STT"/>
    <n v="377"/>
    <d v="2009-03-10T00:00:00"/>
    <n v="10"/>
    <s v="Quarles"/>
    <x v="15"/>
    <n v="100"/>
    <n v="1"/>
    <n v="30"/>
    <n v="8"/>
    <n v="2"/>
    <n v="402.12385965949352"/>
    <n v="4.0212385965949352E-2"/>
    <n v="402.12385965949352"/>
    <n v="4.0212385965949352E-2"/>
    <n v="0"/>
    <n v="5.13"/>
    <n v="0.20628954000532018"/>
    <n v="8.461146496815287"/>
    <n v="0"/>
    <n v="0.20628954000532018"/>
  </r>
  <r>
    <s v="STT"/>
    <n v="377"/>
    <d v="2009-03-10T00:00:00"/>
    <n v="10"/>
    <s v="Quarles"/>
    <x v="15"/>
    <n v="80"/>
    <n v="1"/>
    <n v="29"/>
    <n v="7.75"/>
    <n v="2"/>
    <n v="377.38381751247391"/>
    <n v="3.7738381751247392E-2"/>
    <n v="301.90705400997916"/>
    <n v="3.0190705400997917E-2"/>
    <n v="7.5476763502494749E-3"/>
    <n v="5.13"/>
    <n v="0.15487831870711932"/>
    <n v="8.461146496815287"/>
    <n v="6.386199531000894E-2"/>
    <n v="9.1016323397110382E-2"/>
  </r>
  <r>
    <s v="STT"/>
    <n v="377"/>
    <d v="2009-03-10T00:00:00"/>
    <n v="10"/>
    <s v="Quarles"/>
    <x v="8"/>
    <n v="80"/>
    <n v="10"/>
    <n v="15"/>
    <n v="8.75"/>
    <n v="2"/>
    <n v="481.05637508093707"/>
    <n v="4.8105637508093706E-2"/>
    <n v="384.84510006474966"/>
    <n v="3.8484510006474966E-2"/>
    <n v="9.6211275016187398E-3"/>
    <n v="6.62"/>
    <n v="0.25476745624286429"/>
    <n v="8.3025000000000002"/>
    <n v="7.9879411082189586E-2"/>
    <n v="0.17488804516067469"/>
  </r>
  <r>
    <s v="STT"/>
    <n v="377"/>
    <d v="2009-03-10T00:00:00"/>
    <n v="10"/>
    <s v="Quarles"/>
    <x v="3"/>
    <n v="100"/>
    <n v="3"/>
    <n v="15"/>
    <n v="5.25"/>
    <n v="2"/>
    <n v="173.18029502913734"/>
    <n v="1.7318029502913734E-2"/>
    <n v="173.18029502913734"/>
    <n v="1.7318029502913734E-2"/>
    <n v="0"/>
    <n v="5.78"/>
    <n v="0.10009821052684138"/>
    <n v="9.0675767918088734"/>
    <n v="0"/>
    <n v="0.10009821052684138"/>
  </r>
  <r>
    <s v="STT"/>
    <n v="377"/>
    <d v="2009-03-10T00:00:00"/>
    <n v="10"/>
    <s v="Quarles"/>
    <x v="3"/>
    <n v="100"/>
    <n v="4"/>
    <n v="15"/>
    <n v="5.75"/>
    <n v="2"/>
    <n v="207.73781421862506"/>
    <n v="2.0773781421862505E-2"/>
    <n v="207.73781421862506"/>
    <n v="2.0773781421862505E-2"/>
    <n v="0"/>
    <n v="5.78"/>
    <n v="0.12007245661836528"/>
    <n v="9.0675767918088734"/>
    <n v="0"/>
    <n v="0.12007245661836528"/>
  </r>
  <r>
    <s v="STT"/>
    <n v="377"/>
    <d v="2009-03-10T00:00:00"/>
    <n v="10"/>
    <s v="Quarles"/>
    <x v="28"/>
    <n v="90"/>
    <n v="5"/>
    <n v="18"/>
    <n v="7"/>
    <n v="3"/>
    <n v="461.81412007769961"/>
    <n v="4.6181412007769963E-2"/>
    <n v="415.63270806992966"/>
    <n v="4.1563270806992965E-2"/>
    <n v="4.6181412007769984E-3"/>
    <n v="1.45"/>
    <n v="6.0266742670139796E-2"/>
    <n v="9.1613793103448273"/>
    <n v="4.230854324904941E-2"/>
    <n v="1.7958199421090386E-2"/>
  </r>
  <r>
    <s v="STT"/>
    <n v="377"/>
    <d v="2009-03-10T00:00:00"/>
    <n v="10"/>
    <s v="Quarles"/>
    <x v="3"/>
    <n v="90"/>
    <n v="3"/>
    <n v="12"/>
    <n v="4.5"/>
    <n v="2"/>
    <n v="127.23450247038662"/>
    <n v="1.2723450247038661E-2"/>
    <n v="114.51105222334796"/>
    <n v="1.1451105222334796E-2"/>
    <n v="1.2723450247038651E-3"/>
    <n v="5.78"/>
    <n v="6.618738818509512E-2"/>
    <n v="9.0675767918088734"/>
    <n v="1.1537086217178255E-2"/>
    <n v="5.4650301967916863E-2"/>
  </r>
  <r>
    <s v="STT"/>
    <n v="377"/>
    <d v="2009-03-10T00:00:00"/>
    <n v="10"/>
    <s v="Quarles"/>
    <x v="8"/>
    <n v="60"/>
    <n v="15"/>
    <n v="35"/>
    <n v="16.25"/>
    <n v="2"/>
    <n v="1659.1536201771096"/>
    <n v="0.16591536201771095"/>
    <n v="995.49217210626568"/>
    <n v="9.9549217210626567E-2"/>
    <n v="6.6366144807084387E-2"/>
    <n v="6.62"/>
    <n v="0.65901581793434794"/>
    <n v="8.3025000000000002"/>
    <n v="0.55100491726081813"/>
    <n v="0.10801090067352981"/>
  </r>
  <r>
    <s v="STT"/>
    <n v="377"/>
    <d v="2009-03-10T00:00:00"/>
    <n v="10"/>
    <s v="Quarles"/>
    <x v="15"/>
    <n v="80"/>
    <n v="1"/>
    <n v="15"/>
    <n v="4.25"/>
    <n v="2"/>
    <n v="113.49003461093127"/>
    <n v="1.1349003461093127E-2"/>
    <n v="90.792027688745023"/>
    <n v="9.079202768874502E-3"/>
    <n v="2.2698006922186251E-3"/>
    <n v="5.13"/>
    <n v="4.6576310204326198E-2"/>
    <n v="8.461146496815287"/>
    <n v="1.9205116175434533E-2"/>
    <n v="2.7371194028891665E-2"/>
  </r>
  <r>
    <s v="STT"/>
    <n v="377"/>
    <d v="2009-03-10T00:00:00"/>
    <n v="10"/>
    <s v="Quarles"/>
    <x v="3"/>
    <n v="90"/>
    <n v="4"/>
    <n v="12"/>
    <n v="5"/>
    <n v="2"/>
    <n v="157.07963267948966"/>
    <n v="1.5707963267948967E-2"/>
    <n v="141.37166941154069"/>
    <n v="1.4137166941154069E-2"/>
    <n v="1.5707963267948977E-3"/>
    <n v="5.78"/>
    <n v="8.171282491987053E-2"/>
    <n v="9.0675767918088734"/>
    <n v="1.4243316317504041E-2"/>
    <n v="6.7469508602366488E-2"/>
  </r>
  <r>
    <s v="STT"/>
    <n v="377"/>
    <d v="2009-03-10T00:00:00"/>
    <n v="10"/>
    <s v="Quarles"/>
    <x v="15"/>
    <n v="90"/>
    <n v="3"/>
    <n v="20"/>
    <n v="6.5"/>
    <n v="2"/>
    <n v="265.46457922833753"/>
    <n v="2.6546457922833753E-2"/>
    <n v="238.91812130550377"/>
    <n v="2.3891812130550378E-2"/>
    <n v="2.6546457922833749E-3"/>
    <n v="5.13"/>
    <n v="0.12256499622972343"/>
    <n v="8.461146496815287"/>
    <n v="2.2461346945663919E-2"/>
    <n v="0.10010364928405951"/>
  </r>
  <r>
    <s v="STT"/>
    <n v="377"/>
    <d v="2009-03-10T00:00:00"/>
    <n v="10"/>
    <s v="Quarles"/>
    <x v="17"/>
    <n v="90"/>
    <n v="15"/>
    <n v="35"/>
    <n v="16.25"/>
    <n v="2"/>
    <n v="1659.1536201771096"/>
    <n v="0.16591536201771095"/>
    <n v="1493.2382581593986"/>
    <n v="0.14932382581593986"/>
    <n v="1.659153620177109E-2"/>
    <n v="5.23"/>
    <n v="0.7809636090173655"/>
    <n v="8.461146496815287"/>
    <n v="0.14038341841039947"/>
    <n v="0.640580190606966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23D44B-79B5-40AE-88C5-DBDB5B03E6C9}"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29" firstHeaderRow="0" firstDataRow="1" firstDataCol="1"/>
  <pivotFields count="22">
    <pivotField showAll="0"/>
    <pivotField showAll="0"/>
    <pivotField showAll="0"/>
    <pivotField numFmtId="14" showAll="0"/>
    <pivotField showAll="0"/>
    <pivotField showAll="0"/>
    <pivotField axis="axisRow" showAll="0">
      <items count="26">
        <item x="24"/>
        <item x="0"/>
        <item x="1"/>
        <item x="17"/>
        <item x="18"/>
        <item x="3"/>
        <item x="2"/>
        <item x="21"/>
        <item x="23"/>
        <item x="7"/>
        <item x="19"/>
        <item x="10"/>
        <item x="6"/>
        <item x="22"/>
        <item x="5"/>
        <item x="8"/>
        <item x="9"/>
        <item x="11"/>
        <item x="20"/>
        <item x="12"/>
        <item x="15"/>
        <item x="16"/>
        <item x="4"/>
        <item x="14"/>
        <item x="13"/>
        <item t="default"/>
      </items>
    </pivotField>
    <pivotField showAll="0"/>
    <pivotField showAll="0"/>
    <pivotField showAll="0"/>
    <pivotField showAll="0"/>
    <pivotField numFmtId="1" showAll="0"/>
    <pivotField numFmtId="2" showAll="0"/>
    <pivotField dataField="1" numFmtId="164" showAll="0"/>
    <pivotField showAll="0"/>
    <pivotField dataField="1" showAll="0"/>
    <pivotField dataField="1" numFmtId="164" showAll="0"/>
    <pivotField showAll="0"/>
    <pivotField dataField="1" showAll="0"/>
    <pivotField showAll="0"/>
    <pivotField dataField="1" showAll="0"/>
    <pivotField dataField="1" showAll="0"/>
  </pivotFields>
  <rowFields count="1">
    <field x="6"/>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2"/>
  </colFields>
  <colItems count="6">
    <i>
      <x/>
    </i>
    <i i="1">
      <x v="1"/>
    </i>
    <i i="2">
      <x v="2"/>
    </i>
    <i i="3">
      <x v="3"/>
    </i>
    <i i="4">
      <x v="4"/>
    </i>
    <i i="5">
      <x v="5"/>
    </i>
  </colItems>
  <dataFields count="6">
    <dataField name="Sum of CSA (m2)" fld="13" baseField="0" baseItem="0"/>
    <dataField name="Sum of LCSA (m2)" fld="15" baseField="0" baseItem="0"/>
    <dataField name="Sum of DCSA (m2)" fld="16" baseField="0" baseItem="0"/>
    <dataField name="Sum of Calcification (kg yr-1)" fld="18" baseField="0" baseItem="0"/>
    <dataField name="Sum of Erosion (kg yr-1)" fld="20" baseField="0" baseItem="0"/>
    <dataField name="Sum of Carbonate Budget" fld="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CC4097-703D-4D20-AE6B-AA2ED17BCECA}"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37" firstHeaderRow="0" firstDataRow="1" firstDataCol="1"/>
  <pivotFields count="21">
    <pivotField showAll="0"/>
    <pivotField showAll="0"/>
    <pivotField numFmtId="14" showAll="0"/>
    <pivotField showAll="0"/>
    <pivotField showAll="0"/>
    <pivotField axis="axisRow" showAll="0">
      <items count="34">
        <item x="23"/>
        <item x="29"/>
        <item x="30"/>
        <item x="18"/>
        <item x="25"/>
        <item x="27"/>
        <item x="24"/>
        <item x="12"/>
        <item x="13"/>
        <item x="22"/>
        <item x="14"/>
        <item x="19"/>
        <item x="32"/>
        <item x="26"/>
        <item x="16"/>
        <item x="10"/>
        <item x="5"/>
        <item x="8"/>
        <item x="20"/>
        <item x="0"/>
        <item x="9"/>
        <item x="4"/>
        <item x="7"/>
        <item x="3"/>
        <item x="31"/>
        <item x="28"/>
        <item x="11"/>
        <item x="1"/>
        <item x="15"/>
        <item x="17"/>
        <item x="2"/>
        <item x="21"/>
        <item x="6"/>
        <item t="default"/>
      </items>
    </pivotField>
    <pivotField showAll="0"/>
    <pivotField showAll="0"/>
    <pivotField showAll="0"/>
    <pivotField dataField="1" showAll="0"/>
    <pivotField showAll="0"/>
    <pivotField numFmtId="166" showAll="0"/>
    <pivotField dataField="1" numFmtId="166" showAll="0"/>
    <pivotField numFmtId="166" showAll="0"/>
    <pivotField dataField="1" numFmtId="166" showAll="0"/>
    <pivotField dataField="1" numFmtId="166" showAll="0"/>
    <pivotField numFmtId="164" showAll="0"/>
    <pivotField dataField="1" numFmtId="164" showAll="0"/>
    <pivotField numFmtId="164" showAll="0"/>
    <pivotField dataField="1" numFmtId="164" showAll="0"/>
    <pivotField dataField="1" numFmtId="164" showAll="0"/>
  </pivotFields>
  <rowFields count="1">
    <field x="5"/>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7">
    <i>
      <x/>
    </i>
    <i i="1">
      <x v="1"/>
    </i>
    <i i="2">
      <x v="2"/>
    </i>
    <i i="3">
      <x v="3"/>
    </i>
    <i i="4">
      <x v="4"/>
    </i>
    <i i="5">
      <x v="5"/>
    </i>
    <i i="6">
      <x v="6"/>
    </i>
  </colItems>
  <dataFields count="7">
    <dataField name="Sum of Rad_avg (cm)" fld="9" baseField="0" baseItem="0"/>
    <dataField name="Sum of CSA (m2)" fld="12" baseField="0" baseItem="0"/>
    <dataField name="Sum of LCSA (m2)" fld="14" baseField="0" baseItem="0"/>
    <dataField name="Sum of DCSA (m2)" fld="15" baseField="0" baseItem="0"/>
    <dataField name="Sum of Calcification (kg yr-1)" fld="17" baseField="0" baseItem="0"/>
    <dataField name="Sum of Erosion (kg yr-1)" fld="19" baseField="0" baseItem="0"/>
    <dataField name="Sum of Carbonate Budget"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8CE0-7BA8-422A-B50E-709D508F5955}">
  <dimension ref="A1:F19"/>
  <sheetViews>
    <sheetView workbookViewId="0">
      <selection activeCell="I31" sqref="I31"/>
    </sheetView>
  </sheetViews>
  <sheetFormatPr defaultRowHeight="14.4" x14ac:dyDescent="0.3"/>
  <cols>
    <col min="1" max="1" width="28.44140625" style="141" customWidth="1"/>
  </cols>
  <sheetData>
    <row r="1" spans="1:6" x14ac:dyDescent="0.3">
      <c r="A1" s="141" t="s">
        <v>193</v>
      </c>
    </row>
    <row r="2" spans="1:6" x14ac:dyDescent="0.3">
      <c r="A2" s="177" t="s">
        <v>232</v>
      </c>
    </row>
    <row r="3" spans="1:6" x14ac:dyDescent="0.3">
      <c r="A3" s="177"/>
    </row>
    <row r="4" spans="1:6" x14ac:dyDescent="0.3">
      <c r="A4" s="177" t="s">
        <v>223</v>
      </c>
    </row>
    <row r="5" spans="1:6" x14ac:dyDescent="0.3">
      <c r="A5" s="173" t="s">
        <v>194</v>
      </c>
      <c r="C5" s="178" t="s">
        <v>224</v>
      </c>
      <c r="D5" s="178"/>
      <c r="E5" s="178"/>
      <c r="F5" s="178"/>
    </row>
    <row r="6" spans="1:6" x14ac:dyDescent="0.3">
      <c r="A6" s="141" t="s">
        <v>195</v>
      </c>
      <c r="C6" s="53" t="s">
        <v>234</v>
      </c>
    </row>
    <row r="7" spans="1:6" x14ac:dyDescent="0.3">
      <c r="A7" s="141" t="s">
        <v>198</v>
      </c>
      <c r="C7" t="s">
        <v>231</v>
      </c>
    </row>
    <row r="8" spans="1:6" x14ac:dyDescent="0.3">
      <c r="A8" s="141" t="s">
        <v>199</v>
      </c>
      <c r="C8" t="s">
        <v>200</v>
      </c>
    </row>
    <row r="9" spans="1:6" x14ac:dyDescent="0.3">
      <c r="A9" s="141" t="s">
        <v>201</v>
      </c>
      <c r="C9" t="s">
        <v>202</v>
      </c>
    </row>
    <row r="10" spans="1:6" x14ac:dyDescent="0.3">
      <c r="A10" s="141" t="s">
        <v>204</v>
      </c>
      <c r="C10" t="s">
        <v>225</v>
      </c>
    </row>
    <row r="11" spans="1:6" x14ac:dyDescent="0.3">
      <c r="A11" s="141" t="s">
        <v>205</v>
      </c>
      <c r="C11" t="s">
        <v>206</v>
      </c>
    </row>
    <row r="12" spans="1:6" x14ac:dyDescent="0.3">
      <c r="A12" s="141" t="s">
        <v>203</v>
      </c>
      <c r="C12" t="s">
        <v>226</v>
      </c>
    </row>
    <row r="13" spans="1:6" x14ac:dyDescent="0.3">
      <c r="A13" s="141" t="s">
        <v>207</v>
      </c>
      <c r="C13" t="s">
        <v>208</v>
      </c>
    </row>
    <row r="15" spans="1:6" x14ac:dyDescent="0.3">
      <c r="C15" s="173" t="s">
        <v>233</v>
      </c>
      <c r="D15" s="178"/>
      <c r="E15" s="178"/>
      <c r="F15" s="178"/>
    </row>
    <row r="16" spans="1:6" x14ac:dyDescent="0.3">
      <c r="C16" t="s">
        <v>227</v>
      </c>
    </row>
    <row r="17" spans="3:3" x14ac:dyDescent="0.3">
      <c r="C17" t="s">
        <v>230</v>
      </c>
    </row>
    <row r="18" spans="3:3" x14ac:dyDescent="0.3">
      <c r="C18" t="s">
        <v>229</v>
      </c>
    </row>
    <row r="19" spans="3:3" x14ac:dyDescent="0.3">
      <c r="C19" t="s">
        <v>228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B11C-EC13-4BD6-9DB8-4FFE243435AA}">
  <dimension ref="A1:T111"/>
  <sheetViews>
    <sheetView zoomScale="85" zoomScaleNormal="85" workbookViewId="0">
      <selection activeCell="T76" sqref="T76"/>
    </sheetView>
  </sheetViews>
  <sheetFormatPr defaultRowHeight="14.4" x14ac:dyDescent="0.3"/>
  <cols>
    <col min="1" max="1" width="21.44140625" customWidth="1"/>
    <col min="8" max="8" width="23.21875" customWidth="1"/>
    <col min="9" max="12" width="9" bestFit="1" customWidth="1"/>
    <col min="14" max="15" width="9" bestFit="1" customWidth="1"/>
    <col min="17" max="17" width="9" bestFit="1" customWidth="1"/>
    <col min="18" max="18" width="12" bestFit="1" customWidth="1"/>
    <col min="19" max="19" width="11.88671875" bestFit="1" customWidth="1"/>
    <col min="20" max="20" width="9" bestFit="1" customWidth="1"/>
  </cols>
  <sheetData>
    <row r="1" spans="1:20" x14ac:dyDescent="0.3">
      <c r="A1" t="s">
        <v>197</v>
      </c>
    </row>
    <row r="2" spans="1:20" s="7" customFormat="1" ht="78.45" customHeight="1" x14ac:dyDescent="0.3">
      <c r="A2" s="12" t="s">
        <v>12</v>
      </c>
      <c r="B2" s="9" t="s">
        <v>127</v>
      </c>
      <c r="C2" s="7" t="s">
        <v>130</v>
      </c>
      <c r="H2" s="12" t="s">
        <v>12</v>
      </c>
      <c r="I2" s="9" t="s">
        <v>160</v>
      </c>
      <c r="J2" s="9" t="s">
        <v>161</v>
      </c>
      <c r="K2" s="9" t="s">
        <v>162</v>
      </c>
      <c r="L2" s="8" t="s">
        <v>126</v>
      </c>
      <c r="M2" s="8"/>
      <c r="N2" s="13" t="s">
        <v>125</v>
      </c>
      <c r="O2" s="15" t="s">
        <v>129</v>
      </c>
      <c r="Q2" s="7" t="s">
        <v>148</v>
      </c>
      <c r="R2" s="7" t="s">
        <v>149</v>
      </c>
      <c r="S2" s="7" t="s">
        <v>150</v>
      </c>
      <c r="T2" s="7" t="s">
        <v>164</v>
      </c>
    </row>
    <row r="3" spans="1:20" x14ac:dyDescent="0.3">
      <c r="A3" s="3" t="s">
        <v>13</v>
      </c>
      <c r="B3">
        <v>19.28</v>
      </c>
      <c r="C3">
        <v>19.28</v>
      </c>
      <c r="H3" s="3" t="s">
        <v>13</v>
      </c>
      <c r="I3">
        <v>0.15</v>
      </c>
      <c r="J3">
        <v>2.48</v>
      </c>
      <c r="K3">
        <f t="shared" ref="K3:K54" si="0">(I3+J3)/2</f>
        <v>1.3149999999999999</v>
      </c>
      <c r="L3">
        <v>1.3149999999999999</v>
      </c>
      <c r="N3" s="14">
        <f>L3/1.62</f>
        <v>0.81172839506172834</v>
      </c>
      <c r="O3" s="16">
        <f>8.2/N3</f>
        <v>10.10190114068441</v>
      </c>
      <c r="Q3">
        <f t="shared" ref="Q3:Q34" si="1">O3/C3</f>
        <v>0.52395752804379714</v>
      </c>
      <c r="R3">
        <f t="shared" ref="R3:R34" si="2">C3/O3</f>
        <v>1.9085516410719665</v>
      </c>
      <c r="S3" s="7">
        <f>(1+R3)</f>
        <v>2.9085516410719663</v>
      </c>
      <c r="T3">
        <f>100/S3</f>
        <v>34.381373391446587</v>
      </c>
    </row>
    <row r="4" spans="1:20" x14ac:dyDescent="0.3">
      <c r="A4" s="3" t="s">
        <v>14</v>
      </c>
      <c r="B4">
        <v>17.940000000000001</v>
      </c>
      <c r="C4">
        <v>17.940000000000001</v>
      </c>
      <c r="H4" s="3" t="s">
        <v>14</v>
      </c>
      <c r="I4">
        <v>0.82</v>
      </c>
      <c r="J4">
        <v>2.41</v>
      </c>
      <c r="K4">
        <f t="shared" si="0"/>
        <v>1.615</v>
      </c>
      <c r="L4">
        <v>1.615</v>
      </c>
      <c r="N4" s="14">
        <f t="shared" ref="N4:N54" si="3">L4/1.62</f>
        <v>0.99691358024691346</v>
      </c>
      <c r="O4" s="16">
        <f t="shared" ref="O4:O54" si="4">8.2/N4</f>
        <v>8.2253869969040245</v>
      </c>
      <c r="Q4">
        <f t="shared" si="1"/>
        <v>0.45849425846733688</v>
      </c>
      <c r="R4">
        <f t="shared" si="2"/>
        <v>2.1810523938572723</v>
      </c>
      <c r="S4" s="7">
        <f t="shared" ref="S4:S54" si="5">(1+R4)</f>
        <v>3.1810523938572723</v>
      </c>
      <c r="T4">
        <f t="shared" ref="T4:T54" si="6">100/S4</f>
        <v>31.436137359165674</v>
      </c>
    </row>
    <row r="5" spans="1:20" x14ac:dyDescent="0.3">
      <c r="A5" s="3" t="s">
        <v>15</v>
      </c>
      <c r="B5">
        <v>9.41</v>
      </c>
      <c r="C5">
        <v>9.41</v>
      </c>
      <c r="H5" s="3" t="s">
        <v>15</v>
      </c>
      <c r="I5" s="11">
        <v>0.15</v>
      </c>
      <c r="J5" s="11">
        <v>2.48</v>
      </c>
      <c r="K5">
        <f t="shared" si="0"/>
        <v>1.3149999999999999</v>
      </c>
      <c r="L5">
        <v>1.3149999999999999</v>
      </c>
      <c r="N5" s="14">
        <f t="shared" si="3"/>
        <v>0.81172839506172834</v>
      </c>
      <c r="O5" s="16">
        <f t="shared" si="4"/>
        <v>10.10190114068441</v>
      </c>
      <c r="Q5">
        <f t="shared" si="1"/>
        <v>1.0735282827507342</v>
      </c>
      <c r="R5">
        <f t="shared" si="2"/>
        <v>0.93150782896717865</v>
      </c>
      <c r="S5" s="7">
        <f t="shared" si="5"/>
        <v>1.9315078289671788</v>
      </c>
      <c r="T5">
        <f t="shared" si="6"/>
        <v>51.773023386331431</v>
      </c>
    </row>
    <row r="6" spans="1:20" x14ac:dyDescent="0.3">
      <c r="A6" s="3" t="s">
        <v>16</v>
      </c>
      <c r="B6">
        <v>4.2699999999999996</v>
      </c>
      <c r="C6">
        <v>4.2699999999999996</v>
      </c>
      <c r="H6" s="3" t="s">
        <v>16</v>
      </c>
      <c r="I6">
        <v>1.87</v>
      </c>
      <c r="J6">
        <v>2.02</v>
      </c>
      <c r="K6">
        <f t="shared" si="0"/>
        <v>1.9450000000000001</v>
      </c>
      <c r="L6">
        <v>1.9450000000000001</v>
      </c>
      <c r="N6" s="14">
        <f t="shared" si="3"/>
        <v>1.2006172839506173</v>
      </c>
      <c r="O6" s="16">
        <f t="shared" si="4"/>
        <v>6.8298200514138809</v>
      </c>
      <c r="Q6">
        <f t="shared" si="1"/>
        <v>1.5994894733990355</v>
      </c>
      <c r="R6">
        <f t="shared" si="2"/>
        <v>0.62519948810599213</v>
      </c>
      <c r="S6" s="7">
        <f t="shared" si="5"/>
        <v>1.6251994881059921</v>
      </c>
      <c r="T6">
        <f t="shared" si="6"/>
        <v>61.530907886600446</v>
      </c>
    </row>
    <row r="7" spans="1:20" x14ac:dyDescent="0.3">
      <c r="A7" s="3" t="s">
        <v>17</v>
      </c>
      <c r="B7">
        <v>0.1</v>
      </c>
      <c r="C7">
        <v>0.1</v>
      </c>
      <c r="H7" s="3" t="s">
        <v>17</v>
      </c>
      <c r="I7">
        <v>2.31</v>
      </c>
      <c r="J7">
        <v>2.31</v>
      </c>
      <c r="K7">
        <f t="shared" si="0"/>
        <v>2.31</v>
      </c>
      <c r="L7">
        <v>2.31</v>
      </c>
      <c r="N7" s="14">
        <f t="shared" si="3"/>
        <v>1.4259259259259258</v>
      </c>
      <c r="O7" s="16">
        <f t="shared" si="4"/>
        <v>5.7506493506493506</v>
      </c>
      <c r="Q7">
        <f t="shared" si="1"/>
        <v>57.506493506493506</v>
      </c>
      <c r="R7">
        <f t="shared" si="2"/>
        <v>1.7389340560072269E-2</v>
      </c>
      <c r="S7" s="7">
        <f t="shared" si="5"/>
        <v>1.0173893405600722</v>
      </c>
      <c r="T7">
        <f t="shared" si="6"/>
        <v>98.290788013318533</v>
      </c>
    </row>
    <row r="8" spans="1:20" x14ac:dyDescent="0.3">
      <c r="A8" s="105" t="s">
        <v>124</v>
      </c>
      <c r="B8" s="111"/>
      <c r="C8" s="112">
        <v>5.8941860000000004</v>
      </c>
      <c r="H8" s="105" t="s">
        <v>124</v>
      </c>
      <c r="I8" s="106">
        <v>1.87</v>
      </c>
      <c r="J8" s="106">
        <v>2.31</v>
      </c>
      <c r="K8" s="107">
        <f t="shared" si="0"/>
        <v>2.09</v>
      </c>
      <c r="L8" s="107">
        <v>2.09</v>
      </c>
      <c r="M8" s="107"/>
      <c r="N8" s="108">
        <f t="shared" si="3"/>
        <v>1.2901234567901232</v>
      </c>
      <c r="O8" s="109">
        <f t="shared" si="4"/>
        <v>6.3559808612440198</v>
      </c>
      <c r="P8" s="107"/>
      <c r="Q8" s="107">
        <f t="shared" si="1"/>
        <v>1.0783475209713469</v>
      </c>
      <c r="R8" s="107">
        <f t="shared" si="2"/>
        <v>0.92734483137609147</v>
      </c>
      <c r="S8" s="110">
        <f t="shared" si="5"/>
        <v>1.9273448313760915</v>
      </c>
      <c r="T8" s="107">
        <f t="shared" si="6"/>
        <v>51.884851310495229</v>
      </c>
    </row>
    <row r="9" spans="1:20" x14ac:dyDescent="0.3">
      <c r="A9" s="3" t="s">
        <v>18</v>
      </c>
      <c r="B9">
        <v>5.28</v>
      </c>
      <c r="C9">
        <v>5.28</v>
      </c>
      <c r="H9" s="3" t="s">
        <v>18</v>
      </c>
      <c r="I9" s="11">
        <v>1.87</v>
      </c>
      <c r="J9" s="11">
        <v>2.31</v>
      </c>
      <c r="K9">
        <f t="shared" si="0"/>
        <v>2.09</v>
      </c>
      <c r="L9">
        <v>2.09</v>
      </c>
      <c r="N9" s="14">
        <f t="shared" si="3"/>
        <v>1.2901234567901232</v>
      </c>
      <c r="O9" s="16">
        <f t="shared" si="4"/>
        <v>6.3559808612440198</v>
      </c>
      <c r="Q9">
        <f t="shared" si="1"/>
        <v>1.2037842540234887</v>
      </c>
      <c r="R9">
        <f t="shared" si="2"/>
        <v>0.83071364046973795</v>
      </c>
      <c r="S9" s="7">
        <f t="shared" si="5"/>
        <v>1.8307136404697379</v>
      </c>
      <c r="T9">
        <f t="shared" si="6"/>
        <v>54.623507352215533</v>
      </c>
    </row>
    <row r="10" spans="1:20" x14ac:dyDescent="0.3">
      <c r="A10" s="3" t="s">
        <v>19</v>
      </c>
      <c r="B10">
        <v>0.09</v>
      </c>
      <c r="C10">
        <v>0.09</v>
      </c>
      <c r="H10" s="3" t="s">
        <v>19</v>
      </c>
      <c r="I10">
        <v>2.2799999999999998</v>
      </c>
      <c r="J10">
        <v>2.2799999999999998</v>
      </c>
      <c r="K10">
        <f t="shared" si="0"/>
        <v>2.2799999999999998</v>
      </c>
      <c r="L10">
        <v>2.2799999999999998</v>
      </c>
      <c r="N10" s="14">
        <f t="shared" si="3"/>
        <v>1.4074074074074072</v>
      </c>
      <c r="O10" s="16">
        <f t="shared" si="4"/>
        <v>5.8263157894736848</v>
      </c>
      <c r="Q10">
        <f t="shared" si="1"/>
        <v>64.736842105263165</v>
      </c>
      <c r="R10">
        <f t="shared" si="2"/>
        <v>1.5447154471544714E-2</v>
      </c>
      <c r="S10" s="7">
        <f t="shared" si="5"/>
        <v>1.0154471544715447</v>
      </c>
      <c r="T10">
        <f t="shared" si="6"/>
        <v>98.478783026421141</v>
      </c>
    </row>
    <row r="11" spans="1:20" x14ac:dyDescent="0.3">
      <c r="A11" s="105" t="s">
        <v>20</v>
      </c>
      <c r="B11" s="111">
        <v>0.86</v>
      </c>
      <c r="C11" s="111">
        <v>0.86</v>
      </c>
      <c r="H11" s="105" t="s">
        <v>20</v>
      </c>
      <c r="I11" s="106">
        <v>1.87</v>
      </c>
      <c r="J11" s="106">
        <v>2.31</v>
      </c>
      <c r="K11" s="107">
        <f t="shared" si="0"/>
        <v>2.09</v>
      </c>
      <c r="L11" s="107">
        <v>2.09</v>
      </c>
      <c r="M11" s="107"/>
      <c r="N11" s="108">
        <f t="shared" si="3"/>
        <v>1.2901234567901232</v>
      </c>
      <c r="O11" s="109">
        <f t="shared" si="4"/>
        <v>6.3559808612440198</v>
      </c>
      <c r="P11" s="107"/>
      <c r="Q11" s="107">
        <f t="shared" si="1"/>
        <v>7.3906754200511857</v>
      </c>
      <c r="R11" s="107">
        <f t="shared" si="2"/>
        <v>0.13530563083408609</v>
      </c>
      <c r="S11" s="110">
        <f t="shared" si="5"/>
        <v>1.1353056308340861</v>
      </c>
      <c r="T11" s="107">
        <f t="shared" si="6"/>
        <v>88.082008301616568</v>
      </c>
    </row>
    <row r="12" spans="1:20" x14ac:dyDescent="0.3">
      <c r="A12" s="104" t="s">
        <v>56</v>
      </c>
      <c r="B12" s="53"/>
      <c r="C12" s="114">
        <v>5.8941860000000004</v>
      </c>
      <c r="H12" s="104" t="s">
        <v>56</v>
      </c>
      <c r="K12">
        <f t="shared" si="0"/>
        <v>0</v>
      </c>
      <c r="L12">
        <v>1.6390500000000001</v>
      </c>
      <c r="N12" s="14">
        <f t="shared" si="3"/>
        <v>1.0117592592592592</v>
      </c>
      <c r="O12" s="16">
        <f t="shared" si="4"/>
        <v>8.104694792715291</v>
      </c>
      <c r="Q12">
        <f t="shared" si="1"/>
        <v>1.3750320727434273</v>
      </c>
      <c r="R12">
        <f t="shared" si="2"/>
        <v>0.72725576357271926</v>
      </c>
      <c r="S12" s="7">
        <f t="shared" si="5"/>
        <v>1.7272557635727193</v>
      </c>
      <c r="T12">
        <f t="shared" si="6"/>
        <v>57.895305437080339</v>
      </c>
    </row>
    <row r="13" spans="1:20" x14ac:dyDescent="0.3">
      <c r="A13" s="3" t="s">
        <v>21</v>
      </c>
      <c r="B13">
        <v>4.47</v>
      </c>
      <c r="C13">
        <v>4.47</v>
      </c>
      <c r="H13" s="3" t="s">
        <v>21</v>
      </c>
      <c r="I13">
        <v>0.65</v>
      </c>
      <c r="J13">
        <v>0.84</v>
      </c>
      <c r="K13">
        <f t="shared" si="0"/>
        <v>0.745</v>
      </c>
      <c r="L13">
        <v>0.745</v>
      </c>
      <c r="N13" s="14">
        <f t="shared" si="3"/>
        <v>0.45987654320987653</v>
      </c>
      <c r="O13" s="16">
        <f t="shared" si="4"/>
        <v>17.830872483221476</v>
      </c>
      <c r="Q13">
        <f t="shared" si="1"/>
        <v>3.9890095040763933</v>
      </c>
      <c r="R13">
        <f t="shared" si="2"/>
        <v>0.2506887985546522</v>
      </c>
      <c r="S13" s="7">
        <f t="shared" si="5"/>
        <v>1.2506887985546522</v>
      </c>
      <c r="T13">
        <f t="shared" si="6"/>
        <v>79.955941170628648</v>
      </c>
    </row>
    <row r="14" spans="1:20" x14ac:dyDescent="0.3">
      <c r="A14" s="3" t="s">
        <v>22</v>
      </c>
      <c r="B14">
        <v>12.13</v>
      </c>
      <c r="C14">
        <v>12.13</v>
      </c>
      <c r="H14" s="3" t="s">
        <v>22</v>
      </c>
      <c r="K14">
        <f t="shared" si="0"/>
        <v>0</v>
      </c>
      <c r="L14">
        <v>1.6390500000000001</v>
      </c>
      <c r="N14" s="14">
        <f t="shared" si="3"/>
        <v>1.0117592592592592</v>
      </c>
      <c r="O14" s="16">
        <f t="shared" si="4"/>
        <v>8.104694792715291</v>
      </c>
      <c r="Q14">
        <f t="shared" si="1"/>
        <v>0.66815290953959527</v>
      </c>
      <c r="R14">
        <f t="shared" si="2"/>
        <v>1.4966633920505876</v>
      </c>
      <c r="S14" s="7">
        <f t="shared" si="5"/>
        <v>2.4966633920505874</v>
      </c>
      <c r="T14">
        <f t="shared" si="6"/>
        <v>40.053457073308905</v>
      </c>
    </row>
    <row r="15" spans="1:20" x14ac:dyDescent="0.3">
      <c r="A15" s="3" t="s">
        <v>23</v>
      </c>
      <c r="B15">
        <v>4.09</v>
      </c>
      <c r="C15">
        <v>4.09</v>
      </c>
      <c r="H15" s="3" t="s">
        <v>23</v>
      </c>
      <c r="I15">
        <v>2.04</v>
      </c>
      <c r="J15">
        <v>2.2999999999999998</v>
      </c>
      <c r="K15">
        <f t="shared" si="0"/>
        <v>2.17</v>
      </c>
      <c r="L15">
        <v>2.17</v>
      </c>
      <c r="N15" s="14">
        <f t="shared" si="3"/>
        <v>1.3395061728395061</v>
      </c>
      <c r="O15" s="16">
        <f t="shared" si="4"/>
        <v>6.1216589861751149</v>
      </c>
      <c r="Q15">
        <f t="shared" si="1"/>
        <v>1.4967381384291236</v>
      </c>
      <c r="R15">
        <f t="shared" si="2"/>
        <v>0.66811954230653414</v>
      </c>
      <c r="S15" s="7">
        <f t="shared" si="5"/>
        <v>1.6681195423065343</v>
      </c>
      <c r="T15">
        <f t="shared" si="6"/>
        <v>59.947742031562363</v>
      </c>
    </row>
    <row r="16" spans="1:20" x14ac:dyDescent="0.3">
      <c r="A16" s="3" t="s">
        <v>24</v>
      </c>
      <c r="B16">
        <v>5.86</v>
      </c>
      <c r="C16">
        <v>5.86</v>
      </c>
      <c r="H16" s="3" t="s">
        <v>24</v>
      </c>
      <c r="I16">
        <v>1.57</v>
      </c>
      <c r="J16">
        <v>1.57</v>
      </c>
      <c r="K16">
        <f t="shared" si="0"/>
        <v>1.57</v>
      </c>
      <c r="L16">
        <v>1.57</v>
      </c>
      <c r="N16" s="14">
        <f t="shared" si="3"/>
        <v>0.96913580246913578</v>
      </c>
      <c r="O16" s="16">
        <f t="shared" si="4"/>
        <v>8.461146496815287</v>
      </c>
      <c r="Q16">
        <f t="shared" si="1"/>
        <v>1.443881654746636</v>
      </c>
      <c r="R16">
        <f t="shared" si="2"/>
        <v>0.69257753688647994</v>
      </c>
      <c r="S16" s="7">
        <f t="shared" si="5"/>
        <v>1.6925775368864799</v>
      </c>
      <c r="T16">
        <f t="shared" si="6"/>
        <v>59.081488334030119</v>
      </c>
    </row>
    <row r="17" spans="1:20" x14ac:dyDescent="0.3">
      <c r="A17" s="3" t="s">
        <v>25</v>
      </c>
      <c r="B17">
        <v>8.19</v>
      </c>
      <c r="C17">
        <v>8.19</v>
      </c>
      <c r="H17" s="3" t="s">
        <v>25</v>
      </c>
      <c r="I17">
        <v>1.3</v>
      </c>
      <c r="J17">
        <v>1.3</v>
      </c>
      <c r="K17">
        <f t="shared" si="0"/>
        <v>1.3</v>
      </c>
      <c r="L17">
        <v>1.3</v>
      </c>
      <c r="N17" s="14">
        <f t="shared" si="3"/>
        <v>0.80246913580246915</v>
      </c>
      <c r="O17" s="16">
        <f t="shared" si="4"/>
        <v>10.218461538461538</v>
      </c>
      <c r="Q17">
        <f t="shared" si="1"/>
        <v>1.2476754015215554</v>
      </c>
      <c r="R17">
        <f t="shared" si="2"/>
        <v>0.801490514905149</v>
      </c>
      <c r="S17" s="7">
        <f t="shared" si="5"/>
        <v>1.801490514905149</v>
      </c>
      <c r="T17">
        <f t="shared" si="6"/>
        <v>55.509590071455435</v>
      </c>
    </row>
    <row r="18" spans="1:20" x14ac:dyDescent="0.3">
      <c r="A18" s="105" t="s">
        <v>26</v>
      </c>
      <c r="B18" s="111">
        <v>7.83</v>
      </c>
      <c r="C18" s="111">
        <v>7.83</v>
      </c>
      <c r="H18" s="105" t="s">
        <v>26</v>
      </c>
      <c r="I18" s="106">
        <v>1.43</v>
      </c>
      <c r="J18" s="106">
        <v>1.43</v>
      </c>
      <c r="K18" s="107">
        <f t="shared" si="0"/>
        <v>1.43</v>
      </c>
      <c r="L18" s="107">
        <v>1.43</v>
      </c>
      <c r="M18" s="107"/>
      <c r="N18" s="108">
        <f t="shared" si="3"/>
        <v>0.88271604938271597</v>
      </c>
      <c r="O18" s="109">
        <f t="shared" si="4"/>
        <v>9.289510489510489</v>
      </c>
      <c r="P18" s="107"/>
      <c r="Q18" s="107">
        <f t="shared" si="1"/>
        <v>1.1863998070894621</v>
      </c>
      <c r="R18" s="107">
        <f t="shared" si="2"/>
        <v>0.84288617886178863</v>
      </c>
      <c r="S18" s="110">
        <f t="shared" si="5"/>
        <v>1.8428861788617885</v>
      </c>
      <c r="T18" s="107">
        <f t="shared" si="6"/>
        <v>54.262710929745232</v>
      </c>
    </row>
    <row r="19" spans="1:20" x14ac:dyDescent="0.3">
      <c r="A19" s="3" t="s">
        <v>27</v>
      </c>
      <c r="B19">
        <v>0.09</v>
      </c>
      <c r="C19">
        <v>0.09</v>
      </c>
      <c r="H19" s="3" t="s">
        <v>27</v>
      </c>
      <c r="K19">
        <f t="shared" si="0"/>
        <v>0</v>
      </c>
      <c r="L19">
        <v>1.6390500000000001</v>
      </c>
      <c r="N19" s="14">
        <f t="shared" si="3"/>
        <v>1.0117592592592592</v>
      </c>
      <c r="O19" s="16">
        <f t="shared" si="4"/>
        <v>8.104694792715291</v>
      </c>
      <c r="Q19">
        <f t="shared" si="1"/>
        <v>90.052164363503238</v>
      </c>
      <c r="R19">
        <f t="shared" si="2"/>
        <v>1.1104674796747968E-2</v>
      </c>
      <c r="S19" s="7">
        <f t="shared" si="5"/>
        <v>1.011104674796748</v>
      </c>
      <c r="T19">
        <f t="shared" si="6"/>
        <v>98.901728468520801</v>
      </c>
    </row>
    <row r="20" spans="1:20" x14ac:dyDescent="0.3">
      <c r="A20" s="3" t="s">
        <v>28</v>
      </c>
      <c r="B20">
        <v>3.76</v>
      </c>
      <c r="C20">
        <v>3.76</v>
      </c>
      <c r="H20" s="3" t="s">
        <v>28</v>
      </c>
      <c r="K20">
        <f t="shared" si="0"/>
        <v>0</v>
      </c>
      <c r="L20">
        <v>1.6390500000000001</v>
      </c>
      <c r="N20" s="14">
        <f t="shared" si="3"/>
        <v>1.0117592592592592</v>
      </c>
      <c r="O20" s="16">
        <f t="shared" si="4"/>
        <v>8.104694792715291</v>
      </c>
      <c r="Q20">
        <f t="shared" si="1"/>
        <v>2.1555039342327902</v>
      </c>
      <c r="R20">
        <f t="shared" si="2"/>
        <v>0.46392863595302625</v>
      </c>
      <c r="S20" s="7">
        <f t="shared" si="5"/>
        <v>1.4639286359530264</v>
      </c>
      <c r="T20">
        <f t="shared" si="6"/>
        <v>68.309340731557853</v>
      </c>
    </row>
    <row r="21" spans="1:20" x14ac:dyDescent="0.3">
      <c r="A21" s="3" t="s">
        <v>29</v>
      </c>
      <c r="B21">
        <v>3.57</v>
      </c>
      <c r="C21">
        <v>3.57</v>
      </c>
      <c r="H21" s="104" t="s">
        <v>29</v>
      </c>
      <c r="K21">
        <f t="shared" si="0"/>
        <v>0</v>
      </c>
      <c r="L21">
        <v>1.6390500000000001</v>
      </c>
      <c r="N21" s="14">
        <f t="shared" si="3"/>
        <v>1.0117592592592592</v>
      </c>
      <c r="O21" s="16">
        <f t="shared" si="4"/>
        <v>8.104694792715291</v>
      </c>
      <c r="Q21">
        <f t="shared" si="1"/>
        <v>2.2702226310126865</v>
      </c>
      <c r="R21">
        <f t="shared" si="2"/>
        <v>0.44048543360433612</v>
      </c>
      <c r="S21" s="7">
        <f t="shared" si="5"/>
        <v>1.4404854336043362</v>
      </c>
      <c r="T21">
        <f t="shared" si="6"/>
        <v>69.421042148120321</v>
      </c>
    </row>
    <row r="22" spans="1:20" x14ac:dyDescent="0.3">
      <c r="A22" s="105" t="s">
        <v>30</v>
      </c>
      <c r="B22" s="111">
        <v>4.8600000000000003</v>
      </c>
      <c r="C22" s="111">
        <v>4.8600000000000003</v>
      </c>
      <c r="H22" s="105" t="s">
        <v>30</v>
      </c>
      <c r="I22" s="106">
        <v>1.68</v>
      </c>
      <c r="J22" s="106">
        <v>1.68</v>
      </c>
      <c r="K22" s="107">
        <f t="shared" si="0"/>
        <v>1.68</v>
      </c>
      <c r="L22" s="107">
        <v>1.68</v>
      </c>
      <c r="M22" s="107"/>
      <c r="N22" s="108">
        <f t="shared" si="3"/>
        <v>1.037037037037037</v>
      </c>
      <c r="O22" s="109">
        <f t="shared" si="4"/>
        <v>7.9071428571428566</v>
      </c>
      <c r="P22" s="107"/>
      <c r="Q22" s="107">
        <f t="shared" si="1"/>
        <v>1.6269841269841268</v>
      </c>
      <c r="R22" s="107">
        <f t="shared" si="2"/>
        <v>0.61463414634146352</v>
      </c>
      <c r="S22" s="110">
        <f t="shared" si="5"/>
        <v>1.6146341463414635</v>
      </c>
      <c r="T22" s="107">
        <f t="shared" si="6"/>
        <v>61.933534743202415</v>
      </c>
    </row>
    <row r="23" spans="1:20" x14ac:dyDescent="0.3">
      <c r="A23" s="3" t="s">
        <v>31</v>
      </c>
      <c r="B23">
        <v>13.7</v>
      </c>
      <c r="C23">
        <v>13.7</v>
      </c>
      <c r="H23" s="3" t="s">
        <v>31</v>
      </c>
      <c r="I23" s="11">
        <v>1.68</v>
      </c>
      <c r="J23" s="11">
        <v>1.68</v>
      </c>
      <c r="K23">
        <f t="shared" si="0"/>
        <v>1.68</v>
      </c>
      <c r="L23">
        <v>1.68</v>
      </c>
      <c r="N23" s="14">
        <f t="shared" si="3"/>
        <v>1.037037037037037</v>
      </c>
      <c r="O23" s="16">
        <f t="shared" si="4"/>
        <v>7.9071428571428566</v>
      </c>
      <c r="Q23">
        <f t="shared" si="1"/>
        <v>0.57716371220020857</v>
      </c>
      <c r="R23">
        <f t="shared" si="2"/>
        <v>1.7326106594399278</v>
      </c>
      <c r="S23" s="7">
        <f t="shared" si="5"/>
        <v>2.7326106594399278</v>
      </c>
      <c r="T23">
        <f t="shared" si="6"/>
        <v>36.595041322314046</v>
      </c>
    </row>
    <row r="24" spans="1:20" x14ac:dyDescent="0.3">
      <c r="A24" s="3" t="s">
        <v>57</v>
      </c>
      <c r="C24" s="17">
        <v>5.8941860000000004</v>
      </c>
      <c r="H24" s="3" t="s">
        <v>57</v>
      </c>
      <c r="I24">
        <v>1.68</v>
      </c>
      <c r="J24">
        <v>1.68</v>
      </c>
      <c r="K24">
        <f t="shared" si="0"/>
        <v>1.68</v>
      </c>
      <c r="L24">
        <v>1.68</v>
      </c>
      <c r="N24" s="14">
        <f t="shared" si="3"/>
        <v>1.037037037037037</v>
      </c>
      <c r="O24" s="16">
        <f t="shared" si="4"/>
        <v>7.9071428571428566</v>
      </c>
      <c r="Q24">
        <f t="shared" si="1"/>
        <v>1.3415156659703062</v>
      </c>
      <c r="R24">
        <f t="shared" si="2"/>
        <v>0.7454255103884373</v>
      </c>
      <c r="S24" s="7">
        <f t="shared" si="5"/>
        <v>1.7454255103884373</v>
      </c>
      <c r="T24">
        <f t="shared" si="6"/>
        <v>57.292619710677549</v>
      </c>
    </row>
    <row r="25" spans="1:20" x14ac:dyDescent="0.3">
      <c r="A25" s="105" t="s">
        <v>32</v>
      </c>
      <c r="B25" s="111">
        <v>9.2799999999999994</v>
      </c>
      <c r="C25" s="111">
        <v>9.2799999999999994</v>
      </c>
      <c r="H25" s="105" t="s">
        <v>32</v>
      </c>
      <c r="I25" s="106">
        <v>1.68</v>
      </c>
      <c r="J25" s="106">
        <v>1.68</v>
      </c>
      <c r="K25" s="107">
        <f t="shared" si="0"/>
        <v>1.68</v>
      </c>
      <c r="L25" s="107">
        <v>1.68</v>
      </c>
      <c r="M25" s="107"/>
      <c r="N25" s="108">
        <f t="shared" si="3"/>
        <v>1.037037037037037</v>
      </c>
      <c r="O25" s="109">
        <f t="shared" si="4"/>
        <v>7.9071428571428566</v>
      </c>
      <c r="P25" s="107"/>
      <c r="Q25" s="107">
        <f t="shared" si="1"/>
        <v>0.85206280788177335</v>
      </c>
      <c r="R25" s="107">
        <f t="shared" si="2"/>
        <v>1.1736224028906956</v>
      </c>
      <c r="S25" s="110">
        <f t="shared" si="5"/>
        <v>2.1736224028906959</v>
      </c>
      <c r="T25" s="107">
        <f t="shared" si="6"/>
        <v>46.006150777159</v>
      </c>
    </row>
    <row r="26" spans="1:20" x14ac:dyDescent="0.3">
      <c r="A26" s="105" t="s">
        <v>120</v>
      </c>
      <c r="B26" s="111"/>
      <c r="C26" s="112">
        <v>6.08</v>
      </c>
      <c r="H26" s="105" t="s">
        <v>120</v>
      </c>
      <c r="I26" s="106">
        <v>1.68</v>
      </c>
      <c r="J26" s="106">
        <v>1.68</v>
      </c>
      <c r="K26" s="107">
        <f t="shared" si="0"/>
        <v>1.68</v>
      </c>
      <c r="L26" s="107">
        <v>1.68</v>
      </c>
      <c r="M26" s="107"/>
      <c r="N26" s="108">
        <f t="shared" si="3"/>
        <v>1.037037037037037</v>
      </c>
      <c r="O26" s="109">
        <f t="shared" si="4"/>
        <v>7.9071428571428566</v>
      </c>
      <c r="P26" s="107"/>
      <c r="Q26" s="107">
        <f t="shared" si="1"/>
        <v>1.3005169172932329</v>
      </c>
      <c r="R26" s="107">
        <f t="shared" si="2"/>
        <v>0.76892502258355921</v>
      </c>
      <c r="S26" s="110">
        <f t="shared" si="5"/>
        <v>1.7689250225835593</v>
      </c>
      <c r="T26" s="107">
        <f t="shared" si="6"/>
        <v>56.531508528240217</v>
      </c>
    </row>
    <row r="27" spans="1:20" x14ac:dyDescent="0.3">
      <c r="A27" s="105" t="s">
        <v>33</v>
      </c>
      <c r="B27" s="111">
        <v>11.74</v>
      </c>
      <c r="C27" s="111">
        <v>11.74</v>
      </c>
      <c r="H27" s="105" t="s">
        <v>33</v>
      </c>
      <c r="I27" s="107"/>
      <c r="J27" s="107"/>
      <c r="K27" s="107">
        <f t="shared" si="0"/>
        <v>0</v>
      </c>
      <c r="L27" s="107">
        <v>1.6390500000000001</v>
      </c>
      <c r="M27" s="107"/>
      <c r="N27" s="108">
        <f>L27/1.62</f>
        <v>1.0117592592592592</v>
      </c>
      <c r="O27" s="109">
        <f t="shared" si="4"/>
        <v>8.104694792715291</v>
      </c>
      <c r="P27" s="107"/>
      <c r="Q27" s="107">
        <f t="shared" si="1"/>
        <v>0.69034878983946257</v>
      </c>
      <c r="R27" s="107">
        <f t="shared" si="2"/>
        <v>1.4485431345980129</v>
      </c>
      <c r="S27" s="110">
        <f t="shared" si="5"/>
        <v>2.4485431345980126</v>
      </c>
      <c r="T27" s="107">
        <f t="shared" si="6"/>
        <v>40.840611948793544</v>
      </c>
    </row>
    <row r="28" spans="1:20" x14ac:dyDescent="0.3">
      <c r="A28" s="105" t="s">
        <v>34</v>
      </c>
      <c r="B28" s="111">
        <v>1.53</v>
      </c>
      <c r="C28" s="111">
        <v>1.53</v>
      </c>
      <c r="H28" s="105" t="s">
        <v>34</v>
      </c>
      <c r="I28" s="107"/>
      <c r="J28" s="107"/>
      <c r="K28" s="107">
        <f t="shared" si="0"/>
        <v>0</v>
      </c>
      <c r="L28" s="107">
        <v>1.6390500000000001</v>
      </c>
      <c r="M28" s="107"/>
      <c r="N28" s="108">
        <f t="shared" si="3"/>
        <v>1.0117592592592592</v>
      </c>
      <c r="O28" s="109">
        <f t="shared" si="4"/>
        <v>8.104694792715291</v>
      </c>
      <c r="P28" s="107"/>
      <c r="Q28" s="107">
        <f t="shared" si="1"/>
        <v>5.297186139029602</v>
      </c>
      <c r="R28" s="107">
        <f t="shared" si="2"/>
        <v>0.18877947154471547</v>
      </c>
      <c r="S28" s="110">
        <f t="shared" si="5"/>
        <v>1.1887794715447155</v>
      </c>
      <c r="T28" s="107">
        <f t="shared" si="6"/>
        <v>84.119891362237851</v>
      </c>
    </row>
    <row r="29" spans="1:20" x14ac:dyDescent="0.3">
      <c r="A29" s="3" t="s">
        <v>35</v>
      </c>
      <c r="B29">
        <v>1.93</v>
      </c>
      <c r="C29">
        <v>1.93</v>
      </c>
      <c r="H29" s="3" t="s">
        <v>35</v>
      </c>
      <c r="K29">
        <f t="shared" si="0"/>
        <v>0</v>
      </c>
      <c r="L29">
        <v>1.6390500000000001</v>
      </c>
      <c r="N29" s="14">
        <f t="shared" si="3"/>
        <v>1.0117592592592592</v>
      </c>
      <c r="O29" s="16">
        <f t="shared" si="4"/>
        <v>8.104694792715291</v>
      </c>
      <c r="Q29">
        <f t="shared" si="1"/>
        <v>4.1993237267954875</v>
      </c>
      <c r="R29">
        <f t="shared" si="2"/>
        <v>0.23813358175248422</v>
      </c>
      <c r="S29" s="7">
        <f t="shared" si="5"/>
        <v>1.2381335817524843</v>
      </c>
      <c r="T29">
        <f t="shared" si="6"/>
        <v>80.766729433553991</v>
      </c>
    </row>
    <row r="30" spans="1:20" x14ac:dyDescent="0.3">
      <c r="A30" s="3" t="s">
        <v>36</v>
      </c>
      <c r="B30">
        <v>6.62</v>
      </c>
      <c r="C30">
        <v>6.62</v>
      </c>
      <c r="H30" s="3" t="s">
        <v>36</v>
      </c>
      <c r="I30">
        <v>1.6</v>
      </c>
      <c r="J30">
        <v>1.6</v>
      </c>
      <c r="K30">
        <f t="shared" si="0"/>
        <v>1.6</v>
      </c>
      <c r="L30">
        <v>1.6</v>
      </c>
      <c r="N30" s="14">
        <f t="shared" si="3"/>
        <v>0.98765432098765427</v>
      </c>
      <c r="O30" s="16">
        <f t="shared" si="4"/>
        <v>8.3025000000000002</v>
      </c>
      <c r="Q30">
        <f t="shared" si="1"/>
        <v>1.2541540785498491</v>
      </c>
      <c r="R30">
        <f t="shared" si="2"/>
        <v>0.79735019572417942</v>
      </c>
      <c r="S30" s="7">
        <f t="shared" si="5"/>
        <v>1.7973501957241793</v>
      </c>
      <c r="T30">
        <f t="shared" si="6"/>
        <v>55.637460211090641</v>
      </c>
    </row>
    <row r="31" spans="1:20" x14ac:dyDescent="0.3">
      <c r="A31" s="105" t="s">
        <v>37</v>
      </c>
      <c r="B31" s="111">
        <v>4.28</v>
      </c>
      <c r="C31" s="111">
        <v>4.28</v>
      </c>
      <c r="H31" s="105" t="s">
        <v>37</v>
      </c>
      <c r="I31" s="107"/>
      <c r="J31" s="107"/>
      <c r="K31" s="107">
        <f t="shared" si="0"/>
        <v>0</v>
      </c>
      <c r="L31" s="107">
        <v>1.6390500000000001</v>
      </c>
      <c r="M31" s="107"/>
      <c r="N31" s="108">
        <f t="shared" si="3"/>
        <v>1.0117592592592592</v>
      </c>
      <c r="O31" s="109">
        <f t="shared" si="4"/>
        <v>8.104694792715291</v>
      </c>
      <c r="P31" s="107"/>
      <c r="Q31" s="107">
        <f t="shared" si="1"/>
        <v>1.8936202786717968</v>
      </c>
      <c r="R31" s="107">
        <f t="shared" si="2"/>
        <v>0.5280889792231257</v>
      </c>
      <c r="S31" s="110">
        <f t="shared" si="5"/>
        <v>1.5280889792231256</v>
      </c>
      <c r="T31" s="107">
        <f t="shared" si="6"/>
        <v>65.441215374015457</v>
      </c>
    </row>
    <row r="32" spans="1:20" x14ac:dyDescent="0.3">
      <c r="A32" s="3" t="s">
        <v>38</v>
      </c>
      <c r="B32">
        <v>0.08</v>
      </c>
      <c r="C32">
        <v>0.08</v>
      </c>
      <c r="H32" s="3" t="s">
        <v>38</v>
      </c>
      <c r="K32">
        <f t="shared" si="0"/>
        <v>0</v>
      </c>
      <c r="L32">
        <v>1.6390500000000001</v>
      </c>
      <c r="N32" s="14">
        <f t="shared" si="3"/>
        <v>1.0117592592592592</v>
      </c>
      <c r="O32" s="16">
        <f t="shared" si="4"/>
        <v>8.104694792715291</v>
      </c>
      <c r="Q32">
        <f t="shared" si="1"/>
        <v>101.30868490894113</v>
      </c>
      <c r="R32">
        <f t="shared" si="2"/>
        <v>9.8708220415537513E-3</v>
      </c>
      <c r="S32" s="7">
        <f t="shared" si="5"/>
        <v>1.0098708220415538</v>
      </c>
      <c r="T32">
        <f t="shared" si="6"/>
        <v>99.022565874158147</v>
      </c>
    </row>
    <row r="33" spans="1:20" x14ac:dyDescent="0.3">
      <c r="A33" s="105" t="s">
        <v>39</v>
      </c>
      <c r="B33" s="111">
        <v>0.08</v>
      </c>
      <c r="C33" s="111">
        <v>0.08</v>
      </c>
      <c r="H33" s="105" t="s">
        <v>39</v>
      </c>
      <c r="I33" s="107"/>
      <c r="J33" s="107"/>
      <c r="K33" s="107">
        <f t="shared" si="0"/>
        <v>0</v>
      </c>
      <c r="L33" s="107">
        <v>1.6390500000000001</v>
      </c>
      <c r="M33" s="107"/>
      <c r="N33" s="108">
        <f t="shared" si="3"/>
        <v>1.0117592592592592</v>
      </c>
      <c r="O33" s="109">
        <f t="shared" si="4"/>
        <v>8.104694792715291</v>
      </c>
      <c r="P33" s="107"/>
      <c r="Q33" s="107">
        <f t="shared" si="1"/>
        <v>101.30868490894113</v>
      </c>
      <c r="R33" s="107">
        <f t="shared" si="2"/>
        <v>9.8708220415537513E-3</v>
      </c>
      <c r="S33" s="110">
        <f t="shared" si="5"/>
        <v>1.0098708220415538</v>
      </c>
      <c r="T33" s="107">
        <f t="shared" si="6"/>
        <v>99.022565874158147</v>
      </c>
    </row>
    <row r="34" spans="1:20" x14ac:dyDescent="0.3">
      <c r="A34" s="3" t="s">
        <v>40</v>
      </c>
      <c r="B34">
        <v>0.08</v>
      </c>
      <c r="C34">
        <v>0.08</v>
      </c>
      <c r="H34" s="3" t="s">
        <v>40</v>
      </c>
      <c r="K34">
        <f t="shared" si="0"/>
        <v>0</v>
      </c>
      <c r="L34">
        <v>1.6390500000000001</v>
      </c>
      <c r="N34" s="14">
        <f t="shared" si="3"/>
        <v>1.0117592592592592</v>
      </c>
      <c r="O34" s="16">
        <f t="shared" si="4"/>
        <v>8.104694792715291</v>
      </c>
      <c r="Q34">
        <f t="shared" si="1"/>
        <v>101.30868490894113</v>
      </c>
      <c r="R34">
        <f t="shared" si="2"/>
        <v>9.8708220415537513E-3</v>
      </c>
      <c r="S34" s="7">
        <f t="shared" si="5"/>
        <v>1.0098708220415538</v>
      </c>
      <c r="T34">
        <f t="shared" si="6"/>
        <v>99.022565874158147</v>
      </c>
    </row>
    <row r="35" spans="1:20" x14ac:dyDescent="0.3">
      <c r="A35" s="105" t="s">
        <v>123</v>
      </c>
      <c r="B35" s="111"/>
      <c r="C35" s="112">
        <v>5.8941860000000004</v>
      </c>
      <c r="H35" s="105" t="s">
        <v>123</v>
      </c>
      <c r="I35" s="107"/>
      <c r="J35" s="107"/>
      <c r="K35" s="107">
        <f t="shared" si="0"/>
        <v>0</v>
      </c>
      <c r="L35" s="107">
        <v>1.6390500000000001</v>
      </c>
      <c r="M35" s="107"/>
      <c r="N35" s="108">
        <f t="shared" si="3"/>
        <v>1.0117592592592592</v>
      </c>
      <c r="O35" s="109">
        <f t="shared" si="4"/>
        <v>8.104694792715291</v>
      </c>
      <c r="P35" s="107"/>
      <c r="Q35" s="107">
        <f t="shared" ref="Q35:Q54" si="7">O35/C35</f>
        <v>1.3750320727434273</v>
      </c>
      <c r="R35" s="107">
        <f t="shared" ref="R35:R54" si="8">C35/O35</f>
        <v>0.72725576357271926</v>
      </c>
      <c r="S35" s="110">
        <f t="shared" si="5"/>
        <v>1.7272557635727193</v>
      </c>
      <c r="T35" s="107">
        <f t="shared" si="6"/>
        <v>57.895305437080339</v>
      </c>
    </row>
    <row r="36" spans="1:20" x14ac:dyDescent="0.3">
      <c r="A36" s="3" t="s">
        <v>41</v>
      </c>
      <c r="B36">
        <v>10.71</v>
      </c>
      <c r="C36">
        <v>10.71</v>
      </c>
      <c r="H36" s="3" t="s">
        <v>41</v>
      </c>
      <c r="I36">
        <v>1.28</v>
      </c>
      <c r="J36">
        <v>1.96</v>
      </c>
      <c r="K36">
        <f t="shared" si="0"/>
        <v>1.62</v>
      </c>
      <c r="L36">
        <v>1.62</v>
      </c>
      <c r="N36" s="14">
        <f t="shared" si="3"/>
        <v>1</v>
      </c>
      <c r="O36" s="16">
        <f>8.2/N36</f>
        <v>8.1999999999999993</v>
      </c>
      <c r="Q36">
        <f t="shared" si="7"/>
        <v>0.76563958916900077</v>
      </c>
      <c r="R36">
        <f t="shared" si="8"/>
        <v>1.30609756097561</v>
      </c>
      <c r="S36" s="7">
        <f t="shared" si="5"/>
        <v>2.3060975609756103</v>
      </c>
      <c r="T36">
        <f t="shared" si="6"/>
        <v>43.363299841353772</v>
      </c>
    </row>
    <row r="37" spans="1:20" x14ac:dyDescent="0.3">
      <c r="A37" s="3" t="s">
        <v>42</v>
      </c>
      <c r="B37">
        <v>11.49</v>
      </c>
      <c r="C37">
        <v>11.49</v>
      </c>
      <c r="H37" s="3" t="s">
        <v>42</v>
      </c>
      <c r="I37" s="11">
        <v>1.28</v>
      </c>
      <c r="J37" s="11">
        <v>1.96</v>
      </c>
      <c r="K37">
        <f t="shared" si="0"/>
        <v>1.62</v>
      </c>
      <c r="L37">
        <v>1.62</v>
      </c>
      <c r="N37" s="14">
        <f t="shared" si="3"/>
        <v>1</v>
      </c>
      <c r="O37" s="16">
        <f t="shared" si="4"/>
        <v>8.1999999999999993</v>
      </c>
      <c r="Q37">
        <f t="shared" si="7"/>
        <v>0.7136640557006092</v>
      </c>
      <c r="R37">
        <f t="shared" si="8"/>
        <v>1.4012195121951221</v>
      </c>
      <c r="S37" s="7">
        <f t="shared" si="5"/>
        <v>2.4012195121951221</v>
      </c>
      <c r="T37">
        <f t="shared" si="6"/>
        <v>41.645505332656171</v>
      </c>
    </row>
    <row r="38" spans="1:20" x14ac:dyDescent="0.3">
      <c r="A38" s="3" t="s">
        <v>43</v>
      </c>
      <c r="B38">
        <v>9.1999999999999993</v>
      </c>
      <c r="C38">
        <v>9.1999999999999993</v>
      </c>
      <c r="H38" s="3" t="s">
        <v>43</v>
      </c>
      <c r="I38" s="11">
        <v>1.28</v>
      </c>
      <c r="J38" s="11">
        <v>1.96</v>
      </c>
      <c r="K38">
        <f t="shared" si="0"/>
        <v>1.62</v>
      </c>
      <c r="L38">
        <v>1.62</v>
      </c>
      <c r="N38" s="14">
        <f t="shared" si="3"/>
        <v>1</v>
      </c>
      <c r="O38" s="16">
        <f t="shared" si="4"/>
        <v>8.1999999999999993</v>
      </c>
      <c r="Q38">
        <f t="shared" si="7"/>
        <v>0.89130434782608692</v>
      </c>
      <c r="R38">
        <f t="shared" si="8"/>
        <v>1.1219512195121952</v>
      </c>
      <c r="S38" s="7">
        <f t="shared" si="5"/>
        <v>2.1219512195121952</v>
      </c>
      <c r="T38">
        <f t="shared" si="6"/>
        <v>47.126436781609193</v>
      </c>
    </row>
    <row r="39" spans="1:20" x14ac:dyDescent="0.3">
      <c r="A39" s="105" t="s">
        <v>121</v>
      </c>
      <c r="B39" s="111"/>
      <c r="C39" s="112">
        <v>5.8941860000000004</v>
      </c>
      <c r="H39" s="105" t="s">
        <v>121</v>
      </c>
      <c r="I39" s="107"/>
      <c r="J39" s="107"/>
      <c r="K39" s="107">
        <f t="shared" si="0"/>
        <v>0</v>
      </c>
      <c r="L39" s="107">
        <v>1.6390500000000001</v>
      </c>
      <c r="M39" s="107"/>
      <c r="N39" s="108">
        <f t="shared" si="3"/>
        <v>1.0117592592592592</v>
      </c>
      <c r="O39" s="109">
        <f t="shared" si="4"/>
        <v>8.104694792715291</v>
      </c>
      <c r="P39" s="107"/>
      <c r="Q39" s="107">
        <f t="shared" si="7"/>
        <v>1.3750320727434273</v>
      </c>
      <c r="R39" s="107">
        <f t="shared" si="8"/>
        <v>0.72725576357271926</v>
      </c>
      <c r="S39" s="110">
        <f t="shared" si="5"/>
        <v>1.7272557635727193</v>
      </c>
      <c r="T39" s="107">
        <f t="shared" si="6"/>
        <v>57.895305437080339</v>
      </c>
    </row>
    <row r="40" spans="1:20" x14ac:dyDescent="0.3">
      <c r="A40" s="3" t="s">
        <v>44</v>
      </c>
      <c r="B40">
        <v>5.78</v>
      </c>
      <c r="C40">
        <v>5.78</v>
      </c>
      <c r="H40" s="3" t="s">
        <v>44</v>
      </c>
      <c r="I40">
        <v>1.26</v>
      </c>
      <c r="J40">
        <v>1.67</v>
      </c>
      <c r="K40">
        <f t="shared" si="0"/>
        <v>1.4649999999999999</v>
      </c>
      <c r="L40">
        <v>1.4649999999999999</v>
      </c>
      <c r="N40" s="14">
        <f t="shared" si="3"/>
        <v>0.9043209876543209</v>
      </c>
      <c r="O40" s="16">
        <f t="shared" si="4"/>
        <v>9.0675767918088734</v>
      </c>
      <c r="Q40">
        <f t="shared" si="7"/>
        <v>1.5687849120776598</v>
      </c>
      <c r="R40">
        <f t="shared" si="8"/>
        <v>0.63743601324902144</v>
      </c>
      <c r="S40" s="7">
        <f t="shared" si="5"/>
        <v>1.6374360132490215</v>
      </c>
      <c r="T40">
        <f t="shared" si="6"/>
        <v>61.071088696515666</v>
      </c>
    </row>
    <row r="41" spans="1:20" x14ac:dyDescent="0.3">
      <c r="A41" s="105" t="s">
        <v>122</v>
      </c>
      <c r="B41" s="111"/>
      <c r="C41" s="112">
        <v>5.8941860000000004</v>
      </c>
      <c r="H41" s="105" t="s">
        <v>122</v>
      </c>
      <c r="I41" s="106">
        <v>1.2</v>
      </c>
      <c r="J41" s="106">
        <v>1.7</v>
      </c>
      <c r="K41" s="107">
        <f t="shared" si="0"/>
        <v>1.45</v>
      </c>
      <c r="L41" s="107">
        <v>1.45</v>
      </c>
      <c r="M41" s="107"/>
      <c r="N41" s="108">
        <f t="shared" si="3"/>
        <v>0.8950617283950616</v>
      </c>
      <c r="O41" s="109">
        <f t="shared" si="4"/>
        <v>9.1613793103448273</v>
      </c>
      <c r="P41" s="107"/>
      <c r="Q41" s="107">
        <f t="shared" si="7"/>
        <v>1.5543078060897344</v>
      </c>
      <c r="R41" s="107">
        <f t="shared" si="8"/>
        <v>0.64337320837097267</v>
      </c>
      <c r="S41" s="110">
        <f t="shared" si="5"/>
        <v>1.6433732083709727</v>
      </c>
      <c r="T41" s="107">
        <f t="shared" si="6"/>
        <v>60.85045045801072</v>
      </c>
    </row>
    <row r="42" spans="1:20" x14ac:dyDescent="0.3">
      <c r="A42" s="3" t="s">
        <v>58</v>
      </c>
      <c r="B42" s="11">
        <v>5.78</v>
      </c>
      <c r="C42" s="11">
        <v>5.78</v>
      </c>
      <c r="H42" s="3" t="s">
        <v>131</v>
      </c>
      <c r="I42" s="11">
        <v>1.2</v>
      </c>
      <c r="J42" s="11">
        <v>1.7</v>
      </c>
      <c r="K42">
        <f t="shared" si="0"/>
        <v>1.45</v>
      </c>
      <c r="L42">
        <v>1.45</v>
      </c>
      <c r="N42" s="14">
        <f t="shared" si="3"/>
        <v>0.8950617283950616</v>
      </c>
      <c r="O42" s="16">
        <f t="shared" si="4"/>
        <v>9.1613793103448273</v>
      </c>
      <c r="Q42">
        <f t="shared" si="7"/>
        <v>1.5850137215129458</v>
      </c>
      <c r="R42">
        <f t="shared" si="8"/>
        <v>0.63090936464920211</v>
      </c>
      <c r="S42" s="7">
        <f t="shared" si="5"/>
        <v>1.6309093646492021</v>
      </c>
      <c r="T42">
        <f t="shared" si="6"/>
        <v>61.315485806600506</v>
      </c>
    </row>
    <row r="43" spans="1:20" x14ac:dyDescent="0.3">
      <c r="A43" s="3" t="s">
        <v>45</v>
      </c>
      <c r="B43">
        <v>1.45</v>
      </c>
      <c r="C43">
        <v>1.45</v>
      </c>
      <c r="H43" s="3" t="s">
        <v>45</v>
      </c>
      <c r="I43" s="11">
        <v>1.2</v>
      </c>
      <c r="J43" s="11">
        <v>1.7</v>
      </c>
      <c r="K43">
        <f t="shared" si="0"/>
        <v>1.45</v>
      </c>
      <c r="L43">
        <v>1.45</v>
      </c>
      <c r="N43" s="14">
        <f>L43/1.62</f>
        <v>0.8950617283950616</v>
      </c>
      <c r="O43" s="16">
        <f t="shared" si="4"/>
        <v>9.1613793103448273</v>
      </c>
      <c r="Q43">
        <f t="shared" si="7"/>
        <v>6.3181926278240192</v>
      </c>
      <c r="R43">
        <f t="shared" si="8"/>
        <v>0.15827311050888287</v>
      </c>
      <c r="S43" s="7">
        <f t="shared" si="5"/>
        <v>1.1582731105088828</v>
      </c>
      <c r="T43">
        <f t="shared" si="6"/>
        <v>86.335423910570952</v>
      </c>
    </row>
    <row r="44" spans="1:20" x14ac:dyDescent="0.3">
      <c r="A44" s="3" t="s">
        <v>46</v>
      </c>
      <c r="B44">
        <v>1.86</v>
      </c>
      <c r="C44">
        <v>1.86</v>
      </c>
      <c r="H44" s="3" t="s">
        <v>46</v>
      </c>
      <c r="I44">
        <v>1.05</v>
      </c>
      <c r="J44">
        <v>1.05</v>
      </c>
      <c r="K44">
        <f t="shared" si="0"/>
        <v>1.05</v>
      </c>
      <c r="L44">
        <v>1.05</v>
      </c>
      <c r="N44" s="14">
        <f t="shared" si="3"/>
        <v>0.64814814814814814</v>
      </c>
      <c r="O44" s="16">
        <f t="shared" si="4"/>
        <v>12.651428571428571</v>
      </c>
      <c r="Q44">
        <f t="shared" si="7"/>
        <v>6.8018433179723496</v>
      </c>
      <c r="R44">
        <f t="shared" si="8"/>
        <v>0.14701897018970192</v>
      </c>
      <c r="S44" s="7">
        <f t="shared" si="5"/>
        <v>1.147018970189702</v>
      </c>
      <c r="T44">
        <f t="shared" si="6"/>
        <v>87.182516243354982</v>
      </c>
    </row>
    <row r="45" spans="1:20" x14ac:dyDescent="0.3">
      <c r="A45" s="3" t="s">
        <v>47</v>
      </c>
      <c r="B45">
        <v>5.15</v>
      </c>
      <c r="C45">
        <v>5.15</v>
      </c>
      <c r="H45" s="3" t="s">
        <v>47</v>
      </c>
      <c r="I45">
        <v>1.18</v>
      </c>
      <c r="J45">
        <v>1.18</v>
      </c>
      <c r="K45">
        <f t="shared" si="0"/>
        <v>1.18</v>
      </c>
      <c r="L45">
        <v>1.18</v>
      </c>
      <c r="N45" s="14">
        <f t="shared" si="3"/>
        <v>0.72839506172839497</v>
      </c>
      <c r="O45" s="16">
        <f t="shared" si="4"/>
        <v>11.257627118644068</v>
      </c>
      <c r="Q45">
        <f t="shared" si="7"/>
        <v>2.1859470133289451</v>
      </c>
      <c r="R45">
        <f t="shared" si="8"/>
        <v>0.45746763023185788</v>
      </c>
      <c r="S45" s="7">
        <f t="shared" si="5"/>
        <v>1.4574676302318579</v>
      </c>
      <c r="T45">
        <f t="shared" si="6"/>
        <v>68.612158462889312</v>
      </c>
    </row>
    <row r="46" spans="1:20" x14ac:dyDescent="0.3">
      <c r="A46" s="3" t="s">
        <v>48</v>
      </c>
      <c r="B46">
        <v>5.13</v>
      </c>
      <c r="C46">
        <v>5.13</v>
      </c>
      <c r="H46" s="3" t="s">
        <v>48</v>
      </c>
      <c r="I46" s="11">
        <v>1.57</v>
      </c>
      <c r="J46" s="11">
        <v>1.57</v>
      </c>
      <c r="K46">
        <f t="shared" si="0"/>
        <v>1.57</v>
      </c>
      <c r="L46">
        <v>1.57</v>
      </c>
      <c r="N46" s="14">
        <f t="shared" si="3"/>
        <v>0.96913580246913578</v>
      </c>
      <c r="O46" s="16">
        <f t="shared" si="4"/>
        <v>8.461146496815287</v>
      </c>
      <c r="Q46">
        <f t="shared" si="7"/>
        <v>1.6493462956754945</v>
      </c>
      <c r="R46">
        <f t="shared" si="8"/>
        <v>0.60630081300812999</v>
      </c>
      <c r="S46" s="7">
        <f t="shared" si="5"/>
        <v>1.60630081300813</v>
      </c>
      <c r="T46">
        <f t="shared" si="6"/>
        <v>62.254839934202202</v>
      </c>
    </row>
    <row r="47" spans="1:20" x14ac:dyDescent="0.3">
      <c r="A47" s="3" t="s">
        <v>49</v>
      </c>
      <c r="B47">
        <v>5.23</v>
      </c>
      <c r="C47">
        <v>5.23</v>
      </c>
      <c r="H47" s="3" t="s">
        <v>49</v>
      </c>
      <c r="I47" s="11">
        <v>1.57</v>
      </c>
      <c r="J47" s="11">
        <v>1.57</v>
      </c>
      <c r="K47">
        <f t="shared" si="0"/>
        <v>1.57</v>
      </c>
      <c r="L47">
        <v>1.57</v>
      </c>
      <c r="N47" s="14">
        <f t="shared" si="3"/>
        <v>0.96913580246913578</v>
      </c>
      <c r="O47" s="16">
        <f t="shared" si="4"/>
        <v>8.461146496815287</v>
      </c>
      <c r="Q47">
        <f t="shared" si="7"/>
        <v>1.6178100376319859</v>
      </c>
      <c r="R47">
        <f t="shared" si="8"/>
        <v>0.61811954230653421</v>
      </c>
      <c r="S47" s="7">
        <f t="shared" si="5"/>
        <v>1.6181195423065342</v>
      </c>
      <c r="T47">
        <f t="shared" si="6"/>
        <v>61.800131192690429</v>
      </c>
    </row>
    <row r="48" spans="1:20" x14ac:dyDescent="0.3">
      <c r="A48" s="105" t="s">
        <v>50</v>
      </c>
      <c r="B48" s="111">
        <v>4.28</v>
      </c>
      <c r="C48" s="111">
        <v>4.28</v>
      </c>
      <c r="H48" s="105" t="s">
        <v>50</v>
      </c>
      <c r="I48" s="107"/>
      <c r="J48" s="107"/>
      <c r="K48" s="107">
        <f t="shared" si="0"/>
        <v>0</v>
      </c>
      <c r="L48" s="107">
        <v>1.6390500000000001</v>
      </c>
      <c r="M48" s="107"/>
      <c r="N48" s="108">
        <f>L48/1.62</f>
        <v>1.0117592592592592</v>
      </c>
      <c r="O48" s="109">
        <f t="shared" si="4"/>
        <v>8.104694792715291</v>
      </c>
      <c r="P48" s="107"/>
      <c r="Q48" s="107">
        <f t="shared" si="7"/>
        <v>1.8936202786717968</v>
      </c>
      <c r="R48" s="107">
        <f t="shared" si="8"/>
        <v>0.5280889792231257</v>
      </c>
      <c r="S48" s="110">
        <f t="shared" si="5"/>
        <v>1.5280889792231256</v>
      </c>
      <c r="T48" s="107">
        <f t="shared" si="6"/>
        <v>65.441215374015457</v>
      </c>
    </row>
    <row r="49" spans="1:20" x14ac:dyDescent="0.3">
      <c r="A49" s="105" t="s">
        <v>51</v>
      </c>
      <c r="B49" s="111">
        <v>4.28</v>
      </c>
      <c r="C49" s="111">
        <v>4.28</v>
      </c>
      <c r="H49" s="105" t="s">
        <v>51</v>
      </c>
      <c r="I49" s="107"/>
      <c r="J49" s="107"/>
      <c r="K49" s="107">
        <f t="shared" si="0"/>
        <v>0</v>
      </c>
      <c r="L49" s="107">
        <v>1.6390500000000001</v>
      </c>
      <c r="M49" s="107"/>
      <c r="N49" s="108">
        <f t="shared" si="3"/>
        <v>1.0117592592592592</v>
      </c>
      <c r="O49" s="109">
        <f t="shared" si="4"/>
        <v>8.104694792715291</v>
      </c>
      <c r="P49" s="107"/>
      <c r="Q49" s="107">
        <f t="shared" si="7"/>
        <v>1.8936202786717968</v>
      </c>
      <c r="R49" s="107">
        <f t="shared" si="8"/>
        <v>0.5280889792231257</v>
      </c>
      <c r="S49" s="110">
        <f t="shared" si="5"/>
        <v>1.5280889792231256</v>
      </c>
      <c r="T49" s="107">
        <f t="shared" si="6"/>
        <v>65.441215374015457</v>
      </c>
    </row>
    <row r="50" spans="1:20" x14ac:dyDescent="0.3">
      <c r="A50" s="105" t="s">
        <v>52</v>
      </c>
      <c r="B50" s="111">
        <v>2.85</v>
      </c>
      <c r="C50" s="111">
        <v>2.85</v>
      </c>
      <c r="H50" s="105" t="s">
        <v>52</v>
      </c>
      <c r="I50" s="107">
        <v>1.82</v>
      </c>
      <c r="J50" s="107">
        <v>1.82</v>
      </c>
      <c r="K50" s="107">
        <f t="shared" si="0"/>
        <v>1.82</v>
      </c>
      <c r="L50" s="107">
        <v>1.82</v>
      </c>
      <c r="M50" s="107"/>
      <c r="N50" s="108">
        <f t="shared" si="3"/>
        <v>1.1234567901234567</v>
      </c>
      <c r="O50" s="109">
        <f t="shared" si="4"/>
        <v>7.2989010989010987</v>
      </c>
      <c r="P50" s="107"/>
      <c r="Q50" s="107">
        <f t="shared" si="7"/>
        <v>2.5610179294389819</v>
      </c>
      <c r="R50" s="107">
        <f t="shared" si="8"/>
        <v>0.39046973803071366</v>
      </c>
      <c r="S50" s="110">
        <f t="shared" si="5"/>
        <v>1.3904697380307136</v>
      </c>
      <c r="T50" s="107">
        <f t="shared" si="6"/>
        <v>71.918141952249471</v>
      </c>
    </row>
    <row r="51" spans="1:20" x14ac:dyDescent="0.3">
      <c r="A51" s="3" t="s">
        <v>53</v>
      </c>
      <c r="B51">
        <v>6.51</v>
      </c>
      <c r="C51">
        <v>6.51</v>
      </c>
      <c r="H51" s="3" t="s">
        <v>53</v>
      </c>
      <c r="I51">
        <v>1.61</v>
      </c>
      <c r="J51">
        <v>1.61</v>
      </c>
      <c r="K51">
        <f t="shared" si="0"/>
        <v>1.61</v>
      </c>
      <c r="L51">
        <v>1.61</v>
      </c>
      <c r="N51" s="14">
        <f t="shared" si="3"/>
        <v>0.99382716049382713</v>
      </c>
      <c r="O51" s="16">
        <f t="shared" si="4"/>
        <v>8.2509316770186327</v>
      </c>
      <c r="Q51">
        <f t="shared" si="7"/>
        <v>1.2674242207401893</v>
      </c>
      <c r="R51">
        <f t="shared" si="8"/>
        <v>0.78900180668473352</v>
      </c>
      <c r="S51" s="7">
        <f t="shared" si="5"/>
        <v>1.7890018066847335</v>
      </c>
      <c r="T51">
        <f t="shared" si="6"/>
        <v>55.897092795738288</v>
      </c>
    </row>
    <row r="52" spans="1:20" x14ac:dyDescent="0.3">
      <c r="A52" s="3" t="s">
        <v>54</v>
      </c>
      <c r="B52">
        <v>14.08</v>
      </c>
      <c r="C52">
        <v>14.08</v>
      </c>
      <c r="H52" s="3" t="s">
        <v>54</v>
      </c>
      <c r="K52">
        <f t="shared" si="0"/>
        <v>0</v>
      </c>
      <c r="L52">
        <v>1.6390500000000001</v>
      </c>
      <c r="N52" s="14">
        <f t="shared" si="3"/>
        <v>1.0117592592592592</v>
      </c>
      <c r="O52" s="16">
        <f t="shared" si="4"/>
        <v>8.104694792715291</v>
      </c>
      <c r="Q52">
        <f t="shared" si="7"/>
        <v>0.57561752789171106</v>
      </c>
      <c r="R52">
        <f t="shared" si="8"/>
        <v>1.7372646793134601</v>
      </c>
      <c r="S52" s="7">
        <f t="shared" si="5"/>
        <v>2.7372646793134603</v>
      </c>
      <c r="T52">
        <f t="shared" si="6"/>
        <v>36.532820795788453</v>
      </c>
    </row>
    <row r="53" spans="1:20" x14ac:dyDescent="0.3">
      <c r="A53" s="105" t="s">
        <v>119</v>
      </c>
      <c r="B53" s="113">
        <v>14.08</v>
      </c>
      <c r="C53" s="113">
        <v>14.08</v>
      </c>
      <c r="H53" s="105" t="s">
        <v>119</v>
      </c>
      <c r="I53" s="107"/>
      <c r="J53" s="107"/>
      <c r="K53" s="107">
        <f t="shared" si="0"/>
        <v>0</v>
      </c>
      <c r="L53" s="107">
        <v>1.6390500000000001</v>
      </c>
      <c r="M53" s="107"/>
      <c r="N53" s="108">
        <f t="shared" si="3"/>
        <v>1.0117592592592592</v>
      </c>
      <c r="O53" s="109">
        <f t="shared" si="4"/>
        <v>8.104694792715291</v>
      </c>
      <c r="P53" s="107"/>
      <c r="Q53" s="107">
        <f t="shared" si="7"/>
        <v>0.57561752789171106</v>
      </c>
      <c r="R53" s="107">
        <f t="shared" si="8"/>
        <v>1.7372646793134601</v>
      </c>
      <c r="S53" s="110">
        <f t="shared" si="5"/>
        <v>2.7372646793134603</v>
      </c>
      <c r="T53" s="107">
        <f t="shared" si="6"/>
        <v>36.532820795788453</v>
      </c>
    </row>
    <row r="54" spans="1:20" x14ac:dyDescent="0.3">
      <c r="A54" s="4" t="s">
        <v>55</v>
      </c>
      <c r="B54">
        <v>4.05</v>
      </c>
      <c r="C54">
        <v>4.05</v>
      </c>
      <c r="H54" s="4" t="s">
        <v>55</v>
      </c>
      <c r="K54">
        <f t="shared" si="0"/>
        <v>0</v>
      </c>
      <c r="L54">
        <v>1.6390500000000001</v>
      </c>
      <c r="N54" s="14">
        <f t="shared" si="3"/>
        <v>1.0117592592592592</v>
      </c>
      <c r="O54" s="16">
        <f t="shared" si="4"/>
        <v>8.104694792715291</v>
      </c>
      <c r="Q54">
        <f t="shared" si="7"/>
        <v>2.0011592080778495</v>
      </c>
      <c r="R54">
        <f t="shared" si="8"/>
        <v>0.49971036585365858</v>
      </c>
      <c r="S54" s="7">
        <f t="shared" si="5"/>
        <v>1.4997103658536586</v>
      </c>
      <c r="T54">
        <f t="shared" si="6"/>
        <v>66.679541781441543</v>
      </c>
    </row>
    <row r="55" spans="1:20" x14ac:dyDescent="0.3">
      <c r="B55" s="17" t="s">
        <v>186</v>
      </c>
      <c r="I55">
        <v>1.4624999999999999</v>
      </c>
      <c r="J55">
        <v>1.8156000000000001</v>
      </c>
      <c r="K55" s="103">
        <f>(I55+J55)/2</f>
        <v>1.6390500000000001</v>
      </c>
      <c r="N55" s="14"/>
      <c r="O55" s="16"/>
    </row>
    <row r="56" spans="1:20" x14ac:dyDescent="0.3">
      <c r="N56" s="14"/>
      <c r="O56" s="16"/>
    </row>
    <row r="57" spans="1:20" x14ac:dyDescent="0.3">
      <c r="B57" t="s">
        <v>196</v>
      </c>
      <c r="N57" s="14"/>
      <c r="O57" s="16"/>
    </row>
    <row r="58" spans="1:20" x14ac:dyDescent="0.3">
      <c r="B58" t="s">
        <v>128</v>
      </c>
      <c r="N58" s="14"/>
      <c r="O58" s="16"/>
    </row>
    <row r="59" spans="1:20" x14ac:dyDescent="0.3">
      <c r="N59" s="14"/>
      <c r="O59" s="16"/>
    </row>
    <row r="60" spans="1:20" x14ac:dyDescent="0.3">
      <c r="B60" t="s">
        <v>185</v>
      </c>
      <c r="N60" s="14"/>
      <c r="O60" s="16"/>
    </row>
    <row r="61" spans="1:20" x14ac:dyDescent="0.3">
      <c r="B61" t="s">
        <v>184</v>
      </c>
      <c r="N61" s="14"/>
      <c r="O61" s="16"/>
    </row>
    <row r="62" spans="1:20" x14ac:dyDescent="0.3">
      <c r="B62" t="s">
        <v>219</v>
      </c>
      <c r="N62" s="14"/>
      <c r="O62" s="16"/>
    </row>
    <row r="63" spans="1:20" x14ac:dyDescent="0.3">
      <c r="B63" t="s">
        <v>220</v>
      </c>
      <c r="N63" s="14"/>
      <c r="O63" s="16"/>
    </row>
    <row r="65" spans="1:20" x14ac:dyDescent="0.3">
      <c r="B65" t="s">
        <v>159</v>
      </c>
      <c r="N65" s="14"/>
      <c r="O65" s="16"/>
    </row>
    <row r="66" spans="1:20" x14ac:dyDescent="0.3">
      <c r="B66" t="s">
        <v>163</v>
      </c>
    </row>
    <row r="68" spans="1:20" x14ac:dyDescent="0.3">
      <c r="B68" t="s">
        <v>221</v>
      </c>
    </row>
    <row r="75" spans="1:20" ht="61.8" x14ac:dyDescent="0.35">
      <c r="A75" s="12" t="s">
        <v>12</v>
      </c>
      <c r="B75" s="9" t="s">
        <v>127</v>
      </c>
      <c r="C75" s="7" t="s">
        <v>130</v>
      </c>
      <c r="D75" s="7"/>
      <c r="E75" s="7"/>
      <c r="F75" s="7"/>
      <c r="G75" s="7"/>
      <c r="H75" s="12" t="s">
        <v>12</v>
      </c>
      <c r="I75" s="9" t="s">
        <v>160</v>
      </c>
      <c r="J75" s="9" t="s">
        <v>161</v>
      </c>
      <c r="K75" s="9" t="s">
        <v>162</v>
      </c>
      <c r="L75" s="8" t="s">
        <v>126</v>
      </c>
      <c r="M75" s="8"/>
      <c r="N75" s="13" t="s">
        <v>125</v>
      </c>
      <c r="O75" s="15" t="s">
        <v>129</v>
      </c>
      <c r="P75" s="7"/>
      <c r="Q75" s="7" t="s">
        <v>148</v>
      </c>
      <c r="R75" s="7" t="s">
        <v>149</v>
      </c>
      <c r="S75" s="7" t="s">
        <v>150</v>
      </c>
      <c r="T75" s="7" t="s">
        <v>222</v>
      </c>
    </row>
    <row r="76" spans="1:20" x14ac:dyDescent="0.3">
      <c r="A76" s="3" t="s">
        <v>13</v>
      </c>
      <c r="B76">
        <v>19.28</v>
      </c>
      <c r="C76">
        <v>19.28</v>
      </c>
      <c r="H76" s="3" t="s">
        <v>13</v>
      </c>
      <c r="I76">
        <v>0.15</v>
      </c>
      <c r="J76">
        <v>2.48</v>
      </c>
      <c r="K76">
        <f t="shared" ref="K76:K110" si="9">(I76+J76)/2</f>
        <v>1.3149999999999999</v>
      </c>
      <c r="L76">
        <v>1.3149999999999999</v>
      </c>
      <c r="N76" s="14">
        <f>L76/1.62</f>
        <v>0.81172839506172834</v>
      </c>
      <c r="O76" s="16">
        <f>8.2/N76</f>
        <v>10.10190114068441</v>
      </c>
      <c r="Q76">
        <f t="shared" ref="Q76:Q110" si="10">O76/C76</f>
        <v>0.52395752804379714</v>
      </c>
      <c r="R76">
        <f t="shared" ref="R76:R110" si="11">C76/O76</f>
        <v>1.9085516410719665</v>
      </c>
      <c r="S76" s="7">
        <f>(1+R76)</f>
        <v>2.9085516410719663</v>
      </c>
      <c r="T76">
        <f>100/S76</f>
        <v>34.381373391446587</v>
      </c>
    </row>
    <row r="77" spans="1:20" x14ac:dyDescent="0.3">
      <c r="A77" s="3" t="s">
        <v>14</v>
      </c>
      <c r="B77">
        <v>17.940000000000001</v>
      </c>
      <c r="C77">
        <v>17.940000000000001</v>
      </c>
      <c r="H77" s="3" t="s">
        <v>14</v>
      </c>
      <c r="I77">
        <v>0.82</v>
      </c>
      <c r="J77">
        <v>2.41</v>
      </c>
      <c r="K77">
        <f t="shared" si="9"/>
        <v>1.615</v>
      </c>
      <c r="L77">
        <v>1.615</v>
      </c>
      <c r="N77" s="14">
        <f t="shared" ref="N77:N93" si="12">L77/1.62</f>
        <v>0.99691358024691346</v>
      </c>
      <c r="O77" s="16">
        <f t="shared" ref="O77:O111" si="13">8.2/N77</f>
        <v>8.2253869969040245</v>
      </c>
      <c r="Q77">
        <f t="shared" si="10"/>
        <v>0.45849425846733688</v>
      </c>
      <c r="R77">
        <f t="shared" si="11"/>
        <v>2.1810523938572723</v>
      </c>
      <c r="S77" s="7">
        <f t="shared" ref="S77:S110" si="14">(1+R77)</f>
        <v>3.1810523938572723</v>
      </c>
      <c r="T77">
        <f t="shared" ref="T77:T110" si="15">100/S77</f>
        <v>31.436137359165674</v>
      </c>
    </row>
    <row r="78" spans="1:20" x14ac:dyDescent="0.3">
      <c r="A78" s="3" t="s">
        <v>15</v>
      </c>
      <c r="B78">
        <v>9.41</v>
      </c>
      <c r="C78">
        <v>9.41</v>
      </c>
      <c r="H78" s="3" t="s">
        <v>15</v>
      </c>
      <c r="I78" s="11">
        <v>0.15</v>
      </c>
      <c r="J78" s="11">
        <v>2.48</v>
      </c>
      <c r="K78">
        <f t="shared" si="9"/>
        <v>1.3149999999999999</v>
      </c>
      <c r="L78">
        <v>1.3149999999999999</v>
      </c>
      <c r="N78" s="14">
        <f t="shared" si="12"/>
        <v>0.81172839506172834</v>
      </c>
      <c r="O78" s="16">
        <f t="shared" si="13"/>
        <v>10.10190114068441</v>
      </c>
      <c r="Q78">
        <f t="shared" si="10"/>
        <v>1.0735282827507342</v>
      </c>
      <c r="R78">
        <f t="shared" si="11"/>
        <v>0.93150782896717865</v>
      </c>
      <c r="S78" s="7">
        <f t="shared" si="14"/>
        <v>1.9315078289671788</v>
      </c>
      <c r="T78">
        <f t="shared" si="15"/>
        <v>51.773023386331431</v>
      </c>
    </row>
    <row r="79" spans="1:20" x14ac:dyDescent="0.3">
      <c r="A79" s="3" t="s">
        <v>16</v>
      </c>
      <c r="B79">
        <v>4.2699999999999996</v>
      </c>
      <c r="C79">
        <v>4.2699999999999996</v>
      </c>
      <c r="H79" s="3" t="s">
        <v>16</v>
      </c>
      <c r="I79">
        <v>1.87</v>
      </c>
      <c r="J79">
        <v>2.02</v>
      </c>
      <c r="K79">
        <f t="shared" si="9"/>
        <v>1.9450000000000001</v>
      </c>
      <c r="L79">
        <v>1.9450000000000001</v>
      </c>
      <c r="N79" s="14">
        <f t="shared" si="12"/>
        <v>1.2006172839506173</v>
      </c>
      <c r="O79" s="16">
        <f t="shared" si="13"/>
        <v>6.8298200514138809</v>
      </c>
      <c r="Q79">
        <f t="shared" si="10"/>
        <v>1.5994894733990355</v>
      </c>
      <c r="R79">
        <f t="shared" si="11"/>
        <v>0.62519948810599213</v>
      </c>
      <c r="S79" s="7">
        <f t="shared" si="14"/>
        <v>1.6251994881059921</v>
      </c>
      <c r="T79">
        <f t="shared" si="15"/>
        <v>61.530907886600446</v>
      </c>
    </row>
    <row r="80" spans="1:20" x14ac:dyDescent="0.3">
      <c r="A80" s="3" t="s">
        <v>17</v>
      </c>
      <c r="B80">
        <v>0.1</v>
      </c>
      <c r="C80">
        <v>0.1</v>
      </c>
      <c r="H80" s="3" t="s">
        <v>17</v>
      </c>
      <c r="I80">
        <v>2.31</v>
      </c>
      <c r="J80">
        <v>2.31</v>
      </c>
      <c r="K80">
        <f t="shared" si="9"/>
        <v>2.31</v>
      </c>
      <c r="L80">
        <v>2.31</v>
      </c>
      <c r="N80" s="14">
        <f t="shared" si="12"/>
        <v>1.4259259259259258</v>
      </c>
      <c r="O80" s="16">
        <f t="shared" si="13"/>
        <v>5.7506493506493506</v>
      </c>
      <c r="Q80">
        <f t="shared" si="10"/>
        <v>57.506493506493506</v>
      </c>
      <c r="R80">
        <f t="shared" si="11"/>
        <v>1.7389340560072269E-2</v>
      </c>
      <c r="S80" s="7">
        <f t="shared" si="14"/>
        <v>1.0173893405600722</v>
      </c>
      <c r="T80">
        <f t="shared" si="15"/>
        <v>98.290788013318533</v>
      </c>
    </row>
    <row r="81" spans="1:20" x14ac:dyDescent="0.3">
      <c r="A81" s="3" t="s">
        <v>18</v>
      </c>
      <c r="B81">
        <v>5.28</v>
      </c>
      <c r="C81">
        <v>5.28</v>
      </c>
      <c r="H81" s="3" t="s">
        <v>18</v>
      </c>
      <c r="I81" s="11">
        <v>1.87</v>
      </c>
      <c r="J81" s="11">
        <v>2.31</v>
      </c>
      <c r="K81">
        <f t="shared" si="9"/>
        <v>2.09</v>
      </c>
      <c r="L81">
        <v>2.09</v>
      </c>
      <c r="N81" s="14">
        <f t="shared" si="12"/>
        <v>1.2901234567901232</v>
      </c>
      <c r="O81" s="16">
        <f t="shared" si="13"/>
        <v>6.3559808612440198</v>
      </c>
      <c r="Q81">
        <f t="shared" si="10"/>
        <v>1.2037842540234887</v>
      </c>
      <c r="R81">
        <f t="shared" si="11"/>
        <v>0.83071364046973795</v>
      </c>
      <c r="S81" s="7">
        <f t="shared" si="14"/>
        <v>1.8307136404697379</v>
      </c>
      <c r="T81">
        <f t="shared" si="15"/>
        <v>54.623507352215533</v>
      </c>
    </row>
    <row r="82" spans="1:20" x14ac:dyDescent="0.3">
      <c r="A82" s="3" t="s">
        <v>19</v>
      </c>
      <c r="B82">
        <v>0.09</v>
      </c>
      <c r="C82">
        <v>0.09</v>
      </c>
      <c r="H82" s="3" t="s">
        <v>19</v>
      </c>
      <c r="I82">
        <v>2.2799999999999998</v>
      </c>
      <c r="J82">
        <v>2.2799999999999998</v>
      </c>
      <c r="K82">
        <f t="shared" si="9"/>
        <v>2.2799999999999998</v>
      </c>
      <c r="L82">
        <v>2.2799999999999998</v>
      </c>
      <c r="N82" s="14">
        <f t="shared" si="12"/>
        <v>1.4074074074074072</v>
      </c>
      <c r="O82" s="16">
        <f t="shared" si="13"/>
        <v>5.8263157894736848</v>
      </c>
      <c r="Q82">
        <f t="shared" si="10"/>
        <v>64.736842105263165</v>
      </c>
      <c r="R82">
        <f t="shared" si="11"/>
        <v>1.5447154471544714E-2</v>
      </c>
      <c r="S82" s="7">
        <f t="shared" si="14"/>
        <v>1.0154471544715447</v>
      </c>
      <c r="T82">
        <f t="shared" si="15"/>
        <v>98.478783026421141</v>
      </c>
    </row>
    <row r="83" spans="1:20" x14ac:dyDescent="0.3">
      <c r="A83" s="104" t="s">
        <v>56</v>
      </c>
      <c r="B83" s="53"/>
      <c r="C83" s="114">
        <v>6.2835999999999999</v>
      </c>
      <c r="H83" s="104" t="s">
        <v>56</v>
      </c>
      <c r="K83">
        <f t="shared" si="9"/>
        <v>0</v>
      </c>
      <c r="L83">
        <v>1.6390500000000001</v>
      </c>
      <c r="N83" s="14">
        <f t="shared" si="12"/>
        <v>1.0117592592592592</v>
      </c>
      <c r="O83" s="16">
        <f t="shared" si="13"/>
        <v>8.104694792715291</v>
      </c>
      <c r="Q83">
        <f t="shared" si="10"/>
        <v>1.2898171100508133</v>
      </c>
      <c r="R83">
        <f t="shared" si="11"/>
        <v>0.77530371725383929</v>
      </c>
      <c r="S83" s="7">
        <f t="shared" si="14"/>
        <v>1.7753037172538393</v>
      </c>
      <c r="T83">
        <f t="shared" si="15"/>
        <v>56.328389913297094</v>
      </c>
    </row>
    <row r="84" spans="1:20" x14ac:dyDescent="0.3">
      <c r="A84" s="3" t="s">
        <v>21</v>
      </c>
      <c r="B84">
        <v>4.47</v>
      </c>
      <c r="C84">
        <v>4.47</v>
      </c>
      <c r="H84" s="3" t="s">
        <v>21</v>
      </c>
      <c r="I84">
        <v>0.65</v>
      </c>
      <c r="J84">
        <v>0.84</v>
      </c>
      <c r="K84">
        <f t="shared" si="9"/>
        <v>0.745</v>
      </c>
      <c r="L84">
        <v>0.745</v>
      </c>
      <c r="N84" s="14">
        <f t="shared" si="12"/>
        <v>0.45987654320987653</v>
      </c>
      <c r="O84" s="16">
        <f t="shared" si="13"/>
        <v>17.830872483221476</v>
      </c>
      <c r="Q84">
        <f t="shared" si="10"/>
        <v>3.9890095040763933</v>
      </c>
      <c r="R84">
        <f t="shared" si="11"/>
        <v>0.2506887985546522</v>
      </c>
      <c r="S84" s="7">
        <f t="shared" si="14"/>
        <v>1.2506887985546522</v>
      </c>
      <c r="T84">
        <f t="shared" si="15"/>
        <v>79.955941170628648</v>
      </c>
    </row>
    <row r="85" spans="1:20" x14ac:dyDescent="0.3">
      <c r="A85" s="3" t="s">
        <v>22</v>
      </c>
      <c r="B85">
        <v>12.13</v>
      </c>
      <c r="C85">
        <v>12.13</v>
      </c>
      <c r="H85" s="3" t="s">
        <v>22</v>
      </c>
      <c r="K85">
        <f t="shared" si="9"/>
        <v>0</v>
      </c>
      <c r="L85">
        <v>1.6390500000000001</v>
      </c>
      <c r="N85" s="14">
        <f t="shared" si="12"/>
        <v>1.0117592592592592</v>
      </c>
      <c r="O85" s="16">
        <f t="shared" si="13"/>
        <v>8.104694792715291</v>
      </c>
      <c r="Q85">
        <f t="shared" si="10"/>
        <v>0.66815290953959527</v>
      </c>
      <c r="R85">
        <f t="shared" si="11"/>
        <v>1.4966633920505876</v>
      </c>
      <c r="S85" s="7">
        <f t="shared" si="14"/>
        <v>2.4966633920505874</v>
      </c>
      <c r="T85">
        <f t="shared" si="15"/>
        <v>40.053457073308905</v>
      </c>
    </row>
    <row r="86" spans="1:20" x14ac:dyDescent="0.3">
      <c r="A86" s="3" t="s">
        <v>23</v>
      </c>
      <c r="B86">
        <v>4.09</v>
      </c>
      <c r="C86">
        <v>4.09</v>
      </c>
      <c r="H86" s="3" t="s">
        <v>23</v>
      </c>
      <c r="I86">
        <v>2.04</v>
      </c>
      <c r="J86">
        <v>2.2999999999999998</v>
      </c>
      <c r="K86">
        <f t="shared" si="9"/>
        <v>2.17</v>
      </c>
      <c r="L86">
        <v>2.17</v>
      </c>
      <c r="N86" s="14">
        <f t="shared" si="12"/>
        <v>1.3395061728395061</v>
      </c>
      <c r="O86" s="16">
        <f t="shared" si="13"/>
        <v>6.1216589861751149</v>
      </c>
      <c r="Q86">
        <f t="shared" si="10"/>
        <v>1.4967381384291236</v>
      </c>
      <c r="R86">
        <f t="shared" si="11"/>
        <v>0.66811954230653414</v>
      </c>
      <c r="S86" s="7">
        <f t="shared" si="14"/>
        <v>1.6681195423065343</v>
      </c>
      <c r="T86">
        <f t="shared" si="15"/>
        <v>59.947742031562363</v>
      </c>
    </row>
    <row r="87" spans="1:20" x14ac:dyDescent="0.3">
      <c r="A87" s="3" t="s">
        <v>24</v>
      </c>
      <c r="B87">
        <v>5.86</v>
      </c>
      <c r="C87">
        <v>5.86</v>
      </c>
      <c r="H87" s="3" t="s">
        <v>24</v>
      </c>
      <c r="I87">
        <v>1.57</v>
      </c>
      <c r="J87">
        <v>1.57</v>
      </c>
      <c r="K87">
        <f t="shared" si="9"/>
        <v>1.57</v>
      </c>
      <c r="L87">
        <v>1.57</v>
      </c>
      <c r="N87" s="14">
        <f t="shared" si="12"/>
        <v>0.96913580246913578</v>
      </c>
      <c r="O87" s="16">
        <f t="shared" si="13"/>
        <v>8.461146496815287</v>
      </c>
      <c r="Q87">
        <f t="shared" si="10"/>
        <v>1.443881654746636</v>
      </c>
      <c r="R87">
        <f t="shared" si="11"/>
        <v>0.69257753688647994</v>
      </c>
      <c r="S87" s="7">
        <f t="shared" si="14"/>
        <v>1.6925775368864799</v>
      </c>
      <c r="T87">
        <f t="shared" si="15"/>
        <v>59.081488334030119</v>
      </c>
    </row>
    <row r="88" spans="1:20" x14ac:dyDescent="0.3">
      <c r="A88" s="3" t="s">
        <v>25</v>
      </c>
      <c r="B88">
        <v>8.19</v>
      </c>
      <c r="C88">
        <v>8.19</v>
      </c>
      <c r="H88" s="3" t="s">
        <v>25</v>
      </c>
      <c r="I88">
        <v>1.3</v>
      </c>
      <c r="J88">
        <v>1.3</v>
      </c>
      <c r="K88">
        <f t="shared" si="9"/>
        <v>1.3</v>
      </c>
      <c r="L88">
        <v>1.3</v>
      </c>
      <c r="N88" s="14">
        <f t="shared" si="12"/>
        <v>0.80246913580246915</v>
      </c>
      <c r="O88" s="16">
        <f t="shared" si="13"/>
        <v>10.218461538461538</v>
      </c>
      <c r="Q88">
        <f t="shared" si="10"/>
        <v>1.2476754015215554</v>
      </c>
      <c r="R88">
        <f t="shared" si="11"/>
        <v>0.801490514905149</v>
      </c>
      <c r="S88" s="7">
        <f t="shared" si="14"/>
        <v>1.801490514905149</v>
      </c>
      <c r="T88">
        <f t="shared" si="15"/>
        <v>55.509590071455435</v>
      </c>
    </row>
    <row r="89" spans="1:20" x14ac:dyDescent="0.3">
      <c r="A89" s="3" t="s">
        <v>27</v>
      </c>
      <c r="B89">
        <v>0.09</v>
      </c>
      <c r="C89">
        <v>0.09</v>
      </c>
      <c r="H89" s="3" t="s">
        <v>27</v>
      </c>
      <c r="K89">
        <f t="shared" si="9"/>
        <v>0</v>
      </c>
      <c r="L89">
        <v>1.6390500000000001</v>
      </c>
      <c r="N89" s="14">
        <f t="shared" si="12"/>
        <v>1.0117592592592592</v>
      </c>
      <c r="O89" s="16">
        <f t="shared" si="13"/>
        <v>8.104694792715291</v>
      </c>
      <c r="Q89">
        <f t="shared" si="10"/>
        <v>90.052164363503238</v>
      </c>
      <c r="R89">
        <f t="shared" si="11"/>
        <v>1.1104674796747968E-2</v>
      </c>
      <c r="S89" s="7">
        <f t="shared" si="14"/>
        <v>1.011104674796748</v>
      </c>
      <c r="T89">
        <f t="shared" si="15"/>
        <v>98.901728468520801</v>
      </c>
    </row>
    <row r="90" spans="1:20" x14ac:dyDescent="0.3">
      <c r="A90" s="3" t="s">
        <v>28</v>
      </c>
      <c r="B90">
        <v>3.76</v>
      </c>
      <c r="C90">
        <v>3.76</v>
      </c>
      <c r="H90" s="3" t="s">
        <v>28</v>
      </c>
      <c r="K90">
        <f t="shared" si="9"/>
        <v>0</v>
      </c>
      <c r="L90">
        <v>1.6390500000000001</v>
      </c>
      <c r="N90" s="14">
        <f t="shared" si="12"/>
        <v>1.0117592592592592</v>
      </c>
      <c r="O90" s="16">
        <f t="shared" si="13"/>
        <v>8.104694792715291</v>
      </c>
      <c r="Q90">
        <f t="shared" si="10"/>
        <v>2.1555039342327902</v>
      </c>
      <c r="R90">
        <f t="shared" si="11"/>
        <v>0.46392863595302625</v>
      </c>
      <c r="S90" s="7">
        <f t="shared" si="14"/>
        <v>1.4639286359530264</v>
      </c>
      <c r="T90">
        <f t="shared" si="15"/>
        <v>68.309340731557853</v>
      </c>
    </row>
    <row r="91" spans="1:20" x14ac:dyDescent="0.3">
      <c r="A91" s="3" t="s">
        <v>29</v>
      </c>
      <c r="B91">
        <v>3.57</v>
      </c>
      <c r="C91">
        <v>3.57</v>
      </c>
      <c r="H91" s="104" t="s">
        <v>29</v>
      </c>
      <c r="K91">
        <f t="shared" si="9"/>
        <v>0</v>
      </c>
      <c r="L91">
        <v>1.6390500000000001</v>
      </c>
      <c r="N91" s="14">
        <f t="shared" si="12"/>
        <v>1.0117592592592592</v>
      </c>
      <c r="O91" s="16">
        <f t="shared" si="13"/>
        <v>8.104694792715291</v>
      </c>
      <c r="Q91">
        <f t="shared" si="10"/>
        <v>2.2702226310126865</v>
      </c>
      <c r="R91">
        <f t="shared" si="11"/>
        <v>0.44048543360433612</v>
      </c>
      <c r="S91" s="7">
        <f t="shared" si="14"/>
        <v>1.4404854336043362</v>
      </c>
      <c r="T91">
        <f t="shared" si="15"/>
        <v>69.421042148120321</v>
      </c>
    </row>
    <row r="92" spans="1:20" x14ac:dyDescent="0.3">
      <c r="A92" s="3" t="s">
        <v>31</v>
      </c>
      <c r="B92">
        <v>13.7</v>
      </c>
      <c r="C92">
        <v>13.7</v>
      </c>
      <c r="H92" s="3" t="s">
        <v>31</v>
      </c>
      <c r="I92" s="11">
        <v>1.68</v>
      </c>
      <c r="J92" s="11">
        <v>1.68</v>
      </c>
      <c r="K92">
        <f t="shared" si="9"/>
        <v>1.68</v>
      </c>
      <c r="L92">
        <v>1.68</v>
      </c>
      <c r="N92" s="14">
        <f t="shared" si="12"/>
        <v>1.037037037037037</v>
      </c>
      <c r="O92" s="16">
        <f t="shared" si="13"/>
        <v>7.9071428571428566</v>
      </c>
      <c r="Q92">
        <f t="shared" si="10"/>
        <v>0.57716371220020857</v>
      </c>
      <c r="R92">
        <f t="shared" si="11"/>
        <v>1.7326106594399278</v>
      </c>
      <c r="S92" s="7">
        <f t="shared" si="14"/>
        <v>2.7326106594399278</v>
      </c>
      <c r="T92">
        <f t="shared" si="15"/>
        <v>36.595041322314046</v>
      </c>
    </row>
    <row r="93" spans="1:20" x14ac:dyDescent="0.3">
      <c r="A93" s="3" t="s">
        <v>57</v>
      </c>
      <c r="C93" s="17">
        <v>6.2835999999999999</v>
      </c>
      <c r="H93" s="3" t="s">
        <v>57</v>
      </c>
      <c r="I93">
        <v>1.68</v>
      </c>
      <c r="J93">
        <v>1.68</v>
      </c>
      <c r="K93">
        <f t="shared" si="9"/>
        <v>1.68</v>
      </c>
      <c r="L93">
        <v>1.68</v>
      </c>
      <c r="N93" s="14">
        <f t="shared" si="12"/>
        <v>1.037037037037037</v>
      </c>
      <c r="O93" s="16">
        <f t="shared" si="13"/>
        <v>7.9071428571428566</v>
      </c>
      <c r="Q93">
        <f t="shared" si="10"/>
        <v>1.2583778179933249</v>
      </c>
      <c r="R93">
        <f t="shared" si="11"/>
        <v>0.7946738934056008</v>
      </c>
      <c r="S93" s="7">
        <f t="shared" si="14"/>
        <v>1.7946738934056008</v>
      </c>
      <c r="T93">
        <f t="shared" si="15"/>
        <v>55.720429414749248</v>
      </c>
    </row>
    <row r="94" spans="1:20" x14ac:dyDescent="0.3">
      <c r="A94" s="3" t="s">
        <v>35</v>
      </c>
      <c r="B94">
        <v>1.93</v>
      </c>
      <c r="C94">
        <v>1.93</v>
      </c>
      <c r="H94" s="3" t="s">
        <v>35</v>
      </c>
      <c r="K94">
        <f t="shared" si="9"/>
        <v>0</v>
      </c>
      <c r="L94">
        <v>1.6390500000000001</v>
      </c>
      <c r="N94" s="14">
        <f t="shared" ref="N94:N102" si="16">L94/1.62</f>
        <v>1.0117592592592592</v>
      </c>
      <c r="O94" s="16">
        <f t="shared" si="13"/>
        <v>8.104694792715291</v>
      </c>
      <c r="Q94">
        <f t="shared" si="10"/>
        <v>4.1993237267954875</v>
      </c>
      <c r="R94">
        <f t="shared" si="11"/>
        <v>0.23813358175248422</v>
      </c>
      <c r="S94" s="7">
        <f t="shared" si="14"/>
        <v>1.2381335817524843</v>
      </c>
      <c r="T94">
        <f t="shared" si="15"/>
        <v>80.766729433553991</v>
      </c>
    </row>
    <row r="95" spans="1:20" x14ac:dyDescent="0.3">
      <c r="A95" s="3" t="s">
        <v>36</v>
      </c>
      <c r="B95">
        <v>6.62</v>
      </c>
      <c r="C95">
        <v>6.62</v>
      </c>
      <c r="H95" s="3" t="s">
        <v>36</v>
      </c>
      <c r="I95">
        <v>1.6</v>
      </c>
      <c r="J95">
        <v>1.6</v>
      </c>
      <c r="K95">
        <f t="shared" si="9"/>
        <v>1.6</v>
      </c>
      <c r="L95">
        <v>1.6</v>
      </c>
      <c r="N95" s="14">
        <f t="shared" si="16"/>
        <v>0.98765432098765427</v>
      </c>
      <c r="O95" s="16">
        <f t="shared" si="13"/>
        <v>8.3025000000000002</v>
      </c>
      <c r="Q95">
        <f t="shared" si="10"/>
        <v>1.2541540785498491</v>
      </c>
      <c r="R95">
        <f t="shared" si="11"/>
        <v>0.79735019572417942</v>
      </c>
      <c r="S95" s="7">
        <f t="shared" si="14"/>
        <v>1.7973501957241793</v>
      </c>
      <c r="T95">
        <f t="shared" si="15"/>
        <v>55.637460211090641</v>
      </c>
    </row>
    <row r="96" spans="1:20" x14ac:dyDescent="0.3">
      <c r="A96" s="3" t="s">
        <v>38</v>
      </c>
      <c r="B96">
        <v>0.08</v>
      </c>
      <c r="C96">
        <v>0.08</v>
      </c>
      <c r="H96" s="3" t="s">
        <v>38</v>
      </c>
      <c r="K96">
        <f t="shared" si="9"/>
        <v>0</v>
      </c>
      <c r="L96">
        <v>1.6390500000000001</v>
      </c>
      <c r="N96" s="14">
        <f t="shared" si="16"/>
        <v>1.0117592592592592</v>
      </c>
      <c r="O96" s="16">
        <f t="shared" si="13"/>
        <v>8.104694792715291</v>
      </c>
      <c r="Q96">
        <f t="shared" si="10"/>
        <v>101.30868490894113</v>
      </c>
      <c r="R96">
        <f t="shared" si="11"/>
        <v>9.8708220415537513E-3</v>
      </c>
      <c r="S96" s="7">
        <f t="shared" si="14"/>
        <v>1.0098708220415538</v>
      </c>
      <c r="T96">
        <f t="shared" si="15"/>
        <v>99.022565874158147</v>
      </c>
    </row>
    <row r="97" spans="1:20" x14ac:dyDescent="0.3">
      <c r="A97" s="3" t="s">
        <v>40</v>
      </c>
      <c r="B97">
        <v>0.08</v>
      </c>
      <c r="C97">
        <v>0.08</v>
      </c>
      <c r="H97" s="3" t="s">
        <v>40</v>
      </c>
      <c r="K97">
        <f t="shared" si="9"/>
        <v>0</v>
      </c>
      <c r="L97">
        <v>1.6390500000000001</v>
      </c>
      <c r="N97" s="14">
        <f t="shared" si="16"/>
        <v>1.0117592592592592</v>
      </c>
      <c r="O97" s="16">
        <f t="shared" si="13"/>
        <v>8.104694792715291</v>
      </c>
      <c r="Q97">
        <f t="shared" si="10"/>
        <v>101.30868490894113</v>
      </c>
      <c r="R97">
        <f t="shared" si="11"/>
        <v>9.8708220415537513E-3</v>
      </c>
      <c r="S97" s="7">
        <f t="shared" si="14"/>
        <v>1.0098708220415538</v>
      </c>
      <c r="T97">
        <f t="shared" si="15"/>
        <v>99.022565874158147</v>
      </c>
    </row>
    <row r="98" spans="1:20" x14ac:dyDescent="0.3">
      <c r="A98" s="3" t="s">
        <v>41</v>
      </c>
      <c r="B98">
        <v>10.71</v>
      </c>
      <c r="C98">
        <v>10.71</v>
      </c>
      <c r="H98" s="3" t="s">
        <v>41</v>
      </c>
      <c r="I98">
        <v>1.28</v>
      </c>
      <c r="J98">
        <v>1.96</v>
      </c>
      <c r="K98">
        <f t="shared" si="9"/>
        <v>1.62</v>
      </c>
      <c r="L98">
        <v>1.62</v>
      </c>
      <c r="N98" s="14">
        <f t="shared" si="16"/>
        <v>1</v>
      </c>
      <c r="O98" s="16">
        <f t="shared" si="13"/>
        <v>8.1999999999999993</v>
      </c>
      <c r="Q98">
        <f t="shared" si="10"/>
        <v>0.76563958916900077</v>
      </c>
      <c r="R98">
        <f t="shared" si="11"/>
        <v>1.30609756097561</v>
      </c>
      <c r="S98" s="7">
        <f t="shared" si="14"/>
        <v>2.3060975609756103</v>
      </c>
      <c r="T98">
        <f t="shared" si="15"/>
        <v>43.363299841353772</v>
      </c>
    </row>
    <row r="99" spans="1:20" x14ac:dyDescent="0.3">
      <c r="A99" s="3" t="s">
        <v>42</v>
      </c>
      <c r="B99">
        <v>11.49</v>
      </c>
      <c r="C99">
        <v>11.49</v>
      </c>
      <c r="H99" s="3" t="s">
        <v>42</v>
      </c>
      <c r="I99" s="11">
        <v>1.28</v>
      </c>
      <c r="J99" s="11">
        <v>1.96</v>
      </c>
      <c r="K99">
        <f t="shared" si="9"/>
        <v>1.62</v>
      </c>
      <c r="L99">
        <v>1.62</v>
      </c>
      <c r="N99" s="14">
        <f t="shared" si="16"/>
        <v>1</v>
      </c>
      <c r="O99" s="16">
        <f t="shared" si="13"/>
        <v>8.1999999999999993</v>
      </c>
      <c r="Q99">
        <f t="shared" si="10"/>
        <v>0.7136640557006092</v>
      </c>
      <c r="R99">
        <f t="shared" si="11"/>
        <v>1.4012195121951221</v>
      </c>
      <c r="S99" s="7">
        <f t="shared" si="14"/>
        <v>2.4012195121951221</v>
      </c>
      <c r="T99">
        <f t="shared" si="15"/>
        <v>41.645505332656171</v>
      </c>
    </row>
    <row r="100" spans="1:20" x14ac:dyDescent="0.3">
      <c r="A100" s="3" t="s">
        <v>43</v>
      </c>
      <c r="B100">
        <v>9.1999999999999993</v>
      </c>
      <c r="C100">
        <v>9.1999999999999993</v>
      </c>
      <c r="H100" s="3" t="s">
        <v>43</v>
      </c>
      <c r="I100" s="11">
        <v>1.28</v>
      </c>
      <c r="J100" s="11">
        <v>1.96</v>
      </c>
      <c r="K100">
        <f t="shared" si="9"/>
        <v>1.62</v>
      </c>
      <c r="L100">
        <v>1.62</v>
      </c>
      <c r="N100" s="14">
        <f t="shared" si="16"/>
        <v>1</v>
      </c>
      <c r="O100" s="16">
        <f t="shared" si="13"/>
        <v>8.1999999999999993</v>
      </c>
      <c r="Q100">
        <f t="shared" si="10"/>
        <v>0.89130434782608692</v>
      </c>
      <c r="R100">
        <f t="shared" si="11"/>
        <v>1.1219512195121952</v>
      </c>
      <c r="S100" s="7">
        <f t="shared" si="14"/>
        <v>2.1219512195121952</v>
      </c>
      <c r="T100">
        <f t="shared" si="15"/>
        <v>47.126436781609193</v>
      </c>
    </row>
    <row r="101" spans="1:20" x14ac:dyDescent="0.3">
      <c r="A101" s="3" t="s">
        <v>44</v>
      </c>
      <c r="B101">
        <v>5.78</v>
      </c>
      <c r="C101">
        <v>5.78</v>
      </c>
      <c r="H101" s="3" t="s">
        <v>44</v>
      </c>
      <c r="I101">
        <v>1.26</v>
      </c>
      <c r="J101">
        <v>1.67</v>
      </c>
      <c r="K101">
        <f t="shared" si="9"/>
        <v>1.4649999999999999</v>
      </c>
      <c r="L101">
        <v>1.4649999999999999</v>
      </c>
      <c r="N101" s="14">
        <f t="shared" si="16"/>
        <v>0.9043209876543209</v>
      </c>
      <c r="O101" s="16">
        <f t="shared" si="13"/>
        <v>9.0675767918088734</v>
      </c>
      <c r="Q101">
        <f t="shared" si="10"/>
        <v>1.5687849120776598</v>
      </c>
      <c r="R101">
        <f t="shared" si="11"/>
        <v>0.63743601324902144</v>
      </c>
      <c r="S101" s="7">
        <f t="shared" si="14"/>
        <v>1.6374360132490215</v>
      </c>
      <c r="T101">
        <f t="shared" si="15"/>
        <v>61.071088696515666</v>
      </c>
    </row>
    <row r="102" spans="1:20" x14ac:dyDescent="0.3">
      <c r="A102" s="3" t="s">
        <v>58</v>
      </c>
      <c r="B102" s="11">
        <v>5.78</v>
      </c>
      <c r="C102" s="11">
        <v>5.78</v>
      </c>
      <c r="H102" s="3" t="s">
        <v>131</v>
      </c>
      <c r="I102" s="11">
        <v>1.2</v>
      </c>
      <c r="J102" s="11">
        <v>1.7</v>
      </c>
      <c r="K102">
        <f t="shared" si="9"/>
        <v>1.45</v>
      </c>
      <c r="L102">
        <v>1.45</v>
      </c>
      <c r="N102" s="14">
        <f t="shared" si="16"/>
        <v>0.8950617283950616</v>
      </c>
      <c r="O102" s="16">
        <f t="shared" si="13"/>
        <v>9.1613793103448273</v>
      </c>
      <c r="Q102">
        <f t="shared" si="10"/>
        <v>1.5850137215129458</v>
      </c>
      <c r="R102">
        <f t="shared" si="11"/>
        <v>0.63090936464920211</v>
      </c>
      <c r="S102" s="7">
        <f t="shared" si="14"/>
        <v>1.6309093646492021</v>
      </c>
      <c r="T102">
        <f t="shared" si="15"/>
        <v>61.315485806600506</v>
      </c>
    </row>
    <row r="103" spans="1:20" x14ac:dyDescent="0.3">
      <c r="A103" s="3" t="s">
        <v>45</v>
      </c>
      <c r="B103">
        <v>1.45</v>
      </c>
      <c r="C103">
        <v>1.45</v>
      </c>
      <c r="H103" s="3" t="s">
        <v>45</v>
      </c>
      <c r="I103" s="11">
        <v>1.2</v>
      </c>
      <c r="J103" s="11">
        <v>1.7</v>
      </c>
      <c r="K103">
        <f t="shared" si="9"/>
        <v>1.45</v>
      </c>
      <c r="L103">
        <v>1.45</v>
      </c>
      <c r="N103" s="14">
        <f>L103/1.62</f>
        <v>0.8950617283950616</v>
      </c>
      <c r="O103" s="16">
        <f t="shared" si="13"/>
        <v>9.1613793103448273</v>
      </c>
      <c r="Q103">
        <f t="shared" si="10"/>
        <v>6.3181926278240192</v>
      </c>
      <c r="R103">
        <f t="shared" si="11"/>
        <v>0.15827311050888287</v>
      </c>
      <c r="S103" s="7">
        <f t="shared" si="14"/>
        <v>1.1582731105088828</v>
      </c>
      <c r="T103">
        <f t="shared" si="15"/>
        <v>86.335423910570952</v>
      </c>
    </row>
    <row r="104" spans="1:20" x14ac:dyDescent="0.3">
      <c r="A104" s="3" t="s">
        <v>46</v>
      </c>
      <c r="B104">
        <v>1.86</v>
      </c>
      <c r="C104">
        <v>1.86</v>
      </c>
      <c r="H104" s="3" t="s">
        <v>46</v>
      </c>
      <c r="I104">
        <v>1.05</v>
      </c>
      <c r="J104">
        <v>1.05</v>
      </c>
      <c r="K104">
        <f t="shared" si="9"/>
        <v>1.05</v>
      </c>
      <c r="L104">
        <v>1.05</v>
      </c>
      <c r="N104" s="14">
        <f t="shared" ref="N104:N107" si="17">L104/1.62</f>
        <v>0.64814814814814814</v>
      </c>
      <c r="O104" s="16">
        <f t="shared" si="13"/>
        <v>12.651428571428571</v>
      </c>
      <c r="Q104">
        <f t="shared" si="10"/>
        <v>6.8018433179723496</v>
      </c>
      <c r="R104">
        <f t="shared" si="11"/>
        <v>0.14701897018970192</v>
      </c>
      <c r="S104" s="7">
        <f t="shared" si="14"/>
        <v>1.147018970189702</v>
      </c>
      <c r="T104">
        <f t="shared" si="15"/>
        <v>87.182516243354982</v>
      </c>
    </row>
    <row r="105" spans="1:20" x14ac:dyDescent="0.3">
      <c r="A105" s="3" t="s">
        <v>47</v>
      </c>
      <c r="B105">
        <v>5.15</v>
      </c>
      <c r="C105">
        <v>5.15</v>
      </c>
      <c r="H105" s="3" t="s">
        <v>47</v>
      </c>
      <c r="I105">
        <v>1.18</v>
      </c>
      <c r="J105">
        <v>1.18</v>
      </c>
      <c r="K105">
        <f t="shared" si="9"/>
        <v>1.18</v>
      </c>
      <c r="L105">
        <v>1.18</v>
      </c>
      <c r="N105" s="14">
        <f t="shared" si="17"/>
        <v>0.72839506172839497</v>
      </c>
      <c r="O105" s="16">
        <f t="shared" si="13"/>
        <v>11.257627118644068</v>
      </c>
      <c r="Q105">
        <f t="shared" si="10"/>
        <v>2.1859470133289451</v>
      </c>
      <c r="R105">
        <f t="shared" si="11"/>
        <v>0.45746763023185788</v>
      </c>
      <c r="S105" s="7">
        <f t="shared" si="14"/>
        <v>1.4574676302318579</v>
      </c>
      <c r="T105">
        <f t="shared" si="15"/>
        <v>68.612158462889312</v>
      </c>
    </row>
    <row r="106" spans="1:20" x14ac:dyDescent="0.3">
      <c r="A106" s="3" t="s">
        <v>48</v>
      </c>
      <c r="B106">
        <v>5.13</v>
      </c>
      <c r="C106">
        <v>5.13</v>
      </c>
      <c r="H106" s="3" t="s">
        <v>48</v>
      </c>
      <c r="I106" s="11">
        <v>1.57</v>
      </c>
      <c r="J106" s="11">
        <v>1.57</v>
      </c>
      <c r="K106">
        <f t="shared" si="9"/>
        <v>1.57</v>
      </c>
      <c r="L106">
        <v>1.57</v>
      </c>
      <c r="N106" s="14">
        <f t="shared" si="17"/>
        <v>0.96913580246913578</v>
      </c>
      <c r="O106" s="16">
        <f t="shared" si="13"/>
        <v>8.461146496815287</v>
      </c>
      <c r="Q106">
        <f t="shared" si="10"/>
        <v>1.6493462956754945</v>
      </c>
      <c r="R106">
        <f t="shared" si="11"/>
        <v>0.60630081300812999</v>
      </c>
      <c r="S106" s="7">
        <f t="shared" si="14"/>
        <v>1.60630081300813</v>
      </c>
      <c r="T106">
        <f t="shared" si="15"/>
        <v>62.254839934202202</v>
      </c>
    </row>
    <row r="107" spans="1:20" x14ac:dyDescent="0.3">
      <c r="A107" s="3" t="s">
        <v>49</v>
      </c>
      <c r="B107">
        <v>5.23</v>
      </c>
      <c r="C107">
        <v>5.23</v>
      </c>
      <c r="H107" s="3" t="s">
        <v>49</v>
      </c>
      <c r="I107" s="11">
        <v>1.57</v>
      </c>
      <c r="J107" s="11">
        <v>1.57</v>
      </c>
      <c r="K107">
        <f t="shared" si="9"/>
        <v>1.57</v>
      </c>
      <c r="L107">
        <v>1.57</v>
      </c>
      <c r="N107" s="14">
        <f t="shared" si="17"/>
        <v>0.96913580246913578</v>
      </c>
      <c r="O107" s="16">
        <f t="shared" si="13"/>
        <v>8.461146496815287</v>
      </c>
      <c r="Q107">
        <f t="shared" si="10"/>
        <v>1.6178100376319859</v>
      </c>
      <c r="R107">
        <f t="shared" si="11"/>
        <v>0.61811954230653421</v>
      </c>
      <c r="S107" s="7">
        <f t="shared" si="14"/>
        <v>1.6181195423065342</v>
      </c>
      <c r="T107">
        <f t="shared" si="15"/>
        <v>61.800131192690429</v>
      </c>
    </row>
    <row r="108" spans="1:20" x14ac:dyDescent="0.3">
      <c r="A108" s="3" t="s">
        <v>53</v>
      </c>
      <c r="B108">
        <v>6.51</v>
      </c>
      <c r="C108">
        <v>6.51</v>
      </c>
      <c r="H108" s="3" t="s">
        <v>53</v>
      </c>
      <c r="I108">
        <v>1.61</v>
      </c>
      <c r="J108">
        <v>1.61</v>
      </c>
      <c r="K108">
        <f t="shared" si="9"/>
        <v>1.61</v>
      </c>
      <c r="L108">
        <v>1.61</v>
      </c>
      <c r="N108" s="14">
        <f t="shared" ref="N108:N111" si="18">L108/1.62</f>
        <v>0.99382716049382713</v>
      </c>
      <c r="O108" s="16">
        <f t="shared" si="13"/>
        <v>8.2509316770186327</v>
      </c>
      <c r="Q108">
        <f t="shared" si="10"/>
        <v>1.2674242207401893</v>
      </c>
      <c r="R108">
        <f t="shared" si="11"/>
        <v>0.78900180668473352</v>
      </c>
      <c r="S108" s="7">
        <f t="shared" si="14"/>
        <v>1.7890018066847335</v>
      </c>
      <c r="T108">
        <f t="shared" si="15"/>
        <v>55.897092795738288</v>
      </c>
    </row>
    <row r="109" spans="1:20" x14ac:dyDescent="0.3">
      <c r="A109" s="3" t="s">
        <v>54</v>
      </c>
      <c r="B109">
        <v>14.08</v>
      </c>
      <c r="C109">
        <v>14.08</v>
      </c>
      <c r="H109" s="3" t="s">
        <v>54</v>
      </c>
      <c r="K109">
        <f t="shared" si="9"/>
        <v>0</v>
      </c>
      <c r="L109">
        <v>1.6390500000000001</v>
      </c>
      <c r="N109" s="14">
        <f t="shared" si="18"/>
        <v>1.0117592592592592</v>
      </c>
      <c r="O109" s="16">
        <f t="shared" si="13"/>
        <v>8.104694792715291</v>
      </c>
      <c r="Q109">
        <f t="shared" si="10"/>
        <v>0.57561752789171106</v>
      </c>
      <c r="R109">
        <f t="shared" si="11"/>
        <v>1.7372646793134601</v>
      </c>
      <c r="S109" s="7">
        <f t="shared" si="14"/>
        <v>2.7372646793134603</v>
      </c>
      <c r="T109">
        <f t="shared" si="15"/>
        <v>36.532820795788453</v>
      </c>
    </row>
    <row r="110" spans="1:20" x14ac:dyDescent="0.3">
      <c r="A110" s="4" t="s">
        <v>55</v>
      </c>
      <c r="B110">
        <v>4.05</v>
      </c>
      <c r="C110">
        <v>4.05</v>
      </c>
      <c r="H110" s="4" t="s">
        <v>55</v>
      </c>
      <c r="K110">
        <f t="shared" si="9"/>
        <v>0</v>
      </c>
      <c r="L110">
        <v>1.6390500000000001</v>
      </c>
      <c r="N110" s="14">
        <f t="shared" si="18"/>
        <v>1.0117592592592592</v>
      </c>
      <c r="O110" s="16">
        <f t="shared" si="13"/>
        <v>8.104694792715291</v>
      </c>
      <c r="Q110">
        <f t="shared" si="10"/>
        <v>2.0011592080778495</v>
      </c>
      <c r="R110">
        <f t="shared" si="11"/>
        <v>0.49971036585365858</v>
      </c>
      <c r="S110" s="7">
        <f t="shared" si="14"/>
        <v>1.4997103658536586</v>
      </c>
      <c r="T110">
        <f t="shared" si="15"/>
        <v>66.679541781441543</v>
      </c>
    </row>
    <row r="111" spans="1:20" x14ac:dyDescent="0.3">
      <c r="B111" s="17" t="s">
        <v>186</v>
      </c>
      <c r="I111">
        <v>1.4624999999999999</v>
      </c>
      <c r="J111">
        <v>1.8156000000000001</v>
      </c>
      <c r="K111" s="103">
        <f>(I111+J111)/2</f>
        <v>1.6390500000000001</v>
      </c>
      <c r="L111">
        <v>1.6390500000000001</v>
      </c>
      <c r="N111" s="14">
        <f t="shared" si="18"/>
        <v>1.0117592592592592</v>
      </c>
      <c r="O111" s="16">
        <f t="shared" si="13"/>
        <v>8.104694792715291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1505-31C6-4F0A-96C0-9D606036BF7A}">
  <dimension ref="A1:U1833"/>
  <sheetViews>
    <sheetView topLeftCell="F1" zoomScale="85" zoomScaleNormal="85" workbookViewId="0">
      <selection activeCell="F1" sqref="F1"/>
    </sheetView>
  </sheetViews>
  <sheetFormatPr defaultRowHeight="14.4" x14ac:dyDescent="0.3"/>
  <cols>
    <col min="1" max="1" width="7" bestFit="1" customWidth="1"/>
    <col min="2" max="2" width="8.88671875" bestFit="1" customWidth="1"/>
    <col min="3" max="3" width="10.77734375" bestFit="1" customWidth="1"/>
    <col min="4" max="4" width="8.88671875" bestFit="1" customWidth="1"/>
    <col min="5" max="5" width="13.6640625" bestFit="1" customWidth="1"/>
    <col min="6" max="6" width="23.21875" style="58" bestFit="1" customWidth="1"/>
    <col min="7" max="7" width="6.109375" bestFit="1" customWidth="1"/>
    <col min="8" max="8" width="4.88671875" style="53" bestFit="1" customWidth="1"/>
    <col min="9" max="9" width="9.77734375" style="53" bestFit="1" customWidth="1"/>
    <col min="10" max="10" width="8.44140625" bestFit="1" customWidth="1"/>
    <col min="11" max="11" width="6.5546875" style="47" customWidth="1"/>
    <col min="12" max="12" width="10.77734375" bestFit="1" customWidth="1"/>
    <col min="13" max="13" width="8.44140625" bestFit="1" customWidth="1"/>
    <col min="14" max="15" width="12.44140625" bestFit="1" customWidth="1"/>
    <col min="16" max="16" width="7.6640625" bestFit="1" customWidth="1"/>
    <col min="18" max="18" width="12.44140625" bestFit="1" customWidth="1"/>
    <col min="19" max="19" width="8.109375" bestFit="1" customWidth="1"/>
    <col min="20" max="20" width="12.44140625" bestFit="1" customWidth="1"/>
    <col min="21" max="21" width="13" bestFit="1" customWidth="1"/>
  </cols>
  <sheetData>
    <row r="1" spans="1:21" ht="61.2" x14ac:dyDescent="0.3">
      <c r="A1" s="45" t="s">
        <v>1</v>
      </c>
      <c r="B1" s="45" t="s">
        <v>0</v>
      </c>
      <c r="C1" s="45" t="s">
        <v>2</v>
      </c>
      <c r="D1" s="45" t="s">
        <v>3</v>
      </c>
      <c r="E1" s="45" t="s">
        <v>4</v>
      </c>
      <c r="F1" s="55" t="s">
        <v>5</v>
      </c>
      <c r="G1" s="9" t="s">
        <v>112</v>
      </c>
      <c r="H1" s="50" t="s">
        <v>115</v>
      </c>
      <c r="I1" s="50" t="s">
        <v>116</v>
      </c>
      <c r="J1" s="9" t="s">
        <v>113</v>
      </c>
      <c r="K1" s="46" t="s">
        <v>114</v>
      </c>
      <c r="L1" s="9" t="s">
        <v>118</v>
      </c>
      <c r="M1" s="9" t="s">
        <v>133</v>
      </c>
      <c r="N1" s="9" t="s">
        <v>135</v>
      </c>
      <c r="O1" s="18" t="s">
        <v>132</v>
      </c>
      <c r="P1" s="9" t="s">
        <v>134</v>
      </c>
      <c r="Q1" s="7" t="s">
        <v>130</v>
      </c>
      <c r="R1" s="7" t="s">
        <v>137</v>
      </c>
      <c r="S1" s="7" t="s">
        <v>138</v>
      </c>
      <c r="T1" s="7" t="s">
        <v>139</v>
      </c>
      <c r="U1" s="21" t="s">
        <v>136</v>
      </c>
    </row>
    <row r="2" spans="1:21" x14ac:dyDescent="0.3">
      <c r="A2" t="s">
        <v>166</v>
      </c>
      <c r="B2" t="s">
        <v>59</v>
      </c>
      <c r="C2" s="1">
        <v>39418</v>
      </c>
      <c r="D2">
        <v>37</v>
      </c>
      <c r="E2" t="s">
        <v>10</v>
      </c>
      <c r="F2" s="56" t="s">
        <v>178</v>
      </c>
      <c r="G2" s="2">
        <v>100</v>
      </c>
      <c r="H2" s="51">
        <v>15</v>
      </c>
      <c r="I2" s="51">
        <v>14</v>
      </c>
      <c r="J2">
        <f t="shared" ref="J2:J65" si="0">(H2+I2/2)/2</f>
        <v>11</v>
      </c>
      <c r="K2" s="47">
        <v>1</v>
      </c>
      <c r="L2" s="14">
        <f t="shared" ref="L2:L65" si="1">K2*PI()*J2^2</f>
        <v>380.13271108436498</v>
      </c>
      <c r="M2" s="16">
        <f>L2/10000</f>
        <v>3.8013271108436497E-2</v>
      </c>
      <c r="N2">
        <v>380.13271108436498</v>
      </c>
      <c r="O2">
        <f>N2/10000</f>
        <v>3.8013271108436497E-2</v>
      </c>
      <c r="P2" s="16">
        <f>M2-O2</f>
        <v>0</v>
      </c>
      <c r="Q2">
        <v>4.2699999999999996</v>
      </c>
      <c r="R2">
        <f>O2*Q2</f>
        <v>0.16231666763302383</v>
      </c>
      <c r="S2" s="48">
        <v>6.83</v>
      </c>
      <c r="T2">
        <f t="shared" ref="T2:T65" si="2">P2*S2</f>
        <v>0</v>
      </c>
      <c r="U2">
        <f t="shared" ref="U2:U65" si="3">R2-T2</f>
        <v>0.16231666763302383</v>
      </c>
    </row>
    <row r="3" spans="1:21" x14ac:dyDescent="0.3">
      <c r="A3" t="s">
        <v>166</v>
      </c>
      <c r="B3" t="s">
        <v>59</v>
      </c>
      <c r="C3" s="1">
        <v>39418</v>
      </c>
      <c r="D3">
        <v>37</v>
      </c>
      <c r="E3" t="s">
        <v>10</v>
      </c>
      <c r="F3" s="56" t="s">
        <v>17</v>
      </c>
      <c r="G3" s="2">
        <v>100</v>
      </c>
      <c r="H3" s="51">
        <v>1</v>
      </c>
      <c r="I3" s="51">
        <v>10</v>
      </c>
      <c r="J3">
        <f t="shared" si="0"/>
        <v>3</v>
      </c>
      <c r="K3" s="47">
        <v>1</v>
      </c>
      <c r="L3" s="14">
        <f t="shared" si="1"/>
        <v>28.274333882308138</v>
      </c>
      <c r="M3" s="16">
        <f t="shared" ref="M3:M66" si="4">L3/10000</f>
        <v>2.8274333882308137E-3</v>
      </c>
      <c r="N3">
        <v>28.274333882308138</v>
      </c>
      <c r="O3">
        <f t="shared" ref="O3:O66" si="5">N3/10000</f>
        <v>2.8274333882308137E-3</v>
      </c>
      <c r="P3" s="16">
        <f t="shared" ref="P3:P66" si="6">M3-O3</f>
        <v>0</v>
      </c>
      <c r="Q3">
        <v>0.1</v>
      </c>
      <c r="R3">
        <f t="shared" ref="R3:R65" si="7">O3*Q3</f>
        <v>2.8274333882308137E-4</v>
      </c>
      <c r="S3">
        <v>5.71</v>
      </c>
      <c r="T3">
        <f t="shared" si="2"/>
        <v>0</v>
      </c>
      <c r="U3">
        <f t="shared" si="3"/>
        <v>2.8274333882308137E-4</v>
      </c>
    </row>
    <row r="4" spans="1:21" x14ac:dyDescent="0.3">
      <c r="A4" t="s">
        <v>166</v>
      </c>
      <c r="B4" t="s">
        <v>59</v>
      </c>
      <c r="C4" s="1">
        <v>39418</v>
      </c>
      <c r="D4">
        <v>37</v>
      </c>
      <c r="E4" t="s">
        <v>10</v>
      </c>
      <c r="F4" s="57" t="s">
        <v>24</v>
      </c>
      <c r="G4" s="2">
        <v>100</v>
      </c>
      <c r="H4" s="51">
        <v>7</v>
      </c>
      <c r="I4" s="51">
        <v>17</v>
      </c>
      <c r="J4">
        <f t="shared" si="0"/>
        <v>7.75</v>
      </c>
      <c r="K4" s="47">
        <v>2</v>
      </c>
      <c r="L4" s="14">
        <f t="shared" si="1"/>
        <v>377.38381751247391</v>
      </c>
      <c r="M4" s="16">
        <f t="shared" si="4"/>
        <v>3.7738381751247392E-2</v>
      </c>
      <c r="N4">
        <v>377.38381751247391</v>
      </c>
      <c r="O4">
        <f t="shared" si="5"/>
        <v>3.7738381751247392E-2</v>
      </c>
      <c r="P4" s="16">
        <f t="shared" si="6"/>
        <v>0</v>
      </c>
      <c r="Q4">
        <v>5.86</v>
      </c>
      <c r="R4">
        <f t="shared" si="7"/>
        <v>0.22114691706230974</v>
      </c>
      <c r="S4">
        <v>8.4610000000000003</v>
      </c>
      <c r="T4">
        <f t="shared" si="2"/>
        <v>0</v>
      </c>
      <c r="U4">
        <f t="shared" si="3"/>
        <v>0.22114691706230974</v>
      </c>
    </row>
    <row r="5" spans="1:21" x14ac:dyDescent="0.3">
      <c r="A5" t="s">
        <v>166</v>
      </c>
      <c r="B5" t="s">
        <v>59</v>
      </c>
      <c r="C5" s="1">
        <v>39418</v>
      </c>
      <c r="D5">
        <v>37</v>
      </c>
      <c r="E5" t="s">
        <v>10</v>
      </c>
      <c r="F5" s="57" t="s">
        <v>23</v>
      </c>
      <c r="G5" s="2">
        <v>20</v>
      </c>
      <c r="H5" s="51">
        <v>15</v>
      </c>
      <c r="I5" s="51">
        <v>14</v>
      </c>
      <c r="J5">
        <f t="shared" si="0"/>
        <v>11</v>
      </c>
      <c r="K5" s="47">
        <v>3</v>
      </c>
      <c r="L5" s="14">
        <f t="shared" si="1"/>
        <v>1140.398133253095</v>
      </c>
      <c r="M5" s="16">
        <f t="shared" si="4"/>
        <v>0.11403981332530951</v>
      </c>
      <c r="N5">
        <v>228.07962665061902</v>
      </c>
      <c r="O5">
        <f t="shared" si="5"/>
        <v>2.2807962665061902E-2</v>
      </c>
      <c r="P5" s="16">
        <f t="shared" si="6"/>
        <v>9.123185066024761E-2</v>
      </c>
      <c r="Q5">
        <v>4.09</v>
      </c>
      <c r="R5">
        <f t="shared" si="7"/>
        <v>9.3284567300103177E-2</v>
      </c>
      <c r="S5">
        <v>6.1219999999999999</v>
      </c>
      <c r="T5">
        <f t="shared" si="2"/>
        <v>0.55852138974203591</v>
      </c>
      <c r="U5">
        <f t="shared" si="3"/>
        <v>-0.46523682244193276</v>
      </c>
    </row>
    <row r="6" spans="1:21" x14ac:dyDescent="0.3">
      <c r="A6" t="s">
        <v>166</v>
      </c>
      <c r="B6" t="s">
        <v>59</v>
      </c>
      <c r="C6" s="1">
        <v>39418</v>
      </c>
      <c r="D6">
        <v>37</v>
      </c>
      <c r="E6" t="s">
        <v>10</v>
      </c>
      <c r="F6" s="54" t="s">
        <v>49</v>
      </c>
      <c r="G6" s="2">
        <v>70</v>
      </c>
      <c r="H6" s="51">
        <v>20</v>
      </c>
      <c r="I6" s="51">
        <v>19</v>
      </c>
      <c r="J6">
        <f t="shared" si="0"/>
        <v>14.75</v>
      </c>
      <c r="K6" s="47">
        <v>2</v>
      </c>
      <c r="L6" s="14">
        <f t="shared" si="1"/>
        <v>1366.9855033932588</v>
      </c>
      <c r="M6" s="16">
        <f t="shared" si="4"/>
        <v>0.13669855033932587</v>
      </c>
      <c r="N6">
        <v>956.88985237528107</v>
      </c>
      <c r="O6">
        <f t="shared" si="5"/>
        <v>9.5688985237528112E-2</v>
      </c>
      <c r="P6" s="16">
        <f t="shared" si="6"/>
        <v>4.1009565101797762E-2</v>
      </c>
      <c r="Q6">
        <v>5.23</v>
      </c>
      <c r="R6">
        <f t="shared" si="7"/>
        <v>0.50045339279227208</v>
      </c>
      <c r="S6">
        <v>8.4610000000000003</v>
      </c>
      <c r="T6">
        <f t="shared" si="2"/>
        <v>0.34698193032631086</v>
      </c>
      <c r="U6">
        <f t="shared" si="3"/>
        <v>0.15347146246596122</v>
      </c>
    </row>
    <row r="7" spans="1:21" x14ac:dyDescent="0.3">
      <c r="A7" t="s">
        <v>166</v>
      </c>
      <c r="B7" t="s">
        <v>59</v>
      </c>
      <c r="C7" s="1">
        <v>39418</v>
      </c>
      <c r="D7">
        <v>37</v>
      </c>
      <c r="E7" t="s">
        <v>10</v>
      </c>
      <c r="F7" s="57" t="s">
        <v>41</v>
      </c>
      <c r="G7" s="2">
        <v>30</v>
      </c>
      <c r="H7" s="51">
        <v>21</v>
      </c>
      <c r="I7" s="51">
        <v>25</v>
      </c>
      <c r="J7">
        <f t="shared" si="0"/>
        <v>16.75</v>
      </c>
      <c r="K7" s="47">
        <v>3</v>
      </c>
      <c r="L7" s="14">
        <f t="shared" si="1"/>
        <v>2644.2392666183591</v>
      </c>
      <c r="M7" s="16">
        <f t="shared" si="4"/>
        <v>0.2644239266618359</v>
      </c>
      <c r="N7">
        <v>793.27177998550769</v>
      </c>
      <c r="O7">
        <f t="shared" si="5"/>
        <v>7.9327177998550769E-2</v>
      </c>
      <c r="P7" s="16">
        <f t="shared" si="6"/>
        <v>0.18509674866328513</v>
      </c>
      <c r="Q7">
        <v>10.71</v>
      </c>
      <c r="R7">
        <f t="shared" si="7"/>
        <v>0.84959407636447881</v>
      </c>
      <c r="S7">
        <v>8.1999999999999993</v>
      </c>
      <c r="T7">
        <f t="shared" si="2"/>
        <v>1.517793339038938</v>
      </c>
      <c r="U7">
        <f t="shared" si="3"/>
        <v>-0.66819926267445917</v>
      </c>
    </row>
    <row r="8" spans="1:21" x14ac:dyDescent="0.3">
      <c r="A8" t="s">
        <v>166</v>
      </c>
      <c r="B8" t="s">
        <v>59</v>
      </c>
      <c r="C8" s="1">
        <v>39418</v>
      </c>
      <c r="D8">
        <v>37</v>
      </c>
      <c r="E8" t="s">
        <v>10</v>
      </c>
      <c r="F8" s="57" t="s">
        <v>41</v>
      </c>
      <c r="G8" s="2">
        <v>60</v>
      </c>
      <c r="H8" s="51">
        <v>25</v>
      </c>
      <c r="I8" s="51">
        <v>29</v>
      </c>
      <c r="J8">
        <f t="shared" si="0"/>
        <v>19.75</v>
      </c>
      <c r="K8" s="47">
        <v>3</v>
      </c>
      <c r="L8" s="14">
        <f t="shared" si="1"/>
        <v>3676.252453322606</v>
      </c>
      <c r="M8" s="16">
        <f t="shared" si="4"/>
        <v>0.3676252453322606</v>
      </c>
      <c r="N8">
        <v>2205.7514719935634</v>
      </c>
      <c r="O8">
        <f t="shared" si="5"/>
        <v>0.22057514719935634</v>
      </c>
      <c r="P8" s="16">
        <f t="shared" si="6"/>
        <v>0.14705009813290426</v>
      </c>
      <c r="Q8">
        <v>10.71</v>
      </c>
      <c r="R8">
        <f t="shared" si="7"/>
        <v>2.3623598265051067</v>
      </c>
      <c r="S8">
        <v>8.1999999999999993</v>
      </c>
      <c r="T8">
        <f t="shared" si="2"/>
        <v>1.2058108046898148</v>
      </c>
      <c r="U8">
        <f t="shared" si="3"/>
        <v>1.1565490218152918</v>
      </c>
    </row>
    <row r="9" spans="1:21" x14ac:dyDescent="0.3">
      <c r="A9" t="s">
        <v>166</v>
      </c>
      <c r="B9" t="s">
        <v>59</v>
      </c>
      <c r="C9" s="1">
        <v>39418</v>
      </c>
      <c r="D9">
        <v>37</v>
      </c>
      <c r="E9" t="s">
        <v>10</v>
      </c>
      <c r="F9" s="57" t="s">
        <v>41</v>
      </c>
      <c r="G9" s="2">
        <v>20</v>
      </c>
      <c r="H9" s="51">
        <v>25</v>
      </c>
      <c r="I9" s="51">
        <v>22</v>
      </c>
      <c r="J9">
        <f t="shared" si="0"/>
        <v>18</v>
      </c>
      <c r="K9" s="47">
        <v>3</v>
      </c>
      <c r="L9" s="14">
        <f t="shared" si="1"/>
        <v>3053.628059289279</v>
      </c>
      <c r="M9" s="16">
        <f t="shared" si="4"/>
        <v>0.30536280592892789</v>
      </c>
      <c r="N9">
        <v>610.72561185785582</v>
      </c>
      <c r="O9">
        <f t="shared" si="5"/>
        <v>6.1072561185785586E-2</v>
      </c>
      <c r="P9" s="16">
        <f t="shared" si="6"/>
        <v>0.24429024474314232</v>
      </c>
      <c r="Q9">
        <v>10.71</v>
      </c>
      <c r="R9">
        <f t="shared" si="7"/>
        <v>0.65408713029976373</v>
      </c>
      <c r="S9">
        <v>8.1999999999999993</v>
      </c>
      <c r="T9">
        <f t="shared" si="2"/>
        <v>2.0031800068937669</v>
      </c>
      <c r="U9">
        <f t="shared" si="3"/>
        <v>-1.3490928765940031</v>
      </c>
    </row>
    <row r="10" spans="1:21" x14ac:dyDescent="0.3">
      <c r="A10" t="s">
        <v>166</v>
      </c>
      <c r="B10" t="s">
        <v>59</v>
      </c>
      <c r="C10" s="1">
        <v>39418</v>
      </c>
      <c r="D10">
        <v>37</v>
      </c>
      <c r="E10" t="s">
        <v>10</v>
      </c>
      <c r="F10" s="57" t="s">
        <v>41</v>
      </c>
      <c r="G10" s="2">
        <v>0</v>
      </c>
      <c r="H10" s="51">
        <v>25</v>
      </c>
      <c r="I10" s="51">
        <v>35</v>
      </c>
      <c r="J10">
        <f t="shared" si="0"/>
        <v>21.25</v>
      </c>
      <c r="K10" s="47">
        <v>3</v>
      </c>
      <c r="L10" s="14">
        <f t="shared" si="1"/>
        <v>4255.8762979099229</v>
      </c>
      <c r="M10" s="16">
        <f t="shared" si="4"/>
        <v>0.42558762979099229</v>
      </c>
      <c r="N10">
        <v>0</v>
      </c>
      <c r="O10">
        <f t="shared" si="5"/>
        <v>0</v>
      </c>
      <c r="P10" s="16">
        <f t="shared" si="6"/>
        <v>0.42558762979099229</v>
      </c>
      <c r="Q10">
        <v>10.71</v>
      </c>
      <c r="R10">
        <f t="shared" si="7"/>
        <v>0</v>
      </c>
      <c r="S10">
        <v>8.1999999999999993</v>
      </c>
      <c r="T10">
        <f t="shared" si="2"/>
        <v>3.4898185642861366</v>
      </c>
      <c r="U10">
        <f t="shared" si="3"/>
        <v>-3.4898185642861366</v>
      </c>
    </row>
    <row r="11" spans="1:21" x14ac:dyDescent="0.3">
      <c r="A11" t="s">
        <v>166</v>
      </c>
      <c r="B11" t="s">
        <v>59</v>
      </c>
      <c r="C11" s="1">
        <v>39418</v>
      </c>
      <c r="D11">
        <v>37</v>
      </c>
      <c r="E11" t="s">
        <v>10</v>
      </c>
      <c r="F11" s="57" t="s">
        <v>41</v>
      </c>
      <c r="G11" s="2">
        <v>0</v>
      </c>
      <c r="H11" s="51">
        <v>30</v>
      </c>
      <c r="I11" s="51">
        <v>90</v>
      </c>
      <c r="J11">
        <f t="shared" si="0"/>
        <v>37.5</v>
      </c>
      <c r="K11" s="47">
        <v>3</v>
      </c>
      <c r="L11" s="14">
        <f t="shared" si="1"/>
        <v>13253.59400733194</v>
      </c>
      <c r="M11" s="16">
        <f t="shared" si="4"/>
        <v>1.3253594007331939</v>
      </c>
      <c r="N11">
        <v>0</v>
      </c>
      <c r="O11">
        <f t="shared" si="5"/>
        <v>0</v>
      </c>
      <c r="P11" s="16">
        <f t="shared" si="6"/>
        <v>1.3253594007331939</v>
      </c>
      <c r="Q11">
        <v>10.71</v>
      </c>
      <c r="R11">
        <f t="shared" si="7"/>
        <v>0</v>
      </c>
      <c r="S11">
        <v>8.1999999999999993</v>
      </c>
      <c r="T11">
        <f t="shared" si="2"/>
        <v>10.867947086012189</v>
      </c>
      <c r="U11">
        <f t="shared" si="3"/>
        <v>-10.867947086012189</v>
      </c>
    </row>
    <row r="12" spans="1:21" x14ac:dyDescent="0.3">
      <c r="A12" t="s">
        <v>166</v>
      </c>
      <c r="B12" t="s">
        <v>59</v>
      </c>
      <c r="C12" s="1">
        <v>39418</v>
      </c>
      <c r="D12">
        <v>37</v>
      </c>
      <c r="E12" t="s">
        <v>10</v>
      </c>
      <c r="F12" s="57" t="s">
        <v>41</v>
      </c>
      <c r="G12" s="2">
        <v>10</v>
      </c>
      <c r="H12" s="51">
        <v>40</v>
      </c>
      <c r="I12" s="51">
        <v>70</v>
      </c>
      <c r="J12">
        <f t="shared" si="0"/>
        <v>37.5</v>
      </c>
      <c r="K12" s="47">
        <v>3</v>
      </c>
      <c r="L12" s="14">
        <f t="shared" si="1"/>
        <v>13253.59400733194</v>
      </c>
      <c r="M12" s="16">
        <f t="shared" si="4"/>
        <v>1.3253594007331939</v>
      </c>
      <c r="N12">
        <v>1325.359400733194</v>
      </c>
      <c r="O12">
        <f t="shared" si="5"/>
        <v>0.1325359400733194</v>
      </c>
      <c r="P12" s="16">
        <f t="shared" si="6"/>
        <v>1.1928234606598744</v>
      </c>
      <c r="Q12">
        <v>10.71</v>
      </c>
      <c r="R12">
        <f t="shared" si="7"/>
        <v>1.4194599181852507</v>
      </c>
      <c r="S12">
        <v>8.1999999999999993</v>
      </c>
      <c r="T12">
        <f t="shared" si="2"/>
        <v>9.7811523774109688</v>
      </c>
      <c r="U12">
        <f t="shared" si="3"/>
        <v>-8.3616924592257185</v>
      </c>
    </row>
    <row r="13" spans="1:21" x14ac:dyDescent="0.3">
      <c r="A13" t="s">
        <v>166</v>
      </c>
      <c r="B13" t="s">
        <v>59</v>
      </c>
      <c r="C13" s="1">
        <v>39418</v>
      </c>
      <c r="D13">
        <v>37</v>
      </c>
      <c r="E13" t="s">
        <v>10</v>
      </c>
      <c r="F13" s="57" t="s">
        <v>41</v>
      </c>
      <c r="G13" s="2">
        <v>20</v>
      </c>
      <c r="H13" s="51">
        <v>45</v>
      </c>
      <c r="I13" s="51">
        <v>70</v>
      </c>
      <c r="J13">
        <f t="shared" si="0"/>
        <v>40</v>
      </c>
      <c r="K13" s="47">
        <v>3</v>
      </c>
      <c r="L13" s="14">
        <f t="shared" si="1"/>
        <v>15079.644737231007</v>
      </c>
      <c r="M13" s="16">
        <f t="shared" si="4"/>
        <v>1.5079644737231006</v>
      </c>
      <c r="N13">
        <v>3015.9289474462016</v>
      </c>
      <c r="O13">
        <f t="shared" si="5"/>
        <v>0.30159289474462014</v>
      </c>
      <c r="P13" s="16">
        <f t="shared" si="6"/>
        <v>1.2063715789784806</v>
      </c>
      <c r="Q13">
        <v>10.71</v>
      </c>
      <c r="R13">
        <f t="shared" si="7"/>
        <v>3.2300599027148822</v>
      </c>
      <c r="S13">
        <v>8.1999999999999993</v>
      </c>
      <c r="T13">
        <f t="shared" si="2"/>
        <v>9.8922469476235406</v>
      </c>
      <c r="U13">
        <f t="shared" si="3"/>
        <v>-6.6621870449086584</v>
      </c>
    </row>
    <row r="14" spans="1:21" x14ac:dyDescent="0.3">
      <c r="A14" t="s">
        <v>166</v>
      </c>
      <c r="B14" t="s">
        <v>59</v>
      </c>
      <c r="C14" s="1">
        <v>39418</v>
      </c>
      <c r="D14">
        <v>37</v>
      </c>
      <c r="E14" t="s">
        <v>10</v>
      </c>
      <c r="F14" s="57" t="s">
        <v>41</v>
      </c>
      <c r="G14" s="2">
        <v>0</v>
      </c>
      <c r="H14" s="51">
        <v>50</v>
      </c>
      <c r="I14" s="51">
        <v>40</v>
      </c>
      <c r="J14">
        <f t="shared" si="0"/>
        <v>35</v>
      </c>
      <c r="K14" s="47">
        <v>3</v>
      </c>
      <c r="L14" s="14">
        <f t="shared" si="1"/>
        <v>11545.353001942489</v>
      </c>
      <c r="M14" s="16">
        <f t="shared" si="4"/>
        <v>1.1545353001942489</v>
      </c>
      <c r="N14">
        <v>0</v>
      </c>
      <c r="O14">
        <f t="shared" si="5"/>
        <v>0</v>
      </c>
      <c r="P14" s="16">
        <f t="shared" si="6"/>
        <v>1.1545353001942489</v>
      </c>
      <c r="Q14">
        <v>10.71</v>
      </c>
      <c r="R14">
        <f t="shared" si="7"/>
        <v>0</v>
      </c>
      <c r="S14">
        <v>8.1999999999999993</v>
      </c>
      <c r="T14">
        <f t="shared" si="2"/>
        <v>9.4671894615928398</v>
      </c>
      <c r="U14">
        <f t="shared" si="3"/>
        <v>-9.4671894615928398</v>
      </c>
    </row>
    <row r="15" spans="1:21" x14ac:dyDescent="0.3">
      <c r="A15" t="s">
        <v>166</v>
      </c>
      <c r="B15" t="s">
        <v>59</v>
      </c>
      <c r="C15" s="1">
        <v>39418</v>
      </c>
      <c r="D15">
        <v>37</v>
      </c>
      <c r="E15" t="s">
        <v>10</v>
      </c>
      <c r="F15" s="57" t="s">
        <v>36</v>
      </c>
      <c r="G15" s="2">
        <v>100</v>
      </c>
      <c r="H15" s="51">
        <v>2</v>
      </c>
      <c r="I15" s="51">
        <v>10</v>
      </c>
      <c r="J15">
        <f t="shared" si="0"/>
        <v>3.5</v>
      </c>
      <c r="K15" s="47">
        <v>2</v>
      </c>
      <c r="L15" s="14">
        <f t="shared" si="1"/>
        <v>76.969020012949926</v>
      </c>
      <c r="M15" s="16">
        <f t="shared" si="4"/>
        <v>7.696902001294993E-3</v>
      </c>
      <c r="N15">
        <v>76.969020012949926</v>
      </c>
      <c r="O15">
        <f t="shared" si="5"/>
        <v>7.696902001294993E-3</v>
      </c>
      <c r="P15" s="16">
        <f t="shared" si="6"/>
        <v>0</v>
      </c>
      <c r="Q15" s="48">
        <v>6.62</v>
      </c>
      <c r="R15">
        <f t="shared" si="7"/>
        <v>5.0953491248572853E-2</v>
      </c>
      <c r="S15" s="48">
        <v>8.3030000000000008</v>
      </c>
      <c r="T15">
        <f t="shared" si="2"/>
        <v>0</v>
      </c>
      <c r="U15">
        <f t="shared" si="3"/>
        <v>5.0953491248572853E-2</v>
      </c>
    </row>
    <row r="16" spans="1:21" x14ac:dyDescent="0.3">
      <c r="A16" t="s">
        <v>166</v>
      </c>
      <c r="B16" t="s">
        <v>59</v>
      </c>
      <c r="C16" s="1">
        <v>39418</v>
      </c>
      <c r="D16">
        <v>37</v>
      </c>
      <c r="E16" t="s">
        <v>10</v>
      </c>
      <c r="F16" s="57" t="s">
        <v>36</v>
      </c>
      <c r="G16" s="2">
        <v>100</v>
      </c>
      <c r="H16" s="51">
        <v>5</v>
      </c>
      <c r="I16" s="51">
        <v>12</v>
      </c>
      <c r="J16">
        <f t="shared" si="0"/>
        <v>5.5</v>
      </c>
      <c r="K16" s="47">
        <v>2</v>
      </c>
      <c r="L16" s="14">
        <f t="shared" si="1"/>
        <v>190.06635554218249</v>
      </c>
      <c r="M16" s="16">
        <f t="shared" si="4"/>
        <v>1.9006635554218249E-2</v>
      </c>
      <c r="N16">
        <v>190.06635554218249</v>
      </c>
      <c r="O16">
        <f t="shared" si="5"/>
        <v>1.9006635554218249E-2</v>
      </c>
      <c r="P16" s="16">
        <f t="shared" si="6"/>
        <v>0</v>
      </c>
      <c r="Q16" s="48">
        <v>6.62</v>
      </c>
      <c r="R16">
        <f t="shared" si="7"/>
        <v>0.12582392736892481</v>
      </c>
      <c r="S16" s="48">
        <v>8.3030000000000008</v>
      </c>
      <c r="T16">
        <f t="shared" si="2"/>
        <v>0</v>
      </c>
      <c r="U16">
        <f t="shared" si="3"/>
        <v>0.12582392736892481</v>
      </c>
    </row>
    <row r="17" spans="1:21" x14ac:dyDescent="0.3">
      <c r="A17" t="s">
        <v>166</v>
      </c>
      <c r="B17" t="s">
        <v>59</v>
      </c>
      <c r="C17" s="1">
        <v>39418</v>
      </c>
      <c r="D17">
        <v>37</v>
      </c>
      <c r="E17" t="s">
        <v>10</v>
      </c>
      <c r="F17" s="57" t="s">
        <v>36</v>
      </c>
      <c r="G17" s="2">
        <v>100</v>
      </c>
      <c r="H17" s="51">
        <v>5</v>
      </c>
      <c r="I17" s="51">
        <v>15</v>
      </c>
      <c r="J17">
        <f t="shared" si="0"/>
        <v>6.25</v>
      </c>
      <c r="K17" s="47">
        <v>2</v>
      </c>
      <c r="L17" s="14">
        <f t="shared" si="1"/>
        <v>245.43692606170259</v>
      </c>
      <c r="M17" s="16">
        <f t="shared" si="4"/>
        <v>2.4543692606170259E-2</v>
      </c>
      <c r="N17">
        <v>245.43692606170259</v>
      </c>
      <c r="O17">
        <f t="shared" si="5"/>
        <v>2.4543692606170259E-2</v>
      </c>
      <c r="P17" s="16">
        <f t="shared" si="6"/>
        <v>0</v>
      </c>
      <c r="Q17" s="48">
        <v>6.62</v>
      </c>
      <c r="R17">
        <f t="shared" si="7"/>
        <v>0.16247924505284711</v>
      </c>
      <c r="S17" s="48">
        <v>8.3030000000000008</v>
      </c>
      <c r="T17">
        <f t="shared" si="2"/>
        <v>0</v>
      </c>
      <c r="U17">
        <f t="shared" si="3"/>
        <v>0.16247924505284711</v>
      </c>
    </row>
    <row r="18" spans="1:21" x14ac:dyDescent="0.3">
      <c r="A18" t="s">
        <v>166</v>
      </c>
      <c r="B18" t="s">
        <v>59</v>
      </c>
      <c r="C18" s="1">
        <v>39418</v>
      </c>
      <c r="D18">
        <v>37</v>
      </c>
      <c r="E18" t="s">
        <v>10</v>
      </c>
      <c r="F18" s="57" t="s">
        <v>36</v>
      </c>
      <c r="G18" s="2">
        <v>80</v>
      </c>
      <c r="H18" s="51">
        <v>10</v>
      </c>
      <c r="I18" s="51">
        <v>10</v>
      </c>
      <c r="J18">
        <f t="shared" si="0"/>
        <v>7.5</v>
      </c>
      <c r="K18" s="47">
        <v>2</v>
      </c>
      <c r="L18" s="14">
        <f t="shared" si="1"/>
        <v>353.42917352885172</v>
      </c>
      <c r="M18" s="16">
        <f t="shared" si="4"/>
        <v>3.5342917352885174E-2</v>
      </c>
      <c r="N18">
        <v>282.74333882308139</v>
      </c>
      <c r="O18">
        <f t="shared" si="5"/>
        <v>2.8274333882308138E-2</v>
      </c>
      <c r="P18" s="16">
        <f t="shared" si="6"/>
        <v>7.0685834705770355E-3</v>
      </c>
      <c r="Q18" s="48">
        <v>6.62</v>
      </c>
      <c r="R18">
        <f t="shared" si="7"/>
        <v>0.18717609030087987</v>
      </c>
      <c r="S18" s="48">
        <v>8.3030000000000008</v>
      </c>
      <c r="T18">
        <f t="shared" si="2"/>
        <v>5.8690448556201133E-2</v>
      </c>
      <c r="U18">
        <f t="shared" si="3"/>
        <v>0.12848564174467875</v>
      </c>
    </row>
    <row r="19" spans="1:21" x14ac:dyDescent="0.3">
      <c r="A19" t="s">
        <v>166</v>
      </c>
      <c r="B19" t="s">
        <v>59</v>
      </c>
      <c r="C19" s="1">
        <v>39418</v>
      </c>
      <c r="D19">
        <v>37</v>
      </c>
      <c r="E19" t="s">
        <v>10</v>
      </c>
      <c r="F19" s="57" t="s">
        <v>36</v>
      </c>
      <c r="G19" s="2">
        <v>80</v>
      </c>
      <c r="H19" s="51">
        <v>10</v>
      </c>
      <c r="I19" s="51">
        <v>27</v>
      </c>
      <c r="J19">
        <f t="shared" si="0"/>
        <v>11.75</v>
      </c>
      <c r="K19" s="47">
        <v>2</v>
      </c>
      <c r="L19" s="14">
        <f t="shared" si="1"/>
        <v>867.47227147248168</v>
      </c>
      <c r="M19" s="16">
        <f t="shared" si="4"/>
        <v>8.6747227147248168E-2</v>
      </c>
      <c r="N19">
        <v>693.97781717798534</v>
      </c>
      <c r="O19">
        <f t="shared" si="5"/>
        <v>6.9397781717798535E-2</v>
      </c>
      <c r="P19" s="16">
        <f t="shared" si="6"/>
        <v>1.7349445429449634E-2</v>
      </c>
      <c r="Q19" s="48">
        <v>6.62</v>
      </c>
      <c r="R19">
        <f t="shared" si="7"/>
        <v>0.4594133149718263</v>
      </c>
      <c r="S19" s="48">
        <v>8.3030000000000008</v>
      </c>
      <c r="T19">
        <f t="shared" si="2"/>
        <v>0.14405244540072032</v>
      </c>
      <c r="U19">
        <f t="shared" si="3"/>
        <v>0.31536086957110598</v>
      </c>
    </row>
    <row r="20" spans="1:21" x14ac:dyDescent="0.3">
      <c r="A20" t="s">
        <v>166</v>
      </c>
      <c r="B20" t="s">
        <v>59</v>
      </c>
      <c r="C20" s="1">
        <v>39418</v>
      </c>
      <c r="D20">
        <v>37</v>
      </c>
      <c r="E20" t="s">
        <v>10</v>
      </c>
      <c r="F20" s="57" t="s">
        <v>36</v>
      </c>
      <c r="G20" s="2">
        <v>50</v>
      </c>
      <c r="H20" s="51">
        <v>10</v>
      </c>
      <c r="I20" s="51">
        <v>20</v>
      </c>
      <c r="J20">
        <f t="shared" si="0"/>
        <v>10</v>
      </c>
      <c r="K20" s="47">
        <v>2</v>
      </c>
      <c r="L20" s="14">
        <f t="shared" si="1"/>
        <v>628.31853071795865</v>
      </c>
      <c r="M20" s="16">
        <f t="shared" si="4"/>
        <v>6.2831853071795868E-2</v>
      </c>
      <c r="N20">
        <v>314.15926535897933</v>
      </c>
      <c r="O20">
        <f t="shared" si="5"/>
        <v>3.1415926535897934E-2</v>
      </c>
      <c r="P20" s="16">
        <f t="shared" si="6"/>
        <v>3.1415926535897934E-2</v>
      </c>
      <c r="Q20" s="48">
        <v>6.62</v>
      </c>
      <c r="R20">
        <f t="shared" si="7"/>
        <v>0.20797343366764431</v>
      </c>
      <c r="S20" s="48">
        <v>8.3030000000000008</v>
      </c>
      <c r="T20">
        <f t="shared" si="2"/>
        <v>0.26084643802756058</v>
      </c>
      <c r="U20">
        <f t="shared" si="3"/>
        <v>-5.2873004359916265E-2</v>
      </c>
    </row>
    <row r="21" spans="1:21" x14ac:dyDescent="0.3">
      <c r="A21" t="s">
        <v>166</v>
      </c>
      <c r="B21" t="s">
        <v>59</v>
      </c>
      <c r="C21" s="1">
        <v>39418</v>
      </c>
      <c r="D21">
        <v>37</v>
      </c>
      <c r="E21" t="s">
        <v>10</v>
      </c>
      <c r="F21" s="57" t="s">
        <v>36</v>
      </c>
      <c r="G21" s="2">
        <v>100</v>
      </c>
      <c r="H21" s="51">
        <v>10</v>
      </c>
      <c r="I21" s="51">
        <v>20</v>
      </c>
      <c r="J21">
        <f t="shared" si="0"/>
        <v>10</v>
      </c>
      <c r="K21" s="47">
        <v>2</v>
      </c>
      <c r="L21" s="14">
        <f t="shared" si="1"/>
        <v>628.31853071795865</v>
      </c>
      <c r="M21" s="16">
        <f t="shared" si="4"/>
        <v>6.2831853071795868E-2</v>
      </c>
      <c r="N21">
        <v>628.31853071795865</v>
      </c>
      <c r="O21">
        <f t="shared" si="5"/>
        <v>6.2831853071795868E-2</v>
      </c>
      <c r="P21" s="16">
        <f t="shared" si="6"/>
        <v>0</v>
      </c>
      <c r="Q21" s="48">
        <v>6.62</v>
      </c>
      <c r="R21">
        <f t="shared" si="7"/>
        <v>0.41594686733528863</v>
      </c>
      <c r="S21" s="48">
        <v>8.3030000000000008</v>
      </c>
      <c r="T21">
        <f t="shared" si="2"/>
        <v>0</v>
      </c>
      <c r="U21">
        <f t="shared" si="3"/>
        <v>0.41594686733528863</v>
      </c>
    </row>
    <row r="22" spans="1:21" x14ac:dyDescent="0.3">
      <c r="A22" t="s">
        <v>166</v>
      </c>
      <c r="B22" t="s">
        <v>59</v>
      </c>
      <c r="C22" s="1">
        <v>39418</v>
      </c>
      <c r="D22">
        <v>37</v>
      </c>
      <c r="E22" t="s">
        <v>10</v>
      </c>
      <c r="F22" s="57" t="s">
        <v>36</v>
      </c>
      <c r="G22" s="2">
        <v>100</v>
      </c>
      <c r="H22" s="51">
        <v>15</v>
      </c>
      <c r="I22" s="51">
        <v>15</v>
      </c>
      <c r="J22">
        <f t="shared" si="0"/>
        <v>11.25</v>
      </c>
      <c r="K22" s="47">
        <v>2</v>
      </c>
      <c r="L22" s="14">
        <f t="shared" si="1"/>
        <v>795.21564043991634</v>
      </c>
      <c r="M22" s="16">
        <f t="shared" si="4"/>
        <v>7.9521564043991633E-2</v>
      </c>
      <c r="N22">
        <v>795.21564043991634</v>
      </c>
      <c r="O22">
        <f t="shared" si="5"/>
        <v>7.9521564043991633E-2</v>
      </c>
      <c r="P22" s="16">
        <f t="shared" si="6"/>
        <v>0</v>
      </c>
      <c r="Q22" s="48">
        <v>6.62</v>
      </c>
      <c r="R22">
        <f t="shared" si="7"/>
        <v>0.52643275397122458</v>
      </c>
      <c r="S22" s="48">
        <v>8.3030000000000008</v>
      </c>
      <c r="T22">
        <f t="shared" si="2"/>
        <v>0</v>
      </c>
      <c r="U22">
        <f t="shared" si="3"/>
        <v>0.52643275397122458</v>
      </c>
    </row>
    <row r="23" spans="1:21" x14ac:dyDescent="0.3">
      <c r="A23" t="s">
        <v>166</v>
      </c>
      <c r="B23" t="s">
        <v>59</v>
      </c>
      <c r="C23" s="1">
        <v>39418</v>
      </c>
      <c r="D23">
        <v>37</v>
      </c>
      <c r="E23" t="s">
        <v>10</v>
      </c>
      <c r="F23" s="57" t="s">
        <v>36</v>
      </c>
      <c r="G23" s="2">
        <v>60</v>
      </c>
      <c r="H23" s="51">
        <v>20</v>
      </c>
      <c r="I23" s="51">
        <v>29</v>
      </c>
      <c r="J23">
        <f t="shared" si="0"/>
        <v>17.25</v>
      </c>
      <c r="K23" s="47">
        <v>2</v>
      </c>
      <c r="L23" s="14">
        <f t="shared" si="1"/>
        <v>1869.6403279676256</v>
      </c>
      <c r="M23" s="16">
        <f t="shared" si="4"/>
        <v>0.18696403279676255</v>
      </c>
      <c r="N23">
        <v>1121.7841967805753</v>
      </c>
      <c r="O23">
        <f t="shared" si="5"/>
        <v>0.11217841967805753</v>
      </c>
      <c r="P23" s="16">
        <f t="shared" si="6"/>
        <v>7.4785613118705019E-2</v>
      </c>
      <c r="Q23" s="48">
        <v>6.62</v>
      </c>
      <c r="R23">
        <f t="shared" si="7"/>
        <v>0.74262113826874088</v>
      </c>
      <c r="S23" s="48">
        <v>8.3030000000000008</v>
      </c>
      <c r="T23">
        <f t="shared" si="2"/>
        <v>0.62094494572460779</v>
      </c>
      <c r="U23">
        <f t="shared" si="3"/>
        <v>0.12167619254413309</v>
      </c>
    </row>
    <row r="24" spans="1:21" x14ac:dyDescent="0.3">
      <c r="A24" t="s">
        <v>166</v>
      </c>
      <c r="B24" t="s">
        <v>59</v>
      </c>
      <c r="C24" s="1">
        <v>39418</v>
      </c>
      <c r="D24">
        <v>37</v>
      </c>
      <c r="E24" t="s">
        <v>10</v>
      </c>
      <c r="F24" s="57" t="s">
        <v>36</v>
      </c>
      <c r="G24" s="2">
        <v>20</v>
      </c>
      <c r="H24" s="51">
        <v>20</v>
      </c>
      <c r="I24" s="51">
        <v>20</v>
      </c>
      <c r="J24">
        <f t="shared" si="0"/>
        <v>15</v>
      </c>
      <c r="K24" s="47">
        <v>2</v>
      </c>
      <c r="L24" s="14">
        <f t="shared" si="1"/>
        <v>1413.7166941154069</v>
      </c>
      <c r="M24" s="16">
        <f t="shared" si="4"/>
        <v>0.1413716694115407</v>
      </c>
      <c r="N24">
        <v>282.74333882308139</v>
      </c>
      <c r="O24">
        <f t="shared" si="5"/>
        <v>2.8274333882308138E-2</v>
      </c>
      <c r="P24" s="16">
        <f t="shared" si="6"/>
        <v>0.11309733552923255</v>
      </c>
      <c r="Q24" s="48">
        <v>6.62</v>
      </c>
      <c r="R24">
        <f t="shared" si="7"/>
        <v>0.18717609030087987</v>
      </c>
      <c r="S24" s="48">
        <v>8.3030000000000008</v>
      </c>
      <c r="T24">
        <f t="shared" si="2"/>
        <v>0.93904717689921802</v>
      </c>
      <c r="U24">
        <f t="shared" si="3"/>
        <v>-0.75187108659833812</v>
      </c>
    </row>
    <row r="25" spans="1:21" x14ac:dyDescent="0.3">
      <c r="A25" t="s">
        <v>166</v>
      </c>
      <c r="B25" t="s">
        <v>59</v>
      </c>
      <c r="C25" s="1">
        <v>39418</v>
      </c>
      <c r="D25">
        <v>37</v>
      </c>
      <c r="E25" t="s">
        <v>10</v>
      </c>
      <c r="F25" s="57" t="s">
        <v>36</v>
      </c>
      <c r="G25" s="2">
        <v>30</v>
      </c>
      <c r="H25" s="51">
        <v>20</v>
      </c>
      <c r="I25" s="51">
        <v>20</v>
      </c>
      <c r="J25">
        <f t="shared" si="0"/>
        <v>15</v>
      </c>
      <c r="K25" s="47">
        <v>2</v>
      </c>
      <c r="L25" s="14">
        <f t="shared" si="1"/>
        <v>1413.7166941154069</v>
      </c>
      <c r="M25" s="16">
        <f t="shared" si="4"/>
        <v>0.1413716694115407</v>
      </c>
      <c r="N25">
        <v>424.11500823462205</v>
      </c>
      <c r="O25">
        <f t="shared" si="5"/>
        <v>4.2411500823462206E-2</v>
      </c>
      <c r="P25" s="16">
        <f t="shared" si="6"/>
        <v>9.896016858807849E-2</v>
      </c>
      <c r="Q25" s="48">
        <v>6.62</v>
      </c>
      <c r="R25">
        <f t="shared" si="7"/>
        <v>0.28076413545131979</v>
      </c>
      <c r="S25" s="48">
        <v>8.3030000000000008</v>
      </c>
      <c r="T25">
        <f t="shared" si="2"/>
        <v>0.82166627978681583</v>
      </c>
      <c r="U25">
        <f t="shared" si="3"/>
        <v>-0.54090214433549599</v>
      </c>
    </row>
    <row r="26" spans="1:21" x14ac:dyDescent="0.3">
      <c r="A26" t="s">
        <v>166</v>
      </c>
      <c r="B26" t="s">
        <v>59</v>
      </c>
      <c r="C26" s="1">
        <v>39418</v>
      </c>
      <c r="D26">
        <v>37</v>
      </c>
      <c r="E26" t="s">
        <v>10</v>
      </c>
      <c r="F26" s="57" t="s">
        <v>36</v>
      </c>
      <c r="G26" s="2">
        <v>30</v>
      </c>
      <c r="H26" s="51">
        <v>20</v>
      </c>
      <c r="I26" s="51">
        <v>33</v>
      </c>
      <c r="J26">
        <f t="shared" si="0"/>
        <v>18.25</v>
      </c>
      <c r="K26" s="47">
        <v>2</v>
      </c>
      <c r="L26" s="14">
        <f t="shared" si="1"/>
        <v>2092.6934063725012</v>
      </c>
      <c r="M26" s="16">
        <f t="shared" si="4"/>
        <v>0.20926934063725011</v>
      </c>
      <c r="N26">
        <v>627.8080219117503</v>
      </c>
      <c r="O26">
        <f t="shared" si="5"/>
        <v>6.2780802191175031E-2</v>
      </c>
      <c r="P26" s="16">
        <f t="shared" si="6"/>
        <v>0.14648853844607507</v>
      </c>
      <c r="Q26" s="48">
        <v>6.62</v>
      </c>
      <c r="R26">
        <f t="shared" si="7"/>
        <v>0.41560891050557869</v>
      </c>
      <c r="S26" s="48">
        <v>8.3030000000000008</v>
      </c>
      <c r="T26">
        <f t="shared" si="2"/>
        <v>1.2162943347177615</v>
      </c>
      <c r="U26">
        <f t="shared" si="3"/>
        <v>-0.80068542421218281</v>
      </c>
    </row>
    <row r="27" spans="1:21" x14ac:dyDescent="0.3">
      <c r="A27" t="s">
        <v>166</v>
      </c>
      <c r="B27" t="s">
        <v>59</v>
      </c>
      <c r="C27" s="1">
        <v>39418</v>
      </c>
      <c r="D27">
        <v>37</v>
      </c>
      <c r="E27" t="s">
        <v>10</v>
      </c>
      <c r="F27" s="57" t="s">
        <v>36</v>
      </c>
      <c r="G27" s="2">
        <v>20</v>
      </c>
      <c r="H27" s="51">
        <v>20</v>
      </c>
      <c r="I27" s="51">
        <v>25</v>
      </c>
      <c r="J27">
        <f t="shared" si="0"/>
        <v>16.25</v>
      </c>
      <c r="K27" s="47">
        <v>2</v>
      </c>
      <c r="L27" s="14">
        <f t="shared" si="1"/>
        <v>1659.1536201771096</v>
      </c>
      <c r="M27" s="16">
        <f t="shared" si="4"/>
        <v>0.16591536201771095</v>
      </c>
      <c r="N27">
        <v>331.83072403542195</v>
      </c>
      <c r="O27">
        <f t="shared" si="5"/>
        <v>3.3183072403542194E-2</v>
      </c>
      <c r="P27" s="16">
        <f t="shared" si="6"/>
        <v>0.13273228961416877</v>
      </c>
      <c r="Q27" s="48">
        <v>6.62</v>
      </c>
      <c r="R27">
        <f t="shared" si="7"/>
        <v>0.21967193931144932</v>
      </c>
      <c r="S27" s="48">
        <v>8.3030000000000008</v>
      </c>
      <c r="T27">
        <f t="shared" si="2"/>
        <v>1.1020762006664435</v>
      </c>
      <c r="U27">
        <f t="shared" si="3"/>
        <v>-0.88240426135499417</v>
      </c>
    </row>
    <row r="28" spans="1:21" x14ac:dyDescent="0.3">
      <c r="A28" t="s">
        <v>166</v>
      </c>
      <c r="B28" t="s">
        <v>59</v>
      </c>
      <c r="C28" s="1">
        <v>39418</v>
      </c>
      <c r="D28">
        <v>37</v>
      </c>
      <c r="E28" t="s">
        <v>10</v>
      </c>
      <c r="F28" s="57" t="s">
        <v>36</v>
      </c>
      <c r="G28" s="2">
        <v>40</v>
      </c>
      <c r="H28" s="51">
        <v>23</v>
      </c>
      <c r="I28" s="51">
        <v>20</v>
      </c>
      <c r="J28">
        <f t="shared" si="0"/>
        <v>16.5</v>
      </c>
      <c r="K28" s="47">
        <v>2</v>
      </c>
      <c r="L28" s="14">
        <f t="shared" si="1"/>
        <v>1710.5971998796424</v>
      </c>
      <c r="M28" s="16">
        <f t="shared" si="4"/>
        <v>0.17105971998796424</v>
      </c>
      <c r="N28">
        <v>684.23887995185703</v>
      </c>
      <c r="O28">
        <f t="shared" si="5"/>
        <v>6.84238879951857E-2</v>
      </c>
      <c r="P28" s="16">
        <f t="shared" si="6"/>
        <v>0.10263583199277854</v>
      </c>
      <c r="Q28" s="48">
        <v>6.62</v>
      </c>
      <c r="R28">
        <f t="shared" si="7"/>
        <v>0.45296613852812934</v>
      </c>
      <c r="S28" s="48">
        <v>8.3030000000000008</v>
      </c>
      <c r="T28">
        <f t="shared" si="2"/>
        <v>0.85218531303604028</v>
      </c>
      <c r="U28">
        <f t="shared" si="3"/>
        <v>-0.39921917450791095</v>
      </c>
    </row>
    <row r="29" spans="1:21" x14ac:dyDescent="0.3">
      <c r="A29" t="s">
        <v>166</v>
      </c>
      <c r="B29" t="s">
        <v>59</v>
      </c>
      <c r="C29" s="1">
        <v>39418</v>
      </c>
      <c r="D29">
        <v>37</v>
      </c>
      <c r="E29" t="s">
        <v>10</v>
      </c>
      <c r="F29" s="57" t="s">
        <v>36</v>
      </c>
      <c r="G29" s="2">
        <v>50</v>
      </c>
      <c r="H29" s="51">
        <v>25</v>
      </c>
      <c r="I29" s="51">
        <v>17</v>
      </c>
      <c r="J29">
        <f t="shared" si="0"/>
        <v>16.75</v>
      </c>
      <c r="K29" s="47">
        <v>2</v>
      </c>
      <c r="L29" s="14">
        <f t="shared" si="1"/>
        <v>1762.8261777455727</v>
      </c>
      <c r="M29" s="16">
        <f t="shared" si="4"/>
        <v>0.17628261777455728</v>
      </c>
      <c r="N29">
        <v>881.41308887278637</v>
      </c>
      <c r="O29">
        <f t="shared" si="5"/>
        <v>8.8141308887278641E-2</v>
      </c>
      <c r="P29" s="16">
        <f t="shared" si="6"/>
        <v>8.8141308887278641E-2</v>
      </c>
      <c r="Q29" s="48">
        <v>6.62</v>
      </c>
      <c r="R29">
        <f t="shared" si="7"/>
        <v>0.58349546483378456</v>
      </c>
      <c r="S29" s="48">
        <v>8.3030000000000008</v>
      </c>
      <c r="T29">
        <f t="shared" si="2"/>
        <v>0.73183728769107459</v>
      </c>
      <c r="U29">
        <f t="shared" si="3"/>
        <v>-0.14834182285729003</v>
      </c>
    </row>
    <row r="30" spans="1:21" x14ac:dyDescent="0.3">
      <c r="A30" t="s">
        <v>166</v>
      </c>
      <c r="B30" t="s">
        <v>59</v>
      </c>
      <c r="C30" s="1">
        <v>39418</v>
      </c>
      <c r="D30">
        <v>37</v>
      </c>
      <c r="E30" t="s">
        <v>10</v>
      </c>
      <c r="F30" s="57" t="s">
        <v>36</v>
      </c>
      <c r="G30" s="2">
        <v>70</v>
      </c>
      <c r="H30" s="51">
        <v>25</v>
      </c>
      <c r="I30" s="51">
        <v>25</v>
      </c>
      <c r="J30">
        <f t="shared" si="0"/>
        <v>18.75</v>
      </c>
      <c r="K30" s="47">
        <v>2</v>
      </c>
      <c r="L30" s="14">
        <f t="shared" si="1"/>
        <v>2208.9323345553235</v>
      </c>
      <c r="M30" s="16">
        <f t="shared" si="4"/>
        <v>0.22089323345553236</v>
      </c>
      <c r="N30">
        <v>1546.2526341887262</v>
      </c>
      <c r="O30">
        <f t="shared" si="5"/>
        <v>0.15462526341887262</v>
      </c>
      <c r="P30" s="16">
        <f t="shared" si="6"/>
        <v>6.626797003665974E-2</v>
      </c>
      <c r="Q30" s="48">
        <v>6.62</v>
      </c>
      <c r="R30">
        <f t="shared" si="7"/>
        <v>1.0236192438329368</v>
      </c>
      <c r="S30" s="48">
        <v>8.3030000000000008</v>
      </c>
      <c r="T30">
        <f t="shared" si="2"/>
        <v>0.55022295521438591</v>
      </c>
      <c r="U30">
        <f t="shared" si="3"/>
        <v>0.47339628861855088</v>
      </c>
    </row>
    <row r="31" spans="1:21" x14ac:dyDescent="0.3">
      <c r="A31" t="s">
        <v>166</v>
      </c>
      <c r="B31" t="s">
        <v>59</v>
      </c>
      <c r="C31" s="1">
        <v>39418</v>
      </c>
      <c r="D31">
        <v>37</v>
      </c>
      <c r="E31" t="s">
        <v>10</v>
      </c>
      <c r="F31" s="57" t="s">
        <v>36</v>
      </c>
      <c r="G31" s="2">
        <v>90</v>
      </c>
      <c r="H31" s="51">
        <v>27</v>
      </c>
      <c r="I31" s="51">
        <v>30</v>
      </c>
      <c r="J31">
        <f t="shared" si="0"/>
        <v>21</v>
      </c>
      <c r="K31" s="47">
        <v>2</v>
      </c>
      <c r="L31" s="14">
        <f t="shared" si="1"/>
        <v>2770.8847204661975</v>
      </c>
      <c r="M31" s="16">
        <f t="shared" si="4"/>
        <v>0.27708847204661974</v>
      </c>
      <c r="N31">
        <v>2493.7962484195778</v>
      </c>
      <c r="O31">
        <f t="shared" si="5"/>
        <v>0.24937962484195778</v>
      </c>
      <c r="P31" s="16">
        <f t="shared" si="6"/>
        <v>2.7708847204661963E-2</v>
      </c>
      <c r="Q31" s="48">
        <v>6.62</v>
      </c>
      <c r="R31">
        <f t="shared" si="7"/>
        <v>1.6508931164537606</v>
      </c>
      <c r="S31" s="48">
        <v>8.3030000000000008</v>
      </c>
      <c r="T31">
        <f t="shared" si="2"/>
        <v>0.23006655834030829</v>
      </c>
      <c r="U31">
        <f t="shared" si="3"/>
        <v>1.4208265581134523</v>
      </c>
    </row>
    <row r="32" spans="1:21" x14ac:dyDescent="0.3">
      <c r="A32" t="s">
        <v>166</v>
      </c>
      <c r="B32" t="s">
        <v>59</v>
      </c>
      <c r="C32" s="1">
        <v>39418</v>
      </c>
      <c r="D32">
        <v>37</v>
      </c>
      <c r="E32" t="s">
        <v>10</v>
      </c>
      <c r="F32" s="57" t="s">
        <v>36</v>
      </c>
      <c r="G32" s="2">
        <v>100</v>
      </c>
      <c r="H32" s="51">
        <v>27</v>
      </c>
      <c r="I32" s="51">
        <v>45</v>
      </c>
      <c r="J32">
        <f t="shared" si="0"/>
        <v>24.75</v>
      </c>
      <c r="K32" s="47">
        <v>2</v>
      </c>
      <c r="L32" s="14">
        <f t="shared" si="1"/>
        <v>3848.8436997291951</v>
      </c>
      <c r="M32" s="16">
        <f t="shared" si="4"/>
        <v>0.38488436997291953</v>
      </c>
      <c r="N32">
        <v>3848.8436997291951</v>
      </c>
      <c r="O32">
        <f t="shared" si="5"/>
        <v>0.38488436997291953</v>
      </c>
      <c r="P32" s="16">
        <f t="shared" si="6"/>
        <v>0</v>
      </c>
      <c r="Q32" s="48">
        <v>6.62</v>
      </c>
      <c r="R32">
        <f t="shared" si="7"/>
        <v>2.5479345292207274</v>
      </c>
      <c r="S32" s="48">
        <v>8.3030000000000008</v>
      </c>
      <c r="T32">
        <f t="shared" si="2"/>
        <v>0</v>
      </c>
      <c r="U32">
        <f t="shared" si="3"/>
        <v>2.5479345292207274</v>
      </c>
    </row>
    <row r="33" spans="1:21" x14ac:dyDescent="0.3">
      <c r="A33" t="s">
        <v>166</v>
      </c>
      <c r="B33" t="s">
        <v>59</v>
      </c>
      <c r="C33" s="1">
        <v>39418</v>
      </c>
      <c r="D33">
        <v>37</v>
      </c>
      <c r="E33" t="s">
        <v>10</v>
      </c>
      <c r="F33" s="57" t="s">
        <v>36</v>
      </c>
      <c r="G33" s="2">
        <v>90</v>
      </c>
      <c r="H33" s="51">
        <v>28</v>
      </c>
      <c r="I33" s="51">
        <v>20</v>
      </c>
      <c r="J33">
        <f t="shared" si="0"/>
        <v>19</v>
      </c>
      <c r="K33" s="47">
        <v>2</v>
      </c>
      <c r="L33" s="14">
        <f t="shared" si="1"/>
        <v>2268.2298958918304</v>
      </c>
      <c r="M33" s="16">
        <f t="shared" si="4"/>
        <v>0.22682298958918304</v>
      </c>
      <c r="N33">
        <v>2041.4069063026475</v>
      </c>
      <c r="O33">
        <f t="shared" si="5"/>
        <v>0.20414069063026474</v>
      </c>
      <c r="P33" s="16">
        <f t="shared" si="6"/>
        <v>2.2682298958918296E-2</v>
      </c>
      <c r="Q33" s="48">
        <v>6.62</v>
      </c>
      <c r="R33">
        <f t="shared" si="7"/>
        <v>1.3514113719723526</v>
      </c>
      <c r="S33" s="48">
        <v>8.3030000000000008</v>
      </c>
      <c r="T33">
        <f t="shared" si="2"/>
        <v>0.18833112825589862</v>
      </c>
      <c r="U33">
        <f t="shared" si="3"/>
        <v>1.163080243716454</v>
      </c>
    </row>
    <row r="34" spans="1:21" x14ac:dyDescent="0.3">
      <c r="A34" t="s">
        <v>166</v>
      </c>
      <c r="B34" t="s">
        <v>59</v>
      </c>
      <c r="C34" s="1">
        <v>39418</v>
      </c>
      <c r="D34">
        <v>37</v>
      </c>
      <c r="E34" t="s">
        <v>10</v>
      </c>
      <c r="F34" s="57" t="s">
        <v>36</v>
      </c>
      <c r="G34" s="2">
        <v>60</v>
      </c>
      <c r="H34" s="51">
        <v>28</v>
      </c>
      <c r="I34" s="51">
        <v>40</v>
      </c>
      <c r="J34">
        <f t="shared" si="0"/>
        <v>24</v>
      </c>
      <c r="K34" s="47">
        <v>2</v>
      </c>
      <c r="L34" s="14">
        <f t="shared" si="1"/>
        <v>3619.1147369354417</v>
      </c>
      <c r="M34" s="16">
        <f t="shared" si="4"/>
        <v>0.36191147369354415</v>
      </c>
      <c r="N34">
        <v>2171.468842161265</v>
      </c>
      <c r="O34">
        <f t="shared" si="5"/>
        <v>0.21714688421612649</v>
      </c>
      <c r="P34" s="16">
        <f t="shared" si="6"/>
        <v>0.14476458947741766</v>
      </c>
      <c r="Q34" s="48">
        <v>6.62</v>
      </c>
      <c r="R34">
        <f t="shared" si="7"/>
        <v>1.4375123735107573</v>
      </c>
      <c r="S34" s="48">
        <v>8.3030000000000008</v>
      </c>
      <c r="T34">
        <f t="shared" si="2"/>
        <v>1.201980386430999</v>
      </c>
      <c r="U34">
        <f t="shared" si="3"/>
        <v>0.23553198707975831</v>
      </c>
    </row>
    <row r="35" spans="1:21" x14ac:dyDescent="0.3">
      <c r="A35" t="s">
        <v>166</v>
      </c>
      <c r="B35" t="s">
        <v>59</v>
      </c>
      <c r="C35" s="1">
        <v>39418</v>
      </c>
      <c r="D35">
        <v>37</v>
      </c>
      <c r="E35" t="s">
        <v>10</v>
      </c>
      <c r="F35" s="57" t="s">
        <v>36</v>
      </c>
      <c r="G35" s="2">
        <v>100</v>
      </c>
      <c r="H35" s="51">
        <v>29</v>
      </c>
      <c r="I35" s="51">
        <v>23</v>
      </c>
      <c r="J35">
        <f t="shared" si="0"/>
        <v>20.25</v>
      </c>
      <c r="K35" s="47">
        <v>2</v>
      </c>
      <c r="L35" s="14">
        <f t="shared" si="1"/>
        <v>2576.4986750253292</v>
      </c>
      <c r="M35" s="16">
        <f t="shared" si="4"/>
        <v>0.25764986750253294</v>
      </c>
      <c r="N35">
        <v>2576.4986750253292</v>
      </c>
      <c r="O35">
        <f t="shared" si="5"/>
        <v>0.25764986750253294</v>
      </c>
      <c r="P35" s="16">
        <f t="shared" si="6"/>
        <v>0</v>
      </c>
      <c r="Q35" s="48">
        <v>6.62</v>
      </c>
      <c r="R35">
        <f t="shared" si="7"/>
        <v>1.705642122866768</v>
      </c>
      <c r="S35" s="48">
        <v>8.3030000000000008</v>
      </c>
      <c r="T35">
        <f t="shared" si="2"/>
        <v>0</v>
      </c>
      <c r="U35">
        <f t="shared" si="3"/>
        <v>1.705642122866768</v>
      </c>
    </row>
    <row r="36" spans="1:21" x14ac:dyDescent="0.3">
      <c r="A36" t="s">
        <v>166</v>
      </c>
      <c r="B36" t="s">
        <v>59</v>
      </c>
      <c r="C36" s="1">
        <v>39418</v>
      </c>
      <c r="D36">
        <v>37</v>
      </c>
      <c r="E36" t="s">
        <v>10</v>
      </c>
      <c r="F36" s="57" t="s">
        <v>36</v>
      </c>
      <c r="G36" s="2">
        <v>80</v>
      </c>
      <c r="H36" s="51">
        <v>30</v>
      </c>
      <c r="I36" s="51">
        <v>30</v>
      </c>
      <c r="J36">
        <f t="shared" si="0"/>
        <v>22.5</v>
      </c>
      <c r="K36" s="47">
        <v>2</v>
      </c>
      <c r="L36" s="14">
        <f t="shared" si="1"/>
        <v>3180.8625617596654</v>
      </c>
      <c r="M36" s="16">
        <f t="shared" si="4"/>
        <v>0.31808625617596653</v>
      </c>
      <c r="N36">
        <v>2544.6900494077327</v>
      </c>
      <c r="O36">
        <f t="shared" si="5"/>
        <v>0.25446900494077329</v>
      </c>
      <c r="P36" s="16">
        <f t="shared" si="6"/>
        <v>6.361725123519324E-2</v>
      </c>
      <c r="Q36" s="48">
        <v>6.62</v>
      </c>
      <c r="R36">
        <f t="shared" si="7"/>
        <v>1.6845848127079193</v>
      </c>
      <c r="S36" s="48">
        <v>8.3030000000000008</v>
      </c>
      <c r="T36">
        <f t="shared" si="2"/>
        <v>0.52821403700580949</v>
      </c>
      <c r="U36">
        <f t="shared" si="3"/>
        <v>1.1563707757021098</v>
      </c>
    </row>
    <row r="37" spans="1:21" x14ac:dyDescent="0.3">
      <c r="A37" t="s">
        <v>166</v>
      </c>
      <c r="B37" t="s">
        <v>59</v>
      </c>
      <c r="C37" s="1">
        <v>39418</v>
      </c>
      <c r="D37">
        <v>37</v>
      </c>
      <c r="E37" t="s">
        <v>10</v>
      </c>
      <c r="F37" s="57" t="s">
        <v>36</v>
      </c>
      <c r="G37" s="2">
        <v>80</v>
      </c>
      <c r="H37" s="51">
        <v>30</v>
      </c>
      <c r="I37" s="51">
        <v>20</v>
      </c>
      <c r="J37">
        <f t="shared" si="0"/>
        <v>20</v>
      </c>
      <c r="K37" s="47">
        <v>2</v>
      </c>
      <c r="L37" s="14">
        <f t="shared" si="1"/>
        <v>2513.2741228718346</v>
      </c>
      <c r="M37" s="16">
        <f t="shared" si="4"/>
        <v>0.25132741228718347</v>
      </c>
      <c r="N37">
        <v>2010.6192982974678</v>
      </c>
      <c r="O37">
        <f t="shared" si="5"/>
        <v>0.20106192982974677</v>
      </c>
      <c r="P37" s="16">
        <f t="shared" si="6"/>
        <v>5.02654824574367E-2</v>
      </c>
      <c r="Q37" s="48">
        <v>6.62</v>
      </c>
      <c r="R37">
        <f t="shared" si="7"/>
        <v>1.3310299754729236</v>
      </c>
      <c r="S37" s="48">
        <v>8.3030000000000008</v>
      </c>
      <c r="T37">
        <f t="shared" si="2"/>
        <v>0.41735430084409697</v>
      </c>
      <c r="U37">
        <f t="shared" si="3"/>
        <v>0.9136756746288266</v>
      </c>
    </row>
    <row r="38" spans="1:21" x14ac:dyDescent="0.3">
      <c r="A38" t="s">
        <v>166</v>
      </c>
      <c r="B38" t="s">
        <v>59</v>
      </c>
      <c r="C38" s="1">
        <v>39418</v>
      </c>
      <c r="D38">
        <v>37</v>
      </c>
      <c r="E38" t="s">
        <v>10</v>
      </c>
      <c r="F38" s="57" t="s">
        <v>36</v>
      </c>
      <c r="G38" s="2">
        <v>100</v>
      </c>
      <c r="H38" s="51">
        <v>30</v>
      </c>
      <c r="I38" s="51">
        <v>16</v>
      </c>
      <c r="J38">
        <f t="shared" si="0"/>
        <v>19</v>
      </c>
      <c r="K38" s="47">
        <v>2</v>
      </c>
      <c r="L38" s="14">
        <f t="shared" si="1"/>
        <v>2268.2298958918304</v>
      </c>
      <c r="M38" s="16">
        <f t="shared" si="4"/>
        <v>0.22682298958918304</v>
      </c>
      <c r="N38">
        <v>2268.2298958918304</v>
      </c>
      <c r="O38">
        <f t="shared" si="5"/>
        <v>0.22682298958918304</v>
      </c>
      <c r="P38" s="16">
        <f t="shared" si="6"/>
        <v>0</v>
      </c>
      <c r="Q38" s="48">
        <v>6.62</v>
      </c>
      <c r="R38">
        <f t="shared" si="7"/>
        <v>1.5015681910803917</v>
      </c>
      <c r="S38" s="48">
        <v>8.3030000000000008</v>
      </c>
      <c r="T38">
        <f t="shared" si="2"/>
        <v>0</v>
      </c>
      <c r="U38">
        <f t="shared" si="3"/>
        <v>1.5015681910803917</v>
      </c>
    </row>
    <row r="39" spans="1:21" x14ac:dyDescent="0.3">
      <c r="A39" t="s">
        <v>166</v>
      </c>
      <c r="B39" t="s">
        <v>59</v>
      </c>
      <c r="C39" s="1">
        <v>39418</v>
      </c>
      <c r="D39">
        <v>37</v>
      </c>
      <c r="E39" t="s">
        <v>10</v>
      </c>
      <c r="F39" s="57" t="s">
        <v>36</v>
      </c>
      <c r="G39" s="2">
        <v>60</v>
      </c>
      <c r="H39" s="51">
        <v>35</v>
      </c>
      <c r="I39" s="51">
        <v>35</v>
      </c>
      <c r="J39">
        <f t="shared" si="0"/>
        <v>26.25</v>
      </c>
      <c r="K39" s="47">
        <v>2</v>
      </c>
      <c r="L39" s="14">
        <f t="shared" si="1"/>
        <v>4329.5073757284335</v>
      </c>
      <c r="M39" s="16">
        <f t="shared" si="4"/>
        <v>0.43295073757284336</v>
      </c>
      <c r="N39">
        <v>2597.7044254370599</v>
      </c>
      <c r="O39">
        <f t="shared" si="5"/>
        <v>0.25977044254370596</v>
      </c>
      <c r="P39" s="16">
        <f t="shared" si="6"/>
        <v>0.1731802950291374</v>
      </c>
      <c r="Q39" s="48">
        <v>6.62</v>
      </c>
      <c r="R39">
        <f t="shared" si="7"/>
        <v>1.7196803296393335</v>
      </c>
      <c r="S39" s="48">
        <v>8.3030000000000008</v>
      </c>
      <c r="T39">
        <f t="shared" si="2"/>
        <v>1.437915989626928</v>
      </c>
      <c r="U39">
        <f t="shared" si="3"/>
        <v>0.28176434001240547</v>
      </c>
    </row>
    <row r="40" spans="1:21" x14ac:dyDescent="0.3">
      <c r="A40" t="s">
        <v>166</v>
      </c>
      <c r="B40" t="s">
        <v>59</v>
      </c>
      <c r="C40" s="1">
        <v>39418</v>
      </c>
      <c r="D40">
        <v>37</v>
      </c>
      <c r="E40" t="s">
        <v>10</v>
      </c>
      <c r="F40" s="57" t="s">
        <v>36</v>
      </c>
      <c r="G40" s="2">
        <v>10</v>
      </c>
      <c r="H40" s="51">
        <v>35</v>
      </c>
      <c r="I40" s="51">
        <v>30</v>
      </c>
      <c r="J40">
        <f t="shared" si="0"/>
        <v>25</v>
      </c>
      <c r="K40" s="47">
        <v>2</v>
      </c>
      <c r="L40" s="14">
        <f t="shared" si="1"/>
        <v>3926.9908169872415</v>
      </c>
      <c r="M40" s="16">
        <f t="shared" si="4"/>
        <v>0.39269908169872414</v>
      </c>
      <c r="N40">
        <v>392.69908169872417</v>
      </c>
      <c r="O40">
        <f t="shared" si="5"/>
        <v>3.9269908169872414E-2</v>
      </c>
      <c r="P40" s="16">
        <f t="shared" si="6"/>
        <v>0.35342917352885173</v>
      </c>
      <c r="Q40" s="48">
        <v>6.62</v>
      </c>
      <c r="R40">
        <f t="shared" si="7"/>
        <v>0.25996679208455536</v>
      </c>
      <c r="S40" s="48">
        <v>8.3030000000000008</v>
      </c>
      <c r="T40">
        <f t="shared" si="2"/>
        <v>2.9345224278100561</v>
      </c>
      <c r="U40">
        <f t="shared" si="3"/>
        <v>-2.6745556357255009</v>
      </c>
    </row>
    <row r="41" spans="1:21" x14ac:dyDescent="0.3">
      <c r="A41" t="s">
        <v>166</v>
      </c>
      <c r="B41" t="s">
        <v>59</v>
      </c>
      <c r="C41" s="1">
        <v>39418</v>
      </c>
      <c r="D41">
        <v>37</v>
      </c>
      <c r="E41" t="s">
        <v>10</v>
      </c>
      <c r="F41" s="57" t="s">
        <v>36</v>
      </c>
      <c r="G41" s="2">
        <v>20</v>
      </c>
      <c r="H41" s="51">
        <v>40</v>
      </c>
      <c r="I41" s="51">
        <v>40</v>
      </c>
      <c r="J41">
        <f t="shared" si="0"/>
        <v>30</v>
      </c>
      <c r="K41" s="47">
        <v>2</v>
      </c>
      <c r="L41" s="14">
        <f t="shared" si="1"/>
        <v>5654.8667764616275</v>
      </c>
      <c r="M41" s="16">
        <f t="shared" si="4"/>
        <v>0.56548667764616278</v>
      </c>
      <c r="N41">
        <v>1130.9733552923256</v>
      </c>
      <c r="O41">
        <f t="shared" si="5"/>
        <v>0.11309733552923255</v>
      </c>
      <c r="P41" s="16">
        <f t="shared" si="6"/>
        <v>0.45238934211693022</v>
      </c>
      <c r="Q41" s="48">
        <v>6.62</v>
      </c>
      <c r="R41">
        <f t="shared" si="7"/>
        <v>0.74870436120351946</v>
      </c>
      <c r="S41" s="48">
        <v>8.3030000000000008</v>
      </c>
      <c r="T41">
        <f t="shared" si="2"/>
        <v>3.7561887075968721</v>
      </c>
      <c r="U41">
        <f t="shared" si="3"/>
        <v>-3.0074843463933525</v>
      </c>
    </row>
    <row r="42" spans="1:21" x14ac:dyDescent="0.3">
      <c r="A42" t="s">
        <v>166</v>
      </c>
      <c r="B42" t="s">
        <v>59</v>
      </c>
      <c r="C42" s="1">
        <v>39418</v>
      </c>
      <c r="D42">
        <v>37</v>
      </c>
      <c r="E42" t="s">
        <v>10</v>
      </c>
      <c r="F42" s="57" t="s">
        <v>36</v>
      </c>
      <c r="G42" s="2">
        <v>40</v>
      </c>
      <c r="H42" s="51">
        <v>40</v>
      </c>
      <c r="I42" s="51">
        <v>30</v>
      </c>
      <c r="J42">
        <f t="shared" si="0"/>
        <v>27.5</v>
      </c>
      <c r="K42" s="47">
        <v>2</v>
      </c>
      <c r="L42" s="14">
        <f t="shared" si="1"/>
        <v>4751.6588885545625</v>
      </c>
      <c r="M42" s="16">
        <f t="shared" si="4"/>
        <v>0.47516588885545624</v>
      </c>
      <c r="N42">
        <v>1900.6635554218251</v>
      </c>
      <c r="O42">
        <f t="shared" si="5"/>
        <v>0.19006635554218251</v>
      </c>
      <c r="P42" s="16">
        <f t="shared" si="6"/>
        <v>0.28509953331327376</v>
      </c>
      <c r="Q42" s="48">
        <v>6.62</v>
      </c>
      <c r="R42">
        <f t="shared" si="7"/>
        <v>1.2582392736892483</v>
      </c>
      <c r="S42" s="48">
        <v>8.3030000000000008</v>
      </c>
      <c r="T42">
        <f t="shared" si="2"/>
        <v>2.3671814251001124</v>
      </c>
      <c r="U42">
        <f t="shared" si="3"/>
        <v>-1.1089421514108642</v>
      </c>
    </row>
    <row r="43" spans="1:21" x14ac:dyDescent="0.3">
      <c r="A43" t="s">
        <v>166</v>
      </c>
      <c r="B43" t="s">
        <v>59</v>
      </c>
      <c r="C43" s="1">
        <v>39418</v>
      </c>
      <c r="D43">
        <v>37</v>
      </c>
      <c r="E43" t="s">
        <v>10</v>
      </c>
      <c r="F43" s="57" t="s">
        <v>36</v>
      </c>
      <c r="G43" s="2">
        <v>10</v>
      </c>
      <c r="H43" s="51">
        <v>40</v>
      </c>
      <c r="I43" s="51">
        <v>40</v>
      </c>
      <c r="J43">
        <f t="shared" si="0"/>
        <v>30</v>
      </c>
      <c r="K43" s="47">
        <v>2</v>
      </c>
      <c r="L43" s="14">
        <f t="shared" si="1"/>
        <v>5654.8667764616275</v>
      </c>
      <c r="M43" s="16">
        <f t="shared" si="4"/>
        <v>0.56548667764616278</v>
      </c>
      <c r="N43">
        <v>565.48667764616278</v>
      </c>
      <c r="O43">
        <f t="shared" si="5"/>
        <v>5.6548667764616277E-2</v>
      </c>
      <c r="P43" s="16">
        <f t="shared" si="6"/>
        <v>0.50893800988154647</v>
      </c>
      <c r="Q43" s="48">
        <v>6.62</v>
      </c>
      <c r="R43">
        <f t="shared" si="7"/>
        <v>0.37435218060175973</v>
      </c>
      <c r="S43" s="48">
        <v>8.3030000000000008</v>
      </c>
      <c r="T43">
        <f t="shared" si="2"/>
        <v>4.2257122960464804</v>
      </c>
      <c r="U43">
        <f t="shared" si="3"/>
        <v>-3.8513601154447206</v>
      </c>
    </row>
    <row r="44" spans="1:21" x14ac:dyDescent="0.3">
      <c r="A44" t="s">
        <v>166</v>
      </c>
      <c r="B44" t="s">
        <v>59</v>
      </c>
      <c r="C44" s="1">
        <v>39418</v>
      </c>
      <c r="D44">
        <v>37</v>
      </c>
      <c r="E44" t="s">
        <v>10</v>
      </c>
      <c r="F44" s="57" t="s">
        <v>31</v>
      </c>
      <c r="G44" s="2">
        <v>100</v>
      </c>
      <c r="H44" s="51">
        <v>5</v>
      </c>
      <c r="I44" s="51">
        <v>12</v>
      </c>
      <c r="J44">
        <f t="shared" si="0"/>
        <v>5.5</v>
      </c>
      <c r="K44" s="47">
        <v>3</v>
      </c>
      <c r="L44" s="14">
        <f t="shared" si="1"/>
        <v>285.09953331327375</v>
      </c>
      <c r="M44" s="16">
        <f t="shared" si="4"/>
        <v>2.8509953331327376E-2</v>
      </c>
      <c r="N44">
        <v>285.09953331327375</v>
      </c>
      <c r="O44">
        <f t="shared" si="5"/>
        <v>2.8509953331327376E-2</v>
      </c>
      <c r="P44" s="16">
        <f t="shared" si="6"/>
        <v>0</v>
      </c>
      <c r="Q44" s="48">
        <v>13.7</v>
      </c>
      <c r="R44">
        <f t="shared" si="7"/>
        <v>0.39058636063918506</v>
      </c>
      <c r="S44" s="48">
        <v>7.907</v>
      </c>
      <c r="T44">
        <f t="shared" si="2"/>
        <v>0</v>
      </c>
      <c r="U44">
        <f t="shared" si="3"/>
        <v>0.39058636063918506</v>
      </c>
    </row>
    <row r="45" spans="1:21" x14ac:dyDescent="0.3">
      <c r="A45" t="s">
        <v>166</v>
      </c>
      <c r="B45" t="s">
        <v>59</v>
      </c>
      <c r="C45" s="1">
        <v>39418</v>
      </c>
      <c r="D45">
        <v>37</v>
      </c>
      <c r="E45" t="s">
        <v>10</v>
      </c>
      <c r="F45" s="57" t="s">
        <v>31</v>
      </c>
      <c r="G45" s="2">
        <v>40</v>
      </c>
      <c r="H45" s="51">
        <v>10</v>
      </c>
      <c r="I45" s="51">
        <v>10</v>
      </c>
      <c r="J45">
        <f t="shared" si="0"/>
        <v>7.5</v>
      </c>
      <c r="K45" s="47">
        <v>3</v>
      </c>
      <c r="L45" s="14">
        <f t="shared" si="1"/>
        <v>530.14376029327764</v>
      </c>
      <c r="M45" s="16">
        <f t="shared" si="4"/>
        <v>5.3014376029327764E-2</v>
      </c>
      <c r="N45">
        <v>212.05750411731105</v>
      </c>
      <c r="O45">
        <f t="shared" si="5"/>
        <v>2.1205750411731106E-2</v>
      </c>
      <c r="P45" s="16">
        <f t="shared" si="6"/>
        <v>3.1808625617596661E-2</v>
      </c>
      <c r="Q45" s="48">
        <v>13.7</v>
      </c>
      <c r="R45">
        <f t="shared" si="7"/>
        <v>0.29051878064071612</v>
      </c>
      <c r="S45" s="48">
        <v>7.907</v>
      </c>
      <c r="T45">
        <f t="shared" si="2"/>
        <v>0.25151080275833682</v>
      </c>
      <c r="U45">
        <f t="shared" si="3"/>
        <v>3.9007977882379308E-2</v>
      </c>
    </row>
    <row r="46" spans="1:21" x14ac:dyDescent="0.3">
      <c r="A46" t="s">
        <v>166</v>
      </c>
      <c r="B46" t="s">
        <v>59</v>
      </c>
      <c r="C46" s="1">
        <v>39418</v>
      </c>
      <c r="D46">
        <v>37</v>
      </c>
      <c r="E46" t="s">
        <v>10</v>
      </c>
      <c r="F46" s="57" t="s">
        <v>31</v>
      </c>
      <c r="G46" s="2">
        <v>40</v>
      </c>
      <c r="H46" s="51">
        <v>10</v>
      </c>
      <c r="I46" s="51">
        <v>15</v>
      </c>
      <c r="J46">
        <f t="shared" si="0"/>
        <v>8.75</v>
      </c>
      <c r="K46" s="47">
        <v>3</v>
      </c>
      <c r="L46" s="14">
        <f t="shared" si="1"/>
        <v>721.58456262140555</v>
      </c>
      <c r="M46" s="16">
        <f t="shared" si="4"/>
        <v>7.2158456262140555E-2</v>
      </c>
      <c r="N46">
        <v>288.63382504856224</v>
      </c>
      <c r="O46">
        <f t="shared" si="5"/>
        <v>2.8863382504856223E-2</v>
      </c>
      <c r="P46" s="16">
        <f t="shared" si="6"/>
        <v>4.3295073757284336E-2</v>
      </c>
      <c r="Q46" s="48">
        <v>13.7</v>
      </c>
      <c r="R46">
        <f t="shared" si="7"/>
        <v>0.39542834031653024</v>
      </c>
      <c r="S46" s="48">
        <v>7.907</v>
      </c>
      <c r="T46">
        <f t="shared" si="2"/>
        <v>0.34233414819884722</v>
      </c>
      <c r="U46">
        <f t="shared" si="3"/>
        <v>5.3094192117683014E-2</v>
      </c>
    </row>
    <row r="47" spans="1:21" x14ac:dyDescent="0.3">
      <c r="A47" t="s">
        <v>166</v>
      </c>
      <c r="B47" t="s">
        <v>59</v>
      </c>
      <c r="C47" s="1">
        <v>39418</v>
      </c>
      <c r="D47">
        <v>37</v>
      </c>
      <c r="E47" t="s">
        <v>10</v>
      </c>
      <c r="F47" s="57" t="s">
        <v>31</v>
      </c>
      <c r="G47" s="2">
        <v>100</v>
      </c>
      <c r="H47" s="51">
        <v>12</v>
      </c>
      <c r="I47" s="51">
        <v>4</v>
      </c>
      <c r="J47">
        <f t="shared" si="0"/>
        <v>7</v>
      </c>
      <c r="K47" s="47">
        <v>3</v>
      </c>
      <c r="L47" s="14">
        <f t="shared" si="1"/>
        <v>461.81412007769961</v>
      </c>
      <c r="M47" s="16">
        <f t="shared" si="4"/>
        <v>4.6181412007769963E-2</v>
      </c>
      <c r="N47">
        <v>461.81412007769961</v>
      </c>
      <c r="O47">
        <f t="shared" si="5"/>
        <v>4.6181412007769963E-2</v>
      </c>
      <c r="P47" s="16">
        <f t="shared" si="6"/>
        <v>0</v>
      </c>
      <c r="Q47" s="48">
        <v>13.7</v>
      </c>
      <c r="R47">
        <f t="shared" si="7"/>
        <v>0.63268534450644842</v>
      </c>
      <c r="S47" s="48">
        <v>7.907</v>
      </c>
      <c r="T47">
        <f t="shared" si="2"/>
        <v>0</v>
      </c>
      <c r="U47">
        <f t="shared" si="3"/>
        <v>0.63268534450644842</v>
      </c>
    </row>
    <row r="48" spans="1:21" x14ac:dyDescent="0.3">
      <c r="A48" t="s">
        <v>166</v>
      </c>
      <c r="B48" t="s">
        <v>59</v>
      </c>
      <c r="C48" s="1">
        <v>39418</v>
      </c>
      <c r="D48">
        <v>37</v>
      </c>
      <c r="E48" t="s">
        <v>10</v>
      </c>
      <c r="F48" s="57" t="s">
        <v>31</v>
      </c>
      <c r="G48" s="2">
        <v>70</v>
      </c>
      <c r="H48" s="51">
        <v>12</v>
      </c>
      <c r="I48" s="51">
        <v>15</v>
      </c>
      <c r="J48">
        <f t="shared" si="0"/>
        <v>9.75</v>
      </c>
      <c r="K48" s="47">
        <v>3</v>
      </c>
      <c r="L48" s="14">
        <f t="shared" si="1"/>
        <v>895.9429548956391</v>
      </c>
      <c r="M48" s="16">
        <f t="shared" si="4"/>
        <v>8.9594295489563908E-2</v>
      </c>
      <c r="N48">
        <v>627.1600684269473</v>
      </c>
      <c r="O48">
        <f t="shared" si="5"/>
        <v>6.2716006842694724E-2</v>
      </c>
      <c r="P48" s="16">
        <f t="shared" si="6"/>
        <v>2.6878288646869183E-2</v>
      </c>
      <c r="Q48" s="48">
        <v>13.7</v>
      </c>
      <c r="R48">
        <f t="shared" si="7"/>
        <v>0.85920929374491772</v>
      </c>
      <c r="S48" s="48">
        <v>7.907</v>
      </c>
      <c r="T48">
        <f t="shared" si="2"/>
        <v>0.21252662833079464</v>
      </c>
      <c r="U48">
        <f t="shared" si="3"/>
        <v>0.64668266541412311</v>
      </c>
    </row>
    <row r="49" spans="1:21" x14ac:dyDescent="0.3">
      <c r="A49" t="s">
        <v>166</v>
      </c>
      <c r="B49" t="s">
        <v>59</v>
      </c>
      <c r="C49" s="1">
        <v>39418</v>
      </c>
      <c r="D49">
        <v>37</v>
      </c>
      <c r="E49" t="s">
        <v>10</v>
      </c>
      <c r="F49" s="57" t="s">
        <v>42</v>
      </c>
      <c r="G49" s="2">
        <v>90</v>
      </c>
      <c r="H49" s="51">
        <v>10</v>
      </c>
      <c r="I49" s="51">
        <v>47</v>
      </c>
      <c r="J49">
        <f t="shared" si="0"/>
        <v>16.75</v>
      </c>
      <c r="K49" s="47">
        <v>2</v>
      </c>
      <c r="L49" s="14">
        <f t="shared" si="1"/>
        <v>1762.8261777455727</v>
      </c>
      <c r="M49" s="16">
        <f t="shared" si="4"/>
        <v>0.17628261777455728</v>
      </c>
      <c r="N49">
        <v>1586.5435599710156</v>
      </c>
      <c r="O49">
        <f t="shared" si="5"/>
        <v>0.15865435599710156</v>
      </c>
      <c r="P49" s="16">
        <f t="shared" si="6"/>
        <v>1.7628261777455717E-2</v>
      </c>
      <c r="Q49">
        <v>11.49</v>
      </c>
      <c r="R49">
        <f t="shared" si="7"/>
        <v>1.8229385504066971</v>
      </c>
      <c r="S49" s="48">
        <v>8.1999999999999993</v>
      </c>
      <c r="T49">
        <f t="shared" si="2"/>
        <v>0.14455174657513686</v>
      </c>
      <c r="U49">
        <f t="shared" si="3"/>
        <v>1.6783868038315601</v>
      </c>
    </row>
    <row r="50" spans="1:21" x14ac:dyDescent="0.3">
      <c r="A50" t="s">
        <v>166</v>
      </c>
      <c r="B50" t="s">
        <v>59</v>
      </c>
      <c r="C50" s="1">
        <v>39418</v>
      </c>
      <c r="D50">
        <v>37</v>
      </c>
      <c r="E50" t="s">
        <v>10</v>
      </c>
      <c r="F50" s="57" t="s">
        <v>42</v>
      </c>
      <c r="G50" s="2">
        <v>100</v>
      </c>
      <c r="H50" s="51">
        <v>15</v>
      </c>
      <c r="I50" s="51">
        <v>25</v>
      </c>
      <c r="J50">
        <f t="shared" si="0"/>
        <v>13.75</v>
      </c>
      <c r="K50" s="47">
        <v>2</v>
      </c>
      <c r="L50" s="14">
        <f t="shared" si="1"/>
        <v>1187.9147221386406</v>
      </c>
      <c r="M50" s="16">
        <f t="shared" si="4"/>
        <v>0.11879147221386406</v>
      </c>
      <c r="N50">
        <v>1187.9147221386406</v>
      </c>
      <c r="O50">
        <f t="shared" si="5"/>
        <v>0.11879147221386406</v>
      </c>
      <c r="P50" s="16">
        <f t="shared" si="6"/>
        <v>0</v>
      </c>
      <c r="Q50">
        <v>11.49</v>
      </c>
      <c r="R50">
        <f t="shared" si="7"/>
        <v>1.3649140157372981</v>
      </c>
      <c r="S50" s="48">
        <v>8.1999999999999993</v>
      </c>
      <c r="T50">
        <f t="shared" si="2"/>
        <v>0</v>
      </c>
      <c r="U50">
        <f t="shared" si="3"/>
        <v>1.3649140157372981</v>
      </c>
    </row>
    <row r="51" spans="1:21" x14ac:dyDescent="0.3">
      <c r="A51" t="s">
        <v>166</v>
      </c>
      <c r="B51" t="s">
        <v>59</v>
      </c>
      <c r="C51" s="1">
        <v>39418</v>
      </c>
      <c r="D51">
        <v>37</v>
      </c>
      <c r="E51" t="s">
        <v>10</v>
      </c>
      <c r="F51" s="57" t="s">
        <v>42</v>
      </c>
      <c r="G51" s="2">
        <v>20</v>
      </c>
      <c r="H51" s="51">
        <v>20</v>
      </c>
      <c r="I51" s="51">
        <v>19</v>
      </c>
      <c r="J51">
        <f t="shared" si="0"/>
        <v>14.75</v>
      </c>
      <c r="K51" s="47">
        <v>2</v>
      </c>
      <c r="L51" s="14">
        <f t="shared" si="1"/>
        <v>1366.9855033932588</v>
      </c>
      <c r="M51" s="16">
        <f t="shared" si="4"/>
        <v>0.13669855033932587</v>
      </c>
      <c r="N51">
        <v>273.39710067865178</v>
      </c>
      <c r="O51">
        <f t="shared" si="5"/>
        <v>2.7339710067865178E-2</v>
      </c>
      <c r="P51" s="16">
        <f t="shared" si="6"/>
        <v>0.1093588402714607</v>
      </c>
      <c r="Q51">
        <v>11.49</v>
      </c>
      <c r="R51">
        <f t="shared" si="7"/>
        <v>0.31413326867977093</v>
      </c>
      <c r="S51" s="48">
        <v>8.1999999999999993</v>
      </c>
      <c r="T51">
        <f t="shared" si="2"/>
        <v>0.89674249022597763</v>
      </c>
      <c r="U51">
        <f t="shared" si="3"/>
        <v>-0.58260922154620665</v>
      </c>
    </row>
    <row r="52" spans="1:21" x14ac:dyDescent="0.3">
      <c r="A52" t="s">
        <v>166</v>
      </c>
      <c r="B52" t="s">
        <v>59</v>
      </c>
      <c r="C52" s="1">
        <v>39418</v>
      </c>
      <c r="D52">
        <v>37</v>
      </c>
      <c r="E52" t="s">
        <v>10</v>
      </c>
      <c r="F52" s="57" t="s">
        <v>42</v>
      </c>
      <c r="G52" s="2">
        <v>40</v>
      </c>
      <c r="H52" s="51">
        <v>20</v>
      </c>
      <c r="I52" s="51">
        <v>25</v>
      </c>
      <c r="J52">
        <f t="shared" si="0"/>
        <v>16.25</v>
      </c>
      <c r="K52" s="47">
        <v>2</v>
      </c>
      <c r="L52" s="14">
        <f t="shared" si="1"/>
        <v>1659.1536201771096</v>
      </c>
      <c r="M52" s="16">
        <f t="shared" si="4"/>
        <v>0.16591536201771095</v>
      </c>
      <c r="N52">
        <v>663.6614480708439</v>
      </c>
      <c r="O52">
        <f t="shared" si="5"/>
        <v>6.6366144807084387E-2</v>
      </c>
      <c r="P52" s="16">
        <f t="shared" si="6"/>
        <v>9.9549217210626567E-2</v>
      </c>
      <c r="Q52">
        <v>11.49</v>
      </c>
      <c r="R52">
        <f t="shared" si="7"/>
        <v>0.76254700383339957</v>
      </c>
      <c r="S52" s="48">
        <v>8.1999999999999993</v>
      </c>
      <c r="T52">
        <f t="shared" si="2"/>
        <v>0.81630358112713775</v>
      </c>
      <c r="U52">
        <f t="shared" si="3"/>
        <v>-5.3756577293738173E-2</v>
      </c>
    </row>
    <row r="53" spans="1:21" x14ac:dyDescent="0.3">
      <c r="A53" t="s">
        <v>166</v>
      </c>
      <c r="B53" t="s">
        <v>59</v>
      </c>
      <c r="C53" s="1">
        <v>39418</v>
      </c>
      <c r="D53">
        <v>37</v>
      </c>
      <c r="E53" t="s">
        <v>10</v>
      </c>
      <c r="F53" s="57" t="s">
        <v>42</v>
      </c>
      <c r="G53" s="2">
        <v>10</v>
      </c>
      <c r="H53" s="51">
        <v>24</v>
      </c>
      <c r="I53" s="51">
        <v>25</v>
      </c>
      <c r="J53">
        <f t="shared" si="0"/>
        <v>18.25</v>
      </c>
      <c r="K53" s="47">
        <v>2</v>
      </c>
      <c r="L53" s="14">
        <f t="shared" si="1"/>
        <v>2092.6934063725012</v>
      </c>
      <c r="M53" s="16">
        <f t="shared" si="4"/>
        <v>0.20926934063725011</v>
      </c>
      <c r="N53">
        <v>209.26934063725014</v>
      </c>
      <c r="O53">
        <f t="shared" si="5"/>
        <v>2.0926934063725013E-2</v>
      </c>
      <c r="P53" s="16">
        <f t="shared" si="6"/>
        <v>0.18834240657352511</v>
      </c>
      <c r="Q53">
        <v>11.49</v>
      </c>
      <c r="R53">
        <f t="shared" si="7"/>
        <v>0.24045047239220041</v>
      </c>
      <c r="S53" s="48">
        <v>8.1999999999999993</v>
      </c>
      <c r="T53">
        <f t="shared" si="2"/>
        <v>1.5444077339029056</v>
      </c>
      <c r="U53">
        <f t="shared" si="3"/>
        <v>-1.3039572615107051</v>
      </c>
    </row>
    <row r="54" spans="1:21" x14ac:dyDescent="0.3">
      <c r="A54" t="s">
        <v>166</v>
      </c>
      <c r="B54" t="s">
        <v>59</v>
      </c>
      <c r="C54" s="1">
        <v>39418</v>
      </c>
      <c r="D54">
        <v>37</v>
      </c>
      <c r="E54" t="s">
        <v>10</v>
      </c>
      <c r="F54" s="57" t="s">
        <v>42</v>
      </c>
      <c r="G54" s="2">
        <v>10</v>
      </c>
      <c r="H54" s="51">
        <v>30</v>
      </c>
      <c r="I54" s="51">
        <v>20</v>
      </c>
      <c r="J54">
        <f t="shared" si="0"/>
        <v>20</v>
      </c>
      <c r="K54" s="47">
        <v>2</v>
      </c>
      <c r="L54" s="14">
        <f t="shared" si="1"/>
        <v>2513.2741228718346</v>
      </c>
      <c r="M54" s="16">
        <f t="shared" si="4"/>
        <v>0.25132741228718347</v>
      </c>
      <c r="N54">
        <v>251.32741228718348</v>
      </c>
      <c r="O54">
        <f t="shared" si="5"/>
        <v>2.5132741228718346E-2</v>
      </c>
      <c r="P54" s="16">
        <f t="shared" si="6"/>
        <v>0.22619467105846514</v>
      </c>
      <c r="Q54">
        <v>11.49</v>
      </c>
      <c r="R54">
        <f t="shared" si="7"/>
        <v>0.2887751967179738</v>
      </c>
      <c r="S54" s="48">
        <v>8.1999999999999993</v>
      </c>
      <c r="T54">
        <f t="shared" si="2"/>
        <v>1.8547963026794139</v>
      </c>
      <c r="U54">
        <f t="shared" si="3"/>
        <v>-1.5660211059614402</v>
      </c>
    </row>
    <row r="55" spans="1:21" x14ac:dyDescent="0.3">
      <c r="A55" t="s">
        <v>166</v>
      </c>
      <c r="B55" t="s">
        <v>59</v>
      </c>
      <c r="C55" s="1">
        <v>39418</v>
      </c>
      <c r="D55">
        <v>37</v>
      </c>
      <c r="E55" t="s">
        <v>10</v>
      </c>
      <c r="F55" s="57" t="s">
        <v>42</v>
      </c>
      <c r="G55" s="2">
        <v>60</v>
      </c>
      <c r="H55" s="51">
        <v>45</v>
      </c>
      <c r="I55" s="51">
        <v>30</v>
      </c>
      <c r="J55">
        <f t="shared" si="0"/>
        <v>30</v>
      </c>
      <c r="K55" s="47">
        <v>2</v>
      </c>
      <c r="L55" s="14">
        <f t="shared" si="1"/>
        <v>5654.8667764616275</v>
      </c>
      <c r="M55" s="16">
        <f t="shared" si="4"/>
        <v>0.56548667764616278</v>
      </c>
      <c r="N55">
        <v>3392.9200658769764</v>
      </c>
      <c r="O55">
        <f t="shared" si="5"/>
        <v>0.33929200658769765</v>
      </c>
      <c r="P55" s="16">
        <f t="shared" si="6"/>
        <v>0.22619467105846514</v>
      </c>
      <c r="Q55">
        <v>11.49</v>
      </c>
      <c r="R55">
        <f t="shared" si="7"/>
        <v>3.8984651556926462</v>
      </c>
      <c r="S55" s="48">
        <v>8.1999999999999993</v>
      </c>
      <c r="T55">
        <f t="shared" si="2"/>
        <v>1.8547963026794139</v>
      </c>
      <c r="U55">
        <f t="shared" si="3"/>
        <v>2.0436688530132323</v>
      </c>
    </row>
    <row r="56" spans="1:21" x14ac:dyDescent="0.3">
      <c r="A56" t="s">
        <v>166</v>
      </c>
      <c r="B56" t="s">
        <v>59</v>
      </c>
      <c r="C56" s="1">
        <v>39418</v>
      </c>
      <c r="D56">
        <v>37</v>
      </c>
      <c r="E56" t="s">
        <v>10</v>
      </c>
      <c r="F56" s="57" t="s">
        <v>42</v>
      </c>
      <c r="G56" s="2">
        <v>50</v>
      </c>
      <c r="H56" s="51">
        <v>50</v>
      </c>
      <c r="I56" s="51">
        <v>40</v>
      </c>
      <c r="J56">
        <f t="shared" si="0"/>
        <v>35</v>
      </c>
      <c r="K56" s="47">
        <v>2</v>
      </c>
      <c r="L56" s="14">
        <f t="shared" si="1"/>
        <v>7696.9020012949932</v>
      </c>
      <c r="M56" s="16">
        <f t="shared" si="4"/>
        <v>0.76969020012949929</v>
      </c>
      <c r="N56">
        <v>3848.4510006474966</v>
      </c>
      <c r="O56">
        <f t="shared" si="5"/>
        <v>0.38484510006474965</v>
      </c>
      <c r="P56" s="16">
        <f t="shared" si="6"/>
        <v>0.38484510006474965</v>
      </c>
      <c r="Q56">
        <v>11.49</v>
      </c>
      <c r="R56">
        <f t="shared" si="7"/>
        <v>4.4218701997439736</v>
      </c>
      <c r="S56" s="48">
        <v>8.1999999999999993</v>
      </c>
      <c r="T56">
        <f t="shared" si="2"/>
        <v>3.1557298205309467</v>
      </c>
      <c r="U56">
        <f t="shared" si="3"/>
        <v>1.2661403792130268</v>
      </c>
    </row>
    <row r="57" spans="1:21" x14ac:dyDescent="0.3">
      <c r="A57" t="s">
        <v>166</v>
      </c>
      <c r="B57" t="s">
        <v>59</v>
      </c>
      <c r="C57" s="1">
        <v>39418</v>
      </c>
      <c r="D57">
        <v>37</v>
      </c>
      <c r="E57" t="s">
        <v>10</v>
      </c>
      <c r="F57" s="57" t="s">
        <v>42</v>
      </c>
      <c r="G57" s="2">
        <v>10</v>
      </c>
      <c r="H57" s="51">
        <v>60</v>
      </c>
      <c r="I57" s="51">
        <v>50</v>
      </c>
      <c r="J57">
        <f t="shared" si="0"/>
        <v>42.5</v>
      </c>
      <c r="K57" s="47">
        <v>2</v>
      </c>
      <c r="L57" s="14">
        <f t="shared" si="1"/>
        <v>11349.003461093127</v>
      </c>
      <c r="M57" s="16">
        <f t="shared" si="4"/>
        <v>1.1349003461093128</v>
      </c>
      <c r="N57">
        <v>1134.9003461093127</v>
      </c>
      <c r="O57">
        <f t="shared" si="5"/>
        <v>0.11349003461093128</v>
      </c>
      <c r="P57" s="16">
        <f t="shared" si="6"/>
        <v>1.0214103114983815</v>
      </c>
      <c r="Q57">
        <v>11.49</v>
      </c>
      <c r="R57">
        <f t="shared" si="7"/>
        <v>1.3040004976796005</v>
      </c>
      <c r="S57" s="48">
        <v>8.1999999999999993</v>
      </c>
      <c r="T57">
        <f t="shared" si="2"/>
        <v>8.3755645542867274</v>
      </c>
      <c r="U57">
        <f t="shared" si="3"/>
        <v>-7.0715640566071265</v>
      </c>
    </row>
    <row r="58" spans="1:21" x14ac:dyDescent="0.3">
      <c r="A58" t="s">
        <v>166</v>
      </c>
      <c r="B58" t="s">
        <v>59</v>
      </c>
      <c r="C58" s="1">
        <v>39418</v>
      </c>
      <c r="D58">
        <v>37</v>
      </c>
      <c r="E58" t="s">
        <v>10</v>
      </c>
      <c r="F58" s="57" t="s">
        <v>43</v>
      </c>
      <c r="G58" s="2">
        <v>100</v>
      </c>
      <c r="H58" s="51">
        <v>10</v>
      </c>
      <c r="I58" s="51">
        <v>10</v>
      </c>
      <c r="J58">
        <f t="shared" si="0"/>
        <v>7.5</v>
      </c>
      <c r="K58" s="47">
        <v>2</v>
      </c>
      <c r="L58" s="14">
        <f t="shared" si="1"/>
        <v>353.42917352885172</v>
      </c>
      <c r="M58" s="16">
        <f t="shared" si="4"/>
        <v>3.5342917352885174E-2</v>
      </c>
      <c r="N58">
        <v>353.42917352885172</v>
      </c>
      <c r="O58">
        <f t="shared" si="5"/>
        <v>3.5342917352885174E-2</v>
      </c>
      <c r="P58" s="16">
        <f t="shared" si="6"/>
        <v>0</v>
      </c>
      <c r="Q58">
        <v>9.1999999999999993</v>
      </c>
      <c r="R58">
        <f t="shared" si="7"/>
        <v>0.32515483964654357</v>
      </c>
      <c r="S58" s="48">
        <v>8.1999999999999993</v>
      </c>
      <c r="T58">
        <f t="shared" si="2"/>
        <v>0</v>
      </c>
      <c r="U58">
        <f t="shared" si="3"/>
        <v>0.32515483964654357</v>
      </c>
    </row>
    <row r="59" spans="1:21" x14ac:dyDescent="0.3">
      <c r="A59" t="s">
        <v>166</v>
      </c>
      <c r="B59" t="s">
        <v>59</v>
      </c>
      <c r="C59" s="1">
        <v>39418</v>
      </c>
      <c r="D59">
        <v>37</v>
      </c>
      <c r="E59" t="s">
        <v>10</v>
      </c>
      <c r="F59" s="57" t="s">
        <v>43</v>
      </c>
      <c r="G59" s="2">
        <v>100</v>
      </c>
      <c r="H59" s="51">
        <v>15</v>
      </c>
      <c r="I59" s="51">
        <v>19</v>
      </c>
      <c r="J59">
        <f t="shared" si="0"/>
        <v>12.25</v>
      </c>
      <c r="K59" s="47">
        <v>2</v>
      </c>
      <c r="L59" s="14">
        <f t="shared" si="1"/>
        <v>942.87049515863669</v>
      </c>
      <c r="M59" s="16">
        <f t="shared" si="4"/>
        <v>9.4287049515863669E-2</v>
      </c>
      <c r="N59">
        <v>942.87049515863669</v>
      </c>
      <c r="O59">
        <f t="shared" si="5"/>
        <v>9.4287049515863669E-2</v>
      </c>
      <c r="P59" s="16">
        <f t="shared" si="6"/>
        <v>0</v>
      </c>
      <c r="Q59">
        <v>9.1999999999999993</v>
      </c>
      <c r="R59">
        <f t="shared" si="7"/>
        <v>0.86744085554594563</v>
      </c>
      <c r="S59" s="48">
        <v>8.1999999999999993</v>
      </c>
      <c r="T59">
        <f t="shared" si="2"/>
        <v>0</v>
      </c>
      <c r="U59">
        <f t="shared" si="3"/>
        <v>0.86744085554594563</v>
      </c>
    </row>
    <row r="60" spans="1:21" x14ac:dyDescent="0.3">
      <c r="A60" t="s">
        <v>166</v>
      </c>
      <c r="B60" t="s">
        <v>59</v>
      </c>
      <c r="C60" s="1">
        <v>39418</v>
      </c>
      <c r="D60">
        <v>37</v>
      </c>
      <c r="E60" t="s">
        <v>10</v>
      </c>
      <c r="F60" s="57" t="s">
        <v>43</v>
      </c>
      <c r="G60" s="2">
        <v>90</v>
      </c>
      <c r="H60" s="51">
        <v>19</v>
      </c>
      <c r="I60" s="51">
        <v>15</v>
      </c>
      <c r="J60">
        <f t="shared" si="0"/>
        <v>13.25</v>
      </c>
      <c r="K60" s="47">
        <v>2</v>
      </c>
      <c r="L60" s="14">
        <f t="shared" si="1"/>
        <v>1103.0917204917162</v>
      </c>
      <c r="M60" s="16">
        <f t="shared" si="4"/>
        <v>0.11030917204917162</v>
      </c>
      <c r="N60">
        <v>992.78254844254457</v>
      </c>
      <c r="O60">
        <f t="shared" si="5"/>
        <v>9.9278254844254454E-2</v>
      </c>
      <c r="P60" s="16">
        <f t="shared" si="6"/>
        <v>1.1030917204917168E-2</v>
      </c>
      <c r="Q60">
        <v>9.1999999999999993</v>
      </c>
      <c r="R60">
        <f t="shared" si="7"/>
        <v>0.91335994456714087</v>
      </c>
      <c r="S60" s="48">
        <v>8.1999999999999993</v>
      </c>
      <c r="T60">
        <f t="shared" si="2"/>
        <v>9.0453521080320773E-2</v>
      </c>
      <c r="U60">
        <f t="shared" si="3"/>
        <v>0.82290642348682008</v>
      </c>
    </row>
    <row r="61" spans="1:21" x14ac:dyDescent="0.3">
      <c r="A61" t="s">
        <v>166</v>
      </c>
      <c r="B61" t="s">
        <v>59</v>
      </c>
      <c r="C61" s="1">
        <v>39418</v>
      </c>
      <c r="D61">
        <v>37</v>
      </c>
      <c r="E61" t="s">
        <v>10</v>
      </c>
      <c r="F61" s="57" t="s">
        <v>43</v>
      </c>
      <c r="G61" s="2">
        <v>100</v>
      </c>
      <c r="H61" s="51">
        <v>20</v>
      </c>
      <c r="I61" s="51">
        <v>30</v>
      </c>
      <c r="J61">
        <f t="shared" si="0"/>
        <v>17.5</v>
      </c>
      <c r="K61" s="47">
        <v>2</v>
      </c>
      <c r="L61" s="14">
        <f t="shared" si="1"/>
        <v>1924.2255003237483</v>
      </c>
      <c r="M61" s="16">
        <f t="shared" si="4"/>
        <v>0.19242255003237482</v>
      </c>
      <c r="N61">
        <v>1924.2255003237483</v>
      </c>
      <c r="O61">
        <f t="shared" si="5"/>
        <v>0.19242255003237482</v>
      </c>
      <c r="P61" s="16">
        <f t="shared" si="6"/>
        <v>0</v>
      </c>
      <c r="Q61">
        <v>9.1999999999999993</v>
      </c>
      <c r="R61">
        <f t="shared" si="7"/>
        <v>1.7702874602978482</v>
      </c>
      <c r="S61" s="48">
        <v>8.1999999999999993</v>
      </c>
      <c r="T61">
        <f t="shared" si="2"/>
        <v>0</v>
      </c>
      <c r="U61">
        <f t="shared" si="3"/>
        <v>1.7702874602978482</v>
      </c>
    </row>
    <row r="62" spans="1:21" x14ac:dyDescent="0.3">
      <c r="A62" t="s">
        <v>166</v>
      </c>
      <c r="B62" t="s">
        <v>59</v>
      </c>
      <c r="C62" s="1">
        <v>39418</v>
      </c>
      <c r="D62">
        <v>37</v>
      </c>
      <c r="E62" t="s">
        <v>10</v>
      </c>
      <c r="F62" s="57" t="s">
        <v>35</v>
      </c>
      <c r="G62" s="2">
        <v>100</v>
      </c>
      <c r="H62" s="51">
        <v>1</v>
      </c>
      <c r="I62" s="51">
        <v>14</v>
      </c>
      <c r="J62">
        <f t="shared" si="0"/>
        <v>4</v>
      </c>
      <c r="K62" s="47">
        <v>1</v>
      </c>
      <c r="L62" s="14">
        <f t="shared" si="1"/>
        <v>50.26548245743669</v>
      </c>
      <c r="M62" s="16">
        <f t="shared" si="4"/>
        <v>5.0265482457436689E-3</v>
      </c>
      <c r="N62">
        <v>50.26548245743669</v>
      </c>
      <c r="O62">
        <f t="shared" si="5"/>
        <v>5.0265482457436689E-3</v>
      </c>
      <c r="P62" s="16">
        <f t="shared" si="6"/>
        <v>0</v>
      </c>
      <c r="Q62" s="48">
        <v>1.93</v>
      </c>
      <c r="R62">
        <f t="shared" si="7"/>
        <v>9.7012381142852801E-3</v>
      </c>
      <c r="S62" s="48">
        <v>8.1050000000000004</v>
      </c>
      <c r="T62">
        <f t="shared" si="2"/>
        <v>0</v>
      </c>
      <c r="U62">
        <f t="shared" si="3"/>
        <v>9.7012381142852801E-3</v>
      </c>
    </row>
    <row r="63" spans="1:21" x14ac:dyDescent="0.3">
      <c r="A63" t="s">
        <v>166</v>
      </c>
      <c r="B63" t="s">
        <v>59</v>
      </c>
      <c r="C63" s="1">
        <v>39418</v>
      </c>
      <c r="D63">
        <v>37</v>
      </c>
      <c r="E63" t="s">
        <v>10</v>
      </c>
      <c r="F63" s="57" t="s">
        <v>35</v>
      </c>
      <c r="G63" s="2">
        <v>100</v>
      </c>
      <c r="H63" s="51">
        <v>4</v>
      </c>
      <c r="I63" s="51">
        <v>14</v>
      </c>
      <c r="J63">
        <f t="shared" si="0"/>
        <v>5.5</v>
      </c>
      <c r="K63" s="47">
        <v>1</v>
      </c>
      <c r="L63" s="14">
        <f t="shared" si="1"/>
        <v>95.033177771091246</v>
      </c>
      <c r="M63" s="16">
        <f t="shared" si="4"/>
        <v>9.5033177771091243E-3</v>
      </c>
      <c r="N63">
        <v>95.033177771091246</v>
      </c>
      <c r="O63">
        <f t="shared" si="5"/>
        <v>9.5033177771091243E-3</v>
      </c>
      <c r="P63" s="16">
        <f t="shared" si="6"/>
        <v>0</v>
      </c>
      <c r="Q63" s="48">
        <v>1.93</v>
      </c>
      <c r="R63">
        <f t="shared" si="7"/>
        <v>1.8341403309820609E-2</v>
      </c>
      <c r="S63" s="48">
        <v>8.1050000000000004</v>
      </c>
      <c r="T63">
        <f t="shared" si="2"/>
        <v>0</v>
      </c>
      <c r="U63">
        <f t="shared" si="3"/>
        <v>1.8341403309820609E-2</v>
      </c>
    </row>
    <row r="64" spans="1:21" x14ac:dyDescent="0.3">
      <c r="A64" t="s">
        <v>166</v>
      </c>
      <c r="B64" t="s">
        <v>59</v>
      </c>
      <c r="C64" s="1">
        <v>39418</v>
      </c>
      <c r="D64">
        <v>37</v>
      </c>
      <c r="E64" t="s">
        <v>10</v>
      </c>
      <c r="F64" s="57" t="s">
        <v>35</v>
      </c>
      <c r="G64" s="2">
        <v>100</v>
      </c>
      <c r="H64" s="51">
        <v>8</v>
      </c>
      <c r="I64" s="51">
        <v>12</v>
      </c>
      <c r="J64">
        <f t="shared" si="0"/>
        <v>7</v>
      </c>
      <c r="K64" s="47">
        <v>1</v>
      </c>
      <c r="L64" s="14">
        <f t="shared" si="1"/>
        <v>153.93804002589985</v>
      </c>
      <c r="M64" s="16">
        <f t="shared" si="4"/>
        <v>1.5393804002589986E-2</v>
      </c>
      <c r="N64">
        <v>153.93804002589985</v>
      </c>
      <c r="O64">
        <f t="shared" si="5"/>
        <v>1.5393804002589986E-2</v>
      </c>
      <c r="P64" s="16">
        <f t="shared" si="6"/>
        <v>0</v>
      </c>
      <c r="Q64" s="48">
        <v>1.93</v>
      </c>
      <c r="R64">
        <f t="shared" si="7"/>
        <v>2.9710041724998672E-2</v>
      </c>
      <c r="S64" s="48">
        <v>8.1050000000000004</v>
      </c>
      <c r="T64">
        <f t="shared" si="2"/>
        <v>0</v>
      </c>
      <c r="U64">
        <f t="shared" si="3"/>
        <v>2.9710041724998672E-2</v>
      </c>
    </row>
    <row r="65" spans="1:21" x14ac:dyDescent="0.3">
      <c r="A65" t="s">
        <v>166</v>
      </c>
      <c r="B65" t="s">
        <v>59</v>
      </c>
      <c r="C65" s="1">
        <v>39418</v>
      </c>
      <c r="D65">
        <v>37</v>
      </c>
      <c r="E65" t="s">
        <v>10</v>
      </c>
      <c r="F65" s="57" t="s">
        <v>35</v>
      </c>
      <c r="G65" s="2">
        <v>100</v>
      </c>
      <c r="H65" s="51">
        <v>10</v>
      </c>
      <c r="I65" s="51">
        <v>15</v>
      </c>
      <c r="J65">
        <f t="shared" si="0"/>
        <v>8.75</v>
      </c>
      <c r="K65" s="47">
        <v>1</v>
      </c>
      <c r="L65" s="14">
        <f t="shared" si="1"/>
        <v>240.52818754046854</v>
      </c>
      <c r="M65" s="16">
        <f t="shared" si="4"/>
        <v>2.4052818754046853E-2</v>
      </c>
      <c r="N65">
        <v>240.52818754046854</v>
      </c>
      <c r="O65">
        <f t="shared" si="5"/>
        <v>2.4052818754046853E-2</v>
      </c>
      <c r="P65" s="16">
        <f t="shared" si="6"/>
        <v>0</v>
      </c>
      <c r="Q65" s="48">
        <v>1.93</v>
      </c>
      <c r="R65">
        <f t="shared" si="7"/>
        <v>4.6421940195310422E-2</v>
      </c>
      <c r="S65" s="48">
        <v>8.1050000000000004</v>
      </c>
      <c r="T65">
        <f t="shared" si="2"/>
        <v>0</v>
      </c>
      <c r="U65">
        <f t="shared" si="3"/>
        <v>4.6421940195310422E-2</v>
      </c>
    </row>
    <row r="66" spans="1:21" x14ac:dyDescent="0.3">
      <c r="A66" t="s">
        <v>166</v>
      </c>
      <c r="B66" t="s">
        <v>59</v>
      </c>
      <c r="C66" s="1">
        <v>39418</v>
      </c>
      <c r="D66">
        <v>37</v>
      </c>
      <c r="E66" t="s">
        <v>10</v>
      </c>
      <c r="F66" s="57" t="s">
        <v>44</v>
      </c>
      <c r="G66" s="2">
        <v>100</v>
      </c>
      <c r="H66" s="51">
        <v>2</v>
      </c>
      <c r="I66" s="51">
        <v>18</v>
      </c>
      <c r="J66">
        <f t="shared" ref="J66:J129" si="8">(H66+I66/2)/2</f>
        <v>5.5</v>
      </c>
      <c r="K66" s="47">
        <v>2</v>
      </c>
      <c r="L66" s="14">
        <f t="shared" ref="L66:L129" si="9">K66*PI()*J66^2</f>
        <v>190.06635554218249</v>
      </c>
      <c r="M66" s="16">
        <f t="shared" si="4"/>
        <v>1.9006635554218249E-2</v>
      </c>
      <c r="N66">
        <v>190.06635554218249</v>
      </c>
      <c r="O66">
        <f t="shared" si="5"/>
        <v>1.9006635554218249E-2</v>
      </c>
      <c r="P66" s="16">
        <f t="shared" si="6"/>
        <v>0</v>
      </c>
      <c r="Q66" s="48">
        <v>5.78</v>
      </c>
      <c r="R66">
        <f t="shared" ref="R66:R129" si="10">O66*Q66</f>
        <v>0.10985835350338148</v>
      </c>
      <c r="S66" s="48">
        <v>9.0679999999999996</v>
      </c>
      <c r="T66">
        <f t="shared" ref="T66:T129" si="11">P66*S66</f>
        <v>0</v>
      </c>
      <c r="U66">
        <f t="shared" ref="U66:U129" si="12">R66-T66</f>
        <v>0.10985835350338148</v>
      </c>
    </row>
    <row r="67" spans="1:21" x14ac:dyDescent="0.3">
      <c r="A67" t="s">
        <v>166</v>
      </c>
      <c r="B67" t="s">
        <v>59</v>
      </c>
      <c r="C67" s="1">
        <v>39418</v>
      </c>
      <c r="D67">
        <v>37</v>
      </c>
      <c r="E67" t="s">
        <v>10</v>
      </c>
      <c r="F67" s="57" t="s">
        <v>44</v>
      </c>
      <c r="G67" s="2">
        <v>100</v>
      </c>
      <c r="H67" s="51">
        <v>3</v>
      </c>
      <c r="I67" s="51">
        <v>11</v>
      </c>
      <c r="J67">
        <f t="shared" si="8"/>
        <v>4.25</v>
      </c>
      <c r="K67" s="47">
        <v>2</v>
      </c>
      <c r="L67" s="14">
        <f t="shared" si="9"/>
        <v>113.49003461093127</v>
      </c>
      <c r="M67" s="16">
        <f t="shared" ref="M67:M99" si="13">L67/10000</f>
        <v>1.1349003461093127E-2</v>
      </c>
      <c r="N67">
        <v>113.49003461093127</v>
      </c>
      <c r="O67">
        <f t="shared" ref="O67:O99" si="14">N67/10000</f>
        <v>1.1349003461093127E-2</v>
      </c>
      <c r="P67" s="16">
        <f t="shared" ref="P67:P99" si="15">M67-O67</f>
        <v>0</v>
      </c>
      <c r="Q67" s="48">
        <v>5.78</v>
      </c>
      <c r="R67">
        <f t="shared" si="10"/>
        <v>6.5597240005118282E-2</v>
      </c>
      <c r="S67" s="48">
        <v>9.0679999999999996</v>
      </c>
      <c r="T67">
        <f t="shared" si="11"/>
        <v>0</v>
      </c>
      <c r="U67">
        <f t="shared" si="12"/>
        <v>6.5597240005118282E-2</v>
      </c>
    </row>
    <row r="68" spans="1:21" x14ac:dyDescent="0.3">
      <c r="A68" t="s">
        <v>166</v>
      </c>
      <c r="B68" t="s">
        <v>59</v>
      </c>
      <c r="C68" s="1">
        <v>39418</v>
      </c>
      <c r="D68">
        <v>37</v>
      </c>
      <c r="E68" t="s">
        <v>10</v>
      </c>
      <c r="F68" s="57" t="s">
        <v>44</v>
      </c>
      <c r="G68" s="2">
        <v>100</v>
      </c>
      <c r="H68" s="51">
        <v>5</v>
      </c>
      <c r="I68" s="51">
        <v>10</v>
      </c>
      <c r="J68">
        <f t="shared" si="8"/>
        <v>5</v>
      </c>
      <c r="K68" s="47">
        <v>2</v>
      </c>
      <c r="L68" s="14">
        <f t="shared" si="9"/>
        <v>157.07963267948966</v>
      </c>
      <c r="M68" s="16">
        <f t="shared" si="13"/>
        <v>1.5707963267948967E-2</v>
      </c>
      <c r="N68">
        <v>157.07963267948966</v>
      </c>
      <c r="O68">
        <f t="shared" si="14"/>
        <v>1.5707963267948967E-2</v>
      </c>
      <c r="P68" s="16">
        <f t="shared" si="15"/>
        <v>0</v>
      </c>
      <c r="Q68" s="48">
        <v>5.78</v>
      </c>
      <c r="R68">
        <f t="shared" si="10"/>
        <v>9.0792027688745031E-2</v>
      </c>
      <c r="S68" s="48">
        <v>9.0679999999999996</v>
      </c>
      <c r="T68">
        <f t="shared" si="11"/>
        <v>0</v>
      </c>
      <c r="U68">
        <f t="shared" si="12"/>
        <v>9.0792027688745031E-2</v>
      </c>
    </row>
    <row r="69" spans="1:21" x14ac:dyDescent="0.3">
      <c r="A69" t="s">
        <v>166</v>
      </c>
      <c r="B69" t="s">
        <v>59</v>
      </c>
      <c r="C69" s="1">
        <v>39418</v>
      </c>
      <c r="D69">
        <v>37</v>
      </c>
      <c r="E69" t="s">
        <v>10</v>
      </c>
      <c r="F69" s="57" t="s">
        <v>44</v>
      </c>
      <c r="G69" s="2">
        <v>100</v>
      </c>
      <c r="H69" s="51">
        <v>6</v>
      </c>
      <c r="I69" s="51">
        <v>10</v>
      </c>
      <c r="J69">
        <f t="shared" si="8"/>
        <v>5.5</v>
      </c>
      <c r="K69" s="47">
        <v>2</v>
      </c>
      <c r="L69" s="14">
        <f t="shared" si="9"/>
        <v>190.06635554218249</v>
      </c>
      <c r="M69" s="16">
        <f t="shared" si="13"/>
        <v>1.9006635554218249E-2</v>
      </c>
      <c r="N69">
        <v>190.06635554218249</v>
      </c>
      <c r="O69">
        <f t="shared" si="14"/>
        <v>1.9006635554218249E-2</v>
      </c>
      <c r="P69" s="16">
        <f t="shared" si="15"/>
        <v>0</v>
      </c>
      <c r="Q69" s="48">
        <v>5.78</v>
      </c>
      <c r="R69">
        <f t="shared" si="10"/>
        <v>0.10985835350338148</v>
      </c>
      <c r="S69" s="48">
        <v>9.0679999999999996</v>
      </c>
      <c r="T69">
        <f t="shared" si="11"/>
        <v>0</v>
      </c>
      <c r="U69">
        <f t="shared" si="12"/>
        <v>0.10985835350338148</v>
      </c>
    </row>
    <row r="70" spans="1:21" x14ac:dyDescent="0.3">
      <c r="A70" t="s">
        <v>166</v>
      </c>
      <c r="B70" t="s">
        <v>59</v>
      </c>
      <c r="C70" s="1">
        <v>39418</v>
      </c>
      <c r="D70">
        <v>37</v>
      </c>
      <c r="E70" t="s">
        <v>10</v>
      </c>
      <c r="F70" s="57" t="s">
        <v>44</v>
      </c>
      <c r="G70" s="2">
        <v>100</v>
      </c>
      <c r="H70" s="51">
        <v>10</v>
      </c>
      <c r="I70" s="51">
        <v>15</v>
      </c>
      <c r="J70">
        <f t="shared" si="8"/>
        <v>8.75</v>
      </c>
      <c r="K70" s="47">
        <v>2</v>
      </c>
      <c r="L70" s="14">
        <f t="shared" si="9"/>
        <v>481.05637508093707</v>
      </c>
      <c r="M70" s="16">
        <f t="shared" si="13"/>
        <v>4.8105637508093706E-2</v>
      </c>
      <c r="N70">
        <v>481.05637508093707</v>
      </c>
      <c r="O70">
        <f t="shared" si="14"/>
        <v>4.8105637508093706E-2</v>
      </c>
      <c r="P70" s="16">
        <f t="shared" si="15"/>
        <v>0</v>
      </c>
      <c r="Q70" s="48">
        <v>5.78</v>
      </c>
      <c r="R70">
        <f t="shared" si="10"/>
        <v>0.27805058479678163</v>
      </c>
      <c r="S70" s="48">
        <v>9.0679999999999996</v>
      </c>
      <c r="T70">
        <f t="shared" si="11"/>
        <v>0</v>
      </c>
      <c r="U70">
        <f t="shared" si="12"/>
        <v>0.27805058479678163</v>
      </c>
    </row>
    <row r="71" spans="1:21" x14ac:dyDescent="0.3">
      <c r="A71" t="s">
        <v>166</v>
      </c>
      <c r="B71" t="s">
        <v>59</v>
      </c>
      <c r="C71" s="1">
        <v>39418</v>
      </c>
      <c r="D71">
        <v>37</v>
      </c>
      <c r="E71" t="s">
        <v>10</v>
      </c>
      <c r="F71" s="57" t="s">
        <v>44</v>
      </c>
      <c r="G71" s="2">
        <v>100</v>
      </c>
      <c r="H71" s="51">
        <v>10</v>
      </c>
      <c r="I71" s="51">
        <v>15</v>
      </c>
      <c r="J71">
        <f t="shared" si="8"/>
        <v>8.75</v>
      </c>
      <c r="K71" s="47">
        <v>2</v>
      </c>
      <c r="L71" s="14">
        <f t="shared" si="9"/>
        <v>481.05637508093707</v>
      </c>
      <c r="M71" s="16">
        <f t="shared" si="13"/>
        <v>4.8105637508093706E-2</v>
      </c>
      <c r="N71">
        <v>481.05637508093707</v>
      </c>
      <c r="O71">
        <f t="shared" si="14"/>
        <v>4.8105637508093706E-2</v>
      </c>
      <c r="P71" s="16">
        <f t="shared" si="15"/>
        <v>0</v>
      </c>
      <c r="Q71" s="48">
        <v>5.78</v>
      </c>
      <c r="R71">
        <f t="shared" si="10"/>
        <v>0.27805058479678163</v>
      </c>
      <c r="S71" s="48">
        <v>9.0679999999999996</v>
      </c>
      <c r="T71">
        <f t="shared" si="11"/>
        <v>0</v>
      </c>
      <c r="U71">
        <f t="shared" si="12"/>
        <v>0.27805058479678163</v>
      </c>
    </row>
    <row r="72" spans="1:21" x14ac:dyDescent="0.3">
      <c r="A72" t="s">
        <v>166</v>
      </c>
      <c r="B72" t="s">
        <v>59</v>
      </c>
      <c r="C72" s="1">
        <v>39418</v>
      </c>
      <c r="D72">
        <v>37</v>
      </c>
      <c r="E72" t="s">
        <v>10</v>
      </c>
      <c r="F72" s="57" t="s">
        <v>44</v>
      </c>
      <c r="G72" s="2">
        <v>100</v>
      </c>
      <c r="H72" s="51">
        <v>14</v>
      </c>
      <c r="I72" s="51">
        <v>23</v>
      </c>
      <c r="J72">
        <f t="shared" si="8"/>
        <v>12.75</v>
      </c>
      <c r="K72" s="47">
        <v>2</v>
      </c>
      <c r="L72" s="14">
        <f t="shared" si="9"/>
        <v>1021.4103114983815</v>
      </c>
      <c r="M72" s="16">
        <f t="shared" si="13"/>
        <v>0.10214103114983815</v>
      </c>
      <c r="N72">
        <v>1021.4103114983815</v>
      </c>
      <c r="O72">
        <f t="shared" si="14"/>
        <v>0.10214103114983815</v>
      </c>
      <c r="P72" s="16">
        <f t="shared" si="15"/>
        <v>0</v>
      </c>
      <c r="Q72" s="48">
        <v>5.78</v>
      </c>
      <c r="R72">
        <f t="shared" si="10"/>
        <v>0.5903751600460645</v>
      </c>
      <c r="S72" s="48">
        <v>9.0679999999999996</v>
      </c>
      <c r="T72">
        <f t="shared" si="11"/>
        <v>0</v>
      </c>
      <c r="U72">
        <f t="shared" si="12"/>
        <v>0.5903751600460645</v>
      </c>
    </row>
    <row r="73" spans="1:21" x14ac:dyDescent="0.3">
      <c r="A73" t="s">
        <v>166</v>
      </c>
      <c r="B73" t="s">
        <v>59</v>
      </c>
      <c r="C73" s="1">
        <v>39418</v>
      </c>
      <c r="D73">
        <v>37</v>
      </c>
      <c r="E73" t="s">
        <v>10</v>
      </c>
      <c r="F73" s="57" t="s">
        <v>44</v>
      </c>
      <c r="G73" s="2">
        <v>100</v>
      </c>
      <c r="H73" s="51">
        <v>14</v>
      </c>
      <c r="I73" s="51">
        <v>15</v>
      </c>
      <c r="J73">
        <f t="shared" si="8"/>
        <v>10.75</v>
      </c>
      <c r="K73" s="47">
        <v>2</v>
      </c>
      <c r="L73" s="14">
        <f t="shared" si="9"/>
        <v>726.1006020609409</v>
      </c>
      <c r="M73" s="16">
        <f t="shared" si="13"/>
        <v>7.261006020609409E-2</v>
      </c>
      <c r="N73">
        <v>726.1006020609409</v>
      </c>
      <c r="O73">
        <f t="shared" si="14"/>
        <v>7.261006020609409E-2</v>
      </c>
      <c r="P73" s="16">
        <f t="shared" si="15"/>
        <v>0</v>
      </c>
      <c r="Q73" s="48">
        <v>5.78</v>
      </c>
      <c r="R73">
        <f t="shared" si="10"/>
        <v>0.41968614799122383</v>
      </c>
      <c r="S73" s="48">
        <v>9.0679999999999996</v>
      </c>
      <c r="T73">
        <f t="shared" si="11"/>
        <v>0</v>
      </c>
      <c r="U73">
        <f t="shared" si="12"/>
        <v>0.41968614799122383</v>
      </c>
    </row>
    <row r="74" spans="1:21" x14ac:dyDescent="0.3">
      <c r="A74" t="s">
        <v>166</v>
      </c>
      <c r="B74" t="s">
        <v>59</v>
      </c>
      <c r="C74" s="1">
        <v>39418</v>
      </c>
      <c r="D74">
        <v>37</v>
      </c>
      <c r="E74" t="s">
        <v>10</v>
      </c>
      <c r="F74" s="57" t="s">
        <v>44</v>
      </c>
      <c r="G74" s="2">
        <v>100</v>
      </c>
      <c r="H74" s="51">
        <v>15</v>
      </c>
      <c r="I74" s="51">
        <v>14</v>
      </c>
      <c r="J74">
        <f t="shared" si="8"/>
        <v>11</v>
      </c>
      <c r="K74" s="47">
        <v>2</v>
      </c>
      <c r="L74" s="14">
        <f t="shared" si="9"/>
        <v>760.26542216872997</v>
      </c>
      <c r="M74" s="16">
        <f t="shared" si="13"/>
        <v>7.6026542216872994E-2</v>
      </c>
      <c r="N74">
        <v>760.26542216872997</v>
      </c>
      <c r="O74">
        <f t="shared" si="14"/>
        <v>7.6026542216872994E-2</v>
      </c>
      <c r="P74" s="16">
        <f t="shared" si="15"/>
        <v>0</v>
      </c>
      <c r="Q74" s="48">
        <v>5.78</v>
      </c>
      <c r="R74">
        <f t="shared" si="10"/>
        <v>0.43943341401352592</v>
      </c>
      <c r="S74" s="48">
        <v>9.0679999999999996</v>
      </c>
      <c r="T74">
        <f t="shared" si="11"/>
        <v>0</v>
      </c>
      <c r="U74">
        <f t="shared" si="12"/>
        <v>0.43943341401352592</v>
      </c>
    </row>
    <row r="75" spans="1:21" x14ac:dyDescent="0.3">
      <c r="A75" t="s">
        <v>166</v>
      </c>
      <c r="B75" t="s">
        <v>59</v>
      </c>
      <c r="C75" s="1">
        <v>39418</v>
      </c>
      <c r="D75">
        <v>37</v>
      </c>
      <c r="E75" t="s">
        <v>10</v>
      </c>
      <c r="F75" s="57" t="s">
        <v>44</v>
      </c>
      <c r="G75" s="2">
        <v>100</v>
      </c>
      <c r="H75" s="51">
        <v>18</v>
      </c>
      <c r="I75" s="51">
        <v>12</v>
      </c>
      <c r="J75">
        <f t="shared" si="8"/>
        <v>12</v>
      </c>
      <c r="K75" s="47">
        <v>2</v>
      </c>
      <c r="L75" s="14">
        <f t="shared" si="9"/>
        <v>904.77868423386042</v>
      </c>
      <c r="M75" s="16">
        <f t="shared" si="13"/>
        <v>9.0477868423386038E-2</v>
      </c>
      <c r="N75">
        <v>904.77868423386042</v>
      </c>
      <c r="O75">
        <f t="shared" si="14"/>
        <v>9.0477868423386038E-2</v>
      </c>
      <c r="P75" s="16">
        <f t="shared" si="15"/>
        <v>0</v>
      </c>
      <c r="Q75" s="48">
        <v>5.78</v>
      </c>
      <c r="R75">
        <f t="shared" si="10"/>
        <v>0.52296207948717133</v>
      </c>
      <c r="S75" s="48">
        <v>9.0679999999999996</v>
      </c>
      <c r="T75">
        <f t="shared" si="11"/>
        <v>0</v>
      </c>
      <c r="U75">
        <f t="shared" si="12"/>
        <v>0.52296207948717133</v>
      </c>
    </row>
    <row r="76" spans="1:21" x14ac:dyDescent="0.3">
      <c r="A76" t="s">
        <v>166</v>
      </c>
      <c r="B76" t="s">
        <v>59</v>
      </c>
      <c r="C76" s="1">
        <v>39418</v>
      </c>
      <c r="D76">
        <v>37</v>
      </c>
      <c r="E76" t="s">
        <v>10</v>
      </c>
      <c r="F76" s="57" t="s">
        <v>46</v>
      </c>
      <c r="G76" s="2">
        <v>70</v>
      </c>
      <c r="H76" s="51">
        <v>8</v>
      </c>
      <c r="I76" s="51">
        <v>10</v>
      </c>
      <c r="J76">
        <f t="shared" si="8"/>
        <v>6.5</v>
      </c>
      <c r="K76" s="47">
        <v>3</v>
      </c>
      <c r="L76" s="14">
        <f t="shared" si="9"/>
        <v>398.19686884250626</v>
      </c>
      <c r="M76" s="16">
        <f t="shared" si="13"/>
        <v>3.9819686884250624E-2</v>
      </c>
      <c r="N76">
        <v>278.73780818975439</v>
      </c>
      <c r="O76">
        <f t="shared" si="14"/>
        <v>2.787378081897544E-2</v>
      </c>
      <c r="P76" s="16">
        <f t="shared" si="15"/>
        <v>1.1945906065275184E-2</v>
      </c>
      <c r="Q76" s="48">
        <v>1.86</v>
      </c>
      <c r="R76">
        <f t="shared" si="10"/>
        <v>5.184523232329432E-2</v>
      </c>
      <c r="S76" s="48">
        <v>12.651</v>
      </c>
      <c r="T76">
        <f t="shared" si="11"/>
        <v>0.15112765763179634</v>
      </c>
      <c r="U76">
        <f t="shared" si="12"/>
        <v>-9.9282425308502009E-2</v>
      </c>
    </row>
    <row r="77" spans="1:21" x14ac:dyDescent="0.3">
      <c r="A77" t="s">
        <v>166</v>
      </c>
      <c r="B77" t="s">
        <v>59</v>
      </c>
      <c r="C77" s="1">
        <v>39418</v>
      </c>
      <c r="D77">
        <v>37</v>
      </c>
      <c r="E77" t="s">
        <v>10</v>
      </c>
      <c r="F77" s="57" t="s">
        <v>46</v>
      </c>
      <c r="G77" s="2">
        <v>100</v>
      </c>
      <c r="H77" s="51">
        <v>10</v>
      </c>
      <c r="I77" s="51">
        <v>10</v>
      </c>
      <c r="J77">
        <f t="shared" si="8"/>
        <v>7.5</v>
      </c>
      <c r="K77" s="47">
        <v>3</v>
      </c>
      <c r="L77" s="14">
        <f t="shared" si="9"/>
        <v>530.14376029327764</v>
      </c>
      <c r="M77" s="16">
        <f t="shared" si="13"/>
        <v>5.3014376029327764E-2</v>
      </c>
      <c r="N77">
        <v>530.14376029327764</v>
      </c>
      <c r="O77">
        <f t="shared" si="14"/>
        <v>5.3014376029327764E-2</v>
      </c>
      <c r="P77" s="16">
        <f t="shared" si="15"/>
        <v>0</v>
      </c>
      <c r="Q77" s="48">
        <v>1.86</v>
      </c>
      <c r="R77">
        <f t="shared" si="10"/>
        <v>9.8606739414549643E-2</v>
      </c>
      <c r="S77" s="48">
        <v>12.651</v>
      </c>
      <c r="T77">
        <f t="shared" si="11"/>
        <v>0</v>
      </c>
      <c r="U77">
        <f t="shared" si="12"/>
        <v>9.8606739414549643E-2</v>
      </c>
    </row>
    <row r="78" spans="1:21" x14ac:dyDescent="0.3">
      <c r="A78" t="s">
        <v>166</v>
      </c>
      <c r="B78" t="s">
        <v>59</v>
      </c>
      <c r="C78" s="1">
        <v>39418</v>
      </c>
      <c r="D78">
        <v>37</v>
      </c>
      <c r="E78" t="s">
        <v>10</v>
      </c>
      <c r="F78" s="57" t="s">
        <v>47</v>
      </c>
      <c r="G78" s="2">
        <v>0</v>
      </c>
      <c r="H78" s="51">
        <v>15</v>
      </c>
      <c r="I78" s="51">
        <v>25</v>
      </c>
      <c r="J78">
        <f t="shared" si="8"/>
        <v>13.75</v>
      </c>
      <c r="K78" s="47">
        <v>3</v>
      </c>
      <c r="L78" s="14">
        <f t="shared" si="9"/>
        <v>1781.8720832079607</v>
      </c>
      <c r="M78" s="16">
        <f t="shared" si="13"/>
        <v>0.17818720832079607</v>
      </c>
      <c r="N78">
        <v>0</v>
      </c>
      <c r="O78">
        <f t="shared" si="14"/>
        <v>0</v>
      </c>
      <c r="P78" s="16">
        <f t="shared" si="15"/>
        <v>0.17818720832079607</v>
      </c>
      <c r="Q78" s="48">
        <v>5.15</v>
      </c>
      <c r="R78">
        <f t="shared" si="10"/>
        <v>0</v>
      </c>
      <c r="S78" s="48">
        <v>11.257999999999999</v>
      </c>
      <c r="T78">
        <f t="shared" si="11"/>
        <v>2.006031591275522</v>
      </c>
      <c r="U78">
        <f t="shared" si="12"/>
        <v>-2.006031591275522</v>
      </c>
    </row>
    <row r="79" spans="1:21" x14ac:dyDescent="0.3">
      <c r="A79" t="s">
        <v>166</v>
      </c>
      <c r="B79" t="s">
        <v>59</v>
      </c>
      <c r="C79" s="1">
        <v>39418</v>
      </c>
      <c r="D79">
        <v>37</v>
      </c>
      <c r="E79" t="s">
        <v>10</v>
      </c>
      <c r="F79" s="57" t="s">
        <v>55</v>
      </c>
      <c r="G79" s="2">
        <v>100</v>
      </c>
      <c r="H79" s="51">
        <v>2</v>
      </c>
      <c r="I79" s="51">
        <v>16</v>
      </c>
      <c r="J79">
        <f t="shared" si="8"/>
        <v>5</v>
      </c>
      <c r="K79" s="47">
        <v>2</v>
      </c>
      <c r="L79" s="14">
        <f t="shared" si="9"/>
        <v>157.07963267948966</v>
      </c>
      <c r="M79" s="16">
        <f t="shared" si="13"/>
        <v>1.5707963267948967E-2</v>
      </c>
      <c r="N79">
        <v>157.07963267948966</v>
      </c>
      <c r="O79">
        <f t="shared" si="14"/>
        <v>1.5707963267948967E-2</v>
      </c>
      <c r="P79" s="16">
        <f t="shared" si="15"/>
        <v>0</v>
      </c>
      <c r="Q79" s="48">
        <v>4.05</v>
      </c>
      <c r="R79">
        <f t="shared" si="10"/>
        <v>6.3617251235193309E-2</v>
      </c>
      <c r="S79" s="48">
        <v>8.1050000000000004</v>
      </c>
      <c r="T79">
        <f t="shared" si="11"/>
        <v>0</v>
      </c>
      <c r="U79">
        <f t="shared" si="12"/>
        <v>6.3617251235193309E-2</v>
      </c>
    </row>
    <row r="80" spans="1:21" x14ac:dyDescent="0.3">
      <c r="A80" t="s">
        <v>166</v>
      </c>
      <c r="B80" t="s">
        <v>59</v>
      </c>
      <c r="C80" s="1">
        <v>39418</v>
      </c>
      <c r="D80">
        <v>37</v>
      </c>
      <c r="E80" t="s">
        <v>10</v>
      </c>
      <c r="F80" s="57" t="s">
        <v>55</v>
      </c>
      <c r="G80" s="2">
        <v>100</v>
      </c>
      <c r="H80" s="51">
        <v>2</v>
      </c>
      <c r="I80" s="51">
        <v>15</v>
      </c>
      <c r="J80">
        <f t="shared" si="8"/>
        <v>4.75</v>
      </c>
      <c r="K80" s="47">
        <v>2</v>
      </c>
      <c r="L80" s="14">
        <f t="shared" si="9"/>
        <v>141.7643684932394</v>
      </c>
      <c r="M80" s="16">
        <f t="shared" si="13"/>
        <v>1.417643684932394E-2</v>
      </c>
      <c r="N80">
        <v>141.7643684932394</v>
      </c>
      <c r="O80">
        <f t="shared" si="14"/>
        <v>1.417643684932394E-2</v>
      </c>
      <c r="P80" s="16">
        <f t="shared" si="15"/>
        <v>0</v>
      </c>
      <c r="Q80" s="48">
        <v>4.05</v>
      </c>
      <c r="R80">
        <f t="shared" si="10"/>
        <v>5.7414569239761952E-2</v>
      </c>
      <c r="S80" s="48">
        <v>8.1050000000000004</v>
      </c>
      <c r="T80">
        <f t="shared" si="11"/>
        <v>0</v>
      </c>
      <c r="U80">
        <f t="shared" si="12"/>
        <v>5.7414569239761952E-2</v>
      </c>
    </row>
    <row r="81" spans="1:21" x14ac:dyDescent="0.3">
      <c r="A81" t="s">
        <v>166</v>
      </c>
      <c r="B81" t="s">
        <v>59</v>
      </c>
      <c r="C81" s="1">
        <v>39418</v>
      </c>
      <c r="D81">
        <v>37</v>
      </c>
      <c r="E81" t="s">
        <v>10</v>
      </c>
      <c r="F81" s="57" t="s">
        <v>55</v>
      </c>
      <c r="G81" s="2">
        <v>100</v>
      </c>
      <c r="H81" s="51">
        <v>5</v>
      </c>
      <c r="I81" s="51">
        <v>10</v>
      </c>
      <c r="J81">
        <f t="shared" si="8"/>
        <v>5</v>
      </c>
      <c r="K81" s="47">
        <v>2</v>
      </c>
      <c r="L81" s="14">
        <f t="shared" si="9"/>
        <v>157.07963267948966</v>
      </c>
      <c r="M81" s="16">
        <f t="shared" si="13"/>
        <v>1.5707963267948967E-2</v>
      </c>
      <c r="N81">
        <v>157.07963267948966</v>
      </c>
      <c r="O81">
        <f t="shared" si="14"/>
        <v>1.5707963267948967E-2</v>
      </c>
      <c r="P81" s="16">
        <f t="shared" si="15"/>
        <v>0</v>
      </c>
      <c r="Q81" s="48">
        <v>4.05</v>
      </c>
      <c r="R81">
        <f t="shared" si="10"/>
        <v>6.3617251235193309E-2</v>
      </c>
      <c r="S81" s="48">
        <v>8.1050000000000004</v>
      </c>
      <c r="T81">
        <f t="shared" si="11"/>
        <v>0</v>
      </c>
      <c r="U81">
        <f t="shared" si="12"/>
        <v>6.3617251235193309E-2</v>
      </c>
    </row>
    <row r="82" spans="1:21" x14ac:dyDescent="0.3">
      <c r="A82" t="s">
        <v>166</v>
      </c>
      <c r="B82" t="s">
        <v>59</v>
      </c>
      <c r="C82" s="1">
        <v>39418</v>
      </c>
      <c r="D82">
        <v>37</v>
      </c>
      <c r="E82" t="s">
        <v>10</v>
      </c>
      <c r="F82" s="54" t="s">
        <v>53</v>
      </c>
      <c r="G82" s="2">
        <v>50</v>
      </c>
      <c r="H82" s="51">
        <v>4</v>
      </c>
      <c r="I82" s="51">
        <v>10</v>
      </c>
      <c r="J82">
        <f t="shared" si="8"/>
        <v>4.5</v>
      </c>
      <c r="K82" s="47">
        <v>2</v>
      </c>
      <c r="L82" s="14">
        <f t="shared" si="9"/>
        <v>127.23450247038662</v>
      </c>
      <c r="M82" s="16">
        <f t="shared" si="13"/>
        <v>1.2723450247038661E-2</v>
      </c>
      <c r="N82">
        <v>63.617251235193308</v>
      </c>
      <c r="O82">
        <f t="shared" si="14"/>
        <v>6.3617251235193305E-3</v>
      </c>
      <c r="P82" s="16">
        <f t="shared" si="15"/>
        <v>6.3617251235193305E-3</v>
      </c>
      <c r="Q82" s="48">
        <v>6.51</v>
      </c>
      <c r="R82">
        <f t="shared" si="10"/>
        <v>4.141483055411084E-2</v>
      </c>
      <c r="S82" s="48">
        <v>8.2509999999999994</v>
      </c>
      <c r="T82">
        <f t="shared" si="11"/>
        <v>5.2490593994157994E-2</v>
      </c>
      <c r="U82">
        <f t="shared" si="12"/>
        <v>-1.1075763440047154E-2</v>
      </c>
    </row>
    <row r="83" spans="1:21" x14ac:dyDescent="0.3">
      <c r="A83" t="s">
        <v>166</v>
      </c>
      <c r="B83" t="s">
        <v>59</v>
      </c>
      <c r="C83" s="1">
        <v>39418</v>
      </c>
      <c r="D83">
        <v>37</v>
      </c>
      <c r="E83" t="s">
        <v>10</v>
      </c>
      <c r="F83" s="54" t="s">
        <v>53</v>
      </c>
      <c r="G83" s="2">
        <v>100</v>
      </c>
      <c r="H83" s="51">
        <v>13</v>
      </c>
      <c r="I83" s="51">
        <v>18</v>
      </c>
      <c r="J83">
        <f t="shared" si="8"/>
        <v>11</v>
      </c>
      <c r="K83" s="47">
        <v>2</v>
      </c>
      <c r="L83" s="14">
        <f t="shared" si="9"/>
        <v>760.26542216872997</v>
      </c>
      <c r="M83" s="16">
        <f t="shared" si="13"/>
        <v>7.6026542216872994E-2</v>
      </c>
      <c r="N83">
        <v>760.26542216872997</v>
      </c>
      <c r="O83">
        <f t="shared" si="14"/>
        <v>7.6026542216872994E-2</v>
      </c>
      <c r="P83" s="16">
        <f t="shared" si="15"/>
        <v>0</v>
      </c>
      <c r="Q83" s="48">
        <v>6.51</v>
      </c>
      <c r="R83">
        <f t="shared" si="10"/>
        <v>0.49493278983184319</v>
      </c>
      <c r="S83" s="48">
        <v>8.2509999999999994</v>
      </c>
      <c r="T83">
        <f t="shared" si="11"/>
        <v>0</v>
      </c>
      <c r="U83">
        <f t="shared" si="12"/>
        <v>0.49493278983184319</v>
      </c>
    </row>
    <row r="84" spans="1:21" x14ac:dyDescent="0.3">
      <c r="A84" t="s">
        <v>166</v>
      </c>
      <c r="B84" t="s">
        <v>59</v>
      </c>
      <c r="C84" s="1">
        <v>39418</v>
      </c>
      <c r="D84">
        <v>37</v>
      </c>
      <c r="E84" t="s">
        <v>10</v>
      </c>
      <c r="F84" s="54" t="s">
        <v>53</v>
      </c>
      <c r="G84" s="2">
        <v>30</v>
      </c>
      <c r="H84" s="51">
        <v>15</v>
      </c>
      <c r="I84" s="51">
        <v>40</v>
      </c>
      <c r="J84">
        <f t="shared" si="8"/>
        <v>17.5</v>
      </c>
      <c r="K84" s="47">
        <v>2</v>
      </c>
      <c r="L84" s="14">
        <f t="shared" si="9"/>
        <v>1924.2255003237483</v>
      </c>
      <c r="M84" s="16">
        <f t="shared" si="13"/>
        <v>0.19242255003237482</v>
      </c>
      <c r="N84">
        <v>577.26765009712449</v>
      </c>
      <c r="O84">
        <f t="shared" si="14"/>
        <v>5.7726765009712445E-2</v>
      </c>
      <c r="P84" s="16">
        <f t="shared" si="15"/>
        <v>0.13469578502266238</v>
      </c>
      <c r="Q84" s="48">
        <v>6.51</v>
      </c>
      <c r="R84">
        <f t="shared" si="10"/>
        <v>0.37580124021322803</v>
      </c>
      <c r="S84" s="48">
        <v>8.2509999999999994</v>
      </c>
      <c r="T84">
        <f t="shared" si="11"/>
        <v>1.1113749222219873</v>
      </c>
      <c r="U84">
        <f t="shared" si="12"/>
        <v>-0.73557368200875928</v>
      </c>
    </row>
    <row r="85" spans="1:21" x14ac:dyDescent="0.3">
      <c r="A85" t="s">
        <v>166</v>
      </c>
      <c r="B85" t="s">
        <v>59</v>
      </c>
      <c r="C85" s="1">
        <v>39418</v>
      </c>
      <c r="D85">
        <v>37</v>
      </c>
      <c r="E85" t="s">
        <v>10</v>
      </c>
      <c r="F85" s="54" t="s">
        <v>53</v>
      </c>
      <c r="G85" s="2">
        <v>10</v>
      </c>
      <c r="H85" s="51">
        <v>20</v>
      </c>
      <c r="I85" s="51">
        <v>35</v>
      </c>
      <c r="J85">
        <f t="shared" si="8"/>
        <v>18.75</v>
      </c>
      <c r="K85" s="47">
        <v>2</v>
      </c>
      <c r="L85" s="14">
        <f t="shared" si="9"/>
        <v>2208.9323345553235</v>
      </c>
      <c r="M85" s="16">
        <f t="shared" si="13"/>
        <v>0.22089323345553236</v>
      </c>
      <c r="N85">
        <v>220.89323345553237</v>
      </c>
      <c r="O85">
        <f t="shared" si="14"/>
        <v>2.2089323345553236E-2</v>
      </c>
      <c r="P85" s="16">
        <f t="shared" si="15"/>
        <v>0.19880391010997911</v>
      </c>
      <c r="Q85" s="48">
        <v>6.51</v>
      </c>
      <c r="R85">
        <f t="shared" si="10"/>
        <v>0.14380149497955155</v>
      </c>
      <c r="S85" s="48">
        <v>8.2509999999999994</v>
      </c>
      <c r="T85">
        <f t="shared" si="11"/>
        <v>1.6403310623174374</v>
      </c>
      <c r="U85">
        <f t="shared" si="12"/>
        <v>-1.4965295673378858</v>
      </c>
    </row>
    <row r="86" spans="1:21" x14ac:dyDescent="0.3">
      <c r="A86" t="s">
        <v>166</v>
      </c>
      <c r="B86" t="s">
        <v>59</v>
      </c>
      <c r="C86" s="1">
        <v>39418</v>
      </c>
      <c r="D86">
        <v>37</v>
      </c>
      <c r="E86" t="s">
        <v>10</v>
      </c>
      <c r="F86" s="54" t="s">
        <v>53</v>
      </c>
      <c r="G86" s="2">
        <v>20</v>
      </c>
      <c r="H86" s="51">
        <v>35</v>
      </c>
      <c r="I86" s="51">
        <v>40</v>
      </c>
      <c r="J86">
        <f t="shared" si="8"/>
        <v>27.5</v>
      </c>
      <c r="K86" s="47">
        <v>2</v>
      </c>
      <c r="L86" s="14">
        <f t="shared" si="9"/>
        <v>4751.6588885545625</v>
      </c>
      <c r="M86" s="16">
        <f t="shared" si="13"/>
        <v>0.47516588885545624</v>
      </c>
      <c r="N86">
        <v>950.33177771091255</v>
      </c>
      <c r="O86">
        <f t="shared" si="14"/>
        <v>9.5033177771091257E-2</v>
      </c>
      <c r="P86" s="16">
        <f t="shared" si="15"/>
        <v>0.38013271108436497</v>
      </c>
      <c r="Q86" s="48">
        <v>6.51</v>
      </c>
      <c r="R86">
        <f t="shared" si="10"/>
        <v>0.61866598728980404</v>
      </c>
      <c r="S86" s="48">
        <v>8.2509999999999994</v>
      </c>
      <c r="T86">
        <f t="shared" si="11"/>
        <v>3.136474999157095</v>
      </c>
      <c r="U86">
        <f t="shared" si="12"/>
        <v>-2.5178090118672909</v>
      </c>
    </row>
    <row r="87" spans="1:21" x14ac:dyDescent="0.3">
      <c r="A87" t="s">
        <v>166</v>
      </c>
      <c r="B87" t="s">
        <v>60</v>
      </c>
      <c r="C87" s="1">
        <v>39414</v>
      </c>
      <c r="D87">
        <v>39</v>
      </c>
      <c r="E87" t="s">
        <v>9</v>
      </c>
      <c r="F87" s="57" t="s">
        <v>23</v>
      </c>
      <c r="G87" s="2">
        <v>30</v>
      </c>
      <c r="H87" s="51">
        <v>4</v>
      </c>
      <c r="I87" s="51">
        <v>14</v>
      </c>
      <c r="J87">
        <f t="shared" si="8"/>
        <v>5.5</v>
      </c>
      <c r="K87" s="47">
        <v>3</v>
      </c>
      <c r="L87" s="14">
        <f t="shared" si="9"/>
        <v>285.09953331327375</v>
      </c>
      <c r="M87" s="16">
        <f t="shared" si="13"/>
        <v>2.8509953331327376E-2</v>
      </c>
      <c r="N87">
        <v>85.529859993982129</v>
      </c>
      <c r="O87">
        <f t="shared" si="14"/>
        <v>8.5529859993982126E-3</v>
      </c>
      <c r="P87" s="16">
        <f t="shared" si="15"/>
        <v>1.9956967331929164E-2</v>
      </c>
      <c r="Q87">
        <v>4.09</v>
      </c>
      <c r="R87">
        <f t="shared" si="10"/>
        <v>3.4981712737538688E-2</v>
      </c>
      <c r="S87">
        <v>6.1219999999999999</v>
      </c>
      <c r="T87">
        <f t="shared" si="11"/>
        <v>0.12217655400607033</v>
      </c>
      <c r="U87">
        <f t="shared" si="12"/>
        <v>-8.7194841268531637E-2</v>
      </c>
    </row>
    <row r="88" spans="1:21" x14ac:dyDescent="0.3">
      <c r="A88" t="s">
        <v>166</v>
      </c>
      <c r="B88" t="s">
        <v>60</v>
      </c>
      <c r="C88" s="1">
        <v>39414</v>
      </c>
      <c r="D88">
        <v>39</v>
      </c>
      <c r="E88" t="s">
        <v>9</v>
      </c>
      <c r="F88" s="54" t="s">
        <v>49</v>
      </c>
      <c r="G88" s="2">
        <v>20</v>
      </c>
      <c r="H88" s="51">
        <v>2</v>
      </c>
      <c r="I88" s="51">
        <v>15</v>
      </c>
      <c r="J88">
        <f t="shared" si="8"/>
        <v>4.75</v>
      </c>
      <c r="K88" s="47">
        <v>2</v>
      </c>
      <c r="L88" s="14">
        <f t="shared" si="9"/>
        <v>141.7643684932394</v>
      </c>
      <c r="M88" s="16">
        <f t="shared" si="13"/>
        <v>1.417643684932394E-2</v>
      </c>
      <c r="N88">
        <v>28.352873698647883</v>
      </c>
      <c r="O88">
        <f t="shared" si="14"/>
        <v>2.8352873698647882E-3</v>
      </c>
      <c r="P88" s="16">
        <f t="shared" si="15"/>
        <v>1.1341149479459151E-2</v>
      </c>
      <c r="Q88">
        <v>5.23</v>
      </c>
      <c r="R88">
        <f t="shared" si="10"/>
        <v>1.4828552944392843E-2</v>
      </c>
      <c r="S88">
        <v>8.4610000000000003</v>
      </c>
      <c r="T88">
        <f t="shared" si="11"/>
        <v>9.5957465745703879E-2</v>
      </c>
      <c r="U88">
        <f t="shared" si="12"/>
        <v>-8.1128912801311043E-2</v>
      </c>
    </row>
    <row r="89" spans="1:21" x14ac:dyDescent="0.3">
      <c r="A89" t="s">
        <v>166</v>
      </c>
      <c r="B89" t="s">
        <v>60</v>
      </c>
      <c r="C89" s="1">
        <v>39414</v>
      </c>
      <c r="D89">
        <v>39</v>
      </c>
      <c r="E89" t="s">
        <v>9</v>
      </c>
      <c r="F89" s="54" t="s">
        <v>49</v>
      </c>
      <c r="G89" s="2">
        <v>80</v>
      </c>
      <c r="H89" s="51">
        <v>10</v>
      </c>
      <c r="I89" s="51">
        <v>16</v>
      </c>
      <c r="J89">
        <f t="shared" si="8"/>
        <v>9</v>
      </c>
      <c r="K89" s="47">
        <v>2</v>
      </c>
      <c r="L89" s="14">
        <f t="shared" si="9"/>
        <v>508.93800988154646</v>
      </c>
      <c r="M89" s="16">
        <f t="shared" si="13"/>
        <v>5.0893800988154644E-2</v>
      </c>
      <c r="N89">
        <v>407.15040790523722</v>
      </c>
      <c r="O89">
        <f t="shared" si="14"/>
        <v>4.0715040790523724E-2</v>
      </c>
      <c r="P89" s="16">
        <f t="shared" si="15"/>
        <v>1.0178760197630921E-2</v>
      </c>
      <c r="Q89">
        <v>5.23</v>
      </c>
      <c r="R89">
        <f t="shared" si="10"/>
        <v>0.21293966333443909</v>
      </c>
      <c r="S89">
        <v>8.4610000000000003</v>
      </c>
      <c r="T89">
        <f t="shared" si="11"/>
        <v>8.6122490032155219E-2</v>
      </c>
      <c r="U89">
        <f t="shared" si="12"/>
        <v>0.12681717330228387</v>
      </c>
    </row>
    <row r="90" spans="1:21" x14ac:dyDescent="0.3">
      <c r="A90" t="s">
        <v>166</v>
      </c>
      <c r="B90" t="s">
        <v>60</v>
      </c>
      <c r="C90" s="1">
        <v>39414</v>
      </c>
      <c r="D90">
        <v>39</v>
      </c>
      <c r="E90" t="s">
        <v>9</v>
      </c>
      <c r="F90" s="54" t="s">
        <v>49</v>
      </c>
      <c r="G90" s="2">
        <v>70</v>
      </c>
      <c r="H90" s="51">
        <v>18</v>
      </c>
      <c r="I90" s="51">
        <v>15</v>
      </c>
      <c r="J90">
        <f t="shared" si="8"/>
        <v>12.75</v>
      </c>
      <c r="K90" s="47">
        <v>2</v>
      </c>
      <c r="L90" s="14">
        <f t="shared" si="9"/>
        <v>1021.4103114983815</v>
      </c>
      <c r="M90" s="16">
        <f t="shared" si="13"/>
        <v>0.10214103114983815</v>
      </c>
      <c r="N90">
        <v>714.98721804886702</v>
      </c>
      <c r="O90">
        <f t="shared" si="14"/>
        <v>7.14987218048867E-2</v>
      </c>
      <c r="P90" s="16">
        <f t="shared" si="15"/>
        <v>3.0642309344951449E-2</v>
      </c>
      <c r="Q90">
        <v>5.23</v>
      </c>
      <c r="R90">
        <f t="shared" si="10"/>
        <v>0.37393831503955749</v>
      </c>
      <c r="S90">
        <v>8.4610000000000003</v>
      </c>
      <c r="T90">
        <f t="shared" si="11"/>
        <v>0.2592645793676342</v>
      </c>
      <c r="U90">
        <f t="shared" si="12"/>
        <v>0.11467373567192329</v>
      </c>
    </row>
    <row r="91" spans="1:21" x14ac:dyDescent="0.3">
      <c r="A91" t="s">
        <v>166</v>
      </c>
      <c r="B91" t="s">
        <v>60</v>
      </c>
      <c r="C91" s="1">
        <v>39414</v>
      </c>
      <c r="D91">
        <v>39</v>
      </c>
      <c r="E91" t="s">
        <v>9</v>
      </c>
      <c r="F91" s="57" t="s">
        <v>36</v>
      </c>
      <c r="G91" s="2">
        <v>80</v>
      </c>
      <c r="H91" s="51">
        <v>15</v>
      </c>
      <c r="I91" s="51">
        <v>20</v>
      </c>
      <c r="J91">
        <f t="shared" si="8"/>
        <v>12.5</v>
      </c>
      <c r="K91" s="47">
        <v>2</v>
      </c>
      <c r="L91" s="14">
        <f t="shared" si="9"/>
        <v>981.74770424681037</v>
      </c>
      <c r="M91" s="16">
        <f t="shared" si="13"/>
        <v>9.8174770424681035E-2</v>
      </c>
      <c r="N91">
        <v>785.39816339744834</v>
      </c>
      <c r="O91">
        <f t="shared" si="14"/>
        <v>7.8539816339744828E-2</v>
      </c>
      <c r="P91" s="16">
        <f t="shared" si="15"/>
        <v>1.9634954084936207E-2</v>
      </c>
      <c r="Q91" s="48">
        <v>6.62</v>
      </c>
      <c r="R91">
        <f t="shared" si="10"/>
        <v>0.51993358416911073</v>
      </c>
      <c r="S91" s="48">
        <v>8.3030000000000008</v>
      </c>
      <c r="T91">
        <f t="shared" si="11"/>
        <v>0.16302902376722533</v>
      </c>
      <c r="U91">
        <f t="shared" si="12"/>
        <v>0.3569045604018854</v>
      </c>
    </row>
    <row r="92" spans="1:21" x14ac:dyDescent="0.3">
      <c r="A92" t="s">
        <v>166</v>
      </c>
      <c r="B92" t="s">
        <v>60</v>
      </c>
      <c r="C92" s="1">
        <v>39414</v>
      </c>
      <c r="D92">
        <v>39</v>
      </c>
      <c r="E92" t="s">
        <v>9</v>
      </c>
      <c r="F92" s="57" t="s">
        <v>36</v>
      </c>
      <c r="G92" s="2">
        <v>30</v>
      </c>
      <c r="H92" s="51">
        <v>30</v>
      </c>
      <c r="I92" s="51">
        <v>35</v>
      </c>
      <c r="J92">
        <f t="shared" si="8"/>
        <v>23.75</v>
      </c>
      <c r="K92" s="47">
        <v>2</v>
      </c>
      <c r="L92" s="14">
        <f t="shared" si="9"/>
        <v>3544.1092123309854</v>
      </c>
      <c r="M92" s="16">
        <f t="shared" si="13"/>
        <v>0.35441092123309853</v>
      </c>
      <c r="N92">
        <v>1063.2327636992957</v>
      </c>
      <c r="O92">
        <f t="shared" si="14"/>
        <v>0.10632327636992957</v>
      </c>
      <c r="P92" s="16">
        <f t="shared" si="15"/>
        <v>0.24808764486316898</v>
      </c>
      <c r="Q92" s="48">
        <v>6.62</v>
      </c>
      <c r="R92">
        <f t="shared" si="10"/>
        <v>0.70386008956893376</v>
      </c>
      <c r="S92" s="48">
        <v>8.3030000000000008</v>
      </c>
      <c r="T92">
        <f t="shared" si="11"/>
        <v>2.0598717152988923</v>
      </c>
      <c r="U92">
        <f t="shared" si="12"/>
        <v>-1.3560116257299586</v>
      </c>
    </row>
    <row r="93" spans="1:21" x14ac:dyDescent="0.3">
      <c r="A93" t="s">
        <v>166</v>
      </c>
      <c r="B93" t="s">
        <v>60</v>
      </c>
      <c r="C93" s="1">
        <v>39414</v>
      </c>
      <c r="D93">
        <v>39</v>
      </c>
      <c r="E93" t="s">
        <v>9</v>
      </c>
      <c r="F93" s="57" t="s">
        <v>35</v>
      </c>
      <c r="G93" s="2">
        <v>100</v>
      </c>
      <c r="H93" s="51">
        <v>3</v>
      </c>
      <c r="I93" s="51">
        <v>10</v>
      </c>
      <c r="J93">
        <f t="shared" si="8"/>
        <v>4</v>
      </c>
      <c r="K93" s="47">
        <v>1</v>
      </c>
      <c r="L93" s="14">
        <f t="shared" si="9"/>
        <v>50.26548245743669</v>
      </c>
      <c r="M93" s="16">
        <f t="shared" si="13"/>
        <v>5.0265482457436689E-3</v>
      </c>
      <c r="N93">
        <v>50.26548245743669</v>
      </c>
      <c r="O93">
        <f t="shared" si="14"/>
        <v>5.0265482457436689E-3</v>
      </c>
      <c r="P93" s="16">
        <f t="shared" si="15"/>
        <v>0</v>
      </c>
      <c r="Q93" s="48">
        <v>1.93</v>
      </c>
      <c r="R93">
        <f t="shared" si="10"/>
        <v>9.7012381142852801E-3</v>
      </c>
      <c r="S93" s="48">
        <v>8.1050000000000004</v>
      </c>
      <c r="T93">
        <f t="shared" si="11"/>
        <v>0</v>
      </c>
      <c r="U93">
        <f t="shared" si="12"/>
        <v>9.7012381142852801E-3</v>
      </c>
    </row>
    <row r="94" spans="1:21" x14ac:dyDescent="0.3">
      <c r="A94" t="s">
        <v>166</v>
      </c>
      <c r="B94" t="s">
        <v>60</v>
      </c>
      <c r="C94" s="1">
        <v>39414</v>
      </c>
      <c r="D94">
        <v>39</v>
      </c>
      <c r="E94" t="s">
        <v>9</v>
      </c>
      <c r="F94" s="57" t="s">
        <v>44</v>
      </c>
      <c r="G94" s="2">
        <v>90</v>
      </c>
      <c r="H94" s="51">
        <v>7</v>
      </c>
      <c r="I94" s="51">
        <v>10</v>
      </c>
      <c r="J94">
        <f t="shared" si="8"/>
        <v>6</v>
      </c>
      <c r="K94" s="47">
        <v>2</v>
      </c>
      <c r="L94" s="14">
        <f t="shared" si="9"/>
        <v>226.1946710584651</v>
      </c>
      <c r="M94" s="16">
        <f t="shared" si="13"/>
        <v>2.2619467105846509E-2</v>
      </c>
      <c r="N94">
        <v>203.57520395261861</v>
      </c>
      <c r="O94">
        <f t="shared" si="14"/>
        <v>2.0357520395261862E-2</v>
      </c>
      <c r="P94" s="16">
        <f t="shared" si="15"/>
        <v>2.2619467105846475E-3</v>
      </c>
      <c r="Q94" s="48">
        <v>5.78</v>
      </c>
      <c r="R94">
        <f t="shared" si="10"/>
        <v>0.11766646788461357</v>
      </c>
      <c r="S94" s="48">
        <v>9.0679999999999996</v>
      </c>
      <c r="T94">
        <f t="shared" si="11"/>
        <v>2.0511332771581584E-2</v>
      </c>
      <c r="U94">
        <f t="shared" si="12"/>
        <v>9.715513511303199E-2</v>
      </c>
    </row>
    <row r="95" spans="1:21" x14ac:dyDescent="0.3">
      <c r="A95" t="s">
        <v>166</v>
      </c>
      <c r="B95" t="s">
        <v>60</v>
      </c>
      <c r="C95" s="1">
        <v>39414</v>
      </c>
      <c r="D95">
        <v>39</v>
      </c>
      <c r="E95" t="s">
        <v>9</v>
      </c>
      <c r="F95" s="57" t="s">
        <v>46</v>
      </c>
      <c r="G95" s="2">
        <v>100</v>
      </c>
      <c r="H95" s="52">
        <v>10</v>
      </c>
      <c r="I95" s="51">
        <v>12</v>
      </c>
      <c r="J95">
        <f t="shared" si="8"/>
        <v>8</v>
      </c>
      <c r="K95" s="47">
        <v>3</v>
      </c>
      <c r="L95" s="14">
        <f t="shared" si="9"/>
        <v>603.18578948924028</v>
      </c>
      <c r="M95" s="16">
        <f t="shared" si="13"/>
        <v>6.0318578948924027E-2</v>
      </c>
      <c r="N95">
        <v>603.18578948924028</v>
      </c>
      <c r="O95">
        <f t="shared" si="14"/>
        <v>6.0318578948924027E-2</v>
      </c>
      <c r="P95" s="16">
        <f t="shared" si="15"/>
        <v>0</v>
      </c>
      <c r="Q95" s="48">
        <v>1.86</v>
      </c>
      <c r="R95">
        <f t="shared" si="10"/>
        <v>0.11219255684499869</v>
      </c>
      <c r="S95" s="48">
        <v>12.651</v>
      </c>
      <c r="T95">
        <f t="shared" si="11"/>
        <v>0</v>
      </c>
      <c r="U95">
        <f t="shared" si="12"/>
        <v>0.11219255684499869</v>
      </c>
    </row>
    <row r="96" spans="1:21" x14ac:dyDescent="0.3">
      <c r="A96" t="s">
        <v>166</v>
      </c>
      <c r="B96" t="s">
        <v>60</v>
      </c>
      <c r="C96" s="1">
        <v>39414</v>
      </c>
      <c r="D96">
        <v>39</v>
      </c>
      <c r="E96" t="s">
        <v>9</v>
      </c>
      <c r="F96" s="54" t="s">
        <v>53</v>
      </c>
      <c r="G96" s="2">
        <v>20</v>
      </c>
      <c r="H96" s="51">
        <v>8</v>
      </c>
      <c r="I96" s="51">
        <v>15</v>
      </c>
      <c r="J96">
        <f t="shared" si="8"/>
        <v>7.75</v>
      </c>
      <c r="K96" s="47">
        <v>2</v>
      </c>
      <c r="L96" s="14">
        <f t="shared" si="9"/>
        <v>377.38381751247391</v>
      </c>
      <c r="M96" s="16">
        <f t="shared" si="13"/>
        <v>3.7738381751247392E-2</v>
      </c>
      <c r="N96">
        <v>75.476763502494791</v>
      </c>
      <c r="O96">
        <f t="shared" si="14"/>
        <v>7.5476763502494793E-3</v>
      </c>
      <c r="P96" s="16">
        <f t="shared" si="15"/>
        <v>3.0190705400997914E-2</v>
      </c>
      <c r="Q96" s="48">
        <v>6.51</v>
      </c>
      <c r="R96">
        <f t="shared" si="10"/>
        <v>4.9135373040124108E-2</v>
      </c>
      <c r="S96" s="48">
        <v>8.2509999999999994</v>
      </c>
      <c r="T96">
        <f t="shared" si="11"/>
        <v>0.24910351026363378</v>
      </c>
      <c r="U96">
        <f t="shared" si="12"/>
        <v>-0.19996813722350967</v>
      </c>
    </row>
    <row r="97" spans="1:21" x14ac:dyDescent="0.3">
      <c r="A97" t="s">
        <v>166</v>
      </c>
      <c r="B97" t="s">
        <v>60</v>
      </c>
      <c r="C97" s="1">
        <v>39414</v>
      </c>
      <c r="D97">
        <v>39</v>
      </c>
      <c r="E97" t="s">
        <v>9</v>
      </c>
      <c r="F97" s="54" t="s">
        <v>53</v>
      </c>
      <c r="G97" s="2">
        <v>10</v>
      </c>
      <c r="H97" s="51">
        <v>10</v>
      </c>
      <c r="I97" s="51">
        <v>20</v>
      </c>
      <c r="J97">
        <f t="shared" si="8"/>
        <v>10</v>
      </c>
      <c r="K97" s="47">
        <v>2</v>
      </c>
      <c r="L97" s="14">
        <f t="shared" si="9"/>
        <v>628.31853071795865</v>
      </c>
      <c r="M97" s="16">
        <f t="shared" si="13"/>
        <v>6.2831853071795868E-2</v>
      </c>
      <c r="N97">
        <v>62.831853071795869</v>
      </c>
      <c r="O97">
        <f t="shared" si="14"/>
        <v>6.2831853071795866E-3</v>
      </c>
      <c r="P97" s="16">
        <f t="shared" si="15"/>
        <v>5.6548667764616284E-2</v>
      </c>
      <c r="Q97" s="48">
        <v>6.51</v>
      </c>
      <c r="R97">
        <f t="shared" si="10"/>
        <v>4.090353634973911E-2</v>
      </c>
      <c r="S97" s="48">
        <v>8.2509999999999994</v>
      </c>
      <c r="T97">
        <f t="shared" si="11"/>
        <v>0.4665830577258489</v>
      </c>
      <c r="U97">
        <f t="shared" si="12"/>
        <v>-0.42567952137610982</v>
      </c>
    </row>
    <row r="98" spans="1:21" x14ac:dyDescent="0.3">
      <c r="A98" t="s">
        <v>166</v>
      </c>
      <c r="B98" t="s">
        <v>60</v>
      </c>
      <c r="C98" s="1">
        <v>39414</v>
      </c>
      <c r="D98">
        <v>39</v>
      </c>
      <c r="E98" t="s">
        <v>9</v>
      </c>
      <c r="F98" s="54" t="s">
        <v>53</v>
      </c>
      <c r="G98" s="2">
        <v>80</v>
      </c>
      <c r="H98" s="51">
        <v>10</v>
      </c>
      <c r="I98" s="51">
        <v>22</v>
      </c>
      <c r="J98">
        <f t="shared" si="8"/>
        <v>10.5</v>
      </c>
      <c r="K98" s="47">
        <v>2</v>
      </c>
      <c r="L98" s="14">
        <f t="shared" si="9"/>
        <v>692.72118011654936</v>
      </c>
      <c r="M98" s="16">
        <f t="shared" si="13"/>
        <v>6.9272118011654935E-2</v>
      </c>
      <c r="N98">
        <v>554.17694409323951</v>
      </c>
      <c r="O98">
        <f t="shared" si="14"/>
        <v>5.5417694409323953E-2</v>
      </c>
      <c r="P98" s="16">
        <f t="shared" si="15"/>
        <v>1.3854423602330981E-2</v>
      </c>
      <c r="Q98" s="48">
        <v>6.51</v>
      </c>
      <c r="R98">
        <f t="shared" si="10"/>
        <v>0.36076919060469892</v>
      </c>
      <c r="S98" s="48">
        <v>8.2509999999999994</v>
      </c>
      <c r="T98">
        <f t="shared" si="11"/>
        <v>0.11431284914283292</v>
      </c>
      <c r="U98">
        <f t="shared" si="12"/>
        <v>0.24645634146186601</v>
      </c>
    </row>
    <row r="99" spans="1:21" x14ac:dyDescent="0.3">
      <c r="A99" t="s">
        <v>166</v>
      </c>
      <c r="B99" t="s">
        <v>60</v>
      </c>
      <c r="C99" s="1">
        <v>39414</v>
      </c>
      <c r="D99">
        <v>39</v>
      </c>
      <c r="E99" t="s">
        <v>9</v>
      </c>
      <c r="F99" s="54" t="s">
        <v>53</v>
      </c>
      <c r="G99" s="2">
        <v>20</v>
      </c>
      <c r="H99" s="51">
        <v>15</v>
      </c>
      <c r="I99" s="51">
        <v>33</v>
      </c>
      <c r="J99">
        <f t="shared" si="8"/>
        <v>15.75</v>
      </c>
      <c r="K99" s="47">
        <v>2</v>
      </c>
      <c r="L99" s="14">
        <f t="shared" si="9"/>
        <v>1558.6226552622361</v>
      </c>
      <c r="M99" s="16">
        <f t="shared" si="13"/>
        <v>0.15586226552622362</v>
      </c>
      <c r="N99">
        <v>311.72453105244722</v>
      </c>
      <c r="O99">
        <f t="shared" si="14"/>
        <v>3.1172453105244722E-2</v>
      </c>
      <c r="P99" s="16">
        <f t="shared" si="15"/>
        <v>0.1246898124209789</v>
      </c>
      <c r="Q99" s="48">
        <v>6.51</v>
      </c>
      <c r="R99">
        <f t="shared" si="10"/>
        <v>0.20293266971514312</v>
      </c>
      <c r="S99" s="48">
        <v>8.2509999999999994</v>
      </c>
      <c r="T99">
        <f t="shared" si="11"/>
        <v>1.0288156422854968</v>
      </c>
      <c r="U99">
        <f t="shared" si="12"/>
        <v>-0.8258829725703537</v>
      </c>
    </row>
    <row r="100" spans="1:21" x14ac:dyDescent="0.3">
      <c r="A100" t="s">
        <v>166</v>
      </c>
      <c r="B100" t="s">
        <v>61</v>
      </c>
      <c r="C100" s="1">
        <v>39415</v>
      </c>
      <c r="D100">
        <v>12</v>
      </c>
      <c r="E100" t="s">
        <v>10</v>
      </c>
      <c r="F100" s="57" t="s">
        <v>41</v>
      </c>
      <c r="G100" s="2">
        <v>10</v>
      </c>
      <c r="H100" s="51">
        <v>75</v>
      </c>
      <c r="I100" s="51">
        <v>90</v>
      </c>
      <c r="J100">
        <f t="shared" si="8"/>
        <v>60</v>
      </c>
      <c r="K100" s="47">
        <v>3</v>
      </c>
      <c r="L100" s="14">
        <f t="shared" si="9"/>
        <v>33929.200658769769</v>
      </c>
      <c r="M100" s="16">
        <f t="shared" ref="M100:M150" si="16">L100/10000</f>
        <v>3.3929200658769769</v>
      </c>
      <c r="N100">
        <v>3392.9200658769769</v>
      </c>
      <c r="O100">
        <f t="shared" ref="O100:O150" si="17">N100/10000</f>
        <v>0.3392920065876977</v>
      </c>
      <c r="P100" s="16">
        <f t="shared" ref="P100:P150" si="18">M100-O100</f>
        <v>3.0536280592892791</v>
      </c>
      <c r="Q100">
        <v>10.71</v>
      </c>
      <c r="R100">
        <f t="shared" si="10"/>
        <v>3.6338173905542428</v>
      </c>
      <c r="S100">
        <v>8.1999999999999993</v>
      </c>
      <c r="T100">
        <f t="shared" si="11"/>
        <v>25.039750086172084</v>
      </c>
      <c r="U100">
        <f t="shared" si="12"/>
        <v>-21.405932695617842</v>
      </c>
    </row>
    <row r="101" spans="1:21" x14ac:dyDescent="0.3">
      <c r="A101" t="s">
        <v>166</v>
      </c>
      <c r="B101" t="s">
        <v>61</v>
      </c>
      <c r="C101" s="1">
        <v>39415</v>
      </c>
      <c r="D101">
        <v>12</v>
      </c>
      <c r="E101" t="s">
        <v>10</v>
      </c>
      <c r="F101" s="57" t="s">
        <v>44</v>
      </c>
      <c r="G101" s="2">
        <v>100</v>
      </c>
      <c r="H101" s="51">
        <v>6</v>
      </c>
      <c r="I101" s="51">
        <v>26</v>
      </c>
      <c r="J101">
        <f t="shared" si="8"/>
        <v>9.5</v>
      </c>
      <c r="K101" s="47">
        <v>2</v>
      </c>
      <c r="L101" s="14">
        <f t="shared" si="9"/>
        <v>567.05747397295761</v>
      </c>
      <c r="M101" s="16">
        <f t="shared" si="16"/>
        <v>5.670574739729576E-2</v>
      </c>
      <c r="N101">
        <v>567.05747397295761</v>
      </c>
      <c r="O101">
        <f t="shared" si="17"/>
        <v>5.670574739729576E-2</v>
      </c>
      <c r="P101" s="16">
        <f t="shared" si="18"/>
        <v>0</v>
      </c>
      <c r="Q101" s="48">
        <v>5.78</v>
      </c>
      <c r="R101">
        <f t="shared" si="10"/>
        <v>0.32775921995636953</v>
      </c>
      <c r="S101" s="48">
        <v>9.0679999999999996</v>
      </c>
      <c r="T101">
        <f t="shared" si="11"/>
        <v>0</v>
      </c>
      <c r="U101">
        <f t="shared" si="12"/>
        <v>0.32775921995636953</v>
      </c>
    </row>
    <row r="102" spans="1:21" x14ac:dyDescent="0.3">
      <c r="A102" t="s">
        <v>166</v>
      </c>
      <c r="B102" t="s">
        <v>61</v>
      </c>
      <c r="C102" s="1">
        <v>39415</v>
      </c>
      <c r="D102">
        <v>12</v>
      </c>
      <c r="E102" t="s">
        <v>10</v>
      </c>
      <c r="F102" s="54" t="s">
        <v>53</v>
      </c>
      <c r="G102" s="2">
        <v>90</v>
      </c>
      <c r="H102" s="51">
        <v>2</v>
      </c>
      <c r="I102" s="51">
        <v>10</v>
      </c>
      <c r="J102">
        <f t="shared" si="8"/>
        <v>3.5</v>
      </c>
      <c r="K102" s="47">
        <v>2</v>
      </c>
      <c r="L102" s="14">
        <f t="shared" si="9"/>
        <v>76.969020012949926</v>
      </c>
      <c r="M102" s="16">
        <f t="shared" si="16"/>
        <v>7.696902001294993E-3</v>
      </c>
      <c r="N102">
        <v>69.272118011654939</v>
      </c>
      <c r="O102">
        <f t="shared" si="17"/>
        <v>6.9272118011654941E-3</v>
      </c>
      <c r="P102" s="16">
        <f t="shared" si="18"/>
        <v>7.6969020012949887E-4</v>
      </c>
      <c r="Q102" s="48">
        <v>6.51</v>
      </c>
      <c r="R102">
        <f t="shared" si="10"/>
        <v>4.5096148825587365E-2</v>
      </c>
      <c r="S102" s="48">
        <v>8.2509999999999994</v>
      </c>
      <c r="T102">
        <f t="shared" si="11"/>
        <v>6.350713841268495E-3</v>
      </c>
      <c r="U102">
        <f t="shared" si="12"/>
        <v>3.8745434984318872E-2</v>
      </c>
    </row>
    <row r="103" spans="1:21" x14ac:dyDescent="0.3">
      <c r="A103" t="s">
        <v>166</v>
      </c>
      <c r="B103" t="s">
        <v>61</v>
      </c>
      <c r="C103" s="1">
        <v>39415</v>
      </c>
      <c r="D103">
        <v>12</v>
      </c>
      <c r="E103" t="s">
        <v>10</v>
      </c>
      <c r="F103" s="54" t="s">
        <v>53</v>
      </c>
      <c r="G103" s="2">
        <v>70</v>
      </c>
      <c r="H103" s="51">
        <v>3</v>
      </c>
      <c r="I103" s="51">
        <v>12</v>
      </c>
      <c r="J103">
        <f t="shared" si="8"/>
        <v>4.5</v>
      </c>
      <c r="K103" s="47">
        <v>2</v>
      </c>
      <c r="L103" s="14">
        <f t="shared" si="9"/>
        <v>127.23450247038662</v>
      </c>
      <c r="M103" s="16">
        <f t="shared" si="16"/>
        <v>1.2723450247038661E-2</v>
      </c>
      <c r="N103">
        <v>89.06415172927062</v>
      </c>
      <c r="O103">
        <f t="shared" si="17"/>
        <v>8.9064151729270624E-3</v>
      </c>
      <c r="P103" s="16">
        <f t="shared" si="18"/>
        <v>3.8170350741115987E-3</v>
      </c>
      <c r="Q103" s="48">
        <v>6.51</v>
      </c>
      <c r="R103">
        <f t="shared" si="10"/>
        <v>5.7980762775755174E-2</v>
      </c>
      <c r="S103" s="48">
        <v>8.2509999999999994</v>
      </c>
      <c r="T103">
        <f t="shared" si="11"/>
        <v>3.1494356396494796E-2</v>
      </c>
      <c r="U103">
        <f t="shared" si="12"/>
        <v>2.6486406379260377E-2</v>
      </c>
    </row>
    <row r="104" spans="1:21" x14ac:dyDescent="0.3">
      <c r="A104" t="s">
        <v>166</v>
      </c>
      <c r="B104" t="s">
        <v>61</v>
      </c>
      <c r="C104" s="1">
        <v>39415</v>
      </c>
      <c r="D104">
        <v>12</v>
      </c>
      <c r="E104" t="s">
        <v>10</v>
      </c>
      <c r="F104" s="54" t="s">
        <v>53</v>
      </c>
      <c r="G104" s="2">
        <v>90</v>
      </c>
      <c r="H104" s="51">
        <v>5</v>
      </c>
      <c r="I104" s="51">
        <v>25</v>
      </c>
      <c r="J104">
        <f t="shared" si="8"/>
        <v>8.75</v>
      </c>
      <c r="K104" s="47">
        <v>2</v>
      </c>
      <c r="L104" s="14">
        <f t="shared" si="9"/>
        <v>481.05637508093707</v>
      </c>
      <c r="M104" s="16">
        <f t="shared" si="16"/>
        <v>4.8105637508093706E-2</v>
      </c>
      <c r="N104">
        <v>432.95073757284337</v>
      </c>
      <c r="O104">
        <f t="shared" si="17"/>
        <v>4.3295073757284336E-2</v>
      </c>
      <c r="P104" s="16">
        <f t="shared" si="18"/>
        <v>4.8105637508093699E-3</v>
      </c>
      <c r="Q104" s="48">
        <v>6.51</v>
      </c>
      <c r="R104">
        <f t="shared" si="10"/>
        <v>0.28185093015992102</v>
      </c>
      <c r="S104" s="48">
        <v>8.2509999999999994</v>
      </c>
      <c r="T104">
        <f t="shared" si="11"/>
        <v>3.9691961507928107E-2</v>
      </c>
      <c r="U104">
        <f t="shared" si="12"/>
        <v>0.24215896865199291</v>
      </c>
    </row>
    <row r="105" spans="1:21" x14ac:dyDescent="0.3">
      <c r="A105" t="s">
        <v>166</v>
      </c>
      <c r="B105" t="s">
        <v>61</v>
      </c>
      <c r="C105" s="1">
        <v>39415</v>
      </c>
      <c r="D105">
        <v>12</v>
      </c>
      <c r="E105" t="s">
        <v>10</v>
      </c>
      <c r="F105" s="54" t="s">
        <v>53</v>
      </c>
      <c r="G105" s="2">
        <v>70</v>
      </c>
      <c r="H105" s="51">
        <v>5</v>
      </c>
      <c r="I105" s="51">
        <v>15</v>
      </c>
      <c r="J105">
        <f t="shared" si="8"/>
        <v>6.25</v>
      </c>
      <c r="K105" s="47">
        <v>2</v>
      </c>
      <c r="L105" s="14">
        <f t="shared" si="9"/>
        <v>245.43692606170259</v>
      </c>
      <c r="M105" s="16">
        <f t="shared" si="16"/>
        <v>2.4543692606170259E-2</v>
      </c>
      <c r="N105">
        <v>171.8058482431918</v>
      </c>
      <c r="O105">
        <f t="shared" si="17"/>
        <v>1.7180584824319181E-2</v>
      </c>
      <c r="P105" s="16">
        <f t="shared" si="18"/>
        <v>7.3631077818510776E-3</v>
      </c>
      <c r="Q105" s="48">
        <v>6.51</v>
      </c>
      <c r="R105">
        <f t="shared" si="10"/>
        <v>0.11184560720631787</v>
      </c>
      <c r="S105" s="48">
        <v>8.2509999999999994</v>
      </c>
      <c r="T105">
        <f t="shared" si="11"/>
        <v>6.0753002308053236E-2</v>
      </c>
      <c r="U105">
        <f t="shared" si="12"/>
        <v>5.1092604898264629E-2</v>
      </c>
    </row>
    <row r="106" spans="1:21" x14ac:dyDescent="0.3">
      <c r="A106" t="s">
        <v>166</v>
      </c>
      <c r="B106" t="s">
        <v>61</v>
      </c>
      <c r="C106" s="1">
        <v>39415</v>
      </c>
      <c r="D106">
        <v>12</v>
      </c>
      <c r="E106" t="s">
        <v>10</v>
      </c>
      <c r="F106" s="54" t="s">
        <v>53</v>
      </c>
      <c r="G106" s="2">
        <v>70</v>
      </c>
      <c r="H106" s="51">
        <v>5</v>
      </c>
      <c r="I106" s="51">
        <v>37</v>
      </c>
      <c r="J106">
        <f t="shared" si="8"/>
        <v>11.75</v>
      </c>
      <c r="K106" s="47">
        <v>2</v>
      </c>
      <c r="L106" s="14">
        <f t="shared" si="9"/>
        <v>867.47227147248168</v>
      </c>
      <c r="M106" s="16">
        <f t="shared" si="16"/>
        <v>8.6747227147248168E-2</v>
      </c>
      <c r="N106">
        <v>607.23059003073718</v>
      </c>
      <c r="O106">
        <f t="shared" si="17"/>
        <v>6.0723059003073718E-2</v>
      </c>
      <c r="P106" s="16">
        <f t="shared" si="18"/>
        <v>2.602416814417445E-2</v>
      </c>
      <c r="Q106" s="48">
        <v>6.51</v>
      </c>
      <c r="R106">
        <f t="shared" si="10"/>
        <v>0.39530711411000991</v>
      </c>
      <c r="S106" s="48">
        <v>8.2509999999999994</v>
      </c>
      <c r="T106">
        <f t="shared" si="11"/>
        <v>0.21472541135758338</v>
      </c>
      <c r="U106">
        <f t="shared" si="12"/>
        <v>0.18058170275242652</v>
      </c>
    </row>
    <row r="107" spans="1:21" x14ac:dyDescent="0.3">
      <c r="A107" t="s">
        <v>166</v>
      </c>
      <c r="B107" t="s">
        <v>61</v>
      </c>
      <c r="C107" s="1">
        <v>39415</v>
      </c>
      <c r="D107">
        <v>12</v>
      </c>
      <c r="E107" t="s">
        <v>10</v>
      </c>
      <c r="F107" s="54" t="s">
        <v>53</v>
      </c>
      <c r="G107" s="2">
        <v>100</v>
      </c>
      <c r="H107" s="51">
        <v>7</v>
      </c>
      <c r="I107" s="51">
        <v>30</v>
      </c>
      <c r="J107">
        <f t="shared" si="8"/>
        <v>11</v>
      </c>
      <c r="K107" s="47">
        <v>2</v>
      </c>
      <c r="L107" s="14">
        <f t="shared" si="9"/>
        <v>760.26542216872997</v>
      </c>
      <c r="M107" s="16">
        <f t="shared" si="16"/>
        <v>7.6026542216872994E-2</v>
      </c>
      <c r="N107">
        <v>760.26542216872997</v>
      </c>
      <c r="O107">
        <f t="shared" si="17"/>
        <v>7.6026542216872994E-2</v>
      </c>
      <c r="P107" s="16">
        <f t="shared" si="18"/>
        <v>0</v>
      </c>
      <c r="Q107" s="48">
        <v>6.51</v>
      </c>
      <c r="R107">
        <f t="shared" si="10"/>
        <v>0.49493278983184319</v>
      </c>
      <c r="S107" s="48">
        <v>8.2509999999999994</v>
      </c>
      <c r="T107">
        <f t="shared" si="11"/>
        <v>0</v>
      </c>
      <c r="U107">
        <f t="shared" si="12"/>
        <v>0.49493278983184319</v>
      </c>
    </row>
    <row r="108" spans="1:21" x14ac:dyDescent="0.3">
      <c r="A108" t="s">
        <v>166</v>
      </c>
      <c r="B108" t="s">
        <v>61</v>
      </c>
      <c r="C108" s="1">
        <v>39415</v>
      </c>
      <c r="D108">
        <v>12</v>
      </c>
      <c r="E108" t="s">
        <v>10</v>
      </c>
      <c r="F108" s="54" t="s">
        <v>53</v>
      </c>
      <c r="G108" s="2">
        <v>10</v>
      </c>
      <c r="H108" s="51">
        <v>8</v>
      </c>
      <c r="I108" s="51">
        <v>15</v>
      </c>
      <c r="J108">
        <f t="shared" si="8"/>
        <v>7.75</v>
      </c>
      <c r="K108" s="47">
        <v>2</v>
      </c>
      <c r="L108" s="14">
        <f t="shared" si="9"/>
        <v>377.38381751247391</v>
      </c>
      <c r="M108" s="16">
        <f t="shared" si="16"/>
        <v>3.7738381751247392E-2</v>
      </c>
      <c r="N108">
        <v>37.738381751247395</v>
      </c>
      <c r="O108">
        <f t="shared" si="17"/>
        <v>3.7738381751247396E-3</v>
      </c>
      <c r="P108" s="16">
        <f t="shared" si="18"/>
        <v>3.3964543576122649E-2</v>
      </c>
      <c r="Q108" s="48">
        <v>6.51</v>
      </c>
      <c r="R108">
        <f t="shared" si="10"/>
        <v>2.4567686520062054E-2</v>
      </c>
      <c r="S108" s="48">
        <v>8.2509999999999994</v>
      </c>
      <c r="T108">
        <f t="shared" si="11"/>
        <v>0.28024144904658799</v>
      </c>
      <c r="U108">
        <f t="shared" si="12"/>
        <v>-0.25567376252652596</v>
      </c>
    </row>
    <row r="109" spans="1:21" x14ac:dyDescent="0.3">
      <c r="A109" t="s">
        <v>166</v>
      </c>
      <c r="B109" t="s">
        <v>61</v>
      </c>
      <c r="C109" s="1">
        <v>39415</v>
      </c>
      <c r="D109">
        <v>12</v>
      </c>
      <c r="E109" t="s">
        <v>10</v>
      </c>
      <c r="F109" s="54" t="s">
        <v>53</v>
      </c>
      <c r="G109" s="2">
        <v>40</v>
      </c>
      <c r="H109" s="51">
        <v>10</v>
      </c>
      <c r="I109" s="51">
        <v>30</v>
      </c>
      <c r="J109">
        <f t="shared" si="8"/>
        <v>12.5</v>
      </c>
      <c r="K109" s="47">
        <v>2</v>
      </c>
      <c r="L109" s="14">
        <f t="shared" si="9"/>
        <v>981.74770424681037</v>
      </c>
      <c r="M109" s="16">
        <f t="shared" si="16"/>
        <v>9.8174770424681035E-2</v>
      </c>
      <c r="N109">
        <v>392.69908169872417</v>
      </c>
      <c r="O109">
        <f t="shared" si="17"/>
        <v>3.9269908169872414E-2</v>
      </c>
      <c r="P109" s="16">
        <f t="shared" si="18"/>
        <v>5.8904862254808621E-2</v>
      </c>
      <c r="Q109" s="48">
        <v>6.51</v>
      </c>
      <c r="R109">
        <f t="shared" si="10"/>
        <v>0.25564710218586939</v>
      </c>
      <c r="S109" s="48">
        <v>8.2509999999999994</v>
      </c>
      <c r="T109">
        <f t="shared" si="11"/>
        <v>0.48602401846442589</v>
      </c>
      <c r="U109">
        <f t="shared" si="12"/>
        <v>-0.2303769162785565</v>
      </c>
    </row>
    <row r="110" spans="1:21" x14ac:dyDescent="0.3">
      <c r="A110" t="s">
        <v>166</v>
      </c>
      <c r="B110" t="s">
        <v>61</v>
      </c>
      <c r="C110" s="1">
        <v>39415</v>
      </c>
      <c r="D110">
        <v>12</v>
      </c>
      <c r="E110" t="s">
        <v>10</v>
      </c>
      <c r="F110" s="54" t="s">
        <v>53</v>
      </c>
      <c r="G110" s="2">
        <v>90</v>
      </c>
      <c r="H110" s="51">
        <v>10</v>
      </c>
      <c r="I110" s="51">
        <v>53</v>
      </c>
      <c r="J110">
        <f t="shared" si="8"/>
        <v>18.25</v>
      </c>
      <c r="K110" s="47">
        <v>2</v>
      </c>
      <c r="L110" s="14">
        <f t="shared" si="9"/>
        <v>2092.6934063725012</v>
      </c>
      <c r="M110" s="16">
        <f t="shared" si="16"/>
        <v>0.20926934063725011</v>
      </c>
      <c r="N110">
        <v>1883.4240657352511</v>
      </c>
      <c r="O110">
        <f t="shared" si="17"/>
        <v>0.18834240657352511</v>
      </c>
      <c r="P110" s="16">
        <f t="shared" si="18"/>
        <v>2.0926934063725006E-2</v>
      </c>
      <c r="Q110" s="48">
        <v>6.51</v>
      </c>
      <c r="R110">
        <f t="shared" si="10"/>
        <v>1.2261090667936485</v>
      </c>
      <c r="S110" s="48">
        <v>8.2509999999999994</v>
      </c>
      <c r="T110">
        <f t="shared" si="11"/>
        <v>0.17266813295979502</v>
      </c>
      <c r="U110">
        <f t="shared" si="12"/>
        <v>1.0534409338338535</v>
      </c>
    </row>
    <row r="111" spans="1:21" x14ac:dyDescent="0.3">
      <c r="A111" t="s">
        <v>166</v>
      </c>
      <c r="B111" t="s">
        <v>61</v>
      </c>
      <c r="C111" s="1">
        <v>39415</v>
      </c>
      <c r="D111">
        <v>12</v>
      </c>
      <c r="E111" t="s">
        <v>10</v>
      </c>
      <c r="F111" s="54" t="s">
        <v>53</v>
      </c>
      <c r="G111" s="2">
        <v>100</v>
      </c>
      <c r="H111" s="51">
        <v>10</v>
      </c>
      <c r="I111" s="51">
        <v>17</v>
      </c>
      <c r="J111">
        <f t="shared" si="8"/>
        <v>9.25</v>
      </c>
      <c r="K111" s="47">
        <v>2</v>
      </c>
      <c r="L111" s="14">
        <f t="shared" si="9"/>
        <v>537.60504284555338</v>
      </c>
      <c r="M111" s="16">
        <f t="shared" si="16"/>
        <v>5.3760504284555338E-2</v>
      </c>
      <c r="N111">
        <v>537.60504284555338</v>
      </c>
      <c r="O111">
        <f t="shared" si="17"/>
        <v>5.3760504284555338E-2</v>
      </c>
      <c r="P111" s="16">
        <f t="shared" si="18"/>
        <v>0</v>
      </c>
      <c r="Q111" s="48">
        <v>6.51</v>
      </c>
      <c r="R111">
        <f t="shared" si="10"/>
        <v>0.34998088289245521</v>
      </c>
      <c r="S111" s="48">
        <v>8.2509999999999994</v>
      </c>
      <c r="T111">
        <f t="shared" si="11"/>
        <v>0</v>
      </c>
      <c r="U111">
        <f t="shared" si="12"/>
        <v>0.34998088289245521</v>
      </c>
    </row>
    <row r="112" spans="1:21" x14ac:dyDescent="0.3">
      <c r="A112" t="s">
        <v>166</v>
      </c>
      <c r="B112" t="s">
        <v>61</v>
      </c>
      <c r="C112" s="1">
        <v>39415</v>
      </c>
      <c r="D112">
        <v>12</v>
      </c>
      <c r="E112" t="s">
        <v>10</v>
      </c>
      <c r="F112" s="54" t="s">
        <v>53</v>
      </c>
      <c r="G112" s="2">
        <v>100</v>
      </c>
      <c r="H112" s="51">
        <v>10</v>
      </c>
      <c r="I112" s="51">
        <v>17</v>
      </c>
      <c r="J112">
        <f t="shared" si="8"/>
        <v>9.25</v>
      </c>
      <c r="K112" s="47">
        <v>2</v>
      </c>
      <c r="L112" s="14">
        <f t="shared" si="9"/>
        <v>537.60504284555338</v>
      </c>
      <c r="M112" s="16">
        <f t="shared" si="16"/>
        <v>5.3760504284555338E-2</v>
      </c>
      <c r="N112">
        <v>537.60504284555338</v>
      </c>
      <c r="O112">
        <f t="shared" si="17"/>
        <v>5.3760504284555338E-2</v>
      </c>
      <c r="P112" s="16">
        <f t="shared" si="18"/>
        <v>0</v>
      </c>
      <c r="Q112" s="48">
        <v>6.51</v>
      </c>
      <c r="R112">
        <f t="shared" si="10"/>
        <v>0.34998088289245521</v>
      </c>
      <c r="S112" s="48">
        <v>8.2509999999999994</v>
      </c>
      <c r="T112">
        <f t="shared" si="11"/>
        <v>0</v>
      </c>
      <c r="U112">
        <f t="shared" si="12"/>
        <v>0.34998088289245521</v>
      </c>
    </row>
    <row r="113" spans="1:21" x14ac:dyDescent="0.3">
      <c r="A113" t="s">
        <v>166</v>
      </c>
      <c r="B113" t="s">
        <v>61</v>
      </c>
      <c r="C113" s="1">
        <v>39415</v>
      </c>
      <c r="D113">
        <v>12</v>
      </c>
      <c r="E113" t="s">
        <v>10</v>
      </c>
      <c r="F113" s="54" t="s">
        <v>53</v>
      </c>
      <c r="G113" s="2">
        <v>40</v>
      </c>
      <c r="H113" s="51">
        <v>15</v>
      </c>
      <c r="I113" s="51">
        <v>30</v>
      </c>
      <c r="J113">
        <f t="shared" si="8"/>
        <v>15</v>
      </c>
      <c r="K113" s="47">
        <v>2</v>
      </c>
      <c r="L113" s="14">
        <f t="shared" si="9"/>
        <v>1413.7166941154069</v>
      </c>
      <c r="M113" s="16">
        <f t="shared" si="16"/>
        <v>0.1413716694115407</v>
      </c>
      <c r="N113">
        <v>565.48667764616278</v>
      </c>
      <c r="O113">
        <f t="shared" si="17"/>
        <v>5.6548667764616277E-2</v>
      </c>
      <c r="P113" s="16">
        <f t="shared" si="18"/>
        <v>8.4823001646924412E-2</v>
      </c>
      <c r="Q113" s="48">
        <v>6.51</v>
      </c>
      <c r="R113">
        <f t="shared" si="10"/>
        <v>0.36813182714765197</v>
      </c>
      <c r="S113" s="48">
        <v>8.2509999999999994</v>
      </c>
      <c r="T113">
        <f t="shared" si="11"/>
        <v>0.69987458658877333</v>
      </c>
      <c r="U113">
        <f t="shared" si="12"/>
        <v>-0.33174275944112136</v>
      </c>
    </row>
    <row r="114" spans="1:21" x14ac:dyDescent="0.3">
      <c r="A114" t="s">
        <v>166</v>
      </c>
      <c r="B114" t="s">
        <v>61</v>
      </c>
      <c r="C114" s="1">
        <v>39415</v>
      </c>
      <c r="D114">
        <v>12</v>
      </c>
      <c r="E114" t="s">
        <v>10</v>
      </c>
      <c r="F114" s="54" t="s">
        <v>53</v>
      </c>
      <c r="G114" s="2">
        <v>60</v>
      </c>
      <c r="H114" s="51">
        <v>19</v>
      </c>
      <c r="I114" s="51">
        <v>27</v>
      </c>
      <c r="J114">
        <f t="shared" si="8"/>
        <v>16.25</v>
      </c>
      <c r="K114" s="47">
        <v>2</v>
      </c>
      <c r="L114" s="14">
        <f t="shared" si="9"/>
        <v>1659.1536201771096</v>
      </c>
      <c r="M114" s="16">
        <f t="shared" si="16"/>
        <v>0.16591536201771095</v>
      </c>
      <c r="N114">
        <v>995.49217210626568</v>
      </c>
      <c r="O114">
        <f t="shared" si="17"/>
        <v>9.9549217210626567E-2</v>
      </c>
      <c r="P114" s="16">
        <f t="shared" si="18"/>
        <v>6.6366144807084387E-2</v>
      </c>
      <c r="Q114" s="48">
        <v>6.51</v>
      </c>
      <c r="R114">
        <f t="shared" si="10"/>
        <v>0.64806540404117896</v>
      </c>
      <c r="S114" s="48">
        <v>8.2509999999999994</v>
      </c>
      <c r="T114">
        <f t="shared" si="11"/>
        <v>0.54758706080325326</v>
      </c>
      <c r="U114">
        <f t="shared" si="12"/>
        <v>0.1004783432379257</v>
      </c>
    </row>
    <row r="115" spans="1:21" x14ac:dyDescent="0.3">
      <c r="A115" t="s">
        <v>166</v>
      </c>
      <c r="B115" t="s">
        <v>61</v>
      </c>
      <c r="C115" s="1">
        <v>39415</v>
      </c>
      <c r="D115">
        <v>12</v>
      </c>
      <c r="E115" t="s">
        <v>10</v>
      </c>
      <c r="F115" s="54" t="s">
        <v>53</v>
      </c>
      <c r="G115" s="2">
        <v>80</v>
      </c>
      <c r="H115" s="51">
        <v>19</v>
      </c>
      <c r="I115" s="51">
        <v>70</v>
      </c>
      <c r="J115">
        <f t="shared" si="8"/>
        <v>27</v>
      </c>
      <c r="K115" s="47">
        <v>2</v>
      </c>
      <c r="L115" s="14">
        <f t="shared" si="9"/>
        <v>4580.4420889339181</v>
      </c>
      <c r="M115" s="16">
        <f t="shared" si="16"/>
        <v>0.45804420889339181</v>
      </c>
      <c r="N115">
        <v>3664.3536711471347</v>
      </c>
      <c r="O115">
        <f t="shared" si="17"/>
        <v>0.36643536711471347</v>
      </c>
      <c r="P115" s="16">
        <f t="shared" si="18"/>
        <v>9.160884177867834E-2</v>
      </c>
      <c r="Q115" s="48">
        <v>6.51</v>
      </c>
      <c r="R115">
        <f t="shared" si="10"/>
        <v>2.3854942399167847</v>
      </c>
      <c r="S115" s="48">
        <v>8.2509999999999994</v>
      </c>
      <c r="T115">
        <f t="shared" si="11"/>
        <v>0.75586455351587489</v>
      </c>
      <c r="U115">
        <f t="shared" si="12"/>
        <v>1.6296296864009099</v>
      </c>
    </row>
    <row r="116" spans="1:21" x14ac:dyDescent="0.3">
      <c r="A116" t="s">
        <v>166</v>
      </c>
      <c r="B116" t="s">
        <v>61</v>
      </c>
      <c r="C116" s="1">
        <v>39415</v>
      </c>
      <c r="D116">
        <v>12</v>
      </c>
      <c r="E116" t="s">
        <v>10</v>
      </c>
      <c r="F116" s="54" t="s">
        <v>53</v>
      </c>
      <c r="G116" s="2">
        <v>40</v>
      </c>
      <c r="H116" s="51">
        <v>19</v>
      </c>
      <c r="I116" s="51">
        <v>55</v>
      </c>
      <c r="J116">
        <f t="shared" si="8"/>
        <v>23.25</v>
      </c>
      <c r="K116" s="47">
        <v>2</v>
      </c>
      <c r="L116" s="14">
        <f t="shared" si="9"/>
        <v>3396.4543576122651</v>
      </c>
      <c r="M116" s="16">
        <f t="shared" si="16"/>
        <v>0.33964543576122652</v>
      </c>
      <c r="N116">
        <v>1358.581743044906</v>
      </c>
      <c r="O116">
        <f t="shared" si="17"/>
        <v>0.1358581743044906</v>
      </c>
      <c r="P116" s="16">
        <f t="shared" si="18"/>
        <v>0.20378726145673592</v>
      </c>
      <c r="Q116" s="48">
        <v>6.51</v>
      </c>
      <c r="R116">
        <f t="shared" si="10"/>
        <v>0.88443671472223373</v>
      </c>
      <c r="S116" s="48">
        <v>8.2509999999999994</v>
      </c>
      <c r="T116">
        <f t="shared" si="11"/>
        <v>1.6814486942795279</v>
      </c>
      <c r="U116">
        <f t="shared" si="12"/>
        <v>-0.79701197955729419</v>
      </c>
    </row>
    <row r="117" spans="1:21" x14ac:dyDescent="0.3">
      <c r="A117" t="s">
        <v>166</v>
      </c>
      <c r="B117" t="s">
        <v>61</v>
      </c>
      <c r="C117" s="1">
        <v>39415</v>
      </c>
      <c r="D117">
        <v>12</v>
      </c>
      <c r="E117" t="s">
        <v>10</v>
      </c>
      <c r="F117" s="54" t="s">
        <v>53</v>
      </c>
      <c r="G117" s="2">
        <v>20</v>
      </c>
      <c r="H117" s="51">
        <v>90</v>
      </c>
      <c r="I117" s="51">
        <v>230</v>
      </c>
      <c r="J117">
        <f t="shared" si="8"/>
        <v>102.5</v>
      </c>
      <c r="K117" s="47">
        <v>2</v>
      </c>
      <c r="L117" s="14">
        <f t="shared" si="9"/>
        <v>66012.715633555534</v>
      </c>
      <c r="M117" s="16">
        <f t="shared" si="16"/>
        <v>6.601271563355553</v>
      </c>
      <c r="N117">
        <v>13202.543126711107</v>
      </c>
      <c r="O117">
        <f t="shared" si="17"/>
        <v>1.3202543126711108</v>
      </c>
      <c r="P117" s="16">
        <f t="shared" si="18"/>
        <v>5.2810172506844424</v>
      </c>
      <c r="Q117" s="48">
        <v>6.51</v>
      </c>
      <c r="R117">
        <f t="shared" si="10"/>
        <v>8.594855575488932</v>
      </c>
      <c r="S117" s="48">
        <v>8.2509999999999994</v>
      </c>
      <c r="T117">
        <f t="shared" si="11"/>
        <v>43.573673335397331</v>
      </c>
      <c r="U117">
        <f t="shared" si="12"/>
        <v>-34.978817759908395</v>
      </c>
    </row>
    <row r="118" spans="1:21" x14ac:dyDescent="0.3">
      <c r="A118" t="s">
        <v>166</v>
      </c>
      <c r="B118" t="s">
        <v>62</v>
      </c>
      <c r="C118" s="1">
        <v>39416</v>
      </c>
      <c r="D118">
        <v>25</v>
      </c>
      <c r="E118" t="s">
        <v>7</v>
      </c>
      <c r="F118" s="56" t="s">
        <v>178</v>
      </c>
      <c r="G118" s="2">
        <v>80</v>
      </c>
      <c r="H118" s="51">
        <v>5</v>
      </c>
      <c r="I118" s="51">
        <v>15</v>
      </c>
      <c r="J118">
        <f t="shared" si="8"/>
        <v>6.25</v>
      </c>
      <c r="K118" s="47">
        <v>1</v>
      </c>
      <c r="L118" s="14">
        <f t="shared" si="9"/>
        <v>122.7184630308513</v>
      </c>
      <c r="M118" s="16">
        <f t="shared" si="16"/>
        <v>1.2271846303085129E-2</v>
      </c>
      <c r="N118">
        <v>98.174770424681043</v>
      </c>
      <c r="O118">
        <f t="shared" si="17"/>
        <v>9.8174770424681035E-3</v>
      </c>
      <c r="P118" s="16">
        <f t="shared" si="18"/>
        <v>2.4543692606170259E-3</v>
      </c>
      <c r="Q118">
        <v>4.2699999999999996</v>
      </c>
      <c r="R118">
        <f t="shared" si="10"/>
        <v>4.1920626971338797E-2</v>
      </c>
      <c r="S118" s="48">
        <v>6.83</v>
      </c>
      <c r="T118">
        <f t="shared" si="11"/>
        <v>1.6763342050014288E-2</v>
      </c>
      <c r="U118">
        <f t="shared" si="12"/>
        <v>2.5157284921324508E-2</v>
      </c>
    </row>
    <row r="119" spans="1:21" x14ac:dyDescent="0.3">
      <c r="A119" t="s">
        <v>166</v>
      </c>
      <c r="B119" t="s">
        <v>62</v>
      </c>
      <c r="C119" s="1">
        <v>39416</v>
      </c>
      <c r="D119">
        <v>25</v>
      </c>
      <c r="E119" t="s">
        <v>7</v>
      </c>
      <c r="F119" s="57" t="s">
        <v>23</v>
      </c>
      <c r="G119" s="2">
        <v>90</v>
      </c>
      <c r="H119" s="51">
        <v>10</v>
      </c>
      <c r="I119" s="51">
        <v>15</v>
      </c>
      <c r="J119">
        <f t="shared" si="8"/>
        <v>8.75</v>
      </c>
      <c r="K119" s="47">
        <v>3</v>
      </c>
      <c r="L119" s="14">
        <f t="shared" si="9"/>
        <v>721.58456262140555</v>
      </c>
      <c r="M119" s="16">
        <f t="shared" si="16"/>
        <v>7.2158456262140555E-2</v>
      </c>
      <c r="N119">
        <v>649.42610635926496</v>
      </c>
      <c r="O119">
        <f t="shared" si="17"/>
        <v>6.494261063592649E-2</v>
      </c>
      <c r="P119" s="16">
        <f t="shared" si="18"/>
        <v>7.2158456262140652E-3</v>
      </c>
      <c r="Q119">
        <v>4.09</v>
      </c>
      <c r="R119">
        <f t="shared" si="10"/>
        <v>0.26561527750093933</v>
      </c>
      <c r="S119">
        <v>6.1219999999999999</v>
      </c>
      <c r="T119">
        <f t="shared" si="11"/>
        <v>4.4175406923682506E-2</v>
      </c>
      <c r="U119">
        <f t="shared" si="12"/>
        <v>0.22143987057725684</v>
      </c>
    </row>
    <row r="120" spans="1:21" x14ac:dyDescent="0.3">
      <c r="A120" t="s">
        <v>166</v>
      </c>
      <c r="B120" t="s">
        <v>62</v>
      </c>
      <c r="C120" s="1">
        <v>39416</v>
      </c>
      <c r="D120">
        <v>25</v>
      </c>
      <c r="E120" t="s">
        <v>7</v>
      </c>
      <c r="F120" s="54" t="s">
        <v>49</v>
      </c>
      <c r="G120" s="2">
        <v>90</v>
      </c>
      <c r="H120" s="51">
        <v>5</v>
      </c>
      <c r="I120" s="51">
        <v>10</v>
      </c>
      <c r="J120">
        <f t="shared" si="8"/>
        <v>5</v>
      </c>
      <c r="K120" s="47">
        <v>2</v>
      </c>
      <c r="L120" s="14">
        <f t="shared" si="9"/>
        <v>157.07963267948966</v>
      </c>
      <c r="M120" s="16">
        <f t="shared" si="16"/>
        <v>1.5707963267948967E-2</v>
      </c>
      <c r="N120">
        <v>141.37166941154069</v>
      </c>
      <c r="O120">
        <f t="shared" si="17"/>
        <v>1.4137166941154069E-2</v>
      </c>
      <c r="P120" s="16">
        <f t="shared" si="18"/>
        <v>1.5707963267948977E-3</v>
      </c>
      <c r="Q120">
        <v>5.23</v>
      </c>
      <c r="R120">
        <f t="shared" si="10"/>
        <v>7.3937383102235785E-2</v>
      </c>
      <c r="S120">
        <v>8.4610000000000003</v>
      </c>
      <c r="T120">
        <f t="shared" si="11"/>
        <v>1.3290507721011631E-2</v>
      </c>
      <c r="U120">
        <f t="shared" si="12"/>
        <v>6.0646875381224152E-2</v>
      </c>
    </row>
    <row r="121" spans="1:21" x14ac:dyDescent="0.3">
      <c r="A121" t="s">
        <v>166</v>
      </c>
      <c r="B121" t="s">
        <v>62</v>
      </c>
      <c r="C121" s="1">
        <v>39416</v>
      </c>
      <c r="D121">
        <v>25</v>
      </c>
      <c r="E121" t="s">
        <v>7</v>
      </c>
      <c r="F121" s="54" t="s">
        <v>49</v>
      </c>
      <c r="G121" s="2">
        <v>90</v>
      </c>
      <c r="H121" s="51">
        <v>5</v>
      </c>
      <c r="I121" s="51">
        <v>10</v>
      </c>
      <c r="J121">
        <f t="shared" si="8"/>
        <v>5</v>
      </c>
      <c r="K121" s="47">
        <v>2</v>
      </c>
      <c r="L121" s="14">
        <f t="shared" si="9"/>
        <v>157.07963267948966</v>
      </c>
      <c r="M121" s="16">
        <f t="shared" si="16"/>
        <v>1.5707963267948967E-2</v>
      </c>
      <c r="N121">
        <v>141.37166941154069</v>
      </c>
      <c r="O121">
        <f t="shared" si="17"/>
        <v>1.4137166941154069E-2</v>
      </c>
      <c r="P121" s="16">
        <f t="shared" si="18"/>
        <v>1.5707963267948977E-3</v>
      </c>
      <c r="Q121">
        <v>5.23</v>
      </c>
      <c r="R121">
        <f t="shared" si="10"/>
        <v>7.3937383102235785E-2</v>
      </c>
      <c r="S121">
        <v>8.4610000000000003</v>
      </c>
      <c r="T121">
        <f t="shared" si="11"/>
        <v>1.3290507721011631E-2</v>
      </c>
      <c r="U121">
        <f t="shared" si="12"/>
        <v>6.0646875381224152E-2</v>
      </c>
    </row>
    <row r="122" spans="1:21" x14ac:dyDescent="0.3">
      <c r="A122" t="s">
        <v>166</v>
      </c>
      <c r="B122" t="s">
        <v>62</v>
      </c>
      <c r="C122" s="1">
        <v>39416</v>
      </c>
      <c r="D122">
        <v>25</v>
      </c>
      <c r="E122" t="s">
        <v>7</v>
      </c>
      <c r="F122" s="57" t="s">
        <v>36</v>
      </c>
      <c r="G122" s="2">
        <v>100</v>
      </c>
      <c r="H122" s="51">
        <v>10</v>
      </c>
      <c r="I122" s="51">
        <v>10</v>
      </c>
      <c r="J122">
        <f t="shared" si="8"/>
        <v>7.5</v>
      </c>
      <c r="K122" s="47">
        <v>2</v>
      </c>
      <c r="L122" s="14">
        <f t="shared" si="9"/>
        <v>353.42917352885172</v>
      </c>
      <c r="M122" s="16">
        <f t="shared" si="16"/>
        <v>3.5342917352885174E-2</v>
      </c>
      <c r="N122">
        <v>353.42917352885172</v>
      </c>
      <c r="O122">
        <f t="shared" si="17"/>
        <v>3.5342917352885174E-2</v>
      </c>
      <c r="P122" s="16">
        <f t="shared" si="18"/>
        <v>0</v>
      </c>
      <c r="Q122" s="48">
        <v>6.62</v>
      </c>
      <c r="R122">
        <f t="shared" si="10"/>
        <v>0.23397011287609987</v>
      </c>
      <c r="S122" s="48">
        <v>8.3030000000000008</v>
      </c>
      <c r="T122">
        <f t="shared" si="11"/>
        <v>0</v>
      </c>
      <c r="U122">
        <f t="shared" si="12"/>
        <v>0.23397011287609987</v>
      </c>
    </row>
    <row r="123" spans="1:21" x14ac:dyDescent="0.3">
      <c r="A123" t="s">
        <v>166</v>
      </c>
      <c r="B123" t="s">
        <v>62</v>
      </c>
      <c r="C123" s="1">
        <v>39416</v>
      </c>
      <c r="D123">
        <v>25</v>
      </c>
      <c r="E123" t="s">
        <v>7</v>
      </c>
      <c r="F123" s="57" t="s">
        <v>36</v>
      </c>
      <c r="G123" s="2">
        <v>40</v>
      </c>
      <c r="H123" s="51">
        <v>32</v>
      </c>
      <c r="I123" s="51">
        <v>16</v>
      </c>
      <c r="J123">
        <f t="shared" si="8"/>
        <v>20</v>
      </c>
      <c r="K123" s="47">
        <v>2</v>
      </c>
      <c r="L123" s="14">
        <f t="shared" si="9"/>
        <v>2513.2741228718346</v>
      </c>
      <c r="M123" s="16">
        <f t="shared" si="16"/>
        <v>0.25132741228718347</v>
      </c>
      <c r="N123">
        <v>1005.3096491487339</v>
      </c>
      <c r="O123">
        <f t="shared" si="17"/>
        <v>0.10053096491487339</v>
      </c>
      <c r="P123" s="16">
        <f t="shared" si="18"/>
        <v>0.15079644737231007</v>
      </c>
      <c r="Q123" s="48">
        <v>6.62</v>
      </c>
      <c r="R123">
        <f t="shared" si="10"/>
        <v>0.66551498773646178</v>
      </c>
      <c r="S123" s="48">
        <v>8.3030000000000008</v>
      </c>
      <c r="T123">
        <f t="shared" si="11"/>
        <v>1.2520629025322907</v>
      </c>
      <c r="U123">
        <f t="shared" si="12"/>
        <v>-0.58654791479582891</v>
      </c>
    </row>
    <row r="124" spans="1:21" x14ac:dyDescent="0.3">
      <c r="A124" t="s">
        <v>166</v>
      </c>
      <c r="B124" t="s">
        <v>62</v>
      </c>
      <c r="C124" s="1">
        <v>39416</v>
      </c>
      <c r="D124">
        <v>25</v>
      </c>
      <c r="E124" t="s">
        <v>7</v>
      </c>
      <c r="F124" s="57" t="s">
        <v>42</v>
      </c>
      <c r="G124" s="2">
        <v>80</v>
      </c>
      <c r="H124" s="51">
        <v>5</v>
      </c>
      <c r="I124" s="51">
        <v>15</v>
      </c>
      <c r="J124">
        <f t="shared" si="8"/>
        <v>6.25</v>
      </c>
      <c r="K124" s="47">
        <v>2</v>
      </c>
      <c r="L124" s="14">
        <f t="shared" si="9"/>
        <v>245.43692606170259</v>
      </c>
      <c r="M124" s="16">
        <f t="shared" si="16"/>
        <v>2.4543692606170259E-2</v>
      </c>
      <c r="N124">
        <v>196.34954084936209</v>
      </c>
      <c r="O124">
        <f t="shared" si="17"/>
        <v>1.9634954084936207E-2</v>
      </c>
      <c r="P124" s="16">
        <f t="shared" si="18"/>
        <v>4.9087385212340517E-3</v>
      </c>
      <c r="Q124">
        <v>11.49</v>
      </c>
      <c r="R124">
        <f t="shared" si="10"/>
        <v>0.22560562243591703</v>
      </c>
      <c r="S124" s="48">
        <v>8.1999999999999993</v>
      </c>
      <c r="T124">
        <f t="shared" si="11"/>
        <v>4.0251655874119219E-2</v>
      </c>
      <c r="U124">
        <f t="shared" si="12"/>
        <v>0.18535396656179781</v>
      </c>
    </row>
    <row r="125" spans="1:21" x14ac:dyDescent="0.3">
      <c r="A125" t="s">
        <v>166</v>
      </c>
      <c r="B125" t="s">
        <v>62</v>
      </c>
      <c r="C125" s="1">
        <v>39416</v>
      </c>
      <c r="D125">
        <v>25</v>
      </c>
      <c r="E125" t="s">
        <v>7</v>
      </c>
      <c r="F125" s="57" t="s">
        <v>42</v>
      </c>
      <c r="G125" s="2">
        <v>90</v>
      </c>
      <c r="H125" s="51">
        <v>6</v>
      </c>
      <c r="I125" s="51">
        <v>12</v>
      </c>
      <c r="J125">
        <f t="shared" si="8"/>
        <v>6</v>
      </c>
      <c r="K125" s="47">
        <v>2</v>
      </c>
      <c r="L125" s="14">
        <f t="shared" si="9"/>
        <v>226.1946710584651</v>
      </c>
      <c r="M125" s="16">
        <f t="shared" si="16"/>
        <v>2.2619467105846509E-2</v>
      </c>
      <c r="N125">
        <v>203.57520395261861</v>
      </c>
      <c r="O125">
        <f t="shared" si="17"/>
        <v>2.0357520395261862E-2</v>
      </c>
      <c r="P125" s="16">
        <f t="shared" si="18"/>
        <v>2.2619467105846475E-3</v>
      </c>
      <c r="Q125">
        <v>11.49</v>
      </c>
      <c r="R125">
        <f t="shared" si="10"/>
        <v>0.23390790934155881</v>
      </c>
      <c r="S125" s="48">
        <v>8.1999999999999993</v>
      </c>
      <c r="T125">
        <f t="shared" si="11"/>
        <v>1.8547963026794109E-2</v>
      </c>
      <c r="U125">
        <f t="shared" si="12"/>
        <v>0.21535994631476468</v>
      </c>
    </row>
    <row r="126" spans="1:21" x14ac:dyDescent="0.3">
      <c r="A126" t="s">
        <v>166</v>
      </c>
      <c r="B126" t="s">
        <v>62</v>
      </c>
      <c r="C126" s="1">
        <v>39416</v>
      </c>
      <c r="D126">
        <v>25</v>
      </c>
      <c r="E126" t="s">
        <v>7</v>
      </c>
      <c r="F126" s="57" t="s">
        <v>42</v>
      </c>
      <c r="G126" s="2">
        <v>90</v>
      </c>
      <c r="H126" s="51">
        <v>8</v>
      </c>
      <c r="I126" s="51">
        <v>15</v>
      </c>
      <c r="J126">
        <f t="shared" si="8"/>
        <v>7.75</v>
      </c>
      <c r="K126" s="47">
        <v>2</v>
      </c>
      <c r="L126" s="14">
        <f t="shared" si="9"/>
        <v>377.38381751247391</v>
      </c>
      <c r="M126" s="16">
        <f t="shared" si="16"/>
        <v>3.7738381751247392E-2</v>
      </c>
      <c r="N126">
        <v>339.64543576122651</v>
      </c>
      <c r="O126">
        <f t="shared" si="17"/>
        <v>3.3964543576122649E-2</v>
      </c>
      <c r="P126" s="16">
        <f t="shared" si="18"/>
        <v>3.7738381751247427E-3</v>
      </c>
      <c r="Q126">
        <v>11.49</v>
      </c>
      <c r="R126">
        <f t="shared" si="10"/>
        <v>0.39025260568964926</v>
      </c>
      <c r="S126" s="48">
        <v>8.1999999999999993</v>
      </c>
      <c r="T126">
        <f t="shared" si="11"/>
        <v>3.0945473036022887E-2</v>
      </c>
      <c r="U126">
        <f t="shared" si="12"/>
        <v>0.35930713265362635</v>
      </c>
    </row>
    <row r="127" spans="1:21" x14ac:dyDescent="0.3">
      <c r="A127" t="s">
        <v>166</v>
      </c>
      <c r="B127" t="s">
        <v>62</v>
      </c>
      <c r="C127" s="1">
        <v>39416</v>
      </c>
      <c r="D127">
        <v>25</v>
      </c>
      <c r="E127" t="s">
        <v>7</v>
      </c>
      <c r="F127" s="57" t="s">
        <v>42</v>
      </c>
      <c r="G127" s="2">
        <v>30</v>
      </c>
      <c r="H127" s="51">
        <v>13</v>
      </c>
      <c r="I127" s="51">
        <v>33</v>
      </c>
      <c r="J127">
        <f t="shared" si="8"/>
        <v>14.75</v>
      </c>
      <c r="K127" s="47">
        <v>2</v>
      </c>
      <c r="L127" s="14">
        <f t="shared" si="9"/>
        <v>1366.9855033932588</v>
      </c>
      <c r="M127" s="16">
        <f t="shared" si="16"/>
        <v>0.13669855033932587</v>
      </c>
      <c r="N127">
        <v>410.09565101797762</v>
      </c>
      <c r="O127">
        <f t="shared" si="17"/>
        <v>4.1009565101797762E-2</v>
      </c>
      <c r="P127" s="16">
        <f t="shared" si="18"/>
        <v>9.5688985237528112E-2</v>
      </c>
      <c r="Q127">
        <v>11.49</v>
      </c>
      <c r="R127">
        <f t="shared" si="10"/>
        <v>0.47119990301965631</v>
      </c>
      <c r="S127" s="48">
        <v>8.1999999999999993</v>
      </c>
      <c r="T127">
        <f t="shared" si="11"/>
        <v>0.78464967894773041</v>
      </c>
      <c r="U127">
        <f t="shared" si="12"/>
        <v>-0.3134497759280741</v>
      </c>
    </row>
    <row r="128" spans="1:21" x14ac:dyDescent="0.3">
      <c r="A128" t="s">
        <v>166</v>
      </c>
      <c r="B128" t="s">
        <v>62</v>
      </c>
      <c r="C128" s="1">
        <v>39416</v>
      </c>
      <c r="D128">
        <v>25</v>
      </c>
      <c r="E128" t="s">
        <v>7</v>
      </c>
      <c r="F128" s="57" t="s">
        <v>44</v>
      </c>
      <c r="G128" s="2">
        <v>90</v>
      </c>
      <c r="H128" s="51">
        <v>2</v>
      </c>
      <c r="I128" s="51">
        <v>11</v>
      </c>
      <c r="J128">
        <f t="shared" si="8"/>
        <v>3.75</v>
      </c>
      <c r="K128" s="47">
        <v>2</v>
      </c>
      <c r="L128" s="14">
        <f t="shared" si="9"/>
        <v>88.35729338221293</v>
      </c>
      <c r="M128" s="16">
        <f t="shared" si="16"/>
        <v>8.8357293382212935E-3</v>
      </c>
      <c r="N128">
        <v>79.521564043991646</v>
      </c>
      <c r="O128">
        <f t="shared" si="17"/>
        <v>7.9521564043991654E-3</v>
      </c>
      <c r="P128" s="16">
        <f t="shared" si="18"/>
        <v>8.8357293382212813E-4</v>
      </c>
      <c r="Q128" s="48">
        <v>5.78</v>
      </c>
      <c r="R128">
        <f t="shared" si="10"/>
        <v>4.596346401742718E-2</v>
      </c>
      <c r="S128" s="48">
        <v>9.0679999999999996</v>
      </c>
      <c r="T128">
        <f t="shared" si="11"/>
        <v>8.0122393638990576E-3</v>
      </c>
      <c r="U128">
        <f t="shared" si="12"/>
        <v>3.7951224653528126E-2</v>
      </c>
    </row>
    <row r="129" spans="1:21" x14ac:dyDescent="0.3">
      <c r="A129" t="s">
        <v>166</v>
      </c>
      <c r="B129" t="s">
        <v>62</v>
      </c>
      <c r="C129" s="1">
        <v>39416</v>
      </c>
      <c r="D129">
        <v>25</v>
      </c>
      <c r="E129" t="s">
        <v>7</v>
      </c>
      <c r="F129" s="57" t="s">
        <v>44</v>
      </c>
      <c r="G129" s="2">
        <v>90</v>
      </c>
      <c r="H129" s="51">
        <v>5</v>
      </c>
      <c r="I129" s="51">
        <v>14</v>
      </c>
      <c r="J129">
        <f t="shared" si="8"/>
        <v>6</v>
      </c>
      <c r="K129" s="47">
        <v>2</v>
      </c>
      <c r="L129" s="14">
        <f t="shared" si="9"/>
        <v>226.1946710584651</v>
      </c>
      <c r="M129" s="16">
        <f t="shared" si="16"/>
        <v>2.2619467105846509E-2</v>
      </c>
      <c r="N129">
        <v>203.57520395261861</v>
      </c>
      <c r="O129">
        <f t="shared" si="17"/>
        <v>2.0357520395261862E-2</v>
      </c>
      <c r="P129" s="16">
        <f t="shared" si="18"/>
        <v>2.2619467105846475E-3</v>
      </c>
      <c r="Q129" s="48">
        <v>5.78</v>
      </c>
      <c r="R129">
        <f t="shared" si="10"/>
        <v>0.11766646788461357</v>
      </c>
      <c r="S129" s="48">
        <v>9.0679999999999996</v>
      </c>
      <c r="T129">
        <f t="shared" si="11"/>
        <v>2.0511332771581584E-2</v>
      </c>
      <c r="U129">
        <f t="shared" si="12"/>
        <v>9.715513511303199E-2</v>
      </c>
    </row>
    <row r="130" spans="1:21" x14ac:dyDescent="0.3">
      <c r="A130" t="s">
        <v>166</v>
      </c>
      <c r="B130" t="s">
        <v>62</v>
      </c>
      <c r="C130" s="1">
        <v>39416</v>
      </c>
      <c r="D130">
        <v>25</v>
      </c>
      <c r="E130" t="s">
        <v>7</v>
      </c>
      <c r="F130" s="57" t="s">
        <v>44</v>
      </c>
      <c r="G130" s="2">
        <v>80</v>
      </c>
      <c r="H130" s="51">
        <v>5</v>
      </c>
      <c r="I130" s="51">
        <v>14</v>
      </c>
      <c r="J130">
        <f t="shared" ref="J130:J193" si="19">(H130+I130/2)/2</f>
        <v>6</v>
      </c>
      <c r="K130" s="47">
        <v>2</v>
      </c>
      <c r="L130" s="14">
        <f t="shared" ref="L130:L193" si="20">K130*PI()*J130^2</f>
        <v>226.1946710584651</v>
      </c>
      <c r="M130" s="16">
        <f t="shared" si="16"/>
        <v>2.2619467105846509E-2</v>
      </c>
      <c r="N130">
        <v>180.95573684677208</v>
      </c>
      <c r="O130">
        <f t="shared" si="17"/>
        <v>1.8095573684677208E-2</v>
      </c>
      <c r="P130" s="16">
        <f t="shared" si="18"/>
        <v>4.5238934211693019E-3</v>
      </c>
      <c r="Q130" s="48">
        <v>5.78</v>
      </c>
      <c r="R130">
        <f t="shared" ref="R130:R193" si="21">O130*Q130</f>
        <v>0.10459241589743426</v>
      </c>
      <c r="S130" s="48">
        <v>9.0679999999999996</v>
      </c>
      <c r="T130">
        <f t="shared" ref="T130:T193" si="22">P130*S130</f>
        <v>4.1022665543163229E-2</v>
      </c>
      <c r="U130">
        <f t="shared" ref="U130:U193" si="23">R130-T130</f>
        <v>6.3569750354271037E-2</v>
      </c>
    </row>
    <row r="131" spans="1:21" x14ac:dyDescent="0.3">
      <c r="A131" t="s">
        <v>166</v>
      </c>
      <c r="B131" t="s">
        <v>62</v>
      </c>
      <c r="C131" s="1">
        <v>39416</v>
      </c>
      <c r="D131">
        <v>25</v>
      </c>
      <c r="E131" t="s">
        <v>7</v>
      </c>
      <c r="F131" s="57" t="s">
        <v>44</v>
      </c>
      <c r="G131" s="2">
        <v>90</v>
      </c>
      <c r="H131" s="51">
        <v>7</v>
      </c>
      <c r="I131" s="51">
        <v>14</v>
      </c>
      <c r="J131">
        <f t="shared" si="19"/>
        <v>7</v>
      </c>
      <c r="K131" s="47">
        <v>2</v>
      </c>
      <c r="L131" s="14">
        <f t="shared" si="20"/>
        <v>307.8760800517997</v>
      </c>
      <c r="M131" s="16">
        <f t="shared" si="16"/>
        <v>3.0787608005179972E-2</v>
      </c>
      <c r="N131">
        <v>277.08847204661976</v>
      </c>
      <c r="O131">
        <f t="shared" si="17"/>
        <v>2.7708847204661977E-2</v>
      </c>
      <c r="P131" s="16">
        <f t="shared" si="18"/>
        <v>3.0787608005179955E-3</v>
      </c>
      <c r="Q131" s="48">
        <v>5.78</v>
      </c>
      <c r="R131">
        <f t="shared" si="21"/>
        <v>0.16015713684294622</v>
      </c>
      <c r="S131" s="48">
        <v>9.0679999999999996</v>
      </c>
      <c r="T131">
        <f t="shared" si="22"/>
        <v>2.7918202939097182E-2</v>
      </c>
      <c r="U131">
        <f t="shared" si="23"/>
        <v>0.13223893390384903</v>
      </c>
    </row>
    <row r="132" spans="1:21" x14ac:dyDescent="0.3">
      <c r="A132" t="s">
        <v>166</v>
      </c>
      <c r="B132" t="s">
        <v>62</v>
      </c>
      <c r="C132" s="1">
        <v>39416</v>
      </c>
      <c r="D132">
        <v>25</v>
      </c>
      <c r="E132" t="s">
        <v>7</v>
      </c>
      <c r="F132" s="57" t="s">
        <v>44</v>
      </c>
      <c r="G132" s="2">
        <v>90</v>
      </c>
      <c r="H132" s="51">
        <v>8</v>
      </c>
      <c r="I132" s="51">
        <v>10</v>
      </c>
      <c r="J132">
        <f t="shared" si="19"/>
        <v>6.5</v>
      </c>
      <c r="K132" s="47">
        <v>2</v>
      </c>
      <c r="L132" s="14">
        <f t="shared" si="20"/>
        <v>265.46457922833753</v>
      </c>
      <c r="M132" s="16">
        <f t="shared" si="16"/>
        <v>2.6546457922833753E-2</v>
      </c>
      <c r="N132">
        <v>238.91812130550377</v>
      </c>
      <c r="O132">
        <f t="shared" si="17"/>
        <v>2.3891812130550378E-2</v>
      </c>
      <c r="P132" s="16">
        <f t="shared" si="18"/>
        <v>2.6546457922833749E-3</v>
      </c>
      <c r="Q132" s="48">
        <v>5.78</v>
      </c>
      <c r="R132">
        <f t="shared" si="21"/>
        <v>0.13809467411458118</v>
      </c>
      <c r="S132" s="48">
        <v>9.0679999999999996</v>
      </c>
      <c r="T132">
        <f t="shared" si="22"/>
        <v>2.4072328044425644E-2</v>
      </c>
      <c r="U132">
        <f t="shared" si="23"/>
        <v>0.11402234607015553</v>
      </c>
    </row>
    <row r="133" spans="1:21" x14ac:dyDescent="0.3">
      <c r="A133" t="s">
        <v>166</v>
      </c>
      <c r="B133" t="s">
        <v>62</v>
      </c>
      <c r="C133" s="1">
        <v>39416</v>
      </c>
      <c r="D133">
        <v>25</v>
      </c>
      <c r="E133" t="s">
        <v>7</v>
      </c>
      <c r="F133" s="57" t="s">
        <v>44</v>
      </c>
      <c r="G133" s="2">
        <v>80</v>
      </c>
      <c r="H133" s="51">
        <v>8</v>
      </c>
      <c r="I133" s="51">
        <v>10</v>
      </c>
      <c r="J133">
        <f t="shared" si="19"/>
        <v>6.5</v>
      </c>
      <c r="K133" s="47">
        <v>2</v>
      </c>
      <c r="L133" s="14">
        <f t="shared" si="20"/>
        <v>265.46457922833753</v>
      </c>
      <c r="M133" s="16">
        <f t="shared" si="16"/>
        <v>2.6546457922833753E-2</v>
      </c>
      <c r="N133">
        <v>212.37166338267002</v>
      </c>
      <c r="O133">
        <f t="shared" si="17"/>
        <v>2.1237166338267003E-2</v>
      </c>
      <c r="P133" s="16">
        <f t="shared" si="18"/>
        <v>5.3092915845667499E-3</v>
      </c>
      <c r="Q133" s="48">
        <v>5.78</v>
      </c>
      <c r="R133">
        <f t="shared" si="21"/>
        <v>0.12275082143518329</v>
      </c>
      <c r="S133" s="48">
        <v>9.0679999999999996</v>
      </c>
      <c r="T133">
        <f t="shared" si="22"/>
        <v>4.8144656088851288E-2</v>
      </c>
      <c r="U133">
        <f t="shared" si="23"/>
        <v>7.4606165346331993E-2</v>
      </c>
    </row>
    <row r="134" spans="1:21" x14ac:dyDescent="0.3">
      <c r="A134" t="s">
        <v>166</v>
      </c>
      <c r="B134" t="s">
        <v>62</v>
      </c>
      <c r="C134" s="1">
        <v>39416</v>
      </c>
      <c r="D134">
        <v>25</v>
      </c>
      <c r="E134" t="s">
        <v>7</v>
      </c>
      <c r="F134" s="57" t="s">
        <v>44</v>
      </c>
      <c r="G134" s="2">
        <v>70</v>
      </c>
      <c r="H134" s="51">
        <v>10</v>
      </c>
      <c r="I134" s="51">
        <v>10</v>
      </c>
      <c r="J134">
        <f t="shared" si="19"/>
        <v>7.5</v>
      </c>
      <c r="K134" s="47">
        <v>2</v>
      </c>
      <c r="L134" s="14">
        <f t="shared" si="20"/>
        <v>353.42917352885172</v>
      </c>
      <c r="M134" s="16">
        <f t="shared" si="16"/>
        <v>3.5342917352885174E-2</v>
      </c>
      <c r="N134">
        <v>247.40042147019619</v>
      </c>
      <c r="O134">
        <f t="shared" si="17"/>
        <v>2.4740042147019619E-2</v>
      </c>
      <c r="P134" s="16">
        <f t="shared" si="18"/>
        <v>1.0602875205865555E-2</v>
      </c>
      <c r="Q134" s="48">
        <v>5.78</v>
      </c>
      <c r="R134">
        <f t="shared" si="21"/>
        <v>0.1429974436097734</v>
      </c>
      <c r="S134" s="48">
        <v>9.0679999999999996</v>
      </c>
      <c r="T134">
        <f t="shared" si="22"/>
        <v>9.6146872366788844E-2</v>
      </c>
      <c r="U134">
        <f t="shared" si="23"/>
        <v>4.6850571242984557E-2</v>
      </c>
    </row>
    <row r="135" spans="1:21" x14ac:dyDescent="0.3">
      <c r="A135" t="s">
        <v>166</v>
      </c>
      <c r="B135" t="s">
        <v>62</v>
      </c>
      <c r="C135" s="1">
        <v>39416</v>
      </c>
      <c r="D135">
        <v>25</v>
      </c>
      <c r="E135" t="s">
        <v>7</v>
      </c>
      <c r="F135" s="57" t="s">
        <v>47</v>
      </c>
      <c r="G135" s="2">
        <v>80</v>
      </c>
      <c r="H135" s="51">
        <v>1</v>
      </c>
      <c r="I135" s="51">
        <v>10</v>
      </c>
      <c r="J135">
        <f t="shared" si="19"/>
        <v>3</v>
      </c>
      <c r="K135" s="47">
        <v>3</v>
      </c>
      <c r="L135" s="14">
        <f t="shared" si="20"/>
        <v>84.823001646924411</v>
      </c>
      <c r="M135" s="16">
        <f t="shared" si="16"/>
        <v>8.4823001646924419E-3</v>
      </c>
      <c r="N135">
        <v>67.858401317539531</v>
      </c>
      <c r="O135">
        <f t="shared" si="17"/>
        <v>6.7858401317539528E-3</v>
      </c>
      <c r="P135" s="16">
        <f t="shared" si="18"/>
        <v>1.6964600329384891E-3</v>
      </c>
      <c r="Q135" s="48">
        <v>5.15</v>
      </c>
      <c r="R135">
        <f t="shared" si="21"/>
        <v>3.4947076678532862E-2</v>
      </c>
      <c r="S135" s="48">
        <v>11.257999999999999</v>
      </c>
      <c r="T135">
        <f t="shared" si="22"/>
        <v>1.9098747050821509E-2</v>
      </c>
      <c r="U135">
        <f t="shared" si="23"/>
        <v>1.5848329627711353E-2</v>
      </c>
    </row>
    <row r="136" spans="1:21" x14ac:dyDescent="0.3">
      <c r="A136" t="s">
        <v>166</v>
      </c>
      <c r="B136" t="s">
        <v>62</v>
      </c>
      <c r="C136" s="1">
        <v>39416</v>
      </c>
      <c r="D136">
        <v>25</v>
      </c>
      <c r="E136" t="s">
        <v>7</v>
      </c>
      <c r="F136" s="57" t="s">
        <v>47</v>
      </c>
      <c r="G136" s="2">
        <v>70</v>
      </c>
      <c r="H136" s="51">
        <v>2</v>
      </c>
      <c r="I136" s="51">
        <v>10</v>
      </c>
      <c r="J136">
        <f t="shared" si="19"/>
        <v>3.5</v>
      </c>
      <c r="K136" s="47">
        <v>3</v>
      </c>
      <c r="L136" s="14">
        <f t="shared" si="20"/>
        <v>115.4535300194249</v>
      </c>
      <c r="M136" s="16">
        <f t="shared" si="16"/>
        <v>1.1545353001942491E-2</v>
      </c>
      <c r="N136">
        <v>80.817471013597427</v>
      </c>
      <c r="O136">
        <f t="shared" si="17"/>
        <v>8.081747101359742E-3</v>
      </c>
      <c r="P136" s="16">
        <f t="shared" si="18"/>
        <v>3.4636059005827488E-3</v>
      </c>
      <c r="Q136" s="48">
        <v>5.15</v>
      </c>
      <c r="R136">
        <f t="shared" si="21"/>
        <v>4.1620997572002674E-2</v>
      </c>
      <c r="S136" s="48">
        <v>11.257999999999999</v>
      </c>
      <c r="T136">
        <f t="shared" si="22"/>
        <v>3.8993275228760581E-2</v>
      </c>
      <c r="U136">
        <f t="shared" si="23"/>
        <v>2.6277223432420935E-3</v>
      </c>
    </row>
    <row r="137" spans="1:21" x14ac:dyDescent="0.3">
      <c r="A137" t="s">
        <v>166</v>
      </c>
      <c r="B137" t="s">
        <v>62</v>
      </c>
      <c r="C137" s="1">
        <v>39416</v>
      </c>
      <c r="D137">
        <v>25</v>
      </c>
      <c r="E137" t="s">
        <v>7</v>
      </c>
      <c r="F137" s="57" t="s">
        <v>55</v>
      </c>
      <c r="G137" s="2">
        <v>80</v>
      </c>
      <c r="H137" s="51">
        <v>5</v>
      </c>
      <c r="I137" s="51">
        <v>12</v>
      </c>
      <c r="J137">
        <f t="shared" si="19"/>
        <v>5.5</v>
      </c>
      <c r="K137" s="47">
        <v>2</v>
      </c>
      <c r="L137" s="14">
        <f t="shared" si="20"/>
        <v>190.06635554218249</v>
      </c>
      <c r="M137" s="16">
        <f t="shared" si="16"/>
        <v>1.9006635554218249E-2</v>
      </c>
      <c r="N137">
        <v>152.05308443374599</v>
      </c>
      <c r="O137">
        <f t="shared" si="17"/>
        <v>1.52053084433746E-2</v>
      </c>
      <c r="P137" s="16">
        <f t="shared" si="18"/>
        <v>3.8013271108436487E-3</v>
      </c>
      <c r="Q137" s="48">
        <v>4.05</v>
      </c>
      <c r="R137">
        <f t="shared" si="21"/>
        <v>6.1581499195667126E-2</v>
      </c>
      <c r="S137" s="48">
        <v>8.1050000000000004</v>
      </c>
      <c r="T137">
        <f t="shared" si="22"/>
        <v>3.0809756233387775E-2</v>
      </c>
      <c r="U137">
        <f t="shared" si="23"/>
        <v>3.0771742962279351E-2</v>
      </c>
    </row>
    <row r="138" spans="1:21" x14ac:dyDescent="0.3">
      <c r="A138" t="s">
        <v>166</v>
      </c>
      <c r="B138" t="s">
        <v>62</v>
      </c>
      <c r="C138" s="1">
        <v>39416</v>
      </c>
      <c r="D138">
        <v>25</v>
      </c>
      <c r="E138" t="s">
        <v>7</v>
      </c>
      <c r="F138" s="57" t="s">
        <v>55</v>
      </c>
      <c r="G138" s="2">
        <v>90</v>
      </c>
      <c r="H138" s="51">
        <v>5</v>
      </c>
      <c r="I138" s="51">
        <v>17</v>
      </c>
      <c r="J138">
        <f t="shared" si="19"/>
        <v>6.75</v>
      </c>
      <c r="K138" s="47">
        <v>2</v>
      </c>
      <c r="L138" s="14">
        <f t="shared" si="20"/>
        <v>286.27763055836988</v>
      </c>
      <c r="M138" s="16">
        <f t="shared" si="16"/>
        <v>2.8627763055836988E-2</v>
      </c>
      <c r="N138">
        <v>257.64986750253291</v>
      </c>
      <c r="O138">
        <f t="shared" si="17"/>
        <v>2.576498675025329E-2</v>
      </c>
      <c r="P138" s="16">
        <f t="shared" si="18"/>
        <v>2.8627763055836981E-3</v>
      </c>
      <c r="Q138" s="48">
        <v>4.05</v>
      </c>
      <c r="R138">
        <f t="shared" si="21"/>
        <v>0.10434819633852582</v>
      </c>
      <c r="S138" s="48">
        <v>8.1050000000000004</v>
      </c>
      <c r="T138">
        <f t="shared" si="22"/>
        <v>2.3202801956755875E-2</v>
      </c>
      <c r="U138">
        <f t="shared" si="23"/>
        <v>8.1145394381769945E-2</v>
      </c>
    </row>
    <row r="139" spans="1:21" x14ac:dyDescent="0.3">
      <c r="A139" t="s">
        <v>166</v>
      </c>
      <c r="B139" t="s">
        <v>62</v>
      </c>
      <c r="C139" s="1">
        <v>39416</v>
      </c>
      <c r="D139">
        <v>25</v>
      </c>
      <c r="E139" t="s">
        <v>7</v>
      </c>
      <c r="F139" s="54" t="s">
        <v>53</v>
      </c>
      <c r="G139" s="2">
        <v>50</v>
      </c>
      <c r="H139" s="51">
        <v>5</v>
      </c>
      <c r="I139" s="51">
        <v>15</v>
      </c>
      <c r="J139">
        <f t="shared" si="19"/>
        <v>6.25</v>
      </c>
      <c r="K139" s="47">
        <v>2</v>
      </c>
      <c r="L139" s="14">
        <f t="shared" si="20"/>
        <v>245.43692606170259</v>
      </c>
      <c r="M139" s="16">
        <f t="shared" si="16"/>
        <v>2.4543692606170259E-2</v>
      </c>
      <c r="N139">
        <v>122.7184630308513</v>
      </c>
      <c r="O139">
        <f t="shared" si="17"/>
        <v>1.2271846303085129E-2</v>
      </c>
      <c r="P139" s="16">
        <f t="shared" si="18"/>
        <v>1.2271846303085129E-2</v>
      </c>
      <c r="Q139" s="48">
        <v>6.51</v>
      </c>
      <c r="R139">
        <f t="shared" si="21"/>
        <v>7.9889719433084191E-2</v>
      </c>
      <c r="S139" s="48">
        <v>8.2509999999999994</v>
      </c>
      <c r="T139">
        <f t="shared" si="22"/>
        <v>0.1012550038467554</v>
      </c>
      <c r="U139">
        <f t="shared" si="23"/>
        <v>-2.1365284413671207E-2</v>
      </c>
    </row>
    <row r="140" spans="1:21" x14ac:dyDescent="0.3">
      <c r="A140" t="s">
        <v>166</v>
      </c>
      <c r="B140" t="s">
        <v>62</v>
      </c>
      <c r="C140" s="1">
        <v>39416</v>
      </c>
      <c r="D140">
        <v>25</v>
      </c>
      <c r="E140" t="s">
        <v>7</v>
      </c>
      <c r="F140" s="54" t="s">
        <v>53</v>
      </c>
      <c r="G140" s="2">
        <v>80</v>
      </c>
      <c r="H140" s="51">
        <v>13</v>
      </c>
      <c r="I140" s="51">
        <v>40</v>
      </c>
      <c r="J140">
        <f t="shared" si="19"/>
        <v>16.5</v>
      </c>
      <c r="K140" s="47">
        <v>2</v>
      </c>
      <c r="L140" s="14">
        <f t="shared" si="20"/>
        <v>1710.5971998796424</v>
      </c>
      <c r="M140" s="16">
        <f t="shared" si="16"/>
        <v>0.17105971998796424</v>
      </c>
      <c r="N140">
        <v>1368.4777599037141</v>
      </c>
      <c r="O140">
        <f t="shared" si="17"/>
        <v>0.1368477759903714</v>
      </c>
      <c r="P140" s="16">
        <f t="shared" si="18"/>
        <v>3.4211943997592836E-2</v>
      </c>
      <c r="Q140" s="48">
        <v>6.51</v>
      </c>
      <c r="R140">
        <f t="shared" si="21"/>
        <v>0.89087902169731781</v>
      </c>
      <c r="S140" s="48">
        <v>8.2509999999999994</v>
      </c>
      <c r="T140">
        <f t="shared" si="22"/>
        <v>0.28228274992413849</v>
      </c>
      <c r="U140">
        <f t="shared" si="23"/>
        <v>0.60859627177317932</v>
      </c>
    </row>
    <row r="141" spans="1:21" x14ac:dyDescent="0.3">
      <c r="A141" t="s">
        <v>166</v>
      </c>
      <c r="B141" t="s">
        <v>62</v>
      </c>
      <c r="C141" s="1">
        <v>39416</v>
      </c>
      <c r="D141">
        <v>25</v>
      </c>
      <c r="E141" t="s">
        <v>7</v>
      </c>
      <c r="F141" s="54" t="s">
        <v>53</v>
      </c>
      <c r="G141" s="2">
        <v>80</v>
      </c>
      <c r="H141" s="51">
        <v>15</v>
      </c>
      <c r="I141" s="51">
        <v>25</v>
      </c>
      <c r="J141">
        <f t="shared" si="19"/>
        <v>13.75</v>
      </c>
      <c r="K141" s="47">
        <v>2</v>
      </c>
      <c r="L141" s="14">
        <f t="shared" si="20"/>
        <v>1187.9147221386406</v>
      </c>
      <c r="M141" s="16">
        <f t="shared" si="16"/>
        <v>0.11879147221386406</v>
      </c>
      <c r="N141">
        <v>950.33177771091255</v>
      </c>
      <c r="O141">
        <f t="shared" si="17"/>
        <v>9.5033177771091257E-2</v>
      </c>
      <c r="P141" s="16">
        <f t="shared" si="18"/>
        <v>2.3758294442772804E-2</v>
      </c>
      <c r="Q141" s="48">
        <v>6.51</v>
      </c>
      <c r="R141">
        <f t="shared" si="21"/>
        <v>0.61866598728980404</v>
      </c>
      <c r="S141" s="48">
        <v>8.2509999999999994</v>
      </c>
      <c r="T141">
        <f t="shared" si="22"/>
        <v>0.19602968744731838</v>
      </c>
      <c r="U141">
        <f t="shared" si="23"/>
        <v>0.42263629984248563</v>
      </c>
    </row>
    <row r="142" spans="1:21" x14ac:dyDescent="0.3">
      <c r="A142" t="s">
        <v>166</v>
      </c>
      <c r="B142" t="s">
        <v>62</v>
      </c>
      <c r="C142" s="1">
        <v>39416</v>
      </c>
      <c r="D142">
        <v>25</v>
      </c>
      <c r="E142" t="s">
        <v>7</v>
      </c>
      <c r="F142" s="54" t="s">
        <v>53</v>
      </c>
      <c r="G142" s="2">
        <v>40</v>
      </c>
      <c r="H142" s="51">
        <v>15</v>
      </c>
      <c r="I142" s="51">
        <v>20</v>
      </c>
      <c r="J142">
        <f t="shared" si="19"/>
        <v>12.5</v>
      </c>
      <c r="K142" s="47">
        <v>2</v>
      </c>
      <c r="L142" s="14">
        <f t="shared" si="20"/>
        <v>981.74770424681037</v>
      </c>
      <c r="M142" s="16">
        <f t="shared" si="16"/>
        <v>9.8174770424681035E-2</v>
      </c>
      <c r="N142">
        <v>392.69908169872417</v>
      </c>
      <c r="O142">
        <f t="shared" si="17"/>
        <v>3.9269908169872414E-2</v>
      </c>
      <c r="P142" s="16">
        <f t="shared" si="18"/>
        <v>5.8904862254808621E-2</v>
      </c>
      <c r="Q142" s="48">
        <v>6.51</v>
      </c>
      <c r="R142">
        <f t="shared" si="21"/>
        <v>0.25564710218586939</v>
      </c>
      <c r="S142" s="48">
        <v>8.2509999999999994</v>
      </c>
      <c r="T142">
        <f t="shared" si="22"/>
        <v>0.48602401846442589</v>
      </c>
      <c r="U142">
        <f t="shared" si="23"/>
        <v>-0.2303769162785565</v>
      </c>
    </row>
    <row r="143" spans="1:21" x14ac:dyDescent="0.3">
      <c r="A143" t="s">
        <v>166</v>
      </c>
      <c r="B143" t="s">
        <v>62</v>
      </c>
      <c r="C143" s="1">
        <v>39416</v>
      </c>
      <c r="D143">
        <v>25</v>
      </c>
      <c r="E143" t="s">
        <v>7</v>
      </c>
      <c r="F143" s="54" t="s">
        <v>53</v>
      </c>
      <c r="G143" s="2">
        <v>20</v>
      </c>
      <c r="H143" s="51">
        <v>15</v>
      </c>
      <c r="I143" s="51">
        <v>30</v>
      </c>
      <c r="J143">
        <f t="shared" si="19"/>
        <v>15</v>
      </c>
      <c r="K143" s="47">
        <v>2</v>
      </c>
      <c r="L143" s="14">
        <f t="shared" si="20"/>
        <v>1413.7166941154069</v>
      </c>
      <c r="M143" s="16">
        <f t="shared" si="16"/>
        <v>0.1413716694115407</v>
      </c>
      <c r="N143">
        <v>282.74333882308139</v>
      </c>
      <c r="O143">
        <f t="shared" si="17"/>
        <v>2.8274333882308138E-2</v>
      </c>
      <c r="P143" s="16">
        <f t="shared" si="18"/>
        <v>0.11309733552923255</v>
      </c>
      <c r="Q143" s="48">
        <v>6.51</v>
      </c>
      <c r="R143">
        <f t="shared" si="21"/>
        <v>0.18406591357382598</v>
      </c>
      <c r="S143" s="48">
        <v>8.2509999999999994</v>
      </c>
      <c r="T143">
        <f t="shared" si="22"/>
        <v>0.9331661154516977</v>
      </c>
      <c r="U143">
        <f t="shared" si="23"/>
        <v>-0.74910020187787174</v>
      </c>
    </row>
    <row r="144" spans="1:21" x14ac:dyDescent="0.3">
      <c r="A144" t="s">
        <v>166</v>
      </c>
      <c r="B144" t="s">
        <v>62</v>
      </c>
      <c r="C144" s="1">
        <v>39416</v>
      </c>
      <c r="D144">
        <v>25</v>
      </c>
      <c r="E144" t="s">
        <v>7</v>
      </c>
      <c r="F144" s="54" t="s">
        <v>53</v>
      </c>
      <c r="G144" s="2">
        <v>10</v>
      </c>
      <c r="H144" s="51">
        <v>15</v>
      </c>
      <c r="I144" s="51">
        <v>35</v>
      </c>
      <c r="J144">
        <f t="shared" si="19"/>
        <v>16.25</v>
      </c>
      <c r="K144" s="47">
        <v>2</v>
      </c>
      <c r="L144" s="14">
        <f t="shared" si="20"/>
        <v>1659.1536201771096</v>
      </c>
      <c r="M144" s="16">
        <f t="shared" si="16"/>
        <v>0.16591536201771095</v>
      </c>
      <c r="N144">
        <v>165.91536201771098</v>
      </c>
      <c r="O144">
        <f t="shared" si="17"/>
        <v>1.6591536201771097E-2</v>
      </c>
      <c r="P144" s="16">
        <f t="shared" si="18"/>
        <v>0.14932382581593986</v>
      </c>
      <c r="Q144" s="48">
        <v>6.51</v>
      </c>
      <c r="R144">
        <f t="shared" si="21"/>
        <v>0.10801090067352984</v>
      </c>
      <c r="S144" s="48">
        <v>8.2509999999999994</v>
      </c>
      <c r="T144">
        <f t="shared" si="22"/>
        <v>1.2320708868073198</v>
      </c>
      <c r="U144">
        <f t="shared" si="23"/>
        <v>-1.1240599861337899</v>
      </c>
    </row>
    <row r="145" spans="1:21" x14ac:dyDescent="0.3">
      <c r="A145" t="s">
        <v>166</v>
      </c>
      <c r="B145" t="s">
        <v>62</v>
      </c>
      <c r="C145" s="1">
        <v>39416</v>
      </c>
      <c r="D145">
        <v>25</v>
      </c>
      <c r="E145" t="s">
        <v>7</v>
      </c>
      <c r="F145" s="54" t="s">
        <v>53</v>
      </c>
      <c r="G145" s="2">
        <v>60</v>
      </c>
      <c r="H145" s="51">
        <v>15</v>
      </c>
      <c r="I145" s="51">
        <v>25</v>
      </c>
      <c r="J145">
        <f t="shared" si="19"/>
        <v>13.75</v>
      </c>
      <c r="K145" s="47">
        <v>2</v>
      </c>
      <c r="L145" s="14">
        <f t="shared" si="20"/>
        <v>1187.9147221386406</v>
      </c>
      <c r="M145" s="16">
        <f t="shared" si="16"/>
        <v>0.11879147221386406</v>
      </c>
      <c r="N145">
        <v>712.74883328318435</v>
      </c>
      <c r="O145">
        <f t="shared" si="17"/>
        <v>7.1274883328318439E-2</v>
      </c>
      <c r="P145" s="16">
        <f t="shared" si="18"/>
        <v>4.7516588885545621E-2</v>
      </c>
      <c r="Q145" s="48">
        <v>6.51</v>
      </c>
      <c r="R145">
        <f t="shared" si="21"/>
        <v>0.463999490467353</v>
      </c>
      <c r="S145" s="48">
        <v>8.2509999999999994</v>
      </c>
      <c r="T145">
        <f t="shared" si="22"/>
        <v>0.39205937489463688</v>
      </c>
      <c r="U145">
        <f t="shared" si="23"/>
        <v>7.1940115572716123E-2</v>
      </c>
    </row>
    <row r="146" spans="1:21" x14ac:dyDescent="0.3">
      <c r="A146" t="s">
        <v>166</v>
      </c>
      <c r="B146" t="s">
        <v>62</v>
      </c>
      <c r="C146" s="1">
        <v>39416</v>
      </c>
      <c r="D146">
        <v>25</v>
      </c>
      <c r="E146" t="s">
        <v>7</v>
      </c>
      <c r="F146" s="54" t="s">
        <v>53</v>
      </c>
      <c r="G146" s="2">
        <v>90</v>
      </c>
      <c r="H146" s="51">
        <v>17</v>
      </c>
      <c r="I146" s="51">
        <v>25</v>
      </c>
      <c r="J146">
        <f t="shared" si="19"/>
        <v>14.75</v>
      </c>
      <c r="K146" s="47">
        <v>2</v>
      </c>
      <c r="L146" s="14">
        <f t="shared" si="20"/>
        <v>1366.9855033932588</v>
      </c>
      <c r="M146" s="16">
        <f t="shared" si="16"/>
        <v>0.13669855033932587</v>
      </c>
      <c r="N146">
        <v>1230.2869530539328</v>
      </c>
      <c r="O146">
        <f t="shared" si="17"/>
        <v>0.12302869530539329</v>
      </c>
      <c r="P146" s="16">
        <f t="shared" si="18"/>
        <v>1.3669855033932587E-2</v>
      </c>
      <c r="Q146" s="48">
        <v>6.51</v>
      </c>
      <c r="R146">
        <f t="shared" si="21"/>
        <v>0.80091680643811025</v>
      </c>
      <c r="S146" s="48">
        <v>8.2509999999999994</v>
      </c>
      <c r="T146">
        <f t="shared" si="22"/>
        <v>0.11278997388497777</v>
      </c>
      <c r="U146">
        <f t="shared" si="23"/>
        <v>0.68812683255313245</v>
      </c>
    </row>
    <row r="147" spans="1:21" x14ac:dyDescent="0.3">
      <c r="A147" t="s">
        <v>166</v>
      </c>
      <c r="B147" t="s">
        <v>62</v>
      </c>
      <c r="C147" s="1">
        <v>39416</v>
      </c>
      <c r="D147">
        <v>25</v>
      </c>
      <c r="E147" t="s">
        <v>7</v>
      </c>
      <c r="F147" s="54" t="s">
        <v>53</v>
      </c>
      <c r="G147" s="2">
        <v>20</v>
      </c>
      <c r="H147" s="51">
        <v>20</v>
      </c>
      <c r="I147" s="51">
        <v>50</v>
      </c>
      <c r="J147">
        <f t="shared" si="19"/>
        <v>22.5</v>
      </c>
      <c r="K147" s="47">
        <v>2</v>
      </c>
      <c r="L147" s="14">
        <f t="shared" si="20"/>
        <v>3180.8625617596654</v>
      </c>
      <c r="M147" s="16">
        <f t="shared" si="16"/>
        <v>0.31808625617596653</v>
      </c>
      <c r="N147">
        <v>636.17251235193316</v>
      </c>
      <c r="O147">
        <f t="shared" si="17"/>
        <v>6.3617251235193323E-2</v>
      </c>
      <c r="P147" s="16">
        <f t="shared" si="18"/>
        <v>0.25446900494077318</v>
      </c>
      <c r="Q147" s="48">
        <v>6.51</v>
      </c>
      <c r="R147">
        <f t="shared" si="21"/>
        <v>0.41414830554110854</v>
      </c>
      <c r="S147" s="48">
        <v>8.2509999999999994</v>
      </c>
      <c r="T147">
        <f t="shared" si="22"/>
        <v>2.0996237597663194</v>
      </c>
      <c r="U147">
        <f t="shared" si="23"/>
        <v>-1.6854754542252108</v>
      </c>
    </row>
    <row r="148" spans="1:21" x14ac:dyDescent="0.3">
      <c r="A148" t="s">
        <v>166</v>
      </c>
      <c r="B148" t="s">
        <v>62</v>
      </c>
      <c r="C148" s="1">
        <v>39416</v>
      </c>
      <c r="D148">
        <v>25</v>
      </c>
      <c r="E148" t="s">
        <v>7</v>
      </c>
      <c r="F148" s="54" t="s">
        <v>53</v>
      </c>
      <c r="G148" s="2">
        <v>60</v>
      </c>
      <c r="H148" s="51">
        <v>28</v>
      </c>
      <c r="I148" s="51">
        <v>45</v>
      </c>
      <c r="J148">
        <f t="shared" si="19"/>
        <v>25.25</v>
      </c>
      <c r="K148" s="47">
        <v>2</v>
      </c>
      <c r="L148" s="14">
        <f t="shared" si="20"/>
        <v>4005.9233324086849</v>
      </c>
      <c r="M148" s="16">
        <f t="shared" si="16"/>
        <v>0.40059233324086851</v>
      </c>
      <c r="N148">
        <v>2403.553999445211</v>
      </c>
      <c r="O148">
        <f t="shared" si="17"/>
        <v>0.2403553999445211</v>
      </c>
      <c r="P148" s="16">
        <f t="shared" si="18"/>
        <v>0.16023693329634742</v>
      </c>
      <c r="Q148" s="48">
        <v>6.51</v>
      </c>
      <c r="R148">
        <f t="shared" si="21"/>
        <v>1.5647136536388322</v>
      </c>
      <c r="S148" s="48">
        <v>8.2509999999999994</v>
      </c>
      <c r="T148">
        <f t="shared" si="22"/>
        <v>1.3221149366281624</v>
      </c>
      <c r="U148">
        <f t="shared" si="23"/>
        <v>0.24259871701066982</v>
      </c>
    </row>
    <row r="149" spans="1:21" x14ac:dyDescent="0.3">
      <c r="A149" t="s">
        <v>166</v>
      </c>
      <c r="B149" t="s">
        <v>62</v>
      </c>
      <c r="C149" s="1">
        <v>39416</v>
      </c>
      <c r="D149">
        <v>25</v>
      </c>
      <c r="E149" t="s">
        <v>7</v>
      </c>
      <c r="F149" s="54" t="s">
        <v>53</v>
      </c>
      <c r="G149" s="2">
        <v>90</v>
      </c>
      <c r="H149" s="51">
        <v>40</v>
      </c>
      <c r="I149" s="51">
        <v>85</v>
      </c>
      <c r="J149">
        <f t="shared" si="19"/>
        <v>41.25</v>
      </c>
      <c r="K149" s="47">
        <v>2</v>
      </c>
      <c r="L149" s="14">
        <f t="shared" si="20"/>
        <v>10691.232499247764</v>
      </c>
      <c r="M149" s="16">
        <f t="shared" si="16"/>
        <v>1.0691232499247765</v>
      </c>
      <c r="N149">
        <v>9622.109249322988</v>
      </c>
      <c r="O149">
        <f t="shared" si="17"/>
        <v>0.96221092493229876</v>
      </c>
      <c r="P149" s="16">
        <f t="shared" si="18"/>
        <v>0.10691232499247771</v>
      </c>
      <c r="Q149" s="48">
        <v>6.51</v>
      </c>
      <c r="R149">
        <f t="shared" si="21"/>
        <v>6.263993121309265</v>
      </c>
      <c r="S149" s="48">
        <v>8.2509999999999994</v>
      </c>
      <c r="T149">
        <f t="shared" si="22"/>
        <v>0.88213359351293352</v>
      </c>
      <c r="U149">
        <f t="shared" si="23"/>
        <v>5.3818595277963315</v>
      </c>
    </row>
    <row r="150" spans="1:21" x14ac:dyDescent="0.3">
      <c r="A150" t="s">
        <v>166</v>
      </c>
      <c r="B150" t="s">
        <v>62</v>
      </c>
      <c r="C150" s="1">
        <v>39416</v>
      </c>
      <c r="D150">
        <v>25</v>
      </c>
      <c r="E150" t="s">
        <v>7</v>
      </c>
      <c r="F150" s="54" t="s">
        <v>53</v>
      </c>
      <c r="G150" s="2">
        <v>60</v>
      </c>
      <c r="H150" s="51">
        <v>80</v>
      </c>
      <c r="I150" s="51">
        <v>16</v>
      </c>
      <c r="J150">
        <f t="shared" si="19"/>
        <v>44</v>
      </c>
      <c r="K150" s="47">
        <v>2</v>
      </c>
      <c r="L150" s="14">
        <f t="shared" si="20"/>
        <v>12164.24675469968</v>
      </c>
      <c r="M150" s="16">
        <f t="shared" si="16"/>
        <v>1.2164246754699679</v>
      </c>
      <c r="N150">
        <v>7298.5480528198077</v>
      </c>
      <c r="O150">
        <f t="shared" si="17"/>
        <v>0.72985480528198077</v>
      </c>
      <c r="P150" s="16">
        <f t="shared" si="18"/>
        <v>0.48656987018798714</v>
      </c>
      <c r="Q150" s="48">
        <v>6.51</v>
      </c>
      <c r="R150">
        <f t="shared" si="21"/>
        <v>4.751354782385695</v>
      </c>
      <c r="S150" s="48">
        <v>8.2509999999999994</v>
      </c>
      <c r="T150">
        <f t="shared" si="22"/>
        <v>4.0146879989210813</v>
      </c>
      <c r="U150">
        <f t="shared" si="23"/>
        <v>0.73666678346461367</v>
      </c>
    </row>
    <row r="151" spans="1:21" x14ac:dyDescent="0.3">
      <c r="A151" t="s">
        <v>166</v>
      </c>
      <c r="B151" t="s">
        <v>63</v>
      </c>
      <c r="C151" s="1">
        <v>39421</v>
      </c>
      <c r="D151">
        <v>18</v>
      </c>
      <c r="E151" t="s">
        <v>8</v>
      </c>
      <c r="F151" s="57" t="s">
        <v>48</v>
      </c>
      <c r="G151" s="2">
        <v>100</v>
      </c>
      <c r="H151" s="51">
        <v>5</v>
      </c>
      <c r="I151" s="51">
        <v>15</v>
      </c>
      <c r="J151">
        <f t="shared" si="19"/>
        <v>6.25</v>
      </c>
      <c r="K151" s="47">
        <v>2</v>
      </c>
      <c r="L151" s="14">
        <f t="shared" si="20"/>
        <v>245.43692606170259</v>
      </c>
      <c r="M151" s="16">
        <f t="shared" ref="M151:M206" si="24">L151/10000</f>
        <v>2.4543692606170259E-2</v>
      </c>
      <c r="N151">
        <v>245.43692606170259</v>
      </c>
      <c r="O151">
        <f t="shared" ref="O151:O206" si="25">N151/10000</f>
        <v>2.4543692606170259E-2</v>
      </c>
      <c r="P151" s="16">
        <f t="shared" ref="P151:P206" si="26">M151-O151</f>
        <v>0</v>
      </c>
      <c r="Q151">
        <v>5.13</v>
      </c>
      <c r="R151">
        <f t="shared" si="21"/>
        <v>0.12590914306965342</v>
      </c>
      <c r="S151">
        <v>8.4610000000000003</v>
      </c>
      <c r="T151">
        <f t="shared" si="22"/>
        <v>0</v>
      </c>
      <c r="U151">
        <f t="shared" si="23"/>
        <v>0.12590914306965342</v>
      </c>
    </row>
    <row r="152" spans="1:21" x14ac:dyDescent="0.3">
      <c r="A152" t="s">
        <v>166</v>
      </c>
      <c r="B152" t="s">
        <v>63</v>
      </c>
      <c r="C152" s="1">
        <v>39421</v>
      </c>
      <c r="D152">
        <v>18</v>
      </c>
      <c r="E152" t="s">
        <v>8</v>
      </c>
      <c r="F152" s="57" t="s">
        <v>48</v>
      </c>
      <c r="G152" s="2">
        <v>80</v>
      </c>
      <c r="H152" s="51">
        <v>5</v>
      </c>
      <c r="I152" s="51">
        <v>15</v>
      </c>
      <c r="J152">
        <f t="shared" si="19"/>
        <v>6.25</v>
      </c>
      <c r="K152" s="47">
        <v>2</v>
      </c>
      <c r="L152" s="14">
        <f t="shared" si="20"/>
        <v>245.43692606170259</v>
      </c>
      <c r="M152" s="16">
        <f t="shared" si="24"/>
        <v>2.4543692606170259E-2</v>
      </c>
      <c r="N152">
        <v>196.34954084936209</v>
      </c>
      <c r="O152">
        <f t="shared" si="25"/>
        <v>1.9634954084936207E-2</v>
      </c>
      <c r="P152" s="16">
        <f t="shared" si="26"/>
        <v>4.9087385212340517E-3</v>
      </c>
      <c r="Q152">
        <v>5.13</v>
      </c>
      <c r="R152">
        <f t="shared" si="21"/>
        <v>0.10072731445572274</v>
      </c>
      <c r="S152">
        <v>8.4610000000000003</v>
      </c>
      <c r="T152">
        <f t="shared" si="22"/>
        <v>4.1532836628161311E-2</v>
      </c>
      <c r="U152">
        <f t="shared" si="23"/>
        <v>5.9194477827561424E-2</v>
      </c>
    </row>
    <row r="153" spans="1:21" x14ac:dyDescent="0.3">
      <c r="A153" t="s">
        <v>166</v>
      </c>
      <c r="B153" t="s">
        <v>63</v>
      </c>
      <c r="C153" s="1">
        <v>39421</v>
      </c>
      <c r="D153">
        <v>18</v>
      </c>
      <c r="E153" t="s">
        <v>8</v>
      </c>
      <c r="F153" s="57" t="s">
        <v>48</v>
      </c>
      <c r="G153" s="2">
        <v>100</v>
      </c>
      <c r="H153" s="51">
        <v>5</v>
      </c>
      <c r="I153" s="51">
        <v>15</v>
      </c>
      <c r="J153">
        <f t="shared" si="19"/>
        <v>6.25</v>
      </c>
      <c r="K153" s="47">
        <v>2</v>
      </c>
      <c r="L153" s="14">
        <f t="shared" si="20"/>
        <v>245.43692606170259</v>
      </c>
      <c r="M153" s="16">
        <f t="shared" si="24"/>
        <v>2.4543692606170259E-2</v>
      </c>
      <c r="N153">
        <v>245.43692606170259</v>
      </c>
      <c r="O153">
        <f t="shared" si="25"/>
        <v>2.4543692606170259E-2</v>
      </c>
      <c r="P153" s="16">
        <f t="shared" si="26"/>
        <v>0</v>
      </c>
      <c r="Q153">
        <v>5.13</v>
      </c>
      <c r="R153">
        <f t="shared" si="21"/>
        <v>0.12590914306965342</v>
      </c>
      <c r="S153">
        <v>8.4610000000000003</v>
      </c>
      <c r="T153">
        <f t="shared" si="22"/>
        <v>0</v>
      </c>
      <c r="U153">
        <f t="shared" si="23"/>
        <v>0.12590914306965342</v>
      </c>
    </row>
    <row r="154" spans="1:21" x14ac:dyDescent="0.3">
      <c r="A154" t="s">
        <v>166</v>
      </c>
      <c r="B154" t="s">
        <v>63</v>
      </c>
      <c r="C154" s="1">
        <v>39421</v>
      </c>
      <c r="D154">
        <v>18</v>
      </c>
      <c r="E154" t="s">
        <v>8</v>
      </c>
      <c r="F154" s="57" t="s">
        <v>48</v>
      </c>
      <c r="G154" s="2">
        <v>60</v>
      </c>
      <c r="H154" s="51">
        <v>20</v>
      </c>
      <c r="I154" s="51">
        <v>20</v>
      </c>
      <c r="J154">
        <f t="shared" si="19"/>
        <v>15</v>
      </c>
      <c r="K154" s="47">
        <v>2</v>
      </c>
      <c r="L154" s="14">
        <f t="shared" si="20"/>
        <v>1413.7166941154069</v>
      </c>
      <c r="M154" s="16">
        <f t="shared" si="24"/>
        <v>0.1413716694115407</v>
      </c>
      <c r="N154">
        <v>848.23001646924411</v>
      </c>
      <c r="O154">
        <f t="shared" si="25"/>
        <v>8.4823001646924412E-2</v>
      </c>
      <c r="P154" s="16">
        <f t="shared" si="26"/>
        <v>5.6548667764616284E-2</v>
      </c>
      <c r="Q154">
        <v>5.13</v>
      </c>
      <c r="R154">
        <f t="shared" si="21"/>
        <v>0.4351419984487222</v>
      </c>
      <c r="S154">
        <v>8.4610000000000003</v>
      </c>
      <c r="T154">
        <f t="shared" si="22"/>
        <v>0.47845827795641838</v>
      </c>
      <c r="U154">
        <f t="shared" si="23"/>
        <v>-4.3316279507696176E-2</v>
      </c>
    </row>
    <row r="155" spans="1:21" x14ac:dyDescent="0.3">
      <c r="A155" t="s">
        <v>166</v>
      </c>
      <c r="B155" t="s">
        <v>63</v>
      </c>
      <c r="C155" s="1">
        <v>39421</v>
      </c>
      <c r="D155">
        <v>18</v>
      </c>
      <c r="E155" t="s">
        <v>8</v>
      </c>
      <c r="F155" s="54" t="s">
        <v>49</v>
      </c>
      <c r="G155" s="2">
        <v>80</v>
      </c>
      <c r="H155" s="51">
        <v>3</v>
      </c>
      <c r="I155" s="51">
        <v>10</v>
      </c>
      <c r="J155">
        <f t="shared" si="19"/>
        <v>4</v>
      </c>
      <c r="K155" s="47">
        <v>2</v>
      </c>
      <c r="L155" s="14">
        <f t="shared" si="20"/>
        <v>100.53096491487338</v>
      </c>
      <c r="M155" s="16">
        <f t="shared" si="24"/>
        <v>1.0053096491487338E-2</v>
      </c>
      <c r="N155">
        <v>80.424771931898704</v>
      </c>
      <c r="O155">
        <f t="shared" si="25"/>
        <v>8.0424771931898696E-3</v>
      </c>
      <c r="P155" s="16">
        <f t="shared" si="26"/>
        <v>2.0106192982974683E-3</v>
      </c>
      <c r="Q155">
        <v>5.23</v>
      </c>
      <c r="R155">
        <f t="shared" si="21"/>
        <v>4.2062155720383021E-2</v>
      </c>
      <c r="S155">
        <v>8.4610000000000003</v>
      </c>
      <c r="T155">
        <f t="shared" si="22"/>
        <v>1.7011849882894881E-2</v>
      </c>
      <c r="U155">
        <f t="shared" si="23"/>
        <v>2.505030583748814E-2</v>
      </c>
    </row>
    <row r="156" spans="1:21" x14ac:dyDescent="0.3">
      <c r="A156" t="s">
        <v>166</v>
      </c>
      <c r="B156" t="s">
        <v>63</v>
      </c>
      <c r="C156" s="1">
        <v>39421</v>
      </c>
      <c r="D156">
        <v>18</v>
      </c>
      <c r="E156" t="s">
        <v>8</v>
      </c>
      <c r="F156" s="54" t="s">
        <v>49</v>
      </c>
      <c r="G156" s="2">
        <v>90</v>
      </c>
      <c r="H156" s="51">
        <v>5</v>
      </c>
      <c r="I156" s="51">
        <v>15</v>
      </c>
      <c r="J156">
        <f t="shared" si="19"/>
        <v>6.25</v>
      </c>
      <c r="K156" s="47">
        <v>2</v>
      </c>
      <c r="L156" s="14">
        <f t="shared" si="20"/>
        <v>245.43692606170259</v>
      </c>
      <c r="M156" s="16">
        <f t="shared" si="24"/>
        <v>2.4543692606170259E-2</v>
      </c>
      <c r="N156">
        <v>220.89323345553234</v>
      </c>
      <c r="O156">
        <f t="shared" si="25"/>
        <v>2.2089323345553233E-2</v>
      </c>
      <c r="P156" s="16">
        <f t="shared" si="26"/>
        <v>2.4543692606170259E-3</v>
      </c>
      <c r="Q156">
        <v>5.23</v>
      </c>
      <c r="R156">
        <f t="shared" si="21"/>
        <v>0.11552716109724341</v>
      </c>
      <c r="S156">
        <v>8.4610000000000003</v>
      </c>
      <c r="T156">
        <f t="shared" si="22"/>
        <v>2.0766418314080656E-2</v>
      </c>
      <c r="U156">
        <f t="shared" si="23"/>
        <v>9.4760742783162752E-2</v>
      </c>
    </row>
    <row r="157" spans="1:21" x14ac:dyDescent="0.3">
      <c r="A157" t="s">
        <v>166</v>
      </c>
      <c r="B157" t="s">
        <v>63</v>
      </c>
      <c r="C157" s="1">
        <v>39421</v>
      </c>
      <c r="D157">
        <v>18</v>
      </c>
      <c r="E157" t="s">
        <v>8</v>
      </c>
      <c r="F157" s="54" t="s">
        <v>49</v>
      </c>
      <c r="G157" s="2">
        <v>70</v>
      </c>
      <c r="H157" s="51">
        <v>10</v>
      </c>
      <c r="I157" s="51">
        <v>15</v>
      </c>
      <c r="J157">
        <f t="shared" si="19"/>
        <v>8.75</v>
      </c>
      <c r="K157" s="47">
        <v>2</v>
      </c>
      <c r="L157" s="14">
        <f t="shared" si="20"/>
        <v>481.05637508093707</v>
      </c>
      <c r="M157" s="16">
        <f t="shared" si="24"/>
        <v>4.8105637508093706E-2</v>
      </c>
      <c r="N157">
        <v>336.73946255665595</v>
      </c>
      <c r="O157">
        <f t="shared" si="25"/>
        <v>3.3673946255665596E-2</v>
      </c>
      <c r="P157" s="16">
        <f t="shared" si="26"/>
        <v>1.443169125242811E-2</v>
      </c>
      <c r="Q157">
        <v>5.23</v>
      </c>
      <c r="R157">
        <f t="shared" si="21"/>
        <v>0.17611473891713109</v>
      </c>
      <c r="S157">
        <v>8.4610000000000003</v>
      </c>
      <c r="T157">
        <f t="shared" si="22"/>
        <v>0.12210653968679425</v>
      </c>
      <c r="U157">
        <f t="shared" si="23"/>
        <v>5.400819923033684E-2</v>
      </c>
    </row>
    <row r="158" spans="1:21" x14ac:dyDescent="0.3">
      <c r="A158" t="s">
        <v>166</v>
      </c>
      <c r="B158" t="s">
        <v>63</v>
      </c>
      <c r="C158" s="1">
        <v>39421</v>
      </c>
      <c r="D158">
        <v>18</v>
      </c>
      <c r="E158" t="s">
        <v>8</v>
      </c>
      <c r="F158" s="54" t="s">
        <v>49</v>
      </c>
      <c r="G158" s="2">
        <v>90</v>
      </c>
      <c r="H158" s="51">
        <v>10</v>
      </c>
      <c r="I158" s="51">
        <v>15</v>
      </c>
      <c r="J158">
        <f t="shared" si="19"/>
        <v>8.75</v>
      </c>
      <c r="K158" s="47">
        <v>2</v>
      </c>
      <c r="L158" s="14">
        <f t="shared" si="20"/>
        <v>481.05637508093707</v>
      </c>
      <c r="M158" s="16">
        <f t="shared" si="24"/>
        <v>4.8105637508093706E-2</v>
      </c>
      <c r="N158">
        <v>432.95073757284337</v>
      </c>
      <c r="O158">
        <f t="shared" si="25"/>
        <v>4.3295073757284336E-2</v>
      </c>
      <c r="P158" s="16">
        <f t="shared" si="26"/>
        <v>4.8105637508093699E-3</v>
      </c>
      <c r="Q158">
        <v>5.23</v>
      </c>
      <c r="R158">
        <f t="shared" si="21"/>
        <v>0.22643323575059709</v>
      </c>
      <c r="S158">
        <v>8.4610000000000003</v>
      </c>
      <c r="T158">
        <f t="shared" si="22"/>
        <v>4.070217989559808E-2</v>
      </c>
      <c r="U158">
        <f t="shared" si="23"/>
        <v>0.18573105585499902</v>
      </c>
    </row>
    <row r="159" spans="1:21" x14ac:dyDescent="0.3">
      <c r="A159" t="s">
        <v>166</v>
      </c>
      <c r="B159" t="s">
        <v>63</v>
      </c>
      <c r="C159" s="1">
        <v>39421</v>
      </c>
      <c r="D159">
        <v>18</v>
      </c>
      <c r="E159" t="s">
        <v>8</v>
      </c>
      <c r="F159" s="54" t="s">
        <v>49</v>
      </c>
      <c r="G159" s="2">
        <v>80</v>
      </c>
      <c r="H159" s="51">
        <v>15</v>
      </c>
      <c r="I159" s="51">
        <v>30</v>
      </c>
      <c r="J159">
        <f t="shared" si="19"/>
        <v>15</v>
      </c>
      <c r="K159" s="47">
        <v>2</v>
      </c>
      <c r="L159" s="14">
        <f t="shared" si="20"/>
        <v>1413.7166941154069</v>
      </c>
      <c r="M159" s="16">
        <f t="shared" si="24"/>
        <v>0.1413716694115407</v>
      </c>
      <c r="N159">
        <v>1130.9733552923256</v>
      </c>
      <c r="O159">
        <f t="shared" si="25"/>
        <v>0.11309733552923255</v>
      </c>
      <c r="P159" s="16">
        <f t="shared" si="26"/>
        <v>2.8274333882308142E-2</v>
      </c>
      <c r="Q159">
        <v>5.23</v>
      </c>
      <c r="R159">
        <f t="shared" si="21"/>
        <v>0.59149906481788628</v>
      </c>
      <c r="S159">
        <v>8.4610000000000003</v>
      </c>
      <c r="T159">
        <f t="shared" si="22"/>
        <v>0.23922913897820919</v>
      </c>
      <c r="U159">
        <f t="shared" si="23"/>
        <v>0.35226992583967709</v>
      </c>
    </row>
    <row r="160" spans="1:21" x14ac:dyDescent="0.3">
      <c r="A160" t="s">
        <v>166</v>
      </c>
      <c r="B160" t="s">
        <v>63</v>
      </c>
      <c r="C160" s="1">
        <v>39421</v>
      </c>
      <c r="D160">
        <v>18</v>
      </c>
      <c r="E160" t="s">
        <v>8</v>
      </c>
      <c r="F160" s="57" t="s">
        <v>36</v>
      </c>
      <c r="G160" s="2">
        <v>90</v>
      </c>
      <c r="H160" s="51">
        <v>5</v>
      </c>
      <c r="I160" s="51">
        <v>10</v>
      </c>
      <c r="J160">
        <f t="shared" si="19"/>
        <v>5</v>
      </c>
      <c r="K160" s="47">
        <v>2</v>
      </c>
      <c r="L160" s="14">
        <f t="shared" si="20"/>
        <v>157.07963267948966</v>
      </c>
      <c r="M160" s="16">
        <f t="shared" si="24"/>
        <v>1.5707963267948967E-2</v>
      </c>
      <c r="N160">
        <v>141.37166941154069</v>
      </c>
      <c r="O160">
        <f t="shared" si="25"/>
        <v>1.4137166941154069E-2</v>
      </c>
      <c r="P160" s="16">
        <f t="shared" si="26"/>
        <v>1.5707963267948977E-3</v>
      </c>
      <c r="Q160" s="48">
        <v>6.62</v>
      </c>
      <c r="R160">
        <f t="shared" si="21"/>
        <v>9.3588045150439933E-2</v>
      </c>
      <c r="S160" s="48">
        <v>8.3030000000000008</v>
      </c>
      <c r="T160">
        <f t="shared" si="22"/>
        <v>1.3042321901378037E-2</v>
      </c>
      <c r="U160">
        <f t="shared" si="23"/>
        <v>8.0545723249061896E-2</v>
      </c>
    </row>
    <row r="161" spans="1:21" x14ac:dyDescent="0.3">
      <c r="A161" t="s">
        <v>166</v>
      </c>
      <c r="B161" t="s">
        <v>63</v>
      </c>
      <c r="C161" s="1">
        <v>39421</v>
      </c>
      <c r="D161">
        <v>18</v>
      </c>
      <c r="E161" t="s">
        <v>8</v>
      </c>
      <c r="F161" s="57" t="s">
        <v>36</v>
      </c>
      <c r="G161" s="2">
        <v>90</v>
      </c>
      <c r="H161" s="51">
        <v>10</v>
      </c>
      <c r="I161" s="51">
        <v>20</v>
      </c>
      <c r="J161">
        <f t="shared" si="19"/>
        <v>10</v>
      </c>
      <c r="K161" s="47">
        <v>2</v>
      </c>
      <c r="L161" s="14">
        <f t="shared" si="20"/>
        <v>628.31853071795865</v>
      </c>
      <c r="M161" s="16">
        <f t="shared" si="24"/>
        <v>6.2831853071795868E-2</v>
      </c>
      <c r="N161">
        <v>565.48667764616278</v>
      </c>
      <c r="O161">
        <f t="shared" si="25"/>
        <v>5.6548667764616277E-2</v>
      </c>
      <c r="P161" s="16">
        <f t="shared" si="26"/>
        <v>6.283185307179591E-3</v>
      </c>
      <c r="Q161" s="48">
        <v>6.62</v>
      </c>
      <c r="R161">
        <f t="shared" si="21"/>
        <v>0.37435218060175973</v>
      </c>
      <c r="S161" s="48">
        <v>8.3030000000000008</v>
      </c>
      <c r="T161">
        <f t="shared" si="22"/>
        <v>5.2169287605512149E-2</v>
      </c>
      <c r="U161">
        <f t="shared" si="23"/>
        <v>0.32218289299624758</v>
      </c>
    </row>
    <row r="162" spans="1:21" x14ac:dyDescent="0.3">
      <c r="A162" t="s">
        <v>166</v>
      </c>
      <c r="B162" t="s">
        <v>63</v>
      </c>
      <c r="C162" s="1">
        <v>39421</v>
      </c>
      <c r="D162">
        <v>18</v>
      </c>
      <c r="E162" t="s">
        <v>8</v>
      </c>
      <c r="F162" s="57" t="s">
        <v>36</v>
      </c>
      <c r="G162" s="2">
        <v>50</v>
      </c>
      <c r="H162" s="51">
        <v>15</v>
      </c>
      <c r="I162" s="51">
        <v>35</v>
      </c>
      <c r="J162">
        <f t="shared" si="19"/>
        <v>16.25</v>
      </c>
      <c r="K162" s="47">
        <v>2</v>
      </c>
      <c r="L162" s="14">
        <f t="shared" si="20"/>
        <v>1659.1536201771096</v>
      </c>
      <c r="M162" s="16">
        <f t="shared" si="24"/>
        <v>0.16591536201771095</v>
      </c>
      <c r="N162">
        <v>829.57681008855479</v>
      </c>
      <c r="O162">
        <f t="shared" si="25"/>
        <v>8.2957681008855477E-2</v>
      </c>
      <c r="P162" s="16">
        <f t="shared" si="26"/>
        <v>8.2957681008855477E-2</v>
      </c>
      <c r="Q162" s="48">
        <v>6.62</v>
      </c>
      <c r="R162">
        <f t="shared" si="21"/>
        <v>0.54917984827862332</v>
      </c>
      <c r="S162" s="48">
        <v>8.3030000000000008</v>
      </c>
      <c r="T162">
        <f t="shared" si="22"/>
        <v>0.68879762541652712</v>
      </c>
      <c r="U162">
        <f t="shared" si="23"/>
        <v>-0.1396177771379038</v>
      </c>
    </row>
    <row r="163" spans="1:21" x14ac:dyDescent="0.3">
      <c r="A163" t="s">
        <v>166</v>
      </c>
      <c r="B163" t="s">
        <v>63</v>
      </c>
      <c r="C163" s="1">
        <v>39421</v>
      </c>
      <c r="D163">
        <v>18</v>
      </c>
      <c r="E163" t="s">
        <v>8</v>
      </c>
      <c r="F163" s="57" t="s">
        <v>36</v>
      </c>
      <c r="G163" s="2">
        <v>80</v>
      </c>
      <c r="H163" s="51">
        <v>20</v>
      </c>
      <c r="I163" s="51">
        <v>40</v>
      </c>
      <c r="J163">
        <f t="shared" si="19"/>
        <v>20</v>
      </c>
      <c r="K163" s="47">
        <v>2</v>
      </c>
      <c r="L163" s="14">
        <f t="shared" si="20"/>
        <v>2513.2741228718346</v>
      </c>
      <c r="M163" s="16">
        <f t="shared" si="24"/>
        <v>0.25132741228718347</v>
      </c>
      <c r="N163">
        <v>2010.6192982974678</v>
      </c>
      <c r="O163">
        <f t="shared" si="25"/>
        <v>0.20106192982974677</v>
      </c>
      <c r="P163" s="16">
        <f t="shared" si="26"/>
        <v>5.02654824574367E-2</v>
      </c>
      <c r="Q163" s="48">
        <v>6.62</v>
      </c>
      <c r="R163">
        <f t="shared" si="21"/>
        <v>1.3310299754729236</v>
      </c>
      <c r="S163" s="48">
        <v>8.3030000000000008</v>
      </c>
      <c r="T163">
        <f t="shared" si="22"/>
        <v>0.41735430084409697</v>
      </c>
      <c r="U163">
        <f t="shared" si="23"/>
        <v>0.9136756746288266</v>
      </c>
    </row>
    <row r="164" spans="1:21" x14ac:dyDescent="0.3">
      <c r="A164" t="s">
        <v>166</v>
      </c>
      <c r="B164" t="s">
        <v>63</v>
      </c>
      <c r="C164" s="1">
        <v>39421</v>
      </c>
      <c r="D164">
        <v>18</v>
      </c>
      <c r="E164" t="s">
        <v>8</v>
      </c>
      <c r="F164" s="57" t="s">
        <v>42</v>
      </c>
      <c r="G164" s="2">
        <v>80</v>
      </c>
      <c r="H164" s="51">
        <v>20</v>
      </c>
      <c r="I164" s="51">
        <v>25</v>
      </c>
      <c r="J164">
        <f t="shared" si="19"/>
        <v>16.25</v>
      </c>
      <c r="K164" s="47">
        <v>2</v>
      </c>
      <c r="L164" s="14">
        <f t="shared" si="20"/>
        <v>1659.1536201771096</v>
      </c>
      <c r="M164" s="16">
        <f t="shared" si="24"/>
        <v>0.16591536201771095</v>
      </c>
      <c r="N164">
        <v>1327.3228961416878</v>
      </c>
      <c r="O164">
        <f t="shared" si="25"/>
        <v>0.13273228961416877</v>
      </c>
      <c r="P164" s="16">
        <f t="shared" si="26"/>
        <v>3.318307240354218E-2</v>
      </c>
      <c r="Q164">
        <v>11.49</v>
      </c>
      <c r="R164">
        <f t="shared" si="21"/>
        <v>1.5250940076667991</v>
      </c>
      <c r="S164" s="48">
        <v>8.1999999999999993</v>
      </c>
      <c r="T164">
        <f t="shared" si="22"/>
        <v>0.27210119370904584</v>
      </c>
      <c r="U164">
        <f t="shared" si="23"/>
        <v>1.2529928139577533</v>
      </c>
    </row>
    <row r="165" spans="1:21" x14ac:dyDescent="0.3">
      <c r="A165" t="s">
        <v>166</v>
      </c>
      <c r="B165" t="s">
        <v>63</v>
      </c>
      <c r="C165" s="1">
        <v>39421</v>
      </c>
      <c r="D165">
        <v>18</v>
      </c>
      <c r="E165" t="s">
        <v>8</v>
      </c>
      <c r="F165" s="57" t="s">
        <v>44</v>
      </c>
      <c r="G165" s="2">
        <v>100</v>
      </c>
      <c r="H165" s="51">
        <v>5</v>
      </c>
      <c r="I165" s="51">
        <v>10</v>
      </c>
      <c r="J165">
        <f t="shared" si="19"/>
        <v>5</v>
      </c>
      <c r="K165" s="47">
        <v>2</v>
      </c>
      <c r="L165" s="14">
        <f t="shared" si="20"/>
        <v>157.07963267948966</v>
      </c>
      <c r="M165" s="16">
        <f t="shared" si="24"/>
        <v>1.5707963267948967E-2</v>
      </c>
      <c r="N165">
        <v>157.07963267948966</v>
      </c>
      <c r="O165">
        <f t="shared" si="25"/>
        <v>1.5707963267948967E-2</v>
      </c>
      <c r="P165" s="16">
        <f t="shared" si="26"/>
        <v>0</v>
      </c>
      <c r="Q165" s="48">
        <v>5.78</v>
      </c>
      <c r="R165">
        <f t="shared" si="21"/>
        <v>9.0792027688745031E-2</v>
      </c>
      <c r="S165" s="48">
        <v>9.0679999999999996</v>
      </c>
      <c r="T165">
        <f t="shared" si="22"/>
        <v>0</v>
      </c>
      <c r="U165">
        <f t="shared" si="23"/>
        <v>9.0792027688745031E-2</v>
      </c>
    </row>
    <row r="166" spans="1:21" x14ac:dyDescent="0.3">
      <c r="A166" t="s">
        <v>166</v>
      </c>
      <c r="B166" t="s">
        <v>63</v>
      </c>
      <c r="C166" s="1">
        <v>39421</v>
      </c>
      <c r="D166">
        <v>18</v>
      </c>
      <c r="E166" t="s">
        <v>8</v>
      </c>
      <c r="F166" s="57" t="s">
        <v>44</v>
      </c>
      <c r="G166" s="2">
        <v>100</v>
      </c>
      <c r="H166" s="51">
        <v>5</v>
      </c>
      <c r="I166" s="51">
        <v>10</v>
      </c>
      <c r="J166">
        <f t="shared" si="19"/>
        <v>5</v>
      </c>
      <c r="K166" s="47">
        <v>2</v>
      </c>
      <c r="L166" s="14">
        <f t="shared" si="20"/>
        <v>157.07963267948966</v>
      </c>
      <c r="M166" s="16">
        <f t="shared" si="24"/>
        <v>1.5707963267948967E-2</v>
      </c>
      <c r="N166">
        <v>157.07963267948966</v>
      </c>
      <c r="O166">
        <f t="shared" si="25"/>
        <v>1.5707963267948967E-2</v>
      </c>
      <c r="P166" s="16">
        <f t="shared" si="26"/>
        <v>0</v>
      </c>
      <c r="Q166" s="48">
        <v>5.78</v>
      </c>
      <c r="R166">
        <f t="shared" si="21"/>
        <v>9.0792027688745031E-2</v>
      </c>
      <c r="S166" s="48">
        <v>9.0679999999999996</v>
      </c>
      <c r="T166">
        <f t="shared" si="22"/>
        <v>0</v>
      </c>
      <c r="U166">
        <f t="shared" si="23"/>
        <v>9.0792027688745031E-2</v>
      </c>
    </row>
    <row r="167" spans="1:21" x14ac:dyDescent="0.3">
      <c r="A167" t="s">
        <v>166</v>
      </c>
      <c r="B167" t="s">
        <v>63</v>
      </c>
      <c r="C167" s="1">
        <v>39421</v>
      </c>
      <c r="D167">
        <v>18</v>
      </c>
      <c r="E167" t="s">
        <v>8</v>
      </c>
      <c r="F167" s="57" t="s">
        <v>44</v>
      </c>
      <c r="G167" s="2">
        <v>100</v>
      </c>
      <c r="H167" s="51">
        <v>5</v>
      </c>
      <c r="I167" s="51">
        <v>10</v>
      </c>
      <c r="J167">
        <f t="shared" si="19"/>
        <v>5</v>
      </c>
      <c r="K167" s="47">
        <v>2</v>
      </c>
      <c r="L167" s="14">
        <f t="shared" si="20"/>
        <v>157.07963267948966</v>
      </c>
      <c r="M167" s="16">
        <f t="shared" si="24"/>
        <v>1.5707963267948967E-2</v>
      </c>
      <c r="N167">
        <v>157.07963267948966</v>
      </c>
      <c r="O167">
        <f t="shared" si="25"/>
        <v>1.5707963267948967E-2</v>
      </c>
      <c r="P167" s="16">
        <f t="shared" si="26"/>
        <v>0</v>
      </c>
      <c r="Q167" s="48">
        <v>5.78</v>
      </c>
      <c r="R167">
        <f t="shared" si="21"/>
        <v>9.0792027688745031E-2</v>
      </c>
      <c r="S167" s="48">
        <v>9.0679999999999996</v>
      </c>
      <c r="T167">
        <f t="shared" si="22"/>
        <v>0</v>
      </c>
      <c r="U167">
        <f t="shared" si="23"/>
        <v>9.0792027688745031E-2</v>
      </c>
    </row>
    <row r="168" spans="1:21" x14ac:dyDescent="0.3">
      <c r="A168" t="s">
        <v>166</v>
      </c>
      <c r="B168" t="s">
        <v>63</v>
      </c>
      <c r="C168" s="1">
        <v>39421</v>
      </c>
      <c r="D168">
        <v>18</v>
      </c>
      <c r="E168" t="s">
        <v>8</v>
      </c>
      <c r="F168" s="57" t="s">
        <v>55</v>
      </c>
      <c r="G168" s="2">
        <v>80</v>
      </c>
      <c r="H168" s="51">
        <v>10</v>
      </c>
      <c r="I168" s="51">
        <v>15</v>
      </c>
      <c r="J168">
        <f t="shared" si="19"/>
        <v>8.75</v>
      </c>
      <c r="K168" s="47">
        <v>2</v>
      </c>
      <c r="L168" s="14">
        <f t="shared" si="20"/>
        <v>481.05637508093707</v>
      </c>
      <c r="M168" s="16">
        <f t="shared" si="24"/>
        <v>4.8105637508093706E-2</v>
      </c>
      <c r="N168">
        <v>384.84510006474966</v>
      </c>
      <c r="O168">
        <f t="shared" si="25"/>
        <v>3.8484510006474966E-2</v>
      </c>
      <c r="P168" s="16">
        <f t="shared" si="26"/>
        <v>9.6211275016187398E-3</v>
      </c>
      <c r="Q168" s="48">
        <v>4.05</v>
      </c>
      <c r="R168">
        <f t="shared" si="21"/>
        <v>0.15586226552622359</v>
      </c>
      <c r="S168" s="48">
        <v>8.1050000000000004</v>
      </c>
      <c r="T168">
        <f t="shared" si="22"/>
        <v>7.7979238400619891E-2</v>
      </c>
      <c r="U168">
        <f t="shared" si="23"/>
        <v>7.7883027125603702E-2</v>
      </c>
    </row>
    <row r="169" spans="1:21" x14ac:dyDescent="0.3">
      <c r="A169" t="s">
        <v>166</v>
      </c>
      <c r="B169" t="s">
        <v>63</v>
      </c>
      <c r="C169" s="1">
        <v>39421</v>
      </c>
      <c r="D169">
        <v>18</v>
      </c>
      <c r="E169" t="s">
        <v>8</v>
      </c>
      <c r="F169" s="54" t="s">
        <v>53</v>
      </c>
      <c r="G169" s="2">
        <v>90</v>
      </c>
      <c r="H169" s="51">
        <v>5</v>
      </c>
      <c r="I169" s="51">
        <v>11</v>
      </c>
      <c r="J169">
        <f t="shared" si="19"/>
        <v>5.25</v>
      </c>
      <c r="K169" s="47">
        <v>2</v>
      </c>
      <c r="L169" s="14">
        <f t="shared" si="20"/>
        <v>173.18029502913734</v>
      </c>
      <c r="M169" s="16">
        <f t="shared" si="24"/>
        <v>1.7318029502913734E-2</v>
      </c>
      <c r="N169">
        <v>155.86226552622361</v>
      </c>
      <c r="O169">
        <f t="shared" si="25"/>
        <v>1.5586226552622361E-2</v>
      </c>
      <c r="P169" s="16">
        <f t="shared" si="26"/>
        <v>1.7318029502913727E-3</v>
      </c>
      <c r="Q169" s="48">
        <v>6.51</v>
      </c>
      <c r="R169">
        <f t="shared" si="21"/>
        <v>0.10146633485757156</v>
      </c>
      <c r="S169" s="48">
        <v>8.2509999999999994</v>
      </c>
      <c r="T169">
        <f t="shared" si="22"/>
        <v>1.4289106142854115E-2</v>
      </c>
      <c r="U169">
        <f t="shared" si="23"/>
        <v>8.7177228714717447E-2</v>
      </c>
    </row>
    <row r="170" spans="1:21" x14ac:dyDescent="0.3">
      <c r="A170" t="s">
        <v>166</v>
      </c>
      <c r="B170" t="s">
        <v>63</v>
      </c>
      <c r="C170" s="1">
        <v>39421</v>
      </c>
      <c r="D170">
        <v>18</v>
      </c>
      <c r="E170" t="s">
        <v>8</v>
      </c>
      <c r="F170" s="54" t="s">
        <v>53</v>
      </c>
      <c r="G170" s="2">
        <v>90</v>
      </c>
      <c r="H170" s="51">
        <v>5</v>
      </c>
      <c r="I170" s="51">
        <v>10</v>
      </c>
      <c r="J170">
        <f t="shared" si="19"/>
        <v>5</v>
      </c>
      <c r="K170" s="47">
        <v>2</v>
      </c>
      <c r="L170" s="14">
        <f t="shared" si="20"/>
        <v>157.07963267948966</v>
      </c>
      <c r="M170" s="16">
        <f t="shared" si="24"/>
        <v>1.5707963267948967E-2</v>
      </c>
      <c r="N170">
        <v>141.37166941154069</v>
      </c>
      <c r="O170">
        <f t="shared" si="25"/>
        <v>1.4137166941154069E-2</v>
      </c>
      <c r="P170" s="16">
        <f t="shared" si="26"/>
        <v>1.5707963267948977E-3</v>
      </c>
      <c r="Q170" s="48">
        <v>6.51</v>
      </c>
      <c r="R170">
        <f t="shared" si="21"/>
        <v>9.2032956786912992E-2</v>
      </c>
      <c r="S170" s="48">
        <v>8.2509999999999994</v>
      </c>
      <c r="T170">
        <f t="shared" si="22"/>
        <v>1.29606404923847E-2</v>
      </c>
      <c r="U170">
        <f t="shared" si="23"/>
        <v>7.9072316294528294E-2</v>
      </c>
    </row>
    <row r="171" spans="1:21" x14ac:dyDescent="0.3">
      <c r="A171" t="s">
        <v>166</v>
      </c>
      <c r="B171" t="s">
        <v>63</v>
      </c>
      <c r="C171" s="1">
        <v>39421</v>
      </c>
      <c r="D171">
        <v>18</v>
      </c>
      <c r="E171" t="s">
        <v>8</v>
      </c>
      <c r="F171" s="54" t="s">
        <v>53</v>
      </c>
      <c r="G171" s="2">
        <v>90</v>
      </c>
      <c r="H171" s="51">
        <v>5</v>
      </c>
      <c r="I171" s="51">
        <v>10</v>
      </c>
      <c r="J171">
        <f t="shared" si="19"/>
        <v>5</v>
      </c>
      <c r="K171" s="47">
        <v>2</v>
      </c>
      <c r="L171" s="14">
        <f t="shared" si="20"/>
        <v>157.07963267948966</v>
      </c>
      <c r="M171" s="16">
        <f t="shared" si="24"/>
        <v>1.5707963267948967E-2</v>
      </c>
      <c r="N171">
        <v>141.37166941154069</v>
      </c>
      <c r="O171">
        <f t="shared" si="25"/>
        <v>1.4137166941154069E-2</v>
      </c>
      <c r="P171" s="16">
        <f t="shared" si="26"/>
        <v>1.5707963267948977E-3</v>
      </c>
      <c r="Q171" s="48">
        <v>6.51</v>
      </c>
      <c r="R171">
        <f t="shared" si="21"/>
        <v>9.2032956786912992E-2</v>
      </c>
      <c r="S171" s="48">
        <v>8.2509999999999994</v>
      </c>
      <c r="T171">
        <f t="shared" si="22"/>
        <v>1.29606404923847E-2</v>
      </c>
      <c r="U171">
        <f t="shared" si="23"/>
        <v>7.9072316294528294E-2</v>
      </c>
    </row>
    <row r="172" spans="1:21" x14ac:dyDescent="0.3">
      <c r="A172" t="s">
        <v>166</v>
      </c>
      <c r="B172" t="s">
        <v>63</v>
      </c>
      <c r="C172" s="1">
        <v>39421</v>
      </c>
      <c r="D172">
        <v>18</v>
      </c>
      <c r="E172" t="s">
        <v>8</v>
      </c>
      <c r="F172" s="54" t="s">
        <v>53</v>
      </c>
      <c r="G172" s="2">
        <v>90</v>
      </c>
      <c r="H172" s="51">
        <v>10</v>
      </c>
      <c r="I172" s="51">
        <v>20</v>
      </c>
      <c r="J172">
        <f t="shared" si="19"/>
        <v>10</v>
      </c>
      <c r="K172" s="47">
        <v>2</v>
      </c>
      <c r="L172" s="14">
        <f t="shared" si="20"/>
        <v>628.31853071795865</v>
      </c>
      <c r="M172" s="16">
        <f t="shared" si="24"/>
        <v>6.2831853071795868E-2</v>
      </c>
      <c r="N172">
        <v>565.48667764616278</v>
      </c>
      <c r="O172">
        <f t="shared" si="25"/>
        <v>5.6548667764616277E-2</v>
      </c>
      <c r="P172" s="16">
        <f t="shared" si="26"/>
        <v>6.283185307179591E-3</v>
      </c>
      <c r="Q172" s="48">
        <v>6.51</v>
      </c>
      <c r="R172">
        <f t="shared" si="21"/>
        <v>0.36813182714765197</v>
      </c>
      <c r="S172" s="48">
        <v>8.2509999999999994</v>
      </c>
      <c r="T172">
        <f t="shared" si="22"/>
        <v>5.1842561969538799E-2</v>
      </c>
      <c r="U172">
        <f t="shared" si="23"/>
        <v>0.31628926517811318</v>
      </c>
    </row>
    <row r="173" spans="1:21" x14ac:dyDescent="0.3">
      <c r="A173" t="s">
        <v>166</v>
      </c>
      <c r="B173" t="s">
        <v>63</v>
      </c>
      <c r="C173" s="1">
        <v>39421</v>
      </c>
      <c r="D173">
        <v>18</v>
      </c>
      <c r="E173" t="s">
        <v>8</v>
      </c>
      <c r="F173" s="54" t="s">
        <v>53</v>
      </c>
      <c r="G173" s="2">
        <v>80</v>
      </c>
      <c r="H173" s="51">
        <v>10</v>
      </c>
      <c r="I173" s="51">
        <v>35</v>
      </c>
      <c r="J173">
        <f t="shared" si="19"/>
        <v>13.75</v>
      </c>
      <c r="K173" s="47">
        <v>2</v>
      </c>
      <c r="L173" s="14">
        <f t="shared" si="20"/>
        <v>1187.9147221386406</v>
      </c>
      <c r="M173" s="16">
        <f t="shared" si="24"/>
        <v>0.11879147221386406</v>
      </c>
      <c r="N173">
        <v>950.33177771091255</v>
      </c>
      <c r="O173">
        <f t="shared" si="25"/>
        <v>9.5033177771091257E-2</v>
      </c>
      <c r="P173" s="16">
        <f t="shared" si="26"/>
        <v>2.3758294442772804E-2</v>
      </c>
      <c r="Q173" s="48">
        <v>6.51</v>
      </c>
      <c r="R173">
        <f t="shared" si="21"/>
        <v>0.61866598728980404</v>
      </c>
      <c r="S173" s="48">
        <v>8.2509999999999994</v>
      </c>
      <c r="T173">
        <f t="shared" si="22"/>
        <v>0.19602968744731838</v>
      </c>
      <c r="U173">
        <f t="shared" si="23"/>
        <v>0.42263629984248563</v>
      </c>
    </row>
    <row r="174" spans="1:21" x14ac:dyDescent="0.3">
      <c r="A174" t="s">
        <v>166</v>
      </c>
      <c r="B174" t="s">
        <v>63</v>
      </c>
      <c r="C174" s="1">
        <v>39421</v>
      </c>
      <c r="D174">
        <v>18</v>
      </c>
      <c r="E174" t="s">
        <v>8</v>
      </c>
      <c r="F174" s="54" t="s">
        <v>53</v>
      </c>
      <c r="G174" s="2">
        <v>40</v>
      </c>
      <c r="H174" s="51">
        <v>15</v>
      </c>
      <c r="I174" s="51">
        <v>40</v>
      </c>
      <c r="J174">
        <f t="shared" si="19"/>
        <v>17.5</v>
      </c>
      <c r="K174" s="47">
        <v>2</v>
      </c>
      <c r="L174" s="14">
        <f t="shared" si="20"/>
        <v>1924.2255003237483</v>
      </c>
      <c r="M174" s="16">
        <f t="shared" si="24"/>
        <v>0.19242255003237482</v>
      </c>
      <c r="N174">
        <v>769.69020012949932</v>
      </c>
      <c r="O174">
        <f t="shared" si="25"/>
        <v>7.6969020012949932E-2</v>
      </c>
      <c r="P174" s="16">
        <f t="shared" si="26"/>
        <v>0.11545353001942489</v>
      </c>
      <c r="Q174" s="48">
        <v>6.51</v>
      </c>
      <c r="R174">
        <f t="shared" si="21"/>
        <v>0.50106832028430404</v>
      </c>
      <c r="S174" s="48">
        <v>8.2509999999999994</v>
      </c>
      <c r="T174">
        <f t="shared" si="22"/>
        <v>0.95260707619027474</v>
      </c>
      <c r="U174">
        <f t="shared" si="23"/>
        <v>-0.4515387559059707</v>
      </c>
    </row>
    <row r="175" spans="1:21" x14ac:dyDescent="0.3">
      <c r="A175" t="s">
        <v>166</v>
      </c>
      <c r="B175" t="s">
        <v>64</v>
      </c>
      <c r="C175" s="1">
        <v>39420</v>
      </c>
      <c r="D175">
        <v>23</v>
      </c>
      <c r="E175" t="s">
        <v>8</v>
      </c>
      <c r="F175" s="56" t="s">
        <v>178</v>
      </c>
      <c r="G175" s="2">
        <v>100</v>
      </c>
      <c r="H175" s="51">
        <v>2</v>
      </c>
      <c r="I175" s="51">
        <v>10</v>
      </c>
      <c r="J175">
        <f t="shared" si="19"/>
        <v>3.5</v>
      </c>
      <c r="K175" s="47">
        <v>1</v>
      </c>
      <c r="L175" s="14">
        <f t="shared" si="20"/>
        <v>38.484510006474963</v>
      </c>
      <c r="M175" s="16">
        <f t="shared" si="24"/>
        <v>3.8484510006474965E-3</v>
      </c>
      <c r="N175">
        <v>38.484510006474963</v>
      </c>
      <c r="O175">
        <f t="shared" si="25"/>
        <v>3.8484510006474965E-3</v>
      </c>
      <c r="P175" s="16">
        <f t="shared" si="26"/>
        <v>0</v>
      </c>
      <c r="Q175">
        <v>4.2699999999999996</v>
      </c>
      <c r="R175">
        <f t="shared" si="21"/>
        <v>1.6432885772764808E-2</v>
      </c>
      <c r="S175" s="48">
        <v>6.83</v>
      </c>
      <c r="T175">
        <f t="shared" si="22"/>
        <v>0</v>
      </c>
      <c r="U175">
        <f t="shared" si="23"/>
        <v>1.6432885772764808E-2</v>
      </c>
    </row>
    <row r="176" spans="1:21" x14ac:dyDescent="0.3">
      <c r="A176" t="s">
        <v>166</v>
      </c>
      <c r="B176" t="s">
        <v>64</v>
      </c>
      <c r="C176" s="1">
        <v>39420</v>
      </c>
      <c r="D176">
        <v>23</v>
      </c>
      <c r="E176" t="s">
        <v>8</v>
      </c>
      <c r="F176" s="56" t="s">
        <v>178</v>
      </c>
      <c r="G176" s="2">
        <v>100</v>
      </c>
      <c r="H176" s="51">
        <v>2</v>
      </c>
      <c r="I176" s="51">
        <v>10</v>
      </c>
      <c r="J176">
        <f t="shared" si="19"/>
        <v>3.5</v>
      </c>
      <c r="K176" s="47">
        <v>1</v>
      </c>
      <c r="L176" s="14">
        <f t="shared" si="20"/>
        <v>38.484510006474963</v>
      </c>
      <c r="M176" s="16">
        <f t="shared" si="24"/>
        <v>3.8484510006474965E-3</v>
      </c>
      <c r="N176">
        <v>38.484510006474963</v>
      </c>
      <c r="O176">
        <f t="shared" si="25"/>
        <v>3.8484510006474965E-3</v>
      </c>
      <c r="P176" s="16">
        <f t="shared" si="26"/>
        <v>0</v>
      </c>
      <c r="Q176">
        <v>4.2699999999999996</v>
      </c>
      <c r="R176">
        <f t="shared" si="21"/>
        <v>1.6432885772764808E-2</v>
      </c>
      <c r="S176" s="48">
        <v>6.83</v>
      </c>
      <c r="T176">
        <f t="shared" si="22"/>
        <v>0</v>
      </c>
      <c r="U176">
        <f t="shared" si="23"/>
        <v>1.6432885772764808E-2</v>
      </c>
    </row>
    <row r="177" spans="1:21" x14ac:dyDescent="0.3">
      <c r="A177" t="s">
        <v>166</v>
      </c>
      <c r="B177" t="s">
        <v>64</v>
      </c>
      <c r="C177" s="1">
        <v>39420</v>
      </c>
      <c r="D177">
        <v>23</v>
      </c>
      <c r="E177" t="s">
        <v>8</v>
      </c>
      <c r="F177" s="57" t="s">
        <v>24</v>
      </c>
      <c r="G177" s="2">
        <v>100</v>
      </c>
      <c r="H177" s="51">
        <v>5</v>
      </c>
      <c r="I177" s="51">
        <v>10</v>
      </c>
      <c r="J177">
        <f t="shared" si="19"/>
        <v>5</v>
      </c>
      <c r="K177" s="47">
        <v>2</v>
      </c>
      <c r="L177" s="14">
        <f t="shared" si="20"/>
        <v>157.07963267948966</v>
      </c>
      <c r="M177" s="16">
        <f t="shared" si="24"/>
        <v>1.5707963267948967E-2</v>
      </c>
      <c r="N177">
        <v>157.07963267948966</v>
      </c>
      <c r="O177">
        <f t="shared" si="25"/>
        <v>1.5707963267948967E-2</v>
      </c>
      <c r="P177" s="16">
        <f t="shared" si="26"/>
        <v>0</v>
      </c>
      <c r="Q177">
        <v>5.86</v>
      </c>
      <c r="R177">
        <f t="shared" si="21"/>
        <v>9.2048664750180947E-2</v>
      </c>
      <c r="S177">
        <v>8.4610000000000003</v>
      </c>
      <c r="T177">
        <f t="shared" si="22"/>
        <v>0</v>
      </c>
      <c r="U177">
        <f t="shared" si="23"/>
        <v>9.2048664750180947E-2</v>
      </c>
    </row>
    <row r="178" spans="1:21" x14ac:dyDescent="0.3">
      <c r="A178" t="s">
        <v>166</v>
      </c>
      <c r="B178" t="s">
        <v>64</v>
      </c>
      <c r="C178" s="1">
        <v>39420</v>
      </c>
      <c r="D178">
        <v>23</v>
      </c>
      <c r="E178" t="s">
        <v>8</v>
      </c>
      <c r="F178" s="57" t="s">
        <v>23</v>
      </c>
      <c r="G178" s="2">
        <v>100</v>
      </c>
      <c r="H178" s="51">
        <v>3</v>
      </c>
      <c r="I178" s="51">
        <v>10</v>
      </c>
      <c r="J178">
        <f t="shared" si="19"/>
        <v>4</v>
      </c>
      <c r="K178" s="47">
        <v>3</v>
      </c>
      <c r="L178" s="14">
        <f t="shared" si="20"/>
        <v>150.79644737231007</v>
      </c>
      <c r="M178" s="16">
        <f t="shared" si="24"/>
        <v>1.5079644737231007E-2</v>
      </c>
      <c r="N178">
        <v>150.79644737231007</v>
      </c>
      <c r="O178">
        <f t="shared" si="25"/>
        <v>1.5079644737231007E-2</v>
      </c>
      <c r="P178" s="16">
        <f t="shared" si="26"/>
        <v>0</v>
      </c>
      <c r="Q178">
        <v>4.09</v>
      </c>
      <c r="R178">
        <f t="shared" si="21"/>
        <v>6.1675746975274816E-2</v>
      </c>
      <c r="S178">
        <v>6.1219999999999999</v>
      </c>
      <c r="T178">
        <f t="shared" si="22"/>
        <v>0</v>
      </c>
      <c r="U178">
        <f t="shared" si="23"/>
        <v>6.1675746975274816E-2</v>
      </c>
    </row>
    <row r="179" spans="1:21" x14ac:dyDescent="0.3">
      <c r="A179" t="s">
        <v>166</v>
      </c>
      <c r="B179" t="s">
        <v>64</v>
      </c>
      <c r="C179" s="1">
        <v>39420</v>
      </c>
      <c r="D179">
        <v>23</v>
      </c>
      <c r="E179" t="s">
        <v>8</v>
      </c>
      <c r="F179" s="54" t="s">
        <v>49</v>
      </c>
      <c r="G179" s="2">
        <v>100</v>
      </c>
      <c r="H179" s="51">
        <v>3</v>
      </c>
      <c r="I179" s="51">
        <v>10</v>
      </c>
      <c r="J179">
        <f t="shared" si="19"/>
        <v>4</v>
      </c>
      <c r="K179" s="47">
        <v>2</v>
      </c>
      <c r="L179" s="14">
        <f t="shared" si="20"/>
        <v>100.53096491487338</v>
      </c>
      <c r="M179" s="16">
        <f t="shared" si="24"/>
        <v>1.0053096491487338E-2</v>
      </c>
      <c r="N179">
        <v>100.53096491487338</v>
      </c>
      <c r="O179">
        <f t="shared" si="25"/>
        <v>1.0053096491487338E-2</v>
      </c>
      <c r="P179" s="16">
        <f t="shared" si="26"/>
        <v>0</v>
      </c>
      <c r="Q179">
        <v>5.23</v>
      </c>
      <c r="R179">
        <f t="shared" si="21"/>
        <v>5.2577694650478783E-2</v>
      </c>
      <c r="S179">
        <v>8.4610000000000003</v>
      </c>
      <c r="T179">
        <f t="shared" si="22"/>
        <v>0</v>
      </c>
      <c r="U179">
        <f t="shared" si="23"/>
        <v>5.2577694650478783E-2</v>
      </c>
    </row>
    <row r="180" spans="1:21" x14ac:dyDescent="0.3">
      <c r="A180" t="s">
        <v>166</v>
      </c>
      <c r="B180" t="s">
        <v>64</v>
      </c>
      <c r="C180" s="1">
        <v>39420</v>
      </c>
      <c r="D180">
        <v>23</v>
      </c>
      <c r="E180" t="s">
        <v>8</v>
      </c>
      <c r="F180" s="54" t="s">
        <v>49</v>
      </c>
      <c r="G180" s="2">
        <v>100</v>
      </c>
      <c r="H180" s="51">
        <v>5</v>
      </c>
      <c r="I180" s="51">
        <v>10</v>
      </c>
      <c r="J180">
        <f t="shared" si="19"/>
        <v>5</v>
      </c>
      <c r="K180" s="47">
        <v>2</v>
      </c>
      <c r="L180" s="14">
        <f t="shared" si="20"/>
        <v>157.07963267948966</v>
      </c>
      <c r="M180" s="16">
        <f t="shared" si="24"/>
        <v>1.5707963267948967E-2</v>
      </c>
      <c r="N180">
        <v>157.07963267948966</v>
      </c>
      <c r="O180">
        <f t="shared" si="25"/>
        <v>1.5707963267948967E-2</v>
      </c>
      <c r="P180" s="16">
        <f t="shared" si="26"/>
        <v>0</v>
      </c>
      <c r="Q180">
        <v>5.23</v>
      </c>
      <c r="R180">
        <f t="shared" si="21"/>
        <v>8.215264789137311E-2</v>
      </c>
      <c r="S180">
        <v>8.4610000000000003</v>
      </c>
      <c r="T180">
        <f t="shared" si="22"/>
        <v>0</v>
      </c>
      <c r="U180">
        <f t="shared" si="23"/>
        <v>8.215264789137311E-2</v>
      </c>
    </row>
    <row r="181" spans="1:21" x14ac:dyDescent="0.3">
      <c r="A181" t="s">
        <v>166</v>
      </c>
      <c r="B181" t="s">
        <v>64</v>
      </c>
      <c r="C181" s="1">
        <v>39420</v>
      </c>
      <c r="D181">
        <v>23</v>
      </c>
      <c r="E181" t="s">
        <v>8</v>
      </c>
      <c r="F181" s="57" t="s">
        <v>36</v>
      </c>
      <c r="G181" s="2">
        <v>90</v>
      </c>
      <c r="H181" s="51">
        <v>2</v>
      </c>
      <c r="I181" s="51">
        <v>10</v>
      </c>
      <c r="J181">
        <f t="shared" si="19"/>
        <v>3.5</v>
      </c>
      <c r="K181" s="47">
        <v>2</v>
      </c>
      <c r="L181" s="14">
        <f t="shared" si="20"/>
        <v>76.969020012949926</v>
      </c>
      <c r="M181" s="16">
        <f t="shared" si="24"/>
        <v>7.696902001294993E-3</v>
      </c>
      <c r="N181">
        <v>69.272118011654939</v>
      </c>
      <c r="O181">
        <f t="shared" si="25"/>
        <v>6.9272118011654941E-3</v>
      </c>
      <c r="P181" s="16">
        <f t="shared" si="26"/>
        <v>7.6969020012949887E-4</v>
      </c>
      <c r="Q181" s="48">
        <v>6.62</v>
      </c>
      <c r="R181">
        <f t="shared" si="21"/>
        <v>4.585814212371557E-2</v>
      </c>
      <c r="S181" s="48">
        <v>8.3030000000000008</v>
      </c>
      <c r="T181">
        <f t="shared" si="22"/>
        <v>6.3907377316752296E-3</v>
      </c>
      <c r="U181">
        <f t="shared" si="23"/>
        <v>3.9467404392040342E-2</v>
      </c>
    </row>
    <row r="182" spans="1:21" x14ac:dyDescent="0.3">
      <c r="A182" t="s">
        <v>166</v>
      </c>
      <c r="B182" t="s">
        <v>64</v>
      </c>
      <c r="C182" s="1">
        <v>39420</v>
      </c>
      <c r="D182">
        <v>23</v>
      </c>
      <c r="E182" t="s">
        <v>8</v>
      </c>
      <c r="F182" s="57" t="s">
        <v>35</v>
      </c>
      <c r="G182" s="2">
        <v>100</v>
      </c>
      <c r="H182" s="51">
        <v>3</v>
      </c>
      <c r="I182" s="51">
        <v>10</v>
      </c>
      <c r="J182">
        <f t="shared" si="19"/>
        <v>4</v>
      </c>
      <c r="K182" s="47">
        <v>1</v>
      </c>
      <c r="L182" s="14">
        <f t="shared" si="20"/>
        <v>50.26548245743669</v>
      </c>
      <c r="M182" s="16">
        <f t="shared" si="24"/>
        <v>5.0265482457436689E-3</v>
      </c>
      <c r="N182">
        <v>50.26548245743669</v>
      </c>
      <c r="O182">
        <f t="shared" si="25"/>
        <v>5.0265482457436689E-3</v>
      </c>
      <c r="P182" s="16">
        <f t="shared" si="26"/>
        <v>0</v>
      </c>
      <c r="Q182" s="48">
        <v>1.93</v>
      </c>
      <c r="R182">
        <f t="shared" si="21"/>
        <v>9.7012381142852801E-3</v>
      </c>
      <c r="S182" s="48">
        <v>8.1050000000000004</v>
      </c>
      <c r="T182">
        <f t="shared" si="22"/>
        <v>0</v>
      </c>
      <c r="U182">
        <f t="shared" si="23"/>
        <v>9.7012381142852801E-3</v>
      </c>
    </row>
    <row r="183" spans="1:21" x14ac:dyDescent="0.3">
      <c r="A183" t="s">
        <v>166</v>
      </c>
      <c r="B183" t="s">
        <v>64</v>
      </c>
      <c r="C183" s="1">
        <v>39420</v>
      </c>
      <c r="D183">
        <v>23</v>
      </c>
      <c r="E183" t="s">
        <v>8</v>
      </c>
      <c r="F183" s="57" t="s">
        <v>35</v>
      </c>
      <c r="G183" s="2">
        <v>100</v>
      </c>
      <c r="H183" s="51">
        <v>3</v>
      </c>
      <c r="I183" s="51">
        <v>10</v>
      </c>
      <c r="J183">
        <f t="shared" si="19"/>
        <v>4</v>
      </c>
      <c r="K183" s="47">
        <v>1</v>
      </c>
      <c r="L183" s="14">
        <f t="shared" si="20"/>
        <v>50.26548245743669</v>
      </c>
      <c r="M183" s="16">
        <f t="shared" si="24"/>
        <v>5.0265482457436689E-3</v>
      </c>
      <c r="N183">
        <v>50.26548245743669</v>
      </c>
      <c r="O183">
        <f t="shared" si="25"/>
        <v>5.0265482457436689E-3</v>
      </c>
      <c r="P183" s="16">
        <f t="shared" si="26"/>
        <v>0</v>
      </c>
      <c r="Q183" s="48">
        <v>1.93</v>
      </c>
      <c r="R183">
        <f t="shared" si="21"/>
        <v>9.7012381142852801E-3</v>
      </c>
      <c r="S183" s="48">
        <v>8.1050000000000004</v>
      </c>
      <c r="T183">
        <f t="shared" si="22"/>
        <v>0</v>
      </c>
      <c r="U183">
        <f t="shared" si="23"/>
        <v>9.7012381142852801E-3</v>
      </c>
    </row>
    <row r="184" spans="1:21" x14ac:dyDescent="0.3">
      <c r="A184" t="s">
        <v>166</v>
      </c>
      <c r="B184" t="s">
        <v>64</v>
      </c>
      <c r="C184" s="1">
        <v>39420</v>
      </c>
      <c r="D184">
        <v>23</v>
      </c>
      <c r="E184" t="s">
        <v>8</v>
      </c>
      <c r="F184" s="57" t="s">
        <v>35</v>
      </c>
      <c r="G184" s="2">
        <v>90</v>
      </c>
      <c r="H184" s="51">
        <v>3</v>
      </c>
      <c r="I184" s="51">
        <v>10</v>
      </c>
      <c r="J184">
        <f t="shared" si="19"/>
        <v>4</v>
      </c>
      <c r="K184" s="47">
        <v>1</v>
      </c>
      <c r="L184" s="14">
        <f t="shared" si="20"/>
        <v>50.26548245743669</v>
      </c>
      <c r="M184" s="16">
        <f t="shared" si="24"/>
        <v>5.0265482457436689E-3</v>
      </c>
      <c r="N184">
        <v>45.238934211693021</v>
      </c>
      <c r="O184">
        <f t="shared" si="25"/>
        <v>4.5238934211693019E-3</v>
      </c>
      <c r="P184" s="16">
        <f t="shared" si="26"/>
        <v>5.0265482457436707E-4</v>
      </c>
      <c r="Q184" s="48">
        <v>1.93</v>
      </c>
      <c r="R184">
        <f t="shared" si="21"/>
        <v>8.7311143028567517E-3</v>
      </c>
      <c r="S184" s="48">
        <v>8.1050000000000004</v>
      </c>
      <c r="T184">
        <f t="shared" si="22"/>
        <v>4.0740173531752452E-3</v>
      </c>
      <c r="U184">
        <f t="shared" si="23"/>
        <v>4.6570969496815065E-3</v>
      </c>
    </row>
    <row r="185" spans="1:21" x14ac:dyDescent="0.3">
      <c r="A185" t="s">
        <v>166</v>
      </c>
      <c r="B185" t="s">
        <v>64</v>
      </c>
      <c r="C185" s="1">
        <v>39420</v>
      </c>
      <c r="D185">
        <v>23</v>
      </c>
      <c r="E185" t="s">
        <v>8</v>
      </c>
      <c r="F185" s="57" t="s">
        <v>35</v>
      </c>
      <c r="G185" s="2">
        <v>100</v>
      </c>
      <c r="H185" s="51">
        <v>5</v>
      </c>
      <c r="I185" s="51">
        <v>10</v>
      </c>
      <c r="J185">
        <f t="shared" si="19"/>
        <v>5</v>
      </c>
      <c r="K185" s="47">
        <v>1</v>
      </c>
      <c r="L185" s="14">
        <f t="shared" si="20"/>
        <v>78.539816339744831</v>
      </c>
      <c r="M185" s="16">
        <f t="shared" si="24"/>
        <v>7.8539816339744835E-3</v>
      </c>
      <c r="N185">
        <v>78.539816339744831</v>
      </c>
      <c r="O185">
        <f t="shared" si="25"/>
        <v>7.8539816339744835E-3</v>
      </c>
      <c r="P185" s="16">
        <f t="shared" si="26"/>
        <v>0</v>
      </c>
      <c r="Q185" s="48">
        <v>1.93</v>
      </c>
      <c r="R185">
        <f t="shared" si="21"/>
        <v>1.5158184553570753E-2</v>
      </c>
      <c r="S185" s="48">
        <v>8.1050000000000004</v>
      </c>
      <c r="T185">
        <f t="shared" si="22"/>
        <v>0</v>
      </c>
      <c r="U185">
        <f t="shared" si="23"/>
        <v>1.5158184553570753E-2</v>
      </c>
    </row>
    <row r="186" spans="1:21" x14ac:dyDescent="0.3">
      <c r="A186" t="s">
        <v>166</v>
      </c>
      <c r="B186" t="s">
        <v>64</v>
      </c>
      <c r="C186" s="1">
        <v>39420</v>
      </c>
      <c r="D186">
        <v>23</v>
      </c>
      <c r="E186" t="s">
        <v>8</v>
      </c>
      <c r="F186" s="57" t="s">
        <v>35</v>
      </c>
      <c r="G186" s="2">
        <v>90</v>
      </c>
      <c r="H186" s="51">
        <v>10</v>
      </c>
      <c r="I186" s="51">
        <v>30</v>
      </c>
      <c r="J186">
        <f t="shared" si="19"/>
        <v>12.5</v>
      </c>
      <c r="K186" s="47">
        <v>1</v>
      </c>
      <c r="L186" s="14">
        <f t="shared" si="20"/>
        <v>490.87385212340519</v>
      </c>
      <c r="M186" s="16">
        <f t="shared" si="24"/>
        <v>4.9087385212340517E-2</v>
      </c>
      <c r="N186">
        <v>441.78646691106468</v>
      </c>
      <c r="O186">
        <f t="shared" si="25"/>
        <v>4.4178646691106466E-2</v>
      </c>
      <c r="P186" s="16">
        <f t="shared" si="26"/>
        <v>4.9087385212340517E-3</v>
      </c>
      <c r="Q186" s="48">
        <v>1.93</v>
      </c>
      <c r="R186">
        <f t="shared" si="21"/>
        <v>8.5264788113835477E-2</v>
      </c>
      <c r="S186" s="48">
        <v>8.1050000000000004</v>
      </c>
      <c r="T186">
        <f t="shared" si="22"/>
        <v>3.9785325714601992E-2</v>
      </c>
      <c r="U186">
        <f t="shared" si="23"/>
        <v>4.5479462399233485E-2</v>
      </c>
    </row>
    <row r="187" spans="1:21" x14ac:dyDescent="0.3">
      <c r="A187" t="s">
        <v>166</v>
      </c>
      <c r="B187" t="s">
        <v>64</v>
      </c>
      <c r="C187" s="1">
        <v>39420</v>
      </c>
      <c r="D187">
        <v>23</v>
      </c>
      <c r="E187" t="s">
        <v>8</v>
      </c>
      <c r="F187" s="57" t="s">
        <v>44</v>
      </c>
      <c r="G187" s="2">
        <v>80</v>
      </c>
      <c r="H187" s="51">
        <v>3</v>
      </c>
      <c r="I187" s="51">
        <v>10</v>
      </c>
      <c r="J187">
        <f t="shared" si="19"/>
        <v>4</v>
      </c>
      <c r="K187" s="47">
        <v>2</v>
      </c>
      <c r="L187" s="14">
        <f t="shared" si="20"/>
        <v>100.53096491487338</v>
      </c>
      <c r="M187" s="16">
        <f t="shared" si="24"/>
        <v>1.0053096491487338E-2</v>
      </c>
      <c r="N187">
        <v>80.424771931898704</v>
      </c>
      <c r="O187">
        <f t="shared" si="25"/>
        <v>8.0424771931898696E-3</v>
      </c>
      <c r="P187" s="16">
        <f t="shared" si="26"/>
        <v>2.0106192982974683E-3</v>
      </c>
      <c r="Q187" s="48">
        <v>5.78</v>
      </c>
      <c r="R187">
        <f t="shared" si="21"/>
        <v>4.6485518176637451E-2</v>
      </c>
      <c r="S187" s="48">
        <v>9.0679999999999996</v>
      </c>
      <c r="T187">
        <f t="shared" si="22"/>
        <v>1.823229579696144E-2</v>
      </c>
      <c r="U187">
        <f t="shared" si="23"/>
        <v>2.8253222379676011E-2</v>
      </c>
    </row>
    <row r="188" spans="1:21" x14ac:dyDescent="0.3">
      <c r="A188" t="s">
        <v>166</v>
      </c>
      <c r="B188" t="s">
        <v>64</v>
      </c>
      <c r="C188" s="1">
        <v>39420</v>
      </c>
      <c r="D188">
        <v>23</v>
      </c>
      <c r="E188" t="s">
        <v>8</v>
      </c>
      <c r="F188" s="57" t="s">
        <v>47</v>
      </c>
      <c r="G188" s="2">
        <v>70</v>
      </c>
      <c r="H188" s="51">
        <v>3</v>
      </c>
      <c r="I188" s="51">
        <v>10</v>
      </c>
      <c r="J188">
        <f t="shared" si="19"/>
        <v>4</v>
      </c>
      <c r="K188" s="47">
        <v>3</v>
      </c>
      <c r="L188" s="14">
        <f t="shared" si="20"/>
        <v>150.79644737231007</v>
      </c>
      <c r="M188" s="16">
        <f t="shared" si="24"/>
        <v>1.5079644737231007E-2</v>
      </c>
      <c r="N188">
        <v>105.55751316061705</v>
      </c>
      <c r="O188">
        <f t="shared" si="25"/>
        <v>1.0555751316061705E-2</v>
      </c>
      <c r="P188" s="16">
        <f t="shared" si="26"/>
        <v>4.5238934211693019E-3</v>
      </c>
      <c r="Q188" s="48">
        <v>5.15</v>
      </c>
      <c r="R188">
        <f t="shared" si="21"/>
        <v>5.4362119277717787E-2</v>
      </c>
      <c r="S188" s="48">
        <v>11.257999999999999</v>
      </c>
      <c r="T188">
        <f t="shared" si="22"/>
        <v>5.0929992135523995E-2</v>
      </c>
      <c r="U188">
        <f t="shared" si="23"/>
        <v>3.4321271421937916E-3</v>
      </c>
    </row>
    <row r="189" spans="1:21" x14ac:dyDescent="0.3">
      <c r="A189" t="s">
        <v>166</v>
      </c>
      <c r="B189" t="s">
        <v>64</v>
      </c>
      <c r="C189" s="1">
        <v>39420</v>
      </c>
      <c r="D189">
        <v>23</v>
      </c>
      <c r="E189" t="s">
        <v>8</v>
      </c>
      <c r="F189" s="57" t="s">
        <v>47</v>
      </c>
      <c r="G189" s="2">
        <v>100</v>
      </c>
      <c r="H189" s="51">
        <v>5</v>
      </c>
      <c r="I189" s="51">
        <v>10</v>
      </c>
      <c r="J189">
        <f t="shared" si="19"/>
        <v>5</v>
      </c>
      <c r="K189" s="47">
        <v>3</v>
      </c>
      <c r="L189" s="14">
        <f t="shared" si="20"/>
        <v>235.61944901923448</v>
      </c>
      <c r="M189" s="16">
        <f t="shared" si="24"/>
        <v>2.3561944901923447E-2</v>
      </c>
      <c r="N189">
        <v>235.61944901923448</v>
      </c>
      <c r="O189">
        <f t="shared" si="25"/>
        <v>2.3561944901923447E-2</v>
      </c>
      <c r="P189" s="16">
        <f t="shared" si="26"/>
        <v>0</v>
      </c>
      <c r="Q189" s="48">
        <v>5.15</v>
      </c>
      <c r="R189">
        <f t="shared" si="21"/>
        <v>0.12134401624490576</v>
      </c>
      <c r="S189" s="48">
        <v>11.257999999999999</v>
      </c>
      <c r="T189">
        <f t="shared" si="22"/>
        <v>0</v>
      </c>
      <c r="U189">
        <f t="shared" si="23"/>
        <v>0.12134401624490576</v>
      </c>
    </row>
    <row r="190" spans="1:21" x14ac:dyDescent="0.3">
      <c r="A190" t="s">
        <v>166</v>
      </c>
      <c r="B190" t="s">
        <v>64</v>
      </c>
      <c r="C190" s="1">
        <v>39420</v>
      </c>
      <c r="D190">
        <v>23</v>
      </c>
      <c r="E190" t="s">
        <v>8</v>
      </c>
      <c r="F190" s="57" t="s">
        <v>47</v>
      </c>
      <c r="G190" s="2">
        <v>90</v>
      </c>
      <c r="H190" s="51">
        <v>5</v>
      </c>
      <c r="I190" s="51">
        <v>10</v>
      </c>
      <c r="J190">
        <f t="shared" si="19"/>
        <v>5</v>
      </c>
      <c r="K190" s="47">
        <v>3</v>
      </c>
      <c r="L190" s="14">
        <f t="shared" si="20"/>
        <v>235.61944901923448</v>
      </c>
      <c r="M190" s="16">
        <f t="shared" si="24"/>
        <v>2.3561944901923447E-2</v>
      </c>
      <c r="N190">
        <v>212.05750411731103</v>
      </c>
      <c r="O190">
        <f t="shared" si="25"/>
        <v>2.1205750411731103E-2</v>
      </c>
      <c r="P190" s="16">
        <f t="shared" si="26"/>
        <v>2.356194490192344E-3</v>
      </c>
      <c r="Q190" s="48">
        <v>5.15</v>
      </c>
      <c r="R190">
        <f t="shared" si="21"/>
        <v>0.10920961462041519</v>
      </c>
      <c r="S190" s="48">
        <v>11.257999999999999</v>
      </c>
      <c r="T190">
        <f t="shared" si="22"/>
        <v>2.6526037570585408E-2</v>
      </c>
      <c r="U190">
        <f t="shared" si="23"/>
        <v>8.2683577049829787E-2</v>
      </c>
    </row>
    <row r="191" spans="1:21" x14ac:dyDescent="0.3">
      <c r="A191" t="s">
        <v>166</v>
      </c>
      <c r="B191" t="s">
        <v>64</v>
      </c>
      <c r="C191" s="1">
        <v>39420</v>
      </c>
      <c r="D191">
        <v>23</v>
      </c>
      <c r="E191" t="s">
        <v>8</v>
      </c>
      <c r="F191" s="57" t="s">
        <v>47</v>
      </c>
      <c r="G191" s="2">
        <v>90</v>
      </c>
      <c r="H191" s="51">
        <v>5</v>
      </c>
      <c r="I191" s="51">
        <v>10</v>
      </c>
      <c r="J191">
        <f t="shared" si="19"/>
        <v>5</v>
      </c>
      <c r="K191" s="47">
        <v>3</v>
      </c>
      <c r="L191" s="14">
        <f t="shared" si="20"/>
        <v>235.61944901923448</v>
      </c>
      <c r="M191" s="16">
        <f t="shared" si="24"/>
        <v>2.3561944901923447E-2</v>
      </c>
      <c r="N191">
        <v>212.05750411731103</v>
      </c>
      <c r="O191">
        <f t="shared" si="25"/>
        <v>2.1205750411731103E-2</v>
      </c>
      <c r="P191" s="16">
        <f t="shared" si="26"/>
        <v>2.356194490192344E-3</v>
      </c>
      <c r="Q191" s="48">
        <v>5.15</v>
      </c>
      <c r="R191">
        <f t="shared" si="21"/>
        <v>0.10920961462041519</v>
      </c>
      <c r="S191" s="48">
        <v>11.257999999999999</v>
      </c>
      <c r="T191">
        <f t="shared" si="22"/>
        <v>2.6526037570585408E-2</v>
      </c>
      <c r="U191">
        <f t="shared" si="23"/>
        <v>8.2683577049829787E-2</v>
      </c>
    </row>
    <row r="192" spans="1:21" x14ac:dyDescent="0.3">
      <c r="A192" t="s">
        <v>166</v>
      </c>
      <c r="B192" t="s">
        <v>64</v>
      </c>
      <c r="C192" s="1">
        <v>39420</v>
      </c>
      <c r="D192">
        <v>23</v>
      </c>
      <c r="E192" t="s">
        <v>8</v>
      </c>
      <c r="F192" s="57" t="s">
        <v>47</v>
      </c>
      <c r="G192" s="2">
        <v>70</v>
      </c>
      <c r="H192" s="51">
        <v>10</v>
      </c>
      <c r="I192" s="51">
        <v>10</v>
      </c>
      <c r="J192">
        <f t="shared" si="19"/>
        <v>7.5</v>
      </c>
      <c r="K192" s="47">
        <v>3</v>
      </c>
      <c r="L192" s="14">
        <f t="shared" si="20"/>
        <v>530.14376029327764</v>
      </c>
      <c r="M192" s="16">
        <f t="shared" si="24"/>
        <v>5.3014376029327764E-2</v>
      </c>
      <c r="N192">
        <v>371.10063220529435</v>
      </c>
      <c r="O192">
        <f t="shared" si="25"/>
        <v>3.7110063220529434E-2</v>
      </c>
      <c r="P192" s="16">
        <f t="shared" si="26"/>
        <v>1.5904312808798331E-2</v>
      </c>
      <c r="Q192" s="48">
        <v>5.15</v>
      </c>
      <c r="R192">
        <f t="shared" si="21"/>
        <v>0.1911168255857266</v>
      </c>
      <c r="S192" s="48">
        <v>11.257999999999999</v>
      </c>
      <c r="T192">
        <f t="shared" si="22"/>
        <v>0.17905075360145159</v>
      </c>
      <c r="U192">
        <f t="shared" si="23"/>
        <v>1.2066071984275006E-2</v>
      </c>
    </row>
    <row r="193" spans="1:21" x14ac:dyDescent="0.3">
      <c r="A193" t="s">
        <v>166</v>
      </c>
      <c r="B193" t="s">
        <v>64</v>
      </c>
      <c r="C193" s="1">
        <v>39420</v>
      </c>
      <c r="D193">
        <v>23</v>
      </c>
      <c r="E193" t="s">
        <v>8</v>
      </c>
      <c r="F193" s="57" t="s">
        <v>47</v>
      </c>
      <c r="G193" s="2">
        <v>80</v>
      </c>
      <c r="H193" s="51">
        <v>10</v>
      </c>
      <c r="I193" s="51">
        <v>10</v>
      </c>
      <c r="J193">
        <f t="shared" si="19"/>
        <v>7.5</v>
      </c>
      <c r="K193" s="47">
        <v>3</v>
      </c>
      <c r="L193" s="14">
        <f t="shared" si="20"/>
        <v>530.14376029327764</v>
      </c>
      <c r="M193" s="16">
        <f t="shared" si="24"/>
        <v>5.3014376029327764E-2</v>
      </c>
      <c r="N193">
        <v>424.11500823462211</v>
      </c>
      <c r="O193">
        <f t="shared" si="25"/>
        <v>4.2411500823462213E-2</v>
      </c>
      <c r="P193" s="16">
        <f t="shared" si="26"/>
        <v>1.0602875205865551E-2</v>
      </c>
      <c r="Q193" s="48">
        <v>5.15</v>
      </c>
      <c r="R193">
        <f t="shared" si="21"/>
        <v>0.2184192292408304</v>
      </c>
      <c r="S193" s="48">
        <v>11.257999999999999</v>
      </c>
      <c r="T193">
        <f t="shared" si="22"/>
        <v>0.11936716906763437</v>
      </c>
      <c r="U193">
        <f t="shared" si="23"/>
        <v>9.9052060173196038E-2</v>
      </c>
    </row>
    <row r="194" spans="1:21" x14ac:dyDescent="0.3">
      <c r="A194" t="s">
        <v>166</v>
      </c>
      <c r="B194" t="s">
        <v>64</v>
      </c>
      <c r="C194" s="1">
        <v>39420</v>
      </c>
      <c r="D194">
        <v>23</v>
      </c>
      <c r="E194" t="s">
        <v>8</v>
      </c>
      <c r="F194" s="54" t="s">
        <v>53</v>
      </c>
      <c r="G194" s="2">
        <v>100</v>
      </c>
      <c r="H194" s="51">
        <v>3</v>
      </c>
      <c r="I194" s="51">
        <v>10</v>
      </c>
      <c r="J194">
        <f t="shared" ref="J194:J257" si="27">(H194+I194/2)/2</f>
        <v>4</v>
      </c>
      <c r="K194" s="47">
        <v>2</v>
      </c>
      <c r="L194" s="14">
        <f t="shared" ref="L194:L257" si="28">K194*PI()*J194^2</f>
        <v>100.53096491487338</v>
      </c>
      <c r="M194" s="16">
        <f t="shared" si="24"/>
        <v>1.0053096491487338E-2</v>
      </c>
      <c r="N194">
        <v>100.53096491487338</v>
      </c>
      <c r="O194">
        <f t="shared" si="25"/>
        <v>1.0053096491487338E-2</v>
      </c>
      <c r="P194" s="16">
        <f t="shared" si="26"/>
        <v>0</v>
      </c>
      <c r="Q194" s="48">
        <v>6.51</v>
      </c>
      <c r="R194">
        <f t="shared" ref="R194:R257" si="29">O194*Q194</f>
        <v>6.5445658159582573E-2</v>
      </c>
      <c r="S194" s="48">
        <v>8.2509999999999994</v>
      </c>
      <c r="T194">
        <f t="shared" ref="T194:T257" si="30">P194*S194</f>
        <v>0</v>
      </c>
      <c r="U194">
        <f t="shared" ref="U194:U257" si="31">R194-T194</f>
        <v>6.5445658159582573E-2</v>
      </c>
    </row>
    <row r="195" spans="1:21" x14ac:dyDescent="0.3">
      <c r="A195" t="s">
        <v>166</v>
      </c>
      <c r="B195" t="s">
        <v>65</v>
      </c>
      <c r="C195" s="1">
        <v>39414</v>
      </c>
      <c r="D195">
        <v>40</v>
      </c>
      <c r="E195" t="s">
        <v>8</v>
      </c>
      <c r="F195" s="57" t="s">
        <v>48</v>
      </c>
      <c r="G195" s="2">
        <v>100</v>
      </c>
      <c r="H195" s="51">
        <v>3</v>
      </c>
      <c r="I195" s="51">
        <v>15</v>
      </c>
      <c r="J195">
        <f t="shared" si="27"/>
        <v>5.25</v>
      </c>
      <c r="K195" s="47">
        <v>2</v>
      </c>
      <c r="L195" s="14">
        <f t="shared" si="28"/>
        <v>173.18029502913734</v>
      </c>
      <c r="M195" s="16">
        <f t="shared" si="24"/>
        <v>1.7318029502913734E-2</v>
      </c>
      <c r="N195">
        <v>173.18029502913734</v>
      </c>
      <c r="O195">
        <f t="shared" si="25"/>
        <v>1.7318029502913734E-2</v>
      </c>
      <c r="P195" s="16">
        <f t="shared" si="26"/>
        <v>0</v>
      </c>
      <c r="Q195">
        <v>5.13</v>
      </c>
      <c r="R195">
        <f t="shared" si="29"/>
        <v>8.8841491349947455E-2</v>
      </c>
      <c r="S195">
        <v>8.4610000000000003</v>
      </c>
      <c r="T195">
        <f t="shared" si="30"/>
        <v>0</v>
      </c>
      <c r="U195">
        <f t="shared" si="31"/>
        <v>8.8841491349947455E-2</v>
      </c>
    </row>
    <row r="196" spans="1:21" x14ac:dyDescent="0.3">
      <c r="A196" t="s">
        <v>166</v>
      </c>
      <c r="B196" t="s">
        <v>65</v>
      </c>
      <c r="C196" s="1">
        <v>39414</v>
      </c>
      <c r="D196">
        <v>40</v>
      </c>
      <c r="E196" t="s">
        <v>8</v>
      </c>
      <c r="F196" s="57" t="s">
        <v>48</v>
      </c>
      <c r="G196" s="2">
        <v>100</v>
      </c>
      <c r="H196" s="51">
        <v>5</v>
      </c>
      <c r="I196" s="51">
        <v>10</v>
      </c>
      <c r="J196">
        <f t="shared" si="27"/>
        <v>5</v>
      </c>
      <c r="K196" s="47">
        <v>2</v>
      </c>
      <c r="L196" s="14">
        <f t="shared" si="28"/>
        <v>157.07963267948966</v>
      </c>
      <c r="M196" s="16">
        <f t="shared" si="24"/>
        <v>1.5707963267948967E-2</v>
      </c>
      <c r="N196">
        <v>157.07963267948966</v>
      </c>
      <c r="O196">
        <f t="shared" si="25"/>
        <v>1.5707963267948967E-2</v>
      </c>
      <c r="P196" s="16">
        <f t="shared" si="26"/>
        <v>0</v>
      </c>
      <c r="Q196">
        <v>5.13</v>
      </c>
      <c r="R196">
        <f t="shared" si="29"/>
        <v>8.05818515645782E-2</v>
      </c>
      <c r="S196">
        <v>8.4610000000000003</v>
      </c>
      <c r="T196">
        <f t="shared" si="30"/>
        <v>0</v>
      </c>
      <c r="U196">
        <f t="shared" si="31"/>
        <v>8.05818515645782E-2</v>
      </c>
    </row>
    <row r="197" spans="1:21" x14ac:dyDescent="0.3">
      <c r="A197" t="s">
        <v>166</v>
      </c>
      <c r="B197" t="s">
        <v>65</v>
      </c>
      <c r="C197" s="1">
        <v>39414</v>
      </c>
      <c r="D197">
        <v>40</v>
      </c>
      <c r="E197" t="s">
        <v>8</v>
      </c>
      <c r="F197" s="54" t="s">
        <v>49</v>
      </c>
      <c r="G197" s="2">
        <v>100</v>
      </c>
      <c r="H197" s="51">
        <v>5</v>
      </c>
      <c r="I197" s="51">
        <v>12</v>
      </c>
      <c r="J197">
        <f t="shared" si="27"/>
        <v>5.5</v>
      </c>
      <c r="K197" s="47">
        <v>2</v>
      </c>
      <c r="L197" s="14">
        <f t="shared" si="28"/>
        <v>190.06635554218249</v>
      </c>
      <c r="M197" s="16">
        <f t="shared" si="24"/>
        <v>1.9006635554218249E-2</v>
      </c>
      <c r="N197">
        <v>190.06635554218249</v>
      </c>
      <c r="O197">
        <f t="shared" si="25"/>
        <v>1.9006635554218249E-2</v>
      </c>
      <c r="P197" s="16">
        <f t="shared" si="26"/>
        <v>0</v>
      </c>
      <c r="Q197">
        <v>5.23</v>
      </c>
      <c r="R197">
        <f t="shared" si="29"/>
        <v>9.9404703948561449E-2</v>
      </c>
      <c r="S197">
        <v>8.4610000000000003</v>
      </c>
      <c r="T197">
        <f t="shared" si="30"/>
        <v>0</v>
      </c>
      <c r="U197">
        <f t="shared" si="31"/>
        <v>9.9404703948561449E-2</v>
      </c>
    </row>
    <row r="198" spans="1:21" x14ac:dyDescent="0.3">
      <c r="A198" t="s">
        <v>166</v>
      </c>
      <c r="B198" t="s">
        <v>65</v>
      </c>
      <c r="C198" s="1">
        <v>39414</v>
      </c>
      <c r="D198">
        <v>40</v>
      </c>
      <c r="E198" t="s">
        <v>8</v>
      </c>
      <c r="F198" s="54" t="s">
        <v>49</v>
      </c>
      <c r="G198" s="2">
        <v>100</v>
      </c>
      <c r="H198" s="51">
        <v>5</v>
      </c>
      <c r="I198" s="51">
        <v>15</v>
      </c>
      <c r="J198">
        <f t="shared" si="27"/>
        <v>6.25</v>
      </c>
      <c r="K198" s="47">
        <v>2</v>
      </c>
      <c r="L198" s="14">
        <f t="shared" si="28"/>
        <v>245.43692606170259</v>
      </c>
      <c r="M198" s="16">
        <f t="shared" si="24"/>
        <v>2.4543692606170259E-2</v>
      </c>
      <c r="N198">
        <v>245.43692606170259</v>
      </c>
      <c r="O198">
        <f t="shared" si="25"/>
        <v>2.4543692606170259E-2</v>
      </c>
      <c r="P198" s="16">
        <f t="shared" si="26"/>
        <v>0</v>
      </c>
      <c r="Q198">
        <v>5.23</v>
      </c>
      <c r="R198">
        <f t="shared" si="29"/>
        <v>0.12836351233027046</v>
      </c>
      <c r="S198">
        <v>8.4610000000000003</v>
      </c>
      <c r="T198">
        <f t="shared" si="30"/>
        <v>0</v>
      </c>
      <c r="U198">
        <f t="shared" si="31"/>
        <v>0.12836351233027046</v>
      </c>
    </row>
    <row r="199" spans="1:21" x14ac:dyDescent="0.3">
      <c r="A199" t="s">
        <v>166</v>
      </c>
      <c r="B199" t="s">
        <v>65</v>
      </c>
      <c r="C199" s="1">
        <v>39414</v>
      </c>
      <c r="D199">
        <v>40</v>
      </c>
      <c r="E199" t="s">
        <v>8</v>
      </c>
      <c r="F199" s="54" t="s">
        <v>49</v>
      </c>
      <c r="G199" s="2">
        <v>40</v>
      </c>
      <c r="H199" s="51">
        <v>10</v>
      </c>
      <c r="I199" s="51">
        <v>15</v>
      </c>
      <c r="J199">
        <f t="shared" si="27"/>
        <v>8.75</v>
      </c>
      <c r="K199" s="47">
        <v>2</v>
      </c>
      <c r="L199" s="14">
        <f t="shared" si="28"/>
        <v>481.05637508093707</v>
      </c>
      <c r="M199" s="16">
        <f t="shared" si="24"/>
        <v>4.8105637508093706E-2</v>
      </c>
      <c r="N199">
        <v>192.42255003237483</v>
      </c>
      <c r="O199">
        <f t="shared" si="25"/>
        <v>1.9242255003237483E-2</v>
      </c>
      <c r="P199" s="16">
        <f t="shared" si="26"/>
        <v>2.8863382504856223E-2</v>
      </c>
      <c r="Q199">
        <v>5.23</v>
      </c>
      <c r="R199">
        <f t="shared" si="29"/>
        <v>0.10063699366693205</v>
      </c>
      <c r="S199">
        <v>8.4610000000000003</v>
      </c>
      <c r="T199">
        <f t="shared" si="30"/>
        <v>0.24421307937358852</v>
      </c>
      <c r="U199">
        <f t="shared" si="31"/>
        <v>-0.14357608570665648</v>
      </c>
    </row>
    <row r="200" spans="1:21" x14ac:dyDescent="0.3">
      <c r="A200" t="s">
        <v>166</v>
      </c>
      <c r="B200" t="s">
        <v>65</v>
      </c>
      <c r="C200" s="1">
        <v>39414</v>
      </c>
      <c r="D200">
        <v>40</v>
      </c>
      <c r="E200" t="s">
        <v>8</v>
      </c>
      <c r="F200" s="54" t="s">
        <v>49</v>
      </c>
      <c r="G200" s="2">
        <v>100</v>
      </c>
      <c r="H200" s="51">
        <v>10</v>
      </c>
      <c r="I200" s="51">
        <v>20</v>
      </c>
      <c r="J200">
        <f t="shared" si="27"/>
        <v>10</v>
      </c>
      <c r="K200" s="47">
        <v>2</v>
      </c>
      <c r="L200" s="14">
        <f t="shared" si="28"/>
        <v>628.31853071795865</v>
      </c>
      <c r="M200" s="16">
        <f t="shared" si="24"/>
        <v>6.2831853071795868E-2</v>
      </c>
      <c r="N200">
        <v>628.31853071795865</v>
      </c>
      <c r="O200">
        <f t="shared" si="25"/>
        <v>6.2831853071795868E-2</v>
      </c>
      <c r="P200" s="16">
        <f t="shared" si="26"/>
        <v>0</v>
      </c>
      <c r="Q200">
        <v>5.23</v>
      </c>
      <c r="R200">
        <f t="shared" si="29"/>
        <v>0.32861059156549244</v>
      </c>
      <c r="S200">
        <v>8.4610000000000003</v>
      </c>
      <c r="T200">
        <f t="shared" si="30"/>
        <v>0</v>
      </c>
      <c r="U200">
        <f t="shared" si="31"/>
        <v>0.32861059156549244</v>
      </c>
    </row>
    <row r="201" spans="1:21" x14ac:dyDescent="0.3">
      <c r="A201" t="s">
        <v>166</v>
      </c>
      <c r="B201" t="s">
        <v>65</v>
      </c>
      <c r="C201" s="1">
        <v>39414</v>
      </c>
      <c r="D201">
        <v>40</v>
      </c>
      <c r="E201" t="s">
        <v>8</v>
      </c>
      <c r="F201" s="54" t="s">
        <v>49</v>
      </c>
      <c r="G201" s="2">
        <v>100</v>
      </c>
      <c r="H201" s="51">
        <v>10</v>
      </c>
      <c r="I201" s="51">
        <v>20</v>
      </c>
      <c r="J201">
        <f t="shared" si="27"/>
        <v>10</v>
      </c>
      <c r="K201" s="47">
        <v>2</v>
      </c>
      <c r="L201" s="14">
        <f t="shared" si="28"/>
        <v>628.31853071795865</v>
      </c>
      <c r="M201" s="16">
        <f t="shared" si="24"/>
        <v>6.2831853071795868E-2</v>
      </c>
      <c r="N201">
        <v>628.31853071795865</v>
      </c>
      <c r="O201">
        <f t="shared" si="25"/>
        <v>6.2831853071795868E-2</v>
      </c>
      <c r="P201" s="16">
        <f t="shared" si="26"/>
        <v>0</v>
      </c>
      <c r="Q201">
        <v>5.23</v>
      </c>
      <c r="R201">
        <f t="shared" si="29"/>
        <v>0.32861059156549244</v>
      </c>
      <c r="S201">
        <v>8.4610000000000003</v>
      </c>
      <c r="T201">
        <f t="shared" si="30"/>
        <v>0</v>
      </c>
      <c r="U201">
        <f t="shared" si="31"/>
        <v>0.32861059156549244</v>
      </c>
    </row>
    <row r="202" spans="1:21" x14ac:dyDescent="0.3">
      <c r="A202" t="s">
        <v>166</v>
      </c>
      <c r="B202" t="s">
        <v>65</v>
      </c>
      <c r="C202" s="1">
        <v>39414</v>
      </c>
      <c r="D202">
        <v>40</v>
      </c>
      <c r="E202" t="s">
        <v>8</v>
      </c>
      <c r="F202" s="57" t="s">
        <v>41</v>
      </c>
      <c r="G202" s="2">
        <v>30</v>
      </c>
      <c r="H202" s="51">
        <v>10</v>
      </c>
      <c r="I202" s="51">
        <v>15</v>
      </c>
      <c r="J202">
        <f t="shared" si="27"/>
        <v>8.75</v>
      </c>
      <c r="K202" s="47">
        <v>3</v>
      </c>
      <c r="L202" s="14">
        <f t="shared" si="28"/>
        <v>721.58456262140555</v>
      </c>
      <c r="M202" s="16">
        <f t="shared" si="24"/>
        <v>7.2158456262140555E-2</v>
      </c>
      <c r="N202">
        <v>216.47536878642165</v>
      </c>
      <c r="O202">
        <f t="shared" si="25"/>
        <v>2.1647536878642164E-2</v>
      </c>
      <c r="P202" s="16">
        <f t="shared" si="26"/>
        <v>5.0510919383498387E-2</v>
      </c>
      <c r="Q202">
        <v>10.71</v>
      </c>
      <c r="R202">
        <f t="shared" si="29"/>
        <v>0.23184511997025761</v>
      </c>
      <c r="S202">
        <v>8.1999999999999993</v>
      </c>
      <c r="T202">
        <f t="shared" si="30"/>
        <v>0.41418953894468674</v>
      </c>
      <c r="U202">
        <f t="shared" si="31"/>
        <v>-0.18234441897442913</v>
      </c>
    </row>
    <row r="203" spans="1:21" x14ac:dyDescent="0.3">
      <c r="A203" t="s">
        <v>166</v>
      </c>
      <c r="B203" t="s">
        <v>65</v>
      </c>
      <c r="C203" s="1">
        <v>39414</v>
      </c>
      <c r="D203">
        <v>40</v>
      </c>
      <c r="E203" t="s">
        <v>8</v>
      </c>
      <c r="F203" s="57" t="s">
        <v>41</v>
      </c>
      <c r="G203" s="2">
        <v>50</v>
      </c>
      <c r="H203" s="51">
        <v>20</v>
      </c>
      <c r="I203" s="51">
        <v>15</v>
      </c>
      <c r="J203">
        <f t="shared" si="27"/>
        <v>13.75</v>
      </c>
      <c r="K203" s="47">
        <v>3</v>
      </c>
      <c r="L203" s="14">
        <f t="shared" si="28"/>
        <v>1781.8720832079607</v>
      </c>
      <c r="M203" s="16">
        <f t="shared" si="24"/>
        <v>0.17818720832079607</v>
      </c>
      <c r="N203">
        <v>890.93604160398036</v>
      </c>
      <c r="O203">
        <f t="shared" si="25"/>
        <v>8.9093604160398035E-2</v>
      </c>
      <c r="P203" s="16">
        <f t="shared" si="26"/>
        <v>8.9093604160398035E-2</v>
      </c>
      <c r="Q203">
        <v>10.71</v>
      </c>
      <c r="R203">
        <f t="shared" si="29"/>
        <v>0.95419250055786298</v>
      </c>
      <c r="S203">
        <v>8.1999999999999993</v>
      </c>
      <c r="T203">
        <f t="shared" si="30"/>
        <v>0.73056755411526386</v>
      </c>
      <c r="U203">
        <f t="shared" si="31"/>
        <v>0.22362494644259912</v>
      </c>
    </row>
    <row r="204" spans="1:21" x14ac:dyDescent="0.3">
      <c r="A204" t="s">
        <v>166</v>
      </c>
      <c r="B204" t="s">
        <v>65</v>
      </c>
      <c r="C204" s="1">
        <v>39414</v>
      </c>
      <c r="D204">
        <v>40</v>
      </c>
      <c r="E204" t="s">
        <v>8</v>
      </c>
      <c r="F204" s="57" t="s">
        <v>41</v>
      </c>
      <c r="G204" s="2">
        <v>50</v>
      </c>
      <c r="H204" s="51">
        <v>25</v>
      </c>
      <c r="I204" s="51">
        <v>30</v>
      </c>
      <c r="J204">
        <f t="shared" si="27"/>
        <v>20</v>
      </c>
      <c r="K204" s="47">
        <v>3</v>
      </c>
      <c r="L204" s="14">
        <f t="shared" si="28"/>
        <v>3769.9111843077517</v>
      </c>
      <c r="M204" s="16">
        <f t="shared" si="24"/>
        <v>0.37699111843077515</v>
      </c>
      <c r="N204">
        <v>1884.9555921538758</v>
      </c>
      <c r="O204">
        <f t="shared" si="25"/>
        <v>0.18849555921538758</v>
      </c>
      <c r="P204" s="16">
        <f t="shared" si="26"/>
        <v>0.18849555921538758</v>
      </c>
      <c r="Q204">
        <v>10.71</v>
      </c>
      <c r="R204">
        <f t="shared" si="29"/>
        <v>2.0187874391968013</v>
      </c>
      <c r="S204">
        <v>8.1999999999999993</v>
      </c>
      <c r="T204">
        <f t="shared" si="30"/>
        <v>1.545663585566178</v>
      </c>
      <c r="U204">
        <f t="shared" si="31"/>
        <v>0.47312385363062326</v>
      </c>
    </row>
    <row r="205" spans="1:21" x14ac:dyDescent="0.3">
      <c r="A205" t="s">
        <v>166</v>
      </c>
      <c r="B205" t="s">
        <v>65</v>
      </c>
      <c r="C205" s="1">
        <v>39414</v>
      </c>
      <c r="D205">
        <v>40</v>
      </c>
      <c r="E205" t="s">
        <v>8</v>
      </c>
      <c r="F205" s="57" t="s">
        <v>36</v>
      </c>
      <c r="G205" s="2">
        <v>80</v>
      </c>
      <c r="H205" s="51">
        <v>5</v>
      </c>
      <c r="I205" s="51">
        <v>12</v>
      </c>
      <c r="J205">
        <f t="shared" si="27"/>
        <v>5.5</v>
      </c>
      <c r="K205" s="47">
        <v>2</v>
      </c>
      <c r="L205" s="14">
        <f t="shared" si="28"/>
        <v>190.06635554218249</v>
      </c>
      <c r="M205" s="16">
        <f t="shared" si="24"/>
        <v>1.9006635554218249E-2</v>
      </c>
      <c r="N205">
        <v>152.05308443374599</v>
      </c>
      <c r="O205">
        <f t="shared" si="25"/>
        <v>1.52053084433746E-2</v>
      </c>
      <c r="P205" s="16">
        <f t="shared" si="26"/>
        <v>3.8013271108436487E-3</v>
      </c>
      <c r="Q205" s="48">
        <v>6.62</v>
      </c>
      <c r="R205">
        <f t="shared" si="29"/>
        <v>0.10065914189513986</v>
      </c>
      <c r="S205" s="48">
        <v>8.3030000000000008</v>
      </c>
      <c r="T205">
        <f t="shared" si="30"/>
        <v>3.1562419001334815E-2</v>
      </c>
      <c r="U205">
        <f t="shared" si="31"/>
        <v>6.9096722893805043E-2</v>
      </c>
    </row>
    <row r="206" spans="1:21" x14ac:dyDescent="0.3">
      <c r="A206" t="s">
        <v>166</v>
      </c>
      <c r="B206" t="s">
        <v>65</v>
      </c>
      <c r="C206" s="1">
        <v>39414</v>
      </c>
      <c r="D206">
        <v>40</v>
      </c>
      <c r="E206" t="s">
        <v>8</v>
      </c>
      <c r="F206" s="57" t="s">
        <v>36</v>
      </c>
      <c r="G206" s="2">
        <v>100</v>
      </c>
      <c r="H206" s="51">
        <v>5</v>
      </c>
      <c r="I206" s="51">
        <v>20</v>
      </c>
      <c r="J206">
        <f t="shared" si="27"/>
        <v>7.5</v>
      </c>
      <c r="K206" s="47">
        <v>2</v>
      </c>
      <c r="L206" s="14">
        <f t="shared" si="28"/>
        <v>353.42917352885172</v>
      </c>
      <c r="M206" s="16">
        <f t="shared" si="24"/>
        <v>3.5342917352885174E-2</v>
      </c>
      <c r="N206">
        <v>353.42917352885172</v>
      </c>
      <c r="O206">
        <f t="shared" si="25"/>
        <v>3.5342917352885174E-2</v>
      </c>
      <c r="P206" s="16">
        <f t="shared" si="26"/>
        <v>0</v>
      </c>
      <c r="Q206" s="48">
        <v>6.62</v>
      </c>
      <c r="R206">
        <f t="shared" si="29"/>
        <v>0.23397011287609987</v>
      </c>
      <c r="S206" s="48">
        <v>8.3030000000000008</v>
      </c>
      <c r="T206">
        <f t="shared" si="30"/>
        <v>0</v>
      </c>
      <c r="U206">
        <f t="shared" si="31"/>
        <v>0.23397011287609987</v>
      </c>
    </row>
    <row r="207" spans="1:21" x14ac:dyDescent="0.3">
      <c r="A207" t="s">
        <v>166</v>
      </c>
      <c r="B207" t="s">
        <v>65</v>
      </c>
      <c r="C207" s="1">
        <v>39414</v>
      </c>
      <c r="D207">
        <v>40</v>
      </c>
      <c r="E207" t="s">
        <v>8</v>
      </c>
      <c r="F207" s="57" t="s">
        <v>36</v>
      </c>
      <c r="G207" s="2">
        <v>50</v>
      </c>
      <c r="H207" s="51">
        <v>10</v>
      </c>
      <c r="I207" s="51">
        <v>15</v>
      </c>
      <c r="J207">
        <f t="shared" si="27"/>
        <v>8.75</v>
      </c>
      <c r="K207" s="47">
        <v>2</v>
      </c>
      <c r="L207" s="14">
        <f t="shared" si="28"/>
        <v>481.05637508093707</v>
      </c>
      <c r="M207" s="16">
        <f t="shared" ref="M207:M265" si="32">L207/10000</f>
        <v>4.8105637508093706E-2</v>
      </c>
      <c r="N207">
        <v>240.52818754046854</v>
      </c>
      <c r="O207">
        <f t="shared" ref="O207:O265" si="33">N207/10000</f>
        <v>2.4052818754046853E-2</v>
      </c>
      <c r="P207" s="16">
        <f t="shared" ref="P207:P265" si="34">M207-O207</f>
        <v>2.4052818754046853E-2</v>
      </c>
      <c r="Q207" s="48">
        <v>6.62</v>
      </c>
      <c r="R207">
        <f t="shared" si="29"/>
        <v>0.15922966015179016</v>
      </c>
      <c r="S207" s="48">
        <v>8.3030000000000008</v>
      </c>
      <c r="T207">
        <f t="shared" si="30"/>
        <v>0.19971055411485103</v>
      </c>
      <c r="U207">
        <f t="shared" si="31"/>
        <v>-4.0480893963060871E-2</v>
      </c>
    </row>
    <row r="208" spans="1:21" x14ac:dyDescent="0.3">
      <c r="A208" t="s">
        <v>166</v>
      </c>
      <c r="B208" t="s">
        <v>65</v>
      </c>
      <c r="C208" s="1">
        <v>39414</v>
      </c>
      <c r="D208">
        <v>40</v>
      </c>
      <c r="E208" t="s">
        <v>8</v>
      </c>
      <c r="F208" s="57" t="s">
        <v>36</v>
      </c>
      <c r="G208" s="2">
        <v>70</v>
      </c>
      <c r="H208" s="51">
        <v>10</v>
      </c>
      <c r="I208" s="51">
        <v>25</v>
      </c>
      <c r="J208">
        <f t="shared" si="27"/>
        <v>11.25</v>
      </c>
      <c r="K208" s="47">
        <v>2</v>
      </c>
      <c r="L208" s="14">
        <f t="shared" si="28"/>
        <v>795.21564043991634</v>
      </c>
      <c r="M208" s="16">
        <f t="shared" si="32"/>
        <v>7.9521564043991633E-2</v>
      </c>
      <c r="N208">
        <v>556.65094830794135</v>
      </c>
      <c r="O208">
        <f t="shared" si="33"/>
        <v>5.5665094830794133E-2</v>
      </c>
      <c r="P208" s="16">
        <f t="shared" si="34"/>
        <v>2.38564692131975E-2</v>
      </c>
      <c r="Q208" s="48">
        <v>6.62</v>
      </c>
      <c r="R208">
        <f t="shared" si="29"/>
        <v>0.36850292777985716</v>
      </c>
      <c r="S208" s="48">
        <v>8.3030000000000008</v>
      </c>
      <c r="T208">
        <f t="shared" si="30"/>
        <v>0.19808026387717886</v>
      </c>
      <c r="U208">
        <f t="shared" si="31"/>
        <v>0.1704226639026783</v>
      </c>
    </row>
    <row r="209" spans="1:21" x14ac:dyDescent="0.3">
      <c r="A209" t="s">
        <v>166</v>
      </c>
      <c r="B209" t="s">
        <v>65</v>
      </c>
      <c r="C209" s="1">
        <v>39414</v>
      </c>
      <c r="D209">
        <v>40</v>
      </c>
      <c r="E209" t="s">
        <v>8</v>
      </c>
      <c r="F209" s="57" t="s">
        <v>36</v>
      </c>
      <c r="G209" s="2">
        <v>50</v>
      </c>
      <c r="H209" s="51">
        <v>10</v>
      </c>
      <c r="I209" s="51">
        <v>35</v>
      </c>
      <c r="J209">
        <f t="shared" si="27"/>
        <v>13.75</v>
      </c>
      <c r="K209" s="47">
        <v>2</v>
      </c>
      <c r="L209" s="14">
        <f t="shared" si="28"/>
        <v>1187.9147221386406</v>
      </c>
      <c r="M209" s="16">
        <f t="shared" si="32"/>
        <v>0.11879147221386406</v>
      </c>
      <c r="N209">
        <v>593.95736106932031</v>
      </c>
      <c r="O209">
        <f t="shared" si="33"/>
        <v>5.939573610693203E-2</v>
      </c>
      <c r="P209" s="16">
        <f t="shared" si="34"/>
        <v>5.939573610693203E-2</v>
      </c>
      <c r="Q209" s="48">
        <v>6.62</v>
      </c>
      <c r="R209">
        <f t="shared" si="29"/>
        <v>0.39319977302789005</v>
      </c>
      <c r="S209" s="48">
        <v>8.3030000000000008</v>
      </c>
      <c r="T209">
        <f t="shared" si="30"/>
        <v>0.49316279689585668</v>
      </c>
      <c r="U209">
        <f t="shared" si="31"/>
        <v>-9.9963023867966627E-2</v>
      </c>
    </row>
    <row r="210" spans="1:21" x14ac:dyDescent="0.3">
      <c r="A210" t="s">
        <v>166</v>
      </c>
      <c r="B210" t="s">
        <v>65</v>
      </c>
      <c r="C210" s="1">
        <v>39414</v>
      </c>
      <c r="D210">
        <v>40</v>
      </c>
      <c r="E210" t="s">
        <v>8</v>
      </c>
      <c r="F210" s="57" t="s">
        <v>36</v>
      </c>
      <c r="G210" s="2">
        <v>90</v>
      </c>
      <c r="H210" s="51">
        <v>15</v>
      </c>
      <c r="I210" s="51">
        <v>25</v>
      </c>
      <c r="J210">
        <f t="shared" si="27"/>
        <v>13.75</v>
      </c>
      <c r="K210" s="47">
        <v>2</v>
      </c>
      <c r="L210" s="14">
        <f t="shared" si="28"/>
        <v>1187.9147221386406</v>
      </c>
      <c r="M210" s="16">
        <f t="shared" si="32"/>
        <v>0.11879147221386406</v>
      </c>
      <c r="N210">
        <v>1069.1232499247767</v>
      </c>
      <c r="O210">
        <f t="shared" si="33"/>
        <v>0.10691232499247767</v>
      </c>
      <c r="P210" s="16">
        <f t="shared" si="34"/>
        <v>1.1879147221386388E-2</v>
      </c>
      <c r="Q210" s="48">
        <v>6.62</v>
      </c>
      <c r="R210">
        <f t="shared" si="29"/>
        <v>0.70775959145020217</v>
      </c>
      <c r="S210" s="48">
        <v>8.3030000000000008</v>
      </c>
      <c r="T210">
        <f t="shared" si="30"/>
        <v>9.8632559379171189E-2</v>
      </c>
      <c r="U210">
        <f t="shared" si="31"/>
        <v>0.60912703207103103</v>
      </c>
    </row>
    <row r="211" spans="1:21" x14ac:dyDescent="0.3">
      <c r="A211" t="s">
        <v>166</v>
      </c>
      <c r="B211" t="s">
        <v>65</v>
      </c>
      <c r="C211" s="1">
        <v>39414</v>
      </c>
      <c r="D211">
        <v>40</v>
      </c>
      <c r="E211" t="s">
        <v>8</v>
      </c>
      <c r="F211" s="57" t="s">
        <v>36</v>
      </c>
      <c r="G211" s="2">
        <v>90</v>
      </c>
      <c r="H211" s="51">
        <v>15</v>
      </c>
      <c r="I211" s="51">
        <v>35</v>
      </c>
      <c r="J211">
        <f t="shared" si="27"/>
        <v>16.25</v>
      </c>
      <c r="K211" s="47">
        <v>2</v>
      </c>
      <c r="L211" s="14">
        <f t="shared" si="28"/>
        <v>1659.1536201771096</v>
      </c>
      <c r="M211" s="16">
        <f t="shared" si="32"/>
        <v>0.16591536201771095</v>
      </c>
      <c r="N211">
        <v>1493.2382581593986</v>
      </c>
      <c r="O211">
        <f t="shared" si="33"/>
        <v>0.14932382581593986</v>
      </c>
      <c r="P211" s="16">
        <f t="shared" si="34"/>
        <v>1.659153620177109E-2</v>
      </c>
      <c r="Q211" s="48">
        <v>6.62</v>
      </c>
      <c r="R211">
        <f t="shared" si="29"/>
        <v>0.9885237269015219</v>
      </c>
      <c r="S211" s="48">
        <v>8.3030000000000008</v>
      </c>
      <c r="T211">
        <f t="shared" si="30"/>
        <v>0.13775952508330538</v>
      </c>
      <c r="U211">
        <f t="shared" si="31"/>
        <v>0.85076420181821655</v>
      </c>
    </row>
    <row r="212" spans="1:21" x14ac:dyDescent="0.3">
      <c r="A212" t="s">
        <v>166</v>
      </c>
      <c r="B212" t="s">
        <v>65</v>
      </c>
      <c r="C212" s="1">
        <v>39414</v>
      </c>
      <c r="D212">
        <v>40</v>
      </c>
      <c r="E212" t="s">
        <v>8</v>
      </c>
      <c r="F212" s="57" t="s">
        <v>36</v>
      </c>
      <c r="G212" s="2">
        <v>80</v>
      </c>
      <c r="H212" s="51">
        <v>15</v>
      </c>
      <c r="I212" s="51">
        <v>40</v>
      </c>
      <c r="J212">
        <f t="shared" si="27"/>
        <v>17.5</v>
      </c>
      <c r="K212" s="47">
        <v>2</v>
      </c>
      <c r="L212" s="14">
        <f t="shared" si="28"/>
        <v>1924.2255003237483</v>
      </c>
      <c r="M212" s="16">
        <f t="shared" si="32"/>
        <v>0.19242255003237482</v>
      </c>
      <c r="N212">
        <v>1539.3804002589986</v>
      </c>
      <c r="O212">
        <f t="shared" si="33"/>
        <v>0.15393804002589986</v>
      </c>
      <c r="P212" s="16">
        <f t="shared" si="34"/>
        <v>3.8484510006474959E-2</v>
      </c>
      <c r="Q212" s="48">
        <v>6.62</v>
      </c>
      <c r="R212">
        <f t="shared" si="29"/>
        <v>1.0190698249714571</v>
      </c>
      <c r="S212" s="48">
        <v>8.3030000000000008</v>
      </c>
      <c r="T212">
        <f t="shared" si="30"/>
        <v>0.31953688658376161</v>
      </c>
      <c r="U212">
        <f t="shared" si="31"/>
        <v>0.69953293838769559</v>
      </c>
    </row>
    <row r="213" spans="1:21" x14ac:dyDescent="0.3">
      <c r="A213" t="s">
        <v>166</v>
      </c>
      <c r="B213" t="s">
        <v>65</v>
      </c>
      <c r="C213" s="1">
        <v>39414</v>
      </c>
      <c r="D213">
        <v>40</v>
      </c>
      <c r="E213" t="s">
        <v>8</v>
      </c>
      <c r="F213" s="57" t="s">
        <v>36</v>
      </c>
      <c r="G213" s="2">
        <v>50</v>
      </c>
      <c r="H213" s="51">
        <v>15</v>
      </c>
      <c r="I213" s="51">
        <v>35</v>
      </c>
      <c r="J213">
        <f t="shared" si="27"/>
        <v>16.25</v>
      </c>
      <c r="K213" s="47">
        <v>2</v>
      </c>
      <c r="L213" s="14">
        <f t="shared" si="28"/>
        <v>1659.1536201771096</v>
      </c>
      <c r="M213" s="16">
        <f t="shared" si="32"/>
        <v>0.16591536201771095</v>
      </c>
      <c r="N213">
        <v>829.57681008855479</v>
      </c>
      <c r="O213">
        <f t="shared" si="33"/>
        <v>8.2957681008855477E-2</v>
      </c>
      <c r="P213" s="16">
        <f t="shared" si="34"/>
        <v>8.2957681008855477E-2</v>
      </c>
      <c r="Q213" s="48">
        <v>6.62</v>
      </c>
      <c r="R213">
        <f t="shared" si="29"/>
        <v>0.54917984827862332</v>
      </c>
      <c r="S213" s="48">
        <v>8.3030000000000008</v>
      </c>
      <c r="T213">
        <f t="shared" si="30"/>
        <v>0.68879762541652712</v>
      </c>
      <c r="U213">
        <f t="shared" si="31"/>
        <v>-0.1396177771379038</v>
      </c>
    </row>
    <row r="214" spans="1:21" x14ac:dyDescent="0.3">
      <c r="A214" t="s">
        <v>166</v>
      </c>
      <c r="B214" t="s">
        <v>65</v>
      </c>
      <c r="C214" s="1">
        <v>39414</v>
      </c>
      <c r="D214">
        <v>40</v>
      </c>
      <c r="E214" t="s">
        <v>8</v>
      </c>
      <c r="F214" s="57" t="s">
        <v>36</v>
      </c>
      <c r="G214" s="2">
        <v>80</v>
      </c>
      <c r="H214" s="51">
        <v>15</v>
      </c>
      <c r="I214" s="51">
        <v>30</v>
      </c>
      <c r="J214">
        <f t="shared" si="27"/>
        <v>15</v>
      </c>
      <c r="K214" s="47">
        <v>2</v>
      </c>
      <c r="L214" s="14">
        <f t="shared" si="28"/>
        <v>1413.7166941154069</v>
      </c>
      <c r="M214" s="16">
        <f t="shared" si="32"/>
        <v>0.1413716694115407</v>
      </c>
      <c r="N214">
        <v>1130.9733552923256</v>
      </c>
      <c r="O214">
        <f t="shared" si="33"/>
        <v>0.11309733552923255</v>
      </c>
      <c r="P214" s="16">
        <f t="shared" si="34"/>
        <v>2.8274333882308142E-2</v>
      </c>
      <c r="Q214" s="48">
        <v>6.62</v>
      </c>
      <c r="R214">
        <f t="shared" si="29"/>
        <v>0.74870436120351946</v>
      </c>
      <c r="S214" s="48">
        <v>8.3030000000000008</v>
      </c>
      <c r="T214">
        <f t="shared" si="30"/>
        <v>0.23476179422480453</v>
      </c>
      <c r="U214">
        <f t="shared" si="31"/>
        <v>0.51394256697871499</v>
      </c>
    </row>
    <row r="215" spans="1:21" x14ac:dyDescent="0.3">
      <c r="A215" t="s">
        <v>166</v>
      </c>
      <c r="B215" t="s">
        <v>65</v>
      </c>
      <c r="C215" s="1">
        <v>39414</v>
      </c>
      <c r="D215">
        <v>40</v>
      </c>
      <c r="E215" t="s">
        <v>8</v>
      </c>
      <c r="F215" s="57" t="s">
        <v>36</v>
      </c>
      <c r="G215" s="2">
        <v>50</v>
      </c>
      <c r="H215" s="51">
        <v>15</v>
      </c>
      <c r="I215" s="51">
        <v>30</v>
      </c>
      <c r="J215">
        <f t="shared" si="27"/>
        <v>15</v>
      </c>
      <c r="K215" s="47">
        <v>2</v>
      </c>
      <c r="L215" s="14">
        <f t="shared" si="28"/>
        <v>1413.7166941154069</v>
      </c>
      <c r="M215" s="16">
        <f t="shared" si="32"/>
        <v>0.1413716694115407</v>
      </c>
      <c r="N215">
        <v>706.85834705770344</v>
      </c>
      <c r="O215">
        <f t="shared" si="33"/>
        <v>7.0685834705770348E-2</v>
      </c>
      <c r="P215" s="16">
        <f t="shared" si="34"/>
        <v>7.0685834705770348E-2</v>
      </c>
      <c r="Q215" s="48">
        <v>6.62</v>
      </c>
      <c r="R215">
        <f t="shared" si="29"/>
        <v>0.46794022575219973</v>
      </c>
      <c r="S215" s="48">
        <v>8.3030000000000008</v>
      </c>
      <c r="T215">
        <f t="shared" si="30"/>
        <v>0.58690448556201125</v>
      </c>
      <c r="U215">
        <f t="shared" si="31"/>
        <v>-0.11896425980981151</v>
      </c>
    </row>
    <row r="216" spans="1:21" x14ac:dyDescent="0.3">
      <c r="A216" t="s">
        <v>166</v>
      </c>
      <c r="B216" t="s">
        <v>65</v>
      </c>
      <c r="C216" s="1">
        <v>39414</v>
      </c>
      <c r="D216">
        <v>40</v>
      </c>
      <c r="E216" t="s">
        <v>8</v>
      </c>
      <c r="F216" s="57" t="s">
        <v>36</v>
      </c>
      <c r="G216" s="2">
        <v>80</v>
      </c>
      <c r="H216" s="51">
        <v>20</v>
      </c>
      <c r="I216" s="51">
        <v>20</v>
      </c>
      <c r="J216">
        <f t="shared" si="27"/>
        <v>15</v>
      </c>
      <c r="K216" s="47">
        <v>2</v>
      </c>
      <c r="L216" s="14">
        <f t="shared" si="28"/>
        <v>1413.7166941154069</v>
      </c>
      <c r="M216" s="16">
        <f t="shared" si="32"/>
        <v>0.1413716694115407</v>
      </c>
      <c r="N216">
        <v>1130.9733552923256</v>
      </c>
      <c r="O216">
        <f t="shared" si="33"/>
        <v>0.11309733552923255</v>
      </c>
      <c r="P216" s="16">
        <f t="shared" si="34"/>
        <v>2.8274333882308142E-2</v>
      </c>
      <c r="Q216" s="48">
        <v>6.62</v>
      </c>
      <c r="R216">
        <f t="shared" si="29"/>
        <v>0.74870436120351946</v>
      </c>
      <c r="S216" s="48">
        <v>8.3030000000000008</v>
      </c>
      <c r="T216">
        <f t="shared" si="30"/>
        <v>0.23476179422480453</v>
      </c>
      <c r="U216">
        <f t="shared" si="31"/>
        <v>0.51394256697871499</v>
      </c>
    </row>
    <row r="217" spans="1:21" x14ac:dyDescent="0.3">
      <c r="A217" t="s">
        <v>166</v>
      </c>
      <c r="B217" t="s">
        <v>65</v>
      </c>
      <c r="C217" s="1">
        <v>39414</v>
      </c>
      <c r="D217">
        <v>40</v>
      </c>
      <c r="E217" t="s">
        <v>8</v>
      </c>
      <c r="F217" s="57" t="s">
        <v>36</v>
      </c>
      <c r="G217" s="2">
        <v>60</v>
      </c>
      <c r="H217" s="51">
        <v>20</v>
      </c>
      <c r="I217" s="51">
        <v>25</v>
      </c>
      <c r="J217">
        <f t="shared" si="27"/>
        <v>16.25</v>
      </c>
      <c r="K217" s="47">
        <v>2</v>
      </c>
      <c r="L217" s="14">
        <f t="shared" si="28"/>
        <v>1659.1536201771096</v>
      </c>
      <c r="M217" s="16">
        <f t="shared" si="32"/>
        <v>0.16591536201771095</v>
      </c>
      <c r="N217">
        <v>995.49217210626568</v>
      </c>
      <c r="O217">
        <f t="shared" si="33"/>
        <v>9.9549217210626567E-2</v>
      </c>
      <c r="P217" s="16">
        <f t="shared" si="34"/>
        <v>6.6366144807084387E-2</v>
      </c>
      <c r="Q217" s="48">
        <v>6.62</v>
      </c>
      <c r="R217">
        <f t="shared" si="29"/>
        <v>0.65901581793434794</v>
      </c>
      <c r="S217" s="48">
        <v>8.3030000000000008</v>
      </c>
      <c r="T217">
        <f t="shared" si="30"/>
        <v>0.55103810033322176</v>
      </c>
      <c r="U217">
        <f t="shared" si="31"/>
        <v>0.10797771760112618</v>
      </c>
    </row>
    <row r="218" spans="1:21" x14ac:dyDescent="0.3">
      <c r="A218" t="s">
        <v>166</v>
      </c>
      <c r="B218" t="s">
        <v>65</v>
      </c>
      <c r="C218" s="1">
        <v>39414</v>
      </c>
      <c r="D218">
        <v>40</v>
      </c>
      <c r="E218" t="s">
        <v>8</v>
      </c>
      <c r="F218" s="57" t="s">
        <v>36</v>
      </c>
      <c r="G218" s="2">
        <v>80</v>
      </c>
      <c r="H218" s="51">
        <v>20</v>
      </c>
      <c r="I218" s="51">
        <v>40</v>
      </c>
      <c r="J218">
        <f t="shared" si="27"/>
        <v>20</v>
      </c>
      <c r="K218" s="47">
        <v>2</v>
      </c>
      <c r="L218" s="14">
        <f t="shared" si="28"/>
        <v>2513.2741228718346</v>
      </c>
      <c r="M218" s="16">
        <f t="shared" si="32"/>
        <v>0.25132741228718347</v>
      </c>
      <c r="N218">
        <v>2010.6192982974678</v>
      </c>
      <c r="O218">
        <f t="shared" si="33"/>
        <v>0.20106192982974677</v>
      </c>
      <c r="P218" s="16">
        <f t="shared" si="34"/>
        <v>5.02654824574367E-2</v>
      </c>
      <c r="Q218" s="48">
        <v>6.62</v>
      </c>
      <c r="R218">
        <f t="shared" si="29"/>
        <v>1.3310299754729236</v>
      </c>
      <c r="S218" s="48">
        <v>8.3030000000000008</v>
      </c>
      <c r="T218">
        <f t="shared" si="30"/>
        <v>0.41735430084409697</v>
      </c>
      <c r="U218">
        <f t="shared" si="31"/>
        <v>0.9136756746288266</v>
      </c>
    </row>
    <row r="219" spans="1:21" x14ac:dyDescent="0.3">
      <c r="A219" t="s">
        <v>166</v>
      </c>
      <c r="B219" t="s">
        <v>65</v>
      </c>
      <c r="C219" s="1">
        <v>39414</v>
      </c>
      <c r="D219">
        <v>40</v>
      </c>
      <c r="E219" t="s">
        <v>8</v>
      </c>
      <c r="F219" s="57" t="s">
        <v>36</v>
      </c>
      <c r="G219" s="2">
        <v>100</v>
      </c>
      <c r="H219" s="51">
        <v>25</v>
      </c>
      <c r="I219" s="51">
        <v>25</v>
      </c>
      <c r="J219">
        <f t="shared" si="27"/>
        <v>18.75</v>
      </c>
      <c r="K219" s="47">
        <v>2</v>
      </c>
      <c r="L219" s="14">
        <f t="shared" si="28"/>
        <v>2208.9323345553235</v>
      </c>
      <c r="M219" s="16">
        <f t="shared" si="32"/>
        <v>0.22089323345553236</v>
      </c>
      <c r="N219">
        <v>2208.9323345553235</v>
      </c>
      <c r="O219">
        <f t="shared" si="33"/>
        <v>0.22089323345553236</v>
      </c>
      <c r="P219" s="16">
        <f t="shared" si="34"/>
        <v>0</v>
      </c>
      <c r="Q219" s="48">
        <v>6.62</v>
      </c>
      <c r="R219">
        <f t="shared" si="29"/>
        <v>1.4623132054756243</v>
      </c>
      <c r="S219" s="48">
        <v>8.3030000000000008</v>
      </c>
      <c r="T219">
        <f t="shared" si="30"/>
        <v>0</v>
      </c>
      <c r="U219">
        <f t="shared" si="31"/>
        <v>1.4623132054756243</v>
      </c>
    </row>
    <row r="220" spans="1:21" x14ac:dyDescent="0.3">
      <c r="A220" t="s">
        <v>166</v>
      </c>
      <c r="B220" t="s">
        <v>65</v>
      </c>
      <c r="C220" s="1">
        <v>39414</v>
      </c>
      <c r="D220">
        <v>40</v>
      </c>
      <c r="E220" t="s">
        <v>8</v>
      </c>
      <c r="F220" s="57" t="s">
        <v>36</v>
      </c>
      <c r="G220" s="2">
        <v>80</v>
      </c>
      <c r="H220" s="51">
        <v>30</v>
      </c>
      <c r="I220" s="51">
        <v>65</v>
      </c>
      <c r="J220">
        <f t="shared" si="27"/>
        <v>31.25</v>
      </c>
      <c r="K220" s="47">
        <v>2</v>
      </c>
      <c r="L220" s="14">
        <f t="shared" si="28"/>
        <v>6135.9231515425645</v>
      </c>
      <c r="M220" s="16">
        <f t="shared" si="32"/>
        <v>0.6135923151542565</v>
      </c>
      <c r="N220">
        <v>4908.7385212340514</v>
      </c>
      <c r="O220">
        <f t="shared" si="33"/>
        <v>0.49087385212340512</v>
      </c>
      <c r="P220" s="16">
        <f t="shared" si="34"/>
        <v>0.12271846303085138</v>
      </c>
      <c r="Q220" s="48">
        <v>6.62</v>
      </c>
      <c r="R220">
        <f t="shared" si="29"/>
        <v>3.249584901056942</v>
      </c>
      <c r="S220" s="48">
        <v>8.3030000000000008</v>
      </c>
      <c r="T220">
        <f t="shared" si="30"/>
        <v>1.0189313985451591</v>
      </c>
      <c r="U220">
        <f t="shared" si="31"/>
        <v>2.2306535025117826</v>
      </c>
    </row>
    <row r="221" spans="1:21" x14ac:dyDescent="0.3">
      <c r="A221" t="s">
        <v>166</v>
      </c>
      <c r="B221" t="s">
        <v>65</v>
      </c>
      <c r="C221" s="1">
        <v>39414</v>
      </c>
      <c r="D221">
        <v>40</v>
      </c>
      <c r="E221" t="s">
        <v>8</v>
      </c>
      <c r="F221" s="57" t="s">
        <v>36</v>
      </c>
      <c r="G221" s="2">
        <v>30</v>
      </c>
      <c r="H221" s="51">
        <v>30</v>
      </c>
      <c r="I221" s="51">
        <v>25</v>
      </c>
      <c r="J221">
        <f t="shared" si="27"/>
        <v>21.25</v>
      </c>
      <c r="K221" s="47">
        <v>2</v>
      </c>
      <c r="L221" s="14">
        <f t="shared" si="28"/>
        <v>2837.2508652732818</v>
      </c>
      <c r="M221" s="16">
        <f t="shared" si="32"/>
        <v>0.2837250865273282</v>
      </c>
      <c r="N221">
        <v>851.17525958198451</v>
      </c>
      <c r="O221">
        <f t="shared" si="33"/>
        <v>8.5117525958198451E-2</v>
      </c>
      <c r="P221" s="16">
        <f t="shared" si="34"/>
        <v>0.19860756056912976</v>
      </c>
      <c r="Q221" s="48">
        <v>6.62</v>
      </c>
      <c r="R221">
        <f t="shared" si="29"/>
        <v>0.56347802184327378</v>
      </c>
      <c r="S221" s="48">
        <v>8.3030000000000008</v>
      </c>
      <c r="T221">
        <f t="shared" si="30"/>
        <v>1.6490385754054846</v>
      </c>
      <c r="U221">
        <f t="shared" si="31"/>
        <v>-1.0855605535622108</v>
      </c>
    </row>
    <row r="222" spans="1:21" x14ac:dyDescent="0.3">
      <c r="A222" t="s">
        <v>166</v>
      </c>
      <c r="B222" t="s">
        <v>65</v>
      </c>
      <c r="C222" s="1">
        <v>39414</v>
      </c>
      <c r="D222">
        <v>40</v>
      </c>
      <c r="E222" t="s">
        <v>8</v>
      </c>
      <c r="F222" s="57" t="s">
        <v>36</v>
      </c>
      <c r="G222" s="2">
        <v>50</v>
      </c>
      <c r="H222" s="51">
        <v>50</v>
      </c>
      <c r="I222" s="51">
        <v>100</v>
      </c>
      <c r="J222">
        <f t="shared" si="27"/>
        <v>50</v>
      </c>
      <c r="K222" s="47">
        <v>2</v>
      </c>
      <c r="L222" s="14">
        <f t="shared" si="28"/>
        <v>15707.963267948966</v>
      </c>
      <c r="M222" s="16">
        <f t="shared" si="32"/>
        <v>1.5707963267948966</v>
      </c>
      <c r="N222">
        <v>7853.981633974483</v>
      </c>
      <c r="O222">
        <f t="shared" si="33"/>
        <v>0.78539816339744828</v>
      </c>
      <c r="P222" s="16">
        <f t="shared" si="34"/>
        <v>0.78539816339744828</v>
      </c>
      <c r="Q222" s="48">
        <v>6.62</v>
      </c>
      <c r="R222">
        <f t="shared" si="29"/>
        <v>5.1993358416911075</v>
      </c>
      <c r="S222" s="48">
        <v>8.3030000000000008</v>
      </c>
      <c r="T222">
        <f t="shared" si="30"/>
        <v>6.5211609506890138</v>
      </c>
      <c r="U222">
        <f t="shared" si="31"/>
        <v>-1.3218251089979063</v>
      </c>
    </row>
    <row r="223" spans="1:21" x14ac:dyDescent="0.3">
      <c r="A223" t="s">
        <v>166</v>
      </c>
      <c r="B223" t="s">
        <v>65</v>
      </c>
      <c r="C223" s="1">
        <v>39414</v>
      </c>
      <c r="D223">
        <v>40</v>
      </c>
      <c r="E223" t="s">
        <v>8</v>
      </c>
      <c r="F223" s="57" t="s">
        <v>42</v>
      </c>
      <c r="G223" s="2">
        <v>70</v>
      </c>
      <c r="H223" s="51">
        <v>20</v>
      </c>
      <c r="I223" s="51">
        <v>25</v>
      </c>
      <c r="J223">
        <f t="shared" si="27"/>
        <v>16.25</v>
      </c>
      <c r="K223" s="47">
        <v>2</v>
      </c>
      <c r="L223" s="14">
        <f t="shared" si="28"/>
        <v>1659.1536201771096</v>
      </c>
      <c r="M223" s="16">
        <f t="shared" si="32"/>
        <v>0.16591536201771095</v>
      </c>
      <c r="N223">
        <v>1161.4075341239766</v>
      </c>
      <c r="O223">
        <f t="shared" si="33"/>
        <v>0.11614075341239766</v>
      </c>
      <c r="P223" s="16">
        <f t="shared" si="34"/>
        <v>4.9774608605313297E-2</v>
      </c>
      <c r="Q223">
        <v>11.49</v>
      </c>
      <c r="R223">
        <f t="shared" si="29"/>
        <v>1.3344572567084492</v>
      </c>
      <c r="S223" s="48">
        <v>8.1999999999999993</v>
      </c>
      <c r="T223">
        <f t="shared" si="30"/>
        <v>0.40815179056356898</v>
      </c>
      <c r="U223">
        <f t="shared" si="31"/>
        <v>0.92630546614488019</v>
      </c>
    </row>
    <row r="224" spans="1:21" x14ac:dyDescent="0.3">
      <c r="A224" t="s">
        <v>166</v>
      </c>
      <c r="B224" t="s">
        <v>65</v>
      </c>
      <c r="C224" s="1">
        <v>39414</v>
      </c>
      <c r="D224">
        <v>40</v>
      </c>
      <c r="E224" t="s">
        <v>8</v>
      </c>
      <c r="F224" s="57" t="s">
        <v>42</v>
      </c>
      <c r="G224" s="2">
        <v>90</v>
      </c>
      <c r="H224" s="51">
        <v>35</v>
      </c>
      <c r="I224" s="51">
        <v>45</v>
      </c>
      <c r="J224">
        <f t="shared" si="27"/>
        <v>28.75</v>
      </c>
      <c r="K224" s="47">
        <v>2</v>
      </c>
      <c r="L224" s="14">
        <f t="shared" si="28"/>
        <v>5193.4453554656266</v>
      </c>
      <c r="M224" s="16">
        <f t="shared" si="32"/>
        <v>0.51934453554656268</v>
      </c>
      <c r="N224">
        <v>4674.1008199190637</v>
      </c>
      <c r="O224">
        <f t="shared" si="33"/>
        <v>0.46741008199190637</v>
      </c>
      <c r="P224" s="16">
        <f t="shared" si="34"/>
        <v>5.1934453554656312E-2</v>
      </c>
      <c r="Q224">
        <v>11.49</v>
      </c>
      <c r="R224">
        <f t="shared" si="29"/>
        <v>5.3705418420870039</v>
      </c>
      <c r="S224" s="48">
        <v>8.1999999999999993</v>
      </c>
      <c r="T224">
        <f t="shared" si="30"/>
        <v>0.42586251914818174</v>
      </c>
      <c r="U224">
        <f t="shared" si="31"/>
        <v>4.9446793229388222</v>
      </c>
    </row>
    <row r="225" spans="1:21" x14ac:dyDescent="0.3">
      <c r="A225" t="s">
        <v>166</v>
      </c>
      <c r="B225" t="s">
        <v>65</v>
      </c>
      <c r="C225" s="1">
        <v>39414</v>
      </c>
      <c r="D225">
        <v>40</v>
      </c>
      <c r="E225" t="s">
        <v>8</v>
      </c>
      <c r="F225" s="57" t="s">
        <v>35</v>
      </c>
      <c r="G225" s="2">
        <v>100</v>
      </c>
      <c r="H225" s="51">
        <v>3</v>
      </c>
      <c r="I225" s="51">
        <v>10</v>
      </c>
      <c r="J225">
        <f t="shared" si="27"/>
        <v>4</v>
      </c>
      <c r="K225" s="47">
        <v>1</v>
      </c>
      <c r="L225" s="14">
        <f t="shared" si="28"/>
        <v>50.26548245743669</v>
      </c>
      <c r="M225" s="16">
        <f t="shared" si="32"/>
        <v>5.0265482457436689E-3</v>
      </c>
      <c r="N225">
        <v>50.26548245743669</v>
      </c>
      <c r="O225">
        <f t="shared" si="33"/>
        <v>5.0265482457436689E-3</v>
      </c>
      <c r="P225" s="16">
        <f t="shared" si="34"/>
        <v>0</v>
      </c>
      <c r="Q225" s="48">
        <v>1.93</v>
      </c>
      <c r="R225">
        <f t="shared" si="29"/>
        <v>9.7012381142852801E-3</v>
      </c>
      <c r="S225" s="48">
        <v>8.1050000000000004</v>
      </c>
      <c r="T225">
        <f t="shared" si="30"/>
        <v>0</v>
      </c>
      <c r="U225">
        <f t="shared" si="31"/>
        <v>9.7012381142852801E-3</v>
      </c>
    </row>
    <row r="226" spans="1:21" x14ac:dyDescent="0.3">
      <c r="A226" t="s">
        <v>166</v>
      </c>
      <c r="B226" t="s">
        <v>65</v>
      </c>
      <c r="C226" s="1">
        <v>39414</v>
      </c>
      <c r="D226">
        <v>40</v>
      </c>
      <c r="E226" t="s">
        <v>8</v>
      </c>
      <c r="F226" s="57" t="s">
        <v>35</v>
      </c>
      <c r="G226" s="2">
        <v>100</v>
      </c>
      <c r="H226" s="51">
        <v>5</v>
      </c>
      <c r="I226" s="51">
        <v>10</v>
      </c>
      <c r="J226">
        <f t="shared" si="27"/>
        <v>5</v>
      </c>
      <c r="K226" s="47">
        <v>1</v>
      </c>
      <c r="L226" s="14">
        <f t="shared" si="28"/>
        <v>78.539816339744831</v>
      </c>
      <c r="M226" s="16">
        <f t="shared" si="32"/>
        <v>7.8539816339744835E-3</v>
      </c>
      <c r="N226">
        <v>78.539816339744831</v>
      </c>
      <c r="O226">
        <f t="shared" si="33"/>
        <v>7.8539816339744835E-3</v>
      </c>
      <c r="P226" s="16">
        <f t="shared" si="34"/>
        <v>0</v>
      </c>
      <c r="Q226" s="48">
        <v>1.93</v>
      </c>
      <c r="R226">
        <f t="shared" si="29"/>
        <v>1.5158184553570753E-2</v>
      </c>
      <c r="S226" s="48">
        <v>8.1050000000000004</v>
      </c>
      <c r="T226">
        <f t="shared" si="30"/>
        <v>0</v>
      </c>
      <c r="U226">
        <f t="shared" si="31"/>
        <v>1.5158184553570753E-2</v>
      </c>
    </row>
    <row r="227" spans="1:21" x14ac:dyDescent="0.3">
      <c r="A227" t="s">
        <v>166</v>
      </c>
      <c r="B227" t="s">
        <v>65</v>
      </c>
      <c r="C227" s="1">
        <v>39414</v>
      </c>
      <c r="D227">
        <v>40</v>
      </c>
      <c r="E227" t="s">
        <v>8</v>
      </c>
      <c r="F227" s="57" t="s">
        <v>35</v>
      </c>
      <c r="G227" s="2">
        <v>100</v>
      </c>
      <c r="H227" s="51">
        <v>5</v>
      </c>
      <c r="I227" s="51">
        <v>15</v>
      </c>
      <c r="J227">
        <f t="shared" si="27"/>
        <v>6.25</v>
      </c>
      <c r="K227" s="47">
        <v>1</v>
      </c>
      <c r="L227" s="14">
        <f t="shared" si="28"/>
        <v>122.7184630308513</v>
      </c>
      <c r="M227" s="16">
        <f t="shared" si="32"/>
        <v>1.2271846303085129E-2</v>
      </c>
      <c r="N227">
        <v>122.7184630308513</v>
      </c>
      <c r="O227">
        <f t="shared" si="33"/>
        <v>1.2271846303085129E-2</v>
      </c>
      <c r="P227" s="16">
        <f t="shared" si="34"/>
        <v>0</v>
      </c>
      <c r="Q227" s="48">
        <v>1.93</v>
      </c>
      <c r="R227">
        <f t="shared" si="29"/>
        <v>2.3684663364954298E-2</v>
      </c>
      <c r="S227" s="48">
        <v>8.1050000000000004</v>
      </c>
      <c r="T227">
        <f t="shared" si="30"/>
        <v>0</v>
      </c>
      <c r="U227">
        <f t="shared" si="31"/>
        <v>2.3684663364954298E-2</v>
      </c>
    </row>
    <row r="228" spans="1:21" x14ac:dyDescent="0.3">
      <c r="A228" t="s">
        <v>166</v>
      </c>
      <c r="B228" t="s">
        <v>65</v>
      </c>
      <c r="C228" s="1">
        <v>39414</v>
      </c>
      <c r="D228">
        <v>40</v>
      </c>
      <c r="E228" t="s">
        <v>8</v>
      </c>
      <c r="F228" s="57" t="s">
        <v>35</v>
      </c>
      <c r="G228" s="2">
        <v>50</v>
      </c>
      <c r="H228" s="51">
        <v>13</v>
      </c>
      <c r="I228" s="51">
        <v>25</v>
      </c>
      <c r="J228">
        <f t="shared" si="27"/>
        <v>12.75</v>
      </c>
      <c r="K228" s="47">
        <v>1</v>
      </c>
      <c r="L228" s="14">
        <f t="shared" si="28"/>
        <v>510.70515574919074</v>
      </c>
      <c r="M228" s="16">
        <f t="shared" si="32"/>
        <v>5.1070515574919075E-2</v>
      </c>
      <c r="N228">
        <v>255.35257787459537</v>
      </c>
      <c r="O228">
        <f t="shared" si="33"/>
        <v>2.5535257787459537E-2</v>
      </c>
      <c r="P228" s="16">
        <f t="shared" si="34"/>
        <v>2.5535257787459537E-2</v>
      </c>
      <c r="Q228" s="48">
        <v>1.93</v>
      </c>
      <c r="R228">
        <f t="shared" si="29"/>
        <v>4.9283047529796904E-2</v>
      </c>
      <c r="S228" s="48">
        <v>8.1050000000000004</v>
      </c>
      <c r="T228">
        <f t="shared" si="30"/>
        <v>0.20696326436735957</v>
      </c>
      <c r="U228">
        <f t="shared" si="31"/>
        <v>-0.15768021683756267</v>
      </c>
    </row>
    <row r="229" spans="1:21" x14ac:dyDescent="0.3">
      <c r="A229" t="s">
        <v>166</v>
      </c>
      <c r="B229" t="s">
        <v>65</v>
      </c>
      <c r="C229" s="1">
        <v>39414</v>
      </c>
      <c r="D229">
        <v>40</v>
      </c>
      <c r="E229" t="s">
        <v>8</v>
      </c>
      <c r="F229" s="57" t="s">
        <v>35</v>
      </c>
      <c r="G229" s="2">
        <v>0</v>
      </c>
      <c r="H229" s="51">
        <v>20</v>
      </c>
      <c r="I229" s="51">
        <v>40</v>
      </c>
      <c r="J229">
        <f t="shared" si="27"/>
        <v>20</v>
      </c>
      <c r="K229" s="47">
        <v>1</v>
      </c>
      <c r="L229" s="14">
        <f t="shared" si="28"/>
        <v>1256.6370614359173</v>
      </c>
      <c r="M229" s="16">
        <f t="shared" si="32"/>
        <v>0.12566370614359174</v>
      </c>
      <c r="N229">
        <v>0</v>
      </c>
      <c r="O229">
        <f t="shared" si="33"/>
        <v>0</v>
      </c>
      <c r="P229" s="16">
        <f t="shared" si="34"/>
        <v>0.12566370614359174</v>
      </c>
      <c r="Q229" s="48">
        <v>1.93</v>
      </c>
      <c r="R229">
        <f t="shared" si="29"/>
        <v>0</v>
      </c>
      <c r="S229" s="48">
        <v>8.1050000000000004</v>
      </c>
      <c r="T229">
        <f t="shared" si="30"/>
        <v>1.018504338293811</v>
      </c>
      <c r="U229">
        <f t="shared" si="31"/>
        <v>-1.018504338293811</v>
      </c>
    </row>
    <row r="230" spans="1:21" x14ac:dyDescent="0.3">
      <c r="A230" t="s">
        <v>166</v>
      </c>
      <c r="B230" t="s">
        <v>65</v>
      </c>
      <c r="C230" s="1">
        <v>39414</v>
      </c>
      <c r="D230">
        <v>40</v>
      </c>
      <c r="E230" t="s">
        <v>8</v>
      </c>
      <c r="F230" s="57" t="s">
        <v>44</v>
      </c>
      <c r="G230" s="2">
        <v>60</v>
      </c>
      <c r="H230" s="51">
        <v>5</v>
      </c>
      <c r="I230" s="51">
        <v>10</v>
      </c>
      <c r="J230">
        <f t="shared" si="27"/>
        <v>5</v>
      </c>
      <c r="K230" s="47">
        <v>2</v>
      </c>
      <c r="L230" s="14">
        <f t="shared" si="28"/>
        <v>157.07963267948966</v>
      </c>
      <c r="M230" s="16">
        <f t="shared" si="32"/>
        <v>1.5707963267948967E-2</v>
      </c>
      <c r="N230">
        <v>94.247779607693801</v>
      </c>
      <c r="O230">
        <f t="shared" si="33"/>
        <v>9.4247779607693795E-3</v>
      </c>
      <c r="P230" s="16">
        <f t="shared" si="34"/>
        <v>6.2831853071795875E-3</v>
      </c>
      <c r="Q230" s="48">
        <v>5.78</v>
      </c>
      <c r="R230">
        <f t="shared" si="29"/>
        <v>5.4475216613247016E-2</v>
      </c>
      <c r="S230" s="48">
        <v>9.0679999999999996</v>
      </c>
      <c r="T230">
        <f t="shared" si="30"/>
        <v>5.6975924365504499E-2</v>
      </c>
      <c r="U230">
        <f t="shared" si="31"/>
        <v>-2.5007077522574833E-3</v>
      </c>
    </row>
    <row r="231" spans="1:21" x14ac:dyDescent="0.3">
      <c r="A231" t="s">
        <v>166</v>
      </c>
      <c r="B231" t="s">
        <v>65</v>
      </c>
      <c r="C231" s="1">
        <v>39414</v>
      </c>
      <c r="D231">
        <v>40</v>
      </c>
      <c r="E231" t="s">
        <v>8</v>
      </c>
      <c r="F231" s="57" t="s">
        <v>44</v>
      </c>
      <c r="G231" s="2">
        <v>100</v>
      </c>
      <c r="H231" s="51">
        <v>5</v>
      </c>
      <c r="I231" s="51">
        <v>15</v>
      </c>
      <c r="J231">
        <f t="shared" si="27"/>
        <v>6.25</v>
      </c>
      <c r="K231" s="47">
        <v>2</v>
      </c>
      <c r="L231" s="14">
        <f t="shared" si="28"/>
        <v>245.43692606170259</v>
      </c>
      <c r="M231" s="16">
        <f t="shared" si="32"/>
        <v>2.4543692606170259E-2</v>
      </c>
      <c r="N231">
        <v>245.43692606170259</v>
      </c>
      <c r="O231">
        <f t="shared" si="33"/>
        <v>2.4543692606170259E-2</v>
      </c>
      <c r="P231" s="16">
        <f t="shared" si="34"/>
        <v>0</v>
      </c>
      <c r="Q231" s="48">
        <v>5.78</v>
      </c>
      <c r="R231">
        <f t="shared" si="29"/>
        <v>0.1418625432636641</v>
      </c>
      <c r="S231" s="48">
        <v>9.0679999999999996</v>
      </c>
      <c r="T231">
        <f t="shared" si="30"/>
        <v>0</v>
      </c>
      <c r="U231">
        <f t="shared" si="31"/>
        <v>0.1418625432636641</v>
      </c>
    </row>
    <row r="232" spans="1:21" x14ac:dyDescent="0.3">
      <c r="A232" t="s">
        <v>166</v>
      </c>
      <c r="B232" t="s">
        <v>65</v>
      </c>
      <c r="C232" s="1">
        <v>39414</v>
      </c>
      <c r="D232">
        <v>40</v>
      </c>
      <c r="E232" t="s">
        <v>8</v>
      </c>
      <c r="F232" s="57" t="s">
        <v>44</v>
      </c>
      <c r="G232" s="2">
        <v>100</v>
      </c>
      <c r="H232" s="51">
        <v>5</v>
      </c>
      <c r="I232" s="51">
        <v>12</v>
      </c>
      <c r="J232">
        <f t="shared" si="27"/>
        <v>5.5</v>
      </c>
      <c r="K232" s="47">
        <v>2</v>
      </c>
      <c r="L232" s="14">
        <f t="shared" si="28"/>
        <v>190.06635554218249</v>
      </c>
      <c r="M232" s="16">
        <f t="shared" si="32"/>
        <v>1.9006635554218249E-2</v>
      </c>
      <c r="N232">
        <v>190.06635554218249</v>
      </c>
      <c r="O232">
        <f t="shared" si="33"/>
        <v>1.9006635554218249E-2</v>
      </c>
      <c r="P232" s="16">
        <f t="shared" si="34"/>
        <v>0</v>
      </c>
      <c r="Q232" s="48">
        <v>5.78</v>
      </c>
      <c r="R232">
        <f t="shared" si="29"/>
        <v>0.10985835350338148</v>
      </c>
      <c r="S232" s="48">
        <v>9.0679999999999996</v>
      </c>
      <c r="T232">
        <f t="shared" si="30"/>
        <v>0</v>
      </c>
      <c r="U232">
        <f t="shared" si="31"/>
        <v>0.10985835350338148</v>
      </c>
    </row>
    <row r="233" spans="1:21" x14ac:dyDescent="0.3">
      <c r="A233" t="s">
        <v>166</v>
      </c>
      <c r="B233" t="s">
        <v>65</v>
      </c>
      <c r="C233" s="1">
        <v>39414</v>
      </c>
      <c r="D233">
        <v>40</v>
      </c>
      <c r="E233" t="s">
        <v>8</v>
      </c>
      <c r="F233" s="57" t="s">
        <v>44</v>
      </c>
      <c r="G233" s="2">
        <v>100</v>
      </c>
      <c r="H233" s="51">
        <v>5</v>
      </c>
      <c r="I233" s="51">
        <v>15</v>
      </c>
      <c r="J233">
        <f t="shared" si="27"/>
        <v>6.25</v>
      </c>
      <c r="K233" s="47">
        <v>2</v>
      </c>
      <c r="L233" s="14">
        <f t="shared" si="28"/>
        <v>245.43692606170259</v>
      </c>
      <c r="M233" s="16">
        <f t="shared" si="32"/>
        <v>2.4543692606170259E-2</v>
      </c>
      <c r="N233">
        <v>245.43692606170259</v>
      </c>
      <c r="O233">
        <f t="shared" si="33"/>
        <v>2.4543692606170259E-2</v>
      </c>
      <c r="P233" s="16">
        <f t="shared" si="34"/>
        <v>0</v>
      </c>
      <c r="Q233" s="48">
        <v>5.78</v>
      </c>
      <c r="R233">
        <f t="shared" si="29"/>
        <v>0.1418625432636641</v>
      </c>
      <c r="S233" s="48">
        <v>9.0679999999999996</v>
      </c>
      <c r="T233">
        <f t="shared" si="30"/>
        <v>0</v>
      </c>
      <c r="U233">
        <f t="shared" si="31"/>
        <v>0.1418625432636641</v>
      </c>
    </row>
    <row r="234" spans="1:21" x14ac:dyDescent="0.3">
      <c r="A234" t="s">
        <v>166</v>
      </c>
      <c r="B234" t="s">
        <v>65</v>
      </c>
      <c r="C234" s="1">
        <v>39414</v>
      </c>
      <c r="D234">
        <v>40</v>
      </c>
      <c r="E234" t="s">
        <v>8</v>
      </c>
      <c r="F234" s="57" t="s">
        <v>44</v>
      </c>
      <c r="G234" s="2">
        <v>40</v>
      </c>
      <c r="H234" s="51">
        <v>5</v>
      </c>
      <c r="I234" s="51">
        <v>10</v>
      </c>
      <c r="J234">
        <f t="shared" si="27"/>
        <v>5</v>
      </c>
      <c r="K234" s="47">
        <v>2</v>
      </c>
      <c r="L234" s="14">
        <f t="shared" si="28"/>
        <v>157.07963267948966</v>
      </c>
      <c r="M234" s="16">
        <f t="shared" si="32"/>
        <v>1.5707963267948967E-2</v>
      </c>
      <c r="N234">
        <v>62.831853071795869</v>
      </c>
      <c r="O234">
        <f t="shared" si="33"/>
        <v>6.2831853071795866E-3</v>
      </c>
      <c r="P234" s="16">
        <f t="shared" si="34"/>
        <v>9.4247779607693795E-3</v>
      </c>
      <c r="Q234" s="48">
        <v>5.78</v>
      </c>
      <c r="R234">
        <f t="shared" si="29"/>
        <v>3.6316811075498015E-2</v>
      </c>
      <c r="S234" s="48">
        <v>9.0679999999999996</v>
      </c>
      <c r="T234">
        <f t="shared" si="30"/>
        <v>8.5463886548256734E-2</v>
      </c>
      <c r="U234">
        <f t="shared" si="31"/>
        <v>-4.9147075472758719E-2</v>
      </c>
    </row>
    <row r="235" spans="1:21" x14ac:dyDescent="0.3">
      <c r="A235" t="s">
        <v>166</v>
      </c>
      <c r="B235" t="s">
        <v>65</v>
      </c>
      <c r="C235" s="1">
        <v>39414</v>
      </c>
      <c r="D235">
        <v>40</v>
      </c>
      <c r="E235" t="s">
        <v>8</v>
      </c>
      <c r="F235" s="57" t="s">
        <v>44</v>
      </c>
      <c r="G235" s="2">
        <v>100</v>
      </c>
      <c r="H235" s="51">
        <v>5</v>
      </c>
      <c r="I235" s="51">
        <v>10</v>
      </c>
      <c r="J235">
        <f t="shared" si="27"/>
        <v>5</v>
      </c>
      <c r="K235" s="47">
        <v>2</v>
      </c>
      <c r="L235" s="14">
        <f t="shared" si="28"/>
        <v>157.07963267948966</v>
      </c>
      <c r="M235" s="16">
        <f t="shared" si="32"/>
        <v>1.5707963267948967E-2</v>
      </c>
      <c r="N235">
        <v>157.07963267948966</v>
      </c>
      <c r="O235">
        <f t="shared" si="33"/>
        <v>1.5707963267948967E-2</v>
      </c>
      <c r="P235" s="16">
        <f t="shared" si="34"/>
        <v>0</v>
      </c>
      <c r="Q235" s="48">
        <v>5.78</v>
      </c>
      <c r="R235">
        <f t="shared" si="29"/>
        <v>9.0792027688745031E-2</v>
      </c>
      <c r="S235" s="48">
        <v>9.0679999999999996</v>
      </c>
      <c r="T235">
        <f t="shared" si="30"/>
        <v>0</v>
      </c>
      <c r="U235">
        <f t="shared" si="31"/>
        <v>9.0792027688745031E-2</v>
      </c>
    </row>
    <row r="236" spans="1:21" x14ac:dyDescent="0.3">
      <c r="A236" t="s">
        <v>166</v>
      </c>
      <c r="B236" t="s">
        <v>65</v>
      </c>
      <c r="C236" s="1">
        <v>39414</v>
      </c>
      <c r="D236">
        <v>40</v>
      </c>
      <c r="E236" t="s">
        <v>8</v>
      </c>
      <c r="F236" s="57" t="s">
        <v>44</v>
      </c>
      <c r="G236" s="2">
        <v>100</v>
      </c>
      <c r="H236" s="51">
        <v>10</v>
      </c>
      <c r="I236" s="51">
        <v>15</v>
      </c>
      <c r="J236">
        <f t="shared" si="27"/>
        <v>8.75</v>
      </c>
      <c r="K236" s="47">
        <v>2</v>
      </c>
      <c r="L236" s="14">
        <f t="shared" si="28"/>
        <v>481.05637508093707</v>
      </c>
      <c r="M236" s="16">
        <f t="shared" si="32"/>
        <v>4.8105637508093706E-2</v>
      </c>
      <c r="N236">
        <v>481.05637508093707</v>
      </c>
      <c r="O236">
        <f t="shared" si="33"/>
        <v>4.8105637508093706E-2</v>
      </c>
      <c r="P236" s="16">
        <f t="shared" si="34"/>
        <v>0</v>
      </c>
      <c r="Q236" s="48">
        <v>5.78</v>
      </c>
      <c r="R236">
        <f t="shared" si="29"/>
        <v>0.27805058479678163</v>
      </c>
      <c r="S236" s="48">
        <v>9.0679999999999996</v>
      </c>
      <c r="T236">
        <f t="shared" si="30"/>
        <v>0</v>
      </c>
      <c r="U236">
        <f t="shared" si="31"/>
        <v>0.27805058479678163</v>
      </c>
    </row>
    <row r="237" spans="1:21" x14ac:dyDescent="0.3">
      <c r="A237" t="s">
        <v>166</v>
      </c>
      <c r="B237" t="s">
        <v>65</v>
      </c>
      <c r="C237" s="1">
        <v>39414</v>
      </c>
      <c r="D237">
        <v>40</v>
      </c>
      <c r="E237" t="s">
        <v>8</v>
      </c>
      <c r="F237" s="57" t="s">
        <v>44</v>
      </c>
      <c r="G237" s="2">
        <v>90</v>
      </c>
      <c r="H237" s="51">
        <v>10</v>
      </c>
      <c r="I237" s="51">
        <v>15</v>
      </c>
      <c r="J237">
        <f t="shared" si="27"/>
        <v>8.75</v>
      </c>
      <c r="K237" s="47">
        <v>2</v>
      </c>
      <c r="L237" s="14">
        <f t="shared" si="28"/>
        <v>481.05637508093707</v>
      </c>
      <c r="M237" s="16">
        <f t="shared" si="32"/>
        <v>4.8105637508093706E-2</v>
      </c>
      <c r="N237">
        <v>432.95073757284337</v>
      </c>
      <c r="O237">
        <f t="shared" si="33"/>
        <v>4.3295073757284336E-2</v>
      </c>
      <c r="P237" s="16">
        <f t="shared" si="34"/>
        <v>4.8105637508093699E-3</v>
      </c>
      <c r="Q237" s="48">
        <v>5.78</v>
      </c>
      <c r="R237">
        <f t="shared" si="29"/>
        <v>0.25024552631710345</v>
      </c>
      <c r="S237" s="48">
        <v>9.0679999999999996</v>
      </c>
      <c r="T237">
        <f t="shared" si="30"/>
        <v>4.3622192092339362E-2</v>
      </c>
      <c r="U237">
        <f t="shared" si="31"/>
        <v>0.20662333422476409</v>
      </c>
    </row>
    <row r="238" spans="1:21" x14ac:dyDescent="0.3">
      <c r="A238" t="s">
        <v>166</v>
      </c>
      <c r="B238" t="s">
        <v>65</v>
      </c>
      <c r="C238" s="1">
        <v>39414</v>
      </c>
      <c r="D238">
        <v>40</v>
      </c>
      <c r="E238" t="s">
        <v>8</v>
      </c>
      <c r="F238" s="57" t="s">
        <v>44</v>
      </c>
      <c r="G238" s="2">
        <v>40</v>
      </c>
      <c r="H238" s="51">
        <v>10</v>
      </c>
      <c r="I238" s="51">
        <v>25</v>
      </c>
      <c r="J238">
        <f t="shared" si="27"/>
        <v>11.25</v>
      </c>
      <c r="K238" s="47">
        <v>2</v>
      </c>
      <c r="L238" s="14">
        <f t="shared" si="28"/>
        <v>795.21564043991634</v>
      </c>
      <c r="M238" s="16">
        <f t="shared" si="32"/>
        <v>7.9521564043991633E-2</v>
      </c>
      <c r="N238">
        <v>318.08625617596658</v>
      </c>
      <c r="O238">
        <f t="shared" si="33"/>
        <v>3.1808625617596661E-2</v>
      </c>
      <c r="P238" s="16">
        <f t="shared" si="34"/>
        <v>4.7712938426394971E-2</v>
      </c>
      <c r="Q238" s="48">
        <v>5.78</v>
      </c>
      <c r="R238">
        <f t="shared" si="29"/>
        <v>0.18385385606970872</v>
      </c>
      <c r="S238" s="48">
        <v>9.0679999999999996</v>
      </c>
      <c r="T238">
        <f t="shared" si="30"/>
        <v>0.43266092565054959</v>
      </c>
      <c r="U238">
        <f t="shared" si="31"/>
        <v>-0.24880706958084087</v>
      </c>
    </row>
    <row r="239" spans="1:21" x14ac:dyDescent="0.3">
      <c r="A239" t="s">
        <v>166</v>
      </c>
      <c r="B239" t="s">
        <v>65</v>
      </c>
      <c r="C239" s="1">
        <v>39414</v>
      </c>
      <c r="D239">
        <v>40</v>
      </c>
      <c r="E239" t="s">
        <v>8</v>
      </c>
      <c r="F239" s="57" t="s">
        <v>47</v>
      </c>
      <c r="G239" s="2">
        <v>80</v>
      </c>
      <c r="H239" s="51">
        <v>10</v>
      </c>
      <c r="I239" s="51">
        <v>20</v>
      </c>
      <c r="J239">
        <f t="shared" si="27"/>
        <v>10</v>
      </c>
      <c r="K239" s="47">
        <v>3</v>
      </c>
      <c r="L239" s="14">
        <f t="shared" si="28"/>
        <v>942.47779607693792</v>
      </c>
      <c r="M239" s="16">
        <f t="shared" si="32"/>
        <v>9.4247779607693788E-2</v>
      </c>
      <c r="N239">
        <v>753.9822368615504</v>
      </c>
      <c r="O239">
        <f t="shared" si="33"/>
        <v>7.5398223686155036E-2</v>
      </c>
      <c r="P239" s="16">
        <f t="shared" si="34"/>
        <v>1.8849555921538752E-2</v>
      </c>
      <c r="Q239" s="48">
        <v>5.15</v>
      </c>
      <c r="R239">
        <f t="shared" si="29"/>
        <v>0.38830085198369846</v>
      </c>
      <c r="S239" s="48">
        <v>11.257999999999999</v>
      </c>
      <c r="T239">
        <f t="shared" si="30"/>
        <v>0.21220830056468326</v>
      </c>
      <c r="U239">
        <f t="shared" si="31"/>
        <v>0.1760925514190152</v>
      </c>
    </row>
    <row r="240" spans="1:21" x14ac:dyDescent="0.3">
      <c r="A240" t="s">
        <v>166</v>
      </c>
      <c r="B240" t="s">
        <v>65</v>
      </c>
      <c r="C240" s="1">
        <v>39414</v>
      </c>
      <c r="D240">
        <v>40</v>
      </c>
      <c r="E240" t="s">
        <v>8</v>
      </c>
      <c r="F240" s="57" t="s">
        <v>55</v>
      </c>
      <c r="G240" s="2">
        <v>100</v>
      </c>
      <c r="H240" s="51">
        <v>3</v>
      </c>
      <c r="I240" s="51">
        <v>10</v>
      </c>
      <c r="J240">
        <f t="shared" si="27"/>
        <v>4</v>
      </c>
      <c r="K240" s="47">
        <v>2</v>
      </c>
      <c r="L240" s="14">
        <f t="shared" si="28"/>
        <v>100.53096491487338</v>
      </c>
      <c r="M240" s="16">
        <f t="shared" si="32"/>
        <v>1.0053096491487338E-2</v>
      </c>
      <c r="N240">
        <v>100.53096491487338</v>
      </c>
      <c r="O240">
        <f t="shared" si="33"/>
        <v>1.0053096491487338E-2</v>
      </c>
      <c r="P240" s="16">
        <f t="shared" si="34"/>
        <v>0</v>
      </c>
      <c r="Q240" s="48">
        <v>4.05</v>
      </c>
      <c r="R240">
        <f t="shared" si="29"/>
        <v>4.0715040790523717E-2</v>
      </c>
      <c r="S240" s="48">
        <v>8.1050000000000004</v>
      </c>
      <c r="T240">
        <f t="shared" si="30"/>
        <v>0</v>
      </c>
      <c r="U240">
        <f t="shared" si="31"/>
        <v>4.0715040790523717E-2</v>
      </c>
    </row>
    <row r="241" spans="1:21" x14ac:dyDescent="0.3">
      <c r="A241" t="s">
        <v>166</v>
      </c>
      <c r="B241" t="s">
        <v>65</v>
      </c>
      <c r="C241" s="1">
        <v>39414</v>
      </c>
      <c r="D241">
        <v>40</v>
      </c>
      <c r="E241" t="s">
        <v>8</v>
      </c>
      <c r="F241" s="57" t="s">
        <v>55</v>
      </c>
      <c r="G241" s="2">
        <v>100</v>
      </c>
      <c r="H241" s="51">
        <v>5</v>
      </c>
      <c r="I241" s="51">
        <v>15</v>
      </c>
      <c r="J241">
        <f t="shared" si="27"/>
        <v>6.25</v>
      </c>
      <c r="K241" s="47">
        <v>2</v>
      </c>
      <c r="L241" s="14">
        <f t="shared" si="28"/>
        <v>245.43692606170259</v>
      </c>
      <c r="M241" s="16">
        <f t="shared" si="32"/>
        <v>2.4543692606170259E-2</v>
      </c>
      <c r="N241">
        <v>245.43692606170259</v>
      </c>
      <c r="O241">
        <f t="shared" si="33"/>
        <v>2.4543692606170259E-2</v>
      </c>
      <c r="P241" s="16">
        <f t="shared" si="34"/>
        <v>0</v>
      </c>
      <c r="Q241" s="48">
        <v>4.05</v>
      </c>
      <c r="R241">
        <f t="shared" si="29"/>
        <v>9.9401955054989541E-2</v>
      </c>
      <c r="S241" s="48">
        <v>8.1050000000000004</v>
      </c>
      <c r="T241">
        <f t="shared" si="30"/>
        <v>0</v>
      </c>
      <c r="U241">
        <f t="shared" si="31"/>
        <v>9.9401955054989541E-2</v>
      </c>
    </row>
    <row r="242" spans="1:21" x14ac:dyDescent="0.3">
      <c r="A242" t="s">
        <v>166</v>
      </c>
      <c r="B242" t="s">
        <v>65</v>
      </c>
      <c r="C242" s="1">
        <v>39414</v>
      </c>
      <c r="D242">
        <v>40</v>
      </c>
      <c r="E242" t="s">
        <v>8</v>
      </c>
      <c r="F242" s="54" t="s">
        <v>53</v>
      </c>
      <c r="G242" s="2">
        <v>50</v>
      </c>
      <c r="H242" s="51">
        <v>5</v>
      </c>
      <c r="I242" s="51">
        <v>20</v>
      </c>
      <c r="J242">
        <f t="shared" si="27"/>
        <v>7.5</v>
      </c>
      <c r="K242" s="47">
        <v>2</v>
      </c>
      <c r="L242" s="14">
        <f t="shared" si="28"/>
        <v>353.42917352885172</v>
      </c>
      <c r="M242" s="16">
        <f t="shared" si="32"/>
        <v>3.5342917352885174E-2</v>
      </c>
      <c r="N242">
        <v>176.71458676442586</v>
      </c>
      <c r="O242">
        <f t="shared" si="33"/>
        <v>1.7671458676442587E-2</v>
      </c>
      <c r="P242" s="16">
        <f t="shared" si="34"/>
        <v>1.7671458676442587E-2</v>
      </c>
      <c r="Q242" s="48">
        <v>6.51</v>
      </c>
      <c r="R242">
        <f t="shared" si="29"/>
        <v>0.11504119598364124</v>
      </c>
      <c r="S242" s="48">
        <v>8.2509999999999994</v>
      </c>
      <c r="T242">
        <f t="shared" si="30"/>
        <v>0.14580720553932777</v>
      </c>
      <c r="U242">
        <f t="shared" si="31"/>
        <v>-3.0766009555686535E-2</v>
      </c>
    </row>
    <row r="243" spans="1:21" x14ac:dyDescent="0.3">
      <c r="A243" t="s">
        <v>166</v>
      </c>
      <c r="B243" t="s">
        <v>65</v>
      </c>
      <c r="C243" s="1">
        <v>39414</v>
      </c>
      <c r="D243">
        <v>40</v>
      </c>
      <c r="E243" t="s">
        <v>8</v>
      </c>
      <c r="F243" s="54" t="s">
        <v>53</v>
      </c>
      <c r="G243" s="2">
        <v>90</v>
      </c>
      <c r="H243" s="51">
        <v>5</v>
      </c>
      <c r="I243" s="51">
        <v>15</v>
      </c>
      <c r="J243">
        <f t="shared" si="27"/>
        <v>6.25</v>
      </c>
      <c r="K243" s="47">
        <v>2</v>
      </c>
      <c r="L243" s="14">
        <f t="shared" si="28"/>
        <v>245.43692606170259</v>
      </c>
      <c r="M243" s="16">
        <f t="shared" si="32"/>
        <v>2.4543692606170259E-2</v>
      </c>
      <c r="N243">
        <v>220.89323345553234</v>
      </c>
      <c r="O243">
        <f t="shared" si="33"/>
        <v>2.2089323345553233E-2</v>
      </c>
      <c r="P243" s="16">
        <f t="shared" si="34"/>
        <v>2.4543692606170259E-3</v>
      </c>
      <c r="Q243" s="48">
        <v>6.51</v>
      </c>
      <c r="R243">
        <f t="shared" si="29"/>
        <v>0.14380149497955155</v>
      </c>
      <c r="S243" s="48">
        <v>8.2509999999999994</v>
      </c>
      <c r="T243">
        <f t="shared" si="30"/>
        <v>2.0251000769351078E-2</v>
      </c>
      <c r="U243">
        <f t="shared" si="31"/>
        <v>0.12355049421020048</v>
      </c>
    </row>
    <row r="244" spans="1:21" x14ac:dyDescent="0.3">
      <c r="A244" t="s">
        <v>166</v>
      </c>
      <c r="B244" t="s">
        <v>65</v>
      </c>
      <c r="C244" s="1">
        <v>39414</v>
      </c>
      <c r="D244">
        <v>40</v>
      </c>
      <c r="E244" t="s">
        <v>8</v>
      </c>
      <c r="F244" s="54" t="s">
        <v>53</v>
      </c>
      <c r="G244" s="2">
        <v>80</v>
      </c>
      <c r="H244" s="51">
        <v>10</v>
      </c>
      <c r="I244" s="51">
        <v>35</v>
      </c>
      <c r="J244">
        <f t="shared" si="27"/>
        <v>13.75</v>
      </c>
      <c r="K244" s="47">
        <v>2</v>
      </c>
      <c r="L244" s="14">
        <f t="shared" si="28"/>
        <v>1187.9147221386406</v>
      </c>
      <c r="M244" s="16">
        <f t="shared" si="32"/>
        <v>0.11879147221386406</v>
      </c>
      <c r="N244">
        <v>950.33177771091255</v>
      </c>
      <c r="O244">
        <f t="shared" si="33"/>
        <v>9.5033177771091257E-2</v>
      </c>
      <c r="P244" s="16">
        <f t="shared" si="34"/>
        <v>2.3758294442772804E-2</v>
      </c>
      <c r="Q244" s="48">
        <v>6.51</v>
      </c>
      <c r="R244">
        <f t="shared" si="29"/>
        <v>0.61866598728980404</v>
      </c>
      <c r="S244" s="48">
        <v>8.2509999999999994</v>
      </c>
      <c r="T244">
        <f t="shared" si="30"/>
        <v>0.19602968744731838</v>
      </c>
      <c r="U244">
        <f t="shared" si="31"/>
        <v>0.42263629984248563</v>
      </c>
    </row>
    <row r="245" spans="1:21" x14ac:dyDescent="0.3">
      <c r="A245" t="s">
        <v>166</v>
      </c>
      <c r="B245" t="s">
        <v>65</v>
      </c>
      <c r="C245" s="1">
        <v>39414</v>
      </c>
      <c r="D245">
        <v>40</v>
      </c>
      <c r="E245" t="s">
        <v>8</v>
      </c>
      <c r="F245" s="54" t="s">
        <v>53</v>
      </c>
      <c r="G245" s="2">
        <v>100</v>
      </c>
      <c r="H245" s="51">
        <v>10</v>
      </c>
      <c r="I245" s="51">
        <v>20</v>
      </c>
      <c r="J245">
        <f t="shared" si="27"/>
        <v>10</v>
      </c>
      <c r="K245" s="47">
        <v>2</v>
      </c>
      <c r="L245" s="14">
        <f t="shared" si="28"/>
        <v>628.31853071795865</v>
      </c>
      <c r="M245" s="16">
        <f t="shared" si="32"/>
        <v>6.2831853071795868E-2</v>
      </c>
      <c r="N245">
        <v>628.31853071795865</v>
      </c>
      <c r="O245">
        <f t="shared" si="33"/>
        <v>6.2831853071795868E-2</v>
      </c>
      <c r="P245" s="16">
        <f t="shared" si="34"/>
        <v>0</v>
      </c>
      <c r="Q245" s="48">
        <v>6.51</v>
      </c>
      <c r="R245">
        <f t="shared" si="29"/>
        <v>0.40903536349739111</v>
      </c>
      <c r="S245" s="48">
        <v>8.2509999999999994</v>
      </c>
      <c r="T245">
        <f t="shared" si="30"/>
        <v>0</v>
      </c>
      <c r="U245">
        <f t="shared" si="31"/>
        <v>0.40903536349739111</v>
      </c>
    </row>
    <row r="246" spans="1:21" x14ac:dyDescent="0.3">
      <c r="A246" t="s">
        <v>166</v>
      </c>
      <c r="B246" t="s">
        <v>65</v>
      </c>
      <c r="C246" s="1">
        <v>39414</v>
      </c>
      <c r="D246">
        <v>40</v>
      </c>
      <c r="E246" t="s">
        <v>8</v>
      </c>
      <c r="F246" s="54" t="s">
        <v>53</v>
      </c>
      <c r="G246" s="2">
        <v>100</v>
      </c>
      <c r="H246" s="51">
        <v>10</v>
      </c>
      <c r="I246" s="51">
        <v>15</v>
      </c>
      <c r="J246">
        <f t="shared" si="27"/>
        <v>8.75</v>
      </c>
      <c r="K246" s="47">
        <v>2</v>
      </c>
      <c r="L246" s="14">
        <f t="shared" si="28"/>
        <v>481.05637508093707</v>
      </c>
      <c r="M246" s="16">
        <f t="shared" si="32"/>
        <v>4.8105637508093706E-2</v>
      </c>
      <c r="N246">
        <v>481.05637508093707</v>
      </c>
      <c r="O246">
        <f t="shared" si="33"/>
        <v>4.8105637508093706E-2</v>
      </c>
      <c r="P246" s="16">
        <f t="shared" si="34"/>
        <v>0</v>
      </c>
      <c r="Q246" s="48">
        <v>6.51</v>
      </c>
      <c r="R246">
        <f t="shared" si="29"/>
        <v>0.31316770017769002</v>
      </c>
      <c r="S246" s="48">
        <v>8.2509999999999994</v>
      </c>
      <c r="T246">
        <f t="shared" si="30"/>
        <v>0</v>
      </c>
      <c r="U246">
        <f t="shared" si="31"/>
        <v>0.31316770017769002</v>
      </c>
    </row>
    <row r="247" spans="1:21" x14ac:dyDescent="0.3">
      <c r="A247" t="s">
        <v>166</v>
      </c>
      <c r="B247" t="s">
        <v>65</v>
      </c>
      <c r="C247" s="1">
        <v>39414</v>
      </c>
      <c r="D247">
        <v>40</v>
      </c>
      <c r="E247" t="s">
        <v>8</v>
      </c>
      <c r="F247" s="54" t="s">
        <v>53</v>
      </c>
      <c r="G247" s="2">
        <v>80</v>
      </c>
      <c r="H247" s="51">
        <v>15</v>
      </c>
      <c r="I247" s="51">
        <v>30</v>
      </c>
      <c r="J247">
        <f t="shared" si="27"/>
        <v>15</v>
      </c>
      <c r="K247" s="47">
        <v>2</v>
      </c>
      <c r="L247" s="14">
        <f t="shared" si="28"/>
        <v>1413.7166941154069</v>
      </c>
      <c r="M247" s="16">
        <f t="shared" si="32"/>
        <v>0.1413716694115407</v>
      </c>
      <c r="N247">
        <v>1130.9733552923256</v>
      </c>
      <c r="O247">
        <f t="shared" si="33"/>
        <v>0.11309733552923255</v>
      </c>
      <c r="P247" s="16">
        <f t="shared" si="34"/>
        <v>2.8274333882308142E-2</v>
      </c>
      <c r="Q247" s="48">
        <v>6.51</v>
      </c>
      <c r="R247">
        <f t="shared" si="29"/>
        <v>0.73626365429530394</v>
      </c>
      <c r="S247" s="48">
        <v>8.2509999999999994</v>
      </c>
      <c r="T247">
        <f t="shared" si="30"/>
        <v>0.23329152886292445</v>
      </c>
      <c r="U247">
        <f t="shared" si="31"/>
        <v>0.50297212543237946</v>
      </c>
    </row>
    <row r="248" spans="1:21" x14ac:dyDescent="0.3">
      <c r="A248" t="s">
        <v>166</v>
      </c>
      <c r="B248" t="s">
        <v>66</v>
      </c>
      <c r="C248" s="1">
        <v>39420</v>
      </c>
      <c r="D248">
        <v>35</v>
      </c>
      <c r="E248" t="s">
        <v>67</v>
      </c>
      <c r="F248" s="54" t="s">
        <v>49</v>
      </c>
      <c r="G248" s="2">
        <v>70</v>
      </c>
      <c r="H248" s="51">
        <v>5</v>
      </c>
      <c r="I248" s="51">
        <v>15</v>
      </c>
      <c r="J248">
        <f t="shared" si="27"/>
        <v>6.25</v>
      </c>
      <c r="K248" s="47">
        <v>2</v>
      </c>
      <c r="L248" s="14">
        <f t="shared" si="28"/>
        <v>245.43692606170259</v>
      </c>
      <c r="M248" s="16">
        <f t="shared" si="32"/>
        <v>2.4543692606170259E-2</v>
      </c>
      <c r="N248">
        <v>171.8058482431918</v>
      </c>
      <c r="O248">
        <f t="shared" si="33"/>
        <v>1.7180584824319181E-2</v>
      </c>
      <c r="P248" s="16">
        <f t="shared" si="34"/>
        <v>7.3631077818510776E-3</v>
      </c>
      <c r="Q248">
        <v>5.23</v>
      </c>
      <c r="R248">
        <f t="shared" si="29"/>
        <v>8.9854458631189321E-2</v>
      </c>
      <c r="S248">
        <v>8.4610000000000003</v>
      </c>
      <c r="T248">
        <f t="shared" si="30"/>
        <v>6.229925494224197E-2</v>
      </c>
      <c r="U248">
        <f t="shared" si="31"/>
        <v>2.7555203688947351E-2</v>
      </c>
    </row>
    <row r="249" spans="1:21" x14ac:dyDescent="0.3">
      <c r="A249" t="s">
        <v>166</v>
      </c>
      <c r="B249" t="s">
        <v>66</v>
      </c>
      <c r="C249" s="1">
        <v>39420</v>
      </c>
      <c r="D249">
        <v>35</v>
      </c>
      <c r="E249" t="s">
        <v>67</v>
      </c>
      <c r="F249" s="54" t="s">
        <v>49</v>
      </c>
      <c r="G249" s="2">
        <v>100</v>
      </c>
      <c r="H249" s="51">
        <v>5</v>
      </c>
      <c r="I249" s="51">
        <v>25</v>
      </c>
      <c r="J249">
        <f t="shared" si="27"/>
        <v>8.75</v>
      </c>
      <c r="K249" s="47">
        <v>2</v>
      </c>
      <c r="L249" s="14">
        <f t="shared" si="28"/>
        <v>481.05637508093707</v>
      </c>
      <c r="M249" s="16">
        <f t="shared" si="32"/>
        <v>4.8105637508093706E-2</v>
      </c>
      <c r="N249">
        <v>481.05637508093707</v>
      </c>
      <c r="O249">
        <f t="shared" si="33"/>
        <v>4.8105637508093706E-2</v>
      </c>
      <c r="P249" s="16">
        <f t="shared" si="34"/>
        <v>0</v>
      </c>
      <c r="Q249">
        <v>5.23</v>
      </c>
      <c r="R249">
        <f t="shared" si="29"/>
        <v>0.2515924841673301</v>
      </c>
      <c r="S249">
        <v>8.4610000000000003</v>
      </c>
      <c r="T249">
        <f t="shared" si="30"/>
        <v>0</v>
      </c>
      <c r="U249">
        <f t="shared" si="31"/>
        <v>0.2515924841673301</v>
      </c>
    </row>
    <row r="250" spans="1:21" x14ac:dyDescent="0.3">
      <c r="A250" t="s">
        <v>166</v>
      </c>
      <c r="B250" t="s">
        <v>66</v>
      </c>
      <c r="C250" s="1">
        <v>39420</v>
      </c>
      <c r="D250">
        <v>35</v>
      </c>
      <c r="E250" t="s">
        <v>67</v>
      </c>
      <c r="F250" s="54" t="s">
        <v>49</v>
      </c>
      <c r="G250" s="2">
        <v>100</v>
      </c>
      <c r="H250" s="51">
        <v>5</v>
      </c>
      <c r="I250" s="51">
        <v>10</v>
      </c>
      <c r="J250">
        <f t="shared" si="27"/>
        <v>5</v>
      </c>
      <c r="K250" s="47">
        <v>2</v>
      </c>
      <c r="L250" s="14">
        <f t="shared" si="28"/>
        <v>157.07963267948966</v>
      </c>
      <c r="M250" s="16">
        <f t="shared" si="32"/>
        <v>1.5707963267948967E-2</v>
      </c>
      <c r="N250">
        <v>157.07963267948966</v>
      </c>
      <c r="O250">
        <f t="shared" si="33"/>
        <v>1.5707963267948967E-2</v>
      </c>
      <c r="P250" s="16">
        <f t="shared" si="34"/>
        <v>0</v>
      </c>
      <c r="Q250">
        <v>5.23</v>
      </c>
      <c r="R250">
        <f t="shared" si="29"/>
        <v>8.215264789137311E-2</v>
      </c>
      <c r="S250">
        <v>8.4610000000000003</v>
      </c>
      <c r="T250">
        <f t="shared" si="30"/>
        <v>0</v>
      </c>
      <c r="U250">
        <f t="shared" si="31"/>
        <v>8.215264789137311E-2</v>
      </c>
    </row>
    <row r="251" spans="1:21" x14ac:dyDescent="0.3">
      <c r="A251" t="s">
        <v>166</v>
      </c>
      <c r="B251" t="s">
        <v>66</v>
      </c>
      <c r="C251" s="1">
        <v>39420</v>
      </c>
      <c r="D251">
        <v>35</v>
      </c>
      <c r="E251" t="s">
        <v>67</v>
      </c>
      <c r="F251" s="54" t="s">
        <v>49</v>
      </c>
      <c r="G251" s="2">
        <v>80</v>
      </c>
      <c r="H251" s="51">
        <v>5</v>
      </c>
      <c r="I251" s="51">
        <v>10</v>
      </c>
      <c r="J251">
        <f t="shared" si="27"/>
        <v>5</v>
      </c>
      <c r="K251" s="47">
        <v>2</v>
      </c>
      <c r="L251" s="14">
        <f t="shared" si="28"/>
        <v>157.07963267948966</v>
      </c>
      <c r="M251" s="16">
        <f t="shared" si="32"/>
        <v>1.5707963267948967E-2</v>
      </c>
      <c r="N251">
        <v>125.66370614359174</v>
      </c>
      <c r="O251">
        <f t="shared" si="33"/>
        <v>1.2566370614359173E-2</v>
      </c>
      <c r="P251" s="16">
        <f t="shared" si="34"/>
        <v>3.1415926535897937E-3</v>
      </c>
      <c r="Q251">
        <v>5.23</v>
      </c>
      <c r="R251">
        <f t="shared" si="29"/>
        <v>6.5722118313098488E-2</v>
      </c>
      <c r="S251">
        <v>8.4610000000000003</v>
      </c>
      <c r="T251">
        <f t="shared" si="30"/>
        <v>2.6581015442023247E-2</v>
      </c>
      <c r="U251">
        <f t="shared" si="31"/>
        <v>3.9141102871075237E-2</v>
      </c>
    </row>
    <row r="252" spans="1:21" x14ac:dyDescent="0.3">
      <c r="A252" t="s">
        <v>166</v>
      </c>
      <c r="B252" t="s">
        <v>66</v>
      </c>
      <c r="C252" s="1">
        <v>39420</v>
      </c>
      <c r="D252">
        <v>35</v>
      </c>
      <c r="E252" t="s">
        <v>67</v>
      </c>
      <c r="F252" s="54" t="s">
        <v>49</v>
      </c>
      <c r="G252" s="2">
        <v>90</v>
      </c>
      <c r="H252" s="51">
        <v>5</v>
      </c>
      <c r="I252" s="51">
        <v>10</v>
      </c>
      <c r="J252">
        <f t="shared" si="27"/>
        <v>5</v>
      </c>
      <c r="K252" s="47">
        <v>2</v>
      </c>
      <c r="L252" s="14">
        <f t="shared" si="28"/>
        <v>157.07963267948966</v>
      </c>
      <c r="M252" s="16">
        <f t="shared" si="32"/>
        <v>1.5707963267948967E-2</v>
      </c>
      <c r="N252">
        <v>141.37166941154069</v>
      </c>
      <c r="O252">
        <f t="shared" si="33"/>
        <v>1.4137166941154069E-2</v>
      </c>
      <c r="P252" s="16">
        <f t="shared" si="34"/>
        <v>1.5707963267948977E-3</v>
      </c>
      <c r="Q252">
        <v>5.23</v>
      </c>
      <c r="R252">
        <f t="shared" si="29"/>
        <v>7.3937383102235785E-2</v>
      </c>
      <c r="S252">
        <v>8.4610000000000003</v>
      </c>
      <c r="T252">
        <f t="shared" si="30"/>
        <v>1.3290507721011631E-2</v>
      </c>
      <c r="U252">
        <f t="shared" si="31"/>
        <v>6.0646875381224152E-2</v>
      </c>
    </row>
    <row r="253" spans="1:21" x14ac:dyDescent="0.3">
      <c r="A253" t="s">
        <v>166</v>
      </c>
      <c r="B253" t="s">
        <v>66</v>
      </c>
      <c r="C253" s="1">
        <v>39420</v>
      </c>
      <c r="D253">
        <v>35</v>
      </c>
      <c r="E253" t="s">
        <v>67</v>
      </c>
      <c r="F253" s="54" t="s">
        <v>49</v>
      </c>
      <c r="G253" s="2">
        <v>100</v>
      </c>
      <c r="H253" s="51">
        <v>10</v>
      </c>
      <c r="I253" s="51">
        <v>15</v>
      </c>
      <c r="J253">
        <f t="shared" si="27"/>
        <v>8.75</v>
      </c>
      <c r="K253" s="47">
        <v>2</v>
      </c>
      <c r="L253" s="14">
        <f t="shared" si="28"/>
        <v>481.05637508093707</v>
      </c>
      <c r="M253" s="16">
        <f t="shared" si="32"/>
        <v>4.8105637508093706E-2</v>
      </c>
      <c r="N253">
        <v>481.05637508093707</v>
      </c>
      <c r="O253">
        <f t="shared" si="33"/>
        <v>4.8105637508093706E-2</v>
      </c>
      <c r="P253" s="16">
        <f t="shared" si="34"/>
        <v>0</v>
      </c>
      <c r="Q253">
        <v>5.23</v>
      </c>
      <c r="R253">
        <f t="shared" si="29"/>
        <v>0.2515924841673301</v>
      </c>
      <c r="S253">
        <v>8.4610000000000003</v>
      </c>
      <c r="T253">
        <f t="shared" si="30"/>
        <v>0</v>
      </c>
      <c r="U253">
        <f t="shared" si="31"/>
        <v>0.2515924841673301</v>
      </c>
    </row>
    <row r="254" spans="1:21" x14ac:dyDescent="0.3">
      <c r="A254" t="s">
        <v>166</v>
      </c>
      <c r="B254" t="s">
        <v>66</v>
      </c>
      <c r="C254" s="1">
        <v>39420</v>
      </c>
      <c r="D254">
        <v>35</v>
      </c>
      <c r="E254" t="s">
        <v>67</v>
      </c>
      <c r="F254" s="54" t="s">
        <v>49</v>
      </c>
      <c r="G254" s="2">
        <v>80</v>
      </c>
      <c r="H254" s="51">
        <v>10</v>
      </c>
      <c r="I254" s="51">
        <v>20</v>
      </c>
      <c r="J254">
        <f t="shared" si="27"/>
        <v>10</v>
      </c>
      <c r="K254" s="47">
        <v>2</v>
      </c>
      <c r="L254" s="14">
        <f t="shared" si="28"/>
        <v>628.31853071795865</v>
      </c>
      <c r="M254" s="16">
        <f t="shared" si="32"/>
        <v>6.2831853071795868E-2</v>
      </c>
      <c r="N254">
        <v>502.65482457436696</v>
      </c>
      <c r="O254">
        <f t="shared" si="33"/>
        <v>5.0265482457436693E-2</v>
      </c>
      <c r="P254" s="16">
        <f t="shared" si="34"/>
        <v>1.2566370614359175E-2</v>
      </c>
      <c r="Q254">
        <v>5.23</v>
      </c>
      <c r="R254">
        <f t="shared" si="29"/>
        <v>0.26288847325239395</v>
      </c>
      <c r="S254">
        <v>8.4610000000000003</v>
      </c>
      <c r="T254">
        <f t="shared" si="30"/>
        <v>0.10632406176809299</v>
      </c>
      <c r="U254">
        <f t="shared" si="31"/>
        <v>0.15656441148430095</v>
      </c>
    </row>
    <row r="255" spans="1:21" x14ac:dyDescent="0.3">
      <c r="A255" t="s">
        <v>166</v>
      </c>
      <c r="B255" t="s">
        <v>66</v>
      </c>
      <c r="C255" s="1">
        <v>39420</v>
      </c>
      <c r="D255">
        <v>35</v>
      </c>
      <c r="E255" t="s">
        <v>67</v>
      </c>
      <c r="F255" s="54" t="s">
        <v>49</v>
      </c>
      <c r="G255" s="2">
        <v>100</v>
      </c>
      <c r="H255" s="51">
        <v>10</v>
      </c>
      <c r="I255" s="51">
        <v>15</v>
      </c>
      <c r="J255">
        <f t="shared" si="27"/>
        <v>8.75</v>
      </c>
      <c r="K255" s="47">
        <v>2</v>
      </c>
      <c r="L255" s="14">
        <f t="shared" si="28"/>
        <v>481.05637508093707</v>
      </c>
      <c r="M255" s="16">
        <f t="shared" si="32"/>
        <v>4.8105637508093706E-2</v>
      </c>
      <c r="N255">
        <v>481.05637508093707</v>
      </c>
      <c r="O255">
        <f t="shared" si="33"/>
        <v>4.8105637508093706E-2</v>
      </c>
      <c r="P255" s="16">
        <f t="shared" si="34"/>
        <v>0</v>
      </c>
      <c r="Q255">
        <v>5.23</v>
      </c>
      <c r="R255">
        <f t="shared" si="29"/>
        <v>0.2515924841673301</v>
      </c>
      <c r="S255">
        <v>8.4610000000000003</v>
      </c>
      <c r="T255">
        <f t="shared" si="30"/>
        <v>0</v>
      </c>
      <c r="U255">
        <f t="shared" si="31"/>
        <v>0.2515924841673301</v>
      </c>
    </row>
    <row r="256" spans="1:21" x14ac:dyDescent="0.3">
      <c r="A256" t="s">
        <v>166</v>
      </c>
      <c r="B256" t="s">
        <v>66</v>
      </c>
      <c r="C256" s="1">
        <v>39420</v>
      </c>
      <c r="D256">
        <v>35</v>
      </c>
      <c r="E256" t="s">
        <v>67</v>
      </c>
      <c r="F256" s="54" t="s">
        <v>49</v>
      </c>
      <c r="G256" s="2">
        <v>20</v>
      </c>
      <c r="H256" s="51">
        <v>10</v>
      </c>
      <c r="I256" s="51">
        <v>15</v>
      </c>
      <c r="J256">
        <f t="shared" si="27"/>
        <v>8.75</v>
      </c>
      <c r="K256" s="47">
        <v>2</v>
      </c>
      <c r="L256" s="14">
        <f t="shared" si="28"/>
        <v>481.05637508093707</v>
      </c>
      <c r="M256" s="16">
        <f t="shared" si="32"/>
        <v>4.8105637508093706E-2</v>
      </c>
      <c r="N256">
        <v>96.211275016187415</v>
      </c>
      <c r="O256">
        <f t="shared" si="33"/>
        <v>9.6211275016187415E-3</v>
      </c>
      <c r="P256" s="16">
        <f t="shared" si="34"/>
        <v>3.8484510006474966E-2</v>
      </c>
      <c r="Q256">
        <v>5.23</v>
      </c>
      <c r="R256">
        <f t="shared" si="29"/>
        <v>5.0318496833466023E-2</v>
      </c>
      <c r="S256">
        <v>8.4610000000000003</v>
      </c>
      <c r="T256">
        <f t="shared" si="30"/>
        <v>0.32561743916478469</v>
      </c>
      <c r="U256">
        <f t="shared" si="31"/>
        <v>-0.27529894233131869</v>
      </c>
    </row>
    <row r="257" spans="1:21" x14ac:dyDescent="0.3">
      <c r="A257" t="s">
        <v>166</v>
      </c>
      <c r="B257" t="s">
        <v>66</v>
      </c>
      <c r="C257" s="1">
        <v>39420</v>
      </c>
      <c r="D257">
        <v>35</v>
      </c>
      <c r="E257" t="s">
        <v>67</v>
      </c>
      <c r="F257" s="54" t="s">
        <v>49</v>
      </c>
      <c r="G257" s="2">
        <v>70</v>
      </c>
      <c r="H257" s="51">
        <v>10</v>
      </c>
      <c r="I257" s="51">
        <v>15</v>
      </c>
      <c r="J257">
        <f t="shared" si="27"/>
        <v>8.75</v>
      </c>
      <c r="K257" s="47">
        <v>2</v>
      </c>
      <c r="L257" s="14">
        <f t="shared" si="28"/>
        <v>481.05637508093707</v>
      </c>
      <c r="M257" s="16">
        <f t="shared" si="32"/>
        <v>4.8105637508093706E-2</v>
      </c>
      <c r="N257">
        <v>336.73946255665595</v>
      </c>
      <c r="O257">
        <f t="shared" si="33"/>
        <v>3.3673946255665596E-2</v>
      </c>
      <c r="P257" s="16">
        <f t="shared" si="34"/>
        <v>1.443169125242811E-2</v>
      </c>
      <c r="Q257">
        <v>5.23</v>
      </c>
      <c r="R257">
        <f t="shared" si="29"/>
        <v>0.17611473891713109</v>
      </c>
      <c r="S257">
        <v>8.4610000000000003</v>
      </c>
      <c r="T257">
        <f t="shared" si="30"/>
        <v>0.12210653968679425</v>
      </c>
      <c r="U257">
        <f t="shared" si="31"/>
        <v>5.400819923033684E-2</v>
      </c>
    </row>
    <row r="258" spans="1:21" x14ac:dyDescent="0.3">
      <c r="A258" t="s">
        <v>166</v>
      </c>
      <c r="B258" t="s">
        <v>66</v>
      </c>
      <c r="C258" s="1">
        <v>39420</v>
      </c>
      <c r="D258">
        <v>35</v>
      </c>
      <c r="E258" t="s">
        <v>67</v>
      </c>
      <c r="F258" s="54" t="s">
        <v>49</v>
      </c>
      <c r="G258" s="2">
        <v>80</v>
      </c>
      <c r="H258" s="51">
        <v>15</v>
      </c>
      <c r="I258" s="51">
        <v>20</v>
      </c>
      <c r="J258">
        <f t="shared" ref="J258:J321" si="35">(H258+I258/2)/2</f>
        <v>12.5</v>
      </c>
      <c r="K258" s="47">
        <v>2</v>
      </c>
      <c r="L258" s="14">
        <f t="shared" ref="L258:L321" si="36">K258*PI()*J258^2</f>
        <v>981.74770424681037</v>
      </c>
      <c r="M258" s="16">
        <f t="shared" si="32"/>
        <v>9.8174770424681035E-2</v>
      </c>
      <c r="N258">
        <v>785.39816339744834</v>
      </c>
      <c r="O258">
        <f t="shared" si="33"/>
        <v>7.8539816339744828E-2</v>
      </c>
      <c r="P258" s="16">
        <f t="shared" si="34"/>
        <v>1.9634954084936207E-2</v>
      </c>
      <c r="Q258">
        <v>5.23</v>
      </c>
      <c r="R258">
        <f t="shared" ref="R258:R321" si="37">O258*Q258</f>
        <v>0.41076323945686549</v>
      </c>
      <c r="S258">
        <v>8.4610000000000003</v>
      </c>
      <c r="T258">
        <f t="shared" ref="T258:T321" si="38">P258*S258</f>
        <v>0.16613134651264524</v>
      </c>
      <c r="U258">
        <f t="shared" ref="U258:U321" si="39">R258-T258</f>
        <v>0.24463189294422025</v>
      </c>
    </row>
    <row r="259" spans="1:21" x14ac:dyDescent="0.3">
      <c r="A259" t="s">
        <v>166</v>
      </c>
      <c r="B259" t="s">
        <v>66</v>
      </c>
      <c r="C259" s="1">
        <v>39420</v>
      </c>
      <c r="D259">
        <v>35</v>
      </c>
      <c r="E259" t="s">
        <v>67</v>
      </c>
      <c r="F259" s="54" t="s">
        <v>49</v>
      </c>
      <c r="G259" s="2">
        <v>100</v>
      </c>
      <c r="H259" s="51">
        <v>15</v>
      </c>
      <c r="I259" s="51">
        <v>15</v>
      </c>
      <c r="J259">
        <f t="shared" si="35"/>
        <v>11.25</v>
      </c>
      <c r="K259" s="47">
        <v>2</v>
      </c>
      <c r="L259" s="14">
        <f t="shared" si="36"/>
        <v>795.21564043991634</v>
      </c>
      <c r="M259" s="16">
        <f t="shared" si="32"/>
        <v>7.9521564043991633E-2</v>
      </c>
      <c r="N259">
        <v>795.21564043991634</v>
      </c>
      <c r="O259">
        <f t="shared" si="33"/>
        <v>7.9521564043991633E-2</v>
      </c>
      <c r="P259" s="16">
        <f t="shared" si="34"/>
        <v>0</v>
      </c>
      <c r="Q259">
        <v>5.23</v>
      </c>
      <c r="R259">
        <f t="shared" si="37"/>
        <v>0.41589777995007626</v>
      </c>
      <c r="S259">
        <v>8.4610000000000003</v>
      </c>
      <c r="T259">
        <f t="shared" si="38"/>
        <v>0</v>
      </c>
      <c r="U259">
        <f t="shared" si="39"/>
        <v>0.41589777995007626</v>
      </c>
    </row>
    <row r="260" spans="1:21" x14ac:dyDescent="0.3">
      <c r="A260" t="s">
        <v>166</v>
      </c>
      <c r="B260" t="s">
        <v>66</v>
      </c>
      <c r="C260" s="1">
        <v>39420</v>
      </c>
      <c r="D260">
        <v>35</v>
      </c>
      <c r="E260" t="s">
        <v>67</v>
      </c>
      <c r="F260" s="54" t="s">
        <v>49</v>
      </c>
      <c r="G260" s="2">
        <v>100</v>
      </c>
      <c r="H260" s="51">
        <v>15</v>
      </c>
      <c r="I260" s="51">
        <v>15</v>
      </c>
      <c r="J260">
        <f t="shared" si="35"/>
        <v>11.25</v>
      </c>
      <c r="K260" s="47">
        <v>2</v>
      </c>
      <c r="L260" s="14">
        <f t="shared" si="36"/>
        <v>795.21564043991634</v>
      </c>
      <c r="M260" s="16">
        <f t="shared" si="32"/>
        <v>7.9521564043991633E-2</v>
      </c>
      <c r="N260">
        <v>795.21564043991634</v>
      </c>
      <c r="O260">
        <f t="shared" si="33"/>
        <v>7.9521564043991633E-2</v>
      </c>
      <c r="P260" s="16">
        <f t="shared" si="34"/>
        <v>0</v>
      </c>
      <c r="Q260">
        <v>5.23</v>
      </c>
      <c r="R260">
        <f t="shared" si="37"/>
        <v>0.41589777995007626</v>
      </c>
      <c r="S260">
        <v>8.4610000000000003</v>
      </c>
      <c r="T260">
        <f t="shared" si="38"/>
        <v>0</v>
      </c>
      <c r="U260">
        <f t="shared" si="39"/>
        <v>0.41589777995007626</v>
      </c>
    </row>
    <row r="261" spans="1:21" x14ac:dyDescent="0.3">
      <c r="A261" t="s">
        <v>166</v>
      </c>
      <c r="B261" t="s">
        <v>66</v>
      </c>
      <c r="C261" s="1">
        <v>39420</v>
      </c>
      <c r="D261">
        <v>35</v>
      </c>
      <c r="E261" t="s">
        <v>67</v>
      </c>
      <c r="F261" s="54" t="s">
        <v>49</v>
      </c>
      <c r="G261" s="2">
        <v>90</v>
      </c>
      <c r="H261" s="51">
        <v>15</v>
      </c>
      <c r="I261" s="51">
        <v>15</v>
      </c>
      <c r="J261">
        <f t="shared" si="35"/>
        <v>11.25</v>
      </c>
      <c r="K261" s="47">
        <v>2</v>
      </c>
      <c r="L261" s="14">
        <f t="shared" si="36"/>
        <v>795.21564043991634</v>
      </c>
      <c r="M261" s="16">
        <f t="shared" si="32"/>
        <v>7.9521564043991633E-2</v>
      </c>
      <c r="N261">
        <v>715.69407639592475</v>
      </c>
      <c r="O261">
        <f t="shared" si="33"/>
        <v>7.1569407639592478E-2</v>
      </c>
      <c r="P261" s="16">
        <f t="shared" si="34"/>
        <v>7.9521564043991549E-3</v>
      </c>
      <c r="Q261">
        <v>5.23</v>
      </c>
      <c r="R261">
        <f t="shared" si="37"/>
        <v>0.37430800195506869</v>
      </c>
      <c r="S261">
        <v>8.4610000000000003</v>
      </c>
      <c r="T261">
        <f t="shared" si="38"/>
        <v>6.7283195337621254E-2</v>
      </c>
      <c r="U261">
        <f t="shared" si="39"/>
        <v>0.30702480661744747</v>
      </c>
    </row>
    <row r="262" spans="1:21" x14ac:dyDescent="0.3">
      <c r="A262" t="s">
        <v>166</v>
      </c>
      <c r="B262" t="s">
        <v>66</v>
      </c>
      <c r="C262" s="1">
        <v>39420</v>
      </c>
      <c r="D262">
        <v>35</v>
      </c>
      <c r="E262" t="s">
        <v>67</v>
      </c>
      <c r="F262" s="54" t="s">
        <v>49</v>
      </c>
      <c r="G262" s="2">
        <v>100</v>
      </c>
      <c r="H262" s="51">
        <v>15</v>
      </c>
      <c r="I262" s="51">
        <v>15</v>
      </c>
      <c r="J262">
        <f t="shared" si="35"/>
        <v>11.25</v>
      </c>
      <c r="K262" s="47">
        <v>2</v>
      </c>
      <c r="L262" s="14">
        <f t="shared" si="36"/>
        <v>795.21564043991634</v>
      </c>
      <c r="M262" s="16">
        <f t="shared" si="32"/>
        <v>7.9521564043991633E-2</v>
      </c>
      <c r="N262">
        <v>795.21564043991634</v>
      </c>
      <c r="O262">
        <f t="shared" si="33"/>
        <v>7.9521564043991633E-2</v>
      </c>
      <c r="P262" s="16">
        <f t="shared" si="34"/>
        <v>0</v>
      </c>
      <c r="Q262">
        <v>5.23</v>
      </c>
      <c r="R262">
        <f t="shared" si="37"/>
        <v>0.41589777995007626</v>
      </c>
      <c r="S262">
        <v>8.4610000000000003</v>
      </c>
      <c r="T262">
        <f t="shared" si="38"/>
        <v>0</v>
      </c>
      <c r="U262">
        <f t="shared" si="39"/>
        <v>0.41589777995007626</v>
      </c>
    </row>
    <row r="263" spans="1:21" x14ac:dyDescent="0.3">
      <c r="A263" t="s">
        <v>166</v>
      </c>
      <c r="B263" t="s">
        <v>66</v>
      </c>
      <c r="C263" s="1">
        <v>39420</v>
      </c>
      <c r="D263">
        <v>35</v>
      </c>
      <c r="E263" t="s">
        <v>67</v>
      </c>
      <c r="F263" s="54" t="s">
        <v>49</v>
      </c>
      <c r="G263" s="2">
        <v>70</v>
      </c>
      <c r="H263" s="51">
        <v>15</v>
      </c>
      <c r="I263" s="51">
        <v>20</v>
      </c>
      <c r="J263">
        <f t="shared" si="35"/>
        <v>12.5</v>
      </c>
      <c r="K263" s="47">
        <v>2</v>
      </c>
      <c r="L263" s="14">
        <f t="shared" si="36"/>
        <v>981.74770424681037</v>
      </c>
      <c r="M263" s="16">
        <f t="shared" si="32"/>
        <v>9.8174770424681035E-2</v>
      </c>
      <c r="N263">
        <v>687.22339297276721</v>
      </c>
      <c r="O263">
        <f t="shared" si="33"/>
        <v>6.8722339297276724E-2</v>
      </c>
      <c r="P263" s="16">
        <f t="shared" si="34"/>
        <v>2.945243112740431E-2</v>
      </c>
      <c r="Q263">
        <v>5.23</v>
      </c>
      <c r="R263">
        <f t="shared" si="37"/>
        <v>0.35941783452475728</v>
      </c>
      <c r="S263">
        <v>8.4610000000000003</v>
      </c>
      <c r="T263">
        <f t="shared" si="38"/>
        <v>0.24919701976896788</v>
      </c>
      <c r="U263">
        <f t="shared" si="39"/>
        <v>0.1102208147557894</v>
      </c>
    </row>
    <row r="264" spans="1:21" x14ac:dyDescent="0.3">
      <c r="A264" t="s">
        <v>166</v>
      </c>
      <c r="B264" t="s">
        <v>66</v>
      </c>
      <c r="C264" s="1">
        <v>39420</v>
      </c>
      <c r="D264">
        <v>35</v>
      </c>
      <c r="E264" t="s">
        <v>67</v>
      </c>
      <c r="F264" s="54" t="s">
        <v>49</v>
      </c>
      <c r="G264" s="2">
        <v>100</v>
      </c>
      <c r="H264" s="51">
        <v>20</v>
      </c>
      <c r="I264" s="51">
        <v>20</v>
      </c>
      <c r="J264">
        <f t="shared" si="35"/>
        <v>15</v>
      </c>
      <c r="K264" s="47">
        <v>2</v>
      </c>
      <c r="L264" s="14">
        <f t="shared" si="36"/>
        <v>1413.7166941154069</v>
      </c>
      <c r="M264" s="16">
        <f t="shared" si="32"/>
        <v>0.1413716694115407</v>
      </c>
      <c r="N264">
        <v>1413.7166941154069</v>
      </c>
      <c r="O264">
        <f t="shared" si="33"/>
        <v>0.1413716694115407</v>
      </c>
      <c r="P264" s="16">
        <f t="shared" si="34"/>
        <v>0</v>
      </c>
      <c r="Q264">
        <v>5.23</v>
      </c>
      <c r="R264">
        <f t="shared" si="37"/>
        <v>0.73937383102235787</v>
      </c>
      <c r="S264">
        <v>8.4610000000000003</v>
      </c>
      <c r="T264">
        <f t="shared" si="38"/>
        <v>0</v>
      </c>
      <c r="U264">
        <f t="shared" si="39"/>
        <v>0.73937383102235787</v>
      </c>
    </row>
    <row r="265" spans="1:21" x14ac:dyDescent="0.3">
      <c r="A265" t="s">
        <v>166</v>
      </c>
      <c r="B265" t="s">
        <v>66</v>
      </c>
      <c r="C265" s="1">
        <v>39420</v>
      </c>
      <c r="D265">
        <v>35</v>
      </c>
      <c r="E265" t="s">
        <v>67</v>
      </c>
      <c r="F265" s="54" t="s">
        <v>49</v>
      </c>
      <c r="G265" s="2">
        <v>70</v>
      </c>
      <c r="H265" s="51">
        <v>20</v>
      </c>
      <c r="I265" s="51">
        <v>25</v>
      </c>
      <c r="J265">
        <f t="shared" si="35"/>
        <v>16.25</v>
      </c>
      <c r="K265" s="47">
        <v>2</v>
      </c>
      <c r="L265" s="14">
        <f t="shared" si="36"/>
        <v>1659.1536201771096</v>
      </c>
      <c r="M265" s="16">
        <f t="shared" si="32"/>
        <v>0.16591536201771095</v>
      </c>
      <c r="N265">
        <v>1161.4075341239766</v>
      </c>
      <c r="O265">
        <f t="shared" si="33"/>
        <v>0.11614075341239766</v>
      </c>
      <c r="P265" s="16">
        <f t="shared" si="34"/>
        <v>4.9774608605313297E-2</v>
      </c>
      <c r="Q265">
        <v>5.23</v>
      </c>
      <c r="R265">
        <f t="shared" si="37"/>
        <v>0.60741614034683977</v>
      </c>
      <c r="S265">
        <v>8.4610000000000003</v>
      </c>
      <c r="T265">
        <f t="shared" si="38"/>
        <v>0.42114296340955581</v>
      </c>
      <c r="U265">
        <f t="shared" si="39"/>
        <v>0.18627317693728396</v>
      </c>
    </row>
    <row r="266" spans="1:21" x14ac:dyDescent="0.3">
      <c r="A266" t="s">
        <v>166</v>
      </c>
      <c r="B266" t="s">
        <v>66</v>
      </c>
      <c r="C266" s="1">
        <v>39420</v>
      </c>
      <c r="D266">
        <v>35</v>
      </c>
      <c r="E266" t="s">
        <v>67</v>
      </c>
      <c r="F266" s="54" t="s">
        <v>49</v>
      </c>
      <c r="G266" s="2">
        <v>100</v>
      </c>
      <c r="H266" s="51">
        <v>20</v>
      </c>
      <c r="I266" s="51">
        <v>20</v>
      </c>
      <c r="J266">
        <f t="shared" si="35"/>
        <v>15</v>
      </c>
      <c r="K266" s="47">
        <v>2</v>
      </c>
      <c r="L266" s="14">
        <f t="shared" si="36"/>
        <v>1413.7166941154069</v>
      </c>
      <c r="M266" s="16">
        <f t="shared" ref="M266:M327" si="40">L266/10000</f>
        <v>0.1413716694115407</v>
      </c>
      <c r="N266">
        <v>1413.7166941154069</v>
      </c>
      <c r="O266">
        <f t="shared" ref="O266:O327" si="41">N266/10000</f>
        <v>0.1413716694115407</v>
      </c>
      <c r="P266" s="16">
        <f t="shared" ref="P266:P327" si="42">M266-O266</f>
        <v>0</v>
      </c>
      <c r="Q266">
        <v>5.23</v>
      </c>
      <c r="R266">
        <f t="shared" si="37"/>
        <v>0.73937383102235787</v>
      </c>
      <c r="S266">
        <v>8.4610000000000003</v>
      </c>
      <c r="T266">
        <f t="shared" si="38"/>
        <v>0</v>
      </c>
      <c r="U266">
        <f t="shared" si="39"/>
        <v>0.73937383102235787</v>
      </c>
    </row>
    <row r="267" spans="1:21" x14ac:dyDescent="0.3">
      <c r="A267" t="s">
        <v>166</v>
      </c>
      <c r="B267" t="s">
        <v>66</v>
      </c>
      <c r="C267" s="1">
        <v>39420</v>
      </c>
      <c r="D267">
        <v>35</v>
      </c>
      <c r="E267" t="s">
        <v>67</v>
      </c>
      <c r="F267" s="57" t="s">
        <v>41</v>
      </c>
      <c r="G267" s="2">
        <v>0</v>
      </c>
      <c r="H267" s="51">
        <v>15</v>
      </c>
      <c r="I267" s="51">
        <v>25</v>
      </c>
      <c r="J267">
        <f t="shared" si="35"/>
        <v>13.75</v>
      </c>
      <c r="K267" s="47">
        <v>3</v>
      </c>
      <c r="L267" s="14">
        <f t="shared" si="36"/>
        <v>1781.8720832079607</v>
      </c>
      <c r="M267" s="16">
        <f t="shared" si="40"/>
        <v>0.17818720832079607</v>
      </c>
      <c r="N267">
        <v>0</v>
      </c>
      <c r="O267">
        <f t="shared" si="41"/>
        <v>0</v>
      </c>
      <c r="P267" s="16">
        <f t="shared" si="42"/>
        <v>0.17818720832079607</v>
      </c>
      <c r="Q267">
        <v>10.71</v>
      </c>
      <c r="R267">
        <f t="shared" si="37"/>
        <v>0</v>
      </c>
      <c r="S267">
        <v>8.1999999999999993</v>
      </c>
      <c r="T267">
        <f t="shared" si="38"/>
        <v>1.4611351082305277</v>
      </c>
      <c r="U267">
        <f t="shared" si="39"/>
        <v>-1.4611351082305277</v>
      </c>
    </row>
    <row r="268" spans="1:21" x14ac:dyDescent="0.3">
      <c r="A268" t="s">
        <v>166</v>
      </c>
      <c r="B268" t="s">
        <v>66</v>
      </c>
      <c r="C268" s="1">
        <v>39420</v>
      </c>
      <c r="D268">
        <v>35</v>
      </c>
      <c r="E268" t="s">
        <v>67</v>
      </c>
      <c r="F268" s="57" t="s">
        <v>41</v>
      </c>
      <c r="G268" s="2">
        <v>0</v>
      </c>
      <c r="H268" s="51">
        <v>25</v>
      </c>
      <c r="I268" s="51">
        <v>25</v>
      </c>
      <c r="J268">
        <f t="shared" si="35"/>
        <v>18.75</v>
      </c>
      <c r="K268" s="47">
        <v>3</v>
      </c>
      <c r="L268" s="14">
        <f t="shared" si="36"/>
        <v>3313.3985018329849</v>
      </c>
      <c r="M268" s="16">
        <f t="shared" si="40"/>
        <v>0.33133985018329848</v>
      </c>
      <c r="N268">
        <v>0</v>
      </c>
      <c r="O268">
        <f t="shared" si="41"/>
        <v>0</v>
      </c>
      <c r="P268" s="16">
        <f t="shared" si="42"/>
        <v>0.33133985018329848</v>
      </c>
      <c r="Q268">
        <v>10.71</v>
      </c>
      <c r="R268">
        <f t="shared" si="37"/>
        <v>0</v>
      </c>
      <c r="S268">
        <v>8.1999999999999993</v>
      </c>
      <c r="T268">
        <f t="shared" si="38"/>
        <v>2.7169867715030471</v>
      </c>
      <c r="U268">
        <f t="shared" si="39"/>
        <v>-2.7169867715030471</v>
      </c>
    </row>
    <row r="269" spans="1:21" x14ac:dyDescent="0.3">
      <c r="A269" t="s">
        <v>166</v>
      </c>
      <c r="B269" t="s">
        <v>66</v>
      </c>
      <c r="C269" s="1">
        <v>39420</v>
      </c>
      <c r="D269">
        <v>35</v>
      </c>
      <c r="E269" t="s">
        <v>67</v>
      </c>
      <c r="F269" s="57" t="s">
        <v>41</v>
      </c>
      <c r="G269" s="2">
        <v>20</v>
      </c>
      <c r="H269" s="51">
        <v>30</v>
      </c>
      <c r="I269" s="51">
        <v>50</v>
      </c>
      <c r="J269">
        <f t="shared" si="35"/>
        <v>27.5</v>
      </c>
      <c r="K269" s="47">
        <v>3</v>
      </c>
      <c r="L269" s="14">
        <f t="shared" si="36"/>
        <v>7127.4883328318429</v>
      </c>
      <c r="M269" s="16">
        <f t="shared" si="40"/>
        <v>0.71274883328318428</v>
      </c>
      <c r="N269">
        <v>1425.4976665663687</v>
      </c>
      <c r="O269">
        <f t="shared" si="41"/>
        <v>0.14254976665663688</v>
      </c>
      <c r="P269" s="16">
        <f t="shared" si="42"/>
        <v>0.5701990666265474</v>
      </c>
      <c r="Q269">
        <v>10.71</v>
      </c>
      <c r="R269">
        <f t="shared" si="37"/>
        <v>1.5267080008925811</v>
      </c>
      <c r="S269">
        <v>8.1999999999999993</v>
      </c>
      <c r="T269">
        <f t="shared" si="38"/>
        <v>4.6756323463376885</v>
      </c>
      <c r="U269">
        <f t="shared" si="39"/>
        <v>-3.1489243454451072</v>
      </c>
    </row>
    <row r="270" spans="1:21" x14ac:dyDescent="0.3">
      <c r="A270" t="s">
        <v>166</v>
      </c>
      <c r="B270" t="s">
        <v>66</v>
      </c>
      <c r="C270" s="1">
        <v>39420</v>
      </c>
      <c r="D270">
        <v>35</v>
      </c>
      <c r="E270" t="s">
        <v>67</v>
      </c>
      <c r="F270" s="57" t="s">
        <v>41</v>
      </c>
      <c r="G270" s="2">
        <v>10</v>
      </c>
      <c r="H270" s="51">
        <v>30</v>
      </c>
      <c r="I270" s="51">
        <v>80</v>
      </c>
      <c r="J270">
        <f t="shared" si="35"/>
        <v>35</v>
      </c>
      <c r="K270" s="47">
        <v>3</v>
      </c>
      <c r="L270" s="14">
        <f t="shared" si="36"/>
        <v>11545.353001942489</v>
      </c>
      <c r="M270" s="16">
        <f t="shared" si="40"/>
        <v>1.1545353001942489</v>
      </c>
      <c r="N270">
        <v>1154.535300194249</v>
      </c>
      <c r="O270">
        <f t="shared" si="41"/>
        <v>0.11545353001942489</v>
      </c>
      <c r="P270" s="16">
        <f t="shared" si="42"/>
        <v>1.0390817701748241</v>
      </c>
      <c r="Q270">
        <v>10.71</v>
      </c>
      <c r="R270">
        <f t="shared" si="37"/>
        <v>1.2365073065080407</v>
      </c>
      <c r="S270">
        <v>8.1999999999999993</v>
      </c>
      <c r="T270">
        <f t="shared" si="38"/>
        <v>8.5204705154335567</v>
      </c>
      <c r="U270">
        <f t="shared" si="39"/>
        <v>-7.283963208925516</v>
      </c>
    </row>
    <row r="271" spans="1:21" x14ac:dyDescent="0.3">
      <c r="A271" t="s">
        <v>166</v>
      </c>
      <c r="B271" t="s">
        <v>66</v>
      </c>
      <c r="C271" s="1">
        <v>39420</v>
      </c>
      <c r="D271">
        <v>35</v>
      </c>
      <c r="E271" t="s">
        <v>67</v>
      </c>
      <c r="F271" s="57" t="s">
        <v>41</v>
      </c>
      <c r="G271" s="2">
        <v>0</v>
      </c>
      <c r="H271" s="51">
        <v>50</v>
      </c>
      <c r="I271" s="51">
        <v>50</v>
      </c>
      <c r="J271">
        <f t="shared" si="35"/>
        <v>37.5</v>
      </c>
      <c r="K271" s="47">
        <v>3</v>
      </c>
      <c r="L271" s="14">
        <f t="shared" si="36"/>
        <v>13253.59400733194</v>
      </c>
      <c r="M271" s="16">
        <f t="shared" si="40"/>
        <v>1.3253594007331939</v>
      </c>
      <c r="N271">
        <v>0</v>
      </c>
      <c r="O271">
        <f t="shared" si="41"/>
        <v>0</v>
      </c>
      <c r="P271" s="16">
        <f t="shared" si="42"/>
        <v>1.3253594007331939</v>
      </c>
      <c r="Q271">
        <v>10.71</v>
      </c>
      <c r="R271">
        <f t="shared" si="37"/>
        <v>0</v>
      </c>
      <c r="S271">
        <v>8.1999999999999993</v>
      </c>
      <c r="T271">
        <f t="shared" si="38"/>
        <v>10.867947086012189</v>
      </c>
      <c r="U271">
        <f t="shared" si="39"/>
        <v>-10.867947086012189</v>
      </c>
    </row>
    <row r="272" spans="1:21" x14ac:dyDescent="0.3">
      <c r="A272" t="s">
        <v>166</v>
      </c>
      <c r="B272" t="s">
        <v>66</v>
      </c>
      <c r="C272" s="1">
        <v>39420</v>
      </c>
      <c r="D272">
        <v>35</v>
      </c>
      <c r="E272" t="s">
        <v>67</v>
      </c>
      <c r="F272" s="57" t="s">
        <v>41</v>
      </c>
      <c r="G272" s="2">
        <v>10</v>
      </c>
      <c r="H272" s="51">
        <v>65</v>
      </c>
      <c r="I272" s="51">
        <v>50</v>
      </c>
      <c r="J272">
        <f t="shared" si="35"/>
        <v>45</v>
      </c>
      <c r="K272" s="47">
        <v>3</v>
      </c>
      <c r="L272" s="14">
        <f t="shared" si="36"/>
        <v>19085.175370557994</v>
      </c>
      <c r="M272" s="16">
        <f t="shared" si="40"/>
        <v>1.9085175370557994</v>
      </c>
      <c r="N272">
        <v>1908.5175370557995</v>
      </c>
      <c r="O272">
        <f t="shared" si="41"/>
        <v>0.19085175370557994</v>
      </c>
      <c r="P272" s="16">
        <f t="shared" si="42"/>
        <v>1.7176657833502196</v>
      </c>
      <c r="Q272">
        <v>10.71</v>
      </c>
      <c r="R272">
        <f t="shared" si="37"/>
        <v>2.0440222821867615</v>
      </c>
      <c r="S272">
        <v>8.1999999999999993</v>
      </c>
      <c r="T272">
        <f t="shared" si="38"/>
        <v>14.0848594234718</v>
      </c>
      <c r="U272">
        <f t="shared" si="39"/>
        <v>-12.040837141285039</v>
      </c>
    </row>
    <row r="273" spans="1:21" x14ac:dyDescent="0.3">
      <c r="A273" t="s">
        <v>166</v>
      </c>
      <c r="B273" t="s">
        <v>66</v>
      </c>
      <c r="C273" s="1">
        <v>39420</v>
      </c>
      <c r="D273">
        <v>35</v>
      </c>
      <c r="E273" t="s">
        <v>67</v>
      </c>
      <c r="F273" s="57" t="s">
        <v>36</v>
      </c>
      <c r="G273" s="2">
        <v>100</v>
      </c>
      <c r="H273" s="51">
        <v>10</v>
      </c>
      <c r="I273" s="51">
        <v>15</v>
      </c>
      <c r="J273">
        <f t="shared" si="35"/>
        <v>8.75</v>
      </c>
      <c r="K273" s="47">
        <v>2</v>
      </c>
      <c r="L273" s="14">
        <f t="shared" si="36"/>
        <v>481.05637508093707</v>
      </c>
      <c r="M273" s="16">
        <f t="shared" si="40"/>
        <v>4.8105637508093706E-2</v>
      </c>
      <c r="N273">
        <v>481.05637508093707</v>
      </c>
      <c r="O273">
        <f t="shared" si="41"/>
        <v>4.8105637508093706E-2</v>
      </c>
      <c r="P273" s="16">
        <f t="shared" si="42"/>
        <v>0</v>
      </c>
      <c r="Q273" s="48">
        <v>6.62</v>
      </c>
      <c r="R273">
        <f t="shared" si="37"/>
        <v>0.31845932030358032</v>
      </c>
      <c r="S273" s="48">
        <v>8.3030000000000008</v>
      </c>
      <c r="T273">
        <f t="shared" si="38"/>
        <v>0</v>
      </c>
      <c r="U273">
        <f t="shared" si="39"/>
        <v>0.31845932030358032</v>
      </c>
    </row>
    <row r="274" spans="1:21" x14ac:dyDescent="0.3">
      <c r="A274" t="s">
        <v>166</v>
      </c>
      <c r="B274" t="s">
        <v>66</v>
      </c>
      <c r="C274" s="1">
        <v>39420</v>
      </c>
      <c r="D274">
        <v>35</v>
      </c>
      <c r="E274" t="s">
        <v>67</v>
      </c>
      <c r="F274" s="57" t="s">
        <v>42</v>
      </c>
      <c r="G274" s="2">
        <v>70</v>
      </c>
      <c r="H274" s="51">
        <v>35</v>
      </c>
      <c r="I274" s="51">
        <v>40</v>
      </c>
      <c r="J274">
        <f t="shared" si="35"/>
        <v>27.5</v>
      </c>
      <c r="K274" s="47">
        <v>2</v>
      </c>
      <c r="L274" s="14">
        <f t="shared" si="36"/>
        <v>4751.6588885545625</v>
      </c>
      <c r="M274" s="16">
        <f t="shared" si="40"/>
        <v>0.47516588885545624</v>
      </c>
      <c r="N274">
        <v>3326.1612219881936</v>
      </c>
      <c r="O274">
        <f t="shared" si="41"/>
        <v>0.33261612219881936</v>
      </c>
      <c r="P274" s="16">
        <f t="shared" si="42"/>
        <v>0.14254976665663688</v>
      </c>
      <c r="Q274">
        <v>11.49</v>
      </c>
      <c r="R274">
        <f t="shared" si="37"/>
        <v>3.8217592440644346</v>
      </c>
      <c r="S274" s="48">
        <v>8.1999999999999993</v>
      </c>
      <c r="T274">
        <f t="shared" si="38"/>
        <v>1.1689080865844224</v>
      </c>
      <c r="U274">
        <f t="shared" si="39"/>
        <v>2.6528511574800122</v>
      </c>
    </row>
    <row r="275" spans="1:21" x14ac:dyDescent="0.3">
      <c r="A275" t="s">
        <v>166</v>
      </c>
      <c r="B275" t="s">
        <v>66</v>
      </c>
      <c r="C275" s="1">
        <v>39420</v>
      </c>
      <c r="D275">
        <v>35</v>
      </c>
      <c r="E275" t="s">
        <v>67</v>
      </c>
      <c r="F275" s="57" t="s">
        <v>43</v>
      </c>
      <c r="G275" s="2">
        <v>80</v>
      </c>
      <c r="H275" s="51">
        <v>20</v>
      </c>
      <c r="I275" s="51">
        <v>30</v>
      </c>
      <c r="J275">
        <f t="shared" si="35"/>
        <v>17.5</v>
      </c>
      <c r="K275" s="47">
        <v>2</v>
      </c>
      <c r="L275" s="14">
        <f t="shared" si="36"/>
        <v>1924.2255003237483</v>
      </c>
      <c r="M275" s="16">
        <f t="shared" si="40"/>
        <v>0.19242255003237482</v>
      </c>
      <c r="N275">
        <v>1539.3804002589986</v>
      </c>
      <c r="O275">
        <f t="shared" si="41"/>
        <v>0.15393804002589986</v>
      </c>
      <c r="P275" s="16">
        <f t="shared" si="42"/>
        <v>3.8484510006474959E-2</v>
      </c>
      <c r="Q275">
        <v>9.1999999999999993</v>
      </c>
      <c r="R275">
        <f t="shared" si="37"/>
        <v>1.4162299682382786</v>
      </c>
      <c r="S275" s="48">
        <v>8.1999999999999993</v>
      </c>
      <c r="T275">
        <f t="shared" si="38"/>
        <v>0.31557298205309464</v>
      </c>
      <c r="U275">
        <f t="shared" si="39"/>
        <v>1.100656986185184</v>
      </c>
    </row>
    <row r="276" spans="1:21" x14ac:dyDescent="0.3">
      <c r="A276" t="s">
        <v>166</v>
      </c>
      <c r="B276" t="s">
        <v>66</v>
      </c>
      <c r="C276" s="1">
        <v>39420</v>
      </c>
      <c r="D276">
        <v>35</v>
      </c>
      <c r="E276" t="s">
        <v>67</v>
      </c>
      <c r="F276" s="57" t="s">
        <v>35</v>
      </c>
      <c r="G276" s="2">
        <v>90</v>
      </c>
      <c r="H276" s="51">
        <v>15</v>
      </c>
      <c r="I276" s="51">
        <v>15</v>
      </c>
      <c r="J276">
        <f t="shared" si="35"/>
        <v>11.25</v>
      </c>
      <c r="K276" s="47">
        <v>1</v>
      </c>
      <c r="L276" s="14">
        <f t="shared" si="36"/>
        <v>397.60782021995817</v>
      </c>
      <c r="M276" s="16">
        <f t="shared" si="40"/>
        <v>3.9760782021995816E-2</v>
      </c>
      <c r="N276">
        <v>357.84703819796238</v>
      </c>
      <c r="O276">
        <f t="shared" si="41"/>
        <v>3.5784703819796239E-2</v>
      </c>
      <c r="P276" s="16">
        <f t="shared" si="42"/>
        <v>3.9760782021995775E-3</v>
      </c>
      <c r="Q276" s="48">
        <v>1.93</v>
      </c>
      <c r="R276">
        <f t="shared" si="37"/>
        <v>6.9064478372206736E-2</v>
      </c>
      <c r="S276" s="48">
        <v>8.1050000000000004</v>
      </c>
      <c r="T276">
        <f t="shared" si="38"/>
        <v>3.2226113828827577E-2</v>
      </c>
      <c r="U276">
        <f t="shared" si="39"/>
        <v>3.683836454337916E-2</v>
      </c>
    </row>
    <row r="277" spans="1:21" x14ac:dyDescent="0.3">
      <c r="A277" t="s">
        <v>166</v>
      </c>
      <c r="B277" t="s">
        <v>66</v>
      </c>
      <c r="C277" s="1">
        <v>39420</v>
      </c>
      <c r="D277">
        <v>35</v>
      </c>
      <c r="E277" t="s">
        <v>67</v>
      </c>
      <c r="F277" s="57" t="s">
        <v>44</v>
      </c>
      <c r="G277" s="2">
        <v>90</v>
      </c>
      <c r="H277" s="51">
        <v>5</v>
      </c>
      <c r="I277" s="51">
        <v>20</v>
      </c>
      <c r="J277">
        <f t="shared" si="35"/>
        <v>7.5</v>
      </c>
      <c r="K277" s="47">
        <v>2</v>
      </c>
      <c r="L277" s="14">
        <f t="shared" si="36"/>
        <v>353.42917352885172</v>
      </c>
      <c r="M277" s="16">
        <f t="shared" si="40"/>
        <v>3.5342917352885174E-2</v>
      </c>
      <c r="N277">
        <v>318.08625617596658</v>
      </c>
      <c r="O277">
        <f t="shared" si="41"/>
        <v>3.1808625617596661E-2</v>
      </c>
      <c r="P277" s="16">
        <f t="shared" si="42"/>
        <v>3.5342917352885125E-3</v>
      </c>
      <c r="Q277" s="48">
        <v>5.78</v>
      </c>
      <c r="R277">
        <f t="shared" si="37"/>
        <v>0.18385385606970872</v>
      </c>
      <c r="S277" s="48">
        <v>9.0679999999999996</v>
      </c>
      <c r="T277">
        <f t="shared" si="38"/>
        <v>3.204895745559623E-2</v>
      </c>
      <c r="U277">
        <f t="shared" si="39"/>
        <v>0.1518048986141125</v>
      </c>
    </row>
    <row r="278" spans="1:21" x14ac:dyDescent="0.3">
      <c r="A278" t="s">
        <v>166</v>
      </c>
      <c r="B278" t="s">
        <v>66</v>
      </c>
      <c r="C278" s="1">
        <v>39420</v>
      </c>
      <c r="D278">
        <v>35</v>
      </c>
      <c r="E278" t="s">
        <v>67</v>
      </c>
      <c r="F278" s="57" t="s">
        <v>44</v>
      </c>
      <c r="G278" s="2">
        <v>60</v>
      </c>
      <c r="H278" s="51">
        <v>5</v>
      </c>
      <c r="I278" s="51">
        <v>15</v>
      </c>
      <c r="J278">
        <f t="shared" si="35"/>
        <v>6.25</v>
      </c>
      <c r="K278" s="47">
        <v>2</v>
      </c>
      <c r="L278" s="14">
        <f t="shared" si="36"/>
        <v>245.43692606170259</v>
      </c>
      <c r="M278" s="16">
        <f t="shared" si="40"/>
        <v>2.4543692606170259E-2</v>
      </c>
      <c r="N278">
        <v>147.26215563702155</v>
      </c>
      <c r="O278">
        <f t="shared" si="41"/>
        <v>1.4726215563702155E-2</v>
      </c>
      <c r="P278" s="16">
        <f t="shared" si="42"/>
        <v>9.8174770424681035E-3</v>
      </c>
      <c r="Q278" s="48">
        <v>5.78</v>
      </c>
      <c r="R278">
        <f t="shared" si="37"/>
        <v>8.5117525958198464E-2</v>
      </c>
      <c r="S278" s="48">
        <v>9.0679999999999996</v>
      </c>
      <c r="T278">
        <f t="shared" si="38"/>
        <v>8.9024881821100757E-2</v>
      </c>
      <c r="U278">
        <f t="shared" si="39"/>
        <v>-3.9073558629022925E-3</v>
      </c>
    </row>
    <row r="279" spans="1:21" x14ac:dyDescent="0.3">
      <c r="A279" t="s">
        <v>166</v>
      </c>
      <c r="B279" t="s">
        <v>66</v>
      </c>
      <c r="C279" s="1">
        <v>39420</v>
      </c>
      <c r="D279">
        <v>35</v>
      </c>
      <c r="E279" t="s">
        <v>67</v>
      </c>
      <c r="F279" s="57" t="s">
        <v>44</v>
      </c>
      <c r="G279" s="2">
        <v>90</v>
      </c>
      <c r="H279" s="51">
        <v>5</v>
      </c>
      <c r="I279" s="51">
        <v>10</v>
      </c>
      <c r="J279">
        <f t="shared" si="35"/>
        <v>5</v>
      </c>
      <c r="K279" s="47">
        <v>2</v>
      </c>
      <c r="L279" s="14">
        <f t="shared" si="36"/>
        <v>157.07963267948966</v>
      </c>
      <c r="M279" s="16">
        <f t="shared" si="40"/>
        <v>1.5707963267948967E-2</v>
      </c>
      <c r="N279">
        <v>141.37166941154069</v>
      </c>
      <c r="O279">
        <f t="shared" si="41"/>
        <v>1.4137166941154069E-2</v>
      </c>
      <c r="P279" s="16">
        <f t="shared" si="42"/>
        <v>1.5707963267948977E-3</v>
      </c>
      <c r="Q279" s="48">
        <v>5.78</v>
      </c>
      <c r="R279">
        <f t="shared" si="37"/>
        <v>8.171282491987053E-2</v>
      </c>
      <c r="S279" s="48">
        <v>9.0679999999999996</v>
      </c>
      <c r="T279">
        <f t="shared" si="38"/>
        <v>1.4243981091376132E-2</v>
      </c>
      <c r="U279">
        <f t="shared" si="39"/>
        <v>6.7468843828494399E-2</v>
      </c>
    </row>
    <row r="280" spans="1:21" x14ac:dyDescent="0.3">
      <c r="A280" t="s">
        <v>166</v>
      </c>
      <c r="B280" t="s">
        <v>66</v>
      </c>
      <c r="C280" s="1">
        <v>39420</v>
      </c>
      <c r="D280">
        <v>35</v>
      </c>
      <c r="E280" t="s">
        <v>67</v>
      </c>
      <c r="F280" s="57" t="s">
        <v>44</v>
      </c>
      <c r="G280" s="2">
        <v>90</v>
      </c>
      <c r="H280" s="51">
        <v>5</v>
      </c>
      <c r="I280" s="51">
        <v>20</v>
      </c>
      <c r="J280">
        <f t="shared" si="35"/>
        <v>7.5</v>
      </c>
      <c r="K280" s="47">
        <v>2</v>
      </c>
      <c r="L280" s="14">
        <f t="shared" si="36"/>
        <v>353.42917352885172</v>
      </c>
      <c r="M280" s="16">
        <f t="shared" si="40"/>
        <v>3.5342917352885174E-2</v>
      </c>
      <c r="N280">
        <v>318.08625617596658</v>
      </c>
      <c r="O280">
        <f t="shared" si="41"/>
        <v>3.1808625617596661E-2</v>
      </c>
      <c r="P280" s="16">
        <f t="shared" si="42"/>
        <v>3.5342917352885125E-3</v>
      </c>
      <c r="Q280" s="48">
        <v>5.78</v>
      </c>
      <c r="R280">
        <f t="shared" si="37"/>
        <v>0.18385385606970872</v>
      </c>
      <c r="S280" s="48">
        <v>9.0679999999999996</v>
      </c>
      <c r="T280">
        <f t="shared" si="38"/>
        <v>3.204895745559623E-2</v>
      </c>
      <c r="U280">
        <f t="shared" si="39"/>
        <v>0.1518048986141125</v>
      </c>
    </row>
    <row r="281" spans="1:21" x14ac:dyDescent="0.3">
      <c r="A281" t="s">
        <v>166</v>
      </c>
      <c r="B281" t="s">
        <v>66</v>
      </c>
      <c r="C281" s="1">
        <v>39420</v>
      </c>
      <c r="D281">
        <v>35</v>
      </c>
      <c r="E281" t="s">
        <v>67</v>
      </c>
      <c r="F281" s="57" t="s">
        <v>44</v>
      </c>
      <c r="G281" s="2">
        <v>90</v>
      </c>
      <c r="H281" s="51">
        <v>5</v>
      </c>
      <c r="I281" s="51">
        <v>15</v>
      </c>
      <c r="J281">
        <f t="shared" si="35"/>
        <v>6.25</v>
      </c>
      <c r="K281" s="47">
        <v>2</v>
      </c>
      <c r="L281" s="14">
        <f t="shared" si="36"/>
        <v>245.43692606170259</v>
      </c>
      <c r="M281" s="16">
        <f t="shared" si="40"/>
        <v>2.4543692606170259E-2</v>
      </c>
      <c r="N281">
        <v>220.89323345553234</v>
      </c>
      <c r="O281">
        <f t="shared" si="41"/>
        <v>2.2089323345553233E-2</v>
      </c>
      <c r="P281" s="16">
        <f t="shared" si="42"/>
        <v>2.4543692606170259E-3</v>
      </c>
      <c r="Q281" s="48">
        <v>5.78</v>
      </c>
      <c r="R281">
        <f t="shared" si="37"/>
        <v>0.12767628893729768</v>
      </c>
      <c r="S281" s="48">
        <v>9.0679999999999996</v>
      </c>
      <c r="T281">
        <f t="shared" si="38"/>
        <v>2.2256220455275189E-2</v>
      </c>
      <c r="U281">
        <f t="shared" si="39"/>
        <v>0.1054200684820225</v>
      </c>
    </row>
    <row r="282" spans="1:21" x14ac:dyDescent="0.3">
      <c r="A282" t="s">
        <v>166</v>
      </c>
      <c r="B282" t="s">
        <v>66</v>
      </c>
      <c r="C282" s="1">
        <v>39420</v>
      </c>
      <c r="D282">
        <v>35</v>
      </c>
      <c r="E282" t="s">
        <v>67</v>
      </c>
      <c r="F282" s="57" t="s">
        <v>44</v>
      </c>
      <c r="G282" s="2">
        <v>80</v>
      </c>
      <c r="H282" s="51">
        <v>10</v>
      </c>
      <c r="I282" s="51">
        <v>10</v>
      </c>
      <c r="J282">
        <f t="shared" si="35"/>
        <v>7.5</v>
      </c>
      <c r="K282" s="47">
        <v>2</v>
      </c>
      <c r="L282" s="14">
        <f t="shared" si="36"/>
        <v>353.42917352885172</v>
      </c>
      <c r="M282" s="16">
        <f t="shared" si="40"/>
        <v>3.5342917352885174E-2</v>
      </c>
      <c r="N282">
        <v>282.74333882308139</v>
      </c>
      <c r="O282">
        <f t="shared" si="41"/>
        <v>2.8274333882308138E-2</v>
      </c>
      <c r="P282" s="16">
        <f t="shared" si="42"/>
        <v>7.0685834705770355E-3</v>
      </c>
      <c r="Q282" s="48">
        <v>5.78</v>
      </c>
      <c r="R282">
        <f t="shared" si="37"/>
        <v>0.16342564983974106</v>
      </c>
      <c r="S282" s="48">
        <v>9.0679999999999996</v>
      </c>
      <c r="T282">
        <f t="shared" si="38"/>
        <v>6.4097914911192558E-2</v>
      </c>
      <c r="U282">
        <f t="shared" si="39"/>
        <v>9.9327734928548503E-2</v>
      </c>
    </row>
    <row r="283" spans="1:21" x14ac:dyDescent="0.3">
      <c r="A283" t="s">
        <v>166</v>
      </c>
      <c r="B283" t="s">
        <v>66</v>
      </c>
      <c r="C283" s="1">
        <v>39420</v>
      </c>
      <c r="D283">
        <v>35</v>
      </c>
      <c r="E283" t="s">
        <v>67</v>
      </c>
      <c r="F283" s="57" t="s">
        <v>44</v>
      </c>
      <c r="G283" s="2">
        <v>90</v>
      </c>
      <c r="H283" s="51">
        <v>10</v>
      </c>
      <c r="I283" s="51">
        <v>15</v>
      </c>
      <c r="J283">
        <f t="shared" si="35"/>
        <v>8.75</v>
      </c>
      <c r="K283" s="47">
        <v>2</v>
      </c>
      <c r="L283" s="14">
        <f t="shared" si="36"/>
        <v>481.05637508093707</v>
      </c>
      <c r="M283" s="16">
        <f t="shared" si="40"/>
        <v>4.8105637508093706E-2</v>
      </c>
      <c r="N283">
        <v>432.95073757284337</v>
      </c>
      <c r="O283">
        <f t="shared" si="41"/>
        <v>4.3295073757284336E-2</v>
      </c>
      <c r="P283" s="16">
        <f t="shared" si="42"/>
        <v>4.8105637508093699E-3</v>
      </c>
      <c r="Q283" s="48">
        <v>5.78</v>
      </c>
      <c r="R283">
        <f t="shared" si="37"/>
        <v>0.25024552631710345</v>
      </c>
      <c r="S283" s="48">
        <v>9.0679999999999996</v>
      </c>
      <c r="T283">
        <f t="shared" si="38"/>
        <v>4.3622192092339362E-2</v>
      </c>
      <c r="U283">
        <f t="shared" si="39"/>
        <v>0.20662333422476409</v>
      </c>
    </row>
    <row r="284" spans="1:21" x14ac:dyDescent="0.3">
      <c r="A284" t="s">
        <v>166</v>
      </c>
      <c r="B284" t="s">
        <v>66</v>
      </c>
      <c r="C284" s="1">
        <v>39420</v>
      </c>
      <c r="D284">
        <v>35</v>
      </c>
      <c r="E284" t="s">
        <v>67</v>
      </c>
      <c r="F284" s="57" t="s">
        <v>44</v>
      </c>
      <c r="G284" s="2">
        <v>90</v>
      </c>
      <c r="H284" s="51">
        <v>10</v>
      </c>
      <c r="I284" s="51">
        <v>15</v>
      </c>
      <c r="J284">
        <f t="shared" si="35"/>
        <v>8.75</v>
      </c>
      <c r="K284" s="47">
        <v>2</v>
      </c>
      <c r="L284" s="14">
        <f t="shared" si="36"/>
        <v>481.05637508093707</v>
      </c>
      <c r="M284" s="16">
        <f t="shared" si="40"/>
        <v>4.8105637508093706E-2</v>
      </c>
      <c r="N284">
        <v>432.95073757284337</v>
      </c>
      <c r="O284">
        <f t="shared" si="41"/>
        <v>4.3295073757284336E-2</v>
      </c>
      <c r="P284" s="16">
        <f t="shared" si="42"/>
        <v>4.8105637508093699E-3</v>
      </c>
      <c r="Q284" s="48">
        <v>5.78</v>
      </c>
      <c r="R284">
        <f t="shared" si="37"/>
        <v>0.25024552631710345</v>
      </c>
      <c r="S284" s="48">
        <v>9.0679999999999996</v>
      </c>
      <c r="T284">
        <f t="shared" si="38"/>
        <v>4.3622192092339362E-2</v>
      </c>
      <c r="U284">
        <f t="shared" si="39"/>
        <v>0.20662333422476409</v>
      </c>
    </row>
    <row r="285" spans="1:21" x14ac:dyDescent="0.3">
      <c r="A285" t="s">
        <v>166</v>
      </c>
      <c r="B285" t="s">
        <v>66</v>
      </c>
      <c r="C285" s="1">
        <v>39420</v>
      </c>
      <c r="D285">
        <v>35</v>
      </c>
      <c r="E285" t="s">
        <v>67</v>
      </c>
      <c r="F285" s="57" t="s">
        <v>44</v>
      </c>
      <c r="G285" s="2">
        <v>80</v>
      </c>
      <c r="H285" s="51">
        <v>10</v>
      </c>
      <c r="I285" s="51">
        <v>30</v>
      </c>
      <c r="J285">
        <f t="shared" si="35"/>
        <v>12.5</v>
      </c>
      <c r="K285" s="47">
        <v>2</v>
      </c>
      <c r="L285" s="14">
        <f t="shared" si="36"/>
        <v>981.74770424681037</v>
      </c>
      <c r="M285" s="16">
        <f t="shared" si="40"/>
        <v>9.8174770424681035E-2</v>
      </c>
      <c r="N285">
        <v>785.39816339744834</v>
      </c>
      <c r="O285">
        <f t="shared" si="41"/>
        <v>7.8539816339744828E-2</v>
      </c>
      <c r="P285" s="16">
        <f t="shared" si="42"/>
        <v>1.9634954084936207E-2</v>
      </c>
      <c r="Q285" s="48">
        <v>5.78</v>
      </c>
      <c r="R285">
        <f t="shared" si="37"/>
        <v>0.45396013844372513</v>
      </c>
      <c r="S285" s="48">
        <v>9.0679999999999996</v>
      </c>
      <c r="T285">
        <f t="shared" si="38"/>
        <v>0.17804976364220151</v>
      </c>
      <c r="U285">
        <f t="shared" si="39"/>
        <v>0.27591037480152358</v>
      </c>
    </row>
    <row r="286" spans="1:21" x14ac:dyDescent="0.3">
      <c r="A286" t="s">
        <v>166</v>
      </c>
      <c r="B286" t="s">
        <v>66</v>
      </c>
      <c r="C286" s="1">
        <v>39420</v>
      </c>
      <c r="D286">
        <v>35</v>
      </c>
      <c r="E286" t="s">
        <v>67</v>
      </c>
      <c r="F286" s="57" t="s">
        <v>44</v>
      </c>
      <c r="G286" s="2">
        <v>50</v>
      </c>
      <c r="H286" s="51">
        <v>15</v>
      </c>
      <c r="I286" s="51">
        <v>15</v>
      </c>
      <c r="J286">
        <f t="shared" si="35"/>
        <v>11.25</v>
      </c>
      <c r="K286" s="47">
        <v>2</v>
      </c>
      <c r="L286" s="14">
        <f t="shared" si="36"/>
        <v>795.21564043991634</v>
      </c>
      <c r="M286" s="16">
        <f t="shared" si="40"/>
        <v>7.9521564043991633E-2</v>
      </c>
      <c r="N286">
        <v>397.60782021995817</v>
      </c>
      <c r="O286">
        <f t="shared" si="41"/>
        <v>3.9760782021995816E-2</v>
      </c>
      <c r="P286" s="16">
        <f t="shared" si="42"/>
        <v>3.9760782021995816E-2</v>
      </c>
      <c r="Q286" s="48">
        <v>5.78</v>
      </c>
      <c r="R286">
        <f t="shared" si="37"/>
        <v>0.22981732008713582</v>
      </c>
      <c r="S286" s="48">
        <v>9.0679999999999996</v>
      </c>
      <c r="T286">
        <f t="shared" si="38"/>
        <v>0.36055077137545805</v>
      </c>
      <c r="U286">
        <f t="shared" si="39"/>
        <v>-0.13073345128832223</v>
      </c>
    </row>
    <row r="287" spans="1:21" x14ac:dyDescent="0.3">
      <c r="A287" t="s">
        <v>166</v>
      </c>
      <c r="B287" t="s">
        <v>66</v>
      </c>
      <c r="C287" s="1">
        <v>39420</v>
      </c>
      <c r="D287">
        <v>35</v>
      </c>
      <c r="E287" t="s">
        <v>67</v>
      </c>
      <c r="F287" s="57" t="s">
        <v>44</v>
      </c>
      <c r="G287" s="2">
        <v>90</v>
      </c>
      <c r="H287" s="51">
        <v>20</v>
      </c>
      <c r="I287" s="51">
        <v>15</v>
      </c>
      <c r="J287">
        <f t="shared" si="35"/>
        <v>13.75</v>
      </c>
      <c r="K287" s="47">
        <v>2</v>
      </c>
      <c r="L287" s="14">
        <f t="shared" si="36"/>
        <v>1187.9147221386406</v>
      </c>
      <c r="M287" s="16">
        <f t="shared" si="40"/>
        <v>0.11879147221386406</v>
      </c>
      <c r="N287">
        <v>1069.1232499247767</v>
      </c>
      <c r="O287">
        <f t="shared" si="41"/>
        <v>0.10691232499247767</v>
      </c>
      <c r="P287" s="16">
        <f t="shared" si="42"/>
        <v>1.1879147221386388E-2</v>
      </c>
      <c r="Q287" s="48">
        <v>5.78</v>
      </c>
      <c r="R287">
        <f t="shared" si="37"/>
        <v>0.61795323845652095</v>
      </c>
      <c r="S287" s="48">
        <v>9.0679999999999996</v>
      </c>
      <c r="T287">
        <f t="shared" si="38"/>
        <v>0.10772010700353177</v>
      </c>
      <c r="U287">
        <f t="shared" si="39"/>
        <v>0.51023313145298921</v>
      </c>
    </row>
    <row r="288" spans="1:21" x14ac:dyDescent="0.3">
      <c r="A288" t="s">
        <v>166</v>
      </c>
      <c r="B288" t="s">
        <v>66</v>
      </c>
      <c r="C288" s="1">
        <v>39420</v>
      </c>
      <c r="D288">
        <v>35</v>
      </c>
      <c r="E288" t="s">
        <v>67</v>
      </c>
      <c r="F288" s="57" t="s">
        <v>46</v>
      </c>
      <c r="G288" s="2">
        <v>80</v>
      </c>
      <c r="H288" s="51">
        <v>10</v>
      </c>
      <c r="I288" s="51">
        <v>10</v>
      </c>
      <c r="J288">
        <f t="shared" si="35"/>
        <v>7.5</v>
      </c>
      <c r="K288" s="47">
        <v>3</v>
      </c>
      <c r="L288" s="14">
        <f t="shared" si="36"/>
        <v>530.14376029327764</v>
      </c>
      <c r="M288" s="16">
        <f t="shared" si="40"/>
        <v>5.3014376029327764E-2</v>
      </c>
      <c r="N288">
        <v>424.11500823462211</v>
      </c>
      <c r="O288">
        <f t="shared" si="41"/>
        <v>4.2411500823462213E-2</v>
      </c>
      <c r="P288" s="16">
        <f t="shared" si="42"/>
        <v>1.0602875205865551E-2</v>
      </c>
      <c r="Q288" s="48">
        <v>1.86</v>
      </c>
      <c r="R288">
        <f t="shared" si="37"/>
        <v>7.8885391531639718E-2</v>
      </c>
      <c r="S288" s="48">
        <v>12.651</v>
      </c>
      <c r="T288">
        <f t="shared" si="38"/>
        <v>0.1341369742294051</v>
      </c>
      <c r="U288">
        <f t="shared" si="39"/>
        <v>-5.5251582697765381E-2</v>
      </c>
    </row>
    <row r="289" spans="1:21" x14ac:dyDescent="0.3">
      <c r="A289" t="s">
        <v>166</v>
      </c>
      <c r="B289" t="s">
        <v>66</v>
      </c>
      <c r="C289" s="1">
        <v>39420</v>
      </c>
      <c r="D289">
        <v>35</v>
      </c>
      <c r="E289" t="s">
        <v>67</v>
      </c>
      <c r="F289" s="57" t="s">
        <v>46</v>
      </c>
      <c r="G289" s="2">
        <v>100</v>
      </c>
      <c r="H289" s="51">
        <v>10</v>
      </c>
      <c r="I289" s="51">
        <v>10</v>
      </c>
      <c r="J289">
        <f t="shared" si="35"/>
        <v>7.5</v>
      </c>
      <c r="K289" s="47">
        <v>3</v>
      </c>
      <c r="L289" s="14">
        <f t="shared" si="36"/>
        <v>530.14376029327764</v>
      </c>
      <c r="M289" s="16">
        <f t="shared" si="40"/>
        <v>5.3014376029327764E-2</v>
      </c>
      <c r="N289">
        <v>530.14376029327764</v>
      </c>
      <c r="O289">
        <f t="shared" si="41"/>
        <v>5.3014376029327764E-2</v>
      </c>
      <c r="P289" s="16">
        <f t="shared" si="42"/>
        <v>0</v>
      </c>
      <c r="Q289" s="48">
        <v>1.86</v>
      </c>
      <c r="R289">
        <f t="shared" si="37"/>
        <v>9.8606739414549643E-2</v>
      </c>
      <c r="S289" s="48">
        <v>12.651</v>
      </c>
      <c r="T289">
        <f t="shared" si="38"/>
        <v>0</v>
      </c>
      <c r="U289">
        <f t="shared" si="39"/>
        <v>9.8606739414549643E-2</v>
      </c>
    </row>
    <row r="290" spans="1:21" x14ac:dyDescent="0.3">
      <c r="A290" t="s">
        <v>166</v>
      </c>
      <c r="B290" t="s">
        <v>66</v>
      </c>
      <c r="C290" s="1">
        <v>39420</v>
      </c>
      <c r="D290">
        <v>35</v>
      </c>
      <c r="E290" t="s">
        <v>67</v>
      </c>
      <c r="F290" s="57" t="s">
        <v>46</v>
      </c>
      <c r="G290" s="2">
        <v>10</v>
      </c>
      <c r="H290" s="51">
        <v>15</v>
      </c>
      <c r="I290" s="51">
        <v>110</v>
      </c>
      <c r="J290">
        <f t="shared" si="35"/>
        <v>35</v>
      </c>
      <c r="K290" s="47">
        <v>3</v>
      </c>
      <c r="L290" s="14">
        <f t="shared" si="36"/>
        <v>11545.353001942489</v>
      </c>
      <c r="M290" s="16">
        <f t="shared" si="40"/>
        <v>1.1545353001942489</v>
      </c>
      <c r="N290">
        <v>1154.535300194249</v>
      </c>
      <c r="O290">
        <f t="shared" si="41"/>
        <v>0.11545353001942489</v>
      </c>
      <c r="P290" s="16">
        <f t="shared" si="42"/>
        <v>1.0390817701748241</v>
      </c>
      <c r="Q290" s="48">
        <v>1.86</v>
      </c>
      <c r="R290">
        <f t="shared" si="37"/>
        <v>0.2147435658361303</v>
      </c>
      <c r="S290" s="48">
        <v>12.651</v>
      </c>
      <c r="T290">
        <f t="shared" si="38"/>
        <v>13.145423474481699</v>
      </c>
      <c r="U290">
        <f t="shared" si="39"/>
        <v>-12.930679908645569</v>
      </c>
    </row>
    <row r="291" spans="1:21" x14ac:dyDescent="0.3">
      <c r="A291" t="s">
        <v>166</v>
      </c>
      <c r="B291" t="s">
        <v>66</v>
      </c>
      <c r="C291" s="1">
        <v>39420</v>
      </c>
      <c r="D291">
        <v>35</v>
      </c>
      <c r="E291" t="s">
        <v>67</v>
      </c>
      <c r="F291" s="57" t="s">
        <v>46</v>
      </c>
      <c r="G291" s="2">
        <v>90</v>
      </c>
      <c r="H291" s="51">
        <v>20</v>
      </c>
      <c r="I291" s="51">
        <v>25</v>
      </c>
      <c r="J291">
        <f t="shared" si="35"/>
        <v>16.25</v>
      </c>
      <c r="K291" s="47">
        <v>3</v>
      </c>
      <c r="L291" s="14">
        <f t="shared" si="36"/>
        <v>2488.7304302656644</v>
      </c>
      <c r="M291" s="16">
        <f t="shared" si="40"/>
        <v>0.24887304302656643</v>
      </c>
      <c r="N291">
        <v>2239.857387239098</v>
      </c>
      <c r="O291">
        <f t="shared" si="41"/>
        <v>0.22398573872390981</v>
      </c>
      <c r="P291" s="16">
        <f t="shared" si="42"/>
        <v>2.4887304302656621E-2</v>
      </c>
      <c r="Q291" s="48">
        <v>1.86</v>
      </c>
      <c r="R291">
        <f t="shared" si="37"/>
        <v>0.41661347402647225</v>
      </c>
      <c r="S291" s="48">
        <v>12.651</v>
      </c>
      <c r="T291">
        <f t="shared" si="38"/>
        <v>0.31484928673290891</v>
      </c>
      <c r="U291">
        <f t="shared" si="39"/>
        <v>0.10176418729356335</v>
      </c>
    </row>
    <row r="292" spans="1:21" x14ac:dyDescent="0.3">
      <c r="A292" t="s">
        <v>166</v>
      </c>
      <c r="B292" t="s">
        <v>66</v>
      </c>
      <c r="C292" s="1">
        <v>39420</v>
      </c>
      <c r="D292">
        <v>35</v>
      </c>
      <c r="E292" t="s">
        <v>67</v>
      </c>
      <c r="F292" s="54" t="s">
        <v>53</v>
      </c>
      <c r="G292" s="2">
        <v>90</v>
      </c>
      <c r="H292" s="51">
        <v>5</v>
      </c>
      <c r="I292" s="51">
        <v>10</v>
      </c>
      <c r="J292">
        <f t="shared" si="35"/>
        <v>5</v>
      </c>
      <c r="K292" s="47">
        <v>2</v>
      </c>
      <c r="L292" s="14">
        <f t="shared" si="36"/>
        <v>157.07963267948966</v>
      </c>
      <c r="M292" s="16">
        <f t="shared" si="40"/>
        <v>1.5707963267948967E-2</v>
      </c>
      <c r="N292">
        <v>141.37166941154069</v>
      </c>
      <c r="O292">
        <f t="shared" si="41"/>
        <v>1.4137166941154069E-2</v>
      </c>
      <c r="P292" s="16">
        <f t="shared" si="42"/>
        <v>1.5707963267948977E-3</v>
      </c>
      <c r="Q292" s="48">
        <v>6.51</v>
      </c>
      <c r="R292">
        <f t="shared" si="37"/>
        <v>9.2032956786912992E-2</v>
      </c>
      <c r="S292" s="48">
        <v>8.2509999999999994</v>
      </c>
      <c r="T292">
        <f t="shared" si="38"/>
        <v>1.29606404923847E-2</v>
      </c>
      <c r="U292">
        <f t="shared" si="39"/>
        <v>7.9072316294528294E-2</v>
      </c>
    </row>
    <row r="293" spans="1:21" x14ac:dyDescent="0.3">
      <c r="A293" t="s">
        <v>166</v>
      </c>
      <c r="B293" t="s">
        <v>66</v>
      </c>
      <c r="C293" s="1">
        <v>39420</v>
      </c>
      <c r="D293">
        <v>35</v>
      </c>
      <c r="E293" t="s">
        <v>67</v>
      </c>
      <c r="F293" s="54" t="s">
        <v>53</v>
      </c>
      <c r="G293" s="2">
        <v>90</v>
      </c>
      <c r="H293" s="51">
        <v>10</v>
      </c>
      <c r="I293" s="51">
        <v>10</v>
      </c>
      <c r="J293">
        <f t="shared" si="35"/>
        <v>7.5</v>
      </c>
      <c r="K293" s="47">
        <v>2</v>
      </c>
      <c r="L293" s="14">
        <f t="shared" si="36"/>
        <v>353.42917352885172</v>
      </c>
      <c r="M293" s="16">
        <f t="shared" si="40"/>
        <v>3.5342917352885174E-2</v>
      </c>
      <c r="N293">
        <v>318.08625617596658</v>
      </c>
      <c r="O293">
        <f t="shared" si="41"/>
        <v>3.1808625617596661E-2</v>
      </c>
      <c r="P293" s="16">
        <f t="shared" si="42"/>
        <v>3.5342917352885125E-3</v>
      </c>
      <c r="Q293" s="48">
        <v>6.51</v>
      </c>
      <c r="R293">
        <f t="shared" si="37"/>
        <v>0.20707415277055427</v>
      </c>
      <c r="S293" s="48">
        <v>8.2509999999999994</v>
      </c>
      <c r="T293">
        <f t="shared" si="38"/>
        <v>2.9161441107865515E-2</v>
      </c>
      <c r="U293">
        <f t="shared" si="39"/>
        <v>0.17791271166268877</v>
      </c>
    </row>
    <row r="294" spans="1:21" x14ac:dyDescent="0.3">
      <c r="A294" t="s">
        <v>166</v>
      </c>
      <c r="B294" t="s">
        <v>66</v>
      </c>
      <c r="C294" s="1">
        <v>39420</v>
      </c>
      <c r="D294">
        <v>35</v>
      </c>
      <c r="E294" t="s">
        <v>67</v>
      </c>
      <c r="F294" s="54" t="s">
        <v>53</v>
      </c>
      <c r="G294" s="2">
        <v>100</v>
      </c>
      <c r="H294" s="51">
        <v>10</v>
      </c>
      <c r="I294" s="51">
        <v>15</v>
      </c>
      <c r="J294">
        <f t="shared" si="35"/>
        <v>8.75</v>
      </c>
      <c r="K294" s="47">
        <v>2</v>
      </c>
      <c r="L294" s="14">
        <f t="shared" si="36"/>
        <v>481.05637508093707</v>
      </c>
      <c r="M294" s="16">
        <f t="shared" si="40"/>
        <v>4.8105637508093706E-2</v>
      </c>
      <c r="N294">
        <v>481.05637508093707</v>
      </c>
      <c r="O294">
        <f t="shared" si="41"/>
        <v>4.8105637508093706E-2</v>
      </c>
      <c r="P294" s="16">
        <f t="shared" si="42"/>
        <v>0</v>
      </c>
      <c r="Q294" s="48">
        <v>6.51</v>
      </c>
      <c r="R294">
        <f t="shared" si="37"/>
        <v>0.31316770017769002</v>
      </c>
      <c r="S294" s="48">
        <v>8.2509999999999994</v>
      </c>
      <c r="T294">
        <f t="shared" si="38"/>
        <v>0</v>
      </c>
      <c r="U294">
        <f t="shared" si="39"/>
        <v>0.31316770017769002</v>
      </c>
    </row>
    <row r="295" spans="1:21" x14ac:dyDescent="0.3">
      <c r="A295" t="s">
        <v>166</v>
      </c>
      <c r="B295" t="s">
        <v>66</v>
      </c>
      <c r="C295" s="1">
        <v>39420</v>
      </c>
      <c r="D295">
        <v>35</v>
      </c>
      <c r="E295" t="s">
        <v>67</v>
      </c>
      <c r="F295" s="54" t="s">
        <v>53</v>
      </c>
      <c r="G295" s="2">
        <v>100</v>
      </c>
      <c r="H295" s="51">
        <v>15</v>
      </c>
      <c r="I295" s="51">
        <v>20</v>
      </c>
      <c r="J295">
        <f t="shared" si="35"/>
        <v>12.5</v>
      </c>
      <c r="K295" s="47">
        <v>2</v>
      </c>
      <c r="L295" s="14">
        <f t="shared" si="36"/>
        <v>981.74770424681037</v>
      </c>
      <c r="M295" s="16">
        <f t="shared" si="40"/>
        <v>9.8174770424681035E-2</v>
      </c>
      <c r="N295">
        <v>981.74770424681037</v>
      </c>
      <c r="O295">
        <f t="shared" si="41"/>
        <v>9.8174770424681035E-2</v>
      </c>
      <c r="P295" s="16">
        <f t="shared" si="42"/>
        <v>0</v>
      </c>
      <c r="Q295" s="48">
        <v>6.51</v>
      </c>
      <c r="R295">
        <f t="shared" si="37"/>
        <v>0.63911775546467353</v>
      </c>
      <c r="S295" s="48">
        <v>8.2509999999999994</v>
      </c>
      <c r="T295">
        <f t="shared" si="38"/>
        <v>0</v>
      </c>
      <c r="U295">
        <f t="shared" si="39"/>
        <v>0.63911775546467353</v>
      </c>
    </row>
    <row r="296" spans="1:21" x14ac:dyDescent="0.3">
      <c r="A296" t="s">
        <v>166</v>
      </c>
      <c r="B296" t="s">
        <v>66</v>
      </c>
      <c r="C296" s="1">
        <v>39420</v>
      </c>
      <c r="D296">
        <v>35</v>
      </c>
      <c r="E296" t="s">
        <v>67</v>
      </c>
      <c r="F296" s="54" t="s">
        <v>53</v>
      </c>
      <c r="G296" s="2">
        <v>70</v>
      </c>
      <c r="H296" s="51">
        <v>15</v>
      </c>
      <c r="I296" s="51">
        <v>30</v>
      </c>
      <c r="J296">
        <f t="shared" si="35"/>
        <v>15</v>
      </c>
      <c r="K296" s="47">
        <v>2</v>
      </c>
      <c r="L296" s="14">
        <f t="shared" si="36"/>
        <v>1413.7166941154069</v>
      </c>
      <c r="M296" s="16">
        <f t="shared" si="40"/>
        <v>0.1413716694115407</v>
      </c>
      <c r="N296">
        <v>989.60168588078477</v>
      </c>
      <c r="O296">
        <f t="shared" si="41"/>
        <v>9.8960168588078476E-2</v>
      </c>
      <c r="P296" s="16">
        <f t="shared" si="42"/>
        <v>4.241150082346222E-2</v>
      </c>
      <c r="Q296" s="48">
        <v>6.51</v>
      </c>
      <c r="R296">
        <f t="shared" si="37"/>
        <v>0.6442306975083909</v>
      </c>
      <c r="S296" s="48">
        <v>8.2509999999999994</v>
      </c>
      <c r="T296">
        <f t="shared" si="38"/>
        <v>0.34993729329438678</v>
      </c>
      <c r="U296">
        <f t="shared" si="39"/>
        <v>0.29429340421400413</v>
      </c>
    </row>
    <row r="297" spans="1:21" x14ac:dyDescent="0.3">
      <c r="A297" t="s">
        <v>166</v>
      </c>
      <c r="B297" t="s">
        <v>68</v>
      </c>
      <c r="C297" s="1">
        <v>39419</v>
      </c>
      <c r="D297">
        <v>26</v>
      </c>
      <c r="E297" t="s">
        <v>10</v>
      </c>
      <c r="F297" s="57" t="s">
        <v>41</v>
      </c>
      <c r="G297" s="2">
        <v>20</v>
      </c>
      <c r="H297" s="51">
        <v>9</v>
      </c>
      <c r="I297" s="51">
        <v>23</v>
      </c>
      <c r="J297">
        <f t="shared" si="35"/>
        <v>10.25</v>
      </c>
      <c r="K297" s="47">
        <v>3</v>
      </c>
      <c r="L297" s="14">
        <f t="shared" si="36"/>
        <v>990.19073450333292</v>
      </c>
      <c r="M297" s="16">
        <f t="shared" si="40"/>
        <v>9.9019073450333298E-2</v>
      </c>
      <c r="N297">
        <v>198.03814690066659</v>
      </c>
      <c r="O297">
        <f t="shared" si="41"/>
        <v>1.980381469006666E-2</v>
      </c>
      <c r="P297" s="16">
        <f t="shared" si="42"/>
        <v>7.9215258760266638E-2</v>
      </c>
      <c r="Q297">
        <v>10.71</v>
      </c>
      <c r="R297">
        <f t="shared" si="37"/>
        <v>0.21209885533061393</v>
      </c>
      <c r="S297">
        <v>8.1999999999999993</v>
      </c>
      <c r="T297">
        <f t="shared" si="38"/>
        <v>0.64956512183418635</v>
      </c>
      <c r="U297">
        <f t="shared" si="39"/>
        <v>-0.43746626650357245</v>
      </c>
    </row>
    <row r="298" spans="1:21" x14ac:dyDescent="0.3">
      <c r="A298" t="s">
        <v>166</v>
      </c>
      <c r="B298" t="s">
        <v>68</v>
      </c>
      <c r="C298" s="1">
        <v>39419</v>
      </c>
      <c r="D298">
        <v>26</v>
      </c>
      <c r="E298" t="s">
        <v>10</v>
      </c>
      <c r="F298" s="57" t="s">
        <v>41</v>
      </c>
      <c r="G298" s="2">
        <v>20</v>
      </c>
      <c r="H298" s="51">
        <v>10</v>
      </c>
      <c r="I298" s="51">
        <v>16</v>
      </c>
      <c r="J298">
        <f t="shared" si="35"/>
        <v>9</v>
      </c>
      <c r="K298" s="47">
        <v>3</v>
      </c>
      <c r="L298" s="14">
        <f t="shared" si="36"/>
        <v>763.40701482231975</v>
      </c>
      <c r="M298" s="16">
        <f t="shared" si="40"/>
        <v>7.6340701482231973E-2</v>
      </c>
      <c r="N298">
        <v>152.68140296446396</v>
      </c>
      <c r="O298">
        <f t="shared" si="41"/>
        <v>1.5268140296446396E-2</v>
      </c>
      <c r="P298" s="16">
        <f t="shared" si="42"/>
        <v>6.1072561185785579E-2</v>
      </c>
      <c r="Q298">
        <v>10.71</v>
      </c>
      <c r="R298">
        <f t="shared" si="37"/>
        <v>0.16352178257494093</v>
      </c>
      <c r="S298">
        <v>8.1999999999999993</v>
      </c>
      <c r="T298">
        <f t="shared" si="38"/>
        <v>0.50079500172344171</v>
      </c>
      <c r="U298">
        <f t="shared" si="39"/>
        <v>-0.33727321914850078</v>
      </c>
    </row>
    <row r="299" spans="1:21" x14ac:dyDescent="0.3">
      <c r="A299" t="s">
        <v>166</v>
      </c>
      <c r="B299" t="s">
        <v>68</v>
      </c>
      <c r="C299" s="1">
        <v>39419</v>
      </c>
      <c r="D299">
        <v>26</v>
      </c>
      <c r="E299" t="s">
        <v>10</v>
      </c>
      <c r="F299" s="57" t="s">
        <v>41</v>
      </c>
      <c r="G299" s="2">
        <v>10</v>
      </c>
      <c r="H299" s="51">
        <v>12</v>
      </c>
      <c r="I299" s="51">
        <v>17</v>
      </c>
      <c r="J299">
        <f t="shared" si="35"/>
        <v>10.25</v>
      </c>
      <c r="K299" s="47">
        <v>3</v>
      </c>
      <c r="L299" s="14">
        <f t="shared" si="36"/>
        <v>990.19073450333292</v>
      </c>
      <c r="M299" s="16">
        <f t="shared" si="40"/>
        <v>9.9019073450333298E-2</v>
      </c>
      <c r="N299">
        <v>99.019073450333295</v>
      </c>
      <c r="O299">
        <f t="shared" si="41"/>
        <v>9.9019073450333298E-3</v>
      </c>
      <c r="P299" s="16">
        <f t="shared" si="42"/>
        <v>8.9117166105299961E-2</v>
      </c>
      <c r="Q299">
        <v>10.71</v>
      </c>
      <c r="R299">
        <f t="shared" si="37"/>
        <v>0.10604942766530696</v>
      </c>
      <c r="S299">
        <v>8.1999999999999993</v>
      </c>
      <c r="T299">
        <f t="shared" si="38"/>
        <v>0.73076076206345963</v>
      </c>
      <c r="U299">
        <f t="shared" si="39"/>
        <v>-0.62471133439815263</v>
      </c>
    </row>
    <row r="300" spans="1:21" x14ac:dyDescent="0.3">
      <c r="A300" t="s">
        <v>166</v>
      </c>
      <c r="B300" t="s">
        <v>68</v>
      </c>
      <c r="C300" s="1">
        <v>39419</v>
      </c>
      <c r="D300">
        <v>26</v>
      </c>
      <c r="E300" t="s">
        <v>10</v>
      </c>
      <c r="F300" s="57" t="s">
        <v>41</v>
      </c>
      <c r="G300" s="2">
        <v>70</v>
      </c>
      <c r="H300" s="51">
        <v>13</v>
      </c>
      <c r="I300" s="51">
        <v>22</v>
      </c>
      <c r="J300">
        <f t="shared" si="35"/>
        <v>12</v>
      </c>
      <c r="K300" s="47">
        <v>3</v>
      </c>
      <c r="L300" s="14">
        <f t="shared" si="36"/>
        <v>1357.1680263507906</v>
      </c>
      <c r="M300" s="16">
        <f t="shared" si="40"/>
        <v>0.13571680263507907</v>
      </c>
      <c r="N300">
        <v>950.01761844555335</v>
      </c>
      <c r="O300">
        <f t="shared" si="41"/>
        <v>9.5001761844555332E-2</v>
      </c>
      <c r="P300" s="16">
        <f t="shared" si="42"/>
        <v>4.0715040790523738E-2</v>
      </c>
      <c r="Q300">
        <v>10.71</v>
      </c>
      <c r="R300">
        <f t="shared" si="37"/>
        <v>1.0174688693551877</v>
      </c>
      <c r="S300">
        <v>8.1999999999999993</v>
      </c>
      <c r="T300">
        <f t="shared" si="38"/>
        <v>0.3338633344822946</v>
      </c>
      <c r="U300">
        <f t="shared" si="39"/>
        <v>0.68360553487289311</v>
      </c>
    </row>
    <row r="301" spans="1:21" x14ac:dyDescent="0.3">
      <c r="A301" t="s">
        <v>166</v>
      </c>
      <c r="B301" t="s">
        <v>68</v>
      </c>
      <c r="C301" s="1">
        <v>39419</v>
      </c>
      <c r="D301">
        <v>26</v>
      </c>
      <c r="E301" t="s">
        <v>10</v>
      </c>
      <c r="F301" s="57" t="s">
        <v>41</v>
      </c>
      <c r="G301" s="2">
        <v>10</v>
      </c>
      <c r="H301" s="51">
        <v>15</v>
      </c>
      <c r="I301" s="51">
        <v>45</v>
      </c>
      <c r="J301">
        <f t="shared" si="35"/>
        <v>18.75</v>
      </c>
      <c r="K301" s="47">
        <v>3</v>
      </c>
      <c r="L301" s="14">
        <f t="shared" si="36"/>
        <v>3313.3985018329849</v>
      </c>
      <c r="M301" s="16">
        <f t="shared" si="40"/>
        <v>0.33133985018329848</v>
      </c>
      <c r="N301">
        <v>331.33985018329849</v>
      </c>
      <c r="O301">
        <f t="shared" si="41"/>
        <v>3.3133985018329849E-2</v>
      </c>
      <c r="P301" s="16">
        <f t="shared" si="42"/>
        <v>0.29820586516496861</v>
      </c>
      <c r="Q301">
        <v>10.71</v>
      </c>
      <c r="R301">
        <f t="shared" si="37"/>
        <v>0.35486497954631269</v>
      </c>
      <c r="S301">
        <v>8.1999999999999993</v>
      </c>
      <c r="T301">
        <f t="shared" si="38"/>
        <v>2.4452880943527422</v>
      </c>
      <c r="U301">
        <f t="shared" si="39"/>
        <v>-2.0904231148064296</v>
      </c>
    </row>
    <row r="302" spans="1:21" x14ac:dyDescent="0.3">
      <c r="A302" t="s">
        <v>166</v>
      </c>
      <c r="B302" t="s">
        <v>68</v>
      </c>
      <c r="C302" s="1">
        <v>39419</v>
      </c>
      <c r="D302">
        <v>26</v>
      </c>
      <c r="E302" t="s">
        <v>10</v>
      </c>
      <c r="F302" s="57" t="s">
        <v>41</v>
      </c>
      <c r="G302" s="2">
        <v>0</v>
      </c>
      <c r="H302" s="51">
        <v>15</v>
      </c>
      <c r="I302" s="51">
        <v>12</v>
      </c>
      <c r="J302">
        <f t="shared" si="35"/>
        <v>10.5</v>
      </c>
      <c r="K302" s="47">
        <v>3</v>
      </c>
      <c r="L302" s="14">
        <f t="shared" si="36"/>
        <v>1039.081770174824</v>
      </c>
      <c r="M302" s="16">
        <f t="shared" si="40"/>
        <v>0.10390817701748239</v>
      </c>
      <c r="N302">
        <v>0</v>
      </c>
      <c r="O302">
        <f t="shared" si="41"/>
        <v>0</v>
      </c>
      <c r="P302" s="16">
        <f t="shared" si="42"/>
        <v>0.10390817701748239</v>
      </c>
      <c r="Q302">
        <v>10.71</v>
      </c>
      <c r="R302">
        <f t="shared" si="37"/>
        <v>0</v>
      </c>
      <c r="S302">
        <v>8.1999999999999993</v>
      </c>
      <c r="T302">
        <f t="shared" si="38"/>
        <v>0.85204705154335558</v>
      </c>
      <c r="U302">
        <f t="shared" si="39"/>
        <v>-0.85204705154335558</v>
      </c>
    </row>
    <row r="303" spans="1:21" x14ac:dyDescent="0.3">
      <c r="A303" t="s">
        <v>166</v>
      </c>
      <c r="B303" t="s">
        <v>68</v>
      </c>
      <c r="C303" s="1">
        <v>39419</v>
      </c>
      <c r="D303">
        <v>26</v>
      </c>
      <c r="E303" t="s">
        <v>10</v>
      </c>
      <c r="F303" s="57" t="s">
        <v>41</v>
      </c>
      <c r="G303" s="2">
        <v>0</v>
      </c>
      <c r="H303" s="51">
        <v>15</v>
      </c>
      <c r="I303" s="51">
        <v>20</v>
      </c>
      <c r="J303">
        <f t="shared" si="35"/>
        <v>12.5</v>
      </c>
      <c r="K303" s="47">
        <v>3</v>
      </c>
      <c r="L303" s="14">
        <f t="shared" si="36"/>
        <v>1472.6215563702156</v>
      </c>
      <c r="M303" s="16">
        <f t="shared" si="40"/>
        <v>0.14726215563702155</v>
      </c>
      <c r="N303">
        <v>0</v>
      </c>
      <c r="O303">
        <f t="shared" si="41"/>
        <v>0</v>
      </c>
      <c r="P303" s="16">
        <f t="shared" si="42"/>
        <v>0.14726215563702155</v>
      </c>
      <c r="Q303">
        <v>10.71</v>
      </c>
      <c r="R303">
        <f t="shared" si="37"/>
        <v>0</v>
      </c>
      <c r="S303">
        <v>8.1999999999999993</v>
      </c>
      <c r="T303">
        <f t="shared" si="38"/>
        <v>1.2075496762235767</v>
      </c>
      <c r="U303">
        <f t="shared" si="39"/>
        <v>-1.2075496762235767</v>
      </c>
    </row>
    <row r="304" spans="1:21" x14ac:dyDescent="0.3">
      <c r="A304" t="s">
        <v>166</v>
      </c>
      <c r="B304" t="s">
        <v>68</v>
      </c>
      <c r="C304" s="1">
        <v>39419</v>
      </c>
      <c r="D304">
        <v>26</v>
      </c>
      <c r="E304" t="s">
        <v>10</v>
      </c>
      <c r="F304" s="57" t="s">
        <v>41</v>
      </c>
      <c r="G304" s="2">
        <v>0</v>
      </c>
      <c r="H304" s="51">
        <v>17</v>
      </c>
      <c r="I304" s="51">
        <v>18</v>
      </c>
      <c r="J304">
        <f t="shared" si="35"/>
        <v>13</v>
      </c>
      <c r="K304" s="47">
        <v>3</v>
      </c>
      <c r="L304" s="14">
        <f t="shared" si="36"/>
        <v>1592.787475370025</v>
      </c>
      <c r="M304" s="16">
        <f t="shared" si="40"/>
        <v>0.1592787475370025</v>
      </c>
      <c r="N304">
        <v>0</v>
      </c>
      <c r="O304">
        <f t="shared" si="41"/>
        <v>0</v>
      </c>
      <c r="P304" s="16">
        <f t="shared" si="42"/>
        <v>0.1592787475370025</v>
      </c>
      <c r="Q304">
        <v>10.71</v>
      </c>
      <c r="R304">
        <f t="shared" si="37"/>
        <v>0</v>
      </c>
      <c r="S304">
        <v>8.1999999999999993</v>
      </c>
      <c r="T304">
        <f t="shared" si="38"/>
        <v>1.3060857298034203</v>
      </c>
      <c r="U304">
        <f t="shared" si="39"/>
        <v>-1.3060857298034203</v>
      </c>
    </row>
    <row r="305" spans="1:21" x14ac:dyDescent="0.3">
      <c r="A305" t="s">
        <v>166</v>
      </c>
      <c r="B305" t="s">
        <v>68</v>
      </c>
      <c r="C305" s="1">
        <v>39419</v>
      </c>
      <c r="D305">
        <v>26</v>
      </c>
      <c r="E305" t="s">
        <v>10</v>
      </c>
      <c r="F305" s="57" t="s">
        <v>41</v>
      </c>
      <c r="G305" s="2">
        <v>70</v>
      </c>
      <c r="H305" s="51">
        <v>18</v>
      </c>
      <c r="I305" s="51">
        <v>15</v>
      </c>
      <c r="J305">
        <f t="shared" si="35"/>
        <v>12.75</v>
      </c>
      <c r="K305" s="47">
        <v>3</v>
      </c>
      <c r="L305" s="14">
        <f t="shared" si="36"/>
        <v>1532.1154672475723</v>
      </c>
      <c r="M305" s="16">
        <f t="shared" si="40"/>
        <v>0.15321154672475723</v>
      </c>
      <c r="N305">
        <v>1072.4808270733006</v>
      </c>
      <c r="O305">
        <f t="shared" si="41"/>
        <v>0.10724808270733006</v>
      </c>
      <c r="P305" s="16">
        <f t="shared" si="42"/>
        <v>4.5963464017427166E-2</v>
      </c>
      <c r="Q305">
        <v>10.71</v>
      </c>
      <c r="R305">
        <f t="shared" si="37"/>
        <v>1.1486269657955051</v>
      </c>
      <c r="S305">
        <v>8.1999999999999993</v>
      </c>
      <c r="T305">
        <f t="shared" si="38"/>
        <v>0.37690040494290272</v>
      </c>
      <c r="U305">
        <f t="shared" si="39"/>
        <v>0.77172656085260227</v>
      </c>
    </row>
    <row r="306" spans="1:21" x14ac:dyDescent="0.3">
      <c r="A306" t="s">
        <v>166</v>
      </c>
      <c r="B306" t="s">
        <v>68</v>
      </c>
      <c r="C306" s="1">
        <v>39419</v>
      </c>
      <c r="D306">
        <v>26</v>
      </c>
      <c r="E306" t="s">
        <v>10</v>
      </c>
      <c r="F306" s="57" t="s">
        <v>41</v>
      </c>
      <c r="G306" s="2">
        <v>0</v>
      </c>
      <c r="H306" s="51">
        <v>18</v>
      </c>
      <c r="I306" s="51">
        <v>15</v>
      </c>
      <c r="J306">
        <f t="shared" si="35"/>
        <v>12.75</v>
      </c>
      <c r="K306" s="47">
        <v>3</v>
      </c>
      <c r="L306" s="14">
        <f t="shared" si="36"/>
        <v>1532.1154672475723</v>
      </c>
      <c r="M306" s="16">
        <f t="shared" si="40"/>
        <v>0.15321154672475723</v>
      </c>
      <c r="N306">
        <v>0</v>
      </c>
      <c r="O306">
        <f t="shared" si="41"/>
        <v>0</v>
      </c>
      <c r="P306" s="16">
        <f t="shared" si="42"/>
        <v>0.15321154672475723</v>
      </c>
      <c r="Q306">
        <v>10.71</v>
      </c>
      <c r="R306">
        <f t="shared" si="37"/>
        <v>0</v>
      </c>
      <c r="S306">
        <v>8.1999999999999993</v>
      </c>
      <c r="T306">
        <f t="shared" si="38"/>
        <v>1.2563346831430091</v>
      </c>
      <c r="U306">
        <f t="shared" si="39"/>
        <v>-1.2563346831430091</v>
      </c>
    </row>
    <row r="307" spans="1:21" x14ac:dyDescent="0.3">
      <c r="A307" t="s">
        <v>166</v>
      </c>
      <c r="B307" t="s">
        <v>68</v>
      </c>
      <c r="C307" s="1">
        <v>39419</v>
      </c>
      <c r="D307">
        <v>26</v>
      </c>
      <c r="E307" t="s">
        <v>10</v>
      </c>
      <c r="F307" s="57" t="s">
        <v>41</v>
      </c>
      <c r="G307" s="2">
        <v>0</v>
      </c>
      <c r="H307" s="51">
        <v>20</v>
      </c>
      <c r="I307" s="51">
        <v>45</v>
      </c>
      <c r="J307">
        <f t="shared" si="35"/>
        <v>21.25</v>
      </c>
      <c r="K307" s="47">
        <v>3</v>
      </c>
      <c r="L307" s="14">
        <f t="shared" si="36"/>
        <v>4255.8762979099229</v>
      </c>
      <c r="M307" s="16">
        <f t="shared" si="40"/>
        <v>0.42558762979099229</v>
      </c>
      <c r="N307">
        <v>0</v>
      </c>
      <c r="O307">
        <f t="shared" si="41"/>
        <v>0</v>
      </c>
      <c r="P307" s="16">
        <f t="shared" si="42"/>
        <v>0.42558762979099229</v>
      </c>
      <c r="Q307">
        <v>10.71</v>
      </c>
      <c r="R307">
        <f t="shared" si="37"/>
        <v>0</v>
      </c>
      <c r="S307">
        <v>8.1999999999999993</v>
      </c>
      <c r="T307">
        <f t="shared" si="38"/>
        <v>3.4898185642861366</v>
      </c>
      <c r="U307">
        <f t="shared" si="39"/>
        <v>-3.4898185642861366</v>
      </c>
    </row>
    <row r="308" spans="1:21" x14ac:dyDescent="0.3">
      <c r="A308" t="s">
        <v>166</v>
      </c>
      <c r="B308" t="s">
        <v>68</v>
      </c>
      <c r="C308" s="1">
        <v>39419</v>
      </c>
      <c r="D308">
        <v>26</v>
      </c>
      <c r="E308" t="s">
        <v>10</v>
      </c>
      <c r="F308" s="57" t="s">
        <v>41</v>
      </c>
      <c r="G308" s="2">
        <v>0</v>
      </c>
      <c r="H308" s="51">
        <v>20</v>
      </c>
      <c r="I308" s="51">
        <v>30</v>
      </c>
      <c r="J308">
        <f t="shared" si="35"/>
        <v>17.5</v>
      </c>
      <c r="K308" s="47">
        <v>3</v>
      </c>
      <c r="L308" s="14">
        <f t="shared" si="36"/>
        <v>2886.3382504856222</v>
      </c>
      <c r="M308" s="16">
        <f t="shared" si="40"/>
        <v>0.28863382504856222</v>
      </c>
      <c r="N308">
        <v>0</v>
      </c>
      <c r="O308">
        <f t="shared" si="41"/>
        <v>0</v>
      </c>
      <c r="P308" s="16">
        <f t="shared" si="42"/>
        <v>0.28863382504856222</v>
      </c>
      <c r="Q308">
        <v>10.71</v>
      </c>
      <c r="R308">
        <f t="shared" si="37"/>
        <v>0</v>
      </c>
      <c r="S308">
        <v>8.1999999999999993</v>
      </c>
      <c r="T308">
        <f t="shared" si="38"/>
        <v>2.36679736539821</v>
      </c>
      <c r="U308">
        <f t="shared" si="39"/>
        <v>-2.36679736539821</v>
      </c>
    </row>
    <row r="309" spans="1:21" x14ac:dyDescent="0.3">
      <c r="A309" t="s">
        <v>166</v>
      </c>
      <c r="B309" t="s">
        <v>68</v>
      </c>
      <c r="C309" s="1">
        <v>39419</v>
      </c>
      <c r="D309">
        <v>26</v>
      </c>
      <c r="E309" t="s">
        <v>10</v>
      </c>
      <c r="F309" s="57" t="s">
        <v>41</v>
      </c>
      <c r="G309" s="2">
        <v>0</v>
      </c>
      <c r="H309" s="51">
        <v>20</v>
      </c>
      <c r="I309" s="51">
        <v>22</v>
      </c>
      <c r="J309">
        <f t="shared" si="35"/>
        <v>15.5</v>
      </c>
      <c r="K309" s="47">
        <v>3</v>
      </c>
      <c r="L309" s="14">
        <f t="shared" si="36"/>
        <v>2264.3029050748432</v>
      </c>
      <c r="M309" s="16">
        <f t="shared" si="40"/>
        <v>0.22643029050748431</v>
      </c>
      <c r="N309">
        <v>0</v>
      </c>
      <c r="O309">
        <f t="shared" si="41"/>
        <v>0</v>
      </c>
      <c r="P309" s="16">
        <f t="shared" si="42"/>
        <v>0.22643029050748431</v>
      </c>
      <c r="Q309">
        <v>10.71</v>
      </c>
      <c r="R309">
        <f t="shared" si="37"/>
        <v>0</v>
      </c>
      <c r="S309">
        <v>8.1999999999999993</v>
      </c>
      <c r="T309">
        <f t="shared" si="38"/>
        <v>1.8567283821613711</v>
      </c>
      <c r="U309">
        <f t="shared" si="39"/>
        <v>-1.8567283821613711</v>
      </c>
    </row>
    <row r="310" spans="1:21" x14ac:dyDescent="0.3">
      <c r="A310" t="s">
        <v>166</v>
      </c>
      <c r="B310" t="s">
        <v>68</v>
      </c>
      <c r="C310" s="1">
        <v>39419</v>
      </c>
      <c r="D310">
        <v>26</v>
      </c>
      <c r="E310" t="s">
        <v>10</v>
      </c>
      <c r="F310" s="57" t="s">
        <v>41</v>
      </c>
      <c r="G310" s="2">
        <v>0</v>
      </c>
      <c r="H310" s="51">
        <v>20</v>
      </c>
      <c r="I310" s="51">
        <v>42</v>
      </c>
      <c r="J310">
        <f t="shared" si="35"/>
        <v>20.5</v>
      </c>
      <c r="K310" s="47">
        <v>3</v>
      </c>
      <c r="L310" s="14">
        <f t="shared" si="36"/>
        <v>3960.7629380133317</v>
      </c>
      <c r="M310" s="16">
        <f t="shared" si="40"/>
        <v>0.39607629380133319</v>
      </c>
      <c r="N310">
        <v>0</v>
      </c>
      <c r="O310">
        <f t="shared" si="41"/>
        <v>0</v>
      </c>
      <c r="P310" s="16">
        <f t="shared" si="42"/>
        <v>0.39607629380133319</v>
      </c>
      <c r="Q310">
        <v>10.71</v>
      </c>
      <c r="R310">
        <f t="shared" si="37"/>
        <v>0</v>
      </c>
      <c r="S310">
        <v>8.1999999999999993</v>
      </c>
      <c r="T310">
        <f t="shared" si="38"/>
        <v>3.2478256091709317</v>
      </c>
      <c r="U310">
        <f t="shared" si="39"/>
        <v>-3.2478256091709317</v>
      </c>
    </row>
    <row r="311" spans="1:21" x14ac:dyDescent="0.3">
      <c r="A311" t="s">
        <v>166</v>
      </c>
      <c r="B311" t="s">
        <v>68</v>
      </c>
      <c r="C311" s="1">
        <v>39419</v>
      </c>
      <c r="D311">
        <v>26</v>
      </c>
      <c r="E311" t="s">
        <v>10</v>
      </c>
      <c r="F311" s="57" t="s">
        <v>41</v>
      </c>
      <c r="G311" s="2">
        <v>0</v>
      </c>
      <c r="H311" s="51">
        <v>20</v>
      </c>
      <c r="I311" s="51">
        <v>24</v>
      </c>
      <c r="J311">
        <f t="shared" si="35"/>
        <v>16</v>
      </c>
      <c r="K311" s="47">
        <v>3</v>
      </c>
      <c r="L311" s="14">
        <f t="shared" si="36"/>
        <v>2412.7431579569611</v>
      </c>
      <c r="M311" s="16">
        <f t="shared" si="40"/>
        <v>0.24127431579569611</v>
      </c>
      <c r="N311">
        <v>0</v>
      </c>
      <c r="O311">
        <f t="shared" si="41"/>
        <v>0</v>
      </c>
      <c r="P311" s="16">
        <f t="shared" si="42"/>
        <v>0.24127431579569611</v>
      </c>
      <c r="Q311">
        <v>10.71</v>
      </c>
      <c r="R311">
        <f t="shared" si="37"/>
        <v>0</v>
      </c>
      <c r="S311">
        <v>8.1999999999999993</v>
      </c>
      <c r="T311">
        <f t="shared" si="38"/>
        <v>1.9784493895247079</v>
      </c>
      <c r="U311">
        <f t="shared" si="39"/>
        <v>-1.9784493895247079</v>
      </c>
    </row>
    <row r="312" spans="1:21" x14ac:dyDescent="0.3">
      <c r="A312" t="s">
        <v>166</v>
      </c>
      <c r="B312" t="s">
        <v>68</v>
      </c>
      <c r="C312" s="1">
        <v>39419</v>
      </c>
      <c r="D312">
        <v>26</v>
      </c>
      <c r="E312" t="s">
        <v>10</v>
      </c>
      <c r="F312" s="57" t="s">
        <v>41</v>
      </c>
      <c r="G312" s="2">
        <v>10</v>
      </c>
      <c r="H312" s="51">
        <v>22</v>
      </c>
      <c r="I312" s="51">
        <v>20</v>
      </c>
      <c r="J312">
        <f t="shared" si="35"/>
        <v>16</v>
      </c>
      <c r="K312" s="47">
        <v>3</v>
      </c>
      <c r="L312" s="14">
        <f t="shared" si="36"/>
        <v>2412.7431579569611</v>
      </c>
      <c r="M312" s="16">
        <f t="shared" si="40"/>
        <v>0.24127431579569611</v>
      </c>
      <c r="N312">
        <v>241.27431579569611</v>
      </c>
      <c r="O312">
        <f t="shared" si="41"/>
        <v>2.4127431579569612E-2</v>
      </c>
      <c r="P312" s="16">
        <f t="shared" si="42"/>
        <v>0.21714688421612649</v>
      </c>
      <c r="Q312">
        <v>10.71</v>
      </c>
      <c r="R312">
        <f t="shared" si="37"/>
        <v>0.25840479221719059</v>
      </c>
      <c r="S312">
        <v>8.1999999999999993</v>
      </c>
      <c r="T312">
        <f t="shared" si="38"/>
        <v>1.7806044505722372</v>
      </c>
      <c r="U312">
        <f t="shared" si="39"/>
        <v>-1.5221996583550466</v>
      </c>
    </row>
    <row r="313" spans="1:21" x14ac:dyDescent="0.3">
      <c r="A313" t="s">
        <v>166</v>
      </c>
      <c r="B313" t="s">
        <v>68</v>
      </c>
      <c r="C313" s="1">
        <v>39419</v>
      </c>
      <c r="D313">
        <v>26</v>
      </c>
      <c r="E313" t="s">
        <v>10</v>
      </c>
      <c r="F313" s="57" t="s">
        <v>41</v>
      </c>
      <c r="G313" s="2">
        <v>0</v>
      </c>
      <c r="H313" s="51">
        <v>23</v>
      </c>
      <c r="I313" s="51">
        <v>30</v>
      </c>
      <c r="J313">
        <f t="shared" si="35"/>
        <v>19</v>
      </c>
      <c r="K313" s="47">
        <v>3</v>
      </c>
      <c r="L313" s="14">
        <f t="shared" si="36"/>
        <v>3402.3448438377459</v>
      </c>
      <c r="M313" s="16">
        <f t="shared" si="40"/>
        <v>0.34023448438377457</v>
      </c>
      <c r="N313">
        <v>0</v>
      </c>
      <c r="O313">
        <f t="shared" si="41"/>
        <v>0</v>
      </c>
      <c r="P313" s="16">
        <f t="shared" si="42"/>
        <v>0.34023448438377457</v>
      </c>
      <c r="Q313">
        <v>10.71</v>
      </c>
      <c r="R313">
        <f t="shared" si="37"/>
        <v>0</v>
      </c>
      <c r="S313">
        <v>8.1999999999999993</v>
      </c>
      <c r="T313">
        <f t="shared" si="38"/>
        <v>2.789922771946951</v>
      </c>
      <c r="U313">
        <f t="shared" si="39"/>
        <v>-2.789922771946951</v>
      </c>
    </row>
    <row r="314" spans="1:21" x14ac:dyDescent="0.3">
      <c r="A314" t="s">
        <v>166</v>
      </c>
      <c r="B314" t="s">
        <v>68</v>
      </c>
      <c r="C314" s="1">
        <v>39419</v>
      </c>
      <c r="D314">
        <v>26</v>
      </c>
      <c r="E314" t="s">
        <v>10</v>
      </c>
      <c r="F314" s="57" t="s">
        <v>41</v>
      </c>
      <c r="G314" s="2">
        <v>0</v>
      </c>
      <c r="H314" s="51">
        <v>24</v>
      </c>
      <c r="I314" s="51">
        <v>30</v>
      </c>
      <c r="J314">
        <f t="shared" si="35"/>
        <v>19.5</v>
      </c>
      <c r="K314" s="47">
        <v>3</v>
      </c>
      <c r="L314" s="14">
        <f t="shared" si="36"/>
        <v>3583.7718195825564</v>
      </c>
      <c r="M314" s="16">
        <f t="shared" si="40"/>
        <v>0.35837718195825563</v>
      </c>
      <c r="N314">
        <v>0</v>
      </c>
      <c r="O314">
        <f t="shared" si="41"/>
        <v>0</v>
      </c>
      <c r="P314" s="16">
        <f t="shared" si="42"/>
        <v>0.35837718195825563</v>
      </c>
      <c r="Q314">
        <v>10.71</v>
      </c>
      <c r="R314">
        <f t="shared" si="37"/>
        <v>0</v>
      </c>
      <c r="S314">
        <v>8.1999999999999993</v>
      </c>
      <c r="T314">
        <f t="shared" si="38"/>
        <v>2.9386928920576958</v>
      </c>
      <c r="U314">
        <f t="shared" si="39"/>
        <v>-2.9386928920576958</v>
      </c>
    </row>
    <row r="315" spans="1:21" x14ac:dyDescent="0.3">
      <c r="A315" t="s">
        <v>166</v>
      </c>
      <c r="B315" t="s">
        <v>68</v>
      </c>
      <c r="C315" s="1">
        <v>39419</v>
      </c>
      <c r="D315">
        <v>26</v>
      </c>
      <c r="E315" t="s">
        <v>10</v>
      </c>
      <c r="F315" s="57" t="s">
        <v>41</v>
      </c>
      <c r="G315" s="2">
        <v>20</v>
      </c>
      <c r="H315" s="51">
        <v>25</v>
      </c>
      <c r="I315" s="51">
        <v>20</v>
      </c>
      <c r="J315">
        <f t="shared" si="35"/>
        <v>17.5</v>
      </c>
      <c r="K315" s="47">
        <v>3</v>
      </c>
      <c r="L315" s="14">
        <f t="shared" si="36"/>
        <v>2886.3382504856222</v>
      </c>
      <c r="M315" s="16">
        <f t="shared" si="40"/>
        <v>0.28863382504856222</v>
      </c>
      <c r="N315">
        <v>577.26765009712449</v>
      </c>
      <c r="O315">
        <f t="shared" si="41"/>
        <v>5.7726765009712445E-2</v>
      </c>
      <c r="P315" s="16">
        <f t="shared" si="42"/>
        <v>0.23090706003884978</v>
      </c>
      <c r="Q315">
        <v>10.71</v>
      </c>
      <c r="R315">
        <f t="shared" si="37"/>
        <v>0.61825365325402037</v>
      </c>
      <c r="S315">
        <v>8.1999999999999993</v>
      </c>
      <c r="T315">
        <f t="shared" si="38"/>
        <v>1.893437892318568</v>
      </c>
      <c r="U315">
        <f t="shared" si="39"/>
        <v>-1.2751842390645476</v>
      </c>
    </row>
    <row r="316" spans="1:21" x14ac:dyDescent="0.3">
      <c r="A316" t="s">
        <v>166</v>
      </c>
      <c r="B316" t="s">
        <v>68</v>
      </c>
      <c r="C316" s="1">
        <v>39419</v>
      </c>
      <c r="D316">
        <v>26</v>
      </c>
      <c r="E316" t="s">
        <v>10</v>
      </c>
      <c r="F316" s="57" t="s">
        <v>41</v>
      </c>
      <c r="G316" s="2">
        <v>0</v>
      </c>
      <c r="H316" s="51">
        <v>25</v>
      </c>
      <c r="I316" s="51">
        <v>60</v>
      </c>
      <c r="J316">
        <f t="shared" si="35"/>
        <v>27.5</v>
      </c>
      <c r="K316" s="47">
        <v>3</v>
      </c>
      <c r="L316" s="14">
        <f t="shared" si="36"/>
        <v>7127.4883328318429</v>
      </c>
      <c r="M316" s="16">
        <f t="shared" si="40"/>
        <v>0.71274883328318428</v>
      </c>
      <c r="N316">
        <v>0</v>
      </c>
      <c r="O316">
        <f t="shared" si="41"/>
        <v>0</v>
      </c>
      <c r="P316" s="16">
        <f t="shared" si="42"/>
        <v>0.71274883328318428</v>
      </c>
      <c r="Q316">
        <v>10.71</v>
      </c>
      <c r="R316">
        <f t="shared" si="37"/>
        <v>0</v>
      </c>
      <c r="S316">
        <v>8.1999999999999993</v>
      </c>
      <c r="T316">
        <f t="shared" si="38"/>
        <v>5.8445404329221109</v>
      </c>
      <c r="U316">
        <f t="shared" si="39"/>
        <v>-5.8445404329221109</v>
      </c>
    </row>
    <row r="317" spans="1:21" x14ac:dyDescent="0.3">
      <c r="A317" t="s">
        <v>166</v>
      </c>
      <c r="B317" t="s">
        <v>68</v>
      </c>
      <c r="C317" s="1">
        <v>39419</v>
      </c>
      <c r="D317">
        <v>26</v>
      </c>
      <c r="E317" t="s">
        <v>10</v>
      </c>
      <c r="F317" s="57" t="s">
        <v>41</v>
      </c>
      <c r="G317" s="2">
        <v>0</v>
      </c>
      <c r="H317" s="51">
        <v>25</v>
      </c>
      <c r="I317" s="51">
        <v>44</v>
      </c>
      <c r="J317">
        <f t="shared" si="35"/>
        <v>23.5</v>
      </c>
      <c r="K317" s="47">
        <v>3</v>
      </c>
      <c r="L317" s="14">
        <f t="shared" si="36"/>
        <v>5204.8336288348901</v>
      </c>
      <c r="M317" s="16">
        <f t="shared" si="40"/>
        <v>0.52048336288348895</v>
      </c>
      <c r="N317">
        <v>0</v>
      </c>
      <c r="O317">
        <f t="shared" si="41"/>
        <v>0</v>
      </c>
      <c r="P317" s="16">
        <f t="shared" si="42"/>
        <v>0.52048336288348895</v>
      </c>
      <c r="Q317">
        <v>10.71</v>
      </c>
      <c r="R317">
        <f t="shared" si="37"/>
        <v>0</v>
      </c>
      <c r="S317">
        <v>8.1999999999999993</v>
      </c>
      <c r="T317">
        <f t="shared" si="38"/>
        <v>4.2679635756446093</v>
      </c>
      <c r="U317">
        <f t="shared" si="39"/>
        <v>-4.2679635756446093</v>
      </c>
    </row>
    <row r="318" spans="1:21" x14ac:dyDescent="0.3">
      <c r="A318" t="s">
        <v>166</v>
      </c>
      <c r="B318" t="s">
        <v>68</v>
      </c>
      <c r="C318" s="1">
        <v>39419</v>
      </c>
      <c r="D318">
        <v>26</v>
      </c>
      <c r="E318" t="s">
        <v>10</v>
      </c>
      <c r="F318" s="57" t="s">
        <v>41</v>
      </c>
      <c r="G318" s="2">
        <v>30</v>
      </c>
      <c r="H318" s="51">
        <v>25</v>
      </c>
      <c r="I318" s="51">
        <v>40</v>
      </c>
      <c r="J318">
        <f t="shared" si="35"/>
        <v>22.5</v>
      </c>
      <c r="K318" s="47">
        <v>3</v>
      </c>
      <c r="L318" s="14">
        <f t="shared" si="36"/>
        <v>4771.2938426394985</v>
      </c>
      <c r="M318" s="16">
        <f t="shared" si="40"/>
        <v>0.47712938426394985</v>
      </c>
      <c r="N318">
        <v>1431.3881527918495</v>
      </c>
      <c r="O318">
        <f t="shared" si="41"/>
        <v>0.14313881527918496</v>
      </c>
      <c r="P318" s="16">
        <f t="shared" si="42"/>
        <v>0.33399056898476487</v>
      </c>
      <c r="Q318">
        <v>10.71</v>
      </c>
      <c r="R318">
        <f t="shared" si="37"/>
        <v>1.533016711640071</v>
      </c>
      <c r="S318">
        <v>8.1999999999999993</v>
      </c>
      <c r="T318">
        <f t="shared" si="38"/>
        <v>2.7387226656750716</v>
      </c>
      <c r="U318">
        <f t="shared" si="39"/>
        <v>-1.2057059540350006</v>
      </c>
    </row>
    <row r="319" spans="1:21" x14ac:dyDescent="0.3">
      <c r="A319" t="s">
        <v>166</v>
      </c>
      <c r="B319" t="s">
        <v>68</v>
      </c>
      <c r="C319" s="1">
        <v>39419</v>
      </c>
      <c r="D319">
        <v>26</v>
      </c>
      <c r="E319" t="s">
        <v>10</v>
      </c>
      <c r="F319" s="57" t="s">
        <v>41</v>
      </c>
      <c r="G319" s="2">
        <v>10</v>
      </c>
      <c r="H319" s="51">
        <v>25</v>
      </c>
      <c r="I319" s="51">
        <v>33</v>
      </c>
      <c r="J319">
        <f t="shared" si="35"/>
        <v>20.75</v>
      </c>
      <c r="K319" s="47">
        <v>3</v>
      </c>
      <c r="L319" s="14">
        <f t="shared" si="36"/>
        <v>4057.955960733766</v>
      </c>
      <c r="M319" s="16">
        <f t="shared" si="40"/>
        <v>0.40579559607337662</v>
      </c>
      <c r="N319">
        <v>405.7955960733766</v>
      </c>
      <c r="O319">
        <f t="shared" si="41"/>
        <v>4.057955960733766E-2</v>
      </c>
      <c r="P319" s="16">
        <f t="shared" si="42"/>
        <v>0.36521603646603895</v>
      </c>
      <c r="Q319">
        <v>10.71</v>
      </c>
      <c r="R319">
        <f t="shared" si="37"/>
        <v>0.43460708339458637</v>
      </c>
      <c r="S319">
        <v>8.1999999999999993</v>
      </c>
      <c r="T319">
        <f t="shared" si="38"/>
        <v>2.9947714990215193</v>
      </c>
      <c r="U319">
        <f t="shared" si="39"/>
        <v>-2.5601644156269328</v>
      </c>
    </row>
    <row r="320" spans="1:21" x14ac:dyDescent="0.3">
      <c r="A320" t="s">
        <v>166</v>
      </c>
      <c r="B320" t="s">
        <v>68</v>
      </c>
      <c r="C320" s="1">
        <v>39419</v>
      </c>
      <c r="D320">
        <v>26</v>
      </c>
      <c r="E320" t="s">
        <v>10</v>
      </c>
      <c r="F320" s="57" t="s">
        <v>41</v>
      </c>
      <c r="G320" s="2">
        <v>40</v>
      </c>
      <c r="H320" s="51">
        <v>25</v>
      </c>
      <c r="I320" s="51">
        <v>36</v>
      </c>
      <c r="J320">
        <f t="shared" si="35"/>
        <v>21.5</v>
      </c>
      <c r="K320" s="47">
        <v>3</v>
      </c>
      <c r="L320" s="14">
        <f t="shared" si="36"/>
        <v>4356.6036123656459</v>
      </c>
      <c r="M320" s="16">
        <f t="shared" si="40"/>
        <v>0.4356603612365646</v>
      </c>
      <c r="N320">
        <v>1742.6414449462584</v>
      </c>
      <c r="O320">
        <f t="shared" si="41"/>
        <v>0.17426414449462585</v>
      </c>
      <c r="P320" s="16">
        <f t="shared" si="42"/>
        <v>0.26139621674193875</v>
      </c>
      <c r="Q320">
        <v>10.71</v>
      </c>
      <c r="R320">
        <f t="shared" si="37"/>
        <v>1.866368987537443</v>
      </c>
      <c r="S320">
        <v>8.1999999999999993</v>
      </c>
      <c r="T320">
        <f t="shared" si="38"/>
        <v>2.1434489772838976</v>
      </c>
      <c r="U320">
        <f t="shared" si="39"/>
        <v>-0.27707998974645465</v>
      </c>
    </row>
    <row r="321" spans="1:21" x14ac:dyDescent="0.3">
      <c r="A321" t="s">
        <v>166</v>
      </c>
      <c r="B321" t="s">
        <v>68</v>
      </c>
      <c r="C321" s="1">
        <v>39419</v>
      </c>
      <c r="D321">
        <v>26</v>
      </c>
      <c r="E321" t="s">
        <v>10</v>
      </c>
      <c r="F321" s="57" t="s">
        <v>41</v>
      </c>
      <c r="G321" s="2">
        <v>10</v>
      </c>
      <c r="H321" s="51">
        <v>25</v>
      </c>
      <c r="I321" s="51">
        <v>45</v>
      </c>
      <c r="J321">
        <f t="shared" si="35"/>
        <v>23.75</v>
      </c>
      <c r="K321" s="47">
        <v>3</v>
      </c>
      <c r="L321" s="14">
        <f t="shared" si="36"/>
        <v>5316.1638184964777</v>
      </c>
      <c r="M321" s="16">
        <f t="shared" si="40"/>
        <v>0.53161638184964777</v>
      </c>
      <c r="N321">
        <v>531.61638184964784</v>
      </c>
      <c r="O321">
        <f t="shared" si="41"/>
        <v>5.3161638184964784E-2</v>
      </c>
      <c r="P321" s="16">
        <f t="shared" si="42"/>
        <v>0.47845474366468299</v>
      </c>
      <c r="Q321">
        <v>10.71</v>
      </c>
      <c r="R321">
        <f t="shared" si="37"/>
        <v>0.5693611449609729</v>
      </c>
      <c r="S321">
        <v>8.1999999999999993</v>
      </c>
      <c r="T321">
        <f t="shared" si="38"/>
        <v>3.9233288980504</v>
      </c>
      <c r="U321">
        <f t="shared" si="39"/>
        <v>-3.3539677530894272</v>
      </c>
    </row>
    <row r="322" spans="1:21" x14ac:dyDescent="0.3">
      <c r="A322" t="s">
        <v>166</v>
      </c>
      <c r="B322" t="s">
        <v>68</v>
      </c>
      <c r="C322" s="1">
        <v>39419</v>
      </c>
      <c r="D322">
        <v>26</v>
      </c>
      <c r="E322" t="s">
        <v>10</v>
      </c>
      <c r="F322" s="57" t="s">
        <v>41</v>
      </c>
      <c r="G322" s="2">
        <v>0</v>
      </c>
      <c r="H322" s="51">
        <v>27</v>
      </c>
      <c r="I322" s="51">
        <v>52</v>
      </c>
      <c r="J322">
        <f t="shared" ref="J322:J385" si="43">(H322+I322/2)/2</f>
        <v>26.5</v>
      </c>
      <c r="K322" s="47">
        <v>3</v>
      </c>
      <c r="L322" s="14">
        <f t="shared" ref="L322:L385" si="44">K322*PI()*J322^2</f>
        <v>6618.5503229502965</v>
      </c>
      <c r="M322" s="16">
        <f t="shared" si="40"/>
        <v>0.66185503229502962</v>
      </c>
      <c r="N322">
        <v>0</v>
      </c>
      <c r="O322">
        <f t="shared" si="41"/>
        <v>0</v>
      </c>
      <c r="P322" s="16">
        <f t="shared" si="42"/>
        <v>0.66185503229502962</v>
      </c>
      <c r="Q322">
        <v>10.71</v>
      </c>
      <c r="R322">
        <f t="shared" ref="R322:R385" si="45">O322*Q322</f>
        <v>0</v>
      </c>
      <c r="S322">
        <v>8.1999999999999993</v>
      </c>
      <c r="T322">
        <f t="shared" ref="T322:T385" si="46">P322*S322</f>
        <v>5.4272112648192428</v>
      </c>
      <c r="U322">
        <f t="shared" ref="U322:U385" si="47">R322-T322</f>
        <v>-5.4272112648192428</v>
      </c>
    </row>
    <row r="323" spans="1:21" x14ac:dyDescent="0.3">
      <c r="A323" t="s">
        <v>166</v>
      </c>
      <c r="B323" t="s">
        <v>68</v>
      </c>
      <c r="C323" s="1">
        <v>39419</v>
      </c>
      <c r="D323">
        <v>26</v>
      </c>
      <c r="E323" t="s">
        <v>10</v>
      </c>
      <c r="F323" s="57" t="s">
        <v>41</v>
      </c>
      <c r="G323" s="2">
        <v>0</v>
      </c>
      <c r="H323" s="51">
        <v>30</v>
      </c>
      <c r="I323" s="51">
        <v>55</v>
      </c>
      <c r="J323">
        <f t="shared" si="43"/>
        <v>28.75</v>
      </c>
      <c r="K323" s="47">
        <v>3</v>
      </c>
      <c r="L323" s="14">
        <f t="shared" si="44"/>
        <v>7790.1680331984398</v>
      </c>
      <c r="M323" s="16">
        <f t="shared" si="40"/>
        <v>0.77901680331984402</v>
      </c>
      <c r="N323">
        <v>0</v>
      </c>
      <c r="O323">
        <f t="shared" si="41"/>
        <v>0</v>
      </c>
      <c r="P323" s="16">
        <f t="shared" si="42"/>
        <v>0.77901680331984402</v>
      </c>
      <c r="Q323">
        <v>10.71</v>
      </c>
      <c r="R323">
        <f t="shared" si="45"/>
        <v>0</v>
      </c>
      <c r="S323">
        <v>8.1999999999999993</v>
      </c>
      <c r="T323">
        <f t="shared" si="46"/>
        <v>6.3879377872227208</v>
      </c>
      <c r="U323">
        <f t="shared" si="47"/>
        <v>-6.3879377872227208</v>
      </c>
    </row>
    <row r="324" spans="1:21" x14ac:dyDescent="0.3">
      <c r="A324" t="s">
        <v>166</v>
      </c>
      <c r="B324" t="s">
        <v>68</v>
      </c>
      <c r="C324" s="1">
        <v>39419</v>
      </c>
      <c r="D324">
        <v>26</v>
      </c>
      <c r="E324" t="s">
        <v>10</v>
      </c>
      <c r="F324" s="57" t="s">
        <v>41</v>
      </c>
      <c r="G324" s="2">
        <v>0</v>
      </c>
      <c r="H324" s="51">
        <v>30</v>
      </c>
      <c r="I324" s="51">
        <v>25</v>
      </c>
      <c r="J324">
        <f t="shared" si="43"/>
        <v>21.25</v>
      </c>
      <c r="K324" s="47">
        <v>3</v>
      </c>
      <c r="L324" s="14">
        <f t="shared" si="44"/>
        <v>4255.8762979099229</v>
      </c>
      <c r="M324" s="16">
        <f t="shared" si="40"/>
        <v>0.42558762979099229</v>
      </c>
      <c r="N324">
        <v>0</v>
      </c>
      <c r="O324">
        <f t="shared" si="41"/>
        <v>0</v>
      </c>
      <c r="P324" s="16">
        <f t="shared" si="42"/>
        <v>0.42558762979099229</v>
      </c>
      <c r="Q324">
        <v>10.71</v>
      </c>
      <c r="R324">
        <f t="shared" si="45"/>
        <v>0</v>
      </c>
      <c r="S324">
        <v>8.1999999999999993</v>
      </c>
      <c r="T324">
        <f t="shared" si="46"/>
        <v>3.4898185642861366</v>
      </c>
      <c r="U324">
        <f t="shared" si="47"/>
        <v>-3.4898185642861366</v>
      </c>
    </row>
    <row r="325" spans="1:21" x14ac:dyDescent="0.3">
      <c r="A325" t="s">
        <v>166</v>
      </c>
      <c r="B325" t="s">
        <v>68</v>
      </c>
      <c r="C325" s="1">
        <v>39419</v>
      </c>
      <c r="D325">
        <v>26</v>
      </c>
      <c r="E325" t="s">
        <v>10</v>
      </c>
      <c r="F325" s="57" t="s">
        <v>41</v>
      </c>
      <c r="G325" s="2">
        <v>0</v>
      </c>
      <c r="H325" s="51">
        <v>30</v>
      </c>
      <c r="I325" s="51">
        <v>48</v>
      </c>
      <c r="J325">
        <f t="shared" si="43"/>
        <v>27</v>
      </c>
      <c r="K325" s="47">
        <v>3</v>
      </c>
      <c r="L325" s="14">
        <f t="shared" si="44"/>
        <v>6870.663133400878</v>
      </c>
      <c r="M325" s="16">
        <f t="shared" si="40"/>
        <v>0.68706631334008783</v>
      </c>
      <c r="N325">
        <v>0</v>
      </c>
      <c r="O325">
        <f t="shared" si="41"/>
        <v>0</v>
      </c>
      <c r="P325" s="16">
        <f t="shared" si="42"/>
        <v>0.68706631334008783</v>
      </c>
      <c r="Q325">
        <v>10.71</v>
      </c>
      <c r="R325">
        <f t="shared" si="45"/>
        <v>0</v>
      </c>
      <c r="S325">
        <v>8.1999999999999993</v>
      </c>
      <c r="T325">
        <f t="shared" si="46"/>
        <v>5.6339437693887193</v>
      </c>
      <c r="U325">
        <f t="shared" si="47"/>
        <v>-5.6339437693887193</v>
      </c>
    </row>
    <row r="326" spans="1:21" x14ac:dyDescent="0.3">
      <c r="A326" t="s">
        <v>166</v>
      </c>
      <c r="B326" t="s">
        <v>68</v>
      </c>
      <c r="C326" s="1">
        <v>39419</v>
      </c>
      <c r="D326">
        <v>26</v>
      </c>
      <c r="E326" t="s">
        <v>10</v>
      </c>
      <c r="F326" s="57" t="s">
        <v>41</v>
      </c>
      <c r="G326" s="2">
        <v>10</v>
      </c>
      <c r="H326" s="51">
        <v>30</v>
      </c>
      <c r="I326" s="51">
        <v>70</v>
      </c>
      <c r="J326">
        <f t="shared" si="43"/>
        <v>32.5</v>
      </c>
      <c r="K326" s="47">
        <v>3</v>
      </c>
      <c r="L326" s="14">
        <f t="shared" si="44"/>
        <v>9954.9217210626575</v>
      </c>
      <c r="M326" s="16">
        <f t="shared" si="40"/>
        <v>0.99549217210626573</v>
      </c>
      <c r="N326">
        <v>995.4921721062658</v>
      </c>
      <c r="O326">
        <f t="shared" si="41"/>
        <v>9.9549217210626581E-2</v>
      </c>
      <c r="P326" s="16">
        <f t="shared" si="42"/>
        <v>0.89594295489563913</v>
      </c>
      <c r="Q326">
        <v>10.71</v>
      </c>
      <c r="R326">
        <f t="shared" si="45"/>
        <v>1.0661721163258107</v>
      </c>
      <c r="S326">
        <v>8.1999999999999993</v>
      </c>
      <c r="T326">
        <f t="shared" si="46"/>
        <v>7.3467322301442399</v>
      </c>
      <c r="U326">
        <f t="shared" si="47"/>
        <v>-6.2805601138184297</v>
      </c>
    </row>
    <row r="327" spans="1:21" x14ac:dyDescent="0.3">
      <c r="A327" t="s">
        <v>166</v>
      </c>
      <c r="B327" t="s">
        <v>68</v>
      </c>
      <c r="C327" s="1">
        <v>39419</v>
      </c>
      <c r="D327">
        <v>26</v>
      </c>
      <c r="E327" t="s">
        <v>10</v>
      </c>
      <c r="F327" s="57" t="s">
        <v>41</v>
      </c>
      <c r="G327" s="2">
        <v>0</v>
      </c>
      <c r="H327" s="51">
        <v>30</v>
      </c>
      <c r="I327" s="51">
        <v>50</v>
      </c>
      <c r="J327">
        <f t="shared" si="43"/>
        <v>27.5</v>
      </c>
      <c r="K327" s="47">
        <v>3</v>
      </c>
      <c r="L327" s="14">
        <f t="shared" si="44"/>
        <v>7127.4883328318429</v>
      </c>
      <c r="M327" s="16">
        <f t="shared" si="40"/>
        <v>0.71274883328318428</v>
      </c>
      <c r="N327">
        <v>0</v>
      </c>
      <c r="O327">
        <f t="shared" si="41"/>
        <v>0</v>
      </c>
      <c r="P327" s="16">
        <f t="shared" si="42"/>
        <v>0.71274883328318428</v>
      </c>
      <c r="Q327">
        <v>10.71</v>
      </c>
      <c r="R327">
        <f t="shared" si="45"/>
        <v>0</v>
      </c>
      <c r="S327">
        <v>8.1999999999999993</v>
      </c>
      <c r="T327">
        <f t="shared" si="46"/>
        <v>5.8445404329221109</v>
      </c>
      <c r="U327">
        <f t="shared" si="47"/>
        <v>-5.8445404329221109</v>
      </c>
    </row>
    <row r="328" spans="1:21" x14ac:dyDescent="0.3">
      <c r="A328" t="s">
        <v>166</v>
      </c>
      <c r="B328" t="s">
        <v>68</v>
      </c>
      <c r="C328" s="1">
        <v>39419</v>
      </c>
      <c r="D328">
        <v>26</v>
      </c>
      <c r="E328" t="s">
        <v>10</v>
      </c>
      <c r="F328" s="57" t="s">
        <v>41</v>
      </c>
      <c r="G328" s="2">
        <v>0</v>
      </c>
      <c r="H328" s="51">
        <v>30</v>
      </c>
      <c r="I328" s="51">
        <v>45</v>
      </c>
      <c r="J328">
        <f t="shared" si="43"/>
        <v>26.25</v>
      </c>
      <c r="K328" s="47">
        <v>3</v>
      </c>
      <c r="L328" s="14">
        <f t="shared" si="44"/>
        <v>6494.2610635926503</v>
      </c>
      <c r="M328" s="16">
        <f t="shared" ref="M328:M387" si="48">L328/10000</f>
        <v>0.64942610635926501</v>
      </c>
      <c r="N328">
        <v>0</v>
      </c>
      <c r="O328">
        <f t="shared" ref="O328:O387" si="49">N328/10000</f>
        <v>0</v>
      </c>
      <c r="P328" s="16">
        <f t="shared" ref="P328:P387" si="50">M328-O328</f>
        <v>0.64942610635926501</v>
      </c>
      <c r="Q328">
        <v>10.71</v>
      </c>
      <c r="R328">
        <f t="shared" si="45"/>
        <v>0</v>
      </c>
      <c r="S328">
        <v>8.1999999999999993</v>
      </c>
      <c r="T328">
        <f t="shared" si="46"/>
        <v>5.3252940721459723</v>
      </c>
      <c r="U328">
        <f t="shared" si="47"/>
        <v>-5.3252940721459723</v>
      </c>
    </row>
    <row r="329" spans="1:21" x14ac:dyDescent="0.3">
      <c r="A329" t="s">
        <v>166</v>
      </c>
      <c r="B329" t="s">
        <v>68</v>
      </c>
      <c r="C329" s="1">
        <v>39419</v>
      </c>
      <c r="D329">
        <v>26</v>
      </c>
      <c r="E329" t="s">
        <v>10</v>
      </c>
      <c r="F329" s="57" t="s">
        <v>41</v>
      </c>
      <c r="G329" s="2">
        <v>0</v>
      </c>
      <c r="H329" s="51">
        <v>30</v>
      </c>
      <c r="I329" s="51">
        <v>23</v>
      </c>
      <c r="J329">
        <f t="shared" si="43"/>
        <v>20.75</v>
      </c>
      <c r="K329" s="47">
        <v>3</v>
      </c>
      <c r="L329" s="14">
        <f t="shared" si="44"/>
        <v>4057.955960733766</v>
      </c>
      <c r="M329" s="16">
        <f t="shared" si="48"/>
        <v>0.40579559607337662</v>
      </c>
      <c r="N329">
        <v>0</v>
      </c>
      <c r="O329">
        <f t="shared" si="49"/>
        <v>0</v>
      </c>
      <c r="P329" s="16">
        <f t="shared" si="50"/>
        <v>0.40579559607337662</v>
      </c>
      <c r="Q329">
        <v>10.71</v>
      </c>
      <c r="R329">
        <f t="shared" si="45"/>
        <v>0</v>
      </c>
      <c r="S329">
        <v>8.1999999999999993</v>
      </c>
      <c r="T329">
        <f t="shared" si="46"/>
        <v>3.327523887801688</v>
      </c>
      <c r="U329">
        <f t="shared" si="47"/>
        <v>-3.327523887801688</v>
      </c>
    </row>
    <row r="330" spans="1:21" x14ac:dyDescent="0.3">
      <c r="A330" t="s">
        <v>166</v>
      </c>
      <c r="B330" t="s">
        <v>68</v>
      </c>
      <c r="C330" s="1">
        <v>39419</v>
      </c>
      <c r="D330">
        <v>26</v>
      </c>
      <c r="E330" t="s">
        <v>10</v>
      </c>
      <c r="F330" s="57" t="s">
        <v>41</v>
      </c>
      <c r="G330" s="2">
        <v>10</v>
      </c>
      <c r="H330" s="51">
        <v>33</v>
      </c>
      <c r="I330" s="51">
        <v>53</v>
      </c>
      <c r="J330">
        <f t="shared" si="43"/>
        <v>29.75</v>
      </c>
      <c r="K330" s="47">
        <v>3</v>
      </c>
      <c r="L330" s="14">
        <f t="shared" si="44"/>
        <v>8341.5175439034483</v>
      </c>
      <c r="M330" s="16">
        <f t="shared" si="48"/>
        <v>0.83415175439034484</v>
      </c>
      <c r="N330">
        <v>834.15175439034488</v>
      </c>
      <c r="O330">
        <f t="shared" si="49"/>
        <v>8.3415175439034484E-2</v>
      </c>
      <c r="P330" s="16">
        <f t="shared" si="50"/>
        <v>0.7507365789513103</v>
      </c>
      <c r="Q330">
        <v>10.71</v>
      </c>
      <c r="R330">
        <f t="shared" si="45"/>
        <v>0.89337652895205943</v>
      </c>
      <c r="S330">
        <v>8.1999999999999993</v>
      </c>
      <c r="T330">
        <f t="shared" si="46"/>
        <v>6.1560399474007435</v>
      </c>
      <c r="U330">
        <f t="shared" si="47"/>
        <v>-5.2626634184486836</v>
      </c>
    </row>
    <row r="331" spans="1:21" x14ac:dyDescent="0.3">
      <c r="A331" t="s">
        <v>166</v>
      </c>
      <c r="B331" t="s">
        <v>68</v>
      </c>
      <c r="C331" s="1">
        <v>39419</v>
      </c>
      <c r="D331">
        <v>26</v>
      </c>
      <c r="E331" t="s">
        <v>10</v>
      </c>
      <c r="F331" s="57" t="s">
        <v>41</v>
      </c>
      <c r="G331" s="2">
        <v>0</v>
      </c>
      <c r="H331" s="51">
        <v>33</v>
      </c>
      <c r="I331" s="51">
        <v>33</v>
      </c>
      <c r="J331">
        <f t="shared" si="43"/>
        <v>24.75</v>
      </c>
      <c r="K331" s="47">
        <v>3</v>
      </c>
      <c r="L331" s="14">
        <f t="shared" si="44"/>
        <v>5773.2655495937934</v>
      </c>
      <c r="M331" s="16">
        <f t="shared" si="48"/>
        <v>0.57732655495937935</v>
      </c>
      <c r="N331">
        <v>0</v>
      </c>
      <c r="O331">
        <f t="shared" si="49"/>
        <v>0</v>
      </c>
      <c r="P331" s="16">
        <f t="shared" si="50"/>
        <v>0.57732655495937935</v>
      </c>
      <c r="Q331">
        <v>10.71</v>
      </c>
      <c r="R331">
        <f t="shared" si="45"/>
        <v>0</v>
      </c>
      <c r="S331">
        <v>8.1999999999999993</v>
      </c>
      <c r="T331">
        <f t="shared" si="46"/>
        <v>4.7340777506669101</v>
      </c>
      <c r="U331">
        <f t="shared" si="47"/>
        <v>-4.7340777506669101</v>
      </c>
    </row>
    <row r="332" spans="1:21" x14ac:dyDescent="0.3">
      <c r="A332" t="s">
        <v>166</v>
      </c>
      <c r="B332" t="s">
        <v>68</v>
      </c>
      <c r="C332" s="1">
        <v>39419</v>
      </c>
      <c r="D332">
        <v>26</v>
      </c>
      <c r="E332" t="s">
        <v>10</v>
      </c>
      <c r="F332" s="57" t="s">
        <v>41</v>
      </c>
      <c r="G332" s="2">
        <v>10</v>
      </c>
      <c r="H332" s="51">
        <v>33</v>
      </c>
      <c r="I332" s="51">
        <v>40</v>
      </c>
      <c r="J332">
        <f t="shared" si="43"/>
        <v>26.5</v>
      </c>
      <c r="K332" s="47">
        <v>3</v>
      </c>
      <c r="L332" s="14">
        <f t="shared" si="44"/>
        <v>6618.5503229502965</v>
      </c>
      <c r="M332" s="16">
        <f t="shared" si="48"/>
        <v>0.66185503229502962</v>
      </c>
      <c r="N332">
        <v>661.85503229502967</v>
      </c>
      <c r="O332">
        <f t="shared" si="49"/>
        <v>6.6185503229502965E-2</v>
      </c>
      <c r="P332" s="16">
        <f t="shared" si="50"/>
        <v>0.59566952906552662</v>
      </c>
      <c r="Q332">
        <v>10.71</v>
      </c>
      <c r="R332">
        <f t="shared" si="45"/>
        <v>0.70884673958797684</v>
      </c>
      <c r="S332">
        <v>8.1999999999999993</v>
      </c>
      <c r="T332">
        <f t="shared" si="46"/>
        <v>4.884490138337318</v>
      </c>
      <c r="U332">
        <f t="shared" si="47"/>
        <v>-4.1756433987493411</v>
      </c>
    </row>
    <row r="333" spans="1:21" x14ac:dyDescent="0.3">
      <c r="A333" t="s">
        <v>166</v>
      </c>
      <c r="B333" t="s">
        <v>68</v>
      </c>
      <c r="C333" s="1">
        <v>39419</v>
      </c>
      <c r="D333">
        <v>26</v>
      </c>
      <c r="E333" t="s">
        <v>10</v>
      </c>
      <c r="F333" s="57" t="s">
        <v>41</v>
      </c>
      <c r="G333" s="2">
        <v>0</v>
      </c>
      <c r="H333" s="51">
        <v>35</v>
      </c>
      <c r="I333" s="51">
        <v>40</v>
      </c>
      <c r="J333">
        <f t="shared" si="43"/>
        <v>27.5</v>
      </c>
      <c r="K333" s="47">
        <v>3</v>
      </c>
      <c r="L333" s="14">
        <f t="shared" si="44"/>
        <v>7127.4883328318429</v>
      </c>
      <c r="M333" s="16">
        <f t="shared" si="48"/>
        <v>0.71274883328318428</v>
      </c>
      <c r="N333">
        <v>0</v>
      </c>
      <c r="O333">
        <f t="shared" si="49"/>
        <v>0</v>
      </c>
      <c r="P333" s="16">
        <f t="shared" si="50"/>
        <v>0.71274883328318428</v>
      </c>
      <c r="Q333">
        <v>10.71</v>
      </c>
      <c r="R333">
        <f t="shared" si="45"/>
        <v>0</v>
      </c>
      <c r="S333">
        <v>8.1999999999999993</v>
      </c>
      <c r="T333">
        <f t="shared" si="46"/>
        <v>5.8445404329221109</v>
      </c>
      <c r="U333">
        <f t="shared" si="47"/>
        <v>-5.8445404329221109</v>
      </c>
    </row>
    <row r="334" spans="1:21" x14ac:dyDescent="0.3">
      <c r="A334" t="s">
        <v>166</v>
      </c>
      <c r="B334" t="s">
        <v>68</v>
      </c>
      <c r="C334" s="1">
        <v>39419</v>
      </c>
      <c r="D334">
        <v>26</v>
      </c>
      <c r="E334" t="s">
        <v>10</v>
      </c>
      <c r="F334" s="57" t="s">
        <v>41</v>
      </c>
      <c r="G334" s="2">
        <v>10</v>
      </c>
      <c r="H334" s="51">
        <v>35</v>
      </c>
      <c r="I334" s="51">
        <v>75</v>
      </c>
      <c r="J334">
        <f t="shared" si="43"/>
        <v>36.25</v>
      </c>
      <c r="K334" s="47">
        <v>3</v>
      </c>
      <c r="L334" s="14">
        <f t="shared" si="44"/>
        <v>12384.747289073513</v>
      </c>
      <c r="M334" s="16">
        <f t="shared" si="48"/>
        <v>1.2384747289073514</v>
      </c>
      <c r="N334">
        <v>1238.4747289073514</v>
      </c>
      <c r="O334">
        <f t="shared" si="49"/>
        <v>0.12384747289073514</v>
      </c>
      <c r="P334" s="16">
        <f t="shared" si="50"/>
        <v>1.1146272560166164</v>
      </c>
      <c r="Q334">
        <v>10.71</v>
      </c>
      <c r="R334">
        <f t="shared" si="45"/>
        <v>1.3264064346597735</v>
      </c>
      <c r="S334">
        <v>8.1999999999999993</v>
      </c>
      <c r="T334">
        <f t="shared" si="46"/>
        <v>9.1399434993362529</v>
      </c>
      <c r="U334">
        <f t="shared" si="47"/>
        <v>-7.8135370646764795</v>
      </c>
    </row>
    <row r="335" spans="1:21" x14ac:dyDescent="0.3">
      <c r="A335" t="s">
        <v>166</v>
      </c>
      <c r="B335" t="s">
        <v>68</v>
      </c>
      <c r="C335" s="1">
        <v>39419</v>
      </c>
      <c r="D335">
        <v>26</v>
      </c>
      <c r="E335" t="s">
        <v>10</v>
      </c>
      <c r="F335" s="57" t="s">
        <v>41</v>
      </c>
      <c r="G335" s="2">
        <v>0</v>
      </c>
      <c r="H335" s="51">
        <v>35</v>
      </c>
      <c r="I335" s="51">
        <v>80</v>
      </c>
      <c r="J335">
        <f t="shared" si="43"/>
        <v>37.5</v>
      </c>
      <c r="K335" s="47">
        <v>3</v>
      </c>
      <c r="L335" s="14">
        <f t="shared" si="44"/>
        <v>13253.59400733194</v>
      </c>
      <c r="M335" s="16">
        <f t="shared" si="48"/>
        <v>1.3253594007331939</v>
      </c>
      <c r="N335">
        <v>0</v>
      </c>
      <c r="O335">
        <f t="shared" si="49"/>
        <v>0</v>
      </c>
      <c r="P335" s="16">
        <f t="shared" si="50"/>
        <v>1.3253594007331939</v>
      </c>
      <c r="Q335">
        <v>10.71</v>
      </c>
      <c r="R335">
        <f t="shared" si="45"/>
        <v>0</v>
      </c>
      <c r="S335">
        <v>8.1999999999999993</v>
      </c>
      <c r="T335">
        <f t="shared" si="46"/>
        <v>10.867947086012189</v>
      </c>
      <c r="U335">
        <f t="shared" si="47"/>
        <v>-10.867947086012189</v>
      </c>
    </row>
    <row r="336" spans="1:21" x14ac:dyDescent="0.3">
      <c r="A336" t="s">
        <v>166</v>
      </c>
      <c r="B336" t="s">
        <v>68</v>
      </c>
      <c r="C336" s="1">
        <v>39419</v>
      </c>
      <c r="D336">
        <v>26</v>
      </c>
      <c r="E336" t="s">
        <v>10</v>
      </c>
      <c r="F336" s="57" t="s">
        <v>41</v>
      </c>
      <c r="G336" s="2">
        <v>10</v>
      </c>
      <c r="H336" s="51">
        <v>35</v>
      </c>
      <c r="I336" s="51">
        <v>75</v>
      </c>
      <c r="J336">
        <f t="shared" si="43"/>
        <v>36.25</v>
      </c>
      <c r="K336" s="47">
        <v>3</v>
      </c>
      <c r="L336" s="14">
        <f t="shared" si="44"/>
        <v>12384.747289073513</v>
      </c>
      <c r="M336" s="16">
        <f t="shared" si="48"/>
        <v>1.2384747289073514</v>
      </c>
      <c r="N336">
        <v>1238.4747289073514</v>
      </c>
      <c r="O336">
        <f t="shared" si="49"/>
        <v>0.12384747289073514</v>
      </c>
      <c r="P336" s="16">
        <f t="shared" si="50"/>
        <v>1.1146272560166164</v>
      </c>
      <c r="Q336">
        <v>10.71</v>
      </c>
      <c r="R336">
        <f t="shared" si="45"/>
        <v>1.3264064346597735</v>
      </c>
      <c r="S336">
        <v>8.1999999999999993</v>
      </c>
      <c r="T336">
        <f t="shared" si="46"/>
        <v>9.1399434993362529</v>
      </c>
      <c r="U336">
        <f t="shared" si="47"/>
        <v>-7.8135370646764795</v>
      </c>
    </row>
    <row r="337" spans="1:21" x14ac:dyDescent="0.3">
      <c r="A337" t="s">
        <v>166</v>
      </c>
      <c r="B337" t="s">
        <v>68</v>
      </c>
      <c r="C337" s="1">
        <v>39419</v>
      </c>
      <c r="D337">
        <v>26</v>
      </c>
      <c r="E337" t="s">
        <v>10</v>
      </c>
      <c r="F337" s="57" t="s">
        <v>41</v>
      </c>
      <c r="G337" s="2">
        <v>10</v>
      </c>
      <c r="H337" s="51">
        <v>35</v>
      </c>
      <c r="I337" s="51">
        <v>75</v>
      </c>
      <c r="J337">
        <f t="shared" si="43"/>
        <v>36.25</v>
      </c>
      <c r="K337" s="47">
        <v>3</v>
      </c>
      <c r="L337" s="14">
        <f t="shared" si="44"/>
        <v>12384.747289073513</v>
      </c>
      <c r="M337" s="16">
        <f t="shared" si="48"/>
        <v>1.2384747289073514</v>
      </c>
      <c r="N337">
        <v>1238.4747289073514</v>
      </c>
      <c r="O337">
        <f t="shared" si="49"/>
        <v>0.12384747289073514</v>
      </c>
      <c r="P337" s="16">
        <f t="shared" si="50"/>
        <v>1.1146272560166164</v>
      </c>
      <c r="Q337">
        <v>10.71</v>
      </c>
      <c r="R337">
        <f t="shared" si="45"/>
        <v>1.3264064346597735</v>
      </c>
      <c r="S337">
        <v>8.1999999999999993</v>
      </c>
      <c r="T337">
        <f t="shared" si="46"/>
        <v>9.1399434993362529</v>
      </c>
      <c r="U337">
        <f t="shared" si="47"/>
        <v>-7.8135370646764795</v>
      </c>
    </row>
    <row r="338" spans="1:21" x14ac:dyDescent="0.3">
      <c r="A338" t="s">
        <v>166</v>
      </c>
      <c r="B338" t="s">
        <v>68</v>
      </c>
      <c r="C338" s="1">
        <v>39419</v>
      </c>
      <c r="D338">
        <v>26</v>
      </c>
      <c r="E338" t="s">
        <v>10</v>
      </c>
      <c r="F338" s="57" t="s">
        <v>41</v>
      </c>
      <c r="G338" s="2">
        <v>10</v>
      </c>
      <c r="H338" s="51">
        <v>35</v>
      </c>
      <c r="I338" s="51">
        <v>85</v>
      </c>
      <c r="J338">
        <f t="shared" si="43"/>
        <v>38.75</v>
      </c>
      <c r="K338" s="47">
        <v>3</v>
      </c>
      <c r="L338" s="14">
        <f t="shared" si="44"/>
        <v>14151.893156717771</v>
      </c>
      <c r="M338" s="16">
        <f t="shared" si="48"/>
        <v>1.4151893156717772</v>
      </c>
      <c r="N338">
        <v>1415.1893156717772</v>
      </c>
      <c r="O338">
        <f t="shared" si="49"/>
        <v>0.14151893156717771</v>
      </c>
      <c r="P338" s="16">
        <f t="shared" si="50"/>
        <v>1.2736703841045995</v>
      </c>
      <c r="Q338">
        <v>10.71</v>
      </c>
      <c r="R338">
        <f t="shared" si="45"/>
        <v>1.5156677570844734</v>
      </c>
      <c r="S338">
        <v>8.1999999999999993</v>
      </c>
      <c r="T338">
        <f t="shared" si="46"/>
        <v>10.444097149657715</v>
      </c>
      <c r="U338">
        <f t="shared" si="47"/>
        <v>-8.928429392573241</v>
      </c>
    </row>
    <row r="339" spans="1:21" x14ac:dyDescent="0.3">
      <c r="A339" t="s">
        <v>166</v>
      </c>
      <c r="B339" t="s">
        <v>68</v>
      </c>
      <c r="C339" s="1">
        <v>39419</v>
      </c>
      <c r="D339">
        <v>26</v>
      </c>
      <c r="E339" t="s">
        <v>10</v>
      </c>
      <c r="F339" s="57" t="s">
        <v>41</v>
      </c>
      <c r="G339" s="2">
        <v>0</v>
      </c>
      <c r="H339" s="51">
        <v>37</v>
      </c>
      <c r="I339" s="51">
        <v>35</v>
      </c>
      <c r="J339">
        <f t="shared" si="43"/>
        <v>27.25</v>
      </c>
      <c r="K339" s="47">
        <v>3</v>
      </c>
      <c r="L339" s="14">
        <f t="shared" si="44"/>
        <v>6998.4866844938124</v>
      </c>
      <c r="M339" s="16">
        <f t="shared" si="48"/>
        <v>0.69984866844938121</v>
      </c>
      <c r="N339">
        <v>0</v>
      </c>
      <c r="O339">
        <f t="shared" si="49"/>
        <v>0</v>
      </c>
      <c r="P339" s="16">
        <f t="shared" si="50"/>
        <v>0.69984866844938121</v>
      </c>
      <c r="Q339">
        <v>10.71</v>
      </c>
      <c r="R339">
        <f t="shared" si="45"/>
        <v>0</v>
      </c>
      <c r="S339">
        <v>8.1999999999999993</v>
      </c>
      <c r="T339">
        <f t="shared" si="46"/>
        <v>5.7387590812849254</v>
      </c>
      <c r="U339">
        <f t="shared" si="47"/>
        <v>-5.7387590812849254</v>
      </c>
    </row>
    <row r="340" spans="1:21" x14ac:dyDescent="0.3">
      <c r="A340" t="s">
        <v>166</v>
      </c>
      <c r="B340" t="s">
        <v>68</v>
      </c>
      <c r="C340" s="1">
        <v>39419</v>
      </c>
      <c r="D340">
        <v>26</v>
      </c>
      <c r="E340" t="s">
        <v>10</v>
      </c>
      <c r="F340" s="57" t="s">
        <v>41</v>
      </c>
      <c r="G340" s="2">
        <v>0</v>
      </c>
      <c r="H340" s="51">
        <v>38</v>
      </c>
      <c r="I340" s="51">
        <v>45</v>
      </c>
      <c r="J340">
        <f t="shared" si="43"/>
        <v>30.25</v>
      </c>
      <c r="K340" s="47">
        <v>3</v>
      </c>
      <c r="L340" s="14">
        <f t="shared" si="44"/>
        <v>8624.2608827265303</v>
      </c>
      <c r="M340" s="16">
        <f t="shared" si="48"/>
        <v>0.86242608827265299</v>
      </c>
      <c r="N340">
        <v>0</v>
      </c>
      <c r="O340">
        <f t="shared" si="49"/>
        <v>0</v>
      </c>
      <c r="P340" s="16">
        <f t="shared" si="50"/>
        <v>0.86242608827265299</v>
      </c>
      <c r="Q340">
        <v>10.71</v>
      </c>
      <c r="R340">
        <f t="shared" si="45"/>
        <v>0</v>
      </c>
      <c r="S340">
        <v>8.1999999999999993</v>
      </c>
      <c r="T340">
        <f t="shared" si="46"/>
        <v>7.0718939238357539</v>
      </c>
      <c r="U340">
        <f t="shared" si="47"/>
        <v>-7.0718939238357539</v>
      </c>
    </row>
    <row r="341" spans="1:21" x14ac:dyDescent="0.3">
      <c r="A341" t="s">
        <v>166</v>
      </c>
      <c r="B341" t="s">
        <v>68</v>
      </c>
      <c r="C341" s="1">
        <v>39419</v>
      </c>
      <c r="D341">
        <v>26</v>
      </c>
      <c r="E341" t="s">
        <v>10</v>
      </c>
      <c r="F341" s="57" t="s">
        <v>41</v>
      </c>
      <c r="G341" s="2">
        <v>0</v>
      </c>
      <c r="H341" s="51">
        <v>40</v>
      </c>
      <c r="I341" s="51">
        <v>75</v>
      </c>
      <c r="J341">
        <f t="shared" si="43"/>
        <v>38.75</v>
      </c>
      <c r="K341" s="47">
        <v>3</v>
      </c>
      <c r="L341" s="14">
        <f t="shared" si="44"/>
        <v>14151.893156717771</v>
      </c>
      <c r="M341" s="16">
        <f t="shared" si="48"/>
        <v>1.4151893156717772</v>
      </c>
      <c r="N341">
        <v>0</v>
      </c>
      <c r="O341">
        <f t="shared" si="49"/>
        <v>0</v>
      </c>
      <c r="P341" s="16">
        <f t="shared" si="50"/>
        <v>1.4151893156717772</v>
      </c>
      <c r="Q341">
        <v>10.71</v>
      </c>
      <c r="R341">
        <f t="shared" si="45"/>
        <v>0</v>
      </c>
      <c r="S341">
        <v>8.1999999999999993</v>
      </c>
      <c r="T341">
        <f t="shared" si="46"/>
        <v>11.604552388508573</v>
      </c>
      <c r="U341">
        <f t="shared" si="47"/>
        <v>-11.604552388508573</v>
      </c>
    </row>
    <row r="342" spans="1:21" x14ac:dyDescent="0.3">
      <c r="A342" t="s">
        <v>166</v>
      </c>
      <c r="B342" t="s">
        <v>68</v>
      </c>
      <c r="C342" s="1">
        <v>39419</v>
      </c>
      <c r="D342">
        <v>26</v>
      </c>
      <c r="E342" t="s">
        <v>10</v>
      </c>
      <c r="F342" s="57" t="s">
        <v>41</v>
      </c>
      <c r="G342" s="2">
        <v>0</v>
      </c>
      <c r="H342" s="51">
        <v>40</v>
      </c>
      <c r="I342" s="51">
        <v>50</v>
      </c>
      <c r="J342">
        <f t="shared" si="43"/>
        <v>32.5</v>
      </c>
      <c r="K342" s="47">
        <v>3</v>
      </c>
      <c r="L342" s="14">
        <f t="shared" si="44"/>
        <v>9954.9217210626575</v>
      </c>
      <c r="M342" s="16">
        <f t="shared" si="48"/>
        <v>0.99549217210626573</v>
      </c>
      <c r="N342">
        <v>0</v>
      </c>
      <c r="O342">
        <f t="shared" si="49"/>
        <v>0</v>
      </c>
      <c r="P342" s="16">
        <f t="shared" si="50"/>
        <v>0.99549217210626573</v>
      </c>
      <c r="Q342">
        <v>10.71</v>
      </c>
      <c r="R342">
        <f t="shared" si="45"/>
        <v>0</v>
      </c>
      <c r="S342">
        <v>8.1999999999999993</v>
      </c>
      <c r="T342">
        <f t="shared" si="46"/>
        <v>8.1630358112713779</v>
      </c>
      <c r="U342">
        <f t="shared" si="47"/>
        <v>-8.1630358112713779</v>
      </c>
    </row>
    <row r="343" spans="1:21" x14ac:dyDescent="0.3">
      <c r="A343" t="s">
        <v>166</v>
      </c>
      <c r="B343" t="s">
        <v>68</v>
      </c>
      <c r="C343" s="1">
        <v>39419</v>
      </c>
      <c r="D343">
        <v>26</v>
      </c>
      <c r="E343" t="s">
        <v>10</v>
      </c>
      <c r="F343" s="57" t="s">
        <v>41</v>
      </c>
      <c r="G343" s="2">
        <v>0</v>
      </c>
      <c r="H343" s="51">
        <v>40</v>
      </c>
      <c r="I343" s="51">
        <v>75</v>
      </c>
      <c r="J343">
        <f t="shared" si="43"/>
        <v>38.75</v>
      </c>
      <c r="K343" s="47">
        <v>3</v>
      </c>
      <c r="L343" s="14">
        <f t="shared" si="44"/>
        <v>14151.893156717771</v>
      </c>
      <c r="M343" s="16">
        <f t="shared" si="48"/>
        <v>1.4151893156717772</v>
      </c>
      <c r="N343">
        <v>0</v>
      </c>
      <c r="O343">
        <f t="shared" si="49"/>
        <v>0</v>
      </c>
      <c r="P343" s="16">
        <f t="shared" si="50"/>
        <v>1.4151893156717772</v>
      </c>
      <c r="Q343">
        <v>10.71</v>
      </c>
      <c r="R343">
        <f t="shared" si="45"/>
        <v>0</v>
      </c>
      <c r="S343">
        <v>8.1999999999999993</v>
      </c>
      <c r="T343">
        <f t="shared" si="46"/>
        <v>11.604552388508573</v>
      </c>
      <c r="U343">
        <f t="shared" si="47"/>
        <v>-11.604552388508573</v>
      </c>
    </row>
    <row r="344" spans="1:21" x14ac:dyDescent="0.3">
      <c r="A344" t="s">
        <v>166</v>
      </c>
      <c r="B344" t="s">
        <v>68</v>
      </c>
      <c r="C344" s="1">
        <v>39419</v>
      </c>
      <c r="D344">
        <v>26</v>
      </c>
      <c r="E344" t="s">
        <v>10</v>
      </c>
      <c r="F344" s="57" t="s">
        <v>41</v>
      </c>
      <c r="G344" s="2">
        <v>30</v>
      </c>
      <c r="H344" s="51">
        <v>45</v>
      </c>
      <c r="I344" s="51">
        <v>80</v>
      </c>
      <c r="J344">
        <f t="shared" si="43"/>
        <v>42.5</v>
      </c>
      <c r="K344" s="47">
        <v>3</v>
      </c>
      <c r="L344" s="14">
        <f t="shared" si="44"/>
        <v>17023.505191639691</v>
      </c>
      <c r="M344" s="16">
        <f t="shared" si="48"/>
        <v>1.7023505191639692</v>
      </c>
      <c r="N344">
        <v>5107.0515574919073</v>
      </c>
      <c r="O344">
        <f t="shared" si="49"/>
        <v>0.51070515574919073</v>
      </c>
      <c r="P344" s="16">
        <f t="shared" si="50"/>
        <v>1.1916453634147786</v>
      </c>
      <c r="Q344">
        <v>10.71</v>
      </c>
      <c r="R344">
        <f t="shared" si="45"/>
        <v>5.4696522180738327</v>
      </c>
      <c r="S344">
        <v>8.1999999999999993</v>
      </c>
      <c r="T344">
        <f t="shared" si="46"/>
        <v>9.7714919800011835</v>
      </c>
      <c r="U344">
        <f t="shared" si="47"/>
        <v>-4.3018397619273507</v>
      </c>
    </row>
    <row r="345" spans="1:21" x14ac:dyDescent="0.3">
      <c r="A345" t="s">
        <v>166</v>
      </c>
      <c r="B345" t="s">
        <v>68</v>
      </c>
      <c r="C345" s="1">
        <v>39419</v>
      </c>
      <c r="D345">
        <v>26</v>
      </c>
      <c r="E345" t="s">
        <v>10</v>
      </c>
      <c r="F345" s="57" t="s">
        <v>41</v>
      </c>
      <c r="G345" s="2">
        <v>10</v>
      </c>
      <c r="H345" s="51">
        <v>50</v>
      </c>
      <c r="I345" s="51">
        <v>75</v>
      </c>
      <c r="J345">
        <f t="shared" si="43"/>
        <v>43.75</v>
      </c>
      <c r="K345" s="47">
        <v>3</v>
      </c>
      <c r="L345" s="14">
        <f t="shared" si="44"/>
        <v>18039.614065535141</v>
      </c>
      <c r="M345" s="16">
        <f t="shared" si="48"/>
        <v>1.8039614065535141</v>
      </c>
      <c r="N345">
        <v>1803.9614065535143</v>
      </c>
      <c r="O345">
        <f t="shared" si="49"/>
        <v>0.18039614065535142</v>
      </c>
      <c r="P345" s="16">
        <f t="shared" si="50"/>
        <v>1.6235652658981627</v>
      </c>
      <c r="Q345">
        <v>10.71</v>
      </c>
      <c r="R345">
        <f t="shared" si="45"/>
        <v>1.9320426664188139</v>
      </c>
      <c r="S345">
        <v>8.1999999999999993</v>
      </c>
      <c r="T345">
        <f t="shared" si="46"/>
        <v>13.313235180364934</v>
      </c>
      <c r="U345">
        <f t="shared" si="47"/>
        <v>-11.38119251394612</v>
      </c>
    </row>
    <row r="346" spans="1:21" x14ac:dyDescent="0.3">
      <c r="A346" t="s">
        <v>166</v>
      </c>
      <c r="B346" t="s">
        <v>68</v>
      </c>
      <c r="C346" s="1">
        <v>39419</v>
      </c>
      <c r="D346">
        <v>26</v>
      </c>
      <c r="E346" t="s">
        <v>10</v>
      </c>
      <c r="F346" s="57" t="s">
        <v>41</v>
      </c>
      <c r="G346" s="2">
        <v>10</v>
      </c>
      <c r="H346" s="51">
        <v>55</v>
      </c>
      <c r="I346" s="51">
        <v>62</v>
      </c>
      <c r="J346">
        <f t="shared" si="43"/>
        <v>43</v>
      </c>
      <c r="K346" s="47">
        <v>3</v>
      </c>
      <c r="L346" s="14">
        <f t="shared" si="44"/>
        <v>17426.414449462583</v>
      </c>
      <c r="M346" s="16">
        <f t="shared" si="48"/>
        <v>1.7426414449462584</v>
      </c>
      <c r="N346">
        <v>1742.6414449462584</v>
      </c>
      <c r="O346">
        <f t="shared" si="49"/>
        <v>0.17426414449462585</v>
      </c>
      <c r="P346" s="16">
        <f t="shared" si="50"/>
        <v>1.5683773004516326</v>
      </c>
      <c r="Q346">
        <v>10.71</v>
      </c>
      <c r="R346">
        <f t="shared" si="45"/>
        <v>1.866368987537443</v>
      </c>
      <c r="S346">
        <v>8.1999999999999993</v>
      </c>
      <c r="T346">
        <f t="shared" si="46"/>
        <v>12.860693863703386</v>
      </c>
      <c r="U346">
        <f t="shared" si="47"/>
        <v>-10.994324876165942</v>
      </c>
    </row>
    <row r="347" spans="1:21" x14ac:dyDescent="0.3">
      <c r="A347" t="s">
        <v>166</v>
      </c>
      <c r="B347" t="s">
        <v>68</v>
      </c>
      <c r="C347" s="1">
        <v>39419</v>
      </c>
      <c r="D347">
        <v>26</v>
      </c>
      <c r="E347" t="s">
        <v>10</v>
      </c>
      <c r="F347" s="57" t="s">
        <v>41</v>
      </c>
      <c r="G347" s="2">
        <v>10</v>
      </c>
      <c r="H347" s="51">
        <v>55</v>
      </c>
      <c r="I347" s="51">
        <v>110</v>
      </c>
      <c r="J347">
        <f t="shared" si="43"/>
        <v>55</v>
      </c>
      <c r="K347" s="47">
        <v>3</v>
      </c>
      <c r="L347" s="14">
        <f t="shared" si="44"/>
        <v>28509.953331327371</v>
      </c>
      <c r="M347" s="16">
        <f t="shared" si="48"/>
        <v>2.8509953331327371</v>
      </c>
      <c r="N347">
        <v>2850.9953331327374</v>
      </c>
      <c r="O347">
        <f t="shared" si="49"/>
        <v>0.28509953331327376</v>
      </c>
      <c r="P347" s="16">
        <f t="shared" si="50"/>
        <v>2.5658957998194634</v>
      </c>
      <c r="Q347">
        <v>10.71</v>
      </c>
      <c r="R347">
        <f t="shared" si="45"/>
        <v>3.0534160017851621</v>
      </c>
      <c r="S347">
        <v>8.1999999999999993</v>
      </c>
      <c r="T347">
        <f t="shared" si="46"/>
        <v>21.040345558519597</v>
      </c>
      <c r="U347">
        <f t="shared" si="47"/>
        <v>-17.986929556734434</v>
      </c>
    </row>
    <row r="348" spans="1:21" x14ac:dyDescent="0.3">
      <c r="A348" t="s">
        <v>166</v>
      </c>
      <c r="B348" t="s">
        <v>68</v>
      </c>
      <c r="C348" s="1">
        <v>39419</v>
      </c>
      <c r="D348">
        <v>26</v>
      </c>
      <c r="E348" t="s">
        <v>10</v>
      </c>
      <c r="F348" s="57" t="s">
        <v>41</v>
      </c>
      <c r="G348" s="2">
        <v>10</v>
      </c>
      <c r="H348" s="51">
        <v>70</v>
      </c>
      <c r="I348" s="51">
        <v>75</v>
      </c>
      <c r="J348">
        <f t="shared" si="43"/>
        <v>53.75</v>
      </c>
      <c r="K348" s="47">
        <v>3</v>
      </c>
      <c r="L348" s="14">
        <f t="shared" si="44"/>
        <v>27228.772577285286</v>
      </c>
      <c r="M348" s="16">
        <f t="shared" si="48"/>
        <v>2.7228772577285287</v>
      </c>
      <c r="N348">
        <v>2722.877257728529</v>
      </c>
      <c r="O348">
        <f t="shared" si="49"/>
        <v>0.27228772577285287</v>
      </c>
      <c r="P348" s="16">
        <f t="shared" si="50"/>
        <v>2.4505895319556759</v>
      </c>
      <c r="Q348">
        <v>10.71</v>
      </c>
      <c r="R348">
        <f t="shared" si="45"/>
        <v>2.9162015430272543</v>
      </c>
      <c r="S348">
        <v>8.1999999999999993</v>
      </c>
      <c r="T348">
        <f t="shared" si="46"/>
        <v>20.094834162036541</v>
      </c>
      <c r="U348">
        <f t="shared" si="47"/>
        <v>-17.178632619009285</v>
      </c>
    </row>
    <row r="349" spans="1:21" x14ac:dyDescent="0.3">
      <c r="A349" t="s">
        <v>166</v>
      </c>
      <c r="B349" t="s">
        <v>68</v>
      </c>
      <c r="C349" s="1">
        <v>39419</v>
      </c>
      <c r="D349">
        <v>26</v>
      </c>
      <c r="E349" t="s">
        <v>10</v>
      </c>
      <c r="F349" s="57" t="s">
        <v>41</v>
      </c>
      <c r="G349" s="2">
        <v>0</v>
      </c>
      <c r="H349" s="51">
        <v>75</v>
      </c>
      <c r="I349" s="51">
        <v>80</v>
      </c>
      <c r="J349">
        <f t="shared" si="43"/>
        <v>57.5</v>
      </c>
      <c r="K349" s="47">
        <v>3</v>
      </c>
      <c r="L349" s="14">
        <f t="shared" si="44"/>
        <v>31160.672132793759</v>
      </c>
      <c r="M349" s="16">
        <f t="shared" si="48"/>
        <v>3.1160672132793761</v>
      </c>
      <c r="N349">
        <v>0</v>
      </c>
      <c r="O349">
        <f t="shared" si="49"/>
        <v>0</v>
      </c>
      <c r="P349" s="16">
        <f t="shared" si="50"/>
        <v>3.1160672132793761</v>
      </c>
      <c r="Q349">
        <v>10.71</v>
      </c>
      <c r="R349">
        <f t="shared" si="45"/>
        <v>0</v>
      </c>
      <c r="S349">
        <v>8.1999999999999993</v>
      </c>
      <c r="T349">
        <f t="shared" si="46"/>
        <v>25.551751148890883</v>
      </c>
      <c r="U349">
        <f t="shared" si="47"/>
        <v>-25.551751148890883</v>
      </c>
    </row>
    <row r="350" spans="1:21" x14ac:dyDescent="0.3">
      <c r="A350" t="s">
        <v>166</v>
      </c>
      <c r="B350" t="s">
        <v>68</v>
      </c>
      <c r="C350" s="1">
        <v>39419</v>
      </c>
      <c r="D350">
        <v>26</v>
      </c>
      <c r="E350" t="s">
        <v>10</v>
      </c>
      <c r="F350" s="57" t="s">
        <v>41</v>
      </c>
      <c r="G350" s="2">
        <v>30</v>
      </c>
      <c r="H350" s="51">
        <v>90</v>
      </c>
      <c r="I350" s="51">
        <v>80</v>
      </c>
      <c r="J350">
        <f t="shared" si="43"/>
        <v>65</v>
      </c>
      <c r="K350" s="47">
        <v>3</v>
      </c>
      <c r="L350" s="14">
        <f t="shared" si="44"/>
        <v>39819.68688425063</v>
      </c>
      <c r="M350" s="16">
        <f t="shared" si="48"/>
        <v>3.9819686884250629</v>
      </c>
      <c r="N350">
        <v>11945.906065275189</v>
      </c>
      <c r="O350">
        <f t="shared" si="49"/>
        <v>1.1945906065275189</v>
      </c>
      <c r="P350" s="16">
        <f t="shared" si="50"/>
        <v>2.7873780818975442</v>
      </c>
      <c r="Q350">
        <v>10.71</v>
      </c>
      <c r="R350">
        <f t="shared" si="45"/>
        <v>12.794065395909728</v>
      </c>
      <c r="S350">
        <v>8.1999999999999993</v>
      </c>
      <c r="T350">
        <f t="shared" si="46"/>
        <v>22.85650027155986</v>
      </c>
      <c r="U350">
        <f t="shared" si="47"/>
        <v>-10.062434875650132</v>
      </c>
    </row>
    <row r="351" spans="1:21" x14ac:dyDescent="0.3">
      <c r="A351" t="s">
        <v>166</v>
      </c>
      <c r="B351" t="s">
        <v>68</v>
      </c>
      <c r="C351" s="1">
        <v>39419</v>
      </c>
      <c r="D351">
        <v>26</v>
      </c>
      <c r="E351" t="s">
        <v>10</v>
      </c>
      <c r="F351" s="57" t="s">
        <v>36</v>
      </c>
      <c r="G351" s="2">
        <v>80</v>
      </c>
      <c r="H351" s="51">
        <v>10</v>
      </c>
      <c r="I351" s="51">
        <v>21</v>
      </c>
      <c r="J351">
        <f t="shared" si="43"/>
        <v>10.25</v>
      </c>
      <c r="K351" s="47">
        <v>2</v>
      </c>
      <c r="L351" s="14">
        <f t="shared" si="44"/>
        <v>660.12715633555524</v>
      </c>
      <c r="M351" s="16">
        <f t="shared" si="48"/>
        <v>6.6012715633555527E-2</v>
      </c>
      <c r="N351">
        <v>528.10172506844424</v>
      </c>
      <c r="O351">
        <f t="shared" si="49"/>
        <v>5.2810172506844423E-2</v>
      </c>
      <c r="P351" s="16">
        <f t="shared" si="50"/>
        <v>1.3202543126711104E-2</v>
      </c>
      <c r="Q351" s="48">
        <v>6.62</v>
      </c>
      <c r="R351">
        <f t="shared" si="45"/>
        <v>0.34960334199531007</v>
      </c>
      <c r="S351" s="48">
        <v>8.3030000000000008</v>
      </c>
      <c r="T351">
        <f t="shared" si="46"/>
        <v>0.1096207155810823</v>
      </c>
      <c r="U351">
        <f t="shared" si="47"/>
        <v>0.23998262641422777</v>
      </c>
    </row>
    <row r="352" spans="1:21" x14ac:dyDescent="0.3">
      <c r="A352" t="s">
        <v>166</v>
      </c>
      <c r="B352" t="s">
        <v>68</v>
      </c>
      <c r="C352" s="1">
        <v>39419</v>
      </c>
      <c r="D352">
        <v>26</v>
      </c>
      <c r="E352" t="s">
        <v>10</v>
      </c>
      <c r="F352" s="57" t="s">
        <v>36</v>
      </c>
      <c r="G352" s="2">
        <v>40</v>
      </c>
      <c r="H352" s="51">
        <v>22</v>
      </c>
      <c r="I352" s="51">
        <v>33</v>
      </c>
      <c r="J352">
        <f t="shared" si="43"/>
        <v>19.25</v>
      </c>
      <c r="K352" s="47">
        <v>2</v>
      </c>
      <c r="L352" s="14">
        <f t="shared" si="44"/>
        <v>2328.3128553917354</v>
      </c>
      <c r="M352" s="16">
        <f t="shared" si="48"/>
        <v>0.23283128553917354</v>
      </c>
      <c r="N352">
        <v>931.32514215669426</v>
      </c>
      <c r="O352">
        <f t="shared" si="49"/>
        <v>9.3132514215669426E-2</v>
      </c>
      <c r="P352" s="16">
        <f t="shared" si="50"/>
        <v>0.13969877132350411</v>
      </c>
      <c r="Q352" s="48">
        <v>6.62</v>
      </c>
      <c r="R352">
        <f t="shared" si="45"/>
        <v>0.61653724410773159</v>
      </c>
      <c r="S352" s="48">
        <v>8.3030000000000008</v>
      </c>
      <c r="T352">
        <f t="shared" si="46"/>
        <v>1.1599188982990547</v>
      </c>
      <c r="U352">
        <f t="shared" si="47"/>
        <v>-0.54338165419132312</v>
      </c>
    </row>
    <row r="353" spans="1:21" x14ac:dyDescent="0.3">
      <c r="A353" t="s">
        <v>166</v>
      </c>
      <c r="B353" t="s">
        <v>68</v>
      </c>
      <c r="C353" s="1">
        <v>39419</v>
      </c>
      <c r="D353">
        <v>26</v>
      </c>
      <c r="E353" t="s">
        <v>10</v>
      </c>
      <c r="F353" s="57" t="s">
        <v>44</v>
      </c>
      <c r="G353" s="2">
        <v>100</v>
      </c>
      <c r="H353" s="51">
        <v>3</v>
      </c>
      <c r="I353" s="51">
        <v>10</v>
      </c>
      <c r="J353">
        <f t="shared" si="43"/>
        <v>4</v>
      </c>
      <c r="K353" s="47">
        <v>2</v>
      </c>
      <c r="L353" s="14">
        <f t="shared" si="44"/>
        <v>100.53096491487338</v>
      </c>
      <c r="M353" s="16">
        <f t="shared" si="48"/>
        <v>1.0053096491487338E-2</v>
      </c>
      <c r="N353">
        <v>100.53096491487338</v>
      </c>
      <c r="O353">
        <f t="shared" si="49"/>
        <v>1.0053096491487338E-2</v>
      </c>
      <c r="P353" s="16">
        <f t="shared" si="50"/>
        <v>0</v>
      </c>
      <c r="Q353" s="48">
        <v>5.78</v>
      </c>
      <c r="R353">
        <f t="shared" si="45"/>
        <v>5.8106897720796816E-2</v>
      </c>
      <c r="S353" s="48">
        <v>9.0679999999999996</v>
      </c>
      <c r="T353">
        <f t="shared" si="46"/>
        <v>0</v>
      </c>
      <c r="U353">
        <f t="shared" si="47"/>
        <v>5.8106897720796816E-2</v>
      </c>
    </row>
    <row r="354" spans="1:21" x14ac:dyDescent="0.3">
      <c r="A354" t="s">
        <v>166</v>
      </c>
      <c r="B354" t="s">
        <v>68</v>
      </c>
      <c r="C354" s="1">
        <v>39419</v>
      </c>
      <c r="D354">
        <v>26</v>
      </c>
      <c r="E354" t="s">
        <v>10</v>
      </c>
      <c r="F354" s="57" t="s">
        <v>44</v>
      </c>
      <c r="G354" s="2">
        <v>80</v>
      </c>
      <c r="H354" s="51">
        <v>4</v>
      </c>
      <c r="I354" s="51">
        <v>12</v>
      </c>
      <c r="J354">
        <f t="shared" si="43"/>
        <v>5</v>
      </c>
      <c r="K354" s="47">
        <v>2</v>
      </c>
      <c r="L354" s="14">
        <f t="shared" si="44"/>
        <v>157.07963267948966</v>
      </c>
      <c r="M354" s="16">
        <f t="shared" si="48"/>
        <v>1.5707963267948967E-2</v>
      </c>
      <c r="N354">
        <v>125.66370614359174</v>
      </c>
      <c r="O354">
        <f t="shared" si="49"/>
        <v>1.2566370614359173E-2</v>
      </c>
      <c r="P354" s="16">
        <f t="shared" si="50"/>
        <v>3.1415926535897937E-3</v>
      </c>
      <c r="Q354" s="48">
        <v>5.78</v>
      </c>
      <c r="R354">
        <f t="shared" si="45"/>
        <v>7.263362215099603E-2</v>
      </c>
      <c r="S354" s="48">
        <v>9.0679999999999996</v>
      </c>
      <c r="T354">
        <f t="shared" si="46"/>
        <v>2.8487962182752249E-2</v>
      </c>
      <c r="U354">
        <f t="shared" si="47"/>
        <v>4.4145659968243781E-2</v>
      </c>
    </row>
    <row r="355" spans="1:21" x14ac:dyDescent="0.3">
      <c r="A355" t="s">
        <v>166</v>
      </c>
      <c r="B355" t="s">
        <v>68</v>
      </c>
      <c r="C355" s="1">
        <v>39419</v>
      </c>
      <c r="D355">
        <v>26</v>
      </c>
      <c r="E355" t="s">
        <v>10</v>
      </c>
      <c r="F355" s="57" t="s">
        <v>44</v>
      </c>
      <c r="G355" s="2">
        <v>100</v>
      </c>
      <c r="H355" s="51">
        <v>5</v>
      </c>
      <c r="I355" s="51">
        <v>14</v>
      </c>
      <c r="J355">
        <f t="shared" si="43"/>
        <v>6</v>
      </c>
      <c r="K355" s="47">
        <v>2</v>
      </c>
      <c r="L355" s="14">
        <f t="shared" si="44"/>
        <v>226.1946710584651</v>
      </c>
      <c r="M355" s="16">
        <f t="shared" si="48"/>
        <v>2.2619467105846509E-2</v>
      </c>
      <c r="N355">
        <v>226.1946710584651</v>
      </c>
      <c r="O355">
        <f t="shared" si="49"/>
        <v>2.2619467105846509E-2</v>
      </c>
      <c r="P355" s="16">
        <f t="shared" si="50"/>
        <v>0</v>
      </c>
      <c r="Q355" s="48">
        <v>5.78</v>
      </c>
      <c r="R355">
        <f t="shared" si="45"/>
        <v>0.13074051987179283</v>
      </c>
      <c r="S355" s="48">
        <v>9.0679999999999996</v>
      </c>
      <c r="T355">
        <f t="shared" si="46"/>
        <v>0</v>
      </c>
      <c r="U355">
        <f t="shared" si="47"/>
        <v>0.13074051987179283</v>
      </c>
    </row>
    <row r="356" spans="1:21" x14ac:dyDescent="0.3">
      <c r="A356" t="s">
        <v>166</v>
      </c>
      <c r="B356" t="s">
        <v>68</v>
      </c>
      <c r="C356" s="1">
        <v>39419</v>
      </c>
      <c r="D356">
        <v>26</v>
      </c>
      <c r="E356" t="s">
        <v>10</v>
      </c>
      <c r="F356" s="57" t="s">
        <v>44</v>
      </c>
      <c r="G356" s="2">
        <v>100</v>
      </c>
      <c r="H356" s="51">
        <v>5</v>
      </c>
      <c r="I356" s="51">
        <v>12</v>
      </c>
      <c r="J356">
        <f t="shared" si="43"/>
        <v>5.5</v>
      </c>
      <c r="K356" s="47">
        <v>2</v>
      </c>
      <c r="L356" s="14">
        <f t="shared" si="44"/>
        <v>190.06635554218249</v>
      </c>
      <c r="M356" s="16">
        <f t="shared" si="48"/>
        <v>1.9006635554218249E-2</v>
      </c>
      <c r="N356">
        <v>190.06635554218249</v>
      </c>
      <c r="O356">
        <f t="shared" si="49"/>
        <v>1.9006635554218249E-2</v>
      </c>
      <c r="P356" s="16">
        <f t="shared" si="50"/>
        <v>0</v>
      </c>
      <c r="Q356" s="48">
        <v>5.78</v>
      </c>
      <c r="R356">
        <f t="shared" si="45"/>
        <v>0.10985835350338148</v>
      </c>
      <c r="S356" s="48">
        <v>9.0679999999999996</v>
      </c>
      <c r="T356">
        <f t="shared" si="46"/>
        <v>0</v>
      </c>
      <c r="U356">
        <f t="shared" si="47"/>
        <v>0.10985835350338148</v>
      </c>
    </row>
    <row r="357" spans="1:21" x14ac:dyDescent="0.3">
      <c r="A357" t="s">
        <v>166</v>
      </c>
      <c r="B357" t="s">
        <v>68</v>
      </c>
      <c r="C357" s="1">
        <v>39419</v>
      </c>
      <c r="D357">
        <v>26</v>
      </c>
      <c r="E357" t="s">
        <v>10</v>
      </c>
      <c r="F357" s="57" t="s">
        <v>44</v>
      </c>
      <c r="G357" s="2">
        <v>100</v>
      </c>
      <c r="H357" s="51">
        <v>7</v>
      </c>
      <c r="I357" s="51">
        <v>15</v>
      </c>
      <c r="J357">
        <f t="shared" si="43"/>
        <v>7.25</v>
      </c>
      <c r="K357" s="47">
        <v>2</v>
      </c>
      <c r="L357" s="14">
        <f t="shared" si="44"/>
        <v>330.259927708627</v>
      </c>
      <c r="M357" s="16">
        <f t="shared" si="48"/>
        <v>3.3025992770862697E-2</v>
      </c>
      <c r="N357">
        <v>330.259927708627</v>
      </c>
      <c r="O357">
        <f t="shared" si="49"/>
        <v>3.3025992770862697E-2</v>
      </c>
      <c r="P357" s="16">
        <f t="shared" si="50"/>
        <v>0</v>
      </c>
      <c r="Q357" s="48">
        <v>5.78</v>
      </c>
      <c r="R357">
        <f t="shared" si="45"/>
        <v>0.1908902382155864</v>
      </c>
      <c r="S357" s="48">
        <v>9.0679999999999996</v>
      </c>
      <c r="T357">
        <f t="shared" si="46"/>
        <v>0</v>
      </c>
      <c r="U357">
        <f t="shared" si="47"/>
        <v>0.1908902382155864</v>
      </c>
    </row>
    <row r="358" spans="1:21" x14ac:dyDescent="0.3">
      <c r="A358" t="s">
        <v>166</v>
      </c>
      <c r="B358" t="s">
        <v>68</v>
      </c>
      <c r="C358" s="1">
        <v>39419</v>
      </c>
      <c r="D358">
        <v>26</v>
      </c>
      <c r="E358" t="s">
        <v>10</v>
      </c>
      <c r="F358" s="57" t="s">
        <v>44</v>
      </c>
      <c r="G358" s="2">
        <v>60</v>
      </c>
      <c r="H358" s="51">
        <v>10</v>
      </c>
      <c r="I358" s="51">
        <v>10</v>
      </c>
      <c r="J358">
        <f t="shared" si="43"/>
        <v>7.5</v>
      </c>
      <c r="K358" s="47">
        <v>2</v>
      </c>
      <c r="L358" s="14">
        <f t="shared" si="44"/>
        <v>353.42917352885172</v>
      </c>
      <c r="M358" s="16">
        <f t="shared" si="48"/>
        <v>3.5342917352885174E-2</v>
      </c>
      <c r="N358">
        <v>212.05750411731103</v>
      </c>
      <c r="O358">
        <f t="shared" si="49"/>
        <v>2.1205750411731103E-2</v>
      </c>
      <c r="P358" s="16">
        <f t="shared" si="50"/>
        <v>1.4137166941154071E-2</v>
      </c>
      <c r="Q358" s="48">
        <v>5.78</v>
      </c>
      <c r="R358">
        <f t="shared" si="45"/>
        <v>0.12256923737980578</v>
      </c>
      <c r="S358" s="48">
        <v>9.0679999999999996</v>
      </c>
      <c r="T358">
        <f t="shared" si="46"/>
        <v>0.12819582982238512</v>
      </c>
      <c r="U358">
        <f t="shared" si="47"/>
        <v>-5.626592442579334E-3</v>
      </c>
    </row>
    <row r="359" spans="1:21" x14ac:dyDescent="0.3">
      <c r="A359" t="s">
        <v>166</v>
      </c>
      <c r="B359" t="s">
        <v>68</v>
      </c>
      <c r="C359" s="1">
        <v>39419</v>
      </c>
      <c r="D359">
        <v>26</v>
      </c>
      <c r="E359" t="s">
        <v>10</v>
      </c>
      <c r="F359" s="57" t="s">
        <v>44</v>
      </c>
      <c r="G359" s="2">
        <v>100</v>
      </c>
      <c r="H359" s="51">
        <v>12</v>
      </c>
      <c r="I359" s="51">
        <v>12</v>
      </c>
      <c r="J359">
        <f t="shared" si="43"/>
        <v>9</v>
      </c>
      <c r="K359" s="47">
        <v>2</v>
      </c>
      <c r="L359" s="14">
        <f t="shared" si="44"/>
        <v>508.93800988154646</v>
      </c>
      <c r="M359" s="16">
        <f t="shared" si="48"/>
        <v>5.0893800988154644E-2</v>
      </c>
      <c r="N359">
        <v>508.93800988154646</v>
      </c>
      <c r="O359">
        <f t="shared" si="49"/>
        <v>5.0893800988154644E-2</v>
      </c>
      <c r="P359" s="16">
        <f t="shared" si="50"/>
        <v>0</v>
      </c>
      <c r="Q359" s="48">
        <v>5.78</v>
      </c>
      <c r="R359">
        <f t="shared" si="45"/>
        <v>0.29416616971153386</v>
      </c>
      <c r="S359" s="48">
        <v>9.0679999999999996</v>
      </c>
      <c r="T359">
        <f t="shared" si="46"/>
        <v>0</v>
      </c>
      <c r="U359">
        <f t="shared" si="47"/>
        <v>0.29416616971153386</v>
      </c>
    </row>
    <row r="360" spans="1:21" x14ac:dyDescent="0.3">
      <c r="A360" t="s">
        <v>166</v>
      </c>
      <c r="B360" t="s">
        <v>68</v>
      </c>
      <c r="C360" s="1">
        <v>39419</v>
      </c>
      <c r="D360">
        <v>26</v>
      </c>
      <c r="E360" t="s">
        <v>10</v>
      </c>
      <c r="F360" s="57" t="s">
        <v>46</v>
      </c>
      <c r="G360" s="2">
        <v>10</v>
      </c>
      <c r="H360" s="51">
        <v>15</v>
      </c>
      <c r="I360" s="51">
        <v>13</v>
      </c>
      <c r="J360">
        <f t="shared" si="43"/>
        <v>10.75</v>
      </c>
      <c r="K360" s="47">
        <v>3</v>
      </c>
      <c r="L360" s="14">
        <f t="shared" si="44"/>
        <v>1089.1509030914115</v>
      </c>
      <c r="M360" s="16">
        <f t="shared" si="48"/>
        <v>0.10891509030914115</v>
      </c>
      <c r="N360">
        <v>108.91509030914115</v>
      </c>
      <c r="O360">
        <f t="shared" si="49"/>
        <v>1.0891509030914116E-2</v>
      </c>
      <c r="P360" s="16">
        <f t="shared" si="50"/>
        <v>9.8023581278227037E-2</v>
      </c>
      <c r="Q360" s="48">
        <v>1.86</v>
      </c>
      <c r="R360">
        <f t="shared" si="45"/>
        <v>2.0258206797500258E-2</v>
      </c>
      <c r="S360" s="48">
        <v>12.651</v>
      </c>
      <c r="T360">
        <f t="shared" si="46"/>
        <v>1.2400963267508502</v>
      </c>
      <c r="U360">
        <f t="shared" si="47"/>
        <v>-1.2198381199533499</v>
      </c>
    </row>
    <row r="361" spans="1:21" x14ac:dyDescent="0.3">
      <c r="A361" t="s">
        <v>166</v>
      </c>
      <c r="B361" t="s">
        <v>68</v>
      </c>
      <c r="C361" s="1">
        <v>39419</v>
      </c>
      <c r="D361">
        <v>26</v>
      </c>
      <c r="E361" t="s">
        <v>10</v>
      </c>
      <c r="F361" s="57" t="s">
        <v>46</v>
      </c>
      <c r="G361" s="2">
        <v>20</v>
      </c>
      <c r="H361" s="51">
        <v>15</v>
      </c>
      <c r="I361" s="51">
        <v>15</v>
      </c>
      <c r="J361">
        <f t="shared" si="43"/>
        <v>11.25</v>
      </c>
      <c r="K361" s="47">
        <v>3</v>
      </c>
      <c r="L361" s="14">
        <f t="shared" si="44"/>
        <v>1192.8234606598746</v>
      </c>
      <c r="M361" s="16">
        <f t="shared" si="48"/>
        <v>0.11928234606598746</v>
      </c>
      <c r="N361">
        <v>238.56469213197494</v>
      </c>
      <c r="O361">
        <f t="shared" si="49"/>
        <v>2.3856469213197493E-2</v>
      </c>
      <c r="P361" s="16">
        <f t="shared" si="50"/>
        <v>9.542587685278997E-2</v>
      </c>
      <c r="Q361" s="48">
        <v>1.86</v>
      </c>
      <c r="R361">
        <f t="shared" si="45"/>
        <v>4.4373032736547337E-2</v>
      </c>
      <c r="S361" s="48">
        <v>12.651</v>
      </c>
      <c r="T361">
        <f t="shared" si="46"/>
        <v>1.207232768064646</v>
      </c>
      <c r="U361">
        <f t="shared" si="47"/>
        <v>-1.1628597353280987</v>
      </c>
    </row>
    <row r="362" spans="1:21" x14ac:dyDescent="0.3">
      <c r="A362" t="s">
        <v>166</v>
      </c>
      <c r="B362" t="s">
        <v>69</v>
      </c>
      <c r="C362" s="1">
        <v>39420</v>
      </c>
      <c r="D362">
        <v>47</v>
      </c>
      <c r="E362" t="s">
        <v>7</v>
      </c>
      <c r="F362" s="56" t="s">
        <v>178</v>
      </c>
      <c r="G362" s="2">
        <v>90</v>
      </c>
      <c r="H362" s="51">
        <v>1</v>
      </c>
      <c r="I362" s="51">
        <v>10</v>
      </c>
      <c r="J362">
        <f t="shared" si="43"/>
        <v>3</v>
      </c>
      <c r="K362" s="47">
        <v>1</v>
      </c>
      <c r="L362" s="14">
        <f t="shared" si="44"/>
        <v>28.274333882308138</v>
      </c>
      <c r="M362" s="16">
        <f t="shared" si="48"/>
        <v>2.8274333882308137E-3</v>
      </c>
      <c r="N362">
        <v>25.446900494077326</v>
      </c>
      <c r="O362">
        <f t="shared" si="49"/>
        <v>2.5446900494077327E-3</v>
      </c>
      <c r="P362" s="16">
        <f t="shared" si="50"/>
        <v>2.8274333882308093E-4</v>
      </c>
      <c r="Q362">
        <v>4.2699999999999996</v>
      </c>
      <c r="R362">
        <f t="shared" si="45"/>
        <v>1.0865826510971018E-2</v>
      </c>
      <c r="S362" s="48">
        <v>6.83</v>
      </c>
      <c r="T362">
        <f t="shared" si="46"/>
        <v>1.9311370041616427E-3</v>
      </c>
      <c r="U362">
        <f t="shared" si="47"/>
        <v>8.9346895068093748E-3</v>
      </c>
    </row>
    <row r="363" spans="1:21" x14ac:dyDescent="0.3">
      <c r="A363" t="s">
        <v>166</v>
      </c>
      <c r="B363" t="s">
        <v>69</v>
      </c>
      <c r="C363" s="1">
        <v>39420</v>
      </c>
      <c r="D363">
        <v>47</v>
      </c>
      <c r="E363" t="s">
        <v>7</v>
      </c>
      <c r="F363" s="56" t="s">
        <v>17</v>
      </c>
      <c r="G363" s="2">
        <v>90</v>
      </c>
      <c r="H363" s="51">
        <v>1</v>
      </c>
      <c r="I363" s="51">
        <v>20</v>
      </c>
      <c r="J363">
        <f t="shared" si="43"/>
        <v>5.5</v>
      </c>
      <c r="K363" s="47">
        <v>1</v>
      </c>
      <c r="L363" s="14">
        <f t="shared" si="44"/>
        <v>95.033177771091246</v>
      </c>
      <c r="M363" s="16">
        <f t="shared" si="48"/>
        <v>9.5033177771091243E-3</v>
      </c>
      <c r="N363">
        <v>85.529859993982129</v>
      </c>
      <c r="O363">
        <f t="shared" si="49"/>
        <v>8.5529859993982126E-3</v>
      </c>
      <c r="P363" s="16">
        <f t="shared" si="50"/>
        <v>9.5033177771091173E-4</v>
      </c>
      <c r="Q363">
        <v>0.1</v>
      </c>
      <c r="R363">
        <f t="shared" si="45"/>
        <v>8.5529859993982134E-4</v>
      </c>
      <c r="S363">
        <v>5.71</v>
      </c>
      <c r="T363">
        <f t="shared" si="46"/>
        <v>5.4263944507293056E-3</v>
      </c>
      <c r="U363">
        <f t="shared" si="47"/>
        <v>-4.5710958507894847E-3</v>
      </c>
    </row>
    <row r="364" spans="1:21" x14ac:dyDescent="0.3">
      <c r="A364" t="s">
        <v>166</v>
      </c>
      <c r="B364" t="s">
        <v>69</v>
      </c>
      <c r="C364" s="1">
        <v>39420</v>
      </c>
      <c r="D364">
        <v>47</v>
      </c>
      <c r="E364" t="s">
        <v>7</v>
      </c>
      <c r="F364" s="56" t="s">
        <v>56</v>
      </c>
      <c r="G364" s="2">
        <v>90</v>
      </c>
      <c r="H364" s="51">
        <v>5</v>
      </c>
      <c r="I364" s="51">
        <v>10</v>
      </c>
      <c r="J364">
        <f t="shared" si="43"/>
        <v>5</v>
      </c>
      <c r="K364" s="47">
        <v>2</v>
      </c>
      <c r="L364" s="14">
        <f t="shared" si="44"/>
        <v>157.07963267948966</v>
      </c>
      <c r="M364" s="16">
        <f t="shared" si="48"/>
        <v>1.5707963267948967E-2</v>
      </c>
      <c r="N364">
        <v>141.37166941154069</v>
      </c>
      <c r="O364">
        <f t="shared" si="49"/>
        <v>1.4137166941154069E-2</v>
      </c>
      <c r="P364" s="16">
        <f t="shared" si="50"/>
        <v>1.5707963267948977E-3</v>
      </c>
      <c r="Q364">
        <v>6.08</v>
      </c>
      <c r="R364">
        <f t="shared" si="45"/>
        <v>8.5953975002216743E-2</v>
      </c>
      <c r="S364">
        <v>8.1050000000000004</v>
      </c>
      <c r="T364">
        <f t="shared" si="46"/>
        <v>1.2731304228672647E-2</v>
      </c>
      <c r="U364">
        <f t="shared" si="47"/>
        <v>7.3222670773544093E-2</v>
      </c>
    </row>
    <row r="365" spans="1:21" x14ac:dyDescent="0.3">
      <c r="A365" t="s">
        <v>166</v>
      </c>
      <c r="B365" t="s">
        <v>69</v>
      </c>
      <c r="C365" s="1">
        <v>39420</v>
      </c>
      <c r="D365">
        <v>47</v>
      </c>
      <c r="E365" t="s">
        <v>7</v>
      </c>
      <c r="F365" s="57" t="s">
        <v>21</v>
      </c>
      <c r="G365" s="2">
        <v>10</v>
      </c>
      <c r="H365" s="51">
        <v>40</v>
      </c>
      <c r="I365" s="51">
        <v>50</v>
      </c>
      <c r="J365">
        <f t="shared" si="43"/>
        <v>32.5</v>
      </c>
      <c r="K365" s="47">
        <v>2</v>
      </c>
      <c r="L365" s="14">
        <f t="shared" si="44"/>
        <v>6636.6144807084384</v>
      </c>
      <c r="M365" s="16">
        <f t="shared" si="48"/>
        <v>0.66366144807084382</v>
      </c>
      <c r="N365">
        <v>663.6614480708439</v>
      </c>
      <c r="O365">
        <f t="shared" si="49"/>
        <v>6.6366144807084387E-2</v>
      </c>
      <c r="P365" s="16">
        <f t="shared" si="50"/>
        <v>0.59729530326375946</v>
      </c>
      <c r="Q365" s="48">
        <v>4.47</v>
      </c>
      <c r="R365">
        <f t="shared" si="45"/>
        <v>0.29665666728766721</v>
      </c>
      <c r="S365">
        <v>17.831</v>
      </c>
      <c r="T365">
        <f t="shared" si="46"/>
        <v>10.650372552496094</v>
      </c>
      <c r="U365">
        <f t="shared" si="47"/>
        <v>-10.353715885208427</v>
      </c>
    </row>
    <row r="366" spans="1:21" x14ac:dyDescent="0.3">
      <c r="A366" t="s">
        <v>166</v>
      </c>
      <c r="B366" t="s">
        <v>69</v>
      </c>
      <c r="C366" s="1">
        <v>39420</v>
      </c>
      <c r="D366">
        <v>47</v>
      </c>
      <c r="E366" t="s">
        <v>7</v>
      </c>
      <c r="F366" s="57" t="s">
        <v>41</v>
      </c>
      <c r="G366" s="2">
        <v>30</v>
      </c>
      <c r="H366" s="51">
        <v>25</v>
      </c>
      <c r="I366" s="51">
        <v>30</v>
      </c>
      <c r="J366">
        <f t="shared" si="43"/>
        <v>20</v>
      </c>
      <c r="K366" s="47">
        <v>3</v>
      </c>
      <c r="L366" s="14">
        <f t="shared" si="44"/>
        <v>3769.9111843077517</v>
      </c>
      <c r="M366" s="16">
        <f t="shared" si="48"/>
        <v>0.37699111843077515</v>
      </c>
      <c r="N366">
        <v>1130.9733552923256</v>
      </c>
      <c r="O366">
        <f t="shared" si="49"/>
        <v>0.11309733552923255</v>
      </c>
      <c r="P366" s="16">
        <f t="shared" si="50"/>
        <v>0.26389378290154258</v>
      </c>
      <c r="Q366">
        <v>10.71</v>
      </c>
      <c r="R366">
        <f t="shared" si="45"/>
        <v>1.2112724635180807</v>
      </c>
      <c r="S366">
        <v>8.1999999999999993</v>
      </c>
      <c r="T366">
        <f t="shared" si="46"/>
        <v>2.1639290197926488</v>
      </c>
      <c r="U366">
        <f t="shared" si="47"/>
        <v>-0.95265655627456813</v>
      </c>
    </row>
    <row r="367" spans="1:21" x14ac:dyDescent="0.3">
      <c r="A367" t="s">
        <v>166</v>
      </c>
      <c r="B367" t="s">
        <v>69</v>
      </c>
      <c r="C367" s="1">
        <v>39420</v>
      </c>
      <c r="D367">
        <v>47</v>
      </c>
      <c r="E367" t="s">
        <v>7</v>
      </c>
      <c r="F367" s="57" t="s">
        <v>41</v>
      </c>
      <c r="G367" s="2">
        <v>20</v>
      </c>
      <c r="H367" s="51">
        <v>35</v>
      </c>
      <c r="I367" s="51">
        <v>50</v>
      </c>
      <c r="J367">
        <f t="shared" si="43"/>
        <v>30</v>
      </c>
      <c r="K367" s="47">
        <v>3</v>
      </c>
      <c r="L367" s="14">
        <f t="shared" si="44"/>
        <v>8482.3001646924422</v>
      </c>
      <c r="M367" s="16">
        <f t="shared" si="48"/>
        <v>0.84823001646924423</v>
      </c>
      <c r="N367">
        <v>1696.4600329384884</v>
      </c>
      <c r="O367">
        <f t="shared" si="49"/>
        <v>0.16964600329384885</v>
      </c>
      <c r="P367" s="16">
        <f t="shared" si="50"/>
        <v>0.67858401317539541</v>
      </c>
      <c r="Q367">
        <v>10.71</v>
      </c>
      <c r="R367">
        <f t="shared" si="45"/>
        <v>1.8169086952771214</v>
      </c>
      <c r="S367">
        <v>8.1999999999999993</v>
      </c>
      <c r="T367">
        <f t="shared" si="46"/>
        <v>5.564388908038242</v>
      </c>
      <c r="U367">
        <f t="shared" si="47"/>
        <v>-3.7474802127611206</v>
      </c>
    </row>
    <row r="368" spans="1:21" x14ac:dyDescent="0.3">
      <c r="A368" t="s">
        <v>166</v>
      </c>
      <c r="B368" t="s">
        <v>69</v>
      </c>
      <c r="C368" s="1">
        <v>39420</v>
      </c>
      <c r="D368">
        <v>47</v>
      </c>
      <c r="E368" t="s">
        <v>7</v>
      </c>
      <c r="F368" s="57" t="s">
        <v>41</v>
      </c>
      <c r="G368" s="2">
        <v>0</v>
      </c>
      <c r="H368" s="51">
        <v>35</v>
      </c>
      <c r="I368" s="51">
        <v>50</v>
      </c>
      <c r="J368">
        <f t="shared" si="43"/>
        <v>30</v>
      </c>
      <c r="K368" s="47">
        <v>3</v>
      </c>
      <c r="L368" s="14">
        <f t="shared" si="44"/>
        <v>8482.3001646924422</v>
      </c>
      <c r="M368" s="16">
        <f t="shared" si="48"/>
        <v>0.84823001646924423</v>
      </c>
      <c r="N368">
        <v>0</v>
      </c>
      <c r="O368">
        <f t="shared" si="49"/>
        <v>0</v>
      </c>
      <c r="P368" s="16">
        <f t="shared" si="50"/>
        <v>0.84823001646924423</v>
      </c>
      <c r="Q368">
        <v>10.71</v>
      </c>
      <c r="R368">
        <f t="shared" si="45"/>
        <v>0</v>
      </c>
      <c r="S368">
        <v>8.1999999999999993</v>
      </c>
      <c r="T368">
        <f t="shared" si="46"/>
        <v>6.9554861350478019</v>
      </c>
      <c r="U368">
        <f t="shared" si="47"/>
        <v>-6.9554861350478019</v>
      </c>
    </row>
    <row r="369" spans="1:21" x14ac:dyDescent="0.3">
      <c r="A369" t="s">
        <v>166</v>
      </c>
      <c r="B369" t="s">
        <v>69</v>
      </c>
      <c r="C369" s="1">
        <v>39420</v>
      </c>
      <c r="D369">
        <v>47</v>
      </c>
      <c r="E369" t="s">
        <v>7</v>
      </c>
      <c r="F369" s="57" t="s">
        <v>41</v>
      </c>
      <c r="G369" s="2">
        <v>10</v>
      </c>
      <c r="H369" s="51">
        <v>40</v>
      </c>
      <c r="I369" s="51">
        <v>50</v>
      </c>
      <c r="J369">
        <f t="shared" si="43"/>
        <v>32.5</v>
      </c>
      <c r="K369" s="47">
        <v>3</v>
      </c>
      <c r="L369" s="14">
        <f t="shared" si="44"/>
        <v>9954.9217210626575</v>
      </c>
      <c r="M369" s="16">
        <f t="shared" si="48"/>
        <v>0.99549217210626573</v>
      </c>
      <c r="N369">
        <v>995.4921721062658</v>
      </c>
      <c r="O369">
        <f t="shared" si="49"/>
        <v>9.9549217210626581E-2</v>
      </c>
      <c r="P369" s="16">
        <f t="shared" si="50"/>
        <v>0.89594295489563913</v>
      </c>
      <c r="Q369">
        <v>10.71</v>
      </c>
      <c r="R369">
        <f t="shared" si="45"/>
        <v>1.0661721163258107</v>
      </c>
      <c r="S369">
        <v>8.1999999999999993</v>
      </c>
      <c r="T369">
        <f t="shared" si="46"/>
        <v>7.3467322301442399</v>
      </c>
      <c r="U369">
        <f t="shared" si="47"/>
        <v>-6.2805601138184297</v>
      </c>
    </row>
    <row r="370" spans="1:21" x14ac:dyDescent="0.3">
      <c r="A370" t="s">
        <v>166</v>
      </c>
      <c r="B370" t="s">
        <v>69</v>
      </c>
      <c r="C370" s="1">
        <v>39420</v>
      </c>
      <c r="D370">
        <v>47</v>
      </c>
      <c r="E370" t="s">
        <v>7</v>
      </c>
      <c r="F370" s="57" t="s">
        <v>41</v>
      </c>
      <c r="G370" s="2">
        <v>50</v>
      </c>
      <c r="H370" s="51">
        <v>45</v>
      </c>
      <c r="I370" s="51">
        <v>125</v>
      </c>
      <c r="J370">
        <f t="shared" si="43"/>
        <v>53.75</v>
      </c>
      <c r="K370" s="47">
        <v>3</v>
      </c>
      <c r="L370" s="14">
        <f t="shared" si="44"/>
        <v>27228.772577285286</v>
      </c>
      <c r="M370" s="16">
        <f t="shared" si="48"/>
        <v>2.7228772577285287</v>
      </c>
      <c r="N370">
        <v>13614.386288642643</v>
      </c>
      <c r="O370">
        <f t="shared" si="49"/>
        <v>1.3614386288642644</v>
      </c>
      <c r="P370" s="16">
        <f t="shared" si="50"/>
        <v>1.3614386288642644</v>
      </c>
      <c r="Q370">
        <v>10.71</v>
      </c>
      <c r="R370">
        <f t="shared" si="45"/>
        <v>14.581007715136273</v>
      </c>
      <c r="S370">
        <v>8.1999999999999993</v>
      </c>
      <c r="T370">
        <f t="shared" si="46"/>
        <v>11.163796756686967</v>
      </c>
      <c r="U370">
        <f t="shared" si="47"/>
        <v>3.4172109584493064</v>
      </c>
    </row>
    <row r="371" spans="1:21" x14ac:dyDescent="0.3">
      <c r="A371" t="s">
        <v>166</v>
      </c>
      <c r="B371" t="s">
        <v>69</v>
      </c>
      <c r="C371" s="1">
        <v>39420</v>
      </c>
      <c r="D371">
        <v>47</v>
      </c>
      <c r="E371" t="s">
        <v>7</v>
      </c>
      <c r="F371" s="57" t="s">
        <v>41</v>
      </c>
      <c r="G371" s="2">
        <v>10</v>
      </c>
      <c r="H371" s="51">
        <v>50</v>
      </c>
      <c r="I371" s="51">
        <v>100</v>
      </c>
      <c r="J371">
        <f t="shared" si="43"/>
        <v>50</v>
      </c>
      <c r="K371" s="47">
        <v>3</v>
      </c>
      <c r="L371" s="14">
        <f t="shared" si="44"/>
        <v>23561.944901923449</v>
      </c>
      <c r="M371" s="16">
        <f t="shared" si="48"/>
        <v>2.3561944901923448</v>
      </c>
      <c r="N371">
        <v>2356.1944901923448</v>
      </c>
      <c r="O371">
        <f t="shared" si="49"/>
        <v>0.23561944901923448</v>
      </c>
      <c r="P371" s="16">
        <f t="shared" si="50"/>
        <v>2.1205750411731104</v>
      </c>
      <c r="Q371">
        <v>10.71</v>
      </c>
      <c r="R371">
        <f t="shared" si="45"/>
        <v>2.5234842989960016</v>
      </c>
      <c r="S371">
        <v>8.1999999999999993</v>
      </c>
      <c r="T371">
        <f t="shared" si="46"/>
        <v>17.388715337619505</v>
      </c>
      <c r="U371">
        <f t="shared" si="47"/>
        <v>-14.865231038623504</v>
      </c>
    </row>
    <row r="372" spans="1:21" x14ac:dyDescent="0.3">
      <c r="A372" t="s">
        <v>166</v>
      </c>
      <c r="B372" t="s">
        <v>69</v>
      </c>
      <c r="C372" s="1">
        <v>39420</v>
      </c>
      <c r="D372">
        <v>47</v>
      </c>
      <c r="E372" t="s">
        <v>7</v>
      </c>
      <c r="F372" s="57" t="s">
        <v>41</v>
      </c>
      <c r="G372" s="2">
        <v>10</v>
      </c>
      <c r="H372" s="51">
        <v>50</v>
      </c>
      <c r="I372" s="51">
        <v>50</v>
      </c>
      <c r="J372">
        <f t="shared" si="43"/>
        <v>37.5</v>
      </c>
      <c r="K372" s="47">
        <v>3</v>
      </c>
      <c r="L372" s="14">
        <f t="shared" si="44"/>
        <v>13253.59400733194</v>
      </c>
      <c r="M372" s="16">
        <f t="shared" si="48"/>
        <v>1.3253594007331939</v>
      </c>
      <c r="N372">
        <v>1325.359400733194</v>
      </c>
      <c r="O372">
        <f t="shared" si="49"/>
        <v>0.1325359400733194</v>
      </c>
      <c r="P372" s="16">
        <f t="shared" si="50"/>
        <v>1.1928234606598744</v>
      </c>
      <c r="Q372">
        <v>10.71</v>
      </c>
      <c r="R372">
        <f t="shared" si="45"/>
        <v>1.4194599181852507</v>
      </c>
      <c r="S372">
        <v>8.1999999999999993</v>
      </c>
      <c r="T372">
        <f t="shared" si="46"/>
        <v>9.7811523774109688</v>
      </c>
      <c r="U372">
        <f t="shared" si="47"/>
        <v>-8.3616924592257185</v>
      </c>
    </row>
    <row r="373" spans="1:21" x14ac:dyDescent="0.3">
      <c r="A373" t="s">
        <v>166</v>
      </c>
      <c r="B373" t="s">
        <v>69</v>
      </c>
      <c r="C373" s="1">
        <v>39420</v>
      </c>
      <c r="D373">
        <v>47</v>
      </c>
      <c r="E373" t="s">
        <v>7</v>
      </c>
      <c r="F373" s="57" t="s">
        <v>41</v>
      </c>
      <c r="G373" s="2">
        <v>10</v>
      </c>
      <c r="H373" s="51">
        <v>50</v>
      </c>
      <c r="I373" s="51">
        <v>75</v>
      </c>
      <c r="J373">
        <f t="shared" si="43"/>
        <v>43.75</v>
      </c>
      <c r="K373" s="47">
        <v>3</v>
      </c>
      <c r="L373" s="14">
        <f t="shared" si="44"/>
        <v>18039.614065535141</v>
      </c>
      <c r="M373" s="16">
        <f t="shared" si="48"/>
        <v>1.8039614065535141</v>
      </c>
      <c r="N373">
        <v>1803.9614065535143</v>
      </c>
      <c r="O373">
        <f t="shared" si="49"/>
        <v>0.18039614065535142</v>
      </c>
      <c r="P373" s="16">
        <f t="shared" si="50"/>
        <v>1.6235652658981627</v>
      </c>
      <c r="Q373">
        <v>10.71</v>
      </c>
      <c r="R373">
        <f t="shared" si="45"/>
        <v>1.9320426664188139</v>
      </c>
      <c r="S373">
        <v>8.1999999999999993</v>
      </c>
      <c r="T373">
        <f t="shared" si="46"/>
        <v>13.313235180364934</v>
      </c>
      <c r="U373">
        <f t="shared" si="47"/>
        <v>-11.38119251394612</v>
      </c>
    </row>
    <row r="374" spans="1:21" x14ac:dyDescent="0.3">
      <c r="A374" t="s">
        <v>166</v>
      </c>
      <c r="B374" t="s">
        <v>69</v>
      </c>
      <c r="C374" s="1">
        <v>39420</v>
      </c>
      <c r="D374">
        <v>47</v>
      </c>
      <c r="E374" t="s">
        <v>7</v>
      </c>
      <c r="F374" s="57" t="s">
        <v>41</v>
      </c>
      <c r="G374" s="2">
        <v>10</v>
      </c>
      <c r="H374" s="51">
        <v>60</v>
      </c>
      <c r="I374" s="51">
        <v>100</v>
      </c>
      <c r="J374">
        <f t="shared" si="43"/>
        <v>55</v>
      </c>
      <c r="K374" s="47">
        <v>3</v>
      </c>
      <c r="L374" s="14">
        <f t="shared" si="44"/>
        <v>28509.953331327371</v>
      </c>
      <c r="M374" s="16">
        <f t="shared" si="48"/>
        <v>2.8509953331327371</v>
      </c>
      <c r="N374">
        <v>2850.9953331327374</v>
      </c>
      <c r="O374">
        <f t="shared" si="49"/>
        <v>0.28509953331327376</v>
      </c>
      <c r="P374" s="16">
        <f t="shared" si="50"/>
        <v>2.5658957998194634</v>
      </c>
      <c r="Q374">
        <v>10.71</v>
      </c>
      <c r="R374">
        <f t="shared" si="45"/>
        <v>3.0534160017851621</v>
      </c>
      <c r="S374">
        <v>8.1999999999999993</v>
      </c>
      <c r="T374">
        <f t="shared" si="46"/>
        <v>21.040345558519597</v>
      </c>
      <c r="U374">
        <f t="shared" si="47"/>
        <v>-17.986929556734434</v>
      </c>
    </row>
    <row r="375" spans="1:21" x14ac:dyDescent="0.3">
      <c r="A375" t="s">
        <v>166</v>
      </c>
      <c r="B375" t="s">
        <v>69</v>
      </c>
      <c r="C375" s="1">
        <v>39420</v>
      </c>
      <c r="D375">
        <v>47</v>
      </c>
      <c r="E375" t="s">
        <v>7</v>
      </c>
      <c r="F375" s="57" t="s">
        <v>41</v>
      </c>
      <c r="G375" s="2">
        <v>0</v>
      </c>
      <c r="H375" s="51">
        <v>100</v>
      </c>
      <c r="I375" s="51">
        <v>100</v>
      </c>
      <c r="J375">
        <f t="shared" si="43"/>
        <v>75</v>
      </c>
      <c r="K375" s="47">
        <v>3</v>
      </c>
      <c r="L375" s="14">
        <f t="shared" si="44"/>
        <v>53014.376029327759</v>
      </c>
      <c r="M375" s="16">
        <f t="shared" si="48"/>
        <v>5.3014376029327757</v>
      </c>
      <c r="N375">
        <v>0</v>
      </c>
      <c r="O375">
        <f t="shared" si="49"/>
        <v>0</v>
      </c>
      <c r="P375" s="16">
        <f t="shared" si="50"/>
        <v>5.3014376029327757</v>
      </c>
      <c r="Q375">
        <v>10.71</v>
      </c>
      <c r="R375">
        <f t="shared" si="45"/>
        <v>0</v>
      </c>
      <c r="S375">
        <v>8.1999999999999993</v>
      </c>
      <c r="T375">
        <f t="shared" si="46"/>
        <v>43.471788344048754</v>
      </c>
      <c r="U375">
        <f t="shared" si="47"/>
        <v>-43.471788344048754</v>
      </c>
    </row>
    <row r="376" spans="1:21" x14ac:dyDescent="0.3">
      <c r="A376" t="s">
        <v>166</v>
      </c>
      <c r="B376" t="s">
        <v>69</v>
      </c>
      <c r="C376" s="1">
        <v>39420</v>
      </c>
      <c r="D376">
        <v>47</v>
      </c>
      <c r="E376" t="s">
        <v>7</v>
      </c>
      <c r="F376" s="57" t="s">
        <v>36</v>
      </c>
      <c r="G376" s="2">
        <v>90</v>
      </c>
      <c r="H376" s="51">
        <v>4</v>
      </c>
      <c r="I376" s="51">
        <v>10</v>
      </c>
      <c r="J376">
        <f t="shared" si="43"/>
        <v>4.5</v>
      </c>
      <c r="K376" s="47">
        <v>2</v>
      </c>
      <c r="L376" s="14">
        <f t="shared" si="44"/>
        <v>127.23450247038662</v>
      </c>
      <c r="M376" s="16">
        <f t="shared" si="48"/>
        <v>1.2723450247038661E-2</v>
      </c>
      <c r="N376">
        <v>114.51105222334796</v>
      </c>
      <c r="O376">
        <f t="shared" si="49"/>
        <v>1.1451105222334796E-2</v>
      </c>
      <c r="P376" s="16">
        <f t="shared" si="50"/>
        <v>1.2723450247038651E-3</v>
      </c>
      <c r="Q376" s="48">
        <v>6.62</v>
      </c>
      <c r="R376">
        <f t="shared" si="45"/>
        <v>7.5806316571856353E-2</v>
      </c>
      <c r="S376" s="48">
        <v>8.3030000000000008</v>
      </c>
      <c r="T376">
        <f t="shared" si="46"/>
        <v>1.0564280740116193E-2</v>
      </c>
      <c r="U376">
        <f t="shared" si="47"/>
        <v>6.5242035831740153E-2</v>
      </c>
    </row>
    <row r="377" spans="1:21" x14ac:dyDescent="0.3">
      <c r="A377" t="s">
        <v>166</v>
      </c>
      <c r="B377" t="s">
        <v>69</v>
      </c>
      <c r="C377" s="1">
        <v>39420</v>
      </c>
      <c r="D377">
        <v>47</v>
      </c>
      <c r="E377" t="s">
        <v>7</v>
      </c>
      <c r="F377" s="57" t="s">
        <v>36</v>
      </c>
      <c r="G377" s="2">
        <v>10</v>
      </c>
      <c r="H377" s="51">
        <v>15</v>
      </c>
      <c r="I377" s="51">
        <v>30</v>
      </c>
      <c r="J377">
        <f t="shared" si="43"/>
        <v>15</v>
      </c>
      <c r="K377" s="47">
        <v>2</v>
      </c>
      <c r="L377" s="14">
        <f t="shared" si="44"/>
        <v>1413.7166941154069</v>
      </c>
      <c r="M377" s="16">
        <f t="shared" si="48"/>
        <v>0.1413716694115407</v>
      </c>
      <c r="N377">
        <v>141.37166941154069</v>
      </c>
      <c r="O377">
        <f t="shared" si="49"/>
        <v>1.4137166941154069E-2</v>
      </c>
      <c r="P377" s="16">
        <f t="shared" si="50"/>
        <v>0.12723450247038662</v>
      </c>
      <c r="Q377" s="48">
        <v>6.62</v>
      </c>
      <c r="R377">
        <f t="shared" si="45"/>
        <v>9.3588045150439933E-2</v>
      </c>
      <c r="S377" s="48">
        <v>8.3030000000000008</v>
      </c>
      <c r="T377">
        <f t="shared" si="46"/>
        <v>1.0564280740116201</v>
      </c>
      <c r="U377">
        <f t="shared" si="47"/>
        <v>-0.96284002886118014</v>
      </c>
    </row>
    <row r="378" spans="1:21" x14ac:dyDescent="0.3">
      <c r="A378" t="s">
        <v>166</v>
      </c>
      <c r="B378" t="s">
        <v>69</v>
      </c>
      <c r="C378" s="1">
        <v>39420</v>
      </c>
      <c r="D378">
        <v>47</v>
      </c>
      <c r="E378" t="s">
        <v>7</v>
      </c>
      <c r="F378" s="57" t="s">
        <v>36</v>
      </c>
      <c r="G378" s="2">
        <v>20</v>
      </c>
      <c r="H378" s="51">
        <v>50</v>
      </c>
      <c r="I378" s="51">
        <v>50</v>
      </c>
      <c r="J378">
        <f t="shared" si="43"/>
        <v>37.5</v>
      </c>
      <c r="K378" s="47">
        <v>2</v>
      </c>
      <c r="L378" s="14">
        <f t="shared" si="44"/>
        <v>8835.7293382212938</v>
      </c>
      <c r="M378" s="16">
        <f t="shared" si="48"/>
        <v>0.88357293382212942</v>
      </c>
      <c r="N378">
        <v>1767.1458676442589</v>
      </c>
      <c r="O378">
        <f t="shared" si="49"/>
        <v>0.17671458676442589</v>
      </c>
      <c r="P378" s="16">
        <f t="shared" si="50"/>
        <v>0.70685834705770356</v>
      </c>
      <c r="Q378" s="48">
        <v>6.62</v>
      </c>
      <c r="R378">
        <f t="shared" si="45"/>
        <v>1.1698505643804995</v>
      </c>
      <c r="S378" s="48">
        <v>8.3030000000000008</v>
      </c>
      <c r="T378">
        <f t="shared" si="46"/>
        <v>5.8690448556201131</v>
      </c>
      <c r="U378">
        <f t="shared" si="47"/>
        <v>-4.6991942912396141</v>
      </c>
    </row>
    <row r="379" spans="1:21" x14ac:dyDescent="0.3">
      <c r="A379" t="s">
        <v>166</v>
      </c>
      <c r="B379" t="s">
        <v>69</v>
      </c>
      <c r="C379" s="1">
        <v>39420</v>
      </c>
      <c r="D379">
        <v>47</v>
      </c>
      <c r="E379" t="s">
        <v>7</v>
      </c>
      <c r="F379" s="57" t="s">
        <v>36</v>
      </c>
      <c r="G379" s="2">
        <v>10</v>
      </c>
      <c r="H379" s="51">
        <v>50</v>
      </c>
      <c r="I379" s="51">
        <v>80</v>
      </c>
      <c r="J379">
        <f t="shared" si="43"/>
        <v>45</v>
      </c>
      <c r="K379" s="47">
        <v>2</v>
      </c>
      <c r="L379" s="14">
        <f t="shared" si="44"/>
        <v>12723.450247038661</v>
      </c>
      <c r="M379" s="16">
        <f t="shared" si="48"/>
        <v>1.2723450247038661</v>
      </c>
      <c r="N379">
        <v>1272.3450247038663</v>
      </c>
      <c r="O379">
        <f t="shared" si="49"/>
        <v>0.12723450247038665</v>
      </c>
      <c r="P379" s="16">
        <f t="shared" si="50"/>
        <v>1.1451105222334794</v>
      </c>
      <c r="Q379" s="48">
        <v>6.62</v>
      </c>
      <c r="R379">
        <f t="shared" si="45"/>
        <v>0.84229240635395963</v>
      </c>
      <c r="S379" s="48">
        <v>8.3030000000000008</v>
      </c>
      <c r="T379">
        <f t="shared" si="46"/>
        <v>9.507852666104581</v>
      </c>
      <c r="U379">
        <f t="shared" si="47"/>
        <v>-8.6655602597506221</v>
      </c>
    </row>
    <row r="380" spans="1:21" x14ac:dyDescent="0.3">
      <c r="A380" t="s">
        <v>166</v>
      </c>
      <c r="B380" t="s">
        <v>69</v>
      </c>
      <c r="C380" s="1">
        <v>39420</v>
      </c>
      <c r="D380">
        <v>47</v>
      </c>
      <c r="E380" t="s">
        <v>7</v>
      </c>
      <c r="F380" s="57" t="s">
        <v>36</v>
      </c>
      <c r="G380" s="2">
        <v>20</v>
      </c>
      <c r="H380" s="51">
        <v>80</v>
      </c>
      <c r="I380" s="51">
        <v>100</v>
      </c>
      <c r="J380">
        <f t="shared" si="43"/>
        <v>65</v>
      </c>
      <c r="K380" s="47">
        <v>2</v>
      </c>
      <c r="L380" s="14">
        <f t="shared" si="44"/>
        <v>26546.457922833753</v>
      </c>
      <c r="M380" s="16">
        <f t="shared" si="48"/>
        <v>2.6546457922833753</v>
      </c>
      <c r="N380">
        <v>5309.2915845667512</v>
      </c>
      <c r="O380">
        <f t="shared" si="49"/>
        <v>0.5309291584566751</v>
      </c>
      <c r="P380" s="16">
        <f t="shared" si="50"/>
        <v>2.1237166338267004</v>
      </c>
      <c r="Q380" s="48">
        <v>6.62</v>
      </c>
      <c r="R380">
        <f t="shared" si="45"/>
        <v>3.5147510289831891</v>
      </c>
      <c r="S380" s="48">
        <v>8.3030000000000008</v>
      </c>
      <c r="T380">
        <f t="shared" si="46"/>
        <v>17.633219210663096</v>
      </c>
      <c r="U380">
        <f t="shared" si="47"/>
        <v>-14.118468181679907</v>
      </c>
    </row>
    <row r="381" spans="1:21" x14ac:dyDescent="0.3">
      <c r="A381" t="s">
        <v>166</v>
      </c>
      <c r="B381" t="s">
        <v>69</v>
      </c>
      <c r="C381" s="1">
        <v>39420</v>
      </c>
      <c r="D381">
        <v>47</v>
      </c>
      <c r="E381" t="s">
        <v>7</v>
      </c>
      <c r="F381" s="57" t="s">
        <v>31</v>
      </c>
      <c r="G381" s="2">
        <v>50</v>
      </c>
      <c r="H381" s="51">
        <v>40</v>
      </c>
      <c r="I381" s="51">
        <v>45</v>
      </c>
      <c r="J381">
        <f t="shared" si="43"/>
        <v>31.25</v>
      </c>
      <c r="K381" s="47">
        <v>3</v>
      </c>
      <c r="L381" s="14">
        <f t="shared" si="44"/>
        <v>9203.8847273138472</v>
      </c>
      <c r="M381" s="16">
        <f t="shared" si="48"/>
        <v>0.92038847273138469</v>
      </c>
      <c r="N381">
        <v>4601.9423636569236</v>
      </c>
      <c r="O381">
        <f t="shared" si="49"/>
        <v>0.46019423636569234</v>
      </c>
      <c r="P381" s="16">
        <f t="shared" si="50"/>
        <v>0.46019423636569234</v>
      </c>
      <c r="Q381" s="48">
        <v>13.7</v>
      </c>
      <c r="R381">
        <f t="shared" si="45"/>
        <v>6.3046610382099848</v>
      </c>
      <c r="S381" s="48">
        <v>7.907</v>
      </c>
      <c r="T381">
        <f t="shared" si="46"/>
        <v>3.6387558269435294</v>
      </c>
      <c r="U381">
        <f t="shared" si="47"/>
        <v>2.6659052112664554</v>
      </c>
    </row>
    <row r="382" spans="1:21" x14ac:dyDescent="0.3">
      <c r="A382" t="s">
        <v>166</v>
      </c>
      <c r="B382" t="s">
        <v>69</v>
      </c>
      <c r="C382" s="1">
        <v>39420</v>
      </c>
      <c r="D382">
        <v>47</v>
      </c>
      <c r="E382" t="s">
        <v>7</v>
      </c>
      <c r="F382" s="57" t="s">
        <v>42</v>
      </c>
      <c r="G382" s="2">
        <v>30</v>
      </c>
      <c r="H382" s="51">
        <v>25</v>
      </c>
      <c r="I382" s="51">
        <v>40</v>
      </c>
      <c r="J382">
        <f t="shared" si="43"/>
        <v>22.5</v>
      </c>
      <c r="K382" s="47">
        <v>2</v>
      </c>
      <c r="L382" s="14">
        <f t="shared" si="44"/>
        <v>3180.8625617596654</v>
      </c>
      <c r="M382" s="16">
        <f t="shared" si="48"/>
        <v>0.31808625617596653</v>
      </c>
      <c r="N382">
        <v>954.25876852789952</v>
      </c>
      <c r="O382">
        <f t="shared" si="49"/>
        <v>9.5425876852789956E-2</v>
      </c>
      <c r="P382" s="16">
        <f t="shared" si="50"/>
        <v>0.22266037932317656</v>
      </c>
      <c r="Q382">
        <v>11.49</v>
      </c>
      <c r="R382">
        <f t="shared" si="45"/>
        <v>1.0964433250385566</v>
      </c>
      <c r="S382" s="48">
        <v>8.1999999999999993</v>
      </c>
      <c r="T382">
        <f t="shared" si="46"/>
        <v>1.8258151104500477</v>
      </c>
      <c r="U382">
        <f t="shared" si="47"/>
        <v>-0.72937178541149117</v>
      </c>
    </row>
    <row r="383" spans="1:21" x14ac:dyDescent="0.3">
      <c r="A383" t="s">
        <v>166</v>
      </c>
      <c r="B383" t="s">
        <v>69</v>
      </c>
      <c r="C383" s="1">
        <v>39420</v>
      </c>
      <c r="D383">
        <v>47</v>
      </c>
      <c r="E383" t="s">
        <v>7</v>
      </c>
      <c r="F383" s="57" t="s">
        <v>42</v>
      </c>
      <c r="G383" s="2">
        <v>60</v>
      </c>
      <c r="H383" s="51">
        <v>35</v>
      </c>
      <c r="I383" s="51">
        <v>35</v>
      </c>
      <c r="J383">
        <f t="shared" si="43"/>
        <v>26.25</v>
      </c>
      <c r="K383" s="47">
        <v>2</v>
      </c>
      <c r="L383" s="14">
        <f t="shared" si="44"/>
        <v>4329.5073757284335</v>
      </c>
      <c r="M383" s="16">
        <f t="shared" si="48"/>
        <v>0.43295073757284336</v>
      </c>
      <c r="N383">
        <v>2597.7044254370599</v>
      </c>
      <c r="O383">
        <f t="shared" si="49"/>
        <v>0.25977044254370596</v>
      </c>
      <c r="P383" s="16">
        <f t="shared" si="50"/>
        <v>0.1731802950291374</v>
      </c>
      <c r="Q383">
        <v>11.49</v>
      </c>
      <c r="R383">
        <f t="shared" si="45"/>
        <v>2.9847623848271816</v>
      </c>
      <c r="S383" s="48">
        <v>8.1999999999999993</v>
      </c>
      <c r="T383">
        <f t="shared" si="46"/>
        <v>1.4200784192389266</v>
      </c>
      <c r="U383">
        <f t="shared" si="47"/>
        <v>1.564683965588255</v>
      </c>
    </row>
    <row r="384" spans="1:21" x14ac:dyDescent="0.3">
      <c r="A384" t="s">
        <v>166</v>
      </c>
      <c r="B384" t="s">
        <v>69</v>
      </c>
      <c r="C384" s="1">
        <v>39420</v>
      </c>
      <c r="D384">
        <v>47</v>
      </c>
      <c r="E384" t="s">
        <v>7</v>
      </c>
      <c r="F384" s="57" t="s">
        <v>42</v>
      </c>
      <c r="G384" s="2">
        <v>10</v>
      </c>
      <c r="H384" s="51">
        <v>40</v>
      </c>
      <c r="I384" s="51">
        <v>80</v>
      </c>
      <c r="J384">
        <f t="shared" si="43"/>
        <v>40</v>
      </c>
      <c r="K384" s="47">
        <v>2</v>
      </c>
      <c r="L384" s="14">
        <f t="shared" si="44"/>
        <v>10053.096491487338</v>
      </c>
      <c r="M384" s="16">
        <f t="shared" si="48"/>
        <v>1.0053096491487339</v>
      </c>
      <c r="N384">
        <v>1005.3096491487339</v>
      </c>
      <c r="O384">
        <f t="shared" si="49"/>
        <v>0.10053096491487339</v>
      </c>
      <c r="P384" s="16">
        <f t="shared" si="50"/>
        <v>0.90477868423386054</v>
      </c>
      <c r="Q384">
        <v>11.49</v>
      </c>
      <c r="R384">
        <f t="shared" si="45"/>
        <v>1.1551007868718952</v>
      </c>
      <c r="S384" s="48">
        <v>8.1999999999999993</v>
      </c>
      <c r="T384">
        <f t="shared" si="46"/>
        <v>7.4191852107176555</v>
      </c>
      <c r="U384">
        <f t="shared" si="47"/>
        <v>-6.2640844238457607</v>
      </c>
    </row>
    <row r="385" spans="1:21" x14ac:dyDescent="0.3">
      <c r="A385" t="s">
        <v>166</v>
      </c>
      <c r="B385" t="s">
        <v>69</v>
      </c>
      <c r="C385" s="1">
        <v>39420</v>
      </c>
      <c r="D385">
        <v>47</v>
      </c>
      <c r="E385" t="s">
        <v>7</v>
      </c>
      <c r="F385" s="57" t="s">
        <v>42</v>
      </c>
      <c r="G385" s="2">
        <v>70</v>
      </c>
      <c r="H385" s="51">
        <v>40</v>
      </c>
      <c r="I385" s="51">
        <v>40</v>
      </c>
      <c r="J385">
        <f t="shared" si="43"/>
        <v>30</v>
      </c>
      <c r="K385" s="47">
        <v>2</v>
      </c>
      <c r="L385" s="14">
        <f t="shared" si="44"/>
        <v>5654.8667764616275</v>
      </c>
      <c r="M385" s="16">
        <f t="shared" si="48"/>
        <v>0.56548667764616278</v>
      </c>
      <c r="N385">
        <v>3958.4067435231391</v>
      </c>
      <c r="O385">
        <f t="shared" si="49"/>
        <v>0.3958406743523139</v>
      </c>
      <c r="P385" s="16">
        <f t="shared" si="50"/>
        <v>0.16964600329384888</v>
      </c>
      <c r="Q385">
        <v>11.49</v>
      </c>
      <c r="R385">
        <f t="shared" si="45"/>
        <v>4.5482093483080872</v>
      </c>
      <c r="S385" s="48">
        <v>8.1999999999999993</v>
      </c>
      <c r="T385">
        <f t="shared" si="46"/>
        <v>1.3910972270095607</v>
      </c>
      <c r="U385">
        <f t="shared" si="47"/>
        <v>3.1571121212985265</v>
      </c>
    </row>
    <row r="386" spans="1:21" x14ac:dyDescent="0.3">
      <c r="A386" t="s">
        <v>166</v>
      </c>
      <c r="B386" t="s">
        <v>69</v>
      </c>
      <c r="C386" s="1">
        <v>39420</v>
      </c>
      <c r="D386">
        <v>47</v>
      </c>
      <c r="E386" t="s">
        <v>7</v>
      </c>
      <c r="F386" s="57" t="s">
        <v>42</v>
      </c>
      <c r="G386" s="2">
        <v>10</v>
      </c>
      <c r="H386" s="51">
        <v>40</v>
      </c>
      <c r="I386" s="51">
        <v>35</v>
      </c>
      <c r="J386">
        <f t="shared" ref="J386:J449" si="51">(H386+I386/2)/2</f>
        <v>28.75</v>
      </c>
      <c r="K386" s="47">
        <v>2</v>
      </c>
      <c r="L386" s="14">
        <f t="shared" ref="L386:L449" si="52">K386*PI()*J386^2</f>
        <v>5193.4453554656266</v>
      </c>
      <c r="M386" s="16">
        <f t="shared" si="48"/>
        <v>0.51934453554656268</v>
      </c>
      <c r="N386">
        <v>519.34453554656272</v>
      </c>
      <c r="O386">
        <f t="shared" si="49"/>
        <v>5.1934453554656271E-2</v>
      </c>
      <c r="P386" s="16">
        <f t="shared" si="50"/>
        <v>0.46741008199190642</v>
      </c>
      <c r="Q386">
        <v>11.49</v>
      </c>
      <c r="R386">
        <f t="shared" ref="R386:R449" si="53">O386*Q386</f>
        <v>0.59672687134300051</v>
      </c>
      <c r="S386" s="48">
        <v>8.1999999999999993</v>
      </c>
      <c r="T386">
        <f t="shared" ref="T386:T449" si="54">P386*S386</f>
        <v>3.8327626723336325</v>
      </c>
      <c r="U386">
        <f t="shared" ref="U386:U449" si="55">R386-T386</f>
        <v>-3.2360358009906323</v>
      </c>
    </row>
    <row r="387" spans="1:21" x14ac:dyDescent="0.3">
      <c r="A387" t="s">
        <v>166</v>
      </c>
      <c r="B387" t="s">
        <v>69</v>
      </c>
      <c r="C387" s="1">
        <v>39420</v>
      </c>
      <c r="D387">
        <v>47</v>
      </c>
      <c r="E387" t="s">
        <v>7</v>
      </c>
      <c r="F387" s="57" t="s">
        <v>42</v>
      </c>
      <c r="G387" s="2">
        <v>20</v>
      </c>
      <c r="H387" s="51">
        <v>100</v>
      </c>
      <c r="I387" s="51">
        <v>200</v>
      </c>
      <c r="J387">
        <f t="shared" si="51"/>
        <v>100</v>
      </c>
      <c r="K387" s="47">
        <v>2</v>
      </c>
      <c r="L387" s="14">
        <f t="shared" si="52"/>
        <v>62831.853071795864</v>
      </c>
      <c r="M387" s="16">
        <f t="shared" si="48"/>
        <v>6.2831853071795862</v>
      </c>
      <c r="N387">
        <v>12566.370614359173</v>
      </c>
      <c r="O387">
        <f t="shared" si="49"/>
        <v>1.2566370614359172</v>
      </c>
      <c r="P387" s="16">
        <f t="shared" si="50"/>
        <v>5.026548245743669</v>
      </c>
      <c r="Q387">
        <v>11.49</v>
      </c>
      <c r="R387">
        <f t="shared" si="53"/>
        <v>14.43875983589869</v>
      </c>
      <c r="S387" s="48">
        <v>8.1999999999999993</v>
      </c>
      <c r="T387">
        <f t="shared" si="54"/>
        <v>41.21769561509808</v>
      </c>
      <c r="U387">
        <f t="shared" si="55"/>
        <v>-26.77893577919939</v>
      </c>
    </row>
    <row r="388" spans="1:21" x14ac:dyDescent="0.3">
      <c r="A388" t="s">
        <v>166</v>
      </c>
      <c r="B388" t="s">
        <v>69</v>
      </c>
      <c r="C388" s="1">
        <v>39420</v>
      </c>
      <c r="D388">
        <v>47</v>
      </c>
      <c r="E388" t="s">
        <v>7</v>
      </c>
      <c r="F388" s="57" t="s">
        <v>42</v>
      </c>
      <c r="G388" s="2">
        <v>10</v>
      </c>
      <c r="H388" s="51">
        <v>100</v>
      </c>
      <c r="I388" s="51">
        <v>100</v>
      </c>
      <c r="J388">
        <f t="shared" si="51"/>
        <v>75</v>
      </c>
      <c r="K388" s="47">
        <v>2</v>
      </c>
      <c r="L388" s="14">
        <f t="shared" si="52"/>
        <v>35342.917352885175</v>
      </c>
      <c r="M388" s="16">
        <f t="shared" ref="M388:M448" si="56">L388/10000</f>
        <v>3.5342917352885177</v>
      </c>
      <c r="N388">
        <v>3534.2917352885179</v>
      </c>
      <c r="O388">
        <f t="shared" ref="O388:O448" si="57">N388/10000</f>
        <v>0.35342917352885178</v>
      </c>
      <c r="P388" s="16">
        <f t="shared" ref="P388:P448" si="58">M388-O388</f>
        <v>3.1808625617596658</v>
      </c>
      <c r="Q388">
        <v>11.49</v>
      </c>
      <c r="R388">
        <f t="shared" si="53"/>
        <v>4.0609012038465071</v>
      </c>
      <c r="S388" s="48">
        <v>8.1999999999999993</v>
      </c>
      <c r="T388">
        <f t="shared" si="54"/>
        <v>26.083073006429256</v>
      </c>
      <c r="U388">
        <f t="shared" si="55"/>
        <v>-22.022171802582747</v>
      </c>
    </row>
    <row r="389" spans="1:21" x14ac:dyDescent="0.3">
      <c r="A389" t="s">
        <v>166</v>
      </c>
      <c r="B389" t="s">
        <v>69</v>
      </c>
      <c r="C389" s="1">
        <v>39420</v>
      </c>
      <c r="D389">
        <v>47</v>
      </c>
      <c r="E389" t="s">
        <v>7</v>
      </c>
      <c r="F389" s="57" t="s">
        <v>43</v>
      </c>
      <c r="G389" s="2">
        <v>20</v>
      </c>
      <c r="H389" s="51">
        <v>30</v>
      </c>
      <c r="I389" s="51">
        <v>30</v>
      </c>
      <c r="J389">
        <f t="shared" si="51"/>
        <v>22.5</v>
      </c>
      <c r="K389" s="47">
        <v>2</v>
      </c>
      <c r="L389" s="14">
        <f t="shared" si="52"/>
        <v>3180.8625617596654</v>
      </c>
      <c r="M389" s="16">
        <f t="shared" si="56"/>
        <v>0.31808625617596653</v>
      </c>
      <c r="N389">
        <v>636.17251235193316</v>
      </c>
      <c r="O389">
        <f t="shared" si="57"/>
        <v>6.3617251235193323E-2</v>
      </c>
      <c r="P389" s="16">
        <f t="shared" si="58"/>
        <v>0.25446900494077318</v>
      </c>
      <c r="Q389">
        <v>9.1999999999999993</v>
      </c>
      <c r="R389">
        <f t="shared" si="53"/>
        <v>0.58527871136377851</v>
      </c>
      <c r="S389" s="48">
        <v>8.1999999999999993</v>
      </c>
      <c r="T389">
        <f t="shared" si="54"/>
        <v>2.0866458405143398</v>
      </c>
      <c r="U389">
        <f t="shared" si="55"/>
        <v>-1.5013671291505613</v>
      </c>
    </row>
    <row r="390" spans="1:21" x14ac:dyDescent="0.3">
      <c r="A390" t="s">
        <v>166</v>
      </c>
      <c r="B390" t="s">
        <v>69</v>
      </c>
      <c r="C390" s="1">
        <v>39420</v>
      </c>
      <c r="D390">
        <v>47</v>
      </c>
      <c r="E390" t="s">
        <v>7</v>
      </c>
      <c r="F390" s="57" t="s">
        <v>35</v>
      </c>
      <c r="G390" s="2">
        <v>90</v>
      </c>
      <c r="H390" s="51">
        <v>1</v>
      </c>
      <c r="I390" s="51">
        <v>10</v>
      </c>
      <c r="J390">
        <f t="shared" si="51"/>
        <v>3</v>
      </c>
      <c r="K390" s="47">
        <v>1</v>
      </c>
      <c r="L390" s="14">
        <f t="shared" si="52"/>
        <v>28.274333882308138</v>
      </c>
      <c r="M390" s="16">
        <f t="shared" si="56"/>
        <v>2.8274333882308137E-3</v>
      </c>
      <c r="N390">
        <v>25.446900494077326</v>
      </c>
      <c r="O390">
        <f t="shared" si="57"/>
        <v>2.5446900494077327E-3</v>
      </c>
      <c r="P390" s="16">
        <f t="shared" si="58"/>
        <v>2.8274333882308093E-4</v>
      </c>
      <c r="Q390" s="48">
        <v>1.93</v>
      </c>
      <c r="R390">
        <f t="shared" si="53"/>
        <v>4.9112517953569237E-3</v>
      </c>
      <c r="S390" s="48">
        <v>8.1050000000000004</v>
      </c>
      <c r="T390">
        <f t="shared" si="54"/>
        <v>2.2916347611610711E-3</v>
      </c>
      <c r="U390">
        <f t="shared" si="55"/>
        <v>2.6196170341958526E-3</v>
      </c>
    </row>
    <row r="391" spans="1:21" x14ac:dyDescent="0.3">
      <c r="A391" t="s">
        <v>166</v>
      </c>
      <c r="B391" t="s">
        <v>69</v>
      </c>
      <c r="C391" s="1">
        <v>39420</v>
      </c>
      <c r="D391">
        <v>47</v>
      </c>
      <c r="E391" t="s">
        <v>7</v>
      </c>
      <c r="F391" s="57" t="s">
        <v>44</v>
      </c>
      <c r="G391" s="2">
        <v>90</v>
      </c>
      <c r="H391" s="51">
        <v>5</v>
      </c>
      <c r="I391" s="51">
        <v>10</v>
      </c>
      <c r="J391">
        <f t="shared" si="51"/>
        <v>5</v>
      </c>
      <c r="K391" s="47">
        <v>2</v>
      </c>
      <c r="L391" s="14">
        <f t="shared" si="52"/>
        <v>157.07963267948966</v>
      </c>
      <c r="M391" s="16">
        <f t="shared" si="56"/>
        <v>1.5707963267948967E-2</v>
      </c>
      <c r="N391">
        <v>141.37166941154069</v>
      </c>
      <c r="O391">
        <f t="shared" si="57"/>
        <v>1.4137166941154069E-2</v>
      </c>
      <c r="P391" s="16">
        <f t="shared" si="58"/>
        <v>1.5707963267948977E-3</v>
      </c>
      <c r="Q391" s="48">
        <v>5.78</v>
      </c>
      <c r="R391">
        <f t="shared" si="53"/>
        <v>8.171282491987053E-2</v>
      </c>
      <c r="S391" s="48">
        <v>9.0679999999999996</v>
      </c>
      <c r="T391">
        <f t="shared" si="54"/>
        <v>1.4243981091376132E-2</v>
      </c>
      <c r="U391">
        <f t="shared" si="55"/>
        <v>6.7468843828494399E-2</v>
      </c>
    </row>
    <row r="392" spans="1:21" x14ac:dyDescent="0.3">
      <c r="A392" t="s">
        <v>166</v>
      </c>
      <c r="B392" t="s">
        <v>69</v>
      </c>
      <c r="C392" s="1">
        <v>39420</v>
      </c>
      <c r="D392">
        <v>47</v>
      </c>
      <c r="E392" t="s">
        <v>7</v>
      </c>
      <c r="F392" s="57" t="s">
        <v>44</v>
      </c>
      <c r="G392" s="2">
        <v>90</v>
      </c>
      <c r="H392" s="51">
        <v>5</v>
      </c>
      <c r="I392" s="51">
        <v>20</v>
      </c>
      <c r="J392">
        <f t="shared" si="51"/>
        <v>7.5</v>
      </c>
      <c r="K392" s="47">
        <v>2</v>
      </c>
      <c r="L392" s="14">
        <f t="shared" si="52"/>
        <v>353.42917352885172</v>
      </c>
      <c r="M392" s="16">
        <f t="shared" si="56"/>
        <v>3.5342917352885174E-2</v>
      </c>
      <c r="N392">
        <v>318.08625617596658</v>
      </c>
      <c r="O392">
        <f t="shared" si="57"/>
        <v>3.1808625617596661E-2</v>
      </c>
      <c r="P392" s="16">
        <f t="shared" si="58"/>
        <v>3.5342917352885125E-3</v>
      </c>
      <c r="Q392" s="48">
        <v>5.78</v>
      </c>
      <c r="R392">
        <f t="shared" si="53"/>
        <v>0.18385385606970872</v>
      </c>
      <c r="S392" s="48">
        <v>9.0679999999999996</v>
      </c>
      <c r="T392">
        <f t="shared" si="54"/>
        <v>3.204895745559623E-2</v>
      </c>
      <c r="U392">
        <f t="shared" si="55"/>
        <v>0.1518048986141125</v>
      </c>
    </row>
    <row r="393" spans="1:21" x14ac:dyDescent="0.3">
      <c r="A393" t="s">
        <v>166</v>
      </c>
      <c r="B393" t="s">
        <v>69</v>
      </c>
      <c r="C393" s="1">
        <v>39420</v>
      </c>
      <c r="D393">
        <v>47</v>
      </c>
      <c r="E393" t="s">
        <v>7</v>
      </c>
      <c r="F393" s="57" t="s">
        <v>44</v>
      </c>
      <c r="G393" s="2">
        <v>90</v>
      </c>
      <c r="H393" s="51">
        <v>10</v>
      </c>
      <c r="I393" s="51">
        <v>20</v>
      </c>
      <c r="J393">
        <f t="shared" si="51"/>
        <v>10</v>
      </c>
      <c r="K393" s="47">
        <v>2</v>
      </c>
      <c r="L393" s="14">
        <f t="shared" si="52"/>
        <v>628.31853071795865</v>
      </c>
      <c r="M393" s="16">
        <f t="shared" si="56"/>
        <v>6.2831853071795868E-2</v>
      </c>
      <c r="N393">
        <v>565.48667764616278</v>
      </c>
      <c r="O393">
        <f t="shared" si="57"/>
        <v>5.6548667764616277E-2</v>
      </c>
      <c r="P393" s="16">
        <f t="shared" si="58"/>
        <v>6.283185307179591E-3</v>
      </c>
      <c r="Q393" s="48">
        <v>5.78</v>
      </c>
      <c r="R393">
        <f t="shared" si="53"/>
        <v>0.32685129967948212</v>
      </c>
      <c r="S393" s="48">
        <v>9.0679999999999996</v>
      </c>
      <c r="T393">
        <f t="shared" si="54"/>
        <v>5.6975924365504527E-2</v>
      </c>
      <c r="U393">
        <f t="shared" si="55"/>
        <v>0.26987537531397759</v>
      </c>
    </row>
    <row r="394" spans="1:21" x14ac:dyDescent="0.3">
      <c r="A394" t="s">
        <v>166</v>
      </c>
      <c r="B394" t="s">
        <v>69</v>
      </c>
      <c r="C394" s="1">
        <v>39420</v>
      </c>
      <c r="D394">
        <v>47</v>
      </c>
      <c r="E394" t="s">
        <v>7</v>
      </c>
      <c r="F394" s="57" t="s">
        <v>44</v>
      </c>
      <c r="G394" s="2">
        <v>100</v>
      </c>
      <c r="H394" s="51">
        <v>15</v>
      </c>
      <c r="I394" s="51">
        <v>20</v>
      </c>
      <c r="J394">
        <f t="shared" si="51"/>
        <v>12.5</v>
      </c>
      <c r="K394" s="47">
        <v>2</v>
      </c>
      <c r="L394" s="14">
        <f t="shared" si="52"/>
        <v>981.74770424681037</v>
      </c>
      <c r="M394" s="16">
        <f t="shared" si="56"/>
        <v>9.8174770424681035E-2</v>
      </c>
      <c r="N394">
        <v>981.74770424681037</v>
      </c>
      <c r="O394">
        <f t="shared" si="57"/>
        <v>9.8174770424681035E-2</v>
      </c>
      <c r="P394" s="16">
        <f t="shared" si="58"/>
        <v>0</v>
      </c>
      <c r="Q394" s="48">
        <v>5.78</v>
      </c>
      <c r="R394">
        <f t="shared" si="53"/>
        <v>0.56745017305465639</v>
      </c>
      <c r="S394" s="48">
        <v>9.0679999999999996</v>
      </c>
      <c r="T394">
        <f t="shared" si="54"/>
        <v>0</v>
      </c>
      <c r="U394">
        <f t="shared" si="55"/>
        <v>0.56745017305465639</v>
      </c>
    </row>
    <row r="395" spans="1:21" x14ac:dyDescent="0.3">
      <c r="A395" t="s">
        <v>166</v>
      </c>
      <c r="B395" t="s">
        <v>69</v>
      </c>
      <c r="C395" s="1">
        <v>39420</v>
      </c>
      <c r="D395">
        <v>47</v>
      </c>
      <c r="E395" t="s">
        <v>7</v>
      </c>
      <c r="F395" s="57" t="s">
        <v>46</v>
      </c>
      <c r="G395" s="2">
        <v>80</v>
      </c>
      <c r="H395" s="51">
        <v>1</v>
      </c>
      <c r="I395" s="51">
        <v>10</v>
      </c>
      <c r="J395">
        <f t="shared" si="51"/>
        <v>3</v>
      </c>
      <c r="K395" s="47">
        <v>3</v>
      </c>
      <c r="L395" s="14">
        <f t="shared" si="52"/>
        <v>84.823001646924411</v>
      </c>
      <c r="M395" s="16">
        <f t="shared" si="56"/>
        <v>8.4823001646924419E-3</v>
      </c>
      <c r="N395">
        <v>67.858401317539531</v>
      </c>
      <c r="O395">
        <f t="shared" si="57"/>
        <v>6.7858401317539528E-3</v>
      </c>
      <c r="P395" s="16">
        <f t="shared" si="58"/>
        <v>1.6964600329384891E-3</v>
      </c>
      <c r="Q395" s="48">
        <v>1.86</v>
      </c>
      <c r="R395">
        <f t="shared" si="53"/>
        <v>1.2621662645062353E-2</v>
      </c>
      <c r="S395" s="48">
        <v>12.651</v>
      </c>
      <c r="T395">
        <f t="shared" si="54"/>
        <v>2.1461915876704825E-2</v>
      </c>
      <c r="U395">
        <f t="shared" si="55"/>
        <v>-8.8402532316424719E-3</v>
      </c>
    </row>
    <row r="396" spans="1:21" x14ac:dyDescent="0.3">
      <c r="A396" t="s">
        <v>166</v>
      </c>
      <c r="B396" t="s">
        <v>69</v>
      </c>
      <c r="C396" s="1">
        <v>39420</v>
      </c>
      <c r="D396">
        <v>47</v>
      </c>
      <c r="E396" t="s">
        <v>7</v>
      </c>
      <c r="F396" s="57" t="s">
        <v>46</v>
      </c>
      <c r="G396" s="2">
        <v>90</v>
      </c>
      <c r="H396" s="51">
        <v>4</v>
      </c>
      <c r="I396" s="51">
        <v>10</v>
      </c>
      <c r="J396">
        <f t="shared" si="51"/>
        <v>4.5</v>
      </c>
      <c r="K396" s="47">
        <v>3</v>
      </c>
      <c r="L396" s="14">
        <f t="shared" si="52"/>
        <v>190.85175370557994</v>
      </c>
      <c r="M396" s="16">
        <f t="shared" si="56"/>
        <v>1.9085175370557993E-2</v>
      </c>
      <c r="N396">
        <v>171.76657833502196</v>
      </c>
      <c r="O396">
        <f t="shared" si="57"/>
        <v>1.7176657833502196E-2</v>
      </c>
      <c r="P396" s="16">
        <f t="shared" si="58"/>
        <v>1.9085175370557976E-3</v>
      </c>
      <c r="Q396" s="48">
        <v>1.86</v>
      </c>
      <c r="R396">
        <f t="shared" si="53"/>
        <v>3.1948583570314083E-2</v>
      </c>
      <c r="S396" s="48">
        <v>12.651</v>
      </c>
      <c r="T396">
        <f t="shared" si="54"/>
        <v>2.4144655361292896E-2</v>
      </c>
      <c r="U396">
        <f t="shared" si="55"/>
        <v>7.8039282090211874E-3</v>
      </c>
    </row>
    <row r="397" spans="1:21" x14ac:dyDescent="0.3">
      <c r="A397" t="s">
        <v>166</v>
      </c>
      <c r="B397" t="s">
        <v>69</v>
      </c>
      <c r="C397" s="1">
        <v>39420</v>
      </c>
      <c r="D397">
        <v>47</v>
      </c>
      <c r="E397" t="s">
        <v>7</v>
      </c>
      <c r="F397" s="57" t="s">
        <v>46</v>
      </c>
      <c r="G397" s="2">
        <v>70</v>
      </c>
      <c r="H397" s="51">
        <v>5</v>
      </c>
      <c r="I397" s="51">
        <v>30</v>
      </c>
      <c r="J397">
        <f t="shared" si="51"/>
        <v>10</v>
      </c>
      <c r="K397" s="47">
        <v>3</v>
      </c>
      <c r="L397" s="14">
        <f t="shared" si="52"/>
        <v>942.47779607693792</v>
      </c>
      <c r="M397" s="16">
        <f t="shared" si="56"/>
        <v>9.4247779607693788E-2</v>
      </c>
      <c r="N397">
        <v>659.73445725385648</v>
      </c>
      <c r="O397">
        <f t="shared" si="57"/>
        <v>6.5973445725385646E-2</v>
      </c>
      <c r="P397" s="16">
        <f t="shared" si="58"/>
        <v>2.8274333882308142E-2</v>
      </c>
      <c r="Q397" s="48">
        <v>1.86</v>
      </c>
      <c r="R397">
        <f t="shared" si="53"/>
        <v>0.12271060904921731</v>
      </c>
      <c r="S397" s="48">
        <v>12.651</v>
      </c>
      <c r="T397">
        <f t="shared" si="54"/>
        <v>0.3576985979450803</v>
      </c>
      <c r="U397">
        <f t="shared" si="55"/>
        <v>-0.23498798889586298</v>
      </c>
    </row>
    <row r="398" spans="1:21" x14ac:dyDescent="0.3">
      <c r="A398" t="s">
        <v>166</v>
      </c>
      <c r="B398" t="s">
        <v>69</v>
      </c>
      <c r="C398" s="1">
        <v>39420</v>
      </c>
      <c r="D398">
        <v>47</v>
      </c>
      <c r="E398" t="s">
        <v>7</v>
      </c>
      <c r="F398" s="57" t="s">
        <v>46</v>
      </c>
      <c r="G398" s="2">
        <v>30</v>
      </c>
      <c r="H398" s="51">
        <v>10</v>
      </c>
      <c r="I398" s="51">
        <v>20</v>
      </c>
      <c r="J398">
        <f t="shared" si="51"/>
        <v>10</v>
      </c>
      <c r="K398" s="47">
        <v>3</v>
      </c>
      <c r="L398" s="14">
        <f t="shared" si="52"/>
        <v>942.47779607693792</v>
      </c>
      <c r="M398" s="16">
        <f t="shared" si="56"/>
        <v>9.4247779607693788E-2</v>
      </c>
      <c r="N398">
        <v>282.74333882308139</v>
      </c>
      <c r="O398">
        <f t="shared" si="57"/>
        <v>2.8274333882308138E-2</v>
      </c>
      <c r="P398" s="16">
        <f t="shared" si="58"/>
        <v>6.5973445725385646E-2</v>
      </c>
      <c r="Q398" s="48">
        <v>1.86</v>
      </c>
      <c r="R398">
        <f t="shared" si="53"/>
        <v>5.259026102109314E-2</v>
      </c>
      <c r="S398" s="48">
        <v>12.651</v>
      </c>
      <c r="T398">
        <f t="shared" si="54"/>
        <v>0.83463006187185385</v>
      </c>
      <c r="U398">
        <f t="shared" si="55"/>
        <v>-0.78203980085076075</v>
      </c>
    </row>
    <row r="399" spans="1:21" x14ac:dyDescent="0.3">
      <c r="A399" t="s">
        <v>166</v>
      </c>
      <c r="B399" t="s">
        <v>69</v>
      </c>
      <c r="C399" s="1">
        <v>39420</v>
      </c>
      <c r="D399">
        <v>47</v>
      </c>
      <c r="E399" t="s">
        <v>7</v>
      </c>
      <c r="F399" s="57" t="s">
        <v>46</v>
      </c>
      <c r="G399" s="2">
        <v>40</v>
      </c>
      <c r="H399" s="51">
        <v>10</v>
      </c>
      <c r="I399" s="51">
        <v>25</v>
      </c>
      <c r="J399">
        <f t="shared" si="51"/>
        <v>11.25</v>
      </c>
      <c r="K399" s="47">
        <v>3</v>
      </c>
      <c r="L399" s="14">
        <f t="shared" si="52"/>
        <v>1192.8234606598746</v>
      </c>
      <c r="M399" s="16">
        <f t="shared" si="56"/>
        <v>0.11928234606598746</v>
      </c>
      <c r="N399">
        <v>477.12938426394987</v>
      </c>
      <c r="O399">
        <f t="shared" si="57"/>
        <v>4.7712938426394985E-2</v>
      </c>
      <c r="P399" s="16">
        <f t="shared" si="58"/>
        <v>7.1569407639592478E-2</v>
      </c>
      <c r="Q399" s="48">
        <v>1.86</v>
      </c>
      <c r="R399">
        <f t="shared" si="53"/>
        <v>8.8746065473094674E-2</v>
      </c>
      <c r="S399" s="48">
        <v>12.651</v>
      </c>
      <c r="T399">
        <f t="shared" si="54"/>
        <v>0.90542457604848448</v>
      </c>
      <c r="U399">
        <f t="shared" si="55"/>
        <v>-0.81667851057538976</v>
      </c>
    </row>
    <row r="400" spans="1:21" x14ac:dyDescent="0.3">
      <c r="A400" t="s">
        <v>166</v>
      </c>
      <c r="B400" t="s">
        <v>69</v>
      </c>
      <c r="C400" s="1">
        <v>39420</v>
      </c>
      <c r="D400">
        <v>47</v>
      </c>
      <c r="E400" t="s">
        <v>7</v>
      </c>
      <c r="F400" s="57" t="s">
        <v>46</v>
      </c>
      <c r="G400" s="2">
        <v>30</v>
      </c>
      <c r="H400" s="51">
        <v>10</v>
      </c>
      <c r="I400" s="51">
        <v>40</v>
      </c>
      <c r="J400">
        <f t="shared" si="51"/>
        <v>15</v>
      </c>
      <c r="K400" s="47">
        <v>3</v>
      </c>
      <c r="L400" s="14">
        <f t="shared" si="52"/>
        <v>2120.5750411731105</v>
      </c>
      <c r="M400" s="16">
        <f t="shared" si="56"/>
        <v>0.21205750411731106</v>
      </c>
      <c r="N400">
        <v>636.17251235193316</v>
      </c>
      <c r="O400">
        <f t="shared" si="57"/>
        <v>6.3617251235193323E-2</v>
      </c>
      <c r="P400" s="16">
        <f t="shared" si="58"/>
        <v>0.14844025288211773</v>
      </c>
      <c r="Q400" s="48">
        <v>1.86</v>
      </c>
      <c r="R400">
        <f t="shared" si="53"/>
        <v>0.11832808729745958</v>
      </c>
      <c r="S400" s="48">
        <v>12.651</v>
      </c>
      <c r="T400">
        <f t="shared" si="54"/>
        <v>1.8779176392116714</v>
      </c>
      <c r="U400">
        <f t="shared" si="55"/>
        <v>-1.7595895519142117</v>
      </c>
    </row>
    <row r="401" spans="1:21" x14ac:dyDescent="0.3">
      <c r="A401" t="s">
        <v>166</v>
      </c>
      <c r="B401" t="s">
        <v>69</v>
      </c>
      <c r="C401" s="1">
        <v>39420</v>
      </c>
      <c r="D401">
        <v>47</v>
      </c>
      <c r="E401" t="s">
        <v>7</v>
      </c>
      <c r="F401" s="57" t="s">
        <v>46</v>
      </c>
      <c r="G401" s="2">
        <v>60</v>
      </c>
      <c r="H401" s="51">
        <v>15</v>
      </c>
      <c r="I401" s="51">
        <v>40</v>
      </c>
      <c r="J401">
        <f t="shared" si="51"/>
        <v>17.5</v>
      </c>
      <c r="K401" s="47">
        <v>3</v>
      </c>
      <c r="L401" s="14">
        <f t="shared" si="52"/>
        <v>2886.3382504856222</v>
      </c>
      <c r="M401" s="16">
        <f t="shared" si="56"/>
        <v>0.28863382504856222</v>
      </c>
      <c r="N401">
        <v>1731.8029502913732</v>
      </c>
      <c r="O401">
        <f t="shared" si="57"/>
        <v>0.17318029502913732</v>
      </c>
      <c r="P401" s="16">
        <f t="shared" si="58"/>
        <v>0.1154535300194249</v>
      </c>
      <c r="Q401" s="48">
        <v>1.86</v>
      </c>
      <c r="R401">
        <f t="shared" si="53"/>
        <v>0.3221153487541954</v>
      </c>
      <c r="S401" s="48">
        <v>12.651</v>
      </c>
      <c r="T401">
        <f t="shared" si="54"/>
        <v>1.4606026082757444</v>
      </c>
      <c r="U401">
        <f t="shared" si="55"/>
        <v>-1.1384872595215489</v>
      </c>
    </row>
    <row r="402" spans="1:21" x14ac:dyDescent="0.3">
      <c r="A402" t="s">
        <v>166</v>
      </c>
      <c r="B402" t="s">
        <v>69</v>
      </c>
      <c r="C402" s="1">
        <v>39420</v>
      </c>
      <c r="D402">
        <v>47</v>
      </c>
      <c r="E402" t="s">
        <v>7</v>
      </c>
      <c r="F402" s="57" t="s">
        <v>46</v>
      </c>
      <c r="G402" s="2">
        <v>10</v>
      </c>
      <c r="H402" s="51">
        <v>16</v>
      </c>
      <c r="I402" s="51">
        <v>50</v>
      </c>
      <c r="J402">
        <f t="shared" si="51"/>
        <v>20.5</v>
      </c>
      <c r="K402" s="47">
        <v>3</v>
      </c>
      <c r="L402" s="14">
        <f t="shared" si="52"/>
        <v>3960.7629380133317</v>
      </c>
      <c r="M402" s="16">
        <f t="shared" si="56"/>
        <v>0.39607629380133319</v>
      </c>
      <c r="N402">
        <v>396.07629380133318</v>
      </c>
      <c r="O402">
        <f t="shared" si="57"/>
        <v>3.9607629380133319E-2</v>
      </c>
      <c r="P402" s="16">
        <f t="shared" si="58"/>
        <v>0.35646866442119984</v>
      </c>
      <c r="Q402" s="48">
        <v>1.86</v>
      </c>
      <c r="R402">
        <f t="shared" si="53"/>
        <v>7.3670190647047981E-2</v>
      </c>
      <c r="S402" s="48">
        <v>12.651</v>
      </c>
      <c r="T402">
        <f t="shared" si="54"/>
        <v>4.5096850735925988</v>
      </c>
      <c r="U402">
        <f t="shared" si="55"/>
        <v>-4.4360148829455506</v>
      </c>
    </row>
    <row r="403" spans="1:21" x14ac:dyDescent="0.3">
      <c r="A403" t="s">
        <v>166</v>
      </c>
      <c r="B403" t="s">
        <v>69</v>
      </c>
      <c r="C403" s="1">
        <v>39420</v>
      </c>
      <c r="D403">
        <v>47</v>
      </c>
      <c r="E403" t="s">
        <v>7</v>
      </c>
      <c r="F403" s="57" t="s">
        <v>46</v>
      </c>
      <c r="G403" s="2">
        <v>40</v>
      </c>
      <c r="H403" s="51">
        <v>20</v>
      </c>
      <c r="I403" s="51">
        <v>30</v>
      </c>
      <c r="J403">
        <f t="shared" si="51"/>
        <v>17.5</v>
      </c>
      <c r="K403" s="47">
        <v>3</v>
      </c>
      <c r="L403" s="14">
        <f t="shared" si="52"/>
        <v>2886.3382504856222</v>
      </c>
      <c r="M403" s="16">
        <f t="shared" si="56"/>
        <v>0.28863382504856222</v>
      </c>
      <c r="N403">
        <v>1154.535300194249</v>
      </c>
      <c r="O403">
        <f t="shared" si="57"/>
        <v>0.11545353001942489</v>
      </c>
      <c r="P403" s="16">
        <f t="shared" si="58"/>
        <v>0.17318029502913734</v>
      </c>
      <c r="Q403" s="48">
        <v>1.86</v>
      </c>
      <c r="R403">
        <f t="shared" si="53"/>
        <v>0.2147435658361303</v>
      </c>
      <c r="S403" s="48">
        <v>12.651</v>
      </c>
      <c r="T403">
        <f t="shared" si="54"/>
        <v>2.1909039124136167</v>
      </c>
      <c r="U403">
        <f t="shared" si="55"/>
        <v>-1.9761603465774864</v>
      </c>
    </row>
    <row r="404" spans="1:21" x14ac:dyDescent="0.3">
      <c r="A404" t="s">
        <v>166</v>
      </c>
      <c r="B404" t="s">
        <v>69</v>
      </c>
      <c r="C404" s="1">
        <v>39420</v>
      </c>
      <c r="D404">
        <v>47</v>
      </c>
      <c r="E404" t="s">
        <v>7</v>
      </c>
      <c r="F404" s="57" t="s">
        <v>55</v>
      </c>
      <c r="G404" s="2">
        <v>90</v>
      </c>
      <c r="H404" s="51">
        <v>10</v>
      </c>
      <c r="I404" s="51">
        <v>20</v>
      </c>
      <c r="J404">
        <f t="shared" si="51"/>
        <v>10</v>
      </c>
      <c r="K404" s="47">
        <v>2</v>
      </c>
      <c r="L404" s="14">
        <f t="shared" si="52"/>
        <v>628.31853071795865</v>
      </c>
      <c r="M404" s="16">
        <f t="shared" si="56"/>
        <v>6.2831853071795868E-2</v>
      </c>
      <c r="N404">
        <v>565.48667764616278</v>
      </c>
      <c r="O404">
        <f t="shared" si="57"/>
        <v>5.6548667764616277E-2</v>
      </c>
      <c r="P404" s="16">
        <f t="shared" si="58"/>
        <v>6.283185307179591E-3</v>
      </c>
      <c r="Q404" s="48">
        <v>4.05</v>
      </c>
      <c r="R404">
        <f t="shared" si="53"/>
        <v>0.22902210444669591</v>
      </c>
      <c r="S404" s="48">
        <v>8.1050000000000004</v>
      </c>
      <c r="T404">
        <f t="shared" si="54"/>
        <v>5.0925216914690589E-2</v>
      </c>
      <c r="U404">
        <f t="shared" si="55"/>
        <v>0.17809688753200531</v>
      </c>
    </row>
    <row r="405" spans="1:21" x14ac:dyDescent="0.3">
      <c r="A405" t="s">
        <v>166</v>
      </c>
      <c r="B405" t="s">
        <v>70</v>
      </c>
      <c r="C405" s="1">
        <v>39415</v>
      </c>
      <c r="D405">
        <v>21</v>
      </c>
      <c r="E405" t="s">
        <v>7</v>
      </c>
      <c r="F405" s="56" t="s">
        <v>14</v>
      </c>
      <c r="G405" s="2">
        <v>0</v>
      </c>
      <c r="H405" s="51">
        <v>20</v>
      </c>
      <c r="I405" s="51">
        <v>30</v>
      </c>
      <c r="J405">
        <f t="shared" si="51"/>
        <v>17.5</v>
      </c>
      <c r="K405" s="47">
        <v>4</v>
      </c>
      <c r="L405" s="14">
        <f t="shared" si="52"/>
        <v>3848.4510006474966</v>
      </c>
      <c r="M405" s="16">
        <f t="shared" si="56"/>
        <v>0.38484510006474965</v>
      </c>
      <c r="N405">
        <v>0</v>
      </c>
      <c r="O405">
        <f t="shared" si="57"/>
        <v>0</v>
      </c>
      <c r="P405" s="16">
        <f t="shared" si="58"/>
        <v>0.38484510006474965</v>
      </c>
      <c r="Q405" s="49">
        <v>17.940000000000001</v>
      </c>
      <c r="R405">
        <f t="shared" si="53"/>
        <v>0</v>
      </c>
      <c r="S405">
        <v>8.2249999999999996</v>
      </c>
      <c r="T405">
        <f t="shared" si="54"/>
        <v>3.1653509480325659</v>
      </c>
      <c r="U405">
        <f t="shared" si="55"/>
        <v>-3.1653509480325659</v>
      </c>
    </row>
    <row r="406" spans="1:21" x14ac:dyDescent="0.3">
      <c r="A406" t="s">
        <v>166</v>
      </c>
      <c r="B406" t="s">
        <v>70</v>
      </c>
      <c r="C406" s="1">
        <v>39415</v>
      </c>
      <c r="D406">
        <v>21</v>
      </c>
      <c r="E406" t="s">
        <v>7</v>
      </c>
      <c r="F406" s="57" t="s">
        <v>23</v>
      </c>
      <c r="G406" s="2">
        <v>100</v>
      </c>
      <c r="H406" s="51">
        <v>8</v>
      </c>
      <c r="I406" s="51">
        <v>16</v>
      </c>
      <c r="J406">
        <f t="shared" si="51"/>
        <v>8</v>
      </c>
      <c r="K406" s="47">
        <v>3</v>
      </c>
      <c r="L406" s="14">
        <f t="shared" si="52"/>
        <v>603.18578948924028</v>
      </c>
      <c r="M406" s="16">
        <f t="shared" si="56"/>
        <v>6.0318578948924027E-2</v>
      </c>
      <c r="N406">
        <v>603.18578948924028</v>
      </c>
      <c r="O406">
        <f t="shared" si="57"/>
        <v>6.0318578948924027E-2</v>
      </c>
      <c r="P406" s="16">
        <f t="shared" si="58"/>
        <v>0</v>
      </c>
      <c r="Q406">
        <v>4.09</v>
      </c>
      <c r="R406">
        <f t="shared" si="53"/>
        <v>0.24670298790109926</v>
      </c>
      <c r="S406">
        <v>6.1219999999999999</v>
      </c>
      <c r="T406">
        <f t="shared" si="54"/>
        <v>0</v>
      </c>
      <c r="U406">
        <f t="shared" si="55"/>
        <v>0.24670298790109926</v>
      </c>
    </row>
    <row r="407" spans="1:21" x14ac:dyDescent="0.3">
      <c r="A407" t="s">
        <v>166</v>
      </c>
      <c r="B407" t="s">
        <v>70</v>
      </c>
      <c r="C407" s="1">
        <v>39415</v>
      </c>
      <c r="D407">
        <v>21</v>
      </c>
      <c r="E407" t="s">
        <v>7</v>
      </c>
      <c r="F407" s="54" t="s">
        <v>49</v>
      </c>
      <c r="G407" s="2">
        <v>90</v>
      </c>
      <c r="H407" s="51">
        <v>1</v>
      </c>
      <c r="I407" s="51">
        <v>10</v>
      </c>
      <c r="J407">
        <f t="shared" si="51"/>
        <v>3</v>
      </c>
      <c r="K407" s="47">
        <v>2</v>
      </c>
      <c r="L407" s="14">
        <f t="shared" si="52"/>
        <v>56.548667764616276</v>
      </c>
      <c r="M407" s="16">
        <f t="shared" si="56"/>
        <v>5.6548667764616273E-3</v>
      </c>
      <c r="N407">
        <v>50.893800988154652</v>
      </c>
      <c r="O407">
        <f t="shared" si="57"/>
        <v>5.0893800988154655E-3</v>
      </c>
      <c r="P407" s="16">
        <f t="shared" si="58"/>
        <v>5.6548667764616187E-4</v>
      </c>
      <c r="Q407">
        <v>5.23</v>
      </c>
      <c r="R407">
        <f t="shared" si="53"/>
        <v>2.6617457916804886E-2</v>
      </c>
      <c r="S407">
        <v>8.4610000000000003</v>
      </c>
      <c r="T407">
        <f t="shared" si="54"/>
        <v>4.7845827795641761E-3</v>
      </c>
      <c r="U407">
        <f t="shared" si="55"/>
        <v>2.183287513724071E-2</v>
      </c>
    </row>
    <row r="408" spans="1:21" x14ac:dyDescent="0.3">
      <c r="A408" t="s">
        <v>166</v>
      </c>
      <c r="B408" t="s">
        <v>70</v>
      </c>
      <c r="C408" s="1">
        <v>39415</v>
      </c>
      <c r="D408">
        <v>21</v>
      </c>
      <c r="E408" t="s">
        <v>7</v>
      </c>
      <c r="F408" s="54" t="s">
        <v>49</v>
      </c>
      <c r="G408" s="2">
        <v>100</v>
      </c>
      <c r="H408" s="51">
        <v>1</v>
      </c>
      <c r="I408" s="51">
        <v>20</v>
      </c>
      <c r="J408">
        <f t="shared" si="51"/>
        <v>5.5</v>
      </c>
      <c r="K408" s="47">
        <v>2</v>
      </c>
      <c r="L408" s="14">
        <f t="shared" si="52"/>
        <v>190.06635554218249</v>
      </c>
      <c r="M408" s="16">
        <f t="shared" si="56"/>
        <v>1.9006635554218249E-2</v>
      </c>
      <c r="N408">
        <v>190.06635554218249</v>
      </c>
      <c r="O408">
        <f t="shared" si="57"/>
        <v>1.9006635554218249E-2</v>
      </c>
      <c r="P408" s="16">
        <f t="shared" si="58"/>
        <v>0</v>
      </c>
      <c r="Q408">
        <v>5.23</v>
      </c>
      <c r="R408">
        <f t="shared" si="53"/>
        <v>9.9404703948561449E-2</v>
      </c>
      <c r="S408">
        <v>8.4610000000000003</v>
      </c>
      <c r="T408">
        <f t="shared" si="54"/>
        <v>0</v>
      </c>
      <c r="U408">
        <f t="shared" si="55"/>
        <v>9.9404703948561449E-2</v>
      </c>
    </row>
    <row r="409" spans="1:21" x14ac:dyDescent="0.3">
      <c r="A409" t="s">
        <v>166</v>
      </c>
      <c r="B409" t="s">
        <v>70</v>
      </c>
      <c r="C409" s="1">
        <v>39415</v>
      </c>
      <c r="D409">
        <v>21</v>
      </c>
      <c r="E409" t="s">
        <v>7</v>
      </c>
      <c r="F409" s="54" t="s">
        <v>49</v>
      </c>
      <c r="G409" s="2">
        <v>90</v>
      </c>
      <c r="H409" s="51">
        <v>3</v>
      </c>
      <c r="I409" s="51">
        <v>15</v>
      </c>
      <c r="J409">
        <f t="shared" si="51"/>
        <v>5.25</v>
      </c>
      <c r="K409" s="47">
        <v>2</v>
      </c>
      <c r="L409" s="14">
        <f t="shared" si="52"/>
        <v>173.18029502913734</v>
      </c>
      <c r="M409" s="16">
        <f t="shared" si="56"/>
        <v>1.7318029502913734E-2</v>
      </c>
      <c r="N409">
        <v>155.86226552622361</v>
      </c>
      <c r="O409">
        <f t="shared" si="57"/>
        <v>1.5586226552622361E-2</v>
      </c>
      <c r="P409" s="16">
        <f t="shared" si="58"/>
        <v>1.7318029502913727E-3</v>
      </c>
      <c r="Q409">
        <v>5.23</v>
      </c>
      <c r="R409">
        <f t="shared" si="53"/>
        <v>8.1515964870214952E-2</v>
      </c>
      <c r="S409">
        <v>8.4610000000000003</v>
      </c>
      <c r="T409">
        <f t="shared" si="54"/>
        <v>1.4652784762415305E-2</v>
      </c>
      <c r="U409">
        <f t="shared" si="55"/>
        <v>6.6863180107799652E-2</v>
      </c>
    </row>
    <row r="410" spans="1:21" x14ac:dyDescent="0.3">
      <c r="A410" t="s">
        <v>166</v>
      </c>
      <c r="B410" t="s">
        <v>70</v>
      </c>
      <c r="C410" s="1">
        <v>39415</v>
      </c>
      <c r="D410">
        <v>21</v>
      </c>
      <c r="E410" t="s">
        <v>7</v>
      </c>
      <c r="F410" s="54" t="s">
        <v>49</v>
      </c>
      <c r="G410" s="2">
        <v>100</v>
      </c>
      <c r="H410" s="51">
        <v>10</v>
      </c>
      <c r="I410" s="51">
        <v>20</v>
      </c>
      <c r="J410">
        <f t="shared" si="51"/>
        <v>10</v>
      </c>
      <c r="K410" s="47">
        <v>2</v>
      </c>
      <c r="L410" s="14">
        <f t="shared" si="52"/>
        <v>628.31853071795865</v>
      </c>
      <c r="M410" s="16">
        <f t="shared" si="56"/>
        <v>6.2831853071795868E-2</v>
      </c>
      <c r="N410">
        <v>628.31853071795865</v>
      </c>
      <c r="O410">
        <f t="shared" si="57"/>
        <v>6.2831853071795868E-2</v>
      </c>
      <c r="P410" s="16">
        <f t="shared" si="58"/>
        <v>0</v>
      </c>
      <c r="Q410">
        <v>5.23</v>
      </c>
      <c r="R410">
        <f t="shared" si="53"/>
        <v>0.32861059156549244</v>
      </c>
      <c r="S410">
        <v>8.4610000000000003</v>
      </c>
      <c r="T410">
        <f t="shared" si="54"/>
        <v>0</v>
      </c>
      <c r="U410">
        <f t="shared" si="55"/>
        <v>0.32861059156549244</v>
      </c>
    </row>
    <row r="411" spans="1:21" x14ac:dyDescent="0.3">
      <c r="A411" t="s">
        <v>166</v>
      </c>
      <c r="B411" t="s">
        <v>70</v>
      </c>
      <c r="C411" s="1">
        <v>39415</v>
      </c>
      <c r="D411">
        <v>21</v>
      </c>
      <c r="E411" t="s">
        <v>7</v>
      </c>
      <c r="F411" s="54" t="s">
        <v>49</v>
      </c>
      <c r="G411" s="2">
        <v>90</v>
      </c>
      <c r="H411" s="51">
        <v>10</v>
      </c>
      <c r="I411" s="51">
        <v>18</v>
      </c>
      <c r="J411">
        <f t="shared" si="51"/>
        <v>9.5</v>
      </c>
      <c r="K411" s="47">
        <v>2</v>
      </c>
      <c r="L411" s="14">
        <f t="shared" si="52"/>
        <v>567.05747397295761</v>
      </c>
      <c r="M411" s="16">
        <f t="shared" si="56"/>
        <v>5.670574739729576E-2</v>
      </c>
      <c r="N411">
        <v>510.35172657566187</v>
      </c>
      <c r="O411">
        <f t="shared" si="57"/>
        <v>5.1035172657566186E-2</v>
      </c>
      <c r="P411" s="16">
        <f t="shared" si="58"/>
        <v>5.6705747397295739E-3</v>
      </c>
      <c r="Q411">
        <v>5.23</v>
      </c>
      <c r="R411">
        <f t="shared" si="53"/>
        <v>0.26691395299907117</v>
      </c>
      <c r="S411">
        <v>8.4610000000000003</v>
      </c>
      <c r="T411">
        <f t="shared" si="54"/>
        <v>4.7978732872851926E-2</v>
      </c>
      <c r="U411">
        <f t="shared" si="55"/>
        <v>0.21893522012621924</v>
      </c>
    </row>
    <row r="412" spans="1:21" x14ac:dyDescent="0.3">
      <c r="A412" t="s">
        <v>166</v>
      </c>
      <c r="B412" t="s">
        <v>70</v>
      </c>
      <c r="C412" s="1">
        <v>39415</v>
      </c>
      <c r="D412">
        <v>21</v>
      </c>
      <c r="E412" t="s">
        <v>7</v>
      </c>
      <c r="F412" s="54" t="s">
        <v>49</v>
      </c>
      <c r="G412" s="2">
        <v>70</v>
      </c>
      <c r="H412" s="51">
        <v>13</v>
      </c>
      <c r="I412" s="51">
        <v>13</v>
      </c>
      <c r="J412">
        <f t="shared" si="51"/>
        <v>9.75</v>
      </c>
      <c r="K412" s="47">
        <v>2</v>
      </c>
      <c r="L412" s="14">
        <f t="shared" si="52"/>
        <v>597.29530326375937</v>
      </c>
      <c r="M412" s="16">
        <f t="shared" si="56"/>
        <v>5.9729530326375936E-2</v>
      </c>
      <c r="N412">
        <v>418.10671228463156</v>
      </c>
      <c r="O412">
        <f t="shared" si="57"/>
        <v>4.1810671228463159E-2</v>
      </c>
      <c r="P412" s="16">
        <f t="shared" si="58"/>
        <v>1.7918859097912777E-2</v>
      </c>
      <c r="Q412">
        <v>5.23</v>
      </c>
      <c r="R412">
        <f t="shared" si="53"/>
        <v>0.21866981052486234</v>
      </c>
      <c r="S412">
        <v>8.4610000000000003</v>
      </c>
      <c r="T412">
        <f t="shared" si="54"/>
        <v>0.15161146682744001</v>
      </c>
      <c r="U412">
        <f t="shared" si="55"/>
        <v>6.7058343697422335E-2</v>
      </c>
    </row>
    <row r="413" spans="1:21" x14ac:dyDescent="0.3">
      <c r="A413" t="s">
        <v>166</v>
      </c>
      <c r="B413" t="s">
        <v>70</v>
      </c>
      <c r="C413" s="1">
        <v>39415</v>
      </c>
      <c r="D413">
        <v>21</v>
      </c>
      <c r="E413" t="s">
        <v>7</v>
      </c>
      <c r="F413" s="54" t="s">
        <v>49</v>
      </c>
      <c r="G413" s="2">
        <v>80</v>
      </c>
      <c r="H413" s="51">
        <v>25</v>
      </c>
      <c r="I413" s="51">
        <v>20</v>
      </c>
      <c r="J413">
        <f t="shared" si="51"/>
        <v>17.5</v>
      </c>
      <c r="K413" s="47">
        <v>2</v>
      </c>
      <c r="L413" s="14">
        <f t="shared" si="52"/>
        <v>1924.2255003237483</v>
      </c>
      <c r="M413" s="16">
        <f t="shared" si="56"/>
        <v>0.19242255003237482</v>
      </c>
      <c r="N413">
        <v>1539.3804002589986</v>
      </c>
      <c r="O413">
        <f t="shared" si="57"/>
        <v>0.15393804002589986</v>
      </c>
      <c r="P413" s="16">
        <f t="shared" si="58"/>
        <v>3.8484510006474959E-2</v>
      </c>
      <c r="Q413">
        <v>5.23</v>
      </c>
      <c r="R413">
        <f t="shared" si="53"/>
        <v>0.80509594933545636</v>
      </c>
      <c r="S413">
        <v>8.4610000000000003</v>
      </c>
      <c r="T413">
        <f t="shared" si="54"/>
        <v>0.32561743916478464</v>
      </c>
      <c r="U413">
        <f t="shared" si="55"/>
        <v>0.47947851017067172</v>
      </c>
    </row>
    <row r="414" spans="1:21" x14ac:dyDescent="0.3">
      <c r="A414" t="s">
        <v>166</v>
      </c>
      <c r="B414" t="s">
        <v>70</v>
      </c>
      <c r="C414" s="1">
        <v>39415</v>
      </c>
      <c r="D414">
        <v>21</v>
      </c>
      <c r="E414" t="s">
        <v>7</v>
      </c>
      <c r="F414" s="57" t="s">
        <v>42</v>
      </c>
      <c r="G414" s="2">
        <v>90</v>
      </c>
      <c r="H414" s="51">
        <v>25</v>
      </c>
      <c r="I414" s="51">
        <v>35</v>
      </c>
      <c r="J414">
        <f t="shared" si="51"/>
        <v>21.25</v>
      </c>
      <c r="K414" s="47">
        <v>2</v>
      </c>
      <c r="L414" s="14">
        <f t="shared" si="52"/>
        <v>2837.2508652732818</v>
      </c>
      <c r="M414" s="16">
        <f t="shared" si="56"/>
        <v>0.2837250865273282</v>
      </c>
      <c r="N414">
        <v>2553.5257787459536</v>
      </c>
      <c r="O414">
        <f t="shared" si="57"/>
        <v>0.25535257787459537</v>
      </c>
      <c r="P414" s="16">
        <f t="shared" si="58"/>
        <v>2.8372508652732831E-2</v>
      </c>
      <c r="Q414">
        <v>11.49</v>
      </c>
      <c r="R414">
        <f t="shared" si="53"/>
        <v>2.9340011197791007</v>
      </c>
      <c r="S414" s="48">
        <v>8.1999999999999993</v>
      </c>
      <c r="T414">
        <f t="shared" si="54"/>
        <v>0.23265457095240918</v>
      </c>
      <c r="U414">
        <f t="shared" si="55"/>
        <v>2.7013465488266917</v>
      </c>
    </row>
    <row r="415" spans="1:21" x14ac:dyDescent="0.3">
      <c r="A415" t="s">
        <v>166</v>
      </c>
      <c r="B415" t="s">
        <v>70</v>
      </c>
      <c r="C415" s="1">
        <v>39415</v>
      </c>
      <c r="D415">
        <v>21</v>
      </c>
      <c r="E415" t="s">
        <v>7</v>
      </c>
      <c r="F415" s="57" t="s">
        <v>44</v>
      </c>
      <c r="G415" s="2">
        <v>100</v>
      </c>
      <c r="H415" s="51">
        <v>8</v>
      </c>
      <c r="I415" s="51">
        <v>15</v>
      </c>
      <c r="J415">
        <f t="shared" si="51"/>
        <v>7.75</v>
      </c>
      <c r="K415" s="47">
        <v>2</v>
      </c>
      <c r="L415" s="14">
        <f t="shared" si="52"/>
        <v>377.38381751247391</v>
      </c>
      <c r="M415" s="16">
        <f t="shared" si="56"/>
        <v>3.7738381751247392E-2</v>
      </c>
      <c r="N415">
        <v>377.38381751247391</v>
      </c>
      <c r="O415">
        <f t="shared" si="57"/>
        <v>3.7738381751247392E-2</v>
      </c>
      <c r="P415" s="16">
        <f t="shared" si="58"/>
        <v>0</v>
      </c>
      <c r="Q415" s="48">
        <v>5.78</v>
      </c>
      <c r="R415">
        <f t="shared" si="53"/>
        <v>0.21812784652220993</v>
      </c>
      <c r="S415" s="48">
        <v>9.0679999999999996</v>
      </c>
      <c r="T415">
        <f t="shared" si="54"/>
        <v>0</v>
      </c>
      <c r="U415">
        <f t="shared" si="55"/>
        <v>0.21812784652220993</v>
      </c>
    </row>
    <row r="416" spans="1:21" x14ac:dyDescent="0.3">
      <c r="A416" t="s">
        <v>166</v>
      </c>
      <c r="B416" t="s">
        <v>70</v>
      </c>
      <c r="C416" s="1">
        <v>39415</v>
      </c>
      <c r="D416">
        <v>21</v>
      </c>
      <c r="E416" t="s">
        <v>7</v>
      </c>
      <c r="F416" s="57" t="s">
        <v>44</v>
      </c>
      <c r="G416" s="2">
        <v>100</v>
      </c>
      <c r="H416" s="51">
        <v>12</v>
      </c>
      <c r="I416" s="51">
        <v>16</v>
      </c>
      <c r="J416">
        <f t="shared" si="51"/>
        <v>10</v>
      </c>
      <c r="K416" s="47">
        <v>2</v>
      </c>
      <c r="L416" s="14">
        <f t="shared" si="52"/>
        <v>628.31853071795865</v>
      </c>
      <c r="M416" s="16">
        <f t="shared" si="56"/>
        <v>6.2831853071795868E-2</v>
      </c>
      <c r="N416">
        <v>628.31853071795865</v>
      </c>
      <c r="O416">
        <f t="shared" si="57"/>
        <v>6.2831853071795868E-2</v>
      </c>
      <c r="P416" s="16">
        <f t="shared" si="58"/>
        <v>0</v>
      </c>
      <c r="Q416" s="48">
        <v>5.78</v>
      </c>
      <c r="R416">
        <f t="shared" si="53"/>
        <v>0.36316811075498012</v>
      </c>
      <c r="S416" s="48">
        <v>9.0679999999999996</v>
      </c>
      <c r="T416">
        <f t="shared" si="54"/>
        <v>0</v>
      </c>
      <c r="U416">
        <f t="shared" si="55"/>
        <v>0.36316811075498012</v>
      </c>
    </row>
    <row r="417" spans="1:21" x14ac:dyDescent="0.3">
      <c r="A417" t="s">
        <v>166</v>
      </c>
      <c r="B417" t="s">
        <v>70</v>
      </c>
      <c r="C417" s="1">
        <v>39415</v>
      </c>
      <c r="D417">
        <v>21</v>
      </c>
      <c r="E417" t="s">
        <v>7</v>
      </c>
      <c r="F417" s="57" t="s">
        <v>44</v>
      </c>
      <c r="G417" s="2">
        <v>90</v>
      </c>
      <c r="H417" s="51">
        <v>14</v>
      </c>
      <c r="I417" s="51">
        <v>10</v>
      </c>
      <c r="J417">
        <f t="shared" si="51"/>
        <v>9.5</v>
      </c>
      <c r="K417" s="47">
        <v>2</v>
      </c>
      <c r="L417" s="14">
        <f t="shared" si="52"/>
        <v>567.05747397295761</v>
      </c>
      <c r="M417" s="16">
        <f t="shared" si="56"/>
        <v>5.670574739729576E-2</v>
      </c>
      <c r="N417">
        <v>510.35172657566187</v>
      </c>
      <c r="O417">
        <f t="shared" si="57"/>
        <v>5.1035172657566186E-2</v>
      </c>
      <c r="P417" s="16">
        <f t="shared" si="58"/>
        <v>5.6705747397295739E-3</v>
      </c>
      <c r="Q417" s="48">
        <v>5.78</v>
      </c>
      <c r="R417">
        <f t="shared" si="53"/>
        <v>0.29498329796073258</v>
      </c>
      <c r="S417" s="48">
        <v>9.0679999999999996</v>
      </c>
      <c r="T417">
        <f t="shared" si="54"/>
        <v>5.1420771739867775E-2</v>
      </c>
      <c r="U417">
        <f t="shared" si="55"/>
        <v>0.2435625262208648</v>
      </c>
    </row>
    <row r="418" spans="1:21" x14ac:dyDescent="0.3">
      <c r="A418" t="s">
        <v>166</v>
      </c>
      <c r="B418" t="s">
        <v>70</v>
      </c>
      <c r="C418" s="1">
        <v>39415</v>
      </c>
      <c r="D418">
        <v>21</v>
      </c>
      <c r="E418" t="s">
        <v>7</v>
      </c>
      <c r="F418" s="57" t="s">
        <v>44</v>
      </c>
      <c r="G418" s="2">
        <v>90</v>
      </c>
      <c r="H418" s="51">
        <v>15</v>
      </c>
      <c r="I418" s="51">
        <v>22</v>
      </c>
      <c r="J418">
        <f t="shared" si="51"/>
        <v>13</v>
      </c>
      <c r="K418" s="47">
        <v>2</v>
      </c>
      <c r="L418" s="14">
        <f t="shared" si="52"/>
        <v>1061.8583169133501</v>
      </c>
      <c r="M418" s="16">
        <f t="shared" si="56"/>
        <v>0.10618583169133501</v>
      </c>
      <c r="N418">
        <v>955.6724852220151</v>
      </c>
      <c r="O418">
        <f t="shared" si="57"/>
        <v>9.5567248522201512E-2</v>
      </c>
      <c r="P418" s="16">
        <f t="shared" si="58"/>
        <v>1.06185831691335E-2</v>
      </c>
      <c r="Q418" s="48">
        <v>5.78</v>
      </c>
      <c r="R418">
        <f t="shared" si="53"/>
        <v>0.55237869645832471</v>
      </c>
      <c r="S418" s="48">
        <v>9.0679999999999996</v>
      </c>
      <c r="T418">
        <f t="shared" si="54"/>
        <v>9.6289312177702577E-2</v>
      </c>
      <c r="U418">
        <f t="shared" si="55"/>
        <v>0.45608938428062212</v>
      </c>
    </row>
    <row r="419" spans="1:21" x14ac:dyDescent="0.3">
      <c r="A419" t="s">
        <v>166</v>
      </c>
      <c r="B419" t="s">
        <v>70</v>
      </c>
      <c r="C419" s="1">
        <v>39415</v>
      </c>
      <c r="D419">
        <v>21</v>
      </c>
      <c r="E419" t="s">
        <v>7</v>
      </c>
      <c r="F419" s="57" t="s">
        <v>47</v>
      </c>
      <c r="G419" s="2">
        <v>90</v>
      </c>
      <c r="H419" s="51">
        <v>5</v>
      </c>
      <c r="I419" s="51">
        <v>12</v>
      </c>
      <c r="J419">
        <f t="shared" si="51"/>
        <v>5.5</v>
      </c>
      <c r="K419" s="47">
        <v>3</v>
      </c>
      <c r="L419" s="14">
        <f t="shared" si="52"/>
        <v>285.09953331327375</v>
      </c>
      <c r="M419" s="16">
        <f t="shared" si="56"/>
        <v>2.8509953331327376E-2</v>
      </c>
      <c r="N419">
        <v>256.58957998194637</v>
      </c>
      <c r="O419">
        <f t="shared" si="57"/>
        <v>2.5658957998194638E-2</v>
      </c>
      <c r="P419" s="16">
        <f t="shared" si="58"/>
        <v>2.8509953331327387E-3</v>
      </c>
      <c r="Q419" s="48">
        <v>5.15</v>
      </c>
      <c r="R419">
        <f t="shared" si="53"/>
        <v>0.13214363369070239</v>
      </c>
      <c r="S419" s="48">
        <v>11.257999999999999</v>
      </c>
      <c r="T419">
        <f t="shared" si="54"/>
        <v>3.2096505460408369E-2</v>
      </c>
      <c r="U419">
        <f t="shared" si="55"/>
        <v>0.10004712823029402</v>
      </c>
    </row>
    <row r="420" spans="1:21" x14ac:dyDescent="0.3">
      <c r="A420" t="s">
        <v>166</v>
      </c>
      <c r="B420" t="s">
        <v>70</v>
      </c>
      <c r="C420" s="1">
        <v>39415</v>
      </c>
      <c r="D420">
        <v>21</v>
      </c>
      <c r="E420" t="s">
        <v>7</v>
      </c>
      <c r="F420" s="57" t="s">
        <v>47</v>
      </c>
      <c r="G420" s="2">
        <v>60</v>
      </c>
      <c r="H420" s="51">
        <v>10</v>
      </c>
      <c r="I420" s="51">
        <v>40</v>
      </c>
      <c r="J420">
        <f t="shared" si="51"/>
        <v>15</v>
      </c>
      <c r="K420" s="47">
        <v>3</v>
      </c>
      <c r="L420" s="14">
        <f t="shared" si="52"/>
        <v>2120.5750411731105</v>
      </c>
      <c r="M420" s="16">
        <f t="shared" si="56"/>
        <v>0.21205750411731106</v>
      </c>
      <c r="N420">
        <v>1272.3450247038663</v>
      </c>
      <c r="O420">
        <f t="shared" si="57"/>
        <v>0.12723450247038665</v>
      </c>
      <c r="P420" s="16">
        <f t="shared" si="58"/>
        <v>8.4823001646924412E-2</v>
      </c>
      <c r="Q420" s="48">
        <v>5.15</v>
      </c>
      <c r="R420">
        <f t="shared" si="53"/>
        <v>0.65525768772249127</v>
      </c>
      <c r="S420" s="48">
        <v>11.257999999999999</v>
      </c>
      <c r="T420">
        <f t="shared" si="54"/>
        <v>0.95493735254107492</v>
      </c>
      <c r="U420">
        <f t="shared" si="55"/>
        <v>-0.29967966481858366</v>
      </c>
    </row>
    <row r="421" spans="1:21" x14ac:dyDescent="0.3">
      <c r="A421" t="s">
        <v>166</v>
      </c>
      <c r="B421" t="s">
        <v>70</v>
      </c>
      <c r="C421" s="1">
        <v>39415</v>
      </c>
      <c r="D421">
        <v>21</v>
      </c>
      <c r="E421" t="s">
        <v>7</v>
      </c>
      <c r="F421" s="57" t="s">
        <v>55</v>
      </c>
      <c r="G421" s="2">
        <v>90</v>
      </c>
      <c r="H421" s="51">
        <v>1</v>
      </c>
      <c r="I421" s="51">
        <v>24</v>
      </c>
      <c r="J421">
        <f t="shared" si="51"/>
        <v>6.5</v>
      </c>
      <c r="K421" s="47">
        <v>2</v>
      </c>
      <c r="L421" s="14">
        <f t="shared" si="52"/>
        <v>265.46457922833753</v>
      </c>
      <c r="M421" s="16">
        <f t="shared" si="56"/>
        <v>2.6546457922833753E-2</v>
      </c>
      <c r="N421">
        <v>238.91812130550377</v>
      </c>
      <c r="O421">
        <f t="shared" si="57"/>
        <v>2.3891812130550378E-2</v>
      </c>
      <c r="P421" s="16">
        <f t="shared" si="58"/>
        <v>2.6546457922833749E-3</v>
      </c>
      <c r="Q421" s="48">
        <v>4.05</v>
      </c>
      <c r="R421">
        <f t="shared" si="53"/>
        <v>9.676183912872903E-2</v>
      </c>
      <c r="S421" s="48">
        <v>8.1050000000000004</v>
      </c>
      <c r="T421">
        <f t="shared" si="54"/>
        <v>2.1515904146456755E-2</v>
      </c>
      <c r="U421">
        <f t="shared" si="55"/>
        <v>7.5245934982272278E-2</v>
      </c>
    </row>
    <row r="422" spans="1:21" x14ac:dyDescent="0.3">
      <c r="A422" t="s">
        <v>166</v>
      </c>
      <c r="B422" t="s">
        <v>70</v>
      </c>
      <c r="C422" s="1">
        <v>39415</v>
      </c>
      <c r="D422">
        <v>21</v>
      </c>
      <c r="E422" t="s">
        <v>7</v>
      </c>
      <c r="F422" s="57" t="s">
        <v>55</v>
      </c>
      <c r="G422" s="2">
        <v>90</v>
      </c>
      <c r="H422" s="51">
        <v>1</v>
      </c>
      <c r="I422" s="51">
        <v>14</v>
      </c>
      <c r="J422">
        <f t="shared" si="51"/>
        <v>4</v>
      </c>
      <c r="K422" s="47">
        <v>2</v>
      </c>
      <c r="L422" s="14">
        <f t="shared" si="52"/>
        <v>100.53096491487338</v>
      </c>
      <c r="M422" s="16">
        <f t="shared" si="56"/>
        <v>1.0053096491487338E-2</v>
      </c>
      <c r="N422">
        <v>90.477868423386042</v>
      </c>
      <c r="O422">
        <f t="shared" si="57"/>
        <v>9.0477868423386038E-3</v>
      </c>
      <c r="P422" s="16">
        <f t="shared" si="58"/>
        <v>1.0053096491487341E-3</v>
      </c>
      <c r="Q422" s="48">
        <v>4.05</v>
      </c>
      <c r="R422">
        <f t="shared" si="53"/>
        <v>3.6643536711471345E-2</v>
      </c>
      <c r="S422" s="48">
        <v>8.1050000000000004</v>
      </c>
      <c r="T422">
        <f t="shared" si="54"/>
        <v>8.1480347063504904E-3</v>
      </c>
      <c r="U422">
        <f t="shared" si="55"/>
        <v>2.8495502005120854E-2</v>
      </c>
    </row>
    <row r="423" spans="1:21" x14ac:dyDescent="0.3">
      <c r="A423" t="s">
        <v>166</v>
      </c>
      <c r="B423" t="s">
        <v>70</v>
      </c>
      <c r="C423" s="1">
        <v>39415</v>
      </c>
      <c r="D423">
        <v>21</v>
      </c>
      <c r="E423" t="s">
        <v>7</v>
      </c>
      <c r="F423" s="54" t="s">
        <v>53</v>
      </c>
      <c r="G423" s="2">
        <v>90</v>
      </c>
      <c r="H423" s="51">
        <v>1</v>
      </c>
      <c r="I423" s="51">
        <v>10</v>
      </c>
      <c r="J423">
        <f t="shared" si="51"/>
        <v>3</v>
      </c>
      <c r="K423" s="47">
        <v>2</v>
      </c>
      <c r="L423" s="14">
        <f t="shared" si="52"/>
        <v>56.548667764616276</v>
      </c>
      <c r="M423" s="16">
        <f t="shared" si="56"/>
        <v>5.6548667764616273E-3</v>
      </c>
      <c r="N423">
        <v>50.893800988154652</v>
      </c>
      <c r="O423">
        <f t="shared" si="57"/>
        <v>5.0893800988154655E-3</v>
      </c>
      <c r="P423" s="16">
        <f t="shared" si="58"/>
        <v>5.6548667764616187E-4</v>
      </c>
      <c r="Q423" s="48">
        <v>6.51</v>
      </c>
      <c r="R423">
        <f t="shared" si="53"/>
        <v>3.3131864443288681E-2</v>
      </c>
      <c r="S423" s="48">
        <v>8.2509999999999994</v>
      </c>
      <c r="T423">
        <f t="shared" si="54"/>
        <v>4.6658305772584816E-3</v>
      </c>
      <c r="U423">
        <f t="shared" si="55"/>
        <v>2.8466033866030201E-2</v>
      </c>
    </row>
    <row r="424" spans="1:21" x14ac:dyDescent="0.3">
      <c r="A424" t="s">
        <v>166</v>
      </c>
      <c r="B424" t="s">
        <v>70</v>
      </c>
      <c r="C424" s="1">
        <v>39415</v>
      </c>
      <c r="D424">
        <v>21</v>
      </c>
      <c r="E424" t="s">
        <v>7</v>
      </c>
      <c r="F424" s="54" t="s">
        <v>53</v>
      </c>
      <c r="G424" s="2">
        <v>10</v>
      </c>
      <c r="H424" s="51">
        <v>15</v>
      </c>
      <c r="I424" s="51">
        <v>15</v>
      </c>
      <c r="J424">
        <f t="shared" si="51"/>
        <v>11.25</v>
      </c>
      <c r="K424" s="47">
        <v>2</v>
      </c>
      <c r="L424" s="14">
        <f t="shared" si="52"/>
        <v>795.21564043991634</v>
      </c>
      <c r="M424" s="16">
        <f t="shared" si="56"/>
        <v>7.9521564043991633E-2</v>
      </c>
      <c r="N424">
        <v>79.521564043991646</v>
      </c>
      <c r="O424">
        <f t="shared" si="57"/>
        <v>7.9521564043991654E-3</v>
      </c>
      <c r="P424" s="16">
        <f t="shared" si="58"/>
        <v>7.1569407639592464E-2</v>
      </c>
      <c r="Q424" s="48">
        <v>6.51</v>
      </c>
      <c r="R424">
        <f t="shared" si="53"/>
        <v>5.1768538192638568E-2</v>
      </c>
      <c r="S424" s="48">
        <v>8.2509999999999994</v>
      </c>
      <c r="T424">
        <f t="shared" si="54"/>
        <v>0.59051918243427737</v>
      </c>
      <c r="U424">
        <f t="shared" si="55"/>
        <v>-0.53875064424163877</v>
      </c>
    </row>
    <row r="425" spans="1:21" x14ac:dyDescent="0.3">
      <c r="A425" t="s">
        <v>166</v>
      </c>
      <c r="B425" t="s">
        <v>70</v>
      </c>
      <c r="C425" s="1">
        <v>39415</v>
      </c>
      <c r="D425">
        <v>21</v>
      </c>
      <c r="E425" t="s">
        <v>7</v>
      </c>
      <c r="F425" s="54" t="s">
        <v>53</v>
      </c>
      <c r="G425" s="2">
        <v>10</v>
      </c>
      <c r="H425" s="51">
        <v>25</v>
      </c>
      <c r="I425" s="51">
        <v>50</v>
      </c>
      <c r="J425">
        <f t="shared" si="51"/>
        <v>25</v>
      </c>
      <c r="K425" s="47">
        <v>2</v>
      </c>
      <c r="L425" s="14">
        <f t="shared" si="52"/>
        <v>3926.9908169872415</v>
      </c>
      <c r="M425" s="16">
        <f t="shared" si="56"/>
        <v>0.39269908169872414</v>
      </c>
      <c r="N425">
        <v>392.69908169872417</v>
      </c>
      <c r="O425">
        <f t="shared" si="57"/>
        <v>3.9269908169872414E-2</v>
      </c>
      <c r="P425" s="16">
        <f t="shared" si="58"/>
        <v>0.35342917352885173</v>
      </c>
      <c r="Q425" s="48">
        <v>6.51</v>
      </c>
      <c r="R425">
        <f t="shared" si="53"/>
        <v>0.25564710218586939</v>
      </c>
      <c r="S425" s="48">
        <v>8.2509999999999994</v>
      </c>
      <c r="T425">
        <f t="shared" si="54"/>
        <v>2.9161441107865556</v>
      </c>
      <c r="U425">
        <f t="shared" si="55"/>
        <v>-2.6604970086006863</v>
      </c>
    </row>
    <row r="426" spans="1:21" x14ac:dyDescent="0.3">
      <c r="A426" t="s">
        <v>166</v>
      </c>
      <c r="B426" t="s">
        <v>71</v>
      </c>
      <c r="C426" s="1">
        <v>39414</v>
      </c>
      <c r="D426">
        <v>10</v>
      </c>
      <c r="E426" t="s">
        <v>7</v>
      </c>
      <c r="F426" s="56" t="s">
        <v>14</v>
      </c>
      <c r="G426" s="2">
        <v>0</v>
      </c>
      <c r="H426" s="51">
        <v>25</v>
      </c>
      <c r="I426" s="51">
        <v>10</v>
      </c>
      <c r="J426">
        <f t="shared" si="51"/>
        <v>15</v>
      </c>
      <c r="K426" s="47">
        <v>4</v>
      </c>
      <c r="L426" s="14">
        <f t="shared" si="52"/>
        <v>2827.4333882308138</v>
      </c>
      <c r="M426" s="16">
        <f t="shared" si="56"/>
        <v>0.28274333882308139</v>
      </c>
      <c r="N426">
        <v>0</v>
      </c>
      <c r="O426">
        <f t="shared" si="57"/>
        <v>0</v>
      </c>
      <c r="P426" s="16">
        <f t="shared" si="58"/>
        <v>0.28274333882308139</v>
      </c>
      <c r="Q426" s="49">
        <v>17.940000000000001</v>
      </c>
      <c r="R426">
        <f t="shared" si="53"/>
        <v>0</v>
      </c>
      <c r="S426">
        <v>8.2249999999999996</v>
      </c>
      <c r="T426">
        <f t="shared" si="54"/>
        <v>2.3255639618198445</v>
      </c>
      <c r="U426">
        <f t="shared" si="55"/>
        <v>-2.3255639618198445</v>
      </c>
    </row>
    <row r="427" spans="1:21" x14ac:dyDescent="0.3">
      <c r="A427" t="s">
        <v>166</v>
      </c>
      <c r="B427" t="s">
        <v>71</v>
      </c>
      <c r="C427" s="1">
        <v>39414</v>
      </c>
      <c r="D427">
        <v>10</v>
      </c>
      <c r="E427" t="s">
        <v>7</v>
      </c>
      <c r="F427" s="56" t="s">
        <v>14</v>
      </c>
      <c r="G427" s="2">
        <v>0</v>
      </c>
      <c r="H427" s="51">
        <v>30</v>
      </c>
      <c r="I427" s="51">
        <v>15</v>
      </c>
      <c r="J427">
        <f t="shared" si="51"/>
        <v>18.75</v>
      </c>
      <c r="K427" s="47">
        <v>4</v>
      </c>
      <c r="L427" s="14">
        <f t="shared" si="52"/>
        <v>4417.8646691106469</v>
      </c>
      <c r="M427" s="16">
        <f t="shared" si="56"/>
        <v>0.44178646691106471</v>
      </c>
      <c r="N427">
        <v>0</v>
      </c>
      <c r="O427">
        <f t="shared" si="57"/>
        <v>0</v>
      </c>
      <c r="P427" s="16">
        <f t="shared" si="58"/>
        <v>0.44178646691106471</v>
      </c>
      <c r="Q427" s="49">
        <v>17.940000000000001</v>
      </c>
      <c r="R427">
        <f t="shared" si="53"/>
        <v>0</v>
      </c>
      <c r="S427">
        <v>8.2249999999999996</v>
      </c>
      <c r="T427">
        <f t="shared" si="54"/>
        <v>3.6336936903435073</v>
      </c>
      <c r="U427">
        <f t="shared" si="55"/>
        <v>-3.6336936903435073</v>
      </c>
    </row>
    <row r="428" spans="1:21" x14ac:dyDescent="0.3">
      <c r="A428" t="s">
        <v>166</v>
      </c>
      <c r="B428" t="s">
        <v>71</v>
      </c>
      <c r="C428" s="1">
        <v>39414</v>
      </c>
      <c r="D428">
        <v>10</v>
      </c>
      <c r="E428" t="s">
        <v>7</v>
      </c>
      <c r="F428" s="57" t="s">
        <v>48</v>
      </c>
      <c r="G428" s="2">
        <v>80</v>
      </c>
      <c r="H428" s="51">
        <v>1</v>
      </c>
      <c r="I428" s="51">
        <v>20</v>
      </c>
      <c r="J428">
        <f t="shared" si="51"/>
        <v>5.5</v>
      </c>
      <c r="K428" s="47">
        <v>2</v>
      </c>
      <c r="L428" s="14">
        <f t="shared" si="52"/>
        <v>190.06635554218249</v>
      </c>
      <c r="M428" s="16">
        <f t="shared" si="56"/>
        <v>1.9006635554218249E-2</v>
      </c>
      <c r="N428">
        <v>152.05308443374599</v>
      </c>
      <c r="O428">
        <f t="shared" si="57"/>
        <v>1.52053084433746E-2</v>
      </c>
      <c r="P428" s="16">
        <f t="shared" si="58"/>
        <v>3.8013271108436487E-3</v>
      </c>
      <c r="Q428">
        <v>5.13</v>
      </c>
      <c r="R428">
        <f t="shared" si="53"/>
        <v>7.80032323145117E-2</v>
      </c>
      <c r="S428">
        <v>8.4610000000000003</v>
      </c>
      <c r="T428">
        <f t="shared" si="54"/>
        <v>3.2163028684848112E-2</v>
      </c>
      <c r="U428">
        <f t="shared" si="55"/>
        <v>4.5840203629663588E-2</v>
      </c>
    </row>
    <row r="429" spans="1:21" x14ac:dyDescent="0.3">
      <c r="A429" t="s">
        <v>166</v>
      </c>
      <c r="B429" t="s">
        <v>71</v>
      </c>
      <c r="C429" s="1">
        <v>39414</v>
      </c>
      <c r="D429">
        <v>10</v>
      </c>
      <c r="E429" t="s">
        <v>7</v>
      </c>
      <c r="F429" s="57" t="s">
        <v>48</v>
      </c>
      <c r="G429" s="2">
        <v>80</v>
      </c>
      <c r="H429" s="51">
        <v>1</v>
      </c>
      <c r="I429" s="51">
        <v>30</v>
      </c>
      <c r="J429">
        <f t="shared" si="51"/>
        <v>8</v>
      </c>
      <c r="K429" s="47">
        <v>2</v>
      </c>
      <c r="L429" s="14">
        <f t="shared" si="52"/>
        <v>402.12385965949352</v>
      </c>
      <c r="M429" s="16">
        <f t="shared" si="56"/>
        <v>4.0212385965949352E-2</v>
      </c>
      <c r="N429">
        <v>321.69908772759482</v>
      </c>
      <c r="O429">
        <f t="shared" si="57"/>
        <v>3.2169908772759478E-2</v>
      </c>
      <c r="P429" s="16">
        <f t="shared" si="58"/>
        <v>8.0424771931898731E-3</v>
      </c>
      <c r="Q429">
        <v>5.13</v>
      </c>
      <c r="R429">
        <f t="shared" si="53"/>
        <v>0.16503163200425613</v>
      </c>
      <c r="S429">
        <v>8.4610000000000003</v>
      </c>
      <c r="T429">
        <f t="shared" si="54"/>
        <v>6.8047399531579525E-2</v>
      </c>
      <c r="U429">
        <f t="shared" si="55"/>
        <v>9.698423247267661E-2</v>
      </c>
    </row>
    <row r="430" spans="1:21" x14ac:dyDescent="0.3">
      <c r="A430" t="s">
        <v>166</v>
      </c>
      <c r="B430" t="s">
        <v>71</v>
      </c>
      <c r="C430" s="1">
        <v>39414</v>
      </c>
      <c r="D430">
        <v>10</v>
      </c>
      <c r="E430" t="s">
        <v>7</v>
      </c>
      <c r="F430" s="57" t="s">
        <v>48</v>
      </c>
      <c r="G430" s="2">
        <v>90</v>
      </c>
      <c r="H430" s="51">
        <v>1</v>
      </c>
      <c r="I430" s="51">
        <v>10</v>
      </c>
      <c r="J430">
        <f t="shared" si="51"/>
        <v>3</v>
      </c>
      <c r="K430" s="47">
        <v>2</v>
      </c>
      <c r="L430" s="14">
        <f t="shared" si="52"/>
        <v>56.548667764616276</v>
      </c>
      <c r="M430" s="16">
        <f t="shared" si="56"/>
        <v>5.6548667764616273E-3</v>
      </c>
      <c r="N430">
        <v>50.893800988154652</v>
      </c>
      <c r="O430">
        <f t="shared" si="57"/>
        <v>5.0893800988154655E-3</v>
      </c>
      <c r="P430" s="16">
        <f t="shared" si="58"/>
        <v>5.6548667764616187E-4</v>
      </c>
      <c r="Q430">
        <v>5.13</v>
      </c>
      <c r="R430">
        <f t="shared" si="53"/>
        <v>2.6108519906923339E-2</v>
      </c>
      <c r="S430">
        <v>8.4610000000000003</v>
      </c>
      <c r="T430">
        <f t="shared" si="54"/>
        <v>4.7845827795641761E-3</v>
      </c>
      <c r="U430">
        <f t="shared" si="55"/>
        <v>2.1323937127359163E-2</v>
      </c>
    </row>
    <row r="431" spans="1:21" x14ac:dyDescent="0.3">
      <c r="A431" t="s">
        <v>166</v>
      </c>
      <c r="B431" t="s">
        <v>71</v>
      </c>
      <c r="C431" s="1">
        <v>39414</v>
      </c>
      <c r="D431">
        <v>10</v>
      </c>
      <c r="E431" t="s">
        <v>7</v>
      </c>
      <c r="F431" s="57" t="s">
        <v>48</v>
      </c>
      <c r="G431" s="2">
        <v>90</v>
      </c>
      <c r="H431" s="51">
        <v>2</v>
      </c>
      <c r="I431" s="51">
        <v>25</v>
      </c>
      <c r="J431">
        <f t="shared" si="51"/>
        <v>7.25</v>
      </c>
      <c r="K431" s="47">
        <v>2</v>
      </c>
      <c r="L431" s="14">
        <f t="shared" si="52"/>
        <v>330.259927708627</v>
      </c>
      <c r="M431" s="16">
        <f t="shared" si="56"/>
        <v>3.3025992770862697E-2</v>
      </c>
      <c r="N431">
        <v>297.23393493776433</v>
      </c>
      <c r="O431">
        <f t="shared" si="57"/>
        <v>2.9723393493776434E-2</v>
      </c>
      <c r="P431" s="16">
        <f t="shared" si="58"/>
        <v>3.3025992770862635E-3</v>
      </c>
      <c r="Q431">
        <v>5.13</v>
      </c>
      <c r="R431">
        <f t="shared" si="53"/>
        <v>0.15248100862307309</v>
      </c>
      <c r="S431">
        <v>8.4610000000000003</v>
      </c>
      <c r="T431">
        <f t="shared" si="54"/>
        <v>2.7943292483426876E-2</v>
      </c>
      <c r="U431">
        <f t="shared" si="55"/>
        <v>0.12453771613964622</v>
      </c>
    </row>
    <row r="432" spans="1:21" x14ac:dyDescent="0.3">
      <c r="A432" t="s">
        <v>166</v>
      </c>
      <c r="B432" t="s">
        <v>71</v>
      </c>
      <c r="C432" s="1">
        <v>39414</v>
      </c>
      <c r="D432">
        <v>10</v>
      </c>
      <c r="E432" t="s">
        <v>72</v>
      </c>
      <c r="F432" s="57" t="s">
        <v>48</v>
      </c>
      <c r="G432" s="2">
        <v>100</v>
      </c>
      <c r="H432" s="51">
        <v>2</v>
      </c>
      <c r="I432" s="51">
        <v>15</v>
      </c>
      <c r="J432">
        <f t="shared" si="51"/>
        <v>4.75</v>
      </c>
      <c r="K432" s="47">
        <v>2</v>
      </c>
      <c r="L432" s="14">
        <f t="shared" si="52"/>
        <v>141.7643684932394</v>
      </c>
      <c r="M432" s="16">
        <f t="shared" si="56"/>
        <v>1.417643684932394E-2</v>
      </c>
      <c r="N432">
        <v>141.7643684932394</v>
      </c>
      <c r="O432">
        <f t="shared" si="57"/>
        <v>1.417643684932394E-2</v>
      </c>
      <c r="P432" s="16">
        <f t="shared" si="58"/>
        <v>0</v>
      </c>
      <c r="Q432">
        <v>5.13</v>
      </c>
      <c r="R432">
        <f t="shared" si="53"/>
        <v>7.2725121037031812E-2</v>
      </c>
      <c r="S432">
        <v>8.4610000000000003</v>
      </c>
      <c r="T432">
        <f t="shared" si="54"/>
        <v>0</v>
      </c>
      <c r="U432">
        <f t="shared" si="55"/>
        <v>7.2725121037031812E-2</v>
      </c>
    </row>
    <row r="433" spans="1:21" x14ac:dyDescent="0.3">
      <c r="A433" t="s">
        <v>166</v>
      </c>
      <c r="B433" t="s">
        <v>71</v>
      </c>
      <c r="C433" s="1">
        <v>39414</v>
      </c>
      <c r="D433">
        <v>10</v>
      </c>
      <c r="E433" t="s">
        <v>72</v>
      </c>
      <c r="F433" s="57" t="s">
        <v>48</v>
      </c>
      <c r="G433" s="2">
        <v>100</v>
      </c>
      <c r="H433" s="51">
        <v>2</v>
      </c>
      <c r="I433" s="51">
        <v>15</v>
      </c>
      <c r="J433">
        <f t="shared" si="51"/>
        <v>4.75</v>
      </c>
      <c r="K433" s="47">
        <v>2</v>
      </c>
      <c r="L433" s="14">
        <f t="shared" si="52"/>
        <v>141.7643684932394</v>
      </c>
      <c r="M433" s="16">
        <f t="shared" si="56"/>
        <v>1.417643684932394E-2</v>
      </c>
      <c r="N433">
        <v>141.7643684932394</v>
      </c>
      <c r="O433">
        <f t="shared" si="57"/>
        <v>1.417643684932394E-2</v>
      </c>
      <c r="P433" s="16">
        <f t="shared" si="58"/>
        <v>0</v>
      </c>
      <c r="Q433">
        <v>5.13</v>
      </c>
      <c r="R433">
        <f t="shared" si="53"/>
        <v>7.2725121037031812E-2</v>
      </c>
      <c r="S433">
        <v>8.4610000000000003</v>
      </c>
      <c r="T433">
        <f t="shared" si="54"/>
        <v>0</v>
      </c>
      <c r="U433">
        <f t="shared" si="55"/>
        <v>7.2725121037031812E-2</v>
      </c>
    </row>
    <row r="434" spans="1:21" x14ac:dyDescent="0.3">
      <c r="A434" t="s">
        <v>166</v>
      </c>
      <c r="B434" t="s">
        <v>71</v>
      </c>
      <c r="C434" s="1">
        <v>39414</v>
      </c>
      <c r="D434">
        <v>10</v>
      </c>
      <c r="E434" t="s">
        <v>72</v>
      </c>
      <c r="F434" s="57" t="s">
        <v>48</v>
      </c>
      <c r="G434" s="2">
        <v>90</v>
      </c>
      <c r="H434" s="51">
        <v>2</v>
      </c>
      <c r="I434" s="51">
        <v>25</v>
      </c>
      <c r="J434">
        <f t="shared" si="51"/>
        <v>7.25</v>
      </c>
      <c r="K434" s="47">
        <v>2</v>
      </c>
      <c r="L434" s="14">
        <f t="shared" si="52"/>
        <v>330.259927708627</v>
      </c>
      <c r="M434" s="16">
        <f t="shared" si="56"/>
        <v>3.3025992770862697E-2</v>
      </c>
      <c r="N434">
        <v>297.23393493776433</v>
      </c>
      <c r="O434">
        <f t="shared" si="57"/>
        <v>2.9723393493776434E-2</v>
      </c>
      <c r="P434" s="16">
        <f t="shared" si="58"/>
        <v>3.3025992770862635E-3</v>
      </c>
      <c r="Q434">
        <v>5.13</v>
      </c>
      <c r="R434">
        <f t="shared" si="53"/>
        <v>0.15248100862307309</v>
      </c>
      <c r="S434">
        <v>8.4610000000000003</v>
      </c>
      <c r="T434">
        <f t="shared" si="54"/>
        <v>2.7943292483426876E-2</v>
      </c>
      <c r="U434">
        <f t="shared" si="55"/>
        <v>0.12453771613964622</v>
      </c>
    </row>
    <row r="435" spans="1:21" x14ac:dyDescent="0.3">
      <c r="A435" t="s">
        <v>166</v>
      </c>
      <c r="B435" t="s">
        <v>71</v>
      </c>
      <c r="C435" s="1">
        <v>39414</v>
      </c>
      <c r="D435">
        <v>10</v>
      </c>
      <c r="E435" t="s">
        <v>72</v>
      </c>
      <c r="F435" s="57" t="s">
        <v>48</v>
      </c>
      <c r="G435" s="2">
        <v>70</v>
      </c>
      <c r="H435" s="51">
        <v>3</v>
      </c>
      <c r="I435" s="51">
        <v>45</v>
      </c>
      <c r="J435">
        <f t="shared" si="51"/>
        <v>12.75</v>
      </c>
      <c r="K435" s="47">
        <v>2</v>
      </c>
      <c r="L435" s="14">
        <f t="shared" si="52"/>
        <v>1021.4103114983815</v>
      </c>
      <c r="M435" s="16">
        <f t="shared" si="56"/>
        <v>0.10214103114983815</v>
      </c>
      <c r="N435">
        <v>714.98721804886702</v>
      </c>
      <c r="O435">
        <f t="shared" si="57"/>
        <v>7.14987218048867E-2</v>
      </c>
      <c r="P435" s="16">
        <f t="shared" si="58"/>
        <v>3.0642309344951449E-2</v>
      </c>
      <c r="Q435">
        <v>5.13</v>
      </c>
      <c r="R435">
        <f t="shared" si="53"/>
        <v>0.36678844285906875</v>
      </c>
      <c r="S435">
        <v>8.4610000000000003</v>
      </c>
      <c r="T435">
        <f t="shared" si="54"/>
        <v>0.2592645793676342</v>
      </c>
      <c r="U435">
        <f t="shared" si="55"/>
        <v>0.10752386349143456</v>
      </c>
    </row>
    <row r="436" spans="1:21" x14ac:dyDescent="0.3">
      <c r="A436" t="s">
        <v>166</v>
      </c>
      <c r="B436" t="s">
        <v>71</v>
      </c>
      <c r="C436" s="1">
        <v>39414</v>
      </c>
      <c r="D436">
        <v>10</v>
      </c>
      <c r="E436" t="s">
        <v>72</v>
      </c>
      <c r="F436" s="57" t="s">
        <v>48</v>
      </c>
      <c r="G436" s="2">
        <v>80</v>
      </c>
      <c r="H436" s="51">
        <v>3</v>
      </c>
      <c r="I436" s="51">
        <v>25</v>
      </c>
      <c r="J436">
        <f t="shared" si="51"/>
        <v>7.75</v>
      </c>
      <c r="K436" s="47">
        <v>2</v>
      </c>
      <c r="L436" s="14">
        <f t="shared" si="52"/>
        <v>377.38381751247391</v>
      </c>
      <c r="M436" s="16">
        <f t="shared" si="56"/>
        <v>3.7738381751247392E-2</v>
      </c>
      <c r="N436">
        <v>301.90705400997916</v>
      </c>
      <c r="O436">
        <f t="shared" si="57"/>
        <v>3.0190705400997917E-2</v>
      </c>
      <c r="P436" s="16">
        <f t="shared" si="58"/>
        <v>7.5476763502494749E-3</v>
      </c>
      <c r="Q436">
        <v>5.13</v>
      </c>
      <c r="R436">
        <f t="shared" si="53"/>
        <v>0.15487831870711932</v>
      </c>
      <c r="S436">
        <v>8.4610000000000003</v>
      </c>
      <c r="T436">
        <f t="shared" si="54"/>
        <v>6.3860889599460804E-2</v>
      </c>
      <c r="U436">
        <f t="shared" si="55"/>
        <v>9.1017429107658518E-2</v>
      </c>
    </row>
    <row r="437" spans="1:21" x14ac:dyDescent="0.3">
      <c r="A437" t="s">
        <v>166</v>
      </c>
      <c r="B437" t="s">
        <v>71</v>
      </c>
      <c r="C437" s="1">
        <v>39414</v>
      </c>
      <c r="D437">
        <v>10</v>
      </c>
      <c r="E437" t="s">
        <v>72</v>
      </c>
      <c r="F437" s="57" t="s">
        <v>48</v>
      </c>
      <c r="G437" s="2">
        <v>100</v>
      </c>
      <c r="H437" s="51">
        <v>3</v>
      </c>
      <c r="I437" s="51">
        <v>20</v>
      </c>
      <c r="J437">
        <f t="shared" si="51"/>
        <v>6.5</v>
      </c>
      <c r="K437" s="47">
        <v>2</v>
      </c>
      <c r="L437" s="14">
        <f t="shared" si="52"/>
        <v>265.46457922833753</v>
      </c>
      <c r="M437" s="16">
        <f t="shared" si="56"/>
        <v>2.6546457922833753E-2</v>
      </c>
      <c r="N437">
        <v>265.46457922833753</v>
      </c>
      <c r="O437">
        <f t="shared" si="57"/>
        <v>2.6546457922833753E-2</v>
      </c>
      <c r="P437" s="16">
        <f t="shared" si="58"/>
        <v>0</v>
      </c>
      <c r="Q437">
        <v>5.13</v>
      </c>
      <c r="R437">
        <f t="shared" si="53"/>
        <v>0.13618332914413714</v>
      </c>
      <c r="S437">
        <v>8.4610000000000003</v>
      </c>
      <c r="T437">
        <f t="shared" si="54"/>
        <v>0</v>
      </c>
      <c r="U437">
        <f t="shared" si="55"/>
        <v>0.13618332914413714</v>
      </c>
    </row>
    <row r="438" spans="1:21" x14ac:dyDescent="0.3">
      <c r="A438" t="s">
        <v>166</v>
      </c>
      <c r="B438" t="s">
        <v>71</v>
      </c>
      <c r="C438" s="1">
        <v>39414</v>
      </c>
      <c r="D438">
        <v>10</v>
      </c>
      <c r="E438" t="s">
        <v>72</v>
      </c>
      <c r="F438" s="57" t="s">
        <v>48</v>
      </c>
      <c r="G438" s="2">
        <v>100</v>
      </c>
      <c r="H438" s="51">
        <v>3</v>
      </c>
      <c r="I438" s="51">
        <v>15</v>
      </c>
      <c r="J438">
        <f t="shared" si="51"/>
        <v>5.25</v>
      </c>
      <c r="K438" s="47">
        <v>2</v>
      </c>
      <c r="L438" s="14">
        <f t="shared" si="52"/>
        <v>173.18029502913734</v>
      </c>
      <c r="M438" s="16">
        <f t="shared" si="56"/>
        <v>1.7318029502913734E-2</v>
      </c>
      <c r="N438">
        <v>173.18029502913734</v>
      </c>
      <c r="O438">
        <f t="shared" si="57"/>
        <v>1.7318029502913734E-2</v>
      </c>
      <c r="P438" s="16">
        <f t="shared" si="58"/>
        <v>0</v>
      </c>
      <c r="Q438">
        <v>5.13</v>
      </c>
      <c r="R438">
        <f t="shared" si="53"/>
        <v>8.8841491349947455E-2</v>
      </c>
      <c r="S438">
        <v>8.4610000000000003</v>
      </c>
      <c r="T438">
        <f t="shared" si="54"/>
        <v>0</v>
      </c>
      <c r="U438">
        <f t="shared" si="55"/>
        <v>8.8841491349947455E-2</v>
      </c>
    </row>
    <row r="439" spans="1:21" x14ac:dyDescent="0.3">
      <c r="A439" t="s">
        <v>166</v>
      </c>
      <c r="B439" t="s">
        <v>71</v>
      </c>
      <c r="C439" s="1">
        <v>39414</v>
      </c>
      <c r="D439">
        <v>10</v>
      </c>
      <c r="E439" t="s">
        <v>7</v>
      </c>
      <c r="F439" s="57" t="s">
        <v>48</v>
      </c>
      <c r="G439" s="2">
        <v>90</v>
      </c>
      <c r="H439" s="51">
        <v>5</v>
      </c>
      <c r="I439" s="51">
        <v>40</v>
      </c>
      <c r="J439">
        <f t="shared" si="51"/>
        <v>12.5</v>
      </c>
      <c r="K439" s="47">
        <v>2</v>
      </c>
      <c r="L439" s="14">
        <f t="shared" si="52"/>
        <v>981.74770424681037</v>
      </c>
      <c r="M439" s="16">
        <f t="shared" si="56"/>
        <v>9.8174770424681035E-2</v>
      </c>
      <c r="N439">
        <v>883.57293382212936</v>
      </c>
      <c r="O439">
        <f t="shared" si="57"/>
        <v>8.8357293382212931E-2</v>
      </c>
      <c r="P439" s="16">
        <f t="shared" si="58"/>
        <v>9.8174770424681035E-3</v>
      </c>
      <c r="Q439">
        <v>5.13</v>
      </c>
      <c r="R439">
        <f t="shared" si="53"/>
        <v>0.45327291505075235</v>
      </c>
      <c r="S439">
        <v>8.4610000000000003</v>
      </c>
      <c r="T439">
        <f t="shared" si="54"/>
        <v>8.3065673256322622E-2</v>
      </c>
      <c r="U439">
        <f t="shared" si="55"/>
        <v>0.37020724179442971</v>
      </c>
    </row>
    <row r="440" spans="1:21" x14ac:dyDescent="0.3">
      <c r="A440" t="s">
        <v>166</v>
      </c>
      <c r="B440" t="s">
        <v>71</v>
      </c>
      <c r="C440" s="1">
        <v>39414</v>
      </c>
      <c r="D440">
        <v>10</v>
      </c>
      <c r="E440" t="s">
        <v>7</v>
      </c>
      <c r="F440" s="57" t="s">
        <v>48</v>
      </c>
      <c r="G440" s="2">
        <v>90</v>
      </c>
      <c r="H440" s="51">
        <v>5</v>
      </c>
      <c r="I440" s="51">
        <v>20</v>
      </c>
      <c r="J440">
        <f t="shared" si="51"/>
        <v>7.5</v>
      </c>
      <c r="K440" s="47">
        <v>2</v>
      </c>
      <c r="L440" s="14">
        <f t="shared" si="52"/>
        <v>353.42917352885172</v>
      </c>
      <c r="M440" s="16">
        <f t="shared" si="56"/>
        <v>3.5342917352885174E-2</v>
      </c>
      <c r="N440">
        <v>318.08625617596658</v>
      </c>
      <c r="O440">
        <f t="shared" si="57"/>
        <v>3.1808625617596661E-2</v>
      </c>
      <c r="P440" s="16">
        <f t="shared" si="58"/>
        <v>3.5342917352885125E-3</v>
      </c>
      <c r="Q440">
        <v>5.13</v>
      </c>
      <c r="R440">
        <f t="shared" si="53"/>
        <v>0.16317824941827086</v>
      </c>
      <c r="S440">
        <v>8.4610000000000003</v>
      </c>
      <c r="T440">
        <f t="shared" si="54"/>
        <v>2.9903642372276107E-2</v>
      </c>
      <c r="U440">
        <f t="shared" si="55"/>
        <v>0.13327460704599475</v>
      </c>
    </row>
    <row r="441" spans="1:21" x14ac:dyDescent="0.3">
      <c r="A441" t="s">
        <v>166</v>
      </c>
      <c r="B441" t="s">
        <v>71</v>
      </c>
      <c r="C441" s="1">
        <v>39414</v>
      </c>
      <c r="D441">
        <v>10</v>
      </c>
      <c r="E441" t="s">
        <v>7</v>
      </c>
      <c r="F441" s="57" t="s">
        <v>48</v>
      </c>
      <c r="G441" s="2">
        <v>70</v>
      </c>
      <c r="H441" s="51">
        <v>5</v>
      </c>
      <c r="I441" s="51">
        <v>25</v>
      </c>
      <c r="J441">
        <f t="shared" si="51"/>
        <v>8.75</v>
      </c>
      <c r="K441" s="47">
        <v>2</v>
      </c>
      <c r="L441" s="14">
        <f t="shared" si="52"/>
        <v>481.05637508093707</v>
      </c>
      <c r="M441" s="16">
        <f t="shared" si="56"/>
        <v>4.8105637508093706E-2</v>
      </c>
      <c r="N441">
        <v>336.73946255665595</v>
      </c>
      <c r="O441">
        <f t="shared" si="57"/>
        <v>3.3673946255665596E-2</v>
      </c>
      <c r="P441" s="16">
        <f t="shared" si="58"/>
        <v>1.443169125242811E-2</v>
      </c>
      <c r="Q441">
        <v>5.13</v>
      </c>
      <c r="R441">
        <f t="shared" si="53"/>
        <v>0.17274734429156449</v>
      </c>
      <c r="S441">
        <v>8.4610000000000003</v>
      </c>
      <c r="T441">
        <f t="shared" si="54"/>
        <v>0.12210653968679425</v>
      </c>
      <c r="U441">
        <f t="shared" si="55"/>
        <v>5.0640804604770245E-2</v>
      </c>
    </row>
    <row r="442" spans="1:21" x14ac:dyDescent="0.3">
      <c r="A442" t="s">
        <v>166</v>
      </c>
      <c r="B442" t="s">
        <v>71</v>
      </c>
      <c r="C442" s="1">
        <v>39414</v>
      </c>
      <c r="D442">
        <v>10</v>
      </c>
      <c r="E442" t="s">
        <v>7</v>
      </c>
      <c r="F442" s="57" t="s">
        <v>48</v>
      </c>
      <c r="G442" s="2">
        <v>90</v>
      </c>
      <c r="H442" s="51">
        <v>5</v>
      </c>
      <c r="I442" s="51">
        <v>35</v>
      </c>
      <c r="J442">
        <f t="shared" si="51"/>
        <v>11.25</v>
      </c>
      <c r="K442" s="47">
        <v>2</v>
      </c>
      <c r="L442" s="14">
        <f t="shared" si="52"/>
        <v>795.21564043991634</v>
      </c>
      <c r="M442" s="16">
        <f t="shared" si="56"/>
        <v>7.9521564043991633E-2</v>
      </c>
      <c r="N442">
        <v>715.69407639592475</v>
      </c>
      <c r="O442">
        <f t="shared" si="57"/>
        <v>7.1569407639592478E-2</v>
      </c>
      <c r="P442" s="16">
        <f t="shared" si="58"/>
        <v>7.9521564043991549E-3</v>
      </c>
      <c r="Q442">
        <v>5.13</v>
      </c>
      <c r="R442">
        <f t="shared" si="53"/>
        <v>0.36715106119110941</v>
      </c>
      <c r="S442">
        <v>8.4610000000000003</v>
      </c>
      <c r="T442">
        <f t="shared" si="54"/>
        <v>6.7283195337621254E-2</v>
      </c>
      <c r="U442">
        <f t="shared" si="55"/>
        <v>0.29986786585348812</v>
      </c>
    </row>
    <row r="443" spans="1:21" x14ac:dyDescent="0.3">
      <c r="A443" t="s">
        <v>166</v>
      </c>
      <c r="B443" t="s">
        <v>71</v>
      </c>
      <c r="C443" s="1">
        <v>39414</v>
      </c>
      <c r="D443">
        <v>10</v>
      </c>
      <c r="E443" t="s">
        <v>7</v>
      </c>
      <c r="F443" s="57" t="s">
        <v>48</v>
      </c>
      <c r="G443" s="2">
        <v>90</v>
      </c>
      <c r="H443" s="51">
        <v>5</v>
      </c>
      <c r="I443" s="51">
        <v>20</v>
      </c>
      <c r="J443">
        <f t="shared" si="51"/>
        <v>7.5</v>
      </c>
      <c r="K443" s="47">
        <v>2</v>
      </c>
      <c r="L443" s="14">
        <f t="shared" si="52"/>
        <v>353.42917352885172</v>
      </c>
      <c r="M443" s="16">
        <f t="shared" si="56"/>
        <v>3.5342917352885174E-2</v>
      </c>
      <c r="N443">
        <v>318.08625617596658</v>
      </c>
      <c r="O443">
        <f t="shared" si="57"/>
        <v>3.1808625617596661E-2</v>
      </c>
      <c r="P443" s="16">
        <f t="shared" si="58"/>
        <v>3.5342917352885125E-3</v>
      </c>
      <c r="Q443">
        <v>5.13</v>
      </c>
      <c r="R443">
        <f t="shared" si="53"/>
        <v>0.16317824941827086</v>
      </c>
      <c r="S443">
        <v>8.4610000000000003</v>
      </c>
      <c r="T443">
        <f t="shared" si="54"/>
        <v>2.9903642372276107E-2</v>
      </c>
      <c r="U443">
        <f t="shared" si="55"/>
        <v>0.13327460704599475</v>
      </c>
    </row>
    <row r="444" spans="1:21" x14ac:dyDescent="0.3">
      <c r="A444" t="s">
        <v>166</v>
      </c>
      <c r="B444" t="s">
        <v>71</v>
      </c>
      <c r="C444" s="1">
        <v>39414</v>
      </c>
      <c r="D444">
        <v>10</v>
      </c>
      <c r="E444" t="s">
        <v>7</v>
      </c>
      <c r="F444" s="57" t="s">
        <v>48</v>
      </c>
      <c r="G444" s="2">
        <v>90</v>
      </c>
      <c r="H444" s="51">
        <v>5</v>
      </c>
      <c r="I444" s="51">
        <v>20</v>
      </c>
      <c r="J444">
        <f t="shared" si="51"/>
        <v>7.5</v>
      </c>
      <c r="K444" s="47">
        <v>2</v>
      </c>
      <c r="L444" s="14">
        <f t="shared" si="52"/>
        <v>353.42917352885172</v>
      </c>
      <c r="M444" s="16">
        <f t="shared" si="56"/>
        <v>3.5342917352885174E-2</v>
      </c>
      <c r="N444">
        <v>318.08625617596658</v>
      </c>
      <c r="O444">
        <f t="shared" si="57"/>
        <v>3.1808625617596661E-2</v>
      </c>
      <c r="P444" s="16">
        <f t="shared" si="58"/>
        <v>3.5342917352885125E-3</v>
      </c>
      <c r="Q444">
        <v>5.13</v>
      </c>
      <c r="R444">
        <f t="shared" si="53"/>
        <v>0.16317824941827086</v>
      </c>
      <c r="S444">
        <v>8.4610000000000003</v>
      </c>
      <c r="T444">
        <f t="shared" si="54"/>
        <v>2.9903642372276107E-2</v>
      </c>
      <c r="U444">
        <f t="shared" si="55"/>
        <v>0.13327460704599475</v>
      </c>
    </row>
    <row r="445" spans="1:21" x14ac:dyDescent="0.3">
      <c r="A445" t="s">
        <v>166</v>
      </c>
      <c r="B445" t="s">
        <v>71</v>
      </c>
      <c r="C445" s="1">
        <v>39414</v>
      </c>
      <c r="D445">
        <v>10</v>
      </c>
      <c r="E445" t="s">
        <v>7</v>
      </c>
      <c r="F445" s="57" t="s">
        <v>48</v>
      </c>
      <c r="G445" s="2">
        <v>90</v>
      </c>
      <c r="H445" s="51">
        <v>5</v>
      </c>
      <c r="I445" s="51">
        <v>20</v>
      </c>
      <c r="J445">
        <f t="shared" si="51"/>
        <v>7.5</v>
      </c>
      <c r="K445" s="47">
        <v>2</v>
      </c>
      <c r="L445" s="14">
        <f t="shared" si="52"/>
        <v>353.42917352885172</v>
      </c>
      <c r="M445" s="16">
        <f t="shared" si="56"/>
        <v>3.5342917352885174E-2</v>
      </c>
      <c r="N445">
        <v>318.08625617596658</v>
      </c>
      <c r="O445">
        <f t="shared" si="57"/>
        <v>3.1808625617596661E-2</v>
      </c>
      <c r="P445" s="16">
        <f t="shared" si="58"/>
        <v>3.5342917352885125E-3</v>
      </c>
      <c r="Q445">
        <v>5.13</v>
      </c>
      <c r="R445">
        <f t="shared" si="53"/>
        <v>0.16317824941827086</v>
      </c>
      <c r="S445">
        <v>8.4610000000000003</v>
      </c>
      <c r="T445">
        <f t="shared" si="54"/>
        <v>2.9903642372276107E-2</v>
      </c>
      <c r="U445">
        <f t="shared" si="55"/>
        <v>0.13327460704599475</v>
      </c>
    </row>
    <row r="446" spans="1:21" x14ac:dyDescent="0.3">
      <c r="A446" t="s">
        <v>166</v>
      </c>
      <c r="B446" t="s">
        <v>71</v>
      </c>
      <c r="C446" s="1">
        <v>39414</v>
      </c>
      <c r="D446">
        <v>10</v>
      </c>
      <c r="E446" t="s">
        <v>72</v>
      </c>
      <c r="F446" s="57" t="s">
        <v>48</v>
      </c>
      <c r="G446" s="2">
        <v>90</v>
      </c>
      <c r="H446" s="51">
        <v>5</v>
      </c>
      <c r="I446" s="51">
        <v>15</v>
      </c>
      <c r="J446">
        <f t="shared" si="51"/>
        <v>6.25</v>
      </c>
      <c r="K446" s="47">
        <v>2</v>
      </c>
      <c r="L446" s="14">
        <f t="shared" si="52"/>
        <v>245.43692606170259</v>
      </c>
      <c r="M446" s="16">
        <f t="shared" si="56"/>
        <v>2.4543692606170259E-2</v>
      </c>
      <c r="N446">
        <v>220.89323345553234</v>
      </c>
      <c r="O446">
        <f t="shared" si="57"/>
        <v>2.2089323345553233E-2</v>
      </c>
      <c r="P446" s="16">
        <f t="shared" si="58"/>
        <v>2.4543692606170259E-3</v>
      </c>
      <c r="Q446">
        <v>5.13</v>
      </c>
      <c r="R446">
        <f t="shared" si="53"/>
        <v>0.11331822876268809</v>
      </c>
      <c r="S446">
        <v>8.4610000000000003</v>
      </c>
      <c r="T446">
        <f t="shared" si="54"/>
        <v>2.0766418314080656E-2</v>
      </c>
      <c r="U446">
        <f t="shared" si="55"/>
        <v>9.2551810448607427E-2</v>
      </c>
    </row>
    <row r="447" spans="1:21" x14ac:dyDescent="0.3">
      <c r="A447" t="s">
        <v>166</v>
      </c>
      <c r="B447" t="s">
        <v>71</v>
      </c>
      <c r="C447" s="1">
        <v>39414</v>
      </c>
      <c r="D447">
        <v>10</v>
      </c>
      <c r="E447" t="s">
        <v>72</v>
      </c>
      <c r="F447" s="57" t="s">
        <v>48</v>
      </c>
      <c r="G447" s="2">
        <v>90</v>
      </c>
      <c r="H447" s="51">
        <v>8</v>
      </c>
      <c r="I447" s="51">
        <v>14</v>
      </c>
      <c r="J447">
        <f t="shared" si="51"/>
        <v>7.5</v>
      </c>
      <c r="K447" s="47">
        <v>2</v>
      </c>
      <c r="L447" s="14">
        <f t="shared" si="52"/>
        <v>353.42917352885172</v>
      </c>
      <c r="M447" s="16">
        <f t="shared" si="56"/>
        <v>3.5342917352885174E-2</v>
      </c>
      <c r="N447">
        <v>318.08625617596658</v>
      </c>
      <c r="O447">
        <f t="shared" si="57"/>
        <v>3.1808625617596661E-2</v>
      </c>
      <c r="P447" s="16">
        <f t="shared" si="58"/>
        <v>3.5342917352885125E-3</v>
      </c>
      <c r="Q447">
        <v>5.13</v>
      </c>
      <c r="R447">
        <f t="shared" si="53"/>
        <v>0.16317824941827086</v>
      </c>
      <c r="S447">
        <v>8.4610000000000003</v>
      </c>
      <c r="T447">
        <f t="shared" si="54"/>
        <v>2.9903642372276107E-2</v>
      </c>
      <c r="U447">
        <f t="shared" si="55"/>
        <v>0.13327460704599475</v>
      </c>
    </row>
    <row r="448" spans="1:21" x14ac:dyDescent="0.3">
      <c r="A448" t="s">
        <v>166</v>
      </c>
      <c r="B448" t="s">
        <v>71</v>
      </c>
      <c r="C448" s="1">
        <v>39414</v>
      </c>
      <c r="D448">
        <v>10</v>
      </c>
      <c r="E448" t="s">
        <v>72</v>
      </c>
      <c r="F448" s="57" t="s">
        <v>48</v>
      </c>
      <c r="G448" s="2">
        <v>90</v>
      </c>
      <c r="H448" s="51">
        <v>8</v>
      </c>
      <c r="I448" s="51">
        <v>15</v>
      </c>
      <c r="J448">
        <f t="shared" si="51"/>
        <v>7.75</v>
      </c>
      <c r="K448" s="47">
        <v>2</v>
      </c>
      <c r="L448" s="14">
        <f t="shared" si="52"/>
        <v>377.38381751247391</v>
      </c>
      <c r="M448" s="16">
        <f t="shared" si="56"/>
        <v>3.7738381751247392E-2</v>
      </c>
      <c r="N448">
        <v>339.64543576122651</v>
      </c>
      <c r="O448">
        <f t="shared" si="57"/>
        <v>3.3964543576122649E-2</v>
      </c>
      <c r="P448" s="16">
        <f t="shared" si="58"/>
        <v>3.7738381751247427E-3</v>
      </c>
      <c r="Q448">
        <v>5.13</v>
      </c>
      <c r="R448">
        <f t="shared" si="53"/>
        <v>0.1742381085455092</v>
      </c>
      <c r="S448">
        <v>8.4610000000000003</v>
      </c>
      <c r="T448">
        <f t="shared" si="54"/>
        <v>3.1930444799730451E-2</v>
      </c>
      <c r="U448">
        <f t="shared" si="55"/>
        <v>0.14230766374577875</v>
      </c>
    </row>
    <row r="449" spans="1:21" x14ac:dyDescent="0.3">
      <c r="A449" t="s">
        <v>166</v>
      </c>
      <c r="B449" t="s">
        <v>71</v>
      </c>
      <c r="C449" s="1">
        <v>39414</v>
      </c>
      <c r="D449">
        <v>10</v>
      </c>
      <c r="E449" t="s">
        <v>7</v>
      </c>
      <c r="F449" s="57" t="s">
        <v>48</v>
      </c>
      <c r="G449" s="2">
        <v>90</v>
      </c>
      <c r="H449" s="51">
        <v>10</v>
      </c>
      <c r="I449" s="51">
        <v>20</v>
      </c>
      <c r="J449">
        <f t="shared" si="51"/>
        <v>10</v>
      </c>
      <c r="K449" s="47">
        <v>2</v>
      </c>
      <c r="L449" s="14">
        <f t="shared" si="52"/>
        <v>628.31853071795865</v>
      </c>
      <c r="M449" s="16">
        <f t="shared" ref="M449:M506" si="59">L449/10000</f>
        <v>6.2831853071795868E-2</v>
      </c>
      <c r="N449">
        <v>565.48667764616278</v>
      </c>
      <c r="O449">
        <f t="shared" ref="O449:O506" si="60">N449/10000</f>
        <v>5.6548667764616277E-2</v>
      </c>
      <c r="P449" s="16">
        <f t="shared" ref="P449:P506" si="61">M449-O449</f>
        <v>6.283185307179591E-3</v>
      </c>
      <c r="Q449">
        <v>5.13</v>
      </c>
      <c r="R449">
        <f t="shared" si="53"/>
        <v>0.29009466563248149</v>
      </c>
      <c r="S449">
        <v>8.4610000000000003</v>
      </c>
      <c r="T449">
        <f t="shared" si="54"/>
        <v>5.3162030884046522E-2</v>
      </c>
      <c r="U449">
        <f t="shared" si="55"/>
        <v>0.23693263474843496</v>
      </c>
    </row>
    <row r="450" spans="1:21" x14ac:dyDescent="0.3">
      <c r="A450" t="s">
        <v>166</v>
      </c>
      <c r="B450" t="s">
        <v>71</v>
      </c>
      <c r="C450" s="1">
        <v>39414</v>
      </c>
      <c r="D450">
        <v>10</v>
      </c>
      <c r="E450" t="s">
        <v>72</v>
      </c>
      <c r="F450" s="57" t="s">
        <v>48</v>
      </c>
      <c r="G450" s="2">
        <v>90</v>
      </c>
      <c r="H450" s="51">
        <v>10</v>
      </c>
      <c r="I450" s="51">
        <v>40</v>
      </c>
      <c r="J450">
        <f t="shared" ref="J450:J513" si="62">(H450+I450/2)/2</f>
        <v>15</v>
      </c>
      <c r="K450" s="47">
        <v>2</v>
      </c>
      <c r="L450" s="14">
        <f t="shared" ref="L450:L513" si="63">K450*PI()*J450^2</f>
        <v>1413.7166941154069</v>
      </c>
      <c r="M450" s="16">
        <f t="shared" si="59"/>
        <v>0.1413716694115407</v>
      </c>
      <c r="N450">
        <v>1272.3450247038663</v>
      </c>
      <c r="O450">
        <f t="shared" si="60"/>
        <v>0.12723450247038665</v>
      </c>
      <c r="P450" s="16">
        <f t="shared" si="61"/>
        <v>1.413716694115405E-2</v>
      </c>
      <c r="Q450">
        <v>5.13</v>
      </c>
      <c r="R450">
        <f t="shared" ref="R450:R513" si="64">O450*Q450</f>
        <v>0.65271299767308344</v>
      </c>
      <c r="S450">
        <v>8.4610000000000003</v>
      </c>
      <c r="T450">
        <f t="shared" ref="T450:T513" si="65">P450*S450</f>
        <v>0.11961456948910443</v>
      </c>
      <c r="U450">
        <f t="shared" ref="U450:U513" si="66">R450-T450</f>
        <v>0.53309842818397901</v>
      </c>
    </row>
    <row r="451" spans="1:21" x14ac:dyDescent="0.3">
      <c r="A451" t="s">
        <v>166</v>
      </c>
      <c r="B451" t="s">
        <v>71</v>
      </c>
      <c r="C451" s="1">
        <v>39414</v>
      </c>
      <c r="D451">
        <v>10</v>
      </c>
      <c r="E451" t="s">
        <v>72</v>
      </c>
      <c r="F451" s="57" t="s">
        <v>48</v>
      </c>
      <c r="G451" s="2">
        <v>100</v>
      </c>
      <c r="H451" s="51">
        <v>12</v>
      </c>
      <c r="I451" s="51">
        <v>13</v>
      </c>
      <c r="J451">
        <f t="shared" si="62"/>
        <v>9.25</v>
      </c>
      <c r="K451" s="47">
        <v>2</v>
      </c>
      <c r="L451" s="14">
        <f t="shared" si="63"/>
        <v>537.60504284555338</v>
      </c>
      <c r="M451" s="16">
        <f t="shared" si="59"/>
        <v>5.3760504284555338E-2</v>
      </c>
      <c r="N451">
        <v>537.60504284555338</v>
      </c>
      <c r="O451">
        <f t="shared" si="60"/>
        <v>5.3760504284555338E-2</v>
      </c>
      <c r="P451" s="16">
        <f t="shared" si="61"/>
        <v>0</v>
      </c>
      <c r="Q451">
        <v>5.13</v>
      </c>
      <c r="R451">
        <f t="shared" si="64"/>
        <v>0.2757913869797689</v>
      </c>
      <c r="S451">
        <v>8.4610000000000003</v>
      </c>
      <c r="T451">
        <f t="shared" si="65"/>
        <v>0</v>
      </c>
      <c r="U451">
        <f t="shared" si="66"/>
        <v>0.2757913869797689</v>
      </c>
    </row>
    <row r="452" spans="1:21" x14ac:dyDescent="0.3">
      <c r="A452" t="s">
        <v>166</v>
      </c>
      <c r="B452" t="s">
        <v>71</v>
      </c>
      <c r="C452" s="1">
        <v>39414</v>
      </c>
      <c r="D452">
        <v>10</v>
      </c>
      <c r="E452" t="s">
        <v>72</v>
      </c>
      <c r="F452" s="57" t="s">
        <v>48</v>
      </c>
      <c r="G452" s="2">
        <v>100</v>
      </c>
      <c r="H452" s="51">
        <v>15</v>
      </c>
      <c r="I452" s="51">
        <v>15</v>
      </c>
      <c r="J452">
        <f t="shared" si="62"/>
        <v>11.25</v>
      </c>
      <c r="K452" s="47">
        <v>2</v>
      </c>
      <c r="L452" s="14">
        <f t="shared" si="63"/>
        <v>795.21564043991634</v>
      </c>
      <c r="M452" s="16">
        <f t="shared" si="59"/>
        <v>7.9521564043991633E-2</v>
      </c>
      <c r="N452">
        <v>795.21564043991634</v>
      </c>
      <c r="O452">
        <f t="shared" si="60"/>
        <v>7.9521564043991633E-2</v>
      </c>
      <c r="P452" s="16">
        <f t="shared" si="61"/>
        <v>0</v>
      </c>
      <c r="Q452">
        <v>5.13</v>
      </c>
      <c r="R452">
        <f t="shared" si="64"/>
        <v>0.40794562354567709</v>
      </c>
      <c r="S452">
        <v>8.4610000000000003</v>
      </c>
      <c r="T452">
        <f t="shared" si="65"/>
        <v>0</v>
      </c>
      <c r="U452">
        <f t="shared" si="66"/>
        <v>0.40794562354567709</v>
      </c>
    </row>
    <row r="453" spans="1:21" x14ac:dyDescent="0.3">
      <c r="A453" t="s">
        <v>166</v>
      </c>
      <c r="B453" t="s">
        <v>71</v>
      </c>
      <c r="C453" s="1">
        <v>39414</v>
      </c>
      <c r="D453">
        <v>10</v>
      </c>
      <c r="E453" t="s">
        <v>7</v>
      </c>
      <c r="F453" s="57" t="s">
        <v>48</v>
      </c>
      <c r="G453" s="2">
        <v>90</v>
      </c>
      <c r="H453" s="51">
        <v>22</v>
      </c>
      <c r="I453" s="51">
        <v>55</v>
      </c>
      <c r="J453">
        <f t="shared" si="62"/>
        <v>24.75</v>
      </c>
      <c r="K453" s="47">
        <v>2</v>
      </c>
      <c r="L453" s="14">
        <f t="shared" si="63"/>
        <v>3848.8436997291951</v>
      </c>
      <c r="M453" s="16">
        <f t="shared" si="59"/>
        <v>0.38488436997291953</v>
      </c>
      <c r="N453">
        <v>3463.9593297562756</v>
      </c>
      <c r="O453">
        <f t="shared" si="60"/>
        <v>0.34639593297562754</v>
      </c>
      <c r="P453" s="16">
        <f t="shared" si="61"/>
        <v>3.8488436997291986E-2</v>
      </c>
      <c r="Q453">
        <v>5.13</v>
      </c>
      <c r="R453">
        <f t="shared" si="64"/>
        <v>1.7770111361649692</v>
      </c>
      <c r="S453">
        <v>8.4610000000000003</v>
      </c>
      <c r="T453">
        <f t="shared" si="65"/>
        <v>0.32565066543408749</v>
      </c>
      <c r="U453">
        <f t="shared" si="66"/>
        <v>1.4513604707308816</v>
      </c>
    </row>
    <row r="454" spans="1:21" x14ac:dyDescent="0.3">
      <c r="A454" t="s">
        <v>166</v>
      </c>
      <c r="B454" t="s">
        <v>71</v>
      </c>
      <c r="C454" s="1">
        <v>39414</v>
      </c>
      <c r="D454">
        <v>10</v>
      </c>
      <c r="E454" t="s">
        <v>7</v>
      </c>
      <c r="F454" s="57" t="s">
        <v>48</v>
      </c>
      <c r="G454" s="2">
        <v>90</v>
      </c>
      <c r="H454" s="51">
        <v>30</v>
      </c>
      <c r="I454" s="51">
        <v>25</v>
      </c>
      <c r="J454">
        <f t="shared" si="62"/>
        <v>21.25</v>
      </c>
      <c r="K454" s="47">
        <v>2</v>
      </c>
      <c r="L454" s="14">
        <f t="shared" si="63"/>
        <v>2837.2508652732818</v>
      </c>
      <c r="M454" s="16">
        <f t="shared" si="59"/>
        <v>0.2837250865273282</v>
      </c>
      <c r="N454">
        <v>2553.5257787459536</v>
      </c>
      <c r="O454">
        <f t="shared" si="60"/>
        <v>0.25535257787459537</v>
      </c>
      <c r="P454" s="16">
        <f t="shared" si="61"/>
        <v>2.8372508652732831E-2</v>
      </c>
      <c r="Q454">
        <v>5.13</v>
      </c>
      <c r="R454">
        <f t="shared" si="64"/>
        <v>1.3099587244966742</v>
      </c>
      <c r="S454">
        <v>8.4610000000000003</v>
      </c>
      <c r="T454">
        <f t="shared" si="65"/>
        <v>0.24005979571077249</v>
      </c>
      <c r="U454">
        <f t="shared" si="66"/>
        <v>1.0698989287859018</v>
      </c>
    </row>
    <row r="455" spans="1:21" x14ac:dyDescent="0.3">
      <c r="A455" t="s">
        <v>166</v>
      </c>
      <c r="B455" t="s">
        <v>71</v>
      </c>
      <c r="C455" s="1">
        <v>39414</v>
      </c>
      <c r="D455">
        <v>10</v>
      </c>
      <c r="E455" t="s">
        <v>72</v>
      </c>
      <c r="F455" s="57" t="s">
        <v>48</v>
      </c>
      <c r="G455" s="2">
        <v>90</v>
      </c>
      <c r="H455" s="51">
        <v>30</v>
      </c>
      <c r="I455" s="51">
        <v>30</v>
      </c>
      <c r="J455">
        <f t="shared" si="62"/>
        <v>22.5</v>
      </c>
      <c r="K455" s="47">
        <v>2</v>
      </c>
      <c r="L455" s="14">
        <f t="shared" si="63"/>
        <v>3180.8625617596654</v>
      </c>
      <c r="M455" s="16">
        <f t="shared" si="59"/>
        <v>0.31808625617596653</v>
      </c>
      <c r="N455">
        <v>2862.776305583699</v>
      </c>
      <c r="O455">
        <f t="shared" si="60"/>
        <v>0.28627763055836991</v>
      </c>
      <c r="P455" s="16">
        <f t="shared" si="61"/>
        <v>3.180862561759662E-2</v>
      </c>
      <c r="Q455">
        <v>5.13</v>
      </c>
      <c r="R455">
        <f t="shared" si="64"/>
        <v>1.4686042447644376</v>
      </c>
      <c r="S455">
        <v>8.4610000000000003</v>
      </c>
      <c r="T455">
        <f t="shared" si="65"/>
        <v>0.26913278135048502</v>
      </c>
      <c r="U455">
        <f t="shared" si="66"/>
        <v>1.1994714634139525</v>
      </c>
    </row>
    <row r="456" spans="1:21" x14ac:dyDescent="0.3">
      <c r="A456" t="s">
        <v>166</v>
      </c>
      <c r="B456" t="s">
        <v>71</v>
      </c>
      <c r="C456" s="1">
        <v>39414</v>
      </c>
      <c r="D456">
        <v>10</v>
      </c>
      <c r="E456" t="s">
        <v>72</v>
      </c>
      <c r="F456" s="57" t="s">
        <v>48</v>
      </c>
      <c r="G456" s="2">
        <v>90</v>
      </c>
      <c r="H456" s="51">
        <v>33</v>
      </c>
      <c r="I456" s="51">
        <v>35</v>
      </c>
      <c r="J456">
        <f t="shared" si="62"/>
        <v>25.25</v>
      </c>
      <c r="K456" s="47">
        <v>2</v>
      </c>
      <c r="L456" s="14">
        <f t="shared" si="63"/>
        <v>4005.9233324086849</v>
      </c>
      <c r="M456" s="16">
        <f t="shared" si="59"/>
        <v>0.40059233324086851</v>
      </c>
      <c r="N456">
        <v>3605.3309991678166</v>
      </c>
      <c r="O456">
        <f t="shared" si="60"/>
        <v>0.36053309991678167</v>
      </c>
      <c r="P456" s="16">
        <f t="shared" si="61"/>
        <v>4.005923332408684E-2</v>
      </c>
      <c r="Q456">
        <v>5.13</v>
      </c>
      <c r="R456">
        <f t="shared" si="64"/>
        <v>1.84953480257309</v>
      </c>
      <c r="S456">
        <v>8.4610000000000003</v>
      </c>
      <c r="T456">
        <f t="shared" si="65"/>
        <v>0.33894117315509875</v>
      </c>
      <c r="U456">
        <f t="shared" si="66"/>
        <v>1.5105936294179911</v>
      </c>
    </row>
    <row r="457" spans="1:21" x14ac:dyDescent="0.3">
      <c r="A457" t="s">
        <v>166</v>
      </c>
      <c r="B457" t="s">
        <v>71</v>
      </c>
      <c r="C457" s="1">
        <v>39414</v>
      </c>
      <c r="D457">
        <v>10</v>
      </c>
      <c r="E457" t="s">
        <v>7</v>
      </c>
      <c r="F457" s="57" t="s">
        <v>48</v>
      </c>
      <c r="G457" s="2">
        <v>70</v>
      </c>
      <c r="H457" s="51">
        <v>45</v>
      </c>
      <c r="I457" s="51">
        <v>24</v>
      </c>
      <c r="J457">
        <f t="shared" si="62"/>
        <v>28.5</v>
      </c>
      <c r="K457" s="47">
        <v>2</v>
      </c>
      <c r="L457" s="14">
        <f t="shared" si="63"/>
        <v>5103.5172657566191</v>
      </c>
      <c r="M457" s="16">
        <f t="shared" si="59"/>
        <v>0.51035172657566186</v>
      </c>
      <c r="N457">
        <v>3572.4620860296332</v>
      </c>
      <c r="O457">
        <f t="shared" si="60"/>
        <v>0.3572462086029633</v>
      </c>
      <c r="P457" s="16">
        <f t="shared" si="61"/>
        <v>0.15310551797269856</v>
      </c>
      <c r="Q457">
        <v>5.13</v>
      </c>
      <c r="R457">
        <f t="shared" si="64"/>
        <v>1.8326730501332016</v>
      </c>
      <c r="S457">
        <v>8.4610000000000003</v>
      </c>
      <c r="T457">
        <f t="shared" si="65"/>
        <v>1.2954257875670026</v>
      </c>
      <c r="U457">
        <f t="shared" si="66"/>
        <v>0.53724726256619904</v>
      </c>
    </row>
    <row r="458" spans="1:21" x14ac:dyDescent="0.3">
      <c r="A458" t="s">
        <v>166</v>
      </c>
      <c r="B458" t="s">
        <v>71</v>
      </c>
      <c r="C458" s="1">
        <v>39414</v>
      </c>
      <c r="D458">
        <v>10</v>
      </c>
      <c r="E458" t="s">
        <v>72</v>
      </c>
      <c r="F458" s="57" t="s">
        <v>48</v>
      </c>
      <c r="G458" s="2">
        <v>70</v>
      </c>
      <c r="H458" s="51">
        <v>50</v>
      </c>
      <c r="I458" s="51">
        <v>50</v>
      </c>
      <c r="J458">
        <f t="shared" si="62"/>
        <v>37.5</v>
      </c>
      <c r="K458" s="47">
        <v>2</v>
      </c>
      <c r="L458" s="14">
        <f t="shared" si="63"/>
        <v>8835.7293382212938</v>
      </c>
      <c r="M458" s="16">
        <f t="shared" si="59"/>
        <v>0.88357293382212942</v>
      </c>
      <c r="N458">
        <v>6185.0105367549049</v>
      </c>
      <c r="O458">
        <f t="shared" si="60"/>
        <v>0.61850105367549046</v>
      </c>
      <c r="P458" s="16">
        <f t="shared" si="61"/>
        <v>0.26507188014663896</v>
      </c>
      <c r="Q458">
        <v>5.13</v>
      </c>
      <c r="R458">
        <f t="shared" si="64"/>
        <v>3.1729104053552661</v>
      </c>
      <c r="S458">
        <v>8.4610000000000003</v>
      </c>
      <c r="T458">
        <f t="shared" si="65"/>
        <v>2.2427731779207125</v>
      </c>
      <c r="U458">
        <f t="shared" si="66"/>
        <v>0.93013722743455363</v>
      </c>
    </row>
    <row r="459" spans="1:21" x14ac:dyDescent="0.3">
      <c r="A459" t="s">
        <v>166</v>
      </c>
      <c r="B459" t="s">
        <v>71</v>
      </c>
      <c r="C459" s="1">
        <v>39414</v>
      </c>
      <c r="D459">
        <v>10</v>
      </c>
      <c r="E459" t="s">
        <v>72</v>
      </c>
      <c r="F459" s="54" t="s">
        <v>49</v>
      </c>
      <c r="G459" s="2">
        <v>100</v>
      </c>
      <c r="H459" s="51">
        <v>5</v>
      </c>
      <c r="I459" s="51">
        <v>25</v>
      </c>
      <c r="J459">
        <f t="shared" si="62"/>
        <v>8.75</v>
      </c>
      <c r="K459" s="47">
        <v>2</v>
      </c>
      <c r="L459" s="14">
        <f t="shared" si="63"/>
        <v>481.05637508093707</v>
      </c>
      <c r="M459" s="16">
        <f t="shared" si="59"/>
        <v>4.8105637508093706E-2</v>
      </c>
      <c r="N459">
        <v>481.05637508093707</v>
      </c>
      <c r="O459">
        <f t="shared" si="60"/>
        <v>4.8105637508093706E-2</v>
      </c>
      <c r="P459" s="16">
        <f t="shared" si="61"/>
        <v>0</v>
      </c>
      <c r="Q459">
        <v>5.23</v>
      </c>
      <c r="R459">
        <f t="shared" si="64"/>
        <v>0.2515924841673301</v>
      </c>
      <c r="S459">
        <v>8.4610000000000003</v>
      </c>
      <c r="T459">
        <f t="shared" si="65"/>
        <v>0</v>
      </c>
      <c r="U459">
        <f t="shared" si="66"/>
        <v>0.2515924841673301</v>
      </c>
    </row>
    <row r="460" spans="1:21" x14ac:dyDescent="0.3">
      <c r="A460" t="s">
        <v>166</v>
      </c>
      <c r="B460" t="s">
        <v>71</v>
      </c>
      <c r="C460" s="1">
        <v>39414</v>
      </c>
      <c r="D460">
        <v>10</v>
      </c>
      <c r="E460" t="s">
        <v>72</v>
      </c>
      <c r="F460" s="54" t="s">
        <v>49</v>
      </c>
      <c r="G460" s="2">
        <v>100</v>
      </c>
      <c r="H460" s="51">
        <v>7</v>
      </c>
      <c r="I460" s="51">
        <v>15</v>
      </c>
      <c r="J460">
        <f t="shared" si="62"/>
        <v>7.25</v>
      </c>
      <c r="K460" s="47">
        <v>2</v>
      </c>
      <c r="L460" s="14">
        <f t="shared" si="63"/>
        <v>330.259927708627</v>
      </c>
      <c r="M460" s="16">
        <f t="shared" si="59"/>
        <v>3.3025992770862697E-2</v>
      </c>
      <c r="N460">
        <v>330.259927708627</v>
      </c>
      <c r="O460">
        <f t="shared" si="60"/>
        <v>3.3025992770862697E-2</v>
      </c>
      <c r="P460" s="16">
        <f t="shared" si="61"/>
        <v>0</v>
      </c>
      <c r="Q460">
        <v>5.23</v>
      </c>
      <c r="R460">
        <f t="shared" si="64"/>
        <v>0.17272594219161191</v>
      </c>
      <c r="S460">
        <v>8.4610000000000003</v>
      </c>
      <c r="T460">
        <f t="shared" si="65"/>
        <v>0</v>
      </c>
      <c r="U460">
        <f t="shared" si="66"/>
        <v>0.17272594219161191</v>
      </c>
    </row>
    <row r="461" spans="1:21" x14ac:dyDescent="0.3">
      <c r="A461" t="s">
        <v>166</v>
      </c>
      <c r="B461" t="s">
        <v>71</v>
      </c>
      <c r="C461" s="1">
        <v>39414</v>
      </c>
      <c r="D461">
        <v>10</v>
      </c>
      <c r="E461" t="s">
        <v>72</v>
      </c>
      <c r="F461" s="54" t="s">
        <v>49</v>
      </c>
      <c r="G461" s="2">
        <v>80</v>
      </c>
      <c r="H461" s="51">
        <v>7</v>
      </c>
      <c r="I461" s="51">
        <v>18</v>
      </c>
      <c r="J461">
        <f t="shared" si="62"/>
        <v>8</v>
      </c>
      <c r="K461" s="47">
        <v>2</v>
      </c>
      <c r="L461" s="14">
        <f t="shared" si="63"/>
        <v>402.12385965949352</v>
      </c>
      <c r="M461" s="16">
        <f t="shared" si="59"/>
        <v>4.0212385965949352E-2</v>
      </c>
      <c r="N461">
        <v>321.69908772759482</v>
      </c>
      <c r="O461">
        <f t="shared" si="60"/>
        <v>3.2169908772759478E-2</v>
      </c>
      <c r="P461" s="16">
        <f t="shared" si="61"/>
        <v>8.0424771931898731E-3</v>
      </c>
      <c r="Q461">
        <v>5.23</v>
      </c>
      <c r="R461">
        <f t="shared" si="64"/>
        <v>0.16824862288153208</v>
      </c>
      <c r="S461">
        <v>8.4610000000000003</v>
      </c>
      <c r="T461">
        <f t="shared" si="65"/>
        <v>6.8047399531579525E-2</v>
      </c>
      <c r="U461">
        <f t="shared" si="66"/>
        <v>0.10020122334995256</v>
      </c>
    </row>
    <row r="462" spans="1:21" x14ac:dyDescent="0.3">
      <c r="A462" t="s">
        <v>166</v>
      </c>
      <c r="B462" t="s">
        <v>71</v>
      </c>
      <c r="C462" s="1">
        <v>39414</v>
      </c>
      <c r="D462">
        <v>10</v>
      </c>
      <c r="E462" t="s">
        <v>72</v>
      </c>
      <c r="F462" s="54" t="s">
        <v>49</v>
      </c>
      <c r="G462" s="2">
        <v>100</v>
      </c>
      <c r="H462" s="51">
        <v>8</v>
      </c>
      <c r="I462" s="51">
        <v>15</v>
      </c>
      <c r="J462">
        <f t="shared" si="62"/>
        <v>7.75</v>
      </c>
      <c r="K462" s="47">
        <v>2</v>
      </c>
      <c r="L462" s="14">
        <f t="shared" si="63"/>
        <v>377.38381751247391</v>
      </c>
      <c r="M462" s="16">
        <f t="shared" si="59"/>
        <v>3.7738381751247392E-2</v>
      </c>
      <c r="N462">
        <v>377.38381751247391</v>
      </c>
      <c r="O462">
        <f t="shared" si="60"/>
        <v>3.7738381751247392E-2</v>
      </c>
      <c r="P462" s="16">
        <f t="shared" si="61"/>
        <v>0</v>
      </c>
      <c r="Q462">
        <v>5.23</v>
      </c>
      <c r="R462">
        <f t="shared" si="64"/>
        <v>0.19737173655902387</v>
      </c>
      <c r="S462">
        <v>8.4610000000000003</v>
      </c>
      <c r="T462">
        <f t="shared" si="65"/>
        <v>0</v>
      </c>
      <c r="U462">
        <f t="shared" si="66"/>
        <v>0.19737173655902387</v>
      </c>
    </row>
    <row r="463" spans="1:21" x14ac:dyDescent="0.3">
      <c r="A463" t="s">
        <v>166</v>
      </c>
      <c r="B463" t="s">
        <v>71</v>
      </c>
      <c r="C463" s="1">
        <v>39414</v>
      </c>
      <c r="D463">
        <v>10</v>
      </c>
      <c r="E463" t="s">
        <v>72</v>
      </c>
      <c r="F463" s="54" t="s">
        <v>49</v>
      </c>
      <c r="G463" s="2">
        <v>100</v>
      </c>
      <c r="H463" s="51">
        <v>8</v>
      </c>
      <c r="I463" s="51">
        <v>13</v>
      </c>
      <c r="J463">
        <f t="shared" si="62"/>
        <v>7.25</v>
      </c>
      <c r="K463" s="47">
        <v>2</v>
      </c>
      <c r="L463" s="14">
        <f t="shared" si="63"/>
        <v>330.259927708627</v>
      </c>
      <c r="M463" s="16">
        <f t="shared" si="59"/>
        <v>3.3025992770862697E-2</v>
      </c>
      <c r="N463">
        <v>330.259927708627</v>
      </c>
      <c r="O463">
        <f t="shared" si="60"/>
        <v>3.3025992770862697E-2</v>
      </c>
      <c r="P463" s="16">
        <f t="shared" si="61"/>
        <v>0</v>
      </c>
      <c r="Q463">
        <v>5.23</v>
      </c>
      <c r="R463">
        <f t="shared" si="64"/>
        <v>0.17272594219161191</v>
      </c>
      <c r="S463">
        <v>8.4610000000000003</v>
      </c>
      <c r="T463">
        <f t="shared" si="65"/>
        <v>0</v>
      </c>
      <c r="U463">
        <f t="shared" si="66"/>
        <v>0.17272594219161191</v>
      </c>
    </row>
    <row r="464" spans="1:21" x14ac:dyDescent="0.3">
      <c r="A464" t="s">
        <v>166</v>
      </c>
      <c r="B464" t="s">
        <v>71</v>
      </c>
      <c r="C464" s="1">
        <v>39414</v>
      </c>
      <c r="D464">
        <v>10</v>
      </c>
      <c r="E464" t="s">
        <v>72</v>
      </c>
      <c r="F464" s="54" t="s">
        <v>49</v>
      </c>
      <c r="G464" s="2">
        <v>100</v>
      </c>
      <c r="H464" s="51">
        <v>8</v>
      </c>
      <c r="I464" s="51">
        <v>15</v>
      </c>
      <c r="J464">
        <f t="shared" si="62"/>
        <v>7.75</v>
      </c>
      <c r="K464" s="47">
        <v>2</v>
      </c>
      <c r="L464" s="14">
        <f t="shared" si="63"/>
        <v>377.38381751247391</v>
      </c>
      <c r="M464" s="16">
        <f t="shared" si="59"/>
        <v>3.7738381751247392E-2</v>
      </c>
      <c r="N464">
        <v>377.38381751247391</v>
      </c>
      <c r="O464">
        <f t="shared" si="60"/>
        <v>3.7738381751247392E-2</v>
      </c>
      <c r="P464" s="16">
        <f t="shared" si="61"/>
        <v>0</v>
      </c>
      <c r="Q464">
        <v>5.23</v>
      </c>
      <c r="R464">
        <f t="shared" si="64"/>
        <v>0.19737173655902387</v>
      </c>
      <c r="S464">
        <v>8.4610000000000003</v>
      </c>
      <c r="T464">
        <f t="shared" si="65"/>
        <v>0</v>
      </c>
      <c r="U464">
        <f t="shared" si="66"/>
        <v>0.19737173655902387</v>
      </c>
    </row>
    <row r="465" spans="1:21" x14ac:dyDescent="0.3">
      <c r="A465" t="s">
        <v>166</v>
      </c>
      <c r="B465" t="s">
        <v>71</v>
      </c>
      <c r="C465" s="1">
        <v>39414</v>
      </c>
      <c r="D465">
        <v>10</v>
      </c>
      <c r="E465" t="s">
        <v>7</v>
      </c>
      <c r="F465" s="54" t="s">
        <v>49</v>
      </c>
      <c r="G465" s="2">
        <v>90</v>
      </c>
      <c r="H465" s="51">
        <v>10</v>
      </c>
      <c r="I465" s="51">
        <v>30</v>
      </c>
      <c r="J465">
        <f t="shared" si="62"/>
        <v>12.5</v>
      </c>
      <c r="K465" s="47">
        <v>2</v>
      </c>
      <c r="L465" s="14">
        <f t="shared" si="63"/>
        <v>981.74770424681037</v>
      </c>
      <c r="M465" s="16">
        <f t="shared" si="59"/>
        <v>9.8174770424681035E-2</v>
      </c>
      <c r="N465">
        <v>883.57293382212936</v>
      </c>
      <c r="O465">
        <f t="shared" si="60"/>
        <v>8.8357293382212931E-2</v>
      </c>
      <c r="P465" s="16">
        <f t="shared" si="61"/>
        <v>9.8174770424681035E-3</v>
      </c>
      <c r="Q465">
        <v>5.23</v>
      </c>
      <c r="R465">
        <f t="shared" si="64"/>
        <v>0.46210864438897364</v>
      </c>
      <c r="S465">
        <v>8.4610000000000003</v>
      </c>
      <c r="T465">
        <f t="shared" si="65"/>
        <v>8.3065673256322622E-2</v>
      </c>
      <c r="U465">
        <f t="shared" si="66"/>
        <v>0.37904297113265101</v>
      </c>
    </row>
    <row r="466" spans="1:21" x14ac:dyDescent="0.3">
      <c r="A466" t="s">
        <v>166</v>
      </c>
      <c r="B466" t="s">
        <v>71</v>
      </c>
      <c r="C466" s="1">
        <v>39414</v>
      </c>
      <c r="D466">
        <v>10</v>
      </c>
      <c r="E466" t="s">
        <v>7</v>
      </c>
      <c r="F466" s="54" t="s">
        <v>49</v>
      </c>
      <c r="G466" s="2">
        <v>90</v>
      </c>
      <c r="H466" s="51">
        <v>10</v>
      </c>
      <c r="I466" s="51">
        <v>74</v>
      </c>
      <c r="J466">
        <f t="shared" si="62"/>
        <v>23.5</v>
      </c>
      <c r="K466" s="47">
        <v>2</v>
      </c>
      <c r="L466" s="14">
        <f t="shared" si="63"/>
        <v>3469.8890858899267</v>
      </c>
      <c r="M466" s="16">
        <f t="shared" si="59"/>
        <v>0.34698890858899267</v>
      </c>
      <c r="N466">
        <v>3122.900177300934</v>
      </c>
      <c r="O466">
        <f t="shared" si="60"/>
        <v>0.31229001773009341</v>
      </c>
      <c r="P466" s="16">
        <f t="shared" si="61"/>
        <v>3.4698890858899267E-2</v>
      </c>
      <c r="Q466">
        <v>5.23</v>
      </c>
      <c r="R466">
        <f t="shared" si="64"/>
        <v>1.6332767927283887</v>
      </c>
      <c r="S466">
        <v>8.4610000000000003</v>
      </c>
      <c r="T466">
        <f t="shared" si="65"/>
        <v>0.29358731555714673</v>
      </c>
      <c r="U466">
        <f t="shared" si="66"/>
        <v>1.339689477171242</v>
      </c>
    </row>
    <row r="467" spans="1:21" x14ac:dyDescent="0.3">
      <c r="A467" t="s">
        <v>166</v>
      </c>
      <c r="B467" t="s">
        <v>71</v>
      </c>
      <c r="C467" s="1">
        <v>39414</v>
      </c>
      <c r="D467">
        <v>10</v>
      </c>
      <c r="E467" t="s">
        <v>7</v>
      </c>
      <c r="F467" s="54" t="s">
        <v>49</v>
      </c>
      <c r="G467" s="2">
        <v>90</v>
      </c>
      <c r="H467" s="51">
        <v>10</v>
      </c>
      <c r="I467" s="51">
        <v>20</v>
      </c>
      <c r="J467">
        <f t="shared" si="62"/>
        <v>10</v>
      </c>
      <c r="K467" s="47">
        <v>2</v>
      </c>
      <c r="L467" s="14">
        <f t="shared" si="63"/>
        <v>628.31853071795865</v>
      </c>
      <c r="M467" s="16">
        <f t="shared" si="59"/>
        <v>6.2831853071795868E-2</v>
      </c>
      <c r="N467">
        <v>565.48667764616278</v>
      </c>
      <c r="O467">
        <f t="shared" si="60"/>
        <v>5.6548667764616277E-2</v>
      </c>
      <c r="P467" s="16">
        <f t="shared" si="61"/>
        <v>6.283185307179591E-3</v>
      </c>
      <c r="Q467">
        <v>5.23</v>
      </c>
      <c r="R467">
        <f t="shared" si="64"/>
        <v>0.29574953240894314</v>
      </c>
      <c r="S467">
        <v>8.4610000000000003</v>
      </c>
      <c r="T467">
        <f t="shared" si="65"/>
        <v>5.3162030884046522E-2</v>
      </c>
      <c r="U467">
        <f t="shared" si="66"/>
        <v>0.24258750152489661</v>
      </c>
    </row>
    <row r="468" spans="1:21" x14ac:dyDescent="0.3">
      <c r="A468" t="s">
        <v>166</v>
      </c>
      <c r="B468" t="s">
        <v>71</v>
      </c>
      <c r="C468" s="1">
        <v>39414</v>
      </c>
      <c r="D468">
        <v>10</v>
      </c>
      <c r="E468" t="s">
        <v>7</v>
      </c>
      <c r="F468" s="54" t="s">
        <v>49</v>
      </c>
      <c r="G468" s="2">
        <v>100</v>
      </c>
      <c r="H468" s="51">
        <v>10</v>
      </c>
      <c r="I468" s="51">
        <v>15</v>
      </c>
      <c r="J468">
        <f t="shared" si="62"/>
        <v>8.75</v>
      </c>
      <c r="K468" s="47">
        <v>2</v>
      </c>
      <c r="L468" s="14">
        <f t="shared" si="63"/>
        <v>481.05637508093707</v>
      </c>
      <c r="M468" s="16">
        <f t="shared" si="59"/>
        <v>4.8105637508093706E-2</v>
      </c>
      <c r="N468">
        <v>481.05637508093707</v>
      </c>
      <c r="O468">
        <f t="shared" si="60"/>
        <v>4.8105637508093706E-2</v>
      </c>
      <c r="P468" s="16">
        <f t="shared" si="61"/>
        <v>0</v>
      </c>
      <c r="Q468">
        <v>5.23</v>
      </c>
      <c r="R468">
        <f t="shared" si="64"/>
        <v>0.2515924841673301</v>
      </c>
      <c r="S468">
        <v>8.4610000000000003</v>
      </c>
      <c r="T468">
        <f t="shared" si="65"/>
        <v>0</v>
      </c>
      <c r="U468">
        <f t="shared" si="66"/>
        <v>0.2515924841673301</v>
      </c>
    </row>
    <row r="469" spans="1:21" x14ac:dyDescent="0.3">
      <c r="A469" t="s">
        <v>166</v>
      </c>
      <c r="B469" t="s">
        <v>71</v>
      </c>
      <c r="C469" s="1">
        <v>39414</v>
      </c>
      <c r="D469">
        <v>10</v>
      </c>
      <c r="E469" t="s">
        <v>7</v>
      </c>
      <c r="F469" s="54" t="s">
        <v>49</v>
      </c>
      <c r="G469" s="2">
        <v>90</v>
      </c>
      <c r="H469" s="51">
        <v>10</v>
      </c>
      <c r="I469" s="51">
        <v>20</v>
      </c>
      <c r="J469">
        <f t="shared" si="62"/>
        <v>10</v>
      </c>
      <c r="K469" s="47">
        <v>2</v>
      </c>
      <c r="L469" s="14">
        <f t="shared" si="63"/>
        <v>628.31853071795865</v>
      </c>
      <c r="M469" s="16">
        <f t="shared" si="59"/>
        <v>6.2831853071795868E-2</v>
      </c>
      <c r="N469">
        <v>565.48667764616278</v>
      </c>
      <c r="O469">
        <f t="shared" si="60"/>
        <v>5.6548667764616277E-2</v>
      </c>
      <c r="P469" s="16">
        <f t="shared" si="61"/>
        <v>6.283185307179591E-3</v>
      </c>
      <c r="Q469">
        <v>5.23</v>
      </c>
      <c r="R469">
        <f t="shared" si="64"/>
        <v>0.29574953240894314</v>
      </c>
      <c r="S469">
        <v>8.4610000000000003</v>
      </c>
      <c r="T469">
        <f t="shared" si="65"/>
        <v>5.3162030884046522E-2</v>
      </c>
      <c r="U469">
        <f t="shared" si="66"/>
        <v>0.24258750152489661</v>
      </c>
    </row>
    <row r="470" spans="1:21" x14ac:dyDescent="0.3">
      <c r="A470" t="s">
        <v>166</v>
      </c>
      <c r="B470" t="s">
        <v>71</v>
      </c>
      <c r="C470" s="1">
        <v>39414</v>
      </c>
      <c r="D470">
        <v>10</v>
      </c>
      <c r="E470" t="s">
        <v>7</v>
      </c>
      <c r="F470" s="54" t="s">
        <v>49</v>
      </c>
      <c r="G470" s="2">
        <v>90</v>
      </c>
      <c r="H470" s="51">
        <v>10</v>
      </c>
      <c r="I470" s="51">
        <v>10</v>
      </c>
      <c r="J470">
        <f t="shared" si="62"/>
        <v>7.5</v>
      </c>
      <c r="K470" s="47">
        <v>2</v>
      </c>
      <c r="L470" s="14">
        <f t="shared" si="63"/>
        <v>353.42917352885172</v>
      </c>
      <c r="M470" s="16">
        <f t="shared" si="59"/>
        <v>3.5342917352885174E-2</v>
      </c>
      <c r="N470">
        <v>318.08625617596658</v>
      </c>
      <c r="O470">
        <f t="shared" si="60"/>
        <v>3.1808625617596661E-2</v>
      </c>
      <c r="P470" s="16">
        <f t="shared" si="61"/>
        <v>3.5342917352885125E-3</v>
      </c>
      <c r="Q470">
        <v>5.23</v>
      </c>
      <c r="R470">
        <f t="shared" si="64"/>
        <v>0.16635911198003056</v>
      </c>
      <c r="S470">
        <v>8.4610000000000003</v>
      </c>
      <c r="T470">
        <f t="shared" si="65"/>
        <v>2.9903642372276107E-2</v>
      </c>
      <c r="U470">
        <f t="shared" si="66"/>
        <v>0.13645546960775445</v>
      </c>
    </row>
    <row r="471" spans="1:21" x14ac:dyDescent="0.3">
      <c r="A471" t="s">
        <v>166</v>
      </c>
      <c r="B471" t="s">
        <v>71</v>
      </c>
      <c r="C471" s="1">
        <v>39414</v>
      </c>
      <c r="D471">
        <v>10</v>
      </c>
      <c r="E471" t="s">
        <v>7</v>
      </c>
      <c r="F471" s="54" t="s">
        <v>49</v>
      </c>
      <c r="G471" s="2">
        <v>90</v>
      </c>
      <c r="H471" s="51">
        <v>10</v>
      </c>
      <c r="I471" s="51">
        <v>15</v>
      </c>
      <c r="J471">
        <f t="shared" si="62"/>
        <v>8.75</v>
      </c>
      <c r="K471" s="47">
        <v>2</v>
      </c>
      <c r="L471" s="14">
        <f t="shared" si="63"/>
        <v>481.05637508093707</v>
      </c>
      <c r="M471" s="16">
        <f t="shared" si="59"/>
        <v>4.8105637508093706E-2</v>
      </c>
      <c r="N471">
        <v>432.95073757284337</v>
      </c>
      <c r="O471">
        <f t="shared" si="60"/>
        <v>4.3295073757284336E-2</v>
      </c>
      <c r="P471" s="16">
        <f t="shared" si="61"/>
        <v>4.8105637508093699E-3</v>
      </c>
      <c r="Q471">
        <v>5.23</v>
      </c>
      <c r="R471">
        <f t="shared" si="64"/>
        <v>0.22643323575059709</v>
      </c>
      <c r="S471">
        <v>8.4610000000000003</v>
      </c>
      <c r="T471">
        <f t="shared" si="65"/>
        <v>4.070217989559808E-2</v>
      </c>
      <c r="U471">
        <f t="shared" si="66"/>
        <v>0.18573105585499902</v>
      </c>
    </row>
    <row r="472" spans="1:21" x14ac:dyDescent="0.3">
      <c r="A472" t="s">
        <v>166</v>
      </c>
      <c r="B472" t="s">
        <v>71</v>
      </c>
      <c r="C472" s="1">
        <v>39414</v>
      </c>
      <c r="D472">
        <v>10</v>
      </c>
      <c r="E472" t="s">
        <v>7</v>
      </c>
      <c r="F472" s="54" t="s">
        <v>49</v>
      </c>
      <c r="G472" s="2">
        <v>90</v>
      </c>
      <c r="H472" s="51">
        <v>10</v>
      </c>
      <c r="I472" s="51">
        <v>15</v>
      </c>
      <c r="J472">
        <f t="shared" si="62"/>
        <v>8.75</v>
      </c>
      <c r="K472" s="47">
        <v>2</v>
      </c>
      <c r="L472" s="14">
        <f t="shared" si="63"/>
        <v>481.05637508093707</v>
      </c>
      <c r="M472" s="16">
        <f t="shared" si="59"/>
        <v>4.8105637508093706E-2</v>
      </c>
      <c r="N472">
        <v>432.95073757284337</v>
      </c>
      <c r="O472">
        <f t="shared" si="60"/>
        <v>4.3295073757284336E-2</v>
      </c>
      <c r="P472" s="16">
        <f t="shared" si="61"/>
        <v>4.8105637508093699E-3</v>
      </c>
      <c r="Q472">
        <v>5.23</v>
      </c>
      <c r="R472">
        <f t="shared" si="64"/>
        <v>0.22643323575059709</v>
      </c>
      <c r="S472">
        <v>8.4610000000000003</v>
      </c>
      <c r="T472">
        <f t="shared" si="65"/>
        <v>4.070217989559808E-2</v>
      </c>
      <c r="U472">
        <f t="shared" si="66"/>
        <v>0.18573105585499902</v>
      </c>
    </row>
    <row r="473" spans="1:21" x14ac:dyDescent="0.3">
      <c r="A473" t="s">
        <v>166</v>
      </c>
      <c r="B473" t="s">
        <v>71</v>
      </c>
      <c r="C473" s="1">
        <v>39414</v>
      </c>
      <c r="D473">
        <v>10</v>
      </c>
      <c r="E473" t="s">
        <v>72</v>
      </c>
      <c r="F473" s="54" t="s">
        <v>49</v>
      </c>
      <c r="G473" s="2">
        <v>100</v>
      </c>
      <c r="H473" s="51">
        <v>10</v>
      </c>
      <c r="I473" s="51">
        <v>35</v>
      </c>
      <c r="J473">
        <f t="shared" si="62"/>
        <v>13.75</v>
      </c>
      <c r="K473" s="47">
        <v>2</v>
      </c>
      <c r="L473" s="14">
        <f t="shared" si="63"/>
        <v>1187.9147221386406</v>
      </c>
      <c r="M473" s="16">
        <f t="shared" si="59"/>
        <v>0.11879147221386406</v>
      </c>
      <c r="N473">
        <v>1187.9147221386406</v>
      </c>
      <c r="O473">
        <f t="shared" si="60"/>
        <v>0.11879147221386406</v>
      </c>
      <c r="P473" s="16">
        <f t="shared" si="61"/>
        <v>0</v>
      </c>
      <c r="Q473">
        <v>5.23</v>
      </c>
      <c r="R473">
        <f t="shared" si="64"/>
        <v>0.62127939967850909</v>
      </c>
      <c r="S473">
        <v>8.4610000000000003</v>
      </c>
      <c r="T473">
        <f t="shared" si="65"/>
        <v>0</v>
      </c>
      <c r="U473">
        <f t="shared" si="66"/>
        <v>0.62127939967850909</v>
      </c>
    </row>
    <row r="474" spans="1:21" x14ac:dyDescent="0.3">
      <c r="A474" t="s">
        <v>166</v>
      </c>
      <c r="B474" t="s">
        <v>71</v>
      </c>
      <c r="C474" s="1">
        <v>39414</v>
      </c>
      <c r="D474">
        <v>10</v>
      </c>
      <c r="E474" t="s">
        <v>7</v>
      </c>
      <c r="F474" s="54" t="s">
        <v>49</v>
      </c>
      <c r="G474" s="2">
        <v>100</v>
      </c>
      <c r="H474" s="51">
        <v>15</v>
      </c>
      <c r="I474" s="51">
        <v>20</v>
      </c>
      <c r="J474">
        <f t="shared" si="62"/>
        <v>12.5</v>
      </c>
      <c r="K474" s="47">
        <v>2</v>
      </c>
      <c r="L474" s="14">
        <f t="shared" si="63"/>
        <v>981.74770424681037</v>
      </c>
      <c r="M474" s="16">
        <f t="shared" si="59"/>
        <v>9.8174770424681035E-2</v>
      </c>
      <c r="N474">
        <v>981.74770424681037</v>
      </c>
      <c r="O474">
        <f t="shared" si="60"/>
        <v>9.8174770424681035E-2</v>
      </c>
      <c r="P474" s="16">
        <f t="shared" si="61"/>
        <v>0</v>
      </c>
      <c r="Q474">
        <v>5.23</v>
      </c>
      <c r="R474">
        <f t="shared" si="64"/>
        <v>0.51345404932108185</v>
      </c>
      <c r="S474">
        <v>8.4610000000000003</v>
      </c>
      <c r="T474">
        <f t="shared" si="65"/>
        <v>0</v>
      </c>
      <c r="U474">
        <f t="shared" si="66"/>
        <v>0.51345404932108185</v>
      </c>
    </row>
    <row r="475" spans="1:21" x14ac:dyDescent="0.3">
      <c r="A475" t="s">
        <v>166</v>
      </c>
      <c r="B475" t="s">
        <v>71</v>
      </c>
      <c r="C475" s="1">
        <v>39414</v>
      </c>
      <c r="D475">
        <v>10</v>
      </c>
      <c r="E475" t="s">
        <v>72</v>
      </c>
      <c r="F475" s="54" t="s">
        <v>49</v>
      </c>
      <c r="G475" s="2">
        <v>70</v>
      </c>
      <c r="H475" s="51">
        <v>15</v>
      </c>
      <c r="I475" s="51">
        <v>25</v>
      </c>
      <c r="J475">
        <f t="shared" si="62"/>
        <v>13.75</v>
      </c>
      <c r="K475" s="47">
        <v>2</v>
      </c>
      <c r="L475" s="14">
        <f t="shared" si="63"/>
        <v>1187.9147221386406</v>
      </c>
      <c r="M475" s="16">
        <f t="shared" si="59"/>
        <v>0.11879147221386406</v>
      </c>
      <c r="N475">
        <v>831.54030549704839</v>
      </c>
      <c r="O475">
        <f t="shared" si="60"/>
        <v>8.3154030549704841E-2</v>
      </c>
      <c r="P475" s="16">
        <f t="shared" si="61"/>
        <v>3.563744166415922E-2</v>
      </c>
      <c r="Q475">
        <v>5.23</v>
      </c>
      <c r="R475">
        <f t="shared" si="64"/>
        <v>0.43489557977495635</v>
      </c>
      <c r="S475">
        <v>8.4610000000000003</v>
      </c>
      <c r="T475">
        <f t="shared" si="65"/>
        <v>0.30152839392045117</v>
      </c>
      <c r="U475">
        <f t="shared" si="66"/>
        <v>0.13336718585450519</v>
      </c>
    </row>
    <row r="476" spans="1:21" x14ac:dyDescent="0.3">
      <c r="A476" t="s">
        <v>166</v>
      </c>
      <c r="B476" t="s">
        <v>71</v>
      </c>
      <c r="C476" s="1">
        <v>39414</v>
      </c>
      <c r="D476">
        <v>10</v>
      </c>
      <c r="E476" t="s">
        <v>7</v>
      </c>
      <c r="F476" s="54" t="s">
        <v>49</v>
      </c>
      <c r="G476" s="2">
        <v>100</v>
      </c>
      <c r="H476" s="51">
        <v>20</v>
      </c>
      <c r="I476" s="51">
        <v>35</v>
      </c>
      <c r="J476">
        <f t="shared" si="62"/>
        <v>18.75</v>
      </c>
      <c r="K476" s="47">
        <v>2</v>
      </c>
      <c r="L476" s="14">
        <f t="shared" si="63"/>
        <v>2208.9323345553235</v>
      </c>
      <c r="M476" s="16">
        <f t="shared" si="59"/>
        <v>0.22089323345553236</v>
      </c>
      <c r="N476">
        <v>2208.9323345553235</v>
      </c>
      <c r="O476">
        <f t="shared" si="60"/>
        <v>0.22089323345553236</v>
      </c>
      <c r="P476" s="16">
        <f t="shared" si="61"/>
        <v>0</v>
      </c>
      <c r="Q476">
        <v>5.23</v>
      </c>
      <c r="R476">
        <f t="shared" si="64"/>
        <v>1.1552716109724344</v>
      </c>
      <c r="S476">
        <v>8.4610000000000003</v>
      </c>
      <c r="T476">
        <f t="shared" si="65"/>
        <v>0</v>
      </c>
      <c r="U476">
        <f t="shared" si="66"/>
        <v>1.1552716109724344</v>
      </c>
    </row>
    <row r="477" spans="1:21" x14ac:dyDescent="0.3">
      <c r="A477" t="s">
        <v>166</v>
      </c>
      <c r="B477" t="s">
        <v>71</v>
      </c>
      <c r="C477" s="1">
        <v>39414</v>
      </c>
      <c r="D477">
        <v>10</v>
      </c>
      <c r="E477" t="s">
        <v>7</v>
      </c>
      <c r="F477" s="54" t="s">
        <v>49</v>
      </c>
      <c r="G477" s="2">
        <v>90</v>
      </c>
      <c r="H477" s="51">
        <v>20</v>
      </c>
      <c r="I477" s="51">
        <v>20</v>
      </c>
      <c r="J477">
        <f t="shared" si="62"/>
        <v>15</v>
      </c>
      <c r="K477" s="47">
        <v>2</v>
      </c>
      <c r="L477" s="14">
        <f t="shared" si="63"/>
        <v>1413.7166941154069</v>
      </c>
      <c r="M477" s="16">
        <f t="shared" si="59"/>
        <v>0.1413716694115407</v>
      </c>
      <c r="N477">
        <v>1272.3450247038663</v>
      </c>
      <c r="O477">
        <f t="shared" si="60"/>
        <v>0.12723450247038665</v>
      </c>
      <c r="P477" s="16">
        <f t="shared" si="61"/>
        <v>1.413716694115405E-2</v>
      </c>
      <c r="Q477">
        <v>5.23</v>
      </c>
      <c r="R477">
        <f t="shared" si="64"/>
        <v>0.66543644792012224</v>
      </c>
      <c r="S477">
        <v>8.4610000000000003</v>
      </c>
      <c r="T477">
        <f t="shared" si="65"/>
        <v>0.11961456948910443</v>
      </c>
      <c r="U477">
        <f t="shared" si="66"/>
        <v>0.54582187843101782</v>
      </c>
    </row>
    <row r="478" spans="1:21" x14ac:dyDescent="0.3">
      <c r="A478" t="s">
        <v>166</v>
      </c>
      <c r="B478" t="s">
        <v>71</v>
      </c>
      <c r="C478" s="1">
        <v>39414</v>
      </c>
      <c r="D478">
        <v>10</v>
      </c>
      <c r="E478" t="s">
        <v>7</v>
      </c>
      <c r="F478" s="54" t="s">
        <v>49</v>
      </c>
      <c r="G478" s="2">
        <v>90</v>
      </c>
      <c r="H478" s="51">
        <v>20</v>
      </c>
      <c r="I478" s="51">
        <v>25</v>
      </c>
      <c r="J478">
        <f t="shared" si="62"/>
        <v>16.25</v>
      </c>
      <c r="K478" s="47">
        <v>2</v>
      </c>
      <c r="L478" s="14">
        <f t="shared" si="63"/>
        <v>1659.1536201771096</v>
      </c>
      <c r="M478" s="16">
        <f t="shared" si="59"/>
        <v>0.16591536201771095</v>
      </c>
      <c r="N478">
        <v>1493.2382581593986</v>
      </c>
      <c r="O478">
        <f t="shared" si="60"/>
        <v>0.14932382581593986</v>
      </c>
      <c r="P478" s="16">
        <f t="shared" si="61"/>
        <v>1.659153620177109E-2</v>
      </c>
      <c r="Q478">
        <v>5.23</v>
      </c>
      <c r="R478">
        <f t="shared" si="64"/>
        <v>0.7809636090173655</v>
      </c>
      <c r="S478">
        <v>8.4610000000000003</v>
      </c>
      <c r="T478">
        <f t="shared" si="65"/>
        <v>0.1403809878031852</v>
      </c>
      <c r="U478">
        <f t="shared" si="66"/>
        <v>0.6405826212141803</v>
      </c>
    </row>
    <row r="479" spans="1:21" x14ac:dyDescent="0.3">
      <c r="A479" t="s">
        <v>166</v>
      </c>
      <c r="B479" t="s">
        <v>71</v>
      </c>
      <c r="C479" s="1">
        <v>39414</v>
      </c>
      <c r="D479">
        <v>10</v>
      </c>
      <c r="E479" t="s">
        <v>7</v>
      </c>
      <c r="F479" s="54" t="s">
        <v>49</v>
      </c>
      <c r="G479" s="2">
        <v>100</v>
      </c>
      <c r="H479" s="51">
        <v>20</v>
      </c>
      <c r="I479" s="51">
        <v>20</v>
      </c>
      <c r="J479">
        <f t="shared" si="62"/>
        <v>15</v>
      </c>
      <c r="K479" s="47">
        <v>2</v>
      </c>
      <c r="L479" s="14">
        <f t="shared" si="63"/>
        <v>1413.7166941154069</v>
      </c>
      <c r="M479" s="16">
        <f t="shared" si="59"/>
        <v>0.1413716694115407</v>
      </c>
      <c r="N479">
        <v>1413.7166941154069</v>
      </c>
      <c r="O479">
        <f t="shared" si="60"/>
        <v>0.1413716694115407</v>
      </c>
      <c r="P479" s="16">
        <f t="shared" si="61"/>
        <v>0</v>
      </c>
      <c r="Q479">
        <v>5.23</v>
      </c>
      <c r="R479">
        <f t="shared" si="64"/>
        <v>0.73937383102235787</v>
      </c>
      <c r="S479">
        <v>8.4610000000000003</v>
      </c>
      <c r="T479">
        <f t="shared" si="65"/>
        <v>0</v>
      </c>
      <c r="U479">
        <f t="shared" si="66"/>
        <v>0.73937383102235787</v>
      </c>
    </row>
    <row r="480" spans="1:21" x14ac:dyDescent="0.3">
      <c r="A480" t="s">
        <v>166</v>
      </c>
      <c r="B480" t="s">
        <v>71</v>
      </c>
      <c r="C480" s="1">
        <v>39414</v>
      </c>
      <c r="D480">
        <v>10</v>
      </c>
      <c r="E480" t="s">
        <v>72</v>
      </c>
      <c r="F480" s="54" t="s">
        <v>49</v>
      </c>
      <c r="G480" s="2">
        <v>100</v>
      </c>
      <c r="H480" s="51">
        <v>20</v>
      </c>
      <c r="I480" s="51">
        <v>25</v>
      </c>
      <c r="J480">
        <f t="shared" si="62"/>
        <v>16.25</v>
      </c>
      <c r="K480" s="47">
        <v>2</v>
      </c>
      <c r="L480" s="14">
        <f t="shared" si="63"/>
        <v>1659.1536201771096</v>
      </c>
      <c r="M480" s="16">
        <f t="shared" si="59"/>
        <v>0.16591536201771095</v>
      </c>
      <c r="N480">
        <v>1659.1536201771096</v>
      </c>
      <c r="O480">
        <f t="shared" si="60"/>
        <v>0.16591536201771095</v>
      </c>
      <c r="P480" s="16">
        <f t="shared" si="61"/>
        <v>0</v>
      </c>
      <c r="Q480">
        <v>5.23</v>
      </c>
      <c r="R480">
        <f t="shared" si="64"/>
        <v>0.86773734335262831</v>
      </c>
      <c r="S480">
        <v>8.4610000000000003</v>
      </c>
      <c r="T480">
        <f t="shared" si="65"/>
        <v>0</v>
      </c>
      <c r="U480">
        <f t="shared" si="66"/>
        <v>0.86773734335262831</v>
      </c>
    </row>
    <row r="481" spans="1:21" x14ac:dyDescent="0.3">
      <c r="A481" t="s">
        <v>166</v>
      </c>
      <c r="B481" t="s">
        <v>71</v>
      </c>
      <c r="C481" s="1">
        <v>39414</v>
      </c>
      <c r="D481">
        <v>10</v>
      </c>
      <c r="E481" t="s">
        <v>7</v>
      </c>
      <c r="F481" s="54" t="s">
        <v>49</v>
      </c>
      <c r="G481" s="2">
        <v>80</v>
      </c>
      <c r="H481" s="51">
        <v>25</v>
      </c>
      <c r="I481" s="51">
        <v>25</v>
      </c>
      <c r="J481">
        <f t="shared" si="62"/>
        <v>18.75</v>
      </c>
      <c r="K481" s="47">
        <v>2</v>
      </c>
      <c r="L481" s="14">
        <f t="shared" si="63"/>
        <v>2208.9323345553235</v>
      </c>
      <c r="M481" s="16">
        <f t="shared" si="59"/>
        <v>0.22089323345553236</v>
      </c>
      <c r="N481">
        <v>1767.1458676442589</v>
      </c>
      <c r="O481">
        <f t="shared" si="60"/>
        <v>0.17671458676442589</v>
      </c>
      <c r="P481" s="16">
        <f t="shared" si="61"/>
        <v>4.4178646691106466E-2</v>
      </c>
      <c r="Q481">
        <v>5.23</v>
      </c>
      <c r="R481">
        <f t="shared" si="64"/>
        <v>0.92421728877794751</v>
      </c>
      <c r="S481">
        <v>8.4610000000000003</v>
      </c>
      <c r="T481">
        <f t="shared" si="65"/>
        <v>0.37379552965345181</v>
      </c>
      <c r="U481">
        <f t="shared" si="66"/>
        <v>0.55042175912449576</v>
      </c>
    </row>
    <row r="482" spans="1:21" x14ac:dyDescent="0.3">
      <c r="A482" t="s">
        <v>166</v>
      </c>
      <c r="B482" t="s">
        <v>71</v>
      </c>
      <c r="C482" s="1">
        <v>39414</v>
      </c>
      <c r="D482">
        <v>10</v>
      </c>
      <c r="E482" t="s">
        <v>7</v>
      </c>
      <c r="F482" s="54" t="s">
        <v>49</v>
      </c>
      <c r="G482" s="2">
        <v>100</v>
      </c>
      <c r="H482" s="51">
        <v>25</v>
      </c>
      <c r="I482" s="51">
        <v>20</v>
      </c>
      <c r="J482">
        <f t="shared" si="62"/>
        <v>17.5</v>
      </c>
      <c r="K482" s="47">
        <v>2</v>
      </c>
      <c r="L482" s="14">
        <f t="shared" si="63"/>
        <v>1924.2255003237483</v>
      </c>
      <c r="M482" s="16">
        <f t="shared" si="59"/>
        <v>0.19242255003237482</v>
      </c>
      <c r="N482">
        <v>1924.2255003237483</v>
      </c>
      <c r="O482">
        <f t="shared" si="60"/>
        <v>0.19242255003237482</v>
      </c>
      <c r="P482" s="16">
        <f t="shared" si="61"/>
        <v>0</v>
      </c>
      <c r="Q482">
        <v>5.23</v>
      </c>
      <c r="R482">
        <f t="shared" si="64"/>
        <v>1.0063699366693204</v>
      </c>
      <c r="S482">
        <v>8.4610000000000003</v>
      </c>
      <c r="T482">
        <f t="shared" si="65"/>
        <v>0</v>
      </c>
      <c r="U482">
        <f t="shared" si="66"/>
        <v>1.0063699366693204</v>
      </c>
    </row>
    <row r="483" spans="1:21" x14ac:dyDescent="0.3">
      <c r="A483" t="s">
        <v>166</v>
      </c>
      <c r="B483" t="s">
        <v>71</v>
      </c>
      <c r="C483" s="1">
        <v>39414</v>
      </c>
      <c r="D483">
        <v>10</v>
      </c>
      <c r="E483" t="s">
        <v>7</v>
      </c>
      <c r="F483" s="54" t="s">
        <v>49</v>
      </c>
      <c r="G483" s="2">
        <v>80</v>
      </c>
      <c r="H483" s="51">
        <v>25</v>
      </c>
      <c r="I483" s="51">
        <v>20</v>
      </c>
      <c r="J483">
        <f t="shared" si="62"/>
        <v>17.5</v>
      </c>
      <c r="K483" s="47">
        <v>2</v>
      </c>
      <c r="L483" s="14">
        <f t="shared" si="63"/>
        <v>1924.2255003237483</v>
      </c>
      <c r="M483" s="16">
        <f t="shared" si="59"/>
        <v>0.19242255003237482</v>
      </c>
      <c r="N483">
        <v>1539.3804002589986</v>
      </c>
      <c r="O483">
        <f t="shared" si="60"/>
        <v>0.15393804002589986</v>
      </c>
      <c r="P483" s="16">
        <f t="shared" si="61"/>
        <v>3.8484510006474959E-2</v>
      </c>
      <c r="Q483">
        <v>5.23</v>
      </c>
      <c r="R483">
        <f t="shared" si="64"/>
        <v>0.80509594933545636</v>
      </c>
      <c r="S483">
        <v>8.4610000000000003</v>
      </c>
      <c r="T483">
        <f t="shared" si="65"/>
        <v>0.32561743916478464</v>
      </c>
      <c r="U483">
        <f t="shared" si="66"/>
        <v>0.47947851017067172</v>
      </c>
    </row>
    <row r="484" spans="1:21" x14ac:dyDescent="0.3">
      <c r="A484" t="s">
        <v>166</v>
      </c>
      <c r="B484" t="s">
        <v>71</v>
      </c>
      <c r="C484" s="1">
        <v>39414</v>
      </c>
      <c r="D484">
        <v>10</v>
      </c>
      <c r="E484" t="s">
        <v>7</v>
      </c>
      <c r="F484" s="54" t="s">
        <v>49</v>
      </c>
      <c r="G484" s="2">
        <v>90</v>
      </c>
      <c r="H484" s="51">
        <v>25</v>
      </c>
      <c r="I484" s="51">
        <v>25</v>
      </c>
      <c r="J484">
        <f t="shared" si="62"/>
        <v>18.75</v>
      </c>
      <c r="K484" s="47">
        <v>2</v>
      </c>
      <c r="L484" s="14">
        <f t="shared" si="63"/>
        <v>2208.9323345553235</v>
      </c>
      <c r="M484" s="16">
        <f t="shared" si="59"/>
        <v>0.22089323345553236</v>
      </c>
      <c r="N484">
        <v>1988.0391010997912</v>
      </c>
      <c r="O484">
        <f t="shared" si="60"/>
        <v>0.19880391010997911</v>
      </c>
      <c r="P484" s="16">
        <f t="shared" si="61"/>
        <v>2.2089323345553247E-2</v>
      </c>
      <c r="Q484">
        <v>5.23</v>
      </c>
      <c r="R484">
        <f t="shared" si="64"/>
        <v>1.0397444498751909</v>
      </c>
      <c r="S484">
        <v>8.4610000000000003</v>
      </c>
      <c r="T484">
        <f t="shared" si="65"/>
        <v>0.18689776482672601</v>
      </c>
      <c r="U484">
        <f t="shared" si="66"/>
        <v>0.85284668504846484</v>
      </c>
    </row>
    <row r="485" spans="1:21" x14ac:dyDescent="0.3">
      <c r="A485" t="s">
        <v>166</v>
      </c>
      <c r="B485" t="s">
        <v>71</v>
      </c>
      <c r="C485" s="1">
        <v>39414</v>
      </c>
      <c r="D485">
        <v>10</v>
      </c>
      <c r="E485" t="s">
        <v>7</v>
      </c>
      <c r="F485" s="54" t="s">
        <v>49</v>
      </c>
      <c r="G485" s="2">
        <v>80</v>
      </c>
      <c r="H485" s="51">
        <v>25</v>
      </c>
      <c r="I485" s="51">
        <v>35</v>
      </c>
      <c r="J485">
        <f t="shared" si="62"/>
        <v>21.25</v>
      </c>
      <c r="K485" s="47">
        <v>2</v>
      </c>
      <c r="L485" s="14">
        <f t="shared" si="63"/>
        <v>2837.2508652732818</v>
      </c>
      <c r="M485" s="16">
        <f t="shared" si="59"/>
        <v>0.2837250865273282</v>
      </c>
      <c r="N485">
        <v>2269.8006922186255</v>
      </c>
      <c r="O485">
        <f t="shared" si="60"/>
        <v>0.22698006922186256</v>
      </c>
      <c r="P485" s="16">
        <f t="shared" si="61"/>
        <v>5.6745017305465634E-2</v>
      </c>
      <c r="Q485">
        <v>5.23</v>
      </c>
      <c r="R485">
        <f t="shared" si="64"/>
        <v>1.1871057620303413</v>
      </c>
      <c r="S485">
        <v>8.4610000000000003</v>
      </c>
      <c r="T485">
        <f t="shared" si="65"/>
        <v>0.48011959142154476</v>
      </c>
      <c r="U485">
        <f t="shared" si="66"/>
        <v>0.70698617060879654</v>
      </c>
    </row>
    <row r="486" spans="1:21" x14ac:dyDescent="0.3">
      <c r="A486" t="s">
        <v>166</v>
      </c>
      <c r="B486" t="s">
        <v>71</v>
      </c>
      <c r="C486" s="1">
        <v>39414</v>
      </c>
      <c r="D486">
        <v>10</v>
      </c>
      <c r="E486" t="s">
        <v>72</v>
      </c>
      <c r="F486" s="54" t="s">
        <v>49</v>
      </c>
      <c r="G486" s="2">
        <v>30</v>
      </c>
      <c r="H486" s="51">
        <v>28</v>
      </c>
      <c r="I486" s="51">
        <v>30</v>
      </c>
      <c r="J486">
        <f t="shared" si="62"/>
        <v>21.5</v>
      </c>
      <c r="K486" s="47">
        <v>2</v>
      </c>
      <c r="L486" s="14">
        <f t="shared" si="63"/>
        <v>2904.4024082437636</v>
      </c>
      <c r="M486" s="16">
        <f t="shared" si="59"/>
        <v>0.29044024082437636</v>
      </c>
      <c r="N486">
        <v>871.32072247312908</v>
      </c>
      <c r="O486">
        <f t="shared" si="60"/>
        <v>8.7132072247312911E-2</v>
      </c>
      <c r="P486" s="16">
        <f t="shared" si="61"/>
        <v>0.20330816857706346</v>
      </c>
      <c r="Q486">
        <v>5.23</v>
      </c>
      <c r="R486">
        <f t="shared" si="64"/>
        <v>0.45570073785344656</v>
      </c>
      <c r="S486">
        <v>8.4610000000000003</v>
      </c>
      <c r="T486">
        <f t="shared" si="65"/>
        <v>1.720190414330534</v>
      </c>
      <c r="U486">
        <f t="shared" si="66"/>
        <v>-1.2644896764770874</v>
      </c>
    </row>
    <row r="487" spans="1:21" x14ac:dyDescent="0.3">
      <c r="A487" t="s">
        <v>166</v>
      </c>
      <c r="B487" t="s">
        <v>71</v>
      </c>
      <c r="C487" s="1">
        <v>39414</v>
      </c>
      <c r="D487">
        <v>10</v>
      </c>
      <c r="E487" t="s">
        <v>7</v>
      </c>
      <c r="F487" s="54" t="s">
        <v>49</v>
      </c>
      <c r="G487" s="2">
        <v>90</v>
      </c>
      <c r="H487" s="51">
        <v>30</v>
      </c>
      <c r="I487" s="51">
        <v>20</v>
      </c>
      <c r="J487">
        <f t="shared" si="62"/>
        <v>20</v>
      </c>
      <c r="K487" s="47">
        <v>2</v>
      </c>
      <c r="L487" s="14">
        <f t="shared" si="63"/>
        <v>2513.2741228718346</v>
      </c>
      <c r="M487" s="16">
        <f t="shared" si="59"/>
        <v>0.25132741228718347</v>
      </c>
      <c r="N487">
        <v>2261.9467105846511</v>
      </c>
      <c r="O487">
        <f t="shared" si="60"/>
        <v>0.22619467105846511</v>
      </c>
      <c r="P487" s="16">
        <f t="shared" si="61"/>
        <v>2.5132741228718364E-2</v>
      </c>
      <c r="Q487">
        <v>5.23</v>
      </c>
      <c r="R487">
        <f t="shared" si="64"/>
        <v>1.1829981296357726</v>
      </c>
      <c r="S487">
        <v>8.4610000000000003</v>
      </c>
      <c r="T487">
        <f t="shared" si="65"/>
        <v>0.21264812353618609</v>
      </c>
      <c r="U487">
        <f t="shared" si="66"/>
        <v>0.97035000609958644</v>
      </c>
    </row>
    <row r="488" spans="1:21" x14ac:dyDescent="0.3">
      <c r="A488" t="s">
        <v>166</v>
      </c>
      <c r="B488" t="s">
        <v>71</v>
      </c>
      <c r="C488" s="1">
        <v>39414</v>
      </c>
      <c r="D488">
        <v>10</v>
      </c>
      <c r="E488" t="s">
        <v>72</v>
      </c>
      <c r="F488" s="54" t="s">
        <v>49</v>
      </c>
      <c r="G488" s="2">
        <v>100</v>
      </c>
      <c r="H488" s="51">
        <v>30</v>
      </c>
      <c r="I488" s="51">
        <v>15</v>
      </c>
      <c r="J488">
        <f t="shared" si="62"/>
        <v>18.75</v>
      </c>
      <c r="K488" s="47">
        <v>2</v>
      </c>
      <c r="L488" s="14">
        <f t="shared" si="63"/>
        <v>2208.9323345553235</v>
      </c>
      <c r="M488" s="16">
        <f t="shared" si="59"/>
        <v>0.22089323345553236</v>
      </c>
      <c r="N488">
        <v>2208.9323345553235</v>
      </c>
      <c r="O488">
        <f t="shared" si="60"/>
        <v>0.22089323345553236</v>
      </c>
      <c r="P488" s="16">
        <f t="shared" si="61"/>
        <v>0</v>
      </c>
      <c r="Q488">
        <v>5.23</v>
      </c>
      <c r="R488">
        <f t="shared" si="64"/>
        <v>1.1552716109724344</v>
      </c>
      <c r="S488">
        <v>8.4610000000000003</v>
      </c>
      <c r="T488">
        <f t="shared" si="65"/>
        <v>0</v>
      </c>
      <c r="U488">
        <f t="shared" si="66"/>
        <v>1.1552716109724344</v>
      </c>
    </row>
    <row r="489" spans="1:21" x14ac:dyDescent="0.3">
      <c r="A489" t="s">
        <v>166</v>
      </c>
      <c r="B489" t="s">
        <v>71</v>
      </c>
      <c r="C489" s="1">
        <v>39414</v>
      </c>
      <c r="D489">
        <v>10</v>
      </c>
      <c r="E489" t="s">
        <v>72</v>
      </c>
      <c r="F489" s="54" t="s">
        <v>49</v>
      </c>
      <c r="G489" s="2">
        <v>100</v>
      </c>
      <c r="H489" s="51">
        <v>30</v>
      </c>
      <c r="I489" s="51">
        <v>28</v>
      </c>
      <c r="J489">
        <f t="shared" si="62"/>
        <v>22</v>
      </c>
      <c r="K489" s="47">
        <v>2</v>
      </c>
      <c r="L489" s="14">
        <f t="shared" si="63"/>
        <v>3041.0616886749199</v>
      </c>
      <c r="M489" s="16">
        <f t="shared" si="59"/>
        <v>0.30410616886749198</v>
      </c>
      <c r="N489">
        <v>3041.0616886749199</v>
      </c>
      <c r="O489">
        <f t="shared" si="60"/>
        <v>0.30410616886749198</v>
      </c>
      <c r="P489" s="16">
        <f t="shared" si="61"/>
        <v>0</v>
      </c>
      <c r="Q489">
        <v>5.23</v>
      </c>
      <c r="R489">
        <f t="shared" si="64"/>
        <v>1.5904752631769832</v>
      </c>
      <c r="S489">
        <v>8.4610000000000003</v>
      </c>
      <c r="T489">
        <f t="shared" si="65"/>
        <v>0</v>
      </c>
      <c r="U489">
        <f t="shared" si="66"/>
        <v>1.5904752631769832</v>
      </c>
    </row>
    <row r="490" spans="1:21" x14ac:dyDescent="0.3">
      <c r="A490" t="s">
        <v>166</v>
      </c>
      <c r="B490" t="s">
        <v>71</v>
      </c>
      <c r="C490" s="1">
        <v>39414</v>
      </c>
      <c r="D490">
        <v>10</v>
      </c>
      <c r="E490" t="s">
        <v>72</v>
      </c>
      <c r="F490" s="54" t="s">
        <v>49</v>
      </c>
      <c r="G490" s="2">
        <v>90</v>
      </c>
      <c r="H490" s="51">
        <v>38</v>
      </c>
      <c r="I490" s="51">
        <v>45</v>
      </c>
      <c r="J490">
        <f t="shared" si="62"/>
        <v>30.25</v>
      </c>
      <c r="K490" s="47">
        <v>2</v>
      </c>
      <c r="L490" s="14">
        <f t="shared" si="63"/>
        <v>5749.5072551510202</v>
      </c>
      <c r="M490" s="16">
        <f t="shared" si="59"/>
        <v>0.57495072551510207</v>
      </c>
      <c r="N490">
        <v>5174.5565296359182</v>
      </c>
      <c r="O490">
        <f t="shared" si="60"/>
        <v>0.51745565296359186</v>
      </c>
      <c r="P490" s="16">
        <f t="shared" si="61"/>
        <v>5.7495072551510207E-2</v>
      </c>
      <c r="Q490">
        <v>5.23</v>
      </c>
      <c r="R490">
        <f t="shared" si="64"/>
        <v>2.7062930649995858</v>
      </c>
      <c r="S490">
        <v>8.4610000000000003</v>
      </c>
      <c r="T490">
        <f t="shared" si="65"/>
        <v>0.48646580885832785</v>
      </c>
      <c r="U490">
        <f t="shared" si="66"/>
        <v>2.219827256141258</v>
      </c>
    </row>
    <row r="491" spans="1:21" x14ac:dyDescent="0.3">
      <c r="A491" t="s">
        <v>166</v>
      </c>
      <c r="B491" t="s">
        <v>71</v>
      </c>
      <c r="C491" s="1">
        <v>39414</v>
      </c>
      <c r="D491">
        <v>10</v>
      </c>
      <c r="E491" t="s">
        <v>7</v>
      </c>
      <c r="F491" s="54" t="s">
        <v>49</v>
      </c>
      <c r="G491" s="2">
        <v>100</v>
      </c>
      <c r="H491" s="52">
        <v>40</v>
      </c>
      <c r="I491" s="51">
        <v>35</v>
      </c>
      <c r="J491">
        <f t="shared" si="62"/>
        <v>28.75</v>
      </c>
      <c r="K491" s="47">
        <v>2</v>
      </c>
      <c r="L491" s="14">
        <f t="shared" si="63"/>
        <v>5193.4453554656266</v>
      </c>
      <c r="M491" s="16">
        <f t="shared" si="59"/>
        <v>0.51934453554656268</v>
      </c>
      <c r="N491">
        <v>5193.4453554656266</v>
      </c>
      <c r="O491">
        <f t="shared" si="60"/>
        <v>0.51934453554656268</v>
      </c>
      <c r="P491" s="16">
        <f t="shared" si="61"/>
        <v>0</v>
      </c>
      <c r="Q491">
        <v>5.23</v>
      </c>
      <c r="R491">
        <f t="shared" si="64"/>
        <v>2.7161719209085229</v>
      </c>
      <c r="S491">
        <v>8.4610000000000003</v>
      </c>
      <c r="T491">
        <f t="shared" si="65"/>
        <v>0</v>
      </c>
      <c r="U491">
        <f t="shared" si="66"/>
        <v>2.7161719209085229</v>
      </c>
    </row>
    <row r="492" spans="1:21" x14ac:dyDescent="0.3">
      <c r="A492" t="s">
        <v>166</v>
      </c>
      <c r="B492" t="s">
        <v>71</v>
      </c>
      <c r="C492" s="1">
        <v>39414</v>
      </c>
      <c r="D492">
        <v>10</v>
      </c>
      <c r="E492" t="s">
        <v>72</v>
      </c>
      <c r="F492" s="54" t="s">
        <v>49</v>
      </c>
      <c r="G492" s="2">
        <v>80</v>
      </c>
      <c r="H492" s="51">
        <v>40</v>
      </c>
      <c r="I492" s="51">
        <v>40</v>
      </c>
      <c r="J492">
        <f t="shared" si="62"/>
        <v>30</v>
      </c>
      <c r="K492" s="47">
        <v>2</v>
      </c>
      <c r="L492" s="14">
        <f t="shared" si="63"/>
        <v>5654.8667764616275</v>
      </c>
      <c r="M492" s="16">
        <f t="shared" si="59"/>
        <v>0.56548667764616278</v>
      </c>
      <c r="N492">
        <v>4523.8934211693022</v>
      </c>
      <c r="O492">
        <f t="shared" si="60"/>
        <v>0.45238934211693022</v>
      </c>
      <c r="P492" s="16">
        <f t="shared" si="61"/>
        <v>0.11309733552923257</v>
      </c>
      <c r="Q492">
        <v>5.23</v>
      </c>
      <c r="R492">
        <f t="shared" si="64"/>
        <v>2.3659962592715451</v>
      </c>
      <c r="S492">
        <v>8.4610000000000003</v>
      </c>
      <c r="T492">
        <f t="shared" si="65"/>
        <v>0.95691655591283675</v>
      </c>
      <c r="U492">
        <f t="shared" si="66"/>
        <v>1.4090797033587084</v>
      </c>
    </row>
    <row r="493" spans="1:21" x14ac:dyDescent="0.3">
      <c r="A493" t="s">
        <v>166</v>
      </c>
      <c r="B493" t="s">
        <v>71</v>
      </c>
      <c r="C493" s="1">
        <v>39414</v>
      </c>
      <c r="D493">
        <v>10</v>
      </c>
      <c r="E493" t="s">
        <v>7</v>
      </c>
      <c r="F493" s="54" t="s">
        <v>49</v>
      </c>
      <c r="G493" s="2">
        <v>70</v>
      </c>
      <c r="H493" s="51">
        <v>48</v>
      </c>
      <c r="I493" s="51">
        <v>35</v>
      </c>
      <c r="J493">
        <f t="shared" si="62"/>
        <v>32.75</v>
      </c>
      <c r="K493" s="47">
        <v>2</v>
      </c>
      <c r="L493" s="14">
        <f t="shared" si="63"/>
        <v>6739.1089410318045</v>
      </c>
      <c r="M493" s="16">
        <f t="shared" si="59"/>
        <v>0.6739108941031805</v>
      </c>
      <c r="N493">
        <v>4717.3762587222627</v>
      </c>
      <c r="O493">
        <f t="shared" si="60"/>
        <v>0.47173762587222628</v>
      </c>
      <c r="P493" s="16">
        <f t="shared" si="61"/>
        <v>0.20217326823095422</v>
      </c>
      <c r="Q493">
        <v>5.23</v>
      </c>
      <c r="R493">
        <f t="shared" si="64"/>
        <v>2.4671877833117435</v>
      </c>
      <c r="S493">
        <v>8.4610000000000003</v>
      </c>
      <c r="T493">
        <f t="shared" si="65"/>
        <v>1.7105880225021037</v>
      </c>
      <c r="U493">
        <f t="shared" si="66"/>
        <v>0.75659976080963975</v>
      </c>
    </row>
    <row r="494" spans="1:21" x14ac:dyDescent="0.3">
      <c r="A494" t="s">
        <v>166</v>
      </c>
      <c r="B494" t="s">
        <v>71</v>
      </c>
      <c r="C494" s="1">
        <v>39414</v>
      </c>
      <c r="D494">
        <v>10</v>
      </c>
      <c r="E494" t="s">
        <v>7</v>
      </c>
      <c r="F494" s="54" t="s">
        <v>49</v>
      </c>
      <c r="G494" s="2">
        <v>70</v>
      </c>
      <c r="H494" s="51">
        <v>80</v>
      </c>
      <c r="I494" s="51">
        <v>50</v>
      </c>
      <c r="J494">
        <f t="shared" si="62"/>
        <v>52.5</v>
      </c>
      <c r="K494" s="47">
        <v>2</v>
      </c>
      <c r="L494" s="14">
        <f t="shared" si="63"/>
        <v>17318.029502913734</v>
      </c>
      <c r="M494" s="16">
        <f t="shared" si="59"/>
        <v>1.7318029502913734</v>
      </c>
      <c r="N494">
        <v>12122.620652039614</v>
      </c>
      <c r="O494">
        <f t="shared" si="60"/>
        <v>1.2122620652039613</v>
      </c>
      <c r="P494" s="16">
        <f t="shared" si="61"/>
        <v>0.51954088508741214</v>
      </c>
      <c r="Q494">
        <v>5.23</v>
      </c>
      <c r="R494">
        <f t="shared" si="64"/>
        <v>6.3401306010167184</v>
      </c>
      <c r="S494">
        <v>8.4610000000000003</v>
      </c>
      <c r="T494">
        <f t="shared" si="65"/>
        <v>4.3958354287245944</v>
      </c>
      <c r="U494">
        <f t="shared" si="66"/>
        <v>1.944295172292124</v>
      </c>
    </row>
    <row r="495" spans="1:21" x14ac:dyDescent="0.3">
      <c r="A495" t="s">
        <v>166</v>
      </c>
      <c r="B495" t="s">
        <v>71</v>
      </c>
      <c r="C495" s="1">
        <v>39414</v>
      </c>
      <c r="D495">
        <v>10</v>
      </c>
      <c r="E495" t="s">
        <v>7</v>
      </c>
      <c r="F495" s="57" t="s">
        <v>35</v>
      </c>
      <c r="G495" s="2">
        <v>90</v>
      </c>
      <c r="H495" s="51">
        <v>2</v>
      </c>
      <c r="I495" s="51">
        <v>20</v>
      </c>
      <c r="J495">
        <f t="shared" si="62"/>
        <v>6</v>
      </c>
      <c r="K495" s="47">
        <v>1</v>
      </c>
      <c r="L495" s="14">
        <f t="shared" si="63"/>
        <v>113.09733552923255</v>
      </c>
      <c r="M495" s="16">
        <f t="shared" si="59"/>
        <v>1.1309733552923255E-2</v>
      </c>
      <c r="N495">
        <v>101.7876019763093</v>
      </c>
      <c r="O495">
        <f t="shared" si="60"/>
        <v>1.0178760197630931E-2</v>
      </c>
      <c r="P495" s="16">
        <f t="shared" si="61"/>
        <v>1.1309733552923237E-3</v>
      </c>
      <c r="Q495" s="48">
        <v>1.93</v>
      </c>
      <c r="R495">
        <f t="shared" si="64"/>
        <v>1.9645007181427695E-2</v>
      </c>
      <c r="S495" s="48">
        <v>8.1050000000000004</v>
      </c>
      <c r="T495">
        <f t="shared" si="65"/>
        <v>9.1665390446442844E-3</v>
      </c>
      <c r="U495">
        <f t="shared" si="66"/>
        <v>1.047846813678341E-2</v>
      </c>
    </row>
    <row r="496" spans="1:21" x14ac:dyDescent="0.3">
      <c r="A496" t="s">
        <v>166</v>
      </c>
      <c r="B496" t="s">
        <v>71</v>
      </c>
      <c r="C496" s="1">
        <v>39414</v>
      </c>
      <c r="D496">
        <v>10</v>
      </c>
      <c r="E496" t="s">
        <v>72</v>
      </c>
      <c r="F496" s="57" t="s">
        <v>44</v>
      </c>
      <c r="G496" s="2">
        <v>90</v>
      </c>
      <c r="H496" s="51">
        <v>3</v>
      </c>
      <c r="I496" s="51">
        <v>12</v>
      </c>
      <c r="J496">
        <f t="shared" si="62"/>
        <v>4.5</v>
      </c>
      <c r="K496" s="47">
        <v>2</v>
      </c>
      <c r="L496" s="14">
        <f t="shared" si="63"/>
        <v>127.23450247038662</v>
      </c>
      <c r="M496" s="16">
        <f t="shared" si="59"/>
        <v>1.2723450247038661E-2</v>
      </c>
      <c r="N496">
        <v>114.51105222334796</v>
      </c>
      <c r="O496">
        <f t="shared" si="60"/>
        <v>1.1451105222334796E-2</v>
      </c>
      <c r="P496" s="16">
        <f t="shared" si="61"/>
        <v>1.2723450247038651E-3</v>
      </c>
      <c r="Q496" s="48">
        <v>5.78</v>
      </c>
      <c r="R496">
        <f t="shared" si="64"/>
        <v>6.618738818509512E-2</v>
      </c>
      <c r="S496" s="48">
        <v>9.0679999999999996</v>
      </c>
      <c r="T496">
        <f t="shared" si="65"/>
        <v>1.1537624684014649E-2</v>
      </c>
      <c r="U496">
        <f t="shared" si="66"/>
        <v>5.4649763501080473E-2</v>
      </c>
    </row>
    <row r="497" spans="1:21" x14ac:dyDescent="0.3">
      <c r="A497" t="s">
        <v>166</v>
      </c>
      <c r="B497" t="s">
        <v>71</v>
      </c>
      <c r="C497" s="1">
        <v>39414</v>
      </c>
      <c r="D497">
        <v>10</v>
      </c>
      <c r="E497" t="s">
        <v>72</v>
      </c>
      <c r="F497" s="57" t="s">
        <v>44</v>
      </c>
      <c r="G497" s="2">
        <v>100</v>
      </c>
      <c r="H497" s="51">
        <v>3</v>
      </c>
      <c r="I497" s="51">
        <v>15</v>
      </c>
      <c r="J497">
        <f t="shared" si="62"/>
        <v>5.25</v>
      </c>
      <c r="K497" s="47">
        <v>2</v>
      </c>
      <c r="L497" s="14">
        <f t="shared" si="63"/>
        <v>173.18029502913734</v>
      </c>
      <c r="M497" s="16">
        <f t="shared" si="59"/>
        <v>1.7318029502913734E-2</v>
      </c>
      <c r="N497">
        <v>173.18029502913734</v>
      </c>
      <c r="O497">
        <f t="shared" si="60"/>
        <v>1.7318029502913734E-2</v>
      </c>
      <c r="P497" s="16">
        <f t="shared" si="61"/>
        <v>0</v>
      </c>
      <c r="Q497" s="48">
        <v>5.78</v>
      </c>
      <c r="R497">
        <f t="shared" si="64"/>
        <v>0.10009821052684138</v>
      </c>
      <c r="S497" s="48">
        <v>9.0679999999999996</v>
      </c>
      <c r="T497">
        <f t="shared" si="65"/>
        <v>0</v>
      </c>
      <c r="U497">
        <f t="shared" si="66"/>
        <v>0.10009821052684138</v>
      </c>
    </row>
    <row r="498" spans="1:21" x14ac:dyDescent="0.3">
      <c r="A498" t="s">
        <v>166</v>
      </c>
      <c r="B498" t="s">
        <v>71</v>
      </c>
      <c r="C498" s="1">
        <v>39414</v>
      </c>
      <c r="D498">
        <v>10</v>
      </c>
      <c r="E498" t="s">
        <v>72</v>
      </c>
      <c r="F498" s="57" t="s">
        <v>44</v>
      </c>
      <c r="G498" s="2">
        <v>90</v>
      </c>
      <c r="H498" s="51">
        <v>3</v>
      </c>
      <c r="I498" s="51">
        <v>20</v>
      </c>
      <c r="J498">
        <f t="shared" si="62"/>
        <v>6.5</v>
      </c>
      <c r="K498" s="47">
        <v>2</v>
      </c>
      <c r="L498" s="14">
        <f t="shared" si="63"/>
        <v>265.46457922833753</v>
      </c>
      <c r="M498" s="16">
        <f t="shared" si="59"/>
        <v>2.6546457922833753E-2</v>
      </c>
      <c r="N498">
        <v>238.91812130550377</v>
      </c>
      <c r="O498">
        <f t="shared" si="60"/>
        <v>2.3891812130550378E-2</v>
      </c>
      <c r="P498" s="16">
        <f t="shared" si="61"/>
        <v>2.6546457922833749E-3</v>
      </c>
      <c r="Q498" s="48">
        <v>5.78</v>
      </c>
      <c r="R498">
        <f t="shared" si="64"/>
        <v>0.13809467411458118</v>
      </c>
      <c r="S498" s="48">
        <v>9.0679999999999996</v>
      </c>
      <c r="T498">
        <f t="shared" si="65"/>
        <v>2.4072328044425644E-2</v>
      </c>
      <c r="U498">
        <f t="shared" si="66"/>
        <v>0.11402234607015553</v>
      </c>
    </row>
    <row r="499" spans="1:21" x14ac:dyDescent="0.3">
      <c r="A499" t="s">
        <v>166</v>
      </c>
      <c r="B499" t="s">
        <v>71</v>
      </c>
      <c r="C499" s="1">
        <v>39414</v>
      </c>
      <c r="D499">
        <v>10</v>
      </c>
      <c r="E499" t="s">
        <v>7</v>
      </c>
      <c r="F499" s="57" t="s">
        <v>44</v>
      </c>
      <c r="G499" s="2">
        <v>90</v>
      </c>
      <c r="H499" s="51">
        <v>4</v>
      </c>
      <c r="I499" s="51">
        <v>25</v>
      </c>
      <c r="J499">
        <f t="shared" si="62"/>
        <v>8.25</v>
      </c>
      <c r="K499" s="47">
        <v>2</v>
      </c>
      <c r="L499" s="14">
        <f t="shared" si="63"/>
        <v>427.6492999699106</v>
      </c>
      <c r="M499" s="16">
        <f t="shared" si="59"/>
        <v>4.2764929996991059E-2</v>
      </c>
      <c r="N499">
        <v>384.88436997291956</v>
      </c>
      <c r="O499">
        <f t="shared" si="60"/>
        <v>3.8488436997291958E-2</v>
      </c>
      <c r="P499" s="16">
        <f t="shared" si="61"/>
        <v>4.2764929996991011E-3</v>
      </c>
      <c r="Q499" s="48">
        <v>5.78</v>
      </c>
      <c r="R499">
        <f t="shared" si="64"/>
        <v>0.22246316584434753</v>
      </c>
      <c r="S499" s="48">
        <v>9.0679999999999996</v>
      </c>
      <c r="T499">
        <f t="shared" si="65"/>
        <v>3.877923852127145E-2</v>
      </c>
      <c r="U499">
        <f t="shared" si="66"/>
        <v>0.18368392732307609</v>
      </c>
    </row>
    <row r="500" spans="1:21" x14ac:dyDescent="0.3">
      <c r="A500" t="s">
        <v>166</v>
      </c>
      <c r="B500" t="s">
        <v>71</v>
      </c>
      <c r="C500" s="1">
        <v>39414</v>
      </c>
      <c r="D500">
        <v>10</v>
      </c>
      <c r="E500" t="s">
        <v>7</v>
      </c>
      <c r="F500" s="57" t="s">
        <v>44</v>
      </c>
      <c r="G500" s="2">
        <v>90</v>
      </c>
      <c r="H500" s="51">
        <v>4</v>
      </c>
      <c r="I500" s="51">
        <v>10</v>
      </c>
      <c r="J500">
        <f t="shared" si="62"/>
        <v>4.5</v>
      </c>
      <c r="K500" s="47">
        <v>2</v>
      </c>
      <c r="L500" s="14">
        <f t="shared" si="63"/>
        <v>127.23450247038662</v>
      </c>
      <c r="M500" s="16">
        <f t="shared" si="59"/>
        <v>1.2723450247038661E-2</v>
      </c>
      <c r="N500">
        <v>114.51105222334796</v>
      </c>
      <c r="O500">
        <f t="shared" si="60"/>
        <v>1.1451105222334796E-2</v>
      </c>
      <c r="P500" s="16">
        <f t="shared" si="61"/>
        <v>1.2723450247038651E-3</v>
      </c>
      <c r="Q500" s="48">
        <v>5.78</v>
      </c>
      <c r="R500">
        <f t="shared" si="64"/>
        <v>6.618738818509512E-2</v>
      </c>
      <c r="S500" s="48">
        <v>9.0679999999999996</v>
      </c>
      <c r="T500">
        <f t="shared" si="65"/>
        <v>1.1537624684014649E-2</v>
      </c>
      <c r="U500">
        <f t="shared" si="66"/>
        <v>5.4649763501080473E-2</v>
      </c>
    </row>
    <row r="501" spans="1:21" x14ac:dyDescent="0.3">
      <c r="A501" t="s">
        <v>166</v>
      </c>
      <c r="B501" t="s">
        <v>71</v>
      </c>
      <c r="C501" s="1">
        <v>39414</v>
      </c>
      <c r="D501">
        <v>10</v>
      </c>
      <c r="E501" t="s">
        <v>7</v>
      </c>
      <c r="F501" s="57" t="s">
        <v>44</v>
      </c>
      <c r="G501" s="2">
        <v>90</v>
      </c>
      <c r="H501" s="51">
        <v>4</v>
      </c>
      <c r="I501" s="51">
        <v>10</v>
      </c>
      <c r="J501">
        <f t="shared" si="62"/>
        <v>4.5</v>
      </c>
      <c r="K501" s="47">
        <v>2</v>
      </c>
      <c r="L501" s="14">
        <f t="shared" si="63"/>
        <v>127.23450247038662</v>
      </c>
      <c r="M501" s="16">
        <f t="shared" si="59"/>
        <v>1.2723450247038661E-2</v>
      </c>
      <c r="N501">
        <v>114.51105222334796</v>
      </c>
      <c r="O501">
        <f t="shared" si="60"/>
        <v>1.1451105222334796E-2</v>
      </c>
      <c r="P501" s="16">
        <f t="shared" si="61"/>
        <v>1.2723450247038651E-3</v>
      </c>
      <c r="Q501" s="48">
        <v>5.78</v>
      </c>
      <c r="R501">
        <f t="shared" si="64"/>
        <v>6.618738818509512E-2</v>
      </c>
      <c r="S501" s="48">
        <v>9.0679999999999996</v>
      </c>
      <c r="T501">
        <f t="shared" si="65"/>
        <v>1.1537624684014649E-2</v>
      </c>
      <c r="U501">
        <f t="shared" si="66"/>
        <v>5.4649763501080473E-2</v>
      </c>
    </row>
    <row r="502" spans="1:21" x14ac:dyDescent="0.3">
      <c r="A502" t="s">
        <v>166</v>
      </c>
      <c r="B502" t="s">
        <v>71</v>
      </c>
      <c r="C502" s="1">
        <v>39414</v>
      </c>
      <c r="D502">
        <v>10</v>
      </c>
      <c r="E502" t="s">
        <v>7</v>
      </c>
      <c r="F502" s="57" t="s">
        <v>44</v>
      </c>
      <c r="G502" s="2">
        <v>90</v>
      </c>
      <c r="H502" s="51">
        <v>4</v>
      </c>
      <c r="I502" s="51">
        <v>10</v>
      </c>
      <c r="J502">
        <f t="shared" si="62"/>
        <v>4.5</v>
      </c>
      <c r="K502" s="47">
        <v>2</v>
      </c>
      <c r="L502" s="14">
        <f t="shared" si="63"/>
        <v>127.23450247038662</v>
      </c>
      <c r="M502" s="16">
        <f t="shared" si="59"/>
        <v>1.2723450247038661E-2</v>
      </c>
      <c r="N502">
        <v>114.51105222334796</v>
      </c>
      <c r="O502">
        <f t="shared" si="60"/>
        <v>1.1451105222334796E-2</v>
      </c>
      <c r="P502" s="16">
        <f t="shared" si="61"/>
        <v>1.2723450247038651E-3</v>
      </c>
      <c r="Q502" s="48">
        <v>5.78</v>
      </c>
      <c r="R502">
        <f t="shared" si="64"/>
        <v>6.618738818509512E-2</v>
      </c>
      <c r="S502" s="48">
        <v>9.0679999999999996</v>
      </c>
      <c r="T502">
        <f t="shared" si="65"/>
        <v>1.1537624684014649E-2</v>
      </c>
      <c r="U502">
        <f t="shared" si="66"/>
        <v>5.4649763501080473E-2</v>
      </c>
    </row>
    <row r="503" spans="1:21" x14ac:dyDescent="0.3">
      <c r="A503" t="s">
        <v>166</v>
      </c>
      <c r="B503" t="s">
        <v>71</v>
      </c>
      <c r="C503" s="1">
        <v>39414</v>
      </c>
      <c r="D503">
        <v>10</v>
      </c>
      <c r="E503" t="s">
        <v>7</v>
      </c>
      <c r="F503" s="57" t="s">
        <v>44</v>
      </c>
      <c r="G503" s="2">
        <v>90</v>
      </c>
      <c r="H503" s="51">
        <v>5</v>
      </c>
      <c r="I503" s="51">
        <v>10</v>
      </c>
      <c r="J503">
        <f t="shared" si="62"/>
        <v>5</v>
      </c>
      <c r="K503" s="47">
        <v>2</v>
      </c>
      <c r="L503" s="14">
        <f t="shared" si="63"/>
        <v>157.07963267948966</v>
      </c>
      <c r="M503" s="16">
        <f t="shared" si="59"/>
        <v>1.5707963267948967E-2</v>
      </c>
      <c r="N503">
        <v>141.37166941154069</v>
      </c>
      <c r="O503">
        <f t="shared" si="60"/>
        <v>1.4137166941154069E-2</v>
      </c>
      <c r="P503" s="16">
        <f t="shared" si="61"/>
        <v>1.5707963267948977E-3</v>
      </c>
      <c r="Q503" s="48">
        <v>5.78</v>
      </c>
      <c r="R503">
        <f t="shared" si="64"/>
        <v>8.171282491987053E-2</v>
      </c>
      <c r="S503" s="48">
        <v>9.0679999999999996</v>
      </c>
      <c r="T503">
        <f t="shared" si="65"/>
        <v>1.4243981091376132E-2</v>
      </c>
      <c r="U503">
        <f t="shared" si="66"/>
        <v>6.7468843828494399E-2</v>
      </c>
    </row>
    <row r="504" spans="1:21" x14ac:dyDescent="0.3">
      <c r="A504" t="s">
        <v>166</v>
      </c>
      <c r="B504" t="s">
        <v>71</v>
      </c>
      <c r="C504" s="1">
        <v>39414</v>
      </c>
      <c r="D504">
        <v>10</v>
      </c>
      <c r="E504" t="s">
        <v>72</v>
      </c>
      <c r="F504" s="57" t="s">
        <v>44</v>
      </c>
      <c r="G504" s="2">
        <v>100</v>
      </c>
      <c r="H504" s="51">
        <v>5</v>
      </c>
      <c r="I504" s="51">
        <v>10</v>
      </c>
      <c r="J504">
        <f t="shared" si="62"/>
        <v>5</v>
      </c>
      <c r="K504" s="47">
        <v>2</v>
      </c>
      <c r="L504" s="14">
        <f t="shared" si="63"/>
        <v>157.07963267948966</v>
      </c>
      <c r="M504" s="16">
        <f t="shared" si="59"/>
        <v>1.5707963267948967E-2</v>
      </c>
      <c r="N504">
        <v>157.07963267948966</v>
      </c>
      <c r="O504">
        <f t="shared" si="60"/>
        <v>1.5707963267948967E-2</v>
      </c>
      <c r="P504" s="16">
        <f t="shared" si="61"/>
        <v>0</v>
      </c>
      <c r="Q504" s="48">
        <v>5.78</v>
      </c>
      <c r="R504">
        <f t="shared" si="64"/>
        <v>9.0792027688745031E-2</v>
      </c>
      <c r="S504" s="48">
        <v>9.0679999999999996</v>
      </c>
      <c r="T504">
        <f t="shared" si="65"/>
        <v>0</v>
      </c>
      <c r="U504">
        <f t="shared" si="66"/>
        <v>9.0792027688745031E-2</v>
      </c>
    </row>
    <row r="505" spans="1:21" x14ac:dyDescent="0.3">
      <c r="A505" t="s">
        <v>166</v>
      </c>
      <c r="B505" t="s">
        <v>71</v>
      </c>
      <c r="C505" s="1">
        <v>39414</v>
      </c>
      <c r="D505">
        <v>10</v>
      </c>
      <c r="E505" t="s">
        <v>72</v>
      </c>
      <c r="F505" s="57" t="s">
        <v>44</v>
      </c>
      <c r="G505" s="2">
        <v>100</v>
      </c>
      <c r="H505" s="51">
        <v>5</v>
      </c>
      <c r="I505" s="51">
        <v>15</v>
      </c>
      <c r="J505">
        <f t="shared" si="62"/>
        <v>6.25</v>
      </c>
      <c r="K505" s="47">
        <v>2</v>
      </c>
      <c r="L505" s="14">
        <f t="shared" si="63"/>
        <v>245.43692606170259</v>
      </c>
      <c r="M505" s="16">
        <f t="shared" si="59"/>
        <v>2.4543692606170259E-2</v>
      </c>
      <c r="N505">
        <v>245.43692606170259</v>
      </c>
      <c r="O505">
        <f t="shared" si="60"/>
        <v>2.4543692606170259E-2</v>
      </c>
      <c r="P505" s="16">
        <f t="shared" si="61"/>
        <v>0</v>
      </c>
      <c r="Q505" s="48">
        <v>5.78</v>
      </c>
      <c r="R505">
        <f t="shared" si="64"/>
        <v>0.1418625432636641</v>
      </c>
      <c r="S505" s="48">
        <v>9.0679999999999996</v>
      </c>
      <c r="T505">
        <f t="shared" si="65"/>
        <v>0</v>
      </c>
      <c r="U505">
        <f t="shared" si="66"/>
        <v>0.1418625432636641</v>
      </c>
    </row>
    <row r="506" spans="1:21" x14ac:dyDescent="0.3">
      <c r="A506" t="s">
        <v>166</v>
      </c>
      <c r="B506" t="s">
        <v>71</v>
      </c>
      <c r="C506" s="1">
        <v>39414</v>
      </c>
      <c r="D506">
        <v>10</v>
      </c>
      <c r="E506" t="s">
        <v>72</v>
      </c>
      <c r="F506" s="54" t="s">
        <v>53</v>
      </c>
      <c r="G506" s="2">
        <v>90</v>
      </c>
      <c r="H506" s="51">
        <v>10</v>
      </c>
      <c r="I506" s="51">
        <v>20</v>
      </c>
      <c r="J506">
        <f t="shared" si="62"/>
        <v>10</v>
      </c>
      <c r="K506" s="47">
        <v>2</v>
      </c>
      <c r="L506" s="14">
        <f t="shared" si="63"/>
        <v>628.31853071795865</v>
      </c>
      <c r="M506" s="16">
        <f t="shared" si="59"/>
        <v>6.2831853071795868E-2</v>
      </c>
      <c r="N506">
        <v>565.48667764616278</v>
      </c>
      <c r="O506">
        <f t="shared" si="60"/>
        <v>5.6548667764616277E-2</v>
      </c>
      <c r="P506" s="16">
        <f t="shared" si="61"/>
        <v>6.283185307179591E-3</v>
      </c>
      <c r="Q506" s="48">
        <v>6.51</v>
      </c>
      <c r="R506">
        <f t="shared" si="64"/>
        <v>0.36813182714765197</v>
      </c>
      <c r="S506" s="48">
        <v>8.2509999999999994</v>
      </c>
      <c r="T506">
        <f t="shared" si="65"/>
        <v>5.1842561969538799E-2</v>
      </c>
      <c r="U506">
        <f t="shared" si="66"/>
        <v>0.31628926517811318</v>
      </c>
    </row>
    <row r="507" spans="1:21" x14ac:dyDescent="0.3">
      <c r="A507" t="s">
        <v>166</v>
      </c>
      <c r="B507" t="s">
        <v>73</v>
      </c>
      <c r="C507" s="1">
        <v>39415</v>
      </c>
      <c r="D507">
        <v>40</v>
      </c>
      <c r="E507" t="s">
        <v>8</v>
      </c>
      <c r="F507" s="57" t="s">
        <v>21</v>
      </c>
      <c r="G507" s="2">
        <v>90</v>
      </c>
      <c r="H507" s="51">
        <v>3</v>
      </c>
      <c r="I507" s="51">
        <v>10</v>
      </c>
      <c r="J507">
        <f t="shared" si="62"/>
        <v>4</v>
      </c>
      <c r="K507" s="47">
        <v>2</v>
      </c>
      <c r="L507" s="14">
        <f t="shared" si="63"/>
        <v>100.53096491487338</v>
      </c>
      <c r="M507" s="16">
        <f t="shared" ref="M507:M564" si="67">L507/10000</f>
        <v>1.0053096491487338E-2</v>
      </c>
      <c r="N507">
        <v>90.477868423386042</v>
      </c>
      <c r="O507">
        <f t="shared" ref="O507:O564" si="68">N507/10000</f>
        <v>9.0477868423386038E-3</v>
      </c>
      <c r="P507" s="16">
        <f t="shared" ref="P507:P564" si="69">M507-O507</f>
        <v>1.0053096491487341E-3</v>
      </c>
      <c r="Q507" s="48">
        <v>4.47</v>
      </c>
      <c r="R507">
        <f t="shared" si="64"/>
        <v>4.0443607185253555E-2</v>
      </c>
      <c r="S507">
        <v>17.831</v>
      </c>
      <c r="T507">
        <f t="shared" si="65"/>
        <v>1.7925676353971076E-2</v>
      </c>
      <c r="U507">
        <f t="shared" si="66"/>
        <v>2.2517930831282479E-2</v>
      </c>
    </row>
    <row r="508" spans="1:21" x14ac:dyDescent="0.3">
      <c r="A508" t="s">
        <v>166</v>
      </c>
      <c r="B508" t="s">
        <v>73</v>
      </c>
      <c r="C508" s="1">
        <v>39415</v>
      </c>
      <c r="D508">
        <v>40</v>
      </c>
      <c r="E508" t="s">
        <v>8</v>
      </c>
      <c r="F508" s="57" t="s">
        <v>21</v>
      </c>
      <c r="G508" s="2">
        <v>0</v>
      </c>
      <c r="H508" s="51">
        <v>20</v>
      </c>
      <c r="I508" s="51">
        <v>80</v>
      </c>
      <c r="J508">
        <f t="shared" si="62"/>
        <v>30</v>
      </c>
      <c r="K508" s="47">
        <v>2</v>
      </c>
      <c r="L508" s="14">
        <f t="shared" si="63"/>
        <v>5654.8667764616275</v>
      </c>
      <c r="M508" s="16">
        <f t="shared" si="67"/>
        <v>0.56548667764616278</v>
      </c>
      <c r="N508">
        <v>0</v>
      </c>
      <c r="O508">
        <f t="shared" si="68"/>
        <v>0</v>
      </c>
      <c r="P508" s="16">
        <f t="shared" si="69"/>
        <v>0.56548667764616278</v>
      </c>
      <c r="Q508" s="48">
        <v>4.47</v>
      </c>
      <c r="R508">
        <f t="shared" si="64"/>
        <v>0</v>
      </c>
      <c r="S508">
        <v>17.831</v>
      </c>
      <c r="T508">
        <f t="shared" si="65"/>
        <v>10.083192949108728</v>
      </c>
      <c r="U508">
        <f t="shared" si="66"/>
        <v>-10.083192949108728</v>
      </c>
    </row>
    <row r="509" spans="1:21" x14ac:dyDescent="0.3">
      <c r="A509" t="s">
        <v>166</v>
      </c>
      <c r="B509" t="s">
        <v>73</v>
      </c>
      <c r="C509" s="1">
        <v>39415</v>
      </c>
      <c r="D509">
        <v>40</v>
      </c>
      <c r="E509" t="s">
        <v>8</v>
      </c>
      <c r="F509" s="54" t="s">
        <v>49</v>
      </c>
      <c r="G509" s="2">
        <v>100</v>
      </c>
      <c r="H509" s="51">
        <v>5</v>
      </c>
      <c r="I509" s="51">
        <v>20</v>
      </c>
      <c r="J509">
        <f t="shared" si="62"/>
        <v>7.5</v>
      </c>
      <c r="K509" s="47">
        <v>2</v>
      </c>
      <c r="L509" s="14">
        <f t="shared" si="63"/>
        <v>353.42917352885172</v>
      </c>
      <c r="M509" s="16">
        <f t="shared" si="67"/>
        <v>3.5342917352885174E-2</v>
      </c>
      <c r="N509">
        <v>353.42917352885172</v>
      </c>
      <c r="O509">
        <f t="shared" si="68"/>
        <v>3.5342917352885174E-2</v>
      </c>
      <c r="P509" s="16">
        <f t="shared" si="69"/>
        <v>0</v>
      </c>
      <c r="Q509">
        <v>5.23</v>
      </c>
      <c r="R509">
        <f t="shared" si="64"/>
        <v>0.18484345775558947</v>
      </c>
      <c r="S509">
        <v>8.4610000000000003</v>
      </c>
      <c r="T509">
        <f t="shared" si="65"/>
        <v>0</v>
      </c>
      <c r="U509">
        <f t="shared" si="66"/>
        <v>0.18484345775558947</v>
      </c>
    </row>
    <row r="510" spans="1:21" x14ac:dyDescent="0.3">
      <c r="A510" t="s">
        <v>166</v>
      </c>
      <c r="B510" t="s">
        <v>73</v>
      </c>
      <c r="C510" s="1">
        <v>39415</v>
      </c>
      <c r="D510">
        <v>40</v>
      </c>
      <c r="E510" t="s">
        <v>8</v>
      </c>
      <c r="F510" s="57" t="s">
        <v>36</v>
      </c>
      <c r="G510" s="2">
        <v>90</v>
      </c>
      <c r="H510" s="51">
        <v>2</v>
      </c>
      <c r="I510" s="51">
        <v>15</v>
      </c>
      <c r="J510">
        <f t="shared" si="62"/>
        <v>4.75</v>
      </c>
      <c r="K510" s="47">
        <v>2</v>
      </c>
      <c r="L510" s="14">
        <f t="shared" si="63"/>
        <v>141.7643684932394</v>
      </c>
      <c r="M510" s="16">
        <f t="shared" si="67"/>
        <v>1.417643684932394E-2</v>
      </c>
      <c r="N510">
        <v>127.58793164391547</v>
      </c>
      <c r="O510">
        <f t="shared" si="68"/>
        <v>1.2758793164391546E-2</v>
      </c>
      <c r="P510" s="16">
        <f t="shared" si="69"/>
        <v>1.4176436849323935E-3</v>
      </c>
      <c r="Q510" s="48">
        <v>6.62</v>
      </c>
      <c r="R510">
        <f t="shared" si="64"/>
        <v>8.4463210748272038E-2</v>
      </c>
      <c r="S510" s="48">
        <v>8.3030000000000008</v>
      </c>
      <c r="T510">
        <f t="shared" si="65"/>
        <v>1.1770695515993664E-2</v>
      </c>
      <c r="U510">
        <f t="shared" si="66"/>
        <v>7.2692515232278376E-2</v>
      </c>
    </row>
    <row r="511" spans="1:21" x14ac:dyDescent="0.3">
      <c r="A511" t="s">
        <v>166</v>
      </c>
      <c r="B511" t="s">
        <v>73</v>
      </c>
      <c r="C511" s="1">
        <v>39415</v>
      </c>
      <c r="D511">
        <v>40</v>
      </c>
      <c r="E511" t="s">
        <v>8</v>
      </c>
      <c r="F511" s="57" t="s">
        <v>36</v>
      </c>
      <c r="G511" s="2">
        <v>50</v>
      </c>
      <c r="H511" s="51">
        <v>5</v>
      </c>
      <c r="I511" s="51">
        <v>15</v>
      </c>
      <c r="J511">
        <f t="shared" si="62"/>
        <v>6.25</v>
      </c>
      <c r="K511" s="47">
        <v>2</v>
      </c>
      <c r="L511" s="14">
        <f t="shared" si="63"/>
        <v>245.43692606170259</v>
      </c>
      <c r="M511" s="16">
        <f t="shared" si="67"/>
        <v>2.4543692606170259E-2</v>
      </c>
      <c r="N511">
        <v>122.7184630308513</v>
      </c>
      <c r="O511">
        <f t="shared" si="68"/>
        <v>1.2271846303085129E-2</v>
      </c>
      <c r="P511" s="16">
        <f t="shared" si="69"/>
        <v>1.2271846303085129E-2</v>
      </c>
      <c r="Q511" s="48">
        <v>6.62</v>
      </c>
      <c r="R511">
        <f t="shared" si="64"/>
        <v>8.1239622526423555E-2</v>
      </c>
      <c r="S511" s="48">
        <v>8.3030000000000008</v>
      </c>
      <c r="T511">
        <f t="shared" si="65"/>
        <v>0.10189313985451584</v>
      </c>
      <c r="U511">
        <f t="shared" si="66"/>
        <v>-2.0653517328092286E-2</v>
      </c>
    </row>
    <row r="512" spans="1:21" x14ac:dyDescent="0.3">
      <c r="A512" t="s">
        <v>166</v>
      </c>
      <c r="B512" t="s">
        <v>73</v>
      </c>
      <c r="C512" s="1">
        <v>39415</v>
      </c>
      <c r="D512">
        <v>40</v>
      </c>
      <c r="E512" t="s">
        <v>8</v>
      </c>
      <c r="F512" s="57" t="s">
        <v>36</v>
      </c>
      <c r="G512" s="2">
        <v>70</v>
      </c>
      <c r="H512" s="51">
        <v>10</v>
      </c>
      <c r="I512" s="51">
        <v>20</v>
      </c>
      <c r="J512">
        <f t="shared" si="62"/>
        <v>10</v>
      </c>
      <c r="K512" s="47">
        <v>2</v>
      </c>
      <c r="L512" s="14">
        <f t="shared" si="63"/>
        <v>628.31853071795865</v>
      </c>
      <c r="M512" s="16">
        <f t="shared" si="67"/>
        <v>6.2831853071795868E-2</v>
      </c>
      <c r="N512">
        <v>439.82297150257102</v>
      </c>
      <c r="O512">
        <f t="shared" si="68"/>
        <v>4.3982297150257102E-2</v>
      </c>
      <c r="P512" s="16">
        <f t="shared" si="69"/>
        <v>1.8849555921538766E-2</v>
      </c>
      <c r="Q512" s="48">
        <v>6.62</v>
      </c>
      <c r="R512">
        <f t="shared" si="64"/>
        <v>0.291162807134702</v>
      </c>
      <c r="S512" s="48">
        <v>8.3030000000000008</v>
      </c>
      <c r="T512">
        <f t="shared" si="65"/>
        <v>0.15650786281653639</v>
      </c>
      <c r="U512">
        <f t="shared" si="66"/>
        <v>0.1346549443181656</v>
      </c>
    </row>
    <row r="513" spans="1:21" x14ac:dyDescent="0.3">
      <c r="A513" t="s">
        <v>166</v>
      </c>
      <c r="B513" t="s">
        <v>73</v>
      </c>
      <c r="C513" s="1">
        <v>39415</v>
      </c>
      <c r="D513">
        <v>40</v>
      </c>
      <c r="E513" t="s">
        <v>8</v>
      </c>
      <c r="F513" s="57" t="s">
        <v>36</v>
      </c>
      <c r="G513" s="2">
        <v>60</v>
      </c>
      <c r="H513" s="51">
        <v>10</v>
      </c>
      <c r="I513" s="51">
        <v>15</v>
      </c>
      <c r="J513">
        <f t="shared" si="62"/>
        <v>8.75</v>
      </c>
      <c r="K513" s="47">
        <v>2</v>
      </c>
      <c r="L513" s="14">
        <f t="shared" si="63"/>
        <v>481.05637508093707</v>
      </c>
      <c r="M513" s="16">
        <f t="shared" si="67"/>
        <v>4.8105637508093706E-2</v>
      </c>
      <c r="N513">
        <v>288.63382504856224</v>
      </c>
      <c r="O513">
        <f t="shared" si="68"/>
        <v>2.8863382504856223E-2</v>
      </c>
      <c r="P513" s="16">
        <f t="shared" si="69"/>
        <v>1.9242255003237483E-2</v>
      </c>
      <c r="Q513" s="48">
        <v>6.62</v>
      </c>
      <c r="R513">
        <f t="shared" si="64"/>
        <v>0.1910755921821482</v>
      </c>
      <c r="S513" s="48">
        <v>8.3030000000000008</v>
      </c>
      <c r="T513">
        <f t="shared" si="65"/>
        <v>0.15976844329188084</v>
      </c>
      <c r="U513">
        <f t="shared" si="66"/>
        <v>3.1307148890267367E-2</v>
      </c>
    </row>
    <row r="514" spans="1:21" x14ac:dyDescent="0.3">
      <c r="A514" t="s">
        <v>166</v>
      </c>
      <c r="B514" t="s">
        <v>73</v>
      </c>
      <c r="C514" s="1">
        <v>39415</v>
      </c>
      <c r="D514">
        <v>40</v>
      </c>
      <c r="E514" t="s">
        <v>8</v>
      </c>
      <c r="F514" s="57" t="s">
        <v>36</v>
      </c>
      <c r="G514" s="2">
        <v>40</v>
      </c>
      <c r="H514" s="51">
        <v>10</v>
      </c>
      <c r="I514" s="51">
        <v>25</v>
      </c>
      <c r="J514">
        <f t="shared" ref="J514:J577" si="70">(H514+I514/2)/2</f>
        <v>11.25</v>
      </c>
      <c r="K514" s="47">
        <v>2</v>
      </c>
      <c r="L514" s="14">
        <f t="shared" ref="L514:L577" si="71">K514*PI()*J514^2</f>
        <v>795.21564043991634</v>
      </c>
      <c r="M514" s="16">
        <f t="shared" si="67"/>
        <v>7.9521564043991633E-2</v>
      </c>
      <c r="N514">
        <v>318.08625617596658</v>
      </c>
      <c r="O514">
        <f t="shared" si="68"/>
        <v>3.1808625617596661E-2</v>
      </c>
      <c r="P514" s="16">
        <f t="shared" si="69"/>
        <v>4.7712938426394971E-2</v>
      </c>
      <c r="Q514" s="48">
        <v>6.62</v>
      </c>
      <c r="R514">
        <f t="shared" ref="R514:R577" si="72">O514*Q514</f>
        <v>0.21057310158848991</v>
      </c>
      <c r="S514" s="48">
        <v>8.3030000000000008</v>
      </c>
      <c r="T514">
        <f t="shared" ref="T514:T577" si="73">P514*S514</f>
        <v>0.39616052775435751</v>
      </c>
      <c r="U514">
        <f t="shared" ref="U514:U577" si="74">R514-T514</f>
        <v>-0.1855874261658676</v>
      </c>
    </row>
    <row r="515" spans="1:21" x14ac:dyDescent="0.3">
      <c r="A515" t="s">
        <v>166</v>
      </c>
      <c r="B515" t="s">
        <v>73</v>
      </c>
      <c r="C515" s="1">
        <v>39415</v>
      </c>
      <c r="D515">
        <v>40</v>
      </c>
      <c r="E515" t="s">
        <v>8</v>
      </c>
      <c r="F515" s="57" t="s">
        <v>36</v>
      </c>
      <c r="G515" s="2">
        <v>70</v>
      </c>
      <c r="H515" s="51">
        <v>10</v>
      </c>
      <c r="I515" s="51">
        <v>15</v>
      </c>
      <c r="J515">
        <f t="shared" si="70"/>
        <v>8.75</v>
      </c>
      <c r="K515" s="47">
        <v>2</v>
      </c>
      <c r="L515" s="14">
        <f t="shared" si="71"/>
        <v>481.05637508093707</v>
      </c>
      <c r="M515" s="16">
        <f t="shared" si="67"/>
        <v>4.8105637508093706E-2</v>
      </c>
      <c r="N515">
        <v>336.73946255665595</v>
      </c>
      <c r="O515">
        <f t="shared" si="68"/>
        <v>3.3673946255665596E-2</v>
      </c>
      <c r="P515" s="16">
        <f t="shared" si="69"/>
        <v>1.443169125242811E-2</v>
      </c>
      <c r="Q515" s="48">
        <v>6.62</v>
      </c>
      <c r="R515">
        <f t="shared" si="72"/>
        <v>0.22292152421250624</v>
      </c>
      <c r="S515" s="48">
        <v>8.3030000000000008</v>
      </c>
      <c r="T515">
        <f t="shared" si="73"/>
        <v>0.11982633246891061</v>
      </c>
      <c r="U515">
        <f t="shared" si="74"/>
        <v>0.10309519174359563</v>
      </c>
    </row>
    <row r="516" spans="1:21" x14ac:dyDescent="0.3">
      <c r="A516" t="s">
        <v>166</v>
      </c>
      <c r="B516" t="s">
        <v>73</v>
      </c>
      <c r="C516" s="1">
        <v>39415</v>
      </c>
      <c r="D516">
        <v>40</v>
      </c>
      <c r="E516" t="s">
        <v>8</v>
      </c>
      <c r="F516" s="57" t="s">
        <v>36</v>
      </c>
      <c r="G516" s="2">
        <v>70</v>
      </c>
      <c r="H516" s="51">
        <v>15</v>
      </c>
      <c r="I516" s="51">
        <v>20</v>
      </c>
      <c r="J516">
        <f t="shared" si="70"/>
        <v>12.5</v>
      </c>
      <c r="K516" s="47">
        <v>2</v>
      </c>
      <c r="L516" s="14">
        <f t="shared" si="71"/>
        <v>981.74770424681037</v>
      </c>
      <c r="M516" s="16">
        <f t="shared" si="67"/>
        <v>9.8174770424681035E-2</v>
      </c>
      <c r="N516">
        <v>687.22339297276721</v>
      </c>
      <c r="O516">
        <f t="shared" si="68"/>
        <v>6.8722339297276724E-2</v>
      </c>
      <c r="P516" s="16">
        <f t="shared" si="69"/>
        <v>2.945243112740431E-2</v>
      </c>
      <c r="Q516" s="48">
        <v>6.62</v>
      </c>
      <c r="R516">
        <f t="shared" si="72"/>
        <v>0.45494188614797193</v>
      </c>
      <c r="S516" s="48">
        <v>8.3030000000000008</v>
      </c>
      <c r="T516">
        <f t="shared" si="73"/>
        <v>0.244543535650838</v>
      </c>
      <c r="U516">
        <f t="shared" si="74"/>
        <v>0.21039835049713393</v>
      </c>
    </row>
    <row r="517" spans="1:21" x14ac:dyDescent="0.3">
      <c r="A517" t="s">
        <v>166</v>
      </c>
      <c r="B517" t="s">
        <v>73</v>
      </c>
      <c r="C517" s="1">
        <v>39415</v>
      </c>
      <c r="D517">
        <v>40</v>
      </c>
      <c r="E517" t="s">
        <v>8</v>
      </c>
      <c r="F517" s="57" t="s">
        <v>36</v>
      </c>
      <c r="G517" s="2">
        <v>60</v>
      </c>
      <c r="H517" s="51">
        <v>25</v>
      </c>
      <c r="I517" s="51">
        <v>40</v>
      </c>
      <c r="J517">
        <f t="shared" si="70"/>
        <v>22.5</v>
      </c>
      <c r="K517" s="47">
        <v>2</v>
      </c>
      <c r="L517" s="14">
        <f t="shared" si="71"/>
        <v>3180.8625617596654</v>
      </c>
      <c r="M517" s="16">
        <f t="shared" si="67"/>
        <v>0.31808625617596653</v>
      </c>
      <c r="N517">
        <v>1908.517537055799</v>
      </c>
      <c r="O517">
        <f t="shared" si="68"/>
        <v>0.19085175370557991</v>
      </c>
      <c r="P517" s="16">
        <f t="shared" si="69"/>
        <v>0.12723450247038662</v>
      </c>
      <c r="Q517" s="48">
        <v>6.62</v>
      </c>
      <c r="R517">
        <f t="shared" si="72"/>
        <v>1.2634386095309391</v>
      </c>
      <c r="S517" s="48">
        <v>8.3030000000000008</v>
      </c>
      <c r="T517">
        <f t="shared" si="73"/>
        <v>1.0564280740116201</v>
      </c>
      <c r="U517">
        <f t="shared" si="74"/>
        <v>0.20701053551931903</v>
      </c>
    </row>
    <row r="518" spans="1:21" x14ac:dyDescent="0.3">
      <c r="A518" t="s">
        <v>166</v>
      </c>
      <c r="B518" t="s">
        <v>73</v>
      </c>
      <c r="C518" s="1">
        <v>39415</v>
      </c>
      <c r="D518">
        <v>40</v>
      </c>
      <c r="E518" t="s">
        <v>8</v>
      </c>
      <c r="F518" s="57" t="s">
        <v>36</v>
      </c>
      <c r="G518" s="2">
        <v>50</v>
      </c>
      <c r="H518" s="51">
        <v>30</v>
      </c>
      <c r="I518" s="51">
        <v>30</v>
      </c>
      <c r="J518">
        <f t="shared" si="70"/>
        <v>22.5</v>
      </c>
      <c r="K518" s="47">
        <v>2</v>
      </c>
      <c r="L518" s="14">
        <f t="shared" si="71"/>
        <v>3180.8625617596654</v>
      </c>
      <c r="M518" s="16">
        <f t="shared" si="67"/>
        <v>0.31808625617596653</v>
      </c>
      <c r="N518">
        <v>1590.4312808798327</v>
      </c>
      <c r="O518">
        <f t="shared" si="68"/>
        <v>0.15904312808798327</v>
      </c>
      <c r="P518" s="16">
        <f t="shared" si="69"/>
        <v>0.15904312808798327</v>
      </c>
      <c r="Q518" s="48">
        <v>6.62</v>
      </c>
      <c r="R518">
        <f t="shared" si="72"/>
        <v>1.0528655079424492</v>
      </c>
      <c r="S518" s="48">
        <v>8.3030000000000008</v>
      </c>
      <c r="T518">
        <f t="shared" si="73"/>
        <v>1.3205350925145252</v>
      </c>
      <c r="U518">
        <f t="shared" si="74"/>
        <v>-0.26766958457207601</v>
      </c>
    </row>
    <row r="519" spans="1:21" x14ac:dyDescent="0.3">
      <c r="A519" t="s">
        <v>166</v>
      </c>
      <c r="B519" t="s">
        <v>73</v>
      </c>
      <c r="C519" s="1">
        <v>39415</v>
      </c>
      <c r="D519">
        <v>40</v>
      </c>
      <c r="E519" t="s">
        <v>8</v>
      </c>
      <c r="F519" s="57" t="s">
        <v>36</v>
      </c>
      <c r="G519" s="2">
        <v>10</v>
      </c>
      <c r="H519" s="51">
        <v>30</v>
      </c>
      <c r="I519" s="51">
        <v>60</v>
      </c>
      <c r="J519">
        <f t="shared" si="70"/>
        <v>30</v>
      </c>
      <c r="K519" s="47">
        <v>2</v>
      </c>
      <c r="L519" s="14">
        <f t="shared" si="71"/>
        <v>5654.8667764616275</v>
      </c>
      <c r="M519" s="16">
        <f t="shared" si="67"/>
        <v>0.56548667764616278</v>
      </c>
      <c r="N519">
        <v>565.48667764616278</v>
      </c>
      <c r="O519">
        <f t="shared" si="68"/>
        <v>5.6548667764616277E-2</v>
      </c>
      <c r="P519" s="16">
        <f t="shared" si="69"/>
        <v>0.50893800988154647</v>
      </c>
      <c r="Q519" s="48">
        <v>6.62</v>
      </c>
      <c r="R519">
        <f t="shared" si="72"/>
        <v>0.37435218060175973</v>
      </c>
      <c r="S519" s="48">
        <v>8.3030000000000008</v>
      </c>
      <c r="T519">
        <f t="shared" si="73"/>
        <v>4.2257122960464804</v>
      </c>
      <c r="U519">
        <f t="shared" si="74"/>
        <v>-3.8513601154447206</v>
      </c>
    </row>
    <row r="520" spans="1:21" x14ac:dyDescent="0.3">
      <c r="A520" t="s">
        <v>166</v>
      </c>
      <c r="B520" t="s">
        <v>73</v>
      </c>
      <c r="C520" s="1">
        <v>39415</v>
      </c>
      <c r="D520">
        <v>40</v>
      </c>
      <c r="E520" t="s">
        <v>8</v>
      </c>
      <c r="F520" s="57" t="s">
        <v>42</v>
      </c>
      <c r="G520" s="2">
        <v>100</v>
      </c>
      <c r="H520" s="51">
        <v>3</v>
      </c>
      <c r="I520" s="51">
        <v>15</v>
      </c>
      <c r="J520">
        <f t="shared" si="70"/>
        <v>5.25</v>
      </c>
      <c r="K520" s="47">
        <v>2</v>
      </c>
      <c r="L520" s="14">
        <f t="shared" si="71"/>
        <v>173.18029502913734</v>
      </c>
      <c r="M520" s="16">
        <f t="shared" si="67"/>
        <v>1.7318029502913734E-2</v>
      </c>
      <c r="N520">
        <v>173.18029502913734</v>
      </c>
      <c r="O520">
        <f t="shared" si="68"/>
        <v>1.7318029502913734E-2</v>
      </c>
      <c r="P520" s="16">
        <f t="shared" si="69"/>
        <v>0</v>
      </c>
      <c r="Q520">
        <v>11.49</v>
      </c>
      <c r="R520">
        <f t="shared" si="72"/>
        <v>0.19898415898847879</v>
      </c>
      <c r="S520" s="48">
        <v>8.1999999999999993</v>
      </c>
      <c r="T520">
        <f t="shared" si="73"/>
        <v>0</v>
      </c>
      <c r="U520">
        <f t="shared" si="74"/>
        <v>0.19898415898847879</v>
      </c>
    </row>
    <row r="521" spans="1:21" x14ac:dyDescent="0.3">
      <c r="A521" t="s">
        <v>166</v>
      </c>
      <c r="B521" t="s">
        <v>73</v>
      </c>
      <c r="C521" s="1">
        <v>39415</v>
      </c>
      <c r="D521">
        <v>40</v>
      </c>
      <c r="E521" t="s">
        <v>8</v>
      </c>
      <c r="F521" s="57" t="s">
        <v>42</v>
      </c>
      <c r="G521" s="2">
        <v>100</v>
      </c>
      <c r="H521" s="51">
        <v>3</v>
      </c>
      <c r="I521" s="51">
        <v>10</v>
      </c>
      <c r="J521">
        <f t="shared" si="70"/>
        <v>4</v>
      </c>
      <c r="K521" s="47">
        <v>2</v>
      </c>
      <c r="L521" s="14">
        <f t="shared" si="71"/>
        <v>100.53096491487338</v>
      </c>
      <c r="M521" s="16">
        <f t="shared" si="67"/>
        <v>1.0053096491487338E-2</v>
      </c>
      <c r="N521">
        <v>100.53096491487338</v>
      </c>
      <c r="O521">
        <f t="shared" si="68"/>
        <v>1.0053096491487338E-2</v>
      </c>
      <c r="P521" s="16">
        <f t="shared" si="69"/>
        <v>0</v>
      </c>
      <c r="Q521">
        <v>11.49</v>
      </c>
      <c r="R521">
        <f t="shared" si="72"/>
        <v>0.11551007868718952</v>
      </c>
      <c r="S521" s="48">
        <v>8.1999999999999993</v>
      </c>
      <c r="T521">
        <f t="shared" si="73"/>
        <v>0</v>
      </c>
      <c r="U521">
        <f t="shared" si="74"/>
        <v>0.11551007868718952</v>
      </c>
    </row>
    <row r="522" spans="1:21" x14ac:dyDescent="0.3">
      <c r="A522" t="s">
        <v>166</v>
      </c>
      <c r="B522" t="s">
        <v>73</v>
      </c>
      <c r="C522" s="1">
        <v>39415</v>
      </c>
      <c r="D522">
        <v>40</v>
      </c>
      <c r="E522" t="s">
        <v>8</v>
      </c>
      <c r="F522" s="57" t="s">
        <v>42</v>
      </c>
      <c r="G522" s="2">
        <v>100</v>
      </c>
      <c r="H522" s="51">
        <v>5</v>
      </c>
      <c r="I522" s="51">
        <v>12</v>
      </c>
      <c r="J522">
        <f t="shared" si="70"/>
        <v>5.5</v>
      </c>
      <c r="K522" s="47">
        <v>2</v>
      </c>
      <c r="L522" s="14">
        <f t="shared" si="71"/>
        <v>190.06635554218249</v>
      </c>
      <c r="M522" s="16">
        <f t="shared" si="67"/>
        <v>1.9006635554218249E-2</v>
      </c>
      <c r="N522">
        <v>190.06635554218249</v>
      </c>
      <c r="O522">
        <f t="shared" si="68"/>
        <v>1.9006635554218249E-2</v>
      </c>
      <c r="P522" s="16">
        <f t="shared" si="69"/>
        <v>0</v>
      </c>
      <c r="Q522">
        <v>11.49</v>
      </c>
      <c r="R522">
        <f t="shared" si="72"/>
        <v>0.21838624251796768</v>
      </c>
      <c r="S522" s="48">
        <v>8.1999999999999993</v>
      </c>
      <c r="T522">
        <f t="shared" si="73"/>
        <v>0</v>
      </c>
      <c r="U522">
        <f t="shared" si="74"/>
        <v>0.21838624251796768</v>
      </c>
    </row>
    <row r="523" spans="1:21" x14ac:dyDescent="0.3">
      <c r="A523" t="s">
        <v>166</v>
      </c>
      <c r="B523" t="s">
        <v>73</v>
      </c>
      <c r="C523" s="1">
        <v>39415</v>
      </c>
      <c r="D523">
        <v>40</v>
      </c>
      <c r="E523" t="s">
        <v>8</v>
      </c>
      <c r="F523" s="57" t="s">
        <v>42</v>
      </c>
      <c r="G523" s="2">
        <v>70</v>
      </c>
      <c r="H523" s="51">
        <v>10</v>
      </c>
      <c r="I523" s="51">
        <v>12</v>
      </c>
      <c r="J523">
        <f t="shared" si="70"/>
        <v>8</v>
      </c>
      <c r="K523" s="47">
        <v>2</v>
      </c>
      <c r="L523" s="14">
        <f t="shared" si="71"/>
        <v>402.12385965949352</v>
      </c>
      <c r="M523" s="16">
        <f t="shared" si="67"/>
        <v>4.0212385965949352E-2</v>
      </c>
      <c r="N523">
        <v>281.48670176164546</v>
      </c>
      <c r="O523">
        <f t="shared" si="68"/>
        <v>2.8148670176164545E-2</v>
      </c>
      <c r="P523" s="16">
        <f t="shared" si="69"/>
        <v>1.2063715789784806E-2</v>
      </c>
      <c r="Q523">
        <v>11.49</v>
      </c>
      <c r="R523">
        <f t="shared" si="72"/>
        <v>0.32342822032413066</v>
      </c>
      <c r="S523" s="48">
        <v>8.1999999999999993</v>
      </c>
      <c r="T523">
        <f t="shared" si="73"/>
        <v>9.8922469476235397E-2</v>
      </c>
      <c r="U523">
        <f t="shared" si="74"/>
        <v>0.22450575084789526</v>
      </c>
    </row>
    <row r="524" spans="1:21" x14ac:dyDescent="0.3">
      <c r="A524" t="s">
        <v>166</v>
      </c>
      <c r="B524" t="s">
        <v>73</v>
      </c>
      <c r="C524" s="1">
        <v>39415</v>
      </c>
      <c r="D524">
        <v>40</v>
      </c>
      <c r="E524" t="s">
        <v>8</v>
      </c>
      <c r="F524" s="57" t="s">
        <v>42</v>
      </c>
      <c r="G524" s="2">
        <v>40</v>
      </c>
      <c r="H524" s="51">
        <v>30</v>
      </c>
      <c r="I524" s="51">
        <v>30</v>
      </c>
      <c r="J524">
        <f t="shared" si="70"/>
        <v>22.5</v>
      </c>
      <c r="K524" s="47">
        <v>2</v>
      </c>
      <c r="L524" s="14">
        <f t="shared" si="71"/>
        <v>3180.8625617596654</v>
      </c>
      <c r="M524" s="16">
        <f t="shared" si="67"/>
        <v>0.31808625617596653</v>
      </c>
      <c r="N524">
        <v>1272.3450247038663</v>
      </c>
      <c r="O524">
        <f t="shared" si="68"/>
        <v>0.12723450247038665</v>
      </c>
      <c r="P524" s="16">
        <f t="shared" si="69"/>
        <v>0.19085175370557989</v>
      </c>
      <c r="Q524">
        <v>11.49</v>
      </c>
      <c r="R524">
        <f t="shared" si="72"/>
        <v>1.4619244333847425</v>
      </c>
      <c r="S524" s="48">
        <v>8.1999999999999993</v>
      </c>
      <c r="T524">
        <f t="shared" si="73"/>
        <v>1.5649843803857548</v>
      </c>
      <c r="U524">
        <f t="shared" si="74"/>
        <v>-0.10305994700101229</v>
      </c>
    </row>
    <row r="525" spans="1:21" x14ac:dyDescent="0.3">
      <c r="A525" t="s">
        <v>166</v>
      </c>
      <c r="B525" t="s">
        <v>73</v>
      </c>
      <c r="C525" s="1">
        <v>39415</v>
      </c>
      <c r="D525">
        <v>40</v>
      </c>
      <c r="E525" t="s">
        <v>8</v>
      </c>
      <c r="F525" s="57" t="s">
        <v>42</v>
      </c>
      <c r="G525" s="2">
        <v>10</v>
      </c>
      <c r="H525" s="51">
        <v>50</v>
      </c>
      <c r="I525" s="51">
        <v>70</v>
      </c>
      <c r="J525">
        <f t="shared" si="70"/>
        <v>42.5</v>
      </c>
      <c r="K525" s="47">
        <v>2</v>
      </c>
      <c r="L525" s="14">
        <f t="shared" si="71"/>
        <v>11349.003461093127</v>
      </c>
      <c r="M525" s="16">
        <f t="shared" si="67"/>
        <v>1.1349003461093128</v>
      </c>
      <c r="N525">
        <v>1134.9003461093127</v>
      </c>
      <c r="O525">
        <f t="shared" si="68"/>
        <v>0.11349003461093128</v>
      </c>
      <c r="P525" s="16">
        <f t="shared" si="69"/>
        <v>1.0214103114983815</v>
      </c>
      <c r="Q525">
        <v>11.49</v>
      </c>
      <c r="R525">
        <f t="shared" si="72"/>
        <v>1.3040004976796005</v>
      </c>
      <c r="S525" s="48">
        <v>8.1999999999999993</v>
      </c>
      <c r="T525">
        <f t="shared" si="73"/>
        <v>8.3755645542867274</v>
      </c>
      <c r="U525">
        <f t="shared" si="74"/>
        <v>-7.0715640566071265</v>
      </c>
    </row>
    <row r="526" spans="1:21" x14ac:dyDescent="0.3">
      <c r="A526" t="s">
        <v>166</v>
      </c>
      <c r="B526" t="s">
        <v>73</v>
      </c>
      <c r="C526" s="1">
        <v>39415</v>
      </c>
      <c r="D526">
        <v>40</v>
      </c>
      <c r="E526" t="s">
        <v>8</v>
      </c>
      <c r="F526" s="57" t="s">
        <v>42</v>
      </c>
      <c r="G526" s="2">
        <v>0</v>
      </c>
      <c r="H526" s="51">
        <v>50</v>
      </c>
      <c r="I526" s="51">
        <v>60</v>
      </c>
      <c r="J526">
        <f t="shared" si="70"/>
        <v>40</v>
      </c>
      <c r="K526" s="47">
        <v>2</v>
      </c>
      <c r="L526" s="14">
        <f t="shared" si="71"/>
        <v>10053.096491487338</v>
      </c>
      <c r="M526" s="16">
        <f t="shared" si="67"/>
        <v>1.0053096491487339</v>
      </c>
      <c r="N526">
        <v>0</v>
      </c>
      <c r="O526">
        <f t="shared" si="68"/>
        <v>0</v>
      </c>
      <c r="P526" s="16">
        <f t="shared" si="69"/>
        <v>1.0053096491487339</v>
      </c>
      <c r="Q526">
        <v>11.49</v>
      </c>
      <c r="R526">
        <f t="shared" si="72"/>
        <v>0</v>
      </c>
      <c r="S526" s="48">
        <v>8.1999999999999993</v>
      </c>
      <c r="T526">
        <f t="shared" si="73"/>
        <v>8.2435391230196178</v>
      </c>
      <c r="U526">
        <f t="shared" si="74"/>
        <v>-8.2435391230196178</v>
      </c>
    </row>
    <row r="527" spans="1:21" x14ac:dyDescent="0.3">
      <c r="A527" t="s">
        <v>166</v>
      </c>
      <c r="B527" t="s">
        <v>73</v>
      </c>
      <c r="C527" s="1">
        <v>39415</v>
      </c>
      <c r="D527">
        <v>40</v>
      </c>
      <c r="E527" t="s">
        <v>8</v>
      </c>
      <c r="F527" s="57" t="s">
        <v>57</v>
      </c>
      <c r="G527" s="2">
        <v>100</v>
      </c>
      <c r="H527" s="51">
        <v>5</v>
      </c>
      <c r="I527" s="51">
        <v>12</v>
      </c>
      <c r="J527">
        <f t="shared" si="70"/>
        <v>5.5</v>
      </c>
      <c r="K527" s="47">
        <v>3</v>
      </c>
      <c r="L527" s="14">
        <f t="shared" si="71"/>
        <v>285.09953331327375</v>
      </c>
      <c r="M527" s="16">
        <f t="shared" si="67"/>
        <v>2.8509953331327376E-2</v>
      </c>
      <c r="N527">
        <v>285.09953331327375</v>
      </c>
      <c r="O527">
        <f t="shared" si="68"/>
        <v>2.8509953331327376E-2</v>
      </c>
      <c r="P527" s="16">
        <f t="shared" si="69"/>
        <v>0</v>
      </c>
      <c r="Q527">
        <v>6.08</v>
      </c>
      <c r="R527">
        <f t="shared" si="72"/>
        <v>0.17334051625447044</v>
      </c>
      <c r="S527" s="48">
        <v>7.907</v>
      </c>
      <c r="T527">
        <f t="shared" si="73"/>
        <v>0</v>
      </c>
      <c r="U527">
        <f t="shared" si="74"/>
        <v>0.17334051625447044</v>
      </c>
    </row>
    <row r="528" spans="1:21" x14ac:dyDescent="0.3">
      <c r="A528" t="s">
        <v>166</v>
      </c>
      <c r="B528" t="s">
        <v>73</v>
      </c>
      <c r="C528" s="1">
        <v>39415</v>
      </c>
      <c r="D528">
        <v>40</v>
      </c>
      <c r="E528" t="s">
        <v>8</v>
      </c>
      <c r="F528" s="57" t="s">
        <v>44</v>
      </c>
      <c r="G528" s="2">
        <v>100</v>
      </c>
      <c r="H528" s="51">
        <v>5</v>
      </c>
      <c r="I528" s="51">
        <v>15</v>
      </c>
      <c r="J528">
        <f t="shared" si="70"/>
        <v>6.25</v>
      </c>
      <c r="K528" s="47">
        <v>2</v>
      </c>
      <c r="L528" s="14">
        <f t="shared" si="71"/>
        <v>245.43692606170259</v>
      </c>
      <c r="M528" s="16">
        <f t="shared" si="67"/>
        <v>2.4543692606170259E-2</v>
      </c>
      <c r="N528">
        <v>245.43692606170259</v>
      </c>
      <c r="O528">
        <f t="shared" si="68"/>
        <v>2.4543692606170259E-2</v>
      </c>
      <c r="P528" s="16">
        <f t="shared" si="69"/>
        <v>0</v>
      </c>
      <c r="Q528" s="48">
        <v>5.78</v>
      </c>
      <c r="R528">
        <f t="shared" si="72"/>
        <v>0.1418625432636641</v>
      </c>
      <c r="S528" s="48">
        <v>9.0679999999999996</v>
      </c>
      <c r="T528">
        <f t="shared" si="73"/>
        <v>0</v>
      </c>
      <c r="U528">
        <f t="shared" si="74"/>
        <v>0.1418625432636641</v>
      </c>
    </row>
    <row r="529" spans="1:21" x14ac:dyDescent="0.3">
      <c r="A529" t="s">
        <v>166</v>
      </c>
      <c r="B529" t="s">
        <v>73</v>
      </c>
      <c r="C529" s="1">
        <v>39415</v>
      </c>
      <c r="D529">
        <v>40</v>
      </c>
      <c r="E529" t="s">
        <v>8</v>
      </c>
      <c r="F529" s="57" t="s">
        <v>44</v>
      </c>
      <c r="G529" s="2">
        <v>100</v>
      </c>
      <c r="H529" s="51">
        <v>5</v>
      </c>
      <c r="I529" s="51">
        <v>12</v>
      </c>
      <c r="J529">
        <f t="shared" si="70"/>
        <v>5.5</v>
      </c>
      <c r="K529" s="47">
        <v>2</v>
      </c>
      <c r="L529" s="14">
        <f t="shared" si="71"/>
        <v>190.06635554218249</v>
      </c>
      <c r="M529" s="16">
        <f t="shared" si="67"/>
        <v>1.9006635554218249E-2</v>
      </c>
      <c r="N529">
        <v>190.06635554218249</v>
      </c>
      <c r="O529">
        <f t="shared" si="68"/>
        <v>1.9006635554218249E-2</v>
      </c>
      <c r="P529" s="16">
        <f t="shared" si="69"/>
        <v>0</v>
      </c>
      <c r="Q529" s="48">
        <v>5.78</v>
      </c>
      <c r="R529">
        <f t="shared" si="72"/>
        <v>0.10985835350338148</v>
      </c>
      <c r="S529" s="48">
        <v>9.0679999999999996</v>
      </c>
      <c r="T529">
        <f t="shared" si="73"/>
        <v>0</v>
      </c>
      <c r="U529">
        <f t="shared" si="74"/>
        <v>0.10985835350338148</v>
      </c>
    </row>
    <row r="530" spans="1:21" x14ac:dyDescent="0.3">
      <c r="A530" t="s">
        <v>166</v>
      </c>
      <c r="B530" t="s">
        <v>73</v>
      </c>
      <c r="C530" s="1">
        <v>39415</v>
      </c>
      <c r="D530">
        <v>40</v>
      </c>
      <c r="E530" t="s">
        <v>8</v>
      </c>
      <c r="F530" s="57" t="s">
        <v>44</v>
      </c>
      <c r="G530" s="2">
        <v>100</v>
      </c>
      <c r="H530" s="51">
        <v>5</v>
      </c>
      <c r="I530" s="51">
        <v>20</v>
      </c>
      <c r="J530">
        <f t="shared" si="70"/>
        <v>7.5</v>
      </c>
      <c r="K530" s="47">
        <v>2</v>
      </c>
      <c r="L530" s="14">
        <f t="shared" si="71"/>
        <v>353.42917352885172</v>
      </c>
      <c r="M530" s="16">
        <f t="shared" si="67"/>
        <v>3.5342917352885174E-2</v>
      </c>
      <c r="N530">
        <v>353.42917352885172</v>
      </c>
      <c r="O530">
        <f t="shared" si="68"/>
        <v>3.5342917352885174E-2</v>
      </c>
      <c r="P530" s="16">
        <f t="shared" si="69"/>
        <v>0</v>
      </c>
      <c r="Q530" s="48">
        <v>5.78</v>
      </c>
      <c r="R530">
        <f t="shared" si="72"/>
        <v>0.20428206229967633</v>
      </c>
      <c r="S530" s="48">
        <v>9.0679999999999996</v>
      </c>
      <c r="T530">
        <f t="shared" si="73"/>
        <v>0</v>
      </c>
      <c r="U530">
        <f t="shared" si="74"/>
        <v>0.20428206229967633</v>
      </c>
    </row>
    <row r="531" spans="1:21" x14ac:dyDescent="0.3">
      <c r="A531" t="s">
        <v>166</v>
      </c>
      <c r="B531" t="s">
        <v>73</v>
      </c>
      <c r="C531" s="1">
        <v>39415</v>
      </c>
      <c r="D531">
        <v>40</v>
      </c>
      <c r="E531" t="s">
        <v>8</v>
      </c>
      <c r="F531" s="57" t="s">
        <v>44</v>
      </c>
      <c r="G531" s="2">
        <v>100</v>
      </c>
      <c r="H531" s="51">
        <v>10</v>
      </c>
      <c r="I531" s="51">
        <v>15</v>
      </c>
      <c r="J531">
        <f t="shared" si="70"/>
        <v>8.75</v>
      </c>
      <c r="K531" s="47">
        <v>2</v>
      </c>
      <c r="L531" s="14">
        <f t="shared" si="71"/>
        <v>481.05637508093707</v>
      </c>
      <c r="M531" s="16">
        <f t="shared" si="67"/>
        <v>4.8105637508093706E-2</v>
      </c>
      <c r="N531">
        <v>481.05637508093707</v>
      </c>
      <c r="O531">
        <f t="shared" si="68"/>
        <v>4.8105637508093706E-2</v>
      </c>
      <c r="P531" s="16">
        <f t="shared" si="69"/>
        <v>0</v>
      </c>
      <c r="Q531" s="48">
        <v>5.78</v>
      </c>
      <c r="R531">
        <f t="shared" si="72"/>
        <v>0.27805058479678163</v>
      </c>
      <c r="S531" s="48">
        <v>9.0679999999999996</v>
      </c>
      <c r="T531">
        <f t="shared" si="73"/>
        <v>0</v>
      </c>
      <c r="U531">
        <f t="shared" si="74"/>
        <v>0.27805058479678163</v>
      </c>
    </row>
    <row r="532" spans="1:21" x14ac:dyDescent="0.3">
      <c r="A532" t="s">
        <v>166</v>
      </c>
      <c r="B532" t="s">
        <v>73</v>
      </c>
      <c r="C532" s="1">
        <v>39415</v>
      </c>
      <c r="D532">
        <v>40</v>
      </c>
      <c r="E532" t="s">
        <v>8</v>
      </c>
      <c r="F532" s="57" t="s">
        <v>47</v>
      </c>
      <c r="G532" s="2">
        <v>80</v>
      </c>
      <c r="H532" s="51">
        <v>10</v>
      </c>
      <c r="I532" s="51">
        <v>15</v>
      </c>
      <c r="J532">
        <f t="shared" si="70"/>
        <v>8.75</v>
      </c>
      <c r="K532" s="47">
        <v>3</v>
      </c>
      <c r="L532" s="14">
        <f t="shared" si="71"/>
        <v>721.58456262140555</v>
      </c>
      <c r="M532" s="16">
        <f t="shared" si="67"/>
        <v>7.2158456262140555E-2</v>
      </c>
      <c r="N532">
        <v>577.26765009712449</v>
      </c>
      <c r="O532">
        <f t="shared" si="68"/>
        <v>5.7726765009712445E-2</v>
      </c>
      <c r="P532" s="16">
        <f t="shared" si="69"/>
        <v>1.443169125242811E-2</v>
      </c>
      <c r="Q532" s="48">
        <v>5.15</v>
      </c>
      <c r="R532">
        <f t="shared" si="72"/>
        <v>0.29729283980001914</v>
      </c>
      <c r="S532" s="48">
        <v>11.257999999999999</v>
      </c>
      <c r="T532">
        <f t="shared" si="73"/>
        <v>0.16247198011983566</v>
      </c>
      <c r="U532">
        <f t="shared" si="74"/>
        <v>0.13482085968018348</v>
      </c>
    </row>
    <row r="533" spans="1:21" x14ac:dyDescent="0.3">
      <c r="A533" t="s">
        <v>166</v>
      </c>
      <c r="B533" t="s">
        <v>73</v>
      </c>
      <c r="C533" s="1">
        <v>39415</v>
      </c>
      <c r="D533">
        <v>40</v>
      </c>
      <c r="E533" t="s">
        <v>8</v>
      </c>
      <c r="F533" s="54" t="s">
        <v>53</v>
      </c>
      <c r="G533" s="2">
        <v>90</v>
      </c>
      <c r="H533" s="51">
        <v>5</v>
      </c>
      <c r="I533" s="51">
        <v>12</v>
      </c>
      <c r="J533">
        <f t="shared" si="70"/>
        <v>5.5</v>
      </c>
      <c r="K533" s="47">
        <v>2</v>
      </c>
      <c r="L533" s="14">
        <f t="shared" si="71"/>
        <v>190.06635554218249</v>
      </c>
      <c r="M533" s="16">
        <f t="shared" si="67"/>
        <v>1.9006635554218249E-2</v>
      </c>
      <c r="N533">
        <v>171.05971998796426</v>
      </c>
      <c r="O533">
        <f t="shared" si="68"/>
        <v>1.7105971998796425E-2</v>
      </c>
      <c r="P533" s="16">
        <f t="shared" si="69"/>
        <v>1.9006635554218235E-3</v>
      </c>
      <c r="Q533" s="48">
        <v>6.51</v>
      </c>
      <c r="R533">
        <f t="shared" si="72"/>
        <v>0.11135987771216473</v>
      </c>
      <c r="S533" s="48">
        <v>8.2509999999999994</v>
      </c>
      <c r="T533">
        <f t="shared" si="73"/>
        <v>1.5682374995785463E-2</v>
      </c>
      <c r="U533">
        <f t="shared" si="74"/>
        <v>9.5677502716379259E-2</v>
      </c>
    </row>
    <row r="534" spans="1:21" x14ac:dyDescent="0.3">
      <c r="A534" t="s">
        <v>166</v>
      </c>
      <c r="B534" t="s">
        <v>73</v>
      </c>
      <c r="C534" s="1">
        <v>39415</v>
      </c>
      <c r="D534">
        <v>40</v>
      </c>
      <c r="E534" t="s">
        <v>8</v>
      </c>
      <c r="F534" s="54" t="s">
        <v>53</v>
      </c>
      <c r="G534" s="2">
        <v>70</v>
      </c>
      <c r="H534" s="51">
        <v>5</v>
      </c>
      <c r="I534" s="51">
        <v>20</v>
      </c>
      <c r="J534">
        <f t="shared" si="70"/>
        <v>7.5</v>
      </c>
      <c r="K534" s="47">
        <v>2</v>
      </c>
      <c r="L534" s="14">
        <f t="shared" si="71"/>
        <v>353.42917352885172</v>
      </c>
      <c r="M534" s="16">
        <f t="shared" si="67"/>
        <v>3.5342917352885174E-2</v>
      </c>
      <c r="N534">
        <v>247.40042147019619</v>
      </c>
      <c r="O534">
        <f t="shared" si="68"/>
        <v>2.4740042147019619E-2</v>
      </c>
      <c r="P534" s="16">
        <f t="shared" si="69"/>
        <v>1.0602875205865555E-2</v>
      </c>
      <c r="Q534" s="48">
        <v>6.51</v>
      </c>
      <c r="R534">
        <f t="shared" si="72"/>
        <v>0.16105767437709773</v>
      </c>
      <c r="S534" s="48">
        <v>8.2509999999999994</v>
      </c>
      <c r="T534">
        <f t="shared" si="73"/>
        <v>8.7484323323596694E-2</v>
      </c>
      <c r="U534">
        <f t="shared" si="74"/>
        <v>7.3573351053501032E-2</v>
      </c>
    </row>
    <row r="535" spans="1:21" x14ac:dyDescent="0.3">
      <c r="A535" t="s">
        <v>166</v>
      </c>
      <c r="B535" t="s">
        <v>73</v>
      </c>
      <c r="C535" s="1">
        <v>39415</v>
      </c>
      <c r="D535">
        <v>40</v>
      </c>
      <c r="E535" t="s">
        <v>8</v>
      </c>
      <c r="F535" s="54" t="s">
        <v>53</v>
      </c>
      <c r="G535" s="2">
        <v>90</v>
      </c>
      <c r="H535" s="51">
        <v>10</v>
      </c>
      <c r="I535" s="51">
        <v>25</v>
      </c>
      <c r="J535">
        <f t="shared" si="70"/>
        <v>11.25</v>
      </c>
      <c r="K535" s="47">
        <v>2</v>
      </c>
      <c r="L535" s="14">
        <f t="shared" si="71"/>
        <v>795.21564043991634</v>
      </c>
      <c r="M535" s="16">
        <f t="shared" si="67"/>
        <v>7.9521564043991633E-2</v>
      </c>
      <c r="N535">
        <v>715.69407639592475</v>
      </c>
      <c r="O535">
        <f t="shared" si="68"/>
        <v>7.1569407639592478E-2</v>
      </c>
      <c r="P535" s="16">
        <f t="shared" si="69"/>
        <v>7.9521564043991549E-3</v>
      </c>
      <c r="Q535" s="48">
        <v>6.51</v>
      </c>
      <c r="R535">
        <f t="shared" si="72"/>
        <v>0.46591684373374703</v>
      </c>
      <c r="S535" s="48">
        <v>8.2509999999999994</v>
      </c>
      <c r="T535">
        <f t="shared" si="73"/>
        <v>6.5613242492697427E-2</v>
      </c>
      <c r="U535">
        <f t="shared" si="74"/>
        <v>0.40030360124104958</v>
      </c>
    </row>
    <row r="536" spans="1:21" x14ac:dyDescent="0.3">
      <c r="A536" t="s">
        <v>166</v>
      </c>
      <c r="B536" t="s">
        <v>73</v>
      </c>
      <c r="C536" s="1">
        <v>39415</v>
      </c>
      <c r="D536">
        <v>40</v>
      </c>
      <c r="E536" t="s">
        <v>8</v>
      </c>
      <c r="F536" s="54" t="s">
        <v>53</v>
      </c>
      <c r="G536" s="2">
        <v>90</v>
      </c>
      <c r="H536" s="51">
        <v>15</v>
      </c>
      <c r="I536" s="51">
        <v>20</v>
      </c>
      <c r="J536">
        <f t="shared" si="70"/>
        <v>12.5</v>
      </c>
      <c r="K536" s="47">
        <v>2</v>
      </c>
      <c r="L536" s="14">
        <f t="shared" si="71"/>
        <v>981.74770424681037</v>
      </c>
      <c r="M536" s="16">
        <f t="shared" si="67"/>
        <v>9.8174770424681035E-2</v>
      </c>
      <c r="N536">
        <v>883.57293382212936</v>
      </c>
      <c r="O536">
        <f t="shared" si="68"/>
        <v>8.8357293382212931E-2</v>
      </c>
      <c r="P536" s="16">
        <f t="shared" si="69"/>
        <v>9.8174770424681035E-3</v>
      </c>
      <c r="Q536" s="48">
        <v>6.51</v>
      </c>
      <c r="R536">
        <f t="shared" si="72"/>
        <v>0.57520597991820621</v>
      </c>
      <c r="S536" s="48">
        <v>8.2509999999999994</v>
      </c>
      <c r="T536">
        <f t="shared" si="73"/>
        <v>8.100400307740431E-2</v>
      </c>
      <c r="U536">
        <f t="shared" si="74"/>
        <v>0.49420197684080192</v>
      </c>
    </row>
    <row r="537" spans="1:21" x14ac:dyDescent="0.3">
      <c r="A537" t="s">
        <v>166</v>
      </c>
      <c r="B537" t="s">
        <v>73</v>
      </c>
      <c r="C537" s="1">
        <v>39415</v>
      </c>
      <c r="D537">
        <v>40</v>
      </c>
      <c r="E537" t="s">
        <v>8</v>
      </c>
      <c r="F537" s="54" t="s">
        <v>53</v>
      </c>
      <c r="G537" s="2">
        <v>100</v>
      </c>
      <c r="H537" s="51">
        <v>15</v>
      </c>
      <c r="I537" s="51">
        <v>30</v>
      </c>
      <c r="J537">
        <f t="shared" si="70"/>
        <v>15</v>
      </c>
      <c r="K537" s="47">
        <v>2</v>
      </c>
      <c r="L537" s="14">
        <f t="shared" si="71"/>
        <v>1413.7166941154069</v>
      </c>
      <c r="M537" s="16">
        <f t="shared" si="67"/>
        <v>0.1413716694115407</v>
      </c>
      <c r="N537">
        <v>1413.7166941154069</v>
      </c>
      <c r="O537">
        <f t="shared" si="68"/>
        <v>0.1413716694115407</v>
      </c>
      <c r="P537" s="16">
        <f t="shared" si="69"/>
        <v>0</v>
      </c>
      <c r="Q537" s="48">
        <v>6.51</v>
      </c>
      <c r="R537">
        <f t="shared" si="72"/>
        <v>0.92032956786912989</v>
      </c>
      <c r="S537" s="48">
        <v>8.2509999999999994</v>
      </c>
      <c r="T537">
        <f t="shared" si="73"/>
        <v>0</v>
      </c>
      <c r="U537">
        <f t="shared" si="74"/>
        <v>0.92032956786912989</v>
      </c>
    </row>
    <row r="538" spans="1:21" x14ac:dyDescent="0.3">
      <c r="A538" t="s">
        <v>166</v>
      </c>
      <c r="B538" t="s">
        <v>74</v>
      </c>
      <c r="C538" s="1">
        <v>39416</v>
      </c>
      <c r="D538">
        <v>22</v>
      </c>
      <c r="E538" t="s">
        <v>10</v>
      </c>
      <c r="F538" s="56" t="s">
        <v>14</v>
      </c>
      <c r="G538" s="2">
        <v>0</v>
      </c>
      <c r="H538" s="51">
        <v>35</v>
      </c>
      <c r="I538" s="51">
        <v>50</v>
      </c>
      <c r="J538">
        <f t="shared" si="70"/>
        <v>30</v>
      </c>
      <c r="K538" s="47">
        <v>4</v>
      </c>
      <c r="L538" s="14">
        <f t="shared" si="71"/>
        <v>11309.733552923255</v>
      </c>
      <c r="M538" s="16">
        <f t="shared" si="67"/>
        <v>1.1309733552923256</v>
      </c>
      <c r="N538">
        <v>0</v>
      </c>
      <c r="O538">
        <f t="shared" si="68"/>
        <v>0</v>
      </c>
      <c r="P538" s="16">
        <f t="shared" si="69"/>
        <v>1.1309733552923256</v>
      </c>
      <c r="Q538" s="49">
        <v>17.940000000000001</v>
      </c>
      <c r="R538">
        <f t="shared" si="72"/>
        <v>0</v>
      </c>
      <c r="S538">
        <v>8.2249999999999996</v>
      </c>
      <c r="T538">
        <f t="shared" si="73"/>
        <v>9.3022558472793779</v>
      </c>
      <c r="U538">
        <f t="shared" si="74"/>
        <v>-9.3022558472793779</v>
      </c>
    </row>
    <row r="539" spans="1:21" x14ac:dyDescent="0.3">
      <c r="A539" t="s">
        <v>166</v>
      </c>
      <c r="B539" t="s">
        <v>74</v>
      </c>
      <c r="C539" s="1">
        <v>39416</v>
      </c>
      <c r="D539">
        <v>22</v>
      </c>
      <c r="E539" t="s">
        <v>10</v>
      </c>
      <c r="F539" s="57" t="s">
        <v>21</v>
      </c>
      <c r="G539" s="2">
        <v>90</v>
      </c>
      <c r="H539" s="51">
        <v>4</v>
      </c>
      <c r="I539" s="51">
        <v>13</v>
      </c>
      <c r="J539">
        <f t="shared" si="70"/>
        <v>5.25</v>
      </c>
      <c r="K539" s="47">
        <v>2</v>
      </c>
      <c r="L539" s="14">
        <f t="shared" si="71"/>
        <v>173.18029502913734</v>
      </c>
      <c r="M539" s="16">
        <f t="shared" si="67"/>
        <v>1.7318029502913734E-2</v>
      </c>
      <c r="N539">
        <v>155.86226552622361</v>
      </c>
      <c r="O539">
        <f t="shared" si="68"/>
        <v>1.5586226552622361E-2</v>
      </c>
      <c r="P539" s="16">
        <f t="shared" si="69"/>
        <v>1.7318029502913727E-3</v>
      </c>
      <c r="Q539" s="48">
        <v>4.47</v>
      </c>
      <c r="R539">
        <f t="shared" si="72"/>
        <v>6.9670432690221953E-2</v>
      </c>
      <c r="S539">
        <v>17.831</v>
      </c>
      <c r="T539">
        <f t="shared" si="73"/>
        <v>3.0879778406645464E-2</v>
      </c>
      <c r="U539">
        <f t="shared" si="74"/>
        <v>3.8790654283576489E-2</v>
      </c>
    </row>
    <row r="540" spans="1:21" x14ac:dyDescent="0.3">
      <c r="A540" t="s">
        <v>166</v>
      </c>
      <c r="B540" t="s">
        <v>74</v>
      </c>
      <c r="C540" s="1">
        <v>39416</v>
      </c>
      <c r="D540">
        <v>22</v>
      </c>
      <c r="E540" t="s">
        <v>10</v>
      </c>
      <c r="F540" s="57" t="s">
        <v>21</v>
      </c>
      <c r="G540" s="2">
        <v>80</v>
      </c>
      <c r="H540" s="51">
        <v>4</v>
      </c>
      <c r="I540" s="51">
        <v>10</v>
      </c>
      <c r="J540">
        <f t="shared" si="70"/>
        <v>4.5</v>
      </c>
      <c r="K540" s="47">
        <v>2</v>
      </c>
      <c r="L540" s="14">
        <f t="shared" si="71"/>
        <v>127.23450247038662</v>
      </c>
      <c r="M540" s="16">
        <f t="shared" si="67"/>
        <v>1.2723450247038661E-2</v>
      </c>
      <c r="N540">
        <v>101.7876019763093</v>
      </c>
      <c r="O540">
        <f t="shared" si="68"/>
        <v>1.0178760197630931E-2</v>
      </c>
      <c r="P540" s="16">
        <f t="shared" si="69"/>
        <v>2.5446900494077301E-3</v>
      </c>
      <c r="Q540" s="48">
        <v>4.47</v>
      </c>
      <c r="R540">
        <f t="shared" si="72"/>
        <v>4.549905808341026E-2</v>
      </c>
      <c r="S540">
        <v>17.831</v>
      </c>
      <c r="T540">
        <f t="shared" si="73"/>
        <v>4.5374368270989236E-2</v>
      </c>
      <c r="U540">
        <f t="shared" si="74"/>
        <v>1.2468981242102356E-4</v>
      </c>
    </row>
    <row r="541" spans="1:21" x14ac:dyDescent="0.3">
      <c r="A541" t="s">
        <v>166</v>
      </c>
      <c r="B541" t="s">
        <v>74</v>
      </c>
      <c r="C541" s="1">
        <v>39416</v>
      </c>
      <c r="D541">
        <v>22</v>
      </c>
      <c r="E541" t="s">
        <v>10</v>
      </c>
      <c r="F541" s="57" t="s">
        <v>21</v>
      </c>
      <c r="G541" s="2">
        <v>80</v>
      </c>
      <c r="H541" s="51">
        <v>4</v>
      </c>
      <c r="I541" s="51">
        <v>10</v>
      </c>
      <c r="J541">
        <f t="shared" si="70"/>
        <v>4.5</v>
      </c>
      <c r="K541" s="47">
        <v>2</v>
      </c>
      <c r="L541" s="14">
        <f t="shared" si="71"/>
        <v>127.23450247038662</v>
      </c>
      <c r="M541" s="16">
        <f t="shared" si="67"/>
        <v>1.2723450247038661E-2</v>
      </c>
      <c r="N541">
        <v>101.7876019763093</v>
      </c>
      <c r="O541">
        <f t="shared" si="68"/>
        <v>1.0178760197630931E-2</v>
      </c>
      <c r="P541" s="16">
        <f t="shared" si="69"/>
        <v>2.5446900494077301E-3</v>
      </c>
      <c r="Q541" s="48">
        <v>4.47</v>
      </c>
      <c r="R541">
        <f t="shared" si="72"/>
        <v>4.549905808341026E-2</v>
      </c>
      <c r="S541">
        <v>17.831</v>
      </c>
      <c r="T541">
        <f t="shared" si="73"/>
        <v>4.5374368270989236E-2</v>
      </c>
      <c r="U541">
        <f t="shared" si="74"/>
        <v>1.2468981242102356E-4</v>
      </c>
    </row>
    <row r="542" spans="1:21" x14ac:dyDescent="0.3">
      <c r="A542" t="s">
        <v>166</v>
      </c>
      <c r="B542" t="s">
        <v>74</v>
      </c>
      <c r="C542" s="1">
        <v>39416</v>
      </c>
      <c r="D542">
        <v>22</v>
      </c>
      <c r="E542" t="s">
        <v>10</v>
      </c>
      <c r="F542" s="57" t="s">
        <v>21</v>
      </c>
      <c r="G542" s="2">
        <v>80</v>
      </c>
      <c r="H542" s="51">
        <v>9</v>
      </c>
      <c r="I542" s="51">
        <v>10</v>
      </c>
      <c r="J542">
        <f t="shared" si="70"/>
        <v>7</v>
      </c>
      <c r="K542" s="47">
        <v>2</v>
      </c>
      <c r="L542" s="14">
        <f t="shared" si="71"/>
        <v>307.8760800517997</v>
      </c>
      <c r="M542" s="16">
        <f t="shared" si="67"/>
        <v>3.0787608005179972E-2</v>
      </c>
      <c r="N542">
        <v>246.30086404143978</v>
      </c>
      <c r="O542">
        <f t="shared" si="68"/>
        <v>2.4630086404143978E-2</v>
      </c>
      <c r="P542" s="16">
        <f t="shared" si="69"/>
        <v>6.1575216010359944E-3</v>
      </c>
      <c r="Q542" s="48">
        <v>4.47</v>
      </c>
      <c r="R542">
        <f t="shared" si="72"/>
        <v>0.11009648622652357</v>
      </c>
      <c r="S542">
        <v>17.831</v>
      </c>
      <c r="T542">
        <f t="shared" si="73"/>
        <v>0.10979476766807281</v>
      </c>
      <c r="U542">
        <f t="shared" si="74"/>
        <v>3.0171855845076423E-4</v>
      </c>
    </row>
    <row r="543" spans="1:21" x14ac:dyDescent="0.3">
      <c r="A543" t="s">
        <v>166</v>
      </c>
      <c r="B543" t="s">
        <v>74</v>
      </c>
      <c r="C543" s="1">
        <v>39416</v>
      </c>
      <c r="D543">
        <v>22</v>
      </c>
      <c r="E543" t="s">
        <v>10</v>
      </c>
      <c r="F543" s="57" t="s">
        <v>21</v>
      </c>
      <c r="G543" s="2">
        <v>60</v>
      </c>
      <c r="H543" s="51">
        <v>12</v>
      </c>
      <c r="I543" s="51">
        <v>12</v>
      </c>
      <c r="J543">
        <f t="shared" si="70"/>
        <v>9</v>
      </c>
      <c r="K543" s="47">
        <v>2</v>
      </c>
      <c r="L543" s="14">
        <f t="shared" si="71"/>
        <v>508.93800988154646</v>
      </c>
      <c r="M543" s="16">
        <f t="shared" si="67"/>
        <v>5.0893800988154644E-2</v>
      </c>
      <c r="N543">
        <v>305.36280592892786</v>
      </c>
      <c r="O543">
        <f t="shared" si="68"/>
        <v>3.0536280592892786E-2</v>
      </c>
      <c r="P543" s="16">
        <f t="shared" si="69"/>
        <v>2.0357520395261858E-2</v>
      </c>
      <c r="Q543" s="48">
        <v>4.47</v>
      </c>
      <c r="R543">
        <f t="shared" si="72"/>
        <v>0.13649717425023075</v>
      </c>
      <c r="S543">
        <v>17.831</v>
      </c>
      <c r="T543">
        <f t="shared" si="73"/>
        <v>0.36299494616791417</v>
      </c>
      <c r="U543">
        <f t="shared" si="74"/>
        <v>-0.22649777191768342</v>
      </c>
    </row>
    <row r="544" spans="1:21" x14ac:dyDescent="0.3">
      <c r="A544" t="s">
        <v>166</v>
      </c>
      <c r="B544" t="s">
        <v>74</v>
      </c>
      <c r="C544" s="1">
        <v>39416</v>
      </c>
      <c r="D544">
        <v>22</v>
      </c>
      <c r="E544" t="s">
        <v>10</v>
      </c>
      <c r="F544" s="57" t="s">
        <v>21</v>
      </c>
      <c r="G544" s="2">
        <v>90</v>
      </c>
      <c r="H544" s="51">
        <v>35</v>
      </c>
      <c r="I544" s="51">
        <v>105</v>
      </c>
      <c r="J544">
        <f t="shared" si="70"/>
        <v>43.75</v>
      </c>
      <c r="K544" s="47">
        <v>2</v>
      </c>
      <c r="L544" s="14">
        <f t="shared" si="71"/>
        <v>12026.409377023427</v>
      </c>
      <c r="M544" s="16">
        <f t="shared" si="67"/>
        <v>1.2026409377023426</v>
      </c>
      <c r="N544">
        <v>10823.768439321084</v>
      </c>
      <c r="O544">
        <f t="shared" si="68"/>
        <v>1.0823768439321084</v>
      </c>
      <c r="P544" s="16">
        <f t="shared" si="69"/>
        <v>0.12026409377023417</v>
      </c>
      <c r="Q544" s="48">
        <v>4.47</v>
      </c>
      <c r="R544">
        <f t="shared" si="72"/>
        <v>4.8382244923765247</v>
      </c>
      <c r="S544">
        <v>17.831</v>
      </c>
      <c r="T544">
        <f t="shared" si="73"/>
        <v>2.1444290560170454</v>
      </c>
      <c r="U544">
        <f t="shared" si="74"/>
        <v>2.6937954363594794</v>
      </c>
    </row>
    <row r="545" spans="1:21" x14ac:dyDescent="0.3">
      <c r="A545" t="s">
        <v>166</v>
      </c>
      <c r="B545" t="s">
        <v>74</v>
      </c>
      <c r="C545" s="1">
        <v>39416</v>
      </c>
      <c r="D545">
        <v>22</v>
      </c>
      <c r="E545" t="s">
        <v>10</v>
      </c>
      <c r="F545" s="57" t="s">
        <v>48</v>
      </c>
      <c r="G545" s="2">
        <v>90</v>
      </c>
      <c r="H545" s="51">
        <v>6</v>
      </c>
      <c r="I545" s="51">
        <v>19</v>
      </c>
      <c r="J545">
        <f t="shared" si="70"/>
        <v>7.75</v>
      </c>
      <c r="K545" s="47">
        <v>2</v>
      </c>
      <c r="L545" s="14">
        <f t="shared" si="71"/>
        <v>377.38381751247391</v>
      </c>
      <c r="M545" s="16">
        <f t="shared" si="67"/>
        <v>3.7738381751247392E-2</v>
      </c>
      <c r="N545">
        <v>339.64543576122651</v>
      </c>
      <c r="O545">
        <f t="shared" si="68"/>
        <v>3.3964543576122649E-2</v>
      </c>
      <c r="P545" s="16">
        <f t="shared" si="69"/>
        <v>3.7738381751247427E-3</v>
      </c>
      <c r="Q545">
        <v>5.13</v>
      </c>
      <c r="R545">
        <f t="shared" si="72"/>
        <v>0.1742381085455092</v>
      </c>
      <c r="S545">
        <v>8.4610000000000003</v>
      </c>
      <c r="T545">
        <f t="shared" si="73"/>
        <v>3.1930444799730451E-2</v>
      </c>
      <c r="U545">
        <f t="shared" si="74"/>
        <v>0.14230766374577875</v>
      </c>
    </row>
    <row r="546" spans="1:21" x14ac:dyDescent="0.3">
      <c r="A546" t="s">
        <v>166</v>
      </c>
      <c r="B546" t="s">
        <v>74</v>
      </c>
      <c r="C546" s="1">
        <v>39416</v>
      </c>
      <c r="D546">
        <v>22</v>
      </c>
      <c r="E546" t="s">
        <v>10</v>
      </c>
      <c r="F546" s="57" t="s">
        <v>48</v>
      </c>
      <c r="G546" s="2">
        <v>80</v>
      </c>
      <c r="H546" s="51">
        <v>7</v>
      </c>
      <c r="I546" s="51">
        <v>16</v>
      </c>
      <c r="J546">
        <f t="shared" si="70"/>
        <v>7.5</v>
      </c>
      <c r="K546" s="47">
        <v>2</v>
      </c>
      <c r="L546" s="14">
        <f t="shared" si="71"/>
        <v>353.42917352885172</v>
      </c>
      <c r="M546" s="16">
        <f t="shared" si="67"/>
        <v>3.5342917352885174E-2</v>
      </c>
      <c r="N546">
        <v>282.74333882308139</v>
      </c>
      <c r="O546">
        <f t="shared" si="68"/>
        <v>2.8274333882308138E-2</v>
      </c>
      <c r="P546" s="16">
        <f t="shared" si="69"/>
        <v>7.0685834705770355E-3</v>
      </c>
      <c r="Q546">
        <v>5.13</v>
      </c>
      <c r="R546">
        <f t="shared" si="72"/>
        <v>0.14504733281624074</v>
      </c>
      <c r="S546">
        <v>8.4610000000000003</v>
      </c>
      <c r="T546">
        <f t="shared" si="73"/>
        <v>5.9807284744552297E-2</v>
      </c>
      <c r="U546">
        <f t="shared" si="74"/>
        <v>8.5240048071688446E-2</v>
      </c>
    </row>
    <row r="547" spans="1:21" x14ac:dyDescent="0.3">
      <c r="A547" t="s">
        <v>166</v>
      </c>
      <c r="B547" t="s">
        <v>74</v>
      </c>
      <c r="C547" s="1">
        <v>39416</v>
      </c>
      <c r="D547">
        <v>22</v>
      </c>
      <c r="E547" t="s">
        <v>10</v>
      </c>
      <c r="F547" s="54" t="s">
        <v>49</v>
      </c>
      <c r="G547" s="2">
        <v>90</v>
      </c>
      <c r="H547" s="51">
        <v>5</v>
      </c>
      <c r="I547" s="51">
        <v>12</v>
      </c>
      <c r="J547">
        <f t="shared" si="70"/>
        <v>5.5</v>
      </c>
      <c r="K547" s="47">
        <v>2</v>
      </c>
      <c r="L547" s="14">
        <f t="shared" si="71"/>
        <v>190.06635554218249</v>
      </c>
      <c r="M547" s="16">
        <f t="shared" si="67"/>
        <v>1.9006635554218249E-2</v>
      </c>
      <c r="N547">
        <v>171.05971998796426</v>
      </c>
      <c r="O547">
        <f t="shared" si="68"/>
        <v>1.7105971998796425E-2</v>
      </c>
      <c r="P547" s="16">
        <f t="shared" si="69"/>
        <v>1.9006635554218235E-3</v>
      </c>
      <c r="Q547">
        <v>5.23</v>
      </c>
      <c r="R547">
        <f t="shared" si="72"/>
        <v>8.9464233553705308E-2</v>
      </c>
      <c r="S547">
        <v>8.4610000000000003</v>
      </c>
      <c r="T547">
        <f t="shared" si="73"/>
        <v>1.6081514342424049E-2</v>
      </c>
      <c r="U547">
        <f t="shared" si="74"/>
        <v>7.3382719211281255E-2</v>
      </c>
    </row>
    <row r="548" spans="1:21" x14ac:dyDescent="0.3">
      <c r="A548" t="s">
        <v>166</v>
      </c>
      <c r="B548" t="s">
        <v>74</v>
      </c>
      <c r="C548" s="1">
        <v>39416</v>
      </c>
      <c r="D548">
        <v>22</v>
      </c>
      <c r="E548" t="s">
        <v>10</v>
      </c>
      <c r="F548" s="54" t="s">
        <v>49</v>
      </c>
      <c r="G548" s="2">
        <v>40</v>
      </c>
      <c r="H548" s="51">
        <v>5</v>
      </c>
      <c r="I548" s="51">
        <v>12</v>
      </c>
      <c r="J548">
        <f t="shared" si="70"/>
        <v>5.5</v>
      </c>
      <c r="K548" s="47">
        <v>2</v>
      </c>
      <c r="L548" s="14">
        <f t="shared" si="71"/>
        <v>190.06635554218249</v>
      </c>
      <c r="M548" s="16">
        <f t="shared" si="67"/>
        <v>1.9006635554218249E-2</v>
      </c>
      <c r="N548">
        <v>76.026542216872997</v>
      </c>
      <c r="O548">
        <f t="shared" si="68"/>
        <v>7.6026542216872999E-3</v>
      </c>
      <c r="P548" s="16">
        <f t="shared" si="69"/>
        <v>1.1403981332530948E-2</v>
      </c>
      <c r="Q548">
        <v>5.23</v>
      </c>
      <c r="R548">
        <f t="shared" si="72"/>
        <v>3.9761881579424584E-2</v>
      </c>
      <c r="S548">
        <v>8.4610000000000003</v>
      </c>
      <c r="T548">
        <f t="shared" si="73"/>
        <v>9.6489086054544357E-2</v>
      </c>
      <c r="U548">
        <f t="shared" si="74"/>
        <v>-5.6727204475119773E-2</v>
      </c>
    </row>
    <row r="549" spans="1:21" x14ac:dyDescent="0.3">
      <c r="A549" t="s">
        <v>166</v>
      </c>
      <c r="B549" t="s">
        <v>74</v>
      </c>
      <c r="C549" s="1">
        <v>39416</v>
      </c>
      <c r="D549">
        <v>22</v>
      </c>
      <c r="E549" t="s">
        <v>10</v>
      </c>
      <c r="F549" s="54" t="s">
        <v>49</v>
      </c>
      <c r="G549" s="2">
        <v>70</v>
      </c>
      <c r="H549" s="51">
        <v>6</v>
      </c>
      <c r="I549" s="51">
        <v>10</v>
      </c>
      <c r="J549">
        <f t="shared" si="70"/>
        <v>5.5</v>
      </c>
      <c r="K549" s="47">
        <v>2</v>
      </c>
      <c r="L549" s="14">
        <f t="shared" si="71"/>
        <v>190.06635554218249</v>
      </c>
      <c r="M549" s="16">
        <f t="shared" si="67"/>
        <v>1.9006635554218249E-2</v>
      </c>
      <c r="N549">
        <v>133.04644887952773</v>
      </c>
      <c r="O549">
        <f t="shared" si="68"/>
        <v>1.3304644887952773E-2</v>
      </c>
      <c r="P549" s="16">
        <f t="shared" si="69"/>
        <v>5.7019906662654756E-3</v>
      </c>
      <c r="Q549">
        <v>5.23</v>
      </c>
      <c r="R549">
        <f t="shared" si="72"/>
        <v>6.9583292763993013E-2</v>
      </c>
      <c r="S549">
        <v>8.4610000000000003</v>
      </c>
      <c r="T549">
        <f t="shared" si="73"/>
        <v>4.8244543027272192E-2</v>
      </c>
      <c r="U549">
        <f t="shared" si="74"/>
        <v>2.133874973672082E-2</v>
      </c>
    </row>
    <row r="550" spans="1:21" x14ac:dyDescent="0.3">
      <c r="A550" t="s">
        <v>166</v>
      </c>
      <c r="B550" t="s">
        <v>74</v>
      </c>
      <c r="C550" s="1">
        <v>39416</v>
      </c>
      <c r="D550">
        <v>22</v>
      </c>
      <c r="E550" t="s">
        <v>10</v>
      </c>
      <c r="F550" s="54" t="s">
        <v>49</v>
      </c>
      <c r="G550" s="2">
        <v>80</v>
      </c>
      <c r="H550" s="51">
        <v>7</v>
      </c>
      <c r="I550" s="51">
        <v>12</v>
      </c>
      <c r="J550">
        <f t="shared" si="70"/>
        <v>6.5</v>
      </c>
      <c r="K550" s="47">
        <v>2</v>
      </c>
      <c r="L550" s="14">
        <f t="shared" si="71"/>
        <v>265.46457922833753</v>
      </c>
      <c r="M550" s="16">
        <f t="shared" si="67"/>
        <v>2.6546457922833753E-2</v>
      </c>
      <c r="N550">
        <v>212.37166338267002</v>
      </c>
      <c r="O550">
        <f t="shared" si="68"/>
        <v>2.1237166338267003E-2</v>
      </c>
      <c r="P550" s="16">
        <f t="shared" si="69"/>
        <v>5.3092915845667499E-3</v>
      </c>
      <c r="Q550">
        <v>5.23</v>
      </c>
      <c r="R550">
        <f t="shared" si="72"/>
        <v>0.11107037994913643</v>
      </c>
      <c r="S550">
        <v>8.4610000000000003</v>
      </c>
      <c r="T550">
        <f t="shared" si="73"/>
        <v>4.4921916097019274E-2</v>
      </c>
      <c r="U550">
        <f t="shared" si="74"/>
        <v>6.6148463852117159E-2</v>
      </c>
    </row>
    <row r="551" spans="1:21" x14ac:dyDescent="0.3">
      <c r="A551" t="s">
        <v>166</v>
      </c>
      <c r="B551" t="s">
        <v>74</v>
      </c>
      <c r="C551" s="1">
        <v>39416</v>
      </c>
      <c r="D551">
        <v>22</v>
      </c>
      <c r="E551" t="s">
        <v>10</v>
      </c>
      <c r="F551" s="54" t="s">
        <v>49</v>
      </c>
      <c r="G551" s="2">
        <v>80</v>
      </c>
      <c r="H551" s="51">
        <v>7</v>
      </c>
      <c r="I551" s="51">
        <v>22</v>
      </c>
      <c r="J551">
        <f t="shared" si="70"/>
        <v>9</v>
      </c>
      <c r="K551" s="47">
        <v>2</v>
      </c>
      <c r="L551" s="14">
        <f t="shared" si="71"/>
        <v>508.93800988154646</v>
      </c>
      <c r="M551" s="16">
        <f t="shared" si="67"/>
        <v>5.0893800988154644E-2</v>
      </c>
      <c r="N551">
        <v>407.15040790523722</v>
      </c>
      <c r="O551">
        <f t="shared" si="68"/>
        <v>4.0715040790523724E-2</v>
      </c>
      <c r="P551" s="16">
        <f t="shared" si="69"/>
        <v>1.0178760197630921E-2</v>
      </c>
      <c r="Q551">
        <v>5.23</v>
      </c>
      <c r="R551">
        <f t="shared" si="72"/>
        <v>0.21293966333443909</v>
      </c>
      <c r="S551">
        <v>8.4610000000000003</v>
      </c>
      <c r="T551">
        <f t="shared" si="73"/>
        <v>8.6122490032155219E-2</v>
      </c>
      <c r="U551">
        <f t="shared" si="74"/>
        <v>0.12681717330228387</v>
      </c>
    </row>
    <row r="552" spans="1:21" x14ac:dyDescent="0.3">
      <c r="A552" t="s">
        <v>166</v>
      </c>
      <c r="B552" t="s">
        <v>74</v>
      </c>
      <c r="C552" s="1">
        <v>39416</v>
      </c>
      <c r="D552">
        <v>22</v>
      </c>
      <c r="E552" t="s">
        <v>10</v>
      </c>
      <c r="F552" s="54" t="s">
        <v>49</v>
      </c>
      <c r="G552" s="2">
        <v>80</v>
      </c>
      <c r="H552" s="51">
        <v>8</v>
      </c>
      <c r="I552" s="51">
        <v>16</v>
      </c>
      <c r="J552">
        <f t="shared" si="70"/>
        <v>8</v>
      </c>
      <c r="K552" s="47">
        <v>2</v>
      </c>
      <c r="L552" s="14">
        <f t="shared" si="71"/>
        <v>402.12385965949352</v>
      </c>
      <c r="M552" s="16">
        <f t="shared" si="67"/>
        <v>4.0212385965949352E-2</v>
      </c>
      <c r="N552">
        <v>321.69908772759482</v>
      </c>
      <c r="O552">
        <f t="shared" si="68"/>
        <v>3.2169908772759478E-2</v>
      </c>
      <c r="P552" s="16">
        <f t="shared" si="69"/>
        <v>8.0424771931898731E-3</v>
      </c>
      <c r="Q552">
        <v>5.23</v>
      </c>
      <c r="R552">
        <f t="shared" si="72"/>
        <v>0.16824862288153208</v>
      </c>
      <c r="S552">
        <v>8.4610000000000003</v>
      </c>
      <c r="T552">
        <f t="shared" si="73"/>
        <v>6.8047399531579525E-2</v>
      </c>
      <c r="U552">
        <f t="shared" si="74"/>
        <v>0.10020122334995256</v>
      </c>
    </row>
    <row r="553" spans="1:21" x14ac:dyDescent="0.3">
      <c r="A553" t="s">
        <v>166</v>
      </c>
      <c r="B553" t="s">
        <v>74</v>
      </c>
      <c r="C553" s="1">
        <v>39416</v>
      </c>
      <c r="D553">
        <v>22</v>
      </c>
      <c r="E553" t="s">
        <v>10</v>
      </c>
      <c r="F553" s="54" t="s">
        <v>49</v>
      </c>
      <c r="G553" s="2">
        <v>80</v>
      </c>
      <c r="H553" s="51">
        <v>8</v>
      </c>
      <c r="I553" s="51">
        <v>14</v>
      </c>
      <c r="J553">
        <f t="shared" si="70"/>
        <v>7.5</v>
      </c>
      <c r="K553" s="47">
        <v>2</v>
      </c>
      <c r="L553" s="14">
        <f t="shared" si="71"/>
        <v>353.42917352885172</v>
      </c>
      <c r="M553" s="16">
        <f t="shared" si="67"/>
        <v>3.5342917352885174E-2</v>
      </c>
      <c r="N553">
        <v>282.74333882308139</v>
      </c>
      <c r="O553">
        <f t="shared" si="68"/>
        <v>2.8274333882308138E-2</v>
      </c>
      <c r="P553" s="16">
        <f t="shared" si="69"/>
        <v>7.0685834705770355E-3</v>
      </c>
      <c r="Q553">
        <v>5.23</v>
      </c>
      <c r="R553">
        <f t="shared" si="72"/>
        <v>0.14787476620447157</v>
      </c>
      <c r="S553">
        <v>8.4610000000000003</v>
      </c>
      <c r="T553">
        <f t="shared" si="73"/>
        <v>5.9807284744552297E-2</v>
      </c>
      <c r="U553">
        <f t="shared" si="74"/>
        <v>8.8067481459919272E-2</v>
      </c>
    </row>
    <row r="554" spans="1:21" x14ac:dyDescent="0.3">
      <c r="A554" t="s">
        <v>166</v>
      </c>
      <c r="B554" t="s">
        <v>74</v>
      </c>
      <c r="C554" s="1">
        <v>39416</v>
      </c>
      <c r="D554">
        <v>22</v>
      </c>
      <c r="E554" t="s">
        <v>10</v>
      </c>
      <c r="F554" s="54" t="s">
        <v>49</v>
      </c>
      <c r="G554" s="2">
        <v>100</v>
      </c>
      <c r="H554" s="51">
        <v>10</v>
      </c>
      <c r="I554" s="51">
        <v>14</v>
      </c>
      <c r="J554">
        <f t="shared" si="70"/>
        <v>8.5</v>
      </c>
      <c r="K554" s="47">
        <v>2</v>
      </c>
      <c r="L554" s="14">
        <f t="shared" si="71"/>
        <v>453.9601384437251</v>
      </c>
      <c r="M554" s="16">
        <f t="shared" si="67"/>
        <v>4.5396013844372508E-2</v>
      </c>
      <c r="N554">
        <v>453.9601384437251</v>
      </c>
      <c r="O554">
        <f t="shared" si="68"/>
        <v>4.5396013844372508E-2</v>
      </c>
      <c r="P554" s="16">
        <f t="shared" si="69"/>
        <v>0</v>
      </c>
      <c r="Q554">
        <v>5.23</v>
      </c>
      <c r="R554">
        <f t="shared" si="72"/>
        <v>0.23742115240606823</v>
      </c>
      <c r="S554">
        <v>8.4610000000000003</v>
      </c>
      <c r="T554">
        <f t="shared" si="73"/>
        <v>0</v>
      </c>
      <c r="U554">
        <f t="shared" si="74"/>
        <v>0.23742115240606823</v>
      </c>
    </row>
    <row r="555" spans="1:21" x14ac:dyDescent="0.3">
      <c r="A555" t="s">
        <v>166</v>
      </c>
      <c r="B555" t="s">
        <v>74</v>
      </c>
      <c r="C555" s="1">
        <v>39416</v>
      </c>
      <c r="D555">
        <v>22</v>
      </c>
      <c r="E555" t="s">
        <v>10</v>
      </c>
      <c r="F555" s="54" t="s">
        <v>49</v>
      </c>
      <c r="G555" s="2">
        <v>0</v>
      </c>
      <c r="H555" s="51">
        <v>10</v>
      </c>
      <c r="I555" s="51">
        <v>20</v>
      </c>
      <c r="J555">
        <f t="shared" si="70"/>
        <v>10</v>
      </c>
      <c r="K555" s="47">
        <v>2</v>
      </c>
      <c r="L555" s="14">
        <f t="shared" si="71"/>
        <v>628.31853071795865</v>
      </c>
      <c r="M555" s="16">
        <f t="shared" si="67"/>
        <v>6.2831853071795868E-2</v>
      </c>
      <c r="N555">
        <v>0</v>
      </c>
      <c r="O555">
        <f t="shared" si="68"/>
        <v>0</v>
      </c>
      <c r="P555" s="16">
        <f t="shared" si="69"/>
        <v>6.2831853071795868E-2</v>
      </c>
      <c r="Q555">
        <v>5.23</v>
      </c>
      <c r="R555">
        <f t="shared" si="72"/>
        <v>0</v>
      </c>
      <c r="S555">
        <v>8.4610000000000003</v>
      </c>
      <c r="T555">
        <f t="shared" si="73"/>
        <v>0.53162030884046485</v>
      </c>
      <c r="U555">
        <f t="shared" si="74"/>
        <v>-0.53162030884046485</v>
      </c>
    </row>
    <row r="556" spans="1:21" x14ac:dyDescent="0.3">
      <c r="A556" t="s">
        <v>166</v>
      </c>
      <c r="B556" t="s">
        <v>74</v>
      </c>
      <c r="C556" s="1">
        <v>39416</v>
      </c>
      <c r="D556">
        <v>22</v>
      </c>
      <c r="E556" t="s">
        <v>10</v>
      </c>
      <c r="F556" s="54" t="s">
        <v>49</v>
      </c>
      <c r="G556" s="2">
        <v>30</v>
      </c>
      <c r="H556" s="51">
        <v>10</v>
      </c>
      <c r="I556" s="51">
        <v>14</v>
      </c>
      <c r="J556">
        <f t="shared" si="70"/>
        <v>8.5</v>
      </c>
      <c r="K556" s="47">
        <v>2</v>
      </c>
      <c r="L556" s="14">
        <f t="shared" si="71"/>
        <v>453.9601384437251</v>
      </c>
      <c r="M556" s="16">
        <f t="shared" si="67"/>
        <v>4.5396013844372508E-2</v>
      </c>
      <c r="N556">
        <v>136.18804153311751</v>
      </c>
      <c r="O556">
        <f t="shared" si="68"/>
        <v>1.361880415331175E-2</v>
      </c>
      <c r="P556" s="16">
        <f t="shared" si="69"/>
        <v>3.1777209691060758E-2</v>
      </c>
      <c r="Q556">
        <v>5.23</v>
      </c>
      <c r="R556">
        <f t="shared" si="72"/>
        <v>7.1226345721820461E-2</v>
      </c>
      <c r="S556">
        <v>8.4610000000000003</v>
      </c>
      <c r="T556">
        <f t="shared" si="73"/>
        <v>0.26886697119606506</v>
      </c>
      <c r="U556">
        <f t="shared" si="74"/>
        <v>-0.1976406254742446</v>
      </c>
    </row>
    <row r="557" spans="1:21" x14ac:dyDescent="0.3">
      <c r="A557" t="s">
        <v>166</v>
      </c>
      <c r="B557" t="s">
        <v>74</v>
      </c>
      <c r="C557" s="1">
        <v>39416</v>
      </c>
      <c r="D557">
        <v>22</v>
      </c>
      <c r="E557" t="s">
        <v>10</v>
      </c>
      <c r="F557" s="54" t="s">
        <v>49</v>
      </c>
      <c r="G557" s="2">
        <v>90</v>
      </c>
      <c r="H557" s="51">
        <v>10</v>
      </c>
      <c r="I557" s="51">
        <v>14</v>
      </c>
      <c r="J557">
        <f t="shared" si="70"/>
        <v>8.5</v>
      </c>
      <c r="K557" s="47">
        <v>2</v>
      </c>
      <c r="L557" s="14">
        <f t="shared" si="71"/>
        <v>453.9601384437251</v>
      </c>
      <c r="M557" s="16">
        <f t="shared" si="67"/>
        <v>4.5396013844372508E-2</v>
      </c>
      <c r="N557">
        <v>408.56412459935262</v>
      </c>
      <c r="O557">
        <f t="shared" si="68"/>
        <v>4.0856412459935265E-2</v>
      </c>
      <c r="P557" s="16">
        <f t="shared" si="69"/>
        <v>4.5396013844372432E-3</v>
      </c>
      <c r="Q557">
        <v>5.23</v>
      </c>
      <c r="R557">
        <f t="shared" si="72"/>
        <v>0.21367903716546147</v>
      </c>
      <c r="S557">
        <v>8.4610000000000003</v>
      </c>
      <c r="T557">
        <f t="shared" si="73"/>
        <v>3.8409567313723518E-2</v>
      </c>
      <c r="U557">
        <f t="shared" si="74"/>
        <v>0.17526946985173794</v>
      </c>
    </row>
    <row r="558" spans="1:21" x14ac:dyDescent="0.3">
      <c r="A558" t="s">
        <v>166</v>
      </c>
      <c r="B558" t="s">
        <v>74</v>
      </c>
      <c r="C558" s="1">
        <v>39416</v>
      </c>
      <c r="D558">
        <v>22</v>
      </c>
      <c r="E558" t="s">
        <v>10</v>
      </c>
      <c r="F558" s="54" t="s">
        <v>49</v>
      </c>
      <c r="G558" s="2">
        <v>100</v>
      </c>
      <c r="H558" s="51">
        <v>12</v>
      </c>
      <c r="I558" s="51">
        <v>13</v>
      </c>
      <c r="J558">
        <f t="shared" si="70"/>
        <v>9.25</v>
      </c>
      <c r="K558" s="47">
        <v>2</v>
      </c>
      <c r="L558" s="14">
        <f t="shared" si="71"/>
        <v>537.60504284555338</v>
      </c>
      <c r="M558" s="16">
        <f t="shared" si="67"/>
        <v>5.3760504284555338E-2</v>
      </c>
      <c r="N558">
        <v>537.60504284555338</v>
      </c>
      <c r="O558">
        <f t="shared" si="68"/>
        <v>5.3760504284555338E-2</v>
      </c>
      <c r="P558" s="16">
        <f t="shared" si="69"/>
        <v>0</v>
      </c>
      <c r="Q558">
        <v>5.23</v>
      </c>
      <c r="R558">
        <f t="shared" si="72"/>
        <v>0.28116743740822442</v>
      </c>
      <c r="S558">
        <v>8.4610000000000003</v>
      </c>
      <c r="T558">
        <f t="shared" si="73"/>
        <v>0</v>
      </c>
      <c r="U558">
        <f t="shared" si="74"/>
        <v>0.28116743740822442</v>
      </c>
    </row>
    <row r="559" spans="1:21" x14ac:dyDescent="0.3">
      <c r="A559" t="s">
        <v>166</v>
      </c>
      <c r="B559" t="s">
        <v>74</v>
      </c>
      <c r="C559" s="1">
        <v>39416</v>
      </c>
      <c r="D559">
        <v>22</v>
      </c>
      <c r="E559" t="s">
        <v>10</v>
      </c>
      <c r="F559" s="54" t="s">
        <v>49</v>
      </c>
      <c r="G559" s="2">
        <v>40</v>
      </c>
      <c r="H559" s="51">
        <v>15</v>
      </c>
      <c r="I559" s="51">
        <v>11</v>
      </c>
      <c r="J559">
        <f t="shared" si="70"/>
        <v>10.25</v>
      </c>
      <c r="K559" s="47">
        <v>2</v>
      </c>
      <c r="L559" s="14">
        <f t="shared" si="71"/>
        <v>660.12715633555524</v>
      </c>
      <c r="M559" s="16">
        <f t="shared" si="67"/>
        <v>6.6012715633555527E-2</v>
      </c>
      <c r="N559">
        <v>264.05086253422212</v>
      </c>
      <c r="O559">
        <f t="shared" si="68"/>
        <v>2.6405086253422212E-2</v>
      </c>
      <c r="P559" s="16">
        <f t="shared" si="69"/>
        <v>3.9607629380133319E-2</v>
      </c>
      <c r="Q559">
        <v>5.23</v>
      </c>
      <c r="R559">
        <f t="shared" si="72"/>
        <v>0.13809860110539818</v>
      </c>
      <c r="S559">
        <v>8.4610000000000003</v>
      </c>
      <c r="T559">
        <f t="shared" si="73"/>
        <v>0.33512015218530805</v>
      </c>
      <c r="U559">
        <f t="shared" si="74"/>
        <v>-0.19702155107990987</v>
      </c>
    </row>
    <row r="560" spans="1:21" x14ac:dyDescent="0.3">
      <c r="A560" t="s">
        <v>166</v>
      </c>
      <c r="B560" t="s">
        <v>74</v>
      </c>
      <c r="C560" s="1">
        <v>39416</v>
      </c>
      <c r="D560">
        <v>22</v>
      </c>
      <c r="E560" t="s">
        <v>10</v>
      </c>
      <c r="F560" s="57" t="s">
        <v>42</v>
      </c>
      <c r="G560" s="2">
        <v>100</v>
      </c>
      <c r="H560" s="51">
        <v>22</v>
      </c>
      <c r="I560" s="51">
        <v>24</v>
      </c>
      <c r="J560">
        <f t="shared" si="70"/>
        <v>17</v>
      </c>
      <c r="K560" s="47">
        <v>2</v>
      </c>
      <c r="L560" s="14">
        <f t="shared" si="71"/>
        <v>1815.8405537749004</v>
      </c>
      <c r="M560" s="16">
        <f t="shared" si="67"/>
        <v>0.18158405537749003</v>
      </c>
      <c r="N560">
        <v>1815.8405537749004</v>
      </c>
      <c r="O560">
        <f t="shared" si="68"/>
        <v>0.18158405537749003</v>
      </c>
      <c r="P560" s="16">
        <f t="shared" si="69"/>
        <v>0</v>
      </c>
      <c r="Q560">
        <v>11.49</v>
      </c>
      <c r="R560">
        <f t="shared" si="72"/>
        <v>2.0864007962873603</v>
      </c>
      <c r="S560" s="48">
        <v>8.1999999999999993</v>
      </c>
      <c r="T560">
        <f t="shared" si="73"/>
        <v>0</v>
      </c>
      <c r="U560">
        <f t="shared" si="74"/>
        <v>2.0864007962873603</v>
      </c>
    </row>
    <row r="561" spans="1:21" x14ac:dyDescent="0.3">
      <c r="A561" t="s">
        <v>166</v>
      </c>
      <c r="B561" t="s">
        <v>74</v>
      </c>
      <c r="C561" s="1">
        <v>39416</v>
      </c>
      <c r="D561">
        <v>22</v>
      </c>
      <c r="E561" t="s">
        <v>10</v>
      </c>
      <c r="F561" s="57" t="s">
        <v>44</v>
      </c>
      <c r="G561" s="2">
        <v>100</v>
      </c>
      <c r="H561" s="51">
        <v>3</v>
      </c>
      <c r="I561" s="51">
        <v>10</v>
      </c>
      <c r="J561">
        <f t="shared" si="70"/>
        <v>4</v>
      </c>
      <c r="K561" s="47">
        <v>2</v>
      </c>
      <c r="L561" s="14">
        <f t="shared" si="71"/>
        <v>100.53096491487338</v>
      </c>
      <c r="M561" s="16">
        <f t="shared" si="67"/>
        <v>1.0053096491487338E-2</v>
      </c>
      <c r="N561">
        <v>100.53096491487338</v>
      </c>
      <c r="O561">
        <f t="shared" si="68"/>
        <v>1.0053096491487338E-2</v>
      </c>
      <c r="P561" s="16">
        <f t="shared" si="69"/>
        <v>0</v>
      </c>
      <c r="Q561" s="48">
        <v>5.78</v>
      </c>
      <c r="R561">
        <f t="shared" si="72"/>
        <v>5.8106897720796816E-2</v>
      </c>
      <c r="S561" s="48">
        <v>9.0679999999999996</v>
      </c>
      <c r="T561">
        <f t="shared" si="73"/>
        <v>0</v>
      </c>
      <c r="U561">
        <f t="shared" si="74"/>
        <v>5.8106897720796816E-2</v>
      </c>
    </row>
    <row r="562" spans="1:21" x14ac:dyDescent="0.3">
      <c r="A562" t="s">
        <v>166</v>
      </c>
      <c r="B562" t="s">
        <v>74</v>
      </c>
      <c r="C562" s="1">
        <v>39416</v>
      </c>
      <c r="D562">
        <v>22</v>
      </c>
      <c r="E562" t="s">
        <v>10</v>
      </c>
      <c r="F562" s="57" t="s">
        <v>44</v>
      </c>
      <c r="G562" s="2">
        <v>100</v>
      </c>
      <c r="H562" s="51">
        <v>5</v>
      </c>
      <c r="I562" s="51">
        <v>11</v>
      </c>
      <c r="J562">
        <f t="shared" si="70"/>
        <v>5.25</v>
      </c>
      <c r="K562" s="47">
        <v>2</v>
      </c>
      <c r="L562" s="14">
        <f t="shared" si="71"/>
        <v>173.18029502913734</v>
      </c>
      <c r="M562" s="16">
        <f t="shared" si="67"/>
        <v>1.7318029502913734E-2</v>
      </c>
      <c r="N562">
        <v>173.18029502913734</v>
      </c>
      <c r="O562">
        <f t="shared" si="68"/>
        <v>1.7318029502913734E-2</v>
      </c>
      <c r="P562" s="16">
        <f t="shared" si="69"/>
        <v>0</v>
      </c>
      <c r="Q562" s="48">
        <v>5.78</v>
      </c>
      <c r="R562">
        <f t="shared" si="72"/>
        <v>0.10009821052684138</v>
      </c>
      <c r="S562" s="48">
        <v>9.0679999999999996</v>
      </c>
      <c r="T562">
        <f t="shared" si="73"/>
        <v>0</v>
      </c>
      <c r="U562">
        <f t="shared" si="74"/>
        <v>0.10009821052684138</v>
      </c>
    </row>
    <row r="563" spans="1:21" x14ac:dyDescent="0.3">
      <c r="A563" t="s">
        <v>166</v>
      </c>
      <c r="B563" t="s">
        <v>74</v>
      </c>
      <c r="C563" s="1">
        <v>39416</v>
      </c>
      <c r="D563">
        <v>22</v>
      </c>
      <c r="E563" t="s">
        <v>10</v>
      </c>
      <c r="F563" s="57" t="s">
        <v>44</v>
      </c>
      <c r="G563" s="2">
        <v>100</v>
      </c>
      <c r="H563" s="51">
        <v>5</v>
      </c>
      <c r="I563" s="51">
        <v>10</v>
      </c>
      <c r="J563">
        <f t="shared" si="70"/>
        <v>5</v>
      </c>
      <c r="K563" s="47">
        <v>2</v>
      </c>
      <c r="L563" s="14">
        <f t="shared" si="71"/>
        <v>157.07963267948966</v>
      </c>
      <c r="M563" s="16">
        <f t="shared" si="67"/>
        <v>1.5707963267948967E-2</v>
      </c>
      <c r="N563">
        <v>157.07963267948966</v>
      </c>
      <c r="O563">
        <f t="shared" si="68"/>
        <v>1.5707963267948967E-2</v>
      </c>
      <c r="P563" s="16">
        <f t="shared" si="69"/>
        <v>0</v>
      </c>
      <c r="Q563" s="48">
        <v>5.78</v>
      </c>
      <c r="R563">
        <f t="shared" si="72"/>
        <v>9.0792027688745031E-2</v>
      </c>
      <c r="S563" s="48">
        <v>9.0679999999999996</v>
      </c>
      <c r="T563">
        <f t="shared" si="73"/>
        <v>0</v>
      </c>
      <c r="U563">
        <f t="shared" si="74"/>
        <v>9.0792027688745031E-2</v>
      </c>
    </row>
    <row r="564" spans="1:21" x14ac:dyDescent="0.3">
      <c r="A564" t="s">
        <v>166</v>
      </c>
      <c r="B564" t="s">
        <v>74</v>
      </c>
      <c r="C564" s="1">
        <v>39416</v>
      </c>
      <c r="D564">
        <v>22</v>
      </c>
      <c r="E564" t="s">
        <v>10</v>
      </c>
      <c r="F564" s="57" t="s">
        <v>44</v>
      </c>
      <c r="G564" s="2">
        <v>90</v>
      </c>
      <c r="H564" s="51">
        <v>5</v>
      </c>
      <c r="I564" s="51">
        <v>10</v>
      </c>
      <c r="J564">
        <f t="shared" si="70"/>
        <v>5</v>
      </c>
      <c r="K564" s="47">
        <v>2</v>
      </c>
      <c r="L564" s="14">
        <f t="shared" si="71"/>
        <v>157.07963267948966</v>
      </c>
      <c r="M564" s="16">
        <f t="shared" si="67"/>
        <v>1.5707963267948967E-2</v>
      </c>
      <c r="N564">
        <v>141.37166941154069</v>
      </c>
      <c r="O564">
        <f t="shared" si="68"/>
        <v>1.4137166941154069E-2</v>
      </c>
      <c r="P564" s="16">
        <f t="shared" si="69"/>
        <v>1.5707963267948977E-3</v>
      </c>
      <c r="Q564" s="48">
        <v>5.78</v>
      </c>
      <c r="R564">
        <f t="shared" si="72"/>
        <v>8.171282491987053E-2</v>
      </c>
      <c r="S564" s="48">
        <v>9.0679999999999996</v>
      </c>
      <c r="T564">
        <f t="shared" si="73"/>
        <v>1.4243981091376132E-2</v>
      </c>
      <c r="U564">
        <f t="shared" si="74"/>
        <v>6.7468843828494399E-2</v>
      </c>
    </row>
    <row r="565" spans="1:21" x14ac:dyDescent="0.3">
      <c r="A565" t="s">
        <v>166</v>
      </c>
      <c r="B565" t="s">
        <v>74</v>
      </c>
      <c r="C565" s="1">
        <v>39416</v>
      </c>
      <c r="D565">
        <v>22</v>
      </c>
      <c r="E565" t="s">
        <v>10</v>
      </c>
      <c r="F565" s="57" t="s">
        <v>44</v>
      </c>
      <c r="G565" s="2">
        <v>100</v>
      </c>
      <c r="H565" s="51">
        <v>10</v>
      </c>
      <c r="I565" s="51">
        <v>10</v>
      </c>
      <c r="J565">
        <f t="shared" si="70"/>
        <v>7.5</v>
      </c>
      <c r="K565" s="47">
        <v>2</v>
      </c>
      <c r="L565" s="14">
        <f t="shared" si="71"/>
        <v>353.42917352885172</v>
      </c>
      <c r="M565" s="16">
        <f t="shared" ref="M565:M622" si="75">L565/10000</f>
        <v>3.5342917352885174E-2</v>
      </c>
      <c r="N565">
        <v>353.42917352885172</v>
      </c>
      <c r="O565">
        <f t="shared" ref="O565:O622" si="76">N565/10000</f>
        <v>3.5342917352885174E-2</v>
      </c>
      <c r="P565" s="16">
        <f t="shared" ref="P565:P622" si="77">M565-O565</f>
        <v>0</v>
      </c>
      <c r="Q565" s="48">
        <v>5.78</v>
      </c>
      <c r="R565">
        <f t="shared" si="72"/>
        <v>0.20428206229967633</v>
      </c>
      <c r="S565" s="48">
        <v>9.0679999999999996</v>
      </c>
      <c r="T565">
        <f t="shared" si="73"/>
        <v>0</v>
      </c>
      <c r="U565">
        <f t="shared" si="74"/>
        <v>0.20428206229967633</v>
      </c>
    </row>
    <row r="566" spans="1:21" x14ac:dyDescent="0.3">
      <c r="A566" t="s">
        <v>166</v>
      </c>
      <c r="B566" t="s">
        <v>74</v>
      </c>
      <c r="C566" s="1">
        <v>39416</v>
      </c>
      <c r="D566">
        <v>22</v>
      </c>
      <c r="E566" t="s">
        <v>10</v>
      </c>
      <c r="F566" s="57" t="s">
        <v>44</v>
      </c>
      <c r="G566" s="2">
        <v>100</v>
      </c>
      <c r="H566" s="51">
        <v>11</v>
      </c>
      <c r="I566" s="51">
        <v>16</v>
      </c>
      <c r="J566">
        <f t="shared" si="70"/>
        <v>9.5</v>
      </c>
      <c r="K566" s="47">
        <v>2</v>
      </c>
      <c r="L566" s="14">
        <f t="shared" si="71"/>
        <v>567.05747397295761</v>
      </c>
      <c r="M566" s="16">
        <f t="shared" si="75"/>
        <v>5.670574739729576E-2</v>
      </c>
      <c r="N566">
        <v>567.05747397295761</v>
      </c>
      <c r="O566">
        <f t="shared" si="76"/>
        <v>5.670574739729576E-2</v>
      </c>
      <c r="P566" s="16">
        <f t="shared" si="77"/>
        <v>0</v>
      </c>
      <c r="Q566" s="48">
        <v>5.78</v>
      </c>
      <c r="R566">
        <f t="shared" si="72"/>
        <v>0.32775921995636953</v>
      </c>
      <c r="S566" s="48">
        <v>9.0679999999999996</v>
      </c>
      <c r="T566">
        <f t="shared" si="73"/>
        <v>0</v>
      </c>
      <c r="U566">
        <f t="shared" si="74"/>
        <v>0.32775921995636953</v>
      </c>
    </row>
    <row r="567" spans="1:21" x14ac:dyDescent="0.3">
      <c r="A567" t="s">
        <v>166</v>
      </c>
      <c r="B567" t="s">
        <v>74</v>
      </c>
      <c r="C567" s="1">
        <v>39416</v>
      </c>
      <c r="D567">
        <v>22</v>
      </c>
      <c r="E567" t="s">
        <v>10</v>
      </c>
      <c r="F567" s="57" t="s">
        <v>45</v>
      </c>
      <c r="G567" s="2">
        <v>90</v>
      </c>
      <c r="H567" s="51">
        <v>13</v>
      </c>
      <c r="I567" s="51">
        <v>12</v>
      </c>
      <c r="J567">
        <f t="shared" si="70"/>
        <v>9.5</v>
      </c>
      <c r="K567" s="47">
        <v>3</v>
      </c>
      <c r="L567" s="14">
        <f t="shared" si="71"/>
        <v>850.58621095943647</v>
      </c>
      <c r="M567" s="16">
        <f t="shared" si="75"/>
        <v>8.5058621095943643E-2</v>
      </c>
      <c r="N567">
        <v>765.52758986349284</v>
      </c>
      <c r="O567">
        <f t="shared" si="76"/>
        <v>7.6552758986349279E-2</v>
      </c>
      <c r="P567" s="16">
        <f t="shared" si="77"/>
        <v>8.5058621095943643E-3</v>
      </c>
      <c r="Q567" s="48">
        <v>1.45</v>
      </c>
      <c r="R567">
        <f t="shared" si="72"/>
        <v>0.11100150053020645</v>
      </c>
      <c r="S567" s="48">
        <v>9.1609999999999996</v>
      </c>
      <c r="T567">
        <f t="shared" si="73"/>
        <v>7.7922202785993974E-2</v>
      </c>
      <c r="U567">
        <f t="shared" si="74"/>
        <v>3.3079297744212477E-2</v>
      </c>
    </row>
    <row r="568" spans="1:21" x14ac:dyDescent="0.3">
      <c r="A568" t="s">
        <v>166</v>
      </c>
      <c r="B568" t="s">
        <v>74</v>
      </c>
      <c r="C568" s="1">
        <v>39416</v>
      </c>
      <c r="D568">
        <v>22</v>
      </c>
      <c r="E568" t="s">
        <v>10</v>
      </c>
      <c r="F568" s="54" t="s">
        <v>53</v>
      </c>
      <c r="G568" s="2">
        <v>100</v>
      </c>
      <c r="H568" s="51">
        <v>3</v>
      </c>
      <c r="I568" s="51">
        <v>10</v>
      </c>
      <c r="J568">
        <f t="shared" si="70"/>
        <v>4</v>
      </c>
      <c r="K568" s="47">
        <v>2</v>
      </c>
      <c r="L568" s="14">
        <f t="shared" si="71"/>
        <v>100.53096491487338</v>
      </c>
      <c r="M568" s="16">
        <f t="shared" si="75"/>
        <v>1.0053096491487338E-2</v>
      </c>
      <c r="N568">
        <v>100.53096491487338</v>
      </c>
      <c r="O568">
        <f t="shared" si="76"/>
        <v>1.0053096491487338E-2</v>
      </c>
      <c r="P568" s="16">
        <f t="shared" si="77"/>
        <v>0</v>
      </c>
      <c r="Q568" s="48">
        <v>6.51</v>
      </c>
      <c r="R568">
        <f t="shared" si="72"/>
        <v>6.5445658159582573E-2</v>
      </c>
      <c r="S568" s="48">
        <v>8.2509999999999994</v>
      </c>
      <c r="T568">
        <f t="shared" si="73"/>
        <v>0</v>
      </c>
      <c r="U568">
        <f t="shared" si="74"/>
        <v>6.5445658159582573E-2</v>
      </c>
    </row>
    <row r="569" spans="1:21" x14ac:dyDescent="0.3">
      <c r="A569" t="s">
        <v>166</v>
      </c>
      <c r="B569" t="s">
        <v>74</v>
      </c>
      <c r="C569" s="1">
        <v>39416</v>
      </c>
      <c r="D569">
        <v>22</v>
      </c>
      <c r="E569" t="s">
        <v>10</v>
      </c>
      <c r="F569" s="54" t="s">
        <v>53</v>
      </c>
      <c r="G569" s="2">
        <v>90</v>
      </c>
      <c r="H569" s="51">
        <v>3</v>
      </c>
      <c r="I569" s="51">
        <v>10</v>
      </c>
      <c r="J569">
        <f t="shared" si="70"/>
        <v>4</v>
      </c>
      <c r="K569" s="47">
        <v>2</v>
      </c>
      <c r="L569" s="14">
        <f t="shared" si="71"/>
        <v>100.53096491487338</v>
      </c>
      <c r="M569" s="16">
        <f t="shared" si="75"/>
        <v>1.0053096491487338E-2</v>
      </c>
      <c r="N569">
        <v>90.477868423386042</v>
      </c>
      <c r="O569">
        <f t="shared" si="76"/>
        <v>9.0477868423386038E-3</v>
      </c>
      <c r="P569" s="16">
        <f t="shared" si="77"/>
        <v>1.0053096491487341E-3</v>
      </c>
      <c r="Q569" s="48">
        <v>6.51</v>
      </c>
      <c r="R569">
        <f t="shared" si="72"/>
        <v>5.8901092343624312E-2</v>
      </c>
      <c r="S569" s="48">
        <v>8.2509999999999994</v>
      </c>
      <c r="T569">
        <f t="shared" si="73"/>
        <v>8.2948099151262042E-3</v>
      </c>
      <c r="U569">
        <f t="shared" si="74"/>
        <v>5.0606282428498107E-2</v>
      </c>
    </row>
    <row r="570" spans="1:21" x14ac:dyDescent="0.3">
      <c r="A570" t="s">
        <v>166</v>
      </c>
      <c r="B570" t="s">
        <v>74</v>
      </c>
      <c r="C570" s="1">
        <v>39416</v>
      </c>
      <c r="D570">
        <v>22</v>
      </c>
      <c r="E570" t="s">
        <v>10</v>
      </c>
      <c r="F570" s="54" t="s">
        <v>53</v>
      </c>
      <c r="G570" s="2">
        <v>100</v>
      </c>
      <c r="H570" s="51">
        <v>3</v>
      </c>
      <c r="I570" s="51">
        <v>14</v>
      </c>
      <c r="J570">
        <f t="shared" si="70"/>
        <v>5</v>
      </c>
      <c r="K570" s="47">
        <v>2</v>
      </c>
      <c r="L570" s="14">
        <f t="shared" si="71"/>
        <v>157.07963267948966</v>
      </c>
      <c r="M570" s="16">
        <f t="shared" si="75"/>
        <v>1.5707963267948967E-2</v>
      </c>
      <c r="N570">
        <v>157.07963267948966</v>
      </c>
      <c r="O570">
        <f t="shared" si="76"/>
        <v>1.5707963267948967E-2</v>
      </c>
      <c r="P570" s="16">
        <f t="shared" si="77"/>
        <v>0</v>
      </c>
      <c r="Q570" s="48">
        <v>6.51</v>
      </c>
      <c r="R570">
        <f t="shared" si="72"/>
        <v>0.10225884087434778</v>
      </c>
      <c r="S570" s="48">
        <v>8.2509999999999994</v>
      </c>
      <c r="T570">
        <f t="shared" si="73"/>
        <v>0</v>
      </c>
      <c r="U570">
        <f t="shared" si="74"/>
        <v>0.10225884087434778</v>
      </c>
    </row>
    <row r="571" spans="1:21" x14ac:dyDescent="0.3">
      <c r="A571" t="s">
        <v>166</v>
      </c>
      <c r="B571" t="s">
        <v>74</v>
      </c>
      <c r="C571" s="1">
        <v>39416</v>
      </c>
      <c r="D571">
        <v>22</v>
      </c>
      <c r="E571" t="s">
        <v>10</v>
      </c>
      <c r="F571" s="54" t="s">
        <v>53</v>
      </c>
      <c r="G571" s="2">
        <v>90</v>
      </c>
      <c r="H571" s="51">
        <v>4</v>
      </c>
      <c r="I571" s="51">
        <v>17</v>
      </c>
      <c r="J571">
        <f t="shared" si="70"/>
        <v>6.25</v>
      </c>
      <c r="K571" s="47">
        <v>2</v>
      </c>
      <c r="L571" s="14">
        <f t="shared" si="71"/>
        <v>245.43692606170259</v>
      </c>
      <c r="M571" s="16">
        <f t="shared" si="75"/>
        <v>2.4543692606170259E-2</v>
      </c>
      <c r="N571">
        <v>220.89323345553234</v>
      </c>
      <c r="O571">
        <f t="shared" si="76"/>
        <v>2.2089323345553233E-2</v>
      </c>
      <c r="P571" s="16">
        <f t="shared" si="77"/>
        <v>2.4543692606170259E-3</v>
      </c>
      <c r="Q571" s="48">
        <v>6.51</v>
      </c>
      <c r="R571">
        <f t="shared" si="72"/>
        <v>0.14380149497955155</v>
      </c>
      <c r="S571" s="48">
        <v>8.2509999999999994</v>
      </c>
      <c r="T571">
        <f t="shared" si="73"/>
        <v>2.0251000769351078E-2</v>
      </c>
      <c r="U571">
        <f t="shared" si="74"/>
        <v>0.12355049421020048</v>
      </c>
    </row>
    <row r="572" spans="1:21" x14ac:dyDescent="0.3">
      <c r="A572" t="s">
        <v>166</v>
      </c>
      <c r="B572" t="s">
        <v>74</v>
      </c>
      <c r="C572" s="1">
        <v>39416</v>
      </c>
      <c r="D572">
        <v>22</v>
      </c>
      <c r="E572" t="s">
        <v>10</v>
      </c>
      <c r="F572" s="54" t="s">
        <v>53</v>
      </c>
      <c r="G572" s="2">
        <v>100</v>
      </c>
      <c r="H572" s="51">
        <v>4</v>
      </c>
      <c r="I572" s="51">
        <v>15</v>
      </c>
      <c r="J572">
        <f t="shared" si="70"/>
        <v>5.75</v>
      </c>
      <c r="K572" s="47">
        <v>2</v>
      </c>
      <c r="L572" s="14">
        <f t="shared" si="71"/>
        <v>207.73781421862506</v>
      </c>
      <c r="M572" s="16">
        <f t="shared" si="75"/>
        <v>2.0773781421862505E-2</v>
      </c>
      <c r="N572">
        <v>207.73781421862506</v>
      </c>
      <c r="O572">
        <f t="shared" si="76"/>
        <v>2.0773781421862505E-2</v>
      </c>
      <c r="P572" s="16">
        <f t="shared" si="77"/>
        <v>0</v>
      </c>
      <c r="Q572" s="48">
        <v>6.51</v>
      </c>
      <c r="R572">
        <f t="shared" si="72"/>
        <v>0.13523731705632491</v>
      </c>
      <c r="S572" s="48">
        <v>8.2509999999999994</v>
      </c>
      <c r="T572">
        <f t="shared" si="73"/>
        <v>0</v>
      </c>
      <c r="U572">
        <f t="shared" si="74"/>
        <v>0.13523731705632491</v>
      </c>
    </row>
    <row r="573" spans="1:21" x14ac:dyDescent="0.3">
      <c r="A573" t="s">
        <v>166</v>
      </c>
      <c r="B573" t="s">
        <v>74</v>
      </c>
      <c r="C573" s="1">
        <v>39416</v>
      </c>
      <c r="D573">
        <v>22</v>
      </c>
      <c r="E573" t="s">
        <v>10</v>
      </c>
      <c r="F573" s="54" t="s">
        <v>53</v>
      </c>
      <c r="G573" s="2">
        <v>90</v>
      </c>
      <c r="H573" s="51">
        <v>6</v>
      </c>
      <c r="I573" s="51">
        <v>12</v>
      </c>
      <c r="J573">
        <f t="shared" si="70"/>
        <v>6</v>
      </c>
      <c r="K573" s="47">
        <v>2</v>
      </c>
      <c r="L573" s="14">
        <f t="shared" si="71"/>
        <v>226.1946710584651</v>
      </c>
      <c r="M573" s="16">
        <f t="shared" si="75"/>
        <v>2.2619467105846509E-2</v>
      </c>
      <c r="N573">
        <v>203.57520395261861</v>
      </c>
      <c r="O573">
        <f t="shared" si="76"/>
        <v>2.0357520395261862E-2</v>
      </c>
      <c r="P573" s="16">
        <f t="shared" si="77"/>
        <v>2.2619467105846475E-3</v>
      </c>
      <c r="Q573" s="48">
        <v>6.51</v>
      </c>
      <c r="R573">
        <f t="shared" si="72"/>
        <v>0.13252745777315472</v>
      </c>
      <c r="S573" s="48">
        <v>8.2509999999999994</v>
      </c>
      <c r="T573">
        <f t="shared" si="73"/>
        <v>1.8663322309033926E-2</v>
      </c>
      <c r="U573">
        <f t="shared" si="74"/>
        <v>0.1138641354641208</v>
      </c>
    </row>
    <row r="574" spans="1:21" x14ac:dyDescent="0.3">
      <c r="A574" t="s">
        <v>166</v>
      </c>
      <c r="B574" t="s">
        <v>74</v>
      </c>
      <c r="C574" s="1">
        <v>39416</v>
      </c>
      <c r="D574">
        <v>22</v>
      </c>
      <c r="E574" t="s">
        <v>10</v>
      </c>
      <c r="F574" s="54" t="s">
        <v>53</v>
      </c>
      <c r="G574" s="2">
        <v>100</v>
      </c>
      <c r="H574" s="51">
        <v>6</v>
      </c>
      <c r="I574" s="51">
        <v>11</v>
      </c>
      <c r="J574">
        <f t="shared" si="70"/>
        <v>5.75</v>
      </c>
      <c r="K574" s="47">
        <v>2</v>
      </c>
      <c r="L574" s="14">
        <f t="shared" si="71"/>
        <v>207.73781421862506</v>
      </c>
      <c r="M574" s="16">
        <f t="shared" si="75"/>
        <v>2.0773781421862505E-2</v>
      </c>
      <c r="N574">
        <v>207.73781421862506</v>
      </c>
      <c r="O574">
        <f t="shared" si="76"/>
        <v>2.0773781421862505E-2</v>
      </c>
      <c r="P574" s="16">
        <f t="shared" si="77"/>
        <v>0</v>
      </c>
      <c r="Q574" s="48">
        <v>6.51</v>
      </c>
      <c r="R574">
        <f t="shared" si="72"/>
        <v>0.13523731705632491</v>
      </c>
      <c r="S574" s="48">
        <v>8.2509999999999994</v>
      </c>
      <c r="T574">
        <f t="shared" si="73"/>
        <v>0</v>
      </c>
      <c r="U574">
        <f t="shared" si="74"/>
        <v>0.13523731705632491</v>
      </c>
    </row>
    <row r="575" spans="1:21" x14ac:dyDescent="0.3">
      <c r="A575" t="s">
        <v>166</v>
      </c>
      <c r="B575" t="s">
        <v>74</v>
      </c>
      <c r="C575" s="1">
        <v>39416</v>
      </c>
      <c r="D575">
        <v>22</v>
      </c>
      <c r="E575" t="s">
        <v>10</v>
      </c>
      <c r="F575" s="54" t="s">
        <v>53</v>
      </c>
      <c r="G575" s="2">
        <v>100</v>
      </c>
      <c r="H575" s="51">
        <v>7</v>
      </c>
      <c r="I575" s="51">
        <v>13</v>
      </c>
      <c r="J575">
        <f t="shared" si="70"/>
        <v>6.75</v>
      </c>
      <c r="K575" s="47">
        <v>2</v>
      </c>
      <c r="L575" s="14">
        <f t="shared" si="71"/>
        <v>286.27763055836988</v>
      </c>
      <c r="M575" s="16">
        <f t="shared" si="75"/>
        <v>2.8627763055836988E-2</v>
      </c>
      <c r="N575">
        <v>286.27763055836988</v>
      </c>
      <c r="O575">
        <f t="shared" si="76"/>
        <v>2.8627763055836988E-2</v>
      </c>
      <c r="P575" s="16">
        <f t="shared" si="77"/>
        <v>0</v>
      </c>
      <c r="Q575" s="48">
        <v>6.51</v>
      </c>
      <c r="R575">
        <f t="shared" si="72"/>
        <v>0.18636673749349877</v>
      </c>
      <c r="S575" s="48">
        <v>8.2509999999999994</v>
      </c>
      <c r="T575">
        <f t="shared" si="73"/>
        <v>0</v>
      </c>
      <c r="U575">
        <f t="shared" si="74"/>
        <v>0.18636673749349877</v>
      </c>
    </row>
    <row r="576" spans="1:21" x14ac:dyDescent="0.3">
      <c r="A576" t="s">
        <v>166</v>
      </c>
      <c r="B576" t="s">
        <v>74</v>
      </c>
      <c r="C576" s="1">
        <v>39416</v>
      </c>
      <c r="D576">
        <v>22</v>
      </c>
      <c r="E576" t="s">
        <v>10</v>
      </c>
      <c r="F576" s="54" t="s">
        <v>53</v>
      </c>
      <c r="G576" s="2">
        <v>90</v>
      </c>
      <c r="H576" s="51">
        <v>9</v>
      </c>
      <c r="I576" s="51">
        <v>11</v>
      </c>
      <c r="J576">
        <f t="shared" si="70"/>
        <v>7.25</v>
      </c>
      <c r="K576" s="47">
        <v>2</v>
      </c>
      <c r="L576" s="14">
        <f t="shared" si="71"/>
        <v>330.259927708627</v>
      </c>
      <c r="M576" s="16">
        <f t="shared" si="75"/>
        <v>3.3025992770862697E-2</v>
      </c>
      <c r="N576">
        <v>297.23393493776433</v>
      </c>
      <c r="O576">
        <f t="shared" si="76"/>
        <v>2.9723393493776434E-2</v>
      </c>
      <c r="P576" s="16">
        <f t="shared" si="77"/>
        <v>3.3025992770862635E-3</v>
      </c>
      <c r="Q576" s="48">
        <v>6.51</v>
      </c>
      <c r="R576">
        <f t="shared" si="72"/>
        <v>0.19349929164448457</v>
      </c>
      <c r="S576" s="48">
        <v>8.2509999999999994</v>
      </c>
      <c r="T576">
        <f t="shared" si="73"/>
        <v>2.7249746635238759E-2</v>
      </c>
      <c r="U576">
        <f t="shared" si="74"/>
        <v>0.1662495450092458</v>
      </c>
    </row>
    <row r="577" spans="1:21" x14ac:dyDescent="0.3">
      <c r="A577" t="s">
        <v>166</v>
      </c>
      <c r="B577" t="s">
        <v>74</v>
      </c>
      <c r="C577" s="1">
        <v>39416</v>
      </c>
      <c r="D577">
        <v>22</v>
      </c>
      <c r="E577" t="s">
        <v>10</v>
      </c>
      <c r="F577" s="54" t="s">
        <v>53</v>
      </c>
      <c r="G577" s="2">
        <v>100</v>
      </c>
      <c r="H577" s="51">
        <v>9</v>
      </c>
      <c r="I577" s="51">
        <v>13</v>
      </c>
      <c r="J577">
        <f t="shared" si="70"/>
        <v>7.75</v>
      </c>
      <c r="K577" s="47">
        <v>2</v>
      </c>
      <c r="L577" s="14">
        <f t="shared" si="71"/>
        <v>377.38381751247391</v>
      </c>
      <c r="M577" s="16">
        <f t="shared" si="75"/>
        <v>3.7738381751247392E-2</v>
      </c>
      <c r="N577">
        <v>377.38381751247391</v>
      </c>
      <c r="O577">
        <f t="shared" si="76"/>
        <v>3.7738381751247392E-2</v>
      </c>
      <c r="P577" s="16">
        <f t="shared" si="77"/>
        <v>0</v>
      </c>
      <c r="Q577" s="48">
        <v>6.51</v>
      </c>
      <c r="R577">
        <f t="shared" si="72"/>
        <v>0.24567686520062051</v>
      </c>
      <c r="S577" s="48">
        <v>8.2509999999999994</v>
      </c>
      <c r="T577">
        <f t="shared" si="73"/>
        <v>0</v>
      </c>
      <c r="U577">
        <f t="shared" si="74"/>
        <v>0.24567686520062051</v>
      </c>
    </row>
    <row r="578" spans="1:21" x14ac:dyDescent="0.3">
      <c r="A578" t="s">
        <v>166</v>
      </c>
      <c r="B578" t="s">
        <v>74</v>
      </c>
      <c r="C578" s="1">
        <v>39416</v>
      </c>
      <c r="D578">
        <v>22</v>
      </c>
      <c r="E578" t="s">
        <v>10</v>
      </c>
      <c r="F578" s="54" t="s">
        <v>53</v>
      </c>
      <c r="G578" s="2">
        <v>50</v>
      </c>
      <c r="H578" s="51">
        <v>12</v>
      </c>
      <c r="I578" s="51">
        <v>22</v>
      </c>
      <c r="J578">
        <f t="shared" ref="J578:J641" si="78">(H578+I578/2)/2</f>
        <v>11.5</v>
      </c>
      <c r="K578" s="47">
        <v>2</v>
      </c>
      <c r="L578" s="14">
        <f t="shared" ref="L578:L641" si="79">K578*PI()*J578^2</f>
        <v>830.95125687450025</v>
      </c>
      <c r="M578" s="16">
        <f t="shared" si="75"/>
        <v>8.3095125687450019E-2</v>
      </c>
      <c r="N578">
        <v>415.47562843725012</v>
      </c>
      <c r="O578">
        <f t="shared" si="76"/>
        <v>4.154756284372501E-2</v>
      </c>
      <c r="P578" s="16">
        <f t="shared" si="77"/>
        <v>4.154756284372501E-2</v>
      </c>
      <c r="Q578" s="48">
        <v>6.51</v>
      </c>
      <c r="R578">
        <f t="shared" ref="R578:R641" si="80">O578*Q578</f>
        <v>0.27047463411264983</v>
      </c>
      <c r="S578" s="48">
        <v>8.2509999999999994</v>
      </c>
      <c r="T578">
        <f t="shared" ref="T578:T641" si="81">P578*S578</f>
        <v>0.34280894102357501</v>
      </c>
      <c r="U578">
        <f t="shared" ref="U578:U641" si="82">R578-T578</f>
        <v>-7.2334306910925183E-2</v>
      </c>
    </row>
    <row r="579" spans="1:21" x14ac:dyDescent="0.3">
      <c r="A579" t="s">
        <v>166</v>
      </c>
      <c r="B579" t="s">
        <v>74</v>
      </c>
      <c r="C579" s="1">
        <v>39416</v>
      </c>
      <c r="D579">
        <v>22</v>
      </c>
      <c r="E579" t="s">
        <v>10</v>
      </c>
      <c r="F579" s="54" t="s">
        <v>53</v>
      </c>
      <c r="G579" s="2">
        <v>60</v>
      </c>
      <c r="H579" s="51">
        <v>28</v>
      </c>
      <c r="I579" s="51">
        <v>31</v>
      </c>
      <c r="J579">
        <f t="shared" si="78"/>
        <v>21.75</v>
      </c>
      <c r="K579" s="47">
        <v>2</v>
      </c>
      <c r="L579" s="14">
        <f t="shared" si="79"/>
        <v>2972.339349377643</v>
      </c>
      <c r="M579" s="16">
        <f t="shared" si="75"/>
        <v>0.29723393493776429</v>
      </c>
      <c r="N579">
        <v>1783.4036096265856</v>
      </c>
      <c r="O579">
        <f t="shared" si="76"/>
        <v>0.17834036096265857</v>
      </c>
      <c r="P579" s="16">
        <f t="shared" si="77"/>
        <v>0.11889357397510572</v>
      </c>
      <c r="Q579" s="48">
        <v>6.51</v>
      </c>
      <c r="R579">
        <f t="shared" si="80"/>
        <v>1.1609957498669072</v>
      </c>
      <c r="S579" s="48">
        <v>8.2509999999999994</v>
      </c>
      <c r="T579">
        <f t="shared" si="81"/>
        <v>0.98099087886859726</v>
      </c>
      <c r="U579">
        <f t="shared" si="82"/>
        <v>0.18000487099830997</v>
      </c>
    </row>
    <row r="580" spans="1:21" x14ac:dyDescent="0.3">
      <c r="A580" t="s">
        <v>166</v>
      </c>
      <c r="B580" t="s">
        <v>75</v>
      </c>
      <c r="C580" s="1">
        <v>39556</v>
      </c>
      <c r="D580">
        <v>40</v>
      </c>
      <c r="E580" t="s">
        <v>76</v>
      </c>
      <c r="F580" s="57" t="s">
        <v>24</v>
      </c>
      <c r="G580" s="2">
        <v>70</v>
      </c>
      <c r="H580" s="51">
        <v>10</v>
      </c>
      <c r="I580" s="51">
        <v>20</v>
      </c>
      <c r="J580">
        <f t="shared" si="78"/>
        <v>10</v>
      </c>
      <c r="K580" s="47">
        <v>2</v>
      </c>
      <c r="L580" s="14">
        <f t="shared" si="79"/>
        <v>628.31853071795865</v>
      </c>
      <c r="M580" s="16">
        <f t="shared" si="75"/>
        <v>6.2831853071795868E-2</v>
      </c>
      <c r="N580">
        <v>439.82297150257102</v>
      </c>
      <c r="O580">
        <f t="shared" si="76"/>
        <v>4.3982297150257102E-2</v>
      </c>
      <c r="P580" s="16">
        <f t="shared" si="77"/>
        <v>1.8849555921538766E-2</v>
      </c>
      <c r="Q580">
        <v>5.86</v>
      </c>
      <c r="R580">
        <f t="shared" si="80"/>
        <v>0.25773626130050664</v>
      </c>
      <c r="S580">
        <v>8.4610000000000003</v>
      </c>
      <c r="T580">
        <f t="shared" si="81"/>
        <v>0.15948609265213951</v>
      </c>
      <c r="U580">
        <f t="shared" si="82"/>
        <v>9.8250168648367137E-2</v>
      </c>
    </row>
    <row r="581" spans="1:21" x14ac:dyDescent="0.3">
      <c r="A581" t="s">
        <v>166</v>
      </c>
      <c r="B581" t="s">
        <v>75</v>
      </c>
      <c r="C581" s="1">
        <v>39556</v>
      </c>
      <c r="D581">
        <v>40</v>
      </c>
      <c r="E581" t="s">
        <v>76</v>
      </c>
      <c r="F581" s="57" t="s">
        <v>24</v>
      </c>
      <c r="G581" s="2">
        <v>20</v>
      </c>
      <c r="H581" s="51">
        <v>15</v>
      </c>
      <c r="I581" s="51">
        <v>20</v>
      </c>
      <c r="J581">
        <f t="shared" si="78"/>
        <v>12.5</v>
      </c>
      <c r="K581" s="47">
        <v>2</v>
      </c>
      <c r="L581" s="14">
        <f t="shared" si="79"/>
        <v>981.74770424681037</v>
      </c>
      <c r="M581" s="16">
        <f t="shared" si="75"/>
        <v>9.8174770424681035E-2</v>
      </c>
      <c r="N581">
        <v>196.34954084936209</v>
      </c>
      <c r="O581">
        <f t="shared" si="76"/>
        <v>1.9634954084936207E-2</v>
      </c>
      <c r="P581" s="16">
        <f t="shared" si="77"/>
        <v>7.8539816339744828E-2</v>
      </c>
      <c r="Q581">
        <v>5.86</v>
      </c>
      <c r="R581">
        <f t="shared" si="80"/>
        <v>0.11506083093772618</v>
      </c>
      <c r="S581">
        <v>8.4610000000000003</v>
      </c>
      <c r="T581">
        <f t="shared" si="81"/>
        <v>0.66452538605058098</v>
      </c>
      <c r="U581">
        <f t="shared" si="82"/>
        <v>-0.54946455511285475</v>
      </c>
    </row>
    <row r="582" spans="1:21" x14ac:dyDescent="0.3">
      <c r="A582" t="s">
        <v>166</v>
      </c>
      <c r="B582" t="s">
        <v>75</v>
      </c>
      <c r="C582" s="1">
        <v>39556</v>
      </c>
      <c r="D582">
        <v>40</v>
      </c>
      <c r="E582" t="s">
        <v>76</v>
      </c>
      <c r="F582" s="57" t="s">
        <v>24</v>
      </c>
      <c r="G582" s="2">
        <v>100</v>
      </c>
      <c r="H582" s="51">
        <v>15</v>
      </c>
      <c r="I582" s="51">
        <v>20</v>
      </c>
      <c r="J582">
        <f t="shared" si="78"/>
        <v>12.5</v>
      </c>
      <c r="K582" s="47">
        <v>2</v>
      </c>
      <c r="L582" s="14">
        <f t="shared" si="79"/>
        <v>981.74770424681037</v>
      </c>
      <c r="M582" s="16">
        <f t="shared" si="75"/>
        <v>9.8174770424681035E-2</v>
      </c>
      <c r="N582">
        <v>981.74770424681037</v>
      </c>
      <c r="O582">
        <f t="shared" si="76"/>
        <v>9.8174770424681035E-2</v>
      </c>
      <c r="P582" s="16">
        <f t="shared" si="77"/>
        <v>0</v>
      </c>
      <c r="Q582">
        <v>5.86</v>
      </c>
      <c r="R582">
        <f t="shared" si="80"/>
        <v>0.57530415468863094</v>
      </c>
      <c r="S582">
        <v>8.4610000000000003</v>
      </c>
      <c r="T582">
        <f t="shared" si="81"/>
        <v>0</v>
      </c>
      <c r="U582">
        <f t="shared" si="82"/>
        <v>0.57530415468863094</v>
      </c>
    </row>
    <row r="583" spans="1:21" x14ac:dyDescent="0.3">
      <c r="A583" t="s">
        <v>166</v>
      </c>
      <c r="B583" t="s">
        <v>75</v>
      </c>
      <c r="C583" s="1">
        <v>39556</v>
      </c>
      <c r="D583">
        <v>40</v>
      </c>
      <c r="E583" t="s">
        <v>76</v>
      </c>
      <c r="F583" s="57" t="s">
        <v>24</v>
      </c>
      <c r="G583" s="2">
        <v>20</v>
      </c>
      <c r="H583" s="51">
        <v>40</v>
      </c>
      <c r="I583" s="51">
        <v>50</v>
      </c>
      <c r="J583">
        <f t="shared" si="78"/>
        <v>32.5</v>
      </c>
      <c r="K583" s="47">
        <v>2</v>
      </c>
      <c r="L583" s="14">
        <f t="shared" si="79"/>
        <v>6636.6144807084384</v>
      </c>
      <c r="M583" s="16">
        <f t="shared" si="75"/>
        <v>0.66366144807084382</v>
      </c>
      <c r="N583">
        <v>1327.3228961416878</v>
      </c>
      <c r="O583">
        <f t="shared" si="76"/>
        <v>0.13273228961416877</v>
      </c>
      <c r="P583" s="16">
        <f t="shared" si="77"/>
        <v>0.5309291584566751</v>
      </c>
      <c r="Q583">
        <v>5.86</v>
      </c>
      <c r="R583">
        <f t="shared" si="80"/>
        <v>0.77781121713902901</v>
      </c>
      <c r="S583">
        <v>8.4610000000000003</v>
      </c>
      <c r="T583">
        <f t="shared" si="81"/>
        <v>4.4921916097019281</v>
      </c>
      <c r="U583">
        <f t="shared" si="82"/>
        <v>-3.7143803925628989</v>
      </c>
    </row>
    <row r="584" spans="1:21" x14ac:dyDescent="0.3">
      <c r="A584" t="s">
        <v>166</v>
      </c>
      <c r="B584" t="s">
        <v>75</v>
      </c>
      <c r="C584" s="1">
        <v>39556</v>
      </c>
      <c r="D584">
        <v>40</v>
      </c>
      <c r="E584" t="s">
        <v>76</v>
      </c>
      <c r="F584" s="54" t="s">
        <v>49</v>
      </c>
      <c r="G584" s="2">
        <v>100</v>
      </c>
      <c r="H584" s="51">
        <v>5</v>
      </c>
      <c r="I584" s="51">
        <v>10</v>
      </c>
      <c r="J584">
        <f t="shared" si="78"/>
        <v>5</v>
      </c>
      <c r="K584" s="47">
        <v>2</v>
      </c>
      <c r="L584" s="14">
        <f t="shared" si="79"/>
        <v>157.07963267948966</v>
      </c>
      <c r="M584" s="16">
        <f t="shared" si="75"/>
        <v>1.5707963267948967E-2</v>
      </c>
      <c r="N584">
        <v>157.07963267948966</v>
      </c>
      <c r="O584">
        <f t="shared" si="76"/>
        <v>1.5707963267948967E-2</v>
      </c>
      <c r="P584" s="16">
        <f t="shared" si="77"/>
        <v>0</v>
      </c>
      <c r="Q584">
        <v>5.23</v>
      </c>
      <c r="R584">
        <f t="shared" si="80"/>
        <v>8.215264789137311E-2</v>
      </c>
      <c r="S584">
        <v>8.4610000000000003</v>
      </c>
      <c r="T584">
        <f t="shared" si="81"/>
        <v>0</v>
      </c>
      <c r="U584">
        <f t="shared" si="82"/>
        <v>8.215264789137311E-2</v>
      </c>
    </row>
    <row r="585" spans="1:21" x14ac:dyDescent="0.3">
      <c r="A585" t="s">
        <v>166</v>
      </c>
      <c r="B585" t="s">
        <v>75</v>
      </c>
      <c r="C585" s="1">
        <v>39556</v>
      </c>
      <c r="D585">
        <v>40</v>
      </c>
      <c r="E585" t="s">
        <v>76</v>
      </c>
      <c r="F585" s="54" t="s">
        <v>49</v>
      </c>
      <c r="G585" s="2">
        <v>90</v>
      </c>
      <c r="H585" s="51">
        <v>5</v>
      </c>
      <c r="I585" s="51">
        <v>15</v>
      </c>
      <c r="J585">
        <f t="shared" si="78"/>
        <v>6.25</v>
      </c>
      <c r="K585" s="47">
        <v>2</v>
      </c>
      <c r="L585" s="14">
        <f t="shared" si="79"/>
        <v>245.43692606170259</v>
      </c>
      <c r="M585" s="16">
        <f t="shared" si="75"/>
        <v>2.4543692606170259E-2</v>
      </c>
      <c r="N585">
        <v>220.89323345553234</v>
      </c>
      <c r="O585">
        <f t="shared" si="76"/>
        <v>2.2089323345553233E-2</v>
      </c>
      <c r="P585" s="16">
        <f t="shared" si="77"/>
        <v>2.4543692606170259E-3</v>
      </c>
      <c r="Q585">
        <v>5.23</v>
      </c>
      <c r="R585">
        <f t="shared" si="80"/>
        <v>0.11552716109724341</v>
      </c>
      <c r="S585">
        <v>8.4610000000000003</v>
      </c>
      <c r="T585">
        <f t="shared" si="81"/>
        <v>2.0766418314080656E-2</v>
      </c>
      <c r="U585">
        <f t="shared" si="82"/>
        <v>9.4760742783162752E-2</v>
      </c>
    </row>
    <row r="586" spans="1:21" x14ac:dyDescent="0.3">
      <c r="A586" t="s">
        <v>166</v>
      </c>
      <c r="B586" t="s">
        <v>75</v>
      </c>
      <c r="C586" s="1">
        <v>39556</v>
      </c>
      <c r="D586">
        <v>40</v>
      </c>
      <c r="E586" t="s">
        <v>76</v>
      </c>
      <c r="F586" s="54" t="s">
        <v>49</v>
      </c>
      <c r="G586" s="2">
        <v>90</v>
      </c>
      <c r="H586" s="51">
        <v>5</v>
      </c>
      <c r="I586" s="51">
        <v>12</v>
      </c>
      <c r="J586">
        <f t="shared" si="78"/>
        <v>5.5</v>
      </c>
      <c r="K586" s="47">
        <v>2</v>
      </c>
      <c r="L586" s="14">
        <f t="shared" si="79"/>
        <v>190.06635554218249</v>
      </c>
      <c r="M586" s="16">
        <f t="shared" si="75"/>
        <v>1.9006635554218249E-2</v>
      </c>
      <c r="N586">
        <v>171.05971998796426</v>
      </c>
      <c r="O586">
        <f t="shared" si="76"/>
        <v>1.7105971998796425E-2</v>
      </c>
      <c r="P586" s="16">
        <f t="shared" si="77"/>
        <v>1.9006635554218235E-3</v>
      </c>
      <c r="Q586">
        <v>5.23</v>
      </c>
      <c r="R586">
        <f t="shared" si="80"/>
        <v>8.9464233553705308E-2</v>
      </c>
      <c r="S586">
        <v>8.4610000000000003</v>
      </c>
      <c r="T586">
        <f t="shared" si="81"/>
        <v>1.6081514342424049E-2</v>
      </c>
      <c r="U586">
        <f t="shared" si="82"/>
        <v>7.3382719211281255E-2</v>
      </c>
    </row>
    <row r="587" spans="1:21" x14ac:dyDescent="0.3">
      <c r="A587" t="s">
        <v>166</v>
      </c>
      <c r="B587" t="s">
        <v>75</v>
      </c>
      <c r="C587" s="1">
        <v>39556</v>
      </c>
      <c r="D587">
        <v>40</v>
      </c>
      <c r="E587" t="s">
        <v>76</v>
      </c>
      <c r="F587" s="54" t="s">
        <v>49</v>
      </c>
      <c r="G587" s="2">
        <v>100</v>
      </c>
      <c r="H587" s="51">
        <v>5</v>
      </c>
      <c r="I587" s="51">
        <v>10</v>
      </c>
      <c r="J587">
        <f t="shared" si="78"/>
        <v>5</v>
      </c>
      <c r="K587" s="47">
        <v>2</v>
      </c>
      <c r="L587" s="14">
        <f t="shared" si="79"/>
        <v>157.07963267948966</v>
      </c>
      <c r="M587" s="16">
        <f t="shared" si="75"/>
        <v>1.5707963267948967E-2</v>
      </c>
      <c r="N587">
        <v>157.07963267948966</v>
      </c>
      <c r="O587">
        <f t="shared" si="76"/>
        <v>1.5707963267948967E-2</v>
      </c>
      <c r="P587" s="16">
        <f t="shared" si="77"/>
        <v>0</v>
      </c>
      <c r="Q587">
        <v>5.23</v>
      </c>
      <c r="R587">
        <f t="shared" si="80"/>
        <v>8.215264789137311E-2</v>
      </c>
      <c r="S587">
        <v>8.4610000000000003</v>
      </c>
      <c r="T587">
        <f t="shared" si="81"/>
        <v>0</v>
      </c>
      <c r="U587">
        <f t="shared" si="82"/>
        <v>8.215264789137311E-2</v>
      </c>
    </row>
    <row r="588" spans="1:21" x14ac:dyDescent="0.3">
      <c r="A588" t="s">
        <v>166</v>
      </c>
      <c r="B588" t="s">
        <v>75</v>
      </c>
      <c r="C588" s="1">
        <v>39556</v>
      </c>
      <c r="D588">
        <v>40</v>
      </c>
      <c r="E588" t="s">
        <v>76</v>
      </c>
      <c r="F588" s="54" t="s">
        <v>49</v>
      </c>
      <c r="G588" s="2">
        <v>90</v>
      </c>
      <c r="H588" s="51">
        <v>5</v>
      </c>
      <c r="I588" s="51">
        <v>10</v>
      </c>
      <c r="J588">
        <f t="shared" si="78"/>
        <v>5</v>
      </c>
      <c r="K588" s="47">
        <v>2</v>
      </c>
      <c r="L588" s="14">
        <f t="shared" si="79"/>
        <v>157.07963267948966</v>
      </c>
      <c r="M588" s="16">
        <f t="shared" si="75"/>
        <v>1.5707963267948967E-2</v>
      </c>
      <c r="N588">
        <v>141.37166941154069</v>
      </c>
      <c r="O588">
        <f t="shared" si="76"/>
        <v>1.4137166941154069E-2</v>
      </c>
      <c r="P588" s="16">
        <f t="shared" si="77"/>
        <v>1.5707963267948977E-3</v>
      </c>
      <c r="Q588">
        <v>5.23</v>
      </c>
      <c r="R588">
        <f t="shared" si="80"/>
        <v>7.3937383102235785E-2</v>
      </c>
      <c r="S588">
        <v>8.4610000000000003</v>
      </c>
      <c r="T588">
        <f t="shared" si="81"/>
        <v>1.3290507721011631E-2</v>
      </c>
      <c r="U588">
        <f t="shared" si="82"/>
        <v>6.0646875381224152E-2</v>
      </c>
    </row>
    <row r="589" spans="1:21" x14ac:dyDescent="0.3">
      <c r="A589" t="s">
        <v>166</v>
      </c>
      <c r="B589" t="s">
        <v>75</v>
      </c>
      <c r="C589" s="1">
        <v>39556</v>
      </c>
      <c r="D589">
        <v>40</v>
      </c>
      <c r="E589" t="s">
        <v>76</v>
      </c>
      <c r="F589" s="54" t="s">
        <v>49</v>
      </c>
      <c r="G589" s="2">
        <v>100</v>
      </c>
      <c r="H589" s="51">
        <v>10</v>
      </c>
      <c r="I589" s="51">
        <v>15</v>
      </c>
      <c r="J589">
        <f t="shared" si="78"/>
        <v>8.75</v>
      </c>
      <c r="K589" s="47">
        <v>2</v>
      </c>
      <c r="L589" s="14">
        <f t="shared" si="79"/>
        <v>481.05637508093707</v>
      </c>
      <c r="M589" s="16">
        <f t="shared" si="75"/>
        <v>4.8105637508093706E-2</v>
      </c>
      <c r="N589">
        <v>481.05637508093707</v>
      </c>
      <c r="O589">
        <f t="shared" si="76"/>
        <v>4.8105637508093706E-2</v>
      </c>
      <c r="P589" s="16">
        <f t="shared" si="77"/>
        <v>0</v>
      </c>
      <c r="Q589">
        <v>5.23</v>
      </c>
      <c r="R589">
        <f t="shared" si="80"/>
        <v>0.2515924841673301</v>
      </c>
      <c r="S589">
        <v>8.4610000000000003</v>
      </c>
      <c r="T589">
        <f t="shared" si="81"/>
        <v>0</v>
      </c>
      <c r="U589">
        <f t="shared" si="82"/>
        <v>0.2515924841673301</v>
      </c>
    </row>
    <row r="590" spans="1:21" x14ac:dyDescent="0.3">
      <c r="A590" t="s">
        <v>166</v>
      </c>
      <c r="B590" t="s">
        <v>75</v>
      </c>
      <c r="C590" s="1">
        <v>39556</v>
      </c>
      <c r="D590">
        <v>40</v>
      </c>
      <c r="E590" t="s">
        <v>76</v>
      </c>
      <c r="F590" s="54" t="s">
        <v>49</v>
      </c>
      <c r="G590" s="2">
        <v>60</v>
      </c>
      <c r="H590" s="51">
        <v>10</v>
      </c>
      <c r="I590" s="51">
        <v>15</v>
      </c>
      <c r="J590">
        <f t="shared" si="78"/>
        <v>8.75</v>
      </c>
      <c r="K590" s="47">
        <v>2</v>
      </c>
      <c r="L590" s="14">
        <f t="shared" si="79"/>
        <v>481.05637508093707</v>
      </c>
      <c r="M590" s="16">
        <f t="shared" si="75"/>
        <v>4.8105637508093706E-2</v>
      </c>
      <c r="N590">
        <v>288.63382504856224</v>
      </c>
      <c r="O590">
        <f t="shared" si="76"/>
        <v>2.8863382504856223E-2</v>
      </c>
      <c r="P590" s="16">
        <f t="shared" si="77"/>
        <v>1.9242255003237483E-2</v>
      </c>
      <c r="Q590">
        <v>5.23</v>
      </c>
      <c r="R590">
        <f t="shared" si="80"/>
        <v>0.15095549050039805</v>
      </c>
      <c r="S590">
        <v>8.4610000000000003</v>
      </c>
      <c r="T590">
        <f t="shared" si="81"/>
        <v>0.16280871958239235</v>
      </c>
      <c r="U590">
        <f t="shared" si="82"/>
        <v>-1.1853229081994293E-2</v>
      </c>
    </row>
    <row r="591" spans="1:21" x14ac:dyDescent="0.3">
      <c r="A591" t="s">
        <v>166</v>
      </c>
      <c r="B591" t="s">
        <v>75</v>
      </c>
      <c r="C591" s="1">
        <v>39556</v>
      </c>
      <c r="D591">
        <v>40</v>
      </c>
      <c r="E591" t="s">
        <v>76</v>
      </c>
      <c r="F591" s="54" t="s">
        <v>49</v>
      </c>
      <c r="G591" s="2">
        <v>90</v>
      </c>
      <c r="H591" s="51">
        <v>15</v>
      </c>
      <c r="I591" s="51">
        <v>20</v>
      </c>
      <c r="J591">
        <f t="shared" si="78"/>
        <v>12.5</v>
      </c>
      <c r="K591" s="47">
        <v>2</v>
      </c>
      <c r="L591" s="14">
        <f t="shared" si="79"/>
        <v>981.74770424681037</v>
      </c>
      <c r="M591" s="16">
        <f t="shared" si="75"/>
        <v>9.8174770424681035E-2</v>
      </c>
      <c r="N591">
        <v>883.57293382212936</v>
      </c>
      <c r="O591">
        <f t="shared" si="76"/>
        <v>8.8357293382212931E-2</v>
      </c>
      <c r="P591" s="16">
        <f t="shared" si="77"/>
        <v>9.8174770424681035E-3</v>
      </c>
      <c r="Q591">
        <v>5.23</v>
      </c>
      <c r="R591">
        <f t="shared" si="80"/>
        <v>0.46210864438897364</v>
      </c>
      <c r="S591">
        <v>8.4610000000000003</v>
      </c>
      <c r="T591">
        <f t="shared" si="81"/>
        <v>8.3065673256322622E-2</v>
      </c>
      <c r="U591">
        <f t="shared" si="82"/>
        <v>0.37904297113265101</v>
      </c>
    </row>
    <row r="592" spans="1:21" x14ac:dyDescent="0.3">
      <c r="A592" t="s">
        <v>166</v>
      </c>
      <c r="B592" t="s">
        <v>75</v>
      </c>
      <c r="C592" s="1">
        <v>39556</v>
      </c>
      <c r="D592">
        <v>40</v>
      </c>
      <c r="E592" t="s">
        <v>76</v>
      </c>
      <c r="F592" s="54" t="s">
        <v>49</v>
      </c>
      <c r="G592" s="2">
        <v>60</v>
      </c>
      <c r="H592" s="51">
        <v>20</v>
      </c>
      <c r="I592" s="51">
        <v>35</v>
      </c>
      <c r="J592">
        <f t="shared" si="78"/>
        <v>18.75</v>
      </c>
      <c r="K592" s="47">
        <v>2</v>
      </c>
      <c r="L592" s="14">
        <f t="shared" si="79"/>
        <v>2208.9323345553235</v>
      </c>
      <c r="M592" s="16">
        <f t="shared" si="75"/>
        <v>0.22089323345553236</v>
      </c>
      <c r="N592">
        <v>1325.359400733194</v>
      </c>
      <c r="O592">
        <f t="shared" si="76"/>
        <v>0.1325359400733194</v>
      </c>
      <c r="P592" s="16">
        <f t="shared" si="77"/>
        <v>8.8357293382212959E-2</v>
      </c>
      <c r="Q592">
        <v>5.23</v>
      </c>
      <c r="R592">
        <f t="shared" si="80"/>
        <v>0.69316296658346055</v>
      </c>
      <c r="S592">
        <v>8.4610000000000003</v>
      </c>
      <c r="T592">
        <f t="shared" si="81"/>
        <v>0.74759105930690384</v>
      </c>
      <c r="U592">
        <f t="shared" si="82"/>
        <v>-5.4428092723443289E-2</v>
      </c>
    </row>
    <row r="593" spans="1:21" x14ac:dyDescent="0.3">
      <c r="A593" t="s">
        <v>166</v>
      </c>
      <c r="B593" t="s">
        <v>75</v>
      </c>
      <c r="C593" s="1">
        <v>39556</v>
      </c>
      <c r="D593">
        <v>40</v>
      </c>
      <c r="E593" t="s">
        <v>76</v>
      </c>
      <c r="F593" s="54" t="s">
        <v>25</v>
      </c>
      <c r="G593" s="2">
        <v>85</v>
      </c>
      <c r="H593" s="51">
        <v>10</v>
      </c>
      <c r="I593" s="51">
        <v>15</v>
      </c>
      <c r="J593">
        <f t="shared" si="78"/>
        <v>8.75</v>
      </c>
      <c r="K593" s="47">
        <v>2</v>
      </c>
      <c r="L593" s="14">
        <f t="shared" si="79"/>
        <v>481.05637508093707</v>
      </c>
      <c r="M593" s="16">
        <f t="shared" si="75"/>
        <v>4.8105637508093706E-2</v>
      </c>
      <c r="N593">
        <v>408.89791881879648</v>
      </c>
      <c r="O593">
        <f t="shared" si="76"/>
        <v>4.0889791881879647E-2</v>
      </c>
      <c r="P593" s="16">
        <f t="shared" si="77"/>
        <v>7.2158456262140583E-3</v>
      </c>
      <c r="Q593">
        <v>8.19</v>
      </c>
      <c r="R593">
        <f t="shared" si="80"/>
        <v>0.33488739551259428</v>
      </c>
      <c r="S593">
        <v>10.218</v>
      </c>
      <c r="T593">
        <f t="shared" si="81"/>
        <v>7.3731510608655251E-2</v>
      </c>
      <c r="U593">
        <f t="shared" si="82"/>
        <v>0.26115588490393904</v>
      </c>
    </row>
    <row r="594" spans="1:21" x14ac:dyDescent="0.3">
      <c r="A594" t="s">
        <v>166</v>
      </c>
      <c r="B594" t="s">
        <v>75</v>
      </c>
      <c r="C594" s="1">
        <v>39556</v>
      </c>
      <c r="D594">
        <v>40</v>
      </c>
      <c r="E594" t="s">
        <v>76</v>
      </c>
      <c r="F594" s="54" t="s">
        <v>25</v>
      </c>
      <c r="G594" s="2">
        <v>20</v>
      </c>
      <c r="H594" s="51">
        <v>25</v>
      </c>
      <c r="I594" s="51">
        <v>50</v>
      </c>
      <c r="J594">
        <f t="shared" si="78"/>
        <v>25</v>
      </c>
      <c r="K594" s="47">
        <v>2</v>
      </c>
      <c r="L594" s="14">
        <f t="shared" si="79"/>
        <v>3926.9908169872415</v>
      </c>
      <c r="M594" s="16">
        <f t="shared" si="75"/>
        <v>0.39269908169872414</v>
      </c>
      <c r="N594">
        <v>785.39816339744834</v>
      </c>
      <c r="O594">
        <f t="shared" si="76"/>
        <v>7.8539816339744828E-2</v>
      </c>
      <c r="P594" s="16">
        <f t="shared" si="77"/>
        <v>0.31415926535897931</v>
      </c>
      <c r="Q594">
        <v>8.19</v>
      </c>
      <c r="R594">
        <f t="shared" si="80"/>
        <v>0.6432410958225101</v>
      </c>
      <c r="S594">
        <v>10.218</v>
      </c>
      <c r="T594">
        <f t="shared" si="81"/>
        <v>3.2100793734380506</v>
      </c>
      <c r="U594">
        <f t="shared" si="82"/>
        <v>-2.5668382776155405</v>
      </c>
    </row>
    <row r="595" spans="1:21" x14ac:dyDescent="0.3">
      <c r="A595" t="s">
        <v>166</v>
      </c>
      <c r="B595" t="s">
        <v>75</v>
      </c>
      <c r="C595" s="1">
        <v>39556</v>
      </c>
      <c r="D595">
        <v>40</v>
      </c>
      <c r="E595" t="s">
        <v>76</v>
      </c>
      <c r="F595" s="57" t="s">
        <v>41</v>
      </c>
      <c r="G595" s="2">
        <v>40</v>
      </c>
      <c r="H595" s="51">
        <v>10</v>
      </c>
      <c r="I595" s="51">
        <v>25</v>
      </c>
      <c r="J595">
        <f t="shared" si="78"/>
        <v>11.25</v>
      </c>
      <c r="K595" s="47">
        <v>3</v>
      </c>
      <c r="L595" s="14">
        <f t="shared" si="79"/>
        <v>1192.8234606598746</v>
      </c>
      <c r="M595" s="16">
        <f t="shared" si="75"/>
        <v>0.11928234606598746</v>
      </c>
      <c r="N595">
        <v>477.12938426394987</v>
      </c>
      <c r="O595">
        <f t="shared" si="76"/>
        <v>4.7712938426394985E-2</v>
      </c>
      <c r="P595" s="16">
        <f t="shared" si="77"/>
        <v>7.1569407639592478E-2</v>
      </c>
      <c r="Q595">
        <v>10.71</v>
      </c>
      <c r="R595">
        <f t="shared" si="80"/>
        <v>0.51100557054669038</v>
      </c>
      <c r="S595">
        <v>8.1999999999999993</v>
      </c>
      <c r="T595">
        <f t="shared" si="81"/>
        <v>0.58686914264465828</v>
      </c>
      <c r="U595">
        <f t="shared" si="82"/>
        <v>-7.5863572097967902E-2</v>
      </c>
    </row>
    <row r="596" spans="1:21" x14ac:dyDescent="0.3">
      <c r="A596" t="s">
        <v>166</v>
      </c>
      <c r="B596" t="s">
        <v>75</v>
      </c>
      <c r="C596" s="1">
        <v>39556</v>
      </c>
      <c r="D596">
        <v>40</v>
      </c>
      <c r="E596" t="s">
        <v>76</v>
      </c>
      <c r="F596" s="57" t="s">
        <v>41</v>
      </c>
      <c r="G596" s="2">
        <v>20</v>
      </c>
      <c r="H596" s="51">
        <v>15</v>
      </c>
      <c r="I596" s="51">
        <v>40</v>
      </c>
      <c r="J596">
        <f t="shared" si="78"/>
        <v>17.5</v>
      </c>
      <c r="K596" s="47">
        <v>3</v>
      </c>
      <c r="L596" s="14">
        <f t="shared" si="79"/>
        <v>2886.3382504856222</v>
      </c>
      <c r="M596" s="16">
        <f t="shared" si="75"/>
        <v>0.28863382504856222</v>
      </c>
      <c r="N596">
        <v>577.26765009712449</v>
      </c>
      <c r="O596">
        <f t="shared" si="76"/>
        <v>5.7726765009712445E-2</v>
      </c>
      <c r="P596" s="16">
        <f t="shared" si="77"/>
        <v>0.23090706003884978</v>
      </c>
      <c r="Q596">
        <v>10.71</v>
      </c>
      <c r="R596">
        <f t="shared" si="80"/>
        <v>0.61825365325402037</v>
      </c>
      <c r="S596">
        <v>8.1999999999999993</v>
      </c>
      <c r="T596">
        <f t="shared" si="81"/>
        <v>1.893437892318568</v>
      </c>
      <c r="U596">
        <f t="shared" si="82"/>
        <v>-1.2751842390645476</v>
      </c>
    </row>
    <row r="597" spans="1:21" x14ac:dyDescent="0.3">
      <c r="A597" t="s">
        <v>166</v>
      </c>
      <c r="B597" t="s">
        <v>75</v>
      </c>
      <c r="C597" s="1">
        <v>39556</v>
      </c>
      <c r="D597">
        <v>40</v>
      </c>
      <c r="E597" t="s">
        <v>76</v>
      </c>
      <c r="F597" s="57" t="s">
        <v>41</v>
      </c>
      <c r="G597" s="2">
        <v>10</v>
      </c>
      <c r="H597" s="51">
        <v>15</v>
      </c>
      <c r="I597" s="51">
        <v>10</v>
      </c>
      <c r="J597">
        <f t="shared" si="78"/>
        <v>10</v>
      </c>
      <c r="K597" s="47">
        <v>3</v>
      </c>
      <c r="L597" s="14">
        <f t="shared" si="79"/>
        <v>942.47779607693792</v>
      </c>
      <c r="M597" s="16">
        <f t="shared" si="75"/>
        <v>9.4247779607693788E-2</v>
      </c>
      <c r="N597">
        <v>94.247779607693801</v>
      </c>
      <c r="O597">
        <f t="shared" si="76"/>
        <v>9.4247779607693795E-3</v>
      </c>
      <c r="P597" s="16">
        <f t="shared" si="77"/>
        <v>8.4823001646924412E-2</v>
      </c>
      <c r="Q597">
        <v>10.71</v>
      </c>
      <c r="R597">
        <f t="shared" si="80"/>
        <v>0.10093937195984007</v>
      </c>
      <c r="S597">
        <v>8.1999999999999993</v>
      </c>
      <c r="T597">
        <f t="shared" si="81"/>
        <v>0.69554861350478014</v>
      </c>
      <c r="U597">
        <f t="shared" si="82"/>
        <v>-0.5946092415449401</v>
      </c>
    </row>
    <row r="598" spans="1:21" x14ac:dyDescent="0.3">
      <c r="A598" t="s">
        <v>166</v>
      </c>
      <c r="B598" t="s">
        <v>75</v>
      </c>
      <c r="C598" s="1">
        <v>39556</v>
      </c>
      <c r="D598">
        <v>40</v>
      </c>
      <c r="E598" t="s">
        <v>76</v>
      </c>
      <c r="F598" s="57" t="s">
        <v>41</v>
      </c>
      <c r="G598" s="2">
        <v>10</v>
      </c>
      <c r="H598" s="51">
        <v>25</v>
      </c>
      <c r="I598" s="51">
        <v>45</v>
      </c>
      <c r="J598">
        <f t="shared" si="78"/>
        <v>23.75</v>
      </c>
      <c r="K598" s="47">
        <v>3</v>
      </c>
      <c r="L598" s="14">
        <f t="shared" si="79"/>
        <v>5316.1638184964777</v>
      </c>
      <c r="M598" s="16">
        <f t="shared" si="75"/>
        <v>0.53161638184964777</v>
      </c>
      <c r="N598">
        <v>531.61638184964784</v>
      </c>
      <c r="O598">
        <f t="shared" si="76"/>
        <v>5.3161638184964784E-2</v>
      </c>
      <c r="P598" s="16">
        <f t="shared" si="77"/>
        <v>0.47845474366468299</v>
      </c>
      <c r="Q598">
        <v>10.71</v>
      </c>
      <c r="R598">
        <f t="shared" si="80"/>
        <v>0.5693611449609729</v>
      </c>
      <c r="S598">
        <v>8.1999999999999993</v>
      </c>
      <c r="T598">
        <f t="shared" si="81"/>
        <v>3.9233288980504</v>
      </c>
      <c r="U598">
        <f t="shared" si="82"/>
        <v>-3.3539677530894272</v>
      </c>
    </row>
    <row r="599" spans="1:21" x14ac:dyDescent="0.3">
      <c r="A599" t="s">
        <v>166</v>
      </c>
      <c r="B599" t="s">
        <v>75</v>
      </c>
      <c r="C599" s="1">
        <v>39556</v>
      </c>
      <c r="D599">
        <v>40</v>
      </c>
      <c r="E599" t="s">
        <v>76</v>
      </c>
      <c r="F599" s="57" t="s">
        <v>41</v>
      </c>
      <c r="G599" s="2">
        <v>10</v>
      </c>
      <c r="H599" s="51">
        <v>35</v>
      </c>
      <c r="I599" s="51">
        <v>80</v>
      </c>
      <c r="J599">
        <f t="shared" si="78"/>
        <v>37.5</v>
      </c>
      <c r="K599" s="47">
        <v>3</v>
      </c>
      <c r="L599" s="14">
        <f t="shared" si="79"/>
        <v>13253.59400733194</v>
      </c>
      <c r="M599" s="16">
        <f t="shared" si="75"/>
        <v>1.3253594007331939</v>
      </c>
      <c r="N599">
        <v>1325.359400733194</v>
      </c>
      <c r="O599">
        <f t="shared" si="76"/>
        <v>0.1325359400733194</v>
      </c>
      <c r="P599" s="16">
        <f t="shared" si="77"/>
        <v>1.1928234606598744</v>
      </c>
      <c r="Q599">
        <v>10.71</v>
      </c>
      <c r="R599">
        <f t="shared" si="80"/>
        <v>1.4194599181852507</v>
      </c>
      <c r="S599">
        <v>8.1999999999999993</v>
      </c>
      <c r="T599">
        <f t="shared" si="81"/>
        <v>9.7811523774109688</v>
      </c>
      <c r="U599">
        <f t="shared" si="82"/>
        <v>-8.3616924592257185</v>
      </c>
    </row>
    <row r="600" spans="1:21" x14ac:dyDescent="0.3">
      <c r="A600" t="s">
        <v>166</v>
      </c>
      <c r="B600" t="s">
        <v>75</v>
      </c>
      <c r="C600" s="1">
        <v>39556</v>
      </c>
      <c r="D600">
        <v>40</v>
      </c>
      <c r="E600" t="s">
        <v>76</v>
      </c>
      <c r="F600" s="57" t="s">
        <v>41</v>
      </c>
      <c r="G600" s="2">
        <v>40</v>
      </c>
      <c r="H600" s="51">
        <v>40</v>
      </c>
      <c r="I600" s="51">
        <v>40</v>
      </c>
      <c r="J600">
        <f t="shared" si="78"/>
        <v>30</v>
      </c>
      <c r="K600" s="47">
        <v>3</v>
      </c>
      <c r="L600" s="14">
        <f t="shared" si="79"/>
        <v>8482.3001646924422</v>
      </c>
      <c r="M600" s="16">
        <f t="shared" si="75"/>
        <v>0.84823001646924423</v>
      </c>
      <c r="N600">
        <v>3392.9200658769769</v>
      </c>
      <c r="O600">
        <f t="shared" si="76"/>
        <v>0.3392920065876977</v>
      </c>
      <c r="P600" s="16">
        <f t="shared" si="77"/>
        <v>0.50893800988154658</v>
      </c>
      <c r="Q600">
        <v>10.71</v>
      </c>
      <c r="R600">
        <f t="shared" si="80"/>
        <v>3.6338173905542428</v>
      </c>
      <c r="S600">
        <v>8.1999999999999993</v>
      </c>
      <c r="T600">
        <f t="shared" si="81"/>
        <v>4.1732916810286813</v>
      </c>
      <c r="U600">
        <f t="shared" si="82"/>
        <v>-0.53947429047443851</v>
      </c>
    </row>
    <row r="601" spans="1:21" x14ac:dyDescent="0.3">
      <c r="A601" t="s">
        <v>166</v>
      </c>
      <c r="B601" t="s">
        <v>75</v>
      </c>
      <c r="C601" s="1">
        <v>39556</v>
      </c>
      <c r="D601">
        <v>40</v>
      </c>
      <c r="E601" t="s">
        <v>76</v>
      </c>
      <c r="F601" s="57" t="s">
        <v>41</v>
      </c>
      <c r="G601" s="2">
        <v>10</v>
      </c>
      <c r="H601" s="51">
        <v>50</v>
      </c>
      <c r="I601" s="51">
        <v>180</v>
      </c>
      <c r="J601">
        <f t="shared" si="78"/>
        <v>70</v>
      </c>
      <c r="K601" s="47">
        <v>3</v>
      </c>
      <c r="L601" s="14">
        <f t="shared" si="79"/>
        <v>46181.412007769955</v>
      </c>
      <c r="M601" s="16">
        <f t="shared" si="75"/>
        <v>4.6181412007769955</v>
      </c>
      <c r="N601">
        <v>4618.1412007769959</v>
      </c>
      <c r="O601">
        <f t="shared" si="76"/>
        <v>0.46181412007769956</v>
      </c>
      <c r="P601" s="16">
        <f t="shared" si="77"/>
        <v>4.1563270806992962</v>
      </c>
      <c r="Q601">
        <v>10.71</v>
      </c>
      <c r="R601">
        <f t="shared" si="80"/>
        <v>4.946029226032163</v>
      </c>
      <c r="S601">
        <v>8.1999999999999993</v>
      </c>
      <c r="T601">
        <f t="shared" si="81"/>
        <v>34.081882061734227</v>
      </c>
      <c r="U601">
        <f t="shared" si="82"/>
        <v>-29.135852835702064</v>
      </c>
    </row>
    <row r="602" spans="1:21" x14ac:dyDescent="0.3">
      <c r="A602" t="s">
        <v>166</v>
      </c>
      <c r="B602" t="s">
        <v>75</v>
      </c>
      <c r="C602" s="1">
        <v>39556</v>
      </c>
      <c r="D602">
        <v>40</v>
      </c>
      <c r="E602" t="s">
        <v>76</v>
      </c>
      <c r="F602" s="57" t="s">
        <v>41</v>
      </c>
      <c r="G602" s="2">
        <v>10</v>
      </c>
      <c r="H602" s="51">
        <v>70</v>
      </c>
      <c r="I602" s="51">
        <v>100</v>
      </c>
      <c r="J602">
        <f t="shared" si="78"/>
        <v>60</v>
      </c>
      <c r="K602" s="47">
        <v>3</v>
      </c>
      <c r="L602" s="14">
        <f t="shared" si="79"/>
        <v>33929.200658769769</v>
      </c>
      <c r="M602" s="16">
        <f t="shared" si="75"/>
        <v>3.3929200658769769</v>
      </c>
      <c r="N602">
        <v>3392.9200658769769</v>
      </c>
      <c r="O602">
        <f t="shared" si="76"/>
        <v>0.3392920065876977</v>
      </c>
      <c r="P602" s="16">
        <f t="shared" si="77"/>
        <v>3.0536280592892791</v>
      </c>
      <c r="Q602">
        <v>10.71</v>
      </c>
      <c r="R602">
        <f t="shared" si="80"/>
        <v>3.6338173905542428</v>
      </c>
      <c r="S602">
        <v>8.1999999999999993</v>
      </c>
      <c r="T602">
        <f t="shared" si="81"/>
        <v>25.039750086172084</v>
      </c>
      <c r="U602">
        <f t="shared" si="82"/>
        <v>-21.405932695617842</v>
      </c>
    </row>
    <row r="603" spans="1:21" x14ac:dyDescent="0.3">
      <c r="A603" t="s">
        <v>166</v>
      </c>
      <c r="B603" t="s">
        <v>75</v>
      </c>
      <c r="C603" s="1">
        <v>39556</v>
      </c>
      <c r="D603">
        <v>40</v>
      </c>
      <c r="E603" t="s">
        <v>76</v>
      </c>
      <c r="F603" s="57" t="s">
        <v>36</v>
      </c>
      <c r="G603" s="2">
        <v>65</v>
      </c>
      <c r="H603" s="51">
        <v>5</v>
      </c>
      <c r="I603" s="51">
        <v>15</v>
      </c>
      <c r="J603">
        <f t="shared" si="78"/>
        <v>6.25</v>
      </c>
      <c r="K603" s="47">
        <v>2</v>
      </c>
      <c r="L603" s="14">
        <f t="shared" si="79"/>
        <v>245.43692606170259</v>
      </c>
      <c r="M603" s="16">
        <f t="shared" si="75"/>
        <v>2.4543692606170259E-2</v>
      </c>
      <c r="N603">
        <v>159.53400194010669</v>
      </c>
      <c r="O603">
        <f t="shared" si="76"/>
        <v>1.5953400194010668E-2</v>
      </c>
      <c r="P603" s="16">
        <f t="shared" si="77"/>
        <v>8.5902924121595906E-3</v>
      </c>
      <c r="Q603" s="48">
        <v>6.62</v>
      </c>
      <c r="R603">
        <f t="shared" si="80"/>
        <v>0.10561150928435062</v>
      </c>
      <c r="S603" s="48">
        <v>8.3030000000000008</v>
      </c>
      <c r="T603">
        <f t="shared" si="81"/>
        <v>7.1325197898161094E-2</v>
      </c>
      <c r="U603">
        <f t="shared" si="82"/>
        <v>3.4286311386189525E-2</v>
      </c>
    </row>
    <row r="604" spans="1:21" x14ac:dyDescent="0.3">
      <c r="A604" t="s">
        <v>166</v>
      </c>
      <c r="B604" t="s">
        <v>75</v>
      </c>
      <c r="C604" s="1">
        <v>39556</v>
      </c>
      <c r="D604">
        <v>40</v>
      </c>
      <c r="E604" t="s">
        <v>76</v>
      </c>
      <c r="F604" s="57" t="s">
        <v>36</v>
      </c>
      <c r="G604" s="2">
        <v>100</v>
      </c>
      <c r="H604" s="51">
        <v>5</v>
      </c>
      <c r="I604" s="51">
        <v>10</v>
      </c>
      <c r="J604">
        <f t="shared" si="78"/>
        <v>5</v>
      </c>
      <c r="K604" s="47">
        <v>2</v>
      </c>
      <c r="L604" s="14">
        <f t="shared" si="79"/>
        <v>157.07963267948966</v>
      </c>
      <c r="M604" s="16">
        <f t="shared" si="75"/>
        <v>1.5707963267948967E-2</v>
      </c>
      <c r="N604">
        <v>157.07963267948966</v>
      </c>
      <c r="O604">
        <f t="shared" si="76"/>
        <v>1.5707963267948967E-2</v>
      </c>
      <c r="P604" s="16">
        <f t="shared" si="77"/>
        <v>0</v>
      </c>
      <c r="Q604" s="48">
        <v>6.62</v>
      </c>
      <c r="R604">
        <f t="shared" si="80"/>
        <v>0.10398671683382216</v>
      </c>
      <c r="S604" s="48">
        <v>8.3030000000000008</v>
      </c>
      <c r="T604">
        <f t="shared" si="81"/>
        <v>0</v>
      </c>
      <c r="U604">
        <f t="shared" si="82"/>
        <v>0.10398671683382216</v>
      </c>
    </row>
    <row r="605" spans="1:21" x14ac:dyDescent="0.3">
      <c r="A605" t="s">
        <v>166</v>
      </c>
      <c r="B605" t="s">
        <v>75</v>
      </c>
      <c r="C605" s="1">
        <v>39556</v>
      </c>
      <c r="D605">
        <v>40</v>
      </c>
      <c r="E605" t="s">
        <v>76</v>
      </c>
      <c r="F605" s="57" t="s">
        <v>36</v>
      </c>
      <c r="G605" s="2">
        <v>100</v>
      </c>
      <c r="H605" s="51">
        <v>5</v>
      </c>
      <c r="I605" s="51">
        <v>15</v>
      </c>
      <c r="J605">
        <f t="shared" si="78"/>
        <v>6.25</v>
      </c>
      <c r="K605" s="47">
        <v>2</v>
      </c>
      <c r="L605" s="14">
        <f t="shared" si="79"/>
        <v>245.43692606170259</v>
      </c>
      <c r="M605" s="16">
        <f t="shared" si="75"/>
        <v>2.4543692606170259E-2</v>
      </c>
      <c r="N605">
        <v>245.43692606170259</v>
      </c>
      <c r="O605">
        <f t="shared" si="76"/>
        <v>2.4543692606170259E-2</v>
      </c>
      <c r="P605" s="16">
        <f t="shared" si="77"/>
        <v>0</v>
      </c>
      <c r="Q605" s="48">
        <v>6.62</v>
      </c>
      <c r="R605">
        <f t="shared" si="80"/>
        <v>0.16247924505284711</v>
      </c>
      <c r="S605" s="48">
        <v>8.3030000000000008</v>
      </c>
      <c r="T605">
        <f t="shared" si="81"/>
        <v>0</v>
      </c>
      <c r="U605">
        <f t="shared" si="82"/>
        <v>0.16247924505284711</v>
      </c>
    </row>
    <row r="606" spans="1:21" x14ac:dyDescent="0.3">
      <c r="A606" t="s">
        <v>166</v>
      </c>
      <c r="B606" t="s">
        <v>75</v>
      </c>
      <c r="C606" s="1">
        <v>39556</v>
      </c>
      <c r="D606">
        <v>40</v>
      </c>
      <c r="E606" t="s">
        <v>76</v>
      </c>
      <c r="F606" s="57" t="s">
        <v>36</v>
      </c>
      <c r="G606" s="2">
        <v>80</v>
      </c>
      <c r="H606" s="51">
        <v>10</v>
      </c>
      <c r="I606" s="51">
        <v>18</v>
      </c>
      <c r="J606">
        <f t="shared" si="78"/>
        <v>9.5</v>
      </c>
      <c r="K606" s="47">
        <v>2</v>
      </c>
      <c r="L606" s="14">
        <f t="shared" si="79"/>
        <v>567.05747397295761</v>
      </c>
      <c r="M606" s="16">
        <f t="shared" si="75"/>
        <v>5.670574739729576E-2</v>
      </c>
      <c r="N606">
        <v>453.64597917836613</v>
      </c>
      <c r="O606">
        <f t="shared" si="76"/>
        <v>4.5364597917836612E-2</v>
      </c>
      <c r="P606" s="16">
        <f t="shared" si="77"/>
        <v>1.1341149479459148E-2</v>
      </c>
      <c r="Q606" s="48">
        <v>6.62</v>
      </c>
      <c r="R606">
        <f t="shared" si="80"/>
        <v>0.30031363821607837</v>
      </c>
      <c r="S606" s="48">
        <v>8.3030000000000008</v>
      </c>
      <c r="T606">
        <f t="shared" si="81"/>
        <v>9.4165564127949311E-2</v>
      </c>
      <c r="U606">
        <f t="shared" si="82"/>
        <v>0.20614807408812907</v>
      </c>
    </row>
    <row r="607" spans="1:21" x14ac:dyDescent="0.3">
      <c r="A607" t="s">
        <v>166</v>
      </c>
      <c r="B607" t="s">
        <v>75</v>
      </c>
      <c r="C607" s="1">
        <v>39556</v>
      </c>
      <c r="D607">
        <v>40</v>
      </c>
      <c r="E607" t="s">
        <v>76</v>
      </c>
      <c r="F607" s="57" t="s">
        <v>36</v>
      </c>
      <c r="G607" s="2">
        <v>50</v>
      </c>
      <c r="H607" s="51">
        <v>10</v>
      </c>
      <c r="I607" s="51">
        <v>25</v>
      </c>
      <c r="J607">
        <f t="shared" si="78"/>
        <v>11.25</v>
      </c>
      <c r="K607" s="47">
        <v>2</v>
      </c>
      <c r="L607" s="14">
        <f t="shared" si="79"/>
        <v>795.21564043991634</v>
      </c>
      <c r="M607" s="16">
        <f t="shared" si="75"/>
        <v>7.9521564043991633E-2</v>
      </c>
      <c r="N607">
        <v>397.60782021995817</v>
      </c>
      <c r="O607">
        <f t="shared" si="76"/>
        <v>3.9760782021995816E-2</v>
      </c>
      <c r="P607" s="16">
        <f t="shared" si="77"/>
        <v>3.9760782021995816E-2</v>
      </c>
      <c r="Q607" s="48">
        <v>6.62</v>
      </c>
      <c r="R607">
        <f t="shared" si="80"/>
        <v>0.26321637698561229</v>
      </c>
      <c r="S607" s="48">
        <v>8.3030000000000008</v>
      </c>
      <c r="T607">
        <f t="shared" si="81"/>
        <v>0.33013377312863129</v>
      </c>
      <c r="U607">
        <f t="shared" si="82"/>
        <v>-6.6917396143019003E-2</v>
      </c>
    </row>
    <row r="608" spans="1:21" x14ac:dyDescent="0.3">
      <c r="A608" t="s">
        <v>166</v>
      </c>
      <c r="B608" t="s">
        <v>75</v>
      </c>
      <c r="C608" s="1">
        <v>39556</v>
      </c>
      <c r="D608">
        <v>40</v>
      </c>
      <c r="E608" t="s">
        <v>76</v>
      </c>
      <c r="F608" s="57" t="s">
        <v>36</v>
      </c>
      <c r="G608" s="2">
        <v>70</v>
      </c>
      <c r="H608" s="51">
        <v>10</v>
      </c>
      <c r="I608" s="51">
        <v>15</v>
      </c>
      <c r="J608">
        <f t="shared" si="78"/>
        <v>8.75</v>
      </c>
      <c r="K608" s="47">
        <v>2</v>
      </c>
      <c r="L608" s="14">
        <f t="shared" si="79"/>
        <v>481.05637508093707</v>
      </c>
      <c r="M608" s="16">
        <f t="shared" si="75"/>
        <v>4.8105637508093706E-2</v>
      </c>
      <c r="N608">
        <v>336.73946255665595</v>
      </c>
      <c r="O608">
        <f t="shared" si="76"/>
        <v>3.3673946255665596E-2</v>
      </c>
      <c r="P608" s="16">
        <f t="shared" si="77"/>
        <v>1.443169125242811E-2</v>
      </c>
      <c r="Q608" s="48">
        <v>6.62</v>
      </c>
      <c r="R608">
        <f t="shared" si="80"/>
        <v>0.22292152421250624</v>
      </c>
      <c r="S608" s="48">
        <v>8.3030000000000008</v>
      </c>
      <c r="T608">
        <f t="shared" si="81"/>
        <v>0.11982633246891061</v>
      </c>
      <c r="U608">
        <f t="shared" si="82"/>
        <v>0.10309519174359563</v>
      </c>
    </row>
    <row r="609" spans="1:21" x14ac:dyDescent="0.3">
      <c r="A609" t="s">
        <v>166</v>
      </c>
      <c r="B609" t="s">
        <v>75</v>
      </c>
      <c r="C609" s="1">
        <v>39556</v>
      </c>
      <c r="D609">
        <v>40</v>
      </c>
      <c r="E609" t="s">
        <v>76</v>
      </c>
      <c r="F609" s="57" t="s">
        <v>36</v>
      </c>
      <c r="G609" s="2">
        <v>20</v>
      </c>
      <c r="H609" s="51">
        <v>10</v>
      </c>
      <c r="I609" s="51">
        <v>30</v>
      </c>
      <c r="J609">
        <f t="shared" si="78"/>
        <v>12.5</v>
      </c>
      <c r="K609" s="47">
        <v>2</v>
      </c>
      <c r="L609" s="14">
        <f t="shared" si="79"/>
        <v>981.74770424681037</v>
      </c>
      <c r="M609" s="16">
        <f t="shared" si="75"/>
        <v>9.8174770424681035E-2</v>
      </c>
      <c r="N609">
        <v>196.34954084936209</v>
      </c>
      <c r="O609">
        <f t="shared" si="76"/>
        <v>1.9634954084936207E-2</v>
      </c>
      <c r="P609" s="16">
        <f t="shared" si="77"/>
        <v>7.8539816339744828E-2</v>
      </c>
      <c r="Q609" s="48">
        <v>6.62</v>
      </c>
      <c r="R609">
        <f t="shared" si="80"/>
        <v>0.12998339604227768</v>
      </c>
      <c r="S609" s="48">
        <v>8.3030000000000008</v>
      </c>
      <c r="T609">
        <f t="shared" si="81"/>
        <v>0.65211609506890134</v>
      </c>
      <c r="U609">
        <f t="shared" si="82"/>
        <v>-0.52213269902662363</v>
      </c>
    </row>
    <row r="610" spans="1:21" x14ac:dyDescent="0.3">
      <c r="A610" t="s">
        <v>166</v>
      </c>
      <c r="B610" t="s">
        <v>75</v>
      </c>
      <c r="C610" s="1">
        <v>39556</v>
      </c>
      <c r="D610">
        <v>40</v>
      </c>
      <c r="E610" t="s">
        <v>76</v>
      </c>
      <c r="F610" s="57" t="s">
        <v>36</v>
      </c>
      <c r="G610" s="2">
        <v>10</v>
      </c>
      <c r="H610" s="51">
        <v>10</v>
      </c>
      <c r="I610" s="51">
        <v>20</v>
      </c>
      <c r="J610">
        <f t="shared" si="78"/>
        <v>10</v>
      </c>
      <c r="K610" s="47">
        <v>2</v>
      </c>
      <c r="L610" s="14">
        <f t="shared" si="79"/>
        <v>628.31853071795865</v>
      </c>
      <c r="M610" s="16">
        <f t="shared" si="75"/>
        <v>6.2831853071795868E-2</v>
      </c>
      <c r="N610">
        <v>62.831853071795869</v>
      </c>
      <c r="O610">
        <f t="shared" si="76"/>
        <v>6.2831853071795866E-3</v>
      </c>
      <c r="P610" s="16">
        <f t="shared" si="77"/>
        <v>5.6548667764616284E-2</v>
      </c>
      <c r="Q610" s="48">
        <v>6.62</v>
      </c>
      <c r="R610">
        <f t="shared" si="80"/>
        <v>4.1594686733528861E-2</v>
      </c>
      <c r="S610" s="48">
        <v>8.3030000000000008</v>
      </c>
      <c r="T610">
        <f t="shared" si="81"/>
        <v>0.46952358844960906</v>
      </c>
      <c r="U610">
        <f t="shared" si="82"/>
        <v>-0.42792890171608022</v>
      </c>
    </row>
    <row r="611" spans="1:21" x14ac:dyDescent="0.3">
      <c r="A611" t="s">
        <v>166</v>
      </c>
      <c r="B611" t="s">
        <v>75</v>
      </c>
      <c r="C611" s="1">
        <v>39556</v>
      </c>
      <c r="D611">
        <v>40</v>
      </c>
      <c r="E611" t="s">
        <v>76</v>
      </c>
      <c r="F611" s="57" t="s">
        <v>36</v>
      </c>
      <c r="G611" s="2">
        <v>90</v>
      </c>
      <c r="H611" s="51">
        <v>10</v>
      </c>
      <c r="I611" s="51">
        <v>20</v>
      </c>
      <c r="J611">
        <f t="shared" si="78"/>
        <v>10</v>
      </c>
      <c r="K611" s="47">
        <v>2</v>
      </c>
      <c r="L611" s="14">
        <f t="shared" si="79"/>
        <v>628.31853071795865</v>
      </c>
      <c r="M611" s="16">
        <f t="shared" si="75"/>
        <v>6.2831853071795868E-2</v>
      </c>
      <c r="N611">
        <v>565.48667764616278</v>
      </c>
      <c r="O611">
        <f t="shared" si="76"/>
        <v>5.6548667764616277E-2</v>
      </c>
      <c r="P611" s="16">
        <f t="shared" si="77"/>
        <v>6.283185307179591E-3</v>
      </c>
      <c r="Q611" s="48">
        <v>6.62</v>
      </c>
      <c r="R611">
        <f t="shared" si="80"/>
        <v>0.37435218060175973</v>
      </c>
      <c r="S611" s="48">
        <v>8.3030000000000008</v>
      </c>
      <c r="T611">
        <f t="shared" si="81"/>
        <v>5.2169287605512149E-2</v>
      </c>
      <c r="U611">
        <f t="shared" si="82"/>
        <v>0.32218289299624758</v>
      </c>
    </row>
    <row r="612" spans="1:21" x14ac:dyDescent="0.3">
      <c r="A612" t="s">
        <v>166</v>
      </c>
      <c r="B612" t="s">
        <v>75</v>
      </c>
      <c r="C612" s="1">
        <v>39556</v>
      </c>
      <c r="D612">
        <v>40</v>
      </c>
      <c r="E612" t="s">
        <v>76</v>
      </c>
      <c r="F612" s="57" t="s">
        <v>36</v>
      </c>
      <c r="G612" s="2">
        <v>60</v>
      </c>
      <c r="H612" s="51">
        <v>10</v>
      </c>
      <c r="I612" s="51">
        <v>10</v>
      </c>
      <c r="J612">
        <f t="shared" si="78"/>
        <v>7.5</v>
      </c>
      <c r="K612" s="47">
        <v>2</v>
      </c>
      <c r="L612" s="14">
        <f t="shared" si="79"/>
        <v>353.42917352885172</v>
      </c>
      <c r="M612" s="16">
        <f t="shared" si="75"/>
        <v>3.5342917352885174E-2</v>
      </c>
      <c r="N612">
        <v>212.05750411731103</v>
      </c>
      <c r="O612">
        <f t="shared" si="76"/>
        <v>2.1205750411731103E-2</v>
      </c>
      <c r="P612" s="16">
        <f t="shared" si="77"/>
        <v>1.4137166941154071E-2</v>
      </c>
      <c r="Q612" s="48">
        <v>6.62</v>
      </c>
      <c r="R612">
        <f t="shared" si="80"/>
        <v>0.14038206772565989</v>
      </c>
      <c r="S612" s="48">
        <v>8.3030000000000008</v>
      </c>
      <c r="T612">
        <f t="shared" si="81"/>
        <v>0.11738089711240227</v>
      </c>
      <c r="U612">
        <f t="shared" si="82"/>
        <v>2.3001170613257627E-2</v>
      </c>
    </row>
    <row r="613" spans="1:21" x14ac:dyDescent="0.3">
      <c r="A613" t="s">
        <v>166</v>
      </c>
      <c r="B613" t="s">
        <v>75</v>
      </c>
      <c r="C613" s="1">
        <v>39556</v>
      </c>
      <c r="D613">
        <v>40</v>
      </c>
      <c r="E613" t="s">
        <v>76</v>
      </c>
      <c r="F613" s="57" t="s">
        <v>36</v>
      </c>
      <c r="G613" s="2">
        <v>50</v>
      </c>
      <c r="H613" s="51">
        <v>15</v>
      </c>
      <c r="I613" s="51">
        <v>20</v>
      </c>
      <c r="J613">
        <f t="shared" si="78"/>
        <v>12.5</v>
      </c>
      <c r="K613" s="47">
        <v>2</v>
      </c>
      <c r="L613" s="14">
        <f t="shared" si="79"/>
        <v>981.74770424681037</v>
      </c>
      <c r="M613" s="16">
        <f t="shared" si="75"/>
        <v>9.8174770424681035E-2</v>
      </c>
      <c r="N613">
        <v>490.87385212340519</v>
      </c>
      <c r="O613">
        <f t="shared" si="76"/>
        <v>4.9087385212340517E-2</v>
      </c>
      <c r="P613" s="16">
        <f t="shared" si="77"/>
        <v>4.9087385212340517E-2</v>
      </c>
      <c r="Q613" s="48">
        <v>6.62</v>
      </c>
      <c r="R613">
        <f t="shared" si="80"/>
        <v>0.32495849010569422</v>
      </c>
      <c r="S613" s="48">
        <v>8.3030000000000008</v>
      </c>
      <c r="T613">
        <f t="shared" si="81"/>
        <v>0.40757255941806336</v>
      </c>
      <c r="U613">
        <f t="shared" si="82"/>
        <v>-8.2614069312369143E-2</v>
      </c>
    </row>
    <row r="614" spans="1:21" x14ac:dyDescent="0.3">
      <c r="A614" t="s">
        <v>166</v>
      </c>
      <c r="B614" t="s">
        <v>75</v>
      </c>
      <c r="C614" s="1">
        <v>39556</v>
      </c>
      <c r="D614">
        <v>40</v>
      </c>
      <c r="E614" t="s">
        <v>76</v>
      </c>
      <c r="F614" s="57" t="s">
        <v>36</v>
      </c>
      <c r="G614" s="2">
        <v>80</v>
      </c>
      <c r="H614" s="51">
        <v>15</v>
      </c>
      <c r="I614" s="51">
        <v>20</v>
      </c>
      <c r="J614">
        <f t="shared" si="78"/>
        <v>12.5</v>
      </c>
      <c r="K614" s="47">
        <v>2</v>
      </c>
      <c r="L614" s="14">
        <f t="shared" si="79"/>
        <v>981.74770424681037</v>
      </c>
      <c r="M614" s="16">
        <f t="shared" si="75"/>
        <v>9.8174770424681035E-2</v>
      </c>
      <c r="N614">
        <v>785.39816339744834</v>
      </c>
      <c r="O614">
        <f t="shared" si="76"/>
        <v>7.8539816339744828E-2</v>
      </c>
      <c r="P614" s="16">
        <f t="shared" si="77"/>
        <v>1.9634954084936207E-2</v>
      </c>
      <c r="Q614" s="48">
        <v>6.62</v>
      </c>
      <c r="R614">
        <f t="shared" si="80"/>
        <v>0.51993358416911073</v>
      </c>
      <c r="S614" s="48">
        <v>8.3030000000000008</v>
      </c>
      <c r="T614">
        <f t="shared" si="81"/>
        <v>0.16302902376722533</v>
      </c>
      <c r="U614">
        <f t="shared" si="82"/>
        <v>0.3569045604018854</v>
      </c>
    </row>
    <row r="615" spans="1:21" x14ac:dyDescent="0.3">
      <c r="A615" t="s">
        <v>166</v>
      </c>
      <c r="B615" t="s">
        <v>75</v>
      </c>
      <c r="C615" s="1">
        <v>39556</v>
      </c>
      <c r="D615">
        <v>40</v>
      </c>
      <c r="E615" t="s">
        <v>76</v>
      </c>
      <c r="F615" s="57" t="s">
        <v>36</v>
      </c>
      <c r="G615" s="2">
        <v>60</v>
      </c>
      <c r="H615" s="51">
        <v>15</v>
      </c>
      <c r="I615" s="51">
        <v>20</v>
      </c>
      <c r="J615">
        <f t="shared" si="78"/>
        <v>12.5</v>
      </c>
      <c r="K615" s="47">
        <v>2</v>
      </c>
      <c r="L615" s="14">
        <f t="shared" si="79"/>
        <v>981.74770424681037</v>
      </c>
      <c r="M615" s="16">
        <f t="shared" si="75"/>
        <v>9.8174770424681035E-2</v>
      </c>
      <c r="N615">
        <v>589.0486225480862</v>
      </c>
      <c r="O615">
        <f t="shared" si="76"/>
        <v>5.8904862254808621E-2</v>
      </c>
      <c r="P615" s="16">
        <f t="shared" si="77"/>
        <v>3.9269908169872414E-2</v>
      </c>
      <c r="Q615" s="48">
        <v>6.62</v>
      </c>
      <c r="R615">
        <f t="shared" si="80"/>
        <v>0.38995018812683307</v>
      </c>
      <c r="S615" s="48">
        <v>8.3030000000000008</v>
      </c>
      <c r="T615">
        <f t="shared" si="81"/>
        <v>0.32605804753445067</v>
      </c>
      <c r="U615">
        <f t="shared" si="82"/>
        <v>6.3892140592382407E-2</v>
      </c>
    </row>
    <row r="616" spans="1:21" x14ac:dyDescent="0.3">
      <c r="A616" t="s">
        <v>166</v>
      </c>
      <c r="B616" t="s">
        <v>75</v>
      </c>
      <c r="C616" s="1">
        <v>39556</v>
      </c>
      <c r="D616">
        <v>40</v>
      </c>
      <c r="E616" t="s">
        <v>76</v>
      </c>
      <c r="F616" s="57" t="s">
        <v>36</v>
      </c>
      <c r="G616" s="2">
        <v>10</v>
      </c>
      <c r="H616" s="51">
        <v>15</v>
      </c>
      <c r="I616" s="51">
        <v>35</v>
      </c>
      <c r="J616">
        <f t="shared" si="78"/>
        <v>16.25</v>
      </c>
      <c r="K616" s="47">
        <v>2</v>
      </c>
      <c r="L616" s="14">
        <f t="shared" si="79"/>
        <v>1659.1536201771096</v>
      </c>
      <c r="M616" s="16">
        <f t="shared" si="75"/>
        <v>0.16591536201771095</v>
      </c>
      <c r="N616">
        <v>165.91536201771098</v>
      </c>
      <c r="O616">
        <f t="shared" si="76"/>
        <v>1.6591536201771097E-2</v>
      </c>
      <c r="P616" s="16">
        <f t="shared" si="77"/>
        <v>0.14932382581593986</v>
      </c>
      <c r="Q616" s="48">
        <v>6.62</v>
      </c>
      <c r="R616">
        <f t="shared" si="80"/>
        <v>0.10983596965572466</v>
      </c>
      <c r="S616" s="48">
        <v>8.3030000000000008</v>
      </c>
      <c r="T616">
        <f t="shared" si="81"/>
        <v>1.2398357257497488</v>
      </c>
      <c r="U616">
        <f t="shared" si="82"/>
        <v>-1.129999756094024</v>
      </c>
    </row>
    <row r="617" spans="1:21" x14ac:dyDescent="0.3">
      <c r="A617" t="s">
        <v>166</v>
      </c>
      <c r="B617" t="s">
        <v>75</v>
      </c>
      <c r="C617" s="1">
        <v>39556</v>
      </c>
      <c r="D617">
        <v>40</v>
      </c>
      <c r="E617" t="s">
        <v>76</v>
      </c>
      <c r="F617" s="57" t="s">
        <v>36</v>
      </c>
      <c r="G617" s="2">
        <v>10</v>
      </c>
      <c r="H617" s="51">
        <v>20</v>
      </c>
      <c r="I617" s="51">
        <v>30</v>
      </c>
      <c r="J617">
        <f t="shared" si="78"/>
        <v>17.5</v>
      </c>
      <c r="K617" s="47">
        <v>2</v>
      </c>
      <c r="L617" s="14">
        <f t="shared" si="79"/>
        <v>1924.2255003237483</v>
      </c>
      <c r="M617" s="16">
        <f t="shared" si="75"/>
        <v>0.19242255003237482</v>
      </c>
      <c r="N617">
        <v>192.42255003237483</v>
      </c>
      <c r="O617">
        <f t="shared" si="76"/>
        <v>1.9242255003237483E-2</v>
      </c>
      <c r="P617" s="16">
        <f t="shared" si="77"/>
        <v>0.17318029502913734</v>
      </c>
      <c r="Q617" s="48">
        <v>6.62</v>
      </c>
      <c r="R617">
        <f t="shared" si="80"/>
        <v>0.12738372812143214</v>
      </c>
      <c r="S617" s="48">
        <v>8.3030000000000008</v>
      </c>
      <c r="T617">
        <f t="shared" si="81"/>
        <v>1.4379159896269276</v>
      </c>
      <c r="U617">
        <f t="shared" si="82"/>
        <v>-1.3105322615054955</v>
      </c>
    </row>
    <row r="618" spans="1:21" x14ac:dyDescent="0.3">
      <c r="A618" t="s">
        <v>166</v>
      </c>
      <c r="B618" t="s">
        <v>75</v>
      </c>
      <c r="C618" s="1">
        <v>39556</v>
      </c>
      <c r="D618">
        <v>40</v>
      </c>
      <c r="E618" t="s">
        <v>76</v>
      </c>
      <c r="F618" s="57" t="s">
        <v>36</v>
      </c>
      <c r="G618" s="2">
        <v>60</v>
      </c>
      <c r="H618" s="51">
        <v>30</v>
      </c>
      <c r="I618" s="51">
        <v>50</v>
      </c>
      <c r="J618">
        <f t="shared" si="78"/>
        <v>27.5</v>
      </c>
      <c r="K618" s="47">
        <v>2</v>
      </c>
      <c r="L618" s="14">
        <f t="shared" si="79"/>
        <v>4751.6588885545625</v>
      </c>
      <c r="M618" s="16">
        <f t="shared" si="75"/>
        <v>0.47516588885545624</v>
      </c>
      <c r="N618">
        <v>2850.9953331327374</v>
      </c>
      <c r="O618">
        <f t="shared" si="76"/>
        <v>0.28509953331327376</v>
      </c>
      <c r="P618" s="16">
        <f t="shared" si="77"/>
        <v>0.19006635554218249</v>
      </c>
      <c r="Q618" s="48">
        <v>6.62</v>
      </c>
      <c r="R618">
        <f t="shared" si="80"/>
        <v>1.8873589105338724</v>
      </c>
      <c r="S618" s="48">
        <v>8.3030000000000008</v>
      </c>
      <c r="T618">
        <f t="shared" si="81"/>
        <v>1.5781209500667412</v>
      </c>
      <c r="U618">
        <f t="shared" si="82"/>
        <v>0.30923796046713115</v>
      </c>
    </row>
    <row r="619" spans="1:21" x14ac:dyDescent="0.3">
      <c r="A619" t="s">
        <v>166</v>
      </c>
      <c r="B619" t="s">
        <v>75</v>
      </c>
      <c r="C619" s="1">
        <v>39556</v>
      </c>
      <c r="D619">
        <v>40</v>
      </c>
      <c r="E619" t="s">
        <v>76</v>
      </c>
      <c r="F619" s="57" t="s">
        <v>36</v>
      </c>
      <c r="G619" s="2">
        <v>30</v>
      </c>
      <c r="H619" s="51">
        <v>40</v>
      </c>
      <c r="I619" s="51">
        <v>30</v>
      </c>
      <c r="J619">
        <f t="shared" si="78"/>
        <v>27.5</v>
      </c>
      <c r="K619" s="47">
        <v>2</v>
      </c>
      <c r="L619" s="14">
        <f t="shared" si="79"/>
        <v>4751.6588885545625</v>
      </c>
      <c r="M619" s="16">
        <f t="shared" si="75"/>
        <v>0.47516588885545624</v>
      </c>
      <c r="N619">
        <v>1425.4976665663687</v>
      </c>
      <c r="O619">
        <f t="shared" si="76"/>
        <v>0.14254976665663688</v>
      </c>
      <c r="P619" s="16">
        <f t="shared" si="77"/>
        <v>0.33261612219881936</v>
      </c>
      <c r="Q619" s="48">
        <v>6.62</v>
      </c>
      <c r="R619">
        <f t="shared" si="80"/>
        <v>0.9436794552669362</v>
      </c>
      <c r="S619" s="48">
        <v>8.3030000000000008</v>
      </c>
      <c r="T619">
        <f t="shared" si="81"/>
        <v>2.7617116626167975</v>
      </c>
      <c r="U619">
        <f t="shared" si="82"/>
        <v>-1.8180322073498614</v>
      </c>
    </row>
    <row r="620" spans="1:21" x14ac:dyDescent="0.3">
      <c r="A620" t="s">
        <v>166</v>
      </c>
      <c r="B620" t="s">
        <v>75</v>
      </c>
      <c r="C620" s="1">
        <v>39556</v>
      </c>
      <c r="D620">
        <v>40</v>
      </c>
      <c r="E620" t="s">
        <v>76</v>
      </c>
      <c r="F620" s="57" t="s">
        <v>36</v>
      </c>
      <c r="G620" s="2">
        <v>20</v>
      </c>
      <c r="H620" s="51">
        <v>50</v>
      </c>
      <c r="I620" s="51">
        <v>120</v>
      </c>
      <c r="J620">
        <f t="shared" si="78"/>
        <v>55</v>
      </c>
      <c r="K620" s="47">
        <v>2</v>
      </c>
      <c r="L620" s="14">
        <f t="shared" si="79"/>
        <v>19006.63555421825</v>
      </c>
      <c r="M620" s="16">
        <f t="shared" si="75"/>
        <v>1.900663555421825</v>
      </c>
      <c r="N620">
        <v>3801.3271108436502</v>
      </c>
      <c r="O620">
        <f t="shared" si="76"/>
        <v>0.38013271108436503</v>
      </c>
      <c r="P620" s="16">
        <f t="shared" si="77"/>
        <v>1.5205308443374599</v>
      </c>
      <c r="Q620" s="48">
        <v>6.62</v>
      </c>
      <c r="R620">
        <f t="shared" si="80"/>
        <v>2.5164785473784965</v>
      </c>
      <c r="S620" s="48">
        <v>8.3030000000000008</v>
      </c>
      <c r="T620">
        <f t="shared" si="81"/>
        <v>12.62496760053393</v>
      </c>
      <c r="U620">
        <f t="shared" si="82"/>
        <v>-10.108489053155434</v>
      </c>
    </row>
    <row r="621" spans="1:21" x14ac:dyDescent="0.3">
      <c r="A621" t="s">
        <v>166</v>
      </c>
      <c r="B621" t="s">
        <v>75</v>
      </c>
      <c r="C621" s="1">
        <v>39556</v>
      </c>
      <c r="D621">
        <v>40</v>
      </c>
      <c r="E621" t="s">
        <v>76</v>
      </c>
      <c r="F621" s="57" t="s">
        <v>42</v>
      </c>
      <c r="G621" s="2">
        <v>30</v>
      </c>
      <c r="H621" s="51">
        <v>15</v>
      </c>
      <c r="I621" s="51">
        <v>25</v>
      </c>
      <c r="J621">
        <f t="shared" si="78"/>
        <v>13.75</v>
      </c>
      <c r="K621" s="47">
        <v>2</v>
      </c>
      <c r="L621" s="14">
        <f t="shared" si="79"/>
        <v>1187.9147221386406</v>
      </c>
      <c r="M621" s="16">
        <f t="shared" si="75"/>
        <v>0.11879147221386406</v>
      </c>
      <c r="N621">
        <v>356.37441664159218</v>
      </c>
      <c r="O621">
        <f t="shared" si="76"/>
        <v>3.563744166415922E-2</v>
      </c>
      <c r="P621" s="16">
        <f t="shared" si="77"/>
        <v>8.3154030549704841E-2</v>
      </c>
      <c r="Q621">
        <v>11.49</v>
      </c>
      <c r="R621">
        <f t="shared" si="80"/>
        <v>0.40947420472118945</v>
      </c>
      <c r="S621" s="48">
        <v>8.1999999999999993</v>
      </c>
      <c r="T621">
        <f t="shared" si="81"/>
        <v>0.68186305050757967</v>
      </c>
      <c r="U621">
        <f t="shared" si="82"/>
        <v>-0.27238884578639022</v>
      </c>
    </row>
    <row r="622" spans="1:21" x14ac:dyDescent="0.3">
      <c r="A622" t="s">
        <v>166</v>
      </c>
      <c r="B622" t="s">
        <v>75</v>
      </c>
      <c r="C622" s="1">
        <v>39556</v>
      </c>
      <c r="D622">
        <v>40</v>
      </c>
      <c r="E622" t="s">
        <v>76</v>
      </c>
      <c r="F622" s="57" t="s">
        <v>42</v>
      </c>
      <c r="G622" s="2">
        <v>70</v>
      </c>
      <c r="H622" s="51">
        <v>15</v>
      </c>
      <c r="I622" s="51">
        <v>15</v>
      </c>
      <c r="J622">
        <f t="shared" si="78"/>
        <v>11.25</v>
      </c>
      <c r="K622" s="47">
        <v>2</v>
      </c>
      <c r="L622" s="14">
        <f t="shared" si="79"/>
        <v>795.21564043991634</v>
      </c>
      <c r="M622" s="16">
        <f t="shared" si="75"/>
        <v>7.9521564043991633E-2</v>
      </c>
      <c r="N622">
        <v>556.65094830794135</v>
      </c>
      <c r="O622">
        <f t="shared" si="76"/>
        <v>5.5665094830794133E-2</v>
      </c>
      <c r="P622" s="16">
        <f t="shared" si="77"/>
        <v>2.38564692131975E-2</v>
      </c>
      <c r="Q622">
        <v>11.49</v>
      </c>
      <c r="R622">
        <f t="shared" si="80"/>
        <v>0.63959193960582461</v>
      </c>
      <c r="S622" s="48">
        <v>8.1999999999999993</v>
      </c>
      <c r="T622">
        <f t="shared" si="81"/>
        <v>0.19562304754821949</v>
      </c>
      <c r="U622">
        <f t="shared" si="82"/>
        <v>0.44396889205760515</v>
      </c>
    </row>
    <row r="623" spans="1:21" x14ac:dyDescent="0.3">
      <c r="A623" t="s">
        <v>166</v>
      </c>
      <c r="B623" t="s">
        <v>75</v>
      </c>
      <c r="C623" s="1">
        <v>39556</v>
      </c>
      <c r="D623">
        <v>40</v>
      </c>
      <c r="E623" t="s">
        <v>76</v>
      </c>
      <c r="F623" s="57" t="s">
        <v>42</v>
      </c>
      <c r="G623" s="2">
        <v>50</v>
      </c>
      <c r="H623" s="51">
        <v>20</v>
      </c>
      <c r="I623" s="51">
        <v>25</v>
      </c>
      <c r="J623">
        <f t="shared" si="78"/>
        <v>16.25</v>
      </c>
      <c r="K623" s="47">
        <v>2</v>
      </c>
      <c r="L623" s="14">
        <f t="shared" si="79"/>
        <v>1659.1536201771096</v>
      </c>
      <c r="M623" s="16">
        <f t="shared" ref="M623:M686" si="83">L623/10000</f>
        <v>0.16591536201771095</v>
      </c>
      <c r="N623">
        <v>829.57681008855479</v>
      </c>
      <c r="O623">
        <f t="shared" ref="O623:O686" si="84">N623/10000</f>
        <v>8.2957681008855477E-2</v>
      </c>
      <c r="P623" s="16">
        <f t="shared" ref="P623:P686" si="85">M623-O623</f>
        <v>8.2957681008855477E-2</v>
      </c>
      <c r="Q623">
        <v>11.49</v>
      </c>
      <c r="R623">
        <f t="shared" si="80"/>
        <v>0.95318375479174944</v>
      </c>
      <c r="S623" s="48">
        <v>8.1999999999999993</v>
      </c>
      <c r="T623">
        <f t="shared" si="81"/>
        <v>0.68025298427261482</v>
      </c>
      <c r="U623">
        <f t="shared" si="82"/>
        <v>0.27293077051913461</v>
      </c>
    </row>
    <row r="624" spans="1:21" x14ac:dyDescent="0.3">
      <c r="A624" t="s">
        <v>166</v>
      </c>
      <c r="B624" t="s">
        <v>75</v>
      </c>
      <c r="C624" s="1">
        <v>39556</v>
      </c>
      <c r="D624">
        <v>40</v>
      </c>
      <c r="E624" t="s">
        <v>76</v>
      </c>
      <c r="F624" s="57" t="s">
        <v>42</v>
      </c>
      <c r="G624" s="2">
        <v>10</v>
      </c>
      <c r="H624" s="51">
        <v>30</v>
      </c>
      <c r="I624" s="51">
        <v>40</v>
      </c>
      <c r="J624">
        <f t="shared" si="78"/>
        <v>25</v>
      </c>
      <c r="K624" s="47">
        <v>2</v>
      </c>
      <c r="L624" s="14">
        <f t="shared" si="79"/>
        <v>3926.9908169872415</v>
      </c>
      <c r="M624" s="16">
        <f t="shared" si="83"/>
        <v>0.39269908169872414</v>
      </c>
      <c r="N624">
        <v>392.69908169872417</v>
      </c>
      <c r="O624">
        <f t="shared" si="84"/>
        <v>3.9269908169872414E-2</v>
      </c>
      <c r="P624" s="16">
        <f t="shared" si="85"/>
        <v>0.35342917352885173</v>
      </c>
      <c r="Q624">
        <v>11.49</v>
      </c>
      <c r="R624">
        <f t="shared" si="80"/>
        <v>0.45121124487183406</v>
      </c>
      <c r="S624" s="48">
        <v>8.1999999999999993</v>
      </c>
      <c r="T624">
        <f t="shared" si="81"/>
        <v>2.8981192229365837</v>
      </c>
      <c r="U624">
        <f t="shared" si="82"/>
        <v>-2.4469079780647496</v>
      </c>
    </row>
    <row r="625" spans="1:21" x14ac:dyDescent="0.3">
      <c r="A625" t="s">
        <v>166</v>
      </c>
      <c r="B625" t="s">
        <v>75</v>
      </c>
      <c r="C625" s="1">
        <v>39556</v>
      </c>
      <c r="D625">
        <v>40</v>
      </c>
      <c r="E625" t="s">
        <v>76</v>
      </c>
      <c r="F625" s="57" t="s">
        <v>42</v>
      </c>
      <c r="G625" s="2"/>
      <c r="H625" s="51">
        <v>50</v>
      </c>
      <c r="I625" s="51">
        <v>60</v>
      </c>
      <c r="J625">
        <f t="shared" si="78"/>
        <v>40</v>
      </c>
      <c r="K625" s="47">
        <v>2</v>
      </c>
      <c r="L625" s="14">
        <f t="shared" si="79"/>
        <v>10053.096491487338</v>
      </c>
      <c r="M625" s="16">
        <f t="shared" si="83"/>
        <v>1.0053096491487339</v>
      </c>
      <c r="N625">
        <v>0</v>
      </c>
      <c r="O625">
        <f t="shared" si="84"/>
        <v>0</v>
      </c>
      <c r="P625" s="16">
        <f t="shared" si="85"/>
        <v>1.0053096491487339</v>
      </c>
      <c r="Q625">
        <v>11.49</v>
      </c>
      <c r="R625">
        <f t="shared" si="80"/>
        <v>0</v>
      </c>
      <c r="S625" s="48">
        <v>8.1999999999999993</v>
      </c>
      <c r="T625">
        <f t="shared" si="81"/>
        <v>8.2435391230196178</v>
      </c>
      <c r="U625">
        <f t="shared" si="82"/>
        <v>-8.2435391230196178</v>
      </c>
    </row>
    <row r="626" spans="1:21" x14ac:dyDescent="0.3">
      <c r="A626" t="s">
        <v>166</v>
      </c>
      <c r="B626" t="s">
        <v>75</v>
      </c>
      <c r="C626" s="1">
        <v>39556</v>
      </c>
      <c r="D626">
        <v>40</v>
      </c>
      <c r="E626" t="s">
        <v>76</v>
      </c>
      <c r="F626" s="57" t="s">
        <v>42</v>
      </c>
      <c r="G626" s="2">
        <v>20</v>
      </c>
      <c r="H626" s="51">
        <v>75</v>
      </c>
      <c r="I626" s="51">
        <v>100</v>
      </c>
      <c r="J626">
        <f t="shared" si="78"/>
        <v>62.5</v>
      </c>
      <c r="K626" s="47">
        <v>2</v>
      </c>
      <c r="L626" s="14">
        <f t="shared" si="79"/>
        <v>24543.692606170258</v>
      </c>
      <c r="M626" s="16">
        <f t="shared" si="83"/>
        <v>2.454369260617026</v>
      </c>
      <c r="N626">
        <v>4908.7385212340514</v>
      </c>
      <c r="O626">
        <f t="shared" si="84"/>
        <v>0.49087385212340512</v>
      </c>
      <c r="P626" s="16">
        <f t="shared" si="85"/>
        <v>1.9634954084936209</v>
      </c>
      <c r="Q626">
        <v>11.49</v>
      </c>
      <c r="R626">
        <f t="shared" si="80"/>
        <v>5.6401405608979251</v>
      </c>
      <c r="S626" s="48">
        <v>8.1999999999999993</v>
      </c>
      <c r="T626">
        <f t="shared" si="81"/>
        <v>16.100662349647688</v>
      </c>
      <c r="U626">
        <f t="shared" si="82"/>
        <v>-10.460521788749762</v>
      </c>
    </row>
    <row r="627" spans="1:21" x14ac:dyDescent="0.3">
      <c r="A627" t="s">
        <v>166</v>
      </c>
      <c r="B627" t="s">
        <v>75</v>
      </c>
      <c r="C627" s="1">
        <v>39556</v>
      </c>
      <c r="D627">
        <v>40</v>
      </c>
      <c r="E627" t="s">
        <v>76</v>
      </c>
      <c r="F627" s="57" t="s">
        <v>40</v>
      </c>
      <c r="G627" s="2">
        <v>100</v>
      </c>
      <c r="H627" s="51">
        <v>2</v>
      </c>
      <c r="I627" s="51">
        <v>15</v>
      </c>
      <c r="J627">
        <f t="shared" si="78"/>
        <v>4.75</v>
      </c>
      <c r="K627" s="47">
        <v>1</v>
      </c>
      <c r="L627" s="14">
        <f t="shared" si="79"/>
        <v>70.882184246619701</v>
      </c>
      <c r="M627" s="16">
        <f t="shared" si="83"/>
        <v>7.0882184246619699E-3</v>
      </c>
      <c r="N627">
        <v>70.882184246619701</v>
      </c>
      <c r="O627">
        <f t="shared" si="84"/>
        <v>7.0882184246619699E-3</v>
      </c>
      <c r="P627" s="16">
        <f t="shared" si="85"/>
        <v>0</v>
      </c>
      <c r="Q627">
        <v>0.08</v>
      </c>
      <c r="R627">
        <f t="shared" si="80"/>
        <v>5.670574739729576E-4</v>
      </c>
      <c r="S627" s="48">
        <v>8.1050000000000004</v>
      </c>
      <c r="T627">
        <f t="shared" si="81"/>
        <v>0</v>
      </c>
      <c r="U627">
        <f t="shared" si="82"/>
        <v>5.670574739729576E-4</v>
      </c>
    </row>
    <row r="628" spans="1:21" x14ac:dyDescent="0.3">
      <c r="A628" t="s">
        <v>166</v>
      </c>
      <c r="B628" t="s">
        <v>75</v>
      </c>
      <c r="C628" s="1">
        <v>39556</v>
      </c>
      <c r="D628">
        <v>40</v>
      </c>
      <c r="E628" t="s">
        <v>76</v>
      </c>
      <c r="F628" s="57" t="s">
        <v>35</v>
      </c>
      <c r="G628" s="2">
        <v>100</v>
      </c>
      <c r="H628" s="51">
        <v>5</v>
      </c>
      <c r="I628" s="51">
        <v>25</v>
      </c>
      <c r="J628">
        <f t="shared" si="78"/>
        <v>8.75</v>
      </c>
      <c r="K628" s="47">
        <v>1</v>
      </c>
      <c r="L628" s="14">
        <f t="shared" si="79"/>
        <v>240.52818754046854</v>
      </c>
      <c r="M628" s="16">
        <f t="shared" si="83"/>
        <v>2.4052818754046853E-2</v>
      </c>
      <c r="N628">
        <v>240.52818754046854</v>
      </c>
      <c r="O628">
        <f t="shared" si="84"/>
        <v>2.4052818754046853E-2</v>
      </c>
      <c r="P628" s="16">
        <f t="shared" si="85"/>
        <v>0</v>
      </c>
      <c r="Q628" s="48">
        <v>1.93</v>
      </c>
      <c r="R628">
        <f t="shared" si="80"/>
        <v>4.6421940195310422E-2</v>
      </c>
      <c r="S628" s="48">
        <v>8.1050000000000004</v>
      </c>
      <c r="T628">
        <f t="shared" si="81"/>
        <v>0</v>
      </c>
      <c r="U628">
        <f t="shared" si="82"/>
        <v>4.6421940195310422E-2</v>
      </c>
    </row>
    <row r="629" spans="1:21" x14ac:dyDescent="0.3">
      <c r="A629" t="s">
        <v>166</v>
      </c>
      <c r="B629" t="s">
        <v>75</v>
      </c>
      <c r="C629" s="1">
        <v>39556</v>
      </c>
      <c r="D629">
        <v>40</v>
      </c>
      <c r="E629" t="s">
        <v>76</v>
      </c>
      <c r="F629" s="57" t="s">
        <v>35</v>
      </c>
      <c r="G629" s="2">
        <v>100</v>
      </c>
      <c r="H629" s="51">
        <v>5</v>
      </c>
      <c r="I629" s="51">
        <v>15</v>
      </c>
      <c r="J629">
        <f t="shared" si="78"/>
        <v>6.25</v>
      </c>
      <c r="K629" s="47">
        <v>1</v>
      </c>
      <c r="L629" s="14">
        <f t="shared" si="79"/>
        <v>122.7184630308513</v>
      </c>
      <c r="M629" s="16">
        <f t="shared" si="83"/>
        <v>1.2271846303085129E-2</v>
      </c>
      <c r="N629">
        <v>122.7184630308513</v>
      </c>
      <c r="O629">
        <f t="shared" si="84"/>
        <v>1.2271846303085129E-2</v>
      </c>
      <c r="P629" s="16">
        <f t="shared" si="85"/>
        <v>0</v>
      </c>
      <c r="Q629" s="48">
        <v>1.93</v>
      </c>
      <c r="R629">
        <f t="shared" si="80"/>
        <v>2.3684663364954298E-2</v>
      </c>
      <c r="S629" s="48">
        <v>8.1050000000000004</v>
      </c>
      <c r="T629">
        <f t="shared" si="81"/>
        <v>0</v>
      </c>
      <c r="U629">
        <f t="shared" si="82"/>
        <v>2.3684663364954298E-2</v>
      </c>
    </row>
    <row r="630" spans="1:21" x14ac:dyDescent="0.3">
      <c r="A630" t="s">
        <v>166</v>
      </c>
      <c r="B630" t="s">
        <v>75</v>
      </c>
      <c r="C630" s="1">
        <v>39556</v>
      </c>
      <c r="D630">
        <v>40</v>
      </c>
      <c r="E630" t="s">
        <v>76</v>
      </c>
      <c r="F630" s="57" t="s">
        <v>35</v>
      </c>
      <c r="G630" s="2">
        <v>80</v>
      </c>
      <c r="H630" s="51">
        <v>10</v>
      </c>
      <c r="I630" s="51">
        <v>15</v>
      </c>
      <c r="J630">
        <f t="shared" si="78"/>
        <v>8.75</v>
      </c>
      <c r="K630" s="47">
        <v>1</v>
      </c>
      <c r="L630" s="14">
        <f t="shared" si="79"/>
        <v>240.52818754046854</v>
      </c>
      <c r="M630" s="16">
        <f t="shared" si="83"/>
        <v>2.4052818754046853E-2</v>
      </c>
      <c r="N630">
        <v>192.42255003237483</v>
      </c>
      <c r="O630">
        <f t="shared" si="84"/>
        <v>1.9242255003237483E-2</v>
      </c>
      <c r="P630" s="16">
        <f t="shared" si="85"/>
        <v>4.8105637508093699E-3</v>
      </c>
      <c r="Q630" s="48">
        <v>1.93</v>
      </c>
      <c r="R630">
        <f t="shared" si="80"/>
        <v>3.7137552156248338E-2</v>
      </c>
      <c r="S630" s="48">
        <v>8.1050000000000004</v>
      </c>
      <c r="T630">
        <f t="shared" si="81"/>
        <v>3.8989619200309945E-2</v>
      </c>
      <c r="U630">
        <f t="shared" si="82"/>
        <v>-1.8520670440616074E-3</v>
      </c>
    </row>
    <row r="631" spans="1:21" x14ac:dyDescent="0.3">
      <c r="A631" t="s">
        <v>166</v>
      </c>
      <c r="B631" t="s">
        <v>75</v>
      </c>
      <c r="C631" s="1">
        <v>39556</v>
      </c>
      <c r="D631">
        <v>40</v>
      </c>
      <c r="E631" t="s">
        <v>76</v>
      </c>
      <c r="F631" s="57" t="s">
        <v>35</v>
      </c>
      <c r="G631" s="2">
        <v>80</v>
      </c>
      <c r="H631" s="51">
        <v>15</v>
      </c>
      <c r="I631" s="51">
        <v>25</v>
      </c>
      <c r="J631">
        <f t="shared" si="78"/>
        <v>13.75</v>
      </c>
      <c r="K631" s="47">
        <v>1</v>
      </c>
      <c r="L631" s="14">
        <f t="shared" si="79"/>
        <v>593.95736106932031</v>
      </c>
      <c r="M631" s="16">
        <f t="shared" si="83"/>
        <v>5.939573610693203E-2</v>
      </c>
      <c r="N631">
        <v>475.16588885545627</v>
      </c>
      <c r="O631">
        <f t="shared" si="84"/>
        <v>4.7516588885545628E-2</v>
      </c>
      <c r="P631" s="16">
        <f t="shared" si="85"/>
        <v>1.1879147221386402E-2</v>
      </c>
      <c r="Q631" s="48">
        <v>1.93</v>
      </c>
      <c r="R631">
        <f t="shared" si="80"/>
        <v>9.1707016549103057E-2</v>
      </c>
      <c r="S631" s="48">
        <v>8.1050000000000004</v>
      </c>
      <c r="T631">
        <f t="shared" si="81"/>
        <v>9.6280488229336797E-2</v>
      </c>
      <c r="U631">
        <f t="shared" si="82"/>
        <v>-4.57347168023374E-3</v>
      </c>
    </row>
    <row r="632" spans="1:21" x14ac:dyDescent="0.3">
      <c r="A632" t="s">
        <v>166</v>
      </c>
      <c r="B632" t="s">
        <v>75</v>
      </c>
      <c r="C632" s="1">
        <v>39556</v>
      </c>
      <c r="D632">
        <v>40</v>
      </c>
      <c r="E632" t="s">
        <v>76</v>
      </c>
      <c r="F632" s="57" t="s">
        <v>44</v>
      </c>
      <c r="G632" s="2">
        <v>90</v>
      </c>
      <c r="H632" s="51">
        <v>3</v>
      </c>
      <c r="I632" s="51">
        <v>15</v>
      </c>
      <c r="J632">
        <f t="shared" si="78"/>
        <v>5.25</v>
      </c>
      <c r="K632" s="47">
        <v>2</v>
      </c>
      <c r="L632" s="14">
        <f t="shared" si="79"/>
        <v>173.18029502913734</v>
      </c>
      <c r="M632" s="16">
        <f t="shared" si="83"/>
        <v>1.7318029502913734E-2</v>
      </c>
      <c r="N632">
        <v>155.86226552622361</v>
      </c>
      <c r="O632">
        <f t="shared" si="84"/>
        <v>1.5586226552622361E-2</v>
      </c>
      <c r="P632" s="16">
        <f t="shared" si="85"/>
        <v>1.7318029502913727E-3</v>
      </c>
      <c r="Q632" s="48">
        <v>5.78</v>
      </c>
      <c r="R632">
        <f t="shared" si="80"/>
        <v>9.0088389474157246E-2</v>
      </c>
      <c r="S632" s="48">
        <v>9.0679999999999996</v>
      </c>
      <c r="T632">
        <f t="shared" si="81"/>
        <v>1.5703989153242167E-2</v>
      </c>
      <c r="U632">
        <f t="shared" si="82"/>
        <v>7.4384400320915076E-2</v>
      </c>
    </row>
    <row r="633" spans="1:21" x14ac:dyDescent="0.3">
      <c r="A633" t="s">
        <v>166</v>
      </c>
      <c r="B633" t="s">
        <v>75</v>
      </c>
      <c r="C633" s="1">
        <v>39556</v>
      </c>
      <c r="D633">
        <v>40</v>
      </c>
      <c r="E633" t="s">
        <v>76</v>
      </c>
      <c r="F633" s="57" t="s">
        <v>44</v>
      </c>
      <c r="G633" s="2">
        <v>80</v>
      </c>
      <c r="H633" s="51">
        <v>5</v>
      </c>
      <c r="I633" s="51">
        <v>15</v>
      </c>
      <c r="J633">
        <f t="shared" si="78"/>
        <v>6.25</v>
      </c>
      <c r="K633" s="47">
        <v>2</v>
      </c>
      <c r="L633" s="14">
        <f t="shared" si="79"/>
        <v>245.43692606170259</v>
      </c>
      <c r="M633" s="16">
        <f t="shared" si="83"/>
        <v>2.4543692606170259E-2</v>
      </c>
      <c r="N633">
        <v>196.34954084936209</v>
      </c>
      <c r="O633">
        <f t="shared" si="84"/>
        <v>1.9634954084936207E-2</v>
      </c>
      <c r="P633" s="16">
        <f t="shared" si="85"/>
        <v>4.9087385212340517E-3</v>
      </c>
      <c r="Q633" s="48">
        <v>5.78</v>
      </c>
      <c r="R633">
        <f t="shared" si="80"/>
        <v>0.11349003461093128</v>
      </c>
      <c r="S633" s="48">
        <v>9.0679999999999996</v>
      </c>
      <c r="T633">
        <f t="shared" si="81"/>
        <v>4.4512440910550378E-2</v>
      </c>
      <c r="U633">
        <f t="shared" si="82"/>
        <v>6.8977593700380896E-2</v>
      </c>
    </row>
    <row r="634" spans="1:21" x14ac:dyDescent="0.3">
      <c r="A634" t="s">
        <v>166</v>
      </c>
      <c r="B634" t="s">
        <v>75</v>
      </c>
      <c r="C634" s="1">
        <v>39556</v>
      </c>
      <c r="D634">
        <v>40</v>
      </c>
      <c r="E634" t="s">
        <v>76</v>
      </c>
      <c r="F634" s="57" t="s">
        <v>44</v>
      </c>
      <c r="G634" s="2">
        <v>100</v>
      </c>
      <c r="H634" s="51">
        <v>5</v>
      </c>
      <c r="I634" s="51">
        <v>15</v>
      </c>
      <c r="J634">
        <f t="shared" si="78"/>
        <v>6.25</v>
      </c>
      <c r="K634" s="47">
        <v>2</v>
      </c>
      <c r="L634" s="14">
        <f t="shared" si="79"/>
        <v>245.43692606170259</v>
      </c>
      <c r="M634" s="16">
        <f t="shared" si="83"/>
        <v>2.4543692606170259E-2</v>
      </c>
      <c r="N634">
        <v>245.43692606170259</v>
      </c>
      <c r="O634">
        <f t="shared" si="84"/>
        <v>2.4543692606170259E-2</v>
      </c>
      <c r="P634" s="16">
        <f t="shared" si="85"/>
        <v>0</v>
      </c>
      <c r="Q634" s="48">
        <v>5.78</v>
      </c>
      <c r="R634">
        <f t="shared" si="80"/>
        <v>0.1418625432636641</v>
      </c>
      <c r="S634" s="48">
        <v>9.0679999999999996</v>
      </c>
      <c r="T634">
        <f t="shared" si="81"/>
        <v>0</v>
      </c>
      <c r="U634">
        <f t="shared" si="82"/>
        <v>0.1418625432636641</v>
      </c>
    </row>
    <row r="635" spans="1:21" x14ac:dyDescent="0.3">
      <c r="A635" t="s">
        <v>166</v>
      </c>
      <c r="B635" t="s">
        <v>75</v>
      </c>
      <c r="C635" s="1">
        <v>39556</v>
      </c>
      <c r="D635">
        <v>40</v>
      </c>
      <c r="E635" t="s">
        <v>76</v>
      </c>
      <c r="F635" s="57" t="s">
        <v>44</v>
      </c>
      <c r="G635" s="2">
        <v>100</v>
      </c>
      <c r="H635" s="51">
        <v>5</v>
      </c>
      <c r="I635" s="51">
        <v>20</v>
      </c>
      <c r="J635">
        <f t="shared" si="78"/>
        <v>7.5</v>
      </c>
      <c r="K635" s="47">
        <v>2</v>
      </c>
      <c r="L635" s="14">
        <f t="shared" si="79"/>
        <v>353.42917352885172</v>
      </c>
      <c r="M635" s="16">
        <f t="shared" si="83"/>
        <v>3.5342917352885174E-2</v>
      </c>
      <c r="N635">
        <v>353.42917352885172</v>
      </c>
      <c r="O635">
        <f t="shared" si="84"/>
        <v>3.5342917352885174E-2</v>
      </c>
      <c r="P635" s="16">
        <f t="shared" si="85"/>
        <v>0</v>
      </c>
      <c r="Q635" s="48">
        <v>5.78</v>
      </c>
      <c r="R635">
        <f t="shared" si="80"/>
        <v>0.20428206229967633</v>
      </c>
      <c r="S635" s="48">
        <v>9.0679999999999996</v>
      </c>
      <c r="T635">
        <f t="shared" si="81"/>
        <v>0</v>
      </c>
      <c r="U635">
        <f t="shared" si="82"/>
        <v>0.20428206229967633</v>
      </c>
    </row>
    <row r="636" spans="1:21" x14ac:dyDescent="0.3">
      <c r="A636" t="s">
        <v>166</v>
      </c>
      <c r="B636" t="s">
        <v>75</v>
      </c>
      <c r="C636" s="1">
        <v>39556</v>
      </c>
      <c r="D636">
        <v>40</v>
      </c>
      <c r="E636" t="s">
        <v>76</v>
      </c>
      <c r="F636" s="57" t="s">
        <v>44</v>
      </c>
      <c r="G636" s="2">
        <v>90</v>
      </c>
      <c r="H636" s="51">
        <v>5</v>
      </c>
      <c r="I636" s="51">
        <v>25</v>
      </c>
      <c r="J636">
        <f t="shared" si="78"/>
        <v>8.75</v>
      </c>
      <c r="K636" s="47">
        <v>2</v>
      </c>
      <c r="L636" s="14">
        <f t="shared" si="79"/>
        <v>481.05637508093707</v>
      </c>
      <c r="M636" s="16">
        <f t="shared" si="83"/>
        <v>4.8105637508093706E-2</v>
      </c>
      <c r="N636">
        <v>432.95073757284337</v>
      </c>
      <c r="O636">
        <f t="shared" si="84"/>
        <v>4.3295073757284336E-2</v>
      </c>
      <c r="P636" s="16">
        <f t="shared" si="85"/>
        <v>4.8105637508093699E-3</v>
      </c>
      <c r="Q636" s="48">
        <v>5.78</v>
      </c>
      <c r="R636">
        <f t="shared" si="80"/>
        <v>0.25024552631710345</v>
      </c>
      <c r="S636" s="48">
        <v>9.0679999999999996</v>
      </c>
      <c r="T636">
        <f t="shared" si="81"/>
        <v>4.3622192092339362E-2</v>
      </c>
      <c r="U636">
        <f t="shared" si="82"/>
        <v>0.20662333422476409</v>
      </c>
    </row>
    <row r="637" spans="1:21" x14ac:dyDescent="0.3">
      <c r="A637" t="s">
        <v>166</v>
      </c>
      <c r="B637" t="s">
        <v>75</v>
      </c>
      <c r="C637" s="1">
        <v>39556</v>
      </c>
      <c r="D637">
        <v>40</v>
      </c>
      <c r="E637" t="s">
        <v>76</v>
      </c>
      <c r="F637" s="57" t="s">
        <v>44</v>
      </c>
      <c r="G637" s="2">
        <v>80</v>
      </c>
      <c r="H637" s="51">
        <v>5</v>
      </c>
      <c r="I637" s="51">
        <v>15</v>
      </c>
      <c r="J637">
        <f t="shared" si="78"/>
        <v>6.25</v>
      </c>
      <c r="K637" s="47">
        <v>2</v>
      </c>
      <c r="L637" s="14">
        <f t="shared" si="79"/>
        <v>245.43692606170259</v>
      </c>
      <c r="M637" s="16">
        <f t="shared" si="83"/>
        <v>2.4543692606170259E-2</v>
      </c>
      <c r="N637">
        <v>196.34954084936209</v>
      </c>
      <c r="O637">
        <f t="shared" si="84"/>
        <v>1.9634954084936207E-2</v>
      </c>
      <c r="P637" s="16">
        <f t="shared" si="85"/>
        <v>4.9087385212340517E-3</v>
      </c>
      <c r="Q637" s="48">
        <v>5.78</v>
      </c>
      <c r="R637">
        <f t="shared" si="80"/>
        <v>0.11349003461093128</v>
      </c>
      <c r="S637" s="48">
        <v>9.0679999999999996</v>
      </c>
      <c r="T637">
        <f t="shared" si="81"/>
        <v>4.4512440910550378E-2</v>
      </c>
      <c r="U637">
        <f t="shared" si="82"/>
        <v>6.8977593700380896E-2</v>
      </c>
    </row>
    <row r="638" spans="1:21" x14ac:dyDescent="0.3">
      <c r="A638" t="s">
        <v>166</v>
      </c>
      <c r="B638" t="s">
        <v>75</v>
      </c>
      <c r="C638" s="1">
        <v>39556</v>
      </c>
      <c r="D638">
        <v>40</v>
      </c>
      <c r="E638" t="s">
        <v>76</v>
      </c>
      <c r="F638" s="57" t="s">
        <v>44</v>
      </c>
      <c r="G638" s="2">
        <v>60</v>
      </c>
      <c r="H638" s="51">
        <v>5</v>
      </c>
      <c r="I638" s="51">
        <v>15</v>
      </c>
      <c r="J638">
        <f t="shared" si="78"/>
        <v>6.25</v>
      </c>
      <c r="K638" s="47">
        <v>2</v>
      </c>
      <c r="L638" s="14">
        <f t="shared" si="79"/>
        <v>245.43692606170259</v>
      </c>
      <c r="M638" s="16">
        <f t="shared" si="83"/>
        <v>2.4543692606170259E-2</v>
      </c>
      <c r="N638">
        <v>147.26215563702155</v>
      </c>
      <c r="O638">
        <f t="shared" si="84"/>
        <v>1.4726215563702155E-2</v>
      </c>
      <c r="P638" s="16">
        <f t="shared" si="85"/>
        <v>9.8174770424681035E-3</v>
      </c>
      <c r="Q638" s="48">
        <v>5.78</v>
      </c>
      <c r="R638">
        <f t="shared" si="80"/>
        <v>8.5117525958198464E-2</v>
      </c>
      <c r="S638" s="48">
        <v>9.0679999999999996</v>
      </c>
      <c r="T638">
        <f t="shared" si="81"/>
        <v>8.9024881821100757E-2</v>
      </c>
      <c r="U638">
        <f t="shared" si="82"/>
        <v>-3.9073558629022925E-3</v>
      </c>
    </row>
    <row r="639" spans="1:21" x14ac:dyDescent="0.3">
      <c r="A639" t="s">
        <v>166</v>
      </c>
      <c r="B639" t="s">
        <v>75</v>
      </c>
      <c r="C639" s="1">
        <v>39556</v>
      </c>
      <c r="D639">
        <v>40</v>
      </c>
      <c r="E639" t="s">
        <v>76</v>
      </c>
      <c r="F639" s="57" t="s">
        <v>44</v>
      </c>
      <c r="G639" s="2">
        <v>90</v>
      </c>
      <c r="H639" s="51">
        <v>5</v>
      </c>
      <c r="I639" s="51">
        <v>15</v>
      </c>
      <c r="J639">
        <f t="shared" si="78"/>
        <v>6.25</v>
      </c>
      <c r="K639" s="47">
        <v>2</v>
      </c>
      <c r="L639" s="14">
        <f t="shared" si="79"/>
        <v>245.43692606170259</v>
      </c>
      <c r="M639" s="16">
        <f t="shared" si="83"/>
        <v>2.4543692606170259E-2</v>
      </c>
      <c r="N639">
        <v>220.89323345553234</v>
      </c>
      <c r="O639">
        <f t="shared" si="84"/>
        <v>2.2089323345553233E-2</v>
      </c>
      <c r="P639" s="16">
        <f t="shared" si="85"/>
        <v>2.4543692606170259E-3</v>
      </c>
      <c r="Q639" s="48">
        <v>5.78</v>
      </c>
      <c r="R639">
        <f t="shared" si="80"/>
        <v>0.12767628893729768</v>
      </c>
      <c r="S639" s="48">
        <v>9.0679999999999996</v>
      </c>
      <c r="T639">
        <f t="shared" si="81"/>
        <v>2.2256220455275189E-2</v>
      </c>
      <c r="U639">
        <f t="shared" si="82"/>
        <v>0.1054200684820225</v>
      </c>
    </row>
    <row r="640" spans="1:21" x14ac:dyDescent="0.3">
      <c r="A640" t="s">
        <v>166</v>
      </c>
      <c r="B640" t="s">
        <v>75</v>
      </c>
      <c r="C640" s="1">
        <v>39556</v>
      </c>
      <c r="D640">
        <v>40</v>
      </c>
      <c r="E640" t="s">
        <v>76</v>
      </c>
      <c r="F640" s="57" t="s">
        <v>44</v>
      </c>
      <c r="G640" s="2">
        <v>80</v>
      </c>
      <c r="H640" s="51">
        <v>5</v>
      </c>
      <c r="I640" s="51">
        <v>10</v>
      </c>
      <c r="J640">
        <f t="shared" si="78"/>
        <v>5</v>
      </c>
      <c r="K640" s="47">
        <v>2</v>
      </c>
      <c r="L640" s="14">
        <f t="shared" si="79"/>
        <v>157.07963267948966</v>
      </c>
      <c r="M640" s="16">
        <f t="shared" si="83"/>
        <v>1.5707963267948967E-2</v>
      </c>
      <c r="N640">
        <v>125.66370614359174</v>
      </c>
      <c r="O640">
        <f t="shared" si="84"/>
        <v>1.2566370614359173E-2</v>
      </c>
      <c r="P640" s="16">
        <f t="shared" si="85"/>
        <v>3.1415926535897937E-3</v>
      </c>
      <c r="Q640" s="48">
        <v>5.78</v>
      </c>
      <c r="R640">
        <f t="shared" si="80"/>
        <v>7.263362215099603E-2</v>
      </c>
      <c r="S640" s="48">
        <v>9.0679999999999996</v>
      </c>
      <c r="T640">
        <f t="shared" si="81"/>
        <v>2.8487962182752249E-2</v>
      </c>
      <c r="U640">
        <f t="shared" si="82"/>
        <v>4.4145659968243781E-2</v>
      </c>
    </row>
    <row r="641" spans="1:21" x14ac:dyDescent="0.3">
      <c r="A641" t="s">
        <v>166</v>
      </c>
      <c r="B641" t="s">
        <v>75</v>
      </c>
      <c r="C641" s="1">
        <v>39556</v>
      </c>
      <c r="D641">
        <v>40</v>
      </c>
      <c r="E641" t="s">
        <v>76</v>
      </c>
      <c r="F641" s="57" t="s">
        <v>44</v>
      </c>
      <c r="G641" s="2">
        <v>80</v>
      </c>
      <c r="H641" s="51">
        <v>5</v>
      </c>
      <c r="I641" s="51">
        <v>15</v>
      </c>
      <c r="J641">
        <f t="shared" si="78"/>
        <v>6.25</v>
      </c>
      <c r="K641" s="47">
        <v>2</v>
      </c>
      <c r="L641" s="14">
        <f t="shared" si="79"/>
        <v>245.43692606170259</v>
      </c>
      <c r="M641" s="16">
        <f t="shared" si="83"/>
        <v>2.4543692606170259E-2</v>
      </c>
      <c r="N641">
        <v>196.34954084936209</v>
      </c>
      <c r="O641">
        <f t="shared" si="84"/>
        <v>1.9634954084936207E-2</v>
      </c>
      <c r="P641" s="16">
        <f t="shared" si="85"/>
        <v>4.9087385212340517E-3</v>
      </c>
      <c r="Q641" s="48">
        <v>5.78</v>
      </c>
      <c r="R641">
        <f t="shared" si="80"/>
        <v>0.11349003461093128</v>
      </c>
      <c r="S641" s="48">
        <v>9.0679999999999996</v>
      </c>
      <c r="T641">
        <f t="shared" si="81"/>
        <v>4.4512440910550378E-2</v>
      </c>
      <c r="U641">
        <f t="shared" si="82"/>
        <v>6.8977593700380896E-2</v>
      </c>
    </row>
    <row r="642" spans="1:21" x14ac:dyDescent="0.3">
      <c r="A642" t="s">
        <v>166</v>
      </c>
      <c r="B642" t="s">
        <v>75</v>
      </c>
      <c r="C642" s="1">
        <v>39556</v>
      </c>
      <c r="D642">
        <v>40</v>
      </c>
      <c r="E642" t="s">
        <v>76</v>
      </c>
      <c r="F642" s="57" t="s">
        <v>44</v>
      </c>
      <c r="G642" s="2">
        <v>70</v>
      </c>
      <c r="H642" s="51">
        <v>5</v>
      </c>
      <c r="I642" s="51">
        <v>10</v>
      </c>
      <c r="J642">
        <f t="shared" ref="J642:J705" si="86">(H642+I642/2)/2</f>
        <v>5</v>
      </c>
      <c r="K642" s="47">
        <v>2</v>
      </c>
      <c r="L642" s="14">
        <f t="shared" ref="L642:L705" si="87">K642*PI()*J642^2</f>
        <v>157.07963267948966</v>
      </c>
      <c r="M642" s="16">
        <f t="shared" si="83"/>
        <v>1.5707963267948967E-2</v>
      </c>
      <c r="N642">
        <v>109.95574287564276</v>
      </c>
      <c r="O642">
        <f t="shared" si="84"/>
        <v>1.0995574287564275E-2</v>
      </c>
      <c r="P642" s="16">
        <f t="shared" si="85"/>
        <v>4.7123889803846915E-3</v>
      </c>
      <c r="Q642" s="48">
        <v>5.78</v>
      </c>
      <c r="R642">
        <f t="shared" ref="R642:R705" si="88">O642*Q642</f>
        <v>6.3554419382121516E-2</v>
      </c>
      <c r="S642" s="48">
        <v>9.0679999999999996</v>
      </c>
      <c r="T642">
        <f t="shared" ref="T642:T705" si="89">P642*S642</f>
        <v>4.2731943274128381E-2</v>
      </c>
      <c r="U642">
        <f t="shared" ref="U642:U705" si="90">R642-T642</f>
        <v>2.0822476107993135E-2</v>
      </c>
    </row>
    <row r="643" spans="1:21" x14ac:dyDescent="0.3">
      <c r="A643" t="s">
        <v>166</v>
      </c>
      <c r="B643" t="s">
        <v>75</v>
      </c>
      <c r="C643" s="1">
        <v>39556</v>
      </c>
      <c r="D643">
        <v>40</v>
      </c>
      <c r="E643" t="s">
        <v>76</v>
      </c>
      <c r="F643" s="57" t="s">
        <v>44</v>
      </c>
      <c r="G643" s="2">
        <v>100</v>
      </c>
      <c r="H643" s="51">
        <v>5</v>
      </c>
      <c r="I643" s="51">
        <v>10</v>
      </c>
      <c r="J643">
        <f t="shared" si="86"/>
        <v>5</v>
      </c>
      <c r="K643" s="47">
        <v>2</v>
      </c>
      <c r="L643" s="14">
        <f t="shared" si="87"/>
        <v>157.07963267948966</v>
      </c>
      <c r="M643" s="16">
        <f t="shared" si="83"/>
        <v>1.5707963267948967E-2</v>
      </c>
      <c r="N643">
        <v>157.07963267948966</v>
      </c>
      <c r="O643">
        <f t="shared" si="84"/>
        <v>1.5707963267948967E-2</v>
      </c>
      <c r="P643" s="16">
        <f t="shared" si="85"/>
        <v>0</v>
      </c>
      <c r="Q643" s="48">
        <v>5.78</v>
      </c>
      <c r="R643">
        <f t="shared" si="88"/>
        <v>9.0792027688745031E-2</v>
      </c>
      <c r="S643" s="48">
        <v>9.0679999999999996</v>
      </c>
      <c r="T643">
        <f t="shared" si="89"/>
        <v>0</v>
      </c>
      <c r="U643">
        <f t="shared" si="90"/>
        <v>9.0792027688745031E-2</v>
      </c>
    </row>
    <row r="644" spans="1:21" x14ac:dyDescent="0.3">
      <c r="A644" t="s">
        <v>166</v>
      </c>
      <c r="B644" t="s">
        <v>75</v>
      </c>
      <c r="C644" s="1">
        <v>39556</v>
      </c>
      <c r="D644">
        <v>40</v>
      </c>
      <c r="E644" t="s">
        <v>76</v>
      </c>
      <c r="F644" s="57" t="s">
        <v>44</v>
      </c>
      <c r="G644" s="2">
        <v>60</v>
      </c>
      <c r="H644" s="51">
        <v>5</v>
      </c>
      <c r="I644" s="51">
        <v>10</v>
      </c>
      <c r="J644">
        <f t="shared" si="86"/>
        <v>5</v>
      </c>
      <c r="K644" s="47">
        <v>2</v>
      </c>
      <c r="L644" s="14">
        <f t="shared" si="87"/>
        <v>157.07963267948966</v>
      </c>
      <c r="M644" s="16">
        <f t="shared" si="83"/>
        <v>1.5707963267948967E-2</v>
      </c>
      <c r="N644">
        <v>94.247779607693801</v>
      </c>
      <c r="O644">
        <f t="shared" si="84"/>
        <v>9.4247779607693795E-3</v>
      </c>
      <c r="P644" s="16">
        <f t="shared" si="85"/>
        <v>6.2831853071795875E-3</v>
      </c>
      <c r="Q644" s="48">
        <v>5.78</v>
      </c>
      <c r="R644">
        <f t="shared" si="88"/>
        <v>5.4475216613247016E-2</v>
      </c>
      <c r="S644" s="48">
        <v>9.0679999999999996</v>
      </c>
      <c r="T644">
        <f t="shared" si="89"/>
        <v>5.6975924365504499E-2</v>
      </c>
      <c r="U644">
        <f t="shared" si="90"/>
        <v>-2.5007077522574833E-3</v>
      </c>
    </row>
    <row r="645" spans="1:21" x14ac:dyDescent="0.3">
      <c r="A645" t="s">
        <v>166</v>
      </c>
      <c r="B645" t="s">
        <v>75</v>
      </c>
      <c r="C645" s="1">
        <v>39556</v>
      </c>
      <c r="D645">
        <v>40</v>
      </c>
      <c r="E645" t="s">
        <v>76</v>
      </c>
      <c r="F645" s="57" t="s">
        <v>44</v>
      </c>
      <c r="G645" s="2">
        <v>90</v>
      </c>
      <c r="H645" s="51">
        <v>5</v>
      </c>
      <c r="I645" s="51">
        <v>17</v>
      </c>
      <c r="J645">
        <f t="shared" si="86"/>
        <v>6.75</v>
      </c>
      <c r="K645" s="47">
        <v>2</v>
      </c>
      <c r="L645" s="14">
        <f t="shared" si="87"/>
        <v>286.27763055836988</v>
      </c>
      <c r="M645" s="16">
        <f t="shared" si="83"/>
        <v>2.8627763055836988E-2</v>
      </c>
      <c r="N645">
        <v>257.64986750253291</v>
      </c>
      <c r="O645">
        <f t="shared" si="84"/>
        <v>2.576498675025329E-2</v>
      </c>
      <c r="P645" s="16">
        <f t="shared" si="85"/>
        <v>2.8627763055836981E-3</v>
      </c>
      <c r="Q645" s="48">
        <v>5.78</v>
      </c>
      <c r="R645">
        <f t="shared" si="88"/>
        <v>0.14892162341646403</v>
      </c>
      <c r="S645" s="48">
        <v>9.0679999999999996</v>
      </c>
      <c r="T645">
        <f t="shared" si="89"/>
        <v>2.5959655539032973E-2</v>
      </c>
      <c r="U645">
        <f t="shared" si="90"/>
        <v>0.12296196787743106</v>
      </c>
    </row>
    <row r="646" spans="1:21" x14ac:dyDescent="0.3">
      <c r="A646" t="s">
        <v>166</v>
      </c>
      <c r="B646" t="s">
        <v>75</v>
      </c>
      <c r="C646" s="1">
        <v>39556</v>
      </c>
      <c r="D646">
        <v>40</v>
      </c>
      <c r="E646" t="s">
        <v>76</v>
      </c>
      <c r="F646" s="57" t="s">
        <v>44</v>
      </c>
      <c r="G646" s="2">
        <v>90</v>
      </c>
      <c r="H646" s="51">
        <v>5</v>
      </c>
      <c r="I646" s="51">
        <v>15</v>
      </c>
      <c r="J646">
        <f t="shared" si="86"/>
        <v>6.25</v>
      </c>
      <c r="K646" s="47">
        <v>2</v>
      </c>
      <c r="L646" s="14">
        <f t="shared" si="87"/>
        <v>245.43692606170259</v>
      </c>
      <c r="M646" s="16">
        <f t="shared" si="83"/>
        <v>2.4543692606170259E-2</v>
      </c>
      <c r="N646">
        <v>220.89323345553234</v>
      </c>
      <c r="O646">
        <f t="shared" si="84"/>
        <v>2.2089323345553233E-2</v>
      </c>
      <c r="P646" s="16">
        <f t="shared" si="85"/>
        <v>2.4543692606170259E-3</v>
      </c>
      <c r="Q646" s="48">
        <v>5.78</v>
      </c>
      <c r="R646">
        <f t="shared" si="88"/>
        <v>0.12767628893729768</v>
      </c>
      <c r="S646" s="48">
        <v>9.0679999999999996</v>
      </c>
      <c r="T646">
        <f t="shared" si="89"/>
        <v>2.2256220455275189E-2</v>
      </c>
      <c r="U646">
        <f t="shared" si="90"/>
        <v>0.1054200684820225</v>
      </c>
    </row>
    <row r="647" spans="1:21" x14ac:dyDescent="0.3">
      <c r="A647" t="s">
        <v>166</v>
      </c>
      <c r="B647" t="s">
        <v>75</v>
      </c>
      <c r="C647" s="1">
        <v>39556</v>
      </c>
      <c r="D647">
        <v>40</v>
      </c>
      <c r="E647" t="s">
        <v>76</v>
      </c>
      <c r="F647" s="57" t="s">
        <v>44</v>
      </c>
      <c r="G647" s="2">
        <v>70</v>
      </c>
      <c r="H647" s="51">
        <v>5</v>
      </c>
      <c r="I647" s="51">
        <v>15</v>
      </c>
      <c r="J647">
        <f t="shared" si="86"/>
        <v>6.25</v>
      </c>
      <c r="K647" s="47">
        <v>2</v>
      </c>
      <c r="L647" s="14">
        <f t="shared" si="87"/>
        <v>245.43692606170259</v>
      </c>
      <c r="M647" s="16">
        <f t="shared" si="83"/>
        <v>2.4543692606170259E-2</v>
      </c>
      <c r="N647">
        <v>171.8058482431918</v>
      </c>
      <c r="O647">
        <f t="shared" si="84"/>
        <v>1.7180584824319181E-2</v>
      </c>
      <c r="P647" s="16">
        <f t="shared" si="85"/>
        <v>7.3631077818510776E-3</v>
      </c>
      <c r="Q647" s="48">
        <v>5.78</v>
      </c>
      <c r="R647">
        <f t="shared" si="88"/>
        <v>9.9303780284564866E-2</v>
      </c>
      <c r="S647" s="48">
        <v>9.0679999999999996</v>
      </c>
      <c r="T647">
        <f t="shared" si="89"/>
        <v>6.6768661365825571E-2</v>
      </c>
      <c r="U647">
        <f t="shared" si="90"/>
        <v>3.2535118918739295E-2</v>
      </c>
    </row>
    <row r="648" spans="1:21" x14ac:dyDescent="0.3">
      <c r="A648" t="s">
        <v>166</v>
      </c>
      <c r="B648" t="s">
        <v>75</v>
      </c>
      <c r="C648" s="1">
        <v>39556</v>
      </c>
      <c r="D648">
        <v>40</v>
      </c>
      <c r="E648" t="s">
        <v>76</v>
      </c>
      <c r="F648" s="57" t="s">
        <v>44</v>
      </c>
      <c r="G648" s="2">
        <v>100</v>
      </c>
      <c r="H648" s="51">
        <v>7</v>
      </c>
      <c r="I648" s="51">
        <v>13</v>
      </c>
      <c r="J648">
        <f t="shared" si="86"/>
        <v>6.75</v>
      </c>
      <c r="K648" s="47">
        <v>2</v>
      </c>
      <c r="L648" s="14">
        <f t="shared" si="87"/>
        <v>286.27763055836988</v>
      </c>
      <c r="M648" s="16">
        <f t="shared" si="83"/>
        <v>2.8627763055836988E-2</v>
      </c>
      <c r="N648">
        <v>286.27763055836988</v>
      </c>
      <c r="O648">
        <f t="shared" si="84"/>
        <v>2.8627763055836988E-2</v>
      </c>
      <c r="P648" s="16">
        <f t="shared" si="85"/>
        <v>0</v>
      </c>
      <c r="Q648" s="48">
        <v>5.78</v>
      </c>
      <c r="R648">
        <f t="shared" si="88"/>
        <v>0.1654684704627378</v>
      </c>
      <c r="S648" s="48">
        <v>9.0679999999999996</v>
      </c>
      <c r="T648">
        <f t="shared" si="89"/>
        <v>0</v>
      </c>
      <c r="U648">
        <f t="shared" si="90"/>
        <v>0.1654684704627378</v>
      </c>
    </row>
    <row r="649" spans="1:21" x14ac:dyDescent="0.3">
      <c r="A649" t="s">
        <v>166</v>
      </c>
      <c r="B649" t="s">
        <v>75</v>
      </c>
      <c r="C649" s="1">
        <v>39556</v>
      </c>
      <c r="D649">
        <v>40</v>
      </c>
      <c r="E649" t="s">
        <v>76</v>
      </c>
      <c r="F649" s="57" t="s">
        <v>44</v>
      </c>
      <c r="G649" s="2">
        <v>50</v>
      </c>
      <c r="H649" s="51">
        <v>7</v>
      </c>
      <c r="I649" s="51">
        <v>10</v>
      </c>
      <c r="J649">
        <f t="shared" si="86"/>
        <v>6</v>
      </c>
      <c r="K649" s="47">
        <v>2</v>
      </c>
      <c r="L649" s="14">
        <f t="shared" si="87"/>
        <v>226.1946710584651</v>
      </c>
      <c r="M649" s="16">
        <f t="shared" si="83"/>
        <v>2.2619467105846509E-2</v>
      </c>
      <c r="N649">
        <v>113.09733552923255</v>
      </c>
      <c r="O649">
        <f t="shared" si="84"/>
        <v>1.1309733552923255E-2</v>
      </c>
      <c r="P649" s="16">
        <f t="shared" si="85"/>
        <v>1.1309733552923255E-2</v>
      </c>
      <c r="Q649" s="48">
        <v>5.78</v>
      </c>
      <c r="R649">
        <f t="shared" si="88"/>
        <v>6.5370259935896416E-2</v>
      </c>
      <c r="S649" s="48">
        <v>9.0679999999999996</v>
      </c>
      <c r="T649">
        <f t="shared" si="89"/>
        <v>0.10255666385790807</v>
      </c>
      <c r="U649">
        <f t="shared" si="90"/>
        <v>-3.7186403922011654E-2</v>
      </c>
    </row>
    <row r="650" spans="1:21" x14ac:dyDescent="0.3">
      <c r="A650" t="s">
        <v>166</v>
      </c>
      <c r="B650" t="s">
        <v>75</v>
      </c>
      <c r="C650" s="1">
        <v>39556</v>
      </c>
      <c r="D650">
        <v>40</v>
      </c>
      <c r="E650" t="s">
        <v>76</v>
      </c>
      <c r="F650" s="57" t="s">
        <v>44</v>
      </c>
      <c r="G650" s="2">
        <v>30</v>
      </c>
      <c r="H650" s="51">
        <v>10</v>
      </c>
      <c r="I650" s="51">
        <v>15</v>
      </c>
      <c r="J650">
        <f t="shared" si="86"/>
        <v>8.75</v>
      </c>
      <c r="K650" s="47">
        <v>2</v>
      </c>
      <c r="L650" s="14">
        <f t="shared" si="87"/>
        <v>481.05637508093707</v>
      </c>
      <c r="M650" s="16">
        <f t="shared" si="83"/>
        <v>4.8105637508093706E-2</v>
      </c>
      <c r="N650">
        <v>144.31691252428112</v>
      </c>
      <c r="O650">
        <f t="shared" si="84"/>
        <v>1.4431691252428111E-2</v>
      </c>
      <c r="P650" s="16">
        <f t="shared" si="85"/>
        <v>3.3673946255665596E-2</v>
      </c>
      <c r="Q650" s="48">
        <v>5.78</v>
      </c>
      <c r="R650">
        <f t="shared" si="88"/>
        <v>8.3415175439034484E-2</v>
      </c>
      <c r="S650" s="48">
        <v>9.0679999999999996</v>
      </c>
      <c r="T650">
        <f t="shared" si="89"/>
        <v>0.30535534464637559</v>
      </c>
      <c r="U650">
        <f t="shared" si="90"/>
        <v>-0.22194016920734111</v>
      </c>
    </row>
    <row r="651" spans="1:21" x14ac:dyDescent="0.3">
      <c r="A651" t="s">
        <v>166</v>
      </c>
      <c r="B651" t="s">
        <v>75</v>
      </c>
      <c r="C651" s="1">
        <v>39556</v>
      </c>
      <c r="D651">
        <v>40</v>
      </c>
      <c r="E651" t="s">
        <v>76</v>
      </c>
      <c r="F651" s="57" t="s">
        <v>44</v>
      </c>
      <c r="G651" s="2">
        <v>70</v>
      </c>
      <c r="H651" s="51">
        <v>10</v>
      </c>
      <c r="I651" s="51">
        <v>10</v>
      </c>
      <c r="J651">
        <f t="shared" si="86"/>
        <v>7.5</v>
      </c>
      <c r="K651" s="47">
        <v>2</v>
      </c>
      <c r="L651" s="14">
        <f t="shared" si="87"/>
        <v>353.42917352885172</v>
      </c>
      <c r="M651" s="16">
        <f t="shared" si="83"/>
        <v>3.5342917352885174E-2</v>
      </c>
      <c r="N651">
        <v>247.40042147019619</v>
      </c>
      <c r="O651">
        <f t="shared" si="84"/>
        <v>2.4740042147019619E-2</v>
      </c>
      <c r="P651" s="16">
        <f t="shared" si="85"/>
        <v>1.0602875205865555E-2</v>
      </c>
      <c r="Q651" s="48">
        <v>5.78</v>
      </c>
      <c r="R651">
        <f t="shared" si="88"/>
        <v>0.1429974436097734</v>
      </c>
      <c r="S651" s="48">
        <v>9.0679999999999996</v>
      </c>
      <c r="T651">
        <f t="shared" si="89"/>
        <v>9.6146872366788844E-2</v>
      </c>
      <c r="U651">
        <f t="shared" si="90"/>
        <v>4.6850571242984557E-2</v>
      </c>
    </row>
    <row r="652" spans="1:21" x14ac:dyDescent="0.3">
      <c r="A652" t="s">
        <v>166</v>
      </c>
      <c r="B652" t="s">
        <v>75</v>
      </c>
      <c r="C652" s="1">
        <v>39556</v>
      </c>
      <c r="D652">
        <v>40</v>
      </c>
      <c r="E652" t="s">
        <v>76</v>
      </c>
      <c r="F652" s="57" t="s">
        <v>44</v>
      </c>
      <c r="G652" s="2">
        <v>70</v>
      </c>
      <c r="H652" s="51">
        <v>10</v>
      </c>
      <c r="I652" s="51">
        <v>15</v>
      </c>
      <c r="J652">
        <f t="shared" si="86"/>
        <v>8.75</v>
      </c>
      <c r="K652" s="47">
        <v>2</v>
      </c>
      <c r="L652" s="14">
        <f t="shared" si="87"/>
        <v>481.05637508093707</v>
      </c>
      <c r="M652" s="16">
        <f t="shared" si="83"/>
        <v>4.8105637508093706E-2</v>
      </c>
      <c r="N652">
        <v>336.73946255665595</v>
      </c>
      <c r="O652">
        <f t="shared" si="84"/>
        <v>3.3673946255665596E-2</v>
      </c>
      <c r="P652" s="16">
        <f t="shared" si="85"/>
        <v>1.443169125242811E-2</v>
      </c>
      <c r="Q652" s="48">
        <v>5.78</v>
      </c>
      <c r="R652">
        <f t="shared" si="88"/>
        <v>0.19463540935774715</v>
      </c>
      <c r="S652" s="48">
        <v>9.0679999999999996</v>
      </c>
      <c r="T652">
        <f t="shared" si="89"/>
        <v>0.13086657627701809</v>
      </c>
      <c r="U652">
        <f t="shared" si="90"/>
        <v>6.3768833080729059E-2</v>
      </c>
    </row>
    <row r="653" spans="1:21" x14ac:dyDescent="0.3">
      <c r="A653" t="s">
        <v>166</v>
      </c>
      <c r="B653" t="s">
        <v>75</v>
      </c>
      <c r="C653" s="1">
        <v>39556</v>
      </c>
      <c r="D653">
        <v>40</v>
      </c>
      <c r="E653" t="s">
        <v>76</v>
      </c>
      <c r="F653" s="57" t="s">
        <v>44</v>
      </c>
      <c r="G653" s="2">
        <v>100</v>
      </c>
      <c r="H653" s="51">
        <v>10</v>
      </c>
      <c r="I653" s="51">
        <v>25</v>
      </c>
      <c r="J653">
        <f t="shared" si="86"/>
        <v>11.25</v>
      </c>
      <c r="K653" s="47">
        <v>2</v>
      </c>
      <c r="L653" s="14">
        <f t="shared" si="87"/>
        <v>795.21564043991634</v>
      </c>
      <c r="M653" s="16">
        <f t="shared" si="83"/>
        <v>7.9521564043991633E-2</v>
      </c>
      <c r="N653">
        <v>795.21564043991634</v>
      </c>
      <c r="O653">
        <f t="shared" si="84"/>
        <v>7.9521564043991633E-2</v>
      </c>
      <c r="P653" s="16">
        <f t="shared" si="85"/>
        <v>0</v>
      </c>
      <c r="Q653" s="48">
        <v>5.78</v>
      </c>
      <c r="R653">
        <f t="shared" si="88"/>
        <v>0.45963464017427164</v>
      </c>
      <c r="S653" s="48">
        <v>9.0679999999999996</v>
      </c>
      <c r="T653">
        <f t="shared" si="89"/>
        <v>0</v>
      </c>
      <c r="U653">
        <f t="shared" si="90"/>
        <v>0.45963464017427164</v>
      </c>
    </row>
    <row r="654" spans="1:21" x14ac:dyDescent="0.3">
      <c r="A654" t="s">
        <v>166</v>
      </c>
      <c r="B654" t="s">
        <v>75</v>
      </c>
      <c r="C654" s="1">
        <v>39556</v>
      </c>
      <c r="D654">
        <v>40</v>
      </c>
      <c r="E654" t="s">
        <v>76</v>
      </c>
      <c r="F654" s="57" t="s">
        <v>44</v>
      </c>
      <c r="G654" s="2">
        <v>50</v>
      </c>
      <c r="H654" s="51">
        <v>10</v>
      </c>
      <c r="I654" s="51">
        <v>15</v>
      </c>
      <c r="J654">
        <f t="shared" si="86"/>
        <v>8.75</v>
      </c>
      <c r="K654" s="47">
        <v>2</v>
      </c>
      <c r="L654" s="14">
        <f t="shared" si="87"/>
        <v>481.05637508093707</v>
      </c>
      <c r="M654" s="16">
        <f t="shared" si="83"/>
        <v>4.8105637508093706E-2</v>
      </c>
      <c r="N654">
        <v>240.52818754046854</v>
      </c>
      <c r="O654">
        <f t="shared" si="84"/>
        <v>2.4052818754046853E-2</v>
      </c>
      <c r="P654" s="16">
        <f t="shared" si="85"/>
        <v>2.4052818754046853E-2</v>
      </c>
      <c r="Q654" s="48">
        <v>5.78</v>
      </c>
      <c r="R654">
        <f t="shared" si="88"/>
        <v>0.13902529239839082</v>
      </c>
      <c r="S654" s="48">
        <v>9.0679999999999996</v>
      </c>
      <c r="T654">
        <f t="shared" si="89"/>
        <v>0.21811096046169684</v>
      </c>
      <c r="U654">
        <f t="shared" si="90"/>
        <v>-7.9085668063306025E-2</v>
      </c>
    </row>
    <row r="655" spans="1:21" x14ac:dyDescent="0.3">
      <c r="A655" t="s">
        <v>166</v>
      </c>
      <c r="B655" t="s">
        <v>75</v>
      </c>
      <c r="C655" s="1">
        <v>39556</v>
      </c>
      <c r="D655">
        <v>40</v>
      </c>
      <c r="E655" t="s">
        <v>76</v>
      </c>
      <c r="F655" s="57" t="s">
        <v>44</v>
      </c>
      <c r="G655" s="2">
        <v>100</v>
      </c>
      <c r="H655" s="51">
        <v>10</v>
      </c>
      <c r="I655" s="51">
        <v>15</v>
      </c>
      <c r="J655">
        <f t="shared" si="86"/>
        <v>8.75</v>
      </c>
      <c r="K655" s="47">
        <v>2</v>
      </c>
      <c r="L655" s="14">
        <f t="shared" si="87"/>
        <v>481.05637508093707</v>
      </c>
      <c r="M655" s="16">
        <f t="shared" si="83"/>
        <v>4.8105637508093706E-2</v>
      </c>
      <c r="N655">
        <v>481.05637508093707</v>
      </c>
      <c r="O655">
        <f t="shared" si="84"/>
        <v>4.8105637508093706E-2</v>
      </c>
      <c r="P655" s="16">
        <f t="shared" si="85"/>
        <v>0</v>
      </c>
      <c r="Q655" s="48">
        <v>5.78</v>
      </c>
      <c r="R655">
        <f t="shared" si="88"/>
        <v>0.27805058479678163</v>
      </c>
      <c r="S655" s="48">
        <v>9.0679999999999996</v>
      </c>
      <c r="T655">
        <f t="shared" si="89"/>
        <v>0</v>
      </c>
      <c r="U655">
        <f t="shared" si="90"/>
        <v>0.27805058479678163</v>
      </c>
    </row>
    <row r="656" spans="1:21" x14ac:dyDescent="0.3">
      <c r="A656" t="s">
        <v>166</v>
      </c>
      <c r="B656" t="s">
        <v>75</v>
      </c>
      <c r="C656" s="1">
        <v>39556</v>
      </c>
      <c r="D656">
        <v>40</v>
      </c>
      <c r="E656" t="s">
        <v>76</v>
      </c>
      <c r="F656" s="57" t="s">
        <v>44</v>
      </c>
      <c r="G656" s="2">
        <v>90</v>
      </c>
      <c r="H656" s="51">
        <v>10</v>
      </c>
      <c r="I656" s="51">
        <v>15</v>
      </c>
      <c r="J656">
        <f t="shared" si="86"/>
        <v>8.75</v>
      </c>
      <c r="K656" s="47">
        <v>2</v>
      </c>
      <c r="L656" s="14">
        <f t="shared" si="87"/>
        <v>481.05637508093707</v>
      </c>
      <c r="M656" s="16">
        <f t="shared" si="83"/>
        <v>4.8105637508093706E-2</v>
      </c>
      <c r="N656">
        <v>432.95073757284337</v>
      </c>
      <c r="O656">
        <f t="shared" si="84"/>
        <v>4.3295073757284336E-2</v>
      </c>
      <c r="P656" s="16">
        <f t="shared" si="85"/>
        <v>4.8105637508093699E-3</v>
      </c>
      <c r="Q656" s="48">
        <v>5.78</v>
      </c>
      <c r="R656">
        <f t="shared" si="88"/>
        <v>0.25024552631710345</v>
      </c>
      <c r="S656" s="48">
        <v>9.0679999999999996</v>
      </c>
      <c r="T656">
        <f t="shared" si="89"/>
        <v>4.3622192092339362E-2</v>
      </c>
      <c r="U656">
        <f t="shared" si="90"/>
        <v>0.20662333422476409</v>
      </c>
    </row>
    <row r="657" spans="1:21" x14ac:dyDescent="0.3">
      <c r="A657" t="s">
        <v>166</v>
      </c>
      <c r="B657" t="s">
        <v>75</v>
      </c>
      <c r="C657" s="1">
        <v>39556</v>
      </c>
      <c r="D657">
        <v>40</v>
      </c>
      <c r="E657" t="s">
        <v>76</v>
      </c>
      <c r="F657" s="57" t="s">
        <v>44</v>
      </c>
      <c r="G657" s="2">
        <v>100</v>
      </c>
      <c r="H657" s="51">
        <v>10</v>
      </c>
      <c r="I657" s="51">
        <v>15</v>
      </c>
      <c r="J657">
        <f t="shared" si="86"/>
        <v>8.75</v>
      </c>
      <c r="K657" s="47">
        <v>2</v>
      </c>
      <c r="L657" s="14">
        <f t="shared" si="87"/>
        <v>481.05637508093707</v>
      </c>
      <c r="M657" s="16">
        <f t="shared" si="83"/>
        <v>4.8105637508093706E-2</v>
      </c>
      <c r="N657">
        <v>481.05637508093707</v>
      </c>
      <c r="O657">
        <f t="shared" si="84"/>
        <v>4.8105637508093706E-2</v>
      </c>
      <c r="P657" s="16">
        <f t="shared" si="85"/>
        <v>0</v>
      </c>
      <c r="Q657" s="48">
        <v>5.78</v>
      </c>
      <c r="R657">
        <f t="shared" si="88"/>
        <v>0.27805058479678163</v>
      </c>
      <c r="S657" s="48">
        <v>9.0679999999999996</v>
      </c>
      <c r="T657">
        <f t="shared" si="89"/>
        <v>0</v>
      </c>
      <c r="U657">
        <f t="shared" si="90"/>
        <v>0.27805058479678163</v>
      </c>
    </row>
    <row r="658" spans="1:21" x14ac:dyDescent="0.3">
      <c r="A658" t="s">
        <v>166</v>
      </c>
      <c r="B658" t="s">
        <v>75</v>
      </c>
      <c r="C658" s="1">
        <v>39556</v>
      </c>
      <c r="D658">
        <v>40</v>
      </c>
      <c r="E658" t="s">
        <v>76</v>
      </c>
      <c r="F658" s="57" t="s">
        <v>44</v>
      </c>
      <c r="G658" s="2">
        <v>100</v>
      </c>
      <c r="H658" s="51">
        <v>10</v>
      </c>
      <c r="I658" s="51">
        <v>10</v>
      </c>
      <c r="J658">
        <f t="shared" si="86"/>
        <v>7.5</v>
      </c>
      <c r="K658" s="47">
        <v>2</v>
      </c>
      <c r="L658" s="14">
        <f t="shared" si="87"/>
        <v>353.42917352885172</v>
      </c>
      <c r="M658" s="16">
        <f t="shared" si="83"/>
        <v>3.5342917352885174E-2</v>
      </c>
      <c r="N658">
        <v>353.42917352885172</v>
      </c>
      <c r="O658">
        <f t="shared" si="84"/>
        <v>3.5342917352885174E-2</v>
      </c>
      <c r="P658" s="16">
        <f t="shared" si="85"/>
        <v>0</v>
      </c>
      <c r="Q658" s="48">
        <v>5.78</v>
      </c>
      <c r="R658">
        <f t="shared" si="88"/>
        <v>0.20428206229967633</v>
      </c>
      <c r="S658" s="48">
        <v>9.0679999999999996</v>
      </c>
      <c r="T658">
        <f t="shared" si="89"/>
        <v>0</v>
      </c>
      <c r="U658">
        <f t="shared" si="90"/>
        <v>0.20428206229967633</v>
      </c>
    </row>
    <row r="659" spans="1:21" x14ac:dyDescent="0.3">
      <c r="A659" t="s">
        <v>166</v>
      </c>
      <c r="B659" t="s">
        <v>75</v>
      </c>
      <c r="C659" s="1">
        <v>39556</v>
      </c>
      <c r="D659">
        <v>40</v>
      </c>
      <c r="E659" t="s">
        <v>76</v>
      </c>
      <c r="F659" s="57" t="s">
        <v>44</v>
      </c>
      <c r="G659" s="2">
        <v>100</v>
      </c>
      <c r="H659" s="51">
        <v>10</v>
      </c>
      <c r="I659" s="51">
        <v>10</v>
      </c>
      <c r="J659">
        <f t="shared" si="86"/>
        <v>7.5</v>
      </c>
      <c r="K659" s="47">
        <v>2</v>
      </c>
      <c r="L659" s="14">
        <f t="shared" si="87"/>
        <v>353.42917352885172</v>
      </c>
      <c r="M659" s="16">
        <f t="shared" si="83"/>
        <v>3.5342917352885174E-2</v>
      </c>
      <c r="N659">
        <v>353.42917352885172</v>
      </c>
      <c r="O659">
        <f t="shared" si="84"/>
        <v>3.5342917352885174E-2</v>
      </c>
      <c r="P659" s="16">
        <f t="shared" si="85"/>
        <v>0</v>
      </c>
      <c r="Q659" s="48">
        <v>5.78</v>
      </c>
      <c r="R659">
        <f t="shared" si="88"/>
        <v>0.20428206229967633</v>
      </c>
      <c r="S659" s="48">
        <v>9.0679999999999996</v>
      </c>
      <c r="T659">
        <f t="shared" si="89"/>
        <v>0</v>
      </c>
      <c r="U659">
        <f t="shared" si="90"/>
        <v>0.20428206229967633</v>
      </c>
    </row>
    <row r="660" spans="1:21" x14ac:dyDescent="0.3">
      <c r="A660" t="s">
        <v>166</v>
      </c>
      <c r="B660" t="s">
        <v>75</v>
      </c>
      <c r="C660" s="1">
        <v>39556</v>
      </c>
      <c r="D660">
        <v>40</v>
      </c>
      <c r="E660" t="s">
        <v>76</v>
      </c>
      <c r="F660" s="57" t="s">
        <v>44</v>
      </c>
      <c r="G660" s="2">
        <v>100</v>
      </c>
      <c r="H660" s="51">
        <v>10</v>
      </c>
      <c r="I660" s="51">
        <v>15</v>
      </c>
      <c r="J660">
        <f t="shared" si="86"/>
        <v>8.75</v>
      </c>
      <c r="K660" s="47">
        <v>2</v>
      </c>
      <c r="L660" s="14">
        <f t="shared" si="87"/>
        <v>481.05637508093707</v>
      </c>
      <c r="M660" s="16">
        <f t="shared" si="83"/>
        <v>4.8105637508093706E-2</v>
      </c>
      <c r="N660">
        <v>481.05637508093707</v>
      </c>
      <c r="O660">
        <f t="shared" si="84"/>
        <v>4.8105637508093706E-2</v>
      </c>
      <c r="P660" s="16">
        <f t="shared" si="85"/>
        <v>0</v>
      </c>
      <c r="Q660" s="48">
        <v>5.78</v>
      </c>
      <c r="R660">
        <f t="shared" si="88"/>
        <v>0.27805058479678163</v>
      </c>
      <c r="S660" s="48">
        <v>9.0679999999999996</v>
      </c>
      <c r="T660">
        <f t="shared" si="89"/>
        <v>0</v>
      </c>
      <c r="U660">
        <f t="shared" si="90"/>
        <v>0.27805058479678163</v>
      </c>
    </row>
    <row r="661" spans="1:21" x14ac:dyDescent="0.3">
      <c r="A661" t="s">
        <v>166</v>
      </c>
      <c r="B661" t="s">
        <v>75</v>
      </c>
      <c r="C661" s="1">
        <v>39556</v>
      </c>
      <c r="D661">
        <v>40</v>
      </c>
      <c r="E661" t="s">
        <v>76</v>
      </c>
      <c r="F661" s="57" t="s">
        <v>44</v>
      </c>
      <c r="G661" s="2">
        <v>100</v>
      </c>
      <c r="H661" s="51">
        <v>10</v>
      </c>
      <c r="I661" s="51">
        <v>15</v>
      </c>
      <c r="J661">
        <f t="shared" si="86"/>
        <v>8.75</v>
      </c>
      <c r="K661" s="47">
        <v>2</v>
      </c>
      <c r="L661" s="14">
        <f t="shared" si="87"/>
        <v>481.05637508093707</v>
      </c>
      <c r="M661" s="16">
        <f t="shared" si="83"/>
        <v>4.8105637508093706E-2</v>
      </c>
      <c r="N661">
        <v>481.05637508093707</v>
      </c>
      <c r="O661">
        <f t="shared" si="84"/>
        <v>4.8105637508093706E-2</v>
      </c>
      <c r="P661" s="16">
        <f t="shared" si="85"/>
        <v>0</v>
      </c>
      <c r="Q661" s="48">
        <v>5.78</v>
      </c>
      <c r="R661">
        <f t="shared" si="88"/>
        <v>0.27805058479678163</v>
      </c>
      <c r="S661" s="48">
        <v>9.0679999999999996</v>
      </c>
      <c r="T661">
        <f t="shared" si="89"/>
        <v>0</v>
      </c>
      <c r="U661">
        <f t="shared" si="90"/>
        <v>0.27805058479678163</v>
      </c>
    </row>
    <row r="662" spans="1:21" x14ac:dyDescent="0.3">
      <c r="A662" t="s">
        <v>166</v>
      </c>
      <c r="B662" t="s">
        <v>75</v>
      </c>
      <c r="C662" s="1">
        <v>39556</v>
      </c>
      <c r="D662">
        <v>40</v>
      </c>
      <c r="E662" t="s">
        <v>76</v>
      </c>
      <c r="F662" s="57" t="s">
        <v>44</v>
      </c>
      <c r="G662" s="2">
        <v>100</v>
      </c>
      <c r="H662" s="51">
        <v>10</v>
      </c>
      <c r="I662" s="51">
        <v>12</v>
      </c>
      <c r="J662">
        <f t="shared" si="86"/>
        <v>8</v>
      </c>
      <c r="K662" s="47">
        <v>2</v>
      </c>
      <c r="L662" s="14">
        <f t="shared" si="87"/>
        <v>402.12385965949352</v>
      </c>
      <c r="M662" s="16">
        <f t="shared" si="83"/>
        <v>4.0212385965949352E-2</v>
      </c>
      <c r="N662">
        <v>402.12385965949352</v>
      </c>
      <c r="O662">
        <f t="shared" si="84"/>
        <v>4.0212385965949352E-2</v>
      </c>
      <c r="P662" s="16">
        <f t="shared" si="85"/>
        <v>0</v>
      </c>
      <c r="Q662" s="48">
        <v>5.78</v>
      </c>
      <c r="R662">
        <f t="shared" si="88"/>
        <v>0.23242759088318726</v>
      </c>
      <c r="S662" s="48">
        <v>9.0679999999999996</v>
      </c>
      <c r="T662">
        <f t="shared" si="89"/>
        <v>0</v>
      </c>
      <c r="U662">
        <f t="shared" si="90"/>
        <v>0.23242759088318726</v>
      </c>
    </row>
    <row r="663" spans="1:21" x14ac:dyDescent="0.3">
      <c r="A663" t="s">
        <v>166</v>
      </c>
      <c r="B663" t="s">
        <v>75</v>
      </c>
      <c r="C663" s="1">
        <v>39556</v>
      </c>
      <c r="D663">
        <v>40</v>
      </c>
      <c r="E663" t="s">
        <v>76</v>
      </c>
      <c r="F663" s="57" t="s">
        <v>44</v>
      </c>
      <c r="G663" s="2">
        <v>50</v>
      </c>
      <c r="H663" s="51">
        <v>10</v>
      </c>
      <c r="I663" s="51">
        <v>20</v>
      </c>
      <c r="J663">
        <f t="shared" si="86"/>
        <v>10</v>
      </c>
      <c r="K663" s="47">
        <v>2</v>
      </c>
      <c r="L663" s="14">
        <f t="shared" si="87"/>
        <v>628.31853071795865</v>
      </c>
      <c r="M663" s="16">
        <f t="shared" si="83"/>
        <v>6.2831853071795868E-2</v>
      </c>
      <c r="N663">
        <v>314.15926535897933</v>
      </c>
      <c r="O663">
        <f t="shared" si="84"/>
        <v>3.1415926535897934E-2</v>
      </c>
      <c r="P663" s="16">
        <f t="shared" si="85"/>
        <v>3.1415926535897934E-2</v>
      </c>
      <c r="Q663" s="48">
        <v>5.78</v>
      </c>
      <c r="R663">
        <f t="shared" si="88"/>
        <v>0.18158405537749006</v>
      </c>
      <c r="S663" s="48">
        <v>9.0679999999999996</v>
      </c>
      <c r="T663">
        <f t="shared" si="89"/>
        <v>0.28487962182752247</v>
      </c>
      <c r="U663">
        <f t="shared" si="90"/>
        <v>-0.10329556645003241</v>
      </c>
    </row>
    <row r="664" spans="1:21" x14ac:dyDescent="0.3">
      <c r="A664" t="s">
        <v>166</v>
      </c>
      <c r="B664" t="s">
        <v>75</v>
      </c>
      <c r="C664" s="1">
        <v>39556</v>
      </c>
      <c r="D664">
        <v>40</v>
      </c>
      <c r="E664" t="s">
        <v>76</v>
      </c>
      <c r="F664" s="57" t="s">
        <v>44</v>
      </c>
      <c r="G664" s="2">
        <v>90</v>
      </c>
      <c r="H664" s="51">
        <v>10</v>
      </c>
      <c r="I664" s="51">
        <v>5</v>
      </c>
      <c r="J664">
        <f t="shared" si="86"/>
        <v>6.25</v>
      </c>
      <c r="K664" s="47">
        <v>2</v>
      </c>
      <c r="L664" s="14">
        <f t="shared" si="87"/>
        <v>245.43692606170259</v>
      </c>
      <c r="M664" s="16">
        <f t="shared" si="83"/>
        <v>2.4543692606170259E-2</v>
      </c>
      <c r="N664">
        <v>220.89323345553234</v>
      </c>
      <c r="O664">
        <f t="shared" si="84"/>
        <v>2.2089323345553233E-2</v>
      </c>
      <c r="P664" s="16">
        <f t="shared" si="85"/>
        <v>2.4543692606170259E-3</v>
      </c>
      <c r="Q664" s="48">
        <v>5.78</v>
      </c>
      <c r="R664">
        <f t="shared" si="88"/>
        <v>0.12767628893729768</v>
      </c>
      <c r="S664" s="48">
        <v>9.0679999999999996</v>
      </c>
      <c r="T664">
        <f t="shared" si="89"/>
        <v>2.2256220455275189E-2</v>
      </c>
      <c r="U664">
        <f t="shared" si="90"/>
        <v>0.1054200684820225</v>
      </c>
    </row>
    <row r="665" spans="1:21" x14ac:dyDescent="0.3">
      <c r="A665" t="s">
        <v>166</v>
      </c>
      <c r="B665" t="s">
        <v>75</v>
      </c>
      <c r="C665" s="1">
        <v>39556</v>
      </c>
      <c r="D665">
        <v>40</v>
      </c>
      <c r="E665" t="s">
        <v>76</v>
      </c>
      <c r="F665" s="57" t="s">
        <v>44</v>
      </c>
      <c r="G665" s="2">
        <v>90</v>
      </c>
      <c r="H665" s="51">
        <v>10</v>
      </c>
      <c r="I665" s="51">
        <v>10</v>
      </c>
      <c r="J665">
        <f t="shared" si="86"/>
        <v>7.5</v>
      </c>
      <c r="K665" s="47">
        <v>2</v>
      </c>
      <c r="L665" s="14">
        <f t="shared" si="87"/>
        <v>353.42917352885172</v>
      </c>
      <c r="M665" s="16">
        <f t="shared" si="83"/>
        <v>3.5342917352885174E-2</v>
      </c>
      <c r="N665">
        <v>318.08625617596658</v>
      </c>
      <c r="O665">
        <f t="shared" si="84"/>
        <v>3.1808625617596661E-2</v>
      </c>
      <c r="P665" s="16">
        <f t="shared" si="85"/>
        <v>3.5342917352885125E-3</v>
      </c>
      <c r="Q665" s="48">
        <v>5.78</v>
      </c>
      <c r="R665">
        <f t="shared" si="88"/>
        <v>0.18385385606970872</v>
      </c>
      <c r="S665" s="48">
        <v>9.0679999999999996</v>
      </c>
      <c r="T665">
        <f t="shared" si="89"/>
        <v>3.204895745559623E-2</v>
      </c>
      <c r="U665">
        <f t="shared" si="90"/>
        <v>0.1518048986141125</v>
      </c>
    </row>
    <row r="666" spans="1:21" x14ac:dyDescent="0.3">
      <c r="A666" t="s">
        <v>166</v>
      </c>
      <c r="B666" t="s">
        <v>75</v>
      </c>
      <c r="C666" s="1">
        <v>39556</v>
      </c>
      <c r="D666">
        <v>40</v>
      </c>
      <c r="E666" t="s">
        <v>76</v>
      </c>
      <c r="F666" s="57" t="s">
        <v>44</v>
      </c>
      <c r="G666" s="2">
        <v>30</v>
      </c>
      <c r="H666" s="51">
        <v>10</v>
      </c>
      <c r="I666" s="51">
        <v>20</v>
      </c>
      <c r="J666">
        <f t="shared" si="86"/>
        <v>10</v>
      </c>
      <c r="K666" s="47">
        <v>2</v>
      </c>
      <c r="L666" s="14">
        <f t="shared" si="87"/>
        <v>628.31853071795865</v>
      </c>
      <c r="M666" s="16">
        <f t="shared" si="83"/>
        <v>6.2831853071795868E-2</v>
      </c>
      <c r="N666">
        <v>188.4955592153876</v>
      </c>
      <c r="O666">
        <f t="shared" si="84"/>
        <v>1.8849555921538759E-2</v>
      </c>
      <c r="P666" s="16">
        <f t="shared" si="85"/>
        <v>4.3982297150257109E-2</v>
      </c>
      <c r="Q666" s="48">
        <v>5.78</v>
      </c>
      <c r="R666">
        <f t="shared" si="88"/>
        <v>0.10895043322649403</v>
      </c>
      <c r="S666" s="48">
        <v>9.0679999999999996</v>
      </c>
      <c r="T666">
        <f t="shared" si="89"/>
        <v>0.39883147055853146</v>
      </c>
      <c r="U666">
        <f t="shared" si="90"/>
        <v>-0.28988103733203741</v>
      </c>
    </row>
    <row r="667" spans="1:21" x14ac:dyDescent="0.3">
      <c r="A667" t="s">
        <v>166</v>
      </c>
      <c r="B667" t="s">
        <v>75</v>
      </c>
      <c r="C667" s="1">
        <v>39556</v>
      </c>
      <c r="D667">
        <v>40</v>
      </c>
      <c r="E667" t="s">
        <v>76</v>
      </c>
      <c r="F667" s="57" t="s">
        <v>44</v>
      </c>
      <c r="G667" s="2">
        <v>30</v>
      </c>
      <c r="H667" s="51">
        <v>12</v>
      </c>
      <c r="I667" s="51">
        <v>12</v>
      </c>
      <c r="J667">
        <f t="shared" si="86"/>
        <v>9</v>
      </c>
      <c r="K667" s="47">
        <v>2</v>
      </c>
      <c r="L667" s="14">
        <f t="shared" si="87"/>
        <v>508.93800988154646</v>
      </c>
      <c r="M667" s="16">
        <f t="shared" si="83"/>
        <v>5.0893800988154644E-2</v>
      </c>
      <c r="N667">
        <v>152.68140296446393</v>
      </c>
      <c r="O667">
        <f t="shared" si="84"/>
        <v>1.5268140296446393E-2</v>
      </c>
      <c r="P667" s="16">
        <f t="shared" si="85"/>
        <v>3.562566069170825E-2</v>
      </c>
      <c r="Q667" s="48">
        <v>5.78</v>
      </c>
      <c r="R667">
        <f t="shared" si="88"/>
        <v>8.8249850913460159E-2</v>
      </c>
      <c r="S667" s="48">
        <v>9.0679999999999996</v>
      </c>
      <c r="T667">
        <f t="shared" si="89"/>
        <v>0.32305349115241039</v>
      </c>
      <c r="U667">
        <f t="shared" si="90"/>
        <v>-0.23480364023895023</v>
      </c>
    </row>
    <row r="668" spans="1:21" x14ac:dyDescent="0.3">
      <c r="A668" t="s">
        <v>166</v>
      </c>
      <c r="B668" t="s">
        <v>75</v>
      </c>
      <c r="C668" s="1">
        <v>39556</v>
      </c>
      <c r="D668">
        <v>40</v>
      </c>
      <c r="E668" t="s">
        <v>76</v>
      </c>
      <c r="F668" s="57" t="s">
        <v>44</v>
      </c>
      <c r="G668" s="2">
        <v>70</v>
      </c>
      <c r="H668" s="51">
        <v>12</v>
      </c>
      <c r="I668" s="51">
        <v>18</v>
      </c>
      <c r="J668">
        <f t="shared" si="86"/>
        <v>10.5</v>
      </c>
      <c r="K668" s="47">
        <v>2</v>
      </c>
      <c r="L668" s="14">
        <f t="shared" si="87"/>
        <v>692.72118011654936</v>
      </c>
      <c r="M668" s="16">
        <f t="shared" si="83"/>
        <v>6.9272118011654935E-2</v>
      </c>
      <c r="N668">
        <v>484.90482608158453</v>
      </c>
      <c r="O668">
        <f t="shared" si="84"/>
        <v>4.8490482608158456E-2</v>
      </c>
      <c r="P668" s="16">
        <f t="shared" si="85"/>
        <v>2.0781635403496479E-2</v>
      </c>
      <c r="Q668" s="48">
        <v>5.78</v>
      </c>
      <c r="R668">
        <f t="shared" si="88"/>
        <v>0.28027498947515589</v>
      </c>
      <c r="S668" s="48">
        <v>9.0679999999999996</v>
      </c>
      <c r="T668">
        <f t="shared" si="89"/>
        <v>0.18844786983890607</v>
      </c>
      <c r="U668">
        <f t="shared" si="90"/>
        <v>9.1827119636249815E-2</v>
      </c>
    </row>
    <row r="669" spans="1:21" x14ac:dyDescent="0.3">
      <c r="A669" t="s">
        <v>166</v>
      </c>
      <c r="B669" t="s">
        <v>75</v>
      </c>
      <c r="C669" s="1">
        <v>39556</v>
      </c>
      <c r="D669">
        <v>40</v>
      </c>
      <c r="E669" t="s">
        <v>76</v>
      </c>
      <c r="F669" s="57" t="s">
        <v>44</v>
      </c>
      <c r="G669" s="2">
        <v>60</v>
      </c>
      <c r="H669" s="51">
        <v>15</v>
      </c>
      <c r="I669" s="51">
        <v>20</v>
      </c>
      <c r="J669">
        <f t="shared" si="86"/>
        <v>12.5</v>
      </c>
      <c r="K669" s="47">
        <v>2</v>
      </c>
      <c r="L669" s="14">
        <f t="shared" si="87"/>
        <v>981.74770424681037</v>
      </c>
      <c r="M669" s="16">
        <f t="shared" si="83"/>
        <v>9.8174770424681035E-2</v>
      </c>
      <c r="N669">
        <v>589.0486225480862</v>
      </c>
      <c r="O669">
        <f t="shared" si="84"/>
        <v>5.8904862254808621E-2</v>
      </c>
      <c r="P669" s="16">
        <f t="shared" si="85"/>
        <v>3.9269908169872414E-2</v>
      </c>
      <c r="Q669" s="48">
        <v>5.78</v>
      </c>
      <c r="R669">
        <f t="shared" si="88"/>
        <v>0.34047010383279386</v>
      </c>
      <c r="S669" s="48">
        <v>9.0679999999999996</v>
      </c>
      <c r="T669">
        <f t="shared" si="89"/>
        <v>0.35609952728440303</v>
      </c>
      <c r="U669">
        <f t="shared" si="90"/>
        <v>-1.562942345160917E-2</v>
      </c>
    </row>
    <row r="670" spans="1:21" x14ac:dyDescent="0.3">
      <c r="A670" t="s">
        <v>166</v>
      </c>
      <c r="B670" t="s">
        <v>75</v>
      </c>
      <c r="C670" s="1">
        <v>39556</v>
      </c>
      <c r="D670">
        <v>40</v>
      </c>
      <c r="E670" t="s">
        <v>76</v>
      </c>
      <c r="F670" s="57" t="s">
        <v>44</v>
      </c>
      <c r="G670" s="2">
        <v>80</v>
      </c>
      <c r="H670" s="51">
        <v>15</v>
      </c>
      <c r="I670" s="51">
        <v>25</v>
      </c>
      <c r="J670">
        <f t="shared" si="86"/>
        <v>13.75</v>
      </c>
      <c r="K670" s="47">
        <v>2</v>
      </c>
      <c r="L670" s="14">
        <f t="shared" si="87"/>
        <v>1187.9147221386406</v>
      </c>
      <c r="M670" s="16">
        <f t="shared" si="83"/>
        <v>0.11879147221386406</v>
      </c>
      <c r="N670">
        <v>950.33177771091255</v>
      </c>
      <c r="O670">
        <f t="shared" si="84"/>
        <v>9.5033177771091257E-2</v>
      </c>
      <c r="P670" s="16">
        <f t="shared" si="85"/>
        <v>2.3758294442772804E-2</v>
      </c>
      <c r="Q670" s="48">
        <v>5.78</v>
      </c>
      <c r="R670">
        <f t="shared" si="88"/>
        <v>0.54929176751690745</v>
      </c>
      <c r="S670" s="48">
        <v>9.0679999999999996</v>
      </c>
      <c r="T670">
        <f t="shared" si="89"/>
        <v>0.21544021400706378</v>
      </c>
      <c r="U670">
        <f t="shared" si="90"/>
        <v>0.33385155350984363</v>
      </c>
    </row>
    <row r="671" spans="1:21" x14ac:dyDescent="0.3">
      <c r="A671" t="s">
        <v>166</v>
      </c>
      <c r="B671" t="s">
        <v>75</v>
      </c>
      <c r="C671" s="1">
        <v>39556</v>
      </c>
      <c r="D671">
        <v>40</v>
      </c>
      <c r="E671" t="s">
        <v>76</v>
      </c>
      <c r="F671" s="57" t="s">
        <v>44</v>
      </c>
      <c r="G671" s="2">
        <v>80</v>
      </c>
      <c r="H671" s="51">
        <v>15</v>
      </c>
      <c r="I671" s="51">
        <v>20</v>
      </c>
      <c r="J671">
        <f t="shared" si="86"/>
        <v>12.5</v>
      </c>
      <c r="K671" s="47">
        <v>2</v>
      </c>
      <c r="L671" s="14">
        <f t="shared" si="87"/>
        <v>981.74770424681037</v>
      </c>
      <c r="M671" s="16">
        <f t="shared" si="83"/>
        <v>9.8174770424681035E-2</v>
      </c>
      <c r="N671">
        <v>785.39816339744834</v>
      </c>
      <c r="O671">
        <f t="shared" si="84"/>
        <v>7.8539816339744828E-2</v>
      </c>
      <c r="P671" s="16">
        <f t="shared" si="85"/>
        <v>1.9634954084936207E-2</v>
      </c>
      <c r="Q671" s="48">
        <v>5.78</v>
      </c>
      <c r="R671">
        <f t="shared" si="88"/>
        <v>0.45396013844372513</v>
      </c>
      <c r="S671" s="48">
        <v>9.0679999999999996</v>
      </c>
      <c r="T671">
        <f t="shared" si="89"/>
        <v>0.17804976364220151</v>
      </c>
      <c r="U671">
        <f t="shared" si="90"/>
        <v>0.27591037480152358</v>
      </c>
    </row>
    <row r="672" spans="1:21" x14ac:dyDescent="0.3">
      <c r="A672" t="s">
        <v>166</v>
      </c>
      <c r="B672" t="s">
        <v>75</v>
      </c>
      <c r="C672" s="1">
        <v>39556</v>
      </c>
      <c r="D672">
        <v>40</v>
      </c>
      <c r="E672" t="s">
        <v>76</v>
      </c>
      <c r="F672" s="57" t="s">
        <v>44</v>
      </c>
      <c r="G672" s="2">
        <v>80</v>
      </c>
      <c r="H672" s="51">
        <v>15</v>
      </c>
      <c r="I672" s="51">
        <v>10</v>
      </c>
      <c r="J672">
        <f t="shared" si="86"/>
        <v>10</v>
      </c>
      <c r="K672" s="47">
        <v>2</v>
      </c>
      <c r="L672" s="14">
        <f t="shared" si="87"/>
        <v>628.31853071795865</v>
      </c>
      <c r="M672" s="16">
        <f t="shared" si="83"/>
        <v>6.2831853071795868E-2</v>
      </c>
      <c r="N672">
        <v>502.65482457436696</v>
      </c>
      <c r="O672">
        <f t="shared" si="84"/>
        <v>5.0265482457436693E-2</v>
      </c>
      <c r="P672" s="16">
        <f t="shared" si="85"/>
        <v>1.2566370614359175E-2</v>
      </c>
      <c r="Q672" s="48">
        <v>5.78</v>
      </c>
      <c r="R672">
        <f t="shared" si="88"/>
        <v>0.29053448860398412</v>
      </c>
      <c r="S672" s="48">
        <v>9.0679999999999996</v>
      </c>
      <c r="T672">
        <f t="shared" si="89"/>
        <v>0.113951848731009</v>
      </c>
      <c r="U672">
        <f t="shared" si="90"/>
        <v>0.17658263987297512</v>
      </c>
    </row>
    <row r="673" spans="1:21" x14ac:dyDescent="0.3">
      <c r="A673" t="s">
        <v>166</v>
      </c>
      <c r="B673" t="s">
        <v>75</v>
      </c>
      <c r="C673" s="1">
        <v>39556</v>
      </c>
      <c r="D673">
        <v>40</v>
      </c>
      <c r="E673" t="s">
        <v>76</v>
      </c>
      <c r="F673" s="57" t="s">
        <v>44</v>
      </c>
      <c r="G673" s="2">
        <v>40</v>
      </c>
      <c r="H673" s="51">
        <v>15</v>
      </c>
      <c r="I673" s="51">
        <v>15</v>
      </c>
      <c r="J673">
        <f t="shared" si="86"/>
        <v>11.25</v>
      </c>
      <c r="K673" s="47">
        <v>2</v>
      </c>
      <c r="L673" s="14">
        <f t="shared" si="87"/>
        <v>795.21564043991634</v>
      </c>
      <c r="M673" s="16">
        <f t="shared" si="83"/>
        <v>7.9521564043991633E-2</v>
      </c>
      <c r="N673">
        <v>318.08625617596658</v>
      </c>
      <c r="O673">
        <f t="shared" si="84"/>
        <v>3.1808625617596661E-2</v>
      </c>
      <c r="P673" s="16">
        <f t="shared" si="85"/>
        <v>4.7712938426394971E-2</v>
      </c>
      <c r="Q673" s="48">
        <v>5.78</v>
      </c>
      <c r="R673">
        <f t="shared" si="88"/>
        <v>0.18385385606970872</v>
      </c>
      <c r="S673" s="48">
        <v>9.0679999999999996</v>
      </c>
      <c r="T673">
        <f t="shared" si="89"/>
        <v>0.43266092565054959</v>
      </c>
      <c r="U673">
        <f t="shared" si="90"/>
        <v>-0.24880706958084087</v>
      </c>
    </row>
    <row r="674" spans="1:21" x14ac:dyDescent="0.3">
      <c r="A674" t="s">
        <v>166</v>
      </c>
      <c r="B674" t="s">
        <v>75</v>
      </c>
      <c r="C674" s="1">
        <v>39556</v>
      </c>
      <c r="D674">
        <v>40</v>
      </c>
      <c r="E674" t="s">
        <v>76</v>
      </c>
      <c r="F674" s="57" t="s">
        <v>44</v>
      </c>
      <c r="G674" s="2">
        <v>10</v>
      </c>
      <c r="H674" s="51">
        <v>20</v>
      </c>
      <c r="I674" s="51">
        <v>30</v>
      </c>
      <c r="J674">
        <f t="shared" si="86"/>
        <v>17.5</v>
      </c>
      <c r="K674" s="47">
        <v>2</v>
      </c>
      <c r="L674" s="14">
        <f t="shared" si="87"/>
        <v>1924.2255003237483</v>
      </c>
      <c r="M674" s="16">
        <f t="shared" si="83"/>
        <v>0.19242255003237482</v>
      </c>
      <c r="N674">
        <v>192.42255003237483</v>
      </c>
      <c r="O674">
        <f t="shared" si="84"/>
        <v>1.9242255003237483E-2</v>
      </c>
      <c r="P674" s="16">
        <f t="shared" si="85"/>
        <v>0.17318029502913734</v>
      </c>
      <c r="Q674" s="48">
        <v>5.78</v>
      </c>
      <c r="R674">
        <f t="shared" si="88"/>
        <v>0.11122023391871266</v>
      </c>
      <c r="S674" s="48">
        <v>9.0679999999999996</v>
      </c>
      <c r="T674">
        <f t="shared" si="89"/>
        <v>1.5703989153242173</v>
      </c>
      <c r="U674">
        <f t="shared" si="90"/>
        <v>-1.4591786814055046</v>
      </c>
    </row>
    <row r="675" spans="1:21" x14ac:dyDescent="0.3">
      <c r="A675" t="s">
        <v>166</v>
      </c>
      <c r="B675" t="s">
        <v>75</v>
      </c>
      <c r="C675" s="1">
        <v>39556</v>
      </c>
      <c r="D675">
        <v>40</v>
      </c>
      <c r="E675" t="s">
        <v>76</v>
      </c>
      <c r="F675" s="57" t="s">
        <v>44</v>
      </c>
      <c r="G675" s="2">
        <v>30</v>
      </c>
      <c r="H675" s="51">
        <v>25</v>
      </c>
      <c r="I675" s="51">
        <v>20</v>
      </c>
      <c r="J675">
        <f t="shared" si="86"/>
        <v>17.5</v>
      </c>
      <c r="K675" s="47">
        <v>2</v>
      </c>
      <c r="L675" s="14">
        <f t="shared" si="87"/>
        <v>1924.2255003237483</v>
      </c>
      <c r="M675" s="16">
        <f t="shared" si="83"/>
        <v>0.19242255003237482</v>
      </c>
      <c r="N675">
        <v>577.26765009712449</v>
      </c>
      <c r="O675">
        <f t="shared" si="84"/>
        <v>5.7726765009712445E-2</v>
      </c>
      <c r="P675" s="16">
        <f t="shared" si="85"/>
        <v>0.13469578502266238</v>
      </c>
      <c r="Q675" s="48">
        <v>5.78</v>
      </c>
      <c r="R675">
        <f t="shared" si="88"/>
        <v>0.33366070175613793</v>
      </c>
      <c r="S675" s="48">
        <v>9.0679999999999996</v>
      </c>
      <c r="T675">
        <f t="shared" si="89"/>
        <v>1.2214213785855024</v>
      </c>
      <c r="U675">
        <f t="shared" si="90"/>
        <v>-0.88776067682936444</v>
      </c>
    </row>
    <row r="676" spans="1:21" x14ac:dyDescent="0.3">
      <c r="A676" t="s">
        <v>166</v>
      </c>
      <c r="B676" t="s">
        <v>75</v>
      </c>
      <c r="C676" s="1">
        <v>39556</v>
      </c>
      <c r="D676">
        <v>40</v>
      </c>
      <c r="E676" t="s">
        <v>76</v>
      </c>
      <c r="F676" s="57" t="s">
        <v>44</v>
      </c>
      <c r="G676" s="2">
        <v>90</v>
      </c>
      <c r="H676" s="51">
        <v>25</v>
      </c>
      <c r="I676" s="51">
        <v>25</v>
      </c>
      <c r="J676">
        <f t="shared" si="86"/>
        <v>18.75</v>
      </c>
      <c r="K676" s="47">
        <v>2</v>
      </c>
      <c r="L676" s="14">
        <f t="shared" si="87"/>
        <v>2208.9323345553235</v>
      </c>
      <c r="M676" s="16">
        <f t="shared" si="83"/>
        <v>0.22089323345553236</v>
      </c>
      <c r="N676">
        <v>1988.0391010997912</v>
      </c>
      <c r="O676">
        <f t="shared" si="84"/>
        <v>0.19880391010997911</v>
      </c>
      <c r="P676" s="16">
        <f t="shared" si="85"/>
        <v>2.2089323345553247E-2</v>
      </c>
      <c r="Q676" s="48">
        <v>5.78</v>
      </c>
      <c r="R676">
        <f t="shared" si="88"/>
        <v>1.1490866004356792</v>
      </c>
      <c r="S676" s="48">
        <v>9.0679999999999996</v>
      </c>
      <c r="T676">
        <f t="shared" si="89"/>
        <v>0.20030598409747682</v>
      </c>
      <c r="U676">
        <f t="shared" si="90"/>
        <v>0.94878061633820243</v>
      </c>
    </row>
    <row r="677" spans="1:21" x14ac:dyDescent="0.3">
      <c r="A677" t="s">
        <v>166</v>
      </c>
      <c r="B677" t="s">
        <v>75</v>
      </c>
      <c r="C677" s="1">
        <v>39556</v>
      </c>
      <c r="D677">
        <v>40</v>
      </c>
      <c r="E677" t="s">
        <v>76</v>
      </c>
      <c r="F677" s="57" t="s">
        <v>44</v>
      </c>
      <c r="G677" s="2">
        <v>10</v>
      </c>
      <c r="H677" s="51">
        <v>35</v>
      </c>
      <c r="I677" s="51">
        <v>30</v>
      </c>
      <c r="J677">
        <f t="shared" si="86"/>
        <v>25</v>
      </c>
      <c r="K677" s="47">
        <v>2</v>
      </c>
      <c r="L677" s="14">
        <f t="shared" si="87"/>
        <v>3926.9908169872415</v>
      </c>
      <c r="M677" s="16">
        <f t="shared" si="83"/>
        <v>0.39269908169872414</v>
      </c>
      <c r="N677">
        <v>392.69908169872417</v>
      </c>
      <c r="O677">
        <f t="shared" si="84"/>
        <v>3.9269908169872414E-2</v>
      </c>
      <c r="P677" s="16">
        <f t="shared" si="85"/>
        <v>0.35342917352885173</v>
      </c>
      <c r="Q677" s="48">
        <v>5.78</v>
      </c>
      <c r="R677">
        <f t="shared" si="88"/>
        <v>0.22698006922186256</v>
      </c>
      <c r="S677" s="48">
        <v>9.0679999999999996</v>
      </c>
      <c r="T677">
        <f t="shared" si="89"/>
        <v>3.2048957455596274</v>
      </c>
      <c r="U677">
        <f t="shared" si="90"/>
        <v>-2.9779156763377648</v>
      </c>
    </row>
    <row r="678" spans="1:21" x14ac:dyDescent="0.3">
      <c r="A678" t="s">
        <v>166</v>
      </c>
      <c r="B678" t="s">
        <v>75</v>
      </c>
      <c r="C678" s="1">
        <v>39556</v>
      </c>
      <c r="D678">
        <v>40</v>
      </c>
      <c r="E678" t="s">
        <v>76</v>
      </c>
      <c r="F678" s="57" t="s">
        <v>47</v>
      </c>
      <c r="G678" s="2">
        <v>50</v>
      </c>
      <c r="H678" s="51">
        <v>5</v>
      </c>
      <c r="I678" s="51">
        <v>15</v>
      </c>
      <c r="J678">
        <f t="shared" si="86"/>
        <v>6.25</v>
      </c>
      <c r="K678" s="47">
        <v>3</v>
      </c>
      <c r="L678" s="14">
        <f t="shared" si="87"/>
        <v>368.15538909255389</v>
      </c>
      <c r="M678" s="16">
        <f t="shared" si="83"/>
        <v>3.6815538909255388E-2</v>
      </c>
      <c r="N678">
        <v>184.07769454627694</v>
      </c>
      <c r="O678">
        <f t="shared" si="84"/>
        <v>1.8407769454627694E-2</v>
      </c>
      <c r="P678" s="16">
        <f t="shared" si="85"/>
        <v>1.8407769454627694E-2</v>
      </c>
      <c r="Q678" s="48">
        <v>5.15</v>
      </c>
      <c r="R678">
        <f t="shared" si="88"/>
        <v>9.4800012691332633E-2</v>
      </c>
      <c r="S678" s="48">
        <v>11.257999999999999</v>
      </c>
      <c r="T678">
        <f t="shared" si="89"/>
        <v>0.20723466852019856</v>
      </c>
      <c r="U678">
        <f t="shared" si="90"/>
        <v>-0.11243465582886593</v>
      </c>
    </row>
    <row r="679" spans="1:21" x14ac:dyDescent="0.3">
      <c r="A679" t="s">
        <v>166</v>
      </c>
      <c r="B679" t="s">
        <v>75</v>
      </c>
      <c r="C679" s="1">
        <v>39556</v>
      </c>
      <c r="D679">
        <v>40</v>
      </c>
      <c r="E679" t="s">
        <v>76</v>
      </c>
      <c r="F679" s="57" t="s">
        <v>47</v>
      </c>
      <c r="G679" s="2">
        <v>30</v>
      </c>
      <c r="H679" s="51">
        <v>15</v>
      </c>
      <c r="I679" s="51">
        <v>15</v>
      </c>
      <c r="J679">
        <f t="shared" si="86"/>
        <v>11.25</v>
      </c>
      <c r="K679" s="47">
        <v>3</v>
      </c>
      <c r="L679" s="14">
        <f t="shared" si="87"/>
        <v>1192.8234606598746</v>
      </c>
      <c r="M679" s="16">
        <f t="shared" si="83"/>
        <v>0.11928234606598746</v>
      </c>
      <c r="N679">
        <v>357.84703819796238</v>
      </c>
      <c r="O679">
        <f t="shared" si="84"/>
        <v>3.5784703819796239E-2</v>
      </c>
      <c r="P679" s="16">
        <f t="shared" si="85"/>
        <v>8.3497642246191217E-2</v>
      </c>
      <c r="Q679" s="48">
        <v>5.15</v>
      </c>
      <c r="R679">
        <f t="shared" si="88"/>
        <v>0.18429122467195064</v>
      </c>
      <c r="S679" s="48">
        <v>11.257999999999999</v>
      </c>
      <c r="T679">
        <f t="shared" si="89"/>
        <v>0.94001645640762066</v>
      </c>
      <c r="U679">
        <f t="shared" si="90"/>
        <v>-0.75572523173566997</v>
      </c>
    </row>
    <row r="680" spans="1:21" x14ac:dyDescent="0.3">
      <c r="A680" t="s">
        <v>166</v>
      </c>
      <c r="B680" t="s">
        <v>75</v>
      </c>
      <c r="C680" s="1">
        <v>39556</v>
      </c>
      <c r="D680">
        <v>40</v>
      </c>
      <c r="E680" t="s">
        <v>76</v>
      </c>
      <c r="F680" s="57" t="s">
        <v>47</v>
      </c>
      <c r="G680" s="2">
        <v>10</v>
      </c>
      <c r="H680" s="51">
        <v>20</v>
      </c>
      <c r="I680" s="51">
        <v>30</v>
      </c>
      <c r="J680">
        <f t="shared" si="86"/>
        <v>17.5</v>
      </c>
      <c r="K680" s="47">
        <v>3</v>
      </c>
      <c r="L680" s="14">
        <f t="shared" si="87"/>
        <v>2886.3382504856222</v>
      </c>
      <c r="M680" s="16">
        <f t="shared" si="83"/>
        <v>0.28863382504856222</v>
      </c>
      <c r="N680">
        <v>288.63382504856224</v>
      </c>
      <c r="O680">
        <f t="shared" si="84"/>
        <v>2.8863382504856223E-2</v>
      </c>
      <c r="P680" s="16">
        <f t="shared" si="85"/>
        <v>0.25977044254370601</v>
      </c>
      <c r="Q680" s="48">
        <v>5.15</v>
      </c>
      <c r="R680">
        <f t="shared" si="88"/>
        <v>0.14864641990000957</v>
      </c>
      <c r="S680" s="48">
        <v>11.257999999999999</v>
      </c>
      <c r="T680">
        <f t="shared" si="89"/>
        <v>2.9244956421570421</v>
      </c>
      <c r="U680">
        <f t="shared" si="90"/>
        <v>-2.7758492222570323</v>
      </c>
    </row>
    <row r="681" spans="1:21" x14ac:dyDescent="0.3">
      <c r="A681" t="s">
        <v>166</v>
      </c>
      <c r="B681" t="s">
        <v>75</v>
      </c>
      <c r="C681" s="1">
        <v>39556</v>
      </c>
      <c r="D681">
        <v>40</v>
      </c>
      <c r="E681" t="s">
        <v>76</v>
      </c>
      <c r="F681" s="57" t="s">
        <v>55</v>
      </c>
      <c r="G681" s="2">
        <v>100</v>
      </c>
      <c r="H681" s="51">
        <v>10</v>
      </c>
      <c r="I681" s="51">
        <v>15</v>
      </c>
      <c r="J681">
        <f t="shared" si="86"/>
        <v>8.75</v>
      </c>
      <c r="K681" s="47">
        <v>2</v>
      </c>
      <c r="L681" s="14">
        <f t="shared" si="87"/>
        <v>481.05637508093707</v>
      </c>
      <c r="M681" s="16">
        <f t="shared" si="83"/>
        <v>4.8105637508093706E-2</v>
      </c>
      <c r="N681">
        <v>481.05637508093707</v>
      </c>
      <c r="O681">
        <f t="shared" si="84"/>
        <v>4.8105637508093706E-2</v>
      </c>
      <c r="P681" s="16">
        <f t="shared" si="85"/>
        <v>0</v>
      </c>
      <c r="Q681" s="48">
        <v>4.05</v>
      </c>
      <c r="R681">
        <f t="shared" si="88"/>
        <v>0.1948278319077795</v>
      </c>
      <c r="S681" s="48">
        <v>8.1050000000000004</v>
      </c>
      <c r="T681">
        <f t="shared" si="89"/>
        <v>0</v>
      </c>
      <c r="U681">
        <f t="shared" si="90"/>
        <v>0.1948278319077795</v>
      </c>
    </row>
    <row r="682" spans="1:21" x14ac:dyDescent="0.3">
      <c r="A682" t="s">
        <v>166</v>
      </c>
      <c r="B682" t="s">
        <v>75</v>
      </c>
      <c r="C682" s="1">
        <v>39556</v>
      </c>
      <c r="D682">
        <v>40</v>
      </c>
      <c r="E682" t="s">
        <v>76</v>
      </c>
      <c r="F682" s="54" t="s">
        <v>53</v>
      </c>
      <c r="G682" s="2">
        <v>75</v>
      </c>
      <c r="H682" s="51">
        <v>5</v>
      </c>
      <c r="I682" s="51">
        <v>15</v>
      </c>
      <c r="J682">
        <f t="shared" si="86"/>
        <v>6.25</v>
      </c>
      <c r="K682" s="47">
        <v>2</v>
      </c>
      <c r="L682" s="14">
        <f t="shared" si="87"/>
        <v>245.43692606170259</v>
      </c>
      <c r="M682" s="16">
        <f t="shared" si="83"/>
        <v>2.4543692606170259E-2</v>
      </c>
      <c r="N682">
        <v>184.07769454627694</v>
      </c>
      <c r="O682">
        <f t="shared" si="84"/>
        <v>1.8407769454627694E-2</v>
      </c>
      <c r="P682" s="16">
        <f t="shared" si="85"/>
        <v>6.1359231515425647E-3</v>
      </c>
      <c r="Q682" s="48">
        <v>6.51</v>
      </c>
      <c r="R682">
        <f t="shared" si="88"/>
        <v>0.11983457914962628</v>
      </c>
      <c r="S682" s="48">
        <v>8.2509999999999994</v>
      </c>
      <c r="T682">
        <f t="shared" si="89"/>
        <v>5.0627501923377699E-2</v>
      </c>
      <c r="U682">
        <f t="shared" si="90"/>
        <v>6.9207077226248581E-2</v>
      </c>
    </row>
    <row r="683" spans="1:21" x14ac:dyDescent="0.3">
      <c r="A683" t="s">
        <v>166</v>
      </c>
      <c r="B683" t="s">
        <v>75</v>
      </c>
      <c r="C683" s="1">
        <v>39556</v>
      </c>
      <c r="D683">
        <v>40</v>
      </c>
      <c r="E683" t="s">
        <v>76</v>
      </c>
      <c r="F683" s="54" t="s">
        <v>53</v>
      </c>
      <c r="G683" s="2">
        <v>100</v>
      </c>
      <c r="H683" s="51">
        <v>5</v>
      </c>
      <c r="I683" s="51">
        <v>15</v>
      </c>
      <c r="J683">
        <f t="shared" si="86"/>
        <v>6.25</v>
      </c>
      <c r="K683" s="47">
        <v>2</v>
      </c>
      <c r="L683" s="14">
        <f t="shared" si="87"/>
        <v>245.43692606170259</v>
      </c>
      <c r="M683" s="16">
        <f t="shared" si="83"/>
        <v>2.4543692606170259E-2</v>
      </c>
      <c r="N683">
        <v>245.43692606170259</v>
      </c>
      <c r="O683">
        <f t="shared" si="84"/>
        <v>2.4543692606170259E-2</v>
      </c>
      <c r="P683" s="16">
        <f t="shared" si="85"/>
        <v>0</v>
      </c>
      <c r="Q683" s="48">
        <v>6.51</v>
      </c>
      <c r="R683">
        <f t="shared" si="88"/>
        <v>0.15977943886616838</v>
      </c>
      <c r="S683" s="48">
        <v>8.2509999999999994</v>
      </c>
      <c r="T683">
        <f t="shared" si="89"/>
        <v>0</v>
      </c>
      <c r="U683">
        <f t="shared" si="90"/>
        <v>0.15977943886616838</v>
      </c>
    </row>
    <row r="684" spans="1:21" x14ac:dyDescent="0.3">
      <c r="A684" t="s">
        <v>166</v>
      </c>
      <c r="B684" t="s">
        <v>75</v>
      </c>
      <c r="C684" s="1">
        <v>39556</v>
      </c>
      <c r="D684">
        <v>40</v>
      </c>
      <c r="E684" t="s">
        <v>76</v>
      </c>
      <c r="F684" s="54" t="s">
        <v>53</v>
      </c>
      <c r="G684" s="2">
        <v>100</v>
      </c>
      <c r="H684" s="51">
        <v>10</v>
      </c>
      <c r="I684" s="51">
        <v>25</v>
      </c>
      <c r="J684">
        <f t="shared" si="86"/>
        <v>11.25</v>
      </c>
      <c r="K684" s="47">
        <v>2</v>
      </c>
      <c r="L684" s="14">
        <f t="shared" si="87"/>
        <v>795.21564043991634</v>
      </c>
      <c r="M684" s="16">
        <f t="shared" si="83"/>
        <v>7.9521564043991633E-2</v>
      </c>
      <c r="N684">
        <v>795.21564043991634</v>
      </c>
      <c r="O684">
        <f t="shared" si="84"/>
        <v>7.9521564043991633E-2</v>
      </c>
      <c r="P684" s="16">
        <f t="shared" si="85"/>
        <v>0</v>
      </c>
      <c r="Q684" s="48">
        <v>6.51</v>
      </c>
      <c r="R684">
        <f t="shared" si="88"/>
        <v>0.51768538192638547</v>
      </c>
      <c r="S684" s="48">
        <v>8.2509999999999994</v>
      </c>
      <c r="T684">
        <f t="shared" si="89"/>
        <v>0</v>
      </c>
      <c r="U684">
        <f t="shared" si="90"/>
        <v>0.51768538192638547</v>
      </c>
    </row>
    <row r="685" spans="1:21" x14ac:dyDescent="0.3">
      <c r="A685" t="s">
        <v>166</v>
      </c>
      <c r="B685" t="s">
        <v>75</v>
      </c>
      <c r="C685" s="1">
        <v>39556</v>
      </c>
      <c r="D685">
        <v>40</v>
      </c>
      <c r="E685" t="s">
        <v>76</v>
      </c>
      <c r="F685" s="54" t="s">
        <v>53</v>
      </c>
      <c r="G685" s="2">
        <v>40</v>
      </c>
      <c r="H685" s="51">
        <v>10</v>
      </c>
      <c r="I685" s="51">
        <v>15</v>
      </c>
      <c r="J685">
        <f t="shared" si="86"/>
        <v>8.75</v>
      </c>
      <c r="K685" s="47">
        <v>2</v>
      </c>
      <c r="L685" s="14">
        <f t="shared" si="87"/>
        <v>481.05637508093707</v>
      </c>
      <c r="M685" s="16">
        <f t="shared" si="83"/>
        <v>4.8105637508093706E-2</v>
      </c>
      <c r="N685">
        <v>192.42255003237483</v>
      </c>
      <c r="O685">
        <f t="shared" si="84"/>
        <v>1.9242255003237483E-2</v>
      </c>
      <c r="P685" s="16">
        <f t="shared" si="85"/>
        <v>2.8863382504856223E-2</v>
      </c>
      <c r="Q685" s="48">
        <v>6.51</v>
      </c>
      <c r="R685">
        <f t="shared" si="88"/>
        <v>0.12526708007107601</v>
      </c>
      <c r="S685" s="48">
        <v>8.2509999999999994</v>
      </c>
      <c r="T685">
        <f t="shared" si="89"/>
        <v>0.23815176904756868</v>
      </c>
      <c r="U685">
        <f t="shared" si="90"/>
        <v>-0.11288468897649268</v>
      </c>
    </row>
    <row r="686" spans="1:21" x14ac:dyDescent="0.3">
      <c r="A686" t="s">
        <v>166</v>
      </c>
      <c r="B686" t="s">
        <v>75</v>
      </c>
      <c r="C686" s="1">
        <v>39556</v>
      </c>
      <c r="D686">
        <v>40</v>
      </c>
      <c r="E686" t="s">
        <v>76</v>
      </c>
      <c r="F686" s="54" t="s">
        <v>53</v>
      </c>
      <c r="G686" s="2">
        <v>100</v>
      </c>
      <c r="H686" s="51">
        <v>15</v>
      </c>
      <c r="I686" s="51">
        <v>30</v>
      </c>
      <c r="J686">
        <f t="shared" si="86"/>
        <v>15</v>
      </c>
      <c r="K686" s="47">
        <v>2</v>
      </c>
      <c r="L686" s="14">
        <f t="shared" si="87"/>
        <v>1413.7166941154069</v>
      </c>
      <c r="M686" s="16">
        <f t="shared" si="83"/>
        <v>0.1413716694115407</v>
      </c>
      <c r="N686">
        <v>1413.7166941154069</v>
      </c>
      <c r="O686">
        <f t="shared" si="84"/>
        <v>0.1413716694115407</v>
      </c>
      <c r="P686" s="16">
        <f t="shared" si="85"/>
        <v>0</v>
      </c>
      <c r="Q686" s="48">
        <v>6.51</v>
      </c>
      <c r="R686">
        <f t="shared" si="88"/>
        <v>0.92032956786912989</v>
      </c>
      <c r="S686" s="48">
        <v>8.2509999999999994</v>
      </c>
      <c r="T686">
        <f t="shared" si="89"/>
        <v>0</v>
      </c>
      <c r="U686">
        <f t="shared" si="90"/>
        <v>0.92032956786912989</v>
      </c>
    </row>
    <row r="687" spans="1:21" x14ac:dyDescent="0.3">
      <c r="A687" t="s">
        <v>166</v>
      </c>
      <c r="B687" t="s">
        <v>75</v>
      </c>
      <c r="C687" s="1">
        <v>39556</v>
      </c>
      <c r="D687">
        <v>40</v>
      </c>
      <c r="E687" t="s">
        <v>76</v>
      </c>
      <c r="F687" s="54" t="s">
        <v>53</v>
      </c>
      <c r="G687" s="2">
        <v>10</v>
      </c>
      <c r="H687" s="51">
        <v>15</v>
      </c>
      <c r="I687" s="51">
        <v>35</v>
      </c>
      <c r="J687">
        <f t="shared" si="86"/>
        <v>16.25</v>
      </c>
      <c r="K687" s="47">
        <v>2</v>
      </c>
      <c r="L687" s="14">
        <f t="shared" si="87"/>
        <v>1659.1536201771096</v>
      </c>
      <c r="M687" s="16">
        <f t="shared" ref="M687:M747" si="91">L687/10000</f>
        <v>0.16591536201771095</v>
      </c>
      <c r="N687">
        <v>165.91536201771098</v>
      </c>
      <c r="O687">
        <f t="shared" ref="O687:O747" si="92">N687/10000</f>
        <v>1.6591536201771097E-2</v>
      </c>
      <c r="P687" s="16">
        <f t="shared" ref="P687:P747" si="93">M687-O687</f>
        <v>0.14932382581593986</v>
      </c>
      <c r="Q687" s="48">
        <v>6.51</v>
      </c>
      <c r="R687">
        <f t="shared" si="88"/>
        <v>0.10801090067352984</v>
      </c>
      <c r="S687" s="48">
        <v>8.2509999999999994</v>
      </c>
      <c r="T687">
        <f t="shared" si="89"/>
        <v>1.2320708868073198</v>
      </c>
      <c r="U687">
        <f t="shared" si="90"/>
        <v>-1.1240599861337899</v>
      </c>
    </row>
    <row r="688" spans="1:21" x14ac:dyDescent="0.3">
      <c r="A688" t="s">
        <v>166</v>
      </c>
      <c r="B688" t="s">
        <v>75</v>
      </c>
      <c r="C688" s="1">
        <v>39556</v>
      </c>
      <c r="D688">
        <v>40</v>
      </c>
      <c r="E688" t="s">
        <v>76</v>
      </c>
      <c r="F688" s="54" t="s">
        <v>53</v>
      </c>
      <c r="G688" s="2">
        <v>80</v>
      </c>
      <c r="H688" s="51">
        <v>25</v>
      </c>
      <c r="I688" s="51">
        <v>40</v>
      </c>
      <c r="J688">
        <f t="shared" si="86"/>
        <v>22.5</v>
      </c>
      <c r="K688" s="47">
        <v>2</v>
      </c>
      <c r="L688" s="14">
        <f t="shared" si="87"/>
        <v>3180.8625617596654</v>
      </c>
      <c r="M688" s="16">
        <f t="shared" si="91"/>
        <v>0.31808625617596653</v>
      </c>
      <c r="N688">
        <v>2544.6900494077327</v>
      </c>
      <c r="O688">
        <f t="shared" si="92"/>
        <v>0.25446900494077329</v>
      </c>
      <c r="P688" s="16">
        <f t="shared" si="93"/>
        <v>6.361725123519324E-2</v>
      </c>
      <c r="Q688" s="48">
        <v>6.51</v>
      </c>
      <c r="R688">
        <f t="shared" si="88"/>
        <v>1.6565932221644342</v>
      </c>
      <c r="S688" s="48">
        <v>8.2509999999999994</v>
      </c>
      <c r="T688">
        <f t="shared" si="89"/>
        <v>0.52490593994157941</v>
      </c>
      <c r="U688">
        <f t="shared" si="90"/>
        <v>1.1316872822228548</v>
      </c>
    </row>
    <row r="689" spans="1:21" x14ac:dyDescent="0.3">
      <c r="A689" t="s">
        <v>166</v>
      </c>
      <c r="B689" t="s">
        <v>75</v>
      </c>
      <c r="C689" s="1">
        <v>39556</v>
      </c>
      <c r="D689">
        <v>40</v>
      </c>
      <c r="E689" t="s">
        <v>76</v>
      </c>
      <c r="F689" s="54" t="s">
        <v>53</v>
      </c>
      <c r="G689" s="2">
        <v>85</v>
      </c>
      <c r="H689" s="51">
        <v>30</v>
      </c>
      <c r="I689" s="51">
        <v>65</v>
      </c>
      <c r="J689">
        <f t="shared" si="86"/>
        <v>31.25</v>
      </c>
      <c r="K689" s="47">
        <v>2</v>
      </c>
      <c r="L689" s="14">
        <f t="shared" si="87"/>
        <v>6135.9231515425645</v>
      </c>
      <c r="M689" s="16">
        <f t="shared" si="91"/>
        <v>0.6135923151542565</v>
      </c>
      <c r="N689">
        <v>5215.5346788111801</v>
      </c>
      <c r="O689">
        <f t="shared" si="92"/>
        <v>0.521553467881118</v>
      </c>
      <c r="P689" s="16">
        <f t="shared" si="93"/>
        <v>9.2038847273138491E-2</v>
      </c>
      <c r="Q689" s="48">
        <v>6.51</v>
      </c>
      <c r="R689">
        <f t="shared" si="88"/>
        <v>3.3953130759060781</v>
      </c>
      <c r="S689" s="48">
        <v>8.2509999999999994</v>
      </c>
      <c r="T689">
        <f t="shared" si="89"/>
        <v>0.75941252885066568</v>
      </c>
      <c r="U689">
        <f t="shared" si="90"/>
        <v>2.6359005470554124</v>
      </c>
    </row>
    <row r="690" spans="1:21" x14ac:dyDescent="0.3">
      <c r="A690" t="s">
        <v>166</v>
      </c>
      <c r="B690" t="s">
        <v>75</v>
      </c>
      <c r="C690" s="1">
        <v>39556</v>
      </c>
      <c r="D690">
        <v>40</v>
      </c>
      <c r="E690" t="s">
        <v>76</v>
      </c>
      <c r="F690" s="54" t="s">
        <v>53</v>
      </c>
      <c r="G690" s="2">
        <v>10</v>
      </c>
      <c r="H690" s="51">
        <v>50</v>
      </c>
      <c r="I690" s="51">
        <v>75</v>
      </c>
      <c r="J690">
        <f t="shared" si="86"/>
        <v>43.75</v>
      </c>
      <c r="K690" s="47">
        <v>2</v>
      </c>
      <c r="L690" s="14">
        <f t="shared" si="87"/>
        <v>12026.409377023427</v>
      </c>
      <c r="M690" s="16">
        <f t="shared" si="91"/>
        <v>1.2026409377023426</v>
      </c>
      <c r="N690">
        <v>1202.6409377023426</v>
      </c>
      <c r="O690">
        <f t="shared" si="92"/>
        <v>0.12026409377023427</v>
      </c>
      <c r="P690" s="16">
        <f t="shared" si="93"/>
        <v>1.0823768439321084</v>
      </c>
      <c r="Q690" s="48">
        <v>6.51</v>
      </c>
      <c r="R690">
        <f t="shared" si="88"/>
        <v>0.78291925044422506</v>
      </c>
      <c r="S690" s="48">
        <v>8.2509999999999994</v>
      </c>
      <c r="T690">
        <f t="shared" si="89"/>
        <v>8.9306913392838254</v>
      </c>
      <c r="U690">
        <f t="shared" si="90"/>
        <v>-8.1477720888396004</v>
      </c>
    </row>
    <row r="691" spans="1:21" x14ac:dyDescent="0.3">
      <c r="A691" t="s">
        <v>166</v>
      </c>
      <c r="B691" t="s">
        <v>77</v>
      </c>
      <c r="C691" s="1">
        <v>39420</v>
      </c>
      <c r="D691">
        <v>30</v>
      </c>
      <c r="E691" t="s">
        <v>8</v>
      </c>
      <c r="F691" s="56" t="s">
        <v>178</v>
      </c>
      <c r="G691" s="2">
        <v>100</v>
      </c>
      <c r="H691" s="51">
        <v>5</v>
      </c>
      <c r="I691" s="51">
        <v>15</v>
      </c>
      <c r="J691">
        <f t="shared" si="86"/>
        <v>6.25</v>
      </c>
      <c r="K691" s="47">
        <v>1</v>
      </c>
      <c r="L691" s="14">
        <f t="shared" si="87"/>
        <v>122.7184630308513</v>
      </c>
      <c r="M691" s="16">
        <f t="shared" si="91"/>
        <v>1.2271846303085129E-2</v>
      </c>
      <c r="N691">
        <v>122.7184630308513</v>
      </c>
      <c r="O691">
        <f t="shared" si="92"/>
        <v>1.2271846303085129E-2</v>
      </c>
      <c r="P691" s="16">
        <f t="shared" si="93"/>
        <v>0</v>
      </c>
      <c r="Q691">
        <v>4.2699999999999996</v>
      </c>
      <c r="R691">
        <f t="shared" si="88"/>
        <v>5.2400783714173498E-2</v>
      </c>
      <c r="S691" s="48">
        <v>6.83</v>
      </c>
      <c r="T691">
        <f t="shared" si="89"/>
        <v>0</v>
      </c>
      <c r="U691">
        <f t="shared" si="90"/>
        <v>5.2400783714173498E-2</v>
      </c>
    </row>
    <row r="692" spans="1:21" x14ac:dyDescent="0.3">
      <c r="A692" t="s">
        <v>166</v>
      </c>
      <c r="B692" t="s">
        <v>77</v>
      </c>
      <c r="C692" s="1">
        <v>39420</v>
      </c>
      <c r="D692">
        <v>30</v>
      </c>
      <c r="E692" t="s">
        <v>8</v>
      </c>
      <c r="F692" s="56" t="s">
        <v>178</v>
      </c>
      <c r="G692" s="2">
        <v>100</v>
      </c>
      <c r="H692" s="51">
        <v>5</v>
      </c>
      <c r="I692" s="51">
        <v>15</v>
      </c>
      <c r="J692">
        <f t="shared" si="86"/>
        <v>6.25</v>
      </c>
      <c r="K692" s="47">
        <v>1</v>
      </c>
      <c r="L692" s="14">
        <f t="shared" si="87"/>
        <v>122.7184630308513</v>
      </c>
      <c r="M692" s="16">
        <f t="shared" si="91"/>
        <v>1.2271846303085129E-2</v>
      </c>
      <c r="N692">
        <v>122.7184630308513</v>
      </c>
      <c r="O692">
        <f t="shared" si="92"/>
        <v>1.2271846303085129E-2</v>
      </c>
      <c r="P692" s="16">
        <f t="shared" si="93"/>
        <v>0</v>
      </c>
      <c r="Q692">
        <v>4.2699999999999996</v>
      </c>
      <c r="R692">
        <f t="shared" si="88"/>
        <v>5.2400783714173498E-2</v>
      </c>
      <c r="S692" s="48">
        <v>6.83</v>
      </c>
      <c r="T692">
        <f t="shared" si="89"/>
        <v>0</v>
      </c>
      <c r="U692">
        <f t="shared" si="90"/>
        <v>5.2400783714173498E-2</v>
      </c>
    </row>
    <row r="693" spans="1:21" x14ac:dyDescent="0.3">
      <c r="A693" t="s">
        <v>166</v>
      </c>
      <c r="B693" t="s">
        <v>77</v>
      </c>
      <c r="C693" s="1">
        <v>39420</v>
      </c>
      <c r="D693">
        <v>30</v>
      </c>
      <c r="E693" t="s">
        <v>8</v>
      </c>
      <c r="F693" s="56" t="s">
        <v>178</v>
      </c>
      <c r="G693" s="2">
        <v>100</v>
      </c>
      <c r="H693" s="51">
        <v>5</v>
      </c>
      <c r="I693" s="51">
        <v>20</v>
      </c>
      <c r="J693">
        <f t="shared" si="86"/>
        <v>7.5</v>
      </c>
      <c r="K693" s="47">
        <v>1</v>
      </c>
      <c r="L693" s="14">
        <f t="shared" si="87"/>
        <v>176.71458676442586</v>
      </c>
      <c r="M693" s="16">
        <f t="shared" si="91"/>
        <v>1.7671458676442587E-2</v>
      </c>
      <c r="N693">
        <v>176.71458676442586</v>
      </c>
      <c r="O693">
        <f t="shared" si="92"/>
        <v>1.7671458676442587E-2</v>
      </c>
      <c r="P693" s="16">
        <f t="shared" si="93"/>
        <v>0</v>
      </c>
      <c r="Q693">
        <v>4.2699999999999996</v>
      </c>
      <c r="R693">
        <f t="shared" si="88"/>
        <v>7.5457128548409844E-2</v>
      </c>
      <c r="S693" s="48">
        <v>6.83</v>
      </c>
      <c r="T693">
        <f t="shared" si="89"/>
        <v>0</v>
      </c>
      <c r="U693">
        <f t="shared" si="90"/>
        <v>7.5457128548409844E-2</v>
      </c>
    </row>
    <row r="694" spans="1:21" x14ac:dyDescent="0.3">
      <c r="A694" t="s">
        <v>166</v>
      </c>
      <c r="B694" t="s">
        <v>77</v>
      </c>
      <c r="C694" s="1">
        <v>39420</v>
      </c>
      <c r="D694">
        <v>30</v>
      </c>
      <c r="E694" t="s">
        <v>8</v>
      </c>
      <c r="F694" s="57" t="s">
        <v>21</v>
      </c>
      <c r="G694" s="2">
        <v>70</v>
      </c>
      <c r="H694" s="51">
        <v>15</v>
      </c>
      <c r="I694" s="51">
        <v>35</v>
      </c>
      <c r="J694">
        <f t="shared" si="86"/>
        <v>16.25</v>
      </c>
      <c r="K694" s="47">
        <v>2</v>
      </c>
      <c r="L694" s="14">
        <f t="shared" si="87"/>
        <v>1659.1536201771096</v>
      </c>
      <c r="M694" s="16">
        <f t="shared" si="91"/>
        <v>0.16591536201771095</v>
      </c>
      <c r="N694">
        <v>1161.4075341239766</v>
      </c>
      <c r="O694">
        <f t="shared" si="92"/>
        <v>0.11614075341239766</v>
      </c>
      <c r="P694" s="16">
        <f t="shared" si="93"/>
        <v>4.9774608605313297E-2</v>
      </c>
      <c r="Q694" s="48">
        <v>4.47</v>
      </c>
      <c r="R694">
        <f t="shared" si="88"/>
        <v>0.51914916775341746</v>
      </c>
      <c r="S694">
        <v>17.831</v>
      </c>
      <c r="T694">
        <f t="shared" si="89"/>
        <v>0.88753104604134136</v>
      </c>
      <c r="U694">
        <f t="shared" si="90"/>
        <v>-0.3683818782879239</v>
      </c>
    </row>
    <row r="695" spans="1:21" x14ac:dyDescent="0.3">
      <c r="A695" t="s">
        <v>166</v>
      </c>
      <c r="B695" t="s">
        <v>77</v>
      </c>
      <c r="C695" s="1">
        <v>39420</v>
      </c>
      <c r="D695">
        <v>30</v>
      </c>
      <c r="E695" t="s">
        <v>8</v>
      </c>
      <c r="F695" s="57" t="s">
        <v>24</v>
      </c>
      <c r="G695" s="2">
        <v>30</v>
      </c>
      <c r="H695" s="51">
        <v>35</v>
      </c>
      <c r="I695" s="51">
        <v>40</v>
      </c>
      <c r="J695">
        <f t="shared" si="86"/>
        <v>27.5</v>
      </c>
      <c r="K695" s="47">
        <v>2</v>
      </c>
      <c r="L695" s="14">
        <f t="shared" si="87"/>
        <v>4751.6588885545625</v>
      </c>
      <c r="M695" s="16">
        <f t="shared" si="91"/>
        <v>0.47516588885545624</v>
      </c>
      <c r="N695">
        <v>1425.4976665663687</v>
      </c>
      <c r="O695">
        <f t="shared" si="92"/>
        <v>0.14254976665663688</v>
      </c>
      <c r="P695" s="16">
        <f t="shared" si="93"/>
        <v>0.33261612219881936</v>
      </c>
      <c r="Q695">
        <v>5.86</v>
      </c>
      <c r="R695">
        <f t="shared" si="88"/>
        <v>0.83534163260789218</v>
      </c>
      <c r="S695">
        <v>8.4610000000000003</v>
      </c>
      <c r="T695">
        <f t="shared" si="89"/>
        <v>2.8142650099242106</v>
      </c>
      <c r="U695">
        <f t="shared" si="90"/>
        <v>-1.9789233773163184</v>
      </c>
    </row>
    <row r="696" spans="1:21" x14ac:dyDescent="0.3">
      <c r="A696" t="s">
        <v>166</v>
      </c>
      <c r="B696" t="s">
        <v>77</v>
      </c>
      <c r="C696" s="1">
        <v>39420</v>
      </c>
      <c r="D696">
        <v>30</v>
      </c>
      <c r="E696" t="s">
        <v>8</v>
      </c>
      <c r="F696" s="54" t="s">
        <v>49</v>
      </c>
      <c r="G696" s="2">
        <v>100</v>
      </c>
      <c r="H696" s="51">
        <v>3</v>
      </c>
      <c r="I696" s="51">
        <v>12</v>
      </c>
      <c r="J696">
        <f t="shared" si="86"/>
        <v>4.5</v>
      </c>
      <c r="K696" s="47">
        <v>2</v>
      </c>
      <c r="L696" s="14">
        <f t="shared" si="87"/>
        <v>127.23450247038662</v>
      </c>
      <c r="M696" s="16">
        <f t="shared" si="91"/>
        <v>1.2723450247038661E-2</v>
      </c>
      <c r="N696">
        <v>127.23450247038662</v>
      </c>
      <c r="O696">
        <f t="shared" si="92"/>
        <v>1.2723450247038661E-2</v>
      </c>
      <c r="P696" s="16">
        <f t="shared" si="93"/>
        <v>0</v>
      </c>
      <c r="Q696">
        <v>5.23</v>
      </c>
      <c r="R696">
        <f t="shared" si="88"/>
        <v>6.6543644792012205E-2</v>
      </c>
      <c r="S696">
        <v>8.4610000000000003</v>
      </c>
      <c r="T696">
        <f t="shared" si="89"/>
        <v>0</v>
      </c>
      <c r="U696">
        <f t="shared" si="90"/>
        <v>6.6543644792012205E-2</v>
      </c>
    </row>
    <row r="697" spans="1:21" x14ac:dyDescent="0.3">
      <c r="A697" t="s">
        <v>166</v>
      </c>
      <c r="B697" t="s">
        <v>77</v>
      </c>
      <c r="C697" s="1">
        <v>39420</v>
      </c>
      <c r="D697">
        <v>30</v>
      </c>
      <c r="E697" t="s">
        <v>8</v>
      </c>
      <c r="F697" s="54" t="s">
        <v>49</v>
      </c>
      <c r="G697" s="2">
        <v>100</v>
      </c>
      <c r="H697" s="51">
        <v>3</v>
      </c>
      <c r="I697" s="51">
        <v>10</v>
      </c>
      <c r="J697">
        <f t="shared" si="86"/>
        <v>4</v>
      </c>
      <c r="K697" s="47">
        <v>2</v>
      </c>
      <c r="L697" s="14">
        <f t="shared" si="87"/>
        <v>100.53096491487338</v>
      </c>
      <c r="M697" s="16">
        <f t="shared" si="91"/>
        <v>1.0053096491487338E-2</v>
      </c>
      <c r="N697">
        <v>100.53096491487338</v>
      </c>
      <c r="O697">
        <f t="shared" si="92"/>
        <v>1.0053096491487338E-2</v>
      </c>
      <c r="P697" s="16">
        <f t="shared" si="93"/>
        <v>0</v>
      </c>
      <c r="Q697">
        <v>5.23</v>
      </c>
      <c r="R697">
        <f t="shared" si="88"/>
        <v>5.2577694650478783E-2</v>
      </c>
      <c r="S697">
        <v>8.4610000000000003</v>
      </c>
      <c r="T697">
        <f t="shared" si="89"/>
        <v>0</v>
      </c>
      <c r="U697">
        <f t="shared" si="90"/>
        <v>5.2577694650478783E-2</v>
      </c>
    </row>
    <row r="698" spans="1:21" x14ac:dyDescent="0.3">
      <c r="A698" t="s">
        <v>166</v>
      </c>
      <c r="B698" t="s">
        <v>77</v>
      </c>
      <c r="C698" s="1">
        <v>39420</v>
      </c>
      <c r="D698">
        <v>30</v>
      </c>
      <c r="E698" t="s">
        <v>8</v>
      </c>
      <c r="F698" s="54" t="s">
        <v>49</v>
      </c>
      <c r="G698" s="2">
        <v>90</v>
      </c>
      <c r="H698" s="51">
        <v>5</v>
      </c>
      <c r="I698" s="51">
        <v>25</v>
      </c>
      <c r="J698">
        <f t="shared" si="86"/>
        <v>8.75</v>
      </c>
      <c r="K698" s="47">
        <v>2</v>
      </c>
      <c r="L698" s="14">
        <f t="shared" si="87"/>
        <v>481.05637508093707</v>
      </c>
      <c r="M698" s="16">
        <f t="shared" si="91"/>
        <v>4.8105637508093706E-2</v>
      </c>
      <c r="N698">
        <v>432.95073757284337</v>
      </c>
      <c r="O698">
        <f t="shared" si="92"/>
        <v>4.3295073757284336E-2</v>
      </c>
      <c r="P698" s="16">
        <f t="shared" si="93"/>
        <v>4.8105637508093699E-3</v>
      </c>
      <c r="Q698">
        <v>5.23</v>
      </c>
      <c r="R698">
        <f t="shared" si="88"/>
        <v>0.22643323575059709</v>
      </c>
      <c r="S698">
        <v>8.4610000000000003</v>
      </c>
      <c r="T698">
        <f t="shared" si="89"/>
        <v>4.070217989559808E-2</v>
      </c>
      <c r="U698">
        <f t="shared" si="90"/>
        <v>0.18573105585499902</v>
      </c>
    </row>
    <row r="699" spans="1:21" x14ac:dyDescent="0.3">
      <c r="A699" t="s">
        <v>166</v>
      </c>
      <c r="B699" t="s">
        <v>77</v>
      </c>
      <c r="C699" s="1">
        <v>39420</v>
      </c>
      <c r="D699">
        <v>30</v>
      </c>
      <c r="E699" t="s">
        <v>8</v>
      </c>
      <c r="F699" s="54" t="s">
        <v>49</v>
      </c>
      <c r="G699" s="2">
        <v>90</v>
      </c>
      <c r="H699" s="51">
        <v>5</v>
      </c>
      <c r="I699" s="51">
        <v>20</v>
      </c>
      <c r="J699">
        <f t="shared" si="86"/>
        <v>7.5</v>
      </c>
      <c r="K699" s="47">
        <v>2</v>
      </c>
      <c r="L699" s="14">
        <f t="shared" si="87"/>
        <v>353.42917352885172</v>
      </c>
      <c r="M699" s="16">
        <f t="shared" si="91"/>
        <v>3.5342917352885174E-2</v>
      </c>
      <c r="N699">
        <v>318.08625617596658</v>
      </c>
      <c r="O699">
        <f t="shared" si="92"/>
        <v>3.1808625617596661E-2</v>
      </c>
      <c r="P699" s="16">
        <f t="shared" si="93"/>
        <v>3.5342917352885125E-3</v>
      </c>
      <c r="Q699">
        <v>5.23</v>
      </c>
      <c r="R699">
        <f t="shared" si="88"/>
        <v>0.16635911198003056</v>
      </c>
      <c r="S699">
        <v>8.4610000000000003</v>
      </c>
      <c r="T699">
        <f t="shared" si="89"/>
        <v>2.9903642372276107E-2</v>
      </c>
      <c r="U699">
        <f t="shared" si="90"/>
        <v>0.13645546960775445</v>
      </c>
    </row>
    <row r="700" spans="1:21" x14ac:dyDescent="0.3">
      <c r="A700" t="s">
        <v>166</v>
      </c>
      <c r="B700" t="s">
        <v>77</v>
      </c>
      <c r="C700" s="1">
        <v>39420</v>
      </c>
      <c r="D700">
        <v>30</v>
      </c>
      <c r="E700" t="s">
        <v>8</v>
      </c>
      <c r="F700" s="54" t="s">
        <v>49</v>
      </c>
      <c r="G700" s="2">
        <v>90</v>
      </c>
      <c r="H700" s="51">
        <v>10</v>
      </c>
      <c r="I700" s="51">
        <v>25</v>
      </c>
      <c r="J700">
        <f t="shared" si="86"/>
        <v>11.25</v>
      </c>
      <c r="K700" s="47">
        <v>2</v>
      </c>
      <c r="L700" s="14">
        <f t="shared" si="87"/>
        <v>795.21564043991634</v>
      </c>
      <c r="M700" s="16">
        <f t="shared" si="91"/>
        <v>7.9521564043991633E-2</v>
      </c>
      <c r="N700">
        <v>715.69407639592475</v>
      </c>
      <c r="O700">
        <f t="shared" si="92"/>
        <v>7.1569407639592478E-2</v>
      </c>
      <c r="P700" s="16">
        <f t="shared" si="93"/>
        <v>7.9521564043991549E-3</v>
      </c>
      <c r="Q700">
        <v>5.23</v>
      </c>
      <c r="R700">
        <f t="shared" si="88"/>
        <v>0.37430800195506869</v>
      </c>
      <c r="S700">
        <v>8.4610000000000003</v>
      </c>
      <c r="T700">
        <f t="shared" si="89"/>
        <v>6.7283195337621254E-2</v>
      </c>
      <c r="U700">
        <f t="shared" si="90"/>
        <v>0.30702480661744747</v>
      </c>
    </row>
    <row r="701" spans="1:21" x14ac:dyDescent="0.3">
      <c r="A701" t="s">
        <v>166</v>
      </c>
      <c r="B701" t="s">
        <v>77</v>
      </c>
      <c r="C701" s="1">
        <v>39420</v>
      </c>
      <c r="D701">
        <v>30</v>
      </c>
      <c r="E701" t="s">
        <v>8</v>
      </c>
      <c r="F701" s="54" t="s">
        <v>49</v>
      </c>
      <c r="G701" s="2">
        <v>100</v>
      </c>
      <c r="H701" s="51">
        <v>10</v>
      </c>
      <c r="I701" s="51">
        <v>25</v>
      </c>
      <c r="J701">
        <f t="shared" si="86"/>
        <v>11.25</v>
      </c>
      <c r="K701" s="47">
        <v>2</v>
      </c>
      <c r="L701" s="14">
        <f t="shared" si="87"/>
        <v>795.21564043991634</v>
      </c>
      <c r="M701" s="16">
        <f t="shared" si="91"/>
        <v>7.9521564043991633E-2</v>
      </c>
      <c r="N701">
        <v>795.21564043991634</v>
      </c>
      <c r="O701">
        <f t="shared" si="92"/>
        <v>7.9521564043991633E-2</v>
      </c>
      <c r="P701" s="16">
        <f t="shared" si="93"/>
        <v>0</v>
      </c>
      <c r="Q701">
        <v>5.23</v>
      </c>
      <c r="R701">
        <f t="shared" si="88"/>
        <v>0.41589777995007626</v>
      </c>
      <c r="S701">
        <v>8.4610000000000003</v>
      </c>
      <c r="T701">
        <f t="shared" si="89"/>
        <v>0</v>
      </c>
      <c r="U701">
        <f t="shared" si="90"/>
        <v>0.41589777995007626</v>
      </c>
    </row>
    <row r="702" spans="1:21" x14ac:dyDescent="0.3">
      <c r="A702" t="s">
        <v>166</v>
      </c>
      <c r="B702" t="s">
        <v>77</v>
      </c>
      <c r="C702" s="1">
        <v>39420</v>
      </c>
      <c r="D702">
        <v>30</v>
      </c>
      <c r="E702" t="s">
        <v>8</v>
      </c>
      <c r="F702" s="54" t="s">
        <v>49</v>
      </c>
      <c r="G702" s="2">
        <v>40</v>
      </c>
      <c r="H702" s="51">
        <v>12</v>
      </c>
      <c r="I702" s="51">
        <v>15</v>
      </c>
      <c r="J702">
        <f t="shared" si="86"/>
        <v>9.75</v>
      </c>
      <c r="K702" s="47">
        <v>2</v>
      </c>
      <c r="L702" s="14">
        <f t="shared" si="87"/>
        <v>597.29530326375937</v>
      </c>
      <c r="M702" s="16">
        <f t="shared" si="91"/>
        <v>5.9729530326375936E-2</v>
      </c>
      <c r="N702">
        <v>238.91812130550375</v>
      </c>
      <c r="O702">
        <f t="shared" si="92"/>
        <v>2.3891812130550374E-2</v>
      </c>
      <c r="P702" s="16">
        <f t="shared" si="93"/>
        <v>3.5837718195825562E-2</v>
      </c>
      <c r="Q702">
        <v>5.23</v>
      </c>
      <c r="R702">
        <f t="shared" si="88"/>
        <v>0.12495417744277847</v>
      </c>
      <c r="S702">
        <v>8.4610000000000003</v>
      </c>
      <c r="T702">
        <f t="shared" si="89"/>
        <v>0.30322293365488007</v>
      </c>
      <c r="U702">
        <f t="shared" si="90"/>
        <v>-0.17826875621210159</v>
      </c>
    </row>
    <row r="703" spans="1:21" x14ac:dyDescent="0.3">
      <c r="A703" t="s">
        <v>166</v>
      </c>
      <c r="B703" t="s">
        <v>77</v>
      </c>
      <c r="C703" s="1">
        <v>39420</v>
      </c>
      <c r="D703">
        <v>30</v>
      </c>
      <c r="E703" t="s">
        <v>8</v>
      </c>
      <c r="F703" s="54" t="s">
        <v>49</v>
      </c>
      <c r="G703" s="2">
        <v>10</v>
      </c>
      <c r="H703" s="51">
        <v>20</v>
      </c>
      <c r="I703" s="51">
        <v>25</v>
      </c>
      <c r="J703">
        <f t="shared" si="86"/>
        <v>16.25</v>
      </c>
      <c r="K703" s="47">
        <v>2</v>
      </c>
      <c r="L703" s="14">
        <f t="shared" si="87"/>
        <v>1659.1536201771096</v>
      </c>
      <c r="M703" s="16">
        <f t="shared" si="91"/>
        <v>0.16591536201771095</v>
      </c>
      <c r="N703">
        <v>165.91536201771098</v>
      </c>
      <c r="O703">
        <f t="shared" si="92"/>
        <v>1.6591536201771097E-2</v>
      </c>
      <c r="P703" s="16">
        <f t="shared" si="93"/>
        <v>0.14932382581593986</v>
      </c>
      <c r="Q703">
        <v>5.23</v>
      </c>
      <c r="R703">
        <f t="shared" si="88"/>
        <v>8.677373433526285E-2</v>
      </c>
      <c r="S703">
        <v>8.4610000000000003</v>
      </c>
      <c r="T703">
        <f t="shared" si="89"/>
        <v>1.2634288902286672</v>
      </c>
      <c r="U703">
        <f t="shared" si="90"/>
        <v>-1.1766551558934044</v>
      </c>
    </row>
    <row r="704" spans="1:21" x14ac:dyDescent="0.3">
      <c r="A704" t="s">
        <v>166</v>
      </c>
      <c r="B704" t="s">
        <v>77</v>
      </c>
      <c r="C704" s="1">
        <v>39420</v>
      </c>
      <c r="D704">
        <v>30</v>
      </c>
      <c r="E704" t="s">
        <v>8</v>
      </c>
      <c r="F704" s="54" t="s">
        <v>49</v>
      </c>
      <c r="G704" s="2">
        <v>30</v>
      </c>
      <c r="H704" s="51">
        <v>60</v>
      </c>
      <c r="I704" s="51">
        <v>60</v>
      </c>
      <c r="J704">
        <f t="shared" si="86"/>
        <v>45</v>
      </c>
      <c r="K704" s="47">
        <v>2</v>
      </c>
      <c r="L704" s="14">
        <f t="shared" si="87"/>
        <v>12723.450247038661</v>
      </c>
      <c r="M704" s="16">
        <f t="shared" si="91"/>
        <v>1.2723450247038661</v>
      </c>
      <c r="N704">
        <v>3817.0350741115981</v>
      </c>
      <c r="O704">
        <f t="shared" si="92"/>
        <v>0.38170350741115983</v>
      </c>
      <c r="P704" s="16">
        <f t="shared" si="93"/>
        <v>0.89064151729270624</v>
      </c>
      <c r="Q704">
        <v>5.23</v>
      </c>
      <c r="R704">
        <f t="shared" si="88"/>
        <v>1.9963093437603661</v>
      </c>
      <c r="S704">
        <v>8.4610000000000003</v>
      </c>
      <c r="T704">
        <f t="shared" si="89"/>
        <v>7.535717877813588</v>
      </c>
      <c r="U704">
        <f t="shared" si="90"/>
        <v>-5.539408534053222</v>
      </c>
    </row>
    <row r="705" spans="1:21" x14ac:dyDescent="0.3">
      <c r="A705" t="s">
        <v>166</v>
      </c>
      <c r="B705" t="s">
        <v>77</v>
      </c>
      <c r="C705" s="1">
        <v>39420</v>
      </c>
      <c r="D705">
        <v>30</v>
      </c>
      <c r="E705" t="s">
        <v>8</v>
      </c>
      <c r="F705" s="54" t="s">
        <v>29</v>
      </c>
      <c r="G705" s="2">
        <v>100</v>
      </c>
      <c r="H705" s="51">
        <v>5</v>
      </c>
      <c r="I705" s="51">
        <v>10</v>
      </c>
      <c r="J705">
        <f t="shared" si="86"/>
        <v>5</v>
      </c>
      <c r="K705" s="47">
        <v>2</v>
      </c>
      <c r="L705" s="14">
        <f t="shared" si="87"/>
        <v>157.07963267948966</v>
      </c>
      <c r="M705" s="16">
        <f t="shared" si="91"/>
        <v>1.5707963267948967E-2</v>
      </c>
      <c r="N705">
        <v>157.07963267948966</v>
      </c>
      <c r="O705">
        <f t="shared" si="92"/>
        <v>1.5707963267948967E-2</v>
      </c>
      <c r="P705" s="16">
        <f t="shared" si="93"/>
        <v>0</v>
      </c>
      <c r="Q705">
        <v>3.57</v>
      </c>
      <c r="R705">
        <f t="shared" si="88"/>
        <v>5.6077428866577808E-2</v>
      </c>
      <c r="S705">
        <v>8.1050000000000004</v>
      </c>
      <c r="T705">
        <f t="shared" si="89"/>
        <v>0</v>
      </c>
      <c r="U705">
        <f t="shared" si="90"/>
        <v>5.6077428866577808E-2</v>
      </c>
    </row>
    <row r="706" spans="1:21" x14ac:dyDescent="0.3">
      <c r="A706" t="s">
        <v>166</v>
      </c>
      <c r="B706" t="s">
        <v>77</v>
      </c>
      <c r="C706" s="1">
        <v>39420</v>
      </c>
      <c r="D706">
        <v>30</v>
      </c>
      <c r="E706" t="s">
        <v>8</v>
      </c>
      <c r="F706" s="57" t="s">
        <v>41</v>
      </c>
      <c r="G706" s="2">
        <v>30</v>
      </c>
      <c r="H706" s="51">
        <v>20</v>
      </c>
      <c r="I706" s="51">
        <v>10</v>
      </c>
      <c r="J706">
        <f t="shared" ref="J706:J769" si="94">(H706+I706/2)/2</f>
        <v>12.5</v>
      </c>
      <c r="K706" s="47">
        <v>3</v>
      </c>
      <c r="L706" s="14">
        <f t="shared" ref="L706:L769" si="95">K706*PI()*J706^2</f>
        <v>1472.6215563702156</v>
      </c>
      <c r="M706" s="16">
        <f t="shared" si="91"/>
        <v>0.14726215563702155</v>
      </c>
      <c r="N706">
        <v>441.78646691106468</v>
      </c>
      <c r="O706">
        <f t="shared" si="92"/>
        <v>4.4178646691106466E-2</v>
      </c>
      <c r="P706" s="16">
        <f t="shared" si="93"/>
        <v>0.10308350894591509</v>
      </c>
      <c r="Q706">
        <v>10.71</v>
      </c>
      <c r="R706">
        <f t="shared" ref="R706:R769" si="96">O706*Q706</f>
        <v>0.47315330606175027</v>
      </c>
      <c r="S706">
        <v>8.1999999999999993</v>
      </c>
      <c r="T706">
        <f t="shared" ref="T706:T769" si="97">P706*S706</f>
        <v>0.84528477335650365</v>
      </c>
      <c r="U706">
        <f t="shared" ref="U706:U769" si="98">R706-T706</f>
        <v>-0.37213146729475338</v>
      </c>
    </row>
    <row r="707" spans="1:21" x14ac:dyDescent="0.3">
      <c r="A707" t="s">
        <v>166</v>
      </c>
      <c r="B707" t="s">
        <v>77</v>
      </c>
      <c r="C707" s="1">
        <v>39420</v>
      </c>
      <c r="D707">
        <v>30</v>
      </c>
      <c r="E707" t="s">
        <v>8</v>
      </c>
      <c r="F707" s="57" t="s">
        <v>41</v>
      </c>
      <c r="G707" s="2">
        <v>30</v>
      </c>
      <c r="H707" s="51">
        <v>40</v>
      </c>
      <c r="I707" s="51">
        <v>40</v>
      </c>
      <c r="J707">
        <f t="shared" si="94"/>
        <v>30</v>
      </c>
      <c r="K707" s="47">
        <v>3</v>
      </c>
      <c r="L707" s="14">
        <f t="shared" si="95"/>
        <v>8482.3001646924422</v>
      </c>
      <c r="M707" s="16">
        <f t="shared" si="91"/>
        <v>0.84823001646924423</v>
      </c>
      <c r="N707">
        <v>2544.6900494077327</v>
      </c>
      <c r="O707">
        <f t="shared" si="92"/>
        <v>0.25446900494077329</v>
      </c>
      <c r="P707" s="16">
        <f t="shared" si="93"/>
        <v>0.59376101152847094</v>
      </c>
      <c r="Q707">
        <v>10.71</v>
      </c>
      <c r="R707">
        <f t="shared" si="96"/>
        <v>2.7253630429156823</v>
      </c>
      <c r="S707">
        <v>8.1999999999999993</v>
      </c>
      <c r="T707">
        <f t="shared" si="97"/>
        <v>4.8688402945334612</v>
      </c>
      <c r="U707">
        <f t="shared" si="98"/>
        <v>-2.1434772516177789</v>
      </c>
    </row>
    <row r="708" spans="1:21" x14ac:dyDescent="0.3">
      <c r="A708" t="s">
        <v>166</v>
      </c>
      <c r="B708" t="s">
        <v>77</v>
      </c>
      <c r="C708" s="1">
        <v>39420</v>
      </c>
      <c r="D708">
        <v>30</v>
      </c>
      <c r="E708" t="s">
        <v>8</v>
      </c>
      <c r="F708" s="57" t="s">
        <v>41</v>
      </c>
      <c r="G708" s="2">
        <v>10</v>
      </c>
      <c r="H708" s="51">
        <v>50</v>
      </c>
      <c r="I708" s="51">
        <v>80</v>
      </c>
      <c r="J708">
        <f t="shared" si="94"/>
        <v>45</v>
      </c>
      <c r="K708" s="47">
        <v>3</v>
      </c>
      <c r="L708" s="14">
        <f t="shared" si="95"/>
        <v>19085.175370557994</v>
      </c>
      <c r="M708" s="16">
        <f t="shared" si="91"/>
        <v>1.9085175370557994</v>
      </c>
      <c r="N708">
        <v>1908.5175370557995</v>
      </c>
      <c r="O708">
        <f t="shared" si="92"/>
        <v>0.19085175370557994</v>
      </c>
      <c r="P708" s="16">
        <f t="shared" si="93"/>
        <v>1.7176657833502196</v>
      </c>
      <c r="Q708">
        <v>10.71</v>
      </c>
      <c r="R708">
        <f t="shared" si="96"/>
        <v>2.0440222821867615</v>
      </c>
      <c r="S708">
        <v>8.1999999999999993</v>
      </c>
      <c r="T708">
        <f t="shared" si="97"/>
        <v>14.0848594234718</v>
      </c>
      <c r="U708">
        <f t="shared" si="98"/>
        <v>-12.040837141285039</v>
      </c>
    </row>
    <row r="709" spans="1:21" x14ac:dyDescent="0.3">
      <c r="A709" t="s">
        <v>166</v>
      </c>
      <c r="B709" t="s">
        <v>77</v>
      </c>
      <c r="C709" s="1">
        <v>39420</v>
      </c>
      <c r="D709">
        <v>30</v>
      </c>
      <c r="E709" t="s">
        <v>8</v>
      </c>
      <c r="F709" s="57" t="s">
        <v>41</v>
      </c>
      <c r="G709" s="2">
        <v>40</v>
      </c>
      <c r="H709" s="51">
        <v>70</v>
      </c>
      <c r="I709" s="51">
        <v>80</v>
      </c>
      <c r="J709">
        <f t="shared" si="94"/>
        <v>55</v>
      </c>
      <c r="K709" s="47">
        <v>3</v>
      </c>
      <c r="L709" s="14">
        <f t="shared" si="95"/>
        <v>28509.953331327371</v>
      </c>
      <c r="M709" s="16">
        <f t="shared" si="91"/>
        <v>2.8509953331327371</v>
      </c>
      <c r="N709">
        <v>11403.98133253095</v>
      </c>
      <c r="O709">
        <f t="shared" si="92"/>
        <v>1.140398133253095</v>
      </c>
      <c r="P709" s="16">
        <f t="shared" si="93"/>
        <v>1.7105971998796421</v>
      </c>
      <c r="Q709">
        <v>10.71</v>
      </c>
      <c r="R709">
        <f t="shared" si="96"/>
        <v>12.213664007140649</v>
      </c>
      <c r="S709">
        <v>8.1999999999999993</v>
      </c>
      <c r="T709">
        <f t="shared" si="97"/>
        <v>14.026897039013065</v>
      </c>
      <c r="U709">
        <f t="shared" si="98"/>
        <v>-1.8132330318724161</v>
      </c>
    </row>
    <row r="710" spans="1:21" x14ac:dyDescent="0.3">
      <c r="A710" t="s">
        <v>166</v>
      </c>
      <c r="B710" t="s">
        <v>77</v>
      </c>
      <c r="C710" s="1">
        <v>39420</v>
      </c>
      <c r="D710">
        <v>30</v>
      </c>
      <c r="E710" t="s">
        <v>8</v>
      </c>
      <c r="F710" s="57" t="s">
        <v>41</v>
      </c>
      <c r="G710" s="2">
        <v>30</v>
      </c>
      <c r="H710" s="51">
        <v>70</v>
      </c>
      <c r="I710" s="51">
        <v>50</v>
      </c>
      <c r="J710">
        <f t="shared" si="94"/>
        <v>47.5</v>
      </c>
      <c r="K710" s="47">
        <v>3</v>
      </c>
      <c r="L710" s="14">
        <f t="shared" si="95"/>
        <v>21264.655273985911</v>
      </c>
      <c r="M710" s="16">
        <f t="shared" si="91"/>
        <v>2.1264655273985911</v>
      </c>
      <c r="N710">
        <v>6379.3965821957727</v>
      </c>
      <c r="O710">
        <f t="shared" si="92"/>
        <v>0.63793965821957732</v>
      </c>
      <c r="P710" s="16">
        <f t="shared" si="93"/>
        <v>1.4885258691790137</v>
      </c>
      <c r="Q710">
        <v>10.71</v>
      </c>
      <c r="R710">
        <f t="shared" si="96"/>
        <v>6.8323337395316734</v>
      </c>
      <c r="S710">
        <v>8.1999999999999993</v>
      </c>
      <c r="T710">
        <f t="shared" si="97"/>
        <v>12.205912127267911</v>
      </c>
      <c r="U710">
        <f t="shared" si="98"/>
        <v>-5.373578387736238</v>
      </c>
    </row>
    <row r="711" spans="1:21" x14ac:dyDescent="0.3">
      <c r="A711" t="s">
        <v>166</v>
      </c>
      <c r="B711" t="s">
        <v>77</v>
      </c>
      <c r="C711" s="1">
        <v>39420</v>
      </c>
      <c r="D711">
        <v>30</v>
      </c>
      <c r="E711" t="s">
        <v>8</v>
      </c>
      <c r="F711" s="57" t="s">
        <v>41</v>
      </c>
      <c r="G711" s="2">
        <v>40</v>
      </c>
      <c r="H711" s="51">
        <v>90</v>
      </c>
      <c r="I711" s="51">
        <v>100</v>
      </c>
      <c r="J711">
        <f t="shared" si="94"/>
        <v>70</v>
      </c>
      <c r="K711" s="47">
        <v>3</v>
      </c>
      <c r="L711" s="14">
        <f t="shared" si="95"/>
        <v>46181.412007769955</v>
      </c>
      <c r="M711" s="16">
        <f t="shared" si="91"/>
        <v>4.6181412007769955</v>
      </c>
      <c r="N711">
        <v>18472.564803107984</v>
      </c>
      <c r="O711">
        <f t="shared" si="92"/>
        <v>1.8472564803107983</v>
      </c>
      <c r="P711" s="16">
        <f t="shared" si="93"/>
        <v>2.7708847204661975</v>
      </c>
      <c r="Q711">
        <v>10.71</v>
      </c>
      <c r="R711">
        <f t="shared" si="96"/>
        <v>19.784116904128652</v>
      </c>
      <c r="S711">
        <v>8.1999999999999993</v>
      </c>
      <c r="T711">
        <f t="shared" si="97"/>
        <v>22.721254707822819</v>
      </c>
      <c r="U711">
        <f t="shared" si="98"/>
        <v>-2.9371378036941671</v>
      </c>
    </row>
    <row r="712" spans="1:21" x14ac:dyDescent="0.3">
      <c r="A712" t="s">
        <v>166</v>
      </c>
      <c r="B712" t="s">
        <v>77</v>
      </c>
      <c r="C712" s="1">
        <v>39420</v>
      </c>
      <c r="D712">
        <v>30</v>
      </c>
      <c r="E712" t="s">
        <v>8</v>
      </c>
      <c r="F712" s="57" t="s">
        <v>36</v>
      </c>
      <c r="G712" s="2">
        <v>100</v>
      </c>
      <c r="H712" s="51">
        <v>3</v>
      </c>
      <c r="I712" s="51">
        <v>15</v>
      </c>
      <c r="J712">
        <f t="shared" si="94"/>
        <v>5.25</v>
      </c>
      <c r="K712" s="47">
        <v>2</v>
      </c>
      <c r="L712" s="14">
        <f t="shared" si="95"/>
        <v>173.18029502913734</v>
      </c>
      <c r="M712" s="16">
        <f t="shared" si="91"/>
        <v>1.7318029502913734E-2</v>
      </c>
      <c r="N712">
        <v>173.18029502913734</v>
      </c>
      <c r="O712">
        <f t="shared" si="92"/>
        <v>1.7318029502913734E-2</v>
      </c>
      <c r="P712" s="16">
        <f t="shared" si="93"/>
        <v>0</v>
      </c>
      <c r="Q712" s="48">
        <v>6.62</v>
      </c>
      <c r="R712">
        <f t="shared" si="96"/>
        <v>0.11464535530928892</v>
      </c>
      <c r="S712" s="48">
        <v>8.3030000000000008</v>
      </c>
      <c r="T712">
        <f t="shared" si="97"/>
        <v>0</v>
      </c>
      <c r="U712">
        <f t="shared" si="98"/>
        <v>0.11464535530928892</v>
      </c>
    </row>
    <row r="713" spans="1:21" x14ac:dyDescent="0.3">
      <c r="A713" t="s">
        <v>166</v>
      </c>
      <c r="B713" t="s">
        <v>77</v>
      </c>
      <c r="C713" s="1">
        <v>39420</v>
      </c>
      <c r="D713">
        <v>30</v>
      </c>
      <c r="E713" t="s">
        <v>8</v>
      </c>
      <c r="F713" s="57" t="s">
        <v>36</v>
      </c>
      <c r="G713" s="2">
        <v>80</v>
      </c>
      <c r="H713" s="51">
        <v>5</v>
      </c>
      <c r="I713" s="51">
        <v>15</v>
      </c>
      <c r="J713">
        <f t="shared" si="94"/>
        <v>6.25</v>
      </c>
      <c r="K713" s="47">
        <v>2</v>
      </c>
      <c r="L713" s="14">
        <f t="shared" si="95"/>
        <v>245.43692606170259</v>
      </c>
      <c r="M713" s="16">
        <f t="shared" si="91"/>
        <v>2.4543692606170259E-2</v>
      </c>
      <c r="N713">
        <v>196.34954084936209</v>
      </c>
      <c r="O713">
        <f t="shared" si="92"/>
        <v>1.9634954084936207E-2</v>
      </c>
      <c r="P713" s="16">
        <f t="shared" si="93"/>
        <v>4.9087385212340517E-3</v>
      </c>
      <c r="Q713" s="48">
        <v>6.62</v>
      </c>
      <c r="R713">
        <f t="shared" si="96"/>
        <v>0.12998339604227768</v>
      </c>
      <c r="S713" s="48">
        <v>8.3030000000000008</v>
      </c>
      <c r="T713">
        <f t="shared" si="97"/>
        <v>4.0757255941806333E-2</v>
      </c>
      <c r="U713">
        <f t="shared" si="98"/>
        <v>8.9226140100471349E-2</v>
      </c>
    </row>
    <row r="714" spans="1:21" x14ac:dyDescent="0.3">
      <c r="A714" t="s">
        <v>166</v>
      </c>
      <c r="B714" t="s">
        <v>77</v>
      </c>
      <c r="C714" s="1">
        <v>39420</v>
      </c>
      <c r="D714">
        <v>30</v>
      </c>
      <c r="E714" t="s">
        <v>8</v>
      </c>
      <c r="F714" s="57" t="s">
        <v>36</v>
      </c>
      <c r="G714" s="2">
        <v>80</v>
      </c>
      <c r="H714" s="51">
        <v>15</v>
      </c>
      <c r="I714" s="51">
        <v>15</v>
      </c>
      <c r="J714">
        <f t="shared" si="94"/>
        <v>11.25</v>
      </c>
      <c r="K714" s="47">
        <v>2</v>
      </c>
      <c r="L714" s="14">
        <f t="shared" si="95"/>
        <v>795.21564043991634</v>
      </c>
      <c r="M714" s="16">
        <f t="shared" si="91"/>
        <v>7.9521564043991633E-2</v>
      </c>
      <c r="N714">
        <v>636.17251235193316</v>
      </c>
      <c r="O714">
        <f t="shared" si="92"/>
        <v>6.3617251235193323E-2</v>
      </c>
      <c r="P714" s="16">
        <f t="shared" si="93"/>
        <v>1.590431280879831E-2</v>
      </c>
      <c r="Q714" s="48">
        <v>6.62</v>
      </c>
      <c r="R714">
        <f t="shared" si="96"/>
        <v>0.42114620317697982</v>
      </c>
      <c r="S714" s="48">
        <v>8.3030000000000008</v>
      </c>
      <c r="T714">
        <f t="shared" si="97"/>
        <v>0.13205350925145237</v>
      </c>
      <c r="U714">
        <f t="shared" si="98"/>
        <v>0.28909269392552744</v>
      </c>
    </row>
    <row r="715" spans="1:21" x14ac:dyDescent="0.3">
      <c r="A715" t="s">
        <v>166</v>
      </c>
      <c r="B715" t="s">
        <v>77</v>
      </c>
      <c r="C715" s="1">
        <v>39420</v>
      </c>
      <c r="D715">
        <v>30</v>
      </c>
      <c r="E715" t="s">
        <v>8</v>
      </c>
      <c r="F715" s="57" t="s">
        <v>36</v>
      </c>
      <c r="G715" s="2">
        <v>60</v>
      </c>
      <c r="H715" s="51">
        <v>20</v>
      </c>
      <c r="I715" s="51">
        <v>30</v>
      </c>
      <c r="J715">
        <f t="shared" si="94"/>
        <v>17.5</v>
      </c>
      <c r="K715" s="47">
        <v>2</v>
      </c>
      <c r="L715" s="14">
        <f t="shared" si="95"/>
        <v>1924.2255003237483</v>
      </c>
      <c r="M715" s="16">
        <f t="shared" si="91"/>
        <v>0.19242255003237482</v>
      </c>
      <c r="N715">
        <v>1154.535300194249</v>
      </c>
      <c r="O715">
        <f t="shared" si="92"/>
        <v>0.11545353001942489</v>
      </c>
      <c r="P715" s="16">
        <f t="shared" si="93"/>
        <v>7.6969020012949932E-2</v>
      </c>
      <c r="Q715" s="48">
        <v>6.62</v>
      </c>
      <c r="R715">
        <f t="shared" si="96"/>
        <v>0.76430236872859281</v>
      </c>
      <c r="S715" s="48">
        <v>8.3030000000000008</v>
      </c>
      <c r="T715">
        <f t="shared" si="97"/>
        <v>0.63907377316752334</v>
      </c>
      <c r="U715">
        <f t="shared" si="98"/>
        <v>0.12522859556106947</v>
      </c>
    </row>
    <row r="716" spans="1:21" x14ac:dyDescent="0.3">
      <c r="A716" t="s">
        <v>166</v>
      </c>
      <c r="B716" t="s">
        <v>77</v>
      </c>
      <c r="C716" s="1">
        <v>39420</v>
      </c>
      <c r="D716">
        <v>30</v>
      </c>
      <c r="E716" t="s">
        <v>8</v>
      </c>
      <c r="F716" s="57" t="s">
        <v>36</v>
      </c>
      <c r="G716" s="2">
        <v>80</v>
      </c>
      <c r="H716" s="51">
        <v>25</v>
      </c>
      <c r="I716" s="51">
        <v>60</v>
      </c>
      <c r="J716">
        <f t="shared" si="94"/>
        <v>27.5</v>
      </c>
      <c r="K716" s="47">
        <v>2</v>
      </c>
      <c r="L716" s="14">
        <f t="shared" si="95"/>
        <v>4751.6588885545625</v>
      </c>
      <c r="M716" s="16">
        <f t="shared" si="91"/>
        <v>0.47516588885545624</v>
      </c>
      <c r="N716">
        <v>3801.3271108436502</v>
      </c>
      <c r="O716">
        <f t="shared" si="92"/>
        <v>0.38013271108436503</v>
      </c>
      <c r="P716" s="16">
        <f t="shared" si="93"/>
        <v>9.5033177771091215E-2</v>
      </c>
      <c r="Q716" s="48">
        <v>6.62</v>
      </c>
      <c r="R716">
        <f t="shared" si="96"/>
        <v>2.5164785473784965</v>
      </c>
      <c r="S716" s="48">
        <v>8.3030000000000008</v>
      </c>
      <c r="T716">
        <f t="shared" si="97"/>
        <v>0.7890604750333704</v>
      </c>
      <c r="U716">
        <f t="shared" si="98"/>
        <v>1.727418072345126</v>
      </c>
    </row>
    <row r="717" spans="1:21" x14ac:dyDescent="0.3">
      <c r="A717" t="s">
        <v>166</v>
      </c>
      <c r="B717" t="s">
        <v>77</v>
      </c>
      <c r="C717" s="1">
        <v>39420</v>
      </c>
      <c r="D717">
        <v>30</v>
      </c>
      <c r="E717" t="s">
        <v>8</v>
      </c>
      <c r="F717" s="57" t="s">
        <v>42</v>
      </c>
      <c r="G717" s="2">
        <v>100</v>
      </c>
      <c r="H717" s="51">
        <v>2</v>
      </c>
      <c r="I717" s="51">
        <v>15</v>
      </c>
      <c r="J717">
        <f t="shared" si="94"/>
        <v>4.75</v>
      </c>
      <c r="K717" s="47">
        <v>2</v>
      </c>
      <c r="L717" s="14">
        <f t="shared" si="95"/>
        <v>141.7643684932394</v>
      </c>
      <c r="M717" s="16">
        <f t="shared" si="91"/>
        <v>1.417643684932394E-2</v>
      </c>
      <c r="N717">
        <v>141.7643684932394</v>
      </c>
      <c r="O717">
        <f t="shared" si="92"/>
        <v>1.417643684932394E-2</v>
      </c>
      <c r="P717" s="16">
        <f t="shared" si="93"/>
        <v>0</v>
      </c>
      <c r="Q717">
        <v>11.49</v>
      </c>
      <c r="R717">
        <f t="shared" si="96"/>
        <v>0.16288725939873208</v>
      </c>
      <c r="S717" s="48">
        <v>8.1999999999999993</v>
      </c>
      <c r="T717">
        <f t="shared" si="97"/>
        <v>0</v>
      </c>
      <c r="U717">
        <f t="shared" si="98"/>
        <v>0.16288725939873208</v>
      </c>
    </row>
    <row r="718" spans="1:21" x14ac:dyDescent="0.3">
      <c r="A718" t="s">
        <v>166</v>
      </c>
      <c r="B718" t="s">
        <v>77</v>
      </c>
      <c r="C718" s="1">
        <v>39420</v>
      </c>
      <c r="D718">
        <v>30</v>
      </c>
      <c r="E718" t="s">
        <v>8</v>
      </c>
      <c r="F718" s="57" t="s">
        <v>42</v>
      </c>
      <c r="G718" s="2">
        <v>20</v>
      </c>
      <c r="H718" s="51">
        <v>15</v>
      </c>
      <c r="I718" s="51">
        <v>25</v>
      </c>
      <c r="J718">
        <f t="shared" si="94"/>
        <v>13.75</v>
      </c>
      <c r="K718" s="47">
        <v>2</v>
      </c>
      <c r="L718" s="14">
        <f t="shared" si="95"/>
        <v>1187.9147221386406</v>
      </c>
      <c r="M718" s="16">
        <f t="shared" si="91"/>
        <v>0.11879147221386406</v>
      </c>
      <c r="N718">
        <v>237.58294442772814</v>
      </c>
      <c r="O718">
        <f t="shared" si="92"/>
        <v>2.3758294442772814E-2</v>
      </c>
      <c r="P718" s="16">
        <f t="shared" si="93"/>
        <v>9.5033177771091243E-2</v>
      </c>
      <c r="Q718">
        <v>11.49</v>
      </c>
      <c r="R718">
        <f t="shared" si="96"/>
        <v>0.27298280314745965</v>
      </c>
      <c r="S718" s="48">
        <v>8.1999999999999993</v>
      </c>
      <c r="T718">
        <f t="shared" si="97"/>
        <v>0.77927205772294816</v>
      </c>
      <c r="U718">
        <f t="shared" si="98"/>
        <v>-0.50628925457548846</v>
      </c>
    </row>
    <row r="719" spans="1:21" x14ac:dyDescent="0.3">
      <c r="A719" t="s">
        <v>166</v>
      </c>
      <c r="B719" t="s">
        <v>77</v>
      </c>
      <c r="C719" s="1">
        <v>39420</v>
      </c>
      <c r="D719">
        <v>30</v>
      </c>
      <c r="E719" t="s">
        <v>8</v>
      </c>
      <c r="F719" s="57" t="s">
        <v>42</v>
      </c>
      <c r="G719" s="2">
        <v>60</v>
      </c>
      <c r="H719" s="51">
        <v>15</v>
      </c>
      <c r="I719" s="51">
        <v>30</v>
      </c>
      <c r="J719">
        <f t="shared" si="94"/>
        <v>15</v>
      </c>
      <c r="K719" s="47">
        <v>2</v>
      </c>
      <c r="L719" s="14">
        <f t="shared" si="95"/>
        <v>1413.7166941154069</v>
      </c>
      <c r="M719" s="16">
        <f t="shared" si="91"/>
        <v>0.1413716694115407</v>
      </c>
      <c r="N719">
        <v>848.23001646924411</v>
      </c>
      <c r="O719">
        <f t="shared" si="92"/>
        <v>8.4823001646924412E-2</v>
      </c>
      <c r="P719" s="16">
        <f t="shared" si="93"/>
        <v>5.6548667764616284E-2</v>
      </c>
      <c r="Q719">
        <v>11.49</v>
      </c>
      <c r="R719">
        <f t="shared" si="96"/>
        <v>0.97461628892316154</v>
      </c>
      <c r="S719" s="48">
        <v>8.1999999999999993</v>
      </c>
      <c r="T719">
        <f t="shared" si="97"/>
        <v>0.46369907566985347</v>
      </c>
      <c r="U719">
        <f t="shared" si="98"/>
        <v>0.51091721325330808</v>
      </c>
    </row>
    <row r="720" spans="1:21" x14ac:dyDescent="0.3">
      <c r="A720" t="s">
        <v>166</v>
      </c>
      <c r="B720" t="s">
        <v>77</v>
      </c>
      <c r="C720" s="1">
        <v>39420</v>
      </c>
      <c r="D720">
        <v>30</v>
      </c>
      <c r="E720" t="s">
        <v>8</v>
      </c>
      <c r="F720" s="57" t="s">
        <v>42</v>
      </c>
      <c r="G720" s="2">
        <v>60</v>
      </c>
      <c r="H720" s="51">
        <v>25</v>
      </c>
      <c r="I720" s="51">
        <v>30</v>
      </c>
      <c r="J720">
        <f t="shared" si="94"/>
        <v>20</v>
      </c>
      <c r="K720" s="47">
        <v>2</v>
      </c>
      <c r="L720" s="14">
        <f t="shared" si="95"/>
        <v>2513.2741228718346</v>
      </c>
      <c r="M720" s="16">
        <f t="shared" si="91"/>
        <v>0.25132741228718347</v>
      </c>
      <c r="N720">
        <v>1507.9644737231008</v>
      </c>
      <c r="O720">
        <f t="shared" si="92"/>
        <v>0.15079644737231007</v>
      </c>
      <c r="P720" s="16">
        <f t="shared" si="93"/>
        <v>0.1005309649148734</v>
      </c>
      <c r="Q720">
        <v>11.49</v>
      </c>
      <c r="R720">
        <f t="shared" si="96"/>
        <v>1.7326511803078428</v>
      </c>
      <c r="S720" s="48">
        <v>8.1999999999999993</v>
      </c>
      <c r="T720">
        <f t="shared" si="97"/>
        <v>0.82435391230196176</v>
      </c>
      <c r="U720">
        <f t="shared" si="98"/>
        <v>0.90829726800588106</v>
      </c>
    </row>
    <row r="721" spans="1:21" x14ac:dyDescent="0.3">
      <c r="A721" t="s">
        <v>166</v>
      </c>
      <c r="B721" t="s">
        <v>77</v>
      </c>
      <c r="C721" s="1">
        <v>39420</v>
      </c>
      <c r="D721">
        <v>30</v>
      </c>
      <c r="E721" t="s">
        <v>8</v>
      </c>
      <c r="F721" s="57" t="s">
        <v>42</v>
      </c>
      <c r="G721" s="2">
        <v>80</v>
      </c>
      <c r="H721" s="51">
        <v>40</v>
      </c>
      <c r="I721" s="51">
        <v>40</v>
      </c>
      <c r="J721">
        <f t="shared" si="94"/>
        <v>30</v>
      </c>
      <c r="K721" s="47">
        <v>2</v>
      </c>
      <c r="L721" s="14">
        <f t="shared" si="95"/>
        <v>5654.8667764616275</v>
      </c>
      <c r="M721" s="16">
        <f t="shared" si="91"/>
        <v>0.56548667764616278</v>
      </c>
      <c r="N721">
        <v>4523.8934211693022</v>
      </c>
      <c r="O721">
        <f t="shared" si="92"/>
        <v>0.45238934211693022</v>
      </c>
      <c r="P721" s="16">
        <f t="shared" si="93"/>
        <v>0.11309733552923257</v>
      </c>
      <c r="Q721">
        <v>11.49</v>
      </c>
      <c r="R721">
        <f t="shared" si="96"/>
        <v>5.1979535409235282</v>
      </c>
      <c r="S721" s="48">
        <v>8.1999999999999993</v>
      </c>
      <c r="T721">
        <f t="shared" si="97"/>
        <v>0.92739815133970693</v>
      </c>
      <c r="U721">
        <f t="shared" si="98"/>
        <v>4.2705553895838211</v>
      </c>
    </row>
    <row r="722" spans="1:21" x14ac:dyDescent="0.3">
      <c r="A722" t="s">
        <v>166</v>
      </c>
      <c r="B722" t="s">
        <v>77</v>
      </c>
      <c r="C722" s="1">
        <v>39420</v>
      </c>
      <c r="D722">
        <v>30</v>
      </c>
      <c r="E722" t="s">
        <v>8</v>
      </c>
      <c r="F722" s="57" t="s">
        <v>44</v>
      </c>
      <c r="G722" s="2">
        <v>100</v>
      </c>
      <c r="H722" s="51">
        <v>5</v>
      </c>
      <c r="I722" s="51">
        <v>10</v>
      </c>
      <c r="J722">
        <f t="shared" si="94"/>
        <v>5</v>
      </c>
      <c r="K722" s="47">
        <v>2</v>
      </c>
      <c r="L722" s="14">
        <f t="shared" si="95"/>
        <v>157.07963267948966</v>
      </c>
      <c r="M722" s="16">
        <f t="shared" si="91"/>
        <v>1.5707963267948967E-2</v>
      </c>
      <c r="N722">
        <v>157.07963267948966</v>
      </c>
      <c r="O722">
        <f t="shared" si="92"/>
        <v>1.5707963267948967E-2</v>
      </c>
      <c r="P722" s="16">
        <f t="shared" si="93"/>
        <v>0</v>
      </c>
      <c r="Q722" s="48">
        <v>5.78</v>
      </c>
      <c r="R722">
        <f t="shared" si="96"/>
        <v>9.0792027688745031E-2</v>
      </c>
      <c r="S722" s="48">
        <v>9.0679999999999996</v>
      </c>
      <c r="T722">
        <f t="shared" si="97"/>
        <v>0</v>
      </c>
      <c r="U722">
        <f t="shared" si="98"/>
        <v>9.0792027688745031E-2</v>
      </c>
    </row>
    <row r="723" spans="1:21" x14ac:dyDescent="0.3">
      <c r="A723" t="s">
        <v>166</v>
      </c>
      <c r="B723" t="s">
        <v>77</v>
      </c>
      <c r="C723" s="1">
        <v>39420</v>
      </c>
      <c r="D723">
        <v>30</v>
      </c>
      <c r="E723" t="s">
        <v>8</v>
      </c>
      <c r="F723" s="57" t="s">
        <v>44</v>
      </c>
      <c r="G723" s="2">
        <v>100</v>
      </c>
      <c r="H723" s="51">
        <v>5</v>
      </c>
      <c r="I723" s="51">
        <v>25</v>
      </c>
      <c r="J723">
        <f t="shared" si="94"/>
        <v>8.75</v>
      </c>
      <c r="K723" s="47">
        <v>2</v>
      </c>
      <c r="L723" s="14">
        <f t="shared" si="95"/>
        <v>481.05637508093707</v>
      </c>
      <c r="M723" s="16">
        <f t="shared" si="91"/>
        <v>4.8105637508093706E-2</v>
      </c>
      <c r="N723">
        <v>481.05637508093707</v>
      </c>
      <c r="O723">
        <f t="shared" si="92"/>
        <v>4.8105637508093706E-2</v>
      </c>
      <c r="P723" s="16">
        <f t="shared" si="93"/>
        <v>0</v>
      </c>
      <c r="Q723" s="48">
        <v>5.78</v>
      </c>
      <c r="R723">
        <f t="shared" si="96"/>
        <v>0.27805058479678163</v>
      </c>
      <c r="S723" s="48">
        <v>9.0679999999999996</v>
      </c>
      <c r="T723">
        <f t="shared" si="97"/>
        <v>0</v>
      </c>
      <c r="U723">
        <f t="shared" si="98"/>
        <v>0.27805058479678163</v>
      </c>
    </row>
    <row r="724" spans="1:21" x14ac:dyDescent="0.3">
      <c r="A724" t="s">
        <v>166</v>
      </c>
      <c r="B724" t="s">
        <v>77</v>
      </c>
      <c r="C724" s="1">
        <v>39420</v>
      </c>
      <c r="D724">
        <v>30</v>
      </c>
      <c r="E724" t="s">
        <v>8</v>
      </c>
      <c r="F724" s="57" t="s">
        <v>44</v>
      </c>
      <c r="G724" s="2">
        <v>100</v>
      </c>
      <c r="H724" s="51">
        <v>5</v>
      </c>
      <c r="I724" s="51">
        <v>15</v>
      </c>
      <c r="J724">
        <f t="shared" si="94"/>
        <v>6.25</v>
      </c>
      <c r="K724" s="47">
        <v>2</v>
      </c>
      <c r="L724" s="14">
        <f t="shared" si="95"/>
        <v>245.43692606170259</v>
      </c>
      <c r="M724" s="16">
        <f t="shared" si="91"/>
        <v>2.4543692606170259E-2</v>
      </c>
      <c r="N724">
        <v>245.43692606170259</v>
      </c>
      <c r="O724">
        <f t="shared" si="92"/>
        <v>2.4543692606170259E-2</v>
      </c>
      <c r="P724" s="16">
        <f t="shared" si="93"/>
        <v>0</v>
      </c>
      <c r="Q724" s="48">
        <v>5.78</v>
      </c>
      <c r="R724">
        <f t="shared" si="96"/>
        <v>0.1418625432636641</v>
      </c>
      <c r="S724" s="48">
        <v>9.0679999999999996</v>
      </c>
      <c r="T724">
        <f t="shared" si="97"/>
        <v>0</v>
      </c>
      <c r="U724">
        <f t="shared" si="98"/>
        <v>0.1418625432636641</v>
      </c>
    </row>
    <row r="725" spans="1:21" x14ac:dyDescent="0.3">
      <c r="A725" t="s">
        <v>166</v>
      </c>
      <c r="B725" t="s">
        <v>77</v>
      </c>
      <c r="C725" s="1">
        <v>39420</v>
      </c>
      <c r="D725">
        <v>30</v>
      </c>
      <c r="E725" t="s">
        <v>8</v>
      </c>
      <c r="F725" s="57" t="s">
        <v>44</v>
      </c>
      <c r="G725" s="2">
        <v>90</v>
      </c>
      <c r="H725" s="51">
        <v>5</v>
      </c>
      <c r="I725" s="51">
        <v>10</v>
      </c>
      <c r="J725">
        <f t="shared" si="94"/>
        <v>5</v>
      </c>
      <c r="K725" s="47">
        <v>2</v>
      </c>
      <c r="L725" s="14">
        <f t="shared" si="95"/>
        <v>157.07963267948966</v>
      </c>
      <c r="M725" s="16">
        <f t="shared" si="91"/>
        <v>1.5707963267948967E-2</v>
      </c>
      <c r="N725">
        <v>141.37166941154069</v>
      </c>
      <c r="O725">
        <f t="shared" si="92"/>
        <v>1.4137166941154069E-2</v>
      </c>
      <c r="P725" s="16">
        <f t="shared" si="93"/>
        <v>1.5707963267948977E-3</v>
      </c>
      <c r="Q725" s="48">
        <v>5.78</v>
      </c>
      <c r="R725">
        <f t="shared" si="96"/>
        <v>8.171282491987053E-2</v>
      </c>
      <c r="S725" s="48">
        <v>9.0679999999999996</v>
      </c>
      <c r="T725">
        <f t="shared" si="97"/>
        <v>1.4243981091376132E-2</v>
      </c>
      <c r="U725">
        <f t="shared" si="98"/>
        <v>6.7468843828494399E-2</v>
      </c>
    </row>
    <row r="726" spans="1:21" x14ac:dyDescent="0.3">
      <c r="A726" t="s">
        <v>166</v>
      </c>
      <c r="B726" t="s">
        <v>77</v>
      </c>
      <c r="C726" s="1">
        <v>39420</v>
      </c>
      <c r="D726">
        <v>30</v>
      </c>
      <c r="E726" t="s">
        <v>8</v>
      </c>
      <c r="F726" s="57" t="s">
        <v>44</v>
      </c>
      <c r="G726" s="2">
        <v>100</v>
      </c>
      <c r="H726" s="51">
        <v>5</v>
      </c>
      <c r="I726" s="51">
        <v>15</v>
      </c>
      <c r="J726">
        <f t="shared" si="94"/>
        <v>6.25</v>
      </c>
      <c r="K726" s="47">
        <v>2</v>
      </c>
      <c r="L726" s="14">
        <f t="shared" si="95"/>
        <v>245.43692606170259</v>
      </c>
      <c r="M726" s="16">
        <f t="shared" si="91"/>
        <v>2.4543692606170259E-2</v>
      </c>
      <c r="N726">
        <v>245.43692606170259</v>
      </c>
      <c r="O726">
        <f t="shared" si="92"/>
        <v>2.4543692606170259E-2</v>
      </c>
      <c r="P726" s="16">
        <f t="shared" si="93"/>
        <v>0</v>
      </c>
      <c r="Q726" s="48">
        <v>5.78</v>
      </c>
      <c r="R726">
        <f t="shared" si="96"/>
        <v>0.1418625432636641</v>
      </c>
      <c r="S726" s="48">
        <v>9.0679999999999996</v>
      </c>
      <c r="T726">
        <f t="shared" si="97"/>
        <v>0</v>
      </c>
      <c r="U726">
        <f t="shared" si="98"/>
        <v>0.1418625432636641</v>
      </c>
    </row>
    <row r="727" spans="1:21" x14ac:dyDescent="0.3">
      <c r="A727" t="s">
        <v>166</v>
      </c>
      <c r="B727" t="s">
        <v>77</v>
      </c>
      <c r="C727" s="1">
        <v>39420</v>
      </c>
      <c r="D727">
        <v>30</v>
      </c>
      <c r="E727" t="s">
        <v>8</v>
      </c>
      <c r="F727" s="57" t="s">
        <v>44</v>
      </c>
      <c r="G727" s="2">
        <v>100</v>
      </c>
      <c r="H727" s="51">
        <v>5</v>
      </c>
      <c r="I727" s="51">
        <v>20</v>
      </c>
      <c r="J727">
        <f t="shared" si="94"/>
        <v>7.5</v>
      </c>
      <c r="K727" s="47">
        <v>2</v>
      </c>
      <c r="L727" s="14">
        <f t="shared" si="95"/>
        <v>353.42917352885172</v>
      </c>
      <c r="M727" s="16">
        <f t="shared" si="91"/>
        <v>3.5342917352885174E-2</v>
      </c>
      <c r="N727">
        <v>353.42917352885172</v>
      </c>
      <c r="O727">
        <f t="shared" si="92"/>
        <v>3.5342917352885174E-2</v>
      </c>
      <c r="P727" s="16">
        <f t="shared" si="93"/>
        <v>0</v>
      </c>
      <c r="Q727" s="48">
        <v>5.78</v>
      </c>
      <c r="R727">
        <f t="shared" si="96"/>
        <v>0.20428206229967633</v>
      </c>
      <c r="S727" s="48">
        <v>9.0679999999999996</v>
      </c>
      <c r="T727">
        <f t="shared" si="97"/>
        <v>0</v>
      </c>
      <c r="U727">
        <f t="shared" si="98"/>
        <v>0.20428206229967633</v>
      </c>
    </row>
    <row r="728" spans="1:21" x14ac:dyDescent="0.3">
      <c r="A728" t="s">
        <v>166</v>
      </c>
      <c r="B728" t="s">
        <v>77</v>
      </c>
      <c r="C728" s="1">
        <v>39420</v>
      </c>
      <c r="D728">
        <v>30</v>
      </c>
      <c r="E728" t="s">
        <v>8</v>
      </c>
      <c r="F728" s="57" t="s">
        <v>44</v>
      </c>
      <c r="G728" s="2">
        <v>100</v>
      </c>
      <c r="H728" s="51">
        <v>10</v>
      </c>
      <c r="I728" s="51">
        <v>25</v>
      </c>
      <c r="J728">
        <f t="shared" si="94"/>
        <v>11.25</v>
      </c>
      <c r="K728" s="47">
        <v>2</v>
      </c>
      <c r="L728" s="14">
        <f t="shared" si="95"/>
        <v>795.21564043991634</v>
      </c>
      <c r="M728" s="16">
        <f t="shared" si="91"/>
        <v>7.9521564043991633E-2</v>
      </c>
      <c r="N728">
        <v>795.21564043991634</v>
      </c>
      <c r="O728">
        <f t="shared" si="92"/>
        <v>7.9521564043991633E-2</v>
      </c>
      <c r="P728" s="16">
        <f t="shared" si="93"/>
        <v>0</v>
      </c>
      <c r="Q728" s="48">
        <v>5.78</v>
      </c>
      <c r="R728">
        <f t="shared" si="96"/>
        <v>0.45963464017427164</v>
      </c>
      <c r="S728" s="48">
        <v>9.0679999999999996</v>
      </c>
      <c r="T728">
        <f t="shared" si="97"/>
        <v>0</v>
      </c>
      <c r="U728">
        <f t="shared" si="98"/>
        <v>0.45963464017427164</v>
      </c>
    </row>
    <row r="729" spans="1:21" x14ac:dyDescent="0.3">
      <c r="A729" t="s">
        <v>166</v>
      </c>
      <c r="B729" t="s">
        <v>77</v>
      </c>
      <c r="C729" s="1">
        <v>39420</v>
      </c>
      <c r="D729">
        <v>30</v>
      </c>
      <c r="E729" t="s">
        <v>8</v>
      </c>
      <c r="F729" s="57" t="s">
        <v>44</v>
      </c>
      <c r="G729" s="2">
        <v>90</v>
      </c>
      <c r="H729" s="51">
        <v>15</v>
      </c>
      <c r="I729" s="51">
        <v>10</v>
      </c>
      <c r="J729">
        <f t="shared" si="94"/>
        <v>10</v>
      </c>
      <c r="K729" s="47">
        <v>2</v>
      </c>
      <c r="L729" s="14">
        <f t="shared" si="95"/>
        <v>628.31853071795865</v>
      </c>
      <c r="M729" s="16">
        <f t="shared" si="91"/>
        <v>6.2831853071795868E-2</v>
      </c>
      <c r="N729">
        <v>565.48667764616278</v>
      </c>
      <c r="O729">
        <f t="shared" si="92"/>
        <v>5.6548667764616277E-2</v>
      </c>
      <c r="P729" s="16">
        <f t="shared" si="93"/>
        <v>6.283185307179591E-3</v>
      </c>
      <c r="Q729" s="48">
        <v>5.78</v>
      </c>
      <c r="R729">
        <f t="shared" si="96"/>
        <v>0.32685129967948212</v>
      </c>
      <c r="S729" s="48">
        <v>9.0679999999999996</v>
      </c>
      <c r="T729">
        <f t="shared" si="97"/>
        <v>5.6975924365504527E-2</v>
      </c>
      <c r="U729">
        <f t="shared" si="98"/>
        <v>0.26987537531397759</v>
      </c>
    </row>
    <row r="730" spans="1:21" x14ac:dyDescent="0.3">
      <c r="A730" t="s">
        <v>166</v>
      </c>
      <c r="B730" t="s">
        <v>77</v>
      </c>
      <c r="C730" s="1">
        <v>39420</v>
      </c>
      <c r="D730">
        <v>30</v>
      </c>
      <c r="E730" t="s">
        <v>8</v>
      </c>
      <c r="F730" s="57" t="s">
        <v>45</v>
      </c>
      <c r="G730" s="2">
        <v>70</v>
      </c>
      <c r="H730" s="51">
        <v>10</v>
      </c>
      <c r="I730" s="51">
        <v>15</v>
      </c>
      <c r="J730">
        <f t="shared" si="94"/>
        <v>8.75</v>
      </c>
      <c r="K730" s="47">
        <v>3</v>
      </c>
      <c r="L730" s="14">
        <f t="shared" si="95"/>
        <v>721.58456262140555</v>
      </c>
      <c r="M730" s="16">
        <f t="shared" si="91"/>
        <v>7.2158456262140555E-2</v>
      </c>
      <c r="N730">
        <v>505.10919383498384</v>
      </c>
      <c r="O730">
        <f t="shared" si="92"/>
        <v>5.0510919383498387E-2</v>
      </c>
      <c r="P730" s="16">
        <f t="shared" si="93"/>
        <v>2.1647536878642168E-2</v>
      </c>
      <c r="Q730" s="48">
        <v>1.45</v>
      </c>
      <c r="R730">
        <f t="shared" si="96"/>
        <v>7.3240833106072656E-2</v>
      </c>
      <c r="S730" s="48">
        <v>9.1609999999999996</v>
      </c>
      <c r="T730">
        <f t="shared" si="97"/>
        <v>0.19831308534524089</v>
      </c>
      <c r="U730">
        <f t="shared" si="98"/>
        <v>-0.12507225223916824</v>
      </c>
    </row>
    <row r="731" spans="1:21" x14ac:dyDescent="0.3">
      <c r="A731" t="s">
        <v>166</v>
      </c>
      <c r="B731" t="s">
        <v>77</v>
      </c>
      <c r="C731" s="1">
        <v>39420</v>
      </c>
      <c r="D731">
        <v>30</v>
      </c>
      <c r="E731" t="s">
        <v>8</v>
      </c>
      <c r="F731" s="57" t="s">
        <v>45</v>
      </c>
      <c r="G731" s="2">
        <v>70</v>
      </c>
      <c r="H731" s="51">
        <v>15</v>
      </c>
      <c r="I731" s="51">
        <v>30</v>
      </c>
      <c r="J731">
        <f t="shared" si="94"/>
        <v>15</v>
      </c>
      <c r="K731" s="47">
        <v>3</v>
      </c>
      <c r="L731" s="14">
        <f t="shared" si="95"/>
        <v>2120.5750411731105</v>
      </c>
      <c r="M731" s="16">
        <f t="shared" si="91"/>
        <v>0.21205750411731106</v>
      </c>
      <c r="N731">
        <v>1484.4025288211774</v>
      </c>
      <c r="O731">
        <f t="shared" si="92"/>
        <v>0.14844025288211773</v>
      </c>
      <c r="P731" s="16">
        <f t="shared" si="93"/>
        <v>6.3617251235193323E-2</v>
      </c>
      <c r="Q731" s="48">
        <v>1.45</v>
      </c>
      <c r="R731">
        <f t="shared" si="96"/>
        <v>0.2152383666790707</v>
      </c>
      <c r="S731" s="48">
        <v>9.1609999999999996</v>
      </c>
      <c r="T731">
        <f t="shared" si="97"/>
        <v>0.58279763856560596</v>
      </c>
      <c r="U731">
        <f t="shared" si="98"/>
        <v>-0.36755927188653525</v>
      </c>
    </row>
    <row r="732" spans="1:21" x14ac:dyDescent="0.3">
      <c r="A732" t="s">
        <v>166</v>
      </c>
      <c r="B732" t="s">
        <v>77</v>
      </c>
      <c r="C732" s="1">
        <v>39420</v>
      </c>
      <c r="D732">
        <v>30</v>
      </c>
      <c r="E732" t="s">
        <v>8</v>
      </c>
      <c r="F732" s="57" t="s">
        <v>45</v>
      </c>
      <c r="G732" s="2">
        <v>50</v>
      </c>
      <c r="H732" s="51">
        <v>30</v>
      </c>
      <c r="I732" s="51">
        <v>100</v>
      </c>
      <c r="J732">
        <f t="shared" si="94"/>
        <v>40</v>
      </c>
      <c r="K732" s="47">
        <v>3</v>
      </c>
      <c r="L732" s="14">
        <f t="shared" si="95"/>
        <v>15079.644737231007</v>
      </c>
      <c r="M732" s="16">
        <f t="shared" si="91"/>
        <v>1.5079644737231006</v>
      </c>
      <c r="N732">
        <v>7539.8223686155034</v>
      </c>
      <c r="O732">
        <f t="shared" si="92"/>
        <v>0.7539822368615503</v>
      </c>
      <c r="P732" s="16">
        <f t="shared" si="93"/>
        <v>0.7539822368615503</v>
      </c>
      <c r="Q732" s="48">
        <v>1.45</v>
      </c>
      <c r="R732">
        <f t="shared" si="96"/>
        <v>1.093274243449248</v>
      </c>
      <c r="S732" s="48">
        <v>9.1609999999999996</v>
      </c>
      <c r="T732">
        <f t="shared" si="97"/>
        <v>6.9072312718886621</v>
      </c>
      <c r="U732">
        <f t="shared" si="98"/>
        <v>-5.8139570284394146</v>
      </c>
    </row>
    <row r="733" spans="1:21" x14ac:dyDescent="0.3">
      <c r="A733" t="s">
        <v>166</v>
      </c>
      <c r="B733" t="s">
        <v>77</v>
      </c>
      <c r="C733" s="1">
        <v>39420</v>
      </c>
      <c r="D733">
        <v>30</v>
      </c>
      <c r="E733" t="s">
        <v>8</v>
      </c>
      <c r="F733" s="57" t="s">
        <v>47</v>
      </c>
      <c r="G733" s="2">
        <v>30</v>
      </c>
      <c r="H733" s="51">
        <v>10</v>
      </c>
      <c r="I733" s="51">
        <v>35</v>
      </c>
      <c r="J733">
        <f t="shared" si="94"/>
        <v>13.75</v>
      </c>
      <c r="K733" s="47">
        <v>3</v>
      </c>
      <c r="L733" s="14">
        <f t="shared" si="95"/>
        <v>1781.8720832079607</v>
      </c>
      <c r="M733" s="16">
        <f t="shared" si="91"/>
        <v>0.17818720832079607</v>
      </c>
      <c r="N733">
        <v>534.56162496238824</v>
      </c>
      <c r="O733">
        <f t="shared" si="92"/>
        <v>5.3456162496238822E-2</v>
      </c>
      <c r="P733" s="16">
        <f t="shared" si="93"/>
        <v>0.12473104582455724</v>
      </c>
      <c r="Q733" s="48">
        <v>5.15</v>
      </c>
      <c r="R733">
        <f t="shared" si="96"/>
        <v>0.27529923685562996</v>
      </c>
      <c r="S733" s="48">
        <v>11.257999999999999</v>
      </c>
      <c r="T733">
        <f t="shared" si="97"/>
        <v>1.4042221138928652</v>
      </c>
      <c r="U733">
        <f t="shared" si="98"/>
        <v>-1.1289228770372353</v>
      </c>
    </row>
    <row r="734" spans="1:21" x14ac:dyDescent="0.3">
      <c r="A734" t="s">
        <v>166</v>
      </c>
      <c r="B734" t="s">
        <v>77</v>
      </c>
      <c r="C734" s="1">
        <v>39420</v>
      </c>
      <c r="D734">
        <v>30</v>
      </c>
      <c r="E734" t="s">
        <v>8</v>
      </c>
      <c r="F734" s="57" t="s">
        <v>47</v>
      </c>
      <c r="G734" s="2">
        <v>70</v>
      </c>
      <c r="H734" s="51">
        <v>20</v>
      </c>
      <c r="I734" s="51">
        <v>90</v>
      </c>
      <c r="J734">
        <f t="shared" si="94"/>
        <v>32.5</v>
      </c>
      <c r="K734" s="47">
        <v>3</v>
      </c>
      <c r="L734" s="14">
        <f t="shared" si="95"/>
        <v>9954.9217210626575</v>
      </c>
      <c r="M734" s="16">
        <f t="shared" si="91"/>
        <v>0.99549217210626573</v>
      </c>
      <c r="N734">
        <v>6968.4452047438599</v>
      </c>
      <c r="O734">
        <f t="shared" si="92"/>
        <v>0.69684452047438594</v>
      </c>
      <c r="P734" s="16">
        <f t="shared" si="93"/>
        <v>0.29864765163187978</v>
      </c>
      <c r="Q734" s="48">
        <v>5.15</v>
      </c>
      <c r="R734">
        <f t="shared" si="96"/>
        <v>3.5887492804430878</v>
      </c>
      <c r="S734" s="48">
        <v>11.257999999999999</v>
      </c>
      <c r="T734">
        <f t="shared" si="97"/>
        <v>3.3621752620717023</v>
      </c>
      <c r="U734">
        <f t="shared" si="98"/>
        <v>0.22657401837138558</v>
      </c>
    </row>
    <row r="735" spans="1:21" x14ac:dyDescent="0.3">
      <c r="A735" t="s">
        <v>166</v>
      </c>
      <c r="B735" t="s">
        <v>77</v>
      </c>
      <c r="C735" s="1">
        <v>39420</v>
      </c>
      <c r="D735">
        <v>30</v>
      </c>
      <c r="E735" t="s">
        <v>8</v>
      </c>
      <c r="F735" s="57" t="s">
        <v>47</v>
      </c>
      <c r="G735" s="2">
        <v>100</v>
      </c>
      <c r="H735" s="51">
        <v>25</v>
      </c>
      <c r="I735" s="51">
        <v>25</v>
      </c>
      <c r="J735">
        <f t="shared" si="94"/>
        <v>18.75</v>
      </c>
      <c r="K735" s="47">
        <v>3</v>
      </c>
      <c r="L735" s="14">
        <f t="shared" si="95"/>
        <v>3313.3985018329849</v>
      </c>
      <c r="M735" s="16">
        <f t="shared" si="91"/>
        <v>0.33133985018329848</v>
      </c>
      <c r="N735">
        <v>3313.3985018329849</v>
      </c>
      <c r="O735">
        <f t="shared" si="92"/>
        <v>0.33133985018329848</v>
      </c>
      <c r="P735" s="16">
        <f t="shared" si="93"/>
        <v>0</v>
      </c>
      <c r="Q735" s="48">
        <v>5.15</v>
      </c>
      <c r="R735">
        <f t="shared" si="96"/>
        <v>1.7064002284439872</v>
      </c>
      <c r="S735" s="48">
        <v>11.257999999999999</v>
      </c>
      <c r="T735">
        <f t="shared" si="97"/>
        <v>0</v>
      </c>
      <c r="U735">
        <f t="shared" si="98"/>
        <v>1.7064002284439872</v>
      </c>
    </row>
    <row r="736" spans="1:21" x14ac:dyDescent="0.3">
      <c r="A736" t="s">
        <v>166</v>
      </c>
      <c r="B736" t="s">
        <v>77</v>
      </c>
      <c r="C736" s="1">
        <v>39420</v>
      </c>
      <c r="D736">
        <v>30</v>
      </c>
      <c r="E736" t="s">
        <v>8</v>
      </c>
      <c r="F736" s="57" t="s">
        <v>55</v>
      </c>
      <c r="G736" s="2">
        <v>100</v>
      </c>
      <c r="H736" s="51">
        <v>3</v>
      </c>
      <c r="I736" s="51">
        <v>15</v>
      </c>
      <c r="J736">
        <f t="shared" si="94"/>
        <v>5.25</v>
      </c>
      <c r="K736" s="47">
        <v>2</v>
      </c>
      <c r="L736" s="14">
        <f t="shared" si="95"/>
        <v>173.18029502913734</v>
      </c>
      <c r="M736" s="16">
        <f t="shared" si="91"/>
        <v>1.7318029502913734E-2</v>
      </c>
      <c r="N736">
        <v>173.18029502913734</v>
      </c>
      <c r="O736">
        <f t="shared" si="92"/>
        <v>1.7318029502913734E-2</v>
      </c>
      <c r="P736" s="16">
        <f t="shared" si="93"/>
        <v>0</v>
      </c>
      <c r="Q736" s="48">
        <v>4.05</v>
      </c>
      <c r="R736">
        <f t="shared" si="96"/>
        <v>7.0138019486800623E-2</v>
      </c>
      <c r="S736" s="48">
        <v>8.1050000000000004</v>
      </c>
      <c r="T736">
        <f t="shared" si="97"/>
        <v>0</v>
      </c>
      <c r="U736">
        <f t="shared" si="98"/>
        <v>7.0138019486800623E-2</v>
      </c>
    </row>
    <row r="737" spans="1:21" x14ac:dyDescent="0.3">
      <c r="A737" t="s">
        <v>166</v>
      </c>
      <c r="B737" t="s">
        <v>77</v>
      </c>
      <c r="C737" s="1">
        <v>39420</v>
      </c>
      <c r="D737">
        <v>30</v>
      </c>
      <c r="E737" t="s">
        <v>8</v>
      </c>
      <c r="F737" s="54" t="s">
        <v>53</v>
      </c>
      <c r="G737" s="2">
        <v>70</v>
      </c>
      <c r="H737" s="51">
        <v>15</v>
      </c>
      <c r="I737" s="51">
        <v>40</v>
      </c>
      <c r="J737">
        <f t="shared" si="94"/>
        <v>17.5</v>
      </c>
      <c r="K737" s="47">
        <v>2</v>
      </c>
      <c r="L737" s="14">
        <f t="shared" si="95"/>
        <v>1924.2255003237483</v>
      </c>
      <c r="M737" s="16">
        <f t="shared" si="91"/>
        <v>0.19242255003237482</v>
      </c>
      <c r="N737">
        <v>1346.9578502266238</v>
      </c>
      <c r="O737">
        <f t="shared" si="92"/>
        <v>0.13469578502266238</v>
      </c>
      <c r="P737" s="16">
        <f t="shared" si="93"/>
        <v>5.7726765009712439E-2</v>
      </c>
      <c r="Q737" s="48">
        <v>6.51</v>
      </c>
      <c r="R737">
        <f t="shared" si="96"/>
        <v>0.87686956049753206</v>
      </c>
      <c r="S737" s="48">
        <v>8.2509999999999994</v>
      </c>
      <c r="T737">
        <f t="shared" si="97"/>
        <v>0.47630353809513731</v>
      </c>
      <c r="U737">
        <f t="shared" si="98"/>
        <v>0.40056602240239475</v>
      </c>
    </row>
    <row r="738" spans="1:21" x14ac:dyDescent="0.3">
      <c r="A738" t="s">
        <v>166</v>
      </c>
      <c r="B738" t="s">
        <v>78</v>
      </c>
      <c r="C738" s="1">
        <v>39418</v>
      </c>
      <c r="D738">
        <v>21</v>
      </c>
      <c r="E738" t="s">
        <v>7</v>
      </c>
      <c r="F738" s="54" t="s">
        <v>49</v>
      </c>
      <c r="G738" s="2">
        <v>50</v>
      </c>
      <c r="H738" s="51">
        <v>10</v>
      </c>
      <c r="I738" s="51">
        <v>15</v>
      </c>
      <c r="J738">
        <f t="shared" si="94"/>
        <v>8.75</v>
      </c>
      <c r="K738" s="47">
        <v>2</v>
      </c>
      <c r="L738" s="14">
        <f t="shared" si="95"/>
        <v>481.05637508093707</v>
      </c>
      <c r="M738" s="16">
        <f t="shared" si="91"/>
        <v>4.8105637508093706E-2</v>
      </c>
      <c r="N738">
        <v>240.52818754046854</v>
      </c>
      <c r="O738">
        <f t="shared" si="92"/>
        <v>2.4052818754046853E-2</v>
      </c>
      <c r="P738" s="16">
        <f t="shared" si="93"/>
        <v>2.4052818754046853E-2</v>
      </c>
      <c r="Q738">
        <v>5.23</v>
      </c>
      <c r="R738">
        <f t="shared" si="96"/>
        <v>0.12579624208366505</v>
      </c>
      <c r="S738">
        <v>8.4610000000000003</v>
      </c>
      <c r="T738">
        <f t="shared" si="97"/>
        <v>0.20351089947799042</v>
      </c>
      <c r="U738">
        <f t="shared" si="98"/>
        <v>-7.771465739432537E-2</v>
      </c>
    </row>
    <row r="739" spans="1:21" x14ac:dyDescent="0.3">
      <c r="A739" t="s">
        <v>166</v>
      </c>
      <c r="B739" t="s">
        <v>78</v>
      </c>
      <c r="C739" s="1">
        <v>39418</v>
      </c>
      <c r="D739">
        <v>21</v>
      </c>
      <c r="E739" t="s">
        <v>7</v>
      </c>
      <c r="F739" s="54" t="s">
        <v>49</v>
      </c>
      <c r="G739" s="2">
        <v>60</v>
      </c>
      <c r="H739" s="51">
        <v>12</v>
      </c>
      <c r="I739" s="51">
        <v>30</v>
      </c>
      <c r="J739">
        <f t="shared" si="94"/>
        <v>13.5</v>
      </c>
      <c r="K739" s="47">
        <v>2</v>
      </c>
      <c r="L739" s="14">
        <f t="shared" si="95"/>
        <v>1145.1105222334795</v>
      </c>
      <c r="M739" s="16">
        <f t="shared" si="91"/>
        <v>0.11451105222334795</v>
      </c>
      <c r="N739">
        <v>687.06631334008773</v>
      </c>
      <c r="O739">
        <f t="shared" si="92"/>
        <v>6.8706631334008769E-2</v>
      </c>
      <c r="P739" s="16">
        <f t="shared" si="93"/>
        <v>4.5804420889339184E-2</v>
      </c>
      <c r="Q739">
        <v>5.23</v>
      </c>
      <c r="R739">
        <f t="shared" si="96"/>
        <v>0.35933568187686588</v>
      </c>
      <c r="S739">
        <v>8.4610000000000003</v>
      </c>
      <c r="T739">
        <f t="shared" si="97"/>
        <v>0.38755120514469887</v>
      </c>
      <c r="U739">
        <f t="shared" si="98"/>
        <v>-2.8215523267832998E-2</v>
      </c>
    </row>
    <row r="740" spans="1:21" x14ac:dyDescent="0.3">
      <c r="A740" t="s">
        <v>166</v>
      </c>
      <c r="B740" t="s">
        <v>78</v>
      </c>
      <c r="C740" s="1">
        <v>39418</v>
      </c>
      <c r="D740">
        <v>21</v>
      </c>
      <c r="E740" t="s">
        <v>7</v>
      </c>
      <c r="F740" s="57" t="s">
        <v>36</v>
      </c>
      <c r="G740" s="2">
        <v>10</v>
      </c>
      <c r="H740" s="51">
        <v>10</v>
      </c>
      <c r="I740" s="51">
        <v>30</v>
      </c>
      <c r="J740">
        <f t="shared" si="94"/>
        <v>12.5</v>
      </c>
      <c r="K740" s="47">
        <v>2</v>
      </c>
      <c r="L740" s="14">
        <f t="shared" si="95"/>
        <v>981.74770424681037</v>
      </c>
      <c r="M740" s="16">
        <f t="shared" si="91"/>
        <v>9.8174770424681035E-2</v>
      </c>
      <c r="N740">
        <v>98.174770424681043</v>
      </c>
      <c r="O740">
        <f t="shared" si="92"/>
        <v>9.8174770424681035E-3</v>
      </c>
      <c r="P740" s="16">
        <f t="shared" si="93"/>
        <v>8.8357293382212931E-2</v>
      </c>
      <c r="Q740" s="48">
        <v>6.62</v>
      </c>
      <c r="R740">
        <f t="shared" si="96"/>
        <v>6.4991698021138841E-2</v>
      </c>
      <c r="S740" s="48">
        <v>8.3030000000000008</v>
      </c>
      <c r="T740">
        <f t="shared" si="97"/>
        <v>0.73363060695251403</v>
      </c>
      <c r="U740">
        <f t="shared" si="98"/>
        <v>-0.66863890893137523</v>
      </c>
    </row>
    <row r="741" spans="1:21" x14ac:dyDescent="0.3">
      <c r="A741" t="s">
        <v>166</v>
      </c>
      <c r="B741" t="s">
        <v>78</v>
      </c>
      <c r="C741" s="1">
        <v>39418</v>
      </c>
      <c r="D741">
        <v>21</v>
      </c>
      <c r="E741" t="s">
        <v>7</v>
      </c>
      <c r="F741" s="57" t="s">
        <v>36</v>
      </c>
      <c r="G741" s="2">
        <v>80</v>
      </c>
      <c r="H741" s="51">
        <v>10</v>
      </c>
      <c r="I741" s="51">
        <v>30</v>
      </c>
      <c r="J741">
        <f t="shared" si="94"/>
        <v>12.5</v>
      </c>
      <c r="K741" s="47">
        <v>2</v>
      </c>
      <c r="L741" s="14">
        <f t="shared" si="95"/>
        <v>981.74770424681037</v>
      </c>
      <c r="M741" s="16">
        <f t="shared" si="91"/>
        <v>9.8174770424681035E-2</v>
      </c>
      <c r="N741">
        <v>785.39816339744834</v>
      </c>
      <c r="O741">
        <f t="shared" si="92"/>
        <v>7.8539816339744828E-2</v>
      </c>
      <c r="P741" s="16">
        <f t="shared" si="93"/>
        <v>1.9634954084936207E-2</v>
      </c>
      <c r="Q741" s="48">
        <v>6.62</v>
      </c>
      <c r="R741">
        <f t="shared" si="96"/>
        <v>0.51993358416911073</v>
      </c>
      <c r="S741" s="48">
        <v>8.3030000000000008</v>
      </c>
      <c r="T741">
        <f t="shared" si="97"/>
        <v>0.16302902376722533</v>
      </c>
      <c r="U741">
        <f t="shared" si="98"/>
        <v>0.3569045604018854</v>
      </c>
    </row>
    <row r="742" spans="1:21" x14ac:dyDescent="0.3">
      <c r="A742" t="s">
        <v>166</v>
      </c>
      <c r="B742" t="s">
        <v>78</v>
      </c>
      <c r="C742" s="1">
        <v>39418</v>
      </c>
      <c r="D742">
        <v>21</v>
      </c>
      <c r="E742" t="s">
        <v>7</v>
      </c>
      <c r="F742" s="57" t="s">
        <v>36</v>
      </c>
      <c r="G742" s="2">
        <v>30</v>
      </c>
      <c r="H742" s="51">
        <v>15</v>
      </c>
      <c r="I742" s="51">
        <v>40</v>
      </c>
      <c r="J742">
        <f t="shared" si="94"/>
        <v>17.5</v>
      </c>
      <c r="K742" s="47">
        <v>2</v>
      </c>
      <c r="L742" s="14">
        <f t="shared" si="95"/>
        <v>1924.2255003237483</v>
      </c>
      <c r="M742" s="16">
        <f t="shared" si="91"/>
        <v>0.19242255003237482</v>
      </c>
      <c r="N742">
        <v>577.26765009712449</v>
      </c>
      <c r="O742">
        <f t="shared" si="92"/>
        <v>5.7726765009712445E-2</v>
      </c>
      <c r="P742" s="16">
        <f t="shared" si="93"/>
        <v>0.13469578502266238</v>
      </c>
      <c r="Q742" s="48">
        <v>6.62</v>
      </c>
      <c r="R742">
        <f t="shared" si="96"/>
        <v>0.3821511843642964</v>
      </c>
      <c r="S742" s="48">
        <v>8.3030000000000008</v>
      </c>
      <c r="T742">
        <f t="shared" si="97"/>
        <v>1.1183791030431658</v>
      </c>
      <c r="U742">
        <f t="shared" si="98"/>
        <v>-0.73622791867886939</v>
      </c>
    </row>
    <row r="743" spans="1:21" x14ac:dyDescent="0.3">
      <c r="A743" t="s">
        <v>166</v>
      </c>
      <c r="B743" t="s">
        <v>78</v>
      </c>
      <c r="C743" s="1">
        <v>39418</v>
      </c>
      <c r="D743">
        <v>21</v>
      </c>
      <c r="E743" t="s">
        <v>7</v>
      </c>
      <c r="F743" s="57" t="s">
        <v>36</v>
      </c>
      <c r="G743" s="2">
        <v>10</v>
      </c>
      <c r="H743" s="51">
        <v>15</v>
      </c>
      <c r="I743" s="51">
        <v>30</v>
      </c>
      <c r="J743">
        <f t="shared" si="94"/>
        <v>15</v>
      </c>
      <c r="K743" s="47">
        <v>2</v>
      </c>
      <c r="L743" s="14">
        <f t="shared" si="95"/>
        <v>1413.7166941154069</v>
      </c>
      <c r="M743" s="16">
        <f t="shared" si="91"/>
        <v>0.1413716694115407</v>
      </c>
      <c r="N743">
        <v>141.37166941154069</v>
      </c>
      <c r="O743">
        <f t="shared" si="92"/>
        <v>1.4137166941154069E-2</v>
      </c>
      <c r="P743" s="16">
        <f t="shared" si="93"/>
        <v>0.12723450247038662</v>
      </c>
      <c r="Q743" s="48">
        <v>6.62</v>
      </c>
      <c r="R743">
        <f t="shared" si="96"/>
        <v>9.3588045150439933E-2</v>
      </c>
      <c r="S743" s="48">
        <v>8.3030000000000008</v>
      </c>
      <c r="T743">
        <f t="shared" si="97"/>
        <v>1.0564280740116201</v>
      </c>
      <c r="U743">
        <f t="shared" si="98"/>
        <v>-0.96284002886118014</v>
      </c>
    </row>
    <row r="744" spans="1:21" x14ac:dyDescent="0.3">
      <c r="A744" t="s">
        <v>166</v>
      </c>
      <c r="B744" t="s">
        <v>78</v>
      </c>
      <c r="C744" s="1">
        <v>39418</v>
      </c>
      <c r="D744">
        <v>21</v>
      </c>
      <c r="E744" t="s">
        <v>7</v>
      </c>
      <c r="F744" s="57" t="s">
        <v>36</v>
      </c>
      <c r="G744" s="2">
        <v>10</v>
      </c>
      <c r="H744" s="51">
        <v>15</v>
      </c>
      <c r="I744" s="51">
        <v>30</v>
      </c>
      <c r="J744">
        <f t="shared" si="94"/>
        <v>15</v>
      </c>
      <c r="K744" s="47">
        <v>2</v>
      </c>
      <c r="L744" s="14">
        <f t="shared" si="95"/>
        <v>1413.7166941154069</v>
      </c>
      <c r="M744" s="16">
        <f t="shared" si="91"/>
        <v>0.1413716694115407</v>
      </c>
      <c r="N744">
        <v>141.37166941154069</v>
      </c>
      <c r="O744">
        <f t="shared" si="92"/>
        <v>1.4137166941154069E-2</v>
      </c>
      <c r="P744" s="16">
        <f t="shared" si="93"/>
        <v>0.12723450247038662</v>
      </c>
      <c r="Q744" s="48">
        <v>6.62</v>
      </c>
      <c r="R744">
        <f t="shared" si="96"/>
        <v>9.3588045150439933E-2</v>
      </c>
      <c r="S744" s="48">
        <v>8.3030000000000008</v>
      </c>
      <c r="T744">
        <f t="shared" si="97"/>
        <v>1.0564280740116201</v>
      </c>
      <c r="U744">
        <f t="shared" si="98"/>
        <v>-0.96284002886118014</v>
      </c>
    </row>
    <row r="745" spans="1:21" x14ac:dyDescent="0.3">
      <c r="A745" t="s">
        <v>166</v>
      </c>
      <c r="B745" t="s">
        <v>78</v>
      </c>
      <c r="C745" s="1">
        <v>39418</v>
      </c>
      <c r="D745">
        <v>21</v>
      </c>
      <c r="E745" t="s">
        <v>7</v>
      </c>
      <c r="F745" s="57" t="s">
        <v>36</v>
      </c>
      <c r="G745" s="2">
        <v>50</v>
      </c>
      <c r="H745" s="51">
        <v>20</v>
      </c>
      <c r="I745" s="51">
        <v>25</v>
      </c>
      <c r="J745">
        <f t="shared" si="94"/>
        <v>16.25</v>
      </c>
      <c r="K745" s="47">
        <v>2</v>
      </c>
      <c r="L745" s="14">
        <f t="shared" si="95"/>
        <v>1659.1536201771096</v>
      </c>
      <c r="M745" s="16">
        <f t="shared" si="91"/>
        <v>0.16591536201771095</v>
      </c>
      <c r="N745">
        <v>829.57681008855479</v>
      </c>
      <c r="O745">
        <f t="shared" si="92"/>
        <v>8.2957681008855477E-2</v>
      </c>
      <c r="P745" s="16">
        <f t="shared" si="93"/>
        <v>8.2957681008855477E-2</v>
      </c>
      <c r="Q745" s="48">
        <v>6.62</v>
      </c>
      <c r="R745">
        <f t="shared" si="96"/>
        <v>0.54917984827862332</v>
      </c>
      <c r="S745" s="48">
        <v>8.3030000000000008</v>
      </c>
      <c r="T745">
        <f t="shared" si="97"/>
        <v>0.68879762541652712</v>
      </c>
      <c r="U745">
        <f t="shared" si="98"/>
        <v>-0.1396177771379038</v>
      </c>
    </row>
    <row r="746" spans="1:21" x14ac:dyDescent="0.3">
      <c r="A746" t="s">
        <v>166</v>
      </c>
      <c r="B746" t="s">
        <v>78</v>
      </c>
      <c r="C746" s="1">
        <v>39418</v>
      </c>
      <c r="D746">
        <v>21</v>
      </c>
      <c r="E746" t="s">
        <v>7</v>
      </c>
      <c r="F746" s="57" t="s">
        <v>36</v>
      </c>
      <c r="G746" s="2">
        <v>10</v>
      </c>
      <c r="H746" s="51">
        <v>30</v>
      </c>
      <c r="I746" s="51">
        <v>40</v>
      </c>
      <c r="J746">
        <f t="shared" si="94"/>
        <v>25</v>
      </c>
      <c r="K746" s="47">
        <v>2</v>
      </c>
      <c r="L746" s="14">
        <f t="shared" si="95"/>
        <v>3926.9908169872415</v>
      </c>
      <c r="M746" s="16">
        <f t="shared" si="91"/>
        <v>0.39269908169872414</v>
      </c>
      <c r="N746">
        <v>392.69908169872417</v>
      </c>
      <c r="O746">
        <f t="shared" si="92"/>
        <v>3.9269908169872414E-2</v>
      </c>
      <c r="P746" s="16">
        <f t="shared" si="93"/>
        <v>0.35342917352885173</v>
      </c>
      <c r="Q746" s="48">
        <v>6.62</v>
      </c>
      <c r="R746">
        <f t="shared" si="96"/>
        <v>0.25996679208455536</v>
      </c>
      <c r="S746" s="48">
        <v>8.3030000000000008</v>
      </c>
      <c r="T746">
        <f t="shared" si="97"/>
        <v>2.9345224278100561</v>
      </c>
      <c r="U746">
        <f t="shared" si="98"/>
        <v>-2.6745556357255009</v>
      </c>
    </row>
    <row r="747" spans="1:21" x14ac:dyDescent="0.3">
      <c r="A747" t="s">
        <v>166</v>
      </c>
      <c r="B747" t="s">
        <v>78</v>
      </c>
      <c r="C747" s="1">
        <v>39418</v>
      </c>
      <c r="D747">
        <v>21</v>
      </c>
      <c r="E747" t="s">
        <v>7</v>
      </c>
      <c r="F747" s="57" t="s">
        <v>36</v>
      </c>
      <c r="G747" s="2">
        <v>20</v>
      </c>
      <c r="H747" s="51">
        <v>30</v>
      </c>
      <c r="I747" s="51">
        <v>50</v>
      </c>
      <c r="J747">
        <f t="shared" si="94"/>
        <v>27.5</v>
      </c>
      <c r="K747" s="47">
        <v>2</v>
      </c>
      <c r="L747" s="14">
        <f t="shared" si="95"/>
        <v>4751.6588885545625</v>
      </c>
      <c r="M747" s="16">
        <f t="shared" si="91"/>
        <v>0.47516588885545624</v>
      </c>
      <c r="N747">
        <v>950.33177771091255</v>
      </c>
      <c r="O747">
        <f t="shared" si="92"/>
        <v>9.5033177771091257E-2</v>
      </c>
      <c r="P747" s="16">
        <f t="shared" si="93"/>
        <v>0.38013271108436497</v>
      </c>
      <c r="Q747" s="48">
        <v>6.62</v>
      </c>
      <c r="R747">
        <f t="shared" si="96"/>
        <v>0.62911963684462413</v>
      </c>
      <c r="S747" s="48">
        <v>8.3030000000000008</v>
      </c>
      <c r="T747">
        <f t="shared" si="97"/>
        <v>3.1562419001334825</v>
      </c>
      <c r="U747">
        <f t="shared" si="98"/>
        <v>-2.5271222632888586</v>
      </c>
    </row>
    <row r="748" spans="1:21" x14ac:dyDescent="0.3">
      <c r="A748" t="s">
        <v>166</v>
      </c>
      <c r="B748" t="s">
        <v>78</v>
      </c>
      <c r="C748" s="1">
        <v>39418</v>
      </c>
      <c r="D748">
        <v>21</v>
      </c>
      <c r="E748" t="s">
        <v>7</v>
      </c>
      <c r="F748" s="57" t="s">
        <v>36</v>
      </c>
      <c r="G748" s="2">
        <v>20</v>
      </c>
      <c r="H748" s="51">
        <v>35</v>
      </c>
      <c r="I748" s="51">
        <v>75</v>
      </c>
      <c r="J748">
        <f t="shared" si="94"/>
        <v>36.25</v>
      </c>
      <c r="K748" s="47">
        <v>2</v>
      </c>
      <c r="L748" s="14">
        <f t="shared" si="95"/>
        <v>8256.498192715675</v>
      </c>
      <c r="M748" s="16">
        <f t="shared" ref="M748:M799" si="99">L748/10000</f>
        <v>0.82564981927156755</v>
      </c>
      <c r="N748">
        <v>1651.2996385431352</v>
      </c>
      <c r="O748">
        <f t="shared" ref="O748:O799" si="100">N748/10000</f>
        <v>0.16512996385431353</v>
      </c>
      <c r="P748" s="16">
        <f t="shared" ref="P748:P799" si="101">M748-O748</f>
        <v>0.660519855417254</v>
      </c>
      <c r="Q748" s="48">
        <v>6.62</v>
      </c>
      <c r="R748">
        <f t="shared" si="96"/>
        <v>1.0931603607155556</v>
      </c>
      <c r="S748" s="48">
        <v>8.3030000000000008</v>
      </c>
      <c r="T748">
        <f t="shared" si="97"/>
        <v>5.4842963595294609</v>
      </c>
      <c r="U748">
        <f t="shared" si="98"/>
        <v>-4.3911359988139056</v>
      </c>
    </row>
    <row r="749" spans="1:21" x14ac:dyDescent="0.3">
      <c r="A749" t="s">
        <v>166</v>
      </c>
      <c r="B749" t="s">
        <v>78</v>
      </c>
      <c r="C749" s="1">
        <v>39418</v>
      </c>
      <c r="D749">
        <v>21</v>
      </c>
      <c r="E749" t="s">
        <v>7</v>
      </c>
      <c r="F749" s="57" t="s">
        <v>36</v>
      </c>
      <c r="G749" s="2">
        <v>40</v>
      </c>
      <c r="H749" s="51">
        <v>40</v>
      </c>
      <c r="I749" s="51">
        <v>35</v>
      </c>
      <c r="J749">
        <f t="shared" si="94"/>
        <v>28.75</v>
      </c>
      <c r="K749" s="47">
        <v>2</v>
      </c>
      <c r="L749" s="14">
        <f t="shared" si="95"/>
        <v>5193.4453554656266</v>
      </c>
      <c r="M749" s="16">
        <f t="shared" si="99"/>
        <v>0.51934453554656268</v>
      </c>
      <c r="N749">
        <v>2077.3781421862509</v>
      </c>
      <c r="O749">
        <f t="shared" si="100"/>
        <v>0.20773781421862508</v>
      </c>
      <c r="P749" s="16">
        <f t="shared" si="101"/>
        <v>0.3116067213279376</v>
      </c>
      <c r="Q749" s="48">
        <v>6.62</v>
      </c>
      <c r="R749">
        <f t="shared" si="96"/>
        <v>1.3752243301272982</v>
      </c>
      <c r="S749" s="48">
        <v>8.3030000000000008</v>
      </c>
      <c r="T749">
        <f t="shared" si="97"/>
        <v>2.5872706071858662</v>
      </c>
      <c r="U749">
        <f t="shared" si="98"/>
        <v>-1.212046277058568</v>
      </c>
    </row>
    <row r="750" spans="1:21" x14ac:dyDescent="0.3">
      <c r="A750" t="s">
        <v>166</v>
      </c>
      <c r="B750" t="s">
        <v>78</v>
      </c>
      <c r="C750" s="1">
        <v>39418</v>
      </c>
      <c r="D750">
        <v>21</v>
      </c>
      <c r="E750" t="s">
        <v>7</v>
      </c>
      <c r="F750" s="57" t="s">
        <v>36</v>
      </c>
      <c r="G750" s="2">
        <v>30</v>
      </c>
      <c r="H750" s="51">
        <v>45</v>
      </c>
      <c r="I750" s="51">
        <v>100</v>
      </c>
      <c r="J750">
        <f t="shared" si="94"/>
        <v>47.5</v>
      </c>
      <c r="K750" s="47">
        <v>2</v>
      </c>
      <c r="L750" s="14">
        <f t="shared" si="95"/>
        <v>14176.436849323942</v>
      </c>
      <c r="M750" s="16">
        <f t="shared" si="99"/>
        <v>1.4176436849323941</v>
      </c>
      <c r="N750">
        <v>4252.9310547971827</v>
      </c>
      <c r="O750">
        <f t="shared" si="100"/>
        <v>0.42529310547971827</v>
      </c>
      <c r="P750" s="16">
        <f t="shared" si="101"/>
        <v>0.99235057945267591</v>
      </c>
      <c r="Q750" s="48">
        <v>6.62</v>
      </c>
      <c r="R750">
        <f t="shared" si="96"/>
        <v>2.815440358275735</v>
      </c>
      <c r="S750" s="48">
        <v>8.3030000000000008</v>
      </c>
      <c r="T750">
        <f t="shared" si="97"/>
        <v>8.2394868611955694</v>
      </c>
      <c r="U750">
        <f t="shared" si="98"/>
        <v>-5.4240465029198344</v>
      </c>
    </row>
    <row r="751" spans="1:21" x14ac:dyDescent="0.3">
      <c r="A751" t="s">
        <v>166</v>
      </c>
      <c r="B751" t="s">
        <v>78</v>
      </c>
      <c r="C751" s="1">
        <v>39418</v>
      </c>
      <c r="D751">
        <v>21</v>
      </c>
      <c r="E751" t="s">
        <v>7</v>
      </c>
      <c r="F751" s="57" t="s">
        <v>55</v>
      </c>
      <c r="G751" s="2">
        <v>100</v>
      </c>
      <c r="H751" s="51">
        <v>1</v>
      </c>
      <c r="I751" s="51">
        <v>10</v>
      </c>
      <c r="J751">
        <f t="shared" si="94"/>
        <v>3</v>
      </c>
      <c r="K751" s="47">
        <v>2</v>
      </c>
      <c r="L751" s="14">
        <f t="shared" si="95"/>
        <v>56.548667764616276</v>
      </c>
      <c r="M751" s="16">
        <f t="shared" si="99"/>
        <v>5.6548667764616273E-3</v>
      </c>
      <c r="N751">
        <v>56.548667764616276</v>
      </c>
      <c r="O751">
        <f t="shared" si="100"/>
        <v>5.6548667764616273E-3</v>
      </c>
      <c r="P751" s="16">
        <f t="shared" si="101"/>
        <v>0</v>
      </c>
      <c r="Q751" s="48">
        <v>4.05</v>
      </c>
      <c r="R751">
        <f t="shared" si="96"/>
        <v>2.2902210444669589E-2</v>
      </c>
      <c r="S751" s="48">
        <v>8.1050000000000004</v>
      </c>
      <c r="T751">
        <f t="shared" si="97"/>
        <v>0</v>
      </c>
      <c r="U751">
        <f t="shared" si="98"/>
        <v>2.2902210444669589E-2</v>
      </c>
    </row>
    <row r="752" spans="1:21" x14ac:dyDescent="0.3">
      <c r="A752" t="s">
        <v>166</v>
      </c>
      <c r="B752" t="s">
        <v>78</v>
      </c>
      <c r="C752" s="1">
        <v>39418</v>
      </c>
      <c r="D752">
        <v>21</v>
      </c>
      <c r="E752" t="s">
        <v>7</v>
      </c>
      <c r="F752" s="54" t="s">
        <v>53</v>
      </c>
      <c r="G752" s="2">
        <v>90</v>
      </c>
      <c r="H752" s="51">
        <v>1</v>
      </c>
      <c r="I752" s="51">
        <v>10</v>
      </c>
      <c r="J752">
        <f t="shared" si="94"/>
        <v>3</v>
      </c>
      <c r="K752" s="47">
        <v>2</v>
      </c>
      <c r="L752" s="14">
        <f t="shared" si="95"/>
        <v>56.548667764616276</v>
      </c>
      <c r="M752" s="16">
        <f t="shared" si="99"/>
        <v>5.6548667764616273E-3</v>
      </c>
      <c r="N752">
        <v>50.893800988154652</v>
      </c>
      <c r="O752">
        <f t="shared" si="100"/>
        <v>5.0893800988154655E-3</v>
      </c>
      <c r="P752" s="16">
        <f t="shared" si="101"/>
        <v>5.6548667764616187E-4</v>
      </c>
      <c r="Q752" s="48">
        <v>6.51</v>
      </c>
      <c r="R752">
        <f t="shared" si="96"/>
        <v>3.3131864443288681E-2</v>
      </c>
      <c r="S752" s="48">
        <v>8.2509999999999994</v>
      </c>
      <c r="T752">
        <f t="shared" si="97"/>
        <v>4.6658305772584816E-3</v>
      </c>
      <c r="U752">
        <f t="shared" si="98"/>
        <v>2.8466033866030201E-2</v>
      </c>
    </row>
    <row r="753" spans="1:21" x14ac:dyDescent="0.3">
      <c r="A753" t="s">
        <v>166</v>
      </c>
      <c r="B753" t="s">
        <v>78</v>
      </c>
      <c r="C753" s="1">
        <v>39418</v>
      </c>
      <c r="D753">
        <v>21</v>
      </c>
      <c r="E753" t="s">
        <v>7</v>
      </c>
      <c r="F753" s="54" t="s">
        <v>53</v>
      </c>
      <c r="G753" s="2">
        <v>80</v>
      </c>
      <c r="H753" s="51">
        <v>3</v>
      </c>
      <c r="I753" s="51">
        <v>10</v>
      </c>
      <c r="J753">
        <f t="shared" si="94"/>
        <v>4</v>
      </c>
      <c r="K753" s="47">
        <v>2</v>
      </c>
      <c r="L753" s="14">
        <f t="shared" si="95"/>
        <v>100.53096491487338</v>
      </c>
      <c r="M753" s="16">
        <f t="shared" si="99"/>
        <v>1.0053096491487338E-2</v>
      </c>
      <c r="N753">
        <v>80.424771931898704</v>
      </c>
      <c r="O753">
        <f t="shared" si="100"/>
        <v>8.0424771931898696E-3</v>
      </c>
      <c r="P753" s="16">
        <f t="shared" si="101"/>
        <v>2.0106192982974683E-3</v>
      </c>
      <c r="Q753" s="48">
        <v>6.51</v>
      </c>
      <c r="R753">
        <f t="shared" si="96"/>
        <v>5.235652652766605E-2</v>
      </c>
      <c r="S753" s="48">
        <v>8.2509999999999994</v>
      </c>
      <c r="T753">
        <f t="shared" si="97"/>
        <v>1.6589619830252408E-2</v>
      </c>
      <c r="U753">
        <f t="shared" si="98"/>
        <v>3.5766906697413642E-2</v>
      </c>
    </row>
    <row r="754" spans="1:21" x14ac:dyDescent="0.3">
      <c r="A754" t="s">
        <v>166</v>
      </c>
      <c r="B754" t="s">
        <v>78</v>
      </c>
      <c r="C754" s="1">
        <v>39418</v>
      </c>
      <c r="D754">
        <v>21</v>
      </c>
      <c r="E754" t="s">
        <v>7</v>
      </c>
      <c r="F754" s="54" t="s">
        <v>53</v>
      </c>
      <c r="G754" s="2">
        <v>90</v>
      </c>
      <c r="H754" s="51">
        <v>3</v>
      </c>
      <c r="I754" s="51">
        <v>15</v>
      </c>
      <c r="J754">
        <f t="shared" si="94"/>
        <v>5.25</v>
      </c>
      <c r="K754" s="47">
        <v>2</v>
      </c>
      <c r="L754" s="14">
        <f t="shared" si="95"/>
        <v>173.18029502913734</v>
      </c>
      <c r="M754" s="16">
        <f t="shared" si="99"/>
        <v>1.7318029502913734E-2</v>
      </c>
      <c r="N754">
        <v>155.86226552622361</v>
      </c>
      <c r="O754">
        <f t="shared" si="100"/>
        <v>1.5586226552622361E-2</v>
      </c>
      <c r="P754" s="16">
        <f t="shared" si="101"/>
        <v>1.7318029502913727E-3</v>
      </c>
      <c r="Q754" s="48">
        <v>6.51</v>
      </c>
      <c r="R754">
        <f t="shared" si="96"/>
        <v>0.10146633485757156</v>
      </c>
      <c r="S754" s="48">
        <v>8.2509999999999994</v>
      </c>
      <c r="T754">
        <f t="shared" si="97"/>
        <v>1.4289106142854115E-2</v>
      </c>
      <c r="U754">
        <f t="shared" si="98"/>
        <v>8.7177228714717447E-2</v>
      </c>
    </row>
    <row r="755" spans="1:21" x14ac:dyDescent="0.3">
      <c r="A755" t="s">
        <v>166</v>
      </c>
      <c r="B755" t="s">
        <v>78</v>
      </c>
      <c r="C755" s="1">
        <v>39418</v>
      </c>
      <c r="D755">
        <v>21</v>
      </c>
      <c r="E755" t="s">
        <v>7</v>
      </c>
      <c r="F755" s="54" t="s">
        <v>53</v>
      </c>
      <c r="G755" s="2">
        <v>60</v>
      </c>
      <c r="H755" s="51">
        <v>10</v>
      </c>
      <c r="I755" s="51">
        <v>15</v>
      </c>
      <c r="J755">
        <f t="shared" si="94"/>
        <v>8.75</v>
      </c>
      <c r="K755" s="47">
        <v>2</v>
      </c>
      <c r="L755" s="14">
        <f t="shared" si="95"/>
        <v>481.05637508093707</v>
      </c>
      <c r="M755" s="16">
        <f t="shared" si="99"/>
        <v>4.8105637508093706E-2</v>
      </c>
      <c r="N755">
        <v>288.63382504856224</v>
      </c>
      <c r="O755">
        <f t="shared" si="100"/>
        <v>2.8863382504856223E-2</v>
      </c>
      <c r="P755" s="16">
        <f t="shared" si="101"/>
        <v>1.9242255003237483E-2</v>
      </c>
      <c r="Q755" s="48">
        <v>6.51</v>
      </c>
      <c r="R755">
        <f t="shared" si="96"/>
        <v>0.18790062010661401</v>
      </c>
      <c r="S755" s="48">
        <v>8.2509999999999994</v>
      </c>
      <c r="T755">
        <f t="shared" si="97"/>
        <v>0.15876784603171246</v>
      </c>
      <c r="U755">
        <f t="shared" si="98"/>
        <v>2.9132774074901557E-2</v>
      </c>
    </row>
    <row r="756" spans="1:21" x14ac:dyDescent="0.3">
      <c r="A756" t="s">
        <v>166</v>
      </c>
      <c r="B756" t="s">
        <v>79</v>
      </c>
      <c r="C756" s="1">
        <v>39417</v>
      </c>
      <c r="D756">
        <v>40</v>
      </c>
      <c r="E756" t="s">
        <v>9</v>
      </c>
      <c r="F756" s="54" t="s">
        <v>49</v>
      </c>
      <c r="G756" s="2">
        <v>100</v>
      </c>
      <c r="H756" s="51">
        <v>2</v>
      </c>
      <c r="I756" s="51">
        <v>12</v>
      </c>
      <c r="J756">
        <f t="shared" si="94"/>
        <v>4</v>
      </c>
      <c r="K756" s="47">
        <v>2</v>
      </c>
      <c r="L756" s="14">
        <f t="shared" si="95"/>
        <v>100.53096491487338</v>
      </c>
      <c r="M756" s="16">
        <f t="shared" si="99"/>
        <v>1.0053096491487338E-2</v>
      </c>
      <c r="N756">
        <v>100.53096491487338</v>
      </c>
      <c r="O756">
        <f t="shared" si="100"/>
        <v>1.0053096491487338E-2</v>
      </c>
      <c r="P756" s="16">
        <f t="shared" si="101"/>
        <v>0</v>
      </c>
      <c r="Q756">
        <v>5.23</v>
      </c>
      <c r="R756">
        <f t="shared" si="96"/>
        <v>5.2577694650478783E-2</v>
      </c>
      <c r="S756">
        <v>8.4610000000000003</v>
      </c>
      <c r="T756">
        <f t="shared" si="97"/>
        <v>0</v>
      </c>
      <c r="U756">
        <f t="shared" si="98"/>
        <v>5.2577694650478783E-2</v>
      </c>
    </row>
    <row r="757" spans="1:21" x14ac:dyDescent="0.3">
      <c r="A757" t="s">
        <v>166</v>
      </c>
      <c r="B757" t="s">
        <v>79</v>
      </c>
      <c r="C757" s="1">
        <v>39417</v>
      </c>
      <c r="D757">
        <v>40</v>
      </c>
      <c r="E757" t="s">
        <v>9</v>
      </c>
      <c r="F757" s="54" t="s">
        <v>49</v>
      </c>
      <c r="G757" s="2">
        <v>80</v>
      </c>
      <c r="H757" s="51">
        <v>15</v>
      </c>
      <c r="I757" s="51">
        <v>22</v>
      </c>
      <c r="J757">
        <f t="shared" si="94"/>
        <v>13</v>
      </c>
      <c r="K757" s="47">
        <v>2</v>
      </c>
      <c r="L757" s="14">
        <f t="shared" si="95"/>
        <v>1061.8583169133501</v>
      </c>
      <c r="M757" s="16">
        <f t="shared" si="99"/>
        <v>0.10618583169133501</v>
      </c>
      <c r="N757">
        <v>849.48665353068009</v>
      </c>
      <c r="O757">
        <f t="shared" si="100"/>
        <v>8.4948665353068012E-2</v>
      </c>
      <c r="P757" s="16">
        <f t="shared" si="101"/>
        <v>2.1237166338267E-2</v>
      </c>
      <c r="Q757">
        <v>5.23</v>
      </c>
      <c r="R757">
        <f t="shared" si="96"/>
        <v>0.44428151979654573</v>
      </c>
      <c r="S757">
        <v>8.4610000000000003</v>
      </c>
      <c r="T757">
        <f t="shared" si="97"/>
        <v>0.1796876643880771</v>
      </c>
      <c r="U757">
        <f t="shared" si="98"/>
        <v>0.26459385540846864</v>
      </c>
    </row>
    <row r="758" spans="1:21" x14ac:dyDescent="0.3">
      <c r="A758" t="s">
        <v>166</v>
      </c>
      <c r="B758" t="s">
        <v>79</v>
      </c>
      <c r="C758" s="1">
        <v>39417</v>
      </c>
      <c r="D758">
        <v>40</v>
      </c>
      <c r="E758" t="s">
        <v>9</v>
      </c>
      <c r="F758" s="57" t="s">
        <v>41</v>
      </c>
      <c r="G758" s="2">
        <v>10</v>
      </c>
      <c r="H758" s="51">
        <v>39</v>
      </c>
      <c r="I758" s="51">
        <v>35</v>
      </c>
      <c r="J758">
        <f t="shared" si="94"/>
        <v>28.25</v>
      </c>
      <c r="K758" s="47">
        <v>3</v>
      </c>
      <c r="L758" s="14">
        <f t="shared" si="95"/>
        <v>7521.5618613165125</v>
      </c>
      <c r="M758" s="16">
        <f t="shared" si="99"/>
        <v>0.75215618613165125</v>
      </c>
      <c r="N758">
        <v>752.15618613165134</v>
      </c>
      <c r="O758">
        <f t="shared" si="100"/>
        <v>7.5215618613165128E-2</v>
      </c>
      <c r="P758" s="16">
        <f t="shared" si="101"/>
        <v>0.67694056751848608</v>
      </c>
      <c r="Q758">
        <v>10.71</v>
      </c>
      <c r="R758">
        <f t="shared" si="96"/>
        <v>0.80555927534699856</v>
      </c>
      <c r="S758">
        <v>8.1999999999999993</v>
      </c>
      <c r="T758">
        <f t="shared" si="97"/>
        <v>5.5509126536515856</v>
      </c>
      <c r="U758">
        <f t="shared" si="98"/>
        <v>-4.7453533783045874</v>
      </c>
    </row>
    <row r="759" spans="1:21" x14ac:dyDescent="0.3">
      <c r="A759" t="s">
        <v>166</v>
      </c>
      <c r="B759" t="s">
        <v>79</v>
      </c>
      <c r="C759" s="1">
        <v>39417</v>
      </c>
      <c r="D759">
        <v>40</v>
      </c>
      <c r="E759" t="s">
        <v>9</v>
      </c>
      <c r="F759" s="57" t="s">
        <v>36</v>
      </c>
      <c r="G759" s="2">
        <v>100</v>
      </c>
      <c r="H759" s="51">
        <v>4</v>
      </c>
      <c r="I759" s="51">
        <v>11</v>
      </c>
      <c r="J759">
        <f t="shared" si="94"/>
        <v>4.75</v>
      </c>
      <c r="K759" s="47">
        <v>2</v>
      </c>
      <c r="L759" s="14">
        <f t="shared" si="95"/>
        <v>141.7643684932394</v>
      </c>
      <c r="M759" s="16">
        <f t="shared" si="99"/>
        <v>1.417643684932394E-2</v>
      </c>
      <c r="N759">
        <v>141.7643684932394</v>
      </c>
      <c r="O759">
        <f t="shared" si="100"/>
        <v>1.417643684932394E-2</v>
      </c>
      <c r="P759" s="16">
        <f t="shared" si="101"/>
        <v>0</v>
      </c>
      <c r="Q759" s="48">
        <v>6.62</v>
      </c>
      <c r="R759">
        <f t="shared" si="96"/>
        <v>9.3848011942524484E-2</v>
      </c>
      <c r="S759" s="48">
        <v>8.3030000000000008</v>
      </c>
      <c r="T759">
        <f t="shared" si="97"/>
        <v>0</v>
      </c>
      <c r="U759">
        <f t="shared" si="98"/>
        <v>9.3848011942524484E-2</v>
      </c>
    </row>
    <row r="760" spans="1:21" x14ac:dyDescent="0.3">
      <c r="A760" t="s">
        <v>166</v>
      </c>
      <c r="B760" t="s">
        <v>79</v>
      </c>
      <c r="C760" s="1">
        <v>39417</v>
      </c>
      <c r="D760">
        <v>40</v>
      </c>
      <c r="E760" t="s">
        <v>9</v>
      </c>
      <c r="F760" s="57" t="s">
        <v>36</v>
      </c>
      <c r="G760" s="2">
        <v>100</v>
      </c>
      <c r="H760" s="51">
        <v>8</v>
      </c>
      <c r="I760" s="51">
        <v>23</v>
      </c>
      <c r="J760">
        <f t="shared" si="94"/>
        <v>9.75</v>
      </c>
      <c r="K760" s="47">
        <v>2</v>
      </c>
      <c r="L760" s="14">
        <f t="shared" si="95"/>
        <v>597.29530326375937</v>
      </c>
      <c r="M760" s="16">
        <f t="shared" si="99"/>
        <v>5.9729530326375936E-2</v>
      </c>
      <c r="N760">
        <v>597.29530326375937</v>
      </c>
      <c r="O760">
        <f t="shared" si="100"/>
        <v>5.9729530326375936E-2</v>
      </c>
      <c r="P760" s="16">
        <f t="shared" si="101"/>
        <v>0</v>
      </c>
      <c r="Q760" s="48">
        <v>6.62</v>
      </c>
      <c r="R760">
        <f t="shared" si="96"/>
        <v>0.39540949076060872</v>
      </c>
      <c r="S760" s="48">
        <v>8.3030000000000008</v>
      </c>
      <c r="T760">
        <f t="shared" si="97"/>
        <v>0</v>
      </c>
      <c r="U760">
        <f t="shared" si="98"/>
        <v>0.39540949076060872</v>
      </c>
    </row>
    <row r="761" spans="1:21" x14ac:dyDescent="0.3">
      <c r="A761" t="s">
        <v>166</v>
      </c>
      <c r="B761" t="s">
        <v>79</v>
      </c>
      <c r="C761" s="1">
        <v>39417</v>
      </c>
      <c r="D761">
        <v>40</v>
      </c>
      <c r="E761" t="s">
        <v>9</v>
      </c>
      <c r="F761" s="57" t="s">
        <v>36</v>
      </c>
      <c r="G761" s="2">
        <v>80</v>
      </c>
      <c r="H761" s="51">
        <v>8</v>
      </c>
      <c r="I761" s="51">
        <v>24</v>
      </c>
      <c r="J761">
        <f t="shared" si="94"/>
        <v>10</v>
      </c>
      <c r="K761" s="47">
        <v>2</v>
      </c>
      <c r="L761" s="14">
        <f t="shared" si="95"/>
        <v>628.31853071795865</v>
      </c>
      <c r="M761" s="16">
        <f t="shared" si="99"/>
        <v>6.2831853071795868E-2</v>
      </c>
      <c r="N761">
        <v>502.65482457436696</v>
      </c>
      <c r="O761">
        <f t="shared" si="100"/>
        <v>5.0265482457436693E-2</v>
      </c>
      <c r="P761" s="16">
        <f t="shared" si="101"/>
        <v>1.2566370614359175E-2</v>
      </c>
      <c r="Q761" s="48">
        <v>6.62</v>
      </c>
      <c r="R761">
        <f t="shared" si="96"/>
        <v>0.33275749386823089</v>
      </c>
      <c r="S761" s="48">
        <v>8.3030000000000008</v>
      </c>
      <c r="T761">
        <f t="shared" si="97"/>
        <v>0.10433857521102424</v>
      </c>
      <c r="U761">
        <f t="shared" si="98"/>
        <v>0.22841891865720665</v>
      </c>
    </row>
    <row r="762" spans="1:21" x14ac:dyDescent="0.3">
      <c r="A762" t="s">
        <v>166</v>
      </c>
      <c r="B762" t="s">
        <v>79</v>
      </c>
      <c r="C762" s="1">
        <v>39417</v>
      </c>
      <c r="D762">
        <v>40</v>
      </c>
      <c r="E762" t="s">
        <v>9</v>
      </c>
      <c r="F762" s="57" t="s">
        <v>36</v>
      </c>
      <c r="G762" s="2">
        <v>100</v>
      </c>
      <c r="H762" s="51">
        <v>10</v>
      </c>
      <c r="I762" s="51">
        <v>18</v>
      </c>
      <c r="J762">
        <f t="shared" si="94"/>
        <v>9.5</v>
      </c>
      <c r="K762" s="47">
        <v>2</v>
      </c>
      <c r="L762" s="14">
        <f t="shared" si="95"/>
        <v>567.05747397295761</v>
      </c>
      <c r="M762" s="16">
        <f t="shared" si="99"/>
        <v>5.670574739729576E-2</v>
      </c>
      <c r="N762">
        <v>567.05747397295761</v>
      </c>
      <c r="O762">
        <f t="shared" si="100"/>
        <v>5.670574739729576E-2</v>
      </c>
      <c r="P762" s="16">
        <f t="shared" si="101"/>
        <v>0</v>
      </c>
      <c r="Q762" s="48">
        <v>6.62</v>
      </c>
      <c r="R762">
        <f t="shared" si="96"/>
        <v>0.37539204777009794</v>
      </c>
      <c r="S762" s="48">
        <v>8.3030000000000008</v>
      </c>
      <c r="T762">
        <f t="shared" si="97"/>
        <v>0</v>
      </c>
      <c r="U762">
        <f t="shared" si="98"/>
        <v>0.37539204777009794</v>
      </c>
    </row>
    <row r="763" spans="1:21" x14ac:dyDescent="0.3">
      <c r="A763" t="s">
        <v>166</v>
      </c>
      <c r="B763" t="s">
        <v>79</v>
      </c>
      <c r="C763" s="1">
        <v>39417</v>
      </c>
      <c r="D763">
        <v>40</v>
      </c>
      <c r="E763" t="s">
        <v>9</v>
      </c>
      <c r="F763" s="57" t="s">
        <v>36</v>
      </c>
      <c r="G763" s="2">
        <v>90</v>
      </c>
      <c r="H763" s="51">
        <v>10</v>
      </c>
      <c r="I763" s="51">
        <v>18</v>
      </c>
      <c r="J763">
        <f t="shared" si="94"/>
        <v>9.5</v>
      </c>
      <c r="K763" s="47">
        <v>2</v>
      </c>
      <c r="L763" s="14">
        <f t="shared" si="95"/>
        <v>567.05747397295761</v>
      </c>
      <c r="M763" s="16">
        <f t="shared" si="99"/>
        <v>5.670574739729576E-2</v>
      </c>
      <c r="N763">
        <v>510.35172657566187</v>
      </c>
      <c r="O763">
        <f t="shared" si="100"/>
        <v>5.1035172657566186E-2</v>
      </c>
      <c r="P763" s="16">
        <f t="shared" si="101"/>
        <v>5.6705747397295739E-3</v>
      </c>
      <c r="Q763" s="48">
        <v>6.62</v>
      </c>
      <c r="R763">
        <f t="shared" si="96"/>
        <v>0.33785284299308815</v>
      </c>
      <c r="S763" s="48">
        <v>8.3030000000000008</v>
      </c>
      <c r="T763">
        <f t="shared" si="97"/>
        <v>4.7082782063974656E-2</v>
      </c>
      <c r="U763">
        <f t="shared" si="98"/>
        <v>0.29077006092911351</v>
      </c>
    </row>
    <row r="764" spans="1:21" x14ac:dyDescent="0.3">
      <c r="A764" t="s">
        <v>166</v>
      </c>
      <c r="B764" t="s">
        <v>79</v>
      </c>
      <c r="C764" s="1">
        <v>39417</v>
      </c>
      <c r="D764">
        <v>40</v>
      </c>
      <c r="E764" t="s">
        <v>9</v>
      </c>
      <c r="F764" s="57" t="s">
        <v>36</v>
      </c>
      <c r="G764" s="2">
        <v>100</v>
      </c>
      <c r="H764" s="51">
        <v>10</v>
      </c>
      <c r="I764" s="51">
        <v>15</v>
      </c>
      <c r="J764">
        <f t="shared" si="94"/>
        <v>8.75</v>
      </c>
      <c r="K764" s="47">
        <v>2</v>
      </c>
      <c r="L764" s="14">
        <f t="shared" si="95"/>
        <v>481.05637508093707</v>
      </c>
      <c r="M764" s="16">
        <f t="shared" si="99"/>
        <v>4.8105637508093706E-2</v>
      </c>
      <c r="N764">
        <v>481.05637508093707</v>
      </c>
      <c r="O764">
        <f t="shared" si="100"/>
        <v>4.8105637508093706E-2</v>
      </c>
      <c r="P764" s="16">
        <f t="shared" si="101"/>
        <v>0</v>
      </c>
      <c r="Q764" s="48">
        <v>6.62</v>
      </c>
      <c r="R764">
        <f t="shared" si="96"/>
        <v>0.31845932030358032</v>
      </c>
      <c r="S764" s="48">
        <v>8.3030000000000008</v>
      </c>
      <c r="T764">
        <f t="shared" si="97"/>
        <v>0</v>
      </c>
      <c r="U764">
        <f t="shared" si="98"/>
        <v>0.31845932030358032</v>
      </c>
    </row>
    <row r="765" spans="1:21" x14ac:dyDescent="0.3">
      <c r="A765" t="s">
        <v>166</v>
      </c>
      <c r="B765" t="s">
        <v>79</v>
      </c>
      <c r="C765" s="1">
        <v>39417</v>
      </c>
      <c r="D765">
        <v>40</v>
      </c>
      <c r="E765" t="s">
        <v>9</v>
      </c>
      <c r="F765" s="57" t="s">
        <v>36</v>
      </c>
      <c r="G765" s="2">
        <v>50</v>
      </c>
      <c r="H765" s="51">
        <v>12</v>
      </c>
      <c r="I765" s="51">
        <v>22</v>
      </c>
      <c r="J765">
        <f t="shared" si="94"/>
        <v>11.5</v>
      </c>
      <c r="K765" s="47">
        <v>2</v>
      </c>
      <c r="L765" s="14">
        <f t="shared" si="95"/>
        <v>830.95125687450025</v>
      </c>
      <c r="M765" s="16">
        <f t="shared" si="99"/>
        <v>8.3095125687450019E-2</v>
      </c>
      <c r="N765">
        <v>415.47562843725012</v>
      </c>
      <c r="O765">
        <f t="shared" si="100"/>
        <v>4.154756284372501E-2</v>
      </c>
      <c r="P765" s="16">
        <f t="shared" si="101"/>
        <v>4.154756284372501E-2</v>
      </c>
      <c r="Q765" s="48">
        <v>6.62</v>
      </c>
      <c r="R765">
        <f t="shared" si="96"/>
        <v>0.27504486602545958</v>
      </c>
      <c r="S765" s="48">
        <v>8.3030000000000008</v>
      </c>
      <c r="T765">
        <f t="shared" si="97"/>
        <v>0.34496941429144878</v>
      </c>
      <c r="U765">
        <f t="shared" si="98"/>
        <v>-6.9924548265989206E-2</v>
      </c>
    </row>
    <row r="766" spans="1:21" x14ac:dyDescent="0.3">
      <c r="A766" t="s">
        <v>166</v>
      </c>
      <c r="B766" t="s">
        <v>79</v>
      </c>
      <c r="C766" s="1">
        <v>39417</v>
      </c>
      <c r="D766">
        <v>40</v>
      </c>
      <c r="E766" t="s">
        <v>9</v>
      </c>
      <c r="F766" s="57" t="s">
        <v>36</v>
      </c>
      <c r="G766" s="2">
        <v>10</v>
      </c>
      <c r="H766" s="51">
        <v>15</v>
      </c>
      <c r="I766" s="51">
        <v>30</v>
      </c>
      <c r="J766">
        <f t="shared" si="94"/>
        <v>15</v>
      </c>
      <c r="K766" s="47">
        <v>2</v>
      </c>
      <c r="L766" s="14">
        <f t="shared" si="95"/>
        <v>1413.7166941154069</v>
      </c>
      <c r="M766" s="16">
        <f t="shared" si="99"/>
        <v>0.1413716694115407</v>
      </c>
      <c r="N766">
        <v>141.37166941154069</v>
      </c>
      <c r="O766">
        <f t="shared" si="100"/>
        <v>1.4137166941154069E-2</v>
      </c>
      <c r="P766" s="16">
        <f t="shared" si="101"/>
        <v>0.12723450247038662</v>
      </c>
      <c r="Q766" s="48">
        <v>6.62</v>
      </c>
      <c r="R766">
        <f t="shared" si="96"/>
        <v>9.3588045150439933E-2</v>
      </c>
      <c r="S766" s="48">
        <v>8.3030000000000008</v>
      </c>
      <c r="T766">
        <f t="shared" si="97"/>
        <v>1.0564280740116201</v>
      </c>
      <c r="U766">
        <f t="shared" si="98"/>
        <v>-0.96284002886118014</v>
      </c>
    </row>
    <row r="767" spans="1:21" x14ac:dyDescent="0.3">
      <c r="A767" t="s">
        <v>166</v>
      </c>
      <c r="B767" t="s">
        <v>79</v>
      </c>
      <c r="C767" s="1">
        <v>39417</v>
      </c>
      <c r="D767">
        <v>40</v>
      </c>
      <c r="E767" t="s">
        <v>9</v>
      </c>
      <c r="F767" s="57" t="s">
        <v>36</v>
      </c>
      <c r="G767" s="2">
        <v>10</v>
      </c>
      <c r="H767" s="51">
        <v>18</v>
      </c>
      <c r="I767" s="51">
        <v>45</v>
      </c>
      <c r="J767">
        <f t="shared" si="94"/>
        <v>20.25</v>
      </c>
      <c r="K767" s="47">
        <v>2</v>
      </c>
      <c r="L767" s="14">
        <f t="shared" si="95"/>
        <v>2576.4986750253292</v>
      </c>
      <c r="M767" s="16">
        <f t="shared" si="99"/>
        <v>0.25764986750253294</v>
      </c>
      <c r="N767">
        <v>257.64986750253291</v>
      </c>
      <c r="O767">
        <f t="shared" si="100"/>
        <v>2.576498675025329E-2</v>
      </c>
      <c r="P767" s="16">
        <f t="shared" si="101"/>
        <v>0.23188488075227964</v>
      </c>
      <c r="Q767" s="48">
        <v>6.62</v>
      </c>
      <c r="R767">
        <f t="shared" si="96"/>
        <v>0.17056421228667679</v>
      </c>
      <c r="S767" s="48">
        <v>8.3030000000000008</v>
      </c>
      <c r="T767">
        <f t="shared" si="97"/>
        <v>1.9253401648861781</v>
      </c>
      <c r="U767">
        <f t="shared" si="98"/>
        <v>-1.7547759525995013</v>
      </c>
    </row>
    <row r="768" spans="1:21" x14ac:dyDescent="0.3">
      <c r="A768" t="s">
        <v>166</v>
      </c>
      <c r="B768" t="s">
        <v>79</v>
      </c>
      <c r="C768" s="1">
        <v>39417</v>
      </c>
      <c r="D768">
        <v>40</v>
      </c>
      <c r="E768" t="s">
        <v>9</v>
      </c>
      <c r="F768" s="57" t="s">
        <v>36</v>
      </c>
      <c r="G768" s="2">
        <v>0</v>
      </c>
      <c r="H768" s="51">
        <v>18</v>
      </c>
      <c r="I768" s="51">
        <v>22</v>
      </c>
      <c r="J768">
        <f t="shared" si="94"/>
        <v>14.5</v>
      </c>
      <c r="K768" s="47">
        <v>2</v>
      </c>
      <c r="L768" s="14">
        <f t="shared" si="95"/>
        <v>1321.039710834508</v>
      </c>
      <c r="M768" s="16">
        <f t="shared" si="99"/>
        <v>0.13210397108345079</v>
      </c>
      <c r="N768">
        <v>0</v>
      </c>
      <c r="O768">
        <f t="shared" si="100"/>
        <v>0</v>
      </c>
      <c r="P768" s="16">
        <f t="shared" si="101"/>
        <v>0.13210397108345079</v>
      </c>
      <c r="Q768" s="48">
        <v>6.62</v>
      </c>
      <c r="R768">
        <f t="shared" si="96"/>
        <v>0</v>
      </c>
      <c r="S768" s="48">
        <v>8.3030000000000008</v>
      </c>
      <c r="T768">
        <f t="shared" si="97"/>
        <v>1.0968592719058921</v>
      </c>
      <c r="U768">
        <f t="shared" si="98"/>
        <v>-1.0968592719058921</v>
      </c>
    </row>
    <row r="769" spans="1:21" x14ac:dyDescent="0.3">
      <c r="A769" t="s">
        <v>166</v>
      </c>
      <c r="B769" t="s">
        <v>79</v>
      </c>
      <c r="C769" s="1">
        <v>39417</v>
      </c>
      <c r="D769">
        <v>40</v>
      </c>
      <c r="E769" t="s">
        <v>9</v>
      </c>
      <c r="F769" s="57" t="s">
        <v>36</v>
      </c>
      <c r="G769" s="2">
        <v>70</v>
      </c>
      <c r="H769" s="51">
        <v>20</v>
      </c>
      <c r="I769" s="51">
        <v>24</v>
      </c>
      <c r="J769">
        <f t="shared" si="94"/>
        <v>16</v>
      </c>
      <c r="K769" s="47">
        <v>2</v>
      </c>
      <c r="L769" s="14">
        <f t="shared" si="95"/>
        <v>1608.4954386379741</v>
      </c>
      <c r="M769" s="16">
        <f t="shared" si="99"/>
        <v>0.16084954386379741</v>
      </c>
      <c r="N769">
        <v>1125.9468070465819</v>
      </c>
      <c r="O769">
        <f t="shared" si="100"/>
        <v>0.11259468070465818</v>
      </c>
      <c r="P769" s="16">
        <f t="shared" si="101"/>
        <v>4.8254863159139225E-2</v>
      </c>
      <c r="Q769" s="48">
        <v>6.62</v>
      </c>
      <c r="R769">
        <f t="shared" si="96"/>
        <v>0.74537678626483717</v>
      </c>
      <c r="S769" s="48">
        <v>8.3030000000000008</v>
      </c>
      <c r="T769">
        <f t="shared" si="97"/>
        <v>0.40066012881033303</v>
      </c>
      <c r="U769">
        <f t="shared" si="98"/>
        <v>0.34471665745450414</v>
      </c>
    </row>
    <row r="770" spans="1:21" x14ac:dyDescent="0.3">
      <c r="A770" t="s">
        <v>166</v>
      </c>
      <c r="B770" t="s">
        <v>79</v>
      </c>
      <c r="C770" s="1">
        <v>39417</v>
      </c>
      <c r="D770">
        <v>40</v>
      </c>
      <c r="E770" t="s">
        <v>9</v>
      </c>
      <c r="F770" s="57" t="s">
        <v>42</v>
      </c>
      <c r="G770" s="2">
        <v>100</v>
      </c>
      <c r="H770" s="51">
        <v>2</v>
      </c>
      <c r="I770" s="51">
        <v>12</v>
      </c>
      <c r="J770">
        <f t="shared" ref="J770:J833" si="102">(H770+I770/2)/2</f>
        <v>4</v>
      </c>
      <c r="K770" s="47">
        <v>2</v>
      </c>
      <c r="L770" s="14">
        <f t="shared" ref="L770:L833" si="103">K770*PI()*J770^2</f>
        <v>100.53096491487338</v>
      </c>
      <c r="M770" s="16">
        <f t="shared" si="99"/>
        <v>1.0053096491487338E-2</v>
      </c>
      <c r="N770">
        <v>100.53096491487338</v>
      </c>
      <c r="O770">
        <f t="shared" si="100"/>
        <v>1.0053096491487338E-2</v>
      </c>
      <c r="P770" s="16">
        <f t="shared" si="101"/>
        <v>0</v>
      </c>
      <c r="Q770">
        <v>11.49</v>
      </c>
      <c r="R770">
        <f t="shared" ref="R770:R833" si="104">O770*Q770</f>
        <v>0.11551007868718952</v>
      </c>
      <c r="S770" s="48">
        <v>8.1999999999999993</v>
      </c>
      <c r="T770">
        <f t="shared" ref="T770:T833" si="105">P770*S770</f>
        <v>0</v>
      </c>
      <c r="U770">
        <f t="shared" ref="U770:U833" si="106">R770-T770</f>
        <v>0.11551007868718952</v>
      </c>
    </row>
    <row r="771" spans="1:21" x14ac:dyDescent="0.3">
      <c r="A771" t="s">
        <v>166</v>
      </c>
      <c r="B771" t="s">
        <v>79</v>
      </c>
      <c r="C771" s="1">
        <v>39417</v>
      </c>
      <c r="D771">
        <v>40</v>
      </c>
      <c r="E771" t="s">
        <v>9</v>
      </c>
      <c r="F771" s="57" t="s">
        <v>42</v>
      </c>
      <c r="G771" s="2">
        <v>100</v>
      </c>
      <c r="H771" s="51">
        <v>13</v>
      </c>
      <c r="I771" s="51">
        <v>22</v>
      </c>
      <c r="J771">
        <f t="shared" si="102"/>
        <v>12</v>
      </c>
      <c r="K771" s="47">
        <v>2</v>
      </c>
      <c r="L771" s="14">
        <f t="shared" si="103"/>
        <v>904.77868423386042</v>
      </c>
      <c r="M771" s="16">
        <f t="shared" si="99"/>
        <v>9.0477868423386038E-2</v>
      </c>
      <c r="N771">
        <v>904.77868423386042</v>
      </c>
      <c r="O771">
        <f t="shared" si="100"/>
        <v>9.0477868423386038E-2</v>
      </c>
      <c r="P771" s="16">
        <f t="shared" si="101"/>
        <v>0</v>
      </c>
      <c r="Q771">
        <v>11.49</v>
      </c>
      <c r="R771">
        <f t="shared" si="104"/>
        <v>1.0395907081847056</v>
      </c>
      <c r="S771" s="48">
        <v>8.1999999999999993</v>
      </c>
      <c r="T771">
        <f t="shared" si="105"/>
        <v>0</v>
      </c>
      <c r="U771">
        <f t="shared" si="106"/>
        <v>1.0395907081847056</v>
      </c>
    </row>
    <row r="772" spans="1:21" x14ac:dyDescent="0.3">
      <c r="A772" t="s">
        <v>166</v>
      </c>
      <c r="B772" t="s">
        <v>79</v>
      </c>
      <c r="C772" s="1">
        <v>39417</v>
      </c>
      <c r="D772">
        <v>40</v>
      </c>
      <c r="E772" t="s">
        <v>9</v>
      </c>
      <c r="F772" s="57" t="s">
        <v>42</v>
      </c>
      <c r="G772" s="2">
        <v>10</v>
      </c>
      <c r="H772" s="51">
        <v>19</v>
      </c>
      <c r="I772" s="51">
        <v>33</v>
      </c>
      <c r="J772">
        <f t="shared" si="102"/>
        <v>17.75</v>
      </c>
      <c r="K772" s="47">
        <v>2</v>
      </c>
      <c r="L772" s="14">
        <f t="shared" si="103"/>
        <v>1979.5960708432683</v>
      </c>
      <c r="M772" s="16">
        <f t="shared" si="99"/>
        <v>0.19795960708432683</v>
      </c>
      <c r="N772">
        <v>197.95960708432685</v>
      </c>
      <c r="O772">
        <f t="shared" si="100"/>
        <v>1.9795960708432685E-2</v>
      </c>
      <c r="P772" s="16">
        <f t="shared" si="101"/>
        <v>0.17816364637589416</v>
      </c>
      <c r="Q772">
        <v>11.49</v>
      </c>
      <c r="R772">
        <f t="shared" si="104"/>
        <v>0.22745558853989156</v>
      </c>
      <c r="S772" s="48">
        <v>8.1999999999999993</v>
      </c>
      <c r="T772">
        <f t="shared" si="105"/>
        <v>1.4609419002823321</v>
      </c>
      <c r="U772">
        <f t="shared" si="106"/>
        <v>-1.2334863117424404</v>
      </c>
    </row>
    <row r="773" spans="1:21" x14ac:dyDescent="0.3">
      <c r="A773" t="s">
        <v>166</v>
      </c>
      <c r="B773" t="s">
        <v>79</v>
      </c>
      <c r="C773" s="1">
        <v>39417</v>
      </c>
      <c r="D773">
        <v>40</v>
      </c>
      <c r="E773" t="s">
        <v>9</v>
      </c>
      <c r="F773" s="57" t="s">
        <v>35</v>
      </c>
      <c r="G773" s="2">
        <v>100</v>
      </c>
      <c r="H773" s="51">
        <v>2</v>
      </c>
      <c r="I773" s="51">
        <v>11</v>
      </c>
      <c r="J773">
        <f t="shared" si="102"/>
        <v>3.75</v>
      </c>
      <c r="K773" s="47">
        <v>1</v>
      </c>
      <c r="L773" s="14">
        <f t="shared" si="103"/>
        <v>44.178646691106465</v>
      </c>
      <c r="M773" s="16">
        <f t="shared" si="99"/>
        <v>4.4178646691106467E-3</v>
      </c>
      <c r="N773">
        <v>44.178646691106465</v>
      </c>
      <c r="O773">
        <f t="shared" si="100"/>
        <v>4.4178646691106467E-3</v>
      </c>
      <c r="P773" s="16">
        <f t="shared" si="101"/>
        <v>0</v>
      </c>
      <c r="Q773" s="48">
        <v>1.93</v>
      </c>
      <c r="R773">
        <f t="shared" si="104"/>
        <v>8.5264788113835477E-3</v>
      </c>
      <c r="S773" s="48">
        <v>8.1050000000000004</v>
      </c>
      <c r="T773">
        <f t="shared" si="105"/>
        <v>0</v>
      </c>
      <c r="U773">
        <f t="shared" si="106"/>
        <v>8.5264788113835477E-3</v>
      </c>
    </row>
    <row r="774" spans="1:21" x14ac:dyDescent="0.3">
      <c r="A774" t="s">
        <v>166</v>
      </c>
      <c r="B774" t="s">
        <v>79</v>
      </c>
      <c r="C774" s="1">
        <v>39417</v>
      </c>
      <c r="D774">
        <v>40</v>
      </c>
      <c r="E774" t="s">
        <v>9</v>
      </c>
      <c r="F774" s="57" t="s">
        <v>44</v>
      </c>
      <c r="G774" s="2">
        <v>100</v>
      </c>
      <c r="H774" s="51">
        <v>2</v>
      </c>
      <c r="I774" s="51">
        <v>12</v>
      </c>
      <c r="J774">
        <f t="shared" si="102"/>
        <v>4</v>
      </c>
      <c r="K774" s="47">
        <v>2</v>
      </c>
      <c r="L774" s="14">
        <f t="shared" si="103"/>
        <v>100.53096491487338</v>
      </c>
      <c r="M774" s="16">
        <f t="shared" si="99"/>
        <v>1.0053096491487338E-2</v>
      </c>
      <c r="N774">
        <v>100.53096491487338</v>
      </c>
      <c r="O774">
        <f t="shared" si="100"/>
        <v>1.0053096491487338E-2</v>
      </c>
      <c r="P774" s="16">
        <f t="shared" si="101"/>
        <v>0</v>
      </c>
      <c r="Q774" s="48">
        <v>5.78</v>
      </c>
      <c r="R774">
        <f t="shared" si="104"/>
        <v>5.8106897720796816E-2</v>
      </c>
      <c r="S774" s="48">
        <v>9.0679999999999996</v>
      </c>
      <c r="T774">
        <f t="shared" si="105"/>
        <v>0</v>
      </c>
      <c r="U774">
        <f t="shared" si="106"/>
        <v>5.8106897720796816E-2</v>
      </c>
    </row>
    <row r="775" spans="1:21" x14ac:dyDescent="0.3">
      <c r="A775" t="s">
        <v>166</v>
      </c>
      <c r="B775" t="s">
        <v>79</v>
      </c>
      <c r="C775" s="1">
        <v>39417</v>
      </c>
      <c r="D775">
        <v>40</v>
      </c>
      <c r="E775" t="s">
        <v>9</v>
      </c>
      <c r="F775" s="57" t="s">
        <v>44</v>
      </c>
      <c r="G775" s="2">
        <v>90</v>
      </c>
      <c r="H775" s="51">
        <v>2</v>
      </c>
      <c r="I775" s="51">
        <v>12</v>
      </c>
      <c r="J775">
        <f t="shared" si="102"/>
        <v>4</v>
      </c>
      <c r="K775" s="47">
        <v>2</v>
      </c>
      <c r="L775" s="14">
        <f t="shared" si="103"/>
        <v>100.53096491487338</v>
      </c>
      <c r="M775" s="16">
        <f t="shared" si="99"/>
        <v>1.0053096491487338E-2</v>
      </c>
      <c r="N775">
        <v>90.477868423386042</v>
      </c>
      <c r="O775">
        <f t="shared" si="100"/>
        <v>9.0477868423386038E-3</v>
      </c>
      <c r="P775" s="16">
        <f t="shared" si="101"/>
        <v>1.0053096491487341E-3</v>
      </c>
      <c r="Q775" s="48">
        <v>5.78</v>
      </c>
      <c r="R775">
        <f t="shared" si="104"/>
        <v>5.229620794871713E-2</v>
      </c>
      <c r="S775" s="48">
        <v>9.0679999999999996</v>
      </c>
      <c r="T775">
        <f t="shared" si="105"/>
        <v>9.1161478984807202E-3</v>
      </c>
      <c r="U775">
        <f t="shared" si="106"/>
        <v>4.3180060050236412E-2</v>
      </c>
    </row>
    <row r="776" spans="1:21" x14ac:dyDescent="0.3">
      <c r="A776" t="s">
        <v>166</v>
      </c>
      <c r="B776" t="s">
        <v>79</v>
      </c>
      <c r="C776" s="1">
        <v>39417</v>
      </c>
      <c r="D776">
        <v>40</v>
      </c>
      <c r="E776" t="s">
        <v>9</v>
      </c>
      <c r="F776" s="57" t="s">
        <v>44</v>
      </c>
      <c r="G776" s="2">
        <v>100</v>
      </c>
      <c r="H776" s="51">
        <v>2</v>
      </c>
      <c r="I776" s="51">
        <v>11</v>
      </c>
      <c r="J776">
        <f t="shared" si="102"/>
        <v>3.75</v>
      </c>
      <c r="K776" s="47">
        <v>2</v>
      </c>
      <c r="L776" s="14">
        <f t="shared" si="103"/>
        <v>88.35729338221293</v>
      </c>
      <c r="M776" s="16">
        <f t="shared" si="99"/>
        <v>8.8357293382212935E-3</v>
      </c>
      <c r="N776">
        <v>88.35729338221293</v>
      </c>
      <c r="O776">
        <f t="shared" si="100"/>
        <v>8.8357293382212935E-3</v>
      </c>
      <c r="P776" s="16">
        <f t="shared" si="101"/>
        <v>0</v>
      </c>
      <c r="Q776" s="48">
        <v>5.78</v>
      </c>
      <c r="R776">
        <f t="shared" si="104"/>
        <v>5.1070515574919081E-2</v>
      </c>
      <c r="S776" s="48">
        <v>9.0679999999999996</v>
      </c>
      <c r="T776">
        <f t="shared" si="105"/>
        <v>0</v>
      </c>
      <c r="U776">
        <f t="shared" si="106"/>
        <v>5.1070515574919081E-2</v>
      </c>
    </row>
    <row r="777" spans="1:21" x14ac:dyDescent="0.3">
      <c r="A777" t="s">
        <v>166</v>
      </c>
      <c r="B777" t="s">
        <v>79</v>
      </c>
      <c r="C777" s="1">
        <v>39417</v>
      </c>
      <c r="D777">
        <v>40</v>
      </c>
      <c r="E777" t="s">
        <v>9</v>
      </c>
      <c r="F777" s="57" t="s">
        <v>44</v>
      </c>
      <c r="G777" s="2">
        <v>100</v>
      </c>
      <c r="H777" s="51">
        <v>3</v>
      </c>
      <c r="I777" s="51">
        <v>12</v>
      </c>
      <c r="J777">
        <f t="shared" si="102"/>
        <v>4.5</v>
      </c>
      <c r="K777" s="47">
        <v>2</v>
      </c>
      <c r="L777" s="14">
        <f t="shared" si="103"/>
        <v>127.23450247038662</v>
      </c>
      <c r="M777" s="16">
        <f t="shared" si="99"/>
        <v>1.2723450247038661E-2</v>
      </c>
      <c r="N777">
        <v>127.23450247038662</v>
      </c>
      <c r="O777">
        <f t="shared" si="100"/>
        <v>1.2723450247038661E-2</v>
      </c>
      <c r="P777" s="16">
        <f t="shared" si="101"/>
        <v>0</v>
      </c>
      <c r="Q777" s="48">
        <v>5.78</v>
      </c>
      <c r="R777">
        <f t="shared" si="104"/>
        <v>7.3541542427883466E-2</v>
      </c>
      <c r="S777" s="48">
        <v>9.0679999999999996</v>
      </c>
      <c r="T777">
        <f t="shared" si="105"/>
        <v>0</v>
      </c>
      <c r="U777">
        <f t="shared" si="106"/>
        <v>7.3541542427883466E-2</v>
      </c>
    </row>
    <row r="778" spans="1:21" x14ac:dyDescent="0.3">
      <c r="A778" t="s">
        <v>166</v>
      </c>
      <c r="B778" t="s">
        <v>79</v>
      </c>
      <c r="C778" s="1">
        <v>39417</v>
      </c>
      <c r="D778">
        <v>40</v>
      </c>
      <c r="E778" t="s">
        <v>9</v>
      </c>
      <c r="F778" s="57" t="s">
        <v>44</v>
      </c>
      <c r="G778" s="2">
        <v>90</v>
      </c>
      <c r="H778" s="51">
        <v>3</v>
      </c>
      <c r="I778" s="51">
        <v>14</v>
      </c>
      <c r="J778">
        <f t="shared" si="102"/>
        <v>5</v>
      </c>
      <c r="K778" s="47">
        <v>2</v>
      </c>
      <c r="L778" s="14">
        <f t="shared" si="103"/>
        <v>157.07963267948966</v>
      </c>
      <c r="M778" s="16">
        <f t="shared" si="99"/>
        <v>1.5707963267948967E-2</v>
      </c>
      <c r="N778">
        <v>141.37166941154069</v>
      </c>
      <c r="O778">
        <f t="shared" si="100"/>
        <v>1.4137166941154069E-2</v>
      </c>
      <c r="P778" s="16">
        <f t="shared" si="101"/>
        <v>1.5707963267948977E-3</v>
      </c>
      <c r="Q778" s="48">
        <v>5.78</v>
      </c>
      <c r="R778">
        <f t="shared" si="104"/>
        <v>8.171282491987053E-2</v>
      </c>
      <c r="S778" s="48">
        <v>9.0679999999999996</v>
      </c>
      <c r="T778">
        <f t="shared" si="105"/>
        <v>1.4243981091376132E-2</v>
      </c>
      <c r="U778">
        <f t="shared" si="106"/>
        <v>6.7468843828494399E-2</v>
      </c>
    </row>
    <row r="779" spans="1:21" x14ac:dyDescent="0.3">
      <c r="A779" t="s">
        <v>166</v>
      </c>
      <c r="B779" t="s">
        <v>79</v>
      </c>
      <c r="C779" s="1">
        <v>39417</v>
      </c>
      <c r="D779">
        <v>40</v>
      </c>
      <c r="E779" t="s">
        <v>9</v>
      </c>
      <c r="F779" s="57" t="s">
        <v>44</v>
      </c>
      <c r="G779" s="2">
        <v>100</v>
      </c>
      <c r="H779" s="51">
        <v>8</v>
      </c>
      <c r="I779" s="51">
        <v>12</v>
      </c>
      <c r="J779">
        <f t="shared" si="102"/>
        <v>7</v>
      </c>
      <c r="K779" s="47">
        <v>2</v>
      </c>
      <c r="L779" s="14">
        <f t="shared" si="103"/>
        <v>307.8760800517997</v>
      </c>
      <c r="M779" s="16">
        <f t="shared" si="99"/>
        <v>3.0787608005179972E-2</v>
      </c>
      <c r="N779">
        <v>307.8760800517997</v>
      </c>
      <c r="O779">
        <f t="shared" si="100"/>
        <v>3.0787608005179972E-2</v>
      </c>
      <c r="P779" s="16">
        <f t="shared" si="101"/>
        <v>0</v>
      </c>
      <c r="Q779" s="48">
        <v>5.78</v>
      </c>
      <c r="R779">
        <f t="shared" si="104"/>
        <v>0.17795237426994023</v>
      </c>
      <c r="S779" s="48">
        <v>9.0679999999999996</v>
      </c>
      <c r="T779">
        <f t="shared" si="105"/>
        <v>0</v>
      </c>
      <c r="U779">
        <f t="shared" si="106"/>
        <v>0.17795237426994023</v>
      </c>
    </row>
    <row r="780" spans="1:21" x14ac:dyDescent="0.3">
      <c r="A780" t="s">
        <v>166</v>
      </c>
      <c r="B780" t="s">
        <v>79</v>
      </c>
      <c r="C780" s="1">
        <v>39417</v>
      </c>
      <c r="D780">
        <v>40</v>
      </c>
      <c r="E780" t="s">
        <v>9</v>
      </c>
      <c r="F780" s="57" t="s">
        <v>45</v>
      </c>
      <c r="G780" s="2">
        <v>90</v>
      </c>
      <c r="H780" s="51">
        <v>10</v>
      </c>
      <c r="I780" s="51">
        <v>17</v>
      </c>
      <c r="J780">
        <f t="shared" si="102"/>
        <v>9.25</v>
      </c>
      <c r="K780" s="47">
        <v>3</v>
      </c>
      <c r="L780" s="14">
        <f t="shared" si="103"/>
        <v>806.40756426833002</v>
      </c>
      <c r="M780" s="16">
        <f t="shared" si="99"/>
        <v>8.0640756426833007E-2</v>
      </c>
      <c r="N780">
        <v>725.76680784149698</v>
      </c>
      <c r="O780">
        <f t="shared" si="100"/>
        <v>7.2576680784149694E-2</v>
      </c>
      <c r="P780" s="16">
        <f t="shared" si="101"/>
        <v>8.0640756426833132E-3</v>
      </c>
      <c r="Q780" s="48">
        <v>1.45</v>
      </c>
      <c r="R780">
        <f t="shared" si="104"/>
        <v>0.10523618713701706</v>
      </c>
      <c r="S780" s="48">
        <v>9.1609999999999996</v>
      </c>
      <c r="T780">
        <f t="shared" si="105"/>
        <v>7.3874996962621828E-2</v>
      </c>
      <c r="U780">
        <f t="shared" si="106"/>
        <v>3.1361190174395231E-2</v>
      </c>
    </row>
    <row r="781" spans="1:21" x14ac:dyDescent="0.3">
      <c r="A781" t="s">
        <v>166</v>
      </c>
      <c r="B781" t="s">
        <v>79</v>
      </c>
      <c r="C781" s="1">
        <v>39417</v>
      </c>
      <c r="D781">
        <v>40</v>
      </c>
      <c r="E781" t="s">
        <v>9</v>
      </c>
      <c r="F781" s="57" t="s">
        <v>46</v>
      </c>
      <c r="G781" s="2">
        <v>100</v>
      </c>
      <c r="H781" s="51">
        <v>13</v>
      </c>
      <c r="I781" s="51">
        <v>15</v>
      </c>
      <c r="J781">
        <f t="shared" si="102"/>
        <v>10.25</v>
      </c>
      <c r="K781" s="47">
        <v>3</v>
      </c>
      <c r="L781" s="14">
        <f t="shared" si="103"/>
        <v>990.19073450333292</v>
      </c>
      <c r="M781" s="16">
        <f t="shared" si="99"/>
        <v>9.9019073450333298E-2</v>
      </c>
      <c r="N781">
        <v>990.19073450333292</v>
      </c>
      <c r="O781">
        <f t="shared" si="100"/>
        <v>9.9019073450333298E-2</v>
      </c>
      <c r="P781" s="16">
        <f t="shared" si="101"/>
        <v>0</v>
      </c>
      <c r="Q781" s="48">
        <v>1.86</v>
      </c>
      <c r="R781">
        <f t="shared" si="104"/>
        <v>0.18417547661761993</v>
      </c>
      <c r="S781" s="48">
        <v>12.651</v>
      </c>
      <c r="T781">
        <f t="shared" si="105"/>
        <v>0</v>
      </c>
      <c r="U781">
        <f t="shared" si="106"/>
        <v>0.18417547661761993</v>
      </c>
    </row>
    <row r="782" spans="1:21" x14ac:dyDescent="0.3">
      <c r="A782" t="s">
        <v>166</v>
      </c>
      <c r="B782" t="s">
        <v>79</v>
      </c>
      <c r="C782" s="1">
        <v>39417</v>
      </c>
      <c r="D782">
        <v>40</v>
      </c>
      <c r="E782" t="s">
        <v>9</v>
      </c>
      <c r="F782" s="57" t="s">
        <v>55</v>
      </c>
      <c r="G782" s="2">
        <v>60</v>
      </c>
      <c r="H782" s="51">
        <v>5</v>
      </c>
      <c r="I782" s="51">
        <v>12</v>
      </c>
      <c r="J782">
        <f t="shared" si="102"/>
        <v>5.5</v>
      </c>
      <c r="K782" s="47">
        <v>2</v>
      </c>
      <c r="L782" s="14">
        <f t="shared" si="103"/>
        <v>190.06635554218249</v>
      </c>
      <c r="M782" s="16">
        <f t="shared" si="99"/>
        <v>1.9006635554218249E-2</v>
      </c>
      <c r="N782">
        <v>114.0398133253095</v>
      </c>
      <c r="O782">
        <f t="shared" si="100"/>
        <v>1.1403981332530949E-2</v>
      </c>
      <c r="P782" s="16">
        <f t="shared" si="101"/>
        <v>7.6026542216872991E-3</v>
      </c>
      <c r="Q782" s="48">
        <v>4.05</v>
      </c>
      <c r="R782">
        <f t="shared" si="104"/>
        <v>4.6186124396750343E-2</v>
      </c>
      <c r="S782" s="48">
        <v>8.1050000000000004</v>
      </c>
      <c r="T782">
        <f t="shared" si="105"/>
        <v>6.1619512466775564E-2</v>
      </c>
      <c r="U782">
        <f t="shared" si="106"/>
        <v>-1.5433388070025221E-2</v>
      </c>
    </row>
    <row r="783" spans="1:21" x14ac:dyDescent="0.3">
      <c r="A783" t="s">
        <v>166</v>
      </c>
      <c r="B783" t="s">
        <v>79</v>
      </c>
      <c r="C783" s="1">
        <v>39417</v>
      </c>
      <c r="D783">
        <v>40</v>
      </c>
      <c r="E783" t="s">
        <v>9</v>
      </c>
      <c r="F783" s="57" t="s">
        <v>55</v>
      </c>
      <c r="G783" s="2">
        <v>80</v>
      </c>
      <c r="H783" s="51">
        <v>6</v>
      </c>
      <c r="I783" s="51">
        <v>22</v>
      </c>
      <c r="J783">
        <f t="shared" si="102"/>
        <v>8.5</v>
      </c>
      <c r="K783" s="47">
        <v>2</v>
      </c>
      <c r="L783" s="14">
        <f t="shared" si="103"/>
        <v>453.9601384437251</v>
      </c>
      <c r="M783" s="16">
        <f t="shared" si="99"/>
        <v>4.5396013844372508E-2</v>
      </c>
      <c r="N783">
        <v>363.16811075498009</v>
      </c>
      <c r="O783">
        <f t="shared" si="100"/>
        <v>3.6316811075498008E-2</v>
      </c>
      <c r="P783" s="16">
        <f t="shared" si="101"/>
        <v>9.0792027688745003E-3</v>
      </c>
      <c r="Q783" s="48">
        <v>4.05</v>
      </c>
      <c r="R783">
        <f t="shared" si="104"/>
        <v>0.14708308485576693</v>
      </c>
      <c r="S783" s="48">
        <v>8.1050000000000004</v>
      </c>
      <c r="T783">
        <f t="shared" si="105"/>
        <v>7.3586938441727825E-2</v>
      </c>
      <c r="U783">
        <f t="shared" si="106"/>
        <v>7.3496146414039107E-2</v>
      </c>
    </row>
    <row r="784" spans="1:21" x14ac:dyDescent="0.3">
      <c r="A784" t="s">
        <v>166</v>
      </c>
      <c r="B784" t="s">
        <v>79</v>
      </c>
      <c r="C784" s="1">
        <v>39417</v>
      </c>
      <c r="D784">
        <v>40</v>
      </c>
      <c r="E784" t="s">
        <v>9</v>
      </c>
      <c r="F784" s="54" t="s">
        <v>53</v>
      </c>
      <c r="G784" s="2">
        <v>100</v>
      </c>
      <c r="H784" s="51">
        <v>2</v>
      </c>
      <c r="I784" s="51">
        <v>13</v>
      </c>
      <c r="J784">
        <f t="shared" si="102"/>
        <v>4.25</v>
      </c>
      <c r="K784" s="47">
        <v>2</v>
      </c>
      <c r="L784" s="14">
        <f t="shared" si="103"/>
        <v>113.49003461093127</v>
      </c>
      <c r="M784" s="16">
        <f t="shared" si="99"/>
        <v>1.1349003461093127E-2</v>
      </c>
      <c r="N784">
        <v>113.49003461093127</v>
      </c>
      <c r="O784">
        <f t="shared" si="100"/>
        <v>1.1349003461093127E-2</v>
      </c>
      <c r="P784" s="16">
        <f t="shared" si="101"/>
        <v>0</v>
      </c>
      <c r="Q784" s="48">
        <v>6.51</v>
      </c>
      <c r="R784">
        <f t="shared" si="104"/>
        <v>7.3882012531716251E-2</v>
      </c>
      <c r="S784" s="48">
        <v>8.2509999999999994</v>
      </c>
      <c r="T784">
        <f t="shared" si="105"/>
        <v>0</v>
      </c>
      <c r="U784">
        <f t="shared" si="106"/>
        <v>7.3882012531716251E-2</v>
      </c>
    </row>
    <row r="785" spans="1:21" x14ac:dyDescent="0.3">
      <c r="A785" t="s">
        <v>166</v>
      </c>
      <c r="B785" t="s">
        <v>79</v>
      </c>
      <c r="C785" s="1">
        <v>39417</v>
      </c>
      <c r="D785">
        <v>40</v>
      </c>
      <c r="E785" t="s">
        <v>9</v>
      </c>
      <c r="F785" s="54" t="s">
        <v>53</v>
      </c>
      <c r="G785" s="2">
        <v>90</v>
      </c>
      <c r="H785" s="51">
        <v>2</v>
      </c>
      <c r="I785" s="51">
        <v>18</v>
      </c>
      <c r="J785">
        <f t="shared" si="102"/>
        <v>5.5</v>
      </c>
      <c r="K785" s="47">
        <v>2</v>
      </c>
      <c r="L785" s="14">
        <f t="shared" si="103"/>
        <v>190.06635554218249</v>
      </c>
      <c r="M785" s="16">
        <f t="shared" si="99"/>
        <v>1.9006635554218249E-2</v>
      </c>
      <c r="N785">
        <v>171.05971998796426</v>
      </c>
      <c r="O785">
        <f t="shared" si="100"/>
        <v>1.7105971998796425E-2</v>
      </c>
      <c r="P785" s="16">
        <f t="shared" si="101"/>
        <v>1.9006635554218235E-3</v>
      </c>
      <c r="Q785" s="48">
        <v>6.51</v>
      </c>
      <c r="R785">
        <f t="shared" si="104"/>
        <v>0.11135987771216473</v>
      </c>
      <c r="S785" s="48">
        <v>8.2509999999999994</v>
      </c>
      <c r="T785">
        <f t="shared" si="105"/>
        <v>1.5682374995785463E-2</v>
      </c>
      <c r="U785">
        <f t="shared" si="106"/>
        <v>9.5677502716379259E-2</v>
      </c>
    </row>
    <row r="786" spans="1:21" x14ac:dyDescent="0.3">
      <c r="A786" t="s">
        <v>166</v>
      </c>
      <c r="B786" t="s">
        <v>79</v>
      </c>
      <c r="C786" s="1">
        <v>39417</v>
      </c>
      <c r="D786">
        <v>40</v>
      </c>
      <c r="E786" t="s">
        <v>9</v>
      </c>
      <c r="F786" s="54" t="s">
        <v>53</v>
      </c>
      <c r="G786" s="2">
        <v>50</v>
      </c>
      <c r="H786" s="51">
        <v>2</v>
      </c>
      <c r="I786" s="51">
        <v>23</v>
      </c>
      <c r="J786">
        <f t="shared" si="102"/>
        <v>6.75</v>
      </c>
      <c r="K786" s="47">
        <v>2</v>
      </c>
      <c r="L786" s="14">
        <f t="shared" si="103"/>
        <v>286.27763055836988</v>
      </c>
      <c r="M786" s="16">
        <f t="shared" si="99"/>
        <v>2.8627763055836988E-2</v>
      </c>
      <c r="N786">
        <v>143.13881527918494</v>
      </c>
      <c r="O786">
        <f t="shared" si="100"/>
        <v>1.4313881527918494E-2</v>
      </c>
      <c r="P786" s="16">
        <f t="shared" si="101"/>
        <v>1.4313881527918494E-2</v>
      </c>
      <c r="Q786" s="48">
        <v>6.51</v>
      </c>
      <c r="R786">
        <f t="shared" si="104"/>
        <v>9.3183368746749387E-2</v>
      </c>
      <c r="S786" s="48">
        <v>8.2509999999999994</v>
      </c>
      <c r="T786">
        <f t="shared" si="105"/>
        <v>0.11810383648685549</v>
      </c>
      <c r="U786">
        <f t="shared" si="106"/>
        <v>-2.4920467740106103E-2</v>
      </c>
    </row>
    <row r="787" spans="1:21" x14ac:dyDescent="0.3">
      <c r="A787" t="s">
        <v>166</v>
      </c>
      <c r="B787" t="s">
        <v>79</v>
      </c>
      <c r="C787" s="1">
        <v>39417</v>
      </c>
      <c r="D787">
        <v>40</v>
      </c>
      <c r="E787" t="s">
        <v>9</v>
      </c>
      <c r="F787" s="54" t="s">
        <v>53</v>
      </c>
      <c r="G787" s="2">
        <v>90</v>
      </c>
      <c r="H787" s="51">
        <v>3</v>
      </c>
      <c r="I787" s="51">
        <v>16</v>
      </c>
      <c r="J787">
        <f t="shared" si="102"/>
        <v>5.5</v>
      </c>
      <c r="K787" s="47">
        <v>2</v>
      </c>
      <c r="L787" s="14">
        <f t="shared" si="103"/>
        <v>190.06635554218249</v>
      </c>
      <c r="M787" s="16">
        <f t="shared" si="99"/>
        <v>1.9006635554218249E-2</v>
      </c>
      <c r="N787">
        <v>171.05971998796426</v>
      </c>
      <c r="O787">
        <f t="shared" si="100"/>
        <v>1.7105971998796425E-2</v>
      </c>
      <c r="P787" s="16">
        <f t="shared" si="101"/>
        <v>1.9006635554218235E-3</v>
      </c>
      <c r="Q787" s="48">
        <v>6.51</v>
      </c>
      <c r="R787">
        <f t="shared" si="104"/>
        <v>0.11135987771216473</v>
      </c>
      <c r="S787" s="48">
        <v>8.2509999999999994</v>
      </c>
      <c r="T787">
        <f t="shared" si="105"/>
        <v>1.5682374995785463E-2</v>
      </c>
      <c r="U787">
        <f t="shared" si="106"/>
        <v>9.5677502716379259E-2</v>
      </c>
    </row>
    <row r="788" spans="1:21" x14ac:dyDescent="0.3">
      <c r="A788" t="s">
        <v>166</v>
      </c>
      <c r="B788" t="s">
        <v>79</v>
      </c>
      <c r="C788" s="1">
        <v>39417</v>
      </c>
      <c r="D788">
        <v>40</v>
      </c>
      <c r="E788" t="s">
        <v>9</v>
      </c>
      <c r="F788" s="54" t="s">
        <v>53</v>
      </c>
      <c r="G788" s="2">
        <v>90</v>
      </c>
      <c r="H788" s="51">
        <v>5</v>
      </c>
      <c r="I788" s="51">
        <v>15</v>
      </c>
      <c r="J788">
        <f t="shared" si="102"/>
        <v>6.25</v>
      </c>
      <c r="K788" s="47">
        <v>2</v>
      </c>
      <c r="L788" s="14">
        <f t="shared" si="103"/>
        <v>245.43692606170259</v>
      </c>
      <c r="M788" s="16">
        <f t="shared" si="99"/>
        <v>2.4543692606170259E-2</v>
      </c>
      <c r="N788">
        <v>220.89323345553234</v>
      </c>
      <c r="O788">
        <f t="shared" si="100"/>
        <v>2.2089323345553233E-2</v>
      </c>
      <c r="P788" s="16">
        <f t="shared" si="101"/>
        <v>2.4543692606170259E-3</v>
      </c>
      <c r="Q788" s="48">
        <v>6.51</v>
      </c>
      <c r="R788">
        <f t="shared" si="104"/>
        <v>0.14380149497955155</v>
      </c>
      <c r="S788" s="48">
        <v>8.2509999999999994</v>
      </c>
      <c r="T788">
        <f t="shared" si="105"/>
        <v>2.0251000769351078E-2</v>
      </c>
      <c r="U788">
        <f t="shared" si="106"/>
        <v>0.12355049421020048</v>
      </c>
    </row>
    <row r="789" spans="1:21" x14ac:dyDescent="0.3">
      <c r="A789" t="s">
        <v>166</v>
      </c>
      <c r="B789" t="s">
        <v>79</v>
      </c>
      <c r="C789" s="1">
        <v>39417</v>
      </c>
      <c r="D789">
        <v>40</v>
      </c>
      <c r="E789" t="s">
        <v>9</v>
      </c>
      <c r="F789" s="54" t="s">
        <v>53</v>
      </c>
      <c r="G789" s="2">
        <v>90</v>
      </c>
      <c r="H789" s="51">
        <v>5</v>
      </c>
      <c r="I789" s="51">
        <v>14</v>
      </c>
      <c r="J789">
        <f t="shared" si="102"/>
        <v>6</v>
      </c>
      <c r="K789" s="47">
        <v>2</v>
      </c>
      <c r="L789" s="14">
        <f t="shared" si="103"/>
        <v>226.1946710584651</v>
      </c>
      <c r="M789" s="16">
        <f t="shared" si="99"/>
        <v>2.2619467105846509E-2</v>
      </c>
      <c r="N789">
        <v>203.57520395261861</v>
      </c>
      <c r="O789">
        <f t="shared" si="100"/>
        <v>2.0357520395261862E-2</v>
      </c>
      <c r="P789" s="16">
        <f t="shared" si="101"/>
        <v>2.2619467105846475E-3</v>
      </c>
      <c r="Q789" s="48">
        <v>6.51</v>
      </c>
      <c r="R789">
        <f t="shared" si="104"/>
        <v>0.13252745777315472</v>
      </c>
      <c r="S789" s="48">
        <v>8.2509999999999994</v>
      </c>
      <c r="T789">
        <f t="shared" si="105"/>
        <v>1.8663322309033926E-2</v>
      </c>
      <c r="U789">
        <f t="shared" si="106"/>
        <v>0.1138641354641208</v>
      </c>
    </row>
    <row r="790" spans="1:21" x14ac:dyDescent="0.3">
      <c r="A790" t="s">
        <v>166</v>
      </c>
      <c r="B790" t="s">
        <v>79</v>
      </c>
      <c r="C790" s="1">
        <v>39417</v>
      </c>
      <c r="D790">
        <v>40</v>
      </c>
      <c r="E790" t="s">
        <v>9</v>
      </c>
      <c r="F790" s="54" t="s">
        <v>53</v>
      </c>
      <c r="G790" s="2">
        <v>80</v>
      </c>
      <c r="H790" s="51">
        <v>5</v>
      </c>
      <c r="I790" s="51">
        <v>13</v>
      </c>
      <c r="J790">
        <f t="shared" si="102"/>
        <v>5.75</v>
      </c>
      <c r="K790" s="47">
        <v>2</v>
      </c>
      <c r="L790" s="14">
        <f t="shared" si="103"/>
        <v>207.73781421862506</v>
      </c>
      <c r="M790" s="16">
        <f t="shared" si="99"/>
        <v>2.0773781421862505E-2</v>
      </c>
      <c r="N790">
        <v>166.19025137490007</v>
      </c>
      <c r="O790">
        <f t="shared" si="100"/>
        <v>1.6619025137490008E-2</v>
      </c>
      <c r="P790" s="16">
        <f t="shared" si="101"/>
        <v>4.1547562843724968E-3</v>
      </c>
      <c r="Q790" s="48">
        <v>6.51</v>
      </c>
      <c r="R790">
        <f t="shared" si="104"/>
        <v>0.10818985364505995</v>
      </c>
      <c r="S790" s="48">
        <v>8.2509999999999994</v>
      </c>
      <c r="T790">
        <f t="shared" si="105"/>
        <v>3.4280894102357469E-2</v>
      </c>
      <c r="U790">
        <f t="shared" si="106"/>
        <v>7.390895954270249E-2</v>
      </c>
    </row>
    <row r="791" spans="1:21" x14ac:dyDescent="0.3">
      <c r="A791" t="s">
        <v>166</v>
      </c>
      <c r="B791" t="s">
        <v>79</v>
      </c>
      <c r="C791" s="1">
        <v>39417</v>
      </c>
      <c r="D791">
        <v>40</v>
      </c>
      <c r="E791" t="s">
        <v>9</v>
      </c>
      <c r="F791" s="54" t="s">
        <v>53</v>
      </c>
      <c r="G791" s="2">
        <v>100</v>
      </c>
      <c r="H791" s="51">
        <v>6</v>
      </c>
      <c r="I791" s="51">
        <v>15</v>
      </c>
      <c r="J791">
        <f t="shared" si="102"/>
        <v>6.75</v>
      </c>
      <c r="K791" s="47">
        <v>2</v>
      </c>
      <c r="L791" s="14">
        <f t="shared" si="103"/>
        <v>286.27763055836988</v>
      </c>
      <c r="M791" s="16">
        <f t="shared" si="99"/>
        <v>2.8627763055836988E-2</v>
      </c>
      <c r="N791">
        <v>286.27763055836988</v>
      </c>
      <c r="O791">
        <f t="shared" si="100"/>
        <v>2.8627763055836988E-2</v>
      </c>
      <c r="P791" s="16">
        <f t="shared" si="101"/>
        <v>0</v>
      </c>
      <c r="Q791" s="48">
        <v>6.51</v>
      </c>
      <c r="R791">
        <f t="shared" si="104"/>
        <v>0.18636673749349877</v>
      </c>
      <c r="S791" s="48">
        <v>8.2509999999999994</v>
      </c>
      <c r="T791">
        <f t="shared" si="105"/>
        <v>0</v>
      </c>
      <c r="U791">
        <f t="shared" si="106"/>
        <v>0.18636673749349877</v>
      </c>
    </row>
    <row r="792" spans="1:21" x14ac:dyDescent="0.3">
      <c r="A792" t="s">
        <v>166</v>
      </c>
      <c r="B792" t="s">
        <v>79</v>
      </c>
      <c r="C792" s="1">
        <v>39417</v>
      </c>
      <c r="D792">
        <v>40</v>
      </c>
      <c r="E792" t="s">
        <v>9</v>
      </c>
      <c r="F792" s="54" t="s">
        <v>53</v>
      </c>
      <c r="G792" s="2">
        <v>90</v>
      </c>
      <c r="H792" s="51">
        <v>7</v>
      </c>
      <c r="I792" s="51">
        <v>16</v>
      </c>
      <c r="J792">
        <f t="shared" si="102"/>
        <v>7.5</v>
      </c>
      <c r="K792" s="47">
        <v>2</v>
      </c>
      <c r="L792" s="14">
        <f t="shared" si="103"/>
        <v>353.42917352885172</v>
      </c>
      <c r="M792" s="16">
        <f t="shared" si="99"/>
        <v>3.5342917352885174E-2</v>
      </c>
      <c r="N792">
        <v>318.08625617596658</v>
      </c>
      <c r="O792">
        <f t="shared" si="100"/>
        <v>3.1808625617596661E-2</v>
      </c>
      <c r="P792" s="16">
        <f t="shared" si="101"/>
        <v>3.5342917352885125E-3</v>
      </c>
      <c r="Q792" s="48">
        <v>6.51</v>
      </c>
      <c r="R792">
        <f t="shared" si="104"/>
        <v>0.20707415277055427</v>
      </c>
      <c r="S792" s="48">
        <v>8.2509999999999994</v>
      </c>
      <c r="T792">
        <f t="shared" si="105"/>
        <v>2.9161441107865515E-2</v>
      </c>
      <c r="U792">
        <f t="shared" si="106"/>
        <v>0.17791271166268877</v>
      </c>
    </row>
    <row r="793" spans="1:21" x14ac:dyDescent="0.3">
      <c r="A793" t="s">
        <v>166</v>
      </c>
      <c r="B793" t="s">
        <v>79</v>
      </c>
      <c r="C793" s="1">
        <v>39417</v>
      </c>
      <c r="D793">
        <v>40</v>
      </c>
      <c r="E793" t="s">
        <v>9</v>
      </c>
      <c r="F793" s="54" t="s">
        <v>53</v>
      </c>
      <c r="G793" s="2">
        <v>90</v>
      </c>
      <c r="H793" s="51">
        <v>8</v>
      </c>
      <c r="I793" s="51">
        <v>37</v>
      </c>
      <c r="J793">
        <f t="shared" si="102"/>
        <v>13.25</v>
      </c>
      <c r="K793" s="47">
        <v>2</v>
      </c>
      <c r="L793" s="14">
        <f t="shared" si="103"/>
        <v>1103.0917204917162</v>
      </c>
      <c r="M793" s="16">
        <f t="shared" si="99"/>
        <v>0.11030917204917162</v>
      </c>
      <c r="N793">
        <v>992.78254844254457</v>
      </c>
      <c r="O793">
        <f t="shared" si="100"/>
        <v>9.9278254844254454E-2</v>
      </c>
      <c r="P793" s="16">
        <f t="shared" si="101"/>
        <v>1.1030917204917168E-2</v>
      </c>
      <c r="Q793" s="48">
        <v>6.51</v>
      </c>
      <c r="R793">
        <f t="shared" si="104"/>
        <v>0.64630143903609649</v>
      </c>
      <c r="S793" s="48">
        <v>8.2509999999999994</v>
      </c>
      <c r="T793">
        <f t="shared" si="105"/>
        <v>9.1016097857771538E-2</v>
      </c>
      <c r="U793">
        <f t="shared" si="106"/>
        <v>0.55528534117832495</v>
      </c>
    </row>
    <row r="794" spans="1:21" x14ac:dyDescent="0.3">
      <c r="A794" t="s">
        <v>166</v>
      </c>
      <c r="B794" t="s">
        <v>79</v>
      </c>
      <c r="C794" s="1">
        <v>39417</v>
      </c>
      <c r="D794">
        <v>40</v>
      </c>
      <c r="E794" t="s">
        <v>9</v>
      </c>
      <c r="F794" s="54" t="s">
        <v>53</v>
      </c>
      <c r="G794" s="2">
        <v>100</v>
      </c>
      <c r="H794" s="51">
        <v>8</v>
      </c>
      <c r="I794" s="51">
        <v>30</v>
      </c>
      <c r="J794">
        <f t="shared" si="102"/>
        <v>11.5</v>
      </c>
      <c r="K794" s="47">
        <v>2</v>
      </c>
      <c r="L794" s="14">
        <f t="shared" si="103"/>
        <v>830.95125687450025</v>
      </c>
      <c r="M794" s="16">
        <f t="shared" si="99"/>
        <v>8.3095125687450019E-2</v>
      </c>
      <c r="N794">
        <v>830.95125687450025</v>
      </c>
      <c r="O794">
        <f t="shared" si="100"/>
        <v>8.3095125687450019E-2</v>
      </c>
      <c r="P794" s="16">
        <f t="shared" si="101"/>
        <v>0</v>
      </c>
      <c r="Q794" s="48">
        <v>6.51</v>
      </c>
      <c r="R794">
        <f t="shared" si="104"/>
        <v>0.54094926822529965</v>
      </c>
      <c r="S794" s="48">
        <v>8.2509999999999994</v>
      </c>
      <c r="T794">
        <f t="shared" si="105"/>
        <v>0</v>
      </c>
      <c r="U794">
        <f t="shared" si="106"/>
        <v>0.54094926822529965</v>
      </c>
    </row>
    <row r="795" spans="1:21" x14ac:dyDescent="0.3">
      <c r="A795" t="s">
        <v>166</v>
      </c>
      <c r="B795" t="s">
        <v>79</v>
      </c>
      <c r="C795" s="1">
        <v>39417</v>
      </c>
      <c r="D795">
        <v>40</v>
      </c>
      <c r="E795" t="s">
        <v>9</v>
      </c>
      <c r="F795" s="54" t="s">
        <v>53</v>
      </c>
      <c r="G795" s="2">
        <v>100</v>
      </c>
      <c r="H795" s="51">
        <v>8</v>
      </c>
      <c r="I795" s="51">
        <v>18</v>
      </c>
      <c r="J795">
        <f t="shared" si="102"/>
        <v>8.5</v>
      </c>
      <c r="K795" s="47">
        <v>2</v>
      </c>
      <c r="L795" s="14">
        <f t="shared" si="103"/>
        <v>453.9601384437251</v>
      </c>
      <c r="M795" s="16">
        <f t="shared" si="99"/>
        <v>4.5396013844372508E-2</v>
      </c>
      <c r="N795">
        <v>453.9601384437251</v>
      </c>
      <c r="O795">
        <f t="shared" si="100"/>
        <v>4.5396013844372508E-2</v>
      </c>
      <c r="P795" s="16">
        <f t="shared" si="101"/>
        <v>0</v>
      </c>
      <c r="Q795" s="48">
        <v>6.51</v>
      </c>
      <c r="R795">
        <f t="shared" si="104"/>
        <v>0.29552805012686501</v>
      </c>
      <c r="S795" s="48">
        <v>8.2509999999999994</v>
      </c>
      <c r="T795">
        <f t="shared" si="105"/>
        <v>0</v>
      </c>
      <c r="U795">
        <f t="shared" si="106"/>
        <v>0.29552805012686501</v>
      </c>
    </row>
    <row r="796" spans="1:21" x14ac:dyDescent="0.3">
      <c r="A796" t="s">
        <v>166</v>
      </c>
      <c r="B796" t="s">
        <v>79</v>
      </c>
      <c r="C796" s="1">
        <v>39417</v>
      </c>
      <c r="D796">
        <v>40</v>
      </c>
      <c r="E796" t="s">
        <v>9</v>
      </c>
      <c r="F796" s="54" t="s">
        <v>53</v>
      </c>
      <c r="G796" s="2">
        <v>100</v>
      </c>
      <c r="H796" s="51">
        <v>8</v>
      </c>
      <c r="I796" s="51">
        <v>17</v>
      </c>
      <c r="J796">
        <f t="shared" si="102"/>
        <v>8.25</v>
      </c>
      <c r="K796" s="47">
        <v>2</v>
      </c>
      <c r="L796" s="14">
        <f t="shared" si="103"/>
        <v>427.6492999699106</v>
      </c>
      <c r="M796" s="16">
        <f t="shared" si="99"/>
        <v>4.2764929996991059E-2</v>
      </c>
      <c r="N796">
        <v>427.6492999699106</v>
      </c>
      <c r="O796">
        <f t="shared" si="100"/>
        <v>4.2764929996991059E-2</v>
      </c>
      <c r="P796" s="16">
        <f t="shared" si="101"/>
        <v>0</v>
      </c>
      <c r="Q796" s="48">
        <v>6.51</v>
      </c>
      <c r="R796">
        <f t="shared" si="104"/>
        <v>0.27839969428041178</v>
      </c>
      <c r="S796" s="48">
        <v>8.2509999999999994</v>
      </c>
      <c r="T796">
        <f t="shared" si="105"/>
        <v>0</v>
      </c>
      <c r="U796">
        <f t="shared" si="106"/>
        <v>0.27839969428041178</v>
      </c>
    </row>
    <row r="797" spans="1:21" x14ac:dyDescent="0.3">
      <c r="A797" t="s">
        <v>166</v>
      </c>
      <c r="B797" t="s">
        <v>79</v>
      </c>
      <c r="C797" s="1">
        <v>39417</v>
      </c>
      <c r="D797">
        <v>40</v>
      </c>
      <c r="E797" t="s">
        <v>9</v>
      </c>
      <c r="F797" s="54" t="s">
        <v>53</v>
      </c>
      <c r="G797" s="2">
        <v>70</v>
      </c>
      <c r="H797" s="51">
        <v>15</v>
      </c>
      <c r="I797" s="51">
        <v>29</v>
      </c>
      <c r="J797">
        <f t="shared" si="102"/>
        <v>14.75</v>
      </c>
      <c r="K797" s="47">
        <v>2</v>
      </c>
      <c r="L797" s="14">
        <f t="shared" si="103"/>
        <v>1366.9855033932588</v>
      </c>
      <c r="M797" s="16">
        <f t="shared" si="99"/>
        <v>0.13669855033932587</v>
      </c>
      <c r="N797">
        <v>956.88985237528107</v>
      </c>
      <c r="O797">
        <f t="shared" si="100"/>
        <v>9.5688985237528112E-2</v>
      </c>
      <c r="P797" s="16">
        <f t="shared" si="101"/>
        <v>4.1009565101797762E-2</v>
      </c>
      <c r="Q797" s="48">
        <v>6.51</v>
      </c>
      <c r="R797">
        <f t="shared" si="104"/>
        <v>0.62293529389630797</v>
      </c>
      <c r="S797" s="48">
        <v>8.2509999999999994</v>
      </c>
      <c r="T797">
        <f t="shared" si="105"/>
        <v>0.33836992165493329</v>
      </c>
      <c r="U797">
        <f t="shared" si="106"/>
        <v>0.28456537224137468</v>
      </c>
    </row>
    <row r="798" spans="1:21" x14ac:dyDescent="0.3">
      <c r="A798" t="s">
        <v>166</v>
      </c>
      <c r="B798" t="s">
        <v>79</v>
      </c>
      <c r="C798" s="1">
        <v>39417</v>
      </c>
      <c r="D798">
        <v>40</v>
      </c>
      <c r="E798" t="s">
        <v>9</v>
      </c>
      <c r="F798" s="54" t="s">
        <v>53</v>
      </c>
      <c r="G798" s="2">
        <v>80</v>
      </c>
      <c r="H798" s="51">
        <v>17</v>
      </c>
      <c r="I798" s="51">
        <v>32</v>
      </c>
      <c r="J798">
        <f t="shared" si="102"/>
        <v>16.5</v>
      </c>
      <c r="K798" s="47">
        <v>2</v>
      </c>
      <c r="L798" s="14">
        <f t="shared" si="103"/>
        <v>1710.5971998796424</v>
      </c>
      <c r="M798" s="16">
        <f t="shared" si="99"/>
        <v>0.17105971998796424</v>
      </c>
      <c r="N798">
        <v>1368.4777599037141</v>
      </c>
      <c r="O798">
        <f t="shared" si="100"/>
        <v>0.1368477759903714</v>
      </c>
      <c r="P798" s="16">
        <f t="shared" si="101"/>
        <v>3.4211943997592836E-2</v>
      </c>
      <c r="Q798" s="48">
        <v>6.51</v>
      </c>
      <c r="R798">
        <f t="shared" si="104"/>
        <v>0.89087902169731781</v>
      </c>
      <c r="S798" s="48">
        <v>8.2509999999999994</v>
      </c>
      <c r="T798">
        <f t="shared" si="105"/>
        <v>0.28228274992413849</v>
      </c>
      <c r="U798">
        <f t="shared" si="106"/>
        <v>0.60859627177317932</v>
      </c>
    </row>
    <row r="799" spans="1:21" x14ac:dyDescent="0.3">
      <c r="A799" t="s">
        <v>166</v>
      </c>
      <c r="B799" t="s">
        <v>79</v>
      </c>
      <c r="C799" s="1">
        <v>39417</v>
      </c>
      <c r="D799">
        <v>40</v>
      </c>
      <c r="E799" t="s">
        <v>9</v>
      </c>
      <c r="F799" s="54" t="s">
        <v>53</v>
      </c>
      <c r="G799" s="2">
        <v>40</v>
      </c>
      <c r="H799" s="51">
        <v>23</v>
      </c>
      <c r="I799" s="51">
        <v>40</v>
      </c>
      <c r="J799">
        <f t="shared" si="102"/>
        <v>21.5</v>
      </c>
      <c r="K799" s="47">
        <v>2</v>
      </c>
      <c r="L799" s="14">
        <f t="shared" si="103"/>
        <v>2904.4024082437636</v>
      </c>
      <c r="M799" s="16">
        <f t="shared" si="99"/>
        <v>0.29044024082437636</v>
      </c>
      <c r="N799">
        <v>1161.7609632975054</v>
      </c>
      <c r="O799">
        <f t="shared" si="100"/>
        <v>0.11617609632975054</v>
      </c>
      <c r="P799" s="16">
        <f t="shared" si="101"/>
        <v>0.17426414449462582</v>
      </c>
      <c r="Q799" s="48">
        <v>6.51</v>
      </c>
      <c r="R799">
        <f t="shared" si="104"/>
        <v>0.75630638710667597</v>
      </c>
      <c r="S799" s="48">
        <v>8.2509999999999994</v>
      </c>
      <c r="T799">
        <f t="shared" si="105"/>
        <v>1.4378534562251575</v>
      </c>
      <c r="U799">
        <f t="shared" si="106"/>
        <v>-0.68154706911848151</v>
      </c>
    </row>
    <row r="800" spans="1:21" x14ac:dyDescent="0.3">
      <c r="A800" t="s">
        <v>166</v>
      </c>
      <c r="B800" t="s">
        <v>80</v>
      </c>
      <c r="C800" s="1">
        <v>39416</v>
      </c>
      <c r="D800">
        <v>21</v>
      </c>
      <c r="E800" t="s">
        <v>7</v>
      </c>
      <c r="F800" s="57" t="s">
        <v>23</v>
      </c>
      <c r="G800" s="2">
        <v>100</v>
      </c>
      <c r="H800" s="51">
        <v>4</v>
      </c>
      <c r="I800" s="51">
        <v>17</v>
      </c>
      <c r="J800">
        <f t="shared" si="102"/>
        <v>6.25</v>
      </c>
      <c r="K800" s="47">
        <v>3</v>
      </c>
      <c r="L800" s="14">
        <f t="shared" si="103"/>
        <v>368.15538909255389</v>
      </c>
      <c r="M800" s="16">
        <f t="shared" ref="M800:M831" si="107">L800/10000</f>
        <v>3.6815538909255388E-2</v>
      </c>
      <c r="N800">
        <v>368.15538909255389</v>
      </c>
      <c r="O800">
        <f t="shared" ref="O800:O831" si="108">N800/10000</f>
        <v>3.6815538909255388E-2</v>
      </c>
      <c r="P800" s="16">
        <f t="shared" ref="P800:P831" si="109">M800-O800</f>
        <v>0</v>
      </c>
      <c r="Q800">
        <v>4.09</v>
      </c>
      <c r="R800">
        <f t="shared" si="104"/>
        <v>0.15057555413885454</v>
      </c>
      <c r="S800">
        <v>6.1219999999999999</v>
      </c>
      <c r="T800">
        <f t="shared" si="105"/>
        <v>0</v>
      </c>
      <c r="U800">
        <f t="shared" si="106"/>
        <v>0.15057555413885454</v>
      </c>
    </row>
    <row r="801" spans="1:21" x14ac:dyDescent="0.3">
      <c r="A801" t="s">
        <v>166</v>
      </c>
      <c r="B801" t="s">
        <v>80</v>
      </c>
      <c r="C801" s="1">
        <v>39416</v>
      </c>
      <c r="D801">
        <v>21</v>
      </c>
      <c r="E801" t="s">
        <v>7</v>
      </c>
      <c r="F801" s="54" t="s">
        <v>49</v>
      </c>
      <c r="G801" s="2">
        <v>90</v>
      </c>
      <c r="H801" s="51">
        <v>3</v>
      </c>
      <c r="I801" s="51">
        <v>13</v>
      </c>
      <c r="J801">
        <f t="shared" si="102"/>
        <v>4.75</v>
      </c>
      <c r="K801" s="47">
        <v>2</v>
      </c>
      <c r="L801" s="14">
        <f t="shared" si="103"/>
        <v>141.7643684932394</v>
      </c>
      <c r="M801" s="16">
        <f t="shared" si="107"/>
        <v>1.417643684932394E-2</v>
      </c>
      <c r="N801">
        <v>127.58793164391547</v>
      </c>
      <c r="O801">
        <f t="shared" si="108"/>
        <v>1.2758793164391546E-2</v>
      </c>
      <c r="P801" s="16">
        <f t="shared" si="109"/>
        <v>1.4176436849323935E-3</v>
      </c>
      <c r="Q801">
        <v>5.23</v>
      </c>
      <c r="R801">
        <f t="shared" si="104"/>
        <v>6.6728488249767792E-2</v>
      </c>
      <c r="S801">
        <v>8.4610000000000003</v>
      </c>
      <c r="T801">
        <f t="shared" si="105"/>
        <v>1.1994683218212981E-2</v>
      </c>
      <c r="U801">
        <f t="shared" si="106"/>
        <v>5.4733805031554811E-2</v>
      </c>
    </row>
    <row r="802" spans="1:21" x14ac:dyDescent="0.3">
      <c r="A802" t="s">
        <v>166</v>
      </c>
      <c r="B802" t="s">
        <v>80</v>
      </c>
      <c r="C802" s="1">
        <v>39416</v>
      </c>
      <c r="D802">
        <v>21</v>
      </c>
      <c r="E802" t="s">
        <v>7</v>
      </c>
      <c r="F802" s="54" t="s">
        <v>49</v>
      </c>
      <c r="G802" s="2">
        <v>100</v>
      </c>
      <c r="H802" s="51">
        <v>5</v>
      </c>
      <c r="I802" s="51">
        <v>12</v>
      </c>
      <c r="J802">
        <f t="shared" si="102"/>
        <v>5.5</v>
      </c>
      <c r="K802" s="47">
        <v>2</v>
      </c>
      <c r="L802" s="14">
        <f t="shared" si="103"/>
        <v>190.06635554218249</v>
      </c>
      <c r="M802" s="16">
        <f t="shared" si="107"/>
        <v>1.9006635554218249E-2</v>
      </c>
      <c r="N802">
        <v>190.06635554218249</v>
      </c>
      <c r="O802">
        <f t="shared" si="108"/>
        <v>1.9006635554218249E-2</v>
      </c>
      <c r="P802" s="16">
        <f t="shared" si="109"/>
        <v>0</v>
      </c>
      <c r="Q802">
        <v>5.23</v>
      </c>
      <c r="R802">
        <f t="shared" si="104"/>
        <v>9.9404703948561449E-2</v>
      </c>
      <c r="S802">
        <v>8.4610000000000003</v>
      </c>
      <c r="T802">
        <f t="shared" si="105"/>
        <v>0</v>
      </c>
      <c r="U802">
        <f t="shared" si="106"/>
        <v>9.9404703948561449E-2</v>
      </c>
    </row>
    <row r="803" spans="1:21" x14ac:dyDescent="0.3">
      <c r="A803" t="s">
        <v>166</v>
      </c>
      <c r="B803" t="s">
        <v>80</v>
      </c>
      <c r="C803" s="1">
        <v>39416</v>
      </c>
      <c r="D803">
        <v>21</v>
      </c>
      <c r="E803" t="s">
        <v>7</v>
      </c>
      <c r="F803" s="54" t="s">
        <v>49</v>
      </c>
      <c r="G803" s="2">
        <v>100</v>
      </c>
      <c r="H803" s="51">
        <v>5</v>
      </c>
      <c r="I803" s="51">
        <v>12</v>
      </c>
      <c r="J803">
        <f t="shared" si="102"/>
        <v>5.5</v>
      </c>
      <c r="K803" s="47">
        <v>2</v>
      </c>
      <c r="L803" s="14">
        <f t="shared" si="103"/>
        <v>190.06635554218249</v>
      </c>
      <c r="M803" s="16">
        <f t="shared" si="107"/>
        <v>1.9006635554218249E-2</v>
      </c>
      <c r="N803">
        <v>190.06635554218249</v>
      </c>
      <c r="O803">
        <f t="shared" si="108"/>
        <v>1.9006635554218249E-2</v>
      </c>
      <c r="P803" s="16">
        <f t="shared" si="109"/>
        <v>0</v>
      </c>
      <c r="Q803">
        <v>5.23</v>
      </c>
      <c r="R803">
        <f t="shared" si="104"/>
        <v>9.9404703948561449E-2</v>
      </c>
      <c r="S803">
        <v>8.4610000000000003</v>
      </c>
      <c r="T803">
        <f t="shared" si="105"/>
        <v>0</v>
      </c>
      <c r="U803">
        <f t="shared" si="106"/>
        <v>9.9404703948561449E-2</v>
      </c>
    </row>
    <row r="804" spans="1:21" x14ac:dyDescent="0.3">
      <c r="A804" t="s">
        <v>166</v>
      </c>
      <c r="B804" t="s">
        <v>80</v>
      </c>
      <c r="C804" s="1">
        <v>39416</v>
      </c>
      <c r="D804">
        <v>21</v>
      </c>
      <c r="E804" t="s">
        <v>7</v>
      </c>
      <c r="F804" s="54" t="s">
        <v>49</v>
      </c>
      <c r="G804" s="2">
        <v>90</v>
      </c>
      <c r="H804" s="51">
        <v>10</v>
      </c>
      <c r="I804" s="51">
        <v>15</v>
      </c>
      <c r="J804">
        <f t="shared" si="102"/>
        <v>8.75</v>
      </c>
      <c r="K804" s="47">
        <v>2</v>
      </c>
      <c r="L804" s="14">
        <f t="shared" si="103"/>
        <v>481.05637508093707</v>
      </c>
      <c r="M804" s="16">
        <f t="shared" si="107"/>
        <v>4.8105637508093706E-2</v>
      </c>
      <c r="N804">
        <v>432.95073757284337</v>
      </c>
      <c r="O804">
        <f t="shared" si="108"/>
        <v>4.3295073757284336E-2</v>
      </c>
      <c r="P804" s="16">
        <f t="shared" si="109"/>
        <v>4.8105637508093699E-3</v>
      </c>
      <c r="Q804">
        <v>5.23</v>
      </c>
      <c r="R804">
        <f t="shared" si="104"/>
        <v>0.22643323575059709</v>
      </c>
      <c r="S804">
        <v>8.4610000000000003</v>
      </c>
      <c r="T804">
        <f t="shared" si="105"/>
        <v>4.070217989559808E-2</v>
      </c>
      <c r="U804">
        <f t="shared" si="106"/>
        <v>0.18573105585499902</v>
      </c>
    </row>
    <row r="805" spans="1:21" x14ac:dyDescent="0.3">
      <c r="A805" t="s">
        <v>166</v>
      </c>
      <c r="B805" t="s">
        <v>80</v>
      </c>
      <c r="C805" s="1">
        <v>39416</v>
      </c>
      <c r="D805">
        <v>21</v>
      </c>
      <c r="E805" t="s">
        <v>7</v>
      </c>
      <c r="F805" s="57" t="s">
        <v>36</v>
      </c>
      <c r="G805" s="2">
        <v>10</v>
      </c>
      <c r="H805" s="51">
        <v>20</v>
      </c>
      <c r="I805" s="51">
        <v>55</v>
      </c>
      <c r="J805">
        <f t="shared" si="102"/>
        <v>23.75</v>
      </c>
      <c r="K805" s="47">
        <v>2</v>
      </c>
      <c r="L805" s="14">
        <f t="shared" si="103"/>
        <v>3544.1092123309854</v>
      </c>
      <c r="M805" s="16">
        <f t="shared" si="107"/>
        <v>0.35441092123309853</v>
      </c>
      <c r="N805">
        <v>354.41092123309858</v>
      </c>
      <c r="O805">
        <f t="shared" si="108"/>
        <v>3.5441092123309856E-2</v>
      </c>
      <c r="P805" s="16">
        <f t="shared" si="109"/>
        <v>0.31896982910978866</v>
      </c>
      <c r="Q805" s="48">
        <v>6.62</v>
      </c>
      <c r="R805">
        <f t="shared" si="104"/>
        <v>0.23462002985631125</v>
      </c>
      <c r="S805" s="48">
        <v>8.3030000000000008</v>
      </c>
      <c r="T805">
        <f t="shared" si="105"/>
        <v>2.6484064910985756</v>
      </c>
      <c r="U805">
        <f t="shared" si="106"/>
        <v>-2.4137864612422644</v>
      </c>
    </row>
    <row r="806" spans="1:21" x14ac:dyDescent="0.3">
      <c r="A806" t="s">
        <v>166</v>
      </c>
      <c r="B806" t="s">
        <v>80</v>
      </c>
      <c r="C806" s="1">
        <v>39416</v>
      </c>
      <c r="D806">
        <v>21</v>
      </c>
      <c r="E806" t="s">
        <v>7</v>
      </c>
      <c r="F806" s="57" t="s">
        <v>36</v>
      </c>
      <c r="G806" s="2">
        <v>10</v>
      </c>
      <c r="H806" s="51">
        <v>45</v>
      </c>
      <c r="I806" s="51">
        <v>130</v>
      </c>
      <c r="J806">
        <f t="shared" si="102"/>
        <v>55</v>
      </c>
      <c r="K806" s="47">
        <v>2</v>
      </c>
      <c r="L806" s="14">
        <f t="shared" si="103"/>
        <v>19006.63555421825</v>
      </c>
      <c r="M806" s="16">
        <f t="shared" si="107"/>
        <v>1.900663555421825</v>
      </c>
      <c r="N806">
        <v>1900.6635554218251</v>
      </c>
      <c r="O806">
        <f t="shared" si="108"/>
        <v>0.19006635554218251</v>
      </c>
      <c r="P806" s="16">
        <f t="shared" si="109"/>
        <v>1.7105971998796425</v>
      </c>
      <c r="Q806" s="48">
        <v>6.62</v>
      </c>
      <c r="R806">
        <f t="shared" si="104"/>
        <v>1.2582392736892483</v>
      </c>
      <c r="S806" s="48">
        <v>8.3030000000000008</v>
      </c>
      <c r="T806">
        <f t="shared" si="105"/>
        <v>14.203088550600674</v>
      </c>
      <c r="U806">
        <f t="shared" si="106"/>
        <v>-12.944849276911425</v>
      </c>
    </row>
    <row r="807" spans="1:21" x14ac:dyDescent="0.3">
      <c r="A807" t="s">
        <v>166</v>
      </c>
      <c r="B807" t="s">
        <v>80</v>
      </c>
      <c r="C807" s="1">
        <v>39416</v>
      </c>
      <c r="D807">
        <v>21</v>
      </c>
      <c r="E807" t="s">
        <v>7</v>
      </c>
      <c r="F807" s="57" t="s">
        <v>44</v>
      </c>
      <c r="G807" s="2">
        <v>90</v>
      </c>
      <c r="H807" s="51">
        <v>4</v>
      </c>
      <c r="I807" s="51">
        <v>10</v>
      </c>
      <c r="J807">
        <f t="shared" si="102"/>
        <v>4.5</v>
      </c>
      <c r="K807" s="47">
        <v>2</v>
      </c>
      <c r="L807" s="14">
        <f t="shared" si="103"/>
        <v>127.23450247038662</v>
      </c>
      <c r="M807" s="16">
        <f t="shared" si="107"/>
        <v>1.2723450247038661E-2</v>
      </c>
      <c r="N807">
        <v>114.51105222334796</v>
      </c>
      <c r="O807">
        <f t="shared" si="108"/>
        <v>1.1451105222334796E-2</v>
      </c>
      <c r="P807" s="16">
        <f t="shared" si="109"/>
        <v>1.2723450247038651E-3</v>
      </c>
      <c r="Q807" s="48">
        <v>5.78</v>
      </c>
      <c r="R807">
        <f t="shared" si="104"/>
        <v>6.618738818509512E-2</v>
      </c>
      <c r="S807" s="48">
        <v>9.0679999999999996</v>
      </c>
      <c r="T807">
        <f t="shared" si="105"/>
        <v>1.1537624684014649E-2</v>
      </c>
      <c r="U807">
        <f t="shared" si="106"/>
        <v>5.4649763501080473E-2</v>
      </c>
    </row>
    <row r="808" spans="1:21" x14ac:dyDescent="0.3">
      <c r="A808" t="s">
        <v>166</v>
      </c>
      <c r="B808" t="s">
        <v>80</v>
      </c>
      <c r="C808" s="1">
        <v>39416</v>
      </c>
      <c r="D808">
        <v>21</v>
      </c>
      <c r="E808" t="s">
        <v>7</v>
      </c>
      <c r="F808" s="57" t="s">
        <v>44</v>
      </c>
      <c r="G808" s="2">
        <v>90</v>
      </c>
      <c r="H808" s="51">
        <v>13</v>
      </c>
      <c r="I808" s="51">
        <v>14</v>
      </c>
      <c r="J808">
        <f t="shared" si="102"/>
        <v>10</v>
      </c>
      <c r="K808" s="47">
        <v>2</v>
      </c>
      <c r="L808" s="14">
        <f t="shared" si="103"/>
        <v>628.31853071795865</v>
      </c>
      <c r="M808" s="16">
        <f t="shared" si="107"/>
        <v>6.2831853071795868E-2</v>
      </c>
      <c r="N808">
        <v>565.48667764616278</v>
      </c>
      <c r="O808">
        <f t="shared" si="108"/>
        <v>5.6548667764616277E-2</v>
      </c>
      <c r="P808" s="16">
        <f t="shared" si="109"/>
        <v>6.283185307179591E-3</v>
      </c>
      <c r="Q808" s="48">
        <v>5.78</v>
      </c>
      <c r="R808">
        <f t="shared" si="104"/>
        <v>0.32685129967948212</v>
      </c>
      <c r="S808" s="48">
        <v>9.0679999999999996</v>
      </c>
      <c r="T808">
        <f t="shared" si="105"/>
        <v>5.6975924365504527E-2</v>
      </c>
      <c r="U808">
        <f t="shared" si="106"/>
        <v>0.26987537531397759</v>
      </c>
    </row>
    <row r="809" spans="1:21" x14ac:dyDescent="0.3">
      <c r="A809" t="s">
        <v>166</v>
      </c>
      <c r="B809" t="s">
        <v>80</v>
      </c>
      <c r="C809" s="1">
        <v>39416</v>
      </c>
      <c r="D809">
        <v>21</v>
      </c>
      <c r="E809" t="s">
        <v>7</v>
      </c>
      <c r="F809" s="57" t="s">
        <v>44</v>
      </c>
      <c r="G809" s="2">
        <v>90</v>
      </c>
      <c r="H809" s="51">
        <v>18</v>
      </c>
      <c r="I809" s="51">
        <v>20</v>
      </c>
      <c r="J809">
        <f t="shared" si="102"/>
        <v>14</v>
      </c>
      <c r="K809" s="47">
        <v>2</v>
      </c>
      <c r="L809" s="14">
        <f t="shared" si="103"/>
        <v>1231.5043202071988</v>
      </c>
      <c r="M809" s="16">
        <f t="shared" si="107"/>
        <v>0.12315043202071989</v>
      </c>
      <c r="N809">
        <v>1108.353888186479</v>
      </c>
      <c r="O809">
        <f t="shared" si="108"/>
        <v>0.11083538881864791</v>
      </c>
      <c r="P809" s="16">
        <f t="shared" si="109"/>
        <v>1.2315043202071982E-2</v>
      </c>
      <c r="Q809" s="48">
        <v>5.78</v>
      </c>
      <c r="R809">
        <f t="shared" si="104"/>
        <v>0.64062854737178487</v>
      </c>
      <c r="S809" s="48">
        <v>9.0679999999999996</v>
      </c>
      <c r="T809">
        <f t="shared" si="105"/>
        <v>0.11167281175638873</v>
      </c>
      <c r="U809">
        <f t="shared" si="106"/>
        <v>0.52895573561539611</v>
      </c>
    </row>
    <row r="810" spans="1:21" x14ac:dyDescent="0.3">
      <c r="A810" t="s">
        <v>166</v>
      </c>
      <c r="B810" t="s">
        <v>80</v>
      </c>
      <c r="C810" s="1">
        <v>39416</v>
      </c>
      <c r="D810">
        <v>21</v>
      </c>
      <c r="E810" t="s">
        <v>7</v>
      </c>
      <c r="F810" s="57" t="s">
        <v>55</v>
      </c>
      <c r="G810" s="2">
        <v>90</v>
      </c>
      <c r="H810" s="51">
        <v>2</v>
      </c>
      <c r="I810" s="51">
        <v>10</v>
      </c>
      <c r="J810">
        <f t="shared" si="102"/>
        <v>3.5</v>
      </c>
      <c r="K810" s="47">
        <v>2</v>
      </c>
      <c r="L810" s="14">
        <f t="shared" si="103"/>
        <v>76.969020012949926</v>
      </c>
      <c r="M810" s="16">
        <f t="shared" si="107"/>
        <v>7.696902001294993E-3</v>
      </c>
      <c r="N810">
        <v>69.272118011654939</v>
      </c>
      <c r="O810">
        <f t="shared" si="108"/>
        <v>6.9272118011654941E-3</v>
      </c>
      <c r="P810" s="16">
        <f t="shared" si="109"/>
        <v>7.6969020012949887E-4</v>
      </c>
      <c r="Q810" s="48">
        <v>4.05</v>
      </c>
      <c r="R810">
        <f t="shared" si="104"/>
        <v>2.805520779472025E-2</v>
      </c>
      <c r="S810" s="48">
        <v>8.1050000000000004</v>
      </c>
      <c r="T810">
        <f t="shared" si="105"/>
        <v>6.2383390720495884E-3</v>
      </c>
      <c r="U810">
        <f t="shared" si="106"/>
        <v>2.1816868722670663E-2</v>
      </c>
    </row>
    <row r="811" spans="1:21" x14ac:dyDescent="0.3">
      <c r="A811" t="s">
        <v>166</v>
      </c>
      <c r="B811" t="s">
        <v>80</v>
      </c>
      <c r="C811" s="1">
        <v>39416</v>
      </c>
      <c r="D811">
        <v>21</v>
      </c>
      <c r="E811" t="s">
        <v>7</v>
      </c>
      <c r="F811" s="57" t="s">
        <v>55</v>
      </c>
      <c r="G811" s="2">
        <v>60</v>
      </c>
      <c r="H811" s="51">
        <v>12</v>
      </c>
      <c r="I811" s="51">
        <v>21</v>
      </c>
      <c r="J811">
        <f t="shared" si="102"/>
        <v>11.25</v>
      </c>
      <c r="K811" s="47">
        <v>2</v>
      </c>
      <c r="L811" s="14">
        <f t="shared" si="103"/>
        <v>795.21564043991634</v>
      </c>
      <c r="M811" s="16">
        <f t="shared" si="107"/>
        <v>7.9521564043991633E-2</v>
      </c>
      <c r="N811">
        <v>477.12938426394976</v>
      </c>
      <c r="O811">
        <f t="shared" si="108"/>
        <v>4.7712938426394978E-2</v>
      </c>
      <c r="P811" s="16">
        <f t="shared" si="109"/>
        <v>3.1808625617596654E-2</v>
      </c>
      <c r="Q811" s="48">
        <v>4.05</v>
      </c>
      <c r="R811">
        <f t="shared" si="104"/>
        <v>0.19323740062689965</v>
      </c>
      <c r="S811" s="48">
        <v>8.1050000000000004</v>
      </c>
      <c r="T811">
        <f t="shared" si="105"/>
        <v>0.25780891063062089</v>
      </c>
      <c r="U811">
        <f t="shared" si="106"/>
        <v>-6.4571510003721244E-2</v>
      </c>
    </row>
    <row r="812" spans="1:21" x14ac:dyDescent="0.3">
      <c r="A812" t="s">
        <v>166</v>
      </c>
      <c r="B812" t="s">
        <v>80</v>
      </c>
      <c r="C812" s="1">
        <v>39416</v>
      </c>
      <c r="D812">
        <v>21</v>
      </c>
      <c r="E812" t="s">
        <v>7</v>
      </c>
      <c r="F812" s="54" t="s">
        <v>53</v>
      </c>
      <c r="G812" s="2">
        <v>90</v>
      </c>
      <c r="H812" s="51">
        <v>1</v>
      </c>
      <c r="I812" s="51">
        <v>10</v>
      </c>
      <c r="J812">
        <f t="shared" si="102"/>
        <v>3</v>
      </c>
      <c r="K812" s="47">
        <v>2</v>
      </c>
      <c r="L812" s="14">
        <f t="shared" si="103"/>
        <v>56.548667764616276</v>
      </c>
      <c r="M812" s="16">
        <f t="shared" si="107"/>
        <v>5.6548667764616273E-3</v>
      </c>
      <c r="N812">
        <v>50.893800988154652</v>
      </c>
      <c r="O812">
        <f t="shared" si="108"/>
        <v>5.0893800988154655E-3</v>
      </c>
      <c r="P812" s="16">
        <f t="shared" si="109"/>
        <v>5.6548667764616187E-4</v>
      </c>
      <c r="Q812" s="48">
        <v>6.51</v>
      </c>
      <c r="R812">
        <f t="shared" si="104"/>
        <v>3.3131864443288681E-2</v>
      </c>
      <c r="S812" s="48">
        <v>8.2509999999999994</v>
      </c>
      <c r="T812">
        <f t="shared" si="105"/>
        <v>4.6658305772584816E-3</v>
      </c>
      <c r="U812">
        <f t="shared" si="106"/>
        <v>2.8466033866030201E-2</v>
      </c>
    </row>
    <row r="813" spans="1:21" x14ac:dyDescent="0.3">
      <c r="A813" t="s">
        <v>166</v>
      </c>
      <c r="B813" t="s">
        <v>80</v>
      </c>
      <c r="C813" s="1">
        <v>39416</v>
      </c>
      <c r="D813">
        <v>21</v>
      </c>
      <c r="E813" t="s">
        <v>7</v>
      </c>
      <c r="F813" s="54" t="s">
        <v>53</v>
      </c>
      <c r="G813" s="2">
        <v>90</v>
      </c>
      <c r="H813" s="51">
        <v>3</v>
      </c>
      <c r="I813" s="51">
        <v>10</v>
      </c>
      <c r="J813">
        <f t="shared" si="102"/>
        <v>4</v>
      </c>
      <c r="K813" s="47">
        <v>2</v>
      </c>
      <c r="L813" s="14">
        <f t="shared" si="103"/>
        <v>100.53096491487338</v>
      </c>
      <c r="M813" s="16">
        <f t="shared" si="107"/>
        <v>1.0053096491487338E-2</v>
      </c>
      <c r="N813">
        <v>90.477868423386042</v>
      </c>
      <c r="O813">
        <f t="shared" si="108"/>
        <v>9.0477868423386038E-3</v>
      </c>
      <c r="P813" s="16">
        <f t="shared" si="109"/>
        <v>1.0053096491487341E-3</v>
      </c>
      <c r="Q813" s="48">
        <v>6.51</v>
      </c>
      <c r="R813">
        <f t="shared" si="104"/>
        <v>5.8901092343624312E-2</v>
      </c>
      <c r="S813" s="48">
        <v>8.2509999999999994</v>
      </c>
      <c r="T813">
        <f t="shared" si="105"/>
        <v>8.2948099151262042E-3</v>
      </c>
      <c r="U813">
        <f t="shared" si="106"/>
        <v>5.0606282428498107E-2</v>
      </c>
    </row>
    <row r="814" spans="1:21" x14ac:dyDescent="0.3">
      <c r="A814" t="s">
        <v>166</v>
      </c>
      <c r="B814" t="s">
        <v>80</v>
      </c>
      <c r="C814" s="1">
        <v>39416</v>
      </c>
      <c r="D814">
        <v>21</v>
      </c>
      <c r="E814" t="s">
        <v>7</v>
      </c>
      <c r="F814" s="54" t="s">
        <v>53</v>
      </c>
      <c r="G814" s="2">
        <v>70</v>
      </c>
      <c r="H814" s="51">
        <v>25</v>
      </c>
      <c r="I814" s="51">
        <v>35</v>
      </c>
      <c r="J814">
        <f t="shared" si="102"/>
        <v>21.25</v>
      </c>
      <c r="K814" s="47">
        <v>2</v>
      </c>
      <c r="L814" s="14">
        <f t="shared" si="103"/>
        <v>2837.2508652732818</v>
      </c>
      <c r="M814" s="16">
        <f t="shared" si="107"/>
        <v>0.2837250865273282</v>
      </c>
      <c r="N814">
        <v>1986.0756056912971</v>
      </c>
      <c r="O814">
        <f t="shared" si="108"/>
        <v>0.1986075605691297</v>
      </c>
      <c r="P814" s="16">
        <f t="shared" si="109"/>
        <v>8.5117525958198492E-2</v>
      </c>
      <c r="Q814" s="48">
        <v>6.51</v>
      </c>
      <c r="R814">
        <f t="shared" si="104"/>
        <v>1.2929352193050343</v>
      </c>
      <c r="S814" s="48">
        <v>8.2509999999999994</v>
      </c>
      <c r="T814">
        <f t="shared" si="105"/>
        <v>0.70230470668109568</v>
      </c>
      <c r="U814">
        <f t="shared" si="106"/>
        <v>0.59063051262393862</v>
      </c>
    </row>
    <row r="815" spans="1:21" x14ac:dyDescent="0.3">
      <c r="A815" t="s">
        <v>166</v>
      </c>
      <c r="B815" t="s">
        <v>80</v>
      </c>
      <c r="C815" s="1">
        <v>39416</v>
      </c>
      <c r="D815">
        <v>21</v>
      </c>
      <c r="E815" t="s">
        <v>7</v>
      </c>
      <c r="F815" s="54" t="s">
        <v>53</v>
      </c>
      <c r="G815" s="2">
        <v>70</v>
      </c>
      <c r="H815" s="51">
        <v>33</v>
      </c>
      <c r="I815" s="51">
        <v>60</v>
      </c>
      <c r="J815">
        <f t="shared" si="102"/>
        <v>31.5</v>
      </c>
      <c r="K815" s="47">
        <v>2</v>
      </c>
      <c r="L815" s="14">
        <f t="shared" si="103"/>
        <v>6234.4906210489444</v>
      </c>
      <c r="M815" s="16">
        <f t="shared" si="107"/>
        <v>0.62344906210489448</v>
      </c>
      <c r="N815">
        <v>4364.1434347342611</v>
      </c>
      <c r="O815">
        <f t="shared" si="108"/>
        <v>0.43641434347342611</v>
      </c>
      <c r="P815" s="16">
        <f t="shared" si="109"/>
        <v>0.18703471863146837</v>
      </c>
      <c r="Q815" s="48">
        <v>6.51</v>
      </c>
      <c r="R815">
        <f t="shared" si="104"/>
        <v>2.8410573760120039</v>
      </c>
      <c r="S815" s="48">
        <v>8.2509999999999994</v>
      </c>
      <c r="T815">
        <f t="shared" si="105"/>
        <v>1.5432234634282453</v>
      </c>
      <c r="U815">
        <f t="shared" si="106"/>
        <v>1.2978339125837586</v>
      </c>
    </row>
    <row r="816" spans="1:21" x14ac:dyDescent="0.3">
      <c r="A816" t="s">
        <v>166</v>
      </c>
      <c r="B816" t="s">
        <v>80</v>
      </c>
      <c r="C816" s="1">
        <v>39416</v>
      </c>
      <c r="D816">
        <v>21</v>
      </c>
      <c r="E816" t="s">
        <v>7</v>
      </c>
      <c r="F816" s="54" t="s">
        <v>53</v>
      </c>
      <c r="G816" s="2">
        <v>20</v>
      </c>
      <c r="H816" s="51">
        <v>35</v>
      </c>
      <c r="I816" s="51">
        <v>30</v>
      </c>
      <c r="J816">
        <f t="shared" si="102"/>
        <v>25</v>
      </c>
      <c r="K816" s="47">
        <v>2</v>
      </c>
      <c r="L816" s="14">
        <f t="shared" si="103"/>
        <v>3926.9908169872415</v>
      </c>
      <c r="M816" s="16">
        <f t="shared" si="107"/>
        <v>0.39269908169872414</v>
      </c>
      <c r="N816">
        <v>785.39816339744834</v>
      </c>
      <c r="O816">
        <f t="shared" si="108"/>
        <v>7.8539816339744828E-2</v>
      </c>
      <c r="P816" s="16">
        <f t="shared" si="109"/>
        <v>0.31415926535897931</v>
      </c>
      <c r="Q816" s="48">
        <v>6.51</v>
      </c>
      <c r="R816">
        <f t="shared" si="104"/>
        <v>0.51129420437173878</v>
      </c>
      <c r="S816" s="48">
        <v>8.2509999999999994</v>
      </c>
      <c r="T816">
        <f t="shared" si="105"/>
        <v>2.5921280984769379</v>
      </c>
      <c r="U816">
        <f t="shared" si="106"/>
        <v>-2.0808338941051989</v>
      </c>
    </row>
    <row r="817" spans="1:21" x14ac:dyDescent="0.3">
      <c r="A817" t="s">
        <v>166</v>
      </c>
      <c r="B817" t="s">
        <v>80</v>
      </c>
      <c r="C817" s="1">
        <v>39416</v>
      </c>
      <c r="D817">
        <v>21</v>
      </c>
      <c r="E817" t="s">
        <v>7</v>
      </c>
      <c r="F817" s="54" t="s">
        <v>53</v>
      </c>
      <c r="G817" s="2">
        <v>10</v>
      </c>
      <c r="H817" s="51">
        <v>40</v>
      </c>
      <c r="I817" s="51">
        <v>45</v>
      </c>
      <c r="J817">
        <f t="shared" si="102"/>
        <v>31.25</v>
      </c>
      <c r="K817" s="47">
        <v>2</v>
      </c>
      <c r="L817" s="14">
        <f t="shared" si="103"/>
        <v>6135.9231515425645</v>
      </c>
      <c r="M817" s="16">
        <f t="shared" si="107"/>
        <v>0.6135923151542565</v>
      </c>
      <c r="N817">
        <v>613.59231515425643</v>
      </c>
      <c r="O817">
        <f t="shared" si="108"/>
        <v>6.135923151542564E-2</v>
      </c>
      <c r="P817" s="16">
        <f t="shared" si="109"/>
        <v>0.55223308363883084</v>
      </c>
      <c r="Q817" s="48">
        <v>6.51</v>
      </c>
      <c r="R817">
        <f t="shared" si="104"/>
        <v>0.39944859716542092</v>
      </c>
      <c r="S817" s="48">
        <v>8.2509999999999994</v>
      </c>
      <c r="T817">
        <f t="shared" si="105"/>
        <v>4.5564751731039932</v>
      </c>
      <c r="U817">
        <f t="shared" si="106"/>
        <v>-4.1570265759385725</v>
      </c>
    </row>
    <row r="818" spans="1:21" x14ac:dyDescent="0.3">
      <c r="A818" t="s">
        <v>166</v>
      </c>
      <c r="B818" t="s">
        <v>80</v>
      </c>
      <c r="C818" s="1">
        <v>39416</v>
      </c>
      <c r="D818">
        <v>21</v>
      </c>
      <c r="E818" t="s">
        <v>7</v>
      </c>
      <c r="F818" s="54" t="s">
        <v>53</v>
      </c>
      <c r="G818" s="2">
        <v>80</v>
      </c>
      <c r="H818" s="51">
        <v>55</v>
      </c>
      <c r="I818" s="51">
        <v>100</v>
      </c>
      <c r="J818">
        <f t="shared" si="102"/>
        <v>52.5</v>
      </c>
      <c r="K818" s="47">
        <v>2</v>
      </c>
      <c r="L818" s="14">
        <f t="shared" si="103"/>
        <v>17318.029502913734</v>
      </c>
      <c r="M818" s="16">
        <f t="shared" si="107"/>
        <v>1.7318029502913734</v>
      </c>
      <c r="N818">
        <v>13854.423602330988</v>
      </c>
      <c r="O818">
        <f t="shared" si="108"/>
        <v>1.3854423602330987</v>
      </c>
      <c r="P818" s="16">
        <f t="shared" si="109"/>
        <v>0.34636059005827469</v>
      </c>
      <c r="Q818" s="48">
        <v>6.51</v>
      </c>
      <c r="R818">
        <f t="shared" si="104"/>
        <v>9.0192297651174727</v>
      </c>
      <c r="S818" s="48">
        <v>8.2509999999999994</v>
      </c>
      <c r="T818">
        <f t="shared" si="105"/>
        <v>2.8578212285708244</v>
      </c>
      <c r="U818">
        <f t="shared" si="106"/>
        <v>6.1614085365466487</v>
      </c>
    </row>
    <row r="819" spans="1:21" x14ac:dyDescent="0.3">
      <c r="A819" t="s">
        <v>166</v>
      </c>
      <c r="B819" t="s">
        <v>81</v>
      </c>
      <c r="C819" s="1">
        <v>39421</v>
      </c>
      <c r="D819">
        <v>25</v>
      </c>
      <c r="E819" t="s">
        <v>8</v>
      </c>
      <c r="F819" s="57" t="s">
        <v>23</v>
      </c>
      <c r="G819" s="2">
        <v>90</v>
      </c>
      <c r="H819" s="51">
        <v>5</v>
      </c>
      <c r="I819" s="51">
        <v>10</v>
      </c>
      <c r="J819">
        <f t="shared" si="102"/>
        <v>5</v>
      </c>
      <c r="K819" s="47">
        <v>3</v>
      </c>
      <c r="L819" s="14">
        <f t="shared" si="103"/>
        <v>235.61944901923448</v>
      </c>
      <c r="M819" s="16">
        <f t="shared" si="107"/>
        <v>2.3561944901923447E-2</v>
      </c>
      <c r="N819">
        <v>212.05750411731103</v>
      </c>
      <c r="O819">
        <f t="shared" si="108"/>
        <v>2.1205750411731103E-2</v>
      </c>
      <c r="P819" s="16">
        <f t="shared" si="109"/>
        <v>2.356194490192344E-3</v>
      </c>
      <c r="Q819">
        <v>4.09</v>
      </c>
      <c r="R819">
        <f t="shared" si="104"/>
        <v>8.6731519183980213E-2</v>
      </c>
      <c r="S819">
        <v>6.1219999999999999</v>
      </c>
      <c r="T819">
        <f t="shared" si="105"/>
        <v>1.442462266895753E-2</v>
      </c>
      <c r="U819">
        <f t="shared" si="106"/>
        <v>7.2306896515022687E-2</v>
      </c>
    </row>
    <row r="820" spans="1:21" x14ac:dyDescent="0.3">
      <c r="A820" t="s">
        <v>166</v>
      </c>
      <c r="B820" t="s">
        <v>81</v>
      </c>
      <c r="C820" s="1">
        <v>39421</v>
      </c>
      <c r="D820">
        <v>25</v>
      </c>
      <c r="E820" t="s">
        <v>8</v>
      </c>
      <c r="F820" s="54" t="s">
        <v>49</v>
      </c>
      <c r="G820" s="2">
        <v>40</v>
      </c>
      <c r="H820" s="51">
        <v>15</v>
      </c>
      <c r="I820" s="51">
        <v>25</v>
      </c>
      <c r="J820">
        <f t="shared" si="102"/>
        <v>13.75</v>
      </c>
      <c r="K820" s="47">
        <v>2</v>
      </c>
      <c r="L820" s="14">
        <f t="shared" si="103"/>
        <v>1187.9147221386406</v>
      </c>
      <c r="M820" s="16">
        <f t="shared" si="107"/>
        <v>0.11879147221386406</v>
      </c>
      <c r="N820">
        <v>475.16588885545627</v>
      </c>
      <c r="O820">
        <f t="shared" si="108"/>
        <v>4.7516588885545628E-2</v>
      </c>
      <c r="P820" s="16">
        <f t="shared" si="109"/>
        <v>7.1274883328318439E-2</v>
      </c>
      <c r="Q820">
        <v>5.23</v>
      </c>
      <c r="R820">
        <f t="shared" si="104"/>
        <v>0.24851175987140367</v>
      </c>
      <c r="S820">
        <v>8.4610000000000003</v>
      </c>
      <c r="T820">
        <f t="shared" si="105"/>
        <v>0.60305678784090233</v>
      </c>
      <c r="U820">
        <f t="shared" si="106"/>
        <v>-0.35454502796949866</v>
      </c>
    </row>
    <row r="821" spans="1:21" x14ac:dyDescent="0.3">
      <c r="A821" t="s">
        <v>166</v>
      </c>
      <c r="B821" t="s">
        <v>81</v>
      </c>
      <c r="C821" s="1">
        <v>39421</v>
      </c>
      <c r="D821">
        <v>25</v>
      </c>
      <c r="E821" t="s">
        <v>8</v>
      </c>
      <c r="F821" s="54" t="s">
        <v>49</v>
      </c>
      <c r="G821" s="2">
        <v>10</v>
      </c>
      <c r="H821" s="51">
        <v>25</v>
      </c>
      <c r="I821" s="51">
        <v>20</v>
      </c>
      <c r="J821">
        <f t="shared" si="102"/>
        <v>17.5</v>
      </c>
      <c r="K821" s="47">
        <v>2</v>
      </c>
      <c r="L821" s="14">
        <f t="shared" si="103"/>
        <v>1924.2255003237483</v>
      </c>
      <c r="M821" s="16">
        <f t="shared" si="107"/>
        <v>0.19242255003237482</v>
      </c>
      <c r="N821">
        <v>192.42255003237483</v>
      </c>
      <c r="O821">
        <f t="shared" si="108"/>
        <v>1.9242255003237483E-2</v>
      </c>
      <c r="P821" s="16">
        <f t="shared" si="109"/>
        <v>0.17318029502913734</v>
      </c>
      <c r="Q821">
        <v>5.23</v>
      </c>
      <c r="R821">
        <f t="shared" si="104"/>
        <v>0.10063699366693205</v>
      </c>
      <c r="S821">
        <v>8.4610000000000003</v>
      </c>
      <c r="T821">
        <f t="shared" si="105"/>
        <v>1.4652784762415312</v>
      </c>
      <c r="U821">
        <f t="shared" si="106"/>
        <v>-1.3646414825745992</v>
      </c>
    </row>
    <row r="822" spans="1:21" x14ac:dyDescent="0.3">
      <c r="A822" t="s">
        <v>166</v>
      </c>
      <c r="B822" t="s">
        <v>81</v>
      </c>
      <c r="C822" s="1">
        <v>39421</v>
      </c>
      <c r="D822">
        <v>25</v>
      </c>
      <c r="E822" t="s">
        <v>8</v>
      </c>
      <c r="F822" s="57" t="s">
        <v>41</v>
      </c>
      <c r="G822" s="2">
        <v>20</v>
      </c>
      <c r="H822" s="51">
        <v>10</v>
      </c>
      <c r="I822" s="51">
        <v>20</v>
      </c>
      <c r="J822">
        <f t="shared" si="102"/>
        <v>10</v>
      </c>
      <c r="K822" s="47">
        <v>3</v>
      </c>
      <c r="L822" s="14">
        <f t="shared" si="103"/>
        <v>942.47779607693792</v>
      </c>
      <c r="M822" s="16">
        <f t="shared" si="107"/>
        <v>9.4247779607693788E-2</v>
      </c>
      <c r="N822">
        <v>188.4955592153876</v>
      </c>
      <c r="O822">
        <f t="shared" si="108"/>
        <v>1.8849555921538759E-2</v>
      </c>
      <c r="P822" s="16">
        <f t="shared" si="109"/>
        <v>7.5398223686155036E-2</v>
      </c>
      <c r="Q822">
        <v>10.71</v>
      </c>
      <c r="R822">
        <f t="shared" si="104"/>
        <v>0.20187874391968014</v>
      </c>
      <c r="S822">
        <v>8.1999999999999993</v>
      </c>
      <c r="T822">
        <f t="shared" si="105"/>
        <v>0.61826543422647129</v>
      </c>
      <c r="U822">
        <f t="shared" si="106"/>
        <v>-0.41638669030679115</v>
      </c>
    </row>
    <row r="823" spans="1:21" x14ac:dyDescent="0.3">
      <c r="A823" t="s">
        <v>166</v>
      </c>
      <c r="B823" t="s">
        <v>81</v>
      </c>
      <c r="C823" s="1">
        <v>39421</v>
      </c>
      <c r="D823">
        <v>25</v>
      </c>
      <c r="E823" t="s">
        <v>8</v>
      </c>
      <c r="F823" s="57" t="s">
        <v>36</v>
      </c>
      <c r="G823" s="2">
        <v>90</v>
      </c>
      <c r="H823" s="51">
        <v>15</v>
      </c>
      <c r="I823" s="51">
        <v>15</v>
      </c>
      <c r="J823">
        <f t="shared" si="102"/>
        <v>11.25</v>
      </c>
      <c r="K823" s="47">
        <v>2</v>
      </c>
      <c r="L823" s="14">
        <f t="shared" si="103"/>
        <v>795.21564043991634</v>
      </c>
      <c r="M823" s="16">
        <f t="shared" si="107"/>
        <v>7.9521564043991633E-2</v>
      </c>
      <c r="N823">
        <v>715.69407639592475</v>
      </c>
      <c r="O823">
        <f t="shared" si="108"/>
        <v>7.1569407639592478E-2</v>
      </c>
      <c r="P823" s="16">
        <f t="shared" si="109"/>
        <v>7.9521564043991549E-3</v>
      </c>
      <c r="Q823" s="48">
        <v>6.62</v>
      </c>
      <c r="R823">
        <f t="shared" si="104"/>
        <v>0.4737894785741022</v>
      </c>
      <c r="S823" s="48">
        <v>8.3030000000000008</v>
      </c>
      <c r="T823">
        <f t="shared" si="105"/>
        <v>6.6026754625726186E-2</v>
      </c>
      <c r="U823">
        <f t="shared" si="106"/>
        <v>0.40776272394837598</v>
      </c>
    </row>
    <row r="824" spans="1:21" x14ac:dyDescent="0.3">
      <c r="A824" t="s">
        <v>166</v>
      </c>
      <c r="B824" t="s">
        <v>81</v>
      </c>
      <c r="C824" s="1">
        <v>39421</v>
      </c>
      <c r="D824">
        <v>25</v>
      </c>
      <c r="E824" t="s">
        <v>8</v>
      </c>
      <c r="F824" s="57" t="s">
        <v>36</v>
      </c>
      <c r="G824" s="2">
        <v>30</v>
      </c>
      <c r="H824" s="51">
        <v>15</v>
      </c>
      <c r="I824" s="51">
        <v>25</v>
      </c>
      <c r="J824">
        <f t="shared" si="102"/>
        <v>13.75</v>
      </c>
      <c r="K824" s="47">
        <v>2</v>
      </c>
      <c r="L824" s="14">
        <f t="shared" si="103"/>
        <v>1187.9147221386406</v>
      </c>
      <c r="M824" s="16">
        <f t="shared" si="107"/>
        <v>0.11879147221386406</v>
      </c>
      <c r="N824">
        <v>356.37441664159218</v>
      </c>
      <c r="O824">
        <f t="shared" si="108"/>
        <v>3.563744166415922E-2</v>
      </c>
      <c r="P824" s="16">
        <f t="shared" si="109"/>
        <v>8.3154030549704841E-2</v>
      </c>
      <c r="Q824" s="48">
        <v>6.62</v>
      </c>
      <c r="R824">
        <f t="shared" si="104"/>
        <v>0.23591986381673405</v>
      </c>
      <c r="S824" s="48">
        <v>8.3030000000000008</v>
      </c>
      <c r="T824">
        <f t="shared" si="105"/>
        <v>0.69042791565419936</v>
      </c>
      <c r="U824">
        <f t="shared" si="106"/>
        <v>-0.45450805183746534</v>
      </c>
    </row>
    <row r="825" spans="1:21" x14ac:dyDescent="0.3">
      <c r="A825" t="s">
        <v>166</v>
      </c>
      <c r="B825" t="s">
        <v>81</v>
      </c>
      <c r="C825" s="1">
        <v>39421</v>
      </c>
      <c r="D825">
        <v>25</v>
      </c>
      <c r="E825" t="s">
        <v>8</v>
      </c>
      <c r="F825" s="57" t="s">
        <v>36</v>
      </c>
      <c r="G825" s="2">
        <v>70</v>
      </c>
      <c r="H825" s="51">
        <v>15</v>
      </c>
      <c r="I825" s="51">
        <v>20</v>
      </c>
      <c r="J825">
        <f t="shared" si="102"/>
        <v>12.5</v>
      </c>
      <c r="K825" s="47">
        <v>2</v>
      </c>
      <c r="L825" s="14">
        <f t="shared" si="103"/>
        <v>981.74770424681037</v>
      </c>
      <c r="M825" s="16">
        <f t="shared" si="107"/>
        <v>9.8174770424681035E-2</v>
      </c>
      <c r="N825">
        <v>687.22339297276721</v>
      </c>
      <c r="O825">
        <f t="shared" si="108"/>
        <v>6.8722339297276724E-2</v>
      </c>
      <c r="P825" s="16">
        <f t="shared" si="109"/>
        <v>2.945243112740431E-2</v>
      </c>
      <c r="Q825" s="48">
        <v>6.62</v>
      </c>
      <c r="R825">
        <f t="shared" si="104"/>
        <v>0.45494188614797193</v>
      </c>
      <c r="S825" s="48">
        <v>8.3030000000000008</v>
      </c>
      <c r="T825">
        <f t="shared" si="105"/>
        <v>0.244543535650838</v>
      </c>
      <c r="U825">
        <f t="shared" si="106"/>
        <v>0.21039835049713393</v>
      </c>
    </row>
    <row r="826" spans="1:21" x14ac:dyDescent="0.3">
      <c r="A826" t="s">
        <v>166</v>
      </c>
      <c r="B826" t="s">
        <v>81</v>
      </c>
      <c r="C826" s="1">
        <v>39421</v>
      </c>
      <c r="D826">
        <v>25</v>
      </c>
      <c r="E826" t="s">
        <v>8</v>
      </c>
      <c r="F826" s="57" t="s">
        <v>36</v>
      </c>
      <c r="G826" s="2">
        <v>20</v>
      </c>
      <c r="H826" s="51">
        <v>15</v>
      </c>
      <c r="I826" s="51">
        <v>30</v>
      </c>
      <c r="J826">
        <f t="shared" si="102"/>
        <v>15</v>
      </c>
      <c r="K826" s="47">
        <v>2</v>
      </c>
      <c r="L826" s="14">
        <f t="shared" si="103"/>
        <v>1413.7166941154069</v>
      </c>
      <c r="M826" s="16">
        <f t="shared" si="107"/>
        <v>0.1413716694115407</v>
      </c>
      <c r="N826">
        <v>282.74333882308139</v>
      </c>
      <c r="O826">
        <f t="shared" si="108"/>
        <v>2.8274333882308138E-2</v>
      </c>
      <c r="P826" s="16">
        <f t="shared" si="109"/>
        <v>0.11309733552923255</v>
      </c>
      <c r="Q826" s="48">
        <v>6.62</v>
      </c>
      <c r="R826">
        <f t="shared" si="104"/>
        <v>0.18717609030087987</v>
      </c>
      <c r="S826" s="48">
        <v>8.3030000000000008</v>
      </c>
      <c r="T826">
        <f t="shared" si="105"/>
        <v>0.93904717689921802</v>
      </c>
      <c r="U826">
        <f t="shared" si="106"/>
        <v>-0.75187108659833812</v>
      </c>
    </row>
    <row r="827" spans="1:21" x14ac:dyDescent="0.3">
      <c r="A827" t="s">
        <v>166</v>
      </c>
      <c r="B827" t="s">
        <v>81</v>
      </c>
      <c r="C827" s="1">
        <v>39421</v>
      </c>
      <c r="D827">
        <v>25</v>
      </c>
      <c r="E827" t="s">
        <v>8</v>
      </c>
      <c r="F827" s="57" t="s">
        <v>36</v>
      </c>
      <c r="G827" s="2">
        <v>50</v>
      </c>
      <c r="H827" s="51">
        <v>20</v>
      </c>
      <c r="I827" s="51">
        <v>25</v>
      </c>
      <c r="J827">
        <f t="shared" si="102"/>
        <v>16.25</v>
      </c>
      <c r="K827" s="47">
        <v>2</v>
      </c>
      <c r="L827" s="14">
        <f t="shared" si="103"/>
        <v>1659.1536201771096</v>
      </c>
      <c r="M827" s="16">
        <f t="shared" si="107"/>
        <v>0.16591536201771095</v>
      </c>
      <c r="N827">
        <v>829.57681008855479</v>
      </c>
      <c r="O827">
        <f t="shared" si="108"/>
        <v>8.2957681008855477E-2</v>
      </c>
      <c r="P827" s="16">
        <f t="shared" si="109"/>
        <v>8.2957681008855477E-2</v>
      </c>
      <c r="Q827" s="48">
        <v>6.62</v>
      </c>
      <c r="R827">
        <f t="shared" si="104"/>
        <v>0.54917984827862332</v>
      </c>
      <c r="S827" s="48">
        <v>8.3030000000000008</v>
      </c>
      <c r="T827">
        <f t="shared" si="105"/>
        <v>0.68879762541652712</v>
      </c>
      <c r="U827">
        <f t="shared" si="106"/>
        <v>-0.1396177771379038</v>
      </c>
    </row>
    <row r="828" spans="1:21" x14ac:dyDescent="0.3">
      <c r="A828" t="s">
        <v>166</v>
      </c>
      <c r="B828" t="s">
        <v>81</v>
      </c>
      <c r="C828" s="1">
        <v>39421</v>
      </c>
      <c r="D828">
        <v>25</v>
      </c>
      <c r="E828" t="s">
        <v>8</v>
      </c>
      <c r="F828" s="57" t="s">
        <v>36</v>
      </c>
      <c r="G828" s="2">
        <v>50</v>
      </c>
      <c r="H828" s="51">
        <v>20</v>
      </c>
      <c r="I828" s="51">
        <v>20</v>
      </c>
      <c r="J828">
        <f t="shared" si="102"/>
        <v>15</v>
      </c>
      <c r="K828" s="47">
        <v>2</v>
      </c>
      <c r="L828" s="14">
        <f t="shared" si="103"/>
        <v>1413.7166941154069</v>
      </c>
      <c r="M828" s="16">
        <f t="shared" si="107"/>
        <v>0.1413716694115407</v>
      </c>
      <c r="N828">
        <v>706.85834705770344</v>
      </c>
      <c r="O828">
        <f t="shared" si="108"/>
        <v>7.0685834705770348E-2</v>
      </c>
      <c r="P828" s="16">
        <f t="shared" si="109"/>
        <v>7.0685834705770348E-2</v>
      </c>
      <c r="Q828" s="48">
        <v>6.62</v>
      </c>
      <c r="R828">
        <f t="shared" si="104"/>
        <v>0.46794022575219973</v>
      </c>
      <c r="S828" s="48">
        <v>8.3030000000000008</v>
      </c>
      <c r="T828">
        <f t="shared" si="105"/>
        <v>0.58690448556201125</v>
      </c>
      <c r="U828">
        <f t="shared" si="106"/>
        <v>-0.11896425980981151</v>
      </c>
    </row>
    <row r="829" spans="1:21" x14ac:dyDescent="0.3">
      <c r="A829" t="s">
        <v>166</v>
      </c>
      <c r="B829" t="s">
        <v>81</v>
      </c>
      <c r="C829" s="1">
        <v>39421</v>
      </c>
      <c r="D829">
        <v>25</v>
      </c>
      <c r="E829" t="s">
        <v>8</v>
      </c>
      <c r="F829" s="57" t="s">
        <v>36</v>
      </c>
      <c r="G829" s="2">
        <v>30</v>
      </c>
      <c r="H829" s="51">
        <v>20</v>
      </c>
      <c r="I829" s="51">
        <v>25</v>
      </c>
      <c r="J829">
        <f t="shared" si="102"/>
        <v>16.25</v>
      </c>
      <c r="K829" s="47">
        <v>2</v>
      </c>
      <c r="L829" s="14">
        <f t="shared" si="103"/>
        <v>1659.1536201771096</v>
      </c>
      <c r="M829" s="16">
        <f t="shared" si="107"/>
        <v>0.16591536201771095</v>
      </c>
      <c r="N829">
        <v>497.74608605313284</v>
      </c>
      <c r="O829">
        <f t="shared" si="108"/>
        <v>4.9774608605313284E-2</v>
      </c>
      <c r="P829" s="16">
        <f t="shared" si="109"/>
        <v>0.11614075341239767</v>
      </c>
      <c r="Q829" s="48">
        <v>6.62</v>
      </c>
      <c r="R829">
        <f t="shared" si="104"/>
        <v>0.32950790896717397</v>
      </c>
      <c r="S829" s="48">
        <v>8.3030000000000008</v>
      </c>
      <c r="T829">
        <f t="shared" si="105"/>
        <v>0.96431667558313794</v>
      </c>
      <c r="U829">
        <f t="shared" si="106"/>
        <v>-0.63480876661596397</v>
      </c>
    </row>
    <row r="830" spans="1:21" x14ac:dyDescent="0.3">
      <c r="A830" t="s">
        <v>166</v>
      </c>
      <c r="B830" t="s">
        <v>81</v>
      </c>
      <c r="C830" s="1">
        <v>39421</v>
      </c>
      <c r="D830">
        <v>25</v>
      </c>
      <c r="E830" t="s">
        <v>8</v>
      </c>
      <c r="F830" s="57" t="s">
        <v>36</v>
      </c>
      <c r="G830" s="2">
        <v>80</v>
      </c>
      <c r="H830" s="51">
        <v>30</v>
      </c>
      <c r="I830" s="51">
        <v>35</v>
      </c>
      <c r="J830">
        <f t="shared" si="102"/>
        <v>23.75</v>
      </c>
      <c r="K830" s="47">
        <v>2</v>
      </c>
      <c r="L830" s="14">
        <f t="shared" si="103"/>
        <v>3544.1092123309854</v>
      </c>
      <c r="M830" s="16">
        <f t="shared" si="107"/>
        <v>0.35441092123309853</v>
      </c>
      <c r="N830">
        <v>2835.2873698647886</v>
      </c>
      <c r="O830">
        <f t="shared" si="108"/>
        <v>0.28352873698647885</v>
      </c>
      <c r="P830" s="16">
        <f t="shared" si="109"/>
        <v>7.0882184246619684E-2</v>
      </c>
      <c r="Q830" s="48">
        <v>6.62</v>
      </c>
      <c r="R830">
        <f t="shared" si="104"/>
        <v>1.87696023885049</v>
      </c>
      <c r="S830" s="48">
        <v>8.3030000000000008</v>
      </c>
      <c r="T830">
        <f t="shared" si="105"/>
        <v>0.58853477579968327</v>
      </c>
      <c r="U830">
        <f t="shared" si="106"/>
        <v>1.2884254630508067</v>
      </c>
    </row>
    <row r="831" spans="1:21" x14ac:dyDescent="0.3">
      <c r="A831" t="s">
        <v>166</v>
      </c>
      <c r="B831" t="s">
        <v>81</v>
      </c>
      <c r="C831" s="1">
        <v>39421</v>
      </c>
      <c r="D831">
        <v>25</v>
      </c>
      <c r="E831" t="s">
        <v>8</v>
      </c>
      <c r="F831" s="57" t="s">
        <v>42</v>
      </c>
      <c r="G831" s="2">
        <v>30</v>
      </c>
      <c r="H831" s="51">
        <v>20</v>
      </c>
      <c r="I831" s="51">
        <v>35</v>
      </c>
      <c r="J831">
        <f t="shared" si="102"/>
        <v>18.75</v>
      </c>
      <c r="K831" s="47">
        <v>2</v>
      </c>
      <c r="L831" s="14">
        <f t="shared" si="103"/>
        <v>2208.9323345553235</v>
      </c>
      <c r="M831" s="16">
        <f t="shared" si="107"/>
        <v>0.22089323345553236</v>
      </c>
      <c r="N831">
        <v>662.67970036659699</v>
      </c>
      <c r="O831">
        <f t="shared" si="108"/>
        <v>6.6267970036659699E-2</v>
      </c>
      <c r="P831" s="16">
        <f t="shared" si="109"/>
        <v>0.15462526341887267</v>
      </c>
      <c r="Q831">
        <v>11.49</v>
      </c>
      <c r="R831">
        <f t="shared" si="104"/>
        <v>0.76141897572121997</v>
      </c>
      <c r="S831" s="48">
        <v>8.1999999999999993</v>
      </c>
      <c r="T831">
        <f t="shared" si="105"/>
        <v>1.2679271600347557</v>
      </c>
      <c r="U831">
        <f t="shared" si="106"/>
        <v>-0.50650818431353573</v>
      </c>
    </row>
    <row r="832" spans="1:21" x14ac:dyDescent="0.3">
      <c r="A832" t="s">
        <v>166</v>
      </c>
      <c r="B832" t="s">
        <v>81</v>
      </c>
      <c r="C832" s="1">
        <v>39421</v>
      </c>
      <c r="D832">
        <v>25</v>
      </c>
      <c r="E832" t="s">
        <v>8</v>
      </c>
      <c r="F832" s="57" t="s">
        <v>42</v>
      </c>
      <c r="G832" s="2">
        <v>40</v>
      </c>
      <c r="H832" s="51">
        <v>25</v>
      </c>
      <c r="I832" s="51">
        <v>40</v>
      </c>
      <c r="J832">
        <f t="shared" si="102"/>
        <v>22.5</v>
      </c>
      <c r="K832" s="47">
        <v>2</v>
      </c>
      <c r="L832" s="14">
        <f t="shared" si="103"/>
        <v>3180.8625617596654</v>
      </c>
      <c r="M832" s="16">
        <f t="shared" ref="M832:M888" si="110">L832/10000</f>
        <v>0.31808625617596653</v>
      </c>
      <c r="N832">
        <v>1272.3450247038663</v>
      </c>
      <c r="O832">
        <f t="shared" ref="O832:O888" si="111">N832/10000</f>
        <v>0.12723450247038665</v>
      </c>
      <c r="P832" s="16">
        <f t="shared" ref="P832:P888" si="112">M832-O832</f>
        <v>0.19085175370557989</v>
      </c>
      <c r="Q832">
        <v>11.49</v>
      </c>
      <c r="R832">
        <f t="shared" si="104"/>
        <v>1.4619244333847425</v>
      </c>
      <c r="S832" s="48">
        <v>8.1999999999999993</v>
      </c>
      <c r="T832">
        <f t="shared" si="105"/>
        <v>1.5649843803857548</v>
      </c>
      <c r="U832">
        <f t="shared" si="106"/>
        <v>-0.10305994700101229</v>
      </c>
    </row>
    <row r="833" spans="1:21" x14ac:dyDescent="0.3">
      <c r="A833" t="s">
        <v>166</v>
      </c>
      <c r="B833" t="s">
        <v>81</v>
      </c>
      <c r="C833" s="1">
        <v>39421</v>
      </c>
      <c r="D833">
        <v>25</v>
      </c>
      <c r="E833" t="s">
        <v>8</v>
      </c>
      <c r="F833" s="57" t="s">
        <v>42</v>
      </c>
      <c r="G833" s="2">
        <v>10</v>
      </c>
      <c r="H833" s="51">
        <v>30</v>
      </c>
      <c r="I833" s="51">
        <v>40</v>
      </c>
      <c r="J833">
        <f t="shared" si="102"/>
        <v>25</v>
      </c>
      <c r="K833" s="47">
        <v>2</v>
      </c>
      <c r="L833" s="14">
        <f t="shared" si="103"/>
        <v>3926.9908169872415</v>
      </c>
      <c r="M833" s="16">
        <f t="shared" si="110"/>
        <v>0.39269908169872414</v>
      </c>
      <c r="N833">
        <v>392.69908169872417</v>
      </c>
      <c r="O833">
        <f t="shared" si="111"/>
        <v>3.9269908169872414E-2</v>
      </c>
      <c r="P833" s="16">
        <f t="shared" si="112"/>
        <v>0.35342917352885173</v>
      </c>
      <c r="Q833">
        <v>11.49</v>
      </c>
      <c r="R833">
        <f t="shared" si="104"/>
        <v>0.45121124487183406</v>
      </c>
      <c r="S833" s="48">
        <v>8.1999999999999993</v>
      </c>
      <c r="T833">
        <f t="shared" si="105"/>
        <v>2.8981192229365837</v>
      </c>
      <c r="U833">
        <f t="shared" si="106"/>
        <v>-2.4469079780647496</v>
      </c>
    </row>
    <row r="834" spans="1:21" x14ac:dyDescent="0.3">
      <c r="A834" t="s">
        <v>166</v>
      </c>
      <c r="B834" t="s">
        <v>81</v>
      </c>
      <c r="C834" s="1">
        <v>39421</v>
      </c>
      <c r="D834">
        <v>25</v>
      </c>
      <c r="E834" t="s">
        <v>8</v>
      </c>
      <c r="F834" s="57" t="s">
        <v>42</v>
      </c>
      <c r="G834" s="2">
        <v>40</v>
      </c>
      <c r="H834" s="51">
        <v>40</v>
      </c>
      <c r="I834" s="51">
        <v>60</v>
      </c>
      <c r="J834">
        <f t="shared" ref="J834:J897" si="113">(H834+I834/2)/2</f>
        <v>35</v>
      </c>
      <c r="K834" s="47">
        <v>2</v>
      </c>
      <c r="L834" s="14">
        <f t="shared" ref="L834:L897" si="114">K834*PI()*J834^2</f>
        <v>7696.9020012949932</v>
      </c>
      <c r="M834" s="16">
        <f t="shared" si="110"/>
        <v>0.76969020012949929</v>
      </c>
      <c r="N834">
        <v>3078.7608005179973</v>
      </c>
      <c r="O834">
        <f t="shared" si="111"/>
        <v>0.30787608005179973</v>
      </c>
      <c r="P834" s="16">
        <f t="shared" si="112"/>
        <v>0.46181412007769956</v>
      </c>
      <c r="Q834">
        <v>11.49</v>
      </c>
      <c r="R834">
        <f t="shared" ref="R834:R897" si="115">O834*Q834</f>
        <v>3.5374961597951788</v>
      </c>
      <c r="S834" s="48">
        <v>8.1999999999999993</v>
      </c>
      <c r="T834">
        <f t="shared" ref="T834:T897" si="116">P834*S834</f>
        <v>3.7868757846371359</v>
      </c>
      <c r="U834">
        <f t="shared" ref="U834:U897" si="117">R834-T834</f>
        <v>-0.24937962484195708</v>
      </c>
    </row>
    <row r="835" spans="1:21" x14ac:dyDescent="0.3">
      <c r="A835" t="s">
        <v>166</v>
      </c>
      <c r="B835" t="s">
        <v>81</v>
      </c>
      <c r="C835" s="1">
        <v>39421</v>
      </c>
      <c r="D835">
        <v>25</v>
      </c>
      <c r="E835" t="s">
        <v>8</v>
      </c>
      <c r="F835" s="57" t="s">
        <v>42</v>
      </c>
      <c r="G835" s="2">
        <v>50</v>
      </c>
      <c r="H835" s="51">
        <v>40</v>
      </c>
      <c r="I835" s="51">
        <v>70</v>
      </c>
      <c r="J835">
        <f t="shared" si="113"/>
        <v>37.5</v>
      </c>
      <c r="K835" s="47">
        <v>2</v>
      </c>
      <c r="L835" s="14">
        <f t="shared" si="114"/>
        <v>8835.7293382212938</v>
      </c>
      <c r="M835" s="16">
        <f t="shared" si="110"/>
        <v>0.88357293382212942</v>
      </c>
      <c r="N835">
        <v>4417.8646691106469</v>
      </c>
      <c r="O835">
        <f t="shared" si="111"/>
        <v>0.44178646691106471</v>
      </c>
      <c r="P835" s="16">
        <f t="shared" si="112"/>
        <v>0.44178646691106471</v>
      </c>
      <c r="Q835">
        <v>11.49</v>
      </c>
      <c r="R835">
        <f t="shared" si="115"/>
        <v>5.0761265048081334</v>
      </c>
      <c r="S835" s="48">
        <v>8.1999999999999993</v>
      </c>
      <c r="T835">
        <f t="shared" si="116"/>
        <v>3.6226490286707302</v>
      </c>
      <c r="U835">
        <f t="shared" si="117"/>
        <v>1.4534774761374032</v>
      </c>
    </row>
    <row r="836" spans="1:21" x14ac:dyDescent="0.3">
      <c r="A836" t="s">
        <v>166</v>
      </c>
      <c r="B836" t="s">
        <v>81</v>
      </c>
      <c r="C836" s="1">
        <v>39421</v>
      </c>
      <c r="D836">
        <v>25</v>
      </c>
      <c r="E836" t="s">
        <v>8</v>
      </c>
      <c r="F836" s="57" t="s">
        <v>44</v>
      </c>
      <c r="G836" s="2">
        <v>70</v>
      </c>
      <c r="H836" s="51">
        <v>5</v>
      </c>
      <c r="I836" s="51">
        <v>15</v>
      </c>
      <c r="J836">
        <f t="shared" si="113"/>
        <v>6.25</v>
      </c>
      <c r="K836" s="47">
        <v>2</v>
      </c>
      <c r="L836" s="14">
        <f t="shared" si="114"/>
        <v>245.43692606170259</v>
      </c>
      <c r="M836" s="16">
        <f t="shared" si="110"/>
        <v>2.4543692606170259E-2</v>
      </c>
      <c r="N836">
        <v>171.8058482431918</v>
      </c>
      <c r="O836">
        <f t="shared" si="111"/>
        <v>1.7180584824319181E-2</v>
      </c>
      <c r="P836" s="16">
        <f t="shared" si="112"/>
        <v>7.3631077818510776E-3</v>
      </c>
      <c r="Q836" s="48">
        <v>5.78</v>
      </c>
      <c r="R836">
        <f t="shared" si="115"/>
        <v>9.9303780284564866E-2</v>
      </c>
      <c r="S836" s="48">
        <v>9.0679999999999996</v>
      </c>
      <c r="T836">
        <f t="shared" si="116"/>
        <v>6.6768661365825571E-2</v>
      </c>
      <c r="U836">
        <f t="shared" si="117"/>
        <v>3.2535118918739295E-2</v>
      </c>
    </row>
    <row r="837" spans="1:21" x14ac:dyDescent="0.3">
      <c r="A837" t="s">
        <v>166</v>
      </c>
      <c r="B837" t="s">
        <v>81</v>
      </c>
      <c r="C837" s="1">
        <v>39421</v>
      </c>
      <c r="D837">
        <v>25</v>
      </c>
      <c r="E837" t="s">
        <v>8</v>
      </c>
      <c r="F837" s="57" t="s">
        <v>44</v>
      </c>
      <c r="G837" s="2">
        <v>80</v>
      </c>
      <c r="H837" s="51">
        <v>5</v>
      </c>
      <c r="I837" s="51">
        <v>10</v>
      </c>
      <c r="J837">
        <f t="shared" si="113"/>
        <v>5</v>
      </c>
      <c r="K837" s="47">
        <v>2</v>
      </c>
      <c r="L837" s="14">
        <f t="shared" si="114"/>
        <v>157.07963267948966</v>
      </c>
      <c r="M837" s="16">
        <f t="shared" si="110"/>
        <v>1.5707963267948967E-2</v>
      </c>
      <c r="N837">
        <v>125.66370614359174</v>
      </c>
      <c r="O837">
        <f t="shared" si="111"/>
        <v>1.2566370614359173E-2</v>
      </c>
      <c r="P837" s="16">
        <f t="shared" si="112"/>
        <v>3.1415926535897937E-3</v>
      </c>
      <c r="Q837" s="48">
        <v>5.78</v>
      </c>
      <c r="R837">
        <f t="shared" si="115"/>
        <v>7.263362215099603E-2</v>
      </c>
      <c r="S837" s="48">
        <v>9.0679999999999996</v>
      </c>
      <c r="T837">
        <f t="shared" si="116"/>
        <v>2.8487962182752249E-2</v>
      </c>
      <c r="U837">
        <f t="shared" si="117"/>
        <v>4.4145659968243781E-2</v>
      </c>
    </row>
    <row r="838" spans="1:21" x14ac:dyDescent="0.3">
      <c r="A838" t="s">
        <v>166</v>
      </c>
      <c r="B838" t="s">
        <v>81</v>
      </c>
      <c r="C838" s="1">
        <v>39421</v>
      </c>
      <c r="D838">
        <v>25</v>
      </c>
      <c r="E838" t="s">
        <v>8</v>
      </c>
      <c r="F838" s="57" t="s">
        <v>44</v>
      </c>
      <c r="G838" s="2">
        <v>100</v>
      </c>
      <c r="H838" s="51">
        <v>5</v>
      </c>
      <c r="I838" s="51">
        <v>15</v>
      </c>
      <c r="J838">
        <f t="shared" si="113"/>
        <v>6.25</v>
      </c>
      <c r="K838" s="47">
        <v>2</v>
      </c>
      <c r="L838" s="14">
        <f t="shared" si="114"/>
        <v>245.43692606170259</v>
      </c>
      <c r="M838" s="16">
        <f t="shared" si="110"/>
        <v>2.4543692606170259E-2</v>
      </c>
      <c r="N838">
        <v>245.43692606170259</v>
      </c>
      <c r="O838">
        <f t="shared" si="111"/>
        <v>2.4543692606170259E-2</v>
      </c>
      <c r="P838" s="16">
        <f t="shared" si="112"/>
        <v>0</v>
      </c>
      <c r="Q838" s="48">
        <v>5.78</v>
      </c>
      <c r="R838">
        <f t="shared" si="115"/>
        <v>0.1418625432636641</v>
      </c>
      <c r="S838" s="48">
        <v>9.0679999999999996</v>
      </c>
      <c r="T838">
        <f t="shared" si="116"/>
        <v>0</v>
      </c>
      <c r="U838">
        <f t="shared" si="117"/>
        <v>0.1418625432636641</v>
      </c>
    </row>
    <row r="839" spans="1:21" x14ac:dyDescent="0.3">
      <c r="A839" t="s">
        <v>166</v>
      </c>
      <c r="B839" t="s">
        <v>81</v>
      </c>
      <c r="C839" s="1">
        <v>39421</v>
      </c>
      <c r="D839">
        <v>25</v>
      </c>
      <c r="E839" t="s">
        <v>8</v>
      </c>
      <c r="F839" s="57" t="s">
        <v>44</v>
      </c>
      <c r="G839" s="2">
        <v>90</v>
      </c>
      <c r="H839" s="51">
        <v>5</v>
      </c>
      <c r="I839" s="51">
        <v>10</v>
      </c>
      <c r="J839">
        <f t="shared" si="113"/>
        <v>5</v>
      </c>
      <c r="K839" s="47">
        <v>2</v>
      </c>
      <c r="L839" s="14">
        <f t="shared" si="114"/>
        <v>157.07963267948966</v>
      </c>
      <c r="M839" s="16">
        <f t="shared" si="110"/>
        <v>1.5707963267948967E-2</v>
      </c>
      <c r="N839">
        <v>141.37166941154069</v>
      </c>
      <c r="O839">
        <f t="shared" si="111"/>
        <v>1.4137166941154069E-2</v>
      </c>
      <c r="P839" s="16">
        <f t="shared" si="112"/>
        <v>1.5707963267948977E-3</v>
      </c>
      <c r="Q839" s="48">
        <v>5.78</v>
      </c>
      <c r="R839">
        <f t="shared" si="115"/>
        <v>8.171282491987053E-2</v>
      </c>
      <c r="S839" s="48">
        <v>9.0679999999999996</v>
      </c>
      <c r="T839">
        <f t="shared" si="116"/>
        <v>1.4243981091376132E-2</v>
      </c>
      <c r="U839">
        <f t="shared" si="117"/>
        <v>6.7468843828494399E-2</v>
      </c>
    </row>
    <row r="840" spans="1:21" x14ac:dyDescent="0.3">
      <c r="A840" t="s">
        <v>166</v>
      </c>
      <c r="B840" t="s">
        <v>81</v>
      </c>
      <c r="C840" s="1">
        <v>39421</v>
      </c>
      <c r="D840">
        <v>25</v>
      </c>
      <c r="E840" t="s">
        <v>8</v>
      </c>
      <c r="F840" s="57" t="s">
        <v>44</v>
      </c>
      <c r="G840" s="2">
        <v>100</v>
      </c>
      <c r="H840" s="51">
        <v>5</v>
      </c>
      <c r="I840" s="51">
        <v>10</v>
      </c>
      <c r="J840">
        <f t="shared" si="113"/>
        <v>5</v>
      </c>
      <c r="K840" s="47">
        <v>2</v>
      </c>
      <c r="L840" s="14">
        <f t="shared" si="114"/>
        <v>157.07963267948966</v>
      </c>
      <c r="M840" s="16">
        <f t="shared" si="110"/>
        <v>1.5707963267948967E-2</v>
      </c>
      <c r="N840">
        <v>157.07963267948966</v>
      </c>
      <c r="O840">
        <f t="shared" si="111"/>
        <v>1.5707963267948967E-2</v>
      </c>
      <c r="P840" s="16">
        <f t="shared" si="112"/>
        <v>0</v>
      </c>
      <c r="Q840" s="48">
        <v>5.78</v>
      </c>
      <c r="R840">
        <f t="shared" si="115"/>
        <v>9.0792027688745031E-2</v>
      </c>
      <c r="S840" s="48">
        <v>9.0679999999999996</v>
      </c>
      <c r="T840">
        <f t="shared" si="116"/>
        <v>0</v>
      </c>
      <c r="U840">
        <f t="shared" si="117"/>
        <v>9.0792027688745031E-2</v>
      </c>
    </row>
    <row r="841" spans="1:21" x14ac:dyDescent="0.3">
      <c r="A841" t="s">
        <v>166</v>
      </c>
      <c r="B841" t="s">
        <v>81</v>
      </c>
      <c r="C841" s="1">
        <v>39421</v>
      </c>
      <c r="D841">
        <v>25</v>
      </c>
      <c r="E841" t="s">
        <v>8</v>
      </c>
      <c r="F841" s="57" t="s">
        <v>47</v>
      </c>
      <c r="G841" s="2">
        <v>80</v>
      </c>
      <c r="H841" s="51">
        <v>10</v>
      </c>
      <c r="I841" s="51">
        <v>20</v>
      </c>
      <c r="J841">
        <f t="shared" si="113"/>
        <v>10</v>
      </c>
      <c r="K841" s="47">
        <v>3</v>
      </c>
      <c r="L841" s="14">
        <f t="shared" si="114"/>
        <v>942.47779607693792</v>
      </c>
      <c r="M841" s="16">
        <f t="shared" si="110"/>
        <v>9.4247779607693788E-2</v>
      </c>
      <c r="N841">
        <v>753.9822368615504</v>
      </c>
      <c r="O841">
        <f t="shared" si="111"/>
        <v>7.5398223686155036E-2</v>
      </c>
      <c r="P841" s="16">
        <f t="shared" si="112"/>
        <v>1.8849555921538752E-2</v>
      </c>
      <c r="Q841" s="48">
        <v>5.15</v>
      </c>
      <c r="R841">
        <f t="shared" si="115"/>
        <v>0.38830085198369846</v>
      </c>
      <c r="S841" s="48">
        <v>11.257999999999999</v>
      </c>
      <c r="T841">
        <f t="shared" si="116"/>
        <v>0.21220830056468326</v>
      </c>
      <c r="U841">
        <f t="shared" si="117"/>
        <v>0.1760925514190152</v>
      </c>
    </row>
    <row r="842" spans="1:21" x14ac:dyDescent="0.3">
      <c r="A842" t="s">
        <v>166</v>
      </c>
      <c r="B842" t="s">
        <v>81</v>
      </c>
      <c r="C842" s="1">
        <v>39421</v>
      </c>
      <c r="D842">
        <v>25</v>
      </c>
      <c r="E842" t="s">
        <v>8</v>
      </c>
      <c r="F842" s="57" t="s">
        <v>55</v>
      </c>
      <c r="G842" s="2">
        <v>90</v>
      </c>
      <c r="H842" s="51">
        <v>5</v>
      </c>
      <c r="I842" s="51">
        <v>10</v>
      </c>
      <c r="J842">
        <f t="shared" si="113"/>
        <v>5</v>
      </c>
      <c r="K842" s="47">
        <v>2</v>
      </c>
      <c r="L842" s="14">
        <f t="shared" si="114"/>
        <v>157.07963267948966</v>
      </c>
      <c r="M842" s="16">
        <f t="shared" si="110"/>
        <v>1.5707963267948967E-2</v>
      </c>
      <c r="N842">
        <v>141.37166941154069</v>
      </c>
      <c r="O842">
        <f t="shared" si="111"/>
        <v>1.4137166941154069E-2</v>
      </c>
      <c r="P842" s="16">
        <f t="shared" si="112"/>
        <v>1.5707963267948977E-3</v>
      </c>
      <c r="Q842" s="48">
        <v>4.05</v>
      </c>
      <c r="R842">
        <f t="shared" si="115"/>
        <v>5.7255526111673977E-2</v>
      </c>
      <c r="S842" s="48">
        <v>8.1050000000000004</v>
      </c>
      <c r="T842">
        <f t="shared" si="116"/>
        <v>1.2731304228672647E-2</v>
      </c>
      <c r="U842">
        <f t="shared" si="117"/>
        <v>4.4524221883001328E-2</v>
      </c>
    </row>
    <row r="843" spans="1:21" x14ac:dyDescent="0.3">
      <c r="A843" t="s">
        <v>166</v>
      </c>
      <c r="B843" t="s">
        <v>81</v>
      </c>
      <c r="C843" s="1">
        <v>39421</v>
      </c>
      <c r="D843">
        <v>25</v>
      </c>
      <c r="E843" t="s">
        <v>8</v>
      </c>
      <c r="F843" s="54" t="s">
        <v>53</v>
      </c>
      <c r="G843" s="2">
        <v>90</v>
      </c>
      <c r="H843" s="51">
        <v>5</v>
      </c>
      <c r="I843" s="51">
        <v>10</v>
      </c>
      <c r="J843">
        <f t="shared" si="113"/>
        <v>5</v>
      </c>
      <c r="K843" s="47">
        <v>2</v>
      </c>
      <c r="L843" s="14">
        <f t="shared" si="114"/>
        <v>157.07963267948966</v>
      </c>
      <c r="M843" s="16">
        <f t="shared" si="110"/>
        <v>1.5707963267948967E-2</v>
      </c>
      <c r="N843">
        <v>141.37166941154069</v>
      </c>
      <c r="O843">
        <f t="shared" si="111"/>
        <v>1.4137166941154069E-2</v>
      </c>
      <c r="P843" s="16">
        <f t="shared" si="112"/>
        <v>1.5707963267948977E-3</v>
      </c>
      <c r="Q843" s="48">
        <v>6.51</v>
      </c>
      <c r="R843">
        <f t="shared" si="115"/>
        <v>9.2032956786912992E-2</v>
      </c>
      <c r="S843" s="48">
        <v>8.2509999999999994</v>
      </c>
      <c r="T843">
        <f t="shared" si="116"/>
        <v>1.29606404923847E-2</v>
      </c>
      <c r="U843">
        <f t="shared" si="117"/>
        <v>7.9072316294528294E-2</v>
      </c>
    </row>
    <row r="844" spans="1:21" x14ac:dyDescent="0.3">
      <c r="A844" t="s">
        <v>166</v>
      </c>
      <c r="B844" t="s">
        <v>81</v>
      </c>
      <c r="C844" s="1">
        <v>39421</v>
      </c>
      <c r="D844">
        <v>25</v>
      </c>
      <c r="E844" t="s">
        <v>8</v>
      </c>
      <c r="F844" s="54" t="s">
        <v>53</v>
      </c>
      <c r="G844" s="2">
        <v>90</v>
      </c>
      <c r="H844" s="51">
        <v>5</v>
      </c>
      <c r="I844" s="51">
        <v>10</v>
      </c>
      <c r="J844">
        <f t="shared" si="113"/>
        <v>5</v>
      </c>
      <c r="K844" s="47">
        <v>2</v>
      </c>
      <c r="L844" s="14">
        <f t="shared" si="114"/>
        <v>157.07963267948966</v>
      </c>
      <c r="M844" s="16">
        <f t="shared" si="110"/>
        <v>1.5707963267948967E-2</v>
      </c>
      <c r="N844">
        <v>141.37166941154069</v>
      </c>
      <c r="O844">
        <f t="shared" si="111"/>
        <v>1.4137166941154069E-2</v>
      </c>
      <c r="P844" s="16">
        <f t="shared" si="112"/>
        <v>1.5707963267948977E-3</v>
      </c>
      <c r="Q844" s="48">
        <v>6.51</v>
      </c>
      <c r="R844">
        <f t="shared" si="115"/>
        <v>9.2032956786912992E-2</v>
      </c>
      <c r="S844" s="48">
        <v>8.2509999999999994</v>
      </c>
      <c r="T844">
        <f t="shared" si="116"/>
        <v>1.29606404923847E-2</v>
      </c>
      <c r="U844">
        <f t="shared" si="117"/>
        <v>7.9072316294528294E-2</v>
      </c>
    </row>
    <row r="845" spans="1:21" x14ac:dyDescent="0.3">
      <c r="A845" t="s">
        <v>166</v>
      </c>
      <c r="B845" t="s">
        <v>81</v>
      </c>
      <c r="C845" s="1">
        <v>39421</v>
      </c>
      <c r="D845">
        <v>25</v>
      </c>
      <c r="E845" t="s">
        <v>8</v>
      </c>
      <c r="F845" s="54" t="s">
        <v>53</v>
      </c>
      <c r="G845" s="2">
        <v>40</v>
      </c>
      <c r="H845" s="51">
        <v>10</v>
      </c>
      <c r="I845" s="51">
        <v>20</v>
      </c>
      <c r="J845">
        <f t="shared" si="113"/>
        <v>10</v>
      </c>
      <c r="K845" s="47">
        <v>2</v>
      </c>
      <c r="L845" s="14">
        <f t="shared" si="114"/>
        <v>628.31853071795865</v>
      </c>
      <c r="M845" s="16">
        <f t="shared" si="110"/>
        <v>6.2831853071795868E-2</v>
      </c>
      <c r="N845">
        <v>251.32741228718348</v>
      </c>
      <c r="O845">
        <f t="shared" si="111"/>
        <v>2.5132741228718346E-2</v>
      </c>
      <c r="P845" s="16">
        <f t="shared" si="112"/>
        <v>3.7699111843077518E-2</v>
      </c>
      <c r="Q845" s="48">
        <v>6.51</v>
      </c>
      <c r="R845">
        <f t="shared" si="115"/>
        <v>0.16361414539895644</v>
      </c>
      <c r="S845" s="48">
        <v>8.2509999999999994</v>
      </c>
      <c r="T845">
        <f t="shared" si="116"/>
        <v>0.31105537181723258</v>
      </c>
      <c r="U845">
        <f t="shared" si="117"/>
        <v>-0.14744122641827614</v>
      </c>
    </row>
    <row r="846" spans="1:21" x14ac:dyDescent="0.3">
      <c r="A846" t="s">
        <v>166</v>
      </c>
      <c r="B846" t="s">
        <v>81</v>
      </c>
      <c r="C846" s="1">
        <v>39421</v>
      </c>
      <c r="D846">
        <v>25</v>
      </c>
      <c r="E846" t="s">
        <v>8</v>
      </c>
      <c r="F846" s="54" t="s">
        <v>53</v>
      </c>
      <c r="G846" s="2">
        <v>80</v>
      </c>
      <c r="H846" s="51">
        <v>10</v>
      </c>
      <c r="I846" s="51">
        <v>20</v>
      </c>
      <c r="J846">
        <f t="shared" si="113"/>
        <v>10</v>
      </c>
      <c r="K846" s="47">
        <v>2</v>
      </c>
      <c r="L846" s="14">
        <f t="shared" si="114"/>
        <v>628.31853071795865</v>
      </c>
      <c r="M846" s="16">
        <f t="shared" si="110"/>
        <v>6.2831853071795868E-2</v>
      </c>
      <c r="N846">
        <v>502.65482457436696</v>
      </c>
      <c r="O846">
        <f t="shared" si="111"/>
        <v>5.0265482457436693E-2</v>
      </c>
      <c r="P846" s="16">
        <f t="shared" si="112"/>
        <v>1.2566370614359175E-2</v>
      </c>
      <c r="Q846" s="48">
        <v>6.51</v>
      </c>
      <c r="R846">
        <f t="shared" si="115"/>
        <v>0.32722829079791288</v>
      </c>
      <c r="S846" s="48">
        <v>8.2509999999999994</v>
      </c>
      <c r="T846">
        <f t="shared" si="116"/>
        <v>0.10368512393907754</v>
      </c>
      <c r="U846">
        <f t="shared" si="117"/>
        <v>0.22354316685883535</v>
      </c>
    </row>
    <row r="847" spans="1:21" x14ac:dyDescent="0.3">
      <c r="A847" t="s">
        <v>166</v>
      </c>
      <c r="B847" t="s">
        <v>81</v>
      </c>
      <c r="C847" s="1">
        <v>39421</v>
      </c>
      <c r="D847">
        <v>25</v>
      </c>
      <c r="E847" t="s">
        <v>8</v>
      </c>
      <c r="F847" s="54" t="s">
        <v>53</v>
      </c>
      <c r="G847" s="2">
        <v>60</v>
      </c>
      <c r="H847" s="51">
        <v>15</v>
      </c>
      <c r="I847" s="51">
        <v>25</v>
      </c>
      <c r="J847">
        <f t="shared" si="113"/>
        <v>13.75</v>
      </c>
      <c r="K847" s="47">
        <v>2</v>
      </c>
      <c r="L847" s="14">
        <f t="shared" si="114"/>
        <v>1187.9147221386406</v>
      </c>
      <c r="M847" s="16">
        <f t="shared" si="110"/>
        <v>0.11879147221386406</v>
      </c>
      <c r="N847">
        <v>712.74883328318435</v>
      </c>
      <c r="O847">
        <f t="shared" si="111"/>
        <v>7.1274883328318439E-2</v>
      </c>
      <c r="P847" s="16">
        <f t="shared" si="112"/>
        <v>4.7516588885545621E-2</v>
      </c>
      <c r="Q847" s="48">
        <v>6.51</v>
      </c>
      <c r="R847">
        <f t="shared" si="115"/>
        <v>0.463999490467353</v>
      </c>
      <c r="S847" s="48">
        <v>8.2509999999999994</v>
      </c>
      <c r="T847">
        <f t="shared" si="116"/>
        <v>0.39205937489463688</v>
      </c>
      <c r="U847">
        <f t="shared" si="117"/>
        <v>7.1940115572716123E-2</v>
      </c>
    </row>
    <row r="848" spans="1:21" x14ac:dyDescent="0.3">
      <c r="A848" t="s">
        <v>166</v>
      </c>
      <c r="B848" t="s">
        <v>81</v>
      </c>
      <c r="C848" s="1">
        <v>39421</v>
      </c>
      <c r="D848">
        <v>25</v>
      </c>
      <c r="E848" t="s">
        <v>8</v>
      </c>
      <c r="F848" s="54" t="s">
        <v>53</v>
      </c>
      <c r="G848" s="2">
        <v>80</v>
      </c>
      <c r="H848" s="51">
        <v>20</v>
      </c>
      <c r="I848" s="51">
        <v>25</v>
      </c>
      <c r="J848">
        <f t="shared" si="113"/>
        <v>16.25</v>
      </c>
      <c r="K848" s="47">
        <v>2</v>
      </c>
      <c r="L848" s="14">
        <f t="shared" si="114"/>
        <v>1659.1536201771096</v>
      </c>
      <c r="M848" s="16">
        <f t="shared" si="110"/>
        <v>0.16591536201771095</v>
      </c>
      <c r="N848">
        <v>1327.3228961416878</v>
      </c>
      <c r="O848">
        <f t="shared" si="111"/>
        <v>0.13273228961416877</v>
      </c>
      <c r="P848" s="16">
        <f t="shared" si="112"/>
        <v>3.318307240354218E-2</v>
      </c>
      <c r="Q848" s="48">
        <v>6.51</v>
      </c>
      <c r="R848">
        <f t="shared" si="115"/>
        <v>0.86408720538823869</v>
      </c>
      <c r="S848" s="48">
        <v>8.2509999999999994</v>
      </c>
      <c r="T848">
        <f t="shared" si="116"/>
        <v>0.27379353040162652</v>
      </c>
      <c r="U848">
        <f t="shared" si="117"/>
        <v>0.59029367498661212</v>
      </c>
    </row>
    <row r="849" spans="1:21" x14ac:dyDescent="0.3">
      <c r="A849" t="s">
        <v>166</v>
      </c>
      <c r="B849" t="s">
        <v>81</v>
      </c>
      <c r="C849" s="1">
        <v>39421</v>
      </c>
      <c r="D849">
        <v>25</v>
      </c>
      <c r="E849" t="s">
        <v>8</v>
      </c>
      <c r="F849" s="54" t="s">
        <v>53</v>
      </c>
      <c r="G849" s="2">
        <v>80</v>
      </c>
      <c r="H849" s="51">
        <v>25</v>
      </c>
      <c r="I849" s="51">
        <v>35</v>
      </c>
      <c r="J849">
        <f t="shared" si="113"/>
        <v>21.25</v>
      </c>
      <c r="K849" s="47">
        <v>2</v>
      </c>
      <c r="L849" s="14">
        <f t="shared" si="114"/>
        <v>2837.2508652732818</v>
      </c>
      <c r="M849" s="16">
        <f t="shared" si="110"/>
        <v>0.2837250865273282</v>
      </c>
      <c r="N849">
        <v>2269.8006922186255</v>
      </c>
      <c r="O849">
        <f t="shared" si="111"/>
        <v>0.22698006922186256</v>
      </c>
      <c r="P849" s="16">
        <f t="shared" si="112"/>
        <v>5.6745017305465634E-2</v>
      </c>
      <c r="Q849" s="48">
        <v>6.51</v>
      </c>
      <c r="R849">
        <f t="shared" si="115"/>
        <v>1.4776402506343251</v>
      </c>
      <c r="S849" s="48">
        <v>8.2509999999999994</v>
      </c>
      <c r="T849">
        <f t="shared" si="116"/>
        <v>0.46820313778739692</v>
      </c>
      <c r="U849">
        <f t="shared" si="117"/>
        <v>1.0094371128469282</v>
      </c>
    </row>
    <row r="850" spans="1:21" x14ac:dyDescent="0.3">
      <c r="A850" t="s">
        <v>166</v>
      </c>
      <c r="B850" t="s">
        <v>81</v>
      </c>
      <c r="C850" s="1">
        <v>39421</v>
      </c>
      <c r="D850">
        <v>25</v>
      </c>
      <c r="E850" t="s">
        <v>8</v>
      </c>
      <c r="F850" s="54" t="s">
        <v>53</v>
      </c>
      <c r="G850" s="2">
        <v>80</v>
      </c>
      <c r="H850" s="51">
        <v>35</v>
      </c>
      <c r="I850" s="51">
        <v>40</v>
      </c>
      <c r="J850">
        <f t="shared" si="113"/>
        <v>27.5</v>
      </c>
      <c r="K850" s="47">
        <v>2</v>
      </c>
      <c r="L850" s="14">
        <f t="shared" si="114"/>
        <v>4751.6588885545625</v>
      </c>
      <c r="M850" s="16">
        <f t="shared" si="110"/>
        <v>0.47516588885545624</v>
      </c>
      <c r="N850">
        <v>3801.3271108436502</v>
      </c>
      <c r="O850">
        <f t="shared" si="111"/>
        <v>0.38013271108436503</v>
      </c>
      <c r="P850" s="16">
        <f t="shared" si="112"/>
        <v>9.5033177771091215E-2</v>
      </c>
      <c r="Q850" s="48">
        <v>6.51</v>
      </c>
      <c r="R850">
        <f t="shared" si="115"/>
        <v>2.4746639491592162</v>
      </c>
      <c r="S850" s="48">
        <v>8.2509999999999994</v>
      </c>
      <c r="T850">
        <f t="shared" si="116"/>
        <v>0.78411874978927354</v>
      </c>
      <c r="U850">
        <f t="shared" si="117"/>
        <v>1.6905451993699425</v>
      </c>
    </row>
    <row r="851" spans="1:21" x14ac:dyDescent="0.3">
      <c r="A851" t="s">
        <v>166</v>
      </c>
      <c r="B851" t="s">
        <v>82</v>
      </c>
      <c r="C851" s="1">
        <v>39420</v>
      </c>
      <c r="D851">
        <v>20</v>
      </c>
      <c r="E851" t="s">
        <v>67</v>
      </c>
      <c r="F851" s="56" t="s">
        <v>13</v>
      </c>
      <c r="G851" s="2">
        <v>80</v>
      </c>
      <c r="H851" s="51">
        <v>15</v>
      </c>
      <c r="I851" s="51">
        <v>20</v>
      </c>
      <c r="J851">
        <f t="shared" si="113"/>
        <v>12.5</v>
      </c>
      <c r="K851" s="47">
        <v>4</v>
      </c>
      <c r="L851" s="14">
        <f t="shared" si="114"/>
        <v>1963.4954084936207</v>
      </c>
      <c r="M851" s="16">
        <f t="shared" si="110"/>
        <v>0.19634954084936207</v>
      </c>
      <c r="N851">
        <v>1570.7963267948967</v>
      </c>
      <c r="O851">
        <f t="shared" si="111"/>
        <v>0.15707963267948966</v>
      </c>
      <c r="P851" s="16">
        <f t="shared" si="112"/>
        <v>3.9269908169872414E-2</v>
      </c>
      <c r="Q851">
        <v>19.28</v>
      </c>
      <c r="R851">
        <f t="shared" si="115"/>
        <v>3.0284953180605609</v>
      </c>
      <c r="S851">
        <v>10.102</v>
      </c>
      <c r="T851">
        <f t="shared" si="116"/>
        <v>0.39670461233205112</v>
      </c>
      <c r="U851">
        <f t="shared" si="117"/>
        <v>2.6317907057285099</v>
      </c>
    </row>
    <row r="852" spans="1:21" x14ac:dyDescent="0.3">
      <c r="A852" t="s">
        <v>166</v>
      </c>
      <c r="B852" t="s">
        <v>82</v>
      </c>
      <c r="C852" s="1">
        <v>39420</v>
      </c>
      <c r="D852">
        <v>20</v>
      </c>
      <c r="E852" t="s">
        <v>67</v>
      </c>
      <c r="F852" s="57" t="s">
        <v>23</v>
      </c>
      <c r="G852" s="2">
        <v>20</v>
      </c>
      <c r="H852" s="51">
        <v>10</v>
      </c>
      <c r="I852" s="51">
        <v>15</v>
      </c>
      <c r="J852">
        <f t="shared" si="113"/>
        <v>8.75</v>
      </c>
      <c r="K852" s="47">
        <v>3</v>
      </c>
      <c r="L852" s="14">
        <f t="shared" si="114"/>
        <v>721.58456262140555</v>
      </c>
      <c r="M852" s="16">
        <f t="shared" si="110"/>
        <v>7.2158456262140555E-2</v>
      </c>
      <c r="N852">
        <v>144.31691252428112</v>
      </c>
      <c r="O852">
        <f t="shared" si="111"/>
        <v>1.4431691252428111E-2</v>
      </c>
      <c r="P852" s="16">
        <f t="shared" si="112"/>
        <v>5.7726765009712445E-2</v>
      </c>
      <c r="Q852">
        <v>4.09</v>
      </c>
      <c r="R852">
        <f t="shared" si="115"/>
        <v>5.9025617222430972E-2</v>
      </c>
      <c r="S852">
        <v>6.1219999999999999</v>
      </c>
      <c r="T852">
        <f t="shared" si="116"/>
        <v>0.3534032553894596</v>
      </c>
      <c r="U852">
        <f t="shared" si="117"/>
        <v>-0.29437763816702861</v>
      </c>
    </row>
    <row r="853" spans="1:21" x14ac:dyDescent="0.3">
      <c r="A853" t="s">
        <v>166</v>
      </c>
      <c r="B853" t="s">
        <v>82</v>
      </c>
      <c r="C853" s="1">
        <v>39420</v>
      </c>
      <c r="D853">
        <v>20</v>
      </c>
      <c r="E853" t="s">
        <v>67</v>
      </c>
      <c r="F853" s="57" t="s">
        <v>23</v>
      </c>
      <c r="G853" s="2">
        <v>90</v>
      </c>
      <c r="H853" s="51">
        <v>10</v>
      </c>
      <c r="I853" s="51">
        <v>10</v>
      </c>
      <c r="J853">
        <f t="shared" si="113"/>
        <v>7.5</v>
      </c>
      <c r="K853" s="47">
        <v>3</v>
      </c>
      <c r="L853" s="14">
        <f t="shared" si="114"/>
        <v>530.14376029327764</v>
      </c>
      <c r="M853" s="16">
        <f t="shared" si="110"/>
        <v>5.3014376029327764E-2</v>
      </c>
      <c r="N853">
        <v>477.12938426394987</v>
      </c>
      <c r="O853">
        <f t="shared" si="111"/>
        <v>4.7712938426394985E-2</v>
      </c>
      <c r="P853" s="16">
        <f t="shared" si="112"/>
        <v>5.3014376029327792E-3</v>
      </c>
      <c r="Q853">
        <v>4.09</v>
      </c>
      <c r="R853">
        <f t="shared" si="115"/>
        <v>0.19514591816395549</v>
      </c>
      <c r="S853">
        <v>6.1219999999999999</v>
      </c>
      <c r="T853">
        <f t="shared" si="116"/>
        <v>3.2455401005154476E-2</v>
      </c>
      <c r="U853">
        <f t="shared" si="117"/>
        <v>0.16269051715880101</v>
      </c>
    </row>
    <row r="854" spans="1:21" x14ac:dyDescent="0.3">
      <c r="A854" t="s">
        <v>166</v>
      </c>
      <c r="B854" t="s">
        <v>82</v>
      </c>
      <c r="C854" s="1">
        <v>39420</v>
      </c>
      <c r="D854">
        <v>20</v>
      </c>
      <c r="E854" t="s">
        <v>67</v>
      </c>
      <c r="F854" s="54" t="s">
        <v>49</v>
      </c>
      <c r="G854" s="2">
        <v>80</v>
      </c>
      <c r="H854" s="51">
        <v>2</v>
      </c>
      <c r="I854" s="51">
        <v>10</v>
      </c>
      <c r="J854">
        <f t="shared" si="113"/>
        <v>3.5</v>
      </c>
      <c r="K854" s="47">
        <v>2</v>
      </c>
      <c r="L854" s="14">
        <f t="shared" si="114"/>
        <v>76.969020012949926</v>
      </c>
      <c r="M854" s="16">
        <f t="shared" si="110"/>
        <v>7.696902001294993E-3</v>
      </c>
      <c r="N854">
        <v>61.575216010359945</v>
      </c>
      <c r="O854">
        <f t="shared" si="111"/>
        <v>6.1575216010359944E-3</v>
      </c>
      <c r="P854" s="16">
        <f t="shared" si="112"/>
        <v>1.5393804002589986E-3</v>
      </c>
      <c r="Q854">
        <v>5.23</v>
      </c>
      <c r="R854">
        <f t="shared" si="115"/>
        <v>3.2203837973418255E-2</v>
      </c>
      <c r="S854">
        <v>8.4610000000000003</v>
      </c>
      <c r="T854">
        <f t="shared" si="116"/>
        <v>1.3024697566591388E-2</v>
      </c>
      <c r="U854">
        <f t="shared" si="117"/>
        <v>1.9179140406826868E-2</v>
      </c>
    </row>
    <row r="855" spans="1:21" x14ac:dyDescent="0.3">
      <c r="A855" t="s">
        <v>166</v>
      </c>
      <c r="B855" t="s">
        <v>82</v>
      </c>
      <c r="C855" s="1">
        <v>39420</v>
      </c>
      <c r="D855">
        <v>20</v>
      </c>
      <c r="E855" t="s">
        <v>67</v>
      </c>
      <c r="F855" s="54" t="s">
        <v>49</v>
      </c>
      <c r="G855" s="2">
        <v>90</v>
      </c>
      <c r="H855" s="51">
        <v>5</v>
      </c>
      <c r="I855" s="51">
        <v>15</v>
      </c>
      <c r="J855">
        <f t="shared" si="113"/>
        <v>6.25</v>
      </c>
      <c r="K855" s="47">
        <v>2</v>
      </c>
      <c r="L855" s="14">
        <f t="shared" si="114"/>
        <v>245.43692606170259</v>
      </c>
      <c r="M855" s="16">
        <f t="shared" si="110"/>
        <v>2.4543692606170259E-2</v>
      </c>
      <c r="N855">
        <v>220.89323345553234</v>
      </c>
      <c r="O855">
        <f t="shared" si="111"/>
        <v>2.2089323345553233E-2</v>
      </c>
      <c r="P855" s="16">
        <f t="shared" si="112"/>
        <v>2.4543692606170259E-3</v>
      </c>
      <c r="Q855">
        <v>5.23</v>
      </c>
      <c r="R855">
        <f t="shared" si="115"/>
        <v>0.11552716109724341</v>
      </c>
      <c r="S855">
        <v>8.4610000000000003</v>
      </c>
      <c r="T855">
        <f t="shared" si="116"/>
        <v>2.0766418314080656E-2</v>
      </c>
      <c r="U855">
        <f t="shared" si="117"/>
        <v>9.4760742783162752E-2</v>
      </c>
    </row>
    <row r="856" spans="1:21" x14ac:dyDescent="0.3">
      <c r="A856" t="s">
        <v>166</v>
      </c>
      <c r="B856" t="s">
        <v>82</v>
      </c>
      <c r="C856" s="1">
        <v>39420</v>
      </c>
      <c r="D856">
        <v>20</v>
      </c>
      <c r="E856" t="s">
        <v>67</v>
      </c>
      <c r="F856" s="54" t="s">
        <v>49</v>
      </c>
      <c r="G856" s="2">
        <v>90</v>
      </c>
      <c r="H856" s="51">
        <v>5</v>
      </c>
      <c r="I856" s="51">
        <v>15</v>
      </c>
      <c r="J856">
        <f t="shared" si="113"/>
        <v>6.25</v>
      </c>
      <c r="K856" s="47">
        <v>2</v>
      </c>
      <c r="L856" s="14">
        <f t="shared" si="114"/>
        <v>245.43692606170259</v>
      </c>
      <c r="M856" s="16">
        <f t="shared" si="110"/>
        <v>2.4543692606170259E-2</v>
      </c>
      <c r="N856">
        <v>220.89323345553234</v>
      </c>
      <c r="O856">
        <f t="shared" si="111"/>
        <v>2.2089323345553233E-2</v>
      </c>
      <c r="P856" s="16">
        <f t="shared" si="112"/>
        <v>2.4543692606170259E-3</v>
      </c>
      <c r="Q856">
        <v>5.23</v>
      </c>
      <c r="R856">
        <f t="shared" si="115"/>
        <v>0.11552716109724341</v>
      </c>
      <c r="S856">
        <v>8.4610000000000003</v>
      </c>
      <c r="T856">
        <f t="shared" si="116"/>
        <v>2.0766418314080656E-2</v>
      </c>
      <c r="U856">
        <f t="shared" si="117"/>
        <v>9.4760742783162752E-2</v>
      </c>
    </row>
    <row r="857" spans="1:21" x14ac:dyDescent="0.3">
      <c r="A857" t="s">
        <v>166</v>
      </c>
      <c r="B857" t="s">
        <v>82</v>
      </c>
      <c r="C857" s="1">
        <v>39420</v>
      </c>
      <c r="D857">
        <v>20</v>
      </c>
      <c r="E857" t="s">
        <v>67</v>
      </c>
      <c r="F857" s="54" t="s">
        <v>49</v>
      </c>
      <c r="G857" s="2">
        <v>60</v>
      </c>
      <c r="H857" s="51">
        <v>5</v>
      </c>
      <c r="I857" s="51">
        <v>10</v>
      </c>
      <c r="J857">
        <f t="shared" si="113"/>
        <v>5</v>
      </c>
      <c r="K857" s="47">
        <v>2</v>
      </c>
      <c r="L857" s="14">
        <f t="shared" si="114"/>
        <v>157.07963267948966</v>
      </c>
      <c r="M857" s="16">
        <f t="shared" si="110"/>
        <v>1.5707963267948967E-2</v>
      </c>
      <c r="N857">
        <v>94.247779607693801</v>
      </c>
      <c r="O857">
        <f t="shared" si="111"/>
        <v>9.4247779607693795E-3</v>
      </c>
      <c r="P857" s="16">
        <f t="shared" si="112"/>
        <v>6.2831853071795875E-3</v>
      </c>
      <c r="Q857">
        <v>5.23</v>
      </c>
      <c r="R857">
        <f t="shared" si="115"/>
        <v>4.9291588734823859E-2</v>
      </c>
      <c r="S857">
        <v>8.4610000000000003</v>
      </c>
      <c r="T857">
        <f t="shared" si="116"/>
        <v>5.3162030884046495E-2</v>
      </c>
      <c r="U857">
        <f t="shared" si="117"/>
        <v>-3.870442149222636E-3</v>
      </c>
    </row>
    <row r="858" spans="1:21" x14ac:dyDescent="0.3">
      <c r="A858" t="s">
        <v>166</v>
      </c>
      <c r="B858" t="s">
        <v>82</v>
      </c>
      <c r="C858" s="1">
        <v>39420</v>
      </c>
      <c r="D858">
        <v>20</v>
      </c>
      <c r="E858" t="s">
        <v>67</v>
      </c>
      <c r="F858" s="54" t="s">
        <v>49</v>
      </c>
      <c r="G858" s="2">
        <v>50</v>
      </c>
      <c r="H858" s="51">
        <v>5</v>
      </c>
      <c r="I858" s="51">
        <v>10</v>
      </c>
      <c r="J858">
        <f t="shared" si="113"/>
        <v>5</v>
      </c>
      <c r="K858" s="47">
        <v>2</v>
      </c>
      <c r="L858" s="14">
        <f t="shared" si="114"/>
        <v>157.07963267948966</v>
      </c>
      <c r="M858" s="16">
        <f t="shared" si="110"/>
        <v>1.5707963267948967E-2</v>
      </c>
      <c r="N858">
        <v>78.539816339744831</v>
      </c>
      <c r="O858">
        <f t="shared" si="111"/>
        <v>7.8539816339744835E-3</v>
      </c>
      <c r="P858" s="16">
        <f t="shared" si="112"/>
        <v>7.8539816339744835E-3</v>
      </c>
      <c r="Q858">
        <v>5.23</v>
      </c>
      <c r="R858">
        <f t="shared" si="115"/>
        <v>4.1076323945686555E-2</v>
      </c>
      <c r="S858">
        <v>8.4610000000000003</v>
      </c>
      <c r="T858">
        <f t="shared" si="116"/>
        <v>6.6452538605058106E-2</v>
      </c>
      <c r="U858">
        <f t="shared" si="117"/>
        <v>-2.5376214659371552E-2</v>
      </c>
    </row>
    <row r="859" spans="1:21" x14ac:dyDescent="0.3">
      <c r="A859" t="s">
        <v>166</v>
      </c>
      <c r="B859" t="s">
        <v>82</v>
      </c>
      <c r="C859" s="1">
        <v>39420</v>
      </c>
      <c r="D859">
        <v>20</v>
      </c>
      <c r="E859" t="s">
        <v>67</v>
      </c>
      <c r="F859" s="54" t="s">
        <v>49</v>
      </c>
      <c r="G859" s="2">
        <v>80</v>
      </c>
      <c r="H859" s="51">
        <v>10</v>
      </c>
      <c r="I859" s="51">
        <v>10</v>
      </c>
      <c r="J859">
        <f t="shared" si="113"/>
        <v>7.5</v>
      </c>
      <c r="K859" s="47">
        <v>2</v>
      </c>
      <c r="L859" s="14">
        <f t="shared" si="114"/>
        <v>353.42917352885172</v>
      </c>
      <c r="M859" s="16">
        <f t="shared" si="110"/>
        <v>3.5342917352885174E-2</v>
      </c>
      <c r="N859">
        <v>282.74333882308139</v>
      </c>
      <c r="O859">
        <f t="shared" si="111"/>
        <v>2.8274333882308138E-2</v>
      </c>
      <c r="P859" s="16">
        <f t="shared" si="112"/>
        <v>7.0685834705770355E-3</v>
      </c>
      <c r="Q859">
        <v>5.23</v>
      </c>
      <c r="R859">
        <f t="shared" si="115"/>
        <v>0.14787476620447157</v>
      </c>
      <c r="S859">
        <v>8.4610000000000003</v>
      </c>
      <c r="T859">
        <f t="shared" si="116"/>
        <v>5.9807284744552297E-2</v>
      </c>
      <c r="U859">
        <f t="shared" si="117"/>
        <v>8.8067481459919272E-2</v>
      </c>
    </row>
    <row r="860" spans="1:21" x14ac:dyDescent="0.3">
      <c r="A860" t="s">
        <v>166</v>
      </c>
      <c r="B860" t="s">
        <v>82</v>
      </c>
      <c r="C860" s="1">
        <v>39420</v>
      </c>
      <c r="D860">
        <v>20</v>
      </c>
      <c r="E860" t="s">
        <v>67</v>
      </c>
      <c r="F860" s="54" t="s">
        <v>49</v>
      </c>
      <c r="G860" s="2">
        <v>50</v>
      </c>
      <c r="H860" s="51">
        <v>10</v>
      </c>
      <c r="I860" s="51">
        <v>10</v>
      </c>
      <c r="J860">
        <f t="shared" si="113"/>
        <v>7.5</v>
      </c>
      <c r="K860" s="47">
        <v>2</v>
      </c>
      <c r="L860" s="14">
        <f t="shared" si="114"/>
        <v>353.42917352885172</v>
      </c>
      <c r="M860" s="16">
        <f t="shared" si="110"/>
        <v>3.5342917352885174E-2</v>
      </c>
      <c r="N860">
        <v>176.71458676442586</v>
      </c>
      <c r="O860">
        <f t="shared" si="111"/>
        <v>1.7671458676442587E-2</v>
      </c>
      <c r="P860" s="16">
        <f t="shared" si="112"/>
        <v>1.7671458676442587E-2</v>
      </c>
      <c r="Q860">
        <v>5.23</v>
      </c>
      <c r="R860">
        <f t="shared" si="115"/>
        <v>9.2421728877794734E-2</v>
      </c>
      <c r="S860">
        <v>8.4610000000000003</v>
      </c>
      <c r="T860">
        <f t="shared" si="116"/>
        <v>0.14951821186138073</v>
      </c>
      <c r="U860">
        <f t="shared" si="117"/>
        <v>-5.7096482983585994E-2</v>
      </c>
    </row>
    <row r="861" spans="1:21" x14ac:dyDescent="0.3">
      <c r="A861" t="s">
        <v>166</v>
      </c>
      <c r="B861" t="s">
        <v>82</v>
      </c>
      <c r="C861" s="1">
        <v>39420</v>
      </c>
      <c r="D861">
        <v>20</v>
      </c>
      <c r="E861" t="s">
        <v>67</v>
      </c>
      <c r="F861" s="57" t="s">
        <v>36</v>
      </c>
      <c r="G861" s="2">
        <v>100</v>
      </c>
      <c r="H861" s="51">
        <v>10</v>
      </c>
      <c r="I861" s="51">
        <v>15</v>
      </c>
      <c r="J861">
        <f t="shared" si="113"/>
        <v>8.75</v>
      </c>
      <c r="K861" s="47">
        <v>2</v>
      </c>
      <c r="L861" s="14">
        <f t="shared" si="114"/>
        <v>481.05637508093707</v>
      </c>
      <c r="M861" s="16">
        <f t="shared" si="110"/>
        <v>4.8105637508093706E-2</v>
      </c>
      <c r="N861">
        <v>481.05637508093707</v>
      </c>
      <c r="O861">
        <f t="shared" si="111"/>
        <v>4.8105637508093706E-2</v>
      </c>
      <c r="P861" s="16">
        <f t="shared" si="112"/>
        <v>0</v>
      </c>
      <c r="Q861" s="48">
        <v>6.62</v>
      </c>
      <c r="R861">
        <f t="shared" si="115"/>
        <v>0.31845932030358032</v>
      </c>
      <c r="S861" s="48">
        <v>8.3030000000000008</v>
      </c>
      <c r="T861">
        <f t="shared" si="116"/>
        <v>0</v>
      </c>
      <c r="U861">
        <f t="shared" si="117"/>
        <v>0.31845932030358032</v>
      </c>
    </row>
    <row r="862" spans="1:21" x14ac:dyDescent="0.3">
      <c r="A862" t="s">
        <v>166</v>
      </c>
      <c r="B862" t="s">
        <v>82</v>
      </c>
      <c r="C862" s="1">
        <v>39420</v>
      </c>
      <c r="D862">
        <v>20</v>
      </c>
      <c r="E862" t="s">
        <v>67</v>
      </c>
      <c r="F862" s="57" t="s">
        <v>36</v>
      </c>
      <c r="G862" s="2">
        <v>80</v>
      </c>
      <c r="H862" s="51">
        <v>10</v>
      </c>
      <c r="I862" s="51">
        <v>20</v>
      </c>
      <c r="J862">
        <f t="shared" si="113"/>
        <v>10</v>
      </c>
      <c r="K862" s="47">
        <v>2</v>
      </c>
      <c r="L862" s="14">
        <f t="shared" si="114"/>
        <v>628.31853071795865</v>
      </c>
      <c r="M862" s="16">
        <f t="shared" si="110"/>
        <v>6.2831853071795868E-2</v>
      </c>
      <c r="N862">
        <v>502.65482457436696</v>
      </c>
      <c r="O862">
        <f t="shared" si="111"/>
        <v>5.0265482457436693E-2</v>
      </c>
      <c r="P862" s="16">
        <f t="shared" si="112"/>
        <v>1.2566370614359175E-2</v>
      </c>
      <c r="Q862" s="48">
        <v>6.62</v>
      </c>
      <c r="R862">
        <f t="shared" si="115"/>
        <v>0.33275749386823089</v>
      </c>
      <c r="S862" s="48">
        <v>8.3030000000000008</v>
      </c>
      <c r="T862">
        <f t="shared" si="116"/>
        <v>0.10433857521102424</v>
      </c>
      <c r="U862">
        <f t="shared" si="117"/>
        <v>0.22841891865720665</v>
      </c>
    </row>
    <row r="863" spans="1:21" x14ac:dyDescent="0.3">
      <c r="A863" t="s">
        <v>166</v>
      </c>
      <c r="B863" t="s">
        <v>82</v>
      </c>
      <c r="C863" s="1">
        <v>39420</v>
      </c>
      <c r="D863">
        <v>20</v>
      </c>
      <c r="E863" t="s">
        <v>67</v>
      </c>
      <c r="F863" s="57" t="s">
        <v>36</v>
      </c>
      <c r="G863" s="2">
        <v>70</v>
      </c>
      <c r="H863" s="51">
        <v>10</v>
      </c>
      <c r="I863" s="51">
        <v>10</v>
      </c>
      <c r="J863">
        <f t="shared" si="113"/>
        <v>7.5</v>
      </c>
      <c r="K863" s="47">
        <v>2</v>
      </c>
      <c r="L863" s="14">
        <f t="shared" si="114"/>
        <v>353.42917352885172</v>
      </c>
      <c r="M863" s="16">
        <f t="shared" si="110"/>
        <v>3.5342917352885174E-2</v>
      </c>
      <c r="N863">
        <v>247.40042147019619</v>
      </c>
      <c r="O863">
        <f t="shared" si="111"/>
        <v>2.4740042147019619E-2</v>
      </c>
      <c r="P863" s="16">
        <f t="shared" si="112"/>
        <v>1.0602875205865555E-2</v>
      </c>
      <c r="Q863" s="48">
        <v>6.62</v>
      </c>
      <c r="R863">
        <f t="shared" si="115"/>
        <v>0.16377907901326988</v>
      </c>
      <c r="S863" s="48">
        <v>8.3030000000000008</v>
      </c>
      <c r="T863">
        <f t="shared" si="116"/>
        <v>8.8035672834301706E-2</v>
      </c>
      <c r="U863">
        <f t="shared" si="117"/>
        <v>7.5743406178968173E-2</v>
      </c>
    </row>
    <row r="864" spans="1:21" x14ac:dyDescent="0.3">
      <c r="A864" t="s">
        <v>166</v>
      </c>
      <c r="B864" t="s">
        <v>82</v>
      </c>
      <c r="C864" s="1">
        <v>39420</v>
      </c>
      <c r="D864">
        <v>20</v>
      </c>
      <c r="E864" t="s">
        <v>67</v>
      </c>
      <c r="F864" s="57" t="s">
        <v>36</v>
      </c>
      <c r="G864" s="2">
        <v>30</v>
      </c>
      <c r="H864" s="51">
        <v>15</v>
      </c>
      <c r="I864" s="51">
        <v>25</v>
      </c>
      <c r="J864">
        <f t="shared" si="113"/>
        <v>13.75</v>
      </c>
      <c r="K864" s="47">
        <v>2</v>
      </c>
      <c r="L864" s="14">
        <f t="shared" si="114"/>
        <v>1187.9147221386406</v>
      </c>
      <c r="M864" s="16">
        <f t="shared" si="110"/>
        <v>0.11879147221386406</v>
      </c>
      <c r="N864">
        <v>356.37441664159218</v>
      </c>
      <c r="O864">
        <f t="shared" si="111"/>
        <v>3.563744166415922E-2</v>
      </c>
      <c r="P864" s="16">
        <f t="shared" si="112"/>
        <v>8.3154030549704841E-2</v>
      </c>
      <c r="Q864" s="48">
        <v>6.62</v>
      </c>
      <c r="R864">
        <f t="shared" si="115"/>
        <v>0.23591986381673405</v>
      </c>
      <c r="S864" s="48">
        <v>8.3030000000000008</v>
      </c>
      <c r="T864">
        <f t="shared" si="116"/>
        <v>0.69042791565419936</v>
      </c>
      <c r="U864">
        <f t="shared" si="117"/>
        <v>-0.45450805183746534</v>
      </c>
    </row>
    <row r="865" spans="1:21" x14ac:dyDescent="0.3">
      <c r="A865" t="s">
        <v>166</v>
      </c>
      <c r="B865" t="s">
        <v>82</v>
      </c>
      <c r="C865" s="1">
        <v>39420</v>
      </c>
      <c r="D865">
        <v>20</v>
      </c>
      <c r="E865" t="s">
        <v>67</v>
      </c>
      <c r="F865" s="57" t="s">
        <v>42</v>
      </c>
      <c r="G865" s="2">
        <v>30</v>
      </c>
      <c r="H865" s="51">
        <v>15</v>
      </c>
      <c r="I865" s="51">
        <v>25</v>
      </c>
      <c r="J865">
        <f t="shared" si="113"/>
        <v>13.75</v>
      </c>
      <c r="K865" s="47">
        <v>2</v>
      </c>
      <c r="L865" s="14">
        <f t="shared" si="114"/>
        <v>1187.9147221386406</v>
      </c>
      <c r="M865" s="16">
        <f t="shared" si="110"/>
        <v>0.11879147221386406</v>
      </c>
      <c r="N865">
        <v>356.37441664159218</v>
      </c>
      <c r="O865">
        <f t="shared" si="111"/>
        <v>3.563744166415922E-2</v>
      </c>
      <c r="P865" s="16">
        <f t="shared" si="112"/>
        <v>8.3154030549704841E-2</v>
      </c>
      <c r="Q865">
        <v>11.49</v>
      </c>
      <c r="R865">
        <f t="shared" si="115"/>
        <v>0.40947420472118945</v>
      </c>
      <c r="S865" s="48">
        <v>8.1999999999999993</v>
      </c>
      <c r="T865">
        <f t="shared" si="116"/>
        <v>0.68186305050757967</v>
      </c>
      <c r="U865">
        <f t="shared" si="117"/>
        <v>-0.27238884578639022</v>
      </c>
    </row>
    <row r="866" spans="1:21" x14ac:dyDescent="0.3">
      <c r="A866" t="s">
        <v>166</v>
      </c>
      <c r="B866" t="s">
        <v>82</v>
      </c>
      <c r="C866" s="1">
        <v>39420</v>
      </c>
      <c r="D866">
        <v>20</v>
      </c>
      <c r="E866" t="s">
        <v>67</v>
      </c>
      <c r="F866" s="57" t="s">
        <v>44</v>
      </c>
      <c r="G866" s="2">
        <v>80</v>
      </c>
      <c r="H866" s="51">
        <v>5</v>
      </c>
      <c r="I866" s="51">
        <v>15</v>
      </c>
      <c r="J866">
        <f t="shared" si="113"/>
        <v>6.25</v>
      </c>
      <c r="K866" s="47">
        <v>2</v>
      </c>
      <c r="L866" s="14">
        <f t="shared" si="114"/>
        <v>245.43692606170259</v>
      </c>
      <c r="M866" s="16">
        <f t="shared" si="110"/>
        <v>2.4543692606170259E-2</v>
      </c>
      <c r="N866">
        <v>196.34954084936209</v>
      </c>
      <c r="O866">
        <f t="shared" si="111"/>
        <v>1.9634954084936207E-2</v>
      </c>
      <c r="P866" s="16">
        <f t="shared" si="112"/>
        <v>4.9087385212340517E-3</v>
      </c>
      <c r="Q866" s="48">
        <v>5.78</v>
      </c>
      <c r="R866">
        <f t="shared" si="115"/>
        <v>0.11349003461093128</v>
      </c>
      <c r="S866" s="48">
        <v>9.0679999999999996</v>
      </c>
      <c r="T866">
        <f t="shared" si="116"/>
        <v>4.4512440910550378E-2</v>
      </c>
      <c r="U866">
        <f t="shared" si="117"/>
        <v>6.8977593700380896E-2</v>
      </c>
    </row>
    <row r="867" spans="1:21" x14ac:dyDescent="0.3">
      <c r="A867" t="s">
        <v>166</v>
      </c>
      <c r="B867" t="s">
        <v>82</v>
      </c>
      <c r="C867" s="1">
        <v>39420</v>
      </c>
      <c r="D867">
        <v>20</v>
      </c>
      <c r="E867" t="s">
        <v>67</v>
      </c>
      <c r="F867" s="57" t="s">
        <v>44</v>
      </c>
      <c r="G867" s="2">
        <v>100</v>
      </c>
      <c r="H867" s="51">
        <v>5</v>
      </c>
      <c r="I867" s="51">
        <v>10</v>
      </c>
      <c r="J867">
        <f t="shared" si="113"/>
        <v>5</v>
      </c>
      <c r="K867" s="47">
        <v>2</v>
      </c>
      <c r="L867" s="14">
        <f t="shared" si="114"/>
        <v>157.07963267948966</v>
      </c>
      <c r="M867" s="16">
        <f t="shared" si="110"/>
        <v>1.5707963267948967E-2</v>
      </c>
      <c r="N867">
        <v>157.07963267948966</v>
      </c>
      <c r="O867">
        <f t="shared" si="111"/>
        <v>1.5707963267948967E-2</v>
      </c>
      <c r="P867" s="16">
        <f t="shared" si="112"/>
        <v>0</v>
      </c>
      <c r="Q867" s="48">
        <v>5.78</v>
      </c>
      <c r="R867">
        <f t="shared" si="115"/>
        <v>9.0792027688745031E-2</v>
      </c>
      <c r="S867" s="48">
        <v>9.0679999999999996</v>
      </c>
      <c r="T867">
        <f t="shared" si="116"/>
        <v>0</v>
      </c>
      <c r="U867">
        <f t="shared" si="117"/>
        <v>9.0792027688745031E-2</v>
      </c>
    </row>
    <row r="868" spans="1:21" x14ac:dyDescent="0.3">
      <c r="A868" t="s">
        <v>166</v>
      </c>
      <c r="B868" t="s">
        <v>82</v>
      </c>
      <c r="C868" s="1">
        <v>39420</v>
      </c>
      <c r="D868">
        <v>20</v>
      </c>
      <c r="E868" t="s">
        <v>67</v>
      </c>
      <c r="F868" s="57" t="s">
        <v>44</v>
      </c>
      <c r="G868" s="2">
        <v>60</v>
      </c>
      <c r="H868" s="51">
        <v>10</v>
      </c>
      <c r="I868" s="51">
        <v>15</v>
      </c>
      <c r="J868">
        <f t="shared" si="113"/>
        <v>8.75</v>
      </c>
      <c r="K868" s="47">
        <v>2</v>
      </c>
      <c r="L868" s="14">
        <f t="shared" si="114"/>
        <v>481.05637508093707</v>
      </c>
      <c r="M868" s="16">
        <f t="shared" si="110"/>
        <v>4.8105637508093706E-2</v>
      </c>
      <c r="N868">
        <v>288.63382504856224</v>
      </c>
      <c r="O868">
        <f t="shared" si="111"/>
        <v>2.8863382504856223E-2</v>
      </c>
      <c r="P868" s="16">
        <f t="shared" si="112"/>
        <v>1.9242255003237483E-2</v>
      </c>
      <c r="Q868" s="48">
        <v>5.78</v>
      </c>
      <c r="R868">
        <f t="shared" si="115"/>
        <v>0.16683035087806897</v>
      </c>
      <c r="S868" s="48">
        <v>9.0679999999999996</v>
      </c>
      <c r="T868">
        <f t="shared" si="116"/>
        <v>0.17448876836935748</v>
      </c>
      <c r="U868">
        <f t="shared" si="117"/>
        <v>-7.6584174912885106E-3</v>
      </c>
    </row>
    <row r="869" spans="1:21" x14ac:dyDescent="0.3">
      <c r="A869" t="s">
        <v>166</v>
      </c>
      <c r="B869" t="s">
        <v>82</v>
      </c>
      <c r="C869" s="1">
        <v>39420</v>
      </c>
      <c r="D869">
        <v>20</v>
      </c>
      <c r="E869" t="s">
        <v>67</v>
      </c>
      <c r="F869" s="57" t="s">
        <v>44</v>
      </c>
      <c r="G869" s="2">
        <v>60</v>
      </c>
      <c r="H869" s="51">
        <v>15</v>
      </c>
      <c r="I869" s="51">
        <v>15</v>
      </c>
      <c r="J869">
        <f t="shared" si="113"/>
        <v>11.25</v>
      </c>
      <c r="K869" s="47">
        <v>2</v>
      </c>
      <c r="L869" s="14">
        <f t="shared" si="114"/>
        <v>795.21564043991634</v>
      </c>
      <c r="M869" s="16">
        <f t="shared" si="110"/>
        <v>7.9521564043991633E-2</v>
      </c>
      <c r="N869">
        <v>477.12938426394976</v>
      </c>
      <c r="O869">
        <f t="shared" si="111"/>
        <v>4.7712938426394978E-2</v>
      </c>
      <c r="P869" s="16">
        <f t="shared" si="112"/>
        <v>3.1808625617596654E-2</v>
      </c>
      <c r="Q869" s="48">
        <v>5.78</v>
      </c>
      <c r="R869">
        <f t="shared" si="115"/>
        <v>0.27578078410456297</v>
      </c>
      <c r="S869" s="48">
        <v>9.0679999999999996</v>
      </c>
      <c r="T869">
        <f t="shared" si="116"/>
        <v>0.28844061710036645</v>
      </c>
      <c r="U869">
        <f t="shared" si="117"/>
        <v>-1.2659832995803477E-2</v>
      </c>
    </row>
    <row r="870" spans="1:21" x14ac:dyDescent="0.3">
      <c r="A870" t="s">
        <v>166</v>
      </c>
      <c r="B870" t="s">
        <v>82</v>
      </c>
      <c r="C870" s="1">
        <v>39420</v>
      </c>
      <c r="D870">
        <v>20</v>
      </c>
      <c r="E870" t="s">
        <v>67</v>
      </c>
      <c r="F870" s="57" t="s">
        <v>46</v>
      </c>
      <c r="G870" s="2">
        <v>80</v>
      </c>
      <c r="H870" s="51">
        <v>5</v>
      </c>
      <c r="I870" s="51">
        <v>10</v>
      </c>
      <c r="J870">
        <f t="shared" si="113"/>
        <v>5</v>
      </c>
      <c r="K870" s="47">
        <v>3</v>
      </c>
      <c r="L870" s="14">
        <f t="shared" si="114"/>
        <v>235.61944901923448</v>
      </c>
      <c r="M870" s="16">
        <f t="shared" si="110"/>
        <v>2.3561944901923447E-2</v>
      </c>
      <c r="N870">
        <v>188.4955592153876</v>
      </c>
      <c r="O870">
        <f t="shared" si="111"/>
        <v>1.8849555921538759E-2</v>
      </c>
      <c r="P870" s="16">
        <f t="shared" si="112"/>
        <v>4.712388980384688E-3</v>
      </c>
      <c r="Q870" s="48">
        <v>1.86</v>
      </c>
      <c r="R870">
        <f t="shared" si="115"/>
        <v>3.5060174014062091E-2</v>
      </c>
      <c r="S870" s="48">
        <v>12.651</v>
      </c>
      <c r="T870">
        <f t="shared" si="116"/>
        <v>5.9616432990846686E-2</v>
      </c>
      <c r="U870">
        <f t="shared" si="117"/>
        <v>-2.4556258976784595E-2</v>
      </c>
    </row>
    <row r="871" spans="1:21" x14ac:dyDescent="0.3">
      <c r="A871" t="s">
        <v>166</v>
      </c>
      <c r="B871" t="s">
        <v>82</v>
      </c>
      <c r="C871" s="1">
        <v>39420</v>
      </c>
      <c r="D871">
        <v>20</v>
      </c>
      <c r="E871" t="s">
        <v>67</v>
      </c>
      <c r="F871" s="57" t="s">
        <v>46</v>
      </c>
      <c r="G871" s="2">
        <v>70</v>
      </c>
      <c r="H871" s="51">
        <v>5</v>
      </c>
      <c r="I871" s="51">
        <v>15</v>
      </c>
      <c r="J871">
        <f t="shared" si="113"/>
        <v>6.25</v>
      </c>
      <c r="K871" s="47">
        <v>3</v>
      </c>
      <c r="L871" s="14">
        <f t="shared" si="114"/>
        <v>368.15538909255389</v>
      </c>
      <c r="M871" s="16">
        <f t="shared" si="110"/>
        <v>3.6815538909255388E-2</v>
      </c>
      <c r="N871">
        <v>257.70877236478771</v>
      </c>
      <c r="O871">
        <f t="shared" si="111"/>
        <v>2.5770877236478772E-2</v>
      </c>
      <c r="P871" s="16">
        <f t="shared" si="112"/>
        <v>1.1044661672776616E-2</v>
      </c>
      <c r="Q871" s="48">
        <v>1.86</v>
      </c>
      <c r="R871">
        <f t="shared" si="115"/>
        <v>4.7933831659850518E-2</v>
      </c>
      <c r="S871" s="48">
        <v>12.651</v>
      </c>
      <c r="T871">
        <f t="shared" si="116"/>
        <v>0.13972601482229696</v>
      </c>
      <c r="U871">
        <f t="shared" si="117"/>
        <v>-9.1792183162446445E-2</v>
      </c>
    </row>
    <row r="872" spans="1:21" x14ac:dyDescent="0.3">
      <c r="A872" t="s">
        <v>166</v>
      </c>
      <c r="B872" t="s">
        <v>82</v>
      </c>
      <c r="C872" s="1">
        <v>39420</v>
      </c>
      <c r="D872">
        <v>20</v>
      </c>
      <c r="E872" t="s">
        <v>67</v>
      </c>
      <c r="F872" s="57" t="s">
        <v>46</v>
      </c>
      <c r="G872" s="2">
        <v>70</v>
      </c>
      <c r="H872" s="51">
        <v>5</v>
      </c>
      <c r="I872" s="51">
        <v>15</v>
      </c>
      <c r="J872">
        <f t="shared" si="113"/>
        <v>6.25</v>
      </c>
      <c r="K872" s="47">
        <v>3</v>
      </c>
      <c r="L872" s="14">
        <f t="shared" si="114"/>
        <v>368.15538909255389</v>
      </c>
      <c r="M872" s="16">
        <f t="shared" si="110"/>
        <v>3.6815538909255388E-2</v>
      </c>
      <c r="N872">
        <v>257.70877236478771</v>
      </c>
      <c r="O872">
        <f t="shared" si="111"/>
        <v>2.5770877236478772E-2</v>
      </c>
      <c r="P872" s="16">
        <f t="shared" si="112"/>
        <v>1.1044661672776616E-2</v>
      </c>
      <c r="Q872" s="48">
        <v>1.86</v>
      </c>
      <c r="R872">
        <f t="shared" si="115"/>
        <v>4.7933831659850518E-2</v>
      </c>
      <c r="S872" s="48">
        <v>12.651</v>
      </c>
      <c r="T872">
        <f t="shared" si="116"/>
        <v>0.13972601482229696</v>
      </c>
      <c r="U872">
        <f t="shared" si="117"/>
        <v>-9.1792183162446445E-2</v>
      </c>
    </row>
    <row r="873" spans="1:21" x14ac:dyDescent="0.3">
      <c r="A873" t="s">
        <v>166</v>
      </c>
      <c r="B873" t="s">
        <v>82</v>
      </c>
      <c r="C873" s="1">
        <v>39420</v>
      </c>
      <c r="D873">
        <v>20</v>
      </c>
      <c r="E873" t="s">
        <v>67</v>
      </c>
      <c r="F873" s="54" t="s">
        <v>53</v>
      </c>
      <c r="G873" s="2">
        <v>90</v>
      </c>
      <c r="H873" s="51">
        <v>2</v>
      </c>
      <c r="I873" s="51">
        <v>10</v>
      </c>
      <c r="J873">
        <f t="shared" si="113"/>
        <v>3.5</v>
      </c>
      <c r="K873" s="47">
        <v>2</v>
      </c>
      <c r="L873" s="14">
        <f t="shared" si="114"/>
        <v>76.969020012949926</v>
      </c>
      <c r="M873" s="16">
        <f t="shared" si="110"/>
        <v>7.696902001294993E-3</v>
      </c>
      <c r="N873">
        <v>69.272118011654939</v>
      </c>
      <c r="O873">
        <f t="shared" si="111"/>
        <v>6.9272118011654941E-3</v>
      </c>
      <c r="P873" s="16">
        <f t="shared" si="112"/>
        <v>7.6969020012949887E-4</v>
      </c>
      <c r="Q873" s="48">
        <v>6.51</v>
      </c>
      <c r="R873">
        <f t="shared" si="115"/>
        <v>4.5096148825587365E-2</v>
      </c>
      <c r="S873" s="48">
        <v>8.2509999999999994</v>
      </c>
      <c r="T873">
        <f t="shared" si="116"/>
        <v>6.350713841268495E-3</v>
      </c>
      <c r="U873">
        <f t="shared" si="117"/>
        <v>3.8745434984318872E-2</v>
      </c>
    </row>
    <row r="874" spans="1:21" x14ac:dyDescent="0.3">
      <c r="A874" t="s">
        <v>166</v>
      </c>
      <c r="B874" t="s">
        <v>82</v>
      </c>
      <c r="C874" s="1">
        <v>39420</v>
      </c>
      <c r="D874">
        <v>20</v>
      </c>
      <c r="E874" t="s">
        <v>67</v>
      </c>
      <c r="F874" s="54" t="s">
        <v>53</v>
      </c>
      <c r="G874" s="2">
        <v>90</v>
      </c>
      <c r="H874" s="51">
        <v>2</v>
      </c>
      <c r="I874" s="51">
        <v>10</v>
      </c>
      <c r="J874">
        <f t="shared" si="113"/>
        <v>3.5</v>
      </c>
      <c r="K874" s="47">
        <v>2</v>
      </c>
      <c r="L874" s="14">
        <f t="shared" si="114"/>
        <v>76.969020012949926</v>
      </c>
      <c r="M874" s="16">
        <f t="shared" si="110"/>
        <v>7.696902001294993E-3</v>
      </c>
      <c r="N874">
        <v>69.272118011654939</v>
      </c>
      <c r="O874">
        <f t="shared" si="111"/>
        <v>6.9272118011654941E-3</v>
      </c>
      <c r="P874" s="16">
        <f t="shared" si="112"/>
        <v>7.6969020012949887E-4</v>
      </c>
      <c r="Q874" s="48">
        <v>6.51</v>
      </c>
      <c r="R874">
        <f t="shared" si="115"/>
        <v>4.5096148825587365E-2</v>
      </c>
      <c r="S874" s="48">
        <v>8.2509999999999994</v>
      </c>
      <c r="T874">
        <f t="shared" si="116"/>
        <v>6.350713841268495E-3</v>
      </c>
      <c r="U874">
        <f t="shared" si="117"/>
        <v>3.8745434984318872E-2</v>
      </c>
    </row>
    <row r="875" spans="1:21" x14ac:dyDescent="0.3">
      <c r="A875" t="s">
        <v>166</v>
      </c>
      <c r="B875" t="s">
        <v>82</v>
      </c>
      <c r="C875" s="1">
        <v>39420</v>
      </c>
      <c r="D875">
        <v>20</v>
      </c>
      <c r="E875" t="s">
        <v>67</v>
      </c>
      <c r="F875" s="54" t="s">
        <v>53</v>
      </c>
      <c r="G875" s="2">
        <v>20</v>
      </c>
      <c r="H875" s="51">
        <v>5</v>
      </c>
      <c r="I875" s="51">
        <v>15</v>
      </c>
      <c r="J875">
        <f t="shared" si="113"/>
        <v>6.25</v>
      </c>
      <c r="K875" s="47">
        <v>2</v>
      </c>
      <c r="L875" s="14">
        <f t="shared" si="114"/>
        <v>245.43692606170259</v>
      </c>
      <c r="M875" s="16">
        <f t="shared" si="110"/>
        <v>2.4543692606170259E-2</v>
      </c>
      <c r="N875">
        <v>49.087385212340521</v>
      </c>
      <c r="O875">
        <f t="shared" si="111"/>
        <v>4.9087385212340517E-3</v>
      </c>
      <c r="P875" s="16">
        <f t="shared" si="112"/>
        <v>1.9634954084936207E-2</v>
      </c>
      <c r="Q875" s="48">
        <v>6.51</v>
      </c>
      <c r="R875">
        <f t="shared" si="115"/>
        <v>3.1955887773233674E-2</v>
      </c>
      <c r="S875" s="48">
        <v>8.2509999999999994</v>
      </c>
      <c r="T875">
        <f t="shared" si="116"/>
        <v>0.16200800615480862</v>
      </c>
      <c r="U875">
        <f t="shared" si="117"/>
        <v>-0.13005211838157493</v>
      </c>
    </row>
    <row r="876" spans="1:21" x14ac:dyDescent="0.3">
      <c r="A876" t="s">
        <v>166</v>
      </c>
      <c r="B876" t="s">
        <v>82</v>
      </c>
      <c r="C876" s="1">
        <v>39420</v>
      </c>
      <c r="D876">
        <v>20</v>
      </c>
      <c r="E876" t="s">
        <v>67</v>
      </c>
      <c r="F876" s="54" t="s">
        <v>53</v>
      </c>
      <c r="G876" s="2">
        <v>90</v>
      </c>
      <c r="H876" s="51">
        <v>5</v>
      </c>
      <c r="I876" s="51">
        <v>15</v>
      </c>
      <c r="J876">
        <f t="shared" si="113"/>
        <v>6.25</v>
      </c>
      <c r="K876" s="47">
        <v>2</v>
      </c>
      <c r="L876" s="14">
        <f t="shared" si="114"/>
        <v>245.43692606170259</v>
      </c>
      <c r="M876" s="16">
        <f t="shared" si="110"/>
        <v>2.4543692606170259E-2</v>
      </c>
      <c r="N876">
        <v>220.89323345553234</v>
      </c>
      <c r="O876">
        <f t="shared" si="111"/>
        <v>2.2089323345553233E-2</v>
      </c>
      <c r="P876" s="16">
        <f t="shared" si="112"/>
        <v>2.4543692606170259E-3</v>
      </c>
      <c r="Q876" s="48">
        <v>6.51</v>
      </c>
      <c r="R876">
        <f t="shared" si="115"/>
        <v>0.14380149497955155</v>
      </c>
      <c r="S876" s="48">
        <v>8.2509999999999994</v>
      </c>
      <c r="T876">
        <f t="shared" si="116"/>
        <v>2.0251000769351078E-2</v>
      </c>
      <c r="U876">
        <f t="shared" si="117"/>
        <v>0.12355049421020048</v>
      </c>
    </row>
    <row r="877" spans="1:21" x14ac:dyDescent="0.3">
      <c r="A877" t="s">
        <v>166</v>
      </c>
      <c r="B877" t="s">
        <v>82</v>
      </c>
      <c r="C877" s="1">
        <v>39420</v>
      </c>
      <c r="D877">
        <v>20</v>
      </c>
      <c r="E877" t="s">
        <v>67</v>
      </c>
      <c r="F877" s="54" t="s">
        <v>53</v>
      </c>
      <c r="G877" s="2">
        <v>100</v>
      </c>
      <c r="H877" s="51">
        <v>5</v>
      </c>
      <c r="I877" s="51">
        <v>10</v>
      </c>
      <c r="J877">
        <f t="shared" si="113"/>
        <v>5</v>
      </c>
      <c r="K877" s="47">
        <v>2</v>
      </c>
      <c r="L877" s="14">
        <f t="shared" si="114"/>
        <v>157.07963267948966</v>
      </c>
      <c r="M877" s="16">
        <f t="shared" si="110"/>
        <v>1.5707963267948967E-2</v>
      </c>
      <c r="N877">
        <v>157.07963267948966</v>
      </c>
      <c r="O877">
        <f t="shared" si="111"/>
        <v>1.5707963267948967E-2</v>
      </c>
      <c r="P877" s="16">
        <f t="shared" si="112"/>
        <v>0</v>
      </c>
      <c r="Q877" s="48">
        <v>6.51</v>
      </c>
      <c r="R877">
        <f t="shared" si="115"/>
        <v>0.10225884087434778</v>
      </c>
      <c r="S877" s="48">
        <v>8.2509999999999994</v>
      </c>
      <c r="T877">
        <f t="shared" si="116"/>
        <v>0</v>
      </c>
      <c r="U877">
        <f t="shared" si="117"/>
        <v>0.10225884087434778</v>
      </c>
    </row>
    <row r="878" spans="1:21" x14ac:dyDescent="0.3">
      <c r="A878" t="s">
        <v>166</v>
      </c>
      <c r="B878" t="s">
        <v>82</v>
      </c>
      <c r="C878" s="1">
        <v>39420</v>
      </c>
      <c r="D878">
        <v>20</v>
      </c>
      <c r="E878" t="s">
        <v>67</v>
      </c>
      <c r="F878" s="54" t="s">
        <v>53</v>
      </c>
      <c r="G878" s="2">
        <v>90</v>
      </c>
      <c r="H878" s="51">
        <v>15</v>
      </c>
      <c r="I878" s="51">
        <v>30</v>
      </c>
      <c r="J878">
        <f t="shared" si="113"/>
        <v>15</v>
      </c>
      <c r="K878" s="47">
        <v>2</v>
      </c>
      <c r="L878" s="14">
        <f t="shared" si="114"/>
        <v>1413.7166941154069</v>
      </c>
      <c r="M878" s="16">
        <f t="shared" si="110"/>
        <v>0.1413716694115407</v>
      </c>
      <c r="N878">
        <v>1272.3450247038663</v>
      </c>
      <c r="O878">
        <f t="shared" si="111"/>
        <v>0.12723450247038665</v>
      </c>
      <c r="P878" s="16">
        <f t="shared" si="112"/>
        <v>1.413716694115405E-2</v>
      </c>
      <c r="Q878" s="48">
        <v>6.51</v>
      </c>
      <c r="R878">
        <f t="shared" si="115"/>
        <v>0.82829661108221708</v>
      </c>
      <c r="S878" s="48">
        <v>8.2509999999999994</v>
      </c>
      <c r="T878">
        <f t="shared" si="116"/>
        <v>0.11664576443146206</v>
      </c>
      <c r="U878">
        <f t="shared" si="117"/>
        <v>0.71165084665075506</v>
      </c>
    </row>
    <row r="879" spans="1:21" x14ac:dyDescent="0.3">
      <c r="A879" t="s">
        <v>166</v>
      </c>
      <c r="B879" t="s">
        <v>83</v>
      </c>
      <c r="C879" s="1">
        <v>39414</v>
      </c>
      <c r="D879">
        <v>5</v>
      </c>
      <c r="E879" t="s">
        <v>8</v>
      </c>
      <c r="F879" s="57" t="s">
        <v>48</v>
      </c>
      <c r="G879" s="2">
        <v>100</v>
      </c>
      <c r="H879" s="51">
        <v>10</v>
      </c>
      <c r="I879" s="51">
        <v>20</v>
      </c>
      <c r="J879">
        <f t="shared" si="113"/>
        <v>10</v>
      </c>
      <c r="K879" s="47">
        <v>2</v>
      </c>
      <c r="L879" s="14">
        <f t="shared" si="114"/>
        <v>628.31853071795865</v>
      </c>
      <c r="M879" s="16">
        <f t="shared" si="110"/>
        <v>6.2831853071795868E-2</v>
      </c>
      <c r="N879">
        <v>628.31853071795865</v>
      </c>
      <c r="O879">
        <f t="shared" si="111"/>
        <v>6.2831853071795868E-2</v>
      </c>
      <c r="P879" s="16">
        <f t="shared" si="112"/>
        <v>0</v>
      </c>
      <c r="Q879">
        <v>5.13</v>
      </c>
      <c r="R879">
        <f t="shared" si="115"/>
        <v>0.3223274062583128</v>
      </c>
      <c r="S879">
        <v>8.4610000000000003</v>
      </c>
      <c r="T879">
        <f t="shared" si="116"/>
        <v>0</v>
      </c>
      <c r="U879">
        <f t="shared" si="117"/>
        <v>0.3223274062583128</v>
      </c>
    </row>
    <row r="880" spans="1:21" x14ac:dyDescent="0.3">
      <c r="A880" t="s">
        <v>166</v>
      </c>
      <c r="B880" t="s">
        <v>83</v>
      </c>
      <c r="C880" s="1">
        <v>39414</v>
      </c>
      <c r="D880">
        <v>5</v>
      </c>
      <c r="E880" t="s">
        <v>8</v>
      </c>
      <c r="F880" s="54" t="s">
        <v>49</v>
      </c>
      <c r="G880" s="2">
        <v>100</v>
      </c>
      <c r="H880" s="51">
        <v>3</v>
      </c>
      <c r="I880" s="51">
        <v>10</v>
      </c>
      <c r="J880">
        <f t="shared" si="113"/>
        <v>4</v>
      </c>
      <c r="K880" s="47">
        <v>2</v>
      </c>
      <c r="L880" s="14">
        <f t="shared" si="114"/>
        <v>100.53096491487338</v>
      </c>
      <c r="M880" s="16">
        <f t="shared" si="110"/>
        <v>1.0053096491487338E-2</v>
      </c>
      <c r="N880">
        <v>100.53096491487338</v>
      </c>
      <c r="O880">
        <f t="shared" si="111"/>
        <v>1.0053096491487338E-2</v>
      </c>
      <c r="P880" s="16">
        <f t="shared" si="112"/>
        <v>0</v>
      </c>
      <c r="Q880">
        <v>5.23</v>
      </c>
      <c r="R880">
        <f t="shared" si="115"/>
        <v>5.2577694650478783E-2</v>
      </c>
      <c r="S880">
        <v>8.4610000000000003</v>
      </c>
      <c r="T880">
        <f t="shared" si="116"/>
        <v>0</v>
      </c>
      <c r="U880">
        <f t="shared" si="117"/>
        <v>5.2577694650478783E-2</v>
      </c>
    </row>
    <row r="881" spans="1:21" x14ac:dyDescent="0.3">
      <c r="A881" t="s">
        <v>166</v>
      </c>
      <c r="B881" t="s">
        <v>83</v>
      </c>
      <c r="C881" s="1">
        <v>39414</v>
      </c>
      <c r="D881">
        <v>5</v>
      </c>
      <c r="E881" t="s">
        <v>8</v>
      </c>
      <c r="F881" s="54" t="s">
        <v>49</v>
      </c>
      <c r="G881" s="2">
        <v>70</v>
      </c>
      <c r="H881" s="51">
        <v>10</v>
      </c>
      <c r="I881" s="51">
        <v>20</v>
      </c>
      <c r="J881">
        <f t="shared" si="113"/>
        <v>10</v>
      </c>
      <c r="K881" s="47">
        <v>2</v>
      </c>
      <c r="L881" s="14">
        <f t="shared" si="114"/>
        <v>628.31853071795865</v>
      </c>
      <c r="M881" s="16">
        <f t="shared" si="110"/>
        <v>6.2831853071795868E-2</v>
      </c>
      <c r="N881">
        <v>439.82297150257102</v>
      </c>
      <c r="O881">
        <f t="shared" si="111"/>
        <v>4.3982297150257102E-2</v>
      </c>
      <c r="P881" s="16">
        <f t="shared" si="112"/>
        <v>1.8849555921538766E-2</v>
      </c>
      <c r="Q881">
        <v>5.23</v>
      </c>
      <c r="R881">
        <f t="shared" si="115"/>
        <v>0.23002741409584465</v>
      </c>
      <c r="S881">
        <v>8.4610000000000003</v>
      </c>
      <c r="T881">
        <f t="shared" si="116"/>
        <v>0.15948609265213951</v>
      </c>
      <c r="U881">
        <f t="shared" si="117"/>
        <v>7.0541321443705146E-2</v>
      </c>
    </row>
    <row r="882" spans="1:21" x14ac:dyDescent="0.3">
      <c r="A882" t="s">
        <v>166</v>
      </c>
      <c r="B882" t="s">
        <v>83</v>
      </c>
      <c r="C882" s="1">
        <v>39414</v>
      </c>
      <c r="D882">
        <v>5</v>
      </c>
      <c r="E882" t="s">
        <v>8</v>
      </c>
      <c r="F882" s="57" t="s">
        <v>42</v>
      </c>
      <c r="G882" s="2">
        <v>60</v>
      </c>
      <c r="H882" s="51">
        <v>10</v>
      </c>
      <c r="I882" s="51">
        <v>20</v>
      </c>
      <c r="J882">
        <f t="shared" si="113"/>
        <v>10</v>
      </c>
      <c r="K882" s="47">
        <v>2</v>
      </c>
      <c r="L882" s="14">
        <f t="shared" si="114"/>
        <v>628.31853071795865</v>
      </c>
      <c r="M882" s="16">
        <f t="shared" si="110"/>
        <v>6.2831853071795868E-2</v>
      </c>
      <c r="N882">
        <v>376.9911184307752</v>
      </c>
      <c r="O882">
        <f t="shared" si="111"/>
        <v>3.7699111843077518E-2</v>
      </c>
      <c r="P882" s="16">
        <f t="shared" si="112"/>
        <v>2.513274122871835E-2</v>
      </c>
      <c r="Q882">
        <v>11.49</v>
      </c>
      <c r="R882">
        <f t="shared" si="115"/>
        <v>0.4331627950769607</v>
      </c>
      <c r="S882" s="48">
        <v>8.1999999999999993</v>
      </c>
      <c r="T882">
        <f t="shared" si="116"/>
        <v>0.20608847807549044</v>
      </c>
      <c r="U882">
        <f t="shared" si="117"/>
        <v>0.22707431700147027</v>
      </c>
    </row>
    <row r="883" spans="1:21" x14ac:dyDescent="0.3">
      <c r="A883" t="s">
        <v>166</v>
      </c>
      <c r="B883" t="s">
        <v>83</v>
      </c>
      <c r="C883" s="1">
        <v>39414</v>
      </c>
      <c r="D883">
        <v>5</v>
      </c>
      <c r="E883" t="s">
        <v>8</v>
      </c>
      <c r="F883" s="57" t="s">
        <v>42</v>
      </c>
      <c r="G883" s="2">
        <v>70</v>
      </c>
      <c r="H883" s="51">
        <v>10</v>
      </c>
      <c r="I883" s="51">
        <v>20</v>
      </c>
      <c r="J883">
        <f t="shared" si="113"/>
        <v>10</v>
      </c>
      <c r="K883" s="47">
        <v>2</v>
      </c>
      <c r="L883" s="14">
        <f t="shared" si="114"/>
        <v>628.31853071795865</v>
      </c>
      <c r="M883" s="16">
        <f t="shared" si="110"/>
        <v>6.2831853071795868E-2</v>
      </c>
      <c r="N883">
        <v>439.82297150257102</v>
      </c>
      <c r="O883">
        <f t="shared" si="111"/>
        <v>4.3982297150257102E-2</v>
      </c>
      <c r="P883" s="16">
        <f t="shared" si="112"/>
        <v>1.8849555921538766E-2</v>
      </c>
      <c r="Q883">
        <v>11.49</v>
      </c>
      <c r="R883">
        <f t="shared" si="115"/>
        <v>0.50535659425645407</v>
      </c>
      <c r="S883" s="48">
        <v>8.1999999999999993</v>
      </c>
      <c r="T883">
        <f t="shared" si="116"/>
        <v>0.15456635855661788</v>
      </c>
      <c r="U883">
        <f t="shared" si="117"/>
        <v>0.35079023569983619</v>
      </c>
    </row>
    <row r="884" spans="1:21" x14ac:dyDescent="0.3">
      <c r="A884" t="s">
        <v>166</v>
      </c>
      <c r="B884" t="s">
        <v>83</v>
      </c>
      <c r="C884" s="1">
        <v>39414</v>
      </c>
      <c r="D884">
        <v>5</v>
      </c>
      <c r="E884" t="s">
        <v>8</v>
      </c>
      <c r="F884" s="57" t="s">
        <v>42</v>
      </c>
      <c r="G884" s="2">
        <v>40</v>
      </c>
      <c r="H884" s="51">
        <v>50</v>
      </c>
      <c r="I884" s="51">
        <v>30</v>
      </c>
      <c r="J884">
        <f t="shared" si="113"/>
        <v>32.5</v>
      </c>
      <c r="K884" s="47">
        <v>2</v>
      </c>
      <c r="L884" s="14">
        <f t="shared" si="114"/>
        <v>6636.6144807084384</v>
      </c>
      <c r="M884" s="16">
        <f t="shared" si="110"/>
        <v>0.66366144807084382</v>
      </c>
      <c r="N884">
        <v>2654.6457922833756</v>
      </c>
      <c r="O884">
        <f t="shared" si="111"/>
        <v>0.26546457922833755</v>
      </c>
      <c r="P884" s="16">
        <f t="shared" si="112"/>
        <v>0.39819686884250627</v>
      </c>
      <c r="Q884">
        <v>11.49</v>
      </c>
      <c r="R884">
        <f t="shared" si="115"/>
        <v>3.0501880153335983</v>
      </c>
      <c r="S884" s="48">
        <v>8.1999999999999993</v>
      </c>
      <c r="T884">
        <f t="shared" si="116"/>
        <v>3.265214324508551</v>
      </c>
      <c r="U884">
        <f t="shared" si="117"/>
        <v>-0.21502630917495269</v>
      </c>
    </row>
    <row r="885" spans="1:21" x14ac:dyDescent="0.3">
      <c r="A885" t="s">
        <v>166</v>
      </c>
      <c r="B885" t="s">
        <v>83</v>
      </c>
      <c r="C885" s="1">
        <v>39414</v>
      </c>
      <c r="D885">
        <v>5</v>
      </c>
      <c r="E885" t="s">
        <v>8</v>
      </c>
      <c r="F885" s="57" t="s">
        <v>44</v>
      </c>
      <c r="G885" s="2">
        <v>70</v>
      </c>
      <c r="H885" s="51">
        <v>10</v>
      </c>
      <c r="I885" s="51">
        <v>15</v>
      </c>
      <c r="J885">
        <f t="shared" si="113"/>
        <v>8.75</v>
      </c>
      <c r="K885" s="47">
        <v>2</v>
      </c>
      <c r="L885" s="14">
        <f t="shared" si="114"/>
        <v>481.05637508093707</v>
      </c>
      <c r="M885" s="16">
        <f t="shared" si="110"/>
        <v>4.8105637508093706E-2</v>
      </c>
      <c r="N885">
        <v>336.73946255665595</v>
      </c>
      <c r="O885">
        <f t="shared" si="111"/>
        <v>3.3673946255665596E-2</v>
      </c>
      <c r="P885" s="16">
        <f t="shared" si="112"/>
        <v>1.443169125242811E-2</v>
      </c>
      <c r="Q885" s="48">
        <v>5.78</v>
      </c>
      <c r="R885">
        <f t="shared" si="115"/>
        <v>0.19463540935774715</v>
      </c>
      <c r="S885" s="48">
        <v>9.0679999999999996</v>
      </c>
      <c r="T885">
        <f t="shared" si="116"/>
        <v>0.13086657627701809</v>
      </c>
      <c r="U885">
        <f t="shared" si="117"/>
        <v>6.3768833080729059E-2</v>
      </c>
    </row>
    <row r="886" spans="1:21" x14ac:dyDescent="0.3">
      <c r="A886" t="s">
        <v>166</v>
      </c>
      <c r="B886" t="s">
        <v>83</v>
      </c>
      <c r="C886" s="1">
        <v>39414</v>
      </c>
      <c r="D886">
        <v>5</v>
      </c>
      <c r="E886" t="s">
        <v>8</v>
      </c>
      <c r="F886" s="57" t="s">
        <v>47</v>
      </c>
      <c r="G886" s="2">
        <v>90</v>
      </c>
      <c r="H886" s="51">
        <v>5</v>
      </c>
      <c r="I886" s="51">
        <v>30</v>
      </c>
      <c r="J886">
        <f t="shared" si="113"/>
        <v>10</v>
      </c>
      <c r="K886" s="47">
        <v>3</v>
      </c>
      <c r="L886" s="14">
        <f t="shared" si="114"/>
        <v>942.47779607693792</v>
      </c>
      <c r="M886" s="16">
        <f t="shared" si="110"/>
        <v>9.4247779607693788E-2</v>
      </c>
      <c r="N886">
        <v>848.23001646924411</v>
      </c>
      <c r="O886">
        <f t="shared" si="111"/>
        <v>8.4823001646924412E-2</v>
      </c>
      <c r="P886" s="16">
        <f t="shared" si="112"/>
        <v>9.424777960769376E-3</v>
      </c>
      <c r="Q886" s="48">
        <v>5.15</v>
      </c>
      <c r="R886">
        <f t="shared" si="115"/>
        <v>0.43683845848166075</v>
      </c>
      <c r="S886" s="48">
        <v>11.257999999999999</v>
      </c>
      <c r="T886">
        <f t="shared" si="116"/>
        <v>0.10610415028234163</v>
      </c>
      <c r="U886">
        <f t="shared" si="117"/>
        <v>0.33073430819931915</v>
      </c>
    </row>
    <row r="887" spans="1:21" x14ac:dyDescent="0.3">
      <c r="A887" t="s">
        <v>166</v>
      </c>
      <c r="B887" t="s">
        <v>83</v>
      </c>
      <c r="C887" s="1">
        <v>39414</v>
      </c>
      <c r="D887">
        <v>5</v>
      </c>
      <c r="E887" t="s">
        <v>8</v>
      </c>
      <c r="F887" s="57" t="s">
        <v>47</v>
      </c>
      <c r="G887" s="2">
        <v>90</v>
      </c>
      <c r="H887" s="51">
        <v>5</v>
      </c>
      <c r="I887" s="51">
        <v>15</v>
      </c>
      <c r="J887">
        <f t="shared" si="113"/>
        <v>6.25</v>
      </c>
      <c r="K887" s="47">
        <v>3</v>
      </c>
      <c r="L887" s="14">
        <f t="shared" si="114"/>
        <v>368.15538909255389</v>
      </c>
      <c r="M887" s="16">
        <f t="shared" si="110"/>
        <v>3.6815538909255388E-2</v>
      </c>
      <c r="N887">
        <v>331.33985018329849</v>
      </c>
      <c r="O887">
        <f t="shared" si="111"/>
        <v>3.3133985018329849E-2</v>
      </c>
      <c r="P887" s="16">
        <f t="shared" si="112"/>
        <v>3.6815538909255388E-3</v>
      </c>
      <c r="Q887" s="48">
        <v>5.15</v>
      </c>
      <c r="R887">
        <f t="shared" si="115"/>
        <v>0.17064002284439875</v>
      </c>
      <c r="S887" s="48">
        <v>11.257999999999999</v>
      </c>
      <c r="T887">
        <f t="shared" si="116"/>
        <v>4.1446933704039714E-2</v>
      </c>
      <c r="U887">
        <f t="shared" si="117"/>
        <v>0.12919308914035904</v>
      </c>
    </row>
    <row r="888" spans="1:21" x14ac:dyDescent="0.3">
      <c r="A888" t="s">
        <v>166</v>
      </c>
      <c r="B888" t="s">
        <v>83</v>
      </c>
      <c r="C888" s="1">
        <v>39414</v>
      </c>
      <c r="D888">
        <v>5</v>
      </c>
      <c r="E888" t="s">
        <v>8</v>
      </c>
      <c r="F888" s="57" t="s">
        <v>47</v>
      </c>
      <c r="G888" s="2">
        <v>90</v>
      </c>
      <c r="H888" s="51">
        <v>5</v>
      </c>
      <c r="I888" s="51">
        <v>20</v>
      </c>
      <c r="J888">
        <f t="shared" si="113"/>
        <v>7.5</v>
      </c>
      <c r="K888" s="47">
        <v>3</v>
      </c>
      <c r="L888" s="14">
        <f t="shared" si="114"/>
        <v>530.14376029327764</v>
      </c>
      <c r="M888" s="16">
        <f t="shared" si="110"/>
        <v>5.3014376029327764E-2</v>
      </c>
      <c r="N888">
        <v>477.12938426394987</v>
      </c>
      <c r="O888">
        <f t="shared" si="111"/>
        <v>4.7712938426394985E-2</v>
      </c>
      <c r="P888" s="16">
        <f t="shared" si="112"/>
        <v>5.3014376029327792E-3</v>
      </c>
      <c r="Q888" s="48">
        <v>5.15</v>
      </c>
      <c r="R888">
        <f t="shared" si="115"/>
        <v>0.24572163289593418</v>
      </c>
      <c r="S888" s="48">
        <v>11.257999999999999</v>
      </c>
      <c r="T888">
        <f t="shared" si="116"/>
        <v>5.9683584533817224E-2</v>
      </c>
      <c r="U888">
        <f t="shared" si="117"/>
        <v>0.18603804836211696</v>
      </c>
    </row>
    <row r="889" spans="1:21" x14ac:dyDescent="0.3">
      <c r="A889" t="s">
        <v>166</v>
      </c>
      <c r="B889" t="s">
        <v>83</v>
      </c>
      <c r="C889" s="1">
        <v>39414</v>
      </c>
      <c r="D889">
        <v>5</v>
      </c>
      <c r="E889" t="s">
        <v>8</v>
      </c>
      <c r="F889" s="57" t="s">
        <v>47</v>
      </c>
      <c r="G889" s="2">
        <v>90</v>
      </c>
      <c r="H889" s="51">
        <v>5</v>
      </c>
      <c r="I889" s="51">
        <v>10</v>
      </c>
      <c r="J889">
        <f t="shared" si="113"/>
        <v>5</v>
      </c>
      <c r="K889" s="47">
        <v>3</v>
      </c>
      <c r="L889" s="14">
        <f t="shared" si="114"/>
        <v>235.61944901923448</v>
      </c>
      <c r="M889" s="16">
        <f t="shared" ref="M889:M946" si="118">L889/10000</f>
        <v>2.3561944901923447E-2</v>
      </c>
      <c r="N889">
        <v>212.05750411731103</v>
      </c>
      <c r="O889">
        <f t="shared" ref="O889:O946" si="119">N889/10000</f>
        <v>2.1205750411731103E-2</v>
      </c>
      <c r="P889" s="16">
        <f t="shared" ref="P889:P946" si="120">M889-O889</f>
        <v>2.356194490192344E-3</v>
      </c>
      <c r="Q889" s="48">
        <v>5.15</v>
      </c>
      <c r="R889">
        <f t="shared" si="115"/>
        <v>0.10920961462041519</v>
      </c>
      <c r="S889" s="48">
        <v>11.257999999999999</v>
      </c>
      <c r="T889">
        <f t="shared" si="116"/>
        <v>2.6526037570585408E-2</v>
      </c>
      <c r="U889">
        <f t="shared" si="117"/>
        <v>8.2683577049829787E-2</v>
      </c>
    </row>
    <row r="890" spans="1:21" x14ac:dyDescent="0.3">
      <c r="A890" t="s">
        <v>166</v>
      </c>
      <c r="B890" t="s">
        <v>83</v>
      </c>
      <c r="C890" s="1">
        <v>39414</v>
      </c>
      <c r="D890">
        <v>5</v>
      </c>
      <c r="E890" t="s">
        <v>8</v>
      </c>
      <c r="F890" s="57" t="s">
        <v>47</v>
      </c>
      <c r="G890" s="2">
        <v>90</v>
      </c>
      <c r="H890" s="51">
        <v>5</v>
      </c>
      <c r="I890" s="51">
        <v>20</v>
      </c>
      <c r="J890">
        <f t="shared" si="113"/>
        <v>7.5</v>
      </c>
      <c r="K890" s="47">
        <v>3</v>
      </c>
      <c r="L890" s="14">
        <f t="shared" si="114"/>
        <v>530.14376029327764</v>
      </c>
      <c r="M890" s="16">
        <f t="shared" si="118"/>
        <v>5.3014376029327764E-2</v>
      </c>
      <c r="N890">
        <v>477.12938426394987</v>
      </c>
      <c r="O890">
        <f t="shared" si="119"/>
        <v>4.7712938426394985E-2</v>
      </c>
      <c r="P890" s="16">
        <f t="shared" si="120"/>
        <v>5.3014376029327792E-3</v>
      </c>
      <c r="Q890" s="48">
        <v>5.15</v>
      </c>
      <c r="R890">
        <f t="shared" si="115"/>
        <v>0.24572163289593418</v>
      </c>
      <c r="S890" s="48">
        <v>11.257999999999999</v>
      </c>
      <c r="T890">
        <f t="shared" si="116"/>
        <v>5.9683584533817224E-2</v>
      </c>
      <c r="U890">
        <f t="shared" si="117"/>
        <v>0.18603804836211696</v>
      </c>
    </row>
    <row r="891" spans="1:21" x14ac:dyDescent="0.3">
      <c r="A891" t="s">
        <v>166</v>
      </c>
      <c r="B891" t="s">
        <v>83</v>
      </c>
      <c r="C891" s="1">
        <v>39414</v>
      </c>
      <c r="D891">
        <v>5</v>
      </c>
      <c r="E891" t="s">
        <v>8</v>
      </c>
      <c r="F891" s="57" t="s">
        <v>47</v>
      </c>
      <c r="G891" s="2">
        <v>70</v>
      </c>
      <c r="H891" s="51">
        <v>5</v>
      </c>
      <c r="I891" s="51">
        <v>20</v>
      </c>
      <c r="J891">
        <f t="shared" si="113"/>
        <v>7.5</v>
      </c>
      <c r="K891" s="47">
        <v>3</v>
      </c>
      <c r="L891" s="14">
        <f t="shared" si="114"/>
        <v>530.14376029327764</v>
      </c>
      <c r="M891" s="16">
        <f t="shared" si="118"/>
        <v>5.3014376029327764E-2</v>
      </c>
      <c r="N891">
        <v>371.10063220529435</v>
      </c>
      <c r="O891">
        <f t="shared" si="119"/>
        <v>3.7110063220529434E-2</v>
      </c>
      <c r="P891" s="16">
        <f t="shared" si="120"/>
        <v>1.5904312808798331E-2</v>
      </c>
      <c r="Q891" s="48">
        <v>5.15</v>
      </c>
      <c r="R891">
        <f t="shared" si="115"/>
        <v>0.1911168255857266</v>
      </c>
      <c r="S891" s="48">
        <v>11.257999999999999</v>
      </c>
      <c r="T891">
        <f t="shared" si="116"/>
        <v>0.17905075360145159</v>
      </c>
      <c r="U891">
        <f t="shared" si="117"/>
        <v>1.2066071984275006E-2</v>
      </c>
    </row>
    <row r="892" spans="1:21" x14ac:dyDescent="0.3">
      <c r="A892" t="s">
        <v>166</v>
      </c>
      <c r="B892" t="s">
        <v>83</v>
      </c>
      <c r="C892" s="1">
        <v>39414</v>
      </c>
      <c r="D892">
        <v>5</v>
      </c>
      <c r="E892" t="s">
        <v>8</v>
      </c>
      <c r="F892" s="57" t="s">
        <v>47</v>
      </c>
      <c r="G892" s="2">
        <v>90</v>
      </c>
      <c r="H892" s="51">
        <v>5</v>
      </c>
      <c r="I892" s="51">
        <v>10</v>
      </c>
      <c r="J892">
        <f t="shared" si="113"/>
        <v>5</v>
      </c>
      <c r="K892" s="47">
        <v>3</v>
      </c>
      <c r="L892" s="14">
        <f t="shared" si="114"/>
        <v>235.61944901923448</v>
      </c>
      <c r="M892" s="16">
        <f t="shared" si="118"/>
        <v>2.3561944901923447E-2</v>
      </c>
      <c r="N892">
        <v>212.05750411731103</v>
      </c>
      <c r="O892">
        <f t="shared" si="119"/>
        <v>2.1205750411731103E-2</v>
      </c>
      <c r="P892" s="16">
        <f t="shared" si="120"/>
        <v>2.356194490192344E-3</v>
      </c>
      <c r="Q892" s="48">
        <v>5.15</v>
      </c>
      <c r="R892">
        <f t="shared" si="115"/>
        <v>0.10920961462041519</v>
      </c>
      <c r="S892" s="48">
        <v>11.257999999999999</v>
      </c>
      <c r="T892">
        <f t="shared" si="116"/>
        <v>2.6526037570585408E-2</v>
      </c>
      <c r="U892">
        <f t="shared" si="117"/>
        <v>8.2683577049829787E-2</v>
      </c>
    </row>
    <row r="893" spans="1:21" x14ac:dyDescent="0.3">
      <c r="A893" t="s">
        <v>166</v>
      </c>
      <c r="B893" t="s">
        <v>83</v>
      </c>
      <c r="C893" s="1">
        <v>39414</v>
      </c>
      <c r="D893">
        <v>5</v>
      </c>
      <c r="E893" t="s">
        <v>8</v>
      </c>
      <c r="F893" s="57" t="s">
        <v>47</v>
      </c>
      <c r="G893" s="2">
        <v>90</v>
      </c>
      <c r="H893" s="51">
        <v>5</v>
      </c>
      <c r="I893" s="51">
        <v>10</v>
      </c>
      <c r="J893">
        <f t="shared" si="113"/>
        <v>5</v>
      </c>
      <c r="K893" s="47">
        <v>3</v>
      </c>
      <c r="L893" s="14">
        <f t="shared" si="114"/>
        <v>235.61944901923448</v>
      </c>
      <c r="M893" s="16">
        <f t="shared" si="118"/>
        <v>2.3561944901923447E-2</v>
      </c>
      <c r="N893">
        <v>212.05750411731103</v>
      </c>
      <c r="O893">
        <f t="shared" si="119"/>
        <v>2.1205750411731103E-2</v>
      </c>
      <c r="P893" s="16">
        <f t="shared" si="120"/>
        <v>2.356194490192344E-3</v>
      </c>
      <c r="Q893" s="48">
        <v>5.15</v>
      </c>
      <c r="R893">
        <f t="shared" si="115"/>
        <v>0.10920961462041519</v>
      </c>
      <c r="S893" s="48">
        <v>11.257999999999999</v>
      </c>
      <c r="T893">
        <f t="shared" si="116"/>
        <v>2.6526037570585408E-2</v>
      </c>
      <c r="U893">
        <f t="shared" si="117"/>
        <v>8.2683577049829787E-2</v>
      </c>
    </row>
    <row r="894" spans="1:21" x14ac:dyDescent="0.3">
      <c r="A894" t="s">
        <v>166</v>
      </c>
      <c r="B894" t="s">
        <v>83</v>
      </c>
      <c r="C894" s="1">
        <v>39414</v>
      </c>
      <c r="D894">
        <v>5</v>
      </c>
      <c r="E894" t="s">
        <v>8</v>
      </c>
      <c r="F894" s="57" t="s">
        <v>47</v>
      </c>
      <c r="G894" s="2">
        <v>80</v>
      </c>
      <c r="H894" s="51">
        <v>5</v>
      </c>
      <c r="I894" s="51">
        <v>35</v>
      </c>
      <c r="J894">
        <f t="shared" si="113"/>
        <v>11.25</v>
      </c>
      <c r="K894" s="47">
        <v>3</v>
      </c>
      <c r="L894" s="14">
        <f t="shared" si="114"/>
        <v>1192.8234606598746</v>
      </c>
      <c r="M894" s="16">
        <f t="shared" si="118"/>
        <v>0.11928234606598746</v>
      </c>
      <c r="N894">
        <v>954.25876852789975</v>
      </c>
      <c r="O894">
        <f t="shared" si="119"/>
        <v>9.542587685278997E-2</v>
      </c>
      <c r="P894" s="16">
        <f t="shared" si="120"/>
        <v>2.3856469213197493E-2</v>
      </c>
      <c r="Q894" s="48">
        <v>5.15</v>
      </c>
      <c r="R894">
        <f t="shared" si="115"/>
        <v>0.49144326579186837</v>
      </c>
      <c r="S894" s="48">
        <v>11.257999999999999</v>
      </c>
      <c r="T894">
        <f t="shared" si="116"/>
        <v>0.26857613040217737</v>
      </c>
      <c r="U894">
        <f t="shared" si="117"/>
        <v>0.222867135389691</v>
      </c>
    </row>
    <row r="895" spans="1:21" x14ac:dyDescent="0.3">
      <c r="A895" t="s">
        <v>166</v>
      </c>
      <c r="B895" t="s">
        <v>83</v>
      </c>
      <c r="C895" s="1">
        <v>39414</v>
      </c>
      <c r="D895">
        <v>5</v>
      </c>
      <c r="E895" t="s">
        <v>8</v>
      </c>
      <c r="F895" s="57" t="s">
        <v>47</v>
      </c>
      <c r="G895" s="2">
        <v>70</v>
      </c>
      <c r="H895" s="51">
        <v>5</v>
      </c>
      <c r="I895" s="51">
        <v>15</v>
      </c>
      <c r="J895">
        <f t="shared" si="113"/>
        <v>6.25</v>
      </c>
      <c r="K895" s="47">
        <v>3</v>
      </c>
      <c r="L895" s="14">
        <f t="shared" si="114"/>
        <v>368.15538909255389</v>
      </c>
      <c r="M895" s="16">
        <f t="shared" si="118"/>
        <v>3.6815538909255388E-2</v>
      </c>
      <c r="N895">
        <v>257.70877236478771</v>
      </c>
      <c r="O895">
        <f t="shared" si="119"/>
        <v>2.5770877236478772E-2</v>
      </c>
      <c r="P895" s="16">
        <f t="shared" si="120"/>
        <v>1.1044661672776616E-2</v>
      </c>
      <c r="Q895" s="48">
        <v>5.15</v>
      </c>
      <c r="R895">
        <f t="shared" si="115"/>
        <v>0.13272001776786568</v>
      </c>
      <c r="S895" s="48">
        <v>11.257999999999999</v>
      </c>
      <c r="T895">
        <f t="shared" si="116"/>
        <v>0.12434080111211913</v>
      </c>
      <c r="U895">
        <f t="shared" si="117"/>
        <v>8.3792166557465492E-3</v>
      </c>
    </row>
    <row r="896" spans="1:21" x14ac:dyDescent="0.3">
      <c r="A896" t="s">
        <v>166</v>
      </c>
      <c r="B896" t="s">
        <v>83</v>
      </c>
      <c r="C896" s="1">
        <v>39414</v>
      </c>
      <c r="D896">
        <v>5</v>
      </c>
      <c r="E896" t="s">
        <v>8</v>
      </c>
      <c r="F896" s="57" t="s">
        <v>47</v>
      </c>
      <c r="G896" s="2">
        <v>70</v>
      </c>
      <c r="H896" s="51">
        <v>5</v>
      </c>
      <c r="I896" s="51">
        <v>30</v>
      </c>
      <c r="J896">
        <f t="shared" si="113"/>
        <v>10</v>
      </c>
      <c r="K896" s="47">
        <v>3</v>
      </c>
      <c r="L896" s="14">
        <f t="shared" si="114"/>
        <v>942.47779607693792</v>
      </c>
      <c r="M896" s="16">
        <f t="shared" si="118"/>
        <v>9.4247779607693788E-2</v>
      </c>
      <c r="N896">
        <v>659.73445725385648</v>
      </c>
      <c r="O896">
        <f t="shared" si="119"/>
        <v>6.5973445725385646E-2</v>
      </c>
      <c r="P896" s="16">
        <f t="shared" si="120"/>
        <v>2.8274333882308142E-2</v>
      </c>
      <c r="Q896" s="48">
        <v>5.15</v>
      </c>
      <c r="R896">
        <f t="shared" si="115"/>
        <v>0.33976324548573611</v>
      </c>
      <c r="S896" s="48">
        <v>11.257999999999999</v>
      </c>
      <c r="T896">
        <f t="shared" si="116"/>
        <v>0.31831245084702503</v>
      </c>
      <c r="U896">
        <f t="shared" si="117"/>
        <v>2.1450794638711079E-2</v>
      </c>
    </row>
    <row r="897" spans="1:21" x14ac:dyDescent="0.3">
      <c r="A897" t="s">
        <v>166</v>
      </c>
      <c r="B897" t="s">
        <v>83</v>
      </c>
      <c r="C897" s="1">
        <v>39414</v>
      </c>
      <c r="D897">
        <v>5</v>
      </c>
      <c r="E897" t="s">
        <v>8</v>
      </c>
      <c r="F897" s="57" t="s">
        <v>47</v>
      </c>
      <c r="G897" s="2">
        <v>70</v>
      </c>
      <c r="H897" s="51">
        <v>5</v>
      </c>
      <c r="I897" s="51">
        <v>15</v>
      </c>
      <c r="J897">
        <f t="shared" si="113"/>
        <v>6.25</v>
      </c>
      <c r="K897" s="47">
        <v>3</v>
      </c>
      <c r="L897" s="14">
        <f t="shared" si="114"/>
        <v>368.15538909255389</v>
      </c>
      <c r="M897" s="16">
        <f t="shared" si="118"/>
        <v>3.6815538909255388E-2</v>
      </c>
      <c r="N897">
        <v>257.70877236478771</v>
      </c>
      <c r="O897">
        <f t="shared" si="119"/>
        <v>2.5770877236478772E-2</v>
      </c>
      <c r="P897" s="16">
        <f t="shared" si="120"/>
        <v>1.1044661672776616E-2</v>
      </c>
      <c r="Q897" s="48">
        <v>5.15</v>
      </c>
      <c r="R897">
        <f t="shared" si="115"/>
        <v>0.13272001776786568</v>
      </c>
      <c r="S897" s="48">
        <v>11.257999999999999</v>
      </c>
      <c r="T897">
        <f t="shared" si="116"/>
        <v>0.12434080111211913</v>
      </c>
      <c r="U897">
        <f t="shared" si="117"/>
        <v>8.3792166557465492E-3</v>
      </c>
    </row>
    <row r="898" spans="1:21" x14ac:dyDescent="0.3">
      <c r="A898" t="s">
        <v>166</v>
      </c>
      <c r="B898" t="s">
        <v>83</v>
      </c>
      <c r="C898" s="1">
        <v>39414</v>
      </c>
      <c r="D898">
        <v>5</v>
      </c>
      <c r="E898" t="s">
        <v>8</v>
      </c>
      <c r="F898" s="57" t="s">
        <v>47</v>
      </c>
      <c r="G898" s="2">
        <v>80</v>
      </c>
      <c r="H898" s="51">
        <v>5</v>
      </c>
      <c r="I898" s="51">
        <v>15</v>
      </c>
      <c r="J898">
        <f t="shared" ref="J898:J961" si="121">(H898+I898/2)/2</f>
        <v>6.25</v>
      </c>
      <c r="K898" s="47">
        <v>3</v>
      </c>
      <c r="L898" s="14">
        <f t="shared" ref="L898:L961" si="122">K898*PI()*J898^2</f>
        <v>368.15538909255389</v>
      </c>
      <c r="M898" s="16">
        <f t="shared" si="118"/>
        <v>3.6815538909255388E-2</v>
      </c>
      <c r="N898">
        <v>294.5243112740431</v>
      </c>
      <c r="O898">
        <f t="shared" si="119"/>
        <v>2.945243112740431E-2</v>
      </c>
      <c r="P898" s="16">
        <f t="shared" si="120"/>
        <v>7.3631077818510776E-3</v>
      </c>
      <c r="Q898" s="48">
        <v>5.15</v>
      </c>
      <c r="R898">
        <f t="shared" ref="R898:R961" si="123">O898*Q898</f>
        <v>0.1516800203061322</v>
      </c>
      <c r="S898" s="48">
        <v>11.257999999999999</v>
      </c>
      <c r="T898">
        <f t="shared" ref="T898:T961" si="124">P898*S898</f>
        <v>8.2893867408079427E-2</v>
      </c>
      <c r="U898">
        <f t="shared" ref="U898:U961" si="125">R898-T898</f>
        <v>6.8786152898052774E-2</v>
      </c>
    </row>
    <row r="899" spans="1:21" x14ac:dyDescent="0.3">
      <c r="A899" t="s">
        <v>166</v>
      </c>
      <c r="B899" t="s">
        <v>83</v>
      </c>
      <c r="C899" s="1">
        <v>39414</v>
      </c>
      <c r="D899">
        <v>5</v>
      </c>
      <c r="E899" t="s">
        <v>8</v>
      </c>
      <c r="F899" s="57" t="s">
        <v>47</v>
      </c>
      <c r="G899" s="2">
        <v>80</v>
      </c>
      <c r="H899" s="51">
        <v>5</v>
      </c>
      <c r="I899" s="51">
        <v>25</v>
      </c>
      <c r="J899">
        <f t="shared" si="121"/>
        <v>8.75</v>
      </c>
      <c r="K899" s="47">
        <v>3</v>
      </c>
      <c r="L899" s="14">
        <f t="shared" si="122"/>
        <v>721.58456262140555</v>
      </c>
      <c r="M899" s="16">
        <f t="shared" si="118"/>
        <v>7.2158456262140555E-2</v>
      </c>
      <c r="N899">
        <v>577.26765009712449</v>
      </c>
      <c r="O899">
        <f t="shared" si="119"/>
        <v>5.7726765009712445E-2</v>
      </c>
      <c r="P899" s="16">
        <f t="shared" si="120"/>
        <v>1.443169125242811E-2</v>
      </c>
      <c r="Q899" s="48">
        <v>5.15</v>
      </c>
      <c r="R899">
        <f t="shared" si="123"/>
        <v>0.29729283980001914</v>
      </c>
      <c r="S899" s="48">
        <v>11.257999999999999</v>
      </c>
      <c r="T899">
        <f t="shared" si="124"/>
        <v>0.16247198011983566</v>
      </c>
      <c r="U899">
        <f t="shared" si="125"/>
        <v>0.13482085968018348</v>
      </c>
    </row>
    <row r="900" spans="1:21" x14ac:dyDescent="0.3">
      <c r="A900" t="s">
        <v>166</v>
      </c>
      <c r="B900" t="s">
        <v>83</v>
      </c>
      <c r="C900" s="1">
        <v>39414</v>
      </c>
      <c r="D900">
        <v>5</v>
      </c>
      <c r="E900" t="s">
        <v>8</v>
      </c>
      <c r="F900" s="57" t="s">
        <v>47</v>
      </c>
      <c r="G900" s="2">
        <v>50</v>
      </c>
      <c r="H900" s="51">
        <v>5</v>
      </c>
      <c r="I900" s="51">
        <v>12</v>
      </c>
      <c r="J900">
        <f t="shared" si="121"/>
        <v>5.5</v>
      </c>
      <c r="K900" s="47">
        <v>3</v>
      </c>
      <c r="L900" s="14">
        <f t="shared" si="122"/>
        <v>285.09953331327375</v>
      </c>
      <c r="M900" s="16">
        <f t="shared" si="118"/>
        <v>2.8509953331327376E-2</v>
      </c>
      <c r="N900">
        <v>142.54976665663688</v>
      </c>
      <c r="O900">
        <f t="shared" si="119"/>
        <v>1.4254976665663688E-2</v>
      </c>
      <c r="P900" s="16">
        <f t="shared" si="120"/>
        <v>1.4254976665663688E-2</v>
      </c>
      <c r="Q900" s="48">
        <v>5.15</v>
      </c>
      <c r="R900">
        <f t="shared" si="123"/>
        <v>7.3413129828168E-2</v>
      </c>
      <c r="S900" s="48">
        <v>11.257999999999999</v>
      </c>
      <c r="T900">
        <f t="shared" si="124"/>
        <v>0.16048252730204179</v>
      </c>
      <c r="U900">
        <f t="shared" si="125"/>
        <v>-8.7069397473873794E-2</v>
      </c>
    </row>
    <row r="901" spans="1:21" x14ac:dyDescent="0.3">
      <c r="A901" t="s">
        <v>166</v>
      </c>
      <c r="B901" t="s">
        <v>83</v>
      </c>
      <c r="C901" s="1">
        <v>39414</v>
      </c>
      <c r="D901">
        <v>5</v>
      </c>
      <c r="E901" t="s">
        <v>8</v>
      </c>
      <c r="F901" s="57" t="s">
        <v>47</v>
      </c>
      <c r="G901" s="2">
        <v>90</v>
      </c>
      <c r="H901" s="51">
        <v>5</v>
      </c>
      <c r="I901" s="51">
        <v>10</v>
      </c>
      <c r="J901">
        <f t="shared" si="121"/>
        <v>5</v>
      </c>
      <c r="K901" s="47">
        <v>3</v>
      </c>
      <c r="L901" s="14">
        <f t="shared" si="122"/>
        <v>235.61944901923448</v>
      </c>
      <c r="M901" s="16">
        <f t="shared" si="118"/>
        <v>2.3561944901923447E-2</v>
      </c>
      <c r="N901">
        <v>212.05750411731103</v>
      </c>
      <c r="O901">
        <f t="shared" si="119"/>
        <v>2.1205750411731103E-2</v>
      </c>
      <c r="P901" s="16">
        <f t="shared" si="120"/>
        <v>2.356194490192344E-3</v>
      </c>
      <c r="Q901" s="48">
        <v>5.15</v>
      </c>
      <c r="R901">
        <f t="shared" si="123"/>
        <v>0.10920961462041519</v>
      </c>
      <c r="S901" s="48">
        <v>11.257999999999999</v>
      </c>
      <c r="T901">
        <f t="shared" si="124"/>
        <v>2.6526037570585408E-2</v>
      </c>
      <c r="U901">
        <f t="shared" si="125"/>
        <v>8.2683577049829787E-2</v>
      </c>
    </row>
    <row r="902" spans="1:21" x14ac:dyDescent="0.3">
      <c r="A902" t="s">
        <v>166</v>
      </c>
      <c r="B902" t="s">
        <v>83</v>
      </c>
      <c r="C902" s="1">
        <v>39414</v>
      </c>
      <c r="D902">
        <v>5</v>
      </c>
      <c r="E902" t="s">
        <v>8</v>
      </c>
      <c r="F902" s="57" t="s">
        <v>47</v>
      </c>
      <c r="G902" s="2">
        <v>90</v>
      </c>
      <c r="H902" s="51">
        <v>5</v>
      </c>
      <c r="I902" s="51">
        <v>15</v>
      </c>
      <c r="J902">
        <f t="shared" si="121"/>
        <v>6.25</v>
      </c>
      <c r="K902" s="47">
        <v>3</v>
      </c>
      <c r="L902" s="14">
        <f t="shared" si="122"/>
        <v>368.15538909255389</v>
      </c>
      <c r="M902" s="16">
        <f t="shared" si="118"/>
        <v>3.6815538909255388E-2</v>
      </c>
      <c r="N902">
        <v>331.33985018329849</v>
      </c>
      <c r="O902">
        <f t="shared" si="119"/>
        <v>3.3133985018329849E-2</v>
      </c>
      <c r="P902" s="16">
        <f t="shared" si="120"/>
        <v>3.6815538909255388E-3</v>
      </c>
      <c r="Q902" s="48">
        <v>5.15</v>
      </c>
      <c r="R902">
        <f t="shared" si="123"/>
        <v>0.17064002284439875</v>
      </c>
      <c r="S902" s="48">
        <v>11.257999999999999</v>
      </c>
      <c r="T902">
        <f t="shared" si="124"/>
        <v>4.1446933704039714E-2</v>
      </c>
      <c r="U902">
        <f t="shared" si="125"/>
        <v>0.12919308914035904</v>
      </c>
    </row>
    <row r="903" spans="1:21" x14ac:dyDescent="0.3">
      <c r="A903" t="s">
        <v>166</v>
      </c>
      <c r="B903" t="s">
        <v>83</v>
      </c>
      <c r="C903" s="1">
        <v>39414</v>
      </c>
      <c r="D903">
        <v>5</v>
      </c>
      <c r="E903" t="s">
        <v>8</v>
      </c>
      <c r="F903" s="57" t="s">
        <v>47</v>
      </c>
      <c r="G903" s="2">
        <v>90</v>
      </c>
      <c r="H903" s="51">
        <v>5</v>
      </c>
      <c r="I903" s="51">
        <v>15</v>
      </c>
      <c r="J903">
        <f t="shared" si="121"/>
        <v>6.25</v>
      </c>
      <c r="K903" s="47">
        <v>3</v>
      </c>
      <c r="L903" s="14">
        <f t="shared" si="122"/>
        <v>368.15538909255389</v>
      </c>
      <c r="M903" s="16">
        <f t="shared" si="118"/>
        <v>3.6815538909255388E-2</v>
      </c>
      <c r="N903">
        <v>331.33985018329849</v>
      </c>
      <c r="O903">
        <f t="shared" si="119"/>
        <v>3.3133985018329849E-2</v>
      </c>
      <c r="P903" s="16">
        <f t="shared" si="120"/>
        <v>3.6815538909255388E-3</v>
      </c>
      <c r="Q903" s="48">
        <v>5.15</v>
      </c>
      <c r="R903">
        <f t="shared" si="123"/>
        <v>0.17064002284439875</v>
      </c>
      <c r="S903" s="48">
        <v>11.257999999999999</v>
      </c>
      <c r="T903">
        <f t="shared" si="124"/>
        <v>4.1446933704039714E-2</v>
      </c>
      <c r="U903">
        <f t="shared" si="125"/>
        <v>0.12919308914035904</v>
      </c>
    </row>
    <row r="904" spans="1:21" x14ac:dyDescent="0.3">
      <c r="A904" t="s">
        <v>166</v>
      </c>
      <c r="B904" t="s">
        <v>83</v>
      </c>
      <c r="C904" s="1">
        <v>39414</v>
      </c>
      <c r="D904">
        <v>5</v>
      </c>
      <c r="E904" t="s">
        <v>8</v>
      </c>
      <c r="F904" s="57" t="s">
        <v>47</v>
      </c>
      <c r="G904" s="2">
        <v>80</v>
      </c>
      <c r="H904" s="51">
        <v>5</v>
      </c>
      <c r="I904" s="51">
        <v>15</v>
      </c>
      <c r="J904">
        <f t="shared" si="121"/>
        <v>6.25</v>
      </c>
      <c r="K904" s="47">
        <v>3</v>
      </c>
      <c r="L904" s="14">
        <f t="shared" si="122"/>
        <v>368.15538909255389</v>
      </c>
      <c r="M904" s="16">
        <f t="shared" si="118"/>
        <v>3.6815538909255388E-2</v>
      </c>
      <c r="N904">
        <v>294.5243112740431</v>
      </c>
      <c r="O904">
        <f t="shared" si="119"/>
        <v>2.945243112740431E-2</v>
      </c>
      <c r="P904" s="16">
        <f t="shared" si="120"/>
        <v>7.3631077818510776E-3</v>
      </c>
      <c r="Q904" s="48">
        <v>5.15</v>
      </c>
      <c r="R904">
        <f t="shared" si="123"/>
        <v>0.1516800203061322</v>
      </c>
      <c r="S904" s="48">
        <v>11.257999999999999</v>
      </c>
      <c r="T904">
        <f t="shared" si="124"/>
        <v>8.2893867408079427E-2</v>
      </c>
      <c r="U904">
        <f t="shared" si="125"/>
        <v>6.8786152898052774E-2</v>
      </c>
    </row>
    <row r="905" spans="1:21" x14ac:dyDescent="0.3">
      <c r="A905" t="s">
        <v>166</v>
      </c>
      <c r="B905" t="s">
        <v>83</v>
      </c>
      <c r="C905" s="1">
        <v>39414</v>
      </c>
      <c r="D905">
        <v>5</v>
      </c>
      <c r="E905" t="s">
        <v>8</v>
      </c>
      <c r="F905" s="57" t="s">
        <v>47</v>
      </c>
      <c r="G905" s="2">
        <v>80</v>
      </c>
      <c r="H905" s="51">
        <v>5</v>
      </c>
      <c r="I905" s="51">
        <v>20</v>
      </c>
      <c r="J905">
        <f t="shared" si="121"/>
        <v>7.5</v>
      </c>
      <c r="K905" s="47">
        <v>3</v>
      </c>
      <c r="L905" s="14">
        <f t="shared" si="122"/>
        <v>530.14376029327764</v>
      </c>
      <c r="M905" s="16">
        <f t="shared" si="118"/>
        <v>5.3014376029327764E-2</v>
      </c>
      <c r="N905">
        <v>424.11500823462211</v>
      </c>
      <c r="O905">
        <f t="shared" si="119"/>
        <v>4.2411500823462213E-2</v>
      </c>
      <c r="P905" s="16">
        <f t="shared" si="120"/>
        <v>1.0602875205865551E-2</v>
      </c>
      <c r="Q905" s="48">
        <v>5.15</v>
      </c>
      <c r="R905">
        <f t="shared" si="123"/>
        <v>0.2184192292408304</v>
      </c>
      <c r="S905" s="48">
        <v>11.257999999999999</v>
      </c>
      <c r="T905">
        <f t="shared" si="124"/>
        <v>0.11936716906763437</v>
      </c>
      <c r="U905">
        <f t="shared" si="125"/>
        <v>9.9052060173196038E-2</v>
      </c>
    </row>
    <row r="906" spans="1:21" x14ac:dyDescent="0.3">
      <c r="A906" t="s">
        <v>166</v>
      </c>
      <c r="B906" t="s">
        <v>83</v>
      </c>
      <c r="C906" s="1">
        <v>39414</v>
      </c>
      <c r="D906">
        <v>5</v>
      </c>
      <c r="E906" t="s">
        <v>8</v>
      </c>
      <c r="F906" s="57" t="s">
        <v>47</v>
      </c>
      <c r="G906" s="2">
        <v>90</v>
      </c>
      <c r="H906" s="51">
        <v>10</v>
      </c>
      <c r="I906" s="51">
        <v>30</v>
      </c>
      <c r="J906">
        <f t="shared" si="121"/>
        <v>12.5</v>
      </c>
      <c r="K906" s="47">
        <v>3</v>
      </c>
      <c r="L906" s="14">
        <f t="shared" si="122"/>
        <v>1472.6215563702156</v>
      </c>
      <c r="M906" s="16">
        <f t="shared" si="118"/>
        <v>0.14726215563702155</v>
      </c>
      <c r="N906">
        <v>1325.359400733194</v>
      </c>
      <c r="O906">
        <f t="shared" si="119"/>
        <v>0.1325359400733194</v>
      </c>
      <c r="P906" s="16">
        <f t="shared" si="120"/>
        <v>1.4726215563702155E-2</v>
      </c>
      <c r="Q906" s="48">
        <v>5.15</v>
      </c>
      <c r="R906">
        <f t="shared" si="123"/>
        <v>0.68256009137759499</v>
      </c>
      <c r="S906" s="48">
        <v>11.257999999999999</v>
      </c>
      <c r="T906">
        <f t="shared" si="124"/>
        <v>0.16578773481615885</v>
      </c>
      <c r="U906">
        <f t="shared" si="125"/>
        <v>0.51677235656143616</v>
      </c>
    </row>
    <row r="907" spans="1:21" x14ac:dyDescent="0.3">
      <c r="A907" t="s">
        <v>166</v>
      </c>
      <c r="B907" t="s">
        <v>83</v>
      </c>
      <c r="C907" s="1">
        <v>39414</v>
      </c>
      <c r="D907">
        <v>5</v>
      </c>
      <c r="E907" t="s">
        <v>8</v>
      </c>
      <c r="F907" s="57" t="s">
        <v>47</v>
      </c>
      <c r="G907" s="2">
        <v>90</v>
      </c>
      <c r="H907" s="51">
        <v>10</v>
      </c>
      <c r="I907" s="51">
        <v>20</v>
      </c>
      <c r="J907">
        <f t="shared" si="121"/>
        <v>10</v>
      </c>
      <c r="K907" s="47">
        <v>3</v>
      </c>
      <c r="L907" s="14">
        <f t="shared" si="122"/>
        <v>942.47779607693792</v>
      </c>
      <c r="M907" s="16">
        <f t="shared" si="118"/>
        <v>9.4247779607693788E-2</v>
      </c>
      <c r="N907">
        <v>848.23001646924411</v>
      </c>
      <c r="O907">
        <f t="shared" si="119"/>
        <v>8.4823001646924412E-2</v>
      </c>
      <c r="P907" s="16">
        <f t="shared" si="120"/>
        <v>9.424777960769376E-3</v>
      </c>
      <c r="Q907" s="48">
        <v>5.15</v>
      </c>
      <c r="R907">
        <f t="shared" si="123"/>
        <v>0.43683845848166075</v>
      </c>
      <c r="S907" s="48">
        <v>11.257999999999999</v>
      </c>
      <c r="T907">
        <f t="shared" si="124"/>
        <v>0.10610415028234163</v>
      </c>
      <c r="U907">
        <f t="shared" si="125"/>
        <v>0.33073430819931915</v>
      </c>
    </row>
    <row r="908" spans="1:21" x14ac:dyDescent="0.3">
      <c r="A908" t="s">
        <v>166</v>
      </c>
      <c r="B908" t="s">
        <v>83</v>
      </c>
      <c r="C908" s="1">
        <v>39414</v>
      </c>
      <c r="D908">
        <v>5</v>
      </c>
      <c r="E908" t="s">
        <v>8</v>
      </c>
      <c r="F908" s="57" t="s">
        <v>47</v>
      </c>
      <c r="G908" s="2">
        <v>90</v>
      </c>
      <c r="H908" s="51">
        <v>10</v>
      </c>
      <c r="I908" s="51">
        <v>50</v>
      </c>
      <c r="J908">
        <f t="shared" si="121"/>
        <v>17.5</v>
      </c>
      <c r="K908" s="47">
        <v>3</v>
      </c>
      <c r="L908" s="14">
        <f t="shared" si="122"/>
        <v>2886.3382504856222</v>
      </c>
      <c r="M908" s="16">
        <f t="shared" si="118"/>
        <v>0.28863382504856222</v>
      </c>
      <c r="N908">
        <v>2597.7044254370599</v>
      </c>
      <c r="O908">
        <f t="shared" si="119"/>
        <v>0.25977044254370596</v>
      </c>
      <c r="P908" s="16">
        <f t="shared" si="120"/>
        <v>2.8863382504856261E-2</v>
      </c>
      <c r="Q908" s="48">
        <v>5.15</v>
      </c>
      <c r="R908">
        <f t="shared" si="123"/>
        <v>1.3378177791000858</v>
      </c>
      <c r="S908" s="48">
        <v>11.257999999999999</v>
      </c>
      <c r="T908">
        <f t="shared" si="124"/>
        <v>0.32494396023967176</v>
      </c>
      <c r="U908">
        <f t="shared" si="125"/>
        <v>1.0128738188604141</v>
      </c>
    </row>
    <row r="909" spans="1:21" x14ac:dyDescent="0.3">
      <c r="A909" t="s">
        <v>166</v>
      </c>
      <c r="B909" t="s">
        <v>83</v>
      </c>
      <c r="C909" s="1">
        <v>39414</v>
      </c>
      <c r="D909">
        <v>5</v>
      </c>
      <c r="E909" t="s">
        <v>8</v>
      </c>
      <c r="F909" s="57" t="s">
        <v>47</v>
      </c>
      <c r="G909" s="2">
        <v>80</v>
      </c>
      <c r="H909" s="51">
        <v>10</v>
      </c>
      <c r="I909" s="51">
        <v>35</v>
      </c>
      <c r="J909">
        <f t="shared" si="121"/>
        <v>13.75</v>
      </c>
      <c r="K909" s="47">
        <v>3</v>
      </c>
      <c r="L909" s="14">
        <f t="shared" si="122"/>
        <v>1781.8720832079607</v>
      </c>
      <c r="M909" s="16">
        <f t="shared" si="118"/>
        <v>0.17818720832079607</v>
      </c>
      <c r="N909">
        <v>1425.4976665663687</v>
      </c>
      <c r="O909">
        <f t="shared" si="119"/>
        <v>0.14254976665663688</v>
      </c>
      <c r="P909" s="16">
        <f t="shared" si="120"/>
        <v>3.5637441664159192E-2</v>
      </c>
      <c r="Q909" s="48">
        <v>5.15</v>
      </c>
      <c r="R909">
        <f t="shared" si="123"/>
        <v>0.73413129828168</v>
      </c>
      <c r="S909" s="48">
        <v>11.257999999999999</v>
      </c>
      <c r="T909">
        <f t="shared" si="124"/>
        <v>0.40120631825510417</v>
      </c>
      <c r="U909">
        <f t="shared" si="125"/>
        <v>0.33292498002657583</v>
      </c>
    </row>
    <row r="910" spans="1:21" x14ac:dyDescent="0.3">
      <c r="A910" t="s">
        <v>166</v>
      </c>
      <c r="B910" t="s">
        <v>83</v>
      </c>
      <c r="C910" s="1">
        <v>39414</v>
      </c>
      <c r="D910">
        <v>5</v>
      </c>
      <c r="E910" t="s">
        <v>8</v>
      </c>
      <c r="F910" s="57" t="s">
        <v>47</v>
      </c>
      <c r="G910" s="2">
        <v>80</v>
      </c>
      <c r="H910" s="51">
        <v>10</v>
      </c>
      <c r="I910" s="51">
        <v>20</v>
      </c>
      <c r="J910">
        <f t="shared" si="121"/>
        <v>10</v>
      </c>
      <c r="K910" s="47">
        <v>3</v>
      </c>
      <c r="L910" s="14">
        <f t="shared" si="122"/>
        <v>942.47779607693792</v>
      </c>
      <c r="M910" s="16">
        <f t="shared" si="118"/>
        <v>9.4247779607693788E-2</v>
      </c>
      <c r="N910">
        <v>753.9822368615504</v>
      </c>
      <c r="O910">
        <f t="shared" si="119"/>
        <v>7.5398223686155036E-2</v>
      </c>
      <c r="P910" s="16">
        <f t="shared" si="120"/>
        <v>1.8849555921538752E-2</v>
      </c>
      <c r="Q910" s="48">
        <v>5.15</v>
      </c>
      <c r="R910">
        <f t="shared" si="123"/>
        <v>0.38830085198369846</v>
      </c>
      <c r="S910" s="48">
        <v>11.257999999999999</v>
      </c>
      <c r="T910">
        <f t="shared" si="124"/>
        <v>0.21220830056468326</v>
      </c>
      <c r="U910">
        <f t="shared" si="125"/>
        <v>0.1760925514190152</v>
      </c>
    </row>
    <row r="911" spans="1:21" x14ac:dyDescent="0.3">
      <c r="A911" t="s">
        <v>166</v>
      </c>
      <c r="B911" t="s">
        <v>83</v>
      </c>
      <c r="C911" s="1">
        <v>39414</v>
      </c>
      <c r="D911">
        <v>5</v>
      </c>
      <c r="E911" t="s">
        <v>8</v>
      </c>
      <c r="F911" s="57" t="s">
        <v>47</v>
      </c>
      <c r="G911" s="2">
        <v>80</v>
      </c>
      <c r="H911" s="51">
        <v>10</v>
      </c>
      <c r="I911" s="51">
        <v>35</v>
      </c>
      <c r="J911">
        <f t="shared" si="121"/>
        <v>13.75</v>
      </c>
      <c r="K911" s="47">
        <v>3</v>
      </c>
      <c r="L911" s="14">
        <f t="shared" si="122"/>
        <v>1781.8720832079607</v>
      </c>
      <c r="M911" s="16">
        <f t="shared" si="118"/>
        <v>0.17818720832079607</v>
      </c>
      <c r="N911">
        <v>1425.4976665663687</v>
      </c>
      <c r="O911">
        <f t="shared" si="119"/>
        <v>0.14254976665663688</v>
      </c>
      <c r="P911" s="16">
        <f t="shared" si="120"/>
        <v>3.5637441664159192E-2</v>
      </c>
      <c r="Q911" s="48">
        <v>5.15</v>
      </c>
      <c r="R911">
        <f t="shared" si="123"/>
        <v>0.73413129828168</v>
      </c>
      <c r="S911" s="48">
        <v>11.257999999999999</v>
      </c>
      <c r="T911">
        <f t="shared" si="124"/>
        <v>0.40120631825510417</v>
      </c>
      <c r="U911">
        <f t="shared" si="125"/>
        <v>0.33292498002657583</v>
      </c>
    </row>
    <row r="912" spans="1:21" x14ac:dyDescent="0.3">
      <c r="A912" t="s">
        <v>166</v>
      </c>
      <c r="B912" t="s">
        <v>83</v>
      </c>
      <c r="C912" s="1">
        <v>39414</v>
      </c>
      <c r="D912">
        <v>5</v>
      </c>
      <c r="E912" t="s">
        <v>8</v>
      </c>
      <c r="F912" s="57" t="s">
        <v>47</v>
      </c>
      <c r="G912" s="2">
        <v>60</v>
      </c>
      <c r="H912" s="51">
        <v>10</v>
      </c>
      <c r="I912" s="51">
        <v>35</v>
      </c>
      <c r="J912">
        <f t="shared" si="121"/>
        <v>13.75</v>
      </c>
      <c r="K912" s="47">
        <v>3</v>
      </c>
      <c r="L912" s="14">
        <f t="shared" si="122"/>
        <v>1781.8720832079607</v>
      </c>
      <c r="M912" s="16">
        <f t="shared" si="118"/>
        <v>0.17818720832079607</v>
      </c>
      <c r="N912">
        <v>1069.1232499247765</v>
      </c>
      <c r="O912">
        <f t="shared" si="119"/>
        <v>0.10691232499247764</v>
      </c>
      <c r="P912" s="16">
        <f t="shared" si="120"/>
        <v>7.1274883328318425E-2</v>
      </c>
      <c r="Q912" s="48">
        <v>5.15</v>
      </c>
      <c r="R912">
        <f t="shared" si="123"/>
        <v>0.55059847371125992</v>
      </c>
      <c r="S912" s="48">
        <v>11.257999999999999</v>
      </c>
      <c r="T912">
        <f t="shared" si="124"/>
        <v>0.80241263651020878</v>
      </c>
      <c r="U912">
        <f t="shared" si="125"/>
        <v>-0.25181416279894886</v>
      </c>
    </row>
    <row r="913" spans="1:21" x14ac:dyDescent="0.3">
      <c r="A913" t="s">
        <v>166</v>
      </c>
      <c r="B913" t="s">
        <v>83</v>
      </c>
      <c r="C913" s="1">
        <v>39414</v>
      </c>
      <c r="D913">
        <v>5</v>
      </c>
      <c r="E913" t="s">
        <v>8</v>
      </c>
      <c r="F913" s="57" t="s">
        <v>47</v>
      </c>
      <c r="G913" s="2">
        <v>80</v>
      </c>
      <c r="H913" s="51">
        <v>15</v>
      </c>
      <c r="I913" s="51">
        <v>50</v>
      </c>
      <c r="J913">
        <f t="shared" si="121"/>
        <v>20</v>
      </c>
      <c r="K913" s="47">
        <v>3</v>
      </c>
      <c r="L913" s="14">
        <f t="shared" si="122"/>
        <v>3769.9111843077517</v>
      </c>
      <c r="M913" s="16">
        <f t="shared" si="118"/>
        <v>0.37699111843077515</v>
      </c>
      <c r="N913">
        <v>3015.9289474462016</v>
      </c>
      <c r="O913">
        <f t="shared" si="119"/>
        <v>0.30159289474462014</v>
      </c>
      <c r="P913" s="16">
        <f t="shared" si="120"/>
        <v>7.5398223686155008E-2</v>
      </c>
      <c r="Q913" s="48">
        <v>5.15</v>
      </c>
      <c r="R913">
        <f t="shared" si="123"/>
        <v>1.5532034079347938</v>
      </c>
      <c r="S913" s="48">
        <v>11.257999999999999</v>
      </c>
      <c r="T913">
        <f t="shared" si="124"/>
        <v>0.84883320225873304</v>
      </c>
      <c r="U913">
        <f t="shared" si="125"/>
        <v>0.70437020567606079</v>
      </c>
    </row>
    <row r="914" spans="1:21" x14ac:dyDescent="0.3">
      <c r="A914" t="s">
        <v>166</v>
      </c>
      <c r="B914" t="s">
        <v>83</v>
      </c>
      <c r="C914" s="1">
        <v>39414</v>
      </c>
      <c r="D914">
        <v>5</v>
      </c>
      <c r="E914" t="s">
        <v>8</v>
      </c>
      <c r="F914" s="57" t="s">
        <v>47</v>
      </c>
      <c r="G914" s="2">
        <v>70</v>
      </c>
      <c r="H914" s="51">
        <v>20</v>
      </c>
      <c r="I914" s="51">
        <v>40</v>
      </c>
      <c r="J914">
        <f t="shared" si="121"/>
        <v>20</v>
      </c>
      <c r="K914" s="47">
        <v>3</v>
      </c>
      <c r="L914" s="14">
        <f t="shared" si="122"/>
        <v>3769.9111843077517</v>
      </c>
      <c r="M914" s="16">
        <f t="shared" si="118"/>
        <v>0.37699111843077515</v>
      </c>
      <c r="N914">
        <v>2638.9378290154259</v>
      </c>
      <c r="O914">
        <f t="shared" si="119"/>
        <v>0.26389378290154258</v>
      </c>
      <c r="P914" s="16">
        <f t="shared" si="120"/>
        <v>0.11309733552923257</v>
      </c>
      <c r="Q914" s="48">
        <v>5.15</v>
      </c>
      <c r="R914">
        <f t="shared" si="123"/>
        <v>1.3590529819429444</v>
      </c>
      <c r="S914" s="48">
        <v>11.257999999999999</v>
      </c>
      <c r="T914">
        <f t="shared" si="124"/>
        <v>1.2732498033881001</v>
      </c>
      <c r="U914">
        <f t="shared" si="125"/>
        <v>8.5803178554844317E-2</v>
      </c>
    </row>
    <row r="915" spans="1:21" x14ac:dyDescent="0.3">
      <c r="A915" t="s">
        <v>166</v>
      </c>
      <c r="B915" t="s">
        <v>83</v>
      </c>
      <c r="C915" s="1">
        <v>39414</v>
      </c>
      <c r="D915">
        <v>5</v>
      </c>
      <c r="E915" t="s">
        <v>8</v>
      </c>
      <c r="F915" s="54" t="s">
        <v>53</v>
      </c>
      <c r="G915" s="2">
        <v>90</v>
      </c>
      <c r="H915" s="51">
        <v>3</v>
      </c>
      <c r="I915" s="51">
        <v>12</v>
      </c>
      <c r="J915">
        <f t="shared" si="121"/>
        <v>4.5</v>
      </c>
      <c r="K915" s="47">
        <v>2</v>
      </c>
      <c r="L915" s="14">
        <f t="shared" si="122"/>
        <v>127.23450247038662</v>
      </c>
      <c r="M915" s="16">
        <f t="shared" si="118"/>
        <v>1.2723450247038661E-2</v>
      </c>
      <c r="N915">
        <v>114.51105222334796</v>
      </c>
      <c r="O915">
        <f t="shared" si="119"/>
        <v>1.1451105222334796E-2</v>
      </c>
      <c r="P915" s="16">
        <f t="shared" si="120"/>
        <v>1.2723450247038651E-3</v>
      </c>
      <c r="Q915" s="48">
        <v>6.51</v>
      </c>
      <c r="R915">
        <f t="shared" si="123"/>
        <v>7.4546694997399521E-2</v>
      </c>
      <c r="S915" s="48">
        <v>8.2509999999999994</v>
      </c>
      <c r="T915">
        <f t="shared" si="124"/>
        <v>1.049811879883159E-2</v>
      </c>
      <c r="U915">
        <f t="shared" si="125"/>
        <v>6.4048576198567936E-2</v>
      </c>
    </row>
    <row r="916" spans="1:21" x14ac:dyDescent="0.3">
      <c r="A916" t="s">
        <v>166</v>
      </c>
      <c r="B916" t="s">
        <v>83</v>
      </c>
      <c r="C916" s="1">
        <v>39414</v>
      </c>
      <c r="D916">
        <v>5</v>
      </c>
      <c r="E916" t="s">
        <v>8</v>
      </c>
      <c r="F916" s="54" t="s">
        <v>53</v>
      </c>
      <c r="G916" s="2">
        <v>90</v>
      </c>
      <c r="H916" s="51">
        <v>5</v>
      </c>
      <c r="I916" s="51">
        <v>15</v>
      </c>
      <c r="J916">
        <f t="shared" si="121"/>
        <v>6.25</v>
      </c>
      <c r="K916" s="47">
        <v>2</v>
      </c>
      <c r="L916" s="14">
        <f t="shared" si="122"/>
        <v>245.43692606170259</v>
      </c>
      <c r="M916" s="16">
        <f t="shared" si="118"/>
        <v>2.4543692606170259E-2</v>
      </c>
      <c r="N916">
        <v>220.89323345553234</v>
      </c>
      <c r="O916">
        <f t="shared" si="119"/>
        <v>2.2089323345553233E-2</v>
      </c>
      <c r="P916" s="16">
        <f t="shared" si="120"/>
        <v>2.4543692606170259E-3</v>
      </c>
      <c r="Q916" s="48">
        <v>6.51</v>
      </c>
      <c r="R916">
        <f t="shared" si="123"/>
        <v>0.14380149497955155</v>
      </c>
      <c r="S916" s="48">
        <v>8.2509999999999994</v>
      </c>
      <c r="T916">
        <f t="shared" si="124"/>
        <v>2.0251000769351078E-2</v>
      </c>
      <c r="U916">
        <f t="shared" si="125"/>
        <v>0.12355049421020048</v>
      </c>
    </row>
    <row r="917" spans="1:21" x14ac:dyDescent="0.3">
      <c r="A917" t="s">
        <v>166</v>
      </c>
      <c r="B917" t="s">
        <v>84</v>
      </c>
      <c r="C917" s="1">
        <v>39416</v>
      </c>
      <c r="D917">
        <v>29</v>
      </c>
      <c r="E917" t="s">
        <v>9</v>
      </c>
      <c r="F917" s="54" t="s">
        <v>49</v>
      </c>
      <c r="G917" s="2">
        <v>50</v>
      </c>
      <c r="H917" s="51">
        <v>10</v>
      </c>
      <c r="I917" s="51">
        <v>20</v>
      </c>
      <c r="J917">
        <f t="shared" si="121"/>
        <v>10</v>
      </c>
      <c r="K917" s="47">
        <v>2</v>
      </c>
      <c r="L917" s="14">
        <f t="shared" si="122"/>
        <v>628.31853071795865</v>
      </c>
      <c r="M917" s="16">
        <f t="shared" si="118"/>
        <v>6.2831853071795868E-2</v>
      </c>
      <c r="N917">
        <v>314.15926535897933</v>
      </c>
      <c r="O917">
        <f t="shared" si="119"/>
        <v>3.1415926535897934E-2</v>
      </c>
      <c r="P917" s="16">
        <f t="shared" si="120"/>
        <v>3.1415926535897934E-2</v>
      </c>
      <c r="Q917">
        <v>5.23</v>
      </c>
      <c r="R917">
        <f t="shared" si="123"/>
        <v>0.16430529578274622</v>
      </c>
      <c r="S917">
        <v>8.4610000000000003</v>
      </c>
      <c r="T917">
        <f t="shared" si="124"/>
        <v>0.26581015442023243</v>
      </c>
      <c r="U917">
        <f t="shared" si="125"/>
        <v>-0.10150485863748621</v>
      </c>
    </row>
    <row r="918" spans="1:21" x14ac:dyDescent="0.3">
      <c r="A918" t="s">
        <v>166</v>
      </c>
      <c r="B918" t="s">
        <v>84</v>
      </c>
      <c r="C918" s="1">
        <v>39416</v>
      </c>
      <c r="D918">
        <v>29</v>
      </c>
      <c r="E918" t="s">
        <v>9</v>
      </c>
      <c r="F918" s="54" t="s">
        <v>49</v>
      </c>
      <c r="G918" s="2">
        <v>20</v>
      </c>
      <c r="H918" s="51">
        <v>16</v>
      </c>
      <c r="I918" s="51">
        <v>23</v>
      </c>
      <c r="J918">
        <f t="shared" si="121"/>
        <v>13.75</v>
      </c>
      <c r="K918" s="47">
        <v>2</v>
      </c>
      <c r="L918" s="14">
        <f t="shared" si="122"/>
        <v>1187.9147221386406</v>
      </c>
      <c r="M918" s="16">
        <f t="shared" si="118"/>
        <v>0.11879147221386406</v>
      </c>
      <c r="N918">
        <v>237.58294442772814</v>
      </c>
      <c r="O918">
        <f t="shared" si="119"/>
        <v>2.3758294442772814E-2</v>
      </c>
      <c r="P918" s="16">
        <f t="shared" si="120"/>
        <v>9.5033177771091243E-2</v>
      </c>
      <c r="Q918">
        <v>5.23</v>
      </c>
      <c r="R918">
        <f t="shared" si="123"/>
        <v>0.12425587993570184</v>
      </c>
      <c r="S918">
        <v>8.4610000000000003</v>
      </c>
      <c r="T918">
        <f t="shared" si="124"/>
        <v>0.80407571712120307</v>
      </c>
      <c r="U918">
        <f t="shared" si="125"/>
        <v>-0.67981983718550121</v>
      </c>
    </row>
    <row r="919" spans="1:21" x14ac:dyDescent="0.3">
      <c r="A919" t="s">
        <v>166</v>
      </c>
      <c r="B919" t="s">
        <v>84</v>
      </c>
      <c r="C919" s="1">
        <v>39416</v>
      </c>
      <c r="D919">
        <v>29</v>
      </c>
      <c r="E919" t="s">
        <v>9</v>
      </c>
      <c r="F919" s="57" t="s">
        <v>36</v>
      </c>
      <c r="G919" s="2">
        <v>100</v>
      </c>
      <c r="H919" s="51">
        <v>3</v>
      </c>
      <c r="I919" s="51">
        <v>17</v>
      </c>
      <c r="J919">
        <f t="shared" si="121"/>
        <v>5.75</v>
      </c>
      <c r="K919" s="47">
        <v>2</v>
      </c>
      <c r="L919" s="14">
        <f t="shared" si="122"/>
        <v>207.73781421862506</v>
      </c>
      <c r="M919" s="16">
        <f t="shared" si="118"/>
        <v>2.0773781421862505E-2</v>
      </c>
      <c r="N919">
        <v>207.73781421862506</v>
      </c>
      <c r="O919">
        <f t="shared" si="119"/>
        <v>2.0773781421862505E-2</v>
      </c>
      <c r="P919" s="16">
        <f t="shared" si="120"/>
        <v>0</v>
      </c>
      <c r="Q919" s="48">
        <v>6.62</v>
      </c>
      <c r="R919">
        <f t="shared" si="123"/>
        <v>0.13752243301272979</v>
      </c>
      <c r="S919" s="48">
        <v>8.3030000000000008</v>
      </c>
      <c r="T919">
        <f t="shared" si="124"/>
        <v>0</v>
      </c>
      <c r="U919">
        <f t="shared" si="125"/>
        <v>0.13752243301272979</v>
      </c>
    </row>
    <row r="920" spans="1:21" x14ac:dyDescent="0.3">
      <c r="A920" t="s">
        <v>166</v>
      </c>
      <c r="B920" t="s">
        <v>84</v>
      </c>
      <c r="C920" s="1">
        <v>39416</v>
      </c>
      <c r="D920">
        <v>29</v>
      </c>
      <c r="E920" t="s">
        <v>9</v>
      </c>
      <c r="F920" s="57" t="s">
        <v>36</v>
      </c>
      <c r="G920" s="2">
        <v>100</v>
      </c>
      <c r="H920" s="51">
        <v>6</v>
      </c>
      <c r="I920" s="51">
        <v>17</v>
      </c>
      <c r="J920">
        <f t="shared" si="121"/>
        <v>7.25</v>
      </c>
      <c r="K920" s="47">
        <v>2</v>
      </c>
      <c r="L920" s="14">
        <f t="shared" si="122"/>
        <v>330.259927708627</v>
      </c>
      <c r="M920" s="16">
        <f t="shared" si="118"/>
        <v>3.3025992770862697E-2</v>
      </c>
      <c r="N920">
        <v>330.259927708627</v>
      </c>
      <c r="O920">
        <f t="shared" si="119"/>
        <v>3.3025992770862697E-2</v>
      </c>
      <c r="P920" s="16">
        <f t="shared" si="120"/>
        <v>0</v>
      </c>
      <c r="Q920" s="48">
        <v>6.62</v>
      </c>
      <c r="R920">
        <f t="shared" si="123"/>
        <v>0.21863207214311106</v>
      </c>
      <c r="S920" s="48">
        <v>8.3030000000000008</v>
      </c>
      <c r="T920">
        <f t="shared" si="124"/>
        <v>0</v>
      </c>
      <c r="U920">
        <f t="shared" si="125"/>
        <v>0.21863207214311106</v>
      </c>
    </row>
    <row r="921" spans="1:21" x14ac:dyDescent="0.3">
      <c r="A921" t="s">
        <v>166</v>
      </c>
      <c r="B921" t="s">
        <v>84</v>
      </c>
      <c r="C921" s="1">
        <v>39416</v>
      </c>
      <c r="D921">
        <v>29</v>
      </c>
      <c r="E921" t="s">
        <v>9</v>
      </c>
      <c r="F921" s="57" t="s">
        <v>36</v>
      </c>
      <c r="G921" s="2">
        <v>90</v>
      </c>
      <c r="H921" s="51">
        <v>12</v>
      </c>
      <c r="I921" s="51">
        <v>33</v>
      </c>
      <c r="J921">
        <f t="shared" si="121"/>
        <v>14.25</v>
      </c>
      <c r="K921" s="47">
        <v>2</v>
      </c>
      <c r="L921" s="14">
        <f t="shared" si="122"/>
        <v>1275.8793164391548</v>
      </c>
      <c r="M921" s="16">
        <f t="shared" si="118"/>
        <v>0.12758793164391546</v>
      </c>
      <c r="N921">
        <v>1148.2913847952393</v>
      </c>
      <c r="O921">
        <f t="shared" si="119"/>
        <v>0.11482913847952393</v>
      </c>
      <c r="P921" s="16">
        <f t="shared" si="120"/>
        <v>1.2758793164391533E-2</v>
      </c>
      <c r="Q921" s="48">
        <v>6.62</v>
      </c>
      <c r="R921">
        <f t="shared" si="123"/>
        <v>0.76016889673444843</v>
      </c>
      <c r="S921" s="48">
        <v>8.3030000000000008</v>
      </c>
      <c r="T921">
        <f t="shared" si="124"/>
        <v>0.1059362596439429</v>
      </c>
      <c r="U921">
        <f t="shared" si="125"/>
        <v>0.6542326370905055</v>
      </c>
    </row>
    <row r="922" spans="1:21" x14ac:dyDescent="0.3">
      <c r="A922" t="s">
        <v>166</v>
      </c>
      <c r="B922" t="s">
        <v>84</v>
      </c>
      <c r="C922" s="1">
        <v>39416</v>
      </c>
      <c r="D922">
        <v>29</v>
      </c>
      <c r="E922" t="s">
        <v>9</v>
      </c>
      <c r="F922" s="57" t="s">
        <v>36</v>
      </c>
      <c r="G922" s="2">
        <v>90</v>
      </c>
      <c r="H922" s="51">
        <v>18</v>
      </c>
      <c r="I922" s="51">
        <v>38</v>
      </c>
      <c r="J922">
        <f t="shared" si="121"/>
        <v>18.5</v>
      </c>
      <c r="K922" s="47">
        <v>2</v>
      </c>
      <c r="L922" s="14">
        <f t="shared" si="122"/>
        <v>2150.4201713822135</v>
      </c>
      <c r="M922" s="16">
        <f t="shared" si="118"/>
        <v>0.21504201713822135</v>
      </c>
      <c r="N922">
        <v>1935.3781542439922</v>
      </c>
      <c r="O922">
        <f t="shared" si="119"/>
        <v>0.19353781542439921</v>
      </c>
      <c r="P922" s="16">
        <f t="shared" si="120"/>
        <v>2.1504201713822141E-2</v>
      </c>
      <c r="Q922" s="48">
        <v>6.62</v>
      </c>
      <c r="R922">
        <f t="shared" si="123"/>
        <v>1.2812203381095228</v>
      </c>
      <c r="S922" s="48">
        <v>8.3030000000000008</v>
      </c>
      <c r="T922">
        <f t="shared" si="124"/>
        <v>0.17854938682986526</v>
      </c>
      <c r="U922">
        <f t="shared" si="125"/>
        <v>1.1026709512796575</v>
      </c>
    </row>
    <row r="923" spans="1:21" x14ac:dyDescent="0.3">
      <c r="A923" t="s">
        <v>166</v>
      </c>
      <c r="B923" t="s">
        <v>84</v>
      </c>
      <c r="C923" s="1">
        <v>39416</v>
      </c>
      <c r="D923">
        <v>29</v>
      </c>
      <c r="E923" t="s">
        <v>9</v>
      </c>
      <c r="F923" s="57" t="s">
        <v>36</v>
      </c>
      <c r="G923" s="2">
        <v>60</v>
      </c>
      <c r="H923" s="51">
        <v>20</v>
      </c>
      <c r="I923" s="51">
        <v>30</v>
      </c>
      <c r="J923">
        <f t="shared" si="121"/>
        <v>17.5</v>
      </c>
      <c r="K923" s="47">
        <v>2</v>
      </c>
      <c r="L923" s="14">
        <f t="shared" si="122"/>
        <v>1924.2255003237483</v>
      </c>
      <c r="M923" s="16">
        <f t="shared" si="118"/>
        <v>0.19242255003237482</v>
      </c>
      <c r="N923">
        <v>1154.535300194249</v>
      </c>
      <c r="O923">
        <f t="shared" si="119"/>
        <v>0.11545353001942489</v>
      </c>
      <c r="P923" s="16">
        <f t="shared" si="120"/>
        <v>7.6969020012949932E-2</v>
      </c>
      <c r="Q923" s="48">
        <v>6.62</v>
      </c>
      <c r="R923">
        <f t="shared" si="123"/>
        <v>0.76430236872859281</v>
      </c>
      <c r="S923" s="48">
        <v>8.3030000000000008</v>
      </c>
      <c r="T923">
        <f t="shared" si="124"/>
        <v>0.63907377316752334</v>
      </c>
      <c r="U923">
        <f t="shared" si="125"/>
        <v>0.12522859556106947</v>
      </c>
    </row>
    <row r="924" spans="1:21" x14ac:dyDescent="0.3">
      <c r="A924" t="s">
        <v>166</v>
      </c>
      <c r="B924" t="s">
        <v>84</v>
      </c>
      <c r="C924" s="1">
        <v>39416</v>
      </c>
      <c r="D924">
        <v>29</v>
      </c>
      <c r="E924" t="s">
        <v>9</v>
      </c>
      <c r="F924" s="57" t="s">
        <v>36</v>
      </c>
      <c r="G924" s="2">
        <v>20</v>
      </c>
      <c r="H924" s="51">
        <v>25</v>
      </c>
      <c r="I924" s="51">
        <v>40</v>
      </c>
      <c r="J924">
        <f t="shared" si="121"/>
        <v>22.5</v>
      </c>
      <c r="K924" s="47">
        <v>2</v>
      </c>
      <c r="L924" s="14">
        <f t="shared" si="122"/>
        <v>3180.8625617596654</v>
      </c>
      <c r="M924" s="16">
        <f t="shared" si="118"/>
        <v>0.31808625617596653</v>
      </c>
      <c r="N924">
        <v>636.17251235193316</v>
      </c>
      <c r="O924">
        <f t="shared" si="119"/>
        <v>6.3617251235193323E-2</v>
      </c>
      <c r="P924" s="16">
        <f t="shared" si="120"/>
        <v>0.25446900494077318</v>
      </c>
      <c r="Q924" s="48">
        <v>6.62</v>
      </c>
      <c r="R924">
        <f t="shared" si="123"/>
        <v>0.42114620317697982</v>
      </c>
      <c r="S924" s="48">
        <v>8.3030000000000008</v>
      </c>
      <c r="T924">
        <f t="shared" si="124"/>
        <v>2.1128561480232397</v>
      </c>
      <c r="U924">
        <f t="shared" si="125"/>
        <v>-1.6917099448462598</v>
      </c>
    </row>
    <row r="925" spans="1:21" x14ac:dyDescent="0.3">
      <c r="A925" t="s">
        <v>166</v>
      </c>
      <c r="B925" t="s">
        <v>84</v>
      </c>
      <c r="C925" s="1">
        <v>39416</v>
      </c>
      <c r="D925">
        <v>29</v>
      </c>
      <c r="E925" t="s">
        <v>9</v>
      </c>
      <c r="F925" s="57" t="s">
        <v>36</v>
      </c>
      <c r="G925" s="2">
        <v>40</v>
      </c>
      <c r="H925" s="51">
        <v>25</v>
      </c>
      <c r="I925" s="51">
        <v>75</v>
      </c>
      <c r="J925">
        <f t="shared" si="121"/>
        <v>31.25</v>
      </c>
      <c r="K925" s="47">
        <v>2</v>
      </c>
      <c r="L925" s="14">
        <f t="shared" si="122"/>
        <v>6135.9231515425645</v>
      </c>
      <c r="M925" s="16">
        <f t="shared" si="118"/>
        <v>0.6135923151542565</v>
      </c>
      <c r="N925">
        <v>2454.3692606170257</v>
      </c>
      <c r="O925">
        <f t="shared" si="119"/>
        <v>0.24543692606170256</v>
      </c>
      <c r="P925" s="16">
        <f t="shared" si="120"/>
        <v>0.36815538909255396</v>
      </c>
      <c r="Q925" s="48">
        <v>6.62</v>
      </c>
      <c r="R925">
        <f t="shared" si="123"/>
        <v>1.624792450528471</v>
      </c>
      <c r="S925" s="48">
        <v>8.3030000000000008</v>
      </c>
      <c r="T925">
        <f t="shared" si="124"/>
        <v>3.0567941956354758</v>
      </c>
      <c r="U925">
        <f t="shared" si="125"/>
        <v>-1.4320017451070048</v>
      </c>
    </row>
    <row r="926" spans="1:21" x14ac:dyDescent="0.3">
      <c r="A926" t="s">
        <v>166</v>
      </c>
      <c r="B926" t="s">
        <v>84</v>
      </c>
      <c r="C926" s="1">
        <v>39416</v>
      </c>
      <c r="D926">
        <v>29</v>
      </c>
      <c r="E926" t="s">
        <v>9</v>
      </c>
      <c r="F926" s="57" t="s">
        <v>36</v>
      </c>
      <c r="G926" s="2">
        <v>20</v>
      </c>
      <c r="H926" s="51">
        <v>33</v>
      </c>
      <c r="I926" s="51">
        <v>28</v>
      </c>
      <c r="J926">
        <f t="shared" si="121"/>
        <v>23.5</v>
      </c>
      <c r="K926" s="47">
        <v>2</v>
      </c>
      <c r="L926" s="14">
        <f t="shared" si="122"/>
        <v>3469.8890858899267</v>
      </c>
      <c r="M926" s="16">
        <f t="shared" si="118"/>
        <v>0.34698890858899267</v>
      </c>
      <c r="N926">
        <v>693.97781717798534</v>
      </c>
      <c r="O926">
        <f t="shared" si="119"/>
        <v>6.9397781717798535E-2</v>
      </c>
      <c r="P926" s="16">
        <f t="shared" si="120"/>
        <v>0.27759112687119414</v>
      </c>
      <c r="Q926" s="48">
        <v>6.62</v>
      </c>
      <c r="R926">
        <f t="shared" si="123"/>
        <v>0.4594133149718263</v>
      </c>
      <c r="S926" s="48">
        <v>8.3030000000000008</v>
      </c>
      <c r="T926">
        <f t="shared" si="124"/>
        <v>2.3048391264115251</v>
      </c>
      <c r="U926">
        <f t="shared" si="125"/>
        <v>-1.8454258114396989</v>
      </c>
    </row>
    <row r="927" spans="1:21" x14ac:dyDescent="0.3">
      <c r="A927" t="s">
        <v>166</v>
      </c>
      <c r="B927" t="s">
        <v>84</v>
      </c>
      <c r="C927" s="1">
        <v>39416</v>
      </c>
      <c r="D927">
        <v>29</v>
      </c>
      <c r="E927" t="s">
        <v>9</v>
      </c>
      <c r="F927" s="57" t="s">
        <v>36</v>
      </c>
      <c r="G927" s="2">
        <v>10</v>
      </c>
      <c r="H927" s="51">
        <v>50</v>
      </c>
      <c r="I927" s="51">
        <v>110</v>
      </c>
      <c r="J927">
        <f t="shared" si="121"/>
        <v>52.5</v>
      </c>
      <c r="K927" s="47">
        <v>2</v>
      </c>
      <c r="L927" s="14">
        <f t="shared" si="122"/>
        <v>17318.029502913734</v>
      </c>
      <c r="M927" s="16">
        <f t="shared" si="118"/>
        <v>1.7318029502913734</v>
      </c>
      <c r="N927">
        <v>1731.8029502913735</v>
      </c>
      <c r="O927">
        <f t="shared" si="119"/>
        <v>0.17318029502913734</v>
      </c>
      <c r="P927" s="16">
        <f t="shared" si="120"/>
        <v>1.5586226552622362</v>
      </c>
      <c r="Q927" s="48">
        <v>6.62</v>
      </c>
      <c r="R927">
        <f t="shared" si="123"/>
        <v>1.1464535530928892</v>
      </c>
      <c r="S927" s="48">
        <v>8.3030000000000008</v>
      </c>
      <c r="T927">
        <f t="shared" si="124"/>
        <v>12.941243906642349</v>
      </c>
      <c r="U927">
        <f t="shared" si="125"/>
        <v>-11.794790353549459</v>
      </c>
    </row>
    <row r="928" spans="1:21" x14ac:dyDescent="0.3">
      <c r="A928" t="s">
        <v>166</v>
      </c>
      <c r="B928" t="s">
        <v>84</v>
      </c>
      <c r="C928" s="1">
        <v>39416</v>
      </c>
      <c r="D928">
        <v>29</v>
      </c>
      <c r="E928" t="s">
        <v>9</v>
      </c>
      <c r="F928" s="57" t="s">
        <v>31</v>
      </c>
      <c r="G928" s="2">
        <v>100</v>
      </c>
      <c r="H928" s="51">
        <v>9</v>
      </c>
      <c r="I928" s="51">
        <v>10</v>
      </c>
      <c r="J928">
        <f t="shared" si="121"/>
        <v>7</v>
      </c>
      <c r="K928" s="47">
        <v>3</v>
      </c>
      <c r="L928" s="14">
        <f t="shared" si="122"/>
        <v>461.81412007769961</v>
      </c>
      <c r="M928" s="16">
        <f t="shared" si="118"/>
        <v>4.6181412007769963E-2</v>
      </c>
      <c r="N928">
        <v>461.81412007769961</v>
      </c>
      <c r="O928">
        <f t="shared" si="119"/>
        <v>4.6181412007769963E-2</v>
      </c>
      <c r="P928" s="16">
        <f t="shared" si="120"/>
        <v>0</v>
      </c>
      <c r="Q928" s="48">
        <v>13.7</v>
      </c>
      <c r="R928">
        <f t="shared" si="123"/>
        <v>0.63268534450644842</v>
      </c>
      <c r="S928" s="48">
        <v>7.907</v>
      </c>
      <c r="T928">
        <f t="shared" si="124"/>
        <v>0</v>
      </c>
      <c r="U928">
        <f t="shared" si="125"/>
        <v>0.63268534450644842</v>
      </c>
    </row>
    <row r="929" spans="1:21" x14ac:dyDescent="0.3">
      <c r="A929" t="s">
        <v>166</v>
      </c>
      <c r="B929" t="s">
        <v>84</v>
      </c>
      <c r="C929" s="1">
        <v>39416</v>
      </c>
      <c r="D929">
        <v>29</v>
      </c>
      <c r="E929" t="s">
        <v>9</v>
      </c>
      <c r="F929" s="57" t="s">
        <v>42</v>
      </c>
      <c r="G929" s="2">
        <v>90</v>
      </c>
      <c r="H929" s="51">
        <v>42</v>
      </c>
      <c r="I929" s="51">
        <v>40</v>
      </c>
      <c r="J929">
        <f t="shared" si="121"/>
        <v>31</v>
      </c>
      <c r="K929" s="47">
        <v>2</v>
      </c>
      <c r="L929" s="14">
        <f t="shared" si="122"/>
        <v>6038.1410801995826</v>
      </c>
      <c r="M929" s="16">
        <f t="shared" si="118"/>
        <v>0.60381410801995827</v>
      </c>
      <c r="N929">
        <v>5434.3269721796241</v>
      </c>
      <c r="O929">
        <f t="shared" si="119"/>
        <v>0.54343269721796239</v>
      </c>
      <c r="P929" s="16">
        <f t="shared" si="120"/>
        <v>6.0381410801995883E-2</v>
      </c>
      <c r="Q929">
        <v>11.49</v>
      </c>
      <c r="R929">
        <f t="shared" si="123"/>
        <v>6.2440416910343881</v>
      </c>
      <c r="S929" s="48">
        <v>8.1999999999999993</v>
      </c>
      <c r="T929">
        <f t="shared" si="124"/>
        <v>0.49512756857636619</v>
      </c>
      <c r="U929">
        <f t="shared" si="125"/>
        <v>5.7489141224580216</v>
      </c>
    </row>
    <row r="930" spans="1:21" x14ac:dyDescent="0.3">
      <c r="A930" t="s">
        <v>166</v>
      </c>
      <c r="B930" t="s">
        <v>84</v>
      </c>
      <c r="C930" s="1">
        <v>39416</v>
      </c>
      <c r="D930">
        <v>29</v>
      </c>
      <c r="E930" t="s">
        <v>9</v>
      </c>
      <c r="F930" s="57" t="s">
        <v>44</v>
      </c>
      <c r="G930" s="2">
        <v>90</v>
      </c>
      <c r="H930" s="51">
        <v>5</v>
      </c>
      <c r="I930" s="51">
        <v>11</v>
      </c>
      <c r="J930">
        <f t="shared" si="121"/>
        <v>5.25</v>
      </c>
      <c r="K930" s="47">
        <v>2</v>
      </c>
      <c r="L930" s="14">
        <f t="shared" si="122"/>
        <v>173.18029502913734</v>
      </c>
      <c r="M930" s="16">
        <f t="shared" si="118"/>
        <v>1.7318029502913734E-2</v>
      </c>
      <c r="N930">
        <v>155.86226552622361</v>
      </c>
      <c r="O930">
        <f t="shared" si="119"/>
        <v>1.5586226552622361E-2</v>
      </c>
      <c r="P930" s="16">
        <f t="shared" si="120"/>
        <v>1.7318029502913727E-3</v>
      </c>
      <c r="Q930" s="48">
        <v>5.78</v>
      </c>
      <c r="R930">
        <f t="shared" si="123"/>
        <v>9.0088389474157246E-2</v>
      </c>
      <c r="S930" s="48">
        <v>9.0679999999999996</v>
      </c>
      <c r="T930">
        <f t="shared" si="124"/>
        <v>1.5703989153242167E-2</v>
      </c>
      <c r="U930">
        <f t="shared" si="125"/>
        <v>7.4384400320915076E-2</v>
      </c>
    </row>
    <row r="931" spans="1:21" x14ac:dyDescent="0.3">
      <c r="A931" t="s">
        <v>166</v>
      </c>
      <c r="B931" t="s">
        <v>84</v>
      </c>
      <c r="C931" s="1">
        <v>39416</v>
      </c>
      <c r="D931">
        <v>29</v>
      </c>
      <c r="E931" t="s">
        <v>9</v>
      </c>
      <c r="F931" s="57" t="s">
        <v>44</v>
      </c>
      <c r="G931" s="2">
        <v>90</v>
      </c>
      <c r="H931" s="51">
        <v>9</v>
      </c>
      <c r="I931" s="51">
        <v>18</v>
      </c>
      <c r="J931">
        <f t="shared" si="121"/>
        <v>9</v>
      </c>
      <c r="K931" s="47">
        <v>2</v>
      </c>
      <c r="L931" s="14">
        <f t="shared" si="122"/>
        <v>508.93800988154646</v>
      </c>
      <c r="M931" s="16">
        <f t="shared" si="118"/>
        <v>5.0893800988154644E-2</v>
      </c>
      <c r="N931">
        <v>458.04420889339184</v>
      </c>
      <c r="O931">
        <f t="shared" si="119"/>
        <v>4.5804420889339184E-2</v>
      </c>
      <c r="P931" s="16">
        <f t="shared" si="120"/>
        <v>5.0893800988154603E-3</v>
      </c>
      <c r="Q931" s="48">
        <v>5.78</v>
      </c>
      <c r="R931">
        <f t="shared" si="123"/>
        <v>0.26474955274038048</v>
      </c>
      <c r="S931" s="48">
        <v>9.0679999999999996</v>
      </c>
      <c r="T931">
        <f t="shared" si="124"/>
        <v>4.6150498736058594E-2</v>
      </c>
      <c r="U931">
        <f t="shared" si="125"/>
        <v>0.21859905400432189</v>
      </c>
    </row>
    <row r="932" spans="1:21" x14ac:dyDescent="0.3">
      <c r="A932" t="s">
        <v>166</v>
      </c>
      <c r="B932" t="s">
        <v>84</v>
      </c>
      <c r="C932" s="1">
        <v>39416</v>
      </c>
      <c r="D932">
        <v>29</v>
      </c>
      <c r="E932" t="s">
        <v>9</v>
      </c>
      <c r="F932" s="57" t="s">
        <v>44</v>
      </c>
      <c r="G932" s="2">
        <v>90</v>
      </c>
      <c r="H932" s="51">
        <v>20</v>
      </c>
      <c r="I932" s="51">
        <v>30</v>
      </c>
      <c r="J932">
        <f t="shared" si="121"/>
        <v>17.5</v>
      </c>
      <c r="K932" s="47">
        <v>2</v>
      </c>
      <c r="L932" s="14">
        <f t="shared" si="122"/>
        <v>1924.2255003237483</v>
      </c>
      <c r="M932" s="16">
        <f t="shared" si="118"/>
        <v>0.19242255003237482</v>
      </c>
      <c r="N932">
        <v>1731.8029502913735</v>
      </c>
      <c r="O932">
        <f t="shared" si="119"/>
        <v>0.17318029502913734</v>
      </c>
      <c r="P932" s="16">
        <f t="shared" si="120"/>
        <v>1.924225500323748E-2</v>
      </c>
      <c r="Q932" s="48">
        <v>5.78</v>
      </c>
      <c r="R932">
        <f t="shared" si="123"/>
        <v>1.0009821052684138</v>
      </c>
      <c r="S932" s="48">
        <v>9.0679999999999996</v>
      </c>
      <c r="T932">
        <f t="shared" si="124"/>
        <v>0.17448876836935745</v>
      </c>
      <c r="U932">
        <f t="shared" si="125"/>
        <v>0.82649333689905635</v>
      </c>
    </row>
    <row r="933" spans="1:21" x14ac:dyDescent="0.3">
      <c r="A933" t="s">
        <v>166</v>
      </c>
      <c r="B933" t="s">
        <v>84</v>
      </c>
      <c r="C933" s="1">
        <v>39416</v>
      </c>
      <c r="D933">
        <v>29</v>
      </c>
      <c r="E933" t="s">
        <v>9</v>
      </c>
      <c r="F933" s="57" t="s">
        <v>46</v>
      </c>
      <c r="G933" s="2">
        <v>100</v>
      </c>
      <c r="H933" s="51">
        <v>5</v>
      </c>
      <c r="I933" s="51">
        <v>10</v>
      </c>
      <c r="J933">
        <f t="shared" si="121"/>
        <v>5</v>
      </c>
      <c r="K933" s="47">
        <v>3</v>
      </c>
      <c r="L933" s="14">
        <f t="shared" si="122"/>
        <v>235.61944901923448</v>
      </c>
      <c r="M933" s="16">
        <f t="shared" si="118"/>
        <v>2.3561944901923447E-2</v>
      </c>
      <c r="N933">
        <v>235.61944901923448</v>
      </c>
      <c r="O933">
        <f t="shared" si="119"/>
        <v>2.3561944901923447E-2</v>
      </c>
      <c r="P933" s="16">
        <f t="shared" si="120"/>
        <v>0</v>
      </c>
      <c r="Q933" s="48">
        <v>1.86</v>
      </c>
      <c r="R933">
        <f t="shared" si="123"/>
        <v>4.3825217517577612E-2</v>
      </c>
      <c r="S933" s="48">
        <v>12.651</v>
      </c>
      <c r="T933">
        <f t="shared" si="124"/>
        <v>0</v>
      </c>
      <c r="U933">
        <f t="shared" si="125"/>
        <v>4.3825217517577612E-2</v>
      </c>
    </row>
    <row r="934" spans="1:21" x14ac:dyDescent="0.3">
      <c r="A934" t="s">
        <v>166</v>
      </c>
      <c r="B934" t="s">
        <v>84</v>
      </c>
      <c r="C934" s="1">
        <v>39416</v>
      </c>
      <c r="D934">
        <v>29</v>
      </c>
      <c r="E934" t="s">
        <v>9</v>
      </c>
      <c r="F934" s="57" t="s">
        <v>46</v>
      </c>
      <c r="G934" s="2">
        <v>100</v>
      </c>
      <c r="H934" s="51">
        <v>8</v>
      </c>
      <c r="I934" s="51">
        <v>11</v>
      </c>
      <c r="J934">
        <f t="shared" si="121"/>
        <v>6.75</v>
      </c>
      <c r="K934" s="47">
        <v>3</v>
      </c>
      <c r="L934" s="14">
        <f t="shared" si="122"/>
        <v>429.41644583755487</v>
      </c>
      <c r="M934" s="16">
        <f t="shared" si="118"/>
        <v>4.2941644583755489E-2</v>
      </c>
      <c r="N934">
        <v>429.41644583755487</v>
      </c>
      <c r="O934">
        <f t="shared" si="119"/>
        <v>4.2941644583755489E-2</v>
      </c>
      <c r="P934" s="16">
        <f t="shared" si="120"/>
        <v>0</v>
      </c>
      <c r="Q934" s="48">
        <v>1.86</v>
      </c>
      <c r="R934">
        <f t="shared" si="123"/>
        <v>7.9871458925785219E-2</v>
      </c>
      <c r="S934" s="48">
        <v>12.651</v>
      </c>
      <c r="T934">
        <f t="shared" si="124"/>
        <v>0</v>
      </c>
      <c r="U934">
        <f t="shared" si="125"/>
        <v>7.9871458925785219E-2</v>
      </c>
    </row>
    <row r="935" spans="1:21" x14ac:dyDescent="0.3">
      <c r="A935" t="s">
        <v>166</v>
      </c>
      <c r="B935" t="s">
        <v>84</v>
      </c>
      <c r="C935" s="1">
        <v>39416</v>
      </c>
      <c r="D935">
        <v>29</v>
      </c>
      <c r="E935" t="s">
        <v>9</v>
      </c>
      <c r="F935" s="57" t="s">
        <v>55</v>
      </c>
      <c r="G935" s="2">
        <v>90</v>
      </c>
      <c r="H935" s="51">
        <v>2</v>
      </c>
      <c r="I935" s="51">
        <v>20</v>
      </c>
      <c r="J935">
        <f t="shared" si="121"/>
        <v>6</v>
      </c>
      <c r="K935" s="47">
        <v>2</v>
      </c>
      <c r="L935" s="14">
        <f t="shared" si="122"/>
        <v>226.1946710584651</v>
      </c>
      <c r="M935" s="16">
        <f t="shared" si="118"/>
        <v>2.2619467105846509E-2</v>
      </c>
      <c r="N935">
        <v>203.57520395261861</v>
      </c>
      <c r="O935">
        <f t="shared" si="119"/>
        <v>2.0357520395261862E-2</v>
      </c>
      <c r="P935" s="16">
        <f t="shared" si="120"/>
        <v>2.2619467105846475E-3</v>
      </c>
      <c r="Q935" s="48">
        <v>4.05</v>
      </c>
      <c r="R935">
        <f t="shared" si="123"/>
        <v>8.2447957600810542E-2</v>
      </c>
      <c r="S935" s="48">
        <v>8.1050000000000004</v>
      </c>
      <c r="T935">
        <f t="shared" si="124"/>
        <v>1.8333078089288569E-2</v>
      </c>
      <c r="U935">
        <f t="shared" si="125"/>
        <v>6.4114879511521977E-2</v>
      </c>
    </row>
    <row r="936" spans="1:21" x14ac:dyDescent="0.3">
      <c r="A936" t="s">
        <v>166</v>
      </c>
      <c r="B936" t="s">
        <v>84</v>
      </c>
      <c r="C936" s="1">
        <v>39416</v>
      </c>
      <c r="D936">
        <v>29</v>
      </c>
      <c r="E936" t="s">
        <v>9</v>
      </c>
      <c r="F936" s="57" t="s">
        <v>55</v>
      </c>
      <c r="G936" s="2">
        <v>100</v>
      </c>
      <c r="H936" s="51">
        <v>5</v>
      </c>
      <c r="I936" s="51">
        <v>11</v>
      </c>
      <c r="J936">
        <f t="shared" si="121"/>
        <v>5.25</v>
      </c>
      <c r="K936" s="47">
        <v>2</v>
      </c>
      <c r="L936" s="14">
        <f t="shared" si="122"/>
        <v>173.18029502913734</v>
      </c>
      <c r="M936" s="16">
        <f t="shared" si="118"/>
        <v>1.7318029502913734E-2</v>
      </c>
      <c r="N936">
        <v>173.18029502913734</v>
      </c>
      <c r="O936">
        <f t="shared" si="119"/>
        <v>1.7318029502913734E-2</v>
      </c>
      <c r="P936" s="16">
        <f t="shared" si="120"/>
        <v>0</v>
      </c>
      <c r="Q936" s="48">
        <v>4.05</v>
      </c>
      <c r="R936">
        <f t="shared" si="123"/>
        <v>7.0138019486800623E-2</v>
      </c>
      <c r="S936" s="48">
        <v>8.1050000000000004</v>
      </c>
      <c r="T936">
        <f t="shared" si="124"/>
        <v>0</v>
      </c>
      <c r="U936">
        <f t="shared" si="125"/>
        <v>7.0138019486800623E-2</v>
      </c>
    </row>
    <row r="937" spans="1:21" x14ac:dyDescent="0.3">
      <c r="A937" t="s">
        <v>166</v>
      </c>
      <c r="B937" t="s">
        <v>84</v>
      </c>
      <c r="C937" s="1">
        <v>39416</v>
      </c>
      <c r="D937">
        <v>29</v>
      </c>
      <c r="E937" t="s">
        <v>9</v>
      </c>
      <c r="F937" s="57" t="s">
        <v>55</v>
      </c>
      <c r="G937" s="2">
        <v>100</v>
      </c>
      <c r="H937" s="51">
        <v>5</v>
      </c>
      <c r="I937" s="51">
        <v>11</v>
      </c>
      <c r="J937">
        <f t="shared" si="121"/>
        <v>5.25</v>
      </c>
      <c r="K937" s="47">
        <v>2</v>
      </c>
      <c r="L937" s="14">
        <f t="shared" si="122"/>
        <v>173.18029502913734</v>
      </c>
      <c r="M937" s="16">
        <f t="shared" si="118"/>
        <v>1.7318029502913734E-2</v>
      </c>
      <c r="N937">
        <v>173.18029502913734</v>
      </c>
      <c r="O937">
        <f t="shared" si="119"/>
        <v>1.7318029502913734E-2</v>
      </c>
      <c r="P937" s="16">
        <f t="shared" si="120"/>
        <v>0</v>
      </c>
      <c r="Q937" s="48">
        <v>4.05</v>
      </c>
      <c r="R937">
        <f t="shared" si="123"/>
        <v>7.0138019486800623E-2</v>
      </c>
      <c r="S937" s="48">
        <v>8.1050000000000004</v>
      </c>
      <c r="T937">
        <f t="shared" si="124"/>
        <v>0</v>
      </c>
      <c r="U937">
        <f t="shared" si="125"/>
        <v>7.0138019486800623E-2</v>
      </c>
    </row>
    <row r="938" spans="1:21" x14ac:dyDescent="0.3">
      <c r="A938" t="s">
        <v>166</v>
      </c>
      <c r="B938" t="s">
        <v>84</v>
      </c>
      <c r="C938" s="1">
        <v>39416</v>
      </c>
      <c r="D938">
        <v>29</v>
      </c>
      <c r="E938" t="s">
        <v>9</v>
      </c>
      <c r="F938" s="54" t="s">
        <v>53</v>
      </c>
      <c r="G938" s="2">
        <v>90</v>
      </c>
      <c r="H938" s="51">
        <v>5</v>
      </c>
      <c r="I938" s="51">
        <v>10</v>
      </c>
      <c r="J938">
        <f t="shared" si="121"/>
        <v>5</v>
      </c>
      <c r="K938" s="47">
        <v>2</v>
      </c>
      <c r="L938" s="14">
        <f t="shared" si="122"/>
        <v>157.07963267948966</v>
      </c>
      <c r="M938" s="16">
        <f t="shared" si="118"/>
        <v>1.5707963267948967E-2</v>
      </c>
      <c r="N938">
        <v>141.37166941154069</v>
      </c>
      <c r="O938">
        <f t="shared" si="119"/>
        <v>1.4137166941154069E-2</v>
      </c>
      <c r="P938" s="16">
        <f t="shared" si="120"/>
        <v>1.5707963267948977E-3</v>
      </c>
      <c r="Q938" s="48">
        <v>6.51</v>
      </c>
      <c r="R938">
        <f t="shared" si="123"/>
        <v>9.2032956786912992E-2</v>
      </c>
      <c r="S938" s="48">
        <v>8.2509999999999994</v>
      </c>
      <c r="T938">
        <f t="shared" si="124"/>
        <v>1.29606404923847E-2</v>
      </c>
      <c r="U938">
        <f t="shared" si="125"/>
        <v>7.9072316294528294E-2</v>
      </c>
    </row>
    <row r="939" spans="1:21" x14ac:dyDescent="0.3">
      <c r="A939" t="s">
        <v>166</v>
      </c>
      <c r="B939" t="s">
        <v>84</v>
      </c>
      <c r="C939" s="1">
        <v>39416</v>
      </c>
      <c r="D939">
        <v>29</v>
      </c>
      <c r="E939" t="s">
        <v>9</v>
      </c>
      <c r="F939" s="54" t="s">
        <v>53</v>
      </c>
      <c r="G939" s="2">
        <v>80</v>
      </c>
      <c r="H939" s="51">
        <v>5</v>
      </c>
      <c r="I939" s="51">
        <v>20</v>
      </c>
      <c r="J939">
        <f t="shared" si="121"/>
        <v>7.5</v>
      </c>
      <c r="K939" s="47">
        <v>2</v>
      </c>
      <c r="L939" s="14">
        <f t="shared" si="122"/>
        <v>353.42917352885172</v>
      </c>
      <c r="M939" s="16">
        <f t="shared" si="118"/>
        <v>3.5342917352885174E-2</v>
      </c>
      <c r="N939">
        <v>282.74333882308139</v>
      </c>
      <c r="O939">
        <f t="shared" si="119"/>
        <v>2.8274333882308138E-2</v>
      </c>
      <c r="P939" s="16">
        <f t="shared" si="120"/>
        <v>7.0685834705770355E-3</v>
      </c>
      <c r="Q939" s="48">
        <v>6.51</v>
      </c>
      <c r="R939">
        <f t="shared" si="123"/>
        <v>0.18406591357382598</v>
      </c>
      <c r="S939" s="48">
        <v>8.2509999999999994</v>
      </c>
      <c r="T939">
        <f t="shared" si="124"/>
        <v>5.8322882215731113E-2</v>
      </c>
      <c r="U939">
        <f t="shared" si="125"/>
        <v>0.12574303135809486</v>
      </c>
    </row>
    <row r="940" spans="1:21" x14ac:dyDescent="0.3">
      <c r="A940" t="s">
        <v>166</v>
      </c>
      <c r="B940" t="s">
        <v>84</v>
      </c>
      <c r="C940" s="1">
        <v>39416</v>
      </c>
      <c r="D940">
        <v>29</v>
      </c>
      <c r="E940" t="s">
        <v>9</v>
      </c>
      <c r="F940" s="54" t="s">
        <v>53</v>
      </c>
      <c r="G940" s="2">
        <v>100</v>
      </c>
      <c r="H940" s="51">
        <v>5</v>
      </c>
      <c r="I940" s="51">
        <v>15</v>
      </c>
      <c r="J940">
        <f t="shared" si="121"/>
        <v>6.25</v>
      </c>
      <c r="K940" s="47">
        <v>2</v>
      </c>
      <c r="L940" s="14">
        <f t="shared" si="122"/>
        <v>245.43692606170259</v>
      </c>
      <c r="M940" s="16">
        <f t="shared" si="118"/>
        <v>2.4543692606170259E-2</v>
      </c>
      <c r="N940">
        <v>245.43692606170259</v>
      </c>
      <c r="O940">
        <f t="shared" si="119"/>
        <v>2.4543692606170259E-2</v>
      </c>
      <c r="P940" s="16">
        <f t="shared" si="120"/>
        <v>0</v>
      </c>
      <c r="Q940" s="48">
        <v>6.51</v>
      </c>
      <c r="R940">
        <f t="shared" si="123"/>
        <v>0.15977943886616838</v>
      </c>
      <c r="S940" s="48">
        <v>8.2509999999999994</v>
      </c>
      <c r="T940">
        <f t="shared" si="124"/>
        <v>0</v>
      </c>
      <c r="U940">
        <f t="shared" si="125"/>
        <v>0.15977943886616838</v>
      </c>
    </row>
    <row r="941" spans="1:21" x14ac:dyDescent="0.3">
      <c r="A941" t="s">
        <v>166</v>
      </c>
      <c r="B941" t="s">
        <v>84</v>
      </c>
      <c r="C941" s="1">
        <v>39416</v>
      </c>
      <c r="D941">
        <v>29</v>
      </c>
      <c r="E941" t="s">
        <v>9</v>
      </c>
      <c r="F941" s="54" t="s">
        <v>53</v>
      </c>
      <c r="G941" s="2">
        <v>100</v>
      </c>
      <c r="H941" s="51">
        <v>7</v>
      </c>
      <c r="I941" s="51">
        <v>15</v>
      </c>
      <c r="J941">
        <f t="shared" si="121"/>
        <v>7.25</v>
      </c>
      <c r="K941" s="47">
        <v>2</v>
      </c>
      <c r="L941" s="14">
        <f t="shared" si="122"/>
        <v>330.259927708627</v>
      </c>
      <c r="M941" s="16">
        <f t="shared" si="118"/>
        <v>3.3025992770862697E-2</v>
      </c>
      <c r="N941">
        <v>330.259927708627</v>
      </c>
      <c r="O941">
        <f t="shared" si="119"/>
        <v>3.3025992770862697E-2</v>
      </c>
      <c r="P941" s="16">
        <f t="shared" si="120"/>
        <v>0</v>
      </c>
      <c r="Q941" s="48">
        <v>6.51</v>
      </c>
      <c r="R941">
        <f t="shared" si="123"/>
        <v>0.21499921293831614</v>
      </c>
      <c r="S941" s="48">
        <v>8.2509999999999994</v>
      </c>
      <c r="T941">
        <f t="shared" si="124"/>
        <v>0</v>
      </c>
      <c r="U941">
        <f t="shared" si="125"/>
        <v>0.21499921293831614</v>
      </c>
    </row>
    <row r="942" spans="1:21" x14ac:dyDescent="0.3">
      <c r="A942" t="s">
        <v>166</v>
      </c>
      <c r="B942" t="s">
        <v>84</v>
      </c>
      <c r="C942" s="1">
        <v>39416</v>
      </c>
      <c r="D942">
        <v>29</v>
      </c>
      <c r="E942" t="s">
        <v>9</v>
      </c>
      <c r="F942" s="54" t="s">
        <v>53</v>
      </c>
      <c r="G942" s="2">
        <v>90</v>
      </c>
      <c r="H942" s="51">
        <v>8</v>
      </c>
      <c r="I942" s="51">
        <v>13</v>
      </c>
      <c r="J942">
        <f t="shared" si="121"/>
        <v>7.25</v>
      </c>
      <c r="K942" s="47">
        <v>2</v>
      </c>
      <c r="L942" s="14">
        <f t="shared" si="122"/>
        <v>330.259927708627</v>
      </c>
      <c r="M942" s="16">
        <f t="shared" si="118"/>
        <v>3.3025992770862697E-2</v>
      </c>
      <c r="N942">
        <v>297.23393493776433</v>
      </c>
      <c r="O942">
        <f t="shared" si="119"/>
        <v>2.9723393493776434E-2</v>
      </c>
      <c r="P942" s="16">
        <f t="shared" si="120"/>
        <v>3.3025992770862635E-3</v>
      </c>
      <c r="Q942" s="48">
        <v>6.51</v>
      </c>
      <c r="R942">
        <f t="shared" si="123"/>
        <v>0.19349929164448457</v>
      </c>
      <c r="S942" s="48">
        <v>8.2509999999999994</v>
      </c>
      <c r="T942">
        <f t="shared" si="124"/>
        <v>2.7249746635238759E-2</v>
      </c>
      <c r="U942">
        <f t="shared" si="125"/>
        <v>0.1662495450092458</v>
      </c>
    </row>
    <row r="943" spans="1:21" x14ac:dyDescent="0.3">
      <c r="A943" t="s">
        <v>166</v>
      </c>
      <c r="B943" t="s">
        <v>84</v>
      </c>
      <c r="C943" s="1">
        <v>39416</v>
      </c>
      <c r="D943">
        <v>29</v>
      </c>
      <c r="E943" t="s">
        <v>9</v>
      </c>
      <c r="F943" s="54" t="s">
        <v>53</v>
      </c>
      <c r="G943" s="2">
        <v>90</v>
      </c>
      <c r="H943" s="51">
        <v>8</v>
      </c>
      <c r="I943" s="51">
        <v>16</v>
      </c>
      <c r="J943">
        <f t="shared" si="121"/>
        <v>8</v>
      </c>
      <c r="K943" s="47">
        <v>2</v>
      </c>
      <c r="L943" s="14">
        <f t="shared" si="122"/>
        <v>402.12385965949352</v>
      </c>
      <c r="M943" s="16">
        <f t="shared" si="118"/>
        <v>4.0212385965949352E-2</v>
      </c>
      <c r="N943">
        <v>361.91147369354417</v>
      </c>
      <c r="O943">
        <f t="shared" si="119"/>
        <v>3.6191147369354415E-2</v>
      </c>
      <c r="P943" s="16">
        <f t="shared" si="120"/>
        <v>4.0212385965949365E-3</v>
      </c>
      <c r="Q943" s="48">
        <v>6.51</v>
      </c>
      <c r="R943">
        <f t="shared" si="123"/>
        <v>0.23560436937449725</v>
      </c>
      <c r="S943" s="48">
        <v>8.2509999999999994</v>
      </c>
      <c r="T943">
        <f t="shared" si="124"/>
        <v>3.3179239660504817E-2</v>
      </c>
      <c r="U943">
        <f t="shared" si="125"/>
        <v>0.20242512971399243</v>
      </c>
    </row>
    <row r="944" spans="1:21" x14ac:dyDescent="0.3">
      <c r="A944" t="s">
        <v>166</v>
      </c>
      <c r="B944" t="s">
        <v>84</v>
      </c>
      <c r="C944" s="1">
        <v>39416</v>
      </c>
      <c r="D944">
        <v>29</v>
      </c>
      <c r="E944" t="s">
        <v>9</v>
      </c>
      <c r="F944" s="54" t="s">
        <v>53</v>
      </c>
      <c r="G944" s="2">
        <v>90</v>
      </c>
      <c r="H944" s="51">
        <v>8</v>
      </c>
      <c r="I944" s="51">
        <v>14</v>
      </c>
      <c r="J944">
        <f t="shared" si="121"/>
        <v>7.5</v>
      </c>
      <c r="K944" s="47">
        <v>2</v>
      </c>
      <c r="L944" s="14">
        <f t="shared" si="122"/>
        <v>353.42917352885172</v>
      </c>
      <c r="M944" s="16">
        <f t="shared" si="118"/>
        <v>3.5342917352885174E-2</v>
      </c>
      <c r="N944">
        <v>318.08625617596658</v>
      </c>
      <c r="O944">
        <f t="shared" si="119"/>
        <v>3.1808625617596661E-2</v>
      </c>
      <c r="P944" s="16">
        <f t="shared" si="120"/>
        <v>3.5342917352885125E-3</v>
      </c>
      <c r="Q944" s="48">
        <v>6.51</v>
      </c>
      <c r="R944">
        <f t="shared" si="123"/>
        <v>0.20707415277055427</v>
      </c>
      <c r="S944" s="48">
        <v>8.2509999999999994</v>
      </c>
      <c r="T944">
        <f t="shared" si="124"/>
        <v>2.9161441107865515E-2</v>
      </c>
      <c r="U944">
        <f t="shared" si="125"/>
        <v>0.17791271166268877</v>
      </c>
    </row>
    <row r="945" spans="1:21" x14ac:dyDescent="0.3">
      <c r="A945" t="s">
        <v>166</v>
      </c>
      <c r="B945" t="s">
        <v>84</v>
      </c>
      <c r="C945" s="1">
        <v>39416</v>
      </c>
      <c r="D945">
        <v>29</v>
      </c>
      <c r="E945" t="s">
        <v>9</v>
      </c>
      <c r="F945" s="54" t="s">
        <v>53</v>
      </c>
      <c r="G945" s="2">
        <v>20</v>
      </c>
      <c r="H945" s="51">
        <v>12</v>
      </c>
      <c r="I945" s="51">
        <v>25</v>
      </c>
      <c r="J945">
        <f t="shared" si="121"/>
        <v>12.25</v>
      </c>
      <c r="K945" s="47">
        <v>2</v>
      </c>
      <c r="L945" s="14">
        <f t="shared" si="122"/>
        <v>942.87049515863669</v>
      </c>
      <c r="M945" s="16">
        <f t="shared" si="118"/>
        <v>9.4287049515863669E-2</v>
      </c>
      <c r="N945">
        <v>188.57409903172734</v>
      </c>
      <c r="O945">
        <f t="shared" si="119"/>
        <v>1.8857409903172733E-2</v>
      </c>
      <c r="P945" s="16">
        <f t="shared" si="120"/>
        <v>7.5429639612690932E-2</v>
      </c>
      <c r="Q945" s="48">
        <v>6.51</v>
      </c>
      <c r="R945">
        <f t="shared" si="123"/>
        <v>0.12276173846965449</v>
      </c>
      <c r="S945" s="48">
        <v>8.2509999999999994</v>
      </c>
      <c r="T945">
        <f t="shared" si="124"/>
        <v>0.62236995644431281</v>
      </c>
      <c r="U945">
        <f t="shared" si="125"/>
        <v>-0.49960821797465832</v>
      </c>
    </row>
    <row r="946" spans="1:21" x14ac:dyDescent="0.3">
      <c r="A946" t="s">
        <v>166</v>
      </c>
      <c r="B946" t="s">
        <v>84</v>
      </c>
      <c r="C946" s="1">
        <v>39416</v>
      </c>
      <c r="D946">
        <v>29</v>
      </c>
      <c r="E946" t="s">
        <v>9</v>
      </c>
      <c r="F946" s="54" t="s">
        <v>53</v>
      </c>
      <c r="G946" s="2">
        <v>80</v>
      </c>
      <c r="H946" s="51">
        <v>12</v>
      </c>
      <c r="I946" s="51">
        <v>20</v>
      </c>
      <c r="J946">
        <f t="shared" si="121"/>
        <v>11</v>
      </c>
      <c r="K946" s="47">
        <v>2</v>
      </c>
      <c r="L946" s="14">
        <f t="shared" si="122"/>
        <v>760.26542216872997</v>
      </c>
      <c r="M946" s="16">
        <f t="shared" si="118"/>
        <v>7.6026542216872994E-2</v>
      </c>
      <c r="N946">
        <v>608.21233773498398</v>
      </c>
      <c r="O946">
        <f t="shared" si="119"/>
        <v>6.08212337734984E-2</v>
      </c>
      <c r="P946" s="16">
        <f t="shared" si="120"/>
        <v>1.5205308443374595E-2</v>
      </c>
      <c r="Q946" s="48">
        <v>6.51</v>
      </c>
      <c r="R946">
        <f t="shared" si="123"/>
        <v>0.39594623186547456</v>
      </c>
      <c r="S946" s="48">
        <v>8.2509999999999994</v>
      </c>
      <c r="T946">
        <f t="shared" si="124"/>
        <v>0.12545899996628376</v>
      </c>
      <c r="U946">
        <f t="shared" si="125"/>
        <v>0.27048723189919077</v>
      </c>
    </row>
    <row r="947" spans="1:21" x14ac:dyDescent="0.3">
      <c r="A947" t="s">
        <v>166</v>
      </c>
      <c r="B947" t="s">
        <v>85</v>
      </c>
      <c r="C947" s="1">
        <v>39420</v>
      </c>
      <c r="D947">
        <v>42</v>
      </c>
      <c r="E947" t="s">
        <v>8</v>
      </c>
      <c r="F947" s="57" t="s">
        <v>21</v>
      </c>
      <c r="G947" s="2">
        <v>80</v>
      </c>
      <c r="H947" s="51">
        <v>100</v>
      </c>
      <c r="I947" s="51">
        <v>100</v>
      </c>
      <c r="J947">
        <f t="shared" si="121"/>
        <v>75</v>
      </c>
      <c r="K947" s="47">
        <v>2</v>
      </c>
      <c r="L947" s="14">
        <f t="shared" si="122"/>
        <v>35342.917352885175</v>
      </c>
      <c r="M947" s="16">
        <f t="shared" ref="M947:M1002" si="126">L947/10000</f>
        <v>3.5342917352885177</v>
      </c>
      <c r="N947">
        <v>28274.333882308143</v>
      </c>
      <c r="O947">
        <f t="shared" ref="O947:O1002" si="127">N947/10000</f>
        <v>2.8274333882308142</v>
      </c>
      <c r="P947" s="16">
        <f t="shared" ref="P947:P1002" si="128">M947-O947</f>
        <v>0.70685834705770345</v>
      </c>
      <c r="Q947" s="48">
        <v>4.47</v>
      </c>
      <c r="R947">
        <f t="shared" si="123"/>
        <v>12.638627245391739</v>
      </c>
      <c r="S947">
        <v>17.831</v>
      </c>
      <c r="T947">
        <f t="shared" si="124"/>
        <v>12.60399118638591</v>
      </c>
      <c r="U947">
        <f t="shared" si="125"/>
        <v>3.4636059005828557E-2</v>
      </c>
    </row>
    <row r="948" spans="1:21" x14ac:dyDescent="0.3">
      <c r="A948" t="s">
        <v>166</v>
      </c>
      <c r="B948" t="s">
        <v>85</v>
      </c>
      <c r="C948" s="1">
        <v>39420</v>
      </c>
      <c r="D948">
        <v>42</v>
      </c>
      <c r="E948" t="s">
        <v>8</v>
      </c>
      <c r="F948" s="54" t="s">
        <v>49</v>
      </c>
      <c r="G948" s="2">
        <v>90</v>
      </c>
      <c r="H948" s="51">
        <v>3</v>
      </c>
      <c r="I948" s="51">
        <v>10</v>
      </c>
      <c r="J948">
        <f t="shared" si="121"/>
        <v>4</v>
      </c>
      <c r="K948" s="47">
        <v>2</v>
      </c>
      <c r="L948" s="14">
        <f t="shared" si="122"/>
        <v>100.53096491487338</v>
      </c>
      <c r="M948" s="16">
        <f t="shared" si="126"/>
        <v>1.0053096491487338E-2</v>
      </c>
      <c r="N948">
        <v>90.477868423386042</v>
      </c>
      <c r="O948">
        <f t="shared" si="127"/>
        <v>9.0477868423386038E-3</v>
      </c>
      <c r="P948" s="16">
        <f t="shared" si="128"/>
        <v>1.0053096491487341E-3</v>
      </c>
      <c r="Q948">
        <v>5.23</v>
      </c>
      <c r="R948">
        <f t="shared" si="123"/>
        <v>4.7319925185430899E-2</v>
      </c>
      <c r="S948">
        <v>8.4610000000000003</v>
      </c>
      <c r="T948">
        <f t="shared" si="124"/>
        <v>8.5059249414474406E-3</v>
      </c>
      <c r="U948">
        <f t="shared" si="125"/>
        <v>3.881400024398346E-2</v>
      </c>
    </row>
    <row r="949" spans="1:21" x14ac:dyDescent="0.3">
      <c r="A949" t="s">
        <v>166</v>
      </c>
      <c r="B949" t="s">
        <v>85</v>
      </c>
      <c r="C949" s="1">
        <v>39420</v>
      </c>
      <c r="D949">
        <v>42</v>
      </c>
      <c r="E949" t="s">
        <v>8</v>
      </c>
      <c r="F949" s="54" t="s">
        <v>49</v>
      </c>
      <c r="G949" s="2">
        <v>80</v>
      </c>
      <c r="H949" s="51">
        <v>3</v>
      </c>
      <c r="I949" s="51">
        <v>10</v>
      </c>
      <c r="J949">
        <f t="shared" si="121"/>
        <v>4</v>
      </c>
      <c r="K949" s="47">
        <v>2</v>
      </c>
      <c r="L949" s="14">
        <f t="shared" si="122"/>
        <v>100.53096491487338</v>
      </c>
      <c r="M949" s="16">
        <f t="shared" si="126"/>
        <v>1.0053096491487338E-2</v>
      </c>
      <c r="N949">
        <v>80.424771931898704</v>
      </c>
      <c r="O949">
        <f t="shared" si="127"/>
        <v>8.0424771931898696E-3</v>
      </c>
      <c r="P949" s="16">
        <f t="shared" si="128"/>
        <v>2.0106192982974683E-3</v>
      </c>
      <c r="Q949">
        <v>5.23</v>
      </c>
      <c r="R949">
        <f t="shared" si="123"/>
        <v>4.2062155720383021E-2</v>
      </c>
      <c r="S949">
        <v>8.4610000000000003</v>
      </c>
      <c r="T949">
        <f t="shared" si="124"/>
        <v>1.7011849882894881E-2</v>
      </c>
      <c r="U949">
        <f t="shared" si="125"/>
        <v>2.505030583748814E-2</v>
      </c>
    </row>
    <row r="950" spans="1:21" x14ac:dyDescent="0.3">
      <c r="A950" t="s">
        <v>166</v>
      </c>
      <c r="B950" t="s">
        <v>85</v>
      </c>
      <c r="C950" s="1">
        <v>39420</v>
      </c>
      <c r="D950">
        <v>42</v>
      </c>
      <c r="E950" t="s">
        <v>8</v>
      </c>
      <c r="F950" s="54" t="s">
        <v>49</v>
      </c>
      <c r="G950" s="2">
        <v>100</v>
      </c>
      <c r="H950" s="51">
        <v>3</v>
      </c>
      <c r="I950" s="51">
        <v>10</v>
      </c>
      <c r="J950">
        <f t="shared" si="121"/>
        <v>4</v>
      </c>
      <c r="K950" s="47">
        <v>2</v>
      </c>
      <c r="L950" s="14">
        <f t="shared" si="122"/>
        <v>100.53096491487338</v>
      </c>
      <c r="M950" s="16">
        <f t="shared" si="126"/>
        <v>1.0053096491487338E-2</v>
      </c>
      <c r="N950">
        <v>100.53096491487338</v>
      </c>
      <c r="O950">
        <f t="shared" si="127"/>
        <v>1.0053096491487338E-2</v>
      </c>
      <c r="P950" s="16">
        <f t="shared" si="128"/>
        <v>0</v>
      </c>
      <c r="Q950">
        <v>5.23</v>
      </c>
      <c r="R950">
        <f t="shared" si="123"/>
        <v>5.2577694650478783E-2</v>
      </c>
      <c r="S950">
        <v>8.4610000000000003</v>
      </c>
      <c r="T950">
        <f t="shared" si="124"/>
        <v>0</v>
      </c>
      <c r="U950">
        <f t="shared" si="125"/>
        <v>5.2577694650478783E-2</v>
      </c>
    </row>
    <row r="951" spans="1:21" x14ac:dyDescent="0.3">
      <c r="A951" t="s">
        <v>166</v>
      </c>
      <c r="B951" t="s">
        <v>85</v>
      </c>
      <c r="C951" s="1">
        <v>39420</v>
      </c>
      <c r="D951">
        <v>42</v>
      </c>
      <c r="E951" t="s">
        <v>8</v>
      </c>
      <c r="F951" s="54" t="s">
        <v>49</v>
      </c>
      <c r="G951" s="2">
        <v>100</v>
      </c>
      <c r="H951" s="51">
        <v>5</v>
      </c>
      <c r="I951" s="51">
        <v>20</v>
      </c>
      <c r="J951">
        <f t="shared" si="121"/>
        <v>7.5</v>
      </c>
      <c r="K951" s="47">
        <v>2</v>
      </c>
      <c r="L951" s="14">
        <f t="shared" si="122"/>
        <v>353.42917352885172</v>
      </c>
      <c r="M951" s="16">
        <f t="shared" si="126"/>
        <v>3.5342917352885174E-2</v>
      </c>
      <c r="N951">
        <v>353.42917352885172</v>
      </c>
      <c r="O951">
        <f t="shared" si="127"/>
        <v>3.5342917352885174E-2</v>
      </c>
      <c r="P951" s="16">
        <f t="shared" si="128"/>
        <v>0</v>
      </c>
      <c r="Q951">
        <v>5.23</v>
      </c>
      <c r="R951">
        <f t="shared" si="123"/>
        <v>0.18484345775558947</v>
      </c>
      <c r="S951">
        <v>8.4610000000000003</v>
      </c>
      <c r="T951">
        <f t="shared" si="124"/>
        <v>0</v>
      </c>
      <c r="U951">
        <f t="shared" si="125"/>
        <v>0.18484345775558947</v>
      </c>
    </row>
    <row r="952" spans="1:21" x14ac:dyDescent="0.3">
      <c r="A952" t="s">
        <v>166</v>
      </c>
      <c r="B952" t="s">
        <v>85</v>
      </c>
      <c r="C952" s="1">
        <v>39420</v>
      </c>
      <c r="D952">
        <v>42</v>
      </c>
      <c r="E952" t="s">
        <v>8</v>
      </c>
      <c r="F952" s="54" t="s">
        <v>49</v>
      </c>
      <c r="G952" s="2">
        <v>100</v>
      </c>
      <c r="H952" s="51">
        <v>5</v>
      </c>
      <c r="I952" s="51">
        <v>15</v>
      </c>
      <c r="J952">
        <f t="shared" si="121"/>
        <v>6.25</v>
      </c>
      <c r="K952" s="47">
        <v>2</v>
      </c>
      <c r="L952" s="14">
        <f t="shared" si="122"/>
        <v>245.43692606170259</v>
      </c>
      <c r="M952" s="16">
        <f t="shared" si="126"/>
        <v>2.4543692606170259E-2</v>
      </c>
      <c r="N952">
        <v>245.43692606170259</v>
      </c>
      <c r="O952">
        <f t="shared" si="127"/>
        <v>2.4543692606170259E-2</v>
      </c>
      <c r="P952" s="16">
        <f t="shared" si="128"/>
        <v>0</v>
      </c>
      <c r="Q952">
        <v>5.23</v>
      </c>
      <c r="R952">
        <f t="shared" si="123"/>
        <v>0.12836351233027046</v>
      </c>
      <c r="S952">
        <v>8.4610000000000003</v>
      </c>
      <c r="T952">
        <f t="shared" si="124"/>
        <v>0</v>
      </c>
      <c r="U952">
        <f t="shared" si="125"/>
        <v>0.12836351233027046</v>
      </c>
    </row>
    <row r="953" spans="1:21" x14ac:dyDescent="0.3">
      <c r="A953" t="s">
        <v>166</v>
      </c>
      <c r="B953" t="s">
        <v>85</v>
      </c>
      <c r="C953" s="1">
        <v>39420</v>
      </c>
      <c r="D953">
        <v>42</v>
      </c>
      <c r="E953" t="s">
        <v>8</v>
      </c>
      <c r="F953" s="54" t="s">
        <v>49</v>
      </c>
      <c r="G953" s="2">
        <v>100</v>
      </c>
      <c r="H953" s="51">
        <v>5</v>
      </c>
      <c r="I953" s="51">
        <v>15</v>
      </c>
      <c r="J953">
        <f t="shared" si="121"/>
        <v>6.25</v>
      </c>
      <c r="K953" s="47">
        <v>2</v>
      </c>
      <c r="L953" s="14">
        <f t="shared" si="122"/>
        <v>245.43692606170259</v>
      </c>
      <c r="M953" s="16">
        <f t="shared" si="126"/>
        <v>2.4543692606170259E-2</v>
      </c>
      <c r="N953">
        <v>245.43692606170259</v>
      </c>
      <c r="O953">
        <f t="shared" si="127"/>
        <v>2.4543692606170259E-2</v>
      </c>
      <c r="P953" s="16">
        <f t="shared" si="128"/>
        <v>0</v>
      </c>
      <c r="Q953">
        <v>5.23</v>
      </c>
      <c r="R953">
        <f t="shared" si="123"/>
        <v>0.12836351233027046</v>
      </c>
      <c r="S953">
        <v>8.4610000000000003</v>
      </c>
      <c r="T953">
        <f t="shared" si="124"/>
        <v>0</v>
      </c>
      <c r="U953">
        <f t="shared" si="125"/>
        <v>0.12836351233027046</v>
      </c>
    </row>
    <row r="954" spans="1:21" x14ac:dyDescent="0.3">
      <c r="A954" t="s">
        <v>166</v>
      </c>
      <c r="B954" t="s">
        <v>85</v>
      </c>
      <c r="C954" s="1">
        <v>39420</v>
      </c>
      <c r="D954">
        <v>42</v>
      </c>
      <c r="E954" t="s">
        <v>8</v>
      </c>
      <c r="F954" s="54" t="s">
        <v>49</v>
      </c>
      <c r="G954" s="2">
        <v>100</v>
      </c>
      <c r="H954" s="51">
        <v>5</v>
      </c>
      <c r="I954" s="51">
        <v>20</v>
      </c>
      <c r="J954">
        <f t="shared" si="121"/>
        <v>7.5</v>
      </c>
      <c r="K954" s="47">
        <v>2</v>
      </c>
      <c r="L954" s="14">
        <f t="shared" si="122"/>
        <v>353.42917352885172</v>
      </c>
      <c r="M954" s="16">
        <f t="shared" si="126"/>
        <v>3.5342917352885174E-2</v>
      </c>
      <c r="N954">
        <v>353.42917352885172</v>
      </c>
      <c r="O954">
        <f t="shared" si="127"/>
        <v>3.5342917352885174E-2</v>
      </c>
      <c r="P954" s="16">
        <f t="shared" si="128"/>
        <v>0</v>
      </c>
      <c r="Q954">
        <v>5.23</v>
      </c>
      <c r="R954">
        <f t="shared" si="123"/>
        <v>0.18484345775558947</v>
      </c>
      <c r="S954">
        <v>8.4610000000000003</v>
      </c>
      <c r="T954">
        <f t="shared" si="124"/>
        <v>0</v>
      </c>
      <c r="U954">
        <f t="shared" si="125"/>
        <v>0.18484345775558947</v>
      </c>
    </row>
    <row r="955" spans="1:21" x14ac:dyDescent="0.3">
      <c r="A955" t="s">
        <v>166</v>
      </c>
      <c r="B955" t="s">
        <v>85</v>
      </c>
      <c r="C955" s="1">
        <v>39420</v>
      </c>
      <c r="D955">
        <v>42</v>
      </c>
      <c r="E955" t="s">
        <v>8</v>
      </c>
      <c r="F955" s="54" t="s">
        <v>49</v>
      </c>
      <c r="G955" s="2">
        <v>100</v>
      </c>
      <c r="H955" s="51">
        <v>5</v>
      </c>
      <c r="I955" s="51">
        <v>15</v>
      </c>
      <c r="J955">
        <f t="shared" si="121"/>
        <v>6.25</v>
      </c>
      <c r="K955" s="47">
        <v>2</v>
      </c>
      <c r="L955" s="14">
        <f t="shared" si="122"/>
        <v>245.43692606170259</v>
      </c>
      <c r="M955" s="16">
        <f t="shared" si="126"/>
        <v>2.4543692606170259E-2</v>
      </c>
      <c r="N955">
        <v>245.43692606170259</v>
      </c>
      <c r="O955">
        <f t="shared" si="127"/>
        <v>2.4543692606170259E-2</v>
      </c>
      <c r="P955" s="16">
        <f t="shared" si="128"/>
        <v>0</v>
      </c>
      <c r="Q955">
        <v>5.23</v>
      </c>
      <c r="R955">
        <f t="shared" si="123"/>
        <v>0.12836351233027046</v>
      </c>
      <c r="S955">
        <v>8.4610000000000003</v>
      </c>
      <c r="T955">
        <f t="shared" si="124"/>
        <v>0</v>
      </c>
      <c r="U955">
        <f t="shared" si="125"/>
        <v>0.12836351233027046</v>
      </c>
    </row>
    <row r="956" spans="1:21" x14ac:dyDescent="0.3">
      <c r="A956" t="s">
        <v>166</v>
      </c>
      <c r="B956" t="s">
        <v>85</v>
      </c>
      <c r="C956" s="1">
        <v>39420</v>
      </c>
      <c r="D956">
        <v>42</v>
      </c>
      <c r="E956" t="s">
        <v>8</v>
      </c>
      <c r="F956" s="54" t="s">
        <v>49</v>
      </c>
      <c r="G956" s="2">
        <v>100</v>
      </c>
      <c r="H956" s="51">
        <v>10</v>
      </c>
      <c r="I956" s="51">
        <v>15</v>
      </c>
      <c r="J956">
        <f t="shared" si="121"/>
        <v>8.75</v>
      </c>
      <c r="K956" s="47">
        <v>2</v>
      </c>
      <c r="L956" s="14">
        <f t="shared" si="122"/>
        <v>481.05637508093707</v>
      </c>
      <c r="M956" s="16">
        <f t="shared" si="126"/>
        <v>4.8105637508093706E-2</v>
      </c>
      <c r="N956">
        <v>481.05637508093707</v>
      </c>
      <c r="O956">
        <f t="shared" si="127"/>
        <v>4.8105637508093706E-2</v>
      </c>
      <c r="P956" s="16">
        <f t="shared" si="128"/>
        <v>0</v>
      </c>
      <c r="Q956">
        <v>5.23</v>
      </c>
      <c r="R956">
        <f t="shared" si="123"/>
        <v>0.2515924841673301</v>
      </c>
      <c r="S956">
        <v>8.4610000000000003</v>
      </c>
      <c r="T956">
        <f t="shared" si="124"/>
        <v>0</v>
      </c>
      <c r="U956">
        <f t="shared" si="125"/>
        <v>0.2515924841673301</v>
      </c>
    </row>
    <row r="957" spans="1:21" x14ac:dyDescent="0.3">
      <c r="A957" t="s">
        <v>166</v>
      </c>
      <c r="B957" t="s">
        <v>85</v>
      </c>
      <c r="C957" s="1">
        <v>39420</v>
      </c>
      <c r="D957">
        <v>42</v>
      </c>
      <c r="E957" t="s">
        <v>8</v>
      </c>
      <c r="F957" s="57" t="s">
        <v>41</v>
      </c>
      <c r="G957" s="2">
        <v>30</v>
      </c>
      <c r="H957" s="51">
        <v>15</v>
      </c>
      <c r="I957" s="51">
        <v>25</v>
      </c>
      <c r="J957">
        <f t="shared" si="121"/>
        <v>13.75</v>
      </c>
      <c r="K957" s="47">
        <v>3</v>
      </c>
      <c r="L957" s="14">
        <f t="shared" si="122"/>
        <v>1781.8720832079607</v>
      </c>
      <c r="M957" s="16">
        <f t="shared" si="126"/>
        <v>0.17818720832079607</v>
      </c>
      <c r="N957">
        <v>534.56162496238824</v>
      </c>
      <c r="O957">
        <f t="shared" si="127"/>
        <v>5.3456162496238822E-2</v>
      </c>
      <c r="P957" s="16">
        <f t="shared" si="128"/>
        <v>0.12473104582455724</v>
      </c>
      <c r="Q957">
        <v>10.71</v>
      </c>
      <c r="R957">
        <f t="shared" si="123"/>
        <v>0.57251550033471788</v>
      </c>
      <c r="S957">
        <v>8.1999999999999993</v>
      </c>
      <c r="T957">
        <f t="shared" si="124"/>
        <v>1.0227945757613692</v>
      </c>
      <c r="U957">
        <f t="shared" si="125"/>
        <v>-0.45027907542665135</v>
      </c>
    </row>
    <row r="958" spans="1:21" x14ac:dyDescent="0.3">
      <c r="A958" t="s">
        <v>166</v>
      </c>
      <c r="B958" t="s">
        <v>85</v>
      </c>
      <c r="C958" s="1">
        <v>39420</v>
      </c>
      <c r="D958">
        <v>42</v>
      </c>
      <c r="E958" t="s">
        <v>8</v>
      </c>
      <c r="F958" s="57" t="s">
        <v>41</v>
      </c>
      <c r="G958" s="2">
        <v>20</v>
      </c>
      <c r="H958" s="51">
        <v>70</v>
      </c>
      <c r="I958" s="51">
        <v>90</v>
      </c>
      <c r="J958">
        <f t="shared" si="121"/>
        <v>57.5</v>
      </c>
      <c r="K958" s="47">
        <v>3</v>
      </c>
      <c r="L958" s="14">
        <f t="shared" si="122"/>
        <v>31160.672132793759</v>
      </c>
      <c r="M958" s="16">
        <f t="shared" si="126"/>
        <v>3.1160672132793761</v>
      </c>
      <c r="N958">
        <v>6232.1344265587522</v>
      </c>
      <c r="O958">
        <f t="shared" si="127"/>
        <v>0.62321344265587519</v>
      </c>
      <c r="P958" s="16">
        <f t="shared" si="128"/>
        <v>2.4928537706235008</v>
      </c>
      <c r="Q958">
        <v>10.71</v>
      </c>
      <c r="R958">
        <f t="shared" si="123"/>
        <v>6.6746159708444237</v>
      </c>
      <c r="S958">
        <v>8.1999999999999993</v>
      </c>
      <c r="T958">
        <f t="shared" si="124"/>
        <v>20.441400919112706</v>
      </c>
      <c r="U958">
        <f t="shared" si="125"/>
        <v>-13.766784948268281</v>
      </c>
    </row>
    <row r="959" spans="1:21" x14ac:dyDescent="0.3">
      <c r="A959" t="s">
        <v>166</v>
      </c>
      <c r="B959" t="s">
        <v>85</v>
      </c>
      <c r="C959" s="1">
        <v>39420</v>
      </c>
      <c r="D959">
        <v>42</v>
      </c>
      <c r="E959" t="s">
        <v>8</v>
      </c>
      <c r="F959" s="57" t="s">
        <v>41</v>
      </c>
      <c r="G959" s="2">
        <v>10</v>
      </c>
      <c r="H959" s="51">
        <v>70</v>
      </c>
      <c r="I959" s="51">
        <v>80</v>
      </c>
      <c r="J959">
        <f t="shared" si="121"/>
        <v>55</v>
      </c>
      <c r="K959" s="47">
        <v>3</v>
      </c>
      <c r="L959" s="14">
        <f t="shared" si="122"/>
        <v>28509.953331327371</v>
      </c>
      <c r="M959" s="16">
        <f t="shared" si="126"/>
        <v>2.8509953331327371</v>
      </c>
      <c r="N959">
        <v>2850.9953331327374</v>
      </c>
      <c r="O959">
        <f t="shared" si="127"/>
        <v>0.28509953331327376</v>
      </c>
      <c r="P959" s="16">
        <f t="shared" si="128"/>
        <v>2.5658957998194634</v>
      </c>
      <c r="Q959">
        <v>10.71</v>
      </c>
      <c r="R959">
        <f t="shared" si="123"/>
        <v>3.0534160017851621</v>
      </c>
      <c r="S959">
        <v>8.1999999999999993</v>
      </c>
      <c r="T959">
        <f t="shared" si="124"/>
        <v>21.040345558519597</v>
      </c>
      <c r="U959">
        <f t="shared" si="125"/>
        <v>-17.986929556734434</v>
      </c>
    </row>
    <row r="960" spans="1:21" x14ac:dyDescent="0.3">
      <c r="A960" t="s">
        <v>166</v>
      </c>
      <c r="B960" t="s">
        <v>85</v>
      </c>
      <c r="C960" s="1">
        <v>39420</v>
      </c>
      <c r="D960">
        <v>42</v>
      </c>
      <c r="E960" t="s">
        <v>8</v>
      </c>
      <c r="F960" s="57" t="s">
        <v>41</v>
      </c>
      <c r="G960" s="2">
        <v>20</v>
      </c>
      <c r="H960" s="51">
        <v>70</v>
      </c>
      <c r="I960" s="51">
        <v>60</v>
      </c>
      <c r="J960">
        <f t="shared" si="121"/>
        <v>50</v>
      </c>
      <c r="K960" s="47">
        <v>3</v>
      </c>
      <c r="L960" s="14">
        <f t="shared" si="122"/>
        <v>23561.944901923449</v>
      </c>
      <c r="M960" s="16">
        <f t="shared" si="126"/>
        <v>2.3561944901923448</v>
      </c>
      <c r="N960">
        <v>4712.3889803846896</v>
      </c>
      <c r="O960">
        <f t="shared" si="127"/>
        <v>0.47123889803846897</v>
      </c>
      <c r="P960" s="16">
        <f t="shared" si="128"/>
        <v>1.8849555921538759</v>
      </c>
      <c r="Q960">
        <v>10.71</v>
      </c>
      <c r="R960">
        <f t="shared" si="123"/>
        <v>5.0469685979920031</v>
      </c>
      <c r="S960">
        <v>8.1999999999999993</v>
      </c>
      <c r="T960">
        <f t="shared" si="124"/>
        <v>15.45663585566178</v>
      </c>
      <c r="U960">
        <f t="shared" si="125"/>
        <v>-10.409667257669778</v>
      </c>
    </row>
    <row r="961" spans="1:21" x14ac:dyDescent="0.3">
      <c r="A961" t="s">
        <v>166</v>
      </c>
      <c r="B961" t="s">
        <v>85</v>
      </c>
      <c r="C961" s="1">
        <v>39420</v>
      </c>
      <c r="D961">
        <v>42</v>
      </c>
      <c r="E961" t="s">
        <v>8</v>
      </c>
      <c r="F961" s="57" t="s">
        <v>41</v>
      </c>
      <c r="G961" s="2">
        <v>10</v>
      </c>
      <c r="H961" s="51">
        <v>70</v>
      </c>
      <c r="I961" s="51">
        <v>50</v>
      </c>
      <c r="J961">
        <f t="shared" si="121"/>
        <v>47.5</v>
      </c>
      <c r="K961" s="47">
        <v>3</v>
      </c>
      <c r="L961" s="14">
        <f t="shared" si="122"/>
        <v>21264.655273985911</v>
      </c>
      <c r="M961" s="16">
        <f t="shared" si="126"/>
        <v>2.1264655273985911</v>
      </c>
      <c r="N961">
        <v>2126.4655273985913</v>
      </c>
      <c r="O961">
        <f t="shared" si="127"/>
        <v>0.21264655273985913</v>
      </c>
      <c r="P961" s="16">
        <f t="shared" si="128"/>
        <v>1.913818974658732</v>
      </c>
      <c r="Q961">
        <v>10.71</v>
      </c>
      <c r="R961">
        <f t="shared" si="123"/>
        <v>2.2774445798438916</v>
      </c>
      <c r="S961">
        <v>8.1999999999999993</v>
      </c>
      <c r="T961">
        <f t="shared" si="124"/>
        <v>15.6933155922016</v>
      </c>
      <c r="U961">
        <f t="shared" si="125"/>
        <v>-13.415871012357709</v>
      </c>
    </row>
    <row r="962" spans="1:21" x14ac:dyDescent="0.3">
      <c r="A962" t="s">
        <v>166</v>
      </c>
      <c r="B962" t="s">
        <v>85</v>
      </c>
      <c r="C962" s="1">
        <v>39420</v>
      </c>
      <c r="D962">
        <v>42</v>
      </c>
      <c r="E962" t="s">
        <v>8</v>
      </c>
      <c r="F962" s="57" t="s">
        <v>41</v>
      </c>
      <c r="G962" s="2">
        <v>20</v>
      </c>
      <c r="H962" s="51">
        <v>70</v>
      </c>
      <c r="I962" s="51">
        <v>70</v>
      </c>
      <c r="J962">
        <f t="shared" ref="J962:J1025" si="129">(H962+I962/2)/2</f>
        <v>52.5</v>
      </c>
      <c r="K962" s="47">
        <v>3</v>
      </c>
      <c r="L962" s="14">
        <f t="shared" ref="L962:L1025" si="130">K962*PI()*J962^2</f>
        <v>25977.044254370601</v>
      </c>
      <c r="M962" s="16">
        <f t="shared" si="126"/>
        <v>2.59770442543706</v>
      </c>
      <c r="N962">
        <v>5195.4088508741206</v>
      </c>
      <c r="O962">
        <f t="shared" si="127"/>
        <v>0.51954088508741203</v>
      </c>
      <c r="P962" s="16">
        <f t="shared" si="128"/>
        <v>2.0781635403496481</v>
      </c>
      <c r="Q962">
        <v>10.71</v>
      </c>
      <c r="R962">
        <f t="shared" ref="R962:R1025" si="131">O962*Q962</f>
        <v>5.5642828792861829</v>
      </c>
      <c r="S962">
        <v>8.1999999999999993</v>
      </c>
      <c r="T962">
        <f t="shared" ref="T962:T1025" si="132">P962*S962</f>
        <v>17.040941030867113</v>
      </c>
      <c r="U962">
        <f t="shared" ref="U962:U1025" si="133">R962-T962</f>
        <v>-11.476658151580931</v>
      </c>
    </row>
    <row r="963" spans="1:21" x14ac:dyDescent="0.3">
      <c r="A963" t="s">
        <v>166</v>
      </c>
      <c r="B963" t="s">
        <v>85</v>
      </c>
      <c r="C963" s="1">
        <v>39420</v>
      </c>
      <c r="D963">
        <v>42</v>
      </c>
      <c r="E963" t="s">
        <v>8</v>
      </c>
      <c r="F963" s="57" t="s">
        <v>41</v>
      </c>
      <c r="G963" s="2">
        <v>20</v>
      </c>
      <c r="H963" s="51">
        <v>70</v>
      </c>
      <c r="I963" s="51">
        <v>80</v>
      </c>
      <c r="J963">
        <f t="shared" si="129"/>
        <v>55</v>
      </c>
      <c r="K963" s="47">
        <v>3</v>
      </c>
      <c r="L963" s="14">
        <f t="shared" si="130"/>
        <v>28509.953331327371</v>
      </c>
      <c r="M963" s="16">
        <f t="shared" si="126"/>
        <v>2.8509953331327371</v>
      </c>
      <c r="N963">
        <v>5701.9906662654748</v>
      </c>
      <c r="O963">
        <f t="shared" si="127"/>
        <v>0.57019906662654751</v>
      </c>
      <c r="P963" s="16">
        <f t="shared" si="128"/>
        <v>2.2807962665061896</v>
      </c>
      <c r="Q963">
        <v>10.71</v>
      </c>
      <c r="R963">
        <f t="shared" si="131"/>
        <v>6.1068320035703243</v>
      </c>
      <c r="S963">
        <v>8.1999999999999993</v>
      </c>
      <c r="T963">
        <f t="shared" si="132"/>
        <v>18.702529385350754</v>
      </c>
      <c r="U963">
        <f t="shared" si="133"/>
        <v>-12.595697381780429</v>
      </c>
    </row>
    <row r="964" spans="1:21" x14ac:dyDescent="0.3">
      <c r="A964" t="s">
        <v>166</v>
      </c>
      <c r="B964" t="s">
        <v>85</v>
      </c>
      <c r="C964" s="1">
        <v>39420</v>
      </c>
      <c r="D964">
        <v>42</v>
      </c>
      <c r="E964" t="s">
        <v>8</v>
      </c>
      <c r="F964" s="57" t="s">
        <v>36</v>
      </c>
      <c r="G964" s="2">
        <v>30</v>
      </c>
      <c r="H964" s="51">
        <v>45</v>
      </c>
      <c r="I964" s="51">
        <v>50</v>
      </c>
      <c r="J964">
        <f t="shared" si="129"/>
        <v>35</v>
      </c>
      <c r="K964" s="47">
        <v>2</v>
      </c>
      <c r="L964" s="14">
        <f t="shared" si="130"/>
        <v>7696.9020012949932</v>
      </c>
      <c r="M964" s="16">
        <f t="shared" si="126"/>
        <v>0.76969020012949929</v>
      </c>
      <c r="N964">
        <v>2309.070600388498</v>
      </c>
      <c r="O964">
        <f t="shared" si="127"/>
        <v>0.23090706003884978</v>
      </c>
      <c r="P964" s="16">
        <f t="shared" si="128"/>
        <v>0.53878314009064954</v>
      </c>
      <c r="Q964" s="48">
        <v>6.62</v>
      </c>
      <c r="R964">
        <f t="shared" si="131"/>
        <v>1.5286047374571856</v>
      </c>
      <c r="S964" s="48">
        <v>8.3030000000000008</v>
      </c>
      <c r="T964">
        <f t="shared" si="132"/>
        <v>4.4735164121726632</v>
      </c>
      <c r="U964">
        <f t="shared" si="133"/>
        <v>-2.9449116747154775</v>
      </c>
    </row>
    <row r="965" spans="1:21" x14ac:dyDescent="0.3">
      <c r="A965" t="s">
        <v>166</v>
      </c>
      <c r="B965" t="s">
        <v>85</v>
      </c>
      <c r="C965" s="1">
        <v>39420</v>
      </c>
      <c r="D965">
        <v>42</v>
      </c>
      <c r="E965" t="s">
        <v>8</v>
      </c>
      <c r="F965" s="57" t="s">
        <v>42</v>
      </c>
      <c r="G965" s="2">
        <v>20</v>
      </c>
      <c r="H965" s="51">
        <v>15</v>
      </c>
      <c r="I965" s="51">
        <v>50</v>
      </c>
      <c r="J965">
        <f t="shared" si="129"/>
        <v>20</v>
      </c>
      <c r="K965" s="47">
        <v>2</v>
      </c>
      <c r="L965" s="14">
        <f t="shared" si="130"/>
        <v>2513.2741228718346</v>
      </c>
      <c r="M965" s="16">
        <f t="shared" si="126"/>
        <v>0.25132741228718347</v>
      </c>
      <c r="N965">
        <v>502.65482457436696</v>
      </c>
      <c r="O965">
        <f t="shared" si="127"/>
        <v>5.0265482457436693E-2</v>
      </c>
      <c r="P965" s="16">
        <f t="shared" si="128"/>
        <v>0.20106192982974677</v>
      </c>
      <c r="Q965">
        <v>11.49</v>
      </c>
      <c r="R965">
        <f t="shared" si="131"/>
        <v>0.57755039343594761</v>
      </c>
      <c r="S965" s="48">
        <v>8.1999999999999993</v>
      </c>
      <c r="T965">
        <f t="shared" si="132"/>
        <v>1.6487078246039233</v>
      </c>
      <c r="U965">
        <f t="shared" si="133"/>
        <v>-1.0711574311679757</v>
      </c>
    </row>
    <row r="966" spans="1:21" x14ac:dyDescent="0.3">
      <c r="A966" t="s">
        <v>166</v>
      </c>
      <c r="B966" t="s">
        <v>85</v>
      </c>
      <c r="C966" s="1">
        <v>39420</v>
      </c>
      <c r="D966">
        <v>42</v>
      </c>
      <c r="E966" t="s">
        <v>8</v>
      </c>
      <c r="F966" s="57" t="s">
        <v>42</v>
      </c>
      <c r="G966" s="2">
        <v>20</v>
      </c>
      <c r="H966" s="51">
        <v>80</v>
      </c>
      <c r="I966" s="51">
        <v>150</v>
      </c>
      <c r="J966">
        <f t="shared" si="129"/>
        <v>77.5</v>
      </c>
      <c r="K966" s="47">
        <v>2</v>
      </c>
      <c r="L966" s="14">
        <f t="shared" si="130"/>
        <v>37738.381751247391</v>
      </c>
      <c r="M966" s="16">
        <f t="shared" si="126"/>
        <v>3.7738381751247392</v>
      </c>
      <c r="N966">
        <v>7547.6763502494787</v>
      </c>
      <c r="O966">
        <f t="shared" si="127"/>
        <v>0.75476763502494781</v>
      </c>
      <c r="P966" s="16">
        <f t="shared" si="128"/>
        <v>3.0190705400997913</v>
      </c>
      <c r="Q966">
        <v>11.49</v>
      </c>
      <c r="R966">
        <f t="shared" si="131"/>
        <v>8.6722801264366502</v>
      </c>
      <c r="S966" s="48">
        <v>8.1999999999999993</v>
      </c>
      <c r="T966">
        <f t="shared" si="132"/>
        <v>24.756378428818287</v>
      </c>
      <c r="U966">
        <f t="shared" si="133"/>
        <v>-16.084098302381637</v>
      </c>
    </row>
    <row r="967" spans="1:21" x14ac:dyDescent="0.3">
      <c r="A967" t="s">
        <v>166</v>
      </c>
      <c r="B967" t="s">
        <v>85</v>
      </c>
      <c r="C967" s="1">
        <v>39420</v>
      </c>
      <c r="D967">
        <v>42</v>
      </c>
      <c r="E967" t="s">
        <v>8</v>
      </c>
      <c r="F967" s="57" t="s">
        <v>44</v>
      </c>
      <c r="G967" s="2">
        <v>100</v>
      </c>
      <c r="H967" s="51">
        <v>5</v>
      </c>
      <c r="I967" s="51">
        <v>12</v>
      </c>
      <c r="J967">
        <f t="shared" si="129"/>
        <v>5.5</v>
      </c>
      <c r="K967" s="47">
        <v>2</v>
      </c>
      <c r="L967" s="14">
        <f t="shared" si="130"/>
        <v>190.06635554218249</v>
      </c>
      <c r="M967" s="16">
        <f t="shared" si="126"/>
        <v>1.9006635554218249E-2</v>
      </c>
      <c r="N967">
        <v>190.06635554218249</v>
      </c>
      <c r="O967">
        <f t="shared" si="127"/>
        <v>1.9006635554218249E-2</v>
      </c>
      <c r="P967" s="16">
        <f t="shared" si="128"/>
        <v>0</v>
      </c>
      <c r="Q967" s="48">
        <v>5.78</v>
      </c>
      <c r="R967">
        <f t="shared" si="131"/>
        <v>0.10985835350338148</v>
      </c>
      <c r="S967" s="48">
        <v>9.0679999999999996</v>
      </c>
      <c r="T967">
        <f t="shared" si="132"/>
        <v>0</v>
      </c>
      <c r="U967">
        <f t="shared" si="133"/>
        <v>0.10985835350338148</v>
      </c>
    </row>
    <row r="968" spans="1:21" x14ac:dyDescent="0.3">
      <c r="A968" t="s">
        <v>166</v>
      </c>
      <c r="B968" t="s">
        <v>85</v>
      </c>
      <c r="C968" s="1">
        <v>39420</v>
      </c>
      <c r="D968">
        <v>42</v>
      </c>
      <c r="E968" t="s">
        <v>8</v>
      </c>
      <c r="F968" s="57" t="s">
        <v>44</v>
      </c>
      <c r="G968" s="2">
        <v>100</v>
      </c>
      <c r="H968" s="51">
        <v>7</v>
      </c>
      <c r="I968" s="51">
        <v>10</v>
      </c>
      <c r="J968">
        <f t="shared" si="129"/>
        <v>6</v>
      </c>
      <c r="K968" s="47">
        <v>2</v>
      </c>
      <c r="L968" s="14">
        <f t="shared" si="130"/>
        <v>226.1946710584651</v>
      </c>
      <c r="M968" s="16">
        <f t="shared" si="126"/>
        <v>2.2619467105846509E-2</v>
      </c>
      <c r="N968">
        <v>226.1946710584651</v>
      </c>
      <c r="O968">
        <f t="shared" si="127"/>
        <v>2.2619467105846509E-2</v>
      </c>
      <c r="P968" s="16">
        <f t="shared" si="128"/>
        <v>0</v>
      </c>
      <c r="Q968" s="48">
        <v>5.78</v>
      </c>
      <c r="R968">
        <f t="shared" si="131"/>
        <v>0.13074051987179283</v>
      </c>
      <c r="S968" s="48">
        <v>9.0679999999999996</v>
      </c>
      <c r="T968">
        <f t="shared" si="132"/>
        <v>0</v>
      </c>
      <c r="U968">
        <f t="shared" si="133"/>
        <v>0.13074051987179283</v>
      </c>
    </row>
    <row r="969" spans="1:21" x14ac:dyDescent="0.3">
      <c r="A969" t="s">
        <v>166</v>
      </c>
      <c r="B969" t="s">
        <v>85</v>
      </c>
      <c r="C969" s="1">
        <v>39420</v>
      </c>
      <c r="D969">
        <v>42</v>
      </c>
      <c r="E969" t="s">
        <v>8</v>
      </c>
      <c r="F969" s="57" t="s">
        <v>44</v>
      </c>
      <c r="G969" s="2">
        <v>100</v>
      </c>
      <c r="H969" s="51">
        <v>20</v>
      </c>
      <c r="I969" s="51">
        <v>30</v>
      </c>
      <c r="J969">
        <f t="shared" si="129"/>
        <v>17.5</v>
      </c>
      <c r="K969" s="47">
        <v>2</v>
      </c>
      <c r="L969" s="14">
        <f t="shared" si="130"/>
        <v>1924.2255003237483</v>
      </c>
      <c r="M969" s="16">
        <f t="shared" si="126"/>
        <v>0.19242255003237482</v>
      </c>
      <c r="N969">
        <v>1924.2255003237483</v>
      </c>
      <c r="O969">
        <f t="shared" si="127"/>
        <v>0.19242255003237482</v>
      </c>
      <c r="P969" s="16">
        <f t="shared" si="128"/>
        <v>0</v>
      </c>
      <c r="Q969" s="48">
        <v>5.78</v>
      </c>
      <c r="R969">
        <f t="shared" si="131"/>
        <v>1.1122023391871265</v>
      </c>
      <c r="S969" s="48">
        <v>9.0679999999999996</v>
      </c>
      <c r="T969">
        <f t="shared" si="132"/>
        <v>0</v>
      </c>
      <c r="U969">
        <f t="shared" si="133"/>
        <v>1.1122023391871265</v>
      </c>
    </row>
    <row r="970" spans="1:21" x14ac:dyDescent="0.3">
      <c r="A970" t="s">
        <v>166</v>
      </c>
      <c r="B970" t="s">
        <v>85</v>
      </c>
      <c r="C970" s="1">
        <v>39420</v>
      </c>
      <c r="D970">
        <v>42</v>
      </c>
      <c r="E970" t="s">
        <v>8</v>
      </c>
      <c r="F970" s="57" t="s">
        <v>47</v>
      </c>
      <c r="G970" s="2">
        <v>80</v>
      </c>
      <c r="H970" s="51">
        <v>5</v>
      </c>
      <c r="I970" s="51">
        <v>18</v>
      </c>
      <c r="J970">
        <f t="shared" si="129"/>
        <v>7</v>
      </c>
      <c r="K970" s="47">
        <v>3</v>
      </c>
      <c r="L970" s="14">
        <f t="shared" si="130"/>
        <v>461.81412007769961</v>
      </c>
      <c r="M970" s="16">
        <f t="shared" si="126"/>
        <v>4.6181412007769963E-2</v>
      </c>
      <c r="N970">
        <v>369.45129606215971</v>
      </c>
      <c r="O970">
        <f t="shared" si="127"/>
        <v>3.6945129606215973E-2</v>
      </c>
      <c r="P970" s="16">
        <f t="shared" si="128"/>
        <v>9.2362824015539899E-3</v>
      </c>
      <c r="Q970" s="48">
        <v>5.15</v>
      </c>
      <c r="R970">
        <f t="shared" si="131"/>
        <v>0.19026741747201228</v>
      </c>
      <c r="S970" s="48">
        <v>11.257999999999999</v>
      </c>
      <c r="T970">
        <f t="shared" si="132"/>
        <v>0.1039820672766948</v>
      </c>
      <c r="U970">
        <f t="shared" si="133"/>
        <v>8.6285350195317481E-2</v>
      </c>
    </row>
    <row r="971" spans="1:21" x14ac:dyDescent="0.3">
      <c r="A971" t="s">
        <v>166</v>
      </c>
      <c r="B971" t="s">
        <v>85</v>
      </c>
      <c r="C971" s="1">
        <v>39420</v>
      </c>
      <c r="D971">
        <v>42</v>
      </c>
      <c r="E971" t="s">
        <v>8</v>
      </c>
      <c r="F971" s="57" t="s">
        <v>47</v>
      </c>
      <c r="G971" s="2">
        <v>100</v>
      </c>
      <c r="H971" s="51">
        <v>10</v>
      </c>
      <c r="I971" s="51">
        <v>30</v>
      </c>
      <c r="J971">
        <f t="shared" si="129"/>
        <v>12.5</v>
      </c>
      <c r="K971" s="47">
        <v>3</v>
      </c>
      <c r="L971" s="14">
        <f t="shared" si="130"/>
        <v>1472.6215563702156</v>
      </c>
      <c r="M971" s="16">
        <f t="shared" si="126"/>
        <v>0.14726215563702155</v>
      </c>
      <c r="N971">
        <v>1472.6215563702156</v>
      </c>
      <c r="O971">
        <f t="shared" si="127"/>
        <v>0.14726215563702155</v>
      </c>
      <c r="P971" s="16">
        <f t="shared" si="128"/>
        <v>0</v>
      </c>
      <c r="Q971" s="48">
        <v>5.15</v>
      </c>
      <c r="R971">
        <f t="shared" si="131"/>
        <v>0.75840010153066106</v>
      </c>
      <c r="S971" s="48">
        <v>11.257999999999999</v>
      </c>
      <c r="T971">
        <f t="shared" si="132"/>
        <v>0</v>
      </c>
      <c r="U971">
        <f t="shared" si="133"/>
        <v>0.75840010153066106</v>
      </c>
    </row>
    <row r="972" spans="1:21" x14ac:dyDescent="0.3">
      <c r="A972" t="s">
        <v>166</v>
      </c>
      <c r="B972" t="s">
        <v>85</v>
      </c>
      <c r="C972" s="1">
        <v>39420</v>
      </c>
      <c r="D972">
        <v>42</v>
      </c>
      <c r="E972" t="s">
        <v>8</v>
      </c>
      <c r="F972" s="57" t="s">
        <v>47</v>
      </c>
      <c r="G972" s="2">
        <v>40</v>
      </c>
      <c r="H972" s="51">
        <v>15</v>
      </c>
      <c r="I972" s="51">
        <v>25</v>
      </c>
      <c r="J972">
        <f t="shared" si="129"/>
        <v>13.75</v>
      </c>
      <c r="K972" s="47">
        <v>3</v>
      </c>
      <c r="L972" s="14">
        <f t="shared" si="130"/>
        <v>1781.8720832079607</v>
      </c>
      <c r="M972" s="16">
        <f t="shared" si="126"/>
        <v>0.17818720832079607</v>
      </c>
      <c r="N972">
        <v>712.74883328318435</v>
      </c>
      <c r="O972">
        <f t="shared" si="127"/>
        <v>7.1274883328318439E-2</v>
      </c>
      <c r="P972" s="16">
        <f t="shared" si="128"/>
        <v>0.10691232499247763</v>
      </c>
      <c r="Q972" s="48">
        <v>5.15</v>
      </c>
      <c r="R972">
        <f t="shared" si="131"/>
        <v>0.36706564914084</v>
      </c>
      <c r="S972" s="48">
        <v>11.257999999999999</v>
      </c>
      <c r="T972">
        <f t="shared" si="132"/>
        <v>1.2036189547653131</v>
      </c>
      <c r="U972">
        <f t="shared" si="133"/>
        <v>-0.83655330562447316</v>
      </c>
    </row>
    <row r="973" spans="1:21" x14ac:dyDescent="0.3">
      <c r="A973" t="s">
        <v>166</v>
      </c>
      <c r="B973" t="s">
        <v>85</v>
      </c>
      <c r="C973" s="1">
        <v>39420</v>
      </c>
      <c r="D973">
        <v>42</v>
      </c>
      <c r="E973" t="s">
        <v>8</v>
      </c>
      <c r="F973" s="57" t="s">
        <v>47</v>
      </c>
      <c r="G973" s="2">
        <v>50</v>
      </c>
      <c r="H973" s="51">
        <v>15</v>
      </c>
      <c r="I973" s="51">
        <v>20</v>
      </c>
      <c r="J973">
        <f t="shared" si="129"/>
        <v>12.5</v>
      </c>
      <c r="K973" s="47">
        <v>3</v>
      </c>
      <c r="L973" s="14">
        <f t="shared" si="130"/>
        <v>1472.6215563702156</v>
      </c>
      <c r="M973" s="16">
        <f t="shared" si="126"/>
        <v>0.14726215563702155</v>
      </c>
      <c r="N973">
        <v>736.31077818510778</v>
      </c>
      <c r="O973">
        <f t="shared" si="127"/>
        <v>7.3631077818510776E-2</v>
      </c>
      <c r="P973" s="16">
        <f t="shared" si="128"/>
        <v>7.3631077818510776E-2</v>
      </c>
      <c r="Q973" s="48">
        <v>5.15</v>
      </c>
      <c r="R973">
        <f t="shared" si="131"/>
        <v>0.37920005076533053</v>
      </c>
      <c r="S973" s="48">
        <v>11.257999999999999</v>
      </c>
      <c r="T973">
        <f t="shared" si="132"/>
        <v>0.82893867408079425</v>
      </c>
      <c r="U973">
        <f t="shared" si="133"/>
        <v>-0.44973862331546371</v>
      </c>
    </row>
    <row r="974" spans="1:21" x14ac:dyDescent="0.3">
      <c r="A974" t="s">
        <v>166</v>
      </c>
      <c r="B974" t="s">
        <v>85</v>
      </c>
      <c r="C974" s="1">
        <v>39420</v>
      </c>
      <c r="D974">
        <v>42</v>
      </c>
      <c r="E974" t="s">
        <v>8</v>
      </c>
      <c r="F974" s="57" t="s">
        <v>55</v>
      </c>
      <c r="G974" s="2">
        <v>80</v>
      </c>
      <c r="H974" s="51">
        <v>15</v>
      </c>
      <c r="I974" s="51">
        <v>30</v>
      </c>
      <c r="J974">
        <f t="shared" si="129"/>
        <v>15</v>
      </c>
      <c r="K974" s="47">
        <v>2</v>
      </c>
      <c r="L974" s="14">
        <f t="shared" si="130"/>
        <v>1413.7166941154069</v>
      </c>
      <c r="M974" s="16">
        <f t="shared" si="126"/>
        <v>0.1413716694115407</v>
      </c>
      <c r="N974">
        <v>1130.9733552923256</v>
      </c>
      <c r="O974">
        <f t="shared" si="127"/>
        <v>0.11309733552923255</v>
      </c>
      <c r="P974" s="16">
        <f t="shared" si="128"/>
        <v>2.8274333882308142E-2</v>
      </c>
      <c r="Q974" s="48">
        <v>4.05</v>
      </c>
      <c r="R974">
        <f t="shared" si="131"/>
        <v>0.45804420889339181</v>
      </c>
      <c r="S974" s="48">
        <v>8.1050000000000004</v>
      </c>
      <c r="T974">
        <f t="shared" si="132"/>
        <v>0.22916347611610749</v>
      </c>
      <c r="U974">
        <f t="shared" si="133"/>
        <v>0.22888073277728432</v>
      </c>
    </row>
    <row r="975" spans="1:21" x14ac:dyDescent="0.3">
      <c r="A975" t="s">
        <v>166</v>
      </c>
      <c r="B975" t="s">
        <v>85</v>
      </c>
      <c r="C975" s="1">
        <v>39420</v>
      </c>
      <c r="D975">
        <v>42</v>
      </c>
      <c r="E975" t="s">
        <v>8</v>
      </c>
      <c r="F975" s="57" t="s">
        <v>55</v>
      </c>
      <c r="G975" s="2">
        <v>80</v>
      </c>
      <c r="H975" s="51">
        <v>20</v>
      </c>
      <c r="I975" s="51">
        <v>35</v>
      </c>
      <c r="J975">
        <f t="shared" si="129"/>
        <v>18.75</v>
      </c>
      <c r="K975" s="47">
        <v>2</v>
      </c>
      <c r="L975" s="14">
        <f t="shared" si="130"/>
        <v>2208.9323345553235</v>
      </c>
      <c r="M975" s="16">
        <f t="shared" si="126"/>
        <v>0.22089323345553236</v>
      </c>
      <c r="N975">
        <v>1767.1458676442589</v>
      </c>
      <c r="O975">
        <f t="shared" si="127"/>
        <v>0.17671458676442589</v>
      </c>
      <c r="P975" s="16">
        <f t="shared" si="128"/>
        <v>4.4178646691106466E-2</v>
      </c>
      <c r="Q975" s="48">
        <v>4.05</v>
      </c>
      <c r="R975">
        <f t="shared" si="131"/>
        <v>0.71569407639592486</v>
      </c>
      <c r="S975" s="48">
        <v>8.1050000000000004</v>
      </c>
      <c r="T975">
        <f t="shared" si="132"/>
        <v>0.35806793143141791</v>
      </c>
      <c r="U975">
        <f t="shared" si="133"/>
        <v>0.35762614496450695</v>
      </c>
    </row>
    <row r="976" spans="1:21" x14ac:dyDescent="0.3">
      <c r="A976" t="s">
        <v>166</v>
      </c>
      <c r="B976" t="s">
        <v>85</v>
      </c>
      <c r="C976" s="1">
        <v>39420</v>
      </c>
      <c r="D976">
        <v>42</v>
      </c>
      <c r="E976" t="s">
        <v>8</v>
      </c>
      <c r="F976" s="54" t="s">
        <v>53</v>
      </c>
      <c r="G976" s="2">
        <v>100</v>
      </c>
      <c r="H976" s="51">
        <v>5</v>
      </c>
      <c r="I976" s="51">
        <v>10</v>
      </c>
      <c r="J976">
        <f t="shared" si="129"/>
        <v>5</v>
      </c>
      <c r="K976" s="47">
        <v>2</v>
      </c>
      <c r="L976" s="14">
        <f t="shared" si="130"/>
        <v>157.07963267948966</v>
      </c>
      <c r="M976" s="16">
        <f t="shared" si="126"/>
        <v>1.5707963267948967E-2</v>
      </c>
      <c r="N976">
        <v>157.07963267948966</v>
      </c>
      <c r="O976">
        <f t="shared" si="127"/>
        <v>1.5707963267948967E-2</v>
      </c>
      <c r="P976" s="16">
        <f t="shared" si="128"/>
        <v>0</v>
      </c>
      <c r="Q976" s="48">
        <v>6.51</v>
      </c>
      <c r="R976">
        <f t="shared" si="131"/>
        <v>0.10225884087434778</v>
      </c>
      <c r="S976" s="48">
        <v>8.2509999999999994</v>
      </c>
      <c r="T976">
        <f t="shared" si="132"/>
        <v>0</v>
      </c>
      <c r="U976">
        <f t="shared" si="133"/>
        <v>0.10225884087434778</v>
      </c>
    </row>
    <row r="977" spans="1:21" x14ac:dyDescent="0.3">
      <c r="A977" t="s">
        <v>166</v>
      </c>
      <c r="B977" t="s">
        <v>86</v>
      </c>
      <c r="C977" s="1">
        <v>39415</v>
      </c>
      <c r="D977">
        <v>39</v>
      </c>
      <c r="E977" t="s">
        <v>10</v>
      </c>
      <c r="F977" s="57" t="s">
        <v>48</v>
      </c>
      <c r="G977" s="2">
        <v>100</v>
      </c>
      <c r="H977" s="51">
        <v>10</v>
      </c>
      <c r="I977" s="51">
        <v>47</v>
      </c>
      <c r="J977">
        <f t="shared" si="129"/>
        <v>16.75</v>
      </c>
      <c r="K977" s="47">
        <v>2</v>
      </c>
      <c r="L977" s="14">
        <f t="shared" si="130"/>
        <v>1762.8261777455727</v>
      </c>
      <c r="M977" s="16">
        <f t="shared" si="126"/>
        <v>0.17628261777455728</v>
      </c>
      <c r="N977">
        <v>1762.8261777455727</v>
      </c>
      <c r="O977">
        <f t="shared" si="127"/>
        <v>0.17628261777455728</v>
      </c>
      <c r="P977" s="16">
        <f t="shared" si="128"/>
        <v>0</v>
      </c>
      <c r="Q977">
        <v>5.13</v>
      </c>
      <c r="R977">
        <f t="shared" si="131"/>
        <v>0.90432982918347882</v>
      </c>
      <c r="S977">
        <v>8.4610000000000003</v>
      </c>
      <c r="T977">
        <f t="shared" si="132"/>
        <v>0</v>
      </c>
      <c r="U977">
        <f t="shared" si="133"/>
        <v>0.90432982918347882</v>
      </c>
    </row>
    <row r="978" spans="1:21" x14ac:dyDescent="0.3">
      <c r="A978" t="s">
        <v>166</v>
      </c>
      <c r="B978" t="s">
        <v>87</v>
      </c>
      <c r="C978" s="1">
        <v>39421</v>
      </c>
      <c r="D978">
        <v>38</v>
      </c>
      <c r="E978" t="s">
        <v>8</v>
      </c>
      <c r="F978" s="56" t="s">
        <v>178</v>
      </c>
      <c r="G978" s="2">
        <v>100</v>
      </c>
      <c r="H978" s="51">
        <v>5</v>
      </c>
      <c r="I978" s="51">
        <v>15</v>
      </c>
      <c r="J978">
        <f t="shared" si="129"/>
        <v>6.25</v>
      </c>
      <c r="K978" s="47">
        <v>1</v>
      </c>
      <c r="L978" s="14">
        <f t="shared" si="130"/>
        <v>122.7184630308513</v>
      </c>
      <c r="M978" s="16">
        <f t="shared" si="126"/>
        <v>1.2271846303085129E-2</v>
      </c>
      <c r="N978">
        <v>122.7184630308513</v>
      </c>
      <c r="O978">
        <f t="shared" si="127"/>
        <v>1.2271846303085129E-2</v>
      </c>
      <c r="P978" s="16">
        <f t="shared" si="128"/>
        <v>0</v>
      </c>
      <c r="Q978">
        <v>4.2699999999999996</v>
      </c>
      <c r="R978">
        <f t="shared" si="131"/>
        <v>5.2400783714173498E-2</v>
      </c>
      <c r="S978" s="48">
        <v>6.83</v>
      </c>
      <c r="T978">
        <f t="shared" si="132"/>
        <v>0</v>
      </c>
      <c r="U978">
        <f t="shared" si="133"/>
        <v>5.2400783714173498E-2</v>
      </c>
    </row>
    <row r="979" spans="1:21" x14ac:dyDescent="0.3">
      <c r="A979" t="s">
        <v>166</v>
      </c>
      <c r="B979" t="s">
        <v>87</v>
      </c>
      <c r="C979" s="1">
        <v>39421</v>
      </c>
      <c r="D979">
        <v>38</v>
      </c>
      <c r="E979" t="s">
        <v>8</v>
      </c>
      <c r="F979" s="56" t="s">
        <v>178</v>
      </c>
      <c r="G979" s="2">
        <v>90</v>
      </c>
      <c r="H979" s="51">
        <v>10</v>
      </c>
      <c r="I979" s="51">
        <v>15</v>
      </c>
      <c r="J979">
        <f t="shared" si="129"/>
        <v>8.75</v>
      </c>
      <c r="K979" s="47">
        <v>1</v>
      </c>
      <c r="L979" s="14">
        <f t="shared" si="130"/>
        <v>240.52818754046854</v>
      </c>
      <c r="M979" s="16">
        <f t="shared" si="126"/>
        <v>2.4052818754046853E-2</v>
      </c>
      <c r="N979">
        <v>216.47536878642168</v>
      </c>
      <c r="O979">
        <f t="shared" si="127"/>
        <v>2.1647536878642168E-2</v>
      </c>
      <c r="P979" s="16">
        <f t="shared" si="128"/>
        <v>2.4052818754046849E-3</v>
      </c>
      <c r="Q979">
        <v>4.2699999999999996</v>
      </c>
      <c r="R979">
        <f t="shared" si="131"/>
        <v>9.2434982471802055E-2</v>
      </c>
      <c r="S979" s="48">
        <v>6.83</v>
      </c>
      <c r="T979">
        <f t="shared" si="132"/>
        <v>1.6428075209013997E-2</v>
      </c>
      <c r="U979">
        <f t="shared" si="133"/>
        <v>7.6006907262788054E-2</v>
      </c>
    </row>
    <row r="980" spans="1:21" x14ac:dyDescent="0.3">
      <c r="A980" t="s">
        <v>166</v>
      </c>
      <c r="B980" t="s">
        <v>87</v>
      </c>
      <c r="C980" s="1">
        <v>39421</v>
      </c>
      <c r="D980">
        <v>38</v>
      </c>
      <c r="E980" t="s">
        <v>8</v>
      </c>
      <c r="F980" s="56" t="s">
        <v>178</v>
      </c>
      <c r="G980" s="2">
        <v>90</v>
      </c>
      <c r="H980" s="51">
        <v>15</v>
      </c>
      <c r="I980" s="51">
        <v>35</v>
      </c>
      <c r="J980">
        <f t="shared" si="129"/>
        <v>16.25</v>
      </c>
      <c r="K980" s="47">
        <v>1</v>
      </c>
      <c r="L980" s="14">
        <f t="shared" si="130"/>
        <v>829.57681008855479</v>
      </c>
      <c r="M980" s="16">
        <f t="shared" si="126"/>
        <v>8.2957681008855477E-2</v>
      </c>
      <c r="N980">
        <v>746.61912907969929</v>
      </c>
      <c r="O980">
        <f t="shared" si="127"/>
        <v>7.4661912907969932E-2</v>
      </c>
      <c r="P980" s="16">
        <f t="shared" si="128"/>
        <v>8.2957681008855449E-3</v>
      </c>
      <c r="Q980">
        <v>4.2699999999999996</v>
      </c>
      <c r="R980">
        <f t="shared" si="131"/>
        <v>0.31880636811703156</v>
      </c>
      <c r="S980" s="48">
        <v>6.83</v>
      </c>
      <c r="T980">
        <f t="shared" si="132"/>
        <v>5.6660096129048272E-2</v>
      </c>
      <c r="U980">
        <f t="shared" si="133"/>
        <v>0.26214627198798329</v>
      </c>
    </row>
    <row r="981" spans="1:21" x14ac:dyDescent="0.3">
      <c r="A981" t="s">
        <v>166</v>
      </c>
      <c r="B981" t="s">
        <v>87</v>
      </c>
      <c r="C981" s="1">
        <v>39421</v>
      </c>
      <c r="D981">
        <v>38</v>
      </c>
      <c r="E981" t="s">
        <v>8</v>
      </c>
      <c r="F981" s="56" t="s">
        <v>14</v>
      </c>
      <c r="G981" s="2">
        <v>0</v>
      </c>
      <c r="H981" s="51">
        <v>500</v>
      </c>
      <c r="I981" s="51">
        <v>1000</v>
      </c>
      <c r="J981">
        <f t="shared" si="129"/>
        <v>500</v>
      </c>
      <c r="K981" s="47">
        <v>4</v>
      </c>
      <c r="L981" s="14">
        <f t="shared" si="130"/>
        <v>3141592.653589793</v>
      </c>
      <c r="M981" s="16">
        <f t="shared" si="126"/>
        <v>314.15926535897933</v>
      </c>
      <c r="N981">
        <v>0</v>
      </c>
      <c r="O981">
        <f t="shared" si="127"/>
        <v>0</v>
      </c>
      <c r="P981" s="16">
        <f t="shared" si="128"/>
        <v>314.15926535897933</v>
      </c>
      <c r="Q981" s="49">
        <v>17.940000000000001</v>
      </c>
      <c r="R981">
        <f t="shared" si="131"/>
        <v>0</v>
      </c>
      <c r="S981">
        <v>8.2249999999999996</v>
      </c>
      <c r="T981">
        <f t="shared" si="132"/>
        <v>2583.9599575776047</v>
      </c>
      <c r="U981">
        <f t="shared" si="133"/>
        <v>-2583.9599575776047</v>
      </c>
    </row>
    <row r="982" spans="1:21" x14ac:dyDescent="0.3">
      <c r="A982" t="s">
        <v>166</v>
      </c>
      <c r="B982" t="s">
        <v>87</v>
      </c>
      <c r="C982" s="1">
        <v>39421</v>
      </c>
      <c r="D982">
        <v>38</v>
      </c>
      <c r="E982" t="s">
        <v>8</v>
      </c>
      <c r="F982" s="54" t="s">
        <v>49</v>
      </c>
      <c r="G982" s="2">
        <v>60</v>
      </c>
      <c r="H982" s="51">
        <v>5</v>
      </c>
      <c r="I982" s="51">
        <v>20</v>
      </c>
      <c r="J982">
        <f t="shared" si="129"/>
        <v>7.5</v>
      </c>
      <c r="K982" s="47">
        <v>2</v>
      </c>
      <c r="L982" s="14">
        <f t="shared" si="130"/>
        <v>353.42917352885172</v>
      </c>
      <c r="M982" s="16">
        <f t="shared" si="126"/>
        <v>3.5342917352885174E-2</v>
      </c>
      <c r="N982">
        <v>212.05750411731103</v>
      </c>
      <c r="O982">
        <f t="shared" si="127"/>
        <v>2.1205750411731103E-2</v>
      </c>
      <c r="P982" s="16">
        <f t="shared" si="128"/>
        <v>1.4137166941154071E-2</v>
      </c>
      <c r="Q982">
        <v>5.23</v>
      </c>
      <c r="R982">
        <f t="shared" si="131"/>
        <v>0.11090607465335368</v>
      </c>
      <c r="S982">
        <v>8.4610000000000003</v>
      </c>
      <c r="T982">
        <f t="shared" si="132"/>
        <v>0.11961456948910459</v>
      </c>
      <c r="U982">
        <f t="shared" si="133"/>
        <v>-8.7084948357509101E-3</v>
      </c>
    </row>
    <row r="983" spans="1:21" x14ac:dyDescent="0.3">
      <c r="A983" t="s">
        <v>166</v>
      </c>
      <c r="B983" t="s">
        <v>87</v>
      </c>
      <c r="C983" s="1">
        <v>39421</v>
      </c>
      <c r="D983">
        <v>38</v>
      </c>
      <c r="E983" t="s">
        <v>8</v>
      </c>
      <c r="F983" s="54" t="s">
        <v>49</v>
      </c>
      <c r="G983" s="2">
        <v>80</v>
      </c>
      <c r="H983" s="51">
        <v>10</v>
      </c>
      <c r="I983" s="51">
        <v>20</v>
      </c>
      <c r="J983">
        <f t="shared" si="129"/>
        <v>10</v>
      </c>
      <c r="K983" s="47">
        <v>2</v>
      </c>
      <c r="L983" s="14">
        <f t="shared" si="130"/>
        <v>628.31853071795865</v>
      </c>
      <c r="M983" s="16">
        <f t="shared" si="126"/>
        <v>6.2831853071795868E-2</v>
      </c>
      <c r="N983">
        <v>502.65482457436696</v>
      </c>
      <c r="O983">
        <f t="shared" si="127"/>
        <v>5.0265482457436693E-2</v>
      </c>
      <c r="P983" s="16">
        <f t="shared" si="128"/>
        <v>1.2566370614359175E-2</v>
      </c>
      <c r="Q983">
        <v>5.23</v>
      </c>
      <c r="R983">
        <f t="shared" si="131"/>
        <v>0.26288847325239395</v>
      </c>
      <c r="S983">
        <v>8.4610000000000003</v>
      </c>
      <c r="T983">
        <f t="shared" si="132"/>
        <v>0.10632406176809299</v>
      </c>
      <c r="U983">
        <f t="shared" si="133"/>
        <v>0.15656441148430095</v>
      </c>
    </row>
    <row r="984" spans="1:21" x14ac:dyDescent="0.3">
      <c r="A984" t="s">
        <v>166</v>
      </c>
      <c r="B984" t="s">
        <v>87</v>
      </c>
      <c r="C984" s="1">
        <v>39421</v>
      </c>
      <c r="D984">
        <v>38</v>
      </c>
      <c r="E984" t="s">
        <v>8</v>
      </c>
      <c r="F984" s="54" t="s">
        <v>49</v>
      </c>
      <c r="G984" s="2">
        <v>100</v>
      </c>
      <c r="H984" s="51">
        <v>10</v>
      </c>
      <c r="I984" s="51">
        <v>20</v>
      </c>
      <c r="J984">
        <f t="shared" si="129"/>
        <v>10</v>
      </c>
      <c r="K984" s="47">
        <v>2</v>
      </c>
      <c r="L984" s="14">
        <f t="shared" si="130"/>
        <v>628.31853071795865</v>
      </c>
      <c r="M984" s="16">
        <f t="shared" si="126"/>
        <v>6.2831853071795868E-2</v>
      </c>
      <c r="N984">
        <v>628.31853071795865</v>
      </c>
      <c r="O984">
        <f t="shared" si="127"/>
        <v>6.2831853071795868E-2</v>
      </c>
      <c r="P984" s="16">
        <f t="shared" si="128"/>
        <v>0</v>
      </c>
      <c r="Q984">
        <v>5.23</v>
      </c>
      <c r="R984">
        <f t="shared" si="131"/>
        <v>0.32861059156549244</v>
      </c>
      <c r="S984">
        <v>8.4610000000000003</v>
      </c>
      <c r="T984">
        <f t="shared" si="132"/>
        <v>0</v>
      </c>
      <c r="U984">
        <f t="shared" si="133"/>
        <v>0.32861059156549244</v>
      </c>
    </row>
    <row r="985" spans="1:21" x14ac:dyDescent="0.3">
      <c r="A985" t="s">
        <v>166</v>
      </c>
      <c r="B985" t="s">
        <v>87</v>
      </c>
      <c r="C985" s="1">
        <v>39421</v>
      </c>
      <c r="D985">
        <v>38</v>
      </c>
      <c r="E985" t="s">
        <v>8</v>
      </c>
      <c r="F985" s="57" t="s">
        <v>36</v>
      </c>
      <c r="G985" s="2">
        <v>80</v>
      </c>
      <c r="H985" s="51">
        <v>40</v>
      </c>
      <c r="I985" s="51">
        <v>80</v>
      </c>
      <c r="J985">
        <f t="shared" si="129"/>
        <v>40</v>
      </c>
      <c r="K985" s="47">
        <v>2</v>
      </c>
      <c r="L985" s="14">
        <f t="shared" si="130"/>
        <v>10053.096491487338</v>
      </c>
      <c r="M985" s="16">
        <f t="shared" si="126"/>
        <v>1.0053096491487339</v>
      </c>
      <c r="N985">
        <v>8042.4771931898713</v>
      </c>
      <c r="O985">
        <f t="shared" si="127"/>
        <v>0.80424771931898709</v>
      </c>
      <c r="P985" s="16">
        <f t="shared" si="128"/>
        <v>0.2010619298297468</v>
      </c>
      <c r="Q985" s="48">
        <v>6.62</v>
      </c>
      <c r="R985">
        <f t="shared" si="131"/>
        <v>5.3241199018916943</v>
      </c>
      <c r="S985" s="48">
        <v>8.3030000000000008</v>
      </c>
      <c r="T985">
        <f t="shared" si="132"/>
        <v>1.6694172033763879</v>
      </c>
      <c r="U985">
        <f t="shared" si="133"/>
        <v>3.6547026985153064</v>
      </c>
    </row>
    <row r="986" spans="1:21" x14ac:dyDescent="0.3">
      <c r="A986" t="s">
        <v>166</v>
      </c>
      <c r="B986" t="s">
        <v>87</v>
      </c>
      <c r="C986" s="1">
        <v>39421</v>
      </c>
      <c r="D986">
        <v>38</v>
      </c>
      <c r="E986" t="s">
        <v>8</v>
      </c>
      <c r="F986" s="57" t="s">
        <v>42</v>
      </c>
      <c r="G986" s="2">
        <v>70</v>
      </c>
      <c r="H986" s="51">
        <v>10</v>
      </c>
      <c r="I986" s="51">
        <v>20</v>
      </c>
      <c r="J986">
        <f t="shared" si="129"/>
        <v>10</v>
      </c>
      <c r="K986" s="47">
        <v>2</v>
      </c>
      <c r="L986" s="14">
        <f t="shared" si="130"/>
        <v>628.31853071795865</v>
      </c>
      <c r="M986" s="16">
        <f t="shared" si="126"/>
        <v>6.2831853071795868E-2</v>
      </c>
      <c r="N986">
        <v>439.82297150257102</v>
      </c>
      <c r="O986">
        <f t="shared" si="127"/>
        <v>4.3982297150257102E-2</v>
      </c>
      <c r="P986" s="16">
        <f t="shared" si="128"/>
        <v>1.8849555921538766E-2</v>
      </c>
      <c r="Q986">
        <v>11.49</v>
      </c>
      <c r="R986">
        <f t="shared" si="131"/>
        <v>0.50535659425645407</v>
      </c>
      <c r="S986" s="48">
        <v>8.1999999999999993</v>
      </c>
      <c r="T986">
        <f t="shared" si="132"/>
        <v>0.15456635855661788</v>
      </c>
      <c r="U986">
        <f t="shared" si="133"/>
        <v>0.35079023569983619</v>
      </c>
    </row>
    <row r="987" spans="1:21" x14ac:dyDescent="0.3">
      <c r="A987" t="s">
        <v>166</v>
      </c>
      <c r="B987" t="s">
        <v>87</v>
      </c>
      <c r="C987" s="1">
        <v>39421</v>
      </c>
      <c r="D987">
        <v>38</v>
      </c>
      <c r="E987" t="s">
        <v>8</v>
      </c>
      <c r="F987" s="57" t="s">
        <v>42</v>
      </c>
      <c r="G987" s="2">
        <v>80</v>
      </c>
      <c r="H987" s="51">
        <v>10</v>
      </c>
      <c r="I987" s="51">
        <v>20</v>
      </c>
      <c r="J987">
        <f t="shared" si="129"/>
        <v>10</v>
      </c>
      <c r="K987" s="47">
        <v>2</v>
      </c>
      <c r="L987" s="14">
        <f t="shared" si="130"/>
        <v>628.31853071795865</v>
      </c>
      <c r="M987" s="16">
        <f t="shared" si="126"/>
        <v>6.2831853071795868E-2</v>
      </c>
      <c r="N987">
        <v>502.65482457436696</v>
      </c>
      <c r="O987">
        <f t="shared" si="127"/>
        <v>5.0265482457436693E-2</v>
      </c>
      <c r="P987" s="16">
        <f t="shared" si="128"/>
        <v>1.2566370614359175E-2</v>
      </c>
      <c r="Q987">
        <v>11.49</v>
      </c>
      <c r="R987">
        <f t="shared" si="131"/>
        <v>0.57755039343594761</v>
      </c>
      <c r="S987" s="48">
        <v>8.1999999999999993</v>
      </c>
      <c r="T987">
        <f t="shared" si="132"/>
        <v>0.10304423903774522</v>
      </c>
      <c r="U987">
        <f t="shared" si="133"/>
        <v>0.47450615439820237</v>
      </c>
    </row>
    <row r="988" spans="1:21" x14ac:dyDescent="0.3">
      <c r="A988" t="s">
        <v>166</v>
      </c>
      <c r="B988" t="s">
        <v>87</v>
      </c>
      <c r="C988" s="1">
        <v>39421</v>
      </c>
      <c r="D988">
        <v>38</v>
      </c>
      <c r="E988" t="s">
        <v>8</v>
      </c>
      <c r="F988" s="57" t="s">
        <v>42</v>
      </c>
      <c r="G988" s="2">
        <v>90</v>
      </c>
      <c r="H988" s="51">
        <v>10</v>
      </c>
      <c r="I988" s="51">
        <v>20</v>
      </c>
      <c r="J988">
        <f t="shared" si="129"/>
        <v>10</v>
      </c>
      <c r="K988" s="47">
        <v>2</v>
      </c>
      <c r="L988" s="14">
        <f t="shared" si="130"/>
        <v>628.31853071795865</v>
      </c>
      <c r="M988" s="16">
        <f t="shared" si="126"/>
        <v>6.2831853071795868E-2</v>
      </c>
      <c r="N988">
        <v>565.48667764616278</v>
      </c>
      <c r="O988">
        <f t="shared" si="127"/>
        <v>5.6548667764616277E-2</v>
      </c>
      <c r="P988" s="16">
        <f t="shared" si="128"/>
        <v>6.283185307179591E-3</v>
      </c>
      <c r="Q988">
        <v>11.49</v>
      </c>
      <c r="R988">
        <f t="shared" si="131"/>
        <v>0.64974419261544103</v>
      </c>
      <c r="S988" s="48">
        <v>8.1999999999999993</v>
      </c>
      <c r="T988">
        <f t="shared" si="132"/>
        <v>5.1522119518872644E-2</v>
      </c>
      <c r="U988">
        <f t="shared" si="133"/>
        <v>0.59822207309656839</v>
      </c>
    </row>
    <row r="989" spans="1:21" x14ac:dyDescent="0.3">
      <c r="A989" t="s">
        <v>166</v>
      </c>
      <c r="B989" t="s">
        <v>87</v>
      </c>
      <c r="C989" s="1">
        <v>39421</v>
      </c>
      <c r="D989">
        <v>38</v>
      </c>
      <c r="E989" t="s">
        <v>8</v>
      </c>
      <c r="F989" s="57" t="s">
        <v>42</v>
      </c>
      <c r="G989" s="2">
        <v>70</v>
      </c>
      <c r="H989" s="51">
        <v>20</v>
      </c>
      <c r="I989" s="51">
        <v>45</v>
      </c>
      <c r="J989">
        <f t="shared" si="129"/>
        <v>21.25</v>
      </c>
      <c r="K989" s="47">
        <v>2</v>
      </c>
      <c r="L989" s="14">
        <f t="shared" si="130"/>
        <v>2837.2508652732818</v>
      </c>
      <c r="M989" s="16">
        <f t="shared" si="126"/>
        <v>0.2837250865273282</v>
      </c>
      <c r="N989">
        <v>1986.0756056912971</v>
      </c>
      <c r="O989">
        <f t="shared" si="127"/>
        <v>0.1986075605691297</v>
      </c>
      <c r="P989" s="16">
        <f t="shared" si="128"/>
        <v>8.5117525958198492E-2</v>
      </c>
      <c r="Q989">
        <v>11.49</v>
      </c>
      <c r="R989">
        <f t="shared" si="131"/>
        <v>2.2820008709393003</v>
      </c>
      <c r="S989" s="48">
        <v>8.1999999999999993</v>
      </c>
      <c r="T989">
        <f t="shared" si="132"/>
        <v>0.69796371285722758</v>
      </c>
      <c r="U989">
        <f t="shared" si="133"/>
        <v>1.5840371580820727</v>
      </c>
    </row>
    <row r="990" spans="1:21" x14ac:dyDescent="0.3">
      <c r="A990" t="s">
        <v>166</v>
      </c>
      <c r="B990" t="s">
        <v>87</v>
      </c>
      <c r="C990" s="1">
        <v>39421</v>
      </c>
      <c r="D990">
        <v>38</v>
      </c>
      <c r="E990" t="s">
        <v>8</v>
      </c>
      <c r="F990" s="57" t="s">
        <v>44</v>
      </c>
      <c r="G990" s="2">
        <v>100</v>
      </c>
      <c r="H990" s="51">
        <v>3</v>
      </c>
      <c r="I990" s="51">
        <v>10</v>
      </c>
      <c r="J990">
        <f t="shared" si="129"/>
        <v>4</v>
      </c>
      <c r="K990" s="47">
        <v>2</v>
      </c>
      <c r="L990" s="14">
        <f t="shared" si="130"/>
        <v>100.53096491487338</v>
      </c>
      <c r="M990" s="16">
        <f t="shared" si="126"/>
        <v>1.0053096491487338E-2</v>
      </c>
      <c r="N990">
        <v>100.53096491487338</v>
      </c>
      <c r="O990">
        <f t="shared" si="127"/>
        <v>1.0053096491487338E-2</v>
      </c>
      <c r="P990" s="16">
        <f t="shared" si="128"/>
        <v>0</v>
      </c>
      <c r="Q990" s="48">
        <v>5.78</v>
      </c>
      <c r="R990">
        <f t="shared" si="131"/>
        <v>5.8106897720796816E-2</v>
      </c>
      <c r="S990" s="48">
        <v>9.0679999999999996</v>
      </c>
      <c r="T990">
        <f t="shared" si="132"/>
        <v>0</v>
      </c>
      <c r="U990">
        <f t="shared" si="133"/>
        <v>5.8106897720796816E-2</v>
      </c>
    </row>
    <row r="991" spans="1:21" x14ac:dyDescent="0.3">
      <c r="A991" t="s">
        <v>166</v>
      </c>
      <c r="B991" t="s">
        <v>87</v>
      </c>
      <c r="C991" s="1">
        <v>39421</v>
      </c>
      <c r="D991">
        <v>38</v>
      </c>
      <c r="E991" t="s">
        <v>8</v>
      </c>
      <c r="F991" s="57" t="s">
        <v>44</v>
      </c>
      <c r="G991" s="2">
        <v>100</v>
      </c>
      <c r="H991" s="51">
        <v>5</v>
      </c>
      <c r="I991" s="51">
        <v>15</v>
      </c>
      <c r="J991">
        <f t="shared" si="129"/>
        <v>6.25</v>
      </c>
      <c r="K991" s="47">
        <v>2</v>
      </c>
      <c r="L991" s="14">
        <f t="shared" si="130"/>
        <v>245.43692606170259</v>
      </c>
      <c r="M991" s="16">
        <f t="shared" si="126"/>
        <v>2.4543692606170259E-2</v>
      </c>
      <c r="N991">
        <v>245.43692606170259</v>
      </c>
      <c r="O991">
        <f t="shared" si="127"/>
        <v>2.4543692606170259E-2</v>
      </c>
      <c r="P991" s="16">
        <f t="shared" si="128"/>
        <v>0</v>
      </c>
      <c r="Q991" s="48">
        <v>5.78</v>
      </c>
      <c r="R991">
        <f t="shared" si="131"/>
        <v>0.1418625432636641</v>
      </c>
      <c r="S991" s="48">
        <v>9.0679999999999996</v>
      </c>
      <c r="T991">
        <f t="shared" si="132"/>
        <v>0</v>
      </c>
      <c r="U991">
        <f t="shared" si="133"/>
        <v>0.1418625432636641</v>
      </c>
    </row>
    <row r="992" spans="1:21" x14ac:dyDescent="0.3">
      <c r="A992" t="s">
        <v>166</v>
      </c>
      <c r="B992" t="s">
        <v>87</v>
      </c>
      <c r="C992" s="1">
        <v>39421</v>
      </c>
      <c r="D992">
        <v>38</v>
      </c>
      <c r="E992" t="s">
        <v>8</v>
      </c>
      <c r="F992" s="57" t="s">
        <v>44</v>
      </c>
      <c r="G992" s="2">
        <v>100</v>
      </c>
      <c r="H992" s="51">
        <v>5</v>
      </c>
      <c r="I992" s="51">
        <v>10</v>
      </c>
      <c r="J992">
        <f t="shared" si="129"/>
        <v>5</v>
      </c>
      <c r="K992" s="47">
        <v>2</v>
      </c>
      <c r="L992" s="14">
        <f t="shared" si="130"/>
        <v>157.07963267948966</v>
      </c>
      <c r="M992" s="16">
        <f t="shared" si="126"/>
        <v>1.5707963267948967E-2</v>
      </c>
      <c r="N992">
        <v>157.07963267948966</v>
      </c>
      <c r="O992">
        <f t="shared" si="127"/>
        <v>1.5707963267948967E-2</v>
      </c>
      <c r="P992" s="16">
        <f t="shared" si="128"/>
        <v>0</v>
      </c>
      <c r="Q992" s="48">
        <v>5.78</v>
      </c>
      <c r="R992">
        <f t="shared" si="131"/>
        <v>9.0792027688745031E-2</v>
      </c>
      <c r="S992" s="48">
        <v>9.0679999999999996</v>
      </c>
      <c r="T992">
        <f t="shared" si="132"/>
        <v>0</v>
      </c>
      <c r="U992">
        <f t="shared" si="133"/>
        <v>9.0792027688745031E-2</v>
      </c>
    </row>
    <row r="993" spans="1:21" x14ac:dyDescent="0.3">
      <c r="A993" t="s">
        <v>166</v>
      </c>
      <c r="B993" t="s">
        <v>87</v>
      </c>
      <c r="C993" s="1">
        <v>39421</v>
      </c>
      <c r="D993">
        <v>38</v>
      </c>
      <c r="E993" t="s">
        <v>8</v>
      </c>
      <c r="F993" s="57" t="s">
        <v>44</v>
      </c>
      <c r="G993" s="2">
        <v>80</v>
      </c>
      <c r="H993" s="51">
        <v>5</v>
      </c>
      <c r="I993" s="51">
        <v>25</v>
      </c>
      <c r="J993">
        <f t="shared" si="129"/>
        <v>8.75</v>
      </c>
      <c r="K993" s="47">
        <v>2</v>
      </c>
      <c r="L993" s="14">
        <f t="shared" si="130"/>
        <v>481.05637508093707</v>
      </c>
      <c r="M993" s="16">
        <f t="shared" si="126"/>
        <v>4.8105637508093706E-2</v>
      </c>
      <c r="N993">
        <v>384.84510006474966</v>
      </c>
      <c r="O993">
        <f t="shared" si="127"/>
        <v>3.8484510006474966E-2</v>
      </c>
      <c r="P993" s="16">
        <f t="shared" si="128"/>
        <v>9.6211275016187398E-3</v>
      </c>
      <c r="Q993" s="48">
        <v>5.78</v>
      </c>
      <c r="R993">
        <f t="shared" si="131"/>
        <v>0.22244046783742533</v>
      </c>
      <c r="S993" s="48">
        <v>9.0679999999999996</v>
      </c>
      <c r="T993">
        <f t="shared" si="132"/>
        <v>8.7244384184678725E-2</v>
      </c>
      <c r="U993">
        <f t="shared" si="133"/>
        <v>0.1351960836527466</v>
      </c>
    </row>
    <row r="994" spans="1:21" x14ac:dyDescent="0.3">
      <c r="A994" t="s">
        <v>166</v>
      </c>
      <c r="B994" t="s">
        <v>87</v>
      </c>
      <c r="C994" s="1">
        <v>39421</v>
      </c>
      <c r="D994">
        <v>38</v>
      </c>
      <c r="E994" t="s">
        <v>8</v>
      </c>
      <c r="F994" s="57" t="s">
        <v>44</v>
      </c>
      <c r="G994" s="2">
        <v>90</v>
      </c>
      <c r="H994" s="51">
        <v>5</v>
      </c>
      <c r="I994" s="51">
        <v>25</v>
      </c>
      <c r="J994">
        <f t="shared" si="129"/>
        <v>8.75</v>
      </c>
      <c r="K994" s="47">
        <v>2</v>
      </c>
      <c r="L994" s="14">
        <f t="shared" si="130"/>
        <v>481.05637508093707</v>
      </c>
      <c r="M994" s="16">
        <f t="shared" si="126"/>
        <v>4.8105637508093706E-2</v>
      </c>
      <c r="N994">
        <v>432.95073757284337</v>
      </c>
      <c r="O994">
        <f t="shared" si="127"/>
        <v>4.3295073757284336E-2</v>
      </c>
      <c r="P994" s="16">
        <f t="shared" si="128"/>
        <v>4.8105637508093699E-3</v>
      </c>
      <c r="Q994" s="48">
        <v>5.78</v>
      </c>
      <c r="R994">
        <f t="shared" si="131"/>
        <v>0.25024552631710345</v>
      </c>
      <c r="S994" s="48">
        <v>9.0679999999999996</v>
      </c>
      <c r="T994">
        <f t="shared" si="132"/>
        <v>4.3622192092339362E-2</v>
      </c>
      <c r="U994">
        <f t="shared" si="133"/>
        <v>0.20662333422476409</v>
      </c>
    </row>
    <row r="995" spans="1:21" x14ac:dyDescent="0.3">
      <c r="A995" t="s">
        <v>166</v>
      </c>
      <c r="B995" t="s">
        <v>87</v>
      </c>
      <c r="C995" s="1">
        <v>39421</v>
      </c>
      <c r="D995">
        <v>38</v>
      </c>
      <c r="E995" t="s">
        <v>8</v>
      </c>
      <c r="F995" s="57" t="s">
        <v>44</v>
      </c>
      <c r="G995" s="2">
        <v>100</v>
      </c>
      <c r="H995" s="51">
        <v>5</v>
      </c>
      <c r="I995" s="51">
        <v>10</v>
      </c>
      <c r="J995">
        <f t="shared" si="129"/>
        <v>5</v>
      </c>
      <c r="K995" s="47">
        <v>2</v>
      </c>
      <c r="L995" s="14">
        <f t="shared" si="130"/>
        <v>157.07963267948966</v>
      </c>
      <c r="M995" s="16">
        <f t="shared" si="126"/>
        <v>1.5707963267948967E-2</v>
      </c>
      <c r="N995">
        <v>157.07963267948966</v>
      </c>
      <c r="O995">
        <f t="shared" si="127"/>
        <v>1.5707963267948967E-2</v>
      </c>
      <c r="P995" s="16">
        <f t="shared" si="128"/>
        <v>0</v>
      </c>
      <c r="Q995" s="48">
        <v>5.78</v>
      </c>
      <c r="R995">
        <f t="shared" si="131"/>
        <v>9.0792027688745031E-2</v>
      </c>
      <c r="S995" s="48">
        <v>9.0679999999999996</v>
      </c>
      <c r="T995">
        <f t="shared" si="132"/>
        <v>0</v>
      </c>
      <c r="U995">
        <f t="shared" si="133"/>
        <v>9.0792027688745031E-2</v>
      </c>
    </row>
    <row r="996" spans="1:21" x14ac:dyDescent="0.3">
      <c r="A996" t="s">
        <v>166</v>
      </c>
      <c r="B996" t="s">
        <v>87</v>
      </c>
      <c r="C996" s="1">
        <v>39421</v>
      </c>
      <c r="D996">
        <v>38</v>
      </c>
      <c r="E996" t="s">
        <v>8</v>
      </c>
      <c r="F996" s="57" t="s">
        <v>44</v>
      </c>
      <c r="G996" s="2">
        <v>90</v>
      </c>
      <c r="H996" s="51">
        <v>5</v>
      </c>
      <c r="I996" s="51">
        <v>10</v>
      </c>
      <c r="J996">
        <f t="shared" si="129"/>
        <v>5</v>
      </c>
      <c r="K996" s="47">
        <v>2</v>
      </c>
      <c r="L996" s="14">
        <f t="shared" si="130"/>
        <v>157.07963267948966</v>
      </c>
      <c r="M996" s="16">
        <f t="shared" si="126"/>
        <v>1.5707963267948967E-2</v>
      </c>
      <c r="N996">
        <v>141.37166941154069</v>
      </c>
      <c r="O996">
        <f t="shared" si="127"/>
        <v>1.4137166941154069E-2</v>
      </c>
      <c r="P996" s="16">
        <f t="shared" si="128"/>
        <v>1.5707963267948977E-3</v>
      </c>
      <c r="Q996" s="48">
        <v>5.78</v>
      </c>
      <c r="R996">
        <f t="shared" si="131"/>
        <v>8.171282491987053E-2</v>
      </c>
      <c r="S996" s="48">
        <v>9.0679999999999996</v>
      </c>
      <c r="T996">
        <f t="shared" si="132"/>
        <v>1.4243981091376132E-2</v>
      </c>
      <c r="U996">
        <f t="shared" si="133"/>
        <v>6.7468843828494399E-2</v>
      </c>
    </row>
    <row r="997" spans="1:21" x14ac:dyDescent="0.3">
      <c r="A997" t="s">
        <v>166</v>
      </c>
      <c r="B997" t="s">
        <v>87</v>
      </c>
      <c r="C997" s="1">
        <v>39421</v>
      </c>
      <c r="D997">
        <v>38</v>
      </c>
      <c r="E997" t="s">
        <v>8</v>
      </c>
      <c r="F997" s="57" t="s">
        <v>44</v>
      </c>
      <c r="G997" s="2">
        <v>90</v>
      </c>
      <c r="H997" s="51">
        <v>5</v>
      </c>
      <c r="I997" s="51">
        <v>10</v>
      </c>
      <c r="J997">
        <f t="shared" si="129"/>
        <v>5</v>
      </c>
      <c r="K997" s="47">
        <v>2</v>
      </c>
      <c r="L997" s="14">
        <f t="shared" si="130"/>
        <v>157.07963267948966</v>
      </c>
      <c r="M997" s="16">
        <f t="shared" si="126"/>
        <v>1.5707963267948967E-2</v>
      </c>
      <c r="N997">
        <v>141.37166941154069</v>
      </c>
      <c r="O997">
        <f t="shared" si="127"/>
        <v>1.4137166941154069E-2</v>
      </c>
      <c r="P997" s="16">
        <f t="shared" si="128"/>
        <v>1.5707963267948977E-3</v>
      </c>
      <c r="Q997" s="48">
        <v>5.78</v>
      </c>
      <c r="R997">
        <f t="shared" si="131"/>
        <v>8.171282491987053E-2</v>
      </c>
      <c r="S997" s="48">
        <v>9.0679999999999996</v>
      </c>
      <c r="T997">
        <f t="shared" si="132"/>
        <v>1.4243981091376132E-2</v>
      </c>
      <c r="U997">
        <f t="shared" si="133"/>
        <v>6.7468843828494399E-2</v>
      </c>
    </row>
    <row r="998" spans="1:21" x14ac:dyDescent="0.3">
      <c r="A998" t="s">
        <v>166</v>
      </c>
      <c r="B998" t="s">
        <v>87</v>
      </c>
      <c r="C998" s="1">
        <v>39421</v>
      </c>
      <c r="D998">
        <v>38</v>
      </c>
      <c r="E998" t="s">
        <v>8</v>
      </c>
      <c r="F998" s="57" t="s">
        <v>44</v>
      </c>
      <c r="G998" s="2">
        <v>100</v>
      </c>
      <c r="H998" s="51">
        <v>5</v>
      </c>
      <c r="I998" s="51">
        <v>10</v>
      </c>
      <c r="J998">
        <f t="shared" si="129"/>
        <v>5</v>
      </c>
      <c r="K998" s="47">
        <v>2</v>
      </c>
      <c r="L998" s="14">
        <f t="shared" si="130"/>
        <v>157.07963267948966</v>
      </c>
      <c r="M998" s="16">
        <f t="shared" si="126"/>
        <v>1.5707963267948967E-2</v>
      </c>
      <c r="N998">
        <v>157.07963267948966</v>
      </c>
      <c r="O998">
        <f t="shared" si="127"/>
        <v>1.5707963267948967E-2</v>
      </c>
      <c r="P998" s="16">
        <f t="shared" si="128"/>
        <v>0</v>
      </c>
      <c r="Q998" s="48">
        <v>5.78</v>
      </c>
      <c r="R998">
        <f t="shared" si="131"/>
        <v>9.0792027688745031E-2</v>
      </c>
      <c r="S998" s="48">
        <v>9.0679999999999996</v>
      </c>
      <c r="T998">
        <f t="shared" si="132"/>
        <v>0</v>
      </c>
      <c r="U998">
        <f t="shared" si="133"/>
        <v>9.0792027688745031E-2</v>
      </c>
    </row>
    <row r="999" spans="1:21" x14ac:dyDescent="0.3">
      <c r="A999" t="s">
        <v>166</v>
      </c>
      <c r="B999" t="s">
        <v>87</v>
      </c>
      <c r="C999" s="1">
        <v>39421</v>
      </c>
      <c r="D999">
        <v>38</v>
      </c>
      <c r="E999" t="s">
        <v>8</v>
      </c>
      <c r="F999" s="57" t="s">
        <v>44</v>
      </c>
      <c r="G999" s="2">
        <v>90</v>
      </c>
      <c r="H999" s="51">
        <v>5</v>
      </c>
      <c r="I999" s="51">
        <v>15</v>
      </c>
      <c r="J999">
        <f t="shared" si="129"/>
        <v>6.25</v>
      </c>
      <c r="K999" s="47">
        <v>2</v>
      </c>
      <c r="L999" s="14">
        <f t="shared" si="130"/>
        <v>245.43692606170259</v>
      </c>
      <c r="M999" s="16">
        <f t="shared" si="126"/>
        <v>2.4543692606170259E-2</v>
      </c>
      <c r="N999">
        <v>220.89323345553234</v>
      </c>
      <c r="O999">
        <f t="shared" si="127"/>
        <v>2.2089323345553233E-2</v>
      </c>
      <c r="P999" s="16">
        <f t="shared" si="128"/>
        <v>2.4543692606170259E-3</v>
      </c>
      <c r="Q999" s="48">
        <v>5.78</v>
      </c>
      <c r="R999">
        <f t="shared" si="131"/>
        <v>0.12767628893729768</v>
      </c>
      <c r="S999" s="48">
        <v>9.0679999999999996</v>
      </c>
      <c r="T999">
        <f t="shared" si="132"/>
        <v>2.2256220455275189E-2</v>
      </c>
      <c r="U999">
        <f t="shared" si="133"/>
        <v>0.1054200684820225</v>
      </c>
    </row>
    <row r="1000" spans="1:21" x14ac:dyDescent="0.3">
      <c r="A1000" t="s">
        <v>166</v>
      </c>
      <c r="B1000" t="s">
        <v>87</v>
      </c>
      <c r="C1000" s="1">
        <v>39421</v>
      </c>
      <c r="D1000">
        <v>38</v>
      </c>
      <c r="E1000" t="s">
        <v>8</v>
      </c>
      <c r="F1000" s="57" t="s">
        <v>44</v>
      </c>
      <c r="G1000" s="2">
        <v>90</v>
      </c>
      <c r="H1000" s="51">
        <v>10</v>
      </c>
      <c r="I1000" s="51">
        <v>15</v>
      </c>
      <c r="J1000">
        <f t="shared" si="129"/>
        <v>8.75</v>
      </c>
      <c r="K1000" s="47">
        <v>2</v>
      </c>
      <c r="L1000" s="14">
        <f t="shared" si="130"/>
        <v>481.05637508093707</v>
      </c>
      <c r="M1000" s="16">
        <f t="shared" si="126"/>
        <v>4.8105637508093706E-2</v>
      </c>
      <c r="N1000">
        <v>432.95073757284337</v>
      </c>
      <c r="O1000">
        <f t="shared" si="127"/>
        <v>4.3295073757284336E-2</v>
      </c>
      <c r="P1000" s="16">
        <f t="shared" si="128"/>
        <v>4.8105637508093699E-3</v>
      </c>
      <c r="Q1000" s="48">
        <v>5.78</v>
      </c>
      <c r="R1000">
        <f t="shared" si="131"/>
        <v>0.25024552631710345</v>
      </c>
      <c r="S1000" s="48">
        <v>9.0679999999999996</v>
      </c>
      <c r="T1000">
        <f t="shared" si="132"/>
        <v>4.3622192092339362E-2</v>
      </c>
      <c r="U1000">
        <f t="shared" si="133"/>
        <v>0.20662333422476409</v>
      </c>
    </row>
    <row r="1001" spans="1:21" x14ac:dyDescent="0.3">
      <c r="A1001" t="s">
        <v>166</v>
      </c>
      <c r="B1001" t="s">
        <v>87</v>
      </c>
      <c r="C1001" s="1">
        <v>39421</v>
      </c>
      <c r="D1001">
        <v>38</v>
      </c>
      <c r="E1001" t="s">
        <v>8</v>
      </c>
      <c r="F1001" s="57" t="s">
        <v>44</v>
      </c>
      <c r="G1001" s="2">
        <v>80</v>
      </c>
      <c r="H1001" s="51">
        <v>10</v>
      </c>
      <c r="I1001" s="51">
        <v>20</v>
      </c>
      <c r="J1001">
        <f t="shared" si="129"/>
        <v>10</v>
      </c>
      <c r="K1001" s="47">
        <v>2</v>
      </c>
      <c r="L1001" s="14">
        <f t="shared" si="130"/>
        <v>628.31853071795865</v>
      </c>
      <c r="M1001" s="16">
        <f t="shared" si="126"/>
        <v>6.2831853071795868E-2</v>
      </c>
      <c r="N1001">
        <v>502.65482457436696</v>
      </c>
      <c r="O1001">
        <f t="shared" si="127"/>
        <v>5.0265482457436693E-2</v>
      </c>
      <c r="P1001" s="16">
        <f t="shared" si="128"/>
        <v>1.2566370614359175E-2</v>
      </c>
      <c r="Q1001" s="48">
        <v>5.78</v>
      </c>
      <c r="R1001">
        <f t="shared" si="131"/>
        <v>0.29053448860398412</v>
      </c>
      <c r="S1001" s="48">
        <v>9.0679999999999996</v>
      </c>
      <c r="T1001">
        <f t="shared" si="132"/>
        <v>0.113951848731009</v>
      </c>
      <c r="U1001">
        <f t="shared" si="133"/>
        <v>0.17658263987297512</v>
      </c>
    </row>
    <row r="1002" spans="1:21" x14ac:dyDescent="0.3">
      <c r="A1002" t="s">
        <v>166</v>
      </c>
      <c r="B1002" t="s">
        <v>87</v>
      </c>
      <c r="C1002" s="1">
        <v>39421</v>
      </c>
      <c r="D1002">
        <v>38</v>
      </c>
      <c r="E1002" t="s">
        <v>8</v>
      </c>
      <c r="F1002" s="57" t="s">
        <v>44</v>
      </c>
      <c r="G1002" s="2">
        <v>80</v>
      </c>
      <c r="H1002" s="51">
        <v>15</v>
      </c>
      <c r="I1002" s="51">
        <v>20</v>
      </c>
      <c r="J1002">
        <f t="shared" si="129"/>
        <v>12.5</v>
      </c>
      <c r="K1002" s="47">
        <v>2</v>
      </c>
      <c r="L1002" s="14">
        <f t="shared" si="130"/>
        <v>981.74770424681037</v>
      </c>
      <c r="M1002" s="16">
        <f t="shared" si="126"/>
        <v>9.8174770424681035E-2</v>
      </c>
      <c r="N1002">
        <v>785.39816339744834</v>
      </c>
      <c r="O1002">
        <f t="shared" si="127"/>
        <v>7.8539816339744828E-2</v>
      </c>
      <c r="P1002" s="16">
        <f t="shared" si="128"/>
        <v>1.9634954084936207E-2</v>
      </c>
      <c r="Q1002" s="48">
        <v>5.78</v>
      </c>
      <c r="R1002">
        <f t="shared" si="131"/>
        <v>0.45396013844372513</v>
      </c>
      <c r="S1002" s="48">
        <v>9.0679999999999996</v>
      </c>
      <c r="T1002">
        <f t="shared" si="132"/>
        <v>0.17804976364220151</v>
      </c>
      <c r="U1002">
        <f t="shared" si="133"/>
        <v>0.27591037480152358</v>
      </c>
    </row>
    <row r="1003" spans="1:21" x14ac:dyDescent="0.3">
      <c r="A1003" t="s">
        <v>166</v>
      </c>
      <c r="B1003" t="s">
        <v>87</v>
      </c>
      <c r="C1003" s="1">
        <v>39421</v>
      </c>
      <c r="D1003">
        <v>38</v>
      </c>
      <c r="E1003" t="s">
        <v>8</v>
      </c>
      <c r="F1003" s="57" t="s">
        <v>44</v>
      </c>
      <c r="G1003" s="2">
        <v>90</v>
      </c>
      <c r="H1003" s="51">
        <v>15</v>
      </c>
      <c r="I1003" s="51">
        <v>25</v>
      </c>
      <c r="J1003">
        <f t="shared" si="129"/>
        <v>13.75</v>
      </c>
      <c r="K1003" s="47">
        <v>2</v>
      </c>
      <c r="L1003" s="14">
        <f t="shared" si="130"/>
        <v>1187.9147221386406</v>
      </c>
      <c r="M1003" s="16">
        <f t="shared" ref="M1003:M1064" si="134">L1003/10000</f>
        <v>0.11879147221386406</v>
      </c>
      <c r="N1003">
        <v>1069.1232499247767</v>
      </c>
      <c r="O1003">
        <f t="shared" ref="O1003:O1064" si="135">N1003/10000</f>
        <v>0.10691232499247767</v>
      </c>
      <c r="P1003" s="16">
        <f t="shared" ref="P1003:P1064" si="136">M1003-O1003</f>
        <v>1.1879147221386388E-2</v>
      </c>
      <c r="Q1003" s="48">
        <v>5.78</v>
      </c>
      <c r="R1003">
        <f t="shared" si="131"/>
        <v>0.61795323845652095</v>
      </c>
      <c r="S1003" s="48">
        <v>9.0679999999999996</v>
      </c>
      <c r="T1003">
        <f t="shared" si="132"/>
        <v>0.10772010700353177</v>
      </c>
      <c r="U1003">
        <f t="shared" si="133"/>
        <v>0.51023313145298921</v>
      </c>
    </row>
    <row r="1004" spans="1:21" x14ac:dyDescent="0.3">
      <c r="A1004" t="s">
        <v>166</v>
      </c>
      <c r="B1004" t="s">
        <v>87</v>
      </c>
      <c r="C1004" s="1">
        <v>39421</v>
      </c>
      <c r="D1004">
        <v>38</v>
      </c>
      <c r="E1004" t="s">
        <v>8</v>
      </c>
      <c r="F1004" s="57" t="s">
        <v>47</v>
      </c>
      <c r="G1004" s="2">
        <v>10</v>
      </c>
      <c r="H1004" s="51">
        <v>10</v>
      </c>
      <c r="I1004" s="51">
        <v>40</v>
      </c>
      <c r="J1004">
        <f t="shared" si="129"/>
        <v>15</v>
      </c>
      <c r="K1004" s="47">
        <v>3</v>
      </c>
      <c r="L1004" s="14">
        <f t="shared" si="130"/>
        <v>2120.5750411731105</v>
      </c>
      <c r="M1004" s="16">
        <f t="shared" si="134"/>
        <v>0.21205750411731106</v>
      </c>
      <c r="N1004">
        <v>212.05750411731105</v>
      </c>
      <c r="O1004">
        <f t="shared" si="135"/>
        <v>2.1205750411731106E-2</v>
      </c>
      <c r="P1004" s="16">
        <f t="shared" si="136"/>
        <v>0.19085175370557994</v>
      </c>
      <c r="Q1004" s="48">
        <v>5.15</v>
      </c>
      <c r="R1004">
        <f t="shared" si="131"/>
        <v>0.1092096146204152</v>
      </c>
      <c r="S1004" s="48">
        <v>11.257999999999999</v>
      </c>
      <c r="T1004">
        <f t="shared" si="132"/>
        <v>2.148609043217419</v>
      </c>
      <c r="U1004">
        <f t="shared" si="133"/>
        <v>-2.0393994285970036</v>
      </c>
    </row>
    <row r="1005" spans="1:21" x14ac:dyDescent="0.3">
      <c r="A1005" t="s">
        <v>166</v>
      </c>
      <c r="B1005" t="s">
        <v>87</v>
      </c>
      <c r="C1005" s="1">
        <v>39421</v>
      </c>
      <c r="D1005">
        <v>38</v>
      </c>
      <c r="E1005" t="s">
        <v>8</v>
      </c>
      <c r="F1005" s="57" t="s">
        <v>47</v>
      </c>
      <c r="G1005" s="2">
        <v>70</v>
      </c>
      <c r="H1005" s="51">
        <v>11</v>
      </c>
      <c r="I1005" s="51">
        <v>20</v>
      </c>
      <c r="J1005">
        <f t="shared" si="129"/>
        <v>10.5</v>
      </c>
      <c r="K1005" s="47">
        <v>3</v>
      </c>
      <c r="L1005" s="14">
        <f t="shared" si="130"/>
        <v>1039.081770174824</v>
      </c>
      <c r="M1005" s="16">
        <f t="shared" si="134"/>
        <v>0.10390817701748239</v>
      </c>
      <c r="N1005">
        <v>727.35723912237677</v>
      </c>
      <c r="O1005">
        <f t="shared" si="135"/>
        <v>7.2735723912237676E-2</v>
      </c>
      <c r="P1005" s="16">
        <f t="shared" si="136"/>
        <v>3.1172453105244718E-2</v>
      </c>
      <c r="Q1005" s="48">
        <v>5.15</v>
      </c>
      <c r="R1005">
        <f t="shared" si="131"/>
        <v>0.37458897814802405</v>
      </c>
      <c r="S1005" s="48">
        <v>11.257999999999999</v>
      </c>
      <c r="T1005">
        <f t="shared" si="132"/>
        <v>0.35093947705884504</v>
      </c>
      <c r="U1005">
        <f t="shared" si="133"/>
        <v>2.3649501089179015E-2</v>
      </c>
    </row>
    <row r="1006" spans="1:21" x14ac:dyDescent="0.3">
      <c r="A1006" t="s">
        <v>166</v>
      </c>
      <c r="B1006" t="s">
        <v>87</v>
      </c>
      <c r="C1006" s="1">
        <v>39421</v>
      </c>
      <c r="D1006">
        <v>38</v>
      </c>
      <c r="E1006" t="s">
        <v>8</v>
      </c>
      <c r="F1006" s="57" t="s">
        <v>55</v>
      </c>
      <c r="G1006" s="2">
        <v>90</v>
      </c>
      <c r="H1006" s="51">
        <v>3</v>
      </c>
      <c r="I1006" s="51">
        <v>10</v>
      </c>
      <c r="J1006">
        <f t="shared" si="129"/>
        <v>4</v>
      </c>
      <c r="K1006" s="47">
        <v>2</v>
      </c>
      <c r="L1006" s="14">
        <f t="shared" si="130"/>
        <v>100.53096491487338</v>
      </c>
      <c r="M1006" s="16">
        <f t="shared" si="134"/>
        <v>1.0053096491487338E-2</v>
      </c>
      <c r="N1006">
        <v>90.477868423386042</v>
      </c>
      <c r="O1006">
        <f t="shared" si="135"/>
        <v>9.0477868423386038E-3</v>
      </c>
      <c r="P1006" s="16">
        <f t="shared" si="136"/>
        <v>1.0053096491487341E-3</v>
      </c>
      <c r="Q1006" s="48">
        <v>4.05</v>
      </c>
      <c r="R1006">
        <f t="shared" si="131"/>
        <v>3.6643536711471345E-2</v>
      </c>
      <c r="S1006" s="48">
        <v>8.1050000000000004</v>
      </c>
      <c r="T1006">
        <f t="shared" si="132"/>
        <v>8.1480347063504904E-3</v>
      </c>
      <c r="U1006">
        <f t="shared" si="133"/>
        <v>2.8495502005120854E-2</v>
      </c>
    </row>
    <row r="1007" spans="1:21" x14ac:dyDescent="0.3">
      <c r="A1007" t="s">
        <v>166</v>
      </c>
      <c r="B1007" t="s">
        <v>87</v>
      </c>
      <c r="C1007" s="1">
        <v>39421</v>
      </c>
      <c r="D1007">
        <v>38</v>
      </c>
      <c r="E1007" t="s">
        <v>8</v>
      </c>
      <c r="F1007" s="57" t="s">
        <v>55</v>
      </c>
      <c r="G1007" s="2">
        <v>90</v>
      </c>
      <c r="H1007" s="51">
        <v>5</v>
      </c>
      <c r="I1007" s="51">
        <v>17</v>
      </c>
      <c r="J1007">
        <f t="shared" si="129"/>
        <v>6.75</v>
      </c>
      <c r="K1007" s="47">
        <v>2</v>
      </c>
      <c r="L1007" s="14">
        <f t="shared" si="130"/>
        <v>286.27763055836988</v>
      </c>
      <c r="M1007" s="16">
        <f t="shared" si="134"/>
        <v>2.8627763055836988E-2</v>
      </c>
      <c r="N1007">
        <v>257.64986750253291</v>
      </c>
      <c r="O1007">
        <f t="shared" si="135"/>
        <v>2.576498675025329E-2</v>
      </c>
      <c r="P1007" s="16">
        <f t="shared" si="136"/>
        <v>2.8627763055836981E-3</v>
      </c>
      <c r="Q1007" s="48">
        <v>4.05</v>
      </c>
      <c r="R1007">
        <f t="shared" si="131"/>
        <v>0.10434819633852582</v>
      </c>
      <c r="S1007" s="48">
        <v>8.1050000000000004</v>
      </c>
      <c r="T1007">
        <f t="shared" si="132"/>
        <v>2.3202801956755875E-2</v>
      </c>
      <c r="U1007">
        <f t="shared" si="133"/>
        <v>8.1145394381769945E-2</v>
      </c>
    </row>
    <row r="1008" spans="1:21" x14ac:dyDescent="0.3">
      <c r="A1008" t="s">
        <v>166</v>
      </c>
      <c r="B1008" t="s">
        <v>88</v>
      </c>
      <c r="C1008" s="1">
        <v>39416</v>
      </c>
      <c r="D1008">
        <v>35</v>
      </c>
      <c r="E1008" t="s">
        <v>67</v>
      </c>
      <c r="F1008" s="54" t="s">
        <v>49</v>
      </c>
      <c r="G1008" s="2">
        <v>90</v>
      </c>
      <c r="H1008" s="51">
        <v>5</v>
      </c>
      <c r="I1008" s="51">
        <v>10</v>
      </c>
      <c r="J1008">
        <f t="shared" si="129"/>
        <v>5</v>
      </c>
      <c r="K1008" s="47">
        <v>2</v>
      </c>
      <c r="L1008" s="14">
        <f t="shared" si="130"/>
        <v>157.07963267948966</v>
      </c>
      <c r="M1008" s="16">
        <f t="shared" si="134"/>
        <v>1.5707963267948967E-2</v>
      </c>
      <c r="N1008">
        <v>141.37166941154069</v>
      </c>
      <c r="O1008">
        <f t="shared" si="135"/>
        <v>1.4137166941154069E-2</v>
      </c>
      <c r="P1008" s="16">
        <f t="shared" si="136"/>
        <v>1.5707963267948977E-3</v>
      </c>
      <c r="Q1008">
        <v>5.23</v>
      </c>
      <c r="R1008">
        <f t="shared" si="131"/>
        <v>7.3937383102235785E-2</v>
      </c>
      <c r="S1008">
        <v>8.4610000000000003</v>
      </c>
      <c r="T1008">
        <f t="shared" si="132"/>
        <v>1.3290507721011631E-2</v>
      </c>
      <c r="U1008">
        <f t="shared" si="133"/>
        <v>6.0646875381224152E-2</v>
      </c>
    </row>
    <row r="1009" spans="1:21" x14ac:dyDescent="0.3">
      <c r="A1009" t="s">
        <v>166</v>
      </c>
      <c r="B1009" t="s">
        <v>88</v>
      </c>
      <c r="C1009" s="1">
        <v>39416</v>
      </c>
      <c r="D1009">
        <v>35</v>
      </c>
      <c r="E1009" t="s">
        <v>67</v>
      </c>
      <c r="F1009" s="57" t="s">
        <v>36</v>
      </c>
      <c r="G1009" s="2">
        <v>80</v>
      </c>
      <c r="H1009" s="51">
        <v>15</v>
      </c>
      <c r="I1009" s="51">
        <v>25</v>
      </c>
      <c r="J1009">
        <f t="shared" si="129"/>
        <v>13.75</v>
      </c>
      <c r="K1009" s="47">
        <v>2</v>
      </c>
      <c r="L1009" s="14">
        <f t="shared" si="130"/>
        <v>1187.9147221386406</v>
      </c>
      <c r="M1009" s="16">
        <f t="shared" si="134"/>
        <v>0.11879147221386406</v>
      </c>
      <c r="N1009">
        <v>950.33177771091255</v>
      </c>
      <c r="O1009">
        <f t="shared" si="135"/>
        <v>9.5033177771091257E-2</v>
      </c>
      <c r="P1009" s="16">
        <f t="shared" si="136"/>
        <v>2.3758294442772804E-2</v>
      </c>
      <c r="Q1009" s="48">
        <v>6.62</v>
      </c>
      <c r="R1009">
        <f t="shared" si="131"/>
        <v>0.62911963684462413</v>
      </c>
      <c r="S1009" s="48">
        <v>8.3030000000000008</v>
      </c>
      <c r="T1009">
        <f t="shared" si="132"/>
        <v>0.1972651187583426</v>
      </c>
      <c r="U1009">
        <f t="shared" si="133"/>
        <v>0.4318545180862815</v>
      </c>
    </row>
    <row r="1010" spans="1:21" x14ac:dyDescent="0.3">
      <c r="A1010" t="s">
        <v>166</v>
      </c>
      <c r="B1010" t="s">
        <v>88</v>
      </c>
      <c r="C1010" s="1">
        <v>39416</v>
      </c>
      <c r="D1010">
        <v>35</v>
      </c>
      <c r="E1010" t="s">
        <v>67</v>
      </c>
      <c r="F1010" s="57" t="s">
        <v>36</v>
      </c>
      <c r="G1010" s="2">
        <v>40</v>
      </c>
      <c r="H1010" s="51">
        <v>20</v>
      </c>
      <c r="I1010" s="51">
        <v>15</v>
      </c>
      <c r="J1010">
        <f t="shared" si="129"/>
        <v>13.75</v>
      </c>
      <c r="K1010" s="47">
        <v>2</v>
      </c>
      <c r="L1010" s="14">
        <f t="shared" si="130"/>
        <v>1187.9147221386406</v>
      </c>
      <c r="M1010" s="16">
        <f t="shared" si="134"/>
        <v>0.11879147221386406</v>
      </c>
      <c r="N1010">
        <v>475.16588885545627</v>
      </c>
      <c r="O1010">
        <f t="shared" si="135"/>
        <v>4.7516588885545628E-2</v>
      </c>
      <c r="P1010" s="16">
        <f t="shared" si="136"/>
        <v>7.1274883328318439E-2</v>
      </c>
      <c r="Q1010" s="48">
        <v>6.62</v>
      </c>
      <c r="R1010">
        <f t="shared" si="131"/>
        <v>0.31455981842231207</v>
      </c>
      <c r="S1010" s="48">
        <v>8.3030000000000008</v>
      </c>
      <c r="T1010">
        <f t="shared" si="132"/>
        <v>0.59179535627502811</v>
      </c>
      <c r="U1010">
        <f t="shared" si="133"/>
        <v>-0.27723553785271604</v>
      </c>
    </row>
    <row r="1011" spans="1:21" x14ac:dyDescent="0.3">
      <c r="A1011" t="s">
        <v>166</v>
      </c>
      <c r="B1011" t="s">
        <v>88</v>
      </c>
      <c r="C1011" s="1">
        <v>39416</v>
      </c>
      <c r="D1011">
        <v>35</v>
      </c>
      <c r="E1011" t="s">
        <v>67</v>
      </c>
      <c r="F1011" s="57" t="s">
        <v>36</v>
      </c>
      <c r="G1011" s="2">
        <v>50</v>
      </c>
      <c r="H1011" s="51">
        <v>20</v>
      </c>
      <c r="I1011" s="51">
        <v>20</v>
      </c>
      <c r="J1011">
        <f t="shared" si="129"/>
        <v>15</v>
      </c>
      <c r="K1011" s="47">
        <v>2</v>
      </c>
      <c r="L1011" s="14">
        <f t="shared" si="130"/>
        <v>1413.7166941154069</v>
      </c>
      <c r="M1011" s="16">
        <f t="shared" si="134"/>
        <v>0.1413716694115407</v>
      </c>
      <c r="N1011">
        <v>706.85834705770344</v>
      </c>
      <c r="O1011">
        <f t="shared" si="135"/>
        <v>7.0685834705770348E-2</v>
      </c>
      <c r="P1011" s="16">
        <f t="shared" si="136"/>
        <v>7.0685834705770348E-2</v>
      </c>
      <c r="Q1011" s="48">
        <v>6.62</v>
      </c>
      <c r="R1011">
        <f t="shared" si="131"/>
        <v>0.46794022575219973</v>
      </c>
      <c r="S1011" s="48">
        <v>8.3030000000000008</v>
      </c>
      <c r="T1011">
        <f t="shared" si="132"/>
        <v>0.58690448556201125</v>
      </c>
      <c r="U1011">
        <f t="shared" si="133"/>
        <v>-0.11896425980981151</v>
      </c>
    </row>
    <row r="1012" spans="1:21" x14ac:dyDescent="0.3">
      <c r="A1012" t="s">
        <v>166</v>
      </c>
      <c r="B1012" t="s">
        <v>88</v>
      </c>
      <c r="C1012" s="1">
        <v>39416</v>
      </c>
      <c r="D1012">
        <v>35</v>
      </c>
      <c r="E1012" t="s">
        <v>67</v>
      </c>
      <c r="F1012" s="57" t="s">
        <v>36</v>
      </c>
      <c r="G1012" s="2">
        <v>70</v>
      </c>
      <c r="H1012" s="51">
        <v>20</v>
      </c>
      <c r="I1012" s="51">
        <v>25</v>
      </c>
      <c r="J1012">
        <f t="shared" si="129"/>
        <v>16.25</v>
      </c>
      <c r="K1012" s="47">
        <v>2</v>
      </c>
      <c r="L1012" s="14">
        <f t="shared" si="130"/>
        <v>1659.1536201771096</v>
      </c>
      <c r="M1012" s="16">
        <f t="shared" si="134"/>
        <v>0.16591536201771095</v>
      </c>
      <c r="N1012">
        <v>1161.4075341239766</v>
      </c>
      <c r="O1012">
        <f t="shared" si="135"/>
        <v>0.11614075341239766</v>
      </c>
      <c r="P1012" s="16">
        <f t="shared" si="136"/>
        <v>4.9774608605313297E-2</v>
      </c>
      <c r="Q1012" s="48">
        <v>6.62</v>
      </c>
      <c r="R1012">
        <f t="shared" si="131"/>
        <v>0.76885178759007256</v>
      </c>
      <c r="S1012" s="48">
        <v>8.3030000000000008</v>
      </c>
      <c r="T1012">
        <f t="shared" si="132"/>
        <v>0.41327857524991635</v>
      </c>
      <c r="U1012">
        <f t="shared" si="133"/>
        <v>0.35557321234015621</v>
      </c>
    </row>
    <row r="1013" spans="1:21" x14ac:dyDescent="0.3">
      <c r="A1013" t="s">
        <v>166</v>
      </c>
      <c r="B1013" t="s">
        <v>88</v>
      </c>
      <c r="C1013" s="1">
        <v>39416</v>
      </c>
      <c r="D1013">
        <v>35</v>
      </c>
      <c r="E1013" t="s">
        <v>67</v>
      </c>
      <c r="F1013" s="57" t="s">
        <v>36</v>
      </c>
      <c r="G1013" s="2">
        <v>70</v>
      </c>
      <c r="H1013" s="51">
        <v>25</v>
      </c>
      <c r="I1013" s="51">
        <v>20</v>
      </c>
      <c r="J1013">
        <f t="shared" si="129"/>
        <v>17.5</v>
      </c>
      <c r="K1013" s="47">
        <v>2</v>
      </c>
      <c r="L1013" s="14">
        <f t="shared" si="130"/>
        <v>1924.2255003237483</v>
      </c>
      <c r="M1013" s="16">
        <f t="shared" si="134"/>
        <v>0.19242255003237482</v>
      </c>
      <c r="N1013">
        <v>1346.9578502266238</v>
      </c>
      <c r="O1013">
        <f t="shared" si="135"/>
        <v>0.13469578502266238</v>
      </c>
      <c r="P1013" s="16">
        <f t="shared" si="136"/>
        <v>5.7726765009712439E-2</v>
      </c>
      <c r="Q1013" s="48">
        <v>6.62</v>
      </c>
      <c r="R1013">
        <f t="shared" si="131"/>
        <v>0.89168609685002498</v>
      </c>
      <c r="S1013" s="48">
        <v>8.3030000000000008</v>
      </c>
      <c r="T1013">
        <f t="shared" si="132"/>
        <v>0.47930532987564245</v>
      </c>
      <c r="U1013">
        <f t="shared" si="133"/>
        <v>0.41238076697438253</v>
      </c>
    </row>
    <row r="1014" spans="1:21" x14ac:dyDescent="0.3">
      <c r="A1014" t="s">
        <v>166</v>
      </c>
      <c r="B1014" t="s">
        <v>88</v>
      </c>
      <c r="C1014" s="1">
        <v>39416</v>
      </c>
      <c r="D1014">
        <v>35</v>
      </c>
      <c r="E1014" t="s">
        <v>67</v>
      </c>
      <c r="F1014" s="54" t="s">
        <v>53</v>
      </c>
      <c r="G1014" s="2">
        <v>90</v>
      </c>
      <c r="H1014" s="51">
        <v>5</v>
      </c>
      <c r="I1014" s="51">
        <v>15</v>
      </c>
      <c r="J1014">
        <f t="shared" si="129"/>
        <v>6.25</v>
      </c>
      <c r="K1014" s="47">
        <v>2</v>
      </c>
      <c r="L1014" s="14">
        <f t="shared" si="130"/>
        <v>245.43692606170259</v>
      </c>
      <c r="M1014" s="16">
        <f t="shared" si="134"/>
        <v>2.4543692606170259E-2</v>
      </c>
      <c r="N1014">
        <v>220.89323345553234</v>
      </c>
      <c r="O1014">
        <f t="shared" si="135"/>
        <v>2.2089323345553233E-2</v>
      </c>
      <c r="P1014" s="16">
        <f t="shared" si="136"/>
        <v>2.4543692606170259E-3</v>
      </c>
      <c r="Q1014" s="48">
        <v>6.51</v>
      </c>
      <c r="R1014">
        <f t="shared" si="131"/>
        <v>0.14380149497955155</v>
      </c>
      <c r="S1014" s="48">
        <v>8.2509999999999994</v>
      </c>
      <c r="T1014">
        <f t="shared" si="132"/>
        <v>2.0251000769351078E-2</v>
      </c>
      <c r="U1014">
        <f t="shared" si="133"/>
        <v>0.12355049421020048</v>
      </c>
    </row>
    <row r="1015" spans="1:21" x14ac:dyDescent="0.3">
      <c r="A1015" t="s">
        <v>166</v>
      </c>
      <c r="B1015" t="s">
        <v>88</v>
      </c>
      <c r="C1015" s="1">
        <v>39416</v>
      </c>
      <c r="D1015">
        <v>35</v>
      </c>
      <c r="E1015" t="s">
        <v>67</v>
      </c>
      <c r="F1015" s="54" t="s">
        <v>53</v>
      </c>
      <c r="G1015" s="2">
        <v>90</v>
      </c>
      <c r="H1015" s="51">
        <v>5</v>
      </c>
      <c r="I1015" s="51">
        <v>20</v>
      </c>
      <c r="J1015">
        <f t="shared" si="129"/>
        <v>7.5</v>
      </c>
      <c r="K1015" s="47">
        <v>2</v>
      </c>
      <c r="L1015" s="14">
        <f t="shared" si="130"/>
        <v>353.42917352885172</v>
      </c>
      <c r="M1015" s="16">
        <f t="shared" si="134"/>
        <v>3.5342917352885174E-2</v>
      </c>
      <c r="N1015">
        <v>318.08625617596658</v>
      </c>
      <c r="O1015">
        <f t="shared" si="135"/>
        <v>3.1808625617596661E-2</v>
      </c>
      <c r="P1015" s="16">
        <f t="shared" si="136"/>
        <v>3.5342917352885125E-3</v>
      </c>
      <c r="Q1015" s="48">
        <v>6.51</v>
      </c>
      <c r="R1015">
        <f t="shared" si="131"/>
        <v>0.20707415277055427</v>
      </c>
      <c r="S1015" s="48">
        <v>8.2509999999999994</v>
      </c>
      <c r="T1015">
        <f t="shared" si="132"/>
        <v>2.9161441107865515E-2</v>
      </c>
      <c r="U1015">
        <f t="shared" si="133"/>
        <v>0.17791271166268877</v>
      </c>
    </row>
    <row r="1016" spans="1:21" x14ac:dyDescent="0.3">
      <c r="A1016" t="s">
        <v>166</v>
      </c>
      <c r="B1016" t="s">
        <v>88</v>
      </c>
      <c r="C1016" s="1">
        <v>39416</v>
      </c>
      <c r="D1016">
        <v>35</v>
      </c>
      <c r="E1016" t="s">
        <v>67</v>
      </c>
      <c r="F1016" s="54" t="s">
        <v>53</v>
      </c>
      <c r="G1016" s="2">
        <v>90</v>
      </c>
      <c r="H1016" s="51">
        <v>10</v>
      </c>
      <c r="I1016" s="51">
        <v>15</v>
      </c>
      <c r="J1016">
        <f t="shared" si="129"/>
        <v>8.75</v>
      </c>
      <c r="K1016" s="47">
        <v>2</v>
      </c>
      <c r="L1016" s="14">
        <f t="shared" si="130"/>
        <v>481.05637508093707</v>
      </c>
      <c r="M1016" s="16">
        <f t="shared" si="134"/>
        <v>4.8105637508093706E-2</v>
      </c>
      <c r="N1016">
        <v>432.95073757284337</v>
      </c>
      <c r="O1016">
        <f t="shared" si="135"/>
        <v>4.3295073757284336E-2</v>
      </c>
      <c r="P1016" s="16">
        <f t="shared" si="136"/>
        <v>4.8105637508093699E-3</v>
      </c>
      <c r="Q1016" s="48">
        <v>6.51</v>
      </c>
      <c r="R1016">
        <f t="shared" si="131"/>
        <v>0.28185093015992102</v>
      </c>
      <c r="S1016" s="48">
        <v>8.2509999999999994</v>
      </c>
      <c r="T1016">
        <f t="shared" si="132"/>
        <v>3.9691961507928107E-2</v>
      </c>
      <c r="U1016">
        <f t="shared" si="133"/>
        <v>0.24215896865199291</v>
      </c>
    </row>
    <row r="1017" spans="1:21" x14ac:dyDescent="0.3">
      <c r="A1017" t="s">
        <v>166</v>
      </c>
      <c r="B1017" t="s">
        <v>88</v>
      </c>
      <c r="C1017" s="1">
        <v>39416</v>
      </c>
      <c r="D1017">
        <v>35</v>
      </c>
      <c r="E1017" t="s">
        <v>67</v>
      </c>
      <c r="F1017" s="54" t="s">
        <v>53</v>
      </c>
      <c r="G1017" s="2">
        <v>90</v>
      </c>
      <c r="H1017" s="51">
        <v>15</v>
      </c>
      <c r="I1017" s="51">
        <v>25</v>
      </c>
      <c r="J1017">
        <f t="shared" si="129"/>
        <v>13.75</v>
      </c>
      <c r="K1017" s="47">
        <v>2</v>
      </c>
      <c r="L1017" s="14">
        <f t="shared" si="130"/>
        <v>1187.9147221386406</v>
      </c>
      <c r="M1017" s="16">
        <f t="shared" si="134"/>
        <v>0.11879147221386406</v>
      </c>
      <c r="N1017">
        <v>1069.1232499247767</v>
      </c>
      <c r="O1017">
        <f t="shared" si="135"/>
        <v>0.10691232499247767</v>
      </c>
      <c r="P1017" s="16">
        <f t="shared" si="136"/>
        <v>1.1879147221386388E-2</v>
      </c>
      <c r="Q1017" s="48">
        <v>6.51</v>
      </c>
      <c r="R1017">
        <f t="shared" si="131"/>
        <v>0.69599923570102962</v>
      </c>
      <c r="S1017" s="48">
        <v>8.2509999999999994</v>
      </c>
      <c r="T1017">
        <f t="shared" si="132"/>
        <v>9.8014843723659081E-2</v>
      </c>
      <c r="U1017">
        <f t="shared" si="133"/>
        <v>0.59798439197737052</v>
      </c>
    </row>
    <row r="1018" spans="1:21" x14ac:dyDescent="0.3">
      <c r="A1018" t="s">
        <v>166</v>
      </c>
      <c r="B1018" t="s">
        <v>88</v>
      </c>
      <c r="C1018" s="1">
        <v>39416</v>
      </c>
      <c r="D1018">
        <v>35</v>
      </c>
      <c r="E1018" t="s">
        <v>67</v>
      </c>
      <c r="F1018" s="54" t="s">
        <v>53</v>
      </c>
      <c r="G1018" s="2">
        <v>90</v>
      </c>
      <c r="H1018" s="51">
        <v>15</v>
      </c>
      <c r="I1018" s="51">
        <v>20</v>
      </c>
      <c r="J1018">
        <f t="shared" si="129"/>
        <v>12.5</v>
      </c>
      <c r="K1018" s="47">
        <v>2</v>
      </c>
      <c r="L1018" s="14">
        <f t="shared" si="130"/>
        <v>981.74770424681037</v>
      </c>
      <c r="M1018" s="16">
        <f t="shared" si="134"/>
        <v>9.8174770424681035E-2</v>
      </c>
      <c r="N1018">
        <v>883.57293382212936</v>
      </c>
      <c r="O1018">
        <f t="shared" si="135"/>
        <v>8.8357293382212931E-2</v>
      </c>
      <c r="P1018" s="16">
        <f t="shared" si="136"/>
        <v>9.8174770424681035E-3</v>
      </c>
      <c r="Q1018" s="48">
        <v>6.51</v>
      </c>
      <c r="R1018">
        <f t="shared" si="131"/>
        <v>0.57520597991820621</v>
      </c>
      <c r="S1018" s="48">
        <v>8.2509999999999994</v>
      </c>
      <c r="T1018">
        <f t="shared" si="132"/>
        <v>8.100400307740431E-2</v>
      </c>
      <c r="U1018">
        <f t="shared" si="133"/>
        <v>0.49420197684080192</v>
      </c>
    </row>
    <row r="1019" spans="1:21" x14ac:dyDescent="0.3">
      <c r="A1019" t="s">
        <v>166</v>
      </c>
      <c r="B1019" t="s">
        <v>89</v>
      </c>
      <c r="C1019" s="1">
        <v>39420</v>
      </c>
      <c r="D1019">
        <v>16</v>
      </c>
      <c r="E1019" t="s">
        <v>8</v>
      </c>
      <c r="F1019" s="57" t="s">
        <v>23</v>
      </c>
      <c r="G1019" s="2">
        <v>100</v>
      </c>
      <c r="H1019" s="51">
        <v>25</v>
      </c>
      <c r="I1019" s="51">
        <v>25</v>
      </c>
      <c r="J1019">
        <f t="shared" si="129"/>
        <v>18.75</v>
      </c>
      <c r="K1019" s="47">
        <v>3</v>
      </c>
      <c r="L1019" s="14">
        <f t="shared" si="130"/>
        <v>3313.3985018329849</v>
      </c>
      <c r="M1019" s="16">
        <f t="shared" si="134"/>
        <v>0.33133985018329848</v>
      </c>
      <c r="N1019">
        <v>3313.3985018329849</v>
      </c>
      <c r="O1019">
        <f t="shared" si="135"/>
        <v>0.33133985018329848</v>
      </c>
      <c r="P1019" s="16">
        <f t="shared" si="136"/>
        <v>0</v>
      </c>
      <c r="Q1019">
        <v>4.09</v>
      </c>
      <c r="R1019">
        <f t="shared" si="131"/>
        <v>1.3551799872496908</v>
      </c>
      <c r="S1019">
        <v>6.1219999999999999</v>
      </c>
      <c r="T1019">
        <f t="shared" si="132"/>
        <v>0</v>
      </c>
      <c r="U1019">
        <f t="shared" si="133"/>
        <v>1.3551799872496908</v>
      </c>
    </row>
    <row r="1020" spans="1:21" x14ac:dyDescent="0.3">
      <c r="A1020" t="s">
        <v>166</v>
      </c>
      <c r="B1020" t="s">
        <v>89</v>
      </c>
      <c r="C1020" s="1">
        <v>39420</v>
      </c>
      <c r="D1020">
        <v>16</v>
      </c>
      <c r="E1020" t="s">
        <v>8</v>
      </c>
      <c r="F1020" s="54" t="s">
        <v>49</v>
      </c>
      <c r="G1020" s="2">
        <v>100</v>
      </c>
      <c r="H1020" s="51">
        <v>10</v>
      </c>
      <c r="I1020" s="51">
        <v>15</v>
      </c>
      <c r="J1020">
        <f t="shared" si="129"/>
        <v>8.75</v>
      </c>
      <c r="K1020" s="47">
        <v>2</v>
      </c>
      <c r="L1020" s="14">
        <f t="shared" si="130"/>
        <v>481.05637508093707</v>
      </c>
      <c r="M1020" s="16">
        <f t="shared" si="134"/>
        <v>4.8105637508093706E-2</v>
      </c>
      <c r="N1020">
        <v>481.05637508093707</v>
      </c>
      <c r="O1020">
        <f t="shared" si="135"/>
        <v>4.8105637508093706E-2</v>
      </c>
      <c r="P1020" s="16">
        <f t="shared" si="136"/>
        <v>0</v>
      </c>
      <c r="Q1020">
        <v>5.23</v>
      </c>
      <c r="R1020">
        <f t="shared" si="131"/>
        <v>0.2515924841673301</v>
      </c>
      <c r="S1020">
        <v>8.4610000000000003</v>
      </c>
      <c r="T1020">
        <f t="shared" si="132"/>
        <v>0</v>
      </c>
      <c r="U1020">
        <f t="shared" si="133"/>
        <v>0.2515924841673301</v>
      </c>
    </row>
    <row r="1021" spans="1:21" x14ac:dyDescent="0.3">
      <c r="A1021" t="s">
        <v>166</v>
      </c>
      <c r="B1021" t="s">
        <v>89</v>
      </c>
      <c r="C1021" s="1">
        <v>39420</v>
      </c>
      <c r="D1021">
        <v>16</v>
      </c>
      <c r="E1021" t="s">
        <v>8</v>
      </c>
      <c r="F1021" s="54" t="s">
        <v>49</v>
      </c>
      <c r="G1021" s="2">
        <v>90</v>
      </c>
      <c r="H1021" s="51">
        <v>10</v>
      </c>
      <c r="I1021" s="51">
        <v>15</v>
      </c>
      <c r="J1021">
        <f t="shared" si="129"/>
        <v>8.75</v>
      </c>
      <c r="K1021" s="47">
        <v>2</v>
      </c>
      <c r="L1021" s="14">
        <f t="shared" si="130"/>
        <v>481.05637508093707</v>
      </c>
      <c r="M1021" s="16">
        <f t="shared" si="134"/>
        <v>4.8105637508093706E-2</v>
      </c>
      <c r="N1021">
        <v>432.95073757284337</v>
      </c>
      <c r="O1021">
        <f t="shared" si="135"/>
        <v>4.3295073757284336E-2</v>
      </c>
      <c r="P1021" s="16">
        <f t="shared" si="136"/>
        <v>4.8105637508093699E-3</v>
      </c>
      <c r="Q1021">
        <v>5.23</v>
      </c>
      <c r="R1021">
        <f t="shared" si="131"/>
        <v>0.22643323575059709</v>
      </c>
      <c r="S1021">
        <v>8.4610000000000003</v>
      </c>
      <c r="T1021">
        <f t="shared" si="132"/>
        <v>4.070217989559808E-2</v>
      </c>
      <c r="U1021">
        <f t="shared" si="133"/>
        <v>0.18573105585499902</v>
      </c>
    </row>
    <row r="1022" spans="1:21" x14ac:dyDescent="0.3">
      <c r="A1022" t="s">
        <v>166</v>
      </c>
      <c r="B1022" t="s">
        <v>89</v>
      </c>
      <c r="C1022" s="1">
        <v>39420</v>
      </c>
      <c r="D1022">
        <v>16</v>
      </c>
      <c r="E1022" t="s">
        <v>8</v>
      </c>
      <c r="F1022" s="54" t="s">
        <v>49</v>
      </c>
      <c r="G1022" s="2">
        <v>90</v>
      </c>
      <c r="H1022" s="51">
        <v>10</v>
      </c>
      <c r="I1022" s="51">
        <v>10</v>
      </c>
      <c r="J1022">
        <f t="shared" si="129"/>
        <v>7.5</v>
      </c>
      <c r="K1022" s="47">
        <v>2</v>
      </c>
      <c r="L1022" s="14">
        <f t="shared" si="130"/>
        <v>353.42917352885172</v>
      </c>
      <c r="M1022" s="16">
        <f t="shared" si="134"/>
        <v>3.5342917352885174E-2</v>
      </c>
      <c r="N1022">
        <v>318.08625617596658</v>
      </c>
      <c r="O1022">
        <f t="shared" si="135"/>
        <v>3.1808625617596661E-2</v>
      </c>
      <c r="P1022" s="16">
        <f t="shared" si="136"/>
        <v>3.5342917352885125E-3</v>
      </c>
      <c r="Q1022">
        <v>5.23</v>
      </c>
      <c r="R1022">
        <f t="shared" si="131"/>
        <v>0.16635911198003056</v>
      </c>
      <c r="S1022">
        <v>8.4610000000000003</v>
      </c>
      <c r="T1022">
        <f t="shared" si="132"/>
        <v>2.9903642372276107E-2</v>
      </c>
      <c r="U1022">
        <f t="shared" si="133"/>
        <v>0.13645546960775445</v>
      </c>
    </row>
    <row r="1023" spans="1:21" x14ac:dyDescent="0.3">
      <c r="A1023" t="s">
        <v>166</v>
      </c>
      <c r="B1023" t="s">
        <v>89</v>
      </c>
      <c r="C1023" s="1">
        <v>39420</v>
      </c>
      <c r="D1023">
        <v>16</v>
      </c>
      <c r="E1023" t="s">
        <v>8</v>
      </c>
      <c r="F1023" s="54" t="s">
        <v>49</v>
      </c>
      <c r="G1023" s="2">
        <v>80</v>
      </c>
      <c r="H1023" s="51">
        <v>10</v>
      </c>
      <c r="I1023" s="51">
        <v>15</v>
      </c>
      <c r="J1023">
        <f t="shared" si="129"/>
        <v>8.75</v>
      </c>
      <c r="K1023" s="47">
        <v>2</v>
      </c>
      <c r="L1023" s="14">
        <f t="shared" si="130"/>
        <v>481.05637508093707</v>
      </c>
      <c r="M1023" s="16">
        <f t="shared" si="134"/>
        <v>4.8105637508093706E-2</v>
      </c>
      <c r="N1023">
        <v>384.84510006474966</v>
      </c>
      <c r="O1023">
        <f t="shared" si="135"/>
        <v>3.8484510006474966E-2</v>
      </c>
      <c r="P1023" s="16">
        <f t="shared" si="136"/>
        <v>9.6211275016187398E-3</v>
      </c>
      <c r="Q1023">
        <v>5.23</v>
      </c>
      <c r="R1023">
        <f t="shared" si="131"/>
        <v>0.20127398733386409</v>
      </c>
      <c r="S1023">
        <v>8.4610000000000003</v>
      </c>
      <c r="T1023">
        <f t="shared" si="132"/>
        <v>8.140435979119616E-2</v>
      </c>
      <c r="U1023">
        <f t="shared" si="133"/>
        <v>0.11986962754266793</v>
      </c>
    </row>
    <row r="1024" spans="1:21" x14ac:dyDescent="0.3">
      <c r="A1024" t="s">
        <v>166</v>
      </c>
      <c r="B1024" t="s">
        <v>89</v>
      </c>
      <c r="C1024" s="1">
        <v>39420</v>
      </c>
      <c r="D1024">
        <v>16</v>
      </c>
      <c r="E1024" t="s">
        <v>8</v>
      </c>
      <c r="F1024" s="54" t="s">
        <v>49</v>
      </c>
      <c r="G1024" s="2">
        <v>90</v>
      </c>
      <c r="H1024" s="51">
        <v>10</v>
      </c>
      <c r="I1024" s="51">
        <v>10</v>
      </c>
      <c r="J1024">
        <f t="shared" si="129"/>
        <v>7.5</v>
      </c>
      <c r="K1024" s="47">
        <v>2</v>
      </c>
      <c r="L1024" s="14">
        <f t="shared" si="130"/>
        <v>353.42917352885172</v>
      </c>
      <c r="M1024" s="16">
        <f t="shared" si="134"/>
        <v>3.5342917352885174E-2</v>
      </c>
      <c r="N1024">
        <v>318.08625617596658</v>
      </c>
      <c r="O1024">
        <f t="shared" si="135"/>
        <v>3.1808625617596661E-2</v>
      </c>
      <c r="P1024" s="16">
        <f t="shared" si="136"/>
        <v>3.5342917352885125E-3</v>
      </c>
      <c r="Q1024">
        <v>5.23</v>
      </c>
      <c r="R1024">
        <f t="shared" si="131"/>
        <v>0.16635911198003056</v>
      </c>
      <c r="S1024">
        <v>8.4610000000000003</v>
      </c>
      <c r="T1024">
        <f t="shared" si="132"/>
        <v>2.9903642372276107E-2</v>
      </c>
      <c r="U1024">
        <f t="shared" si="133"/>
        <v>0.13645546960775445</v>
      </c>
    </row>
    <row r="1025" spans="1:21" x14ac:dyDescent="0.3">
      <c r="A1025" t="s">
        <v>166</v>
      </c>
      <c r="B1025" t="s">
        <v>89</v>
      </c>
      <c r="C1025" s="1">
        <v>39420</v>
      </c>
      <c r="D1025">
        <v>16</v>
      </c>
      <c r="E1025" t="s">
        <v>8</v>
      </c>
      <c r="F1025" s="54" t="s">
        <v>49</v>
      </c>
      <c r="G1025" s="2">
        <v>90</v>
      </c>
      <c r="H1025" s="51">
        <v>10</v>
      </c>
      <c r="I1025" s="51">
        <v>10</v>
      </c>
      <c r="J1025">
        <f t="shared" si="129"/>
        <v>7.5</v>
      </c>
      <c r="K1025" s="47">
        <v>2</v>
      </c>
      <c r="L1025" s="14">
        <f t="shared" si="130"/>
        <v>353.42917352885172</v>
      </c>
      <c r="M1025" s="16">
        <f t="shared" si="134"/>
        <v>3.5342917352885174E-2</v>
      </c>
      <c r="N1025">
        <v>318.08625617596658</v>
      </c>
      <c r="O1025">
        <f t="shared" si="135"/>
        <v>3.1808625617596661E-2</v>
      </c>
      <c r="P1025" s="16">
        <f t="shared" si="136"/>
        <v>3.5342917352885125E-3</v>
      </c>
      <c r="Q1025">
        <v>5.23</v>
      </c>
      <c r="R1025">
        <f t="shared" si="131"/>
        <v>0.16635911198003056</v>
      </c>
      <c r="S1025">
        <v>8.4610000000000003</v>
      </c>
      <c r="T1025">
        <f t="shared" si="132"/>
        <v>2.9903642372276107E-2</v>
      </c>
      <c r="U1025">
        <f t="shared" si="133"/>
        <v>0.13645546960775445</v>
      </c>
    </row>
    <row r="1026" spans="1:21" x14ac:dyDescent="0.3">
      <c r="A1026" t="s">
        <v>166</v>
      </c>
      <c r="B1026" t="s">
        <v>89</v>
      </c>
      <c r="C1026" s="1">
        <v>39420</v>
      </c>
      <c r="D1026">
        <v>16</v>
      </c>
      <c r="E1026" t="s">
        <v>8</v>
      </c>
      <c r="F1026" s="54" t="s">
        <v>49</v>
      </c>
      <c r="G1026" s="2">
        <v>90</v>
      </c>
      <c r="H1026" s="51">
        <v>15</v>
      </c>
      <c r="I1026" s="51">
        <v>15</v>
      </c>
      <c r="J1026">
        <f t="shared" ref="J1026:J1089" si="137">(H1026+I1026/2)/2</f>
        <v>11.25</v>
      </c>
      <c r="K1026" s="47">
        <v>2</v>
      </c>
      <c r="L1026" s="14">
        <f t="shared" ref="L1026:L1089" si="138">K1026*PI()*J1026^2</f>
        <v>795.21564043991634</v>
      </c>
      <c r="M1026" s="16">
        <f t="shared" si="134"/>
        <v>7.9521564043991633E-2</v>
      </c>
      <c r="N1026">
        <v>715.69407639592475</v>
      </c>
      <c r="O1026">
        <f t="shared" si="135"/>
        <v>7.1569407639592478E-2</v>
      </c>
      <c r="P1026" s="16">
        <f t="shared" si="136"/>
        <v>7.9521564043991549E-3</v>
      </c>
      <c r="Q1026">
        <v>5.23</v>
      </c>
      <c r="R1026">
        <f t="shared" ref="R1026:R1089" si="139">O1026*Q1026</f>
        <v>0.37430800195506869</v>
      </c>
      <c r="S1026">
        <v>8.4610000000000003</v>
      </c>
      <c r="T1026">
        <f t="shared" ref="T1026:T1089" si="140">P1026*S1026</f>
        <v>6.7283195337621254E-2</v>
      </c>
      <c r="U1026">
        <f t="shared" ref="U1026:U1089" si="141">R1026-T1026</f>
        <v>0.30702480661744747</v>
      </c>
    </row>
    <row r="1027" spans="1:21" x14ac:dyDescent="0.3">
      <c r="A1027" t="s">
        <v>166</v>
      </c>
      <c r="B1027" t="s">
        <v>89</v>
      </c>
      <c r="C1027" s="1">
        <v>39420</v>
      </c>
      <c r="D1027">
        <v>16</v>
      </c>
      <c r="E1027" t="s">
        <v>8</v>
      </c>
      <c r="F1027" s="54" t="s">
        <v>49</v>
      </c>
      <c r="G1027" s="2">
        <v>10</v>
      </c>
      <c r="H1027" s="51">
        <v>15</v>
      </c>
      <c r="I1027" s="51">
        <v>90</v>
      </c>
      <c r="J1027">
        <f t="shared" si="137"/>
        <v>30</v>
      </c>
      <c r="K1027" s="47">
        <v>2</v>
      </c>
      <c r="L1027" s="14">
        <f t="shared" si="138"/>
        <v>5654.8667764616275</v>
      </c>
      <c r="M1027" s="16">
        <f t="shared" si="134"/>
        <v>0.56548667764616278</v>
      </c>
      <c r="N1027">
        <v>565.48667764616278</v>
      </c>
      <c r="O1027">
        <f t="shared" si="135"/>
        <v>5.6548667764616277E-2</v>
      </c>
      <c r="P1027" s="16">
        <f t="shared" si="136"/>
        <v>0.50893800988154647</v>
      </c>
      <c r="Q1027">
        <v>5.23</v>
      </c>
      <c r="R1027">
        <f t="shared" si="139"/>
        <v>0.29574953240894314</v>
      </c>
      <c r="S1027">
        <v>8.4610000000000003</v>
      </c>
      <c r="T1027">
        <f t="shared" si="140"/>
        <v>4.3061245016077647</v>
      </c>
      <c r="U1027">
        <f t="shared" si="141"/>
        <v>-4.0103749691988213</v>
      </c>
    </row>
    <row r="1028" spans="1:21" x14ac:dyDescent="0.3">
      <c r="A1028" t="s">
        <v>166</v>
      </c>
      <c r="B1028" t="s">
        <v>89</v>
      </c>
      <c r="C1028" s="1">
        <v>39420</v>
      </c>
      <c r="D1028">
        <v>16</v>
      </c>
      <c r="E1028" t="s">
        <v>8</v>
      </c>
      <c r="F1028" s="57" t="s">
        <v>44</v>
      </c>
      <c r="G1028" s="2">
        <v>90</v>
      </c>
      <c r="H1028" s="51">
        <v>3</v>
      </c>
      <c r="I1028" s="51">
        <v>10</v>
      </c>
      <c r="J1028">
        <f t="shared" si="137"/>
        <v>4</v>
      </c>
      <c r="K1028" s="47">
        <v>2</v>
      </c>
      <c r="L1028" s="14">
        <f t="shared" si="138"/>
        <v>100.53096491487338</v>
      </c>
      <c r="M1028" s="16">
        <f t="shared" si="134"/>
        <v>1.0053096491487338E-2</v>
      </c>
      <c r="N1028">
        <v>90.477868423386042</v>
      </c>
      <c r="O1028">
        <f t="shared" si="135"/>
        <v>9.0477868423386038E-3</v>
      </c>
      <c r="P1028" s="16">
        <f t="shared" si="136"/>
        <v>1.0053096491487341E-3</v>
      </c>
      <c r="Q1028" s="48">
        <v>5.78</v>
      </c>
      <c r="R1028">
        <f t="shared" si="139"/>
        <v>5.229620794871713E-2</v>
      </c>
      <c r="S1028" s="48">
        <v>9.0679999999999996</v>
      </c>
      <c r="T1028">
        <f t="shared" si="140"/>
        <v>9.1161478984807202E-3</v>
      </c>
      <c r="U1028">
        <f t="shared" si="141"/>
        <v>4.3180060050236412E-2</v>
      </c>
    </row>
    <row r="1029" spans="1:21" x14ac:dyDescent="0.3">
      <c r="A1029" t="s">
        <v>166</v>
      </c>
      <c r="B1029" t="s">
        <v>89</v>
      </c>
      <c r="C1029" s="1">
        <v>39420</v>
      </c>
      <c r="D1029">
        <v>16</v>
      </c>
      <c r="E1029" t="s">
        <v>8</v>
      </c>
      <c r="F1029" s="57" t="s">
        <v>44</v>
      </c>
      <c r="G1029" s="2">
        <v>100</v>
      </c>
      <c r="H1029" s="51">
        <v>5</v>
      </c>
      <c r="I1029" s="51">
        <v>10</v>
      </c>
      <c r="J1029">
        <f t="shared" si="137"/>
        <v>5</v>
      </c>
      <c r="K1029" s="47">
        <v>2</v>
      </c>
      <c r="L1029" s="14">
        <f t="shared" si="138"/>
        <v>157.07963267948966</v>
      </c>
      <c r="M1029" s="16">
        <f t="shared" si="134"/>
        <v>1.5707963267948967E-2</v>
      </c>
      <c r="N1029">
        <v>157.07963267948966</v>
      </c>
      <c r="O1029">
        <f t="shared" si="135"/>
        <v>1.5707963267948967E-2</v>
      </c>
      <c r="P1029" s="16">
        <f t="shared" si="136"/>
        <v>0</v>
      </c>
      <c r="Q1029" s="48">
        <v>5.78</v>
      </c>
      <c r="R1029">
        <f t="shared" si="139"/>
        <v>9.0792027688745031E-2</v>
      </c>
      <c r="S1029" s="48">
        <v>9.0679999999999996</v>
      </c>
      <c r="T1029">
        <f t="shared" si="140"/>
        <v>0</v>
      </c>
      <c r="U1029">
        <f t="shared" si="141"/>
        <v>9.0792027688745031E-2</v>
      </c>
    </row>
    <row r="1030" spans="1:21" x14ac:dyDescent="0.3">
      <c r="A1030" t="s">
        <v>166</v>
      </c>
      <c r="B1030" t="s">
        <v>89</v>
      </c>
      <c r="C1030" s="1">
        <v>39420</v>
      </c>
      <c r="D1030">
        <v>16</v>
      </c>
      <c r="E1030" t="s">
        <v>8</v>
      </c>
      <c r="F1030" s="57" t="s">
        <v>44</v>
      </c>
      <c r="G1030" s="2">
        <v>90</v>
      </c>
      <c r="H1030" s="51">
        <v>5</v>
      </c>
      <c r="I1030" s="51">
        <v>10</v>
      </c>
      <c r="J1030">
        <f t="shared" si="137"/>
        <v>5</v>
      </c>
      <c r="K1030" s="47">
        <v>2</v>
      </c>
      <c r="L1030" s="14">
        <f t="shared" si="138"/>
        <v>157.07963267948966</v>
      </c>
      <c r="M1030" s="16">
        <f t="shared" si="134"/>
        <v>1.5707963267948967E-2</v>
      </c>
      <c r="N1030">
        <v>141.37166941154069</v>
      </c>
      <c r="O1030">
        <f t="shared" si="135"/>
        <v>1.4137166941154069E-2</v>
      </c>
      <c r="P1030" s="16">
        <f t="shared" si="136"/>
        <v>1.5707963267948977E-3</v>
      </c>
      <c r="Q1030" s="48">
        <v>5.78</v>
      </c>
      <c r="R1030">
        <f t="shared" si="139"/>
        <v>8.171282491987053E-2</v>
      </c>
      <c r="S1030" s="48">
        <v>9.0679999999999996</v>
      </c>
      <c r="T1030">
        <f t="shared" si="140"/>
        <v>1.4243981091376132E-2</v>
      </c>
      <c r="U1030">
        <f t="shared" si="141"/>
        <v>6.7468843828494399E-2</v>
      </c>
    </row>
    <row r="1031" spans="1:21" x14ac:dyDescent="0.3">
      <c r="A1031" t="s">
        <v>166</v>
      </c>
      <c r="B1031" t="s">
        <v>89</v>
      </c>
      <c r="C1031" s="1">
        <v>39420</v>
      </c>
      <c r="D1031">
        <v>16</v>
      </c>
      <c r="E1031" t="s">
        <v>8</v>
      </c>
      <c r="F1031" s="57" t="s">
        <v>44</v>
      </c>
      <c r="G1031" s="2">
        <v>90</v>
      </c>
      <c r="H1031" s="51">
        <v>5</v>
      </c>
      <c r="I1031" s="51">
        <v>20</v>
      </c>
      <c r="J1031">
        <f t="shared" si="137"/>
        <v>7.5</v>
      </c>
      <c r="K1031" s="47">
        <v>2</v>
      </c>
      <c r="L1031" s="14">
        <f t="shared" si="138"/>
        <v>353.42917352885172</v>
      </c>
      <c r="M1031" s="16">
        <f t="shared" si="134"/>
        <v>3.5342917352885174E-2</v>
      </c>
      <c r="N1031">
        <v>318.08625617596658</v>
      </c>
      <c r="O1031">
        <f t="shared" si="135"/>
        <v>3.1808625617596661E-2</v>
      </c>
      <c r="P1031" s="16">
        <f t="shared" si="136"/>
        <v>3.5342917352885125E-3</v>
      </c>
      <c r="Q1031" s="48">
        <v>5.78</v>
      </c>
      <c r="R1031">
        <f t="shared" si="139"/>
        <v>0.18385385606970872</v>
      </c>
      <c r="S1031" s="48">
        <v>9.0679999999999996</v>
      </c>
      <c r="T1031">
        <f t="shared" si="140"/>
        <v>3.204895745559623E-2</v>
      </c>
      <c r="U1031">
        <f t="shared" si="141"/>
        <v>0.1518048986141125</v>
      </c>
    </row>
    <row r="1032" spans="1:21" x14ac:dyDescent="0.3">
      <c r="A1032" t="s">
        <v>166</v>
      </c>
      <c r="B1032" t="s">
        <v>89</v>
      </c>
      <c r="C1032" s="1">
        <v>39420</v>
      </c>
      <c r="D1032">
        <v>16</v>
      </c>
      <c r="E1032" t="s">
        <v>8</v>
      </c>
      <c r="F1032" s="57" t="s">
        <v>44</v>
      </c>
      <c r="G1032" s="2">
        <v>100</v>
      </c>
      <c r="H1032" s="51">
        <v>5</v>
      </c>
      <c r="I1032" s="51">
        <v>10</v>
      </c>
      <c r="J1032">
        <f t="shared" si="137"/>
        <v>5</v>
      </c>
      <c r="K1032" s="47">
        <v>2</v>
      </c>
      <c r="L1032" s="14">
        <f t="shared" si="138"/>
        <v>157.07963267948966</v>
      </c>
      <c r="M1032" s="16">
        <f t="shared" si="134"/>
        <v>1.5707963267948967E-2</v>
      </c>
      <c r="N1032">
        <v>157.07963267948966</v>
      </c>
      <c r="O1032">
        <f t="shared" si="135"/>
        <v>1.5707963267948967E-2</v>
      </c>
      <c r="P1032" s="16">
        <f t="shared" si="136"/>
        <v>0</v>
      </c>
      <c r="Q1032" s="48">
        <v>5.78</v>
      </c>
      <c r="R1032">
        <f t="shared" si="139"/>
        <v>9.0792027688745031E-2</v>
      </c>
      <c r="S1032" s="48">
        <v>9.0679999999999996</v>
      </c>
      <c r="T1032">
        <f t="shared" si="140"/>
        <v>0</v>
      </c>
      <c r="U1032">
        <f t="shared" si="141"/>
        <v>9.0792027688745031E-2</v>
      </c>
    </row>
    <row r="1033" spans="1:21" x14ac:dyDescent="0.3">
      <c r="A1033" t="s">
        <v>166</v>
      </c>
      <c r="B1033" t="s">
        <v>89</v>
      </c>
      <c r="C1033" s="1">
        <v>39420</v>
      </c>
      <c r="D1033">
        <v>16</v>
      </c>
      <c r="E1033" t="s">
        <v>8</v>
      </c>
      <c r="F1033" s="57" t="s">
        <v>44</v>
      </c>
      <c r="G1033" s="2">
        <v>100</v>
      </c>
      <c r="H1033" s="51">
        <v>5</v>
      </c>
      <c r="I1033" s="51">
        <v>15</v>
      </c>
      <c r="J1033">
        <f t="shared" si="137"/>
        <v>6.25</v>
      </c>
      <c r="K1033" s="47">
        <v>2</v>
      </c>
      <c r="L1033" s="14">
        <f t="shared" si="138"/>
        <v>245.43692606170259</v>
      </c>
      <c r="M1033" s="16">
        <f t="shared" si="134"/>
        <v>2.4543692606170259E-2</v>
      </c>
      <c r="N1033">
        <v>245.43692606170259</v>
      </c>
      <c r="O1033">
        <f t="shared" si="135"/>
        <v>2.4543692606170259E-2</v>
      </c>
      <c r="P1033" s="16">
        <f t="shared" si="136"/>
        <v>0</v>
      </c>
      <c r="Q1033" s="48">
        <v>5.78</v>
      </c>
      <c r="R1033">
        <f t="shared" si="139"/>
        <v>0.1418625432636641</v>
      </c>
      <c r="S1033" s="48">
        <v>9.0679999999999996</v>
      </c>
      <c r="T1033">
        <f t="shared" si="140"/>
        <v>0</v>
      </c>
      <c r="U1033">
        <f t="shared" si="141"/>
        <v>0.1418625432636641</v>
      </c>
    </row>
    <row r="1034" spans="1:21" x14ac:dyDescent="0.3">
      <c r="A1034" t="s">
        <v>166</v>
      </c>
      <c r="B1034" t="s">
        <v>89</v>
      </c>
      <c r="C1034" s="1">
        <v>39420</v>
      </c>
      <c r="D1034">
        <v>16</v>
      </c>
      <c r="E1034" t="s">
        <v>8</v>
      </c>
      <c r="F1034" s="57" t="s">
        <v>44</v>
      </c>
      <c r="G1034" s="2">
        <v>100</v>
      </c>
      <c r="H1034" s="51">
        <v>10</v>
      </c>
      <c r="I1034" s="51">
        <v>20</v>
      </c>
      <c r="J1034">
        <f t="shared" si="137"/>
        <v>10</v>
      </c>
      <c r="K1034" s="47">
        <v>2</v>
      </c>
      <c r="L1034" s="14">
        <f t="shared" si="138"/>
        <v>628.31853071795865</v>
      </c>
      <c r="M1034" s="16">
        <f t="shared" si="134"/>
        <v>6.2831853071795868E-2</v>
      </c>
      <c r="N1034">
        <v>628.31853071795865</v>
      </c>
      <c r="O1034">
        <f t="shared" si="135"/>
        <v>6.2831853071795868E-2</v>
      </c>
      <c r="P1034" s="16">
        <f t="shared" si="136"/>
        <v>0</v>
      </c>
      <c r="Q1034" s="48">
        <v>5.78</v>
      </c>
      <c r="R1034">
        <f t="shared" si="139"/>
        <v>0.36316811075498012</v>
      </c>
      <c r="S1034" s="48">
        <v>9.0679999999999996</v>
      </c>
      <c r="T1034">
        <f t="shared" si="140"/>
        <v>0</v>
      </c>
      <c r="U1034">
        <f t="shared" si="141"/>
        <v>0.36316811075498012</v>
      </c>
    </row>
    <row r="1035" spans="1:21" x14ac:dyDescent="0.3">
      <c r="A1035" t="s">
        <v>166</v>
      </c>
      <c r="B1035" t="s">
        <v>89</v>
      </c>
      <c r="C1035" s="1">
        <v>39420</v>
      </c>
      <c r="D1035">
        <v>16</v>
      </c>
      <c r="E1035" t="s">
        <v>8</v>
      </c>
      <c r="F1035" s="57" t="s">
        <v>44</v>
      </c>
      <c r="G1035" s="2">
        <v>60</v>
      </c>
      <c r="H1035" s="51">
        <v>10</v>
      </c>
      <c r="I1035" s="51">
        <v>5</v>
      </c>
      <c r="J1035">
        <f t="shared" si="137"/>
        <v>6.25</v>
      </c>
      <c r="K1035" s="47">
        <v>2</v>
      </c>
      <c r="L1035" s="14">
        <f t="shared" si="138"/>
        <v>245.43692606170259</v>
      </c>
      <c r="M1035" s="16">
        <f t="shared" si="134"/>
        <v>2.4543692606170259E-2</v>
      </c>
      <c r="N1035">
        <v>147.26215563702155</v>
      </c>
      <c r="O1035">
        <f t="shared" si="135"/>
        <v>1.4726215563702155E-2</v>
      </c>
      <c r="P1035" s="16">
        <f t="shared" si="136"/>
        <v>9.8174770424681035E-3</v>
      </c>
      <c r="Q1035" s="48">
        <v>5.78</v>
      </c>
      <c r="R1035">
        <f t="shared" si="139"/>
        <v>8.5117525958198464E-2</v>
      </c>
      <c r="S1035" s="48">
        <v>9.0679999999999996</v>
      </c>
      <c r="T1035">
        <f t="shared" si="140"/>
        <v>8.9024881821100757E-2</v>
      </c>
      <c r="U1035">
        <f t="shared" si="141"/>
        <v>-3.9073558629022925E-3</v>
      </c>
    </row>
    <row r="1036" spans="1:21" x14ac:dyDescent="0.3">
      <c r="A1036" t="s">
        <v>166</v>
      </c>
      <c r="B1036" t="s">
        <v>89</v>
      </c>
      <c r="C1036" s="1">
        <v>39420</v>
      </c>
      <c r="D1036">
        <v>16</v>
      </c>
      <c r="E1036" t="s">
        <v>8</v>
      </c>
      <c r="F1036" s="57" t="s">
        <v>44</v>
      </c>
      <c r="G1036" s="2">
        <v>100</v>
      </c>
      <c r="H1036" s="51">
        <v>10</v>
      </c>
      <c r="I1036" s="51">
        <v>10</v>
      </c>
      <c r="J1036">
        <f t="shared" si="137"/>
        <v>7.5</v>
      </c>
      <c r="K1036" s="47">
        <v>2</v>
      </c>
      <c r="L1036" s="14">
        <f t="shared" si="138"/>
        <v>353.42917352885172</v>
      </c>
      <c r="M1036" s="16">
        <f t="shared" si="134"/>
        <v>3.5342917352885174E-2</v>
      </c>
      <c r="N1036">
        <v>353.42917352885172</v>
      </c>
      <c r="O1036">
        <f t="shared" si="135"/>
        <v>3.5342917352885174E-2</v>
      </c>
      <c r="P1036" s="16">
        <f t="shared" si="136"/>
        <v>0</v>
      </c>
      <c r="Q1036" s="48">
        <v>5.78</v>
      </c>
      <c r="R1036">
        <f t="shared" si="139"/>
        <v>0.20428206229967633</v>
      </c>
      <c r="S1036" s="48">
        <v>9.0679999999999996</v>
      </c>
      <c r="T1036">
        <f t="shared" si="140"/>
        <v>0</v>
      </c>
      <c r="U1036">
        <f t="shared" si="141"/>
        <v>0.20428206229967633</v>
      </c>
    </row>
    <row r="1037" spans="1:21" x14ac:dyDescent="0.3">
      <c r="A1037" t="s">
        <v>166</v>
      </c>
      <c r="B1037" t="s">
        <v>89</v>
      </c>
      <c r="C1037" s="1">
        <v>39420</v>
      </c>
      <c r="D1037">
        <v>16</v>
      </c>
      <c r="E1037" t="s">
        <v>8</v>
      </c>
      <c r="F1037" s="57" t="s">
        <v>44</v>
      </c>
      <c r="G1037" s="2">
        <v>100</v>
      </c>
      <c r="H1037" s="51">
        <v>10</v>
      </c>
      <c r="I1037" s="51">
        <v>15</v>
      </c>
      <c r="J1037">
        <f t="shared" si="137"/>
        <v>8.75</v>
      </c>
      <c r="K1037" s="47">
        <v>2</v>
      </c>
      <c r="L1037" s="14">
        <f t="shared" si="138"/>
        <v>481.05637508093707</v>
      </c>
      <c r="M1037" s="16">
        <f t="shared" si="134"/>
        <v>4.8105637508093706E-2</v>
      </c>
      <c r="N1037">
        <v>481.05637508093707</v>
      </c>
      <c r="O1037">
        <f t="shared" si="135"/>
        <v>4.8105637508093706E-2</v>
      </c>
      <c r="P1037" s="16">
        <f t="shared" si="136"/>
        <v>0</v>
      </c>
      <c r="Q1037" s="48">
        <v>5.78</v>
      </c>
      <c r="R1037">
        <f t="shared" si="139"/>
        <v>0.27805058479678163</v>
      </c>
      <c r="S1037" s="48">
        <v>9.0679999999999996</v>
      </c>
      <c r="T1037">
        <f t="shared" si="140"/>
        <v>0</v>
      </c>
      <c r="U1037">
        <f t="shared" si="141"/>
        <v>0.27805058479678163</v>
      </c>
    </row>
    <row r="1038" spans="1:21" x14ac:dyDescent="0.3">
      <c r="A1038" t="s">
        <v>166</v>
      </c>
      <c r="B1038" t="s">
        <v>89</v>
      </c>
      <c r="C1038" s="1">
        <v>39420</v>
      </c>
      <c r="D1038">
        <v>16</v>
      </c>
      <c r="E1038" t="s">
        <v>8</v>
      </c>
      <c r="F1038" s="57" t="s">
        <v>44</v>
      </c>
      <c r="G1038" s="2">
        <v>100</v>
      </c>
      <c r="H1038" s="51">
        <v>10</v>
      </c>
      <c r="I1038" s="51">
        <v>10</v>
      </c>
      <c r="J1038">
        <f t="shared" si="137"/>
        <v>7.5</v>
      </c>
      <c r="K1038" s="47">
        <v>2</v>
      </c>
      <c r="L1038" s="14">
        <f t="shared" si="138"/>
        <v>353.42917352885172</v>
      </c>
      <c r="M1038" s="16">
        <f t="shared" si="134"/>
        <v>3.5342917352885174E-2</v>
      </c>
      <c r="N1038">
        <v>353.42917352885172</v>
      </c>
      <c r="O1038">
        <f t="shared" si="135"/>
        <v>3.5342917352885174E-2</v>
      </c>
      <c r="P1038" s="16">
        <f t="shared" si="136"/>
        <v>0</v>
      </c>
      <c r="Q1038" s="48">
        <v>5.78</v>
      </c>
      <c r="R1038">
        <f t="shared" si="139"/>
        <v>0.20428206229967633</v>
      </c>
      <c r="S1038" s="48">
        <v>9.0679999999999996</v>
      </c>
      <c r="T1038">
        <f t="shared" si="140"/>
        <v>0</v>
      </c>
      <c r="U1038">
        <f t="shared" si="141"/>
        <v>0.20428206229967633</v>
      </c>
    </row>
    <row r="1039" spans="1:21" x14ac:dyDescent="0.3">
      <c r="A1039" t="s">
        <v>166</v>
      </c>
      <c r="B1039" t="s">
        <v>89</v>
      </c>
      <c r="C1039" s="1">
        <v>39420</v>
      </c>
      <c r="D1039">
        <v>16</v>
      </c>
      <c r="E1039" t="s">
        <v>8</v>
      </c>
      <c r="F1039" s="57" t="s">
        <v>44</v>
      </c>
      <c r="G1039" s="2">
        <v>90</v>
      </c>
      <c r="H1039" s="51">
        <v>10</v>
      </c>
      <c r="I1039" s="51">
        <v>10</v>
      </c>
      <c r="J1039">
        <f t="shared" si="137"/>
        <v>7.5</v>
      </c>
      <c r="K1039" s="47">
        <v>2</v>
      </c>
      <c r="L1039" s="14">
        <f t="shared" si="138"/>
        <v>353.42917352885172</v>
      </c>
      <c r="M1039" s="16">
        <f t="shared" si="134"/>
        <v>3.5342917352885174E-2</v>
      </c>
      <c r="N1039">
        <v>318.08625617596658</v>
      </c>
      <c r="O1039">
        <f t="shared" si="135"/>
        <v>3.1808625617596661E-2</v>
      </c>
      <c r="P1039" s="16">
        <f t="shared" si="136"/>
        <v>3.5342917352885125E-3</v>
      </c>
      <c r="Q1039" s="48">
        <v>5.78</v>
      </c>
      <c r="R1039">
        <f t="shared" si="139"/>
        <v>0.18385385606970872</v>
      </c>
      <c r="S1039" s="48">
        <v>9.0679999999999996</v>
      </c>
      <c r="T1039">
        <f t="shared" si="140"/>
        <v>3.204895745559623E-2</v>
      </c>
      <c r="U1039">
        <f t="shared" si="141"/>
        <v>0.1518048986141125</v>
      </c>
    </row>
    <row r="1040" spans="1:21" x14ac:dyDescent="0.3">
      <c r="A1040" t="s">
        <v>166</v>
      </c>
      <c r="B1040" t="s">
        <v>89</v>
      </c>
      <c r="C1040" s="1">
        <v>39420</v>
      </c>
      <c r="D1040">
        <v>16</v>
      </c>
      <c r="E1040" t="s">
        <v>8</v>
      </c>
      <c r="F1040" s="57" t="s">
        <v>47</v>
      </c>
      <c r="G1040" s="2">
        <v>70</v>
      </c>
      <c r="H1040" s="51">
        <v>5</v>
      </c>
      <c r="I1040" s="51">
        <v>15</v>
      </c>
      <c r="J1040">
        <f t="shared" si="137"/>
        <v>6.25</v>
      </c>
      <c r="K1040" s="47">
        <v>3</v>
      </c>
      <c r="L1040" s="14">
        <f t="shared" si="138"/>
        <v>368.15538909255389</v>
      </c>
      <c r="M1040" s="16">
        <f t="shared" si="134"/>
        <v>3.6815538909255388E-2</v>
      </c>
      <c r="N1040">
        <v>257.70877236478771</v>
      </c>
      <c r="O1040">
        <f t="shared" si="135"/>
        <v>2.5770877236478772E-2</v>
      </c>
      <c r="P1040" s="16">
        <f t="shared" si="136"/>
        <v>1.1044661672776616E-2</v>
      </c>
      <c r="Q1040" s="48">
        <v>5.15</v>
      </c>
      <c r="R1040">
        <f t="shared" si="139"/>
        <v>0.13272001776786568</v>
      </c>
      <c r="S1040" s="48">
        <v>11.257999999999999</v>
      </c>
      <c r="T1040">
        <f t="shared" si="140"/>
        <v>0.12434080111211913</v>
      </c>
      <c r="U1040">
        <f t="shared" si="141"/>
        <v>8.3792166557465492E-3</v>
      </c>
    </row>
    <row r="1041" spans="1:21" x14ac:dyDescent="0.3">
      <c r="A1041" t="s">
        <v>166</v>
      </c>
      <c r="B1041" t="s">
        <v>89</v>
      </c>
      <c r="C1041" s="1">
        <v>39420</v>
      </c>
      <c r="D1041">
        <v>16</v>
      </c>
      <c r="E1041" t="s">
        <v>8</v>
      </c>
      <c r="F1041" s="57" t="s">
        <v>47</v>
      </c>
      <c r="G1041" s="2">
        <v>90</v>
      </c>
      <c r="H1041" s="51">
        <v>5</v>
      </c>
      <c r="I1041" s="51">
        <v>15</v>
      </c>
      <c r="J1041">
        <f t="shared" si="137"/>
        <v>6.25</v>
      </c>
      <c r="K1041" s="47">
        <v>3</v>
      </c>
      <c r="L1041" s="14">
        <f t="shared" si="138"/>
        <v>368.15538909255389</v>
      </c>
      <c r="M1041" s="16">
        <f t="shared" si="134"/>
        <v>3.6815538909255388E-2</v>
      </c>
      <c r="N1041">
        <v>331.33985018329849</v>
      </c>
      <c r="O1041">
        <f t="shared" si="135"/>
        <v>3.3133985018329849E-2</v>
      </c>
      <c r="P1041" s="16">
        <f t="shared" si="136"/>
        <v>3.6815538909255388E-3</v>
      </c>
      <c r="Q1041" s="48">
        <v>5.15</v>
      </c>
      <c r="R1041">
        <f t="shared" si="139"/>
        <v>0.17064002284439875</v>
      </c>
      <c r="S1041" s="48">
        <v>11.257999999999999</v>
      </c>
      <c r="T1041">
        <f t="shared" si="140"/>
        <v>4.1446933704039714E-2</v>
      </c>
      <c r="U1041">
        <f t="shared" si="141"/>
        <v>0.12919308914035904</v>
      </c>
    </row>
    <row r="1042" spans="1:21" x14ac:dyDescent="0.3">
      <c r="A1042" t="s">
        <v>166</v>
      </c>
      <c r="B1042" t="s">
        <v>89</v>
      </c>
      <c r="C1042" s="1">
        <v>39420</v>
      </c>
      <c r="D1042">
        <v>16</v>
      </c>
      <c r="E1042" t="s">
        <v>8</v>
      </c>
      <c r="F1042" s="57" t="s">
        <v>47</v>
      </c>
      <c r="G1042" s="2">
        <v>100</v>
      </c>
      <c r="H1042" s="51">
        <v>10</v>
      </c>
      <c r="I1042" s="51">
        <v>3</v>
      </c>
      <c r="J1042">
        <f t="shared" si="137"/>
        <v>5.75</v>
      </c>
      <c r="K1042" s="47">
        <v>3</v>
      </c>
      <c r="L1042" s="14">
        <f t="shared" si="138"/>
        <v>311.60672132793758</v>
      </c>
      <c r="M1042" s="16">
        <f t="shared" si="134"/>
        <v>3.1160672132793759E-2</v>
      </c>
      <c r="N1042">
        <v>311.60672132793758</v>
      </c>
      <c r="O1042">
        <f t="shared" si="135"/>
        <v>3.1160672132793759E-2</v>
      </c>
      <c r="P1042" s="16">
        <f t="shared" si="136"/>
        <v>0</v>
      </c>
      <c r="Q1042" s="48">
        <v>5.15</v>
      </c>
      <c r="R1042">
        <f t="shared" si="139"/>
        <v>0.16047746148388786</v>
      </c>
      <c r="S1042" s="48">
        <v>11.257999999999999</v>
      </c>
      <c r="T1042">
        <f t="shared" si="140"/>
        <v>0</v>
      </c>
      <c r="U1042">
        <f t="shared" si="141"/>
        <v>0.16047746148388786</v>
      </c>
    </row>
    <row r="1043" spans="1:21" x14ac:dyDescent="0.3">
      <c r="A1043" t="s">
        <v>166</v>
      </c>
      <c r="B1043" t="s">
        <v>89</v>
      </c>
      <c r="C1043" s="1">
        <v>39420</v>
      </c>
      <c r="D1043">
        <v>16</v>
      </c>
      <c r="E1043" t="s">
        <v>8</v>
      </c>
      <c r="F1043" s="57" t="s">
        <v>47</v>
      </c>
      <c r="G1043" s="2">
        <v>80</v>
      </c>
      <c r="H1043" s="51">
        <v>10</v>
      </c>
      <c r="I1043" s="51">
        <v>3</v>
      </c>
      <c r="J1043">
        <f t="shared" si="137"/>
        <v>5.75</v>
      </c>
      <c r="K1043" s="47">
        <v>3</v>
      </c>
      <c r="L1043" s="14">
        <f t="shared" si="138"/>
        <v>311.60672132793758</v>
      </c>
      <c r="M1043" s="16">
        <f t="shared" si="134"/>
        <v>3.1160672132793759E-2</v>
      </c>
      <c r="N1043">
        <v>249.28537706235008</v>
      </c>
      <c r="O1043">
        <f t="shared" si="135"/>
        <v>2.4928537706235009E-2</v>
      </c>
      <c r="P1043" s="16">
        <f t="shared" si="136"/>
        <v>6.2321344265587504E-3</v>
      </c>
      <c r="Q1043" s="48">
        <v>5.15</v>
      </c>
      <c r="R1043">
        <f t="shared" si="139"/>
        <v>0.12838196918711031</v>
      </c>
      <c r="S1043" s="48">
        <v>11.257999999999999</v>
      </c>
      <c r="T1043">
        <f t="shared" si="140"/>
        <v>7.016136937419841E-2</v>
      </c>
      <c r="U1043">
        <f t="shared" si="141"/>
        <v>5.8220599812911902E-2</v>
      </c>
    </row>
    <row r="1044" spans="1:21" x14ac:dyDescent="0.3">
      <c r="A1044" t="s">
        <v>166</v>
      </c>
      <c r="B1044" t="s">
        <v>89</v>
      </c>
      <c r="C1044" s="1">
        <v>39420</v>
      </c>
      <c r="D1044">
        <v>16</v>
      </c>
      <c r="E1044" t="s">
        <v>8</v>
      </c>
      <c r="F1044" s="54" t="s">
        <v>53</v>
      </c>
      <c r="G1044" s="2">
        <v>80</v>
      </c>
      <c r="H1044" s="51">
        <v>3</v>
      </c>
      <c r="I1044" s="51">
        <v>10</v>
      </c>
      <c r="J1044">
        <f t="shared" si="137"/>
        <v>4</v>
      </c>
      <c r="K1044" s="47">
        <v>2</v>
      </c>
      <c r="L1044" s="14">
        <f t="shared" si="138"/>
        <v>100.53096491487338</v>
      </c>
      <c r="M1044" s="16">
        <f t="shared" si="134"/>
        <v>1.0053096491487338E-2</v>
      </c>
      <c r="N1044">
        <v>80.424771931898704</v>
      </c>
      <c r="O1044">
        <f t="shared" si="135"/>
        <v>8.0424771931898696E-3</v>
      </c>
      <c r="P1044" s="16">
        <f t="shared" si="136"/>
        <v>2.0106192982974683E-3</v>
      </c>
      <c r="Q1044" s="48">
        <v>6.51</v>
      </c>
      <c r="R1044">
        <f t="shared" si="139"/>
        <v>5.235652652766605E-2</v>
      </c>
      <c r="S1044" s="48">
        <v>8.2509999999999994</v>
      </c>
      <c r="T1044">
        <f t="shared" si="140"/>
        <v>1.6589619830252408E-2</v>
      </c>
      <c r="U1044">
        <f t="shared" si="141"/>
        <v>3.5766906697413642E-2</v>
      </c>
    </row>
    <row r="1045" spans="1:21" x14ac:dyDescent="0.3">
      <c r="A1045" t="s">
        <v>166</v>
      </c>
      <c r="B1045" t="s">
        <v>89</v>
      </c>
      <c r="C1045" s="1">
        <v>39420</v>
      </c>
      <c r="D1045">
        <v>16</v>
      </c>
      <c r="E1045" t="s">
        <v>8</v>
      </c>
      <c r="F1045" s="54" t="s">
        <v>53</v>
      </c>
      <c r="G1045" s="2">
        <v>90</v>
      </c>
      <c r="H1045" s="51">
        <v>25</v>
      </c>
      <c r="I1045" s="51">
        <v>40</v>
      </c>
      <c r="J1045">
        <f t="shared" si="137"/>
        <v>22.5</v>
      </c>
      <c r="K1045" s="47">
        <v>2</v>
      </c>
      <c r="L1045" s="14">
        <f t="shared" si="138"/>
        <v>3180.8625617596654</v>
      </c>
      <c r="M1045" s="16">
        <f t="shared" si="134"/>
        <v>0.31808625617596653</v>
      </c>
      <c r="N1045">
        <v>2862.776305583699</v>
      </c>
      <c r="O1045">
        <f t="shared" si="135"/>
        <v>0.28627763055836991</v>
      </c>
      <c r="P1045" s="16">
        <f t="shared" si="136"/>
        <v>3.180862561759662E-2</v>
      </c>
      <c r="Q1045" s="48">
        <v>6.51</v>
      </c>
      <c r="R1045">
        <f t="shared" si="139"/>
        <v>1.8636673749349881</v>
      </c>
      <c r="S1045" s="48">
        <v>8.2509999999999994</v>
      </c>
      <c r="T1045">
        <f t="shared" si="140"/>
        <v>0.26245296997078971</v>
      </c>
      <c r="U1045">
        <f t="shared" si="141"/>
        <v>1.6012144049641983</v>
      </c>
    </row>
    <row r="1046" spans="1:21" x14ac:dyDescent="0.3">
      <c r="A1046" t="s">
        <v>166</v>
      </c>
      <c r="B1046" t="s">
        <v>90</v>
      </c>
      <c r="C1046" s="1">
        <v>39415</v>
      </c>
      <c r="D1046">
        <v>24</v>
      </c>
      <c r="E1046" t="s">
        <v>10</v>
      </c>
      <c r="F1046" s="56" t="s">
        <v>14</v>
      </c>
      <c r="G1046" s="2">
        <v>0</v>
      </c>
      <c r="H1046" s="51">
        <v>25</v>
      </c>
      <c r="I1046" s="51">
        <v>20</v>
      </c>
      <c r="J1046">
        <f t="shared" si="137"/>
        <v>17.5</v>
      </c>
      <c r="K1046" s="47">
        <v>4</v>
      </c>
      <c r="L1046" s="14">
        <f t="shared" si="138"/>
        <v>3848.4510006474966</v>
      </c>
      <c r="M1046" s="16">
        <f t="shared" si="134"/>
        <v>0.38484510006474965</v>
      </c>
      <c r="N1046">
        <v>0</v>
      </c>
      <c r="O1046">
        <f t="shared" si="135"/>
        <v>0</v>
      </c>
      <c r="P1046" s="16">
        <f t="shared" si="136"/>
        <v>0.38484510006474965</v>
      </c>
      <c r="Q1046" s="49">
        <v>17.940000000000001</v>
      </c>
      <c r="R1046">
        <f t="shared" si="139"/>
        <v>0</v>
      </c>
      <c r="S1046">
        <v>8.2249999999999996</v>
      </c>
      <c r="T1046">
        <f t="shared" si="140"/>
        <v>3.1653509480325659</v>
      </c>
      <c r="U1046">
        <f t="shared" si="141"/>
        <v>-3.1653509480325659</v>
      </c>
    </row>
    <row r="1047" spans="1:21" x14ac:dyDescent="0.3">
      <c r="A1047" t="s">
        <v>166</v>
      </c>
      <c r="B1047" t="s">
        <v>90</v>
      </c>
      <c r="C1047" s="1">
        <v>39415</v>
      </c>
      <c r="D1047">
        <v>24</v>
      </c>
      <c r="E1047" t="s">
        <v>10</v>
      </c>
      <c r="F1047" s="56" t="s">
        <v>14</v>
      </c>
      <c r="G1047" s="2">
        <v>0</v>
      </c>
      <c r="H1047" s="51">
        <v>30</v>
      </c>
      <c r="I1047" s="51">
        <v>130</v>
      </c>
      <c r="J1047">
        <f t="shared" si="137"/>
        <v>47.5</v>
      </c>
      <c r="K1047" s="47">
        <v>4</v>
      </c>
      <c r="L1047" s="14">
        <f t="shared" si="138"/>
        <v>28352.873698647883</v>
      </c>
      <c r="M1047" s="16">
        <f t="shared" si="134"/>
        <v>2.8352873698647882</v>
      </c>
      <c r="N1047">
        <v>0</v>
      </c>
      <c r="O1047">
        <f t="shared" si="135"/>
        <v>0</v>
      </c>
      <c r="P1047" s="16">
        <f t="shared" si="136"/>
        <v>2.8352873698647882</v>
      </c>
      <c r="Q1047" s="49">
        <v>17.940000000000001</v>
      </c>
      <c r="R1047">
        <f t="shared" si="139"/>
        <v>0</v>
      </c>
      <c r="S1047">
        <v>8.2249999999999996</v>
      </c>
      <c r="T1047">
        <f t="shared" si="140"/>
        <v>23.320238617137882</v>
      </c>
      <c r="U1047">
        <f t="shared" si="141"/>
        <v>-23.320238617137882</v>
      </c>
    </row>
    <row r="1048" spans="1:21" x14ac:dyDescent="0.3">
      <c r="A1048" t="s">
        <v>166</v>
      </c>
      <c r="B1048" t="s">
        <v>90</v>
      </c>
      <c r="C1048" s="1">
        <v>39415</v>
      </c>
      <c r="D1048">
        <v>24</v>
      </c>
      <c r="E1048" t="s">
        <v>10</v>
      </c>
      <c r="F1048" s="56" t="s">
        <v>14</v>
      </c>
      <c r="G1048" s="2">
        <v>0</v>
      </c>
      <c r="H1048" s="51">
        <v>30</v>
      </c>
      <c r="I1048" s="51">
        <v>30</v>
      </c>
      <c r="J1048">
        <f t="shared" si="137"/>
        <v>22.5</v>
      </c>
      <c r="K1048" s="47">
        <v>4</v>
      </c>
      <c r="L1048" s="14">
        <f t="shared" si="138"/>
        <v>6361.7251235193307</v>
      </c>
      <c r="M1048" s="16">
        <f t="shared" si="134"/>
        <v>0.63617251235193306</v>
      </c>
      <c r="N1048">
        <v>0</v>
      </c>
      <c r="O1048">
        <f t="shared" si="135"/>
        <v>0</v>
      </c>
      <c r="P1048" s="16">
        <f t="shared" si="136"/>
        <v>0.63617251235193306</v>
      </c>
      <c r="Q1048" s="49">
        <v>17.940000000000001</v>
      </c>
      <c r="R1048">
        <f t="shared" si="139"/>
        <v>0</v>
      </c>
      <c r="S1048">
        <v>8.2249999999999996</v>
      </c>
      <c r="T1048">
        <f t="shared" si="140"/>
        <v>5.2325189140946495</v>
      </c>
      <c r="U1048">
        <f t="shared" si="141"/>
        <v>-5.2325189140946495</v>
      </c>
    </row>
    <row r="1049" spans="1:21" x14ac:dyDescent="0.3">
      <c r="A1049" t="s">
        <v>166</v>
      </c>
      <c r="B1049" t="s">
        <v>90</v>
      </c>
      <c r="C1049" s="1">
        <v>39415</v>
      </c>
      <c r="D1049">
        <v>24</v>
      </c>
      <c r="E1049" t="s">
        <v>10</v>
      </c>
      <c r="F1049" s="56" t="s">
        <v>14</v>
      </c>
      <c r="G1049" s="2">
        <v>0</v>
      </c>
      <c r="H1049" s="51">
        <v>39</v>
      </c>
      <c r="I1049" s="51">
        <v>67</v>
      </c>
      <c r="J1049">
        <f t="shared" si="137"/>
        <v>36.25</v>
      </c>
      <c r="K1049" s="47">
        <v>4</v>
      </c>
      <c r="L1049" s="14">
        <f t="shared" si="138"/>
        <v>16512.99638543135</v>
      </c>
      <c r="M1049" s="16">
        <f t="shared" si="134"/>
        <v>1.6512996385431351</v>
      </c>
      <c r="N1049">
        <v>0</v>
      </c>
      <c r="O1049">
        <f t="shared" si="135"/>
        <v>0</v>
      </c>
      <c r="P1049" s="16">
        <f t="shared" si="136"/>
        <v>1.6512996385431351</v>
      </c>
      <c r="Q1049" s="49">
        <v>17.940000000000001</v>
      </c>
      <c r="R1049">
        <f t="shared" si="139"/>
        <v>0</v>
      </c>
      <c r="S1049">
        <v>8.2249999999999996</v>
      </c>
      <c r="T1049">
        <f t="shared" si="140"/>
        <v>13.581939527017285</v>
      </c>
      <c r="U1049">
        <f t="shared" si="141"/>
        <v>-13.581939527017285</v>
      </c>
    </row>
    <row r="1050" spans="1:21" x14ac:dyDescent="0.3">
      <c r="A1050" t="s">
        <v>166</v>
      </c>
      <c r="B1050" t="s">
        <v>90</v>
      </c>
      <c r="C1050" s="1">
        <v>39415</v>
      </c>
      <c r="D1050">
        <v>24</v>
      </c>
      <c r="E1050" t="s">
        <v>10</v>
      </c>
      <c r="F1050" s="56" t="s">
        <v>14</v>
      </c>
      <c r="G1050" s="2">
        <v>0</v>
      </c>
      <c r="H1050" s="51">
        <v>40</v>
      </c>
      <c r="I1050" s="51">
        <v>70</v>
      </c>
      <c r="J1050">
        <f t="shared" si="137"/>
        <v>37.5</v>
      </c>
      <c r="K1050" s="47">
        <v>4</v>
      </c>
      <c r="L1050" s="14">
        <f t="shared" si="138"/>
        <v>17671.458676442588</v>
      </c>
      <c r="M1050" s="16">
        <f t="shared" si="134"/>
        <v>1.7671458676442588</v>
      </c>
      <c r="N1050">
        <v>0</v>
      </c>
      <c r="O1050">
        <f t="shared" si="135"/>
        <v>0</v>
      </c>
      <c r="P1050" s="16">
        <f t="shared" si="136"/>
        <v>1.7671458676442588</v>
      </c>
      <c r="Q1050" s="49">
        <v>17.940000000000001</v>
      </c>
      <c r="R1050">
        <f t="shared" si="139"/>
        <v>0</v>
      </c>
      <c r="S1050">
        <v>8.2249999999999996</v>
      </c>
      <c r="T1050">
        <f t="shared" si="140"/>
        <v>14.534774761374029</v>
      </c>
      <c r="U1050">
        <f t="shared" si="141"/>
        <v>-14.534774761374029</v>
      </c>
    </row>
    <row r="1051" spans="1:21" x14ac:dyDescent="0.3">
      <c r="A1051" t="s">
        <v>166</v>
      </c>
      <c r="B1051" t="s">
        <v>90</v>
      </c>
      <c r="C1051" s="1">
        <v>39415</v>
      </c>
      <c r="D1051">
        <v>24</v>
      </c>
      <c r="E1051" t="s">
        <v>10</v>
      </c>
      <c r="F1051" s="56" t="s">
        <v>14</v>
      </c>
      <c r="G1051" s="2">
        <v>0</v>
      </c>
      <c r="H1051" s="51">
        <v>43</v>
      </c>
      <c r="I1051" s="51">
        <v>100</v>
      </c>
      <c r="J1051">
        <f t="shared" si="137"/>
        <v>46.5</v>
      </c>
      <c r="K1051" s="47">
        <v>4</v>
      </c>
      <c r="L1051" s="14">
        <f t="shared" si="138"/>
        <v>27171.634860898121</v>
      </c>
      <c r="M1051" s="16">
        <f t="shared" si="134"/>
        <v>2.7171634860898122</v>
      </c>
      <c r="N1051">
        <v>0</v>
      </c>
      <c r="O1051">
        <f t="shared" si="135"/>
        <v>0</v>
      </c>
      <c r="P1051" s="16">
        <f t="shared" si="136"/>
        <v>2.7171634860898122</v>
      </c>
      <c r="Q1051" s="49">
        <v>17.940000000000001</v>
      </c>
      <c r="R1051">
        <f t="shared" si="139"/>
        <v>0</v>
      </c>
      <c r="S1051">
        <v>8.2249999999999996</v>
      </c>
      <c r="T1051">
        <f t="shared" si="140"/>
        <v>22.348669673088704</v>
      </c>
      <c r="U1051">
        <f t="shared" si="141"/>
        <v>-22.348669673088704</v>
      </c>
    </row>
    <row r="1052" spans="1:21" x14ac:dyDescent="0.3">
      <c r="A1052" t="s">
        <v>166</v>
      </c>
      <c r="B1052" t="s">
        <v>90</v>
      </c>
      <c r="C1052" s="1">
        <v>39415</v>
      </c>
      <c r="D1052">
        <v>24</v>
      </c>
      <c r="E1052" t="s">
        <v>10</v>
      </c>
      <c r="F1052" s="56" t="s">
        <v>14</v>
      </c>
      <c r="G1052" s="2">
        <v>0</v>
      </c>
      <c r="H1052" s="51">
        <v>45</v>
      </c>
      <c r="I1052" s="51">
        <v>100</v>
      </c>
      <c r="J1052">
        <f t="shared" si="137"/>
        <v>47.5</v>
      </c>
      <c r="K1052" s="47">
        <v>4</v>
      </c>
      <c r="L1052" s="14">
        <f t="shared" si="138"/>
        <v>28352.873698647883</v>
      </c>
      <c r="M1052" s="16">
        <f t="shared" si="134"/>
        <v>2.8352873698647882</v>
      </c>
      <c r="N1052">
        <v>0</v>
      </c>
      <c r="O1052">
        <f t="shared" si="135"/>
        <v>0</v>
      </c>
      <c r="P1052" s="16">
        <f t="shared" si="136"/>
        <v>2.8352873698647882</v>
      </c>
      <c r="Q1052" s="49">
        <v>17.940000000000001</v>
      </c>
      <c r="R1052">
        <f t="shared" si="139"/>
        <v>0</v>
      </c>
      <c r="S1052">
        <v>8.2249999999999996</v>
      </c>
      <c r="T1052">
        <f t="shared" si="140"/>
        <v>23.320238617137882</v>
      </c>
      <c r="U1052">
        <f t="shared" si="141"/>
        <v>-23.320238617137882</v>
      </c>
    </row>
    <row r="1053" spans="1:21" x14ac:dyDescent="0.3">
      <c r="A1053" t="s">
        <v>166</v>
      </c>
      <c r="B1053" t="s">
        <v>90</v>
      </c>
      <c r="C1053" s="1">
        <v>39415</v>
      </c>
      <c r="D1053">
        <v>24</v>
      </c>
      <c r="E1053" t="s">
        <v>10</v>
      </c>
      <c r="F1053" s="56" t="s">
        <v>14</v>
      </c>
      <c r="G1053" s="2">
        <v>0</v>
      </c>
      <c r="H1053" s="51">
        <v>45</v>
      </c>
      <c r="I1053" s="51">
        <v>60</v>
      </c>
      <c r="J1053">
        <f t="shared" si="137"/>
        <v>37.5</v>
      </c>
      <c r="K1053" s="47">
        <v>4</v>
      </c>
      <c r="L1053" s="14">
        <f t="shared" si="138"/>
        <v>17671.458676442588</v>
      </c>
      <c r="M1053" s="16">
        <f t="shared" si="134"/>
        <v>1.7671458676442588</v>
      </c>
      <c r="N1053">
        <v>0</v>
      </c>
      <c r="O1053">
        <f t="shared" si="135"/>
        <v>0</v>
      </c>
      <c r="P1053" s="16">
        <f t="shared" si="136"/>
        <v>1.7671458676442588</v>
      </c>
      <c r="Q1053" s="49">
        <v>17.940000000000001</v>
      </c>
      <c r="R1053">
        <f t="shared" si="139"/>
        <v>0</v>
      </c>
      <c r="S1053">
        <v>8.2249999999999996</v>
      </c>
      <c r="T1053">
        <f t="shared" si="140"/>
        <v>14.534774761374029</v>
      </c>
      <c r="U1053">
        <f t="shared" si="141"/>
        <v>-14.534774761374029</v>
      </c>
    </row>
    <row r="1054" spans="1:21" x14ac:dyDescent="0.3">
      <c r="A1054" t="s">
        <v>166</v>
      </c>
      <c r="B1054" t="s">
        <v>90</v>
      </c>
      <c r="C1054" s="1">
        <v>39415</v>
      </c>
      <c r="D1054">
        <v>24</v>
      </c>
      <c r="E1054" t="s">
        <v>10</v>
      </c>
      <c r="F1054" s="56" t="s">
        <v>14</v>
      </c>
      <c r="G1054" s="2">
        <v>0</v>
      </c>
      <c r="H1054" s="51">
        <v>50</v>
      </c>
      <c r="I1054" s="51">
        <v>100</v>
      </c>
      <c r="J1054">
        <f t="shared" si="137"/>
        <v>50</v>
      </c>
      <c r="K1054" s="47">
        <v>4</v>
      </c>
      <c r="L1054" s="14">
        <f t="shared" si="138"/>
        <v>31415.926535897932</v>
      </c>
      <c r="M1054" s="16">
        <f t="shared" si="134"/>
        <v>3.1415926535897931</v>
      </c>
      <c r="N1054">
        <v>0</v>
      </c>
      <c r="O1054">
        <f t="shared" si="135"/>
        <v>0</v>
      </c>
      <c r="P1054" s="16">
        <f t="shared" si="136"/>
        <v>3.1415926535897931</v>
      </c>
      <c r="Q1054" s="49">
        <v>17.940000000000001</v>
      </c>
      <c r="R1054">
        <f t="shared" si="139"/>
        <v>0</v>
      </c>
      <c r="S1054">
        <v>8.2249999999999996</v>
      </c>
      <c r="T1054">
        <f t="shared" si="140"/>
        <v>25.839599575776049</v>
      </c>
      <c r="U1054">
        <f t="shared" si="141"/>
        <v>-25.839599575776049</v>
      </c>
    </row>
    <row r="1055" spans="1:21" x14ac:dyDescent="0.3">
      <c r="A1055" t="s">
        <v>166</v>
      </c>
      <c r="B1055" t="s">
        <v>90</v>
      </c>
      <c r="C1055" s="1">
        <v>39415</v>
      </c>
      <c r="D1055">
        <v>24</v>
      </c>
      <c r="E1055" t="s">
        <v>10</v>
      </c>
      <c r="F1055" s="56" t="s">
        <v>14</v>
      </c>
      <c r="G1055" s="2">
        <v>0</v>
      </c>
      <c r="H1055" s="51">
        <v>55</v>
      </c>
      <c r="I1055" s="51">
        <v>120</v>
      </c>
      <c r="J1055">
        <f t="shared" si="137"/>
        <v>57.5</v>
      </c>
      <c r="K1055" s="47">
        <v>4</v>
      </c>
      <c r="L1055" s="14">
        <f t="shared" si="138"/>
        <v>41547.562843725012</v>
      </c>
      <c r="M1055" s="16">
        <f t="shared" si="134"/>
        <v>4.1547562843725014</v>
      </c>
      <c r="N1055">
        <v>0</v>
      </c>
      <c r="O1055">
        <f t="shared" si="135"/>
        <v>0</v>
      </c>
      <c r="P1055" s="16">
        <f t="shared" si="136"/>
        <v>4.1547562843725014</v>
      </c>
      <c r="Q1055" s="49">
        <v>17.940000000000001</v>
      </c>
      <c r="R1055">
        <f t="shared" si="139"/>
        <v>0</v>
      </c>
      <c r="S1055">
        <v>8.2249999999999996</v>
      </c>
      <c r="T1055">
        <f t="shared" si="140"/>
        <v>34.17287043896382</v>
      </c>
      <c r="U1055">
        <f t="shared" si="141"/>
        <v>-34.17287043896382</v>
      </c>
    </row>
    <row r="1056" spans="1:21" x14ac:dyDescent="0.3">
      <c r="A1056" t="s">
        <v>166</v>
      </c>
      <c r="B1056" t="s">
        <v>90</v>
      </c>
      <c r="C1056" s="1">
        <v>39415</v>
      </c>
      <c r="D1056">
        <v>24</v>
      </c>
      <c r="E1056" t="s">
        <v>10</v>
      </c>
      <c r="F1056" s="56" t="s">
        <v>14</v>
      </c>
      <c r="G1056" s="2">
        <v>0</v>
      </c>
      <c r="H1056" s="51">
        <v>80</v>
      </c>
      <c r="I1056" s="51">
        <v>185</v>
      </c>
      <c r="J1056">
        <f t="shared" si="137"/>
        <v>86.25</v>
      </c>
      <c r="K1056" s="47">
        <v>4</v>
      </c>
      <c r="L1056" s="14">
        <f t="shared" si="138"/>
        <v>93482.016398381282</v>
      </c>
      <c r="M1056" s="16">
        <f t="shared" si="134"/>
        <v>9.3482016398381287</v>
      </c>
      <c r="N1056">
        <v>0</v>
      </c>
      <c r="O1056">
        <f t="shared" si="135"/>
        <v>0</v>
      </c>
      <c r="P1056" s="16">
        <f t="shared" si="136"/>
        <v>9.3482016398381287</v>
      </c>
      <c r="Q1056" s="49">
        <v>17.940000000000001</v>
      </c>
      <c r="R1056">
        <f t="shared" si="139"/>
        <v>0</v>
      </c>
      <c r="S1056">
        <v>8.2249999999999996</v>
      </c>
      <c r="T1056">
        <f t="shared" si="140"/>
        <v>76.888958487668603</v>
      </c>
      <c r="U1056">
        <f t="shared" si="141"/>
        <v>-76.888958487668603</v>
      </c>
    </row>
    <row r="1057" spans="1:21" x14ac:dyDescent="0.3">
      <c r="A1057" t="s">
        <v>166</v>
      </c>
      <c r="B1057" t="s">
        <v>90</v>
      </c>
      <c r="C1057" s="1">
        <v>39415</v>
      </c>
      <c r="D1057">
        <v>24</v>
      </c>
      <c r="E1057" t="s">
        <v>10</v>
      </c>
      <c r="F1057" s="54" t="s">
        <v>49</v>
      </c>
      <c r="G1057" s="2">
        <v>100</v>
      </c>
      <c r="H1057" s="51">
        <v>1</v>
      </c>
      <c r="I1057" s="51">
        <v>12</v>
      </c>
      <c r="J1057">
        <f t="shared" si="137"/>
        <v>3.5</v>
      </c>
      <c r="K1057" s="47">
        <v>2</v>
      </c>
      <c r="L1057" s="14">
        <f t="shared" si="138"/>
        <v>76.969020012949926</v>
      </c>
      <c r="M1057" s="16">
        <f t="shared" si="134"/>
        <v>7.696902001294993E-3</v>
      </c>
      <c r="N1057">
        <v>76.969020012949926</v>
      </c>
      <c r="O1057">
        <f t="shared" si="135"/>
        <v>7.696902001294993E-3</v>
      </c>
      <c r="P1057" s="16">
        <f t="shared" si="136"/>
        <v>0</v>
      </c>
      <c r="Q1057">
        <v>5.23</v>
      </c>
      <c r="R1057">
        <f t="shared" si="139"/>
        <v>4.0254797466772817E-2</v>
      </c>
      <c r="S1057">
        <v>8.4610000000000003</v>
      </c>
      <c r="T1057">
        <f t="shared" si="140"/>
        <v>0</v>
      </c>
      <c r="U1057">
        <f t="shared" si="141"/>
        <v>4.0254797466772817E-2</v>
      </c>
    </row>
    <row r="1058" spans="1:21" x14ac:dyDescent="0.3">
      <c r="A1058" t="s">
        <v>166</v>
      </c>
      <c r="B1058" t="s">
        <v>90</v>
      </c>
      <c r="C1058" s="1">
        <v>39415</v>
      </c>
      <c r="D1058">
        <v>24</v>
      </c>
      <c r="E1058" t="s">
        <v>10</v>
      </c>
      <c r="F1058" s="54" t="s">
        <v>49</v>
      </c>
      <c r="G1058" s="2">
        <v>100</v>
      </c>
      <c r="H1058" s="51">
        <v>3</v>
      </c>
      <c r="I1058" s="51">
        <v>12</v>
      </c>
      <c r="J1058">
        <f t="shared" si="137"/>
        <v>4.5</v>
      </c>
      <c r="K1058" s="47">
        <v>2</v>
      </c>
      <c r="L1058" s="14">
        <f t="shared" si="138"/>
        <v>127.23450247038662</v>
      </c>
      <c r="M1058" s="16">
        <f t="shared" si="134"/>
        <v>1.2723450247038661E-2</v>
      </c>
      <c r="N1058">
        <v>127.23450247038662</v>
      </c>
      <c r="O1058">
        <f t="shared" si="135"/>
        <v>1.2723450247038661E-2</v>
      </c>
      <c r="P1058" s="16">
        <f t="shared" si="136"/>
        <v>0</v>
      </c>
      <c r="Q1058">
        <v>5.23</v>
      </c>
      <c r="R1058">
        <f t="shared" si="139"/>
        <v>6.6543644792012205E-2</v>
      </c>
      <c r="S1058">
        <v>8.4610000000000003</v>
      </c>
      <c r="T1058">
        <f t="shared" si="140"/>
        <v>0</v>
      </c>
      <c r="U1058">
        <f t="shared" si="141"/>
        <v>6.6543644792012205E-2</v>
      </c>
    </row>
    <row r="1059" spans="1:21" x14ac:dyDescent="0.3">
      <c r="A1059" t="s">
        <v>166</v>
      </c>
      <c r="B1059" t="s">
        <v>90</v>
      </c>
      <c r="C1059" s="1">
        <v>39415</v>
      </c>
      <c r="D1059">
        <v>24</v>
      </c>
      <c r="E1059" t="s">
        <v>10</v>
      </c>
      <c r="F1059" s="54" t="s">
        <v>49</v>
      </c>
      <c r="G1059" s="2">
        <v>70</v>
      </c>
      <c r="H1059" s="51">
        <v>5</v>
      </c>
      <c r="I1059" s="51">
        <v>23</v>
      </c>
      <c r="J1059">
        <f t="shared" si="137"/>
        <v>8.25</v>
      </c>
      <c r="K1059" s="47">
        <v>2</v>
      </c>
      <c r="L1059" s="14">
        <f t="shared" si="138"/>
        <v>427.6492999699106</v>
      </c>
      <c r="M1059" s="16">
        <f t="shared" si="134"/>
        <v>4.2764929996991059E-2</v>
      </c>
      <c r="N1059">
        <v>299.35450997893741</v>
      </c>
      <c r="O1059">
        <f t="shared" si="135"/>
        <v>2.9935450997893742E-2</v>
      </c>
      <c r="P1059" s="16">
        <f t="shared" si="136"/>
        <v>1.2829478999097317E-2</v>
      </c>
      <c r="Q1059">
        <v>5.23</v>
      </c>
      <c r="R1059">
        <f t="shared" si="139"/>
        <v>0.15656240871898428</v>
      </c>
      <c r="S1059">
        <v>8.4610000000000003</v>
      </c>
      <c r="T1059">
        <f t="shared" si="140"/>
        <v>0.10855022181136241</v>
      </c>
      <c r="U1059">
        <f t="shared" si="141"/>
        <v>4.8012186907621865E-2</v>
      </c>
    </row>
    <row r="1060" spans="1:21" x14ac:dyDescent="0.3">
      <c r="A1060" t="s">
        <v>166</v>
      </c>
      <c r="B1060" t="s">
        <v>90</v>
      </c>
      <c r="C1060" s="1">
        <v>39415</v>
      </c>
      <c r="D1060">
        <v>24</v>
      </c>
      <c r="E1060" t="s">
        <v>10</v>
      </c>
      <c r="F1060" s="54" t="s">
        <v>49</v>
      </c>
      <c r="G1060" s="2">
        <v>100</v>
      </c>
      <c r="H1060" s="51">
        <v>5</v>
      </c>
      <c r="I1060" s="51">
        <v>11</v>
      </c>
      <c r="J1060">
        <f t="shared" si="137"/>
        <v>5.25</v>
      </c>
      <c r="K1060" s="47">
        <v>2</v>
      </c>
      <c r="L1060" s="14">
        <f t="shared" si="138"/>
        <v>173.18029502913734</v>
      </c>
      <c r="M1060" s="16">
        <f t="shared" si="134"/>
        <v>1.7318029502913734E-2</v>
      </c>
      <c r="N1060">
        <v>173.18029502913734</v>
      </c>
      <c r="O1060">
        <f t="shared" si="135"/>
        <v>1.7318029502913734E-2</v>
      </c>
      <c r="P1060" s="16">
        <f t="shared" si="136"/>
        <v>0</v>
      </c>
      <c r="Q1060">
        <v>5.23</v>
      </c>
      <c r="R1060">
        <f t="shared" si="139"/>
        <v>9.0573294300238832E-2</v>
      </c>
      <c r="S1060">
        <v>8.4610000000000003</v>
      </c>
      <c r="T1060">
        <f t="shared" si="140"/>
        <v>0</v>
      </c>
      <c r="U1060">
        <f t="shared" si="141"/>
        <v>9.0573294300238832E-2</v>
      </c>
    </row>
    <row r="1061" spans="1:21" x14ac:dyDescent="0.3">
      <c r="A1061" t="s">
        <v>166</v>
      </c>
      <c r="B1061" t="s">
        <v>90</v>
      </c>
      <c r="C1061" s="1">
        <v>39415</v>
      </c>
      <c r="D1061">
        <v>24</v>
      </c>
      <c r="E1061" t="s">
        <v>10</v>
      </c>
      <c r="F1061" s="54" t="s">
        <v>49</v>
      </c>
      <c r="G1061" s="2">
        <v>100</v>
      </c>
      <c r="H1061" s="51">
        <v>5</v>
      </c>
      <c r="I1061" s="51">
        <v>13</v>
      </c>
      <c r="J1061">
        <f t="shared" si="137"/>
        <v>5.75</v>
      </c>
      <c r="K1061" s="47">
        <v>2</v>
      </c>
      <c r="L1061" s="14">
        <f t="shared" si="138"/>
        <v>207.73781421862506</v>
      </c>
      <c r="M1061" s="16">
        <f t="shared" si="134"/>
        <v>2.0773781421862505E-2</v>
      </c>
      <c r="N1061">
        <v>207.73781421862506</v>
      </c>
      <c r="O1061">
        <f t="shared" si="135"/>
        <v>2.0773781421862505E-2</v>
      </c>
      <c r="P1061" s="16">
        <f t="shared" si="136"/>
        <v>0</v>
      </c>
      <c r="Q1061">
        <v>5.23</v>
      </c>
      <c r="R1061">
        <f t="shared" si="139"/>
        <v>0.1086468768363409</v>
      </c>
      <c r="S1061">
        <v>8.4610000000000003</v>
      </c>
      <c r="T1061">
        <f t="shared" si="140"/>
        <v>0</v>
      </c>
      <c r="U1061">
        <f t="shared" si="141"/>
        <v>0.1086468768363409</v>
      </c>
    </row>
    <row r="1062" spans="1:21" x14ac:dyDescent="0.3">
      <c r="A1062" t="s">
        <v>166</v>
      </c>
      <c r="B1062" t="s">
        <v>90</v>
      </c>
      <c r="C1062" s="1">
        <v>39415</v>
      </c>
      <c r="D1062">
        <v>24</v>
      </c>
      <c r="E1062" t="s">
        <v>10</v>
      </c>
      <c r="F1062" s="54" t="s">
        <v>49</v>
      </c>
      <c r="G1062" s="2">
        <v>100</v>
      </c>
      <c r="H1062" s="51">
        <v>6</v>
      </c>
      <c r="I1062" s="51">
        <v>13</v>
      </c>
      <c r="J1062">
        <f t="shared" si="137"/>
        <v>6.25</v>
      </c>
      <c r="K1062" s="47">
        <v>2</v>
      </c>
      <c r="L1062" s="14">
        <f t="shared" si="138"/>
        <v>245.43692606170259</v>
      </c>
      <c r="M1062" s="16">
        <f t="shared" si="134"/>
        <v>2.4543692606170259E-2</v>
      </c>
      <c r="N1062">
        <v>245.43692606170259</v>
      </c>
      <c r="O1062">
        <f t="shared" si="135"/>
        <v>2.4543692606170259E-2</v>
      </c>
      <c r="P1062" s="16">
        <f t="shared" si="136"/>
        <v>0</v>
      </c>
      <c r="Q1062">
        <v>5.23</v>
      </c>
      <c r="R1062">
        <f t="shared" si="139"/>
        <v>0.12836351233027046</v>
      </c>
      <c r="S1062">
        <v>8.4610000000000003</v>
      </c>
      <c r="T1062">
        <f t="shared" si="140"/>
        <v>0</v>
      </c>
      <c r="U1062">
        <f t="shared" si="141"/>
        <v>0.12836351233027046</v>
      </c>
    </row>
    <row r="1063" spans="1:21" x14ac:dyDescent="0.3">
      <c r="A1063" t="s">
        <v>166</v>
      </c>
      <c r="B1063" t="s">
        <v>90</v>
      </c>
      <c r="C1063" s="1">
        <v>39415</v>
      </c>
      <c r="D1063">
        <v>24</v>
      </c>
      <c r="E1063" t="s">
        <v>10</v>
      </c>
      <c r="F1063" s="54" t="s">
        <v>49</v>
      </c>
      <c r="G1063" s="2">
        <v>100</v>
      </c>
      <c r="H1063" s="51">
        <v>7</v>
      </c>
      <c r="I1063" s="51">
        <v>12</v>
      </c>
      <c r="J1063">
        <f t="shared" si="137"/>
        <v>6.5</v>
      </c>
      <c r="K1063" s="47">
        <v>2</v>
      </c>
      <c r="L1063" s="14">
        <f t="shared" si="138"/>
        <v>265.46457922833753</v>
      </c>
      <c r="M1063" s="16">
        <f t="shared" si="134"/>
        <v>2.6546457922833753E-2</v>
      </c>
      <c r="N1063">
        <v>265.46457922833753</v>
      </c>
      <c r="O1063">
        <f t="shared" si="135"/>
        <v>2.6546457922833753E-2</v>
      </c>
      <c r="P1063" s="16">
        <f t="shared" si="136"/>
        <v>0</v>
      </c>
      <c r="Q1063">
        <v>5.23</v>
      </c>
      <c r="R1063">
        <f t="shared" si="139"/>
        <v>0.13883797493642053</v>
      </c>
      <c r="S1063">
        <v>8.4610000000000003</v>
      </c>
      <c r="T1063">
        <f t="shared" si="140"/>
        <v>0</v>
      </c>
      <c r="U1063">
        <f t="shared" si="141"/>
        <v>0.13883797493642053</v>
      </c>
    </row>
    <row r="1064" spans="1:21" x14ac:dyDescent="0.3">
      <c r="A1064" t="s">
        <v>166</v>
      </c>
      <c r="B1064" t="s">
        <v>90</v>
      </c>
      <c r="C1064" s="1">
        <v>39415</v>
      </c>
      <c r="D1064">
        <v>24</v>
      </c>
      <c r="E1064" t="s">
        <v>10</v>
      </c>
      <c r="F1064" s="54" t="s">
        <v>49</v>
      </c>
      <c r="G1064" s="2">
        <v>100</v>
      </c>
      <c r="H1064" s="51">
        <v>8</v>
      </c>
      <c r="I1064" s="51">
        <v>12</v>
      </c>
      <c r="J1064">
        <f t="shared" si="137"/>
        <v>7</v>
      </c>
      <c r="K1064" s="47">
        <v>2</v>
      </c>
      <c r="L1064" s="14">
        <f t="shared" si="138"/>
        <v>307.8760800517997</v>
      </c>
      <c r="M1064" s="16">
        <f t="shared" si="134"/>
        <v>3.0787608005179972E-2</v>
      </c>
      <c r="N1064">
        <v>307.8760800517997</v>
      </c>
      <c r="O1064">
        <f t="shared" si="135"/>
        <v>3.0787608005179972E-2</v>
      </c>
      <c r="P1064" s="16">
        <f t="shared" si="136"/>
        <v>0</v>
      </c>
      <c r="Q1064">
        <v>5.23</v>
      </c>
      <c r="R1064">
        <f t="shared" si="139"/>
        <v>0.16101918986709127</v>
      </c>
      <c r="S1064">
        <v>8.4610000000000003</v>
      </c>
      <c r="T1064">
        <f t="shared" si="140"/>
        <v>0</v>
      </c>
      <c r="U1064">
        <f t="shared" si="141"/>
        <v>0.16101918986709127</v>
      </c>
    </row>
    <row r="1065" spans="1:21" x14ac:dyDescent="0.3">
      <c r="A1065" t="s">
        <v>166</v>
      </c>
      <c r="B1065" t="s">
        <v>90</v>
      </c>
      <c r="C1065" s="1">
        <v>39415</v>
      </c>
      <c r="D1065">
        <v>24</v>
      </c>
      <c r="E1065" t="s">
        <v>10</v>
      </c>
      <c r="F1065" s="54" t="s">
        <v>49</v>
      </c>
      <c r="G1065" s="2">
        <v>30</v>
      </c>
      <c r="H1065" s="51">
        <v>23</v>
      </c>
      <c r="I1065" s="51">
        <v>32</v>
      </c>
      <c r="J1065">
        <f t="shared" si="137"/>
        <v>19.5</v>
      </c>
      <c r="K1065" s="47">
        <v>2</v>
      </c>
      <c r="L1065" s="14">
        <f t="shared" si="138"/>
        <v>2389.1812130550375</v>
      </c>
      <c r="M1065" s="16">
        <f t="shared" ref="M1065:M1118" si="142">L1065/10000</f>
        <v>0.23891812130550374</v>
      </c>
      <c r="N1065">
        <v>716.75436391651124</v>
      </c>
      <c r="O1065">
        <f t="shared" ref="O1065:O1118" si="143">N1065/10000</f>
        <v>7.1675436391651123E-2</v>
      </c>
      <c r="P1065" s="16">
        <f t="shared" ref="P1065:P1118" si="144">M1065-O1065</f>
        <v>0.16724268491385264</v>
      </c>
      <c r="Q1065">
        <v>5.23</v>
      </c>
      <c r="R1065">
        <f t="shared" si="139"/>
        <v>0.37486253232833538</v>
      </c>
      <c r="S1065">
        <v>8.4610000000000003</v>
      </c>
      <c r="T1065">
        <f t="shared" si="140"/>
        <v>1.4150403570561072</v>
      </c>
      <c r="U1065">
        <f t="shared" si="141"/>
        <v>-1.0401778247277718</v>
      </c>
    </row>
    <row r="1066" spans="1:21" x14ac:dyDescent="0.3">
      <c r="A1066" t="s">
        <v>166</v>
      </c>
      <c r="B1066" t="s">
        <v>90</v>
      </c>
      <c r="C1066" s="1">
        <v>39415</v>
      </c>
      <c r="D1066">
        <v>24</v>
      </c>
      <c r="E1066" t="s">
        <v>10</v>
      </c>
      <c r="F1066" s="54" t="s">
        <v>49</v>
      </c>
      <c r="G1066" s="2">
        <v>70</v>
      </c>
      <c r="H1066" s="51">
        <v>25</v>
      </c>
      <c r="I1066" s="51">
        <v>50</v>
      </c>
      <c r="J1066">
        <f t="shared" si="137"/>
        <v>25</v>
      </c>
      <c r="K1066" s="47">
        <v>2</v>
      </c>
      <c r="L1066" s="14">
        <f t="shared" si="138"/>
        <v>3926.9908169872415</v>
      </c>
      <c r="M1066" s="16">
        <f t="shared" si="142"/>
        <v>0.39269908169872414</v>
      </c>
      <c r="N1066">
        <v>2748.8935718910689</v>
      </c>
      <c r="O1066">
        <f t="shared" si="143"/>
        <v>0.2748893571891069</v>
      </c>
      <c r="P1066" s="16">
        <f t="shared" si="144"/>
        <v>0.11780972450961724</v>
      </c>
      <c r="Q1066">
        <v>5.23</v>
      </c>
      <c r="R1066">
        <f t="shared" si="139"/>
        <v>1.4376713380990291</v>
      </c>
      <c r="S1066">
        <v>8.4610000000000003</v>
      </c>
      <c r="T1066">
        <f t="shared" si="140"/>
        <v>0.99678807907587152</v>
      </c>
      <c r="U1066">
        <f t="shared" si="141"/>
        <v>0.44088325902315761</v>
      </c>
    </row>
    <row r="1067" spans="1:21" x14ac:dyDescent="0.3">
      <c r="A1067" t="s">
        <v>166</v>
      </c>
      <c r="B1067" t="s">
        <v>90</v>
      </c>
      <c r="C1067" s="1">
        <v>39415</v>
      </c>
      <c r="D1067">
        <v>24</v>
      </c>
      <c r="E1067" t="s">
        <v>10</v>
      </c>
      <c r="F1067" s="54" t="s">
        <v>49</v>
      </c>
      <c r="G1067" s="2">
        <v>90</v>
      </c>
      <c r="H1067" s="51">
        <v>32</v>
      </c>
      <c r="I1067" s="51">
        <v>29</v>
      </c>
      <c r="J1067">
        <f t="shared" si="137"/>
        <v>23.25</v>
      </c>
      <c r="K1067" s="47">
        <v>2</v>
      </c>
      <c r="L1067" s="14">
        <f t="shared" si="138"/>
        <v>3396.4543576122651</v>
      </c>
      <c r="M1067" s="16">
        <f t="shared" si="142"/>
        <v>0.33964543576122652</v>
      </c>
      <c r="N1067">
        <v>3056.8089218510386</v>
      </c>
      <c r="O1067">
        <f t="shared" si="143"/>
        <v>0.30568089218510386</v>
      </c>
      <c r="P1067" s="16">
        <f t="shared" si="144"/>
        <v>3.3964543576122663E-2</v>
      </c>
      <c r="Q1067">
        <v>5.23</v>
      </c>
      <c r="R1067">
        <f t="shared" si="139"/>
        <v>1.5987110661280932</v>
      </c>
      <c r="S1067">
        <v>8.4610000000000003</v>
      </c>
      <c r="T1067">
        <f t="shared" si="140"/>
        <v>0.28737400319757389</v>
      </c>
      <c r="U1067">
        <f t="shared" si="141"/>
        <v>1.3113370629305194</v>
      </c>
    </row>
    <row r="1068" spans="1:21" x14ac:dyDescent="0.3">
      <c r="A1068" t="s">
        <v>166</v>
      </c>
      <c r="B1068" t="s">
        <v>90</v>
      </c>
      <c r="C1068" s="1">
        <v>39415</v>
      </c>
      <c r="D1068">
        <v>24</v>
      </c>
      <c r="E1068" t="s">
        <v>10</v>
      </c>
      <c r="F1068" s="57" t="s">
        <v>36</v>
      </c>
      <c r="G1068" s="2">
        <v>100</v>
      </c>
      <c r="H1068" s="51">
        <v>6</v>
      </c>
      <c r="I1068" s="51">
        <v>12</v>
      </c>
      <c r="J1068">
        <f t="shared" si="137"/>
        <v>6</v>
      </c>
      <c r="K1068" s="47">
        <v>2</v>
      </c>
      <c r="L1068" s="14">
        <f t="shared" si="138"/>
        <v>226.1946710584651</v>
      </c>
      <c r="M1068" s="16">
        <f t="shared" si="142"/>
        <v>2.2619467105846509E-2</v>
      </c>
      <c r="N1068">
        <v>226.1946710584651</v>
      </c>
      <c r="O1068">
        <f t="shared" si="143"/>
        <v>2.2619467105846509E-2</v>
      </c>
      <c r="P1068" s="16">
        <f t="shared" si="144"/>
        <v>0</v>
      </c>
      <c r="Q1068" s="48">
        <v>6.62</v>
      </c>
      <c r="R1068">
        <f t="shared" si="139"/>
        <v>0.1497408722407039</v>
      </c>
      <c r="S1068" s="48">
        <v>8.3030000000000008</v>
      </c>
      <c r="T1068">
        <f t="shared" si="140"/>
        <v>0</v>
      </c>
      <c r="U1068">
        <f t="shared" si="141"/>
        <v>0.1497408722407039</v>
      </c>
    </row>
    <row r="1069" spans="1:21" x14ac:dyDescent="0.3">
      <c r="A1069" t="s">
        <v>166</v>
      </c>
      <c r="B1069" t="s">
        <v>90</v>
      </c>
      <c r="C1069" s="1">
        <v>39415</v>
      </c>
      <c r="D1069">
        <v>24</v>
      </c>
      <c r="E1069" t="s">
        <v>10</v>
      </c>
      <c r="F1069" s="57" t="s">
        <v>36</v>
      </c>
      <c r="G1069" s="2">
        <v>50</v>
      </c>
      <c r="H1069" s="51">
        <v>40</v>
      </c>
      <c r="I1069" s="51">
        <v>44</v>
      </c>
      <c r="J1069">
        <f t="shared" si="137"/>
        <v>31</v>
      </c>
      <c r="K1069" s="47">
        <v>2</v>
      </c>
      <c r="L1069" s="14">
        <f t="shared" si="138"/>
        <v>6038.1410801995826</v>
      </c>
      <c r="M1069" s="16">
        <f t="shared" si="142"/>
        <v>0.60381410801995827</v>
      </c>
      <c r="N1069">
        <v>3019.0705400997913</v>
      </c>
      <c r="O1069">
        <f t="shared" si="143"/>
        <v>0.30190705400997914</v>
      </c>
      <c r="P1069" s="16">
        <f t="shared" si="144"/>
        <v>0.30190705400997914</v>
      </c>
      <c r="Q1069" s="48">
        <v>6.62</v>
      </c>
      <c r="R1069">
        <f t="shared" si="139"/>
        <v>1.998624697546062</v>
      </c>
      <c r="S1069" s="48">
        <v>8.3030000000000008</v>
      </c>
      <c r="T1069">
        <f t="shared" si="140"/>
        <v>2.5067342694448569</v>
      </c>
      <c r="U1069">
        <f t="shared" si="141"/>
        <v>-0.50810957189879491</v>
      </c>
    </row>
    <row r="1070" spans="1:21" x14ac:dyDescent="0.3">
      <c r="A1070" t="s">
        <v>166</v>
      </c>
      <c r="B1070" t="s">
        <v>90</v>
      </c>
      <c r="C1070" s="1">
        <v>39415</v>
      </c>
      <c r="D1070">
        <v>24</v>
      </c>
      <c r="E1070" t="s">
        <v>10</v>
      </c>
      <c r="F1070" s="57" t="s">
        <v>42</v>
      </c>
      <c r="G1070" s="2">
        <v>100</v>
      </c>
      <c r="H1070" s="51">
        <v>7</v>
      </c>
      <c r="I1070" s="51">
        <v>23</v>
      </c>
      <c r="J1070">
        <f t="shared" si="137"/>
        <v>9.25</v>
      </c>
      <c r="K1070" s="47">
        <v>2</v>
      </c>
      <c r="L1070" s="14">
        <f t="shared" si="138"/>
        <v>537.60504284555338</v>
      </c>
      <c r="M1070" s="16">
        <f t="shared" si="142"/>
        <v>5.3760504284555338E-2</v>
      </c>
      <c r="N1070">
        <v>537.60504284555338</v>
      </c>
      <c r="O1070">
        <f t="shared" si="143"/>
        <v>5.3760504284555338E-2</v>
      </c>
      <c r="P1070" s="16">
        <f t="shared" si="144"/>
        <v>0</v>
      </c>
      <c r="Q1070">
        <v>11.49</v>
      </c>
      <c r="R1070">
        <f t="shared" si="139"/>
        <v>0.61770819422954082</v>
      </c>
      <c r="S1070" s="48">
        <v>8.1999999999999993</v>
      </c>
      <c r="T1070">
        <f t="shared" si="140"/>
        <v>0</v>
      </c>
      <c r="U1070">
        <f t="shared" si="141"/>
        <v>0.61770819422954082</v>
      </c>
    </row>
    <row r="1071" spans="1:21" x14ac:dyDescent="0.3">
      <c r="A1071" t="s">
        <v>166</v>
      </c>
      <c r="B1071" t="s">
        <v>90</v>
      </c>
      <c r="C1071" s="1">
        <v>39415</v>
      </c>
      <c r="D1071">
        <v>24</v>
      </c>
      <c r="E1071" t="s">
        <v>10</v>
      </c>
      <c r="F1071" s="57" t="s">
        <v>42</v>
      </c>
      <c r="G1071" s="2">
        <v>80</v>
      </c>
      <c r="H1071" s="51">
        <v>8</v>
      </c>
      <c r="I1071" s="51">
        <v>25</v>
      </c>
      <c r="J1071">
        <f t="shared" si="137"/>
        <v>10.25</v>
      </c>
      <c r="K1071" s="47">
        <v>2</v>
      </c>
      <c r="L1071" s="14">
        <f t="shared" si="138"/>
        <v>660.12715633555524</v>
      </c>
      <c r="M1071" s="16">
        <f t="shared" si="142"/>
        <v>6.6012715633555527E-2</v>
      </c>
      <c r="N1071">
        <v>528.10172506844424</v>
      </c>
      <c r="O1071">
        <f t="shared" si="143"/>
        <v>5.2810172506844423E-2</v>
      </c>
      <c r="P1071" s="16">
        <f t="shared" si="144"/>
        <v>1.3202543126711104E-2</v>
      </c>
      <c r="Q1071">
        <v>11.49</v>
      </c>
      <c r="R1071">
        <f t="shared" si="139"/>
        <v>0.60678888210364246</v>
      </c>
      <c r="S1071" s="48">
        <v>8.1999999999999993</v>
      </c>
      <c r="T1071">
        <f t="shared" si="140"/>
        <v>0.10826085363903104</v>
      </c>
      <c r="U1071">
        <f t="shared" si="141"/>
        <v>0.49852802846461142</v>
      </c>
    </row>
    <row r="1072" spans="1:21" x14ac:dyDescent="0.3">
      <c r="A1072" t="s">
        <v>166</v>
      </c>
      <c r="B1072" t="s">
        <v>90</v>
      </c>
      <c r="C1072" s="1">
        <v>39415</v>
      </c>
      <c r="D1072">
        <v>24</v>
      </c>
      <c r="E1072" t="s">
        <v>10</v>
      </c>
      <c r="F1072" s="57" t="s">
        <v>42</v>
      </c>
      <c r="G1072" s="2">
        <v>100</v>
      </c>
      <c r="H1072" s="51">
        <v>15</v>
      </c>
      <c r="I1072" s="51">
        <v>10</v>
      </c>
      <c r="J1072">
        <f t="shared" si="137"/>
        <v>10</v>
      </c>
      <c r="K1072" s="47">
        <v>2</v>
      </c>
      <c r="L1072" s="14">
        <f t="shared" si="138"/>
        <v>628.31853071795865</v>
      </c>
      <c r="M1072" s="16">
        <f t="shared" si="142"/>
        <v>6.2831853071795868E-2</v>
      </c>
      <c r="N1072">
        <v>628.31853071795865</v>
      </c>
      <c r="O1072">
        <f t="shared" si="143"/>
        <v>6.2831853071795868E-2</v>
      </c>
      <c r="P1072" s="16">
        <f t="shared" si="144"/>
        <v>0</v>
      </c>
      <c r="Q1072">
        <v>11.49</v>
      </c>
      <c r="R1072">
        <f t="shared" si="139"/>
        <v>0.72193799179493456</v>
      </c>
      <c r="S1072" s="48">
        <v>8.1999999999999993</v>
      </c>
      <c r="T1072">
        <f t="shared" si="140"/>
        <v>0</v>
      </c>
      <c r="U1072">
        <f t="shared" si="141"/>
        <v>0.72193799179493456</v>
      </c>
    </row>
    <row r="1073" spans="1:21" x14ac:dyDescent="0.3">
      <c r="A1073" t="s">
        <v>166</v>
      </c>
      <c r="B1073" t="s">
        <v>90</v>
      </c>
      <c r="C1073" s="1">
        <v>39415</v>
      </c>
      <c r="D1073">
        <v>24</v>
      </c>
      <c r="E1073" t="s">
        <v>10</v>
      </c>
      <c r="F1073" s="57" t="s">
        <v>42</v>
      </c>
      <c r="G1073" s="2">
        <v>80</v>
      </c>
      <c r="H1073" s="51">
        <v>40</v>
      </c>
      <c r="I1073" s="51">
        <v>40</v>
      </c>
      <c r="J1073">
        <f t="shared" si="137"/>
        <v>30</v>
      </c>
      <c r="K1073" s="47">
        <v>2</v>
      </c>
      <c r="L1073" s="14">
        <f t="shared" si="138"/>
        <v>5654.8667764616275</v>
      </c>
      <c r="M1073" s="16">
        <f t="shared" si="142"/>
        <v>0.56548667764616278</v>
      </c>
      <c r="N1073">
        <v>4523.8934211693022</v>
      </c>
      <c r="O1073">
        <f t="shared" si="143"/>
        <v>0.45238934211693022</v>
      </c>
      <c r="P1073" s="16">
        <f t="shared" si="144"/>
        <v>0.11309733552923257</v>
      </c>
      <c r="Q1073">
        <v>11.49</v>
      </c>
      <c r="R1073">
        <f t="shared" si="139"/>
        <v>5.1979535409235282</v>
      </c>
      <c r="S1073" s="48">
        <v>8.1999999999999993</v>
      </c>
      <c r="T1073">
        <f t="shared" si="140"/>
        <v>0.92739815133970693</v>
      </c>
      <c r="U1073">
        <f t="shared" si="141"/>
        <v>4.2705553895838211</v>
      </c>
    </row>
    <row r="1074" spans="1:21" x14ac:dyDescent="0.3">
      <c r="A1074" t="s">
        <v>166</v>
      </c>
      <c r="B1074" t="s">
        <v>90</v>
      </c>
      <c r="C1074" s="1">
        <v>39415</v>
      </c>
      <c r="D1074">
        <v>24</v>
      </c>
      <c r="E1074" t="s">
        <v>10</v>
      </c>
      <c r="F1074" s="57" t="s">
        <v>44</v>
      </c>
      <c r="G1074" s="2">
        <v>90</v>
      </c>
      <c r="H1074" s="51">
        <v>1</v>
      </c>
      <c r="I1074" s="51">
        <v>13</v>
      </c>
      <c r="J1074">
        <f t="shared" si="137"/>
        <v>3.75</v>
      </c>
      <c r="K1074" s="47">
        <v>2</v>
      </c>
      <c r="L1074" s="14">
        <f t="shared" si="138"/>
        <v>88.35729338221293</v>
      </c>
      <c r="M1074" s="16">
        <f t="shared" si="142"/>
        <v>8.8357293382212935E-3</v>
      </c>
      <c r="N1074">
        <v>79.521564043991646</v>
      </c>
      <c r="O1074">
        <f t="shared" si="143"/>
        <v>7.9521564043991654E-3</v>
      </c>
      <c r="P1074" s="16">
        <f t="shared" si="144"/>
        <v>8.8357293382212813E-4</v>
      </c>
      <c r="Q1074" s="48">
        <v>5.78</v>
      </c>
      <c r="R1074">
        <f t="shared" si="139"/>
        <v>4.596346401742718E-2</v>
      </c>
      <c r="S1074" s="48">
        <v>9.0679999999999996</v>
      </c>
      <c r="T1074">
        <f t="shared" si="140"/>
        <v>8.0122393638990576E-3</v>
      </c>
      <c r="U1074">
        <f t="shared" si="141"/>
        <v>3.7951224653528126E-2</v>
      </c>
    </row>
    <row r="1075" spans="1:21" x14ac:dyDescent="0.3">
      <c r="A1075" t="s">
        <v>166</v>
      </c>
      <c r="B1075" t="s">
        <v>90</v>
      </c>
      <c r="C1075" s="1">
        <v>39415</v>
      </c>
      <c r="D1075">
        <v>24</v>
      </c>
      <c r="E1075" t="s">
        <v>10</v>
      </c>
      <c r="F1075" s="57" t="s">
        <v>44</v>
      </c>
      <c r="G1075" s="2">
        <v>80</v>
      </c>
      <c r="H1075" s="51">
        <v>7</v>
      </c>
      <c r="I1075" s="51">
        <v>15</v>
      </c>
      <c r="J1075">
        <f t="shared" si="137"/>
        <v>7.25</v>
      </c>
      <c r="K1075" s="47">
        <v>2</v>
      </c>
      <c r="L1075" s="14">
        <f t="shared" si="138"/>
        <v>330.259927708627</v>
      </c>
      <c r="M1075" s="16">
        <f t="shared" si="142"/>
        <v>3.3025992770862697E-2</v>
      </c>
      <c r="N1075">
        <v>264.2079421669016</v>
      </c>
      <c r="O1075">
        <f t="shared" si="143"/>
        <v>2.642079421669016E-2</v>
      </c>
      <c r="P1075" s="16">
        <f t="shared" si="144"/>
        <v>6.6051985541725373E-3</v>
      </c>
      <c r="Q1075" s="48">
        <v>5.78</v>
      </c>
      <c r="R1075">
        <f t="shared" si="139"/>
        <v>0.15271219057246913</v>
      </c>
      <c r="S1075" s="48">
        <v>9.0679999999999996</v>
      </c>
      <c r="T1075">
        <f t="shared" si="140"/>
        <v>5.9895940489236563E-2</v>
      </c>
      <c r="U1075">
        <f t="shared" si="141"/>
        <v>9.2816250083232563E-2</v>
      </c>
    </row>
    <row r="1076" spans="1:21" x14ac:dyDescent="0.3">
      <c r="A1076" t="s">
        <v>166</v>
      </c>
      <c r="B1076" t="s">
        <v>90</v>
      </c>
      <c r="C1076" s="1">
        <v>39415</v>
      </c>
      <c r="D1076">
        <v>24</v>
      </c>
      <c r="E1076" t="s">
        <v>10</v>
      </c>
      <c r="F1076" s="54" t="s">
        <v>53</v>
      </c>
      <c r="G1076" s="2">
        <v>100</v>
      </c>
      <c r="H1076" s="51">
        <v>1</v>
      </c>
      <c r="I1076" s="51">
        <v>12</v>
      </c>
      <c r="J1076">
        <f t="shared" si="137"/>
        <v>3.5</v>
      </c>
      <c r="K1076" s="47">
        <v>2</v>
      </c>
      <c r="L1076" s="14">
        <f t="shared" si="138"/>
        <v>76.969020012949926</v>
      </c>
      <c r="M1076" s="16">
        <f t="shared" si="142"/>
        <v>7.696902001294993E-3</v>
      </c>
      <c r="N1076">
        <v>76.969020012949926</v>
      </c>
      <c r="O1076">
        <f t="shared" si="143"/>
        <v>7.696902001294993E-3</v>
      </c>
      <c r="P1076" s="16">
        <f t="shared" si="144"/>
        <v>0</v>
      </c>
      <c r="Q1076" s="48">
        <v>6.51</v>
      </c>
      <c r="R1076">
        <f t="shared" si="139"/>
        <v>5.0106832028430401E-2</v>
      </c>
      <c r="S1076" s="48">
        <v>8.2509999999999994</v>
      </c>
      <c r="T1076">
        <f t="shared" si="140"/>
        <v>0</v>
      </c>
      <c r="U1076">
        <f t="shared" si="141"/>
        <v>5.0106832028430401E-2</v>
      </c>
    </row>
    <row r="1077" spans="1:21" x14ac:dyDescent="0.3">
      <c r="A1077" t="s">
        <v>166</v>
      </c>
      <c r="B1077" t="s">
        <v>90</v>
      </c>
      <c r="C1077" s="1">
        <v>39415</v>
      </c>
      <c r="D1077">
        <v>24</v>
      </c>
      <c r="E1077" t="s">
        <v>10</v>
      </c>
      <c r="F1077" s="54" t="s">
        <v>53</v>
      </c>
      <c r="G1077" s="2">
        <v>70</v>
      </c>
      <c r="H1077" s="51">
        <v>8</v>
      </c>
      <c r="I1077" s="51">
        <v>26</v>
      </c>
      <c r="J1077">
        <f t="shared" si="137"/>
        <v>10.5</v>
      </c>
      <c r="K1077" s="47">
        <v>2</v>
      </c>
      <c r="L1077" s="14">
        <f t="shared" si="138"/>
        <v>692.72118011654936</v>
      </c>
      <c r="M1077" s="16">
        <f t="shared" si="142"/>
        <v>6.9272118011654935E-2</v>
      </c>
      <c r="N1077">
        <v>484.90482608158453</v>
      </c>
      <c r="O1077">
        <f t="shared" si="143"/>
        <v>4.8490482608158456E-2</v>
      </c>
      <c r="P1077" s="16">
        <f t="shared" si="144"/>
        <v>2.0781635403496479E-2</v>
      </c>
      <c r="Q1077" s="48">
        <v>6.51</v>
      </c>
      <c r="R1077">
        <f t="shared" si="139"/>
        <v>0.31567304177911154</v>
      </c>
      <c r="S1077" s="48">
        <v>8.2509999999999994</v>
      </c>
      <c r="T1077">
        <f t="shared" si="140"/>
        <v>0.17146927371424944</v>
      </c>
      <c r="U1077">
        <f t="shared" si="141"/>
        <v>0.1442037680648621</v>
      </c>
    </row>
    <row r="1078" spans="1:21" x14ac:dyDescent="0.3">
      <c r="A1078" t="s">
        <v>166</v>
      </c>
      <c r="B1078" t="s">
        <v>90</v>
      </c>
      <c r="C1078" s="1">
        <v>39415</v>
      </c>
      <c r="D1078">
        <v>24</v>
      </c>
      <c r="E1078" t="s">
        <v>10</v>
      </c>
      <c r="F1078" s="54" t="s">
        <v>53</v>
      </c>
      <c r="G1078" s="2">
        <v>90</v>
      </c>
      <c r="H1078" s="51">
        <v>12</v>
      </c>
      <c r="I1078" s="51">
        <v>22</v>
      </c>
      <c r="J1078">
        <f t="shared" si="137"/>
        <v>11.5</v>
      </c>
      <c r="K1078" s="47">
        <v>2</v>
      </c>
      <c r="L1078" s="14">
        <f t="shared" si="138"/>
        <v>830.95125687450025</v>
      </c>
      <c r="M1078" s="16">
        <f t="shared" si="142"/>
        <v>8.3095125687450019E-2</v>
      </c>
      <c r="N1078">
        <v>747.85613118705021</v>
      </c>
      <c r="O1078">
        <f t="shared" si="143"/>
        <v>7.4785613118705019E-2</v>
      </c>
      <c r="P1078" s="16">
        <f t="shared" si="144"/>
        <v>8.3095125687450005E-3</v>
      </c>
      <c r="Q1078" s="48">
        <v>6.51</v>
      </c>
      <c r="R1078">
        <f t="shared" si="139"/>
        <v>0.48685434140276967</v>
      </c>
      <c r="S1078" s="48">
        <v>8.2509999999999994</v>
      </c>
      <c r="T1078">
        <f t="shared" si="140"/>
        <v>6.8561788204714993E-2</v>
      </c>
      <c r="U1078">
        <f t="shared" si="141"/>
        <v>0.4182925531980547</v>
      </c>
    </row>
    <row r="1079" spans="1:21" x14ac:dyDescent="0.3">
      <c r="A1079" t="s">
        <v>166</v>
      </c>
      <c r="B1079" t="s">
        <v>90</v>
      </c>
      <c r="C1079" s="1">
        <v>39415</v>
      </c>
      <c r="D1079">
        <v>24</v>
      </c>
      <c r="E1079" t="s">
        <v>10</v>
      </c>
      <c r="F1079" s="54" t="s">
        <v>53</v>
      </c>
      <c r="G1079" s="2">
        <v>60</v>
      </c>
      <c r="H1079" s="51">
        <v>15</v>
      </c>
      <c r="I1079" s="51">
        <v>21</v>
      </c>
      <c r="J1079">
        <f t="shared" si="137"/>
        <v>12.75</v>
      </c>
      <c r="K1079" s="47">
        <v>2</v>
      </c>
      <c r="L1079" s="14">
        <f t="shared" si="138"/>
        <v>1021.4103114983815</v>
      </c>
      <c r="M1079" s="16">
        <f t="shared" si="142"/>
        <v>0.10214103114983815</v>
      </c>
      <c r="N1079">
        <v>612.84618689902891</v>
      </c>
      <c r="O1079">
        <f t="shared" si="143"/>
        <v>6.1284618689902891E-2</v>
      </c>
      <c r="P1079" s="16">
        <f t="shared" si="144"/>
        <v>4.0856412459935258E-2</v>
      </c>
      <c r="Q1079" s="48">
        <v>6.51</v>
      </c>
      <c r="R1079">
        <f t="shared" si="139"/>
        <v>0.39896286767126782</v>
      </c>
      <c r="S1079" s="48">
        <v>8.2509999999999994</v>
      </c>
      <c r="T1079">
        <f t="shared" si="140"/>
        <v>0.33710625920692577</v>
      </c>
      <c r="U1079">
        <f t="shared" si="141"/>
        <v>6.1856608464342044E-2</v>
      </c>
    </row>
    <row r="1080" spans="1:21" x14ac:dyDescent="0.3">
      <c r="A1080" t="s">
        <v>166</v>
      </c>
      <c r="B1080" t="s">
        <v>90</v>
      </c>
      <c r="C1080" s="1">
        <v>39415</v>
      </c>
      <c r="D1080">
        <v>24</v>
      </c>
      <c r="E1080" t="s">
        <v>10</v>
      </c>
      <c r="F1080" s="54" t="s">
        <v>53</v>
      </c>
      <c r="G1080" s="2">
        <v>100</v>
      </c>
      <c r="H1080" s="51">
        <v>24</v>
      </c>
      <c r="I1080" s="51">
        <v>27</v>
      </c>
      <c r="J1080">
        <f t="shared" si="137"/>
        <v>18.75</v>
      </c>
      <c r="K1080" s="47">
        <v>2</v>
      </c>
      <c r="L1080" s="14">
        <f t="shared" si="138"/>
        <v>2208.9323345553235</v>
      </c>
      <c r="M1080" s="16">
        <f t="shared" si="142"/>
        <v>0.22089323345553236</v>
      </c>
      <c r="N1080">
        <v>2208.9323345553235</v>
      </c>
      <c r="O1080">
        <f t="shared" si="143"/>
        <v>0.22089323345553236</v>
      </c>
      <c r="P1080" s="16">
        <f t="shared" si="144"/>
        <v>0</v>
      </c>
      <c r="Q1080" s="48">
        <v>6.51</v>
      </c>
      <c r="R1080">
        <f t="shared" si="139"/>
        <v>1.4380149497955157</v>
      </c>
      <c r="S1080" s="48">
        <v>8.2509999999999994</v>
      </c>
      <c r="T1080">
        <f t="shared" si="140"/>
        <v>0</v>
      </c>
      <c r="U1080">
        <f t="shared" si="141"/>
        <v>1.4380149497955157</v>
      </c>
    </row>
    <row r="1081" spans="1:21" x14ac:dyDescent="0.3">
      <c r="A1081" t="s">
        <v>166</v>
      </c>
      <c r="B1081" t="s">
        <v>90</v>
      </c>
      <c r="C1081" s="1">
        <v>39415</v>
      </c>
      <c r="D1081">
        <v>24</v>
      </c>
      <c r="E1081" t="s">
        <v>10</v>
      </c>
      <c r="F1081" s="54" t="s">
        <v>53</v>
      </c>
      <c r="G1081" s="2">
        <v>60</v>
      </c>
      <c r="H1081" s="51">
        <v>33</v>
      </c>
      <c r="I1081" s="51">
        <v>44</v>
      </c>
      <c r="J1081">
        <f t="shared" si="137"/>
        <v>27.5</v>
      </c>
      <c r="K1081" s="47">
        <v>2</v>
      </c>
      <c r="L1081" s="14">
        <f t="shared" si="138"/>
        <v>4751.6588885545625</v>
      </c>
      <c r="M1081" s="16">
        <f t="shared" si="142"/>
        <v>0.47516588885545624</v>
      </c>
      <c r="N1081">
        <v>2850.9953331327374</v>
      </c>
      <c r="O1081">
        <f t="shared" si="143"/>
        <v>0.28509953331327376</v>
      </c>
      <c r="P1081" s="16">
        <f t="shared" si="144"/>
        <v>0.19006635554218249</v>
      </c>
      <c r="Q1081" s="48">
        <v>6.51</v>
      </c>
      <c r="R1081">
        <f t="shared" si="139"/>
        <v>1.855997961869412</v>
      </c>
      <c r="S1081" s="48">
        <v>8.2509999999999994</v>
      </c>
      <c r="T1081">
        <f t="shared" si="140"/>
        <v>1.5682374995785475</v>
      </c>
      <c r="U1081">
        <f t="shared" si="141"/>
        <v>0.28776046229086449</v>
      </c>
    </row>
    <row r="1082" spans="1:21" x14ac:dyDescent="0.3">
      <c r="A1082" t="s">
        <v>166</v>
      </c>
      <c r="B1082" t="s">
        <v>91</v>
      </c>
      <c r="C1082" s="1">
        <v>39421</v>
      </c>
      <c r="D1082">
        <v>35</v>
      </c>
      <c r="E1082" t="s">
        <v>67</v>
      </c>
      <c r="F1082" s="57" t="s">
        <v>23</v>
      </c>
      <c r="G1082" s="2">
        <v>50</v>
      </c>
      <c r="H1082" s="51">
        <v>5</v>
      </c>
      <c r="I1082" s="51">
        <v>10</v>
      </c>
      <c r="J1082">
        <f t="shared" si="137"/>
        <v>5</v>
      </c>
      <c r="K1082" s="47">
        <v>3</v>
      </c>
      <c r="L1082" s="14">
        <f t="shared" si="138"/>
        <v>235.61944901923448</v>
      </c>
      <c r="M1082" s="16">
        <f t="shared" si="142"/>
        <v>2.3561944901923447E-2</v>
      </c>
      <c r="N1082">
        <v>117.80972450961724</v>
      </c>
      <c r="O1082">
        <f t="shared" si="143"/>
        <v>1.1780972450961723E-2</v>
      </c>
      <c r="P1082" s="16">
        <f t="shared" si="144"/>
        <v>1.1780972450961723E-2</v>
      </c>
      <c r="Q1082">
        <v>4.09</v>
      </c>
      <c r="R1082">
        <f t="shared" si="139"/>
        <v>4.8184177324433447E-2</v>
      </c>
      <c r="S1082">
        <v>6.1219999999999999</v>
      </c>
      <c r="T1082">
        <f t="shared" si="140"/>
        <v>7.2123113344787673E-2</v>
      </c>
      <c r="U1082">
        <f t="shared" si="141"/>
        <v>-2.3938936020354226E-2</v>
      </c>
    </row>
    <row r="1083" spans="1:21" x14ac:dyDescent="0.3">
      <c r="A1083" t="s">
        <v>166</v>
      </c>
      <c r="B1083" t="s">
        <v>91</v>
      </c>
      <c r="C1083" s="1">
        <v>39421</v>
      </c>
      <c r="D1083">
        <v>35</v>
      </c>
      <c r="E1083" t="s">
        <v>67</v>
      </c>
      <c r="F1083" s="54" t="s">
        <v>49</v>
      </c>
      <c r="G1083" s="2">
        <v>80</v>
      </c>
      <c r="H1083" s="51">
        <v>3</v>
      </c>
      <c r="I1083" s="51">
        <v>10</v>
      </c>
      <c r="J1083">
        <f t="shared" si="137"/>
        <v>4</v>
      </c>
      <c r="K1083" s="47">
        <v>2</v>
      </c>
      <c r="L1083" s="14">
        <f t="shared" si="138"/>
        <v>100.53096491487338</v>
      </c>
      <c r="M1083" s="16">
        <f t="shared" si="142"/>
        <v>1.0053096491487338E-2</v>
      </c>
      <c r="N1083">
        <v>80.424771931898704</v>
      </c>
      <c r="O1083">
        <f t="shared" si="143"/>
        <v>8.0424771931898696E-3</v>
      </c>
      <c r="P1083" s="16">
        <f t="shared" si="144"/>
        <v>2.0106192982974683E-3</v>
      </c>
      <c r="Q1083">
        <v>5.23</v>
      </c>
      <c r="R1083">
        <f t="shared" si="139"/>
        <v>4.2062155720383021E-2</v>
      </c>
      <c r="S1083">
        <v>8.4610000000000003</v>
      </c>
      <c r="T1083">
        <f t="shared" si="140"/>
        <v>1.7011849882894881E-2</v>
      </c>
      <c r="U1083">
        <f t="shared" si="141"/>
        <v>2.505030583748814E-2</v>
      </c>
    </row>
    <row r="1084" spans="1:21" x14ac:dyDescent="0.3">
      <c r="A1084" t="s">
        <v>166</v>
      </c>
      <c r="B1084" t="s">
        <v>91</v>
      </c>
      <c r="C1084" s="1">
        <v>39421</v>
      </c>
      <c r="D1084">
        <v>35</v>
      </c>
      <c r="E1084" t="s">
        <v>67</v>
      </c>
      <c r="F1084" s="54" t="s">
        <v>49</v>
      </c>
      <c r="G1084" s="2">
        <v>90</v>
      </c>
      <c r="H1084" s="51">
        <v>5</v>
      </c>
      <c r="I1084" s="51">
        <v>20</v>
      </c>
      <c r="J1084">
        <f t="shared" si="137"/>
        <v>7.5</v>
      </c>
      <c r="K1084" s="47">
        <v>2</v>
      </c>
      <c r="L1084" s="14">
        <f t="shared" si="138"/>
        <v>353.42917352885172</v>
      </c>
      <c r="M1084" s="16">
        <f t="shared" si="142"/>
        <v>3.5342917352885174E-2</v>
      </c>
      <c r="N1084">
        <v>318.08625617596658</v>
      </c>
      <c r="O1084">
        <f t="shared" si="143"/>
        <v>3.1808625617596661E-2</v>
      </c>
      <c r="P1084" s="16">
        <f t="shared" si="144"/>
        <v>3.5342917352885125E-3</v>
      </c>
      <c r="Q1084">
        <v>5.23</v>
      </c>
      <c r="R1084">
        <f t="shared" si="139"/>
        <v>0.16635911198003056</v>
      </c>
      <c r="S1084">
        <v>8.4610000000000003</v>
      </c>
      <c r="T1084">
        <f t="shared" si="140"/>
        <v>2.9903642372276107E-2</v>
      </c>
      <c r="U1084">
        <f t="shared" si="141"/>
        <v>0.13645546960775445</v>
      </c>
    </row>
    <row r="1085" spans="1:21" x14ac:dyDescent="0.3">
      <c r="A1085" t="s">
        <v>166</v>
      </c>
      <c r="B1085" t="s">
        <v>91</v>
      </c>
      <c r="C1085" s="1">
        <v>39421</v>
      </c>
      <c r="D1085">
        <v>35</v>
      </c>
      <c r="E1085" t="s">
        <v>67</v>
      </c>
      <c r="F1085" s="54" t="s">
        <v>49</v>
      </c>
      <c r="G1085" s="2">
        <v>40</v>
      </c>
      <c r="H1085" s="51">
        <v>5</v>
      </c>
      <c r="I1085" s="51">
        <v>10</v>
      </c>
      <c r="J1085">
        <f t="shared" si="137"/>
        <v>5</v>
      </c>
      <c r="K1085" s="47">
        <v>2</v>
      </c>
      <c r="L1085" s="14">
        <f t="shared" si="138"/>
        <v>157.07963267948966</v>
      </c>
      <c r="M1085" s="16">
        <f t="shared" si="142"/>
        <v>1.5707963267948967E-2</v>
      </c>
      <c r="N1085">
        <v>62.831853071795869</v>
      </c>
      <c r="O1085">
        <f t="shared" si="143"/>
        <v>6.2831853071795866E-3</v>
      </c>
      <c r="P1085" s="16">
        <f t="shared" si="144"/>
        <v>9.4247779607693795E-3</v>
      </c>
      <c r="Q1085">
        <v>5.23</v>
      </c>
      <c r="R1085">
        <f t="shared" si="139"/>
        <v>3.2861059156549244E-2</v>
      </c>
      <c r="S1085">
        <v>8.4610000000000003</v>
      </c>
      <c r="T1085">
        <f t="shared" si="140"/>
        <v>7.9743046326069725E-2</v>
      </c>
      <c r="U1085">
        <f t="shared" si="141"/>
        <v>-4.6881987169520481E-2</v>
      </c>
    </row>
    <row r="1086" spans="1:21" x14ac:dyDescent="0.3">
      <c r="A1086" t="s">
        <v>166</v>
      </c>
      <c r="B1086" t="s">
        <v>91</v>
      </c>
      <c r="C1086" s="1">
        <v>39421</v>
      </c>
      <c r="D1086">
        <v>35</v>
      </c>
      <c r="E1086" t="s">
        <v>67</v>
      </c>
      <c r="F1086" s="54" t="s">
        <v>49</v>
      </c>
      <c r="G1086" s="2">
        <v>0</v>
      </c>
      <c r="H1086" s="51">
        <v>5</v>
      </c>
      <c r="I1086" s="51">
        <v>10</v>
      </c>
      <c r="J1086">
        <f t="shared" si="137"/>
        <v>5</v>
      </c>
      <c r="K1086" s="47">
        <v>2</v>
      </c>
      <c r="L1086" s="14">
        <f t="shared" si="138"/>
        <v>157.07963267948966</v>
      </c>
      <c r="M1086" s="16">
        <f t="shared" si="142"/>
        <v>1.5707963267948967E-2</v>
      </c>
      <c r="N1086">
        <v>0</v>
      </c>
      <c r="O1086">
        <f t="shared" si="143"/>
        <v>0</v>
      </c>
      <c r="P1086" s="16">
        <f t="shared" si="144"/>
        <v>1.5707963267948967E-2</v>
      </c>
      <c r="Q1086">
        <v>5.23</v>
      </c>
      <c r="R1086">
        <f t="shared" si="139"/>
        <v>0</v>
      </c>
      <c r="S1086">
        <v>8.4610000000000003</v>
      </c>
      <c r="T1086">
        <f t="shared" si="140"/>
        <v>0.13290507721011621</v>
      </c>
      <c r="U1086">
        <f t="shared" si="141"/>
        <v>-0.13290507721011621</v>
      </c>
    </row>
    <row r="1087" spans="1:21" x14ac:dyDescent="0.3">
      <c r="A1087" t="s">
        <v>166</v>
      </c>
      <c r="B1087" t="s">
        <v>91</v>
      </c>
      <c r="C1087" s="1">
        <v>39421</v>
      </c>
      <c r="D1087">
        <v>35</v>
      </c>
      <c r="E1087" t="s">
        <v>67</v>
      </c>
      <c r="F1087" s="54" t="s">
        <v>49</v>
      </c>
      <c r="G1087" s="2">
        <v>10</v>
      </c>
      <c r="H1087" s="51">
        <v>5</v>
      </c>
      <c r="I1087" s="51">
        <v>15</v>
      </c>
      <c r="J1087">
        <f t="shared" si="137"/>
        <v>6.25</v>
      </c>
      <c r="K1087" s="47">
        <v>2</v>
      </c>
      <c r="L1087" s="14">
        <f t="shared" si="138"/>
        <v>245.43692606170259</v>
      </c>
      <c r="M1087" s="16">
        <f t="shared" si="142"/>
        <v>2.4543692606170259E-2</v>
      </c>
      <c r="N1087">
        <v>24.543692606170261</v>
      </c>
      <c r="O1087">
        <f t="shared" si="143"/>
        <v>2.4543692606170259E-3</v>
      </c>
      <c r="P1087" s="16">
        <f t="shared" si="144"/>
        <v>2.2089323345553233E-2</v>
      </c>
      <c r="Q1087">
        <v>5.23</v>
      </c>
      <c r="R1087">
        <f t="shared" si="139"/>
        <v>1.2836351233027047E-2</v>
      </c>
      <c r="S1087">
        <v>8.4610000000000003</v>
      </c>
      <c r="T1087">
        <f t="shared" si="140"/>
        <v>0.1868977648267259</v>
      </c>
      <c r="U1087">
        <f t="shared" si="141"/>
        <v>-0.17406141359369887</v>
      </c>
    </row>
    <row r="1088" spans="1:21" x14ac:dyDescent="0.3">
      <c r="A1088" t="s">
        <v>166</v>
      </c>
      <c r="B1088" t="s">
        <v>91</v>
      </c>
      <c r="C1088" s="1">
        <v>39421</v>
      </c>
      <c r="D1088">
        <v>35</v>
      </c>
      <c r="E1088" t="s">
        <v>67</v>
      </c>
      <c r="F1088" s="54" t="s">
        <v>49</v>
      </c>
      <c r="G1088" s="2">
        <v>0</v>
      </c>
      <c r="H1088" s="51">
        <v>5</v>
      </c>
      <c r="I1088" s="51">
        <v>15</v>
      </c>
      <c r="J1088">
        <f t="shared" si="137"/>
        <v>6.25</v>
      </c>
      <c r="K1088" s="47">
        <v>2</v>
      </c>
      <c r="L1088" s="14">
        <f t="shared" si="138"/>
        <v>245.43692606170259</v>
      </c>
      <c r="M1088" s="16">
        <f t="shared" si="142"/>
        <v>2.4543692606170259E-2</v>
      </c>
      <c r="N1088">
        <v>0</v>
      </c>
      <c r="O1088">
        <f t="shared" si="143"/>
        <v>0</v>
      </c>
      <c r="P1088" s="16">
        <f t="shared" si="144"/>
        <v>2.4543692606170259E-2</v>
      </c>
      <c r="Q1088">
        <v>5.23</v>
      </c>
      <c r="R1088">
        <f t="shared" si="139"/>
        <v>0</v>
      </c>
      <c r="S1088">
        <v>8.4610000000000003</v>
      </c>
      <c r="T1088">
        <f t="shared" si="140"/>
        <v>0.20766418314080656</v>
      </c>
      <c r="U1088">
        <f t="shared" si="141"/>
        <v>-0.20766418314080656</v>
      </c>
    </row>
    <row r="1089" spans="1:21" x14ac:dyDescent="0.3">
      <c r="A1089" t="s">
        <v>166</v>
      </c>
      <c r="B1089" t="s">
        <v>91</v>
      </c>
      <c r="C1089" s="1">
        <v>39421</v>
      </c>
      <c r="D1089">
        <v>35</v>
      </c>
      <c r="E1089" t="s">
        <v>67</v>
      </c>
      <c r="F1089" s="54" t="s">
        <v>49</v>
      </c>
      <c r="G1089" s="2">
        <v>10</v>
      </c>
      <c r="H1089" s="51">
        <v>5</v>
      </c>
      <c r="I1089" s="51">
        <v>15</v>
      </c>
      <c r="J1089">
        <f t="shared" si="137"/>
        <v>6.25</v>
      </c>
      <c r="K1089" s="47">
        <v>2</v>
      </c>
      <c r="L1089" s="14">
        <f t="shared" si="138"/>
        <v>245.43692606170259</v>
      </c>
      <c r="M1089" s="16">
        <f t="shared" si="142"/>
        <v>2.4543692606170259E-2</v>
      </c>
      <c r="N1089">
        <v>24.543692606170261</v>
      </c>
      <c r="O1089">
        <f t="shared" si="143"/>
        <v>2.4543692606170259E-3</v>
      </c>
      <c r="P1089" s="16">
        <f t="shared" si="144"/>
        <v>2.2089323345553233E-2</v>
      </c>
      <c r="Q1089">
        <v>5.23</v>
      </c>
      <c r="R1089">
        <f t="shared" si="139"/>
        <v>1.2836351233027047E-2</v>
      </c>
      <c r="S1089">
        <v>8.4610000000000003</v>
      </c>
      <c r="T1089">
        <f t="shared" si="140"/>
        <v>0.1868977648267259</v>
      </c>
      <c r="U1089">
        <f t="shared" si="141"/>
        <v>-0.17406141359369887</v>
      </c>
    </row>
    <row r="1090" spans="1:21" x14ac:dyDescent="0.3">
      <c r="A1090" t="s">
        <v>166</v>
      </c>
      <c r="B1090" t="s">
        <v>91</v>
      </c>
      <c r="C1090" s="1">
        <v>39421</v>
      </c>
      <c r="D1090">
        <v>35</v>
      </c>
      <c r="E1090" t="s">
        <v>67</v>
      </c>
      <c r="F1090" s="54" t="s">
        <v>49</v>
      </c>
      <c r="G1090" s="2">
        <v>0</v>
      </c>
      <c r="H1090" s="51">
        <v>15</v>
      </c>
      <c r="I1090" s="51">
        <v>20</v>
      </c>
      <c r="J1090">
        <f t="shared" ref="J1090:J1153" si="145">(H1090+I1090/2)/2</f>
        <v>12.5</v>
      </c>
      <c r="K1090" s="47">
        <v>2</v>
      </c>
      <c r="L1090" s="14">
        <f t="shared" ref="L1090:L1153" si="146">K1090*PI()*J1090^2</f>
        <v>981.74770424681037</v>
      </c>
      <c r="M1090" s="16">
        <f t="shared" si="142"/>
        <v>9.8174770424681035E-2</v>
      </c>
      <c r="N1090">
        <v>0</v>
      </c>
      <c r="O1090">
        <f t="shared" si="143"/>
        <v>0</v>
      </c>
      <c r="P1090" s="16">
        <f t="shared" si="144"/>
        <v>9.8174770424681035E-2</v>
      </c>
      <c r="Q1090">
        <v>5.23</v>
      </c>
      <c r="R1090">
        <f t="shared" ref="R1090:R1153" si="147">O1090*Q1090</f>
        <v>0</v>
      </c>
      <c r="S1090">
        <v>8.4610000000000003</v>
      </c>
      <c r="T1090">
        <f t="shared" ref="T1090:T1153" si="148">P1090*S1090</f>
        <v>0.83065673256322625</v>
      </c>
      <c r="U1090">
        <f t="shared" ref="U1090:U1153" si="149">R1090-T1090</f>
        <v>-0.83065673256322625</v>
      </c>
    </row>
    <row r="1091" spans="1:21" x14ac:dyDescent="0.3">
      <c r="A1091" t="s">
        <v>166</v>
      </c>
      <c r="B1091" t="s">
        <v>91</v>
      </c>
      <c r="C1091" s="1">
        <v>39421</v>
      </c>
      <c r="D1091">
        <v>35</v>
      </c>
      <c r="E1091" t="s">
        <v>67</v>
      </c>
      <c r="F1091" s="54" t="s">
        <v>49</v>
      </c>
      <c r="G1091" s="2">
        <v>0</v>
      </c>
      <c r="H1091" s="51">
        <v>15</v>
      </c>
      <c r="I1091" s="51">
        <v>25</v>
      </c>
      <c r="J1091">
        <f t="shared" si="145"/>
        <v>13.75</v>
      </c>
      <c r="K1091" s="47">
        <v>2</v>
      </c>
      <c r="L1091" s="14">
        <f t="shared" si="146"/>
        <v>1187.9147221386406</v>
      </c>
      <c r="M1091" s="16">
        <f t="shared" si="142"/>
        <v>0.11879147221386406</v>
      </c>
      <c r="N1091">
        <v>0</v>
      </c>
      <c r="O1091">
        <f t="shared" si="143"/>
        <v>0</v>
      </c>
      <c r="P1091" s="16">
        <f t="shared" si="144"/>
        <v>0.11879147221386406</v>
      </c>
      <c r="Q1091">
        <v>5.23</v>
      </c>
      <c r="R1091">
        <f t="shared" si="147"/>
        <v>0</v>
      </c>
      <c r="S1091">
        <v>8.4610000000000003</v>
      </c>
      <c r="T1091">
        <f t="shared" si="148"/>
        <v>1.0050946464015038</v>
      </c>
      <c r="U1091">
        <f t="shared" si="149"/>
        <v>-1.0050946464015038</v>
      </c>
    </row>
    <row r="1092" spans="1:21" x14ac:dyDescent="0.3">
      <c r="A1092" t="s">
        <v>166</v>
      </c>
      <c r="B1092" t="s">
        <v>91</v>
      </c>
      <c r="C1092" s="1">
        <v>39421</v>
      </c>
      <c r="D1092">
        <v>35</v>
      </c>
      <c r="E1092" t="s">
        <v>67</v>
      </c>
      <c r="F1092" s="54" t="s">
        <v>49</v>
      </c>
      <c r="G1092" s="2">
        <v>10</v>
      </c>
      <c r="H1092" s="51">
        <v>20</v>
      </c>
      <c r="I1092" s="51">
        <v>25</v>
      </c>
      <c r="J1092">
        <f t="shared" si="145"/>
        <v>16.25</v>
      </c>
      <c r="K1092" s="47">
        <v>2</v>
      </c>
      <c r="L1092" s="14">
        <f t="shared" si="146"/>
        <v>1659.1536201771096</v>
      </c>
      <c r="M1092" s="16">
        <f t="shared" si="142"/>
        <v>0.16591536201771095</v>
      </c>
      <c r="N1092">
        <v>165.91536201771098</v>
      </c>
      <c r="O1092">
        <f t="shared" si="143"/>
        <v>1.6591536201771097E-2</v>
      </c>
      <c r="P1092" s="16">
        <f t="shared" si="144"/>
        <v>0.14932382581593986</v>
      </c>
      <c r="Q1092">
        <v>5.23</v>
      </c>
      <c r="R1092">
        <f t="shared" si="147"/>
        <v>8.677373433526285E-2</v>
      </c>
      <c r="S1092">
        <v>8.4610000000000003</v>
      </c>
      <c r="T1092">
        <f t="shared" si="148"/>
        <v>1.2634288902286672</v>
      </c>
      <c r="U1092">
        <f t="shared" si="149"/>
        <v>-1.1766551558934044</v>
      </c>
    </row>
    <row r="1093" spans="1:21" x14ac:dyDescent="0.3">
      <c r="A1093" t="s">
        <v>166</v>
      </c>
      <c r="B1093" t="s">
        <v>91</v>
      </c>
      <c r="C1093" s="1">
        <v>39421</v>
      </c>
      <c r="D1093">
        <v>35</v>
      </c>
      <c r="E1093" t="s">
        <v>67</v>
      </c>
      <c r="F1093" s="54" t="s">
        <v>49</v>
      </c>
      <c r="G1093" s="2">
        <v>20</v>
      </c>
      <c r="H1093" s="51">
        <v>20</v>
      </c>
      <c r="I1093" s="51">
        <v>40</v>
      </c>
      <c r="J1093">
        <f t="shared" si="145"/>
        <v>20</v>
      </c>
      <c r="K1093" s="47">
        <v>2</v>
      </c>
      <c r="L1093" s="14">
        <f t="shared" si="146"/>
        <v>2513.2741228718346</v>
      </c>
      <c r="M1093" s="16">
        <f t="shared" si="142"/>
        <v>0.25132741228718347</v>
      </c>
      <c r="N1093">
        <v>502.65482457436696</v>
      </c>
      <c r="O1093">
        <f t="shared" si="143"/>
        <v>5.0265482457436693E-2</v>
      </c>
      <c r="P1093" s="16">
        <f t="shared" si="144"/>
        <v>0.20106192982974677</v>
      </c>
      <c r="Q1093">
        <v>5.23</v>
      </c>
      <c r="R1093">
        <f t="shared" si="147"/>
        <v>0.26288847325239395</v>
      </c>
      <c r="S1093">
        <v>8.4610000000000003</v>
      </c>
      <c r="T1093">
        <f t="shared" si="148"/>
        <v>1.7011849882894874</v>
      </c>
      <c r="U1093">
        <f t="shared" si="149"/>
        <v>-1.4382965150370934</v>
      </c>
    </row>
    <row r="1094" spans="1:21" x14ac:dyDescent="0.3">
      <c r="A1094" t="s">
        <v>166</v>
      </c>
      <c r="B1094" t="s">
        <v>91</v>
      </c>
      <c r="C1094" s="1">
        <v>39421</v>
      </c>
      <c r="D1094">
        <v>35</v>
      </c>
      <c r="E1094" t="s">
        <v>67</v>
      </c>
      <c r="F1094" s="54" t="s">
        <v>49</v>
      </c>
      <c r="G1094" s="2">
        <v>0</v>
      </c>
      <c r="H1094" s="51">
        <v>20</v>
      </c>
      <c r="I1094" s="51">
        <v>25</v>
      </c>
      <c r="J1094">
        <f t="shared" si="145"/>
        <v>16.25</v>
      </c>
      <c r="K1094" s="47">
        <v>2</v>
      </c>
      <c r="L1094" s="14">
        <f t="shared" si="146"/>
        <v>1659.1536201771096</v>
      </c>
      <c r="M1094" s="16">
        <f t="shared" si="142"/>
        <v>0.16591536201771095</v>
      </c>
      <c r="N1094">
        <v>0</v>
      </c>
      <c r="O1094">
        <f t="shared" si="143"/>
        <v>0</v>
      </c>
      <c r="P1094" s="16">
        <f t="shared" si="144"/>
        <v>0.16591536201771095</v>
      </c>
      <c r="Q1094">
        <v>5.23</v>
      </c>
      <c r="R1094">
        <f t="shared" si="147"/>
        <v>0</v>
      </c>
      <c r="S1094">
        <v>8.4610000000000003</v>
      </c>
      <c r="T1094">
        <f t="shared" si="148"/>
        <v>1.4038098780318524</v>
      </c>
      <c r="U1094">
        <f t="shared" si="149"/>
        <v>-1.4038098780318524</v>
      </c>
    </row>
    <row r="1095" spans="1:21" x14ac:dyDescent="0.3">
      <c r="A1095" t="s">
        <v>166</v>
      </c>
      <c r="B1095" t="s">
        <v>91</v>
      </c>
      <c r="C1095" s="1">
        <v>39421</v>
      </c>
      <c r="D1095">
        <v>35</v>
      </c>
      <c r="E1095" t="s">
        <v>67</v>
      </c>
      <c r="F1095" s="57" t="s">
        <v>36</v>
      </c>
      <c r="G1095" s="2">
        <v>90</v>
      </c>
      <c r="H1095" s="51">
        <v>5</v>
      </c>
      <c r="I1095" s="51">
        <v>10</v>
      </c>
      <c r="J1095">
        <f t="shared" si="145"/>
        <v>5</v>
      </c>
      <c r="K1095" s="47">
        <v>2</v>
      </c>
      <c r="L1095" s="14">
        <f t="shared" si="146"/>
        <v>157.07963267948966</v>
      </c>
      <c r="M1095" s="16">
        <f t="shared" si="142"/>
        <v>1.5707963267948967E-2</v>
      </c>
      <c r="N1095">
        <v>141.37166941154069</v>
      </c>
      <c r="O1095">
        <f t="shared" si="143"/>
        <v>1.4137166941154069E-2</v>
      </c>
      <c r="P1095" s="16">
        <f t="shared" si="144"/>
        <v>1.5707963267948977E-3</v>
      </c>
      <c r="Q1095" s="48">
        <v>6.62</v>
      </c>
      <c r="R1095">
        <f t="shared" si="147"/>
        <v>9.3588045150439933E-2</v>
      </c>
      <c r="S1095" s="48">
        <v>8.3030000000000008</v>
      </c>
      <c r="T1095">
        <f t="shared" si="148"/>
        <v>1.3042321901378037E-2</v>
      </c>
      <c r="U1095">
        <f t="shared" si="149"/>
        <v>8.0545723249061896E-2</v>
      </c>
    </row>
    <row r="1096" spans="1:21" x14ac:dyDescent="0.3">
      <c r="A1096" t="s">
        <v>166</v>
      </c>
      <c r="B1096" t="s">
        <v>91</v>
      </c>
      <c r="C1096" s="1">
        <v>39421</v>
      </c>
      <c r="D1096">
        <v>35</v>
      </c>
      <c r="E1096" t="s">
        <v>67</v>
      </c>
      <c r="F1096" s="57" t="s">
        <v>36</v>
      </c>
      <c r="G1096" s="2">
        <v>80</v>
      </c>
      <c r="H1096" s="51">
        <v>5</v>
      </c>
      <c r="I1096" s="51">
        <v>20</v>
      </c>
      <c r="J1096">
        <f t="shared" si="145"/>
        <v>7.5</v>
      </c>
      <c r="K1096" s="47">
        <v>2</v>
      </c>
      <c r="L1096" s="14">
        <f t="shared" si="146"/>
        <v>353.42917352885172</v>
      </c>
      <c r="M1096" s="16">
        <f t="shared" si="142"/>
        <v>3.5342917352885174E-2</v>
      </c>
      <c r="N1096">
        <v>282.74333882308139</v>
      </c>
      <c r="O1096">
        <f t="shared" si="143"/>
        <v>2.8274333882308138E-2</v>
      </c>
      <c r="P1096" s="16">
        <f t="shared" si="144"/>
        <v>7.0685834705770355E-3</v>
      </c>
      <c r="Q1096" s="48">
        <v>6.62</v>
      </c>
      <c r="R1096">
        <f t="shared" si="147"/>
        <v>0.18717609030087987</v>
      </c>
      <c r="S1096" s="48">
        <v>8.3030000000000008</v>
      </c>
      <c r="T1096">
        <f t="shared" si="148"/>
        <v>5.8690448556201133E-2</v>
      </c>
      <c r="U1096">
        <f t="shared" si="149"/>
        <v>0.12848564174467875</v>
      </c>
    </row>
    <row r="1097" spans="1:21" x14ac:dyDescent="0.3">
      <c r="A1097" t="s">
        <v>166</v>
      </c>
      <c r="B1097" t="s">
        <v>91</v>
      </c>
      <c r="C1097" s="1">
        <v>39421</v>
      </c>
      <c r="D1097">
        <v>35</v>
      </c>
      <c r="E1097" t="s">
        <v>67</v>
      </c>
      <c r="F1097" s="57" t="s">
        <v>36</v>
      </c>
      <c r="G1097" s="2">
        <v>80</v>
      </c>
      <c r="H1097" s="51">
        <v>10</v>
      </c>
      <c r="I1097" s="51">
        <v>15</v>
      </c>
      <c r="J1097">
        <f t="shared" si="145"/>
        <v>8.75</v>
      </c>
      <c r="K1097" s="47">
        <v>2</v>
      </c>
      <c r="L1097" s="14">
        <f t="shared" si="146"/>
        <v>481.05637508093707</v>
      </c>
      <c r="M1097" s="16">
        <f t="shared" si="142"/>
        <v>4.8105637508093706E-2</v>
      </c>
      <c r="N1097">
        <v>384.84510006474966</v>
      </c>
      <c r="O1097">
        <f t="shared" si="143"/>
        <v>3.8484510006474966E-2</v>
      </c>
      <c r="P1097" s="16">
        <f t="shared" si="144"/>
        <v>9.6211275016187398E-3</v>
      </c>
      <c r="Q1097" s="48">
        <v>6.62</v>
      </c>
      <c r="R1097">
        <f t="shared" si="147"/>
        <v>0.25476745624286429</v>
      </c>
      <c r="S1097" s="48">
        <v>8.3030000000000008</v>
      </c>
      <c r="T1097">
        <f t="shared" si="148"/>
        <v>7.9884221645940404E-2</v>
      </c>
      <c r="U1097">
        <f t="shared" si="149"/>
        <v>0.1748832345969239</v>
      </c>
    </row>
    <row r="1098" spans="1:21" x14ac:dyDescent="0.3">
      <c r="A1098" t="s">
        <v>166</v>
      </c>
      <c r="B1098" t="s">
        <v>91</v>
      </c>
      <c r="C1098" s="1">
        <v>39421</v>
      </c>
      <c r="D1098">
        <v>35</v>
      </c>
      <c r="E1098" t="s">
        <v>67</v>
      </c>
      <c r="F1098" s="57" t="s">
        <v>36</v>
      </c>
      <c r="G1098" s="2">
        <v>80</v>
      </c>
      <c r="H1098" s="51">
        <v>10</v>
      </c>
      <c r="I1098" s="51">
        <v>25</v>
      </c>
      <c r="J1098">
        <f t="shared" si="145"/>
        <v>11.25</v>
      </c>
      <c r="K1098" s="47">
        <v>2</v>
      </c>
      <c r="L1098" s="14">
        <f t="shared" si="146"/>
        <v>795.21564043991634</v>
      </c>
      <c r="M1098" s="16">
        <f t="shared" si="142"/>
        <v>7.9521564043991633E-2</v>
      </c>
      <c r="N1098">
        <v>636.17251235193316</v>
      </c>
      <c r="O1098">
        <f t="shared" si="143"/>
        <v>6.3617251235193323E-2</v>
      </c>
      <c r="P1098" s="16">
        <f t="shared" si="144"/>
        <v>1.590431280879831E-2</v>
      </c>
      <c r="Q1098" s="48">
        <v>6.62</v>
      </c>
      <c r="R1098">
        <f t="shared" si="147"/>
        <v>0.42114620317697982</v>
      </c>
      <c r="S1098" s="48">
        <v>8.3030000000000008</v>
      </c>
      <c r="T1098">
        <f t="shared" si="148"/>
        <v>0.13205350925145237</v>
      </c>
      <c r="U1098">
        <f t="shared" si="149"/>
        <v>0.28909269392552744</v>
      </c>
    </row>
    <row r="1099" spans="1:21" x14ac:dyDescent="0.3">
      <c r="A1099" t="s">
        <v>166</v>
      </c>
      <c r="B1099" t="s">
        <v>91</v>
      </c>
      <c r="C1099" s="1">
        <v>39421</v>
      </c>
      <c r="D1099">
        <v>35</v>
      </c>
      <c r="E1099" t="s">
        <v>67</v>
      </c>
      <c r="F1099" s="57" t="s">
        <v>36</v>
      </c>
      <c r="G1099" s="2">
        <v>20</v>
      </c>
      <c r="H1099" s="51">
        <v>10</v>
      </c>
      <c r="I1099" s="51">
        <v>25</v>
      </c>
      <c r="J1099">
        <f t="shared" si="145"/>
        <v>11.25</v>
      </c>
      <c r="K1099" s="47">
        <v>2</v>
      </c>
      <c r="L1099" s="14">
        <f t="shared" si="146"/>
        <v>795.21564043991634</v>
      </c>
      <c r="M1099" s="16">
        <f t="shared" si="142"/>
        <v>7.9521564043991633E-2</v>
      </c>
      <c r="N1099">
        <v>159.04312808798329</v>
      </c>
      <c r="O1099">
        <f t="shared" si="143"/>
        <v>1.5904312808798331E-2</v>
      </c>
      <c r="P1099" s="16">
        <f t="shared" si="144"/>
        <v>6.3617251235193295E-2</v>
      </c>
      <c r="Q1099" s="48">
        <v>6.62</v>
      </c>
      <c r="R1099">
        <f t="shared" si="147"/>
        <v>0.10528655079424495</v>
      </c>
      <c r="S1099" s="48">
        <v>8.3030000000000008</v>
      </c>
      <c r="T1099">
        <f t="shared" si="148"/>
        <v>0.52821403700580993</v>
      </c>
      <c r="U1099">
        <f t="shared" si="149"/>
        <v>-0.42292748621156495</v>
      </c>
    </row>
    <row r="1100" spans="1:21" x14ac:dyDescent="0.3">
      <c r="A1100" t="s">
        <v>166</v>
      </c>
      <c r="B1100" t="s">
        <v>91</v>
      </c>
      <c r="C1100" s="1">
        <v>39421</v>
      </c>
      <c r="D1100">
        <v>35</v>
      </c>
      <c r="E1100" t="s">
        <v>67</v>
      </c>
      <c r="F1100" s="57" t="s">
        <v>36</v>
      </c>
      <c r="G1100" s="2">
        <v>70</v>
      </c>
      <c r="H1100" s="51">
        <v>10</v>
      </c>
      <c r="I1100" s="51">
        <v>30</v>
      </c>
      <c r="J1100">
        <f t="shared" si="145"/>
        <v>12.5</v>
      </c>
      <c r="K1100" s="47">
        <v>2</v>
      </c>
      <c r="L1100" s="14">
        <f t="shared" si="146"/>
        <v>981.74770424681037</v>
      </c>
      <c r="M1100" s="16">
        <f t="shared" si="142"/>
        <v>9.8174770424681035E-2</v>
      </c>
      <c r="N1100">
        <v>687.22339297276721</v>
      </c>
      <c r="O1100">
        <f t="shared" si="143"/>
        <v>6.8722339297276724E-2</v>
      </c>
      <c r="P1100" s="16">
        <f t="shared" si="144"/>
        <v>2.945243112740431E-2</v>
      </c>
      <c r="Q1100" s="48">
        <v>6.62</v>
      </c>
      <c r="R1100">
        <f t="shared" si="147"/>
        <v>0.45494188614797193</v>
      </c>
      <c r="S1100" s="48">
        <v>8.3030000000000008</v>
      </c>
      <c r="T1100">
        <f t="shared" si="148"/>
        <v>0.244543535650838</v>
      </c>
      <c r="U1100">
        <f t="shared" si="149"/>
        <v>0.21039835049713393</v>
      </c>
    </row>
    <row r="1101" spans="1:21" x14ac:dyDescent="0.3">
      <c r="A1101" t="s">
        <v>166</v>
      </c>
      <c r="B1101" t="s">
        <v>91</v>
      </c>
      <c r="C1101" s="1">
        <v>39421</v>
      </c>
      <c r="D1101">
        <v>35</v>
      </c>
      <c r="E1101" t="s">
        <v>67</v>
      </c>
      <c r="F1101" s="57" t="s">
        <v>36</v>
      </c>
      <c r="G1101" s="2">
        <v>70</v>
      </c>
      <c r="H1101" s="51">
        <v>15</v>
      </c>
      <c r="I1101" s="51">
        <v>20</v>
      </c>
      <c r="J1101">
        <f t="shared" si="145"/>
        <v>12.5</v>
      </c>
      <c r="K1101" s="47">
        <v>2</v>
      </c>
      <c r="L1101" s="14">
        <f t="shared" si="146"/>
        <v>981.74770424681037</v>
      </c>
      <c r="M1101" s="16">
        <f t="shared" si="142"/>
        <v>9.8174770424681035E-2</v>
      </c>
      <c r="N1101">
        <v>687.22339297276721</v>
      </c>
      <c r="O1101">
        <f t="shared" si="143"/>
        <v>6.8722339297276724E-2</v>
      </c>
      <c r="P1101" s="16">
        <f t="shared" si="144"/>
        <v>2.945243112740431E-2</v>
      </c>
      <c r="Q1101" s="48">
        <v>6.62</v>
      </c>
      <c r="R1101">
        <f t="shared" si="147"/>
        <v>0.45494188614797193</v>
      </c>
      <c r="S1101" s="48">
        <v>8.3030000000000008</v>
      </c>
      <c r="T1101">
        <f t="shared" si="148"/>
        <v>0.244543535650838</v>
      </c>
      <c r="U1101">
        <f t="shared" si="149"/>
        <v>0.21039835049713393</v>
      </c>
    </row>
    <row r="1102" spans="1:21" x14ac:dyDescent="0.3">
      <c r="A1102" t="s">
        <v>166</v>
      </c>
      <c r="B1102" t="s">
        <v>91</v>
      </c>
      <c r="C1102" s="1">
        <v>39421</v>
      </c>
      <c r="D1102">
        <v>35</v>
      </c>
      <c r="E1102" t="s">
        <v>67</v>
      </c>
      <c r="F1102" s="57" t="s">
        <v>36</v>
      </c>
      <c r="G1102" s="2">
        <v>90</v>
      </c>
      <c r="H1102" s="51">
        <v>20</v>
      </c>
      <c r="I1102" s="51">
        <v>20</v>
      </c>
      <c r="J1102">
        <f t="shared" si="145"/>
        <v>15</v>
      </c>
      <c r="K1102" s="47">
        <v>2</v>
      </c>
      <c r="L1102" s="14">
        <f t="shared" si="146"/>
        <v>1413.7166941154069</v>
      </c>
      <c r="M1102" s="16">
        <f t="shared" si="142"/>
        <v>0.1413716694115407</v>
      </c>
      <c r="N1102">
        <v>1272.3450247038663</v>
      </c>
      <c r="O1102">
        <f t="shared" si="143"/>
        <v>0.12723450247038665</v>
      </c>
      <c r="P1102" s="16">
        <f t="shared" si="144"/>
        <v>1.413716694115405E-2</v>
      </c>
      <c r="Q1102" s="48">
        <v>6.62</v>
      </c>
      <c r="R1102">
        <f t="shared" si="147"/>
        <v>0.84229240635395963</v>
      </c>
      <c r="S1102" s="48">
        <v>8.3030000000000008</v>
      </c>
      <c r="T1102">
        <f t="shared" si="148"/>
        <v>0.11738089711240209</v>
      </c>
      <c r="U1102">
        <f t="shared" si="149"/>
        <v>0.72491150924155756</v>
      </c>
    </row>
    <row r="1103" spans="1:21" x14ac:dyDescent="0.3">
      <c r="A1103" t="s">
        <v>166</v>
      </c>
      <c r="B1103" t="s">
        <v>91</v>
      </c>
      <c r="C1103" s="1">
        <v>39421</v>
      </c>
      <c r="D1103">
        <v>35</v>
      </c>
      <c r="E1103" t="s">
        <v>67</v>
      </c>
      <c r="F1103" s="57" t="s">
        <v>36</v>
      </c>
      <c r="G1103" s="2">
        <v>90</v>
      </c>
      <c r="H1103" s="51">
        <v>20</v>
      </c>
      <c r="I1103" s="51">
        <v>25</v>
      </c>
      <c r="J1103">
        <f t="shared" si="145"/>
        <v>16.25</v>
      </c>
      <c r="K1103" s="47">
        <v>2</v>
      </c>
      <c r="L1103" s="14">
        <f t="shared" si="146"/>
        <v>1659.1536201771096</v>
      </c>
      <c r="M1103" s="16">
        <f t="shared" si="142"/>
        <v>0.16591536201771095</v>
      </c>
      <c r="N1103">
        <v>1493.2382581593986</v>
      </c>
      <c r="O1103">
        <f t="shared" si="143"/>
        <v>0.14932382581593986</v>
      </c>
      <c r="P1103" s="16">
        <f t="shared" si="144"/>
        <v>1.659153620177109E-2</v>
      </c>
      <c r="Q1103" s="48">
        <v>6.62</v>
      </c>
      <c r="R1103">
        <f t="shared" si="147"/>
        <v>0.9885237269015219</v>
      </c>
      <c r="S1103" s="48">
        <v>8.3030000000000008</v>
      </c>
      <c r="T1103">
        <f t="shared" si="148"/>
        <v>0.13775952508330538</v>
      </c>
      <c r="U1103">
        <f t="shared" si="149"/>
        <v>0.85076420181821655</v>
      </c>
    </row>
    <row r="1104" spans="1:21" x14ac:dyDescent="0.3">
      <c r="A1104" t="s">
        <v>166</v>
      </c>
      <c r="B1104" t="s">
        <v>91</v>
      </c>
      <c r="C1104" s="1">
        <v>39421</v>
      </c>
      <c r="D1104">
        <v>35</v>
      </c>
      <c r="E1104" t="s">
        <v>67</v>
      </c>
      <c r="F1104" s="57" t="s">
        <v>42</v>
      </c>
      <c r="G1104" s="2">
        <v>20</v>
      </c>
      <c r="H1104" s="51">
        <v>5</v>
      </c>
      <c r="I1104" s="51">
        <v>20</v>
      </c>
      <c r="J1104">
        <f t="shared" si="145"/>
        <v>7.5</v>
      </c>
      <c r="K1104" s="47">
        <v>2</v>
      </c>
      <c r="L1104" s="14">
        <f t="shared" si="146"/>
        <v>353.42917352885172</v>
      </c>
      <c r="M1104" s="16">
        <f t="shared" si="142"/>
        <v>3.5342917352885174E-2</v>
      </c>
      <c r="N1104">
        <v>70.685834705770347</v>
      </c>
      <c r="O1104">
        <f t="shared" si="143"/>
        <v>7.0685834705770346E-3</v>
      </c>
      <c r="P1104" s="16">
        <f t="shared" si="144"/>
        <v>2.8274333882308138E-2</v>
      </c>
      <c r="Q1104">
        <v>11.49</v>
      </c>
      <c r="R1104">
        <f t="shared" si="147"/>
        <v>8.1218024076930129E-2</v>
      </c>
      <c r="S1104" s="48">
        <v>8.1999999999999993</v>
      </c>
      <c r="T1104">
        <f t="shared" si="148"/>
        <v>0.23184953783492671</v>
      </c>
      <c r="U1104">
        <f t="shared" si="149"/>
        <v>-0.15063151375799658</v>
      </c>
    </row>
    <row r="1105" spans="1:21" x14ac:dyDescent="0.3">
      <c r="A1105" t="s">
        <v>166</v>
      </c>
      <c r="B1105" t="s">
        <v>91</v>
      </c>
      <c r="C1105" s="1">
        <v>39421</v>
      </c>
      <c r="D1105">
        <v>35</v>
      </c>
      <c r="E1105" t="s">
        <v>67</v>
      </c>
      <c r="F1105" s="57" t="s">
        <v>42</v>
      </c>
      <c r="G1105" s="2">
        <v>30</v>
      </c>
      <c r="H1105" s="51">
        <v>15</v>
      </c>
      <c r="I1105" s="51">
        <v>10</v>
      </c>
      <c r="J1105">
        <f t="shared" si="145"/>
        <v>10</v>
      </c>
      <c r="K1105" s="47">
        <v>2</v>
      </c>
      <c r="L1105" s="14">
        <f t="shared" si="146"/>
        <v>628.31853071795865</v>
      </c>
      <c r="M1105" s="16">
        <f t="shared" si="142"/>
        <v>6.2831853071795868E-2</v>
      </c>
      <c r="N1105">
        <v>188.4955592153876</v>
      </c>
      <c r="O1105">
        <f t="shared" si="143"/>
        <v>1.8849555921538759E-2</v>
      </c>
      <c r="P1105" s="16">
        <f t="shared" si="144"/>
        <v>4.3982297150257109E-2</v>
      </c>
      <c r="Q1105">
        <v>11.49</v>
      </c>
      <c r="R1105">
        <f t="shared" si="147"/>
        <v>0.21658139753848035</v>
      </c>
      <c r="S1105" s="48">
        <v>8.1999999999999993</v>
      </c>
      <c r="T1105">
        <f t="shared" si="148"/>
        <v>0.36065483663210829</v>
      </c>
      <c r="U1105">
        <f t="shared" si="149"/>
        <v>-0.14407343909362794</v>
      </c>
    </row>
    <row r="1106" spans="1:21" x14ac:dyDescent="0.3">
      <c r="A1106" t="s">
        <v>166</v>
      </c>
      <c r="B1106" t="s">
        <v>91</v>
      </c>
      <c r="C1106" s="1">
        <v>39421</v>
      </c>
      <c r="D1106">
        <v>35</v>
      </c>
      <c r="E1106" t="s">
        <v>67</v>
      </c>
      <c r="F1106" s="57" t="s">
        <v>42</v>
      </c>
      <c r="G1106" s="2">
        <v>30</v>
      </c>
      <c r="H1106" s="51">
        <v>15</v>
      </c>
      <c r="I1106" s="51">
        <v>45</v>
      </c>
      <c r="J1106">
        <f t="shared" si="145"/>
        <v>18.75</v>
      </c>
      <c r="K1106" s="47">
        <v>2</v>
      </c>
      <c r="L1106" s="14">
        <f t="shared" si="146"/>
        <v>2208.9323345553235</v>
      </c>
      <c r="M1106" s="16">
        <f t="shared" si="142"/>
        <v>0.22089323345553236</v>
      </c>
      <c r="N1106">
        <v>662.67970036659699</v>
      </c>
      <c r="O1106">
        <f t="shared" si="143"/>
        <v>6.6267970036659699E-2</v>
      </c>
      <c r="P1106" s="16">
        <f t="shared" si="144"/>
        <v>0.15462526341887267</v>
      </c>
      <c r="Q1106">
        <v>11.49</v>
      </c>
      <c r="R1106">
        <f t="shared" si="147"/>
        <v>0.76141897572121997</v>
      </c>
      <c r="S1106" s="48">
        <v>8.1999999999999993</v>
      </c>
      <c r="T1106">
        <f t="shared" si="148"/>
        <v>1.2679271600347557</v>
      </c>
      <c r="U1106">
        <f t="shared" si="149"/>
        <v>-0.50650818431353573</v>
      </c>
    </row>
    <row r="1107" spans="1:21" x14ac:dyDescent="0.3">
      <c r="A1107" t="s">
        <v>166</v>
      </c>
      <c r="B1107" t="s">
        <v>91</v>
      </c>
      <c r="C1107" s="1">
        <v>39421</v>
      </c>
      <c r="D1107">
        <v>35</v>
      </c>
      <c r="E1107" t="s">
        <v>67</v>
      </c>
      <c r="F1107" s="57" t="s">
        <v>43</v>
      </c>
      <c r="G1107" s="2">
        <v>30</v>
      </c>
      <c r="H1107" s="51">
        <v>20</v>
      </c>
      <c r="I1107" s="51">
        <v>15</v>
      </c>
      <c r="J1107">
        <f t="shared" si="145"/>
        <v>13.75</v>
      </c>
      <c r="K1107" s="47">
        <v>2</v>
      </c>
      <c r="L1107" s="14">
        <f t="shared" si="146"/>
        <v>1187.9147221386406</v>
      </c>
      <c r="M1107" s="16">
        <f t="shared" si="142"/>
        <v>0.11879147221386406</v>
      </c>
      <c r="N1107">
        <v>356.37441664159218</v>
      </c>
      <c r="O1107">
        <f t="shared" si="143"/>
        <v>3.563744166415922E-2</v>
      </c>
      <c r="P1107" s="16">
        <f t="shared" si="144"/>
        <v>8.3154030549704841E-2</v>
      </c>
      <c r="Q1107">
        <v>9.1999999999999993</v>
      </c>
      <c r="R1107">
        <f t="shared" si="147"/>
        <v>0.32786446331026481</v>
      </c>
      <c r="S1107" s="48">
        <v>8.1999999999999993</v>
      </c>
      <c r="T1107">
        <f t="shared" si="148"/>
        <v>0.68186305050757967</v>
      </c>
      <c r="U1107">
        <f t="shared" si="149"/>
        <v>-0.35399858719731486</v>
      </c>
    </row>
    <row r="1108" spans="1:21" x14ac:dyDescent="0.3">
      <c r="A1108" t="s">
        <v>166</v>
      </c>
      <c r="B1108" t="s">
        <v>91</v>
      </c>
      <c r="C1108" s="1">
        <v>39421</v>
      </c>
      <c r="D1108">
        <v>35</v>
      </c>
      <c r="E1108" t="s">
        <v>67</v>
      </c>
      <c r="F1108" s="57" t="s">
        <v>35</v>
      </c>
      <c r="G1108" s="2">
        <v>90</v>
      </c>
      <c r="H1108" s="51">
        <v>20</v>
      </c>
      <c r="I1108" s="51">
        <v>50</v>
      </c>
      <c r="J1108">
        <f t="shared" si="145"/>
        <v>22.5</v>
      </c>
      <c r="K1108" s="47">
        <v>1</v>
      </c>
      <c r="L1108" s="14">
        <f t="shared" si="146"/>
        <v>1590.4312808798327</v>
      </c>
      <c r="M1108" s="16">
        <f t="shared" si="142"/>
        <v>0.15904312808798327</v>
      </c>
      <c r="N1108">
        <v>1431.3881527918495</v>
      </c>
      <c r="O1108">
        <f t="shared" si="143"/>
        <v>0.14313881527918496</v>
      </c>
      <c r="P1108" s="16">
        <f t="shared" si="144"/>
        <v>1.590431280879831E-2</v>
      </c>
      <c r="Q1108" s="48">
        <v>1.93</v>
      </c>
      <c r="R1108">
        <f t="shared" si="147"/>
        <v>0.27625791348882694</v>
      </c>
      <c r="S1108" s="48">
        <v>8.1050000000000004</v>
      </c>
      <c r="T1108">
        <f t="shared" si="148"/>
        <v>0.12890445531531031</v>
      </c>
      <c r="U1108">
        <f t="shared" si="149"/>
        <v>0.14735345817351664</v>
      </c>
    </row>
    <row r="1109" spans="1:21" x14ac:dyDescent="0.3">
      <c r="A1109" t="s">
        <v>166</v>
      </c>
      <c r="B1109" t="s">
        <v>91</v>
      </c>
      <c r="C1109" s="1">
        <v>39421</v>
      </c>
      <c r="D1109">
        <v>35</v>
      </c>
      <c r="E1109" t="s">
        <v>67</v>
      </c>
      <c r="F1109" s="54" t="s">
        <v>53</v>
      </c>
      <c r="G1109" s="2">
        <v>20</v>
      </c>
      <c r="H1109" s="51">
        <v>5</v>
      </c>
      <c r="I1109" s="51">
        <v>20</v>
      </c>
      <c r="J1109">
        <f t="shared" si="145"/>
        <v>7.5</v>
      </c>
      <c r="K1109" s="47">
        <v>2</v>
      </c>
      <c r="L1109" s="14">
        <f t="shared" si="146"/>
        <v>353.42917352885172</v>
      </c>
      <c r="M1109" s="16">
        <f t="shared" si="142"/>
        <v>3.5342917352885174E-2</v>
      </c>
      <c r="N1109">
        <v>70.685834705770347</v>
      </c>
      <c r="O1109">
        <f t="shared" si="143"/>
        <v>7.0685834705770346E-3</v>
      </c>
      <c r="P1109" s="16">
        <f t="shared" si="144"/>
        <v>2.8274333882308138E-2</v>
      </c>
      <c r="Q1109" s="48">
        <v>6.51</v>
      </c>
      <c r="R1109">
        <f t="shared" si="147"/>
        <v>4.6016478393456496E-2</v>
      </c>
      <c r="S1109" s="48">
        <v>8.2509999999999994</v>
      </c>
      <c r="T1109">
        <f t="shared" si="148"/>
        <v>0.23329152886292442</v>
      </c>
      <c r="U1109">
        <f t="shared" si="149"/>
        <v>-0.18727505046946794</v>
      </c>
    </row>
    <row r="1110" spans="1:21" x14ac:dyDescent="0.3">
      <c r="A1110" t="s">
        <v>166</v>
      </c>
      <c r="B1110" t="s">
        <v>91</v>
      </c>
      <c r="C1110" s="1">
        <v>39421</v>
      </c>
      <c r="D1110">
        <v>35</v>
      </c>
      <c r="E1110" t="s">
        <v>67</v>
      </c>
      <c r="F1110" s="54" t="s">
        <v>53</v>
      </c>
      <c r="G1110" s="2">
        <v>90</v>
      </c>
      <c r="H1110" s="51">
        <v>5</v>
      </c>
      <c r="I1110" s="51">
        <v>15</v>
      </c>
      <c r="J1110">
        <f t="shared" si="145"/>
        <v>6.25</v>
      </c>
      <c r="K1110" s="47">
        <v>2</v>
      </c>
      <c r="L1110" s="14">
        <f t="shared" si="146"/>
        <v>245.43692606170259</v>
      </c>
      <c r="M1110" s="16">
        <f t="shared" si="142"/>
        <v>2.4543692606170259E-2</v>
      </c>
      <c r="N1110">
        <v>220.89323345553234</v>
      </c>
      <c r="O1110">
        <f t="shared" si="143"/>
        <v>2.2089323345553233E-2</v>
      </c>
      <c r="P1110" s="16">
        <f t="shared" si="144"/>
        <v>2.4543692606170259E-3</v>
      </c>
      <c r="Q1110" s="48">
        <v>6.51</v>
      </c>
      <c r="R1110">
        <f t="shared" si="147"/>
        <v>0.14380149497955155</v>
      </c>
      <c r="S1110" s="48">
        <v>8.2509999999999994</v>
      </c>
      <c r="T1110">
        <f t="shared" si="148"/>
        <v>2.0251000769351078E-2</v>
      </c>
      <c r="U1110">
        <f t="shared" si="149"/>
        <v>0.12355049421020048</v>
      </c>
    </row>
    <row r="1111" spans="1:21" x14ac:dyDescent="0.3">
      <c r="A1111" t="s">
        <v>166</v>
      </c>
      <c r="B1111" t="s">
        <v>92</v>
      </c>
      <c r="C1111" s="1">
        <v>39415</v>
      </c>
      <c r="D1111">
        <v>4</v>
      </c>
      <c r="E1111" t="s">
        <v>67</v>
      </c>
      <c r="F1111" s="57" t="s">
        <v>48</v>
      </c>
      <c r="G1111" s="2">
        <v>90</v>
      </c>
      <c r="H1111" s="51">
        <v>3</v>
      </c>
      <c r="I1111" s="51">
        <v>15</v>
      </c>
      <c r="J1111">
        <f t="shared" si="145"/>
        <v>5.25</v>
      </c>
      <c r="K1111" s="47">
        <v>2</v>
      </c>
      <c r="L1111" s="14">
        <f t="shared" si="146"/>
        <v>173.18029502913734</v>
      </c>
      <c r="M1111" s="16">
        <f t="shared" si="142"/>
        <v>1.7318029502913734E-2</v>
      </c>
      <c r="N1111">
        <v>155.86226552622361</v>
      </c>
      <c r="O1111">
        <f t="shared" si="143"/>
        <v>1.5586226552622361E-2</v>
      </c>
      <c r="P1111" s="16">
        <f t="shared" si="144"/>
        <v>1.7318029502913727E-3</v>
      </c>
      <c r="Q1111">
        <v>5.13</v>
      </c>
      <c r="R1111">
        <f t="shared" si="147"/>
        <v>7.9957342214952709E-2</v>
      </c>
      <c r="S1111">
        <v>8.4610000000000003</v>
      </c>
      <c r="T1111">
        <f t="shared" si="148"/>
        <v>1.4652784762415305E-2</v>
      </c>
      <c r="U1111">
        <f t="shared" si="149"/>
        <v>6.530455745253741E-2</v>
      </c>
    </row>
    <row r="1112" spans="1:21" x14ac:dyDescent="0.3">
      <c r="A1112" t="s">
        <v>166</v>
      </c>
      <c r="B1112" t="s">
        <v>92</v>
      </c>
      <c r="C1112" s="1">
        <v>39415</v>
      </c>
      <c r="D1112">
        <v>4</v>
      </c>
      <c r="E1112" t="s">
        <v>67</v>
      </c>
      <c r="F1112" s="57" t="s">
        <v>48</v>
      </c>
      <c r="G1112" s="2">
        <v>90</v>
      </c>
      <c r="H1112" s="51">
        <v>5</v>
      </c>
      <c r="I1112" s="51">
        <v>10</v>
      </c>
      <c r="J1112">
        <f t="shared" si="145"/>
        <v>5</v>
      </c>
      <c r="K1112" s="47">
        <v>2</v>
      </c>
      <c r="L1112" s="14">
        <f t="shared" si="146"/>
        <v>157.07963267948966</v>
      </c>
      <c r="M1112" s="16">
        <f t="shared" si="142"/>
        <v>1.5707963267948967E-2</v>
      </c>
      <c r="N1112">
        <v>141.37166941154069</v>
      </c>
      <c r="O1112">
        <f t="shared" si="143"/>
        <v>1.4137166941154069E-2</v>
      </c>
      <c r="P1112" s="16">
        <f t="shared" si="144"/>
        <v>1.5707963267948977E-3</v>
      </c>
      <c r="Q1112">
        <v>5.13</v>
      </c>
      <c r="R1112">
        <f t="shared" si="147"/>
        <v>7.2523666408120371E-2</v>
      </c>
      <c r="S1112">
        <v>8.4610000000000003</v>
      </c>
      <c r="T1112">
        <f t="shared" si="148"/>
        <v>1.3290507721011631E-2</v>
      </c>
      <c r="U1112">
        <f t="shared" si="149"/>
        <v>5.9233158687108739E-2</v>
      </c>
    </row>
    <row r="1113" spans="1:21" x14ac:dyDescent="0.3">
      <c r="A1113" t="s">
        <v>166</v>
      </c>
      <c r="B1113" t="s">
        <v>92</v>
      </c>
      <c r="C1113" s="1">
        <v>39415</v>
      </c>
      <c r="D1113">
        <v>4</v>
      </c>
      <c r="E1113" t="s">
        <v>67</v>
      </c>
      <c r="F1113" s="54" t="s">
        <v>49</v>
      </c>
      <c r="G1113" s="2">
        <v>100</v>
      </c>
      <c r="H1113" s="51">
        <v>5</v>
      </c>
      <c r="I1113" s="51">
        <v>10</v>
      </c>
      <c r="J1113">
        <f t="shared" si="145"/>
        <v>5</v>
      </c>
      <c r="K1113" s="47">
        <v>2</v>
      </c>
      <c r="L1113" s="14">
        <f t="shared" si="146"/>
        <v>157.07963267948966</v>
      </c>
      <c r="M1113" s="16">
        <f t="shared" si="142"/>
        <v>1.5707963267948967E-2</v>
      </c>
      <c r="N1113">
        <v>157.07963267948966</v>
      </c>
      <c r="O1113">
        <f t="shared" si="143"/>
        <v>1.5707963267948967E-2</v>
      </c>
      <c r="P1113" s="16">
        <f t="shared" si="144"/>
        <v>0</v>
      </c>
      <c r="Q1113">
        <v>5.23</v>
      </c>
      <c r="R1113">
        <f t="shared" si="147"/>
        <v>8.215264789137311E-2</v>
      </c>
      <c r="S1113">
        <v>8.4610000000000003</v>
      </c>
      <c r="T1113">
        <f t="shared" si="148"/>
        <v>0</v>
      </c>
      <c r="U1113">
        <f t="shared" si="149"/>
        <v>8.215264789137311E-2</v>
      </c>
    </row>
    <row r="1114" spans="1:21" x14ac:dyDescent="0.3">
      <c r="A1114" t="s">
        <v>166</v>
      </c>
      <c r="B1114" t="s">
        <v>92</v>
      </c>
      <c r="C1114" s="1">
        <v>39415</v>
      </c>
      <c r="D1114">
        <v>4</v>
      </c>
      <c r="E1114" t="s">
        <v>67</v>
      </c>
      <c r="F1114" s="54" t="s">
        <v>49</v>
      </c>
      <c r="G1114" s="2">
        <v>80</v>
      </c>
      <c r="H1114" s="51">
        <v>10</v>
      </c>
      <c r="I1114" s="51">
        <v>15</v>
      </c>
      <c r="J1114">
        <f t="shared" si="145"/>
        <v>8.75</v>
      </c>
      <c r="K1114" s="47">
        <v>2</v>
      </c>
      <c r="L1114" s="14">
        <f t="shared" si="146"/>
        <v>481.05637508093707</v>
      </c>
      <c r="M1114" s="16">
        <f t="shared" si="142"/>
        <v>4.8105637508093706E-2</v>
      </c>
      <c r="N1114">
        <v>384.84510006474966</v>
      </c>
      <c r="O1114">
        <f t="shared" si="143"/>
        <v>3.8484510006474966E-2</v>
      </c>
      <c r="P1114" s="16">
        <f t="shared" si="144"/>
        <v>9.6211275016187398E-3</v>
      </c>
      <c r="Q1114">
        <v>5.23</v>
      </c>
      <c r="R1114">
        <f t="shared" si="147"/>
        <v>0.20127398733386409</v>
      </c>
      <c r="S1114">
        <v>8.4610000000000003</v>
      </c>
      <c r="T1114">
        <f t="shared" si="148"/>
        <v>8.140435979119616E-2</v>
      </c>
      <c r="U1114">
        <f t="shared" si="149"/>
        <v>0.11986962754266793</v>
      </c>
    </row>
    <row r="1115" spans="1:21" x14ac:dyDescent="0.3">
      <c r="A1115" t="s">
        <v>166</v>
      </c>
      <c r="B1115" t="s">
        <v>92</v>
      </c>
      <c r="C1115" s="1">
        <v>39415</v>
      </c>
      <c r="D1115">
        <v>4</v>
      </c>
      <c r="E1115" t="s">
        <v>67</v>
      </c>
      <c r="F1115" s="54" t="s">
        <v>49</v>
      </c>
      <c r="G1115" s="2">
        <v>90</v>
      </c>
      <c r="H1115" s="51">
        <v>10</v>
      </c>
      <c r="I1115" s="51">
        <v>10</v>
      </c>
      <c r="J1115">
        <f t="shared" si="145"/>
        <v>7.5</v>
      </c>
      <c r="K1115" s="47">
        <v>2</v>
      </c>
      <c r="L1115" s="14">
        <f t="shared" si="146"/>
        <v>353.42917352885172</v>
      </c>
      <c r="M1115" s="16">
        <f t="shared" si="142"/>
        <v>3.5342917352885174E-2</v>
      </c>
      <c r="N1115">
        <v>318.08625617596658</v>
      </c>
      <c r="O1115">
        <f t="shared" si="143"/>
        <v>3.1808625617596661E-2</v>
      </c>
      <c r="P1115" s="16">
        <f t="shared" si="144"/>
        <v>3.5342917352885125E-3</v>
      </c>
      <c r="Q1115">
        <v>5.23</v>
      </c>
      <c r="R1115">
        <f t="shared" si="147"/>
        <v>0.16635911198003056</v>
      </c>
      <c r="S1115">
        <v>8.4610000000000003</v>
      </c>
      <c r="T1115">
        <f t="shared" si="148"/>
        <v>2.9903642372276107E-2</v>
      </c>
      <c r="U1115">
        <f t="shared" si="149"/>
        <v>0.13645546960775445</v>
      </c>
    </row>
    <row r="1116" spans="1:21" x14ac:dyDescent="0.3">
      <c r="A1116" t="s">
        <v>166</v>
      </c>
      <c r="B1116" t="s">
        <v>92</v>
      </c>
      <c r="C1116" s="1">
        <v>39415</v>
      </c>
      <c r="D1116">
        <v>4</v>
      </c>
      <c r="E1116" t="s">
        <v>67</v>
      </c>
      <c r="F1116" s="54" t="s">
        <v>49</v>
      </c>
      <c r="G1116" s="2">
        <v>80</v>
      </c>
      <c r="H1116" s="51">
        <v>10</v>
      </c>
      <c r="I1116" s="51">
        <v>10</v>
      </c>
      <c r="J1116">
        <f t="shared" si="145"/>
        <v>7.5</v>
      </c>
      <c r="K1116" s="47">
        <v>2</v>
      </c>
      <c r="L1116" s="14">
        <f t="shared" si="146"/>
        <v>353.42917352885172</v>
      </c>
      <c r="M1116" s="16">
        <f t="shared" si="142"/>
        <v>3.5342917352885174E-2</v>
      </c>
      <c r="N1116">
        <v>282.74333882308139</v>
      </c>
      <c r="O1116">
        <f t="shared" si="143"/>
        <v>2.8274333882308138E-2</v>
      </c>
      <c r="P1116" s="16">
        <f t="shared" si="144"/>
        <v>7.0685834705770355E-3</v>
      </c>
      <c r="Q1116">
        <v>5.23</v>
      </c>
      <c r="R1116">
        <f t="shared" si="147"/>
        <v>0.14787476620447157</v>
      </c>
      <c r="S1116">
        <v>8.4610000000000003</v>
      </c>
      <c r="T1116">
        <f t="shared" si="148"/>
        <v>5.9807284744552297E-2</v>
      </c>
      <c r="U1116">
        <f t="shared" si="149"/>
        <v>8.8067481459919272E-2</v>
      </c>
    </row>
    <row r="1117" spans="1:21" x14ac:dyDescent="0.3">
      <c r="A1117" t="s">
        <v>166</v>
      </c>
      <c r="B1117" t="s">
        <v>92</v>
      </c>
      <c r="C1117" s="1">
        <v>39415</v>
      </c>
      <c r="D1117">
        <v>4</v>
      </c>
      <c r="E1117" t="s">
        <v>67</v>
      </c>
      <c r="F1117" s="54" t="s">
        <v>49</v>
      </c>
      <c r="G1117" s="2">
        <v>70</v>
      </c>
      <c r="H1117" s="51">
        <v>10</v>
      </c>
      <c r="I1117" s="51">
        <v>15</v>
      </c>
      <c r="J1117">
        <f t="shared" si="145"/>
        <v>8.75</v>
      </c>
      <c r="K1117" s="47">
        <v>2</v>
      </c>
      <c r="L1117" s="14">
        <f t="shared" si="146"/>
        <v>481.05637508093707</v>
      </c>
      <c r="M1117" s="16">
        <f t="shared" si="142"/>
        <v>4.8105637508093706E-2</v>
      </c>
      <c r="N1117">
        <v>336.73946255665595</v>
      </c>
      <c r="O1117">
        <f t="shared" si="143"/>
        <v>3.3673946255665596E-2</v>
      </c>
      <c r="P1117" s="16">
        <f t="shared" si="144"/>
        <v>1.443169125242811E-2</v>
      </c>
      <c r="Q1117">
        <v>5.23</v>
      </c>
      <c r="R1117">
        <f t="shared" si="147"/>
        <v>0.17611473891713109</v>
      </c>
      <c r="S1117">
        <v>8.4610000000000003</v>
      </c>
      <c r="T1117">
        <f t="shared" si="148"/>
        <v>0.12210653968679425</v>
      </c>
      <c r="U1117">
        <f t="shared" si="149"/>
        <v>5.400819923033684E-2</v>
      </c>
    </row>
    <row r="1118" spans="1:21" x14ac:dyDescent="0.3">
      <c r="A1118" t="s">
        <v>166</v>
      </c>
      <c r="B1118" t="s">
        <v>92</v>
      </c>
      <c r="C1118" s="1">
        <v>39415</v>
      </c>
      <c r="D1118">
        <v>4</v>
      </c>
      <c r="E1118" t="s">
        <v>67</v>
      </c>
      <c r="F1118" s="54" t="s">
        <v>49</v>
      </c>
      <c r="G1118" s="2">
        <v>90</v>
      </c>
      <c r="H1118" s="51">
        <v>10</v>
      </c>
      <c r="I1118" s="51">
        <v>15</v>
      </c>
      <c r="J1118">
        <f t="shared" si="145"/>
        <v>8.75</v>
      </c>
      <c r="K1118" s="47">
        <v>2</v>
      </c>
      <c r="L1118" s="14">
        <f t="shared" si="146"/>
        <v>481.05637508093707</v>
      </c>
      <c r="M1118" s="16">
        <f t="shared" si="142"/>
        <v>4.8105637508093706E-2</v>
      </c>
      <c r="N1118">
        <v>432.95073757284337</v>
      </c>
      <c r="O1118">
        <f t="shared" si="143"/>
        <v>4.3295073757284336E-2</v>
      </c>
      <c r="P1118" s="16">
        <f t="shared" si="144"/>
        <v>4.8105637508093699E-3</v>
      </c>
      <c r="Q1118">
        <v>5.23</v>
      </c>
      <c r="R1118">
        <f t="shared" si="147"/>
        <v>0.22643323575059709</v>
      </c>
      <c r="S1118">
        <v>8.4610000000000003</v>
      </c>
      <c r="T1118">
        <f t="shared" si="148"/>
        <v>4.070217989559808E-2</v>
      </c>
      <c r="U1118">
        <f t="shared" si="149"/>
        <v>0.18573105585499902</v>
      </c>
    </row>
    <row r="1119" spans="1:21" x14ac:dyDescent="0.3">
      <c r="A1119" t="s">
        <v>166</v>
      </c>
      <c r="B1119" t="s">
        <v>92</v>
      </c>
      <c r="C1119" s="1">
        <v>39415</v>
      </c>
      <c r="D1119">
        <v>4</v>
      </c>
      <c r="E1119" t="s">
        <v>67</v>
      </c>
      <c r="F1119" s="54" t="s">
        <v>49</v>
      </c>
      <c r="G1119" s="2">
        <v>90</v>
      </c>
      <c r="H1119" s="51">
        <v>15</v>
      </c>
      <c r="I1119" s="51">
        <v>12</v>
      </c>
      <c r="J1119">
        <f t="shared" si="145"/>
        <v>10.5</v>
      </c>
      <c r="K1119" s="47">
        <v>2</v>
      </c>
      <c r="L1119" s="14">
        <f t="shared" si="146"/>
        <v>692.72118011654936</v>
      </c>
      <c r="M1119" s="16">
        <f t="shared" ref="M1119:M1170" si="150">L1119/10000</f>
        <v>6.9272118011654935E-2</v>
      </c>
      <c r="N1119">
        <v>623.44906210489444</v>
      </c>
      <c r="O1119">
        <f t="shared" ref="O1119:O1170" si="151">N1119/10000</f>
        <v>6.2344906210489444E-2</v>
      </c>
      <c r="P1119" s="16">
        <f t="shared" ref="P1119:P1170" si="152">M1119-O1119</f>
        <v>6.9272118011654907E-3</v>
      </c>
      <c r="Q1119">
        <v>5.23</v>
      </c>
      <c r="R1119">
        <f t="shared" si="147"/>
        <v>0.32606385948085981</v>
      </c>
      <c r="S1119">
        <v>8.4610000000000003</v>
      </c>
      <c r="T1119">
        <f t="shared" si="148"/>
        <v>5.8611139049661219E-2</v>
      </c>
      <c r="U1119">
        <f t="shared" si="149"/>
        <v>0.26745272043119861</v>
      </c>
    </row>
    <row r="1120" spans="1:21" x14ac:dyDescent="0.3">
      <c r="A1120" t="s">
        <v>166</v>
      </c>
      <c r="B1120" t="s">
        <v>92</v>
      </c>
      <c r="C1120" s="1">
        <v>39415</v>
      </c>
      <c r="D1120">
        <v>4</v>
      </c>
      <c r="E1120" t="s">
        <v>67</v>
      </c>
      <c r="F1120" s="54" t="s">
        <v>49</v>
      </c>
      <c r="G1120" s="2">
        <v>90</v>
      </c>
      <c r="H1120" s="51">
        <v>15</v>
      </c>
      <c r="I1120" s="51">
        <v>15</v>
      </c>
      <c r="J1120">
        <f t="shared" si="145"/>
        <v>11.25</v>
      </c>
      <c r="K1120" s="47">
        <v>2</v>
      </c>
      <c r="L1120" s="14">
        <f t="shared" si="146"/>
        <v>795.21564043991634</v>
      </c>
      <c r="M1120" s="16">
        <f t="shared" si="150"/>
        <v>7.9521564043991633E-2</v>
      </c>
      <c r="N1120">
        <v>715.69407639592475</v>
      </c>
      <c r="O1120">
        <f t="shared" si="151"/>
        <v>7.1569407639592478E-2</v>
      </c>
      <c r="P1120" s="16">
        <f t="shared" si="152"/>
        <v>7.9521564043991549E-3</v>
      </c>
      <c r="Q1120">
        <v>5.23</v>
      </c>
      <c r="R1120">
        <f t="shared" si="147"/>
        <v>0.37430800195506869</v>
      </c>
      <c r="S1120">
        <v>8.4610000000000003</v>
      </c>
      <c r="T1120">
        <f t="shared" si="148"/>
        <v>6.7283195337621254E-2</v>
      </c>
      <c r="U1120">
        <f t="shared" si="149"/>
        <v>0.30702480661744747</v>
      </c>
    </row>
    <row r="1121" spans="1:21" x14ac:dyDescent="0.3">
      <c r="A1121" t="s">
        <v>166</v>
      </c>
      <c r="B1121" t="s">
        <v>92</v>
      </c>
      <c r="C1121" s="1">
        <v>39415</v>
      </c>
      <c r="D1121">
        <v>4</v>
      </c>
      <c r="E1121" t="s">
        <v>67</v>
      </c>
      <c r="F1121" s="57" t="s">
        <v>44</v>
      </c>
      <c r="G1121" s="2">
        <v>90</v>
      </c>
      <c r="H1121" s="51">
        <v>10</v>
      </c>
      <c r="I1121" s="51">
        <v>15</v>
      </c>
      <c r="J1121">
        <f t="shared" si="145"/>
        <v>8.75</v>
      </c>
      <c r="K1121" s="47">
        <v>2</v>
      </c>
      <c r="L1121" s="14">
        <f t="shared" si="146"/>
        <v>481.05637508093707</v>
      </c>
      <c r="M1121" s="16">
        <f t="shared" si="150"/>
        <v>4.8105637508093706E-2</v>
      </c>
      <c r="N1121">
        <v>432.95073757284337</v>
      </c>
      <c r="O1121">
        <f t="shared" si="151"/>
        <v>4.3295073757284336E-2</v>
      </c>
      <c r="P1121" s="16">
        <f t="shared" si="152"/>
        <v>4.8105637508093699E-3</v>
      </c>
      <c r="Q1121" s="48">
        <v>5.78</v>
      </c>
      <c r="R1121">
        <f t="shared" si="147"/>
        <v>0.25024552631710345</v>
      </c>
      <c r="S1121" s="48">
        <v>9.0679999999999996</v>
      </c>
      <c r="T1121">
        <f t="shared" si="148"/>
        <v>4.3622192092339362E-2</v>
      </c>
      <c r="U1121">
        <f t="shared" si="149"/>
        <v>0.20662333422476409</v>
      </c>
    </row>
    <row r="1122" spans="1:21" x14ac:dyDescent="0.3">
      <c r="A1122" t="s">
        <v>166</v>
      </c>
      <c r="B1122" t="s">
        <v>92</v>
      </c>
      <c r="C1122" s="1">
        <v>39415</v>
      </c>
      <c r="D1122">
        <v>4</v>
      </c>
      <c r="E1122" t="s">
        <v>67</v>
      </c>
      <c r="F1122" s="57" t="s">
        <v>44</v>
      </c>
      <c r="G1122" s="2">
        <v>90</v>
      </c>
      <c r="H1122" s="51">
        <v>10</v>
      </c>
      <c r="I1122" s="51">
        <v>15</v>
      </c>
      <c r="J1122">
        <f t="shared" si="145"/>
        <v>8.75</v>
      </c>
      <c r="K1122" s="47">
        <v>2</v>
      </c>
      <c r="L1122" s="14">
        <f t="shared" si="146"/>
        <v>481.05637508093707</v>
      </c>
      <c r="M1122" s="16">
        <f t="shared" si="150"/>
        <v>4.8105637508093706E-2</v>
      </c>
      <c r="N1122">
        <v>432.95073757284337</v>
      </c>
      <c r="O1122">
        <f t="shared" si="151"/>
        <v>4.3295073757284336E-2</v>
      </c>
      <c r="P1122" s="16">
        <f t="shared" si="152"/>
        <v>4.8105637508093699E-3</v>
      </c>
      <c r="Q1122" s="48">
        <v>5.78</v>
      </c>
      <c r="R1122">
        <f t="shared" si="147"/>
        <v>0.25024552631710345</v>
      </c>
      <c r="S1122" s="48">
        <v>9.0679999999999996</v>
      </c>
      <c r="T1122">
        <f t="shared" si="148"/>
        <v>4.3622192092339362E-2</v>
      </c>
      <c r="U1122">
        <f t="shared" si="149"/>
        <v>0.20662333422476409</v>
      </c>
    </row>
    <row r="1123" spans="1:21" x14ac:dyDescent="0.3">
      <c r="A1123" t="s">
        <v>166</v>
      </c>
      <c r="B1123" t="s">
        <v>92</v>
      </c>
      <c r="C1123" s="1">
        <v>39415</v>
      </c>
      <c r="D1123">
        <v>4</v>
      </c>
      <c r="E1123" t="s">
        <v>67</v>
      </c>
      <c r="F1123" s="57" t="s">
        <v>44</v>
      </c>
      <c r="G1123" s="2">
        <v>80</v>
      </c>
      <c r="H1123" s="51">
        <v>10</v>
      </c>
      <c r="I1123" s="51">
        <v>15</v>
      </c>
      <c r="J1123">
        <f t="shared" si="145"/>
        <v>8.75</v>
      </c>
      <c r="K1123" s="47">
        <v>2</v>
      </c>
      <c r="L1123" s="14">
        <f t="shared" si="146"/>
        <v>481.05637508093707</v>
      </c>
      <c r="M1123" s="16">
        <f t="shared" si="150"/>
        <v>4.8105637508093706E-2</v>
      </c>
      <c r="N1123">
        <v>384.84510006474966</v>
      </c>
      <c r="O1123">
        <f t="shared" si="151"/>
        <v>3.8484510006474966E-2</v>
      </c>
      <c r="P1123" s="16">
        <f t="shared" si="152"/>
        <v>9.6211275016187398E-3</v>
      </c>
      <c r="Q1123" s="48">
        <v>5.78</v>
      </c>
      <c r="R1123">
        <f t="shared" si="147"/>
        <v>0.22244046783742533</v>
      </c>
      <c r="S1123" s="48">
        <v>9.0679999999999996</v>
      </c>
      <c r="T1123">
        <f t="shared" si="148"/>
        <v>8.7244384184678725E-2</v>
      </c>
      <c r="U1123">
        <f t="shared" si="149"/>
        <v>0.1351960836527466</v>
      </c>
    </row>
    <row r="1124" spans="1:21" x14ac:dyDescent="0.3">
      <c r="A1124" t="s">
        <v>166</v>
      </c>
      <c r="B1124" t="s">
        <v>92</v>
      </c>
      <c r="C1124" s="1">
        <v>39415</v>
      </c>
      <c r="D1124">
        <v>4</v>
      </c>
      <c r="E1124" t="s">
        <v>67</v>
      </c>
      <c r="F1124" s="57" t="s">
        <v>44</v>
      </c>
      <c r="G1124" s="2">
        <v>90</v>
      </c>
      <c r="H1124" s="51">
        <v>10</v>
      </c>
      <c r="I1124" s="51">
        <v>15</v>
      </c>
      <c r="J1124">
        <f t="shared" si="145"/>
        <v>8.75</v>
      </c>
      <c r="K1124" s="47">
        <v>2</v>
      </c>
      <c r="L1124" s="14">
        <f t="shared" si="146"/>
        <v>481.05637508093707</v>
      </c>
      <c r="M1124" s="16">
        <f t="shared" si="150"/>
        <v>4.8105637508093706E-2</v>
      </c>
      <c r="N1124">
        <v>432.95073757284337</v>
      </c>
      <c r="O1124">
        <f t="shared" si="151"/>
        <v>4.3295073757284336E-2</v>
      </c>
      <c r="P1124" s="16">
        <f t="shared" si="152"/>
        <v>4.8105637508093699E-3</v>
      </c>
      <c r="Q1124" s="48">
        <v>5.78</v>
      </c>
      <c r="R1124">
        <f t="shared" si="147"/>
        <v>0.25024552631710345</v>
      </c>
      <c r="S1124" s="48">
        <v>9.0679999999999996</v>
      </c>
      <c r="T1124">
        <f t="shared" si="148"/>
        <v>4.3622192092339362E-2</v>
      </c>
      <c r="U1124">
        <f t="shared" si="149"/>
        <v>0.20662333422476409</v>
      </c>
    </row>
    <row r="1125" spans="1:21" x14ac:dyDescent="0.3">
      <c r="A1125" t="s">
        <v>166</v>
      </c>
      <c r="B1125" t="s">
        <v>92</v>
      </c>
      <c r="C1125" s="1">
        <v>39415</v>
      </c>
      <c r="D1125">
        <v>4</v>
      </c>
      <c r="E1125" t="s">
        <v>67</v>
      </c>
      <c r="F1125" s="57" t="s">
        <v>44</v>
      </c>
      <c r="G1125" s="2">
        <v>80</v>
      </c>
      <c r="H1125" s="51">
        <v>15</v>
      </c>
      <c r="I1125" s="51">
        <v>15</v>
      </c>
      <c r="J1125">
        <f t="shared" si="145"/>
        <v>11.25</v>
      </c>
      <c r="K1125" s="47">
        <v>2</v>
      </c>
      <c r="L1125" s="14">
        <f t="shared" si="146"/>
        <v>795.21564043991634</v>
      </c>
      <c r="M1125" s="16">
        <f t="shared" si="150"/>
        <v>7.9521564043991633E-2</v>
      </c>
      <c r="N1125">
        <v>636.17251235193316</v>
      </c>
      <c r="O1125">
        <f t="shared" si="151"/>
        <v>6.3617251235193323E-2</v>
      </c>
      <c r="P1125" s="16">
        <f t="shared" si="152"/>
        <v>1.590431280879831E-2</v>
      </c>
      <c r="Q1125" s="48">
        <v>5.78</v>
      </c>
      <c r="R1125">
        <f t="shared" si="147"/>
        <v>0.36770771213941744</v>
      </c>
      <c r="S1125" s="48">
        <v>9.0679999999999996</v>
      </c>
      <c r="T1125">
        <f t="shared" si="148"/>
        <v>0.14422030855018306</v>
      </c>
      <c r="U1125">
        <f t="shared" si="149"/>
        <v>0.22348740358923438</v>
      </c>
    </row>
    <row r="1126" spans="1:21" x14ac:dyDescent="0.3">
      <c r="A1126" t="s">
        <v>166</v>
      </c>
      <c r="B1126" t="s">
        <v>92</v>
      </c>
      <c r="C1126" s="1">
        <v>39415</v>
      </c>
      <c r="D1126">
        <v>4</v>
      </c>
      <c r="E1126" t="s">
        <v>67</v>
      </c>
      <c r="F1126" s="57" t="s">
        <v>45</v>
      </c>
      <c r="G1126" s="2">
        <v>70</v>
      </c>
      <c r="H1126" s="51">
        <v>5</v>
      </c>
      <c r="I1126" s="51">
        <v>15</v>
      </c>
      <c r="J1126">
        <f t="shared" si="145"/>
        <v>6.25</v>
      </c>
      <c r="K1126" s="47">
        <v>3</v>
      </c>
      <c r="L1126" s="14">
        <f t="shared" si="146"/>
        <v>368.15538909255389</v>
      </c>
      <c r="M1126" s="16">
        <f t="shared" si="150"/>
        <v>3.6815538909255388E-2</v>
      </c>
      <c r="N1126">
        <v>257.70877236478771</v>
      </c>
      <c r="O1126">
        <f t="shared" si="151"/>
        <v>2.5770877236478772E-2</v>
      </c>
      <c r="P1126" s="16">
        <f t="shared" si="152"/>
        <v>1.1044661672776616E-2</v>
      </c>
      <c r="Q1126" s="48">
        <v>1.45</v>
      </c>
      <c r="R1126">
        <f t="shared" si="147"/>
        <v>3.7367771992894219E-2</v>
      </c>
      <c r="S1126" s="48">
        <v>9.1609999999999996</v>
      </c>
      <c r="T1126">
        <f t="shared" si="148"/>
        <v>0.10118014558430657</v>
      </c>
      <c r="U1126">
        <f t="shared" si="149"/>
        <v>-6.3812373591412355E-2</v>
      </c>
    </row>
    <row r="1127" spans="1:21" x14ac:dyDescent="0.3">
      <c r="A1127" t="s">
        <v>166</v>
      </c>
      <c r="B1127" t="s">
        <v>92</v>
      </c>
      <c r="C1127" s="1">
        <v>39415</v>
      </c>
      <c r="D1127">
        <v>4</v>
      </c>
      <c r="E1127" t="s">
        <v>67</v>
      </c>
      <c r="F1127" s="57" t="s">
        <v>46</v>
      </c>
      <c r="G1127" s="2">
        <v>90</v>
      </c>
      <c r="H1127" s="51">
        <v>5</v>
      </c>
      <c r="I1127" s="51">
        <v>15</v>
      </c>
      <c r="J1127">
        <f t="shared" si="145"/>
        <v>6.25</v>
      </c>
      <c r="K1127" s="47">
        <v>3</v>
      </c>
      <c r="L1127" s="14">
        <f t="shared" si="146"/>
        <v>368.15538909255389</v>
      </c>
      <c r="M1127" s="16">
        <f t="shared" si="150"/>
        <v>3.6815538909255388E-2</v>
      </c>
      <c r="N1127">
        <v>331.33985018329849</v>
      </c>
      <c r="O1127">
        <f t="shared" si="151"/>
        <v>3.3133985018329849E-2</v>
      </c>
      <c r="P1127" s="16">
        <f t="shared" si="152"/>
        <v>3.6815538909255388E-3</v>
      </c>
      <c r="Q1127" s="48">
        <v>1.86</v>
      </c>
      <c r="R1127">
        <f t="shared" si="147"/>
        <v>6.1629212134093524E-2</v>
      </c>
      <c r="S1127" s="48">
        <v>12.651</v>
      </c>
      <c r="T1127">
        <f t="shared" si="148"/>
        <v>4.6575338274098987E-2</v>
      </c>
      <c r="U1127">
        <f t="shared" si="149"/>
        <v>1.5053873859994536E-2</v>
      </c>
    </row>
    <row r="1128" spans="1:21" x14ac:dyDescent="0.3">
      <c r="A1128" t="s">
        <v>166</v>
      </c>
      <c r="B1128" t="s">
        <v>92</v>
      </c>
      <c r="C1128" s="1">
        <v>39415</v>
      </c>
      <c r="D1128">
        <v>4</v>
      </c>
      <c r="E1128" t="s">
        <v>67</v>
      </c>
      <c r="F1128" s="57" t="s">
        <v>46</v>
      </c>
      <c r="G1128" s="2">
        <v>50</v>
      </c>
      <c r="H1128" s="51">
        <v>5</v>
      </c>
      <c r="I1128" s="51">
        <v>15</v>
      </c>
      <c r="J1128">
        <f t="shared" si="145"/>
        <v>6.25</v>
      </c>
      <c r="K1128" s="47">
        <v>3</v>
      </c>
      <c r="L1128" s="14">
        <f t="shared" si="146"/>
        <v>368.15538909255389</v>
      </c>
      <c r="M1128" s="16">
        <f t="shared" si="150"/>
        <v>3.6815538909255388E-2</v>
      </c>
      <c r="N1128">
        <v>184.07769454627694</v>
      </c>
      <c r="O1128">
        <f t="shared" si="151"/>
        <v>1.8407769454627694E-2</v>
      </c>
      <c r="P1128" s="16">
        <f t="shared" si="152"/>
        <v>1.8407769454627694E-2</v>
      </c>
      <c r="Q1128" s="48">
        <v>1.86</v>
      </c>
      <c r="R1128">
        <f t="shared" si="147"/>
        <v>3.4238451185607512E-2</v>
      </c>
      <c r="S1128" s="48">
        <v>12.651</v>
      </c>
      <c r="T1128">
        <f t="shared" si="148"/>
        <v>0.23287669137049496</v>
      </c>
      <c r="U1128">
        <f t="shared" si="149"/>
        <v>-0.19863824018488746</v>
      </c>
    </row>
    <row r="1129" spans="1:21" x14ac:dyDescent="0.3">
      <c r="A1129" t="s">
        <v>166</v>
      </c>
      <c r="B1129" t="s">
        <v>92</v>
      </c>
      <c r="C1129" s="1">
        <v>39415</v>
      </c>
      <c r="D1129">
        <v>4</v>
      </c>
      <c r="E1129" t="s">
        <v>67</v>
      </c>
      <c r="F1129" s="57" t="s">
        <v>46</v>
      </c>
      <c r="G1129" s="2">
        <v>50</v>
      </c>
      <c r="H1129" s="51">
        <v>5</v>
      </c>
      <c r="I1129" s="51">
        <v>25</v>
      </c>
      <c r="J1129">
        <f t="shared" si="145"/>
        <v>8.75</v>
      </c>
      <c r="K1129" s="47">
        <v>3</v>
      </c>
      <c r="L1129" s="14">
        <f t="shared" si="146"/>
        <v>721.58456262140555</v>
      </c>
      <c r="M1129" s="16">
        <f t="shared" si="150"/>
        <v>7.2158456262140555E-2</v>
      </c>
      <c r="N1129">
        <v>360.79228131070278</v>
      </c>
      <c r="O1129">
        <f t="shared" si="151"/>
        <v>3.6079228131070278E-2</v>
      </c>
      <c r="P1129" s="16">
        <f t="shared" si="152"/>
        <v>3.6079228131070278E-2</v>
      </c>
      <c r="Q1129" s="48">
        <v>1.86</v>
      </c>
      <c r="R1129">
        <f t="shared" si="147"/>
        <v>6.7107364323790719E-2</v>
      </c>
      <c r="S1129" s="48">
        <v>12.651</v>
      </c>
      <c r="T1129">
        <f t="shared" si="148"/>
        <v>0.45643831508617005</v>
      </c>
      <c r="U1129">
        <f t="shared" si="149"/>
        <v>-0.38933095076237934</v>
      </c>
    </row>
    <row r="1130" spans="1:21" x14ac:dyDescent="0.3">
      <c r="A1130" t="s">
        <v>166</v>
      </c>
      <c r="B1130" t="s">
        <v>92</v>
      </c>
      <c r="C1130" s="1">
        <v>39415</v>
      </c>
      <c r="D1130">
        <v>4</v>
      </c>
      <c r="E1130" t="s">
        <v>67</v>
      </c>
      <c r="F1130" s="57" t="s">
        <v>46</v>
      </c>
      <c r="G1130" s="2">
        <v>50</v>
      </c>
      <c r="H1130" s="51">
        <v>5</v>
      </c>
      <c r="I1130" s="51">
        <v>20</v>
      </c>
      <c r="J1130">
        <f t="shared" si="145"/>
        <v>7.5</v>
      </c>
      <c r="K1130" s="47">
        <v>3</v>
      </c>
      <c r="L1130" s="14">
        <f t="shared" si="146"/>
        <v>530.14376029327764</v>
      </c>
      <c r="M1130" s="16">
        <f t="shared" si="150"/>
        <v>5.3014376029327764E-2</v>
      </c>
      <c r="N1130">
        <v>265.07188014663882</v>
      </c>
      <c r="O1130">
        <f t="shared" si="151"/>
        <v>2.6507188014663882E-2</v>
      </c>
      <c r="P1130" s="16">
        <f t="shared" si="152"/>
        <v>2.6507188014663882E-2</v>
      </c>
      <c r="Q1130" s="48">
        <v>1.86</v>
      </c>
      <c r="R1130">
        <f t="shared" si="147"/>
        <v>4.9303369707274822E-2</v>
      </c>
      <c r="S1130" s="48">
        <v>12.651</v>
      </c>
      <c r="T1130">
        <f t="shared" si="148"/>
        <v>0.33534243557351279</v>
      </c>
      <c r="U1130">
        <f t="shared" si="149"/>
        <v>-0.28603906586623795</v>
      </c>
    </row>
    <row r="1131" spans="1:21" x14ac:dyDescent="0.3">
      <c r="A1131" t="s">
        <v>166</v>
      </c>
      <c r="B1131" t="s">
        <v>92</v>
      </c>
      <c r="C1131" s="1">
        <v>39415</v>
      </c>
      <c r="D1131">
        <v>4</v>
      </c>
      <c r="E1131" t="s">
        <v>67</v>
      </c>
      <c r="F1131" s="57" t="s">
        <v>46</v>
      </c>
      <c r="G1131" s="2">
        <v>30</v>
      </c>
      <c r="H1131" s="51">
        <v>5</v>
      </c>
      <c r="I1131" s="51">
        <v>30</v>
      </c>
      <c r="J1131">
        <f t="shared" si="145"/>
        <v>10</v>
      </c>
      <c r="K1131" s="47">
        <v>3</v>
      </c>
      <c r="L1131" s="14">
        <f t="shared" si="146"/>
        <v>942.47779607693792</v>
      </c>
      <c r="M1131" s="16">
        <f t="shared" si="150"/>
        <v>9.4247779607693788E-2</v>
      </c>
      <c r="N1131">
        <v>282.74333882308139</v>
      </c>
      <c r="O1131">
        <f t="shared" si="151"/>
        <v>2.8274333882308138E-2</v>
      </c>
      <c r="P1131" s="16">
        <f t="shared" si="152"/>
        <v>6.5973445725385646E-2</v>
      </c>
      <c r="Q1131" s="48">
        <v>1.86</v>
      </c>
      <c r="R1131">
        <f t="shared" si="147"/>
        <v>5.259026102109314E-2</v>
      </c>
      <c r="S1131" s="48">
        <v>12.651</v>
      </c>
      <c r="T1131">
        <f t="shared" si="148"/>
        <v>0.83463006187185385</v>
      </c>
      <c r="U1131">
        <f t="shared" si="149"/>
        <v>-0.78203980085076075</v>
      </c>
    </row>
    <row r="1132" spans="1:21" x14ac:dyDescent="0.3">
      <c r="A1132" t="s">
        <v>166</v>
      </c>
      <c r="B1132" t="s">
        <v>92</v>
      </c>
      <c r="C1132" s="1">
        <v>39415</v>
      </c>
      <c r="D1132">
        <v>4</v>
      </c>
      <c r="E1132" t="s">
        <v>67</v>
      </c>
      <c r="F1132" s="57" t="s">
        <v>46</v>
      </c>
      <c r="G1132" s="2">
        <v>50</v>
      </c>
      <c r="H1132" s="51">
        <v>5</v>
      </c>
      <c r="I1132" s="51">
        <v>15</v>
      </c>
      <c r="J1132">
        <f t="shared" si="145"/>
        <v>6.25</v>
      </c>
      <c r="K1132" s="47">
        <v>3</v>
      </c>
      <c r="L1132" s="14">
        <f t="shared" si="146"/>
        <v>368.15538909255389</v>
      </c>
      <c r="M1132" s="16">
        <f t="shared" si="150"/>
        <v>3.6815538909255388E-2</v>
      </c>
      <c r="N1132">
        <v>184.07769454627694</v>
      </c>
      <c r="O1132">
        <f t="shared" si="151"/>
        <v>1.8407769454627694E-2</v>
      </c>
      <c r="P1132" s="16">
        <f t="shared" si="152"/>
        <v>1.8407769454627694E-2</v>
      </c>
      <c r="Q1132" s="48">
        <v>1.86</v>
      </c>
      <c r="R1132">
        <f t="shared" si="147"/>
        <v>3.4238451185607512E-2</v>
      </c>
      <c r="S1132" s="48">
        <v>12.651</v>
      </c>
      <c r="T1132">
        <f t="shared" si="148"/>
        <v>0.23287669137049496</v>
      </c>
      <c r="U1132">
        <f t="shared" si="149"/>
        <v>-0.19863824018488746</v>
      </c>
    </row>
    <row r="1133" spans="1:21" x14ac:dyDescent="0.3">
      <c r="A1133" t="s">
        <v>166</v>
      </c>
      <c r="B1133" t="s">
        <v>92</v>
      </c>
      <c r="C1133" s="1">
        <v>39415</v>
      </c>
      <c r="D1133">
        <v>4</v>
      </c>
      <c r="E1133" t="s">
        <v>67</v>
      </c>
      <c r="F1133" s="57" t="s">
        <v>46</v>
      </c>
      <c r="G1133" s="2">
        <v>40</v>
      </c>
      <c r="H1133" s="51">
        <v>5</v>
      </c>
      <c r="I1133" s="51">
        <v>30</v>
      </c>
      <c r="J1133">
        <f t="shared" si="145"/>
        <v>10</v>
      </c>
      <c r="K1133" s="47">
        <v>3</v>
      </c>
      <c r="L1133" s="14">
        <f t="shared" si="146"/>
        <v>942.47779607693792</v>
      </c>
      <c r="M1133" s="16">
        <f t="shared" si="150"/>
        <v>9.4247779607693788E-2</v>
      </c>
      <c r="N1133">
        <v>376.9911184307752</v>
      </c>
      <c r="O1133">
        <f t="shared" si="151"/>
        <v>3.7699111843077518E-2</v>
      </c>
      <c r="P1133" s="16">
        <f t="shared" si="152"/>
        <v>5.654866776461627E-2</v>
      </c>
      <c r="Q1133" s="48">
        <v>1.86</v>
      </c>
      <c r="R1133">
        <f t="shared" si="147"/>
        <v>7.0120348028124183E-2</v>
      </c>
      <c r="S1133" s="48">
        <v>12.651</v>
      </c>
      <c r="T1133">
        <f t="shared" si="148"/>
        <v>0.71539719589016038</v>
      </c>
      <c r="U1133">
        <f t="shared" si="149"/>
        <v>-0.64527684786203621</v>
      </c>
    </row>
    <row r="1134" spans="1:21" x14ac:dyDescent="0.3">
      <c r="A1134" t="s">
        <v>166</v>
      </c>
      <c r="B1134" t="s">
        <v>92</v>
      </c>
      <c r="C1134" s="1">
        <v>39415</v>
      </c>
      <c r="D1134">
        <v>4</v>
      </c>
      <c r="E1134" t="s">
        <v>67</v>
      </c>
      <c r="F1134" s="57" t="s">
        <v>46</v>
      </c>
      <c r="G1134" s="2">
        <v>50</v>
      </c>
      <c r="H1134" s="51">
        <v>5</v>
      </c>
      <c r="I1134" s="51">
        <v>30</v>
      </c>
      <c r="J1134">
        <f t="shared" si="145"/>
        <v>10</v>
      </c>
      <c r="K1134" s="47">
        <v>3</v>
      </c>
      <c r="L1134" s="14">
        <f t="shared" si="146"/>
        <v>942.47779607693792</v>
      </c>
      <c r="M1134" s="16">
        <f t="shared" si="150"/>
        <v>9.4247779607693788E-2</v>
      </c>
      <c r="N1134">
        <v>471.23889803846896</v>
      </c>
      <c r="O1134">
        <f t="shared" si="151"/>
        <v>4.7123889803846894E-2</v>
      </c>
      <c r="P1134" s="16">
        <f t="shared" si="152"/>
        <v>4.7123889803846894E-2</v>
      </c>
      <c r="Q1134" s="48">
        <v>1.86</v>
      </c>
      <c r="R1134">
        <f t="shared" si="147"/>
        <v>8.7650435035155225E-2</v>
      </c>
      <c r="S1134" s="48">
        <v>12.651</v>
      </c>
      <c r="T1134">
        <f t="shared" si="148"/>
        <v>0.59616432990846702</v>
      </c>
      <c r="U1134">
        <f t="shared" si="149"/>
        <v>-0.50851389487331178</v>
      </c>
    </row>
    <row r="1135" spans="1:21" x14ac:dyDescent="0.3">
      <c r="A1135" t="s">
        <v>166</v>
      </c>
      <c r="B1135" t="s">
        <v>92</v>
      </c>
      <c r="C1135" s="1">
        <v>39415</v>
      </c>
      <c r="D1135">
        <v>4</v>
      </c>
      <c r="E1135" t="s">
        <v>67</v>
      </c>
      <c r="F1135" s="57" t="s">
        <v>46</v>
      </c>
      <c r="G1135" s="2">
        <v>50</v>
      </c>
      <c r="H1135" s="51">
        <v>5</v>
      </c>
      <c r="I1135" s="51">
        <v>15</v>
      </c>
      <c r="J1135">
        <f t="shared" si="145"/>
        <v>6.25</v>
      </c>
      <c r="K1135" s="47">
        <v>3</v>
      </c>
      <c r="L1135" s="14">
        <f t="shared" si="146"/>
        <v>368.15538909255389</v>
      </c>
      <c r="M1135" s="16">
        <f t="shared" si="150"/>
        <v>3.6815538909255388E-2</v>
      </c>
      <c r="N1135">
        <v>184.07769454627694</v>
      </c>
      <c r="O1135">
        <f t="shared" si="151"/>
        <v>1.8407769454627694E-2</v>
      </c>
      <c r="P1135" s="16">
        <f t="shared" si="152"/>
        <v>1.8407769454627694E-2</v>
      </c>
      <c r="Q1135" s="48">
        <v>1.86</v>
      </c>
      <c r="R1135">
        <f t="shared" si="147"/>
        <v>3.4238451185607512E-2</v>
      </c>
      <c r="S1135" s="48">
        <v>12.651</v>
      </c>
      <c r="T1135">
        <f t="shared" si="148"/>
        <v>0.23287669137049496</v>
      </c>
      <c r="U1135">
        <f t="shared" si="149"/>
        <v>-0.19863824018488746</v>
      </c>
    </row>
    <row r="1136" spans="1:21" x14ac:dyDescent="0.3">
      <c r="A1136" t="s">
        <v>166</v>
      </c>
      <c r="B1136" t="s">
        <v>92</v>
      </c>
      <c r="C1136" s="1">
        <v>39415</v>
      </c>
      <c r="D1136">
        <v>4</v>
      </c>
      <c r="E1136" t="s">
        <v>67</v>
      </c>
      <c r="F1136" s="57" t="s">
        <v>46</v>
      </c>
      <c r="G1136" s="2">
        <v>90</v>
      </c>
      <c r="H1136" s="51">
        <v>10</v>
      </c>
      <c r="I1136" s="51">
        <v>25</v>
      </c>
      <c r="J1136">
        <f t="shared" si="145"/>
        <v>11.25</v>
      </c>
      <c r="K1136" s="47">
        <v>3</v>
      </c>
      <c r="L1136" s="14">
        <f t="shared" si="146"/>
        <v>1192.8234606598746</v>
      </c>
      <c r="M1136" s="16">
        <f t="shared" si="150"/>
        <v>0.11928234606598746</v>
      </c>
      <c r="N1136">
        <v>1073.5411145938872</v>
      </c>
      <c r="O1136">
        <f t="shared" si="151"/>
        <v>0.10735411145938872</v>
      </c>
      <c r="P1136" s="16">
        <f t="shared" si="152"/>
        <v>1.1928234606598739E-2</v>
      </c>
      <c r="Q1136" s="48">
        <v>1.86</v>
      </c>
      <c r="R1136">
        <f t="shared" si="147"/>
        <v>0.19967864731446303</v>
      </c>
      <c r="S1136" s="48">
        <v>12.651</v>
      </c>
      <c r="T1136">
        <f t="shared" si="148"/>
        <v>0.15090409600808066</v>
      </c>
      <c r="U1136">
        <f t="shared" si="149"/>
        <v>4.8774551306382363E-2</v>
      </c>
    </row>
    <row r="1137" spans="1:21" x14ac:dyDescent="0.3">
      <c r="A1137" t="s">
        <v>166</v>
      </c>
      <c r="B1137" t="s">
        <v>92</v>
      </c>
      <c r="C1137" s="1">
        <v>39415</v>
      </c>
      <c r="D1137">
        <v>4</v>
      </c>
      <c r="E1137" t="s">
        <v>67</v>
      </c>
      <c r="F1137" s="57" t="s">
        <v>46</v>
      </c>
      <c r="G1137" s="2">
        <v>70</v>
      </c>
      <c r="H1137" s="51">
        <v>10</v>
      </c>
      <c r="I1137" s="51">
        <v>35</v>
      </c>
      <c r="J1137">
        <f t="shared" si="145"/>
        <v>13.75</v>
      </c>
      <c r="K1137" s="47">
        <v>3</v>
      </c>
      <c r="L1137" s="14">
        <f t="shared" si="146"/>
        <v>1781.8720832079607</v>
      </c>
      <c r="M1137" s="16">
        <f t="shared" si="150"/>
        <v>0.17818720832079607</v>
      </c>
      <c r="N1137">
        <v>1247.3104582455724</v>
      </c>
      <c r="O1137">
        <f t="shared" si="151"/>
        <v>0.12473104582455724</v>
      </c>
      <c r="P1137" s="16">
        <f t="shared" si="152"/>
        <v>5.3456162496238829E-2</v>
      </c>
      <c r="Q1137" s="48">
        <v>1.86</v>
      </c>
      <c r="R1137">
        <f t="shared" si="147"/>
        <v>0.23199974523367647</v>
      </c>
      <c r="S1137" s="48">
        <v>12.651</v>
      </c>
      <c r="T1137">
        <f t="shared" si="148"/>
        <v>0.67627391173991747</v>
      </c>
      <c r="U1137">
        <f t="shared" si="149"/>
        <v>-0.44427416650624096</v>
      </c>
    </row>
    <row r="1138" spans="1:21" x14ac:dyDescent="0.3">
      <c r="A1138" t="s">
        <v>166</v>
      </c>
      <c r="B1138" t="s">
        <v>92</v>
      </c>
      <c r="C1138" s="1">
        <v>39415</v>
      </c>
      <c r="D1138">
        <v>4</v>
      </c>
      <c r="E1138" t="s">
        <v>67</v>
      </c>
      <c r="F1138" s="57" t="s">
        <v>46</v>
      </c>
      <c r="G1138" s="2">
        <v>50</v>
      </c>
      <c r="H1138" s="51">
        <v>10</v>
      </c>
      <c r="I1138" s="51">
        <v>40</v>
      </c>
      <c r="J1138">
        <f t="shared" si="145"/>
        <v>15</v>
      </c>
      <c r="K1138" s="47">
        <v>3</v>
      </c>
      <c r="L1138" s="14">
        <f t="shared" si="146"/>
        <v>2120.5750411731105</v>
      </c>
      <c r="M1138" s="16">
        <f t="shared" si="150"/>
        <v>0.21205750411731106</v>
      </c>
      <c r="N1138">
        <v>1060.2875205865553</v>
      </c>
      <c r="O1138">
        <f t="shared" si="151"/>
        <v>0.10602875205865553</v>
      </c>
      <c r="P1138" s="16">
        <f t="shared" si="152"/>
        <v>0.10602875205865553</v>
      </c>
      <c r="Q1138" s="48">
        <v>1.86</v>
      </c>
      <c r="R1138">
        <f t="shared" si="147"/>
        <v>0.19721347882909929</v>
      </c>
      <c r="S1138" s="48">
        <v>12.651</v>
      </c>
      <c r="T1138">
        <f t="shared" si="148"/>
        <v>1.3413697422940511</v>
      </c>
      <c r="U1138">
        <f t="shared" si="149"/>
        <v>-1.1441562634649518</v>
      </c>
    </row>
    <row r="1139" spans="1:21" x14ac:dyDescent="0.3">
      <c r="A1139" t="s">
        <v>166</v>
      </c>
      <c r="B1139" t="s">
        <v>92</v>
      </c>
      <c r="C1139" s="1">
        <v>39415</v>
      </c>
      <c r="D1139">
        <v>4</v>
      </c>
      <c r="E1139" t="s">
        <v>67</v>
      </c>
      <c r="F1139" s="57" t="s">
        <v>46</v>
      </c>
      <c r="G1139" s="2">
        <v>70</v>
      </c>
      <c r="H1139" s="51">
        <v>10</v>
      </c>
      <c r="I1139" s="51">
        <v>25</v>
      </c>
      <c r="J1139">
        <f t="shared" si="145"/>
        <v>11.25</v>
      </c>
      <c r="K1139" s="47">
        <v>3</v>
      </c>
      <c r="L1139" s="14">
        <f t="shared" si="146"/>
        <v>1192.8234606598746</v>
      </c>
      <c r="M1139" s="16">
        <f t="shared" si="150"/>
        <v>0.11928234606598746</v>
      </c>
      <c r="N1139">
        <v>834.97642246191219</v>
      </c>
      <c r="O1139">
        <f t="shared" si="151"/>
        <v>8.3497642246191217E-2</v>
      </c>
      <c r="P1139" s="16">
        <f t="shared" si="152"/>
        <v>3.5784703819796246E-2</v>
      </c>
      <c r="Q1139" s="48">
        <v>1.86</v>
      </c>
      <c r="R1139">
        <f t="shared" si="147"/>
        <v>0.15530561457791567</v>
      </c>
      <c r="S1139" s="48">
        <v>12.651</v>
      </c>
      <c r="T1139">
        <f t="shared" si="148"/>
        <v>0.45271228802424229</v>
      </c>
      <c r="U1139">
        <f t="shared" si="149"/>
        <v>-0.29740667344632665</v>
      </c>
    </row>
    <row r="1140" spans="1:21" x14ac:dyDescent="0.3">
      <c r="A1140" t="s">
        <v>166</v>
      </c>
      <c r="B1140" t="s">
        <v>92</v>
      </c>
      <c r="C1140" s="1">
        <v>39415</v>
      </c>
      <c r="D1140">
        <v>4</v>
      </c>
      <c r="E1140" t="s">
        <v>67</v>
      </c>
      <c r="F1140" s="57" t="s">
        <v>46</v>
      </c>
      <c r="G1140" s="2">
        <v>70</v>
      </c>
      <c r="H1140" s="51">
        <v>10</v>
      </c>
      <c r="I1140" s="51">
        <v>50</v>
      </c>
      <c r="J1140">
        <f t="shared" si="145"/>
        <v>17.5</v>
      </c>
      <c r="K1140" s="47">
        <v>3</v>
      </c>
      <c r="L1140" s="14">
        <f t="shared" si="146"/>
        <v>2886.3382504856222</v>
      </c>
      <c r="M1140" s="16">
        <f t="shared" si="150"/>
        <v>0.28863382504856222</v>
      </c>
      <c r="N1140">
        <v>2020.4367753399354</v>
      </c>
      <c r="O1140">
        <f t="shared" si="151"/>
        <v>0.20204367753399355</v>
      </c>
      <c r="P1140" s="16">
        <f t="shared" si="152"/>
        <v>8.6590147514568672E-2</v>
      </c>
      <c r="Q1140" s="48">
        <v>1.86</v>
      </c>
      <c r="R1140">
        <f t="shared" si="147"/>
        <v>0.37580124021322803</v>
      </c>
      <c r="S1140" s="48">
        <v>12.651</v>
      </c>
      <c r="T1140">
        <f t="shared" si="148"/>
        <v>1.0954519562068084</v>
      </c>
      <c r="U1140">
        <f t="shared" si="149"/>
        <v>-0.71965071599358033</v>
      </c>
    </row>
    <row r="1141" spans="1:21" x14ac:dyDescent="0.3">
      <c r="A1141" t="s">
        <v>166</v>
      </c>
      <c r="B1141" t="s">
        <v>92</v>
      </c>
      <c r="C1141" s="1">
        <v>39415</v>
      </c>
      <c r="D1141">
        <v>4</v>
      </c>
      <c r="E1141" t="s">
        <v>67</v>
      </c>
      <c r="F1141" s="57" t="s">
        <v>46</v>
      </c>
      <c r="G1141" s="2">
        <v>70</v>
      </c>
      <c r="H1141" s="51">
        <v>10</v>
      </c>
      <c r="I1141" s="51">
        <v>25</v>
      </c>
      <c r="J1141">
        <f t="shared" si="145"/>
        <v>11.25</v>
      </c>
      <c r="K1141" s="47">
        <v>3</v>
      </c>
      <c r="L1141" s="14">
        <f t="shared" si="146"/>
        <v>1192.8234606598746</v>
      </c>
      <c r="M1141" s="16">
        <f t="shared" si="150"/>
        <v>0.11928234606598746</v>
      </c>
      <c r="N1141">
        <v>834.97642246191219</v>
      </c>
      <c r="O1141">
        <f t="shared" si="151"/>
        <v>8.3497642246191217E-2</v>
      </c>
      <c r="P1141" s="16">
        <f t="shared" si="152"/>
        <v>3.5784703819796246E-2</v>
      </c>
      <c r="Q1141" s="48">
        <v>1.86</v>
      </c>
      <c r="R1141">
        <f t="shared" si="147"/>
        <v>0.15530561457791567</v>
      </c>
      <c r="S1141" s="48">
        <v>12.651</v>
      </c>
      <c r="T1141">
        <f t="shared" si="148"/>
        <v>0.45271228802424229</v>
      </c>
      <c r="U1141">
        <f t="shared" si="149"/>
        <v>-0.29740667344632665</v>
      </c>
    </row>
    <row r="1142" spans="1:21" x14ac:dyDescent="0.3">
      <c r="A1142" t="s">
        <v>166</v>
      </c>
      <c r="B1142" t="s">
        <v>92</v>
      </c>
      <c r="C1142" s="1">
        <v>39415</v>
      </c>
      <c r="D1142">
        <v>4</v>
      </c>
      <c r="E1142" t="s">
        <v>67</v>
      </c>
      <c r="F1142" s="57" t="s">
        <v>46</v>
      </c>
      <c r="G1142" s="2">
        <v>60</v>
      </c>
      <c r="H1142" s="51">
        <v>10</v>
      </c>
      <c r="I1142" s="51">
        <v>15</v>
      </c>
      <c r="J1142">
        <f t="shared" si="145"/>
        <v>8.75</v>
      </c>
      <c r="K1142" s="47">
        <v>3</v>
      </c>
      <c r="L1142" s="14">
        <f t="shared" si="146"/>
        <v>721.58456262140555</v>
      </c>
      <c r="M1142" s="16">
        <f t="shared" si="150"/>
        <v>7.2158456262140555E-2</v>
      </c>
      <c r="N1142">
        <v>432.95073757284331</v>
      </c>
      <c r="O1142">
        <f t="shared" si="151"/>
        <v>4.3295073757284329E-2</v>
      </c>
      <c r="P1142" s="16">
        <f t="shared" si="152"/>
        <v>2.8863382504856226E-2</v>
      </c>
      <c r="Q1142" s="48">
        <v>1.86</v>
      </c>
      <c r="R1142">
        <f t="shared" si="147"/>
        <v>8.0528837188548849E-2</v>
      </c>
      <c r="S1142" s="48">
        <v>12.651</v>
      </c>
      <c r="T1142">
        <f t="shared" si="148"/>
        <v>0.3651506520689361</v>
      </c>
      <c r="U1142">
        <f t="shared" si="149"/>
        <v>-0.28462181488038724</v>
      </c>
    </row>
    <row r="1143" spans="1:21" x14ac:dyDescent="0.3">
      <c r="A1143" t="s">
        <v>166</v>
      </c>
      <c r="B1143" t="s">
        <v>92</v>
      </c>
      <c r="C1143" s="1">
        <v>39415</v>
      </c>
      <c r="D1143">
        <v>4</v>
      </c>
      <c r="E1143" t="s">
        <v>67</v>
      </c>
      <c r="F1143" s="57" t="s">
        <v>46</v>
      </c>
      <c r="G1143" s="2">
        <v>60</v>
      </c>
      <c r="H1143" s="51">
        <v>10</v>
      </c>
      <c r="I1143" s="51">
        <v>35</v>
      </c>
      <c r="J1143">
        <f t="shared" si="145"/>
        <v>13.75</v>
      </c>
      <c r="K1143" s="47">
        <v>3</v>
      </c>
      <c r="L1143" s="14">
        <f t="shared" si="146"/>
        <v>1781.8720832079607</v>
      </c>
      <c r="M1143" s="16">
        <f t="shared" si="150"/>
        <v>0.17818720832079607</v>
      </c>
      <c r="N1143">
        <v>1069.1232499247765</v>
      </c>
      <c r="O1143">
        <f t="shared" si="151"/>
        <v>0.10691232499247764</v>
      </c>
      <c r="P1143" s="16">
        <f t="shared" si="152"/>
        <v>7.1274883328318425E-2</v>
      </c>
      <c r="Q1143" s="48">
        <v>1.86</v>
      </c>
      <c r="R1143">
        <f t="shared" si="147"/>
        <v>0.19885692448600842</v>
      </c>
      <c r="S1143" s="48">
        <v>12.651</v>
      </c>
      <c r="T1143">
        <f t="shared" si="148"/>
        <v>0.90169854898655644</v>
      </c>
      <c r="U1143">
        <f t="shared" si="149"/>
        <v>-0.70284162450054799</v>
      </c>
    </row>
    <row r="1144" spans="1:21" x14ac:dyDescent="0.3">
      <c r="A1144" t="s">
        <v>166</v>
      </c>
      <c r="B1144" t="s">
        <v>92</v>
      </c>
      <c r="C1144" s="1">
        <v>39415</v>
      </c>
      <c r="D1144">
        <v>4</v>
      </c>
      <c r="E1144" t="s">
        <v>67</v>
      </c>
      <c r="F1144" s="57" t="s">
        <v>46</v>
      </c>
      <c r="G1144" s="2">
        <v>50</v>
      </c>
      <c r="H1144" s="51">
        <v>10</v>
      </c>
      <c r="I1144" s="51">
        <v>25</v>
      </c>
      <c r="J1144">
        <f t="shared" si="145"/>
        <v>11.25</v>
      </c>
      <c r="K1144" s="47">
        <v>3</v>
      </c>
      <c r="L1144" s="14">
        <f t="shared" si="146"/>
        <v>1192.8234606598746</v>
      </c>
      <c r="M1144" s="16">
        <f t="shared" si="150"/>
        <v>0.11928234606598746</v>
      </c>
      <c r="N1144">
        <v>596.41173032993731</v>
      </c>
      <c r="O1144">
        <f t="shared" si="151"/>
        <v>5.9641173032993731E-2</v>
      </c>
      <c r="P1144" s="16">
        <f t="shared" si="152"/>
        <v>5.9641173032993731E-2</v>
      </c>
      <c r="Q1144" s="48">
        <v>1.86</v>
      </c>
      <c r="R1144">
        <f t="shared" si="147"/>
        <v>0.11093258184136835</v>
      </c>
      <c r="S1144" s="48">
        <v>12.651</v>
      </c>
      <c r="T1144">
        <f t="shared" si="148"/>
        <v>0.75452048004040373</v>
      </c>
      <c r="U1144">
        <f t="shared" si="149"/>
        <v>-0.64358789819903539</v>
      </c>
    </row>
    <row r="1145" spans="1:21" x14ac:dyDescent="0.3">
      <c r="A1145" t="s">
        <v>166</v>
      </c>
      <c r="B1145" t="s">
        <v>92</v>
      </c>
      <c r="C1145" s="1">
        <v>39415</v>
      </c>
      <c r="D1145">
        <v>4</v>
      </c>
      <c r="E1145" t="s">
        <v>67</v>
      </c>
      <c r="F1145" s="57" t="s">
        <v>46</v>
      </c>
      <c r="G1145" s="2">
        <v>50</v>
      </c>
      <c r="H1145" s="51">
        <v>10</v>
      </c>
      <c r="I1145" s="51">
        <v>75</v>
      </c>
      <c r="J1145">
        <f t="shared" si="145"/>
        <v>23.75</v>
      </c>
      <c r="K1145" s="47">
        <v>3</v>
      </c>
      <c r="L1145" s="14">
        <f t="shared" si="146"/>
        <v>5316.1638184964777</v>
      </c>
      <c r="M1145" s="16">
        <f t="shared" si="150"/>
        <v>0.53161638184964777</v>
      </c>
      <c r="N1145">
        <v>2658.0819092482388</v>
      </c>
      <c r="O1145">
        <f t="shared" si="151"/>
        <v>0.26580819092482388</v>
      </c>
      <c r="P1145" s="16">
        <f t="shared" si="152"/>
        <v>0.26580819092482388</v>
      </c>
      <c r="Q1145" s="48">
        <v>1.86</v>
      </c>
      <c r="R1145">
        <f t="shared" si="147"/>
        <v>0.49440323512017242</v>
      </c>
      <c r="S1145" s="48">
        <v>12.651</v>
      </c>
      <c r="T1145">
        <f t="shared" si="148"/>
        <v>3.362739423389947</v>
      </c>
      <c r="U1145">
        <f t="shared" si="149"/>
        <v>-2.8683361882697747</v>
      </c>
    </row>
    <row r="1146" spans="1:21" x14ac:dyDescent="0.3">
      <c r="A1146" t="s">
        <v>166</v>
      </c>
      <c r="B1146" t="s">
        <v>92</v>
      </c>
      <c r="C1146" s="1">
        <v>39415</v>
      </c>
      <c r="D1146">
        <v>4</v>
      </c>
      <c r="E1146" t="s">
        <v>67</v>
      </c>
      <c r="F1146" s="57" t="s">
        <v>46</v>
      </c>
      <c r="G1146" s="2">
        <v>40</v>
      </c>
      <c r="H1146" s="51">
        <v>10</v>
      </c>
      <c r="I1146" s="51">
        <v>30</v>
      </c>
      <c r="J1146">
        <f t="shared" si="145"/>
        <v>12.5</v>
      </c>
      <c r="K1146" s="47">
        <v>3</v>
      </c>
      <c r="L1146" s="14">
        <f t="shared" si="146"/>
        <v>1472.6215563702156</v>
      </c>
      <c r="M1146" s="16">
        <f t="shared" si="150"/>
        <v>0.14726215563702155</v>
      </c>
      <c r="N1146">
        <v>589.0486225480862</v>
      </c>
      <c r="O1146">
        <f t="shared" si="151"/>
        <v>5.8904862254808621E-2</v>
      </c>
      <c r="P1146" s="16">
        <f t="shared" si="152"/>
        <v>8.8357293382212931E-2</v>
      </c>
      <c r="Q1146" s="48">
        <v>1.86</v>
      </c>
      <c r="R1146">
        <f t="shared" si="147"/>
        <v>0.10956304379394403</v>
      </c>
      <c r="S1146" s="48">
        <v>12.651</v>
      </c>
      <c r="T1146">
        <f t="shared" si="148"/>
        <v>1.1178081185783757</v>
      </c>
      <c r="U1146">
        <f t="shared" si="149"/>
        <v>-1.0082450747844316</v>
      </c>
    </row>
    <row r="1147" spans="1:21" x14ac:dyDescent="0.3">
      <c r="A1147" t="s">
        <v>166</v>
      </c>
      <c r="B1147" t="s">
        <v>92</v>
      </c>
      <c r="C1147" s="1">
        <v>39415</v>
      </c>
      <c r="D1147">
        <v>4</v>
      </c>
      <c r="E1147" t="s">
        <v>67</v>
      </c>
      <c r="F1147" s="57" t="s">
        <v>46</v>
      </c>
      <c r="G1147" s="2">
        <v>40</v>
      </c>
      <c r="H1147" s="51">
        <v>10</v>
      </c>
      <c r="I1147" s="51">
        <v>60</v>
      </c>
      <c r="J1147">
        <f t="shared" si="145"/>
        <v>20</v>
      </c>
      <c r="K1147" s="47">
        <v>3</v>
      </c>
      <c r="L1147" s="14">
        <f t="shared" si="146"/>
        <v>3769.9111843077517</v>
      </c>
      <c r="M1147" s="16">
        <f t="shared" si="150"/>
        <v>0.37699111843077515</v>
      </c>
      <c r="N1147">
        <v>1507.9644737231008</v>
      </c>
      <c r="O1147">
        <f t="shared" si="151"/>
        <v>0.15079644737231007</v>
      </c>
      <c r="P1147" s="16">
        <f t="shared" si="152"/>
        <v>0.22619467105846508</v>
      </c>
      <c r="Q1147" s="48">
        <v>1.86</v>
      </c>
      <c r="R1147">
        <f t="shared" si="147"/>
        <v>0.28048139211249673</v>
      </c>
      <c r="S1147" s="48">
        <v>12.651</v>
      </c>
      <c r="T1147">
        <f t="shared" si="148"/>
        <v>2.8615887835606415</v>
      </c>
      <c r="U1147">
        <f t="shared" si="149"/>
        <v>-2.5811073914481448</v>
      </c>
    </row>
    <row r="1148" spans="1:21" x14ac:dyDescent="0.3">
      <c r="A1148" t="s">
        <v>166</v>
      </c>
      <c r="B1148" t="s">
        <v>92</v>
      </c>
      <c r="C1148" s="1">
        <v>39415</v>
      </c>
      <c r="D1148">
        <v>4</v>
      </c>
      <c r="E1148" t="s">
        <v>67</v>
      </c>
      <c r="F1148" s="57" t="s">
        <v>46</v>
      </c>
      <c r="G1148" s="2">
        <v>30</v>
      </c>
      <c r="H1148" s="51">
        <v>10</v>
      </c>
      <c r="I1148" s="51">
        <v>50</v>
      </c>
      <c r="J1148">
        <f t="shared" si="145"/>
        <v>17.5</v>
      </c>
      <c r="K1148" s="47">
        <v>3</v>
      </c>
      <c r="L1148" s="14">
        <f t="shared" si="146"/>
        <v>2886.3382504856222</v>
      </c>
      <c r="M1148" s="16">
        <f t="shared" si="150"/>
        <v>0.28863382504856222</v>
      </c>
      <c r="N1148">
        <v>865.90147514568662</v>
      </c>
      <c r="O1148">
        <f t="shared" si="151"/>
        <v>8.6590147514568658E-2</v>
      </c>
      <c r="P1148" s="16">
        <f t="shared" si="152"/>
        <v>0.20204367753399355</v>
      </c>
      <c r="Q1148" s="48">
        <v>1.86</v>
      </c>
      <c r="R1148">
        <f t="shared" si="147"/>
        <v>0.1610576743770977</v>
      </c>
      <c r="S1148" s="48">
        <v>12.651</v>
      </c>
      <c r="T1148">
        <f t="shared" si="148"/>
        <v>2.5560545644825523</v>
      </c>
      <c r="U1148">
        <f t="shared" si="149"/>
        <v>-2.3949968901054546</v>
      </c>
    </row>
    <row r="1149" spans="1:21" x14ac:dyDescent="0.3">
      <c r="A1149" t="s">
        <v>166</v>
      </c>
      <c r="B1149" t="s">
        <v>92</v>
      </c>
      <c r="C1149" s="1">
        <v>39415</v>
      </c>
      <c r="D1149">
        <v>4</v>
      </c>
      <c r="E1149" t="s">
        <v>67</v>
      </c>
      <c r="F1149" s="57" t="s">
        <v>46</v>
      </c>
      <c r="G1149" s="2">
        <v>40</v>
      </c>
      <c r="H1149" s="51">
        <v>10</v>
      </c>
      <c r="I1149" s="51">
        <v>20</v>
      </c>
      <c r="J1149">
        <f t="shared" si="145"/>
        <v>10</v>
      </c>
      <c r="K1149" s="47">
        <v>3</v>
      </c>
      <c r="L1149" s="14">
        <f t="shared" si="146"/>
        <v>942.47779607693792</v>
      </c>
      <c r="M1149" s="16">
        <f t="shared" si="150"/>
        <v>9.4247779607693788E-2</v>
      </c>
      <c r="N1149">
        <v>376.9911184307752</v>
      </c>
      <c r="O1149">
        <f t="shared" si="151"/>
        <v>3.7699111843077518E-2</v>
      </c>
      <c r="P1149" s="16">
        <f t="shared" si="152"/>
        <v>5.654866776461627E-2</v>
      </c>
      <c r="Q1149" s="48">
        <v>1.86</v>
      </c>
      <c r="R1149">
        <f t="shared" si="147"/>
        <v>7.0120348028124183E-2</v>
      </c>
      <c r="S1149" s="48">
        <v>12.651</v>
      </c>
      <c r="T1149">
        <f t="shared" si="148"/>
        <v>0.71539719589016038</v>
      </c>
      <c r="U1149">
        <f t="shared" si="149"/>
        <v>-0.64527684786203621</v>
      </c>
    </row>
    <row r="1150" spans="1:21" x14ac:dyDescent="0.3">
      <c r="A1150" t="s">
        <v>166</v>
      </c>
      <c r="B1150" t="s">
        <v>92</v>
      </c>
      <c r="C1150" s="1">
        <v>39415</v>
      </c>
      <c r="D1150">
        <v>4</v>
      </c>
      <c r="E1150" t="s">
        <v>67</v>
      </c>
      <c r="F1150" s="57" t="s">
        <v>46</v>
      </c>
      <c r="G1150" s="2">
        <v>40</v>
      </c>
      <c r="H1150" s="51">
        <v>10</v>
      </c>
      <c r="I1150" s="51">
        <v>30</v>
      </c>
      <c r="J1150">
        <f t="shared" si="145"/>
        <v>12.5</v>
      </c>
      <c r="K1150" s="47">
        <v>3</v>
      </c>
      <c r="L1150" s="14">
        <f t="shared" si="146"/>
        <v>1472.6215563702156</v>
      </c>
      <c r="M1150" s="16">
        <f t="shared" si="150"/>
        <v>0.14726215563702155</v>
      </c>
      <c r="N1150">
        <v>589.0486225480862</v>
      </c>
      <c r="O1150">
        <f t="shared" si="151"/>
        <v>5.8904862254808621E-2</v>
      </c>
      <c r="P1150" s="16">
        <f t="shared" si="152"/>
        <v>8.8357293382212931E-2</v>
      </c>
      <c r="Q1150" s="48">
        <v>1.86</v>
      </c>
      <c r="R1150">
        <f t="shared" si="147"/>
        <v>0.10956304379394403</v>
      </c>
      <c r="S1150" s="48">
        <v>12.651</v>
      </c>
      <c r="T1150">
        <f t="shared" si="148"/>
        <v>1.1178081185783757</v>
      </c>
      <c r="U1150">
        <f t="shared" si="149"/>
        <v>-1.0082450747844316</v>
      </c>
    </row>
    <row r="1151" spans="1:21" x14ac:dyDescent="0.3">
      <c r="A1151" t="s">
        <v>166</v>
      </c>
      <c r="B1151" t="s">
        <v>92</v>
      </c>
      <c r="C1151" s="1">
        <v>39415</v>
      </c>
      <c r="D1151">
        <v>4</v>
      </c>
      <c r="E1151" t="s">
        <v>67</v>
      </c>
      <c r="F1151" s="57" t="s">
        <v>46</v>
      </c>
      <c r="G1151" s="2">
        <v>40</v>
      </c>
      <c r="H1151" s="51">
        <v>10</v>
      </c>
      <c r="I1151" s="51">
        <v>20</v>
      </c>
      <c r="J1151">
        <f t="shared" si="145"/>
        <v>10</v>
      </c>
      <c r="K1151" s="47">
        <v>3</v>
      </c>
      <c r="L1151" s="14">
        <f t="shared" si="146"/>
        <v>942.47779607693792</v>
      </c>
      <c r="M1151" s="16">
        <f t="shared" si="150"/>
        <v>9.4247779607693788E-2</v>
      </c>
      <c r="N1151">
        <v>376.9911184307752</v>
      </c>
      <c r="O1151">
        <f t="shared" si="151"/>
        <v>3.7699111843077518E-2</v>
      </c>
      <c r="P1151" s="16">
        <f t="shared" si="152"/>
        <v>5.654866776461627E-2</v>
      </c>
      <c r="Q1151" s="48">
        <v>1.86</v>
      </c>
      <c r="R1151">
        <f t="shared" si="147"/>
        <v>7.0120348028124183E-2</v>
      </c>
      <c r="S1151" s="48">
        <v>12.651</v>
      </c>
      <c r="T1151">
        <f t="shared" si="148"/>
        <v>0.71539719589016038</v>
      </c>
      <c r="U1151">
        <f t="shared" si="149"/>
        <v>-0.64527684786203621</v>
      </c>
    </row>
    <row r="1152" spans="1:21" x14ac:dyDescent="0.3">
      <c r="A1152" t="s">
        <v>166</v>
      </c>
      <c r="B1152" t="s">
        <v>92</v>
      </c>
      <c r="C1152" s="1">
        <v>39415</v>
      </c>
      <c r="D1152">
        <v>4</v>
      </c>
      <c r="E1152" t="s">
        <v>67</v>
      </c>
      <c r="F1152" s="57" t="s">
        <v>46</v>
      </c>
      <c r="G1152" s="2">
        <v>30</v>
      </c>
      <c r="H1152" s="51">
        <v>15</v>
      </c>
      <c r="I1152" s="51">
        <v>140</v>
      </c>
      <c r="J1152">
        <f t="shared" si="145"/>
        <v>42.5</v>
      </c>
      <c r="K1152" s="47">
        <v>3</v>
      </c>
      <c r="L1152" s="14">
        <f t="shared" si="146"/>
        <v>17023.505191639691</v>
      </c>
      <c r="M1152" s="16">
        <f t="shared" si="150"/>
        <v>1.7023505191639692</v>
      </c>
      <c r="N1152">
        <v>5107.0515574919073</v>
      </c>
      <c r="O1152">
        <f t="shared" si="151"/>
        <v>0.51070515574919073</v>
      </c>
      <c r="P1152" s="16">
        <f t="shared" si="152"/>
        <v>1.1916453634147786</v>
      </c>
      <c r="Q1152" s="48">
        <v>1.86</v>
      </c>
      <c r="R1152">
        <f t="shared" si="147"/>
        <v>0.94991158969349476</v>
      </c>
      <c r="S1152" s="48">
        <v>12.651</v>
      </c>
      <c r="T1152">
        <f t="shared" si="148"/>
        <v>15.075505492560364</v>
      </c>
      <c r="U1152">
        <f t="shared" si="149"/>
        <v>-14.12559390286687</v>
      </c>
    </row>
    <row r="1153" spans="1:21" x14ac:dyDescent="0.3">
      <c r="A1153" t="s">
        <v>166</v>
      </c>
      <c r="B1153" t="s">
        <v>92</v>
      </c>
      <c r="C1153" s="1">
        <v>39415</v>
      </c>
      <c r="D1153">
        <v>4</v>
      </c>
      <c r="E1153" t="s">
        <v>67</v>
      </c>
      <c r="F1153" s="57" t="s">
        <v>46</v>
      </c>
      <c r="G1153" s="2">
        <v>40</v>
      </c>
      <c r="H1153" s="51">
        <v>15</v>
      </c>
      <c r="I1153" s="51">
        <v>20</v>
      </c>
      <c r="J1153">
        <f t="shared" si="145"/>
        <v>12.5</v>
      </c>
      <c r="K1153" s="47">
        <v>3</v>
      </c>
      <c r="L1153" s="14">
        <f t="shared" si="146"/>
        <v>1472.6215563702156</v>
      </c>
      <c r="M1153" s="16">
        <f t="shared" si="150"/>
        <v>0.14726215563702155</v>
      </c>
      <c r="N1153">
        <v>589.0486225480862</v>
      </c>
      <c r="O1153">
        <f t="shared" si="151"/>
        <v>5.8904862254808621E-2</v>
      </c>
      <c r="P1153" s="16">
        <f t="shared" si="152"/>
        <v>8.8357293382212931E-2</v>
      </c>
      <c r="Q1153" s="48">
        <v>1.86</v>
      </c>
      <c r="R1153">
        <f t="shared" si="147"/>
        <v>0.10956304379394403</v>
      </c>
      <c r="S1153" s="48">
        <v>12.651</v>
      </c>
      <c r="T1153">
        <f t="shared" si="148"/>
        <v>1.1178081185783757</v>
      </c>
      <c r="U1153">
        <f t="shared" si="149"/>
        <v>-1.0082450747844316</v>
      </c>
    </row>
    <row r="1154" spans="1:21" x14ac:dyDescent="0.3">
      <c r="A1154" t="s">
        <v>166</v>
      </c>
      <c r="B1154" t="s">
        <v>92</v>
      </c>
      <c r="C1154" s="1">
        <v>39415</v>
      </c>
      <c r="D1154">
        <v>4</v>
      </c>
      <c r="E1154" t="s">
        <v>67</v>
      </c>
      <c r="F1154" s="57" t="s">
        <v>46</v>
      </c>
      <c r="G1154" s="2">
        <v>60</v>
      </c>
      <c r="H1154" s="51">
        <v>15</v>
      </c>
      <c r="I1154" s="51">
        <v>25</v>
      </c>
      <c r="J1154">
        <f t="shared" ref="J1154:J1217" si="153">(H1154+I1154/2)/2</f>
        <v>13.75</v>
      </c>
      <c r="K1154" s="47">
        <v>3</v>
      </c>
      <c r="L1154" s="14">
        <f t="shared" ref="L1154:L1217" si="154">K1154*PI()*J1154^2</f>
        <v>1781.8720832079607</v>
      </c>
      <c r="M1154" s="16">
        <f t="shared" si="150"/>
        <v>0.17818720832079607</v>
      </c>
      <c r="N1154">
        <v>1069.1232499247765</v>
      </c>
      <c r="O1154">
        <f t="shared" si="151"/>
        <v>0.10691232499247764</v>
      </c>
      <c r="P1154" s="16">
        <f t="shared" si="152"/>
        <v>7.1274883328318425E-2</v>
      </c>
      <c r="Q1154" s="48">
        <v>1.86</v>
      </c>
      <c r="R1154">
        <f t="shared" ref="R1154:R1217" si="155">O1154*Q1154</f>
        <v>0.19885692448600842</v>
      </c>
      <c r="S1154" s="48">
        <v>12.651</v>
      </c>
      <c r="T1154">
        <f t="shared" ref="T1154:T1217" si="156">P1154*S1154</f>
        <v>0.90169854898655644</v>
      </c>
      <c r="U1154">
        <f t="shared" ref="U1154:U1217" si="157">R1154-T1154</f>
        <v>-0.70284162450054799</v>
      </c>
    </row>
    <row r="1155" spans="1:21" x14ac:dyDescent="0.3">
      <c r="A1155" t="s">
        <v>166</v>
      </c>
      <c r="B1155" t="s">
        <v>92</v>
      </c>
      <c r="C1155" s="1">
        <v>39415</v>
      </c>
      <c r="D1155">
        <v>4</v>
      </c>
      <c r="E1155" t="s">
        <v>67</v>
      </c>
      <c r="F1155" s="57" t="s">
        <v>46</v>
      </c>
      <c r="G1155" s="2">
        <v>40</v>
      </c>
      <c r="H1155" s="51">
        <v>20</v>
      </c>
      <c r="I1155" s="51">
        <v>65</v>
      </c>
      <c r="J1155">
        <f t="shared" si="153"/>
        <v>26.25</v>
      </c>
      <c r="K1155" s="47">
        <v>3</v>
      </c>
      <c r="L1155" s="14">
        <f t="shared" si="154"/>
        <v>6494.2610635926503</v>
      </c>
      <c r="M1155" s="16">
        <f t="shared" si="150"/>
        <v>0.64942610635926501</v>
      </c>
      <c r="N1155">
        <v>2597.7044254370603</v>
      </c>
      <c r="O1155">
        <f t="shared" si="151"/>
        <v>0.25977044254370601</v>
      </c>
      <c r="P1155" s="16">
        <f t="shared" si="152"/>
        <v>0.38965566381555899</v>
      </c>
      <c r="Q1155" s="48">
        <v>1.86</v>
      </c>
      <c r="R1155">
        <f t="shared" si="155"/>
        <v>0.48317302313129323</v>
      </c>
      <c r="S1155" s="48">
        <v>12.651</v>
      </c>
      <c r="T1155">
        <f t="shared" si="156"/>
        <v>4.9295338029306368</v>
      </c>
      <c r="U1155">
        <f t="shared" si="157"/>
        <v>-4.4463607797993436</v>
      </c>
    </row>
    <row r="1156" spans="1:21" x14ac:dyDescent="0.3">
      <c r="A1156" t="s">
        <v>166</v>
      </c>
      <c r="B1156" t="s">
        <v>92</v>
      </c>
      <c r="C1156" s="1">
        <v>39415</v>
      </c>
      <c r="D1156">
        <v>4</v>
      </c>
      <c r="E1156" t="s">
        <v>67</v>
      </c>
      <c r="F1156" s="57" t="s">
        <v>46</v>
      </c>
      <c r="G1156" s="2">
        <v>50</v>
      </c>
      <c r="H1156" s="51">
        <v>20</v>
      </c>
      <c r="I1156" s="51">
        <v>60</v>
      </c>
      <c r="J1156">
        <f t="shared" si="153"/>
        <v>25</v>
      </c>
      <c r="K1156" s="47">
        <v>3</v>
      </c>
      <c r="L1156" s="14">
        <f t="shared" si="154"/>
        <v>5890.4862254808622</v>
      </c>
      <c r="M1156" s="16">
        <f t="shared" si="150"/>
        <v>0.58904862254808621</v>
      </c>
      <c r="N1156">
        <v>2945.2431127404311</v>
      </c>
      <c r="O1156">
        <f t="shared" si="151"/>
        <v>0.2945243112740431</v>
      </c>
      <c r="P1156" s="16">
        <f t="shared" si="152"/>
        <v>0.2945243112740431</v>
      </c>
      <c r="Q1156" s="48">
        <v>1.86</v>
      </c>
      <c r="R1156">
        <f t="shared" si="155"/>
        <v>0.54781521896972019</v>
      </c>
      <c r="S1156" s="48">
        <v>12.651</v>
      </c>
      <c r="T1156">
        <f t="shared" si="156"/>
        <v>3.7260270619279194</v>
      </c>
      <c r="U1156">
        <f t="shared" si="157"/>
        <v>-3.1782118429581994</v>
      </c>
    </row>
    <row r="1157" spans="1:21" x14ac:dyDescent="0.3">
      <c r="A1157" t="s">
        <v>166</v>
      </c>
      <c r="B1157" t="s">
        <v>92</v>
      </c>
      <c r="C1157" s="1">
        <v>39415</v>
      </c>
      <c r="D1157">
        <v>4</v>
      </c>
      <c r="E1157" t="s">
        <v>67</v>
      </c>
      <c r="F1157" s="57" t="s">
        <v>47</v>
      </c>
      <c r="G1157" s="2">
        <v>80</v>
      </c>
      <c r="H1157" s="51">
        <v>10</v>
      </c>
      <c r="I1157" s="51">
        <v>15</v>
      </c>
      <c r="J1157">
        <f t="shared" si="153"/>
        <v>8.75</v>
      </c>
      <c r="K1157" s="47">
        <v>3</v>
      </c>
      <c r="L1157" s="14">
        <f t="shared" si="154"/>
        <v>721.58456262140555</v>
      </c>
      <c r="M1157" s="16">
        <f t="shared" si="150"/>
        <v>7.2158456262140555E-2</v>
      </c>
      <c r="N1157">
        <v>577.26765009712449</v>
      </c>
      <c r="O1157">
        <f t="shared" si="151"/>
        <v>5.7726765009712445E-2</v>
      </c>
      <c r="P1157" s="16">
        <f t="shared" si="152"/>
        <v>1.443169125242811E-2</v>
      </c>
      <c r="Q1157" s="48">
        <v>5.15</v>
      </c>
      <c r="R1157">
        <f t="shared" si="155"/>
        <v>0.29729283980001914</v>
      </c>
      <c r="S1157" s="48">
        <v>11.257999999999999</v>
      </c>
      <c r="T1157">
        <f t="shared" si="156"/>
        <v>0.16247198011983566</v>
      </c>
      <c r="U1157">
        <f t="shared" si="157"/>
        <v>0.13482085968018348</v>
      </c>
    </row>
    <row r="1158" spans="1:21" x14ac:dyDescent="0.3">
      <c r="A1158" t="s">
        <v>166</v>
      </c>
      <c r="B1158" t="s">
        <v>93</v>
      </c>
      <c r="C1158" s="1">
        <v>39414</v>
      </c>
      <c r="D1158">
        <v>33</v>
      </c>
      <c r="E1158" t="s">
        <v>8</v>
      </c>
      <c r="F1158" s="57" t="s">
        <v>36</v>
      </c>
      <c r="G1158" s="2">
        <v>30</v>
      </c>
      <c r="H1158" s="51">
        <v>15</v>
      </c>
      <c r="I1158" s="51">
        <v>40</v>
      </c>
      <c r="J1158">
        <f t="shared" si="153"/>
        <v>17.5</v>
      </c>
      <c r="K1158" s="47">
        <v>2</v>
      </c>
      <c r="L1158" s="14">
        <f t="shared" si="154"/>
        <v>1924.2255003237483</v>
      </c>
      <c r="M1158" s="16">
        <f t="shared" si="150"/>
        <v>0.19242255003237482</v>
      </c>
      <c r="N1158">
        <v>577.26765009712449</v>
      </c>
      <c r="O1158">
        <f t="shared" si="151"/>
        <v>5.7726765009712445E-2</v>
      </c>
      <c r="P1158" s="16">
        <f t="shared" si="152"/>
        <v>0.13469578502266238</v>
      </c>
      <c r="Q1158" s="48">
        <v>6.62</v>
      </c>
      <c r="R1158">
        <f t="shared" si="155"/>
        <v>0.3821511843642964</v>
      </c>
      <c r="S1158" s="48">
        <v>8.3030000000000008</v>
      </c>
      <c r="T1158">
        <f t="shared" si="156"/>
        <v>1.1183791030431658</v>
      </c>
      <c r="U1158">
        <f t="shared" si="157"/>
        <v>-0.73622791867886939</v>
      </c>
    </row>
    <row r="1159" spans="1:21" x14ac:dyDescent="0.3">
      <c r="A1159" t="s">
        <v>166</v>
      </c>
      <c r="B1159" t="s">
        <v>93</v>
      </c>
      <c r="C1159" s="1">
        <v>39414</v>
      </c>
      <c r="D1159">
        <v>33</v>
      </c>
      <c r="E1159" t="s">
        <v>8</v>
      </c>
      <c r="F1159" s="57" t="s">
        <v>42</v>
      </c>
      <c r="G1159" s="2">
        <v>100</v>
      </c>
      <c r="H1159" s="51">
        <v>5</v>
      </c>
      <c r="I1159" s="51">
        <v>15</v>
      </c>
      <c r="J1159">
        <f t="shared" si="153"/>
        <v>6.25</v>
      </c>
      <c r="K1159" s="47">
        <v>2</v>
      </c>
      <c r="L1159" s="14">
        <f t="shared" si="154"/>
        <v>245.43692606170259</v>
      </c>
      <c r="M1159" s="16">
        <f t="shared" si="150"/>
        <v>2.4543692606170259E-2</v>
      </c>
      <c r="N1159">
        <v>245.43692606170259</v>
      </c>
      <c r="O1159">
        <f t="shared" si="151"/>
        <v>2.4543692606170259E-2</v>
      </c>
      <c r="P1159" s="16">
        <f t="shared" si="152"/>
        <v>0</v>
      </c>
      <c r="Q1159">
        <v>11.49</v>
      </c>
      <c r="R1159">
        <f t="shared" si="155"/>
        <v>0.2820070280448963</v>
      </c>
      <c r="S1159" s="48">
        <v>8.1999999999999993</v>
      </c>
      <c r="T1159">
        <f t="shared" si="156"/>
        <v>0</v>
      </c>
      <c r="U1159">
        <f t="shared" si="157"/>
        <v>0.2820070280448963</v>
      </c>
    </row>
    <row r="1160" spans="1:21" x14ac:dyDescent="0.3">
      <c r="A1160" t="s">
        <v>166</v>
      </c>
      <c r="B1160" t="s">
        <v>93</v>
      </c>
      <c r="C1160" s="1">
        <v>39414</v>
      </c>
      <c r="D1160">
        <v>33</v>
      </c>
      <c r="E1160" t="s">
        <v>8</v>
      </c>
      <c r="F1160" s="57" t="s">
        <v>42</v>
      </c>
      <c r="G1160" s="2">
        <v>10</v>
      </c>
      <c r="H1160" s="51">
        <v>15</v>
      </c>
      <c r="I1160" s="51">
        <v>45</v>
      </c>
      <c r="J1160">
        <f t="shared" si="153"/>
        <v>18.75</v>
      </c>
      <c r="K1160" s="47">
        <v>2</v>
      </c>
      <c r="L1160" s="14">
        <f t="shared" si="154"/>
        <v>2208.9323345553235</v>
      </c>
      <c r="M1160" s="16">
        <f t="shared" si="150"/>
        <v>0.22089323345553236</v>
      </c>
      <c r="N1160">
        <v>220.89323345553237</v>
      </c>
      <c r="O1160">
        <f t="shared" si="151"/>
        <v>2.2089323345553236E-2</v>
      </c>
      <c r="P1160" s="16">
        <f t="shared" si="152"/>
        <v>0.19880391010997911</v>
      </c>
      <c r="Q1160">
        <v>11.49</v>
      </c>
      <c r="R1160">
        <f t="shared" si="155"/>
        <v>0.25380632524040669</v>
      </c>
      <c r="S1160" s="48">
        <v>8.1999999999999993</v>
      </c>
      <c r="T1160">
        <f t="shared" si="156"/>
        <v>1.6301920629018285</v>
      </c>
      <c r="U1160">
        <f t="shared" si="157"/>
        <v>-1.3763857376614217</v>
      </c>
    </row>
    <row r="1161" spans="1:21" x14ac:dyDescent="0.3">
      <c r="A1161" t="s">
        <v>166</v>
      </c>
      <c r="B1161" t="s">
        <v>93</v>
      </c>
      <c r="C1161" s="1">
        <v>39414</v>
      </c>
      <c r="D1161">
        <v>33</v>
      </c>
      <c r="E1161" t="s">
        <v>8</v>
      </c>
      <c r="F1161" s="57" t="s">
        <v>44</v>
      </c>
      <c r="G1161" s="2">
        <v>100</v>
      </c>
      <c r="H1161" s="51">
        <v>15</v>
      </c>
      <c r="I1161" s="51">
        <v>15</v>
      </c>
      <c r="J1161">
        <f t="shared" si="153"/>
        <v>11.25</v>
      </c>
      <c r="K1161" s="47">
        <v>2</v>
      </c>
      <c r="L1161" s="14">
        <f t="shared" si="154"/>
        <v>795.21564043991634</v>
      </c>
      <c r="M1161" s="16">
        <f t="shared" si="150"/>
        <v>7.9521564043991633E-2</v>
      </c>
      <c r="N1161">
        <v>795.21564043991634</v>
      </c>
      <c r="O1161">
        <f t="shared" si="151"/>
        <v>7.9521564043991633E-2</v>
      </c>
      <c r="P1161" s="16">
        <f t="shared" si="152"/>
        <v>0</v>
      </c>
      <c r="Q1161" s="48">
        <v>5.78</v>
      </c>
      <c r="R1161">
        <f t="shared" si="155"/>
        <v>0.45963464017427164</v>
      </c>
      <c r="S1161" s="48">
        <v>9.0679999999999996</v>
      </c>
      <c r="T1161">
        <f t="shared" si="156"/>
        <v>0</v>
      </c>
      <c r="U1161">
        <f t="shared" si="157"/>
        <v>0.45963464017427164</v>
      </c>
    </row>
    <row r="1162" spans="1:21" x14ac:dyDescent="0.3">
      <c r="A1162" t="s">
        <v>166</v>
      </c>
      <c r="B1162" t="s">
        <v>93</v>
      </c>
      <c r="C1162" s="1">
        <v>39414</v>
      </c>
      <c r="D1162">
        <v>33</v>
      </c>
      <c r="E1162" t="s">
        <v>8</v>
      </c>
      <c r="F1162" s="54" t="s">
        <v>53</v>
      </c>
      <c r="G1162" s="2">
        <v>90</v>
      </c>
      <c r="H1162" s="51">
        <v>5</v>
      </c>
      <c r="I1162" s="51">
        <v>10</v>
      </c>
      <c r="J1162">
        <f t="shared" si="153"/>
        <v>5</v>
      </c>
      <c r="K1162" s="47">
        <v>2</v>
      </c>
      <c r="L1162" s="14">
        <f t="shared" si="154"/>
        <v>157.07963267948966</v>
      </c>
      <c r="M1162" s="16">
        <f t="shared" si="150"/>
        <v>1.5707963267948967E-2</v>
      </c>
      <c r="N1162">
        <v>141.37166941154069</v>
      </c>
      <c r="O1162">
        <f t="shared" si="151"/>
        <v>1.4137166941154069E-2</v>
      </c>
      <c r="P1162" s="16">
        <f t="shared" si="152"/>
        <v>1.5707963267948977E-3</v>
      </c>
      <c r="Q1162" s="48">
        <v>6.51</v>
      </c>
      <c r="R1162">
        <f t="shared" si="155"/>
        <v>9.2032956786912992E-2</v>
      </c>
      <c r="S1162" s="48">
        <v>8.2509999999999994</v>
      </c>
      <c r="T1162">
        <f t="shared" si="156"/>
        <v>1.29606404923847E-2</v>
      </c>
      <c r="U1162">
        <f t="shared" si="157"/>
        <v>7.9072316294528294E-2</v>
      </c>
    </row>
    <row r="1163" spans="1:21" x14ac:dyDescent="0.3">
      <c r="A1163" t="s">
        <v>166</v>
      </c>
      <c r="B1163" t="s">
        <v>93</v>
      </c>
      <c r="C1163" s="1">
        <v>39414</v>
      </c>
      <c r="D1163">
        <v>33</v>
      </c>
      <c r="E1163" t="s">
        <v>8</v>
      </c>
      <c r="F1163" s="54" t="s">
        <v>53</v>
      </c>
      <c r="G1163" s="2">
        <v>90</v>
      </c>
      <c r="H1163" s="51">
        <v>5</v>
      </c>
      <c r="I1163" s="51">
        <v>15</v>
      </c>
      <c r="J1163">
        <f t="shared" si="153"/>
        <v>6.25</v>
      </c>
      <c r="K1163" s="47">
        <v>2</v>
      </c>
      <c r="L1163" s="14">
        <f t="shared" si="154"/>
        <v>245.43692606170259</v>
      </c>
      <c r="M1163" s="16">
        <f t="shared" si="150"/>
        <v>2.4543692606170259E-2</v>
      </c>
      <c r="N1163">
        <v>220.89323345553234</v>
      </c>
      <c r="O1163">
        <f t="shared" si="151"/>
        <v>2.2089323345553233E-2</v>
      </c>
      <c r="P1163" s="16">
        <f t="shared" si="152"/>
        <v>2.4543692606170259E-3</v>
      </c>
      <c r="Q1163" s="48">
        <v>6.51</v>
      </c>
      <c r="R1163">
        <f t="shared" si="155"/>
        <v>0.14380149497955155</v>
      </c>
      <c r="S1163" s="48">
        <v>8.2509999999999994</v>
      </c>
      <c r="T1163">
        <f t="shared" si="156"/>
        <v>2.0251000769351078E-2</v>
      </c>
      <c r="U1163">
        <f t="shared" si="157"/>
        <v>0.12355049421020048</v>
      </c>
    </row>
    <row r="1164" spans="1:21" x14ac:dyDescent="0.3">
      <c r="A1164" t="s">
        <v>166</v>
      </c>
      <c r="B1164" t="s">
        <v>93</v>
      </c>
      <c r="C1164" s="1">
        <v>39414</v>
      </c>
      <c r="D1164">
        <v>33</v>
      </c>
      <c r="E1164" t="s">
        <v>8</v>
      </c>
      <c r="F1164" s="54" t="s">
        <v>53</v>
      </c>
      <c r="G1164" s="2">
        <v>100</v>
      </c>
      <c r="H1164" s="51">
        <v>10</v>
      </c>
      <c r="I1164" s="51">
        <v>25</v>
      </c>
      <c r="J1164">
        <f t="shared" si="153"/>
        <v>11.25</v>
      </c>
      <c r="K1164" s="47">
        <v>2</v>
      </c>
      <c r="L1164" s="14">
        <f t="shared" si="154"/>
        <v>795.21564043991634</v>
      </c>
      <c r="M1164" s="16">
        <f t="shared" si="150"/>
        <v>7.9521564043991633E-2</v>
      </c>
      <c r="N1164">
        <v>795.21564043991634</v>
      </c>
      <c r="O1164">
        <f t="shared" si="151"/>
        <v>7.9521564043991633E-2</v>
      </c>
      <c r="P1164" s="16">
        <f t="shared" si="152"/>
        <v>0</v>
      </c>
      <c r="Q1164" s="48">
        <v>6.51</v>
      </c>
      <c r="R1164">
        <f t="shared" si="155"/>
        <v>0.51768538192638547</v>
      </c>
      <c r="S1164" s="48">
        <v>8.2509999999999994</v>
      </c>
      <c r="T1164">
        <f t="shared" si="156"/>
        <v>0</v>
      </c>
      <c r="U1164">
        <f t="shared" si="157"/>
        <v>0.51768538192638547</v>
      </c>
    </row>
    <row r="1165" spans="1:21" x14ac:dyDescent="0.3">
      <c r="A1165" t="s">
        <v>166</v>
      </c>
      <c r="B1165" t="s">
        <v>93</v>
      </c>
      <c r="C1165" s="1">
        <v>39414</v>
      </c>
      <c r="D1165">
        <v>33</v>
      </c>
      <c r="E1165" t="s">
        <v>8</v>
      </c>
      <c r="F1165" s="54" t="s">
        <v>53</v>
      </c>
      <c r="G1165" s="2">
        <v>90</v>
      </c>
      <c r="H1165" s="51">
        <v>10</v>
      </c>
      <c r="I1165" s="51">
        <v>25</v>
      </c>
      <c r="J1165">
        <f t="shared" si="153"/>
        <v>11.25</v>
      </c>
      <c r="K1165" s="47">
        <v>2</v>
      </c>
      <c r="L1165" s="14">
        <f t="shared" si="154"/>
        <v>795.21564043991634</v>
      </c>
      <c r="M1165" s="16">
        <f t="shared" si="150"/>
        <v>7.9521564043991633E-2</v>
      </c>
      <c r="N1165">
        <v>715.69407639592475</v>
      </c>
      <c r="O1165">
        <f t="shared" si="151"/>
        <v>7.1569407639592478E-2</v>
      </c>
      <c r="P1165" s="16">
        <f t="shared" si="152"/>
        <v>7.9521564043991549E-3</v>
      </c>
      <c r="Q1165" s="48">
        <v>6.51</v>
      </c>
      <c r="R1165">
        <f t="shared" si="155"/>
        <v>0.46591684373374703</v>
      </c>
      <c r="S1165" s="48">
        <v>8.2509999999999994</v>
      </c>
      <c r="T1165">
        <f t="shared" si="156"/>
        <v>6.5613242492697427E-2</v>
      </c>
      <c r="U1165">
        <f t="shared" si="157"/>
        <v>0.40030360124104958</v>
      </c>
    </row>
    <row r="1166" spans="1:21" x14ac:dyDescent="0.3">
      <c r="A1166" t="s">
        <v>166</v>
      </c>
      <c r="B1166" t="s">
        <v>93</v>
      </c>
      <c r="C1166" s="1">
        <v>39414</v>
      </c>
      <c r="D1166">
        <v>33</v>
      </c>
      <c r="E1166" t="s">
        <v>8</v>
      </c>
      <c r="F1166" s="54" t="s">
        <v>53</v>
      </c>
      <c r="G1166" s="2">
        <v>90</v>
      </c>
      <c r="H1166" s="51">
        <v>10</v>
      </c>
      <c r="I1166" s="51">
        <v>15</v>
      </c>
      <c r="J1166">
        <f t="shared" si="153"/>
        <v>8.75</v>
      </c>
      <c r="K1166" s="47">
        <v>2</v>
      </c>
      <c r="L1166" s="14">
        <f t="shared" si="154"/>
        <v>481.05637508093707</v>
      </c>
      <c r="M1166" s="16">
        <f t="shared" si="150"/>
        <v>4.8105637508093706E-2</v>
      </c>
      <c r="N1166">
        <v>432.95073757284337</v>
      </c>
      <c r="O1166">
        <f t="shared" si="151"/>
        <v>4.3295073757284336E-2</v>
      </c>
      <c r="P1166" s="16">
        <f t="shared" si="152"/>
        <v>4.8105637508093699E-3</v>
      </c>
      <c r="Q1166" s="48">
        <v>6.51</v>
      </c>
      <c r="R1166">
        <f t="shared" si="155"/>
        <v>0.28185093015992102</v>
      </c>
      <c r="S1166" s="48">
        <v>8.2509999999999994</v>
      </c>
      <c r="T1166">
        <f t="shared" si="156"/>
        <v>3.9691961507928107E-2</v>
      </c>
      <c r="U1166">
        <f t="shared" si="157"/>
        <v>0.24215896865199291</v>
      </c>
    </row>
    <row r="1167" spans="1:21" x14ac:dyDescent="0.3">
      <c r="A1167" t="s">
        <v>166</v>
      </c>
      <c r="B1167" t="s">
        <v>93</v>
      </c>
      <c r="C1167" s="1">
        <v>39414</v>
      </c>
      <c r="D1167">
        <v>33</v>
      </c>
      <c r="E1167" t="s">
        <v>8</v>
      </c>
      <c r="F1167" s="54" t="s">
        <v>53</v>
      </c>
      <c r="G1167" s="2">
        <v>60</v>
      </c>
      <c r="H1167" s="51">
        <v>10</v>
      </c>
      <c r="I1167" s="51">
        <v>15</v>
      </c>
      <c r="J1167">
        <f t="shared" si="153"/>
        <v>8.75</v>
      </c>
      <c r="K1167" s="47">
        <v>2</v>
      </c>
      <c r="L1167" s="14">
        <f t="shared" si="154"/>
        <v>481.05637508093707</v>
      </c>
      <c r="M1167" s="16">
        <f t="shared" si="150"/>
        <v>4.8105637508093706E-2</v>
      </c>
      <c r="N1167">
        <v>288.63382504856224</v>
      </c>
      <c r="O1167">
        <f t="shared" si="151"/>
        <v>2.8863382504856223E-2</v>
      </c>
      <c r="P1167" s="16">
        <f t="shared" si="152"/>
        <v>1.9242255003237483E-2</v>
      </c>
      <c r="Q1167" s="48">
        <v>6.51</v>
      </c>
      <c r="R1167">
        <f t="shared" si="155"/>
        <v>0.18790062010661401</v>
      </c>
      <c r="S1167" s="48">
        <v>8.2509999999999994</v>
      </c>
      <c r="T1167">
        <f t="shared" si="156"/>
        <v>0.15876784603171246</v>
      </c>
      <c r="U1167">
        <f t="shared" si="157"/>
        <v>2.9132774074901557E-2</v>
      </c>
    </row>
    <row r="1168" spans="1:21" x14ac:dyDescent="0.3">
      <c r="A1168" t="s">
        <v>166</v>
      </c>
      <c r="B1168" t="s">
        <v>93</v>
      </c>
      <c r="C1168" s="1">
        <v>39414</v>
      </c>
      <c r="D1168">
        <v>33</v>
      </c>
      <c r="E1168" t="s">
        <v>8</v>
      </c>
      <c r="F1168" s="54" t="s">
        <v>53</v>
      </c>
      <c r="G1168" s="2">
        <v>10</v>
      </c>
      <c r="H1168" s="51">
        <v>10</v>
      </c>
      <c r="I1168" s="51">
        <v>25</v>
      </c>
      <c r="J1168">
        <f t="shared" si="153"/>
        <v>11.25</v>
      </c>
      <c r="K1168" s="47">
        <v>2</v>
      </c>
      <c r="L1168" s="14">
        <f t="shared" si="154"/>
        <v>795.21564043991634</v>
      </c>
      <c r="M1168" s="16">
        <f t="shared" si="150"/>
        <v>7.9521564043991633E-2</v>
      </c>
      <c r="N1168">
        <v>79.521564043991646</v>
      </c>
      <c r="O1168">
        <f t="shared" si="151"/>
        <v>7.9521564043991654E-3</v>
      </c>
      <c r="P1168" s="16">
        <f t="shared" si="152"/>
        <v>7.1569407639592464E-2</v>
      </c>
      <c r="Q1168" s="48">
        <v>6.51</v>
      </c>
      <c r="R1168">
        <f t="shared" si="155"/>
        <v>5.1768538192638568E-2</v>
      </c>
      <c r="S1168" s="48">
        <v>8.2509999999999994</v>
      </c>
      <c r="T1168">
        <f t="shared" si="156"/>
        <v>0.59051918243427737</v>
      </c>
      <c r="U1168">
        <f t="shared" si="157"/>
        <v>-0.53875064424163877</v>
      </c>
    </row>
    <row r="1169" spans="1:21" x14ac:dyDescent="0.3">
      <c r="A1169" t="s">
        <v>166</v>
      </c>
      <c r="B1169" t="s">
        <v>93</v>
      </c>
      <c r="C1169" s="1">
        <v>39414</v>
      </c>
      <c r="D1169">
        <v>33</v>
      </c>
      <c r="E1169" t="s">
        <v>8</v>
      </c>
      <c r="F1169" s="54" t="s">
        <v>53</v>
      </c>
      <c r="G1169" s="2">
        <v>70</v>
      </c>
      <c r="H1169" s="51">
        <v>15</v>
      </c>
      <c r="I1169" s="51">
        <v>25</v>
      </c>
      <c r="J1169">
        <f t="shared" si="153"/>
        <v>13.75</v>
      </c>
      <c r="K1169" s="47">
        <v>2</v>
      </c>
      <c r="L1169" s="14">
        <f t="shared" si="154"/>
        <v>1187.9147221386406</v>
      </c>
      <c r="M1169" s="16">
        <f t="shared" si="150"/>
        <v>0.11879147221386406</v>
      </c>
      <c r="N1169">
        <v>831.54030549704839</v>
      </c>
      <c r="O1169">
        <f t="shared" si="151"/>
        <v>8.3154030549704841E-2</v>
      </c>
      <c r="P1169" s="16">
        <f t="shared" si="152"/>
        <v>3.563744166415922E-2</v>
      </c>
      <c r="Q1169" s="48">
        <v>6.51</v>
      </c>
      <c r="R1169">
        <f t="shared" si="155"/>
        <v>0.54133273887857847</v>
      </c>
      <c r="S1169" s="48">
        <v>8.2509999999999994</v>
      </c>
      <c r="T1169">
        <f t="shared" si="156"/>
        <v>0.29404453117097767</v>
      </c>
      <c r="U1169">
        <f t="shared" si="157"/>
        <v>0.24728820770760079</v>
      </c>
    </row>
    <row r="1170" spans="1:21" x14ac:dyDescent="0.3">
      <c r="A1170" t="s">
        <v>166</v>
      </c>
      <c r="B1170" t="s">
        <v>93</v>
      </c>
      <c r="C1170" s="1">
        <v>39414</v>
      </c>
      <c r="D1170">
        <v>33</v>
      </c>
      <c r="E1170" t="s">
        <v>8</v>
      </c>
      <c r="F1170" s="54" t="s">
        <v>53</v>
      </c>
      <c r="G1170" s="2">
        <v>70</v>
      </c>
      <c r="H1170" s="51">
        <v>15</v>
      </c>
      <c r="I1170" s="51">
        <v>20</v>
      </c>
      <c r="J1170">
        <f t="shared" si="153"/>
        <v>12.5</v>
      </c>
      <c r="K1170" s="47">
        <v>2</v>
      </c>
      <c r="L1170" s="14">
        <f t="shared" si="154"/>
        <v>981.74770424681037</v>
      </c>
      <c r="M1170" s="16">
        <f t="shared" si="150"/>
        <v>9.8174770424681035E-2</v>
      </c>
      <c r="N1170">
        <v>687.22339297276721</v>
      </c>
      <c r="O1170">
        <f t="shared" si="151"/>
        <v>6.8722339297276724E-2</v>
      </c>
      <c r="P1170" s="16">
        <f t="shared" si="152"/>
        <v>2.945243112740431E-2</v>
      </c>
      <c r="Q1170" s="48">
        <v>6.51</v>
      </c>
      <c r="R1170">
        <f t="shared" si="155"/>
        <v>0.44738242882527146</v>
      </c>
      <c r="S1170" s="48">
        <v>8.2509999999999994</v>
      </c>
      <c r="T1170">
        <f t="shared" si="156"/>
        <v>0.24301200923221294</v>
      </c>
      <c r="U1170">
        <f t="shared" si="157"/>
        <v>0.20437041959305852</v>
      </c>
    </row>
    <row r="1171" spans="1:21" x14ac:dyDescent="0.3">
      <c r="A1171" t="s">
        <v>166</v>
      </c>
      <c r="B1171" t="s">
        <v>94</v>
      </c>
      <c r="C1171" s="1">
        <v>39420</v>
      </c>
      <c r="D1171">
        <v>30</v>
      </c>
      <c r="E1171" t="s">
        <v>67</v>
      </c>
      <c r="F1171" s="56" t="s">
        <v>178</v>
      </c>
      <c r="G1171" s="2">
        <v>70</v>
      </c>
      <c r="H1171" s="51">
        <v>10</v>
      </c>
      <c r="I1171" s="51">
        <v>15</v>
      </c>
      <c r="J1171">
        <f t="shared" si="153"/>
        <v>8.75</v>
      </c>
      <c r="K1171" s="47">
        <v>1</v>
      </c>
      <c r="L1171" s="14">
        <f t="shared" si="154"/>
        <v>240.52818754046854</v>
      </c>
      <c r="M1171" s="16">
        <f t="shared" ref="M1171:M1227" si="158">L1171/10000</f>
        <v>2.4052818754046853E-2</v>
      </c>
      <c r="N1171">
        <v>168.36973127832798</v>
      </c>
      <c r="O1171">
        <f t="shared" ref="O1171:O1227" si="159">N1171/10000</f>
        <v>1.6836973127832798E-2</v>
      </c>
      <c r="P1171" s="16">
        <f t="shared" ref="P1171:P1227" si="160">M1171-O1171</f>
        <v>7.2158456262140548E-3</v>
      </c>
      <c r="Q1171">
        <v>4.2699999999999996</v>
      </c>
      <c r="R1171">
        <f t="shared" si="155"/>
        <v>7.1893875255846035E-2</v>
      </c>
      <c r="S1171" s="48">
        <v>6.83</v>
      </c>
      <c r="T1171">
        <f t="shared" si="156"/>
        <v>4.9284225627041996E-2</v>
      </c>
      <c r="U1171">
        <f t="shared" si="157"/>
        <v>2.2609649628804039E-2</v>
      </c>
    </row>
    <row r="1172" spans="1:21" x14ac:dyDescent="0.3">
      <c r="A1172" t="s">
        <v>166</v>
      </c>
      <c r="B1172" t="s">
        <v>94</v>
      </c>
      <c r="C1172" s="1">
        <v>39420</v>
      </c>
      <c r="D1172">
        <v>30</v>
      </c>
      <c r="E1172" t="s">
        <v>67</v>
      </c>
      <c r="F1172" s="56" t="s">
        <v>178</v>
      </c>
      <c r="G1172" s="2">
        <v>60</v>
      </c>
      <c r="H1172" s="51">
        <v>15</v>
      </c>
      <c r="I1172" s="51">
        <v>20</v>
      </c>
      <c r="J1172">
        <f t="shared" si="153"/>
        <v>12.5</v>
      </c>
      <c r="K1172" s="47">
        <v>1</v>
      </c>
      <c r="L1172" s="14">
        <f t="shared" si="154"/>
        <v>490.87385212340519</v>
      </c>
      <c r="M1172" s="16">
        <f t="shared" si="158"/>
        <v>4.9087385212340517E-2</v>
      </c>
      <c r="N1172">
        <v>294.5243112740431</v>
      </c>
      <c r="O1172">
        <f t="shared" si="159"/>
        <v>2.945243112740431E-2</v>
      </c>
      <c r="P1172" s="16">
        <f t="shared" si="160"/>
        <v>1.9634954084936207E-2</v>
      </c>
      <c r="Q1172">
        <v>4.2699999999999996</v>
      </c>
      <c r="R1172">
        <f t="shared" si="155"/>
        <v>0.12576188091401638</v>
      </c>
      <c r="S1172" s="48">
        <v>6.83</v>
      </c>
      <c r="T1172">
        <f t="shared" si="156"/>
        <v>0.13410673640011431</v>
      </c>
      <c r="U1172">
        <f t="shared" si="157"/>
        <v>-8.344855486097924E-3</v>
      </c>
    </row>
    <row r="1173" spans="1:21" x14ac:dyDescent="0.3">
      <c r="A1173" t="s">
        <v>166</v>
      </c>
      <c r="B1173" t="s">
        <v>94</v>
      </c>
      <c r="C1173" s="1">
        <v>39420</v>
      </c>
      <c r="D1173">
        <v>30</v>
      </c>
      <c r="E1173" t="s">
        <v>67</v>
      </c>
      <c r="F1173" s="56" t="s">
        <v>178</v>
      </c>
      <c r="G1173" s="2">
        <v>80</v>
      </c>
      <c r="H1173" s="51">
        <v>15</v>
      </c>
      <c r="I1173" s="51">
        <v>15</v>
      </c>
      <c r="J1173">
        <f t="shared" si="153"/>
        <v>11.25</v>
      </c>
      <c r="K1173" s="47">
        <v>1</v>
      </c>
      <c r="L1173" s="14">
        <f t="shared" si="154"/>
        <v>397.60782021995817</v>
      </c>
      <c r="M1173" s="16">
        <f t="shared" si="158"/>
        <v>3.9760782021995816E-2</v>
      </c>
      <c r="N1173">
        <v>318.08625617596658</v>
      </c>
      <c r="O1173">
        <f t="shared" si="159"/>
        <v>3.1808625617596661E-2</v>
      </c>
      <c r="P1173" s="16">
        <f t="shared" si="160"/>
        <v>7.9521564043991549E-3</v>
      </c>
      <c r="Q1173">
        <v>4.2699999999999996</v>
      </c>
      <c r="R1173">
        <f t="shared" si="155"/>
        <v>0.13582283138713774</v>
      </c>
      <c r="S1173" s="48">
        <v>6.83</v>
      </c>
      <c r="T1173">
        <f t="shared" si="156"/>
        <v>5.4313228242046228E-2</v>
      </c>
      <c r="U1173">
        <f t="shared" si="157"/>
        <v>8.1509603145091508E-2</v>
      </c>
    </row>
    <row r="1174" spans="1:21" x14ac:dyDescent="0.3">
      <c r="A1174" t="s">
        <v>166</v>
      </c>
      <c r="B1174" t="s">
        <v>94</v>
      </c>
      <c r="C1174" s="1">
        <v>39420</v>
      </c>
      <c r="D1174">
        <v>30</v>
      </c>
      <c r="E1174" t="s">
        <v>67</v>
      </c>
      <c r="F1174" s="56" t="s">
        <v>178</v>
      </c>
      <c r="G1174" s="2">
        <v>90</v>
      </c>
      <c r="H1174" s="51">
        <v>25</v>
      </c>
      <c r="I1174" s="51">
        <v>15</v>
      </c>
      <c r="J1174">
        <f t="shared" si="153"/>
        <v>16.25</v>
      </c>
      <c r="K1174" s="47">
        <v>1</v>
      </c>
      <c r="L1174" s="14">
        <f t="shared" si="154"/>
        <v>829.57681008855479</v>
      </c>
      <c r="M1174" s="16">
        <f t="shared" si="158"/>
        <v>8.2957681008855477E-2</v>
      </c>
      <c r="N1174">
        <v>746.61912907969929</v>
      </c>
      <c r="O1174">
        <f t="shared" si="159"/>
        <v>7.4661912907969932E-2</v>
      </c>
      <c r="P1174" s="16">
        <f t="shared" si="160"/>
        <v>8.2957681008855449E-3</v>
      </c>
      <c r="Q1174">
        <v>4.2699999999999996</v>
      </c>
      <c r="R1174">
        <f t="shared" si="155"/>
        <v>0.31880636811703156</v>
      </c>
      <c r="S1174" s="48">
        <v>6.83</v>
      </c>
      <c r="T1174">
        <f t="shared" si="156"/>
        <v>5.6660096129048272E-2</v>
      </c>
      <c r="U1174">
        <f t="shared" si="157"/>
        <v>0.26214627198798329</v>
      </c>
    </row>
    <row r="1175" spans="1:21" x14ac:dyDescent="0.3">
      <c r="A1175" t="s">
        <v>166</v>
      </c>
      <c r="B1175" t="s">
        <v>94</v>
      </c>
      <c r="C1175" s="1">
        <v>39420</v>
      </c>
      <c r="D1175">
        <v>30</v>
      </c>
      <c r="E1175" t="s">
        <v>67</v>
      </c>
      <c r="F1175" s="57" t="s">
        <v>24</v>
      </c>
      <c r="G1175" s="2">
        <v>70</v>
      </c>
      <c r="H1175" s="51">
        <v>35</v>
      </c>
      <c r="I1175" s="51">
        <v>40</v>
      </c>
      <c r="J1175">
        <f t="shared" si="153"/>
        <v>27.5</v>
      </c>
      <c r="K1175" s="47">
        <v>2</v>
      </c>
      <c r="L1175" s="14">
        <f t="shared" si="154"/>
        <v>4751.6588885545625</v>
      </c>
      <c r="M1175" s="16">
        <f t="shared" si="158"/>
        <v>0.47516588885545624</v>
      </c>
      <c r="N1175">
        <v>3326.1612219881936</v>
      </c>
      <c r="O1175">
        <f t="shared" si="159"/>
        <v>0.33261612219881936</v>
      </c>
      <c r="P1175" s="16">
        <f t="shared" si="160"/>
        <v>0.14254976665663688</v>
      </c>
      <c r="Q1175">
        <v>5.86</v>
      </c>
      <c r="R1175">
        <f t="shared" si="155"/>
        <v>1.9491304760850816</v>
      </c>
      <c r="S1175">
        <v>8.4610000000000003</v>
      </c>
      <c r="T1175">
        <f t="shared" si="156"/>
        <v>1.2061135756818047</v>
      </c>
      <c r="U1175">
        <f t="shared" si="157"/>
        <v>0.74301690040327695</v>
      </c>
    </row>
    <row r="1176" spans="1:21" x14ac:dyDescent="0.3">
      <c r="A1176" t="s">
        <v>166</v>
      </c>
      <c r="B1176" t="s">
        <v>94</v>
      </c>
      <c r="C1176" s="1">
        <v>39420</v>
      </c>
      <c r="D1176">
        <v>30</v>
      </c>
      <c r="E1176" t="s">
        <v>67</v>
      </c>
      <c r="F1176" s="57" t="s">
        <v>23</v>
      </c>
      <c r="G1176" s="2">
        <v>90</v>
      </c>
      <c r="H1176" s="51">
        <v>12</v>
      </c>
      <c r="I1176" s="51">
        <v>12</v>
      </c>
      <c r="J1176">
        <f t="shared" si="153"/>
        <v>9</v>
      </c>
      <c r="K1176" s="47">
        <v>3</v>
      </c>
      <c r="L1176" s="14">
        <f t="shared" si="154"/>
        <v>763.40701482231975</v>
      </c>
      <c r="M1176" s="16">
        <f t="shared" si="158"/>
        <v>7.6340701482231973E-2</v>
      </c>
      <c r="N1176">
        <v>687.06631334008785</v>
      </c>
      <c r="O1176">
        <f t="shared" si="159"/>
        <v>6.8706631334008783E-2</v>
      </c>
      <c r="P1176" s="16">
        <f t="shared" si="160"/>
        <v>7.6340701482231904E-3</v>
      </c>
      <c r="Q1176">
        <v>4.09</v>
      </c>
      <c r="R1176">
        <f t="shared" si="155"/>
        <v>0.28101012215609589</v>
      </c>
      <c r="S1176">
        <v>6.1219999999999999</v>
      </c>
      <c r="T1176">
        <f t="shared" si="156"/>
        <v>4.6735777447422369E-2</v>
      </c>
      <c r="U1176">
        <f t="shared" si="157"/>
        <v>0.23427434470867353</v>
      </c>
    </row>
    <row r="1177" spans="1:21" x14ac:dyDescent="0.3">
      <c r="A1177" t="s">
        <v>166</v>
      </c>
      <c r="B1177" t="s">
        <v>94</v>
      </c>
      <c r="C1177" s="1">
        <v>39420</v>
      </c>
      <c r="D1177">
        <v>30</v>
      </c>
      <c r="E1177" t="s">
        <v>67</v>
      </c>
      <c r="F1177" s="54" t="s">
        <v>49</v>
      </c>
      <c r="G1177" s="2">
        <v>90</v>
      </c>
      <c r="H1177" s="51">
        <v>20</v>
      </c>
      <c r="I1177" s="51">
        <v>30</v>
      </c>
      <c r="J1177">
        <f t="shared" si="153"/>
        <v>17.5</v>
      </c>
      <c r="K1177" s="47">
        <v>2</v>
      </c>
      <c r="L1177" s="14">
        <f t="shared" si="154"/>
        <v>1924.2255003237483</v>
      </c>
      <c r="M1177" s="16">
        <f t="shared" si="158"/>
        <v>0.19242255003237482</v>
      </c>
      <c r="N1177">
        <v>1731.8029502913735</v>
      </c>
      <c r="O1177">
        <f t="shared" si="159"/>
        <v>0.17318029502913734</v>
      </c>
      <c r="P1177" s="16">
        <f t="shared" si="160"/>
        <v>1.924225500323748E-2</v>
      </c>
      <c r="Q1177">
        <v>5.23</v>
      </c>
      <c r="R1177">
        <f t="shared" si="155"/>
        <v>0.90573294300238838</v>
      </c>
      <c r="S1177">
        <v>8.4610000000000003</v>
      </c>
      <c r="T1177">
        <f t="shared" si="156"/>
        <v>0.16280871958239232</v>
      </c>
      <c r="U1177">
        <f t="shared" si="157"/>
        <v>0.74292422341999609</v>
      </c>
    </row>
    <row r="1178" spans="1:21" x14ac:dyDescent="0.3">
      <c r="A1178" t="s">
        <v>166</v>
      </c>
      <c r="B1178" t="s">
        <v>94</v>
      </c>
      <c r="C1178" s="1">
        <v>39420</v>
      </c>
      <c r="D1178">
        <v>30</v>
      </c>
      <c r="E1178" t="s">
        <v>67</v>
      </c>
      <c r="F1178" s="54" t="s">
        <v>25</v>
      </c>
      <c r="G1178" s="2">
        <v>30</v>
      </c>
      <c r="H1178" s="51">
        <v>10</v>
      </c>
      <c r="I1178" s="51">
        <v>10</v>
      </c>
      <c r="J1178">
        <f t="shared" si="153"/>
        <v>7.5</v>
      </c>
      <c r="K1178" s="47">
        <v>2</v>
      </c>
      <c r="L1178" s="14">
        <f t="shared" si="154"/>
        <v>353.42917352885172</v>
      </c>
      <c r="M1178" s="16">
        <f t="shared" si="158"/>
        <v>3.5342917352885174E-2</v>
      </c>
      <c r="N1178">
        <v>106.02875205865551</v>
      </c>
      <c r="O1178">
        <f t="shared" si="159"/>
        <v>1.0602875205865551E-2</v>
      </c>
      <c r="P1178" s="16">
        <f t="shared" si="160"/>
        <v>2.4740042147019622E-2</v>
      </c>
      <c r="Q1178">
        <v>8.19</v>
      </c>
      <c r="R1178">
        <f t="shared" si="155"/>
        <v>8.6837547936038859E-2</v>
      </c>
      <c r="S1178">
        <v>10.218</v>
      </c>
      <c r="T1178">
        <f t="shared" si="156"/>
        <v>0.2527937506582465</v>
      </c>
      <c r="U1178">
        <f t="shared" si="157"/>
        <v>-0.16595620272220762</v>
      </c>
    </row>
    <row r="1179" spans="1:21" x14ac:dyDescent="0.3">
      <c r="A1179" t="s">
        <v>166</v>
      </c>
      <c r="B1179" t="s">
        <v>94</v>
      </c>
      <c r="C1179" s="1">
        <v>39420</v>
      </c>
      <c r="D1179">
        <v>30</v>
      </c>
      <c r="E1179" t="s">
        <v>67</v>
      </c>
      <c r="F1179" s="54" t="s">
        <v>25</v>
      </c>
      <c r="G1179" s="2">
        <v>40</v>
      </c>
      <c r="H1179" s="51">
        <v>20</v>
      </c>
      <c r="I1179" s="51">
        <v>30</v>
      </c>
      <c r="J1179">
        <f t="shared" si="153"/>
        <v>17.5</v>
      </c>
      <c r="K1179" s="47">
        <v>2</v>
      </c>
      <c r="L1179" s="14">
        <f t="shared" si="154"/>
        <v>1924.2255003237483</v>
      </c>
      <c r="M1179" s="16">
        <f t="shared" si="158"/>
        <v>0.19242255003237482</v>
      </c>
      <c r="N1179">
        <v>769.69020012949932</v>
      </c>
      <c r="O1179">
        <f t="shared" si="159"/>
        <v>7.6969020012949932E-2</v>
      </c>
      <c r="P1179" s="16">
        <f t="shared" si="160"/>
        <v>0.11545353001942489</v>
      </c>
      <c r="Q1179">
        <v>8.19</v>
      </c>
      <c r="R1179">
        <f t="shared" si="155"/>
        <v>0.63037627390605988</v>
      </c>
      <c r="S1179">
        <v>10.218</v>
      </c>
      <c r="T1179">
        <f t="shared" si="156"/>
        <v>1.1797041697384836</v>
      </c>
      <c r="U1179">
        <f t="shared" si="157"/>
        <v>-0.5493278958324237</v>
      </c>
    </row>
    <row r="1180" spans="1:21" x14ac:dyDescent="0.3">
      <c r="A1180" t="s">
        <v>166</v>
      </c>
      <c r="B1180" t="s">
        <v>94</v>
      </c>
      <c r="C1180" s="1">
        <v>39420</v>
      </c>
      <c r="D1180">
        <v>30</v>
      </c>
      <c r="E1180" t="s">
        <v>67</v>
      </c>
      <c r="F1180" s="57" t="s">
        <v>36</v>
      </c>
      <c r="G1180" s="2">
        <v>90</v>
      </c>
      <c r="H1180" s="51">
        <v>15</v>
      </c>
      <c r="I1180" s="51">
        <v>20</v>
      </c>
      <c r="J1180">
        <f t="shared" si="153"/>
        <v>12.5</v>
      </c>
      <c r="K1180" s="47">
        <v>2</v>
      </c>
      <c r="L1180" s="14">
        <f t="shared" si="154"/>
        <v>981.74770424681037</v>
      </c>
      <c r="M1180" s="16">
        <f t="shared" si="158"/>
        <v>9.8174770424681035E-2</v>
      </c>
      <c r="N1180">
        <v>883.57293382212936</v>
      </c>
      <c r="O1180">
        <f t="shared" si="159"/>
        <v>8.8357293382212931E-2</v>
      </c>
      <c r="P1180" s="16">
        <f t="shared" si="160"/>
        <v>9.8174770424681035E-3</v>
      </c>
      <c r="Q1180" s="48">
        <v>6.62</v>
      </c>
      <c r="R1180">
        <f t="shared" si="155"/>
        <v>0.58492528219024964</v>
      </c>
      <c r="S1180" s="48">
        <v>8.3030000000000008</v>
      </c>
      <c r="T1180">
        <f t="shared" si="156"/>
        <v>8.1514511883612667E-2</v>
      </c>
      <c r="U1180">
        <f t="shared" si="157"/>
        <v>0.50341077030663695</v>
      </c>
    </row>
    <row r="1181" spans="1:21" x14ac:dyDescent="0.3">
      <c r="A1181" t="s">
        <v>166</v>
      </c>
      <c r="B1181" t="s">
        <v>94</v>
      </c>
      <c r="C1181" s="1">
        <v>39420</v>
      </c>
      <c r="D1181">
        <v>30</v>
      </c>
      <c r="E1181" t="s">
        <v>67</v>
      </c>
      <c r="F1181" s="57" t="s">
        <v>36</v>
      </c>
      <c r="G1181" s="2">
        <v>20</v>
      </c>
      <c r="H1181" s="51">
        <v>15</v>
      </c>
      <c r="I1181" s="51">
        <v>20</v>
      </c>
      <c r="J1181">
        <f t="shared" si="153"/>
        <v>12.5</v>
      </c>
      <c r="K1181" s="47">
        <v>2</v>
      </c>
      <c r="L1181" s="14">
        <f t="shared" si="154"/>
        <v>981.74770424681037</v>
      </c>
      <c r="M1181" s="16">
        <f t="shared" si="158"/>
        <v>9.8174770424681035E-2</v>
      </c>
      <c r="N1181">
        <v>196.34954084936209</v>
      </c>
      <c r="O1181">
        <f t="shared" si="159"/>
        <v>1.9634954084936207E-2</v>
      </c>
      <c r="P1181" s="16">
        <f t="shared" si="160"/>
        <v>7.8539816339744828E-2</v>
      </c>
      <c r="Q1181" s="48">
        <v>6.62</v>
      </c>
      <c r="R1181">
        <f t="shared" si="155"/>
        <v>0.12998339604227768</v>
      </c>
      <c r="S1181" s="48">
        <v>8.3030000000000008</v>
      </c>
      <c r="T1181">
        <f t="shared" si="156"/>
        <v>0.65211609506890134</v>
      </c>
      <c r="U1181">
        <f t="shared" si="157"/>
        <v>-0.52213269902662363</v>
      </c>
    </row>
    <row r="1182" spans="1:21" x14ac:dyDescent="0.3">
      <c r="A1182" t="s">
        <v>166</v>
      </c>
      <c r="B1182" t="s">
        <v>94</v>
      </c>
      <c r="C1182" s="1">
        <v>39420</v>
      </c>
      <c r="D1182">
        <v>30</v>
      </c>
      <c r="E1182" t="s">
        <v>67</v>
      </c>
      <c r="F1182" s="57" t="s">
        <v>36</v>
      </c>
      <c r="G1182" s="2">
        <v>60</v>
      </c>
      <c r="H1182" s="51">
        <v>15</v>
      </c>
      <c r="I1182" s="51">
        <v>10</v>
      </c>
      <c r="J1182">
        <f t="shared" si="153"/>
        <v>10</v>
      </c>
      <c r="K1182" s="47">
        <v>2</v>
      </c>
      <c r="L1182" s="14">
        <f t="shared" si="154"/>
        <v>628.31853071795865</v>
      </c>
      <c r="M1182" s="16">
        <f t="shared" si="158"/>
        <v>6.2831853071795868E-2</v>
      </c>
      <c r="N1182">
        <v>376.9911184307752</v>
      </c>
      <c r="O1182">
        <f t="shared" si="159"/>
        <v>3.7699111843077518E-2</v>
      </c>
      <c r="P1182" s="16">
        <f t="shared" si="160"/>
        <v>2.513274122871835E-2</v>
      </c>
      <c r="Q1182" s="48">
        <v>6.62</v>
      </c>
      <c r="R1182">
        <f t="shared" si="155"/>
        <v>0.24956812040117318</v>
      </c>
      <c r="S1182" s="48">
        <v>8.3030000000000008</v>
      </c>
      <c r="T1182">
        <f t="shared" si="156"/>
        <v>0.20867715042204849</v>
      </c>
      <c r="U1182">
        <f t="shared" si="157"/>
        <v>4.0890969979124697E-2</v>
      </c>
    </row>
    <row r="1183" spans="1:21" x14ac:dyDescent="0.3">
      <c r="A1183" t="s">
        <v>166</v>
      </c>
      <c r="B1183" t="s">
        <v>94</v>
      </c>
      <c r="C1183" s="1">
        <v>39420</v>
      </c>
      <c r="D1183">
        <v>30</v>
      </c>
      <c r="E1183" t="s">
        <v>67</v>
      </c>
      <c r="F1183" s="57" t="s">
        <v>36</v>
      </c>
      <c r="G1183" s="2">
        <v>80</v>
      </c>
      <c r="H1183" s="51">
        <v>15</v>
      </c>
      <c r="I1183" s="51">
        <v>15</v>
      </c>
      <c r="J1183">
        <f t="shared" si="153"/>
        <v>11.25</v>
      </c>
      <c r="K1183" s="47">
        <v>2</v>
      </c>
      <c r="L1183" s="14">
        <f t="shared" si="154"/>
        <v>795.21564043991634</v>
      </c>
      <c r="M1183" s="16">
        <f t="shared" si="158"/>
        <v>7.9521564043991633E-2</v>
      </c>
      <c r="N1183">
        <v>636.17251235193316</v>
      </c>
      <c r="O1183">
        <f t="shared" si="159"/>
        <v>6.3617251235193323E-2</v>
      </c>
      <c r="P1183" s="16">
        <f t="shared" si="160"/>
        <v>1.590431280879831E-2</v>
      </c>
      <c r="Q1183" s="48">
        <v>6.62</v>
      </c>
      <c r="R1183">
        <f t="shared" si="155"/>
        <v>0.42114620317697982</v>
      </c>
      <c r="S1183" s="48">
        <v>8.3030000000000008</v>
      </c>
      <c r="T1183">
        <f t="shared" si="156"/>
        <v>0.13205350925145237</v>
      </c>
      <c r="U1183">
        <f t="shared" si="157"/>
        <v>0.28909269392552744</v>
      </c>
    </row>
    <row r="1184" spans="1:21" x14ac:dyDescent="0.3">
      <c r="A1184" t="s">
        <v>166</v>
      </c>
      <c r="B1184" t="s">
        <v>94</v>
      </c>
      <c r="C1184" s="1">
        <v>39420</v>
      </c>
      <c r="D1184">
        <v>30</v>
      </c>
      <c r="E1184" t="s">
        <v>67</v>
      </c>
      <c r="F1184" s="57" t="s">
        <v>36</v>
      </c>
      <c r="G1184" s="2">
        <v>40</v>
      </c>
      <c r="H1184" s="51">
        <v>15</v>
      </c>
      <c r="I1184" s="51">
        <v>10</v>
      </c>
      <c r="J1184">
        <f t="shared" si="153"/>
        <v>10</v>
      </c>
      <c r="K1184" s="47">
        <v>2</v>
      </c>
      <c r="L1184" s="14">
        <f t="shared" si="154"/>
        <v>628.31853071795865</v>
      </c>
      <c r="M1184" s="16">
        <f t="shared" si="158"/>
        <v>6.2831853071795868E-2</v>
      </c>
      <c r="N1184">
        <v>251.32741228718348</v>
      </c>
      <c r="O1184">
        <f t="shared" si="159"/>
        <v>2.5132741228718346E-2</v>
      </c>
      <c r="P1184" s="16">
        <f t="shared" si="160"/>
        <v>3.7699111843077518E-2</v>
      </c>
      <c r="Q1184" s="48">
        <v>6.62</v>
      </c>
      <c r="R1184">
        <f t="shared" si="155"/>
        <v>0.16637874693411545</v>
      </c>
      <c r="S1184" s="48">
        <v>8.3030000000000008</v>
      </c>
      <c r="T1184">
        <f t="shared" si="156"/>
        <v>0.31301572563307267</v>
      </c>
      <c r="U1184">
        <f t="shared" si="157"/>
        <v>-0.14663697869895723</v>
      </c>
    </row>
    <row r="1185" spans="1:21" x14ac:dyDescent="0.3">
      <c r="A1185" t="s">
        <v>166</v>
      </c>
      <c r="B1185" t="s">
        <v>94</v>
      </c>
      <c r="C1185" s="1">
        <v>39420</v>
      </c>
      <c r="D1185">
        <v>30</v>
      </c>
      <c r="E1185" t="s">
        <v>67</v>
      </c>
      <c r="F1185" s="57" t="s">
        <v>36</v>
      </c>
      <c r="G1185" s="2">
        <v>90</v>
      </c>
      <c r="H1185" s="51">
        <v>20</v>
      </c>
      <c r="I1185" s="51">
        <v>25</v>
      </c>
      <c r="J1185">
        <f t="shared" si="153"/>
        <v>16.25</v>
      </c>
      <c r="K1185" s="47">
        <v>2</v>
      </c>
      <c r="L1185" s="14">
        <f t="shared" si="154"/>
        <v>1659.1536201771096</v>
      </c>
      <c r="M1185" s="16">
        <f t="shared" si="158"/>
        <v>0.16591536201771095</v>
      </c>
      <c r="N1185">
        <v>1493.2382581593986</v>
      </c>
      <c r="O1185">
        <f t="shared" si="159"/>
        <v>0.14932382581593986</v>
      </c>
      <c r="P1185" s="16">
        <f t="shared" si="160"/>
        <v>1.659153620177109E-2</v>
      </c>
      <c r="Q1185" s="48">
        <v>6.62</v>
      </c>
      <c r="R1185">
        <f t="shared" si="155"/>
        <v>0.9885237269015219</v>
      </c>
      <c r="S1185" s="48">
        <v>8.3030000000000008</v>
      </c>
      <c r="T1185">
        <f t="shared" si="156"/>
        <v>0.13775952508330538</v>
      </c>
      <c r="U1185">
        <f t="shared" si="157"/>
        <v>0.85076420181821655</v>
      </c>
    </row>
    <row r="1186" spans="1:21" x14ac:dyDescent="0.3">
      <c r="A1186" t="s">
        <v>166</v>
      </c>
      <c r="B1186" t="s">
        <v>94</v>
      </c>
      <c r="C1186" s="1">
        <v>39420</v>
      </c>
      <c r="D1186">
        <v>30</v>
      </c>
      <c r="E1186" t="s">
        <v>67</v>
      </c>
      <c r="F1186" s="57" t="s">
        <v>36</v>
      </c>
      <c r="G1186" s="2">
        <v>30</v>
      </c>
      <c r="H1186" s="51">
        <v>20</v>
      </c>
      <c r="I1186" s="51">
        <v>45</v>
      </c>
      <c r="J1186">
        <f t="shared" si="153"/>
        <v>21.25</v>
      </c>
      <c r="K1186" s="47">
        <v>2</v>
      </c>
      <c r="L1186" s="14">
        <f t="shared" si="154"/>
        <v>2837.2508652732818</v>
      </c>
      <c r="M1186" s="16">
        <f t="shared" si="158"/>
        <v>0.2837250865273282</v>
      </c>
      <c r="N1186">
        <v>851.17525958198451</v>
      </c>
      <c r="O1186">
        <f t="shared" si="159"/>
        <v>8.5117525958198451E-2</v>
      </c>
      <c r="P1186" s="16">
        <f t="shared" si="160"/>
        <v>0.19860756056912976</v>
      </c>
      <c r="Q1186" s="48">
        <v>6.62</v>
      </c>
      <c r="R1186">
        <f t="shared" si="155"/>
        <v>0.56347802184327378</v>
      </c>
      <c r="S1186" s="48">
        <v>8.3030000000000008</v>
      </c>
      <c r="T1186">
        <f t="shared" si="156"/>
        <v>1.6490385754054846</v>
      </c>
      <c r="U1186">
        <f t="shared" si="157"/>
        <v>-1.0855605535622108</v>
      </c>
    </row>
    <row r="1187" spans="1:21" x14ac:dyDescent="0.3">
      <c r="A1187" t="s">
        <v>166</v>
      </c>
      <c r="B1187" t="s">
        <v>94</v>
      </c>
      <c r="C1187" s="1">
        <v>39420</v>
      </c>
      <c r="D1187">
        <v>30</v>
      </c>
      <c r="E1187" t="s">
        <v>67</v>
      </c>
      <c r="F1187" s="57" t="s">
        <v>42</v>
      </c>
      <c r="G1187" s="2">
        <v>20</v>
      </c>
      <c r="H1187" s="51">
        <v>30</v>
      </c>
      <c r="I1187" s="51">
        <v>20</v>
      </c>
      <c r="J1187">
        <f t="shared" si="153"/>
        <v>20</v>
      </c>
      <c r="K1187" s="47">
        <v>2</v>
      </c>
      <c r="L1187" s="14">
        <f t="shared" si="154"/>
        <v>2513.2741228718346</v>
      </c>
      <c r="M1187" s="16">
        <f t="shared" si="158"/>
        <v>0.25132741228718347</v>
      </c>
      <c r="N1187">
        <v>502.65482457436696</v>
      </c>
      <c r="O1187">
        <f t="shared" si="159"/>
        <v>5.0265482457436693E-2</v>
      </c>
      <c r="P1187" s="16">
        <f t="shared" si="160"/>
        <v>0.20106192982974677</v>
      </c>
      <c r="Q1187">
        <v>11.49</v>
      </c>
      <c r="R1187">
        <f t="shared" si="155"/>
        <v>0.57755039343594761</v>
      </c>
      <c r="S1187" s="48">
        <v>8.1999999999999993</v>
      </c>
      <c r="T1187">
        <f t="shared" si="156"/>
        <v>1.6487078246039233</v>
      </c>
      <c r="U1187">
        <f t="shared" si="157"/>
        <v>-1.0711574311679757</v>
      </c>
    </row>
    <row r="1188" spans="1:21" x14ac:dyDescent="0.3">
      <c r="A1188" t="s">
        <v>166</v>
      </c>
      <c r="B1188" t="s">
        <v>94</v>
      </c>
      <c r="C1188" s="1">
        <v>39420</v>
      </c>
      <c r="D1188">
        <v>30</v>
      </c>
      <c r="E1188" t="s">
        <v>67</v>
      </c>
      <c r="F1188" s="57" t="s">
        <v>42</v>
      </c>
      <c r="G1188" s="2">
        <v>60</v>
      </c>
      <c r="H1188" s="51">
        <v>50</v>
      </c>
      <c r="I1188" s="51">
        <v>50</v>
      </c>
      <c r="J1188">
        <f t="shared" si="153"/>
        <v>37.5</v>
      </c>
      <c r="K1188" s="47">
        <v>2</v>
      </c>
      <c r="L1188" s="14">
        <f t="shared" si="154"/>
        <v>8835.7293382212938</v>
      </c>
      <c r="M1188" s="16">
        <f t="shared" si="158"/>
        <v>0.88357293382212942</v>
      </c>
      <c r="N1188">
        <v>5301.4376029327759</v>
      </c>
      <c r="O1188">
        <f t="shared" si="159"/>
        <v>0.53014376029327759</v>
      </c>
      <c r="P1188" s="16">
        <f t="shared" si="160"/>
        <v>0.35342917352885184</v>
      </c>
      <c r="Q1188">
        <v>11.49</v>
      </c>
      <c r="R1188">
        <f t="shared" si="155"/>
        <v>6.0913518057697598</v>
      </c>
      <c r="S1188" s="48">
        <v>8.1999999999999993</v>
      </c>
      <c r="T1188">
        <f t="shared" si="156"/>
        <v>2.8981192229365846</v>
      </c>
      <c r="U1188">
        <f t="shared" si="157"/>
        <v>3.1932325828331751</v>
      </c>
    </row>
    <row r="1189" spans="1:21" x14ac:dyDescent="0.3">
      <c r="A1189" t="s">
        <v>166</v>
      </c>
      <c r="B1189" t="s">
        <v>94</v>
      </c>
      <c r="C1189" s="1">
        <v>39420</v>
      </c>
      <c r="D1189">
        <v>30</v>
      </c>
      <c r="E1189" t="s">
        <v>67</v>
      </c>
      <c r="F1189" s="57" t="s">
        <v>35</v>
      </c>
      <c r="G1189" s="2">
        <v>90</v>
      </c>
      <c r="H1189" s="51">
        <v>5</v>
      </c>
      <c r="I1189" s="51">
        <v>10</v>
      </c>
      <c r="J1189">
        <f t="shared" si="153"/>
        <v>5</v>
      </c>
      <c r="K1189" s="47">
        <v>1</v>
      </c>
      <c r="L1189" s="14">
        <f t="shared" si="154"/>
        <v>78.539816339744831</v>
      </c>
      <c r="M1189" s="16">
        <f t="shared" si="158"/>
        <v>7.8539816339744835E-3</v>
      </c>
      <c r="N1189">
        <v>70.685834705770347</v>
      </c>
      <c r="O1189">
        <f t="shared" si="159"/>
        <v>7.0685834705770346E-3</v>
      </c>
      <c r="P1189" s="16">
        <f t="shared" si="160"/>
        <v>7.8539816339744887E-4</v>
      </c>
      <c r="Q1189" s="48">
        <v>1.93</v>
      </c>
      <c r="R1189">
        <f t="shared" si="155"/>
        <v>1.3642366098213676E-2</v>
      </c>
      <c r="S1189" s="48">
        <v>8.1050000000000004</v>
      </c>
      <c r="T1189">
        <f t="shared" si="156"/>
        <v>6.3656521143363237E-3</v>
      </c>
      <c r="U1189">
        <f t="shared" si="157"/>
        <v>7.2767139838773526E-3</v>
      </c>
    </row>
    <row r="1190" spans="1:21" x14ac:dyDescent="0.3">
      <c r="A1190" t="s">
        <v>166</v>
      </c>
      <c r="B1190" t="s">
        <v>94</v>
      </c>
      <c r="C1190" s="1">
        <v>39420</v>
      </c>
      <c r="D1190">
        <v>30</v>
      </c>
      <c r="E1190" t="s">
        <v>67</v>
      </c>
      <c r="F1190" s="57" t="s">
        <v>44</v>
      </c>
      <c r="G1190" s="2">
        <v>60</v>
      </c>
      <c r="H1190" s="51">
        <v>5</v>
      </c>
      <c r="I1190" s="51">
        <v>15</v>
      </c>
      <c r="J1190">
        <f t="shared" si="153"/>
        <v>6.25</v>
      </c>
      <c r="K1190" s="47">
        <v>2</v>
      </c>
      <c r="L1190" s="14">
        <f t="shared" si="154"/>
        <v>245.43692606170259</v>
      </c>
      <c r="M1190" s="16">
        <f t="shared" si="158"/>
        <v>2.4543692606170259E-2</v>
      </c>
      <c r="N1190">
        <v>147.26215563702155</v>
      </c>
      <c r="O1190">
        <f t="shared" si="159"/>
        <v>1.4726215563702155E-2</v>
      </c>
      <c r="P1190" s="16">
        <f t="shared" si="160"/>
        <v>9.8174770424681035E-3</v>
      </c>
      <c r="Q1190" s="48">
        <v>5.78</v>
      </c>
      <c r="R1190">
        <f t="shared" si="155"/>
        <v>8.5117525958198464E-2</v>
      </c>
      <c r="S1190" s="48">
        <v>9.0679999999999996</v>
      </c>
      <c r="T1190">
        <f t="shared" si="156"/>
        <v>8.9024881821100757E-2</v>
      </c>
      <c r="U1190">
        <f t="shared" si="157"/>
        <v>-3.9073558629022925E-3</v>
      </c>
    </row>
    <row r="1191" spans="1:21" x14ac:dyDescent="0.3">
      <c r="A1191" t="s">
        <v>166</v>
      </c>
      <c r="B1191" t="s">
        <v>94</v>
      </c>
      <c r="C1191" s="1">
        <v>39420</v>
      </c>
      <c r="D1191">
        <v>30</v>
      </c>
      <c r="E1191" t="s">
        <v>67</v>
      </c>
      <c r="F1191" s="57" t="s">
        <v>44</v>
      </c>
      <c r="G1191" s="2">
        <v>90</v>
      </c>
      <c r="H1191" s="51">
        <v>5</v>
      </c>
      <c r="I1191" s="51">
        <v>15</v>
      </c>
      <c r="J1191">
        <f t="shared" si="153"/>
        <v>6.25</v>
      </c>
      <c r="K1191" s="47">
        <v>2</v>
      </c>
      <c r="L1191" s="14">
        <f t="shared" si="154"/>
        <v>245.43692606170259</v>
      </c>
      <c r="M1191" s="16">
        <f t="shared" si="158"/>
        <v>2.4543692606170259E-2</v>
      </c>
      <c r="N1191">
        <v>220.89323345553234</v>
      </c>
      <c r="O1191">
        <f t="shared" si="159"/>
        <v>2.2089323345553233E-2</v>
      </c>
      <c r="P1191" s="16">
        <f t="shared" si="160"/>
        <v>2.4543692606170259E-3</v>
      </c>
      <c r="Q1191" s="48">
        <v>5.78</v>
      </c>
      <c r="R1191">
        <f t="shared" si="155"/>
        <v>0.12767628893729768</v>
      </c>
      <c r="S1191" s="48">
        <v>9.0679999999999996</v>
      </c>
      <c r="T1191">
        <f t="shared" si="156"/>
        <v>2.2256220455275189E-2</v>
      </c>
      <c r="U1191">
        <f t="shared" si="157"/>
        <v>0.1054200684820225</v>
      </c>
    </row>
    <row r="1192" spans="1:21" x14ac:dyDescent="0.3">
      <c r="A1192" t="s">
        <v>166</v>
      </c>
      <c r="B1192" t="s">
        <v>94</v>
      </c>
      <c r="C1192" s="1">
        <v>39420</v>
      </c>
      <c r="D1192">
        <v>30</v>
      </c>
      <c r="E1192" t="s">
        <v>67</v>
      </c>
      <c r="F1192" s="57" t="s">
        <v>44</v>
      </c>
      <c r="G1192" s="2">
        <v>70</v>
      </c>
      <c r="H1192" s="51">
        <v>10</v>
      </c>
      <c r="I1192" s="51">
        <v>18</v>
      </c>
      <c r="J1192">
        <f t="shared" si="153"/>
        <v>9.5</v>
      </c>
      <c r="K1192" s="47">
        <v>2</v>
      </c>
      <c r="L1192" s="14">
        <f t="shared" si="154"/>
        <v>567.05747397295761</v>
      </c>
      <c r="M1192" s="16">
        <f t="shared" si="158"/>
        <v>5.670574739729576E-2</v>
      </c>
      <c r="N1192">
        <v>396.94023178107028</v>
      </c>
      <c r="O1192">
        <f t="shared" si="159"/>
        <v>3.9694023178107031E-2</v>
      </c>
      <c r="P1192" s="16">
        <f t="shared" si="160"/>
        <v>1.7011724219188729E-2</v>
      </c>
      <c r="Q1192" s="48">
        <v>5.78</v>
      </c>
      <c r="R1192">
        <f t="shared" si="155"/>
        <v>0.22943145396945866</v>
      </c>
      <c r="S1192" s="48">
        <v>9.0679999999999996</v>
      </c>
      <c r="T1192">
        <f t="shared" si="156"/>
        <v>0.15426231521960337</v>
      </c>
      <c r="U1192">
        <f t="shared" si="157"/>
        <v>7.5169138749855285E-2</v>
      </c>
    </row>
    <row r="1193" spans="1:21" x14ac:dyDescent="0.3">
      <c r="A1193" t="s">
        <v>166</v>
      </c>
      <c r="B1193" t="s">
        <v>94</v>
      </c>
      <c r="C1193" s="1">
        <v>39420</v>
      </c>
      <c r="D1193">
        <v>30</v>
      </c>
      <c r="E1193" t="s">
        <v>67</v>
      </c>
      <c r="F1193" s="57" t="s">
        <v>44</v>
      </c>
      <c r="G1193" s="2">
        <v>40</v>
      </c>
      <c r="H1193" s="51">
        <v>15</v>
      </c>
      <c r="I1193" s="51">
        <v>15</v>
      </c>
      <c r="J1193">
        <f t="shared" si="153"/>
        <v>11.25</v>
      </c>
      <c r="K1193" s="47">
        <v>2</v>
      </c>
      <c r="L1193" s="14">
        <f t="shared" si="154"/>
        <v>795.21564043991634</v>
      </c>
      <c r="M1193" s="16">
        <f t="shared" si="158"/>
        <v>7.9521564043991633E-2</v>
      </c>
      <c r="N1193">
        <v>318.08625617596658</v>
      </c>
      <c r="O1193">
        <f t="shared" si="159"/>
        <v>3.1808625617596661E-2</v>
      </c>
      <c r="P1193" s="16">
        <f t="shared" si="160"/>
        <v>4.7712938426394971E-2</v>
      </c>
      <c r="Q1193" s="48">
        <v>5.78</v>
      </c>
      <c r="R1193">
        <f t="shared" si="155"/>
        <v>0.18385385606970872</v>
      </c>
      <c r="S1193" s="48">
        <v>9.0679999999999996</v>
      </c>
      <c r="T1193">
        <f t="shared" si="156"/>
        <v>0.43266092565054959</v>
      </c>
      <c r="U1193">
        <f t="shared" si="157"/>
        <v>-0.24880706958084087</v>
      </c>
    </row>
    <row r="1194" spans="1:21" x14ac:dyDescent="0.3">
      <c r="A1194" t="s">
        <v>166</v>
      </c>
      <c r="B1194" t="s">
        <v>94</v>
      </c>
      <c r="C1194" s="1">
        <v>39420</v>
      </c>
      <c r="D1194">
        <v>30</v>
      </c>
      <c r="E1194" t="s">
        <v>67</v>
      </c>
      <c r="F1194" s="57" t="s">
        <v>46</v>
      </c>
      <c r="G1194" s="2">
        <v>40</v>
      </c>
      <c r="H1194" s="51">
        <v>10</v>
      </c>
      <c r="I1194" s="51">
        <v>10</v>
      </c>
      <c r="J1194">
        <f t="shared" si="153"/>
        <v>7.5</v>
      </c>
      <c r="K1194" s="47">
        <v>3</v>
      </c>
      <c r="L1194" s="14">
        <f t="shared" si="154"/>
        <v>530.14376029327764</v>
      </c>
      <c r="M1194" s="16">
        <f t="shared" si="158"/>
        <v>5.3014376029327764E-2</v>
      </c>
      <c r="N1194">
        <v>212.05750411731105</v>
      </c>
      <c r="O1194">
        <f t="shared" si="159"/>
        <v>2.1205750411731106E-2</v>
      </c>
      <c r="P1194" s="16">
        <f t="shared" si="160"/>
        <v>3.1808625617596661E-2</v>
      </c>
      <c r="Q1194" s="48">
        <v>1.86</v>
      </c>
      <c r="R1194">
        <f t="shared" si="155"/>
        <v>3.9442695765819859E-2</v>
      </c>
      <c r="S1194" s="48">
        <v>12.651</v>
      </c>
      <c r="T1194">
        <f t="shared" si="156"/>
        <v>0.40241092268821538</v>
      </c>
      <c r="U1194">
        <f t="shared" si="157"/>
        <v>-0.3629682269223955</v>
      </c>
    </row>
    <row r="1195" spans="1:21" x14ac:dyDescent="0.3">
      <c r="A1195" t="s">
        <v>166</v>
      </c>
      <c r="B1195" t="s">
        <v>94</v>
      </c>
      <c r="C1195" s="1">
        <v>39420</v>
      </c>
      <c r="D1195">
        <v>30</v>
      </c>
      <c r="E1195" t="s">
        <v>67</v>
      </c>
      <c r="F1195" s="57" t="s">
        <v>46</v>
      </c>
      <c r="G1195" s="2">
        <v>40</v>
      </c>
      <c r="H1195" s="51">
        <v>15</v>
      </c>
      <c r="I1195" s="51">
        <v>15</v>
      </c>
      <c r="J1195">
        <f t="shared" si="153"/>
        <v>11.25</v>
      </c>
      <c r="K1195" s="47">
        <v>3</v>
      </c>
      <c r="L1195" s="14">
        <f t="shared" si="154"/>
        <v>1192.8234606598746</v>
      </c>
      <c r="M1195" s="16">
        <f t="shared" si="158"/>
        <v>0.11928234606598746</v>
      </c>
      <c r="N1195">
        <v>477.12938426394987</v>
      </c>
      <c r="O1195">
        <f t="shared" si="159"/>
        <v>4.7712938426394985E-2</v>
      </c>
      <c r="P1195" s="16">
        <f t="shared" si="160"/>
        <v>7.1569407639592478E-2</v>
      </c>
      <c r="Q1195" s="48">
        <v>1.86</v>
      </c>
      <c r="R1195">
        <f t="shared" si="155"/>
        <v>8.8746065473094674E-2</v>
      </c>
      <c r="S1195" s="48">
        <v>12.651</v>
      </c>
      <c r="T1195">
        <f t="shared" si="156"/>
        <v>0.90542457604848448</v>
      </c>
      <c r="U1195">
        <f t="shared" si="157"/>
        <v>-0.81667851057538976</v>
      </c>
    </row>
    <row r="1196" spans="1:21" x14ac:dyDescent="0.3">
      <c r="A1196" t="s">
        <v>166</v>
      </c>
      <c r="B1196" t="s">
        <v>94</v>
      </c>
      <c r="C1196" s="1">
        <v>39420</v>
      </c>
      <c r="D1196">
        <v>30</v>
      </c>
      <c r="E1196" t="s">
        <v>67</v>
      </c>
      <c r="F1196" s="57" t="s">
        <v>46</v>
      </c>
      <c r="G1196" s="2">
        <v>80</v>
      </c>
      <c r="H1196" s="51">
        <v>25</v>
      </c>
      <c r="I1196" s="51">
        <v>30</v>
      </c>
      <c r="J1196">
        <f t="shared" si="153"/>
        <v>20</v>
      </c>
      <c r="K1196" s="47">
        <v>3</v>
      </c>
      <c r="L1196" s="14">
        <f t="shared" si="154"/>
        <v>3769.9111843077517</v>
      </c>
      <c r="M1196" s="16">
        <f t="shared" si="158"/>
        <v>0.37699111843077515</v>
      </c>
      <c r="N1196">
        <v>3015.9289474462016</v>
      </c>
      <c r="O1196">
        <f t="shared" si="159"/>
        <v>0.30159289474462014</v>
      </c>
      <c r="P1196" s="16">
        <f t="shared" si="160"/>
        <v>7.5398223686155008E-2</v>
      </c>
      <c r="Q1196" s="48">
        <v>1.86</v>
      </c>
      <c r="R1196">
        <f t="shared" si="155"/>
        <v>0.56096278422499346</v>
      </c>
      <c r="S1196" s="48">
        <v>12.651</v>
      </c>
      <c r="T1196">
        <f t="shared" si="156"/>
        <v>0.95386292785354698</v>
      </c>
      <c r="U1196">
        <f t="shared" si="157"/>
        <v>-0.39290014362855352</v>
      </c>
    </row>
    <row r="1197" spans="1:21" x14ac:dyDescent="0.3">
      <c r="A1197" t="s">
        <v>166</v>
      </c>
      <c r="B1197" t="s">
        <v>94</v>
      </c>
      <c r="C1197" s="1">
        <v>39420</v>
      </c>
      <c r="D1197">
        <v>30</v>
      </c>
      <c r="E1197" t="s">
        <v>67</v>
      </c>
      <c r="F1197" s="57" t="s">
        <v>55</v>
      </c>
      <c r="G1197" s="2">
        <v>90</v>
      </c>
      <c r="H1197" s="51">
        <v>2</v>
      </c>
      <c r="I1197" s="51">
        <v>15</v>
      </c>
      <c r="J1197">
        <f t="shared" si="153"/>
        <v>4.75</v>
      </c>
      <c r="K1197" s="47">
        <v>2</v>
      </c>
      <c r="L1197" s="14">
        <f t="shared" si="154"/>
        <v>141.7643684932394</v>
      </c>
      <c r="M1197" s="16">
        <f t="shared" si="158"/>
        <v>1.417643684932394E-2</v>
      </c>
      <c r="N1197">
        <v>127.58793164391547</v>
      </c>
      <c r="O1197">
        <f t="shared" si="159"/>
        <v>1.2758793164391546E-2</v>
      </c>
      <c r="P1197" s="16">
        <f t="shared" si="160"/>
        <v>1.4176436849323935E-3</v>
      </c>
      <c r="Q1197" s="48">
        <v>4.05</v>
      </c>
      <c r="R1197">
        <f t="shared" si="155"/>
        <v>5.1673112315785759E-2</v>
      </c>
      <c r="S1197" s="48">
        <v>8.1050000000000004</v>
      </c>
      <c r="T1197">
        <f t="shared" si="156"/>
        <v>1.1490002066377049E-2</v>
      </c>
      <c r="U1197">
        <f t="shared" si="157"/>
        <v>4.018311024940871E-2</v>
      </c>
    </row>
    <row r="1198" spans="1:21" x14ac:dyDescent="0.3">
      <c r="A1198" t="s">
        <v>166</v>
      </c>
      <c r="B1198" t="s">
        <v>94</v>
      </c>
      <c r="C1198" s="1">
        <v>39420</v>
      </c>
      <c r="D1198">
        <v>30</v>
      </c>
      <c r="E1198" t="s">
        <v>67</v>
      </c>
      <c r="F1198" s="54" t="s">
        <v>53</v>
      </c>
      <c r="G1198" s="2">
        <v>60</v>
      </c>
      <c r="H1198" s="51">
        <v>5</v>
      </c>
      <c r="I1198" s="51">
        <v>15</v>
      </c>
      <c r="J1198">
        <f t="shared" si="153"/>
        <v>6.25</v>
      </c>
      <c r="K1198" s="47">
        <v>2</v>
      </c>
      <c r="L1198" s="14">
        <f t="shared" si="154"/>
        <v>245.43692606170259</v>
      </c>
      <c r="M1198" s="16">
        <f t="shared" si="158"/>
        <v>2.4543692606170259E-2</v>
      </c>
      <c r="N1198">
        <v>147.26215563702155</v>
      </c>
      <c r="O1198">
        <f t="shared" si="159"/>
        <v>1.4726215563702155E-2</v>
      </c>
      <c r="P1198" s="16">
        <f t="shared" si="160"/>
        <v>9.8174770424681035E-3</v>
      </c>
      <c r="Q1198" s="48">
        <v>6.51</v>
      </c>
      <c r="R1198">
        <f t="shared" si="155"/>
        <v>9.5867663319701021E-2</v>
      </c>
      <c r="S1198" s="48">
        <v>8.2509999999999994</v>
      </c>
      <c r="T1198">
        <f t="shared" si="156"/>
        <v>8.100400307740431E-2</v>
      </c>
      <c r="U1198">
        <f t="shared" si="157"/>
        <v>1.4863660242296711E-2</v>
      </c>
    </row>
    <row r="1199" spans="1:21" x14ac:dyDescent="0.3">
      <c r="A1199" t="s">
        <v>166</v>
      </c>
      <c r="B1199" t="s">
        <v>94</v>
      </c>
      <c r="C1199" s="1">
        <v>39420</v>
      </c>
      <c r="D1199">
        <v>30</v>
      </c>
      <c r="E1199" t="s">
        <v>67</v>
      </c>
      <c r="F1199" s="54" t="s">
        <v>53</v>
      </c>
      <c r="G1199" s="2">
        <v>70</v>
      </c>
      <c r="H1199" s="51">
        <v>5</v>
      </c>
      <c r="I1199" s="51">
        <v>20</v>
      </c>
      <c r="J1199">
        <f t="shared" si="153"/>
        <v>7.5</v>
      </c>
      <c r="K1199" s="47">
        <v>2</v>
      </c>
      <c r="L1199" s="14">
        <f t="shared" si="154"/>
        <v>353.42917352885172</v>
      </c>
      <c r="M1199" s="16">
        <f t="shared" si="158"/>
        <v>3.5342917352885174E-2</v>
      </c>
      <c r="N1199">
        <v>247.40042147019619</v>
      </c>
      <c r="O1199">
        <f t="shared" si="159"/>
        <v>2.4740042147019619E-2</v>
      </c>
      <c r="P1199" s="16">
        <f t="shared" si="160"/>
        <v>1.0602875205865555E-2</v>
      </c>
      <c r="Q1199" s="48">
        <v>6.51</v>
      </c>
      <c r="R1199">
        <f t="shared" si="155"/>
        <v>0.16105767437709773</v>
      </c>
      <c r="S1199" s="48">
        <v>8.2509999999999994</v>
      </c>
      <c r="T1199">
        <f t="shared" si="156"/>
        <v>8.7484323323596694E-2</v>
      </c>
      <c r="U1199">
        <f t="shared" si="157"/>
        <v>7.3573351053501032E-2</v>
      </c>
    </row>
    <row r="1200" spans="1:21" x14ac:dyDescent="0.3">
      <c r="A1200" t="s">
        <v>166</v>
      </c>
      <c r="B1200" t="s">
        <v>94</v>
      </c>
      <c r="C1200" s="1">
        <v>39420</v>
      </c>
      <c r="D1200">
        <v>30</v>
      </c>
      <c r="E1200" t="s">
        <v>67</v>
      </c>
      <c r="F1200" s="54" t="s">
        <v>53</v>
      </c>
      <c r="G1200" s="2">
        <v>70</v>
      </c>
      <c r="H1200" s="51">
        <v>10</v>
      </c>
      <c r="I1200" s="51">
        <v>15</v>
      </c>
      <c r="J1200">
        <f t="shared" si="153"/>
        <v>8.75</v>
      </c>
      <c r="K1200" s="47">
        <v>2</v>
      </c>
      <c r="L1200" s="14">
        <f t="shared" si="154"/>
        <v>481.05637508093707</v>
      </c>
      <c r="M1200" s="16">
        <f t="shared" si="158"/>
        <v>4.8105637508093706E-2</v>
      </c>
      <c r="N1200">
        <v>336.73946255665595</v>
      </c>
      <c r="O1200">
        <f t="shared" si="159"/>
        <v>3.3673946255665596E-2</v>
      </c>
      <c r="P1200" s="16">
        <f t="shared" si="160"/>
        <v>1.443169125242811E-2</v>
      </c>
      <c r="Q1200" s="48">
        <v>6.51</v>
      </c>
      <c r="R1200">
        <f t="shared" si="155"/>
        <v>0.21921739012438302</v>
      </c>
      <c r="S1200" s="48">
        <v>8.2509999999999994</v>
      </c>
      <c r="T1200">
        <f t="shared" si="156"/>
        <v>0.11907588452378433</v>
      </c>
      <c r="U1200">
        <f t="shared" si="157"/>
        <v>0.10014150560059869</v>
      </c>
    </row>
    <row r="1201" spans="1:21" x14ac:dyDescent="0.3">
      <c r="A1201" t="s">
        <v>166</v>
      </c>
      <c r="B1201" t="s">
        <v>94</v>
      </c>
      <c r="C1201" s="1">
        <v>39420</v>
      </c>
      <c r="D1201">
        <v>30</v>
      </c>
      <c r="E1201" t="s">
        <v>67</v>
      </c>
      <c r="F1201" s="54" t="s">
        <v>53</v>
      </c>
      <c r="G1201" s="2">
        <v>20</v>
      </c>
      <c r="H1201" s="51">
        <v>10</v>
      </c>
      <c r="I1201" s="51">
        <v>30</v>
      </c>
      <c r="J1201">
        <f t="shared" si="153"/>
        <v>12.5</v>
      </c>
      <c r="K1201" s="47">
        <v>2</v>
      </c>
      <c r="L1201" s="14">
        <f t="shared" si="154"/>
        <v>981.74770424681037</v>
      </c>
      <c r="M1201" s="16">
        <f t="shared" si="158"/>
        <v>9.8174770424681035E-2</v>
      </c>
      <c r="N1201">
        <v>196.34954084936209</v>
      </c>
      <c r="O1201">
        <f t="shared" si="159"/>
        <v>1.9634954084936207E-2</v>
      </c>
      <c r="P1201" s="16">
        <f t="shared" si="160"/>
        <v>7.8539816339744828E-2</v>
      </c>
      <c r="Q1201" s="48">
        <v>6.51</v>
      </c>
      <c r="R1201">
        <f t="shared" si="155"/>
        <v>0.1278235510929347</v>
      </c>
      <c r="S1201" s="48">
        <v>8.2509999999999994</v>
      </c>
      <c r="T1201">
        <f t="shared" si="156"/>
        <v>0.64803202461923448</v>
      </c>
      <c r="U1201">
        <f t="shared" si="157"/>
        <v>-0.52020847352629973</v>
      </c>
    </row>
    <row r="1202" spans="1:21" x14ac:dyDescent="0.3">
      <c r="A1202" t="s">
        <v>166</v>
      </c>
      <c r="B1202" t="s">
        <v>94</v>
      </c>
      <c r="C1202" s="1">
        <v>39420</v>
      </c>
      <c r="D1202">
        <v>30</v>
      </c>
      <c r="E1202" t="s">
        <v>67</v>
      </c>
      <c r="F1202" s="54" t="s">
        <v>53</v>
      </c>
      <c r="G1202" s="2">
        <v>90</v>
      </c>
      <c r="H1202" s="51">
        <v>15</v>
      </c>
      <c r="I1202" s="51">
        <v>10</v>
      </c>
      <c r="J1202">
        <f t="shared" si="153"/>
        <v>10</v>
      </c>
      <c r="K1202" s="47">
        <v>2</v>
      </c>
      <c r="L1202" s="14">
        <f t="shared" si="154"/>
        <v>628.31853071795865</v>
      </c>
      <c r="M1202" s="16">
        <f t="shared" si="158"/>
        <v>6.2831853071795868E-2</v>
      </c>
      <c r="N1202">
        <v>565.48667764616278</v>
      </c>
      <c r="O1202">
        <f t="shared" si="159"/>
        <v>5.6548667764616277E-2</v>
      </c>
      <c r="P1202" s="16">
        <f t="shared" si="160"/>
        <v>6.283185307179591E-3</v>
      </c>
      <c r="Q1202" s="48">
        <v>6.51</v>
      </c>
      <c r="R1202">
        <f t="shared" si="155"/>
        <v>0.36813182714765197</v>
      </c>
      <c r="S1202" s="48">
        <v>8.2509999999999994</v>
      </c>
      <c r="T1202">
        <f t="shared" si="156"/>
        <v>5.1842561969538799E-2</v>
      </c>
      <c r="U1202">
        <f t="shared" si="157"/>
        <v>0.31628926517811318</v>
      </c>
    </row>
    <row r="1203" spans="1:21" x14ac:dyDescent="0.3">
      <c r="A1203" t="s">
        <v>166</v>
      </c>
      <c r="B1203" t="s">
        <v>94</v>
      </c>
      <c r="C1203" s="1">
        <v>39420</v>
      </c>
      <c r="D1203">
        <v>30</v>
      </c>
      <c r="E1203" t="s">
        <v>67</v>
      </c>
      <c r="F1203" s="54" t="s">
        <v>53</v>
      </c>
      <c r="G1203" s="2">
        <v>60</v>
      </c>
      <c r="H1203" s="51">
        <v>15</v>
      </c>
      <c r="I1203" s="51">
        <v>20</v>
      </c>
      <c r="J1203">
        <f t="shared" si="153"/>
        <v>12.5</v>
      </c>
      <c r="K1203" s="47">
        <v>2</v>
      </c>
      <c r="L1203" s="14">
        <f t="shared" si="154"/>
        <v>981.74770424681037</v>
      </c>
      <c r="M1203" s="16">
        <f t="shared" si="158"/>
        <v>9.8174770424681035E-2</v>
      </c>
      <c r="N1203">
        <v>589.0486225480862</v>
      </c>
      <c r="O1203">
        <f t="shared" si="159"/>
        <v>5.8904862254808621E-2</v>
      </c>
      <c r="P1203" s="16">
        <f t="shared" si="160"/>
        <v>3.9269908169872414E-2</v>
      </c>
      <c r="Q1203" s="48">
        <v>6.51</v>
      </c>
      <c r="R1203">
        <f t="shared" si="155"/>
        <v>0.38347065327880409</v>
      </c>
      <c r="S1203" s="48">
        <v>8.2509999999999994</v>
      </c>
      <c r="T1203">
        <f t="shared" si="156"/>
        <v>0.32401601230961724</v>
      </c>
      <c r="U1203">
        <f t="shared" si="157"/>
        <v>5.9454640969186845E-2</v>
      </c>
    </row>
    <row r="1204" spans="1:21" x14ac:dyDescent="0.3">
      <c r="A1204" t="s">
        <v>166</v>
      </c>
      <c r="B1204" t="s">
        <v>95</v>
      </c>
      <c r="C1204" s="1">
        <v>39417</v>
      </c>
      <c r="D1204">
        <v>21</v>
      </c>
      <c r="E1204" t="s">
        <v>7</v>
      </c>
      <c r="F1204" s="56" t="s">
        <v>14</v>
      </c>
      <c r="G1204" s="2">
        <v>0</v>
      </c>
      <c r="H1204" s="51">
        <v>50</v>
      </c>
      <c r="I1204" s="51">
        <v>15</v>
      </c>
      <c r="J1204">
        <f t="shared" si="153"/>
        <v>28.75</v>
      </c>
      <c r="K1204" s="47">
        <v>4</v>
      </c>
      <c r="L1204" s="14">
        <f t="shared" si="154"/>
        <v>10386.890710931253</v>
      </c>
      <c r="M1204" s="16">
        <f t="shared" si="158"/>
        <v>1.0386890710931254</v>
      </c>
      <c r="N1204">
        <v>0</v>
      </c>
      <c r="O1204">
        <f t="shared" si="159"/>
        <v>0</v>
      </c>
      <c r="P1204" s="16">
        <f t="shared" si="160"/>
        <v>1.0386890710931254</v>
      </c>
      <c r="Q1204" s="49">
        <v>17.940000000000001</v>
      </c>
      <c r="R1204">
        <f t="shared" si="155"/>
        <v>0</v>
      </c>
      <c r="S1204">
        <v>8.2249999999999996</v>
      </c>
      <c r="T1204">
        <f t="shared" si="156"/>
        <v>8.5432176097409549</v>
      </c>
      <c r="U1204">
        <f t="shared" si="157"/>
        <v>-8.5432176097409549</v>
      </c>
    </row>
    <row r="1205" spans="1:21" x14ac:dyDescent="0.3">
      <c r="A1205" t="s">
        <v>166</v>
      </c>
      <c r="B1205" t="s">
        <v>95</v>
      </c>
      <c r="C1205" s="1">
        <v>39417</v>
      </c>
      <c r="D1205">
        <v>21</v>
      </c>
      <c r="E1205" t="s">
        <v>7</v>
      </c>
      <c r="F1205" s="56" t="s">
        <v>14</v>
      </c>
      <c r="G1205" s="2">
        <v>0</v>
      </c>
      <c r="H1205" s="51">
        <v>200</v>
      </c>
      <c r="I1205" s="51">
        <v>20</v>
      </c>
      <c r="J1205">
        <f t="shared" si="153"/>
        <v>105</v>
      </c>
      <c r="K1205" s="47">
        <v>4</v>
      </c>
      <c r="L1205" s="14">
        <f t="shared" si="154"/>
        <v>138544.23602330987</v>
      </c>
      <c r="M1205" s="16">
        <f t="shared" si="158"/>
        <v>13.854423602330987</v>
      </c>
      <c r="N1205">
        <v>0</v>
      </c>
      <c r="O1205">
        <f t="shared" si="159"/>
        <v>0</v>
      </c>
      <c r="P1205" s="16">
        <f t="shared" si="160"/>
        <v>13.854423602330987</v>
      </c>
      <c r="Q1205" s="49">
        <v>17.940000000000001</v>
      </c>
      <c r="R1205">
        <f t="shared" si="155"/>
        <v>0</v>
      </c>
      <c r="S1205">
        <v>8.2249999999999996</v>
      </c>
      <c r="T1205">
        <f t="shared" si="156"/>
        <v>113.95263412917237</v>
      </c>
      <c r="U1205">
        <f t="shared" si="157"/>
        <v>-113.95263412917237</v>
      </c>
    </row>
    <row r="1206" spans="1:21" x14ac:dyDescent="0.3">
      <c r="A1206" t="s">
        <v>166</v>
      </c>
      <c r="B1206" t="s">
        <v>95</v>
      </c>
      <c r="C1206" s="1">
        <v>39417</v>
      </c>
      <c r="D1206">
        <v>21</v>
      </c>
      <c r="E1206" t="s">
        <v>7</v>
      </c>
      <c r="F1206" s="57" t="s">
        <v>48</v>
      </c>
      <c r="G1206" s="2">
        <v>90</v>
      </c>
      <c r="H1206" s="51">
        <v>5</v>
      </c>
      <c r="I1206" s="51">
        <v>30</v>
      </c>
      <c r="J1206">
        <f t="shared" si="153"/>
        <v>10</v>
      </c>
      <c r="K1206" s="47">
        <v>2</v>
      </c>
      <c r="L1206" s="14">
        <f t="shared" si="154"/>
        <v>628.31853071795865</v>
      </c>
      <c r="M1206" s="16">
        <f t="shared" si="158"/>
        <v>6.2831853071795868E-2</v>
      </c>
      <c r="N1206">
        <v>565.48667764616278</v>
      </c>
      <c r="O1206">
        <f t="shared" si="159"/>
        <v>5.6548667764616277E-2</v>
      </c>
      <c r="P1206" s="16">
        <f t="shared" si="160"/>
        <v>6.283185307179591E-3</v>
      </c>
      <c r="Q1206">
        <v>5.13</v>
      </c>
      <c r="R1206">
        <f t="shared" si="155"/>
        <v>0.29009466563248149</v>
      </c>
      <c r="S1206">
        <v>8.4610000000000003</v>
      </c>
      <c r="T1206">
        <f t="shared" si="156"/>
        <v>5.3162030884046522E-2</v>
      </c>
      <c r="U1206">
        <f t="shared" si="157"/>
        <v>0.23693263474843496</v>
      </c>
    </row>
    <row r="1207" spans="1:21" x14ac:dyDescent="0.3">
      <c r="A1207" t="s">
        <v>166</v>
      </c>
      <c r="B1207" t="s">
        <v>95</v>
      </c>
      <c r="C1207" s="1">
        <v>39417</v>
      </c>
      <c r="D1207">
        <v>21</v>
      </c>
      <c r="E1207" t="s">
        <v>7</v>
      </c>
      <c r="F1207" s="57" t="s">
        <v>48</v>
      </c>
      <c r="G1207" s="2">
        <v>90</v>
      </c>
      <c r="H1207" s="51">
        <v>20</v>
      </c>
      <c r="I1207" s="51">
        <v>50</v>
      </c>
      <c r="J1207">
        <f t="shared" si="153"/>
        <v>22.5</v>
      </c>
      <c r="K1207" s="47">
        <v>2</v>
      </c>
      <c r="L1207" s="14">
        <f t="shared" si="154"/>
        <v>3180.8625617596654</v>
      </c>
      <c r="M1207" s="16">
        <f t="shared" si="158"/>
        <v>0.31808625617596653</v>
      </c>
      <c r="N1207">
        <v>2862.776305583699</v>
      </c>
      <c r="O1207">
        <f t="shared" si="159"/>
        <v>0.28627763055836991</v>
      </c>
      <c r="P1207" s="16">
        <f t="shared" si="160"/>
        <v>3.180862561759662E-2</v>
      </c>
      <c r="Q1207">
        <v>5.13</v>
      </c>
      <c r="R1207">
        <f t="shared" si="155"/>
        <v>1.4686042447644376</v>
      </c>
      <c r="S1207">
        <v>8.4610000000000003</v>
      </c>
      <c r="T1207">
        <f t="shared" si="156"/>
        <v>0.26913278135048502</v>
      </c>
      <c r="U1207">
        <f t="shared" si="157"/>
        <v>1.1994714634139525</v>
      </c>
    </row>
    <row r="1208" spans="1:21" x14ac:dyDescent="0.3">
      <c r="A1208" t="s">
        <v>166</v>
      </c>
      <c r="B1208" t="s">
        <v>95</v>
      </c>
      <c r="C1208" s="1">
        <v>39417</v>
      </c>
      <c r="D1208">
        <v>21</v>
      </c>
      <c r="E1208" t="s">
        <v>7</v>
      </c>
      <c r="F1208" s="57" t="s">
        <v>48</v>
      </c>
      <c r="G1208" s="2">
        <v>70</v>
      </c>
      <c r="H1208" s="51">
        <v>20</v>
      </c>
      <c r="I1208" s="51">
        <v>35</v>
      </c>
      <c r="J1208">
        <f t="shared" si="153"/>
        <v>18.75</v>
      </c>
      <c r="K1208" s="47">
        <v>2</v>
      </c>
      <c r="L1208" s="14">
        <f t="shared" si="154"/>
        <v>2208.9323345553235</v>
      </c>
      <c r="M1208" s="16">
        <f t="shared" si="158"/>
        <v>0.22089323345553236</v>
      </c>
      <c r="N1208">
        <v>1546.2526341887262</v>
      </c>
      <c r="O1208">
        <f t="shared" si="159"/>
        <v>0.15462526341887262</v>
      </c>
      <c r="P1208" s="16">
        <f t="shared" si="160"/>
        <v>6.626797003665974E-2</v>
      </c>
      <c r="Q1208">
        <v>5.13</v>
      </c>
      <c r="R1208">
        <f t="shared" si="155"/>
        <v>0.79322760133881653</v>
      </c>
      <c r="S1208">
        <v>8.4610000000000003</v>
      </c>
      <c r="T1208">
        <f t="shared" si="156"/>
        <v>0.56069329448017813</v>
      </c>
      <c r="U1208">
        <f t="shared" si="157"/>
        <v>0.23253430685863841</v>
      </c>
    </row>
    <row r="1209" spans="1:21" x14ac:dyDescent="0.3">
      <c r="A1209" t="s">
        <v>166</v>
      </c>
      <c r="B1209" t="s">
        <v>95</v>
      </c>
      <c r="C1209" s="1">
        <v>39417</v>
      </c>
      <c r="D1209">
        <v>21</v>
      </c>
      <c r="E1209" t="s">
        <v>7</v>
      </c>
      <c r="F1209" s="54" t="s">
        <v>49</v>
      </c>
      <c r="G1209" s="2">
        <v>90</v>
      </c>
      <c r="H1209" s="51">
        <v>2</v>
      </c>
      <c r="I1209" s="51">
        <v>22</v>
      </c>
      <c r="J1209">
        <f t="shared" si="153"/>
        <v>6.5</v>
      </c>
      <c r="K1209" s="47">
        <v>2</v>
      </c>
      <c r="L1209" s="14">
        <f t="shared" si="154"/>
        <v>265.46457922833753</v>
      </c>
      <c r="M1209" s="16">
        <f t="shared" si="158"/>
        <v>2.6546457922833753E-2</v>
      </c>
      <c r="N1209">
        <v>238.91812130550377</v>
      </c>
      <c r="O1209">
        <f t="shared" si="159"/>
        <v>2.3891812130550378E-2</v>
      </c>
      <c r="P1209" s="16">
        <f t="shared" si="160"/>
        <v>2.6546457922833749E-3</v>
      </c>
      <c r="Q1209">
        <v>5.23</v>
      </c>
      <c r="R1209">
        <f t="shared" si="155"/>
        <v>0.12495417744277848</v>
      </c>
      <c r="S1209">
        <v>8.4610000000000003</v>
      </c>
      <c r="T1209">
        <f t="shared" si="156"/>
        <v>2.2460958048509637E-2</v>
      </c>
      <c r="U1209">
        <f t="shared" si="157"/>
        <v>0.10249321939426884</v>
      </c>
    </row>
    <row r="1210" spans="1:21" x14ac:dyDescent="0.3">
      <c r="A1210" t="s">
        <v>166</v>
      </c>
      <c r="B1210" t="s">
        <v>95</v>
      </c>
      <c r="C1210" s="1">
        <v>39417</v>
      </c>
      <c r="D1210">
        <v>21</v>
      </c>
      <c r="E1210" t="s">
        <v>7</v>
      </c>
      <c r="F1210" s="54" t="s">
        <v>49</v>
      </c>
      <c r="G1210" s="2">
        <v>90</v>
      </c>
      <c r="H1210" s="51">
        <v>5</v>
      </c>
      <c r="I1210" s="51">
        <v>10</v>
      </c>
      <c r="J1210">
        <f t="shared" si="153"/>
        <v>5</v>
      </c>
      <c r="K1210" s="47">
        <v>2</v>
      </c>
      <c r="L1210" s="14">
        <f t="shared" si="154"/>
        <v>157.07963267948966</v>
      </c>
      <c r="M1210" s="16">
        <f t="shared" si="158"/>
        <v>1.5707963267948967E-2</v>
      </c>
      <c r="N1210">
        <v>141.37166941154069</v>
      </c>
      <c r="O1210">
        <f t="shared" si="159"/>
        <v>1.4137166941154069E-2</v>
      </c>
      <c r="P1210" s="16">
        <f t="shared" si="160"/>
        <v>1.5707963267948977E-3</v>
      </c>
      <c r="Q1210">
        <v>5.23</v>
      </c>
      <c r="R1210">
        <f t="shared" si="155"/>
        <v>7.3937383102235785E-2</v>
      </c>
      <c r="S1210">
        <v>8.4610000000000003</v>
      </c>
      <c r="T1210">
        <f t="shared" si="156"/>
        <v>1.3290507721011631E-2</v>
      </c>
      <c r="U1210">
        <f t="shared" si="157"/>
        <v>6.0646875381224152E-2</v>
      </c>
    </row>
    <row r="1211" spans="1:21" x14ac:dyDescent="0.3">
      <c r="A1211" t="s">
        <v>166</v>
      </c>
      <c r="B1211" t="s">
        <v>95</v>
      </c>
      <c r="C1211" s="1">
        <v>39417</v>
      </c>
      <c r="D1211">
        <v>21</v>
      </c>
      <c r="E1211" t="s">
        <v>7</v>
      </c>
      <c r="F1211" s="54" t="s">
        <v>49</v>
      </c>
      <c r="G1211" s="2">
        <v>90</v>
      </c>
      <c r="H1211" s="51">
        <v>5</v>
      </c>
      <c r="I1211" s="51">
        <v>10</v>
      </c>
      <c r="J1211">
        <f t="shared" si="153"/>
        <v>5</v>
      </c>
      <c r="K1211" s="47">
        <v>2</v>
      </c>
      <c r="L1211" s="14">
        <f t="shared" si="154"/>
        <v>157.07963267948966</v>
      </c>
      <c r="M1211" s="16">
        <f t="shared" si="158"/>
        <v>1.5707963267948967E-2</v>
      </c>
      <c r="N1211">
        <v>141.37166941154069</v>
      </c>
      <c r="O1211">
        <f t="shared" si="159"/>
        <v>1.4137166941154069E-2</v>
      </c>
      <c r="P1211" s="16">
        <f t="shared" si="160"/>
        <v>1.5707963267948977E-3</v>
      </c>
      <c r="Q1211">
        <v>5.23</v>
      </c>
      <c r="R1211">
        <f t="shared" si="155"/>
        <v>7.3937383102235785E-2</v>
      </c>
      <c r="S1211">
        <v>8.4610000000000003</v>
      </c>
      <c r="T1211">
        <f t="shared" si="156"/>
        <v>1.3290507721011631E-2</v>
      </c>
      <c r="U1211">
        <f t="shared" si="157"/>
        <v>6.0646875381224152E-2</v>
      </c>
    </row>
    <row r="1212" spans="1:21" x14ac:dyDescent="0.3">
      <c r="A1212" t="s">
        <v>166</v>
      </c>
      <c r="B1212" t="s">
        <v>95</v>
      </c>
      <c r="C1212" s="1">
        <v>39417</v>
      </c>
      <c r="D1212">
        <v>21</v>
      </c>
      <c r="E1212" t="s">
        <v>7</v>
      </c>
      <c r="F1212" s="54" t="s">
        <v>49</v>
      </c>
      <c r="G1212" s="2">
        <v>90</v>
      </c>
      <c r="H1212" s="51">
        <v>5</v>
      </c>
      <c r="I1212" s="51">
        <v>10</v>
      </c>
      <c r="J1212">
        <f t="shared" si="153"/>
        <v>5</v>
      </c>
      <c r="K1212" s="47">
        <v>2</v>
      </c>
      <c r="L1212" s="14">
        <f t="shared" si="154"/>
        <v>157.07963267948966</v>
      </c>
      <c r="M1212" s="16">
        <f t="shared" si="158"/>
        <v>1.5707963267948967E-2</v>
      </c>
      <c r="N1212">
        <v>141.37166941154069</v>
      </c>
      <c r="O1212">
        <f t="shared" si="159"/>
        <v>1.4137166941154069E-2</v>
      </c>
      <c r="P1212" s="16">
        <f t="shared" si="160"/>
        <v>1.5707963267948977E-3</v>
      </c>
      <c r="Q1212">
        <v>5.23</v>
      </c>
      <c r="R1212">
        <f t="shared" si="155"/>
        <v>7.3937383102235785E-2</v>
      </c>
      <c r="S1212">
        <v>8.4610000000000003</v>
      </c>
      <c r="T1212">
        <f t="shared" si="156"/>
        <v>1.3290507721011631E-2</v>
      </c>
      <c r="U1212">
        <f t="shared" si="157"/>
        <v>6.0646875381224152E-2</v>
      </c>
    </row>
    <row r="1213" spans="1:21" x14ac:dyDescent="0.3">
      <c r="A1213" t="s">
        <v>166</v>
      </c>
      <c r="B1213" t="s">
        <v>95</v>
      </c>
      <c r="C1213" s="1">
        <v>39417</v>
      </c>
      <c r="D1213">
        <v>21</v>
      </c>
      <c r="E1213" t="s">
        <v>7</v>
      </c>
      <c r="F1213" s="54" t="s">
        <v>49</v>
      </c>
      <c r="G1213" s="2">
        <v>90</v>
      </c>
      <c r="H1213" s="51">
        <v>5</v>
      </c>
      <c r="I1213" s="51">
        <v>18</v>
      </c>
      <c r="J1213">
        <f t="shared" si="153"/>
        <v>7</v>
      </c>
      <c r="K1213" s="47">
        <v>2</v>
      </c>
      <c r="L1213" s="14">
        <f t="shared" si="154"/>
        <v>307.8760800517997</v>
      </c>
      <c r="M1213" s="16">
        <f t="shared" si="158"/>
        <v>3.0787608005179972E-2</v>
      </c>
      <c r="N1213">
        <v>277.08847204661976</v>
      </c>
      <c r="O1213">
        <f t="shared" si="159"/>
        <v>2.7708847204661977E-2</v>
      </c>
      <c r="P1213" s="16">
        <f t="shared" si="160"/>
        <v>3.0787608005179955E-3</v>
      </c>
      <c r="Q1213">
        <v>5.23</v>
      </c>
      <c r="R1213">
        <f t="shared" si="155"/>
        <v>0.14491727088038214</v>
      </c>
      <c r="S1213">
        <v>8.4610000000000003</v>
      </c>
      <c r="T1213">
        <f t="shared" si="156"/>
        <v>2.6049395133182759E-2</v>
      </c>
      <c r="U1213">
        <f t="shared" si="157"/>
        <v>0.11886787574719938</v>
      </c>
    </row>
    <row r="1214" spans="1:21" x14ac:dyDescent="0.3">
      <c r="A1214" t="s">
        <v>166</v>
      </c>
      <c r="B1214" t="s">
        <v>95</v>
      </c>
      <c r="C1214" s="1">
        <v>39417</v>
      </c>
      <c r="D1214">
        <v>21</v>
      </c>
      <c r="E1214" t="s">
        <v>7</v>
      </c>
      <c r="F1214" s="54" t="s">
        <v>49</v>
      </c>
      <c r="G1214" s="2">
        <v>90</v>
      </c>
      <c r="H1214" s="51">
        <v>5</v>
      </c>
      <c r="I1214" s="51">
        <v>15</v>
      </c>
      <c r="J1214">
        <f t="shared" si="153"/>
        <v>6.25</v>
      </c>
      <c r="K1214" s="47">
        <v>2</v>
      </c>
      <c r="L1214" s="14">
        <f t="shared" si="154"/>
        <v>245.43692606170259</v>
      </c>
      <c r="M1214" s="16">
        <f t="shared" si="158"/>
        <v>2.4543692606170259E-2</v>
      </c>
      <c r="N1214">
        <v>220.89323345553234</v>
      </c>
      <c r="O1214">
        <f t="shared" si="159"/>
        <v>2.2089323345553233E-2</v>
      </c>
      <c r="P1214" s="16">
        <f t="shared" si="160"/>
        <v>2.4543692606170259E-3</v>
      </c>
      <c r="Q1214">
        <v>5.23</v>
      </c>
      <c r="R1214">
        <f t="shared" si="155"/>
        <v>0.11552716109724341</v>
      </c>
      <c r="S1214">
        <v>8.4610000000000003</v>
      </c>
      <c r="T1214">
        <f t="shared" si="156"/>
        <v>2.0766418314080656E-2</v>
      </c>
      <c r="U1214">
        <f t="shared" si="157"/>
        <v>9.4760742783162752E-2</v>
      </c>
    </row>
    <row r="1215" spans="1:21" x14ac:dyDescent="0.3">
      <c r="A1215" t="s">
        <v>166</v>
      </c>
      <c r="B1215" t="s">
        <v>95</v>
      </c>
      <c r="C1215" s="1">
        <v>39417</v>
      </c>
      <c r="D1215">
        <v>21</v>
      </c>
      <c r="E1215" t="s">
        <v>7</v>
      </c>
      <c r="F1215" s="54" t="s">
        <v>49</v>
      </c>
      <c r="G1215" s="2">
        <v>90</v>
      </c>
      <c r="H1215" s="51">
        <v>10</v>
      </c>
      <c r="I1215" s="51">
        <v>20</v>
      </c>
      <c r="J1215">
        <f t="shared" si="153"/>
        <v>10</v>
      </c>
      <c r="K1215" s="47">
        <v>2</v>
      </c>
      <c r="L1215" s="14">
        <f t="shared" si="154"/>
        <v>628.31853071795865</v>
      </c>
      <c r="M1215" s="16">
        <f t="shared" si="158"/>
        <v>6.2831853071795868E-2</v>
      </c>
      <c r="N1215">
        <v>565.48667764616278</v>
      </c>
      <c r="O1215">
        <f t="shared" si="159"/>
        <v>5.6548667764616277E-2</v>
      </c>
      <c r="P1215" s="16">
        <f t="shared" si="160"/>
        <v>6.283185307179591E-3</v>
      </c>
      <c r="Q1215">
        <v>5.23</v>
      </c>
      <c r="R1215">
        <f t="shared" si="155"/>
        <v>0.29574953240894314</v>
      </c>
      <c r="S1215">
        <v>8.4610000000000003</v>
      </c>
      <c r="T1215">
        <f t="shared" si="156"/>
        <v>5.3162030884046522E-2</v>
      </c>
      <c r="U1215">
        <f t="shared" si="157"/>
        <v>0.24258750152489661</v>
      </c>
    </row>
    <row r="1216" spans="1:21" x14ac:dyDescent="0.3">
      <c r="A1216" t="s">
        <v>166</v>
      </c>
      <c r="B1216" t="s">
        <v>95</v>
      </c>
      <c r="C1216" s="1">
        <v>39417</v>
      </c>
      <c r="D1216">
        <v>21</v>
      </c>
      <c r="E1216" t="s">
        <v>7</v>
      </c>
      <c r="F1216" s="54" t="s">
        <v>49</v>
      </c>
      <c r="G1216" s="2">
        <v>80</v>
      </c>
      <c r="H1216" s="51">
        <v>13</v>
      </c>
      <c r="I1216" s="51">
        <v>18</v>
      </c>
      <c r="J1216">
        <f t="shared" si="153"/>
        <v>11</v>
      </c>
      <c r="K1216" s="47">
        <v>2</v>
      </c>
      <c r="L1216" s="14">
        <f t="shared" si="154"/>
        <v>760.26542216872997</v>
      </c>
      <c r="M1216" s="16">
        <f t="shared" si="158"/>
        <v>7.6026542216872994E-2</v>
      </c>
      <c r="N1216">
        <v>608.21233773498398</v>
      </c>
      <c r="O1216">
        <f t="shared" si="159"/>
        <v>6.08212337734984E-2</v>
      </c>
      <c r="P1216" s="16">
        <f t="shared" si="160"/>
        <v>1.5205308443374595E-2</v>
      </c>
      <c r="Q1216">
        <v>5.23</v>
      </c>
      <c r="R1216">
        <f t="shared" si="155"/>
        <v>0.31809505263539667</v>
      </c>
      <c r="S1216">
        <v>8.4610000000000003</v>
      </c>
      <c r="T1216">
        <f t="shared" si="156"/>
        <v>0.12865211473939245</v>
      </c>
      <c r="U1216">
        <f t="shared" si="157"/>
        <v>0.18944293789600422</v>
      </c>
    </row>
    <row r="1217" spans="1:21" x14ac:dyDescent="0.3">
      <c r="A1217" t="s">
        <v>166</v>
      </c>
      <c r="B1217" t="s">
        <v>95</v>
      </c>
      <c r="C1217" s="1">
        <v>39417</v>
      </c>
      <c r="D1217">
        <v>21</v>
      </c>
      <c r="E1217" t="s">
        <v>7</v>
      </c>
      <c r="F1217" s="54" t="s">
        <v>49</v>
      </c>
      <c r="G1217" s="2">
        <v>90</v>
      </c>
      <c r="H1217" s="51">
        <v>15</v>
      </c>
      <c r="I1217" s="51">
        <v>20</v>
      </c>
      <c r="J1217">
        <f t="shared" si="153"/>
        <v>12.5</v>
      </c>
      <c r="K1217" s="47">
        <v>2</v>
      </c>
      <c r="L1217" s="14">
        <f t="shared" si="154"/>
        <v>981.74770424681037</v>
      </c>
      <c r="M1217" s="16">
        <f t="shared" si="158"/>
        <v>9.8174770424681035E-2</v>
      </c>
      <c r="N1217">
        <v>883.57293382212936</v>
      </c>
      <c r="O1217">
        <f t="shared" si="159"/>
        <v>8.8357293382212931E-2</v>
      </c>
      <c r="P1217" s="16">
        <f t="shared" si="160"/>
        <v>9.8174770424681035E-3</v>
      </c>
      <c r="Q1217">
        <v>5.23</v>
      </c>
      <c r="R1217">
        <f t="shared" si="155"/>
        <v>0.46210864438897364</v>
      </c>
      <c r="S1217">
        <v>8.4610000000000003</v>
      </c>
      <c r="T1217">
        <f t="shared" si="156"/>
        <v>8.3065673256322622E-2</v>
      </c>
      <c r="U1217">
        <f t="shared" si="157"/>
        <v>0.37904297113265101</v>
      </c>
    </row>
    <row r="1218" spans="1:21" x14ac:dyDescent="0.3">
      <c r="A1218" t="s">
        <v>166</v>
      </c>
      <c r="B1218" t="s">
        <v>95</v>
      </c>
      <c r="C1218" s="1">
        <v>39417</v>
      </c>
      <c r="D1218">
        <v>21</v>
      </c>
      <c r="E1218" t="s">
        <v>7</v>
      </c>
      <c r="F1218" s="54" t="s">
        <v>49</v>
      </c>
      <c r="G1218" s="2">
        <v>100</v>
      </c>
      <c r="H1218" s="51">
        <v>15</v>
      </c>
      <c r="I1218" s="51">
        <v>25</v>
      </c>
      <c r="J1218">
        <f t="shared" ref="J1218:J1281" si="161">(H1218+I1218/2)/2</f>
        <v>13.75</v>
      </c>
      <c r="K1218" s="47">
        <v>2</v>
      </c>
      <c r="L1218" s="14">
        <f t="shared" ref="L1218:L1281" si="162">K1218*PI()*J1218^2</f>
        <v>1187.9147221386406</v>
      </c>
      <c r="M1218" s="16">
        <f t="shared" si="158"/>
        <v>0.11879147221386406</v>
      </c>
      <c r="N1218">
        <v>1187.9147221386406</v>
      </c>
      <c r="O1218">
        <f t="shared" si="159"/>
        <v>0.11879147221386406</v>
      </c>
      <c r="P1218" s="16">
        <f t="shared" si="160"/>
        <v>0</v>
      </c>
      <c r="Q1218">
        <v>5.23</v>
      </c>
      <c r="R1218">
        <f t="shared" ref="R1218:R1281" si="163">O1218*Q1218</f>
        <v>0.62127939967850909</v>
      </c>
      <c r="S1218">
        <v>8.4610000000000003</v>
      </c>
      <c r="T1218">
        <f t="shared" ref="T1218:T1281" si="164">P1218*S1218</f>
        <v>0</v>
      </c>
      <c r="U1218">
        <f t="shared" ref="U1218:U1281" si="165">R1218-T1218</f>
        <v>0.62127939967850909</v>
      </c>
    </row>
    <row r="1219" spans="1:21" x14ac:dyDescent="0.3">
      <c r="A1219" t="s">
        <v>166</v>
      </c>
      <c r="B1219" t="s">
        <v>95</v>
      </c>
      <c r="C1219" s="1">
        <v>39417</v>
      </c>
      <c r="D1219">
        <v>21</v>
      </c>
      <c r="E1219" t="s">
        <v>7</v>
      </c>
      <c r="F1219" s="57" t="s">
        <v>41</v>
      </c>
      <c r="G1219" s="2">
        <v>0</v>
      </c>
      <c r="H1219" s="51">
        <v>35</v>
      </c>
      <c r="I1219" s="51">
        <v>15</v>
      </c>
      <c r="J1219">
        <f t="shared" si="161"/>
        <v>21.25</v>
      </c>
      <c r="K1219" s="47">
        <v>3</v>
      </c>
      <c r="L1219" s="14">
        <f t="shared" si="162"/>
        <v>4255.8762979099229</v>
      </c>
      <c r="M1219" s="16">
        <f t="shared" si="158"/>
        <v>0.42558762979099229</v>
      </c>
      <c r="N1219">
        <v>0</v>
      </c>
      <c r="O1219">
        <f t="shared" si="159"/>
        <v>0</v>
      </c>
      <c r="P1219" s="16">
        <f t="shared" si="160"/>
        <v>0.42558762979099229</v>
      </c>
      <c r="Q1219">
        <v>10.71</v>
      </c>
      <c r="R1219">
        <f t="shared" si="163"/>
        <v>0</v>
      </c>
      <c r="S1219">
        <v>8.1999999999999993</v>
      </c>
      <c r="T1219">
        <f t="shared" si="164"/>
        <v>3.4898185642861366</v>
      </c>
      <c r="U1219">
        <f t="shared" si="165"/>
        <v>-3.4898185642861366</v>
      </c>
    </row>
    <row r="1220" spans="1:21" x14ac:dyDescent="0.3">
      <c r="A1220" t="s">
        <v>166</v>
      </c>
      <c r="B1220" t="s">
        <v>95</v>
      </c>
      <c r="C1220" s="1">
        <v>39417</v>
      </c>
      <c r="D1220">
        <v>21</v>
      </c>
      <c r="E1220" t="s">
        <v>7</v>
      </c>
      <c r="F1220" s="57" t="s">
        <v>41</v>
      </c>
      <c r="G1220" s="2">
        <v>0</v>
      </c>
      <c r="H1220" s="51">
        <v>50</v>
      </c>
      <c r="I1220" s="51">
        <v>80</v>
      </c>
      <c r="J1220">
        <f t="shared" si="161"/>
        <v>45</v>
      </c>
      <c r="K1220" s="47">
        <v>3</v>
      </c>
      <c r="L1220" s="14">
        <f t="shared" si="162"/>
        <v>19085.175370557994</v>
      </c>
      <c r="M1220" s="16">
        <f t="shared" si="158"/>
        <v>1.9085175370557994</v>
      </c>
      <c r="N1220">
        <v>0</v>
      </c>
      <c r="O1220">
        <f t="shared" si="159"/>
        <v>0</v>
      </c>
      <c r="P1220" s="16">
        <f t="shared" si="160"/>
        <v>1.9085175370557994</v>
      </c>
      <c r="Q1220">
        <v>10.71</v>
      </c>
      <c r="R1220">
        <f t="shared" si="163"/>
        <v>0</v>
      </c>
      <c r="S1220">
        <v>8.1999999999999993</v>
      </c>
      <c r="T1220">
        <f t="shared" si="164"/>
        <v>15.649843803857554</v>
      </c>
      <c r="U1220">
        <f t="shared" si="165"/>
        <v>-15.649843803857554</v>
      </c>
    </row>
    <row r="1221" spans="1:21" x14ac:dyDescent="0.3">
      <c r="A1221" t="s">
        <v>166</v>
      </c>
      <c r="B1221" t="s">
        <v>95</v>
      </c>
      <c r="C1221" s="1">
        <v>39417</v>
      </c>
      <c r="D1221">
        <v>21</v>
      </c>
      <c r="E1221" t="s">
        <v>7</v>
      </c>
      <c r="F1221" s="57" t="s">
        <v>44</v>
      </c>
      <c r="G1221" s="2">
        <v>100</v>
      </c>
      <c r="H1221" s="51">
        <v>5</v>
      </c>
      <c r="I1221" s="51">
        <v>35</v>
      </c>
      <c r="J1221">
        <f t="shared" si="161"/>
        <v>11.25</v>
      </c>
      <c r="K1221" s="47">
        <v>2</v>
      </c>
      <c r="L1221" s="14">
        <f t="shared" si="162"/>
        <v>795.21564043991634</v>
      </c>
      <c r="M1221" s="16">
        <f t="shared" si="158"/>
        <v>7.9521564043991633E-2</v>
      </c>
      <c r="N1221">
        <v>795.21564043991634</v>
      </c>
      <c r="O1221">
        <f t="shared" si="159"/>
        <v>7.9521564043991633E-2</v>
      </c>
      <c r="P1221" s="16">
        <f t="shared" si="160"/>
        <v>0</v>
      </c>
      <c r="Q1221" s="48">
        <v>5.78</v>
      </c>
      <c r="R1221">
        <f t="shared" si="163"/>
        <v>0.45963464017427164</v>
      </c>
      <c r="S1221" s="48">
        <v>9.0679999999999996</v>
      </c>
      <c r="T1221">
        <f t="shared" si="164"/>
        <v>0</v>
      </c>
      <c r="U1221">
        <f t="shared" si="165"/>
        <v>0.45963464017427164</v>
      </c>
    </row>
    <row r="1222" spans="1:21" x14ac:dyDescent="0.3">
      <c r="A1222" t="s">
        <v>166</v>
      </c>
      <c r="B1222" t="s">
        <v>95</v>
      </c>
      <c r="C1222" s="1">
        <v>39417</v>
      </c>
      <c r="D1222">
        <v>21</v>
      </c>
      <c r="E1222" t="s">
        <v>7</v>
      </c>
      <c r="F1222" s="57" t="s">
        <v>44</v>
      </c>
      <c r="G1222" s="2">
        <v>90</v>
      </c>
      <c r="H1222" s="51">
        <v>8</v>
      </c>
      <c r="I1222" s="51">
        <v>15</v>
      </c>
      <c r="J1222">
        <f t="shared" si="161"/>
        <v>7.75</v>
      </c>
      <c r="K1222" s="47">
        <v>2</v>
      </c>
      <c r="L1222" s="14">
        <f t="shared" si="162"/>
        <v>377.38381751247391</v>
      </c>
      <c r="M1222" s="16">
        <f t="shared" si="158"/>
        <v>3.7738381751247392E-2</v>
      </c>
      <c r="N1222">
        <v>339.64543576122651</v>
      </c>
      <c r="O1222">
        <f t="shared" si="159"/>
        <v>3.3964543576122649E-2</v>
      </c>
      <c r="P1222" s="16">
        <f t="shared" si="160"/>
        <v>3.7738381751247427E-3</v>
      </c>
      <c r="Q1222" s="48">
        <v>5.78</v>
      </c>
      <c r="R1222">
        <f t="shared" si="163"/>
        <v>0.19631506186998893</v>
      </c>
      <c r="S1222" s="48">
        <v>9.0679999999999996</v>
      </c>
      <c r="T1222">
        <f t="shared" si="164"/>
        <v>3.4221164572031164E-2</v>
      </c>
      <c r="U1222">
        <f t="shared" si="165"/>
        <v>0.16209389729795776</v>
      </c>
    </row>
    <row r="1223" spans="1:21" x14ac:dyDescent="0.3">
      <c r="A1223" t="s">
        <v>166</v>
      </c>
      <c r="B1223" t="s">
        <v>95</v>
      </c>
      <c r="C1223" s="1">
        <v>39417</v>
      </c>
      <c r="D1223">
        <v>21</v>
      </c>
      <c r="E1223" t="s">
        <v>7</v>
      </c>
      <c r="F1223" s="57" t="s">
        <v>44</v>
      </c>
      <c r="G1223" s="2">
        <v>80</v>
      </c>
      <c r="H1223" s="51">
        <v>12</v>
      </c>
      <c r="I1223" s="51">
        <v>16</v>
      </c>
      <c r="J1223">
        <f t="shared" si="161"/>
        <v>10</v>
      </c>
      <c r="K1223" s="47">
        <v>2</v>
      </c>
      <c r="L1223" s="14">
        <f t="shared" si="162"/>
        <v>628.31853071795865</v>
      </c>
      <c r="M1223" s="16">
        <f t="shared" si="158"/>
        <v>6.2831853071795868E-2</v>
      </c>
      <c r="N1223">
        <v>502.65482457436696</v>
      </c>
      <c r="O1223">
        <f t="shared" si="159"/>
        <v>5.0265482457436693E-2</v>
      </c>
      <c r="P1223" s="16">
        <f t="shared" si="160"/>
        <v>1.2566370614359175E-2</v>
      </c>
      <c r="Q1223" s="48">
        <v>5.78</v>
      </c>
      <c r="R1223">
        <f t="shared" si="163"/>
        <v>0.29053448860398412</v>
      </c>
      <c r="S1223" s="48">
        <v>9.0679999999999996</v>
      </c>
      <c r="T1223">
        <f t="shared" si="164"/>
        <v>0.113951848731009</v>
      </c>
      <c r="U1223">
        <f t="shared" si="165"/>
        <v>0.17658263987297512</v>
      </c>
    </row>
    <row r="1224" spans="1:21" x14ac:dyDescent="0.3">
      <c r="A1224" t="s">
        <v>166</v>
      </c>
      <c r="B1224" t="s">
        <v>95</v>
      </c>
      <c r="C1224" s="1">
        <v>39417</v>
      </c>
      <c r="D1224">
        <v>21</v>
      </c>
      <c r="E1224" t="s">
        <v>7</v>
      </c>
      <c r="F1224" s="57" t="s">
        <v>55</v>
      </c>
      <c r="G1224" s="2">
        <v>100</v>
      </c>
      <c r="H1224" s="51">
        <v>1</v>
      </c>
      <c r="I1224" s="51">
        <v>14</v>
      </c>
      <c r="J1224">
        <f t="shared" si="161"/>
        <v>4</v>
      </c>
      <c r="K1224" s="47">
        <v>2</v>
      </c>
      <c r="L1224" s="14">
        <f t="shared" si="162"/>
        <v>100.53096491487338</v>
      </c>
      <c r="M1224" s="16">
        <f t="shared" si="158"/>
        <v>1.0053096491487338E-2</v>
      </c>
      <c r="N1224">
        <v>100.53096491487338</v>
      </c>
      <c r="O1224">
        <f t="shared" si="159"/>
        <v>1.0053096491487338E-2</v>
      </c>
      <c r="P1224" s="16">
        <f t="shared" si="160"/>
        <v>0</v>
      </c>
      <c r="Q1224" s="48">
        <v>4.05</v>
      </c>
      <c r="R1224">
        <f t="shared" si="163"/>
        <v>4.0715040790523717E-2</v>
      </c>
      <c r="S1224" s="48">
        <v>8.1050000000000004</v>
      </c>
      <c r="T1224">
        <f t="shared" si="164"/>
        <v>0</v>
      </c>
      <c r="U1224">
        <f t="shared" si="165"/>
        <v>4.0715040790523717E-2</v>
      </c>
    </row>
    <row r="1225" spans="1:21" x14ac:dyDescent="0.3">
      <c r="A1225" t="s">
        <v>166</v>
      </c>
      <c r="B1225" t="s">
        <v>96</v>
      </c>
      <c r="C1225" s="1">
        <v>39416</v>
      </c>
      <c r="D1225">
        <v>43</v>
      </c>
      <c r="E1225" t="s">
        <v>9</v>
      </c>
      <c r="F1225" s="57" t="s">
        <v>23</v>
      </c>
      <c r="G1225" s="2">
        <v>80</v>
      </c>
      <c r="H1225" s="51">
        <v>20</v>
      </c>
      <c r="I1225" s="51">
        <v>29</v>
      </c>
      <c r="J1225">
        <f t="shared" si="161"/>
        <v>17.25</v>
      </c>
      <c r="K1225" s="47">
        <v>3</v>
      </c>
      <c r="L1225" s="14">
        <f t="shared" si="162"/>
        <v>2804.4604919514386</v>
      </c>
      <c r="M1225" s="16">
        <f t="shared" si="158"/>
        <v>0.28044604919514388</v>
      </c>
      <c r="N1225">
        <v>2243.568393561151</v>
      </c>
      <c r="O1225">
        <f t="shared" si="159"/>
        <v>0.22435683935611508</v>
      </c>
      <c r="P1225" s="16">
        <f t="shared" si="160"/>
        <v>5.6089209839028792E-2</v>
      </c>
      <c r="Q1225">
        <v>4.09</v>
      </c>
      <c r="R1225">
        <f t="shared" si="163"/>
        <v>0.9176194729665107</v>
      </c>
      <c r="S1225">
        <v>6.1219999999999999</v>
      </c>
      <c r="T1225">
        <f t="shared" si="164"/>
        <v>0.34337814263453426</v>
      </c>
      <c r="U1225">
        <f t="shared" si="165"/>
        <v>0.57424133033197644</v>
      </c>
    </row>
    <row r="1226" spans="1:21" x14ac:dyDescent="0.3">
      <c r="A1226" t="s">
        <v>166</v>
      </c>
      <c r="B1226" t="s">
        <v>96</v>
      </c>
      <c r="C1226" s="1">
        <v>39416</v>
      </c>
      <c r="D1226">
        <v>43</v>
      </c>
      <c r="E1226" t="s">
        <v>9</v>
      </c>
      <c r="F1226" s="54" t="s">
        <v>49</v>
      </c>
      <c r="G1226" s="2">
        <v>0</v>
      </c>
      <c r="H1226" s="51">
        <v>4</v>
      </c>
      <c r="I1226" s="51">
        <v>19</v>
      </c>
      <c r="J1226">
        <f t="shared" si="161"/>
        <v>6.75</v>
      </c>
      <c r="K1226" s="47">
        <v>2</v>
      </c>
      <c r="L1226" s="14">
        <f t="shared" si="162"/>
        <v>286.27763055836988</v>
      </c>
      <c r="M1226" s="16">
        <f t="shared" si="158"/>
        <v>2.8627763055836988E-2</v>
      </c>
      <c r="N1226">
        <v>0</v>
      </c>
      <c r="O1226">
        <f t="shared" si="159"/>
        <v>0</v>
      </c>
      <c r="P1226" s="16">
        <f t="shared" si="160"/>
        <v>2.8627763055836988E-2</v>
      </c>
      <c r="Q1226">
        <v>5.23</v>
      </c>
      <c r="R1226">
        <f t="shared" si="163"/>
        <v>0</v>
      </c>
      <c r="S1226">
        <v>8.4610000000000003</v>
      </c>
      <c r="T1226">
        <f t="shared" si="164"/>
        <v>0.24221950321543675</v>
      </c>
      <c r="U1226">
        <f t="shared" si="165"/>
        <v>-0.24221950321543675</v>
      </c>
    </row>
    <row r="1227" spans="1:21" x14ac:dyDescent="0.3">
      <c r="A1227" t="s">
        <v>166</v>
      </c>
      <c r="B1227" t="s">
        <v>96</v>
      </c>
      <c r="C1227" s="1">
        <v>39416</v>
      </c>
      <c r="D1227">
        <v>43</v>
      </c>
      <c r="E1227" t="s">
        <v>9</v>
      </c>
      <c r="F1227" s="57" t="s">
        <v>36</v>
      </c>
      <c r="G1227" s="2">
        <v>100</v>
      </c>
      <c r="H1227" s="51">
        <v>4</v>
      </c>
      <c r="I1227" s="51">
        <v>12</v>
      </c>
      <c r="J1227">
        <f t="shared" si="161"/>
        <v>5</v>
      </c>
      <c r="K1227" s="47">
        <v>2</v>
      </c>
      <c r="L1227" s="14">
        <f t="shared" si="162"/>
        <v>157.07963267948966</v>
      </c>
      <c r="M1227" s="16">
        <f t="shared" si="158"/>
        <v>1.5707963267948967E-2</v>
      </c>
      <c r="N1227">
        <v>157.07963267948966</v>
      </c>
      <c r="O1227">
        <f t="shared" si="159"/>
        <v>1.5707963267948967E-2</v>
      </c>
      <c r="P1227" s="16">
        <f t="shared" si="160"/>
        <v>0</v>
      </c>
      <c r="Q1227" s="48">
        <v>6.62</v>
      </c>
      <c r="R1227">
        <f t="shared" si="163"/>
        <v>0.10398671683382216</v>
      </c>
      <c r="S1227" s="48">
        <v>8.3030000000000008</v>
      </c>
      <c r="T1227">
        <f t="shared" si="164"/>
        <v>0</v>
      </c>
      <c r="U1227">
        <f t="shared" si="165"/>
        <v>0.10398671683382216</v>
      </c>
    </row>
    <row r="1228" spans="1:21" x14ac:dyDescent="0.3">
      <c r="A1228" t="s">
        <v>166</v>
      </c>
      <c r="B1228" t="s">
        <v>96</v>
      </c>
      <c r="C1228" s="1">
        <v>39416</v>
      </c>
      <c r="D1228">
        <v>43</v>
      </c>
      <c r="E1228" t="s">
        <v>9</v>
      </c>
      <c r="F1228" s="57" t="s">
        <v>36</v>
      </c>
      <c r="G1228" s="2">
        <v>60</v>
      </c>
      <c r="H1228" s="51">
        <v>11</v>
      </c>
      <c r="I1228" s="51">
        <v>27</v>
      </c>
      <c r="J1228">
        <f t="shared" si="161"/>
        <v>12.25</v>
      </c>
      <c r="K1228" s="47">
        <v>2</v>
      </c>
      <c r="L1228" s="14">
        <f t="shared" si="162"/>
        <v>942.87049515863669</v>
      </c>
      <c r="M1228" s="16">
        <f t="shared" ref="M1228:M1276" si="166">L1228/10000</f>
        <v>9.4287049515863669E-2</v>
      </c>
      <c r="N1228">
        <v>565.72229709518194</v>
      </c>
      <c r="O1228">
        <f t="shared" ref="O1228:O1276" si="167">N1228/10000</f>
        <v>5.6572229709518196E-2</v>
      </c>
      <c r="P1228" s="16">
        <f t="shared" ref="P1228:P1276" si="168">M1228-O1228</f>
        <v>3.7714819806345473E-2</v>
      </c>
      <c r="Q1228" s="48">
        <v>6.62</v>
      </c>
      <c r="R1228">
        <f t="shared" si="163"/>
        <v>0.37450816067701048</v>
      </c>
      <c r="S1228" s="48">
        <v>8.3030000000000008</v>
      </c>
      <c r="T1228">
        <f t="shared" si="164"/>
        <v>0.31314614885208647</v>
      </c>
      <c r="U1228">
        <f t="shared" si="165"/>
        <v>6.1362011824924012E-2</v>
      </c>
    </row>
    <row r="1229" spans="1:21" x14ac:dyDescent="0.3">
      <c r="A1229" t="s">
        <v>166</v>
      </c>
      <c r="B1229" t="s">
        <v>96</v>
      </c>
      <c r="C1229" s="1">
        <v>39416</v>
      </c>
      <c r="D1229">
        <v>43</v>
      </c>
      <c r="E1229" t="s">
        <v>9</v>
      </c>
      <c r="F1229" s="57" t="s">
        <v>36</v>
      </c>
      <c r="G1229" s="2">
        <v>100</v>
      </c>
      <c r="H1229" s="51">
        <v>12</v>
      </c>
      <c r="I1229" s="51">
        <v>43</v>
      </c>
      <c r="J1229">
        <f t="shared" si="161"/>
        <v>16.75</v>
      </c>
      <c r="K1229" s="47">
        <v>2</v>
      </c>
      <c r="L1229" s="14">
        <f t="shared" si="162"/>
        <v>1762.8261777455727</v>
      </c>
      <c r="M1229" s="16">
        <f t="shared" si="166"/>
        <v>0.17628261777455728</v>
      </c>
      <c r="N1229">
        <v>1762.8261777455727</v>
      </c>
      <c r="O1229">
        <f t="shared" si="167"/>
        <v>0.17628261777455728</v>
      </c>
      <c r="P1229" s="16">
        <f t="shared" si="168"/>
        <v>0</v>
      </c>
      <c r="Q1229" s="48">
        <v>6.62</v>
      </c>
      <c r="R1229">
        <f t="shared" si="163"/>
        <v>1.1669909296675691</v>
      </c>
      <c r="S1229" s="48">
        <v>8.3030000000000008</v>
      </c>
      <c r="T1229">
        <f t="shared" si="164"/>
        <v>0</v>
      </c>
      <c r="U1229">
        <f t="shared" si="165"/>
        <v>1.1669909296675691</v>
      </c>
    </row>
    <row r="1230" spans="1:21" x14ac:dyDescent="0.3">
      <c r="A1230" t="s">
        <v>166</v>
      </c>
      <c r="B1230" t="s">
        <v>96</v>
      </c>
      <c r="C1230" s="1">
        <v>39416</v>
      </c>
      <c r="D1230">
        <v>43</v>
      </c>
      <c r="E1230" t="s">
        <v>9</v>
      </c>
      <c r="F1230" s="57" t="s">
        <v>36</v>
      </c>
      <c r="G1230" s="2">
        <v>70</v>
      </c>
      <c r="H1230" s="51">
        <v>15</v>
      </c>
      <c r="I1230" s="51">
        <v>25</v>
      </c>
      <c r="J1230">
        <f t="shared" si="161"/>
        <v>13.75</v>
      </c>
      <c r="K1230" s="47">
        <v>2</v>
      </c>
      <c r="L1230" s="14">
        <f t="shared" si="162"/>
        <v>1187.9147221386406</v>
      </c>
      <c r="M1230" s="16">
        <f t="shared" si="166"/>
        <v>0.11879147221386406</v>
      </c>
      <c r="N1230">
        <v>831.54030549704839</v>
      </c>
      <c r="O1230">
        <f t="shared" si="167"/>
        <v>8.3154030549704841E-2</v>
      </c>
      <c r="P1230" s="16">
        <f t="shared" si="168"/>
        <v>3.563744166415922E-2</v>
      </c>
      <c r="Q1230" s="48">
        <v>6.62</v>
      </c>
      <c r="R1230">
        <f t="shared" si="163"/>
        <v>0.55047968223904609</v>
      </c>
      <c r="S1230" s="48">
        <v>8.3030000000000008</v>
      </c>
      <c r="T1230">
        <f t="shared" si="164"/>
        <v>0.29589767813751405</v>
      </c>
      <c r="U1230">
        <f t="shared" si="165"/>
        <v>0.25458200410153203</v>
      </c>
    </row>
    <row r="1231" spans="1:21" x14ac:dyDescent="0.3">
      <c r="A1231" t="s">
        <v>166</v>
      </c>
      <c r="B1231" t="s">
        <v>96</v>
      </c>
      <c r="C1231" s="1">
        <v>39416</v>
      </c>
      <c r="D1231">
        <v>43</v>
      </c>
      <c r="E1231" t="s">
        <v>9</v>
      </c>
      <c r="F1231" s="57" t="s">
        <v>36</v>
      </c>
      <c r="G1231" s="2">
        <v>90</v>
      </c>
      <c r="H1231" s="51">
        <v>17</v>
      </c>
      <c r="I1231" s="51">
        <v>29</v>
      </c>
      <c r="J1231">
        <f t="shared" si="161"/>
        <v>15.75</v>
      </c>
      <c r="K1231" s="47">
        <v>2</v>
      </c>
      <c r="L1231" s="14">
        <f t="shared" si="162"/>
        <v>1558.6226552622361</v>
      </c>
      <c r="M1231" s="16">
        <f t="shared" si="166"/>
        <v>0.15586226552622362</v>
      </c>
      <c r="N1231">
        <v>1402.7603897360125</v>
      </c>
      <c r="O1231">
        <f t="shared" si="167"/>
        <v>0.14027603897360125</v>
      </c>
      <c r="P1231" s="16">
        <f t="shared" si="168"/>
        <v>1.5586226552622373E-2</v>
      </c>
      <c r="Q1231" s="48">
        <v>6.62</v>
      </c>
      <c r="R1231">
        <f t="shared" si="163"/>
        <v>0.92862737800524031</v>
      </c>
      <c r="S1231" s="48">
        <v>8.3030000000000008</v>
      </c>
      <c r="T1231">
        <f t="shared" si="164"/>
        <v>0.12941243906642358</v>
      </c>
      <c r="U1231">
        <f t="shared" si="165"/>
        <v>0.79921493893881679</v>
      </c>
    </row>
    <row r="1232" spans="1:21" x14ac:dyDescent="0.3">
      <c r="A1232" t="s">
        <v>166</v>
      </c>
      <c r="B1232" t="s">
        <v>96</v>
      </c>
      <c r="C1232" s="1">
        <v>39416</v>
      </c>
      <c r="D1232">
        <v>43</v>
      </c>
      <c r="E1232" t="s">
        <v>9</v>
      </c>
      <c r="F1232" s="57" t="s">
        <v>36</v>
      </c>
      <c r="G1232" s="2">
        <v>40</v>
      </c>
      <c r="H1232" s="51">
        <v>20</v>
      </c>
      <c r="I1232" s="51">
        <v>40</v>
      </c>
      <c r="J1232">
        <f t="shared" si="161"/>
        <v>20</v>
      </c>
      <c r="K1232" s="47">
        <v>2</v>
      </c>
      <c r="L1232" s="14">
        <f t="shared" si="162"/>
        <v>2513.2741228718346</v>
      </c>
      <c r="M1232" s="16">
        <f t="shared" si="166"/>
        <v>0.25132741228718347</v>
      </c>
      <c r="N1232">
        <v>1005.3096491487339</v>
      </c>
      <c r="O1232">
        <f t="shared" si="167"/>
        <v>0.10053096491487339</v>
      </c>
      <c r="P1232" s="16">
        <f t="shared" si="168"/>
        <v>0.15079644737231007</v>
      </c>
      <c r="Q1232" s="48">
        <v>6.62</v>
      </c>
      <c r="R1232">
        <f t="shared" si="163"/>
        <v>0.66551498773646178</v>
      </c>
      <c r="S1232" s="48">
        <v>8.3030000000000008</v>
      </c>
      <c r="T1232">
        <f t="shared" si="164"/>
        <v>1.2520629025322907</v>
      </c>
      <c r="U1232">
        <f t="shared" si="165"/>
        <v>-0.58654791479582891</v>
      </c>
    </row>
    <row r="1233" spans="1:21" x14ac:dyDescent="0.3">
      <c r="A1233" t="s">
        <v>166</v>
      </c>
      <c r="B1233" t="s">
        <v>96</v>
      </c>
      <c r="C1233" s="1">
        <v>39416</v>
      </c>
      <c r="D1233">
        <v>43</v>
      </c>
      <c r="E1233" t="s">
        <v>9</v>
      </c>
      <c r="F1233" s="57" t="s">
        <v>36</v>
      </c>
      <c r="G1233" s="2">
        <v>10</v>
      </c>
      <c r="H1233" s="51">
        <v>22</v>
      </c>
      <c r="I1233" s="51">
        <v>43</v>
      </c>
      <c r="J1233">
        <f t="shared" si="161"/>
        <v>21.75</v>
      </c>
      <c r="K1233" s="47">
        <v>2</v>
      </c>
      <c r="L1233" s="14">
        <f t="shared" si="162"/>
        <v>2972.339349377643</v>
      </c>
      <c r="M1233" s="16">
        <f t="shared" si="166"/>
        <v>0.29723393493776429</v>
      </c>
      <c r="N1233">
        <v>297.23393493776433</v>
      </c>
      <c r="O1233">
        <f t="shared" si="167"/>
        <v>2.9723393493776434E-2</v>
      </c>
      <c r="P1233" s="16">
        <f t="shared" si="168"/>
        <v>0.26751054144398784</v>
      </c>
      <c r="Q1233" s="48">
        <v>6.62</v>
      </c>
      <c r="R1233">
        <f t="shared" si="163"/>
        <v>0.1967688649288</v>
      </c>
      <c r="S1233" s="48">
        <v>8.3030000000000008</v>
      </c>
      <c r="T1233">
        <f t="shared" si="164"/>
        <v>2.2211400256094311</v>
      </c>
      <c r="U1233">
        <f t="shared" si="165"/>
        <v>-2.0243711606806309</v>
      </c>
    </row>
    <row r="1234" spans="1:21" x14ac:dyDescent="0.3">
      <c r="A1234" t="s">
        <v>166</v>
      </c>
      <c r="B1234" t="s">
        <v>96</v>
      </c>
      <c r="C1234" s="1">
        <v>39416</v>
      </c>
      <c r="D1234">
        <v>43</v>
      </c>
      <c r="E1234" t="s">
        <v>9</v>
      </c>
      <c r="F1234" s="57" t="s">
        <v>36</v>
      </c>
      <c r="G1234" s="2">
        <v>90</v>
      </c>
      <c r="H1234" s="51">
        <v>24</v>
      </c>
      <c r="I1234" s="51">
        <v>43</v>
      </c>
      <c r="J1234">
        <f t="shared" si="161"/>
        <v>22.75</v>
      </c>
      <c r="K1234" s="47">
        <v>2</v>
      </c>
      <c r="L1234" s="14">
        <f t="shared" si="162"/>
        <v>3251.9410955471344</v>
      </c>
      <c r="M1234" s="16">
        <f t="shared" si="166"/>
        <v>0.32519410955471345</v>
      </c>
      <c r="N1234">
        <v>2926.7469859924208</v>
      </c>
      <c r="O1234">
        <f t="shared" si="167"/>
        <v>0.29267469859924206</v>
      </c>
      <c r="P1234" s="16">
        <f t="shared" si="168"/>
        <v>3.2519410955471395E-2</v>
      </c>
      <c r="Q1234" s="48">
        <v>6.62</v>
      </c>
      <c r="R1234">
        <f t="shared" si="163"/>
        <v>1.9375065047269824</v>
      </c>
      <c r="S1234" s="48">
        <v>8.3030000000000008</v>
      </c>
      <c r="T1234">
        <f t="shared" si="164"/>
        <v>0.27000866916327904</v>
      </c>
      <c r="U1234">
        <f t="shared" si="165"/>
        <v>1.6674978355637033</v>
      </c>
    </row>
    <row r="1235" spans="1:21" x14ac:dyDescent="0.3">
      <c r="A1235" t="s">
        <v>166</v>
      </c>
      <c r="B1235" t="s">
        <v>96</v>
      </c>
      <c r="C1235" s="1">
        <v>39416</v>
      </c>
      <c r="D1235">
        <v>43</v>
      </c>
      <c r="E1235" t="s">
        <v>9</v>
      </c>
      <c r="F1235" s="57" t="s">
        <v>36</v>
      </c>
      <c r="G1235" s="2">
        <v>80</v>
      </c>
      <c r="H1235" s="51">
        <v>24</v>
      </c>
      <c r="I1235" s="51">
        <v>33</v>
      </c>
      <c r="J1235">
        <f t="shared" si="161"/>
        <v>20.25</v>
      </c>
      <c r="K1235" s="47">
        <v>2</v>
      </c>
      <c r="L1235" s="14">
        <f t="shared" si="162"/>
        <v>2576.4986750253292</v>
      </c>
      <c r="M1235" s="16">
        <f t="shared" si="166"/>
        <v>0.25764986750253294</v>
      </c>
      <c r="N1235">
        <v>2061.1989400202633</v>
      </c>
      <c r="O1235">
        <f t="shared" si="167"/>
        <v>0.20611989400202632</v>
      </c>
      <c r="P1235" s="16">
        <f t="shared" si="168"/>
        <v>5.1529973500506615E-2</v>
      </c>
      <c r="Q1235" s="48">
        <v>6.62</v>
      </c>
      <c r="R1235">
        <f t="shared" si="163"/>
        <v>1.3645136982934143</v>
      </c>
      <c r="S1235" s="48">
        <v>8.3030000000000008</v>
      </c>
      <c r="T1235">
        <f t="shared" si="164"/>
        <v>0.42785336997470647</v>
      </c>
      <c r="U1235">
        <f t="shared" si="165"/>
        <v>0.93666032831870782</v>
      </c>
    </row>
    <row r="1236" spans="1:21" x14ac:dyDescent="0.3">
      <c r="A1236" t="s">
        <v>166</v>
      </c>
      <c r="B1236" t="s">
        <v>96</v>
      </c>
      <c r="C1236" s="1">
        <v>39416</v>
      </c>
      <c r="D1236">
        <v>43</v>
      </c>
      <c r="E1236" t="s">
        <v>9</v>
      </c>
      <c r="F1236" s="57" t="s">
        <v>36</v>
      </c>
      <c r="G1236" s="2">
        <v>90</v>
      </c>
      <c r="H1236" s="51">
        <v>25</v>
      </c>
      <c r="I1236" s="51">
        <v>29</v>
      </c>
      <c r="J1236">
        <f t="shared" si="161"/>
        <v>19.75</v>
      </c>
      <c r="K1236" s="47">
        <v>2</v>
      </c>
      <c r="L1236" s="14">
        <f t="shared" si="162"/>
        <v>2450.8349688817375</v>
      </c>
      <c r="M1236" s="16">
        <f t="shared" si="166"/>
        <v>0.24508349688817374</v>
      </c>
      <c r="N1236">
        <v>2205.7514719935639</v>
      </c>
      <c r="O1236">
        <f t="shared" si="167"/>
        <v>0.22057514719935639</v>
      </c>
      <c r="P1236" s="16">
        <f t="shared" si="168"/>
        <v>2.4508349688817349E-2</v>
      </c>
      <c r="Q1236" s="48">
        <v>6.62</v>
      </c>
      <c r="R1236">
        <f t="shared" si="163"/>
        <v>1.4602074744597393</v>
      </c>
      <c r="S1236" s="48">
        <v>8.3030000000000008</v>
      </c>
      <c r="T1236">
        <f t="shared" si="164"/>
        <v>0.20349282746625047</v>
      </c>
      <c r="U1236">
        <f t="shared" si="165"/>
        <v>1.2567146469934889</v>
      </c>
    </row>
    <row r="1237" spans="1:21" x14ac:dyDescent="0.3">
      <c r="A1237" t="s">
        <v>166</v>
      </c>
      <c r="B1237" t="s">
        <v>96</v>
      </c>
      <c r="C1237" s="1">
        <v>39416</v>
      </c>
      <c r="D1237">
        <v>43</v>
      </c>
      <c r="E1237" t="s">
        <v>9</v>
      </c>
      <c r="F1237" s="57" t="s">
        <v>36</v>
      </c>
      <c r="G1237" s="2">
        <v>0</v>
      </c>
      <c r="H1237" s="51">
        <v>29</v>
      </c>
      <c r="I1237" s="51">
        <v>46</v>
      </c>
      <c r="J1237">
        <f t="shared" si="161"/>
        <v>26</v>
      </c>
      <c r="K1237" s="47">
        <v>2</v>
      </c>
      <c r="L1237" s="14">
        <f t="shared" si="162"/>
        <v>4247.4332676534004</v>
      </c>
      <c r="M1237" s="16">
        <f t="shared" si="166"/>
        <v>0.42474332676534005</v>
      </c>
      <c r="N1237">
        <v>0</v>
      </c>
      <c r="O1237">
        <f t="shared" si="167"/>
        <v>0</v>
      </c>
      <c r="P1237" s="16">
        <f t="shared" si="168"/>
        <v>0.42474332676534005</v>
      </c>
      <c r="Q1237" s="48">
        <v>6.62</v>
      </c>
      <c r="R1237">
        <f t="shared" si="163"/>
        <v>0</v>
      </c>
      <c r="S1237" s="48">
        <v>8.3030000000000008</v>
      </c>
      <c r="T1237">
        <f t="shared" si="164"/>
        <v>3.5266438421326187</v>
      </c>
      <c r="U1237">
        <f t="shared" si="165"/>
        <v>-3.5266438421326187</v>
      </c>
    </row>
    <row r="1238" spans="1:21" x14ac:dyDescent="0.3">
      <c r="A1238" t="s">
        <v>166</v>
      </c>
      <c r="B1238" t="s">
        <v>96</v>
      </c>
      <c r="C1238" s="1">
        <v>39416</v>
      </c>
      <c r="D1238">
        <v>43</v>
      </c>
      <c r="E1238" t="s">
        <v>9</v>
      </c>
      <c r="F1238" s="57" t="s">
        <v>35</v>
      </c>
      <c r="G1238" s="2">
        <v>100</v>
      </c>
      <c r="H1238" s="51">
        <v>20</v>
      </c>
      <c r="I1238" s="51">
        <v>25</v>
      </c>
      <c r="J1238">
        <f t="shared" si="161"/>
        <v>16.25</v>
      </c>
      <c r="K1238" s="47">
        <v>1</v>
      </c>
      <c r="L1238" s="14">
        <f t="shared" si="162"/>
        <v>829.57681008855479</v>
      </c>
      <c r="M1238" s="16">
        <f t="shared" si="166"/>
        <v>8.2957681008855477E-2</v>
      </c>
      <c r="N1238">
        <v>829.57681008855479</v>
      </c>
      <c r="O1238">
        <f t="shared" si="167"/>
        <v>8.2957681008855477E-2</v>
      </c>
      <c r="P1238" s="16">
        <f t="shared" si="168"/>
        <v>0</v>
      </c>
      <c r="Q1238" s="48">
        <v>1.93</v>
      </c>
      <c r="R1238">
        <f t="shared" si="163"/>
        <v>0.16010832434709107</v>
      </c>
      <c r="S1238" s="48">
        <v>8.1050000000000004</v>
      </c>
      <c r="T1238">
        <f t="shared" si="164"/>
        <v>0</v>
      </c>
      <c r="U1238">
        <f t="shared" si="165"/>
        <v>0.16010832434709107</v>
      </c>
    </row>
    <row r="1239" spans="1:21" x14ac:dyDescent="0.3">
      <c r="A1239" t="s">
        <v>166</v>
      </c>
      <c r="B1239" t="s">
        <v>96</v>
      </c>
      <c r="C1239" s="1">
        <v>39416</v>
      </c>
      <c r="D1239">
        <v>43</v>
      </c>
      <c r="E1239" t="s">
        <v>9</v>
      </c>
      <c r="F1239" s="57" t="s">
        <v>55</v>
      </c>
      <c r="G1239" s="2">
        <v>90</v>
      </c>
      <c r="H1239" s="51">
        <v>4</v>
      </c>
      <c r="I1239" s="51">
        <v>18</v>
      </c>
      <c r="J1239">
        <f t="shared" si="161"/>
        <v>6.5</v>
      </c>
      <c r="K1239" s="47">
        <v>2</v>
      </c>
      <c r="L1239" s="14">
        <f t="shared" si="162"/>
        <v>265.46457922833753</v>
      </c>
      <c r="M1239" s="16">
        <f t="shared" si="166"/>
        <v>2.6546457922833753E-2</v>
      </c>
      <c r="N1239">
        <v>238.91812130550377</v>
      </c>
      <c r="O1239">
        <f t="shared" si="167"/>
        <v>2.3891812130550378E-2</v>
      </c>
      <c r="P1239" s="16">
        <f t="shared" si="168"/>
        <v>2.6546457922833749E-3</v>
      </c>
      <c r="Q1239" s="48">
        <v>4.05</v>
      </c>
      <c r="R1239">
        <f t="shared" si="163"/>
        <v>9.676183912872903E-2</v>
      </c>
      <c r="S1239" s="48">
        <v>8.1050000000000004</v>
      </c>
      <c r="T1239">
        <f t="shared" si="164"/>
        <v>2.1515904146456755E-2</v>
      </c>
      <c r="U1239">
        <f t="shared" si="165"/>
        <v>7.5245934982272278E-2</v>
      </c>
    </row>
    <row r="1240" spans="1:21" x14ac:dyDescent="0.3">
      <c r="A1240" t="s">
        <v>166</v>
      </c>
      <c r="B1240" t="s">
        <v>96</v>
      </c>
      <c r="C1240" s="1">
        <v>39416</v>
      </c>
      <c r="D1240">
        <v>43</v>
      </c>
      <c r="E1240" t="s">
        <v>9</v>
      </c>
      <c r="F1240" s="57" t="s">
        <v>55</v>
      </c>
      <c r="G1240" s="2">
        <v>90</v>
      </c>
      <c r="H1240" s="51">
        <v>6</v>
      </c>
      <c r="I1240" s="51">
        <v>11</v>
      </c>
      <c r="J1240">
        <f t="shared" si="161"/>
        <v>5.75</v>
      </c>
      <c r="K1240" s="47">
        <v>2</v>
      </c>
      <c r="L1240" s="14">
        <f t="shared" si="162"/>
        <v>207.73781421862506</v>
      </c>
      <c r="M1240" s="16">
        <f t="shared" si="166"/>
        <v>2.0773781421862505E-2</v>
      </c>
      <c r="N1240">
        <v>186.96403279676255</v>
      </c>
      <c r="O1240">
        <f t="shared" si="167"/>
        <v>1.8696403279676255E-2</v>
      </c>
      <c r="P1240" s="16">
        <f t="shared" si="168"/>
        <v>2.0773781421862501E-3</v>
      </c>
      <c r="Q1240" s="48">
        <v>4.05</v>
      </c>
      <c r="R1240">
        <f t="shared" si="163"/>
        <v>7.5720433282688834E-2</v>
      </c>
      <c r="S1240" s="48">
        <v>8.1050000000000004</v>
      </c>
      <c r="T1240">
        <f t="shared" si="164"/>
        <v>1.6837149842419557E-2</v>
      </c>
      <c r="U1240">
        <f t="shared" si="165"/>
        <v>5.8883283440269274E-2</v>
      </c>
    </row>
    <row r="1241" spans="1:21" x14ac:dyDescent="0.3">
      <c r="A1241" t="s">
        <v>166</v>
      </c>
      <c r="B1241" t="s">
        <v>96</v>
      </c>
      <c r="C1241" s="1">
        <v>39416</v>
      </c>
      <c r="D1241">
        <v>43</v>
      </c>
      <c r="E1241" t="s">
        <v>9</v>
      </c>
      <c r="F1241" s="54" t="s">
        <v>53</v>
      </c>
      <c r="G1241" s="2">
        <v>100</v>
      </c>
      <c r="H1241" s="51">
        <v>3</v>
      </c>
      <c r="I1241" s="51">
        <v>10</v>
      </c>
      <c r="J1241">
        <f t="shared" si="161"/>
        <v>4</v>
      </c>
      <c r="K1241" s="47">
        <v>2</v>
      </c>
      <c r="L1241" s="14">
        <f t="shared" si="162"/>
        <v>100.53096491487338</v>
      </c>
      <c r="M1241" s="16">
        <f t="shared" si="166"/>
        <v>1.0053096491487338E-2</v>
      </c>
      <c r="N1241">
        <v>100.53096491487338</v>
      </c>
      <c r="O1241">
        <f t="shared" si="167"/>
        <v>1.0053096491487338E-2</v>
      </c>
      <c r="P1241" s="16">
        <f t="shared" si="168"/>
        <v>0</v>
      </c>
      <c r="Q1241" s="48">
        <v>6.51</v>
      </c>
      <c r="R1241">
        <f t="shared" si="163"/>
        <v>6.5445658159582573E-2</v>
      </c>
      <c r="S1241" s="48">
        <v>8.2509999999999994</v>
      </c>
      <c r="T1241">
        <f t="shared" si="164"/>
        <v>0</v>
      </c>
      <c r="U1241">
        <f t="shared" si="165"/>
        <v>6.5445658159582573E-2</v>
      </c>
    </row>
    <row r="1242" spans="1:21" x14ac:dyDescent="0.3">
      <c r="A1242" t="s">
        <v>166</v>
      </c>
      <c r="B1242" t="s">
        <v>96</v>
      </c>
      <c r="C1242" s="1">
        <v>39416</v>
      </c>
      <c r="D1242">
        <v>43</v>
      </c>
      <c r="E1242" t="s">
        <v>9</v>
      </c>
      <c r="F1242" s="54" t="s">
        <v>53</v>
      </c>
      <c r="G1242" s="2">
        <v>100</v>
      </c>
      <c r="H1242" s="51">
        <v>3</v>
      </c>
      <c r="I1242" s="51">
        <v>13</v>
      </c>
      <c r="J1242">
        <f t="shared" si="161"/>
        <v>4.75</v>
      </c>
      <c r="K1242" s="47">
        <v>2</v>
      </c>
      <c r="L1242" s="14">
        <f t="shared" si="162"/>
        <v>141.7643684932394</v>
      </c>
      <c r="M1242" s="16">
        <f t="shared" si="166"/>
        <v>1.417643684932394E-2</v>
      </c>
      <c r="N1242">
        <v>141.7643684932394</v>
      </c>
      <c r="O1242">
        <f t="shared" si="167"/>
        <v>1.417643684932394E-2</v>
      </c>
      <c r="P1242" s="16">
        <f t="shared" si="168"/>
        <v>0</v>
      </c>
      <c r="Q1242" s="48">
        <v>6.51</v>
      </c>
      <c r="R1242">
        <f t="shared" si="163"/>
        <v>9.2288603889098847E-2</v>
      </c>
      <c r="S1242" s="48">
        <v>8.2509999999999994</v>
      </c>
      <c r="T1242">
        <f t="shared" si="164"/>
        <v>0</v>
      </c>
      <c r="U1242">
        <f t="shared" si="165"/>
        <v>9.2288603889098847E-2</v>
      </c>
    </row>
    <row r="1243" spans="1:21" x14ac:dyDescent="0.3">
      <c r="A1243" t="s">
        <v>166</v>
      </c>
      <c r="B1243" t="s">
        <v>96</v>
      </c>
      <c r="C1243" s="1">
        <v>39416</v>
      </c>
      <c r="D1243">
        <v>43</v>
      </c>
      <c r="E1243" t="s">
        <v>9</v>
      </c>
      <c r="F1243" s="54" t="s">
        <v>53</v>
      </c>
      <c r="G1243" s="2">
        <v>100</v>
      </c>
      <c r="H1243" s="51">
        <v>4</v>
      </c>
      <c r="I1243" s="51">
        <v>13</v>
      </c>
      <c r="J1243">
        <f t="shared" si="161"/>
        <v>5.25</v>
      </c>
      <c r="K1243" s="47">
        <v>2</v>
      </c>
      <c r="L1243" s="14">
        <f t="shared" si="162"/>
        <v>173.18029502913734</v>
      </c>
      <c r="M1243" s="16">
        <f t="shared" si="166"/>
        <v>1.7318029502913734E-2</v>
      </c>
      <c r="N1243">
        <v>173.18029502913734</v>
      </c>
      <c r="O1243">
        <f t="shared" si="167"/>
        <v>1.7318029502913734E-2</v>
      </c>
      <c r="P1243" s="16">
        <f t="shared" si="168"/>
        <v>0</v>
      </c>
      <c r="Q1243" s="48">
        <v>6.51</v>
      </c>
      <c r="R1243">
        <f t="shared" si="163"/>
        <v>0.11274037206396841</v>
      </c>
      <c r="S1243" s="48">
        <v>8.2509999999999994</v>
      </c>
      <c r="T1243">
        <f t="shared" si="164"/>
        <v>0</v>
      </c>
      <c r="U1243">
        <f t="shared" si="165"/>
        <v>0.11274037206396841</v>
      </c>
    </row>
    <row r="1244" spans="1:21" x14ac:dyDescent="0.3">
      <c r="A1244" t="s">
        <v>166</v>
      </c>
      <c r="B1244" t="s">
        <v>96</v>
      </c>
      <c r="C1244" s="1">
        <v>39416</v>
      </c>
      <c r="D1244">
        <v>43</v>
      </c>
      <c r="E1244" t="s">
        <v>9</v>
      </c>
      <c r="F1244" s="54" t="s">
        <v>53</v>
      </c>
      <c r="G1244" s="2">
        <v>90</v>
      </c>
      <c r="H1244" s="51">
        <v>4</v>
      </c>
      <c r="I1244" s="51">
        <v>12</v>
      </c>
      <c r="J1244">
        <f t="shared" si="161"/>
        <v>5</v>
      </c>
      <c r="K1244" s="47">
        <v>2</v>
      </c>
      <c r="L1244" s="14">
        <f t="shared" si="162"/>
        <v>157.07963267948966</v>
      </c>
      <c r="M1244" s="16">
        <f t="shared" si="166"/>
        <v>1.5707963267948967E-2</v>
      </c>
      <c r="N1244">
        <v>141.37166941154069</v>
      </c>
      <c r="O1244">
        <f t="shared" si="167"/>
        <v>1.4137166941154069E-2</v>
      </c>
      <c r="P1244" s="16">
        <f t="shared" si="168"/>
        <v>1.5707963267948977E-3</v>
      </c>
      <c r="Q1244" s="48">
        <v>6.51</v>
      </c>
      <c r="R1244">
        <f t="shared" si="163"/>
        <v>9.2032956786912992E-2</v>
      </c>
      <c r="S1244" s="48">
        <v>8.2509999999999994</v>
      </c>
      <c r="T1244">
        <f t="shared" si="164"/>
        <v>1.29606404923847E-2</v>
      </c>
      <c r="U1244">
        <f t="shared" si="165"/>
        <v>7.9072316294528294E-2</v>
      </c>
    </row>
    <row r="1245" spans="1:21" x14ac:dyDescent="0.3">
      <c r="A1245" t="s">
        <v>166</v>
      </c>
      <c r="B1245" t="s">
        <v>96</v>
      </c>
      <c r="C1245" s="1">
        <v>39416</v>
      </c>
      <c r="D1245">
        <v>43</v>
      </c>
      <c r="E1245" t="s">
        <v>9</v>
      </c>
      <c r="F1245" s="54" t="s">
        <v>53</v>
      </c>
      <c r="G1245" s="2">
        <v>60</v>
      </c>
      <c r="H1245" s="51">
        <v>5</v>
      </c>
      <c r="I1245" s="51">
        <v>10</v>
      </c>
      <c r="J1245">
        <f t="shared" si="161"/>
        <v>5</v>
      </c>
      <c r="K1245" s="47">
        <v>2</v>
      </c>
      <c r="L1245" s="14">
        <f t="shared" si="162"/>
        <v>157.07963267948966</v>
      </c>
      <c r="M1245" s="16">
        <f t="shared" si="166"/>
        <v>1.5707963267948967E-2</v>
      </c>
      <c r="N1245">
        <v>94.247779607693801</v>
      </c>
      <c r="O1245">
        <f t="shared" si="167"/>
        <v>9.4247779607693795E-3</v>
      </c>
      <c r="P1245" s="16">
        <f t="shared" si="168"/>
        <v>6.2831853071795875E-3</v>
      </c>
      <c r="Q1245" s="48">
        <v>6.51</v>
      </c>
      <c r="R1245">
        <f t="shared" si="163"/>
        <v>6.1355304524608661E-2</v>
      </c>
      <c r="S1245" s="48">
        <v>8.2509999999999994</v>
      </c>
      <c r="T1245">
        <f t="shared" si="164"/>
        <v>5.1842561969538771E-2</v>
      </c>
      <c r="U1245">
        <f t="shared" si="165"/>
        <v>9.5127425550698905E-3</v>
      </c>
    </row>
    <row r="1246" spans="1:21" x14ac:dyDescent="0.3">
      <c r="A1246" t="s">
        <v>166</v>
      </c>
      <c r="B1246" t="s">
        <v>96</v>
      </c>
      <c r="C1246" s="1">
        <v>39416</v>
      </c>
      <c r="D1246">
        <v>43</v>
      </c>
      <c r="E1246" t="s">
        <v>9</v>
      </c>
      <c r="F1246" s="54" t="s">
        <v>53</v>
      </c>
      <c r="G1246" s="2">
        <v>60</v>
      </c>
      <c r="H1246" s="51">
        <v>5</v>
      </c>
      <c r="I1246" s="51">
        <v>15</v>
      </c>
      <c r="J1246">
        <f t="shared" si="161"/>
        <v>6.25</v>
      </c>
      <c r="K1246" s="47">
        <v>2</v>
      </c>
      <c r="L1246" s="14">
        <f t="shared" si="162"/>
        <v>245.43692606170259</v>
      </c>
      <c r="M1246" s="16">
        <f t="shared" si="166"/>
        <v>2.4543692606170259E-2</v>
      </c>
      <c r="N1246">
        <v>147.26215563702155</v>
      </c>
      <c r="O1246">
        <f t="shared" si="167"/>
        <v>1.4726215563702155E-2</v>
      </c>
      <c r="P1246" s="16">
        <f t="shared" si="168"/>
        <v>9.8174770424681035E-3</v>
      </c>
      <c r="Q1246" s="48">
        <v>6.51</v>
      </c>
      <c r="R1246">
        <f t="shared" si="163"/>
        <v>9.5867663319701021E-2</v>
      </c>
      <c r="S1246" s="48">
        <v>8.2509999999999994</v>
      </c>
      <c r="T1246">
        <f t="shared" si="164"/>
        <v>8.100400307740431E-2</v>
      </c>
      <c r="U1246">
        <f t="shared" si="165"/>
        <v>1.4863660242296711E-2</v>
      </c>
    </row>
    <row r="1247" spans="1:21" x14ac:dyDescent="0.3">
      <c r="A1247" t="s">
        <v>166</v>
      </c>
      <c r="B1247" t="s">
        <v>96</v>
      </c>
      <c r="C1247" s="1">
        <v>39416</v>
      </c>
      <c r="D1247">
        <v>43</v>
      </c>
      <c r="E1247" t="s">
        <v>9</v>
      </c>
      <c r="F1247" s="54" t="s">
        <v>53</v>
      </c>
      <c r="G1247" s="2">
        <v>50</v>
      </c>
      <c r="H1247" s="51">
        <v>5</v>
      </c>
      <c r="I1247" s="51">
        <v>11</v>
      </c>
      <c r="J1247">
        <f t="shared" si="161"/>
        <v>5.25</v>
      </c>
      <c r="K1247" s="47">
        <v>2</v>
      </c>
      <c r="L1247" s="14">
        <f t="shared" si="162"/>
        <v>173.18029502913734</v>
      </c>
      <c r="M1247" s="16">
        <f t="shared" si="166"/>
        <v>1.7318029502913734E-2</v>
      </c>
      <c r="N1247">
        <v>86.59014751456867</v>
      </c>
      <c r="O1247">
        <f t="shared" si="167"/>
        <v>8.6590147514568668E-3</v>
      </c>
      <c r="P1247" s="16">
        <f t="shared" si="168"/>
        <v>8.6590147514568668E-3</v>
      </c>
      <c r="Q1247" s="48">
        <v>6.51</v>
      </c>
      <c r="R1247">
        <f t="shared" si="163"/>
        <v>5.6370186031984203E-2</v>
      </c>
      <c r="S1247" s="48">
        <v>8.2509999999999994</v>
      </c>
      <c r="T1247">
        <f t="shared" si="164"/>
        <v>7.1445530714270608E-2</v>
      </c>
      <c r="U1247">
        <f t="shared" si="165"/>
        <v>-1.5075344682286405E-2</v>
      </c>
    </row>
    <row r="1248" spans="1:21" x14ac:dyDescent="0.3">
      <c r="A1248" t="s">
        <v>166</v>
      </c>
      <c r="B1248" t="s">
        <v>96</v>
      </c>
      <c r="C1248" s="1">
        <v>39416</v>
      </c>
      <c r="D1248">
        <v>43</v>
      </c>
      <c r="E1248" t="s">
        <v>9</v>
      </c>
      <c r="F1248" s="54" t="s">
        <v>53</v>
      </c>
      <c r="G1248" s="2">
        <v>100</v>
      </c>
      <c r="H1248" s="51">
        <v>6</v>
      </c>
      <c r="I1248" s="51">
        <v>18</v>
      </c>
      <c r="J1248">
        <f t="shared" si="161"/>
        <v>7.5</v>
      </c>
      <c r="K1248" s="47">
        <v>2</v>
      </c>
      <c r="L1248" s="14">
        <f t="shared" si="162"/>
        <v>353.42917352885172</v>
      </c>
      <c r="M1248" s="16">
        <f t="shared" si="166"/>
        <v>3.5342917352885174E-2</v>
      </c>
      <c r="N1248">
        <v>353.42917352885172</v>
      </c>
      <c r="O1248">
        <f t="shared" si="167"/>
        <v>3.5342917352885174E-2</v>
      </c>
      <c r="P1248" s="16">
        <f t="shared" si="168"/>
        <v>0</v>
      </c>
      <c r="Q1248" s="48">
        <v>6.51</v>
      </c>
      <c r="R1248">
        <f t="shared" si="163"/>
        <v>0.23008239196728247</v>
      </c>
      <c r="S1248" s="48">
        <v>8.2509999999999994</v>
      </c>
      <c r="T1248">
        <f t="shared" si="164"/>
        <v>0</v>
      </c>
      <c r="U1248">
        <f t="shared" si="165"/>
        <v>0.23008239196728247</v>
      </c>
    </row>
    <row r="1249" spans="1:21" x14ac:dyDescent="0.3">
      <c r="A1249" t="s">
        <v>166</v>
      </c>
      <c r="B1249" t="s">
        <v>96</v>
      </c>
      <c r="C1249" s="1">
        <v>39416</v>
      </c>
      <c r="D1249">
        <v>43</v>
      </c>
      <c r="E1249" t="s">
        <v>9</v>
      </c>
      <c r="F1249" s="54" t="s">
        <v>53</v>
      </c>
      <c r="G1249" s="2">
        <v>100</v>
      </c>
      <c r="H1249" s="51">
        <v>9</v>
      </c>
      <c r="I1249" s="51">
        <v>15</v>
      </c>
      <c r="J1249">
        <f t="shared" si="161"/>
        <v>8.25</v>
      </c>
      <c r="K1249" s="47">
        <v>2</v>
      </c>
      <c r="L1249" s="14">
        <f t="shared" si="162"/>
        <v>427.6492999699106</v>
      </c>
      <c r="M1249" s="16">
        <f t="shared" si="166"/>
        <v>4.2764929996991059E-2</v>
      </c>
      <c r="N1249">
        <v>427.6492999699106</v>
      </c>
      <c r="O1249">
        <f t="shared" si="167"/>
        <v>4.2764929996991059E-2</v>
      </c>
      <c r="P1249" s="16">
        <f t="shared" si="168"/>
        <v>0</v>
      </c>
      <c r="Q1249" s="48">
        <v>6.51</v>
      </c>
      <c r="R1249">
        <f t="shared" si="163"/>
        <v>0.27839969428041178</v>
      </c>
      <c r="S1249" s="48">
        <v>8.2509999999999994</v>
      </c>
      <c r="T1249">
        <f t="shared" si="164"/>
        <v>0</v>
      </c>
      <c r="U1249">
        <f t="shared" si="165"/>
        <v>0.27839969428041178</v>
      </c>
    </row>
    <row r="1250" spans="1:21" x14ac:dyDescent="0.3">
      <c r="A1250" t="s">
        <v>166</v>
      </c>
      <c r="B1250" t="s">
        <v>96</v>
      </c>
      <c r="C1250" s="1">
        <v>39416</v>
      </c>
      <c r="D1250">
        <v>43</v>
      </c>
      <c r="E1250" t="s">
        <v>9</v>
      </c>
      <c r="F1250" s="54" t="s">
        <v>53</v>
      </c>
      <c r="G1250" s="2">
        <v>30</v>
      </c>
      <c r="H1250" s="51">
        <v>12</v>
      </c>
      <c r="I1250" s="51">
        <v>20</v>
      </c>
      <c r="J1250">
        <f t="shared" si="161"/>
        <v>11</v>
      </c>
      <c r="K1250" s="47">
        <v>2</v>
      </c>
      <c r="L1250" s="14">
        <f t="shared" si="162"/>
        <v>760.26542216872997</v>
      </c>
      <c r="M1250" s="16">
        <f t="shared" si="166"/>
        <v>7.6026542216872994E-2</v>
      </c>
      <c r="N1250">
        <v>228.07962665061899</v>
      </c>
      <c r="O1250">
        <f t="shared" si="167"/>
        <v>2.2807962665061899E-2</v>
      </c>
      <c r="P1250" s="16">
        <f t="shared" si="168"/>
        <v>5.3218579551811099E-2</v>
      </c>
      <c r="Q1250" s="48">
        <v>6.51</v>
      </c>
      <c r="R1250">
        <f t="shared" si="163"/>
        <v>0.14847983694955297</v>
      </c>
      <c r="S1250" s="48">
        <v>8.2509999999999994</v>
      </c>
      <c r="T1250">
        <f t="shared" si="164"/>
        <v>0.43910649988199335</v>
      </c>
      <c r="U1250">
        <f t="shared" si="165"/>
        <v>-0.29062666293244038</v>
      </c>
    </row>
    <row r="1251" spans="1:21" x14ac:dyDescent="0.3">
      <c r="A1251" t="s">
        <v>166</v>
      </c>
      <c r="B1251" t="s">
        <v>97</v>
      </c>
      <c r="C1251" s="1">
        <v>39421</v>
      </c>
      <c r="D1251">
        <v>16</v>
      </c>
      <c r="E1251" t="s">
        <v>8</v>
      </c>
      <c r="F1251" s="57" t="s">
        <v>48</v>
      </c>
      <c r="G1251" s="2">
        <v>100</v>
      </c>
      <c r="H1251" s="51">
        <v>5</v>
      </c>
      <c r="I1251" s="51">
        <v>15</v>
      </c>
      <c r="J1251">
        <f t="shared" si="161"/>
        <v>6.25</v>
      </c>
      <c r="K1251" s="47">
        <v>2</v>
      </c>
      <c r="L1251" s="14">
        <f t="shared" si="162"/>
        <v>245.43692606170259</v>
      </c>
      <c r="M1251" s="16">
        <f t="shared" si="166"/>
        <v>2.4543692606170259E-2</v>
      </c>
      <c r="N1251">
        <v>245.43692606170259</v>
      </c>
      <c r="O1251">
        <f t="shared" si="167"/>
        <v>2.4543692606170259E-2</v>
      </c>
      <c r="P1251" s="16">
        <f t="shared" si="168"/>
        <v>0</v>
      </c>
      <c r="Q1251">
        <v>5.13</v>
      </c>
      <c r="R1251">
        <f t="shared" si="163"/>
        <v>0.12590914306965342</v>
      </c>
      <c r="S1251">
        <v>8.4610000000000003</v>
      </c>
      <c r="T1251">
        <f t="shared" si="164"/>
        <v>0</v>
      </c>
      <c r="U1251">
        <f t="shared" si="165"/>
        <v>0.12590914306965342</v>
      </c>
    </row>
    <row r="1252" spans="1:21" x14ac:dyDescent="0.3">
      <c r="A1252" t="s">
        <v>166</v>
      </c>
      <c r="B1252" t="s">
        <v>97</v>
      </c>
      <c r="C1252" s="1">
        <v>39421</v>
      </c>
      <c r="D1252">
        <v>16</v>
      </c>
      <c r="E1252" t="s">
        <v>8</v>
      </c>
      <c r="F1252" s="57" t="s">
        <v>48</v>
      </c>
      <c r="G1252" s="2">
        <v>90</v>
      </c>
      <c r="H1252" s="51">
        <v>30</v>
      </c>
      <c r="I1252" s="51">
        <v>40</v>
      </c>
      <c r="J1252">
        <f t="shared" si="161"/>
        <v>25</v>
      </c>
      <c r="K1252" s="47">
        <v>2</v>
      </c>
      <c r="L1252" s="14">
        <f t="shared" si="162"/>
        <v>3926.9908169872415</v>
      </c>
      <c r="M1252" s="16">
        <f t="shared" si="166"/>
        <v>0.39269908169872414</v>
      </c>
      <c r="N1252">
        <v>3534.2917352885174</v>
      </c>
      <c r="O1252">
        <f t="shared" si="167"/>
        <v>0.35342917352885173</v>
      </c>
      <c r="P1252" s="16">
        <f t="shared" si="168"/>
        <v>3.9269908169872414E-2</v>
      </c>
      <c r="Q1252">
        <v>5.13</v>
      </c>
      <c r="R1252">
        <f t="shared" si="163"/>
        <v>1.8130916602030094</v>
      </c>
      <c r="S1252">
        <v>8.4610000000000003</v>
      </c>
      <c r="T1252">
        <f t="shared" si="164"/>
        <v>0.33226269302529049</v>
      </c>
      <c r="U1252">
        <f t="shared" si="165"/>
        <v>1.4808289671777188</v>
      </c>
    </row>
    <row r="1253" spans="1:21" x14ac:dyDescent="0.3">
      <c r="A1253" t="s">
        <v>166</v>
      </c>
      <c r="B1253" t="s">
        <v>97</v>
      </c>
      <c r="C1253" s="1">
        <v>39421</v>
      </c>
      <c r="D1253">
        <v>16</v>
      </c>
      <c r="E1253" t="s">
        <v>8</v>
      </c>
      <c r="F1253" s="54" t="s">
        <v>49</v>
      </c>
      <c r="G1253" s="2">
        <v>90</v>
      </c>
      <c r="H1253" s="51">
        <v>5</v>
      </c>
      <c r="I1253" s="51">
        <v>20</v>
      </c>
      <c r="J1253">
        <f t="shared" si="161"/>
        <v>7.5</v>
      </c>
      <c r="K1253" s="47">
        <v>2</v>
      </c>
      <c r="L1253" s="14">
        <f t="shared" si="162"/>
        <v>353.42917352885172</v>
      </c>
      <c r="M1253" s="16">
        <f t="shared" si="166"/>
        <v>3.5342917352885174E-2</v>
      </c>
      <c r="N1253">
        <v>318.08625617596658</v>
      </c>
      <c r="O1253">
        <f t="shared" si="167"/>
        <v>3.1808625617596661E-2</v>
      </c>
      <c r="P1253" s="16">
        <f t="shared" si="168"/>
        <v>3.5342917352885125E-3</v>
      </c>
      <c r="Q1253">
        <v>5.23</v>
      </c>
      <c r="R1253">
        <f t="shared" si="163"/>
        <v>0.16635911198003056</v>
      </c>
      <c r="S1253">
        <v>8.4610000000000003</v>
      </c>
      <c r="T1253">
        <f t="shared" si="164"/>
        <v>2.9903642372276107E-2</v>
      </c>
      <c r="U1253">
        <f t="shared" si="165"/>
        <v>0.13645546960775445</v>
      </c>
    </row>
    <row r="1254" spans="1:21" x14ac:dyDescent="0.3">
      <c r="A1254" t="s">
        <v>166</v>
      </c>
      <c r="B1254" t="s">
        <v>97</v>
      </c>
      <c r="C1254" s="1">
        <v>39421</v>
      </c>
      <c r="D1254">
        <v>16</v>
      </c>
      <c r="E1254" t="s">
        <v>8</v>
      </c>
      <c r="F1254" s="54" t="s">
        <v>49</v>
      </c>
      <c r="G1254" s="2">
        <v>100</v>
      </c>
      <c r="H1254" s="51">
        <v>15</v>
      </c>
      <c r="I1254" s="51">
        <v>25</v>
      </c>
      <c r="J1254">
        <f t="shared" si="161"/>
        <v>13.75</v>
      </c>
      <c r="K1254" s="47">
        <v>2</v>
      </c>
      <c r="L1254" s="14">
        <f t="shared" si="162"/>
        <v>1187.9147221386406</v>
      </c>
      <c r="M1254" s="16">
        <f t="shared" si="166"/>
        <v>0.11879147221386406</v>
      </c>
      <c r="N1254">
        <v>1187.9147221386406</v>
      </c>
      <c r="O1254">
        <f t="shared" si="167"/>
        <v>0.11879147221386406</v>
      </c>
      <c r="P1254" s="16">
        <f t="shared" si="168"/>
        <v>0</v>
      </c>
      <c r="Q1254">
        <v>5.23</v>
      </c>
      <c r="R1254">
        <f t="shared" si="163"/>
        <v>0.62127939967850909</v>
      </c>
      <c r="S1254">
        <v>8.4610000000000003</v>
      </c>
      <c r="T1254">
        <f t="shared" si="164"/>
        <v>0</v>
      </c>
      <c r="U1254">
        <f t="shared" si="165"/>
        <v>0.62127939967850909</v>
      </c>
    </row>
    <row r="1255" spans="1:21" x14ac:dyDescent="0.3">
      <c r="A1255" t="s">
        <v>166</v>
      </c>
      <c r="B1255" t="s">
        <v>97</v>
      </c>
      <c r="C1255" s="1">
        <v>39421</v>
      </c>
      <c r="D1255">
        <v>16</v>
      </c>
      <c r="E1255" t="s">
        <v>8</v>
      </c>
      <c r="F1255" s="54" t="s">
        <v>49</v>
      </c>
      <c r="G1255" s="2">
        <v>90</v>
      </c>
      <c r="H1255" s="51">
        <v>20</v>
      </c>
      <c r="I1255" s="51">
        <v>35</v>
      </c>
      <c r="J1255">
        <f t="shared" si="161"/>
        <v>18.75</v>
      </c>
      <c r="K1255" s="47">
        <v>2</v>
      </c>
      <c r="L1255" s="14">
        <f t="shared" si="162"/>
        <v>2208.9323345553235</v>
      </c>
      <c r="M1255" s="16">
        <f t="shared" si="166"/>
        <v>0.22089323345553236</v>
      </c>
      <c r="N1255">
        <v>1988.0391010997912</v>
      </c>
      <c r="O1255">
        <f t="shared" si="167"/>
        <v>0.19880391010997911</v>
      </c>
      <c r="P1255" s="16">
        <f t="shared" si="168"/>
        <v>2.2089323345553247E-2</v>
      </c>
      <c r="Q1255">
        <v>5.23</v>
      </c>
      <c r="R1255">
        <f t="shared" si="163"/>
        <v>1.0397444498751909</v>
      </c>
      <c r="S1255">
        <v>8.4610000000000003</v>
      </c>
      <c r="T1255">
        <f t="shared" si="164"/>
        <v>0.18689776482672601</v>
      </c>
      <c r="U1255">
        <f t="shared" si="165"/>
        <v>0.85284668504846484</v>
      </c>
    </row>
    <row r="1256" spans="1:21" x14ac:dyDescent="0.3">
      <c r="A1256" t="s">
        <v>166</v>
      </c>
      <c r="B1256" t="s">
        <v>97</v>
      </c>
      <c r="C1256" s="1">
        <v>39421</v>
      </c>
      <c r="D1256">
        <v>16</v>
      </c>
      <c r="E1256" t="s">
        <v>8</v>
      </c>
      <c r="F1256" s="54" t="s">
        <v>49</v>
      </c>
      <c r="G1256" s="2">
        <v>90</v>
      </c>
      <c r="H1256" s="51">
        <v>20</v>
      </c>
      <c r="I1256" s="51">
        <v>25</v>
      </c>
      <c r="J1256">
        <f t="shared" si="161"/>
        <v>16.25</v>
      </c>
      <c r="K1256" s="47">
        <v>2</v>
      </c>
      <c r="L1256" s="14">
        <f t="shared" si="162"/>
        <v>1659.1536201771096</v>
      </c>
      <c r="M1256" s="16">
        <f t="shared" si="166"/>
        <v>0.16591536201771095</v>
      </c>
      <c r="N1256">
        <v>1493.2382581593986</v>
      </c>
      <c r="O1256">
        <f t="shared" si="167"/>
        <v>0.14932382581593986</v>
      </c>
      <c r="P1256" s="16">
        <f t="shared" si="168"/>
        <v>1.659153620177109E-2</v>
      </c>
      <c r="Q1256">
        <v>5.23</v>
      </c>
      <c r="R1256">
        <f t="shared" si="163"/>
        <v>0.7809636090173655</v>
      </c>
      <c r="S1256">
        <v>8.4610000000000003</v>
      </c>
      <c r="T1256">
        <f t="shared" si="164"/>
        <v>0.1403809878031852</v>
      </c>
      <c r="U1256">
        <f t="shared" si="165"/>
        <v>0.6405826212141803</v>
      </c>
    </row>
    <row r="1257" spans="1:21" x14ac:dyDescent="0.3">
      <c r="A1257" t="s">
        <v>166</v>
      </c>
      <c r="B1257" t="s">
        <v>97</v>
      </c>
      <c r="C1257" s="1">
        <v>39421</v>
      </c>
      <c r="D1257">
        <v>16</v>
      </c>
      <c r="E1257" t="s">
        <v>8</v>
      </c>
      <c r="F1257" s="54" t="s">
        <v>49</v>
      </c>
      <c r="G1257" s="2">
        <v>90</v>
      </c>
      <c r="H1257" s="51">
        <v>20</v>
      </c>
      <c r="I1257" s="51">
        <v>25</v>
      </c>
      <c r="J1257">
        <f t="shared" si="161"/>
        <v>16.25</v>
      </c>
      <c r="K1257" s="47">
        <v>2</v>
      </c>
      <c r="L1257" s="14">
        <f t="shared" si="162"/>
        <v>1659.1536201771096</v>
      </c>
      <c r="M1257" s="16">
        <f t="shared" si="166"/>
        <v>0.16591536201771095</v>
      </c>
      <c r="N1257">
        <v>1493.2382581593986</v>
      </c>
      <c r="O1257">
        <f t="shared" si="167"/>
        <v>0.14932382581593986</v>
      </c>
      <c r="P1257" s="16">
        <f t="shared" si="168"/>
        <v>1.659153620177109E-2</v>
      </c>
      <c r="Q1257">
        <v>5.23</v>
      </c>
      <c r="R1257">
        <f t="shared" si="163"/>
        <v>0.7809636090173655</v>
      </c>
      <c r="S1257">
        <v>8.4610000000000003</v>
      </c>
      <c r="T1257">
        <f t="shared" si="164"/>
        <v>0.1403809878031852</v>
      </c>
      <c r="U1257">
        <f t="shared" si="165"/>
        <v>0.6405826212141803</v>
      </c>
    </row>
    <row r="1258" spans="1:21" x14ac:dyDescent="0.3">
      <c r="A1258" t="s">
        <v>166</v>
      </c>
      <c r="B1258" t="s">
        <v>97</v>
      </c>
      <c r="C1258" s="1">
        <v>39421</v>
      </c>
      <c r="D1258">
        <v>16</v>
      </c>
      <c r="E1258" t="s">
        <v>8</v>
      </c>
      <c r="F1258" s="54" t="s">
        <v>49</v>
      </c>
      <c r="G1258" s="2">
        <v>70</v>
      </c>
      <c r="H1258" s="51">
        <v>20</v>
      </c>
      <c r="I1258" s="51">
        <v>25</v>
      </c>
      <c r="J1258">
        <f t="shared" si="161"/>
        <v>16.25</v>
      </c>
      <c r="K1258" s="47">
        <v>2</v>
      </c>
      <c r="L1258" s="14">
        <f t="shared" si="162"/>
        <v>1659.1536201771096</v>
      </c>
      <c r="M1258" s="16">
        <f t="shared" si="166"/>
        <v>0.16591536201771095</v>
      </c>
      <c r="N1258">
        <v>1161.4075341239766</v>
      </c>
      <c r="O1258">
        <f t="shared" si="167"/>
        <v>0.11614075341239766</v>
      </c>
      <c r="P1258" s="16">
        <f t="shared" si="168"/>
        <v>4.9774608605313297E-2</v>
      </c>
      <c r="Q1258">
        <v>5.23</v>
      </c>
      <c r="R1258">
        <f t="shared" si="163"/>
        <v>0.60741614034683977</v>
      </c>
      <c r="S1258">
        <v>8.4610000000000003</v>
      </c>
      <c r="T1258">
        <f t="shared" si="164"/>
        <v>0.42114296340955581</v>
      </c>
      <c r="U1258">
        <f t="shared" si="165"/>
        <v>0.18627317693728396</v>
      </c>
    </row>
    <row r="1259" spans="1:21" x14ac:dyDescent="0.3">
      <c r="A1259" t="s">
        <v>166</v>
      </c>
      <c r="B1259" t="s">
        <v>97</v>
      </c>
      <c r="C1259" s="1">
        <v>39421</v>
      </c>
      <c r="D1259">
        <v>16</v>
      </c>
      <c r="E1259" t="s">
        <v>8</v>
      </c>
      <c r="F1259" s="54" t="s">
        <v>49</v>
      </c>
      <c r="G1259" s="2">
        <v>80</v>
      </c>
      <c r="H1259" s="51">
        <v>20</v>
      </c>
      <c r="I1259" s="51">
        <v>30</v>
      </c>
      <c r="J1259">
        <f t="shared" si="161"/>
        <v>17.5</v>
      </c>
      <c r="K1259" s="47">
        <v>2</v>
      </c>
      <c r="L1259" s="14">
        <f t="shared" si="162"/>
        <v>1924.2255003237483</v>
      </c>
      <c r="M1259" s="16">
        <f t="shared" si="166"/>
        <v>0.19242255003237482</v>
      </c>
      <c r="N1259">
        <v>1539.3804002589986</v>
      </c>
      <c r="O1259">
        <f t="shared" si="167"/>
        <v>0.15393804002589986</v>
      </c>
      <c r="P1259" s="16">
        <f t="shared" si="168"/>
        <v>3.8484510006474959E-2</v>
      </c>
      <c r="Q1259">
        <v>5.23</v>
      </c>
      <c r="R1259">
        <f t="shared" si="163"/>
        <v>0.80509594933545636</v>
      </c>
      <c r="S1259">
        <v>8.4610000000000003</v>
      </c>
      <c r="T1259">
        <f t="shared" si="164"/>
        <v>0.32561743916478464</v>
      </c>
      <c r="U1259">
        <f t="shared" si="165"/>
        <v>0.47947851017067172</v>
      </c>
    </row>
    <row r="1260" spans="1:21" x14ac:dyDescent="0.3">
      <c r="A1260" t="s">
        <v>166</v>
      </c>
      <c r="B1260" t="s">
        <v>97</v>
      </c>
      <c r="C1260" s="1">
        <v>39421</v>
      </c>
      <c r="D1260">
        <v>16</v>
      </c>
      <c r="E1260" t="s">
        <v>8</v>
      </c>
      <c r="F1260" s="54" t="s">
        <v>49</v>
      </c>
      <c r="G1260" s="2">
        <v>80</v>
      </c>
      <c r="H1260" s="51">
        <v>25</v>
      </c>
      <c r="I1260" s="51">
        <v>25</v>
      </c>
      <c r="J1260">
        <f t="shared" si="161"/>
        <v>18.75</v>
      </c>
      <c r="K1260" s="47">
        <v>2</v>
      </c>
      <c r="L1260" s="14">
        <f t="shared" si="162"/>
        <v>2208.9323345553235</v>
      </c>
      <c r="M1260" s="16">
        <f t="shared" si="166"/>
        <v>0.22089323345553236</v>
      </c>
      <c r="N1260">
        <v>1767.1458676442589</v>
      </c>
      <c r="O1260">
        <f t="shared" si="167"/>
        <v>0.17671458676442589</v>
      </c>
      <c r="P1260" s="16">
        <f t="shared" si="168"/>
        <v>4.4178646691106466E-2</v>
      </c>
      <c r="Q1260">
        <v>5.23</v>
      </c>
      <c r="R1260">
        <f t="shared" si="163"/>
        <v>0.92421728877794751</v>
      </c>
      <c r="S1260">
        <v>8.4610000000000003</v>
      </c>
      <c r="T1260">
        <f t="shared" si="164"/>
        <v>0.37379552965345181</v>
      </c>
      <c r="U1260">
        <f t="shared" si="165"/>
        <v>0.55042175912449576</v>
      </c>
    </row>
    <row r="1261" spans="1:21" x14ac:dyDescent="0.3">
      <c r="A1261" t="s">
        <v>166</v>
      </c>
      <c r="B1261" t="s">
        <v>97</v>
      </c>
      <c r="C1261" s="1">
        <v>39421</v>
      </c>
      <c r="D1261">
        <v>16</v>
      </c>
      <c r="E1261" t="s">
        <v>8</v>
      </c>
      <c r="F1261" s="54" t="s">
        <v>49</v>
      </c>
      <c r="G1261" s="2">
        <v>80</v>
      </c>
      <c r="H1261" s="51">
        <v>25</v>
      </c>
      <c r="I1261" s="51">
        <v>30</v>
      </c>
      <c r="J1261">
        <f t="shared" si="161"/>
        <v>20</v>
      </c>
      <c r="K1261" s="47">
        <v>2</v>
      </c>
      <c r="L1261" s="14">
        <f t="shared" si="162"/>
        <v>2513.2741228718346</v>
      </c>
      <c r="M1261" s="16">
        <f t="shared" si="166"/>
        <v>0.25132741228718347</v>
      </c>
      <c r="N1261">
        <v>2010.6192982974678</v>
      </c>
      <c r="O1261">
        <f t="shared" si="167"/>
        <v>0.20106192982974677</v>
      </c>
      <c r="P1261" s="16">
        <f t="shared" si="168"/>
        <v>5.02654824574367E-2</v>
      </c>
      <c r="Q1261">
        <v>5.23</v>
      </c>
      <c r="R1261">
        <f t="shared" si="163"/>
        <v>1.0515538930095758</v>
      </c>
      <c r="S1261">
        <v>8.4610000000000003</v>
      </c>
      <c r="T1261">
        <f t="shared" si="164"/>
        <v>0.42529624707237196</v>
      </c>
      <c r="U1261">
        <f t="shared" si="165"/>
        <v>0.62625764593720379</v>
      </c>
    </row>
    <row r="1262" spans="1:21" x14ac:dyDescent="0.3">
      <c r="A1262" t="s">
        <v>166</v>
      </c>
      <c r="B1262" t="s">
        <v>97</v>
      </c>
      <c r="C1262" s="1">
        <v>39421</v>
      </c>
      <c r="D1262">
        <v>16</v>
      </c>
      <c r="E1262" t="s">
        <v>8</v>
      </c>
      <c r="F1262" s="54" t="s">
        <v>49</v>
      </c>
      <c r="G1262" s="2">
        <v>90</v>
      </c>
      <c r="H1262" s="51">
        <v>30</v>
      </c>
      <c r="I1262" s="51">
        <v>50</v>
      </c>
      <c r="J1262">
        <f t="shared" si="161"/>
        <v>27.5</v>
      </c>
      <c r="K1262" s="47">
        <v>2</v>
      </c>
      <c r="L1262" s="14">
        <f t="shared" si="162"/>
        <v>4751.6588885545625</v>
      </c>
      <c r="M1262" s="16">
        <f t="shared" si="166"/>
        <v>0.47516588885545624</v>
      </c>
      <c r="N1262">
        <v>4276.4929996991068</v>
      </c>
      <c r="O1262">
        <f t="shared" si="167"/>
        <v>0.42764929996991069</v>
      </c>
      <c r="P1262" s="16">
        <f t="shared" si="168"/>
        <v>4.7516588885545552E-2</v>
      </c>
      <c r="Q1262">
        <v>5.23</v>
      </c>
      <c r="R1262">
        <f t="shared" si="163"/>
        <v>2.2366058388426331</v>
      </c>
      <c r="S1262">
        <v>8.4610000000000003</v>
      </c>
      <c r="T1262">
        <f t="shared" si="164"/>
        <v>0.40203785856060092</v>
      </c>
      <c r="U1262">
        <f t="shared" si="165"/>
        <v>1.8345679802820323</v>
      </c>
    </row>
    <row r="1263" spans="1:21" x14ac:dyDescent="0.3">
      <c r="A1263" t="s">
        <v>166</v>
      </c>
      <c r="B1263" t="s">
        <v>97</v>
      </c>
      <c r="C1263" s="1">
        <v>39421</v>
      </c>
      <c r="D1263">
        <v>16</v>
      </c>
      <c r="E1263" t="s">
        <v>8</v>
      </c>
      <c r="F1263" s="54" t="s">
        <v>49</v>
      </c>
      <c r="G1263" s="2">
        <v>80</v>
      </c>
      <c r="H1263" s="51">
        <v>30</v>
      </c>
      <c r="I1263" s="51">
        <v>60</v>
      </c>
      <c r="J1263">
        <f t="shared" si="161"/>
        <v>30</v>
      </c>
      <c r="K1263" s="47">
        <v>2</v>
      </c>
      <c r="L1263" s="14">
        <f t="shared" si="162"/>
        <v>5654.8667764616275</v>
      </c>
      <c r="M1263" s="16">
        <f t="shared" si="166"/>
        <v>0.56548667764616278</v>
      </c>
      <c r="N1263">
        <v>4523.8934211693022</v>
      </c>
      <c r="O1263">
        <f t="shared" si="167"/>
        <v>0.45238934211693022</v>
      </c>
      <c r="P1263" s="16">
        <f t="shared" si="168"/>
        <v>0.11309733552923257</v>
      </c>
      <c r="Q1263">
        <v>5.23</v>
      </c>
      <c r="R1263">
        <f t="shared" si="163"/>
        <v>2.3659962592715451</v>
      </c>
      <c r="S1263">
        <v>8.4610000000000003</v>
      </c>
      <c r="T1263">
        <f t="shared" si="164"/>
        <v>0.95691655591283675</v>
      </c>
      <c r="U1263">
        <f t="shared" si="165"/>
        <v>1.4090797033587084</v>
      </c>
    </row>
    <row r="1264" spans="1:21" x14ac:dyDescent="0.3">
      <c r="A1264" t="s">
        <v>166</v>
      </c>
      <c r="B1264" t="s">
        <v>97</v>
      </c>
      <c r="C1264" s="1">
        <v>39421</v>
      </c>
      <c r="D1264">
        <v>16</v>
      </c>
      <c r="E1264" t="s">
        <v>8</v>
      </c>
      <c r="F1264" s="54" t="s">
        <v>49</v>
      </c>
      <c r="G1264" s="2">
        <v>30</v>
      </c>
      <c r="H1264" s="51">
        <v>50</v>
      </c>
      <c r="I1264" s="51">
        <v>50</v>
      </c>
      <c r="J1264">
        <f t="shared" si="161"/>
        <v>37.5</v>
      </c>
      <c r="K1264" s="47">
        <v>2</v>
      </c>
      <c r="L1264" s="14">
        <f t="shared" si="162"/>
        <v>8835.7293382212938</v>
      </c>
      <c r="M1264" s="16">
        <f t="shared" si="166"/>
        <v>0.88357293382212942</v>
      </c>
      <c r="N1264">
        <v>2650.718801466388</v>
      </c>
      <c r="O1264">
        <f t="shared" si="167"/>
        <v>0.26507188014663879</v>
      </c>
      <c r="P1264" s="16">
        <f t="shared" si="168"/>
        <v>0.61850105367549069</v>
      </c>
      <c r="Q1264">
        <v>5.23</v>
      </c>
      <c r="R1264">
        <f t="shared" si="163"/>
        <v>1.3863259331669211</v>
      </c>
      <c r="S1264">
        <v>8.4610000000000003</v>
      </c>
      <c r="T1264">
        <f t="shared" si="164"/>
        <v>5.2331374151483265</v>
      </c>
      <c r="U1264">
        <f t="shared" si="165"/>
        <v>-3.8468114819814057</v>
      </c>
    </row>
    <row r="1265" spans="1:21" x14ac:dyDescent="0.3">
      <c r="A1265" t="s">
        <v>166</v>
      </c>
      <c r="B1265" t="s">
        <v>97</v>
      </c>
      <c r="C1265" s="1">
        <v>39421</v>
      </c>
      <c r="D1265">
        <v>16</v>
      </c>
      <c r="E1265" t="s">
        <v>8</v>
      </c>
      <c r="F1265" s="54" t="s">
        <v>49</v>
      </c>
      <c r="G1265" s="2">
        <v>70</v>
      </c>
      <c r="H1265" s="51">
        <v>50</v>
      </c>
      <c r="I1265" s="51">
        <v>40</v>
      </c>
      <c r="J1265">
        <f t="shared" si="161"/>
        <v>35</v>
      </c>
      <c r="K1265" s="47">
        <v>2</v>
      </c>
      <c r="L1265" s="14">
        <f t="shared" si="162"/>
        <v>7696.9020012949932</v>
      </c>
      <c r="M1265" s="16">
        <f t="shared" si="166"/>
        <v>0.76969020012949929</v>
      </c>
      <c r="N1265">
        <v>5387.8314009064952</v>
      </c>
      <c r="O1265">
        <f t="shared" si="167"/>
        <v>0.53878314009064954</v>
      </c>
      <c r="P1265" s="16">
        <f t="shared" si="168"/>
        <v>0.23090706003884975</v>
      </c>
      <c r="Q1265">
        <v>5.23</v>
      </c>
      <c r="R1265">
        <f t="shared" si="163"/>
        <v>2.8178358226740974</v>
      </c>
      <c r="S1265">
        <v>8.4610000000000003</v>
      </c>
      <c r="T1265">
        <f t="shared" si="164"/>
        <v>1.9537046349887079</v>
      </c>
      <c r="U1265">
        <f t="shared" si="165"/>
        <v>0.86413118768538943</v>
      </c>
    </row>
    <row r="1266" spans="1:21" x14ac:dyDescent="0.3">
      <c r="A1266" t="s">
        <v>166</v>
      </c>
      <c r="B1266" t="s">
        <v>97</v>
      </c>
      <c r="C1266" s="1">
        <v>39421</v>
      </c>
      <c r="D1266">
        <v>16</v>
      </c>
      <c r="E1266" t="s">
        <v>8</v>
      </c>
      <c r="F1266" s="54" t="s">
        <v>49</v>
      </c>
      <c r="G1266" s="2">
        <v>80</v>
      </c>
      <c r="H1266" s="51">
        <v>60</v>
      </c>
      <c r="I1266" s="51">
        <v>70</v>
      </c>
      <c r="J1266">
        <f t="shared" si="161"/>
        <v>47.5</v>
      </c>
      <c r="K1266" s="47">
        <v>2</v>
      </c>
      <c r="L1266" s="14">
        <f t="shared" si="162"/>
        <v>14176.436849323942</v>
      </c>
      <c r="M1266" s="16">
        <f t="shared" si="166"/>
        <v>1.4176436849323941</v>
      </c>
      <c r="N1266">
        <v>11341.149479459154</v>
      </c>
      <c r="O1266">
        <f t="shared" si="167"/>
        <v>1.1341149479459154</v>
      </c>
      <c r="P1266" s="16">
        <f t="shared" si="168"/>
        <v>0.28352873698647874</v>
      </c>
      <c r="Q1266">
        <v>5.23</v>
      </c>
      <c r="R1266">
        <f t="shared" si="163"/>
        <v>5.9314211777571382</v>
      </c>
      <c r="S1266">
        <v>8.4610000000000003</v>
      </c>
      <c r="T1266">
        <f t="shared" si="164"/>
        <v>2.3989366436425965</v>
      </c>
      <c r="U1266">
        <f t="shared" si="165"/>
        <v>3.5324845341145417</v>
      </c>
    </row>
    <row r="1267" spans="1:21" x14ac:dyDescent="0.3">
      <c r="A1267" t="s">
        <v>166</v>
      </c>
      <c r="B1267" t="s">
        <v>97</v>
      </c>
      <c r="C1267" s="1">
        <v>39421</v>
      </c>
      <c r="D1267">
        <v>16</v>
      </c>
      <c r="E1267" t="s">
        <v>8</v>
      </c>
      <c r="F1267" s="54" t="s">
        <v>49</v>
      </c>
      <c r="G1267" s="2">
        <v>70</v>
      </c>
      <c r="H1267" s="51">
        <v>90</v>
      </c>
      <c r="I1267" s="51">
        <v>90</v>
      </c>
      <c r="J1267">
        <f t="shared" si="161"/>
        <v>67.5</v>
      </c>
      <c r="K1267" s="47">
        <v>2</v>
      </c>
      <c r="L1267" s="14">
        <f t="shared" si="162"/>
        <v>28627.763055836989</v>
      </c>
      <c r="M1267" s="16">
        <f t="shared" si="166"/>
        <v>2.862776305583699</v>
      </c>
      <c r="N1267">
        <v>20039.43413908589</v>
      </c>
      <c r="O1267">
        <f t="shared" si="167"/>
        <v>2.0039434139085892</v>
      </c>
      <c r="P1267" s="16">
        <f t="shared" si="168"/>
        <v>0.85883289167510979</v>
      </c>
      <c r="Q1267">
        <v>5.23</v>
      </c>
      <c r="R1267">
        <f t="shared" si="163"/>
        <v>10.480624054741922</v>
      </c>
      <c r="S1267">
        <v>8.4610000000000003</v>
      </c>
      <c r="T1267">
        <f t="shared" si="164"/>
        <v>7.2665850964631042</v>
      </c>
      <c r="U1267">
        <f t="shared" si="165"/>
        <v>3.2140389582788176</v>
      </c>
    </row>
    <row r="1268" spans="1:21" x14ac:dyDescent="0.3">
      <c r="A1268" t="s">
        <v>166</v>
      </c>
      <c r="B1268" t="s">
        <v>97</v>
      </c>
      <c r="C1268" s="1">
        <v>39421</v>
      </c>
      <c r="D1268">
        <v>16</v>
      </c>
      <c r="E1268" t="s">
        <v>8</v>
      </c>
      <c r="F1268" s="57" t="s">
        <v>44</v>
      </c>
      <c r="G1268" s="2">
        <v>70</v>
      </c>
      <c r="H1268" s="51">
        <v>10</v>
      </c>
      <c r="I1268" s="51">
        <v>15</v>
      </c>
      <c r="J1268">
        <f t="shared" si="161"/>
        <v>8.75</v>
      </c>
      <c r="K1268" s="47">
        <v>2</v>
      </c>
      <c r="L1268" s="14">
        <f t="shared" si="162"/>
        <v>481.05637508093707</v>
      </c>
      <c r="M1268" s="16">
        <f t="shared" si="166"/>
        <v>4.8105637508093706E-2</v>
      </c>
      <c r="N1268">
        <v>336.73946255665595</v>
      </c>
      <c r="O1268">
        <f t="shared" si="167"/>
        <v>3.3673946255665596E-2</v>
      </c>
      <c r="P1268" s="16">
        <f t="shared" si="168"/>
        <v>1.443169125242811E-2</v>
      </c>
      <c r="Q1268" s="48">
        <v>5.78</v>
      </c>
      <c r="R1268">
        <f t="shared" si="163"/>
        <v>0.19463540935774715</v>
      </c>
      <c r="S1268" s="48">
        <v>9.0679999999999996</v>
      </c>
      <c r="T1268">
        <f t="shared" si="164"/>
        <v>0.13086657627701809</v>
      </c>
      <c r="U1268">
        <f t="shared" si="165"/>
        <v>6.3768833080729059E-2</v>
      </c>
    </row>
    <row r="1269" spans="1:21" x14ac:dyDescent="0.3">
      <c r="A1269" t="s">
        <v>166</v>
      </c>
      <c r="B1269" t="s">
        <v>97</v>
      </c>
      <c r="C1269" s="1">
        <v>39421</v>
      </c>
      <c r="D1269">
        <v>16</v>
      </c>
      <c r="E1269" t="s">
        <v>8</v>
      </c>
      <c r="F1269" s="57" t="s">
        <v>44</v>
      </c>
      <c r="G1269" s="2">
        <v>50</v>
      </c>
      <c r="H1269" s="51">
        <v>10</v>
      </c>
      <c r="I1269" s="51">
        <v>15</v>
      </c>
      <c r="J1269">
        <f t="shared" si="161"/>
        <v>8.75</v>
      </c>
      <c r="K1269" s="47">
        <v>2</v>
      </c>
      <c r="L1269" s="14">
        <f t="shared" si="162"/>
        <v>481.05637508093707</v>
      </c>
      <c r="M1269" s="16">
        <f t="shared" si="166"/>
        <v>4.8105637508093706E-2</v>
      </c>
      <c r="N1269">
        <v>240.52818754046854</v>
      </c>
      <c r="O1269">
        <f t="shared" si="167"/>
        <v>2.4052818754046853E-2</v>
      </c>
      <c r="P1269" s="16">
        <f t="shared" si="168"/>
        <v>2.4052818754046853E-2</v>
      </c>
      <c r="Q1269" s="48">
        <v>5.78</v>
      </c>
      <c r="R1269">
        <f t="shared" si="163"/>
        <v>0.13902529239839082</v>
      </c>
      <c r="S1269" s="48">
        <v>9.0679999999999996</v>
      </c>
      <c r="T1269">
        <f t="shared" si="164"/>
        <v>0.21811096046169684</v>
      </c>
      <c r="U1269">
        <f t="shared" si="165"/>
        <v>-7.9085668063306025E-2</v>
      </c>
    </row>
    <row r="1270" spans="1:21" x14ac:dyDescent="0.3">
      <c r="A1270" t="s">
        <v>166</v>
      </c>
      <c r="B1270" t="s">
        <v>97</v>
      </c>
      <c r="C1270" s="1">
        <v>39421</v>
      </c>
      <c r="D1270">
        <v>16</v>
      </c>
      <c r="E1270" t="s">
        <v>8</v>
      </c>
      <c r="F1270" s="57" t="s">
        <v>44</v>
      </c>
      <c r="G1270" s="2">
        <v>50</v>
      </c>
      <c r="H1270" s="51">
        <v>10</v>
      </c>
      <c r="I1270" s="51">
        <v>10</v>
      </c>
      <c r="J1270">
        <f t="shared" si="161"/>
        <v>7.5</v>
      </c>
      <c r="K1270" s="47">
        <v>2</v>
      </c>
      <c r="L1270" s="14">
        <f t="shared" si="162"/>
        <v>353.42917352885172</v>
      </c>
      <c r="M1270" s="16">
        <f t="shared" si="166"/>
        <v>3.5342917352885174E-2</v>
      </c>
      <c r="N1270">
        <v>176.71458676442586</v>
      </c>
      <c r="O1270">
        <f t="shared" si="167"/>
        <v>1.7671458676442587E-2</v>
      </c>
      <c r="P1270" s="16">
        <f t="shared" si="168"/>
        <v>1.7671458676442587E-2</v>
      </c>
      <c r="Q1270" s="48">
        <v>5.78</v>
      </c>
      <c r="R1270">
        <f t="shared" si="163"/>
        <v>0.10214103114983816</v>
      </c>
      <c r="S1270" s="48">
        <v>9.0679999999999996</v>
      </c>
      <c r="T1270">
        <f t="shared" si="164"/>
        <v>0.16024478727798136</v>
      </c>
      <c r="U1270">
        <f t="shared" si="165"/>
        <v>-5.8103756128143197E-2</v>
      </c>
    </row>
    <row r="1271" spans="1:21" x14ac:dyDescent="0.3">
      <c r="A1271" t="s">
        <v>166</v>
      </c>
      <c r="B1271" t="s">
        <v>97</v>
      </c>
      <c r="C1271" s="1">
        <v>39421</v>
      </c>
      <c r="D1271">
        <v>16</v>
      </c>
      <c r="E1271" t="s">
        <v>8</v>
      </c>
      <c r="F1271" s="57" t="s">
        <v>44</v>
      </c>
      <c r="G1271" s="2">
        <v>80</v>
      </c>
      <c r="H1271" s="51">
        <v>10</v>
      </c>
      <c r="I1271" s="51">
        <v>10</v>
      </c>
      <c r="J1271">
        <f t="shared" si="161"/>
        <v>7.5</v>
      </c>
      <c r="K1271" s="47">
        <v>2</v>
      </c>
      <c r="L1271" s="14">
        <f t="shared" si="162"/>
        <v>353.42917352885172</v>
      </c>
      <c r="M1271" s="16">
        <f t="shared" si="166"/>
        <v>3.5342917352885174E-2</v>
      </c>
      <c r="N1271">
        <v>282.74333882308139</v>
      </c>
      <c r="O1271">
        <f t="shared" si="167"/>
        <v>2.8274333882308138E-2</v>
      </c>
      <c r="P1271" s="16">
        <f t="shared" si="168"/>
        <v>7.0685834705770355E-3</v>
      </c>
      <c r="Q1271" s="48">
        <v>5.78</v>
      </c>
      <c r="R1271">
        <f t="shared" si="163"/>
        <v>0.16342564983974106</v>
      </c>
      <c r="S1271" s="48">
        <v>9.0679999999999996</v>
      </c>
      <c r="T1271">
        <f t="shared" si="164"/>
        <v>6.4097914911192558E-2</v>
      </c>
      <c r="U1271">
        <f t="shared" si="165"/>
        <v>9.9327734928548503E-2</v>
      </c>
    </row>
    <row r="1272" spans="1:21" x14ac:dyDescent="0.3">
      <c r="A1272" t="s">
        <v>166</v>
      </c>
      <c r="B1272" t="s">
        <v>98</v>
      </c>
      <c r="C1272" s="1">
        <v>39421</v>
      </c>
      <c r="D1272">
        <v>37</v>
      </c>
      <c r="E1272" t="s">
        <v>8</v>
      </c>
      <c r="F1272" s="57" t="s">
        <v>21</v>
      </c>
      <c r="G1272" s="2">
        <v>60</v>
      </c>
      <c r="H1272" s="51">
        <v>10</v>
      </c>
      <c r="I1272" s="51">
        <v>80</v>
      </c>
      <c r="J1272">
        <f t="shared" si="161"/>
        <v>25</v>
      </c>
      <c r="K1272" s="47">
        <v>2</v>
      </c>
      <c r="L1272" s="14">
        <f t="shared" si="162"/>
        <v>3926.9908169872415</v>
      </c>
      <c r="M1272" s="16">
        <f t="shared" si="166"/>
        <v>0.39269908169872414</v>
      </c>
      <c r="N1272">
        <v>2356.1944901923448</v>
      </c>
      <c r="O1272">
        <f t="shared" si="167"/>
        <v>0.23561944901923448</v>
      </c>
      <c r="P1272" s="16">
        <f t="shared" si="168"/>
        <v>0.15707963267948966</v>
      </c>
      <c r="Q1272" s="48">
        <v>4.47</v>
      </c>
      <c r="R1272">
        <f t="shared" si="163"/>
        <v>1.0532189371159781</v>
      </c>
      <c r="S1272">
        <v>17.831</v>
      </c>
      <c r="T1272">
        <f t="shared" si="164"/>
        <v>2.8008869303079802</v>
      </c>
      <c r="U1272">
        <f t="shared" si="165"/>
        <v>-1.7476679931920021</v>
      </c>
    </row>
    <row r="1273" spans="1:21" x14ac:dyDescent="0.3">
      <c r="A1273" t="s">
        <v>166</v>
      </c>
      <c r="B1273" t="s">
        <v>98</v>
      </c>
      <c r="C1273" s="1">
        <v>39421</v>
      </c>
      <c r="D1273">
        <v>37</v>
      </c>
      <c r="E1273" t="s">
        <v>8</v>
      </c>
      <c r="F1273" s="54" t="s">
        <v>49</v>
      </c>
      <c r="G1273" s="2">
        <v>40</v>
      </c>
      <c r="H1273" s="51">
        <v>10</v>
      </c>
      <c r="I1273" s="51">
        <v>40</v>
      </c>
      <c r="J1273">
        <f t="shared" si="161"/>
        <v>15</v>
      </c>
      <c r="K1273" s="47">
        <v>2</v>
      </c>
      <c r="L1273" s="14">
        <f t="shared" si="162"/>
        <v>1413.7166941154069</v>
      </c>
      <c r="M1273" s="16">
        <f t="shared" si="166"/>
        <v>0.1413716694115407</v>
      </c>
      <c r="N1273">
        <v>565.48667764616278</v>
      </c>
      <c r="O1273">
        <f t="shared" si="167"/>
        <v>5.6548667764616277E-2</v>
      </c>
      <c r="P1273" s="16">
        <f t="shared" si="168"/>
        <v>8.4823001646924412E-2</v>
      </c>
      <c r="Q1273">
        <v>5.23</v>
      </c>
      <c r="R1273">
        <f t="shared" si="163"/>
        <v>0.29574953240894314</v>
      </c>
      <c r="S1273">
        <v>8.4610000000000003</v>
      </c>
      <c r="T1273">
        <f t="shared" si="164"/>
        <v>0.71768741693462745</v>
      </c>
      <c r="U1273">
        <f t="shared" si="165"/>
        <v>-0.42193788452568431</v>
      </c>
    </row>
    <row r="1274" spans="1:21" x14ac:dyDescent="0.3">
      <c r="A1274" t="s">
        <v>166</v>
      </c>
      <c r="B1274" t="s">
        <v>98</v>
      </c>
      <c r="C1274" s="1">
        <v>39421</v>
      </c>
      <c r="D1274">
        <v>37</v>
      </c>
      <c r="E1274" t="s">
        <v>8</v>
      </c>
      <c r="F1274" s="54" t="s">
        <v>49</v>
      </c>
      <c r="G1274" s="2">
        <v>90</v>
      </c>
      <c r="H1274" s="51">
        <v>10</v>
      </c>
      <c r="I1274" s="51">
        <v>25</v>
      </c>
      <c r="J1274">
        <f t="shared" si="161"/>
        <v>11.25</v>
      </c>
      <c r="K1274" s="47">
        <v>2</v>
      </c>
      <c r="L1274" s="14">
        <f t="shared" si="162"/>
        <v>795.21564043991634</v>
      </c>
      <c r="M1274" s="16">
        <f t="shared" si="166"/>
        <v>7.9521564043991633E-2</v>
      </c>
      <c r="N1274">
        <v>715.69407639592475</v>
      </c>
      <c r="O1274">
        <f t="shared" si="167"/>
        <v>7.1569407639592478E-2</v>
      </c>
      <c r="P1274" s="16">
        <f t="shared" si="168"/>
        <v>7.9521564043991549E-3</v>
      </c>
      <c r="Q1274">
        <v>5.23</v>
      </c>
      <c r="R1274">
        <f t="shared" si="163"/>
        <v>0.37430800195506869</v>
      </c>
      <c r="S1274">
        <v>8.4610000000000003</v>
      </c>
      <c r="T1274">
        <f t="shared" si="164"/>
        <v>6.7283195337621254E-2</v>
      </c>
      <c r="U1274">
        <f t="shared" si="165"/>
        <v>0.30702480661744747</v>
      </c>
    </row>
    <row r="1275" spans="1:21" x14ac:dyDescent="0.3">
      <c r="A1275" t="s">
        <v>166</v>
      </c>
      <c r="B1275" t="s">
        <v>98</v>
      </c>
      <c r="C1275" s="1">
        <v>39421</v>
      </c>
      <c r="D1275">
        <v>37</v>
      </c>
      <c r="E1275" t="s">
        <v>8</v>
      </c>
      <c r="F1275" s="54" t="s">
        <v>49</v>
      </c>
      <c r="G1275" s="2">
        <v>80</v>
      </c>
      <c r="H1275" s="51">
        <v>10</v>
      </c>
      <c r="I1275" s="51">
        <v>15</v>
      </c>
      <c r="J1275">
        <f t="shared" si="161"/>
        <v>8.75</v>
      </c>
      <c r="K1275" s="47">
        <v>2</v>
      </c>
      <c r="L1275" s="14">
        <f t="shared" si="162"/>
        <v>481.05637508093707</v>
      </c>
      <c r="M1275" s="16">
        <f t="shared" si="166"/>
        <v>4.8105637508093706E-2</v>
      </c>
      <c r="N1275">
        <v>384.84510006474966</v>
      </c>
      <c r="O1275">
        <f t="shared" si="167"/>
        <v>3.8484510006474966E-2</v>
      </c>
      <c r="P1275" s="16">
        <f t="shared" si="168"/>
        <v>9.6211275016187398E-3</v>
      </c>
      <c r="Q1275">
        <v>5.23</v>
      </c>
      <c r="R1275">
        <f t="shared" si="163"/>
        <v>0.20127398733386409</v>
      </c>
      <c r="S1275">
        <v>8.4610000000000003</v>
      </c>
      <c r="T1275">
        <f t="shared" si="164"/>
        <v>8.140435979119616E-2</v>
      </c>
      <c r="U1275">
        <f t="shared" si="165"/>
        <v>0.11986962754266793</v>
      </c>
    </row>
    <row r="1276" spans="1:21" x14ac:dyDescent="0.3">
      <c r="A1276" t="s">
        <v>166</v>
      </c>
      <c r="B1276" t="s">
        <v>98</v>
      </c>
      <c r="C1276" s="1">
        <v>39421</v>
      </c>
      <c r="D1276">
        <v>37</v>
      </c>
      <c r="E1276" t="s">
        <v>8</v>
      </c>
      <c r="F1276" s="54" t="s">
        <v>49</v>
      </c>
      <c r="G1276" s="2">
        <v>90</v>
      </c>
      <c r="H1276" s="51">
        <v>10</v>
      </c>
      <c r="I1276" s="51">
        <v>25</v>
      </c>
      <c r="J1276">
        <f t="shared" si="161"/>
        <v>11.25</v>
      </c>
      <c r="K1276" s="47">
        <v>2</v>
      </c>
      <c r="L1276" s="14">
        <f t="shared" si="162"/>
        <v>795.21564043991634</v>
      </c>
      <c r="M1276" s="16">
        <f t="shared" si="166"/>
        <v>7.9521564043991633E-2</v>
      </c>
      <c r="N1276">
        <v>715.69407639592475</v>
      </c>
      <c r="O1276">
        <f t="shared" si="167"/>
        <v>7.1569407639592478E-2</v>
      </c>
      <c r="P1276" s="16">
        <f t="shared" si="168"/>
        <v>7.9521564043991549E-3</v>
      </c>
      <c r="Q1276">
        <v>5.23</v>
      </c>
      <c r="R1276">
        <f t="shared" si="163"/>
        <v>0.37430800195506869</v>
      </c>
      <c r="S1276">
        <v>8.4610000000000003</v>
      </c>
      <c r="T1276">
        <f t="shared" si="164"/>
        <v>6.7283195337621254E-2</v>
      </c>
      <c r="U1276">
        <f t="shared" si="165"/>
        <v>0.30702480661744747</v>
      </c>
    </row>
    <row r="1277" spans="1:21" x14ac:dyDescent="0.3">
      <c r="A1277" t="s">
        <v>166</v>
      </c>
      <c r="B1277" t="s">
        <v>98</v>
      </c>
      <c r="C1277" s="1">
        <v>39421</v>
      </c>
      <c r="D1277">
        <v>37</v>
      </c>
      <c r="E1277" t="s">
        <v>8</v>
      </c>
      <c r="F1277" s="54" t="s">
        <v>49</v>
      </c>
      <c r="G1277" s="2">
        <v>80</v>
      </c>
      <c r="H1277" s="51">
        <v>10</v>
      </c>
      <c r="I1277" s="51">
        <v>25</v>
      </c>
      <c r="J1277">
        <f t="shared" si="161"/>
        <v>11.25</v>
      </c>
      <c r="K1277" s="47">
        <v>2</v>
      </c>
      <c r="L1277" s="14">
        <f t="shared" si="162"/>
        <v>795.21564043991634</v>
      </c>
      <c r="M1277" s="16">
        <f t="shared" ref="M1277:M1336" si="169">L1277/10000</f>
        <v>7.9521564043991633E-2</v>
      </c>
      <c r="N1277">
        <v>636.17251235193316</v>
      </c>
      <c r="O1277">
        <f t="shared" ref="O1277:O1336" si="170">N1277/10000</f>
        <v>6.3617251235193323E-2</v>
      </c>
      <c r="P1277" s="16">
        <f t="shared" ref="P1277:P1336" si="171">M1277-O1277</f>
        <v>1.590431280879831E-2</v>
      </c>
      <c r="Q1277">
        <v>5.23</v>
      </c>
      <c r="R1277">
        <f t="shared" si="163"/>
        <v>0.33271822396006112</v>
      </c>
      <c r="S1277">
        <v>8.4610000000000003</v>
      </c>
      <c r="T1277">
        <f t="shared" si="164"/>
        <v>0.13456639067524251</v>
      </c>
      <c r="U1277">
        <f t="shared" si="165"/>
        <v>0.19815183328481861</v>
      </c>
    </row>
    <row r="1278" spans="1:21" x14ac:dyDescent="0.3">
      <c r="A1278" t="s">
        <v>166</v>
      </c>
      <c r="B1278" t="s">
        <v>98</v>
      </c>
      <c r="C1278" s="1">
        <v>39421</v>
      </c>
      <c r="D1278">
        <v>37</v>
      </c>
      <c r="E1278" t="s">
        <v>8</v>
      </c>
      <c r="F1278" s="54" t="s">
        <v>49</v>
      </c>
      <c r="G1278" s="2">
        <v>80</v>
      </c>
      <c r="H1278" s="51">
        <v>15</v>
      </c>
      <c r="I1278" s="51">
        <v>25</v>
      </c>
      <c r="J1278">
        <f t="shared" si="161"/>
        <v>13.75</v>
      </c>
      <c r="K1278" s="47">
        <v>2</v>
      </c>
      <c r="L1278" s="14">
        <f t="shared" si="162"/>
        <v>1187.9147221386406</v>
      </c>
      <c r="M1278" s="16">
        <f t="shared" si="169"/>
        <v>0.11879147221386406</v>
      </c>
      <c r="N1278">
        <v>950.33177771091255</v>
      </c>
      <c r="O1278">
        <f t="shared" si="170"/>
        <v>9.5033177771091257E-2</v>
      </c>
      <c r="P1278" s="16">
        <f t="shared" si="171"/>
        <v>2.3758294442772804E-2</v>
      </c>
      <c r="Q1278">
        <v>5.23</v>
      </c>
      <c r="R1278">
        <f t="shared" si="163"/>
        <v>0.49702351974280734</v>
      </c>
      <c r="S1278">
        <v>8.4610000000000003</v>
      </c>
      <c r="T1278">
        <f t="shared" si="164"/>
        <v>0.20101892928030071</v>
      </c>
      <c r="U1278">
        <f t="shared" si="165"/>
        <v>0.2960045904625066</v>
      </c>
    </row>
    <row r="1279" spans="1:21" x14ac:dyDescent="0.3">
      <c r="A1279" t="s">
        <v>166</v>
      </c>
      <c r="B1279" t="s">
        <v>98</v>
      </c>
      <c r="C1279" s="1">
        <v>39421</v>
      </c>
      <c r="D1279">
        <v>37</v>
      </c>
      <c r="E1279" t="s">
        <v>8</v>
      </c>
      <c r="F1279" s="57" t="s">
        <v>41</v>
      </c>
      <c r="G1279" s="2">
        <v>10</v>
      </c>
      <c r="H1279" s="51">
        <v>30</v>
      </c>
      <c r="I1279" s="51">
        <v>50</v>
      </c>
      <c r="J1279">
        <f t="shared" si="161"/>
        <v>27.5</v>
      </c>
      <c r="K1279" s="47">
        <v>3</v>
      </c>
      <c r="L1279" s="14">
        <f t="shared" si="162"/>
        <v>7127.4883328318429</v>
      </c>
      <c r="M1279" s="16">
        <f t="shared" si="169"/>
        <v>0.71274883328318428</v>
      </c>
      <c r="N1279">
        <v>712.74883328318435</v>
      </c>
      <c r="O1279">
        <f t="shared" si="170"/>
        <v>7.1274883328318439E-2</v>
      </c>
      <c r="P1279" s="16">
        <f t="shared" si="171"/>
        <v>0.64147394995486584</v>
      </c>
      <c r="Q1279">
        <v>10.71</v>
      </c>
      <c r="R1279">
        <f t="shared" si="163"/>
        <v>0.76335400044629054</v>
      </c>
      <c r="S1279">
        <v>8.1999999999999993</v>
      </c>
      <c r="T1279">
        <f t="shared" si="164"/>
        <v>5.2600863896298993</v>
      </c>
      <c r="U1279">
        <f t="shared" si="165"/>
        <v>-4.4967323891836086</v>
      </c>
    </row>
    <row r="1280" spans="1:21" x14ac:dyDescent="0.3">
      <c r="A1280" t="s">
        <v>166</v>
      </c>
      <c r="B1280" t="s">
        <v>98</v>
      </c>
      <c r="C1280" s="1">
        <v>39421</v>
      </c>
      <c r="D1280">
        <v>37</v>
      </c>
      <c r="E1280" t="s">
        <v>8</v>
      </c>
      <c r="F1280" s="57" t="s">
        <v>41</v>
      </c>
      <c r="G1280" s="2">
        <v>0</v>
      </c>
      <c r="H1280" s="51">
        <v>60</v>
      </c>
      <c r="I1280" s="51">
        <v>70</v>
      </c>
      <c r="J1280">
        <f t="shared" si="161"/>
        <v>47.5</v>
      </c>
      <c r="K1280" s="47">
        <v>3</v>
      </c>
      <c r="L1280" s="14">
        <f t="shared" si="162"/>
        <v>21264.655273985911</v>
      </c>
      <c r="M1280" s="16">
        <f t="shared" si="169"/>
        <v>2.1264655273985911</v>
      </c>
      <c r="N1280">
        <v>0</v>
      </c>
      <c r="O1280">
        <f t="shared" si="170"/>
        <v>0</v>
      </c>
      <c r="P1280" s="16">
        <f t="shared" si="171"/>
        <v>2.1264655273985911</v>
      </c>
      <c r="Q1280">
        <v>10.71</v>
      </c>
      <c r="R1280">
        <f t="shared" si="163"/>
        <v>0</v>
      </c>
      <c r="S1280">
        <v>8.1999999999999993</v>
      </c>
      <c r="T1280">
        <f t="shared" si="164"/>
        <v>17.437017324668446</v>
      </c>
      <c r="U1280">
        <f t="shared" si="165"/>
        <v>-17.437017324668446</v>
      </c>
    </row>
    <row r="1281" spans="1:21" x14ac:dyDescent="0.3">
      <c r="A1281" t="s">
        <v>166</v>
      </c>
      <c r="B1281" t="s">
        <v>98</v>
      </c>
      <c r="C1281" s="1">
        <v>39421</v>
      </c>
      <c r="D1281">
        <v>37</v>
      </c>
      <c r="E1281" t="s">
        <v>8</v>
      </c>
      <c r="F1281" s="57" t="s">
        <v>41</v>
      </c>
      <c r="G1281" s="2">
        <v>20</v>
      </c>
      <c r="H1281" s="51">
        <v>60</v>
      </c>
      <c r="I1281" s="51">
        <v>50</v>
      </c>
      <c r="J1281">
        <f t="shared" si="161"/>
        <v>42.5</v>
      </c>
      <c r="K1281" s="47">
        <v>3</v>
      </c>
      <c r="L1281" s="14">
        <f t="shared" si="162"/>
        <v>17023.505191639691</v>
      </c>
      <c r="M1281" s="16">
        <f t="shared" si="169"/>
        <v>1.7023505191639692</v>
      </c>
      <c r="N1281">
        <v>3404.7010383279385</v>
      </c>
      <c r="O1281">
        <f t="shared" si="170"/>
        <v>0.34047010383279386</v>
      </c>
      <c r="P1281" s="16">
        <f t="shared" si="171"/>
        <v>1.3618804153311754</v>
      </c>
      <c r="Q1281">
        <v>10.71</v>
      </c>
      <c r="R1281">
        <f t="shared" si="163"/>
        <v>3.6464348120492227</v>
      </c>
      <c r="S1281">
        <v>8.1999999999999993</v>
      </c>
      <c r="T1281">
        <f t="shared" si="164"/>
        <v>11.167419405715638</v>
      </c>
      <c r="U1281">
        <f t="shared" si="165"/>
        <v>-7.520984593666415</v>
      </c>
    </row>
    <row r="1282" spans="1:21" x14ac:dyDescent="0.3">
      <c r="A1282" t="s">
        <v>166</v>
      </c>
      <c r="B1282" t="s">
        <v>98</v>
      </c>
      <c r="C1282" s="1">
        <v>39421</v>
      </c>
      <c r="D1282">
        <v>37</v>
      </c>
      <c r="E1282" t="s">
        <v>8</v>
      </c>
      <c r="F1282" s="57" t="s">
        <v>41</v>
      </c>
      <c r="G1282" s="2">
        <v>30</v>
      </c>
      <c r="H1282" s="51">
        <v>60</v>
      </c>
      <c r="I1282" s="51">
        <v>60</v>
      </c>
      <c r="J1282">
        <f t="shared" ref="J1282:J1345" si="172">(H1282+I1282/2)/2</f>
        <v>45</v>
      </c>
      <c r="K1282" s="47">
        <v>3</v>
      </c>
      <c r="L1282" s="14">
        <f t="shared" ref="L1282:L1345" si="173">K1282*PI()*J1282^2</f>
        <v>19085.175370557994</v>
      </c>
      <c r="M1282" s="16">
        <f t="shared" si="169"/>
        <v>1.9085175370557994</v>
      </c>
      <c r="N1282">
        <v>5725.552611167398</v>
      </c>
      <c r="O1282">
        <f t="shared" si="170"/>
        <v>0.57255526111673982</v>
      </c>
      <c r="P1282" s="16">
        <f t="shared" si="171"/>
        <v>1.3359622759390595</v>
      </c>
      <c r="Q1282">
        <v>10.71</v>
      </c>
      <c r="R1282">
        <f t="shared" ref="R1282:R1345" si="174">O1282*Q1282</f>
        <v>6.1320668465602841</v>
      </c>
      <c r="S1282">
        <v>8.1999999999999993</v>
      </c>
      <c r="T1282">
        <f t="shared" ref="T1282:T1345" si="175">P1282*S1282</f>
        <v>10.954890662700286</v>
      </c>
      <c r="U1282">
        <f t="shared" ref="U1282:U1345" si="176">R1282-T1282</f>
        <v>-4.8228238161400023</v>
      </c>
    </row>
    <row r="1283" spans="1:21" x14ac:dyDescent="0.3">
      <c r="A1283" t="s">
        <v>166</v>
      </c>
      <c r="B1283" t="s">
        <v>98</v>
      </c>
      <c r="C1283" s="1">
        <v>39421</v>
      </c>
      <c r="D1283">
        <v>37</v>
      </c>
      <c r="E1283" t="s">
        <v>8</v>
      </c>
      <c r="F1283" s="57" t="s">
        <v>41</v>
      </c>
      <c r="G1283" s="2">
        <v>30</v>
      </c>
      <c r="H1283" s="51">
        <v>60</v>
      </c>
      <c r="I1283" s="51">
        <v>50</v>
      </c>
      <c r="J1283">
        <f t="shared" si="172"/>
        <v>42.5</v>
      </c>
      <c r="K1283" s="47">
        <v>3</v>
      </c>
      <c r="L1283" s="14">
        <f t="shared" si="173"/>
        <v>17023.505191639691</v>
      </c>
      <c r="M1283" s="16">
        <f t="shared" si="169"/>
        <v>1.7023505191639692</v>
      </c>
      <c r="N1283">
        <v>5107.0515574919073</v>
      </c>
      <c r="O1283">
        <f t="shared" si="170"/>
        <v>0.51070515574919073</v>
      </c>
      <c r="P1283" s="16">
        <f t="shared" si="171"/>
        <v>1.1916453634147786</v>
      </c>
      <c r="Q1283">
        <v>10.71</v>
      </c>
      <c r="R1283">
        <f t="shared" si="174"/>
        <v>5.4696522180738327</v>
      </c>
      <c r="S1283">
        <v>8.1999999999999993</v>
      </c>
      <c r="T1283">
        <f t="shared" si="175"/>
        <v>9.7714919800011835</v>
      </c>
      <c r="U1283">
        <f t="shared" si="176"/>
        <v>-4.3018397619273507</v>
      </c>
    </row>
    <row r="1284" spans="1:21" x14ac:dyDescent="0.3">
      <c r="A1284" t="s">
        <v>166</v>
      </c>
      <c r="B1284" t="s">
        <v>98</v>
      </c>
      <c r="C1284" s="1">
        <v>39421</v>
      </c>
      <c r="D1284">
        <v>37</v>
      </c>
      <c r="E1284" t="s">
        <v>8</v>
      </c>
      <c r="F1284" s="57" t="s">
        <v>41</v>
      </c>
      <c r="G1284" s="2">
        <v>30</v>
      </c>
      <c r="H1284" s="51">
        <v>70</v>
      </c>
      <c r="I1284" s="51">
        <v>40</v>
      </c>
      <c r="J1284">
        <f t="shared" si="172"/>
        <v>45</v>
      </c>
      <c r="K1284" s="47">
        <v>3</v>
      </c>
      <c r="L1284" s="14">
        <f t="shared" si="173"/>
        <v>19085.175370557994</v>
      </c>
      <c r="M1284" s="16">
        <f t="shared" si="169"/>
        <v>1.9085175370557994</v>
      </c>
      <c r="N1284">
        <v>5725.552611167398</v>
      </c>
      <c r="O1284">
        <f t="shared" si="170"/>
        <v>0.57255526111673982</v>
      </c>
      <c r="P1284" s="16">
        <f t="shared" si="171"/>
        <v>1.3359622759390595</v>
      </c>
      <c r="Q1284">
        <v>10.71</v>
      </c>
      <c r="R1284">
        <f t="shared" si="174"/>
        <v>6.1320668465602841</v>
      </c>
      <c r="S1284">
        <v>8.1999999999999993</v>
      </c>
      <c r="T1284">
        <f t="shared" si="175"/>
        <v>10.954890662700286</v>
      </c>
      <c r="U1284">
        <f t="shared" si="176"/>
        <v>-4.8228238161400023</v>
      </c>
    </row>
    <row r="1285" spans="1:21" x14ac:dyDescent="0.3">
      <c r="A1285" t="s">
        <v>166</v>
      </c>
      <c r="B1285" t="s">
        <v>98</v>
      </c>
      <c r="C1285" s="1">
        <v>39421</v>
      </c>
      <c r="D1285">
        <v>37</v>
      </c>
      <c r="E1285" t="s">
        <v>8</v>
      </c>
      <c r="F1285" s="57" t="s">
        <v>41</v>
      </c>
      <c r="G1285" s="2">
        <v>20</v>
      </c>
      <c r="H1285" s="51">
        <v>70</v>
      </c>
      <c r="I1285" s="51">
        <v>50</v>
      </c>
      <c r="J1285">
        <f t="shared" si="172"/>
        <v>47.5</v>
      </c>
      <c r="K1285" s="47">
        <v>3</v>
      </c>
      <c r="L1285" s="14">
        <f t="shared" si="173"/>
        <v>21264.655273985911</v>
      </c>
      <c r="M1285" s="16">
        <f t="shared" si="169"/>
        <v>2.1264655273985911</v>
      </c>
      <c r="N1285">
        <v>4252.9310547971827</v>
      </c>
      <c r="O1285">
        <f t="shared" si="170"/>
        <v>0.42529310547971827</v>
      </c>
      <c r="P1285" s="16">
        <f t="shared" si="171"/>
        <v>1.7011724219188729</v>
      </c>
      <c r="Q1285">
        <v>10.71</v>
      </c>
      <c r="R1285">
        <f t="shared" si="174"/>
        <v>4.5548891596877832</v>
      </c>
      <c r="S1285">
        <v>8.1999999999999993</v>
      </c>
      <c r="T1285">
        <f t="shared" si="175"/>
        <v>13.949613859734756</v>
      </c>
      <c r="U1285">
        <f t="shared" si="176"/>
        <v>-9.3947247000469716</v>
      </c>
    </row>
    <row r="1286" spans="1:21" x14ac:dyDescent="0.3">
      <c r="A1286" t="s">
        <v>166</v>
      </c>
      <c r="B1286" t="s">
        <v>98</v>
      </c>
      <c r="C1286" s="1">
        <v>39421</v>
      </c>
      <c r="D1286">
        <v>37</v>
      </c>
      <c r="E1286" t="s">
        <v>8</v>
      </c>
      <c r="F1286" s="57" t="s">
        <v>41</v>
      </c>
      <c r="G1286" s="2">
        <v>10</v>
      </c>
      <c r="H1286" s="51">
        <v>70</v>
      </c>
      <c r="I1286" s="51">
        <v>85</v>
      </c>
      <c r="J1286">
        <f t="shared" si="172"/>
        <v>56.25</v>
      </c>
      <c r="K1286" s="47">
        <v>3</v>
      </c>
      <c r="L1286" s="14">
        <f t="shared" si="173"/>
        <v>29820.586516496864</v>
      </c>
      <c r="M1286" s="16">
        <f t="shared" si="169"/>
        <v>2.9820586516496865</v>
      </c>
      <c r="N1286">
        <v>2982.0586516496865</v>
      </c>
      <c r="O1286">
        <f t="shared" si="170"/>
        <v>0.29820586516496866</v>
      </c>
      <c r="P1286" s="16">
        <f t="shared" si="171"/>
        <v>2.6838527864847177</v>
      </c>
      <c r="Q1286">
        <v>10.71</v>
      </c>
      <c r="R1286">
        <f t="shared" si="174"/>
        <v>3.1937848159168145</v>
      </c>
      <c r="S1286">
        <v>8.1999999999999993</v>
      </c>
      <c r="T1286">
        <f t="shared" si="175"/>
        <v>22.007592849174682</v>
      </c>
      <c r="U1286">
        <f t="shared" si="176"/>
        <v>-18.813808033257867</v>
      </c>
    </row>
    <row r="1287" spans="1:21" x14ac:dyDescent="0.3">
      <c r="A1287" t="s">
        <v>166</v>
      </c>
      <c r="B1287" t="s">
        <v>98</v>
      </c>
      <c r="C1287" s="1">
        <v>39421</v>
      </c>
      <c r="D1287">
        <v>37</v>
      </c>
      <c r="E1287" t="s">
        <v>8</v>
      </c>
      <c r="F1287" s="57" t="s">
        <v>41</v>
      </c>
      <c r="G1287" s="2">
        <v>10</v>
      </c>
      <c r="H1287" s="51">
        <v>80</v>
      </c>
      <c r="I1287" s="51">
        <v>80</v>
      </c>
      <c r="J1287">
        <f t="shared" si="172"/>
        <v>60</v>
      </c>
      <c r="K1287" s="47">
        <v>3</v>
      </c>
      <c r="L1287" s="14">
        <f t="shared" si="173"/>
        <v>33929.200658769769</v>
      </c>
      <c r="M1287" s="16">
        <f t="shared" si="169"/>
        <v>3.3929200658769769</v>
      </c>
      <c r="N1287">
        <v>3392.9200658769769</v>
      </c>
      <c r="O1287">
        <f t="shared" si="170"/>
        <v>0.3392920065876977</v>
      </c>
      <c r="P1287" s="16">
        <f t="shared" si="171"/>
        <v>3.0536280592892791</v>
      </c>
      <c r="Q1287">
        <v>10.71</v>
      </c>
      <c r="R1287">
        <f t="shared" si="174"/>
        <v>3.6338173905542428</v>
      </c>
      <c r="S1287">
        <v>8.1999999999999993</v>
      </c>
      <c r="T1287">
        <f t="shared" si="175"/>
        <v>25.039750086172084</v>
      </c>
      <c r="U1287">
        <f t="shared" si="176"/>
        <v>-21.405932695617842</v>
      </c>
    </row>
    <row r="1288" spans="1:21" x14ac:dyDescent="0.3">
      <c r="A1288" t="s">
        <v>166</v>
      </c>
      <c r="B1288" t="s">
        <v>98</v>
      </c>
      <c r="C1288" s="1">
        <v>39421</v>
      </c>
      <c r="D1288">
        <v>37</v>
      </c>
      <c r="E1288" t="s">
        <v>8</v>
      </c>
      <c r="F1288" s="57" t="s">
        <v>42</v>
      </c>
      <c r="G1288" s="2">
        <v>70</v>
      </c>
      <c r="H1288" s="51">
        <v>10</v>
      </c>
      <c r="I1288" s="51">
        <v>20</v>
      </c>
      <c r="J1288">
        <f t="shared" si="172"/>
        <v>10</v>
      </c>
      <c r="K1288" s="47">
        <v>2</v>
      </c>
      <c r="L1288" s="14">
        <f t="shared" si="173"/>
        <v>628.31853071795865</v>
      </c>
      <c r="M1288" s="16">
        <f t="shared" si="169"/>
        <v>6.2831853071795868E-2</v>
      </c>
      <c r="N1288">
        <v>439.82297150257102</v>
      </c>
      <c r="O1288">
        <f t="shared" si="170"/>
        <v>4.3982297150257102E-2</v>
      </c>
      <c r="P1288" s="16">
        <f t="shared" si="171"/>
        <v>1.8849555921538766E-2</v>
      </c>
      <c r="Q1288">
        <v>11.49</v>
      </c>
      <c r="R1288">
        <f t="shared" si="174"/>
        <v>0.50535659425645407</v>
      </c>
      <c r="S1288" s="48">
        <v>8.1999999999999993</v>
      </c>
      <c r="T1288">
        <f t="shared" si="175"/>
        <v>0.15456635855661788</v>
      </c>
      <c r="U1288">
        <f t="shared" si="176"/>
        <v>0.35079023569983619</v>
      </c>
    </row>
    <row r="1289" spans="1:21" x14ac:dyDescent="0.3">
      <c r="A1289" t="s">
        <v>166</v>
      </c>
      <c r="B1289" t="s">
        <v>98</v>
      </c>
      <c r="C1289" s="1">
        <v>39421</v>
      </c>
      <c r="D1289">
        <v>37</v>
      </c>
      <c r="E1289" t="s">
        <v>8</v>
      </c>
      <c r="F1289" s="57" t="s">
        <v>42</v>
      </c>
      <c r="G1289" s="2">
        <v>70</v>
      </c>
      <c r="H1289" s="51">
        <v>50</v>
      </c>
      <c r="I1289" s="51">
        <v>60</v>
      </c>
      <c r="J1289">
        <f t="shared" si="172"/>
        <v>40</v>
      </c>
      <c r="K1289" s="47">
        <v>2</v>
      </c>
      <c r="L1289" s="14">
        <f t="shared" si="173"/>
        <v>10053.096491487338</v>
      </c>
      <c r="M1289" s="16">
        <f t="shared" si="169"/>
        <v>1.0053096491487339</v>
      </c>
      <c r="N1289">
        <v>7037.1675440411364</v>
      </c>
      <c r="O1289">
        <f t="shared" si="170"/>
        <v>0.70371675440411363</v>
      </c>
      <c r="P1289" s="16">
        <f t="shared" si="171"/>
        <v>0.30159289474462025</v>
      </c>
      <c r="Q1289">
        <v>11.49</v>
      </c>
      <c r="R1289">
        <f t="shared" si="174"/>
        <v>8.0857055081032652</v>
      </c>
      <c r="S1289" s="48">
        <v>8.1999999999999993</v>
      </c>
      <c r="T1289">
        <f t="shared" si="175"/>
        <v>2.473061736905886</v>
      </c>
      <c r="U1289">
        <f t="shared" si="176"/>
        <v>5.6126437711973791</v>
      </c>
    </row>
    <row r="1290" spans="1:21" x14ac:dyDescent="0.3">
      <c r="A1290" t="s">
        <v>166</v>
      </c>
      <c r="B1290" t="s">
        <v>98</v>
      </c>
      <c r="C1290" s="1">
        <v>39421</v>
      </c>
      <c r="D1290">
        <v>37</v>
      </c>
      <c r="E1290" t="s">
        <v>8</v>
      </c>
      <c r="F1290" s="57" t="s">
        <v>42</v>
      </c>
      <c r="G1290" s="2">
        <v>50</v>
      </c>
      <c r="H1290" s="51">
        <v>80</v>
      </c>
      <c r="I1290" s="51">
        <v>100</v>
      </c>
      <c r="J1290">
        <f t="shared" si="172"/>
        <v>65</v>
      </c>
      <c r="K1290" s="47">
        <v>2</v>
      </c>
      <c r="L1290" s="14">
        <f t="shared" si="173"/>
        <v>26546.457922833753</v>
      </c>
      <c r="M1290" s="16">
        <f t="shared" si="169"/>
        <v>2.6546457922833753</v>
      </c>
      <c r="N1290">
        <v>13273.228961416877</v>
      </c>
      <c r="O1290">
        <f t="shared" si="170"/>
        <v>1.3273228961416876</v>
      </c>
      <c r="P1290" s="16">
        <f t="shared" si="171"/>
        <v>1.3273228961416876</v>
      </c>
      <c r="Q1290">
        <v>11.49</v>
      </c>
      <c r="R1290">
        <f t="shared" si="174"/>
        <v>15.250940076667991</v>
      </c>
      <c r="S1290" s="48">
        <v>8.1999999999999993</v>
      </c>
      <c r="T1290">
        <f t="shared" si="175"/>
        <v>10.884047748361837</v>
      </c>
      <c r="U1290">
        <f t="shared" si="176"/>
        <v>4.3668923283061538</v>
      </c>
    </row>
    <row r="1291" spans="1:21" x14ac:dyDescent="0.3">
      <c r="A1291" t="s">
        <v>166</v>
      </c>
      <c r="B1291" t="s">
        <v>98</v>
      </c>
      <c r="C1291" s="1">
        <v>39421</v>
      </c>
      <c r="D1291">
        <v>37</v>
      </c>
      <c r="E1291" t="s">
        <v>8</v>
      </c>
      <c r="F1291" s="57" t="s">
        <v>44</v>
      </c>
      <c r="G1291" s="2">
        <v>100</v>
      </c>
      <c r="H1291" s="51">
        <v>5</v>
      </c>
      <c r="I1291" s="51">
        <v>10</v>
      </c>
      <c r="J1291">
        <f t="shared" si="172"/>
        <v>5</v>
      </c>
      <c r="K1291" s="47">
        <v>2</v>
      </c>
      <c r="L1291" s="14">
        <f t="shared" si="173"/>
        <v>157.07963267948966</v>
      </c>
      <c r="M1291" s="16">
        <f t="shared" si="169"/>
        <v>1.5707963267948967E-2</v>
      </c>
      <c r="N1291">
        <v>157.07963267948966</v>
      </c>
      <c r="O1291">
        <f t="shared" si="170"/>
        <v>1.5707963267948967E-2</v>
      </c>
      <c r="P1291" s="16">
        <f t="shared" si="171"/>
        <v>0</v>
      </c>
      <c r="Q1291" s="48">
        <v>5.78</v>
      </c>
      <c r="R1291">
        <f t="shared" si="174"/>
        <v>9.0792027688745031E-2</v>
      </c>
      <c r="S1291" s="48">
        <v>9.0679999999999996</v>
      </c>
      <c r="T1291">
        <f t="shared" si="175"/>
        <v>0</v>
      </c>
      <c r="U1291">
        <f t="shared" si="176"/>
        <v>9.0792027688745031E-2</v>
      </c>
    </row>
    <row r="1292" spans="1:21" x14ac:dyDescent="0.3">
      <c r="A1292" t="s">
        <v>166</v>
      </c>
      <c r="B1292" t="s">
        <v>98</v>
      </c>
      <c r="C1292" s="1">
        <v>39421</v>
      </c>
      <c r="D1292">
        <v>37</v>
      </c>
      <c r="E1292" t="s">
        <v>8</v>
      </c>
      <c r="F1292" s="57" t="s">
        <v>44</v>
      </c>
      <c r="G1292" s="2">
        <v>80</v>
      </c>
      <c r="H1292" s="51">
        <v>5</v>
      </c>
      <c r="I1292" s="51">
        <v>10</v>
      </c>
      <c r="J1292">
        <f t="shared" si="172"/>
        <v>5</v>
      </c>
      <c r="K1292" s="47">
        <v>2</v>
      </c>
      <c r="L1292" s="14">
        <f t="shared" si="173"/>
        <v>157.07963267948966</v>
      </c>
      <c r="M1292" s="16">
        <f t="shared" si="169"/>
        <v>1.5707963267948967E-2</v>
      </c>
      <c r="N1292">
        <v>125.66370614359174</v>
      </c>
      <c r="O1292">
        <f t="shared" si="170"/>
        <v>1.2566370614359173E-2</v>
      </c>
      <c r="P1292" s="16">
        <f t="shared" si="171"/>
        <v>3.1415926535897937E-3</v>
      </c>
      <c r="Q1292" s="48">
        <v>5.78</v>
      </c>
      <c r="R1292">
        <f t="shared" si="174"/>
        <v>7.263362215099603E-2</v>
      </c>
      <c r="S1292" s="48">
        <v>9.0679999999999996</v>
      </c>
      <c r="T1292">
        <f t="shared" si="175"/>
        <v>2.8487962182752249E-2</v>
      </c>
      <c r="U1292">
        <f t="shared" si="176"/>
        <v>4.4145659968243781E-2</v>
      </c>
    </row>
    <row r="1293" spans="1:21" x14ac:dyDescent="0.3">
      <c r="A1293" t="s">
        <v>166</v>
      </c>
      <c r="B1293" t="s">
        <v>98</v>
      </c>
      <c r="C1293" s="1">
        <v>39421</v>
      </c>
      <c r="D1293">
        <v>37</v>
      </c>
      <c r="E1293" t="s">
        <v>8</v>
      </c>
      <c r="F1293" s="57" t="s">
        <v>44</v>
      </c>
      <c r="G1293" s="2">
        <v>90</v>
      </c>
      <c r="H1293" s="51">
        <v>5</v>
      </c>
      <c r="I1293" s="51">
        <v>10</v>
      </c>
      <c r="J1293">
        <f t="shared" si="172"/>
        <v>5</v>
      </c>
      <c r="K1293" s="47">
        <v>2</v>
      </c>
      <c r="L1293" s="14">
        <f t="shared" si="173"/>
        <v>157.07963267948966</v>
      </c>
      <c r="M1293" s="16">
        <f t="shared" si="169"/>
        <v>1.5707963267948967E-2</v>
      </c>
      <c r="N1293">
        <v>141.37166941154069</v>
      </c>
      <c r="O1293">
        <f t="shared" si="170"/>
        <v>1.4137166941154069E-2</v>
      </c>
      <c r="P1293" s="16">
        <f t="shared" si="171"/>
        <v>1.5707963267948977E-3</v>
      </c>
      <c r="Q1293" s="48">
        <v>5.78</v>
      </c>
      <c r="R1293">
        <f t="shared" si="174"/>
        <v>8.171282491987053E-2</v>
      </c>
      <c r="S1293" s="48">
        <v>9.0679999999999996</v>
      </c>
      <c r="T1293">
        <f t="shared" si="175"/>
        <v>1.4243981091376132E-2</v>
      </c>
      <c r="U1293">
        <f t="shared" si="176"/>
        <v>6.7468843828494399E-2</v>
      </c>
    </row>
    <row r="1294" spans="1:21" x14ac:dyDescent="0.3">
      <c r="A1294" t="s">
        <v>166</v>
      </c>
      <c r="B1294" t="s">
        <v>98</v>
      </c>
      <c r="C1294" s="1">
        <v>39421</v>
      </c>
      <c r="D1294">
        <v>37</v>
      </c>
      <c r="E1294" t="s">
        <v>8</v>
      </c>
      <c r="F1294" s="57" t="s">
        <v>44</v>
      </c>
      <c r="G1294" s="2">
        <v>80</v>
      </c>
      <c r="H1294" s="51">
        <v>15</v>
      </c>
      <c r="I1294" s="51">
        <v>20</v>
      </c>
      <c r="J1294">
        <f t="shared" si="172"/>
        <v>12.5</v>
      </c>
      <c r="K1294" s="47">
        <v>2</v>
      </c>
      <c r="L1294" s="14">
        <f t="shared" si="173"/>
        <v>981.74770424681037</v>
      </c>
      <c r="M1294" s="16">
        <f t="shared" si="169"/>
        <v>9.8174770424681035E-2</v>
      </c>
      <c r="N1294">
        <v>785.39816339744834</v>
      </c>
      <c r="O1294">
        <f t="shared" si="170"/>
        <v>7.8539816339744828E-2</v>
      </c>
      <c r="P1294" s="16">
        <f t="shared" si="171"/>
        <v>1.9634954084936207E-2</v>
      </c>
      <c r="Q1294" s="48">
        <v>5.78</v>
      </c>
      <c r="R1294">
        <f t="shared" si="174"/>
        <v>0.45396013844372513</v>
      </c>
      <c r="S1294" s="48">
        <v>9.0679999999999996</v>
      </c>
      <c r="T1294">
        <f t="shared" si="175"/>
        <v>0.17804976364220151</v>
      </c>
      <c r="U1294">
        <f t="shared" si="176"/>
        <v>0.27591037480152358</v>
      </c>
    </row>
    <row r="1295" spans="1:21" x14ac:dyDescent="0.3">
      <c r="A1295" t="s">
        <v>166</v>
      </c>
      <c r="B1295" t="s">
        <v>98</v>
      </c>
      <c r="C1295" s="1">
        <v>39421</v>
      </c>
      <c r="D1295">
        <v>37</v>
      </c>
      <c r="E1295" t="s">
        <v>8</v>
      </c>
      <c r="F1295" s="57" t="s">
        <v>47</v>
      </c>
      <c r="G1295" s="2">
        <v>10</v>
      </c>
      <c r="H1295" s="51">
        <v>20</v>
      </c>
      <c r="I1295" s="51">
        <v>100</v>
      </c>
      <c r="J1295">
        <f t="shared" si="172"/>
        <v>35</v>
      </c>
      <c r="K1295" s="47">
        <v>3</v>
      </c>
      <c r="L1295" s="14">
        <f t="shared" si="173"/>
        <v>11545.353001942489</v>
      </c>
      <c r="M1295" s="16">
        <f t="shared" si="169"/>
        <v>1.1545353001942489</v>
      </c>
      <c r="N1295">
        <v>1154.535300194249</v>
      </c>
      <c r="O1295">
        <f t="shared" si="170"/>
        <v>0.11545353001942489</v>
      </c>
      <c r="P1295" s="16">
        <f t="shared" si="171"/>
        <v>1.0390817701748241</v>
      </c>
      <c r="Q1295" s="48">
        <v>5.15</v>
      </c>
      <c r="R1295">
        <f t="shared" si="174"/>
        <v>0.59458567960003827</v>
      </c>
      <c r="S1295" s="48">
        <v>11.257999999999999</v>
      </c>
      <c r="T1295">
        <f t="shared" si="175"/>
        <v>11.697982568628168</v>
      </c>
      <c r="U1295">
        <f t="shared" si="176"/>
        <v>-11.103396889028129</v>
      </c>
    </row>
    <row r="1296" spans="1:21" x14ac:dyDescent="0.3">
      <c r="A1296" t="s">
        <v>166</v>
      </c>
      <c r="B1296" t="s">
        <v>99</v>
      </c>
      <c r="C1296" s="1">
        <v>39417</v>
      </c>
      <c r="D1296">
        <v>35</v>
      </c>
      <c r="E1296" t="s">
        <v>8</v>
      </c>
      <c r="F1296" s="57" t="s">
        <v>24</v>
      </c>
      <c r="G1296" s="2">
        <v>90</v>
      </c>
      <c r="H1296" s="51">
        <v>45</v>
      </c>
      <c r="I1296" s="51">
        <v>45</v>
      </c>
      <c r="J1296">
        <f t="shared" si="172"/>
        <v>33.75</v>
      </c>
      <c r="K1296" s="47">
        <v>2</v>
      </c>
      <c r="L1296" s="14">
        <f t="shared" si="173"/>
        <v>7156.9407639592473</v>
      </c>
      <c r="M1296" s="16">
        <f t="shared" si="169"/>
        <v>0.71569407639592475</v>
      </c>
      <c r="N1296">
        <v>6441.2466875633227</v>
      </c>
      <c r="O1296">
        <f t="shared" si="170"/>
        <v>0.64412466875633223</v>
      </c>
      <c r="P1296" s="16">
        <f t="shared" si="171"/>
        <v>7.1569407639592519E-2</v>
      </c>
      <c r="Q1296">
        <v>5.86</v>
      </c>
      <c r="R1296">
        <f t="shared" si="174"/>
        <v>3.774570558912107</v>
      </c>
      <c r="S1296">
        <v>8.4610000000000003</v>
      </c>
      <c r="T1296">
        <f t="shared" si="175"/>
        <v>0.60554875803859232</v>
      </c>
      <c r="U1296">
        <f t="shared" si="176"/>
        <v>3.1690218008735149</v>
      </c>
    </row>
    <row r="1297" spans="1:21" x14ac:dyDescent="0.3">
      <c r="A1297" t="s">
        <v>166</v>
      </c>
      <c r="B1297" t="s">
        <v>99</v>
      </c>
      <c r="C1297" s="1">
        <v>39417</v>
      </c>
      <c r="D1297">
        <v>35</v>
      </c>
      <c r="E1297" t="s">
        <v>8</v>
      </c>
      <c r="F1297" s="54" t="s">
        <v>49</v>
      </c>
      <c r="G1297" s="2">
        <v>100</v>
      </c>
      <c r="H1297" s="51">
        <v>5</v>
      </c>
      <c r="I1297" s="51">
        <v>10</v>
      </c>
      <c r="J1297">
        <f t="shared" si="172"/>
        <v>5</v>
      </c>
      <c r="K1297" s="47">
        <v>2</v>
      </c>
      <c r="L1297" s="14">
        <f t="shared" si="173"/>
        <v>157.07963267948966</v>
      </c>
      <c r="M1297" s="16">
        <f t="shared" si="169"/>
        <v>1.5707963267948967E-2</v>
      </c>
      <c r="N1297">
        <v>157.07963267948966</v>
      </c>
      <c r="O1297">
        <f t="shared" si="170"/>
        <v>1.5707963267948967E-2</v>
      </c>
      <c r="P1297" s="16">
        <f t="shared" si="171"/>
        <v>0</v>
      </c>
      <c r="Q1297">
        <v>5.23</v>
      </c>
      <c r="R1297">
        <f t="shared" si="174"/>
        <v>8.215264789137311E-2</v>
      </c>
      <c r="S1297">
        <v>8.4610000000000003</v>
      </c>
      <c r="T1297">
        <f t="shared" si="175"/>
        <v>0</v>
      </c>
      <c r="U1297">
        <f t="shared" si="176"/>
        <v>8.215264789137311E-2</v>
      </c>
    </row>
    <row r="1298" spans="1:21" x14ac:dyDescent="0.3">
      <c r="A1298" t="s">
        <v>166</v>
      </c>
      <c r="B1298" t="s">
        <v>99</v>
      </c>
      <c r="C1298" s="1">
        <v>39417</v>
      </c>
      <c r="D1298">
        <v>35</v>
      </c>
      <c r="E1298" t="s">
        <v>8</v>
      </c>
      <c r="F1298" s="54" t="s">
        <v>49</v>
      </c>
      <c r="G1298" s="2">
        <v>40</v>
      </c>
      <c r="H1298" s="51">
        <v>8</v>
      </c>
      <c r="I1298" s="51">
        <v>12</v>
      </c>
      <c r="J1298">
        <f t="shared" si="172"/>
        <v>7</v>
      </c>
      <c r="K1298" s="47">
        <v>2</v>
      </c>
      <c r="L1298" s="14">
        <f t="shared" si="173"/>
        <v>307.8760800517997</v>
      </c>
      <c r="M1298" s="16">
        <f t="shared" si="169"/>
        <v>3.0787608005179972E-2</v>
      </c>
      <c r="N1298">
        <v>123.15043202071989</v>
      </c>
      <c r="O1298">
        <f t="shared" si="170"/>
        <v>1.2315043202071989E-2</v>
      </c>
      <c r="P1298" s="16">
        <f t="shared" si="171"/>
        <v>1.8472564803107983E-2</v>
      </c>
      <c r="Q1298">
        <v>5.23</v>
      </c>
      <c r="R1298">
        <f t="shared" si="174"/>
        <v>6.440767594683651E-2</v>
      </c>
      <c r="S1298">
        <v>8.4610000000000003</v>
      </c>
      <c r="T1298">
        <f t="shared" si="175"/>
        <v>0.15629637079909664</v>
      </c>
      <c r="U1298">
        <f t="shared" si="176"/>
        <v>-9.188869485226013E-2</v>
      </c>
    </row>
    <row r="1299" spans="1:21" x14ac:dyDescent="0.3">
      <c r="A1299" t="s">
        <v>166</v>
      </c>
      <c r="B1299" t="s">
        <v>99</v>
      </c>
      <c r="C1299" s="1">
        <v>39417</v>
      </c>
      <c r="D1299">
        <v>35</v>
      </c>
      <c r="E1299" t="s">
        <v>8</v>
      </c>
      <c r="F1299" s="54" t="s">
        <v>49</v>
      </c>
      <c r="G1299" s="2">
        <v>80</v>
      </c>
      <c r="H1299" s="51">
        <v>10</v>
      </c>
      <c r="I1299" s="51">
        <v>20</v>
      </c>
      <c r="J1299">
        <f t="shared" si="172"/>
        <v>10</v>
      </c>
      <c r="K1299" s="47">
        <v>2</v>
      </c>
      <c r="L1299" s="14">
        <f t="shared" si="173"/>
        <v>628.31853071795865</v>
      </c>
      <c r="M1299" s="16">
        <f t="shared" si="169"/>
        <v>6.2831853071795868E-2</v>
      </c>
      <c r="N1299">
        <v>502.65482457436696</v>
      </c>
      <c r="O1299">
        <f t="shared" si="170"/>
        <v>5.0265482457436693E-2</v>
      </c>
      <c r="P1299" s="16">
        <f t="shared" si="171"/>
        <v>1.2566370614359175E-2</v>
      </c>
      <c r="Q1299">
        <v>5.23</v>
      </c>
      <c r="R1299">
        <f t="shared" si="174"/>
        <v>0.26288847325239395</v>
      </c>
      <c r="S1299">
        <v>8.4610000000000003</v>
      </c>
      <c r="T1299">
        <f t="shared" si="175"/>
        <v>0.10632406176809299</v>
      </c>
      <c r="U1299">
        <f t="shared" si="176"/>
        <v>0.15656441148430095</v>
      </c>
    </row>
    <row r="1300" spans="1:21" x14ac:dyDescent="0.3">
      <c r="A1300" t="s">
        <v>166</v>
      </c>
      <c r="B1300" t="s">
        <v>99</v>
      </c>
      <c r="C1300" s="1">
        <v>39417</v>
      </c>
      <c r="D1300">
        <v>35</v>
      </c>
      <c r="E1300" t="s">
        <v>8</v>
      </c>
      <c r="F1300" s="54" t="s">
        <v>49</v>
      </c>
      <c r="G1300" s="2">
        <v>90</v>
      </c>
      <c r="H1300" s="51">
        <v>10</v>
      </c>
      <c r="I1300" s="51">
        <v>25</v>
      </c>
      <c r="J1300">
        <f t="shared" si="172"/>
        <v>11.25</v>
      </c>
      <c r="K1300" s="47">
        <v>2</v>
      </c>
      <c r="L1300" s="14">
        <f t="shared" si="173"/>
        <v>795.21564043991634</v>
      </c>
      <c r="M1300" s="16">
        <f t="shared" si="169"/>
        <v>7.9521564043991633E-2</v>
      </c>
      <c r="N1300">
        <v>715.69407639592475</v>
      </c>
      <c r="O1300">
        <f t="shared" si="170"/>
        <v>7.1569407639592478E-2</v>
      </c>
      <c r="P1300" s="16">
        <f t="shared" si="171"/>
        <v>7.9521564043991549E-3</v>
      </c>
      <c r="Q1300">
        <v>5.23</v>
      </c>
      <c r="R1300">
        <f t="shared" si="174"/>
        <v>0.37430800195506869</v>
      </c>
      <c r="S1300">
        <v>8.4610000000000003</v>
      </c>
      <c r="T1300">
        <f t="shared" si="175"/>
        <v>6.7283195337621254E-2</v>
      </c>
      <c r="U1300">
        <f t="shared" si="176"/>
        <v>0.30702480661744747</v>
      </c>
    </row>
    <row r="1301" spans="1:21" x14ac:dyDescent="0.3">
      <c r="A1301" t="s">
        <v>166</v>
      </c>
      <c r="B1301" t="s">
        <v>99</v>
      </c>
      <c r="C1301" s="1">
        <v>39417</v>
      </c>
      <c r="D1301">
        <v>35</v>
      </c>
      <c r="E1301" t="s">
        <v>8</v>
      </c>
      <c r="F1301" s="54" t="s">
        <v>49</v>
      </c>
      <c r="G1301" s="2">
        <v>10</v>
      </c>
      <c r="H1301" s="51">
        <v>15</v>
      </c>
      <c r="I1301" s="51">
        <v>30</v>
      </c>
      <c r="J1301">
        <f t="shared" si="172"/>
        <v>15</v>
      </c>
      <c r="K1301" s="47">
        <v>2</v>
      </c>
      <c r="L1301" s="14">
        <f t="shared" si="173"/>
        <v>1413.7166941154069</v>
      </c>
      <c r="M1301" s="16">
        <f t="shared" si="169"/>
        <v>0.1413716694115407</v>
      </c>
      <c r="N1301">
        <v>141.37166941154069</v>
      </c>
      <c r="O1301">
        <f t="shared" si="170"/>
        <v>1.4137166941154069E-2</v>
      </c>
      <c r="P1301" s="16">
        <f t="shared" si="171"/>
        <v>0.12723450247038662</v>
      </c>
      <c r="Q1301">
        <v>5.23</v>
      </c>
      <c r="R1301">
        <f t="shared" si="174"/>
        <v>7.3937383102235785E-2</v>
      </c>
      <c r="S1301">
        <v>8.4610000000000003</v>
      </c>
      <c r="T1301">
        <f t="shared" si="175"/>
        <v>1.0765311254019412</v>
      </c>
      <c r="U1301">
        <f t="shared" si="176"/>
        <v>-1.0025937422997053</v>
      </c>
    </row>
    <row r="1302" spans="1:21" x14ac:dyDescent="0.3">
      <c r="A1302" t="s">
        <v>166</v>
      </c>
      <c r="B1302" t="s">
        <v>99</v>
      </c>
      <c r="C1302" s="1">
        <v>39417</v>
      </c>
      <c r="D1302">
        <v>35</v>
      </c>
      <c r="E1302" t="s">
        <v>8</v>
      </c>
      <c r="F1302" s="57" t="s">
        <v>36</v>
      </c>
      <c r="G1302" s="2">
        <v>70</v>
      </c>
      <c r="H1302" s="51">
        <v>5</v>
      </c>
      <c r="I1302" s="51">
        <v>20</v>
      </c>
      <c r="J1302">
        <f t="shared" si="172"/>
        <v>7.5</v>
      </c>
      <c r="K1302" s="47">
        <v>2</v>
      </c>
      <c r="L1302" s="14">
        <f t="shared" si="173"/>
        <v>353.42917352885172</v>
      </c>
      <c r="M1302" s="16">
        <f t="shared" si="169"/>
        <v>3.5342917352885174E-2</v>
      </c>
      <c r="N1302">
        <v>247.40042147019619</v>
      </c>
      <c r="O1302">
        <f t="shared" si="170"/>
        <v>2.4740042147019619E-2</v>
      </c>
      <c r="P1302" s="16">
        <f t="shared" si="171"/>
        <v>1.0602875205865555E-2</v>
      </c>
      <c r="Q1302" s="48">
        <v>6.62</v>
      </c>
      <c r="R1302">
        <f t="shared" si="174"/>
        <v>0.16377907901326988</v>
      </c>
      <c r="S1302" s="48">
        <v>8.3030000000000008</v>
      </c>
      <c r="T1302">
        <f t="shared" si="175"/>
        <v>8.8035672834301706E-2</v>
      </c>
      <c r="U1302">
        <f t="shared" si="176"/>
        <v>7.5743406178968173E-2</v>
      </c>
    </row>
    <row r="1303" spans="1:21" x14ac:dyDescent="0.3">
      <c r="A1303" t="s">
        <v>166</v>
      </c>
      <c r="B1303" t="s">
        <v>99</v>
      </c>
      <c r="C1303" s="1">
        <v>39417</v>
      </c>
      <c r="D1303">
        <v>35</v>
      </c>
      <c r="E1303" t="s">
        <v>8</v>
      </c>
      <c r="F1303" s="57" t="s">
        <v>36</v>
      </c>
      <c r="G1303" s="2">
        <v>80</v>
      </c>
      <c r="H1303" s="51">
        <v>5</v>
      </c>
      <c r="I1303" s="51">
        <v>15</v>
      </c>
      <c r="J1303">
        <f t="shared" si="172"/>
        <v>6.25</v>
      </c>
      <c r="K1303" s="47">
        <v>2</v>
      </c>
      <c r="L1303" s="14">
        <f t="shared" si="173"/>
        <v>245.43692606170259</v>
      </c>
      <c r="M1303" s="16">
        <f t="shared" si="169"/>
        <v>2.4543692606170259E-2</v>
      </c>
      <c r="N1303">
        <v>196.34954084936209</v>
      </c>
      <c r="O1303">
        <f t="shared" si="170"/>
        <v>1.9634954084936207E-2</v>
      </c>
      <c r="P1303" s="16">
        <f t="shared" si="171"/>
        <v>4.9087385212340517E-3</v>
      </c>
      <c r="Q1303" s="48">
        <v>6.62</v>
      </c>
      <c r="R1303">
        <f t="shared" si="174"/>
        <v>0.12998339604227768</v>
      </c>
      <c r="S1303" s="48">
        <v>8.3030000000000008</v>
      </c>
      <c r="T1303">
        <f t="shared" si="175"/>
        <v>4.0757255941806333E-2</v>
      </c>
      <c r="U1303">
        <f t="shared" si="176"/>
        <v>8.9226140100471349E-2</v>
      </c>
    </row>
    <row r="1304" spans="1:21" x14ac:dyDescent="0.3">
      <c r="A1304" t="s">
        <v>166</v>
      </c>
      <c r="B1304" t="s">
        <v>99</v>
      </c>
      <c r="C1304" s="1">
        <v>39417</v>
      </c>
      <c r="D1304">
        <v>35</v>
      </c>
      <c r="E1304" t="s">
        <v>8</v>
      </c>
      <c r="F1304" s="57" t="s">
        <v>36</v>
      </c>
      <c r="G1304" s="2">
        <v>80</v>
      </c>
      <c r="H1304" s="51">
        <v>5</v>
      </c>
      <c r="I1304" s="51">
        <v>25</v>
      </c>
      <c r="J1304">
        <f t="shared" si="172"/>
        <v>8.75</v>
      </c>
      <c r="K1304" s="47">
        <v>2</v>
      </c>
      <c r="L1304" s="14">
        <f t="shared" si="173"/>
        <v>481.05637508093707</v>
      </c>
      <c r="M1304" s="16">
        <f t="shared" si="169"/>
        <v>4.8105637508093706E-2</v>
      </c>
      <c r="N1304">
        <v>384.84510006474966</v>
      </c>
      <c r="O1304">
        <f t="shared" si="170"/>
        <v>3.8484510006474966E-2</v>
      </c>
      <c r="P1304" s="16">
        <f t="shared" si="171"/>
        <v>9.6211275016187398E-3</v>
      </c>
      <c r="Q1304" s="48">
        <v>6.62</v>
      </c>
      <c r="R1304">
        <f t="shared" si="174"/>
        <v>0.25476745624286429</v>
      </c>
      <c r="S1304" s="48">
        <v>8.3030000000000008</v>
      </c>
      <c r="T1304">
        <f t="shared" si="175"/>
        <v>7.9884221645940404E-2</v>
      </c>
      <c r="U1304">
        <f t="shared" si="176"/>
        <v>0.1748832345969239</v>
      </c>
    </row>
    <row r="1305" spans="1:21" x14ac:dyDescent="0.3">
      <c r="A1305" t="s">
        <v>166</v>
      </c>
      <c r="B1305" t="s">
        <v>99</v>
      </c>
      <c r="C1305" s="1">
        <v>39417</v>
      </c>
      <c r="D1305">
        <v>35</v>
      </c>
      <c r="E1305" t="s">
        <v>8</v>
      </c>
      <c r="F1305" s="57" t="s">
        <v>36</v>
      </c>
      <c r="G1305" s="2">
        <v>80</v>
      </c>
      <c r="H1305" s="51">
        <v>8</v>
      </c>
      <c r="I1305" s="51">
        <v>15</v>
      </c>
      <c r="J1305">
        <f t="shared" si="172"/>
        <v>7.75</v>
      </c>
      <c r="K1305" s="47">
        <v>2</v>
      </c>
      <c r="L1305" s="14">
        <f t="shared" si="173"/>
        <v>377.38381751247391</v>
      </c>
      <c r="M1305" s="16">
        <f t="shared" si="169"/>
        <v>3.7738381751247392E-2</v>
      </c>
      <c r="N1305">
        <v>301.90705400997916</v>
      </c>
      <c r="O1305">
        <f t="shared" si="170"/>
        <v>3.0190705400997917E-2</v>
      </c>
      <c r="P1305" s="16">
        <f t="shared" si="171"/>
        <v>7.5476763502494749E-3</v>
      </c>
      <c r="Q1305" s="48">
        <v>6.62</v>
      </c>
      <c r="R1305">
        <f t="shared" si="174"/>
        <v>0.19986246975460623</v>
      </c>
      <c r="S1305" s="48">
        <v>8.3030000000000008</v>
      </c>
      <c r="T1305">
        <f t="shared" si="175"/>
        <v>6.2668356736121394E-2</v>
      </c>
      <c r="U1305">
        <f t="shared" si="176"/>
        <v>0.13719411301848483</v>
      </c>
    </row>
    <row r="1306" spans="1:21" x14ac:dyDescent="0.3">
      <c r="A1306" t="s">
        <v>166</v>
      </c>
      <c r="B1306" t="s">
        <v>99</v>
      </c>
      <c r="C1306" s="1">
        <v>39417</v>
      </c>
      <c r="D1306">
        <v>35</v>
      </c>
      <c r="E1306" t="s">
        <v>8</v>
      </c>
      <c r="F1306" s="57" t="s">
        <v>36</v>
      </c>
      <c r="G1306" s="2">
        <v>40</v>
      </c>
      <c r="H1306" s="51">
        <v>10</v>
      </c>
      <c r="I1306" s="51">
        <v>35</v>
      </c>
      <c r="J1306">
        <f t="shared" si="172"/>
        <v>13.75</v>
      </c>
      <c r="K1306" s="47">
        <v>2</v>
      </c>
      <c r="L1306" s="14">
        <f t="shared" si="173"/>
        <v>1187.9147221386406</v>
      </c>
      <c r="M1306" s="16">
        <f t="shared" si="169"/>
        <v>0.11879147221386406</v>
      </c>
      <c r="N1306">
        <v>475.16588885545627</v>
      </c>
      <c r="O1306">
        <f t="shared" si="170"/>
        <v>4.7516588885545628E-2</v>
      </c>
      <c r="P1306" s="16">
        <f t="shared" si="171"/>
        <v>7.1274883328318439E-2</v>
      </c>
      <c r="Q1306" s="48">
        <v>6.62</v>
      </c>
      <c r="R1306">
        <f t="shared" si="174"/>
        <v>0.31455981842231207</v>
      </c>
      <c r="S1306" s="48">
        <v>8.3030000000000008</v>
      </c>
      <c r="T1306">
        <f t="shared" si="175"/>
        <v>0.59179535627502811</v>
      </c>
      <c r="U1306">
        <f t="shared" si="176"/>
        <v>-0.27723553785271604</v>
      </c>
    </row>
    <row r="1307" spans="1:21" x14ac:dyDescent="0.3">
      <c r="A1307" t="s">
        <v>166</v>
      </c>
      <c r="B1307" t="s">
        <v>99</v>
      </c>
      <c r="C1307" s="1">
        <v>39417</v>
      </c>
      <c r="D1307">
        <v>35</v>
      </c>
      <c r="E1307" t="s">
        <v>8</v>
      </c>
      <c r="F1307" s="57" t="s">
        <v>36</v>
      </c>
      <c r="G1307" s="2">
        <v>90</v>
      </c>
      <c r="H1307" s="51">
        <v>10</v>
      </c>
      <c r="I1307" s="51">
        <v>30</v>
      </c>
      <c r="J1307">
        <f t="shared" si="172"/>
        <v>12.5</v>
      </c>
      <c r="K1307" s="47">
        <v>2</v>
      </c>
      <c r="L1307" s="14">
        <f t="shared" si="173"/>
        <v>981.74770424681037</v>
      </c>
      <c r="M1307" s="16">
        <f t="shared" si="169"/>
        <v>9.8174770424681035E-2</v>
      </c>
      <c r="N1307">
        <v>883.57293382212936</v>
      </c>
      <c r="O1307">
        <f t="shared" si="170"/>
        <v>8.8357293382212931E-2</v>
      </c>
      <c r="P1307" s="16">
        <f t="shared" si="171"/>
        <v>9.8174770424681035E-3</v>
      </c>
      <c r="Q1307" s="48">
        <v>6.62</v>
      </c>
      <c r="R1307">
        <f t="shared" si="174"/>
        <v>0.58492528219024964</v>
      </c>
      <c r="S1307" s="48">
        <v>8.3030000000000008</v>
      </c>
      <c r="T1307">
        <f t="shared" si="175"/>
        <v>8.1514511883612667E-2</v>
      </c>
      <c r="U1307">
        <f t="shared" si="176"/>
        <v>0.50341077030663695</v>
      </c>
    </row>
    <row r="1308" spans="1:21" x14ac:dyDescent="0.3">
      <c r="A1308" t="s">
        <v>166</v>
      </c>
      <c r="B1308" t="s">
        <v>99</v>
      </c>
      <c r="C1308" s="1">
        <v>39417</v>
      </c>
      <c r="D1308">
        <v>35</v>
      </c>
      <c r="E1308" t="s">
        <v>8</v>
      </c>
      <c r="F1308" s="57" t="s">
        <v>36</v>
      </c>
      <c r="G1308" s="2">
        <v>80</v>
      </c>
      <c r="H1308" s="51">
        <v>10</v>
      </c>
      <c r="I1308" s="51">
        <v>25</v>
      </c>
      <c r="J1308">
        <f t="shared" si="172"/>
        <v>11.25</v>
      </c>
      <c r="K1308" s="47">
        <v>2</v>
      </c>
      <c r="L1308" s="14">
        <f t="shared" si="173"/>
        <v>795.21564043991634</v>
      </c>
      <c r="M1308" s="16">
        <f t="shared" si="169"/>
        <v>7.9521564043991633E-2</v>
      </c>
      <c r="N1308">
        <v>636.17251235193316</v>
      </c>
      <c r="O1308">
        <f t="shared" si="170"/>
        <v>6.3617251235193323E-2</v>
      </c>
      <c r="P1308" s="16">
        <f t="shared" si="171"/>
        <v>1.590431280879831E-2</v>
      </c>
      <c r="Q1308" s="48">
        <v>6.62</v>
      </c>
      <c r="R1308">
        <f t="shared" si="174"/>
        <v>0.42114620317697982</v>
      </c>
      <c r="S1308" s="48">
        <v>8.3030000000000008</v>
      </c>
      <c r="T1308">
        <f t="shared" si="175"/>
        <v>0.13205350925145237</v>
      </c>
      <c r="U1308">
        <f t="shared" si="176"/>
        <v>0.28909269392552744</v>
      </c>
    </row>
    <row r="1309" spans="1:21" x14ac:dyDescent="0.3">
      <c r="A1309" t="s">
        <v>166</v>
      </c>
      <c r="B1309" t="s">
        <v>99</v>
      </c>
      <c r="C1309" s="1">
        <v>39417</v>
      </c>
      <c r="D1309">
        <v>35</v>
      </c>
      <c r="E1309" t="s">
        <v>8</v>
      </c>
      <c r="F1309" s="57" t="s">
        <v>36</v>
      </c>
      <c r="G1309" s="2">
        <v>70</v>
      </c>
      <c r="H1309" s="51">
        <v>10</v>
      </c>
      <c r="I1309" s="51">
        <v>10</v>
      </c>
      <c r="J1309">
        <f t="shared" si="172"/>
        <v>7.5</v>
      </c>
      <c r="K1309" s="47">
        <v>2</v>
      </c>
      <c r="L1309" s="14">
        <f t="shared" si="173"/>
        <v>353.42917352885172</v>
      </c>
      <c r="M1309" s="16">
        <f t="shared" si="169"/>
        <v>3.5342917352885174E-2</v>
      </c>
      <c r="N1309">
        <v>247.40042147019619</v>
      </c>
      <c r="O1309">
        <f t="shared" si="170"/>
        <v>2.4740042147019619E-2</v>
      </c>
      <c r="P1309" s="16">
        <f t="shared" si="171"/>
        <v>1.0602875205865555E-2</v>
      </c>
      <c r="Q1309" s="48">
        <v>6.62</v>
      </c>
      <c r="R1309">
        <f t="shared" si="174"/>
        <v>0.16377907901326988</v>
      </c>
      <c r="S1309" s="48">
        <v>8.3030000000000008</v>
      </c>
      <c r="T1309">
        <f t="shared" si="175"/>
        <v>8.8035672834301706E-2</v>
      </c>
      <c r="U1309">
        <f t="shared" si="176"/>
        <v>7.5743406178968173E-2</v>
      </c>
    </row>
    <row r="1310" spans="1:21" x14ac:dyDescent="0.3">
      <c r="A1310" t="s">
        <v>166</v>
      </c>
      <c r="B1310" t="s">
        <v>99</v>
      </c>
      <c r="C1310" s="1">
        <v>39417</v>
      </c>
      <c r="D1310">
        <v>35</v>
      </c>
      <c r="E1310" t="s">
        <v>8</v>
      </c>
      <c r="F1310" s="57" t="s">
        <v>36</v>
      </c>
      <c r="G1310" s="2">
        <v>90</v>
      </c>
      <c r="H1310" s="51">
        <v>15</v>
      </c>
      <c r="I1310" s="51">
        <v>20</v>
      </c>
      <c r="J1310">
        <f t="shared" si="172"/>
        <v>12.5</v>
      </c>
      <c r="K1310" s="47">
        <v>2</v>
      </c>
      <c r="L1310" s="14">
        <f t="shared" si="173"/>
        <v>981.74770424681037</v>
      </c>
      <c r="M1310" s="16">
        <f t="shared" si="169"/>
        <v>9.8174770424681035E-2</v>
      </c>
      <c r="N1310">
        <v>883.57293382212936</v>
      </c>
      <c r="O1310">
        <f t="shared" si="170"/>
        <v>8.8357293382212931E-2</v>
      </c>
      <c r="P1310" s="16">
        <f t="shared" si="171"/>
        <v>9.8174770424681035E-3</v>
      </c>
      <c r="Q1310" s="48">
        <v>6.62</v>
      </c>
      <c r="R1310">
        <f t="shared" si="174"/>
        <v>0.58492528219024964</v>
      </c>
      <c r="S1310" s="48">
        <v>8.3030000000000008</v>
      </c>
      <c r="T1310">
        <f t="shared" si="175"/>
        <v>8.1514511883612667E-2</v>
      </c>
      <c r="U1310">
        <f t="shared" si="176"/>
        <v>0.50341077030663695</v>
      </c>
    </row>
    <row r="1311" spans="1:21" x14ac:dyDescent="0.3">
      <c r="A1311" t="s">
        <v>166</v>
      </c>
      <c r="B1311" t="s">
        <v>99</v>
      </c>
      <c r="C1311" s="1">
        <v>39417</v>
      </c>
      <c r="D1311">
        <v>35</v>
      </c>
      <c r="E1311" t="s">
        <v>8</v>
      </c>
      <c r="F1311" s="57" t="s">
        <v>36</v>
      </c>
      <c r="G1311" s="2">
        <v>80</v>
      </c>
      <c r="H1311" s="51">
        <v>15</v>
      </c>
      <c r="I1311" s="51">
        <v>30</v>
      </c>
      <c r="J1311">
        <f t="shared" si="172"/>
        <v>15</v>
      </c>
      <c r="K1311" s="47">
        <v>2</v>
      </c>
      <c r="L1311" s="14">
        <f t="shared" si="173"/>
        <v>1413.7166941154069</v>
      </c>
      <c r="M1311" s="16">
        <f t="shared" si="169"/>
        <v>0.1413716694115407</v>
      </c>
      <c r="N1311">
        <v>1130.9733552923256</v>
      </c>
      <c r="O1311">
        <f t="shared" si="170"/>
        <v>0.11309733552923255</v>
      </c>
      <c r="P1311" s="16">
        <f t="shared" si="171"/>
        <v>2.8274333882308142E-2</v>
      </c>
      <c r="Q1311" s="48">
        <v>6.62</v>
      </c>
      <c r="R1311">
        <f t="shared" si="174"/>
        <v>0.74870436120351946</v>
      </c>
      <c r="S1311" s="48">
        <v>8.3030000000000008</v>
      </c>
      <c r="T1311">
        <f t="shared" si="175"/>
        <v>0.23476179422480453</v>
      </c>
      <c r="U1311">
        <f t="shared" si="176"/>
        <v>0.51394256697871499</v>
      </c>
    </row>
    <row r="1312" spans="1:21" x14ac:dyDescent="0.3">
      <c r="A1312" t="s">
        <v>166</v>
      </c>
      <c r="B1312" t="s">
        <v>99</v>
      </c>
      <c r="C1312" s="1">
        <v>39417</v>
      </c>
      <c r="D1312">
        <v>35</v>
      </c>
      <c r="E1312" t="s">
        <v>8</v>
      </c>
      <c r="F1312" s="57" t="s">
        <v>36</v>
      </c>
      <c r="G1312" s="2">
        <v>90</v>
      </c>
      <c r="H1312" s="51">
        <v>15</v>
      </c>
      <c r="I1312" s="51">
        <v>30</v>
      </c>
      <c r="J1312">
        <f t="shared" si="172"/>
        <v>15</v>
      </c>
      <c r="K1312" s="47">
        <v>2</v>
      </c>
      <c r="L1312" s="14">
        <f t="shared" si="173"/>
        <v>1413.7166941154069</v>
      </c>
      <c r="M1312" s="16">
        <f t="shared" si="169"/>
        <v>0.1413716694115407</v>
      </c>
      <c r="N1312">
        <v>1272.3450247038663</v>
      </c>
      <c r="O1312">
        <f t="shared" si="170"/>
        <v>0.12723450247038665</v>
      </c>
      <c r="P1312" s="16">
        <f t="shared" si="171"/>
        <v>1.413716694115405E-2</v>
      </c>
      <c r="Q1312" s="48">
        <v>6.62</v>
      </c>
      <c r="R1312">
        <f t="shared" si="174"/>
        <v>0.84229240635395963</v>
      </c>
      <c r="S1312" s="48">
        <v>8.3030000000000008</v>
      </c>
      <c r="T1312">
        <f t="shared" si="175"/>
        <v>0.11738089711240209</v>
      </c>
      <c r="U1312">
        <f t="shared" si="176"/>
        <v>0.72491150924155756</v>
      </c>
    </row>
    <row r="1313" spans="1:21" x14ac:dyDescent="0.3">
      <c r="A1313" t="s">
        <v>166</v>
      </c>
      <c r="B1313" t="s">
        <v>99</v>
      </c>
      <c r="C1313" s="1">
        <v>39417</v>
      </c>
      <c r="D1313">
        <v>35</v>
      </c>
      <c r="E1313" t="s">
        <v>8</v>
      </c>
      <c r="F1313" s="57" t="s">
        <v>36</v>
      </c>
      <c r="G1313" s="2">
        <v>70</v>
      </c>
      <c r="H1313" s="51">
        <v>20</v>
      </c>
      <c r="I1313" s="51">
        <v>30</v>
      </c>
      <c r="J1313">
        <f t="shared" si="172"/>
        <v>17.5</v>
      </c>
      <c r="K1313" s="47">
        <v>2</v>
      </c>
      <c r="L1313" s="14">
        <f t="shared" si="173"/>
        <v>1924.2255003237483</v>
      </c>
      <c r="M1313" s="16">
        <f t="shared" si="169"/>
        <v>0.19242255003237482</v>
      </c>
      <c r="N1313">
        <v>1346.9578502266238</v>
      </c>
      <c r="O1313">
        <f t="shared" si="170"/>
        <v>0.13469578502266238</v>
      </c>
      <c r="P1313" s="16">
        <f t="shared" si="171"/>
        <v>5.7726765009712439E-2</v>
      </c>
      <c r="Q1313" s="48">
        <v>6.62</v>
      </c>
      <c r="R1313">
        <f t="shared" si="174"/>
        <v>0.89168609685002498</v>
      </c>
      <c r="S1313" s="48">
        <v>8.3030000000000008</v>
      </c>
      <c r="T1313">
        <f t="shared" si="175"/>
        <v>0.47930532987564245</v>
      </c>
      <c r="U1313">
        <f t="shared" si="176"/>
        <v>0.41238076697438253</v>
      </c>
    </row>
    <row r="1314" spans="1:21" x14ac:dyDescent="0.3">
      <c r="A1314" t="s">
        <v>166</v>
      </c>
      <c r="B1314" t="s">
        <v>99</v>
      </c>
      <c r="C1314" s="1">
        <v>39417</v>
      </c>
      <c r="D1314">
        <v>35</v>
      </c>
      <c r="E1314" t="s">
        <v>8</v>
      </c>
      <c r="F1314" s="57" t="s">
        <v>36</v>
      </c>
      <c r="G1314" s="2">
        <v>70</v>
      </c>
      <c r="H1314" s="51">
        <v>25</v>
      </c>
      <c r="I1314" s="51">
        <v>50</v>
      </c>
      <c r="J1314">
        <f t="shared" si="172"/>
        <v>25</v>
      </c>
      <c r="K1314" s="47">
        <v>2</v>
      </c>
      <c r="L1314" s="14">
        <f t="shared" si="173"/>
        <v>3926.9908169872415</v>
      </c>
      <c r="M1314" s="16">
        <f t="shared" si="169"/>
        <v>0.39269908169872414</v>
      </c>
      <c r="N1314">
        <v>2748.8935718910689</v>
      </c>
      <c r="O1314">
        <f t="shared" si="170"/>
        <v>0.2748893571891069</v>
      </c>
      <c r="P1314" s="16">
        <f t="shared" si="171"/>
        <v>0.11780972450961724</v>
      </c>
      <c r="Q1314" s="48">
        <v>6.62</v>
      </c>
      <c r="R1314">
        <f t="shared" si="174"/>
        <v>1.8197675445918877</v>
      </c>
      <c r="S1314" s="48">
        <v>8.3030000000000008</v>
      </c>
      <c r="T1314">
        <f t="shared" si="175"/>
        <v>0.978174142603352</v>
      </c>
      <c r="U1314">
        <f t="shared" si="176"/>
        <v>0.84159340198853572</v>
      </c>
    </row>
    <row r="1315" spans="1:21" x14ac:dyDescent="0.3">
      <c r="A1315" t="s">
        <v>166</v>
      </c>
      <c r="B1315" t="s">
        <v>99</v>
      </c>
      <c r="C1315" s="1">
        <v>39417</v>
      </c>
      <c r="D1315">
        <v>35</v>
      </c>
      <c r="E1315" t="s">
        <v>8</v>
      </c>
      <c r="F1315" s="54" t="s">
        <v>53</v>
      </c>
      <c r="G1315" s="2">
        <v>50</v>
      </c>
      <c r="H1315" s="51">
        <v>2</v>
      </c>
      <c r="I1315" s="51">
        <v>18</v>
      </c>
      <c r="J1315">
        <f t="shared" si="172"/>
        <v>5.5</v>
      </c>
      <c r="K1315" s="47">
        <v>2</v>
      </c>
      <c r="L1315" s="14">
        <f t="shared" si="173"/>
        <v>190.06635554218249</v>
      </c>
      <c r="M1315" s="16">
        <f t="shared" si="169"/>
        <v>1.9006635554218249E-2</v>
      </c>
      <c r="N1315">
        <v>95.033177771091246</v>
      </c>
      <c r="O1315">
        <f t="shared" si="170"/>
        <v>9.5033177771091243E-3</v>
      </c>
      <c r="P1315" s="16">
        <f t="shared" si="171"/>
        <v>9.5033177771091243E-3</v>
      </c>
      <c r="Q1315" s="48">
        <v>6.51</v>
      </c>
      <c r="R1315">
        <f t="shared" si="174"/>
        <v>6.1866598728980399E-2</v>
      </c>
      <c r="S1315" s="48">
        <v>8.2509999999999994</v>
      </c>
      <c r="T1315">
        <f t="shared" si="175"/>
        <v>7.8411874978927376E-2</v>
      </c>
      <c r="U1315">
        <f t="shared" si="176"/>
        <v>-1.6545276249946977E-2</v>
      </c>
    </row>
    <row r="1316" spans="1:21" x14ac:dyDescent="0.3">
      <c r="A1316" t="s">
        <v>166</v>
      </c>
      <c r="B1316" t="s">
        <v>99</v>
      </c>
      <c r="C1316" s="1">
        <v>39417</v>
      </c>
      <c r="D1316">
        <v>35</v>
      </c>
      <c r="E1316" t="s">
        <v>8</v>
      </c>
      <c r="F1316" s="54" t="s">
        <v>53</v>
      </c>
      <c r="G1316" s="2">
        <v>90</v>
      </c>
      <c r="H1316" s="51">
        <v>3</v>
      </c>
      <c r="I1316" s="51">
        <v>10</v>
      </c>
      <c r="J1316">
        <f t="shared" si="172"/>
        <v>4</v>
      </c>
      <c r="K1316" s="47">
        <v>2</v>
      </c>
      <c r="L1316" s="14">
        <f t="shared" si="173"/>
        <v>100.53096491487338</v>
      </c>
      <c r="M1316" s="16">
        <f t="shared" si="169"/>
        <v>1.0053096491487338E-2</v>
      </c>
      <c r="N1316">
        <v>90.477868423386042</v>
      </c>
      <c r="O1316">
        <f t="shared" si="170"/>
        <v>9.0477868423386038E-3</v>
      </c>
      <c r="P1316" s="16">
        <f t="shared" si="171"/>
        <v>1.0053096491487341E-3</v>
      </c>
      <c r="Q1316" s="48">
        <v>6.51</v>
      </c>
      <c r="R1316">
        <f t="shared" si="174"/>
        <v>5.8901092343624312E-2</v>
      </c>
      <c r="S1316" s="48">
        <v>8.2509999999999994</v>
      </c>
      <c r="T1316">
        <f t="shared" si="175"/>
        <v>8.2948099151262042E-3</v>
      </c>
      <c r="U1316">
        <f t="shared" si="176"/>
        <v>5.0606282428498107E-2</v>
      </c>
    </row>
    <row r="1317" spans="1:21" x14ac:dyDescent="0.3">
      <c r="A1317" t="s">
        <v>166</v>
      </c>
      <c r="B1317" t="s">
        <v>99</v>
      </c>
      <c r="C1317" s="1">
        <v>39417</v>
      </c>
      <c r="D1317">
        <v>35</v>
      </c>
      <c r="E1317" t="s">
        <v>8</v>
      </c>
      <c r="F1317" s="54" t="s">
        <v>53</v>
      </c>
      <c r="G1317" s="2">
        <v>80</v>
      </c>
      <c r="H1317" s="51">
        <v>5</v>
      </c>
      <c r="I1317" s="51">
        <v>20</v>
      </c>
      <c r="J1317">
        <f t="shared" si="172"/>
        <v>7.5</v>
      </c>
      <c r="K1317" s="47">
        <v>2</v>
      </c>
      <c r="L1317" s="14">
        <f t="shared" si="173"/>
        <v>353.42917352885172</v>
      </c>
      <c r="M1317" s="16">
        <f t="shared" si="169"/>
        <v>3.5342917352885174E-2</v>
      </c>
      <c r="N1317">
        <v>282.74333882308139</v>
      </c>
      <c r="O1317">
        <f t="shared" si="170"/>
        <v>2.8274333882308138E-2</v>
      </c>
      <c r="P1317" s="16">
        <f t="shared" si="171"/>
        <v>7.0685834705770355E-3</v>
      </c>
      <c r="Q1317" s="48">
        <v>6.51</v>
      </c>
      <c r="R1317">
        <f t="shared" si="174"/>
        <v>0.18406591357382598</v>
      </c>
      <c r="S1317" s="48">
        <v>8.2509999999999994</v>
      </c>
      <c r="T1317">
        <f t="shared" si="175"/>
        <v>5.8322882215731113E-2</v>
      </c>
      <c r="U1317">
        <f t="shared" si="176"/>
        <v>0.12574303135809486</v>
      </c>
    </row>
    <row r="1318" spans="1:21" x14ac:dyDescent="0.3">
      <c r="A1318" t="s">
        <v>166</v>
      </c>
      <c r="B1318" t="s">
        <v>99</v>
      </c>
      <c r="C1318" s="1">
        <v>39417</v>
      </c>
      <c r="D1318">
        <v>35</v>
      </c>
      <c r="E1318" t="s">
        <v>8</v>
      </c>
      <c r="F1318" s="54" t="s">
        <v>53</v>
      </c>
      <c r="G1318" s="2">
        <v>70</v>
      </c>
      <c r="H1318" s="51">
        <v>5</v>
      </c>
      <c r="I1318" s="51">
        <v>20</v>
      </c>
      <c r="J1318">
        <f t="shared" si="172"/>
        <v>7.5</v>
      </c>
      <c r="K1318" s="47">
        <v>2</v>
      </c>
      <c r="L1318" s="14">
        <f t="shared" si="173"/>
        <v>353.42917352885172</v>
      </c>
      <c r="M1318" s="16">
        <f t="shared" si="169"/>
        <v>3.5342917352885174E-2</v>
      </c>
      <c r="N1318">
        <v>247.40042147019619</v>
      </c>
      <c r="O1318">
        <f t="shared" si="170"/>
        <v>2.4740042147019619E-2</v>
      </c>
      <c r="P1318" s="16">
        <f t="shared" si="171"/>
        <v>1.0602875205865555E-2</v>
      </c>
      <c r="Q1318" s="48">
        <v>6.51</v>
      </c>
      <c r="R1318">
        <f t="shared" si="174"/>
        <v>0.16105767437709773</v>
      </c>
      <c r="S1318" s="48">
        <v>8.2509999999999994</v>
      </c>
      <c r="T1318">
        <f t="shared" si="175"/>
        <v>8.7484323323596694E-2</v>
      </c>
      <c r="U1318">
        <f t="shared" si="176"/>
        <v>7.3573351053501032E-2</v>
      </c>
    </row>
    <row r="1319" spans="1:21" x14ac:dyDescent="0.3">
      <c r="A1319" t="s">
        <v>166</v>
      </c>
      <c r="B1319" t="s">
        <v>99</v>
      </c>
      <c r="C1319" s="1">
        <v>39417</v>
      </c>
      <c r="D1319">
        <v>35</v>
      </c>
      <c r="E1319" t="s">
        <v>8</v>
      </c>
      <c r="F1319" s="54" t="s">
        <v>53</v>
      </c>
      <c r="G1319" s="2">
        <v>90</v>
      </c>
      <c r="H1319" s="51">
        <v>5</v>
      </c>
      <c r="I1319" s="51">
        <v>15</v>
      </c>
      <c r="J1319">
        <f t="shared" si="172"/>
        <v>6.25</v>
      </c>
      <c r="K1319" s="47">
        <v>2</v>
      </c>
      <c r="L1319" s="14">
        <f t="shared" si="173"/>
        <v>245.43692606170259</v>
      </c>
      <c r="M1319" s="16">
        <f t="shared" si="169"/>
        <v>2.4543692606170259E-2</v>
      </c>
      <c r="N1319">
        <v>220.89323345553234</v>
      </c>
      <c r="O1319">
        <f t="shared" si="170"/>
        <v>2.2089323345553233E-2</v>
      </c>
      <c r="P1319" s="16">
        <f t="shared" si="171"/>
        <v>2.4543692606170259E-3</v>
      </c>
      <c r="Q1319" s="48">
        <v>6.51</v>
      </c>
      <c r="R1319">
        <f t="shared" si="174"/>
        <v>0.14380149497955155</v>
      </c>
      <c r="S1319" s="48">
        <v>8.2509999999999994</v>
      </c>
      <c r="T1319">
        <f t="shared" si="175"/>
        <v>2.0251000769351078E-2</v>
      </c>
      <c r="U1319">
        <f t="shared" si="176"/>
        <v>0.12355049421020048</v>
      </c>
    </row>
    <row r="1320" spans="1:21" x14ac:dyDescent="0.3">
      <c r="A1320" t="s">
        <v>166</v>
      </c>
      <c r="B1320" t="s">
        <v>99</v>
      </c>
      <c r="C1320" s="1">
        <v>39417</v>
      </c>
      <c r="D1320">
        <v>35</v>
      </c>
      <c r="E1320" t="s">
        <v>8</v>
      </c>
      <c r="F1320" s="54" t="s">
        <v>53</v>
      </c>
      <c r="G1320" s="2">
        <v>80</v>
      </c>
      <c r="H1320" s="51">
        <v>5</v>
      </c>
      <c r="I1320" s="51">
        <v>12</v>
      </c>
      <c r="J1320">
        <f t="shared" si="172"/>
        <v>5.5</v>
      </c>
      <c r="K1320" s="47">
        <v>2</v>
      </c>
      <c r="L1320" s="14">
        <f t="shared" si="173"/>
        <v>190.06635554218249</v>
      </c>
      <c r="M1320" s="16">
        <f t="shared" si="169"/>
        <v>1.9006635554218249E-2</v>
      </c>
      <c r="N1320">
        <v>152.05308443374599</v>
      </c>
      <c r="O1320">
        <f t="shared" si="170"/>
        <v>1.52053084433746E-2</v>
      </c>
      <c r="P1320" s="16">
        <f t="shared" si="171"/>
        <v>3.8013271108436487E-3</v>
      </c>
      <c r="Q1320" s="48">
        <v>6.51</v>
      </c>
      <c r="R1320">
        <f t="shared" si="174"/>
        <v>9.8986557966368641E-2</v>
      </c>
      <c r="S1320" s="48">
        <v>8.2509999999999994</v>
      </c>
      <c r="T1320">
        <f t="shared" si="175"/>
        <v>3.1364749991570941E-2</v>
      </c>
      <c r="U1320">
        <f t="shared" si="176"/>
        <v>6.7621807974797693E-2</v>
      </c>
    </row>
    <row r="1321" spans="1:21" x14ac:dyDescent="0.3">
      <c r="A1321" t="s">
        <v>166</v>
      </c>
      <c r="B1321" t="s">
        <v>99</v>
      </c>
      <c r="C1321" s="1">
        <v>39417</v>
      </c>
      <c r="D1321">
        <v>35</v>
      </c>
      <c r="E1321" t="s">
        <v>8</v>
      </c>
      <c r="F1321" s="54" t="s">
        <v>53</v>
      </c>
      <c r="G1321" s="2">
        <v>90</v>
      </c>
      <c r="H1321" s="51">
        <v>10</v>
      </c>
      <c r="I1321" s="51">
        <v>25</v>
      </c>
      <c r="J1321">
        <f t="shared" si="172"/>
        <v>11.25</v>
      </c>
      <c r="K1321" s="47">
        <v>2</v>
      </c>
      <c r="L1321" s="14">
        <f t="shared" si="173"/>
        <v>795.21564043991634</v>
      </c>
      <c r="M1321" s="16">
        <f t="shared" si="169"/>
        <v>7.9521564043991633E-2</v>
      </c>
      <c r="N1321">
        <v>715.69407639592475</v>
      </c>
      <c r="O1321">
        <f t="shared" si="170"/>
        <v>7.1569407639592478E-2</v>
      </c>
      <c r="P1321" s="16">
        <f t="shared" si="171"/>
        <v>7.9521564043991549E-3</v>
      </c>
      <c r="Q1321" s="48">
        <v>6.51</v>
      </c>
      <c r="R1321">
        <f t="shared" si="174"/>
        <v>0.46591684373374703</v>
      </c>
      <c r="S1321" s="48">
        <v>8.2509999999999994</v>
      </c>
      <c r="T1321">
        <f t="shared" si="175"/>
        <v>6.5613242492697427E-2</v>
      </c>
      <c r="U1321">
        <f t="shared" si="176"/>
        <v>0.40030360124104958</v>
      </c>
    </row>
    <row r="1322" spans="1:21" x14ac:dyDescent="0.3">
      <c r="A1322" t="s">
        <v>166</v>
      </c>
      <c r="B1322" t="s">
        <v>99</v>
      </c>
      <c r="C1322" s="1">
        <v>39417</v>
      </c>
      <c r="D1322">
        <v>35</v>
      </c>
      <c r="E1322" t="s">
        <v>8</v>
      </c>
      <c r="F1322" s="54" t="s">
        <v>53</v>
      </c>
      <c r="G1322" s="2">
        <v>80</v>
      </c>
      <c r="H1322" s="51">
        <v>10</v>
      </c>
      <c r="I1322" s="51">
        <v>15</v>
      </c>
      <c r="J1322">
        <f t="shared" si="172"/>
        <v>8.75</v>
      </c>
      <c r="K1322" s="47">
        <v>2</v>
      </c>
      <c r="L1322" s="14">
        <f t="shared" si="173"/>
        <v>481.05637508093707</v>
      </c>
      <c r="M1322" s="16">
        <f t="shared" si="169"/>
        <v>4.8105637508093706E-2</v>
      </c>
      <c r="N1322">
        <v>384.84510006474966</v>
      </c>
      <c r="O1322">
        <f t="shared" si="170"/>
        <v>3.8484510006474966E-2</v>
      </c>
      <c r="P1322" s="16">
        <f t="shared" si="171"/>
        <v>9.6211275016187398E-3</v>
      </c>
      <c r="Q1322" s="48">
        <v>6.51</v>
      </c>
      <c r="R1322">
        <f t="shared" si="174"/>
        <v>0.25053416014215202</v>
      </c>
      <c r="S1322" s="48">
        <v>8.2509999999999994</v>
      </c>
      <c r="T1322">
        <f t="shared" si="175"/>
        <v>7.9383923015856214E-2</v>
      </c>
      <c r="U1322">
        <f t="shared" si="176"/>
        <v>0.17115023712629579</v>
      </c>
    </row>
    <row r="1323" spans="1:21" x14ac:dyDescent="0.3">
      <c r="A1323" t="s">
        <v>166</v>
      </c>
      <c r="B1323" t="s">
        <v>99</v>
      </c>
      <c r="C1323" s="1">
        <v>39417</v>
      </c>
      <c r="D1323">
        <v>35</v>
      </c>
      <c r="E1323" t="s">
        <v>8</v>
      </c>
      <c r="F1323" s="54" t="s">
        <v>53</v>
      </c>
      <c r="G1323" s="2">
        <v>90</v>
      </c>
      <c r="H1323" s="51">
        <v>15</v>
      </c>
      <c r="I1323" s="51">
        <v>50</v>
      </c>
      <c r="J1323">
        <f t="shared" si="172"/>
        <v>20</v>
      </c>
      <c r="K1323" s="47">
        <v>2</v>
      </c>
      <c r="L1323" s="14">
        <f t="shared" si="173"/>
        <v>2513.2741228718346</v>
      </c>
      <c r="M1323" s="16">
        <f t="shared" si="169"/>
        <v>0.25132741228718347</v>
      </c>
      <c r="N1323">
        <v>2261.9467105846511</v>
      </c>
      <c r="O1323">
        <f t="shared" si="170"/>
        <v>0.22619467105846511</v>
      </c>
      <c r="P1323" s="16">
        <f t="shared" si="171"/>
        <v>2.5132741228718364E-2</v>
      </c>
      <c r="Q1323" s="48">
        <v>6.51</v>
      </c>
      <c r="R1323">
        <f t="shared" si="174"/>
        <v>1.4725273085906079</v>
      </c>
      <c r="S1323" s="48">
        <v>8.2509999999999994</v>
      </c>
      <c r="T1323">
        <f t="shared" si="175"/>
        <v>0.20737024787815519</v>
      </c>
      <c r="U1323">
        <f t="shared" si="176"/>
        <v>1.2651570607124527</v>
      </c>
    </row>
    <row r="1324" spans="1:21" x14ac:dyDescent="0.3">
      <c r="A1324" t="s">
        <v>166</v>
      </c>
      <c r="B1324" t="s">
        <v>99</v>
      </c>
      <c r="C1324" s="1">
        <v>39417</v>
      </c>
      <c r="D1324">
        <v>35</v>
      </c>
      <c r="E1324" t="s">
        <v>8</v>
      </c>
      <c r="F1324" s="54" t="s">
        <v>53</v>
      </c>
      <c r="G1324" s="2">
        <v>50</v>
      </c>
      <c r="H1324" s="51">
        <v>15</v>
      </c>
      <c r="I1324" s="51">
        <v>25</v>
      </c>
      <c r="J1324">
        <f t="shared" si="172"/>
        <v>13.75</v>
      </c>
      <c r="K1324" s="47">
        <v>2</v>
      </c>
      <c r="L1324" s="14">
        <f t="shared" si="173"/>
        <v>1187.9147221386406</v>
      </c>
      <c r="M1324" s="16">
        <f t="shared" si="169"/>
        <v>0.11879147221386406</v>
      </c>
      <c r="N1324">
        <v>593.95736106932031</v>
      </c>
      <c r="O1324">
        <f t="shared" si="170"/>
        <v>5.939573610693203E-2</v>
      </c>
      <c r="P1324" s="16">
        <f t="shared" si="171"/>
        <v>5.939573610693203E-2</v>
      </c>
      <c r="Q1324" s="48">
        <v>6.51</v>
      </c>
      <c r="R1324">
        <f t="shared" si="174"/>
        <v>0.38666624205612748</v>
      </c>
      <c r="S1324" s="48">
        <v>8.2509999999999994</v>
      </c>
      <c r="T1324">
        <f t="shared" si="175"/>
        <v>0.49007421861829614</v>
      </c>
      <c r="U1324">
        <f t="shared" si="176"/>
        <v>-0.10340797656216866</v>
      </c>
    </row>
    <row r="1325" spans="1:21" x14ac:dyDescent="0.3">
      <c r="A1325" t="s">
        <v>166</v>
      </c>
      <c r="B1325" t="s">
        <v>99</v>
      </c>
      <c r="C1325" s="1">
        <v>39417</v>
      </c>
      <c r="D1325">
        <v>35</v>
      </c>
      <c r="E1325" t="s">
        <v>8</v>
      </c>
      <c r="F1325" s="54" t="s">
        <v>53</v>
      </c>
      <c r="G1325" s="2">
        <v>100</v>
      </c>
      <c r="H1325" s="51">
        <v>20</v>
      </c>
      <c r="I1325" s="51">
        <v>40</v>
      </c>
      <c r="J1325">
        <f t="shared" si="172"/>
        <v>20</v>
      </c>
      <c r="K1325" s="47">
        <v>2</v>
      </c>
      <c r="L1325" s="14">
        <f t="shared" si="173"/>
        <v>2513.2741228718346</v>
      </c>
      <c r="M1325" s="16">
        <f t="shared" si="169"/>
        <v>0.25132741228718347</v>
      </c>
      <c r="N1325">
        <v>2513.2741228718346</v>
      </c>
      <c r="O1325">
        <f t="shared" si="170"/>
        <v>0.25132741228718347</v>
      </c>
      <c r="P1325" s="16">
        <f t="shared" si="171"/>
        <v>0</v>
      </c>
      <c r="Q1325" s="48">
        <v>6.51</v>
      </c>
      <c r="R1325">
        <f t="shared" si="174"/>
        <v>1.6361414539895645</v>
      </c>
      <c r="S1325" s="48">
        <v>8.2509999999999994</v>
      </c>
      <c r="T1325">
        <f t="shared" si="175"/>
        <v>0</v>
      </c>
      <c r="U1325">
        <f t="shared" si="176"/>
        <v>1.6361414539895645</v>
      </c>
    </row>
    <row r="1326" spans="1:21" x14ac:dyDescent="0.3">
      <c r="A1326" t="s">
        <v>166</v>
      </c>
      <c r="B1326" t="s">
        <v>99</v>
      </c>
      <c r="C1326" s="1">
        <v>39417</v>
      </c>
      <c r="D1326">
        <v>35</v>
      </c>
      <c r="E1326" t="s">
        <v>8</v>
      </c>
      <c r="F1326" s="54" t="s">
        <v>53</v>
      </c>
      <c r="G1326" s="2">
        <v>20</v>
      </c>
      <c r="H1326" s="51">
        <v>20</v>
      </c>
      <c r="I1326" s="51">
        <v>40</v>
      </c>
      <c r="J1326">
        <f t="shared" si="172"/>
        <v>20</v>
      </c>
      <c r="K1326" s="47">
        <v>2</v>
      </c>
      <c r="L1326" s="14">
        <f t="shared" si="173"/>
        <v>2513.2741228718346</v>
      </c>
      <c r="M1326" s="16">
        <f t="shared" si="169"/>
        <v>0.25132741228718347</v>
      </c>
      <c r="N1326">
        <v>502.65482457436696</v>
      </c>
      <c r="O1326">
        <f t="shared" si="170"/>
        <v>5.0265482457436693E-2</v>
      </c>
      <c r="P1326" s="16">
        <f t="shared" si="171"/>
        <v>0.20106192982974677</v>
      </c>
      <c r="Q1326" s="48">
        <v>6.51</v>
      </c>
      <c r="R1326">
        <f t="shared" si="174"/>
        <v>0.32722829079791288</v>
      </c>
      <c r="S1326" s="48">
        <v>8.2509999999999994</v>
      </c>
      <c r="T1326">
        <f t="shared" si="175"/>
        <v>1.6589619830252404</v>
      </c>
      <c r="U1326">
        <f t="shared" si="176"/>
        <v>-1.3317336922273275</v>
      </c>
    </row>
    <row r="1327" spans="1:21" x14ac:dyDescent="0.3">
      <c r="A1327" t="s">
        <v>166</v>
      </c>
      <c r="B1327" t="s">
        <v>100</v>
      </c>
      <c r="C1327" s="1">
        <v>39417</v>
      </c>
      <c r="D1327">
        <v>31</v>
      </c>
      <c r="E1327" t="s">
        <v>10</v>
      </c>
      <c r="F1327" s="57" t="s">
        <v>23</v>
      </c>
      <c r="G1327" s="2">
        <v>100</v>
      </c>
      <c r="H1327" s="51">
        <v>4</v>
      </c>
      <c r="I1327" s="51">
        <v>11</v>
      </c>
      <c r="J1327">
        <f t="shared" si="172"/>
        <v>4.75</v>
      </c>
      <c r="K1327" s="47">
        <v>3</v>
      </c>
      <c r="L1327" s="14">
        <f t="shared" si="173"/>
        <v>212.64655273985912</v>
      </c>
      <c r="M1327" s="16">
        <f t="shared" si="169"/>
        <v>2.1264655273985911E-2</v>
      </c>
      <c r="N1327">
        <v>212.64655273985912</v>
      </c>
      <c r="O1327">
        <f t="shared" si="170"/>
        <v>2.1264655273985911E-2</v>
      </c>
      <c r="P1327" s="16">
        <f t="shared" si="171"/>
        <v>0</v>
      </c>
      <c r="Q1327">
        <v>4.09</v>
      </c>
      <c r="R1327">
        <f t="shared" si="174"/>
        <v>8.6972440070602369E-2</v>
      </c>
      <c r="S1327">
        <v>6.1219999999999999</v>
      </c>
      <c r="T1327">
        <f t="shared" si="175"/>
        <v>0</v>
      </c>
      <c r="U1327">
        <f t="shared" si="176"/>
        <v>8.6972440070602369E-2</v>
      </c>
    </row>
    <row r="1328" spans="1:21" x14ac:dyDescent="0.3">
      <c r="A1328" t="s">
        <v>166</v>
      </c>
      <c r="B1328" t="s">
        <v>100</v>
      </c>
      <c r="C1328" s="1">
        <v>39417</v>
      </c>
      <c r="D1328">
        <v>31</v>
      </c>
      <c r="E1328" t="s">
        <v>10</v>
      </c>
      <c r="F1328" s="57" t="s">
        <v>23</v>
      </c>
      <c r="G1328" s="2">
        <v>40</v>
      </c>
      <c r="H1328" s="51">
        <v>10</v>
      </c>
      <c r="I1328" s="51">
        <v>14</v>
      </c>
      <c r="J1328">
        <f t="shared" si="172"/>
        <v>8.5</v>
      </c>
      <c r="K1328" s="47">
        <v>3</v>
      </c>
      <c r="L1328" s="14">
        <f t="shared" si="173"/>
        <v>680.94020766558765</v>
      </c>
      <c r="M1328" s="16">
        <f t="shared" si="169"/>
        <v>6.8094020766558766E-2</v>
      </c>
      <c r="N1328">
        <v>272.37608306623508</v>
      </c>
      <c r="O1328">
        <f t="shared" si="170"/>
        <v>2.7237608306623508E-2</v>
      </c>
      <c r="P1328" s="16">
        <f t="shared" si="171"/>
        <v>4.0856412459935258E-2</v>
      </c>
      <c r="Q1328">
        <v>4.09</v>
      </c>
      <c r="R1328">
        <f t="shared" si="174"/>
        <v>0.11140181797409014</v>
      </c>
      <c r="S1328">
        <v>6.1219999999999999</v>
      </c>
      <c r="T1328">
        <f t="shared" si="175"/>
        <v>0.25012295707972365</v>
      </c>
      <c r="U1328">
        <f t="shared" si="176"/>
        <v>-0.1387211391056335</v>
      </c>
    </row>
    <row r="1329" spans="1:21" x14ac:dyDescent="0.3">
      <c r="A1329" t="s">
        <v>166</v>
      </c>
      <c r="B1329" t="s">
        <v>100</v>
      </c>
      <c r="C1329" s="1">
        <v>39417</v>
      </c>
      <c r="D1329">
        <v>31</v>
      </c>
      <c r="E1329" t="s">
        <v>10</v>
      </c>
      <c r="F1329" s="57" t="s">
        <v>23</v>
      </c>
      <c r="G1329" s="2">
        <v>30</v>
      </c>
      <c r="H1329" s="51">
        <v>12</v>
      </c>
      <c r="I1329" s="51">
        <v>14</v>
      </c>
      <c r="J1329">
        <f t="shared" si="172"/>
        <v>9.5</v>
      </c>
      <c r="K1329" s="47">
        <v>3</v>
      </c>
      <c r="L1329" s="14">
        <f t="shared" si="173"/>
        <v>850.58621095943647</v>
      </c>
      <c r="M1329" s="16">
        <f t="shared" si="169"/>
        <v>8.5058621095943643E-2</v>
      </c>
      <c r="N1329">
        <v>255.17586328783094</v>
      </c>
      <c r="O1329">
        <f t="shared" si="170"/>
        <v>2.5517586328783093E-2</v>
      </c>
      <c r="P1329" s="16">
        <f t="shared" si="171"/>
        <v>5.954103476716055E-2</v>
      </c>
      <c r="Q1329">
        <v>4.09</v>
      </c>
      <c r="R1329">
        <f t="shared" si="174"/>
        <v>0.10436692808472285</v>
      </c>
      <c r="S1329">
        <v>6.1219999999999999</v>
      </c>
      <c r="T1329">
        <f t="shared" si="175"/>
        <v>0.36451021484455687</v>
      </c>
      <c r="U1329">
        <f t="shared" si="176"/>
        <v>-0.260143286759834</v>
      </c>
    </row>
    <row r="1330" spans="1:21" x14ac:dyDescent="0.3">
      <c r="A1330" t="s">
        <v>166</v>
      </c>
      <c r="B1330" t="s">
        <v>100</v>
      </c>
      <c r="C1330" s="1">
        <v>39417</v>
      </c>
      <c r="D1330">
        <v>31</v>
      </c>
      <c r="E1330" t="s">
        <v>10</v>
      </c>
      <c r="F1330" s="57" t="s">
        <v>23</v>
      </c>
      <c r="G1330" s="2">
        <v>10</v>
      </c>
      <c r="H1330" s="51">
        <v>20</v>
      </c>
      <c r="I1330" s="51">
        <v>24</v>
      </c>
      <c r="J1330">
        <f t="shared" si="172"/>
        <v>16</v>
      </c>
      <c r="K1330" s="47">
        <v>3</v>
      </c>
      <c r="L1330" s="14">
        <f t="shared" si="173"/>
        <v>2412.7431579569611</v>
      </c>
      <c r="M1330" s="16">
        <f t="shared" si="169"/>
        <v>0.24127431579569611</v>
      </c>
      <c r="N1330">
        <v>241.27431579569611</v>
      </c>
      <c r="O1330">
        <f t="shared" si="170"/>
        <v>2.4127431579569612E-2</v>
      </c>
      <c r="P1330" s="16">
        <f t="shared" si="171"/>
        <v>0.21714688421612649</v>
      </c>
      <c r="Q1330">
        <v>4.09</v>
      </c>
      <c r="R1330">
        <f t="shared" si="174"/>
        <v>9.8681195160439716E-2</v>
      </c>
      <c r="S1330">
        <v>6.1219999999999999</v>
      </c>
      <c r="T1330">
        <f t="shared" si="175"/>
        <v>1.3293732251711263</v>
      </c>
      <c r="U1330">
        <f t="shared" si="176"/>
        <v>-1.2306920300106867</v>
      </c>
    </row>
    <row r="1331" spans="1:21" x14ac:dyDescent="0.3">
      <c r="A1331" t="s">
        <v>166</v>
      </c>
      <c r="B1331" t="s">
        <v>100</v>
      </c>
      <c r="C1331" s="1">
        <v>39417</v>
      </c>
      <c r="D1331">
        <v>31</v>
      </c>
      <c r="E1331" t="s">
        <v>10</v>
      </c>
      <c r="F1331" s="54" t="s">
        <v>49</v>
      </c>
      <c r="G1331" s="2">
        <v>30</v>
      </c>
      <c r="H1331" s="51">
        <v>12</v>
      </c>
      <c r="I1331" s="51">
        <v>16</v>
      </c>
      <c r="J1331">
        <f t="shared" si="172"/>
        <v>10</v>
      </c>
      <c r="K1331" s="47">
        <v>2</v>
      </c>
      <c r="L1331" s="14">
        <f t="shared" si="173"/>
        <v>628.31853071795865</v>
      </c>
      <c r="M1331" s="16">
        <f t="shared" si="169"/>
        <v>6.2831853071795868E-2</v>
      </c>
      <c r="N1331">
        <v>188.4955592153876</v>
      </c>
      <c r="O1331">
        <f t="shared" si="170"/>
        <v>1.8849555921538759E-2</v>
      </c>
      <c r="P1331" s="16">
        <f t="shared" si="171"/>
        <v>4.3982297150257109E-2</v>
      </c>
      <c r="Q1331">
        <v>5.23</v>
      </c>
      <c r="R1331">
        <f t="shared" si="174"/>
        <v>9.8583177469647718E-2</v>
      </c>
      <c r="S1331">
        <v>8.4610000000000003</v>
      </c>
      <c r="T1331">
        <f t="shared" si="175"/>
        <v>0.37213421618832543</v>
      </c>
      <c r="U1331">
        <f t="shared" si="176"/>
        <v>-0.2735510387186777</v>
      </c>
    </row>
    <row r="1332" spans="1:21" x14ac:dyDescent="0.3">
      <c r="A1332" t="s">
        <v>166</v>
      </c>
      <c r="B1332" t="s">
        <v>100</v>
      </c>
      <c r="C1332" s="1">
        <v>39417</v>
      </c>
      <c r="D1332">
        <v>31</v>
      </c>
      <c r="E1332" t="s">
        <v>10</v>
      </c>
      <c r="F1332" s="54" t="s">
        <v>49</v>
      </c>
      <c r="G1332" s="2">
        <v>30</v>
      </c>
      <c r="H1332" s="51">
        <v>14</v>
      </c>
      <c r="I1332" s="51">
        <v>21</v>
      </c>
      <c r="J1332">
        <f t="shared" si="172"/>
        <v>12.25</v>
      </c>
      <c r="K1332" s="47">
        <v>2</v>
      </c>
      <c r="L1332" s="14">
        <f t="shared" si="173"/>
        <v>942.87049515863669</v>
      </c>
      <c r="M1332" s="16">
        <f t="shared" si="169"/>
        <v>9.4287049515863669E-2</v>
      </c>
      <c r="N1332">
        <v>282.86114854759097</v>
      </c>
      <c r="O1332">
        <f t="shared" si="170"/>
        <v>2.8286114854759098E-2</v>
      </c>
      <c r="P1332" s="16">
        <f t="shared" si="171"/>
        <v>6.6000934661104571E-2</v>
      </c>
      <c r="Q1332">
        <v>5.23</v>
      </c>
      <c r="R1332">
        <f t="shared" si="174"/>
        <v>0.14793638069039008</v>
      </c>
      <c r="S1332">
        <v>8.4610000000000003</v>
      </c>
      <c r="T1332">
        <f t="shared" si="175"/>
        <v>0.55843390816760574</v>
      </c>
      <c r="U1332">
        <f t="shared" si="176"/>
        <v>-0.41049752747721568</v>
      </c>
    </row>
    <row r="1333" spans="1:21" x14ac:dyDescent="0.3">
      <c r="A1333" t="s">
        <v>166</v>
      </c>
      <c r="B1333" t="s">
        <v>100</v>
      </c>
      <c r="C1333" s="1">
        <v>39417</v>
      </c>
      <c r="D1333">
        <v>31</v>
      </c>
      <c r="E1333" t="s">
        <v>10</v>
      </c>
      <c r="F1333" s="57" t="s">
        <v>41</v>
      </c>
      <c r="G1333" s="2">
        <v>30</v>
      </c>
      <c r="H1333" s="51">
        <v>45</v>
      </c>
      <c r="I1333" s="51">
        <v>80</v>
      </c>
      <c r="J1333">
        <f t="shared" si="172"/>
        <v>42.5</v>
      </c>
      <c r="K1333" s="47">
        <v>3</v>
      </c>
      <c r="L1333" s="14">
        <f t="shared" si="173"/>
        <v>17023.505191639691</v>
      </c>
      <c r="M1333" s="16">
        <f t="shared" si="169"/>
        <v>1.7023505191639692</v>
      </c>
      <c r="N1333">
        <v>5107.0515574919073</v>
      </c>
      <c r="O1333">
        <f t="shared" si="170"/>
        <v>0.51070515574919073</v>
      </c>
      <c r="P1333" s="16">
        <f t="shared" si="171"/>
        <v>1.1916453634147786</v>
      </c>
      <c r="Q1333">
        <v>10.71</v>
      </c>
      <c r="R1333">
        <f t="shared" si="174"/>
        <v>5.4696522180738327</v>
      </c>
      <c r="S1333">
        <v>8.1999999999999993</v>
      </c>
      <c r="T1333">
        <f t="shared" si="175"/>
        <v>9.7714919800011835</v>
      </c>
      <c r="U1333">
        <f t="shared" si="176"/>
        <v>-4.3018397619273507</v>
      </c>
    </row>
    <row r="1334" spans="1:21" x14ac:dyDescent="0.3">
      <c r="A1334" t="s">
        <v>166</v>
      </c>
      <c r="B1334" t="s">
        <v>100</v>
      </c>
      <c r="C1334" s="1">
        <v>39417</v>
      </c>
      <c r="D1334">
        <v>31</v>
      </c>
      <c r="E1334" t="s">
        <v>10</v>
      </c>
      <c r="F1334" s="57" t="s">
        <v>36</v>
      </c>
      <c r="G1334" s="2">
        <v>30</v>
      </c>
      <c r="H1334" s="51">
        <v>14</v>
      </c>
      <c r="I1334" s="51">
        <v>17</v>
      </c>
      <c r="J1334">
        <f t="shared" si="172"/>
        <v>11.25</v>
      </c>
      <c r="K1334" s="47">
        <v>2</v>
      </c>
      <c r="L1334" s="14">
        <f t="shared" si="173"/>
        <v>795.21564043991634</v>
      </c>
      <c r="M1334" s="16">
        <f t="shared" si="169"/>
        <v>7.9521564043991633E-2</v>
      </c>
      <c r="N1334">
        <v>238.56469213197488</v>
      </c>
      <c r="O1334">
        <f t="shared" si="170"/>
        <v>2.3856469213197489E-2</v>
      </c>
      <c r="P1334" s="16">
        <f t="shared" si="171"/>
        <v>5.566509483079414E-2</v>
      </c>
      <c r="Q1334" s="48">
        <v>6.62</v>
      </c>
      <c r="R1334">
        <f t="shared" si="174"/>
        <v>0.15792982619136739</v>
      </c>
      <c r="S1334" s="48">
        <v>8.3030000000000008</v>
      </c>
      <c r="T1334">
        <f t="shared" si="175"/>
        <v>0.46218728238008377</v>
      </c>
      <c r="U1334">
        <f t="shared" si="176"/>
        <v>-0.30425745618871636</v>
      </c>
    </row>
    <row r="1335" spans="1:21" x14ac:dyDescent="0.3">
      <c r="A1335" t="s">
        <v>166</v>
      </c>
      <c r="B1335" t="s">
        <v>100</v>
      </c>
      <c r="C1335" s="1">
        <v>39417</v>
      </c>
      <c r="D1335">
        <v>31</v>
      </c>
      <c r="E1335" t="s">
        <v>10</v>
      </c>
      <c r="F1335" s="57" t="s">
        <v>42</v>
      </c>
      <c r="G1335" s="2">
        <v>30</v>
      </c>
      <c r="H1335" s="51">
        <v>10</v>
      </c>
      <c r="I1335" s="51">
        <v>14</v>
      </c>
      <c r="J1335">
        <f t="shared" si="172"/>
        <v>8.5</v>
      </c>
      <c r="K1335" s="47">
        <v>2</v>
      </c>
      <c r="L1335" s="14">
        <f t="shared" si="173"/>
        <v>453.9601384437251</v>
      </c>
      <c r="M1335" s="16">
        <f t="shared" si="169"/>
        <v>4.5396013844372508E-2</v>
      </c>
      <c r="N1335">
        <v>136.18804153311751</v>
      </c>
      <c r="O1335">
        <f t="shared" si="170"/>
        <v>1.361880415331175E-2</v>
      </c>
      <c r="P1335" s="16">
        <f t="shared" si="171"/>
        <v>3.1777209691060758E-2</v>
      </c>
      <c r="Q1335">
        <v>11.49</v>
      </c>
      <c r="R1335">
        <f t="shared" si="174"/>
        <v>0.15648005972155202</v>
      </c>
      <c r="S1335" s="48">
        <v>8.1999999999999993</v>
      </c>
      <c r="T1335">
        <f t="shared" si="175"/>
        <v>0.2605731194666982</v>
      </c>
      <c r="U1335">
        <f t="shared" si="176"/>
        <v>-0.10409305974514618</v>
      </c>
    </row>
    <row r="1336" spans="1:21" x14ac:dyDescent="0.3">
      <c r="A1336" t="s">
        <v>166</v>
      </c>
      <c r="B1336" t="s">
        <v>100</v>
      </c>
      <c r="C1336" s="1">
        <v>39417</v>
      </c>
      <c r="D1336">
        <v>31</v>
      </c>
      <c r="E1336" t="s">
        <v>10</v>
      </c>
      <c r="F1336" s="57" t="s">
        <v>42</v>
      </c>
      <c r="G1336" s="2">
        <v>40</v>
      </c>
      <c r="H1336" s="51">
        <v>13</v>
      </c>
      <c r="I1336" s="51">
        <v>10</v>
      </c>
      <c r="J1336">
        <f t="shared" si="172"/>
        <v>9</v>
      </c>
      <c r="K1336" s="47">
        <v>2</v>
      </c>
      <c r="L1336" s="14">
        <f t="shared" si="173"/>
        <v>508.93800988154646</v>
      </c>
      <c r="M1336" s="16">
        <f t="shared" si="169"/>
        <v>5.0893800988154644E-2</v>
      </c>
      <c r="N1336">
        <v>203.57520395261861</v>
      </c>
      <c r="O1336">
        <f t="shared" si="170"/>
        <v>2.0357520395261862E-2</v>
      </c>
      <c r="P1336" s="16">
        <f t="shared" si="171"/>
        <v>3.0536280592892782E-2</v>
      </c>
      <c r="Q1336">
        <v>11.49</v>
      </c>
      <c r="R1336">
        <f t="shared" si="174"/>
        <v>0.23390790934155881</v>
      </c>
      <c r="S1336" s="48">
        <v>8.1999999999999993</v>
      </c>
      <c r="T1336">
        <f t="shared" si="175"/>
        <v>0.2503975008617208</v>
      </c>
      <c r="U1336">
        <f t="shared" si="176"/>
        <v>-1.6489591520161995E-2</v>
      </c>
    </row>
    <row r="1337" spans="1:21" x14ac:dyDescent="0.3">
      <c r="A1337" t="s">
        <v>166</v>
      </c>
      <c r="B1337" t="s">
        <v>100</v>
      </c>
      <c r="C1337" s="1">
        <v>39417</v>
      </c>
      <c r="D1337">
        <v>31</v>
      </c>
      <c r="E1337" t="s">
        <v>10</v>
      </c>
      <c r="F1337" s="57" t="s">
        <v>42</v>
      </c>
      <c r="G1337" s="2">
        <v>10</v>
      </c>
      <c r="H1337" s="51">
        <v>29</v>
      </c>
      <c r="I1337" s="51">
        <v>40</v>
      </c>
      <c r="J1337">
        <f t="shared" si="172"/>
        <v>24.5</v>
      </c>
      <c r="K1337" s="47">
        <v>2</v>
      </c>
      <c r="L1337" s="14">
        <f t="shared" si="173"/>
        <v>3771.4819806345467</v>
      </c>
      <c r="M1337" s="16">
        <f t="shared" ref="M1337:M1370" si="177">L1337/10000</f>
        <v>0.37714819806345468</v>
      </c>
      <c r="N1337">
        <v>377.14819806345469</v>
      </c>
      <c r="O1337">
        <f t="shared" ref="O1337:O1370" si="178">N1337/10000</f>
        <v>3.7714819806345466E-2</v>
      </c>
      <c r="P1337" s="16">
        <f t="shared" ref="P1337:P1370" si="179">M1337-O1337</f>
        <v>0.33943337825710923</v>
      </c>
      <c r="Q1337">
        <v>11.49</v>
      </c>
      <c r="R1337">
        <f t="shared" si="174"/>
        <v>0.43334327957490942</v>
      </c>
      <c r="S1337" s="48">
        <v>8.1999999999999993</v>
      </c>
      <c r="T1337">
        <f t="shared" si="175"/>
        <v>2.7833537017082954</v>
      </c>
      <c r="U1337">
        <f t="shared" si="176"/>
        <v>-2.3500104221333862</v>
      </c>
    </row>
    <row r="1338" spans="1:21" x14ac:dyDescent="0.3">
      <c r="A1338" t="s">
        <v>166</v>
      </c>
      <c r="B1338" t="s">
        <v>100</v>
      </c>
      <c r="C1338" s="1">
        <v>39417</v>
      </c>
      <c r="D1338">
        <v>31</v>
      </c>
      <c r="E1338" t="s">
        <v>10</v>
      </c>
      <c r="F1338" s="57" t="s">
        <v>42</v>
      </c>
      <c r="G1338" s="2">
        <v>30</v>
      </c>
      <c r="H1338" s="51">
        <v>45</v>
      </c>
      <c r="I1338" s="51">
        <v>65</v>
      </c>
      <c r="J1338">
        <f t="shared" si="172"/>
        <v>38.75</v>
      </c>
      <c r="K1338" s="47">
        <v>2</v>
      </c>
      <c r="L1338" s="14">
        <f t="shared" si="173"/>
        <v>9434.5954378118477</v>
      </c>
      <c r="M1338" s="16">
        <f t="shared" si="177"/>
        <v>0.9434595437811848</v>
      </c>
      <c r="N1338">
        <v>2830.3786313435544</v>
      </c>
      <c r="O1338">
        <f t="shared" si="178"/>
        <v>0.28303786313435542</v>
      </c>
      <c r="P1338" s="16">
        <f t="shared" si="179"/>
        <v>0.66042168064682938</v>
      </c>
      <c r="Q1338">
        <v>11.49</v>
      </c>
      <c r="R1338">
        <f t="shared" si="174"/>
        <v>3.2521050474137438</v>
      </c>
      <c r="S1338" s="48">
        <v>8.1999999999999993</v>
      </c>
      <c r="T1338">
        <f t="shared" si="175"/>
        <v>5.4154577813040001</v>
      </c>
      <c r="U1338">
        <f t="shared" si="176"/>
        <v>-2.1633527338902563</v>
      </c>
    </row>
    <row r="1339" spans="1:21" x14ac:dyDescent="0.3">
      <c r="A1339" t="s">
        <v>166</v>
      </c>
      <c r="B1339" t="s">
        <v>100</v>
      </c>
      <c r="C1339" s="1">
        <v>39417</v>
      </c>
      <c r="D1339">
        <v>31</v>
      </c>
      <c r="E1339" t="s">
        <v>10</v>
      </c>
      <c r="F1339" s="57" t="s">
        <v>42</v>
      </c>
      <c r="G1339" s="2">
        <v>20</v>
      </c>
      <c r="H1339" s="51">
        <v>75</v>
      </c>
      <c r="I1339" s="51">
        <v>75</v>
      </c>
      <c r="J1339">
        <f t="shared" si="172"/>
        <v>56.25</v>
      </c>
      <c r="K1339" s="47">
        <v>2</v>
      </c>
      <c r="L1339" s="14">
        <f t="shared" si="173"/>
        <v>19880.391010997908</v>
      </c>
      <c r="M1339" s="16">
        <f t="shared" si="177"/>
        <v>1.9880391010997909</v>
      </c>
      <c r="N1339">
        <v>3976.0782021995819</v>
      </c>
      <c r="O1339">
        <f t="shared" si="178"/>
        <v>0.39760782021995822</v>
      </c>
      <c r="P1339" s="16">
        <f t="shared" si="179"/>
        <v>1.5904312808798327</v>
      </c>
      <c r="Q1339">
        <v>11.49</v>
      </c>
      <c r="R1339">
        <f t="shared" si="174"/>
        <v>4.5685138543273203</v>
      </c>
      <c r="S1339" s="48">
        <v>8.1999999999999993</v>
      </c>
      <c r="T1339">
        <f t="shared" si="175"/>
        <v>13.041536503214626</v>
      </c>
      <c r="U1339">
        <f t="shared" si="176"/>
        <v>-8.4730226488873051</v>
      </c>
    </row>
    <row r="1340" spans="1:21" x14ac:dyDescent="0.3">
      <c r="A1340" t="s">
        <v>166</v>
      </c>
      <c r="B1340" t="s">
        <v>100</v>
      </c>
      <c r="C1340" s="1">
        <v>39417</v>
      </c>
      <c r="D1340">
        <v>31</v>
      </c>
      <c r="E1340" t="s">
        <v>10</v>
      </c>
      <c r="F1340" s="57" t="s">
        <v>46</v>
      </c>
      <c r="G1340" s="2">
        <v>100</v>
      </c>
      <c r="H1340" s="51">
        <v>5</v>
      </c>
      <c r="I1340" s="51">
        <v>10</v>
      </c>
      <c r="J1340">
        <f t="shared" si="172"/>
        <v>5</v>
      </c>
      <c r="K1340" s="47">
        <v>3</v>
      </c>
      <c r="L1340" s="14">
        <f t="shared" si="173"/>
        <v>235.61944901923448</v>
      </c>
      <c r="M1340" s="16">
        <f t="shared" si="177"/>
        <v>2.3561944901923447E-2</v>
      </c>
      <c r="N1340">
        <v>235.61944901923448</v>
      </c>
      <c r="O1340">
        <f t="shared" si="178"/>
        <v>2.3561944901923447E-2</v>
      </c>
      <c r="P1340" s="16">
        <f t="shared" si="179"/>
        <v>0</v>
      </c>
      <c r="Q1340" s="48">
        <v>1.86</v>
      </c>
      <c r="R1340">
        <f t="shared" si="174"/>
        <v>4.3825217517577612E-2</v>
      </c>
      <c r="S1340" s="48">
        <v>12.651</v>
      </c>
      <c r="T1340">
        <f t="shared" si="175"/>
        <v>0</v>
      </c>
      <c r="U1340">
        <f t="shared" si="176"/>
        <v>4.3825217517577612E-2</v>
      </c>
    </row>
    <row r="1341" spans="1:21" x14ac:dyDescent="0.3">
      <c r="A1341" t="s">
        <v>166</v>
      </c>
      <c r="B1341" t="s">
        <v>100</v>
      </c>
      <c r="C1341" s="1">
        <v>39417</v>
      </c>
      <c r="D1341">
        <v>31</v>
      </c>
      <c r="E1341" t="s">
        <v>10</v>
      </c>
      <c r="F1341" s="54" t="s">
        <v>53</v>
      </c>
      <c r="G1341" s="2">
        <v>100</v>
      </c>
      <c r="H1341" s="51">
        <v>2</v>
      </c>
      <c r="I1341" s="51">
        <v>11</v>
      </c>
      <c r="J1341">
        <f t="shared" si="172"/>
        <v>3.75</v>
      </c>
      <c r="K1341" s="47">
        <v>2</v>
      </c>
      <c r="L1341" s="14">
        <f t="shared" si="173"/>
        <v>88.35729338221293</v>
      </c>
      <c r="M1341" s="16">
        <f t="shared" si="177"/>
        <v>8.8357293382212935E-3</v>
      </c>
      <c r="N1341">
        <v>88.35729338221293</v>
      </c>
      <c r="O1341">
        <f t="shared" si="178"/>
        <v>8.8357293382212935E-3</v>
      </c>
      <c r="P1341" s="16">
        <f t="shared" si="179"/>
        <v>0</v>
      </c>
      <c r="Q1341" s="48">
        <v>6.51</v>
      </c>
      <c r="R1341">
        <f t="shared" si="174"/>
        <v>5.7520597991820618E-2</v>
      </c>
      <c r="S1341" s="48">
        <v>8.2509999999999994</v>
      </c>
      <c r="T1341">
        <f t="shared" si="175"/>
        <v>0</v>
      </c>
      <c r="U1341">
        <f t="shared" si="176"/>
        <v>5.7520597991820618E-2</v>
      </c>
    </row>
    <row r="1342" spans="1:21" x14ac:dyDescent="0.3">
      <c r="A1342" t="s">
        <v>166</v>
      </c>
      <c r="B1342" t="s">
        <v>100</v>
      </c>
      <c r="C1342" s="1">
        <v>39417</v>
      </c>
      <c r="D1342">
        <v>31</v>
      </c>
      <c r="E1342" t="s">
        <v>10</v>
      </c>
      <c r="F1342" s="54" t="s">
        <v>53</v>
      </c>
      <c r="G1342" s="2">
        <v>40</v>
      </c>
      <c r="H1342" s="51">
        <v>5</v>
      </c>
      <c r="I1342" s="51">
        <v>10</v>
      </c>
      <c r="J1342">
        <f t="shared" si="172"/>
        <v>5</v>
      </c>
      <c r="K1342" s="47">
        <v>2</v>
      </c>
      <c r="L1342" s="14">
        <f t="shared" si="173"/>
        <v>157.07963267948966</v>
      </c>
      <c r="M1342" s="16">
        <f t="shared" si="177"/>
        <v>1.5707963267948967E-2</v>
      </c>
      <c r="N1342">
        <v>62.831853071795869</v>
      </c>
      <c r="O1342">
        <f t="shared" si="178"/>
        <v>6.2831853071795866E-3</v>
      </c>
      <c r="P1342" s="16">
        <f t="shared" si="179"/>
        <v>9.4247779607693795E-3</v>
      </c>
      <c r="Q1342" s="48">
        <v>6.51</v>
      </c>
      <c r="R1342">
        <f t="shared" si="174"/>
        <v>4.090353634973911E-2</v>
      </c>
      <c r="S1342" s="48">
        <v>8.2509999999999994</v>
      </c>
      <c r="T1342">
        <f t="shared" si="175"/>
        <v>7.7763842954308146E-2</v>
      </c>
      <c r="U1342">
        <f t="shared" si="176"/>
        <v>-3.6860306604569036E-2</v>
      </c>
    </row>
    <row r="1343" spans="1:21" x14ac:dyDescent="0.3">
      <c r="A1343" t="s">
        <v>166</v>
      </c>
      <c r="B1343" t="s">
        <v>100</v>
      </c>
      <c r="C1343" s="1">
        <v>39417</v>
      </c>
      <c r="D1343">
        <v>31</v>
      </c>
      <c r="E1343" t="s">
        <v>10</v>
      </c>
      <c r="F1343" s="54" t="s">
        <v>53</v>
      </c>
      <c r="G1343" s="2">
        <v>100</v>
      </c>
      <c r="H1343" s="51">
        <v>7</v>
      </c>
      <c r="I1343" s="51">
        <v>12</v>
      </c>
      <c r="J1343">
        <f t="shared" si="172"/>
        <v>6.5</v>
      </c>
      <c r="K1343" s="47">
        <v>2</v>
      </c>
      <c r="L1343" s="14">
        <f t="shared" si="173"/>
        <v>265.46457922833753</v>
      </c>
      <c r="M1343" s="16">
        <f t="shared" si="177"/>
        <v>2.6546457922833753E-2</v>
      </c>
      <c r="N1343">
        <v>265.46457922833753</v>
      </c>
      <c r="O1343">
        <f t="shared" si="178"/>
        <v>2.6546457922833753E-2</v>
      </c>
      <c r="P1343" s="16">
        <f t="shared" si="179"/>
        <v>0</v>
      </c>
      <c r="Q1343" s="48">
        <v>6.51</v>
      </c>
      <c r="R1343">
        <f t="shared" si="174"/>
        <v>0.17281744107764774</v>
      </c>
      <c r="S1343" s="48">
        <v>8.2509999999999994</v>
      </c>
      <c r="T1343">
        <f t="shared" si="175"/>
        <v>0</v>
      </c>
      <c r="U1343">
        <f t="shared" si="176"/>
        <v>0.17281744107764774</v>
      </c>
    </row>
    <row r="1344" spans="1:21" x14ac:dyDescent="0.3">
      <c r="A1344" t="s">
        <v>166</v>
      </c>
      <c r="B1344" t="s">
        <v>100</v>
      </c>
      <c r="C1344" s="1">
        <v>39417</v>
      </c>
      <c r="D1344">
        <v>31</v>
      </c>
      <c r="E1344" t="s">
        <v>10</v>
      </c>
      <c r="F1344" s="54" t="s">
        <v>53</v>
      </c>
      <c r="G1344" s="2">
        <v>10</v>
      </c>
      <c r="H1344" s="51">
        <v>10</v>
      </c>
      <c r="I1344" s="51">
        <v>21</v>
      </c>
      <c r="J1344">
        <f t="shared" si="172"/>
        <v>10.25</v>
      </c>
      <c r="K1344" s="47">
        <v>2</v>
      </c>
      <c r="L1344" s="14">
        <f t="shared" si="173"/>
        <v>660.12715633555524</v>
      </c>
      <c r="M1344" s="16">
        <f t="shared" si="177"/>
        <v>6.6012715633555527E-2</v>
      </c>
      <c r="N1344">
        <v>66.01271563355553</v>
      </c>
      <c r="O1344">
        <f t="shared" si="178"/>
        <v>6.6012715633555529E-3</v>
      </c>
      <c r="P1344" s="16">
        <f t="shared" si="179"/>
        <v>5.9411444070199972E-2</v>
      </c>
      <c r="Q1344" s="48">
        <v>6.51</v>
      </c>
      <c r="R1344">
        <f t="shared" si="174"/>
        <v>4.297427787744465E-2</v>
      </c>
      <c r="S1344" s="48">
        <v>8.2509999999999994</v>
      </c>
      <c r="T1344">
        <f t="shared" si="175"/>
        <v>0.49020382502321991</v>
      </c>
      <c r="U1344">
        <f t="shared" si="176"/>
        <v>-0.44722954714577523</v>
      </c>
    </row>
    <row r="1345" spans="1:21" x14ac:dyDescent="0.3">
      <c r="A1345" t="s">
        <v>166</v>
      </c>
      <c r="B1345" t="s">
        <v>100</v>
      </c>
      <c r="C1345" s="1">
        <v>39417</v>
      </c>
      <c r="D1345">
        <v>31</v>
      </c>
      <c r="E1345" t="s">
        <v>10</v>
      </c>
      <c r="F1345" s="54" t="s">
        <v>53</v>
      </c>
      <c r="G1345" s="2">
        <v>10</v>
      </c>
      <c r="H1345" s="51">
        <v>12</v>
      </c>
      <c r="I1345" s="51">
        <v>33</v>
      </c>
      <c r="J1345">
        <f t="shared" si="172"/>
        <v>14.25</v>
      </c>
      <c r="K1345" s="47">
        <v>2</v>
      </c>
      <c r="L1345" s="14">
        <f t="shared" si="173"/>
        <v>1275.8793164391548</v>
      </c>
      <c r="M1345" s="16">
        <f t="shared" si="177"/>
        <v>0.12758793164391546</v>
      </c>
      <c r="N1345">
        <v>127.58793164391548</v>
      </c>
      <c r="O1345">
        <f t="shared" si="178"/>
        <v>1.2758793164391548E-2</v>
      </c>
      <c r="P1345" s="16">
        <f t="shared" si="179"/>
        <v>0.11482913847952392</v>
      </c>
      <c r="Q1345" s="48">
        <v>6.51</v>
      </c>
      <c r="R1345">
        <f t="shared" si="174"/>
        <v>8.3059743500188979E-2</v>
      </c>
      <c r="S1345" s="48">
        <v>8.2509999999999994</v>
      </c>
      <c r="T1345">
        <f t="shared" si="175"/>
        <v>0.94745522159455176</v>
      </c>
      <c r="U1345">
        <f t="shared" si="176"/>
        <v>-0.86439547809436279</v>
      </c>
    </row>
    <row r="1346" spans="1:21" x14ac:dyDescent="0.3">
      <c r="A1346" t="s">
        <v>166</v>
      </c>
      <c r="B1346" t="s">
        <v>100</v>
      </c>
      <c r="C1346" s="1">
        <v>39417</v>
      </c>
      <c r="D1346">
        <v>31</v>
      </c>
      <c r="E1346" t="s">
        <v>10</v>
      </c>
      <c r="F1346" s="54" t="s">
        <v>53</v>
      </c>
      <c r="G1346" s="2">
        <v>10</v>
      </c>
      <c r="H1346" s="51">
        <v>13</v>
      </c>
      <c r="I1346" s="51">
        <v>30</v>
      </c>
      <c r="J1346">
        <f t="shared" ref="J1346:J1409" si="180">(H1346+I1346/2)/2</f>
        <v>14</v>
      </c>
      <c r="K1346" s="47">
        <v>2</v>
      </c>
      <c r="L1346" s="14">
        <f t="shared" ref="L1346:L1409" si="181">K1346*PI()*J1346^2</f>
        <v>1231.5043202071988</v>
      </c>
      <c r="M1346" s="16">
        <f t="shared" si="177"/>
        <v>0.12315043202071989</v>
      </c>
      <c r="N1346">
        <v>123.15043202071989</v>
      </c>
      <c r="O1346">
        <f t="shared" si="178"/>
        <v>1.2315043202071989E-2</v>
      </c>
      <c r="P1346" s="16">
        <f t="shared" si="179"/>
        <v>0.11083538881864791</v>
      </c>
      <c r="Q1346" s="48">
        <v>6.51</v>
      </c>
      <c r="R1346">
        <f t="shared" ref="R1346:R1409" si="182">O1346*Q1346</f>
        <v>8.0170931245488644E-2</v>
      </c>
      <c r="S1346" s="48">
        <v>8.2509999999999994</v>
      </c>
      <c r="T1346">
        <f t="shared" ref="T1346:T1409" si="183">P1346*S1346</f>
        <v>0.91450279314266381</v>
      </c>
      <c r="U1346">
        <f t="shared" ref="U1346:U1409" si="184">R1346-T1346</f>
        <v>-0.83433186189717512</v>
      </c>
    </row>
    <row r="1347" spans="1:21" x14ac:dyDescent="0.3">
      <c r="A1347" t="s">
        <v>166</v>
      </c>
      <c r="B1347" t="s">
        <v>100</v>
      </c>
      <c r="C1347" s="1">
        <v>39417</v>
      </c>
      <c r="D1347">
        <v>31</v>
      </c>
      <c r="E1347" t="s">
        <v>10</v>
      </c>
      <c r="F1347" s="54" t="s">
        <v>53</v>
      </c>
      <c r="G1347" s="2">
        <v>30</v>
      </c>
      <c r="H1347" s="51">
        <v>13</v>
      </c>
      <c r="I1347" s="51">
        <v>20</v>
      </c>
      <c r="J1347">
        <f t="shared" si="180"/>
        <v>11.5</v>
      </c>
      <c r="K1347" s="47">
        <v>2</v>
      </c>
      <c r="L1347" s="14">
        <f t="shared" si="181"/>
        <v>830.95125687450025</v>
      </c>
      <c r="M1347" s="16">
        <f t="shared" si="177"/>
        <v>8.3095125687450019E-2</v>
      </c>
      <c r="N1347">
        <v>249.28537706235005</v>
      </c>
      <c r="O1347">
        <f t="shared" si="178"/>
        <v>2.4928537706235005E-2</v>
      </c>
      <c r="P1347" s="16">
        <f t="shared" si="179"/>
        <v>5.8166587981215018E-2</v>
      </c>
      <c r="Q1347" s="48">
        <v>6.51</v>
      </c>
      <c r="R1347">
        <f t="shared" si="182"/>
        <v>0.16228478046758987</v>
      </c>
      <c r="S1347" s="48">
        <v>8.2509999999999994</v>
      </c>
      <c r="T1347">
        <f t="shared" si="183"/>
        <v>0.47993251743300508</v>
      </c>
      <c r="U1347">
        <f t="shared" si="184"/>
        <v>-0.31764773696541521</v>
      </c>
    </row>
    <row r="1348" spans="1:21" x14ac:dyDescent="0.3">
      <c r="A1348" t="s">
        <v>166</v>
      </c>
      <c r="B1348" t="s">
        <v>100</v>
      </c>
      <c r="C1348" s="1">
        <v>39417</v>
      </c>
      <c r="D1348">
        <v>31</v>
      </c>
      <c r="E1348" t="s">
        <v>10</v>
      </c>
      <c r="F1348" s="54" t="s">
        <v>53</v>
      </c>
      <c r="G1348" s="2">
        <v>10</v>
      </c>
      <c r="H1348" s="51">
        <v>15</v>
      </c>
      <c r="I1348" s="51">
        <v>30</v>
      </c>
      <c r="J1348">
        <f t="shared" si="180"/>
        <v>15</v>
      </c>
      <c r="K1348" s="47">
        <v>2</v>
      </c>
      <c r="L1348" s="14">
        <f t="shared" si="181"/>
        <v>1413.7166941154069</v>
      </c>
      <c r="M1348" s="16">
        <f t="shared" si="177"/>
        <v>0.1413716694115407</v>
      </c>
      <c r="N1348">
        <v>141.37166941154069</v>
      </c>
      <c r="O1348">
        <f t="shared" si="178"/>
        <v>1.4137166941154069E-2</v>
      </c>
      <c r="P1348" s="16">
        <f t="shared" si="179"/>
        <v>0.12723450247038662</v>
      </c>
      <c r="Q1348" s="48">
        <v>6.51</v>
      </c>
      <c r="R1348">
        <f t="shared" si="182"/>
        <v>9.2032956786912992E-2</v>
      </c>
      <c r="S1348" s="48">
        <v>8.2509999999999994</v>
      </c>
      <c r="T1348">
        <f t="shared" si="183"/>
        <v>1.0498118798831599</v>
      </c>
      <c r="U1348">
        <f t="shared" si="184"/>
        <v>-0.9577789230962469</v>
      </c>
    </row>
    <row r="1349" spans="1:21" x14ac:dyDescent="0.3">
      <c r="A1349" t="s">
        <v>166</v>
      </c>
      <c r="B1349" t="s">
        <v>100</v>
      </c>
      <c r="C1349" s="1">
        <v>39417</v>
      </c>
      <c r="D1349">
        <v>31</v>
      </c>
      <c r="E1349" t="s">
        <v>10</v>
      </c>
      <c r="F1349" s="54" t="s">
        <v>53</v>
      </c>
      <c r="G1349" s="2">
        <v>100</v>
      </c>
      <c r="H1349" s="51">
        <v>15</v>
      </c>
      <c r="I1349" s="51">
        <v>35</v>
      </c>
      <c r="J1349">
        <f t="shared" si="180"/>
        <v>16.25</v>
      </c>
      <c r="K1349" s="47">
        <v>2</v>
      </c>
      <c r="L1349" s="14">
        <f t="shared" si="181"/>
        <v>1659.1536201771096</v>
      </c>
      <c r="M1349" s="16">
        <f t="shared" si="177"/>
        <v>0.16591536201771095</v>
      </c>
      <c r="N1349">
        <v>1659.1536201771096</v>
      </c>
      <c r="O1349">
        <f t="shared" si="178"/>
        <v>0.16591536201771095</v>
      </c>
      <c r="P1349" s="16">
        <f t="shared" si="179"/>
        <v>0</v>
      </c>
      <c r="Q1349" s="48">
        <v>6.51</v>
      </c>
      <c r="R1349">
        <f t="shared" si="182"/>
        <v>1.0801090067352983</v>
      </c>
      <c r="S1349" s="48">
        <v>8.2509999999999994</v>
      </c>
      <c r="T1349">
        <f t="shared" si="183"/>
        <v>0</v>
      </c>
      <c r="U1349">
        <f t="shared" si="184"/>
        <v>1.0801090067352983</v>
      </c>
    </row>
    <row r="1350" spans="1:21" x14ac:dyDescent="0.3">
      <c r="A1350" t="s">
        <v>166</v>
      </c>
      <c r="B1350" t="s">
        <v>100</v>
      </c>
      <c r="C1350" s="1">
        <v>39417</v>
      </c>
      <c r="D1350">
        <v>31</v>
      </c>
      <c r="E1350" t="s">
        <v>10</v>
      </c>
      <c r="F1350" s="54" t="s">
        <v>53</v>
      </c>
      <c r="G1350" s="2">
        <v>0</v>
      </c>
      <c r="H1350" s="51">
        <v>15</v>
      </c>
      <c r="I1350" s="51">
        <v>50</v>
      </c>
      <c r="J1350">
        <f t="shared" si="180"/>
        <v>20</v>
      </c>
      <c r="K1350" s="47">
        <v>2</v>
      </c>
      <c r="L1350" s="14">
        <f t="shared" si="181"/>
        <v>2513.2741228718346</v>
      </c>
      <c r="M1350" s="16">
        <f t="shared" si="177"/>
        <v>0.25132741228718347</v>
      </c>
      <c r="N1350">
        <v>0</v>
      </c>
      <c r="O1350">
        <f t="shared" si="178"/>
        <v>0</v>
      </c>
      <c r="P1350" s="16">
        <f t="shared" si="179"/>
        <v>0.25132741228718347</v>
      </c>
      <c r="Q1350" s="48">
        <v>6.51</v>
      </c>
      <c r="R1350">
        <f t="shared" si="182"/>
        <v>0</v>
      </c>
      <c r="S1350" s="48">
        <v>8.2509999999999994</v>
      </c>
      <c r="T1350">
        <f t="shared" si="183"/>
        <v>2.0737024787815508</v>
      </c>
      <c r="U1350">
        <f t="shared" si="184"/>
        <v>-2.0737024787815508</v>
      </c>
    </row>
    <row r="1351" spans="1:21" x14ac:dyDescent="0.3">
      <c r="A1351" t="s">
        <v>166</v>
      </c>
      <c r="B1351" t="s">
        <v>100</v>
      </c>
      <c r="C1351" s="1">
        <v>39417</v>
      </c>
      <c r="D1351">
        <v>31</v>
      </c>
      <c r="E1351" t="s">
        <v>10</v>
      </c>
      <c r="F1351" s="54" t="s">
        <v>53</v>
      </c>
      <c r="G1351" s="2">
        <v>100</v>
      </c>
      <c r="H1351" s="51">
        <v>25</v>
      </c>
      <c r="I1351" s="51">
        <v>35</v>
      </c>
      <c r="J1351">
        <f t="shared" si="180"/>
        <v>21.25</v>
      </c>
      <c r="K1351" s="47">
        <v>2</v>
      </c>
      <c r="L1351" s="14">
        <f t="shared" si="181"/>
        <v>2837.2508652732818</v>
      </c>
      <c r="M1351" s="16">
        <f t="shared" si="177"/>
        <v>0.2837250865273282</v>
      </c>
      <c r="N1351">
        <v>2837.2508652732818</v>
      </c>
      <c r="O1351">
        <f t="shared" si="178"/>
        <v>0.2837250865273282</v>
      </c>
      <c r="P1351" s="16">
        <f t="shared" si="179"/>
        <v>0</v>
      </c>
      <c r="Q1351" s="48">
        <v>6.51</v>
      </c>
      <c r="R1351">
        <f t="shared" si="182"/>
        <v>1.8470503132929066</v>
      </c>
      <c r="S1351" s="48">
        <v>8.2509999999999994</v>
      </c>
      <c r="T1351">
        <f t="shared" si="183"/>
        <v>0</v>
      </c>
      <c r="U1351">
        <f t="shared" si="184"/>
        <v>1.8470503132929066</v>
      </c>
    </row>
    <row r="1352" spans="1:21" x14ac:dyDescent="0.3">
      <c r="A1352" t="s">
        <v>166</v>
      </c>
      <c r="B1352" t="s">
        <v>100</v>
      </c>
      <c r="C1352" s="1">
        <v>39417</v>
      </c>
      <c r="D1352">
        <v>31</v>
      </c>
      <c r="E1352" t="s">
        <v>10</v>
      </c>
      <c r="F1352" s="54" t="s">
        <v>53</v>
      </c>
      <c r="G1352" s="2">
        <v>10</v>
      </c>
      <c r="H1352" s="51">
        <v>30</v>
      </c>
      <c r="I1352" s="51">
        <v>45</v>
      </c>
      <c r="J1352">
        <f t="shared" si="180"/>
        <v>26.25</v>
      </c>
      <c r="K1352" s="47">
        <v>2</v>
      </c>
      <c r="L1352" s="14">
        <f t="shared" si="181"/>
        <v>4329.5073757284335</v>
      </c>
      <c r="M1352" s="16">
        <f t="shared" si="177"/>
        <v>0.43295073757284336</v>
      </c>
      <c r="N1352">
        <v>432.95073757284337</v>
      </c>
      <c r="O1352">
        <f t="shared" si="178"/>
        <v>4.3295073757284336E-2</v>
      </c>
      <c r="P1352" s="16">
        <f t="shared" si="179"/>
        <v>0.38965566381555905</v>
      </c>
      <c r="Q1352" s="48">
        <v>6.51</v>
      </c>
      <c r="R1352">
        <f t="shared" si="182"/>
        <v>0.28185093015992102</v>
      </c>
      <c r="S1352" s="48">
        <v>8.2509999999999994</v>
      </c>
      <c r="T1352">
        <f t="shared" si="183"/>
        <v>3.2150488821421774</v>
      </c>
      <c r="U1352">
        <f t="shared" si="184"/>
        <v>-2.9331979519822564</v>
      </c>
    </row>
    <row r="1353" spans="1:21" x14ac:dyDescent="0.3">
      <c r="A1353" t="s">
        <v>166</v>
      </c>
      <c r="B1353" t="s">
        <v>100</v>
      </c>
      <c r="C1353" s="1">
        <v>39417</v>
      </c>
      <c r="D1353">
        <v>31</v>
      </c>
      <c r="E1353" t="s">
        <v>10</v>
      </c>
      <c r="F1353" s="54" t="s">
        <v>53</v>
      </c>
      <c r="G1353" s="2">
        <v>100</v>
      </c>
      <c r="H1353" s="51">
        <v>32</v>
      </c>
      <c r="I1353" s="51">
        <v>49</v>
      </c>
      <c r="J1353">
        <f t="shared" si="180"/>
        <v>28.25</v>
      </c>
      <c r="K1353" s="47">
        <v>2</v>
      </c>
      <c r="L1353" s="14">
        <f t="shared" si="181"/>
        <v>5014.3745742110086</v>
      </c>
      <c r="M1353" s="16">
        <f t="shared" si="177"/>
        <v>0.50143745742110091</v>
      </c>
      <c r="N1353">
        <v>5014.3745742110086</v>
      </c>
      <c r="O1353">
        <f t="shared" si="178"/>
        <v>0.50143745742110091</v>
      </c>
      <c r="P1353" s="16">
        <f t="shared" si="179"/>
        <v>0</v>
      </c>
      <c r="Q1353" s="48">
        <v>6.51</v>
      </c>
      <c r="R1353">
        <f t="shared" si="182"/>
        <v>3.2643578478113668</v>
      </c>
      <c r="S1353" s="48">
        <v>8.2509999999999994</v>
      </c>
      <c r="T1353">
        <f t="shared" si="183"/>
        <v>0</v>
      </c>
      <c r="U1353">
        <f t="shared" si="184"/>
        <v>3.2643578478113668</v>
      </c>
    </row>
    <row r="1354" spans="1:21" x14ac:dyDescent="0.3">
      <c r="A1354" t="s">
        <v>166</v>
      </c>
      <c r="B1354" t="s">
        <v>101</v>
      </c>
      <c r="C1354" s="1">
        <v>39416</v>
      </c>
      <c r="D1354">
        <v>33</v>
      </c>
      <c r="E1354" t="s">
        <v>8</v>
      </c>
      <c r="F1354" s="57" t="s">
        <v>21</v>
      </c>
      <c r="G1354" s="2">
        <v>30</v>
      </c>
      <c r="H1354" s="51">
        <v>5</v>
      </c>
      <c r="I1354" s="51">
        <v>15</v>
      </c>
      <c r="J1354">
        <f t="shared" si="180"/>
        <v>6.25</v>
      </c>
      <c r="K1354" s="47">
        <v>2</v>
      </c>
      <c r="L1354" s="14">
        <f t="shared" si="181"/>
        <v>245.43692606170259</v>
      </c>
      <c r="M1354" s="16">
        <f t="shared" si="177"/>
        <v>2.4543692606170259E-2</v>
      </c>
      <c r="N1354">
        <v>73.631077818510775</v>
      </c>
      <c r="O1354">
        <f t="shared" si="178"/>
        <v>7.3631077818510776E-3</v>
      </c>
      <c r="P1354" s="16">
        <f t="shared" si="179"/>
        <v>1.7180584824319181E-2</v>
      </c>
      <c r="Q1354" s="48">
        <v>4.47</v>
      </c>
      <c r="R1354">
        <f t="shared" si="182"/>
        <v>3.2913091784874317E-2</v>
      </c>
      <c r="S1354">
        <v>17.831</v>
      </c>
      <c r="T1354">
        <f t="shared" si="183"/>
        <v>0.30634700800243531</v>
      </c>
      <c r="U1354">
        <f t="shared" si="184"/>
        <v>-0.27343391621756097</v>
      </c>
    </row>
    <row r="1355" spans="1:21" x14ac:dyDescent="0.3">
      <c r="A1355" t="s">
        <v>166</v>
      </c>
      <c r="B1355" t="s">
        <v>101</v>
      </c>
      <c r="C1355" s="1">
        <v>39416</v>
      </c>
      <c r="D1355">
        <v>33</v>
      </c>
      <c r="E1355" t="s">
        <v>8</v>
      </c>
      <c r="F1355" s="57" t="s">
        <v>23</v>
      </c>
      <c r="G1355" s="2">
        <v>70</v>
      </c>
      <c r="H1355" s="51">
        <v>5</v>
      </c>
      <c r="I1355" s="51">
        <v>15</v>
      </c>
      <c r="J1355">
        <f t="shared" si="180"/>
        <v>6.25</v>
      </c>
      <c r="K1355" s="47">
        <v>3</v>
      </c>
      <c r="L1355" s="14">
        <f t="shared" si="181"/>
        <v>368.15538909255389</v>
      </c>
      <c r="M1355" s="16">
        <f t="shared" si="177"/>
        <v>3.6815538909255388E-2</v>
      </c>
      <c r="N1355">
        <v>257.70877236478771</v>
      </c>
      <c r="O1355">
        <f t="shared" si="178"/>
        <v>2.5770877236478772E-2</v>
      </c>
      <c r="P1355" s="16">
        <f t="shared" si="179"/>
        <v>1.1044661672776616E-2</v>
      </c>
      <c r="Q1355">
        <v>4.09</v>
      </c>
      <c r="R1355">
        <f t="shared" si="182"/>
        <v>0.10540288789719818</v>
      </c>
      <c r="S1355">
        <v>6.1219999999999999</v>
      </c>
      <c r="T1355">
        <f t="shared" si="183"/>
        <v>6.7615418760738441E-2</v>
      </c>
      <c r="U1355">
        <f t="shared" si="184"/>
        <v>3.7787469136459736E-2</v>
      </c>
    </row>
    <row r="1356" spans="1:21" x14ac:dyDescent="0.3">
      <c r="A1356" t="s">
        <v>166</v>
      </c>
      <c r="B1356" t="s">
        <v>101</v>
      </c>
      <c r="C1356" s="1">
        <v>39416</v>
      </c>
      <c r="D1356">
        <v>33</v>
      </c>
      <c r="E1356" t="s">
        <v>8</v>
      </c>
      <c r="F1356" s="57" t="s">
        <v>23</v>
      </c>
      <c r="G1356" s="2">
        <v>50</v>
      </c>
      <c r="H1356" s="51">
        <v>10</v>
      </c>
      <c r="I1356" s="51">
        <v>15</v>
      </c>
      <c r="J1356">
        <f t="shared" si="180"/>
        <v>8.75</v>
      </c>
      <c r="K1356" s="47">
        <v>3</v>
      </c>
      <c r="L1356" s="14">
        <f t="shared" si="181"/>
        <v>721.58456262140555</v>
      </c>
      <c r="M1356" s="16">
        <f t="shared" si="177"/>
        <v>7.2158456262140555E-2</v>
      </c>
      <c r="N1356">
        <v>360.79228131070278</v>
      </c>
      <c r="O1356">
        <f t="shared" si="178"/>
        <v>3.6079228131070278E-2</v>
      </c>
      <c r="P1356" s="16">
        <f t="shared" si="179"/>
        <v>3.6079228131070278E-2</v>
      </c>
      <c r="Q1356">
        <v>4.09</v>
      </c>
      <c r="R1356">
        <f t="shared" si="182"/>
        <v>0.14756404305607743</v>
      </c>
      <c r="S1356">
        <v>6.1219999999999999</v>
      </c>
      <c r="T1356">
        <f t="shared" si="183"/>
        <v>0.22087703461841224</v>
      </c>
      <c r="U1356">
        <f t="shared" si="184"/>
        <v>-7.3312991562334812E-2</v>
      </c>
    </row>
    <row r="1357" spans="1:21" x14ac:dyDescent="0.3">
      <c r="A1357" t="s">
        <v>166</v>
      </c>
      <c r="B1357" t="s">
        <v>101</v>
      </c>
      <c r="C1357" s="1">
        <v>39416</v>
      </c>
      <c r="D1357">
        <v>33</v>
      </c>
      <c r="E1357" t="s">
        <v>8</v>
      </c>
      <c r="F1357" s="54" t="s">
        <v>49</v>
      </c>
      <c r="G1357" s="2">
        <v>80</v>
      </c>
      <c r="H1357" s="51">
        <v>3</v>
      </c>
      <c r="I1357" s="51">
        <v>15</v>
      </c>
      <c r="J1357">
        <f t="shared" si="180"/>
        <v>5.25</v>
      </c>
      <c r="K1357" s="47">
        <v>2</v>
      </c>
      <c r="L1357" s="14">
        <f t="shared" si="181"/>
        <v>173.18029502913734</v>
      </c>
      <c r="M1357" s="16">
        <f t="shared" si="177"/>
        <v>1.7318029502913734E-2</v>
      </c>
      <c r="N1357">
        <v>138.54423602330988</v>
      </c>
      <c r="O1357">
        <f t="shared" si="178"/>
        <v>1.3854423602330988E-2</v>
      </c>
      <c r="P1357" s="16">
        <f t="shared" si="179"/>
        <v>3.4636059005827453E-3</v>
      </c>
      <c r="Q1357">
        <v>5.23</v>
      </c>
      <c r="R1357">
        <f t="shared" si="182"/>
        <v>7.2458635440191071E-2</v>
      </c>
      <c r="S1357">
        <v>8.4610000000000003</v>
      </c>
      <c r="T1357">
        <f t="shared" si="183"/>
        <v>2.930556952483061E-2</v>
      </c>
      <c r="U1357">
        <f t="shared" si="184"/>
        <v>4.3153065915360458E-2</v>
      </c>
    </row>
    <row r="1358" spans="1:21" x14ac:dyDescent="0.3">
      <c r="A1358" t="s">
        <v>166</v>
      </c>
      <c r="B1358" t="s">
        <v>101</v>
      </c>
      <c r="C1358" s="1">
        <v>39416</v>
      </c>
      <c r="D1358">
        <v>33</v>
      </c>
      <c r="E1358" t="s">
        <v>8</v>
      </c>
      <c r="F1358" s="54" t="s">
        <v>49</v>
      </c>
      <c r="G1358" s="2">
        <v>90</v>
      </c>
      <c r="H1358" s="51">
        <v>5</v>
      </c>
      <c r="I1358" s="51">
        <v>15</v>
      </c>
      <c r="J1358">
        <f t="shared" si="180"/>
        <v>6.25</v>
      </c>
      <c r="K1358" s="47">
        <v>2</v>
      </c>
      <c r="L1358" s="14">
        <f t="shared" si="181"/>
        <v>245.43692606170259</v>
      </c>
      <c r="M1358" s="16">
        <f t="shared" si="177"/>
        <v>2.4543692606170259E-2</v>
      </c>
      <c r="N1358">
        <v>220.89323345553234</v>
      </c>
      <c r="O1358">
        <f t="shared" si="178"/>
        <v>2.2089323345553233E-2</v>
      </c>
      <c r="P1358" s="16">
        <f t="shared" si="179"/>
        <v>2.4543692606170259E-3</v>
      </c>
      <c r="Q1358">
        <v>5.23</v>
      </c>
      <c r="R1358">
        <f t="shared" si="182"/>
        <v>0.11552716109724341</v>
      </c>
      <c r="S1358">
        <v>8.4610000000000003</v>
      </c>
      <c r="T1358">
        <f t="shared" si="183"/>
        <v>2.0766418314080656E-2</v>
      </c>
      <c r="U1358">
        <f t="shared" si="184"/>
        <v>9.4760742783162752E-2</v>
      </c>
    </row>
    <row r="1359" spans="1:21" x14ac:dyDescent="0.3">
      <c r="A1359" t="s">
        <v>166</v>
      </c>
      <c r="B1359" t="s">
        <v>101</v>
      </c>
      <c r="C1359" s="1">
        <v>39416</v>
      </c>
      <c r="D1359">
        <v>33</v>
      </c>
      <c r="E1359" t="s">
        <v>8</v>
      </c>
      <c r="F1359" s="54" t="s">
        <v>49</v>
      </c>
      <c r="G1359" s="2">
        <v>90</v>
      </c>
      <c r="H1359" s="51">
        <v>5</v>
      </c>
      <c r="I1359" s="51">
        <v>12</v>
      </c>
      <c r="J1359">
        <f t="shared" si="180"/>
        <v>5.5</v>
      </c>
      <c r="K1359" s="47">
        <v>2</v>
      </c>
      <c r="L1359" s="14">
        <f t="shared" si="181"/>
        <v>190.06635554218249</v>
      </c>
      <c r="M1359" s="16">
        <f t="shared" si="177"/>
        <v>1.9006635554218249E-2</v>
      </c>
      <c r="N1359">
        <v>171.05971998796426</v>
      </c>
      <c r="O1359">
        <f t="shared" si="178"/>
        <v>1.7105971998796425E-2</v>
      </c>
      <c r="P1359" s="16">
        <f t="shared" si="179"/>
        <v>1.9006635554218235E-3</v>
      </c>
      <c r="Q1359">
        <v>5.23</v>
      </c>
      <c r="R1359">
        <f t="shared" si="182"/>
        <v>8.9464233553705308E-2</v>
      </c>
      <c r="S1359">
        <v>8.4610000000000003</v>
      </c>
      <c r="T1359">
        <f t="shared" si="183"/>
        <v>1.6081514342424049E-2</v>
      </c>
      <c r="U1359">
        <f t="shared" si="184"/>
        <v>7.3382719211281255E-2</v>
      </c>
    </row>
    <row r="1360" spans="1:21" x14ac:dyDescent="0.3">
      <c r="A1360" t="s">
        <v>166</v>
      </c>
      <c r="B1360" t="s">
        <v>101</v>
      </c>
      <c r="C1360" s="1">
        <v>39416</v>
      </c>
      <c r="D1360">
        <v>33</v>
      </c>
      <c r="E1360" t="s">
        <v>8</v>
      </c>
      <c r="F1360" s="54" t="s">
        <v>49</v>
      </c>
      <c r="G1360" s="2">
        <v>90</v>
      </c>
      <c r="H1360" s="51">
        <v>5</v>
      </c>
      <c r="I1360" s="51">
        <v>20</v>
      </c>
      <c r="J1360">
        <f t="shared" si="180"/>
        <v>7.5</v>
      </c>
      <c r="K1360" s="47">
        <v>2</v>
      </c>
      <c r="L1360" s="14">
        <f t="shared" si="181"/>
        <v>353.42917352885172</v>
      </c>
      <c r="M1360" s="16">
        <f t="shared" si="177"/>
        <v>3.5342917352885174E-2</v>
      </c>
      <c r="N1360">
        <v>318.08625617596658</v>
      </c>
      <c r="O1360">
        <f t="shared" si="178"/>
        <v>3.1808625617596661E-2</v>
      </c>
      <c r="P1360" s="16">
        <f t="shared" si="179"/>
        <v>3.5342917352885125E-3</v>
      </c>
      <c r="Q1360">
        <v>5.23</v>
      </c>
      <c r="R1360">
        <f t="shared" si="182"/>
        <v>0.16635911198003056</v>
      </c>
      <c r="S1360">
        <v>8.4610000000000003</v>
      </c>
      <c r="T1360">
        <f t="shared" si="183"/>
        <v>2.9903642372276107E-2</v>
      </c>
      <c r="U1360">
        <f t="shared" si="184"/>
        <v>0.13645546960775445</v>
      </c>
    </row>
    <row r="1361" spans="1:21" x14ac:dyDescent="0.3">
      <c r="A1361" t="s">
        <v>166</v>
      </c>
      <c r="B1361" t="s">
        <v>101</v>
      </c>
      <c r="C1361" s="1">
        <v>39416</v>
      </c>
      <c r="D1361">
        <v>33</v>
      </c>
      <c r="E1361" t="s">
        <v>8</v>
      </c>
      <c r="F1361" s="57" t="s">
        <v>36</v>
      </c>
      <c r="G1361" s="2">
        <v>60</v>
      </c>
      <c r="H1361" s="51">
        <v>5</v>
      </c>
      <c r="I1361" s="51">
        <v>20</v>
      </c>
      <c r="J1361">
        <f t="shared" si="180"/>
        <v>7.5</v>
      </c>
      <c r="K1361" s="47">
        <v>2</v>
      </c>
      <c r="L1361" s="14">
        <f t="shared" si="181"/>
        <v>353.42917352885172</v>
      </c>
      <c r="M1361" s="16">
        <f t="shared" si="177"/>
        <v>3.5342917352885174E-2</v>
      </c>
      <c r="N1361">
        <v>212.05750411731103</v>
      </c>
      <c r="O1361">
        <f t="shared" si="178"/>
        <v>2.1205750411731103E-2</v>
      </c>
      <c r="P1361" s="16">
        <f t="shared" si="179"/>
        <v>1.4137166941154071E-2</v>
      </c>
      <c r="Q1361" s="48">
        <v>6.62</v>
      </c>
      <c r="R1361">
        <f t="shared" si="182"/>
        <v>0.14038206772565989</v>
      </c>
      <c r="S1361" s="48">
        <v>8.3030000000000008</v>
      </c>
      <c r="T1361">
        <f t="shared" si="183"/>
        <v>0.11738089711240227</v>
      </c>
      <c r="U1361">
        <f t="shared" si="184"/>
        <v>2.3001170613257627E-2</v>
      </c>
    </row>
    <row r="1362" spans="1:21" x14ac:dyDescent="0.3">
      <c r="A1362" t="s">
        <v>166</v>
      </c>
      <c r="B1362" t="s">
        <v>101</v>
      </c>
      <c r="C1362" s="1">
        <v>39416</v>
      </c>
      <c r="D1362">
        <v>33</v>
      </c>
      <c r="E1362" t="s">
        <v>8</v>
      </c>
      <c r="F1362" s="57" t="s">
        <v>36</v>
      </c>
      <c r="G1362" s="2">
        <v>50</v>
      </c>
      <c r="H1362" s="51">
        <v>5</v>
      </c>
      <c r="I1362" s="51">
        <v>12</v>
      </c>
      <c r="J1362">
        <f t="shared" si="180"/>
        <v>5.5</v>
      </c>
      <c r="K1362" s="47">
        <v>2</v>
      </c>
      <c r="L1362" s="14">
        <f t="shared" si="181"/>
        <v>190.06635554218249</v>
      </c>
      <c r="M1362" s="16">
        <f t="shared" si="177"/>
        <v>1.9006635554218249E-2</v>
      </c>
      <c r="N1362">
        <v>95.033177771091246</v>
      </c>
      <c r="O1362">
        <f t="shared" si="178"/>
        <v>9.5033177771091243E-3</v>
      </c>
      <c r="P1362" s="16">
        <f t="shared" si="179"/>
        <v>9.5033177771091243E-3</v>
      </c>
      <c r="Q1362" s="48">
        <v>6.62</v>
      </c>
      <c r="R1362">
        <f t="shared" si="182"/>
        <v>6.2911963684462405E-2</v>
      </c>
      <c r="S1362" s="48">
        <v>8.3030000000000008</v>
      </c>
      <c r="T1362">
        <f t="shared" si="183"/>
        <v>7.8906047503337073E-2</v>
      </c>
      <c r="U1362">
        <f t="shared" si="184"/>
        <v>-1.5994083818874669E-2</v>
      </c>
    </row>
    <row r="1363" spans="1:21" x14ac:dyDescent="0.3">
      <c r="A1363" t="s">
        <v>166</v>
      </c>
      <c r="B1363" t="s">
        <v>101</v>
      </c>
      <c r="C1363" s="1">
        <v>39416</v>
      </c>
      <c r="D1363">
        <v>33</v>
      </c>
      <c r="E1363" t="s">
        <v>8</v>
      </c>
      <c r="F1363" s="57" t="s">
        <v>36</v>
      </c>
      <c r="G1363" s="2">
        <v>90</v>
      </c>
      <c r="H1363" s="51">
        <v>5</v>
      </c>
      <c r="I1363" s="51">
        <v>15</v>
      </c>
      <c r="J1363">
        <f t="shared" si="180"/>
        <v>6.25</v>
      </c>
      <c r="K1363" s="47">
        <v>2</v>
      </c>
      <c r="L1363" s="14">
        <f t="shared" si="181"/>
        <v>245.43692606170259</v>
      </c>
      <c r="M1363" s="16">
        <f t="shared" si="177"/>
        <v>2.4543692606170259E-2</v>
      </c>
      <c r="N1363">
        <v>220.89323345553234</v>
      </c>
      <c r="O1363">
        <f t="shared" si="178"/>
        <v>2.2089323345553233E-2</v>
      </c>
      <c r="P1363" s="16">
        <f t="shared" si="179"/>
        <v>2.4543692606170259E-3</v>
      </c>
      <c r="Q1363" s="48">
        <v>6.62</v>
      </c>
      <c r="R1363">
        <f t="shared" si="182"/>
        <v>0.14623132054756241</v>
      </c>
      <c r="S1363" s="48">
        <v>8.3030000000000008</v>
      </c>
      <c r="T1363">
        <f t="shared" si="183"/>
        <v>2.0378627970903167E-2</v>
      </c>
      <c r="U1363">
        <f t="shared" si="184"/>
        <v>0.12585269257665924</v>
      </c>
    </row>
    <row r="1364" spans="1:21" x14ac:dyDescent="0.3">
      <c r="A1364" t="s">
        <v>166</v>
      </c>
      <c r="B1364" t="s">
        <v>101</v>
      </c>
      <c r="C1364" s="1">
        <v>39416</v>
      </c>
      <c r="D1364">
        <v>33</v>
      </c>
      <c r="E1364" t="s">
        <v>8</v>
      </c>
      <c r="F1364" s="57" t="s">
        <v>36</v>
      </c>
      <c r="G1364" s="2">
        <v>70</v>
      </c>
      <c r="H1364" s="51">
        <v>10</v>
      </c>
      <c r="I1364" s="51">
        <v>40</v>
      </c>
      <c r="J1364">
        <f t="shared" si="180"/>
        <v>15</v>
      </c>
      <c r="K1364" s="47">
        <v>2</v>
      </c>
      <c r="L1364" s="14">
        <f t="shared" si="181"/>
        <v>1413.7166941154069</v>
      </c>
      <c r="M1364" s="16">
        <f t="shared" si="177"/>
        <v>0.1413716694115407</v>
      </c>
      <c r="N1364">
        <v>989.60168588078477</v>
      </c>
      <c r="O1364">
        <f t="shared" si="178"/>
        <v>9.8960168588078476E-2</v>
      </c>
      <c r="P1364" s="16">
        <f t="shared" si="179"/>
        <v>4.241150082346222E-2</v>
      </c>
      <c r="Q1364" s="48">
        <v>6.62</v>
      </c>
      <c r="R1364">
        <f t="shared" si="182"/>
        <v>0.65511631605307952</v>
      </c>
      <c r="S1364" s="48">
        <v>8.3030000000000008</v>
      </c>
      <c r="T1364">
        <f t="shared" si="183"/>
        <v>0.35214269133720683</v>
      </c>
      <c r="U1364">
        <f t="shared" si="184"/>
        <v>0.30297362471587269</v>
      </c>
    </row>
    <row r="1365" spans="1:21" x14ac:dyDescent="0.3">
      <c r="A1365" t="s">
        <v>166</v>
      </c>
      <c r="B1365" t="s">
        <v>101</v>
      </c>
      <c r="C1365" s="1">
        <v>39416</v>
      </c>
      <c r="D1365">
        <v>33</v>
      </c>
      <c r="E1365" t="s">
        <v>8</v>
      </c>
      <c r="F1365" s="57" t="s">
        <v>36</v>
      </c>
      <c r="G1365" s="2">
        <v>90</v>
      </c>
      <c r="H1365" s="51">
        <v>10</v>
      </c>
      <c r="I1365" s="51">
        <v>45</v>
      </c>
      <c r="J1365">
        <f t="shared" si="180"/>
        <v>16.25</v>
      </c>
      <c r="K1365" s="47">
        <v>2</v>
      </c>
      <c r="L1365" s="14">
        <f t="shared" si="181"/>
        <v>1659.1536201771096</v>
      </c>
      <c r="M1365" s="16">
        <f t="shared" si="177"/>
        <v>0.16591536201771095</v>
      </c>
      <c r="N1365">
        <v>1493.2382581593986</v>
      </c>
      <c r="O1365">
        <f t="shared" si="178"/>
        <v>0.14932382581593986</v>
      </c>
      <c r="P1365" s="16">
        <f t="shared" si="179"/>
        <v>1.659153620177109E-2</v>
      </c>
      <c r="Q1365" s="48">
        <v>6.62</v>
      </c>
      <c r="R1365">
        <f t="shared" si="182"/>
        <v>0.9885237269015219</v>
      </c>
      <c r="S1365" s="48">
        <v>8.3030000000000008</v>
      </c>
      <c r="T1365">
        <f t="shared" si="183"/>
        <v>0.13775952508330538</v>
      </c>
      <c r="U1365">
        <f t="shared" si="184"/>
        <v>0.85076420181821655</v>
      </c>
    </row>
    <row r="1366" spans="1:21" x14ac:dyDescent="0.3">
      <c r="A1366" t="s">
        <v>166</v>
      </c>
      <c r="B1366" t="s">
        <v>101</v>
      </c>
      <c r="C1366" s="1">
        <v>39416</v>
      </c>
      <c r="D1366">
        <v>33</v>
      </c>
      <c r="E1366" t="s">
        <v>8</v>
      </c>
      <c r="F1366" s="57" t="s">
        <v>36</v>
      </c>
      <c r="G1366" s="2">
        <v>50</v>
      </c>
      <c r="H1366" s="51">
        <v>10</v>
      </c>
      <c r="I1366" s="51">
        <v>20</v>
      </c>
      <c r="J1366">
        <f t="shared" si="180"/>
        <v>10</v>
      </c>
      <c r="K1366" s="47">
        <v>2</v>
      </c>
      <c r="L1366" s="14">
        <f t="shared" si="181"/>
        <v>628.31853071795865</v>
      </c>
      <c r="M1366" s="16">
        <f t="shared" si="177"/>
        <v>6.2831853071795868E-2</v>
      </c>
      <c r="N1366">
        <v>314.15926535897933</v>
      </c>
      <c r="O1366">
        <f t="shared" si="178"/>
        <v>3.1415926535897934E-2</v>
      </c>
      <c r="P1366" s="16">
        <f t="shared" si="179"/>
        <v>3.1415926535897934E-2</v>
      </c>
      <c r="Q1366" s="48">
        <v>6.62</v>
      </c>
      <c r="R1366">
        <f t="shared" si="182"/>
        <v>0.20797343366764431</v>
      </c>
      <c r="S1366" s="48">
        <v>8.3030000000000008</v>
      </c>
      <c r="T1366">
        <f t="shared" si="183"/>
        <v>0.26084643802756058</v>
      </c>
      <c r="U1366">
        <f t="shared" si="184"/>
        <v>-5.2873004359916265E-2</v>
      </c>
    </row>
    <row r="1367" spans="1:21" x14ac:dyDescent="0.3">
      <c r="A1367" t="s">
        <v>166</v>
      </c>
      <c r="B1367" t="s">
        <v>101</v>
      </c>
      <c r="C1367" s="1">
        <v>39416</v>
      </c>
      <c r="D1367">
        <v>33</v>
      </c>
      <c r="E1367" t="s">
        <v>8</v>
      </c>
      <c r="F1367" s="57" t="s">
        <v>36</v>
      </c>
      <c r="G1367" s="2">
        <v>80</v>
      </c>
      <c r="H1367" s="51">
        <v>10</v>
      </c>
      <c r="I1367" s="51">
        <v>15</v>
      </c>
      <c r="J1367">
        <f t="shared" si="180"/>
        <v>8.75</v>
      </c>
      <c r="K1367" s="47">
        <v>2</v>
      </c>
      <c r="L1367" s="14">
        <f t="shared" si="181"/>
        <v>481.05637508093707</v>
      </c>
      <c r="M1367" s="16">
        <f t="shared" si="177"/>
        <v>4.8105637508093706E-2</v>
      </c>
      <c r="N1367">
        <v>384.84510006474966</v>
      </c>
      <c r="O1367">
        <f t="shared" si="178"/>
        <v>3.8484510006474966E-2</v>
      </c>
      <c r="P1367" s="16">
        <f t="shared" si="179"/>
        <v>9.6211275016187398E-3</v>
      </c>
      <c r="Q1367" s="48">
        <v>6.62</v>
      </c>
      <c r="R1367">
        <f t="shared" si="182"/>
        <v>0.25476745624286429</v>
      </c>
      <c r="S1367" s="48">
        <v>8.3030000000000008</v>
      </c>
      <c r="T1367">
        <f t="shared" si="183"/>
        <v>7.9884221645940404E-2</v>
      </c>
      <c r="U1367">
        <f t="shared" si="184"/>
        <v>0.1748832345969239</v>
      </c>
    </row>
    <row r="1368" spans="1:21" x14ac:dyDescent="0.3">
      <c r="A1368" t="s">
        <v>166</v>
      </c>
      <c r="B1368" t="s">
        <v>101</v>
      </c>
      <c r="C1368" s="1">
        <v>39416</v>
      </c>
      <c r="D1368">
        <v>33</v>
      </c>
      <c r="E1368" t="s">
        <v>8</v>
      </c>
      <c r="F1368" s="57" t="s">
        <v>36</v>
      </c>
      <c r="G1368" s="2">
        <v>40</v>
      </c>
      <c r="H1368" s="51">
        <v>10</v>
      </c>
      <c r="I1368" s="51">
        <v>15</v>
      </c>
      <c r="J1368">
        <f t="shared" si="180"/>
        <v>8.75</v>
      </c>
      <c r="K1368" s="47">
        <v>2</v>
      </c>
      <c r="L1368" s="14">
        <f t="shared" si="181"/>
        <v>481.05637508093707</v>
      </c>
      <c r="M1368" s="16">
        <f t="shared" si="177"/>
        <v>4.8105637508093706E-2</v>
      </c>
      <c r="N1368">
        <v>192.42255003237483</v>
      </c>
      <c r="O1368">
        <f t="shared" si="178"/>
        <v>1.9242255003237483E-2</v>
      </c>
      <c r="P1368" s="16">
        <f t="shared" si="179"/>
        <v>2.8863382504856223E-2</v>
      </c>
      <c r="Q1368" s="48">
        <v>6.62</v>
      </c>
      <c r="R1368">
        <f t="shared" si="182"/>
        <v>0.12738372812143214</v>
      </c>
      <c r="S1368" s="48">
        <v>8.3030000000000008</v>
      </c>
      <c r="T1368">
        <f t="shared" si="183"/>
        <v>0.23965266493782125</v>
      </c>
      <c r="U1368">
        <f t="shared" si="184"/>
        <v>-0.11226893681638911</v>
      </c>
    </row>
    <row r="1369" spans="1:21" x14ac:dyDescent="0.3">
      <c r="A1369" t="s">
        <v>166</v>
      </c>
      <c r="B1369" t="s">
        <v>101</v>
      </c>
      <c r="C1369" s="1">
        <v>39416</v>
      </c>
      <c r="D1369">
        <v>33</v>
      </c>
      <c r="E1369" t="s">
        <v>8</v>
      </c>
      <c r="F1369" s="57" t="s">
        <v>36</v>
      </c>
      <c r="G1369" s="2">
        <v>40</v>
      </c>
      <c r="H1369" s="51">
        <v>10</v>
      </c>
      <c r="I1369" s="51">
        <v>25</v>
      </c>
      <c r="J1369">
        <f t="shared" si="180"/>
        <v>11.25</v>
      </c>
      <c r="K1369" s="47">
        <v>2</v>
      </c>
      <c r="L1369" s="14">
        <f t="shared" si="181"/>
        <v>795.21564043991634</v>
      </c>
      <c r="M1369" s="16">
        <f t="shared" si="177"/>
        <v>7.9521564043991633E-2</v>
      </c>
      <c r="N1369">
        <v>318.08625617596658</v>
      </c>
      <c r="O1369">
        <f t="shared" si="178"/>
        <v>3.1808625617596661E-2</v>
      </c>
      <c r="P1369" s="16">
        <f t="shared" si="179"/>
        <v>4.7712938426394971E-2</v>
      </c>
      <c r="Q1369" s="48">
        <v>6.62</v>
      </c>
      <c r="R1369">
        <f t="shared" si="182"/>
        <v>0.21057310158848991</v>
      </c>
      <c r="S1369" s="48">
        <v>8.3030000000000008</v>
      </c>
      <c r="T1369">
        <f t="shared" si="183"/>
        <v>0.39616052775435751</v>
      </c>
      <c r="U1369">
        <f t="shared" si="184"/>
        <v>-0.1855874261658676</v>
      </c>
    </row>
    <row r="1370" spans="1:21" x14ac:dyDescent="0.3">
      <c r="A1370" t="s">
        <v>166</v>
      </c>
      <c r="B1370" t="s">
        <v>101</v>
      </c>
      <c r="C1370" s="1">
        <v>39416</v>
      </c>
      <c r="D1370">
        <v>33</v>
      </c>
      <c r="E1370" t="s">
        <v>8</v>
      </c>
      <c r="F1370" s="57" t="s">
        <v>36</v>
      </c>
      <c r="G1370" s="2">
        <v>60</v>
      </c>
      <c r="H1370" s="51">
        <v>10</v>
      </c>
      <c r="I1370" s="51">
        <v>20</v>
      </c>
      <c r="J1370">
        <f t="shared" si="180"/>
        <v>10</v>
      </c>
      <c r="K1370" s="47">
        <v>2</v>
      </c>
      <c r="L1370" s="14">
        <f t="shared" si="181"/>
        <v>628.31853071795865</v>
      </c>
      <c r="M1370" s="16">
        <f t="shared" si="177"/>
        <v>6.2831853071795868E-2</v>
      </c>
      <c r="N1370">
        <v>376.9911184307752</v>
      </c>
      <c r="O1370">
        <f t="shared" si="178"/>
        <v>3.7699111843077518E-2</v>
      </c>
      <c r="P1370" s="16">
        <f t="shared" si="179"/>
        <v>2.513274122871835E-2</v>
      </c>
      <c r="Q1370" s="48">
        <v>6.62</v>
      </c>
      <c r="R1370">
        <f t="shared" si="182"/>
        <v>0.24956812040117318</v>
      </c>
      <c r="S1370" s="48">
        <v>8.3030000000000008</v>
      </c>
      <c r="T1370">
        <f t="shared" si="183"/>
        <v>0.20867715042204849</v>
      </c>
      <c r="U1370">
        <f t="shared" si="184"/>
        <v>4.0890969979124697E-2</v>
      </c>
    </row>
    <row r="1371" spans="1:21" x14ac:dyDescent="0.3">
      <c r="A1371" t="s">
        <v>166</v>
      </c>
      <c r="B1371" t="s">
        <v>101</v>
      </c>
      <c r="C1371" s="1">
        <v>39416</v>
      </c>
      <c r="D1371">
        <v>33</v>
      </c>
      <c r="E1371" t="s">
        <v>8</v>
      </c>
      <c r="F1371" s="57" t="s">
        <v>36</v>
      </c>
      <c r="G1371" s="2">
        <v>70</v>
      </c>
      <c r="H1371" s="51">
        <v>10</v>
      </c>
      <c r="I1371" s="51">
        <v>20</v>
      </c>
      <c r="J1371">
        <f t="shared" si="180"/>
        <v>10</v>
      </c>
      <c r="K1371" s="47">
        <v>2</v>
      </c>
      <c r="L1371" s="14">
        <f t="shared" si="181"/>
        <v>628.31853071795865</v>
      </c>
      <c r="M1371" s="16">
        <f t="shared" ref="M1371:M1431" si="185">L1371/10000</f>
        <v>6.2831853071795868E-2</v>
      </c>
      <c r="N1371">
        <v>439.82297150257102</v>
      </c>
      <c r="O1371">
        <f t="shared" ref="O1371:O1431" si="186">N1371/10000</f>
        <v>4.3982297150257102E-2</v>
      </c>
      <c r="P1371" s="16">
        <f t="shared" ref="P1371:P1431" si="187">M1371-O1371</f>
        <v>1.8849555921538766E-2</v>
      </c>
      <c r="Q1371" s="48">
        <v>6.62</v>
      </c>
      <c r="R1371">
        <f t="shared" si="182"/>
        <v>0.291162807134702</v>
      </c>
      <c r="S1371" s="48">
        <v>8.3030000000000008</v>
      </c>
      <c r="T1371">
        <f t="shared" si="183"/>
        <v>0.15650786281653639</v>
      </c>
      <c r="U1371">
        <f t="shared" si="184"/>
        <v>0.1346549443181656</v>
      </c>
    </row>
    <row r="1372" spans="1:21" x14ac:dyDescent="0.3">
      <c r="A1372" t="s">
        <v>166</v>
      </c>
      <c r="B1372" t="s">
        <v>101</v>
      </c>
      <c r="C1372" s="1">
        <v>39416</v>
      </c>
      <c r="D1372">
        <v>33</v>
      </c>
      <c r="E1372" t="s">
        <v>8</v>
      </c>
      <c r="F1372" s="57" t="s">
        <v>36</v>
      </c>
      <c r="G1372" s="2">
        <v>90</v>
      </c>
      <c r="H1372" s="51">
        <v>10</v>
      </c>
      <c r="I1372" s="51">
        <v>50</v>
      </c>
      <c r="J1372">
        <f t="shared" si="180"/>
        <v>17.5</v>
      </c>
      <c r="K1372" s="47">
        <v>2</v>
      </c>
      <c r="L1372" s="14">
        <f t="shared" si="181"/>
        <v>1924.2255003237483</v>
      </c>
      <c r="M1372" s="16">
        <f t="shared" si="185"/>
        <v>0.19242255003237482</v>
      </c>
      <c r="N1372">
        <v>1731.8029502913735</v>
      </c>
      <c r="O1372">
        <f t="shared" si="186"/>
        <v>0.17318029502913734</v>
      </c>
      <c r="P1372" s="16">
        <f t="shared" si="187"/>
        <v>1.924225500323748E-2</v>
      </c>
      <c r="Q1372" s="48">
        <v>6.62</v>
      </c>
      <c r="R1372">
        <f t="shared" si="182"/>
        <v>1.1464535530928892</v>
      </c>
      <c r="S1372" s="48">
        <v>8.3030000000000008</v>
      </c>
      <c r="T1372">
        <f t="shared" si="183"/>
        <v>0.15976844329188081</v>
      </c>
      <c r="U1372">
        <f t="shared" si="184"/>
        <v>0.98668510980100843</v>
      </c>
    </row>
    <row r="1373" spans="1:21" x14ac:dyDescent="0.3">
      <c r="A1373" t="s">
        <v>166</v>
      </c>
      <c r="B1373" t="s">
        <v>101</v>
      </c>
      <c r="C1373" s="1">
        <v>39416</v>
      </c>
      <c r="D1373">
        <v>33</v>
      </c>
      <c r="E1373" t="s">
        <v>8</v>
      </c>
      <c r="F1373" s="57" t="s">
        <v>36</v>
      </c>
      <c r="G1373" s="2">
        <v>90</v>
      </c>
      <c r="H1373" s="51">
        <v>10</v>
      </c>
      <c r="I1373" s="51">
        <v>30</v>
      </c>
      <c r="J1373">
        <f t="shared" si="180"/>
        <v>12.5</v>
      </c>
      <c r="K1373" s="47">
        <v>2</v>
      </c>
      <c r="L1373" s="14">
        <f t="shared" si="181"/>
        <v>981.74770424681037</v>
      </c>
      <c r="M1373" s="16">
        <f t="shared" si="185"/>
        <v>9.8174770424681035E-2</v>
      </c>
      <c r="N1373">
        <v>883.57293382212936</v>
      </c>
      <c r="O1373">
        <f t="shared" si="186"/>
        <v>8.8357293382212931E-2</v>
      </c>
      <c r="P1373" s="16">
        <f t="shared" si="187"/>
        <v>9.8174770424681035E-3</v>
      </c>
      <c r="Q1373" s="48">
        <v>6.62</v>
      </c>
      <c r="R1373">
        <f t="shared" si="182"/>
        <v>0.58492528219024964</v>
      </c>
      <c r="S1373" s="48">
        <v>8.3030000000000008</v>
      </c>
      <c r="T1373">
        <f t="shared" si="183"/>
        <v>8.1514511883612667E-2</v>
      </c>
      <c r="U1373">
        <f t="shared" si="184"/>
        <v>0.50341077030663695</v>
      </c>
    </row>
    <row r="1374" spans="1:21" x14ac:dyDescent="0.3">
      <c r="A1374" t="s">
        <v>166</v>
      </c>
      <c r="B1374" t="s">
        <v>101</v>
      </c>
      <c r="C1374" s="1">
        <v>39416</v>
      </c>
      <c r="D1374">
        <v>33</v>
      </c>
      <c r="E1374" t="s">
        <v>8</v>
      </c>
      <c r="F1374" s="57" t="s">
        <v>36</v>
      </c>
      <c r="G1374" s="2">
        <v>70</v>
      </c>
      <c r="H1374" s="51">
        <v>12</v>
      </c>
      <c r="I1374" s="51">
        <v>50</v>
      </c>
      <c r="J1374">
        <f t="shared" si="180"/>
        <v>18.5</v>
      </c>
      <c r="K1374" s="47">
        <v>2</v>
      </c>
      <c r="L1374" s="14">
        <f t="shared" si="181"/>
        <v>2150.4201713822135</v>
      </c>
      <c r="M1374" s="16">
        <f t="shared" si="185"/>
        <v>0.21504201713822135</v>
      </c>
      <c r="N1374">
        <v>1505.2941199675495</v>
      </c>
      <c r="O1374">
        <f t="shared" si="186"/>
        <v>0.15052941199675496</v>
      </c>
      <c r="P1374" s="16">
        <f t="shared" si="187"/>
        <v>6.4512605141466395E-2</v>
      </c>
      <c r="Q1374" s="48">
        <v>6.62</v>
      </c>
      <c r="R1374">
        <f t="shared" si="182"/>
        <v>0.99650470741851782</v>
      </c>
      <c r="S1374" s="48">
        <v>8.3030000000000008</v>
      </c>
      <c r="T1374">
        <f t="shared" si="183"/>
        <v>0.53564816048959552</v>
      </c>
      <c r="U1374">
        <f t="shared" si="184"/>
        <v>0.46085654692892231</v>
      </c>
    </row>
    <row r="1375" spans="1:21" x14ac:dyDescent="0.3">
      <c r="A1375" t="s">
        <v>166</v>
      </c>
      <c r="B1375" t="s">
        <v>101</v>
      </c>
      <c r="C1375" s="1">
        <v>39416</v>
      </c>
      <c r="D1375">
        <v>33</v>
      </c>
      <c r="E1375" t="s">
        <v>8</v>
      </c>
      <c r="F1375" s="57" t="s">
        <v>36</v>
      </c>
      <c r="G1375" s="2">
        <v>40</v>
      </c>
      <c r="H1375" s="51">
        <v>12</v>
      </c>
      <c r="I1375" s="51">
        <v>15</v>
      </c>
      <c r="J1375">
        <f t="shared" si="180"/>
        <v>9.75</v>
      </c>
      <c r="K1375" s="47">
        <v>2</v>
      </c>
      <c r="L1375" s="14">
        <f t="shared" si="181"/>
        <v>597.29530326375937</v>
      </c>
      <c r="M1375" s="16">
        <f t="shared" si="185"/>
        <v>5.9729530326375936E-2</v>
      </c>
      <c r="N1375">
        <v>238.91812130550375</v>
      </c>
      <c r="O1375">
        <f t="shared" si="186"/>
        <v>2.3891812130550374E-2</v>
      </c>
      <c r="P1375" s="16">
        <f t="shared" si="187"/>
        <v>3.5837718195825562E-2</v>
      </c>
      <c r="Q1375" s="48">
        <v>6.62</v>
      </c>
      <c r="R1375">
        <f t="shared" si="182"/>
        <v>0.15816379630424349</v>
      </c>
      <c r="S1375" s="48">
        <v>8.3030000000000008</v>
      </c>
      <c r="T1375">
        <f t="shared" si="183"/>
        <v>0.29756057417993964</v>
      </c>
      <c r="U1375">
        <f t="shared" si="184"/>
        <v>-0.13939677787569615</v>
      </c>
    </row>
    <row r="1376" spans="1:21" x14ac:dyDescent="0.3">
      <c r="A1376" t="s">
        <v>166</v>
      </c>
      <c r="B1376" t="s">
        <v>101</v>
      </c>
      <c r="C1376" s="1">
        <v>39416</v>
      </c>
      <c r="D1376">
        <v>33</v>
      </c>
      <c r="E1376" t="s">
        <v>8</v>
      </c>
      <c r="F1376" s="57" t="s">
        <v>36</v>
      </c>
      <c r="G1376" s="2">
        <v>70</v>
      </c>
      <c r="H1376" s="51">
        <v>15</v>
      </c>
      <c r="I1376" s="51">
        <v>80</v>
      </c>
      <c r="J1376">
        <f t="shared" si="180"/>
        <v>27.5</v>
      </c>
      <c r="K1376" s="47">
        <v>2</v>
      </c>
      <c r="L1376" s="14">
        <f t="shared" si="181"/>
        <v>4751.6588885545625</v>
      </c>
      <c r="M1376" s="16">
        <f t="shared" si="185"/>
        <v>0.47516588885545624</v>
      </c>
      <c r="N1376">
        <v>3326.1612219881936</v>
      </c>
      <c r="O1376">
        <f t="shared" si="186"/>
        <v>0.33261612219881936</v>
      </c>
      <c r="P1376" s="16">
        <f t="shared" si="187"/>
        <v>0.14254976665663688</v>
      </c>
      <c r="Q1376" s="48">
        <v>6.62</v>
      </c>
      <c r="R1376">
        <f t="shared" si="182"/>
        <v>2.2019187289561843</v>
      </c>
      <c r="S1376" s="48">
        <v>8.3030000000000008</v>
      </c>
      <c r="T1376">
        <f t="shared" si="183"/>
        <v>1.1835907125500562</v>
      </c>
      <c r="U1376">
        <f t="shared" si="184"/>
        <v>1.0183280164061281</v>
      </c>
    </row>
    <row r="1377" spans="1:21" x14ac:dyDescent="0.3">
      <c r="A1377" t="s">
        <v>166</v>
      </c>
      <c r="B1377" t="s">
        <v>101</v>
      </c>
      <c r="C1377" s="1">
        <v>39416</v>
      </c>
      <c r="D1377">
        <v>33</v>
      </c>
      <c r="E1377" t="s">
        <v>8</v>
      </c>
      <c r="F1377" s="57" t="s">
        <v>36</v>
      </c>
      <c r="G1377" s="2">
        <v>80</v>
      </c>
      <c r="H1377" s="51">
        <v>15</v>
      </c>
      <c r="I1377" s="51">
        <v>50</v>
      </c>
      <c r="J1377">
        <f t="shared" si="180"/>
        <v>20</v>
      </c>
      <c r="K1377" s="47">
        <v>2</v>
      </c>
      <c r="L1377" s="14">
        <f t="shared" si="181"/>
        <v>2513.2741228718346</v>
      </c>
      <c r="M1377" s="16">
        <f t="shared" si="185"/>
        <v>0.25132741228718347</v>
      </c>
      <c r="N1377">
        <v>2010.6192982974678</v>
      </c>
      <c r="O1377">
        <f t="shared" si="186"/>
        <v>0.20106192982974677</v>
      </c>
      <c r="P1377" s="16">
        <f t="shared" si="187"/>
        <v>5.02654824574367E-2</v>
      </c>
      <c r="Q1377" s="48">
        <v>6.62</v>
      </c>
      <c r="R1377">
        <f t="shared" si="182"/>
        <v>1.3310299754729236</v>
      </c>
      <c r="S1377" s="48">
        <v>8.3030000000000008</v>
      </c>
      <c r="T1377">
        <f t="shared" si="183"/>
        <v>0.41735430084409697</v>
      </c>
      <c r="U1377">
        <f t="shared" si="184"/>
        <v>0.9136756746288266</v>
      </c>
    </row>
    <row r="1378" spans="1:21" x14ac:dyDescent="0.3">
      <c r="A1378" t="s">
        <v>166</v>
      </c>
      <c r="B1378" t="s">
        <v>101</v>
      </c>
      <c r="C1378" s="1">
        <v>39416</v>
      </c>
      <c r="D1378">
        <v>33</v>
      </c>
      <c r="E1378" t="s">
        <v>8</v>
      </c>
      <c r="F1378" s="57" t="s">
        <v>36</v>
      </c>
      <c r="G1378" s="2">
        <v>80</v>
      </c>
      <c r="H1378" s="51">
        <v>15</v>
      </c>
      <c r="I1378" s="51">
        <v>25</v>
      </c>
      <c r="J1378">
        <f t="shared" si="180"/>
        <v>13.75</v>
      </c>
      <c r="K1378" s="47">
        <v>2</v>
      </c>
      <c r="L1378" s="14">
        <f t="shared" si="181"/>
        <v>1187.9147221386406</v>
      </c>
      <c r="M1378" s="16">
        <f t="shared" si="185"/>
        <v>0.11879147221386406</v>
      </c>
      <c r="N1378">
        <v>950.33177771091255</v>
      </c>
      <c r="O1378">
        <f t="shared" si="186"/>
        <v>9.5033177771091257E-2</v>
      </c>
      <c r="P1378" s="16">
        <f t="shared" si="187"/>
        <v>2.3758294442772804E-2</v>
      </c>
      <c r="Q1378" s="48">
        <v>6.62</v>
      </c>
      <c r="R1378">
        <f t="shared" si="182"/>
        <v>0.62911963684462413</v>
      </c>
      <c r="S1378" s="48">
        <v>8.3030000000000008</v>
      </c>
      <c r="T1378">
        <f t="shared" si="183"/>
        <v>0.1972651187583426</v>
      </c>
      <c r="U1378">
        <f t="shared" si="184"/>
        <v>0.4318545180862815</v>
      </c>
    </row>
    <row r="1379" spans="1:21" x14ac:dyDescent="0.3">
      <c r="A1379" t="s">
        <v>166</v>
      </c>
      <c r="B1379" t="s">
        <v>101</v>
      </c>
      <c r="C1379" s="1">
        <v>39416</v>
      </c>
      <c r="D1379">
        <v>33</v>
      </c>
      <c r="E1379" t="s">
        <v>8</v>
      </c>
      <c r="F1379" s="57" t="s">
        <v>36</v>
      </c>
      <c r="G1379" s="2">
        <v>80</v>
      </c>
      <c r="H1379" s="51">
        <v>15</v>
      </c>
      <c r="I1379" s="51">
        <v>15</v>
      </c>
      <c r="J1379">
        <f t="shared" si="180"/>
        <v>11.25</v>
      </c>
      <c r="K1379" s="47">
        <v>2</v>
      </c>
      <c r="L1379" s="14">
        <f t="shared" si="181"/>
        <v>795.21564043991634</v>
      </c>
      <c r="M1379" s="16">
        <f t="shared" si="185"/>
        <v>7.9521564043991633E-2</v>
      </c>
      <c r="N1379">
        <v>636.17251235193316</v>
      </c>
      <c r="O1379">
        <f t="shared" si="186"/>
        <v>6.3617251235193323E-2</v>
      </c>
      <c r="P1379" s="16">
        <f t="shared" si="187"/>
        <v>1.590431280879831E-2</v>
      </c>
      <c r="Q1379" s="48">
        <v>6.62</v>
      </c>
      <c r="R1379">
        <f t="shared" si="182"/>
        <v>0.42114620317697982</v>
      </c>
      <c r="S1379" s="48">
        <v>8.3030000000000008</v>
      </c>
      <c r="T1379">
        <f t="shared" si="183"/>
        <v>0.13205350925145237</v>
      </c>
      <c r="U1379">
        <f t="shared" si="184"/>
        <v>0.28909269392552744</v>
      </c>
    </row>
    <row r="1380" spans="1:21" x14ac:dyDescent="0.3">
      <c r="A1380" t="s">
        <v>166</v>
      </c>
      <c r="B1380" t="s">
        <v>101</v>
      </c>
      <c r="C1380" s="1">
        <v>39416</v>
      </c>
      <c r="D1380">
        <v>33</v>
      </c>
      <c r="E1380" t="s">
        <v>8</v>
      </c>
      <c r="F1380" s="57" t="s">
        <v>36</v>
      </c>
      <c r="G1380" s="2">
        <v>40</v>
      </c>
      <c r="H1380" s="51">
        <v>15</v>
      </c>
      <c r="I1380" s="51">
        <v>40</v>
      </c>
      <c r="J1380">
        <f t="shared" si="180"/>
        <v>17.5</v>
      </c>
      <c r="K1380" s="47">
        <v>2</v>
      </c>
      <c r="L1380" s="14">
        <f t="shared" si="181"/>
        <v>1924.2255003237483</v>
      </c>
      <c r="M1380" s="16">
        <f t="shared" si="185"/>
        <v>0.19242255003237482</v>
      </c>
      <c r="N1380">
        <v>769.69020012949932</v>
      </c>
      <c r="O1380">
        <f t="shared" si="186"/>
        <v>7.6969020012949932E-2</v>
      </c>
      <c r="P1380" s="16">
        <f t="shared" si="187"/>
        <v>0.11545353001942489</v>
      </c>
      <c r="Q1380" s="48">
        <v>6.62</v>
      </c>
      <c r="R1380">
        <f t="shared" si="182"/>
        <v>0.50953491248572857</v>
      </c>
      <c r="S1380" s="48">
        <v>8.3030000000000008</v>
      </c>
      <c r="T1380">
        <f t="shared" si="183"/>
        <v>0.95861065975128501</v>
      </c>
      <c r="U1380">
        <f t="shared" si="184"/>
        <v>-0.44907574726555644</v>
      </c>
    </row>
    <row r="1381" spans="1:21" x14ac:dyDescent="0.3">
      <c r="A1381" t="s">
        <v>166</v>
      </c>
      <c r="B1381" t="s">
        <v>101</v>
      </c>
      <c r="C1381" s="1">
        <v>39416</v>
      </c>
      <c r="D1381">
        <v>33</v>
      </c>
      <c r="E1381" t="s">
        <v>8</v>
      </c>
      <c r="F1381" s="57" t="s">
        <v>36</v>
      </c>
      <c r="G1381" s="2">
        <v>100</v>
      </c>
      <c r="H1381" s="51">
        <v>15</v>
      </c>
      <c r="I1381" s="51">
        <v>30</v>
      </c>
      <c r="J1381">
        <f t="shared" si="180"/>
        <v>15</v>
      </c>
      <c r="K1381" s="47">
        <v>2</v>
      </c>
      <c r="L1381" s="14">
        <f t="shared" si="181"/>
        <v>1413.7166941154069</v>
      </c>
      <c r="M1381" s="16">
        <f t="shared" si="185"/>
        <v>0.1413716694115407</v>
      </c>
      <c r="N1381">
        <v>1413.7166941154069</v>
      </c>
      <c r="O1381">
        <f t="shared" si="186"/>
        <v>0.1413716694115407</v>
      </c>
      <c r="P1381" s="16">
        <f t="shared" si="187"/>
        <v>0</v>
      </c>
      <c r="Q1381" s="48">
        <v>6.62</v>
      </c>
      <c r="R1381">
        <f t="shared" si="182"/>
        <v>0.93588045150439947</v>
      </c>
      <c r="S1381" s="48">
        <v>8.3030000000000008</v>
      </c>
      <c r="T1381">
        <f t="shared" si="183"/>
        <v>0</v>
      </c>
      <c r="U1381">
        <f t="shared" si="184"/>
        <v>0.93588045150439947</v>
      </c>
    </row>
    <row r="1382" spans="1:21" x14ac:dyDescent="0.3">
      <c r="A1382" t="s">
        <v>166</v>
      </c>
      <c r="B1382" t="s">
        <v>101</v>
      </c>
      <c r="C1382" s="1">
        <v>39416</v>
      </c>
      <c r="D1382">
        <v>33</v>
      </c>
      <c r="E1382" t="s">
        <v>8</v>
      </c>
      <c r="F1382" s="57" t="s">
        <v>36</v>
      </c>
      <c r="G1382" s="2">
        <v>50</v>
      </c>
      <c r="H1382" s="51">
        <v>20</v>
      </c>
      <c r="I1382" s="51">
        <v>10</v>
      </c>
      <c r="J1382">
        <f t="shared" si="180"/>
        <v>12.5</v>
      </c>
      <c r="K1382" s="47">
        <v>2</v>
      </c>
      <c r="L1382" s="14">
        <f t="shared" si="181"/>
        <v>981.74770424681037</v>
      </c>
      <c r="M1382" s="16">
        <f t="shared" si="185"/>
        <v>9.8174770424681035E-2</v>
      </c>
      <c r="N1382">
        <v>490.87385212340519</v>
      </c>
      <c r="O1382">
        <f t="shared" si="186"/>
        <v>4.9087385212340517E-2</v>
      </c>
      <c r="P1382" s="16">
        <f t="shared" si="187"/>
        <v>4.9087385212340517E-2</v>
      </c>
      <c r="Q1382" s="48">
        <v>6.62</v>
      </c>
      <c r="R1382">
        <f t="shared" si="182"/>
        <v>0.32495849010569422</v>
      </c>
      <c r="S1382" s="48">
        <v>8.3030000000000008</v>
      </c>
      <c r="T1382">
        <f t="shared" si="183"/>
        <v>0.40757255941806336</v>
      </c>
      <c r="U1382">
        <f t="shared" si="184"/>
        <v>-8.2614069312369143E-2</v>
      </c>
    </row>
    <row r="1383" spans="1:21" x14ac:dyDescent="0.3">
      <c r="A1383" t="s">
        <v>166</v>
      </c>
      <c r="B1383" t="s">
        <v>101</v>
      </c>
      <c r="C1383" s="1">
        <v>39416</v>
      </c>
      <c r="D1383">
        <v>33</v>
      </c>
      <c r="E1383" t="s">
        <v>8</v>
      </c>
      <c r="F1383" s="57" t="s">
        <v>36</v>
      </c>
      <c r="G1383" s="2">
        <v>30</v>
      </c>
      <c r="H1383" s="51">
        <v>28</v>
      </c>
      <c r="I1383" s="51">
        <v>35</v>
      </c>
      <c r="J1383">
        <f t="shared" si="180"/>
        <v>22.75</v>
      </c>
      <c r="K1383" s="47">
        <v>2</v>
      </c>
      <c r="L1383" s="14">
        <f t="shared" si="181"/>
        <v>3251.9410955471344</v>
      </c>
      <c r="M1383" s="16">
        <f t="shared" si="185"/>
        <v>0.32519410955471345</v>
      </c>
      <c r="N1383">
        <v>975.58232866414028</v>
      </c>
      <c r="O1383">
        <f t="shared" si="186"/>
        <v>9.7558232866414032E-2</v>
      </c>
      <c r="P1383" s="16">
        <f t="shared" si="187"/>
        <v>0.22763587668829943</v>
      </c>
      <c r="Q1383" s="48">
        <v>6.62</v>
      </c>
      <c r="R1383">
        <f t="shared" si="182"/>
        <v>0.64583550157566094</v>
      </c>
      <c r="S1383" s="48">
        <v>8.3030000000000008</v>
      </c>
      <c r="T1383">
        <f t="shared" si="183"/>
        <v>1.8900606841429504</v>
      </c>
      <c r="U1383">
        <f t="shared" si="184"/>
        <v>-1.2442251825672894</v>
      </c>
    </row>
    <row r="1384" spans="1:21" x14ac:dyDescent="0.3">
      <c r="A1384" t="s">
        <v>166</v>
      </c>
      <c r="B1384" t="s">
        <v>101</v>
      </c>
      <c r="C1384" s="1">
        <v>39416</v>
      </c>
      <c r="D1384">
        <v>33</v>
      </c>
      <c r="E1384" t="s">
        <v>8</v>
      </c>
      <c r="F1384" s="57" t="s">
        <v>42</v>
      </c>
      <c r="G1384" s="2">
        <v>90</v>
      </c>
      <c r="H1384" s="51">
        <v>5</v>
      </c>
      <c r="I1384" s="51">
        <v>20</v>
      </c>
      <c r="J1384">
        <f t="shared" si="180"/>
        <v>7.5</v>
      </c>
      <c r="K1384" s="47">
        <v>2</v>
      </c>
      <c r="L1384" s="14">
        <f t="shared" si="181"/>
        <v>353.42917352885172</v>
      </c>
      <c r="M1384" s="16">
        <f t="shared" si="185"/>
        <v>3.5342917352885174E-2</v>
      </c>
      <c r="N1384">
        <v>318.08625617596658</v>
      </c>
      <c r="O1384">
        <f t="shared" si="186"/>
        <v>3.1808625617596661E-2</v>
      </c>
      <c r="P1384" s="16">
        <f t="shared" si="187"/>
        <v>3.5342917352885125E-3</v>
      </c>
      <c r="Q1384">
        <v>11.49</v>
      </c>
      <c r="R1384">
        <f t="shared" si="182"/>
        <v>0.36548110834618563</v>
      </c>
      <c r="S1384" s="48">
        <v>8.1999999999999993</v>
      </c>
      <c r="T1384">
        <f t="shared" si="183"/>
        <v>2.89811922293658E-2</v>
      </c>
      <c r="U1384">
        <f t="shared" si="184"/>
        <v>0.33649991611681984</v>
      </c>
    </row>
    <row r="1385" spans="1:21" x14ac:dyDescent="0.3">
      <c r="A1385" t="s">
        <v>166</v>
      </c>
      <c r="B1385" t="s">
        <v>101</v>
      </c>
      <c r="C1385" s="1">
        <v>39416</v>
      </c>
      <c r="D1385">
        <v>33</v>
      </c>
      <c r="E1385" t="s">
        <v>8</v>
      </c>
      <c r="F1385" s="57" t="s">
        <v>35</v>
      </c>
      <c r="G1385" s="2">
        <v>100</v>
      </c>
      <c r="H1385" s="51">
        <v>3</v>
      </c>
      <c r="I1385" s="51">
        <v>12</v>
      </c>
      <c r="J1385">
        <f t="shared" si="180"/>
        <v>4.5</v>
      </c>
      <c r="K1385" s="47">
        <v>1</v>
      </c>
      <c r="L1385" s="14">
        <f t="shared" si="181"/>
        <v>63.617251235193308</v>
      </c>
      <c r="M1385" s="16">
        <f t="shared" si="185"/>
        <v>6.3617251235193305E-3</v>
      </c>
      <c r="N1385">
        <v>63.617251235193308</v>
      </c>
      <c r="O1385">
        <f t="shared" si="186"/>
        <v>6.3617251235193305E-3</v>
      </c>
      <c r="P1385" s="16">
        <f t="shared" si="187"/>
        <v>0</v>
      </c>
      <c r="Q1385" s="48">
        <v>1.93</v>
      </c>
      <c r="R1385">
        <f t="shared" si="182"/>
        <v>1.2278129488392308E-2</v>
      </c>
      <c r="S1385" s="48">
        <v>8.1050000000000004</v>
      </c>
      <c r="T1385">
        <f t="shared" si="183"/>
        <v>0</v>
      </c>
      <c r="U1385">
        <f t="shared" si="184"/>
        <v>1.2278129488392308E-2</v>
      </c>
    </row>
    <row r="1386" spans="1:21" x14ac:dyDescent="0.3">
      <c r="A1386" t="s">
        <v>166</v>
      </c>
      <c r="B1386" t="s">
        <v>101</v>
      </c>
      <c r="C1386" s="1">
        <v>39416</v>
      </c>
      <c r="D1386">
        <v>33</v>
      </c>
      <c r="E1386" t="s">
        <v>8</v>
      </c>
      <c r="F1386" s="57" t="s">
        <v>44</v>
      </c>
      <c r="G1386" s="2">
        <v>100</v>
      </c>
      <c r="H1386" s="51">
        <v>5</v>
      </c>
      <c r="I1386" s="51">
        <v>10</v>
      </c>
      <c r="J1386">
        <f t="shared" si="180"/>
        <v>5</v>
      </c>
      <c r="K1386" s="47">
        <v>2</v>
      </c>
      <c r="L1386" s="14">
        <f t="shared" si="181"/>
        <v>157.07963267948966</v>
      </c>
      <c r="M1386" s="16">
        <f t="shared" si="185"/>
        <v>1.5707963267948967E-2</v>
      </c>
      <c r="N1386">
        <v>157.07963267948966</v>
      </c>
      <c r="O1386">
        <f t="shared" si="186"/>
        <v>1.5707963267948967E-2</v>
      </c>
      <c r="P1386" s="16">
        <f t="shared" si="187"/>
        <v>0</v>
      </c>
      <c r="Q1386" s="48">
        <v>5.78</v>
      </c>
      <c r="R1386">
        <f t="shared" si="182"/>
        <v>9.0792027688745031E-2</v>
      </c>
      <c r="S1386" s="48">
        <v>9.0679999999999996</v>
      </c>
      <c r="T1386">
        <f t="shared" si="183"/>
        <v>0</v>
      </c>
      <c r="U1386">
        <f t="shared" si="184"/>
        <v>9.0792027688745031E-2</v>
      </c>
    </row>
    <row r="1387" spans="1:21" x14ac:dyDescent="0.3">
      <c r="A1387" t="s">
        <v>166</v>
      </c>
      <c r="B1387" t="s">
        <v>101</v>
      </c>
      <c r="C1387" s="1">
        <v>39416</v>
      </c>
      <c r="D1387">
        <v>33</v>
      </c>
      <c r="E1387" t="s">
        <v>8</v>
      </c>
      <c r="F1387" s="57" t="s">
        <v>55</v>
      </c>
      <c r="G1387" s="2">
        <v>100</v>
      </c>
      <c r="H1387" s="51">
        <v>1</v>
      </c>
      <c r="I1387" s="51">
        <v>12</v>
      </c>
      <c r="J1387">
        <f t="shared" si="180"/>
        <v>3.5</v>
      </c>
      <c r="K1387" s="47">
        <v>2</v>
      </c>
      <c r="L1387" s="14">
        <f t="shared" si="181"/>
        <v>76.969020012949926</v>
      </c>
      <c r="M1387" s="16">
        <f t="shared" si="185"/>
        <v>7.696902001294993E-3</v>
      </c>
      <c r="N1387">
        <v>76.969020012949926</v>
      </c>
      <c r="O1387">
        <f t="shared" si="186"/>
        <v>7.696902001294993E-3</v>
      </c>
      <c r="P1387" s="16">
        <f t="shared" si="187"/>
        <v>0</v>
      </c>
      <c r="Q1387" s="48">
        <v>4.05</v>
      </c>
      <c r="R1387">
        <f t="shared" si="182"/>
        <v>3.1172453105244722E-2</v>
      </c>
      <c r="S1387" s="48">
        <v>8.1050000000000004</v>
      </c>
      <c r="T1387">
        <f t="shared" si="183"/>
        <v>0</v>
      </c>
      <c r="U1387">
        <f t="shared" si="184"/>
        <v>3.1172453105244722E-2</v>
      </c>
    </row>
    <row r="1388" spans="1:21" x14ac:dyDescent="0.3">
      <c r="A1388" t="s">
        <v>166</v>
      </c>
      <c r="B1388" t="s">
        <v>101</v>
      </c>
      <c r="C1388" s="1">
        <v>39416</v>
      </c>
      <c r="D1388">
        <v>33</v>
      </c>
      <c r="E1388" t="s">
        <v>8</v>
      </c>
      <c r="F1388" s="57" t="s">
        <v>55</v>
      </c>
      <c r="G1388" s="2">
        <v>100</v>
      </c>
      <c r="H1388" s="51">
        <v>5</v>
      </c>
      <c r="I1388" s="51">
        <v>15</v>
      </c>
      <c r="J1388">
        <f t="shared" si="180"/>
        <v>6.25</v>
      </c>
      <c r="K1388" s="47">
        <v>2</v>
      </c>
      <c r="L1388" s="14">
        <f t="shared" si="181"/>
        <v>245.43692606170259</v>
      </c>
      <c r="M1388" s="16">
        <f t="shared" si="185"/>
        <v>2.4543692606170259E-2</v>
      </c>
      <c r="N1388">
        <v>245.43692606170259</v>
      </c>
      <c r="O1388">
        <f t="shared" si="186"/>
        <v>2.4543692606170259E-2</v>
      </c>
      <c r="P1388" s="16">
        <f t="shared" si="187"/>
        <v>0</v>
      </c>
      <c r="Q1388" s="48">
        <v>4.05</v>
      </c>
      <c r="R1388">
        <f t="shared" si="182"/>
        <v>9.9401955054989541E-2</v>
      </c>
      <c r="S1388" s="48">
        <v>8.1050000000000004</v>
      </c>
      <c r="T1388">
        <f t="shared" si="183"/>
        <v>0</v>
      </c>
      <c r="U1388">
        <f t="shared" si="184"/>
        <v>9.9401955054989541E-2</v>
      </c>
    </row>
    <row r="1389" spans="1:21" x14ac:dyDescent="0.3">
      <c r="A1389" t="s">
        <v>166</v>
      </c>
      <c r="B1389" t="s">
        <v>101</v>
      </c>
      <c r="C1389" s="1">
        <v>39416</v>
      </c>
      <c r="D1389">
        <v>33</v>
      </c>
      <c r="E1389" t="s">
        <v>8</v>
      </c>
      <c r="F1389" s="57" t="s">
        <v>55</v>
      </c>
      <c r="G1389" s="2">
        <v>100</v>
      </c>
      <c r="H1389" s="51">
        <v>5</v>
      </c>
      <c r="I1389" s="51">
        <v>15</v>
      </c>
      <c r="J1389">
        <f t="shared" si="180"/>
        <v>6.25</v>
      </c>
      <c r="K1389" s="47">
        <v>2</v>
      </c>
      <c r="L1389" s="14">
        <f t="shared" si="181"/>
        <v>245.43692606170259</v>
      </c>
      <c r="M1389" s="16">
        <f t="shared" si="185"/>
        <v>2.4543692606170259E-2</v>
      </c>
      <c r="N1389">
        <v>245.43692606170259</v>
      </c>
      <c r="O1389">
        <f t="shared" si="186"/>
        <v>2.4543692606170259E-2</v>
      </c>
      <c r="P1389" s="16">
        <f t="shared" si="187"/>
        <v>0</v>
      </c>
      <c r="Q1389" s="48">
        <v>4.05</v>
      </c>
      <c r="R1389">
        <f t="shared" si="182"/>
        <v>9.9401955054989541E-2</v>
      </c>
      <c r="S1389" s="48">
        <v>8.1050000000000004</v>
      </c>
      <c r="T1389">
        <f t="shared" si="183"/>
        <v>0</v>
      </c>
      <c r="U1389">
        <f t="shared" si="184"/>
        <v>9.9401955054989541E-2</v>
      </c>
    </row>
    <row r="1390" spans="1:21" x14ac:dyDescent="0.3">
      <c r="A1390" t="s">
        <v>166</v>
      </c>
      <c r="B1390" t="s">
        <v>101</v>
      </c>
      <c r="C1390" s="1">
        <v>39416</v>
      </c>
      <c r="D1390">
        <v>33</v>
      </c>
      <c r="E1390" t="s">
        <v>8</v>
      </c>
      <c r="F1390" s="54" t="s">
        <v>53</v>
      </c>
      <c r="G1390" s="2">
        <v>100</v>
      </c>
      <c r="H1390" s="51">
        <v>3</v>
      </c>
      <c r="I1390" s="51">
        <v>20</v>
      </c>
      <c r="J1390">
        <f t="shared" si="180"/>
        <v>6.5</v>
      </c>
      <c r="K1390" s="47">
        <v>2</v>
      </c>
      <c r="L1390" s="14">
        <f t="shared" si="181"/>
        <v>265.46457922833753</v>
      </c>
      <c r="M1390" s="16">
        <f t="shared" si="185"/>
        <v>2.6546457922833753E-2</v>
      </c>
      <c r="N1390">
        <v>265.46457922833753</v>
      </c>
      <c r="O1390">
        <f t="shared" si="186"/>
        <v>2.6546457922833753E-2</v>
      </c>
      <c r="P1390" s="16">
        <f t="shared" si="187"/>
        <v>0</v>
      </c>
      <c r="Q1390" s="48">
        <v>6.51</v>
      </c>
      <c r="R1390">
        <f t="shared" si="182"/>
        <v>0.17281744107764774</v>
      </c>
      <c r="S1390" s="48">
        <v>8.2509999999999994</v>
      </c>
      <c r="T1390">
        <f t="shared" si="183"/>
        <v>0</v>
      </c>
      <c r="U1390">
        <f t="shared" si="184"/>
        <v>0.17281744107764774</v>
      </c>
    </row>
    <row r="1391" spans="1:21" x14ac:dyDescent="0.3">
      <c r="A1391" t="s">
        <v>166</v>
      </c>
      <c r="B1391" t="s">
        <v>101</v>
      </c>
      <c r="C1391" s="1">
        <v>39416</v>
      </c>
      <c r="D1391">
        <v>33</v>
      </c>
      <c r="E1391" t="s">
        <v>8</v>
      </c>
      <c r="F1391" s="54" t="s">
        <v>53</v>
      </c>
      <c r="G1391" s="2">
        <v>90</v>
      </c>
      <c r="H1391" s="51">
        <v>5</v>
      </c>
      <c r="I1391" s="51">
        <v>12</v>
      </c>
      <c r="J1391">
        <f t="shared" si="180"/>
        <v>5.5</v>
      </c>
      <c r="K1391" s="47">
        <v>2</v>
      </c>
      <c r="L1391" s="14">
        <f t="shared" si="181"/>
        <v>190.06635554218249</v>
      </c>
      <c r="M1391" s="16">
        <f t="shared" si="185"/>
        <v>1.9006635554218249E-2</v>
      </c>
      <c r="N1391">
        <v>171.05971998796426</v>
      </c>
      <c r="O1391">
        <f t="shared" si="186"/>
        <v>1.7105971998796425E-2</v>
      </c>
      <c r="P1391" s="16">
        <f t="shared" si="187"/>
        <v>1.9006635554218235E-3</v>
      </c>
      <c r="Q1391" s="48">
        <v>6.51</v>
      </c>
      <c r="R1391">
        <f t="shared" si="182"/>
        <v>0.11135987771216473</v>
      </c>
      <c r="S1391" s="48">
        <v>8.2509999999999994</v>
      </c>
      <c r="T1391">
        <f t="shared" si="183"/>
        <v>1.5682374995785463E-2</v>
      </c>
      <c r="U1391">
        <f t="shared" si="184"/>
        <v>9.5677502716379259E-2</v>
      </c>
    </row>
    <row r="1392" spans="1:21" x14ac:dyDescent="0.3">
      <c r="A1392" t="s">
        <v>166</v>
      </c>
      <c r="B1392" t="s">
        <v>101</v>
      </c>
      <c r="C1392" s="1">
        <v>39416</v>
      </c>
      <c r="D1392">
        <v>33</v>
      </c>
      <c r="E1392" t="s">
        <v>8</v>
      </c>
      <c r="F1392" s="54" t="s">
        <v>53</v>
      </c>
      <c r="G1392" s="2">
        <v>80</v>
      </c>
      <c r="H1392" s="51">
        <v>5</v>
      </c>
      <c r="I1392" s="51">
        <v>20</v>
      </c>
      <c r="J1392">
        <f t="shared" si="180"/>
        <v>7.5</v>
      </c>
      <c r="K1392" s="47">
        <v>2</v>
      </c>
      <c r="L1392" s="14">
        <f t="shared" si="181"/>
        <v>353.42917352885172</v>
      </c>
      <c r="M1392" s="16">
        <f t="shared" si="185"/>
        <v>3.5342917352885174E-2</v>
      </c>
      <c r="N1392">
        <v>282.74333882308139</v>
      </c>
      <c r="O1392">
        <f t="shared" si="186"/>
        <v>2.8274333882308138E-2</v>
      </c>
      <c r="P1392" s="16">
        <f t="shared" si="187"/>
        <v>7.0685834705770355E-3</v>
      </c>
      <c r="Q1392" s="48">
        <v>6.51</v>
      </c>
      <c r="R1392">
        <f t="shared" si="182"/>
        <v>0.18406591357382598</v>
      </c>
      <c r="S1392" s="48">
        <v>8.2509999999999994</v>
      </c>
      <c r="T1392">
        <f t="shared" si="183"/>
        <v>5.8322882215731113E-2</v>
      </c>
      <c r="U1392">
        <f t="shared" si="184"/>
        <v>0.12574303135809486</v>
      </c>
    </row>
    <row r="1393" spans="1:21" x14ac:dyDescent="0.3">
      <c r="A1393" t="s">
        <v>166</v>
      </c>
      <c r="B1393" t="s">
        <v>101</v>
      </c>
      <c r="C1393" s="1">
        <v>39416</v>
      </c>
      <c r="D1393">
        <v>33</v>
      </c>
      <c r="E1393" t="s">
        <v>8</v>
      </c>
      <c r="F1393" s="54" t="s">
        <v>53</v>
      </c>
      <c r="G1393" s="2">
        <v>70</v>
      </c>
      <c r="H1393" s="51">
        <v>5</v>
      </c>
      <c r="I1393" s="51">
        <v>15</v>
      </c>
      <c r="J1393">
        <f t="shared" si="180"/>
        <v>6.25</v>
      </c>
      <c r="K1393" s="47">
        <v>2</v>
      </c>
      <c r="L1393" s="14">
        <f t="shared" si="181"/>
        <v>245.43692606170259</v>
      </c>
      <c r="M1393" s="16">
        <f t="shared" si="185"/>
        <v>2.4543692606170259E-2</v>
      </c>
      <c r="N1393">
        <v>171.8058482431918</v>
      </c>
      <c r="O1393">
        <f t="shared" si="186"/>
        <v>1.7180584824319181E-2</v>
      </c>
      <c r="P1393" s="16">
        <f t="shared" si="187"/>
        <v>7.3631077818510776E-3</v>
      </c>
      <c r="Q1393" s="48">
        <v>6.51</v>
      </c>
      <c r="R1393">
        <f t="shared" si="182"/>
        <v>0.11184560720631787</v>
      </c>
      <c r="S1393" s="48">
        <v>8.2509999999999994</v>
      </c>
      <c r="T1393">
        <f t="shared" si="183"/>
        <v>6.0753002308053236E-2</v>
      </c>
      <c r="U1393">
        <f t="shared" si="184"/>
        <v>5.1092604898264629E-2</v>
      </c>
    </row>
    <row r="1394" spans="1:21" x14ac:dyDescent="0.3">
      <c r="A1394" t="s">
        <v>166</v>
      </c>
      <c r="B1394" t="s">
        <v>101</v>
      </c>
      <c r="C1394" s="1">
        <v>39416</v>
      </c>
      <c r="D1394">
        <v>33</v>
      </c>
      <c r="E1394" t="s">
        <v>8</v>
      </c>
      <c r="F1394" s="54" t="s">
        <v>53</v>
      </c>
      <c r="G1394" s="2">
        <v>90</v>
      </c>
      <c r="H1394" s="51">
        <v>10</v>
      </c>
      <c r="I1394" s="51">
        <v>25</v>
      </c>
      <c r="J1394">
        <f t="shared" si="180"/>
        <v>11.25</v>
      </c>
      <c r="K1394" s="47">
        <v>2</v>
      </c>
      <c r="L1394" s="14">
        <f t="shared" si="181"/>
        <v>795.21564043991634</v>
      </c>
      <c r="M1394" s="16">
        <f t="shared" si="185"/>
        <v>7.9521564043991633E-2</v>
      </c>
      <c r="N1394">
        <v>715.69407639592475</v>
      </c>
      <c r="O1394">
        <f t="shared" si="186"/>
        <v>7.1569407639592478E-2</v>
      </c>
      <c r="P1394" s="16">
        <f t="shared" si="187"/>
        <v>7.9521564043991549E-3</v>
      </c>
      <c r="Q1394" s="48">
        <v>6.51</v>
      </c>
      <c r="R1394">
        <f t="shared" si="182"/>
        <v>0.46591684373374703</v>
      </c>
      <c r="S1394" s="48">
        <v>8.2509999999999994</v>
      </c>
      <c r="T1394">
        <f t="shared" si="183"/>
        <v>6.5613242492697427E-2</v>
      </c>
      <c r="U1394">
        <f t="shared" si="184"/>
        <v>0.40030360124104958</v>
      </c>
    </row>
    <row r="1395" spans="1:21" x14ac:dyDescent="0.3">
      <c r="A1395" t="s">
        <v>166</v>
      </c>
      <c r="B1395" t="s">
        <v>101</v>
      </c>
      <c r="C1395" s="1">
        <v>39416</v>
      </c>
      <c r="D1395">
        <v>33</v>
      </c>
      <c r="E1395" t="s">
        <v>8</v>
      </c>
      <c r="F1395" s="54" t="s">
        <v>53</v>
      </c>
      <c r="G1395" s="2">
        <v>60</v>
      </c>
      <c r="H1395" s="51">
        <v>10</v>
      </c>
      <c r="I1395" s="51">
        <v>25</v>
      </c>
      <c r="J1395">
        <f t="shared" si="180"/>
        <v>11.25</v>
      </c>
      <c r="K1395" s="47">
        <v>2</v>
      </c>
      <c r="L1395" s="14">
        <f t="shared" si="181"/>
        <v>795.21564043991634</v>
      </c>
      <c r="M1395" s="16">
        <f t="shared" si="185"/>
        <v>7.9521564043991633E-2</v>
      </c>
      <c r="N1395">
        <v>477.12938426394976</v>
      </c>
      <c r="O1395">
        <f t="shared" si="186"/>
        <v>4.7712938426394978E-2</v>
      </c>
      <c r="P1395" s="16">
        <f t="shared" si="187"/>
        <v>3.1808625617596654E-2</v>
      </c>
      <c r="Q1395" s="48">
        <v>6.51</v>
      </c>
      <c r="R1395">
        <f t="shared" si="182"/>
        <v>0.31061122915583128</v>
      </c>
      <c r="S1395" s="48">
        <v>8.2509999999999994</v>
      </c>
      <c r="T1395">
        <f t="shared" si="183"/>
        <v>0.26245296997078998</v>
      </c>
      <c r="U1395">
        <f t="shared" si="184"/>
        <v>4.8158259185041297E-2</v>
      </c>
    </row>
    <row r="1396" spans="1:21" x14ac:dyDescent="0.3">
      <c r="A1396" t="s">
        <v>166</v>
      </c>
      <c r="B1396" t="s">
        <v>102</v>
      </c>
      <c r="C1396" s="1">
        <v>39419</v>
      </c>
      <c r="D1396">
        <v>20</v>
      </c>
      <c r="E1396" t="s">
        <v>9</v>
      </c>
      <c r="F1396" s="57" t="s">
        <v>42</v>
      </c>
      <c r="G1396" s="2">
        <v>100</v>
      </c>
      <c r="H1396" s="51">
        <v>7</v>
      </c>
      <c r="I1396" s="51">
        <v>16</v>
      </c>
      <c r="J1396">
        <f t="shared" si="180"/>
        <v>7.5</v>
      </c>
      <c r="K1396" s="47">
        <v>2</v>
      </c>
      <c r="L1396" s="14">
        <f t="shared" si="181"/>
        <v>353.42917352885172</v>
      </c>
      <c r="M1396" s="16">
        <f t="shared" si="185"/>
        <v>3.5342917352885174E-2</v>
      </c>
      <c r="N1396">
        <v>353.42917352885172</v>
      </c>
      <c r="O1396">
        <f t="shared" si="186"/>
        <v>3.5342917352885174E-2</v>
      </c>
      <c r="P1396" s="16">
        <f t="shared" si="187"/>
        <v>0</v>
      </c>
      <c r="Q1396">
        <v>11.49</v>
      </c>
      <c r="R1396">
        <f t="shared" si="182"/>
        <v>0.40609012038465064</v>
      </c>
      <c r="S1396" s="48">
        <v>8.1999999999999993</v>
      </c>
      <c r="T1396">
        <f t="shared" si="183"/>
        <v>0</v>
      </c>
      <c r="U1396">
        <f t="shared" si="184"/>
        <v>0.40609012038465064</v>
      </c>
    </row>
    <row r="1397" spans="1:21" x14ac:dyDescent="0.3">
      <c r="A1397" t="s">
        <v>166</v>
      </c>
      <c r="B1397" t="s">
        <v>102</v>
      </c>
      <c r="C1397" s="1">
        <v>39419</v>
      </c>
      <c r="D1397">
        <v>20</v>
      </c>
      <c r="E1397" t="s">
        <v>9</v>
      </c>
      <c r="F1397" s="57" t="s">
        <v>44</v>
      </c>
      <c r="G1397" s="2">
        <v>50</v>
      </c>
      <c r="H1397" s="51">
        <v>11</v>
      </c>
      <c r="I1397" s="51">
        <v>10</v>
      </c>
      <c r="J1397">
        <f t="shared" si="180"/>
        <v>8</v>
      </c>
      <c r="K1397" s="47">
        <v>2</v>
      </c>
      <c r="L1397" s="14">
        <f t="shared" si="181"/>
        <v>402.12385965949352</v>
      </c>
      <c r="M1397" s="16">
        <f t="shared" si="185"/>
        <v>4.0212385965949352E-2</v>
      </c>
      <c r="N1397">
        <v>201.06192982974676</v>
      </c>
      <c r="O1397">
        <f t="shared" si="186"/>
        <v>2.0106192982974676E-2</v>
      </c>
      <c r="P1397" s="16">
        <f t="shared" si="187"/>
        <v>2.0106192982974676E-2</v>
      </c>
      <c r="Q1397" s="48">
        <v>5.78</v>
      </c>
      <c r="R1397">
        <f t="shared" si="182"/>
        <v>0.11621379544159363</v>
      </c>
      <c r="S1397" s="48">
        <v>9.0679999999999996</v>
      </c>
      <c r="T1397">
        <f t="shared" si="183"/>
        <v>0.18232295796961434</v>
      </c>
      <c r="U1397">
        <f t="shared" si="184"/>
        <v>-6.610916252802071E-2</v>
      </c>
    </row>
    <row r="1398" spans="1:21" x14ac:dyDescent="0.3">
      <c r="A1398" t="s">
        <v>166</v>
      </c>
      <c r="B1398" t="s">
        <v>102</v>
      </c>
      <c r="C1398" s="1">
        <v>39419</v>
      </c>
      <c r="D1398">
        <v>20</v>
      </c>
      <c r="E1398" t="s">
        <v>9</v>
      </c>
      <c r="F1398" s="54" t="s">
        <v>53</v>
      </c>
      <c r="G1398" s="2">
        <v>100</v>
      </c>
      <c r="H1398" s="51">
        <v>4</v>
      </c>
      <c r="I1398" s="51">
        <v>15</v>
      </c>
      <c r="J1398">
        <f t="shared" si="180"/>
        <v>5.75</v>
      </c>
      <c r="K1398" s="47">
        <v>2</v>
      </c>
      <c r="L1398" s="14">
        <f t="shared" si="181"/>
        <v>207.73781421862506</v>
      </c>
      <c r="M1398" s="16">
        <f t="shared" si="185"/>
        <v>2.0773781421862505E-2</v>
      </c>
      <c r="N1398">
        <v>207.73781421862506</v>
      </c>
      <c r="O1398">
        <f t="shared" si="186"/>
        <v>2.0773781421862505E-2</v>
      </c>
      <c r="P1398" s="16">
        <f t="shared" si="187"/>
        <v>0</v>
      </c>
      <c r="Q1398" s="48">
        <v>6.51</v>
      </c>
      <c r="R1398">
        <f t="shared" si="182"/>
        <v>0.13523731705632491</v>
      </c>
      <c r="S1398" s="48">
        <v>8.2509999999999994</v>
      </c>
      <c r="T1398">
        <f t="shared" si="183"/>
        <v>0</v>
      </c>
      <c r="U1398">
        <f t="shared" si="184"/>
        <v>0.13523731705632491</v>
      </c>
    </row>
    <row r="1399" spans="1:21" x14ac:dyDescent="0.3">
      <c r="A1399" t="s">
        <v>166</v>
      </c>
      <c r="B1399" t="s">
        <v>102</v>
      </c>
      <c r="C1399" s="1">
        <v>39419</v>
      </c>
      <c r="D1399">
        <v>20</v>
      </c>
      <c r="E1399" t="s">
        <v>9</v>
      </c>
      <c r="F1399" s="54" t="s">
        <v>53</v>
      </c>
      <c r="G1399" s="2">
        <v>100</v>
      </c>
      <c r="H1399" s="51">
        <v>7</v>
      </c>
      <c r="I1399" s="51">
        <v>20</v>
      </c>
      <c r="J1399">
        <f t="shared" si="180"/>
        <v>8.5</v>
      </c>
      <c r="K1399" s="47">
        <v>2</v>
      </c>
      <c r="L1399" s="14">
        <f t="shared" si="181"/>
        <v>453.9601384437251</v>
      </c>
      <c r="M1399" s="16">
        <f t="shared" si="185"/>
        <v>4.5396013844372508E-2</v>
      </c>
      <c r="N1399">
        <v>453.9601384437251</v>
      </c>
      <c r="O1399">
        <f t="shared" si="186"/>
        <v>4.5396013844372508E-2</v>
      </c>
      <c r="P1399" s="16">
        <f t="shared" si="187"/>
        <v>0</v>
      </c>
      <c r="Q1399" s="48">
        <v>6.51</v>
      </c>
      <c r="R1399">
        <f t="shared" si="182"/>
        <v>0.29552805012686501</v>
      </c>
      <c r="S1399" s="48">
        <v>8.2509999999999994</v>
      </c>
      <c r="T1399">
        <f t="shared" si="183"/>
        <v>0</v>
      </c>
      <c r="U1399">
        <f t="shared" si="184"/>
        <v>0.29552805012686501</v>
      </c>
    </row>
    <row r="1400" spans="1:21" x14ac:dyDescent="0.3">
      <c r="A1400" t="s">
        <v>166</v>
      </c>
      <c r="B1400" t="s">
        <v>102</v>
      </c>
      <c r="C1400" s="1">
        <v>39419</v>
      </c>
      <c r="D1400">
        <v>20</v>
      </c>
      <c r="E1400" t="s">
        <v>9</v>
      </c>
      <c r="F1400" s="54" t="s">
        <v>53</v>
      </c>
      <c r="G1400" s="2">
        <v>50</v>
      </c>
      <c r="H1400" s="51">
        <v>8</v>
      </c>
      <c r="I1400" s="51">
        <v>16</v>
      </c>
      <c r="J1400">
        <f t="shared" si="180"/>
        <v>8</v>
      </c>
      <c r="K1400" s="47">
        <v>2</v>
      </c>
      <c r="L1400" s="14">
        <f t="shared" si="181"/>
        <v>402.12385965949352</v>
      </c>
      <c r="M1400" s="16">
        <f t="shared" si="185"/>
        <v>4.0212385965949352E-2</v>
      </c>
      <c r="N1400">
        <v>201.06192982974676</v>
      </c>
      <c r="O1400">
        <f t="shared" si="186"/>
        <v>2.0106192982974676E-2</v>
      </c>
      <c r="P1400" s="16">
        <f t="shared" si="187"/>
        <v>2.0106192982974676E-2</v>
      </c>
      <c r="Q1400" s="48">
        <v>6.51</v>
      </c>
      <c r="R1400">
        <f t="shared" si="182"/>
        <v>0.13089131631916515</v>
      </c>
      <c r="S1400" s="48">
        <v>8.2509999999999994</v>
      </c>
      <c r="T1400">
        <f t="shared" si="183"/>
        <v>0.16589619830252403</v>
      </c>
      <c r="U1400">
        <f t="shared" si="184"/>
        <v>-3.5004881983358882E-2</v>
      </c>
    </row>
    <row r="1401" spans="1:21" x14ac:dyDescent="0.3">
      <c r="A1401" t="s">
        <v>166</v>
      </c>
      <c r="B1401" t="s">
        <v>103</v>
      </c>
      <c r="C1401" s="1">
        <v>39427</v>
      </c>
      <c r="D1401">
        <v>25</v>
      </c>
      <c r="E1401" t="s">
        <v>67</v>
      </c>
      <c r="F1401" s="56" t="s">
        <v>178</v>
      </c>
      <c r="G1401" s="2">
        <v>100</v>
      </c>
      <c r="H1401" s="51">
        <v>1</v>
      </c>
      <c r="I1401" s="51">
        <v>10</v>
      </c>
      <c r="J1401">
        <f t="shared" si="180"/>
        <v>3</v>
      </c>
      <c r="K1401" s="47">
        <v>1</v>
      </c>
      <c r="L1401" s="14">
        <f t="shared" si="181"/>
        <v>28.274333882308138</v>
      </c>
      <c r="M1401" s="16">
        <f t="shared" si="185"/>
        <v>2.8274333882308137E-3</v>
      </c>
      <c r="N1401">
        <v>28.274333882308138</v>
      </c>
      <c r="O1401">
        <f t="shared" si="186"/>
        <v>2.8274333882308137E-3</v>
      </c>
      <c r="P1401" s="16">
        <f t="shared" si="187"/>
        <v>0</v>
      </c>
      <c r="Q1401">
        <v>4.2699999999999996</v>
      </c>
      <c r="R1401">
        <f t="shared" si="182"/>
        <v>1.2073140567745572E-2</v>
      </c>
      <c r="S1401" s="48">
        <v>6.83</v>
      </c>
      <c r="T1401">
        <f t="shared" si="183"/>
        <v>0</v>
      </c>
      <c r="U1401">
        <f t="shared" si="184"/>
        <v>1.2073140567745572E-2</v>
      </c>
    </row>
    <row r="1402" spans="1:21" x14ac:dyDescent="0.3">
      <c r="A1402" t="s">
        <v>166</v>
      </c>
      <c r="B1402" t="s">
        <v>103</v>
      </c>
      <c r="C1402" s="1">
        <v>39427</v>
      </c>
      <c r="D1402">
        <v>25</v>
      </c>
      <c r="E1402" t="s">
        <v>67</v>
      </c>
      <c r="F1402" s="57" t="s">
        <v>48</v>
      </c>
      <c r="G1402" s="2">
        <v>100</v>
      </c>
      <c r="H1402" s="51">
        <v>4</v>
      </c>
      <c r="I1402" s="51">
        <v>12</v>
      </c>
      <c r="J1402">
        <f t="shared" si="180"/>
        <v>5</v>
      </c>
      <c r="K1402" s="47">
        <v>2</v>
      </c>
      <c r="L1402" s="14">
        <f t="shared" si="181"/>
        <v>157.07963267948966</v>
      </c>
      <c r="M1402" s="16">
        <f t="shared" si="185"/>
        <v>1.5707963267948967E-2</v>
      </c>
      <c r="N1402">
        <v>157.07963267948966</v>
      </c>
      <c r="O1402">
        <f t="shared" si="186"/>
        <v>1.5707963267948967E-2</v>
      </c>
      <c r="P1402" s="16">
        <f t="shared" si="187"/>
        <v>0</v>
      </c>
      <c r="Q1402">
        <v>5.13</v>
      </c>
      <c r="R1402">
        <f t="shared" si="182"/>
        <v>8.05818515645782E-2</v>
      </c>
      <c r="S1402">
        <v>8.4610000000000003</v>
      </c>
      <c r="T1402">
        <f t="shared" si="183"/>
        <v>0</v>
      </c>
      <c r="U1402">
        <f t="shared" si="184"/>
        <v>8.05818515645782E-2</v>
      </c>
    </row>
    <row r="1403" spans="1:21" x14ac:dyDescent="0.3">
      <c r="A1403" t="s">
        <v>166</v>
      </c>
      <c r="B1403" t="s">
        <v>103</v>
      </c>
      <c r="C1403" s="1">
        <v>39427</v>
      </c>
      <c r="D1403">
        <v>25</v>
      </c>
      <c r="E1403" t="s">
        <v>67</v>
      </c>
      <c r="F1403" s="57" t="s">
        <v>48</v>
      </c>
      <c r="G1403" s="2">
        <v>90</v>
      </c>
      <c r="H1403" s="51">
        <v>6</v>
      </c>
      <c r="I1403" s="51">
        <v>15</v>
      </c>
      <c r="J1403">
        <f t="shared" si="180"/>
        <v>6.75</v>
      </c>
      <c r="K1403" s="47">
        <v>2</v>
      </c>
      <c r="L1403" s="14">
        <f t="shared" si="181"/>
        <v>286.27763055836988</v>
      </c>
      <c r="M1403" s="16">
        <f t="shared" si="185"/>
        <v>2.8627763055836988E-2</v>
      </c>
      <c r="N1403">
        <v>257.64986750253291</v>
      </c>
      <c r="O1403">
        <f t="shared" si="186"/>
        <v>2.576498675025329E-2</v>
      </c>
      <c r="P1403" s="16">
        <f t="shared" si="187"/>
        <v>2.8627763055836981E-3</v>
      </c>
      <c r="Q1403">
        <v>5.13</v>
      </c>
      <c r="R1403">
        <f t="shared" si="182"/>
        <v>0.13217438202879939</v>
      </c>
      <c r="S1403">
        <v>8.4610000000000003</v>
      </c>
      <c r="T1403">
        <f t="shared" si="183"/>
        <v>2.4221950321543669E-2</v>
      </c>
      <c r="U1403">
        <f t="shared" si="184"/>
        <v>0.10795243170725571</v>
      </c>
    </row>
    <row r="1404" spans="1:21" x14ac:dyDescent="0.3">
      <c r="A1404" t="s">
        <v>166</v>
      </c>
      <c r="B1404" t="s">
        <v>103</v>
      </c>
      <c r="C1404" s="1">
        <v>39427</v>
      </c>
      <c r="D1404">
        <v>25</v>
      </c>
      <c r="E1404" t="s">
        <v>67</v>
      </c>
      <c r="F1404" s="57" t="s">
        <v>23</v>
      </c>
      <c r="G1404" s="2">
        <v>70</v>
      </c>
      <c r="H1404" s="51">
        <v>11</v>
      </c>
      <c r="I1404" s="51">
        <v>17</v>
      </c>
      <c r="J1404">
        <f t="shared" si="180"/>
        <v>9.75</v>
      </c>
      <c r="K1404" s="47">
        <v>3</v>
      </c>
      <c r="L1404" s="14">
        <f t="shared" si="181"/>
        <v>895.9429548956391</v>
      </c>
      <c r="M1404" s="16">
        <f t="shared" si="185"/>
        <v>8.9594295489563908E-2</v>
      </c>
      <c r="N1404">
        <v>627.1600684269473</v>
      </c>
      <c r="O1404">
        <f t="shared" si="186"/>
        <v>6.2716006842694724E-2</v>
      </c>
      <c r="P1404" s="16">
        <f t="shared" si="187"/>
        <v>2.6878288646869183E-2</v>
      </c>
      <c r="Q1404">
        <v>4.09</v>
      </c>
      <c r="R1404">
        <f t="shared" si="182"/>
        <v>0.25650846798662141</v>
      </c>
      <c r="S1404">
        <v>6.1219999999999999</v>
      </c>
      <c r="T1404">
        <f t="shared" si="183"/>
        <v>0.16454888309613314</v>
      </c>
      <c r="U1404">
        <f t="shared" si="184"/>
        <v>9.1959584890488277E-2</v>
      </c>
    </row>
    <row r="1405" spans="1:21" x14ac:dyDescent="0.3">
      <c r="A1405" t="s">
        <v>166</v>
      </c>
      <c r="B1405" t="s">
        <v>103</v>
      </c>
      <c r="C1405" s="1">
        <v>39427</v>
      </c>
      <c r="D1405">
        <v>25</v>
      </c>
      <c r="E1405" t="s">
        <v>67</v>
      </c>
      <c r="F1405" s="54" t="s">
        <v>49</v>
      </c>
      <c r="G1405" s="2">
        <v>10</v>
      </c>
      <c r="H1405" s="51">
        <v>8</v>
      </c>
      <c r="I1405" s="51">
        <v>25</v>
      </c>
      <c r="J1405">
        <f t="shared" si="180"/>
        <v>10.25</v>
      </c>
      <c r="K1405" s="47">
        <v>2</v>
      </c>
      <c r="L1405" s="14">
        <f t="shared" si="181"/>
        <v>660.12715633555524</v>
      </c>
      <c r="M1405" s="16">
        <f t="shared" si="185"/>
        <v>6.6012715633555527E-2</v>
      </c>
      <c r="N1405">
        <v>66.01271563355553</v>
      </c>
      <c r="O1405">
        <f t="shared" si="186"/>
        <v>6.6012715633555529E-3</v>
      </c>
      <c r="P1405" s="16">
        <f t="shared" si="187"/>
        <v>5.9411444070199972E-2</v>
      </c>
      <c r="Q1405">
        <v>5.23</v>
      </c>
      <c r="R1405">
        <f t="shared" si="182"/>
        <v>3.4524650276349544E-2</v>
      </c>
      <c r="S1405">
        <v>8.4610000000000003</v>
      </c>
      <c r="T1405">
        <f t="shared" si="183"/>
        <v>0.50268022827796199</v>
      </c>
      <c r="U1405">
        <f t="shared" si="184"/>
        <v>-0.46815557800161245</v>
      </c>
    </row>
    <row r="1406" spans="1:21" x14ac:dyDescent="0.3">
      <c r="A1406" t="s">
        <v>166</v>
      </c>
      <c r="B1406" t="s">
        <v>103</v>
      </c>
      <c r="C1406" s="1">
        <v>39427</v>
      </c>
      <c r="D1406">
        <v>25</v>
      </c>
      <c r="E1406" t="s">
        <v>67</v>
      </c>
      <c r="F1406" s="54" t="s">
        <v>49</v>
      </c>
      <c r="G1406" s="2">
        <v>90</v>
      </c>
      <c r="H1406" s="51">
        <v>10</v>
      </c>
      <c r="I1406" s="51">
        <v>12</v>
      </c>
      <c r="J1406">
        <f t="shared" si="180"/>
        <v>8</v>
      </c>
      <c r="K1406" s="47">
        <v>2</v>
      </c>
      <c r="L1406" s="14">
        <f t="shared" si="181"/>
        <v>402.12385965949352</v>
      </c>
      <c r="M1406" s="16">
        <f t="shared" si="185"/>
        <v>4.0212385965949352E-2</v>
      </c>
      <c r="N1406">
        <v>361.91147369354417</v>
      </c>
      <c r="O1406">
        <f t="shared" si="186"/>
        <v>3.6191147369354415E-2</v>
      </c>
      <c r="P1406" s="16">
        <f t="shared" si="187"/>
        <v>4.0212385965949365E-3</v>
      </c>
      <c r="Q1406">
        <v>5.23</v>
      </c>
      <c r="R1406">
        <f t="shared" si="182"/>
        <v>0.18927970074172359</v>
      </c>
      <c r="S1406">
        <v>8.4610000000000003</v>
      </c>
      <c r="T1406">
        <f t="shared" si="183"/>
        <v>3.4023699765789762E-2</v>
      </c>
      <c r="U1406">
        <f t="shared" si="184"/>
        <v>0.15525600097593384</v>
      </c>
    </row>
    <row r="1407" spans="1:21" x14ac:dyDescent="0.3">
      <c r="A1407" t="s">
        <v>166</v>
      </c>
      <c r="B1407" t="s">
        <v>103</v>
      </c>
      <c r="C1407" s="1">
        <v>39427</v>
      </c>
      <c r="D1407">
        <v>25</v>
      </c>
      <c r="E1407" t="s">
        <v>67</v>
      </c>
      <c r="F1407" s="54" t="s">
        <v>49</v>
      </c>
      <c r="G1407" s="2">
        <v>40</v>
      </c>
      <c r="H1407" s="51">
        <v>15</v>
      </c>
      <c r="I1407" s="51">
        <v>25</v>
      </c>
      <c r="J1407">
        <f t="shared" si="180"/>
        <v>13.75</v>
      </c>
      <c r="K1407" s="47">
        <v>2</v>
      </c>
      <c r="L1407" s="14">
        <f t="shared" si="181"/>
        <v>1187.9147221386406</v>
      </c>
      <c r="M1407" s="16">
        <f t="shared" si="185"/>
        <v>0.11879147221386406</v>
      </c>
      <c r="N1407">
        <v>475.16588885545627</v>
      </c>
      <c r="O1407">
        <f t="shared" si="186"/>
        <v>4.7516588885545628E-2</v>
      </c>
      <c r="P1407" s="16">
        <f t="shared" si="187"/>
        <v>7.1274883328318439E-2</v>
      </c>
      <c r="Q1407">
        <v>5.23</v>
      </c>
      <c r="R1407">
        <f t="shared" si="182"/>
        <v>0.24851175987140367</v>
      </c>
      <c r="S1407">
        <v>8.4610000000000003</v>
      </c>
      <c r="T1407">
        <f t="shared" si="183"/>
        <v>0.60305678784090233</v>
      </c>
      <c r="U1407">
        <f t="shared" si="184"/>
        <v>-0.35454502796949866</v>
      </c>
    </row>
    <row r="1408" spans="1:21" x14ac:dyDescent="0.3">
      <c r="A1408" t="s">
        <v>166</v>
      </c>
      <c r="B1408" t="s">
        <v>103</v>
      </c>
      <c r="C1408" s="1">
        <v>39427</v>
      </c>
      <c r="D1408">
        <v>25</v>
      </c>
      <c r="E1408" t="s">
        <v>67</v>
      </c>
      <c r="F1408" s="54" t="s">
        <v>49</v>
      </c>
      <c r="G1408" s="2">
        <v>20</v>
      </c>
      <c r="H1408" s="51">
        <v>15</v>
      </c>
      <c r="I1408" s="51">
        <v>30</v>
      </c>
      <c r="J1408">
        <f t="shared" si="180"/>
        <v>15</v>
      </c>
      <c r="K1408" s="47">
        <v>2</v>
      </c>
      <c r="L1408" s="14">
        <f t="shared" si="181"/>
        <v>1413.7166941154069</v>
      </c>
      <c r="M1408" s="16">
        <f t="shared" si="185"/>
        <v>0.1413716694115407</v>
      </c>
      <c r="N1408">
        <v>282.74333882308139</v>
      </c>
      <c r="O1408">
        <f t="shared" si="186"/>
        <v>2.8274333882308138E-2</v>
      </c>
      <c r="P1408" s="16">
        <f t="shared" si="187"/>
        <v>0.11309733552923255</v>
      </c>
      <c r="Q1408">
        <v>5.23</v>
      </c>
      <c r="R1408">
        <f t="shared" si="182"/>
        <v>0.14787476620447157</v>
      </c>
      <c r="S1408">
        <v>8.4610000000000003</v>
      </c>
      <c r="T1408">
        <f t="shared" si="183"/>
        <v>0.95691655591283664</v>
      </c>
      <c r="U1408">
        <f t="shared" si="184"/>
        <v>-0.80904178970836504</v>
      </c>
    </row>
    <row r="1409" spans="1:21" x14ac:dyDescent="0.3">
      <c r="A1409" t="s">
        <v>166</v>
      </c>
      <c r="B1409" t="s">
        <v>103</v>
      </c>
      <c r="C1409" s="1">
        <v>39427</v>
      </c>
      <c r="D1409">
        <v>25</v>
      </c>
      <c r="E1409" t="s">
        <v>67</v>
      </c>
      <c r="F1409" s="57" t="s">
        <v>36</v>
      </c>
      <c r="G1409" s="2">
        <v>100</v>
      </c>
      <c r="H1409" s="51">
        <v>3</v>
      </c>
      <c r="I1409" s="51">
        <v>13</v>
      </c>
      <c r="J1409">
        <f t="shared" si="180"/>
        <v>4.75</v>
      </c>
      <c r="K1409" s="47">
        <v>2</v>
      </c>
      <c r="L1409" s="14">
        <f t="shared" si="181"/>
        <v>141.7643684932394</v>
      </c>
      <c r="M1409" s="16">
        <f t="shared" si="185"/>
        <v>1.417643684932394E-2</v>
      </c>
      <c r="N1409">
        <v>141.7643684932394</v>
      </c>
      <c r="O1409">
        <f t="shared" si="186"/>
        <v>1.417643684932394E-2</v>
      </c>
      <c r="P1409" s="16">
        <f t="shared" si="187"/>
        <v>0</v>
      </c>
      <c r="Q1409" s="48">
        <v>6.62</v>
      </c>
      <c r="R1409">
        <f t="shared" si="182"/>
        <v>9.3848011942524484E-2</v>
      </c>
      <c r="S1409" s="48">
        <v>8.3030000000000008</v>
      </c>
      <c r="T1409">
        <f t="shared" si="183"/>
        <v>0</v>
      </c>
      <c r="U1409">
        <f t="shared" si="184"/>
        <v>9.3848011942524484E-2</v>
      </c>
    </row>
    <row r="1410" spans="1:21" x14ac:dyDescent="0.3">
      <c r="A1410" t="s">
        <v>166</v>
      </c>
      <c r="B1410" t="s">
        <v>103</v>
      </c>
      <c r="C1410" s="1">
        <v>39427</v>
      </c>
      <c r="D1410">
        <v>25</v>
      </c>
      <c r="E1410" t="s">
        <v>67</v>
      </c>
      <c r="F1410" s="57" t="s">
        <v>36</v>
      </c>
      <c r="G1410" s="2">
        <v>60</v>
      </c>
      <c r="H1410" s="51">
        <v>5</v>
      </c>
      <c r="I1410" s="51">
        <v>11</v>
      </c>
      <c r="J1410">
        <f t="shared" ref="J1410:J1473" si="188">(H1410+I1410/2)/2</f>
        <v>5.25</v>
      </c>
      <c r="K1410" s="47">
        <v>2</v>
      </c>
      <c r="L1410" s="14">
        <f t="shared" ref="L1410:L1473" si="189">K1410*PI()*J1410^2</f>
        <v>173.18029502913734</v>
      </c>
      <c r="M1410" s="16">
        <f t="shared" si="185"/>
        <v>1.7318029502913734E-2</v>
      </c>
      <c r="N1410">
        <v>103.9081770174824</v>
      </c>
      <c r="O1410">
        <f t="shared" si="186"/>
        <v>1.0390817701748239E-2</v>
      </c>
      <c r="P1410" s="16">
        <f t="shared" si="187"/>
        <v>6.9272118011654941E-3</v>
      </c>
      <c r="Q1410" s="48">
        <v>6.62</v>
      </c>
      <c r="R1410">
        <f t="shared" ref="R1410:R1473" si="190">O1410*Q1410</f>
        <v>6.8787213185573348E-2</v>
      </c>
      <c r="S1410" s="48">
        <v>8.3030000000000008</v>
      </c>
      <c r="T1410">
        <f t="shared" ref="T1410:T1473" si="191">P1410*S1410</f>
        <v>5.7516639585077106E-2</v>
      </c>
      <c r="U1410">
        <f t="shared" ref="U1410:U1473" si="192">R1410-T1410</f>
        <v>1.1270573600496242E-2</v>
      </c>
    </row>
    <row r="1411" spans="1:21" x14ac:dyDescent="0.3">
      <c r="A1411" t="s">
        <v>166</v>
      </c>
      <c r="B1411" t="s">
        <v>103</v>
      </c>
      <c r="C1411" s="1">
        <v>39427</v>
      </c>
      <c r="D1411">
        <v>25</v>
      </c>
      <c r="E1411" t="s">
        <v>67</v>
      </c>
      <c r="F1411" s="57" t="s">
        <v>36</v>
      </c>
      <c r="G1411" s="2">
        <v>80</v>
      </c>
      <c r="H1411" s="51">
        <v>11</v>
      </c>
      <c r="I1411" s="51">
        <v>15</v>
      </c>
      <c r="J1411">
        <f t="shared" si="188"/>
        <v>9.25</v>
      </c>
      <c r="K1411" s="47">
        <v>2</v>
      </c>
      <c r="L1411" s="14">
        <f t="shared" si="189"/>
        <v>537.60504284555338</v>
      </c>
      <c r="M1411" s="16">
        <f t="shared" si="185"/>
        <v>5.3760504284555338E-2</v>
      </c>
      <c r="N1411">
        <v>430.08403427644271</v>
      </c>
      <c r="O1411">
        <f t="shared" si="186"/>
        <v>4.3008403427644268E-2</v>
      </c>
      <c r="P1411" s="16">
        <f t="shared" si="187"/>
        <v>1.075210085691107E-2</v>
      </c>
      <c r="Q1411" s="48">
        <v>6.62</v>
      </c>
      <c r="R1411">
        <f t="shared" si="190"/>
        <v>0.28471563069100508</v>
      </c>
      <c r="S1411" s="48">
        <v>8.3030000000000008</v>
      </c>
      <c r="T1411">
        <f t="shared" si="191"/>
        <v>8.9274693414932632E-2</v>
      </c>
      <c r="U1411">
        <f t="shared" si="192"/>
        <v>0.19544093727607245</v>
      </c>
    </row>
    <row r="1412" spans="1:21" x14ac:dyDescent="0.3">
      <c r="A1412" t="s">
        <v>166</v>
      </c>
      <c r="B1412" t="s">
        <v>103</v>
      </c>
      <c r="C1412" s="1">
        <v>39427</v>
      </c>
      <c r="D1412">
        <v>25</v>
      </c>
      <c r="E1412" t="s">
        <v>67</v>
      </c>
      <c r="F1412" s="57" t="s">
        <v>36</v>
      </c>
      <c r="G1412" s="2">
        <v>70</v>
      </c>
      <c r="H1412" s="51">
        <v>12</v>
      </c>
      <c r="I1412" s="51">
        <v>35</v>
      </c>
      <c r="J1412">
        <f t="shared" si="188"/>
        <v>14.75</v>
      </c>
      <c r="K1412" s="47">
        <v>2</v>
      </c>
      <c r="L1412" s="14">
        <f t="shared" si="189"/>
        <v>1366.9855033932588</v>
      </c>
      <c r="M1412" s="16">
        <f t="shared" si="185"/>
        <v>0.13669855033932587</v>
      </c>
      <c r="N1412">
        <v>956.88985237528107</v>
      </c>
      <c r="O1412">
        <f t="shared" si="186"/>
        <v>9.5688985237528112E-2</v>
      </c>
      <c r="P1412" s="16">
        <f t="shared" si="187"/>
        <v>4.1009565101797762E-2</v>
      </c>
      <c r="Q1412" s="48">
        <v>6.62</v>
      </c>
      <c r="R1412">
        <f t="shared" si="190"/>
        <v>0.63346108227243614</v>
      </c>
      <c r="S1412" s="48">
        <v>8.3030000000000008</v>
      </c>
      <c r="T1412">
        <f t="shared" si="191"/>
        <v>0.34050241904022688</v>
      </c>
      <c r="U1412">
        <f t="shared" si="192"/>
        <v>0.29295866323220926</v>
      </c>
    </row>
    <row r="1413" spans="1:21" x14ac:dyDescent="0.3">
      <c r="A1413" t="s">
        <v>166</v>
      </c>
      <c r="B1413" t="s">
        <v>103</v>
      </c>
      <c r="C1413" s="1">
        <v>39427</v>
      </c>
      <c r="D1413">
        <v>25</v>
      </c>
      <c r="E1413" t="s">
        <v>67</v>
      </c>
      <c r="F1413" s="57" t="s">
        <v>36</v>
      </c>
      <c r="G1413" s="2">
        <v>60</v>
      </c>
      <c r="H1413" s="51">
        <v>17</v>
      </c>
      <c r="I1413" s="51">
        <v>40</v>
      </c>
      <c r="J1413">
        <f t="shared" si="188"/>
        <v>18.5</v>
      </c>
      <c r="K1413" s="47">
        <v>2</v>
      </c>
      <c r="L1413" s="14">
        <f t="shared" si="189"/>
        <v>2150.4201713822135</v>
      </c>
      <c r="M1413" s="16">
        <f t="shared" si="185"/>
        <v>0.21504201713822135</v>
      </c>
      <c r="N1413">
        <v>1290.2521028293281</v>
      </c>
      <c r="O1413">
        <f t="shared" si="186"/>
        <v>0.12902521028293282</v>
      </c>
      <c r="P1413" s="16">
        <f t="shared" si="187"/>
        <v>8.6016806855288536E-2</v>
      </c>
      <c r="Q1413" s="48">
        <v>6.62</v>
      </c>
      <c r="R1413">
        <f t="shared" si="190"/>
        <v>0.85414689207301531</v>
      </c>
      <c r="S1413" s="48">
        <v>8.3030000000000008</v>
      </c>
      <c r="T1413">
        <f t="shared" si="191"/>
        <v>0.71419754731946083</v>
      </c>
      <c r="U1413">
        <f t="shared" si="192"/>
        <v>0.13994934475355447</v>
      </c>
    </row>
    <row r="1414" spans="1:21" x14ac:dyDescent="0.3">
      <c r="A1414" t="s">
        <v>166</v>
      </c>
      <c r="B1414" t="s">
        <v>103</v>
      </c>
      <c r="C1414" s="1">
        <v>39427</v>
      </c>
      <c r="D1414">
        <v>25</v>
      </c>
      <c r="E1414" t="s">
        <v>67</v>
      </c>
      <c r="F1414" s="57" t="s">
        <v>36</v>
      </c>
      <c r="G1414" s="2">
        <v>90</v>
      </c>
      <c r="H1414" s="51">
        <v>20</v>
      </c>
      <c r="I1414" s="51">
        <v>30</v>
      </c>
      <c r="J1414">
        <f t="shared" si="188"/>
        <v>17.5</v>
      </c>
      <c r="K1414" s="47">
        <v>2</v>
      </c>
      <c r="L1414" s="14">
        <f t="shared" si="189"/>
        <v>1924.2255003237483</v>
      </c>
      <c r="M1414" s="16">
        <f t="shared" si="185"/>
        <v>0.19242255003237482</v>
      </c>
      <c r="N1414">
        <v>1731.8029502913735</v>
      </c>
      <c r="O1414">
        <f t="shared" si="186"/>
        <v>0.17318029502913734</v>
      </c>
      <c r="P1414" s="16">
        <f t="shared" si="187"/>
        <v>1.924225500323748E-2</v>
      </c>
      <c r="Q1414" s="48">
        <v>6.62</v>
      </c>
      <c r="R1414">
        <f t="shared" si="190"/>
        <v>1.1464535530928892</v>
      </c>
      <c r="S1414" s="48">
        <v>8.3030000000000008</v>
      </c>
      <c r="T1414">
        <f t="shared" si="191"/>
        <v>0.15976844329188081</v>
      </c>
      <c r="U1414">
        <f t="shared" si="192"/>
        <v>0.98668510980100843</v>
      </c>
    </row>
    <row r="1415" spans="1:21" x14ac:dyDescent="0.3">
      <c r="A1415" t="s">
        <v>166</v>
      </c>
      <c r="B1415" t="s">
        <v>103</v>
      </c>
      <c r="C1415" s="1">
        <v>39427</v>
      </c>
      <c r="D1415">
        <v>25</v>
      </c>
      <c r="E1415" t="s">
        <v>67</v>
      </c>
      <c r="F1415" s="57" t="s">
        <v>36</v>
      </c>
      <c r="G1415" s="2">
        <v>50</v>
      </c>
      <c r="H1415" s="51">
        <v>25</v>
      </c>
      <c r="I1415" s="51">
        <v>60</v>
      </c>
      <c r="J1415">
        <f t="shared" si="188"/>
        <v>27.5</v>
      </c>
      <c r="K1415" s="47">
        <v>2</v>
      </c>
      <c r="L1415" s="14">
        <f t="shared" si="189"/>
        <v>4751.6588885545625</v>
      </c>
      <c r="M1415" s="16">
        <f t="shared" si="185"/>
        <v>0.47516588885545624</v>
      </c>
      <c r="N1415">
        <v>2375.8294442772813</v>
      </c>
      <c r="O1415">
        <f t="shared" si="186"/>
        <v>0.23758294442772812</v>
      </c>
      <c r="P1415" s="16">
        <f t="shared" si="187"/>
        <v>0.23758294442772812</v>
      </c>
      <c r="Q1415" s="48">
        <v>6.62</v>
      </c>
      <c r="R1415">
        <f t="shared" si="190"/>
        <v>1.5727990921115602</v>
      </c>
      <c r="S1415" s="48">
        <v>8.3030000000000008</v>
      </c>
      <c r="T1415">
        <f t="shared" si="191"/>
        <v>1.9726511875834267</v>
      </c>
      <c r="U1415">
        <f t="shared" si="192"/>
        <v>-0.39985209547186651</v>
      </c>
    </row>
    <row r="1416" spans="1:21" x14ac:dyDescent="0.3">
      <c r="A1416" t="s">
        <v>166</v>
      </c>
      <c r="B1416" t="s">
        <v>103</v>
      </c>
      <c r="C1416" s="1">
        <v>39427</v>
      </c>
      <c r="D1416">
        <v>25</v>
      </c>
      <c r="E1416" t="s">
        <v>67</v>
      </c>
      <c r="F1416" s="57" t="s">
        <v>36</v>
      </c>
      <c r="G1416" s="2">
        <v>80</v>
      </c>
      <c r="H1416" s="51">
        <v>25</v>
      </c>
      <c r="I1416" s="51">
        <v>50</v>
      </c>
      <c r="J1416">
        <f t="shared" si="188"/>
        <v>25</v>
      </c>
      <c r="K1416" s="47">
        <v>2</v>
      </c>
      <c r="L1416" s="14">
        <f t="shared" si="189"/>
        <v>3926.9908169872415</v>
      </c>
      <c r="M1416" s="16">
        <f t="shared" si="185"/>
        <v>0.39269908169872414</v>
      </c>
      <c r="N1416">
        <v>3141.5926535897934</v>
      </c>
      <c r="O1416">
        <f t="shared" si="186"/>
        <v>0.31415926535897931</v>
      </c>
      <c r="P1416" s="16">
        <f t="shared" si="187"/>
        <v>7.8539816339744828E-2</v>
      </c>
      <c r="Q1416" s="48">
        <v>6.62</v>
      </c>
      <c r="R1416">
        <f t="shared" si="190"/>
        <v>2.0797343366764429</v>
      </c>
      <c r="S1416" s="48">
        <v>8.3030000000000008</v>
      </c>
      <c r="T1416">
        <f t="shared" si="191"/>
        <v>0.65211609506890134</v>
      </c>
      <c r="U1416">
        <f t="shared" si="192"/>
        <v>1.4276182416075416</v>
      </c>
    </row>
    <row r="1417" spans="1:21" x14ac:dyDescent="0.3">
      <c r="A1417" t="s">
        <v>166</v>
      </c>
      <c r="B1417" t="s">
        <v>103</v>
      </c>
      <c r="C1417" s="1">
        <v>39427</v>
      </c>
      <c r="D1417">
        <v>25</v>
      </c>
      <c r="E1417" t="s">
        <v>67</v>
      </c>
      <c r="F1417" s="57" t="s">
        <v>36</v>
      </c>
      <c r="G1417" s="2">
        <v>60</v>
      </c>
      <c r="H1417" s="51">
        <v>30</v>
      </c>
      <c r="I1417" s="51">
        <v>40</v>
      </c>
      <c r="J1417">
        <f t="shared" si="188"/>
        <v>25</v>
      </c>
      <c r="K1417" s="47">
        <v>2</v>
      </c>
      <c r="L1417" s="14">
        <f t="shared" si="189"/>
        <v>3926.9908169872415</v>
      </c>
      <c r="M1417" s="16">
        <f t="shared" si="185"/>
        <v>0.39269908169872414</v>
      </c>
      <c r="N1417">
        <v>2356.1944901923448</v>
      </c>
      <c r="O1417">
        <f t="shared" si="186"/>
        <v>0.23561944901923448</v>
      </c>
      <c r="P1417" s="16">
        <f t="shared" si="187"/>
        <v>0.15707963267948966</v>
      </c>
      <c r="Q1417" s="48">
        <v>6.62</v>
      </c>
      <c r="R1417">
        <f t="shared" si="190"/>
        <v>1.5598007525073323</v>
      </c>
      <c r="S1417" s="48">
        <v>8.3030000000000008</v>
      </c>
      <c r="T1417">
        <f t="shared" si="191"/>
        <v>1.3042321901378027</v>
      </c>
      <c r="U1417">
        <f t="shared" si="192"/>
        <v>0.25556856236952963</v>
      </c>
    </row>
    <row r="1418" spans="1:21" x14ac:dyDescent="0.3">
      <c r="A1418" t="s">
        <v>166</v>
      </c>
      <c r="B1418" t="s">
        <v>103</v>
      </c>
      <c r="C1418" s="1">
        <v>39427</v>
      </c>
      <c r="D1418">
        <v>25</v>
      </c>
      <c r="E1418" t="s">
        <v>67</v>
      </c>
      <c r="F1418" s="57" t="s">
        <v>36</v>
      </c>
      <c r="G1418" s="2">
        <v>40</v>
      </c>
      <c r="H1418" s="51">
        <v>30</v>
      </c>
      <c r="I1418" s="51">
        <v>35</v>
      </c>
      <c r="J1418">
        <f t="shared" si="188"/>
        <v>23.75</v>
      </c>
      <c r="K1418" s="47">
        <v>2</v>
      </c>
      <c r="L1418" s="14">
        <f t="shared" si="189"/>
        <v>3544.1092123309854</v>
      </c>
      <c r="M1418" s="16">
        <f t="shared" si="185"/>
        <v>0.35441092123309853</v>
      </c>
      <c r="N1418">
        <v>1417.6436849323943</v>
      </c>
      <c r="O1418">
        <f t="shared" si="186"/>
        <v>0.14176436849323942</v>
      </c>
      <c r="P1418" s="16">
        <f t="shared" si="187"/>
        <v>0.21264655273985911</v>
      </c>
      <c r="Q1418" s="48">
        <v>6.62</v>
      </c>
      <c r="R1418">
        <f t="shared" si="190"/>
        <v>0.93848011942524501</v>
      </c>
      <c r="S1418" s="48">
        <v>8.3030000000000008</v>
      </c>
      <c r="T1418">
        <f t="shared" si="191"/>
        <v>1.7656043273990503</v>
      </c>
      <c r="U1418">
        <f t="shared" si="192"/>
        <v>-0.82712420797380526</v>
      </c>
    </row>
    <row r="1419" spans="1:21" x14ac:dyDescent="0.3">
      <c r="A1419" t="s">
        <v>166</v>
      </c>
      <c r="B1419" t="s">
        <v>103</v>
      </c>
      <c r="C1419" s="1">
        <v>39427</v>
      </c>
      <c r="D1419">
        <v>25</v>
      </c>
      <c r="E1419" t="s">
        <v>67</v>
      </c>
      <c r="F1419" s="57" t="s">
        <v>36</v>
      </c>
      <c r="G1419" s="2">
        <v>30</v>
      </c>
      <c r="H1419" s="51">
        <v>35</v>
      </c>
      <c r="I1419" s="51">
        <v>35</v>
      </c>
      <c r="J1419">
        <f t="shared" si="188"/>
        <v>26.25</v>
      </c>
      <c r="K1419" s="47">
        <v>2</v>
      </c>
      <c r="L1419" s="14">
        <f t="shared" si="189"/>
        <v>4329.5073757284335</v>
      </c>
      <c r="M1419" s="16">
        <f t="shared" si="185"/>
        <v>0.43295073757284336</v>
      </c>
      <c r="N1419">
        <v>1298.8522127185299</v>
      </c>
      <c r="O1419">
        <f t="shared" si="186"/>
        <v>0.12988522127185298</v>
      </c>
      <c r="P1419" s="16">
        <f t="shared" si="187"/>
        <v>0.30306551630099038</v>
      </c>
      <c r="Q1419" s="48">
        <v>6.62</v>
      </c>
      <c r="R1419">
        <f t="shared" si="190"/>
        <v>0.85984016481966674</v>
      </c>
      <c r="S1419" s="48">
        <v>8.3030000000000008</v>
      </c>
      <c r="T1419">
        <f t="shared" si="191"/>
        <v>2.5163529818471235</v>
      </c>
      <c r="U1419">
        <f t="shared" si="192"/>
        <v>-1.6565128170274568</v>
      </c>
    </row>
    <row r="1420" spans="1:21" x14ac:dyDescent="0.3">
      <c r="A1420" t="s">
        <v>166</v>
      </c>
      <c r="B1420" t="s">
        <v>103</v>
      </c>
      <c r="C1420" s="1">
        <v>39427</v>
      </c>
      <c r="D1420">
        <v>25</v>
      </c>
      <c r="E1420" t="s">
        <v>67</v>
      </c>
      <c r="F1420" s="57" t="s">
        <v>35</v>
      </c>
      <c r="G1420" s="2">
        <v>100</v>
      </c>
      <c r="H1420" s="51">
        <v>6</v>
      </c>
      <c r="I1420" s="51">
        <v>12</v>
      </c>
      <c r="J1420">
        <f t="shared" si="188"/>
        <v>6</v>
      </c>
      <c r="K1420" s="47">
        <v>1</v>
      </c>
      <c r="L1420" s="14">
        <f t="shared" si="189"/>
        <v>113.09733552923255</v>
      </c>
      <c r="M1420" s="16">
        <f t="shared" si="185"/>
        <v>1.1309733552923255E-2</v>
      </c>
      <c r="N1420">
        <v>113.09733552923255</v>
      </c>
      <c r="O1420">
        <f t="shared" si="186"/>
        <v>1.1309733552923255E-2</v>
      </c>
      <c r="P1420" s="16">
        <f t="shared" si="187"/>
        <v>0</v>
      </c>
      <c r="Q1420" s="48">
        <v>1.93</v>
      </c>
      <c r="R1420">
        <f t="shared" si="190"/>
        <v>2.1827785757141879E-2</v>
      </c>
      <c r="S1420" s="48">
        <v>8.1050000000000004</v>
      </c>
      <c r="T1420">
        <f t="shared" si="191"/>
        <v>0</v>
      </c>
      <c r="U1420">
        <f t="shared" si="192"/>
        <v>2.1827785757141879E-2</v>
      </c>
    </row>
    <row r="1421" spans="1:21" x14ac:dyDescent="0.3">
      <c r="A1421" t="s">
        <v>166</v>
      </c>
      <c r="B1421" t="s">
        <v>103</v>
      </c>
      <c r="C1421" s="1">
        <v>39427</v>
      </c>
      <c r="D1421">
        <v>25</v>
      </c>
      <c r="E1421" t="s">
        <v>67</v>
      </c>
      <c r="F1421" s="57" t="s">
        <v>44</v>
      </c>
      <c r="G1421" s="2">
        <v>80</v>
      </c>
      <c r="H1421" s="51">
        <v>5</v>
      </c>
      <c r="I1421" s="51">
        <v>15</v>
      </c>
      <c r="J1421">
        <f t="shared" si="188"/>
        <v>6.25</v>
      </c>
      <c r="K1421" s="47">
        <v>2</v>
      </c>
      <c r="L1421" s="14">
        <f t="shared" si="189"/>
        <v>245.43692606170259</v>
      </c>
      <c r="M1421" s="16">
        <f t="shared" si="185"/>
        <v>2.4543692606170259E-2</v>
      </c>
      <c r="N1421">
        <v>196.34954084936209</v>
      </c>
      <c r="O1421">
        <f t="shared" si="186"/>
        <v>1.9634954084936207E-2</v>
      </c>
      <c r="P1421" s="16">
        <f t="shared" si="187"/>
        <v>4.9087385212340517E-3</v>
      </c>
      <c r="Q1421" s="48">
        <v>5.78</v>
      </c>
      <c r="R1421">
        <f t="shared" si="190"/>
        <v>0.11349003461093128</v>
      </c>
      <c r="S1421" s="48">
        <v>9.0679999999999996</v>
      </c>
      <c r="T1421">
        <f t="shared" si="191"/>
        <v>4.4512440910550378E-2</v>
      </c>
      <c r="U1421">
        <f t="shared" si="192"/>
        <v>6.8977593700380896E-2</v>
      </c>
    </row>
    <row r="1422" spans="1:21" x14ac:dyDescent="0.3">
      <c r="A1422" t="s">
        <v>166</v>
      </c>
      <c r="B1422" t="s">
        <v>103</v>
      </c>
      <c r="C1422" s="1">
        <v>39427</v>
      </c>
      <c r="D1422">
        <v>25</v>
      </c>
      <c r="E1422" t="s">
        <v>67</v>
      </c>
      <c r="F1422" s="57" t="s">
        <v>44</v>
      </c>
      <c r="G1422" s="2">
        <v>70</v>
      </c>
      <c r="H1422" s="51">
        <v>7</v>
      </c>
      <c r="I1422" s="51">
        <v>10</v>
      </c>
      <c r="J1422">
        <f t="shared" si="188"/>
        <v>6</v>
      </c>
      <c r="K1422" s="47">
        <v>2</v>
      </c>
      <c r="L1422" s="14">
        <f t="shared" si="189"/>
        <v>226.1946710584651</v>
      </c>
      <c r="M1422" s="16">
        <f t="shared" si="185"/>
        <v>2.2619467105846509E-2</v>
      </c>
      <c r="N1422">
        <v>158.33626974092556</v>
      </c>
      <c r="O1422">
        <f t="shared" si="186"/>
        <v>1.5833626974092557E-2</v>
      </c>
      <c r="P1422" s="16">
        <f t="shared" si="187"/>
        <v>6.7858401317539528E-3</v>
      </c>
      <c r="Q1422" s="48">
        <v>5.78</v>
      </c>
      <c r="R1422">
        <f t="shared" si="190"/>
        <v>9.1518363910254974E-2</v>
      </c>
      <c r="S1422" s="48">
        <v>9.0679999999999996</v>
      </c>
      <c r="T1422">
        <f t="shared" si="191"/>
        <v>6.1533998314744841E-2</v>
      </c>
      <c r="U1422">
        <f t="shared" si="192"/>
        <v>2.9984365595510133E-2</v>
      </c>
    </row>
    <row r="1423" spans="1:21" x14ac:dyDescent="0.3">
      <c r="A1423" t="s">
        <v>166</v>
      </c>
      <c r="B1423" t="s">
        <v>103</v>
      </c>
      <c r="C1423" s="1">
        <v>39427</v>
      </c>
      <c r="D1423">
        <v>25</v>
      </c>
      <c r="E1423" t="s">
        <v>67</v>
      </c>
      <c r="F1423" s="57" t="s">
        <v>44</v>
      </c>
      <c r="G1423" s="2">
        <v>90</v>
      </c>
      <c r="H1423" s="51">
        <v>7</v>
      </c>
      <c r="I1423" s="51">
        <v>12</v>
      </c>
      <c r="J1423">
        <f t="shared" si="188"/>
        <v>6.5</v>
      </c>
      <c r="K1423" s="47">
        <v>2</v>
      </c>
      <c r="L1423" s="14">
        <f t="shared" si="189"/>
        <v>265.46457922833753</v>
      </c>
      <c r="M1423" s="16">
        <f t="shared" si="185"/>
        <v>2.6546457922833753E-2</v>
      </c>
      <c r="N1423">
        <v>238.91812130550377</v>
      </c>
      <c r="O1423">
        <f t="shared" si="186"/>
        <v>2.3891812130550378E-2</v>
      </c>
      <c r="P1423" s="16">
        <f t="shared" si="187"/>
        <v>2.6546457922833749E-3</v>
      </c>
      <c r="Q1423" s="48">
        <v>5.78</v>
      </c>
      <c r="R1423">
        <f t="shared" si="190"/>
        <v>0.13809467411458118</v>
      </c>
      <c r="S1423" s="48">
        <v>9.0679999999999996</v>
      </c>
      <c r="T1423">
        <f t="shared" si="191"/>
        <v>2.4072328044425644E-2</v>
      </c>
      <c r="U1423">
        <f t="shared" si="192"/>
        <v>0.11402234607015553</v>
      </c>
    </row>
    <row r="1424" spans="1:21" x14ac:dyDescent="0.3">
      <c r="A1424" t="s">
        <v>166</v>
      </c>
      <c r="B1424" t="s">
        <v>103</v>
      </c>
      <c r="C1424" s="1">
        <v>39427</v>
      </c>
      <c r="D1424">
        <v>25</v>
      </c>
      <c r="E1424" t="s">
        <v>67</v>
      </c>
      <c r="F1424" s="57" t="s">
        <v>44</v>
      </c>
      <c r="G1424" s="2">
        <v>20</v>
      </c>
      <c r="H1424" s="51">
        <v>7</v>
      </c>
      <c r="I1424" s="51">
        <v>15</v>
      </c>
      <c r="J1424">
        <f t="shared" si="188"/>
        <v>7.25</v>
      </c>
      <c r="K1424" s="47">
        <v>2</v>
      </c>
      <c r="L1424" s="14">
        <f t="shared" si="189"/>
        <v>330.259927708627</v>
      </c>
      <c r="M1424" s="16">
        <f t="shared" si="185"/>
        <v>3.3025992770862697E-2</v>
      </c>
      <c r="N1424">
        <v>66.051985541725401</v>
      </c>
      <c r="O1424">
        <f t="shared" si="186"/>
        <v>6.6051985541725399E-3</v>
      </c>
      <c r="P1424" s="16">
        <f t="shared" si="187"/>
        <v>2.6420794216690156E-2</v>
      </c>
      <c r="Q1424" s="48">
        <v>5.78</v>
      </c>
      <c r="R1424">
        <f t="shared" si="190"/>
        <v>3.8178047643117281E-2</v>
      </c>
      <c r="S1424" s="48">
        <v>9.0679999999999996</v>
      </c>
      <c r="T1424">
        <f t="shared" si="191"/>
        <v>0.23958376195694633</v>
      </c>
      <c r="U1424">
        <f t="shared" si="192"/>
        <v>-0.20140571431382906</v>
      </c>
    </row>
    <row r="1425" spans="1:21" x14ac:dyDescent="0.3">
      <c r="A1425" t="s">
        <v>166</v>
      </c>
      <c r="B1425" t="s">
        <v>103</v>
      </c>
      <c r="C1425" s="1">
        <v>39427</v>
      </c>
      <c r="D1425">
        <v>25</v>
      </c>
      <c r="E1425" t="s">
        <v>67</v>
      </c>
      <c r="F1425" s="57" t="s">
        <v>44</v>
      </c>
      <c r="G1425" s="2">
        <v>50</v>
      </c>
      <c r="H1425" s="51">
        <v>10</v>
      </c>
      <c r="I1425" s="51">
        <v>23</v>
      </c>
      <c r="J1425">
        <f t="shared" si="188"/>
        <v>10.75</v>
      </c>
      <c r="K1425" s="47">
        <v>2</v>
      </c>
      <c r="L1425" s="14">
        <f t="shared" si="189"/>
        <v>726.1006020609409</v>
      </c>
      <c r="M1425" s="16">
        <f t="shared" si="185"/>
        <v>7.261006020609409E-2</v>
      </c>
      <c r="N1425">
        <v>363.05030103047045</v>
      </c>
      <c r="O1425">
        <f t="shared" si="186"/>
        <v>3.6305030103047045E-2</v>
      </c>
      <c r="P1425" s="16">
        <f t="shared" si="187"/>
        <v>3.6305030103047045E-2</v>
      </c>
      <c r="Q1425" s="48">
        <v>5.78</v>
      </c>
      <c r="R1425">
        <f t="shared" si="190"/>
        <v>0.20984307399561192</v>
      </c>
      <c r="S1425" s="48">
        <v>9.0679999999999996</v>
      </c>
      <c r="T1425">
        <f t="shared" si="191"/>
        <v>0.32921401297443059</v>
      </c>
      <c r="U1425">
        <f t="shared" si="192"/>
        <v>-0.11937093897881867</v>
      </c>
    </row>
    <row r="1426" spans="1:21" x14ac:dyDescent="0.3">
      <c r="A1426" t="s">
        <v>166</v>
      </c>
      <c r="B1426" t="s">
        <v>103</v>
      </c>
      <c r="C1426" s="1">
        <v>39427</v>
      </c>
      <c r="D1426">
        <v>25</v>
      </c>
      <c r="E1426" t="s">
        <v>67</v>
      </c>
      <c r="F1426" s="57" t="s">
        <v>55</v>
      </c>
      <c r="G1426" s="2">
        <v>60</v>
      </c>
      <c r="H1426" s="51">
        <v>5</v>
      </c>
      <c r="I1426" s="51">
        <v>15</v>
      </c>
      <c r="J1426">
        <f t="shared" si="188"/>
        <v>6.25</v>
      </c>
      <c r="K1426" s="47">
        <v>2</v>
      </c>
      <c r="L1426" s="14">
        <f t="shared" si="189"/>
        <v>245.43692606170259</v>
      </c>
      <c r="M1426" s="16">
        <f t="shared" si="185"/>
        <v>2.4543692606170259E-2</v>
      </c>
      <c r="N1426">
        <v>147.26215563702155</v>
      </c>
      <c r="O1426">
        <f t="shared" si="186"/>
        <v>1.4726215563702155E-2</v>
      </c>
      <c r="P1426" s="16">
        <f t="shared" si="187"/>
        <v>9.8174770424681035E-3</v>
      </c>
      <c r="Q1426" s="48">
        <v>4.05</v>
      </c>
      <c r="R1426">
        <f t="shared" si="190"/>
        <v>5.9641173032993725E-2</v>
      </c>
      <c r="S1426" s="48">
        <v>8.1050000000000004</v>
      </c>
      <c r="T1426">
        <f t="shared" si="191"/>
        <v>7.9570651429203984E-2</v>
      </c>
      <c r="U1426">
        <f t="shared" si="192"/>
        <v>-1.992947839621026E-2</v>
      </c>
    </row>
    <row r="1427" spans="1:21" x14ac:dyDescent="0.3">
      <c r="A1427" t="s">
        <v>166</v>
      </c>
      <c r="B1427" t="s">
        <v>103</v>
      </c>
      <c r="C1427" s="1">
        <v>39427</v>
      </c>
      <c r="D1427">
        <v>25</v>
      </c>
      <c r="E1427" t="s">
        <v>67</v>
      </c>
      <c r="F1427" s="54" t="s">
        <v>53</v>
      </c>
      <c r="G1427" s="2">
        <v>50</v>
      </c>
      <c r="H1427" s="51">
        <v>3</v>
      </c>
      <c r="I1427" s="51">
        <v>11</v>
      </c>
      <c r="J1427">
        <f t="shared" si="188"/>
        <v>4.25</v>
      </c>
      <c r="K1427" s="47">
        <v>2</v>
      </c>
      <c r="L1427" s="14">
        <f t="shared" si="189"/>
        <v>113.49003461093127</v>
      </c>
      <c r="M1427" s="16">
        <f t="shared" si="185"/>
        <v>1.1349003461093127E-2</v>
      </c>
      <c r="N1427">
        <v>56.745017305465637</v>
      </c>
      <c r="O1427">
        <f t="shared" si="186"/>
        <v>5.6745017305465635E-3</v>
      </c>
      <c r="P1427" s="16">
        <f t="shared" si="187"/>
        <v>5.6745017305465635E-3</v>
      </c>
      <c r="Q1427" s="48">
        <v>6.51</v>
      </c>
      <c r="R1427">
        <f t="shared" si="190"/>
        <v>3.6941006265858126E-2</v>
      </c>
      <c r="S1427" s="48">
        <v>8.2509999999999994</v>
      </c>
      <c r="T1427">
        <f t="shared" si="191"/>
        <v>4.6820313778739693E-2</v>
      </c>
      <c r="U1427">
        <f t="shared" si="192"/>
        <v>-9.8793075128815674E-3</v>
      </c>
    </row>
    <row r="1428" spans="1:21" x14ac:dyDescent="0.3">
      <c r="A1428" t="s">
        <v>166</v>
      </c>
      <c r="B1428" t="s">
        <v>103</v>
      </c>
      <c r="C1428" s="1">
        <v>39427</v>
      </c>
      <c r="D1428">
        <v>25</v>
      </c>
      <c r="E1428" t="s">
        <v>67</v>
      </c>
      <c r="F1428" s="54" t="s">
        <v>53</v>
      </c>
      <c r="G1428" s="2">
        <v>90</v>
      </c>
      <c r="H1428" s="51">
        <v>5</v>
      </c>
      <c r="I1428" s="51">
        <v>10</v>
      </c>
      <c r="J1428">
        <f t="shared" si="188"/>
        <v>5</v>
      </c>
      <c r="K1428" s="47">
        <v>2</v>
      </c>
      <c r="L1428" s="14">
        <f t="shared" si="189"/>
        <v>157.07963267948966</v>
      </c>
      <c r="M1428" s="16">
        <f t="shared" si="185"/>
        <v>1.5707963267948967E-2</v>
      </c>
      <c r="N1428">
        <v>141.37166941154069</v>
      </c>
      <c r="O1428">
        <f t="shared" si="186"/>
        <v>1.4137166941154069E-2</v>
      </c>
      <c r="P1428" s="16">
        <f t="shared" si="187"/>
        <v>1.5707963267948977E-3</v>
      </c>
      <c r="Q1428" s="48">
        <v>6.51</v>
      </c>
      <c r="R1428">
        <f t="shared" si="190"/>
        <v>9.2032956786912992E-2</v>
      </c>
      <c r="S1428" s="48">
        <v>8.2509999999999994</v>
      </c>
      <c r="T1428">
        <f t="shared" si="191"/>
        <v>1.29606404923847E-2</v>
      </c>
      <c r="U1428">
        <f t="shared" si="192"/>
        <v>7.9072316294528294E-2</v>
      </c>
    </row>
    <row r="1429" spans="1:21" x14ac:dyDescent="0.3">
      <c r="A1429" t="s">
        <v>166</v>
      </c>
      <c r="B1429" t="s">
        <v>104</v>
      </c>
      <c r="C1429" s="1">
        <v>39421</v>
      </c>
      <c r="D1429">
        <v>15</v>
      </c>
      <c r="E1429" t="s">
        <v>67</v>
      </c>
      <c r="F1429" s="56" t="s">
        <v>178</v>
      </c>
      <c r="G1429" s="2">
        <v>100</v>
      </c>
      <c r="H1429" s="51">
        <v>10</v>
      </c>
      <c r="I1429" s="51">
        <v>15</v>
      </c>
      <c r="J1429">
        <f t="shared" si="188"/>
        <v>8.75</v>
      </c>
      <c r="K1429" s="47">
        <v>1</v>
      </c>
      <c r="L1429" s="14">
        <f t="shared" si="189"/>
        <v>240.52818754046854</v>
      </c>
      <c r="M1429" s="16">
        <f t="shared" si="185"/>
        <v>2.4052818754046853E-2</v>
      </c>
      <c r="N1429">
        <v>240.52818754046854</v>
      </c>
      <c r="O1429">
        <f t="shared" si="186"/>
        <v>2.4052818754046853E-2</v>
      </c>
      <c r="P1429" s="16">
        <f t="shared" si="187"/>
        <v>0</v>
      </c>
      <c r="Q1429">
        <v>4.2699999999999996</v>
      </c>
      <c r="R1429">
        <f t="shared" si="190"/>
        <v>0.10270553607978006</v>
      </c>
      <c r="S1429" s="48">
        <v>6.83</v>
      </c>
      <c r="T1429">
        <f t="shared" si="191"/>
        <v>0</v>
      </c>
      <c r="U1429">
        <f t="shared" si="192"/>
        <v>0.10270553607978006</v>
      </c>
    </row>
    <row r="1430" spans="1:21" x14ac:dyDescent="0.3">
      <c r="A1430" t="s">
        <v>166</v>
      </c>
      <c r="B1430" t="s">
        <v>104</v>
      </c>
      <c r="C1430" s="1">
        <v>39421</v>
      </c>
      <c r="D1430">
        <v>15</v>
      </c>
      <c r="E1430" t="s">
        <v>67</v>
      </c>
      <c r="F1430" s="54" t="s">
        <v>49</v>
      </c>
      <c r="G1430" s="2">
        <v>10</v>
      </c>
      <c r="H1430" s="51">
        <v>10</v>
      </c>
      <c r="I1430" s="51">
        <v>15</v>
      </c>
      <c r="J1430">
        <f t="shared" si="188"/>
        <v>8.75</v>
      </c>
      <c r="K1430" s="47">
        <v>2</v>
      </c>
      <c r="L1430" s="14">
        <f t="shared" si="189"/>
        <v>481.05637508093707</v>
      </c>
      <c r="M1430" s="16">
        <f t="shared" si="185"/>
        <v>4.8105637508093706E-2</v>
      </c>
      <c r="N1430">
        <v>48.105637508093707</v>
      </c>
      <c r="O1430">
        <f t="shared" si="186"/>
        <v>4.8105637508093707E-3</v>
      </c>
      <c r="P1430" s="16">
        <f t="shared" si="187"/>
        <v>4.3295073757284336E-2</v>
      </c>
      <c r="Q1430">
        <v>5.23</v>
      </c>
      <c r="R1430">
        <f t="shared" si="190"/>
        <v>2.5159248416733011E-2</v>
      </c>
      <c r="S1430">
        <v>8.4610000000000003</v>
      </c>
      <c r="T1430">
        <f t="shared" si="191"/>
        <v>0.3663196190603828</v>
      </c>
      <c r="U1430">
        <f t="shared" si="192"/>
        <v>-0.34116037064364979</v>
      </c>
    </row>
    <row r="1431" spans="1:21" x14ac:dyDescent="0.3">
      <c r="A1431" t="s">
        <v>166</v>
      </c>
      <c r="B1431" t="s">
        <v>104</v>
      </c>
      <c r="C1431" s="1">
        <v>39421</v>
      </c>
      <c r="D1431">
        <v>15</v>
      </c>
      <c r="E1431" t="s">
        <v>67</v>
      </c>
      <c r="F1431" s="54" t="s">
        <v>49</v>
      </c>
      <c r="G1431" s="2">
        <v>90</v>
      </c>
      <c r="H1431" s="51">
        <v>10</v>
      </c>
      <c r="I1431" s="51">
        <v>10</v>
      </c>
      <c r="J1431">
        <f t="shared" si="188"/>
        <v>7.5</v>
      </c>
      <c r="K1431" s="47">
        <v>2</v>
      </c>
      <c r="L1431" s="14">
        <f t="shared" si="189"/>
        <v>353.42917352885172</v>
      </c>
      <c r="M1431" s="16">
        <f t="shared" si="185"/>
        <v>3.5342917352885174E-2</v>
      </c>
      <c r="N1431">
        <v>318.08625617596658</v>
      </c>
      <c r="O1431">
        <f t="shared" si="186"/>
        <v>3.1808625617596661E-2</v>
      </c>
      <c r="P1431" s="16">
        <f t="shared" si="187"/>
        <v>3.5342917352885125E-3</v>
      </c>
      <c r="Q1431">
        <v>5.23</v>
      </c>
      <c r="R1431">
        <f t="shared" si="190"/>
        <v>0.16635911198003056</v>
      </c>
      <c r="S1431">
        <v>8.4610000000000003</v>
      </c>
      <c r="T1431">
        <f t="shared" si="191"/>
        <v>2.9903642372276107E-2</v>
      </c>
      <c r="U1431">
        <f t="shared" si="192"/>
        <v>0.13645546960775445</v>
      </c>
    </row>
    <row r="1432" spans="1:21" x14ac:dyDescent="0.3">
      <c r="A1432" t="s">
        <v>166</v>
      </c>
      <c r="B1432" t="s">
        <v>104</v>
      </c>
      <c r="C1432" s="1">
        <v>39421</v>
      </c>
      <c r="D1432">
        <v>15</v>
      </c>
      <c r="E1432" t="s">
        <v>67</v>
      </c>
      <c r="F1432" s="54" t="s">
        <v>49</v>
      </c>
      <c r="G1432" s="2">
        <v>90</v>
      </c>
      <c r="H1432" s="51">
        <v>15</v>
      </c>
      <c r="I1432" s="51">
        <v>15</v>
      </c>
      <c r="J1432">
        <f t="shared" si="188"/>
        <v>11.25</v>
      </c>
      <c r="K1432" s="47">
        <v>2</v>
      </c>
      <c r="L1432" s="14">
        <f t="shared" si="189"/>
        <v>795.21564043991634</v>
      </c>
      <c r="M1432" s="16">
        <f t="shared" ref="M1432:M1491" si="193">L1432/10000</f>
        <v>7.9521564043991633E-2</v>
      </c>
      <c r="N1432">
        <v>715.69407639592475</v>
      </c>
      <c r="O1432">
        <f t="shared" ref="O1432:O1491" si="194">N1432/10000</f>
        <v>7.1569407639592478E-2</v>
      </c>
      <c r="P1432" s="16">
        <f t="shared" ref="P1432:P1491" si="195">M1432-O1432</f>
        <v>7.9521564043991549E-3</v>
      </c>
      <c r="Q1432">
        <v>5.23</v>
      </c>
      <c r="R1432">
        <f t="shared" si="190"/>
        <v>0.37430800195506869</v>
      </c>
      <c r="S1432">
        <v>8.4610000000000003</v>
      </c>
      <c r="T1432">
        <f t="shared" si="191"/>
        <v>6.7283195337621254E-2</v>
      </c>
      <c r="U1432">
        <f t="shared" si="192"/>
        <v>0.30702480661744747</v>
      </c>
    </row>
    <row r="1433" spans="1:21" x14ac:dyDescent="0.3">
      <c r="A1433" t="s">
        <v>166</v>
      </c>
      <c r="B1433" t="s">
        <v>104</v>
      </c>
      <c r="C1433" s="1">
        <v>39421</v>
      </c>
      <c r="D1433">
        <v>15</v>
      </c>
      <c r="E1433" t="s">
        <v>67</v>
      </c>
      <c r="F1433" s="54" t="s">
        <v>49</v>
      </c>
      <c r="G1433" s="2">
        <v>90</v>
      </c>
      <c r="H1433" s="51">
        <v>15</v>
      </c>
      <c r="I1433" s="51">
        <v>20</v>
      </c>
      <c r="J1433">
        <f t="shared" si="188"/>
        <v>12.5</v>
      </c>
      <c r="K1433" s="47">
        <v>2</v>
      </c>
      <c r="L1433" s="14">
        <f t="shared" si="189"/>
        <v>981.74770424681037</v>
      </c>
      <c r="M1433" s="16">
        <f t="shared" si="193"/>
        <v>9.8174770424681035E-2</v>
      </c>
      <c r="N1433">
        <v>883.57293382212936</v>
      </c>
      <c r="O1433">
        <f t="shared" si="194"/>
        <v>8.8357293382212931E-2</v>
      </c>
      <c r="P1433" s="16">
        <f t="shared" si="195"/>
        <v>9.8174770424681035E-3</v>
      </c>
      <c r="Q1433">
        <v>5.23</v>
      </c>
      <c r="R1433">
        <f t="shared" si="190"/>
        <v>0.46210864438897364</v>
      </c>
      <c r="S1433">
        <v>8.4610000000000003</v>
      </c>
      <c r="T1433">
        <f t="shared" si="191"/>
        <v>8.3065673256322622E-2</v>
      </c>
      <c r="U1433">
        <f t="shared" si="192"/>
        <v>0.37904297113265101</v>
      </c>
    </row>
    <row r="1434" spans="1:21" x14ac:dyDescent="0.3">
      <c r="A1434" t="s">
        <v>166</v>
      </c>
      <c r="B1434" t="s">
        <v>104</v>
      </c>
      <c r="C1434" s="1">
        <v>39421</v>
      </c>
      <c r="D1434">
        <v>15</v>
      </c>
      <c r="E1434" t="s">
        <v>67</v>
      </c>
      <c r="F1434" s="54" t="s">
        <v>49</v>
      </c>
      <c r="G1434" s="2">
        <v>80</v>
      </c>
      <c r="H1434" s="51">
        <v>55</v>
      </c>
      <c r="I1434" s="51">
        <v>80</v>
      </c>
      <c r="J1434">
        <f t="shared" si="188"/>
        <v>47.5</v>
      </c>
      <c r="K1434" s="47">
        <v>2</v>
      </c>
      <c r="L1434" s="14">
        <f t="shared" si="189"/>
        <v>14176.436849323942</v>
      </c>
      <c r="M1434" s="16">
        <f t="shared" si="193"/>
        <v>1.4176436849323941</v>
      </c>
      <c r="N1434">
        <v>11341.149479459154</v>
      </c>
      <c r="O1434">
        <f t="shared" si="194"/>
        <v>1.1341149479459154</v>
      </c>
      <c r="P1434" s="16">
        <f t="shared" si="195"/>
        <v>0.28352873698647874</v>
      </c>
      <c r="Q1434">
        <v>5.23</v>
      </c>
      <c r="R1434">
        <f t="shared" si="190"/>
        <v>5.9314211777571382</v>
      </c>
      <c r="S1434">
        <v>8.4610000000000003</v>
      </c>
      <c r="T1434">
        <f t="shared" si="191"/>
        <v>2.3989366436425965</v>
      </c>
      <c r="U1434">
        <f t="shared" si="192"/>
        <v>3.5324845341145417</v>
      </c>
    </row>
    <row r="1435" spans="1:21" x14ac:dyDescent="0.3">
      <c r="A1435" t="s">
        <v>166</v>
      </c>
      <c r="B1435" t="s">
        <v>104</v>
      </c>
      <c r="C1435" s="1">
        <v>39421</v>
      </c>
      <c r="D1435">
        <v>15</v>
      </c>
      <c r="E1435" t="s">
        <v>67</v>
      </c>
      <c r="F1435" s="57" t="s">
        <v>44</v>
      </c>
      <c r="G1435" s="2">
        <v>90</v>
      </c>
      <c r="H1435" s="51">
        <v>15</v>
      </c>
      <c r="I1435" s="51">
        <v>15</v>
      </c>
      <c r="J1435">
        <f t="shared" si="188"/>
        <v>11.25</v>
      </c>
      <c r="K1435" s="47">
        <v>2</v>
      </c>
      <c r="L1435" s="14">
        <f t="shared" si="189"/>
        <v>795.21564043991634</v>
      </c>
      <c r="M1435" s="16">
        <f t="shared" si="193"/>
        <v>7.9521564043991633E-2</v>
      </c>
      <c r="N1435">
        <v>715.69407639592475</v>
      </c>
      <c r="O1435">
        <f t="shared" si="194"/>
        <v>7.1569407639592478E-2</v>
      </c>
      <c r="P1435" s="16">
        <f t="shared" si="195"/>
        <v>7.9521564043991549E-3</v>
      </c>
      <c r="Q1435" s="48">
        <v>5.78</v>
      </c>
      <c r="R1435">
        <f t="shared" si="190"/>
        <v>0.41367117615684457</v>
      </c>
      <c r="S1435" s="48">
        <v>9.0679999999999996</v>
      </c>
      <c r="T1435">
        <f t="shared" si="191"/>
        <v>7.2110154275091529E-2</v>
      </c>
      <c r="U1435">
        <f t="shared" si="192"/>
        <v>0.34156102188175302</v>
      </c>
    </row>
    <row r="1436" spans="1:21" x14ac:dyDescent="0.3">
      <c r="A1436" t="s">
        <v>166</v>
      </c>
      <c r="B1436" t="s">
        <v>104</v>
      </c>
      <c r="C1436" s="1">
        <v>39421</v>
      </c>
      <c r="D1436">
        <v>15</v>
      </c>
      <c r="E1436" t="s">
        <v>67</v>
      </c>
      <c r="F1436" s="57" t="s">
        <v>46</v>
      </c>
      <c r="G1436" s="2">
        <v>60</v>
      </c>
      <c r="H1436" s="51">
        <v>5</v>
      </c>
      <c r="I1436" s="51">
        <v>10</v>
      </c>
      <c r="J1436">
        <f t="shared" si="188"/>
        <v>5</v>
      </c>
      <c r="K1436" s="47">
        <v>3</v>
      </c>
      <c r="L1436" s="14">
        <f t="shared" si="189"/>
        <v>235.61944901923448</v>
      </c>
      <c r="M1436" s="16">
        <f t="shared" si="193"/>
        <v>2.3561944901923447E-2</v>
      </c>
      <c r="N1436">
        <v>141.37166941154069</v>
      </c>
      <c r="O1436">
        <f t="shared" si="194"/>
        <v>1.4137166941154069E-2</v>
      </c>
      <c r="P1436" s="16">
        <f t="shared" si="195"/>
        <v>9.4247779607693778E-3</v>
      </c>
      <c r="Q1436" s="48">
        <v>1.86</v>
      </c>
      <c r="R1436">
        <f t="shared" si="190"/>
        <v>2.629513051054657E-2</v>
      </c>
      <c r="S1436" s="48">
        <v>12.651</v>
      </c>
      <c r="T1436">
        <f t="shared" si="191"/>
        <v>0.1192328659816934</v>
      </c>
      <c r="U1436">
        <f t="shared" si="192"/>
        <v>-9.2937735471146837E-2</v>
      </c>
    </row>
    <row r="1437" spans="1:21" x14ac:dyDescent="0.3">
      <c r="A1437" t="s">
        <v>166</v>
      </c>
      <c r="B1437" t="s">
        <v>104</v>
      </c>
      <c r="C1437" s="1">
        <v>39421</v>
      </c>
      <c r="D1437">
        <v>15</v>
      </c>
      <c r="E1437" t="s">
        <v>67</v>
      </c>
      <c r="F1437" s="57" t="s">
        <v>46</v>
      </c>
      <c r="G1437" s="2">
        <v>80</v>
      </c>
      <c r="H1437" s="51">
        <v>5</v>
      </c>
      <c r="I1437" s="51">
        <v>20</v>
      </c>
      <c r="J1437">
        <f t="shared" si="188"/>
        <v>7.5</v>
      </c>
      <c r="K1437" s="47">
        <v>3</v>
      </c>
      <c r="L1437" s="14">
        <f t="shared" si="189"/>
        <v>530.14376029327764</v>
      </c>
      <c r="M1437" s="16">
        <f t="shared" si="193"/>
        <v>5.3014376029327764E-2</v>
      </c>
      <c r="N1437">
        <v>424.11500823462211</v>
      </c>
      <c r="O1437">
        <f t="shared" si="194"/>
        <v>4.2411500823462213E-2</v>
      </c>
      <c r="P1437" s="16">
        <f t="shared" si="195"/>
        <v>1.0602875205865551E-2</v>
      </c>
      <c r="Q1437" s="48">
        <v>1.86</v>
      </c>
      <c r="R1437">
        <f t="shared" si="190"/>
        <v>7.8885391531639718E-2</v>
      </c>
      <c r="S1437" s="48">
        <v>12.651</v>
      </c>
      <c r="T1437">
        <f t="shared" si="191"/>
        <v>0.1341369742294051</v>
      </c>
      <c r="U1437">
        <f t="shared" si="192"/>
        <v>-5.5251582697765381E-2</v>
      </c>
    </row>
    <row r="1438" spans="1:21" x14ac:dyDescent="0.3">
      <c r="A1438" t="s">
        <v>166</v>
      </c>
      <c r="B1438" t="s">
        <v>104</v>
      </c>
      <c r="C1438" s="1">
        <v>39421</v>
      </c>
      <c r="D1438">
        <v>15</v>
      </c>
      <c r="E1438" t="s">
        <v>67</v>
      </c>
      <c r="F1438" s="57" t="s">
        <v>46</v>
      </c>
      <c r="G1438" s="2">
        <v>0</v>
      </c>
      <c r="H1438" s="51">
        <v>5</v>
      </c>
      <c r="I1438" s="51">
        <v>10</v>
      </c>
      <c r="J1438">
        <f t="shared" si="188"/>
        <v>5</v>
      </c>
      <c r="K1438" s="47">
        <v>3</v>
      </c>
      <c r="L1438" s="14">
        <f t="shared" si="189"/>
        <v>235.61944901923448</v>
      </c>
      <c r="M1438" s="16">
        <f t="shared" si="193"/>
        <v>2.3561944901923447E-2</v>
      </c>
      <c r="N1438">
        <v>0</v>
      </c>
      <c r="O1438">
        <f t="shared" si="194"/>
        <v>0</v>
      </c>
      <c r="P1438" s="16">
        <f t="shared" si="195"/>
        <v>2.3561944901923447E-2</v>
      </c>
      <c r="Q1438" s="48">
        <v>1.86</v>
      </c>
      <c r="R1438">
        <f t="shared" si="190"/>
        <v>0</v>
      </c>
      <c r="S1438" s="48">
        <v>12.651</v>
      </c>
      <c r="T1438">
        <f t="shared" si="191"/>
        <v>0.29808216495423351</v>
      </c>
      <c r="U1438">
        <f t="shared" si="192"/>
        <v>-0.29808216495423351</v>
      </c>
    </row>
    <row r="1439" spans="1:21" x14ac:dyDescent="0.3">
      <c r="A1439" t="s">
        <v>166</v>
      </c>
      <c r="B1439" t="s">
        <v>104</v>
      </c>
      <c r="C1439" s="1">
        <v>39421</v>
      </c>
      <c r="D1439">
        <v>15</v>
      </c>
      <c r="E1439" t="s">
        <v>67</v>
      </c>
      <c r="F1439" s="57" t="s">
        <v>46</v>
      </c>
      <c r="G1439" s="2">
        <v>80</v>
      </c>
      <c r="H1439" s="51">
        <v>5</v>
      </c>
      <c r="I1439" s="51">
        <v>10</v>
      </c>
      <c r="J1439">
        <f t="shared" si="188"/>
        <v>5</v>
      </c>
      <c r="K1439" s="47">
        <v>3</v>
      </c>
      <c r="L1439" s="14">
        <f t="shared" si="189"/>
        <v>235.61944901923448</v>
      </c>
      <c r="M1439" s="16">
        <f t="shared" si="193"/>
        <v>2.3561944901923447E-2</v>
      </c>
      <c r="N1439">
        <v>188.4955592153876</v>
      </c>
      <c r="O1439">
        <f t="shared" si="194"/>
        <v>1.8849555921538759E-2</v>
      </c>
      <c r="P1439" s="16">
        <f t="shared" si="195"/>
        <v>4.712388980384688E-3</v>
      </c>
      <c r="Q1439" s="48">
        <v>1.86</v>
      </c>
      <c r="R1439">
        <f t="shared" si="190"/>
        <v>3.5060174014062091E-2</v>
      </c>
      <c r="S1439" s="48">
        <v>12.651</v>
      </c>
      <c r="T1439">
        <f t="shared" si="191"/>
        <v>5.9616432990846686E-2</v>
      </c>
      <c r="U1439">
        <f t="shared" si="192"/>
        <v>-2.4556258976784595E-2</v>
      </c>
    </row>
    <row r="1440" spans="1:21" x14ac:dyDescent="0.3">
      <c r="A1440" t="s">
        <v>166</v>
      </c>
      <c r="B1440" t="s">
        <v>104</v>
      </c>
      <c r="C1440" s="1">
        <v>39421</v>
      </c>
      <c r="D1440">
        <v>15</v>
      </c>
      <c r="E1440" t="s">
        <v>67</v>
      </c>
      <c r="F1440" s="57" t="s">
        <v>46</v>
      </c>
      <c r="G1440" s="2">
        <v>40</v>
      </c>
      <c r="H1440" s="51">
        <v>5</v>
      </c>
      <c r="I1440" s="51">
        <v>10</v>
      </c>
      <c r="J1440">
        <f t="shared" si="188"/>
        <v>5</v>
      </c>
      <c r="K1440" s="47">
        <v>3</v>
      </c>
      <c r="L1440" s="14">
        <f t="shared" si="189"/>
        <v>235.61944901923448</v>
      </c>
      <c r="M1440" s="16">
        <f t="shared" si="193"/>
        <v>2.3561944901923447E-2</v>
      </c>
      <c r="N1440">
        <v>94.247779607693801</v>
      </c>
      <c r="O1440">
        <f t="shared" si="194"/>
        <v>9.4247779607693795E-3</v>
      </c>
      <c r="P1440" s="16">
        <f t="shared" si="195"/>
        <v>1.4137166941154067E-2</v>
      </c>
      <c r="Q1440" s="48">
        <v>1.86</v>
      </c>
      <c r="R1440">
        <f t="shared" si="190"/>
        <v>1.7530087007031046E-2</v>
      </c>
      <c r="S1440" s="48">
        <v>12.651</v>
      </c>
      <c r="T1440">
        <f t="shared" si="191"/>
        <v>0.17884929897254009</v>
      </c>
      <c r="U1440">
        <f t="shared" si="192"/>
        <v>-0.16131921196550905</v>
      </c>
    </row>
    <row r="1441" spans="1:21" x14ac:dyDescent="0.3">
      <c r="A1441" t="s">
        <v>166</v>
      </c>
      <c r="B1441" t="s">
        <v>104</v>
      </c>
      <c r="C1441" s="1">
        <v>39421</v>
      </c>
      <c r="D1441">
        <v>15</v>
      </c>
      <c r="E1441" t="s">
        <v>67</v>
      </c>
      <c r="F1441" s="57" t="s">
        <v>46</v>
      </c>
      <c r="G1441" s="2">
        <v>60</v>
      </c>
      <c r="H1441" s="51">
        <v>5</v>
      </c>
      <c r="I1441" s="51">
        <v>15</v>
      </c>
      <c r="J1441">
        <f t="shared" si="188"/>
        <v>6.25</v>
      </c>
      <c r="K1441" s="47">
        <v>3</v>
      </c>
      <c r="L1441" s="14">
        <f t="shared" si="189"/>
        <v>368.15538909255389</v>
      </c>
      <c r="M1441" s="16">
        <f t="shared" si="193"/>
        <v>3.6815538909255388E-2</v>
      </c>
      <c r="N1441">
        <v>220.89323345553234</v>
      </c>
      <c r="O1441">
        <f t="shared" si="194"/>
        <v>2.2089323345553233E-2</v>
      </c>
      <c r="P1441" s="16">
        <f t="shared" si="195"/>
        <v>1.4726215563702155E-2</v>
      </c>
      <c r="Q1441" s="48">
        <v>1.86</v>
      </c>
      <c r="R1441">
        <f t="shared" si="190"/>
        <v>4.1086141422729018E-2</v>
      </c>
      <c r="S1441" s="48">
        <v>12.651</v>
      </c>
      <c r="T1441">
        <f t="shared" si="191"/>
        <v>0.18630135309639595</v>
      </c>
      <c r="U1441">
        <f t="shared" si="192"/>
        <v>-0.14521521167366694</v>
      </c>
    </row>
    <row r="1442" spans="1:21" x14ac:dyDescent="0.3">
      <c r="A1442" t="s">
        <v>166</v>
      </c>
      <c r="B1442" t="s">
        <v>104</v>
      </c>
      <c r="C1442" s="1">
        <v>39421</v>
      </c>
      <c r="D1442">
        <v>15</v>
      </c>
      <c r="E1442" t="s">
        <v>67</v>
      </c>
      <c r="F1442" s="57" t="s">
        <v>46</v>
      </c>
      <c r="G1442" s="2">
        <v>40</v>
      </c>
      <c r="H1442" s="51">
        <v>5</v>
      </c>
      <c r="I1442" s="51">
        <v>15</v>
      </c>
      <c r="J1442">
        <f t="shared" si="188"/>
        <v>6.25</v>
      </c>
      <c r="K1442" s="47">
        <v>3</v>
      </c>
      <c r="L1442" s="14">
        <f t="shared" si="189"/>
        <v>368.15538909255389</v>
      </c>
      <c r="M1442" s="16">
        <f t="shared" si="193"/>
        <v>3.6815538909255388E-2</v>
      </c>
      <c r="N1442">
        <v>147.26215563702155</v>
      </c>
      <c r="O1442">
        <f t="shared" si="194"/>
        <v>1.4726215563702155E-2</v>
      </c>
      <c r="P1442" s="16">
        <f t="shared" si="195"/>
        <v>2.2089323345553233E-2</v>
      </c>
      <c r="Q1442" s="48">
        <v>1.86</v>
      </c>
      <c r="R1442">
        <f t="shared" si="190"/>
        <v>2.7390760948486009E-2</v>
      </c>
      <c r="S1442" s="48">
        <v>12.651</v>
      </c>
      <c r="T1442">
        <f t="shared" si="191"/>
        <v>0.27945202964459392</v>
      </c>
      <c r="U1442">
        <f t="shared" si="192"/>
        <v>-0.2520612686961079</v>
      </c>
    </row>
    <row r="1443" spans="1:21" x14ac:dyDescent="0.3">
      <c r="A1443" t="s">
        <v>166</v>
      </c>
      <c r="B1443" t="s">
        <v>104</v>
      </c>
      <c r="C1443" s="1">
        <v>39421</v>
      </c>
      <c r="D1443">
        <v>15</v>
      </c>
      <c r="E1443" t="s">
        <v>67</v>
      </c>
      <c r="F1443" s="57" t="s">
        <v>46</v>
      </c>
      <c r="G1443" s="2">
        <v>90</v>
      </c>
      <c r="H1443" s="51">
        <v>5</v>
      </c>
      <c r="I1443" s="51">
        <v>10</v>
      </c>
      <c r="J1443">
        <f t="shared" si="188"/>
        <v>5</v>
      </c>
      <c r="K1443" s="47">
        <v>3</v>
      </c>
      <c r="L1443" s="14">
        <f t="shared" si="189"/>
        <v>235.61944901923448</v>
      </c>
      <c r="M1443" s="16">
        <f t="shared" si="193"/>
        <v>2.3561944901923447E-2</v>
      </c>
      <c r="N1443">
        <v>212.05750411731103</v>
      </c>
      <c r="O1443">
        <f t="shared" si="194"/>
        <v>2.1205750411731103E-2</v>
      </c>
      <c r="P1443" s="16">
        <f t="shared" si="195"/>
        <v>2.356194490192344E-3</v>
      </c>
      <c r="Q1443" s="48">
        <v>1.86</v>
      </c>
      <c r="R1443">
        <f t="shared" si="190"/>
        <v>3.9442695765819852E-2</v>
      </c>
      <c r="S1443" s="48">
        <v>12.651</v>
      </c>
      <c r="T1443">
        <f t="shared" si="191"/>
        <v>2.9808216495423343E-2</v>
      </c>
      <c r="U1443">
        <f t="shared" si="192"/>
        <v>9.6344792703965086E-3</v>
      </c>
    </row>
    <row r="1444" spans="1:21" x14ac:dyDescent="0.3">
      <c r="A1444" t="s">
        <v>166</v>
      </c>
      <c r="B1444" t="s">
        <v>104</v>
      </c>
      <c r="C1444" s="1">
        <v>39421</v>
      </c>
      <c r="D1444">
        <v>15</v>
      </c>
      <c r="E1444" t="s">
        <v>67</v>
      </c>
      <c r="F1444" s="57" t="s">
        <v>46</v>
      </c>
      <c r="G1444" s="2">
        <v>70</v>
      </c>
      <c r="H1444" s="51">
        <v>10</v>
      </c>
      <c r="I1444" s="51">
        <v>25</v>
      </c>
      <c r="J1444">
        <f t="shared" si="188"/>
        <v>11.25</v>
      </c>
      <c r="K1444" s="47">
        <v>3</v>
      </c>
      <c r="L1444" s="14">
        <f t="shared" si="189"/>
        <v>1192.8234606598746</v>
      </c>
      <c r="M1444" s="16">
        <f t="shared" si="193"/>
        <v>0.11928234606598746</v>
      </c>
      <c r="N1444">
        <v>834.97642246191219</v>
      </c>
      <c r="O1444">
        <f t="shared" si="194"/>
        <v>8.3497642246191217E-2</v>
      </c>
      <c r="P1444" s="16">
        <f t="shared" si="195"/>
        <v>3.5784703819796246E-2</v>
      </c>
      <c r="Q1444" s="48">
        <v>1.86</v>
      </c>
      <c r="R1444">
        <f t="shared" si="190"/>
        <v>0.15530561457791567</v>
      </c>
      <c r="S1444" s="48">
        <v>12.651</v>
      </c>
      <c r="T1444">
        <f t="shared" si="191"/>
        <v>0.45271228802424229</v>
      </c>
      <c r="U1444">
        <f t="shared" si="192"/>
        <v>-0.29740667344632665</v>
      </c>
    </row>
    <row r="1445" spans="1:21" x14ac:dyDescent="0.3">
      <c r="A1445" t="s">
        <v>166</v>
      </c>
      <c r="B1445" t="s">
        <v>104</v>
      </c>
      <c r="C1445" s="1">
        <v>39421</v>
      </c>
      <c r="D1445">
        <v>15</v>
      </c>
      <c r="E1445" t="s">
        <v>67</v>
      </c>
      <c r="F1445" s="57" t="s">
        <v>46</v>
      </c>
      <c r="G1445" s="2">
        <v>40</v>
      </c>
      <c r="H1445" s="51">
        <v>10</v>
      </c>
      <c r="I1445" s="51">
        <v>20</v>
      </c>
      <c r="J1445">
        <f t="shared" si="188"/>
        <v>10</v>
      </c>
      <c r="K1445" s="47">
        <v>3</v>
      </c>
      <c r="L1445" s="14">
        <f t="shared" si="189"/>
        <v>942.47779607693792</v>
      </c>
      <c r="M1445" s="16">
        <f t="shared" si="193"/>
        <v>9.4247779607693788E-2</v>
      </c>
      <c r="N1445">
        <v>376.9911184307752</v>
      </c>
      <c r="O1445">
        <f t="shared" si="194"/>
        <v>3.7699111843077518E-2</v>
      </c>
      <c r="P1445" s="16">
        <f t="shared" si="195"/>
        <v>5.654866776461627E-2</v>
      </c>
      <c r="Q1445" s="48">
        <v>1.86</v>
      </c>
      <c r="R1445">
        <f t="shared" si="190"/>
        <v>7.0120348028124183E-2</v>
      </c>
      <c r="S1445" s="48">
        <v>12.651</v>
      </c>
      <c r="T1445">
        <f t="shared" si="191"/>
        <v>0.71539719589016038</v>
      </c>
      <c r="U1445">
        <f t="shared" si="192"/>
        <v>-0.64527684786203621</v>
      </c>
    </row>
    <row r="1446" spans="1:21" x14ac:dyDescent="0.3">
      <c r="A1446" t="s">
        <v>166</v>
      </c>
      <c r="B1446" t="s">
        <v>104</v>
      </c>
      <c r="C1446" s="1">
        <v>39421</v>
      </c>
      <c r="D1446">
        <v>15</v>
      </c>
      <c r="E1446" t="s">
        <v>67</v>
      </c>
      <c r="F1446" s="57" t="s">
        <v>46</v>
      </c>
      <c r="G1446" s="2">
        <v>90</v>
      </c>
      <c r="H1446" s="51">
        <v>20</v>
      </c>
      <c r="I1446" s="51">
        <v>15</v>
      </c>
      <c r="J1446">
        <f t="shared" si="188"/>
        <v>13.75</v>
      </c>
      <c r="K1446" s="47">
        <v>3</v>
      </c>
      <c r="L1446" s="14">
        <f t="shared" si="189"/>
        <v>1781.8720832079607</v>
      </c>
      <c r="M1446" s="16">
        <f t="shared" si="193"/>
        <v>0.17818720832079607</v>
      </c>
      <c r="N1446">
        <v>1603.6848748871646</v>
      </c>
      <c r="O1446">
        <f t="shared" si="194"/>
        <v>0.16036848748871646</v>
      </c>
      <c r="P1446" s="16">
        <f t="shared" si="195"/>
        <v>1.781872083207961E-2</v>
      </c>
      <c r="Q1446" s="48">
        <v>1.86</v>
      </c>
      <c r="R1446">
        <f t="shared" si="190"/>
        <v>0.29828538672901261</v>
      </c>
      <c r="S1446" s="48">
        <v>12.651</v>
      </c>
      <c r="T1446">
        <f t="shared" si="191"/>
        <v>0.22542463724663914</v>
      </c>
      <c r="U1446">
        <f t="shared" si="192"/>
        <v>7.2860749482373477E-2</v>
      </c>
    </row>
    <row r="1447" spans="1:21" x14ac:dyDescent="0.3">
      <c r="A1447" t="s">
        <v>166</v>
      </c>
      <c r="B1447" t="s">
        <v>104</v>
      </c>
      <c r="C1447" s="1">
        <v>39421</v>
      </c>
      <c r="D1447">
        <v>15</v>
      </c>
      <c r="E1447" t="s">
        <v>67</v>
      </c>
      <c r="F1447" s="57" t="s">
        <v>47</v>
      </c>
      <c r="G1447" s="2">
        <v>60</v>
      </c>
      <c r="H1447" s="51">
        <v>5</v>
      </c>
      <c r="I1447" s="51">
        <v>10</v>
      </c>
      <c r="J1447">
        <f t="shared" si="188"/>
        <v>5</v>
      </c>
      <c r="K1447" s="47">
        <v>3</v>
      </c>
      <c r="L1447" s="14">
        <f t="shared" si="189"/>
        <v>235.61944901923448</v>
      </c>
      <c r="M1447" s="16">
        <f t="shared" si="193"/>
        <v>2.3561944901923447E-2</v>
      </c>
      <c r="N1447">
        <v>141.37166941154069</v>
      </c>
      <c r="O1447">
        <f t="shared" si="194"/>
        <v>1.4137166941154069E-2</v>
      </c>
      <c r="P1447" s="16">
        <f t="shared" si="195"/>
        <v>9.4247779607693778E-3</v>
      </c>
      <c r="Q1447" s="48">
        <v>5.15</v>
      </c>
      <c r="R1447">
        <f t="shared" si="190"/>
        <v>7.2806409746943468E-2</v>
      </c>
      <c r="S1447" s="48">
        <v>11.257999999999999</v>
      </c>
      <c r="T1447">
        <f t="shared" si="191"/>
        <v>0.10610415028234164</v>
      </c>
      <c r="U1447">
        <f t="shared" si="192"/>
        <v>-3.3297740535398176E-2</v>
      </c>
    </row>
    <row r="1448" spans="1:21" x14ac:dyDescent="0.3">
      <c r="A1448" t="s">
        <v>166</v>
      </c>
      <c r="B1448" t="s">
        <v>104</v>
      </c>
      <c r="C1448" s="1">
        <v>39421</v>
      </c>
      <c r="D1448">
        <v>15</v>
      </c>
      <c r="E1448" t="s">
        <v>67</v>
      </c>
      <c r="F1448" s="54" t="s">
        <v>53</v>
      </c>
      <c r="G1448" s="2">
        <v>80</v>
      </c>
      <c r="H1448" s="51">
        <v>5</v>
      </c>
      <c r="I1448" s="51">
        <v>10</v>
      </c>
      <c r="J1448">
        <f t="shared" si="188"/>
        <v>5</v>
      </c>
      <c r="K1448" s="47">
        <v>2</v>
      </c>
      <c r="L1448" s="14">
        <f t="shared" si="189"/>
        <v>157.07963267948966</v>
      </c>
      <c r="M1448" s="16">
        <f t="shared" si="193"/>
        <v>1.5707963267948967E-2</v>
      </c>
      <c r="N1448">
        <v>125.66370614359174</v>
      </c>
      <c r="O1448">
        <f t="shared" si="194"/>
        <v>1.2566370614359173E-2</v>
      </c>
      <c r="P1448" s="16">
        <f t="shared" si="195"/>
        <v>3.1415926535897937E-3</v>
      </c>
      <c r="Q1448" s="48">
        <v>6.51</v>
      </c>
      <c r="R1448">
        <f t="shared" si="190"/>
        <v>8.180707269947822E-2</v>
      </c>
      <c r="S1448" s="48">
        <v>8.2509999999999994</v>
      </c>
      <c r="T1448">
        <f t="shared" si="191"/>
        <v>2.5921280984769385E-2</v>
      </c>
      <c r="U1448">
        <f t="shared" si="192"/>
        <v>5.5885791714708838E-2</v>
      </c>
    </row>
    <row r="1449" spans="1:21" x14ac:dyDescent="0.3">
      <c r="A1449" t="s">
        <v>166</v>
      </c>
      <c r="B1449" t="s">
        <v>104</v>
      </c>
      <c r="C1449" s="1">
        <v>39421</v>
      </c>
      <c r="D1449">
        <v>15</v>
      </c>
      <c r="E1449" t="s">
        <v>67</v>
      </c>
      <c r="F1449" s="54" t="s">
        <v>53</v>
      </c>
      <c r="G1449" s="2">
        <v>90</v>
      </c>
      <c r="H1449" s="51">
        <v>15</v>
      </c>
      <c r="I1449" s="51">
        <v>25</v>
      </c>
      <c r="J1449">
        <f t="shared" si="188"/>
        <v>13.75</v>
      </c>
      <c r="K1449" s="47">
        <v>2</v>
      </c>
      <c r="L1449" s="14">
        <f t="shared" si="189"/>
        <v>1187.9147221386406</v>
      </c>
      <c r="M1449" s="16">
        <f t="shared" si="193"/>
        <v>0.11879147221386406</v>
      </c>
      <c r="N1449">
        <v>1069.1232499247767</v>
      </c>
      <c r="O1449">
        <f t="shared" si="194"/>
        <v>0.10691232499247767</v>
      </c>
      <c r="P1449" s="16">
        <f t="shared" si="195"/>
        <v>1.1879147221386388E-2</v>
      </c>
      <c r="Q1449" s="48">
        <v>6.51</v>
      </c>
      <c r="R1449">
        <f t="shared" si="190"/>
        <v>0.69599923570102962</v>
      </c>
      <c r="S1449" s="48">
        <v>8.2509999999999994</v>
      </c>
      <c r="T1449">
        <f t="shared" si="191"/>
        <v>9.8014843723659081E-2</v>
      </c>
      <c r="U1449">
        <f t="shared" si="192"/>
        <v>0.59798439197737052</v>
      </c>
    </row>
    <row r="1450" spans="1:21" x14ac:dyDescent="0.3">
      <c r="A1450" t="s">
        <v>166</v>
      </c>
      <c r="B1450" t="s">
        <v>105</v>
      </c>
      <c r="C1450" s="1">
        <v>39419</v>
      </c>
      <c r="D1450">
        <v>5</v>
      </c>
      <c r="E1450" t="s">
        <v>10</v>
      </c>
      <c r="F1450" s="56" t="s">
        <v>14</v>
      </c>
      <c r="G1450" s="2">
        <v>0</v>
      </c>
      <c r="H1450" s="51">
        <v>60</v>
      </c>
      <c r="I1450" s="51">
        <v>100</v>
      </c>
      <c r="J1450">
        <f t="shared" si="188"/>
        <v>55</v>
      </c>
      <c r="K1450" s="47">
        <v>4</v>
      </c>
      <c r="L1450" s="14">
        <f t="shared" si="189"/>
        <v>38013.2711084365</v>
      </c>
      <c r="M1450" s="16">
        <f t="shared" si="193"/>
        <v>3.8013271108436499</v>
      </c>
      <c r="N1450">
        <v>0</v>
      </c>
      <c r="O1450">
        <f t="shared" si="194"/>
        <v>0</v>
      </c>
      <c r="P1450" s="16">
        <f t="shared" si="195"/>
        <v>3.8013271108436499</v>
      </c>
      <c r="Q1450" s="49">
        <v>17.940000000000001</v>
      </c>
      <c r="R1450">
        <f t="shared" si="190"/>
        <v>0</v>
      </c>
      <c r="S1450">
        <v>8.2249999999999996</v>
      </c>
      <c r="T1450">
        <f t="shared" si="191"/>
        <v>31.265915486689018</v>
      </c>
      <c r="U1450">
        <f t="shared" si="192"/>
        <v>-31.265915486689018</v>
      </c>
    </row>
    <row r="1451" spans="1:21" x14ac:dyDescent="0.3">
      <c r="A1451" t="s">
        <v>166</v>
      </c>
      <c r="B1451" t="s">
        <v>105</v>
      </c>
      <c r="C1451" s="1">
        <v>39419</v>
      </c>
      <c r="D1451">
        <v>5</v>
      </c>
      <c r="E1451" t="s">
        <v>10</v>
      </c>
      <c r="F1451" s="57" t="s">
        <v>48</v>
      </c>
      <c r="G1451" s="2">
        <v>100</v>
      </c>
      <c r="H1451" s="51">
        <v>5</v>
      </c>
      <c r="I1451" s="51">
        <v>35</v>
      </c>
      <c r="J1451">
        <f t="shared" si="188"/>
        <v>11.25</v>
      </c>
      <c r="K1451" s="47">
        <v>2</v>
      </c>
      <c r="L1451" s="14">
        <f t="shared" si="189"/>
        <v>795.21564043991634</v>
      </c>
      <c r="M1451" s="16">
        <f t="shared" si="193"/>
        <v>7.9521564043991633E-2</v>
      </c>
      <c r="N1451">
        <v>795.21564043991634</v>
      </c>
      <c r="O1451">
        <f t="shared" si="194"/>
        <v>7.9521564043991633E-2</v>
      </c>
      <c r="P1451" s="16">
        <f t="shared" si="195"/>
        <v>0</v>
      </c>
      <c r="Q1451">
        <v>5.13</v>
      </c>
      <c r="R1451">
        <f t="shared" si="190"/>
        <v>0.40794562354567709</v>
      </c>
      <c r="S1451">
        <v>8.4610000000000003</v>
      </c>
      <c r="T1451">
        <f t="shared" si="191"/>
        <v>0</v>
      </c>
      <c r="U1451">
        <f t="shared" si="192"/>
        <v>0.40794562354567709</v>
      </c>
    </row>
    <row r="1452" spans="1:21" x14ac:dyDescent="0.3">
      <c r="A1452" t="s">
        <v>166</v>
      </c>
      <c r="B1452" t="s">
        <v>105</v>
      </c>
      <c r="C1452" s="1">
        <v>39419</v>
      </c>
      <c r="D1452">
        <v>5</v>
      </c>
      <c r="E1452" t="s">
        <v>10</v>
      </c>
      <c r="F1452" s="57" t="s">
        <v>48</v>
      </c>
      <c r="G1452" s="2">
        <v>100</v>
      </c>
      <c r="H1452" s="51">
        <v>10</v>
      </c>
      <c r="I1452" s="51">
        <v>15</v>
      </c>
      <c r="J1452">
        <f t="shared" si="188"/>
        <v>8.75</v>
      </c>
      <c r="K1452" s="47">
        <v>2</v>
      </c>
      <c r="L1452" s="14">
        <f t="shared" si="189"/>
        <v>481.05637508093707</v>
      </c>
      <c r="M1452" s="16">
        <f t="shared" si="193"/>
        <v>4.8105637508093706E-2</v>
      </c>
      <c r="N1452">
        <v>481.05637508093707</v>
      </c>
      <c r="O1452">
        <f t="shared" si="194"/>
        <v>4.8105637508093706E-2</v>
      </c>
      <c r="P1452" s="16">
        <f t="shared" si="195"/>
        <v>0</v>
      </c>
      <c r="Q1452">
        <v>5.13</v>
      </c>
      <c r="R1452">
        <f t="shared" si="190"/>
        <v>0.24678192041652069</v>
      </c>
      <c r="S1452">
        <v>8.4610000000000003</v>
      </c>
      <c r="T1452">
        <f t="shared" si="191"/>
        <v>0</v>
      </c>
      <c r="U1452">
        <f t="shared" si="192"/>
        <v>0.24678192041652069</v>
      </c>
    </row>
    <row r="1453" spans="1:21" x14ac:dyDescent="0.3">
      <c r="A1453" t="s">
        <v>166</v>
      </c>
      <c r="B1453" t="s">
        <v>105</v>
      </c>
      <c r="C1453" s="1">
        <v>39419</v>
      </c>
      <c r="D1453">
        <v>5</v>
      </c>
      <c r="E1453" t="s">
        <v>10</v>
      </c>
      <c r="F1453" s="57" t="s">
        <v>48</v>
      </c>
      <c r="G1453" s="2">
        <v>90</v>
      </c>
      <c r="H1453" s="51">
        <v>15</v>
      </c>
      <c r="I1453" s="51">
        <v>43</v>
      </c>
      <c r="J1453">
        <f t="shared" si="188"/>
        <v>18.25</v>
      </c>
      <c r="K1453" s="47">
        <v>2</v>
      </c>
      <c r="L1453" s="14">
        <f t="shared" si="189"/>
        <v>2092.6934063725012</v>
      </c>
      <c r="M1453" s="16">
        <f t="shared" si="193"/>
        <v>0.20926934063725011</v>
      </c>
      <c r="N1453">
        <v>1883.4240657352511</v>
      </c>
      <c r="O1453">
        <f t="shared" si="194"/>
        <v>0.18834240657352511</v>
      </c>
      <c r="P1453" s="16">
        <f t="shared" si="195"/>
        <v>2.0926934063725006E-2</v>
      </c>
      <c r="Q1453">
        <v>5.13</v>
      </c>
      <c r="R1453">
        <f t="shared" si="190"/>
        <v>0.96619654572218383</v>
      </c>
      <c r="S1453">
        <v>8.4610000000000003</v>
      </c>
      <c r="T1453">
        <f t="shared" si="191"/>
        <v>0.17706278911317727</v>
      </c>
      <c r="U1453">
        <f t="shared" si="192"/>
        <v>0.78913375660900653</v>
      </c>
    </row>
    <row r="1454" spans="1:21" x14ac:dyDescent="0.3">
      <c r="A1454" t="s">
        <v>166</v>
      </c>
      <c r="B1454" t="s">
        <v>105</v>
      </c>
      <c r="C1454" s="1">
        <v>39419</v>
      </c>
      <c r="D1454">
        <v>5</v>
      </c>
      <c r="E1454" t="s">
        <v>10</v>
      </c>
      <c r="F1454" s="57" t="s">
        <v>48</v>
      </c>
      <c r="G1454" s="2">
        <v>100</v>
      </c>
      <c r="H1454" s="51">
        <v>20</v>
      </c>
      <c r="I1454" s="51">
        <v>30</v>
      </c>
      <c r="J1454">
        <f t="shared" si="188"/>
        <v>17.5</v>
      </c>
      <c r="K1454" s="47">
        <v>2</v>
      </c>
      <c r="L1454" s="14">
        <f t="shared" si="189"/>
        <v>1924.2255003237483</v>
      </c>
      <c r="M1454" s="16">
        <f t="shared" si="193"/>
        <v>0.19242255003237482</v>
      </c>
      <c r="N1454">
        <v>1924.2255003237483</v>
      </c>
      <c r="O1454">
        <f t="shared" si="194"/>
        <v>0.19242255003237482</v>
      </c>
      <c r="P1454" s="16">
        <f t="shared" si="195"/>
        <v>0</v>
      </c>
      <c r="Q1454">
        <v>5.13</v>
      </c>
      <c r="R1454">
        <f t="shared" si="190"/>
        <v>0.98712768166608278</v>
      </c>
      <c r="S1454">
        <v>8.4610000000000003</v>
      </c>
      <c r="T1454">
        <f t="shared" si="191"/>
        <v>0</v>
      </c>
      <c r="U1454">
        <f t="shared" si="192"/>
        <v>0.98712768166608278</v>
      </c>
    </row>
    <row r="1455" spans="1:21" x14ac:dyDescent="0.3">
      <c r="A1455" t="s">
        <v>166</v>
      </c>
      <c r="B1455" t="s">
        <v>105</v>
      </c>
      <c r="C1455" s="1">
        <v>39419</v>
      </c>
      <c r="D1455">
        <v>5</v>
      </c>
      <c r="E1455" t="s">
        <v>10</v>
      </c>
      <c r="F1455" s="57" t="s">
        <v>48</v>
      </c>
      <c r="G1455" s="2">
        <v>60</v>
      </c>
      <c r="H1455" s="51">
        <v>30</v>
      </c>
      <c r="I1455" s="51">
        <v>100</v>
      </c>
      <c r="J1455">
        <f t="shared" si="188"/>
        <v>40</v>
      </c>
      <c r="K1455" s="47">
        <v>2</v>
      </c>
      <c r="L1455" s="14">
        <f t="shared" si="189"/>
        <v>10053.096491487338</v>
      </c>
      <c r="M1455" s="16">
        <f t="shared" si="193"/>
        <v>1.0053096491487339</v>
      </c>
      <c r="N1455">
        <v>6031.8578948924032</v>
      </c>
      <c r="O1455">
        <f t="shared" si="194"/>
        <v>0.60318578948924029</v>
      </c>
      <c r="P1455" s="16">
        <f t="shared" si="195"/>
        <v>0.4021238596594936</v>
      </c>
      <c r="Q1455">
        <v>5.13</v>
      </c>
      <c r="R1455">
        <f t="shared" si="190"/>
        <v>3.0943431000798025</v>
      </c>
      <c r="S1455">
        <v>8.4610000000000003</v>
      </c>
      <c r="T1455">
        <f t="shared" si="191"/>
        <v>3.4023699765789757</v>
      </c>
      <c r="U1455">
        <f t="shared" si="192"/>
        <v>-0.30802687649917315</v>
      </c>
    </row>
    <row r="1456" spans="1:21" x14ac:dyDescent="0.3">
      <c r="A1456" t="s">
        <v>166</v>
      </c>
      <c r="B1456" t="s">
        <v>105</v>
      </c>
      <c r="C1456" s="1">
        <v>39419</v>
      </c>
      <c r="D1456">
        <v>5</v>
      </c>
      <c r="E1456" t="s">
        <v>10</v>
      </c>
      <c r="F1456" s="57" t="s">
        <v>48</v>
      </c>
      <c r="G1456" s="2">
        <v>90</v>
      </c>
      <c r="H1456" s="51">
        <v>33</v>
      </c>
      <c r="I1456" s="51">
        <v>30</v>
      </c>
      <c r="J1456">
        <f t="shared" si="188"/>
        <v>24</v>
      </c>
      <c r="K1456" s="47">
        <v>2</v>
      </c>
      <c r="L1456" s="14">
        <f t="shared" si="189"/>
        <v>3619.1147369354417</v>
      </c>
      <c r="M1456" s="16">
        <f t="shared" si="193"/>
        <v>0.36191147369354415</v>
      </c>
      <c r="N1456">
        <v>3257.2032632418977</v>
      </c>
      <c r="O1456">
        <f t="shared" si="194"/>
        <v>0.32572032632418979</v>
      </c>
      <c r="P1456" s="16">
        <f t="shared" si="195"/>
        <v>3.6191147369354359E-2</v>
      </c>
      <c r="Q1456">
        <v>5.13</v>
      </c>
      <c r="R1456">
        <f t="shared" si="190"/>
        <v>1.6709452740430937</v>
      </c>
      <c r="S1456">
        <v>8.4610000000000003</v>
      </c>
      <c r="T1456">
        <f t="shared" si="191"/>
        <v>0.30621329789210727</v>
      </c>
      <c r="U1456">
        <f t="shared" si="192"/>
        <v>1.3647319761509864</v>
      </c>
    </row>
    <row r="1457" spans="1:21" x14ac:dyDescent="0.3">
      <c r="A1457" t="s">
        <v>166</v>
      </c>
      <c r="B1457" t="s">
        <v>105</v>
      </c>
      <c r="C1457" s="1">
        <v>39419</v>
      </c>
      <c r="D1457">
        <v>5</v>
      </c>
      <c r="E1457" t="s">
        <v>10</v>
      </c>
      <c r="F1457" s="54" t="s">
        <v>49</v>
      </c>
      <c r="G1457" s="2">
        <v>100</v>
      </c>
      <c r="H1457" s="51">
        <v>3</v>
      </c>
      <c r="I1457" s="51">
        <v>11</v>
      </c>
      <c r="J1457">
        <f t="shared" si="188"/>
        <v>4.25</v>
      </c>
      <c r="K1457" s="47">
        <v>2</v>
      </c>
      <c r="L1457" s="14">
        <f t="shared" si="189"/>
        <v>113.49003461093127</v>
      </c>
      <c r="M1457" s="16">
        <f t="shared" si="193"/>
        <v>1.1349003461093127E-2</v>
      </c>
      <c r="N1457">
        <v>113.49003461093127</v>
      </c>
      <c r="O1457">
        <f t="shared" si="194"/>
        <v>1.1349003461093127E-2</v>
      </c>
      <c r="P1457" s="16">
        <f t="shared" si="195"/>
        <v>0</v>
      </c>
      <c r="Q1457">
        <v>5.23</v>
      </c>
      <c r="R1457">
        <f t="shared" si="190"/>
        <v>5.9355288101517058E-2</v>
      </c>
      <c r="S1457">
        <v>8.4610000000000003</v>
      </c>
      <c r="T1457">
        <f t="shared" si="191"/>
        <v>0</v>
      </c>
      <c r="U1457">
        <f t="shared" si="192"/>
        <v>5.9355288101517058E-2</v>
      </c>
    </row>
    <row r="1458" spans="1:21" x14ac:dyDescent="0.3">
      <c r="A1458" t="s">
        <v>166</v>
      </c>
      <c r="B1458" t="s">
        <v>105</v>
      </c>
      <c r="C1458" s="1">
        <v>39419</v>
      </c>
      <c r="D1458">
        <v>5</v>
      </c>
      <c r="E1458" t="s">
        <v>10</v>
      </c>
      <c r="F1458" s="54" t="s">
        <v>49</v>
      </c>
      <c r="G1458" s="2">
        <v>90</v>
      </c>
      <c r="H1458" s="51">
        <v>10</v>
      </c>
      <c r="I1458" s="51">
        <v>15</v>
      </c>
      <c r="J1458">
        <f t="shared" si="188"/>
        <v>8.75</v>
      </c>
      <c r="K1458" s="47">
        <v>2</v>
      </c>
      <c r="L1458" s="14">
        <f t="shared" si="189"/>
        <v>481.05637508093707</v>
      </c>
      <c r="M1458" s="16">
        <f t="shared" si="193"/>
        <v>4.8105637508093706E-2</v>
      </c>
      <c r="N1458">
        <v>432.95073757284337</v>
      </c>
      <c r="O1458">
        <f t="shared" si="194"/>
        <v>4.3295073757284336E-2</v>
      </c>
      <c r="P1458" s="16">
        <f t="shared" si="195"/>
        <v>4.8105637508093699E-3</v>
      </c>
      <c r="Q1458">
        <v>5.23</v>
      </c>
      <c r="R1458">
        <f t="shared" si="190"/>
        <v>0.22643323575059709</v>
      </c>
      <c r="S1458">
        <v>8.4610000000000003</v>
      </c>
      <c r="T1458">
        <f t="shared" si="191"/>
        <v>4.070217989559808E-2</v>
      </c>
      <c r="U1458">
        <f t="shared" si="192"/>
        <v>0.18573105585499902</v>
      </c>
    </row>
    <row r="1459" spans="1:21" x14ac:dyDescent="0.3">
      <c r="A1459" t="s">
        <v>166</v>
      </c>
      <c r="B1459" t="s">
        <v>105</v>
      </c>
      <c r="C1459" s="1">
        <v>39419</v>
      </c>
      <c r="D1459">
        <v>5</v>
      </c>
      <c r="E1459" t="s">
        <v>10</v>
      </c>
      <c r="F1459" s="54" t="s">
        <v>49</v>
      </c>
      <c r="G1459" s="2">
        <v>100</v>
      </c>
      <c r="H1459" s="51">
        <v>14</v>
      </c>
      <c r="I1459" s="51">
        <v>25</v>
      </c>
      <c r="J1459">
        <f t="shared" si="188"/>
        <v>13.25</v>
      </c>
      <c r="K1459" s="47">
        <v>2</v>
      </c>
      <c r="L1459" s="14">
        <f t="shared" si="189"/>
        <v>1103.0917204917162</v>
      </c>
      <c r="M1459" s="16">
        <f t="shared" si="193"/>
        <v>0.11030917204917162</v>
      </c>
      <c r="N1459">
        <v>1103.0917204917162</v>
      </c>
      <c r="O1459">
        <f t="shared" si="194"/>
        <v>0.11030917204917162</v>
      </c>
      <c r="P1459" s="16">
        <f t="shared" si="195"/>
        <v>0</v>
      </c>
      <c r="Q1459">
        <v>5.23</v>
      </c>
      <c r="R1459">
        <f t="shared" si="190"/>
        <v>0.57691696981716767</v>
      </c>
      <c r="S1459">
        <v>8.4610000000000003</v>
      </c>
      <c r="T1459">
        <f t="shared" si="191"/>
        <v>0</v>
      </c>
      <c r="U1459">
        <f t="shared" si="192"/>
        <v>0.57691696981716767</v>
      </c>
    </row>
    <row r="1460" spans="1:21" x14ac:dyDescent="0.3">
      <c r="A1460" t="s">
        <v>166</v>
      </c>
      <c r="B1460" t="s">
        <v>105</v>
      </c>
      <c r="C1460" s="1">
        <v>39419</v>
      </c>
      <c r="D1460">
        <v>5</v>
      </c>
      <c r="E1460" t="s">
        <v>10</v>
      </c>
      <c r="F1460" s="54" t="s">
        <v>49</v>
      </c>
      <c r="G1460" s="2">
        <v>100</v>
      </c>
      <c r="H1460" s="51">
        <v>20</v>
      </c>
      <c r="I1460" s="51">
        <v>21</v>
      </c>
      <c r="J1460">
        <f t="shared" si="188"/>
        <v>15.25</v>
      </c>
      <c r="K1460" s="47">
        <v>2</v>
      </c>
      <c r="L1460" s="14">
        <f t="shared" si="189"/>
        <v>1461.2332830009525</v>
      </c>
      <c r="M1460" s="16">
        <f t="shared" si="193"/>
        <v>0.14612332830009525</v>
      </c>
      <c r="N1460">
        <v>1461.2332830009525</v>
      </c>
      <c r="O1460">
        <f t="shared" si="194"/>
        <v>0.14612332830009525</v>
      </c>
      <c r="P1460" s="16">
        <f t="shared" si="195"/>
        <v>0</v>
      </c>
      <c r="Q1460">
        <v>5.23</v>
      </c>
      <c r="R1460">
        <f t="shared" si="190"/>
        <v>0.76422500700949825</v>
      </c>
      <c r="S1460">
        <v>8.4610000000000003</v>
      </c>
      <c r="T1460">
        <f t="shared" si="191"/>
        <v>0</v>
      </c>
      <c r="U1460">
        <f t="shared" si="192"/>
        <v>0.76422500700949825</v>
      </c>
    </row>
    <row r="1461" spans="1:21" x14ac:dyDescent="0.3">
      <c r="A1461" t="s">
        <v>166</v>
      </c>
      <c r="B1461" t="s">
        <v>105</v>
      </c>
      <c r="C1461" s="1">
        <v>39419</v>
      </c>
      <c r="D1461">
        <v>5</v>
      </c>
      <c r="E1461" t="s">
        <v>10</v>
      </c>
      <c r="F1461" s="54" t="s">
        <v>49</v>
      </c>
      <c r="G1461" s="2">
        <v>80</v>
      </c>
      <c r="H1461" s="51">
        <v>25</v>
      </c>
      <c r="I1461" s="51">
        <v>25</v>
      </c>
      <c r="J1461">
        <f t="shared" si="188"/>
        <v>18.75</v>
      </c>
      <c r="K1461" s="47">
        <v>2</v>
      </c>
      <c r="L1461" s="14">
        <f t="shared" si="189"/>
        <v>2208.9323345553235</v>
      </c>
      <c r="M1461" s="16">
        <f t="shared" si="193"/>
        <v>0.22089323345553236</v>
      </c>
      <c r="N1461">
        <v>1767.1458676442589</v>
      </c>
      <c r="O1461">
        <f t="shared" si="194"/>
        <v>0.17671458676442589</v>
      </c>
      <c r="P1461" s="16">
        <f t="shared" si="195"/>
        <v>4.4178646691106466E-2</v>
      </c>
      <c r="Q1461">
        <v>5.23</v>
      </c>
      <c r="R1461">
        <f t="shared" si="190"/>
        <v>0.92421728877794751</v>
      </c>
      <c r="S1461">
        <v>8.4610000000000003</v>
      </c>
      <c r="T1461">
        <f t="shared" si="191"/>
        <v>0.37379552965345181</v>
      </c>
      <c r="U1461">
        <f t="shared" si="192"/>
        <v>0.55042175912449576</v>
      </c>
    </row>
    <row r="1462" spans="1:21" x14ac:dyDescent="0.3">
      <c r="A1462" t="s">
        <v>166</v>
      </c>
      <c r="B1462" t="s">
        <v>105</v>
      </c>
      <c r="C1462" s="1">
        <v>39419</v>
      </c>
      <c r="D1462">
        <v>5</v>
      </c>
      <c r="E1462" t="s">
        <v>10</v>
      </c>
      <c r="F1462" s="54" t="s">
        <v>49</v>
      </c>
      <c r="G1462" s="2">
        <v>100</v>
      </c>
      <c r="H1462" s="51">
        <v>30</v>
      </c>
      <c r="I1462" s="51">
        <v>45</v>
      </c>
      <c r="J1462">
        <f t="shared" si="188"/>
        <v>26.25</v>
      </c>
      <c r="K1462" s="47">
        <v>2</v>
      </c>
      <c r="L1462" s="14">
        <f t="shared" si="189"/>
        <v>4329.5073757284335</v>
      </c>
      <c r="M1462" s="16">
        <f t="shared" si="193"/>
        <v>0.43295073757284336</v>
      </c>
      <c r="N1462">
        <v>4329.5073757284335</v>
      </c>
      <c r="O1462">
        <f t="shared" si="194"/>
        <v>0.43295073757284336</v>
      </c>
      <c r="P1462" s="16">
        <f t="shared" si="195"/>
        <v>0</v>
      </c>
      <c r="Q1462">
        <v>5.23</v>
      </c>
      <c r="R1462">
        <f t="shared" si="190"/>
        <v>2.2643323575059711</v>
      </c>
      <c r="S1462">
        <v>8.4610000000000003</v>
      </c>
      <c r="T1462">
        <f t="shared" si="191"/>
        <v>0</v>
      </c>
      <c r="U1462">
        <f t="shared" si="192"/>
        <v>2.2643323575059711</v>
      </c>
    </row>
    <row r="1463" spans="1:21" x14ac:dyDescent="0.3">
      <c r="A1463" t="s">
        <v>166</v>
      </c>
      <c r="B1463" t="s">
        <v>105</v>
      </c>
      <c r="C1463" s="1">
        <v>39419</v>
      </c>
      <c r="D1463">
        <v>5</v>
      </c>
      <c r="E1463" t="s">
        <v>10</v>
      </c>
      <c r="F1463" s="54" t="s">
        <v>49</v>
      </c>
      <c r="G1463" s="2">
        <v>100</v>
      </c>
      <c r="H1463" s="51">
        <v>33</v>
      </c>
      <c r="I1463" s="51">
        <v>55</v>
      </c>
      <c r="J1463">
        <f t="shared" si="188"/>
        <v>30.25</v>
      </c>
      <c r="K1463" s="47">
        <v>2</v>
      </c>
      <c r="L1463" s="14">
        <f t="shared" si="189"/>
        <v>5749.5072551510202</v>
      </c>
      <c r="M1463" s="16">
        <f t="shared" si="193"/>
        <v>0.57495072551510207</v>
      </c>
      <c r="N1463">
        <v>5749.5072551510202</v>
      </c>
      <c r="O1463">
        <f t="shared" si="194"/>
        <v>0.57495072551510207</v>
      </c>
      <c r="P1463" s="16">
        <f t="shared" si="195"/>
        <v>0</v>
      </c>
      <c r="Q1463">
        <v>5.23</v>
      </c>
      <c r="R1463">
        <f t="shared" si="190"/>
        <v>3.0069922944439842</v>
      </c>
      <c r="S1463">
        <v>8.4610000000000003</v>
      </c>
      <c r="T1463">
        <f t="shared" si="191"/>
        <v>0</v>
      </c>
      <c r="U1463">
        <f t="shared" si="192"/>
        <v>3.0069922944439842</v>
      </c>
    </row>
    <row r="1464" spans="1:21" x14ac:dyDescent="0.3">
      <c r="A1464" t="s">
        <v>166</v>
      </c>
      <c r="B1464" t="s">
        <v>105</v>
      </c>
      <c r="C1464" s="1">
        <v>39419</v>
      </c>
      <c r="D1464">
        <v>5</v>
      </c>
      <c r="E1464" t="s">
        <v>10</v>
      </c>
      <c r="F1464" s="57" t="s">
        <v>31</v>
      </c>
      <c r="G1464" s="2">
        <v>100</v>
      </c>
      <c r="H1464" s="51">
        <v>3</v>
      </c>
      <c r="I1464" s="51">
        <v>10</v>
      </c>
      <c r="J1464">
        <f t="shared" si="188"/>
        <v>4</v>
      </c>
      <c r="K1464" s="47">
        <v>3</v>
      </c>
      <c r="L1464" s="14">
        <f t="shared" si="189"/>
        <v>150.79644737231007</v>
      </c>
      <c r="M1464" s="16">
        <f t="shared" si="193"/>
        <v>1.5079644737231007E-2</v>
      </c>
      <c r="N1464">
        <v>150.79644737231007</v>
      </c>
      <c r="O1464">
        <f t="shared" si="194"/>
        <v>1.5079644737231007E-2</v>
      </c>
      <c r="P1464" s="16">
        <f t="shared" si="195"/>
        <v>0</v>
      </c>
      <c r="Q1464" s="48">
        <v>13.7</v>
      </c>
      <c r="R1464">
        <f t="shared" si="190"/>
        <v>0.20659113290006478</v>
      </c>
      <c r="S1464" s="48">
        <v>7.907</v>
      </c>
      <c r="T1464">
        <f t="shared" si="191"/>
        <v>0</v>
      </c>
      <c r="U1464">
        <f t="shared" si="192"/>
        <v>0.20659113290006478</v>
      </c>
    </row>
    <row r="1465" spans="1:21" x14ac:dyDescent="0.3">
      <c r="A1465" t="s">
        <v>166</v>
      </c>
      <c r="B1465" t="s">
        <v>105</v>
      </c>
      <c r="C1465" s="1">
        <v>39419</v>
      </c>
      <c r="D1465">
        <v>5</v>
      </c>
      <c r="E1465" t="s">
        <v>10</v>
      </c>
      <c r="F1465" s="57" t="s">
        <v>31</v>
      </c>
      <c r="G1465" s="2">
        <v>30</v>
      </c>
      <c r="H1465" s="51">
        <v>5</v>
      </c>
      <c r="I1465" s="51">
        <v>12</v>
      </c>
      <c r="J1465">
        <f t="shared" si="188"/>
        <v>5.5</v>
      </c>
      <c r="K1465" s="47">
        <v>3</v>
      </c>
      <c r="L1465" s="14">
        <f t="shared" si="189"/>
        <v>285.09953331327375</v>
      </c>
      <c r="M1465" s="16">
        <f t="shared" si="193"/>
        <v>2.8509953331327376E-2</v>
      </c>
      <c r="N1465">
        <v>85.529859993982129</v>
      </c>
      <c r="O1465">
        <f t="shared" si="194"/>
        <v>8.5529859993982126E-3</v>
      </c>
      <c r="P1465" s="16">
        <f t="shared" si="195"/>
        <v>1.9956967331929164E-2</v>
      </c>
      <c r="Q1465" s="48">
        <v>13.7</v>
      </c>
      <c r="R1465">
        <f t="shared" si="190"/>
        <v>0.11717590819175551</v>
      </c>
      <c r="S1465" s="48">
        <v>7.907</v>
      </c>
      <c r="T1465">
        <f t="shared" si="191"/>
        <v>0.15779974069356389</v>
      </c>
      <c r="U1465">
        <f t="shared" si="192"/>
        <v>-4.0623832501808385E-2</v>
      </c>
    </row>
    <row r="1466" spans="1:21" x14ac:dyDescent="0.3">
      <c r="A1466" t="s">
        <v>166</v>
      </c>
      <c r="B1466" t="s">
        <v>105</v>
      </c>
      <c r="C1466" s="1">
        <v>39419</v>
      </c>
      <c r="D1466">
        <v>5</v>
      </c>
      <c r="E1466" t="s">
        <v>10</v>
      </c>
      <c r="F1466" s="57" t="s">
        <v>31</v>
      </c>
      <c r="G1466" s="2">
        <v>70</v>
      </c>
      <c r="H1466" s="51">
        <v>10</v>
      </c>
      <c r="I1466" s="51">
        <v>10</v>
      </c>
      <c r="J1466">
        <f t="shared" si="188"/>
        <v>7.5</v>
      </c>
      <c r="K1466" s="47">
        <v>3</v>
      </c>
      <c r="L1466" s="14">
        <f t="shared" si="189"/>
        <v>530.14376029327764</v>
      </c>
      <c r="M1466" s="16">
        <f t="shared" si="193"/>
        <v>5.3014376029327764E-2</v>
      </c>
      <c r="N1466">
        <v>371.10063220529435</v>
      </c>
      <c r="O1466">
        <f t="shared" si="194"/>
        <v>3.7110063220529434E-2</v>
      </c>
      <c r="P1466" s="16">
        <f t="shared" si="195"/>
        <v>1.5904312808798331E-2</v>
      </c>
      <c r="Q1466" s="48">
        <v>13.7</v>
      </c>
      <c r="R1466">
        <f t="shared" si="190"/>
        <v>0.50840786612125322</v>
      </c>
      <c r="S1466" s="48">
        <v>7.907</v>
      </c>
      <c r="T1466">
        <f t="shared" si="191"/>
        <v>0.12575540137916841</v>
      </c>
      <c r="U1466">
        <f t="shared" si="192"/>
        <v>0.38265246474208481</v>
      </c>
    </row>
    <row r="1467" spans="1:21" x14ac:dyDescent="0.3">
      <c r="A1467" t="s">
        <v>166</v>
      </c>
      <c r="B1467" t="s">
        <v>105</v>
      </c>
      <c r="C1467" s="1">
        <v>39419</v>
      </c>
      <c r="D1467">
        <v>5</v>
      </c>
      <c r="E1467" t="s">
        <v>10</v>
      </c>
      <c r="F1467" s="57" t="s">
        <v>31</v>
      </c>
      <c r="G1467" s="2">
        <v>50</v>
      </c>
      <c r="H1467" s="51">
        <v>15</v>
      </c>
      <c r="I1467" s="51">
        <v>15</v>
      </c>
      <c r="J1467">
        <f t="shared" si="188"/>
        <v>11.25</v>
      </c>
      <c r="K1467" s="47">
        <v>3</v>
      </c>
      <c r="L1467" s="14">
        <f t="shared" si="189"/>
        <v>1192.8234606598746</v>
      </c>
      <c r="M1467" s="16">
        <f t="shared" si="193"/>
        <v>0.11928234606598746</v>
      </c>
      <c r="N1467">
        <v>596.41173032993731</v>
      </c>
      <c r="O1467">
        <f t="shared" si="194"/>
        <v>5.9641173032993731E-2</v>
      </c>
      <c r="P1467" s="16">
        <f t="shared" si="195"/>
        <v>5.9641173032993731E-2</v>
      </c>
      <c r="Q1467" s="48">
        <v>13.7</v>
      </c>
      <c r="R1467">
        <f t="shared" si="190"/>
        <v>0.81708407055201404</v>
      </c>
      <c r="S1467" s="48">
        <v>7.907</v>
      </c>
      <c r="T1467">
        <f t="shared" si="191"/>
        <v>0.47158275517188142</v>
      </c>
      <c r="U1467">
        <f t="shared" si="192"/>
        <v>0.34550131538013262</v>
      </c>
    </row>
    <row r="1468" spans="1:21" x14ac:dyDescent="0.3">
      <c r="A1468" t="s">
        <v>166</v>
      </c>
      <c r="B1468" t="s">
        <v>105</v>
      </c>
      <c r="C1468" s="1">
        <v>39419</v>
      </c>
      <c r="D1468">
        <v>5</v>
      </c>
      <c r="E1468" t="s">
        <v>10</v>
      </c>
      <c r="F1468" s="57" t="s">
        <v>31</v>
      </c>
      <c r="G1468" s="2">
        <v>40</v>
      </c>
      <c r="H1468" s="51">
        <v>20</v>
      </c>
      <c r="I1468" s="51">
        <v>30</v>
      </c>
      <c r="J1468">
        <f t="shared" si="188"/>
        <v>17.5</v>
      </c>
      <c r="K1468" s="47">
        <v>3</v>
      </c>
      <c r="L1468" s="14">
        <f t="shared" si="189"/>
        <v>2886.3382504856222</v>
      </c>
      <c r="M1468" s="16">
        <f t="shared" si="193"/>
        <v>0.28863382504856222</v>
      </c>
      <c r="N1468">
        <v>1154.535300194249</v>
      </c>
      <c r="O1468">
        <f t="shared" si="194"/>
        <v>0.11545353001942489</v>
      </c>
      <c r="P1468" s="16">
        <f t="shared" si="195"/>
        <v>0.17318029502913734</v>
      </c>
      <c r="Q1468" s="48">
        <v>13.7</v>
      </c>
      <c r="R1468">
        <f t="shared" si="190"/>
        <v>1.5817133612661209</v>
      </c>
      <c r="S1468" s="48">
        <v>7.907</v>
      </c>
      <c r="T1468">
        <f t="shared" si="191"/>
        <v>1.3693365927953889</v>
      </c>
      <c r="U1468">
        <f t="shared" si="192"/>
        <v>0.21237676847073206</v>
      </c>
    </row>
    <row r="1469" spans="1:21" x14ac:dyDescent="0.3">
      <c r="A1469" t="s">
        <v>166</v>
      </c>
      <c r="B1469" t="s">
        <v>105</v>
      </c>
      <c r="C1469" s="1">
        <v>39419</v>
      </c>
      <c r="D1469">
        <v>5</v>
      </c>
      <c r="E1469" t="s">
        <v>10</v>
      </c>
      <c r="F1469" s="57" t="s">
        <v>44</v>
      </c>
      <c r="G1469" s="2">
        <v>90</v>
      </c>
      <c r="H1469" s="51">
        <v>5</v>
      </c>
      <c r="I1469" s="51">
        <v>12</v>
      </c>
      <c r="J1469">
        <f t="shared" si="188"/>
        <v>5.5</v>
      </c>
      <c r="K1469" s="47">
        <v>2</v>
      </c>
      <c r="L1469" s="14">
        <f t="shared" si="189"/>
        <v>190.06635554218249</v>
      </c>
      <c r="M1469" s="16">
        <f t="shared" si="193"/>
        <v>1.9006635554218249E-2</v>
      </c>
      <c r="N1469">
        <v>171.05971998796426</v>
      </c>
      <c r="O1469">
        <f t="shared" si="194"/>
        <v>1.7105971998796425E-2</v>
      </c>
      <c r="P1469" s="16">
        <f t="shared" si="195"/>
        <v>1.9006635554218235E-3</v>
      </c>
      <c r="Q1469" s="48">
        <v>5.78</v>
      </c>
      <c r="R1469">
        <f t="shared" si="190"/>
        <v>9.8872518153043334E-2</v>
      </c>
      <c r="S1469" s="48">
        <v>9.0679999999999996</v>
      </c>
      <c r="T1469">
        <f t="shared" si="191"/>
        <v>1.7235217120565093E-2</v>
      </c>
      <c r="U1469">
        <f t="shared" si="192"/>
        <v>8.1637301032478238E-2</v>
      </c>
    </row>
    <row r="1470" spans="1:21" x14ac:dyDescent="0.3">
      <c r="A1470" t="s">
        <v>166</v>
      </c>
      <c r="B1470" t="s">
        <v>105</v>
      </c>
      <c r="C1470" s="1">
        <v>39419</v>
      </c>
      <c r="D1470">
        <v>5</v>
      </c>
      <c r="E1470" t="s">
        <v>10</v>
      </c>
      <c r="F1470" s="57" t="s">
        <v>44</v>
      </c>
      <c r="G1470" s="2">
        <v>70</v>
      </c>
      <c r="H1470" s="51">
        <v>10</v>
      </c>
      <c r="I1470" s="51">
        <v>17</v>
      </c>
      <c r="J1470">
        <f t="shared" si="188"/>
        <v>9.25</v>
      </c>
      <c r="K1470" s="47">
        <v>2</v>
      </c>
      <c r="L1470" s="14">
        <f t="shared" si="189"/>
        <v>537.60504284555338</v>
      </c>
      <c r="M1470" s="16">
        <f t="shared" si="193"/>
        <v>5.3760504284555338E-2</v>
      </c>
      <c r="N1470">
        <v>376.32352999188737</v>
      </c>
      <c r="O1470">
        <f t="shared" si="194"/>
        <v>3.763235299918874E-2</v>
      </c>
      <c r="P1470" s="16">
        <f t="shared" si="195"/>
        <v>1.6128151285366599E-2</v>
      </c>
      <c r="Q1470" s="48">
        <v>5.78</v>
      </c>
      <c r="R1470">
        <f t="shared" si="190"/>
        <v>0.21751500033531093</v>
      </c>
      <c r="S1470" s="48">
        <v>9.0679999999999996</v>
      </c>
      <c r="T1470">
        <f t="shared" si="191"/>
        <v>0.14625007585570432</v>
      </c>
      <c r="U1470">
        <f t="shared" si="192"/>
        <v>7.1264924479606612E-2</v>
      </c>
    </row>
    <row r="1471" spans="1:21" x14ac:dyDescent="0.3">
      <c r="A1471" t="s">
        <v>166</v>
      </c>
      <c r="B1471" t="s">
        <v>105</v>
      </c>
      <c r="C1471" s="1">
        <v>39419</v>
      </c>
      <c r="D1471">
        <v>5</v>
      </c>
      <c r="E1471" t="s">
        <v>10</v>
      </c>
      <c r="F1471" s="57" t="s">
        <v>44</v>
      </c>
      <c r="G1471" s="2">
        <v>40</v>
      </c>
      <c r="H1471" s="51">
        <v>15</v>
      </c>
      <c r="I1471" s="51">
        <v>15</v>
      </c>
      <c r="J1471">
        <f t="shared" si="188"/>
        <v>11.25</v>
      </c>
      <c r="K1471" s="47">
        <v>2</v>
      </c>
      <c r="L1471" s="14">
        <f t="shared" si="189"/>
        <v>795.21564043991634</v>
      </c>
      <c r="M1471" s="16">
        <f t="shared" si="193"/>
        <v>7.9521564043991633E-2</v>
      </c>
      <c r="N1471">
        <v>318.08625617596658</v>
      </c>
      <c r="O1471">
        <f t="shared" si="194"/>
        <v>3.1808625617596661E-2</v>
      </c>
      <c r="P1471" s="16">
        <f t="shared" si="195"/>
        <v>4.7712938426394971E-2</v>
      </c>
      <c r="Q1471" s="48">
        <v>5.78</v>
      </c>
      <c r="R1471">
        <f t="shared" si="190"/>
        <v>0.18385385606970872</v>
      </c>
      <c r="S1471" s="48">
        <v>9.0679999999999996</v>
      </c>
      <c r="T1471">
        <f t="shared" si="191"/>
        <v>0.43266092565054959</v>
      </c>
      <c r="U1471">
        <f t="shared" si="192"/>
        <v>-0.24880706958084087</v>
      </c>
    </row>
    <row r="1472" spans="1:21" x14ac:dyDescent="0.3">
      <c r="A1472" t="s">
        <v>166</v>
      </c>
      <c r="B1472" t="s">
        <v>105</v>
      </c>
      <c r="C1472" s="1">
        <v>39419</v>
      </c>
      <c r="D1472">
        <v>5</v>
      </c>
      <c r="E1472" t="s">
        <v>10</v>
      </c>
      <c r="F1472" s="57" t="s">
        <v>46</v>
      </c>
      <c r="G1472" s="2">
        <v>100</v>
      </c>
      <c r="H1472" s="51">
        <v>13</v>
      </c>
      <c r="I1472" s="51">
        <v>15</v>
      </c>
      <c r="J1472">
        <f t="shared" si="188"/>
        <v>10.25</v>
      </c>
      <c r="K1472" s="47">
        <v>3</v>
      </c>
      <c r="L1472" s="14">
        <f t="shared" si="189"/>
        <v>990.19073450333292</v>
      </c>
      <c r="M1472" s="16">
        <f t="shared" si="193"/>
        <v>9.9019073450333298E-2</v>
      </c>
      <c r="N1472">
        <v>990.19073450333292</v>
      </c>
      <c r="O1472">
        <f t="shared" si="194"/>
        <v>9.9019073450333298E-2</v>
      </c>
      <c r="P1472" s="16">
        <f t="shared" si="195"/>
        <v>0</v>
      </c>
      <c r="Q1472" s="48">
        <v>1.86</v>
      </c>
      <c r="R1472">
        <f t="shared" si="190"/>
        <v>0.18417547661761993</v>
      </c>
      <c r="S1472" s="48">
        <v>12.651</v>
      </c>
      <c r="T1472">
        <f t="shared" si="191"/>
        <v>0</v>
      </c>
      <c r="U1472">
        <f t="shared" si="192"/>
        <v>0.18417547661761993</v>
      </c>
    </row>
    <row r="1473" spans="1:21" x14ac:dyDescent="0.3">
      <c r="A1473" t="s">
        <v>166</v>
      </c>
      <c r="B1473" t="s">
        <v>105</v>
      </c>
      <c r="C1473" s="1">
        <v>39419</v>
      </c>
      <c r="D1473">
        <v>5</v>
      </c>
      <c r="E1473" t="s">
        <v>10</v>
      </c>
      <c r="F1473" s="57" t="s">
        <v>46</v>
      </c>
      <c r="G1473" s="2">
        <v>40</v>
      </c>
      <c r="H1473" s="51">
        <v>14</v>
      </c>
      <c r="I1473" s="51">
        <v>15</v>
      </c>
      <c r="J1473">
        <f t="shared" si="188"/>
        <v>10.75</v>
      </c>
      <c r="K1473" s="47">
        <v>3</v>
      </c>
      <c r="L1473" s="14">
        <f t="shared" si="189"/>
        <v>1089.1509030914115</v>
      </c>
      <c r="M1473" s="16">
        <f t="shared" si="193"/>
        <v>0.10891509030914115</v>
      </c>
      <c r="N1473">
        <v>435.6603612365646</v>
      </c>
      <c r="O1473">
        <f t="shared" si="194"/>
        <v>4.3566036123656462E-2</v>
      </c>
      <c r="P1473" s="16">
        <f t="shared" si="195"/>
        <v>6.5349054185484687E-2</v>
      </c>
      <c r="Q1473" s="48">
        <v>1.86</v>
      </c>
      <c r="R1473">
        <f t="shared" si="190"/>
        <v>8.1032827190001031E-2</v>
      </c>
      <c r="S1473" s="48">
        <v>12.651</v>
      </c>
      <c r="T1473">
        <f t="shared" si="191"/>
        <v>0.82673088450056675</v>
      </c>
      <c r="U1473">
        <f t="shared" si="192"/>
        <v>-0.74569805731056571</v>
      </c>
    </row>
    <row r="1474" spans="1:21" x14ac:dyDescent="0.3">
      <c r="A1474" t="s">
        <v>166</v>
      </c>
      <c r="B1474" t="s">
        <v>106</v>
      </c>
      <c r="C1474" s="1">
        <v>39421</v>
      </c>
      <c r="D1474">
        <v>37</v>
      </c>
      <c r="E1474" t="s">
        <v>67</v>
      </c>
      <c r="F1474" s="57" t="s">
        <v>21</v>
      </c>
      <c r="G1474" s="2">
        <v>0</v>
      </c>
      <c r="H1474" s="51">
        <v>10</v>
      </c>
      <c r="I1474" s="51">
        <v>25</v>
      </c>
      <c r="J1474">
        <f t="shared" ref="J1474:J1537" si="196">(H1474+I1474/2)/2</f>
        <v>11.25</v>
      </c>
      <c r="K1474" s="47">
        <v>2</v>
      </c>
      <c r="L1474" s="14">
        <f t="shared" ref="L1474:L1537" si="197">K1474*PI()*J1474^2</f>
        <v>795.21564043991634</v>
      </c>
      <c r="M1474" s="16">
        <f t="shared" si="193"/>
        <v>7.9521564043991633E-2</v>
      </c>
      <c r="N1474">
        <v>0</v>
      </c>
      <c r="O1474">
        <f t="shared" si="194"/>
        <v>0</v>
      </c>
      <c r="P1474" s="16">
        <f t="shared" si="195"/>
        <v>7.9521564043991633E-2</v>
      </c>
      <c r="Q1474" s="48">
        <v>4.47</v>
      </c>
      <c r="R1474">
        <f t="shared" ref="R1474:R1537" si="198">O1474*Q1474</f>
        <v>0</v>
      </c>
      <c r="S1474">
        <v>17.831</v>
      </c>
      <c r="T1474">
        <f t="shared" ref="T1474:T1537" si="199">P1474*S1474</f>
        <v>1.4179490084684148</v>
      </c>
      <c r="U1474">
        <f t="shared" ref="U1474:U1537" si="200">R1474-T1474</f>
        <v>-1.4179490084684148</v>
      </c>
    </row>
    <row r="1475" spans="1:21" x14ac:dyDescent="0.3">
      <c r="A1475" t="s">
        <v>166</v>
      </c>
      <c r="B1475" t="s">
        <v>106</v>
      </c>
      <c r="C1475" s="1">
        <v>39421</v>
      </c>
      <c r="D1475">
        <v>37</v>
      </c>
      <c r="E1475" t="s">
        <v>67</v>
      </c>
      <c r="F1475" s="54" t="s">
        <v>49</v>
      </c>
      <c r="G1475" s="2">
        <v>90</v>
      </c>
      <c r="H1475" s="51">
        <v>3</v>
      </c>
      <c r="I1475" s="51">
        <v>10</v>
      </c>
      <c r="J1475">
        <f t="shared" si="196"/>
        <v>4</v>
      </c>
      <c r="K1475" s="47">
        <v>2</v>
      </c>
      <c r="L1475" s="14">
        <f t="shared" si="197"/>
        <v>100.53096491487338</v>
      </c>
      <c r="M1475" s="16">
        <f t="shared" si="193"/>
        <v>1.0053096491487338E-2</v>
      </c>
      <c r="N1475">
        <v>90.477868423386042</v>
      </c>
      <c r="O1475">
        <f t="shared" si="194"/>
        <v>9.0477868423386038E-3</v>
      </c>
      <c r="P1475" s="16">
        <f t="shared" si="195"/>
        <v>1.0053096491487341E-3</v>
      </c>
      <c r="Q1475">
        <v>5.23</v>
      </c>
      <c r="R1475">
        <f t="shared" si="198"/>
        <v>4.7319925185430899E-2</v>
      </c>
      <c r="S1475">
        <v>8.4610000000000003</v>
      </c>
      <c r="T1475">
        <f t="shared" si="199"/>
        <v>8.5059249414474406E-3</v>
      </c>
      <c r="U1475">
        <f t="shared" si="200"/>
        <v>3.881400024398346E-2</v>
      </c>
    </row>
    <row r="1476" spans="1:21" x14ac:dyDescent="0.3">
      <c r="A1476" t="s">
        <v>166</v>
      </c>
      <c r="B1476" t="s">
        <v>106</v>
      </c>
      <c r="C1476" s="1">
        <v>39421</v>
      </c>
      <c r="D1476">
        <v>37</v>
      </c>
      <c r="E1476" t="s">
        <v>67</v>
      </c>
      <c r="F1476" s="54" t="s">
        <v>49</v>
      </c>
      <c r="G1476" s="2">
        <v>80</v>
      </c>
      <c r="H1476" s="51">
        <v>5</v>
      </c>
      <c r="I1476" s="51">
        <v>10</v>
      </c>
      <c r="J1476">
        <f t="shared" si="196"/>
        <v>5</v>
      </c>
      <c r="K1476" s="47">
        <v>2</v>
      </c>
      <c r="L1476" s="14">
        <f t="shared" si="197"/>
        <v>157.07963267948966</v>
      </c>
      <c r="M1476" s="16">
        <f t="shared" si="193"/>
        <v>1.5707963267948967E-2</v>
      </c>
      <c r="N1476">
        <v>125.66370614359174</v>
      </c>
      <c r="O1476">
        <f t="shared" si="194"/>
        <v>1.2566370614359173E-2</v>
      </c>
      <c r="P1476" s="16">
        <f t="shared" si="195"/>
        <v>3.1415926535897937E-3</v>
      </c>
      <c r="Q1476">
        <v>5.23</v>
      </c>
      <c r="R1476">
        <f t="shared" si="198"/>
        <v>6.5722118313098488E-2</v>
      </c>
      <c r="S1476">
        <v>8.4610000000000003</v>
      </c>
      <c r="T1476">
        <f t="shared" si="199"/>
        <v>2.6581015442023247E-2</v>
      </c>
      <c r="U1476">
        <f t="shared" si="200"/>
        <v>3.9141102871075237E-2</v>
      </c>
    </row>
    <row r="1477" spans="1:21" x14ac:dyDescent="0.3">
      <c r="A1477" t="s">
        <v>166</v>
      </c>
      <c r="B1477" t="s">
        <v>106</v>
      </c>
      <c r="C1477" s="1">
        <v>39421</v>
      </c>
      <c r="D1477">
        <v>37</v>
      </c>
      <c r="E1477" t="s">
        <v>67</v>
      </c>
      <c r="F1477" s="54" t="s">
        <v>49</v>
      </c>
      <c r="G1477" s="2">
        <v>70</v>
      </c>
      <c r="H1477" s="51">
        <v>5</v>
      </c>
      <c r="I1477" s="51">
        <v>10</v>
      </c>
      <c r="J1477">
        <f t="shared" si="196"/>
        <v>5</v>
      </c>
      <c r="K1477" s="47">
        <v>2</v>
      </c>
      <c r="L1477" s="14">
        <f t="shared" si="197"/>
        <v>157.07963267948966</v>
      </c>
      <c r="M1477" s="16">
        <f t="shared" si="193"/>
        <v>1.5707963267948967E-2</v>
      </c>
      <c r="N1477">
        <v>109.95574287564276</v>
      </c>
      <c r="O1477">
        <f t="shared" si="194"/>
        <v>1.0995574287564275E-2</v>
      </c>
      <c r="P1477" s="16">
        <f t="shared" si="195"/>
        <v>4.7123889803846915E-3</v>
      </c>
      <c r="Q1477">
        <v>5.23</v>
      </c>
      <c r="R1477">
        <f t="shared" si="198"/>
        <v>5.7506853523961163E-2</v>
      </c>
      <c r="S1477">
        <v>8.4610000000000003</v>
      </c>
      <c r="T1477">
        <f t="shared" si="199"/>
        <v>3.9871523163034876E-2</v>
      </c>
      <c r="U1477">
        <f t="shared" si="200"/>
        <v>1.7635330360926287E-2</v>
      </c>
    </row>
    <row r="1478" spans="1:21" x14ac:dyDescent="0.3">
      <c r="A1478" t="s">
        <v>166</v>
      </c>
      <c r="B1478" t="s">
        <v>106</v>
      </c>
      <c r="C1478" s="1">
        <v>39421</v>
      </c>
      <c r="D1478">
        <v>37</v>
      </c>
      <c r="E1478" t="s">
        <v>67</v>
      </c>
      <c r="F1478" s="54" t="s">
        <v>49</v>
      </c>
      <c r="G1478" s="2">
        <v>0</v>
      </c>
      <c r="H1478" s="51">
        <v>5</v>
      </c>
      <c r="I1478" s="51">
        <v>25</v>
      </c>
      <c r="J1478">
        <f t="shared" si="196"/>
        <v>8.75</v>
      </c>
      <c r="K1478" s="47">
        <v>2</v>
      </c>
      <c r="L1478" s="14">
        <f t="shared" si="197"/>
        <v>481.05637508093707</v>
      </c>
      <c r="M1478" s="16">
        <f t="shared" si="193"/>
        <v>4.8105637508093706E-2</v>
      </c>
      <c r="N1478">
        <v>0</v>
      </c>
      <c r="O1478">
        <f t="shared" si="194"/>
        <v>0</v>
      </c>
      <c r="P1478" s="16">
        <f t="shared" si="195"/>
        <v>4.8105637508093706E-2</v>
      </c>
      <c r="Q1478">
        <v>5.23</v>
      </c>
      <c r="R1478">
        <f t="shared" si="198"/>
        <v>0</v>
      </c>
      <c r="S1478">
        <v>8.4610000000000003</v>
      </c>
      <c r="T1478">
        <f t="shared" si="199"/>
        <v>0.40702179895598084</v>
      </c>
      <c r="U1478">
        <f t="shared" si="200"/>
        <v>-0.40702179895598084</v>
      </c>
    </row>
    <row r="1479" spans="1:21" x14ac:dyDescent="0.3">
      <c r="A1479" t="s">
        <v>166</v>
      </c>
      <c r="B1479" t="s">
        <v>106</v>
      </c>
      <c r="C1479" s="1">
        <v>39421</v>
      </c>
      <c r="D1479">
        <v>37</v>
      </c>
      <c r="E1479" t="s">
        <v>67</v>
      </c>
      <c r="F1479" s="54" t="s">
        <v>49</v>
      </c>
      <c r="G1479" s="2">
        <v>50</v>
      </c>
      <c r="H1479" s="51">
        <v>10</v>
      </c>
      <c r="I1479" s="51">
        <v>20</v>
      </c>
      <c r="J1479">
        <f t="shared" si="196"/>
        <v>10</v>
      </c>
      <c r="K1479" s="47">
        <v>2</v>
      </c>
      <c r="L1479" s="14">
        <f t="shared" si="197"/>
        <v>628.31853071795865</v>
      </c>
      <c r="M1479" s="16">
        <f t="shared" si="193"/>
        <v>6.2831853071795868E-2</v>
      </c>
      <c r="N1479">
        <v>314.15926535897933</v>
      </c>
      <c r="O1479">
        <f t="shared" si="194"/>
        <v>3.1415926535897934E-2</v>
      </c>
      <c r="P1479" s="16">
        <f t="shared" si="195"/>
        <v>3.1415926535897934E-2</v>
      </c>
      <c r="Q1479">
        <v>5.23</v>
      </c>
      <c r="R1479">
        <f t="shared" si="198"/>
        <v>0.16430529578274622</v>
      </c>
      <c r="S1479">
        <v>8.4610000000000003</v>
      </c>
      <c r="T1479">
        <f t="shared" si="199"/>
        <v>0.26581015442023243</v>
      </c>
      <c r="U1479">
        <f t="shared" si="200"/>
        <v>-0.10150485863748621</v>
      </c>
    </row>
    <row r="1480" spans="1:21" x14ac:dyDescent="0.3">
      <c r="A1480" t="s">
        <v>166</v>
      </c>
      <c r="B1480" t="s">
        <v>106</v>
      </c>
      <c r="C1480" s="1">
        <v>39421</v>
      </c>
      <c r="D1480">
        <v>37</v>
      </c>
      <c r="E1480" t="s">
        <v>67</v>
      </c>
      <c r="F1480" s="54" t="s">
        <v>49</v>
      </c>
      <c r="G1480" s="2">
        <v>0</v>
      </c>
      <c r="H1480" s="51">
        <v>10</v>
      </c>
      <c r="I1480" s="51">
        <v>20</v>
      </c>
      <c r="J1480">
        <f t="shared" si="196"/>
        <v>10</v>
      </c>
      <c r="K1480" s="47">
        <v>2</v>
      </c>
      <c r="L1480" s="14">
        <f t="shared" si="197"/>
        <v>628.31853071795865</v>
      </c>
      <c r="M1480" s="16">
        <f t="shared" si="193"/>
        <v>6.2831853071795868E-2</v>
      </c>
      <c r="N1480">
        <v>0</v>
      </c>
      <c r="O1480">
        <f t="shared" si="194"/>
        <v>0</v>
      </c>
      <c r="P1480" s="16">
        <f t="shared" si="195"/>
        <v>6.2831853071795868E-2</v>
      </c>
      <c r="Q1480">
        <v>5.23</v>
      </c>
      <c r="R1480">
        <f t="shared" si="198"/>
        <v>0</v>
      </c>
      <c r="S1480">
        <v>8.4610000000000003</v>
      </c>
      <c r="T1480">
        <f t="shared" si="199"/>
        <v>0.53162030884046485</v>
      </c>
      <c r="U1480">
        <f t="shared" si="200"/>
        <v>-0.53162030884046485</v>
      </c>
    </row>
    <row r="1481" spans="1:21" x14ac:dyDescent="0.3">
      <c r="A1481" t="s">
        <v>166</v>
      </c>
      <c r="B1481" t="s">
        <v>106</v>
      </c>
      <c r="C1481" s="1">
        <v>39421</v>
      </c>
      <c r="D1481">
        <v>37</v>
      </c>
      <c r="E1481" t="s">
        <v>67</v>
      </c>
      <c r="F1481" s="54" t="s">
        <v>49</v>
      </c>
      <c r="G1481" s="2">
        <v>40</v>
      </c>
      <c r="H1481" s="51">
        <v>15</v>
      </c>
      <c r="I1481" s="51">
        <v>15</v>
      </c>
      <c r="J1481">
        <f t="shared" si="196"/>
        <v>11.25</v>
      </c>
      <c r="K1481" s="47">
        <v>2</v>
      </c>
      <c r="L1481" s="14">
        <f t="shared" si="197"/>
        <v>795.21564043991634</v>
      </c>
      <c r="M1481" s="16">
        <f t="shared" si="193"/>
        <v>7.9521564043991633E-2</v>
      </c>
      <c r="N1481">
        <v>318.08625617596658</v>
      </c>
      <c r="O1481">
        <f t="shared" si="194"/>
        <v>3.1808625617596661E-2</v>
      </c>
      <c r="P1481" s="16">
        <f t="shared" si="195"/>
        <v>4.7712938426394971E-2</v>
      </c>
      <c r="Q1481">
        <v>5.23</v>
      </c>
      <c r="R1481">
        <f t="shared" si="198"/>
        <v>0.16635911198003056</v>
      </c>
      <c r="S1481">
        <v>8.4610000000000003</v>
      </c>
      <c r="T1481">
        <f t="shared" si="199"/>
        <v>0.40369917202572786</v>
      </c>
      <c r="U1481">
        <f t="shared" si="200"/>
        <v>-0.2373400600456973</v>
      </c>
    </row>
    <row r="1482" spans="1:21" x14ac:dyDescent="0.3">
      <c r="A1482" t="s">
        <v>166</v>
      </c>
      <c r="B1482" t="s">
        <v>106</v>
      </c>
      <c r="C1482" s="1">
        <v>39421</v>
      </c>
      <c r="D1482">
        <v>37</v>
      </c>
      <c r="E1482" t="s">
        <v>67</v>
      </c>
      <c r="F1482" s="57" t="s">
        <v>36</v>
      </c>
      <c r="G1482" s="2">
        <v>100</v>
      </c>
      <c r="H1482" s="51">
        <v>3</v>
      </c>
      <c r="I1482" s="51">
        <v>10</v>
      </c>
      <c r="J1482">
        <f t="shared" si="196"/>
        <v>4</v>
      </c>
      <c r="K1482" s="47">
        <v>2</v>
      </c>
      <c r="L1482" s="14">
        <f t="shared" si="197"/>
        <v>100.53096491487338</v>
      </c>
      <c r="M1482" s="16">
        <f t="shared" si="193"/>
        <v>1.0053096491487338E-2</v>
      </c>
      <c r="N1482">
        <v>100.53096491487338</v>
      </c>
      <c r="O1482">
        <f t="shared" si="194"/>
        <v>1.0053096491487338E-2</v>
      </c>
      <c r="P1482" s="16">
        <f t="shared" si="195"/>
        <v>0</v>
      </c>
      <c r="Q1482" s="48">
        <v>6.62</v>
      </c>
      <c r="R1482">
        <f t="shared" si="198"/>
        <v>6.6551498773646175E-2</v>
      </c>
      <c r="S1482" s="48">
        <v>8.3030000000000008</v>
      </c>
      <c r="T1482">
        <f t="shared" si="199"/>
        <v>0</v>
      </c>
      <c r="U1482">
        <f t="shared" si="200"/>
        <v>6.6551498773646175E-2</v>
      </c>
    </row>
    <row r="1483" spans="1:21" x14ac:dyDescent="0.3">
      <c r="A1483" t="s">
        <v>166</v>
      </c>
      <c r="B1483" t="s">
        <v>106</v>
      </c>
      <c r="C1483" s="1">
        <v>39421</v>
      </c>
      <c r="D1483">
        <v>37</v>
      </c>
      <c r="E1483" t="s">
        <v>67</v>
      </c>
      <c r="F1483" s="57" t="s">
        <v>36</v>
      </c>
      <c r="G1483" s="2">
        <v>90</v>
      </c>
      <c r="H1483" s="51">
        <v>15</v>
      </c>
      <c r="I1483" s="51">
        <v>60</v>
      </c>
      <c r="J1483">
        <f t="shared" si="196"/>
        <v>22.5</v>
      </c>
      <c r="K1483" s="47">
        <v>2</v>
      </c>
      <c r="L1483" s="14">
        <f t="shared" si="197"/>
        <v>3180.8625617596654</v>
      </c>
      <c r="M1483" s="16">
        <f t="shared" si="193"/>
        <v>0.31808625617596653</v>
      </c>
      <c r="N1483">
        <v>2862.776305583699</v>
      </c>
      <c r="O1483">
        <f t="shared" si="194"/>
        <v>0.28627763055836991</v>
      </c>
      <c r="P1483" s="16">
        <f t="shared" si="195"/>
        <v>3.180862561759662E-2</v>
      </c>
      <c r="Q1483" s="48">
        <v>6.62</v>
      </c>
      <c r="R1483">
        <f t="shared" si="198"/>
        <v>1.8951579142964088</v>
      </c>
      <c r="S1483" s="48">
        <v>8.3030000000000008</v>
      </c>
      <c r="T1483">
        <f t="shared" si="199"/>
        <v>0.26410701850290474</v>
      </c>
      <c r="U1483">
        <f t="shared" si="200"/>
        <v>1.6310508957935039</v>
      </c>
    </row>
    <row r="1484" spans="1:21" x14ac:dyDescent="0.3">
      <c r="A1484" t="s">
        <v>166</v>
      </c>
      <c r="B1484" t="s">
        <v>106</v>
      </c>
      <c r="C1484" s="1">
        <v>39421</v>
      </c>
      <c r="D1484">
        <v>37</v>
      </c>
      <c r="E1484" t="s">
        <v>67</v>
      </c>
      <c r="F1484" s="57" t="s">
        <v>36</v>
      </c>
      <c r="G1484" s="2">
        <v>50</v>
      </c>
      <c r="H1484" s="51">
        <v>15</v>
      </c>
      <c r="I1484" s="51">
        <v>30</v>
      </c>
      <c r="J1484">
        <f t="shared" si="196"/>
        <v>15</v>
      </c>
      <c r="K1484" s="47">
        <v>2</v>
      </c>
      <c r="L1484" s="14">
        <f t="shared" si="197"/>
        <v>1413.7166941154069</v>
      </c>
      <c r="M1484" s="16">
        <f t="shared" si="193"/>
        <v>0.1413716694115407</v>
      </c>
      <c r="N1484">
        <v>706.85834705770344</v>
      </c>
      <c r="O1484">
        <f t="shared" si="194"/>
        <v>7.0685834705770348E-2</v>
      </c>
      <c r="P1484" s="16">
        <f t="shared" si="195"/>
        <v>7.0685834705770348E-2</v>
      </c>
      <c r="Q1484" s="48">
        <v>6.62</v>
      </c>
      <c r="R1484">
        <f t="shared" si="198"/>
        <v>0.46794022575219973</v>
      </c>
      <c r="S1484" s="48">
        <v>8.3030000000000008</v>
      </c>
      <c r="T1484">
        <f t="shared" si="199"/>
        <v>0.58690448556201125</v>
      </c>
      <c r="U1484">
        <f t="shared" si="200"/>
        <v>-0.11896425980981151</v>
      </c>
    </row>
    <row r="1485" spans="1:21" x14ac:dyDescent="0.3">
      <c r="A1485" t="s">
        <v>166</v>
      </c>
      <c r="B1485" t="s">
        <v>106</v>
      </c>
      <c r="C1485" s="1">
        <v>39421</v>
      </c>
      <c r="D1485">
        <v>37</v>
      </c>
      <c r="E1485" t="s">
        <v>67</v>
      </c>
      <c r="F1485" s="57" t="s">
        <v>42</v>
      </c>
      <c r="G1485" s="2">
        <v>100</v>
      </c>
      <c r="H1485" s="51">
        <v>15</v>
      </c>
      <c r="I1485" s="51">
        <v>15</v>
      </c>
      <c r="J1485">
        <f t="shared" si="196"/>
        <v>11.25</v>
      </c>
      <c r="K1485" s="47">
        <v>2</v>
      </c>
      <c r="L1485" s="14">
        <f t="shared" si="197"/>
        <v>795.21564043991634</v>
      </c>
      <c r="M1485" s="16">
        <f t="shared" si="193"/>
        <v>7.9521564043991633E-2</v>
      </c>
      <c r="N1485">
        <v>795.21564043991634</v>
      </c>
      <c r="O1485">
        <f t="shared" si="194"/>
        <v>7.9521564043991633E-2</v>
      </c>
      <c r="P1485" s="16">
        <f t="shared" si="195"/>
        <v>0</v>
      </c>
      <c r="Q1485">
        <v>11.49</v>
      </c>
      <c r="R1485">
        <f t="shared" si="198"/>
        <v>0.91370277086546392</v>
      </c>
      <c r="S1485" s="48">
        <v>8.1999999999999993</v>
      </c>
      <c r="T1485">
        <f t="shared" si="199"/>
        <v>0</v>
      </c>
      <c r="U1485">
        <f t="shared" si="200"/>
        <v>0.91370277086546392</v>
      </c>
    </row>
    <row r="1486" spans="1:21" x14ac:dyDescent="0.3">
      <c r="A1486" t="s">
        <v>166</v>
      </c>
      <c r="B1486" t="s">
        <v>106</v>
      </c>
      <c r="C1486" s="1">
        <v>39421</v>
      </c>
      <c r="D1486">
        <v>37</v>
      </c>
      <c r="E1486" t="s">
        <v>67</v>
      </c>
      <c r="F1486" s="57" t="s">
        <v>44</v>
      </c>
      <c r="G1486" s="2">
        <v>90</v>
      </c>
      <c r="H1486" s="51">
        <v>5</v>
      </c>
      <c r="I1486" s="51">
        <v>10</v>
      </c>
      <c r="J1486">
        <f t="shared" si="196"/>
        <v>5</v>
      </c>
      <c r="K1486" s="47">
        <v>2</v>
      </c>
      <c r="L1486" s="14">
        <f t="shared" si="197"/>
        <v>157.07963267948966</v>
      </c>
      <c r="M1486" s="16">
        <f t="shared" si="193"/>
        <v>1.5707963267948967E-2</v>
      </c>
      <c r="N1486">
        <v>141.37166941154069</v>
      </c>
      <c r="O1486">
        <f t="shared" si="194"/>
        <v>1.4137166941154069E-2</v>
      </c>
      <c r="P1486" s="16">
        <f t="shared" si="195"/>
        <v>1.5707963267948977E-3</v>
      </c>
      <c r="Q1486" s="48">
        <v>5.78</v>
      </c>
      <c r="R1486">
        <f t="shared" si="198"/>
        <v>8.171282491987053E-2</v>
      </c>
      <c r="S1486" s="48">
        <v>9.0679999999999996</v>
      </c>
      <c r="T1486">
        <f t="shared" si="199"/>
        <v>1.4243981091376132E-2</v>
      </c>
      <c r="U1486">
        <f t="shared" si="200"/>
        <v>6.7468843828494399E-2</v>
      </c>
    </row>
    <row r="1487" spans="1:21" x14ac:dyDescent="0.3">
      <c r="A1487" t="s">
        <v>166</v>
      </c>
      <c r="B1487" t="s">
        <v>106</v>
      </c>
      <c r="C1487" s="1">
        <v>39421</v>
      </c>
      <c r="D1487">
        <v>37</v>
      </c>
      <c r="E1487" t="s">
        <v>67</v>
      </c>
      <c r="F1487" s="57" t="s">
        <v>44</v>
      </c>
      <c r="G1487" s="2">
        <v>100</v>
      </c>
      <c r="H1487" s="51">
        <v>5</v>
      </c>
      <c r="I1487" s="51">
        <v>10</v>
      </c>
      <c r="J1487">
        <f t="shared" si="196"/>
        <v>5</v>
      </c>
      <c r="K1487" s="47">
        <v>2</v>
      </c>
      <c r="L1487" s="14">
        <f t="shared" si="197"/>
        <v>157.07963267948966</v>
      </c>
      <c r="M1487" s="16">
        <f t="shared" si="193"/>
        <v>1.5707963267948967E-2</v>
      </c>
      <c r="N1487">
        <v>157.07963267948966</v>
      </c>
      <c r="O1487">
        <f t="shared" si="194"/>
        <v>1.5707963267948967E-2</v>
      </c>
      <c r="P1487" s="16">
        <f t="shared" si="195"/>
        <v>0</v>
      </c>
      <c r="Q1487" s="48">
        <v>5.78</v>
      </c>
      <c r="R1487">
        <f t="shared" si="198"/>
        <v>9.0792027688745031E-2</v>
      </c>
      <c r="S1487" s="48">
        <v>9.0679999999999996</v>
      </c>
      <c r="T1487">
        <f t="shared" si="199"/>
        <v>0</v>
      </c>
      <c r="U1487">
        <f t="shared" si="200"/>
        <v>9.0792027688745031E-2</v>
      </c>
    </row>
    <row r="1488" spans="1:21" x14ac:dyDescent="0.3">
      <c r="A1488" t="s">
        <v>166</v>
      </c>
      <c r="B1488" t="s">
        <v>106</v>
      </c>
      <c r="C1488" s="1">
        <v>39421</v>
      </c>
      <c r="D1488">
        <v>37</v>
      </c>
      <c r="E1488" t="s">
        <v>67</v>
      </c>
      <c r="F1488" s="54" t="s">
        <v>53</v>
      </c>
      <c r="G1488" s="2">
        <v>90</v>
      </c>
      <c r="H1488" s="51">
        <v>3</v>
      </c>
      <c r="I1488" s="51">
        <v>10</v>
      </c>
      <c r="J1488">
        <f t="shared" si="196"/>
        <v>4</v>
      </c>
      <c r="K1488" s="47">
        <v>2</v>
      </c>
      <c r="L1488" s="14">
        <f t="shared" si="197"/>
        <v>100.53096491487338</v>
      </c>
      <c r="M1488" s="16">
        <f t="shared" si="193"/>
        <v>1.0053096491487338E-2</v>
      </c>
      <c r="N1488">
        <v>90.477868423386042</v>
      </c>
      <c r="O1488">
        <f t="shared" si="194"/>
        <v>9.0477868423386038E-3</v>
      </c>
      <c r="P1488" s="16">
        <f t="shared" si="195"/>
        <v>1.0053096491487341E-3</v>
      </c>
      <c r="Q1488" s="48">
        <v>6.51</v>
      </c>
      <c r="R1488">
        <f t="shared" si="198"/>
        <v>5.8901092343624312E-2</v>
      </c>
      <c r="S1488" s="48">
        <v>8.2509999999999994</v>
      </c>
      <c r="T1488">
        <f t="shared" si="199"/>
        <v>8.2948099151262042E-3</v>
      </c>
      <c r="U1488">
        <f t="shared" si="200"/>
        <v>5.0606282428498107E-2</v>
      </c>
    </row>
    <row r="1489" spans="1:21" x14ac:dyDescent="0.3">
      <c r="A1489" t="s">
        <v>166</v>
      </c>
      <c r="B1489" t="s">
        <v>107</v>
      </c>
      <c r="C1489" s="1">
        <v>39416</v>
      </c>
      <c r="D1489">
        <v>35</v>
      </c>
      <c r="E1489" t="s">
        <v>67</v>
      </c>
      <c r="F1489" s="57" t="s">
        <v>21</v>
      </c>
      <c r="G1489" s="2">
        <v>80</v>
      </c>
      <c r="H1489" s="51">
        <v>25</v>
      </c>
      <c r="I1489" s="51">
        <v>15</v>
      </c>
      <c r="J1489">
        <f t="shared" si="196"/>
        <v>16.25</v>
      </c>
      <c r="K1489" s="47">
        <v>2</v>
      </c>
      <c r="L1489" s="14">
        <f t="shared" si="197"/>
        <v>1659.1536201771096</v>
      </c>
      <c r="M1489" s="16">
        <f t="shared" si="193"/>
        <v>0.16591536201771095</v>
      </c>
      <c r="N1489">
        <v>1327.3228961416878</v>
      </c>
      <c r="O1489">
        <f t="shared" si="194"/>
        <v>0.13273228961416877</v>
      </c>
      <c r="P1489" s="16">
        <f t="shared" si="195"/>
        <v>3.318307240354218E-2</v>
      </c>
      <c r="Q1489" s="48">
        <v>4.47</v>
      </c>
      <c r="R1489">
        <f t="shared" si="198"/>
        <v>0.59331333457533442</v>
      </c>
      <c r="S1489">
        <v>17.831</v>
      </c>
      <c r="T1489">
        <f t="shared" si="199"/>
        <v>0.59168736402756061</v>
      </c>
      <c r="U1489">
        <f t="shared" si="200"/>
        <v>1.6259705477738029E-3</v>
      </c>
    </row>
    <row r="1490" spans="1:21" x14ac:dyDescent="0.3">
      <c r="A1490" t="s">
        <v>166</v>
      </c>
      <c r="B1490" t="s">
        <v>107</v>
      </c>
      <c r="C1490" s="1">
        <v>39416</v>
      </c>
      <c r="D1490">
        <v>35</v>
      </c>
      <c r="E1490" t="s">
        <v>67</v>
      </c>
      <c r="F1490" s="57" t="s">
        <v>23</v>
      </c>
      <c r="G1490" s="2">
        <v>90</v>
      </c>
      <c r="H1490" s="51">
        <v>15</v>
      </c>
      <c r="I1490" s="51">
        <v>15</v>
      </c>
      <c r="J1490">
        <f t="shared" si="196"/>
        <v>11.25</v>
      </c>
      <c r="K1490" s="47">
        <v>3</v>
      </c>
      <c r="L1490" s="14">
        <f t="shared" si="197"/>
        <v>1192.8234606598746</v>
      </c>
      <c r="M1490" s="16">
        <f t="shared" si="193"/>
        <v>0.11928234606598746</v>
      </c>
      <c r="N1490">
        <v>1073.5411145938872</v>
      </c>
      <c r="O1490">
        <f t="shared" si="194"/>
        <v>0.10735411145938872</v>
      </c>
      <c r="P1490" s="16">
        <f t="shared" si="195"/>
        <v>1.1928234606598739E-2</v>
      </c>
      <c r="Q1490">
        <v>4.09</v>
      </c>
      <c r="R1490">
        <f t="shared" si="198"/>
        <v>0.43907831586889984</v>
      </c>
      <c r="S1490">
        <v>6.1219999999999999</v>
      </c>
      <c r="T1490">
        <f t="shared" si="199"/>
        <v>7.3024652261597475E-2</v>
      </c>
      <c r="U1490">
        <f t="shared" si="200"/>
        <v>0.36605366360730235</v>
      </c>
    </row>
    <row r="1491" spans="1:21" x14ac:dyDescent="0.3">
      <c r="A1491" t="s">
        <v>166</v>
      </c>
      <c r="B1491" t="s">
        <v>107</v>
      </c>
      <c r="C1491" s="1">
        <v>39416</v>
      </c>
      <c r="D1491">
        <v>35</v>
      </c>
      <c r="E1491" t="s">
        <v>67</v>
      </c>
      <c r="F1491" s="57" t="s">
        <v>23</v>
      </c>
      <c r="G1491" s="2">
        <v>30</v>
      </c>
      <c r="H1491" s="51">
        <v>20</v>
      </c>
      <c r="I1491" s="51">
        <v>20</v>
      </c>
      <c r="J1491">
        <f t="shared" si="196"/>
        <v>15</v>
      </c>
      <c r="K1491" s="47">
        <v>3</v>
      </c>
      <c r="L1491" s="14">
        <f t="shared" si="197"/>
        <v>2120.5750411731105</v>
      </c>
      <c r="M1491" s="16">
        <f t="shared" si="193"/>
        <v>0.21205750411731106</v>
      </c>
      <c r="N1491">
        <v>636.17251235193316</v>
      </c>
      <c r="O1491">
        <f t="shared" si="194"/>
        <v>6.3617251235193323E-2</v>
      </c>
      <c r="P1491" s="16">
        <f t="shared" si="195"/>
        <v>0.14844025288211773</v>
      </c>
      <c r="Q1491">
        <v>4.09</v>
      </c>
      <c r="R1491">
        <f t="shared" si="198"/>
        <v>0.26019455755194071</v>
      </c>
      <c r="S1491">
        <v>6.1219999999999999</v>
      </c>
      <c r="T1491">
        <f t="shared" si="199"/>
        <v>0.90875122814432474</v>
      </c>
      <c r="U1491">
        <f t="shared" si="200"/>
        <v>-0.64855667059238398</v>
      </c>
    </row>
    <row r="1492" spans="1:21" x14ac:dyDescent="0.3">
      <c r="A1492" t="s">
        <v>166</v>
      </c>
      <c r="B1492" t="s">
        <v>107</v>
      </c>
      <c r="C1492" s="1">
        <v>39416</v>
      </c>
      <c r="D1492">
        <v>35</v>
      </c>
      <c r="E1492" t="s">
        <v>67</v>
      </c>
      <c r="F1492" s="54" t="s">
        <v>49</v>
      </c>
      <c r="G1492" s="2">
        <v>90</v>
      </c>
      <c r="H1492" s="51">
        <v>5</v>
      </c>
      <c r="I1492" s="51">
        <v>10</v>
      </c>
      <c r="J1492">
        <f t="shared" si="196"/>
        <v>5</v>
      </c>
      <c r="K1492" s="47">
        <v>2</v>
      </c>
      <c r="L1492" s="14">
        <f t="shared" si="197"/>
        <v>157.07963267948966</v>
      </c>
      <c r="M1492" s="16">
        <f t="shared" ref="M1492:M1555" si="201">L1492/10000</f>
        <v>1.5707963267948967E-2</v>
      </c>
      <c r="N1492">
        <v>141.37166941154069</v>
      </c>
      <c r="O1492">
        <f t="shared" ref="O1492:O1555" si="202">N1492/10000</f>
        <v>1.4137166941154069E-2</v>
      </c>
      <c r="P1492" s="16">
        <f t="shared" ref="P1492:P1555" si="203">M1492-O1492</f>
        <v>1.5707963267948977E-3</v>
      </c>
      <c r="Q1492">
        <v>5.23</v>
      </c>
      <c r="R1492">
        <f t="shared" si="198"/>
        <v>7.3937383102235785E-2</v>
      </c>
      <c r="S1492">
        <v>8.4610000000000003</v>
      </c>
      <c r="T1492">
        <f t="shared" si="199"/>
        <v>1.3290507721011631E-2</v>
      </c>
      <c r="U1492">
        <f t="shared" si="200"/>
        <v>6.0646875381224152E-2</v>
      </c>
    </row>
    <row r="1493" spans="1:21" x14ac:dyDescent="0.3">
      <c r="A1493" t="s">
        <v>166</v>
      </c>
      <c r="B1493" t="s">
        <v>107</v>
      </c>
      <c r="C1493" s="1">
        <v>39416</v>
      </c>
      <c r="D1493">
        <v>35</v>
      </c>
      <c r="E1493" t="s">
        <v>67</v>
      </c>
      <c r="F1493" s="54" t="s">
        <v>49</v>
      </c>
      <c r="G1493" s="2">
        <v>90</v>
      </c>
      <c r="H1493" s="51">
        <v>10</v>
      </c>
      <c r="I1493" s="51">
        <v>18</v>
      </c>
      <c r="J1493">
        <f t="shared" si="196"/>
        <v>9.5</v>
      </c>
      <c r="K1493" s="47">
        <v>2</v>
      </c>
      <c r="L1493" s="14">
        <f t="shared" si="197"/>
        <v>567.05747397295761</v>
      </c>
      <c r="M1493" s="16">
        <f t="shared" si="201"/>
        <v>5.670574739729576E-2</v>
      </c>
      <c r="N1493">
        <v>510.35172657566187</v>
      </c>
      <c r="O1493">
        <f t="shared" si="202"/>
        <v>5.1035172657566186E-2</v>
      </c>
      <c r="P1493" s="16">
        <f t="shared" si="203"/>
        <v>5.6705747397295739E-3</v>
      </c>
      <c r="Q1493">
        <v>5.23</v>
      </c>
      <c r="R1493">
        <f t="shared" si="198"/>
        <v>0.26691395299907117</v>
      </c>
      <c r="S1493">
        <v>8.4610000000000003</v>
      </c>
      <c r="T1493">
        <f t="shared" si="199"/>
        <v>4.7978732872851926E-2</v>
      </c>
      <c r="U1493">
        <f t="shared" si="200"/>
        <v>0.21893522012621924</v>
      </c>
    </row>
    <row r="1494" spans="1:21" x14ac:dyDescent="0.3">
      <c r="A1494" t="s">
        <v>166</v>
      </c>
      <c r="B1494" t="s">
        <v>107</v>
      </c>
      <c r="C1494" s="1">
        <v>39416</v>
      </c>
      <c r="D1494">
        <v>35</v>
      </c>
      <c r="E1494" t="s">
        <v>67</v>
      </c>
      <c r="F1494" s="57" t="s">
        <v>36</v>
      </c>
      <c r="G1494" s="2">
        <v>70</v>
      </c>
      <c r="H1494" s="51">
        <v>10</v>
      </c>
      <c r="I1494" s="51">
        <v>12</v>
      </c>
      <c r="J1494">
        <f t="shared" si="196"/>
        <v>8</v>
      </c>
      <c r="K1494" s="47">
        <v>2</v>
      </c>
      <c r="L1494" s="14">
        <f t="shared" si="197"/>
        <v>402.12385965949352</v>
      </c>
      <c r="M1494" s="16">
        <f t="shared" si="201"/>
        <v>4.0212385965949352E-2</v>
      </c>
      <c r="N1494">
        <v>281.48670176164546</v>
      </c>
      <c r="O1494">
        <f t="shared" si="202"/>
        <v>2.8148670176164545E-2</v>
      </c>
      <c r="P1494" s="16">
        <f t="shared" si="203"/>
        <v>1.2063715789784806E-2</v>
      </c>
      <c r="Q1494" s="48">
        <v>6.62</v>
      </c>
      <c r="R1494">
        <f t="shared" si="198"/>
        <v>0.18634419656620929</v>
      </c>
      <c r="S1494" s="48">
        <v>8.3030000000000008</v>
      </c>
      <c r="T1494">
        <f t="shared" si="199"/>
        <v>0.10016503220258326</v>
      </c>
      <c r="U1494">
        <f t="shared" si="200"/>
        <v>8.6179164363626035E-2</v>
      </c>
    </row>
    <row r="1495" spans="1:21" x14ac:dyDescent="0.3">
      <c r="A1495" t="s">
        <v>166</v>
      </c>
      <c r="B1495" t="s">
        <v>107</v>
      </c>
      <c r="C1495" s="1">
        <v>39416</v>
      </c>
      <c r="D1495">
        <v>35</v>
      </c>
      <c r="E1495" t="s">
        <v>67</v>
      </c>
      <c r="F1495" s="57" t="s">
        <v>36</v>
      </c>
      <c r="G1495" s="2">
        <v>90</v>
      </c>
      <c r="H1495" s="51">
        <v>15</v>
      </c>
      <c r="I1495" s="51">
        <v>35</v>
      </c>
      <c r="J1495">
        <f t="shared" si="196"/>
        <v>16.25</v>
      </c>
      <c r="K1495" s="47">
        <v>2</v>
      </c>
      <c r="L1495" s="14">
        <f t="shared" si="197"/>
        <v>1659.1536201771096</v>
      </c>
      <c r="M1495" s="16">
        <f t="shared" si="201"/>
        <v>0.16591536201771095</v>
      </c>
      <c r="N1495">
        <v>1493.2382581593986</v>
      </c>
      <c r="O1495">
        <f t="shared" si="202"/>
        <v>0.14932382581593986</v>
      </c>
      <c r="P1495" s="16">
        <f t="shared" si="203"/>
        <v>1.659153620177109E-2</v>
      </c>
      <c r="Q1495" s="48">
        <v>6.62</v>
      </c>
      <c r="R1495">
        <f t="shared" si="198"/>
        <v>0.9885237269015219</v>
      </c>
      <c r="S1495" s="48">
        <v>8.3030000000000008</v>
      </c>
      <c r="T1495">
        <f t="shared" si="199"/>
        <v>0.13775952508330538</v>
      </c>
      <c r="U1495">
        <f t="shared" si="200"/>
        <v>0.85076420181821655</v>
      </c>
    </row>
    <row r="1496" spans="1:21" x14ac:dyDescent="0.3">
      <c r="A1496" t="s">
        <v>166</v>
      </c>
      <c r="B1496" t="s">
        <v>107</v>
      </c>
      <c r="C1496" s="1">
        <v>39416</v>
      </c>
      <c r="D1496">
        <v>35</v>
      </c>
      <c r="E1496" t="s">
        <v>67</v>
      </c>
      <c r="F1496" s="57" t="s">
        <v>36</v>
      </c>
      <c r="G1496" s="2">
        <v>70</v>
      </c>
      <c r="H1496" s="51">
        <v>15</v>
      </c>
      <c r="I1496" s="51">
        <v>25</v>
      </c>
      <c r="J1496">
        <f t="shared" si="196"/>
        <v>13.75</v>
      </c>
      <c r="K1496" s="47">
        <v>2</v>
      </c>
      <c r="L1496" s="14">
        <f t="shared" si="197"/>
        <v>1187.9147221386406</v>
      </c>
      <c r="M1496" s="16">
        <f t="shared" si="201"/>
        <v>0.11879147221386406</v>
      </c>
      <c r="N1496">
        <v>831.54030549704839</v>
      </c>
      <c r="O1496">
        <f t="shared" si="202"/>
        <v>8.3154030549704841E-2</v>
      </c>
      <c r="P1496" s="16">
        <f t="shared" si="203"/>
        <v>3.563744166415922E-2</v>
      </c>
      <c r="Q1496" s="48">
        <v>6.62</v>
      </c>
      <c r="R1496">
        <f t="shared" si="198"/>
        <v>0.55047968223904609</v>
      </c>
      <c r="S1496" s="48">
        <v>8.3030000000000008</v>
      </c>
      <c r="T1496">
        <f t="shared" si="199"/>
        <v>0.29589767813751405</v>
      </c>
      <c r="U1496">
        <f t="shared" si="200"/>
        <v>0.25458200410153203</v>
      </c>
    </row>
    <row r="1497" spans="1:21" x14ac:dyDescent="0.3">
      <c r="A1497" t="s">
        <v>166</v>
      </c>
      <c r="B1497" t="s">
        <v>107</v>
      </c>
      <c r="C1497" s="1">
        <v>39416</v>
      </c>
      <c r="D1497">
        <v>35</v>
      </c>
      <c r="E1497" t="s">
        <v>67</v>
      </c>
      <c r="F1497" s="57" t="s">
        <v>36</v>
      </c>
      <c r="G1497" s="2">
        <v>70</v>
      </c>
      <c r="H1497" s="51">
        <v>15</v>
      </c>
      <c r="I1497" s="51">
        <v>20</v>
      </c>
      <c r="J1497">
        <f t="shared" si="196"/>
        <v>12.5</v>
      </c>
      <c r="K1497" s="47">
        <v>2</v>
      </c>
      <c r="L1497" s="14">
        <f t="shared" si="197"/>
        <v>981.74770424681037</v>
      </c>
      <c r="M1497" s="16">
        <f t="shared" si="201"/>
        <v>9.8174770424681035E-2</v>
      </c>
      <c r="N1497">
        <v>687.22339297276721</v>
      </c>
      <c r="O1497">
        <f t="shared" si="202"/>
        <v>6.8722339297276724E-2</v>
      </c>
      <c r="P1497" s="16">
        <f t="shared" si="203"/>
        <v>2.945243112740431E-2</v>
      </c>
      <c r="Q1497" s="48">
        <v>6.62</v>
      </c>
      <c r="R1497">
        <f t="shared" si="198"/>
        <v>0.45494188614797193</v>
      </c>
      <c r="S1497" s="48">
        <v>8.3030000000000008</v>
      </c>
      <c r="T1497">
        <f t="shared" si="199"/>
        <v>0.244543535650838</v>
      </c>
      <c r="U1497">
        <f t="shared" si="200"/>
        <v>0.21039835049713393</v>
      </c>
    </row>
    <row r="1498" spans="1:21" x14ac:dyDescent="0.3">
      <c r="A1498" t="s">
        <v>166</v>
      </c>
      <c r="B1498" t="s">
        <v>107</v>
      </c>
      <c r="C1498" s="1">
        <v>39416</v>
      </c>
      <c r="D1498">
        <v>35</v>
      </c>
      <c r="E1498" t="s">
        <v>67</v>
      </c>
      <c r="F1498" s="57" t="s">
        <v>36</v>
      </c>
      <c r="G1498" s="2">
        <v>40</v>
      </c>
      <c r="H1498" s="51">
        <v>15</v>
      </c>
      <c r="I1498" s="51">
        <v>20</v>
      </c>
      <c r="J1498">
        <f t="shared" si="196"/>
        <v>12.5</v>
      </c>
      <c r="K1498" s="47">
        <v>2</v>
      </c>
      <c r="L1498" s="14">
        <f t="shared" si="197"/>
        <v>981.74770424681037</v>
      </c>
      <c r="M1498" s="16">
        <f t="shared" si="201"/>
        <v>9.8174770424681035E-2</v>
      </c>
      <c r="N1498">
        <v>392.69908169872417</v>
      </c>
      <c r="O1498">
        <f t="shared" si="202"/>
        <v>3.9269908169872414E-2</v>
      </c>
      <c r="P1498" s="16">
        <f t="shared" si="203"/>
        <v>5.8904862254808621E-2</v>
      </c>
      <c r="Q1498" s="48">
        <v>6.62</v>
      </c>
      <c r="R1498">
        <f t="shared" si="198"/>
        <v>0.25996679208455536</v>
      </c>
      <c r="S1498" s="48">
        <v>8.3030000000000008</v>
      </c>
      <c r="T1498">
        <f t="shared" si="199"/>
        <v>0.489087071301676</v>
      </c>
      <c r="U1498">
        <f t="shared" si="200"/>
        <v>-0.22912027921712064</v>
      </c>
    </row>
    <row r="1499" spans="1:21" x14ac:dyDescent="0.3">
      <c r="A1499" t="s">
        <v>166</v>
      </c>
      <c r="B1499" t="s">
        <v>107</v>
      </c>
      <c r="C1499" s="1">
        <v>39416</v>
      </c>
      <c r="D1499">
        <v>35</v>
      </c>
      <c r="E1499" t="s">
        <v>67</v>
      </c>
      <c r="F1499" s="57" t="s">
        <v>36</v>
      </c>
      <c r="G1499" s="2">
        <v>90</v>
      </c>
      <c r="H1499" s="51">
        <v>20</v>
      </c>
      <c r="I1499" s="51">
        <v>20</v>
      </c>
      <c r="J1499">
        <f t="shared" si="196"/>
        <v>15</v>
      </c>
      <c r="K1499" s="47">
        <v>2</v>
      </c>
      <c r="L1499" s="14">
        <f t="shared" si="197"/>
        <v>1413.7166941154069</v>
      </c>
      <c r="M1499" s="16">
        <f t="shared" si="201"/>
        <v>0.1413716694115407</v>
      </c>
      <c r="N1499">
        <v>1272.3450247038663</v>
      </c>
      <c r="O1499">
        <f t="shared" si="202"/>
        <v>0.12723450247038665</v>
      </c>
      <c r="P1499" s="16">
        <f t="shared" si="203"/>
        <v>1.413716694115405E-2</v>
      </c>
      <c r="Q1499" s="48">
        <v>6.62</v>
      </c>
      <c r="R1499">
        <f t="shared" si="198"/>
        <v>0.84229240635395963</v>
      </c>
      <c r="S1499" s="48">
        <v>8.3030000000000008</v>
      </c>
      <c r="T1499">
        <f t="shared" si="199"/>
        <v>0.11738089711240209</v>
      </c>
      <c r="U1499">
        <f t="shared" si="200"/>
        <v>0.72491150924155756</v>
      </c>
    </row>
    <row r="1500" spans="1:21" x14ac:dyDescent="0.3">
      <c r="A1500" t="s">
        <v>166</v>
      </c>
      <c r="B1500" t="s">
        <v>107</v>
      </c>
      <c r="C1500" s="1">
        <v>39416</v>
      </c>
      <c r="D1500">
        <v>35</v>
      </c>
      <c r="E1500" t="s">
        <v>67</v>
      </c>
      <c r="F1500" s="57" t="s">
        <v>36</v>
      </c>
      <c r="G1500" s="2">
        <v>60</v>
      </c>
      <c r="H1500" s="51">
        <v>20</v>
      </c>
      <c r="I1500" s="51">
        <v>35</v>
      </c>
      <c r="J1500">
        <f t="shared" si="196"/>
        <v>18.75</v>
      </c>
      <c r="K1500" s="47">
        <v>2</v>
      </c>
      <c r="L1500" s="14">
        <f t="shared" si="197"/>
        <v>2208.9323345553235</v>
      </c>
      <c r="M1500" s="16">
        <f t="shared" si="201"/>
        <v>0.22089323345553236</v>
      </c>
      <c r="N1500">
        <v>1325.359400733194</v>
      </c>
      <c r="O1500">
        <f t="shared" si="202"/>
        <v>0.1325359400733194</v>
      </c>
      <c r="P1500" s="16">
        <f t="shared" si="203"/>
        <v>8.8357293382212959E-2</v>
      </c>
      <c r="Q1500" s="48">
        <v>6.62</v>
      </c>
      <c r="R1500">
        <f t="shared" si="198"/>
        <v>0.8773879232853744</v>
      </c>
      <c r="S1500" s="48">
        <v>8.3030000000000008</v>
      </c>
      <c r="T1500">
        <f t="shared" si="199"/>
        <v>0.73363060695251425</v>
      </c>
      <c r="U1500">
        <f t="shared" si="200"/>
        <v>0.14375731633286015</v>
      </c>
    </row>
    <row r="1501" spans="1:21" x14ac:dyDescent="0.3">
      <c r="A1501" t="s">
        <v>166</v>
      </c>
      <c r="B1501" t="s">
        <v>107</v>
      </c>
      <c r="C1501" s="1">
        <v>39416</v>
      </c>
      <c r="D1501">
        <v>35</v>
      </c>
      <c r="E1501" t="s">
        <v>67</v>
      </c>
      <c r="F1501" s="57" t="s">
        <v>36</v>
      </c>
      <c r="G1501" s="2">
        <v>80</v>
      </c>
      <c r="H1501" s="51">
        <v>20</v>
      </c>
      <c r="I1501" s="51">
        <v>25</v>
      </c>
      <c r="J1501">
        <f t="shared" si="196"/>
        <v>16.25</v>
      </c>
      <c r="K1501" s="47">
        <v>2</v>
      </c>
      <c r="L1501" s="14">
        <f t="shared" si="197"/>
        <v>1659.1536201771096</v>
      </c>
      <c r="M1501" s="16">
        <f t="shared" si="201"/>
        <v>0.16591536201771095</v>
      </c>
      <c r="N1501">
        <v>1327.3228961416878</v>
      </c>
      <c r="O1501">
        <f t="shared" si="202"/>
        <v>0.13273228961416877</v>
      </c>
      <c r="P1501" s="16">
        <f t="shared" si="203"/>
        <v>3.318307240354218E-2</v>
      </c>
      <c r="Q1501" s="48">
        <v>6.62</v>
      </c>
      <c r="R1501">
        <f t="shared" si="198"/>
        <v>0.87868775724579729</v>
      </c>
      <c r="S1501" s="48">
        <v>8.3030000000000008</v>
      </c>
      <c r="T1501">
        <f t="shared" si="199"/>
        <v>0.27551905016661077</v>
      </c>
      <c r="U1501">
        <f t="shared" si="200"/>
        <v>0.60316870707918646</v>
      </c>
    </row>
    <row r="1502" spans="1:21" x14ac:dyDescent="0.3">
      <c r="A1502" t="s">
        <v>166</v>
      </c>
      <c r="B1502" t="s">
        <v>107</v>
      </c>
      <c r="C1502" s="1">
        <v>39416</v>
      </c>
      <c r="D1502">
        <v>35</v>
      </c>
      <c r="E1502" t="s">
        <v>67</v>
      </c>
      <c r="F1502" s="57" t="s">
        <v>36</v>
      </c>
      <c r="G1502" s="2">
        <v>60</v>
      </c>
      <c r="H1502" s="51">
        <v>20</v>
      </c>
      <c r="I1502" s="51">
        <v>30</v>
      </c>
      <c r="J1502">
        <f t="shared" si="196"/>
        <v>17.5</v>
      </c>
      <c r="K1502" s="47">
        <v>2</v>
      </c>
      <c r="L1502" s="14">
        <f t="shared" si="197"/>
        <v>1924.2255003237483</v>
      </c>
      <c r="M1502" s="16">
        <f t="shared" si="201"/>
        <v>0.19242255003237482</v>
      </c>
      <c r="N1502">
        <v>1154.535300194249</v>
      </c>
      <c r="O1502">
        <f t="shared" si="202"/>
        <v>0.11545353001942489</v>
      </c>
      <c r="P1502" s="16">
        <f t="shared" si="203"/>
        <v>7.6969020012949932E-2</v>
      </c>
      <c r="Q1502" s="48">
        <v>6.62</v>
      </c>
      <c r="R1502">
        <f t="shared" si="198"/>
        <v>0.76430236872859281</v>
      </c>
      <c r="S1502" s="48">
        <v>8.3030000000000008</v>
      </c>
      <c r="T1502">
        <f t="shared" si="199"/>
        <v>0.63907377316752334</v>
      </c>
      <c r="U1502">
        <f t="shared" si="200"/>
        <v>0.12522859556106947</v>
      </c>
    </row>
    <row r="1503" spans="1:21" x14ac:dyDescent="0.3">
      <c r="A1503" t="s">
        <v>166</v>
      </c>
      <c r="B1503" t="s">
        <v>107</v>
      </c>
      <c r="C1503" s="1">
        <v>39416</v>
      </c>
      <c r="D1503">
        <v>35</v>
      </c>
      <c r="E1503" t="s">
        <v>67</v>
      </c>
      <c r="F1503" s="57" t="s">
        <v>36</v>
      </c>
      <c r="G1503" s="2">
        <v>80</v>
      </c>
      <c r="H1503" s="51">
        <v>20</v>
      </c>
      <c r="I1503" s="51">
        <v>35</v>
      </c>
      <c r="J1503">
        <f t="shared" si="196"/>
        <v>18.75</v>
      </c>
      <c r="K1503" s="47">
        <v>2</v>
      </c>
      <c r="L1503" s="14">
        <f t="shared" si="197"/>
        <v>2208.9323345553235</v>
      </c>
      <c r="M1503" s="16">
        <f t="shared" si="201"/>
        <v>0.22089323345553236</v>
      </c>
      <c r="N1503">
        <v>1767.1458676442589</v>
      </c>
      <c r="O1503">
        <f t="shared" si="202"/>
        <v>0.17671458676442589</v>
      </c>
      <c r="P1503" s="16">
        <f t="shared" si="203"/>
        <v>4.4178646691106466E-2</v>
      </c>
      <c r="Q1503" s="48">
        <v>6.62</v>
      </c>
      <c r="R1503">
        <f t="shared" si="198"/>
        <v>1.1698505643804995</v>
      </c>
      <c r="S1503" s="48">
        <v>8.3030000000000008</v>
      </c>
      <c r="T1503">
        <f t="shared" si="199"/>
        <v>0.36681530347625702</v>
      </c>
      <c r="U1503">
        <f t="shared" si="200"/>
        <v>0.80303526090424249</v>
      </c>
    </row>
    <row r="1504" spans="1:21" x14ac:dyDescent="0.3">
      <c r="A1504" t="s">
        <v>166</v>
      </c>
      <c r="B1504" t="s">
        <v>107</v>
      </c>
      <c r="C1504" s="1">
        <v>39416</v>
      </c>
      <c r="D1504">
        <v>35</v>
      </c>
      <c r="E1504" t="s">
        <v>67</v>
      </c>
      <c r="F1504" s="57" t="s">
        <v>36</v>
      </c>
      <c r="G1504" s="2">
        <v>30</v>
      </c>
      <c r="H1504" s="51">
        <v>30</v>
      </c>
      <c r="I1504" s="51">
        <v>30</v>
      </c>
      <c r="J1504">
        <f t="shared" si="196"/>
        <v>22.5</v>
      </c>
      <c r="K1504" s="47">
        <v>2</v>
      </c>
      <c r="L1504" s="14">
        <f t="shared" si="197"/>
        <v>3180.8625617596654</v>
      </c>
      <c r="M1504" s="16">
        <f t="shared" si="201"/>
        <v>0.31808625617596653</v>
      </c>
      <c r="N1504">
        <v>954.25876852789952</v>
      </c>
      <c r="O1504">
        <f t="shared" si="202"/>
        <v>9.5425876852789956E-2</v>
      </c>
      <c r="P1504" s="16">
        <f t="shared" si="203"/>
        <v>0.22266037932317656</v>
      </c>
      <c r="Q1504" s="48">
        <v>6.62</v>
      </c>
      <c r="R1504">
        <f t="shared" si="198"/>
        <v>0.63171930476546956</v>
      </c>
      <c r="S1504" s="48">
        <v>8.3030000000000008</v>
      </c>
      <c r="T1504">
        <f t="shared" si="199"/>
        <v>1.8487491295203351</v>
      </c>
      <c r="U1504">
        <f t="shared" si="200"/>
        <v>-1.2170298247548654</v>
      </c>
    </row>
    <row r="1505" spans="1:21" x14ac:dyDescent="0.3">
      <c r="A1505" t="s">
        <v>166</v>
      </c>
      <c r="B1505" t="s">
        <v>107</v>
      </c>
      <c r="C1505" s="1">
        <v>39416</v>
      </c>
      <c r="D1505">
        <v>35</v>
      </c>
      <c r="E1505" t="s">
        <v>67</v>
      </c>
      <c r="F1505" s="57" t="s">
        <v>36</v>
      </c>
      <c r="G1505" s="2">
        <v>60</v>
      </c>
      <c r="H1505" s="51">
        <v>30</v>
      </c>
      <c r="I1505" s="51">
        <v>65</v>
      </c>
      <c r="J1505">
        <f t="shared" si="196"/>
        <v>31.25</v>
      </c>
      <c r="K1505" s="47">
        <v>2</v>
      </c>
      <c r="L1505" s="14">
        <f t="shared" si="197"/>
        <v>6135.9231515425645</v>
      </c>
      <c r="M1505" s="16">
        <f t="shared" si="201"/>
        <v>0.6135923151542565</v>
      </c>
      <c r="N1505">
        <v>3681.5538909255388</v>
      </c>
      <c r="O1505">
        <f t="shared" si="202"/>
        <v>0.36815538909255385</v>
      </c>
      <c r="P1505" s="16">
        <f t="shared" si="203"/>
        <v>0.24543692606170264</v>
      </c>
      <c r="Q1505" s="48">
        <v>6.62</v>
      </c>
      <c r="R1505">
        <f t="shared" si="198"/>
        <v>2.4371886757927066</v>
      </c>
      <c r="S1505" s="48">
        <v>8.3030000000000008</v>
      </c>
      <c r="T1505">
        <f t="shared" si="199"/>
        <v>2.0378627970903174</v>
      </c>
      <c r="U1505">
        <f t="shared" si="200"/>
        <v>0.39932587870238923</v>
      </c>
    </row>
    <row r="1506" spans="1:21" x14ac:dyDescent="0.3">
      <c r="A1506" t="s">
        <v>166</v>
      </c>
      <c r="B1506" t="s">
        <v>107</v>
      </c>
      <c r="C1506" s="1">
        <v>39416</v>
      </c>
      <c r="D1506">
        <v>35</v>
      </c>
      <c r="E1506" t="s">
        <v>67</v>
      </c>
      <c r="F1506" s="57" t="s">
        <v>36</v>
      </c>
      <c r="G1506" s="2">
        <v>30</v>
      </c>
      <c r="H1506" s="51">
        <v>40</v>
      </c>
      <c r="I1506" s="51">
        <v>50</v>
      </c>
      <c r="J1506">
        <f t="shared" si="196"/>
        <v>32.5</v>
      </c>
      <c r="K1506" s="47">
        <v>2</v>
      </c>
      <c r="L1506" s="14">
        <f t="shared" si="197"/>
        <v>6636.6144807084384</v>
      </c>
      <c r="M1506" s="16">
        <f t="shared" si="201"/>
        <v>0.66366144807084382</v>
      </c>
      <c r="N1506">
        <v>1990.9843442125314</v>
      </c>
      <c r="O1506">
        <f t="shared" si="202"/>
        <v>0.19909843442125313</v>
      </c>
      <c r="P1506" s="16">
        <f t="shared" si="203"/>
        <v>0.46456301364959068</v>
      </c>
      <c r="Q1506" s="48">
        <v>6.62</v>
      </c>
      <c r="R1506">
        <f t="shared" si="198"/>
        <v>1.3180316358686959</v>
      </c>
      <c r="S1506" s="48">
        <v>8.3030000000000008</v>
      </c>
      <c r="T1506">
        <f t="shared" si="199"/>
        <v>3.8572667023325518</v>
      </c>
      <c r="U1506">
        <f t="shared" si="200"/>
        <v>-2.5392350664638559</v>
      </c>
    </row>
    <row r="1507" spans="1:21" x14ac:dyDescent="0.3">
      <c r="A1507" t="s">
        <v>166</v>
      </c>
      <c r="B1507" t="s">
        <v>107</v>
      </c>
      <c r="C1507" s="1">
        <v>39416</v>
      </c>
      <c r="D1507">
        <v>35</v>
      </c>
      <c r="E1507" t="s">
        <v>67</v>
      </c>
      <c r="F1507" s="57" t="s">
        <v>31</v>
      </c>
      <c r="G1507" s="2">
        <v>90</v>
      </c>
      <c r="H1507" s="51">
        <v>20</v>
      </c>
      <c r="I1507" s="51">
        <v>40</v>
      </c>
      <c r="J1507">
        <f t="shared" si="196"/>
        <v>20</v>
      </c>
      <c r="K1507" s="47">
        <v>3</v>
      </c>
      <c r="L1507" s="14">
        <f t="shared" si="197"/>
        <v>3769.9111843077517</v>
      </c>
      <c r="M1507" s="16">
        <f t="shared" si="201"/>
        <v>0.37699111843077515</v>
      </c>
      <c r="N1507">
        <v>3392.9200658769764</v>
      </c>
      <c r="O1507">
        <f t="shared" si="202"/>
        <v>0.33929200658769765</v>
      </c>
      <c r="P1507" s="16">
        <f t="shared" si="203"/>
        <v>3.7699111843077504E-2</v>
      </c>
      <c r="Q1507" s="48">
        <v>13.7</v>
      </c>
      <c r="R1507">
        <f t="shared" si="198"/>
        <v>4.648300490251458</v>
      </c>
      <c r="S1507" s="48">
        <v>7.907</v>
      </c>
      <c r="T1507">
        <f t="shared" si="199"/>
        <v>0.29808687734321382</v>
      </c>
      <c r="U1507">
        <f t="shared" si="200"/>
        <v>4.3502136129082443</v>
      </c>
    </row>
    <row r="1508" spans="1:21" x14ac:dyDescent="0.3">
      <c r="A1508" t="s">
        <v>166</v>
      </c>
      <c r="B1508" t="s">
        <v>107</v>
      </c>
      <c r="C1508" s="1">
        <v>39416</v>
      </c>
      <c r="D1508">
        <v>35</v>
      </c>
      <c r="E1508" t="s">
        <v>67</v>
      </c>
      <c r="F1508" s="57" t="s">
        <v>42</v>
      </c>
      <c r="G1508" s="2">
        <v>90</v>
      </c>
      <c r="H1508" s="51">
        <v>5</v>
      </c>
      <c r="I1508" s="51">
        <v>25</v>
      </c>
      <c r="J1508">
        <f t="shared" si="196"/>
        <v>8.75</v>
      </c>
      <c r="K1508" s="47">
        <v>2</v>
      </c>
      <c r="L1508" s="14">
        <f t="shared" si="197"/>
        <v>481.05637508093707</v>
      </c>
      <c r="M1508" s="16">
        <f t="shared" si="201"/>
        <v>4.8105637508093706E-2</v>
      </c>
      <c r="N1508">
        <v>432.95073757284337</v>
      </c>
      <c r="O1508">
        <f t="shared" si="202"/>
        <v>4.3295073757284336E-2</v>
      </c>
      <c r="P1508" s="16">
        <f t="shared" si="203"/>
        <v>4.8105637508093699E-3</v>
      </c>
      <c r="Q1508">
        <v>11.49</v>
      </c>
      <c r="R1508">
        <f t="shared" si="198"/>
        <v>0.49746039747119702</v>
      </c>
      <c r="S1508" s="48">
        <v>8.1999999999999993</v>
      </c>
      <c r="T1508">
        <f t="shared" si="199"/>
        <v>3.944662275663683E-2</v>
      </c>
      <c r="U1508">
        <f t="shared" si="200"/>
        <v>0.45801377471456017</v>
      </c>
    </row>
    <row r="1509" spans="1:21" x14ac:dyDescent="0.3">
      <c r="A1509" t="s">
        <v>166</v>
      </c>
      <c r="B1509" t="s">
        <v>107</v>
      </c>
      <c r="C1509" s="1">
        <v>39416</v>
      </c>
      <c r="D1509">
        <v>35</v>
      </c>
      <c r="E1509" t="s">
        <v>67</v>
      </c>
      <c r="F1509" s="57" t="s">
        <v>35</v>
      </c>
      <c r="G1509" s="2">
        <v>100</v>
      </c>
      <c r="H1509" s="51">
        <v>5</v>
      </c>
      <c r="I1509" s="51">
        <v>15</v>
      </c>
      <c r="J1509">
        <f t="shared" si="196"/>
        <v>6.25</v>
      </c>
      <c r="K1509" s="47">
        <v>1</v>
      </c>
      <c r="L1509" s="14">
        <f t="shared" si="197"/>
        <v>122.7184630308513</v>
      </c>
      <c r="M1509" s="16">
        <f t="shared" si="201"/>
        <v>1.2271846303085129E-2</v>
      </c>
      <c r="N1509">
        <v>122.7184630308513</v>
      </c>
      <c r="O1509">
        <f t="shared" si="202"/>
        <v>1.2271846303085129E-2</v>
      </c>
      <c r="P1509" s="16">
        <f t="shared" si="203"/>
        <v>0</v>
      </c>
      <c r="Q1509" s="48">
        <v>1.93</v>
      </c>
      <c r="R1509">
        <f t="shared" si="198"/>
        <v>2.3684663364954298E-2</v>
      </c>
      <c r="S1509" s="48">
        <v>8.1050000000000004</v>
      </c>
      <c r="T1509">
        <f t="shared" si="199"/>
        <v>0</v>
      </c>
      <c r="U1509">
        <f t="shared" si="200"/>
        <v>2.3684663364954298E-2</v>
      </c>
    </row>
    <row r="1510" spans="1:21" x14ac:dyDescent="0.3">
      <c r="A1510" t="s">
        <v>166</v>
      </c>
      <c r="B1510" t="s">
        <v>107</v>
      </c>
      <c r="C1510" s="1">
        <v>39416</v>
      </c>
      <c r="D1510">
        <v>35</v>
      </c>
      <c r="E1510" t="s">
        <v>67</v>
      </c>
      <c r="F1510" s="57" t="s">
        <v>35</v>
      </c>
      <c r="G1510" s="2">
        <v>90</v>
      </c>
      <c r="H1510" s="51">
        <v>10</v>
      </c>
      <c r="I1510" s="51">
        <v>25</v>
      </c>
      <c r="J1510">
        <f t="shared" si="196"/>
        <v>11.25</v>
      </c>
      <c r="K1510" s="47">
        <v>1</v>
      </c>
      <c r="L1510" s="14">
        <f t="shared" si="197"/>
        <v>397.60782021995817</v>
      </c>
      <c r="M1510" s="16">
        <f t="shared" si="201"/>
        <v>3.9760782021995816E-2</v>
      </c>
      <c r="N1510">
        <v>357.84703819796238</v>
      </c>
      <c r="O1510">
        <f t="shared" si="202"/>
        <v>3.5784703819796239E-2</v>
      </c>
      <c r="P1510" s="16">
        <f t="shared" si="203"/>
        <v>3.9760782021995775E-3</v>
      </c>
      <c r="Q1510" s="48">
        <v>1.93</v>
      </c>
      <c r="R1510">
        <f t="shared" si="198"/>
        <v>6.9064478372206736E-2</v>
      </c>
      <c r="S1510" s="48">
        <v>8.1050000000000004</v>
      </c>
      <c r="T1510">
        <f t="shared" si="199"/>
        <v>3.2226113828827577E-2</v>
      </c>
      <c r="U1510">
        <f t="shared" si="200"/>
        <v>3.683836454337916E-2</v>
      </c>
    </row>
    <row r="1511" spans="1:21" x14ac:dyDescent="0.3">
      <c r="A1511" t="s">
        <v>166</v>
      </c>
      <c r="B1511" t="s">
        <v>107</v>
      </c>
      <c r="C1511" s="1">
        <v>39416</v>
      </c>
      <c r="D1511">
        <v>35</v>
      </c>
      <c r="E1511" t="s">
        <v>67</v>
      </c>
      <c r="F1511" s="57" t="s">
        <v>44</v>
      </c>
      <c r="G1511" s="2">
        <v>50</v>
      </c>
      <c r="H1511" s="51">
        <v>10</v>
      </c>
      <c r="I1511" s="51">
        <v>10</v>
      </c>
      <c r="J1511">
        <f t="shared" si="196"/>
        <v>7.5</v>
      </c>
      <c r="K1511" s="47">
        <v>2</v>
      </c>
      <c r="L1511" s="14">
        <f t="shared" si="197"/>
        <v>353.42917352885172</v>
      </c>
      <c r="M1511" s="16">
        <f t="shared" si="201"/>
        <v>3.5342917352885174E-2</v>
      </c>
      <c r="N1511">
        <v>176.71458676442586</v>
      </c>
      <c r="O1511">
        <f t="shared" si="202"/>
        <v>1.7671458676442587E-2</v>
      </c>
      <c r="P1511" s="16">
        <f t="shared" si="203"/>
        <v>1.7671458676442587E-2</v>
      </c>
      <c r="Q1511" s="48">
        <v>5.78</v>
      </c>
      <c r="R1511">
        <f t="shared" si="198"/>
        <v>0.10214103114983816</v>
      </c>
      <c r="S1511" s="48">
        <v>9.0679999999999996</v>
      </c>
      <c r="T1511">
        <f t="shared" si="199"/>
        <v>0.16024478727798136</v>
      </c>
      <c r="U1511">
        <f t="shared" si="200"/>
        <v>-5.8103756128143197E-2</v>
      </c>
    </row>
    <row r="1512" spans="1:21" x14ac:dyDescent="0.3">
      <c r="A1512" t="s">
        <v>166</v>
      </c>
      <c r="B1512" t="s">
        <v>107</v>
      </c>
      <c r="C1512" s="1">
        <v>39416</v>
      </c>
      <c r="D1512">
        <v>35</v>
      </c>
      <c r="E1512" t="s">
        <v>67</v>
      </c>
      <c r="F1512" s="57" t="s">
        <v>55</v>
      </c>
      <c r="G1512" s="2">
        <v>90</v>
      </c>
      <c r="H1512" s="51">
        <v>5</v>
      </c>
      <c r="I1512" s="51">
        <v>20</v>
      </c>
      <c r="J1512">
        <f t="shared" si="196"/>
        <v>7.5</v>
      </c>
      <c r="K1512" s="47">
        <v>2</v>
      </c>
      <c r="L1512" s="14">
        <f t="shared" si="197"/>
        <v>353.42917352885172</v>
      </c>
      <c r="M1512" s="16">
        <f t="shared" si="201"/>
        <v>3.5342917352885174E-2</v>
      </c>
      <c r="N1512">
        <v>318.08625617596658</v>
      </c>
      <c r="O1512">
        <f t="shared" si="202"/>
        <v>3.1808625617596661E-2</v>
      </c>
      <c r="P1512" s="16">
        <f t="shared" si="203"/>
        <v>3.5342917352885125E-3</v>
      </c>
      <c r="Q1512" s="48">
        <v>4.05</v>
      </c>
      <c r="R1512">
        <f t="shared" si="198"/>
        <v>0.12882493375126647</v>
      </c>
      <c r="S1512" s="48">
        <v>8.1050000000000004</v>
      </c>
      <c r="T1512">
        <f t="shared" si="199"/>
        <v>2.8645434514513395E-2</v>
      </c>
      <c r="U1512">
        <f t="shared" si="200"/>
        <v>0.10017949923675307</v>
      </c>
    </row>
    <row r="1513" spans="1:21" x14ac:dyDescent="0.3">
      <c r="A1513" t="s">
        <v>166</v>
      </c>
      <c r="B1513" t="s">
        <v>107</v>
      </c>
      <c r="C1513" s="1">
        <v>39416</v>
      </c>
      <c r="D1513">
        <v>35</v>
      </c>
      <c r="E1513" t="s">
        <v>67</v>
      </c>
      <c r="F1513" s="54" t="s">
        <v>53</v>
      </c>
      <c r="G1513" s="2">
        <v>100</v>
      </c>
      <c r="H1513" s="51">
        <v>5</v>
      </c>
      <c r="I1513" s="51">
        <v>12</v>
      </c>
      <c r="J1513">
        <f t="shared" si="196"/>
        <v>5.5</v>
      </c>
      <c r="K1513" s="47">
        <v>2</v>
      </c>
      <c r="L1513" s="14">
        <f t="shared" si="197"/>
        <v>190.06635554218249</v>
      </c>
      <c r="M1513" s="16">
        <f t="shared" si="201"/>
        <v>1.9006635554218249E-2</v>
      </c>
      <c r="N1513">
        <v>190.06635554218249</v>
      </c>
      <c r="O1513">
        <f t="shared" si="202"/>
        <v>1.9006635554218249E-2</v>
      </c>
      <c r="P1513" s="16">
        <f t="shared" si="203"/>
        <v>0</v>
      </c>
      <c r="Q1513" s="48">
        <v>6.51</v>
      </c>
      <c r="R1513">
        <f t="shared" si="198"/>
        <v>0.1237331974579608</v>
      </c>
      <c r="S1513" s="48">
        <v>8.2509999999999994</v>
      </c>
      <c r="T1513">
        <f t="shared" si="199"/>
        <v>0</v>
      </c>
      <c r="U1513">
        <f t="shared" si="200"/>
        <v>0.1237331974579608</v>
      </c>
    </row>
    <row r="1514" spans="1:21" x14ac:dyDescent="0.3">
      <c r="A1514" t="s">
        <v>166</v>
      </c>
      <c r="B1514" t="s">
        <v>107</v>
      </c>
      <c r="C1514" s="1">
        <v>39416</v>
      </c>
      <c r="D1514">
        <v>35</v>
      </c>
      <c r="E1514" t="s">
        <v>67</v>
      </c>
      <c r="F1514" s="54" t="s">
        <v>53</v>
      </c>
      <c r="G1514" s="2">
        <v>90</v>
      </c>
      <c r="H1514" s="51">
        <v>5</v>
      </c>
      <c r="I1514" s="51">
        <v>20</v>
      </c>
      <c r="J1514">
        <f t="shared" si="196"/>
        <v>7.5</v>
      </c>
      <c r="K1514" s="47">
        <v>2</v>
      </c>
      <c r="L1514" s="14">
        <f t="shared" si="197"/>
        <v>353.42917352885172</v>
      </c>
      <c r="M1514" s="16">
        <f t="shared" si="201"/>
        <v>3.5342917352885174E-2</v>
      </c>
      <c r="N1514">
        <v>318.08625617596658</v>
      </c>
      <c r="O1514">
        <f t="shared" si="202"/>
        <v>3.1808625617596661E-2</v>
      </c>
      <c r="P1514" s="16">
        <f t="shared" si="203"/>
        <v>3.5342917352885125E-3</v>
      </c>
      <c r="Q1514" s="48">
        <v>6.51</v>
      </c>
      <c r="R1514">
        <f t="shared" si="198"/>
        <v>0.20707415277055427</v>
      </c>
      <c r="S1514" s="48">
        <v>8.2509999999999994</v>
      </c>
      <c r="T1514">
        <f t="shared" si="199"/>
        <v>2.9161441107865515E-2</v>
      </c>
      <c r="U1514">
        <f t="shared" si="200"/>
        <v>0.17791271166268877</v>
      </c>
    </row>
    <row r="1515" spans="1:21" x14ac:dyDescent="0.3">
      <c r="A1515" t="s">
        <v>166</v>
      </c>
      <c r="B1515" t="s">
        <v>107</v>
      </c>
      <c r="C1515" s="1">
        <v>39416</v>
      </c>
      <c r="D1515">
        <v>35</v>
      </c>
      <c r="E1515" t="s">
        <v>67</v>
      </c>
      <c r="F1515" s="54" t="s">
        <v>53</v>
      </c>
      <c r="G1515" s="2">
        <v>90</v>
      </c>
      <c r="H1515" s="51">
        <v>5</v>
      </c>
      <c r="I1515" s="51">
        <v>10</v>
      </c>
      <c r="J1515">
        <f t="shared" si="196"/>
        <v>5</v>
      </c>
      <c r="K1515" s="47">
        <v>2</v>
      </c>
      <c r="L1515" s="14">
        <f t="shared" si="197"/>
        <v>157.07963267948966</v>
      </c>
      <c r="M1515" s="16">
        <f t="shared" si="201"/>
        <v>1.5707963267948967E-2</v>
      </c>
      <c r="N1515">
        <v>141.37166941154069</v>
      </c>
      <c r="O1515">
        <f t="shared" si="202"/>
        <v>1.4137166941154069E-2</v>
      </c>
      <c r="P1515" s="16">
        <f t="shared" si="203"/>
        <v>1.5707963267948977E-3</v>
      </c>
      <c r="Q1515" s="48">
        <v>6.51</v>
      </c>
      <c r="R1515">
        <f t="shared" si="198"/>
        <v>9.2032956786912992E-2</v>
      </c>
      <c r="S1515" s="48">
        <v>8.2509999999999994</v>
      </c>
      <c r="T1515">
        <f t="shared" si="199"/>
        <v>1.29606404923847E-2</v>
      </c>
      <c r="U1515">
        <f t="shared" si="200"/>
        <v>7.9072316294528294E-2</v>
      </c>
    </row>
    <row r="1516" spans="1:21" x14ac:dyDescent="0.3">
      <c r="A1516" t="s">
        <v>166</v>
      </c>
      <c r="B1516" t="s">
        <v>107</v>
      </c>
      <c r="C1516" s="1">
        <v>39416</v>
      </c>
      <c r="D1516">
        <v>35</v>
      </c>
      <c r="E1516" t="s">
        <v>67</v>
      </c>
      <c r="F1516" s="54" t="s">
        <v>53</v>
      </c>
      <c r="G1516" s="2">
        <v>90</v>
      </c>
      <c r="H1516" s="51">
        <v>5</v>
      </c>
      <c r="I1516" s="51">
        <v>15</v>
      </c>
      <c r="J1516">
        <f t="shared" si="196"/>
        <v>6.25</v>
      </c>
      <c r="K1516" s="47">
        <v>2</v>
      </c>
      <c r="L1516" s="14">
        <f t="shared" si="197"/>
        <v>245.43692606170259</v>
      </c>
      <c r="M1516" s="16">
        <f t="shared" si="201"/>
        <v>2.4543692606170259E-2</v>
      </c>
      <c r="N1516">
        <v>220.89323345553234</v>
      </c>
      <c r="O1516">
        <f t="shared" si="202"/>
        <v>2.2089323345553233E-2</v>
      </c>
      <c r="P1516" s="16">
        <f t="shared" si="203"/>
        <v>2.4543692606170259E-3</v>
      </c>
      <c r="Q1516" s="48">
        <v>6.51</v>
      </c>
      <c r="R1516">
        <f t="shared" si="198"/>
        <v>0.14380149497955155</v>
      </c>
      <c r="S1516" s="48">
        <v>8.2509999999999994</v>
      </c>
      <c r="T1516">
        <f t="shared" si="199"/>
        <v>2.0251000769351078E-2</v>
      </c>
      <c r="U1516">
        <f t="shared" si="200"/>
        <v>0.12355049421020048</v>
      </c>
    </row>
    <row r="1517" spans="1:21" x14ac:dyDescent="0.3">
      <c r="A1517" t="s">
        <v>166</v>
      </c>
      <c r="B1517" t="s">
        <v>107</v>
      </c>
      <c r="C1517" s="1">
        <v>39416</v>
      </c>
      <c r="D1517">
        <v>35</v>
      </c>
      <c r="E1517" t="s">
        <v>67</v>
      </c>
      <c r="F1517" s="54" t="s">
        <v>53</v>
      </c>
      <c r="G1517" s="2">
        <v>90</v>
      </c>
      <c r="H1517" s="51">
        <v>5</v>
      </c>
      <c r="I1517" s="51">
        <v>15</v>
      </c>
      <c r="J1517">
        <f t="shared" si="196"/>
        <v>6.25</v>
      </c>
      <c r="K1517" s="47">
        <v>2</v>
      </c>
      <c r="L1517" s="14">
        <f t="shared" si="197"/>
        <v>245.43692606170259</v>
      </c>
      <c r="M1517" s="16">
        <f t="shared" si="201"/>
        <v>2.4543692606170259E-2</v>
      </c>
      <c r="N1517">
        <v>220.89323345553234</v>
      </c>
      <c r="O1517">
        <f t="shared" si="202"/>
        <v>2.2089323345553233E-2</v>
      </c>
      <c r="P1517" s="16">
        <f t="shared" si="203"/>
        <v>2.4543692606170259E-3</v>
      </c>
      <c r="Q1517" s="48">
        <v>6.51</v>
      </c>
      <c r="R1517">
        <f t="shared" si="198"/>
        <v>0.14380149497955155</v>
      </c>
      <c r="S1517" s="48">
        <v>8.2509999999999994</v>
      </c>
      <c r="T1517">
        <f t="shared" si="199"/>
        <v>2.0251000769351078E-2</v>
      </c>
      <c r="U1517">
        <f t="shared" si="200"/>
        <v>0.12355049421020048</v>
      </c>
    </row>
    <row r="1518" spans="1:21" x14ac:dyDescent="0.3">
      <c r="A1518" t="s">
        <v>166</v>
      </c>
      <c r="B1518" t="s">
        <v>107</v>
      </c>
      <c r="C1518" s="1">
        <v>39416</v>
      </c>
      <c r="D1518">
        <v>35</v>
      </c>
      <c r="E1518" t="s">
        <v>67</v>
      </c>
      <c r="F1518" s="54" t="s">
        <v>53</v>
      </c>
      <c r="G1518" s="2">
        <v>20</v>
      </c>
      <c r="H1518" s="51">
        <v>15</v>
      </c>
      <c r="I1518" s="51">
        <v>25</v>
      </c>
      <c r="J1518">
        <f t="shared" si="196"/>
        <v>13.75</v>
      </c>
      <c r="K1518" s="47">
        <v>2</v>
      </c>
      <c r="L1518" s="14">
        <f t="shared" si="197"/>
        <v>1187.9147221386406</v>
      </c>
      <c r="M1518" s="16">
        <f t="shared" si="201"/>
        <v>0.11879147221386406</v>
      </c>
      <c r="N1518">
        <v>237.58294442772814</v>
      </c>
      <c r="O1518">
        <f t="shared" si="202"/>
        <v>2.3758294442772814E-2</v>
      </c>
      <c r="P1518" s="16">
        <f t="shared" si="203"/>
        <v>9.5033177771091243E-2</v>
      </c>
      <c r="Q1518" s="48">
        <v>6.51</v>
      </c>
      <c r="R1518">
        <f t="shared" si="198"/>
        <v>0.15466649682245101</v>
      </c>
      <c r="S1518" s="48">
        <v>8.2509999999999994</v>
      </c>
      <c r="T1518">
        <f t="shared" si="199"/>
        <v>0.78411874978927376</v>
      </c>
      <c r="U1518">
        <f t="shared" si="200"/>
        <v>-0.62945225296682272</v>
      </c>
    </row>
    <row r="1519" spans="1:21" x14ac:dyDescent="0.3">
      <c r="A1519" t="s">
        <v>166</v>
      </c>
      <c r="B1519" t="s">
        <v>107</v>
      </c>
      <c r="C1519" s="1">
        <v>39416</v>
      </c>
      <c r="D1519">
        <v>35</v>
      </c>
      <c r="E1519" t="s">
        <v>67</v>
      </c>
      <c r="F1519" s="54" t="s">
        <v>53</v>
      </c>
      <c r="G1519" s="2">
        <v>90</v>
      </c>
      <c r="H1519" s="51">
        <v>15</v>
      </c>
      <c r="I1519" s="51">
        <v>20</v>
      </c>
      <c r="J1519">
        <f t="shared" si="196"/>
        <v>12.5</v>
      </c>
      <c r="K1519" s="47">
        <v>2</v>
      </c>
      <c r="L1519" s="14">
        <f t="shared" si="197"/>
        <v>981.74770424681037</v>
      </c>
      <c r="M1519" s="16">
        <f t="shared" si="201"/>
        <v>9.8174770424681035E-2</v>
      </c>
      <c r="N1519">
        <v>883.57293382212936</v>
      </c>
      <c r="O1519">
        <f t="shared" si="202"/>
        <v>8.8357293382212931E-2</v>
      </c>
      <c r="P1519" s="16">
        <f t="shared" si="203"/>
        <v>9.8174770424681035E-3</v>
      </c>
      <c r="Q1519" s="48">
        <v>6.51</v>
      </c>
      <c r="R1519">
        <f t="shared" si="198"/>
        <v>0.57520597991820621</v>
      </c>
      <c r="S1519" s="48">
        <v>8.2509999999999994</v>
      </c>
      <c r="T1519">
        <f t="shared" si="199"/>
        <v>8.100400307740431E-2</v>
      </c>
      <c r="U1519">
        <f t="shared" si="200"/>
        <v>0.49420197684080192</v>
      </c>
    </row>
    <row r="1520" spans="1:21" x14ac:dyDescent="0.3">
      <c r="A1520" t="s">
        <v>166</v>
      </c>
      <c r="B1520" t="s">
        <v>177</v>
      </c>
      <c r="C1520" s="1">
        <v>39422</v>
      </c>
      <c r="D1520">
        <v>24</v>
      </c>
      <c r="E1520" t="s">
        <v>7</v>
      </c>
      <c r="F1520" s="57" t="s">
        <v>23</v>
      </c>
      <c r="G1520" s="2">
        <v>80</v>
      </c>
      <c r="H1520" s="51">
        <v>3</v>
      </c>
      <c r="I1520" s="51">
        <v>15</v>
      </c>
      <c r="J1520">
        <f t="shared" si="196"/>
        <v>5.25</v>
      </c>
      <c r="K1520" s="47">
        <v>3</v>
      </c>
      <c r="L1520" s="14">
        <f t="shared" si="197"/>
        <v>259.770442543706</v>
      </c>
      <c r="M1520" s="16">
        <f t="shared" si="201"/>
        <v>2.5977044254370599E-2</v>
      </c>
      <c r="N1520">
        <v>207.8163540349648</v>
      </c>
      <c r="O1520">
        <f t="shared" si="202"/>
        <v>2.0781635403496479E-2</v>
      </c>
      <c r="P1520" s="16">
        <f t="shared" si="203"/>
        <v>5.1954088508741197E-3</v>
      </c>
      <c r="Q1520">
        <v>4.09</v>
      </c>
      <c r="R1520">
        <f t="shared" si="198"/>
        <v>8.4996888800300596E-2</v>
      </c>
      <c r="S1520">
        <v>6.1219999999999999</v>
      </c>
      <c r="T1520">
        <f t="shared" si="199"/>
        <v>3.180629298505136E-2</v>
      </c>
      <c r="U1520">
        <f t="shared" si="200"/>
        <v>5.3190595815249236E-2</v>
      </c>
    </row>
    <row r="1521" spans="1:21" x14ac:dyDescent="0.3">
      <c r="A1521" t="s">
        <v>166</v>
      </c>
      <c r="B1521" t="s">
        <v>177</v>
      </c>
      <c r="C1521" s="1">
        <v>39422</v>
      </c>
      <c r="D1521">
        <v>24</v>
      </c>
      <c r="E1521" t="s">
        <v>7</v>
      </c>
      <c r="F1521" s="54" t="s">
        <v>49</v>
      </c>
      <c r="G1521" s="2">
        <v>80</v>
      </c>
      <c r="H1521" s="51">
        <v>1</v>
      </c>
      <c r="I1521" s="51">
        <v>12</v>
      </c>
      <c r="J1521">
        <f t="shared" si="196"/>
        <v>3.5</v>
      </c>
      <c r="K1521" s="47">
        <v>2</v>
      </c>
      <c r="L1521" s="14">
        <f t="shared" si="197"/>
        <v>76.969020012949926</v>
      </c>
      <c r="M1521" s="16">
        <f t="shared" si="201"/>
        <v>7.696902001294993E-3</v>
      </c>
      <c r="N1521">
        <v>61.575216010359945</v>
      </c>
      <c r="O1521">
        <f t="shared" si="202"/>
        <v>6.1575216010359944E-3</v>
      </c>
      <c r="P1521" s="16">
        <f t="shared" si="203"/>
        <v>1.5393804002589986E-3</v>
      </c>
      <c r="Q1521">
        <v>5.23</v>
      </c>
      <c r="R1521">
        <f t="shared" si="198"/>
        <v>3.2203837973418255E-2</v>
      </c>
      <c r="S1521">
        <v>8.4610000000000003</v>
      </c>
      <c r="T1521">
        <f t="shared" si="199"/>
        <v>1.3024697566591388E-2</v>
      </c>
      <c r="U1521">
        <f t="shared" si="200"/>
        <v>1.9179140406826868E-2</v>
      </c>
    </row>
    <row r="1522" spans="1:21" x14ac:dyDescent="0.3">
      <c r="A1522" t="s">
        <v>166</v>
      </c>
      <c r="B1522" t="s">
        <v>177</v>
      </c>
      <c r="C1522" s="1">
        <v>39422</v>
      </c>
      <c r="D1522">
        <v>24</v>
      </c>
      <c r="E1522" t="s">
        <v>7</v>
      </c>
      <c r="F1522" s="54" t="s">
        <v>49</v>
      </c>
      <c r="G1522" s="2">
        <v>30</v>
      </c>
      <c r="H1522" s="51">
        <v>5</v>
      </c>
      <c r="I1522" s="51">
        <v>10</v>
      </c>
      <c r="J1522">
        <f t="shared" si="196"/>
        <v>5</v>
      </c>
      <c r="K1522" s="47">
        <v>2</v>
      </c>
      <c r="L1522" s="14">
        <f t="shared" si="197"/>
        <v>157.07963267948966</v>
      </c>
      <c r="M1522" s="16">
        <f t="shared" si="201"/>
        <v>1.5707963267948967E-2</v>
      </c>
      <c r="N1522">
        <v>47.1238898038469</v>
      </c>
      <c r="O1522">
        <f t="shared" si="202"/>
        <v>4.7123889803846897E-3</v>
      </c>
      <c r="P1522" s="16">
        <f t="shared" si="203"/>
        <v>1.0995574287564277E-2</v>
      </c>
      <c r="Q1522">
        <v>5.23</v>
      </c>
      <c r="R1522">
        <f t="shared" si="198"/>
        <v>2.4645794367411929E-2</v>
      </c>
      <c r="S1522">
        <v>8.4610000000000003</v>
      </c>
      <c r="T1522">
        <f t="shared" si="199"/>
        <v>9.3033554047081357E-2</v>
      </c>
      <c r="U1522">
        <f t="shared" si="200"/>
        <v>-6.8387759679669424E-2</v>
      </c>
    </row>
    <row r="1523" spans="1:21" x14ac:dyDescent="0.3">
      <c r="A1523" t="s">
        <v>166</v>
      </c>
      <c r="B1523" t="s">
        <v>177</v>
      </c>
      <c r="C1523" s="1">
        <v>39422</v>
      </c>
      <c r="D1523">
        <v>24</v>
      </c>
      <c r="E1523" t="s">
        <v>7</v>
      </c>
      <c r="F1523" s="54" t="s">
        <v>49</v>
      </c>
      <c r="G1523" s="2">
        <v>70</v>
      </c>
      <c r="H1523" s="51">
        <v>8</v>
      </c>
      <c r="I1523" s="51">
        <v>15</v>
      </c>
      <c r="J1523">
        <f t="shared" si="196"/>
        <v>7.75</v>
      </c>
      <c r="K1523" s="47">
        <v>2</v>
      </c>
      <c r="L1523" s="14">
        <f t="shared" si="197"/>
        <v>377.38381751247391</v>
      </c>
      <c r="M1523" s="16">
        <f t="shared" si="201"/>
        <v>3.7738381751247392E-2</v>
      </c>
      <c r="N1523">
        <v>264.1686722587317</v>
      </c>
      <c r="O1523">
        <f t="shared" si="202"/>
        <v>2.6416867225873171E-2</v>
      </c>
      <c r="P1523" s="16">
        <f t="shared" si="203"/>
        <v>1.1321514525374221E-2</v>
      </c>
      <c r="Q1523">
        <v>5.23</v>
      </c>
      <c r="R1523">
        <f t="shared" si="198"/>
        <v>0.13816021559131669</v>
      </c>
      <c r="S1523">
        <v>8.4610000000000003</v>
      </c>
      <c r="T1523">
        <f t="shared" si="199"/>
        <v>9.5791334399191283E-2</v>
      </c>
      <c r="U1523">
        <f t="shared" si="200"/>
        <v>4.236888119212541E-2</v>
      </c>
    </row>
    <row r="1524" spans="1:21" x14ac:dyDescent="0.3">
      <c r="A1524" t="s">
        <v>166</v>
      </c>
      <c r="B1524" t="s">
        <v>177</v>
      </c>
      <c r="C1524" s="1">
        <v>39422</v>
      </c>
      <c r="D1524">
        <v>24</v>
      </c>
      <c r="E1524" t="s">
        <v>7</v>
      </c>
      <c r="F1524" s="54" t="s">
        <v>25</v>
      </c>
      <c r="G1524" s="2">
        <v>80</v>
      </c>
      <c r="H1524" s="51">
        <v>5</v>
      </c>
      <c r="I1524" s="51">
        <v>15</v>
      </c>
      <c r="J1524">
        <f t="shared" si="196"/>
        <v>6.25</v>
      </c>
      <c r="K1524" s="47">
        <v>2</v>
      </c>
      <c r="L1524" s="14">
        <f t="shared" si="197"/>
        <v>245.43692606170259</v>
      </c>
      <c r="M1524" s="16">
        <f t="shared" si="201"/>
        <v>2.4543692606170259E-2</v>
      </c>
      <c r="N1524">
        <v>196.34954084936209</v>
      </c>
      <c r="O1524">
        <f t="shared" si="202"/>
        <v>1.9634954084936207E-2</v>
      </c>
      <c r="P1524" s="16">
        <f t="shared" si="203"/>
        <v>4.9087385212340517E-3</v>
      </c>
      <c r="Q1524">
        <v>8.19</v>
      </c>
      <c r="R1524">
        <f t="shared" si="198"/>
        <v>0.16081027395562753</v>
      </c>
      <c r="S1524">
        <v>10.218</v>
      </c>
      <c r="T1524">
        <f t="shared" si="199"/>
        <v>5.0157490209969541E-2</v>
      </c>
      <c r="U1524">
        <f t="shared" si="200"/>
        <v>0.11065278374565798</v>
      </c>
    </row>
    <row r="1525" spans="1:21" x14ac:dyDescent="0.3">
      <c r="A1525" t="s">
        <v>166</v>
      </c>
      <c r="B1525" t="s">
        <v>177</v>
      </c>
      <c r="C1525" s="1">
        <v>39422</v>
      </c>
      <c r="D1525">
        <v>24</v>
      </c>
      <c r="E1525" t="s">
        <v>7</v>
      </c>
      <c r="F1525" s="57" t="s">
        <v>41</v>
      </c>
      <c r="G1525" s="2">
        <v>20</v>
      </c>
      <c r="H1525" s="51">
        <v>25</v>
      </c>
      <c r="I1525" s="51">
        <v>50</v>
      </c>
      <c r="J1525">
        <f t="shared" si="196"/>
        <v>25</v>
      </c>
      <c r="K1525" s="47">
        <v>3</v>
      </c>
      <c r="L1525" s="14">
        <f t="shared" si="197"/>
        <v>5890.4862254808622</v>
      </c>
      <c r="M1525" s="16">
        <f t="shared" si="201"/>
        <v>0.58904862254808621</v>
      </c>
      <c r="N1525">
        <v>1178.0972450961724</v>
      </c>
      <c r="O1525">
        <f t="shared" si="202"/>
        <v>0.11780972450961724</v>
      </c>
      <c r="P1525" s="16">
        <f t="shared" si="203"/>
        <v>0.47123889803846897</v>
      </c>
      <c r="Q1525">
        <v>10.71</v>
      </c>
      <c r="R1525">
        <f t="shared" si="198"/>
        <v>1.2617421494980008</v>
      </c>
      <c r="S1525">
        <v>8.1999999999999993</v>
      </c>
      <c r="T1525">
        <f t="shared" si="199"/>
        <v>3.864158963915445</v>
      </c>
      <c r="U1525">
        <f t="shared" si="200"/>
        <v>-2.6024168144174444</v>
      </c>
    </row>
    <row r="1526" spans="1:21" x14ac:dyDescent="0.3">
      <c r="A1526" t="s">
        <v>166</v>
      </c>
      <c r="B1526" t="s">
        <v>177</v>
      </c>
      <c r="C1526" s="1">
        <v>39422</v>
      </c>
      <c r="D1526">
        <v>24</v>
      </c>
      <c r="E1526" t="s">
        <v>7</v>
      </c>
      <c r="F1526" s="57" t="s">
        <v>36</v>
      </c>
      <c r="G1526" s="2">
        <v>30</v>
      </c>
      <c r="H1526" s="51">
        <v>15</v>
      </c>
      <c r="I1526" s="51">
        <v>30</v>
      </c>
      <c r="J1526">
        <f t="shared" si="196"/>
        <v>15</v>
      </c>
      <c r="K1526" s="47">
        <v>2</v>
      </c>
      <c r="L1526" s="14">
        <f t="shared" si="197"/>
        <v>1413.7166941154069</v>
      </c>
      <c r="M1526" s="16">
        <f t="shared" si="201"/>
        <v>0.1413716694115407</v>
      </c>
      <c r="N1526">
        <v>424.11500823462205</v>
      </c>
      <c r="O1526">
        <f t="shared" si="202"/>
        <v>4.2411500823462206E-2</v>
      </c>
      <c r="P1526" s="16">
        <f t="shared" si="203"/>
        <v>9.896016858807849E-2</v>
      </c>
      <c r="Q1526" s="48">
        <v>6.62</v>
      </c>
      <c r="R1526">
        <f t="shared" si="198"/>
        <v>0.28076413545131979</v>
      </c>
      <c r="S1526" s="48">
        <v>8.3030000000000008</v>
      </c>
      <c r="T1526">
        <f t="shared" si="199"/>
        <v>0.82166627978681583</v>
      </c>
      <c r="U1526">
        <f t="shared" si="200"/>
        <v>-0.54090214433549599</v>
      </c>
    </row>
    <row r="1527" spans="1:21" x14ac:dyDescent="0.3">
      <c r="A1527" t="s">
        <v>166</v>
      </c>
      <c r="B1527" t="s">
        <v>177</v>
      </c>
      <c r="C1527" s="1">
        <v>39422</v>
      </c>
      <c r="D1527">
        <v>24</v>
      </c>
      <c r="E1527" t="s">
        <v>7</v>
      </c>
      <c r="F1527" s="57" t="s">
        <v>36</v>
      </c>
      <c r="G1527" s="2">
        <v>20</v>
      </c>
      <c r="H1527" s="51">
        <v>15</v>
      </c>
      <c r="I1527" s="51">
        <v>15</v>
      </c>
      <c r="J1527">
        <f t="shared" si="196"/>
        <v>11.25</v>
      </c>
      <c r="K1527" s="47">
        <v>2</v>
      </c>
      <c r="L1527" s="14">
        <f t="shared" si="197"/>
        <v>795.21564043991634</v>
      </c>
      <c r="M1527" s="16">
        <f t="shared" si="201"/>
        <v>7.9521564043991633E-2</v>
      </c>
      <c r="N1527">
        <v>159.04312808798329</v>
      </c>
      <c r="O1527">
        <f t="shared" si="202"/>
        <v>1.5904312808798331E-2</v>
      </c>
      <c r="P1527" s="16">
        <f t="shared" si="203"/>
        <v>6.3617251235193295E-2</v>
      </c>
      <c r="Q1527" s="48">
        <v>6.62</v>
      </c>
      <c r="R1527">
        <f t="shared" si="198"/>
        <v>0.10528655079424495</v>
      </c>
      <c r="S1527" s="48">
        <v>8.3030000000000008</v>
      </c>
      <c r="T1527">
        <f t="shared" si="199"/>
        <v>0.52821403700580993</v>
      </c>
      <c r="U1527">
        <f t="shared" si="200"/>
        <v>-0.42292748621156495</v>
      </c>
    </row>
    <row r="1528" spans="1:21" x14ac:dyDescent="0.3">
      <c r="A1528" t="s">
        <v>166</v>
      </c>
      <c r="B1528" t="s">
        <v>177</v>
      </c>
      <c r="C1528" s="1">
        <v>39422</v>
      </c>
      <c r="D1528">
        <v>24</v>
      </c>
      <c r="E1528" t="s">
        <v>7</v>
      </c>
      <c r="F1528" s="57" t="s">
        <v>36</v>
      </c>
      <c r="G1528" s="2">
        <v>80</v>
      </c>
      <c r="H1528" s="51">
        <v>30</v>
      </c>
      <c r="I1528" s="51">
        <v>30</v>
      </c>
      <c r="J1528">
        <f t="shared" si="196"/>
        <v>22.5</v>
      </c>
      <c r="K1528" s="47">
        <v>2</v>
      </c>
      <c r="L1528" s="14">
        <f t="shared" si="197"/>
        <v>3180.8625617596654</v>
      </c>
      <c r="M1528" s="16">
        <f t="shared" si="201"/>
        <v>0.31808625617596653</v>
      </c>
      <c r="N1528">
        <v>2544.6900494077327</v>
      </c>
      <c r="O1528">
        <f t="shared" si="202"/>
        <v>0.25446900494077329</v>
      </c>
      <c r="P1528" s="16">
        <f t="shared" si="203"/>
        <v>6.361725123519324E-2</v>
      </c>
      <c r="Q1528" s="48">
        <v>6.62</v>
      </c>
      <c r="R1528">
        <f t="shared" si="198"/>
        <v>1.6845848127079193</v>
      </c>
      <c r="S1528" s="48">
        <v>8.3030000000000008</v>
      </c>
      <c r="T1528">
        <f t="shared" si="199"/>
        <v>0.52821403700580949</v>
      </c>
      <c r="U1528">
        <f t="shared" si="200"/>
        <v>1.1563707757021098</v>
      </c>
    </row>
    <row r="1529" spans="1:21" x14ac:dyDescent="0.3">
      <c r="A1529" t="s">
        <v>166</v>
      </c>
      <c r="B1529" t="s">
        <v>177</v>
      </c>
      <c r="C1529" s="1">
        <v>39422</v>
      </c>
      <c r="D1529">
        <v>24</v>
      </c>
      <c r="E1529" t="s">
        <v>7</v>
      </c>
      <c r="F1529" s="57" t="s">
        <v>42</v>
      </c>
      <c r="G1529" s="2">
        <v>90</v>
      </c>
      <c r="H1529" s="51">
        <v>5</v>
      </c>
      <c r="I1529" s="51">
        <v>15</v>
      </c>
      <c r="J1529">
        <f t="shared" si="196"/>
        <v>6.25</v>
      </c>
      <c r="K1529" s="47">
        <v>2</v>
      </c>
      <c r="L1529" s="14">
        <f t="shared" si="197"/>
        <v>245.43692606170259</v>
      </c>
      <c r="M1529" s="16">
        <f t="shared" si="201"/>
        <v>2.4543692606170259E-2</v>
      </c>
      <c r="N1529">
        <v>220.89323345553234</v>
      </c>
      <c r="O1529">
        <f t="shared" si="202"/>
        <v>2.2089323345553233E-2</v>
      </c>
      <c r="P1529" s="16">
        <f t="shared" si="203"/>
        <v>2.4543692606170259E-3</v>
      </c>
      <c r="Q1529">
        <v>11.49</v>
      </c>
      <c r="R1529">
        <f t="shared" si="198"/>
        <v>0.25380632524040664</v>
      </c>
      <c r="S1529" s="48">
        <v>8.1999999999999993</v>
      </c>
      <c r="T1529">
        <f t="shared" si="199"/>
        <v>2.0125827937059609E-2</v>
      </c>
      <c r="U1529">
        <f t="shared" si="200"/>
        <v>0.23368049730334703</v>
      </c>
    </row>
    <row r="1530" spans="1:21" x14ac:dyDescent="0.3">
      <c r="A1530" t="s">
        <v>166</v>
      </c>
      <c r="B1530" t="s">
        <v>177</v>
      </c>
      <c r="C1530" s="1">
        <v>39422</v>
      </c>
      <c r="D1530">
        <v>24</v>
      </c>
      <c r="E1530" t="s">
        <v>7</v>
      </c>
      <c r="F1530" s="57" t="s">
        <v>42</v>
      </c>
      <c r="G1530" s="2">
        <v>40</v>
      </c>
      <c r="H1530" s="51">
        <v>10</v>
      </c>
      <c r="I1530" s="51">
        <v>30</v>
      </c>
      <c r="J1530">
        <f t="shared" si="196"/>
        <v>12.5</v>
      </c>
      <c r="K1530" s="47">
        <v>2</v>
      </c>
      <c r="L1530" s="14">
        <f t="shared" si="197"/>
        <v>981.74770424681037</v>
      </c>
      <c r="M1530" s="16">
        <f t="shared" si="201"/>
        <v>9.8174770424681035E-2</v>
      </c>
      <c r="N1530">
        <v>392.69908169872417</v>
      </c>
      <c r="O1530">
        <f t="shared" si="202"/>
        <v>3.9269908169872414E-2</v>
      </c>
      <c r="P1530" s="16">
        <f t="shared" si="203"/>
        <v>5.8904862254808621E-2</v>
      </c>
      <c r="Q1530">
        <v>11.49</v>
      </c>
      <c r="R1530">
        <f t="shared" si="198"/>
        <v>0.45121124487183406</v>
      </c>
      <c r="S1530" s="48">
        <v>8.1999999999999993</v>
      </c>
      <c r="T1530">
        <f t="shared" si="199"/>
        <v>0.48301987048943062</v>
      </c>
      <c r="U1530">
        <f t="shared" si="200"/>
        <v>-3.1808625617596564E-2</v>
      </c>
    </row>
    <row r="1531" spans="1:21" x14ac:dyDescent="0.3">
      <c r="A1531" t="s">
        <v>166</v>
      </c>
      <c r="B1531" t="s">
        <v>177</v>
      </c>
      <c r="C1531" s="1">
        <v>39422</v>
      </c>
      <c r="D1531">
        <v>24</v>
      </c>
      <c r="E1531" t="s">
        <v>7</v>
      </c>
      <c r="F1531" s="57" t="s">
        <v>42</v>
      </c>
      <c r="G1531" s="2">
        <v>10</v>
      </c>
      <c r="H1531" s="51">
        <v>15</v>
      </c>
      <c r="I1531" s="51">
        <v>15</v>
      </c>
      <c r="J1531">
        <f t="shared" si="196"/>
        <v>11.25</v>
      </c>
      <c r="K1531" s="47">
        <v>2</v>
      </c>
      <c r="L1531" s="14">
        <f t="shared" si="197"/>
        <v>795.21564043991634</v>
      </c>
      <c r="M1531" s="16">
        <f t="shared" si="201"/>
        <v>7.9521564043991633E-2</v>
      </c>
      <c r="N1531">
        <v>79.521564043991646</v>
      </c>
      <c r="O1531">
        <f t="shared" si="202"/>
        <v>7.9521564043991654E-3</v>
      </c>
      <c r="P1531" s="16">
        <f t="shared" si="203"/>
        <v>7.1569407639592464E-2</v>
      </c>
      <c r="Q1531">
        <v>11.49</v>
      </c>
      <c r="R1531">
        <f t="shared" si="198"/>
        <v>9.1370277086546409E-2</v>
      </c>
      <c r="S1531" s="48">
        <v>8.1999999999999993</v>
      </c>
      <c r="T1531">
        <f t="shared" si="199"/>
        <v>0.58686914264465817</v>
      </c>
      <c r="U1531">
        <f t="shared" si="200"/>
        <v>-0.49549886555811173</v>
      </c>
    </row>
    <row r="1532" spans="1:21" x14ac:dyDescent="0.3">
      <c r="A1532" t="s">
        <v>166</v>
      </c>
      <c r="B1532" t="s">
        <v>177</v>
      </c>
      <c r="C1532" s="1">
        <v>39422</v>
      </c>
      <c r="D1532">
        <v>24</v>
      </c>
      <c r="E1532" t="s">
        <v>7</v>
      </c>
      <c r="F1532" s="57" t="s">
        <v>42</v>
      </c>
      <c r="G1532" s="2">
        <v>20</v>
      </c>
      <c r="H1532" s="51">
        <v>20</v>
      </c>
      <c r="I1532" s="51">
        <v>50</v>
      </c>
      <c r="J1532">
        <f t="shared" si="196"/>
        <v>22.5</v>
      </c>
      <c r="K1532" s="47">
        <v>2</v>
      </c>
      <c r="L1532" s="14">
        <f t="shared" si="197"/>
        <v>3180.8625617596654</v>
      </c>
      <c r="M1532" s="16">
        <f t="shared" si="201"/>
        <v>0.31808625617596653</v>
      </c>
      <c r="N1532">
        <v>636.17251235193316</v>
      </c>
      <c r="O1532">
        <f t="shared" si="202"/>
        <v>6.3617251235193323E-2</v>
      </c>
      <c r="P1532" s="16">
        <f t="shared" si="203"/>
        <v>0.25446900494077318</v>
      </c>
      <c r="Q1532">
        <v>11.49</v>
      </c>
      <c r="R1532">
        <f t="shared" si="198"/>
        <v>0.73096221669237127</v>
      </c>
      <c r="S1532" s="48">
        <v>8.1999999999999993</v>
      </c>
      <c r="T1532">
        <f t="shared" si="199"/>
        <v>2.0866458405143398</v>
      </c>
      <c r="U1532">
        <f t="shared" si="200"/>
        <v>-1.3556836238219685</v>
      </c>
    </row>
    <row r="1533" spans="1:21" x14ac:dyDescent="0.3">
      <c r="A1533" t="s">
        <v>166</v>
      </c>
      <c r="B1533" t="s">
        <v>177</v>
      </c>
      <c r="C1533" s="1">
        <v>39422</v>
      </c>
      <c r="D1533">
        <v>24</v>
      </c>
      <c r="E1533" t="s">
        <v>7</v>
      </c>
      <c r="F1533" s="57" t="s">
        <v>42</v>
      </c>
      <c r="G1533" s="2">
        <v>70</v>
      </c>
      <c r="H1533" s="51">
        <v>30</v>
      </c>
      <c r="I1533" s="51">
        <v>30</v>
      </c>
      <c r="J1533">
        <f t="shared" si="196"/>
        <v>22.5</v>
      </c>
      <c r="K1533" s="47">
        <v>2</v>
      </c>
      <c r="L1533" s="14">
        <f t="shared" si="197"/>
        <v>3180.8625617596654</v>
      </c>
      <c r="M1533" s="16">
        <f t="shared" si="201"/>
        <v>0.31808625617596653</v>
      </c>
      <c r="N1533">
        <v>2226.6037932317654</v>
      </c>
      <c r="O1533">
        <f t="shared" si="202"/>
        <v>0.22266037932317653</v>
      </c>
      <c r="P1533" s="16">
        <f t="shared" si="203"/>
        <v>9.5425876852789998E-2</v>
      </c>
      <c r="Q1533">
        <v>11.49</v>
      </c>
      <c r="R1533">
        <f t="shared" si="198"/>
        <v>2.5583677584232984</v>
      </c>
      <c r="S1533" s="48">
        <v>8.1999999999999993</v>
      </c>
      <c r="T1533">
        <f t="shared" si="199"/>
        <v>0.78249219019287797</v>
      </c>
      <c r="U1533">
        <f t="shared" si="200"/>
        <v>1.7758755682304206</v>
      </c>
    </row>
    <row r="1534" spans="1:21" x14ac:dyDescent="0.3">
      <c r="A1534" t="s">
        <v>166</v>
      </c>
      <c r="B1534" t="s">
        <v>177</v>
      </c>
      <c r="C1534" s="1">
        <v>39422</v>
      </c>
      <c r="D1534">
        <v>24</v>
      </c>
      <c r="E1534" t="s">
        <v>7</v>
      </c>
      <c r="F1534" s="57" t="s">
        <v>42</v>
      </c>
      <c r="G1534" s="2">
        <v>40</v>
      </c>
      <c r="H1534" s="51">
        <v>30</v>
      </c>
      <c r="I1534" s="51">
        <v>40</v>
      </c>
      <c r="J1534">
        <f t="shared" si="196"/>
        <v>25</v>
      </c>
      <c r="K1534" s="47">
        <v>2</v>
      </c>
      <c r="L1534" s="14">
        <f t="shared" si="197"/>
        <v>3926.9908169872415</v>
      </c>
      <c r="M1534" s="16">
        <f t="shared" si="201"/>
        <v>0.39269908169872414</v>
      </c>
      <c r="N1534">
        <v>1570.7963267948967</v>
      </c>
      <c r="O1534">
        <f t="shared" si="202"/>
        <v>0.15707963267948966</v>
      </c>
      <c r="P1534" s="16">
        <f t="shared" si="203"/>
        <v>0.23561944901923448</v>
      </c>
      <c r="Q1534">
        <v>11.49</v>
      </c>
      <c r="R1534">
        <f t="shared" si="198"/>
        <v>1.8048449794873362</v>
      </c>
      <c r="S1534" s="48">
        <v>8.1999999999999993</v>
      </c>
      <c r="T1534">
        <f t="shared" si="199"/>
        <v>1.9320794819577225</v>
      </c>
      <c r="U1534">
        <f t="shared" si="200"/>
        <v>-0.12723450247038626</v>
      </c>
    </row>
    <row r="1535" spans="1:21" x14ac:dyDescent="0.3">
      <c r="A1535" t="s">
        <v>166</v>
      </c>
      <c r="B1535" t="s">
        <v>177</v>
      </c>
      <c r="C1535" s="1">
        <v>39422</v>
      </c>
      <c r="D1535">
        <v>24</v>
      </c>
      <c r="E1535" t="s">
        <v>7</v>
      </c>
      <c r="F1535" s="57" t="s">
        <v>43</v>
      </c>
      <c r="G1535" s="2">
        <v>20</v>
      </c>
      <c r="H1535" s="51">
        <v>20</v>
      </c>
      <c r="I1535" s="51">
        <v>20</v>
      </c>
      <c r="J1535">
        <f t="shared" si="196"/>
        <v>15</v>
      </c>
      <c r="K1535" s="47">
        <v>2</v>
      </c>
      <c r="L1535" s="14">
        <f t="shared" si="197"/>
        <v>1413.7166941154069</v>
      </c>
      <c r="M1535" s="16">
        <f t="shared" si="201"/>
        <v>0.1413716694115407</v>
      </c>
      <c r="N1535">
        <v>282.74333882308139</v>
      </c>
      <c r="O1535">
        <f t="shared" si="202"/>
        <v>2.8274333882308138E-2</v>
      </c>
      <c r="P1535" s="16">
        <f t="shared" si="203"/>
        <v>0.11309733552923255</v>
      </c>
      <c r="Q1535">
        <v>9.1999999999999993</v>
      </c>
      <c r="R1535">
        <f t="shared" si="198"/>
        <v>0.26012387171723483</v>
      </c>
      <c r="S1535" s="48">
        <v>8.1999999999999993</v>
      </c>
      <c r="T1535">
        <f t="shared" si="199"/>
        <v>0.92739815133970682</v>
      </c>
      <c r="U1535">
        <f t="shared" si="200"/>
        <v>-0.66727427962247199</v>
      </c>
    </row>
    <row r="1536" spans="1:21" x14ac:dyDescent="0.3">
      <c r="A1536" t="s">
        <v>166</v>
      </c>
      <c r="B1536" t="s">
        <v>177</v>
      </c>
      <c r="C1536" s="1">
        <v>39422</v>
      </c>
      <c r="D1536">
        <v>24</v>
      </c>
      <c r="E1536" t="s">
        <v>7</v>
      </c>
      <c r="F1536" s="57" t="s">
        <v>43</v>
      </c>
      <c r="G1536" s="2">
        <v>20</v>
      </c>
      <c r="H1536" s="51">
        <v>20</v>
      </c>
      <c r="I1536" s="51">
        <v>30</v>
      </c>
      <c r="J1536">
        <f t="shared" si="196"/>
        <v>17.5</v>
      </c>
      <c r="K1536" s="47">
        <v>2</v>
      </c>
      <c r="L1536" s="14">
        <f t="shared" si="197"/>
        <v>1924.2255003237483</v>
      </c>
      <c r="M1536" s="16">
        <f t="shared" si="201"/>
        <v>0.19242255003237482</v>
      </c>
      <c r="N1536">
        <v>384.84510006474966</v>
      </c>
      <c r="O1536">
        <f t="shared" si="202"/>
        <v>3.8484510006474966E-2</v>
      </c>
      <c r="P1536" s="16">
        <f t="shared" si="203"/>
        <v>0.15393804002589986</v>
      </c>
      <c r="Q1536">
        <v>9.1999999999999993</v>
      </c>
      <c r="R1536">
        <f t="shared" si="198"/>
        <v>0.35405749205956966</v>
      </c>
      <c r="S1536" s="48">
        <v>8.1999999999999993</v>
      </c>
      <c r="T1536">
        <f t="shared" si="199"/>
        <v>1.2622919282123788</v>
      </c>
      <c r="U1536">
        <f t="shared" si="200"/>
        <v>-0.90823443615280919</v>
      </c>
    </row>
    <row r="1537" spans="1:21" x14ac:dyDescent="0.3">
      <c r="A1537" t="s">
        <v>166</v>
      </c>
      <c r="B1537" t="s">
        <v>177</v>
      </c>
      <c r="C1537" s="1">
        <v>39422</v>
      </c>
      <c r="D1537">
        <v>24</v>
      </c>
      <c r="E1537" t="s">
        <v>7</v>
      </c>
      <c r="F1537" s="57" t="s">
        <v>46</v>
      </c>
      <c r="G1537" s="2">
        <v>10</v>
      </c>
      <c r="H1537" s="51">
        <v>5</v>
      </c>
      <c r="I1537" s="51">
        <v>15</v>
      </c>
      <c r="J1537">
        <f t="shared" si="196"/>
        <v>6.25</v>
      </c>
      <c r="K1537" s="47">
        <v>3</v>
      </c>
      <c r="L1537" s="14">
        <f t="shared" si="197"/>
        <v>368.15538909255389</v>
      </c>
      <c r="M1537" s="16">
        <f t="shared" si="201"/>
        <v>3.6815538909255388E-2</v>
      </c>
      <c r="N1537">
        <v>36.815538909255388</v>
      </c>
      <c r="O1537">
        <f t="shared" si="202"/>
        <v>3.6815538909255388E-3</v>
      </c>
      <c r="P1537" s="16">
        <f t="shared" si="203"/>
        <v>3.3133985018329849E-2</v>
      </c>
      <c r="Q1537" s="48">
        <v>1.86</v>
      </c>
      <c r="R1537">
        <f t="shared" si="198"/>
        <v>6.8476902371215021E-3</v>
      </c>
      <c r="S1537" s="48">
        <v>12.651</v>
      </c>
      <c r="T1537">
        <f t="shared" si="199"/>
        <v>0.41917804446689094</v>
      </c>
      <c r="U1537">
        <f t="shared" si="200"/>
        <v>-0.41233035422976944</v>
      </c>
    </row>
    <row r="1538" spans="1:21" x14ac:dyDescent="0.3">
      <c r="A1538" t="s">
        <v>166</v>
      </c>
      <c r="B1538" t="s">
        <v>177</v>
      </c>
      <c r="C1538" s="1">
        <v>39422</v>
      </c>
      <c r="D1538">
        <v>24</v>
      </c>
      <c r="E1538" t="s">
        <v>7</v>
      </c>
      <c r="F1538" s="57" t="s">
        <v>55</v>
      </c>
      <c r="G1538" s="2">
        <v>90</v>
      </c>
      <c r="H1538" s="51">
        <v>1</v>
      </c>
      <c r="I1538" s="51">
        <v>10</v>
      </c>
      <c r="J1538">
        <f t="shared" ref="J1538:J1601" si="204">(H1538+I1538/2)/2</f>
        <v>3</v>
      </c>
      <c r="K1538" s="47">
        <v>2</v>
      </c>
      <c r="L1538" s="14">
        <f t="shared" ref="L1538:L1601" si="205">K1538*PI()*J1538^2</f>
        <v>56.548667764616276</v>
      </c>
      <c r="M1538" s="16">
        <f t="shared" si="201"/>
        <v>5.6548667764616273E-3</v>
      </c>
      <c r="N1538">
        <v>50.893800988154652</v>
      </c>
      <c r="O1538">
        <f t="shared" si="202"/>
        <v>5.0893800988154655E-3</v>
      </c>
      <c r="P1538" s="16">
        <f t="shared" si="203"/>
        <v>5.6548667764616187E-4</v>
      </c>
      <c r="Q1538" s="48">
        <v>4.05</v>
      </c>
      <c r="R1538">
        <f t="shared" ref="R1538:R1601" si="206">O1538*Q1538</f>
        <v>2.0611989400202636E-2</v>
      </c>
      <c r="S1538" s="48">
        <v>8.1050000000000004</v>
      </c>
      <c r="T1538">
        <f t="shared" ref="T1538:T1601" si="207">P1538*S1538</f>
        <v>4.5832695223221422E-3</v>
      </c>
      <c r="U1538">
        <f t="shared" ref="U1538:U1601" si="208">R1538-T1538</f>
        <v>1.6028719877880494E-2</v>
      </c>
    </row>
    <row r="1539" spans="1:21" x14ac:dyDescent="0.3">
      <c r="A1539" t="s">
        <v>166</v>
      </c>
      <c r="B1539" t="s">
        <v>177</v>
      </c>
      <c r="C1539" s="1">
        <v>39422</v>
      </c>
      <c r="D1539">
        <v>24</v>
      </c>
      <c r="E1539" t="s">
        <v>7</v>
      </c>
      <c r="F1539" s="54" t="s">
        <v>53</v>
      </c>
      <c r="G1539" s="2">
        <v>80</v>
      </c>
      <c r="H1539" s="51">
        <v>5</v>
      </c>
      <c r="I1539" s="51">
        <v>15</v>
      </c>
      <c r="J1539">
        <f t="shared" si="204"/>
        <v>6.25</v>
      </c>
      <c r="K1539" s="47">
        <v>2</v>
      </c>
      <c r="L1539" s="14">
        <f t="shared" si="205"/>
        <v>245.43692606170259</v>
      </c>
      <c r="M1539" s="16">
        <f t="shared" si="201"/>
        <v>2.4543692606170259E-2</v>
      </c>
      <c r="N1539">
        <v>196.34954084936209</v>
      </c>
      <c r="O1539">
        <f t="shared" si="202"/>
        <v>1.9634954084936207E-2</v>
      </c>
      <c r="P1539" s="16">
        <f t="shared" si="203"/>
        <v>4.9087385212340517E-3</v>
      </c>
      <c r="Q1539" s="48">
        <v>6.51</v>
      </c>
      <c r="R1539">
        <f t="shared" si="206"/>
        <v>0.1278235510929347</v>
      </c>
      <c r="S1539" s="48">
        <v>8.2509999999999994</v>
      </c>
      <c r="T1539">
        <f t="shared" si="207"/>
        <v>4.0502001538702155E-2</v>
      </c>
      <c r="U1539">
        <f t="shared" si="208"/>
        <v>8.7321549554232547E-2</v>
      </c>
    </row>
    <row r="1540" spans="1:21" x14ac:dyDescent="0.3">
      <c r="A1540" t="s">
        <v>166</v>
      </c>
      <c r="B1540" t="s">
        <v>177</v>
      </c>
      <c r="C1540" s="1">
        <v>39422</v>
      </c>
      <c r="D1540">
        <v>24</v>
      </c>
      <c r="E1540" t="s">
        <v>7</v>
      </c>
      <c r="F1540" s="54" t="s">
        <v>53</v>
      </c>
      <c r="G1540" s="2">
        <v>70</v>
      </c>
      <c r="H1540" s="51">
        <v>5</v>
      </c>
      <c r="I1540" s="51">
        <v>20</v>
      </c>
      <c r="J1540">
        <f t="shared" si="204"/>
        <v>7.5</v>
      </c>
      <c r="K1540" s="47">
        <v>2</v>
      </c>
      <c r="L1540" s="14">
        <f t="shared" si="205"/>
        <v>353.42917352885172</v>
      </c>
      <c r="M1540" s="16">
        <f t="shared" si="201"/>
        <v>3.5342917352885174E-2</v>
      </c>
      <c r="N1540">
        <v>247.40042147019619</v>
      </c>
      <c r="O1540">
        <f t="shared" si="202"/>
        <v>2.4740042147019619E-2</v>
      </c>
      <c r="P1540" s="16">
        <f t="shared" si="203"/>
        <v>1.0602875205865555E-2</v>
      </c>
      <c r="Q1540" s="48">
        <v>6.51</v>
      </c>
      <c r="R1540">
        <f t="shared" si="206"/>
        <v>0.16105767437709773</v>
      </c>
      <c r="S1540" s="48">
        <v>8.2509999999999994</v>
      </c>
      <c r="T1540">
        <f t="shared" si="207"/>
        <v>8.7484323323596694E-2</v>
      </c>
      <c r="U1540">
        <f t="shared" si="208"/>
        <v>7.3573351053501032E-2</v>
      </c>
    </row>
    <row r="1541" spans="1:21" x14ac:dyDescent="0.3">
      <c r="A1541" t="s">
        <v>166</v>
      </c>
      <c r="B1541" t="s">
        <v>177</v>
      </c>
      <c r="C1541" s="1">
        <v>39422</v>
      </c>
      <c r="D1541">
        <v>24</v>
      </c>
      <c r="E1541" t="s">
        <v>7</v>
      </c>
      <c r="F1541" s="54" t="s">
        <v>53</v>
      </c>
      <c r="G1541" s="2">
        <v>70</v>
      </c>
      <c r="H1541" s="51">
        <v>10</v>
      </c>
      <c r="I1541" s="51">
        <v>25</v>
      </c>
      <c r="J1541">
        <f t="shared" si="204"/>
        <v>11.25</v>
      </c>
      <c r="K1541" s="47">
        <v>2</v>
      </c>
      <c r="L1541" s="14">
        <f t="shared" si="205"/>
        <v>795.21564043991634</v>
      </c>
      <c r="M1541" s="16">
        <f t="shared" si="201"/>
        <v>7.9521564043991633E-2</v>
      </c>
      <c r="N1541">
        <v>556.65094830794135</v>
      </c>
      <c r="O1541">
        <f t="shared" si="202"/>
        <v>5.5665094830794133E-2</v>
      </c>
      <c r="P1541" s="16">
        <f t="shared" si="203"/>
        <v>2.38564692131975E-2</v>
      </c>
      <c r="Q1541" s="48">
        <v>6.51</v>
      </c>
      <c r="R1541">
        <f t="shared" si="206"/>
        <v>0.36237976734846977</v>
      </c>
      <c r="S1541" s="48">
        <v>8.2509999999999994</v>
      </c>
      <c r="T1541">
        <f t="shared" si="207"/>
        <v>0.19683972747809256</v>
      </c>
      <c r="U1541">
        <f t="shared" si="208"/>
        <v>0.16554003987037721</v>
      </c>
    </row>
    <row r="1542" spans="1:21" x14ac:dyDescent="0.3">
      <c r="A1542" t="s">
        <v>166</v>
      </c>
      <c r="B1542" t="s">
        <v>177</v>
      </c>
      <c r="C1542" s="1">
        <v>39422</v>
      </c>
      <c r="D1542">
        <v>24</v>
      </c>
      <c r="E1542" t="s">
        <v>7</v>
      </c>
      <c r="F1542" s="54" t="s">
        <v>53</v>
      </c>
      <c r="G1542" s="2">
        <v>80</v>
      </c>
      <c r="H1542" s="51">
        <v>20</v>
      </c>
      <c r="I1542" s="51">
        <v>40</v>
      </c>
      <c r="J1542">
        <f t="shared" si="204"/>
        <v>20</v>
      </c>
      <c r="K1542" s="47">
        <v>2</v>
      </c>
      <c r="L1542" s="14">
        <f t="shared" si="205"/>
        <v>2513.2741228718346</v>
      </c>
      <c r="M1542" s="16">
        <f t="shared" si="201"/>
        <v>0.25132741228718347</v>
      </c>
      <c r="N1542">
        <v>2010.6192982974678</v>
      </c>
      <c r="O1542">
        <f t="shared" si="202"/>
        <v>0.20106192982974677</v>
      </c>
      <c r="P1542" s="16">
        <f t="shared" si="203"/>
        <v>5.02654824574367E-2</v>
      </c>
      <c r="Q1542" s="48">
        <v>6.51</v>
      </c>
      <c r="R1542">
        <f t="shared" si="206"/>
        <v>1.3089131631916515</v>
      </c>
      <c r="S1542" s="48">
        <v>8.2509999999999994</v>
      </c>
      <c r="T1542">
        <f t="shared" si="207"/>
        <v>0.41474049575631017</v>
      </c>
      <c r="U1542">
        <f t="shared" si="208"/>
        <v>0.89417266743534141</v>
      </c>
    </row>
    <row r="1543" spans="1:21" x14ac:dyDescent="0.3">
      <c r="A1543" t="s">
        <v>166</v>
      </c>
      <c r="B1543" t="s">
        <v>177</v>
      </c>
      <c r="C1543" s="1">
        <v>39422</v>
      </c>
      <c r="D1543">
        <v>24</v>
      </c>
      <c r="E1543" t="s">
        <v>7</v>
      </c>
      <c r="F1543" s="54" t="s">
        <v>53</v>
      </c>
      <c r="G1543" s="2">
        <v>70</v>
      </c>
      <c r="H1543" s="51">
        <v>20</v>
      </c>
      <c r="I1543" s="51">
        <v>40</v>
      </c>
      <c r="J1543">
        <f t="shared" si="204"/>
        <v>20</v>
      </c>
      <c r="K1543" s="47">
        <v>2</v>
      </c>
      <c r="L1543" s="14">
        <f t="shared" si="205"/>
        <v>2513.2741228718346</v>
      </c>
      <c r="M1543" s="16">
        <f t="shared" si="201"/>
        <v>0.25132741228718347</v>
      </c>
      <c r="N1543">
        <v>1759.2918860102841</v>
      </c>
      <c r="O1543">
        <f t="shared" si="202"/>
        <v>0.17592918860102841</v>
      </c>
      <c r="P1543" s="16">
        <f t="shared" si="203"/>
        <v>7.5398223686155064E-2</v>
      </c>
      <c r="Q1543" s="48">
        <v>6.51</v>
      </c>
      <c r="R1543">
        <f t="shared" si="206"/>
        <v>1.1452990177926949</v>
      </c>
      <c r="S1543" s="48">
        <v>8.2509999999999994</v>
      </c>
      <c r="T1543">
        <f t="shared" si="207"/>
        <v>0.62211074363446539</v>
      </c>
      <c r="U1543">
        <f t="shared" si="208"/>
        <v>0.52318827415822955</v>
      </c>
    </row>
    <row r="1544" spans="1:21" x14ac:dyDescent="0.3">
      <c r="A1544" t="s">
        <v>166</v>
      </c>
      <c r="B1544" t="s">
        <v>177</v>
      </c>
      <c r="C1544" s="1">
        <v>39422</v>
      </c>
      <c r="D1544">
        <v>24</v>
      </c>
      <c r="E1544" t="s">
        <v>7</v>
      </c>
      <c r="F1544" s="54" t="s">
        <v>53</v>
      </c>
      <c r="G1544" s="2">
        <v>90</v>
      </c>
      <c r="H1544" s="51">
        <v>25</v>
      </c>
      <c r="I1544" s="51">
        <v>25</v>
      </c>
      <c r="J1544">
        <f t="shared" si="204"/>
        <v>18.75</v>
      </c>
      <c r="K1544" s="47">
        <v>2</v>
      </c>
      <c r="L1544" s="14">
        <f t="shared" si="205"/>
        <v>2208.9323345553235</v>
      </c>
      <c r="M1544" s="16">
        <f t="shared" si="201"/>
        <v>0.22089323345553236</v>
      </c>
      <c r="N1544">
        <v>1988.0391010997912</v>
      </c>
      <c r="O1544">
        <f t="shared" si="202"/>
        <v>0.19880391010997911</v>
      </c>
      <c r="P1544" s="16">
        <f t="shared" si="203"/>
        <v>2.2089323345553247E-2</v>
      </c>
      <c r="Q1544" s="48">
        <v>6.51</v>
      </c>
      <c r="R1544">
        <f t="shared" si="206"/>
        <v>1.2942134548159641</v>
      </c>
      <c r="S1544" s="48">
        <v>8.2509999999999994</v>
      </c>
      <c r="T1544">
        <f t="shared" si="207"/>
        <v>0.18225900692415983</v>
      </c>
      <c r="U1544">
        <f t="shared" si="208"/>
        <v>1.1119544478918042</v>
      </c>
    </row>
    <row r="1545" spans="1:21" x14ac:dyDescent="0.3">
      <c r="A1545" t="s">
        <v>166</v>
      </c>
      <c r="B1545" t="s">
        <v>177</v>
      </c>
      <c r="C1545" s="1">
        <v>39422</v>
      </c>
      <c r="D1545">
        <v>24</v>
      </c>
      <c r="E1545" t="s">
        <v>7</v>
      </c>
      <c r="F1545" s="54" t="s">
        <v>53</v>
      </c>
      <c r="G1545" s="2">
        <v>30</v>
      </c>
      <c r="H1545" s="51">
        <v>25</v>
      </c>
      <c r="I1545" s="51">
        <v>25</v>
      </c>
      <c r="J1545">
        <f t="shared" si="204"/>
        <v>18.75</v>
      </c>
      <c r="K1545" s="47">
        <v>2</v>
      </c>
      <c r="L1545" s="14">
        <f t="shared" si="205"/>
        <v>2208.9323345553235</v>
      </c>
      <c r="M1545" s="16">
        <f t="shared" si="201"/>
        <v>0.22089323345553236</v>
      </c>
      <c r="N1545">
        <v>662.67970036659699</v>
      </c>
      <c r="O1545">
        <f t="shared" si="202"/>
        <v>6.6267970036659699E-2</v>
      </c>
      <c r="P1545" s="16">
        <f t="shared" si="203"/>
        <v>0.15462526341887267</v>
      </c>
      <c r="Q1545" s="48">
        <v>6.51</v>
      </c>
      <c r="R1545">
        <f t="shared" si="206"/>
        <v>0.43140448493865463</v>
      </c>
      <c r="S1545" s="48">
        <v>8.2509999999999994</v>
      </c>
      <c r="T1545">
        <f t="shared" si="207"/>
        <v>1.2758130484691184</v>
      </c>
      <c r="U1545">
        <f t="shared" si="208"/>
        <v>-0.84440856353046367</v>
      </c>
    </row>
    <row r="1546" spans="1:21" x14ac:dyDescent="0.3">
      <c r="A1546" t="s">
        <v>166</v>
      </c>
      <c r="B1546" t="s">
        <v>177</v>
      </c>
      <c r="C1546" s="1">
        <v>39422</v>
      </c>
      <c r="D1546">
        <v>24</v>
      </c>
      <c r="E1546" t="s">
        <v>7</v>
      </c>
      <c r="F1546" s="54" t="s">
        <v>53</v>
      </c>
      <c r="G1546" s="2">
        <v>30</v>
      </c>
      <c r="H1546" s="51">
        <v>35</v>
      </c>
      <c r="I1546" s="51">
        <v>100</v>
      </c>
      <c r="J1546">
        <f t="shared" si="204"/>
        <v>42.5</v>
      </c>
      <c r="K1546" s="47">
        <v>2</v>
      </c>
      <c r="L1546" s="14">
        <f t="shared" si="205"/>
        <v>11349.003461093127</v>
      </c>
      <c r="M1546" s="16">
        <f t="shared" si="201"/>
        <v>1.1349003461093128</v>
      </c>
      <c r="N1546">
        <v>3404.701038327938</v>
      </c>
      <c r="O1546">
        <f t="shared" si="202"/>
        <v>0.3404701038327938</v>
      </c>
      <c r="P1546" s="16">
        <f t="shared" si="203"/>
        <v>0.79443024227651904</v>
      </c>
      <c r="Q1546" s="48">
        <v>6.51</v>
      </c>
      <c r="R1546">
        <f t="shared" si="206"/>
        <v>2.2164603759514874</v>
      </c>
      <c r="S1546" s="48">
        <v>8.2509999999999994</v>
      </c>
      <c r="T1546">
        <f t="shared" si="207"/>
        <v>6.5548439290235585</v>
      </c>
      <c r="U1546">
        <f t="shared" si="208"/>
        <v>-4.3383835530720711</v>
      </c>
    </row>
    <row r="1547" spans="1:21" x14ac:dyDescent="0.3">
      <c r="A1547" t="s">
        <v>166</v>
      </c>
      <c r="B1547" t="s">
        <v>177</v>
      </c>
      <c r="C1547" s="1">
        <v>39422</v>
      </c>
      <c r="D1547">
        <v>24</v>
      </c>
      <c r="E1547" t="s">
        <v>7</v>
      </c>
      <c r="F1547" s="54" t="s">
        <v>53</v>
      </c>
      <c r="G1547" s="2">
        <v>30</v>
      </c>
      <c r="H1547" s="51">
        <v>40</v>
      </c>
      <c r="I1547" s="51">
        <v>50</v>
      </c>
      <c r="J1547">
        <f t="shared" si="204"/>
        <v>32.5</v>
      </c>
      <c r="K1547" s="47">
        <v>2</v>
      </c>
      <c r="L1547" s="14">
        <f t="shared" si="205"/>
        <v>6636.6144807084384</v>
      </c>
      <c r="M1547" s="16">
        <f t="shared" si="201"/>
        <v>0.66366144807084382</v>
      </c>
      <c r="N1547">
        <v>1990.9843442125314</v>
      </c>
      <c r="O1547">
        <f t="shared" si="202"/>
        <v>0.19909843442125313</v>
      </c>
      <c r="P1547" s="16">
        <f t="shared" si="203"/>
        <v>0.46456301364959068</v>
      </c>
      <c r="Q1547" s="48">
        <v>6.51</v>
      </c>
      <c r="R1547">
        <f t="shared" si="206"/>
        <v>1.2961308080823579</v>
      </c>
      <c r="S1547" s="48">
        <v>8.2509999999999994</v>
      </c>
      <c r="T1547">
        <f t="shared" si="207"/>
        <v>3.8331094256227725</v>
      </c>
      <c r="U1547">
        <f t="shared" si="208"/>
        <v>-2.5369786175404148</v>
      </c>
    </row>
    <row r="1548" spans="1:21" x14ac:dyDescent="0.3">
      <c r="A1548" t="s">
        <v>166</v>
      </c>
      <c r="B1548" t="s">
        <v>108</v>
      </c>
      <c r="C1548" s="1">
        <v>39419</v>
      </c>
      <c r="D1548">
        <v>30</v>
      </c>
      <c r="E1548" t="s">
        <v>10</v>
      </c>
      <c r="F1548" s="56" t="s">
        <v>178</v>
      </c>
      <c r="G1548" s="2">
        <v>100</v>
      </c>
      <c r="H1548" s="51">
        <v>2</v>
      </c>
      <c r="I1548" s="51">
        <v>20</v>
      </c>
      <c r="J1548">
        <f t="shared" si="204"/>
        <v>6</v>
      </c>
      <c r="K1548" s="47">
        <v>1</v>
      </c>
      <c r="L1548" s="14">
        <f t="shared" si="205"/>
        <v>113.09733552923255</v>
      </c>
      <c r="M1548" s="16">
        <f t="shared" si="201"/>
        <v>1.1309733552923255E-2</v>
      </c>
      <c r="N1548">
        <v>113.09733552923255</v>
      </c>
      <c r="O1548">
        <f t="shared" si="202"/>
        <v>1.1309733552923255E-2</v>
      </c>
      <c r="P1548" s="16">
        <f t="shared" si="203"/>
        <v>0</v>
      </c>
      <c r="Q1548">
        <v>4.2699999999999996</v>
      </c>
      <c r="R1548">
        <f t="shared" si="206"/>
        <v>4.8292562270982289E-2</v>
      </c>
      <c r="S1548" s="48">
        <v>6.83</v>
      </c>
      <c r="T1548">
        <f t="shared" si="207"/>
        <v>0</v>
      </c>
      <c r="U1548">
        <f t="shared" si="208"/>
        <v>4.8292562270982289E-2</v>
      </c>
    </row>
    <row r="1549" spans="1:21" x14ac:dyDescent="0.3">
      <c r="A1549" t="s">
        <v>166</v>
      </c>
      <c r="B1549" t="s">
        <v>108</v>
      </c>
      <c r="C1549" s="1">
        <v>39419</v>
      </c>
      <c r="D1549">
        <v>30</v>
      </c>
      <c r="E1549" t="s">
        <v>10</v>
      </c>
      <c r="F1549" s="56" t="s">
        <v>17</v>
      </c>
      <c r="G1549" s="2">
        <v>100</v>
      </c>
      <c r="H1549" s="51">
        <v>1</v>
      </c>
      <c r="I1549" s="51">
        <v>12</v>
      </c>
      <c r="J1549">
        <f t="shared" si="204"/>
        <v>3.5</v>
      </c>
      <c r="K1549" s="47">
        <v>1</v>
      </c>
      <c r="L1549" s="14">
        <f t="shared" si="205"/>
        <v>38.484510006474963</v>
      </c>
      <c r="M1549" s="16">
        <f t="shared" si="201"/>
        <v>3.8484510006474965E-3</v>
      </c>
      <c r="N1549">
        <v>38.484510006474963</v>
      </c>
      <c r="O1549">
        <f t="shared" si="202"/>
        <v>3.8484510006474965E-3</v>
      </c>
      <c r="P1549" s="16">
        <f t="shared" si="203"/>
        <v>0</v>
      </c>
      <c r="Q1549">
        <v>0.1</v>
      </c>
      <c r="R1549">
        <f t="shared" si="206"/>
        <v>3.8484510006474965E-4</v>
      </c>
      <c r="S1549">
        <v>5.71</v>
      </c>
      <c r="T1549">
        <f t="shared" si="207"/>
        <v>0</v>
      </c>
      <c r="U1549">
        <f t="shared" si="208"/>
        <v>3.8484510006474965E-4</v>
      </c>
    </row>
    <row r="1550" spans="1:21" x14ac:dyDescent="0.3">
      <c r="A1550" t="s">
        <v>166</v>
      </c>
      <c r="B1550" t="s">
        <v>108</v>
      </c>
      <c r="C1550" s="1">
        <v>39419</v>
      </c>
      <c r="D1550">
        <v>30</v>
      </c>
      <c r="E1550" t="s">
        <v>10</v>
      </c>
      <c r="F1550" s="57" t="s">
        <v>41</v>
      </c>
      <c r="G1550" s="2">
        <v>90</v>
      </c>
      <c r="H1550" s="51">
        <v>5</v>
      </c>
      <c r="I1550" s="51">
        <v>10</v>
      </c>
      <c r="J1550">
        <f t="shared" si="204"/>
        <v>5</v>
      </c>
      <c r="K1550" s="47">
        <v>3</v>
      </c>
      <c r="L1550" s="14">
        <f t="shared" si="205"/>
        <v>235.61944901923448</v>
      </c>
      <c r="M1550" s="16">
        <f t="shared" si="201"/>
        <v>2.3561944901923447E-2</v>
      </c>
      <c r="N1550">
        <v>212.05750411731103</v>
      </c>
      <c r="O1550">
        <f t="shared" si="202"/>
        <v>2.1205750411731103E-2</v>
      </c>
      <c r="P1550" s="16">
        <f t="shared" si="203"/>
        <v>2.356194490192344E-3</v>
      </c>
      <c r="Q1550">
        <v>10.71</v>
      </c>
      <c r="R1550">
        <f t="shared" si="206"/>
        <v>0.22711358690964012</v>
      </c>
      <c r="S1550">
        <v>8.1999999999999993</v>
      </c>
      <c r="T1550">
        <f t="shared" si="207"/>
        <v>1.9320794819577221E-2</v>
      </c>
      <c r="U1550">
        <f t="shared" si="208"/>
        <v>0.20779279209006291</v>
      </c>
    </row>
    <row r="1551" spans="1:21" x14ac:dyDescent="0.3">
      <c r="A1551" t="s">
        <v>166</v>
      </c>
      <c r="B1551" t="s">
        <v>108</v>
      </c>
      <c r="C1551" s="1">
        <v>39419</v>
      </c>
      <c r="D1551">
        <v>30</v>
      </c>
      <c r="E1551" t="s">
        <v>10</v>
      </c>
      <c r="F1551" s="57" t="s">
        <v>41</v>
      </c>
      <c r="G1551" s="2">
        <v>90</v>
      </c>
      <c r="H1551" s="51">
        <v>12</v>
      </c>
      <c r="I1551" s="51">
        <v>12</v>
      </c>
      <c r="J1551">
        <f t="shared" si="204"/>
        <v>9</v>
      </c>
      <c r="K1551" s="47">
        <v>3</v>
      </c>
      <c r="L1551" s="14">
        <f t="shared" si="205"/>
        <v>763.40701482231975</v>
      </c>
      <c r="M1551" s="16">
        <f t="shared" si="201"/>
        <v>7.6340701482231973E-2</v>
      </c>
      <c r="N1551">
        <v>687.06631334008785</v>
      </c>
      <c r="O1551">
        <f t="shared" si="202"/>
        <v>6.8706631334008783E-2</v>
      </c>
      <c r="P1551" s="16">
        <f t="shared" si="203"/>
        <v>7.6340701482231904E-3</v>
      </c>
      <c r="Q1551">
        <v>10.71</v>
      </c>
      <c r="R1551">
        <f t="shared" si="206"/>
        <v>0.73584802158723417</v>
      </c>
      <c r="S1551">
        <v>8.1999999999999993</v>
      </c>
      <c r="T1551">
        <f t="shared" si="207"/>
        <v>6.2599375215430159E-2</v>
      </c>
      <c r="U1551">
        <f t="shared" si="208"/>
        <v>0.67324864637180404</v>
      </c>
    </row>
    <row r="1552" spans="1:21" x14ac:dyDescent="0.3">
      <c r="A1552" t="s">
        <v>166</v>
      </c>
      <c r="B1552" t="s">
        <v>108</v>
      </c>
      <c r="C1552" s="1">
        <v>39419</v>
      </c>
      <c r="D1552">
        <v>30</v>
      </c>
      <c r="E1552" t="s">
        <v>10</v>
      </c>
      <c r="F1552" s="57" t="s">
        <v>41</v>
      </c>
      <c r="G1552" s="2">
        <v>10</v>
      </c>
      <c r="H1552" s="51">
        <v>15</v>
      </c>
      <c r="I1552" s="51">
        <v>6</v>
      </c>
      <c r="J1552">
        <f t="shared" si="204"/>
        <v>9</v>
      </c>
      <c r="K1552" s="47">
        <v>3</v>
      </c>
      <c r="L1552" s="14">
        <f t="shared" si="205"/>
        <v>763.40701482231975</v>
      </c>
      <c r="M1552" s="16">
        <f t="shared" si="201"/>
        <v>7.6340701482231973E-2</v>
      </c>
      <c r="N1552">
        <v>76.340701482231978</v>
      </c>
      <c r="O1552">
        <f t="shared" si="202"/>
        <v>7.6340701482231982E-3</v>
      </c>
      <c r="P1552" s="16">
        <f t="shared" si="203"/>
        <v>6.8706631334008769E-2</v>
      </c>
      <c r="Q1552">
        <v>10.71</v>
      </c>
      <c r="R1552">
        <f t="shared" si="206"/>
        <v>8.1760891287470466E-2</v>
      </c>
      <c r="S1552">
        <v>8.1999999999999993</v>
      </c>
      <c r="T1552">
        <f t="shared" si="207"/>
        <v>0.56339437693887184</v>
      </c>
      <c r="U1552">
        <f t="shared" si="208"/>
        <v>-0.48163348565140141</v>
      </c>
    </row>
    <row r="1553" spans="1:21" x14ac:dyDescent="0.3">
      <c r="A1553" t="s">
        <v>166</v>
      </c>
      <c r="B1553" t="s">
        <v>108</v>
      </c>
      <c r="C1553" s="1">
        <v>39419</v>
      </c>
      <c r="D1553">
        <v>30</v>
      </c>
      <c r="E1553" t="s">
        <v>10</v>
      </c>
      <c r="F1553" s="57" t="s">
        <v>41</v>
      </c>
      <c r="G1553" s="2">
        <v>0</v>
      </c>
      <c r="H1553" s="51">
        <v>20</v>
      </c>
      <c r="I1553" s="51">
        <v>35</v>
      </c>
      <c r="J1553">
        <f t="shared" si="204"/>
        <v>18.75</v>
      </c>
      <c r="K1553" s="47">
        <v>3</v>
      </c>
      <c r="L1553" s="14">
        <f t="shared" si="205"/>
        <v>3313.3985018329849</v>
      </c>
      <c r="M1553" s="16">
        <f t="shared" si="201"/>
        <v>0.33133985018329848</v>
      </c>
      <c r="N1553">
        <v>0</v>
      </c>
      <c r="O1553">
        <f t="shared" si="202"/>
        <v>0</v>
      </c>
      <c r="P1553" s="16">
        <f t="shared" si="203"/>
        <v>0.33133985018329848</v>
      </c>
      <c r="Q1553">
        <v>10.71</v>
      </c>
      <c r="R1553">
        <f t="shared" si="206"/>
        <v>0</v>
      </c>
      <c r="S1553">
        <v>8.1999999999999993</v>
      </c>
      <c r="T1553">
        <f t="shared" si="207"/>
        <v>2.7169867715030471</v>
      </c>
      <c r="U1553">
        <f t="shared" si="208"/>
        <v>-2.7169867715030471</v>
      </c>
    </row>
    <row r="1554" spans="1:21" x14ac:dyDescent="0.3">
      <c r="A1554" t="s">
        <v>166</v>
      </c>
      <c r="B1554" t="s">
        <v>108</v>
      </c>
      <c r="C1554" s="1">
        <v>39419</v>
      </c>
      <c r="D1554">
        <v>30</v>
      </c>
      <c r="E1554" t="s">
        <v>10</v>
      </c>
      <c r="F1554" s="57" t="s">
        <v>41</v>
      </c>
      <c r="G1554" s="2">
        <v>10</v>
      </c>
      <c r="H1554" s="51">
        <v>23</v>
      </c>
      <c r="I1554" s="51">
        <v>37</v>
      </c>
      <c r="J1554">
        <f t="shared" si="204"/>
        <v>20.75</v>
      </c>
      <c r="K1554" s="47">
        <v>3</v>
      </c>
      <c r="L1554" s="14">
        <f t="shared" si="205"/>
        <v>4057.955960733766</v>
      </c>
      <c r="M1554" s="16">
        <f t="shared" si="201"/>
        <v>0.40579559607337662</v>
      </c>
      <c r="N1554">
        <v>405.7955960733766</v>
      </c>
      <c r="O1554">
        <f t="shared" si="202"/>
        <v>4.057955960733766E-2</v>
      </c>
      <c r="P1554" s="16">
        <f t="shared" si="203"/>
        <v>0.36521603646603895</v>
      </c>
      <c r="Q1554">
        <v>10.71</v>
      </c>
      <c r="R1554">
        <f t="shared" si="206"/>
        <v>0.43460708339458637</v>
      </c>
      <c r="S1554">
        <v>8.1999999999999993</v>
      </c>
      <c r="T1554">
        <f t="shared" si="207"/>
        <v>2.9947714990215193</v>
      </c>
      <c r="U1554">
        <f t="shared" si="208"/>
        <v>-2.5601644156269328</v>
      </c>
    </row>
    <row r="1555" spans="1:21" x14ac:dyDescent="0.3">
      <c r="A1555" t="s">
        <v>166</v>
      </c>
      <c r="B1555" t="s">
        <v>108</v>
      </c>
      <c r="C1555" s="1">
        <v>39419</v>
      </c>
      <c r="D1555">
        <v>30</v>
      </c>
      <c r="E1555" t="s">
        <v>10</v>
      </c>
      <c r="F1555" s="57" t="s">
        <v>41</v>
      </c>
      <c r="G1555" s="2">
        <v>0</v>
      </c>
      <c r="H1555" s="51">
        <v>25</v>
      </c>
      <c r="I1555" s="51">
        <v>40</v>
      </c>
      <c r="J1555">
        <f t="shared" si="204"/>
        <v>22.5</v>
      </c>
      <c r="K1555" s="47">
        <v>3</v>
      </c>
      <c r="L1555" s="14">
        <f t="shared" si="205"/>
        <v>4771.2938426394985</v>
      </c>
      <c r="M1555" s="16">
        <f t="shared" si="201"/>
        <v>0.47712938426394985</v>
      </c>
      <c r="N1555">
        <v>0</v>
      </c>
      <c r="O1555">
        <f t="shared" si="202"/>
        <v>0</v>
      </c>
      <c r="P1555" s="16">
        <f t="shared" si="203"/>
        <v>0.47712938426394985</v>
      </c>
      <c r="Q1555">
        <v>10.71</v>
      </c>
      <c r="R1555">
        <f t="shared" si="206"/>
        <v>0</v>
      </c>
      <c r="S1555">
        <v>8.1999999999999993</v>
      </c>
      <c r="T1555">
        <f t="shared" si="207"/>
        <v>3.9124609509643884</v>
      </c>
      <c r="U1555">
        <f t="shared" si="208"/>
        <v>-3.9124609509643884</v>
      </c>
    </row>
    <row r="1556" spans="1:21" x14ac:dyDescent="0.3">
      <c r="A1556" t="s">
        <v>166</v>
      </c>
      <c r="B1556" t="s">
        <v>108</v>
      </c>
      <c r="C1556" s="1">
        <v>39419</v>
      </c>
      <c r="D1556">
        <v>30</v>
      </c>
      <c r="E1556" t="s">
        <v>10</v>
      </c>
      <c r="F1556" s="57" t="s">
        <v>41</v>
      </c>
      <c r="G1556" s="2">
        <v>0</v>
      </c>
      <c r="H1556" s="51">
        <v>25</v>
      </c>
      <c r="I1556" s="51">
        <v>40</v>
      </c>
      <c r="J1556">
        <f t="shared" si="204"/>
        <v>22.5</v>
      </c>
      <c r="K1556" s="47">
        <v>3</v>
      </c>
      <c r="L1556" s="14">
        <f t="shared" si="205"/>
        <v>4771.2938426394985</v>
      </c>
      <c r="M1556" s="16">
        <f t="shared" ref="M1556:M1619" si="209">L1556/10000</f>
        <v>0.47712938426394985</v>
      </c>
      <c r="N1556">
        <v>0</v>
      </c>
      <c r="O1556">
        <f t="shared" ref="O1556:O1619" si="210">N1556/10000</f>
        <v>0</v>
      </c>
      <c r="P1556" s="16">
        <f t="shared" ref="P1556:P1619" si="211">M1556-O1556</f>
        <v>0.47712938426394985</v>
      </c>
      <c r="Q1556">
        <v>10.71</v>
      </c>
      <c r="R1556">
        <f t="shared" si="206"/>
        <v>0</v>
      </c>
      <c r="S1556">
        <v>8.1999999999999993</v>
      </c>
      <c r="T1556">
        <f t="shared" si="207"/>
        <v>3.9124609509643884</v>
      </c>
      <c r="U1556">
        <f t="shared" si="208"/>
        <v>-3.9124609509643884</v>
      </c>
    </row>
    <row r="1557" spans="1:21" x14ac:dyDescent="0.3">
      <c r="A1557" t="s">
        <v>166</v>
      </c>
      <c r="B1557" t="s">
        <v>108</v>
      </c>
      <c r="C1557" s="1">
        <v>39419</v>
      </c>
      <c r="D1557">
        <v>30</v>
      </c>
      <c r="E1557" t="s">
        <v>10</v>
      </c>
      <c r="F1557" s="57" t="s">
        <v>41</v>
      </c>
      <c r="G1557" s="2">
        <v>0</v>
      </c>
      <c r="H1557" s="51">
        <v>32</v>
      </c>
      <c r="I1557" s="51">
        <v>35</v>
      </c>
      <c r="J1557">
        <f t="shared" si="204"/>
        <v>24.75</v>
      </c>
      <c r="K1557" s="47">
        <v>3</v>
      </c>
      <c r="L1557" s="14">
        <f t="shared" si="205"/>
        <v>5773.2655495937934</v>
      </c>
      <c r="M1557" s="16">
        <f t="shared" si="209"/>
        <v>0.57732655495937935</v>
      </c>
      <c r="N1557">
        <v>0</v>
      </c>
      <c r="O1557">
        <f t="shared" si="210"/>
        <v>0</v>
      </c>
      <c r="P1557" s="16">
        <f t="shared" si="211"/>
        <v>0.57732655495937935</v>
      </c>
      <c r="Q1557">
        <v>10.71</v>
      </c>
      <c r="R1557">
        <f t="shared" si="206"/>
        <v>0</v>
      </c>
      <c r="S1557">
        <v>8.1999999999999993</v>
      </c>
      <c r="T1557">
        <f t="shared" si="207"/>
        <v>4.7340777506669101</v>
      </c>
      <c r="U1557">
        <f t="shared" si="208"/>
        <v>-4.7340777506669101</v>
      </c>
    </row>
    <row r="1558" spans="1:21" x14ac:dyDescent="0.3">
      <c r="A1558" t="s">
        <v>166</v>
      </c>
      <c r="B1558" t="s">
        <v>108</v>
      </c>
      <c r="C1558" s="1">
        <v>39419</v>
      </c>
      <c r="D1558">
        <v>30</v>
      </c>
      <c r="E1558" t="s">
        <v>10</v>
      </c>
      <c r="F1558" s="57" t="s">
        <v>41</v>
      </c>
      <c r="G1558" s="2">
        <v>10</v>
      </c>
      <c r="H1558" s="51">
        <v>32</v>
      </c>
      <c r="I1558" s="51">
        <v>35</v>
      </c>
      <c r="J1558">
        <f t="shared" si="204"/>
        <v>24.75</v>
      </c>
      <c r="K1558" s="47">
        <v>3</v>
      </c>
      <c r="L1558" s="14">
        <f t="shared" si="205"/>
        <v>5773.2655495937934</v>
      </c>
      <c r="M1558" s="16">
        <f t="shared" si="209"/>
        <v>0.57732655495937935</v>
      </c>
      <c r="N1558">
        <v>577.32655495937934</v>
      </c>
      <c r="O1558">
        <f t="shared" si="210"/>
        <v>5.773265549593793E-2</v>
      </c>
      <c r="P1558" s="16">
        <f t="shared" si="211"/>
        <v>0.51959389946344137</v>
      </c>
      <c r="Q1558">
        <v>10.71</v>
      </c>
      <c r="R1558">
        <f t="shared" si="206"/>
        <v>0.61831674036149531</v>
      </c>
      <c r="S1558">
        <v>8.1999999999999993</v>
      </c>
      <c r="T1558">
        <f t="shared" si="207"/>
        <v>4.2606699756002184</v>
      </c>
      <c r="U1558">
        <f t="shared" si="208"/>
        <v>-3.6423532352387231</v>
      </c>
    </row>
    <row r="1559" spans="1:21" x14ac:dyDescent="0.3">
      <c r="A1559" t="s">
        <v>166</v>
      </c>
      <c r="B1559" t="s">
        <v>108</v>
      </c>
      <c r="C1559" s="1">
        <v>39419</v>
      </c>
      <c r="D1559">
        <v>30</v>
      </c>
      <c r="E1559" t="s">
        <v>10</v>
      </c>
      <c r="F1559" s="57" t="s">
        <v>41</v>
      </c>
      <c r="G1559" s="2">
        <v>0</v>
      </c>
      <c r="H1559" s="51">
        <v>35</v>
      </c>
      <c r="I1559" s="51">
        <v>40</v>
      </c>
      <c r="J1559">
        <f t="shared" si="204"/>
        <v>27.5</v>
      </c>
      <c r="K1559" s="47">
        <v>3</v>
      </c>
      <c r="L1559" s="14">
        <f t="shared" si="205"/>
        <v>7127.4883328318429</v>
      </c>
      <c r="M1559" s="16">
        <f t="shared" si="209"/>
        <v>0.71274883328318428</v>
      </c>
      <c r="N1559">
        <v>0</v>
      </c>
      <c r="O1559">
        <f t="shared" si="210"/>
        <v>0</v>
      </c>
      <c r="P1559" s="16">
        <f t="shared" si="211"/>
        <v>0.71274883328318428</v>
      </c>
      <c r="Q1559">
        <v>10.71</v>
      </c>
      <c r="R1559">
        <f t="shared" si="206"/>
        <v>0</v>
      </c>
      <c r="S1559">
        <v>8.1999999999999993</v>
      </c>
      <c r="T1559">
        <f t="shared" si="207"/>
        <v>5.8445404329221109</v>
      </c>
      <c r="U1559">
        <f t="shared" si="208"/>
        <v>-5.8445404329221109</v>
      </c>
    </row>
    <row r="1560" spans="1:21" x14ac:dyDescent="0.3">
      <c r="A1560" t="s">
        <v>166</v>
      </c>
      <c r="B1560" t="s">
        <v>108</v>
      </c>
      <c r="C1560" s="1">
        <v>39419</v>
      </c>
      <c r="D1560">
        <v>30</v>
      </c>
      <c r="E1560" t="s">
        <v>10</v>
      </c>
      <c r="F1560" s="57" t="s">
        <v>41</v>
      </c>
      <c r="G1560" s="2">
        <v>0</v>
      </c>
      <c r="H1560" s="51">
        <v>35</v>
      </c>
      <c r="I1560" s="51">
        <v>33</v>
      </c>
      <c r="J1560">
        <f t="shared" si="204"/>
        <v>25.75</v>
      </c>
      <c r="K1560" s="47">
        <v>3</v>
      </c>
      <c r="L1560" s="14">
        <f t="shared" si="205"/>
        <v>6249.2168366126461</v>
      </c>
      <c r="M1560" s="16">
        <f t="shared" si="209"/>
        <v>0.62492168366126466</v>
      </c>
      <c r="N1560">
        <v>0</v>
      </c>
      <c r="O1560">
        <f t="shared" si="210"/>
        <v>0</v>
      </c>
      <c r="P1560" s="16">
        <f t="shared" si="211"/>
        <v>0.62492168366126466</v>
      </c>
      <c r="Q1560">
        <v>10.71</v>
      </c>
      <c r="R1560">
        <f t="shared" si="206"/>
        <v>0</v>
      </c>
      <c r="S1560">
        <v>8.1999999999999993</v>
      </c>
      <c r="T1560">
        <f t="shared" si="207"/>
        <v>5.1243578060223696</v>
      </c>
      <c r="U1560">
        <f t="shared" si="208"/>
        <v>-5.1243578060223696</v>
      </c>
    </row>
    <row r="1561" spans="1:21" x14ac:dyDescent="0.3">
      <c r="A1561" t="s">
        <v>166</v>
      </c>
      <c r="B1561" t="s">
        <v>108</v>
      </c>
      <c r="C1561" s="1">
        <v>39419</v>
      </c>
      <c r="D1561">
        <v>30</v>
      </c>
      <c r="E1561" t="s">
        <v>10</v>
      </c>
      <c r="F1561" s="57" t="s">
        <v>41</v>
      </c>
      <c r="G1561" s="2">
        <v>0</v>
      </c>
      <c r="H1561" s="51">
        <v>35</v>
      </c>
      <c r="I1561" s="51">
        <v>25</v>
      </c>
      <c r="J1561">
        <f t="shared" si="204"/>
        <v>23.75</v>
      </c>
      <c r="K1561" s="47">
        <v>3</v>
      </c>
      <c r="L1561" s="14">
        <f t="shared" si="205"/>
        <v>5316.1638184964777</v>
      </c>
      <c r="M1561" s="16">
        <f t="shared" si="209"/>
        <v>0.53161638184964777</v>
      </c>
      <c r="N1561">
        <v>0</v>
      </c>
      <c r="O1561">
        <f t="shared" si="210"/>
        <v>0</v>
      </c>
      <c r="P1561" s="16">
        <f t="shared" si="211"/>
        <v>0.53161638184964777</v>
      </c>
      <c r="Q1561">
        <v>10.71</v>
      </c>
      <c r="R1561">
        <f t="shared" si="206"/>
        <v>0</v>
      </c>
      <c r="S1561">
        <v>8.1999999999999993</v>
      </c>
      <c r="T1561">
        <f t="shared" si="207"/>
        <v>4.3592543311671115</v>
      </c>
      <c r="U1561">
        <f t="shared" si="208"/>
        <v>-4.3592543311671115</v>
      </c>
    </row>
    <row r="1562" spans="1:21" x14ac:dyDescent="0.3">
      <c r="A1562" t="s">
        <v>166</v>
      </c>
      <c r="B1562" t="s">
        <v>108</v>
      </c>
      <c r="C1562" s="1">
        <v>39419</v>
      </c>
      <c r="D1562">
        <v>30</v>
      </c>
      <c r="E1562" t="s">
        <v>10</v>
      </c>
      <c r="F1562" s="57" t="s">
        <v>41</v>
      </c>
      <c r="G1562" s="2">
        <v>0</v>
      </c>
      <c r="H1562" s="51">
        <v>35</v>
      </c>
      <c r="I1562" s="51">
        <v>22</v>
      </c>
      <c r="J1562">
        <f t="shared" si="204"/>
        <v>23</v>
      </c>
      <c r="K1562" s="47">
        <v>3</v>
      </c>
      <c r="L1562" s="14">
        <f t="shared" si="205"/>
        <v>4985.7075412470012</v>
      </c>
      <c r="M1562" s="16">
        <f t="shared" si="209"/>
        <v>0.49857075412470014</v>
      </c>
      <c r="N1562">
        <v>0</v>
      </c>
      <c r="O1562">
        <f t="shared" si="210"/>
        <v>0</v>
      </c>
      <c r="P1562" s="16">
        <f t="shared" si="211"/>
        <v>0.49857075412470014</v>
      </c>
      <c r="Q1562">
        <v>10.71</v>
      </c>
      <c r="R1562">
        <f t="shared" si="206"/>
        <v>0</v>
      </c>
      <c r="S1562">
        <v>8.1999999999999993</v>
      </c>
      <c r="T1562">
        <f t="shared" si="207"/>
        <v>4.0882801838225404</v>
      </c>
      <c r="U1562">
        <f t="shared" si="208"/>
        <v>-4.0882801838225404</v>
      </c>
    </row>
    <row r="1563" spans="1:21" x14ac:dyDescent="0.3">
      <c r="A1563" t="s">
        <v>166</v>
      </c>
      <c r="B1563" t="s">
        <v>108</v>
      </c>
      <c r="C1563" s="1">
        <v>39419</v>
      </c>
      <c r="D1563">
        <v>30</v>
      </c>
      <c r="E1563" t="s">
        <v>10</v>
      </c>
      <c r="F1563" s="57" t="s">
        <v>41</v>
      </c>
      <c r="G1563" s="2">
        <v>0</v>
      </c>
      <c r="H1563" s="51">
        <v>35</v>
      </c>
      <c r="I1563" s="51">
        <v>20</v>
      </c>
      <c r="J1563">
        <f t="shared" si="204"/>
        <v>22.5</v>
      </c>
      <c r="K1563" s="47">
        <v>3</v>
      </c>
      <c r="L1563" s="14">
        <f t="shared" si="205"/>
        <v>4771.2938426394985</v>
      </c>
      <c r="M1563" s="16">
        <f t="shared" si="209"/>
        <v>0.47712938426394985</v>
      </c>
      <c r="N1563">
        <v>0</v>
      </c>
      <c r="O1563">
        <f t="shared" si="210"/>
        <v>0</v>
      </c>
      <c r="P1563" s="16">
        <f t="shared" si="211"/>
        <v>0.47712938426394985</v>
      </c>
      <c r="Q1563">
        <v>10.71</v>
      </c>
      <c r="R1563">
        <f t="shared" si="206"/>
        <v>0</v>
      </c>
      <c r="S1563">
        <v>8.1999999999999993</v>
      </c>
      <c r="T1563">
        <f t="shared" si="207"/>
        <v>3.9124609509643884</v>
      </c>
      <c r="U1563">
        <f t="shared" si="208"/>
        <v>-3.9124609509643884</v>
      </c>
    </row>
    <row r="1564" spans="1:21" x14ac:dyDescent="0.3">
      <c r="A1564" t="s">
        <v>166</v>
      </c>
      <c r="B1564" t="s">
        <v>108</v>
      </c>
      <c r="C1564" s="1">
        <v>39419</v>
      </c>
      <c r="D1564">
        <v>30</v>
      </c>
      <c r="E1564" t="s">
        <v>10</v>
      </c>
      <c r="F1564" s="57" t="s">
        <v>41</v>
      </c>
      <c r="G1564" s="2">
        <v>0</v>
      </c>
      <c r="H1564" s="51">
        <v>40</v>
      </c>
      <c r="I1564" s="51">
        <v>45</v>
      </c>
      <c r="J1564">
        <f t="shared" si="204"/>
        <v>31.25</v>
      </c>
      <c r="K1564" s="47">
        <v>3</v>
      </c>
      <c r="L1564" s="14">
        <f t="shared" si="205"/>
        <v>9203.8847273138472</v>
      </c>
      <c r="M1564" s="16">
        <f t="shared" si="209"/>
        <v>0.92038847273138469</v>
      </c>
      <c r="N1564">
        <v>0</v>
      </c>
      <c r="O1564">
        <f t="shared" si="210"/>
        <v>0</v>
      </c>
      <c r="P1564" s="16">
        <f t="shared" si="211"/>
        <v>0.92038847273138469</v>
      </c>
      <c r="Q1564">
        <v>10.71</v>
      </c>
      <c r="R1564">
        <f t="shared" si="206"/>
        <v>0</v>
      </c>
      <c r="S1564">
        <v>8.1999999999999993</v>
      </c>
      <c r="T1564">
        <f t="shared" si="207"/>
        <v>7.5471854763973534</v>
      </c>
      <c r="U1564">
        <f t="shared" si="208"/>
        <v>-7.5471854763973534</v>
      </c>
    </row>
    <row r="1565" spans="1:21" x14ac:dyDescent="0.3">
      <c r="A1565" t="s">
        <v>166</v>
      </c>
      <c r="B1565" t="s">
        <v>108</v>
      </c>
      <c r="C1565" s="1">
        <v>39419</v>
      </c>
      <c r="D1565">
        <v>30</v>
      </c>
      <c r="E1565" t="s">
        <v>10</v>
      </c>
      <c r="F1565" s="57" t="s">
        <v>41</v>
      </c>
      <c r="G1565" s="2">
        <v>30</v>
      </c>
      <c r="H1565" s="51">
        <v>40</v>
      </c>
      <c r="I1565" s="51">
        <v>60</v>
      </c>
      <c r="J1565">
        <f t="shared" si="204"/>
        <v>35</v>
      </c>
      <c r="K1565" s="47">
        <v>3</v>
      </c>
      <c r="L1565" s="14">
        <f t="shared" si="205"/>
        <v>11545.353001942489</v>
      </c>
      <c r="M1565" s="16">
        <f t="shared" si="209"/>
        <v>1.1545353001942489</v>
      </c>
      <c r="N1565">
        <v>3463.6059005827465</v>
      </c>
      <c r="O1565">
        <f t="shared" si="210"/>
        <v>0.34636059005827463</v>
      </c>
      <c r="P1565" s="16">
        <f t="shared" si="211"/>
        <v>0.80817471013597419</v>
      </c>
      <c r="Q1565">
        <v>10.71</v>
      </c>
      <c r="R1565">
        <f t="shared" si="206"/>
        <v>3.7095219195241218</v>
      </c>
      <c r="S1565">
        <v>8.1999999999999993</v>
      </c>
      <c r="T1565">
        <f t="shared" si="207"/>
        <v>6.6270326231149879</v>
      </c>
      <c r="U1565">
        <f t="shared" si="208"/>
        <v>-2.9175107035908661</v>
      </c>
    </row>
    <row r="1566" spans="1:21" x14ac:dyDescent="0.3">
      <c r="A1566" t="s">
        <v>166</v>
      </c>
      <c r="B1566" t="s">
        <v>108</v>
      </c>
      <c r="C1566" s="1">
        <v>39419</v>
      </c>
      <c r="D1566">
        <v>30</v>
      </c>
      <c r="E1566" t="s">
        <v>10</v>
      </c>
      <c r="F1566" s="57" t="s">
        <v>41</v>
      </c>
      <c r="G1566" s="2">
        <v>0</v>
      </c>
      <c r="H1566" s="51">
        <v>40</v>
      </c>
      <c r="I1566" s="51">
        <v>40</v>
      </c>
      <c r="J1566">
        <f t="shared" si="204"/>
        <v>30</v>
      </c>
      <c r="K1566" s="47">
        <v>3</v>
      </c>
      <c r="L1566" s="14">
        <f t="shared" si="205"/>
        <v>8482.3001646924422</v>
      </c>
      <c r="M1566" s="16">
        <f t="shared" si="209"/>
        <v>0.84823001646924423</v>
      </c>
      <c r="N1566">
        <v>0</v>
      </c>
      <c r="O1566">
        <f t="shared" si="210"/>
        <v>0</v>
      </c>
      <c r="P1566" s="16">
        <f t="shared" si="211"/>
        <v>0.84823001646924423</v>
      </c>
      <c r="Q1566">
        <v>10.71</v>
      </c>
      <c r="R1566">
        <f t="shared" si="206"/>
        <v>0</v>
      </c>
      <c r="S1566">
        <v>8.1999999999999993</v>
      </c>
      <c r="T1566">
        <f t="shared" si="207"/>
        <v>6.9554861350478019</v>
      </c>
      <c r="U1566">
        <f t="shared" si="208"/>
        <v>-6.9554861350478019</v>
      </c>
    </row>
    <row r="1567" spans="1:21" x14ac:dyDescent="0.3">
      <c r="A1567" t="s">
        <v>166</v>
      </c>
      <c r="B1567" t="s">
        <v>108</v>
      </c>
      <c r="C1567" s="1">
        <v>39419</v>
      </c>
      <c r="D1567">
        <v>30</v>
      </c>
      <c r="E1567" t="s">
        <v>10</v>
      </c>
      <c r="F1567" s="57" t="s">
        <v>41</v>
      </c>
      <c r="G1567" s="2">
        <v>0</v>
      </c>
      <c r="H1567" s="51">
        <v>40</v>
      </c>
      <c r="I1567" s="51">
        <v>17</v>
      </c>
      <c r="J1567">
        <f t="shared" si="204"/>
        <v>24.25</v>
      </c>
      <c r="K1567" s="47">
        <v>3</v>
      </c>
      <c r="L1567" s="14">
        <f t="shared" si="205"/>
        <v>5542.3584895549429</v>
      </c>
      <c r="M1567" s="16">
        <f t="shared" si="209"/>
        <v>0.55423584895549427</v>
      </c>
      <c r="N1567">
        <v>0</v>
      </c>
      <c r="O1567">
        <f t="shared" si="210"/>
        <v>0</v>
      </c>
      <c r="P1567" s="16">
        <f t="shared" si="211"/>
        <v>0.55423584895549427</v>
      </c>
      <c r="Q1567">
        <v>10.71</v>
      </c>
      <c r="R1567">
        <f t="shared" si="206"/>
        <v>0</v>
      </c>
      <c r="S1567">
        <v>8.1999999999999993</v>
      </c>
      <c r="T1567">
        <f t="shared" si="207"/>
        <v>4.5447339614350524</v>
      </c>
      <c r="U1567">
        <f t="shared" si="208"/>
        <v>-4.5447339614350524</v>
      </c>
    </row>
    <row r="1568" spans="1:21" x14ac:dyDescent="0.3">
      <c r="A1568" t="s">
        <v>166</v>
      </c>
      <c r="B1568" t="s">
        <v>108</v>
      </c>
      <c r="C1568" s="1">
        <v>39419</v>
      </c>
      <c r="D1568">
        <v>30</v>
      </c>
      <c r="E1568" t="s">
        <v>10</v>
      </c>
      <c r="F1568" s="57" t="s">
        <v>41</v>
      </c>
      <c r="G1568" s="2">
        <v>0</v>
      </c>
      <c r="H1568" s="51">
        <v>40</v>
      </c>
      <c r="I1568" s="51">
        <v>30</v>
      </c>
      <c r="J1568">
        <f t="shared" si="204"/>
        <v>27.5</v>
      </c>
      <c r="K1568" s="47">
        <v>3</v>
      </c>
      <c r="L1568" s="14">
        <f t="shared" si="205"/>
        <v>7127.4883328318429</v>
      </c>
      <c r="M1568" s="16">
        <f t="shared" si="209"/>
        <v>0.71274883328318428</v>
      </c>
      <c r="N1568">
        <v>0</v>
      </c>
      <c r="O1568">
        <f t="shared" si="210"/>
        <v>0</v>
      </c>
      <c r="P1568" s="16">
        <f t="shared" si="211"/>
        <v>0.71274883328318428</v>
      </c>
      <c r="Q1568">
        <v>10.71</v>
      </c>
      <c r="R1568">
        <f t="shared" si="206"/>
        <v>0</v>
      </c>
      <c r="S1568">
        <v>8.1999999999999993</v>
      </c>
      <c r="T1568">
        <f t="shared" si="207"/>
        <v>5.8445404329221109</v>
      </c>
      <c r="U1568">
        <f t="shared" si="208"/>
        <v>-5.8445404329221109</v>
      </c>
    </row>
    <row r="1569" spans="1:21" x14ac:dyDescent="0.3">
      <c r="A1569" t="s">
        <v>166</v>
      </c>
      <c r="B1569" t="s">
        <v>108</v>
      </c>
      <c r="C1569" s="1">
        <v>39419</v>
      </c>
      <c r="D1569">
        <v>30</v>
      </c>
      <c r="E1569" t="s">
        <v>10</v>
      </c>
      <c r="F1569" s="57" t="s">
        <v>41</v>
      </c>
      <c r="G1569" s="2">
        <v>10</v>
      </c>
      <c r="H1569" s="51">
        <v>40</v>
      </c>
      <c r="I1569" s="51">
        <v>41</v>
      </c>
      <c r="J1569">
        <f t="shared" si="204"/>
        <v>30.25</v>
      </c>
      <c r="K1569" s="47">
        <v>3</v>
      </c>
      <c r="L1569" s="14">
        <f t="shared" si="205"/>
        <v>8624.2608827265303</v>
      </c>
      <c r="M1569" s="16">
        <f t="shared" si="209"/>
        <v>0.86242608827265299</v>
      </c>
      <c r="N1569">
        <v>862.42608827265303</v>
      </c>
      <c r="O1569">
        <f t="shared" si="210"/>
        <v>8.624260882726531E-2</v>
      </c>
      <c r="P1569" s="16">
        <f t="shared" si="211"/>
        <v>0.77618347944538768</v>
      </c>
      <c r="Q1569">
        <v>10.71</v>
      </c>
      <c r="R1569">
        <f t="shared" si="206"/>
        <v>0.9236583405400115</v>
      </c>
      <c r="S1569">
        <v>8.1999999999999993</v>
      </c>
      <c r="T1569">
        <f t="shared" si="207"/>
        <v>6.3647045314521788</v>
      </c>
      <c r="U1569">
        <f t="shared" si="208"/>
        <v>-5.441046190912167</v>
      </c>
    </row>
    <row r="1570" spans="1:21" x14ac:dyDescent="0.3">
      <c r="A1570" t="s">
        <v>166</v>
      </c>
      <c r="B1570" t="s">
        <v>108</v>
      </c>
      <c r="C1570" s="1">
        <v>39419</v>
      </c>
      <c r="D1570">
        <v>30</v>
      </c>
      <c r="E1570" t="s">
        <v>10</v>
      </c>
      <c r="F1570" s="57" t="s">
        <v>41</v>
      </c>
      <c r="G1570" s="2">
        <v>0</v>
      </c>
      <c r="H1570" s="51">
        <v>40</v>
      </c>
      <c r="I1570" s="51">
        <v>40</v>
      </c>
      <c r="J1570">
        <f t="shared" si="204"/>
        <v>30</v>
      </c>
      <c r="K1570" s="47">
        <v>3</v>
      </c>
      <c r="L1570" s="14">
        <f t="shared" si="205"/>
        <v>8482.3001646924422</v>
      </c>
      <c r="M1570" s="16">
        <f t="shared" si="209"/>
        <v>0.84823001646924423</v>
      </c>
      <c r="N1570">
        <v>0</v>
      </c>
      <c r="O1570">
        <f t="shared" si="210"/>
        <v>0</v>
      </c>
      <c r="P1570" s="16">
        <f t="shared" si="211"/>
        <v>0.84823001646924423</v>
      </c>
      <c r="Q1570">
        <v>10.71</v>
      </c>
      <c r="R1570">
        <f t="shared" si="206"/>
        <v>0</v>
      </c>
      <c r="S1570">
        <v>8.1999999999999993</v>
      </c>
      <c r="T1570">
        <f t="shared" si="207"/>
        <v>6.9554861350478019</v>
      </c>
      <c r="U1570">
        <f t="shared" si="208"/>
        <v>-6.9554861350478019</v>
      </c>
    </row>
    <row r="1571" spans="1:21" x14ac:dyDescent="0.3">
      <c r="A1571" t="s">
        <v>166</v>
      </c>
      <c r="B1571" t="s">
        <v>108</v>
      </c>
      <c r="C1571" s="1">
        <v>39419</v>
      </c>
      <c r="D1571">
        <v>30</v>
      </c>
      <c r="E1571" t="s">
        <v>10</v>
      </c>
      <c r="F1571" s="57" t="s">
        <v>41</v>
      </c>
      <c r="G1571" s="2">
        <v>0</v>
      </c>
      <c r="H1571" s="51">
        <v>45</v>
      </c>
      <c r="I1571" s="51">
        <v>90</v>
      </c>
      <c r="J1571">
        <f t="shared" si="204"/>
        <v>45</v>
      </c>
      <c r="K1571" s="47">
        <v>3</v>
      </c>
      <c r="L1571" s="14">
        <f t="shared" si="205"/>
        <v>19085.175370557994</v>
      </c>
      <c r="M1571" s="16">
        <f t="shared" si="209"/>
        <v>1.9085175370557994</v>
      </c>
      <c r="N1571">
        <v>0</v>
      </c>
      <c r="O1571">
        <f t="shared" si="210"/>
        <v>0</v>
      </c>
      <c r="P1571" s="16">
        <f t="shared" si="211"/>
        <v>1.9085175370557994</v>
      </c>
      <c r="Q1571">
        <v>10.71</v>
      </c>
      <c r="R1571">
        <f t="shared" si="206"/>
        <v>0</v>
      </c>
      <c r="S1571">
        <v>8.1999999999999993</v>
      </c>
      <c r="T1571">
        <f t="shared" si="207"/>
        <v>15.649843803857554</v>
      </c>
      <c r="U1571">
        <f t="shared" si="208"/>
        <v>-15.649843803857554</v>
      </c>
    </row>
    <row r="1572" spans="1:21" x14ac:dyDescent="0.3">
      <c r="A1572" t="s">
        <v>166</v>
      </c>
      <c r="B1572" t="s">
        <v>108</v>
      </c>
      <c r="C1572" s="1">
        <v>39419</v>
      </c>
      <c r="D1572">
        <v>30</v>
      </c>
      <c r="E1572" t="s">
        <v>10</v>
      </c>
      <c r="F1572" s="57" t="s">
        <v>41</v>
      </c>
      <c r="G1572" s="2">
        <v>0</v>
      </c>
      <c r="H1572" s="51">
        <v>48</v>
      </c>
      <c r="I1572" s="51">
        <v>35</v>
      </c>
      <c r="J1572">
        <f t="shared" si="204"/>
        <v>32.75</v>
      </c>
      <c r="K1572" s="47">
        <v>3</v>
      </c>
      <c r="L1572" s="14">
        <f t="shared" si="205"/>
        <v>10108.663411547708</v>
      </c>
      <c r="M1572" s="16">
        <f t="shared" si="209"/>
        <v>1.0108663411547709</v>
      </c>
      <c r="N1572">
        <v>0</v>
      </c>
      <c r="O1572">
        <f t="shared" si="210"/>
        <v>0</v>
      </c>
      <c r="P1572" s="16">
        <f t="shared" si="211"/>
        <v>1.0108663411547709</v>
      </c>
      <c r="Q1572">
        <v>10.71</v>
      </c>
      <c r="R1572">
        <f t="shared" si="206"/>
        <v>0</v>
      </c>
      <c r="S1572">
        <v>8.1999999999999993</v>
      </c>
      <c r="T1572">
        <f t="shared" si="207"/>
        <v>8.2891039974691214</v>
      </c>
      <c r="U1572">
        <f t="shared" si="208"/>
        <v>-8.2891039974691214</v>
      </c>
    </row>
    <row r="1573" spans="1:21" x14ac:dyDescent="0.3">
      <c r="A1573" t="s">
        <v>166</v>
      </c>
      <c r="B1573" t="s">
        <v>108</v>
      </c>
      <c r="C1573" s="1">
        <v>39419</v>
      </c>
      <c r="D1573">
        <v>30</v>
      </c>
      <c r="E1573" t="s">
        <v>10</v>
      </c>
      <c r="F1573" s="57" t="s">
        <v>41</v>
      </c>
      <c r="G1573" s="2">
        <v>40</v>
      </c>
      <c r="H1573" s="51">
        <v>50</v>
      </c>
      <c r="I1573" s="51">
        <v>43</v>
      </c>
      <c r="J1573">
        <f t="shared" si="204"/>
        <v>35.75</v>
      </c>
      <c r="K1573" s="47">
        <v>3</v>
      </c>
      <c r="L1573" s="14">
        <f t="shared" si="205"/>
        <v>12045.455282485815</v>
      </c>
      <c r="M1573" s="16">
        <f t="shared" si="209"/>
        <v>1.2045455282485815</v>
      </c>
      <c r="N1573">
        <v>4818.1821129943264</v>
      </c>
      <c r="O1573">
        <f t="shared" si="210"/>
        <v>0.48181821129943264</v>
      </c>
      <c r="P1573" s="16">
        <f t="shared" si="211"/>
        <v>0.72272731694914882</v>
      </c>
      <c r="Q1573">
        <v>10.71</v>
      </c>
      <c r="R1573">
        <f t="shared" si="206"/>
        <v>5.1602730430169244</v>
      </c>
      <c r="S1573">
        <v>8.1999999999999993</v>
      </c>
      <c r="T1573">
        <f t="shared" si="207"/>
        <v>5.9263639989830201</v>
      </c>
      <c r="U1573">
        <f t="shared" si="208"/>
        <v>-0.76609095596609578</v>
      </c>
    </row>
    <row r="1574" spans="1:21" x14ac:dyDescent="0.3">
      <c r="A1574" t="s">
        <v>166</v>
      </c>
      <c r="B1574" t="s">
        <v>108</v>
      </c>
      <c r="C1574" s="1">
        <v>39419</v>
      </c>
      <c r="D1574">
        <v>30</v>
      </c>
      <c r="E1574" t="s">
        <v>10</v>
      </c>
      <c r="F1574" s="57" t="s">
        <v>41</v>
      </c>
      <c r="G1574" s="2">
        <v>0</v>
      </c>
      <c r="H1574" s="51">
        <v>50</v>
      </c>
      <c r="I1574" s="51">
        <v>50</v>
      </c>
      <c r="J1574">
        <f t="shared" si="204"/>
        <v>37.5</v>
      </c>
      <c r="K1574" s="47">
        <v>3</v>
      </c>
      <c r="L1574" s="14">
        <f t="shared" si="205"/>
        <v>13253.59400733194</v>
      </c>
      <c r="M1574" s="16">
        <f t="shared" si="209"/>
        <v>1.3253594007331939</v>
      </c>
      <c r="N1574">
        <v>0</v>
      </c>
      <c r="O1574">
        <f t="shared" si="210"/>
        <v>0</v>
      </c>
      <c r="P1574" s="16">
        <f t="shared" si="211"/>
        <v>1.3253594007331939</v>
      </c>
      <c r="Q1574">
        <v>10.71</v>
      </c>
      <c r="R1574">
        <f t="shared" si="206"/>
        <v>0</v>
      </c>
      <c r="S1574">
        <v>8.1999999999999993</v>
      </c>
      <c r="T1574">
        <f t="shared" si="207"/>
        <v>10.867947086012189</v>
      </c>
      <c r="U1574">
        <f t="shared" si="208"/>
        <v>-10.867947086012189</v>
      </c>
    </row>
    <row r="1575" spans="1:21" x14ac:dyDescent="0.3">
      <c r="A1575" t="s">
        <v>166</v>
      </c>
      <c r="B1575" t="s">
        <v>108</v>
      </c>
      <c r="C1575" s="1">
        <v>39419</v>
      </c>
      <c r="D1575">
        <v>30</v>
      </c>
      <c r="E1575" t="s">
        <v>10</v>
      </c>
      <c r="F1575" s="57" t="s">
        <v>41</v>
      </c>
      <c r="G1575" s="2">
        <v>20</v>
      </c>
      <c r="H1575" s="51">
        <v>55</v>
      </c>
      <c r="I1575" s="51">
        <v>105</v>
      </c>
      <c r="J1575">
        <f t="shared" si="204"/>
        <v>53.75</v>
      </c>
      <c r="K1575" s="47">
        <v>3</v>
      </c>
      <c r="L1575" s="14">
        <f t="shared" si="205"/>
        <v>27228.772577285286</v>
      </c>
      <c r="M1575" s="16">
        <f t="shared" si="209"/>
        <v>2.7228772577285287</v>
      </c>
      <c r="N1575">
        <v>5445.754515457058</v>
      </c>
      <c r="O1575">
        <f t="shared" si="210"/>
        <v>0.54457545154570575</v>
      </c>
      <c r="P1575" s="16">
        <f t="shared" si="211"/>
        <v>2.178301806182823</v>
      </c>
      <c r="Q1575">
        <v>10.71</v>
      </c>
      <c r="R1575">
        <f t="shared" si="206"/>
        <v>5.8324030860545086</v>
      </c>
      <c r="S1575">
        <v>8.1999999999999993</v>
      </c>
      <c r="T1575">
        <f t="shared" si="207"/>
        <v>17.862074810699148</v>
      </c>
      <c r="U1575">
        <f t="shared" si="208"/>
        <v>-12.02967172464464</v>
      </c>
    </row>
    <row r="1576" spans="1:21" x14ac:dyDescent="0.3">
      <c r="A1576" t="s">
        <v>166</v>
      </c>
      <c r="B1576" t="s">
        <v>108</v>
      </c>
      <c r="C1576" s="1">
        <v>39419</v>
      </c>
      <c r="D1576">
        <v>30</v>
      </c>
      <c r="E1576" t="s">
        <v>10</v>
      </c>
      <c r="F1576" s="57" t="s">
        <v>41</v>
      </c>
      <c r="G1576" s="2">
        <v>0</v>
      </c>
      <c r="H1576" s="51">
        <v>60</v>
      </c>
      <c r="I1576" s="51">
        <v>35</v>
      </c>
      <c r="J1576">
        <f t="shared" si="204"/>
        <v>38.75</v>
      </c>
      <c r="K1576" s="47">
        <v>3</v>
      </c>
      <c r="L1576" s="14">
        <f t="shared" si="205"/>
        <v>14151.893156717771</v>
      </c>
      <c r="M1576" s="16">
        <f t="shared" si="209"/>
        <v>1.4151893156717772</v>
      </c>
      <c r="N1576">
        <v>0</v>
      </c>
      <c r="O1576">
        <f t="shared" si="210"/>
        <v>0</v>
      </c>
      <c r="P1576" s="16">
        <f t="shared" si="211"/>
        <v>1.4151893156717772</v>
      </c>
      <c r="Q1576">
        <v>10.71</v>
      </c>
      <c r="R1576">
        <f t="shared" si="206"/>
        <v>0</v>
      </c>
      <c r="S1576">
        <v>8.1999999999999993</v>
      </c>
      <c r="T1576">
        <f t="shared" si="207"/>
        <v>11.604552388508573</v>
      </c>
      <c r="U1576">
        <f t="shared" si="208"/>
        <v>-11.604552388508573</v>
      </c>
    </row>
    <row r="1577" spans="1:21" x14ac:dyDescent="0.3">
      <c r="A1577" t="s">
        <v>166</v>
      </c>
      <c r="B1577" t="s">
        <v>108</v>
      </c>
      <c r="C1577" s="1">
        <v>39419</v>
      </c>
      <c r="D1577">
        <v>30</v>
      </c>
      <c r="E1577" t="s">
        <v>10</v>
      </c>
      <c r="F1577" s="57" t="s">
        <v>41</v>
      </c>
      <c r="G1577" s="2">
        <v>0</v>
      </c>
      <c r="H1577" s="51">
        <v>60</v>
      </c>
      <c r="I1577" s="51">
        <v>60</v>
      </c>
      <c r="J1577">
        <f t="shared" si="204"/>
        <v>45</v>
      </c>
      <c r="K1577" s="47">
        <v>3</v>
      </c>
      <c r="L1577" s="14">
        <f t="shared" si="205"/>
        <v>19085.175370557994</v>
      </c>
      <c r="M1577" s="16">
        <f t="shared" si="209"/>
        <v>1.9085175370557994</v>
      </c>
      <c r="N1577">
        <v>0</v>
      </c>
      <c r="O1577">
        <f t="shared" si="210"/>
        <v>0</v>
      </c>
      <c r="P1577" s="16">
        <f t="shared" si="211"/>
        <v>1.9085175370557994</v>
      </c>
      <c r="Q1577">
        <v>10.71</v>
      </c>
      <c r="R1577">
        <f t="shared" si="206"/>
        <v>0</v>
      </c>
      <c r="S1577">
        <v>8.1999999999999993</v>
      </c>
      <c r="T1577">
        <f t="shared" si="207"/>
        <v>15.649843803857554</v>
      </c>
      <c r="U1577">
        <f t="shared" si="208"/>
        <v>-15.649843803857554</v>
      </c>
    </row>
    <row r="1578" spans="1:21" x14ac:dyDescent="0.3">
      <c r="A1578" t="s">
        <v>166</v>
      </c>
      <c r="B1578" t="s">
        <v>108</v>
      </c>
      <c r="C1578" s="1">
        <v>39419</v>
      </c>
      <c r="D1578">
        <v>30</v>
      </c>
      <c r="E1578" t="s">
        <v>10</v>
      </c>
      <c r="F1578" s="57" t="s">
        <v>41</v>
      </c>
      <c r="G1578" s="2">
        <v>0</v>
      </c>
      <c r="H1578" s="51">
        <v>70</v>
      </c>
      <c r="I1578" s="51">
        <v>110</v>
      </c>
      <c r="J1578">
        <f t="shared" si="204"/>
        <v>62.5</v>
      </c>
      <c r="K1578" s="47">
        <v>3</v>
      </c>
      <c r="L1578" s="14">
        <f t="shared" si="205"/>
        <v>36815.538909255389</v>
      </c>
      <c r="M1578" s="16">
        <f t="shared" si="209"/>
        <v>3.6815538909255388</v>
      </c>
      <c r="N1578">
        <v>0</v>
      </c>
      <c r="O1578">
        <f t="shared" si="210"/>
        <v>0</v>
      </c>
      <c r="P1578" s="16">
        <f t="shared" si="211"/>
        <v>3.6815538909255388</v>
      </c>
      <c r="Q1578">
        <v>10.71</v>
      </c>
      <c r="R1578">
        <f t="shared" si="206"/>
        <v>0</v>
      </c>
      <c r="S1578">
        <v>8.1999999999999993</v>
      </c>
      <c r="T1578">
        <f t="shared" si="207"/>
        <v>30.188741905589414</v>
      </c>
      <c r="U1578">
        <f t="shared" si="208"/>
        <v>-30.188741905589414</v>
      </c>
    </row>
    <row r="1579" spans="1:21" x14ac:dyDescent="0.3">
      <c r="A1579" t="s">
        <v>166</v>
      </c>
      <c r="B1579" t="s">
        <v>108</v>
      </c>
      <c r="C1579" s="1">
        <v>39419</v>
      </c>
      <c r="D1579">
        <v>30</v>
      </c>
      <c r="E1579" t="s">
        <v>10</v>
      </c>
      <c r="F1579" s="57" t="s">
        <v>41</v>
      </c>
      <c r="G1579" s="2">
        <v>0</v>
      </c>
      <c r="H1579" s="51">
        <v>70</v>
      </c>
      <c r="I1579" s="51">
        <v>70</v>
      </c>
      <c r="J1579">
        <f t="shared" si="204"/>
        <v>52.5</v>
      </c>
      <c r="K1579" s="47">
        <v>3</v>
      </c>
      <c r="L1579" s="14">
        <f t="shared" si="205"/>
        <v>25977.044254370601</v>
      </c>
      <c r="M1579" s="16">
        <f t="shared" si="209"/>
        <v>2.59770442543706</v>
      </c>
      <c r="N1579">
        <v>0</v>
      </c>
      <c r="O1579">
        <f t="shared" si="210"/>
        <v>0</v>
      </c>
      <c r="P1579" s="16">
        <f t="shared" si="211"/>
        <v>2.59770442543706</v>
      </c>
      <c r="Q1579">
        <v>10.71</v>
      </c>
      <c r="R1579">
        <f t="shared" si="206"/>
        <v>0</v>
      </c>
      <c r="S1579">
        <v>8.1999999999999993</v>
      </c>
      <c r="T1579">
        <f t="shared" si="207"/>
        <v>21.301176288583889</v>
      </c>
      <c r="U1579">
        <f t="shared" si="208"/>
        <v>-21.301176288583889</v>
      </c>
    </row>
    <row r="1580" spans="1:21" x14ac:dyDescent="0.3">
      <c r="A1580" t="s">
        <v>166</v>
      </c>
      <c r="B1580" t="s">
        <v>108</v>
      </c>
      <c r="C1580" s="1">
        <v>39419</v>
      </c>
      <c r="D1580">
        <v>30</v>
      </c>
      <c r="E1580" t="s">
        <v>10</v>
      </c>
      <c r="F1580" s="57" t="s">
        <v>41</v>
      </c>
      <c r="G1580" s="2">
        <v>0</v>
      </c>
      <c r="H1580" s="51">
        <v>70</v>
      </c>
      <c r="I1580" s="51">
        <v>70</v>
      </c>
      <c r="J1580">
        <f t="shared" si="204"/>
        <v>52.5</v>
      </c>
      <c r="K1580" s="47">
        <v>3</v>
      </c>
      <c r="L1580" s="14">
        <f t="shared" si="205"/>
        <v>25977.044254370601</v>
      </c>
      <c r="M1580" s="16">
        <f t="shared" si="209"/>
        <v>2.59770442543706</v>
      </c>
      <c r="N1580">
        <v>0</v>
      </c>
      <c r="O1580">
        <f t="shared" si="210"/>
        <v>0</v>
      </c>
      <c r="P1580" s="16">
        <f t="shared" si="211"/>
        <v>2.59770442543706</v>
      </c>
      <c r="Q1580">
        <v>10.71</v>
      </c>
      <c r="R1580">
        <f t="shared" si="206"/>
        <v>0</v>
      </c>
      <c r="S1580">
        <v>8.1999999999999993</v>
      </c>
      <c r="T1580">
        <f t="shared" si="207"/>
        <v>21.301176288583889</v>
      </c>
      <c r="U1580">
        <f t="shared" si="208"/>
        <v>-21.301176288583889</v>
      </c>
    </row>
    <row r="1581" spans="1:21" x14ac:dyDescent="0.3">
      <c r="A1581" t="s">
        <v>166</v>
      </c>
      <c r="B1581" t="s">
        <v>108</v>
      </c>
      <c r="C1581" s="1">
        <v>39419</v>
      </c>
      <c r="D1581">
        <v>30</v>
      </c>
      <c r="E1581" t="s">
        <v>10</v>
      </c>
      <c r="F1581" s="57" t="s">
        <v>41</v>
      </c>
      <c r="G1581" s="2">
        <v>0</v>
      </c>
      <c r="H1581" s="51">
        <v>75</v>
      </c>
      <c r="I1581" s="51">
        <v>100</v>
      </c>
      <c r="J1581">
        <f t="shared" si="204"/>
        <v>62.5</v>
      </c>
      <c r="K1581" s="47">
        <v>3</v>
      </c>
      <c r="L1581" s="14">
        <f t="shared" si="205"/>
        <v>36815.538909255389</v>
      </c>
      <c r="M1581" s="16">
        <f t="shared" si="209"/>
        <v>3.6815538909255388</v>
      </c>
      <c r="N1581">
        <v>0</v>
      </c>
      <c r="O1581">
        <f t="shared" si="210"/>
        <v>0</v>
      </c>
      <c r="P1581" s="16">
        <f t="shared" si="211"/>
        <v>3.6815538909255388</v>
      </c>
      <c r="Q1581">
        <v>10.71</v>
      </c>
      <c r="R1581">
        <f t="shared" si="206"/>
        <v>0</v>
      </c>
      <c r="S1581">
        <v>8.1999999999999993</v>
      </c>
      <c r="T1581">
        <f t="shared" si="207"/>
        <v>30.188741905589414</v>
      </c>
      <c r="U1581">
        <f t="shared" si="208"/>
        <v>-30.188741905589414</v>
      </c>
    </row>
    <row r="1582" spans="1:21" x14ac:dyDescent="0.3">
      <c r="A1582" t="s">
        <v>166</v>
      </c>
      <c r="B1582" t="s">
        <v>108</v>
      </c>
      <c r="C1582" s="1">
        <v>39419</v>
      </c>
      <c r="D1582">
        <v>30</v>
      </c>
      <c r="E1582" t="s">
        <v>10</v>
      </c>
      <c r="F1582" s="57" t="s">
        <v>41</v>
      </c>
      <c r="G1582" s="2">
        <v>0</v>
      </c>
      <c r="H1582" s="51">
        <v>75</v>
      </c>
      <c r="I1582" s="51">
        <v>37</v>
      </c>
      <c r="J1582">
        <f t="shared" si="204"/>
        <v>46.75</v>
      </c>
      <c r="K1582" s="47">
        <v>3</v>
      </c>
      <c r="L1582" s="14">
        <f t="shared" si="205"/>
        <v>20598.441281884028</v>
      </c>
      <c r="M1582" s="16">
        <f t="shared" si="209"/>
        <v>2.059844128188403</v>
      </c>
      <c r="N1582">
        <v>0</v>
      </c>
      <c r="O1582">
        <f t="shared" si="210"/>
        <v>0</v>
      </c>
      <c r="P1582" s="16">
        <f t="shared" si="211"/>
        <v>2.059844128188403</v>
      </c>
      <c r="Q1582">
        <v>10.71</v>
      </c>
      <c r="R1582">
        <f t="shared" si="206"/>
        <v>0</v>
      </c>
      <c r="S1582">
        <v>8.1999999999999993</v>
      </c>
      <c r="T1582">
        <f t="shared" si="207"/>
        <v>16.890721851144903</v>
      </c>
      <c r="U1582">
        <f t="shared" si="208"/>
        <v>-16.890721851144903</v>
      </c>
    </row>
    <row r="1583" spans="1:21" x14ac:dyDescent="0.3">
      <c r="A1583" t="s">
        <v>166</v>
      </c>
      <c r="B1583" t="s">
        <v>108</v>
      </c>
      <c r="C1583" s="1">
        <v>39419</v>
      </c>
      <c r="D1583">
        <v>30</v>
      </c>
      <c r="E1583" t="s">
        <v>10</v>
      </c>
      <c r="F1583" s="57" t="s">
        <v>41</v>
      </c>
      <c r="G1583" s="2">
        <v>0</v>
      </c>
      <c r="H1583" s="51">
        <v>75</v>
      </c>
      <c r="I1583" s="51">
        <v>100</v>
      </c>
      <c r="J1583">
        <f t="shared" si="204"/>
        <v>62.5</v>
      </c>
      <c r="K1583" s="47">
        <v>3</v>
      </c>
      <c r="L1583" s="14">
        <f t="shared" si="205"/>
        <v>36815.538909255389</v>
      </c>
      <c r="M1583" s="16">
        <f t="shared" si="209"/>
        <v>3.6815538909255388</v>
      </c>
      <c r="N1583">
        <v>0</v>
      </c>
      <c r="O1583">
        <f t="shared" si="210"/>
        <v>0</v>
      </c>
      <c r="P1583" s="16">
        <f t="shared" si="211"/>
        <v>3.6815538909255388</v>
      </c>
      <c r="Q1583">
        <v>10.71</v>
      </c>
      <c r="R1583">
        <f t="shared" si="206"/>
        <v>0</v>
      </c>
      <c r="S1583">
        <v>8.1999999999999993</v>
      </c>
      <c r="T1583">
        <f t="shared" si="207"/>
        <v>30.188741905589414</v>
      </c>
      <c r="U1583">
        <f t="shared" si="208"/>
        <v>-30.188741905589414</v>
      </c>
    </row>
    <row r="1584" spans="1:21" x14ac:dyDescent="0.3">
      <c r="A1584" t="s">
        <v>166</v>
      </c>
      <c r="B1584" t="s">
        <v>108</v>
      </c>
      <c r="C1584" s="1">
        <v>39419</v>
      </c>
      <c r="D1584">
        <v>30</v>
      </c>
      <c r="E1584" t="s">
        <v>10</v>
      </c>
      <c r="F1584" s="57" t="s">
        <v>41</v>
      </c>
      <c r="G1584" s="2">
        <v>0</v>
      </c>
      <c r="H1584" s="51">
        <v>75</v>
      </c>
      <c r="I1584" s="51">
        <v>50</v>
      </c>
      <c r="J1584">
        <f t="shared" si="204"/>
        <v>50</v>
      </c>
      <c r="K1584" s="47">
        <v>3</v>
      </c>
      <c r="L1584" s="14">
        <f t="shared" si="205"/>
        <v>23561.944901923449</v>
      </c>
      <c r="M1584" s="16">
        <f t="shared" si="209"/>
        <v>2.3561944901923448</v>
      </c>
      <c r="N1584">
        <v>0</v>
      </c>
      <c r="O1584">
        <f t="shared" si="210"/>
        <v>0</v>
      </c>
      <c r="P1584" s="16">
        <f t="shared" si="211"/>
        <v>2.3561944901923448</v>
      </c>
      <c r="Q1584">
        <v>10.71</v>
      </c>
      <c r="R1584">
        <f t="shared" si="206"/>
        <v>0</v>
      </c>
      <c r="S1584">
        <v>8.1999999999999993</v>
      </c>
      <c r="T1584">
        <f t="shared" si="207"/>
        <v>19.320794819577227</v>
      </c>
      <c r="U1584">
        <f t="shared" si="208"/>
        <v>-19.320794819577227</v>
      </c>
    </row>
    <row r="1585" spans="1:21" x14ac:dyDescent="0.3">
      <c r="A1585" t="s">
        <v>166</v>
      </c>
      <c r="B1585" t="s">
        <v>108</v>
      </c>
      <c r="C1585" s="1">
        <v>39419</v>
      </c>
      <c r="D1585">
        <v>30</v>
      </c>
      <c r="E1585" t="s">
        <v>10</v>
      </c>
      <c r="F1585" s="57" t="s">
        <v>41</v>
      </c>
      <c r="G1585" s="2">
        <v>0</v>
      </c>
      <c r="H1585" s="51">
        <v>75</v>
      </c>
      <c r="I1585" s="51">
        <v>150</v>
      </c>
      <c r="J1585">
        <f t="shared" si="204"/>
        <v>75</v>
      </c>
      <c r="K1585" s="47">
        <v>3</v>
      </c>
      <c r="L1585" s="14">
        <f t="shared" si="205"/>
        <v>53014.376029327759</v>
      </c>
      <c r="M1585" s="16">
        <f t="shared" si="209"/>
        <v>5.3014376029327757</v>
      </c>
      <c r="N1585">
        <v>0</v>
      </c>
      <c r="O1585">
        <f t="shared" si="210"/>
        <v>0</v>
      </c>
      <c r="P1585" s="16">
        <f t="shared" si="211"/>
        <v>5.3014376029327757</v>
      </c>
      <c r="Q1585">
        <v>10.71</v>
      </c>
      <c r="R1585">
        <f t="shared" si="206"/>
        <v>0</v>
      </c>
      <c r="S1585">
        <v>8.1999999999999993</v>
      </c>
      <c r="T1585">
        <f t="shared" si="207"/>
        <v>43.471788344048754</v>
      </c>
      <c r="U1585">
        <f t="shared" si="208"/>
        <v>-43.471788344048754</v>
      </c>
    </row>
    <row r="1586" spans="1:21" x14ac:dyDescent="0.3">
      <c r="A1586" t="s">
        <v>166</v>
      </c>
      <c r="B1586" t="s">
        <v>108</v>
      </c>
      <c r="C1586" s="1">
        <v>39419</v>
      </c>
      <c r="D1586">
        <v>30</v>
      </c>
      <c r="E1586" t="s">
        <v>10</v>
      </c>
      <c r="F1586" s="57" t="s">
        <v>41</v>
      </c>
      <c r="G1586" s="2">
        <v>10</v>
      </c>
      <c r="H1586" s="51">
        <v>80</v>
      </c>
      <c r="I1586" s="51">
        <v>50</v>
      </c>
      <c r="J1586">
        <f t="shared" si="204"/>
        <v>52.5</v>
      </c>
      <c r="K1586" s="47">
        <v>3</v>
      </c>
      <c r="L1586" s="14">
        <f t="shared" si="205"/>
        <v>25977.044254370601</v>
      </c>
      <c r="M1586" s="16">
        <f t="shared" si="209"/>
        <v>2.59770442543706</v>
      </c>
      <c r="N1586">
        <v>2597.7044254370603</v>
      </c>
      <c r="O1586">
        <f t="shared" si="210"/>
        <v>0.25977044254370601</v>
      </c>
      <c r="P1586" s="16">
        <f t="shared" si="211"/>
        <v>2.3379339828933539</v>
      </c>
      <c r="Q1586">
        <v>10.71</v>
      </c>
      <c r="R1586">
        <f t="shared" si="206"/>
        <v>2.7821414396430915</v>
      </c>
      <c r="S1586">
        <v>8.1999999999999993</v>
      </c>
      <c r="T1586">
        <f t="shared" si="207"/>
        <v>19.171058659725499</v>
      </c>
      <c r="U1586">
        <f t="shared" si="208"/>
        <v>-16.388917220082408</v>
      </c>
    </row>
    <row r="1587" spans="1:21" x14ac:dyDescent="0.3">
      <c r="A1587" t="s">
        <v>166</v>
      </c>
      <c r="B1587" t="s">
        <v>108</v>
      </c>
      <c r="C1587" s="1">
        <v>39419</v>
      </c>
      <c r="D1587">
        <v>30</v>
      </c>
      <c r="E1587" t="s">
        <v>10</v>
      </c>
      <c r="F1587" s="57" t="s">
        <v>41</v>
      </c>
      <c r="G1587" s="2">
        <v>0</v>
      </c>
      <c r="H1587" s="51">
        <v>80</v>
      </c>
      <c r="I1587" s="51">
        <v>100</v>
      </c>
      <c r="J1587">
        <f t="shared" si="204"/>
        <v>65</v>
      </c>
      <c r="K1587" s="47">
        <v>3</v>
      </c>
      <c r="L1587" s="14">
        <f t="shared" si="205"/>
        <v>39819.68688425063</v>
      </c>
      <c r="M1587" s="16">
        <f t="shared" si="209"/>
        <v>3.9819686884250629</v>
      </c>
      <c r="N1587">
        <v>0</v>
      </c>
      <c r="O1587">
        <f t="shared" si="210"/>
        <v>0</v>
      </c>
      <c r="P1587" s="16">
        <f t="shared" si="211"/>
        <v>3.9819686884250629</v>
      </c>
      <c r="Q1587">
        <v>10.71</v>
      </c>
      <c r="R1587">
        <f t="shared" si="206"/>
        <v>0</v>
      </c>
      <c r="S1587">
        <v>8.1999999999999993</v>
      </c>
      <c r="T1587">
        <f t="shared" si="207"/>
        <v>32.652143245085512</v>
      </c>
      <c r="U1587">
        <f t="shared" si="208"/>
        <v>-32.652143245085512</v>
      </c>
    </row>
    <row r="1588" spans="1:21" x14ac:dyDescent="0.3">
      <c r="A1588" t="s">
        <v>166</v>
      </c>
      <c r="B1588" t="s">
        <v>108</v>
      </c>
      <c r="C1588" s="1">
        <v>39419</v>
      </c>
      <c r="D1588">
        <v>30</v>
      </c>
      <c r="E1588" t="s">
        <v>10</v>
      </c>
      <c r="F1588" s="57" t="s">
        <v>41</v>
      </c>
      <c r="G1588" s="2">
        <v>10</v>
      </c>
      <c r="H1588" s="51">
        <v>90</v>
      </c>
      <c r="I1588" s="51">
        <v>130</v>
      </c>
      <c r="J1588">
        <f t="shared" si="204"/>
        <v>77.5</v>
      </c>
      <c r="K1588" s="47">
        <v>3</v>
      </c>
      <c r="L1588" s="14">
        <f t="shared" si="205"/>
        <v>56607.572626871086</v>
      </c>
      <c r="M1588" s="16">
        <f t="shared" si="209"/>
        <v>5.6607572626871088</v>
      </c>
      <c r="N1588">
        <v>5660.7572626871088</v>
      </c>
      <c r="O1588">
        <f t="shared" si="210"/>
        <v>0.56607572626871083</v>
      </c>
      <c r="P1588" s="16">
        <f t="shared" si="211"/>
        <v>5.0946815364183982</v>
      </c>
      <c r="Q1588">
        <v>10.71</v>
      </c>
      <c r="R1588">
        <f t="shared" si="206"/>
        <v>6.0626710283378937</v>
      </c>
      <c r="S1588">
        <v>8.1999999999999993</v>
      </c>
      <c r="T1588">
        <f t="shared" si="207"/>
        <v>41.776388598630859</v>
      </c>
      <c r="U1588">
        <f t="shared" si="208"/>
        <v>-35.713717570292964</v>
      </c>
    </row>
    <row r="1589" spans="1:21" x14ac:dyDescent="0.3">
      <c r="A1589" t="s">
        <v>166</v>
      </c>
      <c r="B1589" t="s">
        <v>108</v>
      </c>
      <c r="C1589" s="1">
        <v>39419</v>
      </c>
      <c r="D1589">
        <v>30</v>
      </c>
      <c r="E1589" t="s">
        <v>10</v>
      </c>
      <c r="F1589" s="57" t="s">
        <v>41</v>
      </c>
      <c r="G1589" s="2">
        <v>0</v>
      </c>
      <c r="H1589" s="51">
        <v>90</v>
      </c>
      <c r="I1589" s="51">
        <v>125</v>
      </c>
      <c r="J1589">
        <f t="shared" si="204"/>
        <v>76.25</v>
      </c>
      <c r="K1589" s="47">
        <v>3</v>
      </c>
      <c r="L1589" s="14">
        <f t="shared" si="205"/>
        <v>54796.248112535723</v>
      </c>
      <c r="M1589" s="16">
        <f t="shared" si="209"/>
        <v>5.4796248112535721</v>
      </c>
      <c r="N1589">
        <v>0</v>
      </c>
      <c r="O1589">
        <f t="shared" si="210"/>
        <v>0</v>
      </c>
      <c r="P1589" s="16">
        <f t="shared" si="211"/>
        <v>5.4796248112535721</v>
      </c>
      <c r="Q1589">
        <v>10.71</v>
      </c>
      <c r="R1589">
        <f t="shared" si="206"/>
        <v>0</v>
      </c>
      <c r="S1589">
        <v>8.1999999999999993</v>
      </c>
      <c r="T1589">
        <f t="shared" si="207"/>
        <v>44.93292345227929</v>
      </c>
      <c r="U1589">
        <f t="shared" si="208"/>
        <v>-44.93292345227929</v>
      </c>
    </row>
    <row r="1590" spans="1:21" x14ac:dyDescent="0.3">
      <c r="A1590" t="s">
        <v>166</v>
      </c>
      <c r="B1590" t="s">
        <v>108</v>
      </c>
      <c r="C1590" s="1">
        <v>39419</v>
      </c>
      <c r="D1590">
        <v>30</v>
      </c>
      <c r="E1590" t="s">
        <v>10</v>
      </c>
      <c r="F1590" s="57" t="s">
        <v>41</v>
      </c>
      <c r="G1590" s="2">
        <v>100</v>
      </c>
      <c r="H1590" s="51">
        <v>90</v>
      </c>
      <c r="I1590" s="51">
        <v>100</v>
      </c>
      <c r="J1590">
        <f t="shared" si="204"/>
        <v>70</v>
      </c>
      <c r="K1590" s="47">
        <v>3</v>
      </c>
      <c r="L1590" s="14">
        <f t="shared" si="205"/>
        <v>46181.412007769955</v>
      </c>
      <c r="M1590" s="16">
        <f t="shared" si="209"/>
        <v>4.6181412007769955</v>
      </c>
      <c r="N1590">
        <v>46181.412007769955</v>
      </c>
      <c r="O1590">
        <f t="shared" si="210"/>
        <v>4.6181412007769955</v>
      </c>
      <c r="P1590" s="16">
        <f t="shared" si="211"/>
        <v>0</v>
      </c>
      <c r="Q1590">
        <v>10.71</v>
      </c>
      <c r="R1590">
        <f t="shared" si="206"/>
        <v>49.460292260321623</v>
      </c>
      <c r="S1590">
        <v>8.1999999999999993</v>
      </c>
      <c r="T1590">
        <f t="shared" si="207"/>
        <v>0</v>
      </c>
      <c r="U1590">
        <f t="shared" si="208"/>
        <v>49.460292260321623</v>
      </c>
    </row>
    <row r="1591" spans="1:21" x14ac:dyDescent="0.3">
      <c r="A1591" t="s">
        <v>166</v>
      </c>
      <c r="B1591" t="s">
        <v>108</v>
      </c>
      <c r="C1591" s="1">
        <v>39419</v>
      </c>
      <c r="D1591">
        <v>30</v>
      </c>
      <c r="E1591" t="s">
        <v>10</v>
      </c>
      <c r="F1591" s="57" t="s">
        <v>41</v>
      </c>
      <c r="G1591" s="2">
        <v>0</v>
      </c>
      <c r="H1591" s="51">
        <v>95</v>
      </c>
      <c r="I1591" s="51">
        <v>90</v>
      </c>
      <c r="J1591">
        <f t="shared" si="204"/>
        <v>70</v>
      </c>
      <c r="K1591" s="47">
        <v>3</v>
      </c>
      <c r="L1591" s="14">
        <f t="shared" si="205"/>
        <v>46181.412007769955</v>
      </c>
      <c r="M1591" s="16">
        <f t="shared" si="209"/>
        <v>4.6181412007769955</v>
      </c>
      <c r="N1591">
        <v>0</v>
      </c>
      <c r="O1591">
        <f t="shared" si="210"/>
        <v>0</v>
      </c>
      <c r="P1591" s="16">
        <f t="shared" si="211"/>
        <v>4.6181412007769955</v>
      </c>
      <c r="Q1591">
        <v>10.71</v>
      </c>
      <c r="R1591">
        <f t="shared" si="206"/>
        <v>0</v>
      </c>
      <c r="S1591">
        <v>8.1999999999999993</v>
      </c>
      <c r="T1591">
        <f t="shared" si="207"/>
        <v>37.868757846371359</v>
      </c>
      <c r="U1591">
        <f t="shared" si="208"/>
        <v>-37.868757846371359</v>
      </c>
    </row>
    <row r="1592" spans="1:21" x14ac:dyDescent="0.3">
      <c r="A1592" t="s">
        <v>166</v>
      </c>
      <c r="B1592" t="s">
        <v>108</v>
      </c>
      <c r="C1592" s="1">
        <v>39419</v>
      </c>
      <c r="D1592">
        <v>30</v>
      </c>
      <c r="E1592" t="s">
        <v>10</v>
      </c>
      <c r="F1592" s="57" t="s">
        <v>41</v>
      </c>
      <c r="G1592" s="2">
        <v>10</v>
      </c>
      <c r="H1592" s="51">
        <v>100</v>
      </c>
      <c r="I1592" s="51">
        <v>155</v>
      </c>
      <c r="J1592">
        <f t="shared" si="204"/>
        <v>88.75</v>
      </c>
      <c r="K1592" s="47">
        <v>3</v>
      </c>
      <c r="L1592" s="14">
        <f t="shared" si="205"/>
        <v>74234.852656622563</v>
      </c>
      <c r="M1592" s="16">
        <f t="shared" si="209"/>
        <v>7.4234852656622561</v>
      </c>
      <c r="N1592">
        <v>7423.485265662257</v>
      </c>
      <c r="O1592">
        <f t="shared" si="210"/>
        <v>0.74234852656622574</v>
      </c>
      <c r="P1592" s="16">
        <f t="shared" si="211"/>
        <v>6.6811367390960301</v>
      </c>
      <c r="Q1592">
        <v>10.71</v>
      </c>
      <c r="R1592">
        <f t="shared" si="206"/>
        <v>7.9505527195242784</v>
      </c>
      <c r="S1592">
        <v>8.1999999999999993</v>
      </c>
      <c r="T1592">
        <f t="shared" si="207"/>
        <v>54.785321260587445</v>
      </c>
      <c r="U1592">
        <f t="shared" si="208"/>
        <v>-46.83476854106317</v>
      </c>
    </row>
    <row r="1593" spans="1:21" x14ac:dyDescent="0.3">
      <c r="A1593" t="s">
        <v>166</v>
      </c>
      <c r="B1593" t="s">
        <v>108</v>
      </c>
      <c r="C1593" s="1">
        <v>39419</v>
      </c>
      <c r="D1593">
        <v>30</v>
      </c>
      <c r="E1593" t="s">
        <v>10</v>
      </c>
      <c r="F1593" s="57" t="s">
        <v>41</v>
      </c>
      <c r="G1593" s="2">
        <v>10</v>
      </c>
      <c r="H1593" s="51">
        <v>100</v>
      </c>
      <c r="I1593" s="51">
        <v>100</v>
      </c>
      <c r="J1593">
        <f t="shared" si="204"/>
        <v>75</v>
      </c>
      <c r="K1593" s="47">
        <v>3</v>
      </c>
      <c r="L1593" s="14">
        <f t="shared" si="205"/>
        <v>53014.376029327759</v>
      </c>
      <c r="M1593" s="16">
        <f t="shared" si="209"/>
        <v>5.3014376029327757</v>
      </c>
      <c r="N1593">
        <v>5301.4376029327759</v>
      </c>
      <c r="O1593">
        <f t="shared" si="210"/>
        <v>0.53014376029327759</v>
      </c>
      <c r="P1593" s="16">
        <f t="shared" si="211"/>
        <v>4.7712938426394977</v>
      </c>
      <c r="Q1593">
        <v>10.71</v>
      </c>
      <c r="R1593">
        <f t="shared" si="206"/>
        <v>5.677839672741003</v>
      </c>
      <c r="S1593">
        <v>8.1999999999999993</v>
      </c>
      <c r="T1593">
        <f t="shared" si="207"/>
        <v>39.124609509643875</v>
      </c>
      <c r="U1593">
        <f t="shared" si="208"/>
        <v>-33.446769836902874</v>
      </c>
    </row>
    <row r="1594" spans="1:21" x14ac:dyDescent="0.3">
      <c r="A1594" t="s">
        <v>166</v>
      </c>
      <c r="B1594" t="s">
        <v>108</v>
      </c>
      <c r="C1594" s="1">
        <v>39419</v>
      </c>
      <c r="D1594">
        <v>30</v>
      </c>
      <c r="E1594" t="s">
        <v>10</v>
      </c>
      <c r="F1594" s="57" t="s">
        <v>41</v>
      </c>
      <c r="G1594" s="2">
        <v>0</v>
      </c>
      <c r="H1594" s="51">
        <v>100</v>
      </c>
      <c r="I1594" s="51">
        <v>55</v>
      </c>
      <c r="J1594">
        <f t="shared" si="204"/>
        <v>63.75</v>
      </c>
      <c r="K1594" s="47">
        <v>3</v>
      </c>
      <c r="L1594" s="14">
        <f t="shared" si="205"/>
        <v>38302.886681189302</v>
      </c>
      <c r="M1594" s="16">
        <f t="shared" si="209"/>
        <v>3.8302886681189303</v>
      </c>
      <c r="N1594">
        <v>0</v>
      </c>
      <c r="O1594">
        <f t="shared" si="210"/>
        <v>0</v>
      </c>
      <c r="P1594" s="16">
        <f t="shared" si="211"/>
        <v>3.8302886681189303</v>
      </c>
      <c r="Q1594">
        <v>10.71</v>
      </c>
      <c r="R1594">
        <f t="shared" si="206"/>
        <v>0</v>
      </c>
      <c r="S1594">
        <v>8.1999999999999993</v>
      </c>
      <c r="T1594">
        <f t="shared" si="207"/>
        <v>31.408367078575225</v>
      </c>
      <c r="U1594">
        <f t="shared" si="208"/>
        <v>-31.408367078575225</v>
      </c>
    </row>
    <row r="1595" spans="1:21" x14ac:dyDescent="0.3">
      <c r="A1595" t="s">
        <v>166</v>
      </c>
      <c r="B1595" t="s">
        <v>108</v>
      </c>
      <c r="C1595" s="1">
        <v>39419</v>
      </c>
      <c r="D1595">
        <v>30</v>
      </c>
      <c r="E1595" t="s">
        <v>10</v>
      </c>
      <c r="F1595" s="57" t="s">
        <v>41</v>
      </c>
      <c r="G1595" s="2">
        <v>0</v>
      </c>
      <c r="H1595" s="51">
        <v>100</v>
      </c>
      <c r="I1595" s="51">
        <v>110</v>
      </c>
      <c r="J1595">
        <f t="shared" si="204"/>
        <v>77.5</v>
      </c>
      <c r="K1595" s="47">
        <v>3</v>
      </c>
      <c r="L1595" s="14">
        <f t="shared" si="205"/>
        <v>56607.572626871086</v>
      </c>
      <c r="M1595" s="16">
        <f t="shared" si="209"/>
        <v>5.6607572626871088</v>
      </c>
      <c r="N1595">
        <v>0</v>
      </c>
      <c r="O1595">
        <f t="shared" si="210"/>
        <v>0</v>
      </c>
      <c r="P1595" s="16">
        <f t="shared" si="211"/>
        <v>5.6607572626871088</v>
      </c>
      <c r="Q1595">
        <v>10.71</v>
      </c>
      <c r="R1595">
        <f t="shared" si="206"/>
        <v>0</v>
      </c>
      <c r="S1595">
        <v>8.1999999999999993</v>
      </c>
      <c r="T1595">
        <f t="shared" si="207"/>
        <v>46.418209554034291</v>
      </c>
      <c r="U1595">
        <f t="shared" si="208"/>
        <v>-46.418209554034291</v>
      </c>
    </row>
    <row r="1596" spans="1:21" x14ac:dyDescent="0.3">
      <c r="A1596" t="s">
        <v>166</v>
      </c>
      <c r="B1596" t="s">
        <v>108</v>
      </c>
      <c r="C1596" s="1">
        <v>39419</v>
      </c>
      <c r="D1596">
        <v>30</v>
      </c>
      <c r="E1596" t="s">
        <v>10</v>
      </c>
      <c r="F1596" s="57" t="s">
        <v>41</v>
      </c>
      <c r="G1596" s="2">
        <v>0</v>
      </c>
      <c r="H1596" s="51">
        <v>100</v>
      </c>
      <c r="I1596" s="51">
        <v>115</v>
      </c>
      <c r="J1596">
        <f t="shared" si="204"/>
        <v>78.75</v>
      </c>
      <c r="K1596" s="47">
        <v>3</v>
      </c>
      <c r="L1596" s="14">
        <f t="shared" si="205"/>
        <v>58448.349572333856</v>
      </c>
      <c r="M1596" s="16">
        <f t="shared" si="209"/>
        <v>5.8448349572333855</v>
      </c>
      <c r="N1596">
        <v>0</v>
      </c>
      <c r="O1596">
        <f t="shared" si="210"/>
        <v>0</v>
      </c>
      <c r="P1596" s="16">
        <f t="shared" si="211"/>
        <v>5.8448349572333855</v>
      </c>
      <c r="Q1596">
        <v>10.71</v>
      </c>
      <c r="R1596">
        <f t="shared" si="206"/>
        <v>0</v>
      </c>
      <c r="S1596">
        <v>8.1999999999999993</v>
      </c>
      <c r="T1596">
        <f t="shared" si="207"/>
        <v>47.927646649313758</v>
      </c>
      <c r="U1596">
        <f t="shared" si="208"/>
        <v>-47.927646649313758</v>
      </c>
    </row>
    <row r="1597" spans="1:21" x14ac:dyDescent="0.3">
      <c r="A1597" t="s">
        <v>166</v>
      </c>
      <c r="B1597" t="s">
        <v>108</v>
      </c>
      <c r="C1597" s="1">
        <v>39419</v>
      </c>
      <c r="D1597">
        <v>30</v>
      </c>
      <c r="E1597" t="s">
        <v>10</v>
      </c>
      <c r="F1597" s="57" t="s">
        <v>41</v>
      </c>
      <c r="G1597" s="2">
        <v>20</v>
      </c>
      <c r="H1597" s="51">
        <v>105</v>
      </c>
      <c r="I1597" s="51">
        <v>60</v>
      </c>
      <c r="J1597">
        <f t="shared" si="204"/>
        <v>67.5</v>
      </c>
      <c r="K1597" s="47">
        <v>3</v>
      </c>
      <c r="L1597" s="14">
        <f t="shared" si="205"/>
        <v>42941.644583755486</v>
      </c>
      <c r="M1597" s="16">
        <f t="shared" si="209"/>
        <v>4.2941644583755485</v>
      </c>
      <c r="N1597">
        <v>8588.3289167510975</v>
      </c>
      <c r="O1597">
        <f t="shared" si="210"/>
        <v>0.85883289167510979</v>
      </c>
      <c r="P1597" s="16">
        <f t="shared" si="211"/>
        <v>3.4353315667004387</v>
      </c>
      <c r="Q1597">
        <v>10.71</v>
      </c>
      <c r="R1597">
        <f t="shared" si="206"/>
        <v>9.1981002698404257</v>
      </c>
      <c r="S1597">
        <v>8.1999999999999993</v>
      </c>
      <c r="T1597">
        <f t="shared" si="207"/>
        <v>28.169718846943596</v>
      </c>
      <c r="U1597">
        <f t="shared" si="208"/>
        <v>-18.971618577103172</v>
      </c>
    </row>
    <row r="1598" spans="1:21" x14ac:dyDescent="0.3">
      <c r="A1598" t="s">
        <v>166</v>
      </c>
      <c r="B1598" t="s">
        <v>108</v>
      </c>
      <c r="C1598" s="1">
        <v>39419</v>
      </c>
      <c r="D1598">
        <v>30</v>
      </c>
      <c r="E1598" t="s">
        <v>10</v>
      </c>
      <c r="F1598" s="57" t="s">
        <v>41</v>
      </c>
      <c r="G1598" s="2">
        <v>0</v>
      </c>
      <c r="H1598" s="51">
        <v>110</v>
      </c>
      <c r="I1598" s="51">
        <v>120</v>
      </c>
      <c r="J1598">
        <f t="shared" si="204"/>
        <v>85</v>
      </c>
      <c r="K1598" s="47">
        <v>3</v>
      </c>
      <c r="L1598" s="14">
        <f t="shared" si="205"/>
        <v>68094.020766558766</v>
      </c>
      <c r="M1598" s="16">
        <f t="shared" si="209"/>
        <v>6.8094020766558767</v>
      </c>
      <c r="N1598">
        <v>0</v>
      </c>
      <c r="O1598">
        <f t="shared" si="210"/>
        <v>0</v>
      </c>
      <c r="P1598" s="16">
        <f t="shared" si="211"/>
        <v>6.8094020766558767</v>
      </c>
      <c r="Q1598">
        <v>10.71</v>
      </c>
      <c r="R1598">
        <f t="shared" si="206"/>
        <v>0</v>
      </c>
      <c r="S1598">
        <v>8.1999999999999993</v>
      </c>
      <c r="T1598">
        <f t="shared" si="207"/>
        <v>55.837097028578185</v>
      </c>
      <c r="U1598">
        <f t="shared" si="208"/>
        <v>-55.837097028578185</v>
      </c>
    </row>
    <row r="1599" spans="1:21" x14ac:dyDescent="0.3">
      <c r="A1599" t="s">
        <v>166</v>
      </c>
      <c r="B1599" t="s">
        <v>108</v>
      </c>
      <c r="C1599" s="1">
        <v>39419</v>
      </c>
      <c r="D1599">
        <v>30</v>
      </c>
      <c r="E1599" t="s">
        <v>10</v>
      </c>
      <c r="F1599" s="57" t="s">
        <v>41</v>
      </c>
      <c r="G1599" s="2">
        <v>10</v>
      </c>
      <c r="H1599" s="51">
        <v>110</v>
      </c>
      <c r="I1599" s="51">
        <v>110</v>
      </c>
      <c r="J1599">
        <f t="shared" si="204"/>
        <v>82.5</v>
      </c>
      <c r="K1599" s="47">
        <v>3</v>
      </c>
      <c r="L1599" s="14">
        <f t="shared" si="205"/>
        <v>64147.394995486589</v>
      </c>
      <c r="M1599" s="16">
        <f t="shared" si="209"/>
        <v>6.4147394995486593</v>
      </c>
      <c r="N1599">
        <v>6414.7394995486593</v>
      </c>
      <c r="O1599">
        <f t="shared" si="210"/>
        <v>0.64147394995486595</v>
      </c>
      <c r="P1599" s="16">
        <f t="shared" si="211"/>
        <v>5.773265549593793</v>
      </c>
      <c r="Q1599">
        <v>10.71</v>
      </c>
      <c r="R1599">
        <f t="shared" si="206"/>
        <v>6.8701860040166149</v>
      </c>
      <c r="S1599">
        <v>8.1999999999999993</v>
      </c>
      <c r="T1599">
        <f t="shared" si="207"/>
        <v>47.340777506669099</v>
      </c>
      <c r="U1599">
        <f t="shared" si="208"/>
        <v>-40.470591502652482</v>
      </c>
    </row>
    <row r="1600" spans="1:21" x14ac:dyDescent="0.3">
      <c r="A1600" t="s">
        <v>166</v>
      </c>
      <c r="B1600" t="s">
        <v>108</v>
      </c>
      <c r="C1600" s="1">
        <v>39419</v>
      </c>
      <c r="D1600">
        <v>30</v>
      </c>
      <c r="E1600" t="s">
        <v>10</v>
      </c>
      <c r="F1600" s="57" t="s">
        <v>41</v>
      </c>
      <c r="G1600" s="2">
        <v>0</v>
      </c>
      <c r="H1600" s="51">
        <v>115</v>
      </c>
      <c r="I1600" s="51">
        <v>43</v>
      </c>
      <c r="J1600">
        <f t="shared" si="204"/>
        <v>68.25</v>
      </c>
      <c r="K1600" s="47">
        <v>3</v>
      </c>
      <c r="L1600" s="14">
        <f t="shared" si="205"/>
        <v>43901.204789886317</v>
      </c>
      <c r="M1600" s="16">
        <f t="shared" si="209"/>
        <v>4.3901204789886314</v>
      </c>
      <c r="N1600">
        <v>0</v>
      </c>
      <c r="O1600">
        <f t="shared" si="210"/>
        <v>0</v>
      </c>
      <c r="P1600" s="16">
        <f t="shared" si="211"/>
        <v>4.3901204789886314</v>
      </c>
      <c r="Q1600">
        <v>10.71</v>
      </c>
      <c r="R1600">
        <f t="shared" si="206"/>
        <v>0</v>
      </c>
      <c r="S1600">
        <v>8.1999999999999993</v>
      </c>
      <c r="T1600">
        <f t="shared" si="207"/>
        <v>35.998987927706771</v>
      </c>
      <c r="U1600">
        <f t="shared" si="208"/>
        <v>-35.998987927706771</v>
      </c>
    </row>
    <row r="1601" spans="1:21" x14ac:dyDescent="0.3">
      <c r="A1601" t="s">
        <v>166</v>
      </c>
      <c r="B1601" t="s">
        <v>108</v>
      </c>
      <c r="C1601" s="1">
        <v>39419</v>
      </c>
      <c r="D1601">
        <v>30</v>
      </c>
      <c r="E1601" t="s">
        <v>10</v>
      </c>
      <c r="F1601" s="57" t="s">
        <v>41</v>
      </c>
      <c r="G1601" s="2">
        <v>0</v>
      </c>
      <c r="H1601" s="51">
        <v>125</v>
      </c>
      <c r="I1601" s="51">
        <v>125</v>
      </c>
      <c r="J1601">
        <f t="shared" si="204"/>
        <v>93.75</v>
      </c>
      <c r="K1601" s="47">
        <v>3</v>
      </c>
      <c r="L1601" s="14">
        <f t="shared" si="205"/>
        <v>82834.96254582463</v>
      </c>
      <c r="M1601" s="16">
        <f t="shared" si="209"/>
        <v>8.2834962545824631</v>
      </c>
      <c r="N1601">
        <v>0</v>
      </c>
      <c r="O1601">
        <f t="shared" si="210"/>
        <v>0</v>
      </c>
      <c r="P1601" s="16">
        <f t="shared" si="211"/>
        <v>8.2834962545824631</v>
      </c>
      <c r="Q1601">
        <v>10.71</v>
      </c>
      <c r="R1601">
        <f t="shared" si="206"/>
        <v>0</v>
      </c>
      <c r="S1601">
        <v>8.1999999999999993</v>
      </c>
      <c r="T1601">
        <f t="shared" si="207"/>
        <v>67.924669287576194</v>
      </c>
      <c r="U1601">
        <f t="shared" si="208"/>
        <v>-67.924669287576194</v>
      </c>
    </row>
    <row r="1602" spans="1:21" x14ac:dyDescent="0.3">
      <c r="A1602" t="s">
        <v>166</v>
      </c>
      <c r="B1602" t="s">
        <v>108</v>
      </c>
      <c r="C1602" s="1">
        <v>39419</v>
      </c>
      <c r="D1602">
        <v>30</v>
      </c>
      <c r="E1602" t="s">
        <v>10</v>
      </c>
      <c r="F1602" s="57" t="s">
        <v>36</v>
      </c>
      <c r="G1602" s="2">
        <v>100</v>
      </c>
      <c r="H1602" s="51">
        <v>2</v>
      </c>
      <c r="I1602" s="51">
        <v>20</v>
      </c>
      <c r="J1602">
        <f t="shared" ref="J1602:J1665" si="212">(H1602+I1602/2)/2</f>
        <v>6</v>
      </c>
      <c r="K1602" s="47">
        <v>2</v>
      </c>
      <c r="L1602" s="14">
        <f t="shared" ref="L1602:L1665" si="213">K1602*PI()*J1602^2</f>
        <v>226.1946710584651</v>
      </c>
      <c r="M1602" s="16">
        <f t="shared" si="209"/>
        <v>2.2619467105846509E-2</v>
      </c>
      <c r="N1602">
        <v>226.1946710584651</v>
      </c>
      <c r="O1602">
        <f t="shared" si="210"/>
        <v>2.2619467105846509E-2</v>
      </c>
      <c r="P1602" s="16">
        <f t="shared" si="211"/>
        <v>0</v>
      </c>
      <c r="Q1602" s="48">
        <v>6.62</v>
      </c>
      <c r="R1602">
        <f t="shared" ref="R1602:R1665" si="214">O1602*Q1602</f>
        <v>0.1497408722407039</v>
      </c>
      <c r="S1602" s="48">
        <v>8.3030000000000008</v>
      </c>
      <c r="T1602">
        <f t="shared" ref="T1602:T1665" si="215">P1602*S1602</f>
        <v>0</v>
      </c>
      <c r="U1602">
        <f t="shared" ref="U1602:U1665" si="216">R1602-T1602</f>
        <v>0.1497408722407039</v>
      </c>
    </row>
    <row r="1603" spans="1:21" x14ac:dyDescent="0.3">
      <c r="A1603" t="s">
        <v>166</v>
      </c>
      <c r="B1603" t="s">
        <v>108</v>
      </c>
      <c r="C1603" s="1">
        <v>39419</v>
      </c>
      <c r="D1603">
        <v>30</v>
      </c>
      <c r="E1603" t="s">
        <v>10</v>
      </c>
      <c r="F1603" s="57" t="s">
        <v>36</v>
      </c>
      <c r="G1603" s="2">
        <v>60</v>
      </c>
      <c r="H1603" s="51">
        <v>2</v>
      </c>
      <c r="I1603" s="51">
        <v>10</v>
      </c>
      <c r="J1603">
        <f t="shared" si="212"/>
        <v>3.5</v>
      </c>
      <c r="K1603" s="47">
        <v>2</v>
      </c>
      <c r="L1603" s="14">
        <f t="shared" si="213"/>
        <v>76.969020012949926</v>
      </c>
      <c r="M1603" s="16">
        <f t="shared" si="209"/>
        <v>7.696902001294993E-3</v>
      </c>
      <c r="N1603">
        <v>46.181412007769957</v>
      </c>
      <c r="O1603">
        <f t="shared" si="210"/>
        <v>4.6181412007769958E-3</v>
      </c>
      <c r="P1603" s="16">
        <f t="shared" si="211"/>
        <v>3.0787608005179972E-3</v>
      </c>
      <c r="Q1603" s="48">
        <v>6.62</v>
      </c>
      <c r="R1603">
        <f t="shared" si="214"/>
        <v>3.0572094749143713E-2</v>
      </c>
      <c r="S1603" s="48">
        <v>8.3030000000000008</v>
      </c>
      <c r="T1603">
        <f t="shared" si="215"/>
        <v>2.5562950926700932E-2</v>
      </c>
      <c r="U1603">
        <f t="shared" si="216"/>
        <v>5.0091438224427812E-3</v>
      </c>
    </row>
    <row r="1604" spans="1:21" x14ac:dyDescent="0.3">
      <c r="A1604" t="s">
        <v>166</v>
      </c>
      <c r="B1604" t="s">
        <v>108</v>
      </c>
      <c r="C1604" s="1">
        <v>39419</v>
      </c>
      <c r="D1604">
        <v>30</v>
      </c>
      <c r="E1604" t="s">
        <v>10</v>
      </c>
      <c r="F1604" s="57" t="s">
        <v>36</v>
      </c>
      <c r="G1604" s="2">
        <v>70</v>
      </c>
      <c r="H1604" s="51">
        <v>5</v>
      </c>
      <c r="I1604" s="51">
        <v>22</v>
      </c>
      <c r="J1604">
        <f t="shared" si="212"/>
        <v>8</v>
      </c>
      <c r="K1604" s="47">
        <v>2</v>
      </c>
      <c r="L1604" s="14">
        <f t="shared" si="213"/>
        <v>402.12385965949352</v>
      </c>
      <c r="M1604" s="16">
        <f t="shared" si="209"/>
        <v>4.0212385965949352E-2</v>
      </c>
      <c r="N1604">
        <v>281.48670176164546</v>
      </c>
      <c r="O1604">
        <f t="shared" si="210"/>
        <v>2.8148670176164545E-2</v>
      </c>
      <c r="P1604" s="16">
        <f t="shared" si="211"/>
        <v>1.2063715789784806E-2</v>
      </c>
      <c r="Q1604" s="48">
        <v>6.62</v>
      </c>
      <c r="R1604">
        <f t="shared" si="214"/>
        <v>0.18634419656620929</v>
      </c>
      <c r="S1604" s="48">
        <v>8.3030000000000008</v>
      </c>
      <c r="T1604">
        <f t="shared" si="215"/>
        <v>0.10016503220258326</v>
      </c>
      <c r="U1604">
        <f t="shared" si="216"/>
        <v>8.6179164363626035E-2</v>
      </c>
    </row>
    <row r="1605" spans="1:21" x14ac:dyDescent="0.3">
      <c r="A1605" t="s">
        <v>166</v>
      </c>
      <c r="B1605" t="s">
        <v>108</v>
      </c>
      <c r="C1605" s="1">
        <v>39419</v>
      </c>
      <c r="D1605">
        <v>30</v>
      </c>
      <c r="E1605" t="s">
        <v>10</v>
      </c>
      <c r="F1605" s="57" t="s">
        <v>36</v>
      </c>
      <c r="G1605" s="2">
        <v>80</v>
      </c>
      <c r="H1605" s="51">
        <v>7</v>
      </c>
      <c r="I1605" s="51">
        <v>18</v>
      </c>
      <c r="J1605">
        <f t="shared" si="212"/>
        <v>8</v>
      </c>
      <c r="K1605" s="47">
        <v>2</v>
      </c>
      <c r="L1605" s="14">
        <f t="shared" si="213"/>
        <v>402.12385965949352</v>
      </c>
      <c r="M1605" s="16">
        <f t="shared" si="209"/>
        <v>4.0212385965949352E-2</v>
      </c>
      <c r="N1605">
        <v>321.69908772759482</v>
      </c>
      <c r="O1605">
        <f t="shared" si="210"/>
        <v>3.2169908772759478E-2</v>
      </c>
      <c r="P1605" s="16">
        <f t="shared" si="211"/>
        <v>8.0424771931898731E-3</v>
      </c>
      <c r="Q1605" s="48">
        <v>6.62</v>
      </c>
      <c r="R1605">
        <f t="shared" si="214"/>
        <v>0.21296479607566776</v>
      </c>
      <c r="S1605" s="48">
        <v>8.3030000000000008</v>
      </c>
      <c r="T1605">
        <f t="shared" si="215"/>
        <v>6.6776688135055523E-2</v>
      </c>
      <c r="U1605">
        <f t="shared" si="216"/>
        <v>0.14618810794061224</v>
      </c>
    </row>
    <row r="1606" spans="1:21" x14ac:dyDescent="0.3">
      <c r="A1606" t="s">
        <v>166</v>
      </c>
      <c r="B1606" t="s">
        <v>108</v>
      </c>
      <c r="C1606" s="1">
        <v>39419</v>
      </c>
      <c r="D1606">
        <v>30</v>
      </c>
      <c r="E1606" t="s">
        <v>10</v>
      </c>
      <c r="F1606" s="57" t="s">
        <v>36</v>
      </c>
      <c r="G1606" s="2">
        <v>100</v>
      </c>
      <c r="H1606" s="51">
        <v>15</v>
      </c>
      <c r="I1606" s="51">
        <v>22</v>
      </c>
      <c r="J1606">
        <f t="shared" si="212"/>
        <v>13</v>
      </c>
      <c r="K1606" s="47">
        <v>2</v>
      </c>
      <c r="L1606" s="14">
        <f t="shared" si="213"/>
        <v>1061.8583169133501</v>
      </c>
      <c r="M1606" s="16">
        <f t="shared" si="209"/>
        <v>0.10618583169133501</v>
      </c>
      <c r="N1606">
        <v>1061.8583169133501</v>
      </c>
      <c r="O1606">
        <f t="shared" si="210"/>
        <v>0.10618583169133501</v>
      </c>
      <c r="P1606" s="16">
        <f t="shared" si="211"/>
        <v>0</v>
      </c>
      <c r="Q1606" s="48">
        <v>6.62</v>
      </c>
      <c r="R1606">
        <f t="shared" si="214"/>
        <v>0.70295020579663781</v>
      </c>
      <c r="S1606" s="48">
        <v>8.3030000000000008</v>
      </c>
      <c r="T1606">
        <f t="shared" si="215"/>
        <v>0</v>
      </c>
      <c r="U1606">
        <f t="shared" si="216"/>
        <v>0.70295020579663781</v>
      </c>
    </row>
    <row r="1607" spans="1:21" x14ac:dyDescent="0.3">
      <c r="A1607" t="s">
        <v>166</v>
      </c>
      <c r="B1607" t="s">
        <v>108</v>
      </c>
      <c r="C1607" s="1">
        <v>39419</v>
      </c>
      <c r="D1607">
        <v>30</v>
      </c>
      <c r="E1607" t="s">
        <v>10</v>
      </c>
      <c r="F1607" s="57" t="s">
        <v>36</v>
      </c>
      <c r="G1607" s="2">
        <v>90</v>
      </c>
      <c r="H1607" s="51">
        <v>15</v>
      </c>
      <c r="I1607" s="51">
        <v>20</v>
      </c>
      <c r="J1607">
        <f t="shared" si="212"/>
        <v>12.5</v>
      </c>
      <c r="K1607" s="47">
        <v>2</v>
      </c>
      <c r="L1607" s="14">
        <f t="shared" si="213"/>
        <v>981.74770424681037</v>
      </c>
      <c r="M1607" s="16">
        <f t="shared" si="209"/>
        <v>9.8174770424681035E-2</v>
      </c>
      <c r="N1607">
        <v>883.57293382212936</v>
      </c>
      <c r="O1607">
        <f t="shared" si="210"/>
        <v>8.8357293382212931E-2</v>
      </c>
      <c r="P1607" s="16">
        <f t="shared" si="211"/>
        <v>9.8174770424681035E-3</v>
      </c>
      <c r="Q1607" s="48">
        <v>6.62</v>
      </c>
      <c r="R1607">
        <f t="shared" si="214"/>
        <v>0.58492528219024964</v>
      </c>
      <c r="S1607" s="48">
        <v>8.3030000000000008</v>
      </c>
      <c r="T1607">
        <f t="shared" si="215"/>
        <v>8.1514511883612667E-2</v>
      </c>
      <c r="U1607">
        <f t="shared" si="216"/>
        <v>0.50341077030663695</v>
      </c>
    </row>
    <row r="1608" spans="1:21" x14ac:dyDescent="0.3">
      <c r="A1608" t="s">
        <v>166</v>
      </c>
      <c r="B1608" t="s">
        <v>108</v>
      </c>
      <c r="C1608" s="1">
        <v>39419</v>
      </c>
      <c r="D1608">
        <v>30</v>
      </c>
      <c r="E1608" t="s">
        <v>10</v>
      </c>
      <c r="F1608" s="57" t="s">
        <v>36</v>
      </c>
      <c r="G1608" s="2">
        <v>40</v>
      </c>
      <c r="H1608" s="51">
        <v>30</v>
      </c>
      <c r="I1608" s="51">
        <v>35</v>
      </c>
      <c r="J1608">
        <f t="shared" si="212"/>
        <v>23.75</v>
      </c>
      <c r="K1608" s="47">
        <v>2</v>
      </c>
      <c r="L1608" s="14">
        <f t="shared" si="213"/>
        <v>3544.1092123309854</v>
      </c>
      <c r="M1608" s="16">
        <f t="shared" si="209"/>
        <v>0.35441092123309853</v>
      </c>
      <c r="N1608">
        <v>1417.6436849323943</v>
      </c>
      <c r="O1608">
        <f t="shared" si="210"/>
        <v>0.14176436849323942</v>
      </c>
      <c r="P1608" s="16">
        <f t="shared" si="211"/>
        <v>0.21264655273985911</v>
      </c>
      <c r="Q1608" s="48">
        <v>6.62</v>
      </c>
      <c r="R1608">
        <f t="shared" si="214"/>
        <v>0.93848011942524501</v>
      </c>
      <c r="S1608" s="48">
        <v>8.3030000000000008</v>
      </c>
      <c r="T1608">
        <f t="shared" si="215"/>
        <v>1.7656043273990503</v>
      </c>
      <c r="U1608">
        <f t="shared" si="216"/>
        <v>-0.82712420797380526</v>
      </c>
    </row>
    <row r="1609" spans="1:21" x14ac:dyDescent="0.3">
      <c r="A1609" t="s">
        <v>166</v>
      </c>
      <c r="B1609" t="s">
        <v>108</v>
      </c>
      <c r="C1609" s="1">
        <v>39419</v>
      </c>
      <c r="D1609">
        <v>30</v>
      </c>
      <c r="E1609" t="s">
        <v>10</v>
      </c>
      <c r="F1609" s="57" t="s">
        <v>36</v>
      </c>
      <c r="G1609" s="2">
        <v>70</v>
      </c>
      <c r="H1609" s="51">
        <v>45</v>
      </c>
      <c r="I1609" s="51">
        <v>50</v>
      </c>
      <c r="J1609">
        <f t="shared" si="212"/>
        <v>35</v>
      </c>
      <c r="K1609" s="47">
        <v>2</v>
      </c>
      <c r="L1609" s="14">
        <f t="shared" si="213"/>
        <v>7696.9020012949932</v>
      </c>
      <c r="M1609" s="16">
        <f t="shared" si="209"/>
        <v>0.76969020012949929</v>
      </c>
      <c r="N1609">
        <v>5387.8314009064952</v>
      </c>
      <c r="O1609">
        <f t="shared" si="210"/>
        <v>0.53878314009064954</v>
      </c>
      <c r="P1609" s="16">
        <f t="shared" si="211"/>
        <v>0.23090706003884975</v>
      </c>
      <c r="Q1609" s="48">
        <v>6.62</v>
      </c>
      <c r="R1609">
        <f t="shared" si="214"/>
        <v>3.5667443874000999</v>
      </c>
      <c r="S1609" s="48">
        <v>8.3030000000000008</v>
      </c>
      <c r="T1609">
        <f t="shared" si="215"/>
        <v>1.9172213195025698</v>
      </c>
      <c r="U1609">
        <f t="shared" si="216"/>
        <v>1.6495230678975301</v>
      </c>
    </row>
    <row r="1610" spans="1:21" x14ac:dyDescent="0.3">
      <c r="A1610" t="s">
        <v>166</v>
      </c>
      <c r="B1610" t="s">
        <v>108</v>
      </c>
      <c r="C1610" s="1">
        <v>39419</v>
      </c>
      <c r="D1610">
        <v>30</v>
      </c>
      <c r="E1610" t="s">
        <v>10</v>
      </c>
      <c r="F1610" s="57" t="s">
        <v>31</v>
      </c>
      <c r="G1610" s="2">
        <v>100</v>
      </c>
      <c r="H1610" s="51">
        <v>1</v>
      </c>
      <c r="I1610" s="51">
        <v>13</v>
      </c>
      <c r="J1610">
        <f t="shared" si="212"/>
        <v>3.75</v>
      </c>
      <c r="K1610" s="47">
        <v>3</v>
      </c>
      <c r="L1610" s="14">
        <f t="shared" si="213"/>
        <v>132.53594007331941</v>
      </c>
      <c r="M1610" s="16">
        <f t="shared" si="209"/>
        <v>1.3253594007331941E-2</v>
      </c>
      <c r="N1610">
        <v>132.53594007331941</v>
      </c>
      <c r="O1610">
        <f t="shared" si="210"/>
        <v>1.3253594007331941E-2</v>
      </c>
      <c r="P1610" s="16">
        <f t="shared" si="211"/>
        <v>0</v>
      </c>
      <c r="Q1610" s="48">
        <v>13.7</v>
      </c>
      <c r="R1610">
        <f t="shared" si="214"/>
        <v>0.18157423790044758</v>
      </c>
      <c r="S1610" s="48">
        <v>7.907</v>
      </c>
      <c r="T1610">
        <f t="shared" si="215"/>
        <v>0</v>
      </c>
      <c r="U1610">
        <f t="shared" si="216"/>
        <v>0.18157423790044758</v>
      </c>
    </row>
    <row r="1611" spans="1:21" x14ac:dyDescent="0.3">
      <c r="A1611" t="s">
        <v>166</v>
      </c>
      <c r="B1611" t="s">
        <v>108</v>
      </c>
      <c r="C1611" s="1">
        <v>39419</v>
      </c>
      <c r="D1611">
        <v>30</v>
      </c>
      <c r="E1611" t="s">
        <v>10</v>
      </c>
      <c r="F1611" s="57" t="s">
        <v>31</v>
      </c>
      <c r="G1611" s="2">
        <v>40</v>
      </c>
      <c r="H1611" s="51">
        <v>5</v>
      </c>
      <c r="I1611" s="51">
        <v>15</v>
      </c>
      <c r="J1611">
        <f t="shared" si="212"/>
        <v>6.25</v>
      </c>
      <c r="K1611" s="47">
        <v>3</v>
      </c>
      <c r="L1611" s="14">
        <f t="shared" si="213"/>
        <v>368.15538909255389</v>
      </c>
      <c r="M1611" s="16">
        <f t="shared" si="209"/>
        <v>3.6815538909255388E-2</v>
      </c>
      <c r="N1611">
        <v>147.26215563702155</v>
      </c>
      <c r="O1611">
        <f t="shared" si="210"/>
        <v>1.4726215563702155E-2</v>
      </c>
      <c r="P1611" s="16">
        <f t="shared" si="211"/>
        <v>2.2089323345553233E-2</v>
      </c>
      <c r="Q1611" s="48">
        <v>13.7</v>
      </c>
      <c r="R1611">
        <f t="shared" si="214"/>
        <v>0.20174915322271952</v>
      </c>
      <c r="S1611" s="48">
        <v>7.907</v>
      </c>
      <c r="T1611">
        <f t="shared" si="215"/>
        <v>0.1746602796932894</v>
      </c>
      <c r="U1611">
        <f t="shared" si="216"/>
        <v>2.7088873529430124E-2</v>
      </c>
    </row>
    <row r="1612" spans="1:21" x14ac:dyDescent="0.3">
      <c r="A1612" t="s">
        <v>166</v>
      </c>
      <c r="B1612" t="s">
        <v>108</v>
      </c>
      <c r="C1612" s="1">
        <v>39419</v>
      </c>
      <c r="D1612">
        <v>30</v>
      </c>
      <c r="E1612" t="s">
        <v>10</v>
      </c>
      <c r="F1612" s="57" t="s">
        <v>31</v>
      </c>
      <c r="G1612" s="2">
        <v>80</v>
      </c>
      <c r="H1612" s="51">
        <v>5</v>
      </c>
      <c r="I1612" s="51">
        <v>20</v>
      </c>
      <c r="J1612">
        <f t="shared" si="212"/>
        <v>7.5</v>
      </c>
      <c r="K1612" s="47">
        <v>3</v>
      </c>
      <c r="L1612" s="14">
        <f t="shared" si="213"/>
        <v>530.14376029327764</v>
      </c>
      <c r="M1612" s="16">
        <f t="shared" si="209"/>
        <v>5.3014376029327764E-2</v>
      </c>
      <c r="N1612">
        <v>424.11500823462211</v>
      </c>
      <c r="O1612">
        <f t="shared" si="210"/>
        <v>4.2411500823462213E-2</v>
      </c>
      <c r="P1612" s="16">
        <f t="shared" si="211"/>
        <v>1.0602875205865551E-2</v>
      </c>
      <c r="Q1612" s="48">
        <v>13.7</v>
      </c>
      <c r="R1612">
        <f t="shared" si="214"/>
        <v>0.58103756128143225</v>
      </c>
      <c r="S1612" s="48">
        <v>7.907</v>
      </c>
      <c r="T1612">
        <f t="shared" si="215"/>
        <v>8.3836934252778911E-2</v>
      </c>
      <c r="U1612">
        <f t="shared" si="216"/>
        <v>0.49720062702865331</v>
      </c>
    </row>
    <row r="1613" spans="1:21" x14ac:dyDescent="0.3">
      <c r="A1613" t="s">
        <v>166</v>
      </c>
      <c r="B1613" t="s">
        <v>108</v>
      </c>
      <c r="C1613" s="1">
        <v>39419</v>
      </c>
      <c r="D1613">
        <v>30</v>
      </c>
      <c r="E1613" t="s">
        <v>10</v>
      </c>
      <c r="F1613" s="57" t="s">
        <v>42</v>
      </c>
      <c r="G1613" s="2">
        <v>100</v>
      </c>
      <c r="H1613" s="51">
        <v>10</v>
      </c>
      <c r="I1613" s="51">
        <v>20</v>
      </c>
      <c r="J1613">
        <f t="shared" si="212"/>
        <v>10</v>
      </c>
      <c r="K1613" s="47">
        <v>2</v>
      </c>
      <c r="L1613" s="14">
        <f t="shared" si="213"/>
        <v>628.31853071795865</v>
      </c>
      <c r="M1613" s="16">
        <f t="shared" si="209"/>
        <v>6.2831853071795868E-2</v>
      </c>
      <c r="N1613">
        <v>628.31853071795865</v>
      </c>
      <c r="O1613">
        <f t="shared" si="210"/>
        <v>6.2831853071795868E-2</v>
      </c>
      <c r="P1613" s="16">
        <f t="shared" si="211"/>
        <v>0</v>
      </c>
      <c r="Q1613">
        <v>11.49</v>
      </c>
      <c r="R1613">
        <f t="shared" si="214"/>
        <v>0.72193799179493456</v>
      </c>
      <c r="S1613" s="48">
        <v>8.1999999999999993</v>
      </c>
      <c r="T1613">
        <f t="shared" si="215"/>
        <v>0</v>
      </c>
      <c r="U1613">
        <f t="shared" si="216"/>
        <v>0.72193799179493456</v>
      </c>
    </row>
    <row r="1614" spans="1:21" x14ac:dyDescent="0.3">
      <c r="A1614" t="s">
        <v>166</v>
      </c>
      <c r="B1614" t="s">
        <v>108</v>
      </c>
      <c r="C1614" s="1">
        <v>39419</v>
      </c>
      <c r="D1614">
        <v>30</v>
      </c>
      <c r="E1614" t="s">
        <v>10</v>
      </c>
      <c r="F1614" s="57" t="s">
        <v>43</v>
      </c>
      <c r="G1614" s="2">
        <v>100</v>
      </c>
      <c r="H1614" s="51">
        <v>5</v>
      </c>
      <c r="I1614" s="51">
        <v>18</v>
      </c>
      <c r="J1614">
        <f t="shared" si="212"/>
        <v>7</v>
      </c>
      <c r="K1614" s="47">
        <v>2</v>
      </c>
      <c r="L1614" s="14">
        <f t="shared" si="213"/>
        <v>307.8760800517997</v>
      </c>
      <c r="M1614" s="16">
        <f t="shared" si="209"/>
        <v>3.0787608005179972E-2</v>
      </c>
      <c r="N1614">
        <v>307.8760800517997</v>
      </c>
      <c r="O1614">
        <f t="shared" si="210"/>
        <v>3.0787608005179972E-2</v>
      </c>
      <c r="P1614" s="16">
        <f t="shared" si="211"/>
        <v>0</v>
      </c>
      <c r="Q1614">
        <v>9.1999999999999993</v>
      </c>
      <c r="R1614">
        <f t="shared" si="214"/>
        <v>0.28324599364765574</v>
      </c>
      <c r="S1614" s="48">
        <v>8.1999999999999993</v>
      </c>
      <c r="T1614">
        <f t="shared" si="215"/>
        <v>0</v>
      </c>
      <c r="U1614">
        <f t="shared" si="216"/>
        <v>0.28324599364765574</v>
      </c>
    </row>
    <row r="1615" spans="1:21" x14ac:dyDescent="0.3">
      <c r="A1615" t="s">
        <v>166</v>
      </c>
      <c r="B1615" t="s">
        <v>108</v>
      </c>
      <c r="C1615" s="1">
        <v>39419</v>
      </c>
      <c r="D1615">
        <v>30</v>
      </c>
      <c r="E1615" t="s">
        <v>10</v>
      </c>
      <c r="F1615" s="57" t="s">
        <v>43</v>
      </c>
      <c r="G1615" s="2">
        <v>100</v>
      </c>
      <c r="H1615" s="51">
        <v>5</v>
      </c>
      <c r="I1615" s="51">
        <v>25</v>
      </c>
      <c r="J1615">
        <f t="shared" si="212"/>
        <v>8.75</v>
      </c>
      <c r="K1615" s="47">
        <v>2</v>
      </c>
      <c r="L1615" s="14">
        <f t="shared" si="213"/>
        <v>481.05637508093707</v>
      </c>
      <c r="M1615" s="16">
        <f t="shared" si="209"/>
        <v>4.8105637508093706E-2</v>
      </c>
      <c r="N1615">
        <v>481.05637508093707</v>
      </c>
      <c r="O1615">
        <f t="shared" si="210"/>
        <v>4.8105637508093706E-2</v>
      </c>
      <c r="P1615" s="16">
        <f t="shared" si="211"/>
        <v>0</v>
      </c>
      <c r="Q1615">
        <v>9.1999999999999993</v>
      </c>
      <c r="R1615">
        <f t="shared" si="214"/>
        <v>0.44257186507446206</v>
      </c>
      <c r="S1615" s="48">
        <v>8.1999999999999993</v>
      </c>
      <c r="T1615">
        <f t="shared" si="215"/>
        <v>0</v>
      </c>
      <c r="U1615">
        <f t="shared" si="216"/>
        <v>0.44257186507446206</v>
      </c>
    </row>
    <row r="1616" spans="1:21" x14ac:dyDescent="0.3">
      <c r="A1616" t="s">
        <v>166</v>
      </c>
      <c r="B1616" t="s">
        <v>108</v>
      </c>
      <c r="C1616" s="1">
        <v>39419</v>
      </c>
      <c r="D1616">
        <v>30</v>
      </c>
      <c r="E1616" t="s">
        <v>10</v>
      </c>
      <c r="F1616" s="57" t="s">
        <v>43</v>
      </c>
      <c r="G1616" s="2">
        <v>100</v>
      </c>
      <c r="H1616" s="51">
        <v>7</v>
      </c>
      <c r="I1616" s="51">
        <v>22</v>
      </c>
      <c r="J1616">
        <f t="shared" si="212"/>
        <v>9</v>
      </c>
      <c r="K1616" s="47">
        <v>2</v>
      </c>
      <c r="L1616" s="14">
        <f t="shared" si="213"/>
        <v>508.93800988154646</v>
      </c>
      <c r="M1616" s="16">
        <f t="shared" si="209"/>
        <v>5.0893800988154644E-2</v>
      </c>
      <c r="N1616">
        <v>508.93800988154646</v>
      </c>
      <c r="O1616">
        <f t="shared" si="210"/>
        <v>5.0893800988154644E-2</v>
      </c>
      <c r="P1616" s="16">
        <f t="shared" si="211"/>
        <v>0</v>
      </c>
      <c r="Q1616">
        <v>9.1999999999999993</v>
      </c>
      <c r="R1616">
        <f t="shared" si="214"/>
        <v>0.46822296909102268</v>
      </c>
      <c r="S1616" s="48">
        <v>8.1999999999999993</v>
      </c>
      <c r="T1616">
        <f t="shared" si="215"/>
        <v>0</v>
      </c>
      <c r="U1616">
        <f t="shared" si="216"/>
        <v>0.46822296909102268</v>
      </c>
    </row>
    <row r="1617" spans="1:21" x14ac:dyDescent="0.3">
      <c r="A1617" t="s">
        <v>166</v>
      </c>
      <c r="B1617" t="s">
        <v>108</v>
      </c>
      <c r="C1617" s="1">
        <v>39419</v>
      </c>
      <c r="D1617">
        <v>30</v>
      </c>
      <c r="E1617" t="s">
        <v>10</v>
      </c>
      <c r="F1617" s="57" t="s">
        <v>35</v>
      </c>
      <c r="G1617" s="2">
        <v>100</v>
      </c>
      <c r="H1617" s="51">
        <v>10</v>
      </c>
      <c r="I1617" s="51">
        <v>15</v>
      </c>
      <c r="J1617">
        <f t="shared" si="212"/>
        <v>8.75</v>
      </c>
      <c r="K1617" s="47">
        <v>1</v>
      </c>
      <c r="L1617" s="14">
        <f t="shared" si="213"/>
        <v>240.52818754046854</v>
      </c>
      <c r="M1617" s="16">
        <f t="shared" si="209"/>
        <v>2.4052818754046853E-2</v>
      </c>
      <c r="N1617">
        <v>240.52818754046854</v>
      </c>
      <c r="O1617">
        <f t="shared" si="210"/>
        <v>2.4052818754046853E-2</v>
      </c>
      <c r="P1617" s="16">
        <f t="shared" si="211"/>
        <v>0</v>
      </c>
      <c r="Q1617" s="48">
        <v>1.93</v>
      </c>
      <c r="R1617">
        <f t="shared" si="214"/>
        <v>4.6421940195310422E-2</v>
      </c>
      <c r="S1617" s="48">
        <v>8.1050000000000004</v>
      </c>
      <c r="T1617">
        <f t="shared" si="215"/>
        <v>0</v>
      </c>
      <c r="U1617">
        <f t="shared" si="216"/>
        <v>4.6421940195310422E-2</v>
      </c>
    </row>
    <row r="1618" spans="1:21" x14ac:dyDescent="0.3">
      <c r="A1618" t="s">
        <v>166</v>
      </c>
      <c r="B1618" t="s">
        <v>108</v>
      </c>
      <c r="C1618" s="1">
        <v>39419</v>
      </c>
      <c r="D1618">
        <v>30</v>
      </c>
      <c r="E1618" t="s">
        <v>10</v>
      </c>
      <c r="F1618" s="57" t="s">
        <v>44</v>
      </c>
      <c r="G1618" s="2">
        <v>100</v>
      </c>
      <c r="H1618" s="51">
        <v>3</v>
      </c>
      <c r="I1618" s="51">
        <v>12</v>
      </c>
      <c r="J1618">
        <f t="shared" si="212"/>
        <v>4.5</v>
      </c>
      <c r="K1618" s="47">
        <v>2</v>
      </c>
      <c r="L1618" s="14">
        <f t="shared" si="213"/>
        <v>127.23450247038662</v>
      </c>
      <c r="M1618" s="16">
        <f t="shared" si="209"/>
        <v>1.2723450247038661E-2</v>
      </c>
      <c r="N1618">
        <v>127.23450247038662</v>
      </c>
      <c r="O1618">
        <f t="shared" si="210"/>
        <v>1.2723450247038661E-2</v>
      </c>
      <c r="P1618" s="16">
        <f t="shared" si="211"/>
        <v>0</v>
      </c>
      <c r="Q1618" s="48">
        <v>5.78</v>
      </c>
      <c r="R1618">
        <f t="shared" si="214"/>
        <v>7.3541542427883466E-2</v>
      </c>
      <c r="S1618" s="48">
        <v>9.0679999999999996</v>
      </c>
      <c r="T1618">
        <f t="shared" si="215"/>
        <v>0</v>
      </c>
      <c r="U1618">
        <f t="shared" si="216"/>
        <v>7.3541542427883466E-2</v>
      </c>
    </row>
    <row r="1619" spans="1:21" x14ac:dyDescent="0.3">
      <c r="A1619" t="s">
        <v>166</v>
      </c>
      <c r="B1619" t="s">
        <v>108</v>
      </c>
      <c r="C1619" s="1">
        <v>39419</v>
      </c>
      <c r="D1619">
        <v>30</v>
      </c>
      <c r="E1619" t="s">
        <v>10</v>
      </c>
      <c r="F1619" s="57" t="s">
        <v>44</v>
      </c>
      <c r="G1619" s="2">
        <v>80</v>
      </c>
      <c r="H1619" s="51">
        <v>3</v>
      </c>
      <c r="I1619" s="51">
        <v>13</v>
      </c>
      <c r="J1619">
        <f t="shared" si="212"/>
        <v>4.75</v>
      </c>
      <c r="K1619" s="47">
        <v>2</v>
      </c>
      <c r="L1619" s="14">
        <f t="shared" si="213"/>
        <v>141.7643684932394</v>
      </c>
      <c r="M1619" s="16">
        <f t="shared" si="209"/>
        <v>1.417643684932394E-2</v>
      </c>
      <c r="N1619">
        <v>113.41149479459153</v>
      </c>
      <c r="O1619">
        <f t="shared" si="210"/>
        <v>1.1341149479459153E-2</v>
      </c>
      <c r="P1619" s="16">
        <f t="shared" si="211"/>
        <v>2.8352873698647869E-3</v>
      </c>
      <c r="Q1619" s="48">
        <v>5.78</v>
      </c>
      <c r="R1619">
        <f t="shared" si="214"/>
        <v>6.5551843991273909E-2</v>
      </c>
      <c r="S1619" s="48">
        <v>9.0679999999999996</v>
      </c>
      <c r="T1619">
        <f t="shared" si="215"/>
        <v>2.5710385869933888E-2</v>
      </c>
      <c r="U1619">
        <f t="shared" si="216"/>
        <v>3.9841458121340018E-2</v>
      </c>
    </row>
    <row r="1620" spans="1:21" x14ac:dyDescent="0.3">
      <c r="A1620" t="s">
        <v>166</v>
      </c>
      <c r="B1620" t="s">
        <v>108</v>
      </c>
      <c r="C1620" s="1">
        <v>39419</v>
      </c>
      <c r="D1620">
        <v>30</v>
      </c>
      <c r="E1620" t="s">
        <v>10</v>
      </c>
      <c r="F1620" s="57" t="s">
        <v>44</v>
      </c>
      <c r="G1620" s="2">
        <v>100</v>
      </c>
      <c r="H1620" s="51">
        <v>3</v>
      </c>
      <c r="I1620" s="51">
        <v>10</v>
      </c>
      <c r="J1620">
        <f t="shared" si="212"/>
        <v>4</v>
      </c>
      <c r="K1620" s="47">
        <v>2</v>
      </c>
      <c r="L1620" s="14">
        <f t="shared" si="213"/>
        <v>100.53096491487338</v>
      </c>
      <c r="M1620" s="16">
        <f t="shared" ref="M1620:M1679" si="217">L1620/10000</f>
        <v>1.0053096491487338E-2</v>
      </c>
      <c r="N1620">
        <v>100.53096491487338</v>
      </c>
      <c r="O1620">
        <f t="shared" ref="O1620:O1679" si="218">N1620/10000</f>
        <v>1.0053096491487338E-2</v>
      </c>
      <c r="P1620" s="16">
        <f t="shared" ref="P1620:P1679" si="219">M1620-O1620</f>
        <v>0</v>
      </c>
      <c r="Q1620" s="48">
        <v>5.78</v>
      </c>
      <c r="R1620">
        <f t="shared" si="214"/>
        <v>5.8106897720796816E-2</v>
      </c>
      <c r="S1620" s="48">
        <v>9.0679999999999996</v>
      </c>
      <c r="T1620">
        <f t="shared" si="215"/>
        <v>0</v>
      </c>
      <c r="U1620">
        <f t="shared" si="216"/>
        <v>5.8106897720796816E-2</v>
      </c>
    </row>
    <row r="1621" spans="1:21" x14ac:dyDescent="0.3">
      <c r="A1621" t="s">
        <v>166</v>
      </c>
      <c r="B1621" t="s">
        <v>108</v>
      </c>
      <c r="C1621" s="1">
        <v>39419</v>
      </c>
      <c r="D1621">
        <v>30</v>
      </c>
      <c r="E1621" t="s">
        <v>10</v>
      </c>
      <c r="F1621" s="57" t="s">
        <v>44</v>
      </c>
      <c r="G1621" s="2">
        <v>100</v>
      </c>
      <c r="H1621" s="51">
        <v>5</v>
      </c>
      <c r="I1621" s="51">
        <v>22</v>
      </c>
      <c r="J1621">
        <f t="shared" si="212"/>
        <v>8</v>
      </c>
      <c r="K1621" s="47">
        <v>2</v>
      </c>
      <c r="L1621" s="14">
        <f t="shared" si="213"/>
        <v>402.12385965949352</v>
      </c>
      <c r="M1621" s="16">
        <f t="shared" si="217"/>
        <v>4.0212385965949352E-2</v>
      </c>
      <c r="N1621">
        <v>402.12385965949352</v>
      </c>
      <c r="O1621">
        <f t="shared" si="218"/>
        <v>4.0212385965949352E-2</v>
      </c>
      <c r="P1621" s="16">
        <f t="shared" si="219"/>
        <v>0</v>
      </c>
      <c r="Q1621" s="48">
        <v>5.78</v>
      </c>
      <c r="R1621">
        <f t="shared" si="214"/>
        <v>0.23242759088318726</v>
      </c>
      <c r="S1621" s="48">
        <v>9.0679999999999996</v>
      </c>
      <c r="T1621">
        <f t="shared" si="215"/>
        <v>0</v>
      </c>
      <c r="U1621">
        <f t="shared" si="216"/>
        <v>0.23242759088318726</v>
      </c>
    </row>
    <row r="1622" spans="1:21" x14ac:dyDescent="0.3">
      <c r="A1622" t="s">
        <v>166</v>
      </c>
      <c r="B1622" t="s">
        <v>108</v>
      </c>
      <c r="C1622" s="1">
        <v>39419</v>
      </c>
      <c r="D1622">
        <v>30</v>
      </c>
      <c r="E1622" t="s">
        <v>10</v>
      </c>
      <c r="F1622" s="57" t="s">
        <v>44</v>
      </c>
      <c r="G1622" s="2">
        <v>100</v>
      </c>
      <c r="H1622" s="51">
        <v>5</v>
      </c>
      <c r="I1622" s="51">
        <v>20</v>
      </c>
      <c r="J1622">
        <f t="shared" si="212"/>
        <v>7.5</v>
      </c>
      <c r="K1622" s="47">
        <v>2</v>
      </c>
      <c r="L1622" s="14">
        <f t="shared" si="213"/>
        <v>353.42917352885172</v>
      </c>
      <c r="M1622" s="16">
        <f t="shared" si="217"/>
        <v>3.5342917352885174E-2</v>
      </c>
      <c r="N1622">
        <v>353.42917352885172</v>
      </c>
      <c r="O1622">
        <f t="shared" si="218"/>
        <v>3.5342917352885174E-2</v>
      </c>
      <c r="P1622" s="16">
        <f t="shared" si="219"/>
        <v>0</v>
      </c>
      <c r="Q1622" s="48">
        <v>5.78</v>
      </c>
      <c r="R1622">
        <f t="shared" si="214"/>
        <v>0.20428206229967633</v>
      </c>
      <c r="S1622" s="48">
        <v>9.0679999999999996</v>
      </c>
      <c r="T1622">
        <f t="shared" si="215"/>
        <v>0</v>
      </c>
      <c r="U1622">
        <f t="shared" si="216"/>
        <v>0.20428206229967633</v>
      </c>
    </row>
    <row r="1623" spans="1:21" x14ac:dyDescent="0.3">
      <c r="A1623" t="s">
        <v>166</v>
      </c>
      <c r="B1623" t="s">
        <v>108</v>
      </c>
      <c r="C1623" s="1">
        <v>39419</v>
      </c>
      <c r="D1623">
        <v>30</v>
      </c>
      <c r="E1623" t="s">
        <v>10</v>
      </c>
      <c r="F1623" s="57" t="s">
        <v>44</v>
      </c>
      <c r="G1623" s="2">
        <v>100</v>
      </c>
      <c r="H1623" s="51">
        <v>5</v>
      </c>
      <c r="I1623" s="51">
        <v>15</v>
      </c>
      <c r="J1623">
        <f t="shared" si="212"/>
        <v>6.25</v>
      </c>
      <c r="K1623" s="47">
        <v>2</v>
      </c>
      <c r="L1623" s="14">
        <f t="shared" si="213"/>
        <v>245.43692606170259</v>
      </c>
      <c r="M1623" s="16">
        <f t="shared" si="217"/>
        <v>2.4543692606170259E-2</v>
      </c>
      <c r="N1623">
        <v>245.43692606170259</v>
      </c>
      <c r="O1623">
        <f t="shared" si="218"/>
        <v>2.4543692606170259E-2</v>
      </c>
      <c r="P1623" s="16">
        <f t="shared" si="219"/>
        <v>0</v>
      </c>
      <c r="Q1623" s="48">
        <v>5.78</v>
      </c>
      <c r="R1623">
        <f t="shared" si="214"/>
        <v>0.1418625432636641</v>
      </c>
      <c r="S1623" s="48">
        <v>9.0679999999999996</v>
      </c>
      <c r="T1623">
        <f t="shared" si="215"/>
        <v>0</v>
      </c>
      <c r="U1623">
        <f t="shared" si="216"/>
        <v>0.1418625432636641</v>
      </c>
    </row>
    <row r="1624" spans="1:21" x14ac:dyDescent="0.3">
      <c r="A1624" t="s">
        <v>166</v>
      </c>
      <c r="B1624" t="s">
        <v>108</v>
      </c>
      <c r="C1624" s="1">
        <v>39419</v>
      </c>
      <c r="D1624">
        <v>30</v>
      </c>
      <c r="E1624" t="s">
        <v>10</v>
      </c>
      <c r="F1624" s="57" t="s">
        <v>44</v>
      </c>
      <c r="G1624" s="2">
        <v>100</v>
      </c>
      <c r="H1624" s="51">
        <v>5</v>
      </c>
      <c r="I1624" s="51">
        <v>20</v>
      </c>
      <c r="J1624">
        <f t="shared" si="212"/>
        <v>7.5</v>
      </c>
      <c r="K1624" s="47">
        <v>2</v>
      </c>
      <c r="L1624" s="14">
        <f t="shared" si="213"/>
        <v>353.42917352885172</v>
      </c>
      <c r="M1624" s="16">
        <f t="shared" si="217"/>
        <v>3.5342917352885174E-2</v>
      </c>
      <c r="N1624">
        <v>353.42917352885172</v>
      </c>
      <c r="O1624">
        <f t="shared" si="218"/>
        <v>3.5342917352885174E-2</v>
      </c>
      <c r="P1624" s="16">
        <f t="shared" si="219"/>
        <v>0</v>
      </c>
      <c r="Q1624" s="48">
        <v>5.78</v>
      </c>
      <c r="R1624">
        <f t="shared" si="214"/>
        <v>0.20428206229967633</v>
      </c>
      <c r="S1624" s="48">
        <v>9.0679999999999996</v>
      </c>
      <c r="T1624">
        <f t="shared" si="215"/>
        <v>0</v>
      </c>
      <c r="U1624">
        <f t="shared" si="216"/>
        <v>0.20428206229967633</v>
      </c>
    </row>
    <row r="1625" spans="1:21" x14ac:dyDescent="0.3">
      <c r="A1625" t="s">
        <v>166</v>
      </c>
      <c r="B1625" t="s">
        <v>108</v>
      </c>
      <c r="C1625" s="1">
        <v>39419</v>
      </c>
      <c r="D1625">
        <v>30</v>
      </c>
      <c r="E1625" t="s">
        <v>10</v>
      </c>
      <c r="F1625" s="57" t="s">
        <v>44</v>
      </c>
      <c r="G1625" s="2">
        <v>100</v>
      </c>
      <c r="H1625" s="51">
        <v>5</v>
      </c>
      <c r="I1625" s="51">
        <v>15</v>
      </c>
      <c r="J1625">
        <f t="shared" si="212"/>
        <v>6.25</v>
      </c>
      <c r="K1625" s="47">
        <v>2</v>
      </c>
      <c r="L1625" s="14">
        <f t="shared" si="213"/>
        <v>245.43692606170259</v>
      </c>
      <c r="M1625" s="16">
        <f t="shared" si="217"/>
        <v>2.4543692606170259E-2</v>
      </c>
      <c r="N1625">
        <v>245.43692606170259</v>
      </c>
      <c r="O1625">
        <f t="shared" si="218"/>
        <v>2.4543692606170259E-2</v>
      </c>
      <c r="P1625" s="16">
        <f t="shared" si="219"/>
        <v>0</v>
      </c>
      <c r="Q1625" s="48">
        <v>5.78</v>
      </c>
      <c r="R1625">
        <f t="shared" si="214"/>
        <v>0.1418625432636641</v>
      </c>
      <c r="S1625" s="48">
        <v>9.0679999999999996</v>
      </c>
      <c r="T1625">
        <f t="shared" si="215"/>
        <v>0</v>
      </c>
      <c r="U1625">
        <f t="shared" si="216"/>
        <v>0.1418625432636641</v>
      </c>
    </row>
    <row r="1626" spans="1:21" x14ac:dyDescent="0.3">
      <c r="A1626" t="s">
        <v>166</v>
      </c>
      <c r="B1626" t="s">
        <v>108</v>
      </c>
      <c r="C1626" s="1">
        <v>39419</v>
      </c>
      <c r="D1626">
        <v>30</v>
      </c>
      <c r="E1626" t="s">
        <v>10</v>
      </c>
      <c r="F1626" s="57" t="s">
        <v>44</v>
      </c>
      <c r="G1626" s="2">
        <v>100</v>
      </c>
      <c r="H1626" s="51">
        <v>5</v>
      </c>
      <c r="I1626" s="51">
        <v>15</v>
      </c>
      <c r="J1626">
        <f t="shared" si="212"/>
        <v>6.25</v>
      </c>
      <c r="K1626" s="47">
        <v>2</v>
      </c>
      <c r="L1626" s="14">
        <f t="shared" si="213"/>
        <v>245.43692606170259</v>
      </c>
      <c r="M1626" s="16">
        <f t="shared" si="217"/>
        <v>2.4543692606170259E-2</v>
      </c>
      <c r="N1626">
        <v>245.43692606170259</v>
      </c>
      <c r="O1626">
        <f t="shared" si="218"/>
        <v>2.4543692606170259E-2</v>
      </c>
      <c r="P1626" s="16">
        <f t="shared" si="219"/>
        <v>0</v>
      </c>
      <c r="Q1626" s="48">
        <v>5.78</v>
      </c>
      <c r="R1626">
        <f t="shared" si="214"/>
        <v>0.1418625432636641</v>
      </c>
      <c r="S1626" s="48">
        <v>9.0679999999999996</v>
      </c>
      <c r="T1626">
        <f t="shared" si="215"/>
        <v>0</v>
      </c>
      <c r="U1626">
        <f t="shared" si="216"/>
        <v>0.1418625432636641</v>
      </c>
    </row>
    <row r="1627" spans="1:21" x14ac:dyDescent="0.3">
      <c r="A1627" t="s">
        <v>166</v>
      </c>
      <c r="B1627" t="s">
        <v>108</v>
      </c>
      <c r="C1627" s="1">
        <v>39419</v>
      </c>
      <c r="D1627">
        <v>30</v>
      </c>
      <c r="E1627" t="s">
        <v>10</v>
      </c>
      <c r="F1627" s="57" t="s">
        <v>44</v>
      </c>
      <c r="G1627" s="2">
        <v>90</v>
      </c>
      <c r="H1627" s="51">
        <v>5</v>
      </c>
      <c r="I1627" s="51">
        <v>15</v>
      </c>
      <c r="J1627">
        <f t="shared" si="212"/>
        <v>6.25</v>
      </c>
      <c r="K1627" s="47">
        <v>2</v>
      </c>
      <c r="L1627" s="14">
        <f t="shared" si="213"/>
        <v>245.43692606170259</v>
      </c>
      <c r="M1627" s="16">
        <f t="shared" si="217"/>
        <v>2.4543692606170259E-2</v>
      </c>
      <c r="N1627">
        <v>220.89323345553234</v>
      </c>
      <c r="O1627">
        <f t="shared" si="218"/>
        <v>2.2089323345553233E-2</v>
      </c>
      <c r="P1627" s="16">
        <f t="shared" si="219"/>
        <v>2.4543692606170259E-3</v>
      </c>
      <c r="Q1627" s="48">
        <v>5.78</v>
      </c>
      <c r="R1627">
        <f t="shared" si="214"/>
        <v>0.12767628893729768</v>
      </c>
      <c r="S1627" s="48">
        <v>9.0679999999999996</v>
      </c>
      <c r="T1627">
        <f t="shared" si="215"/>
        <v>2.2256220455275189E-2</v>
      </c>
      <c r="U1627">
        <f t="shared" si="216"/>
        <v>0.1054200684820225</v>
      </c>
    </row>
    <row r="1628" spans="1:21" x14ac:dyDescent="0.3">
      <c r="A1628" t="s">
        <v>166</v>
      </c>
      <c r="B1628" t="s">
        <v>108</v>
      </c>
      <c r="C1628" s="1">
        <v>39419</v>
      </c>
      <c r="D1628">
        <v>30</v>
      </c>
      <c r="E1628" t="s">
        <v>10</v>
      </c>
      <c r="F1628" s="57" t="s">
        <v>44</v>
      </c>
      <c r="G1628" s="2">
        <v>100</v>
      </c>
      <c r="H1628" s="51">
        <v>6</v>
      </c>
      <c r="I1628" s="51">
        <v>20</v>
      </c>
      <c r="J1628">
        <f t="shared" si="212"/>
        <v>8</v>
      </c>
      <c r="K1628" s="47">
        <v>2</v>
      </c>
      <c r="L1628" s="14">
        <f t="shared" si="213"/>
        <v>402.12385965949352</v>
      </c>
      <c r="M1628" s="16">
        <f t="shared" si="217"/>
        <v>4.0212385965949352E-2</v>
      </c>
      <c r="N1628">
        <v>402.12385965949352</v>
      </c>
      <c r="O1628">
        <f t="shared" si="218"/>
        <v>4.0212385965949352E-2</v>
      </c>
      <c r="P1628" s="16">
        <f t="shared" si="219"/>
        <v>0</v>
      </c>
      <c r="Q1628" s="48">
        <v>5.78</v>
      </c>
      <c r="R1628">
        <f t="shared" si="214"/>
        <v>0.23242759088318726</v>
      </c>
      <c r="S1628" s="48">
        <v>9.0679999999999996</v>
      </c>
      <c r="T1628">
        <f t="shared" si="215"/>
        <v>0</v>
      </c>
      <c r="U1628">
        <f t="shared" si="216"/>
        <v>0.23242759088318726</v>
      </c>
    </row>
    <row r="1629" spans="1:21" x14ac:dyDescent="0.3">
      <c r="A1629" t="s">
        <v>166</v>
      </c>
      <c r="B1629" t="s">
        <v>108</v>
      </c>
      <c r="C1629" s="1">
        <v>39419</v>
      </c>
      <c r="D1629">
        <v>30</v>
      </c>
      <c r="E1629" t="s">
        <v>10</v>
      </c>
      <c r="F1629" s="57" t="s">
        <v>44</v>
      </c>
      <c r="G1629" s="2">
        <v>100</v>
      </c>
      <c r="H1629" s="51">
        <v>10</v>
      </c>
      <c r="I1629" s="51">
        <v>15</v>
      </c>
      <c r="J1629">
        <f t="shared" si="212"/>
        <v>8.75</v>
      </c>
      <c r="K1629" s="47">
        <v>2</v>
      </c>
      <c r="L1629" s="14">
        <f t="shared" si="213"/>
        <v>481.05637508093707</v>
      </c>
      <c r="M1629" s="16">
        <f t="shared" si="217"/>
        <v>4.8105637508093706E-2</v>
      </c>
      <c r="N1629">
        <v>481.05637508093707</v>
      </c>
      <c r="O1629">
        <f t="shared" si="218"/>
        <v>4.8105637508093706E-2</v>
      </c>
      <c r="P1629" s="16">
        <f t="shared" si="219"/>
        <v>0</v>
      </c>
      <c r="Q1629" s="48">
        <v>5.78</v>
      </c>
      <c r="R1629">
        <f t="shared" si="214"/>
        <v>0.27805058479678163</v>
      </c>
      <c r="S1629" s="48">
        <v>9.0679999999999996</v>
      </c>
      <c r="T1629">
        <f t="shared" si="215"/>
        <v>0</v>
      </c>
      <c r="U1629">
        <f t="shared" si="216"/>
        <v>0.27805058479678163</v>
      </c>
    </row>
    <row r="1630" spans="1:21" x14ac:dyDescent="0.3">
      <c r="A1630" t="s">
        <v>166</v>
      </c>
      <c r="B1630" t="s">
        <v>108</v>
      </c>
      <c r="C1630" s="1">
        <v>39419</v>
      </c>
      <c r="D1630">
        <v>30</v>
      </c>
      <c r="E1630" t="s">
        <v>10</v>
      </c>
      <c r="F1630" s="57" t="s">
        <v>44</v>
      </c>
      <c r="G1630" s="2">
        <v>100</v>
      </c>
      <c r="H1630" s="51">
        <v>10</v>
      </c>
      <c r="I1630" s="51">
        <v>16</v>
      </c>
      <c r="J1630">
        <f t="shared" si="212"/>
        <v>9</v>
      </c>
      <c r="K1630" s="47">
        <v>2</v>
      </c>
      <c r="L1630" s="14">
        <f t="shared" si="213"/>
        <v>508.93800988154646</v>
      </c>
      <c r="M1630" s="16">
        <f t="shared" si="217"/>
        <v>5.0893800988154644E-2</v>
      </c>
      <c r="N1630">
        <v>508.93800988154646</v>
      </c>
      <c r="O1630">
        <f t="shared" si="218"/>
        <v>5.0893800988154644E-2</v>
      </c>
      <c r="P1630" s="16">
        <f t="shared" si="219"/>
        <v>0</v>
      </c>
      <c r="Q1630" s="48">
        <v>5.78</v>
      </c>
      <c r="R1630">
        <f t="shared" si="214"/>
        <v>0.29416616971153386</v>
      </c>
      <c r="S1630" s="48">
        <v>9.0679999999999996</v>
      </c>
      <c r="T1630">
        <f t="shared" si="215"/>
        <v>0</v>
      </c>
      <c r="U1630">
        <f t="shared" si="216"/>
        <v>0.29416616971153386</v>
      </c>
    </row>
    <row r="1631" spans="1:21" x14ac:dyDescent="0.3">
      <c r="A1631" t="s">
        <v>166</v>
      </c>
      <c r="B1631" t="s">
        <v>108</v>
      </c>
      <c r="C1631" s="1">
        <v>39419</v>
      </c>
      <c r="D1631">
        <v>30</v>
      </c>
      <c r="E1631" t="s">
        <v>10</v>
      </c>
      <c r="F1631" s="57" t="s">
        <v>44</v>
      </c>
      <c r="G1631" s="2">
        <v>100</v>
      </c>
      <c r="H1631" s="51">
        <v>10</v>
      </c>
      <c r="I1631" s="51">
        <v>30</v>
      </c>
      <c r="J1631">
        <f t="shared" si="212"/>
        <v>12.5</v>
      </c>
      <c r="K1631" s="47">
        <v>2</v>
      </c>
      <c r="L1631" s="14">
        <f t="shared" si="213"/>
        <v>981.74770424681037</v>
      </c>
      <c r="M1631" s="16">
        <f t="shared" si="217"/>
        <v>9.8174770424681035E-2</v>
      </c>
      <c r="N1631">
        <v>981.74770424681037</v>
      </c>
      <c r="O1631">
        <f t="shared" si="218"/>
        <v>9.8174770424681035E-2</v>
      </c>
      <c r="P1631" s="16">
        <f t="shared" si="219"/>
        <v>0</v>
      </c>
      <c r="Q1631" s="48">
        <v>5.78</v>
      </c>
      <c r="R1631">
        <f t="shared" si="214"/>
        <v>0.56745017305465639</v>
      </c>
      <c r="S1631" s="48">
        <v>9.0679999999999996</v>
      </c>
      <c r="T1631">
        <f t="shared" si="215"/>
        <v>0</v>
      </c>
      <c r="U1631">
        <f t="shared" si="216"/>
        <v>0.56745017305465639</v>
      </c>
    </row>
    <row r="1632" spans="1:21" x14ac:dyDescent="0.3">
      <c r="A1632" t="s">
        <v>166</v>
      </c>
      <c r="B1632" t="s">
        <v>108</v>
      </c>
      <c r="C1632" s="1">
        <v>39419</v>
      </c>
      <c r="D1632">
        <v>30</v>
      </c>
      <c r="E1632" t="s">
        <v>10</v>
      </c>
      <c r="F1632" s="57" t="s">
        <v>44</v>
      </c>
      <c r="G1632" s="2">
        <v>100</v>
      </c>
      <c r="H1632" s="51">
        <v>10</v>
      </c>
      <c r="I1632" s="51">
        <v>14</v>
      </c>
      <c r="J1632">
        <f t="shared" si="212"/>
        <v>8.5</v>
      </c>
      <c r="K1632" s="47">
        <v>2</v>
      </c>
      <c r="L1632" s="14">
        <f t="shared" si="213"/>
        <v>453.9601384437251</v>
      </c>
      <c r="M1632" s="16">
        <f t="shared" si="217"/>
        <v>4.5396013844372508E-2</v>
      </c>
      <c r="N1632">
        <v>453.9601384437251</v>
      </c>
      <c r="O1632">
        <f t="shared" si="218"/>
        <v>4.5396013844372508E-2</v>
      </c>
      <c r="P1632" s="16">
        <f t="shared" si="219"/>
        <v>0</v>
      </c>
      <c r="Q1632" s="48">
        <v>5.78</v>
      </c>
      <c r="R1632">
        <f t="shared" si="214"/>
        <v>0.26238896002047313</v>
      </c>
      <c r="S1632" s="48">
        <v>9.0679999999999996</v>
      </c>
      <c r="T1632">
        <f t="shared" si="215"/>
        <v>0</v>
      </c>
      <c r="U1632">
        <f t="shared" si="216"/>
        <v>0.26238896002047313</v>
      </c>
    </row>
    <row r="1633" spans="1:21" x14ac:dyDescent="0.3">
      <c r="A1633" t="s">
        <v>166</v>
      </c>
      <c r="B1633" t="s">
        <v>108</v>
      </c>
      <c r="C1633" s="1">
        <v>39419</v>
      </c>
      <c r="D1633">
        <v>30</v>
      </c>
      <c r="E1633" t="s">
        <v>10</v>
      </c>
      <c r="F1633" s="57" t="s">
        <v>44</v>
      </c>
      <c r="G1633" s="2">
        <v>100</v>
      </c>
      <c r="H1633" s="51">
        <v>13</v>
      </c>
      <c r="I1633" s="51">
        <v>38</v>
      </c>
      <c r="J1633">
        <f t="shared" si="212"/>
        <v>16</v>
      </c>
      <c r="K1633" s="47">
        <v>2</v>
      </c>
      <c r="L1633" s="14">
        <f t="shared" si="213"/>
        <v>1608.4954386379741</v>
      </c>
      <c r="M1633" s="16">
        <f t="shared" si="217"/>
        <v>0.16084954386379741</v>
      </c>
      <c r="N1633">
        <v>1608.4954386379741</v>
      </c>
      <c r="O1633">
        <f t="shared" si="218"/>
        <v>0.16084954386379741</v>
      </c>
      <c r="P1633" s="16">
        <f t="shared" si="219"/>
        <v>0</v>
      </c>
      <c r="Q1633" s="48">
        <v>5.78</v>
      </c>
      <c r="R1633">
        <f t="shared" si="214"/>
        <v>0.92971036353274905</v>
      </c>
      <c r="S1633" s="48">
        <v>9.0679999999999996</v>
      </c>
      <c r="T1633">
        <f t="shared" si="215"/>
        <v>0</v>
      </c>
      <c r="U1633">
        <f t="shared" si="216"/>
        <v>0.92971036353274905</v>
      </c>
    </row>
    <row r="1634" spans="1:21" x14ac:dyDescent="0.3">
      <c r="A1634" t="s">
        <v>166</v>
      </c>
      <c r="B1634" t="s">
        <v>108</v>
      </c>
      <c r="C1634" s="1">
        <v>39419</v>
      </c>
      <c r="D1634">
        <v>30</v>
      </c>
      <c r="E1634" t="s">
        <v>10</v>
      </c>
      <c r="F1634" s="57" t="s">
        <v>44</v>
      </c>
      <c r="G1634" s="2">
        <v>100</v>
      </c>
      <c r="H1634" s="51">
        <v>15</v>
      </c>
      <c r="I1634" s="51">
        <v>23</v>
      </c>
      <c r="J1634">
        <f t="shared" si="212"/>
        <v>13.25</v>
      </c>
      <c r="K1634" s="47">
        <v>2</v>
      </c>
      <c r="L1634" s="14">
        <f t="shared" si="213"/>
        <v>1103.0917204917162</v>
      </c>
      <c r="M1634" s="16">
        <f t="shared" si="217"/>
        <v>0.11030917204917162</v>
      </c>
      <c r="N1634">
        <v>1103.0917204917162</v>
      </c>
      <c r="O1634">
        <f t="shared" si="218"/>
        <v>0.11030917204917162</v>
      </c>
      <c r="P1634" s="16">
        <f t="shared" si="219"/>
        <v>0</v>
      </c>
      <c r="Q1634" s="48">
        <v>5.78</v>
      </c>
      <c r="R1634">
        <f t="shared" si="214"/>
        <v>0.63758701444421195</v>
      </c>
      <c r="S1634" s="48">
        <v>9.0679999999999996</v>
      </c>
      <c r="T1634">
        <f t="shared" si="215"/>
        <v>0</v>
      </c>
      <c r="U1634">
        <f t="shared" si="216"/>
        <v>0.63758701444421195</v>
      </c>
    </row>
    <row r="1635" spans="1:21" x14ac:dyDescent="0.3">
      <c r="A1635" t="s">
        <v>166</v>
      </c>
      <c r="B1635" t="s">
        <v>108</v>
      </c>
      <c r="C1635" s="1">
        <v>39419</v>
      </c>
      <c r="D1635">
        <v>30</v>
      </c>
      <c r="E1635" t="s">
        <v>10</v>
      </c>
      <c r="F1635" s="57" t="s">
        <v>47</v>
      </c>
      <c r="G1635" s="2">
        <v>0</v>
      </c>
      <c r="H1635" s="51">
        <v>15</v>
      </c>
      <c r="I1635" s="51">
        <v>20</v>
      </c>
      <c r="J1635">
        <f t="shared" si="212"/>
        <v>12.5</v>
      </c>
      <c r="K1635" s="47">
        <v>3</v>
      </c>
      <c r="L1635" s="14">
        <f t="shared" si="213"/>
        <v>1472.6215563702156</v>
      </c>
      <c r="M1635" s="16">
        <f t="shared" si="217"/>
        <v>0.14726215563702155</v>
      </c>
      <c r="N1635">
        <v>0</v>
      </c>
      <c r="O1635">
        <f t="shared" si="218"/>
        <v>0</v>
      </c>
      <c r="P1635" s="16">
        <f t="shared" si="219"/>
        <v>0.14726215563702155</v>
      </c>
      <c r="Q1635" s="48">
        <v>5.15</v>
      </c>
      <c r="R1635">
        <f t="shared" si="214"/>
        <v>0</v>
      </c>
      <c r="S1635" s="48">
        <v>11.257999999999999</v>
      </c>
      <c r="T1635">
        <f t="shared" si="215"/>
        <v>1.6578773481615885</v>
      </c>
      <c r="U1635">
        <f t="shared" si="216"/>
        <v>-1.6578773481615885</v>
      </c>
    </row>
    <row r="1636" spans="1:21" x14ac:dyDescent="0.3">
      <c r="A1636" t="s">
        <v>166</v>
      </c>
      <c r="B1636" t="s">
        <v>108</v>
      </c>
      <c r="C1636" s="1">
        <v>39419</v>
      </c>
      <c r="D1636">
        <v>30</v>
      </c>
      <c r="E1636" t="s">
        <v>10</v>
      </c>
      <c r="F1636" s="57" t="s">
        <v>47</v>
      </c>
      <c r="G1636" s="2">
        <v>20</v>
      </c>
      <c r="H1636" s="51">
        <v>25</v>
      </c>
      <c r="I1636" s="51">
        <v>20</v>
      </c>
      <c r="J1636">
        <f t="shared" si="212"/>
        <v>17.5</v>
      </c>
      <c r="K1636" s="47">
        <v>3</v>
      </c>
      <c r="L1636" s="14">
        <f t="shared" si="213"/>
        <v>2886.3382504856222</v>
      </c>
      <c r="M1636" s="16">
        <f t="shared" si="217"/>
        <v>0.28863382504856222</v>
      </c>
      <c r="N1636">
        <v>577.26765009712449</v>
      </c>
      <c r="O1636">
        <f t="shared" si="218"/>
        <v>5.7726765009712445E-2</v>
      </c>
      <c r="P1636" s="16">
        <f t="shared" si="219"/>
        <v>0.23090706003884978</v>
      </c>
      <c r="Q1636" s="48">
        <v>5.15</v>
      </c>
      <c r="R1636">
        <f t="shared" si="214"/>
        <v>0.29729283980001914</v>
      </c>
      <c r="S1636" s="48">
        <v>11.257999999999999</v>
      </c>
      <c r="T1636">
        <f t="shared" si="215"/>
        <v>2.5995516819173705</v>
      </c>
      <c r="U1636">
        <f t="shared" si="216"/>
        <v>-2.3022588421173515</v>
      </c>
    </row>
    <row r="1637" spans="1:21" x14ac:dyDescent="0.3">
      <c r="A1637" t="s">
        <v>166</v>
      </c>
      <c r="B1637" t="s">
        <v>108</v>
      </c>
      <c r="C1637" s="1">
        <v>39419</v>
      </c>
      <c r="D1637">
        <v>30</v>
      </c>
      <c r="E1637" t="s">
        <v>10</v>
      </c>
      <c r="F1637" s="57" t="s">
        <v>47</v>
      </c>
      <c r="G1637" s="2">
        <v>0</v>
      </c>
      <c r="H1637" s="51">
        <v>25</v>
      </c>
      <c r="I1637" s="51">
        <v>30</v>
      </c>
      <c r="J1637">
        <f t="shared" si="212"/>
        <v>20</v>
      </c>
      <c r="K1637" s="47">
        <v>3</v>
      </c>
      <c r="L1637" s="14">
        <f t="shared" si="213"/>
        <v>3769.9111843077517</v>
      </c>
      <c r="M1637" s="16">
        <f t="shared" si="217"/>
        <v>0.37699111843077515</v>
      </c>
      <c r="N1637">
        <v>0</v>
      </c>
      <c r="O1637">
        <f t="shared" si="218"/>
        <v>0</v>
      </c>
      <c r="P1637" s="16">
        <f t="shared" si="219"/>
        <v>0.37699111843077515</v>
      </c>
      <c r="Q1637" s="48">
        <v>5.15</v>
      </c>
      <c r="R1637">
        <f t="shared" si="214"/>
        <v>0</v>
      </c>
      <c r="S1637" s="48">
        <v>11.257999999999999</v>
      </c>
      <c r="T1637">
        <f t="shared" si="215"/>
        <v>4.2441660112936663</v>
      </c>
      <c r="U1637">
        <f t="shared" si="216"/>
        <v>-4.2441660112936663</v>
      </c>
    </row>
    <row r="1638" spans="1:21" x14ac:dyDescent="0.3">
      <c r="A1638" t="s">
        <v>166</v>
      </c>
      <c r="B1638" t="s">
        <v>108</v>
      </c>
      <c r="C1638" s="1">
        <v>39419</v>
      </c>
      <c r="D1638">
        <v>30</v>
      </c>
      <c r="E1638" t="s">
        <v>10</v>
      </c>
      <c r="F1638" s="57" t="s">
        <v>47</v>
      </c>
      <c r="G1638" s="2">
        <v>0</v>
      </c>
      <c r="H1638" s="51">
        <v>25</v>
      </c>
      <c r="I1638" s="51">
        <v>13</v>
      </c>
      <c r="J1638">
        <f t="shared" si="212"/>
        <v>15.75</v>
      </c>
      <c r="K1638" s="47">
        <v>3</v>
      </c>
      <c r="L1638" s="14">
        <f t="shared" si="213"/>
        <v>2337.9339828933544</v>
      </c>
      <c r="M1638" s="16">
        <f t="shared" si="217"/>
        <v>0.23379339828933543</v>
      </c>
      <c r="N1638">
        <v>0</v>
      </c>
      <c r="O1638">
        <f t="shared" si="218"/>
        <v>0</v>
      </c>
      <c r="P1638" s="16">
        <f t="shared" si="219"/>
        <v>0.23379339828933543</v>
      </c>
      <c r="Q1638" s="48">
        <v>5.15</v>
      </c>
      <c r="R1638">
        <f t="shared" si="214"/>
        <v>0</v>
      </c>
      <c r="S1638" s="48">
        <v>11.257999999999999</v>
      </c>
      <c r="T1638">
        <f t="shared" si="215"/>
        <v>2.6320460779413382</v>
      </c>
      <c r="U1638">
        <f t="shared" si="216"/>
        <v>-2.6320460779413382</v>
      </c>
    </row>
    <row r="1639" spans="1:21" x14ac:dyDescent="0.3">
      <c r="A1639" t="s">
        <v>166</v>
      </c>
      <c r="B1639" t="s">
        <v>108</v>
      </c>
      <c r="C1639" s="1">
        <v>39419</v>
      </c>
      <c r="D1639">
        <v>30</v>
      </c>
      <c r="E1639" t="s">
        <v>10</v>
      </c>
      <c r="F1639" s="57" t="s">
        <v>47</v>
      </c>
      <c r="G1639" s="2">
        <v>0</v>
      </c>
      <c r="H1639" s="51">
        <v>50</v>
      </c>
      <c r="I1639" s="51">
        <v>50</v>
      </c>
      <c r="J1639">
        <f t="shared" si="212"/>
        <v>37.5</v>
      </c>
      <c r="K1639" s="47">
        <v>3</v>
      </c>
      <c r="L1639" s="14">
        <f t="shared" si="213"/>
        <v>13253.59400733194</v>
      </c>
      <c r="M1639" s="16">
        <f t="shared" si="217"/>
        <v>1.3253594007331939</v>
      </c>
      <c r="N1639">
        <v>0</v>
      </c>
      <c r="O1639">
        <f t="shared" si="218"/>
        <v>0</v>
      </c>
      <c r="P1639" s="16">
        <f t="shared" si="219"/>
        <v>1.3253594007331939</v>
      </c>
      <c r="Q1639" s="48">
        <v>5.15</v>
      </c>
      <c r="R1639">
        <f t="shared" si="214"/>
        <v>0</v>
      </c>
      <c r="S1639" s="48">
        <v>11.257999999999999</v>
      </c>
      <c r="T1639">
        <f t="shared" si="215"/>
        <v>14.920896133454296</v>
      </c>
      <c r="U1639">
        <f t="shared" si="216"/>
        <v>-14.920896133454296</v>
      </c>
    </row>
    <row r="1640" spans="1:21" x14ac:dyDescent="0.3">
      <c r="A1640" t="s">
        <v>166</v>
      </c>
      <c r="B1640" t="s">
        <v>108</v>
      </c>
      <c r="C1640" s="1">
        <v>39419</v>
      </c>
      <c r="D1640">
        <v>30</v>
      </c>
      <c r="E1640" t="s">
        <v>10</v>
      </c>
      <c r="F1640" s="54" t="s">
        <v>53</v>
      </c>
      <c r="G1640" s="2">
        <v>0</v>
      </c>
      <c r="H1640" s="51">
        <v>7</v>
      </c>
      <c r="I1640" s="51">
        <v>20</v>
      </c>
      <c r="J1640">
        <f t="shared" si="212"/>
        <v>8.5</v>
      </c>
      <c r="K1640" s="47">
        <v>2</v>
      </c>
      <c r="L1640" s="14">
        <f t="shared" si="213"/>
        <v>453.9601384437251</v>
      </c>
      <c r="M1640" s="16">
        <f t="shared" si="217"/>
        <v>4.5396013844372508E-2</v>
      </c>
      <c r="N1640">
        <v>0</v>
      </c>
      <c r="O1640">
        <f t="shared" si="218"/>
        <v>0</v>
      </c>
      <c r="P1640" s="16">
        <f t="shared" si="219"/>
        <v>4.5396013844372508E-2</v>
      </c>
      <c r="Q1640" s="48">
        <v>6.51</v>
      </c>
      <c r="R1640">
        <f t="shared" si="214"/>
        <v>0</v>
      </c>
      <c r="S1640" s="48">
        <v>8.2509999999999994</v>
      </c>
      <c r="T1640">
        <f t="shared" si="215"/>
        <v>0.37456251022991754</v>
      </c>
      <c r="U1640">
        <f t="shared" si="216"/>
        <v>-0.37456251022991754</v>
      </c>
    </row>
    <row r="1641" spans="1:21" x14ac:dyDescent="0.3">
      <c r="A1641" t="s">
        <v>166</v>
      </c>
      <c r="B1641" t="s">
        <v>108</v>
      </c>
      <c r="C1641" s="1">
        <v>39419</v>
      </c>
      <c r="D1641">
        <v>30</v>
      </c>
      <c r="E1641" t="s">
        <v>10</v>
      </c>
      <c r="F1641" s="54" t="s">
        <v>53</v>
      </c>
      <c r="G1641" s="2">
        <v>10</v>
      </c>
      <c r="H1641" s="51">
        <v>7</v>
      </c>
      <c r="I1641" s="51">
        <v>12</v>
      </c>
      <c r="J1641">
        <f t="shared" si="212"/>
        <v>6.5</v>
      </c>
      <c r="K1641" s="47">
        <v>2</v>
      </c>
      <c r="L1641" s="14">
        <f t="shared" si="213"/>
        <v>265.46457922833753</v>
      </c>
      <c r="M1641" s="16">
        <f t="shared" si="217"/>
        <v>2.6546457922833753E-2</v>
      </c>
      <c r="N1641">
        <v>26.546457922833753</v>
      </c>
      <c r="O1641">
        <f t="shared" si="218"/>
        <v>2.6546457922833754E-3</v>
      </c>
      <c r="P1641" s="16">
        <f t="shared" si="219"/>
        <v>2.3891812130550378E-2</v>
      </c>
      <c r="Q1641" s="48">
        <v>6.51</v>
      </c>
      <c r="R1641">
        <f t="shared" si="214"/>
        <v>1.7281744107764774E-2</v>
      </c>
      <c r="S1641" s="48">
        <v>8.2509999999999994</v>
      </c>
      <c r="T1641">
        <f t="shared" si="215"/>
        <v>0.19713134188917114</v>
      </c>
      <c r="U1641">
        <f t="shared" si="216"/>
        <v>-0.17984959778140636</v>
      </c>
    </row>
    <row r="1642" spans="1:21" x14ac:dyDescent="0.3">
      <c r="A1642" t="s">
        <v>166</v>
      </c>
      <c r="B1642" t="s">
        <v>108</v>
      </c>
      <c r="C1642" s="1">
        <v>39419</v>
      </c>
      <c r="D1642">
        <v>30</v>
      </c>
      <c r="E1642" t="s">
        <v>10</v>
      </c>
      <c r="F1642" s="54" t="s">
        <v>53</v>
      </c>
      <c r="G1642" s="2">
        <v>30</v>
      </c>
      <c r="H1642" s="51">
        <v>11</v>
      </c>
      <c r="I1642" s="51">
        <v>37</v>
      </c>
      <c r="J1642">
        <f t="shared" si="212"/>
        <v>14.75</v>
      </c>
      <c r="K1642" s="47">
        <v>2</v>
      </c>
      <c r="L1642" s="14">
        <f t="shared" si="213"/>
        <v>1366.9855033932588</v>
      </c>
      <c r="M1642" s="16">
        <f t="shared" si="217"/>
        <v>0.13669855033932587</v>
      </c>
      <c r="N1642">
        <v>410.09565101797762</v>
      </c>
      <c r="O1642">
        <f t="shared" si="218"/>
        <v>4.1009565101797762E-2</v>
      </c>
      <c r="P1642" s="16">
        <f t="shared" si="219"/>
        <v>9.5688985237528112E-2</v>
      </c>
      <c r="Q1642" s="48">
        <v>6.51</v>
      </c>
      <c r="R1642">
        <f t="shared" si="214"/>
        <v>0.26697226881270342</v>
      </c>
      <c r="S1642" s="48">
        <v>8.2509999999999994</v>
      </c>
      <c r="T1642">
        <f t="shared" si="215"/>
        <v>0.78952981719484439</v>
      </c>
      <c r="U1642">
        <f t="shared" si="216"/>
        <v>-0.52255754838214097</v>
      </c>
    </row>
    <row r="1643" spans="1:21" x14ac:dyDescent="0.3">
      <c r="A1643" t="s">
        <v>166</v>
      </c>
      <c r="B1643" t="s">
        <v>109</v>
      </c>
      <c r="C1643" s="1">
        <v>39415</v>
      </c>
      <c r="D1643">
        <v>7</v>
      </c>
      <c r="E1643" t="s">
        <v>8</v>
      </c>
      <c r="F1643" s="56" t="s">
        <v>14</v>
      </c>
      <c r="G1643" s="2">
        <v>0</v>
      </c>
      <c r="H1643" s="51">
        <v>35</v>
      </c>
      <c r="I1643" s="51">
        <v>25</v>
      </c>
      <c r="J1643">
        <f t="shared" si="212"/>
        <v>23.75</v>
      </c>
      <c r="K1643" s="47">
        <v>4</v>
      </c>
      <c r="L1643" s="14">
        <f t="shared" si="213"/>
        <v>7088.2184246619709</v>
      </c>
      <c r="M1643" s="16">
        <f t="shared" si="217"/>
        <v>0.70882184246619706</v>
      </c>
      <c r="N1643">
        <v>0</v>
      </c>
      <c r="O1643">
        <f t="shared" si="218"/>
        <v>0</v>
      </c>
      <c r="P1643" s="16">
        <f t="shared" si="219"/>
        <v>0.70882184246619706</v>
      </c>
      <c r="Q1643" s="49">
        <v>17.940000000000001</v>
      </c>
      <c r="R1643">
        <f t="shared" si="214"/>
        <v>0</v>
      </c>
      <c r="S1643">
        <v>8.2249999999999996</v>
      </c>
      <c r="T1643">
        <f t="shared" si="215"/>
        <v>5.8300596542844705</v>
      </c>
      <c r="U1643">
        <f t="shared" si="216"/>
        <v>-5.8300596542844705</v>
      </c>
    </row>
    <row r="1644" spans="1:21" x14ac:dyDescent="0.3">
      <c r="A1644" t="s">
        <v>166</v>
      </c>
      <c r="B1644" t="s">
        <v>109</v>
      </c>
      <c r="C1644" s="1">
        <v>39415</v>
      </c>
      <c r="D1644">
        <v>7</v>
      </c>
      <c r="E1644" t="s">
        <v>8</v>
      </c>
      <c r="F1644" s="57" t="s">
        <v>48</v>
      </c>
      <c r="G1644" s="2">
        <v>100</v>
      </c>
      <c r="H1644" s="51">
        <v>5</v>
      </c>
      <c r="I1644" s="51">
        <v>15</v>
      </c>
      <c r="J1644">
        <f t="shared" si="212"/>
        <v>6.25</v>
      </c>
      <c r="K1644" s="47">
        <v>2</v>
      </c>
      <c r="L1644" s="14">
        <f t="shared" si="213"/>
        <v>245.43692606170259</v>
      </c>
      <c r="M1644" s="16">
        <f t="shared" si="217"/>
        <v>2.4543692606170259E-2</v>
      </c>
      <c r="N1644">
        <v>245.43692606170259</v>
      </c>
      <c r="O1644">
        <f t="shared" si="218"/>
        <v>2.4543692606170259E-2</v>
      </c>
      <c r="P1644" s="16">
        <f t="shared" si="219"/>
        <v>0</v>
      </c>
      <c r="Q1644">
        <v>5.13</v>
      </c>
      <c r="R1644">
        <f t="shared" si="214"/>
        <v>0.12590914306965342</v>
      </c>
      <c r="S1644">
        <v>8.4610000000000003</v>
      </c>
      <c r="T1644">
        <f t="shared" si="215"/>
        <v>0</v>
      </c>
      <c r="U1644">
        <f t="shared" si="216"/>
        <v>0.12590914306965342</v>
      </c>
    </row>
    <row r="1645" spans="1:21" x14ac:dyDescent="0.3">
      <c r="A1645" t="s">
        <v>166</v>
      </c>
      <c r="B1645" t="s">
        <v>109</v>
      </c>
      <c r="C1645" s="1">
        <v>39415</v>
      </c>
      <c r="D1645">
        <v>7</v>
      </c>
      <c r="E1645" t="s">
        <v>8</v>
      </c>
      <c r="F1645" s="57" t="s">
        <v>48</v>
      </c>
      <c r="G1645" s="2">
        <v>40</v>
      </c>
      <c r="H1645" s="51">
        <v>15</v>
      </c>
      <c r="I1645" s="51">
        <v>45</v>
      </c>
      <c r="J1645">
        <f t="shared" si="212"/>
        <v>18.75</v>
      </c>
      <c r="K1645" s="47">
        <v>2</v>
      </c>
      <c r="L1645" s="14">
        <f t="shared" si="213"/>
        <v>2208.9323345553235</v>
      </c>
      <c r="M1645" s="16">
        <f t="shared" si="217"/>
        <v>0.22089323345553236</v>
      </c>
      <c r="N1645">
        <v>883.57293382212947</v>
      </c>
      <c r="O1645">
        <f t="shared" si="218"/>
        <v>8.8357293382212945E-2</v>
      </c>
      <c r="P1645" s="16">
        <f t="shared" si="219"/>
        <v>0.13253594007331942</v>
      </c>
      <c r="Q1645">
        <v>5.13</v>
      </c>
      <c r="R1645">
        <f t="shared" si="214"/>
        <v>0.4532729150507524</v>
      </c>
      <c r="S1645">
        <v>8.4610000000000003</v>
      </c>
      <c r="T1645">
        <f t="shared" si="215"/>
        <v>1.1213865889603556</v>
      </c>
      <c r="U1645">
        <f t="shared" si="216"/>
        <v>-0.66811367390960319</v>
      </c>
    </row>
    <row r="1646" spans="1:21" x14ac:dyDescent="0.3">
      <c r="A1646" t="s">
        <v>166</v>
      </c>
      <c r="B1646" t="s">
        <v>109</v>
      </c>
      <c r="C1646" s="1">
        <v>39415</v>
      </c>
      <c r="D1646">
        <v>7</v>
      </c>
      <c r="E1646" t="s">
        <v>8</v>
      </c>
      <c r="F1646" s="54" t="s">
        <v>49</v>
      </c>
      <c r="G1646" s="2">
        <v>100</v>
      </c>
      <c r="H1646" s="51">
        <v>5</v>
      </c>
      <c r="I1646" s="51">
        <v>10</v>
      </c>
      <c r="J1646">
        <f t="shared" si="212"/>
        <v>5</v>
      </c>
      <c r="K1646" s="47">
        <v>2</v>
      </c>
      <c r="L1646" s="14">
        <f t="shared" si="213"/>
        <v>157.07963267948966</v>
      </c>
      <c r="M1646" s="16">
        <f t="shared" si="217"/>
        <v>1.5707963267948967E-2</v>
      </c>
      <c r="N1646">
        <v>157.07963267948966</v>
      </c>
      <c r="O1646">
        <f t="shared" si="218"/>
        <v>1.5707963267948967E-2</v>
      </c>
      <c r="P1646" s="16">
        <f t="shared" si="219"/>
        <v>0</v>
      </c>
      <c r="Q1646">
        <v>5.23</v>
      </c>
      <c r="R1646">
        <f t="shared" si="214"/>
        <v>8.215264789137311E-2</v>
      </c>
      <c r="S1646">
        <v>8.4610000000000003</v>
      </c>
      <c r="T1646">
        <f t="shared" si="215"/>
        <v>0</v>
      </c>
      <c r="U1646">
        <f t="shared" si="216"/>
        <v>8.215264789137311E-2</v>
      </c>
    </row>
    <row r="1647" spans="1:21" x14ac:dyDescent="0.3">
      <c r="A1647" t="s">
        <v>166</v>
      </c>
      <c r="B1647" t="s">
        <v>109</v>
      </c>
      <c r="C1647" s="1">
        <v>39415</v>
      </c>
      <c r="D1647">
        <v>7</v>
      </c>
      <c r="E1647" t="s">
        <v>8</v>
      </c>
      <c r="F1647" s="54" t="s">
        <v>49</v>
      </c>
      <c r="G1647" s="2">
        <v>90</v>
      </c>
      <c r="H1647" s="51">
        <v>10</v>
      </c>
      <c r="I1647" s="51">
        <v>15</v>
      </c>
      <c r="J1647">
        <f t="shared" si="212"/>
        <v>8.75</v>
      </c>
      <c r="K1647" s="47">
        <v>2</v>
      </c>
      <c r="L1647" s="14">
        <f t="shared" si="213"/>
        <v>481.05637508093707</v>
      </c>
      <c r="M1647" s="16">
        <f t="shared" si="217"/>
        <v>4.8105637508093706E-2</v>
      </c>
      <c r="N1647">
        <v>432.95073757284337</v>
      </c>
      <c r="O1647">
        <f t="shared" si="218"/>
        <v>4.3295073757284336E-2</v>
      </c>
      <c r="P1647" s="16">
        <f t="shared" si="219"/>
        <v>4.8105637508093699E-3</v>
      </c>
      <c r="Q1647">
        <v>5.23</v>
      </c>
      <c r="R1647">
        <f t="shared" si="214"/>
        <v>0.22643323575059709</v>
      </c>
      <c r="S1647">
        <v>8.4610000000000003</v>
      </c>
      <c r="T1647">
        <f t="shared" si="215"/>
        <v>4.070217989559808E-2</v>
      </c>
      <c r="U1647">
        <f t="shared" si="216"/>
        <v>0.18573105585499902</v>
      </c>
    </row>
    <row r="1648" spans="1:21" x14ac:dyDescent="0.3">
      <c r="A1648" t="s">
        <v>166</v>
      </c>
      <c r="B1648" t="s">
        <v>109</v>
      </c>
      <c r="C1648" s="1">
        <v>39415</v>
      </c>
      <c r="D1648">
        <v>7</v>
      </c>
      <c r="E1648" t="s">
        <v>8</v>
      </c>
      <c r="F1648" s="54" t="s">
        <v>49</v>
      </c>
      <c r="G1648" s="2">
        <v>60</v>
      </c>
      <c r="H1648" s="51">
        <v>15</v>
      </c>
      <c r="I1648" s="51">
        <v>25</v>
      </c>
      <c r="J1648">
        <f t="shared" si="212"/>
        <v>13.75</v>
      </c>
      <c r="K1648" s="47">
        <v>2</v>
      </c>
      <c r="L1648" s="14">
        <f t="shared" si="213"/>
        <v>1187.9147221386406</v>
      </c>
      <c r="M1648" s="16">
        <f t="shared" si="217"/>
        <v>0.11879147221386406</v>
      </c>
      <c r="N1648">
        <v>712.74883328318435</v>
      </c>
      <c r="O1648">
        <f t="shared" si="218"/>
        <v>7.1274883328318439E-2</v>
      </c>
      <c r="P1648" s="16">
        <f t="shared" si="219"/>
        <v>4.7516588885545621E-2</v>
      </c>
      <c r="Q1648">
        <v>5.23</v>
      </c>
      <c r="R1648">
        <f t="shared" si="214"/>
        <v>0.37276763980710548</v>
      </c>
      <c r="S1648">
        <v>8.4610000000000003</v>
      </c>
      <c r="T1648">
        <f t="shared" si="215"/>
        <v>0.40203785856060154</v>
      </c>
      <c r="U1648">
        <f t="shared" si="216"/>
        <v>-2.9270218753496058E-2</v>
      </c>
    </row>
    <row r="1649" spans="1:21" x14ac:dyDescent="0.3">
      <c r="A1649" t="s">
        <v>166</v>
      </c>
      <c r="B1649" t="s">
        <v>109</v>
      </c>
      <c r="C1649" s="1">
        <v>39415</v>
      </c>
      <c r="D1649">
        <v>7</v>
      </c>
      <c r="E1649" t="s">
        <v>8</v>
      </c>
      <c r="F1649" s="54" t="s">
        <v>49</v>
      </c>
      <c r="G1649" s="2">
        <v>40</v>
      </c>
      <c r="H1649" s="51">
        <v>15</v>
      </c>
      <c r="I1649" s="51">
        <v>25</v>
      </c>
      <c r="J1649">
        <f t="shared" si="212"/>
        <v>13.75</v>
      </c>
      <c r="K1649" s="47">
        <v>2</v>
      </c>
      <c r="L1649" s="14">
        <f t="shared" si="213"/>
        <v>1187.9147221386406</v>
      </c>
      <c r="M1649" s="16">
        <f t="shared" si="217"/>
        <v>0.11879147221386406</v>
      </c>
      <c r="N1649">
        <v>475.16588885545627</v>
      </c>
      <c r="O1649">
        <f t="shared" si="218"/>
        <v>4.7516588885545628E-2</v>
      </c>
      <c r="P1649" s="16">
        <f t="shared" si="219"/>
        <v>7.1274883328318439E-2</v>
      </c>
      <c r="Q1649">
        <v>5.23</v>
      </c>
      <c r="R1649">
        <f t="shared" si="214"/>
        <v>0.24851175987140367</v>
      </c>
      <c r="S1649">
        <v>8.4610000000000003</v>
      </c>
      <c r="T1649">
        <f t="shared" si="215"/>
        <v>0.60305678784090233</v>
      </c>
      <c r="U1649">
        <f t="shared" si="216"/>
        <v>-0.35454502796949866</v>
      </c>
    </row>
    <row r="1650" spans="1:21" x14ac:dyDescent="0.3">
      <c r="A1650" t="s">
        <v>166</v>
      </c>
      <c r="B1650" t="s">
        <v>109</v>
      </c>
      <c r="C1650" s="1">
        <v>39415</v>
      </c>
      <c r="D1650">
        <v>7</v>
      </c>
      <c r="E1650" t="s">
        <v>8</v>
      </c>
      <c r="F1650" s="54" t="s">
        <v>49</v>
      </c>
      <c r="G1650" s="2">
        <v>60</v>
      </c>
      <c r="H1650" s="51">
        <v>20</v>
      </c>
      <c r="I1650" s="51">
        <v>20</v>
      </c>
      <c r="J1650">
        <f t="shared" si="212"/>
        <v>15</v>
      </c>
      <c r="K1650" s="47">
        <v>2</v>
      </c>
      <c r="L1650" s="14">
        <f t="shared" si="213"/>
        <v>1413.7166941154069</v>
      </c>
      <c r="M1650" s="16">
        <f t="shared" si="217"/>
        <v>0.1413716694115407</v>
      </c>
      <c r="N1650">
        <v>848.23001646924411</v>
      </c>
      <c r="O1650">
        <f t="shared" si="218"/>
        <v>8.4823001646924412E-2</v>
      </c>
      <c r="P1650" s="16">
        <f t="shared" si="219"/>
        <v>5.6548667764616284E-2</v>
      </c>
      <c r="Q1650">
        <v>5.23</v>
      </c>
      <c r="R1650">
        <f t="shared" si="214"/>
        <v>0.44362429861341474</v>
      </c>
      <c r="S1650">
        <v>8.4610000000000003</v>
      </c>
      <c r="T1650">
        <f t="shared" si="215"/>
        <v>0.47845827795641838</v>
      </c>
      <c r="U1650">
        <f t="shared" si="216"/>
        <v>-3.483397934300364E-2</v>
      </c>
    </row>
    <row r="1651" spans="1:21" x14ac:dyDescent="0.3">
      <c r="A1651" t="s">
        <v>166</v>
      </c>
      <c r="B1651" t="s">
        <v>109</v>
      </c>
      <c r="C1651" s="1">
        <v>39415</v>
      </c>
      <c r="D1651">
        <v>7</v>
      </c>
      <c r="E1651" t="s">
        <v>8</v>
      </c>
      <c r="F1651" s="54" t="s">
        <v>49</v>
      </c>
      <c r="G1651" s="2">
        <v>30</v>
      </c>
      <c r="H1651" s="51">
        <v>20</v>
      </c>
      <c r="I1651" s="51">
        <v>25</v>
      </c>
      <c r="J1651">
        <f t="shared" si="212"/>
        <v>16.25</v>
      </c>
      <c r="K1651" s="47">
        <v>2</v>
      </c>
      <c r="L1651" s="14">
        <f t="shared" si="213"/>
        <v>1659.1536201771096</v>
      </c>
      <c r="M1651" s="16">
        <f t="shared" si="217"/>
        <v>0.16591536201771095</v>
      </c>
      <c r="N1651">
        <v>497.74608605313284</v>
      </c>
      <c r="O1651">
        <f t="shared" si="218"/>
        <v>4.9774608605313284E-2</v>
      </c>
      <c r="P1651" s="16">
        <f t="shared" si="219"/>
        <v>0.11614075341239767</v>
      </c>
      <c r="Q1651">
        <v>5.23</v>
      </c>
      <c r="R1651">
        <f t="shared" si="214"/>
        <v>0.26032120300578848</v>
      </c>
      <c r="S1651">
        <v>8.4610000000000003</v>
      </c>
      <c r="T1651">
        <f t="shared" si="215"/>
        <v>0.98266691462229672</v>
      </c>
      <c r="U1651">
        <f t="shared" si="216"/>
        <v>-0.72234571161650818</v>
      </c>
    </row>
    <row r="1652" spans="1:21" x14ac:dyDescent="0.3">
      <c r="A1652" t="s">
        <v>166</v>
      </c>
      <c r="B1652" t="s">
        <v>109</v>
      </c>
      <c r="C1652" s="1">
        <v>39415</v>
      </c>
      <c r="D1652">
        <v>7</v>
      </c>
      <c r="E1652" t="s">
        <v>8</v>
      </c>
      <c r="F1652" s="54" t="s">
        <v>49</v>
      </c>
      <c r="G1652" s="2">
        <v>70</v>
      </c>
      <c r="H1652" s="51">
        <v>25</v>
      </c>
      <c r="I1652" s="51">
        <v>40</v>
      </c>
      <c r="J1652">
        <f t="shared" si="212"/>
        <v>22.5</v>
      </c>
      <c r="K1652" s="47">
        <v>2</v>
      </c>
      <c r="L1652" s="14">
        <f t="shared" si="213"/>
        <v>3180.8625617596654</v>
      </c>
      <c r="M1652" s="16">
        <f t="shared" si="217"/>
        <v>0.31808625617596653</v>
      </c>
      <c r="N1652">
        <v>2226.6037932317654</v>
      </c>
      <c r="O1652">
        <f t="shared" si="218"/>
        <v>0.22266037932317653</v>
      </c>
      <c r="P1652" s="16">
        <f t="shared" si="219"/>
        <v>9.5425876852789998E-2</v>
      </c>
      <c r="Q1652">
        <v>5.23</v>
      </c>
      <c r="R1652">
        <f t="shared" si="214"/>
        <v>1.1645137838602133</v>
      </c>
      <c r="S1652">
        <v>8.4610000000000003</v>
      </c>
      <c r="T1652">
        <f t="shared" si="215"/>
        <v>0.80739834405145616</v>
      </c>
      <c r="U1652">
        <f t="shared" si="216"/>
        <v>0.35711543980875715</v>
      </c>
    </row>
    <row r="1653" spans="1:21" x14ac:dyDescent="0.3">
      <c r="A1653" t="s">
        <v>166</v>
      </c>
      <c r="B1653" t="s">
        <v>109</v>
      </c>
      <c r="C1653" s="1">
        <v>39415</v>
      </c>
      <c r="D1653">
        <v>7</v>
      </c>
      <c r="E1653" t="s">
        <v>8</v>
      </c>
      <c r="F1653" s="54" t="s">
        <v>49</v>
      </c>
      <c r="G1653" s="2">
        <v>80</v>
      </c>
      <c r="H1653" s="51">
        <v>30</v>
      </c>
      <c r="I1653" s="51">
        <v>50</v>
      </c>
      <c r="J1653">
        <f t="shared" si="212"/>
        <v>27.5</v>
      </c>
      <c r="K1653" s="47">
        <v>2</v>
      </c>
      <c r="L1653" s="14">
        <f t="shared" si="213"/>
        <v>4751.6588885545625</v>
      </c>
      <c r="M1653" s="16">
        <f t="shared" si="217"/>
        <v>0.47516588885545624</v>
      </c>
      <c r="N1653">
        <v>3801.3271108436502</v>
      </c>
      <c r="O1653">
        <f t="shared" si="218"/>
        <v>0.38013271108436503</v>
      </c>
      <c r="P1653" s="16">
        <f t="shared" si="219"/>
        <v>9.5033177771091215E-2</v>
      </c>
      <c r="Q1653">
        <v>5.23</v>
      </c>
      <c r="R1653">
        <f t="shared" si="214"/>
        <v>1.9880940789712294</v>
      </c>
      <c r="S1653">
        <v>8.4610000000000003</v>
      </c>
      <c r="T1653">
        <f t="shared" si="215"/>
        <v>0.80407571712120285</v>
      </c>
      <c r="U1653">
        <f t="shared" si="216"/>
        <v>1.1840183618500264</v>
      </c>
    </row>
    <row r="1654" spans="1:21" x14ac:dyDescent="0.3">
      <c r="A1654" t="s">
        <v>166</v>
      </c>
      <c r="B1654" t="s">
        <v>109</v>
      </c>
      <c r="C1654" s="1">
        <v>39415</v>
      </c>
      <c r="D1654">
        <v>7</v>
      </c>
      <c r="E1654" t="s">
        <v>8</v>
      </c>
      <c r="F1654" s="54" t="s">
        <v>49</v>
      </c>
      <c r="G1654" s="2">
        <v>80</v>
      </c>
      <c r="H1654" s="51">
        <v>30</v>
      </c>
      <c r="I1654" s="51">
        <v>30</v>
      </c>
      <c r="J1654">
        <f t="shared" si="212"/>
        <v>22.5</v>
      </c>
      <c r="K1654" s="47">
        <v>2</v>
      </c>
      <c r="L1654" s="14">
        <f t="shared" si="213"/>
        <v>3180.8625617596654</v>
      </c>
      <c r="M1654" s="16">
        <f t="shared" si="217"/>
        <v>0.31808625617596653</v>
      </c>
      <c r="N1654">
        <v>2544.6900494077327</v>
      </c>
      <c r="O1654">
        <f t="shared" si="218"/>
        <v>0.25446900494077329</v>
      </c>
      <c r="P1654" s="16">
        <f t="shared" si="219"/>
        <v>6.361725123519324E-2</v>
      </c>
      <c r="Q1654">
        <v>5.23</v>
      </c>
      <c r="R1654">
        <f t="shared" si="214"/>
        <v>1.3308728958402445</v>
      </c>
      <c r="S1654">
        <v>8.4610000000000003</v>
      </c>
      <c r="T1654">
        <f t="shared" si="215"/>
        <v>0.53826556270097003</v>
      </c>
      <c r="U1654">
        <f t="shared" si="216"/>
        <v>0.79260733313927445</v>
      </c>
    </row>
    <row r="1655" spans="1:21" x14ac:dyDescent="0.3">
      <c r="A1655" t="s">
        <v>166</v>
      </c>
      <c r="B1655" t="s">
        <v>109</v>
      </c>
      <c r="C1655" s="1">
        <v>39415</v>
      </c>
      <c r="D1655">
        <v>7</v>
      </c>
      <c r="E1655" t="s">
        <v>8</v>
      </c>
      <c r="F1655" s="54" t="s">
        <v>49</v>
      </c>
      <c r="G1655" s="2">
        <v>40</v>
      </c>
      <c r="H1655" s="51">
        <v>30</v>
      </c>
      <c r="I1655" s="51">
        <v>45</v>
      </c>
      <c r="J1655">
        <f t="shared" si="212"/>
        <v>26.25</v>
      </c>
      <c r="K1655" s="47">
        <v>2</v>
      </c>
      <c r="L1655" s="14">
        <f t="shared" si="213"/>
        <v>4329.5073757284335</v>
      </c>
      <c r="M1655" s="16">
        <f t="shared" si="217"/>
        <v>0.43295073757284336</v>
      </c>
      <c r="N1655">
        <v>1731.8029502913735</v>
      </c>
      <c r="O1655">
        <f t="shared" si="218"/>
        <v>0.17318029502913734</v>
      </c>
      <c r="P1655" s="16">
        <f t="shared" si="219"/>
        <v>0.25977044254370601</v>
      </c>
      <c r="Q1655">
        <v>5.23</v>
      </c>
      <c r="R1655">
        <f t="shared" si="214"/>
        <v>0.90573294300238838</v>
      </c>
      <c r="S1655">
        <v>8.4610000000000003</v>
      </c>
      <c r="T1655">
        <f t="shared" si="215"/>
        <v>2.1979177143622968</v>
      </c>
      <c r="U1655">
        <f t="shared" si="216"/>
        <v>-1.2921847713599084</v>
      </c>
    </row>
    <row r="1656" spans="1:21" x14ac:dyDescent="0.3">
      <c r="A1656" t="s">
        <v>166</v>
      </c>
      <c r="B1656" t="s">
        <v>109</v>
      </c>
      <c r="C1656" s="1">
        <v>39415</v>
      </c>
      <c r="D1656">
        <v>7</v>
      </c>
      <c r="E1656" t="s">
        <v>8</v>
      </c>
      <c r="F1656" s="54" t="s">
        <v>49</v>
      </c>
      <c r="G1656" s="2">
        <v>90</v>
      </c>
      <c r="H1656" s="51">
        <v>30</v>
      </c>
      <c r="I1656" s="51">
        <v>60</v>
      </c>
      <c r="J1656">
        <f t="shared" si="212"/>
        <v>30</v>
      </c>
      <c r="K1656" s="47">
        <v>2</v>
      </c>
      <c r="L1656" s="14">
        <f t="shared" si="213"/>
        <v>5654.8667764616275</v>
      </c>
      <c r="M1656" s="16">
        <f t="shared" si="217"/>
        <v>0.56548667764616278</v>
      </c>
      <c r="N1656">
        <v>5089.3800988154653</v>
      </c>
      <c r="O1656">
        <f t="shared" si="218"/>
        <v>0.50893800988154658</v>
      </c>
      <c r="P1656" s="16">
        <f t="shared" si="219"/>
        <v>5.6548667764616201E-2</v>
      </c>
      <c r="Q1656">
        <v>5.23</v>
      </c>
      <c r="R1656">
        <f t="shared" si="214"/>
        <v>2.661745791680489</v>
      </c>
      <c r="S1656">
        <v>8.4610000000000003</v>
      </c>
      <c r="T1656">
        <f t="shared" si="215"/>
        <v>0.47845827795641771</v>
      </c>
      <c r="U1656">
        <f t="shared" si="216"/>
        <v>2.1832875137240713</v>
      </c>
    </row>
    <row r="1657" spans="1:21" x14ac:dyDescent="0.3">
      <c r="A1657" t="s">
        <v>166</v>
      </c>
      <c r="B1657" t="s">
        <v>109</v>
      </c>
      <c r="C1657" s="1">
        <v>39415</v>
      </c>
      <c r="D1657">
        <v>7</v>
      </c>
      <c r="E1657" t="s">
        <v>8</v>
      </c>
      <c r="F1657" s="54" t="s">
        <v>49</v>
      </c>
      <c r="G1657" s="2">
        <v>90</v>
      </c>
      <c r="H1657" s="51">
        <v>50</v>
      </c>
      <c r="I1657" s="51">
        <v>50</v>
      </c>
      <c r="J1657">
        <f t="shared" si="212"/>
        <v>37.5</v>
      </c>
      <c r="K1657" s="47">
        <v>2</v>
      </c>
      <c r="L1657" s="14">
        <f t="shared" si="213"/>
        <v>8835.7293382212938</v>
      </c>
      <c r="M1657" s="16">
        <f t="shared" si="217"/>
        <v>0.88357293382212942</v>
      </c>
      <c r="N1657">
        <v>7952.1564043991648</v>
      </c>
      <c r="O1657">
        <f t="shared" si="218"/>
        <v>0.79521564043991644</v>
      </c>
      <c r="P1657" s="16">
        <f t="shared" si="219"/>
        <v>8.8357293382212987E-2</v>
      </c>
      <c r="Q1657">
        <v>5.23</v>
      </c>
      <c r="R1657">
        <f t="shared" si="214"/>
        <v>4.1589777995007635</v>
      </c>
      <c r="S1657">
        <v>8.4610000000000003</v>
      </c>
      <c r="T1657">
        <f t="shared" si="215"/>
        <v>0.74759105930690406</v>
      </c>
      <c r="U1657">
        <f t="shared" si="216"/>
        <v>3.4113867401938593</v>
      </c>
    </row>
    <row r="1658" spans="1:21" x14ac:dyDescent="0.3">
      <c r="A1658" t="s">
        <v>166</v>
      </c>
      <c r="B1658" t="s">
        <v>109</v>
      </c>
      <c r="C1658" s="1">
        <v>39415</v>
      </c>
      <c r="D1658">
        <v>7</v>
      </c>
      <c r="E1658" t="s">
        <v>8</v>
      </c>
      <c r="F1658" s="54" t="s">
        <v>49</v>
      </c>
      <c r="G1658" s="2">
        <v>80</v>
      </c>
      <c r="H1658" s="51">
        <v>50</v>
      </c>
      <c r="I1658" s="51">
        <v>30</v>
      </c>
      <c r="J1658">
        <f t="shared" si="212"/>
        <v>32.5</v>
      </c>
      <c r="K1658" s="47">
        <v>2</v>
      </c>
      <c r="L1658" s="14">
        <f t="shared" si="213"/>
        <v>6636.6144807084384</v>
      </c>
      <c r="M1658" s="16">
        <f t="shared" si="217"/>
        <v>0.66366144807084382</v>
      </c>
      <c r="N1658">
        <v>5309.2915845667512</v>
      </c>
      <c r="O1658">
        <f t="shared" si="218"/>
        <v>0.5309291584566751</v>
      </c>
      <c r="P1658" s="16">
        <f t="shared" si="219"/>
        <v>0.13273228961416872</v>
      </c>
      <c r="Q1658">
        <v>5.23</v>
      </c>
      <c r="R1658">
        <f t="shared" si="214"/>
        <v>2.7767594987284112</v>
      </c>
      <c r="S1658">
        <v>8.4610000000000003</v>
      </c>
      <c r="T1658">
        <f t="shared" si="215"/>
        <v>1.1230479024254816</v>
      </c>
      <c r="U1658">
        <f t="shared" si="216"/>
        <v>1.6537115963029296</v>
      </c>
    </row>
    <row r="1659" spans="1:21" x14ac:dyDescent="0.3">
      <c r="A1659" t="s">
        <v>166</v>
      </c>
      <c r="B1659" t="s">
        <v>109</v>
      </c>
      <c r="C1659" s="1">
        <v>39415</v>
      </c>
      <c r="D1659">
        <v>7</v>
      </c>
      <c r="E1659" t="s">
        <v>8</v>
      </c>
      <c r="F1659" s="57" t="s">
        <v>42</v>
      </c>
      <c r="G1659" s="2">
        <v>50</v>
      </c>
      <c r="H1659" s="51">
        <v>15</v>
      </c>
      <c r="I1659" s="51">
        <v>50</v>
      </c>
      <c r="J1659">
        <f t="shared" si="212"/>
        <v>20</v>
      </c>
      <c r="K1659" s="47">
        <v>2</v>
      </c>
      <c r="L1659" s="14">
        <f t="shared" si="213"/>
        <v>2513.2741228718346</v>
      </c>
      <c r="M1659" s="16">
        <f t="shared" si="217"/>
        <v>0.25132741228718347</v>
      </c>
      <c r="N1659">
        <v>1256.6370614359173</v>
      </c>
      <c r="O1659">
        <f t="shared" si="218"/>
        <v>0.12566370614359174</v>
      </c>
      <c r="P1659" s="16">
        <f t="shared" si="219"/>
        <v>0.12566370614359174</v>
      </c>
      <c r="Q1659">
        <v>11.49</v>
      </c>
      <c r="R1659">
        <f t="shared" si="214"/>
        <v>1.4438759835898691</v>
      </c>
      <c r="S1659" s="48">
        <v>8.1999999999999993</v>
      </c>
      <c r="T1659">
        <f t="shared" si="215"/>
        <v>1.0304423903774522</v>
      </c>
      <c r="U1659">
        <f t="shared" si="216"/>
        <v>0.41343359321241691</v>
      </c>
    </row>
    <row r="1660" spans="1:21" x14ac:dyDescent="0.3">
      <c r="A1660" t="s">
        <v>166</v>
      </c>
      <c r="B1660" t="s">
        <v>109</v>
      </c>
      <c r="C1660" s="1">
        <v>39415</v>
      </c>
      <c r="D1660">
        <v>7</v>
      </c>
      <c r="E1660" t="s">
        <v>8</v>
      </c>
      <c r="F1660" s="57" t="s">
        <v>57</v>
      </c>
      <c r="G1660" s="2">
        <v>80</v>
      </c>
      <c r="H1660" s="51">
        <v>15</v>
      </c>
      <c r="I1660" s="51">
        <v>15</v>
      </c>
      <c r="J1660">
        <f t="shared" si="212"/>
        <v>11.25</v>
      </c>
      <c r="K1660" s="47">
        <v>3</v>
      </c>
      <c r="L1660" s="14">
        <f t="shared" si="213"/>
        <v>1192.8234606598746</v>
      </c>
      <c r="M1660" s="16">
        <f t="shared" si="217"/>
        <v>0.11928234606598746</v>
      </c>
      <c r="N1660">
        <v>954.25876852789975</v>
      </c>
      <c r="O1660">
        <f t="shared" si="218"/>
        <v>9.542587685278997E-2</v>
      </c>
      <c r="P1660" s="16">
        <f t="shared" si="219"/>
        <v>2.3856469213197493E-2</v>
      </c>
      <c r="Q1660">
        <v>6.08</v>
      </c>
      <c r="R1660">
        <f t="shared" si="214"/>
        <v>0.58018933126496308</v>
      </c>
      <c r="S1660" s="48">
        <v>7.907</v>
      </c>
      <c r="T1660">
        <f t="shared" si="215"/>
        <v>0.18863310206875258</v>
      </c>
      <c r="U1660">
        <f t="shared" si="216"/>
        <v>0.39155622919621047</v>
      </c>
    </row>
    <row r="1661" spans="1:21" x14ac:dyDescent="0.3">
      <c r="A1661" t="s">
        <v>166</v>
      </c>
      <c r="B1661" t="s">
        <v>109</v>
      </c>
      <c r="C1661" s="1">
        <v>39415</v>
      </c>
      <c r="D1661">
        <v>7</v>
      </c>
      <c r="E1661" t="s">
        <v>8</v>
      </c>
      <c r="F1661" s="57" t="s">
        <v>47</v>
      </c>
      <c r="G1661" s="2">
        <v>90</v>
      </c>
      <c r="H1661" s="51">
        <v>10</v>
      </c>
      <c r="I1661" s="51">
        <v>10</v>
      </c>
      <c r="J1661">
        <f t="shared" si="212"/>
        <v>7.5</v>
      </c>
      <c r="K1661" s="47">
        <v>3</v>
      </c>
      <c r="L1661" s="14">
        <f t="shared" si="213"/>
        <v>530.14376029327764</v>
      </c>
      <c r="M1661" s="16">
        <f t="shared" si="217"/>
        <v>5.3014376029327764E-2</v>
      </c>
      <c r="N1661">
        <v>477.12938426394987</v>
      </c>
      <c r="O1661">
        <f t="shared" si="218"/>
        <v>4.7712938426394985E-2</v>
      </c>
      <c r="P1661" s="16">
        <f t="shared" si="219"/>
        <v>5.3014376029327792E-3</v>
      </c>
      <c r="Q1661" s="48">
        <v>5.15</v>
      </c>
      <c r="R1661">
        <f t="shared" si="214"/>
        <v>0.24572163289593418</v>
      </c>
      <c r="S1661" s="48">
        <v>11.257999999999999</v>
      </c>
      <c r="T1661">
        <f t="shared" si="215"/>
        <v>5.9683584533817224E-2</v>
      </c>
      <c r="U1661">
        <f t="shared" si="216"/>
        <v>0.18603804836211696</v>
      </c>
    </row>
    <row r="1662" spans="1:21" x14ac:dyDescent="0.3">
      <c r="A1662" t="s">
        <v>166</v>
      </c>
      <c r="B1662" t="s">
        <v>110</v>
      </c>
      <c r="C1662" s="1">
        <v>39419</v>
      </c>
      <c r="D1662">
        <v>33</v>
      </c>
      <c r="E1662" t="s">
        <v>9</v>
      </c>
      <c r="F1662" s="56" t="s">
        <v>178</v>
      </c>
      <c r="G1662" s="2">
        <v>0</v>
      </c>
      <c r="H1662" s="51">
        <v>5</v>
      </c>
      <c r="I1662" s="51">
        <v>13</v>
      </c>
      <c r="J1662">
        <f t="shared" si="212"/>
        <v>5.75</v>
      </c>
      <c r="K1662" s="47">
        <v>1</v>
      </c>
      <c r="L1662" s="14">
        <f t="shared" si="213"/>
        <v>103.86890710931253</v>
      </c>
      <c r="M1662" s="16">
        <f t="shared" si="217"/>
        <v>1.0386890710931252E-2</v>
      </c>
      <c r="N1662">
        <v>0</v>
      </c>
      <c r="O1662">
        <f t="shared" si="218"/>
        <v>0</v>
      </c>
      <c r="P1662" s="16">
        <f t="shared" si="219"/>
        <v>1.0386890710931252E-2</v>
      </c>
      <c r="Q1662">
        <v>4.2699999999999996</v>
      </c>
      <c r="R1662">
        <f t="shared" si="214"/>
        <v>0</v>
      </c>
      <c r="S1662" s="48">
        <v>6.83</v>
      </c>
      <c r="T1662">
        <f t="shared" si="215"/>
        <v>7.0942463555660459E-2</v>
      </c>
      <c r="U1662">
        <f t="shared" si="216"/>
        <v>-7.0942463555660459E-2</v>
      </c>
    </row>
    <row r="1663" spans="1:21" x14ac:dyDescent="0.3">
      <c r="A1663" t="s">
        <v>166</v>
      </c>
      <c r="B1663" t="s">
        <v>110</v>
      </c>
      <c r="C1663" s="1">
        <v>39419</v>
      </c>
      <c r="D1663">
        <v>33</v>
      </c>
      <c r="E1663" t="s">
        <v>9</v>
      </c>
      <c r="F1663" s="56" t="s">
        <v>178</v>
      </c>
      <c r="G1663" s="2">
        <v>0</v>
      </c>
      <c r="H1663" s="51">
        <v>6</v>
      </c>
      <c r="I1663" s="51">
        <v>15</v>
      </c>
      <c r="J1663">
        <f t="shared" si="212"/>
        <v>6.75</v>
      </c>
      <c r="K1663" s="47">
        <v>1</v>
      </c>
      <c r="L1663" s="14">
        <f t="shared" si="213"/>
        <v>143.13881527918494</v>
      </c>
      <c r="M1663" s="16">
        <f t="shared" si="217"/>
        <v>1.4313881527918494E-2</v>
      </c>
      <c r="N1663">
        <v>0</v>
      </c>
      <c r="O1663">
        <f t="shared" si="218"/>
        <v>0</v>
      </c>
      <c r="P1663" s="16">
        <f t="shared" si="219"/>
        <v>1.4313881527918494E-2</v>
      </c>
      <c r="Q1663">
        <v>4.2699999999999996</v>
      </c>
      <c r="R1663">
        <f t="shared" si="214"/>
        <v>0</v>
      </c>
      <c r="S1663" s="48">
        <v>6.83</v>
      </c>
      <c r="T1663">
        <f t="shared" si="215"/>
        <v>9.7763810835683321E-2</v>
      </c>
      <c r="U1663">
        <f t="shared" si="216"/>
        <v>-9.7763810835683321E-2</v>
      </c>
    </row>
    <row r="1664" spans="1:21" x14ac:dyDescent="0.3">
      <c r="A1664" t="s">
        <v>166</v>
      </c>
      <c r="B1664" t="s">
        <v>110</v>
      </c>
      <c r="C1664" s="1">
        <v>39419</v>
      </c>
      <c r="D1664">
        <v>33</v>
      </c>
      <c r="E1664" t="s">
        <v>9</v>
      </c>
      <c r="F1664" s="56" t="s">
        <v>17</v>
      </c>
      <c r="G1664" s="2">
        <v>90</v>
      </c>
      <c r="H1664" s="51">
        <v>1</v>
      </c>
      <c r="I1664" s="51">
        <v>15</v>
      </c>
      <c r="J1664">
        <f t="shared" si="212"/>
        <v>4.25</v>
      </c>
      <c r="K1664" s="47">
        <v>1</v>
      </c>
      <c r="L1664" s="14">
        <f t="shared" si="213"/>
        <v>56.745017305465637</v>
      </c>
      <c r="M1664" s="16">
        <f t="shared" si="217"/>
        <v>5.6745017305465635E-3</v>
      </c>
      <c r="N1664">
        <v>51.070515574919078</v>
      </c>
      <c r="O1664">
        <f t="shared" si="218"/>
        <v>5.1070515574919081E-3</v>
      </c>
      <c r="P1664" s="16">
        <f t="shared" si="219"/>
        <v>5.674501730546554E-4</v>
      </c>
      <c r="Q1664">
        <v>0.1</v>
      </c>
      <c r="R1664">
        <f t="shared" si="214"/>
        <v>5.1070515574919086E-4</v>
      </c>
      <c r="S1664">
        <v>5.71</v>
      </c>
      <c r="T1664">
        <f t="shared" si="215"/>
        <v>3.2401404881420822E-3</v>
      </c>
      <c r="U1664">
        <f t="shared" si="216"/>
        <v>-2.7294353323928915E-3</v>
      </c>
    </row>
    <row r="1665" spans="1:21" x14ac:dyDescent="0.3">
      <c r="A1665" t="s">
        <v>166</v>
      </c>
      <c r="B1665" t="s">
        <v>110</v>
      </c>
      <c r="C1665" s="1">
        <v>39419</v>
      </c>
      <c r="D1665">
        <v>33</v>
      </c>
      <c r="E1665" t="s">
        <v>9</v>
      </c>
      <c r="F1665" s="56" t="s">
        <v>17</v>
      </c>
      <c r="G1665" s="2">
        <v>0</v>
      </c>
      <c r="H1665" s="51">
        <v>2</v>
      </c>
      <c r="I1665" s="51">
        <v>20</v>
      </c>
      <c r="J1665">
        <f t="shared" si="212"/>
        <v>6</v>
      </c>
      <c r="K1665" s="47">
        <v>1</v>
      </c>
      <c r="L1665" s="14">
        <f t="shared" si="213"/>
        <v>113.09733552923255</v>
      </c>
      <c r="M1665" s="16">
        <f t="shared" si="217"/>
        <v>1.1309733552923255E-2</v>
      </c>
      <c r="N1665">
        <v>0</v>
      </c>
      <c r="O1665">
        <f t="shared" si="218"/>
        <v>0</v>
      </c>
      <c r="P1665" s="16">
        <f t="shared" si="219"/>
        <v>1.1309733552923255E-2</v>
      </c>
      <c r="Q1665">
        <v>0.1</v>
      </c>
      <c r="R1665">
        <f t="shared" si="214"/>
        <v>0</v>
      </c>
      <c r="S1665">
        <v>5.71</v>
      </c>
      <c r="T1665">
        <f t="shared" si="215"/>
        <v>6.4578578587191779E-2</v>
      </c>
      <c r="U1665">
        <f t="shared" si="216"/>
        <v>-6.4578578587191779E-2</v>
      </c>
    </row>
    <row r="1666" spans="1:21" x14ac:dyDescent="0.3">
      <c r="A1666" t="s">
        <v>166</v>
      </c>
      <c r="B1666" t="s">
        <v>110</v>
      </c>
      <c r="C1666" s="1">
        <v>39419</v>
      </c>
      <c r="D1666">
        <v>33</v>
      </c>
      <c r="E1666" t="s">
        <v>9</v>
      </c>
      <c r="F1666" s="54" t="s">
        <v>49</v>
      </c>
      <c r="G1666" s="2">
        <v>0</v>
      </c>
      <c r="H1666" s="51">
        <v>32</v>
      </c>
      <c r="I1666" s="51">
        <v>75</v>
      </c>
      <c r="J1666">
        <f t="shared" ref="J1666:J1729" si="220">(H1666+I1666/2)/2</f>
        <v>34.75</v>
      </c>
      <c r="K1666" s="47">
        <v>2</v>
      </c>
      <c r="L1666" s="14">
        <f t="shared" ref="L1666:L1729" si="221">K1666*PI()*J1666^2</f>
        <v>7587.3389575010488</v>
      </c>
      <c r="M1666" s="16">
        <f t="shared" si="217"/>
        <v>0.75873389575010486</v>
      </c>
      <c r="N1666">
        <v>0</v>
      </c>
      <c r="O1666">
        <f t="shared" si="218"/>
        <v>0</v>
      </c>
      <c r="P1666" s="16">
        <f t="shared" si="219"/>
        <v>0.75873389575010486</v>
      </c>
      <c r="Q1666">
        <v>5.23</v>
      </c>
      <c r="R1666">
        <f t="shared" ref="R1666:R1729" si="222">O1666*Q1666</f>
        <v>0</v>
      </c>
      <c r="S1666">
        <v>8.4610000000000003</v>
      </c>
      <c r="T1666">
        <f t="shared" ref="T1666:T1729" si="223">P1666*S1666</f>
        <v>6.4196474919416371</v>
      </c>
      <c r="U1666">
        <f t="shared" ref="U1666:U1729" si="224">R1666-T1666</f>
        <v>-6.4196474919416371</v>
      </c>
    </row>
    <row r="1667" spans="1:21" x14ac:dyDescent="0.3">
      <c r="A1667" t="s">
        <v>166</v>
      </c>
      <c r="B1667" t="s">
        <v>110</v>
      </c>
      <c r="C1667" s="1">
        <v>39419</v>
      </c>
      <c r="D1667">
        <v>33</v>
      </c>
      <c r="E1667" t="s">
        <v>9</v>
      </c>
      <c r="F1667" s="54" t="s">
        <v>25</v>
      </c>
      <c r="G1667" s="2">
        <v>90</v>
      </c>
      <c r="H1667" s="51">
        <v>8</v>
      </c>
      <c r="I1667" s="51">
        <v>10</v>
      </c>
      <c r="J1667">
        <f t="shared" si="220"/>
        <v>6.5</v>
      </c>
      <c r="K1667" s="47">
        <v>2</v>
      </c>
      <c r="L1667" s="14">
        <f t="shared" si="221"/>
        <v>265.46457922833753</v>
      </c>
      <c r="M1667" s="16">
        <f t="shared" si="217"/>
        <v>2.6546457922833753E-2</v>
      </c>
      <c r="N1667">
        <v>238.91812130550377</v>
      </c>
      <c r="O1667">
        <f t="shared" si="218"/>
        <v>2.3891812130550378E-2</v>
      </c>
      <c r="P1667" s="16">
        <f t="shared" si="219"/>
        <v>2.6546457922833749E-3</v>
      </c>
      <c r="Q1667">
        <v>8.19</v>
      </c>
      <c r="R1667">
        <f t="shared" si="222"/>
        <v>0.19567394134920757</v>
      </c>
      <c r="S1667">
        <v>10.218</v>
      </c>
      <c r="T1667">
        <f t="shared" si="223"/>
        <v>2.7125170705551524E-2</v>
      </c>
      <c r="U1667">
        <f t="shared" si="224"/>
        <v>0.16854877064365603</v>
      </c>
    </row>
    <row r="1668" spans="1:21" x14ac:dyDescent="0.3">
      <c r="A1668" t="s">
        <v>166</v>
      </c>
      <c r="B1668" t="s">
        <v>110</v>
      </c>
      <c r="C1668" s="1">
        <v>39419</v>
      </c>
      <c r="D1668">
        <v>33</v>
      </c>
      <c r="E1668" t="s">
        <v>9</v>
      </c>
      <c r="F1668" s="57" t="s">
        <v>41</v>
      </c>
      <c r="G1668" s="2">
        <v>20</v>
      </c>
      <c r="H1668" s="51">
        <v>17</v>
      </c>
      <c r="I1668" s="51">
        <v>15</v>
      </c>
      <c r="J1668">
        <f t="shared" si="220"/>
        <v>12.25</v>
      </c>
      <c r="K1668" s="47">
        <v>3</v>
      </c>
      <c r="L1668" s="14">
        <f t="shared" si="221"/>
        <v>1414.3057427379549</v>
      </c>
      <c r="M1668" s="16">
        <f t="shared" si="217"/>
        <v>0.14143057427379549</v>
      </c>
      <c r="N1668">
        <v>282.86114854759097</v>
      </c>
      <c r="O1668">
        <f t="shared" si="218"/>
        <v>2.8286114854759098E-2</v>
      </c>
      <c r="P1668" s="16">
        <f t="shared" si="219"/>
        <v>0.11314445941903639</v>
      </c>
      <c r="Q1668">
        <v>10.71</v>
      </c>
      <c r="R1668">
        <f t="shared" si="222"/>
        <v>0.30294429009446994</v>
      </c>
      <c r="S1668">
        <v>8.1999999999999993</v>
      </c>
      <c r="T1668">
        <f t="shared" si="223"/>
        <v>0.92778456723609837</v>
      </c>
      <c r="U1668">
        <f t="shared" si="224"/>
        <v>-0.62484027714162838</v>
      </c>
    </row>
    <row r="1669" spans="1:21" x14ac:dyDescent="0.3">
      <c r="A1669" t="s">
        <v>166</v>
      </c>
      <c r="B1669" t="s">
        <v>110</v>
      </c>
      <c r="C1669" s="1">
        <v>39419</v>
      </c>
      <c r="D1669">
        <v>33</v>
      </c>
      <c r="E1669" t="s">
        <v>9</v>
      </c>
      <c r="F1669" s="57" t="s">
        <v>41</v>
      </c>
      <c r="G1669" s="2">
        <v>10</v>
      </c>
      <c r="H1669" s="51">
        <v>22</v>
      </c>
      <c r="I1669" s="51">
        <v>26</v>
      </c>
      <c r="J1669">
        <f t="shared" si="220"/>
        <v>17.5</v>
      </c>
      <c r="K1669" s="47">
        <v>3</v>
      </c>
      <c r="L1669" s="14">
        <f t="shared" si="221"/>
        <v>2886.3382504856222</v>
      </c>
      <c r="M1669" s="16">
        <f t="shared" si="217"/>
        <v>0.28863382504856222</v>
      </c>
      <c r="N1669">
        <v>288.63382504856224</v>
      </c>
      <c r="O1669">
        <f t="shared" si="218"/>
        <v>2.8863382504856223E-2</v>
      </c>
      <c r="P1669" s="16">
        <f t="shared" si="219"/>
        <v>0.25977044254370601</v>
      </c>
      <c r="Q1669">
        <v>10.71</v>
      </c>
      <c r="R1669">
        <f t="shared" si="222"/>
        <v>0.30912682662701019</v>
      </c>
      <c r="S1669">
        <v>8.1999999999999993</v>
      </c>
      <c r="T1669">
        <f t="shared" si="223"/>
        <v>2.1301176288583892</v>
      </c>
      <c r="U1669">
        <f t="shared" si="224"/>
        <v>-1.820990802231379</v>
      </c>
    </row>
    <row r="1670" spans="1:21" x14ac:dyDescent="0.3">
      <c r="A1670" t="s">
        <v>166</v>
      </c>
      <c r="B1670" t="s">
        <v>110</v>
      </c>
      <c r="C1670" s="1">
        <v>39419</v>
      </c>
      <c r="D1670">
        <v>33</v>
      </c>
      <c r="E1670" t="s">
        <v>9</v>
      </c>
      <c r="F1670" s="57" t="s">
        <v>41</v>
      </c>
      <c r="G1670" s="2">
        <v>100</v>
      </c>
      <c r="H1670" s="51">
        <v>23</v>
      </c>
      <c r="I1670" s="51">
        <v>16</v>
      </c>
      <c r="J1670">
        <f t="shared" si="220"/>
        <v>15.5</v>
      </c>
      <c r="K1670" s="47">
        <v>3</v>
      </c>
      <c r="L1670" s="14">
        <f t="shared" si="221"/>
        <v>2264.3029050748432</v>
      </c>
      <c r="M1670" s="16">
        <f t="shared" si="217"/>
        <v>0.22643029050748431</v>
      </c>
      <c r="N1670">
        <v>2264.3029050748432</v>
      </c>
      <c r="O1670">
        <f t="shared" si="218"/>
        <v>0.22643029050748431</v>
      </c>
      <c r="P1670" s="16">
        <f t="shared" si="219"/>
        <v>0</v>
      </c>
      <c r="Q1670">
        <v>10.71</v>
      </c>
      <c r="R1670">
        <f t="shared" si="222"/>
        <v>2.425068411335157</v>
      </c>
      <c r="S1670">
        <v>8.1999999999999993</v>
      </c>
      <c r="T1670">
        <f t="shared" si="223"/>
        <v>0</v>
      </c>
      <c r="U1670">
        <f t="shared" si="224"/>
        <v>2.425068411335157</v>
      </c>
    </row>
    <row r="1671" spans="1:21" x14ac:dyDescent="0.3">
      <c r="A1671" t="s">
        <v>166</v>
      </c>
      <c r="B1671" t="s">
        <v>110</v>
      </c>
      <c r="C1671" s="1">
        <v>39419</v>
      </c>
      <c r="D1671">
        <v>33</v>
      </c>
      <c r="E1671" t="s">
        <v>9</v>
      </c>
      <c r="F1671" s="57" t="s">
        <v>41</v>
      </c>
      <c r="G1671" s="2">
        <v>10</v>
      </c>
      <c r="H1671" s="51">
        <v>23</v>
      </c>
      <c r="I1671" s="51">
        <v>14</v>
      </c>
      <c r="J1671">
        <f t="shared" si="220"/>
        <v>15</v>
      </c>
      <c r="K1671" s="47">
        <v>3</v>
      </c>
      <c r="L1671" s="14">
        <f t="shared" si="221"/>
        <v>2120.5750411731105</v>
      </c>
      <c r="M1671" s="16">
        <f t="shared" si="217"/>
        <v>0.21205750411731106</v>
      </c>
      <c r="N1671">
        <v>212.05750411731105</v>
      </c>
      <c r="O1671">
        <f t="shared" si="218"/>
        <v>2.1205750411731106E-2</v>
      </c>
      <c r="P1671" s="16">
        <f t="shared" si="219"/>
        <v>0.19085175370557994</v>
      </c>
      <c r="Q1671">
        <v>10.71</v>
      </c>
      <c r="R1671">
        <f t="shared" si="222"/>
        <v>0.22711358690964017</v>
      </c>
      <c r="S1671">
        <v>8.1999999999999993</v>
      </c>
      <c r="T1671">
        <f t="shared" si="223"/>
        <v>1.5649843803857553</v>
      </c>
      <c r="U1671">
        <f t="shared" si="224"/>
        <v>-1.3378707934761151</v>
      </c>
    </row>
    <row r="1672" spans="1:21" x14ac:dyDescent="0.3">
      <c r="A1672" t="s">
        <v>166</v>
      </c>
      <c r="B1672" t="s">
        <v>110</v>
      </c>
      <c r="C1672" s="1">
        <v>39419</v>
      </c>
      <c r="D1672">
        <v>33</v>
      </c>
      <c r="E1672" t="s">
        <v>9</v>
      </c>
      <c r="F1672" s="57" t="s">
        <v>41</v>
      </c>
      <c r="G1672" s="2">
        <v>10</v>
      </c>
      <c r="H1672" s="51">
        <v>25</v>
      </c>
      <c r="I1672" s="51">
        <v>37</v>
      </c>
      <c r="J1672">
        <f t="shared" si="220"/>
        <v>21.75</v>
      </c>
      <c r="K1672" s="47">
        <v>3</v>
      </c>
      <c r="L1672" s="14">
        <f t="shared" si="221"/>
        <v>4458.5090240664649</v>
      </c>
      <c r="M1672" s="16">
        <f t="shared" si="217"/>
        <v>0.44585090240664649</v>
      </c>
      <c r="N1672">
        <v>445.85090240664653</v>
      </c>
      <c r="O1672">
        <f t="shared" si="218"/>
        <v>4.4585090240664656E-2</v>
      </c>
      <c r="P1672" s="16">
        <f t="shared" si="219"/>
        <v>0.40126581216598184</v>
      </c>
      <c r="Q1672">
        <v>10.71</v>
      </c>
      <c r="R1672">
        <f t="shared" si="222"/>
        <v>0.47750631647751851</v>
      </c>
      <c r="S1672">
        <v>8.1999999999999993</v>
      </c>
      <c r="T1672">
        <f t="shared" si="223"/>
        <v>3.2903796597610508</v>
      </c>
      <c r="U1672">
        <f t="shared" si="224"/>
        <v>-2.8128733432835324</v>
      </c>
    </row>
    <row r="1673" spans="1:21" x14ac:dyDescent="0.3">
      <c r="A1673" t="s">
        <v>166</v>
      </c>
      <c r="B1673" t="s">
        <v>110</v>
      </c>
      <c r="C1673" s="1">
        <v>39419</v>
      </c>
      <c r="D1673">
        <v>33</v>
      </c>
      <c r="E1673" t="s">
        <v>9</v>
      </c>
      <c r="F1673" s="57" t="s">
        <v>41</v>
      </c>
      <c r="G1673" s="2">
        <v>0</v>
      </c>
      <c r="H1673" s="51">
        <v>28</v>
      </c>
      <c r="I1673" s="51">
        <v>35</v>
      </c>
      <c r="J1673">
        <f t="shared" si="220"/>
        <v>22.75</v>
      </c>
      <c r="K1673" s="47">
        <v>3</v>
      </c>
      <c r="L1673" s="14">
        <f t="shared" si="221"/>
        <v>4877.9116433207018</v>
      </c>
      <c r="M1673" s="16">
        <f t="shared" si="217"/>
        <v>0.4877911643320702</v>
      </c>
      <c r="N1673">
        <v>0</v>
      </c>
      <c r="O1673">
        <f t="shared" si="218"/>
        <v>0</v>
      </c>
      <c r="P1673" s="16">
        <f t="shared" si="219"/>
        <v>0.4877911643320702</v>
      </c>
      <c r="Q1673">
        <v>10.71</v>
      </c>
      <c r="R1673">
        <f t="shared" si="222"/>
        <v>0</v>
      </c>
      <c r="S1673">
        <v>8.1999999999999993</v>
      </c>
      <c r="T1673">
        <f t="shared" si="223"/>
        <v>3.9998875475229752</v>
      </c>
      <c r="U1673">
        <f t="shared" si="224"/>
        <v>-3.9998875475229752</v>
      </c>
    </row>
    <row r="1674" spans="1:21" x14ac:dyDescent="0.3">
      <c r="A1674" t="s">
        <v>166</v>
      </c>
      <c r="B1674" t="s">
        <v>110</v>
      </c>
      <c r="C1674" s="1">
        <v>39419</v>
      </c>
      <c r="D1674">
        <v>33</v>
      </c>
      <c r="E1674" t="s">
        <v>9</v>
      </c>
      <c r="F1674" s="57" t="s">
        <v>41</v>
      </c>
      <c r="G1674" s="2">
        <v>20</v>
      </c>
      <c r="H1674" s="51">
        <v>29</v>
      </c>
      <c r="I1674" s="51">
        <v>30</v>
      </c>
      <c r="J1674">
        <f t="shared" si="220"/>
        <v>22</v>
      </c>
      <c r="K1674" s="47">
        <v>3</v>
      </c>
      <c r="L1674" s="14">
        <f t="shared" si="221"/>
        <v>4561.59253301238</v>
      </c>
      <c r="M1674" s="16">
        <f t="shared" si="217"/>
        <v>0.45615925330123802</v>
      </c>
      <c r="N1674">
        <v>912.31850660247608</v>
      </c>
      <c r="O1674">
        <f t="shared" si="218"/>
        <v>9.123185066024761E-2</v>
      </c>
      <c r="P1674" s="16">
        <f t="shared" si="219"/>
        <v>0.36492740264099044</v>
      </c>
      <c r="Q1674">
        <v>10.71</v>
      </c>
      <c r="R1674">
        <f t="shared" si="222"/>
        <v>0.97709312057125197</v>
      </c>
      <c r="S1674">
        <v>8.1999999999999993</v>
      </c>
      <c r="T1674">
        <f t="shared" si="223"/>
        <v>2.9924047016561213</v>
      </c>
      <c r="U1674">
        <f t="shared" si="224"/>
        <v>-2.0153115810848692</v>
      </c>
    </row>
    <row r="1675" spans="1:21" x14ac:dyDescent="0.3">
      <c r="A1675" t="s">
        <v>166</v>
      </c>
      <c r="B1675" t="s">
        <v>110</v>
      </c>
      <c r="C1675" s="1">
        <v>39419</v>
      </c>
      <c r="D1675">
        <v>33</v>
      </c>
      <c r="E1675" t="s">
        <v>9</v>
      </c>
      <c r="F1675" s="57" t="s">
        <v>41</v>
      </c>
      <c r="G1675" s="2">
        <v>0</v>
      </c>
      <c r="H1675" s="51">
        <v>30</v>
      </c>
      <c r="I1675" s="51">
        <v>45</v>
      </c>
      <c r="J1675">
        <f t="shared" si="220"/>
        <v>26.25</v>
      </c>
      <c r="K1675" s="47">
        <v>3</v>
      </c>
      <c r="L1675" s="14">
        <f t="shared" si="221"/>
        <v>6494.2610635926503</v>
      </c>
      <c r="M1675" s="16">
        <f t="shared" si="217"/>
        <v>0.64942610635926501</v>
      </c>
      <c r="N1675">
        <v>0</v>
      </c>
      <c r="O1675">
        <f t="shared" si="218"/>
        <v>0</v>
      </c>
      <c r="P1675" s="16">
        <f t="shared" si="219"/>
        <v>0.64942610635926501</v>
      </c>
      <c r="Q1675">
        <v>10.71</v>
      </c>
      <c r="R1675">
        <f t="shared" si="222"/>
        <v>0</v>
      </c>
      <c r="S1675">
        <v>8.1999999999999993</v>
      </c>
      <c r="T1675">
        <f t="shared" si="223"/>
        <v>5.3252940721459723</v>
      </c>
      <c r="U1675">
        <f t="shared" si="224"/>
        <v>-5.3252940721459723</v>
      </c>
    </row>
    <row r="1676" spans="1:21" x14ac:dyDescent="0.3">
      <c r="A1676" t="s">
        <v>166</v>
      </c>
      <c r="B1676" t="s">
        <v>110</v>
      </c>
      <c r="C1676" s="1">
        <v>39419</v>
      </c>
      <c r="D1676">
        <v>33</v>
      </c>
      <c r="E1676" t="s">
        <v>9</v>
      </c>
      <c r="F1676" s="57" t="s">
        <v>41</v>
      </c>
      <c r="G1676" s="2">
        <v>20</v>
      </c>
      <c r="H1676" s="51">
        <v>30</v>
      </c>
      <c r="I1676" s="51">
        <v>22</v>
      </c>
      <c r="J1676">
        <f t="shared" si="220"/>
        <v>20.5</v>
      </c>
      <c r="K1676" s="47">
        <v>3</v>
      </c>
      <c r="L1676" s="14">
        <f t="shared" si="221"/>
        <v>3960.7629380133317</v>
      </c>
      <c r="M1676" s="16">
        <f t="shared" si="217"/>
        <v>0.39607629380133319</v>
      </c>
      <c r="N1676">
        <v>792.15258760266636</v>
      </c>
      <c r="O1676">
        <f t="shared" si="218"/>
        <v>7.9215258760266638E-2</v>
      </c>
      <c r="P1676" s="16">
        <f t="shared" si="219"/>
        <v>0.31686103504106655</v>
      </c>
      <c r="Q1676">
        <v>10.71</v>
      </c>
      <c r="R1676">
        <f t="shared" si="222"/>
        <v>0.84839542132245571</v>
      </c>
      <c r="S1676">
        <v>8.1999999999999993</v>
      </c>
      <c r="T1676">
        <f t="shared" si="223"/>
        <v>2.5982604873367454</v>
      </c>
      <c r="U1676">
        <f t="shared" si="224"/>
        <v>-1.7498650660142898</v>
      </c>
    </row>
    <row r="1677" spans="1:21" x14ac:dyDescent="0.3">
      <c r="A1677" t="s">
        <v>166</v>
      </c>
      <c r="B1677" t="s">
        <v>110</v>
      </c>
      <c r="C1677" s="1">
        <v>39419</v>
      </c>
      <c r="D1677">
        <v>33</v>
      </c>
      <c r="E1677" t="s">
        <v>9</v>
      </c>
      <c r="F1677" s="57" t="s">
        <v>41</v>
      </c>
      <c r="G1677" s="2">
        <v>10</v>
      </c>
      <c r="H1677" s="51">
        <v>30</v>
      </c>
      <c r="I1677" s="51">
        <v>42</v>
      </c>
      <c r="J1677">
        <f t="shared" si="220"/>
        <v>25.5</v>
      </c>
      <c r="K1677" s="47">
        <v>3</v>
      </c>
      <c r="L1677" s="14">
        <f t="shared" si="221"/>
        <v>6128.4618689902891</v>
      </c>
      <c r="M1677" s="16">
        <f t="shared" si="217"/>
        <v>0.61284618689902892</v>
      </c>
      <c r="N1677">
        <v>612.84618689902891</v>
      </c>
      <c r="O1677">
        <f t="shared" si="218"/>
        <v>6.1284618689902891E-2</v>
      </c>
      <c r="P1677" s="16">
        <f t="shared" si="219"/>
        <v>0.55156156820912605</v>
      </c>
      <c r="Q1677">
        <v>10.71</v>
      </c>
      <c r="R1677">
        <f t="shared" si="222"/>
        <v>0.65635826616886006</v>
      </c>
      <c r="S1677">
        <v>8.1999999999999993</v>
      </c>
      <c r="T1677">
        <f t="shared" si="223"/>
        <v>4.5228048593148333</v>
      </c>
      <c r="U1677">
        <f t="shared" si="224"/>
        <v>-3.8664465931459731</v>
      </c>
    </row>
    <row r="1678" spans="1:21" x14ac:dyDescent="0.3">
      <c r="A1678" t="s">
        <v>166</v>
      </c>
      <c r="B1678" t="s">
        <v>110</v>
      </c>
      <c r="C1678" s="1">
        <v>39419</v>
      </c>
      <c r="D1678">
        <v>33</v>
      </c>
      <c r="E1678" t="s">
        <v>9</v>
      </c>
      <c r="F1678" s="57" t="s">
        <v>41</v>
      </c>
      <c r="G1678" s="2">
        <v>10</v>
      </c>
      <c r="H1678" s="51">
        <v>30</v>
      </c>
      <c r="I1678" s="51">
        <v>80</v>
      </c>
      <c r="J1678">
        <f t="shared" si="220"/>
        <v>35</v>
      </c>
      <c r="K1678" s="47">
        <v>3</v>
      </c>
      <c r="L1678" s="14">
        <f t="shared" si="221"/>
        <v>11545.353001942489</v>
      </c>
      <c r="M1678" s="16">
        <f t="shared" si="217"/>
        <v>1.1545353001942489</v>
      </c>
      <c r="N1678">
        <v>1154.535300194249</v>
      </c>
      <c r="O1678">
        <f t="shared" si="218"/>
        <v>0.11545353001942489</v>
      </c>
      <c r="P1678" s="16">
        <f t="shared" si="219"/>
        <v>1.0390817701748241</v>
      </c>
      <c r="Q1678">
        <v>10.71</v>
      </c>
      <c r="R1678">
        <f t="shared" si="222"/>
        <v>1.2365073065080407</v>
      </c>
      <c r="S1678">
        <v>8.1999999999999993</v>
      </c>
      <c r="T1678">
        <f t="shared" si="223"/>
        <v>8.5204705154335567</v>
      </c>
      <c r="U1678">
        <f t="shared" si="224"/>
        <v>-7.283963208925516</v>
      </c>
    </row>
    <row r="1679" spans="1:21" x14ac:dyDescent="0.3">
      <c r="A1679" t="s">
        <v>166</v>
      </c>
      <c r="B1679" t="s">
        <v>110</v>
      </c>
      <c r="C1679" s="1">
        <v>39419</v>
      </c>
      <c r="D1679">
        <v>33</v>
      </c>
      <c r="E1679" t="s">
        <v>9</v>
      </c>
      <c r="F1679" s="57" t="s">
        <v>41</v>
      </c>
      <c r="G1679" s="2">
        <v>10</v>
      </c>
      <c r="H1679" s="51">
        <v>32</v>
      </c>
      <c r="I1679" s="51">
        <v>60</v>
      </c>
      <c r="J1679">
        <f t="shared" si="220"/>
        <v>31</v>
      </c>
      <c r="K1679" s="47">
        <v>3</v>
      </c>
      <c r="L1679" s="14">
        <f t="shared" si="221"/>
        <v>9057.211620299373</v>
      </c>
      <c r="M1679" s="16">
        <f t="shared" si="217"/>
        <v>0.90572116202993724</v>
      </c>
      <c r="N1679">
        <v>905.72116202993732</v>
      </c>
      <c r="O1679">
        <f t="shared" si="218"/>
        <v>9.0572116202993727E-2</v>
      </c>
      <c r="P1679" s="16">
        <f t="shared" si="219"/>
        <v>0.81514904582694347</v>
      </c>
      <c r="Q1679">
        <v>10.71</v>
      </c>
      <c r="R1679">
        <f t="shared" si="222"/>
        <v>0.97002736453406291</v>
      </c>
      <c r="S1679">
        <v>8.1999999999999993</v>
      </c>
      <c r="T1679">
        <f t="shared" si="223"/>
        <v>6.6842221757809357</v>
      </c>
      <c r="U1679">
        <f t="shared" si="224"/>
        <v>-5.7141948112468732</v>
      </c>
    </row>
    <row r="1680" spans="1:21" x14ac:dyDescent="0.3">
      <c r="A1680" t="s">
        <v>166</v>
      </c>
      <c r="B1680" t="s">
        <v>110</v>
      </c>
      <c r="C1680" s="1">
        <v>39419</v>
      </c>
      <c r="D1680">
        <v>33</v>
      </c>
      <c r="E1680" t="s">
        <v>9</v>
      </c>
      <c r="F1680" s="57" t="s">
        <v>41</v>
      </c>
      <c r="G1680" s="2">
        <v>20</v>
      </c>
      <c r="H1680" s="51">
        <v>33</v>
      </c>
      <c r="I1680" s="51">
        <v>24</v>
      </c>
      <c r="J1680">
        <f t="shared" si="220"/>
        <v>22.5</v>
      </c>
      <c r="K1680" s="47">
        <v>3</v>
      </c>
      <c r="L1680" s="14">
        <f t="shared" si="221"/>
        <v>4771.2938426394985</v>
      </c>
      <c r="M1680" s="16">
        <f t="shared" ref="M1680:M1743" si="225">L1680/10000</f>
        <v>0.47712938426394985</v>
      </c>
      <c r="N1680">
        <v>954.25876852789975</v>
      </c>
      <c r="O1680">
        <f t="shared" ref="O1680:O1743" si="226">N1680/10000</f>
        <v>9.542587685278997E-2</v>
      </c>
      <c r="P1680" s="16">
        <f t="shared" ref="P1680:P1743" si="227">M1680-O1680</f>
        <v>0.38170350741115988</v>
      </c>
      <c r="Q1680">
        <v>10.71</v>
      </c>
      <c r="R1680">
        <f t="shared" si="222"/>
        <v>1.0220111410933808</v>
      </c>
      <c r="S1680">
        <v>8.1999999999999993</v>
      </c>
      <c r="T1680">
        <f t="shared" si="223"/>
        <v>3.1299687607715105</v>
      </c>
      <c r="U1680">
        <f t="shared" si="224"/>
        <v>-2.10795761967813</v>
      </c>
    </row>
    <row r="1681" spans="1:21" x14ac:dyDescent="0.3">
      <c r="A1681" t="s">
        <v>166</v>
      </c>
      <c r="B1681" t="s">
        <v>110</v>
      </c>
      <c r="C1681" s="1">
        <v>39419</v>
      </c>
      <c r="D1681">
        <v>33</v>
      </c>
      <c r="E1681" t="s">
        <v>9</v>
      </c>
      <c r="F1681" s="57" t="s">
        <v>41</v>
      </c>
      <c r="G1681" s="2">
        <v>10</v>
      </c>
      <c r="H1681" s="51">
        <v>35</v>
      </c>
      <c r="I1681" s="51">
        <v>50</v>
      </c>
      <c r="J1681">
        <f t="shared" si="220"/>
        <v>30</v>
      </c>
      <c r="K1681" s="47">
        <v>3</v>
      </c>
      <c r="L1681" s="14">
        <f t="shared" si="221"/>
        <v>8482.3001646924422</v>
      </c>
      <c r="M1681" s="16">
        <f t="shared" si="225"/>
        <v>0.84823001646924423</v>
      </c>
      <c r="N1681">
        <v>848.23001646924422</v>
      </c>
      <c r="O1681">
        <f t="shared" si="226"/>
        <v>8.4823001646924426E-2</v>
      </c>
      <c r="P1681" s="16">
        <f t="shared" si="227"/>
        <v>0.76340701482231976</v>
      </c>
      <c r="Q1681">
        <v>10.71</v>
      </c>
      <c r="R1681">
        <f t="shared" si="222"/>
        <v>0.9084543476385607</v>
      </c>
      <c r="S1681">
        <v>8.1999999999999993</v>
      </c>
      <c r="T1681">
        <f t="shared" si="223"/>
        <v>6.2599375215430211</v>
      </c>
      <c r="U1681">
        <f t="shared" si="224"/>
        <v>-5.3514831739044606</v>
      </c>
    </row>
    <row r="1682" spans="1:21" x14ac:dyDescent="0.3">
      <c r="A1682" t="s">
        <v>166</v>
      </c>
      <c r="B1682" t="s">
        <v>110</v>
      </c>
      <c r="C1682" s="1">
        <v>39419</v>
      </c>
      <c r="D1682">
        <v>33</v>
      </c>
      <c r="E1682" t="s">
        <v>9</v>
      </c>
      <c r="F1682" s="57" t="s">
        <v>41</v>
      </c>
      <c r="G1682" s="2">
        <v>10</v>
      </c>
      <c r="H1682" s="51">
        <v>41</v>
      </c>
      <c r="I1682" s="51">
        <v>50</v>
      </c>
      <c r="J1682">
        <f t="shared" si="220"/>
        <v>33</v>
      </c>
      <c r="K1682" s="47">
        <v>3</v>
      </c>
      <c r="L1682" s="14">
        <f t="shared" si="221"/>
        <v>10263.583199277855</v>
      </c>
      <c r="M1682" s="16">
        <f t="shared" si="225"/>
        <v>1.0263583199277855</v>
      </c>
      <c r="N1682">
        <v>1026.3583199277855</v>
      </c>
      <c r="O1682">
        <f t="shared" si="226"/>
        <v>0.10263583199277855</v>
      </c>
      <c r="P1682" s="16">
        <f t="shared" si="227"/>
        <v>0.92372248793500689</v>
      </c>
      <c r="Q1682">
        <v>10.71</v>
      </c>
      <c r="R1682">
        <f t="shared" si="222"/>
        <v>1.0992297606426584</v>
      </c>
      <c r="S1682">
        <v>8.1999999999999993</v>
      </c>
      <c r="T1682">
        <f t="shared" si="223"/>
        <v>7.5745244010670554</v>
      </c>
      <c r="U1682">
        <f t="shared" si="224"/>
        <v>-6.475294640424397</v>
      </c>
    </row>
    <row r="1683" spans="1:21" x14ac:dyDescent="0.3">
      <c r="A1683" t="s">
        <v>166</v>
      </c>
      <c r="B1683" t="s">
        <v>110</v>
      </c>
      <c r="C1683" s="1">
        <v>39419</v>
      </c>
      <c r="D1683">
        <v>33</v>
      </c>
      <c r="E1683" t="s">
        <v>9</v>
      </c>
      <c r="F1683" s="57" t="s">
        <v>41</v>
      </c>
      <c r="G1683" s="2">
        <v>10</v>
      </c>
      <c r="H1683" s="51">
        <v>42</v>
      </c>
      <c r="I1683" s="51">
        <v>27</v>
      </c>
      <c r="J1683">
        <f t="shared" si="220"/>
        <v>27.75</v>
      </c>
      <c r="K1683" s="47">
        <v>3</v>
      </c>
      <c r="L1683" s="14">
        <f t="shared" si="221"/>
        <v>7257.6680784149703</v>
      </c>
      <c r="M1683" s="16">
        <f t="shared" si="225"/>
        <v>0.72576680784149705</v>
      </c>
      <c r="N1683">
        <v>725.7668078414971</v>
      </c>
      <c r="O1683">
        <f t="shared" si="226"/>
        <v>7.2576680784149708E-2</v>
      </c>
      <c r="P1683" s="16">
        <f t="shared" si="227"/>
        <v>0.65319012705734736</v>
      </c>
      <c r="Q1683">
        <v>10.71</v>
      </c>
      <c r="R1683">
        <f t="shared" si="222"/>
        <v>0.77729625119824342</v>
      </c>
      <c r="S1683">
        <v>8.1999999999999993</v>
      </c>
      <c r="T1683">
        <f t="shared" si="223"/>
        <v>5.3561590418702476</v>
      </c>
      <c r="U1683">
        <f t="shared" si="224"/>
        <v>-4.5788627906720043</v>
      </c>
    </row>
    <row r="1684" spans="1:21" x14ac:dyDescent="0.3">
      <c r="A1684" t="s">
        <v>166</v>
      </c>
      <c r="B1684" t="s">
        <v>110</v>
      </c>
      <c r="C1684" s="1">
        <v>39419</v>
      </c>
      <c r="D1684">
        <v>33</v>
      </c>
      <c r="E1684" t="s">
        <v>9</v>
      </c>
      <c r="F1684" s="57" t="s">
        <v>41</v>
      </c>
      <c r="G1684" s="2">
        <v>10</v>
      </c>
      <c r="H1684" s="51">
        <v>42</v>
      </c>
      <c r="I1684" s="51">
        <v>37</v>
      </c>
      <c r="J1684">
        <f t="shared" si="220"/>
        <v>30.25</v>
      </c>
      <c r="K1684" s="47">
        <v>3</v>
      </c>
      <c r="L1684" s="14">
        <f t="shared" si="221"/>
        <v>8624.2608827265303</v>
      </c>
      <c r="M1684" s="16">
        <f t="shared" si="225"/>
        <v>0.86242608827265299</v>
      </c>
      <c r="N1684">
        <v>862.42608827265303</v>
      </c>
      <c r="O1684">
        <f t="shared" si="226"/>
        <v>8.624260882726531E-2</v>
      </c>
      <c r="P1684" s="16">
        <f t="shared" si="227"/>
        <v>0.77618347944538768</v>
      </c>
      <c r="Q1684">
        <v>10.71</v>
      </c>
      <c r="R1684">
        <f t="shared" si="222"/>
        <v>0.9236583405400115</v>
      </c>
      <c r="S1684">
        <v>8.1999999999999993</v>
      </c>
      <c r="T1684">
        <f t="shared" si="223"/>
        <v>6.3647045314521788</v>
      </c>
      <c r="U1684">
        <f t="shared" si="224"/>
        <v>-5.441046190912167</v>
      </c>
    </row>
    <row r="1685" spans="1:21" x14ac:dyDescent="0.3">
      <c r="A1685" t="s">
        <v>166</v>
      </c>
      <c r="B1685" t="s">
        <v>110</v>
      </c>
      <c r="C1685" s="1">
        <v>39419</v>
      </c>
      <c r="D1685">
        <v>33</v>
      </c>
      <c r="E1685" t="s">
        <v>9</v>
      </c>
      <c r="F1685" s="57" t="s">
        <v>41</v>
      </c>
      <c r="G1685" s="2">
        <v>10</v>
      </c>
      <c r="H1685" s="51">
        <v>43</v>
      </c>
      <c r="I1685" s="51">
        <v>37</v>
      </c>
      <c r="J1685">
        <f t="shared" si="220"/>
        <v>30.75</v>
      </c>
      <c r="K1685" s="47">
        <v>3</v>
      </c>
      <c r="L1685" s="14">
        <f t="shared" si="221"/>
        <v>8911.7166105299966</v>
      </c>
      <c r="M1685" s="16">
        <f t="shared" si="225"/>
        <v>0.89117166105299961</v>
      </c>
      <c r="N1685">
        <v>891.17166105299975</v>
      </c>
      <c r="O1685">
        <f t="shared" si="226"/>
        <v>8.9117166105299975E-2</v>
      </c>
      <c r="P1685" s="16">
        <f t="shared" si="227"/>
        <v>0.80205449494769965</v>
      </c>
      <c r="Q1685">
        <v>10.71</v>
      </c>
      <c r="R1685">
        <f t="shared" si="222"/>
        <v>0.95444484898776283</v>
      </c>
      <c r="S1685">
        <v>8.1999999999999993</v>
      </c>
      <c r="T1685">
        <f t="shared" si="223"/>
        <v>6.5768468585711366</v>
      </c>
      <c r="U1685">
        <f t="shared" si="224"/>
        <v>-5.6224020095833733</v>
      </c>
    </row>
    <row r="1686" spans="1:21" x14ac:dyDescent="0.3">
      <c r="A1686" t="s">
        <v>166</v>
      </c>
      <c r="B1686" t="s">
        <v>110</v>
      </c>
      <c r="C1686" s="1">
        <v>39419</v>
      </c>
      <c r="D1686">
        <v>33</v>
      </c>
      <c r="E1686" t="s">
        <v>9</v>
      </c>
      <c r="F1686" s="57" t="s">
        <v>41</v>
      </c>
      <c r="G1686" s="2">
        <v>20</v>
      </c>
      <c r="H1686" s="51">
        <v>44</v>
      </c>
      <c r="I1686" s="51">
        <v>40</v>
      </c>
      <c r="J1686">
        <f t="shared" si="220"/>
        <v>32</v>
      </c>
      <c r="K1686" s="47">
        <v>3</v>
      </c>
      <c r="L1686" s="14">
        <f t="shared" si="221"/>
        <v>9650.9726318278445</v>
      </c>
      <c r="M1686" s="16">
        <f t="shared" si="225"/>
        <v>0.96509726318278444</v>
      </c>
      <c r="N1686">
        <v>1930.1945263655689</v>
      </c>
      <c r="O1686">
        <f t="shared" si="226"/>
        <v>0.1930194526365569</v>
      </c>
      <c r="P1686" s="16">
        <f t="shared" si="227"/>
        <v>0.77207781054622759</v>
      </c>
      <c r="Q1686">
        <v>10.71</v>
      </c>
      <c r="R1686">
        <f t="shared" si="222"/>
        <v>2.0672383377375247</v>
      </c>
      <c r="S1686">
        <v>8.1999999999999993</v>
      </c>
      <c r="T1686">
        <f t="shared" si="223"/>
        <v>6.3310380464790654</v>
      </c>
      <c r="U1686">
        <f t="shared" si="224"/>
        <v>-4.2637997087415407</v>
      </c>
    </row>
    <row r="1687" spans="1:21" x14ac:dyDescent="0.3">
      <c r="A1687" t="s">
        <v>166</v>
      </c>
      <c r="B1687" t="s">
        <v>110</v>
      </c>
      <c r="C1687" s="1">
        <v>39419</v>
      </c>
      <c r="D1687">
        <v>33</v>
      </c>
      <c r="E1687" t="s">
        <v>9</v>
      </c>
      <c r="F1687" s="57" t="s">
        <v>41</v>
      </c>
      <c r="G1687" s="2">
        <v>10</v>
      </c>
      <c r="H1687" s="51">
        <v>44</v>
      </c>
      <c r="I1687" s="51">
        <v>43</v>
      </c>
      <c r="J1687">
        <f t="shared" si="220"/>
        <v>32.75</v>
      </c>
      <c r="K1687" s="47">
        <v>3</v>
      </c>
      <c r="L1687" s="14">
        <f t="shared" si="221"/>
        <v>10108.663411547708</v>
      </c>
      <c r="M1687" s="16">
        <f t="shared" si="225"/>
        <v>1.0108663411547709</v>
      </c>
      <c r="N1687">
        <v>1010.8663411547709</v>
      </c>
      <c r="O1687">
        <f t="shared" si="226"/>
        <v>0.10108663411547709</v>
      </c>
      <c r="P1687" s="16">
        <f t="shared" si="227"/>
        <v>0.90977970703929378</v>
      </c>
      <c r="Q1687">
        <v>10.71</v>
      </c>
      <c r="R1687">
        <f t="shared" si="222"/>
        <v>1.0826378513767598</v>
      </c>
      <c r="S1687">
        <v>8.1999999999999993</v>
      </c>
      <c r="T1687">
        <f t="shared" si="223"/>
        <v>7.460193597722208</v>
      </c>
      <c r="U1687">
        <f t="shared" si="224"/>
        <v>-6.3775557463454486</v>
      </c>
    </row>
    <row r="1688" spans="1:21" x14ac:dyDescent="0.3">
      <c r="A1688" t="s">
        <v>166</v>
      </c>
      <c r="B1688" t="s">
        <v>110</v>
      </c>
      <c r="C1688" s="1">
        <v>39419</v>
      </c>
      <c r="D1688">
        <v>33</v>
      </c>
      <c r="E1688" t="s">
        <v>9</v>
      </c>
      <c r="F1688" s="57" t="s">
        <v>41</v>
      </c>
      <c r="G1688" s="2">
        <v>10</v>
      </c>
      <c r="H1688" s="51">
        <v>45</v>
      </c>
      <c r="I1688" s="51">
        <v>80</v>
      </c>
      <c r="J1688">
        <f t="shared" si="220"/>
        <v>42.5</v>
      </c>
      <c r="K1688" s="47">
        <v>3</v>
      </c>
      <c r="L1688" s="14">
        <f t="shared" si="221"/>
        <v>17023.505191639691</v>
      </c>
      <c r="M1688" s="16">
        <f t="shared" si="225"/>
        <v>1.7023505191639692</v>
      </c>
      <c r="N1688">
        <v>1702.3505191639692</v>
      </c>
      <c r="O1688">
        <f t="shared" si="226"/>
        <v>0.17023505191639693</v>
      </c>
      <c r="P1688" s="16">
        <f t="shared" si="227"/>
        <v>1.5321154672475723</v>
      </c>
      <c r="Q1688">
        <v>10.71</v>
      </c>
      <c r="R1688">
        <f t="shared" si="222"/>
        <v>1.8232174060246114</v>
      </c>
      <c r="S1688">
        <v>8.1999999999999993</v>
      </c>
      <c r="T1688">
        <f t="shared" si="223"/>
        <v>12.563346831430092</v>
      </c>
      <c r="U1688">
        <f t="shared" si="224"/>
        <v>-10.740129425405481</v>
      </c>
    </row>
    <row r="1689" spans="1:21" x14ac:dyDescent="0.3">
      <c r="A1689" t="s">
        <v>166</v>
      </c>
      <c r="B1689" t="s">
        <v>110</v>
      </c>
      <c r="C1689" s="1">
        <v>39419</v>
      </c>
      <c r="D1689">
        <v>33</v>
      </c>
      <c r="E1689" t="s">
        <v>9</v>
      </c>
      <c r="F1689" s="57" t="s">
        <v>41</v>
      </c>
      <c r="G1689" s="2">
        <v>10</v>
      </c>
      <c r="H1689" s="51">
        <v>45</v>
      </c>
      <c r="I1689" s="51">
        <v>60</v>
      </c>
      <c r="J1689">
        <f t="shared" si="220"/>
        <v>37.5</v>
      </c>
      <c r="K1689" s="47">
        <v>3</v>
      </c>
      <c r="L1689" s="14">
        <f t="shared" si="221"/>
        <v>13253.59400733194</v>
      </c>
      <c r="M1689" s="16">
        <f t="shared" si="225"/>
        <v>1.3253594007331939</v>
      </c>
      <c r="N1689">
        <v>1325.359400733194</v>
      </c>
      <c r="O1689">
        <f t="shared" si="226"/>
        <v>0.1325359400733194</v>
      </c>
      <c r="P1689" s="16">
        <f t="shared" si="227"/>
        <v>1.1928234606598744</v>
      </c>
      <c r="Q1689">
        <v>10.71</v>
      </c>
      <c r="R1689">
        <f t="shared" si="222"/>
        <v>1.4194599181852507</v>
      </c>
      <c r="S1689">
        <v>8.1999999999999993</v>
      </c>
      <c r="T1689">
        <f t="shared" si="223"/>
        <v>9.7811523774109688</v>
      </c>
      <c r="U1689">
        <f t="shared" si="224"/>
        <v>-8.3616924592257185</v>
      </c>
    </row>
    <row r="1690" spans="1:21" x14ac:dyDescent="0.3">
      <c r="A1690" t="s">
        <v>166</v>
      </c>
      <c r="B1690" t="s">
        <v>110</v>
      </c>
      <c r="C1690" s="1">
        <v>39419</v>
      </c>
      <c r="D1690">
        <v>33</v>
      </c>
      <c r="E1690" t="s">
        <v>9</v>
      </c>
      <c r="F1690" s="57" t="s">
        <v>41</v>
      </c>
      <c r="G1690" s="2">
        <v>0</v>
      </c>
      <c r="H1690" s="51">
        <v>45</v>
      </c>
      <c r="I1690" s="51">
        <v>23</v>
      </c>
      <c r="J1690">
        <f t="shared" si="220"/>
        <v>28.25</v>
      </c>
      <c r="K1690" s="47">
        <v>3</v>
      </c>
      <c r="L1690" s="14">
        <f t="shared" si="221"/>
        <v>7521.5618613165125</v>
      </c>
      <c r="M1690" s="16">
        <f t="shared" si="225"/>
        <v>0.75215618613165125</v>
      </c>
      <c r="N1690">
        <v>0</v>
      </c>
      <c r="O1690">
        <f t="shared" si="226"/>
        <v>0</v>
      </c>
      <c r="P1690" s="16">
        <f t="shared" si="227"/>
        <v>0.75215618613165125</v>
      </c>
      <c r="Q1690">
        <v>10.71</v>
      </c>
      <c r="R1690">
        <f t="shared" si="222"/>
        <v>0</v>
      </c>
      <c r="S1690">
        <v>8.1999999999999993</v>
      </c>
      <c r="T1690">
        <f t="shared" si="223"/>
        <v>6.1676807262795394</v>
      </c>
      <c r="U1690">
        <f t="shared" si="224"/>
        <v>-6.1676807262795394</v>
      </c>
    </row>
    <row r="1691" spans="1:21" x14ac:dyDescent="0.3">
      <c r="A1691" t="s">
        <v>166</v>
      </c>
      <c r="B1691" t="s">
        <v>110</v>
      </c>
      <c r="C1691" s="1">
        <v>39419</v>
      </c>
      <c r="D1691">
        <v>33</v>
      </c>
      <c r="E1691" t="s">
        <v>9</v>
      </c>
      <c r="F1691" s="57" t="s">
        <v>41</v>
      </c>
      <c r="G1691" s="2">
        <v>0</v>
      </c>
      <c r="H1691" s="51">
        <v>45</v>
      </c>
      <c r="I1691" s="51">
        <v>21</v>
      </c>
      <c r="J1691">
        <f t="shared" si="220"/>
        <v>27.75</v>
      </c>
      <c r="K1691" s="47">
        <v>3</v>
      </c>
      <c r="L1691" s="14">
        <f t="shared" si="221"/>
        <v>7257.6680784149703</v>
      </c>
      <c r="M1691" s="16">
        <f t="shared" si="225"/>
        <v>0.72576680784149705</v>
      </c>
      <c r="N1691">
        <v>0</v>
      </c>
      <c r="O1691">
        <f t="shared" si="226"/>
        <v>0</v>
      </c>
      <c r="P1691" s="16">
        <f t="shared" si="227"/>
        <v>0.72576680784149705</v>
      </c>
      <c r="Q1691">
        <v>10.71</v>
      </c>
      <c r="R1691">
        <f t="shared" si="222"/>
        <v>0</v>
      </c>
      <c r="S1691">
        <v>8.1999999999999993</v>
      </c>
      <c r="T1691">
        <f t="shared" si="223"/>
        <v>5.9512878243002749</v>
      </c>
      <c r="U1691">
        <f t="shared" si="224"/>
        <v>-5.9512878243002749</v>
      </c>
    </row>
    <row r="1692" spans="1:21" x14ac:dyDescent="0.3">
      <c r="A1692" t="s">
        <v>166</v>
      </c>
      <c r="B1692" t="s">
        <v>110</v>
      </c>
      <c r="C1692" s="1">
        <v>39419</v>
      </c>
      <c r="D1692">
        <v>33</v>
      </c>
      <c r="E1692" t="s">
        <v>9</v>
      </c>
      <c r="F1692" s="57" t="s">
        <v>41</v>
      </c>
      <c r="G1692" s="2">
        <v>10</v>
      </c>
      <c r="H1692" s="51">
        <v>48</v>
      </c>
      <c r="I1692" s="51">
        <v>52</v>
      </c>
      <c r="J1692">
        <f t="shared" si="220"/>
        <v>37</v>
      </c>
      <c r="K1692" s="47">
        <v>3</v>
      </c>
      <c r="L1692" s="14">
        <f t="shared" si="221"/>
        <v>12902.52102829328</v>
      </c>
      <c r="M1692" s="16">
        <f t="shared" si="225"/>
        <v>1.2902521028293281</v>
      </c>
      <c r="N1692">
        <v>1290.2521028293281</v>
      </c>
      <c r="O1692">
        <f t="shared" si="226"/>
        <v>0.12902521028293282</v>
      </c>
      <c r="P1692" s="16">
        <f t="shared" si="227"/>
        <v>1.1612268925463953</v>
      </c>
      <c r="Q1692">
        <v>10.71</v>
      </c>
      <c r="R1692">
        <f t="shared" si="222"/>
        <v>1.3818600021302105</v>
      </c>
      <c r="S1692">
        <v>8.1999999999999993</v>
      </c>
      <c r="T1692">
        <f t="shared" si="223"/>
        <v>9.5220605188804406</v>
      </c>
      <c r="U1692">
        <f t="shared" si="224"/>
        <v>-8.1402005167502303</v>
      </c>
    </row>
    <row r="1693" spans="1:21" x14ac:dyDescent="0.3">
      <c r="A1693" t="s">
        <v>166</v>
      </c>
      <c r="B1693" t="s">
        <v>110</v>
      </c>
      <c r="C1693" s="1">
        <v>39419</v>
      </c>
      <c r="D1693">
        <v>33</v>
      </c>
      <c r="E1693" t="s">
        <v>9</v>
      </c>
      <c r="F1693" s="57" t="s">
        <v>41</v>
      </c>
      <c r="G1693" s="2">
        <v>10</v>
      </c>
      <c r="H1693" s="51">
        <v>48</v>
      </c>
      <c r="I1693" s="51">
        <v>40</v>
      </c>
      <c r="J1693">
        <f t="shared" si="220"/>
        <v>34</v>
      </c>
      <c r="K1693" s="47">
        <v>3</v>
      </c>
      <c r="L1693" s="14">
        <f t="shared" si="221"/>
        <v>10895.043322649402</v>
      </c>
      <c r="M1693" s="16">
        <f t="shared" si="225"/>
        <v>1.0895043322649403</v>
      </c>
      <c r="N1693">
        <v>1089.5043322649403</v>
      </c>
      <c r="O1693">
        <f t="shared" si="226"/>
        <v>0.10895043322649403</v>
      </c>
      <c r="P1693" s="16">
        <f t="shared" si="227"/>
        <v>0.98055389903844625</v>
      </c>
      <c r="Q1693">
        <v>10.71</v>
      </c>
      <c r="R1693">
        <f t="shared" si="222"/>
        <v>1.1668591398557511</v>
      </c>
      <c r="S1693">
        <v>8.1999999999999993</v>
      </c>
      <c r="T1693">
        <f t="shared" si="223"/>
        <v>8.0405419721152587</v>
      </c>
      <c r="U1693">
        <f t="shared" si="224"/>
        <v>-6.873682832259508</v>
      </c>
    </row>
    <row r="1694" spans="1:21" x14ac:dyDescent="0.3">
      <c r="A1694" t="s">
        <v>166</v>
      </c>
      <c r="B1694" t="s">
        <v>110</v>
      </c>
      <c r="C1694" s="1">
        <v>39419</v>
      </c>
      <c r="D1694">
        <v>33</v>
      </c>
      <c r="E1694" t="s">
        <v>9</v>
      </c>
      <c r="F1694" s="57" t="s">
        <v>41</v>
      </c>
      <c r="G1694" s="2">
        <v>0</v>
      </c>
      <c r="H1694" s="51">
        <v>48</v>
      </c>
      <c r="I1694" s="51">
        <v>100</v>
      </c>
      <c r="J1694">
        <f t="shared" si="220"/>
        <v>49</v>
      </c>
      <c r="K1694" s="47">
        <v>3</v>
      </c>
      <c r="L1694" s="14">
        <f t="shared" si="221"/>
        <v>22628.891883807279</v>
      </c>
      <c r="M1694" s="16">
        <f t="shared" si="225"/>
        <v>2.2628891883807278</v>
      </c>
      <c r="N1694">
        <v>0</v>
      </c>
      <c r="O1694">
        <f t="shared" si="226"/>
        <v>0</v>
      </c>
      <c r="P1694" s="16">
        <f t="shared" si="227"/>
        <v>2.2628891883807278</v>
      </c>
      <c r="Q1694">
        <v>10.71</v>
      </c>
      <c r="R1694">
        <f t="shared" si="222"/>
        <v>0</v>
      </c>
      <c r="S1694">
        <v>8.1999999999999993</v>
      </c>
      <c r="T1694">
        <f t="shared" si="223"/>
        <v>18.555691344721968</v>
      </c>
      <c r="U1694">
        <f t="shared" si="224"/>
        <v>-18.555691344721968</v>
      </c>
    </row>
    <row r="1695" spans="1:21" x14ac:dyDescent="0.3">
      <c r="A1695" t="s">
        <v>166</v>
      </c>
      <c r="B1695" t="s">
        <v>110</v>
      </c>
      <c r="C1695" s="1">
        <v>39419</v>
      </c>
      <c r="D1695">
        <v>33</v>
      </c>
      <c r="E1695" t="s">
        <v>9</v>
      </c>
      <c r="F1695" s="57" t="s">
        <v>41</v>
      </c>
      <c r="G1695" s="2">
        <v>0</v>
      </c>
      <c r="H1695" s="51">
        <v>50</v>
      </c>
      <c r="I1695" s="51">
        <v>60</v>
      </c>
      <c r="J1695">
        <f t="shared" si="220"/>
        <v>40</v>
      </c>
      <c r="K1695" s="47">
        <v>3</v>
      </c>
      <c r="L1695" s="14">
        <f t="shared" si="221"/>
        <v>15079.644737231007</v>
      </c>
      <c r="M1695" s="16">
        <f t="shared" si="225"/>
        <v>1.5079644737231006</v>
      </c>
      <c r="N1695">
        <v>0</v>
      </c>
      <c r="O1695">
        <f t="shared" si="226"/>
        <v>0</v>
      </c>
      <c r="P1695" s="16">
        <f t="shared" si="227"/>
        <v>1.5079644737231006</v>
      </c>
      <c r="Q1695">
        <v>10.71</v>
      </c>
      <c r="R1695">
        <f t="shared" si="222"/>
        <v>0</v>
      </c>
      <c r="S1695">
        <v>8.1999999999999993</v>
      </c>
      <c r="T1695">
        <f t="shared" si="223"/>
        <v>12.365308684529424</v>
      </c>
      <c r="U1695">
        <f t="shared" si="224"/>
        <v>-12.365308684529424</v>
      </c>
    </row>
    <row r="1696" spans="1:21" x14ac:dyDescent="0.3">
      <c r="A1696" t="s">
        <v>166</v>
      </c>
      <c r="B1696" t="s">
        <v>110</v>
      </c>
      <c r="C1696" s="1">
        <v>39419</v>
      </c>
      <c r="D1696">
        <v>33</v>
      </c>
      <c r="E1696" t="s">
        <v>9</v>
      </c>
      <c r="F1696" s="57" t="s">
        <v>41</v>
      </c>
      <c r="G1696" s="2">
        <v>10</v>
      </c>
      <c r="H1696" s="51">
        <v>50</v>
      </c>
      <c r="I1696" s="51">
        <v>32</v>
      </c>
      <c r="J1696">
        <f t="shared" si="220"/>
        <v>33</v>
      </c>
      <c r="K1696" s="47">
        <v>3</v>
      </c>
      <c r="L1696" s="14">
        <f t="shared" si="221"/>
        <v>10263.583199277855</v>
      </c>
      <c r="M1696" s="16">
        <f t="shared" si="225"/>
        <v>1.0263583199277855</v>
      </c>
      <c r="N1696">
        <v>1026.3583199277855</v>
      </c>
      <c r="O1696">
        <f t="shared" si="226"/>
        <v>0.10263583199277855</v>
      </c>
      <c r="P1696" s="16">
        <f t="shared" si="227"/>
        <v>0.92372248793500689</v>
      </c>
      <c r="Q1696">
        <v>10.71</v>
      </c>
      <c r="R1696">
        <f t="shared" si="222"/>
        <v>1.0992297606426584</v>
      </c>
      <c r="S1696">
        <v>8.1999999999999993</v>
      </c>
      <c r="T1696">
        <f t="shared" si="223"/>
        <v>7.5745244010670554</v>
      </c>
      <c r="U1696">
        <f t="shared" si="224"/>
        <v>-6.475294640424397</v>
      </c>
    </row>
    <row r="1697" spans="1:21" x14ac:dyDescent="0.3">
      <c r="A1697" t="s">
        <v>166</v>
      </c>
      <c r="B1697" t="s">
        <v>110</v>
      </c>
      <c r="C1697" s="1">
        <v>39419</v>
      </c>
      <c r="D1697">
        <v>33</v>
      </c>
      <c r="E1697" t="s">
        <v>9</v>
      </c>
      <c r="F1697" s="57" t="s">
        <v>41</v>
      </c>
      <c r="G1697" s="2">
        <v>0</v>
      </c>
      <c r="H1697" s="51">
        <v>52</v>
      </c>
      <c r="I1697" s="51">
        <v>73</v>
      </c>
      <c r="J1697">
        <f t="shared" si="220"/>
        <v>44.25</v>
      </c>
      <c r="K1697" s="47">
        <v>3</v>
      </c>
      <c r="L1697" s="14">
        <f t="shared" si="221"/>
        <v>18454.304295808994</v>
      </c>
      <c r="M1697" s="16">
        <f t="shared" si="225"/>
        <v>1.8454304295808994</v>
      </c>
      <c r="N1697">
        <v>0</v>
      </c>
      <c r="O1697">
        <f t="shared" si="226"/>
        <v>0</v>
      </c>
      <c r="P1697" s="16">
        <f t="shared" si="227"/>
        <v>1.8454304295808994</v>
      </c>
      <c r="Q1697">
        <v>10.71</v>
      </c>
      <c r="R1697">
        <f t="shared" si="222"/>
        <v>0</v>
      </c>
      <c r="S1697">
        <v>8.1999999999999993</v>
      </c>
      <c r="T1697">
        <f t="shared" si="223"/>
        <v>15.132529522563374</v>
      </c>
      <c r="U1697">
        <f t="shared" si="224"/>
        <v>-15.132529522563374</v>
      </c>
    </row>
    <row r="1698" spans="1:21" x14ac:dyDescent="0.3">
      <c r="A1698" t="s">
        <v>166</v>
      </c>
      <c r="B1698" t="s">
        <v>110</v>
      </c>
      <c r="C1698" s="1">
        <v>39419</v>
      </c>
      <c r="D1698">
        <v>33</v>
      </c>
      <c r="E1698" t="s">
        <v>9</v>
      </c>
      <c r="F1698" s="57" t="s">
        <v>41</v>
      </c>
      <c r="G1698" s="2">
        <v>10</v>
      </c>
      <c r="H1698" s="51">
        <v>53</v>
      </c>
      <c r="I1698" s="51">
        <v>80</v>
      </c>
      <c r="J1698">
        <f t="shared" si="220"/>
        <v>46.5</v>
      </c>
      <c r="K1698" s="47">
        <v>3</v>
      </c>
      <c r="L1698" s="14">
        <f t="shared" si="221"/>
        <v>20378.726145673591</v>
      </c>
      <c r="M1698" s="16">
        <f t="shared" si="225"/>
        <v>2.0378726145673589</v>
      </c>
      <c r="N1698">
        <v>2037.8726145673591</v>
      </c>
      <c r="O1698">
        <f t="shared" si="226"/>
        <v>0.2037872614567359</v>
      </c>
      <c r="P1698" s="16">
        <f t="shared" si="227"/>
        <v>1.8340853531106229</v>
      </c>
      <c r="Q1698">
        <v>10.71</v>
      </c>
      <c r="R1698">
        <f t="shared" si="222"/>
        <v>2.1825615702016417</v>
      </c>
      <c r="S1698">
        <v>8.1999999999999993</v>
      </c>
      <c r="T1698">
        <f t="shared" si="223"/>
        <v>15.039499895507106</v>
      </c>
      <c r="U1698">
        <f t="shared" si="224"/>
        <v>-12.856938325305464</v>
      </c>
    </row>
    <row r="1699" spans="1:21" x14ac:dyDescent="0.3">
      <c r="A1699" t="s">
        <v>166</v>
      </c>
      <c r="B1699" t="s">
        <v>110</v>
      </c>
      <c r="C1699" s="1">
        <v>39419</v>
      </c>
      <c r="D1699">
        <v>33</v>
      </c>
      <c r="E1699" t="s">
        <v>9</v>
      </c>
      <c r="F1699" s="57" t="s">
        <v>41</v>
      </c>
      <c r="G1699" s="2">
        <v>10</v>
      </c>
      <c r="H1699" s="51">
        <v>53</v>
      </c>
      <c r="I1699" s="51">
        <v>47</v>
      </c>
      <c r="J1699">
        <f t="shared" si="220"/>
        <v>38.25</v>
      </c>
      <c r="K1699" s="47">
        <v>3</v>
      </c>
      <c r="L1699" s="14">
        <f t="shared" si="221"/>
        <v>13789.03920522815</v>
      </c>
      <c r="M1699" s="16">
        <f t="shared" si="225"/>
        <v>1.3789039205228149</v>
      </c>
      <c r="N1699">
        <v>1378.903920522815</v>
      </c>
      <c r="O1699">
        <f t="shared" si="226"/>
        <v>0.13789039205228151</v>
      </c>
      <c r="P1699" s="16">
        <f t="shared" si="227"/>
        <v>1.2410135284705333</v>
      </c>
      <c r="Q1699">
        <v>10.71</v>
      </c>
      <c r="R1699">
        <f t="shared" si="222"/>
        <v>1.4768060988799352</v>
      </c>
      <c r="S1699">
        <v>8.1999999999999993</v>
      </c>
      <c r="T1699">
        <f t="shared" si="223"/>
        <v>10.176310933458371</v>
      </c>
      <c r="U1699">
        <f t="shared" si="224"/>
        <v>-8.6995048345784358</v>
      </c>
    </row>
    <row r="1700" spans="1:21" x14ac:dyDescent="0.3">
      <c r="A1700" t="s">
        <v>166</v>
      </c>
      <c r="B1700" t="s">
        <v>110</v>
      </c>
      <c r="C1700" s="1">
        <v>39419</v>
      </c>
      <c r="D1700">
        <v>33</v>
      </c>
      <c r="E1700" t="s">
        <v>9</v>
      </c>
      <c r="F1700" s="57" t="s">
        <v>41</v>
      </c>
      <c r="G1700" s="2">
        <v>10</v>
      </c>
      <c r="H1700" s="51">
        <v>55</v>
      </c>
      <c r="I1700" s="51">
        <v>35</v>
      </c>
      <c r="J1700">
        <f t="shared" si="220"/>
        <v>36.25</v>
      </c>
      <c r="K1700" s="47">
        <v>3</v>
      </c>
      <c r="L1700" s="14">
        <f t="shared" si="221"/>
        <v>12384.747289073513</v>
      </c>
      <c r="M1700" s="16">
        <f t="shared" si="225"/>
        <v>1.2384747289073514</v>
      </c>
      <c r="N1700">
        <v>1238.4747289073514</v>
      </c>
      <c r="O1700">
        <f t="shared" si="226"/>
        <v>0.12384747289073514</v>
      </c>
      <c r="P1700" s="16">
        <f t="shared" si="227"/>
        <v>1.1146272560166164</v>
      </c>
      <c r="Q1700">
        <v>10.71</v>
      </c>
      <c r="R1700">
        <f t="shared" si="222"/>
        <v>1.3264064346597735</v>
      </c>
      <c r="S1700">
        <v>8.1999999999999993</v>
      </c>
      <c r="T1700">
        <f t="shared" si="223"/>
        <v>9.1399434993362529</v>
      </c>
      <c r="U1700">
        <f t="shared" si="224"/>
        <v>-7.8135370646764795</v>
      </c>
    </row>
    <row r="1701" spans="1:21" x14ac:dyDescent="0.3">
      <c r="A1701" t="s">
        <v>166</v>
      </c>
      <c r="B1701" t="s">
        <v>110</v>
      </c>
      <c r="C1701" s="1">
        <v>39419</v>
      </c>
      <c r="D1701">
        <v>33</v>
      </c>
      <c r="E1701" t="s">
        <v>9</v>
      </c>
      <c r="F1701" s="57" t="s">
        <v>41</v>
      </c>
      <c r="G1701" s="2">
        <v>10</v>
      </c>
      <c r="H1701" s="51">
        <v>65</v>
      </c>
      <c r="I1701" s="51">
        <v>100</v>
      </c>
      <c r="J1701">
        <f t="shared" si="220"/>
        <v>57.5</v>
      </c>
      <c r="K1701" s="47">
        <v>3</v>
      </c>
      <c r="L1701" s="14">
        <f t="shared" si="221"/>
        <v>31160.672132793759</v>
      </c>
      <c r="M1701" s="16">
        <f t="shared" si="225"/>
        <v>3.1160672132793761</v>
      </c>
      <c r="N1701">
        <v>3116.0672132793761</v>
      </c>
      <c r="O1701">
        <f t="shared" si="226"/>
        <v>0.3116067213279376</v>
      </c>
      <c r="P1701" s="16">
        <f t="shared" si="227"/>
        <v>2.8044604919514384</v>
      </c>
      <c r="Q1701">
        <v>10.71</v>
      </c>
      <c r="R1701">
        <f t="shared" si="222"/>
        <v>3.3373079854222119</v>
      </c>
      <c r="S1701">
        <v>8.1999999999999993</v>
      </c>
      <c r="T1701">
        <f t="shared" si="223"/>
        <v>22.996576034001794</v>
      </c>
      <c r="U1701">
        <f t="shared" si="224"/>
        <v>-19.659268048579584</v>
      </c>
    </row>
    <row r="1702" spans="1:21" x14ac:dyDescent="0.3">
      <c r="A1702" t="s">
        <v>166</v>
      </c>
      <c r="B1702" t="s">
        <v>110</v>
      </c>
      <c r="C1702" s="1">
        <v>39419</v>
      </c>
      <c r="D1702">
        <v>33</v>
      </c>
      <c r="E1702" t="s">
        <v>9</v>
      </c>
      <c r="F1702" s="57" t="s">
        <v>41</v>
      </c>
      <c r="G1702" s="2">
        <v>10</v>
      </c>
      <c r="H1702" s="51">
        <v>65</v>
      </c>
      <c r="I1702" s="51">
        <v>50</v>
      </c>
      <c r="J1702">
        <f t="shared" si="220"/>
        <v>45</v>
      </c>
      <c r="K1702" s="47">
        <v>3</v>
      </c>
      <c r="L1702" s="14">
        <f t="shared" si="221"/>
        <v>19085.175370557994</v>
      </c>
      <c r="M1702" s="16">
        <f t="shared" si="225"/>
        <v>1.9085175370557994</v>
      </c>
      <c r="N1702">
        <v>1908.5175370557995</v>
      </c>
      <c r="O1702">
        <f t="shared" si="226"/>
        <v>0.19085175370557994</v>
      </c>
      <c r="P1702" s="16">
        <f t="shared" si="227"/>
        <v>1.7176657833502196</v>
      </c>
      <c r="Q1702">
        <v>10.71</v>
      </c>
      <c r="R1702">
        <f t="shared" si="222"/>
        <v>2.0440222821867615</v>
      </c>
      <c r="S1702">
        <v>8.1999999999999993</v>
      </c>
      <c r="T1702">
        <f t="shared" si="223"/>
        <v>14.0848594234718</v>
      </c>
      <c r="U1702">
        <f t="shared" si="224"/>
        <v>-12.040837141285039</v>
      </c>
    </row>
    <row r="1703" spans="1:21" x14ac:dyDescent="0.3">
      <c r="A1703" t="s">
        <v>166</v>
      </c>
      <c r="B1703" t="s">
        <v>110</v>
      </c>
      <c r="C1703" s="1">
        <v>39419</v>
      </c>
      <c r="D1703">
        <v>33</v>
      </c>
      <c r="E1703" t="s">
        <v>9</v>
      </c>
      <c r="F1703" s="57" t="s">
        <v>41</v>
      </c>
      <c r="G1703" s="2">
        <v>10</v>
      </c>
      <c r="H1703" s="51">
        <v>65</v>
      </c>
      <c r="I1703" s="51">
        <v>52</v>
      </c>
      <c r="J1703">
        <f t="shared" si="220"/>
        <v>45.5</v>
      </c>
      <c r="K1703" s="47">
        <v>3</v>
      </c>
      <c r="L1703" s="14">
        <f t="shared" si="221"/>
        <v>19511.646573282807</v>
      </c>
      <c r="M1703" s="16">
        <f t="shared" si="225"/>
        <v>1.9511646573282808</v>
      </c>
      <c r="N1703">
        <v>1951.1646573282808</v>
      </c>
      <c r="O1703">
        <f t="shared" si="226"/>
        <v>0.19511646573282806</v>
      </c>
      <c r="P1703" s="16">
        <f t="shared" si="227"/>
        <v>1.7560481915954527</v>
      </c>
      <c r="Q1703">
        <v>10.71</v>
      </c>
      <c r="R1703">
        <f t="shared" si="222"/>
        <v>2.0896973479985888</v>
      </c>
      <c r="S1703">
        <v>8.1999999999999993</v>
      </c>
      <c r="T1703">
        <f t="shared" si="223"/>
        <v>14.39959517108271</v>
      </c>
      <c r="U1703">
        <f t="shared" si="224"/>
        <v>-12.309897823084121</v>
      </c>
    </row>
    <row r="1704" spans="1:21" x14ac:dyDescent="0.3">
      <c r="A1704" t="s">
        <v>166</v>
      </c>
      <c r="B1704" t="s">
        <v>110</v>
      </c>
      <c r="C1704" s="1">
        <v>39419</v>
      </c>
      <c r="D1704">
        <v>33</v>
      </c>
      <c r="E1704" t="s">
        <v>9</v>
      </c>
      <c r="F1704" s="57" t="s">
        <v>41</v>
      </c>
      <c r="G1704" s="2">
        <v>20</v>
      </c>
      <c r="H1704" s="51">
        <v>70</v>
      </c>
      <c r="I1704" s="51">
        <v>32</v>
      </c>
      <c r="J1704">
        <f t="shared" si="220"/>
        <v>43</v>
      </c>
      <c r="K1704" s="47">
        <v>3</v>
      </c>
      <c r="L1704" s="14">
        <f t="shared" si="221"/>
        <v>17426.414449462583</v>
      </c>
      <c r="M1704" s="16">
        <f t="shared" si="225"/>
        <v>1.7426414449462584</v>
      </c>
      <c r="N1704">
        <v>3485.2828898925168</v>
      </c>
      <c r="O1704">
        <f t="shared" si="226"/>
        <v>0.3485282889892517</v>
      </c>
      <c r="P1704" s="16">
        <f t="shared" si="227"/>
        <v>1.3941131559570068</v>
      </c>
      <c r="Q1704">
        <v>10.71</v>
      </c>
      <c r="R1704">
        <f t="shared" si="222"/>
        <v>3.7327379750748859</v>
      </c>
      <c r="S1704">
        <v>8.1999999999999993</v>
      </c>
      <c r="T1704">
        <f t="shared" si="223"/>
        <v>11.431727878847454</v>
      </c>
      <c r="U1704">
        <f t="shared" si="224"/>
        <v>-7.698989903772568</v>
      </c>
    </row>
    <row r="1705" spans="1:21" x14ac:dyDescent="0.3">
      <c r="A1705" t="s">
        <v>166</v>
      </c>
      <c r="B1705" t="s">
        <v>110</v>
      </c>
      <c r="C1705" s="1">
        <v>39419</v>
      </c>
      <c r="D1705">
        <v>33</v>
      </c>
      <c r="E1705" t="s">
        <v>9</v>
      </c>
      <c r="F1705" s="57" t="s">
        <v>41</v>
      </c>
      <c r="G1705" s="2">
        <v>10</v>
      </c>
      <c r="H1705" s="51">
        <v>75</v>
      </c>
      <c r="I1705" s="51">
        <v>120</v>
      </c>
      <c r="J1705">
        <f t="shared" si="220"/>
        <v>67.5</v>
      </c>
      <c r="K1705" s="47">
        <v>3</v>
      </c>
      <c r="L1705" s="14">
        <f t="shared" si="221"/>
        <v>42941.644583755486</v>
      </c>
      <c r="M1705" s="16">
        <f t="shared" si="225"/>
        <v>4.2941644583755485</v>
      </c>
      <c r="N1705">
        <v>4294.1644583755487</v>
      </c>
      <c r="O1705">
        <f t="shared" si="226"/>
        <v>0.42941644583755489</v>
      </c>
      <c r="P1705" s="16">
        <f t="shared" si="227"/>
        <v>3.8647480125379934</v>
      </c>
      <c r="Q1705">
        <v>10.71</v>
      </c>
      <c r="R1705">
        <f t="shared" si="222"/>
        <v>4.5990501349202129</v>
      </c>
      <c r="S1705">
        <v>8.1999999999999993</v>
      </c>
      <c r="T1705">
        <f t="shared" si="223"/>
        <v>31.690933702811542</v>
      </c>
      <c r="U1705">
        <f t="shared" si="224"/>
        <v>-27.09188356789133</v>
      </c>
    </row>
    <row r="1706" spans="1:21" x14ac:dyDescent="0.3">
      <c r="A1706" t="s">
        <v>166</v>
      </c>
      <c r="B1706" t="s">
        <v>110</v>
      </c>
      <c r="C1706" s="1">
        <v>39419</v>
      </c>
      <c r="D1706">
        <v>33</v>
      </c>
      <c r="E1706" t="s">
        <v>9</v>
      </c>
      <c r="F1706" s="57" t="s">
        <v>41</v>
      </c>
      <c r="G1706" s="2">
        <v>0</v>
      </c>
      <c r="H1706" s="51">
        <v>75</v>
      </c>
      <c r="I1706" s="51">
        <v>60</v>
      </c>
      <c r="J1706">
        <f t="shared" si="220"/>
        <v>52.5</v>
      </c>
      <c r="K1706" s="47">
        <v>3</v>
      </c>
      <c r="L1706" s="14">
        <f t="shared" si="221"/>
        <v>25977.044254370601</v>
      </c>
      <c r="M1706" s="16">
        <f t="shared" si="225"/>
        <v>2.59770442543706</v>
      </c>
      <c r="N1706">
        <v>0</v>
      </c>
      <c r="O1706">
        <f t="shared" si="226"/>
        <v>0</v>
      </c>
      <c r="P1706" s="16">
        <f t="shared" si="227"/>
        <v>2.59770442543706</v>
      </c>
      <c r="Q1706">
        <v>10.71</v>
      </c>
      <c r="R1706">
        <f t="shared" si="222"/>
        <v>0</v>
      </c>
      <c r="S1706">
        <v>8.1999999999999993</v>
      </c>
      <c r="T1706">
        <f t="shared" si="223"/>
        <v>21.301176288583889</v>
      </c>
      <c r="U1706">
        <f t="shared" si="224"/>
        <v>-21.301176288583889</v>
      </c>
    </row>
    <row r="1707" spans="1:21" x14ac:dyDescent="0.3">
      <c r="A1707" t="s">
        <v>166</v>
      </c>
      <c r="B1707" t="s">
        <v>110</v>
      </c>
      <c r="C1707" s="1">
        <v>39419</v>
      </c>
      <c r="D1707">
        <v>33</v>
      </c>
      <c r="E1707" t="s">
        <v>9</v>
      </c>
      <c r="F1707" s="57" t="s">
        <v>41</v>
      </c>
      <c r="G1707" s="2">
        <v>10</v>
      </c>
      <c r="H1707" s="51">
        <v>83</v>
      </c>
      <c r="I1707" s="51">
        <v>80</v>
      </c>
      <c r="J1707">
        <f t="shared" si="220"/>
        <v>61.5</v>
      </c>
      <c r="K1707" s="47">
        <v>3</v>
      </c>
      <c r="L1707" s="14">
        <f t="shared" si="221"/>
        <v>35646.866442119986</v>
      </c>
      <c r="M1707" s="16">
        <f t="shared" si="225"/>
        <v>3.5646866442119984</v>
      </c>
      <c r="N1707">
        <v>3564.686644211999</v>
      </c>
      <c r="O1707">
        <f t="shared" si="226"/>
        <v>0.3564686644211999</v>
      </c>
      <c r="P1707" s="16">
        <f t="shared" si="227"/>
        <v>3.2082179797907986</v>
      </c>
      <c r="Q1707">
        <v>10.71</v>
      </c>
      <c r="R1707">
        <f t="shared" si="222"/>
        <v>3.8177793959510513</v>
      </c>
      <c r="S1707">
        <v>8.1999999999999993</v>
      </c>
      <c r="T1707">
        <f t="shared" si="223"/>
        <v>26.307387434284546</v>
      </c>
      <c r="U1707">
        <f t="shared" si="224"/>
        <v>-22.489608038333493</v>
      </c>
    </row>
    <row r="1708" spans="1:21" x14ac:dyDescent="0.3">
      <c r="A1708" t="s">
        <v>166</v>
      </c>
      <c r="B1708" t="s">
        <v>110</v>
      </c>
      <c r="C1708" s="1">
        <v>39419</v>
      </c>
      <c r="D1708">
        <v>33</v>
      </c>
      <c r="E1708" t="s">
        <v>9</v>
      </c>
      <c r="F1708" s="57" t="s">
        <v>41</v>
      </c>
      <c r="G1708" s="2">
        <v>10</v>
      </c>
      <c r="H1708" s="51">
        <v>85</v>
      </c>
      <c r="I1708" s="51">
        <v>70</v>
      </c>
      <c r="J1708">
        <f t="shared" si="220"/>
        <v>60</v>
      </c>
      <c r="K1708" s="47">
        <v>3</v>
      </c>
      <c r="L1708" s="14">
        <f t="shared" si="221"/>
        <v>33929.200658769769</v>
      </c>
      <c r="M1708" s="16">
        <f t="shared" si="225"/>
        <v>3.3929200658769769</v>
      </c>
      <c r="N1708">
        <v>3392.9200658769769</v>
      </c>
      <c r="O1708">
        <f t="shared" si="226"/>
        <v>0.3392920065876977</v>
      </c>
      <c r="P1708" s="16">
        <f t="shared" si="227"/>
        <v>3.0536280592892791</v>
      </c>
      <c r="Q1708">
        <v>10.71</v>
      </c>
      <c r="R1708">
        <f t="shared" si="222"/>
        <v>3.6338173905542428</v>
      </c>
      <c r="S1708">
        <v>8.1999999999999993</v>
      </c>
      <c r="T1708">
        <f t="shared" si="223"/>
        <v>25.039750086172084</v>
      </c>
      <c r="U1708">
        <f t="shared" si="224"/>
        <v>-21.405932695617842</v>
      </c>
    </row>
    <row r="1709" spans="1:21" x14ac:dyDescent="0.3">
      <c r="A1709" t="s">
        <v>166</v>
      </c>
      <c r="B1709" t="s">
        <v>110</v>
      </c>
      <c r="C1709" s="1">
        <v>39419</v>
      </c>
      <c r="D1709">
        <v>33</v>
      </c>
      <c r="E1709" t="s">
        <v>9</v>
      </c>
      <c r="F1709" s="57" t="s">
        <v>41</v>
      </c>
      <c r="G1709" s="2">
        <v>0</v>
      </c>
      <c r="H1709" s="51">
        <v>90</v>
      </c>
      <c r="I1709" s="51">
        <v>65</v>
      </c>
      <c r="J1709">
        <f t="shared" si="220"/>
        <v>61.25</v>
      </c>
      <c r="K1709" s="47">
        <v>3</v>
      </c>
      <c r="L1709" s="14">
        <f t="shared" si="221"/>
        <v>35357.643568448875</v>
      </c>
      <c r="M1709" s="16">
        <f t="shared" si="225"/>
        <v>3.5357643568448873</v>
      </c>
      <c r="N1709">
        <v>0</v>
      </c>
      <c r="O1709">
        <f t="shared" si="226"/>
        <v>0</v>
      </c>
      <c r="P1709" s="16">
        <f t="shared" si="227"/>
        <v>3.5357643568448873</v>
      </c>
      <c r="Q1709">
        <v>10.71</v>
      </c>
      <c r="R1709">
        <f t="shared" si="222"/>
        <v>0</v>
      </c>
      <c r="S1709">
        <v>8.1999999999999993</v>
      </c>
      <c r="T1709">
        <f t="shared" si="223"/>
        <v>28.993267726128074</v>
      </c>
      <c r="U1709">
        <f t="shared" si="224"/>
        <v>-28.993267726128074</v>
      </c>
    </row>
    <row r="1710" spans="1:21" x14ac:dyDescent="0.3">
      <c r="A1710" t="s">
        <v>166</v>
      </c>
      <c r="B1710" t="s">
        <v>110</v>
      </c>
      <c r="C1710" s="1">
        <v>39419</v>
      </c>
      <c r="D1710">
        <v>33</v>
      </c>
      <c r="E1710" t="s">
        <v>9</v>
      </c>
      <c r="F1710" s="57" t="s">
        <v>41</v>
      </c>
      <c r="G1710" s="2">
        <v>10</v>
      </c>
      <c r="H1710" s="51">
        <v>90</v>
      </c>
      <c r="I1710" s="51">
        <v>75</v>
      </c>
      <c r="J1710">
        <f t="shared" si="220"/>
        <v>63.75</v>
      </c>
      <c r="K1710" s="47">
        <v>3</v>
      </c>
      <c r="L1710" s="14">
        <f t="shared" si="221"/>
        <v>38302.886681189302</v>
      </c>
      <c r="M1710" s="16">
        <f t="shared" si="225"/>
        <v>3.8302886681189303</v>
      </c>
      <c r="N1710">
        <v>3830.2886681189302</v>
      </c>
      <c r="O1710">
        <f t="shared" si="226"/>
        <v>0.38302886681189302</v>
      </c>
      <c r="P1710" s="16">
        <f t="shared" si="227"/>
        <v>3.4472598013070375</v>
      </c>
      <c r="Q1710">
        <v>10.71</v>
      </c>
      <c r="R1710">
        <f t="shared" si="222"/>
        <v>4.1022391635553745</v>
      </c>
      <c r="S1710">
        <v>8.1999999999999993</v>
      </c>
      <c r="T1710">
        <f t="shared" si="223"/>
        <v>28.267530370717704</v>
      </c>
      <c r="U1710">
        <f t="shared" si="224"/>
        <v>-24.16529120716233</v>
      </c>
    </row>
    <row r="1711" spans="1:21" x14ac:dyDescent="0.3">
      <c r="A1711" t="s">
        <v>166</v>
      </c>
      <c r="B1711" t="s">
        <v>110</v>
      </c>
      <c r="C1711" s="1">
        <v>39419</v>
      </c>
      <c r="D1711">
        <v>33</v>
      </c>
      <c r="E1711" t="s">
        <v>9</v>
      </c>
      <c r="F1711" s="57" t="s">
        <v>41</v>
      </c>
      <c r="G1711" s="2">
        <v>30</v>
      </c>
      <c r="H1711" s="51">
        <v>90</v>
      </c>
      <c r="I1711" s="51">
        <v>95</v>
      </c>
      <c r="J1711">
        <f t="shared" si="220"/>
        <v>68.75</v>
      </c>
      <c r="K1711" s="47">
        <v>3</v>
      </c>
      <c r="L1711" s="14">
        <f t="shared" si="221"/>
        <v>44546.802080199021</v>
      </c>
      <c r="M1711" s="16">
        <f t="shared" si="225"/>
        <v>4.4546802080199024</v>
      </c>
      <c r="N1711">
        <v>13364.040624059706</v>
      </c>
      <c r="O1711">
        <f t="shared" si="226"/>
        <v>1.3364040624059705</v>
      </c>
      <c r="P1711" s="16">
        <f t="shared" si="227"/>
        <v>3.1182761456139318</v>
      </c>
      <c r="Q1711">
        <v>10.71</v>
      </c>
      <c r="R1711">
        <f t="shared" si="222"/>
        <v>14.312887508367945</v>
      </c>
      <c r="S1711">
        <v>8.1999999999999993</v>
      </c>
      <c r="T1711">
        <f t="shared" si="223"/>
        <v>25.569864394034241</v>
      </c>
      <c r="U1711">
        <f t="shared" si="224"/>
        <v>-11.256976885666296</v>
      </c>
    </row>
    <row r="1712" spans="1:21" x14ac:dyDescent="0.3">
      <c r="A1712" t="s">
        <v>166</v>
      </c>
      <c r="B1712" t="s">
        <v>110</v>
      </c>
      <c r="C1712" s="1">
        <v>39419</v>
      </c>
      <c r="D1712">
        <v>33</v>
      </c>
      <c r="E1712" t="s">
        <v>9</v>
      </c>
      <c r="F1712" s="57" t="s">
        <v>41</v>
      </c>
      <c r="G1712" s="2">
        <v>10</v>
      </c>
      <c r="H1712" s="51">
        <v>90</v>
      </c>
      <c r="I1712" s="51">
        <v>105</v>
      </c>
      <c r="J1712">
        <f t="shared" si="220"/>
        <v>71.25</v>
      </c>
      <c r="K1712" s="47">
        <v>3</v>
      </c>
      <c r="L1712" s="14">
        <f t="shared" si="221"/>
        <v>47845.474366468305</v>
      </c>
      <c r="M1712" s="16">
        <f t="shared" si="225"/>
        <v>4.7845474366468306</v>
      </c>
      <c r="N1712">
        <v>4784.5474366468306</v>
      </c>
      <c r="O1712">
        <f t="shared" si="226"/>
        <v>0.47845474366468305</v>
      </c>
      <c r="P1712" s="16">
        <f t="shared" si="227"/>
        <v>4.3060926929821477</v>
      </c>
      <c r="Q1712">
        <v>10.71</v>
      </c>
      <c r="R1712">
        <f t="shared" si="222"/>
        <v>5.124250304648756</v>
      </c>
      <c r="S1712">
        <v>8.1999999999999993</v>
      </c>
      <c r="T1712">
        <f t="shared" si="223"/>
        <v>35.309960082453607</v>
      </c>
      <c r="U1712">
        <f t="shared" si="224"/>
        <v>-30.185709777804853</v>
      </c>
    </row>
    <row r="1713" spans="1:21" x14ac:dyDescent="0.3">
      <c r="A1713" t="s">
        <v>166</v>
      </c>
      <c r="B1713" t="s">
        <v>110</v>
      </c>
      <c r="C1713" s="1">
        <v>39419</v>
      </c>
      <c r="D1713">
        <v>33</v>
      </c>
      <c r="E1713" t="s">
        <v>9</v>
      </c>
      <c r="F1713" s="57" t="s">
        <v>41</v>
      </c>
      <c r="G1713" s="2">
        <v>10</v>
      </c>
      <c r="H1713" s="51">
        <v>90</v>
      </c>
      <c r="I1713" s="51">
        <v>60</v>
      </c>
      <c r="J1713">
        <f t="shared" si="220"/>
        <v>60</v>
      </c>
      <c r="K1713" s="47">
        <v>3</v>
      </c>
      <c r="L1713" s="14">
        <f t="shared" si="221"/>
        <v>33929.200658769769</v>
      </c>
      <c r="M1713" s="16">
        <f t="shared" si="225"/>
        <v>3.3929200658769769</v>
      </c>
      <c r="N1713">
        <v>3392.9200658769769</v>
      </c>
      <c r="O1713">
        <f t="shared" si="226"/>
        <v>0.3392920065876977</v>
      </c>
      <c r="P1713" s="16">
        <f t="shared" si="227"/>
        <v>3.0536280592892791</v>
      </c>
      <c r="Q1713">
        <v>10.71</v>
      </c>
      <c r="R1713">
        <f t="shared" si="222"/>
        <v>3.6338173905542428</v>
      </c>
      <c r="S1713">
        <v>8.1999999999999993</v>
      </c>
      <c r="T1713">
        <f t="shared" si="223"/>
        <v>25.039750086172084</v>
      </c>
      <c r="U1713">
        <f t="shared" si="224"/>
        <v>-21.405932695617842</v>
      </c>
    </row>
    <row r="1714" spans="1:21" x14ac:dyDescent="0.3">
      <c r="A1714" t="s">
        <v>166</v>
      </c>
      <c r="B1714" t="s">
        <v>110</v>
      </c>
      <c r="C1714" s="1">
        <v>39419</v>
      </c>
      <c r="D1714">
        <v>33</v>
      </c>
      <c r="E1714" t="s">
        <v>9</v>
      </c>
      <c r="F1714" s="57" t="s">
        <v>41</v>
      </c>
      <c r="G1714" s="2">
        <v>10</v>
      </c>
      <c r="H1714" s="51">
        <v>105</v>
      </c>
      <c r="I1714" s="51">
        <v>50</v>
      </c>
      <c r="J1714">
        <f t="shared" si="220"/>
        <v>65</v>
      </c>
      <c r="K1714" s="47">
        <v>3</v>
      </c>
      <c r="L1714" s="14">
        <f t="shared" si="221"/>
        <v>39819.68688425063</v>
      </c>
      <c r="M1714" s="16">
        <f t="shared" si="225"/>
        <v>3.9819686884250629</v>
      </c>
      <c r="N1714">
        <v>3981.9686884250632</v>
      </c>
      <c r="O1714">
        <f t="shared" si="226"/>
        <v>0.39819686884250632</v>
      </c>
      <c r="P1714" s="16">
        <f t="shared" si="227"/>
        <v>3.5837718195825565</v>
      </c>
      <c r="Q1714">
        <v>10.71</v>
      </c>
      <c r="R1714">
        <f t="shared" si="222"/>
        <v>4.2646884653032426</v>
      </c>
      <c r="S1714">
        <v>8.1999999999999993</v>
      </c>
      <c r="T1714">
        <f t="shared" si="223"/>
        <v>29.38692892057696</v>
      </c>
      <c r="U1714">
        <f t="shared" si="224"/>
        <v>-25.122240455273719</v>
      </c>
    </row>
    <row r="1715" spans="1:21" x14ac:dyDescent="0.3">
      <c r="A1715" t="s">
        <v>166</v>
      </c>
      <c r="B1715" t="s">
        <v>110</v>
      </c>
      <c r="C1715" s="1">
        <v>39419</v>
      </c>
      <c r="D1715">
        <v>33</v>
      </c>
      <c r="E1715" t="s">
        <v>9</v>
      </c>
      <c r="F1715" s="57" t="s">
        <v>36</v>
      </c>
      <c r="G1715" s="2">
        <v>100</v>
      </c>
      <c r="H1715" s="51">
        <v>2</v>
      </c>
      <c r="I1715" s="51">
        <v>10</v>
      </c>
      <c r="J1715">
        <f t="shared" si="220"/>
        <v>3.5</v>
      </c>
      <c r="K1715" s="47">
        <v>2</v>
      </c>
      <c r="L1715" s="14">
        <f t="shared" si="221"/>
        <v>76.969020012949926</v>
      </c>
      <c r="M1715" s="16">
        <f t="shared" si="225"/>
        <v>7.696902001294993E-3</v>
      </c>
      <c r="N1715">
        <v>76.969020012949926</v>
      </c>
      <c r="O1715">
        <f t="shared" si="226"/>
        <v>7.696902001294993E-3</v>
      </c>
      <c r="P1715" s="16">
        <f t="shared" si="227"/>
        <v>0</v>
      </c>
      <c r="Q1715" s="48">
        <v>6.62</v>
      </c>
      <c r="R1715">
        <f t="shared" si="222"/>
        <v>5.0953491248572853E-2</v>
      </c>
      <c r="S1715" s="48">
        <v>8.3030000000000008</v>
      </c>
      <c r="T1715">
        <f t="shared" si="223"/>
        <v>0</v>
      </c>
      <c r="U1715">
        <f t="shared" si="224"/>
        <v>5.0953491248572853E-2</v>
      </c>
    </row>
    <row r="1716" spans="1:21" x14ac:dyDescent="0.3">
      <c r="A1716" t="s">
        <v>166</v>
      </c>
      <c r="B1716" t="s">
        <v>110</v>
      </c>
      <c r="C1716" s="1">
        <v>39419</v>
      </c>
      <c r="D1716">
        <v>33</v>
      </c>
      <c r="E1716" t="s">
        <v>9</v>
      </c>
      <c r="F1716" s="57" t="s">
        <v>36</v>
      </c>
      <c r="G1716" s="2">
        <v>100</v>
      </c>
      <c r="H1716" s="51">
        <v>5</v>
      </c>
      <c r="I1716" s="51">
        <v>13</v>
      </c>
      <c r="J1716">
        <f t="shared" si="220"/>
        <v>5.75</v>
      </c>
      <c r="K1716" s="47">
        <v>2</v>
      </c>
      <c r="L1716" s="14">
        <f t="shared" si="221"/>
        <v>207.73781421862506</v>
      </c>
      <c r="M1716" s="16">
        <f t="shared" si="225"/>
        <v>2.0773781421862505E-2</v>
      </c>
      <c r="N1716">
        <v>207.73781421862506</v>
      </c>
      <c r="O1716">
        <f t="shared" si="226"/>
        <v>2.0773781421862505E-2</v>
      </c>
      <c r="P1716" s="16">
        <f t="shared" si="227"/>
        <v>0</v>
      </c>
      <c r="Q1716" s="48">
        <v>6.62</v>
      </c>
      <c r="R1716">
        <f t="shared" si="222"/>
        <v>0.13752243301272979</v>
      </c>
      <c r="S1716" s="48">
        <v>8.3030000000000008</v>
      </c>
      <c r="T1716">
        <f t="shared" si="223"/>
        <v>0</v>
      </c>
      <c r="U1716">
        <f t="shared" si="224"/>
        <v>0.13752243301272979</v>
      </c>
    </row>
    <row r="1717" spans="1:21" x14ac:dyDescent="0.3">
      <c r="A1717" t="s">
        <v>166</v>
      </c>
      <c r="B1717" t="s">
        <v>110</v>
      </c>
      <c r="C1717" s="1">
        <v>39419</v>
      </c>
      <c r="D1717">
        <v>33</v>
      </c>
      <c r="E1717" t="s">
        <v>9</v>
      </c>
      <c r="F1717" s="57" t="s">
        <v>36</v>
      </c>
      <c r="G1717" s="2">
        <v>100</v>
      </c>
      <c r="H1717" s="51">
        <v>8</v>
      </c>
      <c r="I1717" s="51">
        <v>19</v>
      </c>
      <c r="J1717">
        <f t="shared" si="220"/>
        <v>8.75</v>
      </c>
      <c r="K1717" s="47">
        <v>2</v>
      </c>
      <c r="L1717" s="14">
        <f t="shared" si="221"/>
        <v>481.05637508093707</v>
      </c>
      <c r="M1717" s="16">
        <f t="shared" si="225"/>
        <v>4.8105637508093706E-2</v>
      </c>
      <c r="N1717">
        <v>481.05637508093707</v>
      </c>
      <c r="O1717">
        <f t="shared" si="226"/>
        <v>4.8105637508093706E-2</v>
      </c>
      <c r="P1717" s="16">
        <f t="shared" si="227"/>
        <v>0</v>
      </c>
      <c r="Q1717" s="48">
        <v>6.62</v>
      </c>
      <c r="R1717">
        <f t="shared" si="222"/>
        <v>0.31845932030358032</v>
      </c>
      <c r="S1717" s="48">
        <v>8.3030000000000008</v>
      </c>
      <c r="T1717">
        <f t="shared" si="223"/>
        <v>0</v>
      </c>
      <c r="U1717">
        <f t="shared" si="224"/>
        <v>0.31845932030358032</v>
      </c>
    </row>
    <row r="1718" spans="1:21" x14ac:dyDescent="0.3">
      <c r="A1718" t="s">
        <v>166</v>
      </c>
      <c r="B1718" t="s">
        <v>110</v>
      </c>
      <c r="C1718" s="1">
        <v>39419</v>
      </c>
      <c r="D1718">
        <v>33</v>
      </c>
      <c r="E1718" t="s">
        <v>9</v>
      </c>
      <c r="F1718" s="57" t="s">
        <v>36</v>
      </c>
      <c r="G1718" s="2">
        <v>90</v>
      </c>
      <c r="H1718" s="51">
        <v>10</v>
      </c>
      <c r="I1718" s="51">
        <v>17</v>
      </c>
      <c r="J1718">
        <f t="shared" si="220"/>
        <v>9.25</v>
      </c>
      <c r="K1718" s="47">
        <v>2</v>
      </c>
      <c r="L1718" s="14">
        <f t="shared" si="221"/>
        <v>537.60504284555338</v>
      </c>
      <c r="M1718" s="16">
        <f t="shared" si="225"/>
        <v>5.3760504284555338E-2</v>
      </c>
      <c r="N1718">
        <v>483.84453856099805</v>
      </c>
      <c r="O1718">
        <f t="shared" si="226"/>
        <v>4.8384453856099803E-2</v>
      </c>
      <c r="P1718" s="16">
        <f t="shared" si="227"/>
        <v>5.3760504284555352E-3</v>
      </c>
      <c r="Q1718" s="48">
        <v>6.62</v>
      </c>
      <c r="R1718">
        <f t="shared" si="222"/>
        <v>0.32030508452738071</v>
      </c>
      <c r="S1718" s="48">
        <v>8.3030000000000008</v>
      </c>
      <c r="T1718">
        <f t="shared" si="223"/>
        <v>4.4637346707466316E-2</v>
      </c>
      <c r="U1718">
        <f t="shared" si="224"/>
        <v>0.27566773781991438</v>
      </c>
    </row>
    <row r="1719" spans="1:21" x14ac:dyDescent="0.3">
      <c r="A1719" t="s">
        <v>166</v>
      </c>
      <c r="B1719" t="s">
        <v>110</v>
      </c>
      <c r="C1719" s="1">
        <v>39419</v>
      </c>
      <c r="D1719">
        <v>33</v>
      </c>
      <c r="E1719" t="s">
        <v>9</v>
      </c>
      <c r="F1719" s="57" t="s">
        <v>36</v>
      </c>
      <c r="G1719" s="2">
        <v>100</v>
      </c>
      <c r="H1719" s="51">
        <v>10</v>
      </c>
      <c r="I1719" s="51">
        <v>15</v>
      </c>
      <c r="J1719">
        <f t="shared" si="220"/>
        <v>8.75</v>
      </c>
      <c r="K1719" s="47">
        <v>2</v>
      </c>
      <c r="L1719" s="14">
        <f t="shared" si="221"/>
        <v>481.05637508093707</v>
      </c>
      <c r="M1719" s="16">
        <f t="shared" si="225"/>
        <v>4.8105637508093706E-2</v>
      </c>
      <c r="N1719">
        <v>481.05637508093707</v>
      </c>
      <c r="O1719">
        <f t="shared" si="226"/>
        <v>4.8105637508093706E-2</v>
      </c>
      <c r="P1719" s="16">
        <f t="shared" si="227"/>
        <v>0</v>
      </c>
      <c r="Q1719" s="48">
        <v>6.62</v>
      </c>
      <c r="R1719">
        <f t="shared" si="222"/>
        <v>0.31845932030358032</v>
      </c>
      <c r="S1719" s="48">
        <v>8.3030000000000008</v>
      </c>
      <c r="T1719">
        <f t="shared" si="223"/>
        <v>0</v>
      </c>
      <c r="U1719">
        <f t="shared" si="224"/>
        <v>0.31845932030358032</v>
      </c>
    </row>
    <row r="1720" spans="1:21" x14ac:dyDescent="0.3">
      <c r="A1720" t="s">
        <v>166</v>
      </c>
      <c r="B1720" t="s">
        <v>110</v>
      </c>
      <c r="C1720" s="1">
        <v>39419</v>
      </c>
      <c r="D1720">
        <v>33</v>
      </c>
      <c r="E1720" t="s">
        <v>9</v>
      </c>
      <c r="F1720" s="57" t="s">
        <v>36</v>
      </c>
      <c r="G1720" s="2">
        <v>90</v>
      </c>
      <c r="H1720" s="51">
        <v>18</v>
      </c>
      <c r="I1720" s="51">
        <v>25</v>
      </c>
      <c r="J1720">
        <f t="shared" si="220"/>
        <v>15.25</v>
      </c>
      <c r="K1720" s="47">
        <v>2</v>
      </c>
      <c r="L1720" s="14">
        <f t="shared" si="221"/>
        <v>1461.2332830009525</v>
      </c>
      <c r="M1720" s="16">
        <f t="shared" si="225"/>
        <v>0.14612332830009525</v>
      </c>
      <c r="N1720">
        <v>1315.1099547008573</v>
      </c>
      <c r="O1720">
        <f t="shared" si="226"/>
        <v>0.13151099547008574</v>
      </c>
      <c r="P1720" s="16">
        <f t="shared" si="227"/>
        <v>1.4612332830009511E-2</v>
      </c>
      <c r="Q1720" s="48">
        <v>6.62</v>
      </c>
      <c r="R1720">
        <f t="shared" si="222"/>
        <v>0.87060279001196761</v>
      </c>
      <c r="S1720" s="48">
        <v>8.3030000000000008</v>
      </c>
      <c r="T1720">
        <f t="shared" si="223"/>
        <v>0.12132619948756898</v>
      </c>
      <c r="U1720">
        <f t="shared" si="224"/>
        <v>0.74927659052439866</v>
      </c>
    </row>
    <row r="1721" spans="1:21" x14ac:dyDescent="0.3">
      <c r="A1721" t="s">
        <v>166</v>
      </c>
      <c r="B1721" t="s">
        <v>110</v>
      </c>
      <c r="C1721" s="1">
        <v>39419</v>
      </c>
      <c r="D1721">
        <v>33</v>
      </c>
      <c r="E1721" t="s">
        <v>9</v>
      </c>
      <c r="F1721" s="57" t="s">
        <v>36</v>
      </c>
      <c r="G1721" s="2">
        <v>100</v>
      </c>
      <c r="H1721" s="51">
        <v>22</v>
      </c>
      <c r="I1721" s="51">
        <v>32</v>
      </c>
      <c r="J1721">
        <f t="shared" si="220"/>
        <v>19</v>
      </c>
      <c r="K1721" s="47">
        <v>2</v>
      </c>
      <c r="L1721" s="14">
        <f t="shared" si="221"/>
        <v>2268.2298958918304</v>
      </c>
      <c r="M1721" s="16">
        <f t="shared" si="225"/>
        <v>0.22682298958918304</v>
      </c>
      <c r="N1721">
        <v>2268.2298958918304</v>
      </c>
      <c r="O1721">
        <f t="shared" si="226"/>
        <v>0.22682298958918304</v>
      </c>
      <c r="P1721" s="16">
        <f t="shared" si="227"/>
        <v>0</v>
      </c>
      <c r="Q1721" s="48">
        <v>6.62</v>
      </c>
      <c r="R1721">
        <f t="shared" si="222"/>
        <v>1.5015681910803917</v>
      </c>
      <c r="S1721" s="48">
        <v>8.3030000000000008</v>
      </c>
      <c r="T1721">
        <f t="shared" si="223"/>
        <v>0</v>
      </c>
      <c r="U1721">
        <f t="shared" si="224"/>
        <v>1.5015681910803917</v>
      </c>
    </row>
    <row r="1722" spans="1:21" x14ac:dyDescent="0.3">
      <c r="A1722" t="s">
        <v>166</v>
      </c>
      <c r="B1722" t="s">
        <v>110</v>
      </c>
      <c r="C1722" s="1">
        <v>39419</v>
      </c>
      <c r="D1722">
        <v>33</v>
      </c>
      <c r="E1722" t="s">
        <v>9</v>
      </c>
      <c r="F1722" s="57" t="s">
        <v>31</v>
      </c>
      <c r="G1722" s="2">
        <v>100</v>
      </c>
      <c r="H1722" s="51">
        <v>5</v>
      </c>
      <c r="I1722" s="51">
        <v>11</v>
      </c>
      <c r="J1722">
        <f t="shared" si="220"/>
        <v>5.25</v>
      </c>
      <c r="K1722" s="47">
        <v>3</v>
      </c>
      <c r="L1722" s="14">
        <f t="shared" si="221"/>
        <v>259.770442543706</v>
      </c>
      <c r="M1722" s="16">
        <f t="shared" si="225"/>
        <v>2.5977044254370599E-2</v>
      </c>
      <c r="N1722">
        <v>259.770442543706</v>
      </c>
      <c r="O1722">
        <f t="shared" si="226"/>
        <v>2.5977044254370599E-2</v>
      </c>
      <c r="P1722" s="16">
        <f t="shared" si="227"/>
        <v>0</v>
      </c>
      <c r="Q1722" s="48">
        <v>13.7</v>
      </c>
      <c r="R1722">
        <f t="shared" si="222"/>
        <v>0.3558855062848772</v>
      </c>
      <c r="S1722" s="48">
        <v>7.907</v>
      </c>
      <c r="T1722">
        <f t="shared" si="223"/>
        <v>0</v>
      </c>
      <c r="U1722">
        <f t="shared" si="224"/>
        <v>0.3558855062848772</v>
      </c>
    </row>
    <row r="1723" spans="1:21" x14ac:dyDescent="0.3">
      <c r="A1723" t="s">
        <v>166</v>
      </c>
      <c r="B1723" t="s">
        <v>110</v>
      </c>
      <c r="C1723" s="1">
        <v>39419</v>
      </c>
      <c r="D1723">
        <v>33</v>
      </c>
      <c r="E1723" t="s">
        <v>9</v>
      </c>
      <c r="F1723" s="57" t="s">
        <v>31</v>
      </c>
      <c r="G1723" s="2">
        <v>90</v>
      </c>
      <c r="H1723" s="51">
        <v>7</v>
      </c>
      <c r="I1723" s="51">
        <v>16</v>
      </c>
      <c r="J1723">
        <f t="shared" si="220"/>
        <v>7.5</v>
      </c>
      <c r="K1723" s="47">
        <v>3</v>
      </c>
      <c r="L1723" s="14">
        <f t="shared" si="221"/>
        <v>530.14376029327764</v>
      </c>
      <c r="M1723" s="16">
        <f t="shared" si="225"/>
        <v>5.3014376029327764E-2</v>
      </c>
      <c r="N1723">
        <v>477.12938426394987</v>
      </c>
      <c r="O1723">
        <f t="shared" si="226"/>
        <v>4.7712938426394985E-2</v>
      </c>
      <c r="P1723" s="16">
        <f t="shared" si="227"/>
        <v>5.3014376029327792E-3</v>
      </c>
      <c r="Q1723" s="48">
        <v>13.7</v>
      </c>
      <c r="R1723">
        <f t="shared" si="222"/>
        <v>0.65366725644161128</v>
      </c>
      <c r="S1723" s="48">
        <v>7.907</v>
      </c>
      <c r="T1723">
        <f t="shared" si="223"/>
        <v>4.1918467126389483E-2</v>
      </c>
      <c r="U1723">
        <f t="shared" si="224"/>
        <v>0.61174878931522181</v>
      </c>
    </row>
    <row r="1724" spans="1:21" x14ac:dyDescent="0.3">
      <c r="A1724" t="s">
        <v>166</v>
      </c>
      <c r="B1724" t="s">
        <v>110</v>
      </c>
      <c r="C1724" s="1">
        <v>39419</v>
      </c>
      <c r="D1724">
        <v>33</v>
      </c>
      <c r="E1724" t="s">
        <v>9</v>
      </c>
      <c r="F1724" s="57" t="s">
        <v>31</v>
      </c>
      <c r="G1724" s="2">
        <v>20</v>
      </c>
      <c r="H1724" s="51">
        <v>17</v>
      </c>
      <c r="I1724" s="51">
        <v>33</v>
      </c>
      <c r="J1724">
        <f t="shared" si="220"/>
        <v>16.75</v>
      </c>
      <c r="K1724" s="47">
        <v>3</v>
      </c>
      <c r="L1724" s="14">
        <f t="shared" si="221"/>
        <v>2644.2392666183591</v>
      </c>
      <c r="M1724" s="16">
        <f t="shared" si="225"/>
        <v>0.2644239266618359</v>
      </c>
      <c r="N1724">
        <v>528.84785332367187</v>
      </c>
      <c r="O1724">
        <f t="shared" si="226"/>
        <v>5.2884785332367186E-2</v>
      </c>
      <c r="P1724" s="16">
        <f t="shared" si="227"/>
        <v>0.21153914132946872</v>
      </c>
      <c r="Q1724" s="48">
        <v>13.7</v>
      </c>
      <c r="R1724">
        <f t="shared" si="222"/>
        <v>0.72452155905343041</v>
      </c>
      <c r="S1724" s="48">
        <v>7.907</v>
      </c>
      <c r="T1724">
        <f t="shared" si="223"/>
        <v>1.6726399904921092</v>
      </c>
      <c r="U1724">
        <f t="shared" si="224"/>
        <v>-0.9481184314386788</v>
      </c>
    </row>
    <row r="1725" spans="1:21" x14ac:dyDescent="0.3">
      <c r="A1725" t="s">
        <v>166</v>
      </c>
      <c r="B1725" t="s">
        <v>110</v>
      </c>
      <c r="C1725" s="1">
        <v>39419</v>
      </c>
      <c r="D1725">
        <v>33</v>
      </c>
      <c r="E1725" t="s">
        <v>9</v>
      </c>
      <c r="F1725" s="57" t="s">
        <v>42</v>
      </c>
      <c r="G1725" s="2">
        <v>10</v>
      </c>
      <c r="H1725" s="51">
        <v>32</v>
      </c>
      <c r="I1725" s="51">
        <v>30</v>
      </c>
      <c r="J1725">
        <f t="shared" si="220"/>
        <v>23.5</v>
      </c>
      <c r="K1725" s="47">
        <v>2</v>
      </c>
      <c r="L1725" s="14">
        <f t="shared" si="221"/>
        <v>3469.8890858899267</v>
      </c>
      <c r="M1725" s="16">
        <f t="shared" si="225"/>
        <v>0.34698890858899267</v>
      </c>
      <c r="N1725">
        <v>346.98890858899267</v>
      </c>
      <c r="O1725">
        <f t="shared" si="226"/>
        <v>3.4698890858899267E-2</v>
      </c>
      <c r="P1725" s="16">
        <f t="shared" si="227"/>
        <v>0.31229001773009341</v>
      </c>
      <c r="Q1725">
        <v>11.49</v>
      </c>
      <c r="R1725">
        <f t="shared" si="222"/>
        <v>0.39869025596875257</v>
      </c>
      <c r="S1725" s="48">
        <v>8.1999999999999993</v>
      </c>
      <c r="T1725">
        <f t="shared" si="223"/>
        <v>2.5607781453867657</v>
      </c>
      <c r="U1725">
        <f t="shared" si="224"/>
        <v>-2.1620878894180131</v>
      </c>
    </row>
    <row r="1726" spans="1:21" x14ac:dyDescent="0.3">
      <c r="A1726" t="s">
        <v>166</v>
      </c>
      <c r="B1726" t="s">
        <v>110</v>
      </c>
      <c r="C1726" s="1">
        <v>39419</v>
      </c>
      <c r="D1726">
        <v>33</v>
      </c>
      <c r="E1726" t="s">
        <v>9</v>
      </c>
      <c r="F1726" s="57" t="s">
        <v>42</v>
      </c>
      <c r="G1726" s="2">
        <v>10</v>
      </c>
      <c r="H1726" s="51">
        <v>32</v>
      </c>
      <c r="I1726" s="51">
        <v>40</v>
      </c>
      <c r="J1726">
        <f t="shared" si="220"/>
        <v>26</v>
      </c>
      <c r="K1726" s="47">
        <v>2</v>
      </c>
      <c r="L1726" s="14">
        <f t="shared" si="221"/>
        <v>4247.4332676534004</v>
      </c>
      <c r="M1726" s="16">
        <f t="shared" si="225"/>
        <v>0.42474332676534005</v>
      </c>
      <c r="N1726">
        <v>424.74332676534004</v>
      </c>
      <c r="O1726">
        <f t="shared" si="226"/>
        <v>4.2474332676534006E-2</v>
      </c>
      <c r="P1726" s="16">
        <f t="shared" si="227"/>
        <v>0.38226899408880605</v>
      </c>
      <c r="Q1726">
        <v>11.49</v>
      </c>
      <c r="R1726">
        <f t="shared" si="222"/>
        <v>0.48803008245337576</v>
      </c>
      <c r="S1726" s="48">
        <v>8.1999999999999993</v>
      </c>
      <c r="T1726">
        <f t="shared" si="223"/>
        <v>3.1346057515282095</v>
      </c>
      <c r="U1726">
        <f t="shared" si="224"/>
        <v>-2.6465756690748337</v>
      </c>
    </row>
    <row r="1727" spans="1:21" x14ac:dyDescent="0.3">
      <c r="A1727" t="s">
        <v>166</v>
      </c>
      <c r="B1727" t="s">
        <v>110</v>
      </c>
      <c r="C1727" s="1">
        <v>39419</v>
      </c>
      <c r="D1727">
        <v>33</v>
      </c>
      <c r="E1727" t="s">
        <v>9</v>
      </c>
      <c r="F1727" s="57" t="s">
        <v>42</v>
      </c>
      <c r="G1727" s="2">
        <v>10</v>
      </c>
      <c r="H1727" s="51">
        <v>55</v>
      </c>
      <c r="I1727" s="51">
        <v>57</v>
      </c>
      <c r="J1727">
        <f t="shared" si="220"/>
        <v>41.75</v>
      </c>
      <c r="K1727" s="47">
        <v>2</v>
      </c>
      <c r="L1727" s="14">
        <f t="shared" si="221"/>
        <v>10951.984689495717</v>
      </c>
      <c r="M1727" s="16">
        <f t="shared" si="225"/>
        <v>1.0951984689495717</v>
      </c>
      <c r="N1727">
        <v>1095.1984689495719</v>
      </c>
      <c r="O1727">
        <f t="shared" si="226"/>
        <v>0.10951984689495718</v>
      </c>
      <c r="P1727" s="16">
        <f t="shared" si="227"/>
        <v>0.98567862205461454</v>
      </c>
      <c r="Q1727">
        <v>11.49</v>
      </c>
      <c r="R1727">
        <f t="shared" si="222"/>
        <v>1.2583830408230581</v>
      </c>
      <c r="S1727" s="48">
        <v>8.1999999999999993</v>
      </c>
      <c r="T1727">
        <f t="shared" si="223"/>
        <v>8.0825647008478381</v>
      </c>
      <c r="U1727">
        <f t="shared" si="224"/>
        <v>-6.82418166002478</v>
      </c>
    </row>
    <row r="1728" spans="1:21" x14ac:dyDescent="0.3">
      <c r="A1728" t="s">
        <v>166</v>
      </c>
      <c r="B1728" t="s">
        <v>110</v>
      </c>
      <c r="C1728" s="1">
        <v>39419</v>
      </c>
      <c r="D1728">
        <v>33</v>
      </c>
      <c r="E1728" t="s">
        <v>9</v>
      </c>
      <c r="F1728" s="57" t="s">
        <v>42</v>
      </c>
      <c r="G1728" s="2">
        <v>40</v>
      </c>
      <c r="H1728" s="51">
        <v>55</v>
      </c>
      <c r="I1728" s="51">
        <v>38</v>
      </c>
      <c r="J1728">
        <f t="shared" si="220"/>
        <v>37</v>
      </c>
      <c r="K1728" s="47">
        <v>2</v>
      </c>
      <c r="L1728" s="14">
        <f t="shared" si="221"/>
        <v>8601.6806855288542</v>
      </c>
      <c r="M1728" s="16">
        <f t="shared" si="225"/>
        <v>0.86016806855288541</v>
      </c>
      <c r="N1728">
        <v>3440.6722742115417</v>
      </c>
      <c r="O1728">
        <f t="shared" si="226"/>
        <v>0.34406722742115414</v>
      </c>
      <c r="P1728" s="16">
        <f t="shared" si="227"/>
        <v>0.51610084113173127</v>
      </c>
      <c r="Q1728">
        <v>11.49</v>
      </c>
      <c r="R1728">
        <f t="shared" si="222"/>
        <v>3.9533324430690611</v>
      </c>
      <c r="S1728" s="48">
        <v>8.1999999999999993</v>
      </c>
      <c r="T1728">
        <f t="shared" si="223"/>
        <v>4.2320268972801962</v>
      </c>
      <c r="U1728">
        <f t="shared" si="224"/>
        <v>-0.27869445421113515</v>
      </c>
    </row>
    <row r="1729" spans="1:21" x14ac:dyDescent="0.3">
      <c r="A1729" t="s">
        <v>166</v>
      </c>
      <c r="B1729" t="s">
        <v>110</v>
      </c>
      <c r="C1729" s="1">
        <v>39419</v>
      </c>
      <c r="D1729">
        <v>33</v>
      </c>
      <c r="E1729" t="s">
        <v>9</v>
      </c>
      <c r="F1729" s="57" t="s">
        <v>42</v>
      </c>
      <c r="G1729" s="2">
        <v>30</v>
      </c>
      <c r="H1729" s="51">
        <v>70</v>
      </c>
      <c r="I1729" s="51">
        <v>75</v>
      </c>
      <c r="J1729">
        <f t="shared" si="220"/>
        <v>53.75</v>
      </c>
      <c r="K1729" s="47">
        <v>2</v>
      </c>
      <c r="L1729" s="14">
        <f t="shared" si="221"/>
        <v>18152.515051523522</v>
      </c>
      <c r="M1729" s="16">
        <f t="shared" si="225"/>
        <v>1.8152515051523521</v>
      </c>
      <c r="N1729">
        <v>5445.7545154570562</v>
      </c>
      <c r="O1729">
        <f t="shared" si="226"/>
        <v>0.54457545154570564</v>
      </c>
      <c r="P1729" s="16">
        <f t="shared" si="227"/>
        <v>1.2706760536066466</v>
      </c>
      <c r="Q1729">
        <v>11.49</v>
      </c>
      <c r="R1729">
        <f t="shared" si="222"/>
        <v>6.2571719382601581</v>
      </c>
      <c r="S1729" s="48">
        <v>8.1999999999999993</v>
      </c>
      <c r="T1729">
        <f t="shared" si="223"/>
        <v>10.419543639574501</v>
      </c>
      <c r="U1729">
        <f t="shared" si="224"/>
        <v>-4.1623717013143429</v>
      </c>
    </row>
    <row r="1730" spans="1:21" x14ac:dyDescent="0.3">
      <c r="A1730" t="s">
        <v>166</v>
      </c>
      <c r="B1730" t="s">
        <v>110</v>
      </c>
      <c r="C1730" s="1">
        <v>39419</v>
      </c>
      <c r="D1730">
        <v>33</v>
      </c>
      <c r="E1730" t="s">
        <v>9</v>
      </c>
      <c r="F1730" s="57" t="s">
        <v>43</v>
      </c>
      <c r="G1730" s="2">
        <v>30</v>
      </c>
      <c r="H1730" s="51">
        <v>1</v>
      </c>
      <c r="I1730" s="51">
        <v>22</v>
      </c>
      <c r="J1730">
        <f t="shared" ref="J1730:J1793" si="228">(H1730+I1730/2)/2</f>
        <v>6</v>
      </c>
      <c r="K1730" s="47">
        <v>2</v>
      </c>
      <c r="L1730" s="14">
        <f t="shared" ref="L1730:L1793" si="229">K1730*PI()*J1730^2</f>
        <v>226.1946710584651</v>
      </c>
      <c r="M1730" s="16">
        <f t="shared" si="225"/>
        <v>2.2619467105846509E-2</v>
      </c>
      <c r="N1730">
        <v>67.858401317539531</v>
      </c>
      <c r="O1730">
        <f t="shared" si="226"/>
        <v>6.7858401317539528E-3</v>
      </c>
      <c r="P1730" s="16">
        <f t="shared" si="227"/>
        <v>1.5833626974092557E-2</v>
      </c>
      <c r="Q1730">
        <v>9.1999999999999993</v>
      </c>
      <c r="R1730">
        <f t="shared" ref="R1730:R1793" si="230">O1730*Q1730</f>
        <v>6.242972921213636E-2</v>
      </c>
      <c r="S1730" s="48">
        <v>8.1999999999999993</v>
      </c>
      <c r="T1730">
        <f t="shared" ref="T1730:T1793" si="231">P1730*S1730</f>
        <v>0.12983574118755895</v>
      </c>
      <c r="U1730">
        <f t="shared" ref="U1730:U1793" si="232">R1730-T1730</f>
        <v>-6.7406011975422592E-2</v>
      </c>
    </row>
    <row r="1731" spans="1:21" x14ac:dyDescent="0.3">
      <c r="A1731" t="s">
        <v>166</v>
      </c>
      <c r="B1731" t="s">
        <v>110</v>
      </c>
      <c r="C1731" s="1">
        <v>39419</v>
      </c>
      <c r="D1731">
        <v>33</v>
      </c>
      <c r="E1731" t="s">
        <v>9</v>
      </c>
      <c r="F1731" s="57" t="s">
        <v>43</v>
      </c>
      <c r="G1731" s="2">
        <v>0</v>
      </c>
      <c r="H1731" s="51">
        <v>15</v>
      </c>
      <c r="I1731" s="51">
        <v>18</v>
      </c>
      <c r="J1731">
        <f t="shared" si="228"/>
        <v>12</v>
      </c>
      <c r="K1731" s="47">
        <v>2</v>
      </c>
      <c r="L1731" s="14">
        <f t="shared" si="229"/>
        <v>904.77868423386042</v>
      </c>
      <c r="M1731" s="16">
        <f t="shared" si="225"/>
        <v>9.0477868423386038E-2</v>
      </c>
      <c r="N1731">
        <v>0</v>
      </c>
      <c r="O1731">
        <f t="shared" si="226"/>
        <v>0</v>
      </c>
      <c r="P1731" s="16">
        <f t="shared" si="227"/>
        <v>9.0477868423386038E-2</v>
      </c>
      <c r="Q1731">
        <v>9.1999999999999993</v>
      </c>
      <c r="R1731">
        <f t="shared" si="230"/>
        <v>0</v>
      </c>
      <c r="S1731" s="48">
        <v>8.1999999999999993</v>
      </c>
      <c r="T1731">
        <f t="shared" si="231"/>
        <v>0.74191852107176548</v>
      </c>
      <c r="U1731">
        <f t="shared" si="232"/>
        <v>-0.74191852107176548</v>
      </c>
    </row>
    <row r="1732" spans="1:21" x14ac:dyDescent="0.3">
      <c r="A1732" t="s">
        <v>166</v>
      </c>
      <c r="B1732" t="s">
        <v>110</v>
      </c>
      <c r="C1732" s="1">
        <v>39419</v>
      </c>
      <c r="D1732">
        <v>33</v>
      </c>
      <c r="E1732" t="s">
        <v>9</v>
      </c>
      <c r="F1732" s="57" t="s">
        <v>43</v>
      </c>
      <c r="G1732" s="2">
        <v>90</v>
      </c>
      <c r="H1732" s="51">
        <v>15</v>
      </c>
      <c r="I1732" s="51">
        <v>17</v>
      </c>
      <c r="J1732">
        <f t="shared" si="228"/>
        <v>11.75</v>
      </c>
      <c r="K1732" s="47">
        <v>2</v>
      </c>
      <c r="L1732" s="14">
        <f t="shared" si="229"/>
        <v>867.47227147248168</v>
      </c>
      <c r="M1732" s="16">
        <f t="shared" si="225"/>
        <v>8.6747227147248168E-2</v>
      </c>
      <c r="N1732">
        <v>780.72504432523351</v>
      </c>
      <c r="O1732">
        <f t="shared" si="226"/>
        <v>7.8072504432523351E-2</v>
      </c>
      <c r="P1732" s="16">
        <f t="shared" si="227"/>
        <v>8.6747227147248168E-3</v>
      </c>
      <c r="Q1732">
        <v>9.1999999999999993</v>
      </c>
      <c r="R1732">
        <f t="shared" si="230"/>
        <v>0.71826704077921477</v>
      </c>
      <c r="S1732" s="48">
        <v>8.1999999999999993</v>
      </c>
      <c r="T1732">
        <f t="shared" si="231"/>
        <v>7.113272626074349E-2</v>
      </c>
      <c r="U1732">
        <f t="shared" si="232"/>
        <v>0.64713431451847125</v>
      </c>
    </row>
    <row r="1733" spans="1:21" x14ac:dyDescent="0.3">
      <c r="A1733" t="s">
        <v>166</v>
      </c>
      <c r="B1733" t="s">
        <v>110</v>
      </c>
      <c r="C1733" s="1">
        <v>39419</v>
      </c>
      <c r="D1733">
        <v>33</v>
      </c>
      <c r="E1733" t="s">
        <v>9</v>
      </c>
      <c r="F1733" s="57" t="s">
        <v>43</v>
      </c>
      <c r="G1733" s="2">
        <v>0</v>
      </c>
      <c r="H1733" s="51">
        <v>17</v>
      </c>
      <c r="I1733" s="51">
        <v>16</v>
      </c>
      <c r="J1733">
        <f t="shared" si="228"/>
        <v>12.5</v>
      </c>
      <c r="K1733" s="47">
        <v>2</v>
      </c>
      <c r="L1733" s="14">
        <f t="shared" si="229"/>
        <v>981.74770424681037</v>
      </c>
      <c r="M1733" s="16">
        <f t="shared" si="225"/>
        <v>9.8174770424681035E-2</v>
      </c>
      <c r="N1733">
        <v>0</v>
      </c>
      <c r="O1733">
        <f t="shared" si="226"/>
        <v>0</v>
      </c>
      <c r="P1733" s="16">
        <f t="shared" si="227"/>
        <v>9.8174770424681035E-2</v>
      </c>
      <c r="Q1733">
        <v>9.1999999999999993</v>
      </c>
      <c r="R1733">
        <f t="shared" si="230"/>
        <v>0</v>
      </c>
      <c r="S1733" s="48">
        <v>8.1999999999999993</v>
      </c>
      <c r="T1733">
        <f t="shared" si="231"/>
        <v>0.80503311748238437</v>
      </c>
      <c r="U1733">
        <f t="shared" si="232"/>
        <v>-0.80503311748238437</v>
      </c>
    </row>
    <row r="1734" spans="1:21" x14ac:dyDescent="0.3">
      <c r="A1734" t="s">
        <v>166</v>
      </c>
      <c r="B1734" t="s">
        <v>110</v>
      </c>
      <c r="C1734" s="1">
        <v>39419</v>
      </c>
      <c r="D1734">
        <v>33</v>
      </c>
      <c r="E1734" t="s">
        <v>9</v>
      </c>
      <c r="F1734" s="57" t="s">
        <v>43</v>
      </c>
      <c r="G1734" s="2">
        <v>90</v>
      </c>
      <c r="H1734" s="51">
        <v>25</v>
      </c>
      <c r="I1734" s="51">
        <v>20</v>
      </c>
      <c r="J1734">
        <f t="shared" si="228"/>
        <v>17.5</v>
      </c>
      <c r="K1734" s="47">
        <v>2</v>
      </c>
      <c r="L1734" s="14">
        <f t="shared" si="229"/>
        <v>1924.2255003237483</v>
      </c>
      <c r="M1734" s="16">
        <f t="shared" si="225"/>
        <v>0.19242255003237482</v>
      </c>
      <c r="N1734">
        <v>1731.8029502913735</v>
      </c>
      <c r="O1734">
        <f t="shared" si="226"/>
        <v>0.17318029502913734</v>
      </c>
      <c r="P1734" s="16">
        <f t="shared" si="227"/>
        <v>1.924225500323748E-2</v>
      </c>
      <c r="Q1734">
        <v>9.1999999999999993</v>
      </c>
      <c r="R1734">
        <f t="shared" si="230"/>
        <v>1.5932587142680634</v>
      </c>
      <c r="S1734" s="48">
        <v>8.1999999999999993</v>
      </c>
      <c r="T1734">
        <f t="shared" si="231"/>
        <v>0.15778649102654732</v>
      </c>
      <c r="U1734">
        <f t="shared" si="232"/>
        <v>1.435472223241516</v>
      </c>
    </row>
    <row r="1735" spans="1:21" x14ac:dyDescent="0.3">
      <c r="A1735" t="s">
        <v>166</v>
      </c>
      <c r="B1735" t="s">
        <v>110</v>
      </c>
      <c r="C1735" s="1">
        <v>39419</v>
      </c>
      <c r="D1735">
        <v>33</v>
      </c>
      <c r="E1735" t="s">
        <v>9</v>
      </c>
      <c r="F1735" s="57" t="s">
        <v>43</v>
      </c>
      <c r="G1735" s="2">
        <v>20</v>
      </c>
      <c r="H1735" s="51">
        <v>25</v>
      </c>
      <c r="I1735" s="51">
        <v>25</v>
      </c>
      <c r="J1735">
        <f t="shared" si="228"/>
        <v>18.75</v>
      </c>
      <c r="K1735" s="47">
        <v>2</v>
      </c>
      <c r="L1735" s="14">
        <f t="shared" si="229"/>
        <v>2208.9323345553235</v>
      </c>
      <c r="M1735" s="16">
        <f t="shared" si="225"/>
        <v>0.22089323345553236</v>
      </c>
      <c r="N1735">
        <v>441.78646691106474</v>
      </c>
      <c r="O1735">
        <f t="shared" si="226"/>
        <v>4.4178646691106473E-2</v>
      </c>
      <c r="P1735" s="16">
        <f t="shared" si="227"/>
        <v>0.17671458676442589</v>
      </c>
      <c r="Q1735">
        <v>9.1999999999999993</v>
      </c>
      <c r="R1735">
        <f t="shared" si="230"/>
        <v>0.40644354955817952</v>
      </c>
      <c r="S1735" s="48">
        <v>8.1999999999999993</v>
      </c>
      <c r="T1735">
        <f t="shared" si="231"/>
        <v>1.4490596114682921</v>
      </c>
      <c r="U1735">
        <f t="shared" si="232"/>
        <v>-1.0426160619101126</v>
      </c>
    </row>
    <row r="1736" spans="1:21" x14ac:dyDescent="0.3">
      <c r="A1736" t="s">
        <v>166</v>
      </c>
      <c r="B1736" t="s">
        <v>110</v>
      </c>
      <c r="C1736" s="1">
        <v>39419</v>
      </c>
      <c r="D1736">
        <v>33</v>
      </c>
      <c r="E1736" t="s">
        <v>9</v>
      </c>
      <c r="F1736" s="57" t="s">
        <v>43</v>
      </c>
      <c r="G1736" s="2">
        <v>20</v>
      </c>
      <c r="H1736" s="51">
        <v>68</v>
      </c>
      <c r="I1736" s="51">
        <v>50</v>
      </c>
      <c r="J1736">
        <f t="shared" si="228"/>
        <v>46.5</v>
      </c>
      <c r="K1736" s="47">
        <v>2</v>
      </c>
      <c r="L1736" s="14">
        <f t="shared" si="229"/>
        <v>13585.81743044906</v>
      </c>
      <c r="M1736" s="16">
        <f t="shared" si="225"/>
        <v>1.3585817430449061</v>
      </c>
      <c r="N1736">
        <v>2717.1634860898121</v>
      </c>
      <c r="O1736">
        <f t="shared" si="226"/>
        <v>0.2717163486089812</v>
      </c>
      <c r="P1736" s="16">
        <f t="shared" si="227"/>
        <v>1.0868653944359248</v>
      </c>
      <c r="Q1736">
        <v>9.1999999999999993</v>
      </c>
      <c r="R1736">
        <f t="shared" si="230"/>
        <v>2.4997904072026267</v>
      </c>
      <c r="S1736" s="48">
        <v>8.1999999999999993</v>
      </c>
      <c r="T1736">
        <f t="shared" si="231"/>
        <v>8.9122962343745833</v>
      </c>
      <c r="U1736">
        <f t="shared" si="232"/>
        <v>-6.4125058271719571</v>
      </c>
    </row>
    <row r="1737" spans="1:21" x14ac:dyDescent="0.3">
      <c r="A1737" t="s">
        <v>166</v>
      </c>
      <c r="B1737" t="s">
        <v>110</v>
      </c>
      <c r="C1737" s="1">
        <v>39419</v>
      </c>
      <c r="D1737">
        <v>33</v>
      </c>
      <c r="E1737" t="s">
        <v>9</v>
      </c>
      <c r="F1737" s="57" t="s">
        <v>44</v>
      </c>
      <c r="G1737" s="2">
        <v>100</v>
      </c>
      <c r="H1737" s="51">
        <v>1</v>
      </c>
      <c r="I1737" s="51">
        <v>12</v>
      </c>
      <c r="J1737">
        <f t="shared" si="228"/>
        <v>3.5</v>
      </c>
      <c r="K1737" s="47">
        <v>2</v>
      </c>
      <c r="L1737" s="14">
        <f t="shared" si="229"/>
        <v>76.969020012949926</v>
      </c>
      <c r="M1737" s="16">
        <f t="shared" si="225"/>
        <v>7.696902001294993E-3</v>
      </c>
      <c r="N1737">
        <v>76.969020012949926</v>
      </c>
      <c r="O1737">
        <f t="shared" si="226"/>
        <v>7.696902001294993E-3</v>
      </c>
      <c r="P1737" s="16">
        <f t="shared" si="227"/>
        <v>0</v>
      </c>
      <c r="Q1737" s="48">
        <v>5.78</v>
      </c>
      <c r="R1737">
        <f t="shared" si="230"/>
        <v>4.4488093567485058E-2</v>
      </c>
      <c r="S1737" s="48">
        <v>9.0679999999999996</v>
      </c>
      <c r="T1737">
        <f t="shared" si="231"/>
        <v>0</v>
      </c>
      <c r="U1737">
        <f t="shared" si="232"/>
        <v>4.4488093567485058E-2</v>
      </c>
    </row>
    <row r="1738" spans="1:21" x14ac:dyDescent="0.3">
      <c r="A1738" t="s">
        <v>166</v>
      </c>
      <c r="B1738" t="s">
        <v>110</v>
      </c>
      <c r="C1738" s="1">
        <v>39419</v>
      </c>
      <c r="D1738">
        <v>33</v>
      </c>
      <c r="E1738" t="s">
        <v>9</v>
      </c>
      <c r="F1738" s="57" t="s">
        <v>44</v>
      </c>
      <c r="G1738" s="2">
        <v>100</v>
      </c>
      <c r="H1738" s="51">
        <v>1</v>
      </c>
      <c r="I1738" s="51">
        <v>17</v>
      </c>
      <c r="J1738">
        <f t="shared" si="228"/>
        <v>4.75</v>
      </c>
      <c r="K1738" s="47">
        <v>2</v>
      </c>
      <c r="L1738" s="14">
        <f t="shared" si="229"/>
        <v>141.7643684932394</v>
      </c>
      <c r="M1738" s="16">
        <f t="shared" si="225"/>
        <v>1.417643684932394E-2</v>
      </c>
      <c r="N1738">
        <v>141.7643684932394</v>
      </c>
      <c r="O1738">
        <f t="shared" si="226"/>
        <v>1.417643684932394E-2</v>
      </c>
      <c r="P1738" s="16">
        <f t="shared" si="227"/>
        <v>0</v>
      </c>
      <c r="Q1738" s="48">
        <v>5.78</v>
      </c>
      <c r="R1738">
        <f t="shared" si="230"/>
        <v>8.1939804989092382E-2</v>
      </c>
      <c r="S1738" s="48">
        <v>9.0679999999999996</v>
      </c>
      <c r="T1738">
        <f t="shared" si="231"/>
        <v>0</v>
      </c>
      <c r="U1738">
        <f t="shared" si="232"/>
        <v>8.1939804989092382E-2</v>
      </c>
    </row>
    <row r="1739" spans="1:21" x14ac:dyDescent="0.3">
      <c r="A1739" t="s">
        <v>166</v>
      </c>
      <c r="B1739" t="s">
        <v>110</v>
      </c>
      <c r="C1739" s="1">
        <v>39419</v>
      </c>
      <c r="D1739">
        <v>33</v>
      </c>
      <c r="E1739" t="s">
        <v>9</v>
      </c>
      <c r="F1739" s="57" t="s">
        <v>44</v>
      </c>
      <c r="G1739" s="2">
        <v>100</v>
      </c>
      <c r="H1739" s="51">
        <v>2</v>
      </c>
      <c r="I1739" s="51">
        <v>22</v>
      </c>
      <c r="J1739">
        <f t="shared" si="228"/>
        <v>6.5</v>
      </c>
      <c r="K1739" s="47">
        <v>2</v>
      </c>
      <c r="L1739" s="14">
        <f t="shared" si="229"/>
        <v>265.46457922833753</v>
      </c>
      <c r="M1739" s="16">
        <f t="shared" si="225"/>
        <v>2.6546457922833753E-2</v>
      </c>
      <c r="N1739">
        <v>265.46457922833753</v>
      </c>
      <c r="O1739">
        <f t="shared" si="226"/>
        <v>2.6546457922833753E-2</v>
      </c>
      <c r="P1739" s="16">
        <f t="shared" si="227"/>
        <v>0</v>
      </c>
      <c r="Q1739" s="48">
        <v>5.78</v>
      </c>
      <c r="R1739">
        <f t="shared" si="230"/>
        <v>0.1534385267939791</v>
      </c>
      <c r="S1739" s="48">
        <v>9.0679999999999996</v>
      </c>
      <c r="T1739">
        <f t="shared" si="231"/>
        <v>0</v>
      </c>
      <c r="U1739">
        <f t="shared" si="232"/>
        <v>0.1534385267939791</v>
      </c>
    </row>
    <row r="1740" spans="1:21" x14ac:dyDescent="0.3">
      <c r="A1740" t="s">
        <v>166</v>
      </c>
      <c r="B1740" t="s">
        <v>110</v>
      </c>
      <c r="C1740" s="1">
        <v>39419</v>
      </c>
      <c r="D1740">
        <v>33</v>
      </c>
      <c r="E1740" t="s">
        <v>9</v>
      </c>
      <c r="F1740" s="57" t="s">
        <v>44</v>
      </c>
      <c r="G1740" s="2">
        <v>100</v>
      </c>
      <c r="H1740" s="51">
        <v>2</v>
      </c>
      <c r="I1740" s="51">
        <v>20</v>
      </c>
      <c r="J1740">
        <f t="shared" si="228"/>
        <v>6</v>
      </c>
      <c r="K1740" s="47">
        <v>2</v>
      </c>
      <c r="L1740" s="14">
        <f t="shared" si="229"/>
        <v>226.1946710584651</v>
      </c>
      <c r="M1740" s="16">
        <f t="shared" si="225"/>
        <v>2.2619467105846509E-2</v>
      </c>
      <c r="N1740">
        <v>226.1946710584651</v>
      </c>
      <c r="O1740">
        <f t="shared" si="226"/>
        <v>2.2619467105846509E-2</v>
      </c>
      <c r="P1740" s="16">
        <f t="shared" si="227"/>
        <v>0</v>
      </c>
      <c r="Q1740" s="48">
        <v>5.78</v>
      </c>
      <c r="R1740">
        <f t="shared" si="230"/>
        <v>0.13074051987179283</v>
      </c>
      <c r="S1740" s="48">
        <v>9.0679999999999996</v>
      </c>
      <c r="T1740">
        <f t="shared" si="231"/>
        <v>0</v>
      </c>
      <c r="U1740">
        <f t="shared" si="232"/>
        <v>0.13074051987179283</v>
      </c>
    </row>
    <row r="1741" spans="1:21" x14ac:dyDescent="0.3">
      <c r="A1741" t="s">
        <v>166</v>
      </c>
      <c r="B1741" t="s">
        <v>110</v>
      </c>
      <c r="C1741" s="1">
        <v>39419</v>
      </c>
      <c r="D1741">
        <v>33</v>
      </c>
      <c r="E1741" t="s">
        <v>9</v>
      </c>
      <c r="F1741" s="57" t="s">
        <v>44</v>
      </c>
      <c r="G1741" s="2">
        <v>100</v>
      </c>
      <c r="H1741" s="51">
        <v>2</v>
      </c>
      <c r="I1741" s="51">
        <v>14</v>
      </c>
      <c r="J1741">
        <f t="shared" si="228"/>
        <v>4.5</v>
      </c>
      <c r="K1741" s="47">
        <v>2</v>
      </c>
      <c r="L1741" s="14">
        <f t="shared" si="229"/>
        <v>127.23450247038662</v>
      </c>
      <c r="M1741" s="16">
        <f t="shared" si="225"/>
        <v>1.2723450247038661E-2</v>
      </c>
      <c r="N1741">
        <v>127.23450247038662</v>
      </c>
      <c r="O1741">
        <f t="shared" si="226"/>
        <v>1.2723450247038661E-2</v>
      </c>
      <c r="P1741" s="16">
        <f t="shared" si="227"/>
        <v>0</v>
      </c>
      <c r="Q1741" s="48">
        <v>5.78</v>
      </c>
      <c r="R1741">
        <f t="shared" si="230"/>
        <v>7.3541542427883466E-2</v>
      </c>
      <c r="S1741" s="48">
        <v>9.0679999999999996</v>
      </c>
      <c r="T1741">
        <f t="shared" si="231"/>
        <v>0</v>
      </c>
      <c r="U1741">
        <f t="shared" si="232"/>
        <v>7.3541542427883466E-2</v>
      </c>
    </row>
    <row r="1742" spans="1:21" x14ac:dyDescent="0.3">
      <c r="A1742" t="s">
        <v>166</v>
      </c>
      <c r="B1742" t="s">
        <v>110</v>
      </c>
      <c r="C1742" s="1">
        <v>39419</v>
      </c>
      <c r="D1742">
        <v>33</v>
      </c>
      <c r="E1742" t="s">
        <v>9</v>
      </c>
      <c r="F1742" s="57" t="s">
        <v>44</v>
      </c>
      <c r="G1742" s="2">
        <v>100</v>
      </c>
      <c r="H1742" s="51">
        <v>4</v>
      </c>
      <c r="I1742" s="51">
        <v>17</v>
      </c>
      <c r="J1742">
        <f t="shared" si="228"/>
        <v>6.25</v>
      </c>
      <c r="K1742" s="47">
        <v>2</v>
      </c>
      <c r="L1742" s="14">
        <f t="shared" si="229"/>
        <v>245.43692606170259</v>
      </c>
      <c r="M1742" s="16">
        <f t="shared" si="225"/>
        <v>2.4543692606170259E-2</v>
      </c>
      <c r="N1742">
        <v>245.43692606170259</v>
      </c>
      <c r="O1742">
        <f t="shared" si="226"/>
        <v>2.4543692606170259E-2</v>
      </c>
      <c r="P1742" s="16">
        <f t="shared" si="227"/>
        <v>0</v>
      </c>
      <c r="Q1742" s="48">
        <v>5.78</v>
      </c>
      <c r="R1742">
        <f t="shared" si="230"/>
        <v>0.1418625432636641</v>
      </c>
      <c r="S1742" s="48">
        <v>9.0679999999999996</v>
      </c>
      <c r="T1742">
        <f t="shared" si="231"/>
        <v>0</v>
      </c>
      <c r="U1742">
        <f t="shared" si="232"/>
        <v>0.1418625432636641</v>
      </c>
    </row>
    <row r="1743" spans="1:21" x14ac:dyDescent="0.3">
      <c r="A1743" t="s">
        <v>166</v>
      </c>
      <c r="B1743" t="s">
        <v>110</v>
      </c>
      <c r="C1743" s="1">
        <v>39419</v>
      </c>
      <c r="D1743">
        <v>33</v>
      </c>
      <c r="E1743" t="s">
        <v>9</v>
      </c>
      <c r="F1743" s="57" t="s">
        <v>44</v>
      </c>
      <c r="G1743" s="2">
        <v>100</v>
      </c>
      <c r="H1743" s="51">
        <v>5</v>
      </c>
      <c r="I1743" s="51">
        <v>10</v>
      </c>
      <c r="J1743">
        <f t="shared" si="228"/>
        <v>5</v>
      </c>
      <c r="K1743" s="47">
        <v>2</v>
      </c>
      <c r="L1743" s="14">
        <f t="shared" si="229"/>
        <v>157.07963267948966</v>
      </c>
      <c r="M1743" s="16">
        <f t="shared" si="225"/>
        <v>1.5707963267948967E-2</v>
      </c>
      <c r="N1743">
        <v>157.07963267948966</v>
      </c>
      <c r="O1743">
        <f t="shared" si="226"/>
        <v>1.5707963267948967E-2</v>
      </c>
      <c r="P1743" s="16">
        <f t="shared" si="227"/>
        <v>0</v>
      </c>
      <c r="Q1743" s="48">
        <v>5.78</v>
      </c>
      <c r="R1743">
        <f t="shared" si="230"/>
        <v>9.0792027688745031E-2</v>
      </c>
      <c r="S1743" s="48">
        <v>9.0679999999999996</v>
      </c>
      <c r="T1743">
        <f t="shared" si="231"/>
        <v>0</v>
      </c>
      <c r="U1743">
        <f t="shared" si="232"/>
        <v>9.0792027688745031E-2</v>
      </c>
    </row>
    <row r="1744" spans="1:21" x14ac:dyDescent="0.3">
      <c r="A1744" t="s">
        <v>166</v>
      </c>
      <c r="B1744" t="s">
        <v>110</v>
      </c>
      <c r="C1744" s="1">
        <v>39419</v>
      </c>
      <c r="D1744">
        <v>33</v>
      </c>
      <c r="E1744" t="s">
        <v>9</v>
      </c>
      <c r="F1744" s="57" t="s">
        <v>44</v>
      </c>
      <c r="G1744" s="2">
        <v>100</v>
      </c>
      <c r="H1744" s="51">
        <v>5</v>
      </c>
      <c r="I1744" s="51">
        <v>19</v>
      </c>
      <c r="J1744">
        <f t="shared" si="228"/>
        <v>7.25</v>
      </c>
      <c r="K1744" s="47">
        <v>2</v>
      </c>
      <c r="L1744" s="14">
        <f t="shared" si="229"/>
        <v>330.259927708627</v>
      </c>
      <c r="M1744" s="16">
        <f t="shared" ref="M1744:M1790" si="233">L1744/10000</f>
        <v>3.3025992770862697E-2</v>
      </c>
      <c r="N1744">
        <v>330.259927708627</v>
      </c>
      <c r="O1744">
        <f t="shared" ref="O1744:O1790" si="234">N1744/10000</f>
        <v>3.3025992770862697E-2</v>
      </c>
      <c r="P1744" s="16">
        <f t="shared" ref="P1744:P1790" si="235">M1744-O1744</f>
        <v>0</v>
      </c>
      <c r="Q1744" s="48">
        <v>5.78</v>
      </c>
      <c r="R1744">
        <f t="shared" si="230"/>
        <v>0.1908902382155864</v>
      </c>
      <c r="S1744" s="48">
        <v>9.0679999999999996</v>
      </c>
      <c r="T1744">
        <f t="shared" si="231"/>
        <v>0</v>
      </c>
      <c r="U1744">
        <f t="shared" si="232"/>
        <v>0.1908902382155864</v>
      </c>
    </row>
    <row r="1745" spans="1:21" x14ac:dyDescent="0.3">
      <c r="A1745" t="s">
        <v>166</v>
      </c>
      <c r="B1745" t="s">
        <v>110</v>
      </c>
      <c r="C1745" s="1">
        <v>39419</v>
      </c>
      <c r="D1745">
        <v>33</v>
      </c>
      <c r="E1745" t="s">
        <v>9</v>
      </c>
      <c r="F1745" s="57" t="s">
        <v>44</v>
      </c>
      <c r="G1745" s="2">
        <v>100</v>
      </c>
      <c r="H1745" s="51">
        <v>5</v>
      </c>
      <c r="I1745" s="51">
        <v>12</v>
      </c>
      <c r="J1745">
        <f t="shared" si="228"/>
        <v>5.5</v>
      </c>
      <c r="K1745" s="47">
        <v>2</v>
      </c>
      <c r="L1745" s="14">
        <f t="shared" si="229"/>
        <v>190.06635554218249</v>
      </c>
      <c r="M1745" s="16">
        <f t="shared" si="233"/>
        <v>1.9006635554218249E-2</v>
      </c>
      <c r="N1745">
        <v>190.06635554218249</v>
      </c>
      <c r="O1745">
        <f t="shared" si="234"/>
        <v>1.9006635554218249E-2</v>
      </c>
      <c r="P1745" s="16">
        <f t="shared" si="235"/>
        <v>0</v>
      </c>
      <c r="Q1745" s="48">
        <v>5.78</v>
      </c>
      <c r="R1745">
        <f t="shared" si="230"/>
        <v>0.10985835350338148</v>
      </c>
      <c r="S1745" s="48">
        <v>9.0679999999999996</v>
      </c>
      <c r="T1745">
        <f t="shared" si="231"/>
        <v>0</v>
      </c>
      <c r="U1745">
        <f t="shared" si="232"/>
        <v>0.10985835350338148</v>
      </c>
    </row>
    <row r="1746" spans="1:21" x14ac:dyDescent="0.3">
      <c r="A1746" t="s">
        <v>166</v>
      </c>
      <c r="B1746" t="s">
        <v>110</v>
      </c>
      <c r="C1746" s="1">
        <v>39419</v>
      </c>
      <c r="D1746">
        <v>33</v>
      </c>
      <c r="E1746" t="s">
        <v>9</v>
      </c>
      <c r="F1746" s="57" t="s">
        <v>44</v>
      </c>
      <c r="G1746" s="2">
        <v>100</v>
      </c>
      <c r="H1746" s="51">
        <v>6</v>
      </c>
      <c r="I1746" s="51">
        <v>18</v>
      </c>
      <c r="J1746">
        <f t="shared" si="228"/>
        <v>7.5</v>
      </c>
      <c r="K1746" s="47">
        <v>2</v>
      </c>
      <c r="L1746" s="14">
        <f t="shared" si="229"/>
        <v>353.42917352885172</v>
      </c>
      <c r="M1746" s="16">
        <f t="shared" si="233"/>
        <v>3.5342917352885174E-2</v>
      </c>
      <c r="N1746">
        <v>353.42917352885172</v>
      </c>
      <c r="O1746">
        <f t="shared" si="234"/>
        <v>3.5342917352885174E-2</v>
      </c>
      <c r="P1746" s="16">
        <f t="shared" si="235"/>
        <v>0</v>
      </c>
      <c r="Q1746" s="48">
        <v>5.78</v>
      </c>
      <c r="R1746">
        <f t="shared" si="230"/>
        <v>0.20428206229967633</v>
      </c>
      <c r="S1746" s="48">
        <v>9.0679999999999996</v>
      </c>
      <c r="T1746">
        <f t="shared" si="231"/>
        <v>0</v>
      </c>
      <c r="U1746">
        <f t="shared" si="232"/>
        <v>0.20428206229967633</v>
      </c>
    </row>
    <row r="1747" spans="1:21" x14ac:dyDescent="0.3">
      <c r="A1747" t="s">
        <v>166</v>
      </c>
      <c r="B1747" t="s">
        <v>110</v>
      </c>
      <c r="C1747" s="1">
        <v>39419</v>
      </c>
      <c r="D1747">
        <v>33</v>
      </c>
      <c r="E1747" t="s">
        <v>9</v>
      </c>
      <c r="F1747" s="57" t="s">
        <v>44</v>
      </c>
      <c r="G1747" s="2">
        <v>100</v>
      </c>
      <c r="H1747" s="51">
        <v>8</v>
      </c>
      <c r="I1747" s="51">
        <v>19</v>
      </c>
      <c r="J1747">
        <f t="shared" si="228"/>
        <v>8.75</v>
      </c>
      <c r="K1747" s="47">
        <v>2</v>
      </c>
      <c r="L1747" s="14">
        <f t="shared" si="229"/>
        <v>481.05637508093707</v>
      </c>
      <c r="M1747" s="16">
        <f t="shared" si="233"/>
        <v>4.8105637508093706E-2</v>
      </c>
      <c r="N1747">
        <v>481.05637508093707</v>
      </c>
      <c r="O1747">
        <f t="shared" si="234"/>
        <v>4.8105637508093706E-2</v>
      </c>
      <c r="P1747" s="16">
        <f t="shared" si="235"/>
        <v>0</v>
      </c>
      <c r="Q1747" s="48">
        <v>5.78</v>
      </c>
      <c r="R1747">
        <f t="shared" si="230"/>
        <v>0.27805058479678163</v>
      </c>
      <c r="S1747" s="48">
        <v>9.0679999999999996</v>
      </c>
      <c r="T1747">
        <f t="shared" si="231"/>
        <v>0</v>
      </c>
      <c r="U1747">
        <f t="shared" si="232"/>
        <v>0.27805058479678163</v>
      </c>
    </row>
    <row r="1748" spans="1:21" x14ac:dyDescent="0.3">
      <c r="A1748" t="s">
        <v>166</v>
      </c>
      <c r="B1748" t="s">
        <v>110</v>
      </c>
      <c r="C1748" s="1">
        <v>39419</v>
      </c>
      <c r="D1748">
        <v>33</v>
      </c>
      <c r="E1748" t="s">
        <v>9</v>
      </c>
      <c r="F1748" s="57" t="s">
        <v>44</v>
      </c>
      <c r="G1748" s="2">
        <v>100</v>
      </c>
      <c r="H1748" s="51">
        <v>8</v>
      </c>
      <c r="I1748" s="51">
        <v>19</v>
      </c>
      <c r="J1748">
        <f t="shared" si="228"/>
        <v>8.75</v>
      </c>
      <c r="K1748" s="47">
        <v>2</v>
      </c>
      <c r="L1748" s="14">
        <f t="shared" si="229"/>
        <v>481.05637508093707</v>
      </c>
      <c r="M1748" s="16">
        <f t="shared" si="233"/>
        <v>4.8105637508093706E-2</v>
      </c>
      <c r="N1748">
        <v>481.05637508093707</v>
      </c>
      <c r="O1748">
        <f t="shared" si="234"/>
        <v>4.8105637508093706E-2</v>
      </c>
      <c r="P1748" s="16">
        <f t="shared" si="235"/>
        <v>0</v>
      </c>
      <c r="Q1748" s="48">
        <v>5.78</v>
      </c>
      <c r="R1748">
        <f t="shared" si="230"/>
        <v>0.27805058479678163</v>
      </c>
      <c r="S1748" s="48">
        <v>9.0679999999999996</v>
      </c>
      <c r="T1748">
        <f t="shared" si="231"/>
        <v>0</v>
      </c>
      <c r="U1748">
        <f t="shared" si="232"/>
        <v>0.27805058479678163</v>
      </c>
    </row>
    <row r="1749" spans="1:21" x14ac:dyDescent="0.3">
      <c r="A1749" t="s">
        <v>166</v>
      </c>
      <c r="B1749" t="s">
        <v>110</v>
      </c>
      <c r="C1749" s="1">
        <v>39419</v>
      </c>
      <c r="D1749">
        <v>33</v>
      </c>
      <c r="E1749" t="s">
        <v>9</v>
      </c>
      <c r="F1749" s="57" t="s">
        <v>44</v>
      </c>
      <c r="G1749" s="2">
        <v>100</v>
      </c>
      <c r="H1749" s="51">
        <v>8</v>
      </c>
      <c r="I1749" s="51">
        <v>19</v>
      </c>
      <c r="J1749">
        <f t="shared" si="228"/>
        <v>8.75</v>
      </c>
      <c r="K1749" s="47">
        <v>2</v>
      </c>
      <c r="L1749" s="14">
        <f t="shared" si="229"/>
        <v>481.05637508093707</v>
      </c>
      <c r="M1749" s="16">
        <f t="shared" si="233"/>
        <v>4.8105637508093706E-2</v>
      </c>
      <c r="N1749">
        <v>481.05637508093707</v>
      </c>
      <c r="O1749">
        <f t="shared" si="234"/>
        <v>4.8105637508093706E-2</v>
      </c>
      <c r="P1749" s="16">
        <f t="shared" si="235"/>
        <v>0</v>
      </c>
      <c r="Q1749" s="48">
        <v>5.78</v>
      </c>
      <c r="R1749">
        <f t="shared" si="230"/>
        <v>0.27805058479678163</v>
      </c>
      <c r="S1749" s="48">
        <v>9.0679999999999996</v>
      </c>
      <c r="T1749">
        <f t="shared" si="231"/>
        <v>0</v>
      </c>
      <c r="U1749">
        <f t="shared" si="232"/>
        <v>0.27805058479678163</v>
      </c>
    </row>
    <row r="1750" spans="1:21" x14ac:dyDescent="0.3">
      <c r="A1750" t="s">
        <v>166</v>
      </c>
      <c r="B1750" t="s">
        <v>110</v>
      </c>
      <c r="C1750" s="1">
        <v>39419</v>
      </c>
      <c r="D1750">
        <v>33</v>
      </c>
      <c r="E1750" t="s">
        <v>9</v>
      </c>
      <c r="F1750" s="57" t="s">
        <v>44</v>
      </c>
      <c r="G1750" s="2">
        <v>100</v>
      </c>
      <c r="H1750" s="51">
        <v>8</v>
      </c>
      <c r="I1750" s="51">
        <v>19</v>
      </c>
      <c r="J1750">
        <f t="shared" si="228"/>
        <v>8.75</v>
      </c>
      <c r="K1750" s="47">
        <v>2</v>
      </c>
      <c r="L1750" s="14">
        <f t="shared" si="229"/>
        <v>481.05637508093707</v>
      </c>
      <c r="M1750" s="16">
        <f t="shared" si="233"/>
        <v>4.8105637508093706E-2</v>
      </c>
      <c r="N1750">
        <v>481.05637508093707</v>
      </c>
      <c r="O1750">
        <f t="shared" si="234"/>
        <v>4.8105637508093706E-2</v>
      </c>
      <c r="P1750" s="16">
        <f t="shared" si="235"/>
        <v>0</v>
      </c>
      <c r="Q1750" s="48">
        <v>5.78</v>
      </c>
      <c r="R1750">
        <f t="shared" si="230"/>
        <v>0.27805058479678163</v>
      </c>
      <c r="S1750" s="48">
        <v>9.0679999999999996</v>
      </c>
      <c r="T1750">
        <f t="shared" si="231"/>
        <v>0</v>
      </c>
      <c r="U1750">
        <f t="shared" si="232"/>
        <v>0.27805058479678163</v>
      </c>
    </row>
    <row r="1751" spans="1:21" x14ac:dyDescent="0.3">
      <c r="A1751" t="s">
        <v>166</v>
      </c>
      <c r="B1751" t="s">
        <v>110</v>
      </c>
      <c r="C1751" s="1">
        <v>39419</v>
      </c>
      <c r="D1751">
        <v>33</v>
      </c>
      <c r="E1751" t="s">
        <v>9</v>
      </c>
      <c r="F1751" s="57" t="s">
        <v>44</v>
      </c>
      <c r="G1751" s="2">
        <v>100</v>
      </c>
      <c r="H1751" s="51">
        <v>8</v>
      </c>
      <c r="I1751" s="51">
        <v>19</v>
      </c>
      <c r="J1751">
        <f t="shared" si="228"/>
        <v>8.75</v>
      </c>
      <c r="K1751" s="47">
        <v>2</v>
      </c>
      <c r="L1751" s="14">
        <f t="shared" si="229"/>
        <v>481.05637508093707</v>
      </c>
      <c r="M1751" s="16">
        <f t="shared" si="233"/>
        <v>4.8105637508093706E-2</v>
      </c>
      <c r="N1751">
        <v>481.05637508093707</v>
      </c>
      <c r="O1751">
        <f t="shared" si="234"/>
        <v>4.8105637508093706E-2</v>
      </c>
      <c r="P1751" s="16">
        <f t="shared" si="235"/>
        <v>0</v>
      </c>
      <c r="Q1751" s="48">
        <v>5.78</v>
      </c>
      <c r="R1751">
        <f t="shared" si="230"/>
        <v>0.27805058479678163</v>
      </c>
      <c r="S1751" s="48">
        <v>9.0679999999999996</v>
      </c>
      <c r="T1751">
        <f t="shared" si="231"/>
        <v>0</v>
      </c>
      <c r="U1751">
        <f t="shared" si="232"/>
        <v>0.27805058479678163</v>
      </c>
    </row>
    <row r="1752" spans="1:21" x14ac:dyDescent="0.3">
      <c r="A1752" t="s">
        <v>166</v>
      </c>
      <c r="B1752" t="s">
        <v>110</v>
      </c>
      <c r="C1752" s="1">
        <v>39419</v>
      </c>
      <c r="D1752">
        <v>33</v>
      </c>
      <c r="E1752" t="s">
        <v>9</v>
      </c>
      <c r="F1752" s="57" t="s">
        <v>44</v>
      </c>
      <c r="G1752" s="2">
        <v>100</v>
      </c>
      <c r="H1752" s="51">
        <v>8</v>
      </c>
      <c r="I1752" s="51">
        <v>19</v>
      </c>
      <c r="J1752">
        <f t="shared" si="228"/>
        <v>8.75</v>
      </c>
      <c r="K1752" s="47">
        <v>2</v>
      </c>
      <c r="L1752" s="14">
        <f t="shared" si="229"/>
        <v>481.05637508093707</v>
      </c>
      <c r="M1752" s="16">
        <f t="shared" si="233"/>
        <v>4.8105637508093706E-2</v>
      </c>
      <c r="N1752">
        <v>481.05637508093707</v>
      </c>
      <c r="O1752">
        <f t="shared" si="234"/>
        <v>4.8105637508093706E-2</v>
      </c>
      <c r="P1752" s="16">
        <f t="shared" si="235"/>
        <v>0</v>
      </c>
      <c r="Q1752" s="48">
        <v>5.78</v>
      </c>
      <c r="R1752">
        <f t="shared" si="230"/>
        <v>0.27805058479678163</v>
      </c>
      <c r="S1752" s="48">
        <v>9.0679999999999996</v>
      </c>
      <c r="T1752">
        <f t="shared" si="231"/>
        <v>0</v>
      </c>
      <c r="U1752">
        <f t="shared" si="232"/>
        <v>0.27805058479678163</v>
      </c>
    </row>
    <row r="1753" spans="1:21" x14ac:dyDescent="0.3">
      <c r="A1753" t="s">
        <v>166</v>
      </c>
      <c r="B1753" t="s">
        <v>110</v>
      </c>
      <c r="C1753" s="1">
        <v>39419</v>
      </c>
      <c r="D1753">
        <v>33</v>
      </c>
      <c r="E1753" t="s">
        <v>9</v>
      </c>
      <c r="F1753" s="57" t="s">
        <v>44</v>
      </c>
      <c r="G1753" s="2">
        <v>100</v>
      </c>
      <c r="H1753" s="51">
        <v>8</v>
      </c>
      <c r="I1753" s="51">
        <v>19</v>
      </c>
      <c r="J1753">
        <f t="shared" si="228"/>
        <v>8.75</v>
      </c>
      <c r="K1753" s="47">
        <v>2</v>
      </c>
      <c r="L1753" s="14">
        <f t="shared" si="229"/>
        <v>481.05637508093707</v>
      </c>
      <c r="M1753" s="16">
        <f t="shared" si="233"/>
        <v>4.8105637508093706E-2</v>
      </c>
      <c r="N1753">
        <v>481.05637508093707</v>
      </c>
      <c r="O1753">
        <f t="shared" si="234"/>
        <v>4.8105637508093706E-2</v>
      </c>
      <c r="P1753" s="16">
        <f t="shared" si="235"/>
        <v>0</v>
      </c>
      <c r="Q1753" s="48">
        <v>5.78</v>
      </c>
      <c r="R1753">
        <f t="shared" si="230"/>
        <v>0.27805058479678163</v>
      </c>
      <c r="S1753" s="48">
        <v>9.0679999999999996</v>
      </c>
      <c r="T1753">
        <f t="shared" si="231"/>
        <v>0</v>
      </c>
      <c r="U1753">
        <f t="shared" si="232"/>
        <v>0.27805058479678163</v>
      </c>
    </row>
    <row r="1754" spans="1:21" x14ac:dyDescent="0.3">
      <c r="A1754" t="s">
        <v>166</v>
      </c>
      <c r="B1754" t="s">
        <v>110</v>
      </c>
      <c r="C1754" s="1">
        <v>39419</v>
      </c>
      <c r="D1754">
        <v>33</v>
      </c>
      <c r="E1754" t="s">
        <v>9</v>
      </c>
      <c r="F1754" s="57" t="s">
        <v>44</v>
      </c>
      <c r="G1754" s="2">
        <v>100</v>
      </c>
      <c r="H1754" s="51">
        <v>8</v>
      </c>
      <c r="I1754" s="51">
        <v>19</v>
      </c>
      <c r="J1754">
        <f t="shared" si="228"/>
        <v>8.75</v>
      </c>
      <c r="K1754" s="47">
        <v>2</v>
      </c>
      <c r="L1754" s="14">
        <f t="shared" si="229"/>
        <v>481.05637508093707</v>
      </c>
      <c r="M1754" s="16">
        <f t="shared" si="233"/>
        <v>4.8105637508093706E-2</v>
      </c>
      <c r="N1754">
        <v>481.05637508093707</v>
      </c>
      <c r="O1754">
        <f t="shared" si="234"/>
        <v>4.8105637508093706E-2</v>
      </c>
      <c r="P1754" s="16">
        <f t="shared" si="235"/>
        <v>0</v>
      </c>
      <c r="Q1754" s="48">
        <v>5.78</v>
      </c>
      <c r="R1754">
        <f t="shared" si="230"/>
        <v>0.27805058479678163</v>
      </c>
      <c r="S1754" s="48">
        <v>9.0679999999999996</v>
      </c>
      <c r="T1754">
        <f t="shared" si="231"/>
        <v>0</v>
      </c>
      <c r="U1754">
        <f t="shared" si="232"/>
        <v>0.27805058479678163</v>
      </c>
    </row>
    <row r="1755" spans="1:21" x14ac:dyDescent="0.3">
      <c r="A1755" t="s">
        <v>166</v>
      </c>
      <c r="B1755" t="s">
        <v>110</v>
      </c>
      <c r="C1755" s="1">
        <v>39419</v>
      </c>
      <c r="D1755">
        <v>33</v>
      </c>
      <c r="E1755" t="s">
        <v>9</v>
      </c>
      <c r="F1755" s="57" t="s">
        <v>44</v>
      </c>
      <c r="G1755" s="2">
        <v>100</v>
      </c>
      <c r="H1755" s="51">
        <v>8</v>
      </c>
      <c r="I1755" s="51">
        <v>19</v>
      </c>
      <c r="J1755">
        <f t="shared" si="228"/>
        <v>8.75</v>
      </c>
      <c r="K1755" s="47">
        <v>2</v>
      </c>
      <c r="L1755" s="14">
        <f t="shared" si="229"/>
        <v>481.05637508093707</v>
      </c>
      <c r="M1755" s="16">
        <f t="shared" si="233"/>
        <v>4.8105637508093706E-2</v>
      </c>
      <c r="N1755">
        <v>481.05637508093707</v>
      </c>
      <c r="O1755">
        <f t="shared" si="234"/>
        <v>4.8105637508093706E-2</v>
      </c>
      <c r="P1755" s="16">
        <f t="shared" si="235"/>
        <v>0</v>
      </c>
      <c r="Q1755" s="48">
        <v>5.78</v>
      </c>
      <c r="R1755">
        <f t="shared" si="230"/>
        <v>0.27805058479678163</v>
      </c>
      <c r="S1755" s="48">
        <v>9.0679999999999996</v>
      </c>
      <c r="T1755">
        <f t="shared" si="231"/>
        <v>0</v>
      </c>
      <c r="U1755">
        <f t="shared" si="232"/>
        <v>0.27805058479678163</v>
      </c>
    </row>
    <row r="1756" spans="1:21" x14ac:dyDescent="0.3">
      <c r="A1756" t="s">
        <v>166</v>
      </c>
      <c r="B1756" t="s">
        <v>110</v>
      </c>
      <c r="C1756" s="1">
        <v>39419</v>
      </c>
      <c r="D1756">
        <v>33</v>
      </c>
      <c r="E1756" t="s">
        <v>9</v>
      </c>
      <c r="F1756" s="57" t="s">
        <v>44</v>
      </c>
      <c r="G1756" s="2">
        <v>100</v>
      </c>
      <c r="H1756" s="51">
        <v>8</v>
      </c>
      <c r="I1756" s="51">
        <v>19</v>
      </c>
      <c r="J1756">
        <f t="shared" si="228"/>
        <v>8.75</v>
      </c>
      <c r="K1756" s="47">
        <v>2</v>
      </c>
      <c r="L1756" s="14">
        <f t="shared" si="229"/>
        <v>481.05637508093707</v>
      </c>
      <c r="M1756" s="16">
        <f t="shared" si="233"/>
        <v>4.8105637508093706E-2</v>
      </c>
      <c r="N1756">
        <v>481.05637508093707</v>
      </c>
      <c r="O1756">
        <f t="shared" si="234"/>
        <v>4.8105637508093706E-2</v>
      </c>
      <c r="P1756" s="16">
        <f t="shared" si="235"/>
        <v>0</v>
      </c>
      <c r="Q1756" s="48">
        <v>5.78</v>
      </c>
      <c r="R1756">
        <f t="shared" si="230"/>
        <v>0.27805058479678163</v>
      </c>
      <c r="S1756" s="48">
        <v>9.0679999999999996</v>
      </c>
      <c r="T1756">
        <f t="shared" si="231"/>
        <v>0</v>
      </c>
      <c r="U1756">
        <f t="shared" si="232"/>
        <v>0.27805058479678163</v>
      </c>
    </row>
    <row r="1757" spans="1:21" x14ac:dyDescent="0.3">
      <c r="A1757" t="s">
        <v>166</v>
      </c>
      <c r="B1757" t="s">
        <v>110</v>
      </c>
      <c r="C1757" s="1">
        <v>39419</v>
      </c>
      <c r="D1757">
        <v>33</v>
      </c>
      <c r="E1757" t="s">
        <v>9</v>
      </c>
      <c r="F1757" s="57" t="s">
        <v>44</v>
      </c>
      <c r="G1757" s="2">
        <v>100</v>
      </c>
      <c r="H1757" s="51">
        <v>8</v>
      </c>
      <c r="I1757" s="51">
        <v>19</v>
      </c>
      <c r="J1757">
        <f t="shared" si="228"/>
        <v>8.75</v>
      </c>
      <c r="K1757" s="47">
        <v>2</v>
      </c>
      <c r="L1757" s="14">
        <f t="shared" si="229"/>
        <v>481.05637508093707</v>
      </c>
      <c r="M1757" s="16">
        <f t="shared" si="233"/>
        <v>4.8105637508093706E-2</v>
      </c>
      <c r="N1757">
        <v>481.05637508093707</v>
      </c>
      <c r="O1757">
        <f t="shared" si="234"/>
        <v>4.8105637508093706E-2</v>
      </c>
      <c r="P1757" s="16">
        <f t="shared" si="235"/>
        <v>0</v>
      </c>
      <c r="Q1757" s="48">
        <v>5.78</v>
      </c>
      <c r="R1757">
        <f t="shared" si="230"/>
        <v>0.27805058479678163</v>
      </c>
      <c r="S1757" s="48">
        <v>9.0679999999999996</v>
      </c>
      <c r="T1757">
        <f t="shared" si="231"/>
        <v>0</v>
      </c>
      <c r="U1757">
        <f t="shared" si="232"/>
        <v>0.27805058479678163</v>
      </c>
    </row>
    <row r="1758" spans="1:21" x14ac:dyDescent="0.3">
      <c r="A1758" t="s">
        <v>166</v>
      </c>
      <c r="B1758" t="s">
        <v>110</v>
      </c>
      <c r="C1758" s="1">
        <v>39419</v>
      </c>
      <c r="D1758">
        <v>33</v>
      </c>
      <c r="E1758" t="s">
        <v>9</v>
      </c>
      <c r="F1758" s="57" t="s">
        <v>44</v>
      </c>
      <c r="G1758" s="2">
        <v>100</v>
      </c>
      <c r="H1758" s="51">
        <v>8</v>
      </c>
      <c r="I1758" s="51">
        <v>19</v>
      </c>
      <c r="J1758">
        <f t="shared" si="228"/>
        <v>8.75</v>
      </c>
      <c r="K1758" s="47">
        <v>2</v>
      </c>
      <c r="L1758" s="14">
        <f t="shared" si="229"/>
        <v>481.05637508093707</v>
      </c>
      <c r="M1758" s="16">
        <f t="shared" si="233"/>
        <v>4.8105637508093706E-2</v>
      </c>
      <c r="N1758">
        <v>481.05637508093707</v>
      </c>
      <c r="O1758">
        <f t="shared" si="234"/>
        <v>4.8105637508093706E-2</v>
      </c>
      <c r="P1758" s="16">
        <f t="shared" si="235"/>
        <v>0</v>
      </c>
      <c r="Q1758" s="48">
        <v>5.78</v>
      </c>
      <c r="R1758">
        <f t="shared" si="230"/>
        <v>0.27805058479678163</v>
      </c>
      <c r="S1758" s="48">
        <v>9.0679999999999996</v>
      </c>
      <c r="T1758">
        <f t="shared" si="231"/>
        <v>0</v>
      </c>
      <c r="U1758">
        <f t="shared" si="232"/>
        <v>0.27805058479678163</v>
      </c>
    </row>
    <row r="1759" spans="1:21" x14ac:dyDescent="0.3">
      <c r="A1759" t="s">
        <v>166</v>
      </c>
      <c r="B1759" t="s">
        <v>110</v>
      </c>
      <c r="C1759" s="1">
        <v>39419</v>
      </c>
      <c r="D1759">
        <v>33</v>
      </c>
      <c r="E1759" t="s">
        <v>9</v>
      </c>
      <c r="F1759" s="57" t="s">
        <v>44</v>
      </c>
      <c r="G1759" s="2">
        <v>100</v>
      </c>
      <c r="H1759" s="51">
        <v>8</v>
      </c>
      <c r="I1759" s="51">
        <v>19</v>
      </c>
      <c r="J1759">
        <f t="shared" si="228"/>
        <v>8.75</v>
      </c>
      <c r="K1759" s="47">
        <v>2</v>
      </c>
      <c r="L1759" s="14">
        <f t="shared" si="229"/>
        <v>481.05637508093707</v>
      </c>
      <c r="M1759" s="16">
        <f t="shared" si="233"/>
        <v>4.8105637508093706E-2</v>
      </c>
      <c r="N1759">
        <v>481.05637508093707</v>
      </c>
      <c r="O1759">
        <f t="shared" si="234"/>
        <v>4.8105637508093706E-2</v>
      </c>
      <c r="P1759" s="16">
        <f t="shared" si="235"/>
        <v>0</v>
      </c>
      <c r="Q1759" s="48">
        <v>5.78</v>
      </c>
      <c r="R1759">
        <f t="shared" si="230"/>
        <v>0.27805058479678163</v>
      </c>
      <c r="S1759" s="48">
        <v>9.0679999999999996</v>
      </c>
      <c r="T1759">
        <f t="shared" si="231"/>
        <v>0</v>
      </c>
      <c r="U1759">
        <f t="shared" si="232"/>
        <v>0.27805058479678163</v>
      </c>
    </row>
    <row r="1760" spans="1:21" x14ac:dyDescent="0.3">
      <c r="A1760" t="s">
        <v>166</v>
      </c>
      <c r="B1760" t="s">
        <v>110</v>
      </c>
      <c r="C1760" s="1">
        <v>39419</v>
      </c>
      <c r="D1760">
        <v>33</v>
      </c>
      <c r="E1760" t="s">
        <v>9</v>
      </c>
      <c r="F1760" s="57" t="s">
        <v>44</v>
      </c>
      <c r="G1760" s="2">
        <v>100</v>
      </c>
      <c r="H1760" s="51">
        <v>8</v>
      </c>
      <c r="I1760" s="51">
        <v>19</v>
      </c>
      <c r="J1760">
        <f t="shared" si="228"/>
        <v>8.75</v>
      </c>
      <c r="K1760" s="47">
        <v>2</v>
      </c>
      <c r="L1760" s="14">
        <f t="shared" si="229"/>
        <v>481.05637508093707</v>
      </c>
      <c r="M1760" s="16">
        <f t="shared" si="233"/>
        <v>4.8105637508093706E-2</v>
      </c>
      <c r="N1760">
        <v>481.05637508093707</v>
      </c>
      <c r="O1760">
        <f t="shared" si="234"/>
        <v>4.8105637508093706E-2</v>
      </c>
      <c r="P1760" s="16">
        <f t="shared" si="235"/>
        <v>0</v>
      </c>
      <c r="Q1760" s="48">
        <v>5.78</v>
      </c>
      <c r="R1760">
        <f t="shared" si="230"/>
        <v>0.27805058479678163</v>
      </c>
      <c r="S1760" s="48">
        <v>9.0679999999999996</v>
      </c>
      <c r="T1760">
        <f t="shared" si="231"/>
        <v>0</v>
      </c>
      <c r="U1760">
        <f t="shared" si="232"/>
        <v>0.27805058479678163</v>
      </c>
    </row>
    <row r="1761" spans="1:21" x14ac:dyDescent="0.3">
      <c r="A1761" t="s">
        <v>166</v>
      </c>
      <c r="B1761" t="s">
        <v>110</v>
      </c>
      <c r="C1761" s="1">
        <v>39419</v>
      </c>
      <c r="D1761">
        <v>33</v>
      </c>
      <c r="E1761" t="s">
        <v>9</v>
      </c>
      <c r="F1761" s="57" t="s">
        <v>44</v>
      </c>
      <c r="G1761" s="2">
        <v>90</v>
      </c>
      <c r="H1761" s="51">
        <v>8</v>
      </c>
      <c r="I1761" s="51">
        <v>19</v>
      </c>
      <c r="J1761">
        <f t="shared" si="228"/>
        <v>8.75</v>
      </c>
      <c r="K1761" s="47">
        <v>2</v>
      </c>
      <c r="L1761" s="14">
        <f t="shared" si="229"/>
        <v>481.05637508093707</v>
      </c>
      <c r="M1761" s="16">
        <f t="shared" si="233"/>
        <v>4.8105637508093706E-2</v>
      </c>
      <c r="N1761">
        <v>432.95073757284337</v>
      </c>
      <c r="O1761">
        <f t="shared" si="234"/>
        <v>4.3295073757284336E-2</v>
      </c>
      <c r="P1761" s="16">
        <f t="shared" si="235"/>
        <v>4.8105637508093699E-3</v>
      </c>
      <c r="Q1761" s="48">
        <v>5.78</v>
      </c>
      <c r="R1761">
        <f t="shared" si="230"/>
        <v>0.25024552631710345</v>
      </c>
      <c r="S1761" s="48">
        <v>9.0679999999999996</v>
      </c>
      <c r="T1761">
        <f t="shared" si="231"/>
        <v>4.3622192092339362E-2</v>
      </c>
      <c r="U1761">
        <f t="shared" si="232"/>
        <v>0.20662333422476409</v>
      </c>
    </row>
    <row r="1762" spans="1:21" x14ac:dyDescent="0.3">
      <c r="A1762" t="s">
        <v>166</v>
      </c>
      <c r="B1762" t="s">
        <v>110</v>
      </c>
      <c r="C1762" s="1">
        <v>39419</v>
      </c>
      <c r="D1762">
        <v>33</v>
      </c>
      <c r="E1762" t="s">
        <v>9</v>
      </c>
      <c r="F1762" s="57" t="s">
        <v>44</v>
      </c>
      <c r="G1762" s="2">
        <v>80</v>
      </c>
      <c r="H1762" s="51">
        <v>8</v>
      </c>
      <c r="I1762" s="51">
        <v>19</v>
      </c>
      <c r="J1762">
        <f t="shared" si="228"/>
        <v>8.75</v>
      </c>
      <c r="K1762" s="47">
        <v>2</v>
      </c>
      <c r="L1762" s="14">
        <f t="shared" si="229"/>
        <v>481.05637508093707</v>
      </c>
      <c r="M1762" s="16">
        <f t="shared" si="233"/>
        <v>4.8105637508093706E-2</v>
      </c>
      <c r="N1762">
        <v>384.84510006474966</v>
      </c>
      <c r="O1762">
        <f t="shared" si="234"/>
        <v>3.8484510006474966E-2</v>
      </c>
      <c r="P1762" s="16">
        <f t="shared" si="235"/>
        <v>9.6211275016187398E-3</v>
      </c>
      <c r="Q1762" s="48">
        <v>5.78</v>
      </c>
      <c r="R1762">
        <f t="shared" si="230"/>
        <v>0.22244046783742533</v>
      </c>
      <c r="S1762" s="48">
        <v>9.0679999999999996</v>
      </c>
      <c r="T1762">
        <f t="shared" si="231"/>
        <v>8.7244384184678725E-2</v>
      </c>
      <c r="U1762">
        <f t="shared" si="232"/>
        <v>0.1351960836527466</v>
      </c>
    </row>
    <row r="1763" spans="1:21" x14ac:dyDescent="0.3">
      <c r="A1763" t="s">
        <v>166</v>
      </c>
      <c r="B1763" t="s">
        <v>110</v>
      </c>
      <c r="C1763" s="1">
        <v>39419</v>
      </c>
      <c r="D1763">
        <v>33</v>
      </c>
      <c r="E1763" t="s">
        <v>9</v>
      </c>
      <c r="F1763" s="57" t="s">
        <v>44</v>
      </c>
      <c r="G1763" s="2">
        <v>40</v>
      </c>
      <c r="H1763" s="51">
        <v>9</v>
      </c>
      <c r="I1763" s="51">
        <v>17</v>
      </c>
      <c r="J1763">
        <f t="shared" si="228"/>
        <v>8.75</v>
      </c>
      <c r="K1763" s="47">
        <v>2</v>
      </c>
      <c r="L1763" s="14">
        <f t="shared" si="229"/>
        <v>481.05637508093707</v>
      </c>
      <c r="M1763" s="16">
        <f t="shared" si="233"/>
        <v>4.8105637508093706E-2</v>
      </c>
      <c r="N1763">
        <v>192.42255003237483</v>
      </c>
      <c r="O1763">
        <f t="shared" si="234"/>
        <v>1.9242255003237483E-2</v>
      </c>
      <c r="P1763" s="16">
        <f t="shared" si="235"/>
        <v>2.8863382504856223E-2</v>
      </c>
      <c r="Q1763" s="48">
        <v>5.78</v>
      </c>
      <c r="R1763">
        <f t="shared" si="230"/>
        <v>0.11122023391871266</v>
      </c>
      <c r="S1763" s="48">
        <v>9.0679999999999996</v>
      </c>
      <c r="T1763">
        <f t="shared" si="231"/>
        <v>0.26173315255403623</v>
      </c>
      <c r="U1763">
        <f t="shared" si="232"/>
        <v>-0.15051291863532357</v>
      </c>
    </row>
    <row r="1764" spans="1:21" x14ac:dyDescent="0.3">
      <c r="A1764" t="s">
        <v>166</v>
      </c>
      <c r="B1764" t="s">
        <v>110</v>
      </c>
      <c r="C1764" s="1">
        <v>39419</v>
      </c>
      <c r="D1764">
        <v>33</v>
      </c>
      <c r="E1764" t="s">
        <v>9</v>
      </c>
      <c r="F1764" s="57" t="s">
        <v>44</v>
      </c>
      <c r="G1764" s="2">
        <v>100</v>
      </c>
      <c r="H1764" s="51">
        <v>10</v>
      </c>
      <c r="I1764" s="51">
        <v>22</v>
      </c>
      <c r="J1764">
        <f t="shared" si="228"/>
        <v>10.5</v>
      </c>
      <c r="K1764" s="47">
        <v>2</v>
      </c>
      <c r="L1764" s="14">
        <f t="shared" si="229"/>
        <v>692.72118011654936</v>
      </c>
      <c r="M1764" s="16">
        <f t="shared" si="233"/>
        <v>6.9272118011654935E-2</v>
      </c>
      <c r="N1764">
        <v>692.72118011654936</v>
      </c>
      <c r="O1764">
        <f t="shared" si="234"/>
        <v>6.9272118011654935E-2</v>
      </c>
      <c r="P1764" s="16">
        <f t="shared" si="235"/>
        <v>0</v>
      </c>
      <c r="Q1764" s="48">
        <v>5.78</v>
      </c>
      <c r="R1764">
        <f t="shared" si="230"/>
        <v>0.40039284210736553</v>
      </c>
      <c r="S1764" s="48">
        <v>9.0679999999999996</v>
      </c>
      <c r="T1764">
        <f t="shared" si="231"/>
        <v>0</v>
      </c>
      <c r="U1764">
        <f t="shared" si="232"/>
        <v>0.40039284210736553</v>
      </c>
    </row>
    <row r="1765" spans="1:21" x14ac:dyDescent="0.3">
      <c r="A1765" t="s">
        <v>166</v>
      </c>
      <c r="B1765" t="s">
        <v>110</v>
      </c>
      <c r="C1765" s="1">
        <v>39419</v>
      </c>
      <c r="D1765">
        <v>33</v>
      </c>
      <c r="E1765" t="s">
        <v>9</v>
      </c>
      <c r="F1765" s="57" t="s">
        <v>44</v>
      </c>
      <c r="G1765" s="2">
        <v>100</v>
      </c>
      <c r="H1765" s="51">
        <v>10</v>
      </c>
      <c r="I1765" s="51">
        <v>21</v>
      </c>
      <c r="J1765">
        <f t="shared" si="228"/>
        <v>10.25</v>
      </c>
      <c r="K1765" s="47">
        <v>2</v>
      </c>
      <c r="L1765" s="14">
        <f t="shared" si="229"/>
        <v>660.12715633555524</v>
      </c>
      <c r="M1765" s="16">
        <f t="shared" si="233"/>
        <v>6.6012715633555527E-2</v>
      </c>
      <c r="N1765">
        <v>660.12715633555524</v>
      </c>
      <c r="O1765">
        <f t="shared" si="234"/>
        <v>6.6012715633555527E-2</v>
      </c>
      <c r="P1765" s="16">
        <f t="shared" si="235"/>
        <v>0</v>
      </c>
      <c r="Q1765" s="48">
        <v>5.78</v>
      </c>
      <c r="R1765">
        <f t="shared" si="230"/>
        <v>0.38155349636195096</v>
      </c>
      <c r="S1765" s="48">
        <v>9.0679999999999996</v>
      </c>
      <c r="T1765">
        <f t="shared" si="231"/>
        <v>0</v>
      </c>
      <c r="U1765">
        <f t="shared" si="232"/>
        <v>0.38155349636195096</v>
      </c>
    </row>
    <row r="1766" spans="1:21" x14ac:dyDescent="0.3">
      <c r="A1766" t="s">
        <v>166</v>
      </c>
      <c r="B1766" t="s">
        <v>110</v>
      </c>
      <c r="C1766" s="1">
        <v>39419</v>
      </c>
      <c r="D1766">
        <v>33</v>
      </c>
      <c r="E1766" t="s">
        <v>9</v>
      </c>
      <c r="F1766" s="57" t="s">
        <v>44</v>
      </c>
      <c r="G1766" s="2">
        <v>100</v>
      </c>
      <c r="H1766" s="51">
        <v>10</v>
      </c>
      <c r="I1766" s="51">
        <v>28</v>
      </c>
      <c r="J1766">
        <f t="shared" si="228"/>
        <v>12</v>
      </c>
      <c r="K1766" s="47">
        <v>2</v>
      </c>
      <c r="L1766" s="14">
        <f t="shared" si="229"/>
        <v>904.77868423386042</v>
      </c>
      <c r="M1766" s="16">
        <f t="shared" si="233"/>
        <v>9.0477868423386038E-2</v>
      </c>
      <c r="N1766">
        <v>904.77868423386042</v>
      </c>
      <c r="O1766">
        <f t="shared" si="234"/>
        <v>9.0477868423386038E-2</v>
      </c>
      <c r="P1766" s="16">
        <f t="shared" si="235"/>
        <v>0</v>
      </c>
      <c r="Q1766" s="48">
        <v>5.78</v>
      </c>
      <c r="R1766">
        <f t="shared" si="230"/>
        <v>0.52296207948717133</v>
      </c>
      <c r="S1766" s="48">
        <v>9.0679999999999996</v>
      </c>
      <c r="T1766">
        <f t="shared" si="231"/>
        <v>0</v>
      </c>
      <c r="U1766">
        <f t="shared" si="232"/>
        <v>0.52296207948717133</v>
      </c>
    </row>
    <row r="1767" spans="1:21" x14ac:dyDescent="0.3">
      <c r="A1767" t="s">
        <v>166</v>
      </c>
      <c r="B1767" t="s">
        <v>110</v>
      </c>
      <c r="C1767" s="1">
        <v>39419</v>
      </c>
      <c r="D1767">
        <v>33</v>
      </c>
      <c r="E1767" t="s">
        <v>9</v>
      </c>
      <c r="F1767" s="57" t="s">
        <v>44</v>
      </c>
      <c r="G1767" s="2">
        <v>30</v>
      </c>
      <c r="H1767" s="51">
        <v>12</v>
      </c>
      <c r="I1767" s="51">
        <v>20</v>
      </c>
      <c r="J1767">
        <f t="shared" si="228"/>
        <v>11</v>
      </c>
      <c r="K1767" s="47">
        <v>2</v>
      </c>
      <c r="L1767" s="14">
        <f t="shared" si="229"/>
        <v>760.26542216872997</v>
      </c>
      <c r="M1767" s="16">
        <f t="shared" si="233"/>
        <v>7.6026542216872994E-2</v>
      </c>
      <c r="N1767">
        <v>228.07962665061899</v>
      </c>
      <c r="O1767">
        <f t="shared" si="234"/>
        <v>2.2807962665061899E-2</v>
      </c>
      <c r="P1767" s="16">
        <f t="shared" si="235"/>
        <v>5.3218579551811099E-2</v>
      </c>
      <c r="Q1767" s="48">
        <v>5.78</v>
      </c>
      <c r="R1767">
        <f t="shared" si="230"/>
        <v>0.13183002420405779</v>
      </c>
      <c r="S1767" s="48">
        <v>9.0679999999999996</v>
      </c>
      <c r="T1767">
        <f t="shared" si="231"/>
        <v>0.48258607937582304</v>
      </c>
      <c r="U1767">
        <f t="shared" si="232"/>
        <v>-0.35075605517176522</v>
      </c>
    </row>
    <row r="1768" spans="1:21" x14ac:dyDescent="0.3">
      <c r="A1768" t="s">
        <v>166</v>
      </c>
      <c r="B1768" t="s">
        <v>110</v>
      </c>
      <c r="C1768" s="1">
        <v>39419</v>
      </c>
      <c r="D1768">
        <v>33</v>
      </c>
      <c r="E1768" t="s">
        <v>9</v>
      </c>
      <c r="F1768" s="57" t="s">
        <v>44</v>
      </c>
      <c r="G1768" s="2">
        <v>100</v>
      </c>
      <c r="H1768" s="51">
        <v>13</v>
      </c>
      <c r="I1768" s="51">
        <v>20</v>
      </c>
      <c r="J1768">
        <f t="shared" si="228"/>
        <v>11.5</v>
      </c>
      <c r="K1768" s="47">
        <v>2</v>
      </c>
      <c r="L1768" s="14">
        <f t="shared" si="229"/>
        <v>830.95125687450025</v>
      </c>
      <c r="M1768" s="16">
        <f t="shared" si="233"/>
        <v>8.3095125687450019E-2</v>
      </c>
      <c r="N1768">
        <v>830.95125687450025</v>
      </c>
      <c r="O1768">
        <f t="shared" si="234"/>
        <v>8.3095125687450019E-2</v>
      </c>
      <c r="P1768" s="16">
        <f t="shared" si="235"/>
        <v>0</v>
      </c>
      <c r="Q1768" s="48">
        <v>5.78</v>
      </c>
      <c r="R1768">
        <f t="shared" si="230"/>
        <v>0.48028982647346113</v>
      </c>
      <c r="S1768" s="48">
        <v>9.0679999999999996</v>
      </c>
      <c r="T1768">
        <f t="shared" si="231"/>
        <v>0</v>
      </c>
      <c r="U1768">
        <f t="shared" si="232"/>
        <v>0.48028982647346113</v>
      </c>
    </row>
    <row r="1769" spans="1:21" x14ac:dyDescent="0.3">
      <c r="A1769" t="s">
        <v>166</v>
      </c>
      <c r="B1769" t="s">
        <v>110</v>
      </c>
      <c r="C1769" s="1">
        <v>39419</v>
      </c>
      <c r="D1769">
        <v>33</v>
      </c>
      <c r="E1769" t="s">
        <v>9</v>
      </c>
      <c r="F1769" s="57" t="s">
        <v>44</v>
      </c>
      <c r="G1769" s="2">
        <v>100</v>
      </c>
      <c r="H1769" s="51">
        <v>15</v>
      </c>
      <c r="I1769" s="51">
        <v>27</v>
      </c>
      <c r="J1769">
        <f t="shared" si="228"/>
        <v>14.25</v>
      </c>
      <c r="K1769" s="47">
        <v>2</v>
      </c>
      <c r="L1769" s="14">
        <f t="shared" si="229"/>
        <v>1275.8793164391548</v>
      </c>
      <c r="M1769" s="16">
        <f t="shared" si="233"/>
        <v>0.12758793164391546</v>
      </c>
      <c r="N1769">
        <v>1275.8793164391548</v>
      </c>
      <c r="O1769">
        <f t="shared" si="234"/>
        <v>0.12758793164391546</v>
      </c>
      <c r="P1769" s="16">
        <f t="shared" si="235"/>
        <v>0</v>
      </c>
      <c r="Q1769" s="48">
        <v>5.78</v>
      </c>
      <c r="R1769">
        <f t="shared" si="230"/>
        <v>0.73745824490183143</v>
      </c>
      <c r="S1769" s="48">
        <v>9.0679999999999996</v>
      </c>
      <c r="T1769">
        <f t="shared" si="231"/>
        <v>0</v>
      </c>
      <c r="U1769">
        <f t="shared" si="232"/>
        <v>0.73745824490183143</v>
      </c>
    </row>
    <row r="1770" spans="1:21" x14ac:dyDescent="0.3">
      <c r="A1770" t="s">
        <v>166</v>
      </c>
      <c r="B1770" t="s">
        <v>110</v>
      </c>
      <c r="C1770" s="1">
        <v>39419</v>
      </c>
      <c r="D1770">
        <v>33</v>
      </c>
      <c r="E1770" t="s">
        <v>9</v>
      </c>
      <c r="F1770" s="57" t="s">
        <v>44</v>
      </c>
      <c r="G1770" s="2">
        <v>100</v>
      </c>
      <c r="H1770" s="51">
        <v>23</v>
      </c>
      <c r="I1770" s="51">
        <v>23</v>
      </c>
      <c r="J1770">
        <f t="shared" si="228"/>
        <v>17.25</v>
      </c>
      <c r="K1770" s="47">
        <v>2</v>
      </c>
      <c r="L1770" s="14">
        <f t="shared" si="229"/>
        <v>1869.6403279676256</v>
      </c>
      <c r="M1770" s="16">
        <f t="shared" si="233"/>
        <v>0.18696403279676255</v>
      </c>
      <c r="N1770">
        <v>1869.6403279676256</v>
      </c>
      <c r="O1770">
        <f t="shared" si="234"/>
        <v>0.18696403279676255</v>
      </c>
      <c r="P1770" s="16">
        <f t="shared" si="235"/>
        <v>0</v>
      </c>
      <c r="Q1770" s="48">
        <v>5.78</v>
      </c>
      <c r="R1770">
        <f t="shared" si="230"/>
        <v>1.0806521095652877</v>
      </c>
      <c r="S1770" s="48">
        <v>9.0679999999999996</v>
      </c>
      <c r="T1770">
        <f t="shared" si="231"/>
        <v>0</v>
      </c>
      <c r="U1770">
        <f t="shared" si="232"/>
        <v>1.0806521095652877</v>
      </c>
    </row>
    <row r="1771" spans="1:21" x14ac:dyDescent="0.3">
      <c r="A1771" t="s">
        <v>166</v>
      </c>
      <c r="B1771" t="s">
        <v>110</v>
      </c>
      <c r="C1771" s="1">
        <v>39419</v>
      </c>
      <c r="D1771">
        <v>33</v>
      </c>
      <c r="E1771" t="s">
        <v>9</v>
      </c>
      <c r="F1771" s="57" t="s">
        <v>44</v>
      </c>
      <c r="G1771" s="2">
        <v>100</v>
      </c>
      <c r="H1771" s="51">
        <v>25</v>
      </c>
      <c r="I1771" s="51">
        <v>25</v>
      </c>
      <c r="J1771">
        <f t="shared" si="228"/>
        <v>18.75</v>
      </c>
      <c r="K1771" s="47">
        <v>2</v>
      </c>
      <c r="L1771" s="14">
        <f t="shared" si="229"/>
        <v>2208.9323345553235</v>
      </c>
      <c r="M1771" s="16">
        <f t="shared" si="233"/>
        <v>0.22089323345553236</v>
      </c>
      <c r="N1771">
        <v>2208.9323345553235</v>
      </c>
      <c r="O1771">
        <f t="shared" si="234"/>
        <v>0.22089323345553236</v>
      </c>
      <c r="P1771" s="16">
        <f t="shared" si="235"/>
        <v>0</v>
      </c>
      <c r="Q1771" s="48">
        <v>5.78</v>
      </c>
      <c r="R1771">
        <f t="shared" si="230"/>
        <v>1.276762889372977</v>
      </c>
      <c r="S1771" s="48">
        <v>9.0679999999999996</v>
      </c>
      <c r="T1771">
        <f t="shared" si="231"/>
        <v>0</v>
      </c>
      <c r="U1771">
        <f t="shared" si="232"/>
        <v>1.276762889372977</v>
      </c>
    </row>
    <row r="1772" spans="1:21" x14ac:dyDescent="0.3">
      <c r="A1772" t="s">
        <v>166</v>
      </c>
      <c r="B1772" t="s">
        <v>110</v>
      </c>
      <c r="C1772" s="1">
        <v>39419</v>
      </c>
      <c r="D1772">
        <v>33</v>
      </c>
      <c r="E1772" t="s">
        <v>9</v>
      </c>
      <c r="F1772" s="57" t="s">
        <v>46</v>
      </c>
      <c r="G1772" s="2">
        <v>90</v>
      </c>
      <c r="H1772" s="51">
        <v>13</v>
      </c>
      <c r="I1772" s="51">
        <v>11</v>
      </c>
      <c r="J1772">
        <f t="shared" si="228"/>
        <v>9.25</v>
      </c>
      <c r="K1772" s="47">
        <v>3</v>
      </c>
      <c r="L1772" s="14">
        <f t="shared" si="229"/>
        <v>806.40756426833002</v>
      </c>
      <c r="M1772" s="16">
        <f t="shared" si="233"/>
        <v>8.0640756426833007E-2</v>
      </c>
      <c r="N1772">
        <v>725.76680784149698</v>
      </c>
      <c r="O1772">
        <f t="shared" si="234"/>
        <v>7.2576680784149694E-2</v>
      </c>
      <c r="P1772" s="16">
        <f t="shared" si="235"/>
        <v>8.0640756426833132E-3</v>
      </c>
      <c r="Q1772" s="48">
        <v>1.86</v>
      </c>
      <c r="R1772">
        <f t="shared" si="230"/>
        <v>0.13499262625851843</v>
      </c>
      <c r="S1772" s="48">
        <v>12.651</v>
      </c>
      <c r="T1772">
        <f t="shared" si="231"/>
        <v>0.1020186209555866</v>
      </c>
      <c r="U1772">
        <f t="shared" si="232"/>
        <v>3.2974005302931833E-2</v>
      </c>
    </row>
    <row r="1773" spans="1:21" x14ac:dyDescent="0.3">
      <c r="A1773" t="s">
        <v>166</v>
      </c>
      <c r="B1773" t="s">
        <v>110</v>
      </c>
      <c r="C1773" s="1">
        <v>39419</v>
      </c>
      <c r="D1773">
        <v>33</v>
      </c>
      <c r="E1773" t="s">
        <v>9</v>
      </c>
      <c r="F1773" s="57" t="s">
        <v>46</v>
      </c>
      <c r="G1773" s="2">
        <v>0</v>
      </c>
      <c r="H1773" s="51">
        <v>15</v>
      </c>
      <c r="I1773" s="51">
        <v>23</v>
      </c>
      <c r="J1773">
        <f t="shared" si="228"/>
        <v>13.25</v>
      </c>
      <c r="K1773" s="47">
        <v>3</v>
      </c>
      <c r="L1773" s="14">
        <f t="shared" si="229"/>
        <v>1654.6375807375741</v>
      </c>
      <c r="M1773" s="16">
        <f t="shared" si="233"/>
        <v>0.16546375807375741</v>
      </c>
      <c r="N1773">
        <v>0</v>
      </c>
      <c r="O1773">
        <f t="shared" si="234"/>
        <v>0</v>
      </c>
      <c r="P1773" s="16">
        <f t="shared" si="235"/>
        <v>0.16546375807375741</v>
      </c>
      <c r="Q1773" s="48">
        <v>1.86</v>
      </c>
      <c r="R1773">
        <f t="shared" si="230"/>
        <v>0</v>
      </c>
      <c r="S1773" s="48">
        <v>12.651</v>
      </c>
      <c r="T1773">
        <f t="shared" si="231"/>
        <v>2.093282003391105</v>
      </c>
      <c r="U1773">
        <f t="shared" si="232"/>
        <v>-2.093282003391105</v>
      </c>
    </row>
    <row r="1774" spans="1:21" x14ac:dyDescent="0.3">
      <c r="A1774" t="s">
        <v>166</v>
      </c>
      <c r="B1774" t="s">
        <v>110</v>
      </c>
      <c r="C1774" s="1">
        <v>39419</v>
      </c>
      <c r="D1774">
        <v>33</v>
      </c>
      <c r="E1774" t="s">
        <v>9</v>
      </c>
      <c r="F1774" s="57" t="s">
        <v>46</v>
      </c>
      <c r="G1774" s="2">
        <v>0</v>
      </c>
      <c r="H1774" s="51">
        <v>20</v>
      </c>
      <c r="I1774" s="51">
        <v>21</v>
      </c>
      <c r="J1774">
        <f t="shared" si="228"/>
        <v>15.25</v>
      </c>
      <c r="K1774" s="47">
        <v>3</v>
      </c>
      <c r="L1774" s="14">
        <f t="shared" si="229"/>
        <v>2191.8499245014286</v>
      </c>
      <c r="M1774" s="16">
        <f t="shared" si="233"/>
        <v>0.21918499245014286</v>
      </c>
      <c r="N1774">
        <v>0</v>
      </c>
      <c r="O1774">
        <f t="shared" si="234"/>
        <v>0</v>
      </c>
      <c r="P1774" s="16">
        <f t="shared" si="235"/>
        <v>0.21918499245014286</v>
      </c>
      <c r="Q1774" s="48">
        <v>1.86</v>
      </c>
      <c r="R1774">
        <f t="shared" si="230"/>
        <v>0</v>
      </c>
      <c r="S1774" s="48">
        <v>12.651</v>
      </c>
      <c r="T1774">
        <f t="shared" si="231"/>
        <v>2.7729093394867572</v>
      </c>
      <c r="U1774">
        <f t="shared" si="232"/>
        <v>-2.7729093394867572</v>
      </c>
    </row>
    <row r="1775" spans="1:21" x14ac:dyDescent="0.3">
      <c r="A1775" t="s">
        <v>166</v>
      </c>
      <c r="B1775" t="s">
        <v>110</v>
      </c>
      <c r="C1775" s="1">
        <v>39419</v>
      </c>
      <c r="D1775">
        <v>33</v>
      </c>
      <c r="E1775" t="s">
        <v>9</v>
      </c>
      <c r="F1775" s="57" t="s">
        <v>46</v>
      </c>
      <c r="G1775" s="2">
        <v>30</v>
      </c>
      <c r="H1775" s="51">
        <v>25</v>
      </c>
      <c r="I1775" s="51">
        <v>17</v>
      </c>
      <c r="J1775">
        <f t="shared" si="228"/>
        <v>16.75</v>
      </c>
      <c r="K1775" s="47">
        <v>3</v>
      </c>
      <c r="L1775" s="14">
        <f t="shared" si="229"/>
        <v>2644.2392666183591</v>
      </c>
      <c r="M1775" s="16">
        <f t="shared" si="233"/>
        <v>0.2644239266618359</v>
      </c>
      <c r="N1775">
        <v>793.27177998550769</v>
      </c>
      <c r="O1775">
        <f t="shared" si="234"/>
        <v>7.9327177998550769E-2</v>
      </c>
      <c r="P1775" s="16">
        <f t="shared" si="235"/>
        <v>0.18509674866328513</v>
      </c>
      <c r="Q1775" s="48">
        <v>1.86</v>
      </c>
      <c r="R1775">
        <f t="shared" si="230"/>
        <v>0.14754855107730444</v>
      </c>
      <c r="S1775" s="48">
        <v>12.651</v>
      </c>
      <c r="T1775">
        <f t="shared" si="231"/>
        <v>2.3416589673392201</v>
      </c>
      <c r="U1775">
        <f t="shared" si="232"/>
        <v>-2.1941104162619158</v>
      </c>
    </row>
    <row r="1776" spans="1:21" x14ac:dyDescent="0.3">
      <c r="A1776" t="s">
        <v>166</v>
      </c>
      <c r="B1776" t="s">
        <v>110</v>
      </c>
      <c r="C1776" s="1">
        <v>39419</v>
      </c>
      <c r="D1776">
        <v>33</v>
      </c>
      <c r="E1776" t="s">
        <v>9</v>
      </c>
      <c r="F1776" s="57" t="s">
        <v>46</v>
      </c>
      <c r="G1776" s="2">
        <v>70</v>
      </c>
      <c r="H1776" s="51">
        <v>26</v>
      </c>
      <c r="I1776" s="51">
        <v>23</v>
      </c>
      <c r="J1776">
        <f t="shared" si="228"/>
        <v>18.75</v>
      </c>
      <c r="K1776" s="47">
        <v>3</v>
      </c>
      <c r="L1776" s="14">
        <f t="shared" si="229"/>
        <v>3313.3985018329849</v>
      </c>
      <c r="M1776" s="16">
        <f t="shared" si="233"/>
        <v>0.33133985018329848</v>
      </c>
      <c r="N1776">
        <v>2319.3789512830895</v>
      </c>
      <c r="O1776">
        <f t="shared" si="234"/>
        <v>0.23193789512830895</v>
      </c>
      <c r="P1776" s="16">
        <f t="shared" si="235"/>
        <v>9.9401955054989527E-2</v>
      </c>
      <c r="Q1776" s="48">
        <v>1.86</v>
      </c>
      <c r="R1776">
        <f t="shared" si="230"/>
        <v>0.43140448493865469</v>
      </c>
      <c r="S1776" s="48">
        <v>12.651</v>
      </c>
      <c r="T1776">
        <f t="shared" si="231"/>
        <v>1.2575341334006724</v>
      </c>
      <c r="U1776">
        <f t="shared" si="232"/>
        <v>-0.82612964846201775</v>
      </c>
    </row>
    <row r="1777" spans="1:21" x14ac:dyDescent="0.3">
      <c r="A1777" t="s">
        <v>166</v>
      </c>
      <c r="B1777" t="s">
        <v>110</v>
      </c>
      <c r="C1777" s="1">
        <v>39419</v>
      </c>
      <c r="D1777">
        <v>33</v>
      </c>
      <c r="E1777" t="s">
        <v>9</v>
      </c>
      <c r="F1777" s="57" t="s">
        <v>46</v>
      </c>
      <c r="G1777" s="2">
        <v>30</v>
      </c>
      <c r="H1777" s="51">
        <v>35</v>
      </c>
      <c r="I1777" s="51">
        <v>25</v>
      </c>
      <c r="J1777">
        <f t="shared" si="228"/>
        <v>23.75</v>
      </c>
      <c r="K1777" s="47">
        <v>3</v>
      </c>
      <c r="L1777" s="14">
        <f t="shared" si="229"/>
        <v>5316.1638184964777</v>
      </c>
      <c r="M1777" s="16">
        <f t="shared" si="233"/>
        <v>0.53161638184964777</v>
      </c>
      <c r="N1777">
        <v>1594.8491455489432</v>
      </c>
      <c r="O1777">
        <f t="shared" si="234"/>
        <v>0.15948491455489433</v>
      </c>
      <c r="P1777" s="16">
        <f t="shared" si="235"/>
        <v>0.37213146729475344</v>
      </c>
      <c r="Q1777" s="48">
        <v>1.86</v>
      </c>
      <c r="R1777">
        <f t="shared" si="230"/>
        <v>0.29664194107210345</v>
      </c>
      <c r="S1777" s="48">
        <v>12.651</v>
      </c>
      <c r="T1777">
        <f t="shared" si="231"/>
        <v>4.7078351927459261</v>
      </c>
      <c r="U1777">
        <f t="shared" si="232"/>
        <v>-4.411193251673823</v>
      </c>
    </row>
    <row r="1778" spans="1:21" x14ac:dyDescent="0.3">
      <c r="A1778" t="s">
        <v>166</v>
      </c>
      <c r="B1778" t="s">
        <v>110</v>
      </c>
      <c r="C1778" s="1">
        <v>39419</v>
      </c>
      <c r="D1778">
        <v>33</v>
      </c>
      <c r="E1778" t="s">
        <v>9</v>
      </c>
      <c r="F1778" s="57" t="s">
        <v>55</v>
      </c>
      <c r="G1778" s="2">
        <v>90</v>
      </c>
      <c r="H1778" s="51">
        <v>2</v>
      </c>
      <c r="I1778" s="51">
        <v>13</v>
      </c>
      <c r="J1778">
        <f t="shared" si="228"/>
        <v>4.25</v>
      </c>
      <c r="K1778" s="47">
        <v>2</v>
      </c>
      <c r="L1778" s="14">
        <f t="shared" si="229"/>
        <v>113.49003461093127</v>
      </c>
      <c r="M1778" s="16">
        <f t="shared" si="233"/>
        <v>1.1349003461093127E-2</v>
      </c>
      <c r="N1778">
        <v>102.14103114983816</v>
      </c>
      <c r="O1778">
        <f t="shared" si="234"/>
        <v>1.0214103114983816E-2</v>
      </c>
      <c r="P1778" s="16">
        <f t="shared" si="235"/>
        <v>1.1349003461093108E-3</v>
      </c>
      <c r="Q1778" s="48">
        <v>4.05</v>
      </c>
      <c r="R1778">
        <f t="shared" si="230"/>
        <v>4.1367117615684457E-2</v>
      </c>
      <c r="S1778" s="48">
        <v>8.1050000000000004</v>
      </c>
      <c r="T1778">
        <f t="shared" si="231"/>
        <v>9.1983673052159643E-3</v>
      </c>
      <c r="U1778">
        <f t="shared" si="232"/>
        <v>3.2168750310468494E-2</v>
      </c>
    </row>
    <row r="1779" spans="1:21" x14ac:dyDescent="0.3">
      <c r="A1779" t="s">
        <v>166</v>
      </c>
      <c r="B1779" t="s">
        <v>110</v>
      </c>
      <c r="C1779" s="1">
        <v>39419</v>
      </c>
      <c r="D1779">
        <v>33</v>
      </c>
      <c r="E1779" t="s">
        <v>9</v>
      </c>
      <c r="F1779" s="57" t="s">
        <v>55</v>
      </c>
      <c r="G1779" s="2">
        <v>100</v>
      </c>
      <c r="H1779" s="51">
        <v>5</v>
      </c>
      <c r="I1779" s="51">
        <v>15</v>
      </c>
      <c r="J1779">
        <f t="shared" si="228"/>
        <v>6.25</v>
      </c>
      <c r="K1779" s="47">
        <v>2</v>
      </c>
      <c r="L1779" s="14">
        <f t="shared" si="229"/>
        <v>245.43692606170259</v>
      </c>
      <c r="M1779" s="16">
        <f t="shared" si="233"/>
        <v>2.4543692606170259E-2</v>
      </c>
      <c r="N1779">
        <v>245.43692606170259</v>
      </c>
      <c r="O1779">
        <f t="shared" si="234"/>
        <v>2.4543692606170259E-2</v>
      </c>
      <c r="P1779" s="16">
        <f t="shared" si="235"/>
        <v>0</v>
      </c>
      <c r="Q1779" s="48">
        <v>4.05</v>
      </c>
      <c r="R1779">
        <f t="shared" si="230"/>
        <v>9.9401955054989541E-2</v>
      </c>
      <c r="S1779" s="48">
        <v>8.1050000000000004</v>
      </c>
      <c r="T1779">
        <f t="shared" si="231"/>
        <v>0</v>
      </c>
      <c r="U1779">
        <f t="shared" si="232"/>
        <v>9.9401955054989541E-2</v>
      </c>
    </row>
    <row r="1780" spans="1:21" x14ac:dyDescent="0.3">
      <c r="A1780" t="s">
        <v>166</v>
      </c>
      <c r="B1780" t="s">
        <v>110</v>
      </c>
      <c r="C1780" s="1">
        <v>39419</v>
      </c>
      <c r="D1780">
        <v>33</v>
      </c>
      <c r="E1780" t="s">
        <v>9</v>
      </c>
      <c r="F1780" s="57" t="s">
        <v>55</v>
      </c>
      <c r="G1780" s="2">
        <v>100</v>
      </c>
      <c r="H1780" s="51">
        <v>6</v>
      </c>
      <c r="I1780" s="51">
        <v>20</v>
      </c>
      <c r="J1780">
        <f t="shared" si="228"/>
        <v>8</v>
      </c>
      <c r="K1780" s="47">
        <v>2</v>
      </c>
      <c r="L1780" s="14">
        <f t="shared" si="229"/>
        <v>402.12385965949352</v>
      </c>
      <c r="M1780" s="16">
        <f t="shared" si="233"/>
        <v>4.0212385965949352E-2</v>
      </c>
      <c r="N1780">
        <v>402.12385965949352</v>
      </c>
      <c r="O1780">
        <f t="shared" si="234"/>
        <v>4.0212385965949352E-2</v>
      </c>
      <c r="P1780" s="16">
        <f t="shared" si="235"/>
        <v>0</v>
      </c>
      <c r="Q1780" s="48">
        <v>4.05</v>
      </c>
      <c r="R1780">
        <f t="shared" si="230"/>
        <v>0.16286016316209487</v>
      </c>
      <c r="S1780" s="48">
        <v>8.1050000000000004</v>
      </c>
      <c r="T1780">
        <f t="shared" si="231"/>
        <v>0</v>
      </c>
      <c r="U1780">
        <f t="shared" si="232"/>
        <v>0.16286016316209487</v>
      </c>
    </row>
    <row r="1781" spans="1:21" x14ac:dyDescent="0.3">
      <c r="A1781" t="s">
        <v>166</v>
      </c>
      <c r="B1781" t="s">
        <v>110</v>
      </c>
      <c r="C1781" s="1">
        <v>39419</v>
      </c>
      <c r="D1781">
        <v>33</v>
      </c>
      <c r="E1781" t="s">
        <v>9</v>
      </c>
      <c r="F1781" s="54" t="s">
        <v>53</v>
      </c>
      <c r="G1781" s="2">
        <v>90</v>
      </c>
      <c r="H1781" s="51">
        <v>1</v>
      </c>
      <c r="I1781" s="51">
        <v>11</v>
      </c>
      <c r="J1781">
        <f t="shared" si="228"/>
        <v>3.25</v>
      </c>
      <c r="K1781" s="47">
        <v>2</v>
      </c>
      <c r="L1781" s="14">
        <f t="shared" si="229"/>
        <v>66.366144807084382</v>
      </c>
      <c r="M1781" s="16">
        <f t="shared" si="233"/>
        <v>6.6366144807084382E-3</v>
      </c>
      <c r="N1781">
        <v>59.729530326375944</v>
      </c>
      <c r="O1781">
        <f t="shared" si="234"/>
        <v>5.9729530326375945E-3</v>
      </c>
      <c r="P1781" s="16">
        <f t="shared" si="235"/>
        <v>6.6366144807084373E-4</v>
      </c>
      <c r="Q1781" s="48">
        <v>6.51</v>
      </c>
      <c r="R1781">
        <f t="shared" si="230"/>
        <v>3.8883924242470738E-2</v>
      </c>
      <c r="S1781" s="48">
        <v>8.2509999999999994</v>
      </c>
      <c r="T1781">
        <f t="shared" si="231"/>
        <v>5.4758706080325313E-3</v>
      </c>
      <c r="U1781">
        <f t="shared" si="232"/>
        <v>3.3408053634438203E-2</v>
      </c>
    </row>
    <row r="1782" spans="1:21" x14ac:dyDescent="0.3">
      <c r="A1782" t="s">
        <v>166</v>
      </c>
      <c r="B1782" t="s">
        <v>110</v>
      </c>
      <c r="C1782" s="1">
        <v>39419</v>
      </c>
      <c r="D1782">
        <v>33</v>
      </c>
      <c r="E1782" t="s">
        <v>9</v>
      </c>
      <c r="F1782" s="54" t="s">
        <v>53</v>
      </c>
      <c r="G1782" s="2">
        <v>100</v>
      </c>
      <c r="H1782" s="51">
        <v>2</v>
      </c>
      <c r="I1782" s="51">
        <v>11</v>
      </c>
      <c r="J1782">
        <f t="shared" si="228"/>
        <v>3.75</v>
      </c>
      <c r="K1782" s="47">
        <v>2</v>
      </c>
      <c r="L1782" s="14">
        <f t="shared" si="229"/>
        <v>88.35729338221293</v>
      </c>
      <c r="M1782" s="16">
        <f t="shared" si="233"/>
        <v>8.8357293382212935E-3</v>
      </c>
      <c r="N1782">
        <v>88.35729338221293</v>
      </c>
      <c r="O1782">
        <f t="shared" si="234"/>
        <v>8.8357293382212935E-3</v>
      </c>
      <c r="P1782" s="16">
        <f t="shared" si="235"/>
        <v>0</v>
      </c>
      <c r="Q1782" s="48">
        <v>6.51</v>
      </c>
      <c r="R1782">
        <f t="shared" si="230"/>
        <v>5.7520597991820618E-2</v>
      </c>
      <c r="S1782" s="48">
        <v>8.2509999999999994</v>
      </c>
      <c r="T1782">
        <f t="shared" si="231"/>
        <v>0</v>
      </c>
      <c r="U1782">
        <f t="shared" si="232"/>
        <v>5.7520597991820618E-2</v>
      </c>
    </row>
    <row r="1783" spans="1:21" x14ac:dyDescent="0.3">
      <c r="A1783" t="s">
        <v>166</v>
      </c>
      <c r="B1783" t="s">
        <v>110</v>
      </c>
      <c r="C1783" s="1">
        <v>39419</v>
      </c>
      <c r="D1783">
        <v>33</v>
      </c>
      <c r="E1783" t="s">
        <v>9</v>
      </c>
      <c r="F1783" s="54" t="s">
        <v>53</v>
      </c>
      <c r="G1783" s="2">
        <v>90</v>
      </c>
      <c r="H1783" s="51">
        <v>3</v>
      </c>
      <c r="I1783" s="51">
        <v>14</v>
      </c>
      <c r="J1783">
        <f t="shared" si="228"/>
        <v>5</v>
      </c>
      <c r="K1783" s="47">
        <v>2</v>
      </c>
      <c r="L1783" s="14">
        <f t="shared" si="229"/>
        <v>157.07963267948966</v>
      </c>
      <c r="M1783" s="16">
        <f t="shared" si="233"/>
        <v>1.5707963267948967E-2</v>
      </c>
      <c r="N1783">
        <v>141.37166941154069</v>
      </c>
      <c r="O1783">
        <f t="shared" si="234"/>
        <v>1.4137166941154069E-2</v>
      </c>
      <c r="P1783" s="16">
        <f t="shared" si="235"/>
        <v>1.5707963267948977E-3</v>
      </c>
      <c r="Q1783" s="48">
        <v>6.51</v>
      </c>
      <c r="R1783">
        <f t="shared" si="230"/>
        <v>9.2032956786912992E-2</v>
      </c>
      <c r="S1783" s="48">
        <v>8.2509999999999994</v>
      </c>
      <c r="T1783">
        <f t="shared" si="231"/>
        <v>1.29606404923847E-2</v>
      </c>
      <c r="U1783">
        <f t="shared" si="232"/>
        <v>7.9072316294528294E-2</v>
      </c>
    </row>
    <row r="1784" spans="1:21" x14ac:dyDescent="0.3">
      <c r="A1784" t="s">
        <v>166</v>
      </c>
      <c r="B1784" t="s">
        <v>110</v>
      </c>
      <c r="C1784" s="1">
        <v>39419</v>
      </c>
      <c r="D1784">
        <v>33</v>
      </c>
      <c r="E1784" t="s">
        <v>9</v>
      </c>
      <c r="F1784" s="54" t="s">
        <v>53</v>
      </c>
      <c r="G1784" s="2">
        <v>100</v>
      </c>
      <c r="H1784" s="51">
        <v>5</v>
      </c>
      <c r="I1784" s="51">
        <v>21</v>
      </c>
      <c r="J1784">
        <f t="shared" si="228"/>
        <v>7.75</v>
      </c>
      <c r="K1784" s="47">
        <v>2</v>
      </c>
      <c r="L1784" s="14">
        <f t="shared" si="229"/>
        <v>377.38381751247391</v>
      </c>
      <c r="M1784" s="16">
        <f t="shared" si="233"/>
        <v>3.7738381751247392E-2</v>
      </c>
      <c r="N1784">
        <v>377.38381751247391</v>
      </c>
      <c r="O1784">
        <f t="shared" si="234"/>
        <v>3.7738381751247392E-2</v>
      </c>
      <c r="P1784" s="16">
        <f t="shared" si="235"/>
        <v>0</v>
      </c>
      <c r="Q1784" s="48">
        <v>6.51</v>
      </c>
      <c r="R1784">
        <f t="shared" si="230"/>
        <v>0.24567686520062051</v>
      </c>
      <c r="S1784" s="48">
        <v>8.2509999999999994</v>
      </c>
      <c r="T1784">
        <f t="shared" si="231"/>
        <v>0</v>
      </c>
      <c r="U1784">
        <f t="shared" si="232"/>
        <v>0.24567686520062051</v>
      </c>
    </row>
    <row r="1785" spans="1:21" x14ac:dyDescent="0.3">
      <c r="A1785" t="s">
        <v>166</v>
      </c>
      <c r="B1785" t="s">
        <v>110</v>
      </c>
      <c r="C1785" s="1">
        <v>39419</v>
      </c>
      <c r="D1785">
        <v>33</v>
      </c>
      <c r="E1785" t="s">
        <v>9</v>
      </c>
      <c r="F1785" s="54" t="s">
        <v>53</v>
      </c>
      <c r="G1785" s="2">
        <v>0</v>
      </c>
      <c r="H1785" s="51">
        <v>5</v>
      </c>
      <c r="I1785" s="51">
        <v>14</v>
      </c>
      <c r="J1785">
        <f t="shared" si="228"/>
        <v>6</v>
      </c>
      <c r="K1785" s="47">
        <v>2</v>
      </c>
      <c r="L1785" s="14">
        <f t="shared" si="229"/>
        <v>226.1946710584651</v>
      </c>
      <c r="M1785" s="16">
        <f t="shared" si="233"/>
        <v>2.2619467105846509E-2</v>
      </c>
      <c r="N1785">
        <v>0</v>
      </c>
      <c r="O1785">
        <f t="shared" si="234"/>
        <v>0</v>
      </c>
      <c r="P1785" s="16">
        <f t="shared" si="235"/>
        <v>2.2619467105846509E-2</v>
      </c>
      <c r="Q1785" s="48">
        <v>6.51</v>
      </c>
      <c r="R1785">
        <f t="shared" si="230"/>
        <v>0</v>
      </c>
      <c r="S1785" s="48">
        <v>8.2509999999999994</v>
      </c>
      <c r="T1785">
        <f t="shared" si="231"/>
        <v>0.18663322309033953</v>
      </c>
      <c r="U1785">
        <f t="shared" si="232"/>
        <v>-0.18663322309033953</v>
      </c>
    </row>
    <row r="1786" spans="1:21" x14ac:dyDescent="0.3">
      <c r="A1786" t="s">
        <v>166</v>
      </c>
      <c r="B1786" t="s">
        <v>110</v>
      </c>
      <c r="C1786" s="1">
        <v>39419</v>
      </c>
      <c r="D1786">
        <v>33</v>
      </c>
      <c r="E1786" t="s">
        <v>9</v>
      </c>
      <c r="F1786" s="54" t="s">
        <v>53</v>
      </c>
      <c r="G1786" s="2">
        <v>90</v>
      </c>
      <c r="H1786" s="51">
        <v>5</v>
      </c>
      <c r="I1786" s="51">
        <v>13</v>
      </c>
      <c r="J1786">
        <f t="shared" si="228"/>
        <v>5.75</v>
      </c>
      <c r="K1786" s="47">
        <v>2</v>
      </c>
      <c r="L1786" s="14">
        <f t="shared" si="229"/>
        <v>207.73781421862506</v>
      </c>
      <c r="M1786" s="16">
        <f t="shared" si="233"/>
        <v>2.0773781421862505E-2</v>
      </c>
      <c r="N1786">
        <v>186.96403279676255</v>
      </c>
      <c r="O1786">
        <f t="shared" si="234"/>
        <v>1.8696403279676255E-2</v>
      </c>
      <c r="P1786" s="16">
        <f t="shared" si="235"/>
        <v>2.0773781421862501E-3</v>
      </c>
      <c r="Q1786" s="48">
        <v>6.51</v>
      </c>
      <c r="R1786">
        <f t="shared" si="230"/>
        <v>0.12171358535069242</v>
      </c>
      <c r="S1786" s="48">
        <v>8.2509999999999994</v>
      </c>
      <c r="T1786">
        <f t="shared" si="231"/>
        <v>1.7140447051178748E-2</v>
      </c>
      <c r="U1786">
        <f t="shared" si="232"/>
        <v>0.10457313829951367</v>
      </c>
    </row>
    <row r="1787" spans="1:21" x14ac:dyDescent="0.3">
      <c r="A1787" t="s">
        <v>166</v>
      </c>
      <c r="B1787" t="s">
        <v>110</v>
      </c>
      <c r="C1787" s="1">
        <v>39419</v>
      </c>
      <c r="D1787">
        <v>33</v>
      </c>
      <c r="E1787" t="s">
        <v>9</v>
      </c>
      <c r="F1787" s="54" t="s">
        <v>53</v>
      </c>
      <c r="G1787" s="2">
        <v>100</v>
      </c>
      <c r="H1787" s="51">
        <v>6</v>
      </c>
      <c r="I1787" s="51">
        <v>25</v>
      </c>
      <c r="J1787">
        <f t="shared" si="228"/>
        <v>9.25</v>
      </c>
      <c r="K1787" s="47">
        <v>2</v>
      </c>
      <c r="L1787" s="14">
        <f t="shared" si="229"/>
        <v>537.60504284555338</v>
      </c>
      <c r="M1787" s="16">
        <f t="shared" si="233"/>
        <v>5.3760504284555338E-2</v>
      </c>
      <c r="N1787">
        <v>537.60504284555338</v>
      </c>
      <c r="O1787">
        <f t="shared" si="234"/>
        <v>5.3760504284555338E-2</v>
      </c>
      <c r="P1787" s="16">
        <f t="shared" si="235"/>
        <v>0</v>
      </c>
      <c r="Q1787" s="48">
        <v>6.51</v>
      </c>
      <c r="R1787">
        <f t="shared" si="230"/>
        <v>0.34998088289245521</v>
      </c>
      <c r="S1787" s="48">
        <v>8.2509999999999994</v>
      </c>
      <c r="T1787">
        <f t="shared" si="231"/>
        <v>0</v>
      </c>
      <c r="U1787">
        <f t="shared" si="232"/>
        <v>0.34998088289245521</v>
      </c>
    </row>
    <row r="1788" spans="1:21" x14ac:dyDescent="0.3">
      <c r="A1788" t="s">
        <v>166</v>
      </c>
      <c r="B1788" t="s">
        <v>110</v>
      </c>
      <c r="C1788" s="1">
        <v>39419</v>
      </c>
      <c r="D1788">
        <v>33</v>
      </c>
      <c r="E1788" t="s">
        <v>9</v>
      </c>
      <c r="F1788" s="54" t="s">
        <v>53</v>
      </c>
      <c r="G1788" s="2">
        <v>100</v>
      </c>
      <c r="H1788" s="51">
        <v>7</v>
      </c>
      <c r="I1788" s="51">
        <v>20</v>
      </c>
      <c r="J1788">
        <f t="shared" si="228"/>
        <v>8.5</v>
      </c>
      <c r="K1788" s="47">
        <v>2</v>
      </c>
      <c r="L1788" s="14">
        <f t="shared" si="229"/>
        <v>453.9601384437251</v>
      </c>
      <c r="M1788" s="16">
        <f t="shared" si="233"/>
        <v>4.5396013844372508E-2</v>
      </c>
      <c r="N1788">
        <v>453.9601384437251</v>
      </c>
      <c r="O1788">
        <f t="shared" si="234"/>
        <v>4.5396013844372508E-2</v>
      </c>
      <c r="P1788" s="16">
        <f t="shared" si="235"/>
        <v>0</v>
      </c>
      <c r="Q1788" s="48">
        <v>6.51</v>
      </c>
      <c r="R1788">
        <f t="shared" si="230"/>
        <v>0.29552805012686501</v>
      </c>
      <c r="S1788" s="48">
        <v>8.2509999999999994</v>
      </c>
      <c r="T1788">
        <f t="shared" si="231"/>
        <v>0</v>
      </c>
      <c r="U1788">
        <f t="shared" si="232"/>
        <v>0.29552805012686501</v>
      </c>
    </row>
    <row r="1789" spans="1:21" x14ac:dyDescent="0.3">
      <c r="A1789" t="s">
        <v>166</v>
      </c>
      <c r="B1789" t="s">
        <v>110</v>
      </c>
      <c r="C1789" s="1">
        <v>39419</v>
      </c>
      <c r="D1789">
        <v>33</v>
      </c>
      <c r="E1789" t="s">
        <v>9</v>
      </c>
      <c r="F1789" s="54" t="s">
        <v>53</v>
      </c>
      <c r="G1789" s="2">
        <v>90</v>
      </c>
      <c r="H1789" s="51">
        <v>8</v>
      </c>
      <c r="I1789" s="51">
        <v>16</v>
      </c>
      <c r="J1789">
        <f t="shared" si="228"/>
        <v>8</v>
      </c>
      <c r="K1789" s="47">
        <v>2</v>
      </c>
      <c r="L1789" s="14">
        <f t="shared" si="229"/>
        <v>402.12385965949352</v>
      </c>
      <c r="M1789" s="16">
        <f t="shared" si="233"/>
        <v>4.0212385965949352E-2</v>
      </c>
      <c r="N1789">
        <v>361.91147369354417</v>
      </c>
      <c r="O1789">
        <f t="shared" si="234"/>
        <v>3.6191147369354415E-2</v>
      </c>
      <c r="P1789" s="16">
        <f t="shared" si="235"/>
        <v>4.0212385965949365E-3</v>
      </c>
      <c r="Q1789" s="48">
        <v>6.51</v>
      </c>
      <c r="R1789">
        <f t="shared" si="230"/>
        <v>0.23560436937449725</v>
      </c>
      <c r="S1789" s="48">
        <v>8.2509999999999994</v>
      </c>
      <c r="T1789">
        <f t="shared" si="231"/>
        <v>3.3179239660504817E-2</v>
      </c>
      <c r="U1789">
        <f t="shared" si="232"/>
        <v>0.20242512971399243</v>
      </c>
    </row>
    <row r="1790" spans="1:21" x14ac:dyDescent="0.3">
      <c r="A1790" t="s">
        <v>166</v>
      </c>
      <c r="B1790" t="s">
        <v>110</v>
      </c>
      <c r="C1790" s="1">
        <v>39419</v>
      </c>
      <c r="D1790">
        <v>33</v>
      </c>
      <c r="E1790" t="s">
        <v>9</v>
      </c>
      <c r="F1790" s="54" t="s">
        <v>53</v>
      </c>
      <c r="G1790" s="2">
        <v>90</v>
      </c>
      <c r="H1790" s="51">
        <v>13</v>
      </c>
      <c r="I1790" s="51">
        <v>20</v>
      </c>
      <c r="J1790">
        <f t="shared" si="228"/>
        <v>11.5</v>
      </c>
      <c r="K1790" s="47">
        <v>2</v>
      </c>
      <c r="L1790" s="14">
        <f t="shared" si="229"/>
        <v>830.95125687450025</v>
      </c>
      <c r="M1790" s="16">
        <f t="shared" si="233"/>
        <v>8.3095125687450019E-2</v>
      </c>
      <c r="N1790">
        <v>747.85613118705021</v>
      </c>
      <c r="O1790">
        <f t="shared" si="234"/>
        <v>7.4785613118705019E-2</v>
      </c>
      <c r="P1790" s="16">
        <f t="shared" si="235"/>
        <v>8.3095125687450005E-3</v>
      </c>
      <c r="Q1790" s="48">
        <v>6.51</v>
      </c>
      <c r="R1790">
        <f t="shared" si="230"/>
        <v>0.48685434140276967</v>
      </c>
      <c r="S1790" s="48">
        <v>8.2509999999999994</v>
      </c>
      <c r="T1790">
        <f t="shared" si="231"/>
        <v>6.8561788204714993E-2</v>
      </c>
      <c r="U1790">
        <f t="shared" si="232"/>
        <v>0.4182925531980547</v>
      </c>
    </row>
    <row r="1791" spans="1:21" x14ac:dyDescent="0.3">
      <c r="A1791" t="s">
        <v>166</v>
      </c>
      <c r="B1791" t="s">
        <v>111</v>
      </c>
      <c r="C1791" s="1">
        <v>39426</v>
      </c>
      <c r="D1791">
        <v>20</v>
      </c>
      <c r="E1791" t="s">
        <v>67</v>
      </c>
      <c r="F1791" s="56" t="s">
        <v>178</v>
      </c>
      <c r="G1791" s="2">
        <v>100</v>
      </c>
      <c r="H1791" s="51">
        <v>1</v>
      </c>
      <c r="I1791" s="51">
        <v>10</v>
      </c>
      <c r="J1791">
        <f t="shared" si="228"/>
        <v>3</v>
      </c>
      <c r="K1791" s="47">
        <v>1</v>
      </c>
      <c r="L1791" s="14">
        <f t="shared" si="229"/>
        <v>28.274333882308138</v>
      </c>
      <c r="M1791" s="16">
        <f t="shared" ref="M1791:M1833" si="236">L1791/10000</f>
        <v>2.8274333882308137E-3</v>
      </c>
      <c r="N1791">
        <v>28.274333882308138</v>
      </c>
      <c r="O1791">
        <f t="shared" ref="O1791:O1833" si="237">N1791/10000</f>
        <v>2.8274333882308137E-3</v>
      </c>
      <c r="P1791" s="16">
        <f t="shared" ref="P1791:P1833" si="238">M1791-O1791</f>
        <v>0</v>
      </c>
      <c r="Q1791">
        <v>4.2699999999999996</v>
      </c>
      <c r="R1791">
        <f t="shared" si="230"/>
        <v>1.2073140567745572E-2</v>
      </c>
      <c r="S1791" s="48">
        <v>6.83</v>
      </c>
      <c r="T1791">
        <f t="shared" si="231"/>
        <v>0</v>
      </c>
      <c r="U1791">
        <f t="shared" si="232"/>
        <v>1.2073140567745572E-2</v>
      </c>
    </row>
    <row r="1792" spans="1:21" x14ac:dyDescent="0.3">
      <c r="A1792" t="s">
        <v>166</v>
      </c>
      <c r="B1792" t="s">
        <v>111</v>
      </c>
      <c r="C1792" s="1">
        <v>39426</v>
      </c>
      <c r="D1792">
        <v>20</v>
      </c>
      <c r="E1792" t="s">
        <v>67</v>
      </c>
      <c r="F1792" s="56" t="s">
        <v>178</v>
      </c>
      <c r="G1792" s="2">
        <v>90</v>
      </c>
      <c r="H1792" s="51">
        <v>2</v>
      </c>
      <c r="I1792" s="51">
        <v>10</v>
      </c>
      <c r="J1792">
        <f t="shared" si="228"/>
        <v>3.5</v>
      </c>
      <c r="K1792" s="47">
        <v>1</v>
      </c>
      <c r="L1792" s="14">
        <f t="shared" si="229"/>
        <v>38.484510006474963</v>
      </c>
      <c r="M1792" s="16">
        <f t="shared" si="236"/>
        <v>3.8484510006474965E-3</v>
      </c>
      <c r="N1792">
        <v>34.63605900582747</v>
      </c>
      <c r="O1792">
        <f t="shared" si="237"/>
        <v>3.4636059005827471E-3</v>
      </c>
      <c r="P1792" s="16">
        <f t="shared" si="238"/>
        <v>3.8484510006474943E-4</v>
      </c>
      <c r="Q1792">
        <v>4.2699999999999996</v>
      </c>
      <c r="R1792">
        <f t="shared" si="230"/>
        <v>1.4789597195488328E-2</v>
      </c>
      <c r="S1792" s="48">
        <v>6.83</v>
      </c>
      <c r="T1792">
        <f t="shared" si="231"/>
        <v>2.6284920334422386E-3</v>
      </c>
      <c r="U1792">
        <f t="shared" si="232"/>
        <v>1.216110516204609E-2</v>
      </c>
    </row>
    <row r="1793" spans="1:21" x14ac:dyDescent="0.3">
      <c r="A1793" t="s">
        <v>166</v>
      </c>
      <c r="B1793" t="s">
        <v>111</v>
      </c>
      <c r="C1793" s="1">
        <v>39426</v>
      </c>
      <c r="D1793">
        <v>20</v>
      </c>
      <c r="E1793" t="s">
        <v>67</v>
      </c>
      <c r="F1793" s="57" t="s">
        <v>48</v>
      </c>
      <c r="G1793" s="2">
        <v>100</v>
      </c>
      <c r="H1793" s="51">
        <v>7</v>
      </c>
      <c r="I1793" s="51">
        <v>45</v>
      </c>
      <c r="J1793">
        <f t="shared" si="228"/>
        <v>14.75</v>
      </c>
      <c r="K1793" s="47">
        <v>2</v>
      </c>
      <c r="L1793" s="14">
        <f t="shared" si="229"/>
        <v>1366.9855033932588</v>
      </c>
      <c r="M1793" s="16">
        <f t="shared" si="236"/>
        <v>0.13669855033932587</v>
      </c>
      <c r="N1793">
        <v>1366.9855033932588</v>
      </c>
      <c r="O1793">
        <f t="shared" si="237"/>
        <v>0.13669855033932587</v>
      </c>
      <c r="P1793" s="16">
        <f t="shared" si="238"/>
        <v>0</v>
      </c>
      <c r="Q1793">
        <v>5.13</v>
      </c>
      <c r="R1793">
        <f t="shared" si="230"/>
        <v>0.70126356324074168</v>
      </c>
      <c r="S1793">
        <v>8.4610000000000003</v>
      </c>
      <c r="T1793">
        <f t="shared" si="231"/>
        <v>0</v>
      </c>
      <c r="U1793">
        <f t="shared" si="232"/>
        <v>0.70126356324074168</v>
      </c>
    </row>
    <row r="1794" spans="1:21" x14ac:dyDescent="0.3">
      <c r="A1794" t="s">
        <v>166</v>
      </c>
      <c r="B1794" t="s">
        <v>111</v>
      </c>
      <c r="C1794" s="1">
        <v>39426</v>
      </c>
      <c r="D1794">
        <v>20</v>
      </c>
      <c r="E1794" t="s">
        <v>67</v>
      </c>
      <c r="F1794" s="57" t="s">
        <v>24</v>
      </c>
      <c r="G1794" s="2">
        <v>70</v>
      </c>
      <c r="H1794" s="51">
        <v>3</v>
      </c>
      <c r="I1794" s="51">
        <v>15</v>
      </c>
      <c r="J1794">
        <f t="shared" ref="J1794:J1833" si="239">(H1794+I1794/2)/2</f>
        <v>5.25</v>
      </c>
      <c r="K1794" s="47">
        <v>2</v>
      </c>
      <c r="L1794" s="14">
        <f t="shared" ref="L1794:L1833" si="240">K1794*PI()*J1794^2</f>
        <v>173.18029502913734</v>
      </c>
      <c r="M1794" s="16">
        <f t="shared" si="236"/>
        <v>1.7318029502913734E-2</v>
      </c>
      <c r="N1794">
        <v>121.22620652039613</v>
      </c>
      <c r="O1794">
        <f t="shared" si="237"/>
        <v>1.2122620652039614E-2</v>
      </c>
      <c r="P1794" s="16">
        <f t="shared" si="238"/>
        <v>5.1954088508741197E-3</v>
      </c>
      <c r="Q1794">
        <v>5.86</v>
      </c>
      <c r="R1794">
        <f t="shared" ref="R1794:R1833" si="241">O1794*Q1794</f>
        <v>7.1038557020952145E-2</v>
      </c>
      <c r="S1794">
        <v>8.4610000000000003</v>
      </c>
      <c r="T1794">
        <f t="shared" ref="T1794:T1833" si="242">P1794*S1794</f>
        <v>4.3958354287245927E-2</v>
      </c>
      <c r="U1794">
        <f t="shared" ref="U1794:U1833" si="243">R1794-T1794</f>
        <v>2.7080202733706218E-2</v>
      </c>
    </row>
    <row r="1795" spans="1:21" x14ac:dyDescent="0.3">
      <c r="A1795" t="s">
        <v>166</v>
      </c>
      <c r="B1795" t="s">
        <v>111</v>
      </c>
      <c r="C1795" s="1">
        <v>39426</v>
      </c>
      <c r="D1795">
        <v>20</v>
      </c>
      <c r="E1795" t="s">
        <v>67</v>
      </c>
      <c r="F1795" s="57" t="s">
        <v>24</v>
      </c>
      <c r="G1795" s="2">
        <v>100</v>
      </c>
      <c r="H1795" s="51">
        <v>3</v>
      </c>
      <c r="I1795" s="51">
        <v>11</v>
      </c>
      <c r="J1795">
        <f t="shared" si="239"/>
        <v>4.25</v>
      </c>
      <c r="K1795" s="47">
        <v>2</v>
      </c>
      <c r="L1795" s="14">
        <f t="shared" si="240"/>
        <v>113.49003461093127</v>
      </c>
      <c r="M1795" s="16">
        <f t="shared" si="236"/>
        <v>1.1349003461093127E-2</v>
      </c>
      <c r="N1795">
        <v>113.49003461093127</v>
      </c>
      <c r="O1795">
        <f t="shared" si="237"/>
        <v>1.1349003461093127E-2</v>
      </c>
      <c r="P1795" s="16">
        <f t="shared" si="238"/>
        <v>0</v>
      </c>
      <c r="Q1795">
        <v>5.86</v>
      </c>
      <c r="R1795">
        <f t="shared" si="241"/>
        <v>6.6505160282005732E-2</v>
      </c>
      <c r="S1795">
        <v>8.4610000000000003</v>
      </c>
      <c r="T1795">
        <f t="shared" si="242"/>
        <v>0</v>
      </c>
      <c r="U1795">
        <f t="shared" si="243"/>
        <v>6.6505160282005732E-2</v>
      </c>
    </row>
    <row r="1796" spans="1:21" x14ac:dyDescent="0.3">
      <c r="A1796" t="s">
        <v>166</v>
      </c>
      <c r="B1796" t="s">
        <v>111</v>
      </c>
      <c r="C1796" s="1">
        <v>39426</v>
      </c>
      <c r="D1796">
        <v>20</v>
      </c>
      <c r="E1796" t="s">
        <v>67</v>
      </c>
      <c r="F1796" s="54" t="s">
        <v>49</v>
      </c>
      <c r="G1796" s="2">
        <v>90</v>
      </c>
      <c r="H1796" s="51">
        <v>1</v>
      </c>
      <c r="I1796" s="51">
        <v>20</v>
      </c>
      <c r="J1796">
        <f t="shared" si="239"/>
        <v>5.5</v>
      </c>
      <c r="K1796" s="47">
        <v>2</v>
      </c>
      <c r="L1796" s="14">
        <f t="shared" si="240"/>
        <v>190.06635554218249</v>
      </c>
      <c r="M1796" s="16">
        <f t="shared" si="236"/>
        <v>1.9006635554218249E-2</v>
      </c>
      <c r="N1796">
        <v>171.05971998796426</v>
      </c>
      <c r="O1796">
        <f t="shared" si="237"/>
        <v>1.7105971998796425E-2</v>
      </c>
      <c r="P1796" s="16">
        <f t="shared" si="238"/>
        <v>1.9006635554218235E-3</v>
      </c>
      <c r="Q1796">
        <v>5.23</v>
      </c>
      <c r="R1796">
        <f t="shared" si="241"/>
        <v>8.9464233553705308E-2</v>
      </c>
      <c r="S1796">
        <v>8.4610000000000003</v>
      </c>
      <c r="T1796">
        <f t="shared" si="242"/>
        <v>1.6081514342424049E-2</v>
      </c>
      <c r="U1796">
        <f t="shared" si="243"/>
        <v>7.3382719211281255E-2</v>
      </c>
    </row>
    <row r="1797" spans="1:21" x14ac:dyDescent="0.3">
      <c r="A1797" t="s">
        <v>166</v>
      </c>
      <c r="B1797" t="s">
        <v>111</v>
      </c>
      <c r="C1797" s="1">
        <v>39426</v>
      </c>
      <c r="D1797">
        <v>20</v>
      </c>
      <c r="E1797" t="s">
        <v>67</v>
      </c>
      <c r="F1797" s="54" t="s">
        <v>49</v>
      </c>
      <c r="G1797" s="2">
        <v>90</v>
      </c>
      <c r="H1797" s="51">
        <v>2</v>
      </c>
      <c r="I1797" s="51">
        <v>14</v>
      </c>
      <c r="J1797">
        <f t="shared" si="239"/>
        <v>4.5</v>
      </c>
      <c r="K1797" s="47">
        <v>2</v>
      </c>
      <c r="L1797" s="14">
        <f t="shared" si="240"/>
        <v>127.23450247038662</v>
      </c>
      <c r="M1797" s="16">
        <f t="shared" si="236"/>
        <v>1.2723450247038661E-2</v>
      </c>
      <c r="N1797">
        <v>114.51105222334796</v>
      </c>
      <c r="O1797">
        <f t="shared" si="237"/>
        <v>1.1451105222334796E-2</v>
      </c>
      <c r="P1797" s="16">
        <f t="shared" si="238"/>
        <v>1.2723450247038651E-3</v>
      </c>
      <c r="Q1797">
        <v>5.23</v>
      </c>
      <c r="R1797">
        <f t="shared" si="241"/>
        <v>5.9889280312810989E-2</v>
      </c>
      <c r="S1797">
        <v>8.4610000000000003</v>
      </c>
      <c r="T1797">
        <f t="shared" si="242"/>
        <v>1.0765311254019402E-2</v>
      </c>
      <c r="U1797">
        <f t="shared" si="243"/>
        <v>4.9123969058791586E-2</v>
      </c>
    </row>
    <row r="1798" spans="1:21" x14ac:dyDescent="0.3">
      <c r="A1798" t="s">
        <v>166</v>
      </c>
      <c r="B1798" t="s">
        <v>111</v>
      </c>
      <c r="C1798" s="1">
        <v>39426</v>
      </c>
      <c r="D1798">
        <v>20</v>
      </c>
      <c r="E1798" t="s">
        <v>67</v>
      </c>
      <c r="F1798" s="54" t="s">
        <v>49</v>
      </c>
      <c r="G1798" s="2">
        <v>100</v>
      </c>
      <c r="H1798" s="51">
        <v>5</v>
      </c>
      <c r="I1798" s="51">
        <v>11</v>
      </c>
      <c r="J1798">
        <f t="shared" si="239"/>
        <v>5.25</v>
      </c>
      <c r="K1798" s="47">
        <v>2</v>
      </c>
      <c r="L1798" s="14">
        <f t="shared" si="240"/>
        <v>173.18029502913734</v>
      </c>
      <c r="M1798" s="16">
        <f t="shared" si="236"/>
        <v>1.7318029502913734E-2</v>
      </c>
      <c r="N1798">
        <v>173.18029502913734</v>
      </c>
      <c r="O1798">
        <f t="shared" si="237"/>
        <v>1.7318029502913734E-2</v>
      </c>
      <c r="P1798" s="16">
        <f t="shared" si="238"/>
        <v>0</v>
      </c>
      <c r="Q1798">
        <v>5.23</v>
      </c>
      <c r="R1798">
        <f t="shared" si="241"/>
        <v>9.0573294300238832E-2</v>
      </c>
      <c r="S1798">
        <v>8.4610000000000003</v>
      </c>
      <c r="T1798">
        <f t="shared" si="242"/>
        <v>0</v>
      </c>
      <c r="U1798">
        <f t="shared" si="243"/>
        <v>9.0573294300238832E-2</v>
      </c>
    </row>
    <row r="1799" spans="1:21" x14ac:dyDescent="0.3">
      <c r="A1799" t="s">
        <v>166</v>
      </c>
      <c r="B1799" t="s">
        <v>111</v>
      </c>
      <c r="C1799" s="1">
        <v>39426</v>
      </c>
      <c r="D1799">
        <v>20</v>
      </c>
      <c r="E1799" t="s">
        <v>67</v>
      </c>
      <c r="F1799" s="54" t="s">
        <v>49</v>
      </c>
      <c r="G1799" s="2">
        <v>60</v>
      </c>
      <c r="H1799" s="51">
        <v>6</v>
      </c>
      <c r="I1799" s="51">
        <v>11</v>
      </c>
      <c r="J1799">
        <f t="shared" si="239"/>
        <v>5.75</v>
      </c>
      <c r="K1799" s="47">
        <v>2</v>
      </c>
      <c r="L1799" s="14">
        <f t="shared" si="240"/>
        <v>207.73781421862506</v>
      </c>
      <c r="M1799" s="16">
        <f t="shared" si="236"/>
        <v>2.0773781421862505E-2</v>
      </c>
      <c r="N1799">
        <v>124.64268853117503</v>
      </c>
      <c r="O1799">
        <f t="shared" si="237"/>
        <v>1.2464268853117503E-2</v>
      </c>
      <c r="P1799" s="16">
        <f t="shared" si="238"/>
        <v>8.3095125687450023E-3</v>
      </c>
      <c r="Q1799">
        <v>5.23</v>
      </c>
      <c r="R1799">
        <f t="shared" si="241"/>
        <v>6.518812610180455E-2</v>
      </c>
      <c r="S1799">
        <v>8.4610000000000003</v>
      </c>
      <c r="T1799">
        <f t="shared" si="242"/>
        <v>7.0306785844151468E-2</v>
      </c>
      <c r="U1799">
        <f t="shared" si="243"/>
        <v>-5.1186597423469177E-3</v>
      </c>
    </row>
    <row r="1800" spans="1:21" x14ac:dyDescent="0.3">
      <c r="A1800" t="s">
        <v>166</v>
      </c>
      <c r="B1800" t="s">
        <v>111</v>
      </c>
      <c r="C1800" s="1">
        <v>39426</v>
      </c>
      <c r="D1800">
        <v>20</v>
      </c>
      <c r="E1800" t="s">
        <v>67</v>
      </c>
      <c r="F1800" s="54" t="s">
        <v>49</v>
      </c>
      <c r="G1800" s="2">
        <v>90</v>
      </c>
      <c r="H1800" s="51">
        <v>7</v>
      </c>
      <c r="I1800" s="51">
        <v>12</v>
      </c>
      <c r="J1800">
        <f t="shared" si="239"/>
        <v>6.5</v>
      </c>
      <c r="K1800" s="47">
        <v>2</v>
      </c>
      <c r="L1800" s="14">
        <f t="shared" si="240"/>
        <v>265.46457922833753</v>
      </c>
      <c r="M1800" s="16">
        <f t="shared" si="236"/>
        <v>2.6546457922833753E-2</v>
      </c>
      <c r="N1800">
        <v>238.91812130550377</v>
      </c>
      <c r="O1800">
        <f t="shared" si="237"/>
        <v>2.3891812130550378E-2</v>
      </c>
      <c r="P1800" s="16">
        <f t="shared" si="238"/>
        <v>2.6546457922833749E-3</v>
      </c>
      <c r="Q1800">
        <v>5.23</v>
      </c>
      <c r="R1800">
        <f t="shared" si="241"/>
        <v>0.12495417744277848</v>
      </c>
      <c r="S1800">
        <v>8.4610000000000003</v>
      </c>
      <c r="T1800">
        <f t="shared" si="242"/>
        <v>2.2460958048509637E-2</v>
      </c>
      <c r="U1800">
        <f t="shared" si="243"/>
        <v>0.10249321939426884</v>
      </c>
    </row>
    <row r="1801" spans="1:21" x14ac:dyDescent="0.3">
      <c r="A1801" t="s">
        <v>166</v>
      </c>
      <c r="B1801" t="s">
        <v>111</v>
      </c>
      <c r="C1801" s="1">
        <v>39426</v>
      </c>
      <c r="D1801">
        <v>20</v>
      </c>
      <c r="E1801" t="s">
        <v>67</v>
      </c>
      <c r="F1801" s="54" t="s">
        <v>49</v>
      </c>
      <c r="G1801" s="2">
        <v>70</v>
      </c>
      <c r="H1801" s="51">
        <v>7</v>
      </c>
      <c r="I1801" s="51">
        <v>12</v>
      </c>
      <c r="J1801">
        <f t="shared" si="239"/>
        <v>6.5</v>
      </c>
      <c r="K1801" s="47">
        <v>2</v>
      </c>
      <c r="L1801" s="14">
        <f t="shared" si="240"/>
        <v>265.46457922833753</v>
      </c>
      <c r="M1801" s="16">
        <f t="shared" si="236"/>
        <v>2.6546457922833753E-2</v>
      </c>
      <c r="N1801">
        <v>185.82520545983627</v>
      </c>
      <c r="O1801">
        <f t="shared" si="237"/>
        <v>1.8582520545983628E-2</v>
      </c>
      <c r="P1801" s="16">
        <f t="shared" si="238"/>
        <v>7.9639373768501248E-3</v>
      </c>
      <c r="Q1801">
        <v>5.23</v>
      </c>
      <c r="R1801">
        <f t="shared" si="241"/>
        <v>9.7186582455494386E-2</v>
      </c>
      <c r="S1801">
        <v>8.4610000000000003</v>
      </c>
      <c r="T1801">
        <f t="shared" si="242"/>
        <v>6.7382874145528904E-2</v>
      </c>
      <c r="U1801">
        <f t="shared" si="243"/>
        <v>2.9803708309965482E-2</v>
      </c>
    </row>
    <row r="1802" spans="1:21" x14ac:dyDescent="0.3">
      <c r="A1802" t="s">
        <v>166</v>
      </c>
      <c r="B1802" t="s">
        <v>111</v>
      </c>
      <c r="C1802" s="1">
        <v>39426</v>
      </c>
      <c r="D1802">
        <v>20</v>
      </c>
      <c r="E1802" t="s">
        <v>67</v>
      </c>
      <c r="F1802" s="54" t="s">
        <v>49</v>
      </c>
      <c r="G1802" s="2">
        <v>80</v>
      </c>
      <c r="H1802" s="51">
        <v>7</v>
      </c>
      <c r="I1802" s="51">
        <v>20</v>
      </c>
      <c r="J1802">
        <f t="shared" si="239"/>
        <v>8.5</v>
      </c>
      <c r="K1802" s="47">
        <v>2</v>
      </c>
      <c r="L1802" s="14">
        <f t="shared" si="240"/>
        <v>453.9601384437251</v>
      </c>
      <c r="M1802" s="16">
        <f t="shared" si="236"/>
        <v>4.5396013844372508E-2</v>
      </c>
      <c r="N1802">
        <v>363.16811075498009</v>
      </c>
      <c r="O1802">
        <f t="shared" si="237"/>
        <v>3.6316811075498008E-2</v>
      </c>
      <c r="P1802" s="16">
        <f t="shared" si="238"/>
        <v>9.0792027688745003E-3</v>
      </c>
      <c r="Q1802">
        <v>5.23</v>
      </c>
      <c r="R1802">
        <f t="shared" si="241"/>
        <v>0.18993692192485459</v>
      </c>
      <c r="S1802">
        <v>8.4610000000000003</v>
      </c>
      <c r="T1802">
        <f t="shared" si="242"/>
        <v>7.6819134627447147E-2</v>
      </c>
      <c r="U1802">
        <f t="shared" si="243"/>
        <v>0.11311778729740744</v>
      </c>
    </row>
    <row r="1803" spans="1:21" x14ac:dyDescent="0.3">
      <c r="A1803" t="s">
        <v>166</v>
      </c>
      <c r="B1803" t="s">
        <v>111</v>
      </c>
      <c r="C1803" s="1">
        <v>39426</v>
      </c>
      <c r="D1803">
        <v>20</v>
      </c>
      <c r="E1803" t="s">
        <v>67</v>
      </c>
      <c r="F1803" s="54" t="s">
        <v>49</v>
      </c>
      <c r="G1803" s="2">
        <v>40</v>
      </c>
      <c r="H1803" s="51">
        <v>8</v>
      </c>
      <c r="I1803" s="51">
        <v>15</v>
      </c>
      <c r="J1803">
        <f t="shared" si="239"/>
        <v>7.75</v>
      </c>
      <c r="K1803" s="47">
        <v>2</v>
      </c>
      <c r="L1803" s="14">
        <f t="shared" si="240"/>
        <v>377.38381751247391</v>
      </c>
      <c r="M1803" s="16">
        <f t="shared" si="236"/>
        <v>3.7738381751247392E-2</v>
      </c>
      <c r="N1803">
        <v>150.95352700498958</v>
      </c>
      <c r="O1803">
        <f t="shared" si="237"/>
        <v>1.5095352700498959E-2</v>
      </c>
      <c r="P1803" s="16">
        <f t="shared" si="238"/>
        <v>2.2643029050748435E-2</v>
      </c>
      <c r="Q1803">
        <v>5.23</v>
      </c>
      <c r="R1803">
        <f t="shared" si="241"/>
        <v>7.8948694623609567E-2</v>
      </c>
      <c r="S1803">
        <v>8.4610000000000003</v>
      </c>
      <c r="T1803">
        <f t="shared" si="242"/>
        <v>0.19158266879838251</v>
      </c>
      <c r="U1803">
        <f t="shared" si="243"/>
        <v>-0.11263397417477294</v>
      </c>
    </row>
    <row r="1804" spans="1:21" x14ac:dyDescent="0.3">
      <c r="A1804" t="s">
        <v>166</v>
      </c>
      <c r="B1804" t="s">
        <v>111</v>
      </c>
      <c r="C1804" s="1">
        <v>39426</v>
      </c>
      <c r="D1804">
        <v>20</v>
      </c>
      <c r="E1804" t="s">
        <v>67</v>
      </c>
      <c r="F1804" s="54" t="s">
        <v>49</v>
      </c>
      <c r="G1804" s="2">
        <v>90</v>
      </c>
      <c r="H1804" s="51">
        <v>10</v>
      </c>
      <c r="I1804" s="51">
        <v>10</v>
      </c>
      <c r="J1804">
        <f t="shared" si="239"/>
        <v>7.5</v>
      </c>
      <c r="K1804" s="47">
        <v>2</v>
      </c>
      <c r="L1804" s="14">
        <f t="shared" si="240"/>
        <v>353.42917352885172</v>
      </c>
      <c r="M1804" s="16">
        <f t="shared" si="236"/>
        <v>3.5342917352885174E-2</v>
      </c>
      <c r="N1804">
        <v>318.08625617596658</v>
      </c>
      <c r="O1804">
        <f t="shared" si="237"/>
        <v>3.1808625617596661E-2</v>
      </c>
      <c r="P1804" s="16">
        <f t="shared" si="238"/>
        <v>3.5342917352885125E-3</v>
      </c>
      <c r="Q1804">
        <v>5.23</v>
      </c>
      <c r="R1804">
        <f t="shared" si="241"/>
        <v>0.16635911198003056</v>
      </c>
      <c r="S1804">
        <v>8.4610000000000003</v>
      </c>
      <c r="T1804">
        <f t="shared" si="242"/>
        <v>2.9903642372276107E-2</v>
      </c>
      <c r="U1804">
        <f t="shared" si="243"/>
        <v>0.13645546960775445</v>
      </c>
    </row>
    <row r="1805" spans="1:21" x14ac:dyDescent="0.3">
      <c r="A1805" t="s">
        <v>166</v>
      </c>
      <c r="B1805" t="s">
        <v>111</v>
      </c>
      <c r="C1805" s="1">
        <v>39426</v>
      </c>
      <c r="D1805">
        <v>20</v>
      </c>
      <c r="E1805" t="s">
        <v>67</v>
      </c>
      <c r="F1805" s="57" t="s">
        <v>36</v>
      </c>
      <c r="G1805" s="2">
        <v>80</v>
      </c>
      <c r="H1805" s="51">
        <v>7</v>
      </c>
      <c r="I1805" s="51">
        <v>15</v>
      </c>
      <c r="J1805">
        <f t="shared" si="239"/>
        <v>7.25</v>
      </c>
      <c r="K1805" s="47">
        <v>2</v>
      </c>
      <c r="L1805" s="14">
        <f t="shared" si="240"/>
        <v>330.259927708627</v>
      </c>
      <c r="M1805" s="16">
        <f t="shared" si="236"/>
        <v>3.3025992770862697E-2</v>
      </c>
      <c r="N1805">
        <v>264.2079421669016</v>
      </c>
      <c r="O1805">
        <f t="shared" si="237"/>
        <v>2.642079421669016E-2</v>
      </c>
      <c r="P1805" s="16">
        <f t="shared" si="238"/>
        <v>6.6051985541725373E-3</v>
      </c>
      <c r="Q1805" s="48">
        <v>6.62</v>
      </c>
      <c r="R1805">
        <f t="shared" si="241"/>
        <v>0.17490565771448885</v>
      </c>
      <c r="S1805" s="48">
        <v>8.3030000000000008</v>
      </c>
      <c r="T1805">
        <f t="shared" si="242"/>
        <v>5.4842963595294586E-2</v>
      </c>
      <c r="U1805">
        <f t="shared" si="243"/>
        <v>0.12006269411919426</v>
      </c>
    </row>
    <row r="1806" spans="1:21" x14ac:dyDescent="0.3">
      <c r="A1806" t="s">
        <v>166</v>
      </c>
      <c r="B1806" t="s">
        <v>111</v>
      </c>
      <c r="C1806" s="1">
        <v>39426</v>
      </c>
      <c r="D1806">
        <v>20</v>
      </c>
      <c r="E1806" t="s">
        <v>67</v>
      </c>
      <c r="F1806" s="57" t="s">
        <v>36</v>
      </c>
      <c r="G1806" s="2">
        <v>100</v>
      </c>
      <c r="H1806" s="51">
        <v>7</v>
      </c>
      <c r="I1806" s="51">
        <v>14</v>
      </c>
      <c r="J1806">
        <f t="shared" si="239"/>
        <v>7</v>
      </c>
      <c r="K1806" s="47">
        <v>2</v>
      </c>
      <c r="L1806" s="14">
        <f t="shared" si="240"/>
        <v>307.8760800517997</v>
      </c>
      <c r="M1806" s="16">
        <f t="shared" si="236"/>
        <v>3.0787608005179972E-2</v>
      </c>
      <c r="N1806">
        <v>307.8760800517997</v>
      </c>
      <c r="O1806">
        <f t="shared" si="237"/>
        <v>3.0787608005179972E-2</v>
      </c>
      <c r="P1806" s="16">
        <f t="shared" si="238"/>
        <v>0</v>
      </c>
      <c r="Q1806" s="48">
        <v>6.62</v>
      </c>
      <c r="R1806">
        <f t="shared" si="241"/>
        <v>0.20381396499429141</v>
      </c>
      <c r="S1806" s="48">
        <v>8.3030000000000008</v>
      </c>
      <c r="T1806">
        <f t="shared" si="242"/>
        <v>0</v>
      </c>
      <c r="U1806">
        <f t="shared" si="243"/>
        <v>0.20381396499429141</v>
      </c>
    </row>
    <row r="1807" spans="1:21" x14ac:dyDescent="0.3">
      <c r="A1807" t="s">
        <v>166</v>
      </c>
      <c r="B1807" t="s">
        <v>111</v>
      </c>
      <c r="C1807" s="1">
        <v>39426</v>
      </c>
      <c r="D1807">
        <v>20</v>
      </c>
      <c r="E1807" t="s">
        <v>67</v>
      </c>
      <c r="F1807" s="57" t="s">
        <v>36</v>
      </c>
      <c r="G1807" s="2">
        <v>40</v>
      </c>
      <c r="H1807" s="51">
        <v>7</v>
      </c>
      <c r="I1807" s="51">
        <v>25</v>
      </c>
      <c r="J1807">
        <f t="shared" si="239"/>
        <v>9.75</v>
      </c>
      <c r="K1807" s="47">
        <v>2</v>
      </c>
      <c r="L1807" s="14">
        <f t="shared" si="240"/>
        <v>597.29530326375937</v>
      </c>
      <c r="M1807" s="16">
        <f t="shared" si="236"/>
        <v>5.9729530326375936E-2</v>
      </c>
      <c r="N1807">
        <v>238.91812130550375</v>
      </c>
      <c r="O1807">
        <f t="shared" si="237"/>
        <v>2.3891812130550374E-2</v>
      </c>
      <c r="P1807" s="16">
        <f t="shared" si="238"/>
        <v>3.5837718195825562E-2</v>
      </c>
      <c r="Q1807" s="48">
        <v>6.62</v>
      </c>
      <c r="R1807">
        <f t="shared" si="241"/>
        <v>0.15816379630424349</v>
      </c>
      <c r="S1807" s="48">
        <v>8.3030000000000008</v>
      </c>
      <c r="T1807">
        <f t="shared" si="242"/>
        <v>0.29756057417993964</v>
      </c>
      <c r="U1807">
        <f t="shared" si="243"/>
        <v>-0.13939677787569615</v>
      </c>
    </row>
    <row r="1808" spans="1:21" x14ac:dyDescent="0.3">
      <c r="A1808" t="s">
        <v>166</v>
      </c>
      <c r="B1808" t="s">
        <v>111</v>
      </c>
      <c r="C1808" s="1">
        <v>39426</v>
      </c>
      <c r="D1808">
        <v>20</v>
      </c>
      <c r="E1808" t="s">
        <v>67</v>
      </c>
      <c r="F1808" s="57" t="s">
        <v>36</v>
      </c>
      <c r="G1808" s="2">
        <v>90</v>
      </c>
      <c r="H1808" s="51">
        <v>7</v>
      </c>
      <c r="I1808" s="51">
        <v>20</v>
      </c>
      <c r="J1808">
        <f t="shared" si="239"/>
        <v>8.5</v>
      </c>
      <c r="K1808" s="47">
        <v>2</v>
      </c>
      <c r="L1808" s="14">
        <f t="shared" si="240"/>
        <v>453.9601384437251</v>
      </c>
      <c r="M1808" s="16">
        <f t="shared" si="236"/>
        <v>4.5396013844372508E-2</v>
      </c>
      <c r="N1808">
        <v>408.56412459935262</v>
      </c>
      <c r="O1808">
        <f t="shared" si="237"/>
        <v>4.0856412459935265E-2</v>
      </c>
      <c r="P1808" s="16">
        <f t="shared" si="238"/>
        <v>4.5396013844372432E-3</v>
      </c>
      <c r="Q1808" s="48">
        <v>6.62</v>
      </c>
      <c r="R1808">
        <f t="shared" si="241"/>
        <v>0.27046945048477145</v>
      </c>
      <c r="S1808" s="48">
        <v>8.3030000000000008</v>
      </c>
      <c r="T1808">
        <f t="shared" si="242"/>
        <v>3.7692310294982434E-2</v>
      </c>
      <c r="U1808">
        <f t="shared" si="243"/>
        <v>0.23277714018978901</v>
      </c>
    </row>
    <row r="1809" spans="1:21" x14ac:dyDescent="0.3">
      <c r="A1809" t="s">
        <v>166</v>
      </c>
      <c r="B1809" t="s">
        <v>111</v>
      </c>
      <c r="C1809" s="1">
        <v>39426</v>
      </c>
      <c r="D1809">
        <v>20</v>
      </c>
      <c r="E1809" t="s">
        <v>67</v>
      </c>
      <c r="F1809" s="57" t="s">
        <v>36</v>
      </c>
      <c r="G1809" s="2">
        <v>70</v>
      </c>
      <c r="H1809" s="51">
        <v>8</v>
      </c>
      <c r="I1809" s="51">
        <v>15</v>
      </c>
      <c r="J1809">
        <f t="shared" si="239"/>
        <v>7.75</v>
      </c>
      <c r="K1809" s="47">
        <v>2</v>
      </c>
      <c r="L1809" s="14">
        <f t="shared" si="240"/>
        <v>377.38381751247391</v>
      </c>
      <c r="M1809" s="16">
        <f t="shared" si="236"/>
        <v>3.7738381751247392E-2</v>
      </c>
      <c r="N1809">
        <v>264.1686722587317</v>
      </c>
      <c r="O1809">
        <f t="shared" si="237"/>
        <v>2.6416867225873171E-2</v>
      </c>
      <c r="P1809" s="16">
        <f t="shared" si="238"/>
        <v>1.1321514525374221E-2</v>
      </c>
      <c r="Q1809" s="48">
        <v>6.62</v>
      </c>
      <c r="R1809">
        <f t="shared" si="241"/>
        <v>0.17487966103528038</v>
      </c>
      <c r="S1809" s="48">
        <v>8.3030000000000008</v>
      </c>
      <c r="T1809">
        <f t="shared" si="242"/>
        <v>9.4002535104182161E-2</v>
      </c>
      <c r="U1809">
        <f t="shared" si="243"/>
        <v>8.087712593109822E-2</v>
      </c>
    </row>
    <row r="1810" spans="1:21" x14ac:dyDescent="0.3">
      <c r="A1810" t="s">
        <v>166</v>
      </c>
      <c r="B1810" t="s">
        <v>111</v>
      </c>
      <c r="C1810" s="1">
        <v>39426</v>
      </c>
      <c r="D1810">
        <v>20</v>
      </c>
      <c r="E1810" t="s">
        <v>67</v>
      </c>
      <c r="F1810" s="57" t="s">
        <v>36</v>
      </c>
      <c r="G1810" s="2">
        <v>30</v>
      </c>
      <c r="H1810" s="51">
        <v>15</v>
      </c>
      <c r="I1810" s="51">
        <v>25</v>
      </c>
      <c r="J1810">
        <f t="shared" si="239"/>
        <v>13.75</v>
      </c>
      <c r="K1810" s="47">
        <v>2</v>
      </c>
      <c r="L1810" s="14">
        <f t="shared" si="240"/>
        <v>1187.9147221386406</v>
      </c>
      <c r="M1810" s="16">
        <f t="shared" si="236"/>
        <v>0.11879147221386406</v>
      </c>
      <c r="N1810">
        <v>356.37441664159218</v>
      </c>
      <c r="O1810">
        <f t="shared" si="237"/>
        <v>3.563744166415922E-2</v>
      </c>
      <c r="P1810" s="16">
        <f t="shared" si="238"/>
        <v>8.3154030549704841E-2</v>
      </c>
      <c r="Q1810" s="48">
        <v>6.62</v>
      </c>
      <c r="R1810">
        <f t="shared" si="241"/>
        <v>0.23591986381673405</v>
      </c>
      <c r="S1810" s="48">
        <v>8.3030000000000008</v>
      </c>
      <c r="T1810">
        <f t="shared" si="242"/>
        <v>0.69042791565419936</v>
      </c>
      <c r="U1810">
        <f t="shared" si="243"/>
        <v>-0.45450805183746534</v>
      </c>
    </row>
    <row r="1811" spans="1:21" x14ac:dyDescent="0.3">
      <c r="A1811" t="s">
        <v>166</v>
      </c>
      <c r="B1811" t="s">
        <v>111</v>
      </c>
      <c r="C1811" s="1">
        <v>39426</v>
      </c>
      <c r="D1811">
        <v>20</v>
      </c>
      <c r="E1811" t="s">
        <v>67</v>
      </c>
      <c r="F1811" s="57" t="s">
        <v>36</v>
      </c>
      <c r="G1811" s="2">
        <v>40</v>
      </c>
      <c r="H1811" s="51">
        <v>15</v>
      </c>
      <c r="I1811" s="51">
        <v>30</v>
      </c>
      <c r="J1811">
        <f t="shared" si="239"/>
        <v>15</v>
      </c>
      <c r="K1811" s="47">
        <v>2</v>
      </c>
      <c r="L1811" s="14">
        <f t="shared" si="240"/>
        <v>1413.7166941154069</v>
      </c>
      <c r="M1811" s="16">
        <f t="shared" si="236"/>
        <v>0.1413716694115407</v>
      </c>
      <c r="N1811">
        <v>565.48667764616278</v>
      </c>
      <c r="O1811">
        <f t="shared" si="237"/>
        <v>5.6548667764616277E-2</v>
      </c>
      <c r="P1811" s="16">
        <f t="shared" si="238"/>
        <v>8.4823001646924412E-2</v>
      </c>
      <c r="Q1811" s="48">
        <v>6.62</v>
      </c>
      <c r="R1811">
        <f t="shared" si="241"/>
        <v>0.37435218060175973</v>
      </c>
      <c r="S1811" s="48">
        <v>8.3030000000000008</v>
      </c>
      <c r="T1811">
        <f t="shared" si="242"/>
        <v>0.70428538267441343</v>
      </c>
      <c r="U1811">
        <f t="shared" si="243"/>
        <v>-0.3299332020726537</v>
      </c>
    </row>
    <row r="1812" spans="1:21" x14ac:dyDescent="0.3">
      <c r="A1812" t="s">
        <v>166</v>
      </c>
      <c r="B1812" t="s">
        <v>111</v>
      </c>
      <c r="C1812" s="1">
        <v>39426</v>
      </c>
      <c r="D1812">
        <v>20</v>
      </c>
      <c r="E1812" t="s">
        <v>67</v>
      </c>
      <c r="F1812" s="57" t="s">
        <v>36</v>
      </c>
      <c r="G1812" s="2">
        <v>20</v>
      </c>
      <c r="H1812" s="51">
        <v>20</v>
      </c>
      <c r="I1812" s="51">
        <v>35</v>
      </c>
      <c r="J1812">
        <f t="shared" si="239"/>
        <v>18.75</v>
      </c>
      <c r="K1812" s="47">
        <v>2</v>
      </c>
      <c r="L1812" s="14">
        <f t="shared" si="240"/>
        <v>2208.9323345553235</v>
      </c>
      <c r="M1812" s="16">
        <f t="shared" si="236"/>
        <v>0.22089323345553236</v>
      </c>
      <c r="N1812">
        <v>441.78646691106474</v>
      </c>
      <c r="O1812">
        <f t="shared" si="237"/>
        <v>4.4178646691106473E-2</v>
      </c>
      <c r="P1812" s="16">
        <f t="shared" si="238"/>
        <v>0.17671458676442589</v>
      </c>
      <c r="Q1812" s="48">
        <v>6.62</v>
      </c>
      <c r="R1812">
        <f t="shared" si="241"/>
        <v>0.29246264109512488</v>
      </c>
      <c r="S1812" s="48">
        <v>8.3030000000000008</v>
      </c>
      <c r="T1812">
        <f t="shared" si="242"/>
        <v>1.4672612139050283</v>
      </c>
      <c r="U1812">
        <f t="shared" si="243"/>
        <v>-1.1747985728099035</v>
      </c>
    </row>
    <row r="1813" spans="1:21" x14ac:dyDescent="0.3">
      <c r="A1813" t="s">
        <v>166</v>
      </c>
      <c r="B1813" t="s">
        <v>111</v>
      </c>
      <c r="C1813" s="1">
        <v>39426</v>
      </c>
      <c r="D1813">
        <v>20</v>
      </c>
      <c r="E1813" t="s">
        <v>67</v>
      </c>
      <c r="F1813" s="57" t="s">
        <v>36</v>
      </c>
      <c r="G1813" s="2">
        <v>40</v>
      </c>
      <c r="H1813" s="51">
        <v>25</v>
      </c>
      <c r="I1813" s="51">
        <v>30</v>
      </c>
      <c r="J1813">
        <f t="shared" si="239"/>
        <v>20</v>
      </c>
      <c r="K1813" s="47">
        <v>2</v>
      </c>
      <c r="L1813" s="14">
        <f t="shared" si="240"/>
        <v>2513.2741228718346</v>
      </c>
      <c r="M1813" s="16">
        <f t="shared" si="236"/>
        <v>0.25132741228718347</v>
      </c>
      <c r="N1813">
        <v>1005.3096491487339</v>
      </c>
      <c r="O1813">
        <f t="shared" si="237"/>
        <v>0.10053096491487339</v>
      </c>
      <c r="P1813" s="16">
        <f t="shared" si="238"/>
        <v>0.15079644737231007</v>
      </c>
      <c r="Q1813" s="48">
        <v>6.62</v>
      </c>
      <c r="R1813">
        <f t="shared" si="241"/>
        <v>0.66551498773646178</v>
      </c>
      <c r="S1813" s="48">
        <v>8.3030000000000008</v>
      </c>
      <c r="T1813">
        <f t="shared" si="242"/>
        <v>1.2520629025322907</v>
      </c>
      <c r="U1813">
        <f t="shared" si="243"/>
        <v>-0.58654791479582891</v>
      </c>
    </row>
    <row r="1814" spans="1:21" x14ac:dyDescent="0.3">
      <c r="A1814" t="s">
        <v>166</v>
      </c>
      <c r="B1814" t="s">
        <v>111</v>
      </c>
      <c r="C1814" s="1">
        <v>39426</v>
      </c>
      <c r="D1814">
        <v>20</v>
      </c>
      <c r="E1814" t="s">
        <v>67</v>
      </c>
      <c r="F1814" s="57" t="s">
        <v>35</v>
      </c>
      <c r="G1814" s="2">
        <v>100</v>
      </c>
      <c r="H1814" s="51">
        <v>3</v>
      </c>
      <c r="I1814" s="51">
        <v>10</v>
      </c>
      <c r="J1814">
        <f t="shared" si="239"/>
        <v>4</v>
      </c>
      <c r="K1814" s="47">
        <v>1</v>
      </c>
      <c r="L1814" s="14">
        <f t="shared" si="240"/>
        <v>50.26548245743669</v>
      </c>
      <c r="M1814" s="16">
        <f t="shared" si="236"/>
        <v>5.0265482457436689E-3</v>
      </c>
      <c r="N1814">
        <v>50.26548245743669</v>
      </c>
      <c r="O1814">
        <f t="shared" si="237"/>
        <v>5.0265482457436689E-3</v>
      </c>
      <c r="P1814" s="16">
        <f t="shared" si="238"/>
        <v>0</v>
      </c>
      <c r="Q1814" s="48">
        <v>1.93</v>
      </c>
      <c r="R1814">
        <f t="shared" si="241"/>
        <v>9.7012381142852801E-3</v>
      </c>
      <c r="S1814" s="48">
        <v>8.1050000000000004</v>
      </c>
      <c r="T1814">
        <f t="shared" si="242"/>
        <v>0</v>
      </c>
      <c r="U1814">
        <f t="shared" si="243"/>
        <v>9.7012381142852801E-3</v>
      </c>
    </row>
    <row r="1815" spans="1:21" x14ac:dyDescent="0.3">
      <c r="A1815" t="s">
        <v>166</v>
      </c>
      <c r="B1815" t="s">
        <v>111</v>
      </c>
      <c r="C1815" s="1">
        <v>39426</v>
      </c>
      <c r="D1815">
        <v>20</v>
      </c>
      <c r="E1815" t="s">
        <v>67</v>
      </c>
      <c r="F1815" s="57" t="s">
        <v>44</v>
      </c>
      <c r="G1815" s="2">
        <v>80</v>
      </c>
      <c r="H1815" s="51">
        <v>5</v>
      </c>
      <c r="I1815" s="51">
        <v>11</v>
      </c>
      <c r="J1815">
        <f t="shared" si="239"/>
        <v>5.25</v>
      </c>
      <c r="K1815" s="47">
        <v>2</v>
      </c>
      <c r="L1815" s="14">
        <f t="shared" si="240"/>
        <v>173.18029502913734</v>
      </c>
      <c r="M1815" s="16">
        <f t="shared" si="236"/>
        <v>1.7318029502913734E-2</v>
      </c>
      <c r="N1815">
        <v>138.54423602330988</v>
      </c>
      <c r="O1815">
        <f t="shared" si="237"/>
        <v>1.3854423602330988E-2</v>
      </c>
      <c r="P1815" s="16">
        <f t="shared" si="238"/>
        <v>3.4636059005827453E-3</v>
      </c>
      <c r="Q1815" s="48">
        <v>5.78</v>
      </c>
      <c r="R1815">
        <f t="shared" si="241"/>
        <v>8.0078568421473109E-2</v>
      </c>
      <c r="S1815" s="48">
        <v>9.0679999999999996</v>
      </c>
      <c r="T1815">
        <f t="shared" si="242"/>
        <v>3.1407978306484334E-2</v>
      </c>
      <c r="U1815">
        <f t="shared" si="243"/>
        <v>4.8670590114988775E-2</v>
      </c>
    </row>
    <row r="1816" spans="1:21" x14ac:dyDescent="0.3">
      <c r="A1816" t="s">
        <v>166</v>
      </c>
      <c r="B1816" t="s">
        <v>111</v>
      </c>
      <c r="C1816" s="1">
        <v>39426</v>
      </c>
      <c r="D1816">
        <v>20</v>
      </c>
      <c r="E1816" t="s">
        <v>67</v>
      </c>
      <c r="F1816" s="57" t="s">
        <v>44</v>
      </c>
      <c r="G1816" s="2">
        <v>80</v>
      </c>
      <c r="H1816" s="51">
        <v>10</v>
      </c>
      <c r="I1816" s="51">
        <v>10</v>
      </c>
      <c r="J1816">
        <f t="shared" si="239"/>
        <v>7.5</v>
      </c>
      <c r="K1816" s="47">
        <v>2</v>
      </c>
      <c r="L1816" s="14">
        <f t="shared" si="240"/>
        <v>353.42917352885172</v>
      </c>
      <c r="M1816" s="16">
        <f t="shared" si="236"/>
        <v>3.5342917352885174E-2</v>
      </c>
      <c r="N1816">
        <v>282.74333882308139</v>
      </c>
      <c r="O1816">
        <f t="shared" si="237"/>
        <v>2.8274333882308138E-2</v>
      </c>
      <c r="P1816" s="16">
        <f t="shared" si="238"/>
        <v>7.0685834705770355E-3</v>
      </c>
      <c r="Q1816" s="48">
        <v>5.78</v>
      </c>
      <c r="R1816">
        <f t="shared" si="241"/>
        <v>0.16342564983974106</v>
      </c>
      <c r="S1816" s="48">
        <v>9.0679999999999996</v>
      </c>
      <c r="T1816">
        <f t="shared" si="242"/>
        <v>6.4097914911192558E-2</v>
      </c>
      <c r="U1816">
        <f t="shared" si="243"/>
        <v>9.9327734928548503E-2</v>
      </c>
    </row>
    <row r="1817" spans="1:21" x14ac:dyDescent="0.3">
      <c r="A1817" t="s">
        <v>166</v>
      </c>
      <c r="B1817" t="s">
        <v>111</v>
      </c>
      <c r="C1817" s="1">
        <v>39426</v>
      </c>
      <c r="D1817">
        <v>20</v>
      </c>
      <c r="E1817" t="s">
        <v>67</v>
      </c>
      <c r="F1817" s="57" t="s">
        <v>44</v>
      </c>
      <c r="G1817" s="2">
        <v>70</v>
      </c>
      <c r="H1817" s="51">
        <v>11</v>
      </c>
      <c r="I1817" s="51">
        <v>10</v>
      </c>
      <c r="J1817">
        <f t="shared" si="239"/>
        <v>8</v>
      </c>
      <c r="K1817" s="47">
        <v>2</v>
      </c>
      <c r="L1817" s="14">
        <f t="shared" si="240"/>
        <v>402.12385965949352</v>
      </c>
      <c r="M1817" s="16">
        <f t="shared" si="236"/>
        <v>4.0212385965949352E-2</v>
      </c>
      <c r="N1817">
        <v>281.48670176164546</v>
      </c>
      <c r="O1817">
        <f t="shared" si="237"/>
        <v>2.8148670176164545E-2</v>
      </c>
      <c r="P1817" s="16">
        <f t="shared" si="238"/>
        <v>1.2063715789784806E-2</v>
      </c>
      <c r="Q1817" s="48">
        <v>5.78</v>
      </c>
      <c r="R1817">
        <f t="shared" si="241"/>
        <v>0.16269931361823109</v>
      </c>
      <c r="S1817" s="48">
        <v>9.0679999999999996</v>
      </c>
      <c r="T1817">
        <f t="shared" si="242"/>
        <v>0.10939377478176862</v>
      </c>
      <c r="U1817">
        <f t="shared" si="243"/>
        <v>5.3305538836462468E-2</v>
      </c>
    </row>
    <row r="1818" spans="1:21" x14ac:dyDescent="0.3">
      <c r="A1818" t="s">
        <v>166</v>
      </c>
      <c r="B1818" t="s">
        <v>111</v>
      </c>
      <c r="C1818" s="1">
        <v>39426</v>
      </c>
      <c r="D1818">
        <v>20</v>
      </c>
      <c r="E1818" t="s">
        <v>67</v>
      </c>
      <c r="F1818" s="57" t="s">
        <v>44</v>
      </c>
      <c r="G1818" s="2">
        <v>70</v>
      </c>
      <c r="H1818" s="51">
        <v>15</v>
      </c>
      <c r="I1818" s="51">
        <v>7</v>
      </c>
      <c r="J1818">
        <f t="shared" si="239"/>
        <v>9.25</v>
      </c>
      <c r="K1818" s="47">
        <v>2</v>
      </c>
      <c r="L1818" s="14">
        <f t="shared" si="240"/>
        <v>537.60504284555338</v>
      </c>
      <c r="M1818" s="16">
        <f t="shared" si="236"/>
        <v>5.3760504284555338E-2</v>
      </c>
      <c r="N1818">
        <v>376.32352999188737</v>
      </c>
      <c r="O1818">
        <f t="shared" si="237"/>
        <v>3.763235299918874E-2</v>
      </c>
      <c r="P1818" s="16">
        <f t="shared" si="238"/>
        <v>1.6128151285366599E-2</v>
      </c>
      <c r="Q1818" s="48">
        <v>5.78</v>
      </c>
      <c r="R1818">
        <f t="shared" si="241"/>
        <v>0.21751500033531093</v>
      </c>
      <c r="S1818" s="48">
        <v>9.0679999999999996</v>
      </c>
      <c r="T1818">
        <f t="shared" si="242"/>
        <v>0.14625007585570432</v>
      </c>
      <c r="U1818">
        <f t="shared" si="243"/>
        <v>7.1264924479606612E-2</v>
      </c>
    </row>
    <row r="1819" spans="1:21" x14ac:dyDescent="0.3">
      <c r="A1819" t="s">
        <v>166</v>
      </c>
      <c r="B1819" t="s">
        <v>111</v>
      </c>
      <c r="C1819" s="1">
        <v>39426</v>
      </c>
      <c r="D1819">
        <v>20</v>
      </c>
      <c r="E1819" t="s">
        <v>67</v>
      </c>
      <c r="F1819" s="57" t="s">
        <v>46</v>
      </c>
      <c r="G1819" s="2">
        <v>20</v>
      </c>
      <c r="H1819" s="51">
        <v>10</v>
      </c>
      <c r="I1819" s="51">
        <v>20</v>
      </c>
      <c r="J1819">
        <f t="shared" si="239"/>
        <v>10</v>
      </c>
      <c r="K1819" s="47">
        <v>3</v>
      </c>
      <c r="L1819" s="14">
        <f t="shared" si="240"/>
        <v>942.47779607693792</v>
      </c>
      <c r="M1819" s="16">
        <f t="shared" si="236"/>
        <v>9.4247779607693788E-2</v>
      </c>
      <c r="N1819">
        <v>188.4955592153876</v>
      </c>
      <c r="O1819">
        <f t="shared" si="237"/>
        <v>1.8849555921538759E-2</v>
      </c>
      <c r="P1819" s="16">
        <f t="shared" si="238"/>
        <v>7.5398223686155036E-2</v>
      </c>
      <c r="Q1819" s="48">
        <v>1.86</v>
      </c>
      <c r="R1819">
        <f t="shared" si="241"/>
        <v>3.5060174014062091E-2</v>
      </c>
      <c r="S1819" s="48">
        <v>12.651</v>
      </c>
      <c r="T1819">
        <f t="shared" si="242"/>
        <v>0.95386292785354732</v>
      </c>
      <c r="U1819">
        <f t="shared" si="243"/>
        <v>-0.91880275383948518</v>
      </c>
    </row>
    <row r="1820" spans="1:21" x14ac:dyDescent="0.3">
      <c r="A1820" t="s">
        <v>166</v>
      </c>
      <c r="B1820" t="s">
        <v>111</v>
      </c>
      <c r="C1820" s="1">
        <v>39426</v>
      </c>
      <c r="D1820">
        <v>20</v>
      </c>
      <c r="E1820" t="s">
        <v>67</v>
      </c>
      <c r="F1820" s="57" t="s">
        <v>46</v>
      </c>
      <c r="G1820" s="2">
        <v>70</v>
      </c>
      <c r="H1820" s="51">
        <v>12</v>
      </c>
      <c r="I1820" s="51">
        <v>8</v>
      </c>
      <c r="J1820">
        <f t="shared" si="239"/>
        <v>8</v>
      </c>
      <c r="K1820" s="47">
        <v>3</v>
      </c>
      <c r="L1820" s="14">
        <f t="shared" si="240"/>
        <v>603.18578948924028</v>
      </c>
      <c r="M1820" s="16">
        <f t="shared" si="236"/>
        <v>6.0318578948924027E-2</v>
      </c>
      <c r="N1820">
        <v>422.23005264246819</v>
      </c>
      <c r="O1820">
        <f t="shared" si="237"/>
        <v>4.222300526424682E-2</v>
      </c>
      <c r="P1820" s="16">
        <f t="shared" si="238"/>
        <v>1.8095573684677208E-2</v>
      </c>
      <c r="Q1820" s="48">
        <v>1.86</v>
      </c>
      <c r="R1820">
        <f t="shared" si="241"/>
        <v>7.8534789791499082E-2</v>
      </c>
      <c r="S1820" s="48">
        <v>12.651</v>
      </c>
      <c r="T1820">
        <f t="shared" si="242"/>
        <v>0.22892710268485134</v>
      </c>
      <c r="U1820">
        <f t="shared" si="243"/>
        <v>-0.15039231289335225</v>
      </c>
    </row>
    <row r="1821" spans="1:21" x14ac:dyDescent="0.3">
      <c r="A1821" t="s">
        <v>166</v>
      </c>
      <c r="B1821" t="s">
        <v>111</v>
      </c>
      <c r="C1821" s="1">
        <v>39426</v>
      </c>
      <c r="D1821">
        <v>20</v>
      </c>
      <c r="E1821" t="s">
        <v>67</v>
      </c>
      <c r="F1821" s="54" t="s">
        <v>53</v>
      </c>
      <c r="G1821" s="2">
        <v>90</v>
      </c>
      <c r="H1821" s="51">
        <v>2</v>
      </c>
      <c r="I1821" s="51">
        <v>10</v>
      </c>
      <c r="J1821">
        <f t="shared" si="239"/>
        <v>3.5</v>
      </c>
      <c r="K1821" s="47">
        <v>2</v>
      </c>
      <c r="L1821" s="14">
        <f t="shared" si="240"/>
        <v>76.969020012949926</v>
      </c>
      <c r="M1821" s="16">
        <f t="shared" si="236"/>
        <v>7.696902001294993E-3</v>
      </c>
      <c r="N1821">
        <v>69.272118011654939</v>
      </c>
      <c r="O1821">
        <f t="shared" si="237"/>
        <v>6.9272118011654941E-3</v>
      </c>
      <c r="P1821" s="16">
        <f t="shared" si="238"/>
        <v>7.6969020012949887E-4</v>
      </c>
      <c r="Q1821" s="48">
        <v>6.51</v>
      </c>
      <c r="R1821">
        <f t="shared" si="241"/>
        <v>4.5096148825587365E-2</v>
      </c>
      <c r="S1821" s="48">
        <v>8.2509999999999994</v>
      </c>
      <c r="T1821">
        <f t="shared" si="242"/>
        <v>6.350713841268495E-3</v>
      </c>
      <c r="U1821">
        <f t="shared" si="243"/>
        <v>3.8745434984318872E-2</v>
      </c>
    </row>
    <row r="1822" spans="1:21" x14ac:dyDescent="0.3">
      <c r="A1822" t="s">
        <v>166</v>
      </c>
      <c r="B1822" t="s">
        <v>111</v>
      </c>
      <c r="C1822" s="1">
        <v>39426</v>
      </c>
      <c r="D1822">
        <v>20</v>
      </c>
      <c r="E1822" t="s">
        <v>67</v>
      </c>
      <c r="F1822" s="54" t="s">
        <v>53</v>
      </c>
      <c r="G1822" s="2">
        <v>70</v>
      </c>
      <c r="H1822" s="51">
        <v>2</v>
      </c>
      <c r="I1822" s="51">
        <v>15</v>
      </c>
      <c r="J1822">
        <f t="shared" si="239"/>
        <v>4.75</v>
      </c>
      <c r="K1822" s="47">
        <v>2</v>
      </c>
      <c r="L1822" s="14">
        <f t="shared" si="240"/>
        <v>141.7643684932394</v>
      </c>
      <c r="M1822" s="16">
        <f t="shared" si="236"/>
        <v>1.417643684932394E-2</v>
      </c>
      <c r="N1822">
        <v>99.23505794526757</v>
      </c>
      <c r="O1822">
        <f t="shared" si="237"/>
        <v>9.9235057945267578E-3</v>
      </c>
      <c r="P1822" s="16">
        <f t="shared" si="238"/>
        <v>4.2529310547971821E-3</v>
      </c>
      <c r="Q1822" s="48">
        <v>6.51</v>
      </c>
      <c r="R1822">
        <f t="shared" si="241"/>
        <v>6.4602022722369187E-2</v>
      </c>
      <c r="S1822" s="48">
        <v>8.2509999999999994</v>
      </c>
      <c r="T1822">
        <f t="shared" si="242"/>
        <v>3.5090934133131545E-2</v>
      </c>
      <c r="U1822">
        <f t="shared" si="243"/>
        <v>2.9511088589237643E-2</v>
      </c>
    </row>
    <row r="1823" spans="1:21" x14ac:dyDescent="0.3">
      <c r="A1823" t="s">
        <v>166</v>
      </c>
      <c r="B1823" t="s">
        <v>111</v>
      </c>
      <c r="C1823" s="1">
        <v>39426</v>
      </c>
      <c r="D1823">
        <v>20</v>
      </c>
      <c r="E1823" t="s">
        <v>67</v>
      </c>
      <c r="F1823" s="54" t="s">
        <v>53</v>
      </c>
      <c r="G1823" s="2">
        <v>80</v>
      </c>
      <c r="H1823" s="51">
        <v>3</v>
      </c>
      <c r="I1823" s="51">
        <v>15</v>
      </c>
      <c r="J1823">
        <f t="shared" si="239"/>
        <v>5.25</v>
      </c>
      <c r="K1823" s="47">
        <v>2</v>
      </c>
      <c r="L1823" s="14">
        <f t="shared" si="240"/>
        <v>173.18029502913734</v>
      </c>
      <c r="M1823" s="16">
        <f t="shared" si="236"/>
        <v>1.7318029502913734E-2</v>
      </c>
      <c r="N1823">
        <v>138.54423602330988</v>
      </c>
      <c r="O1823">
        <f t="shared" si="237"/>
        <v>1.3854423602330988E-2</v>
      </c>
      <c r="P1823" s="16">
        <f t="shared" si="238"/>
        <v>3.4636059005827453E-3</v>
      </c>
      <c r="Q1823" s="48">
        <v>6.51</v>
      </c>
      <c r="R1823">
        <f t="shared" si="241"/>
        <v>9.019229765117473E-2</v>
      </c>
      <c r="S1823" s="48">
        <v>8.2509999999999994</v>
      </c>
      <c r="T1823">
        <f t="shared" si="242"/>
        <v>2.857821228570823E-2</v>
      </c>
      <c r="U1823">
        <f t="shared" si="243"/>
        <v>6.1614085365466503E-2</v>
      </c>
    </row>
    <row r="1824" spans="1:21" x14ac:dyDescent="0.3">
      <c r="A1824" t="s">
        <v>166</v>
      </c>
      <c r="B1824" t="s">
        <v>111</v>
      </c>
      <c r="C1824" s="1">
        <v>39426</v>
      </c>
      <c r="D1824">
        <v>20</v>
      </c>
      <c r="E1824" t="s">
        <v>67</v>
      </c>
      <c r="F1824" s="54" t="s">
        <v>53</v>
      </c>
      <c r="G1824" s="2">
        <v>70</v>
      </c>
      <c r="H1824" s="51">
        <v>3</v>
      </c>
      <c r="I1824" s="51">
        <v>10</v>
      </c>
      <c r="J1824">
        <f t="shared" si="239"/>
        <v>4</v>
      </c>
      <c r="K1824" s="47">
        <v>2</v>
      </c>
      <c r="L1824" s="14">
        <f t="shared" si="240"/>
        <v>100.53096491487338</v>
      </c>
      <c r="M1824" s="16">
        <f t="shared" si="236"/>
        <v>1.0053096491487338E-2</v>
      </c>
      <c r="N1824">
        <v>70.371675440411366</v>
      </c>
      <c r="O1824">
        <f t="shared" si="237"/>
        <v>7.0371675440411363E-3</v>
      </c>
      <c r="P1824" s="16">
        <f t="shared" si="238"/>
        <v>3.0159289474462015E-3</v>
      </c>
      <c r="Q1824" s="48">
        <v>6.51</v>
      </c>
      <c r="R1824">
        <f t="shared" si="241"/>
        <v>4.5811960711707796E-2</v>
      </c>
      <c r="S1824" s="48">
        <v>8.2509999999999994</v>
      </c>
      <c r="T1824">
        <f t="shared" si="242"/>
        <v>2.4884429745378606E-2</v>
      </c>
      <c r="U1824">
        <f t="shared" si="243"/>
        <v>2.092753096632919E-2</v>
      </c>
    </row>
    <row r="1825" spans="1:21" x14ac:dyDescent="0.3">
      <c r="A1825" t="s">
        <v>166</v>
      </c>
      <c r="B1825" t="s">
        <v>111</v>
      </c>
      <c r="C1825" s="1">
        <v>39426</v>
      </c>
      <c r="D1825">
        <v>20</v>
      </c>
      <c r="E1825" t="s">
        <v>67</v>
      </c>
      <c r="F1825" s="54" t="s">
        <v>53</v>
      </c>
      <c r="G1825" s="2">
        <v>90</v>
      </c>
      <c r="H1825" s="51">
        <v>4</v>
      </c>
      <c r="I1825" s="51">
        <v>12</v>
      </c>
      <c r="J1825">
        <f t="shared" si="239"/>
        <v>5</v>
      </c>
      <c r="K1825" s="47">
        <v>2</v>
      </c>
      <c r="L1825" s="14">
        <f t="shared" si="240"/>
        <v>157.07963267948966</v>
      </c>
      <c r="M1825" s="16">
        <f t="shared" si="236"/>
        <v>1.5707963267948967E-2</v>
      </c>
      <c r="N1825">
        <v>141.37166941154069</v>
      </c>
      <c r="O1825">
        <f t="shared" si="237"/>
        <v>1.4137166941154069E-2</v>
      </c>
      <c r="P1825" s="16">
        <f t="shared" si="238"/>
        <v>1.5707963267948977E-3</v>
      </c>
      <c r="Q1825" s="48">
        <v>6.51</v>
      </c>
      <c r="R1825">
        <f t="shared" si="241"/>
        <v>9.2032956786912992E-2</v>
      </c>
      <c r="S1825" s="48">
        <v>8.2509999999999994</v>
      </c>
      <c r="T1825">
        <f t="shared" si="242"/>
        <v>1.29606404923847E-2</v>
      </c>
      <c r="U1825">
        <f t="shared" si="243"/>
        <v>7.9072316294528294E-2</v>
      </c>
    </row>
    <row r="1826" spans="1:21" x14ac:dyDescent="0.3">
      <c r="A1826" t="s">
        <v>166</v>
      </c>
      <c r="B1826" t="s">
        <v>111</v>
      </c>
      <c r="C1826" s="1">
        <v>39426</v>
      </c>
      <c r="D1826">
        <v>20</v>
      </c>
      <c r="E1826" t="s">
        <v>67</v>
      </c>
      <c r="F1826" s="54" t="s">
        <v>53</v>
      </c>
      <c r="G1826" s="2">
        <v>80</v>
      </c>
      <c r="H1826" s="51">
        <v>4</v>
      </c>
      <c r="I1826" s="51">
        <v>15</v>
      </c>
      <c r="J1826">
        <f t="shared" si="239"/>
        <v>5.75</v>
      </c>
      <c r="K1826" s="47">
        <v>2</v>
      </c>
      <c r="L1826" s="14">
        <f t="shared" si="240"/>
        <v>207.73781421862506</v>
      </c>
      <c r="M1826" s="16">
        <f t="shared" si="236"/>
        <v>2.0773781421862505E-2</v>
      </c>
      <c r="N1826">
        <v>166.19025137490007</v>
      </c>
      <c r="O1826">
        <f t="shared" si="237"/>
        <v>1.6619025137490008E-2</v>
      </c>
      <c r="P1826" s="16">
        <f t="shared" si="238"/>
        <v>4.1547562843724968E-3</v>
      </c>
      <c r="Q1826" s="48">
        <v>6.51</v>
      </c>
      <c r="R1826">
        <f t="shared" si="241"/>
        <v>0.10818985364505995</v>
      </c>
      <c r="S1826" s="48">
        <v>8.2509999999999994</v>
      </c>
      <c r="T1826">
        <f t="shared" si="242"/>
        <v>3.4280894102357469E-2</v>
      </c>
      <c r="U1826">
        <f t="shared" si="243"/>
        <v>7.390895954270249E-2</v>
      </c>
    </row>
    <row r="1827" spans="1:21" x14ac:dyDescent="0.3">
      <c r="A1827" t="s">
        <v>166</v>
      </c>
      <c r="B1827" t="s">
        <v>111</v>
      </c>
      <c r="C1827" s="1">
        <v>39426</v>
      </c>
      <c r="D1827">
        <v>20</v>
      </c>
      <c r="E1827" t="s">
        <v>67</v>
      </c>
      <c r="F1827" s="54" t="s">
        <v>53</v>
      </c>
      <c r="G1827" s="2">
        <v>80</v>
      </c>
      <c r="H1827" s="51">
        <v>4</v>
      </c>
      <c r="I1827" s="51">
        <v>13</v>
      </c>
      <c r="J1827">
        <f t="shared" si="239"/>
        <v>5.25</v>
      </c>
      <c r="K1827" s="47">
        <v>2</v>
      </c>
      <c r="L1827" s="14">
        <f t="shared" si="240"/>
        <v>173.18029502913734</v>
      </c>
      <c r="M1827" s="16">
        <f t="shared" si="236"/>
        <v>1.7318029502913734E-2</v>
      </c>
      <c r="N1827">
        <v>138.54423602330988</v>
      </c>
      <c r="O1827">
        <f t="shared" si="237"/>
        <v>1.3854423602330988E-2</v>
      </c>
      <c r="P1827" s="16">
        <f t="shared" si="238"/>
        <v>3.4636059005827453E-3</v>
      </c>
      <c r="Q1827" s="48">
        <v>6.51</v>
      </c>
      <c r="R1827">
        <f t="shared" si="241"/>
        <v>9.019229765117473E-2</v>
      </c>
      <c r="S1827" s="48">
        <v>8.2509999999999994</v>
      </c>
      <c r="T1827">
        <f t="shared" si="242"/>
        <v>2.857821228570823E-2</v>
      </c>
      <c r="U1827">
        <f t="shared" si="243"/>
        <v>6.1614085365466503E-2</v>
      </c>
    </row>
    <row r="1828" spans="1:21" x14ac:dyDescent="0.3">
      <c r="A1828" t="s">
        <v>166</v>
      </c>
      <c r="B1828" t="s">
        <v>111</v>
      </c>
      <c r="C1828" s="1">
        <v>39426</v>
      </c>
      <c r="D1828">
        <v>20</v>
      </c>
      <c r="E1828" t="s">
        <v>67</v>
      </c>
      <c r="F1828" s="54" t="s">
        <v>53</v>
      </c>
      <c r="G1828" s="2">
        <v>90</v>
      </c>
      <c r="H1828" s="51">
        <v>4</v>
      </c>
      <c r="I1828" s="51">
        <v>15</v>
      </c>
      <c r="J1828">
        <f t="shared" si="239"/>
        <v>5.75</v>
      </c>
      <c r="K1828" s="47">
        <v>2</v>
      </c>
      <c r="L1828" s="14">
        <f t="shared" si="240"/>
        <v>207.73781421862506</v>
      </c>
      <c r="M1828" s="16">
        <f t="shared" si="236"/>
        <v>2.0773781421862505E-2</v>
      </c>
      <c r="N1828">
        <v>186.96403279676255</v>
      </c>
      <c r="O1828">
        <f t="shared" si="237"/>
        <v>1.8696403279676255E-2</v>
      </c>
      <c r="P1828" s="16">
        <f t="shared" si="238"/>
        <v>2.0773781421862501E-3</v>
      </c>
      <c r="Q1828" s="48">
        <v>6.51</v>
      </c>
      <c r="R1828">
        <f t="shared" si="241"/>
        <v>0.12171358535069242</v>
      </c>
      <c r="S1828" s="48">
        <v>8.2509999999999994</v>
      </c>
      <c r="T1828">
        <f t="shared" si="242"/>
        <v>1.7140447051178748E-2</v>
      </c>
      <c r="U1828">
        <f t="shared" si="243"/>
        <v>0.10457313829951367</v>
      </c>
    </row>
    <row r="1829" spans="1:21" x14ac:dyDescent="0.3">
      <c r="A1829" t="s">
        <v>166</v>
      </c>
      <c r="B1829" t="s">
        <v>111</v>
      </c>
      <c r="C1829" s="1">
        <v>39426</v>
      </c>
      <c r="D1829">
        <v>20</v>
      </c>
      <c r="E1829" t="s">
        <v>67</v>
      </c>
      <c r="F1829" s="54" t="s">
        <v>53</v>
      </c>
      <c r="G1829" s="2">
        <v>50</v>
      </c>
      <c r="H1829" s="51">
        <v>7</v>
      </c>
      <c r="I1829" s="51">
        <v>23</v>
      </c>
      <c r="J1829">
        <f t="shared" si="239"/>
        <v>9.25</v>
      </c>
      <c r="K1829" s="47">
        <v>2</v>
      </c>
      <c r="L1829" s="14">
        <f t="shared" si="240"/>
        <v>537.60504284555338</v>
      </c>
      <c r="M1829" s="16">
        <f t="shared" si="236"/>
        <v>5.3760504284555338E-2</v>
      </c>
      <c r="N1829">
        <v>268.80252142277669</v>
      </c>
      <c r="O1829">
        <f t="shared" si="237"/>
        <v>2.6880252142277669E-2</v>
      </c>
      <c r="P1829" s="16">
        <f t="shared" si="238"/>
        <v>2.6880252142277669E-2</v>
      </c>
      <c r="Q1829" s="48">
        <v>6.51</v>
      </c>
      <c r="R1829">
        <f t="shared" si="241"/>
        <v>0.17499044144622761</v>
      </c>
      <c r="S1829" s="48">
        <v>8.2509999999999994</v>
      </c>
      <c r="T1829">
        <f t="shared" si="242"/>
        <v>0.22178896042593305</v>
      </c>
      <c r="U1829">
        <f t="shared" si="243"/>
        <v>-4.6798518979705439E-2</v>
      </c>
    </row>
    <row r="1830" spans="1:21" x14ac:dyDescent="0.3">
      <c r="A1830" t="s">
        <v>166</v>
      </c>
      <c r="B1830" t="s">
        <v>111</v>
      </c>
      <c r="C1830" s="1">
        <v>39426</v>
      </c>
      <c r="D1830">
        <v>20</v>
      </c>
      <c r="E1830" t="s">
        <v>67</v>
      </c>
      <c r="F1830" s="54" t="s">
        <v>53</v>
      </c>
      <c r="G1830" s="2">
        <v>80</v>
      </c>
      <c r="H1830" s="51">
        <v>10</v>
      </c>
      <c r="I1830" s="51">
        <v>25</v>
      </c>
      <c r="J1830">
        <f t="shared" si="239"/>
        <v>11.25</v>
      </c>
      <c r="K1830" s="47">
        <v>2</v>
      </c>
      <c r="L1830" s="14">
        <f t="shared" si="240"/>
        <v>795.21564043991634</v>
      </c>
      <c r="M1830" s="16">
        <f t="shared" si="236"/>
        <v>7.9521564043991633E-2</v>
      </c>
      <c r="N1830">
        <v>636.17251235193316</v>
      </c>
      <c r="O1830">
        <f t="shared" si="237"/>
        <v>6.3617251235193323E-2</v>
      </c>
      <c r="P1830" s="16">
        <f t="shared" si="238"/>
        <v>1.590431280879831E-2</v>
      </c>
      <c r="Q1830" s="48">
        <v>6.51</v>
      </c>
      <c r="R1830">
        <f t="shared" si="241"/>
        <v>0.41414830554110854</v>
      </c>
      <c r="S1830" s="48">
        <v>8.2509999999999994</v>
      </c>
      <c r="T1830">
        <f t="shared" si="242"/>
        <v>0.13122648498539485</v>
      </c>
      <c r="U1830">
        <f t="shared" si="243"/>
        <v>0.28292182055571369</v>
      </c>
    </row>
    <row r="1831" spans="1:21" x14ac:dyDescent="0.3">
      <c r="A1831" t="s">
        <v>166</v>
      </c>
      <c r="B1831" t="s">
        <v>111</v>
      </c>
      <c r="C1831" s="1">
        <v>39426</v>
      </c>
      <c r="D1831">
        <v>20</v>
      </c>
      <c r="E1831" t="s">
        <v>67</v>
      </c>
      <c r="F1831" s="54" t="s">
        <v>53</v>
      </c>
      <c r="G1831" s="2">
        <v>10</v>
      </c>
      <c r="H1831" s="51">
        <v>15</v>
      </c>
      <c r="I1831" s="51">
        <v>35</v>
      </c>
      <c r="J1831">
        <f t="shared" si="239"/>
        <v>16.25</v>
      </c>
      <c r="K1831" s="47">
        <v>2</v>
      </c>
      <c r="L1831" s="14">
        <f t="shared" si="240"/>
        <v>1659.1536201771096</v>
      </c>
      <c r="M1831" s="16">
        <f t="shared" si="236"/>
        <v>0.16591536201771095</v>
      </c>
      <c r="N1831">
        <v>165.91536201771098</v>
      </c>
      <c r="O1831">
        <f t="shared" si="237"/>
        <v>1.6591536201771097E-2</v>
      </c>
      <c r="P1831" s="16">
        <f t="shared" si="238"/>
        <v>0.14932382581593986</v>
      </c>
      <c r="Q1831" s="48">
        <v>6.51</v>
      </c>
      <c r="R1831">
        <f t="shared" si="241"/>
        <v>0.10801090067352984</v>
      </c>
      <c r="S1831" s="48">
        <v>8.2509999999999994</v>
      </c>
      <c r="T1831">
        <f t="shared" si="242"/>
        <v>1.2320708868073198</v>
      </c>
      <c r="U1831">
        <f t="shared" si="243"/>
        <v>-1.1240599861337899</v>
      </c>
    </row>
    <row r="1832" spans="1:21" x14ac:dyDescent="0.3">
      <c r="A1832" t="s">
        <v>166</v>
      </c>
      <c r="B1832" t="s">
        <v>111</v>
      </c>
      <c r="C1832" s="1">
        <v>39426</v>
      </c>
      <c r="D1832">
        <v>20</v>
      </c>
      <c r="E1832" t="s">
        <v>67</v>
      </c>
      <c r="F1832" s="54" t="s">
        <v>53</v>
      </c>
      <c r="G1832" s="2">
        <v>60</v>
      </c>
      <c r="H1832" s="51">
        <v>20</v>
      </c>
      <c r="I1832" s="51">
        <v>40</v>
      </c>
      <c r="J1832">
        <f t="shared" si="239"/>
        <v>20</v>
      </c>
      <c r="K1832" s="47">
        <v>2</v>
      </c>
      <c r="L1832" s="14">
        <f t="shared" si="240"/>
        <v>2513.2741228718346</v>
      </c>
      <c r="M1832" s="16">
        <f t="shared" si="236"/>
        <v>0.25132741228718347</v>
      </c>
      <c r="N1832">
        <v>1507.9644737231008</v>
      </c>
      <c r="O1832">
        <f t="shared" si="237"/>
        <v>0.15079644737231007</v>
      </c>
      <c r="P1832" s="16">
        <f t="shared" si="238"/>
        <v>0.1005309649148734</v>
      </c>
      <c r="Q1832" s="48">
        <v>6.51</v>
      </c>
      <c r="R1832">
        <f t="shared" si="241"/>
        <v>0.98168487239373858</v>
      </c>
      <c r="S1832" s="48">
        <v>8.2509999999999994</v>
      </c>
      <c r="T1832">
        <f t="shared" si="242"/>
        <v>0.82948099151262034</v>
      </c>
      <c r="U1832">
        <f t="shared" si="243"/>
        <v>0.15220388088111825</v>
      </c>
    </row>
    <row r="1833" spans="1:21" x14ac:dyDescent="0.3">
      <c r="A1833" t="s">
        <v>166</v>
      </c>
      <c r="B1833" t="s">
        <v>111</v>
      </c>
      <c r="C1833" s="1">
        <v>39426</v>
      </c>
      <c r="D1833">
        <v>20</v>
      </c>
      <c r="E1833" t="s">
        <v>67</v>
      </c>
      <c r="F1833" s="54" t="s">
        <v>53</v>
      </c>
      <c r="G1833" s="2">
        <v>60</v>
      </c>
      <c r="H1833" s="51">
        <v>25</v>
      </c>
      <c r="I1833" s="51">
        <v>50</v>
      </c>
      <c r="J1833">
        <f t="shared" si="239"/>
        <v>25</v>
      </c>
      <c r="K1833" s="47">
        <v>2</v>
      </c>
      <c r="L1833" s="14">
        <f t="shared" si="240"/>
        <v>3926.9908169872415</v>
      </c>
      <c r="M1833" s="16">
        <f t="shared" si="236"/>
        <v>0.39269908169872414</v>
      </c>
      <c r="N1833">
        <v>2356.1944901923448</v>
      </c>
      <c r="O1833">
        <f t="shared" si="237"/>
        <v>0.23561944901923448</v>
      </c>
      <c r="P1833" s="16">
        <f t="shared" si="238"/>
        <v>0.15707963267948966</v>
      </c>
      <c r="Q1833" s="48">
        <v>6.51</v>
      </c>
      <c r="R1833">
        <f t="shared" si="241"/>
        <v>1.5338826131152163</v>
      </c>
      <c r="S1833" s="48">
        <v>8.2509999999999994</v>
      </c>
      <c r="T1833">
        <f t="shared" si="242"/>
        <v>1.296064049238469</v>
      </c>
      <c r="U1833">
        <f t="shared" si="243"/>
        <v>0.23781856387674738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6E3C-5EB5-4E54-977F-2FAA22F273C1}">
  <dimension ref="A1:W1696"/>
  <sheetViews>
    <sheetView topLeftCell="A1669" zoomScale="70" zoomScaleNormal="70" workbookViewId="0">
      <selection activeCell="I2" sqref="I2:I1696"/>
    </sheetView>
  </sheetViews>
  <sheetFormatPr defaultRowHeight="14.4" x14ac:dyDescent="0.3"/>
  <cols>
    <col min="8" max="8" width="17.88671875" customWidth="1"/>
    <col min="15" max="15" width="2.77734375" customWidth="1"/>
    <col min="18" max="18" width="4" customWidth="1"/>
    <col min="20" max="20" width="8.6640625" customWidth="1"/>
    <col min="21" max="21" width="14.33203125" customWidth="1"/>
  </cols>
  <sheetData>
    <row r="1" spans="1:23" ht="87.6" customHeight="1" x14ac:dyDescent="0.3">
      <c r="A1" s="7"/>
      <c r="B1" s="44" t="s">
        <v>176</v>
      </c>
      <c r="C1" s="45" t="s">
        <v>1</v>
      </c>
      <c r="D1" s="45" t="s">
        <v>0</v>
      </c>
      <c r="E1" s="45" t="s">
        <v>2</v>
      </c>
      <c r="F1" s="45" t="s">
        <v>3</v>
      </c>
      <c r="G1" s="45" t="s">
        <v>4</v>
      </c>
      <c r="H1" s="55" t="s">
        <v>5</v>
      </c>
      <c r="I1" s="9" t="s">
        <v>112</v>
      </c>
      <c r="J1" s="50" t="s">
        <v>115</v>
      </c>
      <c r="K1" s="50" t="s">
        <v>116</v>
      </c>
      <c r="L1" s="9" t="s">
        <v>113</v>
      </c>
      <c r="M1" s="46" t="s">
        <v>114</v>
      </c>
      <c r="N1" s="9" t="s">
        <v>118</v>
      </c>
      <c r="O1" s="9" t="s">
        <v>133</v>
      </c>
      <c r="P1" s="9" t="s">
        <v>135</v>
      </c>
      <c r="Q1" s="18" t="s">
        <v>132</v>
      </c>
      <c r="R1" s="9" t="s">
        <v>134</v>
      </c>
      <c r="S1" s="7" t="s">
        <v>130</v>
      </c>
      <c r="T1" s="7" t="s">
        <v>137</v>
      </c>
      <c r="U1" s="7" t="s">
        <v>138</v>
      </c>
      <c r="V1" s="7" t="s">
        <v>139</v>
      </c>
      <c r="W1" s="21" t="s">
        <v>136</v>
      </c>
    </row>
    <row r="2" spans="1:23" x14ac:dyDescent="0.3">
      <c r="C2" t="s">
        <v>166</v>
      </c>
      <c r="D2" t="s">
        <v>59</v>
      </c>
      <c r="E2" s="1">
        <v>39418</v>
      </c>
      <c r="F2">
        <v>37</v>
      </c>
      <c r="G2" t="s">
        <v>10</v>
      </c>
      <c r="H2" s="56" t="s">
        <v>178</v>
      </c>
      <c r="I2" s="2">
        <v>100</v>
      </c>
      <c r="J2" s="51">
        <v>15</v>
      </c>
      <c r="K2" s="51">
        <v>14</v>
      </c>
      <c r="L2">
        <f t="shared" ref="L2:L65" si="0">(J2+K2/2)/2</f>
        <v>11</v>
      </c>
      <c r="M2" s="47">
        <v>1</v>
      </c>
      <c r="N2" s="14">
        <f t="shared" ref="N2:N65" si="1">M2*PI()*L2^2</f>
        <v>380.13271108436498</v>
      </c>
      <c r="O2" s="16">
        <f t="shared" ref="O2:O65" si="2">N2/10000</f>
        <v>3.8013271108436497E-2</v>
      </c>
      <c r="P2">
        <v>380.13271108436498</v>
      </c>
      <c r="Q2">
        <f t="shared" ref="Q2:Q65" si="3">P2/10000</f>
        <v>3.8013271108436497E-2</v>
      </c>
      <c r="R2" s="16">
        <f t="shared" ref="R2:R65" si="4">O2-Q2</f>
        <v>0</v>
      </c>
      <c r="S2">
        <v>4.2699999999999996</v>
      </c>
      <c r="T2">
        <f t="shared" ref="T2:T65" si="5">Q2*S2</f>
        <v>0.16231666763302383</v>
      </c>
      <c r="U2" s="48">
        <v>6.83</v>
      </c>
      <c r="V2">
        <f t="shared" ref="V2:V65" si="6">R2*U2</f>
        <v>0</v>
      </c>
      <c r="W2">
        <f t="shared" ref="W2:W65" si="7">T2-V2</f>
        <v>0.16231666763302383</v>
      </c>
    </row>
    <row r="3" spans="1:23" x14ac:dyDescent="0.3">
      <c r="C3" t="s">
        <v>166</v>
      </c>
      <c r="D3" t="s">
        <v>59</v>
      </c>
      <c r="E3" s="1">
        <v>39418</v>
      </c>
      <c r="F3">
        <v>37</v>
      </c>
      <c r="G3" t="s">
        <v>10</v>
      </c>
      <c r="H3" s="56" t="s">
        <v>17</v>
      </c>
      <c r="I3" s="2">
        <v>100</v>
      </c>
      <c r="J3" s="51">
        <v>1</v>
      </c>
      <c r="K3" s="51">
        <v>10</v>
      </c>
      <c r="L3">
        <f t="shared" si="0"/>
        <v>3</v>
      </c>
      <c r="M3" s="47">
        <v>1</v>
      </c>
      <c r="N3" s="14">
        <f t="shared" si="1"/>
        <v>28.274333882308138</v>
      </c>
      <c r="O3" s="16">
        <f t="shared" si="2"/>
        <v>2.8274333882308137E-3</v>
      </c>
      <c r="P3">
        <v>28.274333882308138</v>
      </c>
      <c r="Q3">
        <f t="shared" si="3"/>
        <v>2.8274333882308137E-3</v>
      </c>
      <c r="R3" s="16">
        <f t="shared" si="4"/>
        <v>0</v>
      </c>
      <c r="S3">
        <v>0.1</v>
      </c>
      <c r="T3">
        <f t="shared" si="5"/>
        <v>2.8274333882308137E-4</v>
      </c>
      <c r="U3">
        <v>5.71</v>
      </c>
      <c r="V3">
        <f t="shared" si="6"/>
        <v>0</v>
      </c>
      <c r="W3">
        <f t="shared" si="7"/>
        <v>2.8274333882308137E-4</v>
      </c>
    </row>
    <row r="4" spans="1:23" x14ac:dyDescent="0.3">
      <c r="C4" t="s">
        <v>166</v>
      </c>
      <c r="D4" t="s">
        <v>59</v>
      </c>
      <c r="E4" s="1">
        <v>39418</v>
      </c>
      <c r="F4">
        <v>37</v>
      </c>
      <c r="G4" t="s">
        <v>10</v>
      </c>
      <c r="H4" s="57" t="s">
        <v>24</v>
      </c>
      <c r="I4" s="2">
        <v>100</v>
      </c>
      <c r="J4" s="51">
        <v>7</v>
      </c>
      <c r="K4" s="51">
        <v>17</v>
      </c>
      <c r="L4">
        <f t="shared" si="0"/>
        <v>7.75</v>
      </c>
      <c r="M4" s="47">
        <v>2</v>
      </c>
      <c r="N4" s="14">
        <f t="shared" si="1"/>
        <v>377.38381751247391</v>
      </c>
      <c r="O4" s="16">
        <f t="shared" si="2"/>
        <v>3.7738381751247392E-2</v>
      </c>
      <c r="P4">
        <v>377.38381751247391</v>
      </c>
      <c r="Q4">
        <f t="shared" si="3"/>
        <v>3.7738381751247392E-2</v>
      </c>
      <c r="R4" s="16">
        <f t="shared" si="4"/>
        <v>0</v>
      </c>
      <c r="S4">
        <v>5.86</v>
      </c>
      <c r="T4">
        <f t="shared" si="5"/>
        <v>0.22114691706230974</v>
      </c>
      <c r="U4">
        <v>8.4610000000000003</v>
      </c>
      <c r="V4">
        <f t="shared" si="6"/>
        <v>0</v>
      </c>
      <c r="W4">
        <f t="shared" si="7"/>
        <v>0.22114691706230974</v>
      </c>
    </row>
    <row r="5" spans="1:23" x14ac:dyDescent="0.3">
      <c r="C5" t="s">
        <v>166</v>
      </c>
      <c r="D5" t="s">
        <v>59</v>
      </c>
      <c r="E5" s="1">
        <v>39418</v>
      </c>
      <c r="F5">
        <v>37</v>
      </c>
      <c r="G5" t="s">
        <v>10</v>
      </c>
      <c r="H5" s="57" t="s">
        <v>23</v>
      </c>
      <c r="I5" s="2">
        <v>20</v>
      </c>
      <c r="J5" s="51">
        <v>15</v>
      </c>
      <c r="K5" s="51">
        <v>14</v>
      </c>
      <c r="L5">
        <f t="shared" si="0"/>
        <v>11</v>
      </c>
      <c r="M5" s="47">
        <v>3</v>
      </c>
      <c r="N5" s="14">
        <f t="shared" si="1"/>
        <v>1140.398133253095</v>
      </c>
      <c r="O5" s="16">
        <f t="shared" si="2"/>
        <v>0.11403981332530951</v>
      </c>
      <c r="P5">
        <v>228.07962665061902</v>
      </c>
      <c r="Q5">
        <f t="shared" si="3"/>
        <v>2.2807962665061902E-2</v>
      </c>
      <c r="R5" s="16">
        <f t="shared" si="4"/>
        <v>9.123185066024761E-2</v>
      </c>
      <c r="S5">
        <v>4.09</v>
      </c>
      <c r="T5">
        <f t="shared" si="5"/>
        <v>9.3284567300103177E-2</v>
      </c>
      <c r="U5">
        <v>6.1219999999999999</v>
      </c>
      <c r="V5">
        <f t="shared" si="6"/>
        <v>0.55852138974203591</v>
      </c>
      <c r="W5">
        <f t="shared" si="7"/>
        <v>-0.46523682244193276</v>
      </c>
    </row>
    <row r="6" spans="1:23" x14ac:dyDescent="0.3">
      <c r="C6" t="s">
        <v>166</v>
      </c>
      <c r="D6" t="s">
        <v>59</v>
      </c>
      <c r="E6" s="1">
        <v>39418</v>
      </c>
      <c r="F6">
        <v>37</v>
      </c>
      <c r="G6" t="s">
        <v>10</v>
      </c>
      <c r="H6" s="54" t="s">
        <v>49</v>
      </c>
      <c r="I6" s="2">
        <v>70</v>
      </c>
      <c r="J6" s="51">
        <v>20</v>
      </c>
      <c r="K6" s="51">
        <v>19</v>
      </c>
      <c r="L6">
        <f t="shared" si="0"/>
        <v>14.75</v>
      </c>
      <c r="M6" s="47">
        <v>2</v>
      </c>
      <c r="N6" s="14">
        <f t="shared" si="1"/>
        <v>1366.9855033932588</v>
      </c>
      <c r="O6" s="16">
        <f t="shared" si="2"/>
        <v>0.13669855033932587</v>
      </c>
      <c r="P6">
        <v>956.88985237528107</v>
      </c>
      <c r="Q6">
        <f t="shared" si="3"/>
        <v>9.5688985237528112E-2</v>
      </c>
      <c r="R6" s="16">
        <f t="shared" si="4"/>
        <v>4.1009565101797762E-2</v>
      </c>
      <c r="S6">
        <v>5.23</v>
      </c>
      <c r="T6">
        <f t="shared" si="5"/>
        <v>0.50045339279227208</v>
      </c>
      <c r="U6">
        <v>8.4610000000000003</v>
      </c>
      <c r="V6">
        <f t="shared" si="6"/>
        <v>0.34698193032631086</v>
      </c>
      <c r="W6">
        <f t="shared" si="7"/>
        <v>0.15347146246596122</v>
      </c>
    </row>
    <row r="7" spans="1:23" x14ac:dyDescent="0.3">
      <c r="C7" t="s">
        <v>166</v>
      </c>
      <c r="D7" t="s">
        <v>59</v>
      </c>
      <c r="E7" s="1">
        <v>39418</v>
      </c>
      <c r="F7">
        <v>37</v>
      </c>
      <c r="G7" t="s">
        <v>10</v>
      </c>
      <c r="H7" s="57" t="s">
        <v>41</v>
      </c>
      <c r="I7" s="2">
        <v>30</v>
      </c>
      <c r="J7" s="51">
        <v>21</v>
      </c>
      <c r="K7" s="51">
        <v>25</v>
      </c>
      <c r="L7">
        <f t="shared" si="0"/>
        <v>16.75</v>
      </c>
      <c r="M7" s="47">
        <v>3</v>
      </c>
      <c r="N7" s="14">
        <f t="shared" si="1"/>
        <v>2644.2392666183591</v>
      </c>
      <c r="O7" s="16">
        <f t="shared" si="2"/>
        <v>0.2644239266618359</v>
      </c>
      <c r="P7">
        <v>793.27177998550769</v>
      </c>
      <c r="Q7">
        <f t="shared" si="3"/>
        <v>7.9327177998550769E-2</v>
      </c>
      <c r="R7" s="16">
        <f t="shared" si="4"/>
        <v>0.18509674866328513</v>
      </c>
      <c r="S7">
        <v>10.71</v>
      </c>
      <c r="T7">
        <f t="shared" si="5"/>
        <v>0.84959407636447881</v>
      </c>
      <c r="U7">
        <v>8.1999999999999993</v>
      </c>
      <c r="V7">
        <f t="shared" si="6"/>
        <v>1.517793339038938</v>
      </c>
      <c r="W7">
        <f t="shared" si="7"/>
        <v>-0.66819926267445917</v>
      </c>
    </row>
    <row r="8" spans="1:23" x14ac:dyDescent="0.3">
      <c r="C8" t="s">
        <v>166</v>
      </c>
      <c r="D8" t="s">
        <v>59</v>
      </c>
      <c r="E8" s="1">
        <v>39418</v>
      </c>
      <c r="F8">
        <v>37</v>
      </c>
      <c r="G8" t="s">
        <v>10</v>
      </c>
      <c r="H8" s="57" t="s">
        <v>41</v>
      </c>
      <c r="I8" s="2">
        <v>60</v>
      </c>
      <c r="J8" s="51">
        <v>25</v>
      </c>
      <c r="K8" s="51">
        <v>29</v>
      </c>
      <c r="L8">
        <f t="shared" si="0"/>
        <v>19.75</v>
      </c>
      <c r="M8" s="47">
        <v>3</v>
      </c>
      <c r="N8" s="14">
        <f t="shared" si="1"/>
        <v>3676.252453322606</v>
      </c>
      <c r="O8" s="16">
        <f t="shared" si="2"/>
        <v>0.3676252453322606</v>
      </c>
      <c r="P8">
        <v>2205.7514719935634</v>
      </c>
      <c r="Q8">
        <f t="shared" si="3"/>
        <v>0.22057514719935634</v>
      </c>
      <c r="R8" s="16">
        <f t="shared" si="4"/>
        <v>0.14705009813290426</v>
      </c>
      <c r="S8">
        <v>10.71</v>
      </c>
      <c r="T8">
        <f t="shared" si="5"/>
        <v>2.3623598265051067</v>
      </c>
      <c r="U8">
        <v>8.1999999999999993</v>
      </c>
      <c r="V8">
        <f t="shared" si="6"/>
        <v>1.2058108046898148</v>
      </c>
      <c r="W8">
        <f t="shared" si="7"/>
        <v>1.1565490218152918</v>
      </c>
    </row>
    <row r="9" spans="1:23" x14ac:dyDescent="0.3">
      <c r="C9" t="s">
        <v>166</v>
      </c>
      <c r="D9" t="s">
        <v>59</v>
      </c>
      <c r="E9" s="1">
        <v>39418</v>
      </c>
      <c r="F9">
        <v>37</v>
      </c>
      <c r="G9" t="s">
        <v>10</v>
      </c>
      <c r="H9" s="57" t="s">
        <v>41</v>
      </c>
      <c r="I9" s="2">
        <v>20</v>
      </c>
      <c r="J9" s="51">
        <v>25</v>
      </c>
      <c r="K9" s="51">
        <v>22</v>
      </c>
      <c r="L9">
        <f t="shared" si="0"/>
        <v>18</v>
      </c>
      <c r="M9" s="47">
        <v>3</v>
      </c>
      <c r="N9" s="14">
        <f t="shared" si="1"/>
        <v>3053.628059289279</v>
      </c>
      <c r="O9" s="16">
        <f t="shared" si="2"/>
        <v>0.30536280592892789</v>
      </c>
      <c r="P9">
        <v>610.72561185785582</v>
      </c>
      <c r="Q9">
        <f t="shared" si="3"/>
        <v>6.1072561185785586E-2</v>
      </c>
      <c r="R9" s="16">
        <f t="shared" si="4"/>
        <v>0.24429024474314232</v>
      </c>
      <c r="S9">
        <v>10.71</v>
      </c>
      <c r="T9">
        <f t="shared" si="5"/>
        <v>0.65408713029976373</v>
      </c>
      <c r="U9">
        <v>8.1999999999999993</v>
      </c>
      <c r="V9">
        <f t="shared" si="6"/>
        <v>2.0031800068937669</v>
      </c>
      <c r="W9">
        <f t="shared" si="7"/>
        <v>-1.3490928765940031</v>
      </c>
    </row>
    <row r="10" spans="1:23" x14ac:dyDescent="0.3">
      <c r="C10" t="s">
        <v>166</v>
      </c>
      <c r="D10" t="s">
        <v>59</v>
      </c>
      <c r="E10" s="1">
        <v>39418</v>
      </c>
      <c r="F10">
        <v>37</v>
      </c>
      <c r="G10" t="s">
        <v>10</v>
      </c>
      <c r="H10" s="57" t="s">
        <v>41</v>
      </c>
      <c r="I10" s="2">
        <v>10</v>
      </c>
      <c r="J10" s="51">
        <v>40</v>
      </c>
      <c r="K10" s="51">
        <v>70</v>
      </c>
      <c r="L10">
        <f t="shared" si="0"/>
        <v>37.5</v>
      </c>
      <c r="M10" s="47">
        <v>3</v>
      </c>
      <c r="N10" s="14">
        <f t="shared" si="1"/>
        <v>13253.59400733194</v>
      </c>
      <c r="O10" s="16">
        <f t="shared" si="2"/>
        <v>1.3253594007331939</v>
      </c>
      <c r="P10">
        <v>1325.359400733194</v>
      </c>
      <c r="Q10">
        <f t="shared" si="3"/>
        <v>0.1325359400733194</v>
      </c>
      <c r="R10" s="16">
        <f t="shared" si="4"/>
        <v>1.1928234606598744</v>
      </c>
      <c r="S10">
        <v>10.71</v>
      </c>
      <c r="T10">
        <f t="shared" si="5"/>
        <v>1.4194599181852507</v>
      </c>
      <c r="U10">
        <v>8.1999999999999993</v>
      </c>
      <c r="V10">
        <f t="shared" si="6"/>
        <v>9.7811523774109688</v>
      </c>
      <c r="W10">
        <f t="shared" si="7"/>
        <v>-8.3616924592257185</v>
      </c>
    </row>
    <row r="11" spans="1:23" x14ac:dyDescent="0.3">
      <c r="C11" t="s">
        <v>166</v>
      </c>
      <c r="D11" t="s">
        <v>59</v>
      </c>
      <c r="E11" s="1">
        <v>39418</v>
      </c>
      <c r="F11">
        <v>37</v>
      </c>
      <c r="G11" t="s">
        <v>10</v>
      </c>
      <c r="H11" s="57" t="s">
        <v>41</v>
      </c>
      <c r="I11" s="2">
        <v>20</v>
      </c>
      <c r="J11" s="51">
        <v>45</v>
      </c>
      <c r="K11" s="51">
        <v>70</v>
      </c>
      <c r="L11">
        <f t="shared" si="0"/>
        <v>40</v>
      </c>
      <c r="M11" s="47">
        <v>3</v>
      </c>
      <c r="N11" s="14">
        <f t="shared" si="1"/>
        <v>15079.644737231007</v>
      </c>
      <c r="O11" s="16">
        <f t="shared" si="2"/>
        <v>1.5079644737231006</v>
      </c>
      <c r="P11">
        <v>3015.9289474462016</v>
      </c>
      <c r="Q11">
        <f t="shared" si="3"/>
        <v>0.30159289474462014</v>
      </c>
      <c r="R11" s="16">
        <f t="shared" si="4"/>
        <v>1.2063715789784806</v>
      </c>
      <c r="S11">
        <v>10.71</v>
      </c>
      <c r="T11">
        <f t="shared" si="5"/>
        <v>3.2300599027148822</v>
      </c>
      <c r="U11">
        <v>8.1999999999999993</v>
      </c>
      <c r="V11">
        <f t="shared" si="6"/>
        <v>9.8922469476235406</v>
      </c>
      <c r="W11">
        <f t="shared" si="7"/>
        <v>-6.6621870449086584</v>
      </c>
    </row>
    <row r="12" spans="1:23" x14ac:dyDescent="0.3">
      <c r="C12" t="s">
        <v>166</v>
      </c>
      <c r="D12" t="s">
        <v>59</v>
      </c>
      <c r="E12" s="1">
        <v>39418</v>
      </c>
      <c r="F12">
        <v>37</v>
      </c>
      <c r="G12" t="s">
        <v>10</v>
      </c>
      <c r="H12" s="57" t="s">
        <v>36</v>
      </c>
      <c r="I12" s="2">
        <v>100</v>
      </c>
      <c r="J12" s="51">
        <v>2</v>
      </c>
      <c r="K12" s="51">
        <v>10</v>
      </c>
      <c r="L12">
        <f t="shared" si="0"/>
        <v>3.5</v>
      </c>
      <c r="M12" s="47">
        <v>2</v>
      </c>
      <c r="N12" s="14">
        <f t="shared" si="1"/>
        <v>76.969020012949926</v>
      </c>
      <c r="O12" s="16">
        <f t="shared" si="2"/>
        <v>7.696902001294993E-3</v>
      </c>
      <c r="P12">
        <v>76.969020012949926</v>
      </c>
      <c r="Q12">
        <f t="shared" si="3"/>
        <v>7.696902001294993E-3</v>
      </c>
      <c r="R12" s="16">
        <f t="shared" si="4"/>
        <v>0</v>
      </c>
      <c r="S12" s="48">
        <v>6.62</v>
      </c>
      <c r="T12">
        <f t="shared" si="5"/>
        <v>5.0953491248572853E-2</v>
      </c>
      <c r="U12" s="48">
        <v>8.3030000000000008</v>
      </c>
      <c r="V12">
        <f t="shared" si="6"/>
        <v>0</v>
      </c>
      <c r="W12">
        <f t="shared" si="7"/>
        <v>5.0953491248572853E-2</v>
      </c>
    </row>
    <row r="13" spans="1:23" x14ac:dyDescent="0.3">
      <c r="C13" t="s">
        <v>166</v>
      </c>
      <c r="D13" t="s">
        <v>59</v>
      </c>
      <c r="E13" s="1">
        <v>39418</v>
      </c>
      <c r="F13">
        <v>37</v>
      </c>
      <c r="G13" t="s">
        <v>10</v>
      </c>
      <c r="H13" s="57" t="s">
        <v>36</v>
      </c>
      <c r="I13" s="2">
        <v>100</v>
      </c>
      <c r="J13" s="51">
        <v>5</v>
      </c>
      <c r="K13" s="51">
        <v>12</v>
      </c>
      <c r="L13">
        <f t="shared" si="0"/>
        <v>5.5</v>
      </c>
      <c r="M13" s="47">
        <v>2</v>
      </c>
      <c r="N13" s="14">
        <f t="shared" si="1"/>
        <v>190.06635554218249</v>
      </c>
      <c r="O13" s="16">
        <f t="shared" si="2"/>
        <v>1.9006635554218249E-2</v>
      </c>
      <c r="P13">
        <v>190.06635554218249</v>
      </c>
      <c r="Q13">
        <f t="shared" si="3"/>
        <v>1.9006635554218249E-2</v>
      </c>
      <c r="R13" s="16">
        <f t="shared" si="4"/>
        <v>0</v>
      </c>
      <c r="S13" s="48">
        <v>6.62</v>
      </c>
      <c r="T13">
        <f t="shared" si="5"/>
        <v>0.12582392736892481</v>
      </c>
      <c r="U13" s="48">
        <v>8.3030000000000008</v>
      </c>
      <c r="V13">
        <f t="shared" si="6"/>
        <v>0</v>
      </c>
      <c r="W13">
        <f t="shared" si="7"/>
        <v>0.12582392736892481</v>
      </c>
    </row>
    <row r="14" spans="1:23" x14ac:dyDescent="0.3">
      <c r="C14" t="s">
        <v>166</v>
      </c>
      <c r="D14" t="s">
        <v>59</v>
      </c>
      <c r="E14" s="1">
        <v>39418</v>
      </c>
      <c r="F14">
        <v>37</v>
      </c>
      <c r="G14" t="s">
        <v>10</v>
      </c>
      <c r="H14" s="57" t="s">
        <v>36</v>
      </c>
      <c r="I14" s="2">
        <v>100</v>
      </c>
      <c r="J14" s="51">
        <v>5</v>
      </c>
      <c r="K14" s="51">
        <v>15</v>
      </c>
      <c r="L14">
        <f t="shared" si="0"/>
        <v>6.25</v>
      </c>
      <c r="M14" s="47">
        <v>2</v>
      </c>
      <c r="N14" s="14">
        <f t="shared" si="1"/>
        <v>245.43692606170259</v>
      </c>
      <c r="O14" s="16">
        <f t="shared" si="2"/>
        <v>2.4543692606170259E-2</v>
      </c>
      <c r="P14">
        <v>245.43692606170259</v>
      </c>
      <c r="Q14">
        <f t="shared" si="3"/>
        <v>2.4543692606170259E-2</v>
      </c>
      <c r="R14" s="16">
        <f t="shared" si="4"/>
        <v>0</v>
      </c>
      <c r="S14" s="48">
        <v>6.62</v>
      </c>
      <c r="T14">
        <f t="shared" si="5"/>
        <v>0.16247924505284711</v>
      </c>
      <c r="U14" s="48">
        <v>8.3030000000000008</v>
      </c>
      <c r="V14">
        <f t="shared" si="6"/>
        <v>0</v>
      </c>
      <c r="W14">
        <f t="shared" si="7"/>
        <v>0.16247924505284711</v>
      </c>
    </row>
    <row r="15" spans="1:23" x14ac:dyDescent="0.3">
      <c r="C15" t="s">
        <v>166</v>
      </c>
      <c r="D15" t="s">
        <v>59</v>
      </c>
      <c r="E15" s="1">
        <v>39418</v>
      </c>
      <c r="F15">
        <v>37</v>
      </c>
      <c r="G15" t="s">
        <v>10</v>
      </c>
      <c r="H15" s="57" t="s">
        <v>36</v>
      </c>
      <c r="I15" s="2">
        <v>80</v>
      </c>
      <c r="J15" s="51">
        <v>10</v>
      </c>
      <c r="K15" s="51">
        <v>10</v>
      </c>
      <c r="L15">
        <f t="shared" si="0"/>
        <v>7.5</v>
      </c>
      <c r="M15" s="47">
        <v>2</v>
      </c>
      <c r="N15" s="14">
        <f t="shared" si="1"/>
        <v>353.42917352885172</v>
      </c>
      <c r="O15" s="16">
        <f t="shared" si="2"/>
        <v>3.5342917352885174E-2</v>
      </c>
      <c r="P15">
        <v>282.74333882308139</v>
      </c>
      <c r="Q15">
        <f t="shared" si="3"/>
        <v>2.8274333882308138E-2</v>
      </c>
      <c r="R15" s="16">
        <f t="shared" si="4"/>
        <v>7.0685834705770355E-3</v>
      </c>
      <c r="S15" s="48">
        <v>6.62</v>
      </c>
      <c r="T15">
        <f t="shared" si="5"/>
        <v>0.18717609030087987</v>
      </c>
      <c r="U15" s="48">
        <v>8.3030000000000008</v>
      </c>
      <c r="V15">
        <f t="shared" si="6"/>
        <v>5.8690448556201133E-2</v>
      </c>
      <c r="W15">
        <f t="shared" si="7"/>
        <v>0.12848564174467875</v>
      </c>
    </row>
    <row r="16" spans="1:23" x14ac:dyDescent="0.3">
      <c r="C16" t="s">
        <v>166</v>
      </c>
      <c r="D16" t="s">
        <v>59</v>
      </c>
      <c r="E16" s="1">
        <v>39418</v>
      </c>
      <c r="F16">
        <v>37</v>
      </c>
      <c r="G16" t="s">
        <v>10</v>
      </c>
      <c r="H16" s="57" t="s">
        <v>36</v>
      </c>
      <c r="I16" s="2">
        <v>80</v>
      </c>
      <c r="J16" s="51">
        <v>10</v>
      </c>
      <c r="K16" s="51">
        <v>27</v>
      </c>
      <c r="L16">
        <f t="shared" si="0"/>
        <v>11.75</v>
      </c>
      <c r="M16" s="47">
        <v>2</v>
      </c>
      <c r="N16" s="14">
        <f t="shared" si="1"/>
        <v>867.47227147248168</v>
      </c>
      <c r="O16" s="16">
        <f t="shared" si="2"/>
        <v>8.6747227147248168E-2</v>
      </c>
      <c r="P16">
        <v>693.97781717798534</v>
      </c>
      <c r="Q16">
        <f t="shared" si="3"/>
        <v>6.9397781717798535E-2</v>
      </c>
      <c r="R16" s="16">
        <f t="shared" si="4"/>
        <v>1.7349445429449634E-2</v>
      </c>
      <c r="S16" s="48">
        <v>6.62</v>
      </c>
      <c r="T16">
        <f t="shared" si="5"/>
        <v>0.4594133149718263</v>
      </c>
      <c r="U16" s="48">
        <v>8.3030000000000008</v>
      </c>
      <c r="V16">
        <f t="shared" si="6"/>
        <v>0.14405244540072032</v>
      </c>
      <c r="W16">
        <f t="shared" si="7"/>
        <v>0.31536086957110598</v>
      </c>
    </row>
    <row r="17" spans="3:23" x14ac:dyDescent="0.3">
      <c r="C17" t="s">
        <v>166</v>
      </c>
      <c r="D17" t="s">
        <v>59</v>
      </c>
      <c r="E17" s="1">
        <v>39418</v>
      </c>
      <c r="F17">
        <v>37</v>
      </c>
      <c r="G17" t="s">
        <v>10</v>
      </c>
      <c r="H17" s="57" t="s">
        <v>36</v>
      </c>
      <c r="I17" s="2">
        <v>50</v>
      </c>
      <c r="J17" s="51">
        <v>10</v>
      </c>
      <c r="K17" s="51">
        <v>20</v>
      </c>
      <c r="L17">
        <f t="shared" si="0"/>
        <v>10</v>
      </c>
      <c r="M17" s="47">
        <v>2</v>
      </c>
      <c r="N17" s="14">
        <f t="shared" si="1"/>
        <v>628.31853071795865</v>
      </c>
      <c r="O17" s="16">
        <f t="shared" si="2"/>
        <v>6.2831853071795868E-2</v>
      </c>
      <c r="P17">
        <v>314.15926535897933</v>
      </c>
      <c r="Q17">
        <f t="shared" si="3"/>
        <v>3.1415926535897934E-2</v>
      </c>
      <c r="R17" s="16">
        <f t="shared" si="4"/>
        <v>3.1415926535897934E-2</v>
      </c>
      <c r="S17" s="48">
        <v>6.62</v>
      </c>
      <c r="T17">
        <f t="shared" si="5"/>
        <v>0.20797343366764431</v>
      </c>
      <c r="U17" s="48">
        <v>8.3030000000000008</v>
      </c>
      <c r="V17">
        <f t="shared" si="6"/>
        <v>0.26084643802756058</v>
      </c>
      <c r="W17">
        <f t="shared" si="7"/>
        <v>-5.2873004359916265E-2</v>
      </c>
    </row>
    <row r="18" spans="3:23" x14ac:dyDescent="0.3">
      <c r="C18" t="s">
        <v>166</v>
      </c>
      <c r="D18" t="s">
        <v>59</v>
      </c>
      <c r="E18" s="1">
        <v>39418</v>
      </c>
      <c r="F18">
        <v>37</v>
      </c>
      <c r="G18" t="s">
        <v>10</v>
      </c>
      <c r="H18" s="57" t="s">
        <v>36</v>
      </c>
      <c r="I18" s="2">
        <v>100</v>
      </c>
      <c r="J18" s="51">
        <v>10</v>
      </c>
      <c r="K18" s="51">
        <v>20</v>
      </c>
      <c r="L18">
        <f t="shared" si="0"/>
        <v>10</v>
      </c>
      <c r="M18" s="47">
        <v>2</v>
      </c>
      <c r="N18" s="14">
        <f t="shared" si="1"/>
        <v>628.31853071795865</v>
      </c>
      <c r="O18" s="16">
        <f t="shared" si="2"/>
        <v>6.2831853071795868E-2</v>
      </c>
      <c r="P18">
        <v>628.31853071795865</v>
      </c>
      <c r="Q18">
        <f t="shared" si="3"/>
        <v>6.2831853071795868E-2</v>
      </c>
      <c r="R18" s="16">
        <f t="shared" si="4"/>
        <v>0</v>
      </c>
      <c r="S18" s="48">
        <v>6.62</v>
      </c>
      <c r="T18">
        <f t="shared" si="5"/>
        <v>0.41594686733528863</v>
      </c>
      <c r="U18" s="48">
        <v>8.3030000000000008</v>
      </c>
      <c r="V18">
        <f t="shared" si="6"/>
        <v>0</v>
      </c>
      <c r="W18">
        <f t="shared" si="7"/>
        <v>0.41594686733528863</v>
      </c>
    </row>
    <row r="19" spans="3:23" x14ac:dyDescent="0.3">
      <c r="C19" t="s">
        <v>166</v>
      </c>
      <c r="D19" t="s">
        <v>59</v>
      </c>
      <c r="E19" s="1">
        <v>39418</v>
      </c>
      <c r="F19">
        <v>37</v>
      </c>
      <c r="G19" t="s">
        <v>10</v>
      </c>
      <c r="H19" s="57" t="s">
        <v>36</v>
      </c>
      <c r="I19" s="2">
        <v>100</v>
      </c>
      <c r="J19" s="51">
        <v>15</v>
      </c>
      <c r="K19" s="51">
        <v>15</v>
      </c>
      <c r="L19">
        <f t="shared" si="0"/>
        <v>11.25</v>
      </c>
      <c r="M19" s="47">
        <v>2</v>
      </c>
      <c r="N19" s="14">
        <f t="shared" si="1"/>
        <v>795.21564043991634</v>
      </c>
      <c r="O19" s="16">
        <f t="shared" si="2"/>
        <v>7.9521564043991633E-2</v>
      </c>
      <c r="P19">
        <v>795.21564043991634</v>
      </c>
      <c r="Q19">
        <f t="shared" si="3"/>
        <v>7.9521564043991633E-2</v>
      </c>
      <c r="R19" s="16">
        <f t="shared" si="4"/>
        <v>0</v>
      </c>
      <c r="S19" s="48">
        <v>6.62</v>
      </c>
      <c r="T19">
        <f t="shared" si="5"/>
        <v>0.52643275397122458</v>
      </c>
      <c r="U19" s="48">
        <v>8.3030000000000008</v>
      </c>
      <c r="V19">
        <f t="shared" si="6"/>
        <v>0</v>
      </c>
      <c r="W19">
        <f t="shared" si="7"/>
        <v>0.52643275397122458</v>
      </c>
    </row>
    <row r="20" spans="3:23" x14ac:dyDescent="0.3">
      <c r="C20" t="s">
        <v>166</v>
      </c>
      <c r="D20" t="s">
        <v>59</v>
      </c>
      <c r="E20" s="1">
        <v>39418</v>
      </c>
      <c r="F20">
        <v>37</v>
      </c>
      <c r="G20" t="s">
        <v>10</v>
      </c>
      <c r="H20" s="57" t="s">
        <v>36</v>
      </c>
      <c r="I20" s="2">
        <v>60</v>
      </c>
      <c r="J20" s="51">
        <v>20</v>
      </c>
      <c r="K20" s="51">
        <v>29</v>
      </c>
      <c r="L20">
        <f t="shared" si="0"/>
        <v>17.25</v>
      </c>
      <c r="M20" s="47">
        <v>2</v>
      </c>
      <c r="N20" s="14">
        <f t="shared" si="1"/>
        <v>1869.6403279676256</v>
      </c>
      <c r="O20" s="16">
        <f t="shared" si="2"/>
        <v>0.18696403279676255</v>
      </c>
      <c r="P20">
        <v>1121.7841967805753</v>
      </c>
      <c r="Q20">
        <f t="shared" si="3"/>
        <v>0.11217841967805753</v>
      </c>
      <c r="R20" s="16">
        <f t="shared" si="4"/>
        <v>7.4785613118705019E-2</v>
      </c>
      <c r="S20" s="48">
        <v>6.62</v>
      </c>
      <c r="T20">
        <f t="shared" si="5"/>
        <v>0.74262113826874088</v>
      </c>
      <c r="U20" s="48">
        <v>8.3030000000000008</v>
      </c>
      <c r="V20">
        <f t="shared" si="6"/>
        <v>0.62094494572460779</v>
      </c>
      <c r="W20">
        <f t="shared" si="7"/>
        <v>0.12167619254413309</v>
      </c>
    </row>
    <row r="21" spans="3:23" x14ac:dyDescent="0.3">
      <c r="C21" t="s">
        <v>166</v>
      </c>
      <c r="D21" t="s">
        <v>59</v>
      </c>
      <c r="E21" s="1">
        <v>39418</v>
      </c>
      <c r="F21">
        <v>37</v>
      </c>
      <c r="G21" t="s">
        <v>10</v>
      </c>
      <c r="H21" s="57" t="s">
        <v>36</v>
      </c>
      <c r="I21" s="2">
        <v>20</v>
      </c>
      <c r="J21" s="51">
        <v>20</v>
      </c>
      <c r="K21" s="51">
        <v>20</v>
      </c>
      <c r="L21">
        <f t="shared" si="0"/>
        <v>15</v>
      </c>
      <c r="M21" s="47">
        <v>2</v>
      </c>
      <c r="N21" s="14">
        <f t="shared" si="1"/>
        <v>1413.7166941154069</v>
      </c>
      <c r="O21" s="16">
        <f t="shared" si="2"/>
        <v>0.1413716694115407</v>
      </c>
      <c r="P21">
        <v>282.74333882308139</v>
      </c>
      <c r="Q21">
        <f t="shared" si="3"/>
        <v>2.8274333882308138E-2</v>
      </c>
      <c r="R21" s="16">
        <f t="shared" si="4"/>
        <v>0.11309733552923255</v>
      </c>
      <c r="S21" s="48">
        <v>6.62</v>
      </c>
      <c r="T21">
        <f t="shared" si="5"/>
        <v>0.18717609030087987</v>
      </c>
      <c r="U21" s="48">
        <v>8.3030000000000008</v>
      </c>
      <c r="V21">
        <f t="shared" si="6"/>
        <v>0.93904717689921802</v>
      </c>
      <c r="W21">
        <f t="shared" si="7"/>
        <v>-0.75187108659833812</v>
      </c>
    </row>
    <row r="22" spans="3:23" x14ac:dyDescent="0.3">
      <c r="C22" t="s">
        <v>166</v>
      </c>
      <c r="D22" t="s">
        <v>59</v>
      </c>
      <c r="E22" s="1">
        <v>39418</v>
      </c>
      <c r="F22">
        <v>37</v>
      </c>
      <c r="G22" t="s">
        <v>10</v>
      </c>
      <c r="H22" s="57" t="s">
        <v>36</v>
      </c>
      <c r="I22" s="2">
        <v>30</v>
      </c>
      <c r="J22" s="51">
        <v>20</v>
      </c>
      <c r="K22" s="51">
        <v>20</v>
      </c>
      <c r="L22">
        <f t="shared" si="0"/>
        <v>15</v>
      </c>
      <c r="M22" s="47">
        <v>2</v>
      </c>
      <c r="N22" s="14">
        <f t="shared" si="1"/>
        <v>1413.7166941154069</v>
      </c>
      <c r="O22" s="16">
        <f t="shared" si="2"/>
        <v>0.1413716694115407</v>
      </c>
      <c r="P22">
        <v>424.11500823462205</v>
      </c>
      <c r="Q22">
        <f t="shared" si="3"/>
        <v>4.2411500823462206E-2</v>
      </c>
      <c r="R22" s="16">
        <f t="shared" si="4"/>
        <v>9.896016858807849E-2</v>
      </c>
      <c r="S22" s="48">
        <v>6.62</v>
      </c>
      <c r="T22">
        <f t="shared" si="5"/>
        <v>0.28076413545131979</v>
      </c>
      <c r="U22" s="48">
        <v>8.3030000000000008</v>
      </c>
      <c r="V22">
        <f t="shared" si="6"/>
        <v>0.82166627978681583</v>
      </c>
      <c r="W22">
        <f t="shared" si="7"/>
        <v>-0.54090214433549599</v>
      </c>
    </row>
    <row r="23" spans="3:23" x14ac:dyDescent="0.3">
      <c r="C23" t="s">
        <v>166</v>
      </c>
      <c r="D23" t="s">
        <v>59</v>
      </c>
      <c r="E23" s="1">
        <v>39418</v>
      </c>
      <c r="F23">
        <v>37</v>
      </c>
      <c r="G23" t="s">
        <v>10</v>
      </c>
      <c r="H23" s="57" t="s">
        <v>36</v>
      </c>
      <c r="I23" s="2">
        <v>30</v>
      </c>
      <c r="J23" s="51">
        <v>20</v>
      </c>
      <c r="K23" s="51">
        <v>33</v>
      </c>
      <c r="L23">
        <f t="shared" si="0"/>
        <v>18.25</v>
      </c>
      <c r="M23" s="47">
        <v>2</v>
      </c>
      <c r="N23" s="14">
        <f t="shared" si="1"/>
        <v>2092.6934063725012</v>
      </c>
      <c r="O23" s="16">
        <f t="shared" si="2"/>
        <v>0.20926934063725011</v>
      </c>
      <c r="P23">
        <v>627.8080219117503</v>
      </c>
      <c r="Q23">
        <f t="shared" si="3"/>
        <v>6.2780802191175031E-2</v>
      </c>
      <c r="R23" s="16">
        <f t="shared" si="4"/>
        <v>0.14648853844607507</v>
      </c>
      <c r="S23" s="48">
        <v>6.62</v>
      </c>
      <c r="T23">
        <f t="shared" si="5"/>
        <v>0.41560891050557869</v>
      </c>
      <c r="U23" s="48">
        <v>8.3030000000000008</v>
      </c>
      <c r="V23">
        <f t="shared" si="6"/>
        <v>1.2162943347177615</v>
      </c>
      <c r="W23">
        <f t="shared" si="7"/>
        <v>-0.80068542421218281</v>
      </c>
    </row>
    <row r="24" spans="3:23" x14ac:dyDescent="0.3">
      <c r="C24" t="s">
        <v>166</v>
      </c>
      <c r="D24" t="s">
        <v>59</v>
      </c>
      <c r="E24" s="1">
        <v>39418</v>
      </c>
      <c r="F24">
        <v>37</v>
      </c>
      <c r="G24" t="s">
        <v>10</v>
      </c>
      <c r="H24" s="57" t="s">
        <v>36</v>
      </c>
      <c r="I24" s="2">
        <v>20</v>
      </c>
      <c r="J24" s="51">
        <v>20</v>
      </c>
      <c r="K24" s="51">
        <v>25</v>
      </c>
      <c r="L24">
        <f t="shared" si="0"/>
        <v>16.25</v>
      </c>
      <c r="M24" s="47">
        <v>2</v>
      </c>
      <c r="N24" s="14">
        <f t="shared" si="1"/>
        <v>1659.1536201771096</v>
      </c>
      <c r="O24" s="16">
        <f t="shared" si="2"/>
        <v>0.16591536201771095</v>
      </c>
      <c r="P24">
        <v>331.83072403542195</v>
      </c>
      <c r="Q24">
        <f t="shared" si="3"/>
        <v>3.3183072403542194E-2</v>
      </c>
      <c r="R24" s="16">
        <f t="shared" si="4"/>
        <v>0.13273228961416877</v>
      </c>
      <c r="S24" s="48">
        <v>6.62</v>
      </c>
      <c r="T24">
        <f t="shared" si="5"/>
        <v>0.21967193931144932</v>
      </c>
      <c r="U24" s="48">
        <v>8.3030000000000008</v>
      </c>
      <c r="V24">
        <f t="shared" si="6"/>
        <v>1.1020762006664435</v>
      </c>
      <c r="W24">
        <f t="shared" si="7"/>
        <v>-0.88240426135499417</v>
      </c>
    </row>
    <row r="25" spans="3:23" x14ac:dyDescent="0.3">
      <c r="C25" t="s">
        <v>166</v>
      </c>
      <c r="D25" t="s">
        <v>59</v>
      </c>
      <c r="E25" s="1">
        <v>39418</v>
      </c>
      <c r="F25">
        <v>37</v>
      </c>
      <c r="G25" t="s">
        <v>10</v>
      </c>
      <c r="H25" s="57" t="s">
        <v>36</v>
      </c>
      <c r="I25" s="2">
        <v>40</v>
      </c>
      <c r="J25" s="51">
        <v>23</v>
      </c>
      <c r="K25" s="51">
        <v>20</v>
      </c>
      <c r="L25">
        <f t="shared" si="0"/>
        <v>16.5</v>
      </c>
      <c r="M25" s="47">
        <v>2</v>
      </c>
      <c r="N25" s="14">
        <f t="shared" si="1"/>
        <v>1710.5971998796424</v>
      </c>
      <c r="O25" s="16">
        <f t="shared" si="2"/>
        <v>0.17105971998796424</v>
      </c>
      <c r="P25">
        <v>684.23887995185703</v>
      </c>
      <c r="Q25">
        <f t="shared" si="3"/>
        <v>6.84238879951857E-2</v>
      </c>
      <c r="R25" s="16">
        <f t="shared" si="4"/>
        <v>0.10263583199277854</v>
      </c>
      <c r="S25" s="48">
        <v>6.62</v>
      </c>
      <c r="T25">
        <f t="shared" si="5"/>
        <v>0.45296613852812934</v>
      </c>
      <c r="U25" s="48">
        <v>8.3030000000000008</v>
      </c>
      <c r="V25">
        <f t="shared" si="6"/>
        <v>0.85218531303604028</v>
      </c>
      <c r="W25">
        <f t="shared" si="7"/>
        <v>-0.39921917450791095</v>
      </c>
    </row>
    <row r="26" spans="3:23" x14ac:dyDescent="0.3">
      <c r="C26" t="s">
        <v>166</v>
      </c>
      <c r="D26" t="s">
        <v>59</v>
      </c>
      <c r="E26" s="1">
        <v>39418</v>
      </c>
      <c r="F26">
        <v>37</v>
      </c>
      <c r="G26" t="s">
        <v>10</v>
      </c>
      <c r="H26" s="57" t="s">
        <v>36</v>
      </c>
      <c r="I26" s="2">
        <v>50</v>
      </c>
      <c r="J26" s="51">
        <v>25</v>
      </c>
      <c r="K26" s="51">
        <v>17</v>
      </c>
      <c r="L26">
        <f t="shared" si="0"/>
        <v>16.75</v>
      </c>
      <c r="M26" s="47">
        <v>2</v>
      </c>
      <c r="N26" s="14">
        <f t="shared" si="1"/>
        <v>1762.8261777455727</v>
      </c>
      <c r="O26" s="16">
        <f t="shared" si="2"/>
        <v>0.17628261777455728</v>
      </c>
      <c r="P26">
        <v>881.41308887278637</v>
      </c>
      <c r="Q26">
        <f t="shared" si="3"/>
        <v>8.8141308887278641E-2</v>
      </c>
      <c r="R26" s="16">
        <f t="shared" si="4"/>
        <v>8.8141308887278641E-2</v>
      </c>
      <c r="S26" s="48">
        <v>6.62</v>
      </c>
      <c r="T26">
        <f t="shared" si="5"/>
        <v>0.58349546483378456</v>
      </c>
      <c r="U26" s="48">
        <v>8.3030000000000008</v>
      </c>
      <c r="V26">
        <f t="shared" si="6"/>
        <v>0.73183728769107459</v>
      </c>
      <c r="W26">
        <f t="shared" si="7"/>
        <v>-0.14834182285729003</v>
      </c>
    </row>
    <row r="27" spans="3:23" x14ac:dyDescent="0.3">
      <c r="C27" t="s">
        <v>166</v>
      </c>
      <c r="D27" t="s">
        <v>59</v>
      </c>
      <c r="E27" s="1">
        <v>39418</v>
      </c>
      <c r="F27">
        <v>37</v>
      </c>
      <c r="G27" t="s">
        <v>10</v>
      </c>
      <c r="H27" s="57" t="s">
        <v>36</v>
      </c>
      <c r="I27" s="2">
        <v>70</v>
      </c>
      <c r="J27" s="51">
        <v>25</v>
      </c>
      <c r="K27" s="51">
        <v>25</v>
      </c>
      <c r="L27">
        <f t="shared" si="0"/>
        <v>18.75</v>
      </c>
      <c r="M27" s="47">
        <v>2</v>
      </c>
      <c r="N27" s="14">
        <f t="shared" si="1"/>
        <v>2208.9323345553235</v>
      </c>
      <c r="O27" s="16">
        <f t="shared" si="2"/>
        <v>0.22089323345553236</v>
      </c>
      <c r="P27">
        <v>1546.2526341887262</v>
      </c>
      <c r="Q27">
        <f t="shared" si="3"/>
        <v>0.15462526341887262</v>
      </c>
      <c r="R27" s="16">
        <f t="shared" si="4"/>
        <v>6.626797003665974E-2</v>
      </c>
      <c r="S27" s="48">
        <v>6.62</v>
      </c>
      <c r="T27">
        <f t="shared" si="5"/>
        <v>1.0236192438329368</v>
      </c>
      <c r="U27" s="48">
        <v>8.3030000000000008</v>
      </c>
      <c r="V27">
        <f t="shared" si="6"/>
        <v>0.55022295521438591</v>
      </c>
      <c r="W27">
        <f t="shared" si="7"/>
        <v>0.47339628861855088</v>
      </c>
    </row>
    <row r="28" spans="3:23" x14ac:dyDescent="0.3">
      <c r="C28" t="s">
        <v>166</v>
      </c>
      <c r="D28" t="s">
        <v>59</v>
      </c>
      <c r="E28" s="1">
        <v>39418</v>
      </c>
      <c r="F28">
        <v>37</v>
      </c>
      <c r="G28" t="s">
        <v>10</v>
      </c>
      <c r="H28" s="57" t="s">
        <v>36</v>
      </c>
      <c r="I28" s="2">
        <v>90</v>
      </c>
      <c r="J28" s="51">
        <v>27</v>
      </c>
      <c r="K28" s="51">
        <v>30</v>
      </c>
      <c r="L28">
        <f t="shared" si="0"/>
        <v>21</v>
      </c>
      <c r="M28" s="47">
        <v>2</v>
      </c>
      <c r="N28" s="14">
        <f t="shared" si="1"/>
        <v>2770.8847204661975</v>
      </c>
      <c r="O28" s="16">
        <f t="shared" si="2"/>
        <v>0.27708847204661974</v>
      </c>
      <c r="P28">
        <v>2493.7962484195778</v>
      </c>
      <c r="Q28">
        <f t="shared" si="3"/>
        <v>0.24937962484195778</v>
      </c>
      <c r="R28" s="16">
        <f t="shared" si="4"/>
        <v>2.7708847204661963E-2</v>
      </c>
      <c r="S28" s="48">
        <v>6.62</v>
      </c>
      <c r="T28">
        <f t="shared" si="5"/>
        <v>1.6508931164537606</v>
      </c>
      <c r="U28" s="48">
        <v>8.3030000000000008</v>
      </c>
      <c r="V28">
        <f t="shared" si="6"/>
        <v>0.23006655834030829</v>
      </c>
      <c r="W28">
        <f t="shared" si="7"/>
        <v>1.4208265581134523</v>
      </c>
    </row>
    <row r="29" spans="3:23" x14ac:dyDescent="0.3">
      <c r="C29" t="s">
        <v>166</v>
      </c>
      <c r="D29" t="s">
        <v>59</v>
      </c>
      <c r="E29" s="1">
        <v>39418</v>
      </c>
      <c r="F29">
        <v>37</v>
      </c>
      <c r="G29" t="s">
        <v>10</v>
      </c>
      <c r="H29" s="57" t="s">
        <v>36</v>
      </c>
      <c r="I29" s="2">
        <v>100</v>
      </c>
      <c r="J29" s="51">
        <v>27</v>
      </c>
      <c r="K29" s="51">
        <v>45</v>
      </c>
      <c r="L29">
        <f t="shared" si="0"/>
        <v>24.75</v>
      </c>
      <c r="M29" s="47">
        <v>2</v>
      </c>
      <c r="N29" s="14">
        <f t="shared" si="1"/>
        <v>3848.8436997291951</v>
      </c>
      <c r="O29" s="16">
        <f t="shared" si="2"/>
        <v>0.38488436997291953</v>
      </c>
      <c r="P29">
        <v>3848.8436997291951</v>
      </c>
      <c r="Q29">
        <f t="shared" si="3"/>
        <v>0.38488436997291953</v>
      </c>
      <c r="R29" s="16">
        <f t="shared" si="4"/>
        <v>0</v>
      </c>
      <c r="S29" s="48">
        <v>6.62</v>
      </c>
      <c r="T29">
        <f t="shared" si="5"/>
        <v>2.5479345292207274</v>
      </c>
      <c r="U29" s="48">
        <v>8.3030000000000008</v>
      </c>
      <c r="V29">
        <f t="shared" si="6"/>
        <v>0</v>
      </c>
      <c r="W29">
        <f t="shared" si="7"/>
        <v>2.5479345292207274</v>
      </c>
    </row>
    <row r="30" spans="3:23" x14ac:dyDescent="0.3">
      <c r="C30" t="s">
        <v>166</v>
      </c>
      <c r="D30" t="s">
        <v>59</v>
      </c>
      <c r="E30" s="1">
        <v>39418</v>
      </c>
      <c r="F30">
        <v>37</v>
      </c>
      <c r="G30" t="s">
        <v>10</v>
      </c>
      <c r="H30" s="57" t="s">
        <v>36</v>
      </c>
      <c r="I30" s="2">
        <v>90</v>
      </c>
      <c r="J30" s="51">
        <v>28</v>
      </c>
      <c r="K30" s="51">
        <v>20</v>
      </c>
      <c r="L30">
        <f t="shared" si="0"/>
        <v>19</v>
      </c>
      <c r="M30" s="47">
        <v>2</v>
      </c>
      <c r="N30" s="14">
        <f t="shared" si="1"/>
        <v>2268.2298958918304</v>
      </c>
      <c r="O30" s="16">
        <f t="shared" si="2"/>
        <v>0.22682298958918304</v>
      </c>
      <c r="P30">
        <v>2041.4069063026475</v>
      </c>
      <c r="Q30">
        <f t="shared" si="3"/>
        <v>0.20414069063026474</v>
      </c>
      <c r="R30" s="16">
        <f t="shared" si="4"/>
        <v>2.2682298958918296E-2</v>
      </c>
      <c r="S30" s="48">
        <v>6.62</v>
      </c>
      <c r="T30">
        <f t="shared" si="5"/>
        <v>1.3514113719723526</v>
      </c>
      <c r="U30" s="48">
        <v>8.3030000000000008</v>
      </c>
      <c r="V30">
        <f t="shared" si="6"/>
        <v>0.18833112825589862</v>
      </c>
      <c r="W30">
        <f t="shared" si="7"/>
        <v>1.163080243716454</v>
      </c>
    </row>
    <row r="31" spans="3:23" x14ac:dyDescent="0.3">
      <c r="C31" t="s">
        <v>166</v>
      </c>
      <c r="D31" t="s">
        <v>59</v>
      </c>
      <c r="E31" s="1">
        <v>39418</v>
      </c>
      <c r="F31">
        <v>37</v>
      </c>
      <c r="G31" t="s">
        <v>10</v>
      </c>
      <c r="H31" s="57" t="s">
        <v>36</v>
      </c>
      <c r="I31" s="2">
        <v>60</v>
      </c>
      <c r="J31" s="51">
        <v>28</v>
      </c>
      <c r="K31" s="51">
        <v>40</v>
      </c>
      <c r="L31">
        <f t="shared" si="0"/>
        <v>24</v>
      </c>
      <c r="M31" s="47">
        <v>2</v>
      </c>
      <c r="N31" s="14">
        <f t="shared" si="1"/>
        <v>3619.1147369354417</v>
      </c>
      <c r="O31" s="16">
        <f t="shared" si="2"/>
        <v>0.36191147369354415</v>
      </c>
      <c r="P31">
        <v>2171.468842161265</v>
      </c>
      <c r="Q31">
        <f t="shared" si="3"/>
        <v>0.21714688421612649</v>
      </c>
      <c r="R31" s="16">
        <f t="shared" si="4"/>
        <v>0.14476458947741766</v>
      </c>
      <c r="S31" s="48">
        <v>6.62</v>
      </c>
      <c r="T31">
        <f t="shared" si="5"/>
        <v>1.4375123735107573</v>
      </c>
      <c r="U31" s="48">
        <v>8.3030000000000008</v>
      </c>
      <c r="V31">
        <f t="shared" si="6"/>
        <v>1.201980386430999</v>
      </c>
      <c r="W31">
        <f t="shared" si="7"/>
        <v>0.23553198707975831</v>
      </c>
    </row>
    <row r="32" spans="3:23" x14ac:dyDescent="0.3">
      <c r="C32" t="s">
        <v>166</v>
      </c>
      <c r="D32" t="s">
        <v>59</v>
      </c>
      <c r="E32" s="1">
        <v>39418</v>
      </c>
      <c r="F32">
        <v>37</v>
      </c>
      <c r="G32" t="s">
        <v>10</v>
      </c>
      <c r="H32" s="57" t="s">
        <v>36</v>
      </c>
      <c r="I32" s="2">
        <v>100</v>
      </c>
      <c r="J32" s="51">
        <v>29</v>
      </c>
      <c r="K32" s="51">
        <v>23</v>
      </c>
      <c r="L32">
        <f t="shared" si="0"/>
        <v>20.25</v>
      </c>
      <c r="M32" s="47">
        <v>2</v>
      </c>
      <c r="N32" s="14">
        <f t="shared" si="1"/>
        <v>2576.4986750253292</v>
      </c>
      <c r="O32" s="16">
        <f t="shared" si="2"/>
        <v>0.25764986750253294</v>
      </c>
      <c r="P32">
        <v>2576.4986750253292</v>
      </c>
      <c r="Q32">
        <f t="shared" si="3"/>
        <v>0.25764986750253294</v>
      </c>
      <c r="R32" s="16">
        <f t="shared" si="4"/>
        <v>0</v>
      </c>
      <c r="S32" s="48">
        <v>6.62</v>
      </c>
      <c r="T32">
        <f t="shared" si="5"/>
        <v>1.705642122866768</v>
      </c>
      <c r="U32" s="48">
        <v>8.3030000000000008</v>
      </c>
      <c r="V32">
        <f t="shared" si="6"/>
        <v>0</v>
      </c>
      <c r="W32">
        <f t="shared" si="7"/>
        <v>1.705642122866768</v>
      </c>
    </row>
    <row r="33" spans="3:23" x14ac:dyDescent="0.3">
      <c r="C33" t="s">
        <v>166</v>
      </c>
      <c r="D33" t="s">
        <v>59</v>
      </c>
      <c r="E33" s="1">
        <v>39418</v>
      </c>
      <c r="F33">
        <v>37</v>
      </c>
      <c r="G33" t="s">
        <v>10</v>
      </c>
      <c r="H33" s="57" t="s">
        <v>36</v>
      </c>
      <c r="I33" s="2">
        <v>80</v>
      </c>
      <c r="J33" s="51">
        <v>30</v>
      </c>
      <c r="K33" s="51">
        <v>30</v>
      </c>
      <c r="L33">
        <f t="shared" si="0"/>
        <v>22.5</v>
      </c>
      <c r="M33" s="47">
        <v>2</v>
      </c>
      <c r="N33" s="14">
        <f t="shared" si="1"/>
        <v>3180.8625617596654</v>
      </c>
      <c r="O33" s="16">
        <f t="shared" si="2"/>
        <v>0.31808625617596653</v>
      </c>
      <c r="P33">
        <v>2544.6900494077327</v>
      </c>
      <c r="Q33">
        <f t="shared" si="3"/>
        <v>0.25446900494077329</v>
      </c>
      <c r="R33" s="16">
        <f t="shared" si="4"/>
        <v>6.361725123519324E-2</v>
      </c>
      <c r="S33" s="48">
        <v>6.62</v>
      </c>
      <c r="T33">
        <f t="shared" si="5"/>
        <v>1.6845848127079193</v>
      </c>
      <c r="U33" s="48">
        <v>8.3030000000000008</v>
      </c>
      <c r="V33">
        <f t="shared" si="6"/>
        <v>0.52821403700580949</v>
      </c>
      <c r="W33">
        <f t="shared" si="7"/>
        <v>1.1563707757021098</v>
      </c>
    </row>
    <row r="34" spans="3:23" x14ac:dyDescent="0.3">
      <c r="C34" t="s">
        <v>166</v>
      </c>
      <c r="D34" t="s">
        <v>59</v>
      </c>
      <c r="E34" s="1">
        <v>39418</v>
      </c>
      <c r="F34">
        <v>37</v>
      </c>
      <c r="G34" t="s">
        <v>10</v>
      </c>
      <c r="H34" s="57" t="s">
        <v>36</v>
      </c>
      <c r="I34" s="2">
        <v>80</v>
      </c>
      <c r="J34" s="51">
        <v>30</v>
      </c>
      <c r="K34" s="51">
        <v>20</v>
      </c>
      <c r="L34">
        <f t="shared" si="0"/>
        <v>20</v>
      </c>
      <c r="M34" s="47">
        <v>2</v>
      </c>
      <c r="N34" s="14">
        <f t="shared" si="1"/>
        <v>2513.2741228718346</v>
      </c>
      <c r="O34" s="16">
        <f t="shared" si="2"/>
        <v>0.25132741228718347</v>
      </c>
      <c r="P34">
        <v>2010.6192982974678</v>
      </c>
      <c r="Q34">
        <f t="shared" si="3"/>
        <v>0.20106192982974677</v>
      </c>
      <c r="R34" s="16">
        <f t="shared" si="4"/>
        <v>5.02654824574367E-2</v>
      </c>
      <c r="S34" s="48">
        <v>6.62</v>
      </c>
      <c r="T34">
        <f t="shared" si="5"/>
        <v>1.3310299754729236</v>
      </c>
      <c r="U34" s="48">
        <v>8.3030000000000008</v>
      </c>
      <c r="V34">
        <f t="shared" si="6"/>
        <v>0.41735430084409697</v>
      </c>
      <c r="W34">
        <f t="shared" si="7"/>
        <v>0.9136756746288266</v>
      </c>
    </row>
    <row r="35" spans="3:23" x14ac:dyDescent="0.3">
      <c r="C35" t="s">
        <v>166</v>
      </c>
      <c r="D35" t="s">
        <v>59</v>
      </c>
      <c r="E35" s="1">
        <v>39418</v>
      </c>
      <c r="F35">
        <v>37</v>
      </c>
      <c r="G35" t="s">
        <v>10</v>
      </c>
      <c r="H35" s="57" t="s">
        <v>36</v>
      </c>
      <c r="I35" s="2">
        <v>100</v>
      </c>
      <c r="J35" s="51">
        <v>30</v>
      </c>
      <c r="K35" s="51">
        <v>16</v>
      </c>
      <c r="L35">
        <f t="shared" si="0"/>
        <v>19</v>
      </c>
      <c r="M35" s="47">
        <v>2</v>
      </c>
      <c r="N35" s="14">
        <f t="shared" si="1"/>
        <v>2268.2298958918304</v>
      </c>
      <c r="O35" s="16">
        <f t="shared" si="2"/>
        <v>0.22682298958918304</v>
      </c>
      <c r="P35">
        <v>2268.2298958918304</v>
      </c>
      <c r="Q35">
        <f t="shared" si="3"/>
        <v>0.22682298958918304</v>
      </c>
      <c r="R35" s="16">
        <f t="shared" si="4"/>
        <v>0</v>
      </c>
      <c r="S35" s="48">
        <v>6.62</v>
      </c>
      <c r="T35">
        <f t="shared" si="5"/>
        <v>1.5015681910803917</v>
      </c>
      <c r="U35" s="48">
        <v>8.3030000000000008</v>
      </c>
      <c r="V35">
        <f t="shared" si="6"/>
        <v>0</v>
      </c>
      <c r="W35">
        <f t="shared" si="7"/>
        <v>1.5015681910803917</v>
      </c>
    </row>
    <row r="36" spans="3:23" x14ac:dyDescent="0.3">
      <c r="C36" t="s">
        <v>166</v>
      </c>
      <c r="D36" t="s">
        <v>59</v>
      </c>
      <c r="E36" s="1">
        <v>39418</v>
      </c>
      <c r="F36">
        <v>37</v>
      </c>
      <c r="G36" t="s">
        <v>10</v>
      </c>
      <c r="H36" s="57" t="s">
        <v>36</v>
      </c>
      <c r="I36" s="2">
        <v>60</v>
      </c>
      <c r="J36" s="51">
        <v>35</v>
      </c>
      <c r="K36" s="51">
        <v>35</v>
      </c>
      <c r="L36">
        <f t="shared" si="0"/>
        <v>26.25</v>
      </c>
      <c r="M36" s="47">
        <v>2</v>
      </c>
      <c r="N36" s="14">
        <f t="shared" si="1"/>
        <v>4329.5073757284335</v>
      </c>
      <c r="O36" s="16">
        <f t="shared" si="2"/>
        <v>0.43295073757284336</v>
      </c>
      <c r="P36">
        <v>2597.7044254370599</v>
      </c>
      <c r="Q36">
        <f t="shared" si="3"/>
        <v>0.25977044254370596</v>
      </c>
      <c r="R36" s="16">
        <f t="shared" si="4"/>
        <v>0.1731802950291374</v>
      </c>
      <c r="S36" s="48">
        <v>6.62</v>
      </c>
      <c r="T36">
        <f t="shared" si="5"/>
        <v>1.7196803296393335</v>
      </c>
      <c r="U36" s="48">
        <v>8.3030000000000008</v>
      </c>
      <c r="V36">
        <f t="shared" si="6"/>
        <v>1.437915989626928</v>
      </c>
      <c r="W36">
        <f t="shared" si="7"/>
        <v>0.28176434001240547</v>
      </c>
    </row>
    <row r="37" spans="3:23" x14ac:dyDescent="0.3">
      <c r="C37" t="s">
        <v>166</v>
      </c>
      <c r="D37" t="s">
        <v>59</v>
      </c>
      <c r="E37" s="1">
        <v>39418</v>
      </c>
      <c r="F37">
        <v>37</v>
      </c>
      <c r="G37" t="s">
        <v>10</v>
      </c>
      <c r="H37" s="57" t="s">
        <v>36</v>
      </c>
      <c r="I37" s="2">
        <v>10</v>
      </c>
      <c r="J37" s="51">
        <v>35</v>
      </c>
      <c r="K37" s="51">
        <v>30</v>
      </c>
      <c r="L37">
        <f t="shared" si="0"/>
        <v>25</v>
      </c>
      <c r="M37" s="47">
        <v>2</v>
      </c>
      <c r="N37" s="14">
        <f t="shared" si="1"/>
        <v>3926.9908169872415</v>
      </c>
      <c r="O37" s="16">
        <f t="shared" si="2"/>
        <v>0.39269908169872414</v>
      </c>
      <c r="P37">
        <v>392.69908169872417</v>
      </c>
      <c r="Q37">
        <f t="shared" si="3"/>
        <v>3.9269908169872414E-2</v>
      </c>
      <c r="R37" s="16">
        <f t="shared" si="4"/>
        <v>0.35342917352885173</v>
      </c>
      <c r="S37" s="48">
        <v>6.62</v>
      </c>
      <c r="T37">
        <f t="shared" si="5"/>
        <v>0.25996679208455536</v>
      </c>
      <c r="U37" s="48">
        <v>8.3030000000000008</v>
      </c>
      <c r="V37">
        <f t="shared" si="6"/>
        <v>2.9345224278100561</v>
      </c>
      <c r="W37">
        <f t="shared" si="7"/>
        <v>-2.6745556357255009</v>
      </c>
    </row>
    <row r="38" spans="3:23" x14ac:dyDescent="0.3">
      <c r="C38" t="s">
        <v>166</v>
      </c>
      <c r="D38" t="s">
        <v>59</v>
      </c>
      <c r="E38" s="1">
        <v>39418</v>
      </c>
      <c r="F38">
        <v>37</v>
      </c>
      <c r="G38" t="s">
        <v>10</v>
      </c>
      <c r="H38" s="57" t="s">
        <v>36</v>
      </c>
      <c r="I38" s="2">
        <v>20</v>
      </c>
      <c r="J38" s="51">
        <v>40</v>
      </c>
      <c r="K38" s="51">
        <v>40</v>
      </c>
      <c r="L38">
        <f t="shared" si="0"/>
        <v>30</v>
      </c>
      <c r="M38" s="47">
        <v>2</v>
      </c>
      <c r="N38" s="14">
        <f t="shared" si="1"/>
        <v>5654.8667764616275</v>
      </c>
      <c r="O38" s="16">
        <f t="shared" si="2"/>
        <v>0.56548667764616278</v>
      </c>
      <c r="P38">
        <v>1130.9733552923256</v>
      </c>
      <c r="Q38">
        <f t="shared" si="3"/>
        <v>0.11309733552923255</v>
      </c>
      <c r="R38" s="16">
        <f t="shared" si="4"/>
        <v>0.45238934211693022</v>
      </c>
      <c r="S38" s="48">
        <v>6.62</v>
      </c>
      <c r="T38">
        <f t="shared" si="5"/>
        <v>0.74870436120351946</v>
      </c>
      <c r="U38" s="48">
        <v>8.3030000000000008</v>
      </c>
      <c r="V38">
        <f t="shared" si="6"/>
        <v>3.7561887075968721</v>
      </c>
      <c r="W38">
        <f t="shared" si="7"/>
        <v>-3.0074843463933525</v>
      </c>
    </row>
    <row r="39" spans="3:23" x14ac:dyDescent="0.3">
      <c r="C39" t="s">
        <v>166</v>
      </c>
      <c r="D39" t="s">
        <v>59</v>
      </c>
      <c r="E39" s="1">
        <v>39418</v>
      </c>
      <c r="F39">
        <v>37</v>
      </c>
      <c r="G39" t="s">
        <v>10</v>
      </c>
      <c r="H39" s="57" t="s">
        <v>36</v>
      </c>
      <c r="I39" s="2">
        <v>40</v>
      </c>
      <c r="J39" s="51">
        <v>40</v>
      </c>
      <c r="K39" s="51">
        <v>30</v>
      </c>
      <c r="L39">
        <f t="shared" si="0"/>
        <v>27.5</v>
      </c>
      <c r="M39" s="47">
        <v>2</v>
      </c>
      <c r="N39" s="14">
        <f t="shared" si="1"/>
        <v>4751.6588885545625</v>
      </c>
      <c r="O39" s="16">
        <f t="shared" si="2"/>
        <v>0.47516588885545624</v>
      </c>
      <c r="P39">
        <v>1900.6635554218251</v>
      </c>
      <c r="Q39">
        <f t="shared" si="3"/>
        <v>0.19006635554218251</v>
      </c>
      <c r="R39" s="16">
        <f t="shared" si="4"/>
        <v>0.28509953331327376</v>
      </c>
      <c r="S39" s="48">
        <v>6.62</v>
      </c>
      <c r="T39">
        <f t="shared" si="5"/>
        <v>1.2582392736892483</v>
      </c>
      <c r="U39" s="48">
        <v>8.3030000000000008</v>
      </c>
      <c r="V39">
        <f t="shared" si="6"/>
        <v>2.3671814251001124</v>
      </c>
      <c r="W39">
        <f t="shared" si="7"/>
        <v>-1.1089421514108642</v>
      </c>
    </row>
    <row r="40" spans="3:23" x14ac:dyDescent="0.3">
      <c r="C40" t="s">
        <v>166</v>
      </c>
      <c r="D40" t="s">
        <v>59</v>
      </c>
      <c r="E40" s="1">
        <v>39418</v>
      </c>
      <c r="F40">
        <v>37</v>
      </c>
      <c r="G40" t="s">
        <v>10</v>
      </c>
      <c r="H40" s="57" t="s">
        <v>36</v>
      </c>
      <c r="I40" s="2">
        <v>10</v>
      </c>
      <c r="J40" s="51">
        <v>40</v>
      </c>
      <c r="K40" s="51">
        <v>40</v>
      </c>
      <c r="L40">
        <f t="shared" si="0"/>
        <v>30</v>
      </c>
      <c r="M40" s="47">
        <v>2</v>
      </c>
      <c r="N40" s="14">
        <f t="shared" si="1"/>
        <v>5654.8667764616275</v>
      </c>
      <c r="O40" s="16">
        <f t="shared" si="2"/>
        <v>0.56548667764616278</v>
      </c>
      <c r="P40">
        <v>565.48667764616278</v>
      </c>
      <c r="Q40">
        <f t="shared" si="3"/>
        <v>5.6548667764616277E-2</v>
      </c>
      <c r="R40" s="16">
        <f t="shared" si="4"/>
        <v>0.50893800988154647</v>
      </c>
      <c r="S40" s="48">
        <v>6.62</v>
      </c>
      <c r="T40">
        <f t="shared" si="5"/>
        <v>0.37435218060175973</v>
      </c>
      <c r="U40" s="48">
        <v>8.3030000000000008</v>
      </c>
      <c r="V40">
        <f t="shared" si="6"/>
        <v>4.2257122960464804</v>
      </c>
      <c r="W40">
        <f t="shared" si="7"/>
        <v>-3.8513601154447206</v>
      </c>
    </row>
    <row r="41" spans="3:23" x14ac:dyDescent="0.3">
      <c r="C41" t="s">
        <v>166</v>
      </c>
      <c r="D41" t="s">
        <v>59</v>
      </c>
      <c r="E41" s="1">
        <v>39418</v>
      </c>
      <c r="F41">
        <v>37</v>
      </c>
      <c r="G41" t="s">
        <v>10</v>
      </c>
      <c r="H41" s="57" t="s">
        <v>31</v>
      </c>
      <c r="I41" s="2">
        <v>100</v>
      </c>
      <c r="J41" s="51">
        <v>5</v>
      </c>
      <c r="K41" s="51">
        <v>12</v>
      </c>
      <c r="L41">
        <f t="shared" si="0"/>
        <v>5.5</v>
      </c>
      <c r="M41" s="47">
        <v>3</v>
      </c>
      <c r="N41" s="14">
        <f t="shared" si="1"/>
        <v>285.09953331327375</v>
      </c>
      <c r="O41" s="16">
        <f t="shared" si="2"/>
        <v>2.8509953331327376E-2</v>
      </c>
      <c r="P41">
        <v>285.09953331327375</v>
      </c>
      <c r="Q41">
        <f t="shared" si="3"/>
        <v>2.8509953331327376E-2</v>
      </c>
      <c r="R41" s="16">
        <f t="shared" si="4"/>
        <v>0</v>
      </c>
      <c r="S41" s="48">
        <v>13.7</v>
      </c>
      <c r="T41">
        <f t="shared" si="5"/>
        <v>0.39058636063918506</v>
      </c>
      <c r="U41" s="48">
        <v>7.907</v>
      </c>
      <c r="V41">
        <f t="shared" si="6"/>
        <v>0</v>
      </c>
      <c r="W41">
        <f t="shared" si="7"/>
        <v>0.39058636063918506</v>
      </c>
    </row>
    <row r="42" spans="3:23" x14ac:dyDescent="0.3">
      <c r="C42" t="s">
        <v>166</v>
      </c>
      <c r="D42" t="s">
        <v>59</v>
      </c>
      <c r="E42" s="1">
        <v>39418</v>
      </c>
      <c r="F42">
        <v>37</v>
      </c>
      <c r="G42" t="s">
        <v>10</v>
      </c>
      <c r="H42" s="57" t="s">
        <v>31</v>
      </c>
      <c r="I42" s="2">
        <v>40</v>
      </c>
      <c r="J42" s="51">
        <v>10</v>
      </c>
      <c r="K42" s="51">
        <v>10</v>
      </c>
      <c r="L42">
        <f t="shared" si="0"/>
        <v>7.5</v>
      </c>
      <c r="M42" s="47">
        <v>3</v>
      </c>
      <c r="N42" s="14">
        <f t="shared" si="1"/>
        <v>530.14376029327764</v>
      </c>
      <c r="O42" s="16">
        <f t="shared" si="2"/>
        <v>5.3014376029327764E-2</v>
      </c>
      <c r="P42">
        <v>212.05750411731105</v>
      </c>
      <c r="Q42">
        <f t="shared" si="3"/>
        <v>2.1205750411731106E-2</v>
      </c>
      <c r="R42" s="16">
        <f t="shared" si="4"/>
        <v>3.1808625617596661E-2</v>
      </c>
      <c r="S42" s="48">
        <v>13.7</v>
      </c>
      <c r="T42">
        <f t="shared" si="5"/>
        <v>0.29051878064071612</v>
      </c>
      <c r="U42" s="48">
        <v>7.907</v>
      </c>
      <c r="V42">
        <f t="shared" si="6"/>
        <v>0.25151080275833682</v>
      </c>
      <c r="W42">
        <f t="shared" si="7"/>
        <v>3.9007977882379308E-2</v>
      </c>
    </row>
    <row r="43" spans="3:23" x14ac:dyDescent="0.3">
      <c r="C43" t="s">
        <v>166</v>
      </c>
      <c r="D43" t="s">
        <v>59</v>
      </c>
      <c r="E43" s="1">
        <v>39418</v>
      </c>
      <c r="F43">
        <v>37</v>
      </c>
      <c r="G43" t="s">
        <v>10</v>
      </c>
      <c r="H43" s="57" t="s">
        <v>31</v>
      </c>
      <c r="I43" s="2">
        <v>40</v>
      </c>
      <c r="J43" s="51">
        <v>10</v>
      </c>
      <c r="K43" s="51">
        <v>15</v>
      </c>
      <c r="L43">
        <f t="shared" si="0"/>
        <v>8.75</v>
      </c>
      <c r="M43" s="47">
        <v>3</v>
      </c>
      <c r="N43" s="14">
        <f t="shared" si="1"/>
        <v>721.58456262140555</v>
      </c>
      <c r="O43" s="16">
        <f t="shared" si="2"/>
        <v>7.2158456262140555E-2</v>
      </c>
      <c r="P43">
        <v>288.63382504856224</v>
      </c>
      <c r="Q43">
        <f t="shared" si="3"/>
        <v>2.8863382504856223E-2</v>
      </c>
      <c r="R43" s="16">
        <f t="shared" si="4"/>
        <v>4.3295073757284336E-2</v>
      </c>
      <c r="S43" s="48">
        <v>13.7</v>
      </c>
      <c r="T43">
        <f t="shared" si="5"/>
        <v>0.39542834031653024</v>
      </c>
      <c r="U43" s="48">
        <v>7.907</v>
      </c>
      <c r="V43">
        <f t="shared" si="6"/>
        <v>0.34233414819884722</v>
      </c>
      <c r="W43">
        <f t="shared" si="7"/>
        <v>5.3094192117683014E-2</v>
      </c>
    </row>
    <row r="44" spans="3:23" x14ac:dyDescent="0.3">
      <c r="C44" t="s">
        <v>166</v>
      </c>
      <c r="D44" t="s">
        <v>59</v>
      </c>
      <c r="E44" s="1">
        <v>39418</v>
      </c>
      <c r="F44">
        <v>37</v>
      </c>
      <c r="G44" t="s">
        <v>10</v>
      </c>
      <c r="H44" s="57" t="s">
        <v>31</v>
      </c>
      <c r="I44" s="2">
        <v>100</v>
      </c>
      <c r="J44" s="51">
        <v>12</v>
      </c>
      <c r="K44" s="51">
        <v>4</v>
      </c>
      <c r="L44">
        <f t="shared" si="0"/>
        <v>7</v>
      </c>
      <c r="M44" s="47">
        <v>3</v>
      </c>
      <c r="N44" s="14">
        <f t="shared" si="1"/>
        <v>461.81412007769961</v>
      </c>
      <c r="O44" s="16">
        <f t="shared" si="2"/>
        <v>4.6181412007769963E-2</v>
      </c>
      <c r="P44">
        <v>461.81412007769961</v>
      </c>
      <c r="Q44">
        <f t="shared" si="3"/>
        <v>4.6181412007769963E-2</v>
      </c>
      <c r="R44" s="16">
        <f t="shared" si="4"/>
        <v>0</v>
      </c>
      <c r="S44" s="48">
        <v>13.7</v>
      </c>
      <c r="T44">
        <f t="shared" si="5"/>
        <v>0.63268534450644842</v>
      </c>
      <c r="U44" s="48">
        <v>7.907</v>
      </c>
      <c r="V44">
        <f t="shared" si="6"/>
        <v>0</v>
      </c>
      <c r="W44">
        <f t="shared" si="7"/>
        <v>0.63268534450644842</v>
      </c>
    </row>
    <row r="45" spans="3:23" x14ac:dyDescent="0.3">
      <c r="C45" t="s">
        <v>166</v>
      </c>
      <c r="D45" t="s">
        <v>59</v>
      </c>
      <c r="E45" s="1">
        <v>39418</v>
      </c>
      <c r="F45">
        <v>37</v>
      </c>
      <c r="G45" t="s">
        <v>10</v>
      </c>
      <c r="H45" s="57" t="s">
        <v>31</v>
      </c>
      <c r="I45" s="2">
        <v>70</v>
      </c>
      <c r="J45" s="51">
        <v>12</v>
      </c>
      <c r="K45" s="51">
        <v>15</v>
      </c>
      <c r="L45">
        <f t="shared" si="0"/>
        <v>9.75</v>
      </c>
      <c r="M45" s="47">
        <v>3</v>
      </c>
      <c r="N45" s="14">
        <f t="shared" si="1"/>
        <v>895.9429548956391</v>
      </c>
      <c r="O45" s="16">
        <f t="shared" si="2"/>
        <v>8.9594295489563908E-2</v>
      </c>
      <c r="P45">
        <v>627.1600684269473</v>
      </c>
      <c r="Q45">
        <f t="shared" si="3"/>
        <v>6.2716006842694724E-2</v>
      </c>
      <c r="R45" s="16">
        <f t="shared" si="4"/>
        <v>2.6878288646869183E-2</v>
      </c>
      <c r="S45" s="48">
        <v>13.7</v>
      </c>
      <c r="T45">
        <f t="shared" si="5"/>
        <v>0.85920929374491772</v>
      </c>
      <c r="U45" s="48">
        <v>7.907</v>
      </c>
      <c r="V45">
        <f t="shared" si="6"/>
        <v>0.21252662833079464</v>
      </c>
      <c r="W45">
        <f t="shared" si="7"/>
        <v>0.64668266541412311</v>
      </c>
    </row>
    <row r="46" spans="3:23" x14ac:dyDescent="0.3">
      <c r="C46" t="s">
        <v>166</v>
      </c>
      <c r="D46" t="s">
        <v>59</v>
      </c>
      <c r="E46" s="1">
        <v>39418</v>
      </c>
      <c r="F46">
        <v>37</v>
      </c>
      <c r="G46" t="s">
        <v>10</v>
      </c>
      <c r="H46" s="57" t="s">
        <v>42</v>
      </c>
      <c r="I46" s="2">
        <v>90</v>
      </c>
      <c r="J46" s="51">
        <v>10</v>
      </c>
      <c r="K46" s="51">
        <v>47</v>
      </c>
      <c r="L46">
        <f t="shared" si="0"/>
        <v>16.75</v>
      </c>
      <c r="M46" s="47">
        <v>2</v>
      </c>
      <c r="N46" s="14">
        <f t="shared" si="1"/>
        <v>1762.8261777455727</v>
      </c>
      <c r="O46" s="16">
        <f t="shared" si="2"/>
        <v>0.17628261777455728</v>
      </c>
      <c r="P46">
        <v>1586.5435599710156</v>
      </c>
      <c r="Q46">
        <f t="shared" si="3"/>
        <v>0.15865435599710156</v>
      </c>
      <c r="R46" s="16">
        <f t="shared" si="4"/>
        <v>1.7628261777455717E-2</v>
      </c>
      <c r="S46">
        <v>11.49</v>
      </c>
      <c r="T46">
        <f t="shared" si="5"/>
        <v>1.8229385504066971</v>
      </c>
      <c r="U46" s="48">
        <v>8.1999999999999993</v>
      </c>
      <c r="V46">
        <f t="shared" si="6"/>
        <v>0.14455174657513686</v>
      </c>
      <c r="W46">
        <f t="shared" si="7"/>
        <v>1.6783868038315601</v>
      </c>
    </row>
    <row r="47" spans="3:23" x14ac:dyDescent="0.3">
      <c r="C47" t="s">
        <v>166</v>
      </c>
      <c r="D47" t="s">
        <v>59</v>
      </c>
      <c r="E47" s="1">
        <v>39418</v>
      </c>
      <c r="F47">
        <v>37</v>
      </c>
      <c r="G47" t="s">
        <v>10</v>
      </c>
      <c r="H47" s="57" t="s">
        <v>42</v>
      </c>
      <c r="I47" s="2">
        <v>100</v>
      </c>
      <c r="J47" s="51">
        <v>15</v>
      </c>
      <c r="K47" s="51">
        <v>25</v>
      </c>
      <c r="L47">
        <f t="shared" si="0"/>
        <v>13.75</v>
      </c>
      <c r="M47" s="47">
        <v>2</v>
      </c>
      <c r="N47" s="14">
        <f t="shared" si="1"/>
        <v>1187.9147221386406</v>
      </c>
      <c r="O47" s="16">
        <f t="shared" si="2"/>
        <v>0.11879147221386406</v>
      </c>
      <c r="P47">
        <v>1187.9147221386406</v>
      </c>
      <c r="Q47">
        <f t="shared" si="3"/>
        <v>0.11879147221386406</v>
      </c>
      <c r="R47" s="16">
        <f t="shared" si="4"/>
        <v>0</v>
      </c>
      <c r="S47">
        <v>11.49</v>
      </c>
      <c r="T47">
        <f t="shared" si="5"/>
        <v>1.3649140157372981</v>
      </c>
      <c r="U47" s="48">
        <v>8.1999999999999993</v>
      </c>
      <c r="V47">
        <f t="shared" si="6"/>
        <v>0</v>
      </c>
      <c r="W47">
        <f t="shared" si="7"/>
        <v>1.3649140157372981</v>
      </c>
    </row>
    <row r="48" spans="3:23" x14ac:dyDescent="0.3">
      <c r="C48" t="s">
        <v>166</v>
      </c>
      <c r="D48" t="s">
        <v>59</v>
      </c>
      <c r="E48" s="1">
        <v>39418</v>
      </c>
      <c r="F48">
        <v>37</v>
      </c>
      <c r="G48" t="s">
        <v>10</v>
      </c>
      <c r="H48" s="57" t="s">
        <v>42</v>
      </c>
      <c r="I48" s="2">
        <v>20</v>
      </c>
      <c r="J48" s="51">
        <v>20</v>
      </c>
      <c r="K48" s="51">
        <v>19</v>
      </c>
      <c r="L48">
        <f t="shared" si="0"/>
        <v>14.75</v>
      </c>
      <c r="M48" s="47">
        <v>2</v>
      </c>
      <c r="N48" s="14">
        <f t="shared" si="1"/>
        <v>1366.9855033932588</v>
      </c>
      <c r="O48" s="16">
        <f t="shared" si="2"/>
        <v>0.13669855033932587</v>
      </c>
      <c r="P48">
        <v>273.39710067865178</v>
      </c>
      <c r="Q48">
        <f t="shared" si="3"/>
        <v>2.7339710067865178E-2</v>
      </c>
      <c r="R48" s="16">
        <f t="shared" si="4"/>
        <v>0.1093588402714607</v>
      </c>
      <c r="S48">
        <v>11.49</v>
      </c>
      <c r="T48">
        <f t="shared" si="5"/>
        <v>0.31413326867977093</v>
      </c>
      <c r="U48" s="48">
        <v>8.1999999999999993</v>
      </c>
      <c r="V48">
        <f t="shared" si="6"/>
        <v>0.89674249022597763</v>
      </c>
      <c r="W48">
        <f t="shared" si="7"/>
        <v>-0.58260922154620665</v>
      </c>
    </row>
    <row r="49" spans="3:23" x14ac:dyDescent="0.3">
      <c r="C49" t="s">
        <v>166</v>
      </c>
      <c r="D49" t="s">
        <v>59</v>
      </c>
      <c r="E49" s="1">
        <v>39418</v>
      </c>
      <c r="F49">
        <v>37</v>
      </c>
      <c r="G49" t="s">
        <v>10</v>
      </c>
      <c r="H49" s="57" t="s">
        <v>42</v>
      </c>
      <c r="I49" s="2">
        <v>40</v>
      </c>
      <c r="J49" s="51">
        <v>20</v>
      </c>
      <c r="K49" s="51">
        <v>25</v>
      </c>
      <c r="L49">
        <f t="shared" si="0"/>
        <v>16.25</v>
      </c>
      <c r="M49" s="47">
        <v>2</v>
      </c>
      <c r="N49" s="14">
        <f t="shared" si="1"/>
        <v>1659.1536201771096</v>
      </c>
      <c r="O49" s="16">
        <f t="shared" si="2"/>
        <v>0.16591536201771095</v>
      </c>
      <c r="P49">
        <v>663.6614480708439</v>
      </c>
      <c r="Q49">
        <f t="shared" si="3"/>
        <v>6.6366144807084387E-2</v>
      </c>
      <c r="R49" s="16">
        <f t="shared" si="4"/>
        <v>9.9549217210626567E-2</v>
      </c>
      <c r="S49">
        <v>11.49</v>
      </c>
      <c r="T49">
        <f t="shared" si="5"/>
        <v>0.76254700383339957</v>
      </c>
      <c r="U49" s="48">
        <v>8.1999999999999993</v>
      </c>
      <c r="V49">
        <f t="shared" si="6"/>
        <v>0.81630358112713775</v>
      </c>
      <c r="W49">
        <f t="shared" si="7"/>
        <v>-5.3756577293738173E-2</v>
      </c>
    </row>
    <row r="50" spans="3:23" x14ac:dyDescent="0.3">
      <c r="C50" t="s">
        <v>166</v>
      </c>
      <c r="D50" t="s">
        <v>59</v>
      </c>
      <c r="E50" s="1">
        <v>39418</v>
      </c>
      <c r="F50">
        <v>37</v>
      </c>
      <c r="G50" t="s">
        <v>10</v>
      </c>
      <c r="H50" s="57" t="s">
        <v>42</v>
      </c>
      <c r="I50" s="2">
        <v>10</v>
      </c>
      <c r="J50" s="51">
        <v>24</v>
      </c>
      <c r="K50" s="51">
        <v>25</v>
      </c>
      <c r="L50">
        <f t="shared" si="0"/>
        <v>18.25</v>
      </c>
      <c r="M50" s="47">
        <v>2</v>
      </c>
      <c r="N50" s="14">
        <f t="shared" si="1"/>
        <v>2092.6934063725012</v>
      </c>
      <c r="O50" s="16">
        <f t="shared" si="2"/>
        <v>0.20926934063725011</v>
      </c>
      <c r="P50">
        <v>209.26934063725014</v>
      </c>
      <c r="Q50">
        <f t="shared" si="3"/>
        <v>2.0926934063725013E-2</v>
      </c>
      <c r="R50" s="16">
        <f t="shared" si="4"/>
        <v>0.18834240657352511</v>
      </c>
      <c r="S50">
        <v>11.49</v>
      </c>
      <c r="T50">
        <f t="shared" si="5"/>
        <v>0.24045047239220041</v>
      </c>
      <c r="U50" s="48">
        <v>8.1999999999999993</v>
      </c>
      <c r="V50">
        <f t="shared" si="6"/>
        <v>1.5444077339029056</v>
      </c>
      <c r="W50">
        <f t="shared" si="7"/>
        <v>-1.3039572615107051</v>
      </c>
    </row>
    <row r="51" spans="3:23" x14ac:dyDescent="0.3">
      <c r="C51" t="s">
        <v>166</v>
      </c>
      <c r="D51" t="s">
        <v>59</v>
      </c>
      <c r="E51" s="1">
        <v>39418</v>
      </c>
      <c r="F51">
        <v>37</v>
      </c>
      <c r="G51" t="s">
        <v>10</v>
      </c>
      <c r="H51" s="57" t="s">
        <v>42</v>
      </c>
      <c r="I51" s="2">
        <v>10</v>
      </c>
      <c r="J51" s="51">
        <v>30</v>
      </c>
      <c r="K51" s="51">
        <v>20</v>
      </c>
      <c r="L51">
        <f t="shared" si="0"/>
        <v>20</v>
      </c>
      <c r="M51" s="47">
        <v>2</v>
      </c>
      <c r="N51" s="14">
        <f t="shared" si="1"/>
        <v>2513.2741228718346</v>
      </c>
      <c r="O51" s="16">
        <f t="shared" si="2"/>
        <v>0.25132741228718347</v>
      </c>
      <c r="P51">
        <v>251.32741228718348</v>
      </c>
      <c r="Q51">
        <f t="shared" si="3"/>
        <v>2.5132741228718346E-2</v>
      </c>
      <c r="R51" s="16">
        <f t="shared" si="4"/>
        <v>0.22619467105846514</v>
      </c>
      <c r="S51">
        <v>11.49</v>
      </c>
      <c r="T51">
        <f t="shared" si="5"/>
        <v>0.2887751967179738</v>
      </c>
      <c r="U51" s="48">
        <v>8.1999999999999993</v>
      </c>
      <c r="V51">
        <f t="shared" si="6"/>
        <v>1.8547963026794139</v>
      </c>
      <c r="W51">
        <f t="shared" si="7"/>
        <v>-1.5660211059614402</v>
      </c>
    </row>
    <row r="52" spans="3:23" x14ac:dyDescent="0.3">
      <c r="C52" t="s">
        <v>166</v>
      </c>
      <c r="D52" t="s">
        <v>59</v>
      </c>
      <c r="E52" s="1">
        <v>39418</v>
      </c>
      <c r="F52">
        <v>37</v>
      </c>
      <c r="G52" t="s">
        <v>10</v>
      </c>
      <c r="H52" s="57" t="s">
        <v>42</v>
      </c>
      <c r="I52" s="2">
        <v>60</v>
      </c>
      <c r="J52" s="51">
        <v>45</v>
      </c>
      <c r="K52" s="51">
        <v>30</v>
      </c>
      <c r="L52">
        <f t="shared" si="0"/>
        <v>30</v>
      </c>
      <c r="M52" s="47">
        <v>2</v>
      </c>
      <c r="N52" s="14">
        <f t="shared" si="1"/>
        <v>5654.8667764616275</v>
      </c>
      <c r="O52" s="16">
        <f t="shared" si="2"/>
        <v>0.56548667764616278</v>
      </c>
      <c r="P52">
        <v>3392.9200658769764</v>
      </c>
      <c r="Q52">
        <f t="shared" si="3"/>
        <v>0.33929200658769765</v>
      </c>
      <c r="R52" s="16">
        <f t="shared" si="4"/>
        <v>0.22619467105846514</v>
      </c>
      <c r="S52">
        <v>11.49</v>
      </c>
      <c r="T52">
        <f t="shared" si="5"/>
        <v>3.8984651556926462</v>
      </c>
      <c r="U52" s="48">
        <v>8.1999999999999993</v>
      </c>
      <c r="V52">
        <f t="shared" si="6"/>
        <v>1.8547963026794139</v>
      </c>
      <c r="W52">
        <f t="shared" si="7"/>
        <v>2.0436688530132323</v>
      </c>
    </row>
    <row r="53" spans="3:23" x14ac:dyDescent="0.3">
      <c r="C53" t="s">
        <v>166</v>
      </c>
      <c r="D53" t="s">
        <v>59</v>
      </c>
      <c r="E53" s="1">
        <v>39418</v>
      </c>
      <c r="F53">
        <v>37</v>
      </c>
      <c r="G53" t="s">
        <v>10</v>
      </c>
      <c r="H53" s="57" t="s">
        <v>42</v>
      </c>
      <c r="I53" s="2">
        <v>50</v>
      </c>
      <c r="J53" s="51">
        <v>50</v>
      </c>
      <c r="K53" s="51">
        <v>40</v>
      </c>
      <c r="L53">
        <f t="shared" si="0"/>
        <v>35</v>
      </c>
      <c r="M53" s="47">
        <v>2</v>
      </c>
      <c r="N53" s="14">
        <f t="shared" si="1"/>
        <v>7696.9020012949932</v>
      </c>
      <c r="O53" s="16">
        <f t="shared" si="2"/>
        <v>0.76969020012949929</v>
      </c>
      <c r="P53">
        <v>3848.4510006474966</v>
      </c>
      <c r="Q53">
        <f t="shared" si="3"/>
        <v>0.38484510006474965</v>
      </c>
      <c r="R53" s="16">
        <f t="shared" si="4"/>
        <v>0.38484510006474965</v>
      </c>
      <c r="S53">
        <v>11.49</v>
      </c>
      <c r="T53">
        <f t="shared" si="5"/>
        <v>4.4218701997439736</v>
      </c>
      <c r="U53" s="48">
        <v>8.1999999999999993</v>
      </c>
      <c r="V53">
        <f t="shared" si="6"/>
        <v>3.1557298205309467</v>
      </c>
      <c r="W53">
        <f t="shared" si="7"/>
        <v>1.2661403792130268</v>
      </c>
    </row>
    <row r="54" spans="3:23" x14ac:dyDescent="0.3">
      <c r="C54" t="s">
        <v>166</v>
      </c>
      <c r="D54" t="s">
        <v>59</v>
      </c>
      <c r="E54" s="1">
        <v>39418</v>
      </c>
      <c r="F54">
        <v>37</v>
      </c>
      <c r="G54" t="s">
        <v>10</v>
      </c>
      <c r="H54" s="57" t="s">
        <v>42</v>
      </c>
      <c r="I54" s="2">
        <v>10</v>
      </c>
      <c r="J54" s="51">
        <v>60</v>
      </c>
      <c r="K54" s="51">
        <v>50</v>
      </c>
      <c r="L54">
        <f t="shared" si="0"/>
        <v>42.5</v>
      </c>
      <c r="M54" s="47">
        <v>2</v>
      </c>
      <c r="N54" s="14">
        <f t="shared" si="1"/>
        <v>11349.003461093127</v>
      </c>
      <c r="O54" s="16">
        <f t="shared" si="2"/>
        <v>1.1349003461093128</v>
      </c>
      <c r="P54">
        <v>1134.9003461093127</v>
      </c>
      <c r="Q54">
        <f t="shared" si="3"/>
        <v>0.11349003461093128</v>
      </c>
      <c r="R54" s="16">
        <f t="shared" si="4"/>
        <v>1.0214103114983815</v>
      </c>
      <c r="S54">
        <v>11.49</v>
      </c>
      <c r="T54">
        <f t="shared" si="5"/>
        <v>1.3040004976796005</v>
      </c>
      <c r="U54" s="48">
        <v>8.1999999999999993</v>
      </c>
      <c r="V54">
        <f t="shared" si="6"/>
        <v>8.3755645542867274</v>
      </c>
      <c r="W54">
        <f t="shared" si="7"/>
        <v>-7.0715640566071265</v>
      </c>
    </row>
    <row r="55" spans="3:23" x14ac:dyDescent="0.3">
      <c r="C55" t="s">
        <v>166</v>
      </c>
      <c r="D55" t="s">
        <v>59</v>
      </c>
      <c r="E55" s="1">
        <v>39418</v>
      </c>
      <c r="F55">
        <v>37</v>
      </c>
      <c r="G55" t="s">
        <v>10</v>
      </c>
      <c r="H55" s="57" t="s">
        <v>43</v>
      </c>
      <c r="I55" s="2">
        <v>100</v>
      </c>
      <c r="J55" s="51">
        <v>10</v>
      </c>
      <c r="K55" s="51">
        <v>10</v>
      </c>
      <c r="L55">
        <f t="shared" si="0"/>
        <v>7.5</v>
      </c>
      <c r="M55" s="47">
        <v>2</v>
      </c>
      <c r="N55" s="14">
        <f t="shared" si="1"/>
        <v>353.42917352885172</v>
      </c>
      <c r="O55" s="16">
        <f t="shared" si="2"/>
        <v>3.5342917352885174E-2</v>
      </c>
      <c r="P55">
        <v>353.42917352885172</v>
      </c>
      <c r="Q55">
        <f t="shared" si="3"/>
        <v>3.5342917352885174E-2</v>
      </c>
      <c r="R55" s="16">
        <f t="shared" si="4"/>
        <v>0</v>
      </c>
      <c r="S55">
        <v>9.1999999999999993</v>
      </c>
      <c r="T55">
        <f t="shared" si="5"/>
        <v>0.32515483964654357</v>
      </c>
      <c r="U55" s="48">
        <v>8.1999999999999993</v>
      </c>
      <c r="V55">
        <f t="shared" si="6"/>
        <v>0</v>
      </c>
      <c r="W55">
        <f t="shared" si="7"/>
        <v>0.32515483964654357</v>
      </c>
    </row>
    <row r="56" spans="3:23" x14ac:dyDescent="0.3">
      <c r="C56" t="s">
        <v>166</v>
      </c>
      <c r="D56" t="s">
        <v>59</v>
      </c>
      <c r="E56" s="1">
        <v>39418</v>
      </c>
      <c r="F56">
        <v>37</v>
      </c>
      <c r="G56" t="s">
        <v>10</v>
      </c>
      <c r="H56" s="57" t="s">
        <v>43</v>
      </c>
      <c r="I56" s="2">
        <v>100</v>
      </c>
      <c r="J56" s="51">
        <v>15</v>
      </c>
      <c r="K56" s="51">
        <v>19</v>
      </c>
      <c r="L56">
        <f t="shared" si="0"/>
        <v>12.25</v>
      </c>
      <c r="M56" s="47">
        <v>2</v>
      </c>
      <c r="N56" s="14">
        <f t="shared" si="1"/>
        <v>942.87049515863669</v>
      </c>
      <c r="O56" s="16">
        <f t="shared" si="2"/>
        <v>9.4287049515863669E-2</v>
      </c>
      <c r="P56">
        <v>942.87049515863669</v>
      </c>
      <c r="Q56">
        <f t="shared" si="3"/>
        <v>9.4287049515863669E-2</v>
      </c>
      <c r="R56" s="16">
        <f t="shared" si="4"/>
        <v>0</v>
      </c>
      <c r="S56">
        <v>9.1999999999999993</v>
      </c>
      <c r="T56">
        <f t="shared" si="5"/>
        <v>0.86744085554594563</v>
      </c>
      <c r="U56" s="48">
        <v>8.1999999999999993</v>
      </c>
      <c r="V56">
        <f t="shared" si="6"/>
        <v>0</v>
      </c>
      <c r="W56">
        <f t="shared" si="7"/>
        <v>0.86744085554594563</v>
      </c>
    </row>
    <row r="57" spans="3:23" x14ac:dyDescent="0.3">
      <c r="C57" t="s">
        <v>166</v>
      </c>
      <c r="D57" t="s">
        <v>59</v>
      </c>
      <c r="E57" s="1">
        <v>39418</v>
      </c>
      <c r="F57">
        <v>37</v>
      </c>
      <c r="G57" t="s">
        <v>10</v>
      </c>
      <c r="H57" s="57" t="s">
        <v>43</v>
      </c>
      <c r="I57" s="2">
        <v>90</v>
      </c>
      <c r="J57" s="51">
        <v>19</v>
      </c>
      <c r="K57" s="51">
        <v>15</v>
      </c>
      <c r="L57">
        <f t="shared" si="0"/>
        <v>13.25</v>
      </c>
      <c r="M57" s="47">
        <v>2</v>
      </c>
      <c r="N57" s="14">
        <f t="shared" si="1"/>
        <v>1103.0917204917162</v>
      </c>
      <c r="O57" s="16">
        <f t="shared" si="2"/>
        <v>0.11030917204917162</v>
      </c>
      <c r="P57">
        <v>992.78254844254457</v>
      </c>
      <c r="Q57">
        <f t="shared" si="3"/>
        <v>9.9278254844254454E-2</v>
      </c>
      <c r="R57" s="16">
        <f t="shared" si="4"/>
        <v>1.1030917204917168E-2</v>
      </c>
      <c r="S57">
        <v>9.1999999999999993</v>
      </c>
      <c r="T57">
        <f t="shared" si="5"/>
        <v>0.91335994456714087</v>
      </c>
      <c r="U57" s="48">
        <v>8.1999999999999993</v>
      </c>
      <c r="V57">
        <f t="shared" si="6"/>
        <v>9.0453521080320773E-2</v>
      </c>
      <c r="W57">
        <f t="shared" si="7"/>
        <v>0.82290642348682008</v>
      </c>
    </row>
    <row r="58" spans="3:23" x14ac:dyDescent="0.3">
      <c r="C58" t="s">
        <v>166</v>
      </c>
      <c r="D58" t="s">
        <v>59</v>
      </c>
      <c r="E58" s="1">
        <v>39418</v>
      </c>
      <c r="F58">
        <v>37</v>
      </c>
      <c r="G58" t="s">
        <v>10</v>
      </c>
      <c r="H58" s="57" t="s">
        <v>43</v>
      </c>
      <c r="I58" s="2">
        <v>100</v>
      </c>
      <c r="J58" s="51">
        <v>20</v>
      </c>
      <c r="K58" s="51">
        <v>30</v>
      </c>
      <c r="L58">
        <f t="shared" si="0"/>
        <v>17.5</v>
      </c>
      <c r="M58" s="47">
        <v>2</v>
      </c>
      <c r="N58" s="14">
        <f t="shared" si="1"/>
        <v>1924.2255003237483</v>
      </c>
      <c r="O58" s="16">
        <f t="shared" si="2"/>
        <v>0.19242255003237482</v>
      </c>
      <c r="P58">
        <v>1924.2255003237483</v>
      </c>
      <c r="Q58">
        <f t="shared" si="3"/>
        <v>0.19242255003237482</v>
      </c>
      <c r="R58" s="16">
        <f t="shared" si="4"/>
        <v>0</v>
      </c>
      <c r="S58">
        <v>9.1999999999999993</v>
      </c>
      <c r="T58">
        <f t="shared" si="5"/>
        <v>1.7702874602978482</v>
      </c>
      <c r="U58" s="48">
        <v>8.1999999999999993</v>
      </c>
      <c r="V58">
        <f t="shared" si="6"/>
        <v>0</v>
      </c>
      <c r="W58">
        <f t="shared" si="7"/>
        <v>1.7702874602978482</v>
      </c>
    </row>
    <row r="59" spans="3:23" x14ac:dyDescent="0.3">
      <c r="C59" t="s">
        <v>166</v>
      </c>
      <c r="D59" t="s">
        <v>59</v>
      </c>
      <c r="E59" s="1">
        <v>39418</v>
      </c>
      <c r="F59">
        <v>37</v>
      </c>
      <c r="G59" t="s">
        <v>10</v>
      </c>
      <c r="H59" s="57" t="s">
        <v>35</v>
      </c>
      <c r="I59" s="2">
        <v>100</v>
      </c>
      <c r="J59" s="51">
        <v>1</v>
      </c>
      <c r="K59" s="51">
        <v>14</v>
      </c>
      <c r="L59">
        <f t="shared" si="0"/>
        <v>4</v>
      </c>
      <c r="M59" s="47">
        <v>1</v>
      </c>
      <c r="N59" s="14">
        <f t="shared" si="1"/>
        <v>50.26548245743669</v>
      </c>
      <c r="O59" s="16">
        <f t="shared" si="2"/>
        <v>5.0265482457436689E-3</v>
      </c>
      <c r="P59">
        <v>50.26548245743669</v>
      </c>
      <c r="Q59">
        <f t="shared" si="3"/>
        <v>5.0265482457436689E-3</v>
      </c>
      <c r="R59" s="16">
        <f t="shared" si="4"/>
        <v>0</v>
      </c>
      <c r="S59" s="48">
        <v>1.93</v>
      </c>
      <c r="T59">
        <f t="shared" si="5"/>
        <v>9.7012381142852801E-3</v>
      </c>
      <c r="U59" s="48">
        <v>8.1050000000000004</v>
      </c>
      <c r="V59">
        <f t="shared" si="6"/>
        <v>0</v>
      </c>
      <c r="W59">
        <f t="shared" si="7"/>
        <v>9.7012381142852801E-3</v>
      </c>
    </row>
    <row r="60" spans="3:23" x14ac:dyDescent="0.3">
      <c r="C60" t="s">
        <v>166</v>
      </c>
      <c r="D60" t="s">
        <v>59</v>
      </c>
      <c r="E60" s="1">
        <v>39418</v>
      </c>
      <c r="F60">
        <v>37</v>
      </c>
      <c r="G60" t="s">
        <v>10</v>
      </c>
      <c r="H60" s="57" t="s">
        <v>35</v>
      </c>
      <c r="I60" s="2">
        <v>100</v>
      </c>
      <c r="J60" s="51">
        <v>4</v>
      </c>
      <c r="K60" s="51">
        <v>14</v>
      </c>
      <c r="L60">
        <f t="shared" si="0"/>
        <v>5.5</v>
      </c>
      <c r="M60" s="47">
        <v>1</v>
      </c>
      <c r="N60" s="14">
        <f t="shared" si="1"/>
        <v>95.033177771091246</v>
      </c>
      <c r="O60" s="16">
        <f t="shared" si="2"/>
        <v>9.5033177771091243E-3</v>
      </c>
      <c r="P60">
        <v>95.033177771091246</v>
      </c>
      <c r="Q60">
        <f t="shared" si="3"/>
        <v>9.5033177771091243E-3</v>
      </c>
      <c r="R60" s="16">
        <f t="shared" si="4"/>
        <v>0</v>
      </c>
      <c r="S60" s="48">
        <v>1.93</v>
      </c>
      <c r="T60">
        <f t="shared" si="5"/>
        <v>1.8341403309820609E-2</v>
      </c>
      <c r="U60" s="48">
        <v>8.1050000000000004</v>
      </c>
      <c r="V60">
        <f t="shared" si="6"/>
        <v>0</v>
      </c>
      <c r="W60">
        <f t="shared" si="7"/>
        <v>1.8341403309820609E-2</v>
      </c>
    </row>
    <row r="61" spans="3:23" x14ac:dyDescent="0.3">
      <c r="C61" t="s">
        <v>166</v>
      </c>
      <c r="D61" t="s">
        <v>59</v>
      </c>
      <c r="E61" s="1">
        <v>39418</v>
      </c>
      <c r="F61">
        <v>37</v>
      </c>
      <c r="G61" t="s">
        <v>10</v>
      </c>
      <c r="H61" s="57" t="s">
        <v>35</v>
      </c>
      <c r="I61" s="2">
        <v>100</v>
      </c>
      <c r="J61" s="51">
        <v>8</v>
      </c>
      <c r="K61" s="51">
        <v>12</v>
      </c>
      <c r="L61">
        <f t="shared" si="0"/>
        <v>7</v>
      </c>
      <c r="M61" s="47">
        <v>1</v>
      </c>
      <c r="N61" s="14">
        <f t="shared" si="1"/>
        <v>153.93804002589985</v>
      </c>
      <c r="O61" s="16">
        <f t="shared" si="2"/>
        <v>1.5393804002589986E-2</v>
      </c>
      <c r="P61">
        <v>153.93804002589985</v>
      </c>
      <c r="Q61">
        <f t="shared" si="3"/>
        <v>1.5393804002589986E-2</v>
      </c>
      <c r="R61" s="16">
        <f t="shared" si="4"/>
        <v>0</v>
      </c>
      <c r="S61" s="48">
        <v>1.93</v>
      </c>
      <c r="T61">
        <f t="shared" si="5"/>
        <v>2.9710041724998672E-2</v>
      </c>
      <c r="U61" s="48">
        <v>8.1050000000000004</v>
      </c>
      <c r="V61">
        <f t="shared" si="6"/>
        <v>0</v>
      </c>
      <c r="W61">
        <f t="shared" si="7"/>
        <v>2.9710041724998672E-2</v>
      </c>
    </row>
    <row r="62" spans="3:23" x14ac:dyDescent="0.3">
      <c r="C62" t="s">
        <v>166</v>
      </c>
      <c r="D62" t="s">
        <v>59</v>
      </c>
      <c r="E62" s="1">
        <v>39418</v>
      </c>
      <c r="F62">
        <v>37</v>
      </c>
      <c r="G62" t="s">
        <v>10</v>
      </c>
      <c r="H62" s="57" t="s">
        <v>35</v>
      </c>
      <c r="I62" s="2">
        <v>100</v>
      </c>
      <c r="J62" s="51">
        <v>10</v>
      </c>
      <c r="K62" s="51">
        <v>15</v>
      </c>
      <c r="L62">
        <f t="shared" si="0"/>
        <v>8.75</v>
      </c>
      <c r="M62" s="47">
        <v>1</v>
      </c>
      <c r="N62" s="14">
        <f t="shared" si="1"/>
        <v>240.52818754046854</v>
      </c>
      <c r="O62" s="16">
        <f t="shared" si="2"/>
        <v>2.4052818754046853E-2</v>
      </c>
      <c r="P62">
        <v>240.52818754046854</v>
      </c>
      <c r="Q62">
        <f t="shared" si="3"/>
        <v>2.4052818754046853E-2</v>
      </c>
      <c r="R62" s="16">
        <f t="shared" si="4"/>
        <v>0</v>
      </c>
      <c r="S62" s="48">
        <v>1.93</v>
      </c>
      <c r="T62">
        <f t="shared" si="5"/>
        <v>4.6421940195310422E-2</v>
      </c>
      <c r="U62" s="48">
        <v>8.1050000000000004</v>
      </c>
      <c r="V62">
        <f t="shared" si="6"/>
        <v>0</v>
      </c>
      <c r="W62">
        <f t="shared" si="7"/>
        <v>4.6421940195310422E-2</v>
      </c>
    </row>
    <row r="63" spans="3:23" x14ac:dyDescent="0.3">
      <c r="C63" t="s">
        <v>166</v>
      </c>
      <c r="D63" t="s">
        <v>59</v>
      </c>
      <c r="E63" s="1">
        <v>39418</v>
      </c>
      <c r="F63">
        <v>37</v>
      </c>
      <c r="G63" t="s">
        <v>10</v>
      </c>
      <c r="H63" s="57" t="s">
        <v>44</v>
      </c>
      <c r="I63" s="2">
        <v>100</v>
      </c>
      <c r="J63" s="51">
        <v>2</v>
      </c>
      <c r="K63" s="51">
        <v>18</v>
      </c>
      <c r="L63">
        <f t="shared" si="0"/>
        <v>5.5</v>
      </c>
      <c r="M63" s="47">
        <v>2</v>
      </c>
      <c r="N63" s="14">
        <f t="shared" si="1"/>
        <v>190.06635554218249</v>
      </c>
      <c r="O63" s="16">
        <f t="shared" si="2"/>
        <v>1.9006635554218249E-2</v>
      </c>
      <c r="P63">
        <v>190.06635554218249</v>
      </c>
      <c r="Q63">
        <f t="shared" si="3"/>
        <v>1.9006635554218249E-2</v>
      </c>
      <c r="R63" s="16">
        <f t="shared" si="4"/>
        <v>0</v>
      </c>
      <c r="S63" s="48">
        <v>5.78</v>
      </c>
      <c r="T63">
        <f t="shared" si="5"/>
        <v>0.10985835350338148</v>
      </c>
      <c r="U63" s="48">
        <v>9.0679999999999996</v>
      </c>
      <c r="V63">
        <f t="shared" si="6"/>
        <v>0</v>
      </c>
      <c r="W63">
        <f t="shared" si="7"/>
        <v>0.10985835350338148</v>
      </c>
    </row>
    <row r="64" spans="3:23" x14ac:dyDescent="0.3">
      <c r="C64" t="s">
        <v>166</v>
      </c>
      <c r="D64" t="s">
        <v>59</v>
      </c>
      <c r="E64" s="1">
        <v>39418</v>
      </c>
      <c r="F64">
        <v>37</v>
      </c>
      <c r="G64" t="s">
        <v>10</v>
      </c>
      <c r="H64" s="57" t="s">
        <v>44</v>
      </c>
      <c r="I64" s="2">
        <v>100</v>
      </c>
      <c r="J64" s="51">
        <v>3</v>
      </c>
      <c r="K64" s="51">
        <v>11</v>
      </c>
      <c r="L64">
        <f t="shared" si="0"/>
        <v>4.25</v>
      </c>
      <c r="M64" s="47">
        <v>2</v>
      </c>
      <c r="N64" s="14">
        <f t="shared" si="1"/>
        <v>113.49003461093127</v>
      </c>
      <c r="O64" s="16">
        <f t="shared" si="2"/>
        <v>1.1349003461093127E-2</v>
      </c>
      <c r="P64">
        <v>113.49003461093127</v>
      </c>
      <c r="Q64">
        <f t="shared" si="3"/>
        <v>1.1349003461093127E-2</v>
      </c>
      <c r="R64" s="16">
        <f t="shared" si="4"/>
        <v>0</v>
      </c>
      <c r="S64" s="48">
        <v>5.78</v>
      </c>
      <c r="T64">
        <f t="shared" si="5"/>
        <v>6.5597240005118282E-2</v>
      </c>
      <c r="U64" s="48">
        <v>9.0679999999999996</v>
      </c>
      <c r="V64">
        <f t="shared" si="6"/>
        <v>0</v>
      </c>
      <c r="W64">
        <f t="shared" si="7"/>
        <v>6.5597240005118282E-2</v>
      </c>
    </row>
    <row r="65" spans="3:23" x14ac:dyDescent="0.3">
      <c r="C65" t="s">
        <v>166</v>
      </c>
      <c r="D65" t="s">
        <v>59</v>
      </c>
      <c r="E65" s="1">
        <v>39418</v>
      </c>
      <c r="F65">
        <v>37</v>
      </c>
      <c r="G65" t="s">
        <v>10</v>
      </c>
      <c r="H65" s="57" t="s">
        <v>44</v>
      </c>
      <c r="I65" s="2">
        <v>100</v>
      </c>
      <c r="J65" s="51">
        <v>5</v>
      </c>
      <c r="K65" s="51">
        <v>10</v>
      </c>
      <c r="L65">
        <f t="shared" si="0"/>
        <v>5</v>
      </c>
      <c r="M65" s="47">
        <v>2</v>
      </c>
      <c r="N65" s="14">
        <f t="shared" si="1"/>
        <v>157.07963267948966</v>
      </c>
      <c r="O65" s="16">
        <f t="shared" si="2"/>
        <v>1.5707963267948967E-2</v>
      </c>
      <c r="P65">
        <v>157.07963267948966</v>
      </c>
      <c r="Q65">
        <f t="shared" si="3"/>
        <v>1.5707963267948967E-2</v>
      </c>
      <c r="R65" s="16">
        <f t="shared" si="4"/>
        <v>0</v>
      </c>
      <c r="S65" s="48">
        <v>5.78</v>
      </c>
      <c r="T65">
        <f t="shared" si="5"/>
        <v>9.0792027688745031E-2</v>
      </c>
      <c r="U65" s="48">
        <v>9.0679999999999996</v>
      </c>
      <c r="V65">
        <f t="shared" si="6"/>
        <v>0</v>
      </c>
      <c r="W65">
        <f t="shared" si="7"/>
        <v>9.0792027688745031E-2</v>
      </c>
    </row>
    <row r="66" spans="3:23" x14ac:dyDescent="0.3">
      <c r="C66" t="s">
        <v>166</v>
      </c>
      <c r="D66" t="s">
        <v>59</v>
      </c>
      <c r="E66" s="1">
        <v>39418</v>
      </c>
      <c r="F66">
        <v>37</v>
      </c>
      <c r="G66" t="s">
        <v>10</v>
      </c>
      <c r="H66" s="57" t="s">
        <v>44</v>
      </c>
      <c r="I66" s="2">
        <v>100</v>
      </c>
      <c r="J66" s="51">
        <v>6</v>
      </c>
      <c r="K66" s="51">
        <v>10</v>
      </c>
      <c r="L66">
        <f t="shared" ref="L66:L129" si="8">(J66+K66/2)/2</f>
        <v>5.5</v>
      </c>
      <c r="M66" s="47">
        <v>2</v>
      </c>
      <c r="N66" s="14">
        <f t="shared" ref="N66:N129" si="9">M66*PI()*L66^2</f>
        <v>190.06635554218249</v>
      </c>
      <c r="O66" s="16">
        <f t="shared" ref="O66:O129" si="10">N66/10000</f>
        <v>1.9006635554218249E-2</v>
      </c>
      <c r="P66">
        <v>190.06635554218249</v>
      </c>
      <c r="Q66">
        <f t="shared" ref="Q66:Q129" si="11">P66/10000</f>
        <v>1.9006635554218249E-2</v>
      </c>
      <c r="R66" s="16">
        <f t="shared" ref="R66:R129" si="12">O66-Q66</f>
        <v>0</v>
      </c>
      <c r="S66" s="48">
        <v>5.78</v>
      </c>
      <c r="T66">
        <f t="shared" ref="T66:T129" si="13">Q66*S66</f>
        <v>0.10985835350338148</v>
      </c>
      <c r="U66" s="48">
        <v>9.0679999999999996</v>
      </c>
      <c r="V66">
        <f t="shared" ref="V66:V129" si="14">R66*U66</f>
        <v>0</v>
      </c>
      <c r="W66">
        <f t="shared" ref="W66:W129" si="15">T66-V66</f>
        <v>0.10985835350338148</v>
      </c>
    </row>
    <row r="67" spans="3:23" x14ac:dyDescent="0.3">
      <c r="C67" t="s">
        <v>166</v>
      </c>
      <c r="D67" t="s">
        <v>59</v>
      </c>
      <c r="E67" s="1">
        <v>39418</v>
      </c>
      <c r="F67">
        <v>37</v>
      </c>
      <c r="G67" t="s">
        <v>10</v>
      </c>
      <c r="H67" s="57" t="s">
        <v>44</v>
      </c>
      <c r="I67" s="2">
        <v>100</v>
      </c>
      <c r="J67" s="51">
        <v>10</v>
      </c>
      <c r="K67" s="51">
        <v>15</v>
      </c>
      <c r="L67">
        <f t="shared" si="8"/>
        <v>8.75</v>
      </c>
      <c r="M67" s="47">
        <v>2</v>
      </c>
      <c r="N67" s="14">
        <f t="shared" si="9"/>
        <v>481.05637508093707</v>
      </c>
      <c r="O67" s="16">
        <f t="shared" si="10"/>
        <v>4.8105637508093706E-2</v>
      </c>
      <c r="P67">
        <v>481.05637508093707</v>
      </c>
      <c r="Q67">
        <f t="shared" si="11"/>
        <v>4.8105637508093706E-2</v>
      </c>
      <c r="R67" s="16">
        <f t="shared" si="12"/>
        <v>0</v>
      </c>
      <c r="S67" s="48">
        <v>5.78</v>
      </c>
      <c r="T67">
        <f t="shared" si="13"/>
        <v>0.27805058479678163</v>
      </c>
      <c r="U67" s="48">
        <v>9.0679999999999996</v>
      </c>
      <c r="V67">
        <f t="shared" si="14"/>
        <v>0</v>
      </c>
      <c r="W67">
        <f t="shared" si="15"/>
        <v>0.27805058479678163</v>
      </c>
    </row>
    <row r="68" spans="3:23" x14ac:dyDescent="0.3">
      <c r="C68" t="s">
        <v>166</v>
      </c>
      <c r="D68" t="s">
        <v>59</v>
      </c>
      <c r="E68" s="1">
        <v>39418</v>
      </c>
      <c r="F68">
        <v>37</v>
      </c>
      <c r="G68" t="s">
        <v>10</v>
      </c>
      <c r="H68" s="57" t="s">
        <v>44</v>
      </c>
      <c r="I68" s="2">
        <v>100</v>
      </c>
      <c r="J68" s="51">
        <v>10</v>
      </c>
      <c r="K68" s="51">
        <v>15</v>
      </c>
      <c r="L68">
        <f t="shared" si="8"/>
        <v>8.75</v>
      </c>
      <c r="M68" s="47">
        <v>2</v>
      </c>
      <c r="N68" s="14">
        <f t="shared" si="9"/>
        <v>481.05637508093707</v>
      </c>
      <c r="O68" s="16">
        <f t="shared" si="10"/>
        <v>4.8105637508093706E-2</v>
      </c>
      <c r="P68">
        <v>481.05637508093707</v>
      </c>
      <c r="Q68">
        <f t="shared" si="11"/>
        <v>4.8105637508093706E-2</v>
      </c>
      <c r="R68" s="16">
        <f t="shared" si="12"/>
        <v>0</v>
      </c>
      <c r="S68" s="48">
        <v>5.78</v>
      </c>
      <c r="T68">
        <f t="shared" si="13"/>
        <v>0.27805058479678163</v>
      </c>
      <c r="U68" s="48">
        <v>9.0679999999999996</v>
      </c>
      <c r="V68">
        <f t="shared" si="14"/>
        <v>0</v>
      </c>
      <c r="W68">
        <f t="shared" si="15"/>
        <v>0.27805058479678163</v>
      </c>
    </row>
    <row r="69" spans="3:23" x14ac:dyDescent="0.3">
      <c r="C69" t="s">
        <v>166</v>
      </c>
      <c r="D69" t="s">
        <v>59</v>
      </c>
      <c r="E69" s="1">
        <v>39418</v>
      </c>
      <c r="F69">
        <v>37</v>
      </c>
      <c r="G69" t="s">
        <v>10</v>
      </c>
      <c r="H69" s="57" t="s">
        <v>44</v>
      </c>
      <c r="I69" s="2">
        <v>100</v>
      </c>
      <c r="J69" s="51">
        <v>14</v>
      </c>
      <c r="K69" s="51">
        <v>23</v>
      </c>
      <c r="L69">
        <f t="shared" si="8"/>
        <v>12.75</v>
      </c>
      <c r="M69" s="47">
        <v>2</v>
      </c>
      <c r="N69" s="14">
        <f t="shared" si="9"/>
        <v>1021.4103114983815</v>
      </c>
      <c r="O69" s="16">
        <f t="shared" si="10"/>
        <v>0.10214103114983815</v>
      </c>
      <c r="P69">
        <v>1021.4103114983815</v>
      </c>
      <c r="Q69">
        <f t="shared" si="11"/>
        <v>0.10214103114983815</v>
      </c>
      <c r="R69" s="16">
        <f t="shared" si="12"/>
        <v>0</v>
      </c>
      <c r="S69" s="48">
        <v>5.78</v>
      </c>
      <c r="T69">
        <f t="shared" si="13"/>
        <v>0.5903751600460645</v>
      </c>
      <c r="U69" s="48">
        <v>9.0679999999999996</v>
      </c>
      <c r="V69">
        <f t="shared" si="14"/>
        <v>0</v>
      </c>
      <c r="W69">
        <f t="shared" si="15"/>
        <v>0.5903751600460645</v>
      </c>
    </row>
    <row r="70" spans="3:23" x14ac:dyDescent="0.3">
      <c r="C70" t="s">
        <v>166</v>
      </c>
      <c r="D70" t="s">
        <v>59</v>
      </c>
      <c r="E70" s="1">
        <v>39418</v>
      </c>
      <c r="F70">
        <v>37</v>
      </c>
      <c r="G70" t="s">
        <v>10</v>
      </c>
      <c r="H70" s="57" t="s">
        <v>44</v>
      </c>
      <c r="I70" s="2">
        <v>100</v>
      </c>
      <c r="J70" s="51">
        <v>14</v>
      </c>
      <c r="K70" s="51">
        <v>15</v>
      </c>
      <c r="L70">
        <f t="shared" si="8"/>
        <v>10.75</v>
      </c>
      <c r="M70" s="47">
        <v>2</v>
      </c>
      <c r="N70" s="14">
        <f t="shared" si="9"/>
        <v>726.1006020609409</v>
      </c>
      <c r="O70" s="16">
        <f t="shared" si="10"/>
        <v>7.261006020609409E-2</v>
      </c>
      <c r="P70">
        <v>726.1006020609409</v>
      </c>
      <c r="Q70">
        <f t="shared" si="11"/>
        <v>7.261006020609409E-2</v>
      </c>
      <c r="R70" s="16">
        <f t="shared" si="12"/>
        <v>0</v>
      </c>
      <c r="S70" s="48">
        <v>5.78</v>
      </c>
      <c r="T70">
        <f t="shared" si="13"/>
        <v>0.41968614799122383</v>
      </c>
      <c r="U70" s="48">
        <v>9.0679999999999996</v>
      </c>
      <c r="V70">
        <f t="shared" si="14"/>
        <v>0</v>
      </c>
      <c r="W70">
        <f t="shared" si="15"/>
        <v>0.41968614799122383</v>
      </c>
    </row>
    <row r="71" spans="3:23" x14ac:dyDescent="0.3">
      <c r="C71" t="s">
        <v>166</v>
      </c>
      <c r="D71" t="s">
        <v>59</v>
      </c>
      <c r="E71" s="1">
        <v>39418</v>
      </c>
      <c r="F71">
        <v>37</v>
      </c>
      <c r="G71" t="s">
        <v>10</v>
      </c>
      <c r="H71" s="57" t="s">
        <v>44</v>
      </c>
      <c r="I71" s="2">
        <v>100</v>
      </c>
      <c r="J71" s="51">
        <v>15</v>
      </c>
      <c r="K71" s="51">
        <v>14</v>
      </c>
      <c r="L71">
        <f t="shared" si="8"/>
        <v>11</v>
      </c>
      <c r="M71" s="47">
        <v>2</v>
      </c>
      <c r="N71" s="14">
        <f t="shared" si="9"/>
        <v>760.26542216872997</v>
      </c>
      <c r="O71" s="16">
        <f t="shared" si="10"/>
        <v>7.6026542216872994E-2</v>
      </c>
      <c r="P71">
        <v>760.26542216872997</v>
      </c>
      <c r="Q71">
        <f t="shared" si="11"/>
        <v>7.6026542216872994E-2</v>
      </c>
      <c r="R71" s="16">
        <f t="shared" si="12"/>
        <v>0</v>
      </c>
      <c r="S71" s="48">
        <v>5.78</v>
      </c>
      <c r="T71">
        <f t="shared" si="13"/>
        <v>0.43943341401352592</v>
      </c>
      <c r="U71" s="48">
        <v>9.0679999999999996</v>
      </c>
      <c r="V71">
        <f t="shared" si="14"/>
        <v>0</v>
      </c>
      <c r="W71">
        <f t="shared" si="15"/>
        <v>0.43943341401352592</v>
      </c>
    </row>
    <row r="72" spans="3:23" x14ac:dyDescent="0.3">
      <c r="C72" t="s">
        <v>166</v>
      </c>
      <c r="D72" t="s">
        <v>59</v>
      </c>
      <c r="E72" s="1">
        <v>39418</v>
      </c>
      <c r="F72">
        <v>37</v>
      </c>
      <c r="G72" t="s">
        <v>10</v>
      </c>
      <c r="H72" s="57" t="s">
        <v>44</v>
      </c>
      <c r="I72" s="2">
        <v>100</v>
      </c>
      <c r="J72" s="51">
        <v>18</v>
      </c>
      <c r="K72" s="51">
        <v>12</v>
      </c>
      <c r="L72">
        <f t="shared" si="8"/>
        <v>12</v>
      </c>
      <c r="M72" s="47">
        <v>2</v>
      </c>
      <c r="N72" s="14">
        <f t="shared" si="9"/>
        <v>904.77868423386042</v>
      </c>
      <c r="O72" s="16">
        <f t="shared" si="10"/>
        <v>9.0477868423386038E-2</v>
      </c>
      <c r="P72">
        <v>904.77868423386042</v>
      </c>
      <c r="Q72">
        <f t="shared" si="11"/>
        <v>9.0477868423386038E-2</v>
      </c>
      <c r="R72" s="16">
        <f t="shared" si="12"/>
        <v>0</v>
      </c>
      <c r="S72" s="48">
        <v>5.78</v>
      </c>
      <c r="T72">
        <f t="shared" si="13"/>
        <v>0.52296207948717133</v>
      </c>
      <c r="U72" s="48">
        <v>9.0679999999999996</v>
      </c>
      <c r="V72">
        <f t="shared" si="14"/>
        <v>0</v>
      </c>
      <c r="W72">
        <f t="shared" si="15"/>
        <v>0.52296207948717133</v>
      </c>
    </row>
    <row r="73" spans="3:23" x14ac:dyDescent="0.3">
      <c r="C73" t="s">
        <v>166</v>
      </c>
      <c r="D73" t="s">
        <v>59</v>
      </c>
      <c r="E73" s="1">
        <v>39418</v>
      </c>
      <c r="F73">
        <v>37</v>
      </c>
      <c r="G73" t="s">
        <v>10</v>
      </c>
      <c r="H73" s="57" t="s">
        <v>46</v>
      </c>
      <c r="I73" s="2">
        <v>70</v>
      </c>
      <c r="J73" s="51">
        <v>8</v>
      </c>
      <c r="K73" s="51">
        <v>10</v>
      </c>
      <c r="L73">
        <f t="shared" si="8"/>
        <v>6.5</v>
      </c>
      <c r="M73" s="47">
        <v>3</v>
      </c>
      <c r="N73" s="14">
        <f t="shared" si="9"/>
        <v>398.19686884250626</v>
      </c>
      <c r="O73" s="16">
        <f t="shared" si="10"/>
        <v>3.9819686884250624E-2</v>
      </c>
      <c r="P73">
        <v>278.73780818975439</v>
      </c>
      <c r="Q73">
        <f t="shared" si="11"/>
        <v>2.787378081897544E-2</v>
      </c>
      <c r="R73" s="16">
        <f t="shared" si="12"/>
        <v>1.1945906065275184E-2</v>
      </c>
      <c r="S73" s="48">
        <v>1.86</v>
      </c>
      <c r="T73">
        <f t="shared" si="13"/>
        <v>5.184523232329432E-2</v>
      </c>
      <c r="U73" s="48">
        <v>12.651</v>
      </c>
      <c r="V73">
        <f t="shared" si="14"/>
        <v>0.15112765763179634</v>
      </c>
      <c r="W73">
        <f t="shared" si="15"/>
        <v>-9.9282425308502009E-2</v>
      </c>
    </row>
    <row r="74" spans="3:23" x14ac:dyDescent="0.3">
      <c r="C74" t="s">
        <v>166</v>
      </c>
      <c r="D74" t="s">
        <v>59</v>
      </c>
      <c r="E74" s="1">
        <v>39418</v>
      </c>
      <c r="F74">
        <v>37</v>
      </c>
      <c r="G74" t="s">
        <v>10</v>
      </c>
      <c r="H74" s="57" t="s">
        <v>46</v>
      </c>
      <c r="I74" s="2">
        <v>100</v>
      </c>
      <c r="J74" s="51">
        <v>10</v>
      </c>
      <c r="K74" s="51">
        <v>10</v>
      </c>
      <c r="L74">
        <f t="shared" si="8"/>
        <v>7.5</v>
      </c>
      <c r="M74" s="47">
        <v>3</v>
      </c>
      <c r="N74" s="14">
        <f t="shared" si="9"/>
        <v>530.14376029327764</v>
      </c>
      <c r="O74" s="16">
        <f t="shared" si="10"/>
        <v>5.3014376029327764E-2</v>
      </c>
      <c r="P74">
        <v>530.14376029327764</v>
      </c>
      <c r="Q74">
        <f t="shared" si="11"/>
        <v>5.3014376029327764E-2</v>
      </c>
      <c r="R74" s="16">
        <f t="shared" si="12"/>
        <v>0</v>
      </c>
      <c r="S74" s="48">
        <v>1.86</v>
      </c>
      <c r="T74">
        <f t="shared" si="13"/>
        <v>9.8606739414549643E-2</v>
      </c>
      <c r="U74" s="48">
        <v>12.651</v>
      </c>
      <c r="V74">
        <f t="shared" si="14"/>
        <v>0</v>
      </c>
      <c r="W74">
        <f t="shared" si="15"/>
        <v>9.8606739414549643E-2</v>
      </c>
    </row>
    <row r="75" spans="3:23" x14ac:dyDescent="0.3">
      <c r="C75" t="s">
        <v>166</v>
      </c>
      <c r="D75" t="s">
        <v>59</v>
      </c>
      <c r="E75" s="1">
        <v>39418</v>
      </c>
      <c r="F75">
        <v>37</v>
      </c>
      <c r="G75" t="s">
        <v>10</v>
      </c>
      <c r="H75" s="57" t="s">
        <v>55</v>
      </c>
      <c r="I75" s="2">
        <v>100</v>
      </c>
      <c r="J75" s="51">
        <v>2</v>
      </c>
      <c r="K75" s="51">
        <v>16</v>
      </c>
      <c r="L75">
        <f t="shared" si="8"/>
        <v>5</v>
      </c>
      <c r="M75" s="47">
        <v>2</v>
      </c>
      <c r="N75" s="14">
        <f t="shared" si="9"/>
        <v>157.07963267948966</v>
      </c>
      <c r="O75" s="16">
        <f t="shared" si="10"/>
        <v>1.5707963267948967E-2</v>
      </c>
      <c r="P75">
        <v>157.07963267948966</v>
      </c>
      <c r="Q75">
        <f t="shared" si="11"/>
        <v>1.5707963267948967E-2</v>
      </c>
      <c r="R75" s="16">
        <f t="shared" si="12"/>
        <v>0</v>
      </c>
      <c r="S75" s="48">
        <v>4.05</v>
      </c>
      <c r="T75">
        <f t="shared" si="13"/>
        <v>6.3617251235193309E-2</v>
      </c>
      <c r="U75" s="48">
        <v>8.1050000000000004</v>
      </c>
      <c r="V75">
        <f t="shared" si="14"/>
        <v>0</v>
      </c>
      <c r="W75">
        <f t="shared" si="15"/>
        <v>6.3617251235193309E-2</v>
      </c>
    </row>
    <row r="76" spans="3:23" x14ac:dyDescent="0.3">
      <c r="C76" t="s">
        <v>166</v>
      </c>
      <c r="D76" t="s">
        <v>59</v>
      </c>
      <c r="E76" s="1">
        <v>39418</v>
      </c>
      <c r="F76">
        <v>37</v>
      </c>
      <c r="G76" t="s">
        <v>10</v>
      </c>
      <c r="H76" s="57" t="s">
        <v>55</v>
      </c>
      <c r="I76" s="2">
        <v>100</v>
      </c>
      <c r="J76" s="51">
        <v>2</v>
      </c>
      <c r="K76" s="51">
        <v>15</v>
      </c>
      <c r="L76">
        <f t="shared" si="8"/>
        <v>4.75</v>
      </c>
      <c r="M76" s="47">
        <v>2</v>
      </c>
      <c r="N76" s="14">
        <f t="shared" si="9"/>
        <v>141.7643684932394</v>
      </c>
      <c r="O76" s="16">
        <f t="shared" si="10"/>
        <v>1.417643684932394E-2</v>
      </c>
      <c r="P76">
        <v>141.7643684932394</v>
      </c>
      <c r="Q76">
        <f t="shared" si="11"/>
        <v>1.417643684932394E-2</v>
      </c>
      <c r="R76" s="16">
        <f t="shared" si="12"/>
        <v>0</v>
      </c>
      <c r="S76" s="48">
        <v>4.05</v>
      </c>
      <c r="T76">
        <f t="shared" si="13"/>
        <v>5.7414569239761952E-2</v>
      </c>
      <c r="U76" s="48">
        <v>8.1050000000000004</v>
      </c>
      <c r="V76">
        <f t="shared" si="14"/>
        <v>0</v>
      </c>
      <c r="W76">
        <f t="shared" si="15"/>
        <v>5.7414569239761952E-2</v>
      </c>
    </row>
    <row r="77" spans="3:23" x14ac:dyDescent="0.3">
      <c r="C77" t="s">
        <v>166</v>
      </c>
      <c r="D77" t="s">
        <v>59</v>
      </c>
      <c r="E77" s="1">
        <v>39418</v>
      </c>
      <c r="F77">
        <v>37</v>
      </c>
      <c r="G77" t="s">
        <v>10</v>
      </c>
      <c r="H77" s="57" t="s">
        <v>55</v>
      </c>
      <c r="I77" s="2">
        <v>100</v>
      </c>
      <c r="J77" s="51">
        <v>5</v>
      </c>
      <c r="K77" s="51">
        <v>10</v>
      </c>
      <c r="L77">
        <f t="shared" si="8"/>
        <v>5</v>
      </c>
      <c r="M77" s="47">
        <v>2</v>
      </c>
      <c r="N77" s="14">
        <f t="shared" si="9"/>
        <v>157.07963267948966</v>
      </c>
      <c r="O77" s="16">
        <f t="shared" si="10"/>
        <v>1.5707963267948967E-2</v>
      </c>
      <c r="P77">
        <v>157.07963267948966</v>
      </c>
      <c r="Q77">
        <f t="shared" si="11"/>
        <v>1.5707963267948967E-2</v>
      </c>
      <c r="R77" s="16">
        <f t="shared" si="12"/>
        <v>0</v>
      </c>
      <c r="S77" s="48">
        <v>4.05</v>
      </c>
      <c r="T77">
        <f t="shared" si="13"/>
        <v>6.3617251235193309E-2</v>
      </c>
      <c r="U77" s="48">
        <v>8.1050000000000004</v>
      </c>
      <c r="V77">
        <f t="shared" si="14"/>
        <v>0</v>
      </c>
      <c r="W77">
        <f t="shared" si="15"/>
        <v>6.3617251235193309E-2</v>
      </c>
    </row>
    <row r="78" spans="3:23" x14ac:dyDescent="0.3">
      <c r="C78" t="s">
        <v>166</v>
      </c>
      <c r="D78" t="s">
        <v>59</v>
      </c>
      <c r="E78" s="1">
        <v>39418</v>
      </c>
      <c r="F78">
        <v>37</v>
      </c>
      <c r="G78" t="s">
        <v>10</v>
      </c>
      <c r="H78" s="54" t="s">
        <v>53</v>
      </c>
      <c r="I78" s="2">
        <v>50</v>
      </c>
      <c r="J78" s="51">
        <v>4</v>
      </c>
      <c r="K78" s="51">
        <v>10</v>
      </c>
      <c r="L78">
        <f t="shared" si="8"/>
        <v>4.5</v>
      </c>
      <c r="M78" s="47">
        <v>2</v>
      </c>
      <c r="N78" s="14">
        <f t="shared" si="9"/>
        <v>127.23450247038662</v>
      </c>
      <c r="O78" s="16">
        <f t="shared" si="10"/>
        <v>1.2723450247038661E-2</v>
      </c>
      <c r="P78">
        <v>63.617251235193308</v>
      </c>
      <c r="Q78">
        <f t="shared" si="11"/>
        <v>6.3617251235193305E-3</v>
      </c>
      <c r="R78" s="16">
        <f t="shared" si="12"/>
        <v>6.3617251235193305E-3</v>
      </c>
      <c r="S78" s="48">
        <v>6.51</v>
      </c>
      <c r="T78">
        <f t="shared" si="13"/>
        <v>4.141483055411084E-2</v>
      </c>
      <c r="U78" s="48">
        <v>8.2509999999999994</v>
      </c>
      <c r="V78">
        <f t="shared" si="14"/>
        <v>5.2490593994157994E-2</v>
      </c>
      <c r="W78">
        <f t="shared" si="15"/>
        <v>-1.1075763440047154E-2</v>
      </c>
    </row>
    <row r="79" spans="3:23" x14ac:dyDescent="0.3">
      <c r="C79" t="s">
        <v>166</v>
      </c>
      <c r="D79" t="s">
        <v>59</v>
      </c>
      <c r="E79" s="1">
        <v>39418</v>
      </c>
      <c r="F79">
        <v>37</v>
      </c>
      <c r="G79" t="s">
        <v>10</v>
      </c>
      <c r="H79" s="54" t="s">
        <v>53</v>
      </c>
      <c r="I79" s="2">
        <v>100</v>
      </c>
      <c r="J79" s="51">
        <v>13</v>
      </c>
      <c r="K79" s="51">
        <v>18</v>
      </c>
      <c r="L79">
        <f t="shared" si="8"/>
        <v>11</v>
      </c>
      <c r="M79" s="47">
        <v>2</v>
      </c>
      <c r="N79" s="14">
        <f t="shared" si="9"/>
        <v>760.26542216872997</v>
      </c>
      <c r="O79" s="16">
        <f t="shared" si="10"/>
        <v>7.6026542216872994E-2</v>
      </c>
      <c r="P79">
        <v>760.26542216872997</v>
      </c>
      <c r="Q79">
        <f t="shared" si="11"/>
        <v>7.6026542216872994E-2</v>
      </c>
      <c r="R79" s="16">
        <f t="shared" si="12"/>
        <v>0</v>
      </c>
      <c r="S79" s="48">
        <v>6.51</v>
      </c>
      <c r="T79">
        <f t="shared" si="13"/>
        <v>0.49493278983184319</v>
      </c>
      <c r="U79" s="48">
        <v>8.2509999999999994</v>
      </c>
      <c r="V79">
        <f t="shared" si="14"/>
        <v>0</v>
      </c>
      <c r="W79">
        <f t="shared" si="15"/>
        <v>0.49493278983184319</v>
      </c>
    </row>
    <row r="80" spans="3:23" x14ac:dyDescent="0.3">
      <c r="C80" t="s">
        <v>166</v>
      </c>
      <c r="D80" t="s">
        <v>59</v>
      </c>
      <c r="E80" s="1">
        <v>39418</v>
      </c>
      <c r="F80">
        <v>37</v>
      </c>
      <c r="G80" t="s">
        <v>10</v>
      </c>
      <c r="H80" s="54" t="s">
        <v>53</v>
      </c>
      <c r="I80" s="2">
        <v>30</v>
      </c>
      <c r="J80" s="51">
        <v>15</v>
      </c>
      <c r="K80" s="51">
        <v>40</v>
      </c>
      <c r="L80">
        <f t="shared" si="8"/>
        <v>17.5</v>
      </c>
      <c r="M80" s="47">
        <v>2</v>
      </c>
      <c r="N80" s="14">
        <f t="shared" si="9"/>
        <v>1924.2255003237483</v>
      </c>
      <c r="O80" s="16">
        <f t="shared" si="10"/>
        <v>0.19242255003237482</v>
      </c>
      <c r="P80">
        <v>577.26765009712449</v>
      </c>
      <c r="Q80">
        <f t="shared" si="11"/>
        <v>5.7726765009712445E-2</v>
      </c>
      <c r="R80" s="16">
        <f t="shared" si="12"/>
        <v>0.13469578502266238</v>
      </c>
      <c r="S80" s="48">
        <v>6.51</v>
      </c>
      <c r="T80">
        <f t="shared" si="13"/>
        <v>0.37580124021322803</v>
      </c>
      <c r="U80" s="48">
        <v>8.2509999999999994</v>
      </c>
      <c r="V80">
        <f t="shared" si="14"/>
        <v>1.1113749222219873</v>
      </c>
      <c r="W80">
        <f t="shared" si="15"/>
        <v>-0.73557368200875928</v>
      </c>
    </row>
    <row r="81" spans="3:23" x14ac:dyDescent="0.3">
      <c r="C81" t="s">
        <v>166</v>
      </c>
      <c r="D81" t="s">
        <v>59</v>
      </c>
      <c r="E81" s="1">
        <v>39418</v>
      </c>
      <c r="F81">
        <v>37</v>
      </c>
      <c r="G81" t="s">
        <v>10</v>
      </c>
      <c r="H81" s="54" t="s">
        <v>53</v>
      </c>
      <c r="I81" s="2">
        <v>10</v>
      </c>
      <c r="J81" s="51">
        <v>20</v>
      </c>
      <c r="K81" s="51">
        <v>35</v>
      </c>
      <c r="L81">
        <f t="shared" si="8"/>
        <v>18.75</v>
      </c>
      <c r="M81" s="47">
        <v>2</v>
      </c>
      <c r="N81" s="14">
        <f t="shared" si="9"/>
        <v>2208.9323345553235</v>
      </c>
      <c r="O81" s="16">
        <f t="shared" si="10"/>
        <v>0.22089323345553236</v>
      </c>
      <c r="P81">
        <v>220.89323345553237</v>
      </c>
      <c r="Q81">
        <f t="shared" si="11"/>
        <v>2.2089323345553236E-2</v>
      </c>
      <c r="R81" s="16">
        <f t="shared" si="12"/>
        <v>0.19880391010997911</v>
      </c>
      <c r="S81" s="48">
        <v>6.51</v>
      </c>
      <c r="T81">
        <f t="shared" si="13"/>
        <v>0.14380149497955155</v>
      </c>
      <c r="U81" s="48">
        <v>8.2509999999999994</v>
      </c>
      <c r="V81">
        <f t="shared" si="14"/>
        <v>1.6403310623174374</v>
      </c>
      <c r="W81">
        <f t="shared" si="15"/>
        <v>-1.4965295673378858</v>
      </c>
    </row>
    <row r="82" spans="3:23" x14ac:dyDescent="0.3">
      <c r="C82" t="s">
        <v>166</v>
      </c>
      <c r="D82" t="s">
        <v>59</v>
      </c>
      <c r="E82" s="1">
        <v>39418</v>
      </c>
      <c r="F82">
        <v>37</v>
      </c>
      <c r="G82" t="s">
        <v>10</v>
      </c>
      <c r="H82" s="54" t="s">
        <v>53</v>
      </c>
      <c r="I82" s="2">
        <v>20</v>
      </c>
      <c r="J82" s="51">
        <v>35</v>
      </c>
      <c r="K82" s="51">
        <v>40</v>
      </c>
      <c r="L82">
        <f t="shared" si="8"/>
        <v>27.5</v>
      </c>
      <c r="M82" s="47">
        <v>2</v>
      </c>
      <c r="N82" s="14">
        <f t="shared" si="9"/>
        <v>4751.6588885545625</v>
      </c>
      <c r="O82" s="16">
        <f t="shared" si="10"/>
        <v>0.47516588885545624</v>
      </c>
      <c r="P82">
        <v>950.33177771091255</v>
      </c>
      <c r="Q82">
        <f t="shared" si="11"/>
        <v>9.5033177771091257E-2</v>
      </c>
      <c r="R82" s="16">
        <f t="shared" si="12"/>
        <v>0.38013271108436497</v>
      </c>
      <c r="S82" s="48">
        <v>6.51</v>
      </c>
      <c r="T82">
        <f t="shared" si="13"/>
        <v>0.61866598728980404</v>
      </c>
      <c r="U82" s="48">
        <v>8.2509999999999994</v>
      </c>
      <c r="V82">
        <f t="shared" si="14"/>
        <v>3.136474999157095</v>
      </c>
      <c r="W82">
        <f t="shared" si="15"/>
        <v>-2.5178090118672909</v>
      </c>
    </row>
    <row r="83" spans="3:23" x14ac:dyDescent="0.3">
      <c r="C83" t="s">
        <v>166</v>
      </c>
      <c r="D83" t="s">
        <v>60</v>
      </c>
      <c r="E83" s="1">
        <v>39414</v>
      </c>
      <c r="F83">
        <v>39</v>
      </c>
      <c r="G83" t="s">
        <v>9</v>
      </c>
      <c r="H83" s="57" t="s">
        <v>23</v>
      </c>
      <c r="I83" s="2">
        <v>30</v>
      </c>
      <c r="J83" s="51">
        <v>4</v>
      </c>
      <c r="K83" s="51">
        <v>14</v>
      </c>
      <c r="L83">
        <f t="shared" si="8"/>
        <v>5.5</v>
      </c>
      <c r="M83" s="47">
        <v>3</v>
      </c>
      <c r="N83" s="14">
        <f t="shared" si="9"/>
        <v>285.09953331327375</v>
      </c>
      <c r="O83" s="16">
        <f t="shared" si="10"/>
        <v>2.8509953331327376E-2</v>
      </c>
      <c r="P83">
        <v>85.529859993982129</v>
      </c>
      <c r="Q83">
        <f t="shared" si="11"/>
        <v>8.5529859993982126E-3</v>
      </c>
      <c r="R83" s="16">
        <f t="shared" si="12"/>
        <v>1.9956967331929164E-2</v>
      </c>
      <c r="S83">
        <v>4.09</v>
      </c>
      <c r="T83">
        <f t="shared" si="13"/>
        <v>3.4981712737538688E-2</v>
      </c>
      <c r="U83">
        <v>6.1219999999999999</v>
      </c>
      <c r="V83">
        <f t="shared" si="14"/>
        <v>0.12217655400607033</v>
      </c>
      <c r="W83">
        <f t="shared" si="15"/>
        <v>-8.7194841268531637E-2</v>
      </c>
    </row>
    <row r="84" spans="3:23" x14ac:dyDescent="0.3">
      <c r="C84" t="s">
        <v>166</v>
      </c>
      <c r="D84" t="s">
        <v>60</v>
      </c>
      <c r="E84" s="1">
        <v>39414</v>
      </c>
      <c r="F84">
        <v>39</v>
      </c>
      <c r="G84" t="s">
        <v>9</v>
      </c>
      <c r="H84" s="54" t="s">
        <v>49</v>
      </c>
      <c r="I84" s="2">
        <v>20</v>
      </c>
      <c r="J84" s="51">
        <v>2</v>
      </c>
      <c r="K84" s="51">
        <v>15</v>
      </c>
      <c r="L84">
        <f t="shared" si="8"/>
        <v>4.75</v>
      </c>
      <c r="M84" s="47">
        <v>2</v>
      </c>
      <c r="N84" s="14">
        <f t="shared" si="9"/>
        <v>141.7643684932394</v>
      </c>
      <c r="O84" s="16">
        <f t="shared" si="10"/>
        <v>1.417643684932394E-2</v>
      </c>
      <c r="P84">
        <v>28.352873698647883</v>
      </c>
      <c r="Q84">
        <f t="shared" si="11"/>
        <v>2.8352873698647882E-3</v>
      </c>
      <c r="R84" s="16">
        <f t="shared" si="12"/>
        <v>1.1341149479459151E-2</v>
      </c>
      <c r="S84">
        <v>5.23</v>
      </c>
      <c r="T84">
        <f t="shared" si="13"/>
        <v>1.4828552944392843E-2</v>
      </c>
      <c r="U84">
        <v>8.4610000000000003</v>
      </c>
      <c r="V84">
        <f t="shared" si="14"/>
        <v>9.5957465745703879E-2</v>
      </c>
      <c r="W84">
        <f t="shared" si="15"/>
        <v>-8.1128912801311043E-2</v>
      </c>
    </row>
    <row r="85" spans="3:23" x14ac:dyDescent="0.3">
      <c r="C85" t="s">
        <v>166</v>
      </c>
      <c r="D85" t="s">
        <v>60</v>
      </c>
      <c r="E85" s="1">
        <v>39414</v>
      </c>
      <c r="F85">
        <v>39</v>
      </c>
      <c r="G85" t="s">
        <v>9</v>
      </c>
      <c r="H85" s="54" t="s">
        <v>49</v>
      </c>
      <c r="I85" s="2">
        <v>80</v>
      </c>
      <c r="J85" s="51">
        <v>10</v>
      </c>
      <c r="K85" s="51">
        <v>16</v>
      </c>
      <c r="L85">
        <f t="shared" si="8"/>
        <v>9</v>
      </c>
      <c r="M85" s="47">
        <v>2</v>
      </c>
      <c r="N85" s="14">
        <f t="shared" si="9"/>
        <v>508.93800988154646</v>
      </c>
      <c r="O85" s="16">
        <f t="shared" si="10"/>
        <v>5.0893800988154644E-2</v>
      </c>
      <c r="P85">
        <v>407.15040790523722</v>
      </c>
      <c r="Q85">
        <f t="shared" si="11"/>
        <v>4.0715040790523724E-2</v>
      </c>
      <c r="R85" s="16">
        <f t="shared" si="12"/>
        <v>1.0178760197630921E-2</v>
      </c>
      <c r="S85">
        <v>5.23</v>
      </c>
      <c r="T85">
        <f t="shared" si="13"/>
        <v>0.21293966333443909</v>
      </c>
      <c r="U85">
        <v>8.4610000000000003</v>
      </c>
      <c r="V85">
        <f t="shared" si="14"/>
        <v>8.6122490032155219E-2</v>
      </c>
      <c r="W85">
        <f t="shared" si="15"/>
        <v>0.12681717330228387</v>
      </c>
    </row>
    <row r="86" spans="3:23" x14ac:dyDescent="0.3">
      <c r="C86" t="s">
        <v>166</v>
      </c>
      <c r="D86" t="s">
        <v>60</v>
      </c>
      <c r="E86" s="1">
        <v>39414</v>
      </c>
      <c r="F86">
        <v>39</v>
      </c>
      <c r="G86" t="s">
        <v>9</v>
      </c>
      <c r="H86" s="54" t="s">
        <v>49</v>
      </c>
      <c r="I86" s="2">
        <v>70</v>
      </c>
      <c r="J86" s="51">
        <v>18</v>
      </c>
      <c r="K86" s="51">
        <v>15</v>
      </c>
      <c r="L86">
        <f t="shared" si="8"/>
        <v>12.75</v>
      </c>
      <c r="M86" s="47">
        <v>2</v>
      </c>
      <c r="N86" s="14">
        <f t="shared" si="9"/>
        <v>1021.4103114983815</v>
      </c>
      <c r="O86" s="16">
        <f t="shared" si="10"/>
        <v>0.10214103114983815</v>
      </c>
      <c r="P86">
        <v>714.98721804886702</v>
      </c>
      <c r="Q86">
        <f t="shared" si="11"/>
        <v>7.14987218048867E-2</v>
      </c>
      <c r="R86" s="16">
        <f t="shared" si="12"/>
        <v>3.0642309344951449E-2</v>
      </c>
      <c r="S86">
        <v>5.23</v>
      </c>
      <c r="T86">
        <f t="shared" si="13"/>
        <v>0.37393831503955749</v>
      </c>
      <c r="U86">
        <v>8.4610000000000003</v>
      </c>
      <c r="V86">
        <f t="shared" si="14"/>
        <v>0.2592645793676342</v>
      </c>
      <c r="W86">
        <f t="shared" si="15"/>
        <v>0.11467373567192329</v>
      </c>
    </row>
    <row r="87" spans="3:23" x14ac:dyDescent="0.3">
      <c r="C87" t="s">
        <v>166</v>
      </c>
      <c r="D87" t="s">
        <v>60</v>
      </c>
      <c r="E87" s="1">
        <v>39414</v>
      </c>
      <c r="F87">
        <v>39</v>
      </c>
      <c r="G87" t="s">
        <v>9</v>
      </c>
      <c r="H87" s="57" t="s">
        <v>36</v>
      </c>
      <c r="I87" s="2">
        <v>80</v>
      </c>
      <c r="J87" s="51">
        <v>15</v>
      </c>
      <c r="K87" s="51">
        <v>20</v>
      </c>
      <c r="L87">
        <f t="shared" si="8"/>
        <v>12.5</v>
      </c>
      <c r="M87" s="47">
        <v>2</v>
      </c>
      <c r="N87" s="14">
        <f t="shared" si="9"/>
        <v>981.74770424681037</v>
      </c>
      <c r="O87" s="16">
        <f t="shared" si="10"/>
        <v>9.8174770424681035E-2</v>
      </c>
      <c r="P87">
        <v>785.39816339744834</v>
      </c>
      <c r="Q87">
        <f t="shared" si="11"/>
        <v>7.8539816339744828E-2</v>
      </c>
      <c r="R87" s="16">
        <f t="shared" si="12"/>
        <v>1.9634954084936207E-2</v>
      </c>
      <c r="S87" s="48">
        <v>6.62</v>
      </c>
      <c r="T87">
        <f t="shared" si="13"/>
        <v>0.51993358416911073</v>
      </c>
      <c r="U87" s="48">
        <v>8.3030000000000008</v>
      </c>
      <c r="V87">
        <f t="shared" si="14"/>
        <v>0.16302902376722533</v>
      </c>
      <c r="W87">
        <f t="shared" si="15"/>
        <v>0.3569045604018854</v>
      </c>
    </row>
    <row r="88" spans="3:23" x14ac:dyDescent="0.3">
      <c r="C88" t="s">
        <v>166</v>
      </c>
      <c r="D88" t="s">
        <v>60</v>
      </c>
      <c r="E88" s="1">
        <v>39414</v>
      </c>
      <c r="F88">
        <v>39</v>
      </c>
      <c r="G88" t="s">
        <v>9</v>
      </c>
      <c r="H88" s="57" t="s">
        <v>36</v>
      </c>
      <c r="I88" s="2">
        <v>30</v>
      </c>
      <c r="J88" s="51">
        <v>30</v>
      </c>
      <c r="K88" s="51">
        <v>35</v>
      </c>
      <c r="L88">
        <f t="shared" si="8"/>
        <v>23.75</v>
      </c>
      <c r="M88" s="47">
        <v>2</v>
      </c>
      <c r="N88" s="14">
        <f t="shared" si="9"/>
        <v>3544.1092123309854</v>
      </c>
      <c r="O88" s="16">
        <f t="shared" si="10"/>
        <v>0.35441092123309853</v>
      </c>
      <c r="P88">
        <v>1063.2327636992957</v>
      </c>
      <c r="Q88">
        <f t="shared" si="11"/>
        <v>0.10632327636992957</v>
      </c>
      <c r="R88" s="16">
        <f t="shared" si="12"/>
        <v>0.24808764486316898</v>
      </c>
      <c r="S88" s="48">
        <v>6.62</v>
      </c>
      <c r="T88">
        <f t="shared" si="13"/>
        <v>0.70386008956893376</v>
      </c>
      <c r="U88" s="48">
        <v>8.3030000000000008</v>
      </c>
      <c r="V88">
        <f t="shared" si="14"/>
        <v>2.0598717152988923</v>
      </c>
      <c r="W88">
        <f t="shared" si="15"/>
        <v>-1.3560116257299586</v>
      </c>
    </row>
    <row r="89" spans="3:23" x14ac:dyDescent="0.3">
      <c r="C89" t="s">
        <v>166</v>
      </c>
      <c r="D89" t="s">
        <v>60</v>
      </c>
      <c r="E89" s="1">
        <v>39414</v>
      </c>
      <c r="F89">
        <v>39</v>
      </c>
      <c r="G89" t="s">
        <v>9</v>
      </c>
      <c r="H89" s="57" t="s">
        <v>35</v>
      </c>
      <c r="I89" s="2">
        <v>100</v>
      </c>
      <c r="J89" s="51">
        <v>3</v>
      </c>
      <c r="K89" s="51">
        <v>10</v>
      </c>
      <c r="L89">
        <f t="shared" si="8"/>
        <v>4</v>
      </c>
      <c r="M89" s="47">
        <v>1</v>
      </c>
      <c r="N89" s="14">
        <f t="shared" si="9"/>
        <v>50.26548245743669</v>
      </c>
      <c r="O89" s="16">
        <f t="shared" si="10"/>
        <v>5.0265482457436689E-3</v>
      </c>
      <c r="P89">
        <v>50.26548245743669</v>
      </c>
      <c r="Q89">
        <f t="shared" si="11"/>
        <v>5.0265482457436689E-3</v>
      </c>
      <c r="R89" s="16">
        <f t="shared" si="12"/>
        <v>0</v>
      </c>
      <c r="S89" s="48">
        <v>1.93</v>
      </c>
      <c r="T89">
        <f t="shared" si="13"/>
        <v>9.7012381142852801E-3</v>
      </c>
      <c r="U89" s="48">
        <v>8.1050000000000004</v>
      </c>
      <c r="V89">
        <f t="shared" si="14"/>
        <v>0</v>
      </c>
      <c r="W89">
        <f t="shared" si="15"/>
        <v>9.7012381142852801E-3</v>
      </c>
    </row>
    <row r="90" spans="3:23" x14ac:dyDescent="0.3">
      <c r="C90" t="s">
        <v>166</v>
      </c>
      <c r="D90" t="s">
        <v>60</v>
      </c>
      <c r="E90" s="1">
        <v>39414</v>
      </c>
      <c r="F90">
        <v>39</v>
      </c>
      <c r="G90" t="s">
        <v>9</v>
      </c>
      <c r="H90" s="57" t="s">
        <v>44</v>
      </c>
      <c r="I90" s="2">
        <v>90</v>
      </c>
      <c r="J90" s="51">
        <v>7</v>
      </c>
      <c r="K90" s="51">
        <v>10</v>
      </c>
      <c r="L90">
        <f t="shared" si="8"/>
        <v>6</v>
      </c>
      <c r="M90" s="47">
        <v>2</v>
      </c>
      <c r="N90" s="14">
        <f t="shared" si="9"/>
        <v>226.1946710584651</v>
      </c>
      <c r="O90" s="16">
        <f t="shared" si="10"/>
        <v>2.2619467105846509E-2</v>
      </c>
      <c r="P90">
        <v>203.57520395261861</v>
      </c>
      <c r="Q90">
        <f t="shared" si="11"/>
        <v>2.0357520395261862E-2</v>
      </c>
      <c r="R90" s="16">
        <f t="shared" si="12"/>
        <v>2.2619467105846475E-3</v>
      </c>
      <c r="S90" s="48">
        <v>5.78</v>
      </c>
      <c r="T90">
        <f t="shared" si="13"/>
        <v>0.11766646788461357</v>
      </c>
      <c r="U90" s="48">
        <v>9.0679999999999996</v>
      </c>
      <c r="V90">
        <f t="shared" si="14"/>
        <v>2.0511332771581584E-2</v>
      </c>
      <c r="W90">
        <f t="shared" si="15"/>
        <v>9.715513511303199E-2</v>
      </c>
    </row>
    <row r="91" spans="3:23" x14ac:dyDescent="0.3">
      <c r="C91" t="s">
        <v>166</v>
      </c>
      <c r="D91" t="s">
        <v>60</v>
      </c>
      <c r="E91" s="1">
        <v>39414</v>
      </c>
      <c r="F91">
        <v>39</v>
      </c>
      <c r="G91" t="s">
        <v>9</v>
      </c>
      <c r="H91" s="57" t="s">
        <v>46</v>
      </c>
      <c r="I91" s="2">
        <v>100</v>
      </c>
      <c r="J91" s="52">
        <v>10</v>
      </c>
      <c r="K91" s="51">
        <v>12</v>
      </c>
      <c r="L91">
        <f t="shared" si="8"/>
        <v>8</v>
      </c>
      <c r="M91" s="47">
        <v>3</v>
      </c>
      <c r="N91" s="14">
        <f t="shared" si="9"/>
        <v>603.18578948924028</v>
      </c>
      <c r="O91" s="16">
        <f t="shared" si="10"/>
        <v>6.0318578948924027E-2</v>
      </c>
      <c r="P91">
        <v>603.18578948924028</v>
      </c>
      <c r="Q91">
        <f t="shared" si="11"/>
        <v>6.0318578948924027E-2</v>
      </c>
      <c r="R91" s="16">
        <f t="shared" si="12"/>
        <v>0</v>
      </c>
      <c r="S91" s="48">
        <v>1.86</v>
      </c>
      <c r="T91">
        <f t="shared" si="13"/>
        <v>0.11219255684499869</v>
      </c>
      <c r="U91" s="48">
        <v>12.651</v>
      </c>
      <c r="V91">
        <f t="shared" si="14"/>
        <v>0</v>
      </c>
      <c r="W91">
        <f t="shared" si="15"/>
        <v>0.11219255684499869</v>
      </c>
    </row>
    <row r="92" spans="3:23" x14ac:dyDescent="0.3">
      <c r="C92" t="s">
        <v>166</v>
      </c>
      <c r="D92" t="s">
        <v>60</v>
      </c>
      <c r="E92" s="1">
        <v>39414</v>
      </c>
      <c r="F92">
        <v>39</v>
      </c>
      <c r="G92" t="s">
        <v>9</v>
      </c>
      <c r="H92" s="54" t="s">
        <v>53</v>
      </c>
      <c r="I92" s="2">
        <v>20</v>
      </c>
      <c r="J92" s="51">
        <v>8</v>
      </c>
      <c r="K92" s="51">
        <v>15</v>
      </c>
      <c r="L92">
        <f t="shared" si="8"/>
        <v>7.75</v>
      </c>
      <c r="M92" s="47">
        <v>2</v>
      </c>
      <c r="N92" s="14">
        <f t="shared" si="9"/>
        <v>377.38381751247391</v>
      </c>
      <c r="O92" s="16">
        <f t="shared" si="10"/>
        <v>3.7738381751247392E-2</v>
      </c>
      <c r="P92">
        <v>75.476763502494791</v>
      </c>
      <c r="Q92">
        <f t="shared" si="11"/>
        <v>7.5476763502494793E-3</v>
      </c>
      <c r="R92" s="16">
        <f t="shared" si="12"/>
        <v>3.0190705400997914E-2</v>
      </c>
      <c r="S92" s="48">
        <v>6.51</v>
      </c>
      <c r="T92">
        <f t="shared" si="13"/>
        <v>4.9135373040124108E-2</v>
      </c>
      <c r="U92" s="48">
        <v>8.2509999999999994</v>
      </c>
      <c r="V92">
        <f t="shared" si="14"/>
        <v>0.24910351026363378</v>
      </c>
      <c r="W92">
        <f t="shared" si="15"/>
        <v>-0.19996813722350967</v>
      </c>
    </row>
    <row r="93" spans="3:23" x14ac:dyDescent="0.3">
      <c r="C93" t="s">
        <v>166</v>
      </c>
      <c r="D93" t="s">
        <v>60</v>
      </c>
      <c r="E93" s="1">
        <v>39414</v>
      </c>
      <c r="F93">
        <v>39</v>
      </c>
      <c r="G93" t="s">
        <v>9</v>
      </c>
      <c r="H93" s="54" t="s">
        <v>53</v>
      </c>
      <c r="I93" s="2">
        <v>10</v>
      </c>
      <c r="J93" s="51">
        <v>10</v>
      </c>
      <c r="K93" s="51">
        <v>20</v>
      </c>
      <c r="L93">
        <f t="shared" si="8"/>
        <v>10</v>
      </c>
      <c r="M93" s="47">
        <v>2</v>
      </c>
      <c r="N93" s="14">
        <f t="shared" si="9"/>
        <v>628.31853071795865</v>
      </c>
      <c r="O93" s="16">
        <f t="shared" si="10"/>
        <v>6.2831853071795868E-2</v>
      </c>
      <c r="P93">
        <v>62.831853071795869</v>
      </c>
      <c r="Q93">
        <f t="shared" si="11"/>
        <v>6.2831853071795866E-3</v>
      </c>
      <c r="R93" s="16">
        <f t="shared" si="12"/>
        <v>5.6548667764616284E-2</v>
      </c>
      <c r="S93" s="48">
        <v>6.51</v>
      </c>
      <c r="T93">
        <f t="shared" si="13"/>
        <v>4.090353634973911E-2</v>
      </c>
      <c r="U93" s="48">
        <v>8.2509999999999994</v>
      </c>
      <c r="V93">
        <f t="shared" si="14"/>
        <v>0.4665830577258489</v>
      </c>
      <c r="W93">
        <f t="shared" si="15"/>
        <v>-0.42567952137610982</v>
      </c>
    </row>
    <row r="94" spans="3:23" x14ac:dyDescent="0.3">
      <c r="C94" t="s">
        <v>166</v>
      </c>
      <c r="D94" t="s">
        <v>60</v>
      </c>
      <c r="E94" s="1">
        <v>39414</v>
      </c>
      <c r="F94">
        <v>39</v>
      </c>
      <c r="G94" t="s">
        <v>9</v>
      </c>
      <c r="H94" s="54" t="s">
        <v>53</v>
      </c>
      <c r="I94" s="2">
        <v>80</v>
      </c>
      <c r="J94" s="51">
        <v>10</v>
      </c>
      <c r="K94" s="51">
        <v>22</v>
      </c>
      <c r="L94">
        <f t="shared" si="8"/>
        <v>10.5</v>
      </c>
      <c r="M94" s="47">
        <v>2</v>
      </c>
      <c r="N94" s="14">
        <f t="shared" si="9"/>
        <v>692.72118011654936</v>
      </c>
      <c r="O94" s="16">
        <f t="shared" si="10"/>
        <v>6.9272118011654935E-2</v>
      </c>
      <c r="P94">
        <v>554.17694409323951</v>
      </c>
      <c r="Q94">
        <f t="shared" si="11"/>
        <v>5.5417694409323953E-2</v>
      </c>
      <c r="R94" s="16">
        <f t="shared" si="12"/>
        <v>1.3854423602330981E-2</v>
      </c>
      <c r="S94" s="48">
        <v>6.51</v>
      </c>
      <c r="T94">
        <f t="shared" si="13"/>
        <v>0.36076919060469892</v>
      </c>
      <c r="U94" s="48">
        <v>8.2509999999999994</v>
      </c>
      <c r="V94">
        <f t="shared" si="14"/>
        <v>0.11431284914283292</v>
      </c>
      <c r="W94">
        <f t="shared" si="15"/>
        <v>0.24645634146186601</v>
      </c>
    </row>
    <row r="95" spans="3:23" x14ac:dyDescent="0.3">
      <c r="C95" t="s">
        <v>166</v>
      </c>
      <c r="D95" t="s">
        <v>60</v>
      </c>
      <c r="E95" s="1">
        <v>39414</v>
      </c>
      <c r="F95">
        <v>39</v>
      </c>
      <c r="G95" t="s">
        <v>9</v>
      </c>
      <c r="H95" s="54" t="s">
        <v>53</v>
      </c>
      <c r="I95" s="2">
        <v>20</v>
      </c>
      <c r="J95" s="51">
        <v>15</v>
      </c>
      <c r="K95" s="51">
        <v>33</v>
      </c>
      <c r="L95">
        <f t="shared" si="8"/>
        <v>15.75</v>
      </c>
      <c r="M95" s="47">
        <v>2</v>
      </c>
      <c r="N95" s="14">
        <f t="shared" si="9"/>
        <v>1558.6226552622361</v>
      </c>
      <c r="O95" s="16">
        <f t="shared" si="10"/>
        <v>0.15586226552622362</v>
      </c>
      <c r="P95">
        <v>311.72453105244722</v>
      </c>
      <c r="Q95">
        <f t="shared" si="11"/>
        <v>3.1172453105244722E-2</v>
      </c>
      <c r="R95" s="16">
        <f t="shared" si="12"/>
        <v>0.1246898124209789</v>
      </c>
      <c r="S95" s="48">
        <v>6.51</v>
      </c>
      <c r="T95">
        <f t="shared" si="13"/>
        <v>0.20293266971514312</v>
      </c>
      <c r="U95" s="48">
        <v>8.2509999999999994</v>
      </c>
      <c r="V95">
        <f t="shared" si="14"/>
        <v>1.0288156422854968</v>
      </c>
      <c r="W95">
        <f t="shared" si="15"/>
        <v>-0.8258829725703537</v>
      </c>
    </row>
    <row r="96" spans="3:23" x14ac:dyDescent="0.3">
      <c r="C96" t="s">
        <v>166</v>
      </c>
      <c r="D96" t="s">
        <v>61</v>
      </c>
      <c r="E96" s="1">
        <v>39415</v>
      </c>
      <c r="F96">
        <v>12</v>
      </c>
      <c r="G96" t="s">
        <v>10</v>
      </c>
      <c r="H96" s="57" t="s">
        <v>41</v>
      </c>
      <c r="I96" s="2">
        <v>10</v>
      </c>
      <c r="J96" s="51">
        <v>75</v>
      </c>
      <c r="K96" s="51">
        <v>90</v>
      </c>
      <c r="L96">
        <f t="shared" si="8"/>
        <v>60</v>
      </c>
      <c r="M96" s="47">
        <v>3</v>
      </c>
      <c r="N96" s="14">
        <f t="shared" si="9"/>
        <v>33929.200658769769</v>
      </c>
      <c r="O96" s="16">
        <f t="shared" si="10"/>
        <v>3.3929200658769769</v>
      </c>
      <c r="P96">
        <v>3392.9200658769769</v>
      </c>
      <c r="Q96">
        <f t="shared" si="11"/>
        <v>0.3392920065876977</v>
      </c>
      <c r="R96" s="16">
        <f t="shared" si="12"/>
        <v>3.0536280592892791</v>
      </c>
      <c r="S96">
        <v>10.71</v>
      </c>
      <c r="T96">
        <f t="shared" si="13"/>
        <v>3.6338173905542428</v>
      </c>
      <c r="U96">
        <v>8.1999999999999993</v>
      </c>
      <c r="V96">
        <f t="shared" si="14"/>
        <v>25.039750086172084</v>
      </c>
      <c r="W96">
        <f t="shared" si="15"/>
        <v>-21.405932695617842</v>
      </c>
    </row>
    <row r="97" spans="3:23" x14ac:dyDescent="0.3">
      <c r="C97" t="s">
        <v>166</v>
      </c>
      <c r="D97" t="s">
        <v>61</v>
      </c>
      <c r="E97" s="1">
        <v>39415</v>
      </c>
      <c r="F97">
        <v>12</v>
      </c>
      <c r="G97" t="s">
        <v>10</v>
      </c>
      <c r="H97" s="57" t="s">
        <v>44</v>
      </c>
      <c r="I97" s="2">
        <v>100</v>
      </c>
      <c r="J97" s="51">
        <v>6</v>
      </c>
      <c r="K97" s="51">
        <v>26</v>
      </c>
      <c r="L97">
        <f t="shared" si="8"/>
        <v>9.5</v>
      </c>
      <c r="M97" s="47">
        <v>2</v>
      </c>
      <c r="N97" s="14">
        <f t="shared" si="9"/>
        <v>567.05747397295761</v>
      </c>
      <c r="O97" s="16">
        <f t="shared" si="10"/>
        <v>5.670574739729576E-2</v>
      </c>
      <c r="P97">
        <v>567.05747397295761</v>
      </c>
      <c r="Q97">
        <f t="shared" si="11"/>
        <v>5.670574739729576E-2</v>
      </c>
      <c r="R97" s="16">
        <f t="shared" si="12"/>
        <v>0</v>
      </c>
      <c r="S97" s="48">
        <v>5.78</v>
      </c>
      <c r="T97">
        <f t="shared" si="13"/>
        <v>0.32775921995636953</v>
      </c>
      <c r="U97" s="48">
        <v>9.0679999999999996</v>
      </c>
      <c r="V97">
        <f t="shared" si="14"/>
        <v>0</v>
      </c>
      <c r="W97">
        <f t="shared" si="15"/>
        <v>0.32775921995636953</v>
      </c>
    </row>
    <row r="98" spans="3:23" x14ac:dyDescent="0.3">
      <c r="C98" t="s">
        <v>166</v>
      </c>
      <c r="D98" t="s">
        <v>61</v>
      </c>
      <c r="E98" s="1">
        <v>39415</v>
      </c>
      <c r="F98">
        <v>12</v>
      </c>
      <c r="G98" t="s">
        <v>10</v>
      </c>
      <c r="H98" s="54" t="s">
        <v>53</v>
      </c>
      <c r="I98" s="2">
        <v>90</v>
      </c>
      <c r="J98" s="51">
        <v>2</v>
      </c>
      <c r="K98" s="51">
        <v>10</v>
      </c>
      <c r="L98">
        <f t="shared" si="8"/>
        <v>3.5</v>
      </c>
      <c r="M98" s="47">
        <v>2</v>
      </c>
      <c r="N98" s="14">
        <f t="shared" si="9"/>
        <v>76.969020012949926</v>
      </c>
      <c r="O98" s="16">
        <f t="shared" si="10"/>
        <v>7.696902001294993E-3</v>
      </c>
      <c r="P98">
        <v>69.272118011654939</v>
      </c>
      <c r="Q98">
        <f t="shared" si="11"/>
        <v>6.9272118011654941E-3</v>
      </c>
      <c r="R98" s="16">
        <f t="shared" si="12"/>
        <v>7.6969020012949887E-4</v>
      </c>
      <c r="S98" s="48">
        <v>6.51</v>
      </c>
      <c r="T98">
        <f t="shared" si="13"/>
        <v>4.5096148825587365E-2</v>
      </c>
      <c r="U98" s="48">
        <v>8.2509999999999994</v>
      </c>
      <c r="V98">
        <f t="shared" si="14"/>
        <v>6.350713841268495E-3</v>
      </c>
      <c r="W98">
        <f t="shared" si="15"/>
        <v>3.8745434984318872E-2</v>
      </c>
    </row>
    <row r="99" spans="3:23" x14ac:dyDescent="0.3">
      <c r="C99" t="s">
        <v>166</v>
      </c>
      <c r="D99" t="s">
        <v>61</v>
      </c>
      <c r="E99" s="1">
        <v>39415</v>
      </c>
      <c r="F99">
        <v>12</v>
      </c>
      <c r="G99" t="s">
        <v>10</v>
      </c>
      <c r="H99" s="54" t="s">
        <v>53</v>
      </c>
      <c r="I99" s="2">
        <v>70</v>
      </c>
      <c r="J99" s="51">
        <v>3</v>
      </c>
      <c r="K99" s="51">
        <v>12</v>
      </c>
      <c r="L99">
        <f t="shared" si="8"/>
        <v>4.5</v>
      </c>
      <c r="M99" s="47">
        <v>2</v>
      </c>
      <c r="N99" s="14">
        <f t="shared" si="9"/>
        <v>127.23450247038662</v>
      </c>
      <c r="O99" s="16">
        <f t="shared" si="10"/>
        <v>1.2723450247038661E-2</v>
      </c>
      <c r="P99">
        <v>89.06415172927062</v>
      </c>
      <c r="Q99">
        <f t="shared" si="11"/>
        <v>8.9064151729270624E-3</v>
      </c>
      <c r="R99" s="16">
        <f t="shared" si="12"/>
        <v>3.8170350741115987E-3</v>
      </c>
      <c r="S99" s="48">
        <v>6.51</v>
      </c>
      <c r="T99">
        <f t="shared" si="13"/>
        <v>5.7980762775755174E-2</v>
      </c>
      <c r="U99" s="48">
        <v>8.2509999999999994</v>
      </c>
      <c r="V99">
        <f t="shared" si="14"/>
        <v>3.1494356396494796E-2</v>
      </c>
      <c r="W99">
        <f t="shared" si="15"/>
        <v>2.6486406379260377E-2</v>
      </c>
    </row>
    <row r="100" spans="3:23" x14ac:dyDescent="0.3">
      <c r="C100" t="s">
        <v>166</v>
      </c>
      <c r="D100" t="s">
        <v>61</v>
      </c>
      <c r="E100" s="1">
        <v>39415</v>
      </c>
      <c r="F100">
        <v>12</v>
      </c>
      <c r="G100" t="s">
        <v>10</v>
      </c>
      <c r="H100" s="54" t="s">
        <v>53</v>
      </c>
      <c r="I100" s="2">
        <v>90</v>
      </c>
      <c r="J100" s="51">
        <v>5</v>
      </c>
      <c r="K100" s="51">
        <v>25</v>
      </c>
      <c r="L100">
        <f t="shared" si="8"/>
        <v>8.75</v>
      </c>
      <c r="M100" s="47">
        <v>2</v>
      </c>
      <c r="N100" s="14">
        <f t="shared" si="9"/>
        <v>481.05637508093707</v>
      </c>
      <c r="O100" s="16">
        <f t="shared" si="10"/>
        <v>4.8105637508093706E-2</v>
      </c>
      <c r="P100">
        <v>432.95073757284337</v>
      </c>
      <c r="Q100">
        <f t="shared" si="11"/>
        <v>4.3295073757284336E-2</v>
      </c>
      <c r="R100" s="16">
        <f t="shared" si="12"/>
        <v>4.8105637508093699E-3</v>
      </c>
      <c r="S100" s="48">
        <v>6.51</v>
      </c>
      <c r="T100">
        <f t="shared" si="13"/>
        <v>0.28185093015992102</v>
      </c>
      <c r="U100" s="48">
        <v>8.2509999999999994</v>
      </c>
      <c r="V100">
        <f t="shared" si="14"/>
        <v>3.9691961507928107E-2</v>
      </c>
      <c r="W100">
        <f t="shared" si="15"/>
        <v>0.24215896865199291</v>
      </c>
    </row>
    <row r="101" spans="3:23" x14ac:dyDescent="0.3">
      <c r="C101" t="s">
        <v>166</v>
      </c>
      <c r="D101" t="s">
        <v>61</v>
      </c>
      <c r="E101" s="1">
        <v>39415</v>
      </c>
      <c r="F101">
        <v>12</v>
      </c>
      <c r="G101" t="s">
        <v>10</v>
      </c>
      <c r="H101" s="54" t="s">
        <v>53</v>
      </c>
      <c r="I101" s="2">
        <v>70</v>
      </c>
      <c r="J101" s="51">
        <v>5</v>
      </c>
      <c r="K101" s="51">
        <v>15</v>
      </c>
      <c r="L101">
        <f t="shared" si="8"/>
        <v>6.25</v>
      </c>
      <c r="M101" s="47">
        <v>2</v>
      </c>
      <c r="N101" s="14">
        <f t="shared" si="9"/>
        <v>245.43692606170259</v>
      </c>
      <c r="O101" s="16">
        <f t="shared" si="10"/>
        <v>2.4543692606170259E-2</v>
      </c>
      <c r="P101">
        <v>171.8058482431918</v>
      </c>
      <c r="Q101">
        <f t="shared" si="11"/>
        <v>1.7180584824319181E-2</v>
      </c>
      <c r="R101" s="16">
        <f t="shared" si="12"/>
        <v>7.3631077818510776E-3</v>
      </c>
      <c r="S101" s="48">
        <v>6.51</v>
      </c>
      <c r="T101">
        <f t="shared" si="13"/>
        <v>0.11184560720631787</v>
      </c>
      <c r="U101" s="48">
        <v>8.2509999999999994</v>
      </c>
      <c r="V101">
        <f t="shared" si="14"/>
        <v>6.0753002308053236E-2</v>
      </c>
      <c r="W101">
        <f t="shared" si="15"/>
        <v>5.1092604898264629E-2</v>
      </c>
    </row>
    <row r="102" spans="3:23" x14ac:dyDescent="0.3">
      <c r="C102" t="s">
        <v>166</v>
      </c>
      <c r="D102" t="s">
        <v>61</v>
      </c>
      <c r="E102" s="1">
        <v>39415</v>
      </c>
      <c r="F102">
        <v>12</v>
      </c>
      <c r="G102" t="s">
        <v>10</v>
      </c>
      <c r="H102" s="54" t="s">
        <v>53</v>
      </c>
      <c r="I102" s="2">
        <v>70</v>
      </c>
      <c r="J102" s="51">
        <v>5</v>
      </c>
      <c r="K102" s="51">
        <v>37</v>
      </c>
      <c r="L102">
        <f t="shared" si="8"/>
        <v>11.75</v>
      </c>
      <c r="M102" s="47">
        <v>2</v>
      </c>
      <c r="N102" s="14">
        <f t="shared" si="9"/>
        <v>867.47227147248168</v>
      </c>
      <c r="O102" s="16">
        <f t="shared" si="10"/>
        <v>8.6747227147248168E-2</v>
      </c>
      <c r="P102">
        <v>607.23059003073718</v>
      </c>
      <c r="Q102">
        <f t="shared" si="11"/>
        <v>6.0723059003073718E-2</v>
      </c>
      <c r="R102" s="16">
        <f t="shared" si="12"/>
        <v>2.602416814417445E-2</v>
      </c>
      <c r="S102" s="48">
        <v>6.51</v>
      </c>
      <c r="T102">
        <f t="shared" si="13"/>
        <v>0.39530711411000991</v>
      </c>
      <c r="U102" s="48">
        <v>8.2509999999999994</v>
      </c>
      <c r="V102">
        <f t="shared" si="14"/>
        <v>0.21472541135758338</v>
      </c>
      <c r="W102">
        <f t="shared" si="15"/>
        <v>0.18058170275242652</v>
      </c>
    </row>
    <row r="103" spans="3:23" x14ac:dyDescent="0.3">
      <c r="C103" t="s">
        <v>166</v>
      </c>
      <c r="D103" t="s">
        <v>61</v>
      </c>
      <c r="E103" s="1">
        <v>39415</v>
      </c>
      <c r="F103">
        <v>12</v>
      </c>
      <c r="G103" t="s">
        <v>10</v>
      </c>
      <c r="H103" s="54" t="s">
        <v>53</v>
      </c>
      <c r="I103" s="2">
        <v>100</v>
      </c>
      <c r="J103" s="51">
        <v>7</v>
      </c>
      <c r="K103" s="51">
        <v>30</v>
      </c>
      <c r="L103">
        <f t="shared" si="8"/>
        <v>11</v>
      </c>
      <c r="M103" s="47">
        <v>2</v>
      </c>
      <c r="N103" s="14">
        <f t="shared" si="9"/>
        <v>760.26542216872997</v>
      </c>
      <c r="O103" s="16">
        <f t="shared" si="10"/>
        <v>7.6026542216872994E-2</v>
      </c>
      <c r="P103">
        <v>760.26542216872997</v>
      </c>
      <c r="Q103">
        <f t="shared" si="11"/>
        <v>7.6026542216872994E-2</v>
      </c>
      <c r="R103" s="16">
        <f t="shared" si="12"/>
        <v>0</v>
      </c>
      <c r="S103" s="48">
        <v>6.51</v>
      </c>
      <c r="T103">
        <f t="shared" si="13"/>
        <v>0.49493278983184319</v>
      </c>
      <c r="U103" s="48">
        <v>8.2509999999999994</v>
      </c>
      <c r="V103">
        <f t="shared" si="14"/>
        <v>0</v>
      </c>
      <c r="W103">
        <f t="shared" si="15"/>
        <v>0.49493278983184319</v>
      </c>
    </row>
    <row r="104" spans="3:23" x14ac:dyDescent="0.3">
      <c r="C104" t="s">
        <v>166</v>
      </c>
      <c r="D104" t="s">
        <v>61</v>
      </c>
      <c r="E104" s="1">
        <v>39415</v>
      </c>
      <c r="F104">
        <v>12</v>
      </c>
      <c r="G104" t="s">
        <v>10</v>
      </c>
      <c r="H104" s="54" t="s">
        <v>53</v>
      </c>
      <c r="I104" s="2">
        <v>10</v>
      </c>
      <c r="J104" s="51">
        <v>8</v>
      </c>
      <c r="K104" s="51">
        <v>15</v>
      </c>
      <c r="L104">
        <f t="shared" si="8"/>
        <v>7.75</v>
      </c>
      <c r="M104" s="47">
        <v>2</v>
      </c>
      <c r="N104" s="14">
        <f t="shared" si="9"/>
        <v>377.38381751247391</v>
      </c>
      <c r="O104" s="16">
        <f t="shared" si="10"/>
        <v>3.7738381751247392E-2</v>
      </c>
      <c r="P104">
        <v>37.738381751247395</v>
      </c>
      <c r="Q104">
        <f t="shared" si="11"/>
        <v>3.7738381751247396E-3</v>
      </c>
      <c r="R104" s="16">
        <f t="shared" si="12"/>
        <v>3.3964543576122649E-2</v>
      </c>
      <c r="S104" s="48">
        <v>6.51</v>
      </c>
      <c r="T104">
        <f t="shared" si="13"/>
        <v>2.4567686520062054E-2</v>
      </c>
      <c r="U104" s="48">
        <v>8.2509999999999994</v>
      </c>
      <c r="V104">
        <f t="shared" si="14"/>
        <v>0.28024144904658799</v>
      </c>
      <c r="W104">
        <f t="shared" si="15"/>
        <v>-0.25567376252652596</v>
      </c>
    </row>
    <row r="105" spans="3:23" x14ac:dyDescent="0.3">
      <c r="C105" t="s">
        <v>166</v>
      </c>
      <c r="D105" t="s">
        <v>61</v>
      </c>
      <c r="E105" s="1">
        <v>39415</v>
      </c>
      <c r="F105">
        <v>12</v>
      </c>
      <c r="G105" t="s">
        <v>10</v>
      </c>
      <c r="H105" s="54" t="s">
        <v>53</v>
      </c>
      <c r="I105" s="2">
        <v>40</v>
      </c>
      <c r="J105" s="51">
        <v>10</v>
      </c>
      <c r="K105" s="51">
        <v>30</v>
      </c>
      <c r="L105">
        <f t="shared" si="8"/>
        <v>12.5</v>
      </c>
      <c r="M105" s="47">
        <v>2</v>
      </c>
      <c r="N105" s="14">
        <f t="shared" si="9"/>
        <v>981.74770424681037</v>
      </c>
      <c r="O105" s="16">
        <f t="shared" si="10"/>
        <v>9.8174770424681035E-2</v>
      </c>
      <c r="P105">
        <v>392.69908169872417</v>
      </c>
      <c r="Q105">
        <f t="shared" si="11"/>
        <v>3.9269908169872414E-2</v>
      </c>
      <c r="R105" s="16">
        <f t="shared" si="12"/>
        <v>5.8904862254808621E-2</v>
      </c>
      <c r="S105" s="48">
        <v>6.51</v>
      </c>
      <c r="T105">
        <f t="shared" si="13"/>
        <v>0.25564710218586939</v>
      </c>
      <c r="U105" s="48">
        <v>8.2509999999999994</v>
      </c>
      <c r="V105">
        <f t="shared" si="14"/>
        <v>0.48602401846442589</v>
      </c>
      <c r="W105">
        <f t="shared" si="15"/>
        <v>-0.2303769162785565</v>
      </c>
    </row>
    <row r="106" spans="3:23" x14ac:dyDescent="0.3">
      <c r="C106" t="s">
        <v>166</v>
      </c>
      <c r="D106" t="s">
        <v>61</v>
      </c>
      <c r="E106" s="1">
        <v>39415</v>
      </c>
      <c r="F106">
        <v>12</v>
      </c>
      <c r="G106" t="s">
        <v>10</v>
      </c>
      <c r="H106" s="54" t="s">
        <v>53</v>
      </c>
      <c r="I106" s="2">
        <v>90</v>
      </c>
      <c r="J106" s="51">
        <v>10</v>
      </c>
      <c r="K106" s="51">
        <v>53</v>
      </c>
      <c r="L106">
        <f t="shared" si="8"/>
        <v>18.25</v>
      </c>
      <c r="M106" s="47">
        <v>2</v>
      </c>
      <c r="N106" s="14">
        <f t="shared" si="9"/>
        <v>2092.6934063725012</v>
      </c>
      <c r="O106" s="16">
        <f t="shared" si="10"/>
        <v>0.20926934063725011</v>
      </c>
      <c r="P106">
        <v>1883.4240657352511</v>
      </c>
      <c r="Q106">
        <f t="shared" si="11"/>
        <v>0.18834240657352511</v>
      </c>
      <c r="R106" s="16">
        <f t="shared" si="12"/>
        <v>2.0926934063725006E-2</v>
      </c>
      <c r="S106" s="48">
        <v>6.51</v>
      </c>
      <c r="T106">
        <f t="shared" si="13"/>
        <v>1.2261090667936485</v>
      </c>
      <c r="U106" s="48">
        <v>8.2509999999999994</v>
      </c>
      <c r="V106">
        <f t="shared" si="14"/>
        <v>0.17266813295979502</v>
      </c>
      <c r="W106">
        <f t="shared" si="15"/>
        <v>1.0534409338338535</v>
      </c>
    </row>
    <row r="107" spans="3:23" x14ac:dyDescent="0.3">
      <c r="C107" t="s">
        <v>166</v>
      </c>
      <c r="D107" t="s">
        <v>61</v>
      </c>
      <c r="E107" s="1">
        <v>39415</v>
      </c>
      <c r="F107">
        <v>12</v>
      </c>
      <c r="G107" t="s">
        <v>10</v>
      </c>
      <c r="H107" s="54" t="s">
        <v>53</v>
      </c>
      <c r="I107" s="2">
        <v>100</v>
      </c>
      <c r="J107" s="51">
        <v>10</v>
      </c>
      <c r="K107" s="51">
        <v>17</v>
      </c>
      <c r="L107">
        <f t="shared" si="8"/>
        <v>9.25</v>
      </c>
      <c r="M107" s="47">
        <v>2</v>
      </c>
      <c r="N107" s="14">
        <f t="shared" si="9"/>
        <v>537.60504284555338</v>
      </c>
      <c r="O107" s="16">
        <f t="shared" si="10"/>
        <v>5.3760504284555338E-2</v>
      </c>
      <c r="P107">
        <v>537.60504284555338</v>
      </c>
      <c r="Q107">
        <f t="shared" si="11"/>
        <v>5.3760504284555338E-2</v>
      </c>
      <c r="R107" s="16">
        <f t="shared" si="12"/>
        <v>0</v>
      </c>
      <c r="S107" s="48">
        <v>6.51</v>
      </c>
      <c r="T107">
        <f t="shared" si="13"/>
        <v>0.34998088289245521</v>
      </c>
      <c r="U107" s="48">
        <v>8.2509999999999994</v>
      </c>
      <c r="V107">
        <f t="shared" si="14"/>
        <v>0</v>
      </c>
      <c r="W107">
        <f t="shared" si="15"/>
        <v>0.34998088289245521</v>
      </c>
    </row>
    <row r="108" spans="3:23" x14ac:dyDescent="0.3">
      <c r="C108" t="s">
        <v>166</v>
      </c>
      <c r="D108" t="s">
        <v>61</v>
      </c>
      <c r="E108" s="1">
        <v>39415</v>
      </c>
      <c r="F108">
        <v>12</v>
      </c>
      <c r="G108" t="s">
        <v>10</v>
      </c>
      <c r="H108" s="54" t="s">
        <v>53</v>
      </c>
      <c r="I108" s="2">
        <v>100</v>
      </c>
      <c r="J108" s="51">
        <v>10</v>
      </c>
      <c r="K108" s="51">
        <v>17</v>
      </c>
      <c r="L108">
        <f t="shared" si="8"/>
        <v>9.25</v>
      </c>
      <c r="M108" s="47">
        <v>2</v>
      </c>
      <c r="N108" s="14">
        <f t="shared" si="9"/>
        <v>537.60504284555338</v>
      </c>
      <c r="O108" s="16">
        <f t="shared" si="10"/>
        <v>5.3760504284555338E-2</v>
      </c>
      <c r="P108">
        <v>537.60504284555338</v>
      </c>
      <c r="Q108">
        <f t="shared" si="11"/>
        <v>5.3760504284555338E-2</v>
      </c>
      <c r="R108" s="16">
        <f t="shared" si="12"/>
        <v>0</v>
      </c>
      <c r="S108" s="48">
        <v>6.51</v>
      </c>
      <c r="T108">
        <f t="shared" si="13"/>
        <v>0.34998088289245521</v>
      </c>
      <c r="U108" s="48">
        <v>8.2509999999999994</v>
      </c>
      <c r="V108">
        <f t="shared" si="14"/>
        <v>0</v>
      </c>
      <c r="W108">
        <f t="shared" si="15"/>
        <v>0.34998088289245521</v>
      </c>
    </row>
    <row r="109" spans="3:23" x14ac:dyDescent="0.3">
      <c r="C109" t="s">
        <v>166</v>
      </c>
      <c r="D109" t="s">
        <v>61</v>
      </c>
      <c r="E109" s="1">
        <v>39415</v>
      </c>
      <c r="F109">
        <v>12</v>
      </c>
      <c r="G109" t="s">
        <v>10</v>
      </c>
      <c r="H109" s="54" t="s">
        <v>53</v>
      </c>
      <c r="I109" s="2">
        <v>40</v>
      </c>
      <c r="J109" s="51">
        <v>15</v>
      </c>
      <c r="K109" s="51">
        <v>30</v>
      </c>
      <c r="L109">
        <f t="shared" si="8"/>
        <v>15</v>
      </c>
      <c r="M109" s="47">
        <v>2</v>
      </c>
      <c r="N109" s="14">
        <f t="shared" si="9"/>
        <v>1413.7166941154069</v>
      </c>
      <c r="O109" s="16">
        <f t="shared" si="10"/>
        <v>0.1413716694115407</v>
      </c>
      <c r="P109">
        <v>565.48667764616278</v>
      </c>
      <c r="Q109">
        <f t="shared" si="11"/>
        <v>5.6548667764616277E-2</v>
      </c>
      <c r="R109" s="16">
        <f t="shared" si="12"/>
        <v>8.4823001646924412E-2</v>
      </c>
      <c r="S109" s="48">
        <v>6.51</v>
      </c>
      <c r="T109">
        <f t="shared" si="13"/>
        <v>0.36813182714765197</v>
      </c>
      <c r="U109" s="48">
        <v>8.2509999999999994</v>
      </c>
      <c r="V109">
        <f t="shared" si="14"/>
        <v>0.69987458658877333</v>
      </c>
      <c r="W109">
        <f t="shared" si="15"/>
        <v>-0.33174275944112136</v>
      </c>
    </row>
    <row r="110" spans="3:23" x14ac:dyDescent="0.3">
      <c r="C110" t="s">
        <v>166</v>
      </c>
      <c r="D110" t="s">
        <v>61</v>
      </c>
      <c r="E110" s="1">
        <v>39415</v>
      </c>
      <c r="F110">
        <v>12</v>
      </c>
      <c r="G110" t="s">
        <v>10</v>
      </c>
      <c r="H110" s="54" t="s">
        <v>53</v>
      </c>
      <c r="I110" s="2">
        <v>60</v>
      </c>
      <c r="J110" s="51">
        <v>19</v>
      </c>
      <c r="K110" s="51">
        <v>27</v>
      </c>
      <c r="L110">
        <f t="shared" si="8"/>
        <v>16.25</v>
      </c>
      <c r="M110" s="47">
        <v>2</v>
      </c>
      <c r="N110" s="14">
        <f t="shared" si="9"/>
        <v>1659.1536201771096</v>
      </c>
      <c r="O110" s="16">
        <f t="shared" si="10"/>
        <v>0.16591536201771095</v>
      </c>
      <c r="P110">
        <v>995.49217210626568</v>
      </c>
      <c r="Q110">
        <f t="shared" si="11"/>
        <v>9.9549217210626567E-2</v>
      </c>
      <c r="R110" s="16">
        <f t="shared" si="12"/>
        <v>6.6366144807084387E-2</v>
      </c>
      <c r="S110" s="48">
        <v>6.51</v>
      </c>
      <c r="T110">
        <f t="shared" si="13"/>
        <v>0.64806540404117896</v>
      </c>
      <c r="U110" s="48">
        <v>8.2509999999999994</v>
      </c>
      <c r="V110">
        <f t="shared" si="14"/>
        <v>0.54758706080325326</v>
      </c>
      <c r="W110">
        <f t="shared" si="15"/>
        <v>0.1004783432379257</v>
      </c>
    </row>
    <row r="111" spans="3:23" x14ac:dyDescent="0.3">
      <c r="C111" t="s">
        <v>166</v>
      </c>
      <c r="D111" t="s">
        <v>61</v>
      </c>
      <c r="E111" s="1">
        <v>39415</v>
      </c>
      <c r="F111">
        <v>12</v>
      </c>
      <c r="G111" t="s">
        <v>10</v>
      </c>
      <c r="H111" s="54" t="s">
        <v>53</v>
      </c>
      <c r="I111" s="2">
        <v>80</v>
      </c>
      <c r="J111" s="51">
        <v>19</v>
      </c>
      <c r="K111" s="51">
        <v>70</v>
      </c>
      <c r="L111">
        <f t="shared" si="8"/>
        <v>27</v>
      </c>
      <c r="M111" s="47">
        <v>2</v>
      </c>
      <c r="N111" s="14">
        <f t="shared" si="9"/>
        <v>4580.4420889339181</v>
      </c>
      <c r="O111" s="16">
        <f t="shared" si="10"/>
        <v>0.45804420889339181</v>
      </c>
      <c r="P111">
        <v>3664.3536711471347</v>
      </c>
      <c r="Q111">
        <f t="shared" si="11"/>
        <v>0.36643536711471347</v>
      </c>
      <c r="R111" s="16">
        <f t="shared" si="12"/>
        <v>9.160884177867834E-2</v>
      </c>
      <c r="S111" s="48">
        <v>6.51</v>
      </c>
      <c r="T111">
        <f t="shared" si="13"/>
        <v>2.3854942399167847</v>
      </c>
      <c r="U111" s="48">
        <v>8.2509999999999994</v>
      </c>
      <c r="V111">
        <f t="shared" si="14"/>
        <v>0.75586455351587489</v>
      </c>
      <c r="W111">
        <f t="shared" si="15"/>
        <v>1.6296296864009099</v>
      </c>
    </row>
    <row r="112" spans="3:23" x14ac:dyDescent="0.3">
      <c r="C112" t="s">
        <v>166</v>
      </c>
      <c r="D112" t="s">
        <v>61</v>
      </c>
      <c r="E112" s="1">
        <v>39415</v>
      </c>
      <c r="F112">
        <v>12</v>
      </c>
      <c r="G112" t="s">
        <v>10</v>
      </c>
      <c r="H112" s="54" t="s">
        <v>53</v>
      </c>
      <c r="I112" s="2">
        <v>40</v>
      </c>
      <c r="J112" s="51">
        <v>19</v>
      </c>
      <c r="K112" s="51">
        <v>55</v>
      </c>
      <c r="L112">
        <f t="shared" si="8"/>
        <v>23.25</v>
      </c>
      <c r="M112" s="47">
        <v>2</v>
      </c>
      <c r="N112" s="14">
        <f t="shared" si="9"/>
        <v>3396.4543576122651</v>
      </c>
      <c r="O112" s="16">
        <f t="shared" si="10"/>
        <v>0.33964543576122652</v>
      </c>
      <c r="P112">
        <v>1358.581743044906</v>
      </c>
      <c r="Q112">
        <f t="shared" si="11"/>
        <v>0.1358581743044906</v>
      </c>
      <c r="R112" s="16">
        <f t="shared" si="12"/>
        <v>0.20378726145673592</v>
      </c>
      <c r="S112" s="48">
        <v>6.51</v>
      </c>
      <c r="T112">
        <f t="shared" si="13"/>
        <v>0.88443671472223373</v>
      </c>
      <c r="U112" s="48">
        <v>8.2509999999999994</v>
      </c>
      <c r="V112">
        <f t="shared" si="14"/>
        <v>1.6814486942795279</v>
      </c>
      <c r="W112">
        <f t="shared" si="15"/>
        <v>-0.79701197955729419</v>
      </c>
    </row>
    <row r="113" spans="3:23" x14ac:dyDescent="0.3">
      <c r="C113" t="s">
        <v>166</v>
      </c>
      <c r="D113" t="s">
        <v>61</v>
      </c>
      <c r="E113" s="1">
        <v>39415</v>
      </c>
      <c r="F113">
        <v>12</v>
      </c>
      <c r="G113" t="s">
        <v>10</v>
      </c>
      <c r="H113" s="54" t="s">
        <v>53</v>
      </c>
      <c r="I113" s="2">
        <v>20</v>
      </c>
      <c r="J113" s="51">
        <v>90</v>
      </c>
      <c r="K113" s="51">
        <v>230</v>
      </c>
      <c r="L113">
        <f t="shared" si="8"/>
        <v>102.5</v>
      </c>
      <c r="M113" s="47">
        <v>2</v>
      </c>
      <c r="N113" s="14">
        <f t="shared" si="9"/>
        <v>66012.715633555534</v>
      </c>
      <c r="O113" s="16">
        <f t="shared" si="10"/>
        <v>6.601271563355553</v>
      </c>
      <c r="P113">
        <v>13202.543126711107</v>
      </c>
      <c r="Q113">
        <f t="shared" si="11"/>
        <v>1.3202543126711108</v>
      </c>
      <c r="R113" s="16">
        <f t="shared" si="12"/>
        <v>5.2810172506844424</v>
      </c>
      <c r="S113" s="48">
        <v>6.51</v>
      </c>
      <c r="T113">
        <f t="shared" si="13"/>
        <v>8.594855575488932</v>
      </c>
      <c r="U113" s="48">
        <v>8.2509999999999994</v>
      </c>
      <c r="V113">
        <f t="shared" si="14"/>
        <v>43.573673335397331</v>
      </c>
      <c r="W113">
        <f t="shared" si="15"/>
        <v>-34.978817759908395</v>
      </c>
    </row>
    <row r="114" spans="3:23" x14ac:dyDescent="0.3">
      <c r="C114" t="s">
        <v>166</v>
      </c>
      <c r="D114" t="s">
        <v>62</v>
      </c>
      <c r="E114" s="1">
        <v>39416</v>
      </c>
      <c r="F114">
        <v>25</v>
      </c>
      <c r="G114" t="s">
        <v>7</v>
      </c>
      <c r="H114" s="56" t="s">
        <v>178</v>
      </c>
      <c r="I114" s="2">
        <v>80</v>
      </c>
      <c r="J114" s="51">
        <v>5</v>
      </c>
      <c r="K114" s="51">
        <v>15</v>
      </c>
      <c r="L114">
        <f t="shared" si="8"/>
        <v>6.25</v>
      </c>
      <c r="M114" s="47">
        <v>1</v>
      </c>
      <c r="N114" s="14">
        <f t="shared" si="9"/>
        <v>122.7184630308513</v>
      </c>
      <c r="O114" s="16">
        <f t="shared" si="10"/>
        <v>1.2271846303085129E-2</v>
      </c>
      <c r="P114">
        <v>98.174770424681043</v>
      </c>
      <c r="Q114">
        <f t="shared" si="11"/>
        <v>9.8174770424681035E-3</v>
      </c>
      <c r="R114" s="16">
        <f t="shared" si="12"/>
        <v>2.4543692606170259E-3</v>
      </c>
      <c r="S114">
        <v>4.2699999999999996</v>
      </c>
      <c r="T114">
        <f t="shared" si="13"/>
        <v>4.1920626971338797E-2</v>
      </c>
      <c r="U114" s="48">
        <v>6.83</v>
      </c>
      <c r="V114">
        <f t="shared" si="14"/>
        <v>1.6763342050014288E-2</v>
      </c>
      <c r="W114">
        <f t="shared" si="15"/>
        <v>2.5157284921324508E-2</v>
      </c>
    </row>
    <row r="115" spans="3:23" x14ac:dyDescent="0.3">
      <c r="C115" t="s">
        <v>166</v>
      </c>
      <c r="D115" t="s">
        <v>62</v>
      </c>
      <c r="E115" s="1">
        <v>39416</v>
      </c>
      <c r="F115">
        <v>25</v>
      </c>
      <c r="G115" t="s">
        <v>7</v>
      </c>
      <c r="H115" s="57" t="s">
        <v>23</v>
      </c>
      <c r="I115" s="2">
        <v>90</v>
      </c>
      <c r="J115" s="51">
        <v>10</v>
      </c>
      <c r="K115" s="51">
        <v>15</v>
      </c>
      <c r="L115">
        <f t="shared" si="8"/>
        <v>8.75</v>
      </c>
      <c r="M115" s="47">
        <v>3</v>
      </c>
      <c r="N115" s="14">
        <f t="shared" si="9"/>
        <v>721.58456262140555</v>
      </c>
      <c r="O115" s="16">
        <f t="shared" si="10"/>
        <v>7.2158456262140555E-2</v>
      </c>
      <c r="P115">
        <v>649.42610635926496</v>
      </c>
      <c r="Q115">
        <f t="shared" si="11"/>
        <v>6.494261063592649E-2</v>
      </c>
      <c r="R115" s="16">
        <f t="shared" si="12"/>
        <v>7.2158456262140652E-3</v>
      </c>
      <c r="S115">
        <v>4.09</v>
      </c>
      <c r="T115">
        <f t="shared" si="13"/>
        <v>0.26561527750093933</v>
      </c>
      <c r="U115">
        <v>6.1219999999999999</v>
      </c>
      <c r="V115">
        <f t="shared" si="14"/>
        <v>4.4175406923682506E-2</v>
      </c>
      <c r="W115">
        <f t="shared" si="15"/>
        <v>0.22143987057725684</v>
      </c>
    </row>
    <row r="116" spans="3:23" x14ac:dyDescent="0.3">
      <c r="C116" t="s">
        <v>166</v>
      </c>
      <c r="D116" t="s">
        <v>62</v>
      </c>
      <c r="E116" s="1">
        <v>39416</v>
      </c>
      <c r="F116">
        <v>25</v>
      </c>
      <c r="G116" t="s">
        <v>7</v>
      </c>
      <c r="H116" s="54" t="s">
        <v>49</v>
      </c>
      <c r="I116" s="2">
        <v>90</v>
      </c>
      <c r="J116" s="51">
        <v>5</v>
      </c>
      <c r="K116" s="51">
        <v>10</v>
      </c>
      <c r="L116">
        <f t="shared" si="8"/>
        <v>5</v>
      </c>
      <c r="M116" s="47">
        <v>2</v>
      </c>
      <c r="N116" s="14">
        <f t="shared" si="9"/>
        <v>157.07963267948966</v>
      </c>
      <c r="O116" s="16">
        <f t="shared" si="10"/>
        <v>1.5707963267948967E-2</v>
      </c>
      <c r="P116">
        <v>141.37166941154069</v>
      </c>
      <c r="Q116">
        <f t="shared" si="11"/>
        <v>1.4137166941154069E-2</v>
      </c>
      <c r="R116" s="16">
        <f t="shared" si="12"/>
        <v>1.5707963267948977E-3</v>
      </c>
      <c r="S116">
        <v>5.23</v>
      </c>
      <c r="T116">
        <f t="shared" si="13"/>
        <v>7.3937383102235785E-2</v>
      </c>
      <c r="U116">
        <v>8.4610000000000003</v>
      </c>
      <c r="V116">
        <f t="shared" si="14"/>
        <v>1.3290507721011631E-2</v>
      </c>
      <c r="W116">
        <f t="shared" si="15"/>
        <v>6.0646875381224152E-2</v>
      </c>
    </row>
    <row r="117" spans="3:23" x14ac:dyDescent="0.3">
      <c r="C117" t="s">
        <v>166</v>
      </c>
      <c r="D117" t="s">
        <v>62</v>
      </c>
      <c r="E117" s="1">
        <v>39416</v>
      </c>
      <c r="F117">
        <v>25</v>
      </c>
      <c r="G117" t="s">
        <v>7</v>
      </c>
      <c r="H117" s="54" t="s">
        <v>49</v>
      </c>
      <c r="I117" s="2">
        <v>90</v>
      </c>
      <c r="J117" s="51">
        <v>5</v>
      </c>
      <c r="K117" s="51">
        <v>10</v>
      </c>
      <c r="L117">
        <f t="shared" si="8"/>
        <v>5</v>
      </c>
      <c r="M117" s="47">
        <v>2</v>
      </c>
      <c r="N117" s="14">
        <f t="shared" si="9"/>
        <v>157.07963267948966</v>
      </c>
      <c r="O117" s="16">
        <f t="shared" si="10"/>
        <v>1.5707963267948967E-2</v>
      </c>
      <c r="P117">
        <v>141.37166941154069</v>
      </c>
      <c r="Q117">
        <f t="shared" si="11"/>
        <v>1.4137166941154069E-2</v>
      </c>
      <c r="R117" s="16">
        <f t="shared" si="12"/>
        <v>1.5707963267948977E-3</v>
      </c>
      <c r="S117">
        <v>5.23</v>
      </c>
      <c r="T117">
        <f t="shared" si="13"/>
        <v>7.3937383102235785E-2</v>
      </c>
      <c r="U117">
        <v>8.4610000000000003</v>
      </c>
      <c r="V117">
        <f t="shared" si="14"/>
        <v>1.3290507721011631E-2</v>
      </c>
      <c r="W117">
        <f t="shared" si="15"/>
        <v>6.0646875381224152E-2</v>
      </c>
    </row>
    <row r="118" spans="3:23" x14ac:dyDescent="0.3">
      <c r="C118" t="s">
        <v>166</v>
      </c>
      <c r="D118" t="s">
        <v>62</v>
      </c>
      <c r="E118" s="1">
        <v>39416</v>
      </c>
      <c r="F118">
        <v>25</v>
      </c>
      <c r="G118" t="s">
        <v>7</v>
      </c>
      <c r="H118" s="57" t="s">
        <v>36</v>
      </c>
      <c r="I118" s="2">
        <v>100</v>
      </c>
      <c r="J118" s="51">
        <v>10</v>
      </c>
      <c r="K118" s="51">
        <v>10</v>
      </c>
      <c r="L118">
        <f t="shared" si="8"/>
        <v>7.5</v>
      </c>
      <c r="M118" s="47">
        <v>2</v>
      </c>
      <c r="N118" s="14">
        <f t="shared" si="9"/>
        <v>353.42917352885172</v>
      </c>
      <c r="O118" s="16">
        <f t="shared" si="10"/>
        <v>3.5342917352885174E-2</v>
      </c>
      <c r="P118">
        <v>353.42917352885172</v>
      </c>
      <c r="Q118">
        <f t="shared" si="11"/>
        <v>3.5342917352885174E-2</v>
      </c>
      <c r="R118" s="16">
        <f t="shared" si="12"/>
        <v>0</v>
      </c>
      <c r="S118" s="48">
        <v>6.62</v>
      </c>
      <c r="T118">
        <f t="shared" si="13"/>
        <v>0.23397011287609987</v>
      </c>
      <c r="U118" s="48">
        <v>8.3030000000000008</v>
      </c>
      <c r="V118">
        <f t="shared" si="14"/>
        <v>0</v>
      </c>
      <c r="W118">
        <f t="shared" si="15"/>
        <v>0.23397011287609987</v>
      </c>
    </row>
    <row r="119" spans="3:23" x14ac:dyDescent="0.3">
      <c r="C119" t="s">
        <v>166</v>
      </c>
      <c r="D119" t="s">
        <v>62</v>
      </c>
      <c r="E119" s="1">
        <v>39416</v>
      </c>
      <c r="F119">
        <v>25</v>
      </c>
      <c r="G119" t="s">
        <v>7</v>
      </c>
      <c r="H119" s="57" t="s">
        <v>36</v>
      </c>
      <c r="I119" s="2">
        <v>40</v>
      </c>
      <c r="J119" s="51">
        <v>32</v>
      </c>
      <c r="K119" s="51">
        <v>16</v>
      </c>
      <c r="L119">
        <f t="shared" si="8"/>
        <v>20</v>
      </c>
      <c r="M119" s="47">
        <v>2</v>
      </c>
      <c r="N119" s="14">
        <f t="shared" si="9"/>
        <v>2513.2741228718346</v>
      </c>
      <c r="O119" s="16">
        <f t="shared" si="10"/>
        <v>0.25132741228718347</v>
      </c>
      <c r="P119">
        <v>1005.3096491487339</v>
      </c>
      <c r="Q119">
        <f t="shared" si="11"/>
        <v>0.10053096491487339</v>
      </c>
      <c r="R119" s="16">
        <f t="shared" si="12"/>
        <v>0.15079644737231007</v>
      </c>
      <c r="S119" s="48">
        <v>6.62</v>
      </c>
      <c r="T119">
        <f t="shared" si="13"/>
        <v>0.66551498773646178</v>
      </c>
      <c r="U119" s="48">
        <v>8.3030000000000008</v>
      </c>
      <c r="V119">
        <f t="shared" si="14"/>
        <v>1.2520629025322907</v>
      </c>
      <c r="W119">
        <f t="shared" si="15"/>
        <v>-0.58654791479582891</v>
      </c>
    </row>
    <row r="120" spans="3:23" x14ac:dyDescent="0.3">
      <c r="C120" t="s">
        <v>166</v>
      </c>
      <c r="D120" t="s">
        <v>62</v>
      </c>
      <c r="E120" s="1">
        <v>39416</v>
      </c>
      <c r="F120">
        <v>25</v>
      </c>
      <c r="G120" t="s">
        <v>7</v>
      </c>
      <c r="H120" s="57" t="s">
        <v>42</v>
      </c>
      <c r="I120" s="2">
        <v>80</v>
      </c>
      <c r="J120" s="51">
        <v>5</v>
      </c>
      <c r="K120" s="51">
        <v>15</v>
      </c>
      <c r="L120">
        <f t="shared" si="8"/>
        <v>6.25</v>
      </c>
      <c r="M120" s="47">
        <v>2</v>
      </c>
      <c r="N120" s="14">
        <f t="shared" si="9"/>
        <v>245.43692606170259</v>
      </c>
      <c r="O120" s="16">
        <f t="shared" si="10"/>
        <v>2.4543692606170259E-2</v>
      </c>
      <c r="P120">
        <v>196.34954084936209</v>
      </c>
      <c r="Q120">
        <f t="shared" si="11"/>
        <v>1.9634954084936207E-2</v>
      </c>
      <c r="R120" s="16">
        <f t="shared" si="12"/>
        <v>4.9087385212340517E-3</v>
      </c>
      <c r="S120">
        <v>11.49</v>
      </c>
      <c r="T120">
        <f t="shared" si="13"/>
        <v>0.22560562243591703</v>
      </c>
      <c r="U120" s="48">
        <v>8.1999999999999993</v>
      </c>
      <c r="V120">
        <f t="shared" si="14"/>
        <v>4.0251655874119219E-2</v>
      </c>
      <c r="W120">
        <f t="shared" si="15"/>
        <v>0.18535396656179781</v>
      </c>
    </row>
    <row r="121" spans="3:23" x14ac:dyDescent="0.3">
      <c r="C121" t="s">
        <v>166</v>
      </c>
      <c r="D121" t="s">
        <v>62</v>
      </c>
      <c r="E121" s="1">
        <v>39416</v>
      </c>
      <c r="F121">
        <v>25</v>
      </c>
      <c r="G121" t="s">
        <v>7</v>
      </c>
      <c r="H121" s="57" t="s">
        <v>42</v>
      </c>
      <c r="I121" s="2">
        <v>90</v>
      </c>
      <c r="J121" s="51">
        <v>6</v>
      </c>
      <c r="K121" s="51">
        <v>12</v>
      </c>
      <c r="L121">
        <f t="shared" si="8"/>
        <v>6</v>
      </c>
      <c r="M121" s="47">
        <v>2</v>
      </c>
      <c r="N121" s="14">
        <f t="shared" si="9"/>
        <v>226.1946710584651</v>
      </c>
      <c r="O121" s="16">
        <f t="shared" si="10"/>
        <v>2.2619467105846509E-2</v>
      </c>
      <c r="P121">
        <v>203.57520395261861</v>
      </c>
      <c r="Q121">
        <f t="shared" si="11"/>
        <v>2.0357520395261862E-2</v>
      </c>
      <c r="R121" s="16">
        <f t="shared" si="12"/>
        <v>2.2619467105846475E-3</v>
      </c>
      <c r="S121">
        <v>11.49</v>
      </c>
      <c r="T121">
        <f t="shared" si="13"/>
        <v>0.23390790934155881</v>
      </c>
      <c r="U121" s="48">
        <v>8.1999999999999993</v>
      </c>
      <c r="V121">
        <f t="shared" si="14"/>
        <v>1.8547963026794109E-2</v>
      </c>
      <c r="W121">
        <f t="shared" si="15"/>
        <v>0.21535994631476468</v>
      </c>
    </row>
    <row r="122" spans="3:23" x14ac:dyDescent="0.3">
      <c r="C122" t="s">
        <v>166</v>
      </c>
      <c r="D122" t="s">
        <v>62</v>
      </c>
      <c r="E122" s="1">
        <v>39416</v>
      </c>
      <c r="F122">
        <v>25</v>
      </c>
      <c r="G122" t="s">
        <v>7</v>
      </c>
      <c r="H122" s="57" t="s">
        <v>42</v>
      </c>
      <c r="I122" s="2">
        <v>90</v>
      </c>
      <c r="J122" s="51">
        <v>8</v>
      </c>
      <c r="K122" s="51">
        <v>15</v>
      </c>
      <c r="L122">
        <f t="shared" si="8"/>
        <v>7.75</v>
      </c>
      <c r="M122" s="47">
        <v>2</v>
      </c>
      <c r="N122" s="14">
        <f t="shared" si="9"/>
        <v>377.38381751247391</v>
      </c>
      <c r="O122" s="16">
        <f t="shared" si="10"/>
        <v>3.7738381751247392E-2</v>
      </c>
      <c r="P122">
        <v>339.64543576122651</v>
      </c>
      <c r="Q122">
        <f t="shared" si="11"/>
        <v>3.3964543576122649E-2</v>
      </c>
      <c r="R122" s="16">
        <f t="shared" si="12"/>
        <v>3.7738381751247427E-3</v>
      </c>
      <c r="S122">
        <v>11.49</v>
      </c>
      <c r="T122">
        <f t="shared" si="13"/>
        <v>0.39025260568964926</v>
      </c>
      <c r="U122" s="48">
        <v>8.1999999999999993</v>
      </c>
      <c r="V122">
        <f t="shared" si="14"/>
        <v>3.0945473036022887E-2</v>
      </c>
      <c r="W122">
        <f t="shared" si="15"/>
        <v>0.35930713265362635</v>
      </c>
    </row>
    <row r="123" spans="3:23" x14ac:dyDescent="0.3">
      <c r="C123" t="s">
        <v>166</v>
      </c>
      <c r="D123" t="s">
        <v>62</v>
      </c>
      <c r="E123" s="1">
        <v>39416</v>
      </c>
      <c r="F123">
        <v>25</v>
      </c>
      <c r="G123" t="s">
        <v>7</v>
      </c>
      <c r="H123" s="57" t="s">
        <v>42</v>
      </c>
      <c r="I123" s="2">
        <v>30</v>
      </c>
      <c r="J123" s="51">
        <v>13</v>
      </c>
      <c r="K123" s="51">
        <v>33</v>
      </c>
      <c r="L123">
        <f t="shared" si="8"/>
        <v>14.75</v>
      </c>
      <c r="M123" s="47">
        <v>2</v>
      </c>
      <c r="N123" s="14">
        <f t="shared" si="9"/>
        <v>1366.9855033932588</v>
      </c>
      <c r="O123" s="16">
        <f t="shared" si="10"/>
        <v>0.13669855033932587</v>
      </c>
      <c r="P123">
        <v>410.09565101797762</v>
      </c>
      <c r="Q123">
        <f t="shared" si="11"/>
        <v>4.1009565101797762E-2</v>
      </c>
      <c r="R123" s="16">
        <f t="shared" si="12"/>
        <v>9.5688985237528112E-2</v>
      </c>
      <c r="S123">
        <v>11.49</v>
      </c>
      <c r="T123">
        <f t="shared" si="13"/>
        <v>0.47119990301965631</v>
      </c>
      <c r="U123" s="48">
        <v>8.1999999999999993</v>
      </c>
      <c r="V123">
        <f t="shared" si="14"/>
        <v>0.78464967894773041</v>
      </c>
      <c r="W123">
        <f t="shared" si="15"/>
        <v>-0.3134497759280741</v>
      </c>
    </row>
    <row r="124" spans="3:23" x14ac:dyDescent="0.3">
      <c r="C124" t="s">
        <v>166</v>
      </c>
      <c r="D124" t="s">
        <v>62</v>
      </c>
      <c r="E124" s="1">
        <v>39416</v>
      </c>
      <c r="F124">
        <v>25</v>
      </c>
      <c r="G124" t="s">
        <v>7</v>
      </c>
      <c r="H124" s="57" t="s">
        <v>44</v>
      </c>
      <c r="I124" s="2">
        <v>90</v>
      </c>
      <c r="J124" s="51">
        <v>2</v>
      </c>
      <c r="K124" s="51">
        <v>11</v>
      </c>
      <c r="L124">
        <f t="shared" si="8"/>
        <v>3.75</v>
      </c>
      <c r="M124" s="47">
        <v>2</v>
      </c>
      <c r="N124" s="14">
        <f t="shared" si="9"/>
        <v>88.35729338221293</v>
      </c>
      <c r="O124" s="16">
        <f t="shared" si="10"/>
        <v>8.8357293382212935E-3</v>
      </c>
      <c r="P124">
        <v>79.521564043991646</v>
      </c>
      <c r="Q124">
        <f t="shared" si="11"/>
        <v>7.9521564043991654E-3</v>
      </c>
      <c r="R124" s="16">
        <f t="shared" si="12"/>
        <v>8.8357293382212813E-4</v>
      </c>
      <c r="S124" s="48">
        <v>5.78</v>
      </c>
      <c r="T124">
        <f t="shared" si="13"/>
        <v>4.596346401742718E-2</v>
      </c>
      <c r="U124" s="48">
        <v>9.0679999999999996</v>
      </c>
      <c r="V124">
        <f t="shared" si="14"/>
        <v>8.0122393638990576E-3</v>
      </c>
      <c r="W124">
        <f t="shared" si="15"/>
        <v>3.7951224653528126E-2</v>
      </c>
    </row>
    <row r="125" spans="3:23" x14ac:dyDescent="0.3">
      <c r="C125" t="s">
        <v>166</v>
      </c>
      <c r="D125" t="s">
        <v>62</v>
      </c>
      <c r="E125" s="1">
        <v>39416</v>
      </c>
      <c r="F125">
        <v>25</v>
      </c>
      <c r="G125" t="s">
        <v>7</v>
      </c>
      <c r="H125" s="57" t="s">
        <v>44</v>
      </c>
      <c r="I125" s="2">
        <v>90</v>
      </c>
      <c r="J125" s="51">
        <v>5</v>
      </c>
      <c r="K125" s="51">
        <v>14</v>
      </c>
      <c r="L125">
        <f t="shared" si="8"/>
        <v>6</v>
      </c>
      <c r="M125" s="47">
        <v>2</v>
      </c>
      <c r="N125" s="14">
        <f t="shared" si="9"/>
        <v>226.1946710584651</v>
      </c>
      <c r="O125" s="16">
        <f t="shared" si="10"/>
        <v>2.2619467105846509E-2</v>
      </c>
      <c r="P125">
        <v>203.57520395261861</v>
      </c>
      <c r="Q125">
        <f t="shared" si="11"/>
        <v>2.0357520395261862E-2</v>
      </c>
      <c r="R125" s="16">
        <f t="shared" si="12"/>
        <v>2.2619467105846475E-3</v>
      </c>
      <c r="S125" s="48">
        <v>5.78</v>
      </c>
      <c r="T125">
        <f t="shared" si="13"/>
        <v>0.11766646788461357</v>
      </c>
      <c r="U125" s="48">
        <v>9.0679999999999996</v>
      </c>
      <c r="V125">
        <f t="shared" si="14"/>
        <v>2.0511332771581584E-2</v>
      </c>
      <c r="W125">
        <f t="shared" si="15"/>
        <v>9.715513511303199E-2</v>
      </c>
    </row>
    <row r="126" spans="3:23" x14ac:dyDescent="0.3">
      <c r="C126" t="s">
        <v>166</v>
      </c>
      <c r="D126" t="s">
        <v>62</v>
      </c>
      <c r="E126" s="1">
        <v>39416</v>
      </c>
      <c r="F126">
        <v>25</v>
      </c>
      <c r="G126" t="s">
        <v>7</v>
      </c>
      <c r="H126" s="57" t="s">
        <v>44</v>
      </c>
      <c r="I126" s="2">
        <v>80</v>
      </c>
      <c r="J126" s="51">
        <v>5</v>
      </c>
      <c r="K126" s="51">
        <v>14</v>
      </c>
      <c r="L126">
        <f t="shared" si="8"/>
        <v>6</v>
      </c>
      <c r="M126" s="47">
        <v>2</v>
      </c>
      <c r="N126" s="14">
        <f t="shared" si="9"/>
        <v>226.1946710584651</v>
      </c>
      <c r="O126" s="16">
        <f t="shared" si="10"/>
        <v>2.2619467105846509E-2</v>
      </c>
      <c r="P126">
        <v>180.95573684677208</v>
      </c>
      <c r="Q126">
        <f t="shared" si="11"/>
        <v>1.8095573684677208E-2</v>
      </c>
      <c r="R126" s="16">
        <f t="shared" si="12"/>
        <v>4.5238934211693019E-3</v>
      </c>
      <c r="S126" s="48">
        <v>5.78</v>
      </c>
      <c r="T126">
        <f t="shared" si="13"/>
        <v>0.10459241589743426</v>
      </c>
      <c r="U126" s="48">
        <v>9.0679999999999996</v>
      </c>
      <c r="V126">
        <f t="shared" si="14"/>
        <v>4.1022665543163229E-2</v>
      </c>
      <c r="W126">
        <f t="shared" si="15"/>
        <v>6.3569750354271037E-2</v>
      </c>
    </row>
    <row r="127" spans="3:23" x14ac:dyDescent="0.3">
      <c r="C127" t="s">
        <v>166</v>
      </c>
      <c r="D127" t="s">
        <v>62</v>
      </c>
      <c r="E127" s="1">
        <v>39416</v>
      </c>
      <c r="F127">
        <v>25</v>
      </c>
      <c r="G127" t="s">
        <v>7</v>
      </c>
      <c r="H127" s="57" t="s">
        <v>44</v>
      </c>
      <c r="I127" s="2">
        <v>90</v>
      </c>
      <c r="J127" s="51">
        <v>7</v>
      </c>
      <c r="K127" s="51">
        <v>14</v>
      </c>
      <c r="L127">
        <f t="shared" si="8"/>
        <v>7</v>
      </c>
      <c r="M127" s="47">
        <v>2</v>
      </c>
      <c r="N127" s="14">
        <f t="shared" si="9"/>
        <v>307.8760800517997</v>
      </c>
      <c r="O127" s="16">
        <f t="shared" si="10"/>
        <v>3.0787608005179972E-2</v>
      </c>
      <c r="P127">
        <v>277.08847204661976</v>
      </c>
      <c r="Q127">
        <f t="shared" si="11"/>
        <v>2.7708847204661977E-2</v>
      </c>
      <c r="R127" s="16">
        <f t="shared" si="12"/>
        <v>3.0787608005179955E-3</v>
      </c>
      <c r="S127" s="48">
        <v>5.78</v>
      </c>
      <c r="T127">
        <f t="shared" si="13"/>
        <v>0.16015713684294622</v>
      </c>
      <c r="U127" s="48">
        <v>9.0679999999999996</v>
      </c>
      <c r="V127">
        <f t="shared" si="14"/>
        <v>2.7918202939097182E-2</v>
      </c>
      <c r="W127">
        <f t="shared" si="15"/>
        <v>0.13223893390384903</v>
      </c>
    </row>
    <row r="128" spans="3:23" x14ac:dyDescent="0.3">
      <c r="C128" t="s">
        <v>166</v>
      </c>
      <c r="D128" t="s">
        <v>62</v>
      </c>
      <c r="E128" s="1">
        <v>39416</v>
      </c>
      <c r="F128">
        <v>25</v>
      </c>
      <c r="G128" t="s">
        <v>7</v>
      </c>
      <c r="H128" s="57" t="s">
        <v>44</v>
      </c>
      <c r="I128" s="2">
        <v>90</v>
      </c>
      <c r="J128" s="51">
        <v>8</v>
      </c>
      <c r="K128" s="51">
        <v>10</v>
      </c>
      <c r="L128">
        <f t="shared" si="8"/>
        <v>6.5</v>
      </c>
      <c r="M128" s="47">
        <v>2</v>
      </c>
      <c r="N128" s="14">
        <f t="shared" si="9"/>
        <v>265.46457922833753</v>
      </c>
      <c r="O128" s="16">
        <f t="shared" si="10"/>
        <v>2.6546457922833753E-2</v>
      </c>
      <c r="P128">
        <v>238.91812130550377</v>
      </c>
      <c r="Q128">
        <f t="shared" si="11"/>
        <v>2.3891812130550378E-2</v>
      </c>
      <c r="R128" s="16">
        <f t="shared" si="12"/>
        <v>2.6546457922833749E-3</v>
      </c>
      <c r="S128" s="48">
        <v>5.78</v>
      </c>
      <c r="T128">
        <f t="shared" si="13"/>
        <v>0.13809467411458118</v>
      </c>
      <c r="U128" s="48">
        <v>9.0679999999999996</v>
      </c>
      <c r="V128">
        <f t="shared" si="14"/>
        <v>2.4072328044425644E-2</v>
      </c>
      <c r="W128">
        <f t="shared" si="15"/>
        <v>0.11402234607015553</v>
      </c>
    </row>
    <row r="129" spans="3:23" x14ac:dyDescent="0.3">
      <c r="C129" t="s">
        <v>166</v>
      </c>
      <c r="D129" t="s">
        <v>62</v>
      </c>
      <c r="E129" s="1">
        <v>39416</v>
      </c>
      <c r="F129">
        <v>25</v>
      </c>
      <c r="G129" t="s">
        <v>7</v>
      </c>
      <c r="H129" s="57" t="s">
        <v>44</v>
      </c>
      <c r="I129" s="2">
        <v>80</v>
      </c>
      <c r="J129" s="51">
        <v>8</v>
      </c>
      <c r="K129" s="51">
        <v>10</v>
      </c>
      <c r="L129">
        <f t="shared" si="8"/>
        <v>6.5</v>
      </c>
      <c r="M129" s="47">
        <v>2</v>
      </c>
      <c r="N129" s="14">
        <f t="shared" si="9"/>
        <v>265.46457922833753</v>
      </c>
      <c r="O129" s="16">
        <f t="shared" si="10"/>
        <v>2.6546457922833753E-2</v>
      </c>
      <c r="P129">
        <v>212.37166338267002</v>
      </c>
      <c r="Q129">
        <f t="shared" si="11"/>
        <v>2.1237166338267003E-2</v>
      </c>
      <c r="R129" s="16">
        <f t="shared" si="12"/>
        <v>5.3092915845667499E-3</v>
      </c>
      <c r="S129" s="48">
        <v>5.78</v>
      </c>
      <c r="T129">
        <f t="shared" si="13"/>
        <v>0.12275082143518329</v>
      </c>
      <c r="U129" s="48">
        <v>9.0679999999999996</v>
      </c>
      <c r="V129">
        <f t="shared" si="14"/>
        <v>4.8144656088851288E-2</v>
      </c>
      <c r="W129">
        <f t="shared" si="15"/>
        <v>7.4606165346331993E-2</v>
      </c>
    </row>
    <row r="130" spans="3:23" x14ac:dyDescent="0.3">
      <c r="C130" t="s">
        <v>166</v>
      </c>
      <c r="D130" t="s">
        <v>62</v>
      </c>
      <c r="E130" s="1">
        <v>39416</v>
      </c>
      <c r="F130">
        <v>25</v>
      </c>
      <c r="G130" t="s">
        <v>7</v>
      </c>
      <c r="H130" s="57" t="s">
        <v>44</v>
      </c>
      <c r="I130" s="2">
        <v>70</v>
      </c>
      <c r="J130" s="51">
        <v>10</v>
      </c>
      <c r="K130" s="51">
        <v>10</v>
      </c>
      <c r="L130">
        <f t="shared" ref="L130:L193" si="16">(J130+K130/2)/2</f>
        <v>7.5</v>
      </c>
      <c r="M130" s="47">
        <v>2</v>
      </c>
      <c r="N130" s="14">
        <f t="shared" ref="N130:N193" si="17">M130*PI()*L130^2</f>
        <v>353.42917352885172</v>
      </c>
      <c r="O130" s="16">
        <f t="shared" ref="O130:O193" si="18">N130/10000</f>
        <v>3.5342917352885174E-2</v>
      </c>
      <c r="P130">
        <v>247.40042147019619</v>
      </c>
      <c r="Q130">
        <f t="shared" ref="Q130:Q193" si="19">P130/10000</f>
        <v>2.4740042147019619E-2</v>
      </c>
      <c r="R130" s="16">
        <f t="shared" ref="R130:R193" si="20">O130-Q130</f>
        <v>1.0602875205865555E-2</v>
      </c>
      <c r="S130" s="48">
        <v>5.78</v>
      </c>
      <c r="T130">
        <f t="shared" ref="T130:T193" si="21">Q130*S130</f>
        <v>0.1429974436097734</v>
      </c>
      <c r="U130" s="48">
        <v>9.0679999999999996</v>
      </c>
      <c r="V130">
        <f t="shared" ref="V130:V193" si="22">R130*U130</f>
        <v>9.6146872366788844E-2</v>
      </c>
      <c r="W130">
        <f t="shared" ref="W130:W193" si="23">T130-V130</f>
        <v>4.6850571242984557E-2</v>
      </c>
    </row>
    <row r="131" spans="3:23" x14ac:dyDescent="0.3">
      <c r="C131" t="s">
        <v>166</v>
      </c>
      <c r="D131" t="s">
        <v>62</v>
      </c>
      <c r="E131" s="1">
        <v>39416</v>
      </c>
      <c r="F131">
        <v>25</v>
      </c>
      <c r="G131" t="s">
        <v>7</v>
      </c>
      <c r="H131" s="57" t="s">
        <v>47</v>
      </c>
      <c r="I131" s="2">
        <v>80</v>
      </c>
      <c r="J131" s="51">
        <v>1</v>
      </c>
      <c r="K131" s="51">
        <v>10</v>
      </c>
      <c r="L131">
        <f t="shared" si="16"/>
        <v>3</v>
      </c>
      <c r="M131" s="47">
        <v>3</v>
      </c>
      <c r="N131" s="14">
        <f t="shared" si="17"/>
        <v>84.823001646924411</v>
      </c>
      <c r="O131" s="16">
        <f t="shared" si="18"/>
        <v>8.4823001646924419E-3</v>
      </c>
      <c r="P131">
        <v>67.858401317539531</v>
      </c>
      <c r="Q131">
        <f t="shared" si="19"/>
        <v>6.7858401317539528E-3</v>
      </c>
      <c r="R131" s="16">
        <f t="shared" si="20"/>
        <v>1.6964600329384891E-3</v>
      </c>
      <c r="S131" s="48">
        <v>5.15</v>
      </c>
      <c r="T131">
        <f t="shared" si="21"/>
        <v>3.4947076678532862E-2</v>
      </c>
      <c r="U131" s="48">
        <v>11.257999999999999</v>
      </c>
      <c r="V131">
        <f t="shared" si="22"/>
        <v>1.9098747050821509E-2</v>
      </c>
      <c r="W131">
        <f t="shared" si="23"/>
        <v>1.5848329627711353E-2</v>
      </c>
    </row>
    <row r="132" spans="3:23" x14ac:dyDescent="0.3">
      <c r="C132" t="s">
        <v>166</v>
      </c>
      <c r="D132" t="s">
        <v>62</v>
      </c>
      <c r="E132" s="1">
        <v>39416</v>
      </c>
      <c r="F132">
        <v>25</v>
      </c>
      <c r="G132" t="s">
        <v>7</v>
      </c>
      <c r="H132" s="57" t="s">
        <v>47</v>
      </c>
      <c r="I132" s="2">
        <v>70</v>
      </c>
      <c r="J132" s="51">
        <v>2</v>
      </c>
      <c r="K132" s="51">
        <v>10</v>
      </c>
      <c r="L132">
        <f t="shared" si="16"/>
        <v>3.5</v>
      </c>
      <c r="M132" s="47">
        <v>3</v>
      </c>
      <c r="N132" s="14">
        <f t="shared" si="17"/>
        <v>115.4535300194249</v>
      </c>
      <c r="O132" s="16">
        <f t="shared" si="18"/>
        <v>1.1545353001942491E-2</v>
      </c>
      <c r="P132">
        <v>80.817471013597427</v>
      </c>
      <c r="Q132">
        <f t="shared" si="19"/>
        <v>8.081747101359742E-3</v>
      </c>
      <c r="R132" s="16">
        <f t="shared" si="20"/>
        <v>3.4636059005827488E-3</v>
      </c>
      <c r="S132" s="48">
        <v>5.15</v>
      </c>
      <c r="T132">
        <f t="shared" si="21"/>
        <v>4.1620997572002674E-2</v>
      </c>
      <c r="U132" s="48">
        <v>11.257999999999999</v>
      </c>
      <c r="V132">
        <f t="shared" si="22"/>
        <v>3.8993275228760581E-2</v>
      </c>
      <c r="W132">
        <f t="shared" si="23"/>
        <v>2.6277223432420935E-3</v>
      </c>
    </row>
    <row r="133" spans="3:23" x14ac:dyDescent="0.3">
      <c r="C133" t="s">
        <v>166</v>
      </c>
      <c r="D133" t="s">
        <v>62</v>
      </c>
      <c r="E133" s="1">
        <v>39416</v>
      </c>
      <c r="F133">
        <v>25</v>
      </c>
      <c r="G133" t="s">
        <v>7</v>
      </c>
      <c r="H133" s="57" t="s">
        <v>55</v>
      </c>
      <c r="I133" s="2">
        <v>80</v>
      </c>
      <c r="J133" s="51">
        <v>5</v>
      </c>
      <c r="K133" s="51">
        <v>12</v>
      </c>
      <c r="L133">
        <f t="shared" si="16"/>
        <v>5.5</v>
      </c>
      <c r="M133" s="47">
        <v>2</v>
      </c>
      <c r="N133" s="14">
        <f t="shared" si="17"/>
        <v>190.06635554218249</v>
      </c>
      <c r="O133" s="16">
        <f t="shared" si="18"/>
        <v>1.9006635554218249E-2</v>
      </c>
      <c r="P133">
        <v>152.05308443374599</v>
      </c>
      <c r="Q133">
        <f t="shared" si="19"/>
        <v>1.52053084433746E-2</v>
      </c>
      <c r="R133" s="16">
        <f t="shared" si="20"/>
        <v>3.8013271108436487E-3</v>
      </c>
      <c r="S133" s="48">
        <v>4.05</v>
      </c>
      <c r="T133">
        <f t="shared" si="21"/>
        <v>6.1581499195667126E-2</v>
      </c>
      <c r="U133" s="48">
        <v>8.1050000000000004</v>
      </c>
      <c r="V133">
        <f t="shared" si="22"/>
        <v>3.0809756233387775E-2</v>
      </c>
      <c r="W133">
        <f t="shared" si="23"/>
        <v>3.0771742962279351E-2</v>
      </c>
    </row>
    <row r="134" spans="3:23" x14ac:dyDescent="0.3">
      <c r="C134" t="s">
        <v>166</v>
      </c>
      <c r="D134" t="s">
        <v>62</v>
      </c>
      <c r="E134" s="1">
        <v>39416</v>
      </c>
      <c r="F134">
        <v>25</v>
      </c>
      <c r="G134" t="s">
        <v>7</v>
      </c>
      <c r="H134" s="57" t="s">
        <v>55</v>
      </c>
      <c r="I134" s="2">
        <v>90</v>
      </c>
      <c r="J134" s="51">
        <v>5</v>
      </c>
      <c r="K134" s="51">
        <v>17</v>
      </c>
      <c r="L134">
        <f t="shared" si="16"/>
        <v>6.75</v>
      </c>
      <c r="M134" s="47">
        <v>2</v>
      </c>
      <c r="N134" s="14">
        <f t="shared" si="17"/>
        <v>286.27763055836988</v>
      </c>
      <c r="O134" s="16">
        <f t="shared" si="18"/>
        <v>2.8627763055836988E-2</v>
      </c>
      <c r="P134">
        <v>257.64986750253291</v>
      </c>
      <c r="Q134">
        <f t="shared" si="19"/>
        <v>2.576498675025329E-2</v>
      </c>
      <c r="R134" s="16">
        <f t="shared" si="20"/>
        <v>2.8627763055836981E-3</v>
      </c>
      <c r="S134" s="48">
        <v>4.05</v>
      </c>
      <c r="T134">
        <f t="shared" si="21"/>
        <v>0.10434819633852582</v>
      </c>
      <c r="U134" s="48">
        <v>8.1050000000000004</v>
      </c>
      <c r="V134">
        <f t="shared" si="22"/>
        <v>2.3202801956755875E-2</v>
      </c>
      <c r="W134">
        <f t="shared" si="23"/>
        <v>8.1145394381769945E-2</v>
      </c>
    </row>
    <row r="135" spans="3:23" x14ac:dyDescent="0.3">
      <c r="C135" t="s">
        <v>166</v>
      </c>
      <c r="D135" t="s">
        <v>62</v>
      </c>
      <c r="E135" s="1">
        <v>39416</v>
      </c>
      <c r="F135">
        <v>25</v>
      </c>
      <c r="G135" t="s">
        <v>7</v>
      </c>
      <c r="H135" s="54" t="s">
        <v>53</v>
      </c>
      <c r="I135" s="2">
        <v>50</v>
      </c>
      <c r="J135" s="51">
        <v>5</v>
      </c>
      <c r="K135" s="51">
        <v>15</v>
      </c>
      <c r="L135">
        <f t="shared" si="16"/>
        <v>6.25</v>
      </c>
      <c r="M135" s="47">
        <v>2</v>
      </c>
      <c r="N135" s="14">
        <f t="shared" si="17"/>
        <v>245.43692606170259</v>
      </c>
      <c r="O135" s="16">
        <f t="shared" si="18"/>
        <v>2.4543692606170259E-2</v>
      </c>
      <c r="P135">
        <v>122.7184630308513</v>
      </c>
      <c r="Q135">
        <f t="shared" si="19"/>
        <v>1.2271846303085129E-2</v>
      </c>
      <c r="R135" s="16">
        <f t="shared" si="20"/>
        <v>1.2271846303085129E-2</v>
      </c>
      <c r="S135" s="48">
        <v>6.51</v>
      </c>
      <c r="T135">
        <f t="shared" si="21"/>
        <v>7.9889719433084191E-2</v>
      </c>
      <c r="U135" s="48">
        <v>8.2509999999999994</v>
      </c>
      <c r="V135">
        <f t="shared" si="22"/>
        <v>0.1012550038467554</v>
      </c>
      <c r="W135">
        <f t="shared" si="23"/>
        <v>-2.1365284413671207E-2</v>
      </c>
    </row>
    <row r="136" spans="3:23" x14ac:dyDescent="0.3">
      <c r="C136" t="s">
        <v>166</v>
      </c>
      <c r="D136" t="s">
        <v>62</v>
      </c>
      <c r="E136" s="1">
        <v>39416</v>
      </c>
      <c r="F136">
        <v>25</v>
      </c>
      <c r="G136" t="s">
        <v>7</v>
      </c>
      <c r="H136" s="54" t="s">
        <v>53</v>
      </c>
      <c r="I136" s="2">
        <v>80</v>
      </c>
      <c r="J136" s="51">
        <v>13</v>
      </c>
      <c r="K136" s="51">
        <v>40</v>
      </c>
      <c r="L136">
        <f t="shared" si="16"/>
        <v>16.5</v>
      </c>
      <c r="M136" s="47">
        <v>2</v>
      </c>
      <c r="N136" s="14">
        <f t="shared" si="17"/>
        <v>1710.5971998796424</v>
      </c>
      <c r="O136" s="16">
        <f t="shared" si="18"/>
        <v>0.17105971998796424</v>
      </c>
      <c r="P136">
        <v>1368.4777599037141</v>
      </c>
      <c r="Q136">
        <f t="shared" si="19"/>
        <v>0.1368477759903714</v>
      </c>
      <c r="R136" s="16">
        <f t="shared" si="20"/>
        <v>3.4211943997592836E-2</v>
      </c>
      <c r="S136" s="48">
        <v>6.51</v>
      </c>
      <c r="T136">
        <f t="shared" si="21"/>
        <v>0.89087902169731781</v>
      </c>
      <c r="U136" s="48">
        <v>8.2509999999999994</v>
      </c>
      <c r="V136">
        <f t="shared" si="22"/>
        <v>0.28228274992413849</v>
      </c>
      <c r="W136">
        <f t="shared" si="23"/>
        <v>0.60859627177317932</v>
      </c>
    </row>
    <row r="137" spans="3:23" x14ac:dyDescent="0.3">
      <c r="C137" t="s">
        <v>166</v>
      </c>
      <c r="D137" t="s">
        <v>62</v>
      </c>
      <c r="E137" s="1">
        <v>39416</v>
      </c>
      <c r="F137">
        <v>25</v>
      </c>
      <c r="G137" t="s">
        <v>7</v>
      </c>
      <c r="H137" s="54" t="s">
        <v>53</v>
      </c>
      <c r="I137" s="2">
        <v>80</v>
      </c>
      <c r="J137" s="51">
        <v>15</v>
      </c>
      <c r="K137" s="51">
        <v>25</v>
      </c>
      <c r="L137">
        <f t="shared" si="16"/>
        <v>13.75</v>
      </c>
      <c r="M137" s="47">
        <v>2</v>
      </c>
      <c r="N137" s="14">
        <f t="shared" si="17"/>
        <v>1187.9147221386406</v>
      </c>
      <c r="O137" s="16">
        <f t="shared" si="18"/>
        <v>0.11879147221386406</v>
      </c>
      <c r="P137">
        <v>950.33177771091255</v>
      </c>
      <c r="Q137">
        <f t="shared" si="19"/>
        <v>9.5033177771091257E-2</v>
      </c>
      <c r="R137" s="16">
        <f t="shared" si="20"/>
        <v>2.3758294442772804E-2</v>
      </c>
      <c r="S137" s="48">
        <v>6.51</v>
      </c>
      <c r="T137">
        <f t="shared" si="21"/>
        <v>0.61866598728980404</v>
      </c>
      <c r="U137" s="48">
        <v>8.2509999999999994</v>
      </c>
      <c r="V137">
        <f t="shared" si="22"/>
        <v>0.19602968744731838</v>
      </c>
      <c r="W137">
        <f t="shared" si="23"/>
        <v>0.42263629984248563</v>
      </c>
    </row>
    <row r="138" spans="3:23" x14ac:dyDescent="0.3">
      <c r="C138" t="s">
        <v>166</v>
      </c>
      <c r="D138" t="s">
        <v>62</v>
      </c>
      <c r="E138" s="1">
        <v>39416</v>
      </c>
      <c r="F138">
        <v>25</v>
      </c>
      <c r="G138" t="s">
        <v>7</v>
      </c>
      <c r="H138" s="54" t="s">
        <v>53</v>
      </c>
      <c r="I138" s="2">
        <v>40</v>
      </c>
      <c r="J138" s="51">
        <v>15</v>
      </c>
      <c r="K138" s="51">
        <v>20</v>
      </c>
      <c r="L138">
        <f t="shared" si="16"/>
        <v>12.5</v>
      </c>
      <c r="M138" s="47">
        <v>2</v>
      </c>
      <c r="N138" s="14">
        <f t="shared" si="17"/>
        <v>981.74770424681037</v>
      </c>
      <c r="O138" s="16">
        <f t="shared" si="18"/>
        <v>9.8174770424681035E-2</v>
      </c>
      <c r="P138">
        <v>392.69908169872417</v>
      </c>
      <c r="Q138">
        <f t="shared" si="19"/>
        <v>3.9269908169872414E-2</v>
      </c>
      <c r="R138" s="16">
        <f t="shared" si="20"/>
        <v>5.8904862254808621E-2</v>
      </c>
      <c r="S138" s="48">
        <v>6.51</v>
      </c>
      <c r="T138">
        <f t="shared" si="21"/>
        <v>0.25564710218586939</v>
      </c>
      <c r="U138" s="48">
        <v>8.2509999999999994</v>
      </c>
      <c r="V138">
        <f t="shared" si="22"/>
        <v>0.48602401846442589</v>
      </c>
      <c r="W138">
        <f t="shared" si="23"/>
        <v>-0.2303769162785565</v>
      </c>
    </row>
    <row r="139" spans="3:23" x14ac:dyDescent="0.3">
      <c r="C139" t="s">
        <v>166</v>
      </c>
      <c r="D139" t="s">
        <v>62</v>
      </c>
      <c r="E139" s="1">
        <v>39416</v>
      </c>
      <c r="F139">
        <v>25</v>
      </c>
      <c r="G139" t="s">
        <v>7</v>
      </c>
      <c r="H139" s="54" t="s">
        <v>53</v>
      </c>
      <c r="I139" s="2">
        <v>20</v>
      </c>
      <c r="J139" s="51">
        <v>15</v>
      </c>
      <c r="K139" s="51">
        <v>30</v>
      </c>
      <c r="L139">
        <f t="shared" si="16"/>
        <v>15</v>
      </c>
      <c r="M139" s="47">
        <v>2</v>
      </c>
      <c r="N139" s="14">
        <f t="shared" si="17"/>
        <v>1413.7166941154069</v>
      </c>
      <c r="O139" s="16">
        <f t="shared" si="18"/>
        <v>0.1413716694115407</v>
      </c>
      <c r="P139">
        <v>282.74333882308139</v>
      </c>
      <c r="Q139">
        <f t="shared" si="19"/>
        <v>2.8274333882308138E-2</v>
      </c>
      <c r="R139" s="16">
        <f t="shared" si="20"/>
        <v>0.11309733552923255</v>
      </c>
      <c r="S139" s="48">
        <v>6.51</v>
      </c>
      <c r="T139">
        <f t="shared" si="21"/>
        <v>0.18406591357382598</v>
      </c>
      <c r="U139" s="48">
        <v>8.2509999999999994</v>
      </c>
      <c r="V139">
        <f t="shared" si="22"/>
        <v>0.9331661154516977</v>
      </c>
      <c r="W139">
        <f t="shared" si="23"/>
        <v>-0.74910020187787174</v>
      </c>
    </row>
    <row r="140" spans="3:23" x14ac:dyDescent="0.3">
      <c r="C140" t="s">
        <v>166</v>
      </c>
      <c r="D140" t="s">
        <v>62</v>
      </c>
      <c r="E140" s="1">
        <v>39416</v>
      </c>
      <c r="F140">
        <v>25</v>
      </c>
      <c r="G140" t="s">
        <v>7</v>
      </c>
      <c r="H140" s="54" t="s">
        <v>53</v>
      </c>
      <c r="I140" s="2">
        <v>10</v>
      </c>
      <c r="J140" s="51">
        <v>15</v>
      </c>
      <c r="K140" s="51">
        <v>35</v>
      </c>
      <c r="L140">
        <f t="shared" si="16"/>
        <v>16.25</v>
      </c>
      <c r="M140" s="47">
        <v>2</v>
      </c>
      <c r="N140" s="14">
        <f t="shared" si="17"/>
        <v>1659.1536201771096</v>
      </c>
      <c r="O140" s="16">
        <f t="shared" si="18"/>
        <v>0.16591536201771095</v>
      </c>
      <c r="P140">
        <v>165.91536201771098</v>
      </c>
      <c r="Q140">
        <f t="shared" si="19"/>
        <v>1.6591536201771097E-2</v>
      </c>
      <c r="R140" s="16">
        <f t="shared" si="20"/>
        <v>0.14932382581593986</v>
      </c>
      <c r="S140" s="48">
        <v>6.51</v>
      </c>
      <c r="T140">
        <f t="shared" si="21"/>
        <v>0.10801090067352984</v>
      </c>
      <c r="U140" s="48">
        <v>8.2509999999999994</v>
      </c>
      <c r="V140">
        <f t="shared" si="22"/>
        <v>1.2320708868073198</v>
      </c>
      <c r="W140">
        <f t="shared" si="23"/>
        <v>-1.1240599861337899</v>
      </c>
    </row>
    <row r="141" spans="3:23" x14ac:dyDescent="0.3">
      <c r="C141" t="s">
        <v>166</v>
      </c>
      <c r="D141" t="s">
        <v>62</v>
      </c>
      <c r="E141" s="1">
        <v>39416</v>
      </c>
      <c r="F141">
        <v>25</v>
      </c>
      <c r="G141" t="s">
        <v>7</v>
      </c>
      <c r="H141" s="54" t="s">
        <v>53</v>
      </c>
      <c r="I141" s="2">
        <v>60</v>
      </c>
      <c r="J141" s="51">
        <v>15</v>
      </c>
      <c r="K141" s="51">
        <v>25</v>
      </c>
      <c r="L141">
        <f t="shared" si="16"/>
        <v>13.75</v>
      </c>
      <c r="M141" s="47">
        <v>2</v>
      </c>
      <c r="N141" s="14">
        <f t="shared" si="17"/>
        <v>1187.9147221386406</v>
      </c>
      <c r="O141" s="16">
        <f t="shared" si="18"/>
        <v>0.11879147221386406</v>
      </c>
      <c r="P141">
        <v>712.74883328318435</v>
      </c>
      <c r="Q141">
        <f t="shared" si="19"/>
        <v>7.1274883328318439E-2</v>
      </c>
      <c r="R141" s="16">
        <f t="shared" si="20"/>
        <v>4.7516588885545621E-2</v>
      </c>
      <c r="S141" s="48">
        <v>6.51</v>
      </c>
      <c r="T141">
        <f t="shared" si="21"/>
        <v>0.463999490467353</v>
      </c>
      <c r="U141" s="48">
        <v>8.2509999999999994</v>
      </c>
      <c r="V141">
        <f t="shared" si="22"/>
        <v>0.39205937489463688</v>
      </c>
      <c r="W141">
        <f t="shared" si="23"/>
        <v>7.1940115572716123E-2</v>
      </c>
    </row>
    <row r="142" spans="3:23" x14ac:dyDescent="0.3">
      <c r="C142" t="s">
        <v>166</v>
      </c>
      <c r="D142" t="s">
        <v>62</v>
      </c>
      <c r="E142" s="1">
        <v>39416</v>
      </c>
      <c r="F142">
        <v>25</v>
      </c>
      <c r="G142" t="s">
        <v>7</v>
      </c>
      <c r="H142" s="54" t="s">
        <v>53</v>
      </c>
      <c r="I142" s="2">
        <v>90</v>
      </c>
      <c r="J142" s="51">
        <v>17</v>
      </c>
      <c r="K142" s="51">
        <v>25</v>
      </c>
      <c r="L142">
        <f t="shared" si="16"/>
        <v>14.75</v>
      </c>
      <c r="M142" s="47">
        <v>2</v>
      </c>
      <c r="N142" s="14">
        <f t="shared" si="17"/>
        <v>1366.9855033932588</v>
      </c>
      <c r="O142" s="16">
        <f t="shared" si="18"/>
        <v>0.13669855033932587</v>
      </c>
      <c r="P142">
        <v>1230.2869530539328</v>
      </c>
      <c r="Q142">
        <f t="shared" si="19"/>
        <v>0.12302869530539329</v>
      </c>
      <c r="R142" s="16">
        <f t="shared" si="20"/>
        <v>1.3669855033932587E-2</v>
      </c>
      <c r="S142" s="48">
        <v>6.51</v>
      </c>
      <c r="T142">
        <f t="shared" si="21"/>
        <v>0.80091680643811025</v>
      </c>
      <c r="U142" s="48">
        <v>8.2509999999999994</v>
      </c>
      <c r="V142">
        <f t="shared" si="22"/>
        <v>0.11278997388497777</v>
      </c>
      <c r="W142">
        <f t="shared" si="23"/>
        <v>0.68812683255313245</v>
      </c>
    </row>
    <row r="143" spans="3:23" x14ac:dyDescent="0.3">
      <c r="C143" t="s">
        <v>166</v>
      </c>
      <c r="D143" t="s">
        <v>62</v>
      </c>
      <c r="E143" s="1">
        <v>39416</v>
      </c>
      <c r="F143">
        <v>25</v>
      </c>
      <c r="G143" t="s">
        <v>7</v>
      </c>
      <c r="H143" s="54" t="s">
        <v>53</v>
      </c>
      <c r="I143" s="2">
        <v>20</v>
      </c>
      <c r="J143" s="51">
        <v>20</v>
      </c>
      <c r="K143" s="51">
        <v>50</v>
      </c>
      <c r="L143">
        <f t="shared" si="16"/>
        <v>22.5</v>
      </c>
      <c r="M143" s="47">
        <v>2</v>
      </c>
      <c r="N143" s="14">
        <f t="shared" si="17"/>
        <v>3180.8625617596654</v>
      </c>
      <c r="O143" s="16">
        <f t="shared" si="18"/>
        <v>0.31808625617596653</v>
      </c>
      <c r="P143">
        <v>636.17251235193316</v>
      </c>
      <c r="Q143">
        <f t="shared" si="19"/>
        <v>6.3617251235193323E-2</v>
      </c>
      <c r="R143" s="16">
        <f t="shared" si="20"/>
        <v>0.25446900494077318</v>
      </c>
      <c r="S143" s="48">
        <v>6.51</v>
      </c>
      <c r="T143">
        <f t="shared" si="21"/>
        <v>0.41414830554110854</v>
      </c>
      <c r="U143" s="48">
        <v>8.2509999999999994</v>
      </c>
      <c r="V143">
        <f t="shared" si="22"/>
        <v>2.0996237597663194</v>
      </c>
      <c r="W143">
        <f t="shared" si="23"/>
        <v>-1.6854754542252108</v>
      </c>
    </row>
    <row r="144" spans="3:23" x14ac:dyDescent="0.3">
      <c r="C144" t="s">
        <v>166</v>
      </c>
      <c r="D144" t="s">
        <v>62</v>
      </c>
      <c r="E144" s="1">
        <v>39416</v>
      </c>
      <c r="F144">
        <v>25</v>
      </c>
      <c r="G144" t="s">
        <v>7</v>
      </c>
      <c r="H144" s="54" t="s">
        <v>53</v>
      </c>
      <c r="I144" s="2">
        <v>60</v>
      </c>
      <c r="J144" s="51">
        <v>28</v>
      </c>
      <c r="K144" s="51">
        <v>45</v>
      </c>
      <c r="L144">
        <f t="shared" si="16"/>
        <v>25.25</v>
      </c>
      <c r="M144" s="47">
        <v>2</v>
      </c>
      <c r="N144" s="14">
        <f t="shared" si="17"/>
        <v>4005.9233324086849</v>
      </c>
      <c r="O144" s="16">
        <f t="shared" si="18"/>
        <v>0.40059233324086851</v>
      </c>
      <c r="P144">
        <v>2403.553999445211</v>
      </c>
      <c r="Q144">
        <f t="shared" si="19"/>
        <v>0.2403553999445211</v>
      </c>
      <c r="R144" s="16">
        <f t="shared" si="20"/>
        <v>0.16023693329634742</v>
      </c>
      <c r="S144" s="48">
        <v>6.51</v>
      </c>
      <c r="T144">
        <f t="shared" si="21"/>
        <v>1.5647136536388322</v>
      </c>
      <c r="U144" s="48">
        <v>8.2509999999999994</v>
      </c>
      <c r="V144">
        <f t="shared" si="22"/>
        <v>1.3221149366281624</v>
      </c>
      <c r="W144">
        <f t="shared" si="23"/>
        <v>0.24259871701066982</v>
      </c>
    </row>
    <row r="145" spans="3:23" x14ac:dyDescent="0.3">
      <c r="C145" t="s">
        <v>166</v>
      </c>
      <c r="D145" t="s">
        <v>62</v>
      </c>
      <c r="E145" s="1">
        <v>39416</v>
      </c>
      <c r="F145">
        <v>25</v>
      </c>
      <c r="G145" t="s">
        <v>7</v>
      </c>
      <c r="H145" s="54" t="s">
        <v>53</v>
      </c>
      <c r="I145" s="2">
        <v>90</v>
      </c>
      <c r="J145" s="51">
        <v>40</v>
      </c>
      <c r="K145" s="51">
        <v>85</v>
      </c>
      <c r="L145">
        <f t="shared" si="16"/>
        <v>41.25</v>
      </c>
      <c r="M145" s="47">
        <v>2</v>
      </c>
      <c r="N145" s="14">
        <f t="shared" si="17"/>
        <v>10691.232499247764</v>
      </c>
      <c r="O145" s="16">
        <f t="shared" si="18"/>
        <v>1.0691232499247765</v>
      </c>
      <c r="P145">
        <v>9622.109249322988</v>
      </c>
      <c r="Q145">
        <f t="shared" si="19"/>
        <v>0.96221092493229876</v>
      </c>
      <c r="R145" s="16">
        <f t="shared" si="20"/>
        <v>0.10691232499247771</v>
      </c>
      <c r="S145" s="48">
        <v>6.51</v>
      </c>
      <c r="T145">
        <f t="shared" si="21"/>
        <v>6.263993121309265</v>
      </c>
      <c r="U145" s="48">
        <v>8.2509999999999994</v>
      </c>
      <c r="V145">
        <f t="shared" si="22"/>
        <v>0.88213359351293352</v>
      </c>
      <c r="W145">
        <f t="shared" si="23"/>
        <v>5.3818595277963315</v>
      </c>
    </row>
    <row r="146" spans="3:23" x14ac:dyDescent="0.3">
      <c r="C146" t="s">
        <v>166</v>
      </c>
      <c r="D146" t="s">
        <v>62</v>
      </c>
      <c r="E146" s="1">
        <v>39416</v>
      </c>
      <c r="F146">
        <v>25</v>
      </c>
      <c r="G146" t="s">
        <v>7</v>
      </c>
      <c r="H146" s="54" t="s">
        <v>53</v>
      </c>
      <c r="I146" s="2">
        <v>60</v>
      </c>
      <c r="J146" s="51">
        <v>80</v>
      </c>
      <c r="K146" s="51">
        <v>16</v>
      </c>
      <c r="L146">
        <f t="shared" si="16"/>
        <v>44</v>
      </c>
      <c r="M146" s="47">
        <v>2</v>
      </c>
      <c r="N146" s="14">
        <f t="shared" si="17"/>
        <v>12164.24675469968</v>
      </c>
      <c r="O146" s="16">
        <f t="shared" si="18"/>
        <v>1.2164246754699679</v>
      </c>
      <c r="P146">
        <v>7298.5480528198077</v>
      </c>
      <c r="Q146">
        <f t="shared" si="19"/>
        <v>0.72985480528198077</v>
      </c>
      <c r="R146" s="16">
        <f t="shared" si="20"/>
        <v>0.48656987018798714</v>
      </c>
      <c r="S146" s="48">
        <v>6.51</v>
      </c>
      <c r="T146">
        <f t="shared" si="21"/>
        <v>4.751354782385695</v>
      </c>
      <c r="U146" s="48">
        <v>8.2509999999999994</v>
      </c>
      <c r="V146">
        <f t="shared" si="22"/>
        <v>4.0146879989210813</v>
      </c>
      <c r="W146">
        <f t="shared" si="23"/>
        <v>0.73666678346461367</v>
      </c>
    </row>
    <row r="147" spans="3:23" x14ac:dyDescent="0.3">
      <c r="C147" t="s">
        <v>166</v>
      </c>
      <c r="D147" t="s">
        <v>63</v>
      </c>
      <c r="E147" s="1">
        <v>39421</v>
      </c>
      <c r="F147">
        <v>18</v>
      </c>
      <c r="G147" t="s">
        <v>8</v>
      </c>
      <c r="H147" s="57" t="s">
        <v>48</v>
      </c>
      <c r="I147" s="2">
        <v>100</v>
      </c>
      <c r="J147" s="51">
        <v>5</v>
      </c>
      <c r="K147" s="51">
        <v>15</v>
      </c>
      <c r="L147">
        <f t="shared" si="16"/>
        <v>6.25</v>
      </c>
      <c r="M147" s="47">
        <v>2</v>
      </c>
      <c r="N147" s="14">
        <f t="shared" si="17"/>
        <v>245.43692606170259</v>
      </c>
      <c r="O147" s="16">
        <f t="shared" si="18"/>
        <v>2.4543692606170259E-2</v>
      </c>
      <c r="P147">
        <v>245.43692606170259</v>
      </c>
      <c r="Q147">
        <f t="shared" si="19"/>
        <v>2.4543692606170259E-2</v>
      </c>
      <c r="R147" s="16">
        <f t="shared" si="20"/>
        <v>0</v>
      </c>
      <c r="S147">
        <v>5.13</v>
      </c>
      <c r="T147">
        <f t="shared" si="21"/>
        <v>0.12590914306965342</v>
      </c>
      <c r="U147">
        <v>8.4610000000000003</v>
      </c>
      <c r="V147">
        <f t="shared" si="22"/>
        <v>0</v>
      </c>
      <c r="W147">
        <f t="shared" si="23"/>
        <v>0.12590914306965342</v>
      </c>
    </row>
    <row r="148" spans="3:23" x14ac:dyDescent="0.3">
      <c r="C148" t="s">
        <v>166</v>
      </c>
      <c r="D148" t="s">
        <v>63</v>
      </c>
      <c r="E148" s="1">
        <v>39421</v>
      </c>
      <c r="F148">
        <v>18</v>
      </c>
      <c r="G148" t="s">
        <v>8</v>
      </c>
      <c r="H148" s="57" t="s">
        <v>48</v>
      </c>
      <c r="I148" s="2">
        <v>80</v>
      </c>
      <c r="J148" s="51">
        <v>5</v>
      </c>
      <c r="K148" s="51">
        <v>15</v>
      </c>
      <c r="L148">
        <f t="shared" si="16"/>
        <v>6.25</v>
      </c>
      <c r="M148" s="47">
        <v>2</v>
      </c>
      <c r="N148" s="14">
        <f t="shared" si="17"/>
        <v>245.43692606170259</v>
      </c>
      <c r="O148" s="16">
        <f t="shared" si="18"/>
        <v>2.4543692606170259E-2</v>
      </c>
      <c r="P148">
        <v>196.34954084936209</v>
      </c>
      <c r="Q148">
        <f t="shared" si="19"/>
        <v>1.9634954084936207E-2</v>
      </c>
      <c r="R148" s="16">
        <f t="shared" si="20"/>
        <v>4.9087385212340517E-3</v>
      </c>
      <c r="S148">
        <v>5.13</v>
      </c>
      <c r="T148">
        <f t="shared" si="21"/>
        <v>0.10072731445572274</v>
      </c>
      <c r="U148">
        <v>8.4610000000000003</v>
      </c>
      <c r="V148">
        <f t="shared" si="22"/>
        <v>4.1532836628161311E-2</v>
      </c>
      <c r="W148">
        <f t="shared" si="23"/>
        <v>5.9194477827561424E-2</v>
      </c>
    </row>
    <row r="149" spans="3:23" x14ac:dyDescent="0.3">
      <c r="C149" t="s">
        <v>166</v>
      </c>
      <c r="D149" t="s">
        <v>63</v>
      </c>
      <c r="E149" s="1">
        <v>39421</v>
      </c>
      <c r="F149">
        <v>18</v>
      </c>
      <c r="G149" t="s">
        <v>8</v>
      </c>
      <c r="H149" s="57" t="s">
        <v>48</v>
      </c>
      <c r="I149" s="2">
        <v>100</v>
      </c>
      <c r="J149" s="51">
        <v>5</v>
      </c>
      <c r="K149" s="51">
        <v>15</v>
      </c>
      <c r="L149">
        <f t="shared" si="16"/>
        <v>6.25</v>
      </c>
      <c r="M149" s="47">
        <v>2</v>
      </c>
      <c r="N149" s="14">
        <f t="shared" si="17"/>
        <v>245.43692606170259</v>
      </c>
      <c r="O149" s="16">
        <f t="shared" si="18"/>
        <v>2.4543692606170259E-2</v>
      </c>
      <c r="P149">
        <v>245.43692606170259</v>
      </c>
      <c r="Q149">
        <f t="shared" si="19"/>
        <v>2.4543692606170259E-2</v>
      </c>
      <c r="R149" s="16">
        <f t="shared" si="20"/>
        <v>0</v>
      </c>
      <c r="S149">
        <v>5.13</v>
      </c>
      <c r="T149">
        <f t="shared" si="21"/>
        <v>0.12590914306965342</v>
      </c>
      <c r="U149">
        <v>8.4610000000000003</v>
      </c>
      <c r="V149">
        <f t="shared" si="22"/>
        <v>0</v>
      </c>
      <c r="W149">
        <f t="shared" si="23"/>
        <v>0.12590914306965342</v>
      </c>
    </row>
    <row r="150" spans="3:23" x14ac:dyDescent="0.3">
      <c r="C150" t="s">
        <v>166</v>
      </c>
      <c r="D150" t="s">
        <v>63</v>
      </c>
      <c r="E150" s="1">
        <v>39421</v>
      </c>
      <c r="F150">
        <v>18</v>
      </c>
      <c r="G150" t="s">
        <v>8</v>
      </c>
      <c r="H150" s="57" t="s">
        <v>48</v>
      </c>
      <c r="I150" s="2">
        <v>60</v>
      </c>
      <c r="J150" s="51">
        <v>20</v>
      </c>
      <c r="K150" s="51">
        <v>20</v>
      </c>
      <c r="L150">
        <f t="shared" si="16"/>
        <v>15</v>
      </c>
      <c r="M150" s="47">
        <v>2</v>
      </c>
      <c r="N150" s="14">
        <f t="shared" si="17"/>
        <v>1413.7166941154069</v>
      </c>
      <c r="O150" s="16">
        <f t="shared" si="18"/>
        <v>0.1413716694115407</v>
      </c>
      <c r="P150">
        <v>848.23001646924411</v>
      </c>
      <c r="Q150">
        <f t="shared" si="19"/>
        <v>8.4823001646924412E-2</v>
      </c>
      <c r="R150" s="16">
        <f t="shared" si="20"/>
        <v>5.6548667764616284E-2</v>
      </c>
      <c r="S150">
        <v>5.13</v>
      </c>
      <c r="T150">
        <f t="shared" si="21"/>
        <v>0.4351419984487222</v>
      </c>
      <c r="U150">
        <v>8.4610000000000003</v>
      </c>
      <c r="V150">
        <f t="shared" si="22"/>
        <v>0.47845827795641838</v>
      </c>
      <c r="W150">
        <f t="shared" si="23"/>
        <v>-4.3316279507696176E-2</v>
      </c>
    </row>
    <row r="151" spans="3:23" x14ac:dyDescent="0.3">
      <c r="C151" t="s">
        <v>166</v>
      </c>
      <c r="D151" t="s">
        <v>63</v>
      </c>
      <c r="E151" s="1">
        <v>39421</v>
      </c>
      <c r="F151">
        <v>18</v>
      </c>
      <c r="G151" t="s">
        <v>8</v>
      </c>
      <c r="H151" s="54" t="s">
        <v>49</v>
      </c>
      <c r="I151" s="2">
        <v>80</v>
      </c>
      <c r="J151" s="51">
        <v>3</v>
      </c>
      <c r="K151" s="51">
        <v>10</v>
      </c>
      <c r="L151">
        <f t="shared" si="16"/>
        <v>4</v>
      </c>
      <c r="M151" s="47">
        <v>2</v>
      </c>
      <c r="N151" s="14">
        <f t="shared" si="17"/>
        <v>100.53096491487338</v>
      </c>
      <c r="O151" s="16">
        <f t="shared" si="18"/>
        <v>1.0053096491487338E-2</v>
      </c>
      <c r="P151">
        <v>80.424771931898704</v>
      </c>
      <c r="Q151">
        <f t="shared" si="19"/>
        <v>8.0424771931898696E-3</v>
      </c>
      <c r="R151" s="16">
        <f t="shared" si="20"/>
        <v>2.0106192982974683E-3</v>
      </c>
      <c r="S151">
        <v>5.23</v>
      </c>
      <c r="T151">
        <f t="shared" si="21"/>
        <v>4.2062155720383021E-2</v>
      </c>
      <c r="U151">
        <v>8.4610000000000003</v>
      </c>
      <c r="V151">
        <f t="shared" si="22"/>
        <v>1.7011849882894881E-2</v>
      </c>
      <c r="W151">
        <f t="shared" si="23"/>
        <v>2.505030583748814E-2</v>
      </c>
    </row>
    <row r="152" spans="3:23" x14ac:dyDescent="0.3">
      <c r="C152" t="s">
        <v>166</v>
      </c>
      <c r="D152" t="s">
        <v>63</v>
      </c>
      <c r="E152" s="1">
        <v>39421</v>
      </c>
      <c r="F152">
        <v>18</v>
      </c>
      <c r="G152" t="s">
        <v>8</v>
      </c>
      <c r="H152" s="54" t="s">
        <v>49</v>
      </c>
      <c r="I152" s="2">
        <v>90</v>
      </c>
      <c r="J152" s="51">
        <v>5</v>
      </c>
      <c r="K152" s="51">
        <v>15</v>
      </c>
      <c r="L152">
        <f t="shared" si="16"/>
        <v>6.25</v>
      </c>
      <c r="M152" s="47">
        <v>2</v>
      </c>
      <c r="N152" s="14">
        <f t="shared" si="17"/>
        <v>245.43692606170259</v>
      </c>
      <c r="O152" s="16">
        <f t="shared" si="18"/>
        <v>2.4543692606170259E-2</v>
      </c>
      <c r="P152">
        <v>220.89323345553234</v>
      </c>
      <c r="Q152">
        <f t="shared" si="19"/>
        <v>2.2089323345553233E-2</v>
      </c>
      <c r="R152" s="16">
        <f t="shared" si="20"/>
        <v>2.4543692606170259E-3</v>
      </c>
      <c r="S152">
        <v>5.23</v>
      </c>
      <c r="T152">
        <f t="shared" si="21"/>
        <v>0.11552716109724341</v>
      </c>
      <c r="U152">
        <v>8.4610000000000003</v>
      </c>
      <c r="V152">
        <f t="shared" si="22"/>
        <v>2.0766418314080656E-2</v>
      </c>
      <c r="W152">
        <f t="shared" si="23"/>
        <v>9.4760742783162752E-2</v>
      </c>
    </row>
    <row r="153" spans="3:23" x14ac:dyDescent="0.3">
      <c r="C153" t="s">
        <v>166</v>
      </c>
      <c r="D153" t="s">
        <v>63</v>
      </c>
      <c r="E153" s="1">
        <v>39421</v>
      </c>
      <c r="F153">
        <v>18</v>
      </c>
      <c r="G153" t="s">
        <v>8</v>
      </c>
      <c r="H153" s="54" t="s">
        <v>49</v>
      </c>
      <c r="I153" s="2">
        <v>70</v>
      </c>
      <c r="J153" s="51">
        <v>10</v>
      </c>
      <c r="K153" s="51">
        <v>15</v>
      </c>
      <c r="L153">
        <f t="shared" si="16"/>
        <v>8.75</v>
      </c>
      <c r="M153" s="47">
        <v>2</v>
      </c>
      <c r="N153" s="14">
        <f t="shared" si="17"/>
        <v>481.05637508093707</v>
      </c>
      <c r="O153" s="16">
        <f t="shared" si="18"/>
        <v>4.8105637508093706E-2</v>
      </c>
      <c r="P153">
        <v>336.73946255665595</v>
      </c>
      <c r="Q153">
        <f t="shared" si="19"/>
        <v>3.3673946255665596E-2</v>
      </c>
      <c r="R153" s="16">
        <f t="shared" si="20"/>
        <v>1.443169125242811E-2</v>
      </c>
      <c r="S153">
        <v>5.23</v>
      </c>
      <c r="T153">
        <f t="shared" si="21"/>
        <v>0.17611473891713109</v>
      </c>
      <c r="U153">
        <v>8.4610000000000003</v>
      </c>
      <c r="V153">
        <f t="shared" si="22"/>
        <v>0.12210653968679425</v>
      </c>
      <c r="W153">
        <f t="shared" si="23"/>
        <v>5.400819923033684E-2</v>
      </c>
    </row>
    <row r="154" spans="3:23" x14ac:dyDescent="0.3">
      <c r="C154" t="s">
        <v>166</v>
      </c>
      <c r="D154" t="s">
        <v>63</v>
      </c>
      <c r="E154" s="1">
        <v>39421</v>
      </c>
      <c r="F154">
        <v>18</v>
      </c>
      <c r="G154" t="s">
        <v>8</v>
      </c>
      <c r="H154" s="54" t="s">
        <v>49</v>
      </c>
      <c r="I154" s="2">
        <v>90</v>
      </c>
      <c r="J154" s="51">
        <v>10</v>
      </c>
      <c r="K154" s="51">
        <v>15</v>
      </c>
      <c r="L154">
        <f t="shared" si="16"/>
        <v>8.75</v>
      </c>
      <c r="M154" s="47">
        <v>2</v>
      </c>
      <c r="N154" s="14">
        <f t="shared" si="17"/>
        <v>481.05637508093707</v>
      </c>
      <c r="O154" s="16">
        <f t="shared" si="18"/>
        <v>4.8105637508093706E-2</v>
      </c>
      <c r="P154">
        <v>432.95073757284337</v>
      </c>
      <c r="Q154">
        <f t="shared" si="19"/>
        <v>4.3295073757284336E-2</v>
      </c>
      <c r="R154" s="16">
        <f t="shared" si="20"/>
        <v>4.8105637508093699E-3</v>
      </c>
      <c r="S154">
        <v>5.23</v>
      </c>
      <c r="T154">
        <f t="shared" si="21"/>
        <v>0.22643323575059709</v>
      </c>
      <c r="U154">
        <v>8.4610000000000003</v>
      </c>
      <c r="V154">
        <f t="shared" si="22"/>
        <v>4.070217989559808E-2</v>
      </c>
      <c r="W154">
        <f t="shared" si="23"/>
        <v>0.18573105585499902</v>
      </c>
    </row>
    <row r="155" spans="3:23" x14ac:dyDescent="0.3">
      <c r="C155" t="s">
        <v>166</v>
      </c>
      <c r="D155" t="s">
        <v>63</v>
      </c>
      <c r="E155" s="1">
        <v>39421</v>
      </c>
      <c r="F155">
        <v>18</v>
      </c>
      <c r="G155" t="s">
        <v>8</v>
      </c>
      <c r="H155" s="54" t="s">
        <v>49</v>
      </c>
      <c r="I155" s="2">
        <v>80</v>
      </c>
      <c r="J155" s="51">
        <v>15</v>
      </c>
      <c r="K155" s="51">
        <v>30</v>
      </c>
      <c r="L155">
        <f t="shared" si="16"/>
        <v>15</v>
      </c>
      <c r="M155" s="47">
        <v>2</v>
      </c>
      <c r="N155" s="14">
        <f t="shared" si="17"/>
        <v>1413.7166941154069</v>
      </c>
      <c r="O155" s="16">
        <f t="shared" si="18"/>
        <v>0.1413716694115407</v>
      </c>
      <c r="P155">
        <v>1130.9733552923256</v>
      </c>
      <c r="Q155">
        <f t="shared" si="19"/>
        <v>0.11309733552923255</v>
      </c>
      <c r="R155" s="16">
        <f t="shared" si="20"/>
        <v>2.8274333882308142E-2</v>
      </c>
      <c r="S155">
        <v>5.23</v>
      </c>
      <c r="T155">
        <f t="shared" si="21"/>
        <v>0.59149906481788628</v>
      </c>
      <c r="U155">
        <v>8.4610000000000003</v>
      </c>
      <c r="V155">
        <f t="shared" si="22"/>
        <v>0.23922913897820919</v>
      </c>
      <c r="W155">
        <f t="shared" si="23"/>
        <v>0.35226992583967709</v>
      </c>
    </row>
    <row r="156" spans="3:23" x14ac:dyDescent="0.3">
      <c r="C156" t="s">
        <v>166</v>
      </c>
      <c r="D156" t="s">
        <v>63</v>
      </c>
      <c r="E156" s="1">
        <v>39421</v>
      </c>
      <c r="F156">
        <v>18</v>
      </c>
      <c r="G156" t="s">
        <v>8</v>
      </c>
      <c r="H156" s="57" t="s">
        <v>36</v>
      </c>
      <c r="I156" s="2">
        <v>90</v>
      </c>
      <c r="J156" s="51">
        <v>5</v>
      </c>
      <c r="K156" s="51">
        <v>10</v>
      </c>
      <c r="L156">
        <f t="shared" si="16"/>
        <v>5</v>
      </c>
      <c r="M156" s="47">
        <v>2</v>
      </c>
      <c r="N156" s="14">
        <f t="shared" si="17"/>
        <v>157.07963267948966</v>
      </c>
      <c r="O156" s="16">
        <f t="shared" si="18"/>
        <v>1.5707963267948967E-2</v>
      </c>
      <c r="P156">
        <v>141.37166941154069</v>
      </c>
      <c r="Q156">
        <f t="shared" si="19"/>
        <v>1.4137166941154069E-2</v>
      </c>
      <c r="R156" s="16">
        <f t="shared" si="20"/>
        <v>1.5707963267948977E-3</v>
      </c>
      <c r="S156" s="48">
        <v>6.62</v>
      </c>
      <c r="T156">
        <f t="shared" si="21"/>
        <v>9.3588045150439933E-2</v>
      </c>
      <c r="U156" s="48">
        <v>8.3030000000000008</v>
      </c>
      <c r="V156">
        <f t="shared" si="22"/>
        <v>1.3042321901378037E-2</v>
      </c>
      <c r="W156">
        <f t="shared" si="23"/>
        <v>8.0545723249061896E-2</v>
      </c>
    </row>
    <row r="157" spans="3:23" x14ac:dyDescent="0.3">
      <c r="C157" t="s">
        <v>166</v>
      </c>
      <c r="D157" t="s">
        <v>63</v>
      </c>
      <c r="E157" s="1">
        <v>39421</v>
      </c>
      <c r="F157">
        <v>18</v>
      </c>
      <c r="G157" t="s">
        <v>8</v>
      </c>
      <c r="H157" s="57" t="s">
        <v>36</v>
      </c>
      <c r="I157" s="2">
        <v>90</v>
      </c>
      <c r="J157" s="51">
        <v>10</v>
      </c>
      <c r="K157" s="51">
        <v>20</v>
      </c>
      <c r="L157">
        <f t="shared" si="16"/>
        <v>10</v>
      </c>
      <c r="M157" s="47">
        <v>2</v>
      </c>
      <c r="N157" s="14">
        <f t="shared" si="17"/>
        <v>628.31853071795865</v>
      </c>
      <c r="O157" s="16">
        <f t="shared" si="18"/>
        <v>6.2831853071795868E-2</v>
      </c>
      <c r="P157">
        <v>565.48667764616278</v>
      </c>
      <c r="Q157">
        <f t="shared" si="19"/>
        <v>5.6548667764616277E-2</v>
      </c>
      <c r="R157" s="16">
        <f t="shared" si="20"/>
        <v>6.283185307179591E-3</v>
      </c>
      <c r="S157" s="48">
        <v>6.62</v>
      </c>
      <c r="T157">
        <f t="shared" si="21"/>
        <v>0.37435218060175973</v>
      </c>
      <c r="U157" s="48">
        <v>8.3030000000000008</v>
      </c>
      <c r="V157">
        <f t="shared" si="22"/>
        <v>5.2169287605512149E-2</v>
      </c>
      <c r="W157">
        <f t="shared" si="23"/>
        <v>0.32218289299624758</v>
      </c>
    </row>
    <row r="158" spans="3:23" x14ac:dyDescent="0.3">
      <c r="C158" t="s">
        <v>166</v>
      </c>
      <c r="D158" t="s">
        <v>63</v>
      </c>
      <c r="E158" s="1">
        <v>39421</v>
      </c>
      <c r="F158">
        <v>18</v>
      </c>
      <c r="G158" t="s">
        <v>8</v>
      </c>
      <c r="H158" s="57" t="s">
        <v>36</v>
      </c>
      <c r="I158" s="2">
        <v>50</v>
      </c>
      <c r="J158" s="51">
        <v>15</v>
      </c>
      <c r="K158" s="51">
        <v>35</v>
      </c>
      <c r="L158">
        <f t="shared" si="16"/>
        <v>16.25</v>
      </c>
      <c r="M158" s="47">
        <v>2</v>
      </c>
      <c r="N158" s="14">
        <f t="shared" si="17"/>
        <v>1659.1536201771096</v>
      </c>
      <c r="O158" s="16">
        <f t="shared" si="18"/>
        <v>0.16591536201771095</v>
      </c>
      <c r="P158">
        <v>829.57681008855479</v>
      </c>
      <c r="Q158">
        <f t="shared" si="19"/>
        <v>8.2957681008855477E-2</v>
      </c>
      <c r="R158" s="16">
        <f t="shared" si="20"/>
        <v>8.2957681008855477E-2</v>
      </c>
      <c r="S158" s="48">
        <v>6.62</v>
      </c>
      <c r="T158">
        <f t="shared" si="21"/>
        <v>0.54917984827862332</v>
      </c>
      <c r="U158" s="48">
        <v>8.3030000000000008</v>
      </c>
      <c r="V158">
        <f t="shared" si="22"/>
        <v>0.68879762541652712</v>
      </c>
      <c r="W158">
        <f t="shared" si="23"/>
        <v>-0.1396177771379038</v>
      </c>
    </row>
    <row r="159" spans="3:23" x14ac:dyDescent="0.3">
      <c r="C159" t="s">
        <v>166</v>
      </c>
      <c r="D159" t="s">
        <v>63</v>
      </c>
      <c r="E159" s="1">
        <v>39421</v>
      </c>
      <c r="F159">
        <v>18</v>
      </c>
      <c r="G159" t="s">
        <v>8</v>
      </c>
      <c r="H159" s="57" t="s">
        <v>36</v>
      </c>
      <c r="I159" s="2">
        <v>80</v>
      </c>
      <c r="J159" s="51">
        <v>20</v>
      </c>
      <c r="K159" s="51">
        <v>40</v>
      </c>
      <c r="L159">
        <f t="shared" si="16"/>
        <v>20</v>
      </c>
      <c r="M159" s="47">
        <v>2</v>
      </c>
      <c r="N159" s="14">
        <f t="shared" si="17"/>
        <v>2513.2741228718346</v>
      </c>
      <c r="O159" s="16">
        <f t="shared" si="18"/>
        <v>0.25132741228718347</v>
      </c>
      <c r="P159">
        <v>2010.6192982974678</v>
      </c>
      <c r="Q159">
        <f t="shared" si="19"/>
        <v>0.20106192982974677</v>
      </c>
      <c r="R159" s="16">
        <f t="shared" si="20"/>
        <v>5.02654824574367E-2</v>
      </c>
      <c r="S159" s="48">
        <v>6.62</v>
      </c>
      <c r="T159">
        <f t="shared" si="21"/>
        <v>1.3310299754729236</v>
      </c>
      <c r="U159" s="48">
        <v>8.3030000000000008</v>
      </c>
      <c r="V159">
        <f t="shared" si="22"/>
        <v>0.41735430084409697</v>
      </c>
      <c r="W159">
        <f t="shared" si="23"/>
        <v>0.9136756746288266</v>
      </c>
    </row>
    <row r="160" spans="3:23" x14ac:dyDescent="0.3">
      <c r="C160" t="s">
        <v>166</v>
      </c>
      <c r="D160" t="s">
        <v>63</v>
      </c>
      <c r="E160" s="1">
        <v>39421</v>
      </c>
      <c r="F160">
        <v>18</v>
      </c>
      <c r="G160" t="s">
        <v>8</v>
      </c>
      <c r="H160" s="57" t="s">
        <v>42</v>
      </c>
      <c r="I160" s="2">
        <v>80</v>
      </c>
      <c r="J160" s="51">
        <v>20</v>
      </c>
      <c r="K160" s="51">
        <v>25</v>
      </c>
      <c r="L160">
        <f t="shared" si="16"/>
        <v>16.25</v>
      </c>
      <c r="M160" s="47">
        <v>2</v>
      </c>
      <c r="N160" s="14">
        <f t="shared" si="17"/>
        <v>1659.1536201771096</v>
      </c>
      <c r="O160" s="16">
        <f t="shared" si="18"/>
        <v>0.16591536201771095</v>
      </c>
      <c r="P160">
        <v>1327.3228961416878</v>
      </c>
      <c r="Q160">
        <f t="shared" si="19"/>
        <v>0.13273228961416877</v>
      </c>
      <c r="R160" s="16">
        <f t="shared" si="20"/>
        <v>3.318307240354218E-2</v>
      </c>
      <c r="S160">
        <v>11.49</v>
      </c>
      <c r="T160">
        <f t="shared" si="21"/>
        <v>1.5250940076667991</v>
      </c>
      <c r="U160" s="48">
        <v>8.1999999999999993</v>
      </c>
      <c r="V160">
        <f t="shared" si="22"/>
        <v>0.27210119370904584</v>
      </c>
      <c r="W160">
        <f t="shared" si="23"/>
        <v>1.2529928139577533</v>
      </c>
    </row>
    <row r="161" spans="3:23" x14ac:dyDescent="0.3">
      <c r="C161" t="s">
        <v>166</v>
      </c>
      <c r="D161" t="s">
        <v>63</v>
      </c>
      <c r="E161" s="1">
        <v>39421</v>
      </c>
      <c r="F161">
        <v>18</v>
      </c>
      <c r="G161" t="s">
        <v>8</v>
      </c>
      <c r="H161" s="57" t="s">
        <v>44</v>
      </c>
      <c r="I161" s="2">
        <v>100</v>
      </c>
      <c r="J161" s="51">
        <v>5</v>
      </c>
      <c r="K161" s="51">
        <v>10</v>
      </c>
      <c r="L161">
        <f t="shared" si="16"/>
        <v>5</v>
      </c>
      <c r="M161" s="47">
        <v>2</v>
      </c>
      <c r="N161" s="14">
        <f t="shared" si="17"/>
        <v>157.07963267948966</v>
      </c>
      <c r="O161" s="16">
        <f t="shared" si="18"/>
        <v>1.5707963267948967E-2</v>
      </c>
      <c r="P161">
        <v>157.07963267948966</v>
      </c>
      <c r="Q161">
        <f t="shared" si="19"/>
        <v>1.5707963267948967E-2</v>
      </c>
      <c r="R161" s="16">
        <f t="shared" si="20"/>
        <v>0</v>
      </c>
      <c r="S161" s="48">
        <v>5.78</v>
      </c>
      <c r="T161">
        <f t="shared" si="21"/>
        <v>9.0792027688745031E-2</v>
      </c>
      <c r="U161" s="48">
        <v>9.0679999999999996</v>
      </c>
      <c r="V161">
        <f t="shared" si="22"/>
        <v>0</v>
      </c>
      <c r="W161">
        <f t="shared" si="23"/>
        <v>9.0792027688745031E-2</v>
      </c>
    </row>
    <row r="162" spans="3:23" x14ac:dyDescent="0.3">
      <c r="C162" t="s">
        <v>166</v>
      </c>
      <c r="D162" t="s">
        <v>63</v>
      </c>
      <c r="E162" s="1">
        <v>39421</v>
      </c>
      <c r="F162">
        <v>18</v>
      </c>
      <c r="G162" t="s">
        <v>8</v>
      </c>
      <c r="H162" s="57" t="s">
        <v>44</v>
      </c>
      <c r="I162" s="2">
        <v>100</v>
      </c>
      <c r="J162" s="51">
        <v>5</v>
      </c>
      <c r="K162" s="51">
        <v>10</v>
      </c>
      <c r="L162">
        <f t="shared" si="16"/>
        <v>5</v>
      </c>
      <c r="M162" s="47">
        <v>2</v>
      </c>
      <c r="N162" s="14">
        <f t="shared" si="17"/>
        <v>157.07963267948966</v>
      </c>
      <c r="O162" s="16">
        <f t="shared" si="18"/>
        <v>1.5707963267948967E-2</v>
      </c>
      <c r="P162">
        <v>157.07963267948966</v>
      </c>
      <c r="Q162">
        <f t="shared" si="19"/>
        <v>1.5707963267948967E-2</v>
      </c>
      <c r="R162" s="16">
        <f t="shared" si="20"/>
        <v>0</v>
      </c>
      <c r="S162" s="48">
        <v>5.78</v>
      </c>
      <c r="T162">
        <f t="shared" si="21"/>
        <v>9.0792027688745031E-2</v>
      </c>
      <c r="U162" s="48">
        <v>9.0679999999999996</v>
      </c>
      <c r="V162">
        <f t="shared" si="22"/>
        <v>0</v>
      </c>
      <c r="W162">
        <f t="shared" si="23"/>
        <v>9.0792027688745031E-2</v>
      </c>
    </row>
    <row r="163" spans="3:23" x14ac:dyDescent="0.3">
      <c r="C163" t="s">
        <v>166</v>
      </c>
      <c r="D163" t="s">
        <v>63</v>
      </c>
      <c r="E163" s="1">
        <v>39421</v>
      </c>
      <c r="F163">
        <v>18</v>
      </c>
      <c r="G163" t="s">
        <v>8</v>
      </c>
      <c r="H163" s="57" t="s">
        <v>44</v>
      </c>
      <c r="I163" s="2">
        <v>100</v>
      </c>
      <c r="J163" s="51">
        <v>5</v>
      </c>
      <c r="K163" s="51">
        <v>10</v>
      </c>
      <c r="L163">
        <f t="shared" si="16"/>
        <v>5</v>
      </c>
      <c r="M163" s="47">
        <v>2</v>
      </c>
      <c r="N163" s="14">
        <f t="shared" si="17"/>
        <v>157.07963267948966</v>
      </c>
      <c r="O163" s="16">
        <f t="shared" si="18"/>
        <v>1.5707963267948967E-2</v>
      </c>
      <c r="P163">
        <v>157.07963267948966</v>
      </c>
      <c r="Q163">
        <f t="shared" si="19"/>
        <v>1.5707963267948967E-2</v>
      </c>
      <c r="R163" s="16">
        <f t="shared" si="20"/>
        <v>0</v>
      </c>
      <c r="S163" s="48">
        <v>5.78</v>
      </c>
      <c r="T163">
        <f t="shared" si="21"/>
        <v>9.0792027688745031E-2</v>
      </c>
      <c r="U163" s="48">
        <v>9.0679999999999996</v>
      </c>
      <c r="V163">
        <f t="shared" si="22"/>
        <v>0</v>
      </c>
      <c r="W163">
        <f t="shared" si="23"/>
        <v>9.0792027688745031E-2</v>
      </c>
    </row>
    <row r="164" spans="3:23" x14ac:dyDescent="0.3">
      <c r="C164" t="s">
        <v>166</v>
      </c>
      <c r="D164" t="s">
        <v>63</v>
      </c>
      <c r="E164" s="1">
        <v>39421</v>
      </c>
      <c r="F164">
        <v>18</v>
      </c>
      <c r="G164" t="s">
        <v>8</v>
      </c>
      <c r="H164" s="57" t="s">
        <v>55</v>
      </c>
      <c r="I164" s="2">
        <v>80</v>
      </c>
      <c r="J164" s="51">
        <v>10</v>
      </c>
      <c r="K164" s="51">
        <v>15</v>
      </c>
      <c r="L164">
        <f t="shared" si="16"/>
        <v>8.75</v>
      </c>
      <c r="M164" s="47">
        <v>2</v>
      </c>
      <c r="N164" s="14">
        <f t="shared" si="17"/>
        <v>481.05637508093707</v>
      </c>
      <c r="O164" s="16">
        <f t="shared" si="18"/>
        <v>4.8105637508093706E-2</v>
      </c>
      <c r="P164">
        <v>384.84510006474966</v>
      </c>
      <c r="Q164">
        <f t="shared" si="19"/>
        <v>3.8484510006474966E-2</v>
      </c>
      <c r="R164" s="16">
        <f t="shared" si="20"/>
        <v>9.6211275016187398E-3</v>
      </c>
      <c r="S164" s="48">
        <v>4.05</v>
      </c>
      <c r="T164">
        <f t="shared" si="21"/>
        <v>0.15586226552622359</v>
      </c>
      <c r="U164" s="48">
        <v>8.1050000000000004</v>
      </c>
      <c r="V164">
        <f t="shared" si="22"/>
        <v>7.7979238400619891E-2</v>
      </c>
      <c r="W164">
        <f t="shared" si="23"/>
        <v>7.7883027125603702E-2</v>
      </c>
    </row>
    <row r="165" spans="3:23" x14ac:dyDescent="0.3">
      <c r="C165" t="s">
        <v>166</v>
      </c>
      <c r="D165" t="s">
        <v>63</v>
      </c>
      <c r="E165" s="1">
        <v>39421</v>
      </c>
      <c r="F165">
        <v>18</v>
      </c>
      <c r="G165" t="s">
        <v>8</v>
      </c>
      <c r="H165" s="54" t="s">
        <v>53</v>
      </c>
      <c r="I165" s="2">
        <v>90</v>
      </c>
      <c r="J165" s="51">
        <v>5</v>
      </c>
      <c r="K165" s="51">
        <v>11</v>
      </c>
      <c r="L165">
        <f t="shared" si="16"/>
        <v>5.25</v>
      </c>
      <c r="M165" s="47">
        <v>2</v>
      </c>
      <c r="N165" s="14">
        <f t="shared" si="17"/>
        <v>173.18029502913734</v>
      </c>
      <c r="O165" s="16">
        <f t="shared" si="18"/>
        <v>1.7318029502913734E-2</v>
      </c>
      <c r="P165">
        <v>155.86226552622361</v>
      </c>
      <c r="Q165">
        <f t="shared" si="19"/>
        <v>1.5586226552622361E-2</v>
      </c>
      <c r="R165" s="16">
        <f t="shared" si="20"/>
        <v>1.7318029502913727E-3</v>
      </c>
      <c r="S165" s="48">
        <v>6.51</v>
      </c>
      <c r="T165">
        <f t="shared" si="21"/>
        <v>0.10146633485757156</v>
      </c>
      <c r="U165" s="48">
        <v>8.2509999999999994</v>
      </c>
      <c r="V165">
        <f t="shared" si="22"/>
        <v>1.4289106142854115E-2</v>
      </c>
      <c r="W165">
        <f t="shared" si="23"/>
        <v>8.7177228714717447E-2</v>
      </c>
    </row>
    <row r="166" spans="3:23" x14ac:dyDescent="0.3">
      <c r="C166" t="s">
        <v>166</v>
      </c>
      <c r="D166" t="s">
        <v>63</v>
      </c>
      <c r="E166" s="1">
        <v>39421</v>
      </c>
      <c r="F166">
        <v>18</v>
      </c>
      <c r="G166" t="s">
        <v>8</v>
      </c>
      <c r="H166" s="54" t="s">
        <v>53</v>
      </c>
      <c r="I166" s="2">
        <v>90</v>
      </c>
      <c r="J166" s="51">
        <v>5</v>
      </c>
      <c r="K166" s="51">
        <v>10</v>
      </c>
      <c r="L166">
        <f t="shared" si="16"/>
        <v>5</v>
      </c>
      <c r="M166" s="47">
        <v>2</v>
      </c>
      <c r="N166" s="14">
        <f t="shared" si="17"/>
        <v>157.07963267948966</v>
      </c>
      <c r="O166" s="16">
        <f t="shared" si="18"/>
        <v>1.5707963267948967E-2</v>
      </c>
      <c r="P166">
        <v>141.37166941154069</v>
      </c>
      <c r="Q166">
        <f t="shared" si="19"/>
        <v>1.4137166941154069E-2</v>
      </c>
      <c r="R166" s="16">
        <f t="shared" si="20"/>
        <v>1.5707963267948977E-3</v>
      </c>
      <c r="S166" s="48">
        <v>6.51</v>
      </c>
      <c r="T166">
        <f t="shared" si="21"/>
        <v>9.2032956786912992E-2</v>
      </c>
      <c r="U166" s="48">
        <v>8.2509999999999994</v>
      </c>
      <c r="V166">
        <f t="shared" si="22"/>
        <v>1.29606404923847E-2</v>
      </c>
      <c r="W166">
        <f t="shared" si="23"/>
        <v>7.9072316294528294E-2</v>
      </c>
    </row>
    <row r="167" spans="3:23" x14ac:dyDescent="0.3">
      <c r="C167" t="s">
        <v>166</v>
      </c>
      <c r="D167" t="s">
        <v>63</v>
      </c>
      <c r="E167" s="1">
        <v>39421</v>
      </c>
      <c r="F167">
        <v>18</v>
      </c>
      <c r="G167" t="s">
        <v>8</v>
      </c>
      <c r="H167" s="54" t="s">
        <v>53</v>
      </c>
      <c r="I167" s="2">
        <v>90</v>
      </c>
      <c r="J167" s="51">
        <v>5</v>
      </c>
      <c r="K167" s="51">
        <v>10</v>
      </c>
      <c r="L167">
        <f t="shared" si="16"/>
        <v>5</v>
      </c>
      <c r="M167" s="47">
        <v>2</v>
      </c>
      <c r="N167" s="14">
        <f t="shared" si="17"/>
        <v>157.07963267948966</v>
      </c>
      <c r="O167" s="16">
        <f t="shared" si="18"/>
        <v>1.5707963267948967E-2</v>
      </c>
      <c r="P167">
        <v>141.37166941154069</v>
      </c>
      <c r="Q167">
        <f t="shared" si="19"/>
        <v>1.4137166941154069E-2</v>
      </c>
      <c r="R167" s="16">
        <f t="shared" si="20"/>
        <v>1.5707963267948977E-3</v>
      </c>
      <c r="S167" s="48">
        <v>6.51</v>
      </c>
      <c r="T167">
        <f t="shared" si="21"/>
        <v>9.2032956786912992E-2</v>
      </c>
      <c r="U167" s="48">
        <v>8.2509999999999994</v>
      </c>
      <c r="V167">
        <f t="shared" si="22"/>
        <v>1.29606404923847E-2</v>
      </c>
      <c r="W167">
        <f t="shared" si="23"/>
        <v>7.9072316294528294E-2</v>
      </c>
    </row>
    <row r="168" spans="3:23" x14ac:dyDescent="0.3">
      <c r="C168" t="s">
        <v>166</v>
      </c>
      <c r="D168" t="s">
        <v>63</v>
      </c>
      <c r="E168" s="1">
        <v>39421</v>
      </c>
      <c r="F168">
        <v>18</v>
      </c>
      <c r="G168" t="s">
        <v>8</v>
      </c>
      <c r="H168" s="54" t="s">
        <v>53</v>
      </c>
      <c r="I168" s="2">
        <v>90</v>
      </c>
      <c r="J168" s="51">
        <v>10</v>
      </c>
      <c r="K168" s="51">
        <v>20</v>
      </c>
      <c r="L168">
        <f t="shared" si="16"/>
        <v>10</v>
      </c>
      <c r="M168" s="47">
        <v>2</v>
      </c>
      <c r="N168" s="14">
        <f t="shared" si="17"/>
        <v>628.31853071795865</v>
      </c>
      <c r="O168" s="16">
        <f t="shared" si="18"/>
        <v>6.2831853071795868E-2</v>
      </c>
      <c r="P168">
        <v>565.48667764616278</v>
      </c>
      <c r="Q168">
        <f t="shared" si="19"/>
        <v>5.6548667764616277E-2</v>
      </c>
      <c r="R168" s="16">
        <f t="shared" si="20"/>
        <v>6.283185307179591E-3</v>
      </c>
      <c r="S168" s="48">
        <v>6.51</v>
      </c>
      <c r="T168">
        <f t="shared" si="21"/>
        <v>0.36813182714765197</v>
      </c>
      <c r="U168" s="48">
        <v>8.2509999999999994</v>
      </c>
      <c r="V168">
        <f t="shared" si="22"/>
        <v>5.1842561969538799E-2</v>
      </c>
      <c r="W168">
        <f t="shared" si="23"/>
        <v>0.31628926517811318</v>
      </c>
    </row>
    <row r="169" spans="3:23" x14ac:dyDescent="0.3">
      <c r="C169" t="s">
        <v>166</v>
      </c>
      <c r="D169" t="s">
        <v>63</v>
      </c>
      <c r="E169" s="1">
        <v>39421</v>
      </c>
      <c r="F169">
        <v>18</v>
      </c>
      <c r="G169" t="s">
        <v>8</v>
      </c>
      <c r="H169" s="54" t="s">
        <v>53</v>
      </c>
      <c r="I169" s="2">
        <v>80</v>
      </c>
      <c r="J169" s="51">
        <v>10</v>
      </c>
      <c r="K169" s="51">
        <v>35</v>
      </c>
      <c r="L169">
        <f t="shared" si="16"/>
        <v>13.75</v>
      </c>
      <c r="M169" s="47">
        <v>2</v>
      </c>
      <c r="N169" s="14">
        <f t="shared" si="17"/>
        <v>1187.9147221386406</v>
      </c>
      <c r="O169" s="16">
        <f t="shared" si="18"/>
        <v>0.11879147221386406</v>
      </c>
      <c r="P169">
        <v>950.33177771091255</v>
      </c>
      <c r="Q169">
        <f t="shared" si="19"/>
        <v>9.5033177771091257E-2</v>
      </c>
      <c r="R169" s="16">
        <f t="shared" si="20"/>
        <v>2.3758294442772804E-2</v>
      </c>
      <c r="S169" s="48">
        <v>6.51</v>
      </c>
      <c r="T169">
        <f t="shared" si="21"/>
        <v>0.61866598728980404</v>
      </c>
      <c r="U169" s="48">
        <v>8.2509999999999994</v>
      </c>
      <c r="V169">
        <f t="shared" si="22"/>
        <v>0.19602968744731838</v>
      </c>
      <c r="W169">
        <f t="shared" si="23"/>
        <v>0.42263629984248563</v>
      </c>
    </row>
    <row r="170" spans="3:23" x14ac:dyDescent="0.3">
      <c r="C170" t="s">
        <v>166</v>
      </c>
      <c r="D170" t="s">
        <v>63</v>
      </c>
      <c r="E170" s="1">
        <v>39421</v>
      </c>
      <c r="F170">
        <v>18</v>
      </c>
      <c r="G170" t="s">
        <v>8</v>
      </c>
      <c r="H170" s="54" t="s">
        <v>53</v>
      </c>
      <c r="I170" s="2">
        <v>40</v>
      </c>
      <c r="J170" s="51">
        <v>15</v>
      </c>
      <c r="K170" s="51">
        <v>40</v>
      </c>
      <c r="L170">
        <f t="shared" si="16"/>
        <v>17.5</v>
      </c>
      <c r="M170" s="47">
        <v>2</v>
      </c>
      <c r="N170" s="14">
        <f t="shared" si="17"/>
        <v>1924.2255003237483</v>
      </c>
      <c r="O170" s="16">
        <f t="shared" si="18"/>
        <v>0.19242255003237482</v>
      </c>
      <c r="P170">
        <v>769.69020012949932</v>
      </c>
      <c r="Q170">
        <f t="shared" si="19"/>
        <v>7.6969020012949932E-2</v>
      </c>
      <c r="R170" s="16">
        <f t="shared" si="20"/>
        <v>0.11545353001942489</v>
      </c>
      <c r="S170" s="48">
        <v>6.51</v>
      </c>
      <c r="T170">
        <f t="shared" si="21"/>
        <v>0.50106832028430404</v>
      </c>
      <c r="U170" s="48">
        <v>8.2509999999999994</v>
      </c>
      <c r="V170">
        <f t="shared" si="22"/>
        <v>0.95260707619027474</v>
      </c>
      <c r="W170">
        <f t="shared" si="23"/>
        <v>-0.4515387559059707</v>
      </c>
    </row>
    <row r="171" spans="3:23" x14ac:dyDescent="0.3">
      <c r="C171" t="s">
        <v>166</v>
      </c>
      <c r="D171" t="s">
        <v>64</v>
      </c>
      <c r="E171" s="1">
        <v>39420</v>
      </c>
      <c r="F171">
        <v>23</v>
      </c>
      <c r="G171" t="s">
        <v>8</v>
      </c>
      <c r="H171" s="56" t="s">
        <v>178</v>
      </c>
      <c r="I171" s="2">
        <v>100</v>
      </c>
      <c r="J171" s="51">
        <v>2</v>
      </c>
      <c r="K171" s="51">
        <v>10</v>
      </c>
      <c r="L171">
        <f t="shared" si="16"/>
        <v>3.5</v>
      </c>
      <c r="M171" s="47">
        <v>1</v>
      </c>
      <c r="N171" s="14">
        <f t="shared" si="17"/>
        <v>38.484510006474963</v>
      </c>
      <c r="O171" s="16">
        <f t="shared" si="18"/>
        <v>3.8484510006474965E-3</v>
      </c>
      <c r="P171">
        <v>38.484510006474963</v>
      </c>
      <c r="Q171">
        <f t="shared" si="19"/>
        <v>3.8484510006474965E-3</v>
      </c>
      <c r="R171" s="16">
        <f t="shared" si="20"/>
        <v>0</v>
      </c>
      <c r="S171">
        <v>4.2699999999999996</v>
      </c>
      <c r="T171">
        <f t="shared" si="21"/>
        <v>1.6432885772764808E-2</v>
      </c>
      <c r="U171" s="48">
        <v>6.83</v>
      </c>
      <c r="V171">
        <f t="shared" si="22"/>
        <v>0</v>
      </c>
      <c r="W171">
        <f t="shared" si="23"/>
        <v>1.6432885772764808E-2</v>
      </c>
    </row>
    <row r="172" spans="3:23" x14ac:dyDescent="0.3">
      <c r="C172" t="s">
        <v>166</v>
      </c>
      <c r="D172" t="s">
        <v>64</v>
      </c>
      <c r="E172" s="1">
        <v>39420</v>
      </c>
      <c r="F172">
        <v>23</v>
      </c>
      <c r="G172" t="s">
        <v>8</v>
      </c>
      <c r="H172" s="56" t="s">
        <v>178</v>
      </c>
      <c r="I172" s="2">
        <v>100</v>
      </c>
      <c r="J172" s="51">
        <v>2</v>
      </c>
      <c r="K172" s="51">
        <v>10</v>
      </c>
      <c r="L172">
        <f t="shared" si="16"/>
        <v>3.5</v>
      </c>
      <c r="M172" s="47">
        <v>1</v>
      </c>
      <c r="N172" s="14">
        <f t="shared" si="17"/>
        <v>38.484510006474963</v>
      </c>
      <c r="O172" s="16">
        <f t="shared" si="18"/>
        <v>3.8484510006474965E-3</v>
      </c>
      <c r="P172">
        <v>38.484510006474963</v>
      </c>
      <c r="Q172">
        <f t="shared" si="19"/>
        <v>3.8484510006474965E-3</v>
      </c>
      <c r="R172" s="16">
        <f t="shared" si="20"/>
        <v>0</v>
      </c>
      <c r="S172">
        <v>4.2699999999999996</v>
      </c>
      <c r="T172">
        <f t="shared" si="21"/>
        <v>1.6432885772764808E-2</v>
      </c>
      <c r="U172" s="48">
        <v>6.83</v>
      </c>
      <c r="V172">
        <f t="shared" si="22"/>
        <v>0</v>
      </c>
      <c r="W172">
        <f t="shared" si="23"/>
        <v>1.6432885772764808E-2</v>
      </c>
    </row>
    <row r="173" spans="3:23" x14ac:dyDescent="0.3">
      <c r="C173" t="s">
        <v>166</v>
      </c>
      <c r="D173" t="s">
        <v>64</v>
      </c>
      <c r="E173" s="1">
        <v>39420</v>
      </c>
      <c r="F173">
        <v>23</v>
      </c>
      <c r="G173" t="s">
        <v>8</v>
      </c>
      <c r="H173" s="57" t="s">
        <v>24</v>
      </c>
      <c r="I173" s="2">
        <v>100</v>
      </c>
      <c r="J173" s="51">
        <v>5</v>
      </c>
      <c r="K173" s="51">
        <v>10</v>
      </c>
      <c r="L173">
        <f t="shared" si="16"/>
        <v>5</v>
      </c>
      <c r="M173" s="47">
        <v>2</v>
      </c>
      <c r="N173" s="14">
        <f t="shared" si="17"/>
        <v>157.07963267948966</v>
      </c>
      <c r="O173" s="16">
        <f t="shared" si="18"/>
        <v>1.5707963267948967E-2</v>
      </c>
      <c r="P173">
        <v>157.07963267948966</v>
      </c>
      <c r="Q173">
        <f t="shared" si="19"/>
        <v>1.5707963267948967E-2</v>
      </c>
      <c r="R173" s="16">
        <f t="shared" si="20"/>
        <v>0</v>
      </c>
      <c r="S173">
        <v>5.86</v>
      </c>
      <c r="T173">
        <f t="shared" si="21"/>
        <v>9.2048664750180947E-2</v>
      </c>
      <c r="U173">
        <v>8.4610000000000003</v>
      </c>
      <c r="V173">
        <f t="shared" si="22"/>
        <v>0</v>
      </c>
      <c r="W173">
        <f t="shared" si="23"/>
        <v>9.2048664750180947E-2</v>
      </c>
    </row>
    <row r="174" spans="3:23" x14ac:dyDescent="0.3">
      <c r="C174" t="s">
        <v>166</v>
      </c>
      <c r="D174" t="s">
        <v>64</v>
      </c>
      <c r="E174" s="1">
        <v>39420</v>
      </c>
      <c r="F174">
        <v>23</v>
      </c>
      <c r="G174" t="s">
        <v>8</v>
      </c>
      <c r="H174" s="57" t="s">
        <v>23</v>
      </c>
      <c r="I174" s="2">
        <v>100</v>
      </c>
      <c r="J174" s="51">
        <v>3</v>
      </c>
      <c r="K174" s="51">
        <v>10</v>
      </c>
      <c r="L174">
        <f t="shared" si="16"/>
        <v>4</v>
      </c>
      <c r="M174" s="47">
        <v>3</v>
      </c>
      <c r="N174" s="14">
        <f t="shared" si="17"/>
        <v>150.79644737231007</v>
      </c>
      <c r="O174" s="16">
        <f t="shared" si="18"/>
        <v>1.5079644737231007E-2</v>
      </c>
      <c r="P174">
        <v>150.79644737231007</v>
      </c>
      <c r="Q174">
        <f t="shared" si="19"/>
        <v>1.5079644737231007E-2</v>
      </c>
      <c r="R174" s="16">
        <f t="shared" si="20"/>
        <v>0</v>
      </c>
      <c r="S174">
        <v>4.09</v>
      </c>
      <c r="T174">
        <f t="shared" si="21"/>
        <v>6.1675746975274816E-2</v>
      </c>
      <c r="U174">
        <v>6.1219999999999999</v>
      </c>
      <c r="V174">
        <f t="shared" si="22"/>
        <v>0</v>
      </c>
      <c r="W174">
        <f t="shared" si="23"/>
        <v>6.1675746975274816E-2</v>
      </c>
    </row>
    <row r="175" spans="3:23" x14ac:dyDescent="0.3">
      <c r="C175" t="s">
        <v>166</v>
      </c>
      <c r="D175" t="s">
        <v>64</v>
      </c>
      <c r="E175" s="1">
        <v>39420</v>
      </c>
      <c r="F175">
        <v>23</v>
      </c>
      <c r="G175" t="s">
        <v>8</v>
      </c>
      <c r="H175" s="54" t="s">
        <v>49</v>
      </c>
      <c r="I175" s="2">
        <v>100</v>
      </c>
      <c r="J175" s="51">
        <v>3</v>
      </c>
      <c r="K175" s="51">
        <v>10</v>
      </c>
      <c r="L175">
        <f t="shared" si="16"/>
        <v>4</v>
      </c>
      <c r="M175" s="47">
        <v>2</v>
      </c>
      <c r="N175" s="14">
        <f t="shared" si="17"/>
        <v>100.53096491487338</v>
      </c>
      <c r="O175" s="16">
        <f t="shared" si="18"/>
        <v>1.0053096491487338E-2</v>
      </c>
      <c r="P175">
        <v>100.53096491487338</v>
      </c>
      <c r="Q175">
        <f t="shared" si="19"/>
        <v>1.0053096491487338E-2</v>
      </c>
      <c r="R175" s="16">
        <f t="shared" si="20"/>
        <v>0</v>
      </c>
      <c r="S175">
        <v>5.23</v>
      </c>
      <c r="T175">
        <f t="shared" si="21"/>
        <v>5.2577694650478783E-2</v>
      </c>
      <c r="U175">
        <v>8.4610000000000003</v>
      </c>
      <c r="V175">
        <f t="shared" si="22"/>
        <v>0</v>
      </c>
      <c r="W175">
        <f t="shared" si="23"/>
        <v>5.2577694650478783E-2</v>
      </c>
    </row>
    <row r="176" spans="3:23" x14ac:dyDescent="0.3">
      <c r="C176" t="s">
        <v>166</v>
      </c>
      <c r="D176" t="s">
        <v>64</v>
      </c>
      <c r="E176" s="1">
        <v>39420</v>
      </c>
      <c r="F176">
        <v>23</v>
      </c>
      <c r="G176" t="s">
        <v>8</v>
      </c>
      <c r="H176" s="54" t="s">
        <v>49</v>
      </c>
      <c r="I176" s="2">
        <v>100</v>
      </c>
      <c r="J176" s="51">
        <v>5</v>
      </c>
      <c r="K176" s="51">
        <v>10</v>
      </c>
      <c r="L176">
        <f t="shared" si="16"/>
        <v>5</v>
      </c>
      <c r="M176" s="47">
        <v>2</v>
      </c>
      <c r="N176" s="14">
        <f t="shared" si="17"/>
        <v>157.07963267948966</v>
      </c>
      <c r="O176" s="16">
        <f t="shared" si="18"/>
        <v>1.5707963267948967E-2</v>
      </c>
      <c r="P176">
        <v>157.07963267948966</v>
      </c>
      <c r="Q176">
        <f t="shared" si="19"/>
        <v>1.5707963267948967E-2</v>
      </c>
      <c r="R176" s="16">
        <f t="shared" si="20"/>
        <v>0</v>
      </c>
      <c r="S176">
        <v>5.23</v>
      </c>
      <c r="T176">
        <f t="shared" si="21"/>
        <v>8.215264789137311E-2</v>
      </c>
      <c r="U176">
        <v>8.4610000000000003</v>
      </c>
      <c r="V176">
        <f t="shared" si="22"/>
        <v>0</v>
      </c>
      <c r="W176">
        <f t="shared" si="23"/>
        <v>8.215264789137311E-2</v>
      </c>
    </row>
    <row r="177" spans="3:23" x14ac:dyDescent="0.3">
      <c r="C177" t="s">
        <v>166</v>
      </c>
      <c r="D177" t="s">
        <v>64</v>
      </c>
      <c r="E177" s="1">
        <v>39420</v>
      </c>
      <c r="F177">
        <v>23</v>
      </c>
      <c r="G177" t="s">
        <v>8</v>
      </c>
      <c r="H177" s="57" t="s">
        <v>36</v>
      </c>
      <c r="I177" s="2">
        <v>90</v>
      </c>
      <c r="J177" s="51">
        <v>2</v>
      </c>
      <c r="K177" s="51">
        <v>10</v>
      </c>
      <c r="L177">
        <f t="shared" si="16"/>
        <v>3.5</v>
      </c>
      <c r="M177" s="47">
        <v>2</v>
      </c>
      <c r="N177" s="14">
        <f t="shared" si="17"/>
        <v>76.969020012949926</v>
      </c>
      <c r="O177" s="16">
        <f t="shared" si="18"/>
        <v>7.696902001294993E-3</v>
      </c>
      <c r="P177">
        <v>69.272118011654939</v>
      </c>
      <c r="Q177">
        <f t="shared" si="19"/>
        <v>6.9272118011654941E-3</v>
      </c>
      <c r="R177" s="16">
        <f t="shared" si="20"/>
        <v>7.6969020012949887E-4</v>
      </c>
      <c r="S177" s="48">
        <v>6.62</v>
      </c>
      <c r="T177">
        <f t="shared" si="21"/>
        <v>4.585814212371557E-2</v>
      </c>
      <c r="U177" s="48">
        <v>8.3030000000000008</v>
      </c>
      <c r="V177">
        <f t="shared" si="22"/>
        <v>6.3907377316752296E-3</v>
      </c>
      <c r="W177">
        <f t="shared" si="23"/>
        <v>3.9467404392040342E-2</v>
      </c>
    </row>
    <row r="178" spans="3:23" x14ac:dyDescent="0.3">
      <c r="C178" t="s">
        <v>166</v>
      </c>
      <c r="D178" t="s">
        <v>64</v>
      </c>
      <c r="E178" s="1">
        <v>39420</v>
      </c>
      <c r="F178">
        <v>23</v>
      </c>
      <c r="G178" t="s">
        <v>8</v>
      </c>
      <c r="H178" s="57" t="s">
        <v>35</v>
      </c>
      <c r="I178" s="2">
        <v>100</v>
      </c>
      <c r="J178" s="51">
        <v>3</v>
      </c>
      <c r="K178" s="51">
        <v>10</v>
      </c>
      <c r="L178">
        <f t="shared" si="16"/>
        <v>4</v>
      </c>
      <c r="M178" s="47">
        <v>1</v>
      </c>
      <c r="N178" s="14">
        <f t="shared" si="17"/>
        <v>50.26548245743669</v>
      </c>
      <c r="O178" s="16">
        <f t="shared" si="18"/>
        <v>5.0265482457436689E-3</v>
      </c>
      <c r="P178">
        <v>50.26548245743669</v>
      </c>
      <c r="Q178">
        <f t="shared" si="19"/>
        <v>5.0265482457436689E-3</v>
      </c>
      <c r="R178" s="16">
        <f t="shared" si="20"/>
        <v>0</v>
      </c>
      <c r="S178" s="48">
        <v>1.93</v>
      </c>
      <c r="T178">
        <f t="shared" si="21"/>
        <v>9.7012381142852801E-3</v>
      </c>
      <c r="U178" s="48">
        <v>8.1050000000000004</v>
      </c>
      <c r="V178">
        <f t="shared" si="22"/>
        <v>0</v>
      </c>
      <c r="W178">
        <f t="shared" si="23"/>
        <v>9.7012381142852801E-3</v>
      </c>
    </row>
    <row r="179" spans="3:23" x14ac:dyDescent="0.3">
      <c r="C179" t="s">
        <v>166</v>
      </c>
      <c r="D179" t="s">
        <v>64</v>
      </c>
      <c r="E179" s="1">
        <v>39420</v>
      </c>
      <c r="F179">
        <v>23</v>
      </c>
      <c r="G179" t="s">
        <v>8</v>
      </c>
      <c r="H179" s="57" t="s">
        <v>35</v>
      </c>
      <c r="I179" s="2">
        <v>100</v>
      </c>
      <c r="J179" s="51">
        <v>3</v>
      </c>
      <c r="K179" s="51">
        <v>10</v>
      </c>
      <c r="L179">
        <f t="shared" si="16"/>
        <v>4</v>
      </c>
      <c r="M179" s="47">
        <v>1</v>
      </c>
      <c r="N179" s="14">
        <f t="shared" si="17"/>
        <v>50.26548245743669</v>
      </c>
      <c r="O179" s="16">
        <f t="shared" si="18"/>
        <v>5.0265482457436689E-3</v>
      </c>
      <c r="P179">
        <v>50.26548245743669</v>
      </c>
      <c r="Q179">
        <f t="shared" si="19"/>
        <v>5.0265482457436689E-3</v>
      </c>
      <c r="R179" s="16">
        <f t="shared" si="20"/>
        <v>0</v>
      </c>
      <c r="S179" s="48">
        <v>1.93</v>
      </c>
      <c r="T179">
        <f t="shared" si="21"/>
        <v>9.7012381142852801E-3</v>
      </c>
      <c r="U179" s="48">
        <v>8.1050000000000004</v>
      </c>
      <c r="V179">
        <f t="shared" si="22"/>
        <v>0</v>
      </c>
      <c r="W179">
        <f t="shared" si="23"/>
        <v>9.7012381142852801E-3</v>
      </c>
    </row>
    <row r="180" spans="3:23" x14ac:dyDescent="0.3">
      <c r="C180" t="s">
        <v>166</v>
      </c>
      <c r="D180" t="s">
        <v>64</v>
      </c>
      <c r="E180" s="1">
        <v>39420</v>
      </c>
      <c r="F180">
        <v>23</v>
      </c>
      <c r="G180" t="s">
        <v>8</v>
      </c>
      <c r="H180" s="57" t="s">
        <v>35</v>
      </c>
      <c r="I180" s="2">
        <v>90</v>
      </c>
      <c r="J180" s="51">
        <v>3</v>
      </c>
      <c r="K180" s="51">
        <v>10</v>
      </c>
      <c r="L180">
        <f t="shared" si="16"/>
        <v>4</v>
      </c>
      <c r="M180" s="47">
        <v>1</v>
      </c>
      <c r="N180" s="14">
        <f t="shared" si="17"/>
        <v>50.26548245743669</v>
      </c>
      <c r="O180" s="16">
        <f t="shared" si="18"/>
        <v>5.0265482457436689E-3</v>
      </c>
      <c r="P180">
        <v>45.238934211693021</v>
      </c>
      <c r="Q180">
        <f t="shared" si="19"/>
        <v>4.5238934211693019E-3</v>
      </c>
      <c r="R180" s="16">
        <f t="shared" si="20"/>
        <v>5.0265482457436707E-4</v>
      </c>
      <c r="S180" s="48">
        <v>1.93</v>
      </c>
      <c r="T180">
        <f t="shared" si="21"/>
        <v>8.7311143028567517E-3</v>
      </c>
      <c r="U180" s="48">
        <v>8.1050000000000004</v>
      </c>
      <c r="V180">
        <f t="shared" si="22"/>
        <v>4.0740173531752452E-3</v>
      </c>
      <c r="W180">
        <f t="shared" si="23"/>
        <v>4.6570969496815065E-3</v>
      </c>
    </row>
    <row r="181" spans="3:23" x14ac:dyDescent="0.3">
      <c r="C181" t="s">
        <v>166</v>
      </c>
      <c r="D181" t="s">
        <v>64</v>
      </c>
      <c r="E181" s="1">
        <v>39420</v>
      </c>
      <c r="F181">
        <v>23</v>
      </c>
      <c r="G181" t="s">
        <v>8</v>
      </c>
      <c r="H181" s="57" t="s">
        <v>35</v>
      </c>
      <c r="I181" s="2">
        <v>100</v>
      </c>
      <c r="J181" s="51">
        <v>5</v>
      </c>
      <c r="K181" s="51">
        <v>10</v>
      </c>
      <c r="L181">
        <f t="shared" si="16"/>
        <v>5</v>
      </c>
      <c r="M181" s="47">
        <v>1</v>
      </c>
      <c r="N181" s="14">
        <f t="shared" si="17"/>
        <v>78.539816339744831</v>
      </c>
      <c r="O181" s="16">
        <f t="shared" si="18"/>
        <v>7.8539816339744835E-3</v>
      </c>
      <c r="P181">
        <v>78.539816339744831</v>
      </c>
      <c r="Q181">
        <f t="shared" si="19"/>
        <v>7.8539816339744835E-3</v>
      </c>
      <c r="R181" s="16">
        <f t="shared" si="20"/>
        <v>0</v>
      </c>
      <c r="S181" s="48">
        <v>1.93</v>
      </c>
      <c r="T181">
        <f t="shared" si="21"/>
        <v>1.5158184553570753E-2</v>
      </c>
      <c r="U181" s="48">
        <v>8.1050000000000004</v>
      </c>
      <c r="V181">
        <f t="shared" si="22"/>
        <v>0</v>
      </c>
      <c r="W181">
        <f t="shared" si="23"/>
        <v>1.5158184553570753E-2</v>
      </c>
    </row>
    <row r="182" spans="3:23" x14ac:dyDescent="0.3">
      <c r="C182" t="s">
        <v>166</v>
      </c>
      <c r="D182" t="s">
        <v>64</v>
      </c>
      <c r="E182" s="1">
        <v>39420</v>
      </c>
      <c r="F182">
        <v>23</v>
      </c>
      <c r="G182" t="s">
        <v>8</v>
      </c>
      <c r="H182" s="57" t="s">
        <v>35</v>
      </c>
      <c r="I182" s="2">
        <v>90</v>
      </c>
      <c r="J182" s="51">
        <v>10</v>
      </c>
      <c r="K182" s="51">
        <v>30</v>
      </c>
      <c r="L182">
        <f t="shared" si="16"/>
        <v>12.5</v>
      </c>
      <c r="M182" s="47">
        <v>1</v>
      </c>
      <c r="N182" s="14">
        <f t="shared" si="17"/>
        <v>490.87385212340519</v>
      </c>
      <c r="O182" s="16">
        <f t="shared" si="18"/>
        <v>4.9087385212340517E-2</v>
      </c>
      <c r="P182">
        <v>441.78646691106468</v>
      </c>
      <c r="Q182">
        <f t="shared" si="19"/>
        <v>4.4178646691106466E-2</v>
      </c>
      <c r="R182" s="16">
        <f t="shared" si="20"/>
        <v>4.9087385212340517E-3</v>
      </c>
      <c r="S182" s="48">
        <v>1.93</v>
      </c>
      <c r="T182">
        <f t="shared" si="21"/>
        <v>8.5264788113835477E-2</v>
      </c>
      <c r="U182" s="48">
        <v>8.1050000000000004</v>
      </c>
      <c r="V182">
        <f t="shared" si="22"/>
        <v>3.9785325714601992E-2</v>
      </c>
      <c r="W182">
        <f t="shared" si="23"/>
        <v>4.5479462399233485E-2</v>
      </c>
    </row>
    <row r="183" spans="3:23" x14ac:dyDescent="0.3">
      <c r="C183" t="s">
        <v>166</v>
      </c>
      <c r="D183" t="s">
        <v>64</v>
      </c>
      <c r="E183" s="1">
        <v>39420</v>
      </c>
      <c r="F183">
        <v>23</v>
      </c>
      <c r="G183" t="s">
        <v>8</v>
      </c>
      <c r="H183" s="57" t="s">
        <v>44</v>
      </c>
      <c r="I183" s="2">
        <v>80</v>
      </c>
      <c r="J183" s="51">
        <v>3</v>
      </c>
      <c r="K183" s="51">
        <v>10</v>
      </c>
      <c r="L183">
        <f t="shared" si="16"/>
        <v>4</v>
      </c>
      <c r="M183" s="47">
        <v>2</v>
      </c>
      <c r="N183" s="14">
        <f t="shared" si="17"/>
        <v>100.53096491487338</v>
      </c>
      <c r="O183" s="16">
        <f t="shared" si="18"/>
        <v>1.0053096491487338E-2</v>
      </c>
      <c r="P183">
        <v>80.424771931898704</v>
      </c>
      <c r="Q183">
        <f t="shared" si="19"/>
        <v>8.0424771931898696E-3</v>
      </c>
      <c r="R183" s="16">
        <f t="shared" si="20"/>
        <v>2.0106192982974683E-3</v>
      </c>
      <c r="S183" s="48">
        <v>5.78</v>
      </c>
      <c r="T183">
        <f t="shared" si="21"/>
        <v>4.6485518176637451E-2</v>
      </c>
      <c r="U183" s="48">
        <v>9.0679999999999996</v>
      </c>
      <c r="V183">
        <f t="shared" si="22"/>
        <v>1.823229579696144E-2</v>
      </c>
      <c r="W183">
        <f t="shared" si="23"/>
        <v>2.8253222379676011E-2</v>
      </c>
    </row>
    <row r="184" spans="3:23" x14ac:dyDescent="0.3">
      <c r="C184" t="s">
        <v>166</v>
      </c>
      <c r="D184" t="s">
        <v>64</v>
      </c>
      <c r="E184" s="1">
        <v>39420</v>
      </c>
      <c r="F184">
        <v>23</v>
      </c>
      <c r="G184" t="s">
        <v>8</v>
      </c>
      <c r="H184" s="57" t="s">
        <v>47</v>
      </c>
      <c r="I184" s="2">
        <v>70</v>
      </c>
      <c r="J184" s="51">
        <v>3</v>
      </c>
      <c r="K184" s="51">
        <v>10</v>
      </c>
      <c r="L184">
        <f t="shared" si="16"/>
        <v>4</v>
      </c>
      <c r="M184" s="47">
        <v>3</v>
      </c>
      <c r="N184" s="14">
        <f t="shared" si="17"/>
        <v>150.79644737231007</v>
      </c>
      <c r="O184" s="16">
        <f t="shared" si="18"/>
        <v>1.5079644737231007E-2</v>
      </c>
      <c r="P184">
        <v>105.55751316061705</v>
      </c>
      <c r="Q184">
        <f t="shared" si="19"/>
        <v>1.0555751316061705E-2</v>
      </c>
      <c r="R184" s="16">
        <f t="shared" si="20"/>
        <v>4.5238934211693019E-3</v>
      </c>
      <c r="S184" s="48">
        <v>5.15</v>
      </c>
      <c r="T184">
        <f t="shared" si="21"/>
        <v>5.4362119277717787E-2</v>
      </c>
      <c r="U184" s="48">
        <v>11.257999999999999</v>
      </c>
      <c r="V184">
        <f t="shared" si="22"/>
        <v>5.0929992135523995E-2</v>
      </c>
      <c r="W184">
        <f t="shared" si="23"/>
        <v>3.4321271421937916E-3</v>
      </c>
    </row>
    <row r="185" spans="3:23" x14ac:dyDescent="0.3">
      <c r="C185" t="s">
        <v>166</v>
      </c>
      <c r="D185" t="s">
        <v>64</v>
      </c>
      <c r="E185" s="1">
        <v>39420</v>
      </c>
      <c r="F185">
        <v>23</v>
      </c>
      <c r="G185" t="s">
        <v>8</v>
      </c>
      <c r="H185" s="57" t="s">
        <v>47</v>
      </c>
      <c r="I185" s="2">
        <v>100</v>
      </c>
      <c r="J185" s="51">
        <v>5</v>
      </c>
      <c r="K185" s="51">
        <v>10</v>
      </c>
      <c r="L185">
        <f t="shared" si="16"/>
        <v>5</v>
      </c>
      <c r="M185" s="47">
        <v>3</v>
      </c>
      <c r="N185" s="14">
        <f t="shared" si="17"/>
        <v>235.61944901923448</v>
      </c>
      <c r="O185" s="16">
        <f t="shared" si="18"/>
        <v>2.3561944901923447E-2</v>
      </c>
      <c r="P185">
        <v>235.61944901923448</v>
      </c>
      <c r="Q185">
        <f t="shared" si="19"/>
        <v>2.3561944901923447E-2</v>
      </c>
      <c r="R185" s="16">
        <f t="shared" si="20"/>
        <v>0</v>
      </c>
      <c r="S185" s="48">
        <v>5.15</v>
      </c>
      <c r="T185">
        <f t="shared" si="21"/>
        <v>0.12134401624490576</v>
      </c>
      <c r="U185" s="48">
        <v>11.257999999999999</v>
      </c>
      <c r="V185">
        <f t="shared" si="22"/>
        <v>0</v>
      </c>
      <c r="W185">
        <f t="shared" si="23"/>
        <v>0.12134401624490576</v>
      </c>
    </row>
    <row r="186" spans="3:23" x14ac:dyDescent="0.3">
      <c r="C186" t="s">
        <v>166</v>
      </c>
      <c r="D186" t="s">
        <v>64</v>
      </c>
      <c r="E186" s="1">
        <v>39420</v>
      </c>
      <c r="F186">
        <v>23</v>
      </c>
      <c r="G186" t="s">
        <v>8</v>
      </c>
      <c r="H186" s="57" t="s">
        <v>47</v>
      </c>
      <c r="I186" s="2">
        <v>90</v>
      </c>
      <c r="J186" s="51">
        <v>5</v>
      </c>
      <c r="K186" s="51">
        <v>10</v>
      </c>
      <c r="L186">
        <f t="shared" si="16"/>
        <v>5</v>
      </c>
      <c r="M186" s="47">
        <v>3</v>
      </c>
      <c r="N186" s="14">
        <f t="shared" si="17"/>
        <v>235.61944901923448</v>
      </c>
      <c r="O186" s="16">
        <f t="shared" si="18"/>
        <v>2.3561944901923447E-2</v>
      </c>
      <c r="P186">
        <v>212.05750411731103</v>
      </c>
      <c r="Q186">
        <f t="shared" si="19"/>
        <v>2.1205750411731103E-2</v>
      </c>
      <c r="R186" s="16">
        <f t="shared" si="20"/>
        <v>2.356194490192344E-3</v>
      </c>
      <c r="S186" s="48">
        <v>5.15</v>
      </c>
      <c r="T186">
        <f t="shared" si="21"/>
        <v>0.10920961462041519</v>
      </c>
      <c r="U186" s="48">
        <v>11.257999999999999</v>
      </c>
      <c r="V186">
        <f t="shared" si="22"/>
        <v>2.6526037570585408E-2</v>
      </c>
      <c r="W186">
        <f t="shared" si="23"/>
        <v>8.2683577049829787E-2</v>
      </c>
    </row>
    <row r="187" spans="3:23" x14ac:dyDescent="0.3">
      <c r="C187" t="s">
        <v>166</v>
      </c>
      <c r="D187" t="s">
        <v>64</v>
      </c>
      <c r="E187" s="1">
        <v>39420</v>
      </c>
      <c r="F187">
        <v>23</v>
      </c>
      <c r="G187" t="s">
        <v>8</v>
      </c>
      <c r="H187" s="57" t="s">
        <v>47</v>
      </c>
      <c r="I187" s="2">
        <v>90</v>
      </c>
      <c r="J187" s="51">
        <v>5</v>
      </c>
      <c r="K187" s="51">
        <v>10</v>
      </c>
      <c r="L187">
        <f t="shared" si="16"/>
        <v>5</v>
      </c>
      <c r="M187" s="47">
        <v>3</v>
      </c>
      <c r="N187" s="14">
        <f t="shared" si="17"/>
        <v>235.61944901923448</v>
      </c>
      <c r="O187" s="16">
        <f t="shared" si="18"/>
        <v>2.3561944901923447E-2</v>
      </c>
      <c r="P187">
        <v>212.05750411731103</v>
      </c>
      <c r="Q187">
        <f t="shared" si="19"/>
        <v>2.1205750411731103E-2</v>
      </c>
      <c r="R187" s="16">
        <f t="shared" si="20"/>
        <v>2.356194490192344E-3</v>
      </c>
      <c r="S187" s="48">
        <v>5.15</v>
      </c>
      <c r="T187">
        <f t="shared" si="21"/>
        <v>0.10920961462041519</v>
      </c>
      <c r="U187" s="48">
        <v>11.257999999999999</v>
      </c>
      <c r="V187">
        <f t="shared" si="22"/>
        <v>2.6526037570585408E-2</v>
      </c>
      <c r="W187">
        <f t="shared" si="23"/>
        <v>8.2683577049829787E-2</v>
      </c>
    </row>
    <row r="188" spans="3:23" x14ac:dyDescent="0.3">
      <c r="C188" t="s">
        <v>166</v>
      </c>
      <c r="D188" t="s">
        <v>64</v>
      </c>
      <c r="E188" s="1">
        <v>39420</v>
      </c>
      <c r="F188">
        <v>23</v>
      </c>
      <c r="G188" t="s">
        <v>8</v>
      </c>
      <c r="H188" s="57" t="s">
        <v>47</v>
      </c>
      <c r="I188" s="2">
        <v>70</v>
      </c>
      <c r="J188" s="51">
        <v>10</v>
      </c>
      <c r="K188" s="51">
        <v>10</v>
      </c>
      <c r="L188">
        <f t="shared" si="16"/>
        <v>7.5</v>
      </c>
      <c r="M188" s="47">
        <v>3</v>
      </c>
      <c r="N188" s="14">
        <f t="shared" si="17"/>
        <v>530.14376029327764</v>
      </c>
      <c r="O188" s="16">
        <f t="shared" si="18"/>
        <v>5.3014376029327764E-2</v>
      </c>
      <c r="P188">
        <v>371.10063220529435</v>
      </c>
      <c r="Q188">
        <f t="shared" si="19"/>
        <v>3.7110063220529434E-2</v>
      </c>
      <c r="R188" s="16">
        <f t="shared" si="20"/>
        <v>1.5904312808798331E-2</v>
      </c>
      <c r="S188" s="48">
        <v>5.15</v>
      </c>
      <c r="T188">
        <f t="shared" si="21"/>
        <v>0.1911168255857266</v>
      </c>
      <c r="U188" s="48">
        <v>11.257999999999999</v>
      </c>
      <c r="V188">
        <f t="shared" si="22"/>
        <v>0.17905075360145159</v>
      </c>
      <c r="W188">
        <f t="shared" si="23"/>
        <v>1.2066071984275006E-2</v>
      </c>
    </row>
    <row r="189" spans="3:23" x14ac:dyDescent="0.3">
      <c r="C189" t="s">
        <v>166</v>
      </c>
      <c r="D189" t="s">
        <v>64</v>
      </c>
      <c r="E189" s="1">
        <v>39420</v>
      </c>
      <c r="F189">
        <v>23</v>
      </c>
      <c r="G189" t="s">
        <v>8</v>
      </c>
      <c r="H189" s="57" t="s">
        <v>47</v>
      </c>
      <c r="I189" s="2">
        <v>80</v>
      </c>
      <c r="J189" s="51">
        <v>10</v>
      </c>
      <c r="K189" s="51">
        <v>10</v>
      </c>
      <c r="L189">
        <f t="shared" si="16"/>
        <v>7.5</v>
      </c>
      <c r="M189" s="47">
        <v>3</v>
      </c>
      <c r="N189" s="14">
        <f t="shared" si="17"/>
        <v>530.14376029327764</v>
      </c>
      <c r="O189" s="16">
        <f t="shared" si="18"/>
        <v>5.3014376029327764E-2</v>
      </c>
      <c r="P189">
        <v>424.11500823462211</v>
      </c>
      <c r="Q189">
        <f t="shared" si="19"/>
        <v>4.2411500823462213E-2</v>
      </c>
      <c r="R189" s="16">
        <f t="shared" si="20"/>
        <v>1.0602875205865551E-2</v>
      </c>
      <c r="S189" s="48">
        <v>5.15</v>
      </c>
      <c r="T189">
        <f t="shared" si="21"/>
        <v>0.2184192292408304</v>
      </c>
      <c r="U189" s="48">
        <v>11.257999999999999</v>
      </c>
      <c r="V189">
        <f t="shared" si="22"/>
        <v>0.11936716906763437</v>
      </c>
      <c r="W189">
        <f t="shared" si="23"/>
        <v>9.9052060173196038E-2</v>
      </c>
    </row>
    <row r="190" spans="3:23" x14ac:dyDescent="0.3">
      <c r="C190" t="s">
        <v>166</v>
      </c>
      <c r="D190" t="s">
        <v>64</v>
      </c>
      <c r="E190" s="1">
        <v>39420</v>
      </c>
      <c r="F190">
        <v>23</v>
      </c>
      <c r="G190" t="s">
        <v>8</v>
      </c>
      <c r="H190" s="54" t="s">
        <v>53</v>
      </c>
      <c r="I190" s="2">
        <v>100</v>
      </c>
      <c r="J190" s="51">
        <v>3</v>
      </c>
      <c r="K190" s="51">
        <v>10</v>
      </c>
      <c r="L190">
        <f t="shared" si="16"/>
        <v>4</v>
      </c>
      <c r="M190" s="47">
        <v>2</v>
      </c>
      <c r="N190" s="14">
        <f t="shared" si="17"/>
        <v>100.53096491487338</v>
      </c>
      <c r="O190" s="16">
        <f t="shared" si="18"/>
        <v>1.0053096491487338E-2</v>
      </c>
      <c r="P190">
        <v>100.53096491487338</v>
      </c>
      <c r="Q190">
        <f t="shared" si="19"/>
        <v>1.0053096491487338E-2</v>
      </c>
      <c r="R190" s="16">
        <f t="shared" si="20"/>
        <v>0</v>
      </c>
      <c r="S190" s="48">
        <v>6.51</v>
      </c>
      <c r="T190">
        <f t="shared" si="21"/>
        <v>6.5445658159582573E-2</v>
      </c>
      <c r="U190" s="48">
        <v>8.2509999999999994</v>
      </c>
      <c r="V190">
        <f t="shared" si="22"/>
        <v>0</v>
      </c>
      <c r="W190">
        <f t="shared" si="23"/>
        <v>6.5445658159582573E-2</v>
      </c>
    </row>
    <row r="191" spans="3:23" x14ac:dyDescent="0.3">
      <c r="C191" t="s">
        <v>166</v>
      </c>
      <c r="D191" t="s">
        <v>65</v>
      </c>
      <c r="E191" s="1">
        <v>39414</v>
      </c>
      <c r="F191">
        <v>40</v>
      </c>
      <c r="G191" t="s">
        <v>8</v>
      </c>
      <c r="H191" s="57" t="s">
        <v>48</v>
      </c>
      <c r="I191" s="2">
        <v>100</v>
      </c>
      <c r="J191" s="51">
        <v>3</v>
      </c>
      <c r="K191" s="51">
        <v>15</v>
      </c>
      <c r="L191">
        <f t="shared" si="16"/>
        <v>5.25</v>
      </c>
      <c r="M191" s="47">
        <v>2</v>
      </c>
      <c r="N191" s="14">
        <f t="shared" si="17"/>
        <v>173.18029502913734</v>
      </c>
      <c r="O191" s="16">
        <f t="shared" si="18"/>
        <v>1.7318029502913734E-2</v>
      </c>
      <c r="P191">
        <v>173.18029502913734</v>
      </c>
      <c r="Q191">
        <f t="shared" si="19"/>
        <v>1.7318029502913734E-2</v>
      </c>
      <c r="R191" s="16">
        <f t="shared" si="20"/>
        <v>0</v>
      </c>
      <c r="S191">
        <v>5.13</v>
      </c>
      <c r="T191">
        <f t="shared" si="21"/>
        <v>8.8841491349947455E-2</v>
      </c>
      <c r="U191">
        <v>8.4610000000000003</v>
      </c>
      <c r="V191">
        <f t="shared" si="22"/>
        <v>0</v>
      </c>
      <c r="W191">
        <f t="shared" si="23"/>
        <v>8.8841491349947455E-2</v>
      </c>
    </row>
    <row r="192" spans="3:23" x14ac:dyDescent="0.3">
      <c r="C192" t="s">
        <v>166</v>
      </c>
      <c r="D192" t="s">
        <v>65</v>
      </c>
      <c r="E192" s="1">
        <v>39414</v>
      </c>
      <c r="F192">
        <v>40</v>
      </c>
      <c r="G192" t="s">
        <v>8</v>
      </c>
      <c r="H192" s="57" t="s">
        <v>48</v>
      </c>
      <c r="I192" s="2">
        <v>100</v>
      </c>
      <c r="J192" s="51">
        <v>5</v>
      </c>
      <c r="K192" s="51">
        <v>10</v>
      </c>
      <c r="L192">
        <f t="shared" si="16"/>
        <v>5</v>
      </c>
      <c r="M192" s="47">
        <v>2</v>
      </c>
      <c r="N192" s="14">
        <f t="shared" si="17"/>
        <v>157.07963267948966</v>
      </c>
      <c r="O192" s="16">
        <f t="shared" si="18"/>
        <v>1.5707963267948967E-2</v>
      </c>
      <c r="P192">
        <v>157.07963267948966</v>
      </c>
      <c r="Q192">
        <f t="shared" si="19"/>
        <v>1.5707963267948967E-2</v>
      </c>
      <c r="R192" s="16">
        <f t="shared" si="20"/>
        <v>0</v>
      </c>
      <c r="S192">
        <v>5.13</v>
      </c>
      <c r="T192">
        <f t="shared" si="21"/>
        <v>8.05818515645782E-2</v>
      </c>
      <c r="U192">
        <v>8.4610000000000003</v>
      </c>
      <c r="V192">
        <f t="shared" si="22"/>
        <v>0</v>
      </c>
      <c r="W192">
        <f t="shared" si="23"/>
        <v>8.05818515645782E-2</v>
      </c>
    </row>
    <row r="193" spans="3:23" x14ac:dyDescent="0.3">
      <c r="C193" t="s">
        <v>166</v>
      </c>
      <c r="D193" t="s">
        <v>65</v>
      </c>
      <c r="E193" s="1">
        <v>39414</v>
      </c>
      <c r="F193">
        <v>40</v>
      </c>
      <c r="G193" t="s">
        <v>8</v>
      </c>
      <c r="H193" s="54" t="s">
        <v>49</v>
      </c>
      <c r="I193" s="2">
        <v>100</v>
      </c>
      <c r="J193" s="51">
        <v>5</v>
      </c>
      <c r="K193" s="51">
        <v>12</v>
      </c>
      <c r="L193">
        <f t="shared" si="16"/>
        <v>5.5</v>
      </c>
      <c r="M193" s="47">
        <v>2</v>
      </c>
      <c r="N193" s="14">
        <f t="shared" si="17"/>
        <v>190.06635554218249</v>
      </c>
      <c r="O193" s="16">
        <f t="shared" si="18"/>
        <v>1.9006635554218249E-2</v>
      </c>
      <c r="P193">
        <v>190.06635554218249</v>
      </c>
      <c r="Q193">
        <f t="shared" si="19"/>
        <v>1.9006635554218249E-2</v>
      </c>
      <c r="R193" s="16">
        <f t="shared" si="20"/>
        <v>0</v>
      </c>
      <c r="S193">
        <v>5.23</v>
      </c>
      <c r="T193">
        <f t="shared" si="21"/>
        <v>9.9404703948561449E-2</v>
      </c>
      <c r="U193">
        <v>8.4610000000000003</v>
      </c>
      <c r="V193">
        <f t="shared" si="22"/>
        <v>0</v>
      </c>
      <c r="W193">
        <f t="shared" si="23"/>
        <v>9.9404703948561449E-2</v>
      </c>
    </row>
    <row r="194" spans="3:23" x14ac:dyDescent="0.3">
      <c r="C194" t="s">
        <v>166</v>
      </c>
      <c r="D194" t="s">
        <v>65</v>
      </c>
      <c r="E194" s="1">
        <v>39414</v>
      </c>
      <c r="F194">
        <v>40</v>
      </c>
      <c r="G194" t="s">
        <v>8</v>
      </c>
      <c r="H194" s="54" t="s">
        <v>49</v>
      </c>
      <c r="I194" s="2">
        <v>100</v>
      </c>
      <c r="J194" s="51">
        <v>5</v>
      </c>
      <c r="K194" s="51">
        <v>15</v>
      </c>
      <c r="L194">
        <f t="shared" ref="L194:L257" si="24">(J194+K194/2)/2</f>
        <v>6.25</v>
      </c>
      <c r="M194" s="47">
        <v>2</v>
      </c>
      <c r="N194" s="14">
        <f t="shared" ref="N194:N257" si="25">M194*PI()*L194^2</f>
        <v>245.43692606170259</v>
      </c>
      <c r="O194" s="16">
        <f t="shared" ref="O194:O257" si="26">N194/10000</f>
        <v>2.4543692606170259E-2</v>
      </c>
      <c r="P194">
        <v>245.43692606170259</v>
      </c>
      <c r="Q194">
        <f t="shared" ref="Q194:Q257" si="27">P194/10000</f>
        <v>2.4543692606170259E-2</v>
      </c>
      <c r="R194" s="16">
        <f t="shared" ref="R194:R257" si="28">O194-Q194</f>
        <v>0</v>
      </c>
      <c r="S194">
        <v>5.23</v>
      </c>
      <c r="T194">
        <f t="shared" ref="T194:T257" si="29">Q194*S194</f>
        <v>0.12836351233027046</v>
      </c>
      <c r="U194">
        <v>8.4610000000000003</v>
      </c>
      <c r="V194">
        <f t="shared" ref="V194:V257" si="30">R194*U194</f>
        <v>0</v>
      </c>
      <c r="W194">
        <f t="shared" ref="W194:W257" si="31">T194-V194</f>
        <v>0.12836351233027046</v>
      </c>
    </row>
    <row r="195" spans="3:23" x14ac:dyDescent="0.3">
      <c r="C195" t="s">
        <v>166</v>
      </c>
      <c r="D195" t="s">
        <v>65</v>
      </c>
      <c r="E195" s="1">
        <v>39414</v>
      </c>
      <c r="F195">
        <v>40</v>
      </c>
      <c r="G195" t="s">
        <v>8</v>
      </c>
      <c r="H195" s="54" t="s">
        <v>49</v>
      </c>
      <c r="I195" s="2">
        <v>40</v>
      </c>
      <c r="J195" s="51">
        <v>10</v>
      </c>
      <c r="K195" s="51">
        <v>15</v>
      </c>
      <c r="L195">
        <f t="shared" si="24"/>
        <v>8.75</v>
      </c>
      <c r="M195" s="47">
        <v>2</v>
      </c>
      <c r="N195" s="14">
        <f t="shared" si="25"/>
        <v>481.05637508093707</v>
      </c>
      <c r="O195" s="16">
        <f t="shared" si="26"/>
        <v>4.8105637508093706E-2</v>
      </c>
      <c r="P195">
        <v>192.42255003237483</v>
      </c>
      <c r="Q195">
        <f t="shared" si="27"/>
        <v>1.9242255003237483E-2</v>
      </c>
      <c r="R195" s="16">
        <f t="shared" si="28"/>
        <v>2.8863382504856223E-2</v>
      </c>
      <c r="S195">
        <v>5.23</v>
      </c>
      <c r="T195">
        <f t="shared" si="29"/>
        <v>0.10063699366693205</v>
      </c>
      <c r="U195">
        <v>8.4610000000000003</v>
      </c>
      <c r="V195">
        <f t="shared" si="30"/>
        <v>0.24421307937358852</v>
      </c>
      <c r="W195">
        <f t="shared" si="31"/>
        <v>-0.14357608570665648</v>
      </c>
    </row>
    <row r="196" spans="3:23" x14ac:dyDescent="0.3">
      <c r="C196" t="s">
        <v>166</v>
      </c>
      <c r="D196" t="s">
        <v>65</v>
      </c>
      <c r="E196" s="1">
        <v>39414</v>
      </c>
      <c r="F196">
        <v>40</v>
      </c>
      <c r="G196" t="s">
        <v>8</v>
      </c>
      <c r="H196" s="54" t="s">
        <v>49</v>
      </c>
      <c r="I196" s="2">
        <v>100</v>
      </c>
      <c r="J196" s="51">
        <v>10</v>
      </c>
      <c r="K196" s="51">
        <v>20</v>
      </c>
      <c r="L196">
        <f t="shared" si="24"/>
        <v>10</v>
      </c>
      <c r="M196" s="47">
        <v>2</v>
      </c>
      <c r="N196" s="14">
        <f t="shared" si="25"/>
        <v>628.31853071795865</v>
      </c>
      <c r="O196" s="16">
        <f t="shared" si="26"/>
        <v>6.2831853071795868E-2</v>
      </c>
      <c r="P196">
        <v>628.31853071795865</v>
      </c>
      <c r="Q196">
        <f t="shared" si="27"/>
        <v>6.2831853071795868E-2</v>
      </c>
      <c r="R196" s="16">
        <f t="shared" si="28"/>
        <v>0</v>
      </c>
      <c r="S196">
        <v>5.23</v>
      </c>
      <c r="T196">
        <f t="shared" si="29"/>
        <v>0.32861059156549244</v>
      </c>
      <c r="U196">
        <v>8.4610000000000003</v>
      </c>
      <c r="V196">
        <f t="shared" si="30"/>
        <v>0</v>
      </c>
      <c r="W196">
        <f t="shared" si="31"/>
        <v>0.32861059156549244</v>
      </c>
    </row>
    <row r="197" spans="3:23" x14ac:dyDescent="0.3">
      <c r="C197" t="s">
        <v>166</v>
      </c>
      <c r="D197" t="s">
        <v>65</v>
      </c>
      <c r="E197" s="1">
        <v>39414</v>
      </c>
      <c r="F197">
        <v>40</v>
      </c>
      <c r="G197" t="s">
        <v>8</v>
      </c>
      <c r="H197" s="54" t="s">
        <v>49</v>
      </c>
      <c r="I197" s="2">
        <v>100</v>
      </c>
      <c r="J197" s="51">
        <v>10</v>
      </c>
      <c r="K197" s="51">
        <v>20</v>
      </c>
      <c r="L197">
        <f t="shared" si="24"/>
        <v>10</v>
      </c>
      <c r="M197" s="47">
        <v>2</v>
      </c>
      <c r="N197" s="14">
        <f t="shared" si="25"/>
        <v>628.31853071795865</v>
      </c>
      <c r="O197" s="16">
        <f t="shared" si="26"/>
        <v>6.2831853071795868E-2</v>
      </c>
      <c r="P197">
        <v>628.31853071795865</v>
      </c>
      <c r="Q197">
        <f t="shared" si="27"/>
        <v>6.2831853071795868E-2</v>
      </c>
      <c r="R197" s="16">
        <f t="shared" si="28"/>
        <v>0</v>
      </c>
      <c r="S197">
        <v>5.23</v>
      </c>
      <c r="T197">
        <f t="shared" si="29"/>
        <v>0.32861059156549244</v>
      </c>
      <c r="U197">
        <v>8.4610000000000003</v>
      </c>
      <c r="V197">
        <f t="shared" si="30"/>
        <v>0</v>
      </c>
      <c r="W197">
        <f t="shared" si="31"/>
        <v>0.32861059156549244</v>
      </c>
    </row>
    <row r="198" spans="3:23" x14ac:dyDescent="0.3">
      <c r="C198" t="s">
        <v>166</v>
      </c>
      <c r="D198" t="s">
        <v>65</v>
      </c>
      <c r="E198" s="1">
        <v>39414</v>
      </c>
      <c r="F198">
        <v>40</v>
      </c>
      <c r="G198" t="s">
        <v>8</v>
      </c>
      <c r="H198" s="57" t="s">
        <v>41</v>
      </c>
      <c r="I198" s="2">
        <v>30</v>
      </c>
      <c r="J198" s="51">
        <v>10</v>
      </c>
      <c r="K198" s="51">
        <v>15</v>
      </c>
      <c r="L198">
        <f t="shared" si="24"/>
        <v>8.75</v>
      </c>
      <c r="M198" s="47">
        <v>3</v>
      </c>
      <c r="N198" s="14">
        <f t="shared" si="25"/>
        <v>721.58456262140555</v>
      </c>
      <c r="O198" s="16">
        <f t="shared" si="26"/>
        <v>7.2158456262140555E-2</v>
      </c>
      <c r="P198">
        <v>216.47536878642165</v>
      </c>
      <c r="Q198">
        <f t="shared" si="27"/>
        <v>2.1647536878642164E-2</v>
      </c>
      <c r="R198" s="16">
        <f t="shared" si="28"/>
        <v>5.0510919383498387E-2</v>
      </c>
      <c r="S198">
        <v>10.71</v>
      </c>
      <c r="T198">
        <f t="shared" si="29"/>
        <v>0.23184511997025761</v>
      </c>
      <c r="U198">
        <v>8.1999999999999993</v>
      </c>
      <c r="V198">
        <f t="shared" si="30"/>
        <v>0.41418953894468674</v>
      </c>
      <c r="W198">
        <f t="shared" si="31"/>
        <v>-0.18234441897442913</v>
      </c>
    </row>
    <row r="199" spans="3:23" x14ac:dyDescent="0.3">
      <c r="C199" t="s">
        <v>166</v>
      </c>
      <c r="D199" t="s">
        <v>65</v>
      </c>
      <c r="E199" s="1">
        <v>39414</v>
      </c>
      <c r="F199">
        <v>40</v>
      </c>
      <c r="G199" t="s">
        <v>8</v>
      </c>
      <c r="H199" s="57" t="s">
        <v>41</v>
      </c>
      <c r="I199" s="2">
        <v>50</v>
      </c>
      <c r="J199" s="51">
        <v>20</v>
      </c>
      <c r="K199" s="51">
        <v>15</v>
      </c>
      <c r="L199">
        <f t="shared" si="24"/>
        <v>13.75</v>
      </c>
      <c r="M199" s="47">
        <v>3</v>
      </c>
      <c r="N199" s="14">
        <f t="shared" si="25"/>
        <v>1781.8720832079607</v>
      </c>
      <c r="O199" s="16">
        <f t="shared" si="26"/>
        <v>0.17818720832079607</v>
      </c>
      <c r="P199">
        <v>890.93604160398036</v>
      </c>
      <c r="Q199">
        <f t="shared" si="27"/>
        <v>8.9093604160398035E-2</v>
      </c>
      <c r="R199" s="16">
        <f t="shared" si="28"/>
        <v>8.9093604160398035E-2</v>
      </c>
      <c r="S199">
        <v>10.71</v>
      </c>
      <c r="T199">
        <f t="shared" si="29"/>
        <v>0.95419250055786298</v>
      </c>
      <c r="U199">
        <v>8.1999999999999993</v>
      </c>
      <c r="V199">
        <f t="shared" si="30"/>
        <v>0.73056755411526386</v>
      </c>
      <c r="W199">
        <f t="shared" si="31"/>
        <v>0.22362494644259912</v>
      </c>
    </row>
    <row r="200" spans="3:23" x14ac:dyDescent="0.3">
      <c r="C200" t="s">
        <v>166</v>
      </c>
      <c r="D200" t="s">
        <v>65</v>
      </c>
      <c r="E200" s="1">
        <v>39414</v>
      </c>
      <c r="F200">
        <v>40</v>
      </c>
      <c r="G200" t="s">
        <v>8</v>
      </c>
      <c r="H200" s="57" t="s">
        <v>41</v>
      </c>
      <c r="I200" s="2">
        <v>50</v>
      </c>
      <c r="J200" s="51">
        <v>25</v>
      </c>
      <c r="K200" s="51">
        <v>30</v>
      </c>
      <c r="L200">
        <f t="shared" si="24"/>
        <v>20</v>
      </c>
      <c r="M200" s="47">
        <v>3</v>
      </c>
      <c r="N200" s="14">
        <f t="shared" si="25"/>
        <v>3769.9111843077517</v>
      </c>
      <c r="O200" s="16">
        <f t="shared" si="26"/>
        <v>0.37699111843077515</v>
      </c>
      <c r="P200">
        <v>1884.9555921538758</v>
      </c>
      <c r="Q200">
        <f t="shared" si="27"/>
        <v>0.18849555921538758</v>
      </c>
      <c r="R200" s="16">
        <f t="shared" si="28"/>
        <v>0.18849555921538758</v>
      </c>
      <c r="S200">
        <v>10.71</v>
      </c>
      <c r="T200">
        <f t="shared" si="29"/>
        <v>2.0187874391968013</v>
      </c>
      <c r="U200">
        <v>8.1999999999999993</v>
      </c>
      <c r="V200">
        <f t="shared" si="30"/>
        <v>1.545663585566178</v>
      </c>
      <c r="W200">
        <f t="shared" si="31"/>
        <v>0.47312385363062326</v>
      </c>
    </row>
    <row r="201" spans="3:23" x14ac:dyDescent="0.3">
      <c r="C201" t="s">
        <v>166</v>
      </c>
      <c r="D201" t="s">
        <v>65</v>
      </c>
      <c r="E201" s="1">
        <v>39414</v>
      </c>
      <c r="F201">
        <v>40</v>
      </c>
      <c r="G201" t="s">
        <v>8</v>
      </c>
      <c r="H201" s="57" t="s">
        <v>36</v>
      </c>
      <c r="I201" s="2">
        <v>80</v>
      </c>
      <c r="J201" s="51">
        <v>5</v>
      </c>
      <c r="K201" s="51">
        <v>12</v>
      </c>
      <c r="L201">
        <f t="shared" si="24"/>
        <v>5.5</v>
      </c>
      <c r="M201" s="47">
        <v>2</v>
      </c>
      <c r="N201" s="14">
        <f t="shared" si="25"/>
        <v>190.06635554218249</v>
      </c>
      <c r="O201" s="16">
        <f t="shared" si="26"/>
        <v>1.9006635554218249E-2</v>
      </c>
      <c r="P201">
        <v>152.05308443374599</v>
      </c>
      <c r="Q201">
        <f t="shared" si="27"/>
        <v>1.52053084433746E-2</v>
      </c>
      <c r="R201" s="16">
        <f t="shared" si="28"/>
        <v>3.8013271108436487E-3</v>
      </c>
      <c r="S201" s="48">
        <v>6.62</v>
      </c>
      <c r="T201">
        <f t="shared" si="29"/>
        <v>0.10065914189513986</v>
      </c>
      <c r="U201" s="48">
        <v>8.3030000000000008</v>
      </c>
      <c r="V201">
        <f t="shared" si="30"/>
        <v>3.1562419001334815E-2</v>
      </c>
      <c r="W201">
        <f t="shared" si="31"/>
        <v>6.9096722893805043E-2</v>
      </c>
    </row>
    <row r="202" spans="3:23" x14ac:dyDescent="0.3">
      <c r="C202" t="s">
        <v>166</v>
      </c>
      <c r="D202" t="s">
        <v>65</v>
      </c>
      <c r="E202" s="1">
        <v>39414</v>
      </c>
      <c r="F202">
        <v>40</v>
      </c>
      <c r="G202" t="s">
        <v>8</v>
      </c>
      <c r="H202" s="57" t="s">
        <v>36</v>
      </c>
      <c r="I202" s="2">
        <v>100</v>
      </c>
      <c r="J202" s="51">
        <v>5</v>
      </c>
      <c r="K202" s="51">
        <v>20</v>
      </c>
      <c r="L202">
        <f t="shared" si="24"/>
        <v>7.5</v>
      </c>
      <c r="M202" s="47">
        <v>2</v>
      </c>
      <c r="N202" s="14">
        <f t="shared" si="25"/>
        <v>353.42917352885172</v>
      </c>
      <c r="O202" s="16">
        <f t="shared" si="26"/>
        <v>3.5342917352885174E-2</v>
      </c>
      <c r="P202">
        <v>353.42917352885172</v>
      </c>
      <c r="Q202">
        <f t="shared" si="27"/>
        <v>3.5342917352885174E-2</v>
      </c>
      <c r="R202" s="16">
        <f t="shared" si="28"/>
        <v>0</v>
      </c>
      <c r="S202" s="48">
        <v>6.62</v>
      </c>
      <c r="T202">
        <f t="shared" si="29"/>
        <v>0.23397011287609987</v>
      </c>
      <c r="U202" s="48">
        <v>8.3030000000000008</v>
      </c>
      <c r="V202">
        <f t="shared" si="30"/>
        <v>0</v>
      </c>
      <c r="W202">
        <f t="shared" si="31"/>
        <v>0.23397011287609987</v>
      </c>
    </row>
    <row r="203" spans="3:23" x14ac:dyDescent="0.3">
      <c r="C203" t="s">
        <v>166</v>
      </c>
      <c r="D203" t="s">
        <v>65</v>
      </c>
      <c r="E203" s="1">
        <v>39414</v>
      </c>
      <c r="F203">
        <v>40</v>
      </c>
      <c r="G203" t="s">
        <v>8</v>
      </c>
      <c r="H203" s="57" t="s">
        <v>36</v>
      </c>
      <c r="I203" s="2">
        <v>50</v>
      </c>
      <c r="J203" s="51">
        <v>10</v>
      </c>
      <c r="K203" s="51">
        <v>15</v>
      </c>
      <c r="L203">
        <f t="shared" si="24"/>
        <v>8.75</v>
      </c>
      <c r="M203" s="47">
        <v>2</v>
      </c>
      <c r="N203" s="14">
        <f t="shared" si="25"/>
        <v>481.05637508093707</v>
      </c>
      <c r="O203" s="16">
        <f t="shared" si="26"/>
        <v>4.8105637508093706E-2</v>
      </c>
      <c r="P203">
        <v>240.52818754046854</v>
      </c>
      <c r="Q203">
        <f t="shared" si="27"/>
        <v>2.4052818754046853E-2</v>
      </c>
      <c r="R203" s="16">
        <f t="shared" si="28"/>
        <v>2.4052818754046853E-2</v>
      </c>
      <c r="S203" s="48">
        <v>6.62</v>
      </c>
      <c r="T203">
        <f t="shared" si="29"/>
        <v>0.15922966015179016</v>
      </c>
      <c r="U203" s="48">
        <v>8.3030000000000008</v>
      </c>
      <c r="V203">
        <f t="shared" si="30"/>
        <v>0.19971055411485103</v>
      </c>
      <c r="W203">
        <f t="shared" si="31"/>
        <v>-4.0480893963060871E-2</v>
      </c>
    </row>
    <row r="204" spans="3:23" x14ac:dyDescent="0.3">
      <c r="C204" t="s">
        <v>166</v>
      </c>
      <c r="D204" t="s">
        <v>65</v>
      </c>
      <c r="E204" s="1">
        <v>39414</v>
      </c>
      <c r="F204">
        <v>40</v>
      </c>
      <c r="G204" t="s">
        <v>8</v>
      </c>
      <c r="H204" s="57" t="s">
        <v>36</v>
      </c>
      <c r="I204" s="2">
        <v>70</v>
      </c>
      <c r="J204" s="51">
        <v>10</v>
      </c>
      <c r="K204" s="51">
        <v>25</v>
      </c>
      <c r="L204">
        <f t="shared" si="24"/>
        <v>11.25</v>
      </c>
      <c r="M204" s="47">
        <v>2</v>
      </c>
      <c r="N204" s="14">
        <f t="shared" si="25"/>
        <v>795.21564043991634</v>
      </c>
      <c r="O204" s="16">
        <f t="shared" si="26"/>
        <v>7.9521564043991633E-2</v>
      </c>
      <c r="P204">
        <v>556.65094830794135</v>
      </c>
      <c r="Q204">
        <f t="shared" si="27"/>
        <v>5.5665094830794133E-2</v>
      </c>
      <c r="R204" s="16">
        <f t="shared" si="28"/>
        <v>2.38564692131975E-2</v>
      </c>
      <c r="S204" s="48">
        <v>6.62</v>
      </c>
      <c r="T204">
        <f t="shared" si="29"/>
        <v>0.36850292777985716</v>
      </c>
      <c r="U204" s="48">
        <v>8.3030000000000008</v>
      </c>
      <c r="V204">
        <f t="shared" si="30"/>
        <v>0.19808026387717886</v>
      </c>
      <c r="W204">
        <f t="shared" si="31"/>
        <v>0.1704226639026783</v>
      </c>
    </row>
    <row r="205" spans="3:23" x14ac:dyDescent="0.3">
      <c r="C205" t="s">
        <v>166</v>
      </c>
      <c r="D205" t="s">
        <v>65</v>
      </c>
      <c r="E205" s="1">
        <v>39414</v>
      </c>
      <c r="F205">
        <v>40</v>
      </c>
      <c r="G205" t="s">
        <v>8</v>
      </c>
      <c r="H205" s="57" t="s">
        <v>36</v>
      </c>
      <c r="I205" s="2">
        <v>50</v>
      </c>
      <c r="J205" s="51">
        <v>10</v>
      </c>
      <c r="K205" s="51">
        <v>35</v>
      </c>
      <c r="L205">
        <f t="shared" si="24"/>
        <v>13.75</v>
      </c>
      <c r="M205" s="47">
        <v>2</v>
      </c>
      <c r="N205" s="14">
        <f t="shared" si="25"/>
        <v>1187.9147221386406</v>
      </c>
      <c r="O205" s="16">
        <f t="shared" si="26"/>
        <v>0.11879147221386406</v>
      </c>
      <c r="P205">
        <v>593.95736106932031</v>
      </c>
      <c r="Q205">
        <f t="shared" si="27"/>
        <v>5.939573610693203E-2</v>
      </c>
      <c r="R205" s="16">
        <f t="shared" si="28"/>
        <v>5.939573610693203E-2</v>
      </c>
      <c r="S205" s="48">
        <v>6.62</v>
      </c>
      <c r="T205">
        <f t="shared" si="29"/>
        <v>0.39319977302789005</v>
      </c>
      <c r="U205" s="48">
        <v>8.3030000000000008</v>
      </c>
      <c r="V205">
        <f t="shared" si="30"/>
        <v>0.49316279689585668</v>
      </c>
      <c r="W205">
        <f t="shared" si="31"/>
        <v>-9.9963023867966627E-2</v>
      </c>
    </row>
    <row r="206" spans="3:23" x14ac:dyDescent="0.3">
      <c r="C206" t="s">
        <v>166</v>
      </c>
      <c r="D206" t="s">
        <v>65</v>
      </c>
      <c r="E206" s="1">
        <v>39414</v>
      </c>
      <c r="F206">
        <v>40</v>
      </c>
      <c r="G206" t="s">
        <v>8</v>
      </c>
      <c r="H206" s="57" t="s">
        <v>36</v>
      </c>
      <c r="I206" s="2">
        <v>90</v>
      </c>
      <c r="J206" s="51">
        <v>15</v>
      </c>
      <c r="K206" s="51">
        <v>25</v>
      </c>
      <c r="L206">
        <f t="shared" si="24"/>
        <v>13.75</v>
      </c>
      <c r="M206" s="47">
        <v>2</v>
      </c>
      <c r="N206" s="14">
        <f t="shared" si="25"/>
        <v>1187.9147221386406</v>
      </c>
      <c r="O206" s="16">
        <f t="shared" si="26"/>
        <v>0.11879147221386406</v>
      </c>
      <c r="P206">
        <v>1069.1232499247767</v>
      </c>
      <c r="Q206">
        <f t="shared" si="27"/>
        <v>0.10691232499247767</v>
      </c>
      <c r="R206" s="16">
        <f t="shared" si="28"/>
        <v>1.1879147221386388E-2</v>
      </c>
      <c r="S206" s="48">
        <v>6.62</v>
      </c>
      <c r="T206">
        <f t="shared" si="29"/>
        <v>0.70775959145020217</v>
      </c>
      <c r="U206" s="48">
        <v>8.3030000000000008</v>
      </c>
      <c r="V206">
        <f t="shared" si="30"/>
        <v>9.8632559379171189E-2</v>
      </c>
      <c r="W206">
        <f t="shared" si="31"/>
        <v>0.60912703207103103</v>
      </c>
    </row>
    <row r="207" spans="3:23" x14ac:dyDescent="0.3">
      <c r="C207" t="s">
        <v>166</v>
      </c>
      <c r="D207" t="s">
        <v>65</v>
      </c>
      <c r="E207" s="1">
        <v>39414</v>
      </c>
      <c r="F207">
        <v>40</v>
      </c>
      <c r="G207" t="s">
        <v>8</v>
      </c>
      <c r="H207" s="57" t="s">
        <v>36</v>
      </c>
      <c r="I207" s="2">
        <v>90</v>
      </c>
      <c r="J207" s="51">
        <v>15</v>
      </c>
      <c r="K207" s="51">
        <v>35</v>
      </c>
      <c r="L207">
        <f t="shared" si="24"/>
        <v>16.25</v>
      </c>
      <c r="M207" s="47">
        <v>2</v>
      </c>
      <c r="N207" s="14">
        <f t="shared" si="25"/>
        <v>1659.1536201771096</v>
      </c>
      <c r="O207" s="16">
        <f t="shared" si="26"/>
        <v>0.16591536201771095</v>
      </c>
      <c r="P207">
        <v>1493.2382581593986</v>
      </c>
      <c r="Q207">
        <f t="shared" si="27"/>
        <v>0.14932382581593986</v>
      </c>
      <c r="R207" s="16">
        <f t="shared" si="28"/>
        <v>1.659153620177109E-2</v>
      </c>
      <c r="S207" s="48">
        <v>6.62</v>
      </c>
      <c r="T207">
        <f t="shared" si="29"/>
        <v>0.9885237269015219</v>
      </c>
      <c r="U207" s="48">
        <v>8.3030000000000008</v>
      </c>
      <c r="V207">
        <f t="shared" si="30"/>
        <v>0.13775952508330538</v>
      </c>
      <c r="W207">
        <f t="shared" si="31"/>
        <v>0.85076420181821655</v>
      </c>
    </row>
    <row r="208" spans="3:23" x14ac:dyDescent="0.3">
      <c r="C208" t="s">
        <v>166</v>
      </c>
      <c r="D208" t="s">
        <v>65</v>
      </c>
      <c r="E208" s="1">
        <v>39414</v>
      </c>
      <c r="F208">
        <v>40</v>
      </c>
      <c r="G208" t="s">
        <v>8</v>
      </c>
      <c r="H208" s="57" t="s">
        <v>36</v>
      </c>
      <c r="I208" s="2">
        <v>80</v>
      </c>
      <c r="J208" s="51">
        <v>15</v>
      </c>
      <c r="K208" s="51">
        <v>40</v>
      </c>
      <c r="L208">
        <f t="shared" si="24"/>
        <v>17.5</v>
      </c>
      <c r="M208" s="47">
        <v>2</v>
      </c>
      <c r="N208" s="14">
        <f t="shared" si="25"/>
        <v>1924.2255003237483</v>
      </c>
      <c r="O208" s="16">
        <f t="shared" si="26"/>
        <v>0.19242255003237482</v>
      </c>
      <c r="P208">
        <v>1539.3804002589986</v>
      </c>
      <c r="Q208">
        <f t="shared" si="27"/>
        <v>0.15393804002589986</v>
      </c>
      <c r="R208" s="16">
        <f t="shared" si="28"/>
        <v>3.8484510006474959E-2</v>
      </c>
      <c r="S208" s="48">
        <v>6.62</v>
      </c>
      <c r="T208">
        <f t="shared" si="29"/>
        <v>1.0190698249714571</v>
      </c>
      <c r="U208" s="48">
        <v>8.3030000000000008</v>
      </c>
      <c r="V208">
        <f t="shared" si="30"/>
        <v>0.31953688658376161</v>
      </c>
      <c r="W208">
        <f t="shared" si="31"/>
        <v>0.69953293838769559</v>
      </c>
    </row>
    <row r="209" spans="3:23" x14ac:dyDescent="0.3">
      <c r="C209" t="s">
        <v>166</v>
      </c>
      <c r="D209" t="s">
        <v>65</v>
      </c>
      <c r="E209" s="1">
        <v>39414</v>
      </c>
      <c r="F209">
        <v>40</v>
      </c>
      <c r="G209" t="s">
        <v>8</v>
      </c>
      <c r="H209" s="57" t="s">
        <v>36</v>
      </c>
      <c r="I209" s="2">
        <v>50</v>
      </c>
      <c r="J209" s="51">
        <v>15</v>
      </c>
      <c r="K209" s="51">
        <v>35</v>
      </c>
      <c r="L209">
        <f t="shared" si="24"/>
        <v>16.25</v>
      </c>
      <c r="M209" s="47">
        <v>2</v>
      </c>
      <c r="N209" s="14">
        <f t="shared" si="25"/>
        <v>1659.1536201771096</v>
      </c>
      <c r="O209" s="16">
        <f t="shared" si="26"/>
        <v>0.16591536201771095</v>
      </c>
      <c r="P209">
        <v>829.57681008855479</v>
      </c>
      <c r="Q209">
        <f t="shared" si="27"/>
        <v>8.2957681008855477E-2</v>
      </c>
      <c r="R209" s="16">
        <f t="shared" si="28"/>
        <v>8.2957681008855477E-2</v>
      </c>
      <c r="S209" s="48">
        <v>6.62</v>
      </c>
      <c r="T209">
        <f t="shared" si="29"/>
        <v>0.54917984827862332</v>
      </c>
      <c r="U209" s="48">
        <v>8.3030000000000008</v>
      </c>
      <c r="V209">
        <f t="shared" si="30"/>
        <v>0.68879762541652712</v>
      </c>
      <c r="W209">
        <f t="shared" si="31"/>
        <v>-0.1396177771379038</v>
      </c>
    </row>
    <row r="210" spans="3:23" x14ac:dyDescent="0.3">
      <c r="C210" t="s">
        <v>166</v>
      </c>
      <c r="D210" t="s">
        <v>65</v>
      </c>
      <c r="E210" s="1">
        <v>39414</v>
      </c>
      <c r="F210">
        <v>40</v>
      </c>
      <c r="G210" t="s">
        <v>8</v>
      </c>
      <c r="H210" s="57" t="s">
        <v>36</v>
      </c>
      <c r="I210" s="2">
        <v>80</v>
      </c>
      <c r="J210" s="51">
        <v>15</v>
      </c>
      <c r="K210" s="51">
        <v>30</v>
      </c>
      <c r="L210">
        <f t="shared" si="24"/>
        <v>15</v>
      </c>
      <c r="M210" s="47">
        <v>2</v>
      </c>
      <c r="N210" s="14">
        <f t="shared" si="25"/>
        <v>1413.7166941154069</v>
      </c>
      <c r="O210" s="16">
        <f t="shared" si="26"/>
        <v>0.1413716694115407</v>
      </c>
      <c r="P210">
        <v>1130.9733552923256</v>
      </c>
      <c r="Q210">
        <f t="shared" si="27"/>
        <v>0.11309733552923255</v>
      </c>
      <c r="R210" s="16">
        <f t="shared" si="28"/>
        <v>2.8274333882308142E-2</v>
      </c>
      <c r="S210" s="48">
        <v>6.62</v>
      </c>
      <c r="T210">
        <f t="shared" si="29"/>
        <v>0.74870436120351946</v>
      </c>
      <c r="U210" s="48">
        <v>8.3030000000000008</v>
      </c>
      <c r="V210">
        <f t="shared" si="30"/>
        <v>0.23476179422480453</v>
      </c>
      <c r="W210">
        <f t="shared" si="31"/>
        <v>0.51394256697871499</v>
      </c>
    </row>
    <row r="211" spans="3:23" x14ac:dyDescent="0.3">
      <c r="C211" t="s">
        <v>166</v>
      </c>
      <c r="D211" t="s">
        <v>65</v>
      </c>
      <c r="E211" s="1">
        <v>39414</v>
      </c>
      <c r="F211">
        <v>40</v>
      </c>
      <c r="G211" t="s">
        <v>8</v>
      </c>
      <c r="H211" s="57" t="s">
        <v>36</v>
      </c>
      <c r="I211" s="2">
        <v>50</v>
      </c>
      <c r="J211" s="51">
        <v>15</v>
      </c>
      <c r="K211" s="51">
        <v>30</v>
      </c>
      <c r="L211">
        <f t="shared" si="24"/>
        <v>15</v>
      </c>
      <c r="M211" s="47">
        <v>2</v>
      </c>
      <c r="N211" s="14">
        <f t="shared" si="25"/>
        <v>1413.7166941154069</v>
      </c>
      <c r="O211" s="16">
        <f t="shared" si="26"/>
        <v>0.1413716694115407</v>
      </c>
      <c r="P211">
        <v>706.85834705770344</v>
      </c>
      <c r="Q211">
        <f t="shared" si="27"/>
        <v>7.0685834705770348E-2</v>
      </c>
      <c r="R211" s="16">
        <f t="shared" si="28"/>
        <v>7.0685834705770348E-2</v>
      </c>
      <c r="S211" s="48">
        <v>6.62</v>
      </c>
      <c r="T211">
        <f t="shared" si="29"/>
        <v>0.46794022575219973</v>
      </c>
      <c r="U211" s="48">
        <v>8.3030000000000008</v>
      </c>
      <c r="V211">
        <f t="shared" si="30"/>
        <v>0.58690448556201125</v>
      </c>
      <c r="W211">
        <f t="shared" si="31"/>
        <v>-0.11896425980981151</v>
      </c>
    </row>
    <row r="212" spans="3:23" x14ac:dyDescent="0.3">
      <c r="C212" t="s">
        <v>166</v>
      </c>
      <c r="D212" t="s">
        <v>65</v>
      </c>
      <c r="E212" s="1">
        <v>39414</v>
      </c>
      <c r="F212">
        <v>40</v>
      </c>
      <c r="G212" t="s">
        <v>8</v>
      </c>
      <c r="H212" s="57" t="s">
        <v>36</v>
      </c>
      <c r="I212" s="2">
        <v>80</v>
      </c>
      <c r="J212" s="51">
        <v>20</v>
      </c>
      <c r="K212" s="51">
        <v>20</v>
      </c>
      <c r="L212">
        <f t="shared" si="24"/>
        <v>15</v>
      </c>
      <c r="M212" s="47">
        <v>2</v>
      </c>
      <c r="N212" s="14">
        <f t="shared" si="25"/>
        <v>1413.7166941154069</v>
      </c>
      <c r="O212" s="16">
        <f t="shared" si="26"/>
        <v>0.1413716694115407</v>
      </c>
      <c r="P212">
        <v>1130.9733552923256</v>
      </c>
      <c r="Q212">
        <f t="shared" si="27"/>
        <v>0.11309733552923255</v>
      </c>
      <c r="R212" s="16">
        <f t="shared" si="28"/>
        <v>2.8274333882308142E-2</v>
      </c>
      <c r="S212" s="48">
        <v>6.62</v>
      </c>
      <c r="T212">
        <f t="shared" si="29"/>
        <v>0.74870436120351946</v>
      </c>
      <c r="U212" s="48">
        <v>8.3030000000000008</v>
      </c>
      <c r="V212">
        <f t="shared" si="30"/>
        <v>0.23476179422480453</v>
      </c>
      <c r="W212">
        <f t="shared" si="31"/>
        <v>0.51394256697871499</v>
      </c>
    </row>
    <row r="213" spans="3:23" x14ac:dyDescent="0.3">
      <c r="C213" t="s">
        <v>166</v>
      </c>
      <c r="D213" t="s">
        <v>65</v>
      </c>
      <c r="E213" s="1">
        <v>39414</v>
      </c>
      <c r="F213">
        <v>40</v>
      </c>
      <c r="G213" t="s">
        <v>8</v>
      </c>
      <c r="H213" s="57" t="s">
        <v>36</v>
      </c>
      <c r="I213" s="2">
        <v>60</v>
      </c>
      <c r="J213" s="51">
        <v>20</v>
      </c>
      <c r="K213" s="51">
        <v>25</v>
      </c>
      <c r="L213">
        <f t="shared" si="24"/>
        <v>16.25</v>
      </c>
      <c r="M213" s="47">
        <v>2</v>
      </c>
      <c r="N213" s="14">
        <f t="shared" si="25"/>
        <v>1659.1536201771096</v>
      </c>
      <c r="O213" s="16">
        <f t="shared" si="26"/>
        <v>0.16591536201771095</v>
      </c>
      <c r="P213">
        <v>995.49217210626568</v>
      </c>
      <c r="Q213">
        <f t="shared" si="27"/>
        <v>9.9549217210626567E-2</v>
      </c>
      <c r="R213" s="16">
        <f t="shared" si="28"/>
        <v>6.6366144807084387E-2</v>
      </c>
      <c r="S213" s="48">
        <v>6.62</v>
      </c>
      <c r="T213">
        <f t="shared" si="29"/>
        <v>0.65901581793434794</v>
      </c>
      <c r="U213" s="48">
        <v>8.3030000000000008</v>
      </c>
      <c r="V213">
        <f t="shared" si="30"/>
        <v>0.55103810033322176</v>
      </c>
      <c r="W213">
        <f t="shared" si="31"/>
        <v>0.10797771760112618</v>
      </c>
    </row>
    <row r="214" spans="3:23" x14ac:dyDescent="0.3">
      <c r="C214" t="s">
        <v>166</v>
      </c>
      <c r="D214" t="s">
        <v>65</v>
      </c>
      <c r="E214" s="1">
        <v>39414</v>
      </c>
      <c r="F214">
        <v>40</v>
      </c>
      <c r="G214" t="s">
        <v>8</v>
      </c>
      <c r="H214" s="57" t="s">
        <v>36</v>
      </c>
      <c r="I214" s="2">
        <v>80</v>
      </c>
      <c r="J214" s="51">
        <v>20</v>
      </c>
      <c r="K214" s="51">
        <v>40</v>
      </c>
      <c r="L214">
        <f t="shared" si="24"/>
        <v>20</v>
      </c>
      <c r="M214" s="47">
        <v>2</v>
      </c>
      <c r="N214" s="14">
        <f t="shared" si="25"/>
        <v>2513.2741228718346</v>
      </c>
      <c r="O214" s="16">
        <f t="shared" si="26"/>
        <v>0.25132741228718347</v>
      </c>
      <c r="P214">
        <v>2010.6192982974678</v>
      </c>
      <c r="Q214">
        <f t="shared" si="27"/>
        <v>0.20106192982974677</v>
      </c>
      <c r="R214" s="16">
        <f t="shared" si="28"/>
        <v>5.02654824574367E-2</v>
      </c>
      <c r="S214" s="48">
        <v>6.62</v>
      </c>
      <c r="T214">
        <f t="shared" si="29"/>
        <v>1.3310299754729236</v>
      </c>
      <c r="U214" s="48">
        <v>8.3030000000000008</v>
      </c>
      <c r="V214">
        <f t="shared" si="30"/>
        <v>0.41735430084409697</v>
      </c>
      <c r="W214">
        <f t="shared" si="31"/>
        <v>0.9136756746288266</v>
      </c>
    </row>
    <row r="215" spans="3:23" x14ac:dyDescent="0.3">
      <c r="C215" t="s">
        <v>166</v>
      </c>
      <c r="D215" t="s">
        <v>65</v>
      </c>
      <c r="E215" s="1">
        <v>39414</v>
      </c>
      <c r="F215">
        <v>40</v>
      </c>
      <c r="G215" t="s">
        <v>8</v>
      </c>
      <c r="H215" s="57" t="s">
        <v>36</v>
      </c>
      <c r="I215" s="2">
        <v>100</v>
      </c>
      <c r="J215" s="51">
        <v>25</v>
      </c>
      <c r="K215" s="51">
        <v>25</v>
      </c>
      <c r="L215">
        <f t="shared" si="24"/>
        <v>18.75</v>
      </c>
      <c r="M215" s="47">
        <v>2</v>
      </c>
      <c r="N215" s="14">
        <f t="shared" si="25"/>
        <v>2208.9323345553235</v>
      </c>
      <c r="O215" s="16">
        <f t="shared" si="26"/>
        <v>0.22089323345553236</v>
      </c>
      <c r="P215">
        <v>2208.9323345553235</v>
      </c>
      <c r="Q215">
        <f t="shared" si="27"/>
        <v>0.22089323345553236</v>
      </c>
      <c r="R215" s="16">
        <f t="shared" si="28"/>
        <v>0</v>
      </c>
      <c r="S215" s="48">
        <v>6.62</v>
      </c>
      <c r="T215">
        <f t="shared" si="29"/>
        <v>1.4623132054756243</v>
      </c>
      <c r="U215" s="48">
        <v>8.3030000000000008</v>
      </c>
      <c r="V215">
        <f t="shared" si="30"/>
        <v>0</v>
      </c>
      <c r="W215">
        <f t="shared" si="31"/>
        <v>1.4623132054756243</v>
      </c>
    </row>
    <row r="216" spans="3:23" x14ac:dyDescent="0.3">
      <c r="C216" t="s">
        <v>166</v>
      </c>
      <c r="D216" t="s">
        <v>65</v>
      </c>
      <c r="E216" s="1">
        <v>39414</v>
      </c>
      <c r="F216">
        <v>40</v>
      </c>
      <c r="G216" t="s">
        <v>8</v>
      </c>
      <c r="H216" s="57" t="s">
        <v>36</v>
      </c>
      <c r="I216" s="2">
        <v>80</v>
      </c>
      <c r="J216" s="51">
        <v>30</v>
      </c>
      <c r="K216" s="51">
        <v>65</v>
      </c>
      <c r="L216">
        <f t="shared" si="24"/>
        <v>31.25</v>
      </c>
      <c r="M216" s="47">
        <v>2</v>
      </c>
      <c r="N216" s="14">
        <f t="shared" si="25"/>
        <v>6135.9231515425645</v>
      </c>
      <c r="O216" s="16">
        <f t="shared" si="26"/>
        <v>0.6135923151542565</v>
      </c>
      <c r="P216">
        <v>4908.7385212340514</v>
      </c>
      <c r="Q216">
        <f t="shared" si="27"/>
        <v>0.49087385212340512</v>
      </c>
      <c r="R216" s="16">
        <f t="shared" si="28"/>
        <v>0.12271846303085138</v>
      </c>
      <c r="S216" s="48">
        <v>6.62</v>
      </c>
      <c r="T216">
        <f t="shared" si="29"/>
        <v>3.249584901056942</v>
      </c>
      <c r="U216" s="48">
        <v>8.3030000000000008</v>
      </c>
      <c r="V216">
        <f t="shared" si="30"/>
        <v>1.0189313985451591</v>
      </c>
      <c r="W216">
        <f t="shared" si="31"/>
        <v>2.2306535025117826</v>
      </c>
    </row>
    <row r="217" spans="3:23" x14ac:dyDescent="0.3">
      <c r="C217" t="s">
        <v>166</v>
      </c>
      <c r="D217" t="s">
        <v>65</v>
      </c>
      <c r="E217" s="1">
        <v>39414</v>
      </c>
      <c r="F217">
        <v>40</v>
      </c>
      <c r="G217" t="s">
        <v>8</v>
      </c>
      <c r="H217" s="57" t="s">
        <v>36</v>
      </c>
      <c r="I217" s="2">
        <v>30</v>
      </c>
      <c r="J217" s="51">
        <v>30</v>
      </c>
      <c r="K217" s="51">
        <v>25</v>
      </c>
      <c r="L217">
        <f t="shared" si="24"/>
        <v>21.25</v>
      </c>
      <c r="M217" s="47">
        <v>2</v>
      </c>
      <c r="N217" s="14">
        <f t="shared" si="25"/>
        <v>2837.2508652732818</v>
      </c>
      <c r="O217" s="16">
        <f t="shared" si="26"/>
        <v>0.2837250865273282</v>
      </c>
      <c r="P217">
        <v>851.17525958198451</v>
      </c>
      <c r="Q217">
        <f t="shared" si="27"/>
        <v>8.5117525958198451E-2</v>
      </c>
      <c r="R217" s="16">
        <f t="shared" si="28"/>
        <v>0.19860756056912976</v>
      </c>
      <c r="S217" s="48">
        <v>6.62</v>
      </c>
      <c r="T217">
        <f t="shared" si="29"/>
        <v>0.56347802184327378</v>
      </c>
      <c r="U217" s="48">
        <v>8.3030000000000008</v>
      </c>
      <c r="V217">
        <f t="shared" si="30"/>
        <v>1.6490385754054846</v>
      </c>
      <c r="W217">
        <f t="shared" si="31"/>
        <v>-1.0855605535622108</v>
      </c>
    </row>
    <row r="218" spans="3:23" x14ac:dyDescent="0.3">
      <c r="C218" t="s">
        <v>166</v>
      </c>
      <c r="D218" t="s">
        <v>65</v>
      </c>
      <c r="E218" s="1">
        <v>39414</v>
      </c>
      <c r="F218">
        <v>40</v>
      </c>
      <c r="G218" t="s">
        <v>8</v>
      </c>
      <c r="H218" s="57" t="s">
        <v>36</v>
      </c>
      <c r="I218" s="2">
        <v>50</v>
      </c>
      <c r="J218" s="51">
        <v>50</v>
      </c>
      <c r="K218" s="51">
        <v>100</v>
      </c>
      <c r="L218">
        <f t="shared" si="24"/>
        <v>50</v>
      </c>
      <c r="M218" s="47">
        <v>2</v>
      </c>
      <c r="N218" s="14">
        <f t="shared" si="25"/>
        <v>15707.963267948966</v>
      </c>
      <c r="O218" s="16">
        <f t="shared" si="26"/>
        <v>1.5707963267948966</v>
      </c>
      <c r="P218">
        <v>7853.981633974483</v>
      </c>
      <c r="Q218">
        <f t="shared" si="27"/>
        <v>0.78539816339744828</v>
      </c>
      <c r="R218" s="16">
        <f t="shared" si="28"/>
        <v>0.78539816339744828</v>
      </c>
      <c r="S218" s="48">
        <v>6.62</v>
      </c>
      <c r="T218">
        <f t="shared" si="29"/>
        <v>5.1993358416911075</v>
      </c>
      <c r="U218" s="48">
        <v>8.3030000000000008</v>
      </c>
      <c r="V218">
        <f t="shared" si="30"/>
        <v>6.5211609506890138</v>
      </c>
      <c r="W218">
        <f t="shared" si="31"/>
        <v>-1.3218251089979063</v>
      </c>
    </row>
    <row r="219" spans="3:23" x14ac:dyDescent="0.3">
      <c r="C219" t="s">
        <v>166</v>
      </c>
      <c r="D219" t="s">
        <v>65</v>
      </c>
      <c r="E219" s="1">
        <v>39414</v>
      </c>
      <c r="F219">
        <v>40</v>
      </c>
      <c r="G219" t="s">
        <v>8</v>
      </c>
      <c r="H219" s="57" t="s">
        <v>42</v>
      </c>
      <c r="I219" s="2">
        <v>70</v>
      </c>
      <c r="J219" s="51">
        <v>20</v>
      </c>
      <c r="K219" s="51">
        <v>25</v>
      </c>
      <c r="L219">
        <f t="shared" si="24"/>
        <v>16.25</v>
      </c>
      <c r="M219" s="47">
        <v>2</v>
      </c>
      <c r="N219" s="14">
        <f t="shared" si="25"/>
        <v>1659.1536201771096</v>
      </c>
      <c r="O219" s="16">
        <f t="shared" si="26"/>
        <v>0.16591536201771095</v>
      </c>
      <c r="P219">
        <v>1161.4075341239766</v>
      </c>
      <c r="Q219">
        <f t="shared" si="27"/>
        <v>0.11614075341239766</v>
      </c>
      <c r="R219" s="16">
        <f t="shared" si="28"/>
        <v>4.9774608605313297E-2</v>
      </c>
      <c r="S219">
        <v>11.49</v>
      </c>
      <c r="T219">
        <f t="shared" si="29"/>
        <v>1.3344572567084492</v>
      </c>
      <c r="U219" s="48">
        <v>8.1999999999999993</v>
      </c>
      <c r="V219">
        <f t="shared" si="30"/>
        <v>0.40815179056356898</v>
      </c>
      <c r="W219">
        <f t="shared" si="31"/>
        <v>0.92630546614488019</v>
      </c>
    </row>
    <row r="220" spans="3:23" x14ac:dyDescent="0.3">
      <c r="C220" t="s">
        <v>166</v>
      </c>
      <c r="D220" t="s">
        <v>65</v>
      </c>
      <c r="E220" s="1">
        <v>39414</v>
      </c>
      <c r="F220">
        <v>40</v>
      </c>
      <c r="G220" t="s">
        <v>8</v>
      </c>
      <c r="H220" s="57" t="s">
        <v>42</v>
      </c>
      <c r="I220" s="2">
        <v>90</v>
      </c>
      <c r="J220" s="51">
        <v>35</v>
      </c>
      <c r="K220" s="51">
        <v>45</v>
      </c>
      <c r="L220">
        <f t="shared" si="24"/>
        <v>28.75</v>
      </c>
      <c r="M220" s="47">
        <v>2</v>
      </c>
      <c r="N220" s="14">
        <f t="shared" si="25"/>
        <v>5193.4453554656266</v>
      </c>
      <c r="O220" s="16">
        <f t="shared" si="26"/>
        <v>0.51934453554656268</v>
      </c>
      <c r="P220">
        <v>4674.1008199190637</v>
      </c>
      <c r="Q220">
        <f t="shared" si="27"/>
        <v>0.46741008199190637</v>
      </c>
      <c r="R220" s="16">
        <f t="shared" si="28"/>
        <v>5.1934453554656312E-2</v>
      </c>
      <c r="S220">
        <v>11.49</v>
      </c>
      <c r="T220">
        <f t="shared" si="29"/>
        <v>5.3705418420870039</v>
      </c>
      <c r="U220" s="48">
        <v>8.1999999999999993</v>
      </c>
      <c r="V220">
        <f t="shared" si="30"/>
        <v>0.42586251914818174</v>
      </c>
      <c r="W220">
        <f t="shared" si="31"/>
        <v>4.9446793229388222</v>
      </c>
    </row>
    <row r="221" spans="3:23" x14ac:dyDescent="0.3">
      <c r="C221" t="s">
        <v>166</v>
      </c>
      <c r="D221" t="s">
        <v>65</v>
      </c>
      <c r="E221" s="1">
        <v>39414</v>
      </c>
      <c r="F221">
        <v>40</v>
      </c>
      <c r="G221" t="s">
        <v>8</v>
      </c>
      <c r="H221" s="57" t="s">
        <v>35</v>
      </c>
      <c r="I221" s="2">
        <v>100</v>
      </c>
      <c r="J221" s="51">
        <v>3</v>
      </c>
      <c r="K221" s="51">
        <v>10</v>
      </c>
      <c r="L221">
        <f t="shared" si="24"/>
        <v>4</v>
      </c>
      <c r="M221" s="47">
        <v>1</v>
      </c>
      <c r="N221" s="14">
        <f t="shared" si="25"/>
        <v>50.26548245743669</v>
      </c>
      <c r="O221" s="16">
        <f t="shared" si="26"/>
        <v>5.0265482457436689E-3</v>
      </c>
      <c r="P221">
        <v>50.26548245743669</v>
      </c>
      <c r="Q221">
        <f t="shared" si="27"/>
        <v>5.0265482457436689E-3</v>
      </c>
      <c r="R221" s="16">
        <f t="shared" si="28"/>
        <v>0</v>
      </c>
      <c r="S221" s="48">
        <v>1.93</v>
      </c>
      <c r="T221">
        <f t="shared" si="29"/>
        <v>9.7012381142852801E-3</v>
      </c>
      <c r="U221" s="48">
        <v>8.1050000000000004</v>
      </c>
      <c r="V221">
        <f t="shared" si="30"/>
        <v>0</v>
      </c>
      <c r="W221">
        <f t="shared" si="31"/>
        <v>9.7012381142852801E-3</v>
      </c>
    </row>
    <row r="222" spans="3:23" x14ac:dyDescent="0.3">
      <c r="C222" t="s">
        <v>166</v>
      </c>
      <c r="D222" t="s">
        <v>65</v>
      </c>
      <c r="E222" s="1">
        <v>39414</v>
      </c>
      <c r="F222">
        <v>40</v>
      </c>
      <c r="G222" t="s">
        <v>8</v>
      </c>
      <c r="H222" s="57" t="s">
        <v>35</v>
      </c>
      <c r="I222" s="2">
        <v>100</v>
      </c>
      <c r="J222" s="51">
        <v>5</v>
      </c>
      <c r="K222" s="51">
        <v>10</v>
      </c>
      <c r="L222">
        <f t="shared" si="24"/>
        <v>5</v>
      </c>
      <c r="M222" s="47">
        <v>1</v>
      </c>
      <c r="N222" s="14">
        <f t="shared" si="25"/>
        <v>78.539816339744831</v>
      </c>
      <c r="O222" s="16">
        <f t="shared" si="26"/>
        <v>7.8539816339744835E-3</v>
      </c>
      <c r="P222">
        <v>78.539816339744831</v>
      </c>
      <c r="Q222">
        <f t="shared" si="27"/>
        <v>7.8539816339744835E-3</v>
      </c>
      <c r="R222" s="16">
        <f t="shared" si="28"/>
        <v>0</v>
      </c>
      <c r="S222" s="48">
        <v>1.93</v>
      </c>
      <c r="T222">
        <f t="shared" si="29"/>
        <v>1.5158184553570753E-2</v>
      </c>
      <c r="U222" s="48">
        <v>8.1050000000000004</v>
      </c>
      <c r="V222">
        <f t="shared" si="30"/>
        <v>0</v>
      </c>
      <c r="W222">
        <f t="shared" si="31"/>
        <v>1.5158184553570753E-2</v>
      </c>
    </row>
    <row r="223" spans="3:23" x14ac:dyDescent="0.3">
      <c r="C223" t="s">
        <v>166</v>
      </c>
      <c r="D223" t="s">
        <v>65</v>
      </c>
      <c r="E223" s="1">
        <v>39414</v>
      </c>
      <c r="F223">
        <v>40</v>
      </c>
      <c r="G223" t="s">
        <v>8</v>
      </c>
      <c r="H223" s="57" t="s">
        <v>35</v>
      </c>
      <c r="I223" s="2">
        <v>100</v>
      </c>
      <c r="J223" s="51">
        <v>5</v>
      </c>
      <c r="K223" s="51">
        <v>15</v>
      </c>
      <c r="L223">
        <f t="shared" si="24"/>
        <v>6.25</v>
      </c>
      <c r="M223" s="47">
        <v>1</v>
      </c>
      <c r="N223" s="14">
        <f t="shared" si="25"/>
        <v>122.7184630308513</v>
      </c>
      <c r="O223" s="16">
        <f t="shared" si="26"/>
        <v>1.2271846303085129E-2</v>
      </c>
      <c r="P223">
        <v>122.7184630308513</v>
      </c>
      <c r="Q223">
        <f t="shared" si="27"/>
        <v>1.2271846303085129E-2</v>
      </c>
      <c r="R223" s="16">
        <f t="shared" si="28"/>
        <v>0</v>
      </c>
      <c r="S223" s="48">
        <v>1.93</v>
      </c>
      <c r="T223">
        <f t="shared" si="29"/>
        <v>2.3684663364954298E-2</v>
      </c>
      <c r="U223" s="48">
        <v>8.1050000000000004</v>
      </c>
      <c r="V223">
        <f t="shared" si="30"/>
        <v>0</v>
      </c>
      <c r="W223">
        <f t="shared" si="31"/>
        <v>2.3684663364954298E-2</v>
      </c>
    </row>
    <row r="224" spans="3:23" x14ac:dyDescent="0.3">
      <c r="C224" t="s">
        <v>166</v>
      </c>
      <c r="D224" t="s">
        <v>65</v>
      </c>
      <c r="E224" s="1">
        <v>39414</v>
      </c>
      <c r="F224">
        <v>40</v>
      </c>
      <c r="G224" t="s">
        <v>8</v>
      </c>
      <c r="H224" s="57" t="s">
        <v>35</v>
      </c>
      <c r="I224" s="2">
        <v>50</v>
      </c>
      <c r="J224" s="51">
        <v>13</v>
      </c>
      <c r="K224" s="51">
        <v>25</v>
      </c>
      <c r="L224">
        <f t="shared" si="24"/>
        <v>12.75</v>
      </c>
      <c r="M224" s="47">
        <v>1</v>
      </c>
      <c r="N224" s="14">
        <f t="shared" si="25"/>
        <v>510.70515574919074</v>
      </c>
      <c r="O224" s="16">
        <f t="shared" si="26"/>
        <v>5.1070515574919075E-2</v>
      </c>
      <c r="P224">
        <v>255.35257787459537</v>
      </c>
      <c r="Q224">
        <f t="shared" si="27"/>
        <v>2.5535257787459537E-2</v>
      </c>
      <c r="R224" s="16">
        <f t="shared" si="28"/>
        <v>2.5535257787459537E-2</v>
      </c>
      <c r="S224" s="48">
        <v>1.93</v>
      </c>
      <c r="T224">
        <f t="shared" si="29"/>
        <v>4.9283047529796904E-2</v>
      </c>
      <c r="U224" s="48">
        <v>8.1050000000000004</v>
      </c>
      <c r="V224">
        <f t="shared" si="30"/>
        <v>0.20696326436735957</v>
      </c>
      <c r="W224">
        <f t="shared" si="31"/>
        <v>-0.15768021683756267</v>
      </c>
    </row>
    <row r="225" spans="3:23" x14ac:dyDescent="0.3">
      <c r="C225" t="s">
        <v>166</v>
      </c>
      <c r="D225" t="s">
        <v>65</v>
      </c>
      <c r="E225" s="1">
        <v>39414</v>
      </c>
      <c r="F225">
        <v>40</v>
      </c>
      <c r="G225" t="s">
        <v>8</v>
      </c>
      <c r="H225" s="57" t="s">
        <v>44</v>
      </c>
      <c r="I225" s="2">
        <v>60</v>
      </c>
      <c r="J225" s="51">
        <v>5</v>
      </c>
      <c r="K225" s="51">
        <v>10</v>
      </c>
      <c r="L225">
        <f t="shared" si="24"/>
        <v>5</v>
      </c>
      <c r="M225" s="47">
        <v>2</v>
      </c>
      <c r="N225" s="14">
        <f t="shared" si="25"/>
        <v>157.07963267948966</v>
      </c>
      <c r="O225" s="16">
        <f t="shared" si="26"/>
        <v>1.5707963267948967E-2</v>
      </c>
      <c r="P225">
        <v>94.247779607693801</v>
      </c>
      <c r="Q225">
        <f t="shared" si="27"/>
        <v>9.4247779607693795E-3</v>
      </c>
      <c r="R225" s="16">
        <f t="shared" si="28"/>
        <v>6.2831853071795875E-3</v>
      </c>
      <c r="S225" s="48">
        <v>5.78</v>
      </c>
      <c r="T225">
        <f t="shared" si="29"/>
        <v>5.4475216613247016E-2</v>
      </c>
      <c r="U225" s="48">
        <v>9.0679999999999996</v>
      </c>
      <c r="V225">
        <f t="shared" si="30"/>
        <v>5.6975924365504499E-2</v>
      </c>
      <c r="W225">
        <f t="shared" si="31"/>
        <v>-2.5007077522574833E-3</v>
      </c>
    </row>
    <row r="226" spans="3:23" x14ac:dyDescent="0.3">
      <c r="C226" t="s">
        <v>166</v>
      </c>
      <c r="D226" t="s">
        <v>65</v>
      </c>
      <c r="E226" s="1">
        <v>39414</v>
      </c>
      <c r="F226">
        <v>40</v>
      </c>
      <c r="G226" t="s">
        <v>8</v>
      </c>
      <c r="H226" s="57" t="s">
        <v>44</v>
      </c>
      <c r="I226" s="2">
        <v>100</v>
      </c>
      <c r="J226" s="51">
        <v>5</v>
      </c>
      <c r="K226" s="51">
        <v>15</v>
      </c>
      <c r="L226">
        <f t="shared" si="24"/>
        <v>6.25</v>
      </c>
      <c r="M226" s="47">
        <v>2</v>
      </c>
      <c r="N226" s="14">
        <f t="shared" si="25"/>
        <v>245.43692606170259</v>
      </c>
      <c r="O226" s="16">
        <f t="shared" si="26"/>
        <v>2.4543692606170259E-2</v>
      </c>
      <c r="P226">
        <v>245.43692606170259</v>
      </c>
      <c r="Q226">
        <f t="shared" si="27"/>
        <v>2.4543692606170259E-2</v>
      </c>
      <c r="R226" s="16">
        <f t="shared" si="28"/>
        <v>0</v>
      </c>
      <c r="S226" s="48">
        <v>5.78</v>
      </c>
      <c r="T226">
        <f t="shared" si="29"/>
        <v>0.1418625432636641</v>
      </c>
      <c r="U226" s="48">
        <v>9.0679999999999996</v>
      </c>
      <c r="V226">
        <f t="shared" si="30"/>
        <v>0</v>
      </c>
      <c r="W226">
        <f t="shared" si="31"/>
        <v>0.1418625432636641</v>
      </c>
    </row>
    <row r="227" spans="3:23" x14ac:dyDescent="0.3">
      <c r="C227" t="s">
        <v>166</v>
      </c>
      <c r="D227" t="s">
        <v>65</v>
      </c>
      <c r="E227" s="1">
        <v>39414</v>
      </c>
      <c r="F227">
        <v>40</v>
      </c>
      <c r="G227" t="s">
        <v>8</v>
      </c>
      <c r="H227" s="57" t="s">
        <v>44</v>
      </c>
      <c r="I227" s="2">
        <v>100</v>
      </c>
      <c r="J227" s="51">
        <v>5</v>
      </c>
      <c r="K227" s="51">
        <v>12</v>
      </c>
      <c r="L227">
        <f t="shared" si="24"/>
        <v>5.5</v>
      </c>
      <c r="M227" s="47">
        <v>2</v>
      </c>
      <c r="N227" s="14">
        <f t="shared" si="25"/>
        <v>190.06635554218249</v>
      </c>
      <c r="O227" s="16">
        <f t="shared" si="26"/>
        <v>1.9006635554218249E-2</v>
      </c>
      <c r="P227">
        <v>190.06635554218249</v>
      </c>
      <c r="Q227">
        <f t="shared" si="27"/>
        <v>1.9006635554218249E-2</v>
      </c>
      <c r="R227" s="16">
        <f t="shared" si="28"/>
        <v>0</v>
      </c>
      <c r="S227" s="48">
        <v>5.78</v>
      </c>
      <c r="T227">
        <f t="shared" si="29"/>
        <v>0.10985835350338148</v>
      </c>
      <c r="U227" s="48">
        <v>9.0679999999999996</v>
      </c>
      <c r="V227">
        <f t="shared" si="30"/>
        <v>0</v>
      </c>
      <c r="W227">
        <f t="shared" si="31"/>
        <v>0.10985835350338148</v>
      </c>
    </row>
    <row r="228" spans="3:23" x14ac:dyDescent="0.3">
      <c r="C228" t="s">
        <v>166</v>
      </c>
      <c r="D228" t="s">
        <v>65</v>
      </c>
      <c r="E228" s="1">
        <v>39414</v>
      </c>
      <c r="F228">
        <v>40</v>
      </c>
      <c r="G228" t="s">
        <v>8</v>
      </c>
      <c r="H228" s="57" t="s">
        <v>44</v>
      </c>
      <c r="I228" s="2">
        <v>100</v>
      </c>
      <c r="J228" s="51">
        <v>5</v>
      </c>
      <c r="K228" s="51">
        <v>15</v>
      </c>
      <c r="L228">
        <f t="shared" si="24"/>
        <v>6.25</v>
      </c>
      <c r="M228" s="47">
        <v>2</v>
      </c>
      <c r="N228" s="14">
        <f t="shared" si="25"/>
        <v>245.43692606170259</v>
      </c>
      <c r="O228" s="16">
        <f t="shared" si="26"/>
        <v>2.4543692606170259E-2</v>
      </c>
      <c r="P228">
        <v>245.43692606170259</v>
      </c>
      <c r="Q228">
        <f t="shared" si="27"/>
        <v>2.4543692606170259E-2</v>
      </c>
      <c r="R228" s="16">
        <f t="shared" si="28"/>
        <v>0</v>
      </c>
      <c r="S228" s="48">
        <v>5.78</v>
      </c>
      <c r="T228">
        <f t="shared" si="29"/>
        <v>0.1418625432636641</v>
      </c>
      <c r="U228" s="48">
        <v>9.0679999999999996</v>
      </c>
      <c r="V228">
        <f t="shared" si="30"/>
        <v>0</v>
      </c>
      <c r="W228">
        <f t="shared" si="31"/>
        <v>0.1418625432636641</v>
      </c>
    </row>
    <row r="229" spans="3:23" x14ac:dyDescent="0.3">
      <c r="C229" t="s">
        <v>166</v>
      </c>
      <c r="D229" t="s">
        <v>65</v>
      </c>
      <c r="E229" s="1">
        <v>39414</v>
      </c>
      <c r="F229">
        <v>40</v>
      </c>
      <c r="G229" t="s">
        <v>8</v>
      </c>
      <c r="H229" s="57" t="s">
        <v>44</v>
      </c>
      <c r="I229" s="2">
        <v>40</v>
      </c>
      <c r="J229" s="51">
        <v>5</v>
      </c>
      <c r="K229" s="51">
        <v>10</v>
      </c>
      <c r="L229">
        <f t="shared" si="24"/>
        <v>5</v>
      </c>
      <c r="M229" s="47">
        <v>2</v>
      </c>
      <c r="N229" s="14">
        <f t="shared" si="25"/>
        <v>157.07963267948966</v>
      </c>
      <c r="O229" s="16">
        <f t="shared" si="26"/>
        <v>1.5707963267948967E-2</v>
      </c>
      <c r="P229">
        <v>62.831853071795869</v>
      </c>
      <c r="Q229">
        <f t="shared" si="27"/>
        <v>6.2831853071795866E-3</v>
      </c>
      <c r="R229" s="16">
        <f t="shared" si="28"/>
        <v>9.4247779607693795E-3</v>
      </c>
      <c r="S229" s="48">
        <v>5.78</v>
      </c>
      <c r="T229">
        <f t="shared" si="29"/>
        <v>3.6316811075498015E-2</v>
      </c>
      <c r="U229" s="48">
        <v>9.0679999999999996</v>
      </c>
      <c r="V229">
        <f t="shared" si="30"/>
        <v>8.5463886548256734E-2</v>
      </c>
      <c r="W229">
        <f t="shared" si="31"/>
        <v>-4.9147075472758719E-2</v>
      </c>
    </row>
    <row r="230" spans="3:23" x14ac:dyDescent="0.3">
      <c r="C230" t="s">
        <v>166</v>
      </c>
      <c r="D230" t="s">
        <v>65</v>
      </c>
      <c r="E230" s="1">
        <v>39414</v>
      </c>
      <c r="F230">
        <v>40</v>
      </c>
      <c r="G230" t="s">
        <v>8</v>
      </c>
      <c r="H230" s="57" t="s">
        <v>44</v>
      </c>
      <c r="I230" s="2">
        <v>100</v>
      </c>
      <c r="J230" s="51">
        <v>5</v>
      </c>
      <c r="K230" s="51">
        <v>10</v>
      </c>
      <c r="L230">
        <f t="shared" si="24"/>
        <v>5</v>
      </c>
      <c r="M230" s="47">
        <v>2</v>
      </c>
      <c r="N230" s="14">
        <f t="shared" si="25"/>
        <v>157.07963267948966</v>
      </c>
      <c r="O230" s="16">
        <f t="shared" si="26"/>
        <v>1.5707963267948967E-2</v>
      </c>
      <c r="P230">
        <v>157.07963267948966</v>
      </c>
      <c r="Q230">
        <f t="shared" si="27"/>
        <v>1.5707963267948967E-2</v>
      </c>
      <c r="R230" s="16">
        <f t="shared" si="28"/>
        <v>0</v>
      </c>
      <c r="S230" s="48">
        <v>5.78</v>
      </c>
      <c r="T230">
        <f t="shared" si="29"/>
        <v>9.0792027688745031E-2</v>
      </c>
      <c r="U230" s="48">
        <v>9.0679999999999996</v>
      </c>
      <c r="V230">
        <f t="shared" si="30"/>
        <v>0</v>
      </c>
      <c r="W230">
        <f t="shared" si="31"/>
        <v>9.0792027688745031E-2</v>
      </c>
    </row>
    <row r="231" spans="3:23" x14ac:dyDescent="0.3">
      <c r="C231" t="s">
        <v>166</v>
      </c>
      <c r="D231" t="s">
        <v>65</v>
      </c>
      <c r="E231" s="1">
        <v>39414</v>
      </c>
      <c r="F231">
        <v>40</v>
      </c>
      <c r="G231" t="s">
        <v>8</v>
      </c>
      <c r="H231" s="57" t="s">
        <v>44</v>
      </c>
      <c r="I231" s="2">
        <v>100</v>
      </c>
      <c r="J231" s="51">
        <v>10</v>
      </c>
      <c r="K231" s="51">
        <v>15</v>
      </c>
      <c r="L231">
        <f t="shared" si="24"/>
        <v>8.75</v>
      </c>
      <c r="M231" s="47">
        <v>2</v>
      </c>
      <c r="N231" s="14">
        <f t="shared" si="25"/>
        <v>481.05637508093707</v>
      </c>
      <c r="O231" s="16">
        <f t="shared" si="26"/>
        <v>4.8105637508093706E-2</v>
      </c>
      <c r="P231">
        <v>481.05637508093707</v>
      </c>
      <c r="Q231">
        <f t="shared" si="27"/>
        <v>4.8105637508093706E-2</v>
      </c>
      <c r="R231" s="16">
        <f t="shared" si="28"/>
        <v>0</v>
      </c>
      <c r="S231" s="48">
        <v>5.78</v>
      </c>
      <c r="T231">
        <f t="shared" si="29"/>
        <v>0.27805058479678163</v>
      </c>
      <c r="U231" s="48">
        <v>9.0679999999999996</v>
      </c>
      <c r="V231">
        <f t="shared" si="30"/>
        <v>0</v>
      </c>
      <c r="W231">
        <f t="shared" si="31"/>
        <v>0.27805058479678163</v>
      </c>
    </row>
    <row r="232" spans="3:23" x14ac:dyDescent="0.3">
      <c r="C232" t="s">
        <v>166</v>
      </c>
      <c r="D232" t="s">
        <v>65</v>
      </c>
      <c r="E232" s="1">
        <v>39414</v>
      </c>
      <c r="F232">
        <v>40</v>
      </c>
      <c r="G232" t="s">
        <v>8</v>
      </c>
      <c r="H232" s="57" t="s">
        <v>44</v>
      </c>
      <c r="I232" s="2">
        <v>90</v>
      </c>
      <c r="J232" s="51">
        <v>10</v>
      </c>
      <c r="K232" s="51">
        <v>15</v>
      </c>
      <c r="L232">
        <f t="shared" si="24"/>
        <v>8.75</v>
      </c>
      <c r="M232" s="47">
        <v>2</v>
      </c>
      <c r="N232" s="14">
        <f t="shared" si="25"/>
        <v>481.05637508093707</v>
      </c>
      <c r="O232" s="16">
        <f t="shared" si="26"/>
        <v>4.8105637508093706E-2</v>
      </c>
      <c r="P232">
        <v>432.95073757284337</v>
      </c>
      <c r="Q232">
        <f t="shared" si="27"/>
        <v>4.3295073757284336E-2</v>
      </c>
      <c r="R232" s="16">
        <f t="shared" si="28"/>
        <v>4.8105637508093699E-3</v>
      </c>
      <c r="S232" s="48">
        <v>5.78</v>
      </c>
      <c r="T232">
        <f t="shared" si="29"/>
        <v>0.25024552631710345</v>
      </c>
      <c r="U232" s="48">
        <v>9.0679999999999996</v>
      </c>
      <c r="V232">
        <f t="shared" si="30"/>
        <v>4.3622192092339362E-2</v>
      </c>
      <c r="W232">
        <f t="shared" si="31"/>
        <v>0.20662333422476409</v>
      </c>
    </row>
    <row r="233" spans="3:23" x14ac:dyDescent="0.3">
      <c r="C233" t="s">
        <v>166</v>
      </c>
      <c r="D233" t="s">
        <v>65</v>
      </c>
      <c r="E233" s="1">
        <v>39414</v>
      </c>
      <c r="F233">
        <v>40</v>
      </c>
      <c r="G233" t="s">
        <v>8</v>
      </c>
      <c r="H233" s="57" t="s">
        <v>44</v>
      </c>
      <c r="I233" s="2">
        <v>40</v>
      </c>
      <c r="J233" s="51">
        <v>10</v>
      </c>
      <c r="K233" s="51">
        <v>25</v>
      </c>
      <c r="L233">
        <f t="shared" si="24"/>
        <v>11.25</v>
      </c>
      <c r="M233" s="47">
        <v>2</v>
      </c>
      <c r="N233" s="14">
        <f t="shared" si="25"/>
        <v>795.21564043991634</v>
      </c>
      <c r="O233" s="16">
        <f t="shared" si="26"/>
        <v>7.9521564043991633E-2</v>
      </c>
      <c r="P233">
        <v>318.08625617596658</v>
      </c>
      <c r="Q233">
        <f t="shared" si="27"/>
        <v>3.1808625617596661E-2</v>
      </c>
      <c r="R233" s="16">
        <f t="shared" si="28"/>
        <v>4.7712938426394971E-2</v>
      </c>
      <c r="S233" s="48">
        <v>5.78</v>
      </c>
      <c r="T233">
        <f t="shared" si="29"/>
        <v>0.18385385606970872</v>
      </c>
      <c r="U233" s="48">
        <v>9.0679999999999996</v>
      </c>
      <c r="V233">
        <f t="shared" si="30"/>
        <v>0.43266092565054959</v>
      </c>
      <c r="W233">
        <f t="shared" si="31"/>
        <v>-0.24880706958084087</v>
      </c>
    </row>
    <row r="234" spans="3:23" x14ac:dyDescent="0.3">
      <c r="C234" t="s">
        <v>166</v>
      </c>
      <c r="D234" t="s">
        <v>65</v>
      </c>
      <c r="E234" s="1">
        <v>39414</v>
      </c>
      <c r="F234">
        <v>40</v>
      </c>
      <c r="G234" t="s">
        <v>8</v>
      </c>
      <c r="H234" s="57" t="s">
        <v>47</v>
      </c>
      <c r="I234" s="2">
        <v>80</v>
      </c>
      <c r="J234" s="51">
        <v>10</v>
      </c>
      <c r="K234" s="51">
        <v>20</v>
      </c>
      <c r="L234">
        <f t="shared" si="24"/>
        <v>10</v>
      </c>
      <c r="M234" s="47">
        <v>3</v>
      </c>
      <c r="N234" s="14">
        <f t="shared" si="25"/>
        <v>942.47779607693792</v>
      </c>
      <c r="O234" s="16">
        <f t="shared" si="26"/>
        <v>9.4247779607693788E-2</v>
      </c>
      <c r="P234">
        <v>753.9822368615504</v>
      </c>
      <c r="Q234">
        <f t="shared" si="27"/>
        <v>7.5398223686155036E-2</v>
      </c>
      <c r="R234" s="16">
        <f t="shared" si="28"/>
        <v>1.8849555921538752E-2</v>
      </c>
      <c r="S234" s="48">
        <v>5.15</v>
      </c>
      <c r="T234">
        <f t="shared" si="29"/>
        <v>0.38830085198369846</v>
      </c>
      <c r="U234" s="48">
        <v>11.257999999999999</v>
      </c>
      <c r="V234">
        <f t="shared" si="30"/>
        <v>0.21220830056468326</v>
      </c>
      <c r="W234">
        <f t="shared" si="31"/>
        <v>0.1760925514190152</v>
      </c>
    </row>
    <row r="235" spans="3:23" x14ac:dyDescent="0.3">
      <c r="C235" t="s">
        <v>166</v>
      </c>
      <c r="D235" t="s">
        <v>65</v>
      </c>
      <c r="E235" s="1">
        <v>39414</v>
      </c>
      <c r="F235">
        <v>40</v>
      </c>
      <c r="G235" t="s">
        <v>8</v>
      </c>
      <c r="H235" s="57" t="s">
        <v>55</v>
      </c>
      <c r="I235" s="2">
        <v>100</v>
      </c>
      <c r="J235" s="51">
        <v>3</v>
      </c>
      <c r="K235" s="51">
        <v>10</v>
      </c>
      <c r="L235">
        <f t="shared" si="24"/>
        <v>4</v>
      </c>
      <c r="M235" s="47">
        <v>2</v>
      </c>
      <c r="N235" s="14">
        <f t="shared" si="25"/>
        <v>100.53096491487338</v>
      </c>
      <c r="O235" s="16">
        <f t="shared" si="26"/>
        <v>1.0053096491487338E-2</v>
      </c>
      <c r="P235">
        <v>100.53096491487338</v>
      </c>
      <c r="Q235">
        <f t="shared" si="27"/>
        <v>1.0053096491487338E-2</v>
      </c>
      <c r="R235" s="16">
        <f t="shared" si="28"/>
        <v>0</v>
      </c>
      <c r="S235" s="48">
        <v>4.05</v>
      </c>
      <c r="T235">
        <f t="shared" si="29"/>
        <v>4.0715040790523717E-2</v>
      </c>
      <c r="U235" s="48">
        <v>8.1050000000000004</v>
      </c>
      <c r="V235">
        <f t="shared" si="30"/>
        <v>0</v>
      </c>
      <c r="W235">
        <f t="shared" si="31"/>
        <v>4.0715040790523717E-2</v>
      </c>
    </row>
    <row r="236" spans="3:23" x14ac:dyDescent="0.3">
      <c r="C236" t="s">
        <v>166</v>
      </c>
      <c r="D236" t="s">
        <v>65</v>
      </c>
      <c r="E236" s="1">
        <v>39414</v>
      </c>
      <c r="F236">
        <v>40</v>
      </c>
      <c r="G236" t="s">
        <v>8</v>
      </c>
      <c r="H236" s="57" t="s">
        <v>55</v>
      </c>
      <c r="I236" s="2">
        <v>100</v>
      </c>
      <c r="J236" s="51">
        <v>5</v>
      </c>
      <c r="K236" s="51">
        <v>15</v>
      </c>
      <c r="L236">
        <f t="shared" si="24"/>
        <v>6.25</v>
      </c>
      <c r="M236" s="47">
        <v>2</v>
      </c>
      <c r="N236" s="14">
        <f t="shared" si="25"/>
        <v>245.43692606170259</v>
      </c>
      <c r="O236" s="16">
        <f t="shared" si="26"/>
        <v>2.4543692606170259E-2</v>
      </c>
      <c r="P236">
        <v>245.43692606170259</v>
      </c>
      <c r="Q236">
        <f t="shared" si="27"/>
        <v>2.4543692606170259E-2</v>
      </c>
      <c r="R236" s="16">
        <f t="shared" si="28"/>
        <v>0</v>
      </c>
      <c r="S236" s="48">
        <v>4.05</v>
      </c>
      <c r="T236">
        <f t="shared" si="29"/>
        <v>9.9401955054989541E-2</v>
      </c>
      <c r="U236" s="48">
        <v>8.1050000000000004</v>
      </c>
      <c r="V236">
        <f t="shared" si="30"/>
        <v>0</v>
      </c>
      <c r="W236">
        <f t="shared" si="31"/>
        <v>9.9401955054989541E-2</v>
      </c>
    </row>
    <row r="237" spans="3:23" x14ac:dyDescent="0.3">
      <c r="C237" t="s">
        <v>166</v>
      </c>
      <c r="D237" t="s">
        <v>65</v>
      </c>
      <c r="E237" s="1">
        <v>39414</v>
      </c>
      <c r="F237">
        <v>40</v>
      </c>
      <c r="G237" t="s">
        <v>8</v>
      </c>
      <c r="H237" s="54" t="s">
        <v>53</v>
      </c>
      <c r="I237" s="2">
        <v>50</v>
      </c>
      <c r="J237" s="51">
        <v>5</v>
      </c>
      <c r="K237" s="51">
        <v>20</v>
      </c>
      <c r="L237">
        <f t="shared" si="24"/>
        <v>7.5</v>
      </c>
      <c r="M237" s="47">
        <v>2</v>
      </c>
      <c r="N237" s="14">
        <f t="shared" si="25"/>
        <v>353.42917352885172</v>
      </c>
      <c r="O237" s="16">
        <f t="shared" si="26"/>
        <v>3.5342917352885174E-2</v>
      </c>
      <c r="P237">
        <v>176.71458676442586</v>
      </c>
      <c r="Q237">
        <f t="shared" si="27"/>
        <v>1.7671458676442587E-2</v>
      </c>
      <c r="R237" s="16">
        <f t="shared" si="28"/>
        <v>1.7671458676442587E-2</v>
      </c>
      <c r="S237" s="48">
        <v>6.51</v>
      </c>
      <c r="T237">
        <f t="shared" si="29"/>
        <v>0.11504119598364124</v>
      </c>
      <c r="U237" s="48">
        <v>8.2509999999999994</v>
      </c>
      <c r="V237">
        <f t="shared" si="30"/>
        <v>0.14580720553932777</v>
      </c>
      <c r="W237">
        <f t="shared" si="31"/>
        <v>-3.0766009555686535E-2</v>
      </c>
    </row>
    <row r="238" spans="3:23" x14ac:dyDescent="0.3">
      <c r="C238" t="s">
        <v>166</v>
      </c>
      <c r="D238" t="s">
        <v>65</v>
      </c>
      <c r="E238" s="1">
        <v>39414</v>
      </c>
      <c r="F238">
        <v>40</v>
      </c>
      <c r="G238" t="s">
        <v>8</v>
      </c>
      <c r="H238" s="54" t="s">
        <v>53</v>
      </c>
      <c r="I238" s="2">
        <v>90</v>
      </c>
      <c r="J238" s="51">
        <v>5</v>
      </c>
      <c r="K238" s="51">
        <v>15</v>
      </c>
      <c r="L238">
        <f t="shared" si="24"/>
        <v>6.25</v>
      </c>
      <c r="M238" s="47">
        <v>2</v>
      </c>
      <c r="N238" s="14">
        <f t="shared" si="25"/>
        <v>245.43692606170259</v>
      </c>
      <c r="O238" s="16">
        <f t="shared" si="26"/>
        <v>2.4543692606170259E-2</v>
      </c>
      <c r="P238">
        <v>220.89323345553234</v>
      </c>
      <c r="Q238">
        <f t="shared" si="27"/>
        <v>2.2089323345553233E-2</v>
      </c>
      <c r="R238" s="16">
        <f t="shared" si="28"/>
        <v>2.4543692606170259E-3</v>
      </c>
      <c r="S238" s="48">
        <v>6.51</v>
      </c>
      <c r="T238">
        <f t="shared" si="29"/>
        <v>0.14380149497955155</v>
      </c>
      <c r="U238" s="48">
        <v>8.2509999999999994</v>
      </c>
      <c r="V238">
        <f t="shared" si="30"/>
        <v>2.0251000769351078E-2</v>
      </c>
      <c r="W238">
        <f t="shared" si="31"/>
        <v>0.12355049421020048</v>
      </c>
    </row>
    <row r="239" spans="3:23" x14ac:dyDescent="0.3">
      <c r="C239" t="s">
        <v>166</v>
      </c>
      <c r="D239" t="s">
        <v>65</v>
      </c>
      <c r="E239" s="1">
        <v>39414</v>
      </c>
      <c r="F239">
        <v>40</v>
      </c>
      <c r="G239" t="s">
        <v>8</v>
      </c>
      <c r="H239" s="54" t="s">
        <v>53</v>
      </c>
      <c r="I239" s="2">
        <v>80</v>
      </c>
      <c r="J239" s="51">
        <v>10</v>
      </c>
      <c r="K239" s="51">
        <v>35</v>
      </c>
      <c r="L239">
        <f t="shared" si="24"/>
        <v>13.75</v>
      </c>
      <c r="M239" s="47">
        <v>2</v>
      </c>
      <c r="N239" s="14">
        <f t="shared" si="25"/>
        <v>1187.9147221386406</v>
      </c>
      <c r="O239" s="16">
        <f t="shared" si="26"/>
        <v>0.11879147221386406</v>
      </c>
      <c r="P239">
        <v>950.33177771091255</v>
      </c>
      <c r="Q239">
        <f t="shared" si="27"/>
        <v>9.5033177771091257E-2</v>
      </c>
      <c r="R239" s="16">
        <f t="shared" si="28"/>
        <v>2.3758294442772804E-2</v>
      </c>
      <c r="S239" s="48">
        <v>6.51</v>
      </c>
      <c r="T239">
        <f t="shared" si="29"/>
        <v>0.61866598728980404</v>
      </c>
      <c r="U239" s="48">
        <v>8.2509999999999994</v>
      </c>
      <c r="V239">
        <f t="shared" si="30"/>
        <v>0.19602968744731838</v>
      </c>
      <c r="W239">
        <f t="shared" si="31"/>
        <v>0.42263629984248563</v>
      </c>
    </row>
    <row r="240" spans="3:23" x14ac:dyDescent="0.3">
      <c r="C240" t="s">
        <v>166</v>
      </c>
      <c r="D240" t="s">
        <v>65</v>
      </c>
      <c r="E240" s="1">
        <v>39414</v>
      </c>
      <c r="F240">
        <v>40</v>
      </c>
      <c r="G240" t="s">
        <v>8</v>
      </c>
      <c r="H240" s="54" t="s">
        <v>53</v>
      </c>
      <c r="I240" s="2">
        <v>100</v>
      </c>
      <c r="J240" s="51">
        <v>10</v>
      </c>
      <c r="K240" s="51">
        <v>20</v>
      </c>
      <c r="L240">
        <f t="shared" si="24"/>
        <v>10</v>
      </c>
      <c r="M240" s="47">
        <v>2</v>
      </c>
      <c r="N240" s="14">
        <f t="shared" si="25"/>
        <v>628.31853071795865</v>
      </c>
      <c r="O240" s="16">
        <f t="shared" si="26"/>
        <v>6.2831853071795868E-2</v>
      </c>
      <c r="P240">
        <v>628.31853071795865</v>
      </c>
      <c r="Q240">
        <f t="shared" si="27"/>
        <v>6.2831853071795868E-2</v>
      </c>
      <c r="R240" s="16">
        <f t="shared" si="28"/>
        <v>0</v>
      </c>
      <c r="S240" s="48">
        <v>6.51</v>
      </c>
      <c r="T240">
        <f t="shared" si="29"/>
        <v>0.40903536349739111</v>
      </c>
      <c r="U240" s="48">
        <v>8.2509999999999994</v>
      </c>
      <c r="V240">
        <f t="shared" si="30"/>
        <v>0</v>
      </c>
      <c r="W240">
        <f t="shared" si="31"/>
        <v>0.40903536349739111</v>
      </c>
    </row>
    <row r="241" spans="3:23" x14ac:dyDescent="0.3">
      <c r="C241" t="s">
        <v>166</v>
      </c>
      <c r="D241" t="s">
        <v>65</v>
      </c>
      <c r="E241" s="1">
        <v>39414</v>
      </c>
      <c r="F241">
        <v>40</v>
      </c>
      <c r="G241" t="s">
        <v>8</v>
      </c>
      <c r="H241" s="54" t="s">
        <v>53</v>
      </c>
      <c r="I241" s="2">
        <v>100</v>
      </c>
      <c r="J241" s="51">
        <v>10</v>
      </c>
      <c r="K241" s="51">
        <v>15</v>
      </c>
      <c r="L241">
        <f t="shared" si="24"/>
        <v>8.75</v>
      </c>
      <c r="M241" s="47">
        <v>2</v>
      </c>
      <c r="N241" s="14">
        <f t="shared" si="25"/>
        <v>481.05637508093707</v>
      </c>
      <c r="O241" s="16">
        <f t="shared" si="26"/>
        <v>4.8105637508093706E-2</v>
      </c>
      <c r="P241">
        <v>481.05637508093707</v>
      </c>
      <c r="Q241">
        <f t="shared" si="27"/>
        <v>4.8105637508093706E-2</v>
      </c>
      <c r="R241" s="16">
        <f t="shared" si="28"/>
        <v>0</v>
      </c>
      <c r="S241" s="48">
        <v>6.51</v>
      </c>
      <c r="T241">
        <f t="shared" si="29"/>
        <v>0.31316770017769002</v>
      </c>
      <c r="U241" s="48">
        <v>8.2509999999999994</v>
      </c>
      <c r="V241">
        <f t="shared" si="30"/>
        <v>0</v>
      </c>
      <c r="W241">
        <f t="shared" si="31"/>
        <v>0.31316770017769002</v>
      </c>
    </row>
    <row r="242" spans="3:23" x14ac:dyDescent="0.3">
      <c r="C242" t="s">
        <v>166</v>
      </c>
      <c r="D242" t="s">
        <v>65</v>
      </c>
      <c r="E242" s="1">
        <v>39414</v>
      </c>
      <c r="F242">
        <v>40</v>
      </c>
      <c r="G242" t="s">
        <v>8</v>
      </c>
      <c r="H242" s="54" t="s">
        <v>53</v>
      </c>
      <c r="I242" s="2">
        <v>80</v>
      </c>
      <c r="J242" s="51">
        <v>15</v>
      </c>
      <c r="K242" s="51">
        <v>30</v>
      </c>
      <c r="L242">
        <f t="shared" si="24"/>
        <v>15</v>
      </c>
      <c r="M242" s="47">
        <v>2</v>
      </c>
      <c r="N242" s="14">
        <f t="shared" si="25"/>
        <v>1413.7166941154069</v>
      </c>
      <c r="O242" s="16">
        <f t="shared" si="26"/>
        <v>0.1413716694115407</v>
      </c>
      <c r="P242">
        <v>1130.9733552923256</v>
      </c>
      <c r="Q242">
        <f t="shared" si="27"/>
        <v>0.11309733552923255</v>
      </c>
      <c r="R242" s="16">
        <f t="shared" si="28"/>
        <v>2.8274333882308142E-2</v>
      </c>
      <c r="S242" s="48">
        <v>6.51</v>
      </c>
      <c r="T242">
        <f t="shared" si="29"/>
        <v>0.73626365429530394</v>
      </c>
      <c r="U242" s="48">
        <v>8.2509999999999994</v>
      </c>
      <c r="V242">
        <f t="shared" si="30"/>
        <v>0.23329152886292445</v>
      </c>
      <c r="W242">
        <f t="shared" si="31"/>
        <v>0.50297212543237946</v>
      </c>
    </row>
    <row r="243" spans="3:23" x14ac:dyDescent="0.3">
      <c r="C243" t="s">
        <v>166</v>
      </c>
      <c r="D243" t="s">
        <v>66</v>
      </c>
      <c r="E243" s="1">
        <v>39420</v>
      </c>
      <c r="F243">
        <v>35</v>
      </c>
      <c r="G243" t="s">
        <v>67</v>
      </c>
      <c r="H243" s="54" t="s">
        <v>49</v>
      </c>
      <c r="I243" s="2">
        <v>70</v>
      </c>
      <c r="J243" s="51">
        <v>5</v>
      </c>
      <c r="K243" s="51">
        <v>15</v>
      </c>
      <c r="L243">
        <f t="shared" si="24"/>
        <v>6.25</v>
      </c>
      <c r="M243" s="47">
        <v>2</v>
      </c>
      <c r="N243" s="14">
        <f t="shared" si="25"/>
        <v>245.43692606170259</v>
      </c>
      <c r="O243" s="16">
        <f t="shared" si="26"/>
        <v>2.4543692606170259E-2</v>
      </c>
      <c r="P243">
        <v>171.8058482431918</v>
      </c>
      <c r="Q243">
        <f t="shared" si="27"/>
        <v>1.7180584824319181E-2</v>
      </c>
      <c r="R243" s="16">
        <f t="shared" si="28"/>
        <v>7.3631077818510776E-3</v>
      </c>
      <c r="S243">
        <v>5.23</v>
      </c>
      <c r="T243">
        <f t="shared" si="29"/>
        <v>8.9854458631189321E-2</v>
      </c>
      <c r="U243">
        <v>8.4610000000000003</v>
      </c>
      <c r="V243">
        <f t="shared" si="30"/>
        <v>6.229925494224197E-2</v>
      </c>
      <c r="W243">
        <f t="shared" si="31"/>
        <v>2.7555203688947351E-2</v>
      </c>
    </row>
    <row r="244" spans="3:23" x14ac:dyDescent="0.3">
      <c r="C244" t="s">
        <v>166</v>
      </c>
      <c r="D244" t="s">
        <v>66</v>
      </c>
      <c r="E244" s="1">
        <v>39420</v>
      </c>
      <c r="F244">
        <v>35</v>
      </c>
      <c r="G244" t="s">
        <v>67</v>
      </c>
      <c r="H244" s="54" t="s">
        <v>49</v>
      </c>
      <c r="I244" s="2">
        <v>100</v>
      </c>
      <c r="J244" s="51">
        <v>5</v>
      </c>
      <c r="K244" s="51">
        <v>25</v>
      </c>
      <c r="L244">
        <f t="shared" si="24"/>
        <v>8.75</v>
      </c>
      <c r="M244" s="47">
        <v>2</v>
      </c>
      <c r="N244" s="14">
        <f t="shared" si="25"/>
        <v>481.05637508093707</v>
      </c>
      <c r="O244" s="16">
        <f t="shared" si="26"/>
        <v>4.8105637508093706E-2</v>
      </c>
      <c r="P244">
        <v>481.05637508093707</v>
      </c>
      <c r="Q244">
        <f t="shared" si="27"/>
        <v>4.8105637508093706E-2</v>
      </c>
      <c r="R244" s="16">
        <f t="shared" si="28"/>
        <v>0</v>
      </c>
      <c r="S244">
        <v>5.23</v>
      </c>
      <c r="T244">
        <f t="shared" si="29"/>
        <v>0.2515924841673301</v>
      </c>
      <c r="U244">
        <v>8.4610000000000003</v>
      </c>
      <c r="V244">
        <f t="shared" si="30"/>
        <v>0</v>
      </c>
      <c r="W244">
        <f t="shared" si="31"/>
        <v>0.2515924841673301</v>
      </c>
    </row>
    <row r="245" spans="3:23" x14ac:dyDescent="0.3">
      <c r="C245" t="s">
        <v>166</v>
      </c>
      <c r="D245" t="s">
        <v>66</v>
      </c>
      <c r="E245" s="1">
        <v>39420</v>
      </c>
      <c r="F245">
        <v>35</v>
      </c>
      <c r="G245" t="s">
        <v>67</v>
      </c>
      <c r="H245" s="54" t="s">
        <v>49</v>
      </c>
      <c r="I245" s="2">
        <v>100</v>
      </c>
      <c r="J245" s="51">
        <v>5</v>
      </c>
      <c r="K245" s="51">
        <v>10</v>
      </c>
      <c r="L245">
        <f t="shared" si="24"/>
        <v>5</v>
      </c>
      <c r="M245" s="47">
        <v>2</v>
      </c>
      <c r="N245" s="14">
        <f t="shared" si="25"/>
        <v>157.07963267948966</v>
      </c>
      <c r="O245" s="16">
        <f t="shared" si="26"/>
        <v>1.5707963267948967E-2</v>
      </c>
      <c r="P245">
        <v>157.07963267948966</v>
      </c>
      <c r="Q245">
        <f t="shared" si="27"/>
        <v>1.5707963267948967E-2</v>
      </c>
      <c r="R245" s="16">
        <f t="shared" si="28"/>
        <v>0</v>
      </c>
      <c r="S245">
        <v>5.23</v>
      </c>
      <c r="T245">
        <f t="shared" si="29"/>
        <v>8.215264789137311E-2</v>
      </c>
      <c r="U245">
        <v>8.4610000000000003</v>
      </c>
      <c r="V245">
        <f t="shared" si="30"/>
        <v>0</v>
      </c>
      <c r="W245">
        <f t="shared" si="31"/>
        <v>8.215264789137311E-2</v>
      </c>
    </row>
    <row r="246" spans="3:23" x14ac:dyDescent="0.3">
      <c r="C246" t="s">
        <v>166</v>
      </c>
      <c r="D246" t="s">
        <v>66</v>
      </c>
      <c r="E246" s="1">
        <v>39420</v>
      </c>
      <c r="F246">
        <v>35</v>
      </c>
      <c r="G246" t="s">
        <v>67</v>
      </c>
      <c r="H246" s="54" t="s">
        <v>49</v>
      </c>
      <c r="I246" s="2">
        <v>80</v>
      </c>
      <c r="J246" s="51">
        <v>5</v>
      </c>
      <c r="K246" s="51">
        <v>10</v>
      </c>
      <c r="L246">
        <f t="shared" si="24"/>
        <v>5</v>
      </c>
      <c r="M246" s="47">
        <v>2</v>
      </c>
      <c r="N246" s="14">
        <f t="shared" si="25"/>
        <v>157.07963267948966</v>
      </c>
      <c r="O246" s="16">
        <f t="shared" si="26"/>
        <v>1.5707963267948967E-2</v>
      </c>
      <c r="P246">
        <v>125.66370614359174</v>
      </c>
      <c r="Q246">
        <f t="shared" si="27"/>
        <v>1.2566370614359173E-2</v>
      </c>
      <c r="R246" s="16">
        <f t="shared" si="28"/>
        <v>3.1415926535897937E-3</v>
      </c>
      <c r="S246">
        <v>5.23</v>
      </c>
      <c r="T246">
        <f t="shared" si="29"/>
        <v>6.5722118313098488E-2</v>
      </c>
      <c r="U246">
        <v>8.4610000000000003</v>
      </c>
      <c r="V246">
        <f t="shared" si="30"/>
        <v>2.6581015442023247E-2</v>
      </c>
      <c r="W246">
        <f t="shared" si="31"/>
        <v>3.9141102871075237E-2</v>
      </c>
    </row>
    <row r="247" spans="3:23" x14ac:dyDescent="0.3">
      <c r="C247" t="s">
        <v>166</v>
      </c>
      <c r="D247" t="s">
        <v>66</v>
      </c>
      <c r="E247" s="1">
        <v>39420</v>
      </c>
      <c r="F247">
        <v>35</v>
      </c>
      <c r="G247" t="s">
        <v>67</v>
      </c>
      <c r="H247" s="54" t="s">
        <v>49</v>
      </c>
      <c r="I247" s="2">
        <v>90</v>
      </c>
      <c r="J247" s="51">
        <v>5</v>
      </c>
      <c r="K247" s="51">
        <v>10</v>
      </c>
      <c r="L247">
        <f t="shared" si="24"/>
        <v>5</v>
      </c>
      <c r="M247" s="47">
        <v>2</v>
      </c>
      <c r="N247" s="14">
        <f t="shared" si="25"/>
        <v>157.07963267948966</v>
      </c>
      <c r="O247" s="16">
        <f t="shared" si="26"/>
        <v>1.5707963267948967E-2</v>
      </c>
      <c r="P247">
        <v>141.37166941154069</v>
      </c>
      <c r="Q247">
        <f t="shared" si="27"/>
        <v>1.4137166941154069E-2</v>
      </c>
      <c r="R247" s="16">
        <f t="shared" si="28"/>
        <v>1.5707963267948977E-3</v>
      </c>
      <c r="S247">
        <v>5.23</v>
      </c>
      <c r="T247">
        <f t="shared" si="29"/>
        <v>7.3937383102235785E-2</v>
      </c>
      <c r="U247">
        <v>8.4610000000000003</v>
      </c>
      <c r="V247">
        <f t="shared" si="30"/>
        <v>1.3290507721011631E-2</v>
      </c>
      <c r="W247">
        <f t="shared" si="31"/>
        <v>6.0646875381224152E-2</v>
      </c>
    </row>
    <row r="248" spans="3:23" x14ac:dyDescent="0.3">
      <c r="C248" t="s">
        <v>166</v>
      </c>
      <c r="D248" t="s">
        <v>66</v>
      </c>
      <c r="E248" s="1">
        <v>39420</v>
      </c>
      <c r="F248">
        <v>35</v>
      </c>
      <c r="G248" t="s">
        <v>67</v>
      </c>
      <c r="H248" s="54" t="s">
        <v>49</v>
      </c>
      <c r="I248" s="2">
        <v>100</v>
      </c>
      <c r="J248" s="51">
        <v>10</v>
      </c>
      <c r="K248" s="51">
        <v>15</v>
      </c>
      <c r="L248">
        <f t="shared" si="24"/>
        <v>8.75</v>
      </c>
      <c r="M248" s="47">
        <v>2</v>
      </c>
      <c r="N248" s="14">
        <f t="shared" si="25"/>
        <v>481.05637508093707</v>
      </c>
      <c r="O248" s="16">
        <f t="shared" si="26"/>
        <v>4.8105637508093706E-2</v>
      </c>
      <c r="P248">
        <v>481.05637508093707</v>
      </c>
      <c r="Q248">
        <f t="shared" si="27"/>
        <v>4.8105637508093706E-2</v>
      </c>
      <c r="R248" s="16">
        <f t="shared" si="28"/>
        <v>0</v>
      </c>
      <c r="S248">
        <v>5.23</v>
      </c>
      <c r="T248">
        <f t="shared" si="29"/>
        <v>0.2515924841673301</v>
      </c>
      <c r="U248">
        <v>8.4610000000000003</v>
      </c>
      <c r="V248">
        <f t="shared" si="30"/>
        <v>0</v>
      </c>
      <c r="W248">
        <f t="shared" si="31"/>
        <v>0.2515924841673301</v>
      </c>
    </row>
    <row r="249" spans="3:23" x14ac:dyDescent="0.3">
      <c r="C249" t="s">
        <v>166</v>
      </c>
      <c r="D249" t="s">
        <v>66</v>
      </c>
      <c r="E249" s="1">
        <v>39420</v>
      </c>
      <c r="F249">
        <v>35</v>
      </c>
      <c r="G249" t="s">
        <v>67</v>
      </c>
      <c r="H249" s="54" t="s">
        <v>49</v>
      </c>
      <c r="I249" s="2">
        <v>80</v>
      </c>
      <c r="J249" s="51">
        <v>10</v>
      </c>
      <c r="K249" s="51">
        <v>20</v>
      </c>
      <c r="L249">
        <f t="shared" si="24"/>
        <v>10</v>
      </c>
      <c r="M249" s="47">
        <v>2</v>
      </c>
      <c r="N249" s="14">
        <f t="shared" si="25"/>
        <v>628.31853071795865</v>
      </c>
      <c r="O249" s="16">
        <f t="shared" si="26"/>
        <v>6.2831853071795868E-2</v>
      </c>
      <c r="P249">
        <v>502.65482457436696</v>
      </c>
      <c r="Q249">
        <f t="shared" si="27"/>
        <v>5.0265482457436693E-2</v>
      </c>
      <c r="R249" s="16">
        <f t="shared" si="28"/>
        <v>1.2566370614359175E-2</v>
      </c>
      <c r="S249">
        <v>5.23</v>
      </c>
      <c r="T249">
        <f t="shared" si="29"/>
        <v>0.26288847325239395</v>
      </c>
      <c r="U249">
        <v>8.4610000000000003</v>
      </c>
      <c r="V249">
        <f t="shared" si="30"/>
        <v>0.10632406176809299</v>
      </c>
      <c r="W249">
        <f t="shared" si="31"/>
        <v>0.15656441148430095</v>
      </c>
    </row>
    <row r="250" spans="3:23" x14ac:dyDescent="0.3">
      <c r="C250" t="s">
        <v>166</v>
      </c>
      <c r="D250" t="s">
        <v>66</v>
      </c>
      <c r="E250" s="1">
        <v>39420</v>
      </c>
      <c r="F250">
        <v>35</v>
      </c>
      <c r="G250" t="s">
        <v>67</v>
      </c>
      <c r="H250" s="54" t="s">
        <v>49</v>
      </c>
      <c r="I250" s="2">
        <v>100</v>
      </c>
      <c r="J250" s="51">
        <v>10</v>
      </c>
      <c r="K250" s="51">
        <v>15</v>
      </c>
      <c r="L250">
        <f t="shared" si="24"/>
        <v>8.75</v>
      </c>
      <c r="M250" s="47">
        <v>2</v>
      </c>
      <c r="N250" s="14">
        <f t="shared" si="25"/>
        <v>481.05637508093707</v>
      </c>
      <c r="O250" s="16">
        <f t="shared" si="26"/>
        <v>4.8105637508093706E-2</v>
      </c>
      <c r="P250">
        <v>481.05637508093707</v>
      </c>
      <c r="Q250">
        <f t="shared" si="27"/>
        <v>4.8105637508093706E-2</v>
      </c>
      <c r="R250" s="16">
        <f t="shared" si="28"/>
        <v>0</v>
      </c>
      <c r="S250">
        <v>5.23</v>
      </c>
      <c r="T250">
        <f t="shared" si="29"/>
        <v>0.2515924841673301</v>
      </c>
      <c r="U250">
        <v>8.4610000000000003</v>
      </c>
      <c r="V250">
        <f t="shared" si="30"/>
        <v>0</v>
      </c>
      <c r="W250">
        <f t="shared" si="31"/>
        <v>0.2515924841673301</v>
      </c>
    </row>
    <row r="251" spans="3:23" x14ac:dyDescent="0.3">
      <c r="C251" t="s">
        <v>166</v>
      </c>
      <c r="D251" t="s">
        <v>66</v>
      </c>
      <c r="E251" s="1">
        <v>39420</v>
      </c>
      <c r="F251">
        <v>35</v>
      </c>
      <c r="G251" t="s">
        <v>67</v>
      </c>
      <c r="H251" s="54" t="s">
        <v>49</v>
      </c>
      <c r="I251" s="2">
        <v>20</v>
      </c>
      <c r="J251" s="51">
        <v>10</v>
      </c>
      <c r="K251" s="51">
        <v>15</v>
      </c>
      <c r="L251">
        <f t="shared" si="24"/>
        <v>8.75</v>
      </c>
      <c r="M251" s="47">
        <v>2</v>
      </c>
      <c r="N251" s="14">
        <f t="shared" si="25"/>
        <v>481.05637508093707</v>
      </c>
      <c r="O251" s="16">
        <f t="shared" si="26"/>
        <v>4.8105637508093706E-2</v>
      </c>
      <c r="P251">
        <v>96.211275016187415</v>
      </c>
      <c r="Q251">
        <f t="shared" si="27"/>
        <v>9.6211275016187415E-3</v>
      </c>
      <c r="R251" s="16">
        <f t="shared" si="28"/>
        <v>3.8484510006474966E-2</v>
      </c>
      <c r="S251">
        <v>5.23</v>
      </c>
      <c r="T251">
        <f t="shared" si="29"/>
        <v>5.0318496833466023E-2</v>
      </c>
      <c r="U251">
        <v>8.4610000000000003</v>
      </c>
      <c r="V251">
        <f t="shared" si="30"/>
        <v>0.32561743916478469</v>
      </c>
      <c r="W251">
        <f t="shared" si="31"/>
        <v>-0.27529894233131869</v>
      </c>
    </row>
    <row r="252" spans="3:23" x14ac:dyDescent="0.3">
      <c r="C252" t="s">
        <v>166</v>
      </c>
      <c r="D252" t="s">
        <v>66</v>
      </c>
      <c r="E252" s="1">
        <v>39420</v>
      </c>
      <c r="F252">
        <v>35</v>
      </c>
      <c r="G252" t="s">
        <v>67</v>
      </c>
      <c r="H252" s="54" t="s">
        <v>49</v>
      </c>
      <c r="I252" s="2">
        <v>70</v>
      </c>
      <c r="J252" s="51">
        <v>10</v>
      </c>
      <c r="K252" s="51">
        <v>15</v>
      </c>
      <c r="L252">
        <f t="shared" si="24"/>
        <v>8.75</v>
      </c>
      <c r="M252" s="47">
        <v>2</v>
      </c>
      <c r="N252" s="14">
        <f t="shared" si="25"/>
        <v>481.05637508093707</v>
      </c>
      <c r="O252" s="16">
        <f t="shared" si="26"/>
        <v>4.8105637508093706E-2</v>
      </c>
      <c r="P252">
        <v>336.73946255665595</v>
      </c>
      <c r="Q252">
        <f t="shared" si="27"/>
        <v>3.3673946255665596E-2</v>
      </c>
      <c r="R252" s="16">
        <f t="shared" si="28"/>
        <v>1.443169125242811E-2</v>
      </c>
      <c r="S252">
        <v>5.23</v>
      </c>
      <c r="T252">
        <f t="shared" si="29"/>
        <v>0.17611473891713109</v>
      </c>
      <c r="U252">
        <v>8.4610000000000003</v>
      </c>
      <c r="V252">
        <f t="shared" si="30"/>
        <v>0.12210653968679425</v>
      </c>
      <c r="W252">
        <f t="shared" si="31"/>
        <v>5.400819923033684E-2</v>
      </c>
    </row>
    <row r="253" spans="3:23" x14ac:dyDescent="0.3">
      <c r="C253" t="s">
        <v>166</v>
      </c>
      <c r="D253" t="s">
        <v>66</v>
      </c>
      <c r="E253" s="1">
        <v>39420</v>
      </c>
      <c r="F253">
        <v>35</v>
      </c>
      <c r="G253" t="s">
        <v>67</v>
      </c>
      <c r="H253" s="54" t="s">
        <v>49</v>
      </c>
      <c r="I253" s="2">
        <v>80</v>
      </c>
      <c r="J253" s="51">
        <v>15</v>
      </c>
      <c r="K253" s="51">
        <v>20</v>
      </c>
      <c r="L253">
        <f t="shared" si="24"/>
        <v>12.5</v>
      </c>
      <c r="M253" s="47">
        <v>2</v>
      </c>
      <c r="N253" s="14">
        <f t="shared" si="25"/>
        <v>981.74770424681037</v>
      </c>
      <c r="O253" s="16">
        <f t="shared" si="26"/>
        <v>9.8174770424681035E-2</v>
      </c>
      <c r="P253">
        <v>785.39816339744834</v>
      </c>
      <c r="Q253">
        <f t="shared" si="27"/>
        <v>7.8539816339744828E-2</v>
      </c>
      <c r="R253" s="16">
        <f t="shared" si="28"/>
        <v>1.9634954084936207E-2</v>
      </c>
      <c r="S253">
        <v>5.23</v>
      </c>
      <c r="T253">
        <f t="shared" si="29"/>
        <v>0.41076323945686549</v>
      </c>
      <c r="U253">
        <v>8.4610000000000003</v>
      </c>
      <c r="V253">
        <f t="shared" si="30"/>
        <v>0.16613134651264524</v>
      </c>
      <c r="W253">
        <f t="shared" si="31"/>
        <v>0.24463189294422025</v>
      </c>
    </row>
    <row r="254" spans="3:23" x14ac:dyDescent="0.3">
      <c r="C254" t="s">
        <v>166</v>
      </c>
      <c r="D254" t="s">
        <v>66</v>
      </c>
      <c r="E254" s="1">
        <v>39420</v>
      </c>
      <c r="F254">
        <v>35</v>
      </c>
      <c r="G254" t="s">
        <v>67</v>
      </c>
      <c r="H254" s="54" t="s">
        <v>49</v>
      </c>
      <c r="I254" s="2">
        <v>100</v>
      </c>
      <c r="J254" s="51">
        <v>15</v>
      </c>
      <c r="K254" s="51">
        <v>15</v>
      </c>
      <c r="L254">
        <f t="shared" si="24"/>
        <v>11.25</v>
      </c>
      <c r="M254" s="47">
        <v>2</v>
      </c>
      <c r="N254" s="14">
        <f t="shared" si="25"/>
        <v>795.21564043991634</v>
      </c>
      <c r="O254" s="16">
        <f t="shared" si="26"/>
        <v>7.9521564043991633E-2</v>
      </c>
      <c r="P254">
        <v>795.21564043991634</v>
      </c>
      <c r="Q254">
        <f t="shared" si="27"/>
        <v>7.9521564043991633E-2</v>
      </c>
      <c r="R254" s="16">
        <f t="shared" si="28"/>
        <v>0</v>
      </c>
      <c r="S254">
        <v>5.23</v>
      </c>
      <c r="T254">
        <f t="shared" si="29"/>
        <v>0.41589777995007626</v>
      </c>
      <c r="U254">
        <v>8.4610000000000003</v>
      </c>
      <c r="V254">
        <f t="shared" si="30"/>
        <v>0</v>
      </c>
      <c r="W254">
        <f t="shared" si="31"/>
        <v>0.41589777995007626</v>
      </c>
    </row>
    <row r="255" spans="3:23" x14ac:dyDescent="0.3">
      <c r="C255" t="s">
        <v>166</v>
      </c>
      <c r="D255" t="s">
        <v>66</v>
      </c>
      <c r="E255" s="1">
        <v>39420</v>
      </c>
      <c r="F255">
        <v>35</v>
      </c>
      <c r="G255" t="s">
        <v>67</v>
      </c>
      <c r="H255" s="54" t="s">
        <v>49</v>
      </c>
      <c r="I255" s="2">
        <v>100</v>
      </c>
      <c r="J255" s="51">
        <v>15</v>
      </c>
      <c r="K255" s="51">
        <v>15</v>
      </c>
      <c r="L255">
        <f t="shared" si="24"/>
        <v>11.25</v>
      </c>
      <c r="M255" s="47">
        <v>2</v>
      </c>
      <c r="N255" s="14">
        <f t="shared" si="25"/>
        <v>795.21564043991634</v>
      </c>
      <c r="O255" s="16">
        <f t="shared" si="26"/>
        <v>7.9521564043991633E-2</v>
      </c>
      <c r="P255">
        <v>795.21564043991634</v>
      </c>
      <c r="Q255">
        <f t="shared" si="27"/>
        <v>7.9521564043991633E-2</v>
      </c>
      <c r="R255" s="16">
        <f t="shared" si="28"/>
        <v>0</v>
      </c>
      <c r="S255">
        <v>5.23</v>
      </c>
      <c r="T255">
        <f t="shared" si="29"/>
        <v>0.41589777995007626</v>
      </c>
      <c r="U255">
        <v>8.4610000000000003</v>
      </c>
      <c r="V255">
        <f t="shared" si="30"/>
        <v>0</v>
      </c>
      <c r="W255">
        <f t="shared" si="31"/>
        <v>0.41589777995007626</v>
      </c>
    </row>
    <row r="256" spans="3:23" x14ac:dyDescent="0.3">
      <c r="C256" t="s">
        <v>166</v>
      </c>
      <c r="D256" t="s">
        <v>66</v>
      </c>
      <c r="E256" s="1">
        <v>39420</v>
      </c>
      <c r="F256">
        <v>35</v>
      </c>
      <c r="G256" t="s">
        <v>67</v>
      </c>
      <c r="H256" s="54" t="s">
        <v>49</v>
      </c>
      <c r="I256" s="2">
        <v>90</v>
      </c>
      <c r="J256" s="51">
        <v>15</v>
      </c>
      <c r="K256" s="51">
        <v>15</v>
      </c>
      <c r="L256">
        <f t="shared" si="24"/>
        <v>11.25</v>
      </c>
      <c r="M256" s="47">
        <v>2</v>
      </c>
      <c r="N256" s="14">
        <f t="shared" si="25"/>
        <v>795.21564043991634</v>
      </c>
      <c r="O256" s="16">
        <f t="shared" si="26"/>
        <v>7.9521564043991633E-2</v>
      </c>
      <c r="P256">
        <v>715.69407639592475</v>
      </c>
      <c r="Q256">
        <f t="shared" si="27"/>
        <v>7.1569407639592478E-2</v>
      </c>
      <c r="R256" s="16">
        <f t="shared" si="28"/>
        <v>7.9521564043991549E-3</v>
      </c>
      <c r="S256">
        <v>5.23</v>
      </c>
      <c r="T256">
        <f t="shared" si="29"/>
        <v>0.37430800195506869</v>
      </c>
      <c r="U256">
        <v>8.4610000000000003</v>
      </c>
      <c r="V256">
        <f t="shared" si="30"/>
        <v>6.7283195337621254E-2</v>
      </c>
      <c r="W256">
        <f t="shared" si="31"/>
        <v>0.30702480661744747</v>
      </c>
    </row>
    <row r="257" spans="3:23" x14ac:dyDescent="0.3">
      <c r="C257" t="s">
        <v>166</v>
      </c>
      <c r="D257" t="s">
        <v>66</v>
      </c>
      <c r="E257" s="1">
        <v>39420</v>
      </c>
      <c r="F257">
        <v>35</v>
      </c>
      <c r="G257" t="s">
        <v>67</v>
      </c>
      <c r="H257" s="54" t="s">
        <v>49</v>
      </c>
      <c r="I257" s="2">
        <v>100</v>
      </c>
      <c r="J257" s="51">
        <v>15</v>
      </c>
      <c r="K257" s="51">
        <v>15</v>
      </c>
      <c r="L257">
        <f t="shared" si="24"/>
        <v>11.25</v>
      </c>
      <c r="M257" s="47">
        <v>2</v>
      </c>
      <c r="N257" s="14">
        <f t="shared" si="25"/>
        <v>795.21564043991634</v>
      </c>
      <c r="O257" s="16">
        <f t="shared" si="26"/>
        <v>7.9521564043991633E-2</v>
      </c>
      <c r="P257">
        <v>795.21564043991634</v>
      </c>
      <c r="Q257">
        <f t="shared" si="27"/>
        <v>7.9521564043991633E-2</v>
      </c>
      <c r="R257" s="16">
        <f t="shared" si="28"/>
        <v>0</v>
      </c>
      <c r="S257">
        <v>5.23</v>
      </c>
      <c r="T257">
        <f t="shared" si="29"/>
        <v>0.41589777995007626</v>
      </c>
      <c r="U257">
        <v>8.4610000000000003</v>
      </c>
      <c r="V257">
        <f t="shared" si="30"/>
        <v>0</v>
      </c>
      <c r="W257">
        <f t="shared" si="31"/>
        <v>0.41589777995007626</v>
      </c>
    </row>
    <row r="258" spans="3:23" x14ac:dyDescent="0.3">
      <c r="C258" t="s">
        <v>166</v>
      </c>
      <c r="D258" t="s">
        <v>66</v>
      </c>
      <c r="E258" s="1">
        <v>39420</v>
      </c>
      <c r="F258">
        <v>35</v>
      </c>
      <c r="G258" t="s">
        <v>67</v>
      </c>
      <c r="H258" s="54" t="s">
        <v>49</v>
      </c>
      <c r="I258" s="2">
        <v>70</v>
      </c>
      <c r="J258" s="51">
        <v>15</v>
      </c>
      <c r="K258" s="51">
        <v>20</v>
      </c>
      <c r="L258">
        <f t="shared" ref="L258:L321" si="32">(J258+K258/2)/2</f>
        <v>12.5</v>
      </c>
      <c r="M258" s="47">
        <v>2</v>
      </c>
      <c r="N258" s="14">
        <f t="shared" ref="N258:N321" si="33">M258*PI()*L258^2</f>
        <v>981.74770424681037</v>
      </c>
      <c r="O258" s="16">
        <f t="shared" ref="O258:O321" si="34">N258/10000</f>
        <v>9.8174770424681035E-2</v>
      </c>
      <c r="P258">
        <v>687.22339297276721</v>
      </c>
      <c r="Q258">
        <f t="shared" ref="Q258:Q321" si="35">P258/10000</f>
        <v>6.8722339297276724E-2</v>
      </c>
      <c r="R258" s="16">
        <f t="shared" ref="R258:R321" si="36">O258-Q258</f>
        <v>2.945243112740431E-2</v>
      </c>
      <c r="S258">
        <v>5.23</v>
      </c>
      <c r="T258">
        <f t="shared" ref="T258:T321" si="37">Q258*S258</f>
        <v>0.35941783452475728</v>
      </c>
      <c r="U258">
        <v>8.4610000000000003</v>
      </c>
      <c r="V258">
        <f t="shared" ref="V258:V321" si="38">R258*U258</f>
        <v>0.24919701976896788</v>
      </c>
      <c r="W258">
        <f t="shared" ref="W258:W321" si="39">T258-V258</f>
        <v>0.1102208147557894</v>
      </c>
    </row>
    <row r="259" spans="3:23" x14ac:dyDescent="0.3">
      <c r="C259" t="s">
        <v>166</v>
      </c>
      <c r="D259" t="s">
        <v>66</v>
      </c>
      <c r="E259" s="1">
        <v>39420</v>
      </c>
      <c r="F259">
        <v>35</v>
      </c>
      <c r="G259" t="s">
        <v>67</v>
      </c>
      <c r="H259" s="54" t="s">
        <v>49</v>
      </c>
      <c r="I259" s="2">
        <v>100</v>
      </c>
      <c r="J259" s="51">
        <v>20</v>
      </c>
      <c r="K259" s="51">
        <v>20</v>
      </c>
      <c r="L259">
        <f t="shared" si="32"/>
        <v>15</v>
      </c>
      <c r="M259" s="47">
        <v>2</v>
      </c>
      <c r="N259" s="14">
        <f t="shared" si="33"/>
        <v>1413.7166941154069</v>
      </c>
      <c r="O259" s="16">
        <f t="shared" si="34"/>
        <v>0.1413716694115407</v>
      </c>
      <c r="P259">
        <v>1413.7166941154069</v>
      </c>
      <c r="Q259">
        <f t="shared" si="35"/>
        <v>0.1413716694115407</v>
      </c>
      <c r="R259" s="16">
        <f t="shared" si="36"/>
        <v>0</v>
      </c>
      <c r="S259">
        <v>5.23</v>
      </c>
      <c r="T259">
        <f t="shared" si="37"/>
        <v>0.73937383102235787</v>
      </c>
      <c r="U259">
        <v>8.4610000000000003</v>
      </c>
      <c r="V259">
        <f t="shared" si="38"/>
        <v>0</v>
      </c>
      <c r="W259">
        <f t="shared" si="39"/>
        <v>0.73937383102235787</v>
      </c>
    </row>
    <row r="260" spans="3:23" x14ac:dyDescent="0.3">
      <c r="C260" t="s">
        <v>166</v>
      </c>
      <c r="D260" t="s">
        <v>66</v>
      </c>
      <c r="E260" s="1">
        <v>39420</v>
      </c>
      <c r="F260">
        <v>35</v>
      </c>
      <c r="G260" t="s">
        <v>67</v>
      </c>
      <c r="H260" s="54" t="s">
        <v>49</v>
      </c>
      <c r="I260" s="2">
        <v>70</v>
      </c>
      <c r="J260" s="51">
        <v>20</v>
      </c>
      <c r="K260" s="51">
        <v>25</v>
      </c>
      <c r="L260">
        <f t="shared" si="32"/>
        <v>16.25</v>
      </c>
      <c r="M260" s="47">
        <v>2</v>
      </c>
      <c r="N260" s="14">
        <f t="shared" si="33"/>
        <v>1659.1536201771096</v>
      </c>
      <c r="O260" s="16">
        <f t="shared" si="34"/>
        <v>0.16591536201771095</v>
      </c>
      <c r="P260">
        <v>1161.4075341239766</v>
      </c>
      <c r="Q260">
        <f t="shared" si="35"/>
        <v>0.11614075341239766</v>
      </c>
      <c r="R260" s="16">
        <f t="shared" si="36"/>
        <v>4.9774608605313297E-2</v>
      </c>
      <c r="S260">
        <v>5.23</v>
      </c>
      <c r="T260">
        <f t="shared" si="37"/>
        <v>0.60741614034683977</v>
      </c>
      <c r="U260">
        <v>8.4610000000000003</v>
      </c>
      <c r="V260">
        <f t="shared" si="38"/>
        <v>0.42114296340955581</v>
      </c>
      <c r="W260">
        <f t="shared" si="39"/>
        <v>0.18627317693728396</v>
      </c>
    </row>
    <row r="261" spans="3:23" x14ac:dyDescent="0.3">
      <c r="C261" t="s">
        <v>166</v>
      </c>
      <c r="D261" t="s">
        <v>66</v>
      </c>
      <c r="E261" s="1">
        <v>39420</v>
      </c>
      <c r="F261">
        <v>35</v>
      </c>
      <c r="G261" t="s">
        <v>67</v>
      </c>
      <c r="H261" s="54" t="s">
        <v>49</v>
      </c>
      <c r="I261" s="2">
        <v>100</v>
      </c>
      <c r="J261" s="51">
        <v>20</v>
      </c>
      <c r="K261" s="51">
        <v>20</v>
      </c>
      <c r="L261">
        <f t="shared" si="32"/>
        <v>15</v>
      </c>
      <c r="M261" s="47">
        <v>2</v>
      </c>
      <c r="N261" s="14">
        <f t="shared" si="33"/>
        <v>1413.7166941154069</v>
      </c>
      <c r="O261" s="16">
        <f t="shared" si="34"/>
        <v>0.1413716694115407</v>
      </c>
      <c r="P261">
        <v>1413.7166941154069</v>
      </c>
      <c r="Q261">
        <f t="shared" si="35"/>
        <v>0.1413716694115407</v>
      </c>
      <c r="R261" s="16">
        <f t="shared" si="36"/>
        <v>0</v>
      </c>
      <c r="S261">
        <v>5.23</v>
      </c>
      <c r="T261">
        <f t="shared" si="37"/>
        <v>0.73937383102235787</v>
      </c>
      <c r="U261">
        <v>8.4610000000000003</v>
      </c>
      <c r="V261">
        <f t="shared" si="38"/>
        <v>0</v>
      </c>
      <c r="W261">
        <f t="shared" si="39"/>
        <v>0.73937383102235787</v>
      </c>
    </row>
    <row r="262" spans="3:23" x14ac:dyDescent="0.3">
      <c r="C262" t="s">
        <v>166</v>
      </c>
      <c r="D262" t="s">
        <v>66</v>
      </c>
      <c r="E262" s="1">
        <v>39420</v>
      </c>
      <c r="F262">
        <v>35</v>
      </c>
      <c r="G262" t="s">
        <v>67</v>
      </c>
      <c r="H262" s="57" t="s">
        <v>41</v>
      </c>
      <c r="I262" s="2">
        <v>20</v>
      </c>
      <c r="J262" s="51">
        <v>30</v>
      </c>
      <c r="K262" s="51">
        <v>50</v>
      </c>
      <c r="L262">
        <f t="shared" si="32"/>
        <v>27.5</v>
      </c>
      <c r="M262" s="47">
        <v>3</v>
      </c>
      <c r="N262" s="14">
        <f t="shared" si="33"/>
        <v>7127.4883328318429</v>
      </c>
      <c r="O262" s="16">
        <f t="shared" si="34"/>
        <v>0.71274883328318428</v>
      </c>
      <c r="P262">
        <v>1425.4976665663687</v>
      </c>
      <c r="Q262">
        <f t="shared" si="35"/>
        <v>0.14254976665663688</v>
      </c>
      <c r="R262" s="16">
        <f t="shared" si="36"/>
        <v>0.5701990666265474</v>
      </c>
      <c r="S262">
        <v>10.71</v>
      </c>
      <c r="T262">
        <f t="shared" si="37"/>
        <v>1.5267080008925811</v>
      </c>
      <c r="U262">
        <v>8.1999999999999993</v>
      </c>
      <c r="V262">
        <f t="shared" si="38"/>
        <v>4.6756323463376885</v>
      </c>
      <c r="W262">
        <f t="shared" si="39"/>
        <v>-3.1489243454451072</v>
      </c>
    </row>
    <row r="263" spans="3:23" x14ac:dyDescent="0.3">
      <c r="C263" t="s">
        <v>166</v>
      </c>
      <c r="D263" t="s">
        <v>66</v>
      </c>
      <c r="E263" s="1">
        <v>39420</v>
      </c>
      <c r="F263">
        <v>35</v>
      </c>
      <c r="G263" t="s">
        <v>67</v>
      </c>
      <c r="H263" s="57" t="s">
        <v>41</v>
      </c>
      <c r="I263" s="2">
        <v>10</v>
      </c>
      <c r="J263" s="51">
        <v>30</v>
      </c>
      <c r="K263" s="51">
        <v>80</v>
      </c>
      <c r="L263">
        <f t="shared" si="32"/>
        <v>35</v>
      </c>
      <c r="M263" s="47">
        <v>3</v>
      </c>
      <c r="N263" s="14">
        <f t="shared" si="33"/>
        <v>11545.353001942489</v>
      </c>
      <c r="O263" s="16">
        <f t="shared" si="34"/>
        <v>1.1545353001942489</v>
      </c>
      <c r="P263">
        <v>1154.535300194249</v>
      </c>
      <c r="Q263">
        <f t="shared" si="35"/>
        <v>0.11545353001942489</v>
      </c>
      <c r="R263" s="16">
        <f t="shared" si="36"/>
        <v>1.0390817701748241</v>
      </c>
      <c r="S263">
        <v>10.71</v>
      </c>
      <c r="T263">
        <f t="shared" si="37"/>
        <v>1.2365073065080407</v>
      </c>
      <c r="U263">
        <v>8.1999999999999993</v>
      </c>
      <c r="V263">
        <f t="shared" si="38"/>
        <v>8.5204705154335567</v>
      </c>
      <c r="W263">
        <f t="shared" si="39"/>
        <v>-7.283963208925516</v>
      </c>
    </row>
    <row r="264" spans="3:23" x14ac:dyDescent="0.3">
      <c r="C264" t="s">
        <v>166</v>
      </c>
      <c r="D264" t="s">
        <v>66</v>
      </c>
      <c r="E264" s="1">
        <v>39420</v>
      </c>
      <c r="F264">
        <v>35</v>
      </c>
      <c r="G264" t="s">
        <v>67</v>
      </c>
      <c r="H264" s="57" t="s">
        <v>41</v>
      </c>
      <c r="I264" s="2">
        <v>10</v>
      </c>
      <c r="J264" s="51">
        <v>65</v>
      </c>
      <c r="K264" s="51">
        <v>50</v>
      </c>
      <c r="L264">
        <f t="shared" si="32"/>
        <v>45</v>
      </c>
      <c r="M264" s="47">
        <v>3</v>
      </c>
      <c r="N264" s="14">
        <f t="shared" si="33"/>
        <v>19085.175370557994</v>
      </c>
      <c r="O264" s="16">
        <f t="shared" si="34"/>
        <v>1.9085175370557994</v>
      </c>
      <c r="P264">
        <v>1908.5175370557995</v>
      </c>
      <c r="Q264">
        <f t="shared" si="35"/>
        <v>0.19085175370557994</v>
      </c>
      <c r="R264" s="16">
        <f t="shared" si="36"/>
        <v>1.7176657833502196</v>
      </c>
      <c r="S264">
        <v>10.71</v>
      </c>
      <c r="T264">
        <f t="shared" si="37"/>
        <v>2.0440222821867615</v>
      </c>
      <c r="U264">
        <v>8.1999999999999993</v>
      </c>
      <c r="V264">
        <f t="shared" si="38"/>
        <v>14.0848594234718</v>
      </c>
      <c r="W264">
        <f t="shared" si="39"/>
        <v>-12.040837141285039</v>
      </c>
    </row>
    <row r="265" spans="3:23" x14ac:dyDescent="0.3">
      <c r="C265" t="s">
        <v>166</v>
      </c>
      <c r="D265" t="s">
        <v>66</v>
      </c>
      <c r="E265" s="1">
        <v>39420</v>
      </c>
      <c r="F265">
        <v>35</v>
      </c>
      <c r="G265" t="s">
        <v>67</v>
      </c>
      <c r="H265" s="57" t="s">
        <v>36</v>
      </c>
      <c r="I265" s="2">
        <v>100</v>
      </c>
      <c r="J265" s="51">
        <v>10</v>
      </c>
      <c r="K265" s="51">
        <v>15</v>
      </c>
      <c r="L265">
        <f t="shared" si="32"/>
        <v>8.75</v>
      </c>
      <c r="M265" s="47">
        <v>2</v>
      </c>
      <c r="N265" s="14">
        <f t="shared" si="33"/>
        <v>481.05637508093707</v>
      </c>
      <c r="O265" s="16">
        <f t="shared" si="34"/>
        <v>4.8105637508093706E-2</v>
      </c>
      <c r="P265">
        <v>481.05637508093707</v>
      </c>
      <c r="Q265">
        <f t="shared" si="35"/>
        <v>4.8105637508093706E-2</v>
      </c>
      <c r="R265" s="16">
        <f t="shared" si="36"/>
        <v>0</v>
      </c>
      <c r="S265" s="48">
        <v>6.62</v>
      </c>
      <c r="T265">
        <f t="shared" si="37"/>
        <v>0.31845932030358032</v>
      </c>
      <c r="U265" s="48">
        <v>8.3030000000000008</v>
      </c>
      <c r="V265">
        <f t="shared" si="38"/>
        <v>0</v>
      </c>
      <c r="W265">
        <f t="shared" si="39"/>
        <v>0.31845932030358032</v>
      </c>
    </row>
    <row r="266" spans="3:23" x14ac:dyDescent="0.3">
      <c r="C266" t="s">
        <v>166</v>
      </c>
      <c r="D266" t="s">
        <v>66</v>
      </c>
      <c r="E266" s="1">
        <v>39420</v>
      </c>
      <c r="F266">
        <v>35</v>
      </c>
      <c r="G266" t="s">
        <v>67</v>
      </c>
      <c r="H266" s="57" t="s">
        <v>42</v>
      </c>
      <c r="I266" s="2">
        <v>70</v>
      </c>
      <c r="J266" s="51">
        <v>35</v>
      </c>
      <c r="K266" s="51">
        <v>40</v>
      </c>
      <c r="L266">
        <f t="shared" si="32"/>
        <v>27.5</v>
      </c>
      <c r="M266" s="47">
        <v>2</v>
      </c>
      <c r="N266" s="14">
        <f t="shared" si="33"/>
        <v>4751.6588885545625</v>
      </c>
      <c r="O266" s="16">
        <f t="shared" si="34"/>
        <v>0.47516588885545624</v>
      </c>
      <c r="P266">
        <v>3326.1612219881936</v>
      </c>
      <c r="Q266">
        <f t="shared" si="35"/>
        <v>0.33261612219881936</v>
      </c>
      <c r="R266" s="16">
        <f t="shared" si="36"/>
        <v>0.14254976665663688</v>
      </c>
      <c r="S266">
        <v>11.49</v>
      </c>
      <c r="T266">
        <f t="shared" si="37"/>
        <v>3.8217592440644346</v>
      </c>
      <c r="U266" s="48">
        <v>8.1999999999999993</v>
      </c>
      <c r="V266">
        <f t="shared" si="38"/>
        <v>1.1689080865844224</v>
      </c>
      <c r="W266">
        <f t="shared" si="39"/>
        <v>2.6528511574800122</v>
      </c>
    </row>
    <row r="267" spans="3:23" x14ac:dyDescent="0.3">
      <c r="C267" t="s">
        <v>166</v>
      </c>
      <c r="D267" t="s">
        <v>66</v>
      </c>
      <c r="E267" s="1">
        <v>39420</v>
      </c>
      <c r="F267">
        <v>35</v>
      </c>
      <c r="G267" t="s">
        <v>67</v>
      </c>
      <c r="H267" s="57" t="s">
        <v>43</v>
      </c>
      <c r="I267" s="2">
        <v>80</v>
      </c>
      <c r="J267" s="51">
        <v>20</v>
      </c>
      <c r="K267" s="51">
        <v>30</v>
      </c>
      <c r="L267">
        <f t="shared" si="32"/>
        <v>17.5</v>
      </c>
      <c r="M267" s="47">
        <v>2</v>
      </c>
      <c r="N267" s="14">
        <f t="shared" si="33"/>
        <v>1924.2255003237483</v>
      </c>
      <c r="O267" s="16">
        <f t="shared" si="34"/>
        <v>0.19242255003237482</v>
      </c>
      <c r="P267">
        <v>1539.3804002589986</v>
      </c>
      <c r="Q267">
        <f t="shared" si="35"/>
        <v>0.15393804002589986</v>
      </c>
      <c r="R267" s="16">
        <f t="shared" si="36"/>
        <v>3.8484510006474959E-2</v>
      </c>
      <c r="S267">
        <v>9.1999999999999993</v>
      </c>
      <c r="T267">
        <f t="shared" si="37"/>
        <v>1.4162299682382786</v>
      </c>
      <c r="U267" s="48">
        <v>8.1999999999999993</v>
      </c>
      <c r="V267">
        <f t="shared" si="38"/>
        <v>0.31557298205309464</v>
      </c>
      <c r="W267">
        <f t="shared" si="39"/>
        <v>1.100656986185184</v>
      </c>
    </row>
    <row r="268" spans="3:23" x14ac:dyDescent="0.3">
      <c r="C268" t="s">
        <v>166</v>
      </c>
      <c r="D268" t="s">
        <v>66</v>
      </c>
      <c r="E268" s="1">
        <v>39420</v>
      </c>
      <c r="F268">
        <v>35</v>
      </c>
      <c r="G268" t="s">
        <v>67</v>
      </c>
      <c r="H268" s="57" t="s">
        <v>35</v>
      </c>
      <c r="I268" s="2">
        <v>90</v>
      </c>
      <c r="J268" s="51">
        <v>15</v>
      </c>
      <c r="K268" s="51">
        <v>15</v>
      </c>
      <c r="L268">
        <f t="shared" si="32"/>
        <v>11.25</v>
      </c>
      <c r="M268" s="47">
        <v>1</v>
      </c>
      <c r="N268" s="14">
        <f t="shared" si="33"/>
        <v>397.60782021995817</v>
      </c>
      <c r="O268" s="16">
        <f t="shared" si="34"/>
        <v>3.9760782021995816E-2</v>
      </c>
      <c r="P268">
        <v>357.84703819796238</v>
      </c>
      <c r="Q268">
        <f t="shared" si="35"/>
        <v>3.5784703819796239E-2</v>
      </c>
      <c r="R268" s="16">
        <f t="shared" si="36"/>
        <v>3.9760782021995775E-3</v>
      </c>
      <c r="S268" s="48">
        <v>1.93</v>
      </c>
      <c r="T268">
        <f t="shared" si="37"/>
        <v>6.9064478372206736E-2</v>
      </c>
      <c r="U268" s="48">
        <v>8.1050000000000004</v>
      </c>
      <c r="V268">
        <f t="shared" si="38"/>
        <v>3.2226113828827577E-2</v>
      </c>
      <c r="W268">
        <f t="shared" si="39"/>
        <v>3.683836454337916E-2</v>
      </c>
    </row>
    <row r="269" spans="3:23" x14ac:dyDescent="0.3">
      <c r="C269" t="s">
        <v>166</v>
      </c>
      <c r="D269" t="s">
        <v>66</v>
      </c>
      <c r="E269" s="1">
        <v>39420</v>
      </c>
      <c r="F269">
        <v>35</v>
      </c>
      <c r="G269" t="s">
        <v>67</v>
      </c>
      <c r="H269" s="57" t="s">
        <v>44</v>
      </c>
      <c r="I269" s="2">
        <v>90</v>
      </c>
      <c r="J269" s="51">
        <v>5</v>
      </c>
      <c r="K269" s="51">
        <v>20</v>
      </c>
      <c r="L269">
        <f t="shared" si="32"/>
        <v>7.5</v>
      </c>
      <c r="M269" s="47">
        <v>2</v>
      </c>
      <c r="N269" s="14">
        <f t="shared" si="33"/>
        <v>353.42917352885172</v>
      </c>
      <c r="O269" s="16">
        <f t="shared" si="34"/>
        <v>3.5342917352885174E-2</v>
      </c>
      <c r="P269">
        <v>318.08625617596658</v>
      </c>
      <c r="Q269">
        <f t="shared" si="35"/>
        <v>3.1808625617596661E-2</v>
      </c>
      <c r="R269" s="16">
        <f t="shared" si="36"/>
        <v>3.5342917352885125E-3</v>
      </c>
      <c r="S269" s="48">
        <v>5.78</v>
      </c>
      <c r="T269">
        <f t="shared" si="37"/>
        <v>0.18385385606970872</v>
      </c>
      <c r="U269" s="48">
        <v>9.0679999999999996</v>
      </c>
      <c r="V269">
        <f t="shared" si="38"/>
        <v>3.204895745559623E-2</v>
      </c>
      <c r="W269">
        <f t="shared" si="39"/>
        <v>0.1518048986141125</v>
      </c>
    </row>
    <row r="270" spans="3:23" x14ac:dyDescent="0.3">
      <c r="C270" t="s">
        <v>166</v>
      </c>
      <c r="D270" t="s">
        <v>66</v>
      </c>
      <c r="E270" s="1">
        <v>39420</v>
      </c>
      <c r="F270">
        <v>35</v>
      </c>
      <c r="G270" t="s">
        <v>67</v>
      </c>
      <c r="H270" s="57" t="s">
        <v>44</v>
      </c>
      <c r="I270" s="2">
        <v>60</v>
      </c>
      <c r="J270" s="51">
        <v>5</v>
      </c>
      <c r="K270" s="51">
        <v>15</v>
      </c>
      <c r="L270">
        <f t="shared" si="32"/>
        <v>6.25</v>
      </c>
      <c r="M270" s="47">
        <v>2</v>
      </c>
      <c r="N270" s="14">
        <f t="shared" si="33"/>
        <v>245.43692606170259</v>
      </c>
      <c r="O270" s="16">
        <f t="shared" si="34"/>
        <v>2.4543692606170259E-2</v>
      </c>
      <c r="P270">
        <v>147.26215563702155</v>
      </c>
      <c r="Q270">
        <f t="shared" si="35"/>
        <v>1.4726215563702155E-2</v>
      </c>
      <c r="R270" s="16">
        <f t="shared" si="36"/>
        <v>9.8174770424681035E-3</v>
      </c>
      <c r="S270" s="48">
        <v>5.78</v>
      </c>
      <c r="T270">
        <f t="shared" si="37"/>
        <v>8.5117525958198464E-2</v>
      </c>
      <c r="U270" s="48">
        <v>9.0679999999999996</v>
      </c>
      <c r="V270">
        <f t="shared" si="38"/>
        <v>8.9024881821100757E-2</v>
      </c>
      <c r="W270">
        <f t="shared" si="39"/>
        <v>-3.9073558629022925E-3</v>
      </c>
    </row>
    <row r="271" spans="3:23" x14ac:dyDescent="0.3">
      <c r="C271" t="s">
        <v>166</v>
      </c>
      <c r="D271" t="s">
        <v>66</v>
      </c>
      <c r="E271" s="1">
        <v>39420</v>
      </c>
      <c r="F271">
        <v>35</v>
      </c>
      <c r="G271" t="s">
        <v>67</v>
      </c>
      <c r="H271" s="57" t="s">
        <v>44</v>
      </c>
      <c r="I271" s="2">
        <v>90</v>
      </c>
      <c r="J271" s="51">
        <v>5</v>
      </c>
      <c r="K271" s="51">
        <v>10</v>
      </c>
      <c r="L271">
        <f t="shared" si="32"/>
        <v>5</v>
      </c>
      <c r="M271" s="47">
        <v>2</v>
      </c>
      <c r="N271" s="14">
        <f t="shared" si="33"/>
        <v>157.07963267948966</v>
      </c>
      <c r="O271" s="16">
        <f t="shared" si="34"/>
        <v>1.5707963267948967E-2</v>
      </c>
      <c r="P271">
        <v>141.37166941154069</v>
      </c>
      <c r="Q271">
        <f t="shared" si="35"/>
        <v>1.4137166941154069E-2</v>
      </c>
      <c r="R271" s="16">
        <f t="shared" si="36"/>
        <v>1.5707963267948977E-3</v>
      </c>
      <c r="S271" s="48">
        <v>5.78</v>
      </c>
      <c r="T271">
        <f t="shared" si="37"/>
        <v>8.171282491987053E-2</v>
      </c>
      <c r="U271" s="48">
        <v>9.0679999999999996</v>
      </c>
      <c r="V271">
        <f t="shared" si="38"/>
        <v>1.4243981091376132E-2</v>
      </c>
      <c r="W271">
        <f t="shared" si="39"/>
        <v>6.7468843828494399E-2</v>
      </c>
    </row>
    <row r="272" spans="3:23" x14ac:dyDescent="0.3">
      <c r="C272" t="s">
        <v>166</v>
      </c>
      <c r="D272" t="s">
        <v>66</v>
      </c>
      <c r="E272" s="1">
        <v>39420</v>
      </c>
      <c r="F272">
        <v>35</v>
      </c>
      <c r="G272" t="s">
        <v>67</v>
      </c>
      <c r="H272" s="57" t="s">
        <v>44</v>
      </c>
      <c r="I272" s="2">
        <v>90</v>
      </c>
      <c r="J272" s="51">
        <v>5</v>
      </c>
      <c r="K272" s="51">
        <v>20</v>
      </c>
      <c r="L272">
        <f t="shared" si="32"/>
        <v>7.5</v>
      </c>
      <c r="M272" s="47">
        <v>2</v>
      </c>
      <c r="N272" s="14">
        <f t="shared" si="33"/>
        <v>353.42917352885172</v>
      </c>
      <c r="O272" s="16">
        <f t="shared" si="34"/>
        <v>3.5342917352885174E-2</v>
      </c>
      <c r="P272">
        <v>318.08625617596658</v>
      </c>
      <c r="Q272">
        <f t="shared" si="35"/>
        <v>3.1808625617596661E-2</v>
      </c>
      <c r="R272" s="16">
        <f t="shared" si="36"/>
        <v>3.5342917352885125E-3</v>
      </c>
      <c r="S272" s="48">
        <v>5.78</v>
      </c>
      <c r="T272">
        <f t="shared" si="37"/>
        <v>0.18385385606970872</v>
      </c>
      <c r="U272" s="48">
        <v>9.0679999999999996</v>
      </c>
      <c r="V272">
        <f t="shared" si="38"/>
        <v>3.204895745559623E-2</v>
      </c>
      <c r="W272">
        <f t="shared" si="39"/>
        <v>0.1518048986141125</v>
      </c>
    </row>
    <row r="273" spans="3:23" x14ac:dyDescent="0.3">
      <c r="C273" t="s">
        <v>166</v>
      </c>
      <c r="D273" t="s">
        <v>66</v>
      </c>
      <c r="E273" s="1">
        <v>39420</v>
      </c>
      <c r="F273">
        <v>35</v>
      </c>
      <c r="G273" t="s">
        <v>67</v>
      </c>
      <c r="H273" s="57" t="s">
        <v>44</v>
      </c>
      <c r="I273" s="2">
        <v>90</v>
      </c>
      <c r="J273" s="51">
        <v>5</v>
      </c>
      <c r="K273" s="51">
        <v>15</v>
      </c>
      <c r="L273">
        <f t="shared" si="32"/>
        <v>6.25</v>
      </c>
      <c r="M273" s="47">
        <v>2</v>
      </c>
      <c r="N273" s="14">
        <f t="shared" si="33"/>
        <v>245.43692606170259</v>
      </c>
      <c r="O273" s="16">
        <f t="shared" si="34"/>
        <v>2.4543692606170259E-2</v>
      </c>
      <c r="P273">
        <v>220.89323345553234</v>
      </c>
      <c r="Q273">
        <f t="shared" si="35"/>
        <v>2.2089323345553233E-2</v>
      </c>
      <c r="R273" s="16">
        <f t="shared" si="36"/>
        <v>2.4543692606170259E-3</v>
      </c>
      <c r="S273" s="48">
        <v>5.78</v>
      </c>
      <c r="T273">
        <f t="shared" si="37"/>
        <v>0.12767628893729768</v>
      </c>
      <c r="U273" s="48">
        <v>9.0679999999999996</v>
      </c>
      <c r="V273">
        <f t="shared" si="38"/>
        <v>2.2256220455275189E-2</v>
      </c>
      <c r="W273">
        <f t="shared" si="39"/>
        <v>0.1054200684820225</v>
      </c>
    </row>
    <row r="274" spans="3:23" x14ac:dyDescent="0.3">
      <c r="C274" t="s">
        <v>166</v>
      </c>
      <c r="D274" t="s">
        <v>66</v>
      </c>
      <c r="E274" s="1">
        <v>39420</v>
      </c>
      <c r="F274">
        <v>35</v>
      </c>
      <c r="G274" t="s">
        <v>67</v>
      </c>
      <c r="H274" s="57" t="s">
        <v>44</v>
      </c>
      <c r="I274" s="2">
        <v>80</v>
      </c>
      <c r="J274" s="51">
        <v>10</v>
      </c>
      <c r="K274" s="51">
        <v>10</v>
      </c>
      <c r="L274">
        <f t="shared" si="32"/>
        <v>7.5</v>
      </c>
      <c r="M274" s="47">
        <v>2</v>
      </c>
      <c r="N274" s="14">
        <f t="shared" si="33"/>
        <v>353.42917352885172</v>
      </c>
      <c r="O274" s="16">
        <f t="shared" si="34"/>
        <v>3.5342917352885174E-2</v>
      </c>
      <c r="P274">
        <v>282.74333882308139</v>
      </c>
      <c r="Q274">
        <f t="shared" si="35"/>
        <v>2.8274333882308138E-2</v>
      </c>
      <c r="R274" s="16">
        <f t="shared" si="36"/>
        <v>7.0685834705770355E-3</v>
      </c>
      <c r="S274" s="48">
        <v>5.78</v>
      </c>
      <c r="T274">
        <f t="shared" si="37"/>
        <v>0.16342564983974106</v>
      </c>
      <c r="U274" s="48">
        <v>9.0679999999999996</v>
      </c>
      <c r="V274">
        <f t="shared" si="38"/>
        <v>6.4097914911192558E-2</v>
      </c>
      <c r="W274">
        <f t="shared" si="39"/>
        <v>9.9327734928548503E-2</v>
      </c>
    </row>
    <row r="275" spans="3:23" x14ac:dyDescent="0.3">
      <c r="C275" t="s">
        <v>166</v>
      </c>
      <c r="D275" t="s">
        <v>66</v>
      </c>
      <c r="E275" s="1">
        <v>39420</v>
      </c>
      <c r="F275">
        <v>35</v>
      </c>
      <c r="G275" t="s">
        <v>67</v>
      </c>
      <c r="H275" s="57" t="s">
        <v>44</v>
      </c>
      <c r="I275" s="2">
        <v>90</v>
      </c>
      <c r="J275" s="51">
        <v>10</v>
      </c>
      <c r="K275" s="51">
        <v>15</v>
      </c>
      <c r="L275">
        <f t="shared" si="32"/>
        <v>8.75</v>
      </c>
      <c r="M275" s="47">
        <v>2</v>
      </c>
      <c r="N275" s="14">
        <f t="shared" si="33"/>
        <v>481.05637508093707</v>
      </c>
      <c r="O275" s="16">
        <f t="shared" si="34"/>
        <v>4.8105637508093706E-2</v>
      </c>
      <c r="P275">
        <v>432.95073757284337</v>
      </c>
      <c r="Q275">
        <f t="shared" si="35"/>
        <v>4.3295073757284336E-2</v>
      </c>
      <c r="R275" s="16">
        <f t="shared" si="36"/>
        <v>4.8105637508093699E-3</v>
      </c>
      <c r="S275" s="48">
        <v>5.78</v>
      </c>
      <c r="T275">
        <f t="shared" si="37"/>
        <v>0.25024552631710345</v>
      </c>
      <c r="U275" s="48">
        <v>9.0679999999999996</v>
      </c>
      <c r="V275">
        <f t="shared" si="38"/>
        <v>4.3622192092339362E-2</v>
      </c>
      <c r="W275">
        <f t="shared" si="39"/>
        <v>0.20662333422476409</v>
      </c>
    </row>
    <row r="276" spans="3:23" x14ac:dyDescent="0.3">
      <c r="C276" t="s">
        <v>166</v>
      </c>
      <c r="D276" t="s">
        <v>66</v>
      </c>
      <c r="E276" s="1">
        <v>39420</v>
      </c>
      <c r="F276">
        <v>35</v>
      </c>
      <c r="G276" t="s">
        <v>67</v>
      </c>
      <c r="H276" s="57" t="s">
        <v>44</v>
      </c>
      <c r="I276" s="2">
        <v>90</v>
      </c>
      <c r="J276" s="51">
        <v>10</v>
      </c>
      <c r="K276" s="51">
        <v>15</v>
      </c>
      <c r="L276">
        <f t="shared" si="32"/>
        <v>8.75</v>
      </c>
      <c r="M276" s="47">
        <v>2</v>
      </c>
      <c r="N276" s="14">
        <f t="shared" si="33"/>
        <v>481.05637508093707</v>
      </c>
      <c r="O276" s="16">
        <f t="shared" si="34"/>
        <v>4.8105637508093706E-2</v>
      </c>
      <c r="P276">
        <v>432.95073757284337</v>
      </c>
      <c r="Q276">
        <f t="shared" si="35"/>
        <v>4.3295073757284336E-2</v>
      </c>
      <c r="R276" s="16">
        <f t="shared" si="36"/>
        <v>4.8105637508093699E-3</v>
      </c>
      <c r="S276" s="48">
        <v>5.78</v>
      </c>
      <c r="T276">
        <f t="shared" si="37"/>
        <v>0.25024552631710345</v>
      </c>
      <c r="U276" s="48">
        <v>9.0679999999999996</v>
      </c>
      <c r="V276">
        <f t="shared" si="38"/>
        <v>4.3622192092339362E-2</v>
      </c>
      <c r="W276">
        <f t="shared" si="39"/>
        <v>0.20662333422476409</v>
      </c>
    </row>
    <row r="277" spans="3:23" x14ac:dyDescent="0.3">
      <c r="C277" t="s">
        <v>166</v>
      </c>
      <c r="D277" t="s">
        <v>66</v>
      </c>
      <c r="E277" s="1">
        <v>39420</v>
      </c>
      <c r="F277">
        <v>35</v>
      </c>
      <c r="G277" t="s">
        <v>67</v>
      </c>
      <c r="H277" s="57" t="s">
        <v>44</v>
      </c>
      <c r="I277" s="2">
        <v>80</v>
      </c>
      <c r="J277" s="51">
        <v>10</v>
      </c>
      <c r="K277" s="51">
        <v>30</v>
      </c>
      <c r="L277">
        <f t="shared" si="32"/>
        <v>12.5</v>
      </c>
      <c r="M277" s="47">
        <v>2</v>
      </c>
      <c r="N277" s="14">
        <f t="shared" si="33"/>
        <v>981.74770424681037</v>
      </c>
      <c r="O277" s="16">
        <f t="shared" si="34"/>
        <v>9.8174770424681035E-2</v>
      </c>
      <c r="P277">
        <v>785.39816339744834</v>
      </c>
      <c r="Q277">
        <f t="shared" si="35"/>
        <v>7.8539816339744828E-2</v>
      </c>
      <c r="R277" s="16">
        <f t="shared" si="36"/>
        <v>1.9634954084936207E-2</v>
      </c>
      <c r="S277" s="48">
        <v>5.78</v>
      </c>
      <c r="T277">
        <f t="shared" si="37"/>
        <v>0.45396013844372513</v>
      </c>
      <c r="U277" s="48">
        <v>9.0679999999999996</v>
      </c>
      <c r="V277">
        <f t="shared" si="38"/>
        <v>0.17804976364220151</v>
      </c>
      <c r="W277">
        <f t="shared" si="39"/>
        <v>0.27591037480152358</v>
      </c>
    </row>
    <row r="278" spans="3:23" x14ac:dyDescent="0.3">
      <c r="C278" t="s">
        <v>166</v>
      </c>
      <c r="D278" t="s">
        <v>66</v>
      </c>
      <c r="E278" s="1">
        <v>39420</v>
      </c>
      <c r="F278">
        <v>35</v>
      </c>
      <c r="G278" t="s">
        <v>67</v>
      </c>
      <c r="H278" s="57" t="s">
        <v>44</v>
      </c>
      <c r="I278" s="2">
        <v>50</v>
      </c>
      <c r="J278" s="51">
        <v>15</v>
      </c>
      <c r="K278" s="51">
        <v>15</v>
      </c>
      <c r="L278">
        <f t="shared" si="32"/>
        <v>11.25</v>
      </c>
      <c r="M278" s="47">
        <v>2</v>
      </c>
      <c r="N278" s="14">
        <f t="shared" si="33"/>
        <v>795.21564043991634</v>
      </c>
      <c r="O278" s="16">
        <f t="shared" si="34"/>
        <v>7.9521564043991633E-2</v>
      </c>
      <c r="P278">
        <v>397.60782021995817</v>
      </c>
      <c r="Q278">
        <f t="shared" si="35"/>
        <v>3.9760782021995816E-2</v>
      </c>
      <c r="R278" s="16">
        <f t="shared" si="36"/>
        <v>3.9760782021995816E-2</v>
      </c>
      <c r="S278" s="48">
        <v>5.78</v>
      </c>
      <c r="T278">
        <f t="shared" si="37"/>
        <v>0.22981732008713582</v>
      </c>
      <c r="U278" s="48">
        <v>9.0679999999999996</v>
      </c>
      <c r="V278">
        <f t="shared" si="38"/>
        <v>0.36055077137545805</v>
      </c>
      <c r="W278">
        <f t="shared" si="39"/>
        <v>-0.13073345128832223</v>
      </c>
    </row>
    <row r="279" spans="3:23" x14ac:dyDescent="0.3">
      <c r="C279" t="s">
        <v>166</v>
      </c>
      <c r="D279" t="s">
        <v>66</v>
      </c>
      <c r="E279" s="1">
        <v>39420</v>
      </c>
      <c r="F279">
        <v>35</v>
      </c>
      <c r="G279" t="s">
        <v>67</v>
      </c>
      <c r="H279" s="57" t="s">
        <v>44</v>
      </c>
      <c r="I279" s="2">
        <v>90</v>
      </c>
      <c r="J279" s="51">
        <v>20</v>
      </c>
      <c r="K279" s="51">
        <v>15</v>
      </c>
      <c r="L279">
        <f t="shared" si="32"/>
        <v>13.75</v>
      </c>
      <c r="M279" s="47">
        <v>2</v>
      </c>
      <c r="N279" s="14">
        <f t="shared" si="33"/>
        <v>1187.9147221386406</v>
      </c>
      <c r="O279" s="16">
        <f t="shared" si="34"/>
        <v>0.11879147221386406</v>
      </c>
      <c r="P279">
        <v>1069.1232499247767</v>
      </c>
      <c r="Q279">
        <f t="shared" si="35"/>
        <v>0.10691232499247767</v>
      </c>
      <c r="R279" s="16">
        <f t="shared" si="36"/>
        <v>1.1879147221386388E-2</v>
      </c>
      <c r="S279" s="48">
        <v>5.78</v>
      </c>
      <c r="T279">
        <f t="shared" si="37"/>
        <v>0.61795323845652095</v>
      </c>
      <c r="U279" s="48">
        <v>9.0679999999999996</v>
      </c>
      <c r="V279">
        <f t="shared" si="38"/>
        <v>0.10772010700353177</v>
      </c>
      <c r="W279">
        <f t="shared" si="39"/>
        <v>0.51023313145298921</v>
      </c>
    </row>
    <row r="280" spans="3:23" x14ac:dyDescent="0.3">
      <c r="C280" t="s">
        <v>166</v>
      </c>
      <c r="D280" t="s">
        <v>66</v>
      </c>
      <c r="E280" s="1">
        <v>39420</v>
      </c>
      <c r="F280">
        <v>35</v>
      </c>
      <c r="G280" t="s">
        <v>67</v>
      </c>
      <c r="H280" s="57" t="s">
        <v>46</v>
      </c>
      <c r="I280" s="2">
        <v>80</v>
      </c>
      <c r="J280" s="51">
        <v>10</v>
      </c>
      <c r="K280" s="51">
        <v>10</v>
      </c>
      <c r="L280">
        <f t="shared" si="32"/>
        <v>7.5</v>
      </c>
      <c r="M280" s="47">
        <v>3</v>
      </c>
      <c r="N280" s="14">
        <f t="shared" si="33"/>
        <v>530.14376029327764</v>
      </c>
      <c r="O280" s="16">
        <f t="shared" si="34"/>
        <v>5.3014376029327764E-2</v>
      </c>
      <c r="P280">
        <v>424.11500823462211</v>
      </c>
      <c r="Q280">
        <f t="shared" si="35"/>
        <v>4.2411500823462213E-2</v>
      </c>
      <c r="R280" s="16">
        <f t="shared" si="36"/>
        <v>1.0602875205865551E-2</v>
      </c>
      <c r="S280" s="48">
        <v>1.86</v>
      </c>
      <c r="T280">
        <f t="shared" si="37"/>
        <v>7.8885391531639718E-2</v>
      </c>
      <c r="U280" s="48">
        <v>12.651</v>
      </c>
      <c r="V280">
        <f t="shared" si="38"/>
        <v>0.1341369742294051</v>
      </c>
      <c r="W280">
        <f t="shared" si="39"/>
        <v>-5.5251582697765381E-2</v>
      </c>
    </row>
    <row r="281" spans="3:23" x14ac:dyDescent="0.3">
      <c r="C281" t="s">
        <v>166</v>
      </c>
      <c r="D281" t="s">
        <v>66</v>
      </c>
      <c r="E281" s="1">
        <v>39420</v>
      </c>
      <c r="F281">
        <v>35</v>
      </c>
      <c r="G281" t="s">
        <v>67</v>
      </c>
      <c r="H281" s="57" t="s">
        <v>46</v>
      </c>
      <c r="I281" s="2">
        <v>100</v>
      </c>
      <c r="J281" s="51">
        <v>10</v>
      </c>
      <c r="K281" s="51">
        <v>10</v>
      </c>
      <c r="L281">
        <f t="shared" si="32"/>
        <v>7.5</v>
      </c>
      <c r="M281" s="47">
        <v>3</v>
      </c>
      <c r="N281" s="14">
        <f t="shared" si="33"/>
        <v>530.14376029327764</v>
      </c>
      <c r="O281" s="16">
        <f t="shared" si="34"/>
        <v>5.3014376029327764E-2</v>
      </c>
      <c r="P281">
        <v>530.14376029327764</v>
      </c>
      <c r="Q281">
        <f t="shared" si="35"/>
        <v>5.3014376029327764E-2</v>
      </c>
      <c r="R281" s="16">
        <f t="shared" si="36"/>
        <v>0</v>
      </c>
      <c r="S281" s="48">
        <v>1.86</v>
      </c>
      <c r="T281">
        <f t="shared" si="37"/>
        <v>9.8606739414549643E-2</v>
      </c>
      <c r="U281" s="48">
        <v>12.651</v>
      </c>
      <c r="V281">
        <f t="shared" si="38"/>
        <v>0</v>
      </c>
      <c r="W281">
        <f t="shared" si="39"/>
        <v>9.8606739414549643E-2</v>
      </c>
    </row>
    <row r="282" spans="3:23" x14ac:dyDescent="0.3">
      <c r="C282" t="s">
        <v>166</v>
      </c>
      <c r="D282" t="s">
        <v>66</v>
      </c>
      <c r="E282" s="1">
        <v>39420</v>
      </c>
      <c r="F282">
        <v>35</v>
      </c>
      <c r="G282" t="s">
        <v>67</v>
      </c>
      <c r="H282" s="57" t="s">
        <v>46</v>
      </c>
      <c r="I282" s="2">
        <v>10</v>
      </c>
      <c r="J282" s="51">
        <v>15</v>
      </c>
      <c r="K282" s="51">
        <v>110</v>
      </c>
      <c r="L282">
        <f t="shared" si="32"/>
        <v>35</v>
      </c>
      <c r="M282" s="47">
        <v>3</v>
      </c>
      <c r="N282" s="14">
        <f t="shared" si="33"/>
        <v>11545.353001942489</v>
      </c>
      <c r="O282" s="16">
        <f t="shared" si="34"/>
        <v>1.1545353001942489</v>
      </c>
      <c r="P282">
        <v>1154.535300194249</v>
      </c>
      <c r="Q282">
        <f t="shared" si="35"/>
        <v>0.11545353001942489</v>
      </c>
      <c r="R282" s="16">
        <f t="shared" si="36"/>
        <v>1.0390817701748241</v>
      </c>
      <c r="S282" s="48">
        <v>1.86</v>
      </c>
      <c r="T282">
        <f t="shared" si="37"/>
        <v>0.2147435658361303</v>
      </c>
      <c r="U282" s="48">
        <v>12.651</v>
      </c>
      <c r="V282">
        <f t="shared" si="38"/>
        <v>13.145423474481699</v>
      </c>
      <c r="W282">
        <f t="shared" si="39"/>
        <v>-12.930679908645569</v>
      </c>
    </row>
    <row r="283" spans="3:23" x14ac:dyDescent="0.3">
      <c r="C283" t="s">
        <v>166</v>
      </c>
      <c r="D283" t="s">
        <v>66</v>
      </c>
      <c r="E283" s="1">
        <v>39420</v>
      </c>
      <c r="F283">
        <v>35</v>
      </c>
      <c r="G283" t="s">
        <v>67</v>
      </c>
      <c r="H283" s="57" t="s">
        <v>46</v>
      </c>
      <c r="I283" s="2">
        <v>90</v>
      </c>
      <c r="J283" s="51">
        <v>20</v>
      </c>
      <c r="K283" s="51">
        <v>25</v>
      </c>
      <c r="L283">
        <f t="shared" si="32"/>
        <v>16.25</v>
      </c>
      <c r="M283" s="47">
        <v>3</v>
      </c>
      <c r="N283" s="14">
        <f t="shared" si="33"/>
        <v>2488.7304302656644</v>
      </c>
      <c r="O283" s="16">
        <f t="shared" si="34"/>
        <v>0.24887304302656643</v>
      </c>
      <c r="P283">
        <v>2239.857387239098</v>
      </c>
      <c r="Q283">
        <f t="shared" si="35"/>
        <v>0.22398573872390981</v>
      </c>
      <c r="R283" s="16">
        <f t="shared" si="36"/>
        <v>2.4887304302656621E-2</v>
      </c>
      <c r="S283" s="48">
        <v>1.86</v>
      </c>
      <c r="T283">
        <f t="shared" si="37"/>
        <v>0.41661347402647225</v>
      </c>
      <c r="U283" s="48">
        <v>12.651</v>
      </c>
      <c r="V283">
        <f t="shared" si="38"/>
        <v>0.31484928673290891</v>
      </c>
      <c r="W283">
        <f t="shared" si="39"/>
        <v>0.10176418729356335</v>
      </c>
    </row>
    <row r="284" spans="3:23" x14ac:dyDescent="0.3">
      <c r="C284" t="s">
        <v>166</v>
      </c>
      <c r="D284" t="s">
        <v>66</v>
      </c>
      <c r="E284" s="1">
        <v>39420</v>
      </c>
      <c r="F284">
        <v>35</v>
      </c>
      <c r="G284" t="s">
        <v>67</v>
      </c>
      <c r="H284" s="54" t="s">
        <v>53</v>
      </c>
      <c r="I284" s="2">
        <v>90</v>
      </c>
      <c r="J284" s="51">
        <v>5</v>
      </c>
      <c r="K284" s="51">
        <v>10</v>
      </c>
      <c r="L284">
        <f t="shared" si="32"/>
        <v>5</v>
      </c>
      <c r="M284" s="47">
        <v>2</v>
      </c>
      <c r="N284" s="14">
        <f t="shared" si="33"/>
        <v>157.07963267948966</v>
      </c>
      <c r="O284" s="16">
        <f t="shared" si="34"/>
        <v>1.5707963267948967E-2</v>
      </c>
      <c r="P284">
        <v>141.37166941154069</v>
      </c>
      <c r="Q284">
        <f t="shared" si="35"/>
        <v>1.4137166941154069E-2</v>
      </c>
      <c r="R284" s="16">
        <f t="shared" si="36"/>
        <v>1.5707963267948977E-3</v>
      </c>
      <c r="S284" s="48">
        <v>6.51</v>
      </c>
      <c r="T284">
        <f t="shared" si="37"/>
        <v>9.2032956786912992E-2</v>
      </c>
      <c r="U284" s="48">
        <v>8.2509999999999994</v>
      </c>
      <c r="V284">
        <f t="shared" si="38"/>
        <v>1.29606404923847E-2</v>
      </c>
      <c r="W284">
        <f t="shared" si="39"/>
        <v>7.9072316294528294E-2</v>
      </c>
    </row>
    <row r="285" spans="3:23" x14ac:dyDescent="0.3">
      <c r="C285" t="s">
        <v>166</v>
      </c>
      <c r="D285" t="s">
        <v>66</v>
      </c>
      <c r="E285" s="1">
        <v>39420</v>
      </c>
      <c r="F285">
        <v>35</v>
      </c>
      <c r="G285" t="s">
        <v>67</v>
      </c>
      <c r="H285" s="54" t="s">
        <v>53</v>
      </c>
      <c r="I285" s="2">
        <v>90</v>
      </c>
      <c r="J285" s="51">
        <v>10</v>
      </c>
      <c r="K285" s="51">
        <v>10</v>
      </c>
      <c r="L285">
        <f t="shared" si="32"/>
        <v>7.5</v>
      </c>
      <c r="M285" s="47">
        <v>2</v>
      </c>
      <c r="N285" s="14">
        <f t="shared" si="33"/>
        <v>353.42917352885172</v>
      </c>
      <c r="O285" s="16">
        <f t="shared" si="34"/>
        <v>3.5342917352885174E-2</v>
      </c>
      <c r="P285">
        <v>318.08625617596658</v>
      </c>
      <c r="Q285">
        <f t="shared" si="35"/>
        <v>3.1808625617596661E-2</v>
      </c>
      <c r="R285" s="16">
        <f t="shared" si="36"/>
        <v>3.5342917352885125E-3</v>
      </c>
      <c r="S285" s="48">
        <v>6.51</v>
      </c>
      <c r="T285">
        <f t="shared" si="37"/>
        <v>0.20707415277055427</v>
      </c>
      <c r="U285" s="48">
        <v>8.2509999999999994</v>
      </c>
      <c r="V285">
        <f t="shared" si="38"/>
        <v>2.9161441107865515E-2</v>
      </c>
      <c r="W285">
        <f t="shared" si="39"/>
        <v>0.17791271166268877</v>
      </c>
    </row>
    <row r="286" spans="3:23" x14ac:dyDescent="0.3">
      <c r="C286" t="s">
        <v>166</v>
      </c>
      <c r="D286" t="s">
        <v>66</v>
      </c>
      <c r="E286" s="1">
        <v>39420</v>
      </c>
      <c r="F286">
        <v>35</v>
      </c>
      <c r="G286" t="s">
        <v>67</v>
      </c>
      <c r="H286" s="54" t="s">
        <v>53</v>
      </c>
      <c r="I286" s="2">
        <v>100</v>
      </c>
      <c r="J286" s="51">
        <v>10</v>
      </c>
      <c r="K286" s="51">
        <v>15</v>
      </c>
      <c r="L286">
        <f t="shared" si="32"/>
        <v>8.75</v>
      </c>
      <c r="M286" s="47">
        <v>2</v>
      </c>
      <c r="N286" s="14">
        <f t="shared" si="33"/>
        <v>481.05637508093707</v>
      </c>
      <c r="O286" s="16">
        <f t="shared" si="34"/>
        <v>4.8105637508093706E-2</v>
      </c>
      <c r="P286">
        <v>481.05637508093707</v>
      </c>
      <c r="Q286">
        <f t="shared" si="35"/>
        <v>4.8105637508093706E-2</v>
      </c>
      <c r="R286" s="16">
        <f t="shared" si="36"/>
        <v>0</v>
      </c>
      <c r="S286" s="48">
        <v>6.51</v>
      </c>
      <c r="T286">
        <f t="shared" si="37"/>
        <v>0.31316770017769002</v>
      </c>
      <c r="U286" s="48">
        <v>8.2509999999999994</v>
      </c>
      <c r="V286">
        <f t="shared" si="38"/>
        <v>0</v>
      </c>
      <c r="W286">
        <f t="shared" si="39"/>
        <v>0.31316770017769002</v>
      </c>
    </row>
    <row r="287" spans="3:23" x14ac:dyDescent="0.3">
      <c r="C287" t="s">
        <v>166</v>
      </c>
      <c r="D287" t="s">
        <v>66</v>
      </c>
      <c r="E287" s="1">
        <v>39420</v>
      </c>
      <c r="F287">
        <v>35</v>
      </c>
      <c r="G287" t="s">
        <v>67</v>
      </c>
      <c r="H287" s="54" t="s">
        <v>53</v>
      </c>
      <c r="I287" s="2">
        <v>100</v>
      </c>
      <c r="J287" s="51">
        <v>15</v>
      </c>
      <c r="K287" s="51">
        <v>20</v>
      </c>
      <c r="L287">
        <f t="shared" si="32"/>
        <v>12.5</v>
      </c>
      <c r="M287" s="47">
        <v>2</v>
      </c>
      <c r="N287" s="14">
        <f t="shared" si="33"/>
        <v>981.74770424681037</v>
      </c>
      <c r="O287" s="16">
        <f t="shared" si="34"/>
        <v>9.8174770424681035E-2</v>
      </c>
      <c r="P287">
        <v>981.74770424681037</v>
      </c>
      <c r="Q287">
        <f t="shared" si="35"/>
        <v>9.8174770424681035E-2</v>
      </c>
      <c r="R287" s="16">
        <f t="shared" si="36"/>
        <v>0</v>
      </c>
      <c r="S287" s="48">
        <v>6.51</v>
      </c>
      <c r="T287">
        <f t="shared" si="37"/>
        <v>0.63911775546467353</v>
      </c>
      <c r="U287" s="48">
        <v>8.2509999999999994</v>
      </c>
      <c r="V287">
        <f t="shared" si="38"/>
        <v>0</v>
      </c>
      <c r="W287">
        <f t="shared" si="39"/>
        <v>0.63911775546467353</v>
      </c>
    </row>
    <row r="288" spans="3:23" x14ac:dyDescent="0.3">
      <c r="C288" t="s">
        <v>166</v>
      </c>
      <c r="D288" t="s">
        <v>66</v>
      </c>
      <c r="E288" s="1">
        <v>39420</v>
      </c>
      <c r="F288">
        <v>35</v>
      </c>
      <c r="G288" t="s">
        <v>67</v>
      </c>
      <c r="H288" s="54" t="s">
        <v>53</v>
      </c>
      <c r="I288" s="2">
        <v>70</v>
      </c>
      <c r="J288" s="51">
        <v>15</v>
      </c>
      <c r="K288" s="51">
        <v>30</v>
      </c>
      <c r="L288">
        <f t="shared" si="32"/>
        <v>15</v>
      </c>
      <c r="M288" s="47">
        <v>2</v>
      </c>
      <c r="N288" s="14">
        <f t="shared" si="33"/>
        <v>1413.7166941154069</v>
      </c>
      <c r="O288" s="16">
        <f t="shared" si="34"/>
        <v>0.1413716694115407</v>
      </c>
      <c r="P288">
        <v>989.60168588078477</v>
      </c>
      <c r="Q288">
        <f t="shared" si="35"/>
        <v>9.8960168588078476E-2</v>
      </c>
      <c r="R288" s="16">
        <f t="shared" si="36"/>
        <v>4.241150082346222E-2</v>
      </c>
      <c r="S288" s="48">
        <v>6.51</v>
      </c>
      <c r="T288">
        <f t="shared" si="37"/>
        <v>0.6442306975083909</v>
      </c>
      <c r="U288" s="48">
        <v>8.2509999999999994</v>
      </c>
      <c r="V288">
        <f t="shared" si="38"/>
        <v>0.34993729329438678</v>
      </c>
      <c r="W288">
        <f t="shared" si="39"/>
        <v>0.29429340421400413</v>
      </c>
    </row>
    <row r="289" spans="3:23" x14ac:dyDescent="0.3">
      <c r="C289" t="s">
        <v>166</v>
      </c>
      <c r="D289" t="s">
        <v>68</v>
      </c>
      <c r="E289" s="1">
        <v>39419</v>
      </c>
      <c r="F289">
        <v>26</v>
      </c>
      <c r="G289" t="s">
        <v>10</v>
      </c>
      <c r="H289" s="57" t="s">
        <v>41</v>
      </c>
      <c r="I289" s="2">
        <v>20</v>
      </c>
      <c r="J289" s="51">
        <v>9</v>
      </c>
      <c r="K289" s="51">
        <v>23</v>
      </c>
      <c r="L289">
        <f t="shared" si="32"/>
        <v>10.25</v>
      </c>
      <c r="M289" s="47">
        <v>3</v>
      </c>
      <c r="N289" s="14">
        <f t="shared" si="33"/>
        <v>990.19073450333292</v>
      </c>
      <c r="O289" s="16">
        <f t="shared" si="34"/>
        <v>9.9019073450333298E-2</v>
      </c>
      <c r="P289">
        <v>198.03814690066659</v>
      </c>
      <c r="Q289">
        <f t="shared" si="35"/>
        <v>1.980381469006666E-2</v>
      </c>
      <c r="R289" s="16">
        <f t="shared" si="36"/>
        <v>7.9215258760266638E-2</v>
      </c>
      <c r="S289">
        <v>10.71</v>
      </c>
      <c r="T289">
        <f t="shared" si="37"/>
        <v>0.21209885533061393</v>
      </c>
      <c r="U289">
        <v>8.1999999999999993</v>
      </c>
      <c r="V289">
        <f t="shared" si="38"/>
        <v>0.64956512183418635</v>
      </c>
      <c r="W289">
        <f t="shared" si="39"/>
        <v>-0.43746626650357245</v>
      </c>
    </row>
    <row r="290" spans="3:23" x14ac:dyDescent="0.3">
      <c r="C290" t="s">
        <v>166</v>
      </c>
      <c r="D290" t="s">
        <v>68</v>
      </c>
      <c r="E290" s="1">
        <v>39419</v>
      </c>
      <c r="F290">
        <v>26</v>
      </c>
      <c r="G290" t="s">
        <v>10</v>
      </c>
      <c r="H290" s="57" t="s">
        <v>41</v>
      </c>
      <c r="I290" s="2">
        <v>20</v>
      </c>
      <c r="J290" s="51">
        <v>10</v>
      </c>
      <c r="K290" s="51">
        <v>16</v>
      </c>
      <c r="L290">
        <f t="shared" si="32"/>
        <v>9</v>
      </c>
      <c r="M290" s="47">
        <v>3</v>
      </c>
      <c r="N290" s="14">
        <f t="shared" si="33"/>
        <v>763.40701482231975</v>
      </c>
      <c r="O290" s="16">
        <f t="shared" si="34"/>
        <v>7.6340701482231973E-2</v>
      </c>
      <c r="P290">
        <v>152.68140296446396</v>
      </c>
      <c r="Q290">
        <f t="shared" si="35"/>
        <v>1.5268140296446396E-2</v>
      </c>
      <c r="R290" s="16">
        <f t="shared" si="36"/>
        <v>6.1072561185785579E-2</v>
      </c>
      <c r="S290">
        <v>10.71</v>
      </c>
      <c r="T290">
        <f t="shared" si="37"/>
        <v>0.16352178257494093</v>
      </c>
      <c r="U290">
        <v>8.1999999999999993</v>
      </c>
      <c r="V290">
        <f t="shared" si="38"/>
        <v>0.50079500172344171</v>
      </c>
      <c r="W290">
        <f t="shared" si="39"/>
        <v>-0.33727321914850078</v>
      </c>
    </row>
    <row r="291" spans="3:23" x14ac:dyDescent="0.3">
      <c r="C291" t="s">
        <v>166</v>
      </c>
      <c r="D291" t="s">
        <v>68</v>
      </c>
      <c r="E291" s="1">
        <v>39419</v>
      </c>
      <c r="F291">
        <v>26</v>
      </c>
      <c r="G291" t="s">
        <v>10</v>
      </c>
      <c r="H291" s="57" t="s">
        <v>41</v>
      </c>
      <c r="I291" s="2">
        <v>10</v>
      </c>
      <c r="J291" s="51">
        <v>12</v>
      </c>
      <c r="K291" s="51">
        <v>17</v>
      </c>
      <c r="L291">
        <f t="shared" si="32"/>
        <v>10.25</v>
      </c>
      <c r="M291" s="47">
        <v>3</v>
      </c>
      <c r="N291" s="14">
        <f t="shared" si="33"/>
        <v>990.19073450333292</v>
      </c>
      <c r="O291" s="16">
        <f t="shared" si="34"/>
        <v>9.9019073450333298E-2</v>
      </c>
      <c r="P291">
        <v>99.019073450333295</v>
      </c>
      <c r="Q291">
        <f t="shared" si="35"/>
        <v>9.9019073450333298E-3</v>
      </c>
      <c r="R291" s="16">
        <f t="shared" si="36"/>
        <v>8.9117166105299961E-2</v>
      </c>
      <c r="S291">
        <v>10.71</v>
      </c>
      <c r="T291">
        <f t="shared" si="37"/>
        <v>0.10604942766530696</v>
      </c>
      <c r="U291">
        <v>8.1999999999999993</v>
      </c>
      <c r="V291">
        <f t="shared" si="38"/>
        <v>0.73076076206345963</v>
      </c>
      <c r="W291">
        <f t="shared" si="39"/>
        <v>-0.62471133439815263</v>
      </c>
    </row>
    <row r="292" spans="3:23" x14ac:dyDescent="0.3">
      <c r="C292" t="s">
        <v>166</v>
      </c>
      <c r="D292" t="s">
        <v>68</v>
      </c>
      <c r="E292" s="1">
        <v>39419</v>
      </c>
      <c r="F292">
        <v>26</v>
      </c>
      <c r="G292" t="s">
        <v>10</v>
      </c>
      <c r="H292" s="57" t="s">
        <v>41</v>
      </c>
      <c r="I292" s="2">
        <v>70</v>
      </c>
      <c r="J292" s="51">
        <v>13</v>
      </c>
      <c r="K292" s="51">
        <v>22</v>
      </c>
      <c r="L292">
        <f t="shared" si="32"/>
        <v>12</v>
      </c>
      <c r="M292" s="47">
        <v>3</v>
      </c>
      <c r="N292" s="14">
        <f t="shared" si="33"/>
        <v>1357.1680263507906</v>
      </c>
      <c r="O292" s="16">
        <f t="shared" si="34"/>
        <v>0.13571680263507907</v>
      </c>
      <c r="P292">
        <v>950.01761844555335</v>
      </c>
      <c r="Q292">
        <f t="shared" si="35"/>
        <v>9.5001761844555332E-2</v>
      </c>
      <c r="R292" s="16">
        <f t="shared" si="36"/>
        <v>4.0715040790523738E-2</v>
      </c>
      <c r="S292">
        <v>10.71</v>
      </c>
      <c r="T292">
        <f t="shared" si="37"/>
        <v>1.0174688693551877</v>
      </c>
      <c r="U292">
        <v>8.1999999999999993</v>
      </c>
      <c r="V292">
        <f t="shared" si="38"/>
        <v>0.3338633344822946</v>
      </c>
      <c r="W292">
        <f t="shared" si="39"/>
        <v>0.68360553487289311</v>
      </c>
    </row>
    <row r="293" spans="3:23" x14ac:dyDescent="0.3">
      <c r="C293" t="s">
        <v>166</v>
      </c>
      <c r="D293" t="s">
        <v>68</v>
      </c>
      <c r="E293" s="1">
        <v>39419</v>
      </c>
      <c r="F293">
        <v>26</v>
      </c>
      <c r="G293" t="s">
        <v>10</v>
      </c>
      <c r="H293" s="57" t="s">
        <v>41</v>
      </c>
      <c r="I293" s="2">
        <v>10</v>
      </c>
      <c r="J293" s="51">
        <v>15</v>
      </c>
      <c r="K293" s="51">
        <v>45</v>
      </c>
      <c r="L293">
        <f t="shared" si="32"/>
        <v>18.75</v>
      </c>
      <c r="M293" s="47">
        <v>3</v>
      </c>
      <c r="N293" s="14">
        <f t="shared" si="33"/>
        <v>3313.3985018329849</v>
      </c>
      <c r="O293" s="16">
        <f t="shared" si="34"/>
        <v>0.33133985018329848</v>
      </c>
      <c r="P293">
        <v>331.33985018329849</v>
      </c>
      <c r="Q293">
        <f t="shared" si="35"/>
        <v>3.3133985018329849E-2</v>
      </c>
      <c r="R293" s="16">
        <f t="shared" si="36"/>
        <v>0.29820586516496861</v>
      </c>
      <c r="S293">
        <v>10.71</v>
      </c>
      <c r="T293">
        <f t="shared" si="37"/>
        <v>0.35486497954631269</v>
      </c>
      <c r="U293">
        <v>8.1999999999999993</v>
      </c>
      <c r="V293">
        <f t="shared" si="38"/>
        <v>2.4452880943527422</v>
      </c>
      <c r="W293">
        <f t="shared" si="39"/>
        <v>-2.0904231148064296</v>
      </c>
    </row>
    <row r="294" spans="3:23" x14ac:dyDescent="0.3">
      <c r="C294" t="s">
        <v>166</v>
      </c>
      <c r="D294" t="s">
        <v>68</v>
      </c>
      <c r="E294" s="1">
        <v>39419</v>
      </c>
      <c r="F294">
        <v>26</v>
      </c>
      <c r="G294" t="s">
        <v>10</v>
      </c>
      <c r="H294" s="57" t="s">
        <v>41</v>
      </c>
      <c r="I294" s="2">
        <v>70</v>
      </c>
      <c r="J294" s="51">
        <v>18</v>
      </c>
      <c r="K294" s="51">
        <v>15</v>
      </c>
      <c r="L294">
        <f t="shared" si="32"/>
        <v>12.75</v>
      </c>
      <c r="M294" s="47">
        <v>3</v>
      </c>
      <c r="N294" s="14">
        <f t="shared" si="33"/>
        <v>1532.1154672475723</v>
      </c>
      <c r="O294" s="16">
        <f t="shared" si="34"/>
        <v>0.15321154672475723</v>
      </c>
      <c r="P294">
        <v>1072.4808270733006</v>
      </c>
      <c r="Q294">
        <f t="shared" si="35"/>
        <v>0.10724808270733006</v>
      </c>
      <c r="R294" s="16">
        <f t="shared" si="36"/>
        <v>4.5963464017427166E-2</v>
      </c>
      <c r="S294">
        <v>10.71</v>
      </c>
      <c r="T294">
        <f t="shared" si="37"/>
        <v>1.1486269657955051</v>
      </c>
      <c r="U294">
        <v>8.1999999999999993</v>
      </c>
      <c r="V294">
        <f t="shared" si="38"/>
        <v>0.37690040494290272</v>
      </c>
      <c r="W294">
        <f t="shared" si="39"/>
        <v>0.77172656085260227</v>
      </c>
    </row>
    <row r="295" spans="3:23" x14ac:dyDescent="0.3">
      <c r="C295" t="s">
        <v>166</v>
      </c>
      <c r="D295" t="s">
        <v>68</v>
      </c>
      <c r="E295" s="1">
        <v>39419</v>
      </c>
      <c r="F295">
        <v>26</v>
      </c>
      <c r="G295" t="s">
        <v>10</v>
      </c>
      <c r="H295" s="57" t="s">
        <v>41</v>
      </c>
      <c r="I295" s="2">
        <v>10</v>
      </c>
      <c r="J295" s="51">
        <v>22</v>
      </c>
      <c r="K295" s="51">
        <v>20</v>
      </c>
      <c r="L295">
        <f t="shared" si="32"/>
        <v>16</v>
      </c>
      <c r="M295" s="47">
        <v>3</v>
      </c>
      <c r="N295" s="14">
        <f t="shared" si="33"/>
        <v>2412.7431579569611</v>
      </c>
      <c r="O295" s="16">
        <f t="shared" si="34"/>
        <v>0.24127431579569611</v>
      </c>
      <c r="P295">
        <v>241.27431579569611</v>
      </c>
      <c r="Q295">
        <f t="shared" si="35"/>
        <v>2.4127431579569612E-2</v>
      </c>
      <c r="R295" s="16">
        <f t="shared" si="36"/>
        <v>0.21714688421612649</v>
      </c>
      <c r="S295">
        <v>10.71</v>
      </c>
      <c r="T295">
        <f t="shared" si="37"/>
        <v>0.25840479221719059</v>
      </c>
      <c r="U295">
        <v>8.1999999999999993</v>
      </c>
      <c r="V295">
        <f t="shared" si="38"/>
        <v>1.7806044505722372</v>
      </c>
      <c r="W295">
        <f t="shared" si="39"/>
        <v>-1.5221996583550466</v>
      </c>
    </row>
    <row r="296" spans="3:23" x14ac:dyDescent="0.3">
      <c r="C296" t="s">
        <v>166</v>
      </c>
      <c r="D296" t="s">
        <v>68</v>
      </c>
      <c r="E296" s="1">
        <v>39419</v>
      </c>
      <c r="F296">
        <v>26</v>
      </c>
      <c r="G296" t="s">
        <v>10</v>
      </c>
      <c r="H296" s="57" t="s">
        <v>41</v>
      </c>
      <c r="I296" s="2">
        <v>20</v>
      </c>
      <c r="J296" s="51">
        <v>25</v>
      </c>
      <c r="K296" s="51">
        <v>20</v>
      </c>
      <c r="L296">
        <f t="shared" si="32"/>
        <v>17.5</v>
      </c>
      <c r="M296" s="47">
        <v>3</v>
      </c>
      <c r="N296" s="14">
        <f t="shared" si="33"/>
        <v>2886.3382504856222</v>
      </c>
      <c r="O296" s="16">
        <f t="shared" si="34"/>
        <v>0.28863382504856222</v>
      </c>
      <c r="P296">
        <v>577.26765009712449</v>
      </c>
      <c r="Q296">
        <f t="shared" si="35"/>
        <v>5.7726765009712445E-2</v>
      </c>
      <c r="R296" s="16">
        <f t="shared" si="36"/>
        <v>0.23090706003884978</v>
      </c>
      <c r="S296">
        <v>10.71</v>
      </c>
      <c r="T296">
        <f t="shared" si="37"/>
        <v>0.61825365325402037</v>
      </c>
      <c r="U296">
        <v>8.1999999999999993</v>
      </c>
      <c r="V296">
        <f t="shared" si="38"/>
        <v>1.893437892318568</v>
      </c>
      <c r="W296">
        <f t="shared" si="39"/>
        <v>-1.2751842390645476</v>
      </c>
    </row>
    <row r="297" spans="3:23" x14ac:dyDescent="0.3">
      <c r="C297" t="s">
        <v>166</v>
      </c>
      <c r="D297" t="s">
        <v>68</v>
      </c>
      <c r="E297" s="1">
        <v>39419</v>
      </c>
      <c r="F297">
        <v>26</v>
      </c>
      <c r="G297" t="s">
        <v>10</v>
      </c>
      <c r="H297" s="57" t="s">
        <v>41</v>
      </c>
      <c r="I297" s="2">
        <v>30</v>
      </c>
      <c r="J297" s="51">
        <v>25</v>
      </c>
      <c r="K297" s="51">
        <v>40</v>
      </c>
      <c r="L297">
        <f t="shared" si="32"/>
        <v>22.5</v>
      </c>
      <c r="M297" s="47">
        <v>3</v>
      </c>
      <c r="N297" s="14">
        <f t="shared" si="33"/>
        <v>4771.2938426394985</v>
      </c>
      <c r="O297" s="16">
        <f t="shared" si="34"/>
        <v>0.47712938426394985</v>
      </c>
      <c r="P297">
        <v>1431.3881527918495</v>
      </c>
      <c r="Q297">
        <f t="shared" si="35"/>
        <v>0.14313881527918496</v>
      </c>
      <c r="R297" s="16">
        <f t="shared" si="36"/>
        <v>0.33399056898476487</v>
      </c>
      <c r="S297">
        <v>10.71</v>
      </c>
      <c r="T297">
        <f t="shared" si="37"/>
        <v>1.533016711640071</v>
      </c>
      <c r="U297">
        <v>8.1999999999999993</v>
      </c>
      <c r="V297">
        <f t="shared" si="38"/>
        <v>2.7387226656750716</v>
      </c>
      <c r="W297">
        <f t="shared" si="39"/>
        <v>-1.2057059540350006</v>
      </c>
    </row>
    <row r="298" spans="3:23" x14ac:dyDescent="0.3">
      <c r="C298" t="s">
        <v>166</v>
      </c>
      <c r="D298" t="s">
        <v>68</v>
      </c>
      <c r="E298" s="1">
        <v>39419</v>
      </c>
      <c r="F298">
        <v>26</v>
      </c>
      <c r="G298" t="s">
        <v>10</v>
      </c>
      <c r="H298" s="57" t="s">
        <v>41</v>
      </c>
      <c r="I298" s="2">
        <v>10</v>
      </c>
      <c r="J298" s="51">
        <v>25</v>
      </c>
      <c r="K298" s="51">
        <v>33</v>
      </c>
      <c r="L298">
        <f t="shared" si="32"/>
        <v>20.75</v>
      </c>
      <c r="M298" s="47">
        <v>3</v>
      </c>
      <c r="N298" s="14">
        <f t="shared" si="33"/>
        <v>4057.955960733766</v>
      </c>
      <c r="O298" s="16">
        <f t="shared" si="34"/>
        <v>0.40579559607337662</v>
      </c>
      <c r="P298">
        <v>405.7955960733766</v>
      </c>
      <c r="Q298">
        <f t="shared" si="35"/>
        <v>4.057955960733766E-2</v>
      </c>
      <c r="R298" s="16">
        <f t="shared" si="36"/>
        <v>0.36521603646603895</v>
      </c>
      <c r="S298">
        <v>10.71</v>
      </c>
      <c r="T298">
        <f t="shared" si="37"/>
        <v>0.43460708339458637</v>
      </c>
      <c r="U298">
        <v>8.1999999999999993</v>
      </c>
      <c r="V298">
        <f t="shared" si="38"/>
        <v>2.9947714990215193</v>
      </c>
      <c r="W298">
        <f t="shared" si="39"/>
        <v>-2.5601644156269328</v>
      </c>
    </row>
    <row r="299" spans="3:23" x14ac:dyDescent="0.3">
      <c r="C299" t="s">
        <v>166</v>
      </c>
      <c r="D299" t="s">
        <v>68</v>
      </c>
      <c r="E299" s="1">
        <v>39419</v>
      </c>
      <c r="F299">
        <v>26</v>
      </c>
      <c r="G299" t="s">
        <v>10</v>
      </c>
      <c r="H299" s="57" t="s">
        <v>41</v>
      </c>
      <c r="I299" s="2">
        <v>40</v>
      </c>
      <c r="J299" s="51">
        <v>25</v>
      </c>
      <c r="K299" s="51">
        <v>36</v>
      </c>
      <c r="L299">
        <f t="shared" si="32"/>
        <v>21.5</v>
      </c>
      <c r="M299" s="47">
        <v>3</v>
      </c>
      <c r="N299" s="14">
        <f t="shared" si="33"/>
        <v>4356.6036123656459</v>
      </c>
      <c r="O299" s="16">
        <f t="shared" si="34"/>
        <v>0.4356603612365646</v>
      </c>
      <c r="P299">
        <v>1742.6414449462584</v>
      </c>
      <c r="Q299">
        <f t="shared" si="35"/>
        <v>0.17426414449462585</v>
      </c>
      <c r="R299" s="16">
        <f t="shared" si="36"/>
        <v>0.26139621674193875</v>
      </c>
      <c r="S299">
        <v>10.71</v>
      </c>
      <c r="T299">
        <f t="shared" si="37"/>
        <v>1.866368987537443</v>
      </c>
      <c r="U299">
        <v>8.1999999999999993</v>
      </c>
      <c r="V299">
        <f t="shared" si="38"/>
        <v>2.1434489772838976</v>
      </c>
      <c r="W299">
        <f t="shared" si="39"/>
        <v>-0.27707998974645465</v>
      </c>
    </row>
    <row r="300" spans="3:23" x14ac:dyDescent="0.3">
      <c r="C300" t="s">
        <v>166</v>
      </c>
      <c r="D300" t="s">
        <v>68</v>
      </c>
      <c r="E300" s="1">
        <v>39419</v>
      </c>
      <c r="F300">
        <v>26</v>
      </c>
      <c r="G300" t="s">
        <v>10</v>
      </c>
      <c r="H300" s="57" t="s">
        <v>41</v>
      </c>
      <c r="I300" s="2">
        <v>10</v>
      </c>
      <c r="J300" s="51">
        <v>25</v>
      </c>
      <c r="K300" s="51">
        <v>45</v>
      </c>
      <c r="L300">
        <f t="shared" si="32"/>
        <v>23.75</v>
      </c>
      <c r="M300" s="47">
        <v>3</v>
      </c>
      <c r="N300" s="14">
        <f t="shared" si="33"/>
        <v>5316.1638184964777</v>
      </c>
      <c r="O300" s="16">
        <f t="shared" si="34"/>
        <v>0.53161638184964777</v>
      </c>
      <c r="P300">
        <v>531.61638184964784</v>
      </c>
      <c r="Q300">
        <f t="shared" si="35"/>
        <v>5.3161638184964784E-2</v>
      </c>
      <c r="R300" s="16">
        <f t="shared" si="36"/>
        <v>0.47845474366468299</v>
      </c>
      <c r="S300">
        <v>10.71</v>
      </c>
      <c r="T300">
        <f t="shared" si="37"/>
        <v>0.5693611449609729</v>
      </c>
      <c r="U300">
        <v>8.1999999999999993</v>
      </c>
      <c r="V300">
        <f t="shared" si="38"/>
        <v>3.9233288980504</v>
      </c>
      <c r="W300">
        <f t="shared" si="39"/>
        <v>-3.3539677530894272</v>
      </c>
    </row>
    <row r="301" spans="3:23" x14ac:dyDescent="0.3">
      <c r="C301" t="s">
        <v>166</v>
      </c>
      <c r="D301" t="s">
        <v>68</v>
      </c>
      <c r="E301" s="1">
        <v>39419</v>
      </c>
      <c r="F301">
        <v>26</v>
      </c>
      <c r="G301" t="s">
        <v>10</v>
      </c>
      <c r="H301" s="57" t="s">
        <v>41</v>
      </c>
      <c r="I301" s="2">
        <v>10</v>
      </c>
      <c r="J301" s="51">
        <v>30</v>
      </c>
      <c r="K301" s="51">
        <v>70</v>
      </c>
      <c r="L301">
        <f t="shared" si="32"/>
        <v>32.5</v>
      </c>
      <c r="M301" s="47">
        <v>3</v>
      </c>
      <c r="N301" s="14">
        <f t="shared" si="33"/>
        <v>9954.9217210626575</v>
      </c>
      <c r="O301" s="16">
        <f t="shared" si="34"/>
        <v>0.99549217210626573</v>
      </c>
      <c r="P301">
        <v>995.4921721062658</v>
      </c>
      <c r="Q301">
        <f t="shared" si="35"/>
        <v>9.9549217210626581E-2</v>
      </c>
      <c r="R301" s="16">
        <f t="shared" si="36"/>
        <v>0.89594295489563913</v>
      </c>
      <c r="S301">
        <v>10.71</v>
      </c>
      <c r="T301">
        <f t="shared" si="37"/>
        <v>1.0661721163258107</v>
      </c>
      <c r="U301">
        <v>8.1999999999999993</v>
      </c>
      <c r="V301">
        <f t="shared" si="38"/>
        <v>7.3467322301442399</v>
      </c>
      <c r="W301">
        <f t="shared" si="39"/>
        <v>-6.2805601138184297</v>
      </c>
    </row>
    <row r="302" spans="3:23" x14ac:dyDescent="0.3">
      <c r="C302" t="s">
        <v>166</v>
      </c>
      <c r="D302" t="s">
        <v>68</v>
      </c>
      <c r="E302" s="1">
        <v>39419</v>
      </c>
      <c r="F302">
        <v>26</v>
      </c>
      <c r="G302" t="s">
        <v>10</v>
      </c>
      <c r="H302" s="57" t="s">
        <v>41</v>
      </c>
      <c r="I302" s="2">
        <v>10</v>
      </c>
      <c r="J302" s="51">
        <v>33</v>
      </c>
      <c r="K302" s="51">
        <v>53</v>
      </c>
      <c r="L302">
        <f t="shared" si="32"/>
        <v>29.75</v>
      </c>
      <c r="M302" s="47">
        <v>3</v>
      </c>
      <c r="N302" s="14">
        <f t="shared" si="33"/>
        <v>8341.5175439034483</v>
      </c>
      <c r="O302" s="16">
        <f t="shared" si="34"/>
        <v>0.83415175439034484</v>
      </c>
      <c r="P302">
        <v>834.15175439034488</v>
      </c>
      <c r="Q302">
        <f t="shared" si="35"/>
        <v>8.3415175439034484E-2</v>
      </c>
      <c r="R302" s="16">
        <f t="shared" si="36"/>
        <v>0.7507365789513103</v>
      </c>
      <c r="S302">
        <v>10.71</v>
      </c>
      <c r="T302">
        <f t="shared" si="37"/>
        <v>0.89337652895205943</v>
      </c>
      <c r="U302">
        <v>8.1999999999999993</v>
      </c>
      <c r="V302">
        <f t="shared" si="38"/>
        <v>6.1560399474007435</v>
      </c>
      <c r="W302">
        <f t="shared" si="39"/>
        <v>-5.2626634184486836</v>
      </c>
    </row>
    <row r="303" spans="3:23" x14ac:dyDescent="0.3">
      <c r="C303" t="s">
        <v>166</v>
      </c>
      <c r="D303" t="s">
        <v>68</v>
      </c>
      <c r="E303" s="1">
        <v>39419</v>
      </c>
      <c r="F303">
        <v>26</v>
      </c>
      <c r="G303" t="s">
        <v>10</v>
      </c>
      <c r="H303" s="57" t="s">
        <v>41</v>
      </c>
      <c r="I303" s="2">
        <v>10</v>
      </c>
      <c r="J303" s="51">
        <v>33</v>
      </c>
      <c r="K303" s="51">
        <v>40</v>
      </c>
      <c r="L303">
        <f t="shared" si="32"/>
        <v>26.5</v>
      </c>
      <c r="M303" s="47">
        <v>3</v>
      </c>
      <c r="N303" s="14">
        <f t="shared" si="33"/>
        <v>6618.5503229502965</v>
      </c>
      <c r="O303" s="16">
        <f t="shared" si="34"/>
        <v>0.66185503229502962</v>
      </c>
      <c r="P303">
        <v>661.85503229502967</v>
      </c>
      <c r="Q303">
        <f t="shared" si="35"/>
        <v>6.6185503229502965E-2</v>
      </c>
      <c r="R303" s="16">
        <f t="shared" si="36"/>
        <v>0.59566952906552662</v>
      </c>
      <c r="S303">
        <v>10.71</v>
      </c>
      <c r="T303">
        <f t="shared" si="37"/>
        <v>0.70884673958797684</v>
      </c>
      <c r="U303">
        <v>8.1999999999999993</v>
      </c>
      <c r="V303">
        <f t="shared" si="38"/>
        <v>4.884490138337318</v>
      </c>
      <c r="W303">
        <f t="shared" si="39"/>
        <v>-4.1756433987493411</v>
      </c>
    </row>
    <row r="304" spans="3:23" x14ac:dyDescent="0.3">
      <c r="C304" t="s">
        <v>166</v>
      </c>
      <c r="D304" t="s">
        <v>68</v>
      </c>
      <c r="E304" s="1">
        <v>39419</v>
      </c>
      <c r="F304">
        <v>26</v>
      </c>
      <c r="G304" t="s">
        <v>10</v>
      </c>
      <c r="H304" s="57" t="s">
        <v>41</v>
      </c>
      <c r="I304" s="2">
        <v>10</v>
      </c>
      <c r="J304" s="51">
        <v>35</v>
      </c>
      <c r="K304" s="51">
        <v>75</v>
      </c>
      <c r="L304">
        <f t="shared" si="32"/>
        <v>36.25</v>
      </c>
      <c r="M304" s="47">
        <v>3</v>
      </c>
      <c r="N304" s="14">
        <f t="shared" si="33"/>
        <v>12384.747289073513</v>
      </c>
      <c r="O304" s="16">
        <f t="shared" si="34"/>
        <v>1.2384747289073514</v>
      </c>
      <c r="P304">
        <v>1238.4747289073514</v>
      </c>
      <c r="Q304">
        <f t="shared" si="35"/>
        <v>0.12384747289073514</v>
      </c>
      <c r="R304" s="16">
        <f t="shared" si="36"/>
        <v>1.1146272560166164</v>
      </c>
      <c r="S304">
        <v>10.71</v>
      </c>
      <c r="T304">
        <f t="shared" si="37"/>
        <v>1.3264064346597735</v>
      </c>
      <c r="U304">
        <v>8.1999999999999993</v>
      </c>
      <c r="V304">
        <f t="shared" si="38"/>
        <v>9.1399434993362529</v>
      </c>
      <c r="W304">
        <f t="shared" si="39"/>
        <v>-7.8135370646764795</v>
      </c>
    </row>
    <row r="305" spans="3:23" x14ac:dyDescent="0.3">
      <c r="C305" t="s">
        <v>166</v>
      </c>
      <c r="D305" t="s">
        <v>68</v>
      </c>
      <c r="E305" s="1">
        <v>39419</v>
      </c>
      <c r="F305">
        <v>26</v>
      </c>
      <c r="G305" t="s">
        <v>10</v>
      </c>
      <c r="H305" s="57" t="s">
        <v>41</v>
      </c>
      <c r="I305" s="2">
        <v>10</v>
      </c>
      <c r="J305" s="51">
        <v>35</v>
      </c>
      <c r="K305" s="51">
        <v>75</v>
      </c>
      <c r="L305">
        <f t="shared" si="32"/>
        <v>36.25</v>
      </c>
      <c r="M305" s="47">
        <v>3</v>
      </c>
      <c r="N305" s="14">
        <f t="shared" si="33"/>
        <v>12384.747289073513</v>
      </c>
      <c r="O305" s="16">
        <f t="shared" si="34"/>
        <v>1.2384747289073514</v>
      </c>
      <c r="P305">
        <v>1238.4747289073514</v>
      </c>
      <c r="Q305">
        <f t="shared" si="35"/>
        <v>0.12384747289073514</v>
      </c>
      <c r="R305" s="16">
        <f t="shared" si="36"/>
        <v>1.1146272560166164</v>
      </c>
      <c r="S305">
        <v>10.71</v>
      </c>
      <c r="T305">
        <f t="shared" si="37"/>
        <v>1.3264064346597735</v>
      </c>
      <c r="U305">
        <v>8.1999999999999993</v>
      </c>
      <c r="V305">
        <f t="shared" si="38"/>
        <v>9.1399434993362529</v>
      </c>
      <c r="W305">
        <f t="shared" si="39"/>
        <v>-7.8135370646764795</v>
      </c>
    </row>
    <row r="306" spans="3:23" x14ac:dyDescent="0.3">
      <c r="C306" t="s">
        <v>166</v>
      </c>
      <c r="D306" t="s">
        <v>68</v>
      </c>
      <c r="E306" s="1">
        <v>39419</v>
      </c>
      <c r="F306">
        <v>26</v>
      </c>
      <c r="G306" t="s">
        <v>10</v>
      </c>
      <c r="H306" s="57" t="s">
        <v>41</v>
      </c>
      <c r="I306" s="2">
        <v>10</v>
      </c>
      <c r="J306" s="51">
        <v>35</v>
      </c>
      <c r="K306" s="51">
        <v>75</v>
      </c>
      <c r="L306">
        <f t="shared" si="32"/>
        <v>36.25</v>
      </c>
      <c r="M306" s="47">
        <v>3</v>
      </c>
      <c r="N306" s="14">
        <f t="shared" si="33"/>
        <v>12384.747289073513</v>
      </c>
      <c r="O306" s="16">
        <f t="shared" si="34"/>
        <v>1.2384747289073514</v>
      </c>
      <c r="P306">
        <v>1238.4747289073514</v>
      </c>
      <c r="Q306">
        <f t="shared" si="35"/>
        <v>0.12384747289073514</v>
      </c>
      <c r="R306" s="16">
        <f t="shared" si="36"/>
        <v>1.1146272560166164</v>
      </c>
      <c r="S306">
        <v>10.71</v>
      </c>
      <c r="T306">
        <f t="shared" si="37"/>
        <v>1.3264064346597735</v>
      </c>
      <c r="U306">
        <v>8.1999999999999993</v>
      </c>
      <c r="V306">
        <f t="shared" si="38"/>
        <v>9.1399434993362529</v>
      </c>
      <c r="W306">
        <f t="shared" si="39"/>
        <v>-7.8135370646764795</v>
      </c>
    </row>
    <row r="307" spans="3:23" x14ac:dyDescent="0.3">
      <c r="C307" t="s">
        <v>166</v>
      </c>
      <c r="D307" t="s">
        <v>68</v>
      </c>
      <c r="E307" s="1">
        <v>39419</v>
      </c>
      <c r="F307">
        <v>26</v>
      </c>
      <c r="G307" t="s">
        <v>10</v>
      </c>
      <c r="H307" s="57" t="s">
        <v>41</v>
      </c>
      <c r="I307" s="2">
        <v>10</v>
      </c>
      <c r="J307" s="51">
        <v>35</v>
      </c>
      <c r="K307" s="51">
        <v>85</v>
      </c>
      <c r="L307">
        <f t="shared" si="32"/>
        <v>38.75</v>
      </c>
      <c r="M307" s="47">
        <v>3</v>
      </c>
      <c r="N307" s="14">
        <f t="shared" si="33"/>
        <v>14151.893156717771</v>
      </c>
      <c r="O307" s="16">
        <f t="shared" si="34"/>
        <v>1.4151893156717772</v>
      </c>
      <c r="P307">
        <v>1415.1893156717772</v>
      </c>
      <c r="Q307">
        <f t="shared" si="35"/>
        <v>0.14151893156717771</v>
      </c>
      <c r="R307" s="16">
        <f t="shared" si="36"/>
        <v>1.2736703841045995</v>
      </c>
      <c r="S307">
        <v>10.71</v>
      </c>
      <c r="T307">
        <f t="shared" si="37"/>
        <v>1.5156677570844734</v>
      </c>
      <c r="U307">
        <v>8.1999999999999993</v>
      </c>
      <c r="V307">
        <f t="shared" si="38"/>
        <v>10.444097149657715</v>
      </c>
      <c r="W307">
        <f t="shared" si="39"/>
        <v>-8.928429392573241</v>
      </c>
    </row>
    <row r="308" spans="3:23" x14ac:dyDescent="0.3">
      <c r="C308" t="s">
        <v>166</v>
      </c>
      <c r="D308" t="s">
        <v>68</v>
      </c>
      <c r="E308" s="1">
        <v>39419</v>
      </c>
      <c r="F308">
        <v>26</v>
      </c>
      <c r="G308" t="s">
        <v>10</v>
      </c>
      <c r="H308" s="57" t="s">
        <v>41</v>
      </c>
      <c r="I308" s="2">
        <v>30</v>
      </c>
      <c r="J308" s="51">
        <v>45</v>
      </c>
      <c r="K308" s="51">
        <v>80</v>
      </c>
      <c r="L308">
        <f t="shared" si="32"/>
        <v>42.5</v>
      </c>
      <c r="M308" s="47">
        <v>3</v>
      </c>
      <c r="N308" s="14">
        <f t="shared" si="33"/>
        <v>17023.505191639691</v>
      </c>
      <c r="O308" s="16">
        <f t="shared" si="34"/>
        <v>1.7023505191639692</v>
      </c>
      <c r="P308">
        <v>5107.0515574919073</v>
      </c>
      <c r="Q308">
        <f t="shared" si="35"/>
        <v>0.51070515574919073</v>
      </c>
      <c r="R308" s="16">
        <f t="shared" si="36"/>
        <v>1.1916453634147786</v>
      </c>
      <c r="S308">
        <v>10.71</v>
      </c>
      <c r="T308">
        <f t="shared" si="37"/>
        <v>5.4696522180738327</v>
      </c>
      <c r="U308">
        <v>8.1999999999999993</v>
      </c>
      <c r="V308">
        <f t="shared" si="38"/>
        <v>9.7714919800011835</v>
      </c>
      <c r="W308">
        <f t="shared" si="39"/>
        <v>-4.3018397619273507</v>
      </c>
    </row>
    <row r="309" spans="3:23" x14ac:dyDescent="0.3">
      <c r="C309" t="s">
        <v>166</v>
      </c>
      <c r="D309" t="s">
        <v>68</v>
      </c>
      <c r="E309" s="1">
        <v>39419</v>
      </c>
      <c r="F309">
        <v>26</v>
      </c>
      <c r="G309" t="s">
        <v>10</v>
      </c>
      <c r="H309" s="57" t="s">
        <v>41</v>
      </c>
      <c r="I309" s="2">
        <v>10</v>
      </c>
      <c r="J309" s="51">
        <v>50</v>
      </c>
      <c r="K309" s="51">
        <v>75</v>
      </c>
      <c r="L309">
        <f t="shared" si="32"/>
        <v>43.75</v>
      </c>
      <c r="M309" s="47">
        <v>3</v>
      </c>
      <c r="N309" s="14">
        <f t="shared" si="33"/>
        <v>18039.614065535141</v>
      </c>
      <c r="O309" s="16">
        <f t="shared" si="34"/>
        <v>1.8039614065535141</v>
      </c>
      <c r="P309">
        <v>1803.9614065535143</v>
      </c>
      <c r="Q309">
        <f t="shared" si="35"/>
        <v>0.18039614065535142</v>
      </c>
      <c r="R309" s="16">
        <f t="shared" si="36"/>
        <v>1.6235652658981627</v>
      </c>
      <c r="S309">
        <v>10.71</v>
      </c>
      <c r="T309">
        <f t="shared" si="37"/>
        <v>1.9320426664188139</v>
      </c>
      <c r="U309">
        <v>8.1999999999999993</v>
      </c>
      <c r="V309">
        <f t="shared" si="38"/>
        <v>13.313235180364934</v>
      </c>
      <c r="W309">
        <f t="shared" si="39"/>
        <v>-11.38119251394612</v>
      </c>
    </row>
    <row r="310" spans="3:23" x14ac:dyDescent="0.3">
      <c r="C310" t="s">
        <v>166</v>
      </c>
      <c r="D310" t="s">
        <v>68</v>
      </c>
      <c r="E310" s="1">
        <v>39419</v>
      </c>
      <c r="F310">
        <v>26</v>
      </c>
      <c r="G310" t="s">
        <v>10</v>
      </c>
      <c r="H310" s="57" t="s">
        <v>41</v>
      </c>
      <c r="I310" s="2">
        <v>10</v>
      </c>
      <c r="J310" s="51">
        <v>55</v>
      </c>
      <c r="K310" s="51">
        <v>62</v>
      </c>
      <c r="L310">
        <f t="shared" si="32"/>
        <v>43</v>
      </c>
      <c r="M310" s="47">
        <v>3</v>
      </c>
      <c r="N310" s="14">
        <f t="shared" si="33"/>
        <v>17426.414449462583</v>
      </c>
      <c r="O310" s="16">
        <f t="shared" si="34"/>
        <v>1.7426414449462584</v>
      </c>
      <c r="P310">
        <v>1742.6414449462584</v>
      </c>
      <c r="Q310">
        <f t="shared" si="35"/>
        <v>0.17426414449462585</v>
      </c>
      <c r="R310" s="16">
        <f t="shared" si="36"/>
        <v>1.5683773004516326</v>
      </c>
      <c r="S310">
        <v>10.71</v>
      </c>
      <c r="T310">
        <f t="shared" si="37"/>
        <v>1.866368987537443</v>
      </c>
      <c r="U310">
        <v>8.1999999999999993</v>
      </c>
      <c r="V310">
        <f t="shared" si="38"/>
        <v>12.860693863703386</v>
      </c>
      <c r="W310">
        <f t="shared" si="39"/>
        <v>-10.994324876165942</v>
      </c>
    </row>
    <row r="311" spans="3:23" x14ac:dyDescent="0.3">
      <c r="C311" t="s">
        <v>166</v>
      </c>
      <c r="D311" t="s">
        <v>68</v>
      </c>
      <c r="E311" s="1">
        <v>39419</v>
      </c>
      <c r="F311">
        <v>26</v>
      </c>
      <c r="G311" t="s">
        <v>10</v>
      </c>
      <c r="H311" s="57" t="s">
        <v>41</v>
      </c>
      <c r="I311" s="2">
        <v>10</v>
      </c>
      <c r="J311" s="51">
        <v>55</v>
      </c>
      <c r="K311" s="51">
        <v>110</v>
      </c>
      <c r="L311">
        <f t="shared" si="32"/>
        <v>55</v>
      </c>
      <c r="M311" s="47">
        <v>3</v>
      </c>
      <c r="N311" s="14">
        <f t="shared" si="33"/>
        <v>28509.953331327371</v>
      </c>
      <c r="O311" s="16">
        <f t="shared" si="34"/>
        <v>2.8509953331327371</v>
      </c>
      <c r="P311">
        <v>2850.9953331327374</v>
      </c>
      <c r="Q311">
        <f t="shared" si="35"/>
        <v>0.28509953331327376</v>
      </c>
      <c r="R311" s="16">
        <f t="shared" si="36"/>
        <v>2.5658957998194634</v>
      </c>
      <c r="S311">
        <v>10.71</v>
      </c>
      <c r="T311">
        <f t="shared" si="37"/>
        <v>3.0534160017851621</v>
      </c>
      <c r="U311">
        <v>8.1999999999999993</v>
      </c>
      <c r="V311">
        <f t="shared" si="38"/>
        <v>21.040345558519597</v>
      </c>
      <c r="W311">
        <f t="shared" si="39"/>
        <v>-17.986929556734434</v>
      </c>
    </row>
    <row r="312" spans="3:23" x14ac:dyDescent="0.3">
      <c r="C312" t="s">
        <v>166</v>
      </c>
      <c r="D312" t="s">
        <v>68</v>
      </c>
      <c r="E312" s="1">
        <v>39419</v>
      </c>
      <c r="F312">
        <v>26</v>
      </c>
      <c r="G312" t="s">
        <v>10</v>
      </c>
      <c r="H312" s="57" t="s">
        <v>41</v>
      </c>
      <c r="I312" s="2">
        <v>10</v>
      </c>
      <c r="J312" s="51">
        <v>70</v>
      </c>
      <c r="K312" s="51">
        <v>75</v>
      </c>
      <c r="L312">
        <f t="shared" si="32"/>
        <v>53.75</v>
      </c>
      <c r="M312" s="47">
        <v>3</v>
      </c>
      <c r="N312" s="14">
        <f t="shared" si="33"/>
        <v>27228.772577285286</v>
      </c>
      <c r="O312" s="16">
        <f t="shared" si="34"/>
        <v>2.7228772577285287</v>
      </c>
      <c r="P312">
        <v>2722.877257728529</v>
      </c>
      <c r="Q312">
        <f t="shared" si="35"/>
        <v>0.27228772577285287</v>
      </c>
      <c r="R312" s="16">
        <f t="shared" si="36"/>
        <v>2.4505895319556759</v>
      </c>
      <c r="S312">
        <v>10.71</v>
      </c>
      <c r="T312">
        <f t="shared" si="37"/>
        <v>2.9162015430272543</v>
      </c>
      <c r="U312">
        <v>8.1999999999999993</v>
      </c>
      <c r="V312">
        <f t="shared" si="38"/>
        <v>20.094834162036541</v>
      </c>
      <c r="W312">
        <f t="shared" si="39"/>
        <v>-17.178632619009285</v>
      </c>
    </row>
    <row r="313" spans="3:23" x14ac:dyDescent="0.3">
      <c r="C313" t="s">
        <v>166</v>
      </c>
      <c r="D313" t="s">
        <v>68</v>
      </c>
      <c r="E313" s="1">
        <v>39419</v>
      </c>
      <c r="F313">
        <v>26</v>
      </c>
      <c r="G313" t="s">
        <v>10</v>
      </c>
      <c r="H313" s="57" t="s">
        <v>41</v>
      </c>
      <c r="I313" s="2">
        <v>30</v>
      </c>
      <c r="J313" s="51">
        <v>90</v>
      </c>
      <c r="K313" s="51">
        <v>80</v>
      </c>
      <c r="L313">
        <f t="shared" si="32"/>
        <v>65</v>
      </c>
      <c r="M313" s="47">
        <v>3</v>
      </c>
      <c r="N313" s="14">
        <f t="shared" si="33"/>
        <v>39819.68688425063</v>
      </c>
      <c r="O313" s="16">
        <f t="shared" si="34"/>
        <v>3.9819686884250629</v>
      </c>
      <c r="P313">
        <v>11945.906065275189</v>
      </c>
      <c r="Q313">
        <f t="shared" si="35"/>
        <v>1.1945906065275189</v>
      </c>
      <c r="R313" s="16">
        <f t="shared" si="36"/>
        <v>2.7873780818975442</v>
      </c>
      <c r="S313">
        <v>10.71</v>
      </c>
      <c r="T313">
        <f t="shared" si="37"/>
        <v>12.794065395909728</v>
      </c>
      <c r="U313">
        <v>8.1999999999999993</v>
      </c>
      <c r="V313">
        <f t="shared" si="38"/>
        <v>22.85650027155986</v>
      </c>
      <c r="W313">
        <f t="shared" si="39"/>
        <v>-10.062434875650132</v>
      </c>
    </row>
    <row r="314" spans="3:23" x14ac:dyDescent="0.3">
      <c r="C314" t="s">
        <v>166</v>
      </c>
      <c r="D314" t="s">
        <v>68</v>
      </c>
      <c r="E314" s="1">
        <v>39419</v>
      </c>
      <c r="F314">
        <v>26</v>
      </c>
      <c r="G314" t="s">
        <v>10</v>
      </c>
      <c r="H314" s="57" t="s">
        <v>36</v>
      </c>
      <c r="I314" s="2">
        <v>80</v>
      </c>
      <c r="J314" s="51">
        <v>10</v>
      </c>
      <c r="K314" s="51">
        <v>21</v>
      </c>
      <c r="L314">
        <f t="shared" si="32"/>
        <v>10.25</v>
      </c>
      <c r="M314" s="47">
        <v>2</v>
      </c>
      <c r="N314" s="14">
        <f t="shared" si="33"/>
        <v>660.12715633555524</v>
      </c>
      <c r="O314" s="16">
        <f t="shared" si="34"/>
        <v>6.6012715633555527E-2</v>
      </c>
      <c r="P314">
        <v>528.10172506844424</v>
      </c>
      <c r="Q314">
        <f t="shared" si="35"/>
        <v>5.2810172506844423E-2</v>
      </c>
      <c r="R314" s="16">
        <f t="shared" si="36"/>
        <v>1.3202543126711104E-2</v>
      </c>
      <c r="S314" s="48">
        <v>6.62</v>
      </c>
      <c r="T314">
        <f t="shared" si="37"/>
        <v>0.34960334199531007</v>
      </c>
      <c r="U314" s="48">
        <v>8.3030000000000008</v>
      </c>
      <c r="V314">
        <f t="shared" si="38"/>
        <v>0.1096207155810823</v>
      </c>
      <c r="W314">
        <f t="shared" si="39"/>
        <v>0.23998262641422777</v>
      </c>
    </row>
    <row r="315" spans="3:23" x14ac:dyDescent="0.3">
      <c r="C315" t="s">
        <v>166</v>
      </c>
      <c r="D315" t="s">
        <v>68</v>
      </c>
      <c r="E315" s="1">
        <v>39419</v>
      </c>
      <c r="F315">
        <v>26</v>
      </c>
      <c r="G315" t="s">
        <v>10</v>
      </c>
      <c r="H315" s="57" t="s">
        <v>36</v>
      </c>
      <c r="I315" s="2">
        <v>40</v>
      </c>
      <c r="J315" s="51">
        <v>22</v>
      </c>
      <c r="K315" s="51">
        <v>33</v>
      </c>
      <c r="L315">
        <f t="shared" si="32"/>
        <v>19.25</v>
      </c>
      <c r="M315" s="47">
        <v>2</v>
      </c>
      <c r="N315" s="14">
        <f t="shared" si="33"/>
        <v>2328.3128553917354</v>
      </c>
      <c r="O315" s="16">
        <f t="shared" si="34"/>
        <v>0.23283128553917354</v>
      </c>
      <c r="P315">
        <v>931.32514215669426</v>
      </c>
      <c r="Q315">
        <f t="shared" si="35"/>
        <v>9.3132514215669426E-2</v>
      </c>
      <c r="R315" s="16">
        <f t="shared" si="36"/>
        <v>0.13969877132350411</v>
      </c>
      <c r="S315" s="48">
        <v>6.62</v>
      </c>
      <c r="T315">
        <f t="shared" si="37"/>
        <v>0.61653724410773159</v>
      </c>
      <c r="U315" s="48">
        <v>8.3030000000000008</v>
      </c>
      <c r="V315">
        <f t="shared" si="38"/>
        <v>1.1599188982990547</v>
      </c>
      <c r="W315">
        <f t="shared" si="39"/>
        <v>-0.54338165419132312</v>
      </c>
    </row>
    <row r="316" spans="3:23" x14ac:dyDescent="0.3">
      <c r="C316" t="s">
        <v>166</v>
      </c>
      <c r="D316" t="s">
        <v>68</v>
      </c>
      <c r="E316" s="1">
        <v>39419</v>
      </c>
      <c r="F316">
        <v>26</v>
      </c>
      <c r="G316" t="s">
        <v>10</v>
      </c>
      <c r="H316" s="57" t="s">
        <v>44</v>
      </c>
      <c r="I316" s="2">
        <v>100</v>
      </c>
      <c r="J316" s="51">
        <v>3</v>
      </c>
      <c r="K316" s="51">
        <v>10</v>
      </c>
      <c r="L316">
        <f t="shared" si="32"/>
        <v>4</v>
      </c>
      <c r="M316" s="47">
        <v>2</v>
      </c>
      <c r="N316" s="14">
        <f t="shared" si="33"/>
        <v>100.53096491487338</v>
      </c>
      <c r="O316" s="16">
        <f t="shared" si="34"/>
        <v>1.0053096491487338E-2</v>
      </c>
      <c r="P316">
        <v>100.53096491487338</v>
      </c>
      <c r="Q316">
        <f t="shared" si="35"/>
        <v>1.0053096491487338E-2</v>
      </c>
      <c r="R316" s="16">
        <f t="shared" si="36"/>
        <v>0</v>
      </c>
      <c r="S316" s="48">
        <v>5.78</v>
      </c>
      <c r="T316">
        <f t="shared" si="37"/>
        <v>5.8106897720796816E-2</v>
      </c>
      <c r="U316" s="48">
        <v>9.0679999999999996</v>
      </c>
      <c r="V316">
        <f t="shared" si="38"/>
        <v>0</v>
      </c>
      <c r="W316">
        <f t="shared" si="39"/>
        <v>5.8106897720796816E-2</v>
      </c>
    </row>
    <row r="317" spans="3:23" x14ac:dyDescent="0.3">
      <c r="C317" t="s">
        <v>166</v>
      </c>
      <c r="D317" t="s">
        <v>68</v>
      </c>
      <c r="E317" s="1">
        <v>39419</v>
      </c>
      <c r="F317">
        <v>26</v>
      </c>
      <c r="G317" t="s">
        <v>10</v>
      </c>
      <c r="H317" s="57" t="s">
        <v>44</v>
      </c>
      <c r="I317" s="2">
        <v>80</v>
      </c>
      <c r="J317" s="51">
        <v>4</v>
      </c>
      <c r="K317" s="51">
        <v>12</v>
      </c>
      <c r="L317">
        <f t="shared" si="32"/>
        <v>5</v>
      </c>
      <c r="M317" s="47">
        <v>2</v>
      </c>
      <c r="N317" s="14">
        <f t="shared" si="33"/>
        <v>157.07963267948966</v>
      </c>
      <c r="O317" s="16">
        <f t="shared" si="34"/>
        <v>1.5707963267948967E-2</v>
      </c>
      <c r="P317">
        <v>125.66370614359174</v>
      </c>
      <c r="Q317">
        <f t="shared" si="35"/>
        <v>1.2566370614359173E-2</v>
      </c>
      <c r="R317" s="16">
        <f t="shared" si="36"/>
        <v>3.1415926535897937E-3</v>
      </c>
      <c r="S317" s="48">
        <v>5.78</v>
      </c>
      <c r="T317">
        <f t="shared" si="37"/>
        <v>7.263362215099603E-2</v>
      </c>
      <c r="U317" s="48">
        <v>9.0679999999999996</v>
      </c>
      <c r="V317">
        <f t="shared" si="38"/>
        <v>2.8487962182752249E-2</v>
      </c>
      <c r="W317">
        <f t="shared" si="39"/>
        <v>4.4145659968243781E-2</v>
      </c>
    </row>
    <row r="318" spans="3:23" x14ac:dyDescent="0.3">
      <c r="C318" t="s">
        <v>166</v>
      </c>
      <c r="D318" t="s">
        <v>68</v>
      </c>
      <c r="E318" s="1">
        <v>39419</v>
      </c>
      <c r="F318">
        <v>26</v>
      </c>
      <c r="G318" t="s">
        <v>10</v>
      </c>
      <c r="H318" s="57" t="s">
        <v>44</v>
      </c>
      <c r="I318" s="2">
        <v>100</v>
      </c>
      <c r="J318" s="51">
        <v>5</v>
      </c>
      <c r="K318" s="51">
        <v>14</v>
      </c>
      <c r="L318">
        <f t="shared" si="32"/>
        <v>6</v>
      </c>
      <c r="M318" s="47">
        <v>2</v>
      </c>
      <c r="N318" s="14">
        <f t="shared" si="33"/>
        <v>226.1946710584651</v>
      </c>
      <c r="O318" s="16">
        <f t="shared" si="34"/>
        <v>2.2619467105846509E-2</v>
      </c>
      <c r="P318">
        <v>226.1946710584651</v>
      </c>
      <c r="Q318">
        <f t="shared" si="35"/>
        <v>2.2619467105846509E-2</v>
      </c>
      <c r="R318" s="16">
        <f t="shared" si="36"/>
        <v>0</v>
      </c>
      <c r="S318" s="48">
        <v>5.78</v>
      </c>
      <c r="T318">
        <f t="shared" si="37"/>
        <v>0.13074051987179283</v>
      </c>
      <c r="U318" s="48">
        <v>9.0679999999999996</v>
      </c>
      <c r="V318">
        <f t="shared" si="38"/>
        <v>0</v>
      </c>
      <c r="W318">
        <f t="shared" si="39"/>
        <v>0.13074051987179283</v>
      </c>
    </row>
    <row r="319" spans="3:23" x14ac:dyDescent="0.3">
      <c r="C319" t="s">
        <v>166</v>
      </c>
      <c r="D319" t="s">
        <v>68</v>
      </c>
      <c r="E319" s="1">
        <v>39419</v>
      </c>
      <c r="F319">
        <v>26</v>
      </c>
      <c r="G319" t="s">
        <v>10</v>
      </c>
      <c r="H319" s="57" t="s">
        <v>44</v>
      </c>
      <c r="I319" s="2">
        <v>100</v>
      </c>
      <c r="J319" s="51">
        <v>5</v>
      </c>
      <c r="K319" s="51">
        <v>12</v>
      </c>
      <c r="L319">
        <f t="shared" si="32"/>
        <v>5.5</v>
      </c>
      <c r="M319" s="47">
        <v>2</v>
      </c>
      <c r="N319" s="14">
        <f t="shared" si="33"/>
        <v>190.06635554218249</v>
      </c>
      <c r="O319" s="16">
        <f t="shared" si="34"/>
        <v>1.9006635554218249E-2</v>
      </c>
      <c r="P319">
        <v>190.06635554218249</v>
      </c>
      <c r="Q319">
        <f t="shared" si="35"/>
        <v>1.9006635554218249E-2</v>
      </c>
      <c r="R319" s="16">
        <f t="shared" si="36"/>
        <v>0</v>
      </c>
      <c r="S319" s="48">
        <v>5.78</v>
      </c>
      <c r="T319">
        <f t="shared" si="37"/>
        <v>0.10985835350338148</v>
      </c>
      <c r="U319" s="48">
        <v>9.0679999999999996</v>
      </c>
      <c r="V319">
        <f t="shared" si="38"/>
        <v>0</v>
      </c>
      <c r="W319">
        <f t="shared" si="39"/>
        <v>0.10985835350338148</v>
      </c>
    </row>
    <row r="320" spans="3:23" x14ac:dyDescent="0.3">
      <c r="C320" t="s">
        <v>166</v>
      </c>
      <c r="D320" t="s">
        <v>68</v>
      </c>
      <c r="E320" s="1">
        <v>39419</v>
      </c>
      <c r="F320">
        <v>26</v>
      </c>
      <c r="G320" t="s">
        <v>10</v>
      </c>
      <c r="H320" s="57" t="s">
        <v>44</v>
      </c>
      <c r="I320" s="2">
        <v>100</v>
      </c>
      <c r="J320" s="51">
        <v>7</v>
      </c>
      <c r="K320" s="51">
        <v>15</v>
      </c>
      <c r="L320">
        <f t="shared" si="32"/>
        <v>7.25</v>
      </c>
      <c r="M320" s="47">
        <v>2</v>
      </c>
      <c r="N320" s="14">
        <f t="shared" si="33"/>
        <v>330.259927708627</v>
      </c>
      <c r="O320" s="16">
        <f t="shared" si="34"/>
        <v>3.3025992770862697E-2</v>
      </c>
      <c r="P320">
        <v>330.259927708627</v>
      </c>
      <c r="Q320">
        <f t="shared" si="35"/>
        <v>3.3025992770862697E-2</v>
      </c>
      <c r="R320" s="16">
        <f t="shared" si="36"/>
        <v>0</v>
      </c>
      <c r="S320" s="48">
        <v>5.78</v>
      </c>
      <c r="T320">
        <f t="shared" si="37"/>
        <v>0.1908902382155864</v>
      </c>
      <c r="U320" s="48">
        <v>9.0679999999999996</v>
      </c>
      <c r="V320">
        <f t="shared" si="38"/>
        <v>0</v>
      </c>
      <c r="W320">
        <f t="shared" si="39"/>
        <v>0.1908902382155864</v>
      </c>
    </row>
    <row r="321" spans="3:23" x14ac:dyDescent="0.3">
      <c r="C321" t="s">
        <v>166</v>
      </c>
      <c r="D321" t="s">
        <v>68</v>
      </c>
      <c r="E321" s="1">
        <v>39419</v>
      </c>
      <c r="F321">
        <v>26</v>
      </c>
      <c r="G321" t="s">
        <v>10</v>
      </c>
      <c r="H321" s="57" t="s">
        <v>44</v>
      </c>
      <c r="I321" s="2">
        <v>60</v>
      </c>
      <c r="J321" s="51">
        <v>10</v>
      </c>
      <c r="K321" s="51">
        <v>10</v>
      </c>
      <c r="L321">
        <f t="shared" si="32"/>
        <v>7.5</v>
      </c>
      <c r="M321" s="47">
        <v>2</v>
      </c>
      <c r="N321" s="14">
        <f t="shared" si="33"/>
        <v>353.42917352885172</v>
      </c>
      <c r="O321" s="16">
        <f t="shared" si="34"/>
        <v>3.5342917352885174E-2</v>
      </c>
      <c r="P321">
        <v>212.05750411731103</v>
      </c>
      <c r="Q321">
        <f t="shared" si="35"/>
        <v>2.1205750411731103E-2</v>
      </c>
      <c r="R321" s="16">
        <f t="shared" si="36"/>
        <v>1.4137166941154071E-2</v>
      </c>
      <c r="S321" s="48">
        <v>5.78</v>
      </c>
      <c r="T321">
        <f t="shared" si="37"/>
        <v>0.12256923737980578</v>
      </c>
      <c r="U321" s="48">
        <v>9.0679999999999996</v>
      </c>
      <c r="V321">
        <f t="shared" si="38"/>
        <v>0.12819582982238512</v>
      </c>
      <c r="W321">
        <f t="shared" si="39"/>
        <v>-5.626592442579334E-3</v>
      </c>
    </row>
    <row r="322" spans="3:23" x14ac:dyDescent="0.3">
      <c r="C322" t="s">
        <v>166</v>
      </c>
      <c r="D322" t="s">
        <v>68</v>
      </c>
      <c r="E322" s="1">
        <v>39419</v>
      </c>
      <c r="F322">
        <v>26</v>
      </c>
      <c r="G322" t="s">
        <v>10</v>
      </c>
      <c r="H322" s="57" t="s">
        <v>44</v>
      </c>
      <c r="I322" s="2">
        <v>100</v>
      </c>
      <c r="J322" s="51">
        <v>12</v>
      </c>
      <c r="K322" s="51">
        <v>12</v>
      </c>
      <c r="L322">
        <f t="shared" ref="L322:L385" si="40">(J322+K322/2)/2</f>
        <v>9</v>
      </c>
      <c r="M322" s="47">
        <v>2</v>
      </c>
      <c r="N322" s="14">
        <f t="shared" ref="N322:N385" si="41">M322*PI()*L322^2</f>
        <v>508.93800988154646</v>
      </c>
      <c r="O322" s="16">
        <f t="shared" ref="O322:O385" si="42">N322/10000</f>
        <v>5.0893800988154644E-2</v>
      </c>
      <c r="P322">
        <v>508.93800988154646</v>
      </c>
      <c r="Q322">
        <f t="shared" ref="Q322:Q385" si="43">P322/10000</f>
        <v>5.0893800988154644E-2</v>
      </c>
      <c r="R322" s="16">
        <f t="shared" ref="R322:R385" si="44">O322-Q322</f>
        <v>0</v>
      </c>
      <c r="S322" s="48">
        <v>5.78</v>
      </c>
      <c r="T322">
        <f t="shared" ref="T322:T385" si="45">Q322*S322</f>
        <v>0.29416616971153386</v>
      </c>
      <c r="U322" s="48">
        <v>9.0679999999999996</v>
      </c>
      <c r="V322">
        <f t="shared" ref="V322:V385" si="46">R322*U322</f>
        <v>0</v>
      </c>
      <c r="W322">
        <f t="shared" ref="W322:W385" si="47">T322-V322</f>
        <v>0.29416616971153386</v>
      </c>
    </row>
    <row r="323" spans="3:23" x14ac:dyDescent="0.3">
      <c r="C323" t="s">
        <v>166</v>
      </c>
      <c r="D323" t="s">
        <v>68</v>
      </c>
      <c r="E323" s="1">
        <v>39419</v>
      </c>
      <c r="F323">
        <v>26</v>
      </c>
      <c r="G323" t="s">
        <v>10</v>
      </c>
      <c r="H323" s="57" t="s">
        <v>46</v>
      </c>
      <c r="I323" s="2">
        <v>10</v>
      </c>
      <c r="J323" s="51">
        <v>15</v>
      </c>
      <c r="K323" s="51">
        <v>13</v>
      </c>
      <c r="L323">
        <f t="shared" si="40"/>
        <v>10.75</v>
      </c>
      <c r="M323" s="47">
        <v>3</v>
      </c>
      <c r="N323" s="14">
        <f t="shared" si="41"/>
        <v>1089.1509030914115</v>
      </c>
      <c r="O323" s="16">
        <f t="shared" si="42"/>
        <v>0.10891509030914115</v>
      </c>
      <c r="P323">
        <v>108.91509030914115</v>
      </c>
      <c r="Q323">
        <f t="shared" si="43"/>
        <v>1.0891509030914116E-2</v>
      </c>
      <c r="R323" s="16">
        <f t="shared" si="44"/>
        <v>9.8023581278227037E-2</v>
      </c>
      <c r="S323" s="48">
        <v>1.86</v>
      </c>
      <c r="T323">
        <f t="shared" si="45"/>
        <v>2.0258206797500258E-2</v>
      </c>
      <c r="U323" s="48">
        <v>12.651</v>
      </c>
      <c r="V323">
        <f t="shared" si="46"/>
        <v>1.2400963267508502</v>
      </c>
      <c r="W323">
        <f t="shared" si="47"/>
        <v>-1.2198381199533499</v>
      </c>
    </row>
    <row r="324" spans="3:23" x14ac:dyDescent="0.3">
      <c r="C324" t="s">
        <v>166</v>
      </c>
      <c r="D324" t="s">
        <v>68</v>
      </c>
      <c r="E324" s="1">
        <v>39419</v>
      </c>
      <c r="F324">
        <v>26</v>
      </c>
      <c r="G324" t="s">
        <v>10</v>
      </c>
      <c r="H324" s="57" t="s">
        <v>46</v>
      </c>
      <c r="I324" s="2">
        <v>20</v>
      </c>
      <c r="J324" s="51">
        <v>15</v>
      </c>
      <c r="K324" s="51">
        <v>15</v>
      </c>
      <c r="L324">
        <f t="shared" si="40"/>
        <v>11.25</v>
      </c>
      <c r="M324" s="47">
        <v>3</v>
      </c>
      <c r="N324" s="14">
        <f t="shared" si="41"/>
        <v>1192.8234606598746</v>
      </c>
      <c r="O324" s="16">
        <f t="shared" si="42"/>
        <v>0.11928234606598746</v>
      </c>
      <c r="P324">
        <v>238.56469213197494</v>
      </c>
      <c r="Q324">
        <f t="shared" si="43"/>
        <v>2.3856469213197493E-2</v>
      </c>
      <c r="R324" s="16">
        <f t="shared" si="44"/>
        <v>9.542587685278997E-2</v>
      </c>
      <c r="S324" s="48">
        <v>1.86</v>
      </c>
      <c r="T324">
        <f t="shared" si="45"/>
        <v>4.4373032736547337E-2</v>
      </c>
      <c r="U324" s="48">
        <v>12.651</v>
      </c>
      <c r="V324">
        <f t="shared" si="46"/>
        <v>1.207232768064646</v>
      </c>
      <c r="W324">
        <f t="shared" si="47"/>
        <v>-1.1628597353280987</v>
      </c>
    </row>
    <row r="325" spans="3:23" x14ac:dyDescent="0.3">
      <c r="C325" t="s">
        <v>166</v>
      </c>
      <c r="D325" t="s">
        <v>69</v>
      </c>
      <c r="E325" s="1">
        <v>39420</v>
      </c>
      <c r="F325">
        <v>47</v>
      </c>
      <c r="G325" t="s">
        <v>7</v>
      </c>
      <c r="H325" s="56" t="s">
        <v>178</v>
      </c>
      <c r="I325" s="2">
        <v>90</v>
      </c>
      <c r="J325" s="51">
        <v>1</v>
      </c>
      <c r="K325" s="51">
        <v>10</v>
      </c>
      <c r="L325">
        <f t="shared" si="40"/>
        <v>3</v>
      </c>
      <c r="M325" s="47">
        <v>1</v>
      </c>
      <c r="N325" s="14">
        <f t="shared" si="41"/>
        <v>28.274333882308138</v>
      </c>
      <c r="O325" s="16">
        <f t="shared" si="42"/>
        <v>2.8274333882308137E-3</v>
      </c>
      <c r="P325">
        <v>25.446900494077326</v>
      </c>
      <c r="Q325">
        <f t="shared" si="43"/>
        <v>2.5446900494077327E-3</v>
      </c>
      <c r="R325" s="16">
        <f t="shared" si="44"/>
        <v>2.8274333882308093E-4</v>
      </c>
      <c r="S325">
        <v>4.2699999999999996</v>
      </c>
      <c r="T325">
        <f t="shared" si="45"/>
        <v>1.0865826510971018E-2</v>
      </c>
      <c r="U325" s="48">
        <v>6.83</v>
      </c>
      <c r="V325">
        <f t="shared" si="46"/>
        <v>1.9311370041616427E-3</v>
      </c>
      <c r="W325">
        <f t="shared" si="47"/>
        <v>8.9346895068093748E-3</v>
      </c>
    </row>
    <row r="326" spans="3:23" x14ac:dyDescent="0.3">
      <c r="C326" t="s">
        <v>166</v>
      </c>
      <c r="D326" t="s">
        <v>69</v>
      </c>
      <c r="E326" s="1">
        <v>39420</v>
      </c>
      <c r="F326">
        <v>47</v>
      </c>
      <c r="G326" t="s">
        <v>7</v>
      </c>
      <c r="H326" s="56" t="s">
        <v>17</v>
      </c>
      <c r="I326" s="2">
        <v>90</v>
      </c>
      <c r="J326" s="51">
        <v>1</v>
      </c>
      <c r="K326" s="51">
        <v>20</v>
      </c>
      <c r="L326">
        <f t="shared" si="40"/>
        <v>5.5</v>
      </c>
      <c r="M326" s="47">
        <v>1</v>
      </c>
      <c r="N326" s="14">
        <f t="shared" si="41"/>
        <v>95.033177771091246</v>
      </c>
      <c r="O326" s="16">
        <f t="shared" si="42"/>
        <v>9.5033177771091243E-3</v>
      </c>
      <c r="P326">
        <v>85.529859993982129</v>
      </c>
      <c r="Q326">
        <f t="shared" si="43"/>
        <v>8.5529859993982126E-3</v>
      </c>
      <c r="R326" s="16">
        <f t="shared" si="44"/>
        <v>9.5033177771091173E-4</v>
      </c>
      <c r="S326">
        <v>0.1</v>
      </c>
      <c r="T326">
        <f t="shared" si="45"/>
        <v>8.5529859993982134E-4</v>
      </c>
      <c r="U326">
        <v>5.71</v>
      </c>
      <c r="V326">
        <f t="shared" si="46"/>
        <v>5.4263944507293056E-3</v>
      </c>
      <c r="W326">
        <f t="shared" si="47"/>
        <v>-4.5710958507894847E-3</v>
      </c>
    </row>
    <row r="327" spans="3:23" x14ac:dyDescent="0.3">
      <c r="C327" t="s">
        <v>166</v>
      </c>
      <c r="D327" t="s">
        <v>69</v>
      </c>
      <c r="E327" s="1">
        <v>39420</v>
      </c>
      <c r="F327">
        <v>47</v>
      </c>
      <c r="G327" t="s">
        <v>7</v>
      </c>
      <c r="H327" s="56" t="s">
        <v>56</v>
      </c>
      <c r="I327" s="2">
        <v>90</v>
      </c>
      <c r="J327" s="51">
        <v>5</v>
      </c>
      <c r="K327" s="51">
        <v>10</v>
      </c>
      <c r="L327">
        <f t="shared" si="40"/>
        <v>5</v>
      </c>
      <c r="M327" s="47">
        <v>2</v>
      </c>
      <c r="N327" s="14">
        <f t="shared" si="41"/>
        <v>157.07963267948966</v>
      </c>
      <c r="O327" s="16">
        <f t="shared" si="42"/>
        <v>1.5707963267948967E-2</v>
      </c>
      <c r="P327">
        <v>141.37166941154069</v>
      </c>
      <c r="Q327">
        <f t="shared" si="43"/>
        <v>1.4137166941154069E-2</v>
      </c>
      <c r="R327" s="16">
        <f t="shared" si="44"/>
        <v>1.5707963267948977E-3</v>
      </c>
      <c r="S327">
        <v>6.2835999999999999</v>
      </c>
      <c r="T327">
        <f t="shared" si="45"/>
        <v>8.8832302191435702E-2</v>
      </c>
      <c r="U327">
        <v>8.1050000000000004</v>
      </c>
      <c r="V327">
        <f t="shared" si="46"/>
        <v>1.2731304228672647E-2</v>
      </c>
      <c r="W327">
        <f t="shared" si="47"/>
        <v>7.6100997962763053E-2</v>
      </c>
    </row>
    <row r="328" spans="3:23" x14ac:dyDescent="0.3">
      <c r="C328" t="s">
        <v>166</v>
      </c>
      <c r="D328" t="s">
        <v>69</v>
      </c>
      <c r="E328" s="1">
        <v>39420</v>
      </c>
      <c r="F328">
        <v>47</v>
      </c>
      <c r="G328" t="s">
        <v>7</v>
      </c>
      <c r="H328" s="57" t="s">
        <v>21</v>
      </c>
      <c r="I328" s="2">
        <v>10</v>
      </c>
      <c r="J328" s="51">
        <v>40</v>
      </c>
      <c r="K328" s="51">
        <v>50</v>
      </c>
      <c r="L328">
        <f t="shared" si="40"/>
        <v>32.5</v>
      </c>
      <c r="M328" s="47">
        <v>2</v>
      </c>
      <c r="N328" s="14">
        <f t="shared" si="41"/>
        <v>6636.6144807084384</v>
      </c>
      <c r="O328" s="16">
        <f t="shared" si="42"/>
        <v>0.66366144807084382</v>
      </c>
      <c r="P328">
        <v>663.6614480708439</v>
      </c>
      <c r="Q328">
        <f t="shared" si="43"/>
        <v>6.6366144807084387E-2</v>
      </c>
      <c r="R328" s="16">
        <f t="shared" si="44"/>
        <v>0.59729530326375946</v>
      </c>
      <c r="S328" s="48">
        <v>4.47</v>
      </c>
      <c r="T328">
        <f t="shared" si="45"/>
        <v>0.29665666728766721</v>
      </c>
      <c r="U328">
        <v>17.831</v>
      </c>
      <c r="V328">
        <f t="shared" si="46"/>
        <v>10.650372552496094</v>
      </c>
      <c r="W328">
        <f t="shared" si="47"/>
        <v>-10.353715885208427</v>
      </c>
    </row>
    <row r="329" spans="3:23" x14ac:dyDescent="0.3">
      <c r="C329" t="s">
        <v>166</v>
      </c>
      <c r="D329" t="s">
        <v>69</v>
      </c>
      <c r="E329" s="1">
        <v>39420</v>
      </c>
      <c r="F329">
        <v>47</v>
      </c>
      <c r="G329" t="s">
        <v>7</v>
      </c>
      <c r="H329" s="57" t="s">
        <v>41</v>
      </c>
      <c r="I329" s="2">
        <v>30</v>
      </c>
      <c r="J329" s="51">
        <v>25</v>
      </c>
      <c r="K329" s="51">
        <v>30</v>
      </c>
      <c r="L329">
        <f t="shared" si="40"/>
        <v>20</v>
      </c>
      <c r="M329" s="47">
        <v>3</v>
      </c>
      <c r="N329" s="14">
        <f t="shared" si="41"/>
        <v>3769.9111843077517</v>
      </c>
      <c r="O329" s="16">
        <f t="shared" si="42"/>
        <v>0.37699111843077515</v>
      </c>
      <c r="P329">
        <v>1130.9733552923256</v>
      </c>
      <c r="Q329">
        <f t="shared" si="43"/>
        <v>0.11309733552923255</v>
      </c>
      <c r="R329" s="16">
        <f t="shared" si="44"/>
        <v>0.26389378290154258</v>
      </c>
      <c r="S329">
        <v>10.71</v>
      </c>
      <c r="T329">
        <f t="shared" si="45"/>
        <v>1.2112724635180807</v>
      </c>
      <c r="U329">
        <v>8.1999999999999993</v>
      </c>
      <c r="V329">
        <f t="shared" si="46"/>
        <v>2.1639290197926488</v>
      </c>
      <c r="W329">
        <f t="shared" si="47"/>
        <v>-0.95265655627456813</v>
      </c>
    </row>
    <row r="330" spans="3:23" x14ac:dyDescent="0.3">
      <c r="C330" t="s">
        <v>166</v>
      </c>
      <c r="D330" t="s">
        <v>69</v>
      </c>
      <c r="E330" s="1">
        <v>39420</v>
      </c>
      <c r="F330">
        <v>47</v>
      </c>
      <c r="G330" t="s">
        <v>7</v>
      </c>
      <c r="H330" s="57" t="s">
        <v>41</v>
      </c>
      <c r="I330" s="2">
        <v>20</v>
      </c>
      <c r="J330" s="51">
        <v>35</v>
      </c>
      <c r="K330" s="51">
        <v>50</v>
      </c>
      <c r="L330">
        <f t="shared" si="40"/>
        <v>30</v>
      </c>
      <c r="M330" s="47">
        <v>3</v>
      </c>
      <c r="N330" s="14">
        <f t="shared" si="41"/>
        <v>8482.3001646924422</v>
      </c>
      <c r="O330" s="16">
        <f t="shared" si="42"/>
        <v>0.84823001646924423</v>
      </c>
      <c r="P330">
        <v>1696.4600329384884</v>
      </c>
      <c r="Q330">
        <f t="shared" si="43"/>
        <v>0.16964600329384885</v>
      </c>
      <c r="R330" s="16">
        <f t="shared" si="44"/>
        <v>0.67858401317539541</v>
      </c>
      <c r="S330">
        <v>10.71</v>
      </c>
      <c r="T330">
        <f t="shared" si="45"/>
        <v>1.8169086952771214</v>
      </c>
      <c r="U330">
        <v>8.1999999999999993</v>
      </c>
      <c r="V330">
        <f t="shared" si="46"/>
        <v>5.564388908038242</v>
      </c>
      <c r="W330">
        <f t="shared" si="47"/>
        <v>-3.7474802127611206</v>
      </c>
    </row>
    <row r="331" spans="3:23" x14ac:dyDescent="0.3">
      <c r="C331" t="s">
        <v>166</v>
      </c>
      <c r="D331" t="s">
        <v>69</v>
      </c>
      <c r="E331" s="1">
        <v>39420</v>
      </c>
      <c r="F331">
        <v>47</v>
      </c>
      <c r="G331" t="s">
        <v>7</v>
      </c>
      <c r="H331" s="57" t="s">
        <v>41</v>
      </c>
      <c r="I331" s="2">
        <v>10</v>
      </c>
      <c r="J331" s="51">
        <v>40</v>
      </c>
      <c r="K331" s="51">
        <v>50</v>
      </c>
      <c r="L331">
        <f t="shared" si="40"/>
        <v>32.5</v>
      </c>
      <c r="M331" s="47">
        <v>3</v>
      </c>
      <c r="N331" s="14">
        <f t="shared" si="41"/>
        <v>9954.9217210626575</v>
      </c>
      <c r="O331" s="16">
        <f t="shared" si="42"/>
        <v>0.99549217210626573</v>
      </c>
      <c r="P331">
        <v>995.4921721062658</v>
      </c>
      <c r="Q331">
        <f t="shared" si="43"/>
        <v>9.9549217210626581E-2</v>
      </c>
      <c r="R331" s="16">
        <f t="shared" si="44"/>
        <v>0.89594295489563913</v>
      </c>
      <c r="S331">
        <v>10.71</v>
      </c>
      <c r="T331">
        <f t="shared" si="45"/>
        <v>1.0661721163258107</v>
      </c>
      <c r="U331">
        <v>8.1999999999999993</v>
      </c>
      <c r="V331">
        <f t="shared" si="46"/>
        <v>7.3467322301442399</v>
      </c>
      <c r="W331">
        <f t="shared" si="47"/>
        <v>-6.2805601138184297</v>
      </c>
    </row>
    <row r="332" spans="3:23" x14ac:dyDescent="0.3">
      <c r="C332" t="s">
        <v>166</v>
      </c>
      <c r="D332" t="s">
        <v>69</v>
      </c>
      <c r="E332" s="1">
        <v>39420</v>
      </c>
      <c r="F332">
        <v>47</v>
      </c>
      <c r="G332" t="s">
        <v>7</v>
      </c>
      <c r="H332" s="57" t="s">
        <v>41</v>
      </c>
      <c r="I332" s="2">
        <v>50</v>
      </c>
      <c r="J332" s="51">
        <v>45</v>
      </c>
      <c r="K332" s="51">
        <v>125</v>
      </c>
      <c r="L332">
        <f t="shared" si="40"/>
        <v>53.75</v>
      </c>
      <c r="M332" s="47">
        <v>3</v>
      </c>
      <c r="N332" s="14">
        <f t="shared" si="41"/>
        <v>27228.772577285286</v>
      </c>
      <c r="O332" s="16">
        <f t="shared" si="42"/>
        <v>2.7228772577285287</v>
      </c>
      <c r="P332">
        <v>13614.386288642643</v>
      </c>
      <c r="Q332">
        <f t="shared" si="43"/>
        <v>1.3614386288642644</v>
      </c>
      <c r="R332" s="16">
        <f t="shared" si="44"/>
        <v>1.3614386288642644</v>
      </c>
      <c r="S332">
        <v>10.71</v>
      </c>
      <c r="T332">
        <f t="shared" si="45"/>
        <v>14.581007715136273</v>
      </c>
      <c r="U332">
        <v>8.1999999999999993</v>
      </c>
      <c r="V332">
        <f t="shared" si="46"/>
        <v>11.163796756686967</v>
      </c>
      <c r="W332">
        <f t="shared" si="47"/>
        <v>3.4172109584493064</v>
      </c>
    </row>
    <row r="333" spans="3:23" x14ac:dyDescent="0.3">
      <c r="C333" t="s">
        <v>166</v>
      </c>
      <c r="D333" t="s">
        <v>69</v>
      </c>
      <c r="E333" s="1">
        <v>39420</v>
      </c>
      <c r="F333">
        <v>47</v>
      </c>
      <c r="G333" t="s">
        <v>7</v>
      </c>
      <c r="H333" s="57" t="s">
        <v>41</v>
      </c>
      <c r="I333" s="2">
        <v>10</v>
      </c>
      <c r="J333" s="51">
        <v>50</v>
      </c>
      <c r="K333" s="51">
        <v>100</v>
      </c>
      <c r="L333">
        <f t="shared" si="40"/>
        <v>50</v>
      </c>
      <c r="M333" s="47">
        <v>3</v>
      </c>
      <c r="N333" s="14">
        <f t="shared" si="41"/>
        <v>23561.944901923449</v>
      </c>
      <c r="O333" s="16">
        <f t="shared" si="42"/>
        <v>2.3561944901923448</v>
      </c>
      <c r="P333">
        <v>2356.1944901923448</v>
      </c>
      <c r="Q333">
        <f t="shared" si="43"/>
        <v>0.23561944901923448</v>
      </c>
      <c r="R333" s="16">
        <f t="shared" si="44"/>
        <v>2.1205750411731104</v>
      </c>
      <c r="S333">
        <v>10.71</v>
      </c>
      <c r="T333">
        <f t="shared" si="45"/>
        <v>2.5234842989960016</v>
      </c>
      <c r="U333">
        <v>8.1999999999999993</v>
      </c>
      <c r="V333">
        <f t="shared" si="46"/>
        <v>17.388715337619505</v>
      </c>
      <c r="W333">
        <f t="shared" si="47"/>
        <v>-14.865231038623504</v>
      </c>
    </row>
    <row r="334" spans="3:23" x14ac:dyDescent="0.3">
      <c r="C334" t="s">
        <v>166</v>
      </c>
      <c r="D334" t="s">
        <v>69</v>
      </c>
      <c r="E334" s="1">
        <v>39420</v>
      </c>
      <c r="F334">
        <v>47</v>
      </c>
      <c r="G334" t="s">
        <v>7</v>
      </c>
      <c r="H334" s="57" t="s">
        <v>41</v>
      </c>
      <c r="I334" s="2">
        <v>10</v>
      </c>
      <c r="J334" s="51">
        <v>50</v>
      </c>
      <c r="K334" s="51">
        <v>50</v>
      </c>
      <c r="L334">
        <f t="shared" si="40"/>
        <v>37.5</v>
      </c>
      <c r="M334" s="47">
        <v>3</v>
      </c>
      <c r="N334" s="14">
        <f t="shared" si="41"/>
        <v>13253.59400733194</v>
      </c>
      <c r="O334" s="16">
        <f t="shared" si="42"/>
        <v>1.3253594007331939</v>
      </c>
      <c r="P334">
        <v>1325.359400733194</v>
      </c>
      <c r="Q334">
        <f t="shared" si="43"/>
        <v>0.1325359400733194</v>
      </c>
      <c r="R334" s="16">
        <f t="shared" si="44"/>
        <v>1.1928234606598744</v>
      </c>
      <c r="S334">
        <v>10.71</v>
      </c>
      <c r="T334">
        <f t="shared" si="45"/>
        <v>1.4194599181852507</v>
      </c>
      <c r="U334">
        <v>8.1999999999999993</v>
      </c>
      <c r="V334">
        <f t="shared" si="46"/>
        <v>9.7811523774109688</v>
      </c>
      <c r="W334">
        <f t="shared" si="47"/>
        <v>-8.3616924592257185</v>
      </c>
    </row>
    <row r="335" spans="3:23" x14ac:dyDescent="0.3">
      <c r="C335" t="s">
        <v>166</v>
      </c>
      <c r="D335" t="s">
        <v>69</v>
      </c>
      <c r="E335" s="1">
        <v>39420</v>
      </c>
      <c r="F335">
        <v>47</v>
      </c>
      <c r="G335" t="s">
        <v>7</v>
      </c>
      <c r="H335" s="57" t="s">
        <v>41</v>
      </c>
      <c r="I335" s="2">
        <v>10</v>
      </c>
      <c r="J335" s="51">
        <v>50</v>
      </c>
      <c r="K335" s="51">
        <v>75</v>
      </c>
      <c r="L335">
        <f t="shared" si="40"/>
        <v>43.75</v>
      </c>
      <c r="M335" s="47">
        <v>3</v>
      </c>
      <c r="N335" s="14">
        <f t="shared" si="41"/>
        <v>18039.614065535141</v>
      </c>
      <c r="O335" s="16">
        <f t="shared" si="42"/>
        <v>1.8039614065535141</v>
      </c>
      <c r="P335">
        <v>1803.9614065535143</v>
      </c>
      <c r="Q335">
        <f t="shared" si="43"/>
        <v>0.18039614065535142</v>
      </c>
      <c r="R335" s="16">
        <f t="shared" si="44"/>
        <v>1.6235652658981627</v>
      </c>
      <c r="S335">
        <v>10.71</v>
      </c>
      <c r="T335">
        <f t="shared" si="45"/>
        <v>1.9320426664188139</v>
      </c>
      <c r="U335">
        <v>8.1999999999999993</v>
      </c>
      <c r="V335">
        <f t="shared" si="46"/>
        <v>13.313235180364934</v>
      </c>
      <c r="W335">
        <f t="shared" si="47"/>
        <v>-11.38119251394612</v>
      </c>
    </row>
    <row r="336" spans="3:23" x14ac:dyDescent="0.3">
      <c r="C336" t="s">
        <v>166</v>
      </c>
      <c r="D336" t="s">
        <v>69</v>
      </c>
      <c r="E336" s="1">
        <v>39420</v>
      </c>
      <c r="F336">
        <v>47</v>
      </c>
      <c r="G336" t="s">
        <v>7</v>
      </c>
      <c r="H336" s="57" t="s">
        <v>41</v>
      </c>
      <c r="I336" s="2">
        <v>10</v>
      </c>
      <c r="J336" s="51">
        <v>60</v>
      </c>
      <c r="K336" s="51">
        <v>100</v>
      </c>
      <c r="L336">
        <f t="shared" si="40"/>
        <v>55</v>
      </c>
      <c r="M336" s="47">
        <v>3</v>
      </c>
      <c r="N336" s="14">
        <f t="shared" si="41"/>
        <v>28509.953331327371</v>
      </c>
      <c r="O336" s="16">
        <f t="shared" si="42"/>
        <v>2.8509953331327371</v>
      </c>
      <c r="P336">
        <v>2850.9953331327374</v>
      </c>
      <c r="Q336">
        <f t="shared" si="43"/>
        <v>0.28509953331327376</v>
      </c>
      <c r="R336" s="16">
        <f t="shared" si="44"/>
        <v>2.5658957998194634</v>
      </c>
      <c r="S336">
        <v>10.71</v>
      </c>
      <c r="T336">
        <f t="shared" si="45"/>
        <v>3.0534160017851621</v>
      </c>
      <c r="U336">
        <v>8.1999999999999993</v>
      </c>
      <c r="V336">
        <f t="shared" si="46"/>
        <v>21.040345558519597</v>
      </c>
      <c r="W336">
        <f t="shared" si="47"/>
        <v>-17.986929556734434</v>
      </c>
    </row>
    <row r="337" spans="3:23" x14ac:dyDescent="0.3">
      <c r="C337" t="s">
        <v>166</v>
      </c>
      <c r="D337" t="s">
        <v>69</v>
      </c>
      <c r="E337" s="1">
        <v>39420</v>
      </c>
      <c r="F337">
        <v>47</v>
      </c>
      <c r="G337" t="s">
        <v>7</v>
      </c>
      <c r="H337" s="57" t="s">
        <v>36</v>
      </c>
      <c r="I337" s="2">
        <v>90</v>
      </c>
      <c r="J337" s="51">
        <v>4</v>
      </c>
      <c r="K337" s="51">
        <v>10</v>
      </c>
      <c r="L337">
        <f t="shared" si="40"/>
        <v>4.5</v>
      </c>
      <c r="M337" s="47">
        <v>2</v>
      </c>
      <c r="N337" s="14">
        <f t="shared" si="41"/>
        <v>127.23450247038662</v>
      </c>
      <c r="O337" s="16">
        <f t="shared" si="42"/>
        <v>1.2723450247038661E-2</v>
      </c>
      <c r="P337">
        <v>114.51105222334796</v>
      </c>
      <c r="Q337">
        <f t="shared" si="43"/>
        <v>1.1451105222334796E-2</v>
      </c>
      <c r="R337" s="16">
        <f t="shared" si="44"/>
        <v>1.2723450247038651E-3</v>
      </c>
      <c r="S337" s="48">
        <v>6.62</v>
      </c>
      <c r="T337">
        <f t="shared" si="45"/>
        <v>7.5806316571856353E-2</v>
      </c>
      <c r="U337" s="48">
        <v>8.3030000000000008</v>
      </c>
      <c r="V337">
        <f t="shared" si="46"/>
        <v>1.0564280740116193E-2</v>
      </c>
      <c r="W337">
        <f t="shared" si="47"/>
        <v>6.5242035831740153E-2</v>
      </c>
    </row>
    <row r="338" spans="3:23" x14ac:dyDescent="0.3">
      <c r="C338" t="s">
        <v>166</v>
      </c>
      <c r="D338" t="s">
        <v>69</v>
      </c>
      <c r="E338" s="1">
        <v>39420</v>
      </c>
      <c r="F338">
        <v>47</v>
      </c>
      <c r="G338" t="s">
        <v>7</v>
      </c>
      <c r="H338" s="57" t="s">
        <v>36</v>
      </c>
      <c r="I338" s="2">
        <v>10</v>
      </c>
      <c r="J338" s="51">
        <v>15</v>
      </c>
      <c r="K338" s="51">
        <v>30</v>
      </c>
      <c r="L338">
        <f t="shared" si="40"/>
        <v>15</v>
      </c>
      <c r="M338" s="47">
        <v>2</v>
      </c>
      <c r="N338" s="14">
        <f t="shared" si="41"/>
        <v>1413.7166941154069</v>
      </c>
      <c r="O338" s="16">
        <f t="shared" si="42"/>
        <v>0.1413716694115407</v>
      </c>
      <c r="P338">
        <v>141.37166941154069</v>
      </c>
      <c r="Q338">
        <f t="shared" si="43"/>
        <v>1.4137166941154069E-2</v>
      </c>
      <c r="R338" s="16">
        <f t="shared" si="44"/>
        <v>0.12723450247038662</v>
      </c>
      <c r="S338" s="48">
        <v>6.62</v>
      </c>
      <c r="T338">
        <f t="shared" si="45"/>
        <v>9.3588045150439933E-2</v>
      </c>
      <c r="U338" s="48">
        <v>8.3030000000000008</v>
      </c>
      <c r="V338">
        <f t="shared" si="46"/>
        <v>1.0564280740116201</v>
      </c>
      <c r="W338">
        <f t="shared" si="47"/>
        <v>-0.96284002886118014</v>
      </c>
    </row>
    <row r="339" spans="3:23" x14ac:dyDescent="0.3">
      <c r="C339" t="s">
        <v>166</v>
      </c>
      <c r="D339" t="s">
        <v>69</v>
      </c>
      <c r="E339" s="1">
        <v>39420</v>
      </c>
      <c r="F339">
        <v>47</v>
      </c>
      <c r="G339" t="s">
        <v>7</v>
      </c>
      <c r="H339" s="57" t="s">
        <v>36</v>
      </c>
      <c r="I339" s="2">
        <v>20</v>
      </c>
      <c r="J339" s="51">
        <v>50</v>
      </c>
      <c r="K339" s="51">
        <v>50</v>
      </c>
      <c r="L339">
        <f t="shared" si="40"/>
        <v>37.5</v>
      </c>
      <c r="M339" s="47">
        <v>2</v>
      </c>
      <c r="N339" s="14">
        <f t="shared" si="41"/>
        <v>8835.7293382212938</v>
      </c>
      <c r="O339" s="16">
        <f t="shared" si="42"/>
        <v>0.88357293382212942</v>
      </c>
      <c r="P339">
        <v>1767.1458676442589</v>
      </c>
      <c r="Q339">
        <f t="shared" si="43"/>
        <v>0.17671458676442589</v>
      </c>
      <c r="R339" s="16">
        <f t="shared" si="44"/>
        <v>0.70685834705770356</v>
      </c>
      <c r="S339" s="48">
        <v>6.62</v>
      </c>
      <c r="T339">
        <f t="shared" si="45"/>
        <v>1.1698505643804995</v>
      </c>
      <c r="U339" s="48">
        <v>8.3030000000000008</v>
      </c>
      <c r="V339">
        <f t="shared" si="46"/>
        <v>5.8690448556201131</v>
      </c>
      <c r="W339">
        <f t="shared" si="47"/>
        <v>-4.6991942912396141</v>
      </c>
    </row>
    <row r="340" spans="3:23" x14ac:dyDescent="0.3">
      <c r="C340" t="s">
        <v>166</v>
      </c>
      <c r="D340" t="s">
        <v>69</v>
      </c>
      <c r="E340" s="1">
        <v>39420</v>
      </c>
      <c r="F340">
        <v>47</v>
      </c>
      <c r="G340" t="s">
        <v>7</v>
      </c>
      <c r="H340" s="57" t="s">
        <v>36</v>
      </c>
      <c r="I340" s="2">
        <v>10</v>
      </c>
      <c r="J340" s="51">
        <v>50</v>
      </c>
      <c r="K340" s="51">
        <v>80</v>
      </c>
      <c r="L340">
        <f t="shared" si="40"/>
        <v>45</v>
      </c>
      <c r="M340" s="47">
        <v>2</v>
      </c>
      <c r="N340" s="14">
        <f t="shared" si="41"/>
        <v>12723.450247038661</v>
      </c>
      <c r="O340" s="16">
        <f t="shared" si="42"/>
        <v>1.2723450247038661</v>
      </c>
      <c r="P340">
        <v>1272.3450247038663</v>
      </c>
      <c r="Q340">
        <f t="shared" si="43"/>
        <v>0.12723450247038665</v>
      </c>
      <c r="R340" s="16">
        <f t="shared" si="44"/>
        <v>1.1451105222334794</v>
      </c>
      <c r="S340" s="48">
        <v>6.62</v>
      </c>
      <c r="T340">
        <f t="shared" si="45"/>
        <v>0.84229240635395963</v>
      </c>
      <c r="U340" s="48">
        <v>8.3030000000000008</v>
      </c>
      <c r="V340">
        <f t="shared" si="46"/>
        <v>9.507852666104581</v>
      </c>
      <c r="W340">
        <f t="shared" si="47"/>
        <v>-8.6655602597506221</v>
      </c>
    </row>
    <row r="341" spans="3:23" x14ac:dyDescent="0.3">
      <c r="C341" t="s">
        <v>166</v>
      </c>
      <c r="D341" t="s">
        <v>69</v>
      </c>
      <c r="E341" s="1">
        <v>39420</v>
      </c>
      <c r="F341">
        <v>47</v>
      </c>
      <c r="G341" t="s">
        <v>7</v>
      </c>
      <c r="H341" s="57" t="s">
        <v>36</v>
      </c>
      <c r="I341" s="2">
        <v>20</v>
      </c>
      <c r="J341" s="51">
        <v>80</v>
      </c>
      <c r="K341" s="51">
        <v>100</v>
      </c>
      <c r="L341">
        <f t="shared" si="40"/>
        <v>65</v>
      </c>
      <c r="M341" s="47">
        <v>2</v>
      </c>
      <c r="N341" s="14">
        <f t="shared" si="41"/>
        <v>26546.457922833753</v>
      </c>
      <c r="O341" s="16">
        <f t="shared" si="42"/>
        <v>2.6546457922833753</v>
      </c>
      <c r="P341">
        <v>5309.2915845667512</v>
      </c>
      <c r="Q341">
        <f t="shared" si="43"/>
        <v>0.5309291584566751</v>
      </c>
      <c r="R341" s="16">
        <f t="shared" si="44"/>
        <v>2.1237166338267004</v>
      </c>
      <c r="S341" s="48">
        <v>6.62</v>
      </c>
      <c r="T341">
        <f t="shared" si="45"/>
        <v>3.5147510289831891</v>
      </c>
      <c r="U341" s="48">
        <v>8.3030000000000008</v>
      </c>
      <c r="V341">
        <f t="shared" si="46"/>
        <v>17.633219210663096</v>
      </c>
      <c r="W341">
        <f t="shared" si="47"/>
        <v>-14.118468181679907</v>
      </c>
    </row>
    <row r="342" spans="3:23" x14ac:dyDescent="0.3">
      <c r="C342" t="s">
        <v>166</v>
      </c>
      <c r="D342" t="s">
        <v>69</v>
      </c>
      <c r="E342" s="1">
        <v>39420</v>
      </c>
      <c r="F342">
        <v>47</v>
      </c>
      <c r="G342" t="s">
        <v>7</v>
      </c>
      <c r="H342" s="57" t="s">
        <v>31</v>
      </c>
      <c r="I342" s="2">
        <v>50</v>
      </c>
      <c r="J342" s="51">
        <v>40</v>
      </c>
      <c r="K342" s="51">
        <v>45</v>
      </c>
      <c r="L342">
        <f t="shared" si="40"/>
        <v>31.25</v>
      </c>
      <c r="M342" s="47">
        <v>3</v>
      </c>
      <c r="N342" s="14">
        <f t="shared" si="41"/>
        <v>9203.8847273138472</v>
      </c>
      <c r="O342" s="16">
        <f t="shared" si="42"/>
        <v>0.92038847273138469</v>
      </c>
      <c r="P342">
        <v>4601.9423636569236</v>
      </c>
      <c r="Q342">
        <f t="shared" si="43"/>
        <v>0.46019423636569234</v>
      </c>
      <c r="R342" s="16">
        <f t="shared" si="44"/>
        <v>0.46019423636569234</v>
      </c>
      <c r="S342" s="48">
        <v>13.7</v>
      </c>
      <c r="T342">
        <f t="shared" si="45"/>
        <v>6.3046610382099848</v>
      </c>
      <c r="U342" s="48">
        <v>7.907</v>
      </c>
      <c r="V342">
        <f t="shared" si="46"/>
        <v>3.6387558269435294</v>
      </c>
      <c r="W342">
        <f t="shared" si="47"/>
        <v>2.6659052112664554</v>
      </c>
    </row>
    <row r="343" spans="3:23" x14ac:dyDescent="0.3">
      <c r="C343" t="s">
        <v>166</v>
      </c>
      <c r="D343" t="s">
        <v>69</v>
      </c>
      <c r="E343" s="1">
        <v>39420</v>
      </c>
      <c r="F343">
        <v>47</v>
      </c>
      <c r="G343" t="s">
        <v>7</v>
      </c>
      <c r="H343" s="57" t="s">
        <v>42</v>
      </c>
      <c r="I343" s="2">
        <v>30</v>
      </c>
      <c r="J343" s="51">
        <v>25</v>
      </c>
      <c r="K343" s="51">
        <v>40</v>
      </c>
      <c r="L343">
        <f t="shared" si="40"/>
        <v>22.5</v>
      </c>
      <c r="M343" s="47">
        <v>2</v>
      </c>
      <c r="N343" s="14">
        <f t="shared" si="41"/>
        <v>3180.8625617596654</v>
      </c>
      <c r="O343" s="16">
        <f t="shared" si="42"/>
        <v>0.31808625617596653</v>
      </c>
      <c r="P343">
        <v>954.25876852789952</v>
      </c>
      <c r="Q343">
        <f t="shared" si="43"/>
        <v>9.5425876852789956E-2</v>
      </c>
      <c r="R343" s="16">
        <f t="shared" si="44"/>
        <v>0.22266037932317656</v>
      </c>
      <c r="S343">
        <v>11.49</v>
      </c>
      <c r="T343">
        <f t="shared" si="45"/>
        <v>1.0964433250385566</v>
      </c>
      <c r="U343" s="48">
        <v>8.1999999999999993</v>
      </c>
      <c r="V343">
        <f t="shared" si="46"/>
        <v>1.8258151104500477</v>
      </c>
      <c r="W343">
        <f t="shared" si="47"/>
        <v>-0.72937178541149117</v>
      </c>
    </row>
    <row r="344" spans="3:23" x14ac:dyDescent="0.3">
      <c r="C344" t="s">
        <v>166</v>
      </c>
      <c r="D344" t="s">
        <v>69</v>
      </c>
      <c r="E344" s="1">
        <v>39420</v>
      </c>
      <c r="F344">
        <v>47</v>
      </c>
      <c r="G344" t="s">
        <v>7</v>
      </c>
      <c r="H344" s="57" t="s">
        <v>42</v>
      </c>
      <c r="I344" s="2">
        <v>60</v>
      </c>
      <c r="J344" s="51">
        <v>35</v>
      </c>
      <c r="K344" s="51">
        <v>35</v>
      </c>
      <c r="L344">
        <f t="shared" si="40"/>
        <v>26.25</v>
      </c>
      <c r="M344" s="47">
        <v>2</v>
      </c>
      <c r="N344" s="14">
        <f t="shared" si="41"/>
        <v>4329.5073757284335</v>
      </c>
      <c r="O344" s="16">
        <f t="shared" si="42"/>
        <v>0.43295073757284336</v>
      </c>
      <c r="P344">
        <v>2597.7044254370599</v>
      </c>
      <c r="Q344">
        <f t="shared" si="43"/>
        <v>0.25977044254370596</v>
      </c>
      <c r="R344" s="16">
        <f t="shared" si="44"/>
        <v>0.1731802950291374</v>
      </c>
      <c r="S344">
        <v>11.49</v>
      </c>
      <c r="T344">
        <f t="shared" si="45"/>
        <v>2.9847623848271816</v>
      </c>
      <c r="U344" s="48">
        <v>8.1999999999999993</v>
      </c>
      <c r="V344">
        <f t="shared" si="46"/>
        <v>1.4200784192389266</v>
      </c>
      <c r="W344">
        <f t="shared" si="47"/>
        <v>1.564683965588255</v>
      </c>
    </row>
    <row r="345" spans="3:23" x14ac:dyDescent="0.3">
      <c r="C345" t="s">
        <v>166</v>
      </c>
      <c r="D345" t="s">
        <v>69</v>
      </c>
      <c r="E345" s="1">
        <v>39420</v>
      </c>
      <c r="F345">
        <v>47</v>
      </c>
      <c r="G345" t="s">
        <v>7</v>
      </c>
      <c r="H345" s="57" t="s">
        <v>42</v>
      </c>
      <c r="I345" s="2">
        <v>10</v>
      </c>
      <c r="J345" s="51">
        <v>40</v>
      </c>
      <c r="K345" s="51">
        <v>80</v>
      </c>
      <c r="L345">
        <f t="shared" si="40"/>
        <v>40</v>
      </c>
      <c r="M345" s="47">
        <v>2</v>
      </c>
      <c r="N345" s="14">
        <f t="shared" si="41"/>
        <v>10053.096491487338</v>
      </c>
      <c r="O345" s="16">
        <f t="shared" si="42"/>
        <v>1.0053096491487339</v>
      </c>
      <c r="P345">
        <v>1005.3096491487339</v>
      </c>
      <c r="Q345">
        <f t="shared" si="43"/>
        <v>0.10053096491487339</v>
      </c>
      <c r="R345" s="16">
        <f t="shared" si="44"/>
        <v>0.90477868423386054</v>
      </c>
      <c r="S345">
        <v>11.49</v>
      </c>
      <c r="T345">
        <f t="shared" si="45"/>
        <v>1.1551007868718952</v>
      </c>
      <c r="U345" s="48">
        <v>8.1999999999999993</v>
      </c>
      <c r="V345">
        <f t="shared" si="46"/>
        <v>7.4191852107176555</v>
      </c>
      <c r="W345">
        <f t="shared" si="47"/>
        <v>-6.2640844238457607</v>
      </c>
    </row>
    <row r="346" spans="3:23" x14ac:dyDescent="0.3">
      <c r="C346" t="s">
        <v>166</v>
      </c>
      <c r="D346" t="s">
        <v>69</v>
      </c>
      <c r="E346" s="1">
        <v>39420</v>
      </c>
      <c r="F346">
        <v>47</v>
      </c>
      <c r="G346" t="s">
        <v>7</v>
      </c>
      <c r="H346" s="57" t="s">
        <v>42</v>
      </c>
      <c r="I346" s="2">
        <v>70</v>
      </c>
      <c r="J346" s="51">
        <v>40</v>
      </c>
      <c r="K346" s="51">
        <v>40</v>
      </c>
      <c r="L346">
        <f t="shared" si="40"/>
        <v>30</v>
      </c>
      <c r="M346" s="47">
        <v>2</v>
      </c>
      <c r="N346" s="14">
        <f t="shared" si="41"/>
        <v>5654.8667764616275</v>
      </c>
      <c r="O346" s="16">
        <f t="shared" si="42"/>
        <v>0.56548667764616278</v>
      </c>
      <c r="P346">
        <v>3958.4067435231391</v>
      </c>
      <c r="Q346">
        <f t="shared" si="43"/>
        <v>0.3958406743523139</v>
      </c>
      <c r="R346" s="16">
        <f t="shared" si="44"/>
        <v>0.16964600329384888</v>
      </c>
      <c r="S346">
        <v>11.49</v>
      </c>
      <c r="T346">
        <f t="shared" si="45"/>
        <v>4.5482093483080872</v>
      </c>
      <c r="U346" s="48">
        <v>8.1999999999999993</v>
      </c>
      <c r="V346">
        <f t="shared" si="46"/>
        <v>1.3910972270095607</v>
      </c>
      <c r="W346">
        <f t="shared" si="47"/>
        <v>3.1571121212985265</v>
      </c>
    </row>
    <row r="347" spans="3:23" x14ac:dyDescent="0.3">
      <c r="C347" t="s">
        <v>166</v>
      </c>
      <c r="D347" t="s">
        <v>69</v>
      </c>
      <c r="E347" s="1">
        <v>39420</v>
      </c>
      <c r="F347">
        <v>47</v>
      </c>
      <c r="G347" t="s">
        <v>7</v>
      </c>
      <c r="H347" s="57" t="s">
        <v>42</v>
      </c>
      <c r="I347" s="2">
        <v>10</v>
      </c>
      <c r="J347" s="51">
        <v>40</v>
      </c>
      <c r="K347" s="51">
        <v>35</v>
      </c>
      <c r="L347">
        <f t="shared" si="40"/>
        <v>28.75</v>
      </c>
      <c r="M347" s="47">
        <v>2</v>
      </c>
      <c r="N347" s="14">
        <f t="shared" si="41"/>
        <v>5193.4453554656266</v>
      </c>
      <c r="O347" s="16">
        <f t="shared" si="42"/>
        <v>0.51934453554656268</v>
      </c>
      <c r="P347">
        <v>519.34453554656272</v>
      </c>
      <c r="Q347">
        <f t="shared" si="43"/>
        <v>5.1934453554656271E-2</v>
      </c>
      <c r="R347" s="16">
        <f t="shared" si="44"/>
        <v>0.46741008199190642</v>
      </c>
      <c r="S347">
        <v>11.49</v>
      </c>
      <c r="T347">
        <f t="shared" si="45"/>
        <v>0.59672687134300051</v>
      </c>
      <c r="U347" s="48">
        <v>8.1999999999999993</v>
      </c>
      <c r="V347">
        <f t="shared" si="46"/>
        <v>3.8327626723336325</v>
      </c>
      <c r="W347">
        <f t="shared" si="47"/>
        <v>-3.2360358009906323</v>
      </c>
    </row>
    <row r="348" spans="3:23" x14ac:dyDescent="0.3">
      <c r="C348" t="s">
        <v>166</v>
      </c>
      <c r="D348" t="s">
        <v>69</v>
      </c>
      <c r="E348" s="1">
        <v>39420</v>
      </c>
      <c r="F348">
        <v>47</v>
      </c>
      <c r="G348" t="s">
        <v>7</v>
      </c>
      <c r="H348" s="57" t="s">
        <v>42</v>
      </c>
      <c r="I348" s="2">
        <v>20</v>
      </c>
      <c r="J348" s="51">
        <v>100</v>
      </c>
      <c r="K348" s="51">
        <v>200</v>
      </c>
      <c r="L348">
        <f t="shared" si="40"/>
        <v>100</v>
      </c>
      <c r="M348" s="47">
        <v>2</v>
      </c>
      <c r="N348" s="14">
        <f t="shared" si="41"/>
        <v>62831.853071795864</v>
      </c>
      <c r="O348" s="16">
        <f t="shared" si="42"/>
        <v>6.2831853071795862</v>
      </c>
      <c r="P348">
        <v>12566.370614359173</v>
      </c>
      <c r="Q348">
        <f t="shared" si="43"/>
        <v>1.2566370614359172</v>
      </c>
      <c r="R348" s="16">
        <f t="shared" si="44"/>
        <v>5.026548245743669</v>
      </c>
      <c r="S348">
        <v>11.49</v>
      </c>
      <c r="T348">
        <f t="shared" si="45"/>
        <v>14.43875983589869</v>
      </c>
      <c r="U348" s="48">
        <v>8.1999999999999993</v>
      </c>
      <c r="V348">
        <f t="shared" si="46"/>
        <v>41.21769561509808</v>
      </c>
      <c r="W348">
        <f t="shared" si="47"/>
        <v>-26.77893577919939</v>
      </c>
    </row>
    <row r="349" spans="3:23" x14ac:dyDescent="0.3">
      <c r="C349" t="s">
        <v>166</v>
      </c>
      <c r="D349" t="s">
        <v>69</v>
      </c>
      <c r="E349" s="1">
        <v>39420</v>
      </c>
      <c r="F349">
        <v>47</v>
      </c>
      <c r="G349" t="s">
        <v>7</v>
      </c>
      <c r="H349" s="57" t="s">
        <v>42</v>
      </c>
      <c r="I349" s="2">
        <v>10</v>
      </c>
      <c r="J349" s="51">
        <v>100</v>
      </c>
      <c r="K349" s="51">
        <v>100</v>
      </c>
      <c r="L349">
        <f t="shared" si="40"/>
        <v>75</v>
      </c>
      <c r="M349" s="47">
        <v>2</v>
      </c>
      <c r="N349" s="14">
        <f t="shared" si="41"/>
        <v>35342.917352885175</v>
      </c>
      <c r="O349" s="16">
        <f t="shared" si="42"/>
        <v>3.5342917352885177</v>
      </c>
      <c r="P349">
        <v>3534.2917352885179</v>
      </c>
      <c r="Q349">
        <f t="shared" si="43"/>
        <v>0.35342917352885178</v>
      </c>
      <c r="R349" s="16">
        <f t="shared" si="44"/>
        <v>3.1808625617596658</v>
      </c>
      <c r="S349">
        <v>11.49</v>
      </c>
      <c r="T349">
        <f t="shared" si="45"/>
        <v>4.0609012038465071</v>
      </c>
      <c r="U349" s="48">
        <v>8.1999999999999993</v>
      </c>
      <c r="V349">
        <f t="shared" si="46"/>
        <v>26.083073006429256</v>
      </c>
      <c r="W349">
        <f t="shared" si="47"/>
        <v>-22.022171802582747</v>
      </c>
    </row>
    <row r="350" spans="3:23" x14ac:dyDescent="0.3">
      <c r="C350" t="s">
        <v>166</v>
      </c>
      <c r="D350" t="s">
        <v>69</v>
      </c>
      <c r="E350" s="1">
        <v>39420</v>
      </c>
      <c r="F350">
        <v>47</v>
      </c>
      <c r="G350" t="s">
        <v>7</v>
      </c>
      <c r="H350" s="57" t="s">
        <v>43</v>
      </c>
      <c r="I350" s="2">
        <v>20</v>
      </c>
      <c r="J350" s="51">
        <v>30</v>
      </c>
      <c r="K350" s="51">
        <v>30</v>
      </c>
      <c r="L350">
        <f t="shared" si="40"/>
        <v>22.5</v>
      </c>
      <c r="M350" s="47">
        <v>2</v>
      </c>
      <c r="N350" s="14">
        <f t="shared" si="41"/>
        <v>3180.8625617596654</v>
      </c>
      <c r="O350" s="16">
        <f t="shared" si="42"/>
        <v>0.31808625617596653</v>
      </c>
      <c r="P350">
        <v>636.17251235193316</v>
      </c>
      <c r="Q350">
        <f t="shared" si="43"/>
        <v>6.3617251235193323E-2</v>
      </c>
      <c r="R350" s="16">
        <f t="shared" si="44"/>
        <v>0.25446900494077318</v>
      </c>
      <c r="S350">
        <v>9.1999999999999993</v>
      </c>
      <c r="T350">
        <f t="shared" si="45"/>
        <v>0.58527871136377851</v>
      </c>
      <c r="U350" s="48">
        <v>8.1999999999999993</v>
      </c>
      <c r="V350">
        <f t="shared" si="46"/>
        <v>2.0866458405143398</v>
      </c>
      <c r="W350">
        <f t="shared" si="47"/>
        <v>-1.5013671291505613</v>
      </c>
    </row>
    <row r="351" spans="3:23" x14ac:dyDescent="0.3">
      <c r="C351" t="s">
        <v>166</v>
      </c>
      <c r="D351" t="s">
        <v>69</v>
      </c>
      <c r="E351" s="1">
        <v>39420</v>
      </c>
      <c r="F351">
        <v>47</v>
      </c>
      <c r="G351" t="s">
        <v>7</v>
      </c>
      <c r="H351" s="57" t="s">
        <v>35</v>
      </c>
      <c r="I351" s="2">
        <v>90</v>
      </c>
      <c r="J351" s="51">
        <v>1</v>
      </c>
      <c r="K351" s="51">
        <v>10</v>
      </c>
      <c r="L351">
        <f t="shared" si="40"/>
        <v>3</v>
      </c>
      <c r="M351" s="47">
        <v>1</v>
      </c>
      <c r="N351" s="14">
        <f t="shared" si="41"/>
        <v>28.274333882308138</v>
      </c>
      <c r="O351" s="16">
        <f t="shared" si="42"/>
        <v>2.8274333882308137E-3</v>
      </c>
      <c r="P351">
        <v>25.446900494077326</v>
      </c>
      <c r="Q351">
        <f t="shared" si="43"/>
        <v>2.5446900494077327E-3</v>
      </c>
      <c r="R351" s="16">
        <f t="shared" si="44"/>
        <v>2.8274333882308093E-4</v>
      </c>
      <c r="S351" s="48">
        <v>1.93</v>
      </c>
      <c r="T351">
        <f t="shared" si="45"/>
        <v>4.9112517953569237E-3</v>
      </c>
      <c r="U351" s="48">
        <v>8.1050000000000004</v>
      </c>
      <c r="V351">
        <f t="shared" si="46"/>
        <v>2.2916347611610711E-3</v>
      </c>
      <c r="W351">
        <f t="shared" si="47"/>
        <v>2.6196170341958526E-3</v>
      </c>
    </row>
    <row r="352" spans="3:23" x14ac:dyDescent="0.3">
      <c r="C352" t="s">
        <v>166</v>
      </c>
      <c r="D352" t="s">
        <v>69</v>
      </c>
      <c r="E352" s="1">
        <v>39420</v>
      </c>
      <c r="F352">
        <v>47</v>
      </c>
      <c r="G352" t="s">
        <v>7</v>
      </c>
      <c r="H352" s="57" t="s">
        <v>44</v>
      </c>
      <c r="I352" s="2">
        <v>90</v>
      </c>
      <c r="J352" s="51">
        <v>5</v>
      </c>
      <c r="K352" s="51">
        <v>10</v>
      </c>
      <c r="L352">
        <f t="shared" si="40"/>
        <v>5</v>
      </c>
      <c r="M352" s="47">
        <v>2</v>
      </c>
      <c r="N352" s="14">
        <f t="shared" si="41"/>
        <v>157.07963267948966</v>
      </c>
      <c r="O352" s="16">
        <f t="shared" si="42"/>
        <v>1.5707963267948967E-2</v>
      </c>
      <c r="P352">
        <v>141.37166941154069</v>
      </c>
      <c r="Q352">
        <f t="shared" si="43"/>
        <v>1.4137166941154069E-2</v>
      </c>
      <c r="R352" s="16">
        <f t="shared" si="44"/>
        <v>1.5707963267948977E-3</v>
      </c>
      <c r="S352" s="48">
        <v>5.78</v>
      </c>
      <c r="T352">
        <f t="shared" si="45"/>
        <v>8.171282491987053E-2</v>
      </c>
      <c r="U352" s="48">
        <v>9.0679999999999996</v>
      </c>
      <c r="V352">
        <f t="shared" si="46"/>
        <v>1.4243981091376132E-2</v>
      </c>
      <c r="W352">
        <f t="shared" si="47"/>
        <v>6.7468843828494399E-2</v>
      </c>
    </row>
    <row r="353" spans="3:23" x14ac:dyDescent="0.3">
      <c r="C353" t="s">
        <v>166</v>
      </c>
      <c r="D353" t="s">
        <v>69</v>
      </c>
      <c r="E353" s="1">
        <v>39420</v>
      </c>
      <c r="F353">
        <v>47</v>
      </c>
      <c r="G353" t="s">
        <v>7</v>
      </c>
      <c r="H353" s="57" t="s">
        <v>44</v>
      </c>
      <c r="I353" s="2">
        <v>90</v>
      </c>
      <c r="J353" s="51">
        <v>5</v>
      </c>
      <c r="K353" s="51">
        <v>20</v>
      </c>
      <c r="L353">
        <f t="shared" si="40"/>
        <v>7.5</v>
      </c>
      <c r="M353" s="47">
        <v>2</v>
      </c>
      <c r="N353" s="14">
        <f t="shared" si="41"/>
        <v>353.42917352885172</v>
      </c>
      <c r="O353" s="16">
        <f t="shared" si="42"/>
        <v>3.5342917352885174E-2</v>
      </c>
      <c r="P353">
        <v>318.08625617596658</v>
      </c>
      <c r="Q353">
        <f t="shared" si="43"/>
        <v>3.1808625617596661E-2</v>
      </c>
      <c r="R353" s="16">
        <f t="shared" si="44"/>
        <v>3.5342917352885125E-3</v>
      </c>
      <c r="S353" s="48">
        <v>5.78</v>
      </c>
      <c r="T353">
        <f t="shared" si="45"/>
        <v>0.18385385606970872</v>
      </c>
      <c r="U353" s="48">
        <v>9.0679999999999996</v>
      </c>
      <c r="V353">
        <f t="shared" si="46"/>
        <v>3.204895745559623E-2</v>
      </c>
      <c r="W353">
        <f t="shared" si="47"/>
        <v>0.1518048986141125</v>
      </c>
    </row>
    <row r="354" spans="3:23" x14ac:dyDescent="0.3">
      <c r="C354" t="s">
        <v>166</v>
      </c>
      <c r="D354" t="s">
        <v>69</v>
      </c>
      <c r="E354" s="1">
        <v>39420</v>
      </c>
      <c r="F354">
        <v>47</v>
      </c>
      <c r="G354" t="s">
        <v>7</v>
      </c>
      <c r="H354" s="57" t="s">
        <v>44</v>
      </c>
      <c r="I354" s="2">
        <v>90</v>
      </c>
      <c r="J354" s="51">
        <v>10</v>
      </c>
      <c r="K354" s="51">
        <v>20</v>
      </c>
      <c r="L354">
        <f t="shared" si="40"/>
        <v>10</v>
      </c>
      <c r="M354" s="47">
        <v>2</v>
      </c>
      <c r="N354" s="14">
        <f t="shared" si="41"/>
        <v>628.31853071795865</v>
      </c>
      <c r="O354" s="16">
        <f t="shared" si="42"/>
        <v>6.2831853071795868E-2</v>
      </c>
      <c r="P354">
        <v>565.48667764616278</v>
      </c>
      <c r="Q354">
        <f t="shared" si="43"/>
        <v>5.6548667764616277E-2</v>
      </c>
      <c r="R354" s="16">
        <f t="shared" si="44"/>
        <v>6.283185307179591E-3</v>
      </c>
      <c r="S354" s="48">
        <v>5.78</v>
      </c>
      <c r="T354">
        <f t="shared" si="45"/>
        <v>0.32685129967948212</v>
      </c>
      <c r="U354" s="48">
        <v>9.0679999999999996</v>
      </c>
      <c r="V354">
        <f t="shared" si="46"/>
        <v>5.6975924365504527E-2</v>
      </c>
      <c r="W354">
        <f t="shared" si="47"/>
        <v>0.26987537531397759</v>
      </c>
    </row>
    <row r="355" spans="3:23" x14ac:dyDescent="0.3">
      <c r="C355" t="s">
        <v>166</v>
      </c>
      <c r="D355" t="s">
        <v>69</v>
      </c>
      <c r="E355" s="1">
        <v>39420</v>
      </c>
      <c r="F355">
        <v>47</v>
      </c>
      <c r="G355" t="s">
        <v>7</v>
      </c>
      <c r="H355" s="57" t="s">
        <v>44</v>
      </c>
      <c r="I355" s="2">
        <v>100</v>
      </c>
      <c r="J355" s="51">
        <v>15</v>
      </c>
      <c r="K355" s="51">
        <v>20</v>
      </c>
      <c r="L355">
        <f t="shared" si="40"/>
        <v>12.5</v>
      </c>
      <c r="M355" s="47">
        <v>2</v>
      </c>
      <c r="N355" s="14">
        <f t="shared" si="41"/>
        <v>981.74770424681037</v>
      </c>
      <c r="O355" s="16">
        <f t="shared" si="42"/>
        <v>9.8174770424681035E-2</v>
      </c>
      <c r="P355">
        <v>981.74770424681037</v>
      </c>
      <c r="Q355">
        <f t="shared" si="43"/>
        <v>9.8174770424681035E-2</v>
      </c>
      <c r="R355" s="16">
        <f t="shared" si="44"/>
        <v>0</v>
      </c>
      <c r="S355" s="48">
        <v>5.78</v>
      </c>
      <c r="T355">
        <f t="shared" si="45"/>
        <v>0.56745017305465639</v>
      </c>
      <c r="U355" s="48">
        <v>9.0679999999999996</v>
      </c>
      <c r="V355">
        <f t="shared" si="46"/>
        <v>0</v>
      </c>
      <c r="W355">
        <f t="shared" si="47"/>
        <v>0.56745017305465639</v>
      </c>
    </row>
    <row r="356" spans="3:23" x14ac:dyDescent="0.3">
      <c r="C356" t="s">
        <v>166</v>
      </c>
      <c r="D356" t="s">
        <v>69</v>
      </c>
      <c r="E356" s="1">
        <v>39420</v>
      </c>
      <c r="F356">
        <v>47</v>
      </c>
      <c r="G356" t="s">
        <v>7</v>
      </c>
      <c r="H356" s="57" t="s">
        <v>46</v>
      </c>
      <c r="I356" s="2">
        <v>80</v>
      </c>
      <c r="J356" s="51">
        <v>1</v>
      </c>
      <c r="K356" s="51">
        <v>10</v>
      </c>
      <c r="L356">
        <f t="shared" si="40"/>
        <v>3</v>
      </c>
      <c r="M356" s="47">
        <v>3</v>
      </c>
      <c r="N356" s="14">
        <f t="shared" si="41"/>
        <v>84.823001646924411</v>
      </c>
      <c r="O356" s="16">
        <f t="shared" si="42"/>
        <v>8.4823001646924419E-3</v>
      </c>
      <c r="P356">
        <v>67.858401317539531</v>
      </c>
      <c r="Q356">
        <f t="shared" si="43"/>
        <v>6.7858401317539528E-3</v>
      </c>
      <c r="R356" s="16">
        <f t="shared" si="44"/>
        <v>1.6964600329384891E-3</v>
      </c>
      <c r="S356" s="48">
        <v>1.86</v>
      </c>
      <c r="T356">
        <f t="shared" si="45"/>
        <v>1.2621662645062353E-2</v>
      </c>
      <c r="U356" s="48">
        <v>12.651</v>
      </c>
      <c r="V356">
        <f t="shared" si="46"/>
        <v>2.1461915876704825E-2</v>
      </c>
      <c r="W356">
        <f t="shared" si="47"/>
        <v>-8.8402532316424719E-3</v>
      </c>
    </row>
    <row r="357" spans="3:23" x14ac:dyDescent="0.3">
      <c r="C357" t="s">
        <v>166</v>
      </c>
      <c r="D357" t="s">
        <v>69</v>
      </c>
      <c r="E357" s="1">
        <v>39420</v>
      </c>
      <c r="F357">
        <v>47</v>
      </c>
      <c r="G357" t="s">
        <v>7</v>
      </c>
      <c r="H357" s="57" t="s">
        <v>46</v>
      </c>
      <c r="I357" s="2">
        <v>90</v>
      </c>
      <c r="J357" s="51">
        <v>4</v>
      </c>
      <c r="K357" s="51">
        <v>10</v>
      </c>
      <c r="L357">
        <f t="shared" si="40"/>
        <v>4.5</v>
      </c>
      <c r="M357" s="47">
        <v>3</v>
      </c>
      <c r="N357" s="14">
        <f t="shared" si="41"/>
        <v>190.85175370557994</v>
      </c>
      <c r="O357" s="16">
        <f t="shared" si="42"/>
        <v>1.9085175370557993E-2</v>
      </c>
      <c r="P357">
        <v>171.76657833502196</v>
      </c>
      <c r="Q357">
        <f t="shared" si="43"/>
        <v>1.7176657833502196E-2</v>
      </c>
      <c r="R357" s="16">
        <f t="shared" si="44"/>
        <v>1.9085175370557976E-3</v>
      </c>
      <c r="S357" s="48">
        <v>1.86</v>
      </c>
      <c r="T357">
        <f t="shared" si="45"/>
        <v>3.1948583570314083E-2</v>
      </c>
      <c r="U357" s="48">
        <v>12.651</v>
      </c>
      <c r="V357">
        <f t="shared" si="46"/>
        <v>2.4144655361292896E-2</v>
      </c>
      <c r="W357">
        <f t="shared" si="47"/>
        <v>7.8039282090211874E-3</v>
      </c>
    </row>
    <row r="358" spans="3:23" x14ac:dyDescent="0.3">
      <c r="C358" t="s">
        <v>166</v>
      </c>
      <c r="D358" t="s">
        <v>69</v>
      </c>
      <c r="E358" s="1">
        <v>39420</v>
      </c>
      <c r="F358">
        <v>47</v>
      </c>
      <c r="G358" t="s">
        <v>7</v>
      </c>
      <c r="H358" s="57" t="s">
        <v>46</v>
      </c>
      <c r="I358" s="2">
        <v>70</v>
      </c>
      <c r="J358" s="51">
        <v>5</v>
      </c>
      <c r="K358" s="51">
        <v>30</v>
      </c>
      <c r="L358">
        <f t="shared" si="40"/>
        <v>10</v>
      </c>
      <c r="M358" s="47">
        <v>3</v>
      </c>
      <c r="N358" s="14">
        <f t="shared" si="41"/>
        <v>942.47779607693792</v>
      </c>
      <c r="O358" s="16">
        <f t="shared" si="42"/>
        <v>9.4247779607693788E-2</v>
      </c>
      <c r="P358">
        <v>659.73445725385648</v>
      </c>
      <c r="Q358">
        <f t="shared" si="43"/>
        <v>6.5973445725385646E-2</v>
      </c>
      <c r="R358" s="16">
        <f t="shared" si="44"/>
        <v>2.8274333882308142E-2</v>
      </c>
      <c r="S358" s="48">
        <v>1.86</v>
      </c>
      <c r="T358">
        <f t="shared" si="45"/>
        <v>0.12271060904921731</v>
      </c>
      <c r="U358" s="48">
        <v>12.651</v>
      </c>
      <c r="V358">
        <f t="shared" si="46"/>
        <v>0.3576985979450803</v>
      </c>
      <c r="W358">
        <f t="shared" si="47"/>
        <v>-0.23498798889586298</v>
      </c>
    </row>
    <row r="359" spans="3:23" x14ac:dyDescent="0.3">
      <c r="C359" t="s">
        <v>166</v>
      </c>
      <c r="D359" t="s">
        <v>69</v>
      </c>
      <c r="E359" s="1">
        <v>39420</v>
      </c>
      <c r="F359">
        <v>47</v>
      </c>
      <c r="G359" t="s">
        <v>7</v>
      </c>
      <c r="H359" s="57" t="s">
        <v>46</v>
      </c>
      <c r="I359" s="2">
        <v>30</v>
      </c>
      <c r="J359" s="51">
        <v>10</v>
      </c>
      <c r="K359" s="51">
        <v>20</v>
      </c>
      <c r="L359">
        <f t="shared" si="40"/>
        <v>10</v>
      </c>
      <c r="M359" s="47">
        <v>3</v>
      </c>
      <c r="N359" s="14">
        <f t="shared" si="41"/>
        <v>942.47779607693792</v>
      </c>
      <c r="O359" s="16">
        <f t="shared" si="42"/>
        <v>9.4247779607693788E-2</v>
      </c>
      <c r="P359">
        <v>282.74333882308139</v>
      </c>
      <c r="Q359">
        <f t="shared" si="43"/>
        <v>2.8274333882308138E-2</v>
      </c>
      <c r="R359" s="16">
        <f t="shared" si="44"/>
        <v>6.5973445725385646E-2</v>
      </c>
      <c r="S359" s="48">
        <v>1.86</v>
      </c>
      <c r="T359">
        <f t="shared" si="45"/>
        <v>5.259026102109314E-2</v>
      </c>
      <c r="U359" s="48">
        <v>12.651</v>
      </c>
      <c r="V359">
        <f t="shared" si="46"/>
        <v>0.83463006187185385</v>
      </c>
      <c r="W359">
        <f t="shared" si="47"/>
        <v>-0.78203980085076075</v>
      </c>
    </row>
    <row r="360" spans="3:23" x14ac:dyDescent="0.3">
      <c r="C360" t="s">
        <v>166</v>
      </c>
      <c r="D360" t="s">
        <v>69</v>
      </c>
      <c r="E360" s="1">
        <v>39420</v>
      </c>
      <c r="F360">
        <v>47</v>
      </c>
      <c r="G360" t="s">
        <v>7</v>
      </c>
      <c r="H360" s="57" t="s">
        <v>46</v>
      </c>
      <c r="I360" s="2">
        <v>40</v>
      </c>
      <c r="J360" s="51">
        <v>10</v>
      </c>
      <c r="K360" s="51">
        <v>25</v>
      </c>
      <c r="L360">
        <f t="shared" si="40"/>
        <v>11.25</v>
      </c>
      <c r="M360" s="47">
        <v>3</v>
      </c>
      <c r="N360" s="14">
        <f t="shared" si="41"/>
        <v>1192.8234606598746</v>
      </c>
      <c r="O360" s="16">
        <f t="shared" si="42"/>
        <v>0.11928234606598746</v>
      </c>
      <c r="P360">
        <v>477.12938426394987</v>
      </c>
      <c r="Q360">
        <f t="shared" si="43"/>
        <v>4.7712938426394985E-2</v>
      </c>
      <c r="R360" s="16">
        <f t="shared" si="44"/>
        <v>7.1569407639592478E-2</v>
      </c>
      <c r="S360" s="48">
        <v>1.86</v>
      </c>
      <c r="T360">
        <f t="shared" si="45"/>
        <v>8.8746065473094674E-2</v>
      </c>
      <c r="U360" s="48">
        <v>12.651</v>
      </c>
      <c r="V360">
        <f t="shared" si="46"/>
        <v>0.90542457604848448</v>
      </c>
      <c r="W360">
        <f t="shared" si="47"/>
        <v>-0.81667851057538976</v>
      </c>
    </row>
    <row r="361" spans="3:23" x14ac:dyDescent="0.3">
      <c r="C361" t="s">
        <v>166</v>
      </c>
      <c r="D361" t="s">
        <v>69</v>
      </c>
      <c r="E361" s="1">
        <v>39420</v>
      </c>
      <c r="F361">
        <v>47</v>
      </c>
      <c r="G361" t="s">
        <v>7</v>
      </c>
      <c r="H361" s="57" t="s">
        <v>46</v>
      </c>
      <c r="I361" s="2">
        <v>30</v>
      </c>
      <c r="J361" s="51">
        <v>10</v>
      </c>
      <c r="K361" s="51">
        <v>40</v>
      </c>
      <c r="L361">
        <f t="shared" si="40"/>
        <v>15</v>
      </c>
      <c r="M361" s="47">
        <v>3</v>
      </c>
      <c r="N361" s="14">
        <f t="shared" si="41"/>
        <v>2120.5750411731105</v>
      </c>
      <c r="O361" s="16">
        <f t="shared" si="42"/>
        <v>0.21205750411731106</v>
      </c>
      <c r="P361">
        <v>636.17251235193316</v>
      </c>
      <c r="Q361">
        <f t="shared" si="43"/>
        <v>6.3617251235193323E-2</v>
      </c>
      <c r="R361" s="16">
        <f t="shared" si="44"/>
        <v>0.14844025288211773</v>
      </c>
      <c r="S361" s="48">
        <v>1.86</v>
      </c>
      <c r="T361">
        <f t="shared" si="45"/>
        <v>0.11832808729745958</v>
      </c>
      <c r="U361" s="48">
        <v>12.651</v>
      </c>
      <c r="V361">
        <f t="shared" si="46"/>
        <v>1.8779176392116714</v>
      </c>
      <c r="W361">
        <f t="shared" si="47"/>
        <v>-1.7595895519142117</v>
      </c>
    </row>
    <row r="362" spans="3:23" x14ac:dyDescent="0.3">
      <c r="C362" t="s">
        <v>166</v>
      </c>
      <c r="D362" t="s">
        <v>69</v>
      </c>
      <c r="E362" s="1">
        <v>39420</v>
      </c>
      <c r="F362">
        <v>47</v>
      </c>
      <c r="G362" t="s">
        <v>7</v>
      </c>
      <c r="H362" s="57" t="s">
        <v>46</v>
      </c>
      <c r="I362" s="2">
        <v>60</v>
      </c>
      <c r="J362" s="51">
        <v>15</v>
      </c>
      <c r="K362" s="51">
        <v>40</v>
      </c>
      <c r="L362">
        <f t="shared" si="40"/>
        <v>17.5</v>
      </c>
      <c r="M362" s="47">
        <v>3</v>
      </c>
      <c r="N362" s="14">
        <f t="shared" si="41"/>
        <v>2886.3382504856222</v>
      </c>
      <c r="O362" s="16">
        <f t="shared" si="42"/>
        <v>0.28863382504856222</v>
      </c>
      <c r="P362">
        <v>1731.8029502913732</v>
      </c>
      <c r="Q362">
        <f t="shared" si="43"/>
        <v>0.17318029502913732</v>
      </c>
      <c r="R362" s="16">
        <f t="shared" si="44"/>
        <v>0.1154535300194249</v>
      </c>
      <c r="S362" s="48">
        <v>1.86</v>
      </c>
      <c r="T362">
        <f t="shared" si="45"/>
        <v>0.3221153487541954</v>
      </c>
      <c r="U362" s="48">
        <v>12.651</v>
      </c>
      <c r="V362">
        <f t="shared" si="46"/>
        <v>1.4606026082757444</v>
      </c>
      <c r="W362">
        <f t="shared" si="47"/>
        <v>-1.1384872595215489</v>
      </c>
    </row>
    <row r="363" spans="3:23" x14ac:dyDescent="0.3">
      <c r="C363" t="s">
        <v>166</v>
      </c>
      <c r="D363" t="s">
        <v>69</v>
      </c>
      <c r="E363" s="1">
        <v>39420</v>
      </c>
      <c r="F363">
        <v>47</v>
      </c>
      <c r="G363" t="s">
        <v>7</v>
      </c>
      <c r="H363" s="57" t="s">
        <v>46</v>
      </c>
      <c r="I363" s="2">
        <v>10</v>
      </c>
      <c r="J363" s="51">
        <v>16</v>
      </c>
      <c r="K363" s="51">
        <v>50</v>
      </c>
      <c r="L363">
        <f t="shared" si="40"/>
        <v>20.5</v>
      </c>
      <c r="M363" s="47">
        <v>3</v>
      </c>
      <c r="N363" s="14">
        <f t="shared" si="41"/>
        <v>3960.7629380133317</v>
      </c>
      <c r="O363" s="16">
        <f t="shared" si="42"/>
        <v>0.39607629380133319</v>
      </c>
      <c r="P363">
        <v>396.07629380133318</v>
      </c>
      <c r="Q363">
        <f t="shared" si="43"/>
        <v>3.9607629380133319E-2</v>
      </c>
      <c r="R363" s="16">
        <f t="shared" si="44"/>
        <v>0.35646866442119984</v>
      </c>
      <c r="S363" s="48">
        <v>1.86</v>
      </c>
      <c r="T363">
        <f t="shared" si="45"/>
        <v>7.3670190647047981E-2</v>
      </c>
      <c r="U363" s="48">
        <v>12.651</v>
      </c>
      <c r="V363">
        <f t="shared" si="46"/>
        <v>4.5096850735925988</v>
      </c>
      <c r="W363">
        <f t="shared" si="47"/>
        <v>-4.4360148829455506</v>
      </c>
    </row>
    <row r="364" spans="3:23" x14ac:dyDescent="0.3">
      <c r="C364" t="s">
        <v>166</v>
      </c>
      <c r="D364" t="s">
        <v>69</v>
      </c>
      <c r="E364" s="1">
        <v>39420</v>
      </c>
      <c r="F364">
        <v>47</v>
      </c>
      <c r="G364" t="s">
        <v>7</v>
      </c>
      <c r="H364" s="57" t="s">
        <v>46</v>
      </c>
      <c r="I364" s="2">
        <v>40</v>
      </c>
      <c r="J364" s="51">
        <v>20</v>
      </c>
      <c r="K364" s="51">
        <v>30</v>
      </c>
      <c r="L364">
        <f t="shared" si="40"/>
        <v>17.5</v>
      </c>
      <c r="M364" s="47">
        <v>3</v>
      </c>
      <c r="N364" s="14">
        <f t="shared" si="41"/>
        <v>2886.3382504856222</v>
      </c>
      <c r="O364" s="16">
        <f t="shared" si="42"/>
        <v>0.28863382504856222</v>
      </c>
      <c r="P364">
        <v>1154.535300194249</v>
      </c>
      <c r="Q364">
        <f t="shared" si="43"/>
        <v>0.11545353001942489</v>
      </c>
      <c r="R364" s="16">
        <f t="shared" si="44"/>
        <v>0.17318029502913734</v>
      </c>
      <c r="S364" s="48">
        <v>1.86</v>
      </c>
      <c r="T364">
        <f t="shared" si="45"/>
        <v>0.2147435658361303</v>
      </c>
      <c r="U364" s="48">
        <v>12.651</v>
      </c>
      <c r="V364">
        <f t="shared" si="46"/>
        <v>2.1909039124136167</v>
      </c>
      <c r="W364">
        <f t="shared" si="47"/>
        <v>-1.9761603465774864</v>
      </c>
    </row>
    <row r="365" spans="3:23" x14ac:dyDescent="0.3">
      <c r="C365" t="s">
        <v>166</v>
      </c>
      <c r="D365" t="s">
        <v>69</v>
      </c>
      <c r="E365" s="1">
        <v>39420</v>
      </c>
      <c r="F365">
        <v>47</v>
      </c>
      <c r="G365" t="s">
        <v>7</v>
      </c>
      <c r="H365" s="57" t="s">
        <v>55</v>
      </c>
      <c r="I365" s="2">
        <v>90</v>
      </c>
      <c r="J365" s="51">
        <v>10</v>
      </c>
      <c r="K365" s="51">
        <v>20</v>
      </c>
      <c r="L365">
        <f t="shared" si="40"/>
        <v>10</v>
      </c>
      <c r="M365" s="47">
        <v>2</v>
      </c>
      <c r="N365" s="14">
        <f t="shared" si="41"/>
        <v>628.31853071795865</v>
      </c>
      <c r="O365" s="16">
        <f t="shared" si="42"/>
        <v>6.2831853071795868E-2</v>
      </c>
      <c r="P365">
        <v>565.48667764616278</v>
      </c>
      <c r="Q365">
        <f t="shared" si="43"/>
        <v>5.6548667764616277E-2</v>
      </c>
      <c r="R365" s="16">
        <f t="shared" si="44"/>
        <v>6.283185307179591E-3</v>
      </c>
      <c r="S365" s="48">
        <v>4.05</v>
      </c>
      <c r="T365">
        <f t="shared" si="45"/>
        <v>0.22902210444669591</v>
      </c>
      <c r="U365" s="48">
        <v>8.1050000000000004</v>
      </c>
      <c r="V365">
        <f t="shared" si="46"/>
        <v>5.0925216914690589E-2</v>
      </c>
      <c r="W365">
        <f t="shared" si="47"/>
        <v>0.17809688753200531</v>
      </c>
    </row>
    <row r="366" spans="3:23" x14ac:dyDescent="0.3">
      <c r="C366" t="s">
        <v>166</v>
      </c>
      <c r="D366" t="s">
        <v>70</v>
      </c>
      <c r="E366" s="1">
        <v>39415</v>
      </c>
      <c r="F366">
        <v>21</v>
      </c>
      <c r="G366" t="s">
        <v>7</v>
      </c>
      <c r="H366" s="57" t="s">
        <v>23</v>
      </c>
      <c r="I366" s="2">
        <v>100</v>
      </c>
      <c r="J366" s="51">
        <v>8</v>
      </c>
      <c r="K366" s="51">
        <v>16</v>
      </c>
      <c r="L366">
        <f t="shared" si="40"/>
        <v>8</v>
      </c>
      <c r="M366" s="47">
        <v>3</v>
      </c>
      <c r="N366" s="14">
        <f t="shared" si="41"/>
        <v>603.18578948924028</v>
      </c>
      <c r="O366" s="16">
        <f t="shared" si="42"/>
        <v>6.0318578948924027E-2</v>
      </c>
      <c r="P366">
        <v>603.18578948924028</v>
      </c>
      <c r="Q366">
        <f t="shared" si="43"/>
        <v>6.0318578948924027E-2</v>
      </c>
      <c r="R366" s="16">
        <f t="shared" si="44"/>
        <v>0</v>
      </c>
      <c r="S366">
        <v>4.09</v>
      </c>
      <c r="T366">
        <f t="shared" si="45"/>
        <v>0.24670298790109926</v>
      </c>
      <c r="U366">
        <v>6.1219999999999999</v>
      </c>
      <c r="V366">
        <f t="shared" si="46"/>
        <v>0</v>
      </c>
      <c r="W366">
        <f t="shared" si="47"/>
        <v>0.24670298790109926</v>
      </c>
    </row>
    <row r="367" spans="3:23" x14ac:dyDescent="0.3">
      <c r="C367" t="s">
        <v>166</v>
      </c>
      <c r="D367" t="s">
        <v>70</v>
      </c>
      <c r="E367" s="1">
        <v>39415</v>
      </c>
      <c r="F367">
        <v>21</v>
      </c>
      <c r="G367" t="s">
        <v>7</v>
      </c>
      <c r="H367" s="54" t="s">
        <v>49</v>
      </c>
      <c r="I367" s="2">
        <v>90</v>
      </c>
      <c r="J367" s="51">
        <v>1</v>
      </c>
      <c r="K367" s="51">
        <v>10</v>
      </c>
      <c r="L367">
        <f t="shared" si="40"/>
        <v>3</v>
      </c>
      <c r="M367" s="47">
        <v>2</v>
      </c>
      <c r="N367" s="14">
        <f t="shared" si="41"/>
        <v>56.548667764616276</v>
      </c>
      <c r="O367" s="16">
        <f t="shared" si="42"/>
        <v>5.6548667764616273E-3</v>
      </c>
      <c r="P367">
        <v>50.893800988154652</v>
      </c>
      <c r="Q367">
        <f t="shared" si="43"/>
        <v>5.0893800988154655E-3</v>
      </c>
      <c r="R367" s="16">
        <f t="shared" si="44"/>
        <v>5.6548667764616187E-4</v>
      </c>
      <c r="S367">
        <v>5.23</v>
      </c>
      <c r="T367">
        <f t="shared" si="45"/>
        <v>2.6617457916804886E-2</v>
      </c>
      <c r="U367">
        <v>8.4610000000000003</v>
      </c>
      <c r="V367">
        <f t="shared" si="46"/>
        <v>4.7845827795641761E-3</v>
      </c>
      <c r="W367">
        <f t="shared" si="47"/>
        <v>2.183287513724071E-2</v>
      </c>
    </row>
    <row r="368" spans="3:23" x14ac:dyDescent="0.3">
      <c r="C368" t="s">
        <v>166</v>
      </c>
      <c r="D368" t="s">
        <v>70</v>
      </c>
      <c r="E368" s="1">
        <v>39415</v>
      </c>
      <c r="F368">
        <v>21</v>
      </c>
      <c r="G368" t="s">
        <v>7</v>
      </c>
      <c r="H368" s="54" t="s">
        <v>49</v>
      </c>
      <c r="I368" s="2">
        <v>100</v>
      </c>
      <c r="J368" s="51">
        <v>1</v>
      </c>
      <c r="K368" s="51">
        <v>20</v>
      </c>
      <c r="L368">
        <f t="shared" si="40"/>
        <v>5.5</v>
      </c>
      <c r="M368" s="47">
        <v>2</v>
      </c>
      <c r="N368" s="14">
        <f t="shared" si="41"/>
        <v>190.06635554218249</v>
      </c>
      <c r="O368" s="16">
        <f t="shared" si="42"/>
        <v>1.9006635554218249E-2</v>
      </c>
      <c r="P368">
        <v>190.06635554218249</v>
      </c>
      <c r="Q368">
        <f t="shared" si="43"/>
        <v>1.9006635554218249E-2</v>
      </c>
      <c r="R368" s="16">
        <f t="shared" si="44"/>
        <v>0</v>
      </c>
      <c r="S368">
        <v>5.23</v>
      </c>
      <c r="T368">
        <f t="shared" si="45"/>
        <v>9.9404703948561449E-2</v>
      </c>
      <c r="U368">
        <v>8.4610000000000003</v>
      </c>
      <c r="V368">
        <f t="shared" si="46"/>
        <v>0</v>
      </c>
      <c r="W368">
        <f t="shared" si="47"/>
        <v>9.9404703948561449E-2</v>
      </c>
    </row>
    <row r="369" spans="3:23" x14ac:dyDescent="0.3">
      <c r="C369" t="s">
        <v>166</v>
      </c>
      <c r="D369" t="s">
        <v>70</v>
      </c>
      <c r="E369" s="1">
        <v>39415</v>
      </c>
      <c r="F369">
        <v>21</v>
      </c>
      <c r="G369" t="s">
        <v>7</v>
      </c>
      <c r="H369" s="54" t="s">
        <v>49</v>
      </c>
      <c r="I369" s="2">
        <v>90</v>
      </c>
      <c r="J369" s="51">
        <v>3</v>
      </c>
      <c r="K369" s="51">
        <v>15</v>
      </c>
      <c r="L369">
        <f t="shared" si="40"/>
        <v>5.25</v>
      </c>
      <c r="M369" s="47">
        <v>2</v>
      </c>
      <c r="N369" s="14">
        <f t="shared" si="41"/>
        <v>173.18029502913734</v>
      </c>
      <c r="O369" s="16">
        <f t="shared" si="42"/>
        <v>1.7318029502913734E-2</v>
      </c>
      <c r="P369">
        <v>155.86226552622361</v>
      </c>
      <c r="Q369">
        <f t="shared" si="43"/>
        <v>1.5586226552622361E-2</v>
      </c>
      <c r="R369" s="16">
        <f t="shared" si="44"/>
        <v>1.7318029502913727E-3</v>
      </c>
      <c r="S369">
        <v>5.23</v>
      </c>
      <c r="T369">
        <f t="shared" si="45"/>
        <v>8.1515964870214952E-2</v>
      </c>
      <c r="U369">
        <v>8.4610000000000003</v>
      </c>
      <c r="V369">
        <f t="shared" si="46"/>
        <v>1.4652784762415305E-2</v>
      </c>
      <c r="W369">
        <f t="shared" si="47"/>
        <v>6.6863180107799652E-2</v>
      </c>
    </row>
    <row r="370" spans="3:23" x14ac:dyDescent="0.3">
      <c r="C370" t="s">
        <v>166</v>
      </c>
      <c r="D370" t="s">
        <v>70</v>
      </c>
      <c r="E370" s="1">
        <v>39415</v>
      </c>
      <c r="F370">
        <v>21</v>
      </c>
      <c r="G370" t="s">
        <v>7</v>
      </c>
      <c r="H370" s="54" t="s">
        <v>49</v>
      </c>
      <c r="I370" s="2">
        <v>100</v>
      </c>
      <c r="J370" s="51">
        <v>10</v>
      </c>
      <c r="K370" s="51">
        <v>20</v>
      </c>
      <c r="L370">
        <f t="shared" si="40"/>
        <v>10</v>
      </c>
      <c r="M370" s="47">
        <v>2</v>
      </c>
      <c r="N370" s="14">
        <f t="shared" si="41"/>
        <v>628.31853071795865</v>
      </c>
      <c r="O370" s="16">
        <f t="shared" si="42"/>
        <v>6.2831853071795868E-2</v>
      </c>
      <c r="P370">
        <v>628.31853071795865</v>
      </c>
      <c r="Q370">
        <f t="shared" si="43"/>
        <v>6.2831853071795868E-2</v>
      </c>
      <c r="R370" s="16">
        <f t="shared" si="44"/>
        <v>0</v>
      </c>
      <c r="S370">
        <v>5.23</v>
      </c>
      <c r="T370">
        <f t="shared" si="45"/>
        <v>0.32861059156549244</v>
      </c>
      <c r="U370">
        <v>8.4610000000000003</v>
      </c>
      <c r="V370">
        <f t="shared" si="46"/>
        <v>0</v>
      </c>
      <c r="W370">
        <f t="shared" si="47"/>
        <v>0.32861059156549244</v>
      </c>
    </row>
    <row r="371" spans="3:23" x14ac:dyDescent="0.3">
      <c r="C371" t="s">
        <v>166</v>
      </c>
      <c r="D371" t="s">
        <v>70</v>
      </c>
      <c r="E371" s="1">
        <v>39415</v>
      </c>
      <c r="F371">
        <v>21</v>
      </c>
      <c r="G371" t="s">
        <v>7</v>
      </c>
      <c r="H371" s="54" t="s">
        <v>49</v>
      </c>
      <c r="I371" s="2">
        <v>90</v>
      </c>
      <c r="J371" s="51">
        <v>10</v>
      </c>
      <c r="K371" s="51">
        <v>18</v>
      </c>
      <c r="L371">
        <f t="shared" si="40"/>
        <v>9.5</v>
      </c>
      <c r="M371" s="47">
        <v>2</v>
      </c>
      <c r="N371" s="14">
        <f t="shared" si="41"/>
        <v>567.05747397295761</v>
      </c>
      <c r="O371" s="16">
        <f t="shared" si="42"/>
        <v>5.670574739729576E-2</v>
      </c>
      <c r="P371">
        <v>510.35172657566187</v>
      </c>
      <c r="Q371">
        <f t="shared" si="43"/>
        <v>5.1035172657566186E-2</v>
      </c>
      <c r="R371" s="16">
        <f t="shared" si="44"/>
        <v>5.6705747397295739E-3</v>
      </c>
      <c r="S371">
        <v>5.23</v>
      </c>
      <c r="T371">
        <f t="shared" si="45"/>
        <v>0.26691395299907117</v>
      </c>
      <c r="U371">
        <v>8.4610000000000003</v>
      </c>
      <c r="V371">
        <f t="shared" si="46"/>
        <v>4.7978732872851926E-2</v>
      </c>
      <c r="W371">
        <f t="shared" si="47"/>
        <v>0.21893522012621924</v>
      </c>
    </row>
    <row r="372" spans="3:23" x14ac:dyDescent="0.3">
      <c r="C372" t="s">
        <v>166</v>
      </c>
      <c r="D372" t="s">
        <v>70</v>
      </c>
      <c r="E372" s="1">
        <v>39415</v>
      </c>
      <c r="F372">
        <v>21</v>
      </c>
      <c r="G372" t="s">
        <v>7</v>
      </c>
      <c r="H372" s="54" t="s">
        <v>49</v>
      </c>
      <c r="I372" s="2">
        <v>70</v>
      </c>
      <c r="J372" s="51">
        <v>13</v>
      </c>
      <c r="K372" s="51">
        <v>13</v>
      </c>
      <c r="L372">
        <f t="shared" si="40"/>
        <v>9.75</v>
      </c>
      <c r="M372" s="47">
        <v>2</v>
      </c>
      <c r="N372" s="14">
        <f t="shared" si="41"/>
        <v>597.29530326375937</v>
      </c>
      <c r="O372" s="16">
        <f t="shared" si="42"/>
        <v>5.9729530326375936E-2</v>
      </c>
      <c r="P372">
        <v>418.10671228463156</v>
      </c>
      <c r="Q372">
        <f t="shared" si="43"/>
        <v>4.1810671228463159E-2</v>
      </c>
      <c r="R372" s="16">
        <f t="shared" si="44"/>
        <v>1.7918859097912777E-2</v>
      </c>
      <c r="S372">
        <v>5.23</v>
      </c>
      <c r="T372">
        <f t="shared" si="45"/>
        <v>0.21866981052486234</v>
      </c>
      <c r="U372">
        <v>8.4610000000000003</v>
      </c>
      <c r="V372">
        <f t="shared" si="46"/>
        <v>0.15161146682744001</v>
      </c>
      <c r="W372">
        <f t="shared" si="47"/>
        <v>6.7058343697422335E-2</v>
      </c>
    </row>
    <row r="373" spans="3:23" x14ac:dyDescent="0.3">
      <c r="C373" t="s">
        <v>166</v>
      </c>
      <c r="D373" t="s">
        <v>70</v>
      </c>
      <c r="E373" s="1">
        <v>39415</v>
      </c>
      <c r="F373">
        <v>21</v>
      </c>
      <c r="G373" t="s">
        <v>7</v>
      </c>
      <c r="H373" s="54" t="s">
        <v>49</v>
      </c>
      <c r="I373" s="2">
        <v>80</v>
      </c>
      <c r="J373" s="51">
        <v>25</v>
      </c>
      <c r="K373" s="51">
        <v>20</v>
      </c>
      <c r="L373">
        <f t="shared" si="40"/>
        <v>17.5</v>
      </c>
      <c r="M373" s="47">
        <v>2</v>
      </c>
      <c r="N373" s="14">
        <f t="shared" si="41"/>
        <v>1924.2255003237483</v>
      </c>
      <c r="O373" s="16">
        <f t="shared" si="42"/>
        <v>0.19242255003237482</v>
      </c>
      <c r="P373">
        <v>1539.3804002589986</v>
      </c>
      <c r="Q373">
        <f t="shared" si="43"/>
        <v>0.15393804002589986</v>
      </c>
      <c r="R373" s="16">
        <f t="shared" si="44"/>
        <v>3.8484510006474959E-2</v>
      </c>
      <c r="S373">
        <v>5.23</v>
      </c>
      <c r="T373">
        <f t="shared" si="45"/>
        <v>0.80509594933545636</v>
      </c>
      <c r="U373">
        <v>8.4610000000000003</v>
      </c>
      <c r="V373">
        <f t="shared" si="46"/>
        <v>0.32561743916478464</v>
      </c>
      <c r="W373">
        <f t="shared" si="47"/>
        <v>0.47947851017067172</v>
      </c>
    </row>
    <row r="374" spans="3:23" x14ac:dyDescent="0.3">
      <c r="C374" t="s">
        <v>166</v>
      </c>
      <c r="D374" t="s">
        <v>70</v>
      </c>
      <c r="E374" s="1">
        <v>39415</v>
      </c>
      <c r="F374">
        <v>21</v>
      </c>
      <c r="G374" t="s">
        <v>7</v>
      </c>
      <c r="H374" s="57" t="s">
        <v>42</v>
      </c>
      <c r="I374" s="2">
        <v>90</v>
      </c>
      <c r="J374" s="51">
        <v>25</v>
      </c>
      <c r="K374" s="51">
        <v>35</v>
      </c>
      <c r="L374">
        <f t="shared" si="40"/>
        <v>21.25</v>
      </c>
      <c r="M374" s="47">
        <v>2</v>
      </c>
      <c r="N374" s="14">
        <f t="shared" si="41"/>
        <v>2837.2508652732818</v>
      </c>
      <c r="O374" s="16">
        <f t="shared" si="42"/>
        <v>0.2837250865273282</v>
      </c>
      <c r="P374">
        <v>2553.5257787459536</v>
      </c>
      <c r="Q374">
        <f t="shared" si="43"/>
        <v>0.25535257787459537</v>
      </c>
      <c r="R374" s="16">
        <f t="shared" si="44"/>
        <v>2.8372508652732831E-2</v>
      </c>
      <c r="S374">
        <v>11.49</v>
      </c>
      <c r="T374">
        <f t="shared" si="45"/>
        <v>2.9340011197791007</v>
      </c>
      <c r="U374" s="48">
        <v>8.1999999999999993</v>
      </c>
      <c r="V374">
        <f t="shared" si="46"/>
        <v>0.23265457095240918</v>
      </c>
      <c r="W374">
        <f t="shared" si="47"/>
        <v>2.7013465488266917</v>
      </c>
    </row>
    <row r="375" spans="3:23" x14ac:dyDescent="0.3">
      <c r="C375" t="s">
        <v>166</v>
      </c>
      <c r="D375" t="s">
        <v>70</v>
      </c>
      <c r="E375" s="1">
        <v>39415</v>
      </c>
      <c r="F375">
        <v>21</v>
      </c>
      <c r="G375" t="s">
        <v>7</v>
      </c>
      <c r="H375" s="57" t="s">
        <v>44</v>
      </c>
      <c r="I375" s="2">
        <v>100</v>
      </c>
      <c r="J375" s="51">
        <v>8</v>
      </c>
      <c r="K375" s="51">
        <v>15</v>
      </c>
      <c r="L375">
        <f t="shared" si="40"/>
        <v>7.75</v>
      </c>
      <c r="M375" s="47">
        <v>2</v>
      </c>
      <c r="N375" s="14">
        <f t="shared" si="41"/>
        <v>377.38381751247391</v>
      </c>
      <c r="O375" s="16">
        <f t="shared" si="42"/>
        <v>3.7738381751247392E-2</v>
      </c>
      <c r="P375">
        <v>377.38381751247391</v>
      </c>
      <c r="Q375">
        <f t="shared" si="43"/>
        <v>3.7738381751247392E-2</v>
      </c>
      <c r="R375" s="16">
        <f t="shared" si="44"/>
        <v>0</v>
      </c>
      <c r="S375" s="48">
        <v>5.78</v>
      </c>
      <c r="T375">
        <f t="shared" si="45"/>
        <v>0.21812784652220993</v>
      </c>
      <c r="U375" s="48">
        <v>9.0679999999999996</v>
      </c>
      <c r="V375">
        <f t="shared" si="46"/>
        <v>0</v>
      </c>
      <c r="W375">
        <f t="shared" si="47"/>
        <v>0.21812784652220993</v>
      </c>
    </row>
    <row r="376" spans="3:23" x14ac:dyDescent="0.3">
      <c r="C376" t="s">
        <v>166</v>
      </c>
      <c r="D376" t="s">
        <v>70</v>
      </c>
      <c r="E376" s="1">
        <v>39415</v>
      </c>
      <c r="F376">
        <v>21</v>
      </c>
      <c r="G376" t="s">
        <v>7</v>
      </c>
      <c r="H376" s="57" t="s">
        <v>44</v>
      </c>
      <c r="I376" s="2">
        <v>100</v>
      </c>
      <c r="J376" s="51">
        <v>12</v>
      </c>
      <c r="K376" s="51">
        <v>16</v>
      </c>
      <c r="L376">
        <f t="shared" si="40"/>
        <v>10</v>
      </c>
      <c r="M376" s="47">
        <v>2</v>
      </c>
      <c r="N376" s="14">
        <f t="shared" si="41"/>
        <v>628.31853071795865</v>
      </c>
      <c r="O376" s="16">
        <f t="shared" si="42"/>
        <v>6.2831853071795868E-2</v>
      </c>
      <c r="P376">
        <v>628.31853071795865</v>
      </c>
      <c r="Q376">
        <f t="shared" si="43"/>
        <v>6.2831853071795868E-2</v>
      </c>
      <c r="R376" s="16">
        <f t="shared" si="44"/>
        <v>0</v>
      </c>
      <c r="S376" s="48">
        <v>5.78</v>
      </c>
      <c r="T376">
        <f t="shared" si="45"/>
        <v>0.36316811075498012</v>
      </c>
      <c r="U376" s="48">
        <v>9.0679999999999996</v>
      </c>
      <c r="V376">
        <f t="shared" si="46"/>
        <v>0</v>
      </c>
      <c r="W376">
        <f t="shared" si="47"/>
        <v>0.36316811075498012</v>
      </c>
    </row>
    <row r="377" spans="3:23" x14ac:dyDescent="0.3">
      <c r="C377" t="s">
        <v>166</v>
      </c>
      <c r="D377" t="s">
        <v>70</v>
      </c>
      <c r="E377" s="1">
        <v>39415</v>
      </c>
      <c r="F377">
        <v>21</v>
      </c>
      <c r="G377" t="s">
        <v>7</v>
      </c>
      <c r="H377" s="57" t="s">
        <v>44</v>
      </c>
      <c r="I377" s="2">
        <v>90</v>
      </c>
      <c r="J377" s="51">
        <v>14</v>
      </c>
      <c r="K377" s="51">
        <v>10</v>
      </c>
      <c r="L377">
        <f t="shared" si="40"/>
        <v>9.5</v>
      </c>
      <c r="M377" s="47">
        <v>2</v>
      </c>
      <c r="N377" s="14">
        <f t="shared" si="41"/>
        <v>567.05747397295761</v>
      </c>
      <c r="O377" s="16">
        <f t="shared" si="42"/>
        <v>5.670574739729576E-2</v>
      </c>
      <c r="P377">
        <v>510.35172657566187</v>
      </c>
      <c r="Q377">
        <f t="shared" si="43"/>
        <v>5.1035172657566186E-2</v>
      </c>
      <c r="R377" s="16">
        <f t="shared" si="44"/>
        <v>5.6705747397295739E-3</v>
      </c>
      <c r="S377" s="48">
        <v>5.78</v>
      </c>
      <c r="T377">
        <f t="shared" si="45"/>
        <v>0.29498329796073258</v>
      </c>
      <c r="U377" s="48">
        <v>9.0679999999999996</v>
      </c>
      <c r="V377">
        <f t="shared" si="46"/>
        <v>5.1420771739867775E-2</v>
      </c>
      <c r="W377">
        <f t="shared" si="47"/>
        <v>0.2435625262208648</v>
      </c>
    </row>
    <row r="378" spans="3:23" x14ac:dyDescent="0.3">
      <c r="C378" t="s">
        <v>166</v>
      </c>
      <c r="D378" t="s">
        <v>70</v>
      </c>
      <c r="E378" s="1">
        <v>39415</v>
      </c>
      <c r="F378">
        <v>21</v>
      </c>
      <c r="G378" t="s">
        <v>7</v>
      </c>
      <c r="H378" s="57" t="s">
        <v>44</v>
      </c>
      <c r="I378" s="2">
        <v>90</v>
      </c>
      <c r="J378" s="51">
        <v>15</v>
      </c>
      <c r="K378" s="51">
        <v>22</v>
      </c>
      <c r="L378">
        <f t="shared" si="40"/>
        <v>13</v>
      </c>
      <c r="M378" s="47">
        <v>2</v>
      </c>
      <c r="N378" s="14">
        <f t="shared" si="41"/>
        <v>1061.8583169133501</v>
      </c>
      <c r="O378" s="16">
        <f t="shared" si="42"/>
        <v>0.10618583169133501</v>
      </c>
      <c r="P378">
        <v>955.6724852220151</v>
      </c>
      <c r="Q378">
        <f t="shared" si="43"/>
        <v>9.5567248522201512E-2</v>
      </c>
      <c r="R378" s="16">
        <f t="shared" si="44"/>
        <v>1.06185831691335E-2</v>
      </c>
      <c r="S378" s="48">
        <v>5.78</v>
      </c>
      <c r="T378">
        <f t="shared" si="45"/>
        <v>0.55237869645832471</v>
      </c>
      <c r="U378" s="48">
        <v>9.0679999999999996</v>
      </c>
      <c r="V378">
        <f t="shared" si="46"/>
        <v>9.6289312177702577E-2</v>
      </c>
      <c r="W378">
        <f t="shared" si="47"/>
        <v>0.45608938428062212</v>
      </c>
    </row>
    <row r="379" spans="3:23" x14ac:dyDescent="0.3">
      <c r="C379" t="s">
        <v>166</v>
      </c>
      <c r="D379" t="s">
        <v>70</v>
      </c>
      <c r="E379" s="1">
        <v>39415</v>
      </c>
      <c r="F379">
        <v>21</v>
      </c>
      <c r="G379" t="s">
        <v>7</v>
      </c>
      <c r="H379" s="57" t="s">
        <v>47</v>
      </c>
      <c r="I379" s="2">
        <v>90</v>
      </c>
      <c r="J379" s="51">
        <v>5</v>
      </c>
      <c r="K379" s="51">
        <v>12</v>
      </c>
      <c r="L379">
        <f t="shared" si="40"/>
        <v>5.5</v>
      </c>
      <c r="M379" s="47">
        <v>3</v>
      </c>
      <c r="N379" s="14">
        <f t="shared" si="41"/>
        <v>285.09953331327375</v>
      </c>
      <c r="O379" s="16">
        <f t="shared" si="42"/>
        <v>2.8509953331327376E-2</v>
      </c>
      <c r="P379">
        <v>256.58957998194637</v>
      </c>
      <c r="Q379">
        <f t="shared" si="43"/>
        <v>2.5658957998194638E-2</v>
      </c>
      <c r="R379" s="16">
        <f t="shared" si="44"/>
        <v>2.8509953331327387E-3</v>
      </c>
      <c r="S379" s="48">
        <v>5.15</v>
      </c>
      <c r="T379">
        <f t="shared" si="45"/>
        <v>0.13214363369070239</v>
      </c>
      <c r="U379" s="48">
        <v>11.257999999999999</v>
      </c>
      <c r="V379">
        <f t="shared" si="46"/>
        <v>3.2096505460408369E-2</v>
      </c>
      <c r="W379">
        <f t="shared" si="47"/>
        <v>0.10004712823029402</v>
      </c>
    </row>
    <row r="380" spans="3:23" x14ac:dyDescent="0.3">
      <c r="C380" t="s">
        <v>166</v>
      </c>
      <c r="D380" t="s">
        <v>70</v>
      </c>
      <c r="E380" s="1">
        <v>39415</v>
      </c>
      <c r="F380">
        <v>21</v>
      </c>
      <c r="G380" t="s">
        <v>7</v>
      </c>
      <c r="H380" s="57" t="s">
        <v>47</v>
      </c>
      <c r="I380" s="2">
        <v>60</v>
      </c>
      <c r="J380" s="51">
        <v>10</v>
      </c>
      <c r="K380" s="51">
        <v>40</v>
      </c>
      <c r="L380">
        <f t="shared" si="40"/>
        <v>15</v>
      </c>
      <c r="M380" s="47">
        <v>3</v>
      </c>
      <c r="N380" s="14">
        <f t="shared" si="41"/>
        <v>2120.5750411731105</v>
      </c>
      <c r="O380" s="16">
        <f t="shared" si="42"/>
        <v>0.21205750411731106</v>
      </c>
      <c r="P380">
        <v>1272.3450247038663</v>
      </c>
      <c r="Q380">
        <f t="shared" si="43"/>
        <v>0.12723450247038665</v>
      </c>
      <c r="R380" s="16">
        <f t="shared" si="44"/>
        <v>8.4823001646924412E-2</v>
      </c>
      <c r="S380" s="48">
        <v>5.15</v>
      </c>
      <c r="T380">
        <f t="shared" si="45"/>
        <v>0.65525768772249127</v>
      </c>
      <c r="U380" s="48">
        <v>11.257999999999999</v>
      </c>
      <c r="V380">
        <f t="shared" si="46"/>
        <v>0.95493735254107492</v>
      </c>
      <c r="W380">
        <f t="shared" si="47"/>
        <v>-0.29967966481858366</v>
      </c>
    </row>
    <row r="381" spans="3:23" x14ac:dyDescent="0.3">
      <c r="C381" t="s">
        <v>166</v>
      </c>
      <c r="D381" t="s">
        <v>70</v>
      </c>
      <c r="E381" s="1">
        <v>39415</v>
      </c>
      <c r="F381">
        <v>21</v>
      </c>
      <c r="G381" t="s">
        <v>7</v>
      </c>
      <c r="H381" s="57" t="s">
        <v>55</v>
      </c>
      <c r="I381" s="2">
        <v>90</v>
      </c>
      <c r="J381" s="51">
        <v>1</v>
      </c>
      <c r="K381" s="51">
        <v>24</v>
      </c>
      <c r="L381">
        <f t="shared" si="40"/>
        <v>6.5</v>
      </c>
      <c r="M381" s="47">
        <v>2</v>
      </c>
      <c r="N381" s="14">
        <f t="shared" si="41"/>
        <v>265.46457922833753</v>
      </c>
      <c r="O381" s="16">
        <f t="shared" si="42"/>
        <v>2.6546457922833753E-2</v>
      </c>
      <c r="P381">
        <v>238.91812130550377</v>
      </c>
      <c r="Q381">
        <f t="shared" si="43"/>
        <v>2.3891812130550378E-2</v>
      </c>
      <c r="R381" s="16">
        <f t="shared" si="44"/>
        <v>2.6546457922833749E-3</v>
      </c>
      <c r="S381" s="48">
        <v>4.05</v>
      </c>
      <c r="T381">
        <f t="shared" si="45"/>
        <v>9.676183912872903E-2</v>
      </c>
      <c r="U381" s="48">
        <v>8.1050000000000004</v>
      </c>
      <c r="V381">
        <f t="shared" si="46"/>
        <v>2.1515904146456755E-2</v>
      </c>
      <c r="W381">
        <f t="shared" si="47"/>
        <v>7.5245934982272278E-2</v>
      </c>
    </row>
    <row r="382" spans="3:23" x14ac:dyDescent="0.3">
      <c r="C382" t="s">
        <v>166</v>
      </c>
      <c r="D382" t="s">
        <v>70</v>
      </c>
      <c r="E382" s="1">
        <v>39415</v>
      </c>
      <c r="F382">
        <v>21</v>
      </c>
      <c r="G382" t="s">
        <v>7</v>
      </c>
      <c r="H382" s="57" t="s">
        <v>55</v>
      </c>
      <c r="I382" s="2">
        <v>90</v>
      </c>
      <c r="J382" s="51">
        <v>1</v>
      </c>
      <c r="K382" s="51">
        <v>14</v>
      </c>
      <c r="L382">
        <f t="shared" si="40"/>
        <v>4</v>
      </c>
      <c r="M382" s="47">
        <v>2</v>
      </c>
      <c r="N382" s="14">
        <f t="shared" si="41"/>
        <v>100.53096491487338</v>
      </c>
      <c r="O382" s="16">
        <f t="shared" si="42"/>
        <v>1.0053096491487338E-2</v>
      </c>
      <c r="P382">
        <v>90.477868423386042</v>
      </c>
      <c r="Q382">
        <f t="shared" si="43"/>
        <v>9.0477868423386038E-3</v>
      </c>
      <c r="R382" s="16">
        <f t="shared" si="44"/>
        <v>1.0053096491487341E-3</v>
      </c>
      <c r="S382" s="48">
        <v>4.05</v>
      </c>
      <c r="T382">
        <f t="shared" si="45"/>
        <v>3.6643536711471345E-2</v>
      </c>
      <c r="U382" s="48">
        <v>8.1050000000000004</v>
      </c>
      <c r="V382">
        <f t="shared" si="46"/>
        <v>8.1480347063504904E-3</v>
      </c>
      <c r="W382">
        <f t="shared" si="47"/>
        <v>2.8495502005120854E-2</v>
      </c>
    </row>
    <row r="383" spans="3:23" x14ac:dyDescent="0.3">
      <c r="C383" t="s">
        <v>166</v>
      </c>
      <c r="D383" t="s">
        <v>70</v>
      </c>
      <c r="E383" s="1">
        <v>39415</v>
      </c>
      <c r="F383">
        <v>21</v>
      </c>
      <c r="G383" t="s">
        <v>7</v>
      </c>
      <c r="H383" s="54" t="s">
        <v>53</v>
      </c>
      <c r="I383" s="2">
        <v>90</v>
      </c>
      <c r="J383" s="51">
        <v>1</v>
      </c>
      <c r="K383" s="51">
        <v>10</v>
      </c>
      <c r="L383">
        <f t="shared" si="40"/>
        <v>3</v>
      </c>
      <c r="M383" s="47">
        <v>2</v>
      </c>
      <c r="N383" s="14">
        <f t="shared" si="41"/>
        <v>56.548667764616276</v>
      </c>
      <c r="O383" s="16">
        <f t="shared" si="42"/>
        <v>5.6548667764616273E-3</v>
      </c>
      <c r="P383">
        <v>50.893800988154652</v>
      </c>
      <c r="Q383">
        <f t="shared" si="43"/>
        <v>5.0893800988154655E-3</v>
      </c>
      <c r="R383" s="16">
        <f t="shared" si="44"/>
        <v>5.6548667764616187E-4</v>
      </c>
      <c r="S383" s="48">
        <v>6.51</v>
      </c>
      <c r="T383">
        <f t="shared" si="45"/>
        <v>3.3131864443288681E-2</v>
      </c>
      <c r="U383" s="48">
        <v>8.2509999999999994</v>
      </c>
      <c r="V383">
        <f t="shared" si="46"/>
        <v>4.6658305772584816E-3</v>
      </c>
      <c r="W383">
        <f t="shared" si="47"/>
        <v>2.8466033866030201E-2</v>
      </c>
    </row>
    <row r="384" spans="3:23" x14ac:dyDescent="0.3">
      <c r="C384" t="s">
        <v>166</v>
      </c>
      <c r="D384" t="s">
        <v>70</v>
      </c>
      <c r="E384" s="1">
        <v>39415</v>
      </c>
      <c r="F384">
        <v>21</v>
      </c>
      <c r="G384" t="s">
        <v>7</v>
      </c>
      <c r="H384" s="54" t="s">
        <v>53</v>
      </c>
      <c r="I384" s="2">
        <v>10</v>
      </c>
      <c r="J384" s="51">
        <v>15</v>
      </c>
      <c r="K384" s="51">
        <v>15</v>
      </c>
      <c r="L384">
        <f t="shared" si="40"/>
        <v>11.25</v>
      </c>
      <c r="M384" s="47">
        <v>2</v>
      </c>
      <c r="N384" s="14">
        <f t="shared" si="41"/>
        <v>795.21564043991634</v>
      </c>
      <c r="O384" s="16">
        <f t="shared" si="42"/>
        <v>7.9521564043991633E-2</v>
      </c>
      <c r="P384">
        <v>79.521564043991646</v>
      </c>
      <c r="Q384">
        <f t="shared" si="43"/>
        <v>7.9521564043991654E-3</v>
      </c>
      <c r="R384" s="16">
        <f t="shared" si="44"/>
        <v>7.1569407639592464E-2</v>
      </c>
      <c r="S384" s="48">
        <v>6.51</v>
      </c>
      <c r="T384">
        <f t="shared" si="45"/>
        <v>5.1768538192638568E-2</v>
      </c>
      <c r="U384" s="48">
        <v>8.2509999999999994</v>
      </c>
      <c r="V384">
        <f t="shared" si="46"/>
        <v>0.59051918243427737</v>
      </c>
      <c r="W384">
        <f t="shared" si="47"/>
        <v>-0.53875064424163877</v>
      </c>
    </row>
    <row r="385" spans="3:23" x14ac:dyDescent="0.3">
      <c r="C385" t="s">
        <v>166</v>
      </c>
      <c r="D385" t="s">
        <v>70</v>
      </c>
      <c r="E385" s="1">
        <v>39415</v>
      </c>
      <c r="F385">
        <v>21</v>
      </c>
      <c r="G385" t="s">
        <v>7</v>
      </c>
      <c r="H385" s="54" t="s">
        <v>53</v>
      </c>
      <c r="I385" s="2">
        <v>10</v>
      </c>
      <c r="J385" s="51">
        <v>25</v>
      </c>
      <c r="K385" s="51">
        <v>50</v>
      </c>
      <c r="L385">
        <f t="shared" si="40"/>
        <v>25</v>
      </c>
      <c r="M385" s="47">
        <v>2</v>
      </c>
      <c r="N385" s="14">
        <f t="shared" si="41"/>
        <v>3926.9908169872415</v>
      </c>
      <c r="O385" s="16">
        <f t="shared" si="42"/>
        <v>0.39269908169872414</v>
      </c>
      <c r="P385">
        <v>392.69908169872417</v>
      </c>
      <c r="Q385">
        <f t="shared" si="43"/>
        <v>3.9269908169872414E-2</v>
      </c>
      <c r="R385" s="16">
        <f t="shared" si="44"/>
        <v>0.35342917352885173</v>
      </c>
      <c r="S385" s="48">
        <v>6.51</v>
      </c>
      <c r="T385">
        <f t="shared" si="45"/>
        <v>0.25564710218586939</v>
      </c>
      <c r="U385" s="48">
        <v>8.2509999999999994</v>
      </c>
      <c r="V385">
        <f t="shared" si="46"/>
        <v>2.9161441107865556</v>
      </c>
      <c r="W385">
        <f t="shared" si="47"/>
        <v>-2.6604970086006863</v>
      </c>
    </row>
    <row r="386" spans="3:23" x14ac:dyDescent="0.3">
      <c r="C386" t="s">
        <v>166</v>
      </c>
      <c r="D386" t="s">
        <v>71</v>
      </c>
      <c r="E386" s="1">
        <v>39414</v>
      </c>
      <c r="F386">
        <v>10</v>
      </c>
      <c r="G386" t="s">
        <v>7</v>
      </c>
      <c r="H386" s="57" t="s">
        <v>48</v>
      </c>
      <c r="I386" s="2">
        <v>80</v>
      </c>
      <c r="J386" s="51">
        <v>1</v>
      </c>
      <c r="K386" s="51">
        <v>20</v>
      </c>
      <c r="L386">
        <f t="shared" ref="L386:L449" si="48">(J386+K386/2)/2</f>
        <v>5.5</v>
      </c>
      <c r="M386" s="47">
        <v>2</v>
      </c>
      <c r="N386" s="14">
        <f t="shared" ref="N386:N449" si="49">M386*PI()*L386^2</f>
        <v>190.06635554218249</v>
      </c>
      <c r="O386" s="16">
        <f t="shared" ref="O386:O449" si="50">N386/10000</f>
        <v>1.9006635554218249E-2</v>
      </c>
      <c r="P386">
        <v>152.05308443374599</v>
      </c>
      <c r="Q386">
        <f t="shared" ref="Q386:Q449" si="51">P386/10000</f>
        <v>1.52053084433746E-2</v>
      </c>
      <c r="R386" s="16">
        <f t="shared" ref="R386:R449" si="52">O386-Q386</f>
        <v>3.8013271108436487E-3</v>
      </c>
      <c r="S386">
        <v>5.13</v>
      </c>
      <c r="T386">
        <f t="shared" ref="T386:T449" si="53">Q386*S386</f>
        <v>7.80032323145117E-2</v>
      </c>
      <c r="U386">
        <v>8.4610000000000003</v>
      </c>
      <c r="V386">
        <f t="shared" ref="V386:V449" si="54">R386*U386</f>
        <v>3.2163028684848112E-2</v>
      </c>
      <c r="W386">
        <f t="shared" ref="W386:W449" si="55">T386-V386</f>
        <v>4.5840203629663588E-2</v>
      </c>
    </row>
    <row r="387" spans="3:23" x14ac:dyDescent="0.3">
      <c r="C387" t="s">
        <v>166</v>
      </c>
      <c r="D387" t="s">
        <v>71</v>
      </c>
      <c r="E387" s="1">
        <v>39414</v>
      </c>
      <c r="F387">
        <v>10</v>
      </c>
      <c r="G387" t="s">
        <v>7</v>
      </c>
      <c r="H387" s="57" t="s">
        <v>48</v>
      </c>
      <c r="I387" s="2">
        <v>80</v>
      </c>
      <c r="J387" s="51">
        <v>1</v>
      </c>
      <c r="K387" s="51">
        <v>30</v>
      </c>
      <c r="L387">
        <f t="shared" si="48"/>
        <v>8</v>
      </c>
      <c r="M387" s="47">
        <v>2</v>
      </c>
      <c r="N387" s="14">
        <f t="shared" si="49"/>
        <v>402.12385965949352</v>
      </c>
      <c r="O387" s="16">
        <f t="shared" si="50"/>
        <v>4.0212385965949352E-2</v>
      </c>
      <c r="P387">
        <v>321.69908772759482</v>
      </c>
      <c r="Q387">
        <f t="shared" si="51"/>
        <v>3.2169908772759478E-2</v>
      </c>
      <c r="R387" s="16">
        <f t="shared" si="52"/>
        <v>8.0424771931898731E-3</v>
      </c>
      <c r="S387">
        <v>5.13</v>
      </c>
      <c r="T387">
        <f t="shared" si="53"/>
        <v>0.16503163200425613</v>
      </c>
      <c r="U387">
        <v>8.4610000000000003</v>
      </c>
      <c r="V387">
        <f t="shared" si="54"/>
        <v>6.8047399531579525E-2</v>
      </c>
      <c r="W387">
        <f t="shared" si="55"/>
        <v>9.698423247267661E-2</v>
      </c>
    </row>
    <row r="388" spans="3:23" x14ac:dyDescent="0.3">
      <c r="C388" t="s">
        <v>166</v>
      </c>
      <c r="D388" t="s">
        <v>71</v>
      </c>
      <c r="E388" s="1">
        <v>39414</v>
      </c>
      <c r="F388">
        <v>10</v>
      </c>
      <c r="G388" t="s">
        <v>7</v>
      </c>
      <c r="H388" s="57" t="s">
        <v>48</v>
      </c>
      <c r="I388" s="2">
        <v>90</v>
      </c>
      <c r="J388" s="51">
        <v>1</v>
      </c>
      <c r="K388" s="51">
        <v>10</v>
      </c>
      <c r="L388">
        <f t="shared" si="48"/>
        <v>3</v>
      </c>
      <c r="M388" s="47">
        <v>2</v>
      </c>
      <c r="N388" s="14">
        <f t="shared" si="49"/>
        <v>56.548667764616276</v>
      </c>
      <c r="O388" s="16">
        <f t="shared" si="50"/>
        <v>5.6548667764616273E-3</v>
      </c>
      <c r="P388">
        <v>50.893800988154652</v>
      </c>
      <c r="Q388">
        <f t="shared" si="51"/>
        <v>5.0893800988154655E-3</v>
      </c>
      <c r="R388" s="16">
        <f t="shared" si="52"/>
        <v>5.6548667764616187E-4</v>
      </c>
      <c r="S388">
        <v>5.13</v>
      </c>
      <c r="T388">
        <f t="shared" si="53"/>
        <v>2.6108519906923339E-2</v>
      </c>
      <c r="U388">
        <v>8.4610000000000003</v>
      </c>
      <c r="V388">
        <f t="shared" si="54"/>
        <v>4.7845827795641761E-3</v>
      </c>
      <c r="W388">
        <f t="shared" si="55"/>
        <v>2.1323937127359163E-2</v>
      </c>
    </row>
    <row r="389" spans="3:23" x14ac:dyDescent="0.3">
      <c r="C389" t="s">
        <v>166</v>
      </c>
      <c r="D389" t="s">
        <v>71</v>
      </c>
      <c r="E389" s="1">
        <v>39414</v>
      </c>
      <c r="F389">
        <v>10</v>
      </c>
      <c r="G389" t="s">
        <v>7</v>
      </c>
      <c r="H389" s="57" t="s">
        <v>48</v>
      </c>
      <c r="I389" s="2">
        <v>90</v>
      </c>
      <c r="J389" s="51">
        <v>2</v>
      </c>
      <c r="K389" s="51">
        <v>25</v>
      </c>
      <c r="L389">
        <f t="shared" si="48"/>
        <v>7.25</v>
      </c>
      <c r="M389" s="47">
        <v>2</v>
      </c>
      <c r="N389" s="14">
        <f t="shared" si="49"/>
        <v>330.259927708627</v>
      </c>
      <c r="O389" s="16">
        <f t="shared" si="50"/>
        <v>3.3025992770862697E-2</v>
      </c>
      <c r="P389">
        <v>297.23393493776433</v>
      </c>
      <c r="Q389">
        <f t="shared" si="51"/>
        <v>2.9723393493776434E-2</v>
      </c>
      <c r="R389" s="16">
        <f t="shared" si="52"/>
        <v>3.3025992770862635E-3</v>
      </c>
      <c r="S389">
        <v>5.13</v>
      </c>
      <c r="T389">
        <f t="shared" si="53"/>
        <v>0.15248100862307309</v>
      </c>
      <c r="U389">
        <v>8.4610000000000003</v>
      </c>
      <c r="V389">
        <f t="shared" si="54"/>
        <v>2.7943292483426876E-2</v>
      </c>
      <c r="W389">
        <f t="shared" si="55"/>
        <v>0.12453771613964622</v>
      </c>
    </row>
    <row r="390" spans="3:23" x14ac:dyDescent="0.3">
      <c r="C390" t="s">
        <v>166</v>
      </c>
      <c r="D390" t="s">
        <v>71</v>
      </c>
      <c r="E390" s="1">
        <v>39414</v>
      </c>
      <c r="F390">
        <v>10</v>
      </c>
      <c r="G390" t="s">
        <v>72</v>
      </c>
      <c r="H390" s="57" t="s">
        <v>48</v>
      </c>
      <c r="I390" s="2">
        <v>100</v>
      </c>
      <c r="J390" s="51">
        <v>2</v>
      </c>
      <c r="K390" s="51">
        <v>15</v>
      </c>
      <c r="L390">
        <f t="shared" si="48"/>
        <v>4.75</v>
      </c>
      <c r="M390" s="47">
        <v>2</v>
      </c>
      <c r="N390" s="14">
        <f t="shared" si="49"/>
        <v>141.7643684932394</v>
      </c>
      <c r="O390" s="16">
        <f t="shared" si="50"/>
        <v>1.417643684932394E-2</v>
      </c>
      <c r="P390">
        <v>141.7643684932394</v>
      </c>
      <c r="Q390">
        <f t="shared" si="51"/>
        <v>1.417643684932394E-2</v>
      </c>
      <c r="R390" s="16">
        <f t="shared" si="52"/>
        <v>0</v>
      </c>
      <c r="S390">
        <v>5.13</v>
      </c>
      <c r="T390">
        <f t="shared" si="53"/>
        <v>7.2725121037031812E-2</v>
      </c>
      <c r="U390">
        <v>8.4610000000000003</v>
      </c>
      <c r="V390">
        <f t="shared" si="54"/>
        <v>0</v>
      </c>
      <c r="W390">
        <f t="shared" si="55"/>
        <v>7.2725121037031812E-2</v>
      </c>
    </row>
    <row r="391" spans="3:23" x14ac:dyDescent="0.3">
      <c r="C391" t="s">
        <v>166</v>
      </c>
      <c r="D391" t="s">
        <v>71</v>
      </c>
      <c r="E391" s="1">
        <v>39414</v>
      </c>
      <c r="F391">
        <v>10</v>
      </c>
      <c r="G391" t="s">
        <v>72</v>
      </c>
      <c r="H391" s="57" t="s">
        <v>48</v>
      </c>
      <c r="I391" s="2">
        <v>100</v>
      </c>
      <c r="J391" s="51">
        <v>2</v>
      </c>
      <c r="K391" s="51">
        <v>15</v>
      </c>
      <c r="L391">
        <f t="shared" si="48"/>
        <v>4.75</v>
      </c>
      <c r="M391" s="47">
        <v>2</v>
      </c>
      <c r="N391" s="14">
        <f t="shared" si="49"/>
        <v>141.7643684932394</v>
      </c>
      <c r="O391" s="16">
        <f t="shared" si="50"/>
        <v>1.417643684932394E-2</v>
      </c>
      <c r="P391">
        <v>141.7643684932394</v>
      </c>
      <c r="Q391">
        <f t="shared" si="51"/>
        <v>1.417643684932394E-2</v>
      </c>
      <c r="R391" s="16">
        <f t="shared" si="52"/>
        <v>0</v>
      </c>
      <c r="S391">
        <v>5.13</v>
      </c>
      <c r="T391">
        <f t="shared" si="53"/>
        <v>7.2725121037031812E-2</v>
      </c>
      <c r="U391">
        <v>8.4610000000000003</v>
      </c>
      <c r="V391">
        <f t="shared" si="54"/>
        <v>0</v>
      </c>
      <c r="W391">
        <f t="shared" si="55"/>
        <v>7.2725121037031812E-2</v>
      </c>
    </row>
    <row r="392" spans="3:23" x14ac:dyDescent="0.3">
      <c r="C392" t="s">
        <v>166</v>
      </c>
      <c r="D392" t="s">
        <v>71</v>
      </c>
      <c r="E392" s="1">
        <v>39414</v>
      </c>
      <c r="F392">
        <v>10</v>
      </c>
      <c r="G392" t="s">
        <v>72</v>
      </c>
      <c r="H392" s="57" t="s">
        <v>48</v>
      </c>
      <c r="I392" s="2">
        <v>90</v>
      </c>
      <c r="J392" s="51">
        <v>2</v>
      </c>
      <c r="K392" s="51">
        <v>25</v>
      </c>
      <c r="L392">
        <f t="shared" si="48"/>
        <v>7.25</v>
      </c>
      <c r="M392" s="47">
        <v>2</v>
      </c>
      <c r="N392" s="14">
        <f t="shared" si="49"/>
        <v>330.259927708627</v>
      </c>
      <c r="O392" s="16">
        <f t="shared" si="50"/>
        <v>3.3025992770862697E-2</v>
      </c>
      <c r="P392">
        <v>297.23393493776433</v>
      </c>
      <c r="Q392">
        <f t="shared" si="51"/>
        <v>2.9723393493776434E-2</v>
      </c>
      <c r="R392" s="16">
        <f t="shared" si="52"/>
        <v>3.3025992770862635E-3</v>
      </c>
      <c r="S392">
        <v>5.13</v>
      </c>
      <c r="T392">
        <f t="shared" si="53"/>
        <v>0.15248100862307309</v>
      </c>
      <c r="U392">
        <v>8.4610000000000003</v>
      </c>
      <c r="V392">
        <f t="shared" si="54"/>
        <v>2.7943292483426876E-2</v>
      </c>
      <c r="W392">
        <f t="shared" si="55"/>
        <v>0.12453771613964622</v>
      </c>
    </row>
    <row r="393" spans="3:23" x14ac:dyDescent="0.3">
      <c r="C393" t="s">
        <v>166</v>
      </c>
      <c r="D393" t="s">
        <v>71</v>
      </c>
      <c r="E393" s="1">
        <v>39414</v>
      </c>
      <c r="F393">
        <v>10</v>
      </c>
      <c r="G393" t="s">
        <v>72</v>
      </c>
      <c r="H393" s="57" t="s">
        <v>48</v>
      </c>
      <c r="I393" s="2">
        <v>70</v>
      </c>
      <c r="J393" s="51">
        <v>3</v>
      </c>
      <c r="K393" s="51">
        <v>45</v>
      </c>
      <c r="L393">
        <f t="shared" si="48"/>
        <v>12.75</v>
      </c>
      <c r="M393" s="47">
        <v>2</v>
      </c>
      <c r="N393" s="14">
        <f t="shared" si="49"/>
        <v>1021.4103114983815</v>
      </c>
      <c r="O393" s="16">
        <f t="shared" si="50"/>
        <v>0.10214103114983815</v>
      </c>
      <c r="P393">
        <v>714.98721804886702</v>
      </c>
      <c r="Q393">
        <f t="shared" si="51"/>
        <v>7.14987218048867E-2</v>
      </c>
      <c r="R393" s="16">
        <f t="shared" si="52"/>
        <v>3.0642309344951449E-2</v>
      </c>
      <c r="S393">
        <v>5.13</v>
      </c>
      <c r="T393">
        <f t="shared" si="53"/>
        <v>0.36678844285906875</v>
      </c>
      <c r="U393">
        <v>8.4610000000000003</v>
      </c>
      <c r="V393">
        <f t="shared" si="54"/>
        <v>0.2592645793676342</v>
      </c>
      <c r="W393">
        <f t="shared" si="55"/>
        <v>0.10752386349143456</v>
      </c>
    </row>
    <row r="394" spans="3:23" x14ac:dyDescent="0.3">
      <c r="C394" t="s">
        <v>166</v>
      </c>
      <c r="D394" t="s">
        <v>71</v>
      </c>
      <c r="E394" s="1">
        <v>39414</v>
      </c>
      <c r="F394">
        <v>10</v>
      </c>
      <c r="G394" t="s">
        <v>72</v>
      </c>
      <c r="H394" s="57" t="s">
        <v>48</v>
      </c>
      <c r="I394" s="2">
        <v>80</v>
      </c>
      <c r="J394" s="51">
        <v>3</v>
      </c>
      <c r="K394" s="51">
        <v>25</v>
      </c>
      <c r="L394">
        <f t="shared" si="48"/>
        <v>7.75</v>
      </c>
      <c r="M394" s="47">
        <v>2</v>
      </c>
      <c r="N394" s="14">
        <f t="shared" si="49"/>
        <v>377.38381751247391</v>
      </c>
      <c r="O394" s="16">
        <f t="shared" si="50"/>
        <v>3.7738381751247392E-2</v>
      </c>
      <c r="P394">
        <v>301.90705400997916</v>
      </c>
      <c r="Q394">
        <f t="shared" si="51"/>
        <v>3.0190705400997917E-2</v>
      </c>
      <c r="R394" s="16">
        <f t="shared" si="52"/>
        <v>7.5476763502494749E-3</v>
      </c>
      <c r="S394">
        <v>5.13</v>
      </c>
      <c r="T394">
        <f t="shared" si="53"/>
        <v>0.15487831870711932</v>
      </c>
      <c r="U394">
        <v>8.4610000000000003</v>
      </c>
      <c r="V394">
        <f t="shared" si="54"/>
        <v>6.3860889599460804E-2</v>
      </c>
      <c r="W394">
        <f t="shared" si="55"/>
        <v>9.1017429107658518E-2</v>
      </c>
    </row>
    <row r="395" spans="3:23" x14ac:dyDescent="0.3">
      <c r="C395" t="s">
        <v>166</v>
      </c>
      <c r="D395" t="s">
        <v>71</v>
      </c>
      <c r="E395" s="1">
        <v>39414</v>
      </c>
      <c r="F395">
        <v>10</v>
      </c>
      <c r="G395" t="s">
        <v>72</v>
      </c>
      <c r="H395" s="57" t="s">
        <v>48</v>
      </c>
      <c r="I395" s="2">
        <v>100</v>
      </c>
      <c r="J395" s="51">
        <v>3</v>
      </c>
      <c r="K395" s="51">
        <v>20</v>
      </c>
      <c r="L395">
        <f t="shared" si="48"/>
        <v>6.5</v>
      </c>
      <c r="M395" s="47">
        <v>2</v>
      </c>
      <c r="N395" s="14">
        <f t="shared" si="49"/>
        <v>265.46457922833753</v>
      </c>
      <c r="O395" s="16">
        <f t="shared" si="50"/>
        <v>2.6546457922833753E-2</v>
      </c>
      <c r="P395">
        <v>265.46457922833753</v>
      </c>
      <c r="Q395">
        <f t="shared" si="51"/>
        <v>2.6546457922833753E-2</v>
      </c>
      <c r="R395" s="16">
        <f t="shared" si="52"/>
        <v>0</v>
      </c>
      <c r="S395">
        <v>5.13</v>
      </c>
      <c r="T395">
        <f t="shared" si="53"/>
        <v>0.13618332914413714</v>
      </c>
      <c r="U395">
        <v>8.4610000000000003</v>
      </c>
      <c r="V395">
        <f t="shared" si="54"/>
        <v>0</v>
      </c>
      <c r="W395">
        <f t="shared" si="55"/>
        <v>0.13618332914413714</v>
      </c>
    </row>
    <row r="396" spans="3:23" x14ac:dyDescent="0.3">
      <c r="C396" t="s">
        <v>166</v>
      </c>
      <c r="D396" t="s">
        <v>71</v>
      </c>
      <c r="E396" s="1">
        <v>39414</v>
      </c>
      <c r="F396">
        <v>10</v>
      </c>
      <c r="G396" t="s">
        <v>72</v>
      </c>
      <c r="H396" s="57" t="s">
        <v>48</v>
      </c>
      <c r="I396" s="2">
        <v>100</v>
      </c>
      <c r="J396" s="51">
        <v>3</v>
      </c>
      <c r="K396" s="51">
        <v>15</v>
      </c>
      <c r="L396">
        <f t="shared" si="48"/>
        <v>5.25</v>
      </c>
      <c r="M396" s="47">
        <v>2</v>
      </c>
      <c r="N396" s="14">
        <f t="shared" si="49"/>
        <v>173.18029502913734</v>
      </c>
      <c r="O396" s="16">
        <f t="shared" si="50"/>
        <v>1.7318029502913734E-2</v>
      </c>
      <c r="P396">
        <v>173.18029502913734</v>
      </c>
      <c r="Q396">
        <f t="shared" si="51"/>
        <v>1.7318029502913734E-2</v>
      </c>
      <c r="R396" s="16">
        <f t="shared" si="52"/>
        <v>0</v>
      </c>
      <c r="S396">
        <v>5.13</v>
      </c>
      <c r="T396">
        <f t="shared" si="53"/>
        <v>8.8841491349947455E-2</v>
      </c>
      <c r="U396">
        <v>8.4610000000000003</v>
      </c>
      <c r="V396">
        <f t="shared" si="54"/>
        <v>0</v>
      </c>
      <c r="W396">
        <f t="shared" si="55"/>
        <v>8.8841491349947455E-2</v>
      </c>
    </row>
    <row r="397" spans="3:23" x14ac:dyDescent="0.3">
      <c r="C397" t="s">
        <v>166</v>
      </c>
      <c r="D397" t="s">
        <v>71</v>
      </c>
      <c r="E397" s="1">
        <v>39414</v>
      </c>
      <c r="F397">
        <v>10</v>
      </c>
      <c r="G397" t="s">
        <v>7</v>
      </c>
      <c r="H397" s="57" t="s">
        <v>48</v>
      </c>
      <c r="I397" s="2">
        <v>90</v>
      </c>
      <c r="J397" s="51">
        <v>5</v>
      </c>
      <c r="K397" s="51">
        <v>40</v>
      </c>
      <c r="L397">
        <f t="shared" si="48"/>
        <v>12.5</v>
      </c>
      <c r="M397" s="47">
        <v>2</v>
      </c>
      <c r="N397" s="14">
        <f t="shared" si="49"/>
        <v>981.74770424681037</v>
      </c>
      <c r="O397" s="16">
        <f t="shared" si="50"/>
        <v>9.8174770424681035E-2</v>
      </c>
      <c r="P397">
        <v>883.57293382212936</v>
      </c>
      <c r="Q397">
        <f t="shared" si="51"/>
        <v>8.8357293382212931E-2</v>
      </c>
      <c r="R397" s="16">
        <f t="shared" si="52"/>
        <v>9.8174770424681035E-3</v>
      </c>
      <c r="S397">
        <v>5.13</v>
      </c>
      <c r="T397">
        <f t="shared" si="53"/>
        <v>0.45327291505075235</v>
      </c>
      <c r="U397">
        <v>8.4610000000000003</v>
      </c>
      <c r="V397">
        <f t="shared" si="54"/>
        <v>8.3065673256322622E-2</v>
      </c>
      <c r="W397">
        <f t="shared" si="55"/>
        <v>0.37020724179442971</v>
      </c>
    </row>
    <row r="398" spans="3:23" x14ac:dyDescent="0.3">
      <c r="C398" t="s">
        <v>166</v>
      </c>
      <c r="D398" t="s">
        <v>71</v>
      </c>
      <c r="E398" s="1">
        <v>39414</v>
      </c>
      <c r="F398">
        <v>10</v>
      </c>
      <c r="G398" t="s">
        <v>7</v>
      </c>
      <c r="H398" s="57" t="s">
        <v>48</v>
      </c>
      <c r="I398" s="2">
        <v>90</v>
      </c>
      <c r="J398" s="51">
        <v>5</v>
      </c>
      <c r="K398" s="51">
        <v>20</v>
      </c>
      <c r="L398">
        <f t="shared" si="48"/>
        <v>7.5</v>
      </c>
      <c r="M398" s="47">
        <v>2</v>
      </c>
      <c r="N398" s="14">
        <f t="shared" si="49"/>
        <v>353.42917352885172</v>
      </c>
      <c r="O398" s="16">
        <f t="shared" si="50"/>
        <v>3.5342917352885174E-2</v>
      </c>
      <c r="P398">
        <v>318.08625617596658</v>
      </c>
      <c r="Q398">
        <f t="shared" si="51"/>
        <v>3.1808625617596661E-2</v>
      </c>
      <c r="R398" s="16">
        <f t="shared" si="52"/>
        <v>3.5342917352885125E-3</v>
      </c>
      <c r="S398">
        <v>5.13</v>
      </c>
      <c r="T398">
        <f t="shared" si="53"/>
        <v>0.16317824941827086</v>
      </c>
      <c r="U398">
        <v>8.4610000000000003</v>
      </c>
      <c r="V398">
        <f t="shared" si="54"/>
        <v>2.9903642372276107E-2</v>
      </c>
      <c r="W398">
        <f t="shared" si="55"/>
        <v>0.13327460704599475</v>
      </c>
    </row>
    <row r="399" spans="3:23" x14ac:dyDescent="0.3">
      <c r="C399" t="s">
        <v>166</v>
      </c>
      <c r="D399" t="s">
        <v>71</v>
      </c>
      <c r="E399" s="1">
        <v>39414</v>
      </c>
      <c r="F399">
        <v>10</v>
      </c>
      <c r="G399" t="s">
        <v>7</v>
      </c>
      <c r="H399" s="57" t="s">
        <v>48</v>
      </c>
      <c r="I399" s="2">
        <v>70</v>
      </c>
      <c r="J399" s="51">
        <v>5</v>
      </c>
      <c r="K399" s="51">
        <v>25</v>
      </c>
      <c r="L399">
        <f t="shared" si="48"/>
        <v>8.75</v>
      </c>
      <c r="M399" s="47">
        <v>2</v>
      </c>
      <c r="N399" s="14">
        <f t="shared" si="49"/>
        <v>481.05637508093707</v>
      </c>
      <c r="O399" s="16">
        <f t="shared" si="50"/>
        <v>4.8105637508093706E-2</v>
      </c>
      <c r="P399">
        <v>336.73946255665595</v>
      </c>
      <c r="Q399">
        <f t="shared" si="51"/>
        <v>3.3673946255665596E-2</v>
      </c>
      <c r="R399" s="16">
        <f t="shared" si="52"/>
        <v>1.443169125242811E-2</v>
      </c>
      <c r="S399">
        <v>5.13</v>
      </c>
      <c r="T399">
        <f t="shared" si="53"/>
        <v>0.17274734429156449</v>
      </c>
      <c r="U399">
        <v>8.4610000000000003</v>
      </c>
      <c r="V399">
        <f t="shared" si="54"/>
        <v>0.12210653968679425</v>
      </c>
      <c r="W399">
        <f t="shared" si="55"/>
        <v>5.0640804604770245E-2</v>
      </c>
    </row>
    <row r="400" spans="3:23" x14ac:dyDescent="0.3">
      <c r="C400" t="s">
        <v>166</v>
      </c>
      <c r="D400" t="s">
        <v>71</v>
      </c>
      <c r="E400" s="1">
        <v>39414</v>
      </c>
      <c r="F400">
        <v>10</v>
      </c>
      <c r="G400" t="s">
        <v>7</v>
      </c>
      <c r="H400" s="57" t="s">
        <v>48</v>
      </c>
      <c r="I400" s="2">
        <v>90</v>
      </c>
      <c r="J400" s="51">
        <v>5</v>
      </c>
      <c r="K400" s="51">
        <v>35</v>
      </c>
      <c r="L400">
        <f t="shared" si="48"/>
        <v>11.25</v>
      </c>
      <c r="M400" s="47">
        <v>2</v>
      </c>
      <c r="N400" s="14">
        <f t="shared" si="49"/>
        <v>795.21564043991634</v>
      </c>
      <c r="O400" s="16">
        <f t="shared" si="50"/>
        <v>7.9521564043991633E-2</v>
      </c>
      <c r="P400">
        <v>715.69407639592475</v>
      </c>
      <c r="Q400">
        <f t="shared" si="51"/>
        <v>7.1569407639592478E-2</v>
      </c>
      <c r="R400" s="16">
        <f t="shared" si="52"/>
        <v>7.9521564043991549E-3</v>
      </c>
      <c r="S400">
        <v>5.13</v>
      </c>
      <c r="T400">
        <f t="shared" si="53"/>
        <v>0.36715106119110941</v>
      </c>
      <c r="U400">
        <v>8.4610000000000003</v>
      </c>
      <c r="V400">
        <f t="shared" si="54"/>
        <v>6.7283195337621254E-2</v>
      </c>
      <c r="W400">
        <f t="shared" si="55"/>
        <v>0.29986786585348812</v>
      </c>
    </row>
    <row r="401" spans="3:23" x14ac:dyDescent="0.3">
      <c r="C401" t="s">
        <v>166</v>
      </c>
      <c r="D401" t="s">
        <v>71</v>
      </c>
      <c r="E401" s="1">
        <v>39414</v>
      </c>
      <c r="F401">
        <v>10</v>
      </c>
      <c r="G401" t="s">
        <v>7</v>
      </c>
      <c r="H401" s="57" t="s">
        <v>48</v>
      </c>
      <c r="I401" s="2">
        <v>90</v>
      </c>
      <c r="J401" s="51">
        <v>5</v>
      </c>
      <c r="K401" s="51">
        <v>20</v>
      </c>
      <c r="L401">
        <f t="shared" si="48"/>
        <v>7.5</v>
      </c>
      <c r="M401" s="47">
        <v>2</v>
      </c>
      <c r="N401" s="14">
        <f t="shared" si="49"/>
        <v>353.42917352885172</v>
      </c>
      <c r="O401" s="16">
        <f t="shared" si="50"/>
        <v>3.5342917352885174E-2</v>
      </c>
      <c r="P401">
        <v>318.08625617596658</v>
      </c>
      <c r="Q401">
        <f t="shared" si="51"/>
        <v>3.1808625617596661E-2</v>
      </c>
      <c r="R401" s="16">
        <f t="shared" si="52"/>
        <v>3.5342917352885125E-3</v>
      </c>
      <c r="S401">
        <v>5.13</v>
      </c>
      <c r="T401">
        <f t="shared" si="53"/>
        <v>0.16317824941827086</v>
      </c>
      <c r="U401">
        <v>8.4610000000000003</v>
      </c>
      <c r="V401">
        <f t="shared" si="54"/>
        <v>2.9903642372276107E-2</v>
      </c>
      <c r="W401">
        <f t="shared" si="55"/>
        <v>0.13327460704599475</v>
      </c>
    </row>
    <row r="402" spans="3:23" x14ac:dyDescent="0.3">
      <c r="C402" t="s">
        <v>166</v>
      </c>
      <c r="D402" t="s">
        <v>71</v>
      </c>
      <c r="E402" s="1">
        <v>39414</v>
      </c>
      <c r="F402">
        <v>10</v>
      </c>
      <c r="G402" t="s">
        <v>7</v>
      </c>
      <c r="H402" s="57" t="s">
        <v>48</v>
      </c>
      <c r="I402" s="2">
        <v>90</v>
      </c>
      <c r="J402" s="51">
        <v>5</v>
      </c>
      <c r="K402" s="51">
        <v>20</v>
      </c>
      <c r="L402">
        <f t="shared" si="48"/>
        <v>7.5</v>
      </c>
      <c r="M402" s="47">
        <v>2</v>
      </c>
      <c r="N402" s="14">
        <f t="shared" si="49"/>
        <v>353.42917352885172</v>
      </c>
      <c r="O402" s="16">
        <f t="shared" si="50"/>
        <v>3.5342917352885174E-2</v>
      </c>
      <c r="P402">
        <v>318.08625617596658</v>
      </c>
      <c r="Q402">
        <f t="shared" si="51"/>
        <v>3.1808625617596661E-2</v>
      </c>
      <c r="R402" s="16">
        <f t="shared" si="52"/>
        <v>3.5342917352885125E-3</v>
      </c>
      <c r="S402">
        <v>5.13</v>
      </c>
      <c r="T402">
        <f t="shared" si="53"/>
        <v>0.16317824941827086</v>
      </c>
      <c r="U402">
        <v>8.4610000000000003</v>
      </c>
      <c r="V402">
        <f t="shared" si="54"/>
        <v>2.9903642372276107E-2</v>
      </c>
      <c r="W402">
        <f t="shared" si="55"/>
        <v>0.13327460704599475</v>
      </c>
    </row>
    <row r="403" spans="3:23" x14ac:dyDescent="0.3">
      <c r="C403" t="s">
        <v>166</v>
      </c>
      <c r="D403" t="s">
        <v>71</v>
      </c>
      <c r="E403" s="1">
        <v>39414</v>
      </c>
      <c r="F403">
        <v>10</v>
      </c>
      <c r="G403" t="s">
        <v>7</v>
      </c>
      <c r="H403" s="57" t="s">
        <v>48</v>
      </c>
      <c r="I403" s="2">
        <v>90</v>
      </c>
      <c r="J403" s="51">
        <v>5</v>
      </c>
      <c r="K403" s="51">
        <v>20</v>
      </c>
      <c r="L403">
        <f t="shared" si="48"/>
        <v>7.5</v>
      </c>
      <c r="M403" s="47">
        <v>2</v>
      </c>
      <c r="N403" s="14">
        <f t="shared" si="49"/>
        <v>353.42917352885172</v>
      </c>
      <c r="O403" s="16">
        <f t="shared" si="50"/>
        <v>3.5342917352885174E-2</v>
      </c>
      <c r="P403">
        <v>318.08625617596658</v>
      </c>
      <c r="Q403">
        <f t="shared" si="51"/>
        <v>3.1808625617596661E-2</v>
      </c>
      <c r="R403" s="16">
        <f t="shared" si="52"/>
        <v>3.5342917352885125E-3</v>
      </c>
      <c r="S403">
        <v>5.13</v>
      </c>
      <c r="T403">
        <f t="shared" si="53"/>
        <v>0.16317824941827086</v>
      </c>
      <c r="U403">
        <v>8.4610000000000003</v>
      </c>
      <c r="V403">
        <f t="shared" si="54"/>
        <v>2.9903642372276107E-2</v>
      </c>
      <c r="W403">
        <f t="shared" si="55"/>
        <v>0.13327460704599475</v>
      </c>
    </row>
    <row r="404" spans="3:23" x14ac:dyDescent="0.3">
      <c r="C404" t="s">
        <v>166</v>
      </c>
      <c r="D404" t="s">
        <v>71</v>
      </c>
      <c r="E404" s="1">
        <v>39414</v>
      </c>
      <c r="F404">
        <v>10</v>
      </c>
      <c r="G404" t="s">
        <v>72</v>
      </c>
      <c r="H404" s="57" t="s">
        <v>48</v>
      </c>
      <c r="I404" s="2">
        <v>90</v>
      </c>
      <c r="J404" s="51">
        <v>5</v>
      </c>
      <c r="K404" s="51">
        <v>15</v>
      </c>
      <c r="L404">
        <f t="shared" si="48"/>
        <v>6.25</v>
      </c>
      <c r="M404" s="47">
        <v>2</v>
      </c>
      <c r="N404" s="14">
        <f t="shared" si="49"/>
        <v>245.43692606170259</v>
      </c>
      <c r="O404" s="16">
        <f t="shared" si="50"/>
        <v>2.4543692606170259E-2</v>
      </c>
      <c r="P404">
        <v>220.89323345553234</v>
      </c>
      <c r="Q404">
        <f t="shared" si="51"/>
        <v>2.2089323345553233E-2</v>
      </c>
      <c r="R404" s="16">
        <f t="shared" si="52"/>
        <v>2.4543692606170259E-3</v>
      </c>
      <c r="S404">
        <v>5.13</v>
      </c>
      <c r="T404">
        <f t="shared" si="53"/>
        <v>0.11331822876268809</v>
      </c>
      <c r="U404">
        <v>8.4610000000000003</v>
      </c>
      <c r="V404">
        <f t="shared" si="54"/>
        <v>2.0766418314080656E-2</v>
      </c>
      <c r="W404">
        <f t="shared" si="55"/>
        <v>9.2551810448607427E-2</v>
      </c>
    </row>
    <row r="405" spans="3:23" x14ac:dyDescent="0.3">
      <c r="C405" t="s">
        <v>166</v>
      </c>
      <c r="D405" t="s">
        <v>71</v>
      </c>
      <c r="E405" s="1">
        <v>39414</v>
      </c>
      <c r="F405">
        <v>10</v>
      </c>
      <c r="G405" t="s">
        <v>72</v>
      </c>
      <c r="H405" s="57" t="s">
        <v>48</v>
      </c>
      <c r="I405" s="2">
        <v>90</v>
      </c>
      <c r="J405" s="51">
        <v>8</v>
      </c>
      <c r="K405" s="51">
        <v>14</v>
      </c>
      <c r="L405">
        <f t="shared" si="48"/>
        <v>7.5</v>
      </c>
      <c r="M405" s="47">
        <v>2</v>
      </c>
      <c r="N405" s="14">
        <f t="shared" si="49"/>
        <v>353.42917352885172</v>
      </c>
      <c r="O405" s="16">
        <f t="shared" si="50"/>
        <v>3.5342917352885174E-2</v>
      </c>
      <c r="P405">
        <v>318.08625617596658</v>
      </c>
      <c r="Q405">
        <f t="shared" si="51"/>
        <v>3.1808625617596661E-2</v>
      </c>
      <c r="R405" s="16">
        <f t="shared" si="52"/>
        <v>3.5342917352885125E-3</v>
      </c>
      <c r="S405">
        <v>5.13</v>
      </c>
      <c r="T405">
        <f t="shared" si="53"/>
        <v>0.16317824941827086</v>
      </c>
      <c r="U405">
        <v>8.4610000000000003</v>
      </c>
      <c r="V405">
        <f t="shared" si="54"/>
        <v>2.9903642372276107E-2</v>
      </c>
      <c r="W405">
        <f t="shared" si="55"/>
        <v>0.13327460704599475</v>
      </c>
    </row>
    <row r="406" spans="3:23" x14ac:dyDescent="0.3">
      <c r="C406" t="s">
        <v>166</v>
      </c>
      <c r="D406" t="s">
        <v>71</v>
      </c>
      <c r="E406" s="1">
        <v>39414</v>
      </c>
      <c r="F406">
        <v>10</v>
      </c>
      <c r="G406" t="s">
        <v>72</v>
      </c>
      <c r="H406" s="57" t="s">
        <v>48</v>
      </c>
      <c r="I406" s="2">
        <v>90</v>
      </c>
      <c r="J406" s="51">
        <v>8</v>
      </c>
      <c r="K406" s="51">
        <v>15</v>
      </c>
      <c r="L406">
        <f t="shared" si="48"/>
        <v>7.75</v>
      </c>
      <c r="M406" s="47">
        <v>2</v>
      </c>
      <c r="N406" s="14">
        <f t="shared" si="49"/>
        <v>377.38381751247391</v>
      </c>
      <c r="O406" s="16">
        <f t="shared" si="50"/>
        <v>3.7738381751247392E-2</v>
      </c>
      <c r="P406">
        <v>339.64543576122651</v>
      </c>
      <c r="Q406">
        <f t="shared" si="51"/>
        <v>3.3964543576122649E-2</v>
      </c>
      <c r="R406" s="16">
        <f t="shared" si="52"/>
        <v>3.7738381751247427E-3</v>
      </c>
      <c r="S406">
        <v>5.13</v>
      </c>
      <c r="T406">
        <f t="shared" si="53"/>
        <v>0.1742381085455092</v>
      </c>
      <c r="U406">
        <v>8.4610000000000003</v>
      </c>
      <c r="V406">
        <f t="shared" si="54"/>
        <v>3.1930444799730451E-2</v>
      </c>
      <c r="W406">
        <f t="shared" si="55"/>
        <v>0.14230766374577875</v>
      </c>
    </row>
    <row r="407" spans="3:23" x14ac:dyDescent="0.3">
      <c r="C407" t="s">
        <v>166</v>
      </c>
      <c r="D407" t="s">
        <v>71</v>
      </c>
      <c r="E407" s="1">
        <v>39414</v>
      </c>
      <c r="F407">
        <v>10</v>
      </c>
      <c r="G407" t="s">
        <v>7</v>
      </c>
      <c r="H407" s="57" t="s">
        <v>48</v>
      </c>
      <c r="I407" s="2">
        <v>90</v>
      </c>
      <c r="J407" s="51">
        <v>10</v>
      </c>
      <c r="K407" s="51">
        <v>20</v>
      </c>
      <c r="L407">
        <f t="shared" si="48"/>
        <v>10</v>
      </c>
      <c r="M407" s="47">
        <v>2</v>
      </c>
      <c r="N407" s="14">
        <f t="shared" si="49"/>
        <v>628.31853071795865</v>
      </c>
      <c r="O407" s="16">
        <f t="shared" si="50"/>
        <v>6.2831853071795868E-2</v>
      </c>
      <c r="P407">
        <v>565.48667764616278</v>
      </c>
      <c r="Q407">
        <f t="shared" si="51"/>
        <v>5.6548667764616277E-2</v>
      </c>
      <c r="R407" s="16">
        <f t="shared" si="52"/>
        <v>6.283185307179591E-3</v>
      </c>
      <c r="S407">
        <v>5.13</v>
      </c>
      <c r="T407">
        <f t="shared" si="53"/>
        <v>0.29009466563248149</v>
      </c>
      <c r="U407">
        <v>8.4610000000000003</v>
      </c>
      <c r="V407">
        <f t="shared" si="54"/>
        <v>5.3162030884046522E-2</v>
      </c>
      <c r="W407">
        <f t="shared" si="55"/>
        <v>0.23693263474843496</v>
      </c>
    </row>
    <row r="408" spans="3:23" x14ac:dyDescent="0.3">
      <c r="C408" t="s">
        <v>166</v>
      </c>
      <c r="D408" t="s">
        <v>71</v>
      </c>
      <c r="E408" s="1">
        <v>39414</v>
      </c>
      <c r="F408">
        <v>10</v>
      </c>
      <c r="G408" t="s">
        <v>72</v>
      </c>
      <c r="H408" s="57" t="s">
        <v>48</v>
      </c>
      <c r="I408" s="2">
        <v>90</v>
      </c>
      <c r="J408" s="51">
        <v>10</v>
      </c>
      <c r="K408" s="51">
        <v>40</v>
      </c>
      <c r="L408">
        <f t="shared" si="48"/>
        <v>15</v>
      </c>
      <c r="M408" s="47">
        <v>2</v>
      </c>
      <c r="N408" s="14">
        <f t="shared" si="49"/>
        <v>1413.7166941154069</v>
      </c>
      <c r="O408" s="16">
        <f t="shared" si="50"/>
        <v>0.1413716694115407</v>
      </c>
      <c r="P408">
        <v>1272.3450247038663</v>
      </c>
      <c r="Q408">
        <f t="shared" si="51"/>
        <v>0.12723450247038665</v>
      </c>
      <c r="R408" s="16">
        <f t="shared" si="52"/>
        <v>1.413716694115405E-2</v>
      </c>
      <c r="S408">
        <v>5.13</v>
      </c>
      <c r="T408">
        <f t="shared" si="53"/>
        <v>0.65271299767308344</v>
      </c>
      <c r="U408">
        <v>8.4610000000000003</v>
      </c>
      <c r="V408">
        <f t="shared" si="54"/>
        <v>0.11961456948910443</v>
      </c>
      <c r="W408">
        <f t="shared" si="55"/>
        <v>0.53309842818397901</v>
      </c>
    </row>
    <row r="409" spans="3:23" x14ac:dyDescent="0.3">
      <c r="C409" t="s">
        <v>166</v>
      </c>
      <c r="D409" t="s">
        <v>71</v>
      </c>
      <c r="E409" s="1">
        <v>39414</v>
      </c>
      <c r="F409">
        <v>10</v>
      </c>
      <c r="G409" t="s">
        <v>72</v>
      </c>
      <c r="H409" s="57" t="s">
        <v>48</v>
      </c>
      <c r="I409" s="2">
        <v>100</v>
      </c>
      <c r="J409" s="51">
        <v>12</v>
      </c>
      <c r="K409" s="51">
        <v>13</v>
      </c>
      <c r="L409">
        <f t="shared" si="48"/>
        <v>9.25</v>
      </c>
      <c r="M409" s="47">
        <v>2</v>
      </c>
      <c r="N409" s="14">
        <f t="shared" si="49"/>
        <v>537.60504284555338</v>
      </c>
      <c r="O409" s="16">
        <f t="shared" si="50"/>
        <v>5.3760504284555338E-2</v>
      </c>
      <c r="P409">
        <v>537.60504284555338</v>
      </c>
      <c r="Q409">
        <f t="shared" si="51"/>
        <v>5.3760504284555338E-2</v>
      </c>
      <c r="R409" s="16">
        <f t="shared" si="52"/>
        <v>0</v>
      </c>
      <c r="S409">
        <v>5.13</v>
      </c>
      <c r="T409">
        <f t="shared" si="53"/>
        <v>0.2757913869797689</v>
      </c>
      <c r="U409">
        <v>8.4610000000000003</v>
      </c>
      <c r="V409">
        <f t="shared" si="54"/>
        <v>0</v>
      </c>
      <c r="W409">
        <f t="shared" si="55"/>
        <v>0.2757913869797689</v>
      </c>
    </row>
    <row r="410" spans="3:23" x14ac:dyDescent="0.3">
      <c r="C410" t="s">
        <v>166</v>
      </c>
      <c r="D410" t="s">
        <v>71</v>
      </c>
      <c r="E410" s="1">
        <v>39414</v>
      </c>
      <c r="F410">
        <v>10</v>
      </c>
      <c r="G410" t="s">
        <v>72</v>
      </c>
      <c r="H410" s="57" t="s">
        <v>48</v>
      </c>
      <c r="I410" s="2">
        <v>100</v>
      </c>
      <c r="J410" s="51">
        <v>15</v>
      </c>
      <c r="K410" s="51">
        <v>15</v>
      </c>
      <c r="L410">
        <f t="shared" si="48"/>
        <v>11.25</v>
      </c>
      <c r="M410" s="47">
        <v>2</v>
      </c>
      <c r="N410" s="14">
        <f t="shared" si="49"/>
        <v>795.21564043991634</v>
      </c>
      <c r="O410" s="16">
        <f t="shared" si="50"/>
        <v>7.9521564043991633E-2</v>
      </c>
      <c r="P410">
        <v>795.21564043991634</v>
      </c>
      <c r="Q410">
        <f t="shared" si="51"/>
        <v>7.9521564043991633E-2</v>
      </c>
      <c r="R410" s="16">
        <f t="shared" si="52"/>
        <v>0</v>
      </c>
      <c r="S410">
        <v>5.13</v>
      </c>
      <c r="T410">
        <f t="shared" si="53"/>
        <v>0.40794562354567709</v>
      </c>
      <c r="U410">
        <v>8.4610000000000003</v>
      </c>
      <c r="V410">
        <f t="shared" si="54"/>
        <v>0</v>
      </c>
      <c r="W410">
        <f t="shared" si="55"/>
        <v>0.40794562354567709</v>
      </c>
    </row>
    <row r="411" spans="3:23" x14ac:dyDescent="0.3">
      <c r="C411" t="s">
        <v>166</v>
      </c>
      <c r="D411" t="s">
        <v>71</v>
      </c>
      <c r="E411" s="1">
        <v>39414</v>
      </c>
      <c r="F411">
        <v>10</v>
      </c>
      <c r="G411" t="s">
        <v>7</v>
      </c>
      <c r="H411" s="57" t="s">
        <v>48</v>
      </c>
      <c r="I411" s="2">
        <v>90</v>
      </c>
      <c r="J411" s="51">
        <v>22</v>
      </c>
      <c r="K411" s="51">
        <v>55</v>
      </c>
      <c r="L411">
        <f t="shared" si="48"/>
        <v>24.75</v>
      </c>
      <c r="M411" s="47">
        <v>2</v>
      </c>
      <c r="N411" s="14">
        <f t="shared" si="49"/>
        <v>3848.8436997291951</v>
      </c>
      <c r="O411" s="16">
        <f t="shared" si="50"/>
        <v>0.38488436997291953</v>
      </c>
      <c r="P411">
        <v>3463.9593297562756</v>
      </c>
      <c r="Q411">
        <f t="shared" si="51"/>
        <v>0.34639593297562754</v>
      </c>
      <c r="R411" s="16">
        <f t="shared" si="52"/>
        <v>3.8488436997291986E-2</v>
      </c>
      <c r="S411">
        <v>5.13</v>
      </c>
      <c r="T411">
        <f t="shared" si="53"/>
        <v>1.7770111361649692</v>
      </c>
      <c r="U411">
        <v>8.4610000000000003</v>
      </c>
      <c r="V411">
        <f t="shared" si="54"/>
        <v>0.32565066543408749</v>
      </c>
      <c r="W411">
        <f t="shared" si="55"/>
        <v>1.4513604707308816</v>
      </c>
    </row>
    <row r="412" spans="3:23" x14ac:dyDescent="0.3">
      <c r="C412" t="s">
        <v>166</v>
      </c>
      <c r="D412" t="s">
        <v>71</v>
      </c>
      <c r="E412" s="1">
        <v>39414</v>
      </c>
      <c r="F412">
        <v>10</v>
      </c>
      <c r="G412" t="s">
        <v>7</v>
      </c>
      <c r="H412" s="57" t="s">
        <v>48</v>
      </c>
      <c r="I412" s="2">
        <v>90</v>
      </c>
      <c r="J412" s="51">
        <v>30</v>
      </c>
      <c r="K412" s="51">
        <v>25</v>
      </c>
      <c r="L412">
        <f t="shared" si="48"/>
        <v>21.25</v>
      </c>
      <c r="M412" s="47">
        <v>2</v>
      </c>
      <c r="N412" s="14">
        <f t="shared" si="49"/>
        <v>2837.2508652732818</v>
      </c>
      <c r="O412" s="16">
        <f t="shared" si="50"/>
        <v>0.2837250865273282</v>
      </c>
      <c r="P412">
        <v>2553.5257787459536</v>
      </c>
      <c r="Q412">
        <f t="shared" si="51"/>
        <v>0.25535257787459537</v>
      </c>
      <c r="R412" s="16">
        <f t="shared" si="52"/>
        <v>2.8372508652732831E-2</v>
      </c>
      <c r="S412">
        <v>5.13</v>
      </c>
      <c r="T412">
        <f t="shared" si="53"/>
        <v>1.3099587244966742</v>
      </c>
      <c r="U412">
        <v>8.4610000000000003</v>
      </c>
      <c r="V412">
        <f t="shared" si="54"/>
        <v>0.24005979571077249</v>
      </c>
      <c r="W412">
        <f t="shared" si="55"/>
        <v>1.0698989287859018</v>
      </c>
    </row>
    <row r="413" spans="3:23" x14ac:dyDescent="0.3">
      <c r="C413" t="s">
        <v>166</v>
      </c>
      <c r="D413" t="s">
        <v>71</v>
      </c>
      <c r="E413" s="1">
        <v>39414</v>
      </c>
      <c r="F413">
        <v>10</v>
      </c>
      <c r="G413" t="s">
        <v>72</v>
      </c>
      <c r="H413" s="57" t="s">
        <v>48</v>
      </c>
      <c r="I413" s="2">
        <v>90</v>
      </c>
      <c r="J413" s="51">
        <v>30</v>
      </c>
      <c r="K413" s="51">
        <v>30</v>
      </c>
      <c r="L413">
        <f t="shared" si="48"/>
        <v>22.5</v>
      </c>
      <c r="M413" s="47">
        <v>2</v>
      </c>
      <c r="N413" s="14">
        <f t="shared" si="49"/>
        <v>3180.8625617596654</v>
      </c>
      <c r="O413" s="16">
        <f t="shared" si="50"/>
        <v>0.31808625617596653</v>
      </c>
      <c r="P413">
        <v>2862.776305583699</v>
      </c>
      <c r="Q413">
        <f t="shared" si="51"/>
        <v>0.28627763055836991</v>
      </c>
      <c r="R413" s="16">
        <f t="shared" si="52"/>
        <v>3.180862561759662E-2</v>
      </c>
      <c r="S413">
        <v>5.13</v>
      </c>
      <c r="T413">
        <f t="shared" si="53"/>
        <v>1.4686042447644376</v>
      </c>
      <c r="U413">
        <v>8.4610000000000003</v>
      </c>
      <c r="V413">
        <f t="shared" si="54"/>
        <v>0.26913278135048502</v>
      </c>
      <c r="W413">
        <f t="shared" si="55"/>
        <v>1.1994714634139525</v>
      </c>
    </row>
    <row r="414" spans="3:23" x14ac:dyDescent="0.3">
      <c r="C414" t="s">
        <v>166</v>
      </c>
      <c r="D414" t="s">
        <v>71</v>
      </c>
      <c r="E414" s="1">
        <v>39414</v>
      </c>
      <c r="F414">
        <v>10</v>
      </c>
      <c r="G414" t="s">
        <v>72</v>
      </c>
      <c r="H414" s="57" t="s">
        <v>48</v>
      </c>
      <c r="I414" s="2">
        <v>90</v>
      </c>
      <c r="J414" s="51">
        <v>33</v>
      </c>
      <c r="K414" s="51">
        <v>35</v>
      </c>
      <c r="L414">
        <f t="shared" si="48"/>
        <v>25.25</v>
      </c>
      <c r="M414" s="47">
        <v>2</v>
      </c>
      <c r="N414" s="14">
        <f t="shared" si="49"/>
        <v>4005.9233324086849</v>
      </c>
      <c r="O414" s="16">
        <f t="shared" si="50"/>
        <v>0.40059233324086851</v>
      </c>
      <c r="P414">
        <v>3605.3309991678166</v>
      </c>
      <c r="Q414">
        <f t="shared" si="51"/>
        <v>0.36053309991678167</v>
      </c>
      <c r="R414" s="16">
        <f t="shared" si="52"/>
        <v>4.005923332408684E-2</v>
      </c>
      <c r="S414">
        <v>5.13</v>
      </c>
      <c r="T414">
        <f t="shared" si="53"/>
        <v>1.84953480257309</v>
      </c>
      <c r="U414">
        <v>8.4610000000000003</v>
      </c>
      <c r="V414">
        <f t="shared" si="54"/>
        <v>0.33894117315509875</v>
      </c>
      <c r="W414">
        <f t="shared" si="55"/>
        <v>1.5105936294179911</v>
      </c>
    </row>
    <row r="415" spans="3:23" x14ac:dyDescent="0.3">
      <c r="C415" t="s">
        <v>166</v>
      </c>
      <c r="D415" t="s">
        <v>71</v>
      </c>
      <c r="E415" s="1">
        <v>39414</v>
      </c>
      <c r="F415">
        <v>10</v>
      </c>
      <c r="G415" t="s">
        <v>7</v>
      </c>
      <c r="H415" s="57" t="s">
        <v>48</v>
      </c>
      <c r="I415" s="2">
        <v>70</v>
      </c>
      <c r="J415" s="51">
        <v>45</v>
      </c>
      <c r="K415" s="51">
        <v>24</v>
      </c>
      <c r="L415">
        <f t="shared" si="48"/>
        <v>28.5</v>
      </c>
      <c r="M415" s="47">
        <v>2</v>
      </c>
      <c r="N415" s="14">
        <f t="shared" si="49"/>
        <v>5103.5172657566191</v>
      </c>
      <c r="O415" s="16">
        <f t="shared" si="50"/>
        <v>0.51035172657566186</v>
      </c>
      <c r="P415">
        <v>3572.4620860296332</v>
      </c>
      <c r="Q415">
        <f t="shared" si="51"/>
        <v>0.3572462086029633</v>
      </c>
      <c r="R415" s="16">
        <f t="shared" si="52"/>
        <v>0.15310551797269856</v>
      </c>
      <c r="S415">
        <v>5.13</v>
      </c>
      <c r="T415">
        <f t="shared" si="53"/>
        <v>1.8326730501332016</v>
      </c>
      <c r="U415">
        <v>8.4610000000000003</v>
      </c>
      <c r="V415">
        <f t="shared" si="54"/>
        <v>1.2954257875670026</v>
      </c>
      <c r="W415">
        <f t="shared" si="55"/>
        <v>0.53724726256619904</v>
      </c>
    </row>
    <row r="416" spans="3:23" x14ac:dyDescent="0.3">
      <c r="C416" t="s">
        <v>166</v>
      </c>
      <c r="D416" t="s">
        <v>71</v>
      </c>
      <c r="E416" s="1">
        <v>39414</v>
      </c>
      <c r="F416">
        <v>10</v>
      </c>
      <c r="G416" t="s">
        <v>72</v>
      </c>
      <c r="H416" s="57" t="s">
        <v>48</v>
      </c>
      <c r="I416" s="2">
        <v>70</v>
      </c>
      <c r="J416" s="51">
        <v>50</v>
      </c>
      <c r="K416" s="51">
        <v>50</v>
      </c>
      <c r="L416">
        <f t="shared" si="48"/>
        <v>37.5</v>
      </c>
      <c r="M416" s="47">
        <v>2</v>
      </c>
      <c r="N416" s="14">
        <f t="shared" si="49"/>
        <v>8835.7293382212938</v>
      </c>
      <c r="O416" s="16">
        <f t="shared" si="50"/>
        <v>0.88357293382212942</v>
      </c>
      <c r="P416">
        <v>6185.0105367549049</v>
      </c>
      <c r="Q416">
        <f t="shared" si="51"/>
        <v>0.61850105367549046</v>
      </c>
      <c r="R416" s="16">
        <f t="shared" si="52"/>
        <v>0.26507188014663896</v>
      </c>
      <c r="S416">
        <v>5.13</v>
      </c>
      <c r="T416">
        <f t="shared" si="53"/>
        <v>3.1729104053552661</v>
      </c>
      <c r="U416">
        <v>8.4610000000000003</v>
      </c>
      <c r="V416">
        <f t="shared" si="54"/>
        <v>2.2427731779207125</v>
      </c>
      <c r="W416">
        <f t="shared" si="55"/>
        <v>0.93013722743455363</v>
      </c>
    </row>
    <row r="417" spans="3:23" x14ac:dyDescent="0.3">
      <c r="C417" t="s">
        <v>166</v>
      </c>
      <c r="D417" t="s">
        <v>71</v>
      </c>
      <c r="E417" s="1">
        <v>39414</v>
      </c>
      <c r="F417">
        <v>10</v>
      </c>
      <c r="G417" t="s">
        <v>72</v>
      </c>
      <c r="H417" s="54" t="s">
        <v>49</v>
      </c>
      <c r="I417" s="2">
        <v>100</v>
      </c>
      <c r="J417" s="51">
        <v>5</v>
      </c>
      <c r="K417" s="51">
        <v>25</v>
      </c>
      <c r="L417">
        <f t="shared" si="48"/>
        <v>8.75</v>
      </c>
      <c r="M417" s="47">
        <v>2</v>
      </c>
      <c r="N417" s="14">
        <f t="shared" si="49"/>
        <v>481.05637508093707</v>
      </c>
      <c r="O417" s="16">
        <f t="shared" si="50"/>
        <v>4.8105637508093706E-2</v>
      </c>
      <c r="P417">
        <v>481.05637508093707</v>
      </c>
      <c r="Q417">
        <f t="shared" si="51"/>
        <v>4.8105637508093706E-2</v>
      </c>
      <c r="R417" s="16">
        <f t="shared" si="52"/>
        <v>0</v>
      </c>
      <c r="S417">
        <v>5.23</v>
      </c>
      <c r="T417">
        <f t="shared" si="53"/>
        <v>0.2515924841673301</v>
      </c>
      <c r="U417">
        <v>8.4610000000000003</v>
      </c>
      <c r="V417">
        <f t="shared" si="54"/>
        <v>0</v>
      </c>
      <c r="W417">
        <f t="shared" si="55"/>
        <v>0.2515924841673301</v>
      </c>
    </row>
    <row r="418" spans="3:23" x14ac:dyDescent="0.3">
      <c r="C418" t="s">
        <v>166</v>
      </c>
      <c r="D418" t="s">
        <v>71</v>
      </c>
      <c r="E418" s="1">
        <v>39414</v>
      </c>
      <c r="F418">
        <v>10</v>
      </c>
      <c r="G418" t="s">
        <v>72</v>
      </c>
      <c r="H418" s="54" t="s">
        <v>49</v>
      </c>
      <c r="I418" s="2">
        <v>100</v>
      </c>
      <c r="J418" s="51">
        <v>7</v>
      </c>
      <c r="K418" s="51">
        <v>15</v>
      </c>
      <c r="L418">
        <f t="shared" si="48"/>
        <v>7.25</v>
      </c>
      <c r="M418" s="47">
        <v>2</v>
      </c>
      <c r="N418" s="14">
        <f t="shared" si="49"/>
        <v>330.259927708627</v>
      </c>
      <c r="O418" s="16">
        <f t="shared" si="50"/>
        <v>3.3025992770862697E-2</v>
      </c>
      <c r="P418">
        <v>330.259927708627</v>
      </c>
      <c r="Q418">
        <f t="shared" si="51"/>
        <v>3.3025992770862697E-2</v>
      </c>
      <c r="R418" s="16">
        <f t="shared" si="52"/>
        <v>0</v>
      </c>
      <c r="S418">
        <v>5.23</v>
      </c>
      <c r="T418">
        <f t="shared" si="53"/>
        <v>0.17272594219161191</v>
      </c>
      <c r="U418">
        <v>8.4610000000000003</v>
      </c>
      <c r="V418">
        <f t="shared" si="54"/>
        <v>0</v>
      </c>
      <c r="W418">
        <f t="shared" si="55"/>
        <v>0.17272594219161191</v>
      </c>
    </row>
    <row r="419" spans="3:23" x14ac:dyDescent="0.3">
      <c r="C419" t="s">
        <v>166</v>
      </c>
      <c r="D419" t="s">
        <v>71</v>
      </c>
      <c r="E419" s="1">
        <v>39414</v>
      </c>
      <c r="F419">
        <v>10</v>
      </c>
      <c r="G419" t="s">
        <v>72</v>
      </c>
      <c r="H419" s="54" t="s">
        <v>49</v>
      </c>
      <c r="I419" s="2">
        <v>80</v>
      </c>
      <c r="J419" s="51">
        <v>7</v>
      </c>
      <c r="K419" s="51">
        <v>18</v>
      </c>
      <c r="L419">
        <f t="shared" si="48"/>
        <v>8</v>
      </c>
      <c r="M419" s="47">
        <v>2</v>
      </c>
      <c r="N419" s="14">
        <f t="shared" si="49"/>
        <v>402.12385965949352</v>
      </c>
      <c r="O419" s="16">
        <f t="shared" si="50"/>
        <v>4.0212385965949352E-2</v>
      </c>
      <c r="P419">
        <v>321.69908772759482</v>
      </c>
      <c r="Q419">
        <f t="shared" si="51"/>
        <v>3.2169908772759478E-2</v>
      </c>
      <c r="R419" s="16">
        <f t="shared" si="52"/>
        <v>8.0424771931898731E-3</v>
      </c>
      <c r="S419">
        <v>5.23</v>
      </c>
      <c r="T419">
        <f t="shared" si="53"/>
        <v>0.16824862288153208</v>
      </c>
      <c r="U419">
        <v>8.4610000000000003</v>
      </c>
      <c r="V419">
        <f t="shared" si="54"/>
        <v>6.8047399531579525E-2</v>
      </c>
      <c r="W419">
        <f t="shared" si="55"/>
        <v>0.10020122334995256</v>
      </c>
    </row>
    <row r="420" spans="3:23" x14ac:dyDescent="0.3">
      <c r="C420" t="s">
        <v>166</v>
      </c>
      <c r="D420" t="s">
        <v>71</v>
      </c>
      <c r="E420" s="1">
        <v>39414</v>
      </c>
      <c r="F420">
        <v>10</v>
      </c>
      <c r="G420" t="s">
        <v>72</v>
      </c>
      <c r="H420" s="54" t="s">
        <v>49</v>
      </c>
      <c r="I420" s="2">
        <v>100</v>
      </c>
      <c r="J420" s="51">
        <v>8</v>
      </c>
      <c r="K420" s="51">
        <v>15</v>
      </c>
      <c r="L420">
        <f t="shared" si="48"/>
        <v>7.75</v>
      </c>
      <c r="M420" s="47">
        <v>2</v>
      </c>
      <c r="N420" s="14">
        <f t="shared" si="49"/>
        <v>377.38381751247391</v>
      </c>
      <c r="O420" s="16">
        <f t="shared" si="50"/>
        <v>3.7738381751247392E-2</v>
      </c>
      <c r="P420">
        <v>377.38381751247391</v>
      </c>
      <c r="Q420">
        <f t="shared" si="51"/>
        <v>3.7738381751247392E-2</v>
      </c>
      <c r="R420" s="16">
        <f t="shared" si="52"/>
        <v>0</v>
      </c>
      <c r="S420">
        <v>5.23</v>
      </c>
      <c r="T420">
        <f t="shared" si="53"/>
        <v>0.19737173655902387</v>
      </c>
      <c r="U420">
        <v>8.4610000000000003</v>
      </c>
      <c r="V420">
        <f t="shared" si="54"/>
        <v>0</v>
      </c>
      <c r="W420">
        <f t="shared" si="55"/>
        <v>0.19737173655902387</v>
      </c>
    </row>
    <row r="421" spans="3:23" x14ac:dyDescent="0.3">
      <c r="C421" t="s">
        <v>166</v>
      </c>
      <c r="D421" t="s">
        <v>71</v>
      </c>
      <c r="E421" s="1">
        <v>39414</v>
      </c>
      <c r="F421">
        <v>10</v>
      </c>
      <c r="G421" t="s">
        <v>72</v>
      </c>
      <c r="H421" s="54" t="s">
        <v>49</v>
      </c>
      <c r="I421" s="2">
        <v>100</v>
      </c>
      <c r="J421" s="51">
        <v>8</v>
      </c>
      <c r="K421" s="51">
        <v>13</v>
      </c>
      <c r="L421">
        <f t="shared" si="48"/>
        <v>7.25</v>
      </c>
      <c r="M421" s="47">
        <v>2</v>
      </c>
      <c r="N421" s="14">
        <f t="shared" si="49"/>
        <v>330.259927708627</v>
      </c>
      <c r="O421" s="16">
        <f t="shared" si="50"/>
        <v>3.3025992770862697E-2</v>
      </c>
      <c r="P421">
        <v>330.259927708627</v>
      </c>
      <c r="Q421">
        <f t="shared" si="51"/>
        <v>3.3025992770862697E-2</v>
      </c>
      <c r="R421" s="16">
        <f t="shared" si="52"/>
        <v>0</v>
      </c>
      <c r="S421">
        <v>5.23</v>
      </c>
      <c r="T421">
        <f t="shared" si="53"/>
        <v>0.17272594219161191</v>
      </c>
      <c r="U421">
        <v>8.4610000000000003</v>
      </c>
      <c r="V421">
        <f t="shared" si="54"/>
        <v>0</v>
      </c>
      <c r="W421">
        <f t="shared" si="55"/>
        <v>0.17272594219161191</v>
      </c>
    </row>
    <row r="422" spans="3:23" x14ac:dyDescent="0.3">
      <c r="C422" t="s">
        <v>166</v>
      </c>
      <c r="D422" t="s">
        <v>71</v>
      </c>
      <c r="E422" s="1">
        <v>39414</v>
      </c>
      <c r="F422">
        <v>10</v>
      </c>
      <c r="G422" t="s">
        <v>72</v>
      </c>
      <c r="H422" s="54" t="s">
        <v>49</v>
      </c>
      <c r="I422" s="2">
        <v>100</v>
      </c>
      <c r="J422" s="51">
        <v>8</v>
      </c>
      <c r="K422" s="51">
        <v>15</v>
      </c>
      <c r="L422">
        <f t="shared" si="48"/>
        <v>7.75</v>
      </c>
      <c r="M422" s="47">
        <v>2</v>
      </c>
      <c r="N422" s="14">
        <f t="shared" si="49"/>
        <v>377.38381751247391</v>
      </c>
      <c r="O422" s="16">
        <f t="shared" si="50"/>
        <v>3.7738381751247392E-2</v>
      </c>
      <c r="P422">
        <v>377.38381751247391</v>
      </c>
      <c r="Q422">
        <f t="shared" si="51"/>
        <v>3.7738381751247392E-2</v>
      </c>
      <c r="R422" s="16">
        <f t="shared" si="52"/>
        <v>0</v>
      </c>
      <c r="S422">
        <v>5.23</v>
      </c>
      <c r="T422">
        <f t="shared" si="53"/>
        <v>0.19737173655902387</v>
      </c>
      <c r="U422">
        <v>8.4610000000000003</v>
      </c>
      <c r="V422">
        <f t="shared" si="54"/>
        <v>0</v>
      </c>
      <c r="W422">
        <f t="shared" si="55"/>
        <v>0.19737173655902387</v>
      </c>
    </row>
    <row r="423" spans="3:23" x14ac:dyDescent="0.3">
      <c r="C423" t="s">
        <v>166</v>
      </c>
      <c r="D423" t="s">
        <v>71</v>
      </c>
      <c r="E423" s="1">
        <v>39414</v>
      </c>
      <c r="F423">
        <v>10</v>
      </c>
      <c r="G423" t="s">
        <v>7</v>
      </c>
      <c r="H423" s="54" t="s">
        <v>49</v>
      </c>
      <c r="I423" s="2">
        <v>90</v>
      </c>
      <c r="J423" s="51">
        <v>10</v>
      </c>
      <c r="K423" s="51">
        <v>30</v>
      </c>
      <c r="L423">
        <f t="shared" si="48"/>
        <v>12.5</v>
      </c>
      <c r="M423" s="47">
        <v>2</v>
      </c>
      <c r="N423" s="14">
        <f t="shared" si="49"/>
        <v>981.74770424681037</v>
      </c>
      <c r="O423" s="16">
        <f t="shared" si="50"/>
        <v>9.8174770424681035E-2</v>
      </c>
      <c r="P423">
        <v>883.57293382212936</v>
      </c>
      <c r="Q423">
        <f t="shared" si="51"/>
        <v>8.8357293382212931E-2</v>
      </c>
      <c r="R423" s="16">
        <f t="shared" si="52"/>
        <v>9.8174770424681035E-3</v>
      </c>
      <c r="S423">
        <v>5.23</v>
      </c>
      <c r="T423">
        <f t="shared" si="53"/>
        <v>0.46210864438897364</v>
      </c>
      <c r="U423">
        <v>8.4610000000000003</v>
      </c>
      <c r="V423">
        <f t="shared" si="54"/>
        <v>8.3065673256322622E-2</v>
      </c>
      <c r="W423">
        <f t="shared" si="55"/>
        <v>0.37904297113265101</v>
      </c>
    </row>
    <row r="424" spans="3:23" x14ac:dyDescent="0.3">
      <c r="C424" t="s">
        <v>166</v>
      </c>
      <c r="D424" t="s">
        <v>71</v>
      </c>
      <c r="E424" s="1">
        <v>39414</v>
      </c>
      <c r="F424">
        <v>10</v>
      </c>
      <c r="G424" t="s">
        <v>7</v>
      </c>
      <c r="H424" s="54" t="s">
        <v>49</v>
      </c>
      <c r="I424" s="2">
        <v>90</v>
      </c>
      <c r="J424" s="51">
        <v>10</v>
      </c>
      <c r="K424" s="51">
        <v>74</v>
      </c>
      <c r="L424">
        <f t="shared" si="48"/>
        <v>23.5</v>
      </c>
      <c r="M424" s="47">
        <v>2</v>
      </c>
      <c r="N424" s="14">
        <f t="shared" si="49"/>
        <v>3469.8890858899267</v>
      </c>
      <c r="O424" s="16">
        <f t="shared" si="50"/>
        <v>0.34698890858899267</v>
      </c>
      <c r="P424">
        <v>3122.900177300934</v>
      </c>
      <c r="Q424">
        <f t="shared" si="51"/>
        <v>0.31229001773009341</v>
      </c>
      <c r="R424" s="16">
        <f t="shared" si="52"/>
        <v>3.4698890858899267E-2</v>
      </c>
      <c r="S424">
        <v>5.23</v>
      </c>
      <c r="T424">
        <f t="shared" si="53"/>
        <v>1.6332767927283887</v>
      </c>
      <c r="U424">
        <v>8.4610000000000003</v>
      </c>
      <c r="V424">
        <f t="shared" si="54"/>
        <v>0.29358731555714673</v>
      </c>
      <c r="W424">
        <f t="shared" si="55"/>
        <v>1.339689477171242</v>
      </c>
    </row>
    <row r="425" spans="3:23" x14ac:dyDescent="0.3">
      <c r="C425" t="s">
        <v>166</v>
      </c>
      <c r="D425" t="s">
        <v>71</v>
      </c>
      <c r="E425" s="1">
        <v>39414</v>
      </c>
      <c r="F425">
        <v>10</v>
      </c>
      <c r="G425" t="s">
        <v>7</v>
      </c>
      <c r="H425" s="54" t="s">
        <v>49</v>
      </c>
      <c r="I425" s="2">
        <v>90</v>
      </c>
      <c r="J425" s="51">
        <v>10</v>
      </c>
      <c r="K425" s="51">
        <v>20</v>
      </c>
      <c r="L425">
        <f t="shared" si="48"/>
        <v>10</v>
      </c>
      <c r="M425" s="47">
        <v>2</v>
      </c>
      <c r="N425" s="14">
        <f t="shared" si="49"/>
        <v>628.31853071795865</v>
      </c>
      <c r="O425" s="16">
        <f t="shared" si="50"/>
        <v>6.2831853071795868E-2</v>
      </c>
      <c r="P425">
        <v>565.48667764616278</v>
      </c>
      <c r="Q425">
        <f t="shared" si="51"/>
        <v>5.6548667764616277E-2</v>
      </c>
      <c r="R425" s="16">
        <f t="shared" si="52"/>
        <v>6.283185307179591E-3</v>
      </c>
      <c r="S425">
        <v>5.23</v>
      </c>
      <c r="T425">
        <f t="shared" si="53"/>
        <v>0.29574953240894314</v>
      </c>
      <c r="U425">
        <v>8.4610000000000003</v>
      </c>
      <c r="V425">
        <f t="shared" si="54"/>
        <v>5.3162030884046522E-2</v>
      </c>
      <c r="W425">
        <f t="shared" si="55"/>
        <v>0.24258750152489661</v>
      </c>
    </row>
    <row r="426" spans="3:23" x14ac:dyDescent="0.3">
      <c r="C426" t="s">
        <v>166</v>
      </c>
      <c r="D426" t="s">
        <v>71</v>
      </c>
      <c r="E426" s="1">
        <v>39414</v>
      </c>
      <c r="F426">
        <v>10</v>
      </c>
      <c r="G426" t="s">
        <v>7</v>
      </c>
      <c r="H426" s="54" t="s">
        <v>49</v>
      </c>
      <c r="I426" s="2">
        <v>100</v>
      </c>
      <c r="J426" s="51">
        <v>10</v>
      </c>
      <c r="K426" s="51">
        <v>15</v>
      </c>
      <c r="L426">
        <f t="shared" si="48"/>
        <v>8.75</v>
      </c>
      <c r="M426" s="47">
        <v>2</v>
      </c>
      <c r="N426" s="14">
        <f t="shared" si="49"/>
        <v>481.05637508093707</v>
      </c>
      <c r="O426" s="16">
        <f t="shared" si="50"/>
        <v>4.8105637508093706E-2</v>
      </c>
      <c r="P426">
        <v>481.05637508093707</v>
      </c>
      <c r="Q426">
        <f t="shared" si="51"/>
        <v>4.8105637508093706E-2</v>
      </c>
      <c r="R426" s="16">
        <f t="shared" si="52"/>
        <v>0</v>
      </c>
      <c r="S426">
        <v>5.23</v>
      </c>
      <c r="T426">
        <f t="shared" si="53"/>
        <v>0.2515924841673301</v>
      </c>
      <c r="U426">
        <v>8.4610000000000003</v>
      </c>
      <c r="V426">
        <f t="shared" si="54"/>
        <v>0</v>
      </c>
      <c r="W426">
        <f t="shared" si="55"/>
        <v>0.2515924841673301</v>
      </c>
    </row>
    <row r="427" spans="3:23" x14ac:dyDescent="0.3">
      <c r="C427" t="s">
        <v>166</v>
      </c>
      <c r="D427" t="s">
        <v>71</v>
      </c>
      <c r="E427" s="1">
        <v>39414</v>
      </c>
      <c r="F427">
        <v>10</v>
      </c>
      <c r="G427" t="s">
        <v>7</v>
      </c>
      <c r="H427" s="54" t="s">
        <v>49</v>
      </c>
      <c r="I427" s="2">
        <v>90</v>
      </c>
      <c r="J427" s="51">
        <v>10</v>
      </c>
      <c r="K427" s="51">
        <v>20</v>
      </c>
      <c r="L427">
        <f t="shared" si="48"/>
        <v>10</v>
      </c>
      <c r="M427" s="47">
        <v>2</v>
      </c>
      <c r="N427" s="14">
        <f t="shared" si="49"/>
        <v>628.31853071795865</v>
      </c>
      <c r="O427" s="16">
        <f t="shared" si="50"/>
        <v>6.2831853071795868E-2</v>
      </c>
      <c r="P427">
        <v>565.48667764616278</v>
      </c>
      <c r="Q427">
        <f t="shared" si="51"/>
        <v>5.6548667764616277E-2</v>
      </c>
      <c r="R427" s="16">
        <f t="shared" si="52"/>
        <v>6.283185307179591E-3</v>
      </c>
      <c r="S427">
        <v>5.23</v>
      </c>
      <c r="T427">
        <f t="shared" si="53"/>
        <v>0.29574953240894314</v>
      </c>
      <c r="U427">
        <v>8.4610000000000003</v>
      </c>
      <c r="V427">
        <f t="shared" si="54"/>
        <v>5.3162030884046522E-2</v>
      </c>
      <c r="W427">
        <f t="shared" si="55"/>
        <v>0.24258750152489661</v>
      </c>
    </row>
    <row r="428" spans="3:23" x14ac:dyDescent="0.3">
      <c r="C428" t="s">
        <v>166</v>
      </c>
      <c r="D428" t="s">
        <v>71</v>
      </c>
      <c r="E428" s="1">
        <v>39414</v>
      </c>
      <c r="F428">
        <v>10</v>
      </c>
      <c r="G428" t="s">
        <v>7</v>
      </c>
      <c r="H428" s="54" t="s">
        <v>49</v>
      </c>
      <c r="I428" s="2">
        <v>90</v>
      </c>
      <c r="J428" s="51">
        <v>10</v>
      </c>
      <c r="K428" s="51">
        <v>10</v>
      </c>
      <c r="L428">
        <f t="shared" si="48"/>
        <v>7.5</v>
      </c>
      <c r="M428" s="47">
        <v>2</v>
      </c>
      <c r="N428" s="14">
        <f t="shared" si="49"/>
        <v>353.42917352885172</v>
      </c>
      <c r="O428" s="16">
        <f t="shared" si="50"/>
        <v>3.5342917352885174E-2</v>
      </c>
      <c r="P428">
        <v>318.08625617596658</v>
      </c>
      <c r="Q428">
        <f t="shared" si="51"/>
        <v>3.1808625617596661E-2</v>
      </c>
      <c r="R428" s="16">
        <f t="shared" si="52"/>
        <v>3.5342917352885125E-3</v>
      </c>
      <c r="S428">
        <v>5.23</v>
      </c>
      <c r="T428">
        <f t="shared" si="53"/>
        <v>0.16635911198003056</v>
      </c>
      <c r="U428">
        <v>8.4610000000000003</v>
      </c>
      <c r="V428">
        <f t="shared" si="54"/>
        <v>2.9903642372276107E-2</v>
      </c>
      <c r="W428">
        <f t="shared" si="55"/>
        <v>0.13645546960775445</v>
      </c>
    </row>
    <row r="429" spans="3:23" x14ac:dyDescent="0.3">
      <c r="C429" t="s">
        <v>166</v>
      </c>
      <c r="D429" t="s">
        <v>71</v>
      </c>
      <c r="E429" s="1">
        <v>39414</v>
      </c>
      <c r="F429">
        <v>10</v>
      </c>
      <c r="G429" t="s">
        <v>7</v>
      </c>
      <c r="H429" s="54" t="s">
        <v>49</v>
      </c>
      <c r="I429" s="2">
        <v>90</v>
      </c>
      <c r="J429" s="51">
        <v>10</v>
      </c>
      <c r="K429" s="51">
        <v>15</v>
      </c>
      <c r="L429">
        <f t="shared" si="48"/>
        <v>8.75</v>
      </c>
      <c r="M429" s="47">
        <v>2</v>
      </c>
      <c r="N429" s="14">
        <f t="shared" si="49"/>
        <v>481.05637508093707</v>
      </c>
      <c r="O429" s="16">
        <f t="shared" si="50"/>
        <v>4.8105637508093706E-2</v>
      </c>
      <c r="P429">
        <v>432.95073757284337</v>
      </c>
      <c r="Q429">
        <f t="shared" si="51"/>
        <v>4.3295073757284336E-2</v>
      </c>
      <c r="R429" s="16">
        <f t="shared" si="52"/>
        <v>4.8105637508093699E-3</v>
      </c>
      <c r="S429">
        <v>5.23</v>
      </c>
      <c r="T429">
        <f t="shared" si="53"/>
        <v>0.22643323575059709</v>
      </c>
      <c r="U429">
        <v>8.4610000000000003</v>
      </c>
      <c r="V429">
        <f t="shared" si="54"/>
        <v>4.070217989559808E-2</v>
      </c>
      <c r="W429">
        <f t="shared" si="55"/>
        <v>0.18573105585499902</v>
      </c>
    </row>
    <row r="430" spans="3:23" x14ac:dyDescent="0.3">
      <c r="C430" t="s">
        <v>166</v>
      </c>
      <c r="D430" t="s">
        <v>71</v>
      </c>
      <c r="E430" s="1">
        <v>39414</v>
      </c>
      <c r="F430">
        <v>10</v>
      </c>
      <c r="G430" t="s">
        <v>7</v>
      </c>
      <c r="H430" s="54" t="s">
        <v>49</v>
      </c>
      <c r="I430" s="2">
        <v>90</v>
      </c>
      <c r="J430" s="51">
        <v>10</v>
      </c>
      <c r="K430" s="51">
        <v>15</v>
      </c>
      <c r="L430">
        <f t="shared" si="48"/>
        <v>8.75</v>
      </c>
      <c r="M430" s="47">
        <v>2</v>
      </c>
      <c r="N430" s="14">
        <f t="shared" si="49"/>
        <v>481.05637508093707</v>
      </c>
      <c r="O430" s="16">
        <f t="shared" si="50"/>
        <v>4.8105637508093706E-2</v>
      </c>
      <c r="P430">
        <v>432.95073757284337</v>
      </c>
      <c r="Q430">
        <f t="shared" si="51"/>
        <v>4.3295073757284336E-2</v>
      </c>
      <c r="R430" s="16">
        <f t="shared" si="52"/>
        <v>4.8105637508093699E-3</v>
      </c>
      <c r="S430">
        <v>5.23</v>
      </c>
      <c r="T430">
        <f t="shared" si="53"/>
        <v>0.22643323575059709</v>
      </c>
      <c r="U430">
        <v>8.4610000000000003</v>
      </c>
      <c r="V430">
        <f t="shared" si="54"/>
        <v>4.070217989559808E-2</v>
      </c>
      <c r="W430">
        <f t="shared" si="55"/>
        <v>0.18573105585499902</v>
      </c>
    </row>
    <row r="431" spans="3:23" x14ac:dyDescent="0.3">
      <c r="C431" t="s">
        <v>166</v>
      </c>
      <c r="D431" t="s">
        <v>71</v>
      </c>
      <c r="E431" s="1">
        <v>39414</v>
      </c>
      <c r="F431">
        <v>10</v>
      </c>
      <c r="G431" t="s">
        <v>72</v>
      </c>
      <c r="H431" s="54" t="s">
        <v>49</v>
      </c>
      <c r="I431" s="2">
        <v>100</v>
      </c>
      <c r="J431" s="51">
        <v>10</v>
      </c>
      <c r="K431" s="51">
        <v>35</v>
      </c>
      <c r="L431">
        <f t="shared" si="48"/>
        <v>13.75</v>
      </c>
      <c r="M431" s="47">
        <v>2</v>
      </c>
      <c r="N431" s="14">
        <f t="shared" si="49"/>
        <v>1187.9147221386406</v>
      </c>
      <c r="O431" s="16">
        <f t="shared" si="50"/>
        <v>0.11879147221386406</v>
      </c>
      <c r="P431">
        <v>1187.9147221386406</v>
      </c>
      <c r="Q431">
        <f t="shared" si="51"/>
        <v>0.11879147221386406</v>
      </c>
      <c r="R431" s="16">
        <f t="shared" si="52"/>
        <v>0</v>
      </c>
      <c r="S431">
        <v>5.23</v>
      </c>
      <c r="T431">
        <f t="shared" si="53"/>
        <v>0.62127939967850909</v>
      </c>
      <c r="U431">
        <v>8.4610000000000003</v>
      </c>
      <c r="V431">
        <f t="shared" si="54"/>
        <v>0</v>
      </c>
      <c r="W431">
        <f t="shared" si="55"/>
        <v>0.62127939967850909</v>
      </c>
    </row>
    <row r="432" spans="3:23" x14ac:dyDescent="0.3">
      <c r="C432" t="s">
        <v>166</v>
      </c>
      <c r="D432" t="s">
        <v>71</v>
      </c>
      <c r="E432" s="1">
        <v>39414</v>
      </c>
      <c r="F432">
        <v>10</v>
      </c>
      <c r="G432" t="s">
        <v>7</v>
      </c>
      <c r="H432" s="54" t="s">
        <v>49</v>
      </c>
      <c r="I432" s="2">
        <v>100</v>
      </c>
      <c r="J432" s="51">
        <v>15</v>
      </c>
      <c r="K432" s="51">
        <v>20</v>
      </c>
      <c r="L432">
        <f t="shared" si="48"/>
        <v>12.5</v>
      </c>
      <c r="M432" s="47">
        <v>2</v>
      </c>
      <c r="N432" s="14">
        <f t="shared" si="49"/>
        <v>981.74770424681037</v>
      </c>
      <c r="O432" s="16">
        <f t="shared" si="50"/>
        <v>9.8174770424681035E-2</v>
      </c>
      <c r="P432">
        <v>981.74770424681037</v>
      </c>
      <c r="Q432">
        <f t="shared" si="51"/>
        <v>9.8174770424681035E-2</v>
      </c>
      <c r="R432" s="16">
        <f t="shared" si="52"/>
        <v>0</v>
      </c>
      <c r="S432">
        <v>5.23</v>
      </c>
      <c r="T432">
        <f t="shared" si="53"/>
        <v>0.51345404932108185</v>
      </c>
      <c r="U432">
        <v>8.4610000000000003</v>
      </c>
      <c r="V432">
        <f t="shared" si="54"/>
        <v>0</v>
      </c>
      <c r="W432">
        <f t="shared" si="55"/>
        <v>0.51345404932108185</v>
      </c>
    </row>
    <row r="433" spans="3:23" x14ac:dyDescent="0.3">
      <c r="C433" t="s">
        <v>166</v>
      </c>
      <c r="D433" t="s">
        <v>71</v>
      </c>
      <c r="E433" s="1">
        <v>39414</v>
      </c>
      <c r="F433">
        <v>10</v>
      </c>
      <c r="G433" t="s">
        <v>72</v>
      </c>
      <c r="H433" s="54" t="s">
        <v>49</v>
      </c>
      <c r="I433" s="2">
        <v>70</v>
      </c>
      <c r="J433" s="51">
        <v>15</v>
      </c>
      <c r="K433" s="51">
        <v>25</v>
      </c>
      <c r="L433">
        <f t="shared" si="48"/>
        <v>13.75</v>
      </c>
      <c r="M433" s="47">
        <v>2</v>
      </c>
      <c r="N433" s="14">
        <f t="shared" si="49"/>
        <v>1187.9147221386406</v>
      </c>
      <c r="O433" s="16">
        <f t="shared" si="50"/>
        <v>0.11879147221386406</v>
      </c>
      <c r="P433">
        <v>831.54030549704839</v>
      </c>
      <c r="Q433">
        <f t="shared" si="51"/>
        <v>8.3154030549704841E-2</v>
      </c>
      <c r="R433" s="16">
        <f t="shared" si="52"/>
        <v>3.563744166415922E-2</v>
      </c>
      <c r="S433">
        <v>5.23</v>
      </c>
      <c r="T433">
        <f t="shared" si="53"/>
        <v>0.43489557977495635</v>
      </c>
      <c r="U433">
        <v>8.4610000000000003</v>
      </c>
      <c r="V433">
        <f t="shared" si="54"/>
        <v>0.30152839392045117</v>
      </c>
      <c r="W433">
        <f t="shared" si="55"/>
        <v>0.13336718585450519</v>
      </c>
    </row>
    <row r="434" spans="3:23" x14ac:dyDescent="0.3">
      <c r="C434" t="s">
        <v>166</v>
      </c>
      <c r="D434" t="s">
        <v>71</v>
      </c>
      <c r="E434" s="1">
        <v>39414</v>
      </c>
      <c r="F434">
        <v>10</v>
      </c>
      <c r="G434" t="s">
        <v>7</v>
      </c>
      <c r="H434" s="54" t="s">
        <v>49</v>
      </c>
      <c r="I434" s="2">
        <v>100</v>
      </c>
      <c r="J434" s="51">
        <v>20</v>
      </c>
      <c r="K434" s="51">
        <v>35</v>
      </c>
      <c r="L434">
        <f t="shared" si="48"/>
        <v>18.75</v>
      </c>
      <c r="M434" s="47">
        <v>2</v>
      </c>
      <c r="N434" s="14">
        <f t="shared" si="49"/>
        <v>2208.9323345553235</v>
      </c>
      <c r="O434" s="16">
        <f t="shared" si="50"/>
        <v>0.22089323345553236</v>
      </c>
      <c r="P434">
        <v>2208.9323345553235</v>
      </c>
      <c r="Q434">
        <f t="shared" si="51"/>
        <v>0.22089323345553236</v>
      </c>
      <c r="R434" s="16">
        <f t="shared" si="52"/>
        <v>0</v>
      </c>
      <c r="S434">
        <v>5.23</v>
      </c>
      <c r="T434">
        <f t="shared" si="53"/>
        <v>1.1552716109724344</v>
      </c>
      <c r="U434">
        <v>8.4610000000000003</v>
      </c>
      <c r="V434">
        <f t="shared" si="54"/>
        <v>0</v>
      </c>
      <c r="W434">
        <f t="shared" si="55"/>
        <v>1.1552716109724344</v>
      </c>
    </row>
    <row r="435" spans="3:23" x14ac:dyDescent="0.3">
      <c r="C435" t="s">
        <v>166</v>
      </c>
      <c r="D435" t="s">
        <v>71</v>
      </c>
      <c r="E435" s="1">
        <v>39414</v>
      </c>
      <c r="F435">
        <v>10</v>
      </c>
      <c r="G435" t="s">
        <v>7</v>
      </c>
      <c r="H435" s="54" t="s">
        <v>49</v>
      </c>
      <c r="I435" s="2">
        <v>90</v>
      </c>
      <c r="J435" s="51">
        <v>20</v>
      </c>
      <c r="K435" s="51">
        <v>20</v>
      </c>
      <c r="L435">
        <f t="shared" si="48"/>
        <v>15</v>
      </c>
      <c r="M435" s="47">
        <v>2</v>
      </c>
      <c r="N435" s="14">
        <f t="shared" si="49"/>
        <v>1413.7166941154069</v>
      </c>
      <c r="O435" s="16">
        <f t="shared" si="50"/>
        <v>0.1413716694115407</v>
      </c>
      <c r="P435">
        <v>1272.3450247038663</v>
      </c>
      <c r="Q435">
        <f t="shared" si="51"/>
        <v>0.12723450247038665</v>
      </c>
      <c r="R435" s="16">
        <f t="shared" si="52"/>
        <v>1.413716694115405E-2</v>
      </c>
      <c r="S435">
        <v>5.23</v>
      </c>
      <c r="T435">
        <f t="shared" si="53"/>
        <v>0.66543644792012224</v>
      </c>
      <c r="U435">
        <v>8.4610000000000003</v>
      </c>
      <c r="V435">
        <f t="shared" si="54"/>
        <v>0.11961456948910443</v>
      </c>
      <c r="W435">
        <f t="shared" si="55"/>
        <v>0.54582187843101782</v>
      </c>
    </row>
    <row r="436" spans="3:23" x14ac:dyDescent="0.3">
      <c r="C436" t="s">
        <v>166</v>
      </c>
      <c r="D436" t="s">
        <v>71</v>
      </c>
      <c r="E436" s="1">
        <v>39414</v>
      </c>
      <c r="F436">
        <v>10</v>
      </c>
      <c r="G436" t="s">
        <v>7</v>
      </c>
      <c r="H436" s="54" t="s">
        <v>49</v>
      </c>
      <c r="I436" s="2">
        <v>90</v>
      </c>
      <c r="J436" s="51">
        <v>20</v>
      </c>
      <c r="K436" s="51">
        <v>25</v>
      </c>
      <c r="L436">
        <f t="shared" si="48"/>
        <v>16.25</v>
      </c>
      <c r="M436" s="47">
        <v>2</v>
      </c>
      <c r="N436" s="14">
        <f t="shared" si="49"/>
        <v>1659.1536201771096</v>
      </c>
      <c r="O436" s="16">
        <f t="shared" si="50"/>
        <v>0.16591536201771095</v>
      </c>
      <c r="P436">
        <v>1493.2382581593986</v>
      </c>
      <c r="Q436">
        <f t="shared" si="51"/>
        <v>0.14932382581593986</v>
      </c>
      <c r="R436" s="16">
        <f t="shared" si="52"/>
        <v>1.659153620177109E-2</v>
      </c>
      <c r="S436">
        <v>5.23</v>
      </c>
      <c r="T436">
        <f t="shared" si="53"/>
        <v>0.7809636090173655</v>
      </c>
      <c r="U436">
        <v>8.4610000000000003</v>
      </c>
      <c r="V436">
        <f t="shared" si="54"/>
        <v>0.1403809878031852</v>
      </c>
      <c r="W436">
        <f t="shared" si="55"/>
        <v>0.6405826212141803</v>
      </c>
    </row>
    <row r="437" spans="3:23" x14ac:dyDescent="0.3">
      <c r="C437" t="s">
        <v>166</v>
      </c>
      <c r="D437" t="s">
        <v>71</v>
      </c>
      <c r="E437" s="1">
        <v>39414</v>
      </c>
      <c r="F437">
        <v>10</v>
      </c>
      <c r="G437" t="s">
        <v>7</v>
      </c>
      <c r="H437" s="54" t="s">
        <v>49</v>
      </c>
      <c r="I437" s="2">
        <v>100</v>
      </c>
      <c r="J437" s="51">
        <v>20</v>
      </c>
      <c r="K437" s="51">
        <v>20</v>
      </c>
      <c r="L437">
        <f t="shared" si="48"/>
        <v>15</v>
      </c>
      <c r="M437" s="47">
        <v>2</v>
      </c>
      <c r="N437" s="14">
        <f t="shared" si="49"/>
        <v>1413.7166941154069</v>
      </c>
      <c r="O437" s="16">
        <f t="shared" si="50"/>
        <v>0.1413716694115407</v>
      </c>
      <c r="P437">
        <v>1413.7166941154069</v>
      </c>
      <c r="Q437">
        <f t="shared" si="51"/>
        <v>0.1413716694115407</v>
      </c>
      <c r="R437" s="16">
        <f t="shared" si="52"/>
        <v>0</v>
      </c>
      <c r="S437">
        <v>5.23</v>
      </c>
      <c r="T437">
        <f t="shared" si="53"/>
        <v>0.73937383102235787</v>
      </c>
      <c r="U437">
        <v>8.4610000000000003</v>
      </c>
      <c r="V437">
        <f t="shared" si="54"/>
        <v>0</v>
      </c>
      <c r="W437">
        <f t="shared" si="55"/>
        <v>0.73937383102235787</v>
      </c>
    </row>
    <row r="438" spans="3:23" x14ac:dyDescent="0.3">
      <c r="C438" t="s">
        <v>166</v>
      </c>
      <c r="D438" t="s">
        <v>71</v>
      </c>
      <c r="E438" s="1">
        <v>39414</v>
      </c>
      <c r="F438">
        <v>10</v>
      </c>
      <c r="G438" t="s">
        <v>72</v>
      </c>
      <c r="H438" s="54" t="s">
        <v>49</v>
      </c>
      <c r="I438" s="2">
        <v>100</v>
      </c>
      <c r="J438" s="51">
        <v>20</v>
      </c>
      <c r="K438" s="51">
        <v>25</v>
      </c>
      <c r="L438">
        <f t="shared" si="48"/>
        <v>16.25</v>
      </c>
      <c r="M438" s="47">
        <v>2</v>
      </c>
      <c r="N438" s="14">
        <f t="shared" si="49"/>
        <v>1659.1536201771096</v>
      </c>
      <c r="O438" s="16">
        <f t="shared" si="50"/>
        <v>0.16591536201771095</v>
      </c>
      <c r="P438">
        <v>1659.1536201771096</v>
      </c>
      <c r="Q438">
        <f t="shared" si="51"/>
        <v>0.16591536201771095</v>
      </c>
      <c r="R438" s="16">
        <f t="shared" si="52"/>
        <v>0</v>
      </c>
      <c r="S438">
        <v>5.23</v>
      </c>
      <c r="T438">
        <f t="shared" si="53"/>
        <v>0.86773734335262831</v>
      </c>
      <c r="U438">
        <v>8.4610000000000003</v>
      </c>
      <c r="V438">
        <f t="shared" si="54"/>
        <v>0</v>
      </c>
      <c r="W438">
        <f t="shared" si="55"/>
        <v>0.86773734335262831</v>
      </c>
    </row>
    <row r="439" spans="3:23" x14ac:dyDescent="0.3">
      <c r="C439" t="s">
        <v>166</v>
      </c>
      <c r="D439" t="s">
        <v>71</v>
      </c>
      <c r="E439" s="1">
        <v>39414</v>
      </c>
      <c r="F439">
        <v>10</v>
      </c>
      <c r="G439" t="s">
        <v>7</v>
      </c>
      <c r="H439" s="54" t="s">
        <v>49</v>
      </c>
      <c r="I439" s="2">
        <v>80</v>
      </c>
      <c r="J439" s="51">
        <v>25</v>
      </c>
      <c r="K439" s="51">
        <v>25</v>
      </c>
      <c r="L439">
        <f t="shared" si="48"/>
        <v>18.75</v>
      </c>
      <c r="M439" s="47">
        <v>2</v>
      </c>
      <c r="N439" s="14">
        <f t="shared" si="49"/>
        <v>2208.9323345553235</v>
      </c>
      <c r="O439" s="16">
        <f t="shared" si="50"/>
        <v>0.22089323345553236</v>
      </c>
      <c r="P439">
        <v>1767.1458676442589</v>
      </c>
      <c r="Q439">
        <f t="shared" si="51"/>
        <v>0.17671458676442589</v>
      </c>
      <c r="R439" s="16">
        <f t="shared" si="52"/>
        <v>4.4178646691106466E-2</v>
      </c>
      <c r="S439">
        <v>5.23</v>
      </c>
      <c r="T439">
        <f t="shared" si="53"/>
        <v>0.92421728877794751</v>
      </c>
      <c r="U439">
        <v>8.4610000000000003</v>
      </c>
      <c r="V439">
        <f t="shared" si="54"/>
        <v>0.37379552965345181</v>
      </c>
      <c r="W439">
        <f t="shared" si="55"/>
        <v>0.55042175912449576</v>
      </c>
    </row>
    <row r="440" spans="3:23" x14ac:dyDescent="0.3">
      <c r="C440" t="s">
        <v>166</v>
      </c>
      <c r="D440" t="s">
        <v>71</v>
      </c>
      <c r="E440" s="1">
        <v>39414</v>
      </c>
      <c r="F440">
        <v>10</v>
      </c>
      <c r="G440" t="s">
        <v>7</v>
      </c>
      <c r="H440" s="54" t="s">
        <v>49</v>
      </c>
      <c r="I440" s="2">
        <v>100</v>
      </c>
      <c r="J440" s="51">
        <v>25</v>
      </c>
      <c r="K440" s="51">
        <v>20</v>
      </c>
      <c r="L440">
        <f t="shared" si="48"/>
        <v>17.5</v>
      </c>
      <c r="M440" s="47">
        <v>2</v>
      </c>
      <c r="N440" s="14">
        <f t="shared" si="49"/>
        <v>1924.2255003237483</v>
      </c>
      <c r="O440" s="16">
        <f t="shared" si="50"/>
        <v>0.19242255003237482</v>
      </c>
      <c r="P440">
        <v>1924.2255003237483</v>
      </c>
      <c r="Q440">
        <f t="shared" si="51"/>
        <v>0.19242255003237482</v>
      </c>
      <c r="R440" s="16">
        <f t="shared" si="52"/>
        <v>0</v>
      </c>
      <c r="S440">
        <v>5.23</v>
      </c>
      <c r="T440">
        <f t="shared" si="53"/>
        <v>1.0063699366693204</v>
      </c>
      <c r="U440">
        <v>8.4610000000000003</v>
      </c>
      <c r="V440">
        <f t="shared" si="54"/>
        <v>0</v>
      </c>
      <c r="W440">
        <f t="shared" si="55"/>
        <v>1.0063699366693204</v>
      </c>
    </row>
    <row r="441" spans="3:23" x14ac:dyDescent="0.3">
      <c r="C441" t="s">
        <v>166</v>
      </c>
      <c r="D441" t="s">
        <v>71</v>
      </c>
      <c r="E441" s="1">
        <v>39414</v>
      </c>
      <c r="F441">
        <v>10</v>
      </c>
      <c r="G441" t="s">
        <v>7</v>
      </c>
      <c r="H441" s="54" t="s">
        <v>49</v>
      </c>
      <c r="I441" s="2">
        <v>80</v>
      </c>
      <c r="J441" s="51">
        <v>25</v>
      </c>
      <c r="K441" s="51">
        <v>20</v>
      </c>
      <c r="L441">
        <f t="shared" si="48"/>
        <v>17.5</v>
      </c>
      <c r="M441" s="47">
        <v>2</v>
      </c>
      <c r="N441" s="14">
        <f t="shared" si="49"/>
        <v>1924.2255003237483</v>
      </c>
      <c r="O441" s="16">
        <f t="shared" si="50"/>
        <v>0.19242255003237482</v>
      </c>
      <c r="P441">
        <v>1539.3804002589986</v>
      </c>
      <c r="Q441">
        <f t="shared" si="51"/>
        <v>0.15393804002589986</v>
      </c>
      <c r="R441" s="16">
        <f t="shared" si="52"/>
        <v>3.8484510006474959E-2</v>
      </c>
      <c r="S441">
        <v>5.23</v>
      </c>
      <c r="T441">
        <f t="shared" si="53"/>
        <v>0.80509594933545636</v>
      </c>
      <c r="U441">
        <v>8.4610000000000003</v>
      </c>
      <c r="V441">
        <f t="shared" si="54"/>
        <v>0.32561743916478464</v>
      </c>
      <c r="W441">
        <f t="shared" si="55"/>
        <v>0.47947851017067172</v>
      </c>
    </row>
    <row r="442" spans="3:23" x14ac:dyDescent="0.3">
      <c r="C442" t="s">
        <v>166</v>
      </c>
      <c r="D442" t="s">
        <v>71</v>
      </c>
      <c r="E442" s="1">
        <v>39414</v>
      </c>
      <c r="F442">
        <v>10</v>
      </c>
      <c r="G442" t="s">
        <v>7</v>
      </c>
      <c r="H442" s="54" t="s">
        <v>49</v>
      </c>
      <c r="I442" s="2">
        <v>90</v>
      </c>
      <c r="J442" s="51">
        <v>25</v>
      </c>
      <c r="K442" s="51">
        <v>25</v>
      </c>
      <c r="L442">
        <f t="shared" si="48"/>
        <v>18.75</v>
      </c>
      <c r="M442" s="47">
        <v>2</v>
      </c>
      <c r="N442" s="14">
        <f t="shared" si="49"/>
        <v>2208.9323345553235</v>
      </c>
      <c r="O442" s="16">
        <f t="shared" si="50"/>
        <v>0.22089323345553236</v>
      </c>
      <c r="P442">
        <v>1988.0391010997912</v>
      </c>
      <c r="Q442">
        <f t="shared" si="51"/>
        <v>0.19880391010997911</v>
      </c>
      <c r="R442" s="16">
        <f t="shared" si="52"/>
        <v>2.2089323345553247E-2</v>
      </c>
      <c r="S442">
        <v>5.23</v>
      </c>
      <c r="T442">
        <f t="shared" si="53"/>
        <v>1.0397444498751909</v>
      </c>
      <c r="U442">
        <v>8.4610000000000003</v>
      </c>
      <c r="V442">
        <f t="shared" si="54"/>
        <v>0.18689776482672601</v>
      </c>
      <c r="W442">
        <f t="shared" si="55"/>
        <v>0.85284668504846484</v>
      </c>
    </row>
    <row r="443" spans="3:23" x14ac:dyDescent="0.3">
      <c r="C443" t="s">
        <v>166</v>
      </c>
      <c r="D443" t="s">
        <v>71</v>
      </c>
      <c r="E443" s="1">
        <v>39414</v>
      </c>
      <c r="F443">
        <v>10</v>
      </c>
      <c r="G443" t="s">
        <v>7</v>
      </c>
      <c r="H443" s="54" t="s">
        <v>49</v>
      </c>
      <c r="I443" s="2">
        <v>80</v>
      </c>
      <c r="J443" s="51">
        <v>25</v>
      </c>
      <c r="K443" s="51">
        <v>35</v>
      </c>
      <c r="L443">
        <f t="shared" si="48"/>
        <v>21.25</v>
      </c>
      <c r="M443" s="47">
        <v>2</v>
      </c>
      <c r="N443" s="14">
        <f t="shared" si="49"/>
        <v>2837.2508652732818</v>
      </c>
      <c r="O443" s="16">
        <f t="shared" si="50"/>
        <v>0.2837250865273282</v>
      </c>
      <c r="P443">
        <v>2269.8006922186255</v>
      </c>
      <c r="Q443">
        <f t="shared" si="51"/>
        <v>0.22698006922186256</v>
      </c>
      <c r="R443" s="16">
        <f t="shared" si="52"/>
        <v>5.6745017305465634E-2</v>
      </c>
      <c r="S443">
        <v>5.23</v>
      </c>
      <c r="T443">
        <f t="shared" si="53"/>
        <v>1.1871057620303413</v>
      </c>
      <c r="U443">
        <v>8.4610000000000003</v>
      </c>
      <c r="V443">
        <f t="shared" si="54"/>
        <v>0.48011959142154476</v>
      </c>
      <c r="W443">
        <f t="shared" si="55"/>
        <v>0.70698617060879654</v>
      </c>
    </row>
    <row r="444" spans="3:23" x14ac:dyDescent="0.3">
      <c r="C444" t="s">
        <v>166</v>
      </c>
      <c r="D444" t="s">
        <v>71</v>
      </c>
      <c r="E444" s="1">
        <v>39414</v>
      </c>
      <c r="F444">
        <v>10</v>
      </c>
      <c r="G444" t="s">
        <v>72</v>
      </c>
      <c r="H444" s="54" t="s">
        <v>49</v>
      </c>
      <c r="I444" s="2">
        <v>30</v>
      </c>
      <c r="J444" s="51">
        <v>28</v>
      </c>
      <c r="K444" s="51">
        <v>30</v>
      </c>
      <c r="L444">
        <f t="shared" si="48"/>
        <v>21.5</v>
      </c>
      <c r="M444" s="47">
        <v>2</v>
      </c>
      <c r="N444" s="14">
        <f t="shared" si="49"/>
        <v>2904.4024082437636</v>
      </c>
      <c r="O444" s="16">
        <f t="shared" si="50"/>
        <v>0.29044024082437636</v>
      </c>
      <c r="P444">
        <v>871.32072247312908</v>
      </c>
      <c r="Q444">
        <f t="shared" si="51"/>
        <v>8.7132072247312911E-2</v>
      </c>
      <c r="R444" s="16">
        <f t="shared" si="52"/>
        <v>0.20330816857706346</v>
      </c>
      <c r="S444">
        <v>5.23</v>
      </c>
      <c r="T444">
        <f t="shared" si="53"/>
        <v>0.45570073785344656</v>
      </c>
      <c r="U444">
        <v>8.4610000000000003</v>
      </c>
      <c r="V444">
        <f t="shared" si="54"/>
        <v>1.720190414330534</v>
      </c>
      <c r="W444">
        <f t="shared" si="55"/>
        <v>-1.2644896764770874</v>
      </c>
    </row>
    <row r="445" spans="3:23" x14ac:dyDescent="0.3">
      <c r="C445" t="s">
        <v>166</v>
      </c>
      <c r="D445" t="s">
        <v>71</v>
      </c>
      <c r="E445" s="1">
        <v>39414</v>
      </c>
      <c r="F445">
        <v>10</v>
      </c>
      <c r="G445" t="s">
        <v>7</v>
      </c>
      <c r="H445" s="54" t="s">
        <v>49</v>
      </c>
      <c r="I445" s="2">
        <v>90</v>
      </c>
      <c r="J445" s="51">
        <v>30</v>
      </c>
      <c r="K445" s="51">
        <v>20</v>
      </c>
      <c r="L445">
        <f t="shared" si="48"/>
        <v>20</v>
      </c>
      <c r="M445" s="47">
        <v>2</v>
      </c>
      <c r="N445" s="14">
        <f t="shared" si="49"/>
        <v>2513.2741228718346</v>
      </c>
      <c r="O445" s="16">
        <f t="shared" si="50"/>
        <v>0.25132741228718347</v>
      </c>
      <c r="P445">
        <v>2261.9467105846511</v>
      </c>
      <c r="Q445">
        <f t="shared" si="51"/>
        <v>0.22619467105846511</v>
      </c>
      <c r="R445" s="16">
        <f t="shared" si="52"/>
        <v>2.5132741228718364E-2</v>
      </c>
      <c r="S445">
        <v>5.23</v>
      </c>
      <c r="T445">
        <f t="shared" si="53"/>
        <v>1.1829981296357726</v>
      </c>
      <c r="U445">
        <v>8.4610000000000003</v>
      </c>
      <c r="V445">
        <f t="shared" si="54"/>
        <v>0.21264812353618609</v>
      </c>
      <c r="W445">
        <f t="shared" si="55"/>
        <v>0.97035000609958644</v>
      </c>
    </row>
    <row r="446" spans="3:23" x14ac:dyDescent="0.3">
      <c r="C446" t="s">
        <v>166</v>
      </c>
      <c r="D446" t="s">
        <v>71</v>
      </c>
      <c r="E446" s="1">
        <v>39414</v>
      </c>
      <c r="F446">
        <v>10</v>
      </c>
      <c r="G446" t="s">
        <v>72</v>
      </c>
      <c r="H446" s="54" t="s">
        <v>49</v>
      </c>
      <c r="I446" s="2">
        <v>100</v>
      </c>
      <c r="J446" s="51">
        <v>30</v>
      </c>
      <c r="K446" s="51">
        <v>15</v>
      </c>
      <c r="L446">
        <f t="shared" si="48"/>
        <v>18.75</v>
      </c>
      <c r="M446" s="47">
        <v>2</v>
      </c>
      <c r="N446" s="14">
        <f t="shared" si="49"/>
        <v>2208.9323345553235</v>
      </c>
      <c r="O446" s="16">
        <f t="shared" si="50"/>
        <v>0.22089323345553236</v>
      </c>
      <c r="P446">
        <v>2208.9323345553235</v>
      </c>
      <c r="Q446">
        <f t="shared" si="51"/>
        <v>0.22089323345553236</v>
      </c>
      <c r="R446" s="16">
        <f t="shared" si="52"/>
        <v>0</v>
      </c>
      <c r="S446">
        <v>5.23</v>
      </c>
      <c r="T446">
        <f t="shared" si="53"/>
        <v>1.1552716109724344</v>
      </c>
      <c r="U446">
        <v>8.4610000000000003</v>
      </c>
      <c r="V446">
        <f t="shared" si="54"/>
        <v>0</v>
      </c>
      <c r="W446">
        <f t="shared" si="55"/>
        <v>1.1552716109724344</v>
      </c>
    </row>
    <row r="447" spans="3:23" x14ac:dyDescent="0.3">
      <c r="C447" t="s">
        <v>166</v>
      </c>
      <c r="D447" t="s">
        <v>71</v>
      </c>
      <c r="E447" s="1">
        <v>39414</v>
      </c>
      <c r="F447">
        <v>10</v>
      </c>
      <c r="G447" t="s">
        <v>72</v>
      </c>
      <c r="H447" s="54" t="s">
        <v>49</v>
      </c>
      <c r="I447" s="2">
        <v>100</v>
      </c>
      <c r="J447" s="51">
        <v>30</v>
      </c>
      <c r="K447" s="51">
        <v>28</v>
      </c>
      <c r="L447">
        <f t="shared" si="48"/>
        <v>22</v>
      </c>
      <c r="M447" s="47">
        <v>2</v>
      </c>
      <c r="N447" s="14">
        <f t="shared" si="49"/>
        <v>3041.0616886749199</v>
      </c>
      <c r="O447" s="16">
        <f t="shared" si="50"/>
        <v>0.30410616886749198</v>
      </c>
      <c r="P447">
        <v>3041.0616886749199</v>
      </c>
      <c r="Q447">
        <f t="shared" si="51"/>
        <v>0.30410616886749198</v>
      </c>
      <c r="R447" s="16">
        <f t="shared" si="52"/>
        <v>0</v>
      </c>
      <c r="S447">
        <v>5.23</v>
      </c>
      <c r="T447">
        <f t="shared" si="53"/>
        <v>1.5904752631769832</v>
      </c>
      <c r="U447">
        <v>8.4610000000000003</v>
      </c>
      <c r="V447">
        <f t="shared" si="54"/>
        <v>0</v>
      </c>
      <c r="W447">
        <f t="shared" si="55"/>
        <v>1.5904752631769832</v>
      </c>
    </row>
    <row r="448" spans="3:23" x14ac:dyDescent="0.3">
      <c r="C448" t="s">
        <v>166</v>
      </c>
      <c r="D448" t="s">
        <v>71</v>
      </c>
      <c r="E448" s="1">
        <v>39414</v>
      </c>
      <c r="F448">
        <v>10</v>
      </c>
      <c r="G448" t="s">
        <v>72</v>
      </c>
      <c r="H448" s="54" t="s">
        <v>49</v>
      </c>
      <c r="I448" s="2">
        <v>90</v>
      </c>
      <c r="J448" s="51">
        <v>38</v>
      </c>
      <c r="K448" s="51">
        <v>45</v>
      </c>
      <c r="L448">
        <f t="shared" si="48"/>
        <v>30.25</v>
      </c>
      <c r="M448" s="47">
        <v>2</v>
      </c>
      <c r="N448" s="14">
        <f t="shared" si="49"/>
        <v>5749.5072551510202</v>
      </c>
      <c r="O448" s="16">
        <f t="shared" si="50"/>
        <v>0.57495072551510207</v>
      </c>
      <c r="P448">
        <v>5174.5565296359182</v>
      </c>
      <c r="Q448">
        <f t="shared" si="51"/>
        <v>0.51745565296359186</v>
      </c>
      <c r="R448" s="16">
        <f t="shared" si="52"/>
        <v>5.7495072551510207E-2</v>
      </c>
      <c r="S448">
        <v>5.23</v>
      </c>
      <c r="T448">
        <f t="shared" si="53"/>
        <v>2.7062930649995858</v>
      </c>
      <c r="U448">
        <v>8.4610000000000003</v>
      </c>
      <c r="V448">
        <f t="shared" si="54"/>
        <v>0.48646580885832785</v>
      </c>
      <c r="W448">
        <f t="shared" si="55"/>
        <v>2.219827256141258</v>
      </c>
    </row>
    <row r="449" spans="3:23" x14ac:dyDescent="0.3">
      <c r="C449" t="s">
        <v>166</v>
      </c>
      <c r="D449" t="s">
        <v>71</v>
      </c>
      <c r="E449" s="1">
        <v>39414</v>
      </c>
      <c r="F449">
        <v>10</v>
      </c>
      <c r="G449" t="s">
        <v>7</v>
      </c>
      <c r="H449" s="54" t="s">
        <v>49</v>
      </c>
      <c r="I449" s="2">
        <v>100</v>
      </c>
      <c r="J449" s="52">
        <v>40</v>
      </c>
      <c r="K449" s="51">
        <v>35</v>
      </c>
      <c r="L449">
        <f t="shared" si="48"/>
        <v>28.75</v>
      </c>
      <c r="M449" s="47">
        <v>2</v>
      </c>
      <c r="N449" s="14">
        <f t="shared" si="49"/>
        <v>5193.4453554656266</v>
      </c>
      <c r="O449" s="16">
        <f t="shared" si="50"/>
        <v>0.51934453554656268</v>
      </c>
      <c r="P449">
        <v>5193.4453554656266</v>
      </c>
      <c r="Q449">
        <f t="shared" si="51"/>
        <v>0.51934453554656268</v>
      </c>
      <c r="R449" s="16">
        <f t="shared" si="52"/>
        <v>0</v>
      </c>
      <c r="S449">
        <v>5.23</v>
      </c>
      <c r="T449">
        <f t="shared" si="53"/>
        <v>2.7161719209085229</v>
      </c>
      <c r="U449">
        <v>8.4610000000000003</v>
      </c>
      <c r="V449">
        <f t="shared" si="54"/>
        <v>0</v>
      </c>
      <c r="W449">
        <f t="shared" si="55"/>
        <v>2.7161719209085229</v>
      </c>
    </row>
    <row r="450" spans="3:23" x14ac:dyDescent="0.3">
      <c r="C450" t="s">
        <v>166</v>
      </c>
      <c r="D450" t="s">
        <v>71</v>
      </c>
      <c r="E450" s="1">
        <v>39414</v>
      </c>
      <c r="F450">
        <v>10</v>
      </c>
      <c r="G450" t="s">
        <v>72</v>
      </c>
      <c r="H450" s="54" t="s">
        <v>49</v>
      </c>
      <c r="I450" s="2">
        <v>80</v>
      </c>
      <c r="J450" s="51">
        <v>40</v>
      </c>
      <c r="K450" s="51">
        <v>40</v>
      </c>
      <c r="L450">
        <f t="shared" ref="L450:L513" si="56">(J450+K450/2)/2</f>
        <v>30</v>
      </c>
      <c r="M450" s="47">
        <v>2</v>
      </c>
      <c r="N450" s="14">
        <f t="shared" ref="N450:N513" si="57">M450*PI()*L450^2</f>
        <v>5654.8667764616275</v>
      </c>
      <c r="O450" s="16">
        <f t="shared" ref="O450:O513" si="58">N450/10000</f>
        <v>0.56548667764616278</v>
      </c>
      <c r="P450">
        <v>4523.8934211693022</v>
      </c>
      <c r="Q450">
        <f t="shared" ref="Q450:Q513" si="59">P450/10000</f>
        <v>0.45238934211693022</v>
      </c>
      <c r="R450" s="16">
        <f t="shared" ref="R450:R513" si="60">O450-Q450</f>
        <v>0.11309733552923257</v>
      </c>
      <c r="S450">
        <v>5.23</v>
      </c>
      <c r="T450">
        <f t="shared" ref="T450:T513" si="61">Q450*S450</f>
        <v>2.3659962592715451</v>
      </c>
      <c r="U450">
        <v>8.4610000000000003</v>
      </c>
      <c r="V450">
        <f t="shared" ref="V450:V513" si="62">R450*U450</f>
        <v>0.95691655591283675</v>
      </c>
      <c r="W450">
        <f t="shared" ref="W450:W513" si="63">T450-V450</f>
        <v>1.4090797033587084</v>
      </c>
    </row>
    <row r="451" spans="3:23" x14ac:dyDescent="0.3">
      <c r="C451" t="s">
        <v>166</v>
      </c>
      <c r="D451" t="s">
        <v>71</v>
      </c>
      <c r="E451" s="1">
        <v>39414</v>
      </c>
      <c r="F451">
        <v>10</v>
      </c>
      <c r="G451" t="s">
        <v>7</v>
      </c>
      <c r="H451" s="54" t="s">
        <v>49</v>
      </c>
      <c r="I451" s="2">
        <v>70</v>
      </c>
      <c r="J451" s="51">
        <v>48</v>
      </c>
      <c r="K451" s="51">
        <v>35</v>
      </c>
      <c r="L451">
        <f t="shared" si="56"/>
        <v>32.75</v>
      </c>
      <c r="M451" s="47">
        <v>2</v>
      </c>
      <c r="N451" s="14">
        <f t="shared" si="57"/>
        <v>6739.1089410318045</v>
      </c>
      <c r="O451" s="16">
        <f t="shared" si="58"/>
        <v>0.6739108941031805</v>
      </c>
      <c r="P451">
        <v>4717.3762587222627</v>
      </c>
      <c r="Q451">
        <f t="shared" si="59"/>
        <v>0.47173762587222628</v>
      </c>
      <c r="R451" s="16">
        <f t="shared" si="60"/>
        <v>0.20217326823095422</v>
      </c>
      <c r="S451">
        <v>5.23</v>
      </c>
      <c r="T451">
        <f t="shared" si="61"/>
        <v>2.4671877833117435</v>
      </c>
      <c r="U451">
        <v>8.4610000000000003</v>
      </c>
      <c r="V451">
        <f t="shared" si="62"/>
        <v>1.7105880225021037</v>
      </c>
      <c r="W451">
        <f t="shared" si="63"/>
        <v>0.75659976080963975</v>
      </c>
    </row>
    <row r="452" spans="3:23" x14ac:dyDescent="0.3">
      <c r="C452" t="s">
        <v>166</v>
      </c>
      <c r="D452" t="s">
        <v>71</v>
      </c>
      <c r="E452" s="1">
        <v>39414</v>
      </c>
      <c r="F452">
        <v>10</v>
      </c>
      <c r="G452" t="s">
        <v>7</v>
      </c>
      <c r="H452" s="54" t="s">
        <v>49</v>
      </c>
      <c r="I452" s="2">
        <v>70</v>
      </c>
      <c r="J452" s="51">
        <v>80</v>
      </c>
      <c r="K452" s="51">
        <v>50</v>
      </c>
      <c r="L452">
        <f t="shared" si="56"/>
        <v>52.5</v>
      </c>
      <c r="M452" s="47">
        <v>2</v>
      </c>
      <c r="N452" s="14">
        <f t="shared" si="57"/>
        <v>17318.029502913734</v>
      </c>
      <c r="O452" s="16">
        <f t="shared" si="58"/>
        <v>1.7318029502913734</v>
      </c>
      <c r="P452">
        <v>12122.620652039614</v>
      </c>
      <c r="Q452">
        <f t="shared" si="59"/>
        <v>1.2122620652039613</v>
      </c>
      <c r="R452" s="16">
        <f t="shared" si="60"/>
        <v>0.51954088508741214</v>
      </c>
      <c r="S452">
        <v>5.23</v>
      </c>
      <c r="T452">
        <f t="shared" si="61"/>
        <v>6.3401306010167184</v>
      </c>
      <c r="U452">
        <v>8.4610000000000003</v>
      </c>
      <c r="V452">
        <f t="shared" si="62"/>
        <v>4.3958354287245944</v>
      </c>
      <c r="W452">
        <f t="shared" si="63"/>
        <v>1.944295172292124</v>
      </c>
    </row>
    <row r="453" spans="3:23" x14ac:dyDescent="0.3">
      <c r="C453" t="s">
        <v>166</v>
      </c>
      <c r="D453" t="s">
        <v>71</v>
      </c>
      <c r="E453" s="1">
        <v>39414</v>
      </c>
      <c r="F453">
        <v>10</v>
      </c>
      <c r="G453" t="s">
        <v>7</v>
      </c>
      <c r="H453" s="57" t="s">
        <v>35</v>
      </c>
      <c r="I453" s="2">
        <v>90</v>
      </c>
      <c r="J453" s="51">
        <v>2</v>
      </c>
      <c r="K453" s="51">
        <v>20</v>
      </c>
      <c r="L453">
        <f t="shared" si="56"/>
        <v>6</v>
      </c>
      <c r="M453" s="47">
        <v>1</v>
      </c>
      <c r="N453" s="14">
        <f t="shared" si="57"/>
        <v>113.09733552923255</v>
      </c>
      <c r="O453" s="16">
        <f t="shared" si="58"/>
        <v>1.1309733552923255E-2</v>
      </c>
      <c r="P453">
        <v>101.7876019763093</v>
      </c>
      <c r="Q453">
        <f t="shared" si="59"/>
        <v>1.0178760197630931E-2</v>
      </c>
      <c r="R453" s="16">
        <f t="shared" si="60"/>
        <v>1.1309733552923237E-3</v>
      </c>
      <c r="S453" s="48">
        <v>1.93</v>
      </c>
      <c r="T453">
        <f t="shared" si="61"/>
        <v>1.9645007181427695E-2</v>
      </c>
      <c r="U453" s="48">
        <v>8.1050000000000004</v>
      </c>
      <c r="V453">
        <f t="shared" si="62"/>
        <v>9.1665390446442844E-3</v>
      </c>
      <c r="W453">
        <f t="shared" si="63"/>
        <v>1.047846813678341E-2</v>
      </c>
    </row>
    <row r="454" spans="3:23" x14ac:dyDescent="0.3">
      <c r="C454" t="s">
        <v>166</v>
      </c>
      <c r="D454" t="s">
        <v>71</v>
      </c>
      <c r="E454" s="1">
        <v>39414</v>
      </c>
      <c r="F454">
        <v>10</v>
      </c>
      <c r="G454" t="s">
        <v>72</v>
      </c>
      <c r="H454" s="57" t="s">
        <v>44</v>
      </c>
      <c r="I454" s="2">
        <v>90</v>
      </c>
      <c r="J454" s="51">
        <v>3</v>
      </c>
      <c r="K454" s="51">
        <v>12</v>
      </c>
      <c r="L454">
        <f t="shared" si="56"/>
        <v>4.5</v>
      </c>
      <c r="M454" s="47">
        <v>2</v>
      </c>
      <c r="N454" s="14">
        <f t="shared" si="57"/>
        <v>127.23450247038662</v>
      </c>
      <c r="O454" s="16">
        <f t="shared" si="58"/>
        <v>1.2723450247038661E-2</v>
      </c>
      <c r="P454">
        <v>114.51105222334796</v>
      </c>
      <c r="Q454">
        <f t="shared" si="59"/>
        <v>1.1451105222334796E-2</v>
      </c>
      <c r="R454" s="16">
        <f t="shared" si="60"/>
        <v>1.2723450247038651E-3</v>
      </c>
      <c r="S454" s="48">
        <v>5.78</v>
      </c>
      <c r="T454">
        <f t="shared" si="61"/>
        <v>6.618738818509512E-2</v>
      </c>
      <c r="U454" s="48">
        <v>9.0679999999999996</v>
      </c>
      <c r="V454">
        <f t="shared" si="62"/>
        <v>1.1537624684014649E-2</v>
      </c>
      <c r="W454">
        <f t="shared" si="63"/>
        <v>5.4649763501080473E-2</v>
      </c>
    </row>
    <row r="455" spans="3:23" x14ac:dyDescent="0.3">
      <c r="C455" t="s">
        <v>166</v>
      </c>
      <c r="D455" t="s">
        <v>71</v>
      </c>
      <c r="E455" s="1">
        <v>39414</v>
      </c>
      <c r="F455">
        <v>10</v>
      </c>
      <c r="G455" t="s">
        <v>72</v>
      </c>
      <c r="H455" s="57" t="s">
        <v>44</v>
      </c>
      <c r="I455" s="2">
        <v>100</v>
      </c>
      <c r="J455" s="51">
        <v>3</v>
      </c>
      <c r="K455" s="51">
        <v>15</v>
      </c>
      <c r="L455">
        <f t="shared" si="56"/>
        <v>5.25</v>
      </c>
      <c r="M455" s="47">
        <v>2</v>
      </c>
      <c r="N455" s="14">
        <f t="shared" si="57"/>
        <v>173.18029502913734</v>
      </c>
      <c r="O455" s="16">
        <f t="shared" si="58"/>
        <v>1.7318029502913734E-2</v>
      </c>
      <c r="P455">
        <v>173.18029502913734</v>
      </c>
      <c r="Q455">
        <f t="shared" si="59"/>
        <v>1.7318029502913734E-2</v>
      </c>
      <c r="R455" s="16">
        <f t="shared" si="60"/>
        <v>0</v>
      </c>
      <c r="S455" s="48">
        <v>5.78</v>
      </c>
      <c r="T455">
        <f t="shared" si="61"/>
        <v>0.10009821052684138</v>
      </c>
      <c r="U455" s="48">
        <v>9.0679999999999996</v>
      </c>
      <c r="V455">
        <f t="shared" si="62"/>
        <v>0</v>
      </c>
      <c r="W455">
        <f t="shared" si="63"/>
        <v>0.10009821052684138</v>
      </c>
    </row>
    <row r="456" spans="3:23" x14ac:dyDescent="0.3">
      <c r="C456" t="s">
        <v>166</v>
      </c>
      <c r="D456" t="s">
        <v>71</v>
      </c>
      <c r="E456" s="1">
        <v>39414</v>
      </c>
      <c r="F456">
        <v>10</v>
      </c>
      <c r="G456" t="s">
        <v>72</v>
      </c>
      <c r="H456" s="57" t="s">
        <v>44</v>
      </c>
      <c r="I456" s="2">
        <v>90</v>
      </c>
      <c r="J456" s="51">
        <v>3</v>
      </c>
      <c r="K456" s="51">
        <v>20</v>
      </c>
      <c r="L456">
        <f t="shared" si="56"/>
        <v>6.5</v>
      </c>
      <c r="M456" s="47">
        <v>2</v>
      </c>
      <c r="N456" s="14">
        <f t="shared" si="57"/>
        <v>265.46457922833753</v>
      </c>
      <c r="O456" s="16">
        <f t="shared" si="58"/>
        <v>2.6546457922833753E-2</v>
      </c>
      <c r="P456">
        <v>238.91812130550377</v>
      </c>
      <c r="Q456">
        <f t="shared" si="59"/>
        <v>2.3891812130550378E-2</v>
      </c>
      <c r="R456" s="16">
        <f t="shared" si="60"/>
        <v>2.6546457922833749E-3</v>
      </c>
      <c r="S456" s="48">
        <v>5.78</v>
      </c>
      <c r="T456">
        <f t="shared" si="61"/>
        <v>0.13809467411458118</v>
      </c>
      <c r="U456" s="48">
        <v>9.0679999999999996</v>
      </c>
      <c r="V456">
        <f t="shared" si="62"/>
        <v>2.4072328044425644E-2</v>
      </c>
      <c r="W456">
        <f t="shared" si="63"/>
        <v>0.11402234607015553</v>
      </c>
    </row>
    <row r="457" spans="3:23" x14ac:dyDescent="0.3">
      <c r="C457" t="s">
        <v>166</v>
      </c>
      <c r="D457" t="s">
        <v>71</v>
      </c>
      <c r="E457" s="1">
        <v>39414</v>
      </c>
      <c r="F457">
        <v>10</v>
      </c>
      <c r="G457" t="s">
        <v>7</v>
      </c>
      <c r="H457" s="57" t="s">
        <v>44</v>
      </c>
      <c r="I457" s="2">
        <v>90</v>
      </c>
      <c r="J457" s="51">
        <v>4</v>
      </c>
      <c r="K457" s="51">
        <v>25</v>
      </c>
      <c r="L457">
        <f t="shared" si="56"/>
        <v>8.25</v>
      </c>
      <c r="M457" s="47">
        <v>2</v>
      </c>
      <c r="N457" s="14">
        <f t="shared" si="57"/>
        <v>427.6492999699106</v>
      </c>
      <c r="O457" s="16">
        <f t="shared" si="58"/>
        <v>4.2764929996991059E-2</v>
      </c>
      <c r="P457">
        <v>384.88436997291956</v>
      </c>
      <c r="Q457">
        <f t="shared" si="59"/>
        <v>3.8488436997291958E-2</v>
      </c>
      <c r="R457" s="16">
        <f t="shared" si="60"/>
        <v>4.2764929996991011E-3</v>
      </c>
      <c r="S457" s="48">
        <v>5.78</v>
      </c>
      <c r="T457">
        <f t="shared" si="61"/>
        <v>0.22246316584434753</v>
      </c>
      <c r="U457" s="48">
        <v>9.0679999999999996</v>
      </c>
      <c r="V457">
        <f t="shared" si="62"/>
        <v>3.877923852127145E-2</v>
      </c>
      <c r="W457">
        <f t="shared" si="63"/>
        <v>0.18368392732307609</v>
      </c>
    </row>
    <row r="458" spans="3:23" x14ac:dyDescent="0.3">
      <c r="C458" t="s">
        <v>166</v>
      </c>
      <c r="D458" t="s">
        <v>71</v>
      </c>
      <c r="E458" s="1">
        <v>39414</v>
      </c>
      <c r="F458">
        <v>10</v>
      </c>
      <c r="G458" t="s">
        <v>7</v>
      </c>
      <c r="H458" s="57" t="s">
        <v>44</v>
      </c>
      <c r="I458" s="2">
        <v>90</v>
      </c>
      <c r="J458" s="51">
        <v>4</v>
      </c>
      <c r="K458" s="51">
        <v>10</v>
      </c>
      <c r="L458">
        <f t="shared" si="56"/>
        <v>4.5</v>
      </c>
      <c r="M458" s="47">
        <v>2</v>
      </c>
      <c r="N458" s="14">
        <f t="shared" si="57"/>
        <v>127.23450247038662</v>
      </c>
      <c r="O458" s="16">
        <f t="shared" si="58"/>
        <v>1.2723450247038661E-2</v>
      </c>
      <c r="P458">
        <v>114.51105222334796</v>
      </c>
      <c r="Q458">
        <f t="shared" si="59"/>
        <v>1.1451105222334796E-2</v>
      </c>
      <c r="R458" s="16">
        <f t="shared" si="60"/>
        <v>1.2723450247038651E-3</v>
      </c>
      <c r="S458" s="48">
        <v>5.78</v>
      </c>
      <c r="T458">
        <f t="shared" si="61"/>
        <v>6.618738818509512E-2</v>
      </c>
      <c r="U458" s="48">
        <v>9.0679999999999996</v>
      </c>
      <c r="V458">
        <f t="shared" si="62"/>
        <v>1.1537624684014649E-2</v>
      </c>
      <c r="W458">
        <f t="shared" si="63"/>
        <v>5.4649763501080473E-2</v>
      </c>
    </row>
    <row r="459" spans="3:23" x14ac:dyDescent="0.3">
      <c r="C459" t="s">
        <v>166</v>
      </c>
      <c r="D459" t="s">
        <v>71</v>
      </c>
      <c r="E459" s="1">
        <v>39414</v>
      </c>
      <c r="F459">
        <v>10</v>
      </c>
      <c r="G459" t="s">
        <v>7</v>
      </c>
      <c r="H459" s="57" t="s">
        <v>44</v>
      </c>
      <c r="I459" s="2">
        <v>90</v>
      </c>
      <c r="J459" s="51">
        <v>4</v>
      </c>
      <c r="K459" s="51">
        <v>10</v>
      </c>
      <c r="L459">
        <f t="shared" si="56"/>
        <v>4.5</v>
      </c>
      <c r="M459" s="47">
        <v>2</v>
      </c>
      <c r="N459" s="14">
        <f t="shared" si="57"/>
        <v>127.23450247038662</v>
      </c>
      <c r="O459" s="16">
        <f t="shared" si="58"/>
        <v>1.2723450247038661E-2</v>
      </c>
      <c r="P459">
        <v>114.51105222334796</v>
      </c>
      <c r="Q459">
        <f t="shared" si="59"/>
        <v>1.1451105222334796E-2</v>
      </c>
      <c r="R459" s="16">
        <f t="shared" si="60"/>
        <v>1.2723450247038651E-3</v>
      </c>
      <c r="S459" s="48">
        <v>5.78</v>
      </c>
      <c r="T459">
        <f t="shared" si="61"/>
        <v>6.618738818509512E-2</v>
      </c>
      <c r="U459" s="48">
        <v>9.0679999999999996</v>
      </c>
      <c r="V459">
        <f t="shared" si="62"/>
        <v>1.1537624684014649E-2</v>
      </c>
      <c r="W459">
        <f t="shared" si="63"/>
        <v>5.4649763501080473E-2</v>
      </c>
    </row>
    <row r="460" spans="3:23" x14ac:dyDescent="0.3">
      <c r="C460" t="s">
        <v>166</v>
      </c>
      <c r="D460" t="s">
        <v>71</v>
      </c>
      <c r="E460" s="1">
        <v>39414</v>
      </c>
      <c r="F460">
        <v>10</v>
      </c>
      <c r="G460" t="s">
        <v>7</v>
      </c>
      <c r="H460" s="57" t="s">
        <v>44</v>
      </c>
      <c r="I460" s="2">
        <v>90</v>
      </c>
      <c r="J460" s="51">
        <v>4</v>
      </c>
      <c r="K460" s="51">
        <v>10</v>
      </c>
      <c r="L460">
        <f t="shared" si="56"/>
        <v>4.5</v>
      </c>
      <c r="M460" s="47">
        <v>2</v>
      </c>
      <c r="N460" s="14">
        <f t="shared" si="57"/>
        <v>127.23450247038662</v>
      </c>
      <c r="O460" s="16">
        <f t="shared" si="58"/>
        <v>1.2723450247038661E-2</v>
      </c>
      <c r="P460">
        <v>114.51105222334796</v>
      </c>
      <c r="Q460">
        <f t="shared" si="59"/>
        <v>1.1451105222334796E-2</v>
      </c>
      <c r="R460" s="16">
        <f t="shared" si="60"/>
        <v>1.2723450247038651E-3</v>
      </c>
      <c r="S460" s="48">
        <v>5.78</v>
      </c>
      <c r="T460">
        <f t="shared" si="61"/>
        <v>6.618738818509512E-2</v>
      </c>
      <c r="U460" s="48">
        <v>9.0679999999999996</v>
      </c>
      <c r="V460">
        <f t="shared" si="62"/>
        <v>1.1537624684014649E-2</v>
      </c>
      <c r="W460">
        <f t="shared" si="63"/>
        <v>5.4649763501080473E-2</v>
      </c>
    </row>
    <row r="461" spans="3:23" x14ac:dyDescent="0.3">
      <c r="C461" t="s">
        <v>166</v>
      </c>
      <c r="D461" t="s">
        <v>71</v>
      </c>
      <c r="E461" s="1">
        <v>39414</v>
      </c>
      <c r="F461">
        <v>10</v>
      </c>
      <c r="G461" t="s">
        <v>7</v>
      </c>
      <c r="H461" s="57" t="s">
        <v>44</v>
      </c>
      <c r="I461" s="2">
        <v>90</v>
      </c>
      <c r="J461" s="51">
        <v>5</v>
      </c>
      <c r="K461" s="51">
        <v>10</v>
      </c>
      <c r="L461">
        <f t="shared" si="56"/>
        <v>5</v>
      </c>
      <c r="M461" s="47">
        <v>2</v>
      </c>
      <c r="N461" s="14">
        <f t="shared" si="57"/>
        <v>157.07963267948966</v>
      </c>
      <c r="O461" s="16">
        <f t="shared" si="58"/>
        <v>1.5707963267948967E-2</v>
      </c>
      <c r="P461">
        <v>141.37166941154069</v>
      </c>
      <c r="Q461">
        <f t="shared" si="59"/>
        <v>1.4137166941154069E-2</v>
      </c>
      <c r="R461" s="16">
        <f t="shared" si="60"/>
        <v>1.5707963267948977E-3</v>
      </c>
      <c r="S461" s="48">
        <v>5.78</v>
      </c>
      <c r="T461">
        <f t="shared" si="61"/>
        <v>8.171282491987053E-2</v>
      </c>
      <c r="U461" s="48">
        <v>9.0679999999999996</v>
      </c>
      <c r="V461">
        <f t="shared" si="62"/>
        <v>1.4243981091376132E-2</v>
      </c>
      <c r="W461">
        <f t="shared" si="63"/>
        <v>6.7468843828494399E-2</v>
      </c>
    </row>
    <row r="462" spans="3:23" x14ac:dyDescent="0.3">
      <c r="C462" t="s">
        <v>166</v>
      </c>
      <c r="D462" t="s">
        <v>71</v>
      </c>
      <c r="E462" s="1">
        <v>39414</v>
      </c>
      <c r="F462">
        <v>10</v>
      </c>
      <c r="G462" t="s">
        <v>72</v>
      </c>
      <c r="H462" s="57" t="s">
        <v>44</v>
      </c>
      <c r="I462" s="2">
        <v>100</v>
      </c>
      <c r="J462" s="51">
        <v>5</v>
      </c>
      <c r="K462" s="51">
        <v>10</v>
      </c>
      <c r="L462">
        <f t="shared" si="56"/>
        <v>5</v>
      </c>
      <c r="M462" s="47">
        <v>2</v>
      </c>
      <c r="N462" s="14">
        <f t="shared" si="57"/>
        <v>157.07963267948966</v>
      </c>
      <c r="O462" s="16">
        <f t="shared" si="58"/>
        <v>1.5707963267948967E-2</v>
      </c>
      <c r="P462">
        <v>157.07963267948966</v>
      </c>
      <c r="Q462">
        <f t="shared" si="59"/>
        <v>1.5707963267948967E-2</v>
      </c>
      <c r="R462" s="16">
        <f t="shared" si="60"/>
        <v>0</v>
      </c>
      <c r="S462" s="48">
        <v>5.78</v>
      </c>
      <c r="T462">
        <f t="shared" si="61"/>
        <v>9.0792027688745031E-2</v>
      </c>
      <c r="U462" s="48">
        <v>9.0679999999999996</v>
      </c>
      <c r="V462">
        <f t="shared" si="62"/>
        <v>0</v>
      </c>
      <c r="W462">
        <f t="shared" si="63"/>
        <v>9.0792027688745031E-2</v>
      </c>
    </row>
    <row r="463" spans="3:23" x14ac:dyDescent="0.3">
      <c r="C463" t="s">
        <v>166</v>
      </c>
      <c r="D463" t="s">
        <v>71</v>
      </c>
      <c r="E463" s="1">
        <v>39414</v>
      </c>
      <c r="F463">
        <v>10</v>
      </c>
      <c r="G463" t="s">
        <v>72</v>
      </c>
      <c r="H463" s="57" t="s">
        <v>44</v>
      </c>
      <c r="I463" s="2">
        <v>100</v>
      </c>
      <c r="J463" s="51">
        <v>5</v>
      </c>
      <c r="K463" s="51">
        <v>15</v>
      </c>
      <c r="L463">
        <f t="shared" si="56"/>
        <v>6.25</v>
      </c>
      <c r="M463" s="47">
        <v>2</v>
      </c>
      <c r="N463" s="14">
        <f t="shared" si="57"/>
        <v>245.43692606170259</v>
      </c>
      <c r="O463" s="16">
        <f t="shared" si="58"/>
        <v>2.4543692606170259E-2</v>
      </c>
      <c r="P463">
        <v>245.43692606170259</v>
      </c>
      <c r="Q463">
        <f t="shared" si="59"/>
        <v>2.4543692606170259E-2</v>
      </c>
      <c r="R463" s="16">
        <f t="shared" si="60"/>
        <v>0</v>
      </c>
      <c r="S463" s="48">
        <v>5.78</v>
      </c>
      <c r="T463">
        <f t="shared" si="61"/>
        <v>0.1418625432636641</v>
      </c>
      <c r="U463" s="48">
        <v>9.0679999999999996</v>
      </c>
      <c r="V463">
        <f t="shared" si="62"/>
        <v>0</v>
      </c>
      <c r="W463">
        <f t="shared" si="63"/>
        <v>0.1418625432636641</v>
      </c>
    </row>
    <row r="464" spans="3:23" x14ac:dyDescent="0.3">
      <c r="C464" t="s">
        <v>166</v>
      </c>
      <c r="D464" t="s">
        <v>71</v>
      </c>
      <c r="E464" s="1">
        <v>39414</v>
      </c>
      <c r="F464">
        <v>10</v>
      </c>
      <c r="G464" t="s">
        <v>72</v>
      </c>
      <c r="H464" s="54" t="s">
        <v>53</v>
      </c>
      <c r="I464" s="2">
        <v>90</v>
      </c>
      <c r="J464" s="51">
        <v>10</v>
      </c>
      <c r="K464" s="51">
        <v>20</v>
      </c>
      <c r="L464">
        <f t="shared" si="56"/>
        <v>10</v>
      </c>
      <c r="M464" s="47">
        <v>2</v>
      </c>
      <c r="N464" s="14">
        <f t="shared" si="57"/>
        <v>628.31853071795865</v>
      </c>
      <c r="O464" s="16">
        <f t="shared" si="58"/>
        <v>6.2831853071795868E-2</v>
      </c>
      <c r="P464">
        <v>565.48667764616278</v>
      </c>
      <c r="Q464">
        <f t="shared" si="59"/>
        <v>5.6548667764616277E-2</v>
      </c>
      <c r="R464" s="16">
        <f t="shared" si="60"/>
        <v>6.283185307179591E-3</v>
      </c>
      <c r="S464" s="48">
        <v>6.51</v>
      </c>
      <c r="T464">
        <f t="shared" si="61"/>
        <v>0.36813182714765197</v>
      </c>
      <c r="U464" s="48">
        <v>8.2509999999999994</v>
      </c>
      <c r="V464">
        <f t="shared" si="62"/>
        <v>5.1842561969538799E-2</v>
      </c>
      <c r="W464">
        <f t="shared" si="63"/>
        <v>0.31628926517811318</v>
      </c>
    </row>
    <row r="465" spans="3:23" x14ac:dyDescent="0.3">
      <c r="C465" t="s">
        <v>166</v>
      </c>
      <c r="D465" t="s">
        <v>73</v>
      </c>
      <c r="E465" s="1">
        <v>39415</v>
      </c>
      <c r="F465">
        <v>40</v>
      </c>
      <c r="G465" t="s">
        <v>8</v>
      </c>
      <c r="H465" s="57" t="s">
        <v>21</v>
      </c>
      <c r="I465" s="2">
        <v>90</v>
      </c>
      <c r="J465" s="51">
        <v>3</v>
      </c>
      <c r="K465" s="51">
        <v>10</v>
      </c>
      <c r="L465">
        <f t="shared" si="56"/>
        <v>4</v>
      </c>
      <c r="M465" s="47">
        <v>2</v>
      </c>
      <c r="N465" s="14">
        <f t="shared" si="57"/>
        <v>100.53096491487338</v>
      </c>
      <c r="O465" s="16">
        <f t="shared" si="58"/>
        <v>1.0053096491487338E-2</v>
      </c>
      <c r="P465">
        <v>90.477868423386042</v>
      </c>
      <c r="Q465">
        <f t="shared" si="59"/>
        <v>9.0477868423386038E-3</v>
      </c>
      <c r="R465" s="16">
        <f t="shared" si="60"/>
        <v>1.0053096491487341E-3</v>
      </c>
      <c r="S465" s="48">
        <v>4.47</v>
      </c>
      <c r="T465">
        <f t="shared" si="61"/>
        <v>4.0443607185253555E-2</v>
      </c>
      <c r="U465">
        <v>17.831</v>
      </c>
      <c r="V465">
        <f t="shared" si="62"/>
        <v>1.7925676353971076E-2</v>
      </c>
      <c r="W465">
        <f t="shared" si="63"/>
        <v>2.2517930831282479E-2</v>
      </c>
    </row>
    <row r="466" spans="3:23" x14ac:dyDescent="0.3">
      <c r="C466" t="s">
        <v>166</v>
      </c>
      <c r="D466" t="s">
        <v>73</v>
      </c>
      <c r="E466" s="1">
        <v>39415</v>
      </c>
      <c r="F466">
        <v>40</v>
      </c>
      <c r="G466" t="s">
        <v>8</v>
      </c>
      <c r="H466" s="54" t="s">
        <v>49</v>
      </c>
      <c r="I466" s="2">
        <v>100</v>
      </c>
      <c r="J466" s="51">
        <v>5</v>
      </c>
      <c r="K466" s="51">
        <v>20</v>
      </c>
      <c r="L466">
        <f t="shared" si="56"/>
        <v>7.5</v>
      </c>
      <c r="M466" s="47">
        <v>2</v>
      </c>
      <c r="N466" s="14">
        <f t="shared" si="57"/>
        <v>353.42917352885172</v>
      </c>
      <c r="O466" s="16">
        <f t="shared" si="58"/>
        <v>3.5342917352885174E-2</v>
      </c>
      <c r="P466">
        <v>353.42917352885172</v>
      </c>
      <c r="Q466">
        <f t="shared" si="59"/>
        <v>3.5342917352885174E-2</v>
      </c>
      <c r="R466" s="16">
        <f t="shared" si="60"/>
        <v>0</v>
      </c>
      <c r="S466">
        <v>5.23</v>
      </c>
      <c r="T466">
        <f t="shared" si="61"/>
        <v>0.18484345775558947</v>
      </c>
      <c r="U466">
        <v>8.4610000000000003</v>
      </c>
      <c r="V466">
        <f t="shared" si="62"/>
        <v>0</v>
      </c>
      <c r="W466">
        <f t="shared" si="63"/>
        <v>0.18484345775558947</v>
      </c>
    </row>
    <row r="467" spans="3:23" x14ac:dyDescent="0.3">
      <c r="C467" t="s">
        <v>166</v>
      </c>
      <c r="D467" t="s">
        <v>73</v>
      </c>
      <c r="E467" s="1">
        <v>39415</v>
      </c>
      <c r="F467">
        <v>40</v>
      </c>
      <c r="G467" t="s">
        <v>8</v>
      </c>
      <c r="H467" s="57" t="s">
        <v>36</v>
      </c>
      <c r="I467" s="2">
        <v>90</v>
      </c>
      <c r="J467" s="51">
        <v>2</v>
      </c>
      <c r="K467" s="51">
        <v>15</v>
      </c>
      <c r="L467">
        <f t="shared" si="56"/>
        <v>4.75</v>
      </c>
      <c r="M467" s="47">
        <v>2</v>
      </c>
      <c r="N467" s="14">
        <f t="shared" si="57"/>
        <v>141.7643684932394</v>
      </c>
      <c r="O467" s="16">
        <f t="shared" si="58"/>
        <v>1.417643684932394E-2</v>
      </c>
      <c r="P467">
        <v>127.58793164391547</v>
      </c>
      <c r="Q467">
        <f t="shared" si="59"/>
        <v>1.2758793164391546E-2</v>
      </c>
      <c r="R467" s="16">
        <f t="shared" si="60"/>
        <v>1.4176436849323935E-3</v>
      </c>
      <c r="S467" s="48">
        <v>6.62</v>
      </c>
      <c r="T467">
        <f t="shared" si="61"/>
        <v>8.4463210748272038E-2</v>
      </c>
      <c r="U467" s="48">
        <v>8.3030000000000008</v>
      </c>
      <c r="V467">
        <f t="shared" si="62"/>
        <v>1.1770695515993664E-2</v>
      </c>
      <c r="W467">
        <f t="shared" si="63"/>
        <v>7.2692515232278376E-2</v>
      </c>
    </row>
    <row r="468" spans="3:23" x14ac:dyDescent="0.3">
      <c r="C468" t="s">
        <v>166</v>
      </c>
      <c r="D468" t="s">
        <v>73</v>
      </c>
      <c r="E468" s="1">
        <v>39415</v>
      </c>
      <c r="F468">
        <v>40</v>
      </c>
      <c r="G468" t="s">
        <v>8</v>
      </c>
      <c r="H468" s="57" t="s">
        <v>36</v>
      </c>
      <c r="I468" s="2">
        <v>50</v>
      </c>
      <c r="J468" s="51">
        <v>5</v>
      </c>
      <c r="K468" s="51">
        <v>15</v>
      </c>
      <c r="L468">
        <f t="shared" si="56"/>
        <v>6.25</v>
      </c>
      <c r="M468" s="47">
        <v>2</v>
      </c>
      <c r="N468" s="14">
        <f t="shared" si="57"/>
        <v>245.43692606170259</v>
      </c>
      <c r="O468" s="16">
        <f t="shared" si="58"/>
        <v>2.4543692606170259E-2</v>
      </c>
      <c r="P468">
        <v>122.7184630308513</v>
      </c>
      <c r="Q468">
        <f t="shared" si="59"/>
        <v>1.2271846303085129E-2</v>
      </c>
      <c r="R468" s="16">
        <f t="shared" si="60"/>
        <v>1.2271846303085129E-2</v>
      </c>
      <c r="S468" s="48">
        <v>6.62</v>
      </c>
      <c r="T468">
        <f t="shared" si="61"/>
        <v>8.1239622526423555E-2</v>
      </c>
      <c r="U468" s="48">
        <v>8.3030000000000008</v>
      </c>
      <c r="V468">
        <f t="shared" si="62"/>
        <v>0.10189313985451584</v>
      </c>
      <c r="W468">
        <f t="shared" si="63"/>
        <v>-2.0653517328092286E-2</v>
      </c>
    </row>
    <row r="469" spans="3:23" x14ac:dyDescent="0.3">
      <c r="C469" t="s">
        <v>166</v>
      </c>
      <c r="D469" t="s">
        <v>73</v>
      </c>
      <c r="E469" s="1">
        <v>39415</v>
      </c>
      <c r="F469">
        <v>40</v>
      </c>
      <c r="G469" t="s">
        <v>8</v>
      </c>
      <c r="H469" s="57" t="s">
        <v>36</v>
      </c>
      <c r="I469" s="2">
        <v>70</v>
      </c>
      <c r="J469" s="51">
        <v>10</v>
      </c>
      <c r="K469" s="51">
        <v>20</v>
      </c>
      <c r="L469">
        <f t="shared" si="56"/>
        <v>10</v>
      </c>
      <c r="M469" s="47">
        <v>2</v>
      </c>
      <c r="N469" s="14">
        <f t="shared" si="57"/>
        <v>628.31853071795865</v>
      </c>
      <c r="O469" s="16">
        <f t="shared" si="58"/>
        <v>6.2831853071795868E-2</v>
      </c>
      <c r="P469">
        <v>439.82297150257102</v>
      </c>
      <c r="Q469">
        <f t="shared" si="59"/>
        <v>4.3982297150257102E-2</v>
      </c>
      <c r="R469" s="16">
        <f t="shared" si="60"/>
        <v>1.8849555921538766E-2</v>
      </c>
      <c r="S469" s="48">
        <v>6.62</v>
      </c>
      <c r="T469">
        <f t="shared" si="61"/>
        <v>0.291162807134702</v>
      </c>
      <c r="U469" s="48">
        <v>8.3030000000000008</v>
      </c>
      <c r="V469">
        <f t="shared" si="62"/>
        <v>0.15650786281653639</v>
      </c>
      <c r="W469">
        <f t="shared" si="63"/>
        <v>0.1346549443181656</v>
      </c>
    </row>
    <row r="470" spans="3:23" x14ac:dyDescent="0.3">
      <c r="C470" t="s">
        <v>166</v>
      </c>
      <c r="D470" t="s">
        <v>73</v>
      </c>
      <c r="E470" s="1">
        <v>39415</v>
      </c>
      <c r="F470">
        <v>40</v>
      </c>
      <c r="G470" t="s">
        <v>8</v>
      </c>
      <c r="H470" s="57" t="s">
        <v>36</v>
      </c>
      <c r="I470" s="2">
        <v>60</v>
      </c>
      <c r="J470" s="51">
        <v>10</v>
      </c>
      <c r="K470" s="51">
        <v>15</v>
      </c>
      <c r="L470">
        <f t="shared" si="56"/>
        <v>8.75</v>
      </c>
      <c r="M470" s="47">
        <v>2</v>
      </c>
      <c r="N470" s="14">
        <f t="shared" si="57"/>
        <v>481.05637508093707</v>
      </c>
      <c r="O470" s="16">
        <f t="shared" si="58"/>
        <v>4.8105637508093706E-2</v>
      </c>
      <c r="P470">
        <v>288.63382504856224</v>
      </c>
      <c r="Q470">
        <f t="shared" si="59"/>
        <v>2.8863382504856223E-2</v>
      </c>
      <c r="R470" s="16">
        <f t="shared" si="60"/>
        <v>1.9242255003237483E-2</v>
      </c>
      <c r="S470" s="48">
        <v>6.62</v>
      </c>
      <c r="T470">
        <f t="shared" si="61"/>
        <v>0.1910755921821482</v>
      </c>
      <c r="U470" s="48">
        <v>8.3030000000000008</v>
      </c>
      <c r="V470">
        <f t="shared" si="62"/>
        <v>0.15976844329188084</v>
      </c>
      <c r="W470">
        <f t="shared" si="63"/>
        <v>3.1307148890267367E-2</v>
      </c>
    </row>
    <row r="471" spans="3:23" x14ac:dyDescent="0.3">
      <c r="C471" t="s">
        <v>166</v>
      </c>
      <c r="D471" t="s">
        <v>73</v>
      </c>
      <c r="E471" s="1">
        <v>39415</v>
      </c>
      <c r="F471">
        <v>40</v>
      </c>
      <c r="G471" t="s">
        <v>8</v>
      </c>
      <c r="H471" s="57" t="s">
        <v>36</v>
      </c>
      <c r="I471" s="2">
        <v>40</v>
      </c>
      <c r="J471" s="51">
        <v>10</v>
      </c>
      <c r="K471" s="51">
        <v>25</v>
      </c>
      <c r="L471">
        <f t="shared" si="56"/>
        <v>11.25</v>
      </c>
      <c r="M471" s="47">
        <v>2</v>
      </c>
      <c r="N471" s="14">
        <f t="shared" si="57"/>
        <v>795.21564043991634</v>
      </c>
      <c r="O471" s="16">
        <f t="shared" si="58"/>
        <v>7.9521564043991633E-2</v>
      </c>
      <c r="P471">
        <v>318.08625617596658</v>
      </c>
      <c r="Q471">
        <f t="shared" si="59"/>
        <v>3.1808625617596661E-2</v>
      </c>
      <c r="R471" s="16">
        <f t="shared" si="60"/>
        <v>4.7712938426394971E-2</v>
      </c>
      <c r="S471" s="48">
        <v>6.62</v>
      </c>
      <c r="T471">
        <f t="shared" si="61"/>
        <v>0.21057310158848991</v>
      </c>
      <c r="U471" s="48">
        <v>8.3030000000000008</v>
      </c>
      <c r="V471">
        <f t="shared" si="62"/>
        <v>0.39616052775435751</v>
      </c>
      <c r="W471">
        <f t="shared" si="63"/>
        <v>-0.1855874261658676</v>
      </c>
    </row>
    <row r="472" spans="3:23" x14ac:dyDescent="0.3">
      <c r="C472" t="s">
        <v>166</v>
      </c>
      <c r="D472" t="s">
        <v>73</v>
      </c>
      <c r="E472" s="1">
        <v>39415</v>
      </c>
      <c r="F472">
        <v>40</v>
      </c>
      <c r="G472" t="s">
        <v>8</v>
      </c>
      <c r="H472" s="57" t="s">
        <v>36</v>
      </c>
      <c r="I472" s="2">
        <v>70</v>
      </c>
      <c r="J472" s="51">
        <v>10</v>
      </c>
      <c r="K472" s="51">
        <v>15</v>
      </c>
      <c r="L472">
        <f t="shared" si="56"/>
        <v>8.75</v>
      </c>
      <c r="M472" s="47">
        <v>2</v>
      </c>
      <c r="N472" s="14">
        <f t="shared" si="57"/>
        <v>481.05637508093707</v>
      </c>
      <c r="O472" s="16">
        <f t="shared" si="58"/>
        <v>4.8105637508093706E-2</v>
      </c>
      <c r="P472">
        <v>336.73946255665595</v>
      </c>
      <c r="Q472">
        <f t="shared" si="59"/>
        <v>3.3673946255665596E-2</v>
      </c>
      <c r="R472" s="16">
        <f t="shared" si="60"/>
        <v>1.443169125242811E-2</v>
      </c>
      <c r="S472" s="48">
        <v>6.62</v>
      </c>
      <c r="T472">
        <f t="shared" si="61"/>
        <v>0.22292152421250624</v>
      </c>
      <c r="U472" s="48">
        <v>8.3030000000000008</v>
      </c>
      <c r="V472">
        <f t="shared" si="62"/>
        <v>0.11982633246891061</v>
      </c>
      <c r="W472">
        <f t="shared" si="63"/>
        <v>0.10309519174359563</v>
      </c>
    </row>
    <row r="473" spans="3:23" x14ac:dyDescent="0.3">
      <c r="C473" t="s">
        <v>166</v>
      </c>
      <c r="D473" t="s">
        <v>73</v>
      </c>
      <c r="E473" s="1">
        <v>39415</v>
      </c>
      <c r="F473">
        <v>40</v>
      </c>
      <c r="G473" t="s">
        <v>8</v>
      </c>
      <c r="H473" s="57" t="s">
        <v>36</v>
      </c>
      <c r="I473" s="2">
        <v>70</v>
      </c>
      <c r="J473" s="51">
        <v>15</v>
      </c>
      <c r="K473" s="51">
        <v>20</v>
      </c>
      <c r="L473">
        <f t="shared" si="56"/>
        <v>12.5</v>
      </c>
      <c r="M473" s="47">
        <v>2</v>
      </c>
      <c r="N473" s="14">
        <f t="shared" si="57"/>
        <v>981.74770424681037</v>
      </c>
      <c r="O473" s="16">
        <f t="shared" si="58"/>
        <v>9.8174770424681035E-2</v>
      </c>
      <c r="P473">
        <v>687.22339297276721</v>
      </c>
      <c r="Q473">
        <f t="shared" si="59"/>
        <v>6.8722339297276724E-2</v>
      </c>
      <c r="R473" s="16">
        <f t="shared" si="60"/>
        <v>2.945243112740431E-2</v>
      </c>
      <c r="S473" s="48">
        <v>6.62</v>
      </c>
      <c r="T473">
        <f t="shared" si="61"/>
        <v>0.45494188614797193</v>
      </c>
      <c r="U473" s="48">
        <v>8.3030000000000008</v>
      </c>
      <c r="V473">
        <f t="shared" si="62"/>
        <v>0.244543535650838</v>
      </c>
      <c r="W473">
        <f t="shared" si="63"/>
        <v>0.21039835049713393</v>
      </c>
    </row>
    <row r="474" spans="3:23" x14ac:dyDescent="0.3">
      <c r="C474" t="s">
        <v>166</v>
      </c>
      <c r="D474" t="s">
        <v>73</v>
      </c>
      <c r="E474" s="1">
        <v>39415</v>
      </c>
      <c r="F474">
        <v>40</v>
      </c>
      <c r="G474" t="s">
        <v>8</v>
      </c>
      <c r="H474" s="57" t="s">
        <v>36</v>
      </c>
      <c r="I474" s="2">
        <v>60</v>
      </c>
      <c r="J474" s="51">
        <v>25</v>
      </c>
      <c r="K474" s="51">
        <v>40</v>
      </c>
      <c r="L474">
        <f t="shared" si="56"/>
        <v>22.5</v>
      </c>
      <c r="M474" s="47">
        <v>2</v>
      </c>
      <c r="N474" s="14">
        <f t="shared" si="57"/>
        <v>3180.8625617596654</v>
      </c>
      <c r="O474" s="16">
        <f t="shared" si="58"/>
        <v>0.31808625617596653</v>
      </c>
      <c r="P474">
        <v>1908.517537055799</v>
      </c>
      <c r="Q474">
        <f t="shared" si="59"/>
        <v>0.19085175370557991</v>
      </c>
      <c r="R474" s="16">
        <f t="shared" si="60"/>
        <v>0.12723450247038662</v>
      </c>
      <c r="S474" s="48">
        <v>6.62</v>
      </c>
      <c r="T474">
        <f t="shared" si="61"/>
        <v>1.2634386095309391</v>
      </c>
      <c r="U474" s="48">
        <v>8.3030000000000008</v>
      </c>
      <c r="V474">
        <f t="shared" si="62"/>
        <v>1.0564280740116201</v>
      </c>
      <c r="W474">
        <f t="shared" si="63"/>
        <v>0.20701053551931903</v>
      </c>
    </row>
    <row r="475" spans="3:23" x14ac:dyDescent="0.3">
      <c r="C475" t="s">
        <v>166</v>
      </c>
      <c r="D475" t="s">
        <v>73</v>
      </c>
      <c r="E475" s="1">
        <v>39415</v>
      </c>
      <c r="F475">
        <v>40</v>
      </c>
      <c r="G475" t="s">
        <v>8</v>
      </c>
      <c r="H475" s="57" t="s">
        <v>36</v>
      </c>
      <c r="I475" s="2">
        <v>50</v>
      </c>
      <c r="J475" s="51">
        <v>30</v>
      </c>
      <c r="K475" s="51">
        <v>30</v>
      </c>
      <c r="L475">
        <f t="shared" si="56"/>
        <v>22.5</v>
      </c>
      <c r="M475" s="47">
        <v>2</v>
      </c>
      <c r="N475" s="14">
        <f t="shared" si="57"/>
        <v>3180.8625617596654</v>
      </c>
      <c r="O475" s="16">
        <f t="shared" si="58"/>
        <v>0.31808625617596653</v>
      </c>
      <c r="P475">
        <v>1590.4312808798327</v>
      </c>
      <c r="Q475">
        <f t="shared" si="59"/>
        <v>0.15904312808798327</v>
      </c>
      <c r="R475" s="16">
        <f t="shared" si="60"/>
        <v>0.15904312808798327</v>
      </c>
      <c r="S475" s="48">
        <v>6.62</v>
      </c>
      <c r="T475">
        <f t="shared" si="61"/>
        <v>1.0528655079424492</v>
      </c>
      <c r="U475" s="48">
        <v>8.3030000000000008</v>
      </c>
      <c r="V475">
        <f t="shared" si="62"/>
        <v>1.3205350925145252</v>
      </c>
      <c r="W475">
        <f t="shared" si="63"/>
        <v>-0.26766958457207601</v>
      </c>
    </row>
    <row r="476" spans="3:23" x14ac:dyDescent="0.3">
      <c r="C476" t="s">
        <v>166</v>
      </c>
      <c r="D476" t="s">
        <v>73</v>
      </c>
      <c r="E476" s="1">
        <v>39415</v>
      </c>
      <c r="F476">
        <v>40</v>
      </c>
      <c r="G476" t="s">
        <v>8</v>
      </c>
      <c r="H476" s="57" t="s">
        <v>36</v>
      </c>
      <c r="I476" s="2">
        <v>10</v>
      </c>
      <c r="J476" s="51">
        <v>30</v>
      </c>
      <c r="K476" s="51">
        <v>60</v>
      </c>
      <c r="L476">
        <f t="shared" si="56"/>
        <v>30</v>
      </c>
      <c r="M476" s="47">
        <v>2</v>
      </c>
      <c r="N476" s="14">
        <f t="shared" si="57"/>
        <v>5654.8667764616275</v>
      </c>
      <c r="O476" s="16">
        <f t="shared" si="58"/>
        <v>0.56548667764616278</v>
      </c>
      <c r="P476">
        <v>565.48667764616278</v>
      </c>
      <c r="Q476">
        <f t="shared" si="59"/>
        <v>5.6548667764616277E-2</v>
      </c>
      <c r="R476" s="16">
        <f t="shared" si="60"/>
        <v>0.50893800988154647</v>
      </c>
      <c r="S476" s="48">
        <v>6.62</v>
      </c>
      <c r="T476">
        <f t="shared" si="61"/>
        <v>0.37435218060175973</v>
      </c>
      <c r="U476" s="48">
        <v>8.3030000000000008</v>
      </c>
      <c r="V476">
        <f t="shared" si="62"/>
        <v>4.2257122960464804</v>
      </c>
      <c r="W476">
        <f t="shared" si="63"/>
        <v>-3.8513601154447206</v>
      </c>
    </row>
    <row r="477" spans="3:23" x14ac:dyDescent="0.3">
      <c r="C477" t="s">
        <v>166</v>
      </c>
      <c r="D477" t="s">
        <v>73</v>
      </c>
      <c r="E477" s="1">
        <v>39415</v>
      </c>
      <c r="F477">
        <v>40</v>
      </c>
      <c r="G477" t="s">
        <v>8</v>
      </c>
      <c r="H477" s="57" t="s">
        <v>42</v>
      </c>
      <c r="I477" s="2">
        <v>100</v>
      </c>
      <c r="J477" s="51">
        <v>3</v>
      </c>
      <c r="K477" s="51">
        <v>15</v>
      </c>
      <c r="L477">
        <f t="shared" si="56"/>
        <v>5.25</v>
      </c>
      <c r="M477" s="47">
        <v>2</v>
      </c>
      <c r="N477" s="14">
        <f t="shared" si="57"/>
        <v>173.18029502913734</v>
      </c>
      <c r="O477" s="16">
        <f t="shared" si="58"/>
        <v>1.7318029502913734E-2</v>
      </c>
      <c r="P477">
        <v>173.18029502913734</v>
      </c>
      <c r="Q477">
        <f t="shared" si="59"/>
        <v>1.7318029502913734E-2</v>
      </c>
      <c r="R477" s="16">
        <f t="shared" si="60"/>
        <v>0</v>
      </c>
      <c r="S477">
        <v>11.49</v>
      </c>
      <c r="T477">
        <f t="shared" si="61"/>
        <v>0.19898415898847879</v>
      </c>
      <c r="U477" s="48">
        <v>8.1999999999999993</v>
      </c>
      <c r="V477">
        <f t="shared" si="62"/>
        <v>0</v>
      </c>
      <c r="W477">
        <f t="shared" si="63"/>
        <v>0.19898415898847879</v>
      </c>
    </row>
    <row r="478" spans="3:23" x14ac:dyDescent="0.3">
      <c r="C478" t="s">
        <v>166</v>
      </c>
      <c r="D478" t="s">
        <v>73</v>
      </c>
      <c r="E478" s="1">
        <v>39415</v>
      </c>
      <c r="F478">
        <v>40</v>
      </c>
      <c r="G478" t="s">
        <v>8</v>
      </c>
      <c r="H478" s="57" t="s">
        <v>42</v>
      </c>
      <c r="I478" s="2">
        <v>100</v>
      </c>
      <c r="J478" s="51">
        <v>3</v>
      </c>
      <c r="K478" s="51">
        <v>10</v>
      </c>
      <c r="L478">
        <f t="shared" si="56"/>
        <v>4</v>
      </c>
      <c r="M478" s="47">
        <v>2</v>
      </c>
      <c r="N478" s="14">
        <f t="shared" si="57"/>
        <v>100.53096491487338</v>
      </c>
      <c r="O478" s="16">
        <f t="shared" si="58"/>
        <v>1.0053096491487338E-2</v>
      </c>
      <c r="P478">
        <v>100.53096491487338</v>
      </c>
      <c r="Q478">
        <f t="shared" si="59"/>
        <v>1.0053096491487338E-2</v>
      </c>
      <c r="R478" s="16">
        <f t="shared" si="60"/>
        <v>0</v>
      </c>
      <c r="S478">
        <v>11.49</v>
      </c>
      <c r="T478">
        <f t="shared" si="61"/>
        <v>0.11551007868718952</v>
      </c>
      <c r="U478" s="48">
        <v>8.1999999999999993</v>
      </c>
      <c r="V478">
        <f t="shared" si="62"/>
        <v>0</v>
      </c>
      <c r="W478">
        <f t="shared" si="63"/>
        <v>0.11551007868718952</v>
      </c>
    </row>
    <row r="479" spans="3:23" x14ac:dyDescent="0.3">
      <c r="C479" t="s">
        <v>166</v>
      </c>
      <c r="D479" t="s">
        <v>73</v>
      </c>
      <c r="E479" s="1">
        <v>39415</v>
      </c>
      <c r="F479">
        <v>40</v>
      </c>
      <c r="G479" t="s">
        <v>8</v>
      </c>
      <c r="H479" s="57" t="s">
        <v>42</v>
      </c>
      <c r="I479" s="2">
        <v>100</v>
      </c>
      <c r="J479" s="51">
        <v>5</v>
      </c>
      <c r="K479" s="51">
        <v>12</v>
      </c>
      <c r="L479">
        <f t="shared" si="56"/>
        <v>5.5</v>
      </c>
      <c r="M479" s="47">
        <v>2</v>
      </c>
      <c r="N479" s="14">
        <f t="shared" si="57"/>
        <v>190.06635554218249</v>
      </c>
      <c r="O479" s="16">
        <f t="shared" si="58"/>
        <v>1.9006635554218249E-2</v>
      </c>
      <c r="P479">
        <v>190.06635554218249</v>
      </c>
      <c r="Q479">
        <f t="shared" si="59"/>
        <v>1.9006635554218249E-2</v>
      </c>
      <c r="R479" s="16">
        <f t="shared" si="60"/>
        <v>0</v>
      </c>
      <c r="S479">
        <v>11.49</v>
      </c>
      <c r="T479">
        <f t="shared" si="61"/>
        <v>0.21838624251796768</v>
      </c>
      <c r="U479" s="48">
        <v>8.1999999999999993</v>
      </c>
      <c r="V479">
        <f t="shared" si="62"/>
        <v>0</v>
      </c>
      <c r="W479">
        <f t="shared" si="63"/>
        <v>0.21838624251796768</v>
      </c>
    </row>
    <row r="480" spans="3:23" x14ac:dyDescent="0.3">
      <c r="C480" t="s">
        <v>166</v>
      </c>
      <c r="D480" t="s">
        <v>73</v>
      </c>
      <c r="E480" s="1">
        <v>39415</v>
      </c>
      <c r="F480">
        <v>40</v>
      </c>
      <c r="G480" t="s">
        <v>8</v>
      </c>
      <c r="H480" s="57" t="s">
        <v>42</v>
      </c>
      <c r="I480" s="2">
        <v>70</v>
      </c>
      <c r="J480" s="51">
        <v>10</v>
      </c>
      <c r="K480" s="51">
        <v>12</v>
      </c>
      <c r="L480">
        <f t="shared" si="56"/>
        <v>8</v>
      </c>
      <c r="M480" s="47">
        <v>2</v>
      </c>
      <c r="N480" s="14">
        <f t="shared" si="57"/>
        <v>402.12385965949352</v>
      </c>
      <c r="O480" s="16">
        <f t="shared" si="58"/>
        <v>4.0212385965949352E-2</v>
      </c>
      <c r="P480">
        <v>281.48670176164546</v>
      </c>
      <c r="Q480">
        <f t="shared" si="59"/>
        <v>2.8148670176164545E-2</v>
      </c>
      <c r="R480" s="16">
        <f t="shared" si="60"/>
        <v>1.2063715789784806E-2</v>
      </c>
      <c r="S480">
        <v>11.49</v>
      </c>
      <c r="T480">
        <f t="shared" si="61"/>
        <v>0.32342822032413066</v>
      </c>
      <c r="U480" s="48">
        <v>8.1999999999999993</v>
      </c>
      <c r="V480">
        <f t="shared" si="62"/>
        <v>9.8922469476235397E-2</v>
      </c>
      <c r="W480">
        <f t="shared" si="63"/>
        <v>0.22450575084789526</v>
      </c>
    </row>
    <row r="481" spans="3:23" x14ac:dyDescent="0.3">
      <c r="C481" t="s">
        <v>166</v>
      </c>
      <c r="D481" t="s">
        <v>73</v>
      </c>
      <c r="E481" s="1">
        <v>39415</v>
      </c>
      <c r="F481">
        <v>40</v>
      </c>
      <c r="G481" t="s">
        <v>8</v>
      </c>
      <c r="H481" s="57" t="s">
        <v>42</v>
      </c>
      <c r="I481" s="2">
        <v>40</v>
      </c>
      <c r="J481" s="51">
        <v>30</v>
      </c>
      <c r="K481" s="51">
        <v>30</v>
      </c>
      <c r="L481">
        <f t="shared" si="56"/>
        <v>22.5</v>
      </c>
      <c r="M481" s="47">
        <v>2</v>
      </c>
      <c r="N481" s="14">
        <f t="shared" si="57"/>
        <v>3180.8625617596654</v>
      </c>
      <c r="O481" s="16">
        <f t="shared" si="58"/>
        <v>0.31808625617596653</v>
      </c>
      <c r="P481">
        <v>1272.3450247038663</v>
      </c>
      <c r="Q481">
        <f t="shared" si="59"/>
        <v>0.12723450247038665</v>
      </c>
      <c r="R481" s="16">
        <f t="shared" si="60"/>
        <v>0.19085175370557989</v>
      </c>
      <c r="S481">
        <v>11.49</v>
      </c>
      <c r="T481">
        <f t="shared" si="61"/>
        <v>1.4619244333847425</v>
      </c>
      <c r="U481" s="48">
        <v>8.1999999999999993</v>
      </c>
      <c r="V481">
        <f t="shared" si="62"/>
        <v>1.5649843803857548</v>
      </c>
      <c r="W481">
        <f t="shared" si="63"/>
        <v>-0.10305994700101229</v>
      </c>
    </row>
    <row r="482" spans="3:23" x14ac:dyDescent="0.3">
      <c r="C482" t="s">
        <v>166</v>
      </c>
      <c r="D482" t="s">
        <v>73</v>
      </c>
      <c r="E482" s="1">
        <v>39415</v>
      </c>
      <c r="F482">
        <v>40</v>
      </c>
      <c r="G482" t="s">
        <v>8</v>
      </c>
      <c r="H482" s="57" t="s">
        <v>42</v>
      </c>
      <c r="I482" s="2">
        <v>10</v>
      </c>
      <c r="J482" s="51">
        <v>50</v>
      </c>
      <c r="K482" s="51">
        <v>70</v>
      </c>
      <c r="L482">
        <f t="shared" si="56"/>
        <v>42.5</v>
      </c>
      <c r="M482" s="47">
        <v>2</v>
      </c>
      <c r="N482" s="14">
        <f t="shared" si="57"/>
        <v>11349.003461093127</v>
      </c>
      <c r="O482" s="16">
        <f t="shared" si="58"/>
        <v>1.1349003461093128</v>
      </c>
      <c r="P482">
        <v>1134.9003461093127</v>
      </c>
      <c r="Q482">
        <f t="shared" si="59"/>
        <v>0.11349003461093128</v>
      </c>
      <c r="R482" s="16">
        <f t="shared" si="60"/>
        <v>1.0214103114983815</v>
      </c>
      <c r="S482">
        <v>11.49</v>
      </c>
      <c r="T482">
        <f t="shared" si="61"/>
        <v>1.3040004976796005</v>
      </c>
      <c r="U482" s="48">
        <v>8.1999999999999993</v>
      </c>
      <c r="V482">
        <f t="shared" si="62"/>
        <v>8.3755645542867274</v>
      </c>
      <c r="W482">
        <f t="shared" si="63"/>
        <v>-7.0715640566071265</v>
      </c>
    </row>
    <row r="483" spans="3:23" x14ac:dyDescent="0.3">
      <c r="C483" t="s">
        <v>166</v>
      </c>
      <c r="D483" t="s">
        <v>73</v>
      </c>
      <c r="E483" s="1">
        <v>39415</v>
      </c>
      <c r="F483">
        <v>40</v>
      </c>
      <c r="G483" t="s">
        <v>8</v>
      </c>
      <c r="H483" s="57" t="s">
        <v>57</v>
      </c>
      <c r="I483" s="2">
        <v>100</v>
      </c>
      <c r="J483" s="51">
        <v>5</v>
      </c>
      <c r="K483" s="51">
        <v>12</v>
      </c>
      <c r="L483">
        <f t="shared" si="56"/>
        <v>5.5</v>
      </c>
      <c r="M483" s="47">
        <v>3</v>
      </c>
      <c r="N483" s="14">
        <f t="shared" si="57"/>
        <v>285.09953331327375</v>
      </c>
      <c r="O483" s="16">
        <f t="shared" si="58"/>
        <v>2.8509953331327376E-2</v>
      </c>
      <c r="P483">
        <v>285.09953331327375</v>
      </c>
      <c r="Q483">
        <f t="shared" si="59"/>
        <v>2.8509953331327376E-2</v>
      </c>
      <c r="R483" s="16">
        <f t="shared" si="60"/>
        <v>0</v>
      </c>
      <c r="S483">
        <v>6.2835999999999999</v>
      </c>
      <c r="T483">
        <f t="shared" si="61"/>
        <v>0.17914514275272869</v>
      </c>
      <c r="U483" s="48">
        <v>7.907</v>
      </c>
      <c r="V483">
        <f t="shared" si="62"/>
        <v>0</v>
      </c>
      <c r="W483">
        <f t="shared" si="63"/>
        <v>0.17914514275272869</v>
      </c>
    </row>
    <row r="484" spans="3:23" x14ac:dyDescent="0.3">
      <c r="C484" t="s">
        <v>166</v>
      </c>
      <c r="D484" t="s">
        <v>73</v>
      </c>
      <c r="E484" s="1">
        <v>39415</v>
      </c>
      <c r="F484">
        <v>40</v>
      </c>
      <c r="G484" t="s">
        <v>8</v>
      </c>
      <c r="H484" s="57" t="s">
        <v>44</v>
      </c>
      <c r="I484" s="2">
        <v>100</v>
      </c>
      <c r="J484" s="51">
        <v>5</v>
      </c>
      <c r="K484" s="51">
        <v>15</v>
      </c>
      <c r="L484">
        <f t="shared" si="56"/>
        <v>6.25</v>
      </c>
      <c r="M484" s="47">
        <v>2</v>
      </c>
      <c r="N484" s="14">
        <f t="shared" si="57"/>
        <v>245.43692606170259</v>
      </c>
      <c r="O484" s="16">
        <f t="shared" si="58"/>
        <v>2.4543692606170259E-2</v>
      </c>
      <c r="P484">
        <v>245.43692606170259</v>
      </c>
      <c r="Q484">
        <f t="shared" si="59"/>
        <v>2.4543692606170259E-2</v>
      </c>
      <c r="R484" s="16">
        <f t="shared" si="60"/>
        <v>0</v>
      </c>
      <c r="S484" s="48">
        <v>5.78</v>
      </c>
      <c r="T484">
        <f t="shared" si="61"/>
        <v>0.1418625432636641</v>
      </c>
      <c r="U484" s="48">
        <v>9.0679999999999996</v>
      </c>
      <c r="V484">
        <f t="shared" si="62"/>
        <v>0</v>
      </c>
      <c r="W484">
        <f t="shared" si="63"/>
        <v>0.1418625432636641</v>
      </c>
    </row>
    <row r="485" spans="3:23" x14ac:dyDescent="0.3">
      <c r="C485" t="s">
        <v>166</v>
      </c>
      <c r="D485" t="s">
        <v>73</v>
      </c>
      <c r="E485" s="1">
        <v>39415</v>
      </c>
      <c r="F485">
        <v>40</v>
      </c>
      <c r="G485" t="s">
        <v>8</v>
      </c>
      <c r="H485" s="57" t="s">
        <v>44</v>
      </c>
      <c r="I485" s="2">
        <v>100</v>
      </c>
      <c r="J485" s="51">
        <v>5</v>
      </c>
      <c r="K485" s="51">
        <v>12</v>
      </c>
      <c r="L485">
        <f t="shared" si="56"/>
        <v>5.5</v>
      </c>
      <c r="M485" s="47">
        <v>2</v>
      </c>
      <c r="N485" s="14">
        <f t="shared" si="57"/>
        <v>190.06635554218249</v>
      </c>
      <c r="O485" s="16">
        <f t="shared" si="58"/>
        <v>1.9006635554218249E-2</v>
      </c>
      <c r="P485">
        <v>190.06635554218249</v>
      </c>
      <c r="Q485">
        <f t="shared" si="59"/>
        <v>1.9006635554218249E-2</v>
      </c>
      <c r="R485" s="16">
        <f t="shared" si="60"/>
        <v>0</v>
      </c>
      <c r="S485" s="48">
        <v>5.78</v>
      </c>
      <c r="T485">
        <f t="shared" si="61"/>
        <v>0.10985835350338148</v>
      </c>
      <c r="U485" s="48">
        <v>9.0679999999999996</v>
      </c>
      <c r="V485">
        <f t="shared" si="62"/>
        <v>0</v>
      </c>
      <c r="W485">
        <f t="shared" si="63"/>
        <v>0.10985835350338148</v>
      </c>
    </row>
    <row r="486" spans="3:23" x14ac:dyDescent="0.3">
      <c r="C486" t="s">
        <v>166</v>
      </c>
      <c r="D486" t="s">
        <v>73</v>
      </c>
      <c r="E486" s="1">
        <v>39415</v>
      </c>
      <c r="F486">
        <v>40</v>
      </c>
      <c r="G486" t="s">
        <v>8</v>
      </c>
      <c r="H486" s="57" t="s">
        <v>44</v>
      </c>
      <c r="I486" s="2">
        <v>100</v>
      </c>
      <c r="J486" s="51">
        <v>5</v>
      </c>
      <c r="K486" s="51">
        <v>20</v>
      </c>
      <c r="L486">
        <f t="shared" si="56"/>
        <v>7.5</v>
      </c>
      <c r="M486" s="47">
        <v>2</v>
      </c>
      <c r="N486" s="14">
        <f t="shared" si="57"/>
        <v>353.42917352885172</v>
      </c>
      <c r="O486" s="16">
        <f t="shared" si="58"/>
        <v>3.5342917352885174E-2</v>
      </c>
      <c r="P486">
        <v>353.42917352885172</v>
      </c>
      <c r="Q486">
        <f t="shared" si="59"/>
        <v>3.5342917352885174E-2</v>
      </c>
      <c r="R486" s="16">
        <f t="shared" si="60"/>
        <v>0</v>
      </c>
      <c r="S486" s="48">
        <v>5.78</v>
      </c>
      <c r="T486">
        <f t="shared" si="61"/>
        <v>0.20428206229967633</v>
      </c>
      <c r="U486" s="48">
        <v>9.0679999999999996</v>
      </c>
      <c r="V486">
        <f t="shared" si="62"/>
        <v>0</v>
      </c>
      <c r="W486">
        <f t="shared" si="63"/>
        <v>0.20428206229967633</v>
      </c>
    </row>
    <row r="487" spans="3:23" x14ac:dyDescent="0.3">
      <c r="C487" t="s">
        <v>166</v>
      </c>
      <c r="D487" t="s">
        <v>73</v>
      </c>
      <c r="E487" s="1">
        <v>39415</v>
      </c>
      <c r="F487">
        <v>40</v>
      </c>
      <c r="G487" t="s">
        <v>8</v>
      </c>
      <c r="H487" s="57" t="s">
        <v>44</v>
      </c>
      <c r="I487" s="2">
        <v>100</v>
      </c>
      <c r="J487" s="51">
        <v>10</v>
      </c>
      <c r="K487" s="51">
        <v>15</v>
      </c>
      <c r="L487">
        <f t="shared" si="56"/>
        <v>8.75</v>
      </c>
      <c r="M487" s="47">
        <v>2</v>
      </c>
      <c r="N487" s="14">
        <f t="shared" si="57"/>
        <v>481.05637508093707</v>
      </c>
      <c r="O487" s="16">
        <f t="shared" si="58"/>
        <v>4.8105637508093706E-2</v>
      </c>
      <c r="P487">
        <v>481.05637508093707</v>
      </c>
      <c r="Q487">
        <f t="shared" si="59"/>
        <v>4.8105637508093706E-2</v>
      </c>
      <c r="R487" s="16">
        <f t="shared" si="60"/>
        <v>0</v>
      </c>
      <c r="S487" s="48">
        <v>5.78</v>
      </c>
      <c r="T487">
        <f t="shared" si="61"/>
        <v>0.27805058479678163</v>
      </c>
      <c r="U487" s="48">
        <v>9.0679999999999996</v>
      </c>
      <c r="V487">
        <f t="shared" si="62"/>
        <v>0</v>
      </c>
      <c r="W487">
        <f t="shared" si="63"/>
        <v>0.27805058479678163</v>
      </c>
    </row>
    <row r="488" spans="3:23" x14ac:dyDescent="0.3">
      <c r="C488" t="s">
        <v>166</v>
      </c>
      <c r="D488" t="s">
        <v>73</v>
      </c>
      <c r="E488" s="1">
        <v>39415</v>
      </c>
      <c r="F488">
        <v>40</v>
      </c>
      <c r="G488" t="s">
        <v>8</v>
      </c>
      <c r="H488" s="57" t="s">
        <v>47</v>
      </c>
      <c r="I488" s="2">
        <v>80</v>
      </c>
      <c r="J488" s="51">
        <v>10</v>
      </c>
      <c r="K488" s="51">
        <v>15</v>
      </c>
      <c r="L488">
        <f t="shared" si="56"/>
        <v>8.75</v>
      </c>
      <c r="M488" s="47">
        <v>3</v>
      </c>
      <c r="N488" s="14">
        <f t="shared" si="57"/>
        <v>721.58456262140555</v>
      </c>
      <c r="O488" s="16">
        <f t="shared" si="58"/>
        <v>7.2158456262140555E-2</v>
      </c>
      <c r="P488">
        <v>577.26765009712449</v>
      </c>
      <c r="Q488">
        <f t="shared" si="59"/>
        <v>5.7726765009712445E-2</v>
      </c>
      <c r="R488" s="16">
        <f t="shared" si="60"/>
        <v>1.443169125242811E-2</v>
      </c>
      <c r="S488" s="48">
        <v>5.15</v>
      </c>
      <c r="T488">
        <f t="shared" si="61"/>
        <v>0.29729283980001914</v>
      </c>
      <c r="U488" s="48">
        <v>11.257999999999999</v>
      </c>
      <c r="V488">
        <f t="shared" si="62"/>
        <v>0.16247198011983566</v>
      </c>
      <c r="W488">
        <f t="shared" si="63"/>
        <v>0.13482085968018348</v>
      </c>
    </row>
    <row r="489" spans="3:23" x14ac:dyDescent="0.3">
      <c r="C489" t="s">
        <v>166</v>
      </c>
      <c r="D489" t="s">
        <v>73</v>
      </c>
      <c r="E489" s="1">
        <v>39415</v>
      </c>
      <c r="F489">
        <v>40</v>
      </c>
      <c r="G489" t="s">
        <v>8</v>
      </c>
      <c r="H489" s="54" t="s">
        <v>53</v>
      </c>
      <c r="I489" s="2">
        <v>90</v>
      </c>
      <c r="J489" s="51">
        <v>5</v>
      </c>
      <c r="K489" s="51">
        <v>12</v>
      </c>
      <c r="L489">
        <f t="shared" si="56"/>
        <v>5.5</v>
      </c>
      <c r="M489" s="47">
        <v>2</v>
      </c>
      <c r="N489" s="14">
        <f t="shared" si="57"/>
        <v>190.06635554218249</v>
      </c>
      <c r="O489" s="16">
        <f t="shared" si="58"/>
        <v>1.9006635554218249E-2</v>
      </c>
      <c r="P489">
        <v>171.05971998796426</v>
      </c>
      <c r="Q489">
        <f t="shared" si="59"/>
        <v>1.7105971998796425E-2</v>
      </c>
      <c r="R489" s="16">
        <f t="shared" si="60"/>
        <v>1.9006635554218235E-3</v>
      </c>
      <c r="S489" s="48">
        <v>6.51</v>
      </c>
      <c r="T489">
        <f t="shared" si="61"/>
        <v>0.11135987771216473</v>
      </c>
      <c r="U489" s="48">
        <v>8.2509999999999994</v>
      </c>
      <c r="V489">
        <f t="shared" si="62"/>
        <v>1.5682374995785463E-2</v>
      </c>
      <c r="W489">
        <f t="shared" si="63"/>
        <v>9.5677502716379259E-2</v>
      </c>
    </row>
    <row r="490" spans="3:23" x14ac:dyDescent="0.3">
      <c r="C490" t="s">
        <v>166</v>
      </c>
      <c r="D490" t="s">
        <v>73</v>
      </c>
      <c r="E490" s="1">
        <v>39415</v>
      </c>
      <c r="F490">
        <v>40</v>
      </c>
      <c r="G490" t="s">
        <v>8</v>
      </c>
      <c r="H490" s="54" t="s">
        <v>53</v>
      </c>
      <c r="I490" s="2">
        <v>70</v>
      </c>
      <c r="J490" s="51">
        <v>5</v>
      </c>
      <c r="K490" s="51">
        <v>20</v>
      </c>
      <c r="L490">
        <f t="shared" si="56"/>
        <v>7.5</v>
      </c>
      <c r="M490" s="47">
        <v>2</v>
      </c>
      <c r="N490" s="14">
        <f t="shared" si="57"/>
        <v>353.42917352885172</v>
      </c>
      <c r="O490" s="16">
        <f t="shared" si="58"/>
        <v>3.5342917352885174E-2</v>
      </c>
      <c r="P490">
        <v>247.40042147019619</v>
      </c>
      <c r="Q490">
        <f t="shared" si="59"/>
        <v>2.4740042147019619E-2</v>
      </c>
      <c r="R490" s="16">
        <f t="shared" si="60"/>
        <v>1.0602875205865555E-2</v>
      </c>
      <c r="S490" s="48">
        <v>6.51</v>
      </c>
      <c r="T490">
        <f t="shared" si="61"/>
        <v>0.16105767437709773</v>
      </c>
      <c r="U490" s="48">
        <v>8.2509999999999994</v>
      </c>
      <c r="V490">
        <f t="shared" si="62"/>
        <v>8.7484323323596694E-2</v>
      </c>
      <c r="W490">
        <f t="shared" si="63"/>
        <v>7.3573351053501032E-2</v>
      </c>
    </row>
    <row r="491" spans="3:23" x14ac:dyDescent="0.3">
      <c r="C491" t="s">
        <v>166</v>
      </c>
      <c r="D491" t="s">
        <v>73</v>
      </c>
      <c r="E491" s="1">
        <v>39415</v>
      </c>
      <c r="F491">
        <v>40</v>
      </c>
      <c r="G491" t="s">
        <v>8</v>
      </c>
      <c r="H491" s="54" t="s">
        <v>53</v>
      </c>
      <c r="I491" s="2">
        <v>90</v>
      </c>
      <c r="J491" s="51">
        <v>10</v>
      </c>
      <c r="K491" s="51">
        <v>25</v>
      </c>
      <c r="L491">
        <f t="shared" si="56"/>
        <v>11.25</v>
      </c>
      <c r="M491" s="47">
        <v>2</v>
      </c>
      <c r="N491" s="14">
        <f t="shared" si="57"/>
        <v>795.21564043991634</v>
      </c>
      <c r="O491" s="16">
        <f t="shared" si="58"/>
        <v>7.9521564043991633E-2</v>
      </c>
      <c r="P491">
        <v>715.69407639592475</v>
      </c>
      <c r="Q491">
        <f t="shared" si="59"/>
        <v>7.1569407639592478E-2</v>
      </c>
      <c r="R491" s="16">
        <f t="shared" si="60"/>
        <v>7.9521564043991549E-3</v>
      </c>
      <c r="S491" s="48">
        <v>6.51</v>
      </c>
      <c r="T491">
        <f t="shared" si="61"/>
        <v>0.46591684373374703</v>
      </c>
      <c r="U491" s="48">
        <v>8.2509999999999994</v>
      </c>
      <c r="V491">
        <f t="shared" si="62"/>
        <v>6.5613242492697427E-2</v>
      </c>
      <c r="W491">
        <f t="shared" si="63"/>
        <v>0.40030360124104958</v>
      </c>
    </row>
    <row r="492" spans="3:23" x14ac:dyDescent="0.3">
      <c r="C492" t="s">
        <v>166</v>
      </c>
      <c r="D492" t="s">
        <v>73</v>
      </c>
      <c r="E492" s="1">
        <v>39415</v>
      </c>
      <c r="F492">
        <v>40</v>
      </c>
      <c r="G492" t="s">
        <v>8</v>
      </c>
      <c r="H492" s="54" t="s">
        <v>53</v>
      </c>
      <c r="I492" s="2">
        <v>90</v>
      </c>
      <c r="J492" s="51">
        <v>15</v>
      </c>
      <c r="K492" s="51">
        <v>20</v>
      </c>
      <c r="L492">
        <f t="shared" si="56"/>
        <v>12.5</v>
      </c>
      <c r="M492" s="47">
        <v>2</v>
      </c>
      <c r="N492" s="14">
        <f t="shared" si="57"/>
        <v>981.74770424681037</v>
      </c>
      <c r="O492" s="16">
        <f t="shared" si="58"/>
        <v>9.8174770424681035E-2</v>
      </c>
      <c r="P492">
        <v>883.57293382212936</v>
      </c>
      <c r="Q492">
        <f t="shared" si="59"/>
        <v>8.8357293382212931E-2</v>
      </c>
      <c r="R492" s="16">
        <f t="shared" si="60"/>
        <v>9.8174770424681035E-3</v>
      </c>
      <c r="S492" s="48">
        <v>6.51</v>
      </c>
      <c r="T492">
        <f t="shared" si="61"/>
        <v>0.57520597991820621</v>
      </c>
      <c r="U492" s="48">
        <v>8.2509999999999994</v>
      </c>
      <c r="V492">
        <f t="shared" si="62"/>
        <v>8.100400307740431E-2</v>
      </c>
      <c r="W492">
        <f t="shared" si="63"/>
        <v>0.49420197684080192</v>
      </c>
    </row>
    <row r="493" spans="3:23" x14ac:dyDescent="0.3">
      <c r="C493" t="s">
        <v>166</v>
      </c>
      <c r="D493" t="s">
        <v>73</v>
      </c>
      <c r="E493" s="1">
        <v>39415</v>
      </c>
      <c r="F493">
        <v>40</v>
      </c>
      <c r="G493" t="s">
        <v>8</v>
      </c>
      <c r="H493" s="54" t="s">
        <v>53</v>
      </c>
      <c r="I493" s="2">
        <v>100</v>
      </c>
      <c r="J493" s="51">
        <v>15</v>
      </c>
      <c r="K493" s="51">
        <v>30</v>
      </c>
      <c r="L493">
        <f t="shared" si="56"/>
        <v>15</v>
      </c>
      <c r="M493" s="47">
        <v>2</v>
      </c>
      <c r="N493" s="14">
        <f t="shared" si="57"/>
        <v>1413.7166941154069</v>
      </c>
      <c r="O493" s="16">
        <f t="shared" si="58"/>
        <v>0.1413716694115407</v>
      </c>
      <c r="P493">
        <v>1413.7166941154069</v>
      </c>
      <c r="Q493">
        <f t="shared" si="59"/>
        <v>0.1413716694115407</v>
      </c>
      <c r="R493" s="16">
        <f t="shared" si="60"/>
        <v>0</v>
      </c>
      <c r="S493" s="48">
        <v>6.51</v>
      </c>
      <c r="T493">
        <f t="shared" si="61"/>
        <v>0.92032956786912989</v>
      </c>
      <c r="U493" s="48">
        <v>8.2509999999999994</v>
      </c>
      <c r="V493">
        <f t="shared" si="62"/>
        <v>0</v>
      </c>
      <c r="W493">
        <f t="shared" si="63"/>
        <v>0.92032956786912989</v>
      </c>
    </row>
    <row r="494" spans="3:23" x14ac:dyDescent="0.3">
      <c r="C494" t="s">
        <v>166</v>
      </c>
      <c r="D494" t="s">
        <v>74</v>
      </c>
      <c r="E494" s="1">
        <v>39416</v>
      </c>
      <c r="F494">
        <v>22</v>
      </c>
      <c r="G494" t="s">
        <v>10</v>
      </c>
      <c r="H494" s="57" t="s">
        <v>21</v>
      </c>
      <c r="I494" s="2">
        <v>90</v>
      </c>
      <c r="J494" s="51">
        <v>4</v>
      </c>
      <c r="K494" s="51">
        <v>13</v>
      </c>
      <c r="L494">
        <f t="shared" si="56"/>
        <v>5.25</v>
      </c>
      <c r="M494" s="47">
        <v>2</v>
      </c>
      <c r="N494" s="14">
        <f t="shared" si="57"/>
        <v>173.18029502913734</v>
      </c>
      <c r="O494" s="16">
        <f t="shared" si="58"/>
        <v>1.7318029502913734E-2</v>
      </c>
      <c r="P494">
        <v>155.86226552622361</v>
      </c>
      <c r="Q494">
        <f t="shared" si="59"/>
        <v>1.5586226552622361E-2</v>
      </c>
      <c r="R494" s="16">
        <f t="shared" si="60"/>
        <v>1.7318029502913727E-3</v>
      </c>
      <c r="S494" s="48">
        <v>4.47</v>
      </c>
      <c r="T494">
        <f t="shared" si="61"/>
        <v>6.9670432690221953E-2</v>
      </c>
      <c r="U494">
        <v>17.831</v>
      </c>
      <c r="V494">
        <f t="shared" si="62"/>
        <v>3.0879778406645464E-2</v>
      </c>
      <c r="W494">
        <f t="shared" si="63"/>
        <v>3.8790654283576489E-2</v>
      </c>
    </row>
    <row r="495" spans="3:23" x14ac:dyDescent="0.3">
      <c r="C495" t="s">
        <v>166</v>
      </c>
      <c r="D495" t="s">
        <v>74</v>
      </c>
      <c r="E495" s="1">
        <v>39416</v>
      </c>
      <c r="F495">
        <v>22</v>
      </c>
      <c r="G495" t="s">
        <v>10</v>
      </c>
      <c r="H495" s="57" t="s">
        <v>21</v>
      </c>
      <c r="I495" s="2">
        <v>80</v>
      </c>
      <c r="J495" s="51">
        <v>4</v>
      </c>
      <c r="K495" s="51">
        <v>10</v>
      </c>
      <c r="L495">
        <f t="shared" si="56"/>
        <v>4.5</v>
      </c>
      <c r="M495" s="47">
        <v>2</v>
      </c>
      <c r="N495" s="14">
        <f t="shared" si="57"/>
        <v>127.23450247038662</v>
      </c>
      <c r="O495" s="16">
        <f t="shared" si="58"/>
        <v>1.2723450247038661E-2</v>
      </c>
      <c r="P495">
        <v>101.7876019763093</v>
      </c>
      <c r="Q495">
        <f t="shared" si="59"/>
        <v>1.0178760197630931E-2</v>
      </c>
      <c r="R495" s="16">
        <f t="shared" si="60"/>
        <v>2.5446900494077301E-3</v>
      </c>
      <c r="S495" s="48">
        <v>4.47</v>
      </c>
      <c r="T495">
        <f t="shared" si="61"/>
        <v>4.549905808341026E-2</v>
      </c>
      <c r="U495">
        <v>17.831</v>
      </c>
      <c r="V495">
        <f t="shared" si="62"/>
        <v>4.5374368270989236E-2</v>
      </c>
      <c r="W495">
        <f t="shared" si="63"/>
        <v>1.2468981242102356E-4</v>
      </c>
    </row>
    <row r="496" spans="3:23" x14ac:dyDescent="0.3">
      <c r="C496" t="s">
        <v>166</v>
      </c>
      <c r="D496" t="s">
        <v>74</v>
      </c>
      <c r="E496" s="1">
        <v>39416</v>
      </c>
      <c r="F496">
        <v>22</v>
      </c>
      <c r="G496" t="s">
        <v>10</v>
      </c>
      <c r="H496" s="57" t="s">
        <v>21</v>
      </c>
      <c r="I496" s="2">
        <v>80</v>
      </c>
      <c r="J496" s="51">
        <v>4</v>
      </c>
      <c r="K496" s="51">
        <v>10</v>
      </c>
      <c r="L496">
        <f t="shared" si="56"/>
        <v>4.5</v>
      </c>
      <c r="M496" s="47">
        <v>2</v>
      </c>
      <c r="N496" s="14">
        <f t="shared" si="57"/>
        <v>127.23450247038662</v>
      </c>
      <c r="O496" s="16">
        <f t="shared" si="58"/>
        <v>1.2723450247038661E-2</v>
      </c>
      <c r="P496">
        <v>101.7876019763093</v>
      </c>
      <c r="Q496">
        <f t="shared" si="59"/>
        <v>1.0178760197630931E-2</v>
      </c>
      <c r="R496" s="16">
        <f t="shared" si="60"/>
        <v>2.5446900494077301E-3</v>
      </c>
      <c r="S496" s="48">
        <v>4.47</v>
      </c>
      <c r="T496">
        <f t="shared" si="61"/>
        <v>4.549905808341026E-2</v>
      </c>
      <c r="U496">
        <v>17.831</v>
      </c>
      <c r="V496">
        <f t="shared" si="62"/>
        <v>4.5374368270989236E-2</v>
      </c>
      <c r="W496">
        <f t="shared" si="63"/>
        <v>1.2468981242102356E-4</v>
      </c>
    </row>
    <row r="497" spans="3:23" x14ac:dyDescent="0.3">
      <c r="C497" t="s">
        <v>166</v>
      </c>
      <c r="D497" t="s">
        <v>74</v>
      </c>
      <c r="E497" s="1">
        <v>39416</v>
      </c>
      <c r="F497">
        <v>22</v>
      </c>
      <c r="G497" t="s">
        <v>10</v>
      </c>
      <c r="H497" s="57" t="s">
        <v>21</v>
      </c>
      <c r="I497" s="2">
        <v>80</v>
      </c>
      <c r="J497" s="51">
        <v>9</v>
      </c>
      <c r="K497" s="51">
        <v>10</v>
      </c>
      <c r="L497">
        <f t="shared" si="56"/>
        <v>7</v>
      </c>
      <c r="M497" s="47">
        <v>2</v>
      </c>
      <c r="N497" s="14">
        <f t="shared" si="57"/>
        <v>307.8760800517997</v>
      </c>
      <c r="O497" s="16">
        <f t="shared" si="58"/>
        <v>3.0787608005179972E-2</v>
      </c>
      <c r="P497">
        <v>246.30086404143978</v>
      </c>
      <c r="Q497">
        <f t="shared" si="59"/>
        <v>2.4630086404143978E-2</v>
      </c>
      <c r="R497" s="16">
        <f t="shared" si="60"/>
        <v>6.1575216010359944E-3</v>
      </c>
      <c r="S497" s="48">
        <v>4.47</v>
      </c>
      <c r="T497">
        <f t="shared" si="61"/>
        <v>0.11009648622652357</v>
      </c>
      <c r="U497">
        <v>17.831</v>
      </c>
      <c r="V497">
        <f t="shared" si="62"/>
        <v>0.10979476766807281</v>
      </c>
      <c r="W497">
        <f t="shared" si="63"/>
        <v>3.0171855845076423E-4</v>
      </c>
    </row>
    <row r="498" spans="3:23" x14ac:dyDescent="0.3">
      <c r="C498" t="s">
        <v>166</v>
      </c>
      <c r="D498" t="s">
        <v>74</v>
      </c>
      <c r="E498" s="1">
        <v>39416</v>
      </c>
      <c r="F498">
        <v>22</v>
      </c>
      <c r="G498" t="s">
        <v>10</v>
      </c>
      <c r="H498" s="57" t="s">
        <v>21</v>
      </c>
      <c r="I498" s="2">
        <v>60</v>
      </c>
      <c r="J498" s="51">
        <v>12</v>
      </c>
      <c r="K498" s="51">
        <v>12</v>
      </c>
      <c r="L498">
        <f t="shared" si="56"/>
        <v>9</v>
      </c>
      <c r="M498" s="47">
        <v>2</v>
      </c>
      <c r="N498" s="14">
        <f t="shared" si="57"/>
        <v>508.93800988154646</v>
      </c>
      <c r="O498" s="16">
        <f t="shared" si="58"/>
        <v>5.0893800988154644E-2</v>
      </c>
      <c r="P498">
        <v>305.36280592892786</v>
      </c>
      <c r="Q498">
        <f t="shared" si="59"/>
        <v>3.0536280592892786E-2</v>
      </c>
      <c r="R498" s="16">
        <f t="shared" si="60"/>
        <v>2.0357520395261858E-2</v>
      </c>
      <c r="S498" s="48">
        <v>4.47</v>
      </c>
      <c r="T498">
        <f t="shared" si="61"/>
        <v>0.13649717425023075</v>
      </c>
      <c r="U498">
        <v>17.831</v>
      </c>
      <c r="V498">
        <f t="shared" si="62"/>
        <v>0.36299494616791417</v>
      </c>
      <c r="W498">
        <f t="shared" si="63"/>
        <v>-0.22649777191768342</v>
      </c>
    </row>
    <row r="499" spans="3:23" x14ac:dyDescent="0.3">
      <c r="C499" t="s">
        <v>166</v>
      </c>
      <c r="D499" t="s">
        <v>74</v>
      </c>
      <c r="E499" s="1">
        <v>39416</v>
      </c>
      <c r="F499">
        <v>22</v>
      </c>
      <c r="G499" t="s">
        <v>10</v>
      </c>
      <c r="H499" s="57" t="s">
        <v>21</v>
      </c>
      <c r="I499" s="2">
        <v>90</v>
      </c>
      <c r="J499" s="51">
        <v>35</v>
      </c>
      <c r="K499" s="51">
        <v>105</v>
      </c>
      <c r="L499">
        <f t="shared" si="56"/>
        <v>43.75</v>
      </c>
      <c r="M499" s="47">
        <v>2</v>
      </c>
      <c r="N499" s="14">
        <f t="shared" si="57"/>
        <v>12026.409377023427</v>
      </c>
      <c r="O499" s="16">
        <f t="shared" si="58"/>
        <v>1.2026409377023426</v>
      </c>
      <c r="P499">
        <v>10823.768439321084</v>
      </c>
      <c r="Q499">
        <f t="shared" si="59"/>
        <v>1.0823768439321084</v>
      </c>
      <c r="R499" s="16">
        <f t="shared" si="60"/>
        <v>0.12026409377023417</v>
      </c>
      <c r="S499" s="48">
        <v>4.47</v>
      </c>
      <c r="T499">
        <f t="shared" si="61"/>
        <v>4.8382244923765247</v>
      </c>
      <c r="U499">
        <v>17.831</v>
      </c>
      <c r="V499">
        <f t="shared" si="62"/>
        <v>2.1444290560170454</v>
      </c>
      <c r="W499">
        <f t="shared" si="63"/>
        <v>2.6937954363594794</v>
      </c>
    </row>
    <row r="500" spans="3:23" x14ac:dyDescent="0.3">
      <c r="C500" t="s">
        <v>166</v>
      </c>
      <c r="D500" t="s">
        <v>74</v>
      </c>
      <c r="E500" s="1">
        <v>39416</v>
      </c>
      <c r="F500">
        <v>22</v>
      </c>
      <c r="G500" t="s">
        <v>10</v>
      </c>
      <c r="H500" s="57" t="s">
        <v>48</v>
      </c>
      <c r="I500" s="2">
        <v>90</v>
      </c>
      <c r="J500" s="51">
        <v>6</v>
      </c>
      <c r="K500" s="51">
        <v>19</v>
      </c>
      <c r="L500">
        <f t="shared" si="56"/>
        <v>7.75</v>
      </c>
      <c r="M500" s="47">
        <v>2</v>
      </c>
      <c r="N500" s="14">
        <f t="shared" si="57"/>
        <v>377.38381751247391</v>
      </c>
      <c r="O500" s="16">
        <f t="shared" si="58"/>
        <v>3.7738381751247392E-2</v>
      </c>
      <c r="P500">
        <v>339.64543576122651</v>
      </c>
      <c r="Q500">
        <f t="shared" si="59"/>
        <v>3.3964543576122649E-2</v>
      </c>
      <c r="R500" s="16">
        <f t="shared" si="60"/>
        <v>3.7738381751247427E-3</v>
      </c>
      <c r="S500">
        <v>5.13</v>
      </c>
      <c r="T500">
        <f t="shared" si="61"/>
        <v>0.1742381085455092</v>
      </c>
      <c r="U500">
        <v>8.4610000000000003</v>
      </c>
      <c r="V500">
        <f t="shared" si="62"/>
        <v>3.1930444799730451E-2</v>
      </c>
      <c r="W500">
        <f t="shared" si="63"/>
        <v>0.14230766374577875</v>
      </c>
    </row>
    <row r="501" spans="3:23" x14ac:dyDescent="0.3">
      <c r="C501" t="s">
        <v>166</v>
      </c>
      <c r="D501" t="s">
        <v>74</v>
      </c>
      <c r="E501" s="1">
        <v>39416</v>
      </c>
      <c r="F501">
        <v>22</v>
      </c>
      <c r="G501" t="s">
        <v>10</v>
      </c>
      <c r="H501" s="57" t="s">
        <v>48</v>
      </c>
      <c r="I501" s="2">
        <v>80</v>
      </c>
      <c r="J501" s="51">
        <v>7</v>
      </c>
      <c r="K501" s="51">
        <v>16</v>
      </c>
      <c r="L501">
        <f t="shared" si="56"/>
        <v>7.5</v>
      </c>
      <c r="M501" s="47">
        <v>2</v>
      </c>
      <c r="N501" s="14">
        <f t="shared" si="57"/>
        <v>353.42917352885172</v>
      </c>
      <c r="O501" s="16">
        <f t="shared" si="58"/>
        <v>3.5342917352885174E-2</v>
      </c>
      <c r="P501">
        <v>282.74333882308139</v>
      </c>
      <c r="Q501">
        <f t="shared" si="59"/>
        <v>2.8274333882308138E-2</v>
      </c>
      <c r="R501" s="16">
        <f t="shared" si="60"/>
        <v>7.0685834705770355E-3</v>
      </c>
      <c r="S501">
        <v>5.13</v>
      </c>
      <c r="T501">
        <f t="shared" si="61"/>
        <v>0.14504733281624074</v>
      </c>
      <c r="U501">
        <v>8.4610000000000003</v>
      </c>
      <c r="V501">
        <f t="shared" si="62"/>
        <v>5.9807284744552297E-2</v>
      </c>
      <c r="W501">
        <f t="shared" si="63"/>
        <v>8.5240048071688446E-2</v>
      </c>
    </row>
    <row r="502" spans="3:23" x14ac:dyDescent="0.3">
      <c r="C502" t="s">
        <v>166</v>
      </c>
      <c r="D502" t="s">
        <v>74</v>
      </c>
      <c r="E502" s="1">
        <v>39416</v>
      </c>
      <c r="F502">
        <v>22</v>
      </c>
      <c r="G502" t="s">
        <v>10</v>
      </c>
      <c r="H502" s="54" t="s">
        <v>49</v>
      </c>
      <c r="I502" s="2">
        <v>90</v>
      </c>
      <c r="J502" s="51">
        <v>5</v>
      </c>
      <c r="K502" s="51">
        <v>12</v>
      </c>
      <c r="L502">
        <f t="shared" si="56"/>
        <v>5.5</v>
      </c>
      <c r="M502" s="47">
        <v>2</v>
      </c>
      <c r="N502" s="14">
        <f t="shared" si="57"/>
        <v>190.06635554218249</v>
      </c>
      <c r="O502" s="16">
        <f t="shared" si="58"/>
        <v>1.9006635554218249E-2</v>
      </c>
      <c r="P502">
        <v>171.05971998796426</v>
      </c>
      <c r="Q502">
        <f t="shared" si="59"/>
        <v>1.7105971998796425E-2</v>
      </c>
      <c r="R502" s="16">
        <f t="shared" si="60"/>
        <v>1.9006635554218235E-3</v>
      </c>
      <c r="S502">
        <v>5.23</v>
      </c>
      <c r="T502">
        <f t="shared" si="61"/>
        <v>8.9464233553705308E-2</v>
      </c>
      <c r="U502">
        <v>8.4610000000000003</v>
      </c>
      <c r="V502">
        <f t="shared" si="62"/>
        <v>1.6081514342424049E-2</v>
      </c>
      <c r="W502">
        <f t="shared" si="63"/>
        <v>7.3382719211281255E-2</v>
      </c>
    </row>
    <row r="503" spans="3:23" x14ac:dyDescent="0.3">
      <c r="C503" t="s">
        <v>166</v>
      </c>
      <c r="D503" t="s">
        <v>74</v>
      </c>
      <c r="E503" s="1">
        <v>39416</v>
      </c>
      <c r="F503">
        <v>22</v>
      </c>
      <c r="G503" t="s">
        <v>10</v>
      </c>
      <c r="H503" s="54" t="s">
        <v>49</v>
      </c>
      <c r="I503" s="2">
        <v>40</v>
      </c>
      <c r="J503" s="51">
        <v>5</v>
      </c>
      <c r="K503" s="51">
        <v>12</v>
      </c>
      <c r="L503">
        <f t="shared" si="56"/>
        <v>5.5</v>
      </c>
      <c r="M503" s="47">
        <v>2</v>
      </c>
      <c r="N503" s="14">
        <f t="shared" si="57"/>
        <v>190.06635554218249</v>
      </c>
      <c r="O503" s="16">
        <f t="shared" si="58"/>
        <v>1.9006635554218249E-2</v>
      </c>
      <c r="P503">
        <v>76.026542216872997</v>
      </c>
      <c r="Q503">
        <f t="shared" si="59"/>
        <v>7.6026542216872999E-3</v>
      </c>
      <c r="R503" s="16">
        <f t="shared" si="60"/>
        <v>1.1403981332530948E-2</v>
      </c>
      <c r="S503">
        <v>5.23</v>
      </c>
      <c r="T503">
        <f t="shared" si="61"/>
        <v>3.9761881579424584E-2</v>
      </c>
      <c r="U503">
        <v>8.4610000000000003</v>
      </c>
      <c r="V503">
        <f t="shared" si="62"/>
        <v>9.6489086054544357E-2</v>
      </c>
      <c r="W503">
        <f t="shared" si="63"/>
        <v>-5.6727204475119773E-2</v>
      </c>
    </row>
    <row r="504" spans="3:23" x14ac:dyDescent="0.3">
      <c r="C504" t="s">
        <v>166</v>
      </c>
      <c r="D504" t="s">
        <v>74</v>
      </c>
      <c r="E504" s="1">
        <v>39416</v>
      </c>
      <c r="F504">
        <v>22</v>
      </c>
      <c r="G504" t="s">
        <v>10</v>
      </c>
      <c r="H504" s="54" t="s">
        <v>49</v>
      </c>
      <c r="I504" s="2">
        <v>70</v>
      </c>
      <c r="J504" s="51">
        <v>6</v>
      </c>
      <c r="K504" s="51">
        <v>10</v>
      </c>
      <c r="L504">
        <f t="shared" si="56"/>
        <v>5.5</v>
      </c>
      <c r="M504" s="47">
        <v>2</v>
      </c>
      <c r="N504" s="14">
        <f t="shared" si="57"/>
        <v>190.06635554218249</v>
      </c>
      <c r="O504" s="16">
        <f t="shared" si="58"/>
        <v>1.9006635554218249E-2</v>
      </c>
      <c r="P504">
        <v>133.04644887952773</v>
      </c>
      <c r="Q504">
        <f t="shared" si="59"/>
        <v>1.3304644887952773E-2</v>
      </c>
      <c r="R504" s="16">
        <f t="shared" si="60"/>
        <v>5.7019906662654756E-3</v>
      </c>
      <c r="S504">
        <v>5.23</v>
      </c>
      <c r="T504">
        <f t="shared" si="61"/>
        <v>6.9583292763993013E-2</v>
      </c>
      <c r="U504">
        <v>8.4610000000000003</v>
      </c>
      <c r="V504">
        <f t="shared" si="62"/>
        <v>4.8244543027272192E-2</v>
      </c>
      <c r="W504">
        <f t="shared" si="63"/>
        <v>2.133874973672082E-2</v>
      </c>
    </row>
    <row r="505" spans="3:23" x14ac:dyDescent="0.3">
      <c r="C505" t="s">
        <v>166</v>
      </c>
      <c r="D505" t="s">
        <v>74</v>
      </c>
      <c r="E505" s="1">
        <v>39416</v>
      </c>
      <c r="F505">
        <v>22</v>
      </c>
      <c r="G505" t="s">
        <v>10</v>
      </c>
      <c r="H505" s="54" t="s">
        <v>49</v>
      </c>
      <c r="I505" s="2">
        <v>80</v>
      </c>
      <c r="J505" s="51">
        <v>7</v>
      </c>
      <c r="K505" s="51">
        <v>12</v>
      </c>
      <c r="L505">
        <f t="shared" si="56"/>
        <v>6.5</v>
      </c>
      <c r="M505" s="47">
        <v>2</v>
      </c>
      <c r="N505" s="14">
        <f t="shared" si="57"/>
        <v>265.46457922833753</v>
      </c>
      <c r="O505" s="16">
        <f t="shared" si="58"/>
        <v>2.6546457922833753E-2</v>
      </c>
      <c r="P505">
        <v>212.37166338267002</v>
      </c>
      <c r="Q505">
        <f t="shared" si="59"/>
        <v>2.1237166338267003E-2</v>
      </c>
      <c r="R505" s="16">
        <f t="shared" si="60"/>
        <v>5.3092915845667499E-3</v>
      </c>
      <c r="S505">
        <v>5.23</v>
      </c>
      <c r="T505">
        <f t="shared" si="61"/>
        <v>0.11107037994913643</v>
      </c>
      <c r="U505">
        <v>8.4610000000000003</v>
      </c>
      <c r="V505">
        <f t="shared" si="62"/>
        <v>4.4921916097019274E-2</v>
      </c>
      <c r="W505">
        <f t="shared" si="63"/>
        <v>6.6148463852117159E-2</v>
      </c>
    </row>
    <row r="506" spans="3:23" x14ac:dyDescent="0.3">
      <c r="C506" t="s">
        <v>166</v>
      </c>
      <c r="D506" t="s">
        <v>74</v>
      </c>
      <c r="E506" s="1">
        <v>39416</v>
      </c>
      <c r="F506">
        <v>22</v>
      </c>
      <c r="G506" t="s">
        <v>10</v>
      </c>
      <c r="H506" s="54" t="s">
        <v>49</v>
      </c>
      <c r="I506" s="2">
        <v>80</v>
      </c>
      <c r="J506" s="51">
        <v>7</v>
      </c>
      <c r="K506" s="51">
        <v>22</v>
      </c>
      <c r="L506">
        <f t="shared" si="56"/>
        <v>9</v>
      </c>
      <c r="M506" s="47">
        <v>2</v>
      </c>
      <c r="N506" s="14">
        <f t="shared" si="57"/>
        <v>508.93800988154646</v>
      </c>
      <c r="O506" s="16">
        <f t="shared" si="58"/>
        <v>5.0893800988154644E-2</v>
      </c>
      <c r="P506">
        <v>407.15040790523722</v>
      </c>
      <c r="Q506">
        <f t="shared" si="59"/>
        <v>4.0715040790523724E-2</v>
      </c>
      <c r="R506" s="16">
        <f t="shared" si="60"/>
        <v>1.0178760197630921E-2</v>
      </c>
      <c r="S506">
        <v>5.23</v>
      </c>
      <c r="T506">
        <f t="shared" si="61"/>
        <v>0.21293966333443909</v>
      </c>
      <c r="U506">
        <v>8.4610000000000003</v>
      </c>
      <c r="V506">
        <f t="shared" si="62"/>
        <v>8.6122490032155219E-2</v>
      </c>
      <c r="W506">
        <f t="shared" si="63"/>
        <v>0.12681717330228387</v>
      </c>
    </row>
    <row r="507" spans="3:23" x14ac:dyDescent="0.3">
      <c r="C507" t="s">
        <v>166</v>
      </c>
      <c r="D507" t="s">
        <v>74</v>
      </c>
      <c r="E507" s="1">
        <v>39416</v>
      </c>
      <c r="F507">
        <v>22</v>
      </c>
      <c r="G507" t="s">
        <v>10</v>
      </c>
      <c r="H507" s="54" t="s">
        <v>49</v>
      </c>
      <c r="I507" s="2">
        <v>80</v>
      </c>
      <c r="J507" s="51">
        <v>8</v>
      </c>
      <c r="K507" s="51">
        <v>16</v>
      </c>
      <c r="L507">
        <f t="shared" si="56"/>
        <v>8</v>
      </c>
      <c r="M507" s="47">
        <v>2</v>
      </c>
      <c r="N507" s="14">
        <f t="shared" si="57"/>
        <v>402.12385965949352</v>
      </c>
      <c r="O507" s="16">
        <f t="shared" si="58"/>
        <v>4.0212385965949352E-2</v>
      </c>
      <c r="P507">
        <v>321.69908772759482</v>
      </c>
      <c r="Q507">
        <f t="shared" si="59"/>
        <v>3.2169908772759478E-2</v>
      </c>
      <c r="R507" s="16">
        <f t="shared" si="60"/>
        <v>8.0424771931898731E-3</v>
      </c>
      <c r="S507">
        <v>5.23</v>
      </c>
      <c r="T507">
        <f t="shared" si="61"/>
        <v>0.16824862288153208</v>
      </c>
      <c r="U507">
        <v>8.4610000000000003</v>
      </c>
      <c r="V507">
        <f t="shared" si="62"/>
        <v>6.8047399531579525E-2</v>
      </c>
      <c r="W507">
        <f t="shared" si="63"/>
        <v>0.10020122334995256</v>
      </c>
    </row>
    <row r="508" spans="3:23" x14ac:dyDescent="0.3">
      <c r="C508" t="s">
        <v>166</v>
      </c>
      <c r="D508" t="s">
        <v>74</v>
      </c>
      <c r="E508" s="1">
        <v>39416</v>
      </c>
      <c r="F508">
        <v>22</v>
      </c>
      <c r="G508" t="s">
        <v>10</v>
      </c>
      <c r="H508" s="54" t="s">
        <v>49</v>
      </c>
      <c r="I508" s="2">
        <v>80</v>
      </c>
      <c r="J508" s="51">
        <v>8</v>
      </c>
      <c r="K508" s="51">
        <v>14</v>
      </c>
      <c r="L508">
        <f t="shared" si="56"/>
        <v>7.5</v>
      </c>
      <c r="M508" s="47">
        <v>2</v>
      </c>
      <c r="N508" s="14">
        <f t="shared" si="57"/>
        <v>353.42917352885172</v>
      </c>
      <c r="O508" s="16">
        <f t="shared" si="58"/>
        <v>3.5342917352885174E-2</v>
      </c>
      <c r="P508">
        <v>282.74333882308139</v>
      </c>
      <c r="Q508">
        <f t="shared" si="59"/>
        <v>2.8274333882308138E-2</v>
      </c>
      <c r="R508" s="16">
        <f t="shared" si="60"/>
        <v>7.0685834705770355E-3</v>
      </c>
      <c r="S508">
        <v>5.23</v>
      </c>
      <c r="T508">
        <f t="shared" si="61"/>
        <v>0.14787476620447157</v>
      </c>
      <c r="U508">
        <v>8.4610000000000003</v>
      </c>
      <c r="V508">
        <f t="shared" si="62"/>
        <v>5.9807284744552297E-2</v>
      </c>
      <c r="W508">
        <f t="shared" si="63"/>
        <v>8.8067481459919272E-2</v>
      </c>
    </row>
    <row r="509" spans="3:23" x14ac:dyDescent="0.3">
      <c r="C509" t="s">
        <v>166</v>
      </c>
      <c r="D509" t="s">
        <v>74</v>
      </c>
      <c r="E509" s="1">
        <v>39416</v>
      </c>
      <c r="F509">
        <v>22</v>
      </c>
      <c r="G509" t="s">
        <v>10</v>
      </c>
      <c r="H509" s="54" t="s">
        <v>49</v>
      </c>
      <c r="I509" s="2">
        <v>100</v>
      </c>
      <c r="J509" s="51">
        <v>10</v>
      </c>
      <c r="K509" s="51">
        <v>14</v>
      </c>
      <c r="L509">
        <f t="shared" si="56"/>
        <v>8.5</v>
      </c>
      <c r="M509" s="47">
        <v>2</v>
      </c>
      <c r="N509" s="14">
        <f t="shared" si="57"/>
        <v>453.9601384437251</v>
      </c>
      <c r="O509" s="16">
        <f t="shared" si="58"/>
        <v>4.5396013844372508E-2</v>
      </c>
      <c r="P509">
        <v>453.9601384437251</v>
      </c>
      <c r="Q509">
        <f t="shared" si="59"/>
        <v>4.5396013844372508E-2</v>
      </c>
      <c r="R509" s="16">
        <f t="shared" si="60"/>
        <v>0</v>
      </c>
      <c r="S509">
        <v>5.23</v>
      </c>
      <c r="T509">
        <f t="shared" si="61"/>
        <v>0.23742115240606823</v>
      </c>
      <c r="U509">
        <v>8.4610000000000003</v>
      </c>
      <c r="V509">
        <f t="shared" si="62"/>
        <v>0</v>
      </c>
      <c r="W509">
        <f t="shared" si="63"/>
        <v>0.23742115240606823</v>
      </c>
    </row>
    <row r="510" spans="3:23" x14ac:dyDescent="0.3">
      <c r="C510" t="s">
        <v>166</v>
      </c>
      <c r="D510" t="s">
        <v>74</v>
      </c>
      <c r="E510" s="1">
        <v>39416</v>
      </c>
      <c r="F510">
        <v>22</v>
      </c>
      <c r="G510" t="s">
        <v>10</v>
      </c>
      <c r="H510" s="54" t="s">
        <v>49</v>
      </c>
      <c r="I510" s="2">
        <v>30</v>
      </c>
      <c r="J510" s="51">
        <v>10</v>
      </c>
      <c r="K510" s="51">
        <v>14</v>
      </c>
      <c r="L510">
        <f t="shared" si="56"/>
        <v>8.5</v>
      </c>
      <c r="M510" s="47">
        <v>2</v>
      </c>
      <c r="N510" s="14">
        <f t="shared" si="57"/>
        <v>453.9601384437251</v>
      </c>
      <c r="O510" s="16">
        <f t="shared" si="58"/>
        <v>4.5396013844372508E-2</v>
      </c>
      <c r="P510">
        <v>136.18804153311751</v>
      </c>
      <c r="Q510">
        <f t="shared" si="59"/>
        <v>1.361880415331175E-2</v>
      </c>
      <c r="R510" s="16">
        <f t="shared" si="60"/>
        <v>3.1777209691060758E-2</v>
      </c>
      <c r="S510">
        <v>5.23</v>
      </c>
      <c r="T510">
        <f t="shared" si="61"/>
        <v>7.1226345721820461E-2</v>
      </c>
      <c r="U510">
        <v>8.4610000000000003</v>
      </c>
      <c r="V510">
        <f t="shared" si="62"/>
        <v>0.26886697119606506</v>
      </c>
      <c r="W510">
        <f t="shared" si="63"/>
        <v>-0.1976406254742446</v>
      </c>
    </row>
    <row r="511" spans="3:23" x14ac:dyDescent="0.3">
      <c r="C511" t="s">
        <v>166</v>
      </c>
      <c r="D511" t="s">
        <v>74</v>
      </c>
      <c r="E511" s="1">
        <v>39416</v>
      </c>
      <c r="F511">
        <v>22</v>
      </c>
      <c r="G511" t="s">
        <v>10</v>
      </c>
      <c r="H511" s="54" t="s">
        <v>49</v>
      </c>
      <c r="I511" s="2">
        <v>90</v>
      </c>
      <c r="J511" s="51">
        <v>10</v>
      </c>
      <c r="K511" s="51">
        <v>14</v>
      </c>
      <c r="L511">
        <f t="shared" si="56"/>
        <v>8.5</v>
      </c>
      <c r="M511" s="47">
        <v>2</v>
      </c>
      <c r="N511" s="14">
        <f t="shared" si="57"/>
        <v>453.9601384437251</v>
      </c>
      <c r="O511" s="16">
        <f t="shared" si="58"/>
        <v>4.5396013844372508E-2</v>
      </c>
      <c r="P511">
        <v>408.56412459935262</v>
      </c>
      <c r="Q511">
        <f t="shared" si="59"/>
        <v>4.0856412459935265E-2</v>
      </c>
      <c r="R511" s="16">
        <f t="shared" si="60"/>
        <v>4.5396013844372432E-3</v>
      </c>
      <c r="S511">
        <v>5.23</v>
      </c>
      <c r="T511">
        <f t="shared" si="61"/>
        <v>0.21367903716546147</v>
      </c>
      <c r="U511">
        <v>8.4610000000000003</v>
      </c>
      <c r="V511">
        <f t="shared" si="62"/>
        <v>3.8409567313723518E-2</v>
      </c>
      <c r="W511">
        <f t="shared" si="63"/>
        <v>0.17526946985173794</v>
      </c>
    </row>
    <row r="512" spans="3:23" x14ac:dyDescent="0.3">
      <c r="C512" t="s">
        <v>166</v>
      </c>
      <c r="D512" t="s">
        <v>74</v>
      </c>
      <c r="E512" s="1">
        <v>39416</v>
      </c>
      <c r="F512">
        <v>22</v>
      </c>
      <c r="G512" t="s">
        <v>10</v>
      </c>
      <c r="H512" s="54" t="s">
        <v>49</v>
      </c>
      <c r="I512" s="2">
        <v>100</v>
      </c>
      <c r="J512" s="51">
        <v>12</v>
      </c>
      <c r="K512" s="51">
        <v>13</v>
      </c>
      <c r="L512">
        <f t="shared" si="56"/>
        <v>9.25</v>
      </c>
      <c r="M512" s="47">
        <v>2</v>
      </c>
      <c r="N512" s="14">
        <f t="shared" si="57"/>
        <v>537.60504284555338</v>
      </c>
      <c r="O512" s="16">
        <f t="shared" si="58"/>
        <v>5.3760504284555338E-2</v>
      </c>
      <c r="P512">
        <v>537.60504284555338</v>
      </c>
      <c r="Q512">
        <f t="shared" si="59"/>
        <v>5.3760504284555338E-2</v>
      </c>
      <c r="R512" s="16">
        <f t="shared" si="60"/>
        <v>0</v>
      </c>
      <c r="S512">
        <v>5.23</v>
      </c>
      <c r="T512">
        <f t="shared" si="61"/>
        <v>0.28116743740822442</v>
      </c>
      <c r="U512">
        <v>8.4610000000000003</v>
      </c>
      <c r="V512">
        <f t="shared" si="62"/>
        <v>0</v>
      </c>
      <c r="W512">
        <f t="shared" si="63"/>
        <v>0.28116743740822442</v>
      </c>
    </row>
    <row r="513" spans="3:23" x14ac:dyDescent="0.3">
      <c r="C513" t="s">
        <v>166</v>
      </c>
      <c r="D513" t="s">
        <v>74</v>
      </c>
      <c r="E513" s="1">
        <v>39416</v>
      </c>
      <c r="F513">
        <v>22</v>
      </c>
      <c r="G513" t="s">
        <v>10</v>
      </c>
      <c r="H513" s="54" t="s">
        <v>49</v>
      </c>
      <c r="I513" s="2">
        <v>40</v>
      </c>
      <c r="J513" s="51">
        <v>15</v>
      </c>
      <c r="K513" s="51">
        <v>11</v>
      </c>
      <c r="L513">
        <f t="shared" si="56"/>
        <v>10.25</v>
      </c>
      <c r="M513" s="47">
        <v>2</v>
      </c>
      <c r="N513" s="14">
        <f t="shared" si="57"/>
        <v>660.12715633555524</v>
      </c>
      <c r="O513" s="16">
        <f t="shared" si="58"/>
        <v>6.6012715633555527E-2</v>
      </c>
      <c r="P513">
        <v>264.05086253422212</v>
      </c>
      <c r="Q513">
        <f t="shared" si="59"/>
        <v>2.6405086253422212E-2</v>
      </c>
      <c r="R513" s="16">
        <f t="shared" si="60"/>
        <v>3.9607629380133319E-2</v>
      </c>
      <c r="S513">
        <v>5.23</v>
      </c>
      <c r="T513">
        <f t="shared" si="61"/>
        <v>0.13809860110539818</v>
      </c>
      <c r="U513">
        <v>8.4610000000000003</v>
      </c>
      <c r="V513">
        <f t="shared" si="62"/>
        <v>0.33512015218530805</v>
      </c>
      <c r="W513">
        <f t="shared" si="63"/>
        <v>-0.19702155107990987</v>
      </c>
    </row>
    <row r="514" spans="3:23" x14ac:dyDescent="0.3">
      <c r="C514" t="s">
        <v>166</v>
      </c>
      <c r="D514" t="s">
        <v>74</v>
      </c>
      <c r="E514" s="1">
        <v>39416</v>
      </c>
      <c r="F514">
        <v>22</v>
      </c>
      <c r="G514" t="s">
        <v>10</v>
      </c>
      <c r="H514" s="57" t="s">
        <v>42</v>
      </c>
      <c r="I514" s="2">
        <v>100</v>
      </c>
      <c r="J514" s="51">
        <v>22</v>
      </c>
      <c r="K514" s="51">
        <v>24</v>
      </c>
      <c r="L514">
        <f t="shared" ref="L514:L577" si="64">(J514+K514/2)/2</f>
        <v>17</v>
      </c>
      <c r="M514" s="47">
        <v>2</v>
      </c>
      <c r="N514" s="14">
        <f t="shared" ref="N514:N577" si="65">M514*PI()*L514^2</f>
        <v>1815.8405537749004</v>
      </c>
      <c r="O514" s="16">
        <f t="shared" ref="O514:O577" si="66">N514/10000</f>
        <v>0.18158405537749003</v>
      </c>
      <c r="P514">
        <v>1815.8405537749004</v>
      </c>
      <c r="Q514">
        <f t="shared" ref="Q514:Q577" si="67">P514/10000</f>
        <v>0.18158405537749003</v>
      </c>
      <c r="R514" s="16">
        <f t="shared" ref="R514:R577" si="68">O514-Q514</f>
        <v>0</v>
      </c>
      <c r="S514">
        <v>11.49</v>
      </c>
      <c r="T514">
        <f t="shared" ref="T514:T577" si="69">Q514*S514</f>
        <v>2.0864007962873603</v>
      </c>
      <c r="U514" s="48">
        <v>8.1999999999999993</v>
      </c>
      <c r="V514">
        <f t="shared" ref="V514:V577" si="70">R514*U514</f>
        <v>0</v>
      </c>
      <c r="W514">
        <f t="shared" ref="W514:W577" si="71">T514-V514</f>
        <v>2.0864007962873603</v>
      </c>
    </row>
    <row r="515" spans="3:23" x14ac:dyDescent="0.3">
      <c r="C515" t="s">
        <v>166</v>
      </c>
      <c r="D515" t="s">
        <v>74</v>
      </c>
      <c r="E515" s="1">
        <v>39416</v>
      </c>
      <c r="F515">
        <v>22</v>
      </c>
      <c r="G515" t="s">
        <v>10</v>
      </c>
      <c r="H515" s="57" t="s">
        <v>44</v>
      </c>
      <c r="I515" s="2">
        <v>100</v>
      </c>
      <c r="J515" s="51">
        <v>3</v>
      </c>
      <c r="K515" s="51">
        <v>10</v>
      </c>
      <c r="L515">
        <f t="shared" si="64"/>
        <v>4</v>
      </c>
      <c r="M515" s="47">
        <v>2</v>
      </c>
      <c r="N515" s="14">
        <f t="shared" si="65"/>
        <v>100.53096491487338</v>
      </c>
      <c r="O515" s="16">
        <f t="shared" si="66"/>
        <v>1.0053096491487338E-2</v>
      </c>
      <c r="P515">
        <v>100.53096491487338</v>
      </c>
      <c r="Q515">
        <f t="shared" si="67"/>
        <v>1.0053096491487338E-2</v>
      </c>
      <c r="R515" s="16">
        <f t="shared" si="68"/>
        <v>0</v>
      </c>
      <c r="S515" s="48">
        <v>5.78</v>
      </c>
      <c r="T515">
        <f t="shared" si="69"/>
        <v>5.8106897720796816E-2</v>
      </c>
      <c r="U515" s="48">
        <v>9.0679999999999996</v>
      </c>
      <c r="V515">
        <f t="shared" si="70"/>
        <v>0</v>
      </c>
      <c r="W515">
        <f t="shared" si="71"/>
        <v>5.8106897720796816E-2</v>
      </c>
    </row>
    <row r="516" spans="3:23" x14ac:dyDescent="0.3">
      <c r="C516" t="s">
        <v>166</v>
      </c>
      <c r="D516" t="s">
        <v>74</v>
      </c>
      <c r="E516" s="1">
        <v>39416</v>
      </c>
      <c r="F516">
        <v>22</v>
      </c>
      <c r="G516" t="s">
        <v>10</v>
      </c>
      <c r="H516" s="57" t="s">
        <v>44</v>
      </c>
      <c r="I516" s="2">
        <v>100</v>
      </c>
      <c r="J516" s="51">
        <v>5</v>
      </c>
      <c r="K516" s="51">
        <v>11</v>
      </c>
      <c r="L516">
        <f t="shared" si="64"/>
        <v>5.25</v>
      </c>
      <c r="M516" s="47">
        <v>2</v>
      </c>
      <c r="N516" s="14">
        <f t="shared" si="65"/>
        <v>173.18029502913734</v>
      </c>
      <c r="O516" s="16">
        <f t="shared" si="66"/>
        <v>1.7318029502913734E-2</v>
      </c>
      <c r="P516">
        <v>173.18029502913734</v>
      </c>
      <c r="Q516">
        <f t="shared" si="67"/>
        <v>1.7318029502913734E-2</v>
      </c>
      <c r="R516" s="16">
        <f t="shared" si="68"/>
        <v>0</v>
      </c>
      <c r="S516" s="48">
        <v>5.78</v>
      </c>
      <c r="T516">
        <f t="shared" si="69"/>
        <v>0.10009821052684138</v>
      </c>
      <c r="U516" s="48">
        <v>9.0679999999999996</v>
      </c>
      <c r="V516">
        <f t="shared" si="70"/>
        <v>0</v>
      </c>
      <c r="W516">
        <f t="shared" si="71"/>
        <v>0.10009821052684138</v>
      </c>
    </row>
    <row r="517" spans="3:23" x14ac:dyDescent="0.3">
      <c r="C517" t="s">
        <v>166</v>
      </c>
      <c r="D517" t="s">
        <v>74</v>
      </c>
      <c r="E517" s="1">
        <v>39416</v>
      </c>
      <c r="F517">
        <v>22</v>
      </c>
      <c r="G517" t="s">
        <v>10</v>
      </c>
      <c r="H517" s="57" t="s">
        <v>44</v>
      </c>
      <c r="I517" s="2">
        <v>100</v>
      </c>
      <c r="J517" s="51">
        <v>5</v>
      </c>
      <c r="K517" s="51">
        <v>10</v>
      </c>
      <c r="L517">
        <f t="shared" si="64"/>
        <v>5</v>
      </c>
      <c r="M517" s="47">
        <v>2</v>
      </c>
      <c r="N517" s="14">
        <f t="shared" si="65"/>
        <v>157.07963267948966</v>
      </c>
      <c r="O517" s="16">
        <f t="shared" si="66"/>
        <v>1.5707963267948967E-2</v>
      </c>
      <c r="P517">
        <v>157.07963267948966</v>
      </c>
      <c r="Q517">
        <f t="shared" si="67"/>
        <v>1.5707963267948967E-2</v>
      </c>
      <c r="R517" s="16">
        <f t="shared" si="68"/>
        <v>0</v>
      </c>
      <c r="S517" s="48">
        <v>5.78</v>
      </c>
      <c r="T517">
        <f t="shared" si="69"/>
        <v>9.0792027688745031E-2</v>
      </c>
      <c r="U517" s="48">
        <v>9.0679999999999996</v>
      </c>
      <c r="V517">
        <f t="shared" si="70"/>
        <v>0</v>
      </c>
      <c r="W517">
        <f t="shared" si="71"/>
        <v>9.0792027688745031E-2</v>
      </c>
    </row>
    <row r="518" spans="3:23" x14ac:dyDescent="0.3">
      <c r="C518" t="s">
        <v>166</v>
      </c>
      <c r="D518" t="s">
        <v>74</v>
      </c>
      <c r="E518" s="1">
        <v>39416</v>
      </c>
      <c r="F518">
        <v>22</v>
      </c>
      <c r="G518" t="s">
        <v>10</v>
      </c>
      <c r="H518" s="57" t="s">
        <v>44</v>
      </c>
      <c r="I518" s="2">
        <v>90</v>
      </c>
      <c r="J518" s="51">
        <v>5</v>
      </c>
      <c r="K518" s="51">
        <v>10</v>
      </c>
      <c r="L518">
        <f t="shared" si="64"/>
        <v>5</v>
      </c>
      <c r="M518" s="47">
        <v>2</v>
      </c>
      <c r="N518" s="14">
        <f t="shared" si="65"/>
        <v>157.07963267948966</v>
      </c>
      <c r="O518" s="16">
        <f t="shared" si="66"/>
        <v>1.5707963267948967E-2</v>
      </c>
      <c r="P518">
        <v>141.37166941154069</v>
      </c>
      <c r="Q518">
        <f t="shared" si="67"/>
        <v>1.4137166941154069E-2</v>
      </c>
      <c r="R518" s="16">
        <f t="shared" si="68"/>
        <v>1.5707963267948977E-3</v>
      </c>
      <c r="S518" s="48">
        <v>5.78</v>
      </c>
      <c r="T518">
        <f t="shared" si="69"/>
        <v>8.171282491987053E-2</v>
      </c>
      <c r="U518" s="48">
        <v>9.0679999999999996</v>
      </c>
      <c r="V518">
        <f t="shared" si="70"/>
        <v>1.4243981091376132E-2</v>
      </c>
      <c r="W518">
        <f t="shared" si="71"/>
        <v>6.7468843828494399E-2</v>
      </c>
    </row>
    <row r="519" spans="3:23" x14ac:dyDescent="0.3">
      <c r="C519" t="s">
        <v>166</v>
      </c>
      <c r="D519" t="s">
        <v>74</v>
      </c>
      <c r="E519" s="1">
        <v>39416</v>
      </c>
      <c r="F519">
        <v>22</v>
      </c>
      <c r="G519" t="s">
        <v>10</v>
      </c>
      <c r="H519" s="57" t="s">
        <v>44</v>
      </c>
      <c r="I519" s="2">
        <v>100</v>
      </c>
      <c r="J519" s="51">
        <v>10</v>
      </c>
      <c r="K519" s="51">
        <v>10</v>
      </c>
      <c r="L519">
        <f t="shared" si="64"/>
        <v>7.5</v>
      </c>
      <c r="M519" s="47">
        <v>2</v>
      </c>
      <c r="N519" s="14">
        <f t="shared" si="65"/>
        <v>353.42917352885172</v>
      </c>
      <c r="O519" s="16">
        <f t="shared" si="66"/>
        <v>3.5342917352885174E-2</v>
      </c>
      <c r="P519">
        <v>353.42917352885172</v>
      </c>
      <c r="Q519">
        <f t="shared" si="67"/>
        <v>3.5342917352885174E-2</v>
      </c>
      <c r="R519" s="16">
        <f t="shared" si="68"/>
        <v>0</v>
      </c>
      <c r="S519" s="48">
        <v>5.78</v>
      </c>
      <c r="T519">
        <f t="shared" si="69"/>
        <v>0.20428206229967633</v>
      </c>
      <c r="U519" s="48">
        <v>9.0679999999999996</v>
      </c>
      <c r="V519">
        <f t="shared" si="70"/>
        <v>0</v>
      </c>
      <c r="W519">
        <f t="shared" si="71"/>
        <v>0.20428206229967633</v>
      </c>
    </row>
    <row r="520" spans="3:23" x14ac:dyDescent="0.3">
      <c r="C520" t="s">
        <v>166</v>
      </c>
      <c r="D520" t="s">
        <v>74</v>
      </c>
      <c r="E520" s="1">
        <v>39416</v>
      </c>
      <c r="F520">
        <v>22</v>
      </c>
      <c r="G520" t="s">
        <v>10</v>
      </c>
      <c r="H520" s="57" t="s">
        <v>44</v>
      </c>
      <c r="I520" s="2">
        <v>100</v>
      </c>
      <c r="J520" s="51">
        <v>11</v>
      </c>
      <c r="K520" s="51">
        <v>16</v>
      </c>
      <c r="L520">
        <f t="shared" si="64"/>
        <v>9.5</v>
      </c>
      <c r="M520" s="47">
        <v>2</v>
      </c>
      <c r="N520" s="14">
        <f t="shared" si="65"/>
        <v>567.05747397295761</v>
      </c>
      <c r="O520" s="16">
        <f t="shared" si="66"/>
        <v>5.670574739729576E-2</v>
      </c>
      <c r="P520">
        <v>567.05747397295761</v>
      </c>
      <c r="Q520">
        <f t="shared" si="67"/>
        <v>5.670574739729576E-2</v>
      </c>
      <c r="R520" s="16">
        <f t="shared" si="68"/>
        <v>0</v>
      </c>
      <c r="S520" s="48">
        <v>5.78</v>
      </c>
      <c r="T520">
        <f t="shared" si="69"/>
        <v>0.32775921995636953</v>
      </c>
      <c r="U520" s="48">
        <v>9.0679999999999996</v>
      </c>
      <c r="V520">
        <f t="shared" si="70"/>
        <v>0</v>
      </c>
      <c r="W520">
        <f t="shared" si="71"/>
        <v>0.32775921995636953</v>
      </c>
    </row>
    <row r="521" spans="3:23" x14ac:dyDescent="0.3">
      <c r="C521" t="s">
        <v>166</v>
      </c>
      <c r="D521" t="s">
        <v>74</v>
      </c>
      <c r="E521" s="1">
        <v>39416</v>
      </c>
      <c r="F521">
        <v>22</v>
      </c>
      <c r="G521" t="s">
        <v>10</v>
      </c>
      <c r="H521" s="57" t="s">
        <v>45</v>
      </c>
      <c r="I521" s="2">
        <v>90</v>
      </c>
      <c r="J521" s="51">
        <v>13</v>
      </c>
      <c r="K521" s="51">
        <v>12</v>
      </c>
      <c r="L521">
        <f t="shared" si="64"/>
        <v>9.5</v>
      </c>
      <c r="M521" s="47">
        <v>3</v>
      </c>
      <c r="N521" s="14">
        <f t="shared" si="65"/>
        <v>850.58621095943647</v>
      </c>
      <c r="O521" s="16">
        <f t="shared" si="66"/>
        <v>8.5058621095943643E-2</v>
      </c>
      <c r="P521">
        <v>765.52758986349284</v>
      </c>
      <c r="Q521">
        <f t="shared" si="67"/>
        <v>7.6552758986349279E-2</v>
      </c>
      <c r="R521" s="16">
        <f t="shared" si="68"/>
        <v>8.5058621095943643E-3</v>
      </c>
      <c r="S521" s="48">
        <v>1.45</v>
      </c>
      <c r="T521">
        <f t="shared" si="69"/>
        <v>0.11100150053020645</v>
      </c>
      <c r="U521" s="48">
        <v>9.1609999999999996</v>
      </c>
      <c r="V521">
        <f t="shared" si="70"/>
        <v>7.7922202785993974E-2</v>
      </c>
      <c r="W521">
        <f t="shared" si="71"/>
        <v>3.3079297744212477E-2</v>
      </c>
    </row>
    <row r="522" spans="3:23" x14ac:dyDescent="0.3">
      <c r="C522" t="s">
        <v>166</v>
      </c>
      <c r="D522" t="s">
        <v>74</v>
      </c>
      <c r="E522" s="1">
        <v>39416</v>
      </c>
      <c r="F522">
        <v>22</v>
      </c>
      <c r="G522" t="s">
        <v>10</v>
      </c>
      <c r="H522" s="54" t="s">
        <v>53</v>
      </c>
      <c r="I522" s="2">
        <v>100</v>
      </c>
      <c r="J522" s="51">
        <v>3</v>
      </c>
      <c r="K522" s="51">
        <v>10</v>
      </c>
      <c r="L522">
        <f t="shared" si="64"/>
        <v>4</v>
      </c>
      <c r="M522" s="47">
        <v>2</v>
      </c>
      <c r="N522" s="14">
        <f t="shared" si="65"/>
        <v>100.53096491487338</v>
      </c>
      <c r="O522" s="16">
        <f t="shared" si="66"/>
        <v>1.0053096491487338E-2</v>
      </c>
      <c r="P522">
        <v>100.53096491487338</v>
      </c>
      <c r="Q522">
        <f t="shared" si="67"/>
        <v>1.0053096491487338E-2</v>
      </c>
      <c r="R522" s="16">
        <f t="shared" si="68"/>
        <v>0</v>
      </c>
      <c r="S522" s="48">
        <v>6.51</v>
      </c>
      <c r="T522">
        <f t="shared" si="69"/>
        <v>6.5445658159582573E-2</v>
      </c>
      <c r="U522" s="48">
        <v>8.2509999999999994</v>
      </c>
      <c r="V522">
        <f t="shared" si="70"/>
        <v>0</v>
      </c>
      <c r="W522">
        <f t="shared" si="71"/>
        <v>6.5445658159582573E-2</v>
      </c>
    </row>
    <row r="523" spans="3:23" x14ac:dyDescent="0.3">
      <c r="C523" t="s">
        <v>166</v>
      </c>
      <c r="D523" t="s">
        <v>74</v>
      </c>
      <c r="E523" s="1">
        <v>39416</v>
      </c>
      <c r="F523">
        <v>22</v>
      </c>
      <c r="G523" t="s">
        <v>10</v>
      </c>
      <c r="H523" s="54" t="s">
        <v>53</v>
      </c>
      <c r="I523" s="2">
        <v>90</v>
      </c>
      <c r="J523" s="51">
        <v>3</v>
      </c>
      <c r="K523" s="51">
        <v>10</v>
      </c>
      <c r="L523">
        <f t="shared" si="64"/>
        <v>4</v>
      </c>
      <c r="M523" s="47">
        <v>2</v>
      </c>
      <c r="N523" s="14">
        <f t="shared" si="65"/>
        <v>100.53096491487338</v>
      </c>
      <c r="O523" s="16">
        <f t="shared" si="66"/>
        <v>1.0053096491487338E-2</v>
      </c>
      <c r="P523">
        <v>90.477868423386042</v>
      </c>
      <c r="Q523">
        <f t="shared" si="67"/>
        <v>9.0477868423386038E-3</v>
      </c>
      <c r="R523" s="16">
        <f t="shared" si="68"/>
        <v>1.0053096491487341E-3</v>
      </c>
      <c r="S523" s="48">
        <v>6.51</v>
      </c>
      <c r="T523">
        <f t="shared" si="69"/>
        <v>5.8901092343624312E-2</v>
      </c>
      <c r="U523" s="48">
        <v>8.2509999999999994</v>
      </c>
      <c r="V523">
        <f t="shared" si="70"/>
        <v>8.2948099151262042E-3</v>
      </c>
      <c r="W523">
        <f t="shared" si="71"/>
        <v>5.0606282428498107E-2</v>
      </c>
    </row>
    <row r="524" spans="3:23" x14ac:dyDescent="0.3">
      <c r="C524" t="s">
        <v>166</v>
      </c>
      <c r="D524" t="s">
        <v>74</v>
      </c>
      <c r="E524" s="1">
        <v>39416</v>
      </c>
      <c r="F524">
        <v>22</v>
      </c>
      <c r="G524" t="s">
        <v>10</v>
      </c>
      <c r="H524" s="54" t="s">
        <v>53</v>
      </c>
      <c r="I524" s="2">
        <v>100</v>
      </c>
      <c r="J524" s="51">
        <v>3</v>
      </c>
      <c r="K524" s="51">
        <v>14</v>
      </c>
      <c r="L524">
        <f t="shared" si="64"/>
        <v>5</v>
      </c>
      <c r="M524" s="47">
        <v>2</v>
      </c>
      <c r="N524" s="14">
        <f t="shared" si="65"/>
        <v>157.07963267948966</v>
      </c>
      <c r="O524" s="16">
        <f t="shared" si="66"/>
        <v>1.5707963267948967E-2</v>
      </c>
      <c r="P524">
        <v>157.07963267948966</v>
      </c>
      <c r="Q524">
        <f t="shared" si="67"/>
        <v>1.5707963267948967E-2</v>
      </c>
      <c r="R524" s="16">
        <f t="shared" si="68"/>
        <v>0</v>
      </c>
      <c r="S524" s="48">
        <v>6.51</v>
      </c>
      <c r="T524">
        <f t="shared" si="69"/>
        <v>0.10225884087434778</v>
      </c>
      <c r="U524" s="48">
        <v>8.2509999999999994</v>
      </c>
      <c r="V524">
        <f t="shared" si="70"/>
        <v>0</v>
      </c>
      <c r="W524">
        <f t="shared" si="71"/>
        <v>0.10225884087434778</v>
      </c>
    </row>
    <row r="525" spans="3:23" x14ac:dyDescent="0.3">
      <c r="C525" t="s">
        <v>166</v>
      </c>
      <c r="D525" t="s">
        <v>74</v>
      </c>
      <c r="E525" s="1">
        <v>39416</v>
      </c>
      <c r="F525">
        <v>22</v>
      </c>
      <c r="G525" t="s">
        <v>10</v>
      </c>
      <c r="H525" s="54" t="s">
        <v>53</v>
      </c>
      <c r="I525" s="2">
        <v>90</v>
      </c>
      <c r="J525" s="51">
        <v>4</v>
      </c>
      <c r="K525" s="51">
        <v>17</v>
      </c>
      <c r="L525">
        <f t="shared" si="64"/>
        <v>6.25</v>
      </c>
      <c r="M525" s="47">
        <v>2</v>
      </c>
      <c r="N525" s="14">
        <f t="shared" si="65"/>
        <v>245.43692606170259</v>
      </c>
      <c r="O525" s="16">
        <f t="shared" si="66"/>
        <v>2.4543692606170259E-2</v>
      </c>
      <c r="P525">
        <v>220.89323345553234</v>
      </c>
      <c r="Q525">
        <f t="shared" si="67"/>
        <v>2.2089323345553233E-2</v>
      </c>
      <c r="R525" s="16">
        <f t="shared" si="68"/>
        <v>2.4543692606170259E-3</v>
      </c>
      <c r="S525" s="48">
        <v>6.51</v>
      </c>
      <c r="T525">
        <f t="shared" si="69"/>
        <v>0.14380149497955155</v>
      </c>
      <c r="U525" s="48">
        <v>8.2509999999999994</v>
      </c>
      <c r="V525">
        <f t="shared" si="70"/>
        <v>2.0251000769351078E-2</v>
      </c>
      <c r="W525">
        <f t="shared" si="71"/>
        <v>0.12355049421020048</v>
      </c>
    </row>
    <row r="526" spans="3:23" x14ac:dyDescent="0.3">
      <c r="C526" t="s">
        <v>166</v>
      </c>
      <c r="D526" t="s">
        <v>74</v>
      </c>
      <c r="E526" s="1">
        <v>39416</v>
      </c>
      <c r="F526">
        <v>22</v>
      </c>
      <c r="G526" t="s">
        <v>10</v>
      </c>
      <c r="H526" s="54" t="s">
        <v>53</v>
      </c>
      <c r="I526" s="2">
        <v>100</v>
      </c>
      <c r="J526" s="51">
        <v>4</v>
      </c>
      <c r="K526" s="51">
        <v>15</v>
      </c>
      <c r="L526">
        <f t="shared" si="64"/>
        <v>5.75</v>
      </c>
      <c r="M526" s="47">
        <v>2</v>
      </c>
      <c r="N526" s="14">
        <f t="shared" si="65"/>
        <v>207.73781421862506</v>
      </c>
      <c r="O526" s="16">
        <f t="shared" si="66"/>
        <v>2.0773781421862505E-2</v>
      </c>
      <c r="P526">
        <v>207.73781421862506</v>
      </c>
      <c r="Q526">
        <f t="shared" si="67"/>
        <v>2.0773781421862505E-2</v>
      </c>
      <c r="R526" s="16">
        <f t="shared" si="68"/>
        <v>0</v>
      </c>
      <c r="S526" s="48">
        <v>6.51</v>
      </c>
      <c r="T526">
        <f t="shared" si="69"/>
        <v>0.13523731705632491</v>
      </c>
      <c r="U526" s="48">
        <v>8.2509999999999994</v>
      </c>
      <c r="V526">
        <f t="shared" si="70"/>
        <v>0</v>
      </c>
      <c r="W526">
        <f t="shared" si="71"/>
        <v>0.13523731705632491</v>
      </c>
    </row>
    <row r="527" spans="3:23" x14ac:dyDescent="0.3">
      <c r="C527" t="s">
        <v>166</v>
      </c>
      <c r="D527" t="s">
        <v>74</v>
      </c>
      <c r="E527" s="1">
        <v>39416</v>
      </c>
      <c r="F527">
        <v>22</v>
      </c>
      <c r="G527" t="s">
        <v>10</v>
      </c>
      <c r="H527" s="54" t="s">
        <v>53</v>
      </c>
      <c r="I527" s="2">
        <v>90</v>
      </c>
      <c r="J527" s="51">
        <v>6</v>
      </c>
      <c r="K527" s="51">
        <v>12</v>
      </c>
      <c r="L527">
        <f t="shared" si="64"/>
        <v>6</v>
      </c>
      <c r="M527" s="47">
        <v>2</v>
      </c>
      <c r="N527" s="14">
        <f t="shared" si="65"/>
        <v>226.1946710584651</v>
      </c>
      <c r="O527" s="16">
        <f t="shared" si="66"/>
        <v>2.2619467105846509E-2</v>
      </c>
      <c r="P527">
        <v>203.57520395261861</v>
      </c>
      <c r="Q527">
        <f t="shared" si="67"/>
        <v>2.0357520395261862E-2</v>
      </c>
      <c r="R527" s="16">
        <f t="shared" si="68"/>
        <v>2.2619467105846475E-3</v>
      </c>
      <c r="S527" s="48">
        <v>6.51</v>
      </c>
      <c r="T527">
        <f t="shared" si="69"/>
        <v>0.13252745777315472</v>
      </c>
      <c r="U527" s="48">
        <v>8.2509999999999994</v>
      </c>
      <c r="V527">
        <f t="shared" si="70"/>
        <v>1.8663322309033926E-2</v>
      </c>
      <c r="W527">
        <f t="shared" si="71"/>
        <v>0.1138641354641208</v>
      </c>
    </row>
    <row r="528" spans="3:23" x14ac:dyDescent="0.3">
      <c r="C528" t="s">
        <v>166</v>
      </c>
      <c r="D528" t="s">
        <v>74</v>
      </c>
      <c r="E528" s="1">
        <v>39416</v>
      </c>
      <c r="F528">
        <v>22</v>
      </c>
      <c r="G528" t="s">
        <v>10</v>
      </c>
      <c r="H528" s="54" t="s">
        <v>53</v>
      </c>
      <c r="I528" s="2">
        <v>100</v>
      </c>
      <c r="J528" s="51">
        <v>6</v>
      </c>
      <c r="K528" s="51">
        <v>11</v>
      </c>
      <c r="L528">
        <f t="shared" si="64"/>
        <v>5.75</v>
      </c>
      <c r="M528" s="47">
        <v>2</v>
      </c>
      <c r="N528" s="14">
        <f t="shared" si="65"/>
        <v>207.73781421862506</v>
      </c>
      <c r="O528" s="16">
        <f t="shared" si="66"/>
        <v>2.0773781421862505E-2</v>
      </c>
      <c r="P528">
        <v>207.73781421862506</v>
      </c>
      <c r="Q528">
        <f t="shared" si="67"/>
        <v>2.0773781421862505E-2</v>
      </c>
      <c r="R528" s="16">
        <f t="shared" si="68"/>
        <v>0</v>
      </c>
      <c r="S528" s="48">
        <v>6.51</v>
      </c>
      <c r="T528">
        <f t="shared" si="69"/>
        <v>0.13523731705632491</v>
      </c>
      <c r="U528" s="48">
        <v>8.2509999999999994</v>
      </c>
      <c r="V528">
        <f t="shared" si="70"/>
        <v>0</v>
      </c>
      <c r="W528">
        <f t="shared" si="71"/>
        <v>0.13523731705632491</v>
      </c>
    </row>
    <row r="529" spans="3:23" x14ac:dyDescent="0.3">
      <c r="C529" t="s">
        <v>166</v>
      </c>
      <c r="D529" t="s">
        <v>74</v>
      </c>
      <c r="E529" s="1">
        <v>39416</v>
      </c>
      <c r="F529">
        <v>22</v>
      </c>
      <c r="G529" t="s">
        <v>10</v>
      </c>
      <c r="H529" s="54" t="s">
        <v>53</v>
      </c>
      <c r="I529" s="2">
        <v>100</v>
      </c>
      <c r="J529" s="51">
        <v>7</v>
      </c>
      <c r="K529" s="51">
        <v>13</v>
      </c>
      <c r="L529">
        <f t="shared" si="64"/>
        <v>6.75</v>
      </c>
      <c r="M529" s="47">
        <v>2</v>
      </c>
      <c r="N529" s="14">
        <f t="shared" si="65"/>
        <v>286.27763055836988</v>
      </c>
      <c r="O529" s="16">
        <f t="shared" si="66"/>
        <v>2.8627763055836988E-2</v>
      </c>
      <c r="P529">
        <v>286.27763055836988</v>
      </c>
      <c r="Q529">
        <f t="shared" si="67"/>
        <v>2.8627763055836988E-2</v>
      </c>
      <c r="R529" s="16">
        <f t="shared" si="68"/>
        <v>0</v>
      </c>
      <c r="S529" s="48">
        <v>6.51</v>
      </c>
      <c r="T529">
        <f t="shared" si="69"/>
        <v>0.18636673749349877</v>
      </c>
      <c r="U529" s="48">
        <v>8.2509999999999994</v>
      </c>
      <c r="V529">
        <f t="shared" si="70"/>
        <v>0</v>
      </c>
      <c r="W529">
        <f t="shared" si="71"/>
        <v>0.18636673749349877</v>
      </c>
    </row>
    <row r="530" spans="3:23" x14ac:dyDescent="0.3">
      <c r="C530" t="s">
        <v>166</v>
      </c>
      <c r="D530" t="s">
        <v>74</v>
      </c>
      <c r="E530" s="1">
        <v>39416</v>
      </c>
      <c r="F530">
        <v>22</v>
      </c>
      <c r="G530" t="s">
        <v>10</v>
      </c>
      <c r="H530" s="54" t="s">
        <v>53</v>
      </c>
      <c r="I530" s="2">
        <v>90</v>
      </c>
      <c r="J530" s="51">
        <v>9</v>
      </c>
      <c r="K530" s="51">
        <v>11</v>
      </c>
      <c r="L530">
        <f t="shared" si="64"/>
        <v>7.25</v>
      </c>
      <c r="M530" s="47">
        <v>2</v>
      </c>
      <c r="N530" s="14">
        <f t="shared" si="65"/>
        <v>330.259927708627</v>
      </c>
      <c r="O530" s="16">
        <f t="shared" si="66"/>
        <v>3.3025992770862697E-2</v>
      </c>
      <c r="P530">
        <v>297.23393493776433</v>
      </c>
      <c r="Q530">
        <f t="shared" si="67"/>
        <v>2.9723393493776434E-2</v>
      </c>
      <c r="R530" s="16">
        <f t="shared" si="68"/>
        <v>3.3025992770862635E-3</v>
      </c>
      <c r="S530" s="48">
        <v>6.51</v>
      </c>
      <c r="T530">
        <f t="shared" si="69"/>
        <v>0.19349929164448457</v>
      </c>
      <c r="U530" s="48">
        <v>8.2509999999999994</v>
      </c>
      <c r="V530">
        <f t="shared" si="70"/>
        <v>2.7249746635238759E-2</v>
      </c>
      <c r="W530">
        <f t="shared" si="71"/>
        <v>0.1662495450092458</v>
      </c>
    </row>
    <row r="531" spans="3:23" x14ac:dyDescent="0.3">
      <c r="C531" t="s">
        <v>166</v>
      </c>
      <c r="D531" t="s">
        <v>74</v>
      </c>
      <c r="E531" s="1">
        <v>39416</v>
      </c>
      <c r="F531">
        <v>22</v>
      </c>
      <c r="G531" t="s">
        <v>10</v>
      </c>
      <c r="H531" s="54" t="s">
        <v>53</v>
      </c>
      <c r="I531" s="2">
        <v>100</v>
      </c>
      <c r="J531" s="51">
        <v>9</v>
      </c>
      <c r="K531" s="51">
        <v>13</v>
      </c>
      <c r="L531">
        <f t="shared" si="64"/>
        <v>7.75</v>
      </c>
      <c r="M531" s="47">
        <v>2</v>
      </c>
      <c r="N531" s="14">
        <f t="shared" si="65"/>
        <v>377.38381751247391</v>
      </c>
      <c r="O531" s="16">
        <f t="shared" si="66"/>
        <v>3.7738381751247392E-2</v>
      </c>
      <c r="P531">
        <v>377.38381751247391</v>
      </c>
      <c r="Q531">
        <f t="shared" si="67"/>
        <v>3.7738381751247392E-2</v>
      </c>
      <c r="R531" s="16">
        <f t="shared" si="68"/>
        <v>0</v>
      </c>
      <c r="S531" s="48">
        <v>6.51</v>
      </c>
      <c r="T531">
        <f t="shared" si="69"/>
        <v>0.24567686520062051</v>
      </c>
      <c r="U531" s="48">
        <v>8.2509999999999994</v>
      </c>
      <c r="V531">
        <f t="shared" si="70"/>
        <v>0</v>
      </c>
      <c r="W531">
        <f t="shared" si="71"/>
        <v>0.24567686520062051</v>
      </c>
    </row>
    <row r="532" spans="3:23" x14ac:dyDescent="0.3">
      <c r="C532" t="s">
        <v>166</v>
      </c>
      <c r="D532" t="s">
        <v>74</v>
      </c>
      <c r="E532" s="1">
        <v>39416</v>
      </c>
      <c r="F532">
        <v>22</v>
      </c>
      <c r="G532" t="s">
        <v>10</v>
      </c>
      <c r="H532" s="54" t="s">
        <v>53</v>
      </c>
      <c r="I532" s="2">
        <v>50</v>
      </c>
      <c r="J532" s="51">
        <v>12</v>
      </c>
      <c r="K532" s="51">
        <v>22</v>
      </c>
      <c r="L532">
        <f t="shared" si="64"/>
        <v>11.5</v>
      </c>
      <c r="M532" s="47">
        <v>2</v>
      </c>
      <c r="N532" s="14">
        <f t="shared" si="65"/>
        <v>830.95125687450025</v>
      </c>
      <c r="O532" s="16">
        <f t="shared" si="66"/>
        <v>8.3095125687450019E-2</v>
      </c>
      <c r="P532">
        <v>415.47562843725012</v>
      </c>
      <c r="Q532">
        <f t="shared" si="67"/>
        <v>4.154756284372501E-2</v>
      </c>
      <c r="R532" s="16">
        <f t="shared" si="68"/>
        <v>4.154756284372501E-2</v>
      </c>
      <c r="S532" s="48">
        <v>6.51</v>
      </c>
      <c r="T532">
        <f t="shared" si="69"/>
        <v>0.27047463411264983</v>
      </c>
      <c r="U532" s="48">
        <v>8.2509999999999994</v>
      </c>
      <c r="V532">
        <f t="shared" si="70"/>
        <v>0.34280894102357501</v>
      </c>
      <c r="W532">
        <f t="shared" si="71"/>
        <v>-7.2334306910925183E-2</v>
      </c>
    </row>
    <row r="533" spans="3:23" x14ac:dyDescent="0.3">
      <c r="C533" t="s">
        <v>166</v>
      </c>
      <c r="D533" t="s">
        <v>74</v>
      </c>
      <c r="E533" s="1">
        <v>39416</v>
      </c>
      <c r="F533">
        <v>22</v>
      </c>
      <c r="G533" t="s">
        <v>10</v>
      </c>
      <c r="H533" s="54" t="s">
        <v>53</v>
      </c>
      <c r="I533" s="2">
        <v>60</v>
      </c>
      <c r="J533" s="51">
        <v>28</v>
      </c>
      <c r="K533" s="51">
        <v>31</v>
      </c>
      <c r="L533">
        <f t="shared" si="64"/>
        <v>21.75</v>
      </c>
      <c r="M533" s="47">
        <v>2</v>
      </c>
      <c r="N533" s="14">
        <f t="shared" si="65"/>
        <v>2972.339349377643</v>
      </c>
      <c r="O533" s="16">
        <f t="shared" si="66"/>
        <v>0.29723393493776429</v>
      </c>
      <c r="P533">
        <v>1783.4036096265856</v>
      </c>
      <c r="Q533">
        <f t="shared" si="67"/>
        <v>0.17834036096265857</v>
      </c>
      <c r="R533" s="16">
        <f t="shared" si="68"/>
        <v>0.11889357397510572</v>
      </c>
      <c r="S533" s="48">
        <v>6.51</v>
      </c>
      <c r="T533">
        <f t="shared" si="69"/>
        <v>1.1609957498669072</v>
      </c>
      <c r="U533" s="48">
        <v>8.2509999999999994</v>
      </c>
      <c r="V533">
        <f t="shared" si="70"/>
        <v>0.98099087886859726</v>
      </c>
      <c r="W533">
        <f t="shared" si="71"/>
        <v>0.18000487099830997</v>
      </c>
    </row>
    <row r="534" spans="3:23" x14ac:dyDescent="0.3">
      <c r="C534" t="s">
        <v>166</v>
      </c>
      <c r="D534" t="s">
        <v>75</v>
      </c>
      <c r="E534" s="1">
        <v>39556</v>
      </c>
      <c r="F534">
        <v>40</v>
      </c>
      <c r="G534" t="s">
        <v>76</v>
      </c>
      <c r="H534" s="57" t="s">
        <v>24</v>
      </c>
      <c r="I534" s="2">
        <v>70</v>
      </c>
      <c r="J534" s="51">
        <v>10</v>
      </c>
      <c r="K534" s="51">
        <v>20</v>
      </c>
      <c r="L534">
        <f t="shared" si="64"/>
        <v>10</v>
      </c>
      <c r="M534" s="47">
        <v>2</v>
      </c>
      <c r="N534" s="14">
        <f t="shared" si="65"/>
        <v>628.31853071795865</v>
      </c>
      <c r="O534" s="16">
        <f t="shared" si="66"/>
        <v>6.2831853071795868E-2</v>
      </c>
      <c r="P534">
        <v>439.82297150257102</v>
      </c>
      <c r="Q534">
        <f t="shared" si="67"/>
        <v>4.3982297150257102E-2</v>
      </c>
      <c r="R534" s="16">
        <f t="shared" si="68"/>
        <v>1.8849555921538766E-2</v>
      </c>
      <c r="S534">
        <v>5.86</v>
      </c>
      <c r="T534">
        <f t="shared" si="69"/>
        <v>0.25773626130050664</v>
      </c>
      <c r="U534">
        <v>8.4610000000000003</v>
      </c>
      <c r="V534">
        <f t="shared" si="70"/>
        <v>0.15948609265213951</v>
      </c>
      <c r="W534">
        <f t="shared" si="71"/>
        <v>9.8250168648367137E-2</v>
      </c>
    </row>
    <row r="535" spans="3:23" x14ac:dyDescent="0.3">
      <c r="C535" t="s">
        <v>166</v>
      </c>
      <c r="D535" t="s">
        <v>75</v>
      </c>
      <c r="E535" s="1">
        <v>39556</v>
      </c>
      <c r="F535">
        <v>40</v>
      </c>
      <c r="G535" t="s">
        <v>76</v>
      </c>
      <c r="H535" s="57" t="s">
        <v>24</v>
      </c>
      <c r="I535" s="2">
        <v>20</v>
      </c>
      <c r="J535" s="51">
        <v>15</v>
      </c>
      <c r="K535" s="51">
        <v>20</v>
      </c>
      <c r="L535">
        <f t="shared" si="64"/>
        <v>12.5</v>
      </c>
      <c r="M535" s="47">
        <v>2</v>
      </c>
      <c r="N535" s="14">
        <f t="shared" si="65"/>
        <v>981.74770424681037</v>
      </c>
      <c r="O535" s="16">
        <f t="shared" si="66"/>
        <v>9.8174770424681035E-2</v>
      </c>
      <c r="P535">
        <v>196.34954084936209</v>
      </c>
      <c r="Q535">
        <f t="shared" si="67"/>
        <v>1.9634954084936207E-2</v>
      </c>
      <c r="R535" s="16">
        <f t="shared" si="68"/>
        <v>7.8539816339744828E-2</v>
      </c>
      <c r="S535">
        <v>5.86</v>
      </c>
      <c r="T535">
        <f t="shared" si="69"/>
        <v>0.11506083093772618</v>
      </c>
      <c r="U535">
        <v>8.4610000000000003</v>
      </c>
      <c r="V535">
        <f t="shared" si="70"/>
        <v>0.66452538605058098</v>
      </c>
      <c r="W535">
        <f t="shared" si="71"/>
        <v>-0.54946455511285475</v>
      </c>
    </row>
    <row r="536" spans="3:23" x14ac:dyDescent="0.3">
      <c r="C536" t="s">
        <v>166</v>
      </c>
      <c r="D536" t="s">
        <v>75</v>
      </c>
      <c r="E536" s="1">
        <v>39556</v>
      </c>
      <c r="F536">
        <v>40</v>
      </c>
      <c r="G536" t="s">
        <v>76</v>
      </c>
      <c r="H536" s="57" t="s">
        <v>24</v>
      </c>
      <c r="I536" s="2">
        <v>100</v>
      </c>
      <c r="J536" s="51">
        <v>15</v>
      </c>
      <c r="K536" s="51">
        <v>20</v>
      </c>
      <c r="L536">
        <f t="shared" si="64"/>
        <v>12.5</v>
      </c>
      <c r="M536" s="47">
        <v>2</v>
      </c>
      <c r="N536" s="14">
        <f t="shared" si="65"/>
        <v>981.74770424681037</v>
      </c>
      <c r="O536" s="16">
        <f t="shared" si="66"/>
        <v>9.8174770424681035E-2</v>
      </c>
      <c r="P536">
        <v>981.74770424681037</v>
      </c>
      <c r="Q536">
        <f t="shared" si="67"/>
        <v>9.8174770424681035E-2</v>
      </c>
      <c r="R536" s="16">
        <f t="shared" si="68"/>
        <v>0</v>
      </c>
      <c r="S536">
        <v>5.86</v>
      </c>
      <c r="T536">
        <f t="shared" si="69"/>
        <v>0.57530415468863094</v>
      </c>
      <c r="U536">
        <v>8.4610000000000003</v>
      </c>
      <c r="V536">
        <f t="shared" si="70"/>
        <v>0</v>
      </c>
      <c r="W536">
        <f t="shared" si="71"/>
        <v>0.57530415468863094</v>
      </c>
    </row>
    <row r="537" spans="3:23" x14ac:dyDescent="0.3">
      <c r="C537" t="s">
        <v>166</v>
      </c>
      <c r="D537" t="s">
        <v>75</v>
      </c>
      <c r="E537" s="1">
        <v>39556</v>
      </c>
      <c r="F537">
        <v>40</v>
      </c>
      <c r="G537" t="s">
        <v>76</v>
      </c>
      <c r="H537" s="57" t="s">
        <v>24</v>
      </c>
      <c r="I537" s="2">
        <v>20</v>
      </c>
      <c r="J537" s="51">
        <v>40</v>
      </c>
      <c r="K537" s="51">
        <v>50</v>
      </c>
      <c r="L537">
        <f t="shared" si="64"/>
        <v>32.5</v>
      </c>
      <c r="M537" s="47">
        <v>2</v>
      </c>
      <c r="N537" s="14">
        <f t="shared" si="65"/>
        <v>6636.6144807084384</v>
      </c>
      <c r="O537" s="16">
        <f t="shared" si="66"/>
        <v>0.66366144807084382</v>
      </c>
      <c r="P537">
        <v>1327.3228961416878</v>
      </c>
      <c r="Q537">
        <f t="shared" si="67"/>
        <v>0.13273228961416877</v>
      </c>
      <c r="R537" s="16">
        <f t="shared" si="68"/>
        <v>0.5309291584566751</v>
      </c>
      <c r="S537">
        <v>5.86</v>
      </c>
      <c r="T537">
        <f t="shared" si="69"/>
        <v>0.77781121713902901</v>
      </c>
      <c r="U537">
        <v>8.4610000000000003</v>
      </c>
      <c r="V537">
        <f t="shared" si="70"/>
        <v>4.4921916097019281</v>
      </c>
      <c r="W537">
        <f t="shared" si="71"/>
        <v>-3.7143803925628989</v>
      </c>
    </row>
    <row r="538" spans="3:23" x14ac:dyDescent="0.3">
      <c r="C538" t="s">
        <v>166</v>
      </c>
      <c r="D538" t="s">
        <v>75</v>
      </c>
      <c r="E538" s="1">
        <v>39556</v>
      </c>
      <c r="F538">
        <v>40</v>
      </c>
      <c r="G538" t="s">
        <v>76</v>
      </c>
      <c r="H538" s="54" t="s">
        <v>49</v>
      </c>
      <c r="I538" s="2">
        <v>100</v>
      </c>
      <c r="J538" s="51">
        <v>5</v>
      </c>
      <c r="K538" s="51">
        <v>10</v>
      </c>
      <c r="L538">
        <f t="shared" si="64"/>
        <v>5</v>
      </c>
      <c r="M538" s="47">
        <v>2</v>
      </c>
      <c r="N538" s="14">
        <f t="shared" si="65"/>
        <v>157.07963267948966</v>
      </c>
      <c r="O538" s="16">
        <f t="shared" si="66"/>
        <v>1.5707963267948967E-2</v>
      </c>
      <c r="P538">
        <v>157.07963267948966</v>
      </c>
      <c r="Q538">
        <f t="shared" si="67"/>
        <v>1.5707963267948967E-2</v>
      </c>
      <c r="R538" s="16">
        <f t="shared" si="68"/>
        <v>0</v>
      </c>
      <c r="S538">
        <v>5.23</v>
      </c>
      <c r="T538">
        <f t="shared" si="69"/>
        <v>8.215264789137311E-2</v>
      </c>
      <c r="U538">
        <v>8.4610000000000003</v>
      </c>
      <c r="V538">
        <f t="shared" si="70"/>
        <v>0</v>
      </c>
      <c r="W538">
        <f t="shared" si="71"/>
        <v>8.215264789137311E-2</v>
      </c>
    </row>
    <row r="539" spans="3:23" x14ac:dyDescent="0.3">
      <c r="C539" t="s">
        <v>166</v>
      </c>
      <c r="D539" t="s">
        <v>75</v>
      </c>
      <c r="E539" s="1">
        <v>39556</v>
      </c>
      <c r="F539">
        <v>40</v>
      </c>
      <c r="G539" t="s">
        <v>76</v>
      </c>
      <c r="H539" s="54" t="s">
        <v>49</v>
      </c>
      <c r="I539" s="2">
        <v>90</v>
      </c>
      <c r="J539" s="51">
        <v>5</v>
      </c>
      <c r="K539" s="51">
        <v>15</v>
      </c>
      <c r="L539">
        <f t="shared" si="64"/>
        <v>6.25</v>
      </c>
      <c r="M539" s="47">
        <v>2</v>
      </c>
      <c r="N539" s="14">
        <f t="shared" si="65"/>
        <v>245.43692606170259</v>
      </c>
      <c r="O539" s="16">
        <f t="shared" si="66"/>
        <v>2.4543692606170259E-2</v>
      </c>
      <c r="P539">
        <v>220.89323345553234</v>
      </c>
      <c r="Q539">
        <f t="shared" si="67"/>
        <v>2.2089323345553233E-2</v>
      </c>
      <c r="R539" s="16">
        <f t="shared" si="68"/>
        <v>2.4543692606170259E-3</v>
      </c>
      <c r="S539">
        <v>5.23</v>
      </c>
      <c r="T539">
        <f t="shared" si="69"/>
        <v>0.11552716109724341</v>
      </c>
      <c r="U539">
        <v>8.4610000000000003</v>
      </c>
      <c r="V539">
        <f t="shared" si="70"/>
        <v>2.0766418314080656E-2</v>
      </c>
      <c r="W539">
        <f t="shared" si="71"/>
        <v>9.4760742783162752E-2</v>
      </c>
    </row>
    <row r="540" spans="3:23" x14ac:dyDescent="0.3">
      <c r="C540" t="s">
        <v>166</v>
      </c>
      <c r="D540" t="s">
        <v>75</v>
      </c>
      <c r="E540" s="1">
        <v>39556</v>
      </c>
      <c r="F540">
        <v>40</v>
      </c>
      <c r="G540" t="s">
        <v>76</v>
      </c>
      <c r="H540" s="54" t="s">
        <v>49</v>
      </c>
      <c r="I540" s="2">
        <v>90</v>
      </c>
      <c r="J540" s="51">
        <v>5</v>
      </c>
      <c r="K540" s="51">
        <v>12</v>
      </c>
      <c r="L540">
        <f t="shared" si="64"/>
        <v>5.5</v>
      </c>
      <c r="M540" s="47">
        <v>2</v>
      </c>
      <c r="N540" s="14">
        <f t="shared" si="65"/>
        <v>190.06635554218249</v>
      </c>
      <c r="O540" s="16">
        <f t="shared" si="66"/>
        <v>1.9006635554218249E-2</v>
      </c>
      <c r="P540">
        <v>171.05971998796426</v>
      </c>
      <c r="Q540">
        <f t="shared" si="67"/>
        <v>1.7105971998796425E-2</v>
      </c>
      <c r="R540" s="16">
        <f t="shared" si="68"/>
        <v>1.9006635554218235E-3</v>
      </c>
      <c r="S540">
        <v>5.23</v>
      </c>
      <c r="T540">
        <f t="shared" si="69"/>
        <v>8.9464233553705308E-2</v>
      </c>
      <c r="U540">
        <v>8.4610000000000003</v>
      </c>
      <c r="V540">
        <f t="shared" si="70"/>
        <v>1.6081514342424049E-2</v>
      </c>
      <c r="W540">
        <f t="shared" si="71"/>
        <v>7.3382719211281255E-2</v>
      </c>
    </row>
    <row r="541" spans="3:23" x14ac:dyDescent="0.3">
      <c r="C541" t="s">
        <v>166</v>
      </c>
      <c r="D541" t="s">
        <v>75</v>
      </c>
      <c r="E541" s="1">
        <v>39556</v>
      </c>
      <c r="F541">
        <v>40</v>
      </c>
      <c r="G541" t="s">
        <v>76</v>
      </c>
      <c r="H541" s="54" t="s">
        <v>49</v>
      </c>
      <c r="I541" s="2">
        <v>100</v>
      </c>
      <c r="J541" s="51">
        <v>5</v>
      </c>
      <c r="K541" s="51">
        <v>10</v>
      </c>
      <c r="L541">
        <f t="shared" si="64"/>
        <v>5</v>
      </c>
      <c r="M541" s="47">
        <v>2</v>
      </c>
      <c r="N541" s="14">
        <f t="shared" si="65"/>
        <v>157.07963267948966</v>
      </c>
      <c r="O541" s="16">
        <f t="shared" si="66"/>
        <v>1.5707963267948967E-2</v>
      </c>
      <c r="P541">
        <v>157.07963267948966</v>
      </c>
      <c r="Q541">
        <f t="shared" si="67"/>
        <v>1.5707963267948967E-2</v>
      </c>
      <c r="R541" s="16">
        <f t="shared" si="68"/>
        <v>0</v>
      </c>
      <c r="S541">
        <v>5.23</v>
      </c>
      <c r="T541">
        <f t="shared" si="69"/>
        <v>8.215264789137311E-2</v>
      </c>
      <c r="U541">
        <v>8.4610000000000003</v>
      </c>
      <c r="V541">
        <f t="shared" si="70"/>
        <v>0</v>
      </c>
      <c r="W541">
        <f t="shared" si="71"/>
        <v>8.215264789137311E-2</v>
      </c>
    </row>
    <row r="542" spans="3:23" x14ac:dyDescent="0.3">
      <c r="C542" t="s">
        <v>166</v>
      </c>
      <c r="D542" t="s">
        <v>75</v>
      </c>
      <c r="E542" s="1">
        <v>39556</v>
      </c>
      <c r="F542">
        <v>40</v>
      </c>
      <c r="G542" t="s">
        <v>76</v>
      </c>
      <c r="H542" s="54" t="s">
        <v>49</v>
      </c>
      <c r="I542" s="2">
        <v>90</v>
      </c>
      <c r="J542" s="51">
        <v>5</v>
      </c>
      <c r="K542" s="51">
        <v>10</v>
      </c>
      <c r="L542">
        <f t="shared" si="64"/>
        <v>5</v>
      </c>
      <c r="M542" s="47">
        <v>2</v>
      </c>
      <c r="N542" s="14">
        <f t="shared" si="65"/>
        <v>157.07963267948966</v>
      </c>
      <c r="O542" s="16">
        <f t="shared" si="66"/>
        <v>1.5707963267948967E-2</v>
      </c>
      <c r="P542">
        <v>141.37166941154069</v>
      </c>
      <c r="Q542">
        <f t="shared" si="67"/>
        <v>1.4137166941154069E-2</v>
      </c>
      <c r="R542" s="16">
        <f t="shared" si="68"/>
        <v>1.5707963267948977E-3</v>
      </c>
      <c r="S542">
        <v>5.23</v>
      </c>
      <c r="T542">
        <f t="shared" si="69"/>
        <v>7.3937383102235785E-2</v>
      </c>
      <c r="U542">
        <v>8.4610000000000003</v>
      </c>
      <c r="V542">
        <f t="shared" si="70"/>
        <v>1.3290507721011631E-2</v>
      </c>
      <c r="W542">
        <f t="shared" si="71"/>
        <v>6.0646875381224152E-2</v>
      </c>
    </row>
    <row r="543" spans="3:23" x14ac:dyDescent="0.3">
      <c r="C543" t="s">
        <v>166</v>
      </c>
      <c r="D543" t="s">
        <v>75</v>
      </c>
      <c r="E543" s="1">
        <v>39556</v>
      </c>
      <c r="F543">
        <v>40</v>
      </c>
      <c r="G543" t="s">
        <v>76</v>
      </c>
      <c r="H543" s="54" t="s">
        <v>49</v>
      </c>
      <c r="I543" s="2">
        <v>100</v>
      </c>
      <c r="J543" s="51">
        <v>10</v>
      </c>
      <c r="K543" s="51">
        <v>15</v>
      </c>
      <c r="L543">
        <f t="shared" si="64"/>
        <v>8.75</v>
      </c>
      <c r="M543" s="47">
        <v>2</v>
      </c>
      <c r="N543" s="14">
        <f t="shared" si="65"/>
        <v>481.05637508093707</v>
      </c>
      <c r="O543" s="16">
        <f t="shared" si="66"/>
        <v>4.8105637508093706E-2</v>
      </c>
      <c r="P543">
        <v>481.05637508093707</v>
      </c>
      <c r="Q543">
        <f t="shared" si="67"/>
        <v>4.8105637508093706E-2</v>
      </c>
      <c r="R543" s="16">
        <f t="shared" si="68"/>
        <v>0</v>
      </c>
      <c r="S543">
        <v>5.23</v>
      </c>
      <c r="T543">
        <f t="shared" si="69"/>
        <v>0.2515924841673301</v>
      </c>
      <c r="U543">
        <v>8.4610000000000003</v>
      </c>
      <c r="V543">
        <f t="shared" si="70"/>
        <v>0</v>
      </c>
      <c r="W543">
        <f t="shared" si="71"/>
        <v>0.2515924841673301</v>
      </c>
    </row>
    <row r="544" spans="3:23" x14ac:dyDescent="0.3">
      <c r="C544" t="s">
        <v>166</v>
      </c>
      <c r="D544" t="s">
        <v>75</v>
      </c>
      <c r="E544" s="1">
        <v>39556</v>
      </c>
      <c r="F544">
        <v>40</v>
      </c>
      <c r="G544" t="s">
        <v>76</v>
      </c>
      <c r="H544" s="54" t="s">
        <v>49</v>
      </c>
      <c r="I544" s="2">
        <v>60</v>
      </c>
      <c r="J544" s="51">
        <v>10</v>
      </c>
      <c r="K544" s="51">
        <v>15</v>
      </c>
      <c r="L544">
        <f t="shared" si="64"/>
        <v>8.75</v>
      </c>
      <c r="M544" s="47">
        <v>2</v>
      </c>
      <c r="N544" s="14">
        <f t="shared" si="65"/>
        <v>481.05637508093707</v>
      </c>
      <c r="O544" s="16">
        <f t="shared" si="66"/>
        <v>4.8105637508093706E-2</v>
      </c>
      <c r="P544">
        <v>288.63382504856224</v>
      </c>
      <c r="Q544">
        <f t="shared" si="67"/>
        <v>2.8863382504856223E-2</v>
      </c>
      <c r="R544" s="16">
        <f t="shared" si="68"/>
        <v>1.9242255003237483E-2</v>
      </c>
      <c r="S544">
        <v>5.23</v>
      </c>
      <c r="T544">
        <f t="shared" si="69"/>
        <v>0.15095549050039805</v>
      </c>
      <c r="U544">
        <v>8.4610000000000003</v>
      </c>
      <c r="V544">
        <f t="shared" si="70"/>
        <v>0.16280871958239235</v>
      </c>
      <c r="W544">
        <f t="shared" si="71"/>
        <v>-1.1853229081994293E-2</v>
      </c>
    </row>
    <row r="545" spans="3:23" x14ac:dyDescent="0.3">
      <c r="C545" t="s">
        <v>166</v>
      </c>
      <c r="D545" t="s">
        <v>75</v>
      </c>
      <c r="E545" s="1">
        <v>39556</v>
      </c>
      <c r="F545">
        <v>40</v>
      </c>
      <c r="G545" t="s">
        <v>76</v>
      </c>
      <c r="H545" s="54" t="s">
        <v>49</v>
      </c>
      <c r="I545" s="2">
        <v>90</v>
      </c>
      <c r="J545" s="51">
        <v>15</v>
      </c>
      <c r="K545" s="51">
        <v>20</v>
      </c>
      <c r="L545">
        <f t="shared" si="64"/>
        <v>12.5</v>
      </c>
      <c r="M545" s="47">
        <v>2</v>
      </c>
      <c r="N545" s="14">
        <f t="shared" si="65"/>
        <v>981.74770424681037</v>
      </c>
      <c r="O545" s="16">
        <f t="shared" si="66"/>
        <v>9.8174770424681035E-2</v>
      </c>
      <c r="P545">
        <v>883.57293382212936</v>
      </c>
      <c r="Q545">
        <f t="shared" si="67"/>
        <v>8.8357293382212931E-2</v>
      </c>
      <c r="R545" s="16">
        <f t="shared" si="68"/>
        <v>9.8174770424681035E-3</v>
      </c>
      <c r="S545">
        <v>5.23</v>
      </c>
      <c r="T545">
        <f t="shared" si="69"/>
        <v>0.46210864438897364</v>
      </c>
      <c r="U545">
        <v>8.4610000000000003</v>
      </c>
      <c r="V545">
        <f t="shared" si="70"/>
        <v>8.3065673256322622E-2</v>
      </c>
      <c r="W545">
        <f t="shared" si="71"/>
        <v>0.37904297113265101</v>
      </c>
    </row>
    <row r="546" spans="3:23" x14ac:dyDescent="0.3">
      <c r="C546" t="s">
        <v>166</v>
      </c>
      <c r="D546" t="s">
        <v>75</v>
      </c>
      <c r="E546" s="1">
        <v>39556</v>
      </c>
      <c r="F546">
        <v>40</v>
      </c>
      <c r="G546" t="s">
        <v>76</v>
      </c>
      <c r="H546" s="54" t="s">
        <v>49</v>
      </c>
      <c r="I546" s="2">
        <v>60</v>
      </c>
      <c r="J546" s="51">
        <v>20</v>
      </c>
      <c r="K546" s="51">
        <v>35</v>
      </c>
      <c r="L546">
        <f t="shared" si="64"/>
        <v>18.75</v>
      </c>
      <c r="M546" s="47">
        <v>2</v>
      </c>
      <c r="N546" s="14">
        <f t="shared" si="65"/>
        <v>2208.9323345553235</v>
      </c>
      <c r="O546" s="16">
        <f t="shared" si="66"/>
        <v>0.22089323345553236</v>
      </c>
      <c r="P546">
        <v>1325.359400733194</v>
      </c>
      <c r="Q546">
        <f t="shared" si="67"/>
        <v>0.1325359400733194</v>
      </c>
      <c r="R546" s="16">
        <f t="shared" si="68"/>
        <v>8.8357293382212959E-2</v>
      </c>
      <c r="S546">
        <v>5.23</v>
      </c>
      <c r="T546">
        <f t="shared" si="69"/>
        <v>0.69316296658346055</v>
      </c>
      <c r="U546">
        <v>8.4610000000000003</v>
      </c>
      <c r="V546">
        <f t="shared" si="70"/>
        <v>0.74759105930690384</v>
      </c>
      <c r="W546">
        <f t="shared" si="71"/>
        <v>-5.4428092723443289E-2</v>
      </c>
    </row>
    <row r="547" spans="3:23" x14ac:dyDescent="0.3">
      <c r="C547" t="s">
        <v>166</v>
      </c>
      <c r="D547" t="s">
        <v>75</v>
      </c>
      <c r="E547" s="1">
        <v>39556</v>
      </c>
      <c r="F547">
        <v>40</v>
      </c>
      <c r="G547" t="s">
        <v>76</v>
      </c>
      <c r="H547" s="54" t="s">
        <v>25</v>
      </c>
      <c r="I547" s="2">
        <v>85</v>
      </c>
      <c r="J547" s="51">
        <v>10</v>
      </c>
      <c r="K547" s="51">
        <v>15</v>
      </c>
      <c r="L547">
        <f t="shared" si="64"/>
        <v>8.75</v>
      </c>
      <c r="M547" s="47">
        <v>2</v>
      </c>
      <c r="N547" s="14">
        <f t="shared" si="65"/>
        <v>481.05637508093707</v>
      </c>
      <c r="O547" s="16">
        <f t="shared" si="66"/>
        <v>4.8105637508093706E-2</v>
      </c>
      <c r="P547">
        <v>408.89791881879648</v>
      </c>
      <c r="Q547">
        <f t="shared" si="67"/>
        <v>4.0889791881879647E-2</v>
      </c>
      <c r="R547" s="16">
        <f t="shared" si="68"/>
        <v>7.2158456262140583E-3</v>
      </c>
      <c r="S547">
        <v>8.19</v>
      </c>
      <c r="T547">
        <f t="shared" si="69"/>
        <v>0.33488739551259428</v>
      </c>
      <c r="U547">
        <v>10.218</v>
      </c>
      <c r="V547">
        <f t="shared" si="70"/>
        <v>7.3731510608655251E-2</v>
      </c>
      <c r="W547">
        <f t="shared" si="71"/>
        <v>0.26115588490393904</v>
      </c>
    </row>
    <row r="548" spans="3:23" x14ac:dyDescent="0.3">
      <c r="C548" t="s">
        <v>166</v>
      </c>
      <c r="D548" t="s">
        <v>75</v>
      </c>
      <c r="E548" s="1">
        <v>39556</v>
      </c>
      <c r="F548">
        <v>40</v>
      </c>
      <c r="G548" t="s">
        <v>76</v>
      </c>
      <c r="H548" s="54" t="s">
        <v>25</v>
      </c>
      <c r="I548" s="2">
        <v>20</v>
      </c>
      <c r="J548" s="51">
        <v>25</v>
      </c>
      <c r="K548" s="51">
        <v>50</v>
      </c>
      <c r="L548">
        <f t="shared" si="64"/>
        <v>25</v>
      </c>
      <c r="M548" s="47">
        <v>2</v>
      </c>
      <c r="N548" s="14">
        <f t="shared" si="65"/>
        <v>3926.9908169872415</v>
      </c>
      <c r="O548" s="16">
        <f t="shared" si="66"/>
        <v>0.39269908169872414</v>
      </c>
      <c r="P548">
        <v>785.39816339744834</v>
      </c>
      <c r="Q548">
        <f t="shared" si="67"/>
        <v>7.8539816339744828E-2</v>
      </c>
      <c r="R548" s="16">
        <f t="shared" si="68"/>
        <v>0.31415926535897931</v>
      </c>
      <c r="S548">
        <v>8.19</v>
      </c>
      <c r="T548">
        <f t="shared" si="69"/>
        <v>0.6432410958225101</v>
      </c>
      <c r="U548">
        <v>10.218</v>
      </c>
      <c r="V548">
        <f t="shared" si="70"/>
        <v>3.2100793734380506</v>
      </c>
      <c r="W548">
        <f t="shared" si="71"/>
        <v>-2.5668382776155405</v>
      </c>
    </row>
    <row r="549" spans="3:23" x14ac:dyDescent="0.3">
      <c r="C549" t="s">
        <v>166</v>
      </c>
      <c r="D549" t="s">
        <v>75</v>
      </c>
      <c r="E549" s="1">
        <v>39556</v>
      </c>
      <c r="F549">
        <v>40</v>
      </c>
      <c r="G549" t="s">
        <v>76</v>
      </c>
      <c r="H549" s="57" t="s">
        <v>41</v>
      </c>
      <c r="I549" s="2">
        <v>40</v>
      </c>
      <c r="J549" s="51">
        <v>10</v>
      </c>
      <c r="K549" s="51">
        <v>25</v>
      </c>
      <c r="L549">
        <f t="shared" si="64"/>
        <v>11.25</v>
      </c>
      <c r="M549" s="47">
        <v>3</v>
      </c>
      <c r="N549" s="14">
        <f t="shared" si="65"/>
        <v>1192.8234606598746</v>
      </c>
      <c r="O549" s="16">
        <f t="shared" si="66"/>
        <v>0.11928234606598746</v>
      </c>
      <c r="P549">
        <v>477.12938426394987</v>
      </c>
      <c r="Q549">
        <f t="shared" si="67"/>
        <v>4.7712938426394985E-2</v>
      </c>
      <c r="R549" s="16">
        <f t="shared" si="68"/>
        <v>7.1569407639592478E-2</v>
      </c>
      <c r="S549">
        <v>10.71</v>
      </c>
      <c r="T549">
        <f t="shared" si="69"/>
        <v>0.51100557054669038</v>
      </c>
      <c r="U549">
        <v>8.1999999999999993</v>
      </c>
      <c r="V549">
        <f t="shared" si="70"/>
        <v>0.58686914264465828</v>
      </c>
      <c r="W549">
        <f t="shared" si="71"/>
        <v>-7.5863572097967902E-2</v>
      </c>
    </row>
    <row r="550" spans="3:23" x14ac:dyDescent="0.3">
      <c r="C550" t="s">
        <v>166</v>
      </c>
      <c r="D550" t="s">
        <v>75</v>
      </c>
      <c r="E550" s="1">
        <v>39556</v>
      </c>
      <c r="F550">
        <v>40</v>
      </c>
      <c r="G550" t="s">
        <v>76</v>
      </c>
      <c r="H550" s="57" t="s">
        <v>41</v>
      </c>
      <c r="I550" s="2">
        <v>20</v>
      </c>
      <c r="J550" s="51">
        <v>15</v>
      </c>
      <c r="K550" s="51">
        <v>40</v>
      </c>
      <c r="L550">
        <f t="shared" si="64"/>
        <v>17.5</v>
      </c>
      <c r="M550" s="47">
        <v>3</v>
      </c>
      <c r="N550" s="14">
        <f t="shared" si="65"/>
        <v>2886.3382504856222</v>
      </c>
      <c r="O550" s="16">
        <f t="shared" si="66"/>
        <v>0.28863382504856222</v>
      </c>
      <c r="P550">
        <v>577.26765009712449</v>
      </c>
      <c r="Q550">
        <f t="shared" si="67"/>
        <v>5.7726765009712445E-2</v>
      </c>
      <c r="R550" s="16">
        <f t="shared" si="68"/>
        <v>0.23090706003884978</v>
      </c>
      <c r="S550">
        <v>10.71</v>
      </c>
      <c r="T550">
        <f t="shared" si="69"/>
        <v>0.61825365325402037</v>
      </c>
      <c r="U550">
        <v>8.1999999999999993</v>
      </c>
      <c r="V550">
        <f t="shared" si="70"/>
        <v>1.893437892318568</v>
      </c>
      <c r="W550">
        <f t="shared" si="71"/>
        <v>-1.2751842390645476</v>
      </c>
    </row>
    <row r="551" spans="3:23" x14ac:dyDescent="0.3">
      <c r="C551" t="s">
        <v>166</v>
      </c>
      <c r="D551" t="s">
        <v>75</v>
      </c>
      <c r="E551" s="1">
        <v>39556</v>
      </c>
      <c r="F551">
        <v>40</v>
      </c>
      <c r="G551" t="s">
        <v>76</v>
      </c>
      <c r="H551" s="57" t="s">
        <v>41</v>
      </c>
      <c r="I551" s="2">
        <v>10</v>
      </c>
      <c r="J551" s="51">
        <v>15</v>
      </c>
      <c r="K551" s="51">
        <v>10</v>
      </c>
      <c r="L551">
        <f t="shared" si="64"/>
        <v>10</v>
      </c>
      <c r="M551" s="47">
        <v>3</v>
      </c>
      <c r="N551" s="14">
        <f t="shared" si="65"/>
        <v>942.47779607693792</v>
      </c>
      <c r="O551" s="16">
        <f t="shared" si="66"/>
        <v>9.4247779607693788E-2</v>
      </c>
      <c r="P551">
        <v>94.247779607693801</v>
      </c>
      <c r="Q551">
        <f t="shared" si="67"/>
        <v>9.4247779607693795E-3</v>
      </c>
      <c r="R551" s="16">
        <f t="shared" si="68"/>
        <v>8.4823001646924412E-2</v>
      </c>
      <c r="S551">
        <v>10.71</v>
      </c>
      <c r="T551">
        <f t="shared" si="69"/>
        <v>0.10093937195984007</v>
      </c>
      <c r="U551">
        <v>8.1999999999999993</v>
      </c>
      <c r="V551">
        <f t="shared" si="70"/>
        <v>0.69554861350478014</v>
      </c>
      <c r="W551">
        <f t="shared" si="71"/>
        <v>-0.5946092415449401</v>
      </c>
    </row>
    <row r="552" spans="3:23" x14ac:dyDescent="0.3">
      <c r="C552" t="s">
        <v>166</v>
      </c>
      <c r="D552" t="s">
        <v>75</v>
      </c>
      <c r="E552" s="1">
        <v>39556</v>
      </c>
      <c r="F552">
        <v>40</v>
      </c>
      <c r="G552" t="s">
        <v>76</v>
      </c>
      <c r="H552" s="57" t="s">
        <v>41</v>
      </c>
      <c r="I552" s="2">
        <v>10</v>
      </c>
      <c r="J552" s="51">
        <v>25</v>
      </c>
      <c r="K552" s="51">
        <v>45</v>
      </c>
      <c r="L552">
        <f t="shared" si="64"/>
        <v>23.75</v>
      </c>
      <c r="M552" s="47">
        <v>3</v>
      </c>
      <c r="N552" s="14">
        <f t="shared" si="65"/>
        <v>5316.1638184964777</v>
      </c>
      <c r="O552" s="16">
        <f t="shared" si="66"/>
        <v>0.53161638184964777</v>
      </c>
      <c r="P552">
        <v>531.61638184964784</v>
      </c>
      <c r="Q552">
        <f t="shared" si="67"/>
        <v>5.3161638184964784E-2</v>
      </c>
      <c r="R552" s="16">
        <f t="shared" si="68"/>
        <v>0.47845474366468299</v>
      </c>
      <c r="S552">
        <v>10.71</v>
      </c>
      <c r="T552">
        <f t="shared" si="69"/>
        <v>0.5693611449609729</v>
      </c>
      <c r="U552">
        <v>8.1999999999999993</v>
      </c>
      <c r="V552">
        <f t="shared" si="70"/>
        <v>3.9233288980504</v>
      </c>
      <c r="W552">
        <f t="shared" si="71"/>
        <v>-3.3539677530894272</v>
      </c>
    </row>
    <row r="553" spans="3:23" x14ac:dyDescent="0.3">
      <c r="C553" t="s">
        <v>166</v>
      </c>
      <c r="D553" t="s">
        <v>75</v>
      </c>
      <c r="E553" s="1">
        <v>39556</v>
      </c>
      <c r="F553">
        <v>40</v>
      </c>
      <c r="G553" t="s">
        <v>76</v>
      </c>
      <c r="H553" s="57" t="s">
        <v>41</v>
      </c>
      <c r="I553" s="2">
        <v>10</v>
      </c>
      <c r="J553" s="51">
        <v>35</v>
      </c>
      <c r="K553" s="51">
        <v>80</v>
      </c>
      <c r="L553">
        <f t="shared" si="64"/>
        <v>37.5</v>
      </c>
      <c r="M553" s="47">
        <v>3</v>
      </c>
      <c r="N553" s="14">
        <f t="shared" si="65"/>
        <v>13253.59400733194</v>
      </c>
      <c r="O553" s="16">
        <f t="shared" si="66"/>
        <v>1.3253594007331939</v>
      </c>
      <c r="P553">
        <v>1325.359400733194</v>
      </c>
      <c r="Q553">
        <f t="shared" si="67"/>
        <v>0.1325359400733194</v>
      </c>
      <c r="R553" s="16">
        <f t="shared" si="68"/>
        <v>1.1928234606598744</v>
      </c>
      <c r="S553">
        <v>10.71</v>
      </c>
      <c r="T553">
        <f t="shared" si="69"/>
        <v>1.4194599181852507</v>
      </c>
      <c r="U553">
        <v>8.1999999999999993</v>
      </c>
      <c r="V553">
        <f t="shared" si="70"/>
        <v>9.7811523774109688</v>
      </c>
      <c r="W553">
        <f t="shared" si="71"/>
        <v>-8.3616924592257185</v>
      </c>
    </row>
    <row r="554" spans="3:23" x14ac:dyDescent="0.3">
      <c r="C554" t="s">
        <v>166</v>
      </c>
      <c r="D554" t="s">
        <v>75</v>
      </c>
      <c r="E554" s="1">
        <v>39556</v>
      </c>
      <c r="F554">
        <v>40</v>
      </c>
      <c r="G554" t="s">
        <v>76</v>
      </c>
      <c r="H554" s="57" t="s">
        <v>41</v>
      </c>
      <c r="I554" s="2">
        <v>40</v>
      </c>
      <c r="J554" s="51">
        <v>40</v>
      </c>
      <c r="K554" s="51">
        <v>40</v>
      </c>
      <c r="L554">
        <f t="shared" si="64"/>
        <v>30</v>
      </c>
      <c r="M554" s="47">
        <v>3</v>
      </c>
      <c r="N554" s="14">
        <f t="shared" si="65"/>
        <v>8482.3001646924422</v>
      </c>
      <c r="O554" s="16">
        <f t="shared" si="66"/>
        <v>0.84823001646924423</v>
      </c>
      <c r="P554">
        <v>3392.9200658769769</v>
      </c>
      <c r="Q554">
        <f t="shared" si="67"/>
        <v>0.3392920065876977</v>
      </c>
      <c r="R554" s="16">
        <f t="shared" si="68"/>
        <v>0.50893800988154658</v>
      </c>
      <c r="S554">
        <v>10.71</v>
      </c>
      <c r="T554">
        <f t="shared" si="69"/>
        <v>3.6338173905542428</v>
      </c>
      <c r="U554">
        <v>8.1999999999999993</v>
      </c>
      <c r="V554">
        <f t="shared" si="70"/>
        <v>4.1732916810286813</v>
      </c>
      <c r="W554">
        <f t="shared" si="71"/>
        <v>-0.53947429047443851</v>
      </c>
    </row>
    <row r="555" spans="3:23" x14ac:dyDescent="0.3">
      <c r="C555" t="s">
        <v>166</v>
      </c>
      <c r="D555" t="s">
        <v>75</v>
      </c>
      <c r="E555" s="1">
        <v>39556</v>
      </c>
      <c r="F555">
        <v>40</v>
      </c>
      <c r="G555" t="s">
        <v>76</v>
      </c>
      <c r="H555" s="57" t="s">
        <v>41</v>
      </c>
      <c r="I555" s="2">
        <v>10</v>
      </c>
      <c r="J555" s="51">
        <v>50</v>
      </c>
      <c r="K555" s="51">
        <v>180</v>
      </c>
      <c r="L555">
        <f t="shared" si="64"/>
        <v>70</v>
      </c>
      <c r="M555" s="47">
        <v>3</v>
      </c>
      <c r="N555" s="14">
        <f t="shared" si="65"/>
        <v>46181.412007769955</v>
      </c>
      <c r="O555" s="16">
        <f t="shared" si="66"/>
        <v>4.6181412007769955</v>
      </c>
      <c r="P555">
        <v>4618.1412007769959</v>
      </c>
      <c r="Q555">
        <f t="shared" si="67"/>
        <v>0.46181412007769956</v>
      </c>
      <c r="R555" s="16">
        <f t="shared" si="68"/>
        <v>4.1563270806992962</v>
      </c>
      <c r="S555">
        <v>10.71</v>
      </c>
      <c r="T555">
        <f t="shared" si="69"/>
        <v>4.946029226032163</v>
      </c>
      <c r="U555">
        <v>8.1999999999999993</v>
      </c>
      <c r="V555">
        <f t="shared" si="70"/>
        <v>34.081882061734227</v>
      </c>
      <c r="W555">
        <f t="shared" si="71"/>
        <v>-29.135852835702064</v>
      </c>
    </row>
    <row r="556" spans="3:23" x14ac:dyDescent="0.3">
      <c r="C556" t="s">
        <v>166</v>
      </c>
      <c r="D556" t="s">
        <v>75</v>
      </c>
      <c r="E556" s="1">
        <v>39556</v>
      </c>
      <c r="F556">
        <v>40</v>
      </c>
      <c r="G556" t="s">
        <v>76</v>
      </c>
      <c r="H556" s="57" t="s">
        <v>41</v>
      </c>
      <c r="I556" s="2">
        <v>10</v>
      </c>
      <c r="J556" s="51">
        <v>70</v>
      </c>
      <c r="K556" s="51">
        <v>100</v>
      </c>
      <c r="L556">
        <f t="shared" si="64"/>
        <v>60</v>
      </c>
      <c r="M556" s="47">
        <v>3</v>
      </c>
      <c r="N556" s="14">
        <f t="shared" si="65"/>
        <v>33929.200658769769</v>
      </c>
      <c r="O556" s="16">
        <f t="shared" si="66"/>
        <v>3.3929200658769769</v>
      </c>
      <c r="P556">
        <v>3392.9200658769769</v>
      </c>
      <c r="Q556">
        <f t="shared" si="67"/>
        <v>0.3392920065876977</v>
      </c>
      <c r="R556" s="16">
        <f t="shared" si="68"/>
        <v>3.0536280592892791</v>
      </c>
      <c r="S556">
        <v>10.71</v>
      </c>
      <c r="T556">
        <f t="shared" si="69"/>
        <v>3.6338173905542428</v>
      </c>
      <c r="U556">
        <v>8.1999999999999993</v>
      </c>
      <c r="V556">
        <f t="shared" si="70"/>
        <v>25.039750086172084</v>
      </c>
      <c r="W556">
        <f t="shared" si="71"/>
        <v>-21.405932695617842</v>
      </c>
    </row>
    <row r="557" spans="3:23" x14ac:dyDescent="0.3">
      <c r="C557" t="s">
        <v>166</v>
      </c>
      <c r="D557" t="s">
        <v>75</v>
      </c>
      <c r="E557" s="1">
        <v>39556</v>
      </c>
      <c r="F557">
        <v>40</v>
      </c>
      <c r="G557" t="s">
        <v>76</v>
      </c>
      <c r="H557" s="57" t="s">
        <v>36</v>
      </c>
      <c r="I557" s="2">
        <v>65</v>
      </c>
      <c r="J557" s="51">
        <v>5</v>
      </c>
      <c r="K557" s="51">
        <v>15</v>
      </c>
      <c r="L557">
        <f t="shared" si="64"/>
        <v>6.25</v>
      </c>
      <c r="M557" s="47">
        <v>2</v>
      </c>
      <c r="N557" s="14">
        <f t="shared" si="65"/>
        <v>245.43692606170259</v>
      </c>
      <c r="O557" s="16">
        <f t="shared" si="66"/>
        <v>2.4543692606170259E-2</v>
      </c>
      <c r="P557">
        <v>159.53400194010669</v>
      </c>
      <c r="Q557">
        <f t="shared" si="67"/>
        <v>1.5953400194010668E-2</v>
      </c>
      <c r="R557" s="16">
        <f t="shared" si="68"/>
        <v>8.5902924121595906E-3</v>
      </c>
      <c r="S557" s="48">
        <v>6.62</v>
      </c>
      <c r="T557">
        <f t="shared" si="69"/>
        <v>0.10561150928435062</v>
      </c>
      <c r="U557" s="48">
        <v>8.3030000000000008</v>
      </c>
      <c r="V557">
        <f t="shared" si="70"/>
        <v>7.1325197898161094E-2</v>
      </c>
      <c r="W557">
        <f t="shared" si="71"/>
        <v>3.4286311386189525E-2</v>
      </c>
    </row>
    <row r="558" spans="3:23" x14ac:dyDescent="0.3">
      <c r="C558" t="s">
        <v>166</v>
      </c>
      <c r="D558" t="s">
        <v>75</v>
      </c>
      <c r="E558" s="1">
        <v>39556</v>
      </c>
      <c r="F558">
        <v>40</v>
      </c>
      <c r="G558" t="s">
        <v>76</v>
      </c>
      <c r="H558" s="57" t="s">
        <v>36</v>
      </c>
      <c r="I558" s="2">
        <v>100</v>
      </c>
      <c r="J558" s="51">
        <v>5</v>
      </c>
      <c r="K558" s="51">
        <v>10</v>
      </c>
      <c r="L558">
        <f t="shared" si="64"/>
        <v>5</v>
      </c>
      <c r="M558" s="47">
        <v>2</v>
      </c>
      <c r="N558" s="14">
        <f t="shared" si="65"/>
        <v>157.07963267948966</v>
      </c>
      <c r="O558" s="16">
        <f t="shared" si="66"/>
        <v>1.5707963267948967E-2</v>
      </c>
      <c r="P558">
        <v>157.07963267948966</v>
      </c>
      <c r="Q558">
        <f t="shared" si="67"/>
        <v>1.5707963267948967E-2</v>
      </c>
      <c r="R558" s="16">
        <f t="shared" si="68"/>
        <v>0</v>
      </c>
      <c r="S558" s="48">
        <v>6.62</v>
      </c>
      <c r="T558">
        <f t="shared" si="69"/>
        <v>0.10398671683382216</v>
      </c>
      <c r="U558" s="48">
        <v>8.3030000000000008</v>
      </c>
      <c r="V558">
        <f t="shared" si="70"/>
        <v>0</v>
      </c>
      <c r="W558">
        <f t="shared" si="71"/>
        <v>0.10398671683382216</v>
      </c>
    </row>
    <row r="559" spans="3:23" x14ac:dyDescent="0.3">
      <c r="C559" t="s">
        <v>166</v>
      </c>
      <c r="D559" t="s">
        <v>75</v>
      </c>
      <c r="E559" s="1">
        <v>39556</v>
      </c>
      <c r="F559">
        <v>40</v>
      </c>
      <c r="G559" t="s">
        <v>76</v>
      </c>
      <c r="H559" s="57" t="s">
        <v>36</v>
      </c>
      <c r="I559" s="2">
        <v>100</v>
      </c>
      <c r="J559" s="51">
        <v>5</v>
      </c>
      <c r="K559" s="51">
        <v>15</v>
      </c>
      <c r="L559">
        <f t="shared" si="64"/>
        <v>6.25</v>
      </c>
      <c r="M559" s="47">
        <v>2</v>
      </c>
      <c r="N559" s="14">
        <f t="shared" si="65"/>
        <v>245.43692606170259</v>
      </c>
      <c r="O559" s="16">
        <f t="shared" si="66"/>
        <v>2.4543692606170259E-2</v>
      </c>
      <c r="P559">
        <v>245.43692606170259</v>
      </c>
      <c r="Q559">
        <f t="shared" si="67"/>
        <v>2.4543692606170259E-2</v>
      </c>
      <c r="R559" s="16">
        <f t="shared" si="68"/>
        <v>0</v>
      </c>
      <c r="S559" s="48">
        <v>6.62</v>
      </c>
      <c r="T559">
        <f t="shared" si="69"/>
        <v>0.16247924505284711</v>
      </c>
      <c r="U559" s="48">
        <v>8.3030000000000008</v>
      </c>
      <c r="V559">
        <f t="shared" si="70"/>
        <v>0</v>
      </c>
      <c r="W559">
        <f t="shared" si="71"/>
        <v>0.16247924505284711</v>
      </c>
    </row>
    <row r="560" spans="3:23" x14ac:dyDescent="0.3">
      <c r="C560" t="s">
        <v>166</v>
      </c>
      <c r="D560" t="s">
        <v>75</v>
      </c>
      <c r="E560" s="1">
        <v>39556</v>
      </c>
      <c r="F560">
        <v>40</v>
      </c>
      <c r="G560" t="s">
        <v>76</v>
      </c>
      <c r="H560" s="57" t="s">
        <v>36</v>
      </c>
      <c r="I560" s="2">
        <v>80</v>
      </c>
      <c r="J560" s="51">
        <v>10</v>
      </c>
      <c r="K560" s="51">
        <v>18</v>
      </c>
      <c r="L560">
        <f t="shared" si="64"/>
        <v>9.5</v>
      </c>
      <c r="M560" s="47">
        <v>2</v>
      </c>
      <c r="N560" s="14">
        <f t="shared" si="65"/>
        <v>567.05747397295761</v>
      </c>
      <c r="O560" s="16">
        <f t="shared" si="66"/>
        <v>5.670574739729576E-2</v>
      </c>
      <c r="P560">
        <v>453.64597917836613</v>
      </c>
      <c r="Q560">
        <f t="shared" si="67"/>
        <v>4.5364597917836612E-2</v>
      </c>
      <c r="R560" s="16">
        <f t="shared" si="68"/>
        <v>1.1341149479459148E-2</v>
      </c>
      <c r="S560" s="48">
        <v>6.62</v>
      </c>
      <c r="T560">
        <f t="shared" si="69"/>
        <v>0.30031363821607837</v>
      </c>
      <c r="U560" s="48">
        <v>8.3030000000000008</v>
      </c>
      <c r="V560">
        <f t="shared" si="70"/>
        <v>9.4165564127949311E-2</v>
      </c>
      <c r="W560">
        <f t="shared" si="71"/>
        <v>0.20614807408812907</v>
      </c>
    </row>
    <row r="561" spans="3:23" x14ac:dyDescent="0.3">
      <c r="C561" t="s">
        <v>166</v>
      </c>
      <c r="D561" t="s">
        <v>75</v>
      </c>
      <c r="E561" s="1">
        <v>39556</v>
      </c>
      <c r="F561">
        <v>40</v>
      </c>
      <c r="G561" t="s">
        <v>76</v>
      </c>
      <c r="H561" s="57" t="s">
        <v>36</v>
      </c>
      <c r="I561" s="2">
        <v>50</v>
      </c>
      <c r="J561" s="51">
        <v>10</v>
      </c>
      <c r="K561" s="51">
        <v>25</v>
      </c>
      <c r="L561">
        <f t="shared" si="64"/>
        <v>11.25</v>
      </c>
      <c r="M561" s="47">
        <v>2</v>
      </c>
      <c r="N561" s="14">
        <f t="shared" si="65"/>
        <v>795.21564043991634</v>
      </c>
      <c r="O561" s="16">
        <f t="shared" si="66"/>
        <v>7.9521564043991633E-2</v>
      </c>
      <c r="P561">
        <v>397.60782021995817</v>
      </c>
      <c r="Q561">
        <f t="shared" si="67"/>
        <v>3.9760782021995816E-2</v>
      </c>
      <c r="R561" s="16">
        <f t="shared" si="68"/>
        <v>3.9760782021995816E-2</v>
      </c>
      <c r="S561" s="48">
        <v>6.62</v>
      </c>
      <c r="T561">
        <f t="shared" si="69"/>
        <v>0.26321637698561229</v>
      </c>
      <c r="U561" s="48">
        <v>8.3030000000000008</v>
      </c>
      <c r="V561">
        <f t="shared" si="70"/>
        <v>0.33013377312863129</v>
      </c>
      <c r="W561">
        <f t="shared" si="71"/>
        <v>-6.6917396143019003E-2</v>
      </c>
    </row>
    <row r="562" spans="3:23" x14ac:dyDescent="0.3">
      <c r="C562" t="s">
        <v>166</v>
      </c>
      <c r="D562" t="s">
        <v>75</v>
      </c>
      <c r="E562" s="1">
        <v>39556</v>
      </c>
      <c r="F562">
        <v>40</v>
      </c>
      <c r="G562" t="s">
        <v>76</v>
      </c>
      <c r="H562" s="57" t="s">
        <v>36</v>
      </c>
      <c r="I562" s="2">
        <v>70</v>
      </c>
      <c r="J562" s="51">
        <v>10</v>
      </c>
      <c r="K562" s="51">
        <v>15</v>
      </c>
      <c r="L562">
        <f t="shared" si="64"/>
        <v>8.75</v>
      </c>
      <c r="M562" s="47">
        <v>2</v>
      </c>
      <c r="N562" s="14">
        <f t="shared" si="65"/>
        <v>481.05637508093707</v>
      </c>
      <c r="O562" s="16">
        <f t="shared" si="66"/>
        <v>4.8105637508093706E-2</v>
      </c>
      <c r="P562">
        <v>336.73946255665595</v>
      </c>
      <c r="Q562">
        <f t="shared" si="67"/>
        <v>3.3673946255665596E-2</v>
      </c>
      <c r="R562" s="16">
        <f t="shared" si="68"/>
        <v>1.443169125242811E-2</v>
      </c>
      <c r="S562" s="48">
        <v>6.62</v>
      </c>
      <c r="T562">
        <f t="shared" si="69"/>
        <v>0.22292152421250624</v>
      </c>
      <c r="U562" s="48">
        <v>8.3030000000000008</v>
      </c>
      <c r="V562">
        <f t="shared" si="70"/>
        <v>0.11982633246891061</v>
      </c>
      <c r="W562">
        <f t="shared" si="71"/>
        <v>0.10309519174359563</v>
      </c>
    </row>
    <row r="563" spans="3:23" x14ac:dyDescent="0.3">
      <c r="C563" t="s">
        <v>166</v>
      </c>
      <c r="D563" t="s">
        <v>75</v>
      </c>
      <c r="E563" s="1">
        <v>39556</v>
      </c>
      <c r="F563">
        <v>40</v>
      </c>
      <c r="G563" t="s">
        <v>76</v>
      </c>
      <c r="H563" s="57" t="s">
        <v>36</v>
      </c>
      <c r="I563" s="2">
        <v>20</v>
      </c>
      <c r="J563" s="51">
        <v>10</v>
      </c>
      <c r="K563" s="51">
        <v>30</v>
      </c>
      <c r="L563">
        <f t="shared" si="64"/>
        <v>12.5</v>
      </c>
      <c r="M563" s="47">
        <v>2</v>
      </c>
      <c r="N563" s="14">
        <f t="shared" si="65"/>
        <v>981.74770424681037</v>
      </c>
      <c r="O563" s="16">
        <f t="shared" si="66"/>
        <v>9.8174770424681035E-2</v>
      </c>
      <c r="P563">
        <v>196.34954084936209</v>
      </c>
      <c r="Q563">
        <f t="shared" si="67"/>
        <v>1.9634954084936207E-2</v>
      </c>
      <c r="R563" s="16">
        <f t="shared" si="68"/>
        <v>7.8539816339744828E-2</v>
      </c>
      <c r="S563" s="48">
        <v>6.62</v>
      </c>
      <c r="T563">
        <f t="shared" si="69"/>
        <v>0.12998339604227768</v>
      </c>
      <c r="U563" s="48">
        <v>8.3030000000000008</v>
      </c>
      <c r="V563">
        <f t="shared" si="70"/>
        <v>0.65211609506890134</v>
      </c>
      <c r="W563">
        <f t="shared" si="71"/>
        <v>-0.52213269902662363</v>
      </c>
    </row>
    <row r="564" spans="3:23" x14ac:dyDescent="0.3">
      <c r="C564" t="s">
        <v>166</v>
      </c>
      <c r="D564" t="s">
        <v>75</v>
      </c>
      <c r="E564" s="1">
        <v>39556</v>
      </c>
      <c r="F564">
        <v>40</v>
      </c>
      <c r="G564" t="s">
        <v>76</v>
      </c>
      <c r="H564" s="57" t="s">
        <v>36</v>
      </c>
      <c r="I564" s="2">
        <v>10</v>
      </c>
      <c r="J564" s="51">
        <v>10</v>
      </c>
      <c r="K564" s="51">
        <v>20</v>
      </c>
      <c r="L564">
        <f t="shared" si="64"/>
        <v>10</v>
      </c>
      <c r="M564" s="47">
        <v>2</v>
      </c>
      <c r="N564" s="14">
        <f t="shared" si="65"/>
        <v>628.31853071795865</v>
      </c>
      <c r="O564" s="16">
        <f t="shared" si="66"/>
        <v>6.2831853071795868E-2</v>
      </c>
      <c r="P564">
        <v>62.831853071795869</v>
      </c>
      <c r="Q564">
        <f t="shared" si="67"/>
        <v>6.2831853071795866E-3</v>
      </c>
      <c r="R564" s="16">
        <f t="shared" si="68"/>
        <v>5.6548667764616284E-2</v>
      </c>
      <c r="S564" s="48">
        <v>6.62</v>
      </c>
      <c r="T564">
        <f t="shared" si="69"/>
        <v>4.1594686733528861E-2</v>
      </c>
      <c r="U564" s="48">
        <v>8.3030000000000008</v>
      </c>
      <c r="V564">
        <f t="shared" si="70"/>
        <v>0.46952358844960906</v>
      </c>
      <c r="W564">
        <f t="shared" si="71"/>
        <v>-0.42792890171608022</v>
      </c>
    </row>
    <row r="565" spans="3:23" x14ac:dyDescent="0.3">
      <c r="C565" t="s">
        <v>166</v>
      </c>
      <c r="D565" t="s">
        <v>75</v>
      </c>
      <c r="E565" s="1">
        <v>39556</v>
      </c>
      <c r="F565">
        <v>40</v>
      </c>
      <c r="G565" t="s">
        <v>76</v>
      </c>
      <c r="H565" s="57" t="s">
        <v>36</v>
      </c>
      <c r="I565" s="2">
        <v>90</v>
      </c>
      <c r="J565" s="51">
        <v>10</v>
      </c>
      <c r="K565" s="51">
        <v>20</v>
      </c>
      <c r="L565">
        <f t="shared" si="64"/>
        <v>10</v>
      </c>
      <c r="M565" s="47">
        <v>2</v>
      </c>
      <c r="N565" s="14">
        <f t="shared" si="65"/>
        <v>628.31853071795865</v>
      </c>
      <c r="O565" s="16">
        <f t="shared" si="66"/>
        <v>6.2831853071795868E-2</v>
      </c>
      <c r="P565">
        <v>565.48667764616278</v>
      </c>
      <c r="Q565">
        <f t="shared" si="67"/>
        <v>5.6548667764616277E-2</v>
      </c>
      <c r="R565" s="16">
        <f t="shared" si="68"/>
        <v>6.283185307179591E-3</v>
      </c>
      <c r="S565" s="48">
        <v>6.62</v>
      </c>
      <c r="T565">
        <f t="shared" si="69"/>
        <v>0.37435218060175973</v>
      </c>
      <c r="U565" s="48">
        <v>8.3030000000000008</v>
      </c>
      <c r="V565">
        <f t="shared" si="70"/>
        <v>5.2169287605512149E-2</v>
      </c>
      <c r="W565">
        <f t="shared" si="71"/>
        <v>0.32218289299624758</v>
      </c>
    </row>
    <row r="566" spans="3:23" x14ac:dyDescent="0.3">
      <c r="C566" t="s">
        <v>166</v>
      </c>
      <c r="D566" t="s">
        <v>75</v>
      </c>
      <c r="E566" s="1">
        <v>39556</v>
      </c>
      <c r="F566">
        <v>40</v>
      </c>
      <c r="G566" t="s">
        <v>76</v>
      </c>
      <c r="H566" s="57" t="s">
        <v>36</v>
      </c>
      <c r="I566" s="2">
        <v>60</v>
      </c>
      <c r="J566" s="51">
        <v>10</v>
      </c>
      <c r="K566" s="51">
        <v>10</v>
      </c>
      <c r="L566">
        <f t="shared" si="64"/>
        <v>7.5</v>
      </c>
      <c r="M566" s="47">
        <v>2</v>
      </c>
      <c r="N566" s="14">
        <f t="shared" si="65"/>
        <v>353.42917352885172</v>
      </c>
      <c r="O566" s="16">
        <f t="shared" si="66"/>
        <v>3.5342917352885174E-2</v>
      </c>
      <c r="P566">
        <v>212.05750411731103</v>
      </c>
      <c r="Q566">
        <f t="shared" si="67"/>
        <v>2.1205750411731103E-2</v>
      </c>
      <c r="R566" s="16">
        <f t="shared" si="68"/>
        <v>1.4137166941154071E-2</v>
      </c>
      <c r="S566" s="48">
        <v>6.62</v>
      </c>
      <c r="T566">
        <f t="shared" si="69"/>
        <v>0.14038206772565989</v>
      </c>
      <c r="U566" s="48">
        <v>8.3030000000000008</v>
      </c>
      <c r="V566">
        <f t="shared" si="70"/>
        <v>0.11738089711240227</v>
      </c>
      <c r="W566">
        <f t="shared" si="71"/>
        <v>2.3001170613257627E-2</v>
      </c>
    </row>
    <row r="567" spans="3:23" x14ac:dyDescent="0.3">
      <c r="C567" t="s">
        <v>166</v>
      </c>
      <c r="D567" t="s">
        <v>75</v>
      </c>
      <c r="E567" s="1">
        <v>39556</v>
      </c>
      <c r="F567">
        <v>40</v>
      </c>
      <c r="G567" t="s">
        <v>76</v>
      </c>
      <c r="H567" s="57" t="s">
        <v>36</v>
      </c>
      <c r="I567" s="2">
        <v>50</v>
      </c>
      <c r="J567" s="51">
        <v>15</v>
      </c>
      <c r="K567" s="51">
        <v>20</v>
      </c>
      <c r="L567">
        <f t="shared" si="64"/>
        <v>12.5</v>
      </c>
      <c r="M567" s="47">
        <v>2</v>
      </c>
      <c r="N567" s="14">
        <f t="shared" si="65"/>
        <v>981.74770424681037</v>
      </c>
      <c r="O567" s="16">
        <f t="shared" si="66"/>
        <v>9.8174770424681035E-2</v>
      </c>
      <c r="P567">
        <v>490.87385212340519</v>
      </c>
      <c r="Q567">
        <f t="shared" si="67"/>
        <v>4.9087385212340517E-2</v>
      </c>
      <c r="R567" s="16">
        <f t="shared" si="68"/>
        <v>4.9087385212340517E-2</v>
      </c>
      <c r="S567" s="48">
        <v>6.62</v>
      </c>
      <c r="T567">
        <f t="shared" si="69"/>
        <v>0.32495849010569422</v>
      </c>
      <c r="U567" s="48">
        <v>8.3030000000000008</v>
      </c>
      <c r="V567">
        <f t="shared" si="70"/>
        <v>0.40757255941806336</v>
      </c>
      <c r="W567">
        <f t="shared" si="71"/>
        <v>-8.2614069312369143E-2</v>
      </c>
    </row>
    <row r="568" spans="3:23" x14ac:dyDescent="0.3">
      <c r="C568" t="s">
        <v>166</v>
      </c>
      <c r="D568" t="s">
        <v>75</v>
      </c>
      <c r="E568" s="1">
        <v>39556</v>
      </c>
      <c r="F568">
        <v>40</v>
      </c>
      <c r="G568" t="s">
        <v>76</v>
      </c>
      <c r="H568" s="57" t="s">
        <v>36</v>
      </c>
      <c r="I568" s="2">
        <v>80</v>
      </c>
      <c r="J568" s="51">
        <v>15</v>
      </c>
      <c r="K568" s="51">
        <v>20</v>
      </c>
      <c r="L568">
        <f t="shared" si="64"/>
        <v>12.5</v>
      </c>
      <c r="M568" s="47">
        <v>2</v>
      </c>
      <c r="N568" s="14">
        <f t="shared" si="65"/>
        <v>981.74770424681037</v>
      </c>
      <c r="O568" s="16">
        <f t="shared" si="66"/>
        <v>9.8174770424681035E-2</v>
      </c>
      <c r="P568">
        <v>785.39816339744834</v>
      </c>
      <c r="Q568">
        <f t="shared" si="67"/>
        <v>7.8539816339744828E-2</v>
      </c>
      <c r="R568" s="16">
        <f t="shared" si="68"/>
        <v>1.9634954084936207E-2</v>
      </c>
      <c r="S568" s="48">
        <v>6.62</v>
      </c>
      <c r="T568">
        <f t="shared" si="69"/>
        <v>0.51993358416911073</v>
      </c>
      <c r="U568" s="48">
        <v>8.3030000000000008</v>
      </c>
      <c r="V568">
        <f t="shared" si="70"/>
        <v>0.16302902376722533</v>
      </c>
      <c r="W568">
        <f t="shared" si="71"/>
        <v>0.3569045604018854</v>
      </c>
    </row>
    <row r="569" spans="3:23" x14ac:dyDescent="0.3">
      <c r="C569" t="s">
        <v>166</v>
      </c>
      <c r="D569" t="s">
        <v>75</v>
      </c>
      <c r="E569" s="1">
        <v>39556</v>
      </c>
      <c r="F569">
        <v>40</v>
      </c>
      <c r="G569" t="s">
        <v>76</v>
      </c>
      <c r="H569" s="57" t="s">
        <v>36</v>
      </c>
      <c r="I569" s="2">
        <v>60</v>
      </c>
      <c r="J569" s="51">
        <v>15</v>
      </c>
      <c r="K569" s="51">
        <v>20</v>
      </c>
      <c r="L569">
        <f t="shared" si="64"/>
        <v>12.5</v>
      </c>
      <c r="M569" s="47">
        <v>2</v>
      </c>
      <c r="N569" s="14">
        <f t="shared" si="65"/>
        <v>981.74770424681037</v>
      </c>
      <c r="O569" s="16">
        <f t="shared" si="66"/>
        <v>9.8174770424681035E-2</v>
      </c>
      <c r="P569">
        <v>589.0486225480862</v>
      </c>
      <c r="Q569">
        <f t="shared" si="67"/>
        <v>5.8904862254808621E-2</v>
      </c>
      <c r="R569" s="16">
        <f t="shared" si="68"/>
        <v>3.9269908169872414E-2</v>
      </c>
      <c r="S569" s="48">
        <v>6.62</v>
      </c>
      <c r="T569">
        <f t="shared" si="69"/>
        <v>0.38995018812683307</v>
      </c>
      <c r="U569" s="48">
        <v>8.3030000000000008</v>
      </c>
      <c r="V569">
        <f t="shared" si="70"/>
        <v>0.32605804753445067</v>
      </c>
      <c r="W569">
        <f t="shared" si="71"/>
        <v>6.3892140592382407E-2</v>
      </c>
    </row>
    <row r="570" spans="3:23" x14ac:dyDescent="0.3">
      <c r="C570" t="s">
        <v>166</v>
      </c>
      <c r="D570" t="s">
        <v>75</v>
      </c>
      <c r="E570" s="1">
        <v>39556</v>
      </c>
      <c r="F570">
        <v>40</v>
      </c>
      <c r="G570" t="s">
        <v>76</v>
      </c>
      <c r="H570" s="57" t="s">
        <v>36</v>
      </c>
      <c r="I570" s="2">
        <v>10</v>
      </c>
      <c r="J570" s="51">
        <v>15</v>
      </c>
      <c r="K570" s="51">
        <v>35</v>
      </c>
      <c r="L570">
        <f t="shared" si="64"/>
        <v>16.25</v>
      </c>
      <c r="M570" s="47">
        <v>2</v>
      </c>
      <c r="N570" s="14">
        <f t="shared" si="65"/>
        <v>1659.1536201771096</v>
      </c>
      <c r="O570" s="16">
        <f t="shared" si="66"/>
        <v>0.16591536201771095</v>
      </c>
      <c r="P570">
        <v>165.91536201771098</v>
      </c>
      <c r="Q570">
        <f t="shared" si="67"/>
        <v>1.6591536201771097E-2</v>
      </c>
      <c r="R570" s="16">
        <f t="shared" si="68"/>
        <v>0.14932382581593986</v>
      </c>
      <c r="S570" s="48">
        <v>6.62</v>
      </c>
      <c r="T570">
        <f t="shared" si="69"/>
        <v>0.10983596965572466</v>
      </c>
      <c r="U570" s="48">
        <v>8.3030000000000008</v>
      </c>
      <c r="V570">
        <f t="shared" si="70"/>
        <v>1.2398357257497488</v>
      </c>
      <c r="W570">
        <f t="shared" si="71"/>
        <v>-1.129999756094024</v>
      </c>
    </row>
    <row r="571" spans="3:23" x14ac:dyDescent="0.3">
      <c r="C571" t="s">
        <v>166</v>
      </c>
      <c r="D571" t="s">
        <v>75</v>
      </c>
      <c r="E571" s="1">
        <v>39556</v>
      </c>
      <c r="F571">
        <v>40</v>
      </c>
      <c r="G571" t="s">
        <v>76</v>
      </c>
      <c r="H571" s="57" t="s">
        <v>36</v>
      </c>
      <c r="I571" s="2">
        <v>10</v>
      </c>
      <c r="J571" s="51">
        <v>20</v>
      </c>
      <c r="K571" s="51">
        <v>30</v>
      </c>
      <c r="L571">
        <f t="shared" si="64"/>
        <v>17.5</v>
      </c>
      <c r="M571" s="47">
        <v>2</v>
      </c>
      <c r="N571" s="14">
        <f t="shared" si="65"/>
        <v>1924.2255003237483</v>
      </c>
      <c r="O571" s="16">
        <f t="shared" si="66"/>
        <v>0.19242255003237482</v>
      </c>
      <c r="P571">
        <v>192.42255003237483</v>
      </c>
      <c r="Q571">
        <f t="shared" si="67"/>
        <v>1.9242255003237483E-2</v>
      </c>
      <c r="R571" s="16">
        <f t="shared" si="68"/>
        <v>0.17318029502913734</v>
      </c>
      <c r="S571" s="48">
        <v>6.62</v>
      </c>
      <c r="T571">
        <f t="shared" si="69"/>
        <v>0.12738372812143214</v>
      </c>
      <c r="U571" s="48">
        <v>8.3030000000000008</v>
      </c>
      <c r="V571">
        <f t="shared" si="70"/>
        <v>1.4379159896269276</v>
      </c>
      <c r="W571">
        <f t="shared" si="71"/>
        <v>-1.3105322615054955</v>
      </c>
    </row>
    <row r="572" spans="3:23" x14ac:dyDescent="0.3">
      <c r="C572" t="s">
        <v>166</v>
      </c>
      <c r="D572" t="s">
        <v>75</v>
      </c>
      <c r="E572" s="1">
        <v>39556</v>
      </c>
      <c r="F572">
        <v>40</v>
      </c>
      <c r="G572" t="s">
        <v>76</v>
      </c>
      <c r="H572" s="57" t="s">
        <v>36</v>
      </c>
      <c r="I572" s="2">
        <v>60</v>
      </c>
      <c r="J572" s="51">
        <v>30</v>
      </c>
      <c r="K572" s="51">
        <v>50</v>
      </c>
      <c r="L572">
        <f t="shared" si="64"/>
        <v>27.5</v>
      </c>
      <c r="M572" s="47">
        <v>2</v>
      </c>
      <c r="N572" s="14">
        <f t="shared" si="65"/>
        <v>4751.6588885545625</v>
      </c>
      <c r="O572" s="16">
        <f t="shared" si="66"/>
        <v>0.47516588885545624</v>
      </c>
      <c r="P572">
        <v>2850.9953331327374</v>
      </c>
      <c r="Q572">
        <f t="shared" si="67"/>
        <v>0.28509953331327376</v>
      </c>
      <c r="R572" s="16">
        <f t="shared" si="68"/>
        <v>0.19006635554218249</v>
      </c>
      <c r="S572" s="48">
        <v>6.62</v>
      </c>
      <c r="T572">
        <f t="shared" si="69"/>
        <v>1.8873589105338724</v>
      </c>
      <c r="U572" s="48">
        <v>8.3030000000000008</v>
      </c>
      <c r="V572">
        <f t="shared" si="70"/>
        <v>1.5781209500667412</v>
      </c>
      <c r="W572">
        <f t="shared" si="71"/>
        <v>0.30923796046713115</v>
      </c>
    </row>
    <row r="573" spans="3:23" x14ac:dyDescent="0.3">
      <c r="C573" t="s">
        <v>166</v>
      </c>
      <c r="D573" t="s">
        <v>75</v>
      </c>
      <c r="E573" s="1">
        <v>39556</v>
      </c>
      <c r="F573">
        <v>40</v>
      </c>
      <c r="G573" t="s">
        <v>76</v>
      </c>
      <c r="H573" s="57" t="s">
        <v>36</v>
      </c>
      <c r="I573" s="2">
        <v>30</v>
      </c>
      <c r="J573" s="51">
        <v>40</v>
      </c>
      <c r="K573" s="51">
        <v>30</v>
      </c>
      <c r="L573">
        <f t="shared" si="64"/>
        <v>27.5</v>
      </c>
      <c r="M573" s="47">
        <v>2</v>
      </c>
      <c r="N573" s="14">
        <f t="shared" si="65"/>
        <v>4751.6588885545625</v>
      </c>
      <c r="O573" s="16">
        <f t="shared" si="66"/>
        <v>0.47516588885545624</v>
      </c>
      <c r="P573">
        <v>1425.4976665663687</v>
      </c>
      <c r="Q573">
        <f t="shared" si="67"/>
        <v>0.14254976665663688</v>
      </c>
      <c r="R573" s="16">
        <f t="shared" si="68"/>
        <v>0.33261612219881936</v>
      </c>
      <c r="S573" s="48">
        <v>6.62</v>
      </c>
      <c r="T573">
        <f t="shared" si="69"/>
        <v>0.9436794552669362</v>
      </c>
      <c r="U573" s="48">
        <v>8.3030000000000008</v>
      </c>
      <c r="V573">
        <f t="shared" si="70"/>
        <v>2.7617116626167975</v>
      </c>
      <c r="W573">
        <f t="shared" si="71"/>
        <v>-1.8180322073498614</v>
      </c>
    </row>
    <row r="574" spans="3:23" x14ac:dyDescent="0.3">
      <c r="C574" t="s">
        <v>166</v>
      </c>
      <c r="D574" t="s">
        <v>75</v>
      </c>
      <c r="E574" s="1">
        <v>39556</v>
      </c>
      <c r="F574">
        <v>40</v>
      </c>
      <c r="G574" t="s">
        <v>76</v>
      </c>
      <c r="H574" s="57" t="s">
        <v>36</v>
      </c>
      <c r="I574" s="2">
        <v>20</v>
      </c>
      <c r="J574" s="51">
        <v>50</v>
      </c>
      <c r="K574" s="51">
        <v>120</v>
      </c>
      <c r="L574">
        <f t="shared" si="64"/>
        <v>55</v>
      </c>
      <c r="M574" s="47">
        <v>2</v>
      </c>
      <c r="N574" s="14">
        <f t="shared" si="65"/>
        <v>19006.63555421825</v>
      </c>
      <c r="O574" s="16">
        <f t="shared" si="66"/>
        <v>1.900663555421825</v>
      </c>
      <c r="P574">
        <v>3801.3271108436502</v>
      </c>
      <c r="Q574">
        <f t="shared" si="67"/>
        <v>0.38013271108436503</v>
      </c>
      <c r="R574" s="16">
        <f t="shared" si="68"/>
        <v>1.5205308443374599</v>
      </c>
      <c r="S574" s="48">
        <v>6.62</v>
      </c>
      <c r="T574">
        <f t="shared" si="69"/>
        <v>2.5164785473784965</v>
      </c>
      <c r="U574" s="48">
        <v>8.3030000000000008</v>
      </c>
      <c r="V574">
        <f t="shared" si="70"/>
        <v>12.62496760053393</v>
      </c>
      <c r="W574">
        <f t="shared" si="71"/>
        <v>-10.108489053155434</v>
      </c>
    </row>
    <row r="575" spans="3:23" x14ac:dyDescent="0.3">
      <c r="C575" t="s">
        <v>166</v>
      </c>
      <c r="D575" t="s">
        <v>75</v>
      </c>
      <c r="E575" s="1">
        <v>39556</v>
      </c>
      <c r="F575">
        <v>40</v>
      </c>
      <c r="G575" t="s">
        <v>76</v>
      </c>
      <c r="H575" s="57" t="s">
        <v>42</v>
      </c>
      <c r="I575" s="2">
        <v>30</v>
      </c>
      <c r="J575" s="51">
        <v>15</v>
      </c>
      <c r="K575" s="51">
        <v>25</v>
      </c>
      <c r="L575">
        <f t="shared" si="64"/>
        <v>13.75</v>
      </c>
      <c r="M575" s="47">
        <v>2</v>
      </c>
      <c r="N575" s="14">
        <f t="shared" si="65"/>
        <v>1187.9147221386406</v>
      </c>
      <c r="O575" s="16">
        <f t="shared" si="66"/>
        <v>0.11879147221386406</v>
      </c>
      <c r="P575">
        <v>356.37441664159218</v>
      </c>
      <c r="Q575">
        <f t="shared" si="67"/>
        <v>3.563744166415922E-2</v>
      </c>
      <c r="R575" s="16">
        <f t="shared" si="68"/>
        <v>8.3154030549704841E-2</v>
      </c>
      <c r="S575">
        <v>11.49</v>
      </c>
      <c r="T575">
        <f t="shared" si="69"/>
        <v>0.40947420472118945</v>
      </c>
      <c r="U575" s="48">
        <v>8.1999999999999993</v>
      </c>
      <c r="V575">
        <f t="shared" si="70"/>
        <v>0.68186305050757967</v>
      </c>
      <c r="W575">
        <f t="shared" si="71"/>
        <v>-0.27238884578639022</v>
      </c>
    </row>
    <row r="576" spans="3:23" x14ac:dyDescent="0.3">
      <c r="C576" t="s">
        <v>166</v>
      </c>
      <c r="D576" t="s">
        <v>75</v>
      </c>
      <c r="E576" s="1">
        <v>39556</v>
      </c>
      <c r="F576">
        <v>40</v>
      </c>
      <c r="G576" t="s">
        <v>76</v>
      </c>
      <c r="H576" s="57" t="s">
        <v>42</v>
      </c>
      <c r="I576" s="2">
        <v>70</v>
      </c>
      <c r="J576" s="51">
        <v>15</v>
      </c>
      <c r="K576" s="51">
        <v>15</v>
      </c>
      <c r="L576">
        <f t="shared" si="64"/>
        <v>11.25</v>
      </c>
      <c r="M576" s="47">
        <v>2</v>
      </c>
      <c r="N576" s="14">
        <f t="shared" si="65"/>
        <v>795.21564043991634</v>
      </c>
      <c r="O576" s="16">
        <f t="shared" si="66"/>
        <v>7.9521564043991633E-2</v>
      </c>
      <c r="P576">
        <v>556.65094830794135</v>
      </c>
      <c r="Q576">
        <f t="shared" si="67"/>
        <v>5.5665094830794133E-2</v>
      </c>
      <c r="R576" s="16">
        <f t="shared" si="68"/>
        <v>2.38564692131975E-2</v>
      </c>
      <c r="S576">
        <v>11.49</v>
      </c>
      <c r="T576">
        <f t="shared" si="69"/>
        <v>0.63959193960582461</v>
      </c>
      <c r="U576" s="48">
        <v>8.1999999999999993</v>
      </c>
      <c r="V576">
        <f t="shared" si="70"/>
        <v>0.19562304754821949</v>
      </c>
      <c r="W576">
        <f t="shared" si="71"/>
        <v>0.44396889205760515</v>
      </c>
    </row>
    <row r="577" spans="3:23" x14ac:dyDescent="0.3">
      <c r="C577" t="s">
        <v>166</v>
      </c>
      <c r="D577" t="s">
        <v>75</v>
      </c>
      <c r="E577" s="1">
        <v>39556</v>
      </c>
      <c r="F577">
        <v>40</v>
      </c>
      <c r="G577" t="s">
        <v>76</v>
      </c>
      <c r="H577" s="57" t="s">
        <v>42</v>
      </c>
      <c r="I577" s="2">
        <v>50</v>
      </c>
      <c r="J577" s="51">
        <v>20</v>
      </c>
      <c r="K577" s="51">
        <v>25</v>
      </c>
      <c r="L577">
        <f t="shared" si="64"/>
        <v>16.25</v>
      </c>
      <c r="M577" s="47">
        <v>2</v>
      </c>
      <c r="N577" s="14">
        <f t="shared" si="65"/>
        <v>1659.1536201771096</v>
      </c>
      <c r="O577" s="16">
        <f t="shared" si="66"/>
        <v>0.16591536201771095</v>
      </c>
      <c r="P577">
        <v>829.57681008855479</v>
      </c>
      <c r="Q577">
        <f t="shared" si="67"/>
        <v>8.2957681008855477E-2</v>
      </c>
      <c r="R577" s="16">
        <f t="shared" si="68"/>
        <v>8.2957681008855477E-2</v>
      </c>
      <c r="S577">
        <v>11.49</v>
      </c>
      <c r="T577">
        <f t="shared" si="69"/>
        <v>0.95318375479174944</v>
      </c>
      <c r="U577" s="48">
        <v>8.1999999999999993</v>
      </c>
      <c r="V577">
        <f t="shared" si="70"/>
        <v>0.68025298427261482</v>
      </c>
      <c r="W577">
        <f t="shared" si="71"/>
        <v>0.27293077051913461</v>
      </c>
    </row>
    <row r="578" spans="3:23" x14ac:dyDescent="0.3">
      <c r="C578" t="s">
        <v>166</v>
      </c>
      <c r="D578" t="s">
        <v>75</v>
      </c>
      <c r="E578" s="1">
        <v>39556</v>
      </c>
      <c r="F578">
        <v>40</v>
      </c>
      <c r="G578" t="s">
        <v>76</v>
      </c>
      <c r="H578" s="57" t="s">
        <v>42</v>
      </c>
      <c r="I578" s="2">
        <v>10</v>
      </c>
      <c r="J578" s="51">
        <v>30</v>
      </c>
      <c r="K578" s="51">
        <v>40</v>
      </c>
      <c r="L578">
        <f t="shared" ref="L578:L641" si="72">(J578+K578/2)/2</f>
        <v>25</v>
      </c>
      <c r="M578" s="47">
        <v>2</v>
      </c>
      <c r="N578" s="14">
        <f t="shared" ref="N578:N641" si="73">M578*PI()*L578^2</f>
        <v>3926.9908169872415</v>
      </c>
      <c r="O578" s="16">
        <f t="shared" ref="O578:O641" si="74">N578/10000</f>
        <v>0.39269908169872414</v>
      </c>
      <c r="P578">
        <v>392.69908169872417</v>
      </c>
      <c r="Q578">
        <f t="shared" ref="Q578:Q641" si="75">P578/10000</f>
        <v>3.9269908169872414E-2</v>
      </c>
      <c r="R578" s="16">
        <f t="shared" ref="R578:R641" si="76">O578-Q578</f>
        <v>0.35342917352885173</v>
      </c>
      <c r="S578">
        <v>11.49</v>
      </c>
      <c r="T578">
        <f t="shared" ref="T578:T641" si="77">Q578*S578</f>
        <v>0.45121124487183406</v>
      </c>
      <c r="U578" s="48">
        <v>8.1999999999999993</v>
      </c>
      <c r="V578">
        <f t="shared" ref="V578:V641" si="78">R578*U578</f>
        <v>2.8981192229365837</v>
      </c>
      <c r="W578">
        <f t="shared" ref="W578:W641" si="79">T578-V578</f>
        <v>-2.4469079780647496</v>
      </c>
    </row>
    <row r="579" spans="3:23" x14ac:dyDescent="0.3">
      <c r="C579" t="s">
        <v>166</v>
      </c>
      <c r="D579" t="s">
        <v>75</v>
      </c>
      <c r="E579" s="1">
        <v>39556</v>
      </c>
      <c r="F579">
        <v>40</v>
      </c>
      <c r="G579" t="s">
        <v>76</v>
      </c>
      <c r="H579" s="57" t="s">
        <v>42</v>
      </c>
      <c r="I579" s="2"/>
      <c r="J579" s="51">
        <v>50</v>
      </c>
      <c r="K579" s="51">
        <v>60</v>
      </c>
      <c r="L579">
        <f t="shared" si="72"/>
        <v>40</v>
      </c>
      <c r="M579" s="47">
        <v>2</v>
      </c>
      <c r="N579" s="14">
        <f t="shared" si="73"/>
        <v>10053.096491487338</v>
      </c>
      <c r="O579" s="16">
        <f t="shared" si="74"/>
        <v>1.0053096491487339</v>
      </c>
      <c r="P579">
        <v>0</v>
      </c>
      <c r="Q579">
        <f t="shared" si="75"/>
        <v>0</v>
      </c>
      <c r="R579" s="16">
        <f t="shared" si="76"/>
        <v>1.0053096491487339</v>
      </c>
      <c r="S579">
        <v>11.49</v>
      </c>
      <c r="T579">
        <f t="shared" si="77"/>
        <v>0</v>
      </c>
      <c r="U579" s="48">
        <v>8.1999999999999993</v>
      </c>
      <c r="V579">
        <f t="shared" si="78"/>
        <v>8.2435391230196178</v>
      </c>
      <c r="W579">
        <f t="shared" si="79"/>
        <v>-8.2435391230196178</v>
      </c>
    </row>
    <row r="580" spans="3:23" x14ac:dyDescent="0.3">
      <c r="C580" t="s">
        <v>166</v>
      </c>
      <c r="D580" t="s">
        <v>75</v>
      </c>
      <c r="E580" s="1">
        <v>39556</v>
      </c>
      <c r="F580">
        <v>40</v>
      </c>
      <c r="G580" t="s">
        <v>76</v>
      </c>
      <c r="H580" s="57" t="s">
        <v>42</v>
      </c>
      <c r="I580" s="2">
        <v>20</v>
      </c>
      <c r="J580" s="51">
        <v>75</v>
      </c>
      <c r="K580" s="51">
        <v>100</v>
      </c>
      <c r="L580">
        <f t="shared" si="72"/>
        <v>62.5</v>
      </c>
      <c r="M580" s="47">
        <v>2</v>
      </c>
      <c r="N580" s="14">
        <f t="shared" si="73"/>
        <v>24543.692606170258</v>
      </c>
      <c r="O580" s="16">
        <f t="shared" si="74"/>
        <v>2.454369260617026</v>
      </c>
      <c r="P580">
        <v>4908.7385212340514</v>
      </c>
      <c r="Q580">
        <f t="shared" si="75"/>
        <v>0.49087385212340512</v>
      </c>
      <c r="R580" s="16">
        <f t="shared" si="76"/>
        <v>1.9634954084936209</v>
      </c>
      <c r="S580">
        <v>11.49</v>
      </c>
      <c r="T580">
        <f t="shared" si="77"/>
        <v>5.6401405608979251</v>
      </c>
      <c r="U580" s="48">
        <v>8.1999999999999993</v>
      </c>
      <c r="V580">
        <f t="shared" si="78"/>
        <v>16.100662349647688</v>
      </c>
      <c r="W580">
        <f t="shared" si="79"/>
        <v>-10.460521788749762</v>
      </c>
    </row>
    <row r="581" spans="3:23" x14ac:dyDescent="0.3">
      <c r="C581" t="s">
        <v>166</v>
      </c>
      <c r="D581" t="s">
        <v>75</v>
      </c>
      <c r="E581" s="1">
        <v>39556</v>
      </c>
      <c r="F581">
        <v>40</v>
      </c>
      <c r="G581" t="s">
        <v>76</v>
      </c>
      <c r="H581" s="57" t="s">
        <v>40</v>
      </c>
      <c r="I581" s="2">
        <v>100</v>
      </c>
      <c r="J581" s="51">
        <v>2</v>
      </c>
      <c r="K581" s="51">
        <v>15</v>
      </c>
      <c r="L581">
        <f t="shared" si="72"/>
        <v>4.75</v>
      </c>
      <c r="M581" s="47">
        <v>1</v>
      </c>
      <c r="N581" s="14">
        <f t="shared" si="73"/>
        <v>70.882184246619701</v>
      </c>
      <c r="O581" s="16">
        <f t="shared" si="74"/>
        <v>7.0882184246619699E-3</v>
      </c>
      <c r="P581">
        <v>70.882184246619701</v>
      </c>
      <c r="Q581">
        <f t="shared" si="75"/>
        <v>7.0882184246619699E-3</v>
      </c>
      <c r="R581" s="16">
        <f t="shared" si="76"/>
        <v>0</v>
      </c>
      <c r="S581">
        <v>0.08</v>
      </c>
      <c r="T581">
        <f t="shared" si="77"/>
        <v>5.670574739729576E-4</v>
      </c>
      <c r="U581" s="48">
        <v>8.1050000000000004</v>
      </c>
      <c r="V581">
        <f t="shared" si="78"/>
        <v>0</v>
      </c>
      <c r="W581">
        <f t="shared" si="79"/>
        <v>5.670574739729576E-4</v>
      </c>
    </row>
    <row r="582" spans="3:23" x14ac:dyDescent="0.3">
      <c r="C582" t="s">
        <v>166</v>
      </c>
      <c r="D582" t="s">
        <v>75</v>
      </c>
      <c r="E582" s="1">
        <v>39556</v>
      </c>
      <c r="F582">
        <v>40</v>
      </c>
      <c r="G582" t="s">
        <v>76</v>
      </c>
      <c r="H582" s="57" t="s">
        <v>35</v>
      </c>
      <c r="I582" s="2">
        <v>100</v>
      </c>
      <c r="J582" s="51">
        <v>5</v>
      </c>
      <c r="K582" s="51">
        <v>25</v>
      </c>
      <c r="L582">
        <f t="shared" si="72"/>
        <v>8.75</v>
      </c>
      <c r="M582" s="47">
        <v>1</v>
      </c>
      <c r="N582" s="14">
        <f t="shared" si="73"/>
        <v>240.52818754046854</v>
      </c>
      <c r="O582" s="16">
        <f t="shared" si="74"/>
        <v>2.4052818754046853E-2</v>
      </c>
      <c r="P582">
        <v>240.52818754046854</v>
      </c>
      <c r="Q582">
        <f t="shared" si="75"/>
        <v>2.4052818754046853E-2</v>
      </c>
      <c r="R582" s="16">
        <f t="shared" si="76"/>
        <v>0</v>
      </c>
      <c r="S582" s="48">
        <v>1.93</v>
      </c>
      <c r="T582">
        <f t="shared" si="77"/>
        <v>4.6421940195310422E-2</v>
      </c>
      <c r="U582" s="48">
        <v>8.1050000000000004</v>
      </c>
      <c r="V582">
        <f t="shared" si="78"/>
        <v>0</v>
      </c>
      <c r="W582">
        <f t="shared" si="79"/>
        <v>4.6421940195310422E-2</v>
      </c>
    </row>
    <row r="583" spans="3:23" x14ac:dyDescent="0.3">
      <c r="C583" t="s">
        <v>166</v>
      </c>
      <c r="D583" t="s">
        <v>75</v>
      </c>
      <c r="E583" s="1">
        <v>39556</v>
      </c>
      <c r="F583">
        <v>40</v>
      </c>
      <c r="G583" t="s">
        <v>76</v>
      </c>
      <c r="H583" s="57" t="s">
        <v>35</v>
      </c>
      <c r="I583" s="2">
        <v>100</v>
      </c>
      <c r="J583" s="51">
        <v>5</v>
      </c>
      <c r="K583" s="51">
        <v>15</v>
      </c>
      <c r="L583">
        <f t="shared" si="72"/>
        <v>6.25</v>
      </c>
      <c r="M583" s="47">
        <v>1</v>
      </c>
      <c r="N583" s="14">
        <f t="shared" si="73"/>
        <v>122.7184630308513</v>
      </c>
      <c r="O583" s="16">
        <f t="shared" si="74"/>
        <v>1.2271846303085129E-2</v>
      </c>
      <c r="P583">
        <v>122.7184630308513</v>
      </c>
      <c r="Q583">
        <f t="shared" si="75"/>
        <v>1.2271846303085129E-2</v>
      </c>
      <c r="R583" s="16">
        <f t="shared" si="76"/>
        <v>0</v>
      </c>
      <c r="S583" s="48">
        <v>1.93</v>
      </c>
      <c r="T583">
        <f t="shared" si="77"/>
        <v>2.3684663364954298E-2</v>
      </c>
      <c r="U583" s="48">
        <v>8.1050000000000004</v>
      </c>
      <c r="V583">
        <f t="shared" si="78"/>
        <v>0</v>
      </c>
      <c r="W583">
        <f t="shared" si="79"/>
        <v>2.3684663364954298E-2</v>
      </c>
    </row>
    <row r="584" spans="3:23" x14ac:dyDescent="0.3">
      <c r="C584" t="s">
        <v>166</v>
      </c>
      <c r="D584" t="s">
        <v>75</v>
      </c>
      <c r="E584" s="1">
        <v>39556</v>
      </c>
      <c r="F584">
        <v>40</v>
      </c>
      <c r="G584" t="s">
        <v>76</v>
      </c>
      <c r="H584" s="57" t="s">
        <v>35</v>
      </c>
      <c r="I584" s="2">
        <v>80</v>
      </c>
      <c r="J584" s="51">
        <v>10</v>
      </c>
      <c r="K584" s="51">
        <v>15</v>
      </c>
      <c r="L584">
        <f t="shared" si="72"/>
        <v>8.75</v>
      </c>
      <c r="M584" s="47">
        <v>1</v>
      </c>
      <c r="N584" s="14">
        <f t="shared" si="73"/>
        <v>240.52818754046854</v>
      </c>
      <c r="O584" s="16">
        <f t="shared" si="74"/>
        <v>2.4052818754046853E-2</v>
      </c>
      <c r="P584">
        <v>192.42255003237483</v>
      </c>
      <c r="Q584">
        <f t="shared" si="75"/>
        <v>1.9242255003237483E-2</v>
      </c>
      <c r="R584" s="16">
        <f t="shared" si="76"/>
        <v>4.8105637508093699E-3</v>
      </c>
      <c r="S584" s="48">
        <v>1.93</v>
      </c>
      <c r="T584">
        <f t="shared" si="77"/>
        <v>3.7137552156248338E-2</v>
      </c>
      <c r="U584" s="48">
        <v>8.1050000000000004</v>
      </c>
      <c r="V584">
        <f t="shared" si="78"/>
        <v>3.8989619200309945E-2</v>
      </c>
      <c r="W584">
        <f t="shared" si="79"/>
        <v>-1.8520670440616074E-3</v>
      </c>
    </row>
    <row r="585" spans="3:23" x14ac:dyDescent="0.3">
      <c r="C585" t="s">
        <v>166</v>
      </c>
      <c r="D585" t="s">
        <v>75</v>
      </c>
      <c r="E585" s="1">
        <v>39556</v>
      </c>
      <c r="F585">
        <v>40</v>
      </c>
      <c r="G585" t="s">
        <v>76</v>
      </c>
      <c r="H585" s="57" t="s">
        <v>35</v>
      </c>
      <c r="I585" s="2">
        <v>80</v>
      </c>
      <c r="J585" s="51">
        <v>15</v>
      </c>
      <c r="K585" s="51">
        <v>25</v>
      </c>
      <c r="L585">
        <f t="shared" si="72"/>
        <v>13.75</v>
      </c>
      <c r="M585" s="47">
        <v>1</v>
      </c>
      <c r="N585" s="14">
        <f t="shared" si="73"/>
        <v>593.95736106932031</v>
      </c>
      <c r="O585" s="16">
        <f t="shared" si="74"/>
        <v>5.939573610693203E-2</v>
      </c>
      <c r="P585">
        <v>475.16588885545627</v>
      </c>
      <c r="Q585">
        <f t="shared" si="75"/>
        <v>4.7516588885545628E-2</v>
      </c>
      <c r="R585" s="16">
        <f t="shared" si="76"/>
        <v>1.1879147221386402E-2</v>
      </c>
      <c r="S585" s="48">
        <v>1.93</v>
      </c>
      <c r="T585">
        <f t="shared" si="77"/>
        <v>9.1707016549103057E-2</v>
      </c>
      <c r="U585" s="48">
        <v>8.1050000000000004</v>
      </c>
      <c r="V585">
        <f t="shared" si="78"/>
        <v>9.6280488229336797E-2</v>
      </c>
      <c r="W585">
        <f t="shared" si="79"/>
        <v>-4.57347168023374E-3</v>
      </c>
    </row>
    <row r="586" spans="3:23" x14ac:dyDescent="0.3">
      <c r="C586" t="s">
        <v>166</v>
      </c>
      <c r="D586" t="s">
        <v>75</v>
      </c>
      <c r="E586" s="1">
        <v>39556</v>
      </c>
      <c r="F586">
        <v>40</v>
      </c>
      <c r="G586" t="s">
        <v>76</v>
      </c>
      <c r="H586" s="57" t="s">
        <v>44</v>
      </c>
      <c r="I586" s="2">
        <v>90</v>
      </c>
      <c r="J586" s="51">
        <v>3</v>
      </c>
      <c r="K586" s="51">
        <v>15</v>
      </c>
      <c r="L586">
        <f t="shared" si="72"/>
        <v>5.25</v>
      </c>
      <c r="M586" s="47">
        <v>2</v>
      </c>
      <c r="N586" s="14">
        <f t="shared" si="73"/>
        <v>173.18029502913734</v>
      </c>
      <c r="O586" s="16">
        <f t="shared" si="74"/>
        <v>1.7318029502913734E-2</v>
      </c>
      <c r="P586">
        <v>155.86226552622361</v>
      </c>
      <c r="Q586">
        <f t="shared" si="75"/>
        <v>1.5586226552622361E-2</v>
      </c>
      <c r="R586" s="16">
        <f t="shared" si="76"/>
        <v>1.7318029502913727E-3</v>
      </c>
      <c r="S586" s="48">
        <v>5.78</v>
      </c>
      <c r="T586">
        <f t="shared" si="77"/>
        <v>9.0088389474157246E-2</v>
      </c>
      <c r="U586" s="48">
        <v>9.0679999999999996</v>
      </c>
      <c r="V586">
        <f t="shared" si="78"/>
        <v>1.5703989153242167E-2</v>
      </c>
      <c r="W586">
        <f t="shared" si="79"/>
        <v>7.4384400320915076E-2</v>
      </c>
    </row>
    <row r="587" spans="3:23" x14ac:dyDescent="0.3">
      <c r="C587" t="s">
        <v>166</v>
      </c>
      <c r="D587" t="s">
        <v>75</v>
      </c>
      <c r="E587" s="1">
        <v>39556</v>
      </c>
      <c r="F587">
        <v>40</v>
      </c>
      <c r="G587" t="s">
        <v>76</v>
      </c>
      <c r="H587" s="57" t="s">
        <v>44</v>
      </c>
      <c r="I587" s="2">
        <v>80</v>
      </c>
      <c r="J587" s="51">
        <v>5</v>
      </c>
      <c r="K587" s="51">
        <v>15</v>
      </c>
      <c r="L587">
        <f t="shared" si="72"/>
        <v>6.25</v>
      </c>
      <c r="M587" s="47">
        <v>2</v>
      </c>
      <c r="N587" s="14">
        <f t="shared" si="73"/>
        <v>245.43692606170259</v>
      </c>
      <c r="O587" s="16">
        <f t="shared" si="74"/>
        <v>2.4543692606170259E-2</v>
      </c>
      <c r="P587">
        <v>196.34954084936209</v>
      </c>
      <c r="Q587">
        <f t="shared" si="75"/>
        <v>1.9634954084936207E-2</v>
      </c>
      <c r="R587" s="16">
        <f t="shared" si="76"/>
        <v>4.9087385212340517E-3</v>
      </c>
      <c r="S587" s="48">
        <v>5.78</v>
      </c>
      <c r="T587">
        <f t="shared" si="77"/>
        <v>0.11349003461093128</v>
      </c>
      <c r="U587" s="48">
        <v>9.0679999999999996</v>
      </c>
      <c r="V587">
        <f t="shared" si="78"/>
        <v>4.4512440910550378E-2</v>
      </c>
      <c r="W587">
        <f t="shared" si="79"/>
        <v>6.8977593700380896E-2</v>
      </c>
    </row>
    <row r="588" spans="3:23" x14ac:dyDescent="0.3">
      <c r="C588" t="s">
        <v>166</v>
      </c>
      <c r="D588" t="s">
        <v>75</v>
      </c>
      <c r="E588" s="1">
        <v>39556</v>
      </c>
      <c r="F588">
        <v>40</v>
      </c>
      <c r="G588" t="s">
        <v>76</v>
      </c>
      <c r="H588" s="57" t="s">
        <v>44</v>
      </c>
      <c r="I588" s="2">
        <v>100</v>
      </c>
      <c r="J588" s="51">
        <v>5</v>
      </c>
      <c r="K588" s="51">
        <v>15</v>
      </c>
      <c r="L588">
        <f t="shared" si="72"/>
        <v>6.25</v>
      </c>
      <c r="M588" s="47">
        <v>2</v>
      </c>
      <c r="N588" s="14">
        <f t="shared" si="73"/>
        <v>245.43692606170259</v>
      </c>
      <c r="O588" s="16">
        <f t="shared" si="74"/>
        <v>2.4543692606170259E-2</v>
      </c>
      <c r="P588">
        <v>245.43692606170259</v>
      </c>
      <c r="Q588">
        <f t="shared" si="75"/>
        <v>2.4543692606170259E-2</v>
      </c>
      <c r="R588" s="16">
        <f t="shared" si="76"/>
        <v>0</v>
      </c>
      <c r="S588" s="48">
        <v>5.78</v>
      </c>
      <c r="T588">
        <f t="shared" si="77"/>
        <v>0.1418625432636641</v>
      </c>
      <c r="U588" s="48">
        <v>9.0679999999999996</v>
      </c>
      <c r="V588">
        <f t="shared" si="78"/>
        <v>0</v>
      </c>
      <c r="W588">
        <f t="shared" si="79"/>
        <v>0.1418625432636641</v>
      </c>
    </row>
    <row r="589" spans="3:23" x14ac:dyDescent="0.3">
      <c r="C589" t="s">
        <v>166</v>
      </c>
      <c r="D589" t="s">
        <v>75</v>
      </c>
      <c r="E589" s="1">
        <v>39556</v>
      </c>
      <c r="F589">
        <v>40</v>
      </c>
      <c r="G589" t="s">
        <v>76</v>
      </c>
      <c r="H589" s="57" t="s">
        <v>44</v>
      </c>
      <c r="I589" s="2">
        <v>100</v>
      </c>
      <c r="J589" s="51">
        <v>5</v>
      </c>
      <c r="K589" s="51">
        <v>20</v>
      </c>
      <c r="L589">
        <f t="shared" si="72"/>
        <v>7.5</v>
      </c>
      <c r="M589" s="47">
        <v>2</v>
      </c>
      <c r="N589" s="14">
        <f t="shared" si="73"/>
        <v>353.42917352885172</v>
      </c>
      <c r="O589" s="16">
        <f t="shared" si="74"/>
        <v>3.5342917352885174E-2</v>
      </c>
      <c r="P589">
        <v>353.42917352885172</v>
      </c>
      <c r="Q589">
        <f t="shared" si="75"/>
        <v>3.5342917352885174E-2</v>
      </c>
      <c r="R589" s="16">
        <f t="shared" si="76"/>
        <v>0</v>
      </c>
      <c r="S589" s="48">
        <v>5.78</v>
      </c>
      <c r="T589">
        <f t="shared" si="77"/>
        <v>0.20428206229967633</v>
      </c>
      <c r="U589" s="48">
        <v>9.0679999999999996</v>
      </c>
      <c r="V589">
        <f t="shared" si="78"/>
        <v>0</v>
      </c>
      <c r="W589">
        <f t="shared" si="79"/>
        <v>0.20428206229967633</v>
      </c>
    </row>
    <row r="590" spans="3:23" x14ac:dyDescent="0.3">
      <c r="C590" t="s">
        <v>166</v>
      </c>
      <c r="D590" t="s">
        <v>75</v>
      </c>
      <c r="E590" s="1">
        <v>39556</v>
      </c>
      <c r="F590">
        <v>40</v>
      </c>
      <c r="G590" t="s">
        <v>76</v>
      </c>
      <c r="H590" s="57" t="s">
        <v>44</v>
      </c>
      <c r="I590" s="2">
        <v>90</v>
      </c>
      <c r="J590" s="51">
        <v>5</v>
      </c>
      <c r="K590" s="51">
        <v>25</v>
      </c>
      <c r="L590">
        <f t="shared" si="72"/>
        <v>8.75</v>
      </c>
      <c r="M590" s="47">
        <v>2</v>
      </c>
      <c r="N590" s="14">
        <f t="shared" si="73"/>
        <v>481.05637508093707</v>
      </c>
      <c r="O590" s="16">
        <f t="shared" si="74"/>
        <v>4.8105637508093706E-2</v>
      </c>
      <c r="P590">
        <v>432.95073757284337</v>
      </c>
      <c r="Q590">
        <f t="shared" si="75"/>
        <v>4.3295073757284336E-2</v>
      </c>
      <c r="R590" s="16">
        <f t="shared" si="76"/>
        <v>4.8105637508093699E-3</v>
      </c>
      <c r="S590" s="48">
        <v>5.78</v>
      </c>
      <c r="T590">
        <f t="shared" si="77"/>
        <v>0.25024552631710345</v>
      </c>
      <c r="U590" s="48">
        <v>9.0679999999999996</v>
      </c>
      <c r="V590">
        <f t="shared" si="78"/>
        <v>4.3622192092339362E-2</v>
      </c>
      <c r="W590">
        <f t="shared" si="79"/>
        <v>0.20662333422476409</v>
      </c>
    </row>
    <row r="591" spans="3:23" x14ac:dyDescent="0.3">
      <c r="C591" t="s">
        <v>166</v>
      </c>
      <c r="D591" t="s">
        <v>75</v>
      </c>
      <c r="E591" s="1">
        <v>39556</v>
      </c>
      <c r="F591">
        <v>40</v>
      </c>
      <c r="G591" t="s">
        <v>76</v>
      </c>
      <c r="H591" s="57" t="s">
        <v>44</v>
      </c>
      <c r="I591" s="2">
        <v>80</v>
      </c>
      <c r="J591" s="51">
        <v>5</v>
      </c>
      <c r="K591" s="51">
        <v>15</v>
      </c>
      <c r="L591">
        <f t="shared" si="72"/>
        <v>6.25</v>
      </c>
      <c r="M591" s="47">
        <v>2</v>
      </c>
      <c r="N591" s="14">
        <f t="shared" si="73"/>
        <v>245.43692606170259</v>
      </c>
      <c r="O591" s="16">
        <f t="shared" si="74"/>
        <v>2.4543692606170259E-2</v>
      </c>
      <c r="P591">
        <v>196.34954084936209</v>
      </c>
      <c r="Q591">
        <f t="shared" si="75"/>
        <v>1.9634954084936207E-2</v>
      </c>
      <c r="R591" s="16">
        <f t="shared" si="76"/>
        <v>4.9087385212340517E-3</v>
      </c>
      <c r="S591" s="48">
        <v>5.78</v>
      </c>
      <c r="T591">
        <f t="shared" si="77"/>
        <v>0.11349003461093128</v>
      </c>
      <c r="U591" s="48">
        <v>9.0679999999999996</v>
      </c>
      <c r="V591">
        <f t="shared" si="78"/>
        <v>4.4512440910550378E-2</v>
      </c>
      <c r="W591">
        <f t="shared" si="79"/>
        <v>6.8977593700380896E-2</v>
      </c>
    </row>
    <row r="592" spans="3:23" x14ac:dyDescent="0.3">
      <c r="C592" t="s">
        <v>166</v>
      </c>
      <c r="D592" t="s">
        <v>75</v>
      </c>
      <c r="E592" s="1">
        <v>39556</v>
      </c>
      <c r="F592">
        <v>40</v>
      </c>
      <c r="G592" t="s">
        <v>76</v>
      </c>
      <c r="H592" s="57" t="s">
        <v>44</v>
      </c>
      <c r="I592" s="2">
        <v>60</v>
      </c>
      <c r="J592" s="51">
        <v>5</v>
      </c>
      <c r="K592" s="51">
        <v>15</v>
      </c>
      <c r="L592">
        <f t="shared" si="72"/>
        <v>6.25</v>
      </c>
      <c r="M592" s="47">
        <v>2</v>
      </c>
      <c r="N592" s="14">
        <f t="shared" si="73"/>
        <v>245.43692606170259</v>
      </c>
      <c r="O592" s="16">
        <f t="shared" si="74"/>
        <v>2.4543692606170259E-2</v>
      </c>
      <c r="P592">
        <v>147.26215563702155</v>
      </c>
      <c r="Q592">
        <f t="shared" si="75"/>
        <v>1.4726215563702155E-2</v>
      </c>
      <c r="R592" s="16">
        <f t="shared" si="76"/>
        <v>9.8174770424681035E-3</v>
      </c>
      <c r="S592" s="48">
        <v>5.78</v>
      </c>
      <c r="T592">
        <f t="shared" si="77"/>
        <v>8.5117525958198464E-2</v>
      </c>
      <c r="U592" s="48">
        <v>9.0679999999999996</v>
      </c>
      <c r="V592">
        <f t="shared" si="78"/>
        <v>8.9024881821100757E-2</v>
      </c>
      <c r="W592">
        <f t="shared" si="79"/>
        <v>-3.9073558629022925E-3</v>
      </c>
    </row>
    <row r="593" spans="3:23" x14ac:dyDescent="0.3">
      <c r="C593" t="s">
        <v>166</v>
      </c>
      <c r="D593" t="s">
        <v>75</v>
      </c>
      <c r="E593" s="1">
        <v>39556</v>
      </c>
      <c r="F593">
        <v>40</v>
      </c>
      <c r="G593" t="s">
        <v>76</v>
      </c>
      <c r="H593" s="57" t="s">
        <v>44</v>
      </c>
      <c r="I593" s="2">
        <v>90</v>
      </c>
      <c r="J593" s="51">
        <v>5</v>
      </c>
      <c r="K593" s="51">
        <v>15</v>
      </c>
      <c r="L593">
        <f t="shared" si="72"/>
        <v>6.25</v>
      </c>
      <c r="M593" s="47">
        <v>2</v>
      </c>
      <c r="N593" s="14">
        <f t="shared" si="73"/>
        <v>245.43692606170259</v>
      </c>
      <c r="O593" s="16">
        <f t="shared" si="74"/>
        <v>2.4543692606170259E-2</v>
      </c>
      <c r="P593">
        <v>220.89323345553234</v>
      </c>
      <c r="Q593">
        <f t="shared" si="75"/>
        <v>2.2089323345553233E-2</v>
      </c>
      <c r="R593" s="16">
        <f t="shared" si="76"/>
        <v>2.4543692606170259E-3</v>
      </c>
      <c r="S593" s="48">
        <v>5.78</v>
      </c>
      <c r="T593">
        <f t="shared" si="77"/>
        <v>0.12767628893729768</v>
      </c>
      <c r="U593" s="48">
        <v>9.0679999999999996</v>
      </c>
      <c r="V593">
        <f t="shared" si="78"/>
        <v>2.2256220455275189E-2</v>
      </c>
      <c r="W593">
        <f t="shared" si="79"/>
        <v>0.1054200684820225</v>
      </c>
    </row>
    <row r="594" spans="3:23" x14ac:dyDescent="0.3">
      <c r="C594" t="s">
        <v>166</v>
      </c>
      <c r="D594" t="s">
        <v>75</v>
      </c>
      <c r="E594" s="1">
        <v>39556</v>
      </c>
      <c r="F594">
        <v>40</v>
      </c>
      <c r="G594" t="s">
        <v>76</v>
      </c>
      <c r="H594" s="57" t="s">
        <v>44</v>
      </c>
      <c r="I594" s="2">
        <v>80</v>
      </c>
      <c r="J594" s="51">
        <v>5</v>
      </c>
      <c r="K594" s="51">
        <v>10</v>
      </c>
      <c r="L594">
        <f t="shared" si="72"/>
        <v>5</v>
      </c>
      <c r="M594" s="47">
        <v>2</v>
      </c>
      <c r="N594" s="14">
        <f t="shared" si="73"/>
        <v>157.07963267948966</v>
      </c>
      <c r="O594" s="16">
        <f t="shared" si="74"/>
        <v>1.5707963267948967E-2</v>
      </c>
      <c r="P594">
        <v>125.66370614359174</v>
      </c>
      <c r="Q594">
        <f t="shared" si="75"/>
        <v>1.2566370614359173E-2</v>
      </c>
      <c r="R594" s="16">
        <f t="shared" si="76"/>
        <v>3.1415926535897937E-3</v>
      </c>
      <c r="S594" s="48">
        <v>5.78</v>
      </c>
      <c r="T594">
        <f t="shared" si="77"/>
        <v>7.263362215099603E-2</v>
      </c>
      <c r="U594" s="48">
        <v>9.0679999999999996</v>
      </c>
      <c r="V594">
        <f t="shared" si="78"/>
        <v>2.8487962182752249E-2</v>
      </c>
      <c r="W594">
        <f t="shared" si="79"/>
        <v>4.4145659968243781E-2</v>
      </c>
    </row>
    <row r="595" spans="3:23" x14ac:dyDescent="0.3">
      <c r="C595" t="s">
        <v>166</v>
      </c>
      <c r="D595" t="s">
        <v>75</v>
      </c>
      <c r="E595" s="1">
        <v>39556</v>
      </c>
      <c r="F595">
        <v>40</v>
      </c>
      <c r="G595" t="s">
        <v>76</v>
      </c>
      <c r="H595" s="57" t="s">
        <v>44</v>
      </c>
      <c r="I595" s="2">
        <v>80</v>
      </c>
      <c r="J595" s="51">
        <v>5</v>
      </c>
      <c r="K595" s="51">
        <v>15</v>
      </c>
      <c r="L595">
        <f t="shared" si="72"/>
        <v>6.25</v>
      </c>
      <c r="M595" s="47">
        <v>2</v>
      </c>
      <c r="N595" s="14">
        <f t="shared" si="73"/>
        <v>245.43692606170259</v>
      </c>
      <c r="O595" s="16">
        <f t="shared" si="74"/>
        <v>2.4543692606170259E-2</v>
      </c>
      <c r="P595">
        <v>196.34954084936209</v>
      </c>
      <c r="Q595">
        <f t="shared" si="75"/>
        <v>1.9634954084936207E-2</v>
      </c>
      <c r="R595" s="16">
        <f t="shared" si="76"/>
        <v>4.9087385212340517E-3</v>
      </c>
      <c r="S595" s="48">
        <v>5.78</v>
      </c>
      <c r="T595">
        <f t="shared" si="77"/>
        <v>0.11349003461093128</v>
      </c>
      <c r="U595" s="48">
        <v>9.0679999999999996</v>
      </c>
      <c r="V595">
        <f t="shared" si="78"/>
        <v>4.4512440910550378E-2</v>
      </c>
      <c r="W595">
        <f t="shared" si="79"/>
        <v>6.8977593700380896E-2</v>
      </c>
    </row>
    <row r="596" spans="3:23" x14ac:dyDescent="0.3">
      <c r="C596" t="s">
        <v>166</v>
      </c>
      <c r="D596" t="s">
        <v>75</v>
      </c>
      <c r="E596" s="1">
        <v>39556</v>
      </c>
      <c r="F596">
        <v>40</v>
      </c>
      <c r="G596" t="s">
        <v>76</v>
      </c>
      <c r="H596" s="57" t="s">
        <v>44</v>
      </c>
      <c r="I596" s="2">
        <v>70</v>
      </c>
      <c r="J596" s="51">
        <v>5</v>
      </c>
      <c r="K596" s="51">
        <v>10</v>
      </c>
      <c r="L596">
        <f t="shared" si="72"/>
        <v>5</v>
      </c>
      <c r="M596" s="47">
        <v>2</v>
      </c>
      <c r="N596" s="14">
        <f t="shared" si="73"/>
        <v>157.07963267948966</v>
      </c>
      <c r="O596" s="16">
        <f t="shared" si="74"/>
        <v>1.5707963267948967E-2</v>
      </c>
      <c r="P596">
        <v>109.95574287564276</v>
      </c>
      <c r="Q596">
        <f t="shared" si="75"/>
        <v>1.0995574287564275E-2</v>
      </c>
      <c r="R596" s="16">
        <f t="shared" si="76"/>
        <v>4.7123889803846915E-3</v>
      </c>
      <c r="S596" s="48">
        <v>5.78</v>
      </c>
      <c r="T596">
        <f t="shared" si="77"/>
        <v>6.3554419382121516E-2</v>
      </c>
      <c r="U596" s="48">
        <v>9.0679999999999996</v>
      </c>
      <c r="V596">
        <f t="shared" si="78"/>
        <v>4.2731943274128381E-2</v>
      </c>
      <c r="W596">
        <f t="shared" si="79"/>
        <v>2.0822476107993135E-2</v>
      </c>
    </row>
    <row r="597" spans="3:23" x14ac:dyDescent="0.3">
      <c r="C597" t="s">
        <v>166</v>
      </c>
      <c r="D597" t="s">
        <v>75</v>
      </c>
      <c r="E597" s="1">
        <v>39556</v>
      </c>
      <c r="F597">
        <v>40</v>
      </c>
      <c r="G597" t="s">
        <v>76</v>
      </c>
      <c r="H597" s="57" t="s">
        <v>44</v>
      </c>
      <c r="I597" s="2">
        <v>100</v>
      </c>
      <c r="J597" s="51">
        <v>5</v>
      </c>
      <c r="K597" s="51">
        <v>10</v>
      </c>
      <c r="L597">
        <f t="shared" si="72"/>
        <v>5</v>
      </c>
      <c r="M597" s="47">
        <v>2</v>
      </c>
      <c r="N597" s="14">
        <f t="shared" si="73"/>
        <v>157.07963267948966</v>
      </c>
      <c r="O597" s="16">
        <f t="shared" si="74"/>
        <v>1.5707963267948967E-2</v>
      </c>
      <c r="P597">
        <v>157.07963267948966</v>
      </c>
      <c r="Q597">
        <f t="shared" si="75"/>
        <v>1.5707963267948967E-2</v>
      </c>
      <c r="R597" s="16">
        <f t="shared" si="76"/>
        <v>0</v>
      </c>
      <c r="S597" s="48">
        <v>5.78</v>
      </c>
      <c r="T597">
        <f t="shared" si="77"/>
        <v>9.0792027688745031E-2</v>
      </c>
      <c r="U597" s="48">
        <v>9.0679999999999996</v>
      </c>
      <c r="V597">
        <f t="shared" si="78"/>
        <v>0</v>
      </c>
      <c r="W597">
        <f t="shared" si="79"/>
        <v>9.0792027688745031E-2</v>
      </c>
    </row>
    <row r="598" spans="3:23" x14ac:dyDescent="0.3">
      <c r="C598" t="s">
        <v>166</v>
      </c>
      <c r="D598" t="s">
        <v>75</v>
      </c>
      <c r="E598" s="1">
        <v>39556</v>
      </c>
      <c r="F598">
        <v>40</v>
      </c>
      <c r="G598" t="s">
        <v>76</v>
      </c>
      <c r="H598" s="57" t="s">
        <v>44</v>
      </c>
      <c r="I598" s="2">
        <v>60</v>
      </c>
      <c r="J598" s="51">
        <v>5</v>
      </c>
      <c r="K598" s="51">
        <v>10</v>
      </c>
      <c r="L598">
        <f t="shared" si="72"/>
        <v>5</v>
      </c>
      <c r="M598" s="47">
        <v>2</v>
      </c>
      <c r="N598" s="14">
        <f t="shared" si="73"/>
        <v>157.07963267948966</v>
      </c>
      <c r="O598" s="16">
        <f t="shared" si="74"/>
        <v>1.5707963267948967E-2</v>
      </c>
      <c r="P598">
        <v>94.247779607693801</v>
      </c>
      <c r="Q598">
        <f t="shared" si="75"/>
        <v>9.4247779607693795E-3</v>
      </c>
      <c r="R598" s="16">
        <f t="shared" si="76"/>
        <v>6.2831853071795875E-3</v>
      </c>
      <c r="S598" s="48">
        <v>5.78</v>
      </c>
      <c r="T598">
        <f t="shared" si="77"/>
        <v>5.4475216613247016E-2</v>
      </c>
      <c r="U598" s="48">
        <v>9.0679999999999996</v>
      </c>
      <c r="V598">
        <f t="shared" si="78"/>
        <v>5.6975924365504499E-2</v>
      </c>
      <c r="W598">
        <f t="shared" si="79"/>
        <v>-2.5007077522574833E-3</v>
      </c>
    </row>
    <row r="599" spans="3:23" x14ac:dyDescent="0.3">
      <c r="C599" t="s">
        <v>166</v>
      </c>
      <c r="D599" t="s">
        <v>75</v>
      </c>
      <c r="E599" s="1">
        <v>39556</v>
      </c>
      <c r="F599">
        <v>40</v>
      </c>
      <c r="G599" t="s">
        <v>76</v>
      </c>
      <c r="H599" s="57" t="s">
        <v>44</v>
      </c>
      <c r="I599" s="2">
        <v>90</v>
      </c>
      <c r="J599" s="51">
        <v>5</v>
      </c>
      <c r="K599" s="51">
        <v>17</v>
      </c>
      <c r="L599">
        <f t="shared" si="72"/>
        <v>6.75</v>
      </c>
      <c r="M599" s="47">
        <v>2</v>
      </c>
      <c r="N599" s="14">
        <f t="shared" si="73"/>
        <v>286.27763055836988</v>
      </c>
      <c r="O599" s="16">
        <f t="shared" si="74"/>
        <v>2.8627763055836988E-2</v>
      </c>
      <c r="P599">
        <v>257.64986750253291</v>
      </c>
      <c r="Q599">
        <f t="shared" si="75"/>
        <v>2.576498675025329E-2</v>
      </c>
      <c r="R599" s="16">
        <f t="shared" si="76"/>
        <v>2.8627763055836981E-3</v>
      </c>
      <c r="S599" s="48">
        <v>5.78</v>
      </c>
      <c r="T599">
        <f t="shared" si="77"/>
        <v>0.14892162341646403</v>
      </c>
      <c r="U599" s="48">
        <v>9.0679999999999996</v>
      </c>
      <c r="V599">
        <f t="shared" si="78"/>
        <v>2.5959655539032973E-2</v>
      </c>
      <c r="W599">
        <f t="shared" si="79"/>
        <v>0.12296196787743106</v>
      </c>
    </row>
    <row r="600" spans="3:23" x14ac:dyDescent="0.3">
      <c r="C600" t="s">
        <v>166</v>
      </c>
      <c r="D600" t="s">
        <v>75</v>
      </c>
      <c r="E600" s="1">
        <v>39556</v>
      </c>
      <c r="F600">
        <v>40</v>
      </c>
      <c r="G600" t="s">
        <v>76</v>
      </c>
      <c r="H600" s="57" t="s">
        <v>44</v>
      </c>
      <c r="I600" s="2">
        <v>90</v>
      </c>
      <c r="J600" s="51">
        <v>5</v>
      </c>
      <c r="K600" s="51">
        <v>15</v>
      </c>
      <c r="L600">
        <f t="shared" si="72"/>
        <v>6.25</v>
      </c>
      <c r="M600" s="47">
        <v>2</v>
      </c>
      <c r="N600" s="14">
        <f t="shared" si="73"/>
        <v>245.43692606170259</v>
      </c>
      <c r="O600" s="16">
        <f t="shared" si="74"/>
        <v>2.4543692606170259E-2</v>
      </c>
      <c r="P600">
        <v>220.89323345553234</v>
      </c>
      <c r="Q600">
        <f t="shared" si="75"/>
        <v>2.2089323345553233E-2</v>
      </c>
      <c r="R600" s="16">
        <f t="shared" si="76"/>
        <v>2.4543692606170259E-3</v>
      </c>
      <c r="S600" s="48">
        <v>5.78</v>
      </c>
      <c r="T600">
        <f t="shared" si="77"/>
        <v>0.12767628893729768</v>
      </c>
      <c r="U600" s="48">
        <v>9.0679999999999996</v>
      </c>
      <c r="V600">
        <f t="shared" si="78"/>
        <v>2.2256220455275189E-2</v>
      </c>
      <c r="W600">
        <f t="shared" si="79"/>
        <v>0.1054200684820225</v>
      </c>
    </row>
    <row r="601" spans="3:23" x14ac:dyDescent="0.3">
      <c r="C601" t="s">
        <v>166</v>
      </c>
      <c r="D601" t="s">
        <v>75</v>
      </c>
      <c r="E601" s="1">
        <v>39556</v>
      </c>
      <c r="F601">
        <v>40</v>
      </c>
      <c r="G601" t="s">
        <v>76</v>
      </c>
      <c r="H601" s="57" t="s">
        <v>44</v>
      </c>
      <c r="I601" s="2">
        <v>70</v>
      </c>
      <c r="J601" s="51">
        <v>5</v>
      </c>
      <c r="K601" s="51">
        <v>15</v>
      </c>
      <c r="L601">
        <f t="shared" si="72"/>
        <v>6.25</v>
      </c>
      <c r="M601" s="47">
        <v>2</v>
      </c>
      <c r="N601" s="14">
        <f t="shared" si="73"/>
        <v>245.43692606170259</v>
      </c>
      <c r="O601" s="16">
        <f t="shared" si="74"/>
        <v>2.4543692606170259E-2</v>
      </c>
      <c r="P601">
        <v>171.8058482431918</v>
      </c>
      <c r="Q601">
        <f t="shared" si="75"/>
        <v>1.7180584824319181E-2</v>
      </c>
      <c r="R601" s="16">
        <f t="shared" si="76"/>
        <v>7.3631077818510776E-3</v>
      </c>
      <c r="S601" s="48">
        <v>5.78</v>
      </c>
      <c r="T601">
        <f t="shared" si="77"/>
        <v>9.9303780284564866E-2</v>
      </c>
      <c r="U601" s="48">
        <v>9.0679999999999996</v>
      </c>
      <c r="V601">
        <f t="shared" si="78"/>
        <v>6.6768661365825571E-2</v>
      </c>
      <c r="W601">
        <f t="shared" si="79"/>
        <v>3.2535118918739295E-2</v>
      </c>
    </row>
    <row r="602" spans="3:23" x14ac:dyDescent="0.3">
      <c r="C602" t="s">
        <v>166</v>
      </c>
      <c r="D602" t="s">
        <v>75</v>
      </c>
      <c r="E602" s="1">
        <v>39556</v>
      </c>
      <c r="F602">
        <v>40</v>
      </c>
      <c r="G602" t="s">
        <v>76</v>
      </c>
      <c r="H602" s="57" t="s">
        <v>44</v>
      </c>
      <c r="I602" s="2">
        <v>100</v>
      </c>
      <c r="J602" s="51">
        <v>7</v>
      </c>
      <c r="K602" s="51">
        <v>13</v>
      </c>
      <c r="L602">
        <f t="shared" si="72"/>
        <v>6.75</v>
      </c>
      <c r="M602" s="47">
        <v>2</v>
      </c>
      <c r="N602" s="14">
        <f t="shared" si="73"/>
        <v>286.27763055836988</v>
      </c>
      <c r="O602" s="16">
        <f t="shared" si="74"/>
        <v>2.8627763055836988E-2</v>
      </c>
      <c r="P602">
        <v>286.27763055836988</v>
      </c>
      <c r="Q602">
        <f t="shared" si="75"/>
        <v>2.8627763055836988E-2</v>
      </c>
      <c r="R602" s="16">
        <f t="shared" si="76"/>
        <v>0</v>
      </c>
      <c r="S602" s="48">
        <v>5.78</v>
      </c>
      <c r="T602">
        <f t="shared" si="77"/>
        <v>0.1654684704627378</v>
      </c>
      <c r="U602" s="48">
        <v>9.0679999999999996</v>
      </c>
      <c r="V602">
        <f t="shared" si="78"/>
        <v>0</v>
      </c>
      <c r="W602">
        <f t="shared" si="79"/>
        <v>0.1654684704627378</v>
      </c>
    </row>
    <row r="603" spans="3:23" x14ac:dyDescent="0.3">
      <c r="C603" t="s">
        <v>166</v>
      </c>
      <c r="D603" t="s">
        <v>75</v>
      </c>
      <c r="E603" s="1">
        <v>39556</v>
      </c>
      <c r="F603">
        <v>40</v>
      </c>
      <c r="G603" t="s">
        <v>76</v>
      </c>
      <c r="H603" s="57" t="s">
        <v>44</v>
      </c>
      <c r="I603" s="2">
        <v>50</v>
      </c>
      <c r="J603" s="51">
        <v>7</v>
      </c>
      <c r="K603" s="51">
        <v>10</v>
      </c>
      <c r="L603">
        <f t="shared" si="72"/>
        <v>6</v>
      </c>
      <c r="M603" s="47">
        <v>2</v>
      </c>
      <c r="N603" s="14">
        <f t="shared" si="73"/>
        <v>226.1946710584651</v>
      </c>
      <c r="O603" s="16">
        <f t="shared" si="74"/>
        <v>2.2619467105846509E-2</v>
      </c>
      <c r="P603">
        <v>113.09733552923255</v>
      </c>
      <c r="Q603">
        <f t="shared" si="75"/>
        <v>1.1309733552923255E-2</v>
      </c>
      <c r="R603" s="16">
        <f t="shared" si="76"/>
        <v>1.1309733552923255E-2</v>
      </c>
      <c r="S603" s="48">
        <v>5.78</v>
      </c>
      <c r="T603">
        <f t="shared" si="77"/>
        <v>6.5370259935896416E-2</v>
      </c>
      <c r="U603" s="48">
        <v>9.0679999999999996</v>
      </c>
      <c r="V603">
        <f t="shared" si="78"/>
        <v>0.10255666385790807</v>
      </c>
      <c r="W603">
        <f t="shared" si="79"/>
        <v>-3.7186403922011654E-2</v>
      </c>
    </row>
    <row r="604" spans="3:23" x14ac:dyDescent="0.3">
      <c r="C604" t="s">
        <v>166</v>
      </c>
      <c r="D604" t="s">
        <v>75</v>
      </c>
      <c r="E604" s="1">
        <v>39556</v>
      </c>
      <c r="F604">
        <v>40</v>
      </c>
      <c r="G604" t="s">
        <v>76</v>
      </c>
      <c r="H604" s="57" t="s">
        <v>44</v>
      </c>
      <c r="I604" s="2">
        <v>30</v>
      </c>
      <c r="J604" s="51">
        <v>10</v>
      </c>
      <c r="K604" s="51">
        <v>15</v>
      </c>
      <c r="L604">
        <f t="shared" si="72"/>
        <v>8.75</v>
      </c>
      <c r="M604" s="47">
        <v>2</v>
      </c>
      <c r="N604" s="14">
        <f t="shared" si="73"/>
        <v>481.05637508093707</v>
      </c>
      <c r="O604" s="16">
        <f t="shared" si="74"/>
        <v>4.8105637508093706E-2</v>
      </c>
      <c r="P604">
        <v>144.31691252428112</v>
      </c>
      <c r="Q604">
        <f t="shared" si="75"/>
        <v>1.4431691252428111E-2</v>
      </c>
      <c r="R604" s="16">
        <f t="shared" si="76"/>
        <v>3.3673946255665596E-2</v>
      </c>
      <c r="S604" s="48">
        <v>5.78</v>
      </c>
      <c r="T604">
        <f t="shared" si="77"/>
        <v>8.3415175439034484E-2</v>
      </c>
      <c r="U604" s="48">
        <v>9.0679999999999996</v>
      </c>
      <c r="V604">
        <f t="shared" si="78"/>
        <v>0.30535534464637559</v>
      </c>
      <c r="W604">
        <f t="shared" si="79"/>
        <v>-0.22194016920734111</v>
      </c>
    </row>
    <row r="605" spans="3:23" x14ac:dyDescent="0.3">
      <c r="C605" t="s">
        <v>166</v>
      </c>
      <c r="D605" t="s">
        <v>75</v>
      </c>
      <c r="E605" s="1">
        <v>39556</v>
      </c>
      <c r="F605">
        <v>40</v>
      </c>
      <c r="G605" t="s">
        <v>76</v>
      </c>
      <c r="H605" s="57" t="s">
        <v>44</v>
      </c>
      <c r="I605" s="2">
        <v>70</v>
      </c>
      <c r="J605" s="51">
        <v>10</v>
      </c>
      <c r="K605" s="51">
        <v>10</v>
      </c>
      <c r="L605">
        <f t="shared" si="72"/>
        <v>7.5</v>
      </c>
      <c r="M605" s="47">
        <v>2</v>
      </c>
      <c r="N605" s="14">
        <f t="shared" si="73"/>
        <v>353.42917352885172</v>
      </c>
      <c r="O605" s="16">
        <f t="shared" si="74"/>
        <v>3.5342917352885174E-2</v>
      </c>
      <c r="P605">
        <v>247.40042147019619</v>
      </c>
      <c r="Q605">
        <f t="shared" si="75"/>
        <v>2.4740042147019619E-2</v>
      </c>
      <c r="R605" s="16">
        <f t="shared" si="76"/>
        <v>1.0602875205865555E-2</v>
      </c>
      <c r="S605" s="48">
        <v>5.78</v>
      </c>
      <c r="T605">
        <f t="shared" si="77"/>
        <v>0.1429974436097734</v>
      </c>
      <c r="U605" s="48">
        <v>9.0679999999999996</v>
      </c>
      <c r="V605">
        <f t="shared" si="78"/>
        <v>9.6146872366788844E-2</v>
      </c>
      <c r="W605">
        <f t="shared" si="79"/>
        <v>4.6850571242984557E-2</v>
      </c>
    </row>
    <row r="606" spans="3:23" x14ac:dyDescent="0.3">
      <c r="C606" t="s">
        <v>166</v>
      </c>
      <c r="D606" t="s">
        <v>75</v>
      </c>
      <c r="E606" s="1">
        <v>39556</v>
      </c>
      <c r="F606">
        <v>40</v>
      </c>
      <c r="G606" t="s">
        <v>76</v>
      </c>
      <c r="H606" s="57" t="s">
        <v>44</v>
      </c>
      <c r="I606" s="2">
        <v>70</v>
      </c>
      <c r="J606" s="51">
        <v>10</v>
      </c>
      <c r="K606" s="51">
        <v>15</v>
      </c>
      <c r="L606">
        <f t="shared" si="72"/>
        <v>8.75</v>
      </c>
      <c r="M606" s="47">
        <v>2</v>
      </c>
      <c r="N606" s="14">
        <f t="shared" si="73"/>
        <v>481.05637508093707</v>
      </c>
      <c r="O606" s="16">
        <f t="shared" si="74"/>
        <v>4.8105637508093706E-2</v>
      </c>
      <c r="P606">
        <v>336.73946255665595</v>
      </c>
      <c r="Q606">
        <f t="shared" si="75"/>
        <v>3.3673946255665596E-2</v>
      </c>
      <c r="R606" s="16">
        <f t="shared" si="76"/>
        <v>1.443169125242811E-2</v>
      </c>
      <c r="S606" s="48">
        <v>5.78</v>
      </c>
      <c r="T606">
        <f t="shared" si="77"/>
        <v>0.19463540935774715</v>
      </c>
      <c r="U606" s="48">
        <v>9.0679999999999996</v>
      </c>
      <c r="V606">
        <f t="shared" si="78"/>
        <v>0.13086657627701809</v>
      </c>
      <c r="W606">
        <f t="shared" si="79"/>
        <v>6.3768833080729059E-2</v>
      </c>
    </row>
    <row r="607" spans="3:23" x14ac:dyDescent="0.3">
      <c r="C607" t="s">
        <v>166</v>
      </c>
      <c r="D607" t="s">
        <v>75</v>
      </c>
      <c r="E607" s="1">
        <v>39556</v>
      </c>
      <c r="F607">
        <v>40</v>
      </c>
      <c r="G607" t="s">
        <v>76</v>
      </c>
      <c r="H607" s="57" t="s">
        <v>44</v>
      </c>
      <c r="I607" s="2">
        <v>100</v>
      </c>
      <c r="J607" s="51">
        <v>10</v>
      </c>
      <c r="K607" s="51">
        <v>25</v>
      </c>
      <c r="L607">
        <f t="shared" si="72"/>
        <v>11.25</v>
      </c>
      <c r="M607" s="47">
        <v>2</v>
      </c>
      <c r="N607" s="14">
        <f t="shared" si="73"/>
        <v>795.21564043991634</v>
      </c>
      <c r="O607" s="16">
        <f t="shared" si="74"/>
        <v>7.9521564043991633E-2</v>
      </c>
      <c r="P607">
        <v>795.21564043991634</v>
      </c>
      <c r="Q607">
        <f t="shared" si="75"/>
        <v>7.9521564043991633E-2</v>
      </c>
      <c r="R607" s="16">
        <f t="shared" si="76"/>
        <v>0</v>
      </c>
      <c r="S607" s="48">
        <v>5.78</v>
      </c>
      <c r="T607">
        <f t="shared" si="77"/>
        <v>0.45963464017427164</v>
      </c>
      <c r="U607" s="48">
        <v>9.0679999999999996</v>
      </c>
      <c r="V607">
        <f t="shared" si="78"/>
        <v>0</v>
      </c>
      <c r="W607">
        <f t="shared" si="79"/>
        <v>0.45963464017427164</v>
      </c>
    </row>
    <row r="608" spans="3:23" x14ac:dyDescent="0.3">
      <c r="C608" t="s">
        <v>166</v>
      </c>
      <c r="D608" t="s">
        <v>75</v>
      </c>
      <c r="E608" s="1">
        <v>39556</v>
      </c>
      <c r="F608">
        <v>40</v>
      </c>
      <c r="G608" t="s">
        <v>76</v>
      </c>
      <c r="H608" s="57" t="s">
        <v>44</v>
      </c>
      <c r="I608" s="2">
        <v>50</v>
      </c>
      <c r="J608" s="51">
        <v>10</v>
      </c>
      <c r="K608" s="51">
        <v>15</v>
      </c>
      <c r="L608">
        <f t="shared" si="72"/>
        <v>8.75</v>
      </c>
      <c r="M608" s="47">
        <v>2</v>
      </c>
      <c r="N608" s="14">
        <f t="shared" si="73"/>
        <v>481.05637508093707</v>
      </c>
      <c r="O608" s="16">
        <f t="shared" si="74"/>
        <v>4.8105637508093706E-2</v>
      </c>
      <c r="P608">
        <v>240.52818754046854</v>
      </c>
      <c r="Q608">
        <f t="shared" si="75"/>
        <v>2.4052818754046853E-2</v>
      </c>
      <c r="R608" s="16">
        <f t="shared" si="76"/>
        <v>2.4052818754046853E-2</v>
      </c>
      <c r="S608" s="48">
        <v>5.78</v>
      </c>
      <c r="T608">
        <f t="shared" si="77"/>
        <v>0.13902529239839082</v>
      </c>
      <c r="U608" s="48">
        <v>9.0679999999999996</v>
      </c>
      <c r="V608">
        <f t="shared" si="78"/>
        <v>0.21811096046169684</v>
      </c>
      <c r="W608">
        <f t="shared" si="79"/>
        <v>-7.9085668063306025E-2</v>
      </c>
    </row>
    <row r="609" spans="3:23" x14ac:dyDescent="0.3">
      <c r="C609" t="s">
        <v>166</v>
      </c>
      <c r="D609" t="s">
        <v>75</v>
      </c>
      <c r="E609" s="1">
        <v>39556</v>
      </c>
      <c r="F609">
        <v>40</v>
      </c>
      <c r="G609" t="s">
        <v>76</v>
      </c>
      <c r="H609" s="57" t="s">
        <v>44</v>
      </c>
      <c r="I609" s="2">
        <v>100</v>
      </c>
      <c r="J609" s="51">
        <v>10</v>
      </c>
      <c r="K609" s="51">
        <v>15</v>
      </c>
      <c r="L609">
        <f t="shared" si="72"/>
        <v>8.75</v>
      </c>
      <c r="M609" s="47">
        <v>2</v>
      </c>
      <c r="N609" s="14">
        <f t="shared" si="73"/>
        <v>481.05637508093707</v>
      </c>
      <c r="O609" s="16">
        <f t="shared" si="74"/>
        <v>4.8105637508093706E-2</v>
      </c>
      <c r="P609">
        <v>481.05637508093707</v>
      </c>
      <c r="Q609">
        <f t="shared" si="75"/>
        <v>4.8105637508093706E-2</v>
      </c>
      <c r="R609" s="16">
        <f t="shared" si="76"/>
        <v>0</v>
      </c>
      <c r="S609" s="48">
        <v>5.78</v>
      </c>
      <c r="T609">
        <f t="shared" si="77"/>
        <v>0.27805058479678163</v>
      </c>
      <c r="U609" s="48">
        <v>9.0679999999999996</v>
      </c>
      <c r="V609">
        <f t="shared" si="78"/>
        <v>0</v>
      </c>
      <c r="W609">
        <f t="shared" si="79"/>
        <v>0.27805058479678163</v>
      </c>
    </row>
    <row r="610" spans="3:23" x14ac:dyDescent="0.3">
      <c r="C610" t="s">
        <v>166</v>
      </c>
      <c r="D610" t="s">
        <v>75</v>
      </c>
      <c r="E610" s="1">
        <v>39556</v>
      </c>
      <c r="F610">
        <v>40</v>
      </c>
      <c r="G610" t="s">
        <v>76</v>
      </c>
      <c r="H610" s="57" t="s">
        <v>44</v>
      </c>
      <c r="I610" s="2">
        <v>90</v>
      </c>
      <c r="J610" s="51">
        <v>10</v>
      </c>
      <c r="K610" s="51">
        <v>15</v>
      </c>
      <c r="L610">
        <f t="shared" si="72"/>
        <v>8.75</v>
      </c>
      <c r="M610" s="47">
        <v>2</v>
      </c>
      <c r="N610" s="14">
        <f t="shared" si="73"/>
        <v>481.05637508093707</v>
      </c>
      <c r="O610" s="16">
        <f t="shared" si="74"/>
        <v>4.8105637508093706E-2</v>
      </c>
      <c r="P610">
        <v>432.95073757284337</v>
      </c>
      <c r="Q610">
        <f t="shared" si="75"/>
        <v>4.3295073757284336E-2</v>
      </c>
      <c r="R610" s="16">
        <f t="shared" si="76"/>
        <v>4.8105637508093699E-3</v>
      </c>
      <c r="S610" s="48">
        <v>5.78</v>
      </c>
      <c r="T610">
        <f t="shared" si="77"/>
        <v>0.25024552631710345</v>
      </c>
      <c r="U610" s="48">
        <v>9.0679999999999996</v>
      </c>
      <c r="V610">
        <f t="shared" si="78"/>
        <v>4.3622192092339362E-2</v>
      </c>
      <c r="W610">
        <f t="shared" si="79"/>
        <v>0.20662333422476409</v>
      </c>
    </row>
    <row r="611" spans="3:23" x14ac:dyDescent="0.3">
      <c r="C611" t="s">
        <v>166</v>
      </c>
      <c r="D611" t="s">
        <v>75</v>
      </c>
      <c r="E611" s="1">
        <v>39556</v>
      </c>
      <c r="F611">
        <v>40</v>
      </c>
      <c r="G611" t="s">
        <v>76</v>
      </c>
      <c r="H611" s="57" t="s">
        <v>44</v>
      </c>
      <c r="I611" s="2">
        <v>100</v>
      </c>
      <c r="J611" s="51">
        <v>10</v>
      </c>
      <c r="K611" s="51">
        <v>15</v>
      </c>
      <c r="L611">
        <f t="shared" si="72"/>
        <v>8.75</v>
      </c>
      <c r="M611" s="47">
        <v>2</v>
      </c>
      <c r="N611" s="14">
        <f t="shared" si="73"/>
        <v>481.05637508093707</v>
      </c>
      <c r="O611" s="16">
        <f t="shared" si="74"/>
        <v>4.8105637508093706E-2</v>
      </c>
      <c r="P611">
        <v>481.05637508093707</v>
      </c>
      <c r="Q611">
        <f t="shared" si="75"/>
        <v>4.8105637508093706E-2</v>
      </c>
      <c r="R611" s="16">
        <f t="shared" si="76"/>
        <v>0</v>
      </c>
      <c r="S611" s="48">
        <v>5.78</v>
      </c>
      <c r="T611">
        <f t="shared" si="77"/>
        <v>0.27805058479678163</v>
      </c>
      <c r="U611" s="48">
        <v>9.0679999999999996</v>
      </c>
      <c r="V611">
        <f t="shared" si="78"/>
        <v>0</v>
      </c>
      <c r="W611">
        <f t="shared" si="79"/>
        <v>0.27805058479678163</v>
      </c>
    </row>
    <row r="612" spans="3:23" x14ac:dyDescent="0.3">
      <c r="C612" t="s">
        <v>166</v>
      </c>
      <c r="D612" t="s">
        <v>75</v>
      </c>
      <c r="E612" s="1">
        <v>39556</v>
      </c>
      <c r="F612">
        <v>40</v>
      </c>
      <c r="G612" t="s">
        <v>76</v>
      </c>
      <c r="H612" s="57" t="s">
        <v>44</v>
      </c>
      <c r="I612" s="2">
        <v>100</v>
      </c>
      <c r="J612" s="51">
        <v>10</v>
      </c>
      <c r="K612" s="51">
        <v>10</v>
      </c>
      <c r="L612">
        <f t="shared" si="72"/>
        <v>7.5</v>
      </c>
      <c r="M612" s="47">
        <v>2</v>
      </c>
      <c r="N612" s="14">
        <f t="shared" si="73"/>
        <v>353.42917352885172</v>
      </c>
      <c r="O612" s="16">
        <f t="shared" si="74"/>
        <v>3.5342917352885174E-2</v>
      </c>
      <c r="P612">
        <v>353.42917352885172</v>
      </c>
      <c r="Q612">
        <f t="shared" si="75"/>
        <v>3.5342917352885174E-2</v>
      </c>
      <c r="R612" s="16">
        <f t="shared" si="76"/>
        <v>0</v>
      </c>
      <c r="S612" s="48">
        <v>5.78</v>
      </c>
      <c r="T612">
        <f t="shared" si="77"/>
        <v>0.20428206229967633</v>
      </c>
      <c r="U612" s="48">
        <v>9.0679999999999996</v>
      </c>
      <c r="V612">
        <f t="shared" si="78"/>
        <v>0</v>
      </c>
      <c r="W612">
        <f t="shared" si="79"/>
        <v>0.20428206229967633</v>
      </c>
    </row>
    <row r="613" spans="3:23" x14ac:dyDescent="0.3">
      <c r="C613" t="s">
        <v>166</v>
      </c>
      <c r="D613" t="s">
        <v>75</v>
      </c>
      <c r="E613" s="1">
        <v>39556</v>
      </c>
      <c r="F613">
        <v>40</v>
      </c>
      <c r="G613" t="s">
        <v>76</v>
      </c>
      <c r="H613" s="57" t="s">
        <v>44</v>
      </c>
      <c r="I613" s="2">
        <v>100</v>
      </c>
      <c r="J613" s="51">
        <v>10</v>
      </c>
      <c r="K613" s="51">
        <v>10</v>
      </c>
      <c r="L613">
        <f t="shared" si="72"/>
        <v>7.5</v>
      </c>
      <c r="M613" s="47">
        <v>2</v>
      </c>
      <c r="N613" s="14">
        <f t="shared" si="73"/>
        <v>353.42917352885172</v>
      </c>
      <c r="O613" s="16">
        <f t="shared" si="74"/>
        <v>3.5342917352885174E-2</v>
      </c>
      <c r="P613">
        <v>353.42917352885172</v>
      </c>
      <c r="Q613">
        <f t="shared" si="75"/>
        <v>3.5342917352885174E-2</v>
      </c>
      <c r="R613" s="16">
        <f t="shared" si="76"/>
        <v>0</v>
      </c>
      <c r="S613" s="48">
        <v>5.78</v>
      </c>
      <c r="T613">
        <f t="shared" si="77"/>
        <v>0.20428206229967633</v>
      </c>
      <c r="U613" s="48">
        <v>9.0679999999999996</v>
      </c>
      <c r="V613">
        <f t="shared" si="78"/>
        <v>0</v>
      </c>
      <c r="W613">
        <f t="shared" si="79"/>
        <v>0.20428206229967633</v>
      </c>
    </row>
    <row r="614" spans="3:23" x14ac:dyDescent="0.3">
      <c r="C614" t="s">
        <v>166</v>
      </c>
      <c r="D614" t="s">
        <v>75</v>
      </c>
      <c r="E614" s="1">
        <v>39556</v>
      </c>
      <c r="F614">
        <v>40</v>
      </c>
      <c r="G614" t="s">
        <v>76</v>
      </c>
      <c r="H614" s="57" t="s">
        <v>44</v>
      </c>
      <c r="I614" s="2">
        <v>100</v>
      </c>
      <c r="J614" s="51">
        <v>10</v>
      </c>
      <c r="K614" s="51">
        <v>15</v>
      </c>
      <c r="L614">
        <f t="shared" si="72"/>
        <v>8.75</v>
      </c>
      <c r="M614" s="47">
        <v>2</v>
      </c>
      <c r="N614" s="14">
        <f t="shared" si="73"/>
        <v>481.05637508093707</v>
      </c>
      <c r="O614" s="16">
        <f t="shared" si="74"/>
        <v>4.8105637508093706E-2</v>
      </c>
      <c r="P614">
        <v>481.05637508093707</v>
      </c>
      <c r="Q614">
        <f t="shared" si="75"/>
        <v>4.8105637508093706E-2</v>
      </c>
      <c r="R614" s="16">
        <f t="shared" si="76"/>
        <v>0</v>
      </c>
      <c r="S614" s="48">
        <v>5.78</v>
      </c>
      <c r="T614">
        <f t="shared" si="77"/>
        <v>0.27805058479678163</v>
      </c>
      <c r="U614" s="48">
        <v>9.0679999999999996</v>
      </c>
      <c r="V614">
        <f t="shared" si="78"/>
        <v>0</v>
      </c>
      <c r="W614">
        <f t="shared" si="79"/>
        <v>0.27805058479678163</v>
      </c>
    </row>
    <row r="615" spans="3:23" x14ac:dyDescent="0.3">
      <c r="C615" t="s">
        <v>166</v>
      </c>
      <c r="D615" t="s">
        <v>75</v>
      </c>
      <c r="E615" s="1">
        <v>39556</v>
      </c>
      <c r="F615">
        <v>40</v>
      </c>
      <c r="G615" t="s">
        <v>76</v>
      </c>
      <c r="H615" s="57" t="s">
        <v>44</v>
      </c>
      <c r="I615" s="2">
        <v>100</v>
      </c>
      <c r="J615" s="51">
        <v>10</v>
      </c>
      <c r="K615" s="51">
        <v>15</v>
      </c>
      <c r="L615">
        <f t="shared" si="72"/>
        <v>8.75</v>
      </c>
      <c r="M615" s="47">
        <v>2</v>
      </c>
      <c r="N615" s="14">
        <f t="shared" si="73"/>
        <v>481.05637508093707</v>
      </c>
      <c r="O615" s="16">
        <f t="shared" si="74"/>
        <v>4.8105637508093706E-2</v>
      </c>
      <c r="P615">
        <v>481.05637508093707</v>
      </c>
      <c r="Q615">
        <f t="shared" si="75"/>
        <v>4.8105637508093706E-2</v>
      </c>
      <c r="R615" s="16">
        <f t="shared" si="76"/>
        <v>0</v>
      </c>
      <c r="S615" s="48">
        <v>5.78</v>
      </c>
      <c r="T615">
        <f t="shared" si="77"/>
        <v>0.27805058479678163</v>
      </c>
      <c r="U615" s="48">
        <v>9.0679999999999996</v>
      </c>
      <c r="V615">
        <f t="shared" si="78"/>
        <v>0</v>
      </c>
      <c r="W615">
        <f t="shared" si="79"/>
        <v>0.27805058479678163</v>
      </c>
    </row>
    <row r="616" spans="3:23" x14ac:dyDescent="0.3">
      <c r="C616" t="s">
        <v>166</v>
      </c>
      <c r="D616" t="s">
        <v>75</v>
      </c>
      <c r="E616" s="1">
        <v>39556</v>
      </c>
      <c r="F616">
        <v>40</v>
      </c>
      <c r="G616" t="s">
        <v>76</v>
      </c>
      <c r="H616" s="57" t="s">
        <v>44</v>
      </c>
      <c r="I616" s="2">
        <v>100</v>
      </c>
      <c r="J616" s="51">
        <v>10</v>
      </c>
      <c r="K616" s="51">
        <v>12</v>
      </c>
      <c r="L616">
        <f t="shared" si="72"/>
        <v>8</v>
      </c>
      <c r="M616" s="47">
        <v>2</v>
      </c>
      <c r="N616" s="14">
        <f t="shared" si="73"/>
        <v>402.12385965949352</v>
      </c>
      <c r="O616" s="16">
        <f t="shared" si="74"/>
        <v>4.0212385965949352E-2</v>
      </c>
      <c r="P616">
        <v>402.12385965949352</v>
      </c>
      <c r="Q616">
        <f t="shared" si="75"/>
        <v>4.0212385965949352E-2</v>
      </c>
      <c r="R616" s="16">
        <f t="shared" si="76"/>
        <v>0</v>
      </c>
      <c r="S616" s="48">
        <v>5.78</v>
      </c>
      <c r="T616">
        <f t="shared" si="77"/>
        <v>0.23242759088318726</v>
      </c>
      <c r="U616" s="48">
        <v>9.0679999999999996</v>
      </c>
      <c r="V616">
        <f t="shared" si="78"/>
        <v>0</v>
      </c>
      <c r="W616">
        <f t="shared" si="79"/>
        <v>0.23242759088318726</v>
      </c>
    </row>
    <row r="617" spans="3:23" x14ac:dyDescent="0.3">
      <c r="C617" t="s">
        <v>166</v>
      </c>
      <c r="D617" t="s">
        <v>75</v>
      </c>
      <c r="E617" s="1">
        <v>39556</v>
      </c>
      <c r="F617">
        <v>40</v>
      </c>
      <c r="G617" t="s">
        <v>76</v>
      </c>
      <c r="H617" s="57" t="s">
        <v>44</v>
      </c>
      <c r="I617" s="2">
        <v>50</v>
      </c>
      <c r="J617" s="51">
        <v>10</v>
      </c>
      <c r="K617" s="51">
        <v>20</v>
      </c>
      <c r="L617">
        <f t="shared" si="72"/>
        <v>10</v>
      </c>
      <c r="M617" s="47">
        <v>2</v>
      </c>
      <c r="N617" s="14">
        <f t="shared" si="73"/>
        <v>628.31853071795865</v>
      </c>
      <c r="O617" s="16">
        <f t="shared" si="74"/>
        <v>6.2831853071795868E-2</v>
      </c>
      <c r="P617">
        <v>314.15926535897933</v>
      </c>
      <c r="Q617">
        <f t="shared" si="75"/>
        <v>3.1415926535897934E-2</v>
      </c>
      <c r="R617" s="16">
        <f t="shared" si="76"/>
        <v>3.1415926535897934E-2</v>
      </c>
      <c r="S617" s="48">
        <v>5.78</v>
      </c>
      <c r="T617">
        <f t="shared" si="77"/>
        <v>0.18158405537749006</v>
      </c>
      <c r="U617" s="48">
        <v>9.0679999999999996</v>
      </c>
      <c r="V617">
        <f t="shared" si="78"/>
        <v>0.28487962182752247</v>
      </c>
      <c r="W617">
        <f t="shared" si="79"/>
        <v>-0.10329556645003241</v>
      </c>
    </row>
    <row r="618" spans="3:23" x14ac:dyDescent="0.3">
      <c r="C618" t="s">
        <v>166</v>
      </c>
      <c r="D618" t="s">
        <v>75</v>
      </c>
      <c r="E618" s="1">
        <v>39556</v>
      </c>
      <c r="F618">
        <v>40</v>
      </c>
      <c r="G618" t="s">
        <v>76</v>
      </c>
      <c r="H618" s="57" t="s">
        <v>44</v>
      </c>
      <c r="I618" s="2">
        <v>90</v>
      </c>
      <c r="J618" s="51">
        <v>10</v>
      </c>
      <c r="K618" s="51">
        <v>5</v>
      </c>
      <c r="L618">
        <f t="shared" si="72"/>
        <v>6.25</v>
      </c>
      <c r="M618" s="47">
        <v>2</v>
      </c>
      <c r="N618" s="14">
        <f t="shared" si="73"/>
        <v>245.43692606170259</v>
      </c>
      <c r="O618" s="16">
        <f t="shared" si="74"/>
        <v>2.4543692606170259E-2</v>
      </c>
      <c r="P618">
        <v>220.89323345553234</v>
      </c>
      <c r="Q618">
        <f t="shared" si="75"/>
        <v>2.2089323345553233E-2</v>
      </c>
      <c r="R618" s="16">
        <f t="shared" si="76"/>
        <v>2.4543692606170259E-3</v>
      </c>
      <c r="S618" s="48">
        <v>5.78</v>
      </c>
      <c r="T618">
        <f t="shared" si="77"/>
        <v>0.12767628893729768</v>
      </c>
      <c r="U618" s="48">
        <v>9.0679999999999996</v>
      </c>
      <c r="V618">
        <f t="shared" si="78"/>
        <v>2.2256220455275189E-2</v>
      </c>
      <c r="W618">
        <f t="shared" si="79"/>
        <v>0.1054200684820225</v>
      </c>
    </row>
    <row r="619" spans="3:23" x14ac:dyDescent="0.3">
      <c r="C619" t="s">
        <v>166</v>
      </c>
      <c r="D619" t="s">
        <v>75</v>
      </c>
      <c r="E619" s="1">
        <v>39556</v>
      </c>
      <c r="F619">
        <v>40</v>
      </c>
      <c r="G619" t="s">
        <v>76</v>
      </c>
      <c r="H619" s="57" t="s">
        <v>44</v>
      </c>
      <c r="I619" s="2">
        <v>90</v>
      </c>
      <c r="J619" s="51">
        <v>10</v>
      </c>
      <c r="K619" s="51">
        <v>10</v>
      </c>
      <c r="L619">
        <f t="shared" si="72"/>
        <v>7.5</v>
      </c>
      <c r="M619" s="47">
        <v>2</v>
      </c>
      <c r="N619" s="14">
        <f t="shared" si="73"/>
        <v>353.42917352885172</v>
      </c>
      <c r="O619" s="16">
        <f t="shared" si="74"/>
        <v>3.5342917352885174E-2</v>
      </c>
      <c r="P619">
        <v>318.08625617596658</v>
      </c>
      <c r="Q619">
        <f t="shared" si="75"/>
        <v>3.1808625617596661E-2</v>
      </c>
      <c r="R619" s="16">
        <f t="shared" si="76"/>
        <v>3.5342917352885125E-3</v>
      </c>
      <c r="S619" s="48">
        <v>5.78</v>
      </c>
      <c r="T619">
        <f t="shared" si="77"/>
        <v>0.18385385606970872</v>
      </c>
      <c r="U619" s="48">
        <v>9.0679999999999996</v>
      </c>
      <c r="V619">
        <f t="shared" si="78"/>
        <v>3.204895745559623E-2</v>
      </c>
      <c r="W619">
        <f t="shared" si="79"/>
        <v>0.1518048986141125</v>
      </c>
    </row>
    <row r="620" spans="3:23" x14ac:dyDescent="0.3">
      <c r="C620" t="s">
        <v>166</v>
      </c>
      <c r="D620" t="s">
        <v>75</v>
      </c>
      <c r="E620" s="1">
        <v>39556</v>
      </c>
      <c r="F620">
        <v>40</v>
      </c>
      <c r="G620" t="s">
        <v>76</v>
      </c>
      <c r="H620" s="57" t="s">
        <v>44</v>
      </c>
      <c r="I620" s="2">
        <v>30</v>
      </c>
      <c r="J620" s="51">
        <v>10</v>
      </c>
      <c r="K620" s="51">
        <v>20</v>
      </c>
      <c r="L620">
        <f t="shared" si="72"/>
        <v>10</v>
      </c>
      <c r="M620" s="47">
        <v>2</v>
      </c>
      <c r="N620" s="14">
        <f t="shared" si="73"/>
        <v>628.31853071795865</v>
      </c>
      <c r="O620" s="16">
        <f t="shared" si="74"/>
        <v>6.2831853071795868E-2</v>
      </c>
      <c r="P620">
        <v>188.4955592153876</v>
      </c>
      <c r="Q620">
        <f t="shared" si="75"/>
        <v>1.8849555921538759E-2</v>
      </c>
      <c r="R620" s="16">
        <f t="shared" si="76"/>
        <v>4.3982297150257109E-2</v>
      </c>
      <c r="S620" s="48">
        <v>5.78</v>
      </c>
      <c r="T620">
        <f t="shared" si="77"/>
        <v>0.10895043322649403</v>
      </c>
      <c r="U620" s="48">
        <v>9.0679999999999996</v>
      </c>
      <c r="V620">
        <f t="shared" si="78"/>
        <v>0.39883147055853146</v>
      </c>
      <c r="W620">
        <f t="shared" si="79"/>
        <v>-0.28988103733203741</v>
      </c>
    </row>
    <row r="621" spans="3:23" x14ac:dyDescent="0.3">
      <c r="C621" t="s">
        <v>166</v>
      </c>
      <c r="D621" t="s">
        <v>75</v>
      </c>
      <c r="E621" s="1">
        <v>39556</v>
      </c>
      <c r="F621">
        <v>40</v>
      </c>
      <c r="G621" t="s">
        <v>76</v>
      </c>
      <c r="H621" s="57" t="s">
        <v>44</v>
      </c>
      <c r="I621" s="2">
        <v>30</v>
      </c>
      <c r="J621" s="51">
        <v>12</v>
      </c>
      <c r="K621" s="51">
        <v>12</v>
      </c>
      <c r="L621">
        <f t="shared" si="72"/>
        <v>9</v>
      </c>
      <c r="M621" s="47">
        <v>2</v>
      </c>
      <c r="N621" s="14">
        <f t="shared" si="73"/>
        <v>508.93800988154646</v>
      </c>
      <c r="O621" s="16">
        <f t="shared" si="74"/>
        <v>5.0893800988154644E-2</v>
      </c>
      <c r="P621">
        <v>152.68140296446393</v>
      </c>
      <c r="Q621">
        <f t="shared" si="75"/>
        <v>1.5268140296446393E-2</v>
      </c>
      <c r="R621" s="16">
        <f t="shared" si="76"/>
        <v>3.562566069170825E-2</v>
      </c>
      <c r="S621" s="48">
        <v>5.78</v>
      </c>
      <c r="T621">
        <f t="shared" si="77"/>
        <v>8.8249850913460159E-2</v>
      </c>
      <c r="U621" s="48">
        <v>9.0679999999999996</v>
      </c>
      <c r="V621">
        <f t="shared" si="78"/>
        <v>0.32305349115241039</v>
      </c>
      <c r="W621">
        <f t="shared" si="79"/>
        <v>-0.23480364023895023</v>
      </c>
    </row>
    <row r="622" spans="3:23" x14ac:dyDescent="0.3">
      <c r="C622" t="s">
        <v>166</v>
      </c>
      <c r="D622" t="s">
        <v>75</v>
      </c>
      <c r="E622" s="1">
        <v>39556</v>
      </c>
      <c r="F622">
        <v>40</v>
      </c>
      <c r="G622" t="s">
        <v>76</v>
      </c>
      <c r="H622" s="57" t="s">
        <v>44</v>
      </c>
      <c r="I622" s="2">
        <v>70</v>
      </c>
      <c r="J622" s="51">
        <v>12</v>
      </c>
      <c r="K622" s="51">
        <v>18</v>
      </c>
      <c r="L622">
        <f t="shared" si="72"/>
        <v>10.5</v>
      </c>
      <c r="M622" s="47">
        <v>2</v>
      </c>
      <c r="N622" s="14">
        <f t="shared" si="73"/>
        <v>692.72118011654936</v>
      </c>
      <c r="O622" s="16">
        <f t="shared" si="74"/>
        <v>6.9272118011654935E-2</v>
      </c>
      <c r="P622">
        <v>484.90482608158453</v>
      </c>
      <c r="Q622">
        <f t="shared" si="75"/>
        <v>4.8490482608158456E-2</v>
      </c>
      <c r="R622" s="16">
        <f t="shared" si="76"/>
        <v>2.0781635403496479E-2</v>
      </c>
      <c r="S622" s="48">
        <v>5.78</v>
      </c>
      <c r="T622">
        <f t="shared" si="77"/>
        <v>0.28027498947515589</v>
      </c>
      <c r="U622" s="48">
        <v>9.0679999999999996</v>
      </c>
      <c r="V622">
        <f t="shared" si="78"/>
        <v>0.18844786983890607</v>
      </c>
      <c r="W622">
        <f t="shared" si="79"/>
        <v>9.1827119636249815E-2</v>
      </c>
    </row>
    <row r="623" spans="3:23" x14ac:dyDescent="0.3">
      <c r="C623" t="s">
        <v>166</v>
      </c>
      <c r="D623" t="s">
        <v>75</v>
      </c>
      <c r="E623" s="1">
        <v>39556</v>
      </c>
      <c r="F623">
        <v>40</v>
      </c>
      <c r="G623" t="s">
        <v>76</v>
      </c>
      <c r="H623" s="57" t="s">
        <v>44</v>
      </c>
      <c r="I623" s="2">
        <v>60</v>
      </c>
      <c r="J623" s="51">
        <v>15</v>
      </c>
      <c r="K623" s="51">
        <v>20</v>
      </c>
      <c r="L623">
        <f t="shared" si="72"/>
        <v>12.5</v>
      </c>
      <c r="M623" s="47">
        <v>2</v>
      </c>
      <c r="N623" s="14">
        <f t="shared" si="73"/>
        <v>981.74770424681037</v>
      </c>
      <c r="O623" s="16">
        <f t="shared" si="74"/>
        <v>9.8174770424681035E-2</v>
      </c>
      <c r="P623">
        <v>589.0486225480862</v>
      </c>
      <c r="Q623">
        <f t="shared" si="75"/>
        <v>5.8904862254808621E-2</v>
      </c>
      <c r="R623" s="16">
        <f t="shared" si="76"/>
        <v>3.9269908169872414E-2</v>
      </c>
      <c r="S623" s="48">
        <v>5.78</v>
      </c>
      <c r="T623">
        <f t="shared" si="77"/>
        <v>0.34047010383279386</v>
      </c>
      <c r="U623" s="48">
        <v>9.0679999999999996</v>
      </c>
      <c r="V623">
        <f t="shared" si="78"/>
        <v>0.35609952728440303</v>
      </c>
      <c r="W623">
        <f t="shared" si="79"/>
        <v>-1.562942345160917E-2</v>
      </c>
    </row>
    <row r="624" spans="3:23" x14ac:dyDescent="0.3">
      <c r="C624" t="s">
        <v>166</v>
      </c>
      <c r="D624" t="s">
        <v>75</v>
      </c>
      <c r="E624" s="1">
        <v>39556</v>
      </c>
      <c r="F624">
        <v>40</v>
      </c>
      <c r="G624" t="s">
        <v>76</v>
      </c>
      <c r="H624" s="57" t="s">
        <v>44</v>
      </c>
      <c r="I624" s="2">
        <v>80</v>
      </c>
      <c r="J624" s="51">
        <v>15</v>
      </c>
      <c r="K624" s="51">
        <v>25</v>
      </c>
      <c r="L624">
        <f t="shared" si="72"/>
        <v>13.75</v>
      </c>
      <c r="M624" s="47">
        <v>2</v>
      </c>
      <c r="N624" s="14">
        <f t="shared" si="73"/>
        <v>1187.9147221386406</v>
      </c>
      <c r="O624" s="16">
        <f t="shared" si="74"/>
        <v>0.11879147221386406</v>
      </c>
      <c r="P624">
        <v>950.33177771091255</v>
      </c>
      <c r="Q624">
        <f t="shared" si="75"/>
        <v>9.5033177771091257E-2</v>
      </c>
      <c r="R624" s="16">
        <f t="shared" si="76"/>
        <v>2.3758294442772804E-2</v>
      </c>
      <c r="S624" s="48">
        <v>5.78</v>
      </c>
      <c r="T624">
        <f t="shared" si="77"/>
        <v>0.54929176751690745</v>
      </c>
      <c r="U624" s="48">
        <v>9.0679999999999996</v>
      </c>
      <c r="V624">
        <f t="shared" si="78"/>
        <v>0.21544021400706378</v>
      </c>
      <c r="W624">
        <f t="shared" si="79"/>
        <v>0.33385155350984363</v>
      </c>
    </row>
    <row r="625" spans="3:23" x14ac:dyDescent="0.3">
      <c r="C625" t="s">
        <v>166</v>
      </c>
      <c r="D625" t="s">
        <v>75</v>
      </c>
      <c r="E625" s="1">
        <v>39556</v>
      </c>
      <c r="F625">
        <v>40</v>
      </c>
      <c r="G625" t="s">
        <v>76</v>
      </c>
      <c r="H625" s="57" t="s">
        <v>44</v>
      </c>
      <c r="I625" s="2">
        <v>80</v>
      </c>
      <c r="J625" s="51">
        <v>15</v>
      </c>
      <c r="K625" s="51">
        <v>20</v>
      </c>
      <c r="L625">
        <f t="shared" si="72"/>
        <v>12.5</v>
      </c>
      <c r="M625" s="47">
        <v>2</v>
      </c>
      <c r="N625" s="14">
        <f t="shared" si="73"/>
        <v>981.74770424681037</v>
      </c>
      <c r="O625" s="16">
        <f t="shared" si="74"/>
        <v>9.8174770424681035E-2</v>
      </c>
      <c r="P625">
        <v>785.39816339744834</v>
      </c>
      <c r="Q625">
        <f t="shared" si="75"/>
        <v>7.8539816339744828E-2</v>
      </c>
      <c r="R625" s="16">
        <f t="shared" si="76"/>
        <v>1.9634954084936207E-2</v>
      </c>
      <c r="S625" s="48">
        <v>5.78</v>
      </c>
      <c r="T625">
        <f t="shared" si="77"/>
        <v>0.45396013844372513</v>
      </c>
      <c r="U625" s="48">
        <v>9.0679999999999996</v>
      </c>
      <c r="V625">
        <f t="shared" si="78"/>
        <v>0.17804976364220151</v>
      </c>
      <c r="W625">
        <f t="shared" si="79"/>
        <v>0.27591037480152358</v>
      </c>
    </row>
    <row r="626" spans="3:23" x14ac:dyDescent="0.3">
      <c r="C626" t="s">
        <v>166</v>
      </c>
      <c r="D626" t="s">
        <v>75</v>
      </c>
      <c r="E626" s="1">
        <v>39556</v>
      </c>
      <c r="F626">
        <v>40</v>
      </c>
      <c r="G626" t="s">
        <v>76</v>
      </c>
      <c r="H626" s="57" t="s">
        <v>44</v>
      </c>
      <c r="I626" s="2">
        <v>80</v>
      </c>
      <c r="J626" s="51">
        <v>15</v>
      </c>
      <c r="K626" s="51">
        <v>10</v>
      </c>
      <c r="L626">
        <f t="shared" si="72"/>
        <v>10</v>
      </c>
      <c r="M626" s="47">
        <v>2</v>
      </c>
      <c r="N626" s="14">
        <f t="shared" si="73"/>
        <v>628.31853071795865</v>
      </c>
      <c r="O626" s="16">
        <f t="shared" si="74"/>
        <v>6.2831853071795868E-2</v>
      </c>
      <c r="P626">
        <v>502.65482457436696</v>
      </c>
      <c r="Q626">
        <f t="shared" si="75"/>
        <v>5.0265482457436693E-2</v>
      </c>
      <c r="R626" s="16">
        <f t="shared" si="76"/>
        <v>1.2566370614359175E-2</v>
      </c>
      <c r="S626" s="48">
        <v>5.78</v>
      </c>
      <c r="T626">
        <f t="shared" si="77"/>
        <v>0.29053448860398412</v>
      </c>
      <c r="U626" s="48">
        <v>9.0679999999999996</v>
      </c>
      <c r="V626">
        <f t="shared" si="78"/>
        <v>0.113951848731009</v>
      </c>
      <c r="W626">
        <f t="shared" si="79"/>
        <v>0.17658263987297512</v>
      </c>
    </row>
    <row r="627" spans="3:23" x14ac:dyDescent="0.3">
      <c r="C627" t="s">
        <v>166</v>
      </c>
      <c r="D627" t="s">
        <v>75</v>
      </c>
      <c r="E627" s="1">
        <v>39556</v>
      </c>
      <c r="F627">
        <v>40</v>
      </c>
      <c r="G627" t="s">
        <v>76</v>
      </c>
      <c r="H627" s="57" t="s">
        <v>44</v>
      </c>
      <c r="I627" s="2">
        <v>40</v>
      </c>
      <c r="J627" s="51">
        <v>15</v>
      </c>
      <c r="K627" s="51">
        <v>15</v>
      </c>
      <c r="L627">
        <f t="shared" si="72"/>
        <v>11.25</v>
      </c>
      <c r="M627" s="47">
        <v>2</v>
      </c>
      <c r="N627" s="14">
        <f t="shared" si="73"/>
        <v>795.21564043991634</v>
      </c>
      <c r="O627" s="16">
        <f t="shared" si="74"/>
        <v>7.9521564043991633E-2</v>
      </c>
      <c r="P627">
        <v>318.08625617596658</v>
      </c>
      <c r="Q627">
        <f t="shared" si="75"/>
        <v>3.1808625617596661E-2</v>
      </c>
      <c r="R627" s="16">
        <f t="shared" si="76"/>
        <v>4.7712938426394971E-2</v>
      </c>
      <c r="S627" s="48">
        <v>5.78</v>
      </c>
      <c r="T627">
        <f t="shared" si="77"/>
        <v>0.18385385606970872</v>
      </c>
      <c r="U627" s="48">
        <v>9.0679999999999996</v>
      </c>
      <c r="V627">
        <f t="shared" si="78"/>
        <v>0.43266092565054959</v>
      </c>
      <c r="W627">
        <f t="shared" si="79"/>
        <v>-0.24880706958084087</v>
      </c>
    </row>
    <row r="628" spans="3:23" x14ac:dyDescent="0.3">
      <c r="C628" t="s">
        <v>166</v>
      </c>
      <c r="D628" t="s">
        <v>75</v>
      </c>
      <c r="E628" s="1">
        <v>39556</v>
      </c>
      <c r="F628">
        <v>40</v>
      </c>
      <c r="G628" t="s">
        <v>76</v>
      </c>
      <c r="H628" s="57" t="s">
        <v>44</v>
      </c>
      <c r="I628" s="2">
        <v>10</v>
      </c>
      <c r="J628" s="51">
        <v>20</v>
      </c>
      <c r="K628" s="51">
        <v>30</v>
      </c>
      <c r="L628">
        <f t="shared" si="72"/>
        <v>17.5</v>
      </c>
      <c r="M628" s="47">
        <v>2</v>
      </c>
      <c r="N628" s="14">
        <f t="shared" si="73"/>
        <v>1924.2255003237483</v>
      </c>
      <c r="O628" s="16">
        <f t="shared" si="74"/>
        <v>0.19242255003237482</v>
      </c>
      <c r="P628">
        <v>192.42255003237483</v>
      </c>
      <c r="Q628">
        <f t="shared" si="75"/>
        <v>1.9242255003237483E-2</v>
      </c>
      <c r="R628" s="16">
        <f t="shared" si="76"/>
        <v>0.17318029502913734</v>
      </c>
      <c r="S628" s="48">
        <v>5.78</v>
      </c>
      <c r="T628">
        <f t="shared" si="77"/>
        <v>0.11122023391871266</v>
      </c>
      <c r="U628" s="48">
        <v>9.0679999999999996</v>
      </c>
      <c r="V628">
        <f t="shared" si="78"/>
        <v>1.5703989153242173</v>
      </c>
      <c r="W628">
        <f t="shared" si="79"/>
        <v>-1.4591786814055046</v>
      </c>
    </row>
    <row r="629" spans="3:23" x14ac:dyDescent="0.3">
      <c r="C629" t="s">
        <v>166</v>
      </c>
      <c r="D629" t="s">
        <v>75</v>
      </c>
      <c r="E629" s="1">
        <v>39556</v>
      </c>
      <c r="F629">
        <v>40</v>
      </c>
      <c r="G629" t="s">
        <v>76</v>
      </c>
      <c r="H629" s="57" t="s">
        <v>44</v>
      </c>
      <c r="I629" s="2">
        <v>30</v>
      </c>
      <c r="J629" s="51">
        <v>25</v>
      </c>
      <c r="K629" s="51">
        <v>20</v>
      </c>
      <c r="L629">
        <f t="shared" si="72"/>
        <v>17.5</v>
      </c>
      <c r="M629" s="47">
        <v>2</v>
      </c>
      <c r="N629" s="14">
        <f t="shared" si="73"/>
        <v>1924.2255003237483</v>
      </c>
      <c r="O629" s="16">
        <f t="shared" si="74"/>
        <v>0.19242255003237482</v>
      </c>
      <c r="P629">
        <v>577.26765009712449</v>
      </c>
      <c r="Q629">
        <f t="shared" si="75"/>
        <v>5.7726765009712445E-2</v>
      </c>
      <c r="R629" s="16">
        <f t="shared" si="76"/>
        <v>0.13469578502266238</v>
      </c>
      <c r="S629" s="48">
        <v>5.78</v>
      </c>
      <c r="T629">
        <f t="shared" si="77"/>
        <v>0.33366070175613793</v>
      </c>
      <c r="U629" s="48">
        <v>9.0679999999999996</v>
      </c>
      <c r="V629">
        <f t="shared" si="78"/>
        <v>1.2214213785855024</v>
      </c>
      <c r="W629">
        <f t="shared" si="79"/>
        <v>-0.88776067682936444</v>
      </c>
    </row>
    <row r="630" spans="3:23" x14ac:dyDescent="0.3">
      <c r="C630" t="s">
        <v>166</v>
      </c>
      <c r="D630" t="s">
        <v>75</v>
      </c>
      <c r="E630" s="1">
        <v>39556</v>
      </c>
      <c r="F630">
        <v>40</v>
      </c>
      <c r="G630" t="s">
        <v>76</v>
      </c>
      <c r="H630" s="57" t="s">
        <v>44</v>
      </c>
      <c r="I630" s="2">
        <v>90</v>
      </c>
      <c r="J630" s="51">
        <v>25</v>
      </c>
      <c r="K630" s="51">
        <v>25</v>
      </c>
      <c r="L630">
        <f t="shared" si="72"/>
        <v>18.75</v>
      </c>
      <c r="M630" s="47">
        <v>2</v>
      </c>
      <c r="N630" s="14">
        <f t="shared" si="73"/>
        <v>2208.9323345553235</v>
      </c>
      <c r="O630" s="16">
        <f t="shared" si="74"/>
        <v>0.22089323345553236</v>
      </c>
      <c r="P630">
        <v>1988.0391010997912</v>
      </c>
      <c r="Q630">
        <f t="shared" si="75"/>
        <v>0.19880391010997911</v>
      </c>
      <c r="R630" s="16">
        <f t="shared" si="76"/>
        <v>2.2089323345553247E-2</v>
      </c>
      <c r="S630" s="48">
        <v>5.78</v>
      </c>
      <c r="T630">
        <f t="shared" si="77"/>
        <v>1.1490866004356792</v>
      </c>
      <c r="U630" s="48">
        <v>9.0679999999999996</v>
      </c>
      <c r="V630">
        <f t="shared" si="78"/>
        <v>0.20030598409747682</v>
      </c>
      <c r="W630">
        <f t="shared" si="79"/>
        <v>0.94878061633820243</v>
      </c>
    </row>
    <row r="631" spans="3:23" x14ac:dyDescent="0.3">
      <c r="C631" t="s">
        <v>166</v>
      </c>
      <c r="D631" t="s">
        <v>75</v>
      </c>
      <c r="E631" s="1">
        <v>39556</v>
      </c>
      <c r="F631">
        <v>40</v>
      </c>
      <c r="G631" t="s">
        <v>76</v>
      </c>
      <c r="H631" s="57" t="s">
        <v>44</v>
      </c>
      <c r="I631" s="2">
        <v>10</v>
      </c>
      <c r="J631" s="51">
        <v>35</v>
      </c>
      <c r="K631" s="51">
        <v>30</v>
      </c>
      <c r="L631">
        <f t="shared" si="72"/>
        <v>25</v>
      </c>
      <c r="M631" s="47">
        <v>2</v>
      </c>
      <c r="N631" s="14">
        <f t="shared" si="73"/>
        <v>3926.9908169872415</v>
      </c>
      <c r="O631" s="16">
        <f t="shared" si="74"/>
        <v>0.39269908169872414</v>
      </c>
      <c r="P631">
        <v>392.69908169872417</v>
      </c>
      <c r="Q631">
        <f t="shared" si="75"/>
        <v>3.9269908169872414E-2</v>
      </c>
      <c r="R631" s="16">
        <f t="shared" si="76"/>
        <v>0.35342917352885173</v>
      </c>
      <c r="S631" s="48">
        <v>5.78</v>
      </c>
      <c r="T631">
        <f t="shared" si="77"/>
        <v>0.22698006922186256</v>
      </c>
      <c r="U631" s="48">
        <v>9.0679999999999996</v>
      </c>
      <c r="V631">
        <f t="shared" si="78"/>
        <v>3.2048957455596274</v>
      </c>
      <c r="W631">
        <f t="shared" si="79"/>
        <v>-2.9779156763377648</v>
      </c>
    </row>
    <row r="632" spans="3:23" x14ac:dyDescent="0.3">
      <c r="C632" t="s">
        <v>166</v>
      </c>
      <c r="D632" t="s">
        <v>75</v>
      </c>
      <c r="E632" s="1">
        <v>39556</v>
      </c>
      <c r="F632">
        <v>40</v>
      </c>
      <c r="G632" t="s">
        <v>76</v>
      </c>
      <c r="H632" s="57" t="s">
        <v>47</v>
      </c>
      <c r="I632" s="2">
        <v>50</v>
      </c>
      <c r="J632" s="51">
        <v>5</v>
      </c>
      <c r="K632" s="51">
        <v>15</v>
      </c>
      <c r="L632">
        <f t="shared" si="72"/>
        <v>6.25</v>
      </c>
      <c r="M632" s="47">
        <v>3</v>
      </c>
      <c r="N632" s="14">
        <f t="shared" si="73"/>
        <v>368.15538909255389</v>
      </c>
      <c r="O632" s="16">
        <f t="shared" si="74"/>
        <v>3.6815538909255388E-2</v>
      </c>
      <c r="P632">
        <v>184.07769454627694</v>
      </c>
      <c r="Q632">
        <f t="shared" si="75"/>
        <v>1.8407769454627694E-2</v>
      </c>
      <c r="R632" s="16">
        <f t="shared" si="76"/>
        <v>1.8407769454627694E-2</v>
      </c>
      <c r="S632" s="48">
        <v>5.15</v>
      </c>
      <c r="T632">
        <f t="shared" si="77"/>
        <v>9.4800012691332633E-2</v>
      </c>
      <c r="U632" s="48">
        <v>11.257999999999999</v>
      </c>
      <c r="V632">
        <f t="shared" si="78"/>
        <v>0.20723466852019856</v>
      </c>
      <c r="W632">
        <f t="shared" si="79"/>
        <v>-0.11243465582886593</v>
      </c>
    </row>
    <row r="633" spans="3:23" x14ac:dyDescent="0.3">
      <c r="C633" t="s">
        <v>166</v>
      </c>
      <c r="D633" t="s">
        <v>75</v>
      </c>
      <c r="E633" s="1">
        <v>39556</v>
      </c>
      <c r="F633">
        <v>40</v>
      </c>
      <c r="G633" t="s">
        <v>76</v>
      </c>
      <c r="H633" s="57" t="s">
        <v>47</v>
      </c>
      <c r="I633" s="2">
        <v>30</v>
      </c>
      <c r="J633" s="51">
        <v>15</v>
      </c>
      <c r="K633" s="51">
        <v>15</v>
      </c>
      <c r="L633">
        <f t="shared" si="72"/>
        <v>11.25</v>
      </c>
      <c r="M633" s="47">
        <v>3</v>
      </c>
      <c r="N633" s="14">
        <f t="shared" si="73"/>
        <v>1192.8234606598746</v>
      </c>
      <c r="O633" s="16">
        <f t="shared" si="74"/>
        <v>0.11928234606598746</v>
      </c>
      <c r="P633">
        <v>357.84703819796238</v>
      </c>
      <c r="Q633">
        <f t="shared" si="75"/>
        <v>3.5784703819796239E-2</v>
      </c>
      <c r="R633" s="16">
        <f t="shared" si="76"/>
        <v>8.3497642246191217E-2</v>
      </c>
      <c r="S633" s="48">
        <v>5.15</v>
      </c>
      <c r="T633">
        <f t="shared" si="77"/>
        <v>0.18429122467195064</v>
      </c>
      <c r="U633" s="48">
        <v>11.257999999999999</v>
      </c>
      <c r="V633">
        <f t="shared" si="78"/>
        <v>0.94001645640762066</v>
      </c>
      <c r="W633">
        <f t="shared" si="79"/>
        <v>-0.75572523173566997</v>
      </c>
    </row>
    <row r="634" spans="3:23" x14ac:dyDescent="0.3">
      <c r="C634" t="s">
        <v>166</v>
      </c>
      <c r="D634" t="s">
        <v>75</v>
      </c>
      <c r="E634" s="1">
        <v>39556</v>
      </c>
      <c r="F634">
        <v>40</v>
      </c>
      <c r="G634" t="s">
        <v>76</v>
      </c>
      <c r="H634" s="57" t="s">
        <v>47</v>
      </c>
      <c r="I634" s="2">
        <v>10</v>
      </c>
      <c r="J634" s="51">
        <v>20</v>
      </c>
      <c r="K634" s="51">
        <v>30</v>
      </c>
      <c r="L634">
        <f t="shared" si="72"/>
        <v>17.5</v>
      </c>
      <c r="M634" s="47">
        <v>3</v>
      </c>
      <c r="N634" s="14">
        <f t="shared" si="73"/>
        <v>2886.3382504856222</v>
      </c>
      <c r="O634" s="16">
        <f t="shared" si="74"/>
        <v>0.28863382504856222</v>
      </c>
      <c r="P634">
        <v>288.63382504856224</v>
      </c>
      <c r="Q634">
        <f t="shared" si="75"/>
        <v>2.8863382504856223E-2</v>
      </c>
      <c r="R634" s="16">
        <f t="shared" si="76"/>
        <v>0.25977044254370601</v>
      </c>
      <c r="S634" s="48">
        <v>5.15</v>
      </c>
      <c r="T634">
        <f t="shared" si="77"/>
        <v>0.14864641990000957</v>
      </c>
      <c r="U634" s="48">
        <v>11.257999999999999</v>
      </c>
      <c r="V634">
        <f t="shared" si="78"/>
        <v>2.9244956421570421</v>
      </c>
      <c r="W634">
        <f t="shared" si="79"/>
        <v>-2.7758492222570323</v>
      </c>
    </row>
    <row r="635" spans="3:23" x14ac:dyDescent="0.3">
      <c r="C635" t="s">
        <v>166</v>
      </c>
      <c r="D635" t="s">
        <v>75</v>
      </c>
      <c r="E635" s="1">
        <v>39556</v>
      </c>
      <c r="F635">
        <v>40</v>
      </c>
      <c r="G635" t="s">
        <v>76</v>
      </c>
      <c r="H635" s="57" t="s">
        <v>55</v>
      </c>
      <c r="I635" s="2">
        <v>100</v>
      </c>
      <c r="J635" s="51">
        <v>10</v>
      </c>
      <c r="K635" s="51">
        <v>15</v>
      </c>
      <c r="L635">
        <f t="shared" si="72"/>
        <v>8.75</v>
      </c>
      <c r="M635" s="47">
        <v>2</v>
      </c>
      <c r="N635" s="14">
        <f t="shared" si="73"/>
        <v>481.05637508093707</v>
      </c>
      <c r="O635" s="16">
        <f t="shared" si="74"/>
        <v>4.8105637508093706E-2</v>
      </c>
      <c r="P635">
        <v>481.05637508093707</v>
      </c>
      <c r="Q635">
        <f t="shared" si="75"/>
        <v>4.8105637508093706E-2</v>
      </c>
      <c r="R635" s="16">
        <f t="shared" si="76"/>
        <v>0</v>
      </c>
      <c r="S635" s="48">
        <v>4.05</v>
      </c>
      <c r="T635">
        <f t="shared" si="77"/>
        <v>0.1948278319077795</v>
      </c>
      <c r="U635" s="48">
        <v>8.1050000000000004</v>
      </c>
      <c r="V635">
        <f t="shared" si="78"/>
        <v>0</v>
      </c>
      <c r="W635">
        <f t="shared" si="79"/>
        <v>0.1948278319077795</v>
      </c>
    </row>
    <row r="636" spans="3:23" x14ac:dyDescent="0.3">
      <c r="C636" t="s">
        <v>166</v>
      </c>
      <c r="D636" t="s">
        <v>75</v>
      </c>
      <c r="E636" s="1">
        <v>39556</v>
      </c>
      <c r="F636">
        <v>40</v>
      </c>
      <c r="G636" t="s">
        <v>76</v>
      </c>
      <c r="H636" s="54" t="s">
        <v>53</v>
      </c>
      <c r="I636" s="2">
        <v>75</v>
      </c>
      <c r="J636" s="51">
        <v>5</v>
      </c>
      <c r="K636" s="51">
        <v>15</v>
      </c>
      <c r="L636">
        <f t="shared" si="72"/>
        <v>6.25</v>
      </c>
      <c r="M636" s="47">
        <v>2</v>
      </c>
      <c r="N636" s="14">
        <f t="shared" si="73"/>
        <v>245.43692606170259</v>
      </c>
      <c r="O636" s="16">
        <f t="shared" si="74"/>
        <v>2.4543692606170259E-2</v>
      </c>
      <c r="P636">
        <v>184.07769454627694</v>
      </c>
      <c r="Q636">
        <f t="shared" si="75"/>
        <v>1.8407769454627694E-2</v>
      </c>
      <c r="R636" s="16">
        <f t="shared" si="76"/>
        <v>6.1359231515425647E-3</v>
      </c>
      <c r="S636" s="48">
        <v>6.51</v>
      </c>
      <c r="T636">
        <f t="shared" si="77"/>
        <v>0.11983457914962628</v>
      </c>
      <c r="U636" s="48">
        <v>8.2509999999999994</v>
      </c>
      <c r="V636">
        <f t="shared" si="78"/>
        <v>5.0627501923377699E-2</v>
      </c>
      <c r="W636">
        <f t="shared" si="79"/>
        <v>6.9207077226248581E-2</v>
      </c>
    </row>
    <row r="637" spans="3:23" x14ac:dyDescent="0.3">
      <c r="C637" t="s">
        <v>166</v>
      </c>
      <c r="D637" t="s">
        <v>75</v>
      </c>
      <c r="E637" s="1">
        <v>39556</v>
      </c>
      <c r="F637">
        <v>40</v>
      </c>
      <c r="G637" t="s">
        <v>76</v>
      </c>
      <c r="H637" s="54" t="s">
        <v>53</v>
      </c>
      <c r="I637" s="2">
        <v>100</v>
      </c>
      <c r="J637" s="51">
        <v>5</v>
      </c>
      <c r="K637" s="51">
        <v>15</v>
      </c>
      <c r="L637">
        <f t="shared" si="72"/>
        <v>6.25</v>
      </c>
      <c r="M637" s="47">
        <v>2</v>
      </c>
      <c r="N637" s="14">
        <f t="shared" si="73"/>
        <v>245.43692606170259</v>
      </c>
      <c r="O637" s="16">
        <f t="shared" si="74"/>
        <v>2.4543692606170259E-2</v>
      </c>
      <c r="P637">
        <v>245.43692606170259</v>
      </c>
      <c r="Q637">
        <f t="shared" si="75"/>
        <v>2.4543692606170259E-2</v>
      </c>
      <c r="R637" s="16">
        <f t="shared" si="76"/>
        <v>0</v>
      </c>
      <c r="S637" s="48">
        <v>6.51</v>
      </c>
      <c r="T637">
        <f t="shared" si="77"/>
        <v>0.15977943886616838</v>
      </c>
      <c r="U637" s="48">
        <v>8.2509999999999994</v>
      </c>
      <c r="V637">
        <f t="shared" si="78"/>
        <v>0</v>
      </c>
      <c r="W637">
        <f t="shared" si="79"/>
        <v>0.15977943886616838</v>
      </c>
    </row>
    <row r="638" spans="3:23" x14ac:dyDescent="0.3">
      <c r="C638" t="s">
        <v>166</v>
      </c>
      <c r="D638" t="s">
        <v>75</v>
      </c>
      <c r="E638" s="1">
        <v>39556</v>
      </c>
      <c r="F638">
        <v>40</v>
      </c>
      <c r="G638" t="s">
        <v>76</v>
      </c>
      <c r="H638" s="54" t="s">
        <v>53</v>
      </c>
      <c r="I638" s="2">
        <v>100</v>
      </c>
      <c r="J638" s="51">
        <v>10</v>
      </c>
      <c r="K638" s="51">
        <v>25</v>
      </c>
      <c r="L638">
        <f t="shared" si="72"/>
        <v>11.25</v>
      </c>
      <c r="M638" s="47">
        <v>2</v>
      </c>
      <c r="N638" s="14">
        <f t="shared" si="73"/>
        <v>795.21564043991634</v>
      </c>
      <c r="O638" s="16">
        <f t="shared" si="74"/>
        <v>7.9521564043991633E-2</v>
      </c>
      <c r="P638">
        <v>795.21564043991634</v>
      </c>
      <c r="Q638">
        <f t="shared" si="75"/>
        <v>7.9521564043991633E-2</v>
      </c>
      <c r="R638" s="16">
        <f t="shared" si="76"/>
        <v>0</v>
      </c>
      <c r="S638" s="48">
        <v>6.51</v>
      </c>
      <c r="T638">
        <f t="shared" si="77"/>
        <v>0.51768538192638547</v>
      </c>
      <c r="U638" s="48">
        <v>8.2509999999999994</v>
      </c>
      <c r="V638">
        <f t="shared" si="78"/>
        <v>0</v>
      </c>
      <c r="W638">
        <f t="shared" si="79"/>
        <v>0.51768538192638547</v>
      </c>
    </row>
    <row r="639" spans="3:23" x14ac:dyDescent="0.3">
      <c r="C639" t="s">
        <v>166</v>
      </c>
      <c r="D639" t="s">
        <v>75</v>
      </c>
      <c r="E639" s="1">
        <v>39556</v>
      </c>
      <c r="F639">
        <v>40</v>
      </c>
      <c r="G639" t="s">
        <v>76</v>
      </c>
      <c r="H639" s="54" t="s">
        <v>53</v>
      </c>
      <c r="I639" s="2">
        <v>40</v>
      </c>
      <c r="J639" s="51">
        <v>10</v>
      </c>
      <c r="K639" s="51">
        <v>15</v>
      </c>
      <c r="L639">
        <f t="shared" si="72"/>
        <v>8.75</v>
      </c>
      <c r="M639" s="47">
        <v>2</v>
      </c>
      <c r="N639" s="14">
        <f t="shared" si="73"/>
        <v>481.05637508093707</v>
      </c>
      <c r="O639" s="16">
        <f t="shared" si="74"/>
        <v>4.8105637508093706E-2</v>
      </c>
      <c r="P639">
        <v>192.42255003237483</v>
      </c>
      <c r="Q639">
        <f t="shared" si="75"/>
        <v>1.9242255003237483E-2</v>
      </c>
      <c r="R639" s="16">
        <f t="shared" si="76"/>
        <v>2.8863382504856223E-2</v>
      </c>
      <c r="S639" s="48">
        <v>6.51</v>
      </c>
      <c r="T639">
        <f t="shared" si="77"/>
        <v>0.12526708007107601</v>
      </c>
      <c r="U639" s="48">
        <v>8.2509999999999994</v>
      </c>
      <c r="V639">
        <f t="shared" si="78"/>
        <v>0.23815176904756868</v>
      </c>
      <c r="W639">
        <f t="shared" si="79"/>
        <v>-0.11288468897649268</v>
      </c>
    </row>
    <row r="640" spans="3:23" x14ac:dyDescent="0.3">
      <c r="C640" t="s">
        <v>166</v>
      </c>
      <c r="D640" t="s">
        <v>75</v>
      </c>
      <c r="E640" s="1">
        <v>39556</v>
      </c>
      <c r="F640">
        <v>40</v>
      </c>
      <c r="G640" t="s">
        <v>76</v>
      </c>
      <c r="H640" s="54" t="s">
        <v>53</v>
      </c>
      <c r="I640" s="2">
        <v>100</v>
      </c>
      <c r="J640" s="51">
        <v>15</v>
      </c>
      <c r="K640" s="51">
        <v>30</v>
      </c>
      <c r="L640">
        <f t="shared" si="72"/>
        <v>15</v>
      </c>
      <c r="M640" s="47">
        <v>2</v>
      </c>
      <c r="N640" s="14">
        <f t="shared" si="73"/>
        <v>1413.7166941154069</v>
      </c>
      <c r="O640" s="16">
        <f t="shared" si="74"/>
        <v>0.1413716694115407</v>
      </c>
      <c r="P640">
        <v>1413.7166941154069</v>
      </c>
      <c r="Q640">
        <f t="shared" si="75"/>
        <v>0.1413716694115407</v>
      </c>
      <c r="R640" s="16">
        <f t="shared" si="76"/>
        <v>0</v>
      </c>
      <c r="S640" s="48">
        <v>6.51</v>
      </c>
      <c r="T640">
        <f t="shared" si="77"/>
        <v>0.92032956786912989</v>
      </c>
      <c r="U640" s="48">
        <v>8.2509999999999994</v>
      </c>
      <c r="V640">
        <f t="shared" si="78"/>
        <v>0</v>
      </c>
      <c r="W640">
        <f t="shared" si="79"/>
        <v>0.92032956786912989</v>
      </c>
    </row>
    <row r="641" spans="3:23" x14ac:dyDescent="0.3">
      <c r="C641" t="s">
        <v>166</v>
      </c>
      <c r="D641" t="s">
        <v>75</v>
      </c>
      <c r="E641" s="1">
        <v>39556</v>
      </c>
      <c r="F641">
        <v>40</v>
      </c>
      <c r="G641" t="s">
        <v>76</v>
      </c>
      <c r="H641" s="54" t="s">
        <v>53</v>
      </c>
      <c r="I641" s="2">
        <v>10</v>
      </c>
      <c r="J641" s="51">
        <v>15</v>
      </c>
      <c r="K641" s="51">
        <v>35</v>
      </c>
      <c r="L641">
        <f t="shared" si="72"/>
        <v>16.25</v>
      </c>
      <c r="M641" s="47">
        <v>2</v>
      </c>
      <c r="N641" s="14">
        <f t="shared" si="73"/>
        <v>1659.1536201771096</v>
      </c>
      <c r="O641" s="16">
        <f t="shared" si="74"/>
        <v>0.16591536201771095</v>
      </c>
      <c r="P641">
        <v>165.91536201771098</v>
      </c>
      <c r="Q641">
        <f t="shared" si="75"/>
        <v>1.6591536201771097E-2</v>
      </c>
      <c r="R641" s="16">
        <f t="shared" si="76"/>
        <v>0.14932382581593986</v>
      </c>
      <c r="S641" s="48">
        <v>6.51</v>
      </c>
      <c r="T641">
        <f t="shared" si="77"/>
        <v>0.10801090067352984</v>
      </c>
      <c r="U641" s="48">
        <v>8.2509999999999994</v>
      </c>
      <c r="V641">
        <f t="shared" si="78"/>
        <v>1.2320708868073198</v>
      </c>
      <c r="W641">
        <f t="shared" si="79"/>
        <v>-1.1240599861337899</v>
      </c>
    </row>
    <row r="642" spans="3:23" x14ac:dyDescent="0.3">
      <c r="C642" t="s">
        <v>166</v>
      </c>
      <c r="D642" t="s">
        <v>75</v>
      </c>
      <c r="E642" s="1">
        <v>39556</v>
      </c>
      <c r="F642">
        <v>40</v>
      </c>
      <c r="G642" t="s">
        <v>76</v>
      </c>
      <c r="H642" s="54" t="s">
        <v>53</v>
      </c>
      <c r="I642" s="2">
        <v>80</v>
      </c>
      <c r="J642" s="51">
        <v>25</v>
      </c>
      <c r="K642" s="51">
        <v>40</v>
      </c>
      <c r="L642">
        <f t="shared" ref="L642:L705" si="80">(J642+K642/2)/2</f>
        <v>22.5</v>
      </c>
      <c r="M642" s="47">
        <v>2</v>
      </c>
      <c r="N642" s="14">
        <f t="shared" ref="N642:N705" si="81">M642*PI()*L642^2</f>
        <v>3180.8625617596654</v>
      </c>
      <c r="O642" s="16">
        <f t="shared" ref="O642:O705" si="82">N642/10000</f>
        <v>0.31808625617596653</v>
      </c>
      <c r="P642">
        <v>2544.6900494077327</v>
      </c>
      <c r="Q642">
        <f t="shared" ref="Q642:Q705" si="83">P642/10000</f>
        <v>0.25446900494077329</v>
      </c>
      <c r="R642" s="16">
        <f t="shared" ref="R642:R705" si="84">O642-Q642</f>
        <v>6.361725123519324E-2</v>
      </c>
      <c r="S642" s="48">
        <v>6.51</v>
      </c>
      <c r="T642">
        <f t="shared" ref="T642:T705" si="85">Q642*S642</f>
        <v>1.6565932221644342</v>
      </c>
      <c r="U642" s="48">
        <v>8.2509999999999994</v>
      </c>
      <c r="V642">
        <f t="shared" ref="V642:V705" si="86">R642*U642</f>
        <v>0.52490593994157941</v>
      </c>
      <c r="W642">
        <f t="shared" ref="W642:W705" si="87">T642-V642</f>
        <v>1.1316872822228548</v>
      </c>
    </row>
    <row r="643" spans="3:23" x14ac:dyDescent="0.3">
      <c r="C643" t="s">
        <v>166</v>
      </c>
      <c r="D643" t="s">
        <v>75</v>
      </c>
      <c r="E643" s="1">
        <v>39556</v>
      </c>
      <c r="F643">
        <v>40</v>
      </c>
      <c r="G643" t="s">
        <v>76</v>
      </c>
      <c r="H643" s="54" t="s">
        <v>53</v>
      </c>
      <c r="I643" s="2">
        <v>85</v>
      </c>
      <c r="J643" s="51">
        <v>30</v>
      </c>
      <c r="K643" s="51">
        <v>65</v>
      </c>
      <c r="L643">
        <f t="shared" si="80"/>
        <v>31.25</v>
      </c>
      <c r="M643" s="47">
        <v>2</v>
      </c>
      <c r="N643" s="14">
        <f t="shared" si="81"/>
        <v>6135.9231515425645</v>
      </c>
      <c r="O643" s="16">
        <f t="shared" si="82"/>
        <v>0.6135923151542565</v>
      </c>
      <c r="P643">
        <v>5215.5346788111801</v>
      </c>
      <c r="Q643">
        <f t="shared" si="83"/>
        <v>0.521553467881118</v>
      </c>
      <c r="R643" s="16">
        <f t="shared" si="84"/>
        <v>9.2038847273138491E-2</v>
      </c>
      <c r="S643" s="48">
        <v>6.51</v>
      </c>
      <c r="T643">
        <f t="shared" si="85"/>
        <v>3.3953130759060781</v>
      </c>
      <c r="U643" s="48">
        <v>8.2509999999999994</v>
      </c>
      <c r="V643">
        <f t="shared" si="86"/>
        <v>0.75941252885066568</v>
      </c>
      <c r="W643">
        <f t="shared" si="87"/>
        <v>2.6359005470554124</v>
      </c>
    </row>
    <row r="644" spans="3:23" x14ac:dyDescent="0.3">
      <c r="C644" t="s">
        <v>166</v>
      </c>
      <c r="D644" t="s">
        <v>75</v>
      </c>
      <c r="E644" s="1">
        <v>39556</v>
      </c>
      <c r="F644">
        <v>40</v>
      </c>
      <c r="G644" t="s">
        <v>76</v>
      </c>
      <c r="H644" s="54" t="s">
        <v>53</v>
      </c>
      <c r="I644" s="2">
        <v>10</v>
      </c>
      <c r="J644" s="51">
        <v>50</v>
      </c>
      <c r="K644" s="51">
        <v>75</v>
      </c>
      <c r="L644">
        <f t="shared" si="80"/>
        <v>43.75</v>
      </c>
      <c r="M644" s="47">
        <v>2</v>
      </c>
      <c r="N644" s="14">
        <f t="shared" si="81"/>
        <v>12026.409377023427</v>
      </c>
      <c r="O644" s="16">
        <f t="shared" si="82"/>
        <v>1.2026409377023426</v>
      </c>
      <c r="P644">
        <v>1202.6409377023426</v>
      </c>
      <c r="Q644">
        <f t="shared" si="83"/>
        <v>0.12026409377023427</v>
      </c>
      <c r="R644" s="16">
        <f t="shared" si="84"/>
        <v>1.0823768439321084</v>
      </c>
      <c r="S644" s="48">
        <v>6.51</v>
      </c>
      <c r="T644">
        <f t="shared" si="85"/>
        <v>0.78291925044422506</v>
      </c>
      <c r="U644" s="48">
        <v>8.2509999999999994</v>
      </c>
      <c r="V644">
        <f t="shared" si="86"/>
        <v>8.9306913392838254</v>
      </c>
      <c r="W644">
        <f t="shared" si="87"/>
        <v>-8.1477720888396004</v>
      </c>
    </row>
    <row r="645" spans="3:23" x14ac:dyDescent="0.3">
      <c r="C645" t="s">
        <v>166</v>
      </c>
      <c r="D645" t="s">
        <v>77</v>
      </c>
      <c r="E645" s="1">
        <v>39420</v>
      </c>
      <c r="F645">
        <v>30</v>
      </c>
      <c r="G645" t="s">
        <v>8</v>
      </c>
      <c r="H645" s="56" t="s">
        <v>178</v>
      </c>
      <c r="I645" s="2">
        <v>100</v>
      </c>
      <c r="J645" s="51">
        <v>5</v>
      </c>
      <c r="K645" s="51">
        <v>15</v>
      </c>
      <c r="L645">
        <f t="shared" si="80"/>
        <v>6.25</v>
      </c>
      <c r="M645" s="47">
        <v>1</v>
      </c>
      <c r="N645" s="14">
        <f t="shared" si="81"/>
        <v>122.7184630308513</v>
      </c>
      <c r="O645" s="16">
        <f t="shared" si="82"/>
        <v>1.2271846303085129E-2</v>
      </c>
      <c r="P645">
        <v>122.7184630308513</v>
      </c>
      <c r="Q645">
        <f t="shared" si="83"/>
        <v>1.2271846303085129E-2</v>
      </c>
      <c r="R645" s="16">
        <f t="shared" si="84"/>
        <v>0</v>
      </c>
      <c r="S645">
        <v>4.2699999999999996</v>
      </c>
      <c r="T645">
        <f t="shared" si="85"/>
        <v>5.2400783714173498E-2</v>
      </c>
      <c r="U645" s="48">
        <v>6.83</v>
      </c>
      <c r="V645">
        <f t="shared" si="86"/>
        <v>0</v>
      </c>
      <c r="W645">
        <f t="shared" si="87"/>
        <v>5.2400783714173498E-2</v>
      </c>
    </row>
    <row r="646" spans="3:23" x14ac:dyDescent="0.3">
      <c r="C646" t="s">
        <v>166</v>
      </c>
      <c r="D646" t="s">
        <v>77</v>
      </c>
      <c r="E646" s="1">
        <v>39420</v>
      </c>
      <c r="F646">
        <v>30</v>
      </c>
      <c r="G646" t="s">
        <v>8</v>
      </c>
      <c r="H646" s="56" t="s">
        <v>178</v>
      </c>
      <c r="I646" s="2">
        <v>100</v>
      </c>
      <c r="J646" s="51">
        <v>5</v>
      </c>
      <c r="K646" s="51">
        <v>15</v>
      </c>
      <c r="L646">
        <f t="shared" si="80"/>
        <v>6.25</v>
      </c>
      <c r="M646" s="47">
        <v>1</v>
      </c>
      <c r="N646" s="14">
        <f t="shared" si="81"/>
        <v>122.7184630308513</v>
      </c>
      <c r="O646" s="16">
        <f t="shared" si="82"/>
        <v>1.2271846303085129E-2</v>
      </c>
      <c r="P646">
        <v>122.7184630308513</v>
      </c>
      <c r="Q646">
        <f t="shared" si="83"/>
        <v>1.2271846303085129E-2</v>
      </c>
      <c r="R646" s="16">
        <f t="shared" si="84"/>
        <v>0</v>
      </c>
      <c r="S646">
        <v>4.2699999999999996</v>
      </c>
      <c r="T646">
        <f t="shared" si="85"/>
        <v>5.2400783714173498E-2</v>
      </c>
      <c r="U646" s="48">
        <v>6.83</v>
      </c>
      <c r="V646">
        <f t="shared" si="86"/>
        <v>0</v>
      </c>
      <c r="W646">
        <f t="shared" si="87"/>
        <v>5.2400783714173498E-2</v>
      </c>
    </row>
    <row r="647" spans="3:23" x14ac:dyDescent="0.3">
      <c r="C647" t="s">
        <v>166</v>
      </c>
      <c r="D647" t="s">
        <v>77</v>
      </c>
      <c r="E647" s="1">
        <v>39420</v>
      </c>
      <c r="F647">
        <v>30</v>
      </c>
      <c r="G647" t="s">
        <v>8</v>
      </c>
      <c r="H647" s="56" t="s">
        <v>178</v>
      </c>
      <c r="I647" s="2">
        <v>100</v>
      </c>
      <c r="J647" s="51">
        <v>5</v>
      </c>
      <c r="K647" s="51">
        <v>20</v>
      </c>
      <c r="L647">
        <f t="shared" si="80"/>
        <v>7.5</v>
      </c>
      <c r="M647" s="47">
        <v>1</v>
      </c>
      <c r="N647" s="14">
        <f t="shared" si="81"/>
        <v>176.71458676442586</v>
      </c>
      <c r="O647" s="16">
        <f t="shared" si="82"/>
        <v>1.7671458676442587E-2</v>
      </c>
      <c r="P647">
        <v>176.71458676442586</v>
      </c>
      <c r="Q647">
        <f t="shared" si="83"/>
        <v>1.7671458676442587E-2</v>
      </c>
      <c r="R647" s="16">
        <f t="shared" si="84"/>
        <v>0</v>
      </c>
      <c r="S647">
        <v>4.2699999999999996</v>
      </c>
      <c r="T647">
        <f t="shared" si="85"/>
        <v>7.5457128548409844E-2</v>
      </c>
      <c r="U647" s="48">
        <v>6.83</v>
      </c>
      <c r="V647">
        <f t="shared" si="86"/>
        <v>0</v>
      </c>
      <c r="W647">
        <f t="shared" si="87"/>
        <v>7.5457128548409844E-2</v>
      </c>
    </row>
    <row r="648" spans="3:23" x14ac:dyDescent="0.3">
      <c r="C648" t="s">
        <v>166</v>
      </c>
      <c r="D648" t="s">
        <v>77</v>
      </c>
      <c r="E648" s="1">
        <v>39420</v>
      </c>
      <c r="F648">
        <v>30</v>
      </c>
      <c r="G648" t="s">
        <v>8</v>
      </c>
      <c r="H648" s="57" t="s">
        <v>21</v>
      </c>
      <c r="I648" s="2">
        <v>70</v>
      </c>
      <c r="J648" s="51">
        <v>15</v>
      </c>
      <c r="K648" s="51">
        <v>35</v>
      </c>
      <c r="L648">
        <f t="shared" si="80"/>
        <v>16.25</v>
      </c>
      <c r="M648" s="47">
        <v>2</v>
      </c>
      <c r="N648" s="14">
        <f t="shared" si="81"/>
        <v>1659.1536201771096</v>
      </c>
      <c r="O648" s="16">
        <f t="shared" si="82"/>
        <v>0.16591536201771095</v>
      </c>
      <c r="P648">
        <v>1161.4075341239766</v>
      </c>
      <c r="Q648">
        <f t="shared" si="83"/>
        <v>0.11614075341239766</v>
      </c>
      <c r="R648" s="16">
        <f t="shared" si="84"/>
        <v>4.9774608605313297E-2</v>
      </c>
      <c r="S648" s="48">
        <v>4.47</v>
      </c>
      <c r="T648">
        <f t="shared" si="85"/>
        <v>0.51914916775341746</v>
      </c>
      <c r="U648">
        <v>17.831</v>
      </c>
      <c r="V648">
        <f t="shared" si="86"/>
        <v>0.88753104604134136</v>
      </c>
      <c r="W648">
        <f t="shared" si="87"/>
        <v>-0.3683818782879239</v>
      </c>
    </row>
    <row r="649" spans="3:23" x14ac:dyDescent="0.3">
      <c r="C649" t="s">
        <v>166</v>
      </c>
      <c r="D649" t="s">
        <v>77</v>
      </c>
      <c r="E649" s="1">
        <v>39420</v>
      </c>
      <c r="F649">
        <v>30</v>
      </c>
      <c r="G649" t="s">
        <v>8</v>
      </c>
      <c r="H649" s="57" t="s">
        <v>24</v>
      </c>
      <c r="I649" s="2">
        <v>30</v>
      </c>
      <c r="J649" s="51">
        <v>35</v>
      </c>
      <c r="K649" s="51">
        <v>40</v>
      </c>
      <c r="L649">
        <f t="shared" si="80"/>
        <v>27.5</v>
      </c>
      <c r="M649" s="47">
        <v>2</v>
      </c>
      <c r="N649" s="14">
        <f t="shared" si="81"/>
        <v>4751.6588885545625</v>
      </c>
      <c r="O649" s="16">
        <f t="shared" si="82"/>
        <v>0.47516588885545624</v>
      </c>
      <c r="P649">
        <v>1425.4976665663687</v>
      </c>
      <c r="Q649">
        <f t="shared" si="83"/>
        <v>0.14254976665663688</v>
      </c>
      <c r="R649" s="16">
        <f t="shared" si="84"/>
        <v>0.33261612219881936</v>
      </c>
      <c r="S649">
        <v>5.86</v>
      </c>
      <c r="T649">
        <f t="shared" si="85"/>
        <v>0.83534163260789218</v>
      </c>
      <c r="U649">
        <v>8.4610000000000003</v>
      </c>
      <c r="V649">
        <f t="shared" si="86"/>
        <v>2.8142650099242106</v>
      </c>
      <c r="W649">
        <f t="shared" si="87"/>
        <v>-1.9789233773163184</v>
      </c>
    </row>
    <row r="650" spans="3:23" x14ac:dyDescent="0.3">
      <c r="C650" t="s">
        <v>166</v>
      </c>
      <c r="D650" t="s">
        <v>77</v>
      </c>
      <c r="E650" s="1">
        <v>39420</v>
      </c>
      <c r="F650">
        <v>30</v>
      </c>
      <c r="G650" t="s">
        <v>8</v>
      </c>
      <c r="H650" s="54" t="s">
        <v>49</v>
      </c>
      <c r="I650" s="2">
        <v>100</v>
      </c>
      <c r="J650" s="51">
        <v>3</v>
      </c>
      <c r="K650" s="51">
        <v>12</v>
      </c>
      <c r="L650">
        <f t="shared" si="80"/>
        <v>4.5</v>
      </c>
      <c r="M650" s="47">
        <v>2</v>
      </c>
      <c r="N650" s="14">
        <f t="shared" si="81"/>
        <v>127.23450247038662</v>
      </c>
      <c r="O650" s="16">
        <f t="shared" si="82"/>
        <v>1.2723450247038661E-2</v>
      </c>
      <c r="P650">
        <v>127.23450247038662</v>
      </c>
      <c r="Q650">
        <f t="shared" si="83"/>
        <v>1.2723450247038661E-2</v>
      </c>
      <c r="R650" s="16">
        <f t="shared" si="84"/>
        <v>0</v>
      </c>
      <c r="S650">
        <v>5.23</v>
      </c>
      <c r="T650">
        <f t="shared" si="85"/>
        <v>6.6543644792012205E-2</v>
      </c>
      <c r="U650">
        <v>8.4610000000000003</v>
      </c>
      <c r="V650">
        <f t="shared" si="86"/>
        <v>0</v>
      </c>
      <c r="W650">
        <f t="shared" si="87"/>
        <v>6.6543644792012205E-2</v>
      </c>
    </row>
    <row r="651" spans="3:23" x14ac:dyDescent="0.3">
      <c r="C651" t="s">
        <v>166</v>
      </c>
      <c r="D651" t="s">
        <v>77</v>
      </c>
      <c r="E651" s="1">
        <v>39420</v>
      </c>
      <c r="F651">
        <v>30</v>
      </c>
      <c r="G651" t="s">
        <v>8</v>
      </c>
      <c r="H651" s="54" t="s">
        <v>49</v>
      </c>
      <c r="I651" s="2">
        <v>100</v>
      </c>
      <c r="J651" s="51">
        <v>3</v>
      </c>
      <c r="K651" s="51">
        <v>10</v>
      </c>
      <c r="L651">
        <f t="shared" si="80"/>
        <v>4</v>
      </c>
      <c r="M651" s="47">
        <v>2</v>
      </c>
      <c r="N651" s="14">
        <f t="shared" si="81"/>
        <v>100.53096491487338</v>
      </c>
      <c r="O651" s="16">
        <f t="shared" si="82"/>
        <v>1.0053096491487338E-2</v>
      </c>
      <c r="P651">
        <v>100.53096491487338</v>
      </c>
      <c r="Q651">
        <f t="shared" si="83"/>
        <v>1.0053096491487338E-2</v>
      </c>
      <c r="R651" s="16">
        <f t="shared" si="84"/>
        <v>0</v>
      </c>
      <c r="S651">
        <v>5.23</v>
      </c>
      <c r="T651">
        <f t="shared" si="85"/>
        <v>5.2577694650478783E-2</v>
      </c>
      <c r="U651">
        <v>8.4610000000000003</v>
      </c>
      <c r="V651">
        <f t="shared" si="86"/>
        <v>0</v>
      </c>
      <c r="W651">
        <f t="shared" si="87"/>
        <v>5.2577694650478783E-2</v>
      </c>
    </row>
    <row r="652" spans="3:23" x14ac:dyDescent="0.3">
      <c r="C652" t="s">
        <v>166</v>
      </c>
      <c r="D652" t="s">
        <v>77</v>
      </c>
      <c r="E652" s="1">
        <v>39420</v>
      </c>
      <c r="F652">
        <v>30</v>
      </c>
      <c r="G652" t="s">
        <v>8</v>
      </c>
      <c r="H652" s="54" t="s">
        <v>49</v>
      </c>
      <c r="I652" s="2">
        <v>90</v>
      </c>
      <c r="J652" s="51">
        <v>5</v>
      </c>
      <c r="K652" s="51">
        <v>25</v>
      </c>
      <c r="L652">
        <f t="shared" si="80"/>
        <v>8.75</v>
      </c>
      <c r="M652" s="47">
        <v>2</v>
      </c>
      <c r="N652" s="14">
        <f t="shared" si="81"/>
        <v>481.05637508093707</v>
      </c>
      <c r="O652" s="16">
        <f t="shared" si="82"/>
        <v>4.8105637508093706E-2</v>
      </c>
      <c r="P652">
        <v>432.95073757284337</v>
      </c>
      <c r="Q652">
        <f t="shared" si="83"/>
        <v>4.3295073757284336E-2</v>
      </c>
      <c r="R652" s="16">
        <f t="shared" si="84"/>
        <v>4.8105637508093699E-3</v>
      </c>
      <c r="S652">
        <v>5.23</v>
      </c>
      <c r="T652">
        <f t="shared" si="85"/>
        <v>0.22643323575059709</v>
      </c>
      <c r="U652">
        <v>8.4610000000000003</v>
      </c>
      <c r="V652">
        <f t="shared" si="86"/>
        <v>4.070217989559808E-2</v>
      </c>
      <c r="W652">
        <f t="shared" si="87"/>
        <v>0.18573105585499902</v>
      </c>
    </row>
    <row r="653" spans="3:23" x14ac:dyDescent="0.3">
      <c r="C653" t="s">
        <v>166</v>
      </c>
      <c r="D653" t="s">
        <v>77</v>
      </c>
      <c r="E653" s="1">
        <v>39420</v>
      </c>
      <c r="F653">
        <v>30</v>
      </c>
      <c r="G653" t="s">
        <v>8</v>
      </c>
      <c r="H653" s="54" t="s">
        <v>49</v>
      </c>
      <c r="I653" s="2">
        <v>90</v>
      </c>
      <c r="J653" s="51">
        <v>5</v>
      </c>
      <c r="K653" s="51">
        <v>20</v>
      </c>
      <c r="L653">
        <f t="shared" si="80"/>
        <v>7.5</v>
      </c>
      <c r="M653" s="47">
        <v>2</v>
      </c>
      <c r="N653" s="14">
        <f t="shared" si="81"/>
        <v>353.42917352885172</v>
      </c>
      <c r="O653" s="16">
        <f t="shared" si="82"/>
        <v>3.5342917352885174E-2</v>
      </c>
      <c r="P653">
        <v>318.08625617596658</v>
      </c>
      <c r="Q653">
        <f t="shared" si="83"/>
        <v>3.1808625617596661E-2</v>
      </c>
      <c r="R653" s="16">
        <f t="shared" si="84"/>
        <v>3.5342917352885125E-3</v>
      </c>
      <c r="S653">
        <v>5.23</v>
      </c>
      <c r="T653">
        <f t="shared" si="85"/>
        <v>0.16635911198003056</v>
      </c>
      <c r="U653">
        <v>8.4610000000000003</v>
      </c>
      <c r="V653">
        <f t="shared" si="86"/>
        <v>2.9903642372276107E-2</v>
      </c>
      <c r="W653">
        <f t="shared" si="87"/>
        <v>0.13645546960775445</v>
      </c>
    </row>
    <row r="654" spans="3:23" x14ac:dyDescent="0.3">
      <c r="C654" t="s">
        <v>166</v>
      </c>
      <c r="D654" t="s">
        <v>77</v>
      </c>
      <c r="E654" s="1">
        <v>39420</v>
      </c>
      <c r="F654">
        <v>30</v>
      </c>
      <c r="G654" t="s">
        <v>8</v>
      </c>
      <c r="H654" s="54" t="s">
        <v>49</v>
      </c>
      <c r="I654" s="2">
        <v>90</v>
      </c>
      <c r="J654" s="51">
        <v>10</v>
      </c>
      <c r="K654" s="51">
        <v>25</v>
      </c>
      <c r="L654">
        <f t="shared" si="80"/>
        <v>11.25</v>
      </c>
      <c r="M654" s="47">
        <v>2</v>
      </c>
      <c r="N654" s="14">
        <f t="shared" si="81"/>
        <v>795.21564043991634</v>
      </c>
      <c r="O654" s="16">
        <f t="shared" si="82"/>
        <v>7.9521564043991633E-2</v>
      </c>
      <c r="P654">
        <v>715.69407639592475</v>
      </c>
      <c r="Q654">
        <f t="shared" si="83"/>
        <v>7.1569407639592478E-2</v>
      </c>
      <c r="R654" s="16">
        <f t="shared" si="84"/>
        <v>7.9521564043991549E-3</v>
      </c>
      <c r="S654">
        <v>5.23</v>
      </c>
      <c r="T654">
        <f t="shared" si="85"/>
        <v>0.37430800195506869</v>
      </c>
      <c r="U654">
        <v>8.4610000000000003</v>
      </c>
      <c r="V654">
        <f t="shared" si="86"/>
        <v>6.7283195337621254E-2</v>
      </c>
      <c r="W654">
        <f t="shared" si="87"/>
        <v>0.30702480661744747</v>
      </c>
    </row>
    <row r="655" spans="3:23" x14ac:dyDescent="0.3">
      <c r="C655" t="s">
        <v>166</v>
      </c>
      <c r="D655" t="s">
        <v>77</v>
      </c>
      <c r="E655" s="1">
        <v>39420</v>
      </c>
      <c r="F655">
        <v>30</v>
      </c>
      <c r="G655" t="s">
        <v>8</v>
      </c>
      <c r="H655" s="54" t="s">
        <v>49</v>
      </c>
      <c r="I655" s="2">
        <v>100</v>
      </c>
      <c r="J655" s="51">
        <v>10</v>
      </c>
      <c r="K655" s="51">
        <v>25</v>
      </c>
      <c r="L655">
        <f t="shared" si="80"/>
        <v>11.25</v>
      </c>
      <c r="M655" s="47">
        <v>2</v>
      </c>
      <c r="N655" s="14">
        <f t="shared" si="81"/>
        <v>795.21564043991634</v>
      </c>
      <c r="O655" s="16">
        <f t="shared" si="82"/>
        <v>7.9521564043991633E-2</v>
      </c>
      <c r="P655">
        <v>795.21564043991634</v>
      </c>
      <c r="Q655">
        <f t="shared" si="83"/>
        <v>7.9521564043991633E-2</v>
      </c>
      <c r="R655" s="16">
        <f t="shared" si="84"/>
        <v>0</v>
      </c>
      <c r="S655">
        <v>5.23</v>
      </c>
      <c r="T655">
        <f t="shared" si="85"/>
        <v>0.41589777995007626</v>
      </c>
      <c r="U655">
        <v>8.4610000000000003</v>
      </c>
      <c r="V655">
        <f t="shared" si="86"/>
        <v>0</v>
      </c>
      <c r="W655">
        <f t="shared" si="87"/>
        <v>0.41589777995007626</v>
      </c>
    </row>
    <row r="656" spans="3:23" x14ac:dyDescent="0.3">
      <c r="C656" t="s">
        <v>166</v>
      </c>
      <c r="D656" t="s">
        <v>77</v>
      </c>
      <c r="E656" s="1">
        <v>39420</v>
      </c>
      <c r="F656">
        <v>30</v>
      </c>
      <c r="G656" t="s">
        <v>8</v>
      </c>
      <c r="H656" s="54" t="s">
        <v>49</v>
      </c>
      <c r="I656" s="2">
        <v>40</v>
      </c>
      <c r="J656" s="51">
        <v>12</v>
      </c>
      <c r="K656" s="51">
        <v>15</v>
      </c>
      <c r="L656">
        <f t="shared" si="80"/>
        <v>9.75</v>
      </c>
      <c r="M656" s="47">
        <v>2</v>
      </c>
      <c r="N656" s="14">
        <f t="shared" si="81"/>
        <v>597.29530326375937</v>
      </c>
      <c r="O656" s="16">
        <f t="shared" si="82"/>
        <v>5.9729530326375936E-2</v>
      </c>
      <c r="P656">
        <v>238.91812130550375</v>
      </c>
      <c r="Q656">
        <f t="shared" si="83"/>
        <v>2.3891812130550374E-2</v>
      </c>
      <c r="R656" s="16">
        <f t="shared" si="84"/>
        <v>3.5837718195825562E-2</v>
      </c>
      <c r="S656">
        <v>5.23</v>
      </c>
      <c r="T656">
        <f t="shared" si="85"/>
        <v>0.12495417744277847</v>
      </c>
      <c r="U656">
        <v>8.4610000000000003</v>
      </c>
      <c r="V656">
        <f t="shared" si="86"/>
        <v>0.30322293365488007</v>
      </c>
      <c r="W656">
        <f t="shared" si="87"/>
        <v>-0.17826875621210159</v>
      </c>
    </row>
    <row r="657" spans="3:23" x14ac:dyDescent="0.3">
      <c r="C657" t="s">
        <v>166</v>
      </c>
      <c r="D657" t="s">
        <v>77</v>
      </c>
      <c r="E657" s="1">
        <v>39420</v>
      </c>
      <c r="F657">
        <v>30</v>
      </c>
      <c r="G657" t="s">
        <v>8</v>
      </c>
      <c r="H657" s="54" t="s">
        <v>49</v>
      </c>
      <c r="I657" s="2">
        <v>10</v>
      </c>
      <c r="J657" s="51">
        <v>20</v>
      </c>
      <c r="K657" s="51">
        <v>25</v>
      </c>
      <c r="L657">
        <f t="shared" si="80"/>
        <v>16.25</v>
      </c>
      <c r="M657" s="47">
        <v>2</v>
      </c>
      <c r="N657" s="14">
        <f t="shared" si="81"/>
        <v>1659.1536201771096</v>
      </c>
      <c r="O657" s="16">
        <f t="shared" si="82"/>
        <v>0.16591536201771095</v>
      </c>
      <c r="P657">
        <v>165.91536201771098</v>
      </c>
      <c r="Q657">
        <f t="shared" si="83"/>
        <v>1.6591536201771097E-2</v>
      </c>
      <c r="R657" s="16">
        <f t="shared" si="84"/>
        <v>0.14932382581593986</v>
      </c>
      <c r="S657">
        <v>5.23</v>
      </c>
      <c r="T657">
        <f t="shared" si="85"/>
        <v>8.677373433526285E-2</v>
      </c>
      <c r="U657">
        <v>8.4610000000000003</v>
      </c>
      <c r="V657">
        <f t="shared" si="86"/>
        <v>1.2634288902286672</v>
      </c>
      <c r="W657">
        <f t="shared" si="87"/>
        <v>-1.1766551558934044</v>
      </c>
    </row>
    <row r="658" spans="3:23" x14ac:dyDescent="0.3">
      <c r="C658" t="s">
        <v>166</v>
      </c>
      <c r="D658" t="s">
        <v>77</v>
      </c>
      <c r="E658" s="1">
        <v>39420</v>
      </c>
      <c r="F658">
        <v>30</v>
      </c>
      <c r="G658" t="s">
        <v>8</v>
      </c>
      <c r="H658" s="54" t="s">
        <v>49</v>
      </c>
      <c r="I658" s="2">
        <v>30</v>
      </c>
      <c r="J658" s="51">
        <v>60</v>
      </c>
      <c r="K658" s="51">
        <v>60</v>
      </c>
      <c r="L658">
        <f t="shared" si="80"/>
        <v>45</v>
      </c>
      <c r="M658" s="47">
        <v>2</v>
      </c>
      <c r="N658" s="14">
        <f t="shared" si="81"/>
        <v>12723.450247038661</v>
      </c>
      <c r="O658" s="16">
        <f t="shared" si="82"/>
        <v>1.2723450247038661</v>
      </c>
      <c r="P658">
        <v>3817.0350741115981</v>
      </c>
      <c r="Q658">
        <f t="shared" si="83"/>
        <v>0.38170350741115983</v>
      </c>
      <c r="R658" s="16">
        <f t="shared" si="84"/>
        <v>0.89064151729270624</v>
      </c>
      <c r="S658">
        <v>5.23</v>
      </c>
      <c r="T658">
        <f t="shared" si="85"/>
        <v>1.9963093437603661</v>
      </c>
      <c r="U658">
        <v>8.4610000000000003</v>
      </c>
      <c r="V658">
        <f t="shared" si="86"/>
        <v>7.535717877813588</v>
      </c>
      <c r="W658">
        <f t="shared" si="87"/>
        <v>-5.539408534053222</v>
      </c>
    </row>
    <row r="659" spans="3:23" x14ac:dyDescent="0.3">
      <c r="C659" t="s">
        <v>166</v>
      </c>
      <c r="D659" t="s">
        <v>77</v>
      </c>
      <c r="E659" s="1">
        <v>39420</v>
      </c>
      <c r="F659">
        <v>30</v>
      </c>
      <c r="G659" t="s">
        <v>8</v>
      </c>
      <c r="H659" s="54" t="s">
        <v>29</v>
      </c>
      <c r="I659" s="2">
        <v>100</v>
      </c>
      <c r="J659" s="51">
        <v>5</v>
      </c>
      <c r="K659" s="51">
        <v>10</v>
      </c>
      <c r="L659">
        <f t="shared" si="80"/>
        <v>5</v>
      </c>
      <c r="M659" s="47">
        <v>2</v>
      </c>
      <c r="N659" s="14">
        <f t="shared" si="81"/>
        <v>157.07963267948966</v>
      </c>
      <c r="O659" s="16">
        <f t="shared" si="82"/>
        <v>1.5707963267948967E-2</v>
      </c>
      <c r="P659">
        <v>157.07963267948966</v>
      </c>
      <c r="Q659">
        <f t="shared" si="83"/>
        <v>1.5707963267948967E-2</v>
      </c>
      <c r="R659" s="16">
        <f t="shared" si="84"/>
        <v>0</v>
      </c>
      <c r="S659">
        <v>3.57</v>
      </c>
      <c r="T659">
        <f t="shared" si="85"/>
        <v>5.6077428866577808E-2</v>
      </c>
      <c r="U659">
        <v>8.1050000000000004</v>
      </c>
      <c r="V659">
        <f t="shared" si="86"/>
        <v>0</v>
      </c>
      <c r="W659">
        <f t="shared" si="87"/>
        <v>5.6077428866577808E-2</v>
      </c>
    </row>
    <row r="660" spans="3:23" x14ac:dyDescent="0.3">
      <c r="C660" t="s">
        <v>166</v>
      </c>
      <c r="D660" t="s">
        <v>77</v>
      </c>
      <c r="E660" s="1">
        <v>39420</v>
      </c>
      <c r="F660">
        <v>30</v>
      </c>
      <c r="G660" t="s">
        <v>8</v>
      </c>
      <c r="H660" s="57" t="s">
        <v>41</v>
      </c>
      <c r="I660" s="2">
        <v>30</v>
      </c>
      <c r="J660" s="51">
        <v>20</v>
      </c>
      <c r="K660" s="51">
        <v>10</v>
      </c>
      <c r="L660">
        <f t="shared" si="80"/>
        <v>12.5</v>
      </c>
      <c r="M660" s="47">
        <v>3</v>
      </c>
      <c r="N660" s="14">
        <f t="shared" si="81"/>
        <v>1472.6215563702156</v>
      </c>
      <c r="O660" s="16">
        <f t="shared" si="82"/>
        <v>0.14726215563702155</v>
      </c>
      <c r="P660">
        <v>441.78646691106468</v>
      </c>
      <c r="Q660">
        <f t="shared" si="83"/>
        <v>4.4178646691106466E-2</v>
      </c>
      <c r="R660" s="16">
        <f t="shared" si="84"/>
        <v>0.10308350894591509</v>
      </c>
      <c r="S660">
        <v>10.71</v>
      </c>
      <c r="T660">
        <f t="shared" si="85"/>
        <v>0.47315330606175027</v>
      </c>
      <c r="U660">
        <v>8.1999999999999993</v>
      </c>
      <c r="V660">
        <f t="shared" si="86"/>
        <v>0.84528477335650365</v>
      </c>
      <c r="W660">
        <f t="shared" si="87"/>
        <v>-0.37213146729475338</v>
      </c>
    </row>
    <row r="661" spans="3:23" x14ac:dyDescent="0.3">
      <c r="C661" t="s">
        <v>166</v>
      </c>
      <c r="D661" t="s">
        <v>77</v>
      </c>
      <c r="E661" s="1">
        <v>39420</v>
      </c>
      <c r="F661">
        <v>30</v>
      </c>
      <c r="G661" t="s">
        <v>8</v>
      </c>
      <c r="H661" s="57" t="s">
        <v>41</v>
      </c>
      <c r="I661" s="2">
        <v>30</v>
      </c>
      <c r="J661" s="51">
        <v>40</v>
      </c>
      <c r="K661" s="51">
        <v>40</v>
      </c>
      <c r="L661">
        <f t="shared" si="80"/>
        <v>30</v>
      </c>
      <c r="M661" s="47">
        <v>3</v>
      </c>
      <c r="N661" s="14">
        <f t="shared" si="81"/>
        <v>8482.3001646924422</v>
      </c>
      <c r="O661" s="16">
        <f t="shared" si="82"/>
        <v>0.84823001646924423</v>
      </c>
      <c r="P661">
        <v>2544.6900494077327</v>
      </c>
      <c r="Q661">
        <f t="shared" si="83"/>
        <v>0.25446900494077329</v>
      </c>
      <c r="R661" s="16">
        <f t="shared" si="84"/>
        <v>0.59376101152847094</v>
      </c>
      <c r="S661">
        <v>10.71</v>
      </c>
      <c r="T661">
        <f t="shared" si="85"/>
        <v>2.7253630429156823</v>
      </c>
      <c r="U661">
        <v>8.1999999999999993</v>
      </c>
      <c r="V661">
        <f t="shared" si="86"/>
        <v>4.8688402945334612</v>
      </c>
      <c r="W661">
        <f t="shared" si="87"/>
        <v>-2.1434772516177789</v>
      </c>
    </row>
    <row r="662" spans="3:23" x14ac:dyDescent="0.3">
      <c r="C662" t="s">
        <v>166</v>
      </c>
      <c r="D662" t="s">
        <v>77</v>
      </c>
      <c r="E662" s="1">
        <v>39420</v>
      </c>
      <c r="F662">
        <v>30</v>
      </c>
      <c r="G662" t="s">
        <v>8</v>
      </c>
      <c r="H662" s="57" t="s">
        <v>41</v>
      </c>
      <c r="I662" s="2">
        <v>10</v>
      </c>
      <c r="J662" s="51">
        <v>50</v>
      </c>
      <c r="K662" s="51">
        <v>80</v>
      </c>
      <c r="L662">
        <f t="shared" si="80"/>
        <v>45</v>
      </c>
      <c r="M662" s="47">
        <v>3</v>
      </c>
      <c r="N662" s="14">
        <f t="shared" si="81"/>
        <v>19085.175370557994</v>
      </c>
      <c r="O662" s="16">
        <f t="shared" si="82"/>
        <v>1.9085175370557994</v>
      </c>
      <c r="P662">
        <v>1908.5175370557995</v>
      </c>
      <c r="Q662">
        <f t="shared" si="83"/>
        <v>0.19085175370557994</v>
      </c>
      <c r="R662" s="16">
        <f t="shared" si="84"/>
        <v>1.7176657833502196</v>
      </c>
      <c r="S662">
        <v>10.71</v>
      </c>
      <c r="T662">
        <f t="shared" si="85"/>
        <v>2.0440222821867615</v>
      </c>
      <c r="U662">
        <v>8.1999999999999993</v>
      </c>
      <c r="V662">
        <f t="shared" si="86"/>
        <v>14.0848594234718</v>
      </c>
      <c r="W662">
        <f t="shared" si="87"/>
        <v>-12.040837141285039</v>
      </c>
    </row>
    <row r="663" spans="3:23" x14ac:dyDescent="0.3">
      <c r="C663" t="s">
        <v>166</v>
      </c>
      <c r="D663" t="s">
        <v>77</v>
      </c>
      <c r="E663" s="1">
        <v>39420</v>
      </c>
      <c r="F663">
        <v>30</v>
      </c>
      <c r="G663" t="s">
        <v>8</v>
      </c>
      <c r="H663" s="57" t="s">
        <v>41</v>
      </c>
      <c r="I663" s="2">
        <v>40</v>
      </c>
      <c r="J663" s="51">
        <v>70</v>
      </c>
      <c r="K663" s="51">
        <v>80</v>
      </c>
      <c r="L663">
        <f t="shared" si="80"/>
        <v>55</v>
      </c>
      <c r="M663" s="47">
        <v>3</v>
      </c>
      <c r="N663" s="14">
        <f t="shared" si="81"/>
        <v>28509.953331327371</v>
      </c>
      <c r="O663" s="16">
        <f t="shared" si="82"/>
        <v>2.8509953331327371</v>
      </c>
      <c r="P663">
        <v>11403.98133253095</v>
      </c>
      <c r="Q663">
        <f t="shared" si="83"/>
        <v>1.140398133253095</v>
      </c>
      <c r="R663" s="16">
        <f t="shared" si="84"/>
        <v>1.7105971998796421</v>
      </c>
      <c r="S663">
        <v>10.71</v>
      </c>
      <c r="T663">
        <f t="shared" si="85"/>
        <v>12.213664007140649</v>
      </c>
      <c r="U663">
        <v>8.1999999999999993</v>
      </c>
      <c r="V663">
        <f t="shared" si="86"/>
        <v>14.026897039013065</v>
      </c>
      <c r="W663">
        <f t="shared" si="87"/>
        <v>-1.8132330318724161</v>
      </c>
    </row>
    <row r="664" spans="3:23" x14ac:dyDescent="0.3">
      <c r="C664" t="s">
        <v>166</v>
      </c>
      <c r="D664" t="s">
        <v>77</v>
      </c>
      <c r="E664" s="1">
        <v>39420</v>
      </c>
      <c r="F664">
        <v>30</v>
      </c>
      <c r="G664" t="s">
        <v>8</v>
      </c>
      <c r="H664" s="57" t="s">
        <v>41</v>
      </c>
      <c r="I664" s="2">
        <v>30</v>
      </c>
      <c r="J664" s="51">
        <v>70</v>
      </c>
      <c r="K664" s="51">
        <v>50</v>
      </c>
      <c r="L664">
        <f t="shared" si="80"/>
        <v>47.5</v>
      </c>
      <c r="M664" s="47">
        <v>3</v>
      </c>
      <c r="N664" s="14">
        <f t="shared" si="81"/>
        <v>21264.655273985911</v>
      </c>
      <c r="O664" s="16">
        <f t="shared" si="82"/>
        <v>2.1264655273985911</v>
      </c>
      <c r="P664">
        <v>6379.3965821957727</v>
      </c>
      <c r="Q664">
        <f t="shared" si="83"/>
        <v>0.63793965821957732</v>
      </c>
      <c r="R664" s="16">
        <f t="shared" si="84"/>
        <v>1.4885258691790137</v>
      </c>
      <c r="S664">
        <v>10.71</v>
      </c>
      <c r="T664">
        <f t="shared" si="85"/>
        <v>6.8323337395316734</v>
      </c>
      <c r="U664">
        <v>8.1999999999999993</v>
      </c>
      <c r="V664">
        <f t="shared" si="86"/>
        <v>12.205912127267911</v>
      </c>
      <c r="W664">
        <f t="shared" si="87"/>
        <v>-5.373578387736238</v>
      </c>
    </row>
    <row r="665" spans="3:23" x14ac:dyDescent="0.3">
      <c r="C665" t="s">
        <v>166</v>
      </c>
      <c r="D665" t="s">
        <v>77</v>
      </c>
      <c r="E665" s="1">
        <v>39420</v>
      </c>
      <c r="F665">
        <v>30</v>
      </c>
      <c r="G665" t="s">
        <v>8</v>
      </c>
      <c r="H665" s="57" t="s">
        <v>41</v>
      </c>
      <c r="I665" s="2">
        <v>40</v>
      </c>
      <c r="J665" s="51">
        <v>90</v>
      </c>
      <c r="K665" s="51">
        <v>100</v>
      </c>
      <c r="L665">
        <f t="shared" si="80"/>
        <v>70</v>
      </c>
      <c r="M665" s="47">
        <v>3</v>
      </c>
      <c r="N665" s="14">
        <f t="shared" si="81"/>
        <v>46181.412007769955</v>
      </c>
      <c r="O665" s="16">
        <f t="shared" si="82"/>
        <v>4.6181412007769955</v>
      </c>
      <c r="P665">
        <v>18472.564803107984</v>
      </c>
      <c r="Q665">
        <f t="shared" si="83"/>
        <v>1.8472564803107983</v>
      </c>
      <c r="R665" s="16">
        <f t="shared" si="84"/>
        <v>2.7708847204661975</v>
      </c>
      <c r="S665">
        <v>10.71</v>
      </c>
      <c r="T665">
        <f t="shared" si="85"/>
        <v>19.784116904128652</v>
      </c>
      <c r="U665">
        <v>8.1999999999999993</v>
      </c>
      <c r="V665">
        <f t="shared" si="86"/>
        <v>22.721254707822819</v>
      </c>
      <c r="W665">
        <f t="shared" si="87"/>
        <v>-2.9371378036941671</v>
      </c>
    </row>
    <row r="666" spans="3:23" x14ac:dyDescent="0.3">
      <c r="C666" t="s">
        <v>166</v>
      </c>
      <c r="D666" t="s">
        <v>77</v>
      </c>
      <c r="E666" s="1">
        <v>39420</v>
      </c>
      <c r="F666">
        <v>30</v>
      </c>
      <c r="G666" t="s">
        <v>8</v>
      </c>
      <c r="H666" s="57" t="s">
        <v>36</v>
      </c>
      <c r="I666" s="2">
        <v>100</v>
      </c>
      <c r="J666" s="51">
        <v>3</v>
      </c>
      <c r="K666" s="51">
        <v>15</v>
      </c>
      <c r="L666">
        <f t="shared" si="80"/>
        <v>5.25</v>
      </c>
      <c r="M666" s="47">
        <v>2</v>
      </c>
      <c r="N666" s="14">
        <f t="shared" si="81"/>
        <v>173.18029502913734</v>
      </c>
      <c r="O666" s="16">
        <f t="shared" si="82"/>
        <v>1.7318029502913734E-2</v>
      </c>
      <c r="P666">
        <v>173.18029502913734</v>
      </c>
      <c r="Q666">
        <f t="shared" si="83"/>
        <v>1.7318029502913734E-2</v>
      </c>
      <c r="R666" s="16">
        <f t="shared" si="84"/>
        <v>0</v>
      </c>
      <c r="S666" s="48">
        <v>6.62</v>
      </c>
      <c r="T666">
        <f t="shared" si="85"/>
        <v>0.11464535530928892</v>
      </c>
      <c r="U666" s="48">
        <v>8.3030000000000008</v>
      </c>
      <c r="V666">
        <f t="shared" si="86"/>
        <v>0</v>
      </c>
      <c r="W666">
        <f t="shared" si="87"/>
        <v>0.11464535530928892</v>
      </c>
    </row>
    <row r="667" spans="3:23" x14ac:dyDescent="0.3">
      <c r="C667" t="s">
        <v>166</v>
      </c>
      <c r="D667" t="s">
        <v>77</v>
      </c>
      <c r="E667" s="1">
        <v>39420</v>
      </c>
      <c r="F667">
        <v>30</v>
      </c>
      <c r="G667" t="s">
        <v>8</v>
      </c>
      <c r="H667" s="57" t="s">
        <v>36</v>
      </c>
      <c r="I667" s="2">
        <v>80</v>
      </c>
      <c r="J667" s="51">
        <v>5</v>
      </c>
      <c r="K667" s="51">
        <v>15</v>
      </c>
      <c r="L667">
        <f t="shared" si="80"/>
        <v>6.25</v>
      </c>
      <c r="M667" s="47">
        <v>2</v>
      </c>
      <c r="N667" s="14">
        <f t="shared" si="81"/>
        <v>245.43692606170259</v>
      </c>
      <c r="O667" s="16">
        <f t="shared" si="82"/>
        <v>2.4543692606170259E-2</v>
      </c>
      <c r="P667">
        <v>196.34954084936209</v>
      </c>
      <c r="Q667">
        <f t="shared" si="83"/>
        <v>1.9634954084936207E-2</v>
      </c>
      <c r="R667" s="16">
        <f t="shared" si="84"/>
        <v>4.9087385212340517E-3</v>
      </c>
      <c r="S667" s="48">
        <v>6.62</v>
      </c>
      <c r="T667">
        <f t="shared" si="85"/>
        <v>0.12998339604227768</v>
      </c>
      <c r="U667" s="48">
        <v>8.3030000000000008</v>
      </c>
      <c r="V667">
        <f t="shared" si="86"/>
        <v>4.0757255941806333E-2</v>
      </c>
      <c r="W667">
        <f t="shared" si="87"/>
        <v>8.9226140100471349E-2</v>
      </c>
    </row>
    <row r="668" spans="3:23" x14ac:dyDescent="0.3">
      <c r="C668" t="s">
        <v>166</v>
      </c>
      <c r="D668" t="s">
        <v>77</v>
      </c>
      <c r="E668" s="1">
        <v>39420</v>
      </c>
      <c r="F668">
        <v>30</v>
      </c>
      <c r="G668" t="s">
        <v>8</v>
      </c>
      <c r="H668" s="57" t="s">
        <v>36</v>
      </c>
      <c r="I668" s="2">
        <v>80</v>
      </c>
      <c r="J668" s="51">
        <v>15</v>
      </c>
      <c r="K668" s="51">
        <v>15</v>
      </c>
      <c r="L668">
        <f t="shared" si="80"/>
        <v>11.25</v>
      </c>
      <c r="M668" s="47">
        <v>2</v>
      </c>
      <c r="N668" s="14">
        <f t="shared" si="81"/>
        <v>795.21564043991634</v>
      </c>
      <c r="O668" s="16">
        <f t="shared" si="82"/>
        <v>7.9521564043991633E-2</v>
      </c>
      <c r="P668">
        <v>636.17251235193316</v>
      </c>
      <c r="Q668">
        <f t="shared" si="83"/>
        <v>6.3617251235193323E-2</v>
      </c>
      <c r="R668" s="16">
        <f t="shared" si="84"/>
        <v>1.590431280879831E-2</v>
      </c>
      <c r="S668" s="48">
        <v>6.62</v>
      </c>
      <c r="T668">
        <f t="shared" si="85"/>
        <v>0.42114620317697982</v>
      </c>
      <c r="U668" s="48">
        <v>8.3030000000000008</v>
      </c>
      <c r="V668">
        <f t="shared" si="86"/>
        <v>0.13205350925145237</v>
      </c>
      <c r="W668">
        <f t="shared" si="87"/>
        <v>0.28909269392552744</v>
      </c>
    </row>
    <row r="669" spans="3:23" x14ac:dyDescent="0.3">
      <c r="C669" t="s">
        <v>166</v>
      </c>
      <c r="D669" t="s">
        <v>77</v>
      </c>
      <c r="E669" s="1">
        <v>39420</v>
      </c>
      <c r="F669">
        <v>30</v>
      </c>
      <c r="G669" t="s">
        <v>8</v>
      </c>
      <c r="H669" s="57" t="s">
        <v>36</v>
      </c>
      <c r="I669" s="2">
        <v>60</v>
      </c>
      <c r="J669" s="51">
        <v>20</v>
      </c>
      <c r="K669" s="51">
        <v>30</v>
      </c>
      <c r="L669">
        <f t="shared" si="80"/>
        <v>17.5</v>
      </c>
      <c r="M669" s="47">
        <v>2</v>
      </c>
      <c r="N669" s="14">
        <f t="shared" si="81"/>
        <v>1924.2255003237483</v>
      </c>
      <c r="O669" s="16">
        <f t="shared" si="82"/>
        <v>0.19242255003237482</v>
      </c>
      <c r="P669">
        <v>1154.535300194249</v>
      </c>
      <c r="Q669">
        <f t="shared" si="83"/>
        <v>0.11545353001942489</v>
      </c>
      <c r="R669" s="16">
        <f t="shared" si="84"/>
        <v>7.6969020012949932E-2</v>
      </c>
      <c r="S669" s="48">
        <v>6.62</v>
      </c>
      <c r="T669">
        <f t="shared" si="85"/>
        <v>0.76430236872859281</v>
      </c>
      <c r="U669" s="48">
        <v>8.3030000000000008</v>
      </c>
      <c r="V669">
        <f t="shared" si="86"/>
        <v>0.63907377316752334</v>
      </c>
      <c r="W669">
        <f t="shared" si="87"/>
        <v>0.12522859556106947</v>
      </c>
    </row>
    <row r="670" spans="3:23" x14ac:dyDescent="0.3">
      <c r="C670" t="s">
        <v>166</v>
      </c>
      <c r="D670" t="s">
        <v>77</v>
      </c>
      <c r="E670" s="1">
        <v>39420</v>
      </c>
      <c r="F670">
        <v>30</v>
      </c>
      <c r="G670" t="s">
        <v>8</v>
      </c>
      <c r="H670" s="57" t="s">
        <v>36</v>
      </c>
      <c r="I670" s="2">
        <v>80</v>
      </c>
      <c r="J670" s="51">
        <v>25</v>
      </c>
      <c r="K670" s="51">
        <v>60</v>
      </c>
      <c r="L670">
        <f t="shared" si="80"/>
        <v>27.5</v>
      </c>
      <c r="M670" s="47">
        <v>2</v>
      </c>
      <c r="N670" s="14">
        <f t="shared" si="81"/>
        <v>4751.6588885545625</v>
      </c>
      <c r="O670" s="16">
        <f t="shared" si="82"/>
        <v>0.47516588885545624</v>
      </c>
      <c r="P670">
        <v>3801.3271108436502</v>
      </c>
      <c r="Q670">
        <f t="shared" si="83"/>
        <v>0.38013271108436503</v>
      </c>
      <c r="R670" s="16">
        <f t="shared" si="84"/>
        <v>9.5033177771091215E-2</v>
      </c>
      <c r="S670" s="48">
        <v>6.62</v>
      </c>
      <c r="T670">
        <f t="shared" si="85"/>
        <v>2.5164785473784965</v>
      </c>
      <c r="U670" s="48">
        <v>8.3030000000000008</v>
      </c>
      <c r="V670">
        <f t="shared" si="86"/>
        <v>0.7890604750333704</v>
      </c>
      <c r="W670">
        <f t="shared" si="87"/>
        <v>1.727418072345126</v>
      </c>
    </row>
    <row r="671" spans="3:23" x14ac:dyDescent="0.3">
      <c r="C671" t="s">
        <v>166</v>
      </c>
      <c r="D671" t="s">
        <v>77</v>
      </c>
      <c r="E671" s="1">
        <v>39420</v>
      </c>
      <c r="F671">
        <v>30</v>
      </c>
      <c r="G671" t="s">
        <v>8</v>
      </c>
      <c r="H671" s="57" t="s">
        <v>42</v>
      </c>
      <c r="I671" s="2">
        <v>100</v>
      </c>
      <c r="J671" s="51">
        <v>2</v>
      </c>
      <c r="K671" s="51">
        <v>15</v>
      </c>
      <c r="L671">
        <f t="shared" si="80"/>
        <v>4.75</v>
      </c>
      <c r="M671" s="47">
        <v>2</v>
      </c>
      <c r="N671" s="14">
        <f t="shared" si="81"/>
        <v>141.7643684932394</v>
      </c>
      <c r="O671" s="16">
        <f t="shared" si="82"/>
        <v>1.417643684932394E-2</v>
      </c>
      <c r="P671">
        <v>141.7643684932394</v>
      </c>
      <c r="Q671">
        <f t="shared" si="83"/>
        <v>1.417643684932394E-2</v>
      </c>
      <c r="R671" s="16">
        <f t="shared" si="84"/>
        <v>0</v>
      </c>
      <c r="S671">
        <v>11.49</v>
      </c>
      <c r="T671">
        <f t="shared" si="85"/>
        <v>0.16288725939873208</v>
      </c>
      <c r="U671" s="48">
        <v>8.1999999999999993</v>
      </c>
      <c r="V671">
        <f t="shared" si="86"/>
        <v>0</v>
      </c>
      <c r="W671">
        <f t="shared" si="87"/>
        <v>0.16288725939873208</v>
      </c>
    </row>
    <row r="672" spans="3:23" x14ac:dyDescent="0.3">
      <c r="C672" t="s">
        <v>166</v>
      </c>
      <c r="D672" t="s">
        <v>77</v>
      </c>
      <c r="E672" s="1">
        <v>39420</v>
      </c>
      <c r="F672">
        <v>30</v>
      </c>
      <c r="G672" t="s">
        <v>8</v>
      </c>
      <c r="H672" s="57" t="s">
        <v>42</v>
      </c>
      <c r="I672" s="2">
        <v>20</v>
      </c>
      <c r="J672" s="51">
        <v>15</v>
      </c>
      <c r="K672" s="51">
        <v>25</v>
      </c>
      <c r="L672">
        <f t="shared" si="80"/>
        <v>13.75</v>
      </c>
      <c r="M672" s="47">
        <v>2</v>
      </c>
      <c r="N672" s="14">
        <f t="shared" si="81"/>
        <v>1187.9147221386406</v>
      </c>
      <c r="O672" s="16">
        <f t="shared" si="82"/>
        <v>0.11879147221386406</v>
      </c>
      <c r="P672">
        <v>237.58294442772814</v>
      </c>
      <c r="Q672">
        <f t="shared" si="83"/>
        <v>2.3758294442772814E-2</v>
      </c>
      <c r="R672" s="16">
        <f t="shared" si="84"/>
        <v>9.5033177771091243E-2</v>
      </c>
      <c r="S672">
        <v>11.49</v>
      </c>
      <c r="T672">
        <f t="shared" si="85"/>
        <v>0.27298280314745965</v>
      </c>
      <c r="U672" s="48">
        <v>8.1999999999999993</v>
      </c>
      <c r="V672">
        <f t="shared" si="86"/>
        <v>0.77927205772294816</v>
      </c>
      <c r="W672">
        <f t="shared" si="87"/>
        <v>-0.50628925457548846</v>
      </c>
    </row>
    <row r="673" spans="3:23" x14ac:dyDescent="0.3">
      <c r="C673" t="s">
        <v>166</v>
      </c>
      <c r="D673" t="s">
        <v>77</v>
      </c>
      <c r="E673" s="1">
        <v>39420</v>
      </c>
      <c r="F673">
        <v>30</v>
      </c>
      <c r="G673" t="s">
        <v>8</v>
      </c>
      <c r="H673" s="57" t="s">
        <v>42</v>
      </c>
      <c r="I673" s="2">
        <v>60</v>
      </c>
      <c r="J673" s="51">
        <v>15</v>
      </c>
      <c r="K673" s="51">
        <v>30</v>
      </c>
      <c r="L673">
        <f t="shared" si="80"/>
        <v>15</v>
      </c>
      <c r="M673" s="47">
        <v>2</v>
      </c>
      <c r="N673" s="14">
        <f t="shared" si="81"/>
        <v>1413.7166941154069</v>
      </c>
      <c r="O673" s="16">
        <f t="shared" si="82"/>
        <v>0.1413716694115407</v>
      </c>
      <c r="P673">
        <v>848.23001646924411</v>
      </c>
      <c r="Q673">
        <f t="shared" si="83"/>
        <v>8.4823001646924412E-2</v>
      </c>
      <c r="R673" s="16">
        <f t="shared" si="84"/>
        <v>5.6548667764616284E-2</v>
      </c>
      <c r="S673">
        <v>11.49</v>
      </c>
      <c r="T673">
        <f t="shared" si="85"/>
        <v>0.97461628892316154</v>
      </c>
      <c r="U673" s="48">
        <v>8.1999999999999993</v>
      </c>
      <c r="V673">
        <f t="shared" si="86"/>
        <v>0.46369907566985347</v>
      </c>
      <c r="W673">
        <f t="shared" si="87"/>
        <v>0.51091721325330808</v>
      </c>
    </row>
    <row r="674" spans="3:23" x14ac:dyDescent="0.3">
      <c r="C674" t="s">
        <v>166</v>
      </c>
      <c r="D674" t="s">
        <v>77</v>
      </c>
      <c r="E674" s="1">
        <v>39420</v>
      </c>
      <c r="F674">
        <v>30</v>
      </c>
      <c r="G674" t="s">
        <v>8</v>
      </c>
      <c r="H674" s="57" t="s">
        <v>42</v>
      </c>
      <c r="I674" s="2">
        <v>60</v>
      </c>
      <c r="J674" s="51">
        <v>25</v>
      </c>
      <c r="K674" s="51">
        <v>30</v>
      </c>
      <c r="L674">
        <f t="shared" si="80"/>
        <v>20</v>
      </c>
      <c r="M674" s="47">
        <v>2</v>
      </c>
      <c r="N674" s="14">
        <f t="shared" si="81"/>
        <v>2513.2741228718346</v>
      </c>
      <c r="O674" s="16">
        <f t="shared" si="82"/>
        <v>0.25132741228718347</v>
      </c>
      <c r="P674">
        <v>1507.9644737231008</v>
      </c>
      <c r="Q674">
        <f t="shared" si="83"/>
        <v>0.15079644737231007</v>
      </c>
      <c r="R674" s="16">
        <f t="shared" si="84"/>
        <v>0.1005309649148734</v>
      </c>
      <c r="S674">
        <v>11.49</v>
      </c>
      <c r="T674">
        <f t="shared" si="85"/>
        <v>1.7326511803078428</v>
      </c>
      <c r="U674" s="48">
        <v>8.1999999999999993</v>
      </c>
      <c r="V674">
        <f t="shared" si="86"/>
        <v>0.82435391230196176</v>
      </c>
      <c r="W674">
        <f t="shared" si="87"/>
        <v>0.90829726800588106</v>
      </c>
    </row>
    <row r="675" spans="3:23" x14ac:dyDescent="0.3">
      <c r="C675" t="s">
        <v>166</v>
      </c>
      <c r="D675" t="s">
        <v>77</v>
      </c>
      <c r="E675" s="1">
        <v>39420</v>
      </c>
      <c r="F675">
        <v>30</v>
      </c>
      <c r="G675" t="s">
        <v>8</v>
      </c>
      <c r="H675" s="57" t="s">
        <v>42</v>
      </c>
      <c r="I675" s="2">
        <v>80</v>
      </c>
      <c r="J675" s="51">
        <v>40</v>
      </c>
      <c r="K675" s="51">
        <v>40</v>
      </c>
      <c r="L675">
        <f t="shared" si="80"/>
        <v>30</v>
      </c>
      <c r="M675" s="47">
        <v>2</v>
      </c>
      <c r="N675" s="14">
        <f t="shared" si="81"/>
        <v>5654.8667764616275</v>
      </c>
      <c r="O675" s="16">
        <f t="shared" si="82"/>
        <v>0.56548667764616278</v>
      </c>
      <c r="P675">
        <v>4523.8934211693022</v>
      </c>
      <c r="Q675">
        <f t="shared" si="83"/>
        <v>0.45238934211693022</v>
      </c>
      <c r="R675" s="16">
        <f t="shared" si="84"/>
        <v>0.11309733552923257</v>
      </c>
      <c r="S675">
        <v>11.49</v>
      </c>
      <c r="T675">
        <f t="shared" si="85"/>
        <v>5.1979535409235282</v>
      </c>
      <c r="U675" s="48">
        <v>8.1999999999999993</v>
      </c>
      <c r="V675">
        <f t="shared" si="86"/>
        <v>0.92739815133970693</v>
      </c>
      <c r="W675">
        <f t="shared" si="87"/>
        <v>4.2705553895838211</v>
      </c>
    </row>
    <row r="676" spans="3:23" x14ac:dyDescent="0.3">
      <c r="C676" t="s">
        <v>166</v>
      </c>
      <c r="D676" t="s">
        <v>77</v>
      </c>
      <c r="E676" s="1">
        <v>39420</v>
      </c>
      <c r="F676">
        <v>30</v>
      </c>
      <c r="G676" t="s">
        <v>8</v>
      </c>
      <c r="H676" s="57" t="s">
        <v>44</v>
      </c>
      <c r="I676" s="2">
        <v>100</v>
      </c>
      <c r="J676" s="51">
        <v>5</v>
      </c>
      <c r="K676" s="51">
        <v>10</v>
      </c>
      <c r="L676">
        <f t="shared" si="80"/>
        <v>5</v>
      </c>
      <c r="M676" s="47">
        <v>2</v>
      </c>
      <c r="N676" s="14">
        <f t="shared" si="81"/>
        <v>157.07963267948966</v>
      </c>
      <c r="O676" s="16">
        <f t="shared" si="82"/>
        <v>1.5707963267948967E-2</v>
      </c>
      <c r="P676">
        <v>157.07963267948966</v>
      </c>
      <c r="Q676">
        <f t="shared" si="83"/>
        <v>1.5707963267948967E-2</v>
      </c>
      <c r="R676" s="16">
        <f t="shared" si="84"/>
        <v>0</v>
      </c>
      <c r="S676" s="48">
        <v>5.78</v>
      </c>
      <c r="T676">
        <f t="shared" si="85"/>
        <v>9.0792027688745031E-2</v>
      </c>
      <c r="U676" s="48">
        <v>9.0679999999999996</v>
      </c>
      <c r="V676">
        <f t="shared" si="86"/>
        <v>0</v>
      </c>
      <c r="W676">
        <f t="shared" si="87"/>
        <v>9.0792027688745031E-2</v>
      </c>
    </row>
    <row r="677" spans="3:23" x14ac:dyDescent="0.3">
      <c r="C677" t="s">
        <v>166</v>
      </c>
      <c r="D677" t="s">
        <v>77</v>
      </c>
      <c r="E677" s="1">
        <v>39420</v>
      </c>
      <c r="F677">
        <v>30</v>
      </c>
      <c r="G677" t="s">
        <v>8</v>
      </c>
      <c r="H677" s="57" t="s">
        <v>44</v>
      </c>
      <c r="I677" s="2">
        <v>100</v>
      </c>
      <c r="J677" s="51">
        <v>5</v>
      </c>
      <c r="K677" s="51">
        <v>25</v>
      </c>
      <c r="L677">
        <f t="shared" si="80"/>
        <v>8.75</v>
      </c>
      <c r="M677" s="47">
        <v>2</v>
      </c>
      <c r="N677" s="14">
        <f t="shared" si="81"/>
        <v>481.05637508093707</v>
      </c>
      <c r="O677" s="16">
        <f t="shared" si="82"/>
        <v>4.8105637508093706E-2</v>
      </c>
      <c r="P677">
        <v>481.05637508093707</v>
      </c>
      <c r="Q677">
        <f t="shared" si="83"/>
        <v>4.8105637508093706E-2</v>
      </c>
      <c r="R677" s="16">
        <f t="shared" si="84"/>
        <v>0</v>
      </c>
      <c r="S677" s="48">
        <v>5.78</v>
      </c>
      <c r="T677">
        <f t="shared" si="85"/>
        <v>0.27805058479678163</v>
      </c>
      <c r="U677" s="48">
        <v>9.0679999999999996</v>
      </c>
      <c r="V677">
        <f t="shared" si="86"/>
        <v>0</v>
      </c>
      <c r="W677">
        <f t="shared" si="87"/>
        <v>0.27805058479678163</v>
      </c>
    </row>
    <row r="678" spans="3:23" x14ac:dyDescent="0.3">
      <c r="C678" t="s">
        <v>166</v>
      </c>
      <c r="D678" t="s">
        <v>77</v>
      </c>
      <c r="E678" s="1">
        <v>39420</v>
      </c>
      <c r="F678">
        <v>30</v>
      </c>
      <c r="G678" t="s">
        <v>8</v>
      </c>
      <c r="H678" s="57" t="s">
        <v>44</v>
      </c>
      <c r="I678" s="2">
        <v>100</v>
      </c>
      <c r="J678" s="51">
        <v>5</v>
      </c>
      <c r="K678" s="51">
        <v>15</v>
      </c>
      <c r="L678">
        <f t="shared" si="80"/>
        <v>6.25</v>
      </c>
      <c r="M678" s="47">
        <v>2</v>
      </c>
      <c r="N678" s="14">
        <f t="shared" si="81"/>
        <v>245.43692606170259</v>
      </c>
      <c r="O678" s="16">
        <f t="shared" si="82"/>
        <v>2.4543692606170259E-2</v>
      </c>
      <c r="P678">
        <v>245.43692606170259</v>
      </c>
      <c r="Q678">
        <f t="shared" si="83"/>
        <v>2.4543692606170259E-2</v>
      </c>
      <c r="R678" s="16">
        <f t="shared" si="84"/>
        <v>0</v>
      </c>
      <c r="S678" s="48">
        <v>5.78</v>
      </c>
      <c r="T678">
        <f t="shared" si="85"/>
        <v>0.1418625432636641</v>
      </c>
      <c r="U678" s="48">
        <v>9.0679999999999996</v>
      </c>
      <c r="V678">
        <f t="shared" si="86"/>
        <v>0</v>
      </c>
      <c r="W678">
        <f t="shared" si="87"/>
        <v>0.1418625432636641</v>
      </c>
    </row>
    <row r="679" spans="3:23" x14ac:dyDescent="0.3">
      <c r="C679" t="s">
        <v>166</v>
      </c>
      <c r="D679" t="s">
        <v>77</v>
      </c>
      <c r="E679" s="1">
        <v>39420</v>
      </c>
      <c r="F679">
        <v>30</v>
      </c>
      <c r="G679" t="s">
        <v>8</v>
      </c>
      <c r="H679" s="57" t="s">
        <v>44</v>
      </c>
      <c r="I679" s="2">
        <v>90</v>
      </c>
      <c r="J679" s="51">
        <v>5</v>
      </c>
      <c r="K679" s="51">
        <v>10</v>
      </c>
      <c r="L679">
        <f t="shared" si="80"/>
        <v>5</v>
      </c>
      <c r="M679" s="47">
        <v>2</v>
      </c>
      <c r="N679" s="14">
        <f t="shared" si="81"/>
        <v>157.07963267948966</v>
      </c>
      <c r="O679" s="16">
        <f t="shared" si="82"/>
        <v>1.5707963267948967E-2</v>
      </c>
      <c r="P679">
        <v>141.37166941154069</v>
      </c>
      <c r="Q679">
        <f t="shared" si="83"/>
        <v>1.4137166941154069E-2</v>
      </c>
      <c r="R679" s="16">
        <f t="shared" si="84"/>
        <v>1.5707963267948977E-3</v>
      </c>
      <c r="S679" s="48">
        <v>5.78</v>
      </c>
      <c r="T679">
        <f t="shared" si="85"/>
        <v>8.171282491987053E-2</v>
      </c>
      <c r="U679" s="48">
        <v>9.0679999999999996</v>
      </c>
      <c r="V679">
        <f t="shared" si="86"/>
        <v>1.4243981091376132E-2</v>
      </c>
      <c r="W679">
        <f t="shared" si="87"/>
        <v>6.7468843828494399E-2</v>
      </c>
    </row>
    <row r="680" spans="3:23" x14ac:dyDescent="0.3">
      <c r="C680" t="s">
        <v>166</v>
      </c>
      <c r="D680" t="s">
        <v>77</v>
      </c>
      <c r="E680" s="1">
        <v>39420</v>
      </c>
      <c r="F680">
        <v>30</v>
      </c>
      <c r="G680" t="s">
        <v>8</v>
      </c>
      <c r="H680" s="57" t="s">
        <v>44</v>
      </c>
      <c r="I680" s="2">
        <v>100</v>
      </c>
      <c r="J680" s="51">
        <v>5</v>
      </c>
      <c r="K680" s="51">
        <v>15</v>
      </c>
      <c r="L680">
        <f t="shared" si="80"/>
        <v>6.25</v>
      </c>
      <c r="M680" s="47">
        <v>2</v>
      </c>
      <c r="N680" s="14">
        <f t="shared" si="81"/>
        <v>245.43692606170259</v>
      </c>
      <c r="O680" s="16">
        <f t="shared" si="82"/>
        <v>2.4543692606170259E-2</v>
      </c>
      <c r="P680">
        <v>245.43692606170259</v>
      </c>
      <c r="Q680">
        <f t="shared" si="83"/>
        <v>2.4543692606170259E-2</v>
      </c>
      <c r="R680" s="16">
        <f t="shared" si="84"/>
        <v>0</v>
      </c>
      <c r="S680" s="48">
        <v>5.78</v>
      </c>
      <c r="T680">
        <f t="shared" si="85"/>
        <v>0.1418625432636641</v>
      </c>
      <c r="U680" s="48">
        <v>9.0679999999999996</v>
      </c>
      <c r="V680">
        <f t="shared" si="86"/>
        <v>0</v>
      </c>
      <c r="W680">
        <f t="shared" si="87"/>
        <v>0.1418625432636641</v>
      </c>
    </row>
    <row r="681" spans="3:23" x14ac:dyDescent="0.3">
      <c r="C681" t="s">
        <v>166</v>
      </c>
      <c r="D681" t="s">
        <v>77</v>
      </c>
      <c r="E681" s="1">
        <v>39420</v>
      </c>
      <c r="F681">
        <v>30</v>
      </c>
      <c r="G681" t="s">
        <v>8</v>
      </c>
      <c r="H681" s="57" t="s">
        <v>44</v>
      </c>
      <c r="I681" s="2">
        <v>100</v>
      </c>
      <c r="J681" s="51">
        <v>5</v>
      </c>
      <c r="K681" s="51">
        <v>20</v>
      </c>
      <c r="L681">
        <f t="shared" si="80"/>
        <v>7.5</v>
      </c>
      <c r="M681" s="47">
        <v>2</v>
      </c>
      <c r="N681" s="14">
        <f t="shared" si="81"/>
        <v>353.42917352885172</v>
      </c>
      <c r="O681" s="16">
        <f t="shared" si="82"/>
        <v>3.5342917352885174E-2</v>
      </c>
      <c r="P681">
        <v>353.42917352885172</v>
      </c>
      <c r="Q681">
        <f t="shared" si="83"/>
        <v>3.5342917352885174E-2</v>
      </c>
      <c r="R681" s="16">
        <f t="shared" si="84"/>
        <v>0</v>
      </c>
      <c r="S681" s="48">
        <v>5.78</v>
      </c>
      <c r="T681">
        <f t="shared" si="85"/>
        <v>0.20428206229967633</v>
      </c>
      <c r="U681" s="48">
        <v>9.0679999999999996</v>
      </c>
      <c r="V681">
        <f t="shared" si="86"/>
        <v>0</v>
      </c>
      <c r="W681">
        <f t="shared" si="87"/>
        <v>0.20428206229967633</v>
      </c>
    </row>
    <row r="682" spans="3:23" x14ac:dyDescent="0.3">
      <c r="C682" t="s">
        <v>166</v>
      </c>
      <c r="D682" t="s">
        <v>77</v>
      </c>
      <c r="E682" s="1">
        <v>39420</v>
      </c>
      <c r="F682">
        <v>30</v>
      </c>
      <c r="G682" t="s">
        <v>8</v>
      </c>
      <c r="H682" s="57" t="s">
        <v>44</v>
      </c>
      <c r="I682" s="2">
        <v>100</v>
      </c>
      <c r="J682" s="51">
        <v>10</v>
      </c>
      <c r="K682" s="51">
        <v>25</v>
      </c>
      <c r="L682">
        <f t="shared" si="80"/>
        <v>11.25</v>
      </c>
      <c r="M682" s="47">
        <v>2</v>
      </c>
      <c r="N682" s="14">
        <f t="shared" si="81"/>
        <v>795.21564043991634</v>
      </c>
      <c r="O682" s="16">
        <f t="shared" si="82"/>
        <v>7.9521564043991633E-2</v>
      </c>
      <c r="P682">
        <v>795.21564043991634</v>
      </c>
      <c r="Q682">
        <f t="shared" si="83"/>
        <v>7.9521564043991633E-2</v>
      </c>
      <c r="R682" s="16">
        <f t="shared" si="84"/>
        <v>0</v>
      </c>
      <c r="S682" s="48">
        <v>5.78</v>
      </c>
      <c r="T682">
        <f t="shared" si="85"/>
        <v>0.45963464017427164</v>
      </c>
      <c r="U682" s="48">
        <v>9.0679999999999996</v>
      </c>
      <c r="V682">
        <f t="shared" si="86"/>
        <v>0</v>
      </c>
      <c r="W682">
        <f t="shared" si="87"/>
        <v>0.45963464017427164</v>
      </c>
    </row>
    <row r="683" spans="3:23" x14ac:dyDescent="0.3">
      <c r="C683" t="s">
        <v>166</v>
      </c>
      <c r="D683" t="s">
        <v>77</v>
      </c>
      <c r="E683" s="1">
        <v>39420</v>
      </c>
      <c r="F683">
        <v>30</v>
      </c>
      <c r="G683" t="s">
        <v>8</v>
      </c>
      <c r="H683" s="57" t="s">
        <v>44</v>
      </c>
      <c r="I683" s="2">
        <v>90</v>
      </c>
      <c r="J683" s="51">
        <v>15</v>
      </c>
      <c r="K683" s="51">
        <v>10</v>
      </c>
      <c r="L683">
        <f t="shared" si="80"/>
        <v>10</v>
      </c>
      <c r="M683" s="47">
        <v>2</v>
      </c>
      <c r="N683" s="14">
        <f t="shared" si="81"/>
        <v>628.31853071795865</v>
      </c>
      <c r="O683" s="16">
        <f t="shared" si="82"/>
        <v>6.2831853071795868E-2</v>
      </c>
      <c r="P683">
        <v>565.48667764616278</v>
      </c>
      <c r="Q683">
        <f t="shared" si="83"/>
        <v>5.6548667764616277E-2</v>
      </c>
      <c r="R683" s="16">
        <f t="shared" si="84"/>
        <v>6.283185307179591E-3</v>
      </c>
      <c r="S683" s="48">
        <v>5.78</v>
      </c>
      <c r="T683">
        <f t="shared" si="85"/>
        <v>0.32685129967948212</v>
      </c>
      <c r="U683" s="48">
        <v>9.0679999999999996</v>
      </c>
      <c r="V683">
        <f t="shared" si="86"/>
        <v>5.6975924365504527E-2</v>
      </c>
      <c r="W683">
        <f t="shared" si="87"/>
        <v>0.26987537531397759</v>
      </c>
    </row>
    <row r="684" spans="3:23" x14ac:dyDescent="0.3">
      <c r="C684" t="s">
        <v>166</v>
      </c>
      <c r="D684" t="s">
        <v>77</v>
      </c>
      <c r="E684" s="1">
        <v>39420</v>
      </c>
      <c r="F684">
        <v>30</v>
      </c>
      <c r="G684" t="s">
        <v>8</v>
      </c>
      <c r="H684" s="57" t="s">
        <v>45</v>
      </c>
      <c r="I684" s="2">
        <v>70</v>
      </c>
      <c r="J684" s="51">
        <v>10</v>
      </c>
      <c r="K684" s="51">
        <v>15</v>
      </c>
      <c r="L684">
        <f t="shared" si="80"/>
        <v>8.75</v>
      </c>
      <c r="M684" s="47">
        <v>3</v>
      </c>
      <c r="N684" s="14">
        <f t="shared" si="81"/>
        <v>721.58456262140555</v>
      </c>
      <c r="O684" s="16">
        <f t="shared" si="82"/>
        <v>7.2158456262140555E-2</v>
      </c>
      <c r="P684">
        <v>505.10919383498384</v>
      </c>
      <c r="Q684">
        <f t="shared" si="83"/>
        <v>5.0510919383498387E-2</v>
      </c>
      <c r="R684" s="16">
        <f t="shared" si="84"/>
        <v>2.1647536878642168E-2</v>
      </c>
      <c r="S684" s="48">
        <v>1.45</v>
      </c>
      <c r="T684">
        <f t="shared" si="85"/>
        <v>7.3240833106072656E-2</v>
      </c>
      <c r="U684" s="48">
        <v>9.1609999999999996</v>
      </c>
      <c r="V684">
        <f t="shared" si="86"/>
        <v>0.19831308534524089</v>
      </c>
      <c r="W684">
        <f t="shared" si="87"/>
        <v>-0.12507225223916824</v>
      </c>
    </row>
    <row r="685" spans="3:23" x14ac:dyDescent="0.3">
      <c r="C685" t="s">
        <v>166</v>
      </c>
      <c r="D685" t="s">
        <v>77</v>
      </c>
      <c r="E685" s="1">
        <v>39420</v>
      </c>
      <c r="F685">
        <v>30</v>
      </c>
      <c r="G685" t="s">
        <v>8</v>
      </c>
      <c r="H685" s="57" t="s">
        <v>45</v>
      </c>
      <c r="I685" s="2">
        <v>70</v>
      </c>
      <c r="J685" s="51">
        <v>15</v>
      </c>
      <c r="K685" s="51">
        <v>30</v>
      </c>
      <c r="L685">
        <f t="shared" si="80"/>
        <v>15</v>
      </c>
      <c r="M685" s="47">
        <v>3</v>
      </c>
      <c r="N685" s="14">
        <f t="shared" si="81"/>
        <v>2120.5750411731105</v>
      </c>
      <c r="O685" s="16">
        <f t="shared" si="82"/>
        <v>0.21205750411731106</v>
      </c>
      <c r="P685">
        <v>1484.4025288211774</v>
      </c>
      <c r="Q685">
        <f t="shared" si="83"/>
        <v>0.14844025288211773</v>
      </c>
      <c r="R685" s="16">
        <f t="shared" si="84"/>
        <v>6.3617251235193323E-2</v>
      </c>
      <c r="S685" s="48">
        <v>1.45</v>
      </c>
      <c r="T685">
        <f t="shared" si="85"/>
        <v>0.2152383666790707</v>
      </c>
      <c r="U685" s="48">
        <v>9.1609999999999996</v>
      </c>
      <c r="V685">
        <f t="shared" si="86"/>
        <v>0.58279763856560596</v>
      </c>
      <c r="W685">
        <f t="shared" si="87"/>
        <v>-0.36755927188653525</v>
      </c>
    </row>
    <row r="686" spans="3:23" x14ac:dyDescent="0.3">
      <c r="C686" t="s">
        <v>166</v>
      </c>
      <c r="D686" t="s">
        <v>77</v>
      </c>
      <c r="E686" s="1">
        <v>39420</v>
      </c>
      <c r="F686">
        <v>30</v>
      </c>
      <c r="G686" t="s">
        <v>8</v>
      </c>
      <c r="H686" s="57" t="s">
        <v>45</v>
      </c>
      <c r="I686" s="2">
        <v>50</v>
      </c>
      <c r="J686" s="51">
        <v>30</v>
      </c>
      <c r="K686" s="51">
        <v>100</v>
      </c>
      <c r="L686">
        <f t="shared" si="80"/>
        <v>40</v>
      </c>
      <c r="M686" s="47">
        <v>3</v>
      </c>
      <c r="N686" s="14">
        <f t="shared" si="81"/>
        <v>15079.644737231007</v>
      </c>
      <c r="O686" s="16">
        <f t="shared" si="82"/>
        <v>1.5079644737231006</v>
      </c>
      <c r="P686">
        <v>7539.8223686155034</v>
      </c>
      <c r="Q686">
        <f t="shared" si="83"/>
        <v>0.7539822368615503</v>
      </c>
      <c r="R686" s="16">
        <f t="shared" si="84"/>
        <v>0.7539822368615503</v>
      </c>
      <c r="S686" s="48">
        <v>1.45</v>
      </c>
      <c r="T686">
        <f t="shared" si="85"/>
        <v>1.093274243449248</v>
      </c>
      <c r="U686" s="48">
        <v>9.1609999999999996</v>
      </c>
      <c r="V686">
        <f t="shared" si="86"/>
        <v>6.9072312718886621</v>
      </c>
      <c r="W686">
        <f t="shared" si="87"/>
        <v>-5.8139570284394146</v>
      </c>
    </row>
    <row r="687" spans="3:23" x14ac:dyDescent="0.3">
      <c r="C687" t="s">
        <v>166</v>
      </c>
      <c r="D687" t="s">
        <v>77</v>
      </c>
      <c r="E687" s="1">
        <v>39420</v>
      </c>
      <c r="F687">
        <v>30</v>
      </c>
      <c r="G687" t="s">
        <v>8</v>
      </c>
      <c r="H687" s="57" t="s">
        <v>47</v>
      </c>
      <c r="I687" s="2">
        <v>30</v>
      </c>
      <c r="J687" s="51">
        <v>10</v>
      </c>
      <c r="K687" s="51">
        <v>35</v>
      </c>
      <c r="L687">
        <f t="shared" si="80"/>
        <v>13.75</v>
      </c>
      <c r="M687" s="47">
        <v>3</v>
      </c>
      <c r="N687" s="14">
        <f t="shared" si="81"/>
        <v>1781.8720832079607</v>
      </c>
      <c r="O687" s="16">
        <f t="shared" si="82"/>
        <v>0.17818720832079607</v>
      </c>
      <c r="P687">
        <v>534.56162496238824</v>
      </c>
      <c r="Q687">
        <f t="shared" si="83"/>
        <v>5.3456162496238822E-2</v>
      </c>
      <c r="R687" s="16">
        <f t="shared" si="84"/>
        <v>0.12473104582455724</v>
      </c>
      <c r="S687" s="48">
        <v>5.15</v>
      </c>
      <c r="T687">
        <f t="shared" si="85"/>
        <v>0.27529923685562996</v>
      </c>
      <c r="U687" s="48">
        <v>11.257999999999999</v>
      </c>
      <c r="V687">
        <f t="shared" si="86"/>
        <v>1.4042221138928652</v>
      </c>
      <c r="W687">
        <f t="shared" si="87"/>
        <v>-1.1289228770372353</v>
      </c>
    </row>
    <row r="688" spans="3:23" x14ac:dyDescent="0.3">
      <c r="C688" t="s">
        <v>166</v>
      </c>
      <c r="D688" t="s">
        <v>77</v>
      </c>
      <c r="E688" s="1">
        <v>39420</v>
      </c>
      <c r="F688">
        <v>30</v>
      </c>
      <c r="G688" t="s">
        <v>8</v>
      </c>
      <c r="H688" s="57" t="s">
        <v>47</v>
      </c>
      <c r="I688" s="2">
        <v>70</v>
      </c>
      <c r="J688" s="51">
        <v>20</v>
      </c>
      <c r="K688" s="51">
        <v>90</v>
      </c>
      <c r="L688">
        <f t="shared" si="80"/>
        <v>32.5</v>
      </c>
      <c r="M688" s="47">
        <v>3</v>
      </c>
      <c r="N688" s="14">
        <f t="shared" si="81"/>
        <v>9954.9217210626575</v>
      </c>
      <c r="O688" s="16">
        <f t="shared" si="82"/>
        <v>0.99549217210626573</v>
      </c>
      <c r="P688">
        <v>6968.4452047438599</v>
      </c>
      <c r="Q688">
        <f t="shared" si="83"/>
        <v>0.69684452047438594</v>
      </c>
      <c r="R688" s="16">
        <f t="shared" si="84"/>
        <v>0.29864765163187978</v>
      </c>
      <c r="S688" s="48">
        <v>5.15</v>
      </c>
      <c r="T688">
        <f t="shared" si="85"/>
        <v>3.5887492804430878</v>
      </c>
      <c r="U688" s="48">
        <v>11.257999999999999</v>
      </c>
      <c r="V688">
        <f t="shared" si="86"/>
        <v>3.3621752620717023</v>
      </c>
      <c r="W688">
        <f t="shared" si="87"/>
        <v>0.22657401837138558</v>
      </c>
    </row>
    <row r="689" spans="3:23" x14ac:dyDescent="0.3">
      <c r="C689" t="s">
        <v>166</v>
      </c>
      <c r="D689" t="s">
        <v>77</v>
      </c>
      <c r="E689" s="1">
        <v>39420</v>
      </c>
      <c r="F689">
        <v>30</v>
      </c>
      <c r="G689" t="s">
        <v>8</v>
      </c>
      <c r="H689" s="57" t="s">
        <v>47</v>
      </c>
      <c r="I689" s="2">
        <v>100</v>
      </c>
      <c r="J689" s="51">
        <v>25</v>
      </c>
      <c r="K689" s="51">
        <v>25</v>
      </c>
      <c r="L689">
        <f t="shared" si="80"/>
        <v>18.75</v>
      </c>
      <c r="M689" s="47">
        <v>3</v>
      </c>
      <c r="N689" s="14">
        <f t="shared" si="81"/>
        <v>3313.3985018329849</v>
      </c>
      <c r="O689" s="16">
        <f t="shared" si="82"/>
        <v>0.33133985018329848</v>
      </c>
      <c r="P689">
        <v>3313.3985018329849</v>
      </c>
      <c r="Q689">
        <f t="shared" si="83"/>
        <v>0.33133985018329848</v>
      </c>
      <c r="R689" s="16">
        <f t="shared" si="84"/>
        <v>0</v>
      </c>
      <c r="S689" s="48">
        <v>5.15</v>
      </c>
      <c r="T689">
        <f t="shared" si="85"/>
        <v>1.7064002284439872</v>
      </c>
      <c r="U689" s="48">
        <v>11.257999999999999</v>
      </c>
      <c r="V689">
        <f t="shared" si="86"/>
        <v>0</v>
      </c>
      <c r="W689">
        <f t="shared" si="87"/>
        <v>1.7064002284439872</v>
      </c>
    </row>
    <row r="690" spans="3:23" x14ac:dyDescent="0.3">
      <c r="C690" t="s">
        <v>166</v>
      </c>
      <c r="D690" t="s">
        <v>77</v>
      </c>
      <c r="E690" s="1">
        <v>39420</v>
      </c>
      <c r="F690">
        <v>30</v>
      </c>
      <c r="G690" t="s">
        <v>8</v>
      </c>
      <c r="H690" s="57" t="s">
        <v>55</v>
      </c>
      <c r="I690" s="2">
        <v>100</v>
      </c>
      <c r="J690" s="51">
        <v>3</v>
      </c>
      <c r="K690" s="51">
        <v>15</v>
      </c>
      <c r="L690">
        <f t="shared" si="80"/>
        <v>5.25</v>
      </c>
      <c r="M690" s="47">
        <v>2</v>
      </c>
      <c r="N690" s="14">
        <f t="shared" si="81"/>
        <v>173.18029502913734</v>
      </c>
      <c r="O690" s="16">
        <f t="shared" si="82"/>
        <v>1.7318029502913734E-2</v>
      </c>
      <c r="P690">
        <v>173.18029502913734</v>
      </c>
      <c r="Q690">
        <f t="shared" si="83"/>
        <v>1.7318029502913734E-2</v>
      </c>
      <c r="R690" s="16">
        <f t="shared" si="84"/>
        <v>0</v>
      </c>
      <c r="S690" s="48">
        <v>4.05</v>
      </c>
      <c r="T690">
        <f t="shared" si="85"/>
        <v>7.0138019486800623E-2</v>
      </c>
      <c r="U690" s="48">
        <v>8.1050000000000004</v>
      </c>
      <c r="V690">
        <f t="shared" si="86"/>
        <v>0</v>
      </c>
      <c r="W690">
        <f t="shared" si="87"/>
        <v>7.0138019486800623E-2</v>
      </c>
    </row>
    <row r="691" spans="3:23" x14ac:dyDescent="0.3">
      <c r="C691" t="s">
        <v>166</v>
      </c>
      <c r="D691" t="s">
        <v>77</v>
      </c>
      <c r="E691" s="1">
        <v>39420</v>
      </c>
      <c r="F691">
        <v>30</v>
      </c>
      <c r="G691" t="s">
        <v>8</v>
      </c>
      <c r="H691" s="54" t="s">
        <v>53</v>
      </c>
      <c r="I691" s="2">
        <v>70</v>
      </c>
      <c r="J691" s="51">
        <v>15</v>
      </c>
      <c r="K691" s="51">
        <v>40</v>
      </c>
      <c r="L691">
        <f t="shared" si="80"/>
        <v>17.5</v>
      </c>
      <c r="M691" s="47">
        <v>2</v>
      </c>
      <c r="N691" s="14">
        <f t="shared" si="81"/>
        <v>1924.2255003237483</v>
      </c>
      <c r="O691" s="16">
        <f t="shared" si="82"/>
        <v>0.19242255003237482</v>
      </c>
      <c r="P691">
        <v>1346.9578502266238</v>
      </c>
      <c r="Q691">
        <f t="shared" si="83"/>
        <v>0.13469578502266238</v>
      </c>
      <c r="R691" s="16">
        <f t="shared" si="84"/>
        <v>5.7726765009712439E-2</v>
      </c>
      <c r="S691" s="48">
        <v>6.51</v>
      </c>
      <c r="T691">
        <f t="shared" si="85"/>
        <v>0.87686956049753206</v>
      </c>
      <c r="U691" s="48">
        <v>8.2509999999999994</v>
      </c>
      <c r="V691">
        <f t="shared" si="86"/>
        <v>0.47630353809513731</v>
      </c>
      <c r="W691">
        <f t="shared" si="87"/>
        <v>0.40056602240239475</v>
      </c>
    </row>
    <row r="692" spans="3:23" x14ac:dyDescent="0.3">
      <c r="C692" t="s">
        <v>166</v>
      </c>
      <c r="D692" t="s">
        <v>78</v>
      </c>
      <c r="E692" s="1">
        <v>39418</v>
      </c>
      <c r="F692">
        <v>21</v>
      </c>
      <c r="G692" t="s">
        <v>7</v>
      </c>
      <c r="H692" s="54" t="s">
        <v>49</v>
      </c>
      <c r="I692" s="2">
        <v>50</v>
      </c>
      <c r="J692" s="51">
        <v>10</v>
      </c>
      <c r="K692" s="51">
        <v>15</v>
      </c>
      <c r="L692">
        <f t="shared" si="80"/>
        <v>8.75</v>
      </c>
      <c r="M692" s="47">
        <v>2</v>
      </c>
      <c r="N692" s="14">
        <f t="shared" si="81"/>
        <v>481.05637508093707</v>
      </c>
      <c r="O692" s="16">
        <f t="shared" si="82"/>
        <v>4.8105637508093706E-2</v>
      </c>
      <c r="P692">
        <v>240.52818754046854</v>
      </c>
      <c r="Q692">
        <f t="shared" si="83"/>
        <v>2.4052818754046853E-2</v>
      </c>
      <c r="R692" s="16">
        <f t="shared" si="84"/>
        <v>2.4052818754046853E-2</v>
      </c>
      <c r="S692">
        <v>5.23</v>
      </c>
      <c r="T692">
        <f t="shared" si="85"/>
        <v>0.12579624208366505</v>
      </c>
      <c r="U692">
        <v>8.4610000000000003</v>
      </c>
      <c r="V692">
        <f t="shared" si="86"/>
        <v>0.20351089947799042</v>
      </c>
      <c r="W692">
        <f t="shared" si="87"/>
        <v>-7.771465739432537E-2</v>
      </c>
    </row>
    <row r="693" spans="3:23" x14ac:dyDescent="0.3">
      <c r="C693" t="s">
        <v>166</v>
      </c>
      <c r="D693" t="s">
        <v>78</v>
      </c>
      <c r="E693" s="1">
        <v>39418</v>
      </c>
      <c r="F693">
        <v>21</v>
      </c>
      <c r="G693" t="s">
        <v>7</v>
      </c>
      <c r="H693" s="54" t="s">
        <v>49</v>
      </c>
      <c r="I693" s="2">
        <v>60</v>
      </c>
      <c r="J693" s="51">
        <v>12</v>
      </c>
      <c r="K693" s="51">
        <v>30</v>
      </c>
      <c r="L693">
        <f t="shared" si="80"/>
        <v>13.5</v>
      </c>
      <c r="M693" s="47">
        <v>2</v>
      </c>
      <c r="N693" s="14">
        <f t="shared" si="81"/>
        <v>1145.1105222334795</v>
      </c>
      <c r="O693" s="16">
        <f t="shared" si="82"/>
        <v>0.11451105222334795</v>
      </c>
      <c r="P693">
        <v>687.06631334008773</v>
      </c>
      <c r="Q693">
        <f t="shared" si="83"/>
        <v>6.8706631334008769E-2</v>
      </c>
      <c r="R693" s="16">
        <f t="shared" si="84"/>
        <v>4.5804420889339184E-2</v>
      </c>
      <c r="S693">
        <v>5.23</v>
      </c>
      <c r="T693">
        <f t="shared" si="85"/>
        <v>0.35933568187686588</v>
      </c>
      <c r="U693">
        <v>8.4610000000000003</v>
      </c>
      <c r="V693">
        <f t="shared" si="86"/>
        <v>0.38755120514469887</v>
      </c>
      <c r="W693">
        <f t="shared" si="87"/>
        <v>-2.8215523267832998E-2</v>
      </c>
    </row>
    <row r="694" spans="3:23" x14ac:dyDescent="0.3">
      <c r="C694" t="s">
        <v>166</v>
      </c>
      <c r="D694" t="s">
        <v>78</v>
      </c>
      <c r="E694" s="1">
        <v>39418</v>
      </c>
      <c r="F694">
        <v>21</v>
      </c>
      <c r="G694" t="s">
        <v>7</v>
      </c>
      <c r="H694" s="57" t="s">
        <v>36</v>
      </c>
      <c r="I694" s="2">
        <v>10</v>
      </c>
      <c r="J694" s="51">
        <v>10</v>
      </c>
      <c r="K694" s="51">
        <v>30</v>
      </c>
      <c r="L694">
        <f t="shared" si="80"/>
        <v>12.5</v>
      </c>
      <c r="M694" s="47">
        <v>2</v>
      </c>
      <c r="N694" s="14">
        <f t="shared" si="81"/>
        <v>981.74770424681037</v>
      </c>
      <c r="O694" s="16">
        <f t="shared" si="82"/>
        <v>9.8174770424681035E-2</v>
      </c>
      <c r="P694">
        <v>98.174770424681043</v>
      </c>
      <c r="Q694">
        <f t="shared" si="83"/>
        <v>9.8174770424681035E-3</v>
      </c>
      <c r="R694" s="16">
        <f t="shared" si="84"/>
        <v>8.8357293382212931E-2</v>
      </c>
      <c r="S694" s="48">
        <v>6.62</v>
      </c>
      <c r="T694">
        <f t="shared" si="85"/>
        <v>6.4991698021138841E-2</v>
      </c>
      <c r="U694" s="48">
        <v>8.3030000000000008</v>
      </c>
      <c r="V694">
        <f t="shared" si="86"/>
        <v>0.73363060695251403</v>
      </c>
      <c r="W694">
        <f t="shared" si="87"/>
        <v>-0.66863890893137523</v>
      </c>
    </row>
    <row r="695" spans="3:23" x14ac:dyDescent="0.3">
      <c r="C695" t="s">
        <v>166</v>
      </c>
      <c r="D695" t="s">
        <v>78</v>
      </c>
      <c r="E695" s="1">
        <v>39418</v>
      </c>
      <c r="F695">
        <v>21</v>
      </c>
      <c r="G695" t="s">
        <v>7</v>
      </c>
      <c r="H695" s="57" t="s">
        <v>36</v>
      </c>
      <c r="I695" s="2">
        <v>80</v>
      </c>
      <c r="J695" s="51">
        <v>10</v>
      </c>
      <c r="K695" s="51">
        <v>30</v>
      </c>
      <c r="L695">
        <f t="shared" si="80"/>
        <v>12.5</v>
      </c>
      <c r="M695" s="47">
        <v>2</v>
      </c>
      <c r="N695" s="14">
        <f t="shared" si="81"/>
        <v>981.74770424681037</v>
      </c>
      <c r="O695" s="16">
        <f t="shared" si="82"/>
        <v>9.8174770424681035E-2</v>
      </c>
      <c r="P695">
        <v>785.39816339744834</v>
      </c>
      <c r="Q695">
        <f t="shared" si="83"/>
        <v>7.8539816339744828E-2</v>
      </c>
      <c r="R695" s="16">
        <f t="shared" si="84"/>
        <v>1.9634954084936207E-2</v>
      </c>
      <c r="S695" s="48">
        <v>6.62</v>
      </c>
      <c r="T695">
        <f t="shared" si="85"/>
        <v>0.51993358416911073</v>
      </c>
      <c r="U695" s="48">
        <v>8.3030000000000008</v>
      </c>
      <c r="V695">
        <f t="shared" si="86"/>
        <v>0.16302902376722533</v>
      </c>
      <c r="W695">
        <f t="shared" si="87"/>
        <v>0.3569045604018854</v>
      </c>
    </row>
    <row r="696" spans="3:23" x14ac:dyDescent="0.3">
      <c r="C696" t="s">
        <v>166</v>
      </c>
      <c r="D696" t="s">
        <v>78</v>
      </c>
      <c r="E696" s="1">
        <v>39418</v>
      </c>
      <c r="F696">
        <v>21</v>
      </c>
      <c r="G696" t="s">
        <v>7</v>
      </c>
      <c r="H696" s="57" t="s">
        <v>36</v>
      </c>
      <c r="I696" s="2">
        <v>30</v>
      </c>
      <c r="J696" s="51">
        <v>15</v>
      </c>
      <c r="K696" s="51">
        <v>40</v>
      </c>
      <c r="L696">
        <f t="shared" si="80"/>
        <v>17.5</v>
      </c>
      <c r="M696" s="47">
        <v>2</v>
      </c>
      <c r="N696" s="14">
        <f t="shared" si="81"/>
        <v>1924.2255003237483</v>
      </c>
      <c r="O696" s="16">
        <f t="shared" si="82"/>
        <v>0.19242255003237482</v>
      </c>
      <c r="P696">
        <v>577.26765009712449</v>
      </c>
      <c r="Q696">
        <f t="shared" si="83"/>
        <v>5.7726765009712445E-2</v>
      </c>
      <c r="R696" s="16">
        <f t="shared" si="84"/>
        <v>0.13469578502266238</v>
      </c>
      <c r="S696" s="48">
        <v>6.62</v>
      </c>
      <c r="T696">
        <f t="shared" si="85"/>
        <v>0.3821511843642964</v>
      </c>
      <c r="U696" s="48">
        <v>8.3030000000000008</v>
      </c>
      <c r="V696">
        <f t="shared" si="86"/>
        <v>1.1183791030431658</v>
      </c>
      <c r="W696">
        <f t="shared" si="87"/>
        <v>-0.73622791867886939</v>
      </c>
    </row>
    <row r="697" spans="3:23" x14ac:dyDescent="0.3">
      <c r="C697" t="s">
        <v>166</v>
      </c>
      <c r="D697" t="s">
        <v>78</v>
      </c>
      <c r="E697" s="1">
        <v>39418</v>
      </c>
      <c r="F697">
        <v>21</v>
      </c>
      <c r="G697" t="s">
        <v>7</v>
      </c>
      <c r="H697" s="57" t="s">
        <v>36</v>
      </c>
      <c r="I697" s="2">
        <v>10</v>
      </c>
      <c r="J697" s="51">
        <v>15</v>
      </c>
      <c r="K697" s="51">
        <v>30</v>
      </c>
      <c r="L697">
        <f t="shared" si="80"/>
        <v>15</v>
      </c>
      <c r="M697" s="47">
        <v>2</v>
      </c>
      <c r="N697" s="14">
        <f t="shared" si="81"/>
        <v>1413.7166941154069</v>
      </c>
      <c r="O697" s="16">
        <f t="shared" si="82"/>
        <v>0.1413716694115407</v>
      </c>
      <c r="P697">
        <v>141.37166941154069</v>
      </c>
      <c r="Q697">
        <f t="shared" si="83"/>
        <v>1.4137166941154069E-2</v>
      </c>
      <c r="R697" s="16">
        <f t="shared" si="84"/>
        <v>0.12723450247038662</v>
      </c>
      <c r="S697" s="48">
        <v>6.62</v>
      </c>
      <c r="T697">
        <f t="shared" si="85"/>
        <v>9.3588045150439933E-2</v>
      </c>
      <c r="U697" s="48">
        <v>8.3030000000000008</v>
      </c>
      <c r="V697">
        <f t="shared" si="86"/>
        <v>1.0564280740116201</v>
      </c>
      <c r="W697">
        <f t="shared" si="87"/>
        <v>-0.96284002886118014</v>
      </c>
    </row>
    <row r="698" spans="3:23" x14ac:dyDescent="0.3">
      <c r="C698" t="s">
        <v>166</v>
      </c>
      <c r="D698" t="s">
        <v>78</v>
      </c>
      <c r="E698" s="1">
        <v>39418</v>
      </c>
      <c r="F698">
        <v>21</v>
      </c>
      <c r="G698" t="s">
        <v>7</v>
      </c>
      <c r="H698" s="57" t="s">
        <v>36</v>
      </c>
      <c r="I698" s="2">
        <v>10</v>
      </c>
      <c r="J698" s="51">
        <v>15</v>
      </c>
      <c r="K698" s="51">
        <v>30</v>
      </c>
      <c r="L698">
        <f t="shared" si="80"/>
        <v>15</v>
      </c>
      <c r="M698" s="47">
        <v>2</v>
      </c>
      <c r="N698" s="14">
        <f t="shared" si="81"/>
        <v>1413.7166941154069</v>
      </c>
      <c r="O698" s="16">
        <f t="shared" si="82"/>
        <v>0.1413716694115407</v>
      </c>
      <c r="P698">
        <v>141.37166941154069</v>
      </c>
      <c r="Q698">
        <f t="shared" si="83"/>
        <v>1.4137166941154069E-2</v>
      </c>
      <c r="R698" s="16">
        <f t="shared" si="84"/>
        <v>0.12723450247038662</v>
      </c>
      <c r="S698" s="48">
        <v>6.62</v>
      </c>
      <c r="T698">
        <f t="shared" si="85"/>
        <v>9.3588045150439933E-2</v>
      </c>
      <c r="U698" s="48">
        <v>8.3030000000000008</v>
      </c>
      <c r="V698">
        <f t="shared" si="86"/>
        <v>1.0564280740116201</v>
      </c>
      <c r="W698">
        <f t="shared" si="87"/>
        <v>-0.96284002886118014</v>
      </c>
    </row>
    <row r="699" spans="3:23" x14ac:dyDescent="0.3">
      <c r="C699" t="s">
        <v>166</v>
      </c>
      <c r="D699" t="s">
        <v>78</v>
      </c>
      <c r="E699" s="1">
        <v>39418</v>
      </c>
      <c r="F699">
        <v>21</v>
      </c>
      <c r="G699" t="s">
        <v>7</v>
      </c>
      <c r="H699" s="57" t="s">
        <v>36</v>
      </c>
      <c r="I699" s="2">
        <v>50</v>
      </c>
      <c r="J699" s="51">
        <v>20</v>
      </c>
      <c r="K699" s="51">
        <v>25</v>
      </c>
      <c r="L699">
        <f t="shared" si="80"/>
        <v>16.25</v>
      </c>
      <c r="M699" s="47">
        <v>2</v>
      </c>
      <c r="N699" s="14">
        <f t="shared" si="81"/>
        <v>1659.1536201771096</v>
      </c>
      <c r="O699" s="16">
        <f t="shared" si="82"/>
        <v>0.16591536201771095</v>
      </c>
      <c r="P699">
        <v>829.57681008855479</v>
      </c>
      <c r="Q699">
        <f t="shared" si="83"/>
        <v>8.2957681008855477E-2</v>
      </c>
      <c r="R699" s="16">
        <f t="shared" si="84"/>
        <v>8.2957681008855477E-2</v>
      </c>
      <c r="S699" s="48">
        <v>6.62</v>
      </c>
      <c r="T699">
        <f t="shared" si="85"/>
        <v>0.54917984827862332</v>
      </c>
      <c r="U699" s="48">
        <v>8.3030000000000008</v>
      </c>
      <c r="V699">
        <f t="shared" si="86"/>
        <v>0.68879762541652712</v>
      </c>
      <c r="W699">
        <f t="shared" si="87"/>
        <v>-0.1396177771379038</v>
      </c>
    </row>
    <row r="700" spans="3:23" x14ac:dyDescent="0.3">
      <c r="C700" t="s">
        <v>166</v>
      </c>
      <c r="D700" t="s">
        <v>78</v>
      </c>
      <c r="E700" s="1">
        <v>39418</v>
      </c>
      <c r="F700">
        <v>21</v>
      </c>
      <c r="G700" t="s">
        <v>7</v>
      </c>
      <c r="H700" s="57" t="s">
        <v>36</v>
      </c>
      <c r="I700" s="2">
        <v>10</v>
      </c>
      <c r="J700" s="51">
        <v>30</v>
      </c>
      <c r="K700" s="51">
        <v>40</v>
      </c>
      <c r="L700">
        <f t="shared" si="80"/>
        <v>25</v>
      </c>
      <c r="M700" s="47">
        <v>2</v>
      </c>
      <c r="N700" s="14">
        <f t="shared" si="81"/>
        <v>3926.9908169872415</v>
      </c>
      <c r="O700" s="16">
        <f t="shared" si="82"/>
        <v>0.39269908169872414</v>
      </c>
      <c r="P700">
        <v>392.69908169872417</v>
      </c>
      <c r="Q700">
        <f t="shared" si="83"/>
        <v>3.9269908169872414E-2</v>
      </c>
      <c r="R700" s="16">
        <f t="shared" si="84"/>
        <v>0.35342917352885173</v>
      </c>
      <c r="S700" s="48">
        <v>6.62</v>
      </c>
      <c r="T700">
        <f t="shared" si="85"/>
        <v>0.25996679208455536</v>
      </c>
      <c r="U700" s="48">
        <v>8.3030000000000008</v>
      </c>
      <c r="V700">
        <f t="shared" si="86"/>
        <v>2.9345224278100561</v>
      </c>
      <c r="W700">
        <f t="shared" si="87"/>
        <v>-2.6745556357255009</v>
      </c>
    </row>
    <row r="701" spans="3:23" x14ac:dyDescent="0.3">
      <c r="C701" t="s">
        <v>166</v>
      </c>
      <c r="D701" t="s">
        <v>78</v>
      </c>
      <c r="E701" s="1">
        <v>39418</v>
      </c>
      <c r="F701">
        <v>21</v>
      </c>
      <c r="G701" t="s">
        <v>7</v>
      </c>
      <c r="H701" s="57" t="s">
        <v>36</v>
      </c>
      <c r="I701" s="2">
        <v>20</v>
      </c>
      <c r="J701" s="51">
        <v>30</v>
      </c>
      <c r="K701" s="51">
        <v>50</v>
      </c>
      <c r="L701">
        <f t="shared" si="80"/>
        <v>27.5</v>
      </c>
      <c r="M701" s="47">
        <v>2</v>
      </c>
      <c r="N701" s="14">
        <f t="shared" si="81"/>
        <v>4751.6588885545625</v>
      </c>
      <c r="O701" s="16">
        <f t="shared" si="82"/>
        <v>0.47516588885545624</v>
      </c>
      <c r="P701">
        <v>950.33177771091255</v>
      </c>
      <c r="Q701">
        <f t="shared" si="83"/>
        <v>9.5033177771091257E-2</v>
      </c>
      <c r="R701" s="16">
        <f t="shared" si="84"/>
        <v>0.38013271108436497</v>
      </c>
      <c r="S701" s="48">
        <v>6.62</v>
      </c>
      <c r="T701">
        <f t="shared" si="85"/>
        <v>0.62911963684462413</v>
      </c>
      <c r="U701" s="48">
        <v>8.3030000000000008</v>
      </c>
      <c r="V701">
        <f t="shared" si="86"/>
        <v>3.1562419001334825</v>
      </c>
      <c r="W701">
        <f t="shared" si="87"/>
        <v>-2.5271222632888586</v>
      </c>
    </row>
    <row r="702" spans="3:23" x14ac:dyDescent="0.3">
      <c r="C702" t="s">
        <v>166</v>
      </c>
      <c r="D702" t="s">
        <v>78</v>
      </c>
      <c r="E702" s="1">
        <v>39418</v>
      </c>
      <c r="F702">
        <v>21</v>
      </c>
      <c r="G702" t="s">
        <v>7</v>
      </c>
      <c r="H702" s="57" t="s">
        <v>36</v>
      </c>
      <c r="I702" s="2">
        <v>20</v>
      </c>
      <c r="J702" s="51">
        <v>35</v>
      </c>
      <c r="K702" s="51">
        <v>75</v>
      </c>
      <c r="L702">
        <f t="shared" si="80"/>
        <v>36.25</v>
      </c>
      <c r="M702" s="47">
        <v>2</v>
      </c>
      <c r="N702" s="14">
        <f t="shared" si="81"/>
        <v>8256.498192715675</v>
      </c>
      <c r="O702" s="16">
        <f t="shared" si="82"/>
        <v>0.82564981927156755</v>
      </c>
      <c r="P702">
        <v>1651.2996385431352</v>
      </c>
      <c r="Q702">
        <f t="shared" si="83"/>
        <v>0.16512996385431353</v>
      </c>
      <c r="R702" s="16">
        <f t="shared" si="84"/>
        <v>0.660519855417254</v>
      </c>
      <c r="S702" s="48">
        <v>6.62</v>
      </c>
      <c r="T702">
        <f t="shared" si="85"/>
        <v>1.0931603607155556</v>
      </c>
      <c r="U702" s="48">
        <v>8.3030000000000008</v>
      </c>
      <c r="V702">
        <f t="shared" si="86"/>
        <v>5.4842963595294609</v>
      </c>
      <c r="W702">
        <f t="shared" si="87"/>
        <v>-4.3911359988139056</v>
      </c>
    </row>
    <row r="703" spans="3:23" x14ac:dyDescent="0.3">
      <c r="C703" t="s">
        <v>166</v>
      </c>
      <c r="D703" t="s">
        <v>78</v>
      </c>
      <c r="E703" s="1">
        <v>39418</v>
      </c>
      <c r="F703">
        <v>21</v>
      </c>
      <c r="G703" t="s">
        <v>7</v>
      </c>
      <c r="H703" s="57" t="s">
        <v>36</v>
      </c>
      <c r="I703" s="2">
        <v>40</v>
      </c>
      <c r="J703" s="51">
        <v>40</v>
      </c>
      <c r="K703" s="51">
        <v>35</v>
      </c>
      <c r="L703">
        <f t="shared" si="80"/>
        <v>28.75</v>
      </c>
      <c r="M703" s="47">
        <v>2</v>
      </c>
      <c r="N703" s="14">
        <f t="shared" si="81"/>
        <v>5193.4453554656266</v>
      </c>
      <c r="O703" s="16">
        <f t="shared" si="82"/>
        <v>0.51934453554656268</v>
      </c>
      <c r="P703">
        <v>2077.3781421862509</v>
      </c>
      <c r="Q703">
        <f t="shared" si="83"/>
        <v>0.20773781421862508</v>
      </c>
      <c r="R703" s="16">
        <f t="shared" si="84"/>
        <v>0.3116067213279376</v>
      </c>
      <c r="S703" s="48">
        <v>6.62</v>
      </c>
      <c r="T703">
        <f t="shared" si="85"/>
        <v>1.3752243301272982</v>
      </c>
      <c r="U703" s="48">
        <v>8.3030000000000008</v>
      </c>
      <c r="V703">
        <f t="shared" si="86"/>
        <v>2.5872706071858662</v>
      </c>
      <c r="W703">
        <f t="shared" si="87"/>
        <v>-1.212046277058568</v>
      </c>
    </row>
    <row r="704" spans="3:23" x14ac:dyDescent="0.3">
      <c r="C704" t="s">
        <v>166</v>
      </c>
      <c r="D704" t="s">
        <v>78</v>
      </c>
      <c r="E704" s="1">
        <v>39418</v>
      </c>
      <c r="F704">
        <v>21</v>
      </c>
      <c r="G704" t="s">
        <v>7</v>
      </c>
      <c r="H704" s="57" t="s">
        <v>36</v>
      </c>
      <c r="I704" s="2">
        <v>30</v>
      </c>
      <c r="J704" s="51">
        <v>45</v>
      </c>
      <c r="K704" s="51">
        <v>100</v>
      </c>
      <c r="L704">
        <f t="shared" si="80"/>
        <v>47.5</v>
      </c>
      <c r="M704" s="47">
        <v>2</v>
      </c>
      <c r="N704" s="14">
        <f t="shared" si="81"/>
        <v>14176.436849323942</v>
      </c>
      <c r="O704" s="16">
        <f t="shared" si="82"/>
        <v>1.4176436849323941</v>
      </c>
      <c r="P704">
        <v>4252.9310547971827</v>
      </c>
      <c r="Q704">
        <f t="shared" si="83"/>
        <v>0.42529310547971827</v>
      </c>
      <c r="R704" s="16">
        <f t="shared" si="84"/>
        <v>0.99235057945267591</v>
      </c>
      <c r="S704" s="48">
        <v>6.62</v>
      </c>
      <c r="T704">
        <f t="shared" si="85"/>
        <v>2.815440358275735</v>
      </c>
      <c r="U704" s="48">
        <v>8.3030000000000008</v>
      </c>
      <c r="V704">
        <f t="shared" si="86"/>
        <v>8.2394868611955694</v>
      </c>
      <c r="W704">
        <f t="shared" si="87"/>
        <v>-5.4240465029198344</v>
      </c>
    </row>
    <row r="705" spans="3:23" x14ac:dyDescent="0.3">
      <c r="C705" t="s">
        <v>166</v>
      </c>
      <c r="D705" t="s">
        <v>78</v>
      </c>
      <c r="E705" s="1">
        <v>39418</v>
      </c>
      <c r="F705">
        <v>21</v>
      </c>
      <c r="G705" t="s">
        <v>7</v>
      </c>
      <c r="H705" s="57" t="s">
        <v>55</v>
      </c>
      <c r="I705" s="2">
        <v>100</v>
      </c>
      <c r="J705" s="51">
        <v>1</v>
      </c>
      <c r="K705" s="51">
        <v>10</v>
      </c>
      <c r="L705">
        <f t="shared" si="80"/>
        <v>3</v>
      </c>
      <c r="M705" s="47">
        <v>2</v>
      </c>
      <c r="N705" s="14">
        <f t="shared" si="81"/>
        <v>56.548667764616276</v>
      </c>
      <c r="O705" s="16">
        <f t="shared" si="82"/>
        <v>5.6548667764616273E-3</v>
      </c>
      <c r="P705">
        <v>56.548667764616276</v>
      </c>
      <c r="Q705">
        <f t="shared" si="83"/>
        <v>5.6548667764616273E-3</v>
      </c>
      <c r="R705" s="16">
        <f t="shared" si="84"/>
        <v>0</v>
      </c>
      <c r="S705" s="48">
        <v>4.05</v>
      </c>
      <c r="T705">
        <f t="shared" si="85"/>
        <v>2.2902210444669589E-2</v>
      </c>
      <c r="U705" s="48">
        <v>8.1050000000000004</v>
      </c>
      <c r="V705">
        <f t="shared" si="86"/>
        <v>0</v>
      </c>
      <c r="W705">
        <f t="shared" si="87"/>
        <v>2.2902210444669589E-2</v>
      </c>
    </row>
    <row r="706" spans="3:23" x14ac:dyDescent="0.3">
      <c r="C706" t="s">
        <v>166</v>
      </c>
      <c r="D706" t="s">
        <v>78</v>
      </c>
      <c r="E706" s="1">
        <v>39418</v>
      </c>
      <c r="F706">
        <v>21</v>
      </c>
      <c r="G706" t="s">
        <v>7</v>
      </c>
      <c r="H706" s="54" t="s">
        <v>53</v>
      </c>
      <c r="I706" s="2">
        <v>90</v>
      </c>
      <c r="J706" s="51">
        <v>1</v>
      </c>
      <c r="K706" s="51">
        <v>10</v>
      </c>
      <c r="L706">
        <f t="shared" ref="L706:L769" si="88">(J706+K706/2)/2</f>
        <v>3</v>
      </c>
      <c r="M706" s="47">
        <v>2</v>
      </c>
      <c r="N706" s="14">
        <f t="shared" ref="N706:N769" si="89">M706*PI()*L706^2</f>
        <v>56.548667764616276</v>
      </c>
      <c r="O706" s="16">
        <f t="shared" ref="O706:O769" si="90">N706/10000</f>
        <v>5.6548667764616273E-3</v>
      </c>
      <c r="P706">
        <v>50.893800988154652</v>
      </c>
      <c r="Q706">
        <f t="shared" ref="Q706:Q769" si="91">P706/10000</f>
        <v>5.0893800988154655E-3</v>
      </c>
      <c r="R706" s="16">
        <f t="shared" ref="R706:R769" si="92">O706-Q706</f>
        <v>5.6548667764616187E-4</v>
      </c>
      <c r="S706" s="48">
        <v>6.51</v>
      </c>
      <c r="T706">
        <f t="shared" ref="T706:T769" si="93">Q706*S706</f>
        <v>3.3131864443288681E-2</v>
      </c>
      <c r="U706" s="48">
        <v>8.2509999999999994</v>
      </c>
      <c r="V706">
        <f t="shared" ref="V706:V769" si="94">R706*U706</f>
        <v>4.6658305772584816E-3</v>
      </c>
      <c r="W706">
        <f t="shared" ref="W706:W769" si="95">T706-V706</f>
        <v>2.8466033866030201E-2</v>
      </c>
    </row>
    <row r="707" spans="3:23" x14ac:dyDescent="0.3">
      <c r="C707" t="s">
        <v>166</v>
      </c>
      <c r="D707" t="s">
        <v>78</v>
      </c>
      <c r="E707" s="1">
        <v>39418</v>
      </c>
      <c r="F707">
        <v>21</v>
      </c>
      <c r="G707" t="s">
        <v>7</v>
      </c>
      <c r="H707" s="54" t="s">
        <v>53</v>
      </c>
      <c r="I707" s="2">
        <v>80</v>
      </c>
      <c r="J707" s="51">
        <v>3</v>
      </c>
      <c r="K707" s="51">
        <v>10</v>
      </c>
      <c r="L707">
        <f t="shared" si="88"/>
        <v>4</v>
      </c>
      <c r="M707" s="47">
        <v>2</v>
      </c>
      <c r="N707" s="14">
        <f t="shared" si="89"/>
        <v>100.53096491487338</v>
      </c>
      <c r="O707" s="16">
        <f t="shared" si="90"/>
        <v>1.0053096491487338E-2</v>
      </c>
      <c r="P707">
        <v>80.424771931898704</v>
      </c>
      <c r="Q707">
        <f t="shared" si="91"/>
        <v>8.0424771931898696E-3</v>
      </c>
      <c r="R707" s="16">
        <f t="shared" si="92"/>
        <v>2.0106192982974683E-3</v>
      </c>
      <c r="S707" s="48">
        <v>6.51</v>
      </c>
      <c r="T707">
        <f t="shared" si="93"/>
        <v>5.235652652766605E-2</v>
      </c>
      <c r="U707" s="48">
        <v>8.2509999999999994</v>
      </c>
      <c r="V707">
        <f t="shared" si="94"/>
        <v>1.6589619830252408E-2</v>
      </c>
      <c r="W707">
        <f t="shared" si="95"/>
        <v>3.5766906697413642E-2</v>
      </c>
    </row>
    <row r="708" spans="3:23" x14ac:dyDescent="0.3">
      <c r="C708" t="s">
        <v>166</v>
      </c>
      <c r="D708" t="s">
        <v>78</v>
      </c>
      <c r="E708" s="1">
        <v>39418</v>
      </c>
      <c r="F708">
        <v>21</v>
      </c>
      <c r="G708" t="s">
        <v>7</v>
      </c>
      <c r="H708" s="54" t="s">
        <v>53</v>
      </c>
      <c r="I708" s="2">
        <v>90</v>
      </c>
      <c r="J708" s="51">
        <v>3</v>
      </c>
      <c r="K708" s="51">
        <v>15</v>
      </c>
      <c r="L708">
        <f t="shared" si="88"/>
        <v>5.25</v>
      </c>
      <c r="M708" s="47">
        <v>2</v>
      </c>
      <c r="N708" s="14">
        <f t="shared" si="89"/>
        <v>173.18029502913734</v>
      </c>
      <c r="O708" s="16">
        <f t="shared" si="90"/>
        <v>1.7318029502913734E-2</v>
      </c>
      <c r="P708">
        <v>155.86226552622361</v>
      </c>
      <c r="Q708">
        <f t="shared" si="91"/>
        <v>1.5586226552622361E-2</v>
      </c>
      <c r="R708" s="16">
        <f t="shared" si="92"/>
        <v>1.7318029502913727E-3</v>
      </c>
      <c r="S708" s="48">
        <v>6.51</v>
      </c>
      <c r="T708">
        <f t="shared" si="93"/>
        <v>0.10146633485757156</v>
      </c>
      <c r="U708" s="48">
        <v>8.2509999999999994</v>
      </c>
      <c r="V708">
        <f t="shared" si="94"/>
        <v>1.4289106142854115E-2</v>
      </c>
      <c r="W708">
        <f t="shared" si="95"/>
        <v>8.7177228714717447E-2</v>
      </c>
    </row>
    <row r="709" spans="3:23" x14ac:dyDescent="0.3">
      <c r="C709" t="s">
        <v>166</v>
      </c>
      <c r="D709" t="s">
        <v>78</v>
      </c>
      <c r="E709" s="1">
        <v>39418</v>
      </c>
      <c r="F709">
        <v>21</v>
      </c>
      <c r="G709" t="s">
        <v>7</v>
      </c>
      <c r="H709" s="54" t="s">
        <v>53</v>
      </c>
      <c r="I709" s="2">
        <v>60</v>
      </c>
      <c r="J709" s="51">
        <v>10</v>
      </c>
      <c r="K709" s="51">
        <v>15</v>
      </c>
      <c r="L709">
        <f t="shared" si="88"/>
        <v>8.75</v>
      </c>
      <c r="M709" s="47">
        <v>2</v>
      </c>
      <c r="N709" s="14">
        <f t="shared" si="89"/>
        <v>481.05637508093707</v>
      </c>
      <c r="O709" s="16">
        <f t="shared" si="90"/>
        <v>4.8105637508093706E-2</v>
      </c>
      <c r="P709">
        <v>288.63382504856224</v>
      </c>
      <c r="Q709">
        <f t="shared" si="91"/>
        <v>2.8863382504856223E-2</v>
      </c>
      <c r="R709" s="16">
        <f t="shared" si="92"/>
        <v>1.9242255003237483E-2</v>
      </c>
      <c r="S709" s="48">
        <v>6.51</v>
      </c>
      <c r="T709">
        <f t="shared" si="93"/>
        <v>0.18790062010661401</v>
      </c>
      <c r="U709" s="48">
        <v>8.2509999999999994</v>
      </c>
      <c r="V709">
        <f t="shared" si="94"/>
        <v>0.15876784603171246</v>
      </c>
      <c r="W709">
        <f t="shared" si="95"/>
        <v>2.9132774074901557E-2</v>
      </c>
    </row>
    <row r="710" spans="3:23" x14ac:dyDescent="0.3">
      <c r="C710" t="s">
        <v>166</v>
      </c>
      <c r="D710" t="s">
        <v>79</v>
      </c>
      <c r="E710" s="1">
        <v>39417</v>
      </c>
      <c r="F710">
        <v>40</v>
      </c>
      <c r="G710" t="s">
        <v>9</v>
      </c>
      <c r="H710" s="54" t="s">
        <v>49</v>
      </c>
      <c r="I710" s="2">
        <v>100</v>
      </c>
      <c r="J710" s="51">
        <v>2</v>
      </c>
      <c r="K710" s="51">
        <v>12</v>
      </c>
      <c r="L710">
        <f t="shared" si="88"/>
        <v>4</v>
      </c>
      <c r="M710" s="47">
        <v>2</v>
      </c>
      <c r="N710" s="14">
        <f t="shared" si="89"/>
        <v>100.53096491487338</v>
      </c>
      <c r="O710" s="16">
        <f t="shared" si="90"/>
        <v>1.0053096491487338E-2</v>
      </c>
      <c r="P710">
        <v>100.53096491487338</v>
      </c>
      <c r="Q710">
        <f t="shared" si="91"/>
        <v>1.0053096491487338E-2</v>
      </c>
      <c r="R710" s="16">
        <f t="shared" si="92"/>
        <v>0</v>
      </c>
      <c r="S710">
        <v>5.23</v>
      </c>
      <c r="T710">
        <f t="shared" si="93"/>
        <v>5.2577694650478783E-2</v>
      </c>
      <c r="U710">
        <v>8.4610000000000003</v>
      </c>
      <c r="V710">
        <f t="shared" si="94"/>
        <v>0</v>
      </c>
      <c r="W710">
        <f t="shared" si="95"/>
        <v>5.2577694650478783E-2</v>
      </c>
    </row>
    <row r="711" spans="3:23" x14ac:dyDescent="0.3">
      <c r="C711" t="s">
        <v>166</v>
      </c>
      <c r="D711" t="s">
        <v>79</v>
      </c>
      <c r="E711" s="1">
        <v>39417</v>
      </c>
      <c r="F711">
        <v>40</v>
      </c>
      <c r="G711" t="s">
        <v>9</v>
      </c>
      <c r="H711" s="54" t="s">
        <v>49</v>
      </c>
      <c r="I711" s="2">
        <v>80</v>
      </c>
      <c r="J711" s="51">
        <v>15</v>
      </c>
      <c r="K711" s="51">
        <v>22</v>
      </c>
      <c r="L711">
        <f t="shared" si="88"/>
        <v>13</v>
      </c>
      <c r="M711" s="47">
        <v>2</v>
      </c>
      <c r="N711" s="14">
        <f t="shared" si="89"/>
        <v>1061.8583169133501</v>
      </c>
      <c r="O711" s="16">
        <f t="shared" si="90"/>
        <v>0.10618583169133501</v>
      </c>
      <c r="P711">
        <v>849.48665353068009</v>
      </c>
      <c r="Q711">
        <f t="shared" si="91"/>
        <v>8.4948665353068012E-2</v>
      </c>
      <c r="R711" s="16">
        <f t="shared" si="92"/>
        <v>2.1237166338267E-2</v>
      </c>
      <c r="S711">
        <v>5.23</v>
      </c>
      <c r="T711">
        <f t="shared" si="93"/>
        <v>0.44428151979654573</v>
      </c>
      <c r="U711">
        <v>8.4610000000000003</v>
      </c>
      <c r="V711">
        <f t="shared" si="94"/>
        <v>0.1796876643880771</v>
      </c>
      <c r="W711">
        <f t="shared" si="95"/>
        <v>0.26459385540846864</v>
      </c>
    </row>
    <row r="712" spans="3:23" x14ac:dyDescent="0.3">
      <c r="C712" t="s">
        <v>166</v>
      </c>
      <c r="D712" t="s">
        <v>79</v>
      </c>
      <c r="E712" s="1">
        <v>39417</v>
      </c>
      <c r="F712">
        <v>40</v>
      </c>
      <c r="G712" t="s">
        <v>9</v>
      </c>
      <c r="H712" s="57" t="s">
        <v>41</v>
      </c>
      <c r="I712" s="2">
        <v>10</v>
      </c>
      <c r="J712" s="51">
        <v>39</v>
      </c>
      <c r="K712" s="51">
        <v>35</v>
      </c>
      <c r="L712">
        <f t="shared" si="88"/>
        <v>28.25</v>
      </c>
      <c r="M712" s="47">
        <v>3</v>
      </c>
      <c r="N712" s="14">
        <f t="shared" si="89"/>
        <v>7521.5618613165125</v>
      </c>
      <c r="O712" s="16">
        <f t="shared" si="90"/>
        <v>0.75215618613165125</v>
      </c>
      <c r="P712">
        <v>752.15618613165134</v>
      </c>
      <c r="Q712">
        <f t="shared" si="91"/>
        <v>7.5215618613165128E-2</v>
      </c>
      <c r="R712" s="16">
        <f t="shared" si="92"/>
        <v>0.67694056751848608</v>
      </c>
      <c r="S712">
        <v>10.71</v>
      </c>
      <c r="T712">
        <f t="shared" si="93"/>
        <v>0.80555927534699856</v>
      </c>
      <c r="U712">
        <v>8.1999999999999993</v>
      </c>
      <c r="V712">
        <f t="shared" si="94"/>
        <v>5.5509126536515856</v>
      </c>
      <c r="W712">
        <f t="shared" si="95"/>
        <v>-4.7453533783045874</v>
      </c>
    </row>
    <row r="713" spans="3:23" x14ac:dyDescent="0.3">
      <c r="C713" t="s">
        <v>166</v>
      </c>
      <c r="D713" t="s">
        <v>79</v>
      </c>
      <c r="E713" s="1">
        <v>39417</v>
      </c>
      <c r="F713">
        <v>40</v>
      </c>
      <c r="G713" t="s">
        <v>9</v>
      </c>
      <c r="H713" s="57" t="s">
        <v>36</v>
      </c>
      <c r="I713" s="2">
        <v>100</v>
      </c>
      <c r="J713" s="51">
        <v>4</v>
      </c>
      <c r="K713" s="51">
        <v>11</v>
      </c>
      <c r="L713">
        <f t="shared" si="88"/>
        <v>4.75</v>
      </c>
      <c r="M713" s="47">
        <v>2</v>
      </c>
      <c r="N713" s="14">
        <f t="shared" si="89"/>
        <v>141.7643684932394</v>
      </c>
      <c r="O713" s="16">
        <f t="shared" si="90"/>
        <v>1.417643684932394E-2</v>
      </c>
      <c r="P713">
        <v>141.7643684932394</v>
      </c>
      <c r="Q713">
        <f t="shared" si="91"/>
        <v>1.417643684932394E-2</v>
      </c>
      <c r="R713" s="16">
        <f t="shared" si="92"/>
        <v>0</v>
      </c>
      <c r="S713" s="48">
        <v>6.62</v>
      </c>
      <c r="T713">
        <f t="shared" si="93"/>
        <v>9.3848011942524484E-2</v>
      </c>
      <c r="U713" s="48">
        <v>8.3030000000000008</v>
      </c>
      <c r="V713">
        <f t="shared" si="94"/>
        <v>0</v>
      </c>
      <c r="W713">
        <f t="shared" si="95"/>
        <v>9.3848011942524484E-2</v>
      </c>
    </row>
    <row r="714" spans="3:23" x14ac:dyDescent="0.3">
      <c r="C714" t="s">
        <v>166</v>
      </c>
      <c r="D714" t="s">
        <v>79</v>
      </c>
      <c r="E714" s="1">
        <v>39417</v>
      </c>
      <c r="F714">
        <v>40</v>
      </c>
      <c r="G714" t="s">
        <v>9</v>
      </c>
      <c r="H714" s="57" t="s">
        <v>36</v>
      </c>
      <c r="I714" s="2">
        <v>100</v>
      </c>
      <c r="J714" s="51">
        <v>8</v>
      </c>
      <c r="K714" s="51">
        <v>23</v>
      </c>
      <c r="L714">
        <f t="shared" si="88"/>
        <v>9.75</v>
      </c>
      <c r="M714" s="47">
        <v>2</v>
      </c>
      <c r="N714" s="14">
        <f t="shared" si="89"/>
        <v>597.29530326375937</v>
      </c>
      <c r="O714" s="16">
        <f t="shared" si="90"/>
        <v>5.9729530326375936E-2</v>
      </c>
      <c r="P714">
        <v>597.29530326375937</v>
      </c>
      <c r="Q714">
        <f t="shared" si="91"/>
        <v>5.9729530326375936E-2</v>
      </c>
      <c r="R714" s="16">
        <f t="shared" si="92"/>
        <v>0</v>
      </c>
      <c r="S714" s="48">
        <v>6.62</v>
      </c>
      <c r="T714">
        <f t="shared" si="93"/>
        <v>0.39540949076060872</v>
      </c>
      <c r="U714" s="48">
        <v>8.3030000000000008</v>
      </c>
      <c r="V714">
        <f t="shared" si="94"/>
        <v>0</v>
      </c>
      <c r="W714">
        <f t="shared" si="95"/>
        <v>0.39540949076060872</v>
      </c>
    </row>
    <row r="715" spans="3:23" x14ac:dyDescent="0.3">
      <c r="C715" t="s">
        <v>166</v>
      </c>
      <c r="D715" t="s">
        <v>79</v>
      </c>
      <c r="E715" s="1">
        <v>39417</v>
      </c>
      <c r="F715">
        <v>40</v>
      </c>
      <c r="G715" t="s">
        <v>9</v>
      </c>
      <c r="H715" s="57" t="s">
        <v>36</v>
      </c>
      <c r="I715" s="2">
        <v>80</v>
      </c>
      <c r="J715" s="51">
        <v>8</v>
      </c>
      <c r="K715" s="51">
        <v>24</v>
      </c>
      <c r="L715">
        <f t="shared" si="88"/>
        <v>10</v>
      </c>
      <c r="M715" s="47">
        <v>2</v>
      </c>
      <c r="N715" s="14">
        <f t="shared" si="89"/>
        <v>628.31853071795865</v>
      </c>
      <c r="O715" s="16">
        <f t="shared" si="90"/>
        <v>6.2831853071795868E-2</v>
      </c>
      <c r="P715">
        <v>502.65482457436696</v>
      </c>
      <c r="Q715">
        <f t="shared" si="91"/>
        <v>5.0265482457436693E-2</v>
      </c>
      <c r="R715" s="16">
        <f t="shared" si="92"/>
        <v>1.2566370614359175E-2</v>
      </c>
      <c r="S715" s="48">
        <v>6.62</v>
      </c>
      <c r="T715">
        <f t="shared" si="93"/>
        <v>0.33275749386823089</v>
      </c>
      <c r="U715" s="48">
        <v>8.3030000000000008</v>
      </c>
      <c r="V715">
        <f t="shared" si="94"/>
        <v>0.10433857521102424</v>
      </c>
      <c r="W715">
        <f t="shared" si="95"/>
        <v>0.22841891865720665</v>
      </c>
    </row>
    <row r="716" spans="3:23" x14ac:dyDescent="0.3">
      <c r="C716" t="s">
        <v>166</v>
      </c>
      <c r="D716" t="s">
        <v>79</v>
      </c>
      <c r="E716" s="1">
        <v>39417</v>
      </c>
      <c r="F716">
        <v>40</v>
      </c>
      <c r="G716" t="s">
        <v>9</v>
      </c>
      <c r="H716" s="57" t="s">
        <v>36</v>
      </c>
      <c r="I716" s="2">
        <v>100</v>
      </c>
      <c r="J716" s="51">
        <v>10</v>
      </c>
      <c r="K716" s="51">
        <v>18</v>
      </c>
      <c r="L716">
        <f t="shared" si="88"/>
        <v>9.5</v>
      </c>
      <c r="M716" s="47">
        <v>2</v>
      </c>
      <c r="N716" s="14">
        <f t="shared" si="89"/>
        <v>567.05747397295761</v>
      </c>
      <c r="O716" s="16">
        <f t="shared" si="90"/>
        <v>5.670574739729576E-2</v>
      </c>
      <c r="P716">
        <v>567.05747397295761</v>
      </c>
      <c r="Q716">
        <f t="shared" si="91"/>
        <v>5.670574739729576E-2</v>
      </c>
      <c r="R716" s="16">
        <f t="shared" si="92"/>
        <v>0</v>
      </c>
      <c r="S716" s="48">
        <v>6.62</v>
      </c>
      <c r="T716">
        <f t="shared" si="93"/>
        <v>0.37539204777009794</v>
      </c>
      <c r="U716" s="48">
        <v>8.3030000000000008</v>
      </c>
      <c r="V716">
        <f t="shared" si="94"/>
        <v>0</v>
      </c>
      <c r="W716">
        <f t="shared" si="95"/>
        <v>0.37539204777009794</v>
      </c>
    </row>
    <row r="717" spans="3:23" x14ac:dyDescent="0.3">
      <c r="C717" t="s">
        <v>166</v>
      </c>
      <c r="D717" t="s">
        <v>79</v>
      </c>
      <c r="E717" s="1">
        <v>39417</v>
      </c>
      <c r="F717">
        <v>40</v>
      </c>
      <c r="G717" t="s">
        <v>9</v>
      </c>
      <c r="H717" s="57" t="s">
        <v>36</v>
      </c>
      <c r="I717" s="2">
        <v>90</v>
      </c>
      <c r="J717" s="51">
        <v>10</v>
      </c>
      <c r="K717" s="51">
        <v>18</v>
      </c>
      <c r="L717">
        <f t="shared" si="88"/>
        <v>9.5</v>
      </c>
      <c r="M717" s="47">
        <v>2</v>
      </c>
      <c r="N717" s="14">
        <f t="shared" si="89"/>
        <v>567.05747397295761</v>
      </c>
      <c r="O717" s="16">
        <f t="shared" si="90"/>
        <v>5.670574739729576E-2</v>
      </c>
      <c r="P717">
        <v>510.35172657566187</v>
      </c>
      <c r="Q717">
        <f t="shared" si="91"/>
        <v>5.1035172657566186E-2</v>
      </c>
      <c r="R717" s="16">
        <f t="shared" si="92"/>
        <v>5.6705747397295739E-3</v>
      </c>
      <c r="S717" s="48">
        <v>6.62</v>
      </c>
      <c r="T717">
        <f t="shared" si="93"/>
        <v>0.33785284299308815</v>
      </c>
      <c r="U717" s="48">
        <v>8.3030000000000008</v>
      </c>
      <c r="V717">
        <f t="shared" si="94"/>
        <v>4.7082782063974656E-2</v>
      </c>
      <c r="W717">
        <f t="shared" si="95"/>
        <v>0.29077006092911351</v>
      </c>
    </row>
    <row r="718" spans="3:23" x14ac:dyDescent="0.3">
      <c r="C718" t="s">
        <v>166</v>
      </c>
      <c r="D718" t="s">
        <v>79</v>
      </c>
      <c r="E718" s="1">
        <v>39417</v>
      </c>
      <c r="F718">
        <v>40</v>
      </c>
      <c r="G718" t="s">
        <v>9</v>
      </c>
      <c r="H718" s="57" t="s">
        <v>36</v>
      </c>
      <c r="I718" s="2">
        <v>100</v>
      </c>
      <c r="J718" s="51">
        <v>10</v>
      </c>
      <c r="K718" s="51">
        <v>15</v>
      </c>
      <c r="L718">
        <f t="shared" si="88"/>
        <v>8.75</v>
      </c>
      <c r="M718" s="47">
        <v>2</v>
      </c>
      <c r="N718" s="14">
        <f t="shared" si="89"/>
        <v>481.05637508093707</v>
      </c>
      <c r="O718" s="16">
        <f t="shared" si="90"/>
        <v>4.8105637508093706E-2</v>
      </c>
      <c r="P718">
        <v>481.05637508093707</v>
      </c>
      <c r="Q718">
        <f t="shared" si="91"/>
        <v>4.8105637508093706E-2</v>
      </c>
      <c r="R718" s="16">
        <f t="shared" si="92"/>
        <v>0</v>
      </c>
      <c r="S718" s="48">
        <v>6.62</v>
      </c>
      <c r="T718">
        <f t="shared" si="93"/>
        <v>0.31845932030358032</v>
      </c>
      <c r="U718" s="48">
        <v>8.3030000000000008</v>
      </c>
      <c r="V718">
        <f t="shared" si="94"/>
        <v>0</v>
      </c>
      <c r="W718">
        <f t="shared" si="95"/>
        <v>0.31845932030358032</v>
      </c>
    </row>
    <row r="719" spans="3:23" x14ac:dyDescent="0.3">
      <c r="C719" t="s">
        <v>166</v>
      </c>
      <c r="D719" t="s">
        <v>79</v>
      </c>
      <c r="E719" s="1">
        <v>39417</v>
      </c>
      <c r="F719">
        <v>40</v>
      </c>
      <c r="G719" t="s">
        <v>9</v>
      </c>
      <c r="H719" s="57" t="s">
        <v>36</v>
      </c>
      <c r="I719" s="2">
        <v>50</v>
      </c>
      <c r="J719" s="51">
        <v>12</v>
      </c>
      <c r="K719" s="51">
        <v>22</v>
      </c>
      <c r="L719">
        <f t="shared" si="88"/>
        <v>11.5</v>
      </c>
      <c r="M719" s="47">
        <v>2</v>
      </c>
      <c r="N719" s="14">
        <f t="shared" si="89"/>
        <v>830.95125687450025</v>
      </c>
      <c r="O719" s="16">
        <f t="shared" si="90"/>
        <v>8.3095125687450019E-2</v>
      </c>
      <c r="P719">
        <v>415.47562843725012</v>
      </c>
      <c r="Q719">
        <f t="shared" si="91"/>
        <v>4.154756284372501E-2</v>
      </c>
      <c r="R719" s="16">
        <f t="shared" si="92"/>
        <v>4.154756284372501E-2</v>
      </c>
      <c r="S719" s="48">
        <v>6.62</v>
      </c>
      <c r="T719">
        <f t="shared" si="93"/>
        <v>0.27504486602545958</v>
      </c>
      <c r="U719" s="48">
        <v>8.3030000000000008</v>
      </c>
      <c r="V719">
        <f t="shared" si="94"/>
        <v>0.34496941429144878</v>
      </c>
      <c r="W719">
        <f t="shared" si="95"/>
        <v>-6.9924548265989206E-2</v>
      </c>
    </row>
    <row r="720" spans="3:23" x14ac:dyDescent="0.3">
      <c r="C720" t="s">
        <v>166</v>
      </c>
      <c r="D720" t="s">
        <v>79</v>
      </c>
      <c r="E720" s="1">
        <v>39417</v>
      </c>
      <c r="F720">
        <v>40</v>
      </c>
      <c r="G720" t="s">
        <v>9</v>
      </c>
      <c r="H720" s="57" t="s">
        <v>36</v>
      </c>
      <c r="I720" s="2">
        <v>10</v>
      </c>
      <c r="J720" s="51">
        <v>15</v>
      </c>
      <c r="K720" s="51">
        <v>30</v>
      </c>
      <c r="L720">
        <f t="shared" si="88"/>
        <v>15</v>
      </c>
      <c r="M720" s="47">
        <v>2</v>
      </c>
      <c r="N720" s="14">
        <f t="shared" si="89"/>
        <v>1413.7166941154069</v>
      </c>
      <c r="O720" s="16">
        <f t="shared" si="90"/>
        <v>0.1413716694115407</v>
      </c>
      <c r="P720">
        <v>141.37166941154069</v>
      </c>
      <c r="Q720">
        <f t="shared" si="91"/>
        <v>1.4137166941154069E-2</v>
      </c>
      <c r="R720" s="16">
        <f t="shared" si="92"/>
        <v>0.12723450247038662</v>
      </c>
      <c r="S720" s="48">
        <v>6.62</v>
      </c>
      <c r="T720">
        <f t="shared" si="93"/>
        <v>9.3588045150439933E-2</v>
      </c>
      <c r="U720" s="48">
        <v>8.3030000000000008</v>
      </c>
      <c r="V720">
        <f t="shared" si="94"/>
        <v>1.0564280740116201</v>
      </c>
      <c r="W720">
        <f t="shared" si="95"/>
        <v>-0.96284002886118014</v>
      </c>
    </row>
    <row r="721" spans="3:23" x14ac:dyDescent="0.3">
      <c r="C721" t="s">
        <v>166</v>
      </c>
      <c r="D721" t="s">
        <v>79</v>
      </c>
      <c r="E721" s="1">
        <v>39417</v>
      </c>
      <c r="F721">
        <v>40</v>
      </c>
      <c r="G721" t="s">
        <v>9</v>
      </c>
      <c r="H721" s="57" t="s">
        <v>36</v>
      </c>
      <c r="I721" s="2">
        <v>10</v>
      </c>
      <c r="J721" s="51">
        <v>18</v>
      </c>
      <c r="K721" s="51">
        <v>45</v>
      </c>
      <c r="L721">
        <f t="shared" si="88"/>
        <v>20.25</v>
      </c>
      <c r="M721" s="47">
        <v>2</v>
      </c>
      <c r="N721" s="14">
        <f t="shared" si="89"/>
        <v>2576.4986750253292</v>
      </c>
      <c r="O721" s="16">
        <f t="shared" si="90"/>
        <v>0.25764986750253294</v>
      </c>
      <c r="P721">
        <v>257.64986750253291</v>
      </c>
      <c r="Q721">
        <f t="shared" si="91"/>
        <v>2.576498675025329E-2</v>
      </c>
      <c r="R721" s="16">
        <f t="shared" si="92"/>
        <v>0.23188488075227964</v>
      </c>
      <c r="S721" s="48">
        <v>6.62</v>
      </c>
      <c r="T721">
        <f t="shared" si="93"/>
        <v>0.17056421228667679</v>
      </c>
      <c r="U721" s="48">
        <v>8.3030000000000008</v>
      </c>
      <c r="V721">
        <f t="shared" si="94"/>
        <v>1.9253401648861781</v>
      </c>
      <c r="W721">
        <f t="shared" si="95"/>
        <v>-1.7547759525995013</v>
      </c>
    </row>
    <row r="722" spans="3:23" x14ac:dyDescent="0.3">
      <c r="C722" t="s">
        <v>166</v>
      </c>
      <c r="D722" t="s">
        <v>79</v>
      </c>
      <c r="E722" s="1">
        <v>39417</v>
      </c>
      <c r="F722">
        <v>40</v>
      </c>
      <c r="G722" t="s">
        <v>9</v>
      </c>
      <c r="H722" s="57" t="s">
        <v>36</v>
      </c>
      <c r="I722" s="2">
        <v>70</v>
      </c>
      <c r="J722" s="51">
        <v>20</v>
      </c>
      <c r="K722" s="51">
        <v>24</v>
      </c>
      <c r="L722">
        <f t="shared" si="88"/>
        <v>16</v>
      </c>
      <c r="M722" s="47">
        <v>2</v>
      </c>
      <c r="N722" s="14">
        <f t="shared" si="89"/>
        <v>1608.4954386379741</v>
      </c>
      <c r="O722" s="16">
        <f t="shared" si="90"/>
        <v>0.16084954386379741</v>
      </c>
      <c r="P722">
        <v>1125.9468070465819</v>
      </c>
      <c r="Q722">
        <f t="shared" si="91"/>
        <v>0.11259468070465818</v>
      </c>
      <c r="R722" s="16">
        <f t="shared" si="92"/>
        <v>4.8254863159139225E-2</v>
      </c>
      <c r="S722" s="48">
        <v>6.62</v>
      </c>
      <c r="T722">
        <f t="shared" si="93"/>
        <v>0.74537678626483717</v>
      </c>
      <c r="U722" s="48">
        <v>8.3030000000000008</v>
      </c>
      <c r="V722">
        <f t="shared" si="94"/>
        <v>0.40066012881033303</v>
      </c>
      <c r="W722">
        <f t="shared" si="95"/>
        <v>0.34471665745450414</v>
      </c>
    </row>
    <row r="723" spans="3:23" x14ac:dyDescent="0.3">
      <c r="C723" t="s">
        <v>166</v>
      </c>
      <c r="D723" t="s">
        <v>79</v>
      </c>
      <c r="E723" s="1">
        <v>39417</v>
      </c>
      <c r="F723">
        <v>40</v>
      </c>
      <c r="G723" t="s">
        <v>9</v>
      </c>
      <c r="H723" s="57" t="s">
        <v>42</v>
      </c>
      <c r="I723" s="2">
        <v>100</v>
      </c>
      <c r="J723" s="51">
        <v>2</v>
      </c>
      <c r="K723" s="51">
        <v>12</v>
      </c>
      <c r="L723">
        <f t="shared" si="88"/>
        <v>4</v>
      </c>
      <c r="M723" s="47">
        <v>2</v>
      </c>
      <c r="N723" s="14">
        <f t="shared" si="89"/>
        <v>100.53096491487338</v>
      </c>
      <c r="O723" s="16">
        <f t="shared" si="90"/>
        <v>1.0053096491487338E-2</v>
      </c>
      <c r="P723">
        <v>100.53096491487338</v>
      </c>
      <c r="Q723">
        <f t="shared" si="91"/>
        <v>1.0053096491487338E-2</v>
      </c>
      <c r="R723" s="16">
        <f t="shared" si="92"/>
        <v>0</v>
      </c>
      <c r="S723">
        <v>11.49</v>
      </c>
      <c r="T723">
        <f t="shared" si="93"/>
        <v>0.11551007868718952</v>
      </c>
      <c r="U723" s="48">
        <v>8.1999999999999993</v>
      </c>
      <c r="V723">
        <f t="shared" si="94"/>
        <v>0</v>
      </c>
      <c r="W723">
        <f t="shared" si="95"/>
        <v>0.11551007868718952</v>
      </c>
    </row>
    <row r="724" spans="3:23" x14ac:dyDescent="0.3">
      <c r="C724" t="s">
        <v>166</v>
      </c>
      <c r="D724" t="s">
        <v>79</v>
      </c>
      <c r="E724" s="1">
        <v>39417</v>
      </c>
      <c r="F724">
        <v>40</v>
      </c>
      <c r="G724" t="s">
        <v>9</v>
      </c>
      <c r="H724" s="57" t="s">
        <v>42</v>
      </c>
      <c r="I724" s="2">
        <v>100</v>
      </c>
      <c r="J724" s="51">
        <v>13</v>
      </c>
      <c r="K724" s="51">
        <v>22</v>
      </c>
      <c r="L724">
        <f t="shared" si="88"/>
        <v>12</v>
      </c>
      <c r="M724" s="47">
        <v>2</v>
      </c>
      <c r="N724" s="14">
        <f t="shared" si="89"/>
        <v>904.77868423386042</v>
      </c>
      <c r="O724" s="16">
        <f t="shared" si="90"/>
        <v>9.0477868423386038E-2</v>
      </c>
      <c r="P724">
        <v>904.77868423386042</v>
      </c>
      <c r="Q724">
        <f t="shared" si="91"/>
        <v>9.0477868423386038E-2</v>
      </c>
      <c r="R724" s="16">
        <f t="shared" si="92"/>
        <v>0</v>
      </c>
      <c r="S724">
        <v>11.49</v>
      </c>
      <c r="T724">
        <f t="shared" si="93"/>
        <v>1.0395907081847056</v>
      </c>
      <c r="U724" s="48">
        <v>8.1999999999999993</v>
      </c>
      <c r="V724">
        <f t="shared" si="94"/>
        <v>0</v>
      </c>
      <c r="W724">
        <f t="shared" si="95"/>
        <v>1.0395907081847056</v>
      </c>
    </row>
    <row r="725" spans="3:23" x14ac:dyDescent="0.3">
      <c r="C725" t="s">
        <v>166</v>
      </c>
      <c r="D725" t="s">
        <v>79</v>
      </c>
      <c r="E725" s="1">
        <v>39417</v>
      </c>
      <c r="F725">
        <v>40</v>
      </c>
      <c r="G725" t="s">
        <v>9</v>
      </c>
      <c r="H725" s="57" t="s">
        <v>42</v>
      </c>
      <c r="I725" s="2">
        <v>10</v>
      </c>
      <c r="J725" s="51">
        <v>19</v>
      </c>
      <c r="K725" s="51">
        <v>33</v>
      </c>
      <c r="L725">
        <f t="shared" si="88"/>
        <v>17.75</v>
      </c>
      <c r="M725" s="47">
        <v>2</v>
      </c>
      <c r="N725" s="14">
        <f t="shared" si="89"/>
        <v>1979.5960708432683</v>
      </c>
      <c r="O725" s="16">
        <f t="shared" si="90"/>
        <v>0.19795960708432683</v>
      </c>
      <c r="P725">
        <v>197.95960708432685</v>
      </c>
      <c r="Q725">
        <f t="shared" si="91"/>
        <v>1.9795960708432685E-2</v>
      </c>
      <c r="R725" s="16">
        <f t="shared" si="92"/>
        <v>0.17816364637589416</v>
      </c>
      <c r="S725">
        <v>11.49</v>
      </c>
      <c r="T725">
        <f t="shared" si="93"/>
        <v>0.22745558853989156</v>
      </c>
      <c r="U725" s="48">
        <v>8.1999999999999993</v>
      </c>
      <c r="V725">
        <f t="shared" si="94"/>
        <v>1.4609419002823321</v>
      </c>
      <c r="W725">
        <f t="shared" si="95"/>
        <v>-1.2334863117424404</v>
      </c>
    </row>
    <row r="726" spans="3:23" x14ac:dyDescent="0.3">
      <c r="C726" t="s">
        <v>166</v>
      </c>
      <c r="D726" t="s">
        <v>79</v>
      </c>
      <c r="E726" s="1">
        <v>39417</v>
      </c>
      <c r="F726">
        <v>40</v>
      </c>
      <c r="G726" t="s">
        <v>9</v>
      </c>
      <c r="H726" s="57" t="s">
        <v>35</v>
      </c>
      <c r="I726" s="2">
        <v>100</v>
      </c>
      <c r="J726" s="51">
        <v>2</v>
      </c>
      <c r="K726" s="51">
        <v>11</v>
      </c>
      <c r="L726">
        <f t="shared" si="88"/>
        <v>3.75</v>
      </c>
      <c r="M726" s="47">
        <v>1</v>
      </c>
      <c r="N726" s="14">
        <f t="shared" si="89"/>
        <v>44.178646691106465</v>
      </c>
      <c r="O726" s="16">
        <f t="shared" si="90"/>
        <v>4.4178646691106467E-3</v>
      </c>
      <c r="P726">
        <v>44.178646691106465</v>
      </c>
      <c r="Q726">
        <f t="shared" si="91"/>
        <v>4.4178646691106467E-3</v>
      </c>
      <c r="R726" s="16">
        <f t="shared" si="92"/>
        <v>0</v>
      </c>
      <c r="S726" s="48">
        <v>1.93</v>
      </c>
      <c r="T726">
        <f t="shared" si="93"/>
        <v>8.5264788113835477E-3</v>
      </c>
      <c r="U726" s="48">
        <v>8.1050000000000004</v>
      </c>
      <c r="V726">
        <f t="shared" si="94"/>
        <v>0</v>
      </c>
      <c r="W726">
        <f t="shared" si="95"/>
        <v>8.5264788113835477E-3</v>
      </c>
    </row>
    <row r="727" spans="3:23" x14ac:dyDescent="0.3">
      <c r="C727" t="s">
        <v>166</v>
      </c>
      <c r="D727" t="s">
        <v>79</v>
      </c>
      <c r="E727" s="1">
        <v>39417</v>
      </c>
      <c r="F727">
        <v>40</v>
      </c>
      <c r="G727" t="s">
        <v>9</v>
      </c>
      <c r="H727" s="57" t="s">
        <v>44</v>
      </c>
      <c r="I727" s="2">
        <v>100</v>
      </c>
      <c r="J727" s="51">
        <v>2</v>
      </c>
      <c r="K727" s="51">
        <v>12</v>
      </c>
      <c r="L727">
        <f t="shared" si="88"/>
        <v>4</v>
      </c>
      <c r="M727" s="47">
        <v>2</v>
      </c>
      <c r="N727" s="14">
        <f t="shared" si="89"/>
        <v>100.53096491487338</v>
      </c>
      <c r="O727" s="16">
        <f t="shared" si="90"/>
        <v>1.0053096491487338E-2</v>
      </c>
      <c r="P727">
        <v>100.53096491487338</v>
      </c>
      <c r="Q727">
        <f t="shared" si="91"/>
        <v>1.0053096491487338E-2</v>
      </c>
      <c r="R727" s="16">
        <f t="shared" si="92"/>
        <v>0</v>
      </c>
      <c r="S727" s="48">
        <v>5.78</v>
      </c>
      <c r="T727">
        <f t="shared" si="93"/>
        <v>5.8106897720796816E-2</v>
      </c>
      <c r="U727" s="48">
        <v>9.0679999999999996</v>
      </c>
      <c r="V727">
        <f t="shared" si="94"/>
        <v>0</v>
      </c>
      <c r="W727">
        <f t="shared" si="95"/>
        <v>5.8106897720796816E-2</v>
      </c>
    </row>
    <row r="728" spans="3:23" x14ac:dyDescent="0.3">
      <c r="C728" t="s">
        <v>166</v>
      </c>
      <c r="D728" t="s">
        <v>79</v>
      </c>
      <c r="E728" s="1">
        <v>39417</v>
      </c>
      <c r="F728">
        <v>40</v>
      </c>
      <c r="G728" t="s">
        <v>9</v>
      </c>
      <c r="H728" s="57" t="s">
        <v>44</v>
      </c>
      <c r="I728" s="2">
        <v>90</v>
      </c>
      <c r="J728" s="51">
        <v>2</v>
      </c>
      <c r="K728" s="51">
        <v>12</v>
      </c>
      <c r="L728">
        <f t="shared" si="88"/>
        <v>4</v>
      </c>
      <c r="M728" s="47">
        <v>2</v>
      </c>
      <c r="N728" s="14">
        <f t="shared" si="89"/>
        <v>100.53096491487338</v>
      </c>
      <c r="O728" s="16">
        <f t="shared" si="90"/>
        <v>1.0053096491487338E-2</v>
      </c>
      <c r="P728">
        <v>90.477868423386042</v>
      </c>
      <c r="Q728">
        <f t="shared" si="91"/>
        <v>9.0477868423386038E-3</v>
      </c>
      <c r="R728" s="16">
        <f t="shared" si="92"/>
        <v>1.0053096491487341E-3</v>
      </c>
      <c r="S728" s="48">
        <v>5.78</v>
      </c>
      <c r="T728">
        <f t="shared" si="93"/>
        <v>5.229620794871713E-2</v>
      </c>
      <c r="U728" s="48">
        <v>9.0679999999999996</v>
      </c>
      <c r="V728">
        <f t="shared" si="94"/>
        <v>9.1161478984807202E-3</v>
      </c>
      <c r="W728">
        <f t="shared" si="95"/>
        <v>4.3180060050236412E-2</v>
      </c>
    </row>
    <row r="729" spans="3:23" x14ac:dyDescent="0.3">
      <c r="C729" t="s">
        <v>166</v>
      </c>
      <c r="D729" t="s">
        <v>79</v>
      </c>
      <c r="E729" s="1">
        <v>39417</v>
      </c>
      <c r="F729">
        <v>40</v>
      </c>
      <c r="G729" t="s">
        <v>9</v>
      </c>
      <c r="H729" s="57" t="s">
        <v>44</v>
      </c>
      <c r="I729" s="2">
        <v>100</v>
      </c>
      <c r="J729" s="51">
        <v>2</v>
      </c>
      <c r="K729" s="51">
        <v>11</v>
      </c>
      <c r="L729">
        <f t="shared" si="88"/>
        <v>3.75</v>
      </c>
      <c r="M729" s="47">
        <v>2</v>
      </c>
      <c r="N729" s="14">
        <f t="shared" si="89"/>
        <v>88.35729338221293</v>
      </c>
      <c r="O729" s="16">
        <f t="shared" si="90"/>
        <v>8.8357293382212935E-3</v>
      </c>
      <c r="P729">
        <v>88.35729338221293</v>
      </c>
      <c r="Q729">
        <f t="shared" si="91"/>
        <v>8.8357293382212935E-3</v>
      </c>
      <c r="R729" s="16">
        <f t="shared" si="92"/>
        <v>0</v>
      </c>
      <c r="S729" s="48">
        <v>5.78</v>
      </c>
      <c r="T729">
        <f t="shared" si="93"/>
        <v>5.1070515574919081E-2</v>
      </c>
      <c r="U729" s="48">
        <v>9.0679999999999996</v>
      </c>
      <c r="V729">
        <f t="shared" si="94"/>
        <v>0</v>
      </c>
      <c r="W729">
        <f t="shared" si="95"/>
        <v>5.1070515574919081E-2</v>
      </c>
    </row>
    <row r="730" spans="3:23" x14ac:dyDescent="0.3">
      <c r="C730" t="s">
        <v>166</v>
      </c>
      <c r="D730" t="s">
        <v>79</v>
      </c>
      <c r="E730" s="1">
        <v>39417</v>
      </c>
      <c r="F730">
        <v>40</v>
      </c>
      <c r="G730" t="s">
        <v>9</v>
      </c>
      <c r="H730" s="57" t="s">
        <v>44</v>
      </c>
      <c r="I730" s="2">
        <v>100</v>
      </c>
      <c r="J730" s="51">
        <v>3</v>
      </c>
      <c r="K730" s="51">
        <v>12</v>
      </c>
      <c r="L730">
        <f t="shared" si="88"/>
        <v>4.5</v>
      </c>
      <c r="M730" s="47">
        <v>2</v>
      </c>
      <c r="N730" s="14">
        <f t="shared" si="89"/>
        <v>127.23450247038662</v>
      </c>
      <c r="O730" s="16">
        <f t="shared" si="90"/>
        <v>1.2723450247038661E-2</v>
      </c>
      <c r="P730">
        <v>127.23450247038662</v>
      </c>
      <c r="Q730">
        <f t="shared" si="91"/>
        <v>1.2723450247038661E-2</v>
      </c>
      <c r="R730" s="16">
        <f t="shared" si="92"/>
        <v>0</v>
      </c>
      <c r="S730" s="48">
        <v>5.78</v>
      </c>
      <c r="T730">
        <f t="shared" si="93"/>
        <v>7.3541542427883466E-2</v>
      </c>
      <c r="U730" s="48">
        <v>9.0679999999999996</v>
      </c>
      <c r="V730">
        <f t="shared" si="94"/>
        <v>0</v>
      </c>
      <c r="W730">
        <f t="shared" si="95"/>
        <v>7.3541542427883466E-2</v>
      </c>
    </row>
    <row r="731" spans="3:23" x14ac:dyDescent="0.3">
      <c r="C731" t="s">
        <v>166</v>
      </c>
      <c r="D731" t="s">
        <v>79</v>
      </c>
      <c r="E731" s="1">
        <v>39417</v>
      </c>
      <c r="F731">
        <v>40</v>
      </c>
      <c r="G731" t="s">
        <v>9</v>
      </c>
      <c r="H731" s="57" t="s">
        <v>44</v>
      </c>
      <c r="I731" s="2">
        <v>90</v>
      </c>
      <c r="J731" s="51">
        <v>3</v>
      </c>
      <c r="K731" s="51">
        <v>14</v>
      </c>
      <c r="L731">
        <f t="shared" si="88"/>
        <v>5</v>
      </c>
      <c r="M731" s="47">
        <v>2</v>
      </c>
      <c r="N731" s="14">
        <f t="shared" si="89"/>
        <v>157.07963267948966</v>
      </c>
      <c r="O731" s="16">
        <f t="shared" si="90"/>
        <v>1.5707963267948967E-2</v>
      </c>
      <c r="P731">
        <v>141.37166941154069</v>
      </c>
      <c r="Q731">
        <f t="shared" si="91"/>
        <v>1.4137166941154069E-2</v>
      </c>
      <c r="R731" s="16">
        <f t="shared" si="92"/>
        <v>1.5707963267948977E-3</v>
      </c>
      <c r="S731" s="48">
        <v>5.78</v>
      </c>
      <c r="T731">
        <f t="shared" si="93"/>
        <v>8.171282491987053E-2</v>
      </c>
      <c r="U731" s="48">
        <v>9.0679999999999996</v>
      </c>
      <c r="V731">
        <f t="shared" si="94"/>
        <v>1.4243981091376132E-2</v>
      </c>
      <c r="W731">
        <f t="shared" si="95"/>
        <v>6.7468843828494399E-2</v>
      </c>
    </row>
    <row r="732" spans="3:23" x14ac:dyDescent="0.3">
      <c r="C732" t="s">
        <v>166</v>
      </c>
      <c r="D732" t="s">
        <v>79</v>
      </c>
      <c r="E732" s="1">
        <v>39417</v>
      </c>
      <c r="F732">
        <v>40</v>
      </c>
      <c r="G732" t="s">
        <v>9</v>
      </c>
      <c r="H732" s="57" t="s">
        <v>44</v>
      </c>
      <c r="I732" s="2">
        <v>100</v>
      </c>
      <c r="J732" s="51">
        <v>8</v>
      </c>
      <c r="K732" s="51">
        <v>12</v>
      </c>
      <c r="L732">
        <f t="shared" si="88"/>
        <v>7</v>
      </c>
      <c r="M732" s="47">
        <v>2</v>
      </c>
      <c r="N732" s="14">
        <f t="shared" si="89"/>
        <v>307.8760800517997</v>
      </c>
      <c r="O732" s="16">
        <f t="shared" si="90"/>
        <v>3.0787608005179972E-2</v>
      </c>
      <c r="P732">
        <v>307.8760800517997</v>
      </c>
      <c r="Q732">
        <f t="shared" si="91"/>
        <v>3.0787608005179972E-2</v>
      </c>
      <c r="R732" s="16">
        <f t="shared" si="92"/>
        <v>0</v>
      </c>
      <c r="S732" s="48">
        <v>5.78</v>
      </c>
      <c r="T732">
        <f t="shared" si="93"/>
        <v>0.17795237426994023</v>
      </c>
      <c r="U732" s="48">
        <v>9.0679999999999996</v>
      </c>
      <c r="V732">
        <f t="shared" si="94"/>
        <v>0</v>
      </c>
      <c r="W732">
        <f t="shared" si="95"/>
        <v>0.17795237426994023</v>
      </c>
    </row>
    <row r="733" spans="3:23" x14ac:dyDescent="0.3">
      <c r="C733" t="s">
        <v>166</v>
      </c>
      <c r="D733" t="s">
        <v>79</v>
      </c>
      <c r="E733" s="1">
        <v>39417</v>
      </c>
      <c r="F733">
        <v>40</v>
      </c>
      <c r="G733" t="s">
        <v>9</v>
      </c>
      <c r="H733" s="57" t="s">
        <v>45</v>
      </c>
      <c r="I733" s="2">
        <v>90</v>
      </c>
      <c r="J733" s="51">
        <v>10</v>
      </c>
      <c r="K733" s="51">
        <v>17</v>
      </c>
      <c r="L733">
        <f t="shared" si="88"/>
        <v>9.25</v>
      </c>
      <c r="M733" s="47">
        <v>3</v>
      </c>
      <c r="N733" s="14">
        <f t="shared" si="89"/>
        <v>806.40756426833002</v>
      </c>
      <c r="O733" s="16">
        <f t="shared" si="90"/>
        <v>8.0640756426833007E-2</v>
      </c>
      <c r="P733">
        <v>725.76680784149698</v>
      </c>
      <c r="Q733">
        <f t="shared" si="91"/>
        <v>7.2576680784149694E-2</v>
      </c>
      <c r="R733" s="16">
        <f t="shared" si="92"/>
        <v>8.0640756426833132E-3</v>
      </c>
      <c r="S733" s="48">
        <v>1.45</v>
      </c>
      <c r="T733">
        <f t="shared" si="93"/>
        <v>0.10523618713701706</v>
      </c>
      <c r="U733" s="48">
        <v>9.1609999999999996</v>
      </c>
      <c r="V733">
        <f t="shared" si="94"/>
        <v>7.3874996962621828E-2</v>
      </c>
      <c r="W733">
        <f t="shared" si="95"/>
        <v>3.1361190174395231E-2</v>
      </c>
    </row>
    <row r="734" spans="3:23" x14ac:dyDescent="0.3">
      <c r="C734" t="s">
        <v>166</v>
      </c>
      <c r="D734" t="s">
        <v>79</v>
      </c>
      <c r="E734" s="1">
        <v>39417</v>
      </c>
      <c r="F734">
        <v>40</v>
      </c>
      <c r="G734" t="s">
        <v>9</v>
      </c>
      <c r="H734" s="57" t="s">
        <v>46</v>
      </c>
      <c r="I734" s="2">
        <v>100</v>
      </c>
      <c r="J734" s="51">
        <v>13</v>
      </c>
      <c r="K734" s="51">
        <v>15</v>
      </c>
      <c r="L734">
        <f t="shared" si="88"/>
        <v>10.25</v>
      </c>
      <c r="M734" s="47">
        <v>3</v>
      </c>
      <c r="N734" s="14">
        <f t="shared" si="89"/>
        <v>990.19073450333292</v>
      </c>
      <c r="O734" s="16">
        <f t="shared" si="90"/>
        <v>9.9019073450333298E-2</v>
      </c>
      <c r="P734">
        <v>990.19073450333292</v>
      </c>
      <c r="Q734">
        <f t="shared" si="91"/>
        <v>9.9019073450333298E-2</v>
      </c>
      <c r="R734" s="16">
        <f t="shared" si="92"/>
        <v>0</v>
      </c>
      <c r="S734" s="48">
        <v>1.86</v>
      </c>
      <c r="T734">
        <f t="shared" si="93"/>
        <v>0.18417547661761993</v>
      </c>
      <c r="U734" s="48">
        <v>12.651</v>
      </c>
      <c r="V734">
        <f t="shared" si="94"/>
        <v>0</v>
      </c>
      <c r="W734">
        <f t="shared" si="95"/>
        <v>0.18417547661761993</v>
      </c>
    </row>
    <row r="735" spans="3:23" x14ac:dyDescent="0.3">
      <c r="C735" t="s">
        <v>166</v>
      </c>
      <c r="D735" t="s">
        <v>79</v>
      </c>
      <c r="E735" s="1">
        <v>39417</v>
      </c>
      <c r="F735">
        <v>40</v>
      </c>
      <c r="G735" t="s">
        <v>9</v>
      </c>
      <c r="H735" s="57" t="s">
        <v>55</v>
      </c>
      <c r="I735" s="2">
        <v>60</v>
      </c>
      <c r="J735" s="51">
        <v>5</v>
      </c>
      <c r="K735" s="51">
        <v>12</v>
      </c>
      <c r="L735">
        <f t="shared" si="88"/>
        <v>5.5</v>
      </c>
      <c r="M735" s="47">
        <v>2</v>
      </c>
      <c r="N735" s="14">
        <f t="shared" si="89"/>
        <v>190.06635554218249</v>
      </c>
      <c r="O735" s="16">
        <f t="shared" si="90"/>
        <v>1.9006635554218249E-2</v>
      </c>
      <c r="P735">
        <v>114.0398133253095</v>
      </c>
      <c r="Q735">
        <f t="shared" si="91"/>
        <v>1.1403981332530949E-2</v>
      </c>
      <c r="R735" s="16">
        <f t="shared" si="92"/>
        <v>7.6026542216872991E-3</v>
      </c>
      <c r="S735" s="48">
        <v>4.05</v>
      </c>
      <c r="T735">
        <f t="shared" si="93"/>
        <v>4.6186124396750343E-2</v>
      </c>
      <c r="U735" s="48">
        <v>8.1050000000000004</v>
      </c>
      <c r="V735">
        <f t="shared" si="94"/>
        <v>6.1619512466775564E-2</v>
      </c>
      <c r="W735">
        <f t="shared" si="95"/>
        <v>-1.5433388070025221E-2</v>
      </c>
    </row>
    <row r="736" spans="3:23" x14ac:dyDescent="0.3">
      <c r="C736" t="s">
        <v>166</v>
      </c>
      <c r="D736" t="s">
        <v>79</v>
      </c>
      <c r="E736" s="1">
        <v>39417</v>
      </c>
      <c r="F736">
        <v>40</v>
      </c>
      <c r="G736" t="s">
        <v>9</v>
      </c>
      <c r="H736" s="57" t="s">
        <v>55</v>
      </c>
      <c r="I736" s="2">
        <v>80</v>
      </c>
      <c r="J736" s="51">
        <v>6</v>
      </c>
      <c r="K736" s="51">
        <v>22</v>
      </c>
      <c r="L736">
        <f t="shared" si="88"/>
        <v>8.5</v>
      </c>
      <c r="M736" s="47">
        <v>2</v>
      </c>
      <c r="N736" s="14">
        <f t="shared" si="89"/>
        <v>453.9601384437251</v>
      </c>
      <c r="O736" s="16">
        <f t="shared" si="90"/>
        <v>4.5396013844372508E-2</v>
      </c>
      <c r="P736">
        <v>363.16811075498009</v>
      </c>
      <c r="Q736">
        <f t="shared" si="91"/>
        <v>3.6316811075498008E-2</v>
      </c>
      <c r="R736" s="16">
        <f t="shared" si="92"/>
        <v>9.0792027688745003E-3</v>
      </c>
      <c r="S736" s="48">
        <v>4.05</v>
      </c>
      <c r="T736">
        <f t="shared" si="93"/>
        <v>0.14708308485576693</v>
      </c>
      <c r="U736" s="48">
        <v>8.1050000000000004</v>
      </c>
      <c r="V736">
        <f t="shared" si="94"/>
        <v>7.3586938441727825E-2</v>
      </c>
      <c r="W736">
        <f t="shared" si="95"/>
        <v>7.3496146414039107E-2</v>
      </c>
    </row>
    <row r="737" spans="3:23" x14ac:dyDescent="0.3">
      <c r="C737" t="s">
        <v>166</v>
      </c>
      <c r="D737" t="s">
        <v>79</v>
      </c>
      <c r="E737" s="1">
        <v>39417</v>
      </c>
      <c r="F737">
        <v>40</v>
      </c>
      <c r="G737" t="s">
        <v>9</v>
      </c>
      <c r="H737" s="54" t="s">
        <v>53</v>
      </c>
      <c r="I737" s="2">
        <v>100</v>
      </c>
      <c r="J737" s="51">
        <v>2</v>
      </c>
      <c r="K737" s="51">
        <v>13</v>
      </c>
      <c r="L737">
        <f t="shared" si="88"/>
        <v>4.25</v>
      </c>
      <c r="M737" s="47">
        <v>2</v>
      </c>
      <c r="N737" s="14">
        <f t="shared" si="89"/>
        <v>113.49003461093127</v>
      </c>
      <c r="O737" s="16">
        <f t="shared" si="90"/>
        <v>1.1349003461093127E-2</v>
      </c>
      <c r="P737">
        <v>113.49003461093127</v>
      </c>
      <c r="Q737">
        <f t="shared" si="91"/>
        <v>1.1349003461093127E-2</v>
      </c>
      <c r="R737" s="16">
        <f t="shared" si="92"/>
        <v>0</v>
      </c>
      <c r="S737" s="48">
        <v>6.51</v>
      </c>
      <c r="T737">
        <f t="shared" si="93"/>
        <v>7.3882012531716251E-2</v>
      </c>
      <c r="U737" s="48">
        <v>8.2509999999999994</v>
      </c>
      <c r="V737">
        <f t="shared" si="94"/>
        <v>0</v>
      </c>
      <c r="W737">
        <f t="shared" si="95"/>
        <v>7.3882012531716251E-2</v>
      </c>
    </row>
    <row r="738" spans="3:23" x14ac:dyDescent="0.3">
      <c r="C738" t="s">
        <v>166</v>
      </c>
      <c r="D738" t="s">
        <v>79</v>
      </c>
      <c r="E738" s="1">
        <v>39417</v>
      </c>
      <c r="F738">
        <v>40</v>
      </c>
      <c r="G738" t="s">
        <v>9</v>
      </c>
      <c r="H738" s="54" t="s">
        <v>53</v>
      </c>
      <c r="I738" s="2">
        <v>90</v>
      </c>
      <c r="J738" s="51">
        <v>2</v>
      </c>
      <c r="K738" s="51">
        <v>18</v>
      </c>
      <c r="L738">
        <f t="shared" si="88"/>
        <v>5.5</v>
      </c>
      <c r="M738" s="47">
        <v>2</v>
      </c>
      <c r="N738" s="14">
        <f t="shared" si="89"/>
        <v>190.06635554218249</v>
      </c>
      <c r="O738" s="16">
        <f t="shared" si="90"/>
        <v>1.9006635554218249E-2</v>
      </c>
      <c r="P738">
        <v>171.05971998796426</v>
      </c>
      <c r="Q738">
        <f t="shared" si="91"/>
        <v>1.7105971998796425E-2</v>
      </c>
      <c r="R738" s="16">
        <f t="shared" si="92"/>
        <v>1.9006635554218235E-3</v>
      </c>
      <c r="S738" s="48">
        <v>6.51</v>
      </c>
      <c r="T738">
        <f t="shared" si="93"/>
        <v>0.11135987771216473</v>
      </c>
      <c r="U738" s="48">
        <v>8.2509999999999994</v>
      </c>
      <c r="V738">
        <f t="shared" si="94"/>
        <v>1.5682374995785463E-2</v>
      </c>
      <c r="W738">
        <f t="shared" si="95"/>
        <v>9.5677502716379259E-2</v>
      </c>
    </row>
    <row r="739" spans="3:23" x14ac:dyDescent="0.3">
      <c r="C739" t="s">
        <v>166</v>
      </c>
      <c r="D739" t="s">
        <v>79</v>
      </c>
      <c r="E739" s="1">
        <v>39417</v>
      </c>
      <c r="F739">
        <v>40</v>
      </c>
      <c r="G739" t="s">
        <v>9</v>
      </c>
      <c r="H739" s="54" t="s">
        <v>53</v>
      </c>
      <c r="I739" s="2">
        <v>50</v>
      </c>
      <c r="J739" s="51">
        <v>2</v>
      </c>
      <c r="K739" s="51">
        <v>23</v>
      </c>
      <c r="L739">
        <f t="shared" si="88"/>
        <v>6.75</v>
      </c>
      <c r="M739" s="47">
        <v>2</v>
      </c>
      <c r="N739" s="14">
        <f t="shared" si="89"/>
        <v>286.27763055836988</v>
      </c>
      <c r="O739" s="16">
        <f t="shared" si="90"/>
        <v>2.8627763055836988E-2</v>
      </c>
      <c r="P739">
        <v>143.13881527918494</v>
      </c>
      <c r="Q739">
        <f t="shared" si="91"/>
        <v>1.4313881527918494E-2</v>
      </c>
      <c r="R739" s="16">
        <f t="shared" si="92"/>
        <v>1.4313881527918494E-2</v>
      </c>
      <c r="S739" s="48">
        <v>6.51</v>
      </c>
      <c r="T739">
        <f t="shared" si="93"/>
        <v>9.3183368746749387E-2</v>
      </c>
      <c r="U739" s="48">
        <v>8.2509999999999994</v>
      </c>
      <c r="V739">
        <f t="shared" si="94"/>
        <v>0.11810383648685549</v>
      </c>
      <c r="W739">
        <f t="shared" si="95"/>
        <v>-2.4920467740106103E-2</v>
      </c>
    </row>
    <row r="740" spans="3:23" x14ac:dyDescent="0.3">
      <c r="C740" t="s">
        <v>166</v>
      </c>
      <c r="D740" t="s">
        <v>79</v>
      </c>
      <c r="E740" s="1">
        <v>39417</v>
      </c>
      <c r="F740">
        <v>40</v>
      </c>
      <c r="G740" t="s">
        <v>9</v>
      </c>
      <c r="H740" s="54" t="s">
        <v>53</v>
      </c>
      <c r="I740" s="2">
        <v>90</v>
      </c>
      <c r="J740" s="51">
        <v>3</v>
      </c>
      <c r="K740" s="51">
        <v>16</v>
      </c>
      <c r="L740">
        <f t="shared" si="88"/>
        <v>5.5</v>
      </c>
      <c r="M740" s="47">
        <v>2</v>
      </c>
      <c r="N740" s="14">
        <f t="shared" si="89"/>
        <v>190.06635554218249</v>
      </c>
      <c r="O740" s="16">
        <f t="shared" si="90"/>
        <v>1.9006635554218249E-2</v>
      </c>
      <c r="P740">
        <v>171.05971998796426</v>
      </c>
      <c r="Q740">
        <f t="shared" si="91"/>
        <v>1.7105971998796425E-2</v>
      </c>
      <c r="R740" s="16">
        <f t="shared" si="92"/>
        <v>1.9006635554218235E-3</v>
      </c>
      <c r="S740" s="48">
        <v>6.51</v>
      </c>
      <c r="T740">
        <f t="shared" si="93"/>
        <v>0.11135987771216473</v>
      </c>
      <c r="U740" s="48">
        <v>8.2509999999999994</v>
      </c>
      <c r="V740">
        <f t="shared" si="94"/>
        <v>1.5682374995785463E-2</v>
      </c>
      <c r="W740">
        <f t="shared" si="95"/>
        <v>9.5677502716379259E-2</v>
      </c>
    </row>
    <row r="741" spans="3:23" x14ac:dyDescent="0.3">
      <c r="C741" t="s">
        <v>166</v>
      </c>
      <c r="D741" t="s">
        <v>79</v>
      </c>
      <c r="E741" s="1">
        <v>39417</v>
      </c>
      <c r="F741">
        <v>40</v>
      </c>
      <c r="G741" t="s">
        <v>9</v>
      </c>
      <c r="H741" s="54" t="s">
        <v>53</v>
      </c>
      <c r="I741" s="2">
        <v>90</v>
      </c>
      <c r="J741" s="51">
        <v>5</v>
      </c>
      <c r="K741" s="51">
        <v>15</v>
      </c>
      <c r="L741">
        <f t="shared" si="88"/>
        <v>6.25</v>
      </c>
      <c r="M741" s="47">
        <v>2</v>
      </c>
      <c r="N741" s="14">
        <f t="shared" si="89"/>
        <v>245.43692606170259</v>
      </c>
      <c r="O741" s="16">
        <f t="shared" si="90"/>
        <v>2.4543692606170259E-2</v>
      </c>
      <c r="P741">
        <v>220.89323345553234</v>
      </c>
      <c r="Q741">
        <f t="shared" si="91"/>
        <v>2.2089323345553233E-2</v>
      </c>
      <c r="R741" s="16">
        <f t="shared" si="92"/>
        <v>2.4543692606170259E-3</v>
      </c>
      <c r="S741" s="48">
        <v>6.51</v>
      </c>
      <c r="T741">
        <f t="shared" si="93"/>
        <v>0.14380149497955155</v>
      </c>
      <c r="U741" s="48">
        <v>8.2509999999999994</v>
      </c>
      <c r="V741">
        <f t="shared" si="94"/>
        <v>2.0251000769351078E-2</v>
      </c>
      <c r="W741">
        <f t="shared" si="95"/>
        <v>0.12355049421020048</v>
      </c>
    </row>
    <row r="742" spans="3:23" x14ac:dyDescent="0.3">
      <c r="C742" t="s">
        <v>166</v>
      </c>
      <c r="D742" t="s">
        <v>79</v>
      </c>
      <c r="E742" s="1">
        <v>39417</v>
      </c>
      <c r="F742">
        <v>40</v>
      </c>
      <c r="G742" t="s">
        <v>9</v>
      </c>
      <c r="H742" s="54" t="s">
        <v>53</v>
      </c>
      <c r="I742" s="2">
        <v>90</v>
      </c>
      <c r="J742" s="51">
        <v>5</v>
      </c>
      <c r="K742" s="51">
        <v>14</v>
      </c>
      <c r="L742">
        <f t="shared" si="88"/>
        <v>6</v>
      </c>
      <c r="M742" s="47">
        <v>2</v>
      </c>
      <c r="N742" s="14">
        <f t="shared" si="89"/>
        <v>226.1946710584651</v>
      </c>
      <c r="O742" s="16">
        <f t="shared" si="90"/>
        <v>2.2619467105846509E-2</v>
      </c>
      <c r="P742">
        <v>203.57520395261861</v>
      </c>
      <c r="Q742">
        <f t="shared" si="91"/>
        <v>2.0357520395261862E-2</v>
      </c>
      <c r="R742" s="16">
        <f t="shared" si="92"/>
        <v>2.2619467105846475E-3</v>
      </c>
      <c r="S742" s="48">
        <v>6.51</v>
      </c>
      <c r="T742">
        <f t="shared" si="93"/>
        <v>0.13252745777315472</v>
      </c>
      <c r="U742" s="48">
        <v>8.2509999999999994</v>
      </c>
      <c r="V742">
        <f t="shared" si="94"/>
        <v>1.8663322309033926E-2</v>
      </c>
      <c r="W742">
        <f t="shared" si="95"/>
        <v>0.1138641354641208</v>
      </c>
    </row>
    <row r="743" spans="3:23" x14ac:dyDescent="0.3">
      <c r="C743" t="s">
        <v>166</v>
      </c>
      <c r="D743" t="s">
        <v>79</v>
      </c>
      <c r="E743" s="1">
        <v>39417</v>
      </c>
      <c r="F743">
        <v>40</v>
      </c>
      <c r="G743" t="s">
        <v>9</v>
      </c>
      <c r="H743" s="54" t="s">
        <v>53</v>
      </c>
      <c r="I743" s="2">
        <v>80</v>
      </c>
      <c r="J743" s="51">
        <v>5</v>
      </c>
      <c r="K743" s="51">
        <v>13</v>
      </c>
      <c r="L743">
        <f t="shared" si="88"/>
        <v>5.75</v>
      </c>
      <c r="M743" s="47">
        <v>2</v>
      </c>
      <c r="N743" s="14">
        <f t="shared" si="89"/>
        <v>207.73781421862506</v>
      </c>
      <c r="O743" s="16">
        <f t="shared" si="90"/>
        <v>2.0773781421862505E-2</v>
      </c>
      <c r="P743">
        <v>166.19025137490007</v>
      </c>
      <c r="Q743">
        <f t="shared" si="91"/>
        <v>1.6619025137490008E-2</v>
      </c>
      <c r="R743" s="16">
        <f t="shared" si="92"/>
        <v>4.1547562843724968E-3</v>
      </c>
      <c r="S743" s="48">
        <v>6.51</v>
      </c>
      <c r="T743">
        <f t="shared" si="93"/>
        <v>0.10818985364505995</v>
      </c>
      <c r="U743" s="48">
        <v>8.2509999999999994</v>
      </c>
      <c r="V743">
        <f t="shared" si="94"/>
        <v>3.4280894102357469E-2</v>
      </c>
      <c r="W743">
        <f t="shared" si="95"/>
        <v>7.390895954270249E-2</v>
      </c>
    </row>
    <row r="744" spans="3:23" x14ac:dyDescent="0.3">
      <c r="C744" t="s">
        <v>166</v>
      </c>
      <c r="D744" t="s">
        <v>79</v>
      </c>
      <c r="E744" s="1">
        <v>39417</v>
      </c>
      <c r="F744">
        <v>40</v>
      </c>
      <c r="G744" t="s">
        <v>9</v>
      </c>
      <c r="H744" s="54" t="s">
        <v>53</v>
      </c>
      <c r="I744" s="2">
        <v>100</v>
      </c>
      <c r="J744" s="51">
        <v>6</v>
      </c>
      <c r="K744" s="51">
        <v>15</v>
      </c>
      <c r="L744">
        <f t="shared" si="88"/>
        <v>6.75</v>
      </c>
      <c r="M744" s="47">
        <v>2</v>
      </c>
      <c r="N744" s="14">
        <f t="shared" si="89"/>
        <v>286.27763055836988</v>
      </c>
      <c r="O744" s="16">
        <f t="shared" si="90"/>
        <v>2.8627763055836988E-2</v>
      </c>
      <c r="P744">
        <v>286.27763055836988</v>
      </c>
      <c r="Q744">
        <f t="shared" si="91"/>
        <v>2.8627763055836988E-2</v>
      </c>
      <c r="R744" s="16">
        <f t="shared" si="92"/>
        <v>0</v>
      </c>
      <c r="S744" s="48">
        <v>6.51</v>
      </c>
      <c r="T744">
        <f t="shared" si="93"/>
        <v>0.18636673749349877</v>
      </c>
      <c r="U744" s="48">
        <v>8.2509999999999994</v>
      </c>
      <c r="V744">
        <f t="shared" si="94"/>
        <v>0</v>
      </c>
      <c r="W744">
        <f t="shared" si="95"/>
        <v>0.18636673749349877</v>
      </c>
    </row>
    <row r="745" spans="3:23" x14ac:dyDescent="0.3">
      <c r="C745" t="s">
        <v>166</v>
      </c>
      <c r="D745" t="s">
        <v>79</v>
      </c>
      <c r="E745" s="1">
        <v>39417</v>
      </c>
      <c r="F745">
        <v>40</v>
      </c>
      <c r="G745" t="s">
        <v>9</v>
      </c>
      <c r="H745" s="54" t="s">
        <v>53</v>
      </c>
      <c r="I745" s="2">
        <v>90</v>
      </c>
      <c r="J745" s="51">
        <v>7</v>
      </c>
      <c r="K745" s="51">
        <v>16</v>
      </c>
      <c r="L745">
        <f t="shared" si="88"/>
        <v>7.5</v>
      </c>
      <c r="M745" s="47">
        <v>2</v>
      </c>
      <c r="N745" s="14">
        <f t="shared" si="89"/>
        <v>353.42917352885172</v>
      </c>
      <c r="O745" s="16">
        <f t="shared" si="90"/>
        <v>3.5342917352885174E-2</v>
      </c>
      <c r="P745">
        <v>318.08625617596658</v>
      </c>
      <c r="Q745">
        <f t="shared" si="91"/>
        <v>3.1808625617596661E-2</v>
      </c>
      <c r="R745" s="16">
        <f t="shared" si="92"/>
        <v>3.5342917352885125E-3</v>
      </c>
      <c r="S745" s="48">
        <v>6.51</v>
      </c>
      <c r="T745">
        <f t="shared" si="93"/>
        <v>0.20707415277055427</v>
      </c>
      <c r="U745" s="48">
        <v>8.2509999999999994</v>
      </c>
      <c r="V745">
        <f t="shared" si="94"/>
        <v>2.9161441107865515E-2</v>
      </c>
      <c r="W745">
        <f t="shared" si="95"/>
        <v>0.17791271166268877</v>
      </c>
    </row>
    <row r="746" spans="3:23" x14ac:dyDescent="0.3">
      <c r="C746" t="s">
        <v>166</v>
      </c>
      <c r="D746" t="s">
        <v>79</v>
      </c>
      <c r="E746" s="1">
        <v>39417</v>
      </c>
      <c r="F746">
        <v>40</v>
      </c>
      <c r="G746" t="s">
        <v>9</v>
      </c>
      <c r="H746" s="54" t="s">
        <v>53</v>
      </c>
      <c r="I746" s="2">
        <v>90</v>
      </c>
      <c r="J746" s="51">
        <v>8</v>
      </c>
      <c r="K746" s="51">
        <v>37</v>
      </c>
      <c r="L746">
        <f t="shared" si="88"/>
        <v>13.25</v>
      </c>
      <c r="M746" s="47">
        <v>2</v>
      </c>
      <c r="N746" s="14">
        <f t="shared" si="89"/>
        <v>1103.0917204917162</v>
      </c>
      <c r="O746" s="16">
        <f t="shared" si="90"/>
        <v>0.11030917204917162</v>
      </c>
      <c r="P746">
        <v>992.78254844254457</v>
      </c>
      <c r="Q746">
        <f t="shared" si="91"/>
        <v>9.9278254844254454E-2</v>
      </c>
      <c r="R746" s="16">
        <f t="shared" si="92"/>
        <v>1.1030917204917168E-2</v>
      </c>
      <c r="S746" s="48">
        <v>6.51</v>
      </c>
      <c r="T746">
        <f t="shared" si="93"/>
        <v>0.64630143903609649</v>
      </c>
      <c r="U746" s="48">
        <v>8.2509999999999994</v>
      </c>
      <c r="V746">
        <f t="shared" si="94"/>
        <v>9.1016097857771538E-2</v>
      </c>
      <c r="W746">
        <f t="shared" si="95"/>
        <v>0.55528534117832495</v>
      </c>
    </row>
    <row r="747" spans="3:23" x14ac:dyDescent="0.3">
      <c r="C747" t="s">
        <v>166</v>
      </c>
      <c r="D747" t="s">
        <v>79</v>
      </c>
      <c r="E747" s="1">
        <v>39417</v>
      </c>
      <c r="F747">
        <v>40</v>
      </c>
      <c r="G747" t="s">
        <v>9</v>
      </c>
      <c r="H747" s="54" t="s">
        <v>53</v>
      </c>
      <c r="I747" s="2">
        <v>100</v>
      </c>
      <c r="J747" s="51">
        <v>8</v>
      </c>
      <c r="K747" s="51">
        <v>30</v>
      </c>
      <c r="L747">
        <f t="shared" si="88"/>
        <v>11.5</v>
      </c>
      <c r="M747" s="47">
        <v>2</v>
      </c>
      <c r="N747" s="14">
        <f t="shared" si="89"/>
        <v>830.95125687450025</v>
      </c>
      <c r="O747" s="16">
        <f t="shared" si="90"/>
        <v>8.3095125687450019E-2</v>
      </c>
      <c r="P747">
        <v>830.95125687450025</v>
      </c>
      <c r="Q747">
        <f t="shared" si="91"/>
        <v>8.3095125687450019E-2</v>
      </c>
      <c r="R747" s="16">
        <f t="shared" si="92"/>
        <v>0</v>
      </c>
      <c r="S747" s="48">
        <v>6.51</v>
      </c>
      <c r="T747">
        <f t="shared" si="93"/>
        <v>0.54094926822529965</v>
      </c>
      <c r="U747" s="48">
        <v>8.2509999999999994</v>
      </c>
      <c r="V747">
        <f t="shared" si="94"/>
        <v>0</v>
      </c>
      <c r="W747">
        <f t="shared" si="95"/>
        <v>0.54094926822529965</v>
      </c>
    </row>
    <row r="748" spans="3:23" x14ac:dyDescent="0.3">
      <c r="C748" t="s">
        <v>166</v>
      </c>
      <c r="D748" t="s">
        <v>79</v>
      </c>
      <c r="E748" s="1">
        <v>39417</v>
      </c>
      <c r="F748">
        <v>40</v>
      </c>
      <c r="G748" t="s">
        <v>9</v>
      </c>
      <c r="H748" s="54" t="s">
        <v>53</v>
      </c>
      <c r="I748" s="2">
        <v>100</v>
      </c>
      <c r="J748" s="51">
        <v>8</v>
      </c>
      <c r="K748" s="51">
        <v>18</v>
      </c>
      <c r="L748">
        <f t="shared" si="88"/>
        <v>8.5</v>
      </c>
      <c r="M748" s="47">
        <v>2</v>
      </c>
      <c r="N748" s="14">
        <f t="shared" si="89"/>
        <v>453.9601384437251</v>
      </c>
      <c r="O748" s="16">
        <f t="shared" si="90"/>
        <v>4.5396013844372508E-2</v>
      </c>
      <c r="P748">
        <v>453.9601384437251</v>
      </c>
      <c r="Q748">
        <f t="shared" si="91"/>
        <v>4.5396013844372508E-2</v>
      </c>
      <c r="R748" s="16">
        <f t="shared" si="92"/>
        <v>0</v>
      </c>
      <c r="S748" s="48">
        <v>6.51</v>
      </c>
      <c r="T748">
        <f t="shared" si="93"/>
        <v>0.29552805012686501</v>
      </c>
      <c r="U748" s="48">
        <v>8.2509999999999994</v>
      </c>
      <c r="V748">
        <f t="shared" si="94"/>
        <v>0</v>
      </c>
      <c r="W748">
        <f t="shared" si="95"/>
        <v>0.29552805012686501</v>
      </c>
    </row>
    <row r="749" spans="3:23" x14ac:dyDescent="0.3">
      <c r="C749" t="s">
        <v>166</v>
      </c>
      <c r="D749" t="s">
        <v>79</v>
      </c>
      <c r="E749" s="1">
        <v>39417</v>
      </c>
      <c r="F749">
        <v>40</v>
      </c>
      <c r="G749" t="s">
        <v>9</v>
      </c>
      <c r="H749" s="54" t="s">
        <v>53</v>
      </c>
      <c r="I749" s="2">
        <v>100</v>
      </c>
      <c r="J749" s="51">
        <v>8</v>
      </c>
      <c r="K749" s="51">
        <v>17</v>
      </c>
      <c r="L749">
        <f t="shared" si="88"/>
        <v>8.25</v>
      </c>
      <c r="M749" s="47">
        <v>2</v>
      </c>
      <c r="N749" s="14">
        <f t="shared" si="89"/>
        <v>427.6492999699106</v>
      </c>
      <c r="O749" s="16">
        <f t="shared" si="90"/>
        <v>4.2764929996991059E-2</v>
      </c>
      <c r="P749">
        <v>427.6492999699106</v>
      </c>
      <c r="Q749">
        <f t="shared" si="91"/>
        <v>4.2764929996991059E-2</v>
      </c>
      <c r="R749" s="16">
        <f t="shared" si="92"/>
        <v>0</v>
      </c>
      <c r="S749" s="48">
        <v>6.51</v>
      </c>
      <c r="T749">
        <f t="shared" si="93"/>
        <v>0.27839969428041178</v>
      </c>
      <c r="U749" s="48">
        <v>8.2509999999999994</v>
      </c>
      <c r="V749">
        <f t="shared" si="94"/>
        <v>0</v>
      </c>
      <c r="W749">
        <f t="shared" si="95"/>
        <v>0.27839969428041178</v>
      </c>
    </row>
    <row r="750" spans="3:23" x14ac:dyDescent="0.3">
      <c r="C750" t="s">
        <v>166</v>
      </c>
      <c r="D750" t="s">
        <v>79</v>
      </c>
      <c r="E750" s="1">
        <v>39417</v>
      </c>
      <c r="F750">
        <v>40</v>
      </c>
      <c r="G750" t="s">
        <v>9</v>
      </c>
      <c r="H750" s="54" t="s">
        <v>53</v>
      </c>
      <c r="I750" s="2">
        <v>70</v>
      </c>
      <c r="J750" s="51">
        <v>15</v>
      </c>
      <c r="K750" s="51">
        <v>29</v>
      </c>
      <c r="L750">
        <f t="shared" si="88"/>
        <v>14.75</v>
      </c>
      <c r="M750" s="47">
        <v>2</v>
      </c>
      <c r="N750" s="14">
        <f t="shared" si="89"/>
        <v>1366.9855033932588</v>
      </c>
      <c r="O750" s="16">
        <f t="shared" si="90"/>
        <v>0.13669855033932587</v>
      </c>
      <c r="P750">
        <v>956.88985237528107</v>
      </c>
      <c r="Q750">
        <f t="shared" si="91"/>
        <v>9.5688985237528112E-2</v>
      </c>
      <c r="R750" s="16">
        <f t="shared" si="92"/>
        <v>4.1009565101797762E-2</v>
      </c>
      <c r="S750" s="48">
        <v>6.51</v>
      </c>
      <c r="T750">
        <f t="shared" si="93"/>
        <v>0.62293529389630797</v>
      </c>
      <c r="U750" s="48">
        <v>8.2509999999999994</v>
      </c>
      <c r="V750">
        <f t="shared" si="94"/>
        <v>0.33836992165493329</v>
      </c>
      <c r="W750">
        <f t="shared" si="95"/>
        <v>0.28456537224137468</v>
      </c>
    </row>
    <row r="751" spans="3:23" x14ac:dyDescent="0.3">
      <c r="C751" t="s">
        <v>166</v>
      </c>
      <c r="D751" t="s">
        <v>79</v>
      </c>
      <c r="E751" s="1">
        <v>39417</v>
      </c>
      <c r="F751">
        <v>40</v>
      </c>
      <c r="G751" t="s">
        <v>9</v>
      </c>
      <c r="H751" s="54" t="s">
        <v>53</v>
      </c>
      <c r="I751" s="2">
        <v>80</v>
      </c>
      <c r="J751" s="51">
        <v>17</v>
      </c>
      <c r="K751" s="51">
        <v>32</v>
      </c>
      <c r="L751">
        <f t="shared" si="88"/>
        <v>16.5</v>
      </c>
      <c r="M751" s="47">
        <v>2</v>
      </c>
      <c r="N751" s="14">
        <f t="shared" si="89"/>
        <v>1710.5971998796424</v>
      </c>
      <c r="O751" s="16">
        <f t="shared" si="90"/>
        <v>0.17105971998796424</v>
      </c>
      <c r="P751">
        <v>1368.4777599037141</v>
      </c>
      <c r="Q751">
        <f t="shared" si="91"/>
        <v>0.1368477759903714</v>
      </c>
      <c r="R751" s="16">
        <f t="shared" si="92"/>
        <v>3.4211943997592836E-2</v>
      </c>
      <c r="S751" s="48">
        <v>6.51</v>
      </c>
      <c r="T751">
        <f t="shared" si="93"/>
        <v>0.89087902169731781</v>
      </c>
      <c r="U751" s="48">
        <v>8.2509999999999994</v>
      </c>
      <c r="V751">
        <f t="shared" si="94"/>
        <v>0.28228274992413849</v>
      </c>
      <c r="W751">
        <f t="shared" si="95"/>
        <v>0.60859627177317932</v>
      </c>
    </row>
    <row r="752" spans="3:23" x14ac:dyDescent="0.3">
      <c r="C752" t="s">
        <v>166</v>
      </c>
      <c r="D752" t="s">
        <v>79</v>
      </c>
      <c r="E752" s="1">
        <v>39417</v>
      </c>
      <c r="F752">
        <v>40</v>
      </c>
      <c r="G752" t="s">
        <v>9</v>
      </c>
      <c r="H752" s="54" t="s">
        <v>53</v>
      </c>
      <c r="I752" s="2">
        <v>40</v>
      </c>
      <c r="J752" s="51">
        <v>23</v>
      </c>
      <c r="K752" s="51">
        <v>40</v>
      </c>
      <c r="L752">
        <f t="shared" si="88"/>
        <v>21.5</v>
      </c>
      <c r="M752" s="47">
        <v>2</v>
      </c>
      <c r="N752" s="14">
        <f t="shared" si="89"/>
        <v>2904.4024082437636</v>
      </c>
      <c r="O752" s="16">
        <f t="shared" si="90"/>
        <v>0.29044024082437636</v>
      </c>
      <c r="P752">
        <v>1161.7609632975054</v>
      </c>
      <c r="Q752">
        <f t="shared" si="91"/>
        <v>0.11617609632975054</v>
      </c>
      <c r="R752" s="16">
        <f t="shared" si="92"/>
        <v>0.17426414449462582</v>
      </c>
      <c r="S752" s="48">
        <v>6.51</v>
      </c>
      <c r="T752">
        <f t="shared" si="93"/>
        <v>0.75630638710667597</v>
      </c>
      <c r="U752" s="48">
        <v>8.2509999999999994</v>
      </c>
      <c r="V752">
        <f t="shared" si="94"/>
        <v>1.4378534562251575</v>
      </c>
      <c r="W752">
        <f t="shared" si="95"/>
        <v>-0.68154706911848151</v>
      </c>
    </row>
    <row r="753" spans="3:23" x14ac:dyDescent="0.3">
      <c r="C753" t="s">
        <v>166</v>
      </c>
      <c r="D753" t="s">
        <v>80</v>
      </c>
      <c r="E753" s="1">
        <v>39416</v>
      </c>
      <c r="F753">
        <v>21</v>
      </c>
      <c r="G753" t="s">
        <v>7</v>
      </c>
      <c r="H753" s="57" t="s">
        <v>23</v>
      </c>
      <c r="I753" s="2">
        <v>100</v>
      </c>
      <c r="J753" s="51">
        <v>4</v>
      </c>
      <c r="K753" s="51">
        <v>17</v>
      </c>
      <c r="L753">
        <f t="shared" si="88"/>
        <v>6.25</v>
      </c>
      <c r="M753" s="47">
        <v>3</v>
      </c>
      <c r="N753" s="14">
        <f t="shared" si="89"/>
        <v>368.15538909255389</v>
      </c>
      <c r="O753" s="16">
        <f t="shared" si="90"/>
        <v>3.6815538909255388E-2</v>
      </c>
      <c r="P753">
        <v>368.15538909255389</v>
      </c>
      <c r="Q753">
        <f t="shared" si="91"/>
        <v>3.6815538909255388E-2</v>
      </c>
      <c r="R753" s="16">
        <f t="shared" si="92"/>
        <v>0</v>
      </c>
      <c r="S753">
        <v>4.09</v>
      </c>
      <c r="T753">
        <f t="shared" si="93"/>
        <v>0.15057555413885454</v>
      </c>
      <c r="U753">
        <v>6.1219999999999999</v>
      </c>
      <c r="V753">
        <f t="shared" si="94"/>
        <v>0</v>
      </c>
      <c r="W753">
        <f t="shared" si="95"/>
        <v>0.15057555413885454</v>
      </c>
    </row>
    <row r="754" spans="3:23" x14ac:dyDescent="0.3">
      <c r="C754" t="s">
        <v>166</v>
      </c>
      <c r="D754" t="s">
        <v>80</v>
      </c>
      <c r="E754" s="1">
        <v>39416</v>
      </c>
      <c r="F754">
        <v>21</v>
      </c>
      <c r="G754" t="s">
        <v>7</v>
      </c>
      <c r="H754" s="54" t="s">
        <v>49</v>
      </c>
      <c r="I754" s="2">
        <v>90</v>
      </c>
      <c r="J754" s="51">
        <v>3</v>
      </c>
      <c r="K754" s="51">
        <v>13</v>
      </c>
      <c r="L754">
        <f t="shared" si="88"/>
        <v>4.75</v>
      </c>
      <c r="M754" s="47">
        <v>2</v>
      </c>
      <c r="N754" s="14">
        <f t="shared" si="89"/>
        <v>141.7643684932394</v>
      </c>
      <c r="O754" s="16">
        <f t="shared" si="90"/>
        <v>1.417643684932394E-2</v>
      </c>
      <c r="P754">
        <v>127.58793164391547</v>
      </c>
      <c r="Q754">
        <f t="shared" si="91"/>
        <v>1.2758793164391546E-2</v>
      </c>
      <c r="R754" s="16">
        <f t="shared" si="92"/>
        <v>1.4176436849323935E-3</v>
      </c>
      <c r="S754">
        <v>5.23</v>
      </c>
      <c r="T754">
        <f t="shared" si="93"/>
        <v>6.6728488249767792E-2</v>
      </c>
      <c r="U754">
        <v>8.4610000000000003</v>
      </c>
      <c r="V754">
        <f t="shared" si="94"/>
        <v>1.1994683218212981E-2</v>
      </c>
      <c r="W754">
        <f t="shared" si="95"/>
        <v>5.4733805031554811E-2</v>
      </c>
    </row>
    <row r="755" spans="3:23" x14ac:dyDescent="0.3">
      <c r="C755" t="s">
        <v>166</v>
      </c>
      <c r="D755" t="s">
        <v>80</v>
      </c>
      <c r="E755" s="1">
        <v>39416</v>
      </c>
      <c r="F755">
        <v>21</v>
      </c>
      <c r="G755" t="s">
        <v>7</v>
      </c>
      <c r="H755" s="54" t="s">
        <v>49</v>
      </c>
      <c r="I755" s="2">
        <v>100</v>
      </c>
      <c r="J755" s="51">
        <v>5</v>
      </c>
      <c r="K755" s="51">
        <v>12</v>
      </c>
      <c r="L755">
        <f t="shared" si="88"/>
        <v>5.5</v>
      </c>
      <c r="M755" s="47">
        <v>2</v>
      </c>
      <c r="N755" s="14">
        <f t="shared" si="89"/>
        <v>190.06635554218249</v>
      </c>
      <c r="O755" s="16">
        <f t="shared" si="90"/>
        <v>1.9006635554218249E-2</v>
      </c>
      <c r="P755">
        <v>190.06635554218249</v>
      </c>
      <c r="Q755">
        <f t="shared" si="91"/>
        <v>1.9006635554218249E-2</v>
      </c>
      <c r="R755" s="16">
        <f t="shared" si="92"/>
        <v>0</v>
      </c>
      <c r="S755">
        <v>5.23</v>
      </c>
      <c r="T755">
        <f t="shared" si="93"/>
        <v>9.9404703948561449E-2</v>
      </c>
      <c r="U755">
        <v>8.4610000000000003</v>
      </c>
      <c r="V755">
        <f t="shared" si="94"/>
        <v>0</v>
      </c>
      <c r="W755">
        <f t="shared" si="95"/>
        <v>9.9404703948561449E-2</v>
      </c>
    </row>
    <row r="756" spans="3:23" x14ac:dyDescent="0.3">
      <c r="C756" t="s">
        <v>166</v>
      </c>
      <c r="D756" t="s">
        <v>80</v>
      </c>
      <c r="E756" s="1">
        <v>39416</v>
      </c>
      <c r="F756">
        <v>21</v>
      </c>
      <c r="G756" t="s">
        <v>7</v>
      </c>
      <c r="H756" s="54" t="s">
        <v>49</v>
      </c>
      <c r="I756" s="2">
        <v>100</v>
      </c>
      <c r="J756" s="51">
        <v>5</v>
      </c>
      <c r="K756" s="51">
        <v>12</v>
      </c>
      <c r="L756">
        <f t="shared" si="88"/>
        <v>5.5</v>
      </c>
      <c r="M756" s="47">
        <v>2</v>
      </c>
      <c r="N756" s="14">
        <f t="shared" si="89"/>
        <v>190.06635554218249</v>
      </c>
      <c r="O756" s="16">
        <f t="shared" si="90"/>
        <v>1.9006635554218249E-2</v>
      </c>
      <c r="P756">
        <v>190.06635554218249</v>
      </c>
      <c r="Q756">
        <f t="shared" si="91"/>
        <v>1.9006635554218249E-2</v>
      </c>
      <c r="R756" s="16">
        <f t="shared" si="92"/>
        <v>0</v>
      </c>
      <c r="S756">
        <v>5.23</v>
      </c>
      <c r="T756">
        <f t="shared" si="93"/>
        <v>9.9404703948561449E-2</v>
      </c>
      <c r="U756">
        <v>8.4610000000000003</v>
      </c>
      <c r="V756">
        <f t="shared" si="94"/>
        <v>0</v>
      </c>
      <c r="W756">
        <f t="shared" si="95"/>
        <v>9.9404703948561449E-2</v>
      </c>
    </row>
    <row r="757" spans="3:23" x14ac:dyDescent="0.3">
      <c r="C757" t="s">
        <v>166</v>
      </c>
      <c r="D757" t="s">
        <v>80</v>
      </c>
      <c r="E757" s="1">
        <v>39416</v>
      </c>
      <c r="F757">
        <v>21</v>
      </c>
      <c r="G757" t="s">
        <v>7</v>
      </c>
      <c r="H757" s="54" t="s">
        <v>49</v>
      </c>
      <c r="I757" s="2">
        <v>90</v>
      </c>
      <c r="J757" s="51">
        <v>10</v>
      </c>
      <c r="K757" s="51">
        <v>15</v>
      </c>
      <c r="L757">
        <f t="shared" si="88"/>
        <v>8.75</v>
      </c>
      <c r="M757" s="47">
        <v>2</v>
      </c>
      <c r="N757" s="14">
        <f t="shared" si="89"/>
        <v>481.05637508093707</v>
      </c>
      <c r="O757" s="16">
        <f t="shared" si="90"/>
        <v>4.8105637508093706E-2</v>
      </c>
      <c r="P757">
        <v>432.95073757284337</v>
      </c>
      <c r="Q757">
        <f t="shared" si="91"/>
        <v>4.3295073757284336E-2</v>
      </c>
      <c r="R757" s="16">
        <f t="shared" si="92"/>
        <v>4.8105637508093699E-3</v>
      </c>
      <c r="S757">
        <v>5.23</v>
      </c>
      <c r="T757">
        <f t="shared" si="93"/>
        <v>0.22643323575059709</v>
      </c>
      <c r="U757">
        <v>8.4610000000000003</v>
      </c>
      <c r="V757">
        <f t="shared" si="94"/>
        <v>4.070217989559808E-2</v>
      </c>
      <c r="W757">
        <f t="shared" si="95"/>
        <v>0.18573105585499902</v>
      </c>
    </row>
    <row r="758" spans="3:23" x14ac:dyDescent="0.3">
      <c r="C758" t="s">
        <v>166</v>
      </c>
      <c r="D758" t="s">
        <v>80</v>
      </c>
      <c r="E758" s="1">
        <v>39416</v>
      </c>
      <c r="F758">
        <v>21</v>
      </c>
      <c r="G758" t="s">
        <v>7</v>
      </c>
      <c r="H758" s="57" t="s">
        <v>36</v>
      </c>
      <c r="I758" s="2">
        <v>10</v>
      </c>
      <c r="J758" s="51">
        <v>20</v>
      </c>
      <c r="K758" s="51">
        <v>55</v>
      </c>
      <c r="L758">
        <f t="shared" si="88"/>
        <v>23.75</v>
      </c>
      <c r="M758" s="47">
        <v>2</v>
      </c>
      <c r="N758" s="14">
        <f t="shared" si="89"/>
        <v>3544.1092123309854</v>
      </c>
      <c r="O758" s="16">
        <f t="shared" si="90"/>
        <v>0.35441092123309853</v>
      </c>
      <c r="P758">
        <v>354.41092123309858</v>
      </c>
      <c r="Q758">
        <f t="shared" si="91"/>
        <v>3.5441092123309856E-2</v>
      </c>
      <c r="R758" s="16">
        <f t="shared" si="92"/>
        <v>0.31896982910978866</v>
      </c>
      <c r="S758" s="48">
        <v>6.62</v>
      </c>
      <c r="T758">
        <f t="shared" si="93"/>
        <v>0.23462002985631125</v>
      </c>
      <c r="U758" s="48">
        <v>8.3030000000000008</v>
      </c>
      <c r="V758">
        <f t="shared" si="94"/>
        <v>2.6484064910985756</v>
      </c>
      <c r="W758">
        <f t="shared" si="95"/>
        <v>-2.4137864612422644</v>
      </c>
    </row>
    <row r="759" spans="3:23" x14ac:dyDescent="0.3">
      <c r="C759" t="s">
        <v>166</v>
      </c>
      <c r="D759" t="s">
        <v>80</v>
      </c>
      <c r="E759" s="1">
        <v>39416</v>
      </c>
      <c r="F759">
        <v>21</v>
      </c>
      <c r="G759" t="s">
        <v>7</v>
      </c>
      <c r="H759" s="57" t="s">
        <v>36</v>
      </c>
      <c r="I759" s="2">
        <v>10</v>
      </c>
      <c r="J759" s="51">
        <v>45</v>
      </c>
      <c r="K759" s="51">
        <v>130</v>
      </c>
      <c r="L759">
        <f t="shared" si="88"/>
        <v>55</v>
      </c>
      <c r="M759" s="47">
        <v>2</v>
      </c>
      <c r="N759" s="14">
        <f t="shared" si="89"/>
        <v>19006.63555421825</v>
      </c>
      <c r="O759" s="16">
        <f t="shared" si="90"/>
        <v>1.900663555421825</v>
      </c>
      <c r="P759">
        <v>1900.6635554218251</v>
      </c>
      <c r="Q759">
        <f t="shared" si="91"/>
        <v>0.19006635554218251</v>
      </c>
      <c r="R759" s="16">
        <f t="shared" si="92"/>
        <v>1.7105971998796425</v>
      </c>
      <c r="S759" s="48">
        <v>6.62</v>
      </c>
      <c r="T759">
        <f t="shared" si="93"/>
        <v>1.2582392736892483</v>
      </c>
      <c r="U759" s="48">
        <v>8.3030000000000008</v>
      </c>
      <c r="V759">
        <f t="shared" si="94"/>
        <v>14.203088550600674</v>
      </c>
      <c r="W759">
        <f t="shared" si="95"/>
        <v>-12.944849276911425</v>
      </c>
    </row>
    <row r="760" spans="3:23" x14ac:dyDescent="0.3">
      <c r="C760" t="s">
        <v>166</v>
      </c>
      <c r="D760" t="s">
        <v>80</v>
      </c>
      <c r="E760" s="1">
        <v>39416</v>
      </c>
      <c r="F760">
        <v>21</v>
      </c>
      <c r="G760" t="s">
        <v>7</v>
      </c>
      <c r="H760" s="57" t="s">
        <v>44</v>
      </c>
      <c r="I760" s="2">
        <v>90</v>
      </c>
      <c r="J760" s="51">
        <v>4</v>
      </c>
      <c r="K760" s="51">
        <v>10</v>
      </c>
      <c r="L760">
        <f t="shared" si="88"/>
        <v>4.5</v>
      </c>
      <c r="M760" s="47">
        <v>2</v>
      </c>
      <c r="N760" s="14">
        <f t="shared" si="89"/>
        <v>127.23450247038662</v>
      </c>
      <c r="O760" s="16">
        <f t="shared" si="90"/>
        <v>1.2723450247038661E-2</v>
      </c>
      <c r="P760">
        <v>114.51105222334796</v>
      </c>
      <c r="Q760">
        <f t="shared" si="91"/>
        <v>1.1451105222334796E-2</v>
      </c>
      <c r="R760" s="16">
        <f t="shared" si="92"/>
        <v>1.2723450247038651E-3</v>
      </c>
      <c r="S760" s="48">
        <v>5.78</v>
      </c>
      <c r="T760">
        <f t="shared" si="93"/>
        <v>6.618738818509512E-2</v>
      </c>
      <c r="U760" s="48">
        <v>9.0679999999999996</v>
      </c>
      <c r="V760">
        <f t="shared" si="94"/>
        <v>1.1537624684014649E-2</v>
      </c>
      <c r="W760">
        <f t="shared" si="95"/>
        <v>5.4649763501080473E-2</v>
      </c>
    </row>
    <row r="761" spans="3:23" x14ac:dyDescent="0.3">
      <c r="C761" t="s">
        <v>166</v>
      </c>
      <c r="D761" t="s">
        <v>80</v>
      </c>
      <c r="E761" s="1">
        <v>39416</v>
      </c>
      <c r="F761">
        <v>21</v>
      </c>
      <c r="G761" t="s">
        <v>7</v>
      </c>
      <c r="H761" s="57" t="s">
        <v>44</v>
      </c>
      <c r="I761" s="2">
        <v>90</v>
      </c>
      <c r="J761" s="51">
        <v>13</v>
      </c>
      <c r="K761" s="51">
        <v>14</v>
      </c>
      <c r="L761">
        <f t="shared" si="88"/>
        <v>10</v>
      </c>
      <c r="M761" s="47">
        <v>2</v>
      </c>
      <c r="N761" s="14">
        <f t="shared" si="89"/>
        <v>628.31853071795865</v>
      </c>
      <c r="O761" s="16">
        <f t="shared" si="90"/>
        <v>6.2831853071795868E-2</v>
      </c>
      <c r="P761">
        <v>565.48667764616278</v>
      </c>
      <c r="Q761">
        <f t="shared" si="91"/>
        <v>5.6548667764616277E-2</v>
      </c>
      <c r="R761" s="16">
        <f t="shared" si="92"/>
        <v>6.283185307179591E-3</v>
      </c>
      <c r="S761" s="48">
        <v>5.78</v>
      </c>
      <c r="T761">
        <f t="shared" si="93"/>
        <v>0.32685129967948212</v>
      </c>
      <c r="U761" s="48">
        <v>9.0679999999999996</v>
      </c>
      <c r="V761">
        <f t="shared" si="94"/>
        <v>5.6975924365504527E-2</v>
      </c>
      <c r="W761">
        <f t="shared" si="95"/>
        <v>0.26987537531397759</v>
      </c>
    </row>
    <row r="762" spans="3:23" x14ac:dyDescent="0.3">
      <c r="C762" t="s">
        <v>166</v>
      </c>
      <c r="D762" t="s">
        <v>80</v>
      </c>
      <c r="E762" s="1">
        <v>39416</v>
      </c>
      <c r="F762">
        <v>21</v>
      </c>
      <c r="G762" t="s">
        <v>7</v>
      </c>
      <c r="H762" s="57" t="s">
        <v>44</v>
      </c>
      <c r="I762" s="2">
        <v>90</v>
      </c>
      <c r="J762" s="51">
        <v>18</v>
      </c>
      <c r="K762" s="51">
        <v>20</v>
      </c>
      <c r="L762">
        <f t="shared" si="88"/>
        <v>14</v>
      </c>
      <c r="M762" s="47">
        <v>2</v>
      </c>
      <c r="N762" s="14">
        <f t="shared" si="89"/>
        <v>1231.5043202071988</v>
      </c>
      <c r="O762" s="16">
        <f t="shared" si="90"/>
        <v>0.12315043202071989</v>
      </c>
      <c r="P762">
        <v>1108.353888186479</v>
      </c>
      <c r="Q762">
        <f t="shared" si="91"/>
        <v>0.11083538881864791</v>
      </c>
      <c r="R762" s="16">
        <f t="shared" si="92"/>
        <v>1.2315043202071982E-2</v>
      </c>
      <c r="S762" s="48">
        <v>5.78</v>
      </c>
      <c r="T762">
        <f t="shared" si="93"/>
        <v>0.64062854737178487</v>
      </c>
      <c r="U762" s="48">
        <v>9.0679999999999996</v>
      </c>
      <c r="V762">
        <f t="shared" si="94"/>
        <v>0.11167281175638873</v>
      </c>
      <c r="W762">
        <f t="shared" si="95"/>
        <v>0.52895573561539611</v>
      </c>
    </row>
    <row r="763" spans="3:23" x14ac:dyDescent="0.3">
      <c r="C763" t="s">
        <v>166</v>
      </c>
      <c r="D763" t="s">
        <v>80</v>
      </c>
      <c r="E763" s="1">
        <v>39416</v>
      </c>
      <c r="F763">
        <v>21</v>
      </c>
      <c r="G763" t="s">
        <v>7</v>
      </c>
      <c r="H763" s="57" t="s">
        <v>55</v>
      </c>
      <c r="I763" s="2">
        <v>90</v>
      </c>
      <c r="J763" s="51">
        <v>2</v>
      </c>
      <c r="K763" s="51">
        <v>10</v>
      </c>
      <c r="L763">
        <f t="shared" si="88"/>
        <v>3.5</v>
      </c>
      <c r="M763" s="47">
        <v>2</v>
      </c>
      <c r="N763" s="14">
        <f t="shared" si="89"/>
        <v>76.969020012949926</v>
      </c>
      <c r="O763" s="16">
        <f t="shared" si="90"/>
        <v>7.696902001294993E-3</v>
      </c>
      <c r="P763">
        <v>69.272118011654939</v>
      </c>
      <c r="Q763">
        <f t="shared" si="91"/>
        <v>6.9272118011654941E-3</v>
      </c>
      <c r="R763" s="16">
        <f t="shared" si="92"/>
        <v>7.6969020012949887E-4</v>
      </c>
      <c r="S763" s="48">
        <v>4.05</v>
      </c>
      <c r="T763">
        <f t="shared" si="93"/>
        <v>2.805520779472025E-2</v>
      </c>
      <c r="U763" s="48">
        <v>8.1050000000000004</v>
      </c>
      <c r="V763">
        <f t="shared" si="94"/>
        <v>6.2383390720495884E-3</v>
      </c>
      <c r="W763">
        <f t="shared" si="95"/>
        <v>2.1816868722670663E-2</v>
      </c>
    </row>
    <row r="764" spans="3:23" x14ac:dyDescent="0.3">
      <c r="C764" t="s">
        <v>166</v>
      </c>
      <c r="D764" t="s">
        <v>80</v>
      </c>
      <c r="E764" s="1">
        <v>39416</v>
      </c>
      <c r="F764">
        <v>21</v>
      </c>
      <c r="G764" t="s">
        <v>7</v>
      </c>
      <c r="H764" s="57" t="s">
        <v>55</v>
      </c>
      <c r="I764" s="2">
        <v>60</v>
      </c>
      <c r="J764" s="51">
        <v>12</v>
      </c>
      <c r="K764" s="51">
        <v>21</v>
      </c>
      <c r="L764">
        <f t="shared" si="88"/>
        <v>11.25</v>
      </c>
      <c r="M764" s="47">
        <v>2</v>
      </c>
      <c r="N764" s="14">
        <f t="shared" si="89"/>
        <v>795.21564043991634</v>
      </c>
      <c r="O764" s="16">
        <f t="shared" si="90"/>
        <v>7.9521564043991633E-2</v>
      </c>
      <c r="P764">
        <v>477.12938426394976</v>
      </c>
      <c r="Q764">
        <f t="shared" si="91"/>
        <v>4.7712938426394978E-2</v>
      </c>
      <c r="R764" s="16">
        <f t="shared" si="92"/>
        <v>3.1808625617596654E-2</v>
      </c>
      <c r="S764" s="48">
        <v>4.05</v>
      </c>
      <c r="T764">
        <f t="shared" si="93"/>
        <v>0.19323740062689965</v>
      </c>
      <c r="U764" s="48">
        <v>8.1050000000000004</v>
      </c>
      <c r="V764">
        <f t="shared" si="94"/>
        <v>0.25780891063062089</v>
      </c>
      <c r="W764">
        <f t="shared" si="95"/>
        <v>-6.4571510003721244E-2</v>
      </c>
    </row>
    <row r="765" spans="3:23" x14ac:dyDescent="0.3">
      <c r="C765" t="s">
        <v>166</v>
      </c>
      <c r="D765" t="s">
        <v>80</v>
      </c>
      <c r="E765" s="1">
        <v>39416</v>
      </c>
      <c r="F765">
        <v>21</v>
      </c>
      <c r="G765" t="s">
        <v>7</v>
      </c>
      <c r="H765" s="54" t="s">
        <v>53</v>
      </c>
      <c r="I765" s="2">
        <v>90</v>
      </c>
      <c r="J765" s="51">
        <v>1</v>
      </c>
      <c r="K765" s="51">
        <v>10</v>
      </c>
      <c r="L765">
        <f t="shared" si="88"/>
        <v>3</v>
      </c>
      <c r="M765" s="47">
        <v>2</v>
      </c>
      <c r="N765" s="14">
        <f t="shared" si="89"/>
        <v>56.548667764616276</v>
      </c>
      <c r="O765" s="16">
        <f t="shared" si="90"/>
        <v>5.6548667764616273E-3</v>
      </c>
      <c r="P765">
        <v>50.893800988154652</v>
      </c>
      <c r="Q765">
        <f t="shared" si="91"/>
        <v>5.0893800988154655E-3</v>
      </c>
      <c r="R765" s="16">
        <f t="shared" si="92"/>
        <v>5.6548667764616187E-4</v>
      </c>
      <c r="S765" s="48">
        <v>6.51</v>
      </c>
      <c r="T765">
        <f t="shared" si="93"/>
        <v>3.3131864443288681E-2</v>
      </c>
      <c r="U765" s="48">
        <v>8.2509999999999994</v>
      </c>
      <c r="V765">
        <f t="shared" si="94"/>
        <v>4.6658305772584816E-3</v>
      </c>
      <c r="W765">
        <f t="shared" si="95"/>
        <v>2.8466033866030201E-2</v>
      </c>
    </row>
    <row r="766" spans="3:23" x14ac:dyDescent="0.3">
      <c r="C766" t="s">
        <v>166</v>
      </c>
      <c r="D766" t="s">
        <v>80</v>
      </c>
      <c r="E766" s="1">
        <v>39416</v>
      </c>
      <c r="F766">
        <v>21</v>
      </c>
      <c r="G766" t="s">
        <v>7</v>
      </c>
      <c r="H766" s="54" t="s">
        <v>53</v>
      </c>
      <c r="I766" s="2">
        <v>90</v>
      </c>
      <c r="J766" s="51">
        <v>3</v>
      </c>
      <c r="K766" s="51">
        <v>10</v>
      </c>
      <c r="L766">
        <f t="shared" si="88"/>
        <v>4</v>
      </c>
      <c r="M766" s="47">
        <v>2</v>
      </c>
      <c r="N766" s="14">
        <f t="shared" si="89"/>
        <v>100.53096491487338</v>
      </c>
      <c r="O766" s="16">
        <f t="shared" si="90"/>
        <v>1.0053096491487338E-2</v>
      </c>
      <c r="P766">
        <v>90.477868423386042</v>
      </c>
      <c r="Q766">
        <f t="shared" si="91"/>
        <v>9.0477868423386038E-3</v>
      </c>
      <c r="R766" s="16">
        <f t="shared" si="92"/>
        <v>1.0053096491487341E-3</v>
      </c>
      <c r="S766" s="48">
        <v>6.51</v>
      </c>
      <c r="T766">
        <f t="shared" si="93"/>
        <v>5.8901092343624312E-2</v>
      </c>
      <c r="U766" s="48">
        <v>8.2509999999999994</v>
      </c>
      <c r="V766">
        <f t="shared" si="94"/>
        <v>8.2948099151262042E-3</v>
      </c>
      <c r="W766">
        <f t="shared" si="95"/>
        <v>5.0606282428498107E-2</v>
      </c>
    </row>
    <row r="767" spans="3:23" x14ac:dyDescent="0.3">
      <c r="C767" t="s">
        <v>166</v>
      </c>
      <c r="D767" t="s">
        <v>80</v>
      </c>
      <c r="E767" s="1">
        <v>39416</v>
      </c>
      <c r="F767">
        <v>21</v>
      </c>
      <c r="G767" t="s">
        <v>7</v>
      </c>
      <c r="H767" s="54" t="s">
        <v>53</v>
      </c>
      <c r="I767" s="2">
        <v>70</v>
      </c>
      <c r="J767" s="51">
        <v>25</v>
      </c>
      <c r="K767" s="51">
        <v>35</v>
      </c>
      <c r="L767">
        <f t="shared" si="88"/>
        <v>21.25</v>
      </c>
      <c r="M767" s="47">
        <v>2</v>
      </c>
      <c r="N767" s="14">
        <f t="shared" si="89"/>
        <v>2837.2508652732818</v>
      </c>
      <c r="O767" s="16">
        <f t="shared" si="90"/>
        <v>0.2837250865273282</v>
      </c>
      <c r="P767">
        <v>1986.0756056912971</v>
      </c>
      <c r="Q767">
        <f t="shared" si="91"/>
        <v>0.1986075605691297</v>
      </c>
      <c r="R767" s="16">
        <f t="shared" si="92"/>
        <v>8.5117525958198492E-2</v>
      </c>
      <c r="S767" s="48">
        <v>6.51</v>
      </c>
      <c r="T767">
        <f t="shared" si="93"/>
        <v>1.2929352193050343</v>
      </c>
      <c r="U767" s="48">
        <v>8.2509999999999994</v>
      </c>
      <c r="V767">
        <f t="shared" si="94"/>
        <v>0.70230470668109568</v>
      </c>
      <c r="W767">
        <f t="shared" si="95"/>
        <v>0.59063051262393862</v>
      </c>
    </row>
    <row r="768" spans="3:23" x14ac:dyDescent="0.3">
      <c r="C768" t="s">
        <v>166</v>
      </c>
      <c r="D768" t="s">
        <v>80</v>
      </c>
      <c r="E768" s="1">
        <v>39416</v>
      </c>
      <c r="F768">
        <v>21</v>
      </c>
      <c r="G768" t="s">
        <v>7</v>
      </c>
      <c r="H768" s="54" t="s">
        <v>53</v>
      </c>
      <c r="I768" s="2">
        <v>70</v>
      </c>
      <c r="J768" s="51">
        <v>33</v>
      </c>
      <c r="K768" s="51">
        <v>60</v>
      </c>
      <c r="L768">
        <f t="shared" si="88"/>
        <v>31.5</v>
      </c>
      <c r="M768" s="47">
        <v>2</v>
      </c>
      <c r="N768" s="14">
        <f t="shared" si="89"/>
        <v>6234.4906210489444</v>
      </c>
      <c r="O768" s="16">
        <f t="shared" si="90"/>
        <v>0.62344906210489448</v>
      </c>
      <c r="P768">
        <v>4364.1434347342611</v>
      </c>
      <c r="Q768">
        <f t="shared" si="91"/>
        <v>0.43641434347342611</v>
      </c>
      <c r="R768" s="16">
        <f t="shared" si="92"/>
        <v>0.18703471863146837</v>
      </c>
      <c r="S768" s="48">
        <v>6.51</v>
      </c>
      <c r="T768">
        <f t="shared" si="93"/>
        <v>2.8410573760120039</v>
      </c>
      <c r="U768" s="48">
        <v>8.2509999999999994</v>
      </c>
      <c r="V768">
        <f t="shared" si="94"/>
        <v>1.5432234634282453</v>
      </c>
      <c r="W768">
        <f t="shared" si="95"/>
        <v>1.2978339125837586</v>
      </c>
    </row>
    <row r="769" spans="3:23" x14ac:dyDescent="0.3">
      <c r="C769" t="s">
        <v>166</v>
      </c>
      <c r="D769" t="s">
        <v>80</v>
      </c>
      <c r="E769" s="1">
        <v>39416</v>
      </c>
      <c r="F769">
        <v>21</v>
      </c>
      <c r="G769" t="s">
        <v>7</v>
      </c>
      <c r="H769" s="54" t="s">
        <v>53</v>
      </c>
      <c r="I769" s="2">
        <v>20</v>
      </c>
      <c r="J769" s="51">
        <v>35</v>
      </c>
      <c r="K769" s="51">
        <v>30</v>
      </c>
      <c r="L769">
        <f t="shared" si="88"/>
        <v>25</v>
      </c>
      <c r="M769" s="47">
        <v>2</v>
      </c>
      <c r="N769" s="14">
        <f t="shared" si="89"/>
        <v>3926.9908169872415</v>
      </c>
      <c r="O769" s="16">
        <f t="shared" si="90"/>
        <v>0.39269908169872414</v>
      </c>
      <c r="P769">
        <v>785.39816339744834</v>
      </c>
      <c r="Q769">
        <f t="shared" si="91"/>
        <v>7.8539816339744828E-2</v>
      </c>
      <c r="R769" s="16">
        <f t="shared" si="92"/>
        <v>0.31415926535897931</v>
      </c>
      <c r="S769" s="48">
        <v>6.51</v>
      </c>
      <c r="T769">
        <f t="shared" si="93"/>
        <v>0.51129420437173878</v>
      </c>
      <c r="U769" s="48">
        <v>8.2509999999999994</v>
      </c>
      <c r="V769">
        <f t="shared" si="94"/>
        <v>2.5921280984769379</v>
      </c>
      <c r="W769">
        <f t="shared" si="95"/>
        <v>-2.0808338941051989</v>
      </c>
    </row>
    <row r="770" spans="3:23" x14ac:dyDescent="0.3">
      <c r="C770" t="s">
        <v>166</v>
      </c>
      <c r="D770" t="s">
        <v>80</v>
      </c>
      <c r="E770" s="1">
        <v>39416</v>
      </c>
      <c r="F770">
        <v>21</v>
      </c>
      <c r="G770" t="s">
        <v>7</v>
      </c>
      <c r="H770" s="54" t="s">
        <v>53</v>
      </c>
      <c r="I770" s="2">
        <v>10</v>
      </c>
      <c r="J770" s="51">
        <v>40</v>
      </c>
      <c r="K770" s="51">
        <v>45</v>
      </c>
      <c r="L770">
        <f t="shared" ref="L770:L833" si="96">(J770+K770/2)/2</f>
        <v>31.25</v>
      </c>
      <c r="M770" s="47">
        <v>2</v>
      </c>
      <c r="N770" s="14">
        <f t="shared" ref="N770:N833" si="97">M770*PI()*L770^2</f>
        <v>6135.9231515425645</v>
      </c>
      <c r="O770" s="16">
        <f t="shared" ref="O770:O833" si="98">N770/10000</f>
        <v>0.6135923151542565</v>
      </c>
      <c r="P770">
        <v>613.59231515425643</v>
      </c>
      <c r="Q770">
        <f t="shared" ref="Q770:Q833" si="99">P770/10000</f>
        <v>6.135923151542564E-2</v>
      </c>
      <c r="R770" s="16">
        <f t="shared" ref="R770:R833" si="100">O770-Q770</f>
        <v>0.55223308363883084</v>
      </c>
      <c r="S770" s="48">
        <v>6.51</v>
      </c>
      <c r="T770">
        <f t="shared" ref="T770:T833" si="101">Q770*S770</f>
        <v>0.39944859716542092</v>
      </c>
      <c r="U770" s="48">
        <v>8.2509999999999994</v>
      </c>
      <c r="V770">
        <f t="shared" ref="V770:V833" si="102">R770*U770</f>
        <v>4.5564751731039932</v>
      </c>
      <c r="W770">
        <f t="shared" ref="W770:W833" si="103">T770-V770</f>
        <v>-4.1570265759385725</v>
      </c>
    </row>
    <row r="771" spans="3:23" x14ac:dyDescent="0.3">
      <c r="C771" t="s">
        <v>166</v>
      </c>
      <c r="D771" t="s">
        <v>80</v>
      </c>
      <c r="E771" s="1">
        <v>39416</v>
      </c>
      <c r="F771">
        <v>21</v>
      </c>
      <c r="G771" t="s">
        <v>7</v>
      </c>
      <c r="H771" s="54" t="s">
        <v>53</v>
      </c>
      <c r="I771" s="2">
        <v>80</v>
      </c>
      <c r="J771" s="51">
        <v>55</v>
      </c>
      <c r="K771" s="51">
        <v>100</v>
      </c>
      <c r="L771">
        <f t="shared" si="96"/>
        <v>52.5</v>
      </c>
      <c r="M771" s="47">
        <v>2</v>
      </c>
      <c r="N771" s="14">
        <f t="shared" si="97"/>
        <v>17318.029502913734</v>
      </c>
      <c r="O771" s="16">
        <f t="shared" si="98"/>
        <v>1.7318029502913734</v>
      </c>
      <c r="P771">
        <v>13854.423602330988</v>
      </c>
      <c r="Q771">
        <f t="shared" si="99"/>
        <v>1.3854423602330987</v>
      </c>
      <c r="R771" s="16">
        <f t="shared" si="100"/>
        <v>0.34636059005827469</v>
      </c>
      <c r="S771" s="48">
        <v>6.51</v>
      </c>
      <c r="T771">
        <f t="shared" si="101"/>
        <v>9.0192297651174727</v>
      </c>
      <c r="U771" s="48">
        <v>8.2509999999999994</v>
      </c>
      <c r="V771">
        <f t="shared" si="102"/>
        <v>2.8578212285708244</v>
      </c>
      <c r="W771">
        <f t="shared" si="103"/>
        <v>6.1614085365466487</v>
      </c>
    </row>
    <row r="772" spans="3:23" x14ac:dyDescent="0.3">
      <c r="C772" t="s">
        <v>166</v>
      </c>
      <c r="D772" t="s">
        <v>81</v>
      </c>
      <c r="E772" s="1">
        <v>39421</v>
      </c>
      <c r="F772">
        <v>25</v>
      </c>
      <c r="G772" t="s">
        <v>8</v>
      </c>
      <c r="H772" s="57" t="s">
        <v>23</v>
      </c>
      <c r="I772" s="2">
        <v>90</v>
      </c>
      <c r="J772" s="51">
        <v>5</v>
      </c>
      <c r="K772" s="51">
        <v>10</v>
      </c>
      <c r="L772">
        <f t="shared" si="96"/>
        <v>5</v>
      </c>
      <c r="M772" s="47">
        <v>3</v>
      </c>
      <c r="N772" s="14">
        <f t="shared" si="97"/>
        <v>235.61944901923448</v>
      </c>
      <c r="O772" s="16">
        <f t="shared" si="98"/>
        <v>2.3561944901923447E-2</v>
      </c>
      <c r="P772">
        <v>212.05750411731103</v>
      </c>
      <c r="Q772">
        <f t="shared" si="99"/>
        <v>2.1205750411731103E-2</v>
      </c>
      <c r="R772" s="16">
        <f t="shared" si="100"/>
        <v>2.356194490192344E-3</v>
      </c>
      <c r="S772">
        <v>4.09</v>
      </c>
      <c r="T772">
        <f t="shared" si="101"/>
        <v>8.6731519183980213E-2</v>
      </c>
      <c r="U772">
        <v>6.1219999999999999</v>
      </c>
      <c r="V772">
        <f t="shared" si="102"/>
        <v>1.442462266895753E-2</v>
      </c>
      <c r="W772">
        <f t="shared" si="103"/>
        <v>7.2306896515022687E-2</v>
      </c>
    </row>
    <row r="773" spans="3:23" x14ac:dyDescent="0.3">
      <c r="C773" t="s">
        <v>166</v>
      </c>
      <c r="D773" t="s">
        <v>81</v>
      </c>
      <c r="E773" s="1">
        <v>39421</v>
      </c>
      <c r="F773">
        <v>25</v>
      </c>
      <c r="G773" t="s">
        <v>8</v>
      </c>
      <c r="H773" s="54" t="s">
        <v>49</v>
      </c>
      <c r="I773" s="2">
        <v>40</v>
      </c>
      <c r="J773" s="51">
        <v>15</v>
      </c>
      <c r="K773" s="51">
        <v>25</v>
      </c>
      <c r="L773">
        <f t="shared" si="96"/>
        <v>13.75</v>
      </c>
      <c r="M773" s="47">
        <v>2</v>
      </c>
      <c r="N773" s="14">
        <f t="shared" si="97"/>
        <v>1187.9147221386406</v>
      </c>
      <c r="O773" s="16">
        <f t="shared" si="98"/>
        <v>0.11879147221386406</v>
      </c>
      <c r="P773">
        <v>475.16588885545627</v>
      </c>
      <c r="Q773">
        <f t="shared" si="99"/>
        <v>4.7516588885545628E-2</v>
      </c>
      <c r="R773" s="16">
        <f t="shared" si="100"/>
        <v>7.1274883328318439E-2</v>
      </c>
      <c r="S773">
        <v>5.23</v>
      </c>
      <c r="T773">
        <f t="shared" si="101"/>
        <v>0.24851175987140367</v>
      </c>
      <c r="U773">
        <v>8.4610000000000003</v>
      </c>
      <c r="V773">
        <f t="shared" si="102"/>
        <v>0.60305678784090233</v>
      </c>
      <c r="W773">
        <f t="shared" si="103"/>
        <v>-0.35454502796949866</v>
      </c>
    </row>
    <row r="774" spans="3:23" x14ac:dyDescent="0.3">
      <c r="C774" t="s">
        <v>166</v>
      </c>
      <c r="D774" t="s">
        <v>81</v>
      </c>
      <c r="E774" s="1">
        <v>39421</v>
      </c>
      <c r="F774">
        <v>25</v>
      </c>
      <c r="G774" t="s">
        <v>8</v>
      </c>
      <c r="H774" s="54" t="s">
        <v>49</v>
      </c>
      <c r="I774" s="2">
        <v>10</v>
      </c>
      <c r="J774" s="51">
        <v>25</v>
      </c>
      <c r="K774" s="51">
        <v>20</v>
      </c>
      <c r="L774">
        <f t="shared" si="96"/>
        <v>17.5</v>
      </c>
      <c r="M774" s="47">
        <v>2</v>
      </c>
      <c r="N774" s="14">
        <f t="shared" si="97"/>
        <v>1924.2255003237483</v>
      </c>
      <c r="O774" s="16">
        <f t="shared" si="98"/>
        <v>0.19242255003237482</v>
      </c>
      <c r="P774">
        <v>192.42255003237483</v>
      </c>
      <c r="Q774">
        <f t="shared" si="99"/>
        <v>1.9242255003237483E-2</v>
      </c>
      <c r="R774" s="16">
        <f t="shared" si="100"/>
        <v>0.17318029502913734</v>
      </c>
      <c r="S774">
        <v>5.23</v>
      </c>
      <c r="T774">
        <f t="shared" si="101"/>
        <v>0.10063699366693205</v>
      </c>
      <c r="U774">
        <v>8.4610000000000003</v>
      </c>
      <c r="V774">
        <f t="shared" si="102"/>
        <v>1.4652784762415312</v>
      </c>
      <c r="W774">
        <f t="shared" si="103"/>
        <v>-1.3646414825745992</v>
      </c>
    </row>
    <row r="775" spans="3:23" x14ac:dyDescent="0.3">
      <c r="C775" t="s">
        <v>166</v>
      </c>
      <c r="D775" t="s">
        <v>81</v>
      </c>
      <c r="E775" s="1">
        <v>39421</v>
      </c>
      <c r="F775">
        <v>25</v>
      </c>
      <c r="G775" t="s">
        <v>8</v>
      </c>
      <c r="H775" s="57" t="s">
        <v>41</v>
      </c>
      <c r="I775" s="2">
        <v>20</v>
      </c>
      <c r="J775" s="51">
        <v>10</v>
      </c>
      <c r="K775" s="51">
        <v>20</v>
      </c>
      <c r="L775">
        <f t="shared" si="96"/>
        <v>10</v>
      </c>
      <c r="M775" s="47">
        <v>3</v>
      </c>
      <c r="N775" s="14">
        <f t="shared" si="97"/>
        <v>942.47779607693792</v>
      </c>
      <c r="O775" s="16">
        <f t="shared" si="98"/>
        <v>9.4247779607693788E-2</v>
      </c>
      <c r="P775">
        <v>188.4955592153876</v>
      </c>
      <c r="Q775">
        <f t="shared" si="99"/>
        <v>1.8849555921538759E-2</v>
      </c>
      <c r="R775" s="16">
        <f t="shared" si="100"/>
        <v>7.5398223686155036E-2</v>
      </c>
      <c r="S775">
        <v>10.71</v>
      </c>
      <c r="T775">
        <f t="shared" si="101"/>
        <v>0.20187874391968014</v>
      </c>
      <c r="U775">
        <v>8.1999999999999993</v>
      </c>
      <c r="V775">
        <f t="shared" si="102"/>
        <v>0.61826543422647129</v>
      </c>
      <c r="W775">
        <f t="shared" si="103"/>
        <v>-0.41638669030679115</v>
      </c>
    </row>
    <row r="776" spans="3:23" x14ac:dyDescent="0.3">
      <c r="C776" t="s">
        <v>166</v>
      </c>
      <c r="D776" t="s">
        <v>81</v>
      </c>
      <c r="E776" s="1">
        <v>39421</v>
      </c>
      <c r="F776">
        <v>25</v>
      </c>
      <c r="G776" t="s">
        <v>8</v>
      </c>
      <c r="H776" s="57" t="s">
        <v>36</v>
      </c>
      <c r="I776" s="2">
        <v>90</v>
      </c>
      <c r="J776" s="51">
        <v>15</v>
      </c>
      <c r="K776" s="51">
        <v>15</v>
      </c>
      <c r="L776">
        <f t="shared" si="96"/>
        <v>11.25</v>
      </c>
      <c r="M776" s="47">
        <v>2</v>
      </c>
      <c r="N776" s="14">
        <f t="shared" si="97"/>
        <v>795.21564043991634</v>
      </c>
      <c r="O776" s="16">
        <f t="shared" si="98"/>
        <v>7.9521564043991633E-2</v>
      </c>
      <c r="P776">
        <v>715.69407639592475</v>
      </c>
      <c r="Q776">
        <f t="shared" si="99"/>
        <v>7.1569407639592478E-2</v>
      </c>
      <c r="R776" s="16">
        <f t="shared" si="100"/>
        <v>7.9521564043991549E-3</v>
      </c>
      <c r="S776" s="48">
        <v>6.62</v>
      </c>
      <c r="T776">
        <f t="shared" si="101"/>
        <v>0.4737894785741022</v>
      </c>
      <c r="U776" s="48">
        <v>8.3030000000000008</v>
      </c>
      <c r="V776">
        <f t="shared" si="102"/>
        <v>6.6026754625726186E-2</v>
      </c>
      <c r="W776">
        <f t="shared" si="103"/>
        <v>0.40776272394837598</v>
      </c>
    </row>
    <row r="777" spans="3:23" x14ac:dyDescent="0.3">
      <c r="C777" t="s">
        <v>166</v>
      </c>
      <c r="D777" t="s">
        <v>81</v>
      </c>
      <c r="E777" s="1">
        <v>39421</v>
      </c>
      <c r="F777">
        <v>25</v>
      </c>
      <c r="G777" t="s">
        <v>8</v>
      </c>
      <c r="H777" s="57" t="s">
        <v>36</v>
      </c>
      <c r="I777" s="2">
        <v>30</v>
      </c>
      <c r="J777" s="51">
        <v>15</v>
      </c>
      <c r="K777" s="51">
        <v>25</v>
      </c>
      <c r="L777">
        <f t="shared" si="96"/>
        <v>13.75</v>
      </c>
      <c r="M777" s="47">
        <v>2</v>
      </c>
      <c r="N777" s="14">
        <f t="shared" si="97"/>
        <v>1187.9147221386406</v>
      </c>
      <c r="O777" s="16">
        <f t="shared" si="98"/>
        <v>0.11879147221386406</v>
      </c>
      <c r="P777">
        <v>356.37441664159218</v>
      </c>
      <c r="Q777">
        <f t="shared" si="99"/>
        <v>3.563744166415922E-2</v>
      </c>
      <c r="R777" s="16">
        <f t="shared" si="100"/>
        <v>8.3154030549704841E-2</v>
      </c>
      <c r="S777" s="48">
        <v>6.62</v>
      </c>
      <c r="T777">
        <f t="shared" si="101"/>
        <v>0.23591986381673405</v>
      </c>
      <c r="U777" s="48">
        <v>8.3030000000000008</v>
      </c>
      <c r="V777">
        <f t="shared" si="102"/>
        <v>0.69042791565419936</v>
      </c>
      <c r="W777">
        <f t="shared" si="103"/>
        <v>-0.45450805183746534</v>
      </c>
    </row>
    <row r="778" spans="3:23" x14ac:dyDescent="0.3">
      <c r="C778" t="s">
        <v>166</v>
      </c>
      <c r="D778" t="s">
        <v>81</v>
      </c>
      <c r="E778" s="1">
        <v>39421</v>
      </c>
      <c r="F778">
        <v>25</v>
      </c>
      <c r="G778" t="s">
        <v>8</v>
      </c>
      <c r="H778" s="57" t="s">
        <v>36</v>
      </c>
      <c r="I778" s="2">
        <v>70</v>
      </c>
      <c r="J778" s="51">
        <v>15</v>
      </c>
      <c r="K778" s="51">
        <v>20</v>
      </c>
      <c r="L778">
        <f t="shared" si="96"/>
        <v>12.5</v>
      </c>
      <c r="M778" s="47">
        <v>2</v>
      </c>
      <c r="N778" s="14">
        <f t="shared" si="97"/>
        <v>981.74770424681037</v>
      </c>
      <c r="O778" s="16">
        <f t="shared" si="98"/>
        <v>9.8174770424681035E-2</v>
      </c>
      <c r="P778">
        <v>687.22339297276721</v>
      </c>
      <c r="Q778">
        <f t="shared" si="99"/>
        <v>6.8722339297276724E-2</v>
      </c>
      <c r="R778" s="16">
        <f t="shared" si="100"/>
        <v>2.945243112740431E-2</v>
      </c>
      <c r="S778" s="48">
        <v>6.62</v>
      </c>
      <c r="T778">
        <f t="shared" si="101"/>
        <v>0.45494188614797193</v>
      </c>
      <c r="U778" s="48">
        <v>8.3030000000000008</v>
      </c>
      <c r="V778">
        <f t="shared" si="102"/>
        <v>0.244543535650838</v>
      </c>
      <c r="W778">
        <f t="shared" si="103"/>
        <v>0.21039835049713393</v>
      </c>
    </row>
    <row r="779" spans="3:23" x14ac:dyDescent="0.3">
      <c r="C779" t="s">
        <v>166</v>
      </c>
      <c r="D779" t="s">
        <v>81</v>
      </c>
      <c r="E779" s="1">
        <v>39421</v>
      </c>
      <c r="F779">
        <v>25</v>
      </c>
      <c r="G779" t="s">
        <v>8</v>
      </c>
      <c r="H779" s="57" t="s">
        <v>36</v>
      </c>
      <c r="I779" s="2">
        <v>20</v>
      </c>
      <c r="J779" s="51">
        <v>15</v>
      </c>
      <c r="K779" s="51">
        <v>30</v>
      </c>
      <c r="L779">
        <f t="shared" si="96"/>
        <v>15</v>
      </c>
      <c r="M779" s="47">
        <v>2</v>
      </c>
      <c r="N779" s="14">
        <f t="shared" si="97"/>
        <v>1413.7166941154069</v>
      </c>
      <c r="O779" s="16">
        <f t="shared" si="98"/>
        <v>0.1413716694115407</v>
      </c>
      <c r="P779">
        <v>282.74333882308139</v>
      </c>
      <c r="Q779">
        <f t="shared" si="99"/>
        <v>2.8274333882308138E-2</v>
      </c>
      <c r="R779" s="16">
        <f t="shared" si="100"/>
        <v>0.11309733552923255</v>
      </c>
      <c r="S779" s="48">
        <v>6.62</v>
      </c>
      <c r="T779">
        <f t="shared" si="101"/>
        <v>0.18717609030087987</v>
      </c>
      <c r="U779" s="48">
        <v>8.3030000000000008</v>
      </c>
      <c r="V779">
        <f t="shared" si="102"/>
        <v>0.93904717689921802</v>
      </c>
      <c r="W779">
        <f t="shared" si="103"/>
        <v>-0.75187108659833812</v>
      </c>
    </row>
    <row r="780" spans="3:23" x14ac:dyDescent="0.3">
      <c r="C780" t="s">
        <v>166</v>
      </c>
      <c r="D780" t="s">
        <v>81</v>
      </c>
      <c r="E780" s="1">
        <v>39421</v>
      </c>
      <c r="F780">
        <v>25</v>
      </c>
      <c r="G780" t="s">
        <v>8</v>
      </c>
      <c r="H780" s="57" t="s">
        <v>36</v>
      </c>
      <c r="I780" s="2">
        <v>50</v>
      </c>
      <c r="J780" s="51">
        <v>20</v>
      </c>
      <c r="K780" s="51">
        <v>25</v>
      </c>
      <c r="L780">
        <f t="shared" si="96"/>
        <v>16.25</v>
      </c>
      <c r="M780" s="47">
        <v>2</v>
      </c>
      <c r="N780" s="14">
        <f t="shared" si="97"/>
        <v>1659.1536201771096</v>
      </c>
      <c r="O780" s="16">
        <f t="shared" si="98"/>
        <v>0.16591536201771095</v>
      </c>
      <c r="P780">
        <v>829.57681008855479</v>
      </c>
      <c r="Q780">
        <f t="shared" si="99"/>
        <v>8.2957681008855477E-2</v>
      </c>
      <c r="R780" s="16">
        <f t="shared" si="100"/>
        <v>8.2957681008855477E-2</v>
      </c>
      <c r="S780" s="48">
        <v>6.62</v>
      </c>
      <c r="T780">
        <f t="shared" si="101"/>
        <v>0.54917984827862332</v>
      </c>
      <c r="U780" s="48">
        <v>8.3030000000000008</v>
      </c>
      <c r="V780">
        <f t="shared" si="102"/>
        <v>0.68879762541652712</v>
      </c>
      <c r="W780">
        <f t="shared" si="103"/>
        <v>-0.1396177771379038</v>
      </c>
    </row>
    <row r="781" spans="3:23" x14ac:dyDescent="0.3">
      <c r="C781" t="s">
        <v>166</v>
      </c>
      <c r="D781" t="s">
        <v>81</v>
      </c>
      <c r="E781" s="1">
        <v>39421</v>
      </c>
      <c r="F781">
        <v>25</v>
      </c>
      <c r="G781" t="s">
        <v>8</v>
      </c>
      <c r="H781" s="57" t="s">
        <v>36</v>
      </c>
      <c r="I781" s="2">
        <v>50</v>
      </c>
      <c r="J781" s="51">
        <v>20</v>
      </c>
      <c r="K781" s="51">
        <v>20</v>
      </c>
      <c r="L781">
        <f t="shared" si="96"/>
        <v>15</v>
      </c>
      <c r="M781" s="47">
        <v>2</v>
      </c>
      <c r="N781" s="14">
        <f t="shared" si="97"/>
        <v>1413.7166941154069</v>
      </c>
      <c r="O781" s="16">
        <f t="shared" si="98"/>
        <v>0.1413716694115407</v>
      </c>
      <c r="P781">
        <v>706.85834705770344</v>
      </c>
      <c r="Q781">
        <f t="shared" si="99"/>
        <v>7.0685834705770348E-2</v>
      </c>
      <c r="R781" s="16">
        <f t="shared" si="100"/>
        <v>7.0685834705770348E-2</v>
      </c>
      <c r="S781" s="48">
        <v>6.62</v>
      </c>
      <c r="T781">
        <f t="shared" si="101"/>
        <v>0.46794022575219973</v>
      </c>
      <c r="U781" s="48">
        <v>8.3030000000000008</v>
      </c>
      <c r="V781">
        <f t="shared" si="102"/>
        <v>0.58690448556201125</v>
      </c>
      <c r="W781">
        <f t="shared" si="103"/>
        <v>-0.11896425980981151</v>
      </c>
    </row>
    <row r="782" spans="3:23" x14ac:dyDescent="0.3">
      <c r="C782" t="s">
        <v>166</v>
      </c>
      <c r="D782" t="s">
        <v>81</v>
      </c>
      <c r="E782" s="1">
        <v>39421</v>
      </c>
      <c r="F782">
        <v>25</v>
      </c>
      <c r="G782" t="s">
        <v>8</v>
      </c>
      <c r="H782" s="57" t="s">
        <v>36</v>
      </c>
      <c r="I782" s="2">
        <v>30</v>
      </c>
      <c r="J782" s="51">
        <v>20</v>
      </c>
      <c r="K782" s="51">
        <v>25</v>
      </c>
      <c r="L782">
        <f t="shared" si="96"/>
        <v>16.25</v>
      </c>
      <c r="M782" s="47">
        <v>2</v>
      </c>
      <c r="N782" s="14">
        <f t="shared" si="97"/>
        <v>1659.1536201771096</v>
      </c>
      <c r="O782" s="16">
        <f t="shared" si="98"/>
        <v>0.16591536201771095</v>
      </c>
      <c r="P782">
        <v>497.74608605313284</v>
      </c>
      <c r="Q782">
        <f t="shared" si="99"/>
        <v>4.9774608605313284E-2</v>
      </c>
      <c r="R782" s="16">
        <f t="shared" si="100"/>
        <v>0.11614075341239767</v>
      </c>
      <c r="S782" s="48">
        <v>6.62</v>
      </c>
      <c r="T782">
        <f t="shared" si="101"/>
        <v>0.32950790896717397</v>
      </c>
      <c r="U782" s="48">
        <v>8.3030000000000008</v>
      </c>
      <c r="V782">
        <f t="shared" si="102"/>
        <v>0.96431667558313794</v>
      </c>
      <c r="W782">
        <f t="shared" si="103"/>
        <v>-0.63480876661596397</v>
      </c>
    </row>
    <row r="783" spans="3:23" x14ac:dyDescent="0.3">
      <c r="C783" t="s">
        <v>166</v>
      </c>
      <c r="D783" t="s">
        <v>81</v>
      </c>
      <c r="E783" s="1">
        <v>39421</v>
      </c>
      <c r="F783">
        <v>25</v>
      </c>
      <c r="G783" t="s">
        <v>8</v>
      </c>
      <c r="H783" s="57" t="s">
        <v>36</v>
      </c>
      <c r="I783" s="2">
        <v>80</v>
      </c>
      <c r="J783" s="51">
        <v>30</v>
      </c>
      <c r="K783" s="51">
        <v>35</v>
      </c>
      <c r="L783">
        <f t="shared" si="96"/>
        <v>23.75</v>
      </c>
      <c r="M783" s="47">
        <v>2</v>
      </c>
      <c r="N783" s="14">
        <f t="shared" si="97"/>
        <v>3544.1092123309854</v>
      </c>
      <c r="O783" s="16">
        <f t="shared" si="98"/>
        <v>0.35441092123309853</v>
      </c>
      <c r="P783">
        <v>2835.2873698647886</v>
      </c>
      <c r="Q783">
        <f t="shared" si="99"/>
        <v>0.28352873698647885</v>
      </c>
      <c r="R783" s="16">
        <f t="shared" si="100"/>
        <v>7.0882184246619684E-2</v>
      </c>
      <c r="S783" s="48">
        <v>6.62</v>
      </c>
      <c r="T783">
        <f t="shared" si="101"/>
        <v>1.87696023885049</v>
      </c>
      <c r="U783" s="48">
        <v>8.3030000000000008</v>
      </c>
      <c r="V783">
        <f t="shared" si="102"/>
        <v>0.58853477579968327</v>
      </c>
      <c r="W783">
        <f t="shared" si="103"/>
        <v>1.2884254630508067</v>
      </c>
    </row>
    <row r="784" spans="3:23" x14ac:dyDescent="0.3">
      <c r="C784" t="s">
        <v>166</v>
      </c>
      <c r="D784" t="s">
        <v>81</v>
      </c>
      <c r="E784" s="1">
        <v>39421</v>
      </c>
      <c r="F784">
        <v>25</v>
      </c>
      <c r="G784" t="s">
        <v>8</v>
      </c>
      <c r="H784" s="57" t="s">
        <v>42</v>
      </c>
      <c r="I784" s="2">
        <v>30</v>
      </c>
      <c r="J784" s="51">
        <v>20</v>
      </c>
      <c r="K784" s="51">
        <v>35</v>
      </c>
      <c r="L784">
        <f t="shared" si="96"/>
        <v>18.75</v>
      </c>
      <c r="M784" s="47">
        <v>2</v>
      </c>
      <c r="N784" s="14">
        <f t="shared" si="97"/>
        <v>2208.9323345553235</v>
      </c>
      <c r="O784" s="16">
        <f t="shared" si="98"/>
        <v>0.22089323345553236</v>
      </c>
      <c r="P784">
        <v>662.67970036659699</v>
      </c>
      <c r="Q784">
        <f t="shared" si="99"/>
        <v>6.6267970036659699E-2</v>
      </c>
      <c r="R784" s="16">
        <f t="shared" si="100"/>
        <v>0.15462526341887267</v>
      </c>
      <c r="S784">
        <v>11.49</v>
      </c>
      <c r="T784">
        <f t="shared" si="101"/>
        <v>0.76141897572121997</v>
      </c>
      <c r="U784" s="48">
        <v>8.1999999999999993</v>
      </c>
      <c r="V784">
        <f t="shared" si="102"/>
        <v>1.2679271600347557</v>
      </c>
      <c r="W784">
        <f t="shared" si="103"/>
        <v>-0.50650818431353573</v>
      </c>
    </row>
    <row r="785" spans="3:23" x14ac:dyDescent="0.3">
      <c r="C785" t="s">
        <v>166</v>
      </c>
      <c r="D785" t="s">
        <v>81</v>
      </c>
      <c r="E785" s="1">
        <v>39421</v>
      </c>
      <c r="F785">
        <v>25</v>
      </c>
      <c r="G785" t="s">
        <v>8</v>
      </c>
      <c r="H785" s="57" t="s">
        <v>42</v>
      </c>
      <c r="I785" s="2">
        <v>40</v>
      </c>
      <c r="J785" s="51">
        <v>25</v>
      </c>
      <c r="K785" s="51">
        <v>40</v>
      </c>
      <c r="L785">
        <f t="shared" si="96"/>
        <v>22.5</v>
      </c>
      <c r="M785" s="47">
        <v>2</v>
      </c>
      <c r="N785" s="14">
        <f t="shared" si="97"/>
        <v>3180.8625617596654</v>
      </c>
      <c r="O785" s="16">
        <f t="shared" si="98"/>
        <v>0.31808625617596653</v>
      </c>
      <c r="P785">
        <v>1272.3450247038663</v>
      </c>
      <c r="Q785">
        <f t="shared" si="99"/>
        <v>0.12723450247038665</v>
      </c>
      <c r="R785" s="16">
        <f t="shared" si="100"/>
        <v>0.19085175370557989</v>
      </c>
      <c r="S785">
        <v>11.49</v>
      </c>
      <c r="T785">
        <f t="shared" si="101"/>
        <v>1.4619244333847425</v>
      </c>
      <c r="U785" s="48">
        <v>8.1999999999999993</v>
      </c>
      <c r="V785">
        <f t="shared" si="102"/>
        <v>1.5649843803857548</v>
      </c>
      <c r="W785">
        <f t="shared" si="103"/>
        <v>-0.10305994700101229</v>
      </c>
    </row>
    <row r="786" spans="3:23" x14ac:dyDescent="0.3">
      <c r="C786" t="s">
        <v>166</v>
      </c>
      <c r="D786" t="s">
        <v>81</v>
      </c>
      <c r="E786" s="1">
        <v>39421</v>
      </c>
      <c r="F786">
        <v>25</v>
      </c>
      <c r="G786" t="s">
        <v>8</v>
      </c>
      <c r="H786" s="57" t="s">
        <v>42</v>
      </c>
      <c r="I786" s="2">
        <v>10</v>
      </c>
      <c r="J786" s="51">
        <v>30</v>
      </c>
      <c r="K786" s="51">
        <v>40</v>
      </c>
      <c r="L786">
        <f t="shared" si="96"/>
        <v>25</v>
      </c>
      <c r="M786" s="47">
        <v>2</v>
      </c>
      <c r="N786" s="14">
        <f t="shared" si="97"/>
        <v>3926.9908169872415</v>
      </c>
      <c r="O786" s="16">
        <f t="shared" si="98"/>
        <v>0.39269908169872414</v>
      </c>
      <c r="P786">
        <v>392.69908169872417</v>
      </c>
      <c r="Q786">
        <f t="shared" si="99"/>
        <v>3.9269908169872414E-2</v>
      </c>
      <c r="R786" s="16">
        <f t="shared" si="100"/>
        <v>0.35342917352885173</v>
      </c>
      <c r="S786">
        <v>11.49</v>
      </c>
      <c r="T786">
        <f t="shared" si="101"/>
        <v>0.45121124487183406</v>
      </c>
      <c r="U786" s="48">
        <v>8.1999999999999993</v>
      </c>
      <c r="V786">
        <f t="shared" si="102"/>
        <v>2.8981192229365837</v>
      </c>
      <c r="W786">
        <f t="shared" si="103"/>
        <v>-2.4469079780647496</v>
      </c>
    </row>
    <row r="787" spans="3:23" x14ac:dyDescent="0.3">
      <c r="C787" t="s">
        <v>166</v>
      </c>
      <c r="D787" t="s">
        <v>81</v>
      </c>
      <c r="E787" s="1">
        <v>39421</v>
      </c>
      <c r="F787">
        <v>25</v>
      </c>
      <c r="G787" t="s">
        <v>8</v>
      </c>
      <c r="H787" s="57" t="s">
        <v>42</v>
      </c>
      <c r="I787" s="2">
        <v>40</v>
      </c>
      <c r="J787" s="51">
        <v>40</v>
      </c>
      <c r="K787" s="51">
        <v>60</v>
      </c>
      <c r="L787">
        <f t="shared" si="96"/>
        <v>35</v>
      </c>
      <c r="M787" s="47">
        <v>2</v>
      </c>
      <c r="N787" s="14">
        <f t="shared" si="97"/>
        <v>7696.9020012949932</v>
      </c>
      <c r="O787" s="16">
        <f t="shared" si="98"/>
        <v>0.76969020012949929</v>
      </c>
      <c r="P787">
        <v>3078.7608005179973</v>
      </c>
      <c r="Q787">
        <f t="shared" si="99"/>
        <v>0.30787608005179973</v>
      </c>
      <c r="R787" s="16">
        <f t="shared" si="100"/>
        <v>0.46181412007769956</v>
      </c>
      <c r="S787">
        <v>11.49</v>
      </c>
      <c r="T787">
        <f t="shared" si="101"/>
        <v>3.5374961597951788</v>
      </c>
      <c r="U787" s="48">
        <v>8.1999999999999993</v>
      </c>
      <c r="V787">
        <f t="shared" si="102"/>
        <v>3.7868757846371359</v>
      </c>
      <c r="W787">
        <f t="shared" si="103"/>
        <v>-0.24937962484195708</v>
      </c>
    </row>
    <row r="788" spans="3:23" x14ac:dyDescent="0.3">
      <c r="C788" t="s">
        <v>166</v>
      </c>
      <c r="D788" t="s">
        <v>81</v>
      </c>
      <c r="E788" s="1">
        <v>39421</v>
      </c>
      <c r="F788">
        <v>25</v>
      </c>
      <c r="G788" t="s">
        <v>8</v>
      </c>
      <c r="H788" s="57" t="s">
        <v>42</v>
      </c>
      <c r="I788" s="2">
        <v>50</v>
      </c>
      <c r="J788" s="51">
        <v>40</v>
      </c>
      <c r="K788" s="51">
        <v>70</v>
      </c>
      <c r="L788">
        <f t="shared" si="96"/>
        <v>37.5</v>
      </c>
      <c r="M788" s="47">
        <v>2</v>
      </c>
      <c r="N788" s="14">
        <f t="shared" si="97"/>
        <v>8835.7293382212938</v>
      </c>
      <c r="O788" s="16">
        <f t="shared" si="98"/>
        <v>0.88357293382212942</v>
      </c>
      <c r="P788">
        <v>4417.8646691106469</v>
      </c>
      <c r="Q788">
        <f t="shared" si="99"/>
        <v>0.44178646691106471</v>
      </c>
      <c r="R788" s="16">
        <f t="shared" si="100"/>
        <v>0.44178646691106471</v>
      </c>
      <c r="S788">
        <v>11.49</v>
      </c>
      <c r="T788">
        <f t="shared" si="101"/>
        <v>5.0761265048081334</v>
      </c>
      <c r="U788" s="48">
        <v>8.1999999999999993</v>
      </c>
      <c r="V788">
        <f t="shared" si="102"/>
        <v>3.6226490286707302</v>
      </c>
      <c r="W788">
        <f t="shared" si="103"/>
        <v>1.4534774761374032</v>
      </c>
    </row>
    <row r="789" spans="3:23" x14ac:dyDescent="0.3">
      <c r="C789" t="s">
        <v>166</v>
      </c>
      <c r="D789" t="s">
        <v>81</v>
      </c>
      <c r="E789" s="1">
        <v>39421</v>
      </c>
      <c r="F789">
        <v>25</v>
      </c>
      <c r="G789" t="s">
        <v>8</v>
      </c>
      <c r="H789" s="57" t="s">
        <v>44</v>
      </c>
      <c r="I789" s="2">
        <v>70</v>
      </c>
      <c r="J789" s="51">
        <v>5</v>
      </c>
      <c r="K789" s="51">
        <v>15</v>
      </c>
      <c r="L789">
        <f t="shared" si="96"/>
        <v>6.25</v>
      </c>
      <c r="M789" s="47">
        <v>2</v>
      </c>
      <c r="N789" s="14">
        <f t="shared" si="97"/>
        <v>245.43692606170259</v>
      </c>
      <c r="O789" s="16">
        <f t="shared" si="98"/>
        <v>2.4543692606170259E-2</v>
      </c>
      <c r="P789">
        <v>171.8058482431918</v>
      </c>
      <c r="Q789">
        <f t="shared" si="99"/>
        <v>1.7180584824319181E-2</v>
      </c>
      <c r="R789" s="16">
        <f t="shared" si="100"/>
        <v>7.3631077818510776E-3</v>
      </c>
      <c r="S789" s="48">
        <v>5.78</v>
      </c>
      <c r="T789">
        <f t="shared" si="101"/>
        <v>9.9303780284564866E-2</v>
      </c>
      <c r="U789" s="48">
        <v>9.0679999999999996</v>
      </c>
      <c r="V789">
        <f t="shared" si="102"/>
        <v>6.6768661365825571E-2</v>
      </c>
      <c r="W789">
        <f t="shared" si="103"/>
        <v>3.2535118918739295E-2</v>
      </c>
    </row>
    <row r="790" spans="3:23" x14ac:dyDescent="0.3">
      <c r="C790" t="s">
        <v>166</v>
      </c>
      <c r="D790" t="s">
        <v>81</v>
      </c>
      <c r="E790" s="1">
        <v>39421</v>
      </c>
      <c r="F790">
        <v>25</v>
      </c>
      <c r="G790" t="s">
        <v>8</v>
      </c>
      <c r="H790" s="57" t="s">
        <v>44</v>
      </c>
      <c r="I790" s="2">
        <v>80</v>
      </c>
      <c r="J790" s="51">
        <v>5</v>
      </c>
      <c r="K790" s="51">
        <v>10</v>
      </c>
      <c r="L790">
        <f t="shared" si="96"/>
        <v>5</v>
      </c>
      <c r="M790" s="47">
        <v>2</v>
      </c>
      <c r="N790" s="14">
        <f t="shared" si="97"/>
        <v>157.07963267948966</v>
      </c>
      <c r="O790" s="16">
        <f t="shared" si="98"/>
        <v>1.5707963267948967E-2</v>
      </c>
      <c r="P790">
        <v>125.66370614359174</v>
      </c>
      <c r="Q790">
        <f t="shared" si="99"/>
        <v>1.2566370614359173E-2</v>
      </c>
      <c r="R790" s="16">
        <f t="shared" si="100"/>
        <v>3.1415926535897937E-3</v>
      </c>
      <c r="S790" s="48">
        <v>5.78</v>
      </c>
      <c r="T790">
        <f t="shared" si="101"/>
        <v>7.263362215099603E-2</v>
      </c>
      <c r="U790" s="48">
        <v>9.0679999999999996</v>
      </c>
      <c r="V790">
        <f t="shared" si="102"/>
        <v>2.8487962182752249E-2</v>
      </c>
      <c r="W790">
        <f t="shared" si="103"/>
        <v>4.4145659968243781E-2</v>
      </c>
    </row>
    <row r="791" spans="3:23" x14ac:dyDescent="0.3">
      <c r="C791" t="s">
        <v>166</v>
      </c>
      <c r="D791" t="s">
        <v>81</v>
      </c>
      <c r="E791" s="1">
        <v>39421</v>
      </c>
      <c r="F791">
        <v>25</v>
      </c>
      <c r="G791" t="s">
        <v>8</v>
      </c>
      <c r="H791" s="57" t="s">
        <v>44</v>
      </c>
      <c r="I791" s="2">
        <v>100</v>
      </c>
      <c r="J791" s="51">
        <v>5</v>
      </c>
      <c r="K791" s="51">
        <v>15</v>
      </c>
      <c r="L791">
        <f t="shared" si="96"/>
        <v>6.25</v>
      </c>
      <c r="M791" s="47">
        <v>2</v>
      </c>
      <c r="N791" s="14">
        <f t="shared" si="97"/>
        <v>245.43692606170259</v>
      </c>
      <c r="O791" s="16">
        <f t="shared" si="98"/>
        <v>2.4543692606170259E-2</v>
      </c>
      <c r="P791">
        <v>245.43692606170259</v>
      </c>
      <c r="Q791">
        <f t="shared" si="99"/>
        <v>2.4543692606170259E-2</v>
      </c>
      <c r="R791" s="16">
        <f t="shared" si="100"/>
        <v>0</v>
      </c>
      <c r="S791" s="48">
        <v>5.78</v>
      </c>
      <c r="T791">
        <f t="shared" si="101"/>
        <v>0.1418625432636641</v>
      </c>
      <c r="U791" s="48">
        <v>9.0679999999999996</v>
      </c>
      <c r="V791">
        <f t="shared" si="102"/>
        <v>0</v>
      </c>
      <c r="W791">
        <f t="shared" si="103"/>
        <v>0.1418625432636641</v>
      </c>
    </row>
    <row r="792" spans="3:23" x14ac:dyDescent="0.3">
      <c r="C792" t="s">
        <v>166</v>
      </c>
      <c r="D792" t="s">
        <v>81</v>
      </c>
      <c r="E792" s="1">
        <v>39421</v>
      </c>
      <c r="F792">
        <v>25</v>
      </c>
      <c r="G792" t="s">
        <v>8</v>
      </c>
      <c r="H792" s="57" t="s">
        <v>44</v>
      </c>
      <c r="I792" s="2">
        <v>90</v>
      </c>
      <c r="J792" s="51">
        <v>5</v>
      </c>
      <c r="K792" s="51">
        <v>10</v>
      </c>
      <c r="L792">
        <f t="shared" si="96"/>
        <v>5</v>
      </c>
      <c r="M792" s="47">
        <v>2</v>
      </c>
      <c r="N792" s="14">
        <f t="shared" si="97"/>
        <v>157.07963267948966</v>
      </c>
      <c r="O792" s="16">
        <f t="shared" si="98"/>
        <v>1.5707963267948967E-2</v>
      </c>
      <c r="P792">
        <v>141.37166941154069</v>
      </c>
      <c r="Q792">
        <f t="shared" si="99"/>
        <v>1.4137166941154069E-2</v>
      </c>
      <c r="R792" s="16">
        <f t="shared" si="100"/>
        <v>1.5707963267948977E-3</v>
      </c>
      <c r="S792" s="48">
        <v>5.78</v>
      </c>
      <c r="T792">
        <f t="shared" si="101"/>
        <v>8.171282491987053E-2</v>
      </c>
      <c r="U792" s="48">
        <v>9.0679999999999996</v>
      </c>
      <c r="V792">
        <f t="shared" si="102"/>
        <v>1.4243981091376132E-2</v>
      </c>
      <c r="W792">
        <f t="shared" si="103"/>
        <v>6.7468843828494399E-2</v>
      </c>
    </row>
    <row r="793" spans="3:23" x14ac:dyDescent="0.3">
      <c r="C793" t="s">
        <v>166</v>
      </c>
      <c r="D793" t="s">
        <v>81</v>
      </c>
      <c r="E793" s="1">
        <v>39421</v>
      </c>
      <c r="F793">
        <v>25</v>
      </c>
      <c r="G793" t="s">
        <v>8</v>
      </c>
      <c r="H793" s="57" t="s">
        <v>44</v>
      </c>
      <c r="I793" s="2">
        <v>100</v>
      </c>
      <c r="J793" s="51">
        <v>5</v>
      </c>
      <c r="K793" s="51">
        <v>10</v>
      </c>
      <c r="L793">
        <f t="shared" si="96"/>
        <v>5</v>
      </c>
      <c r="M793" s="47">
        <v>2</v>
      </c>
      <c r="N793" s="14">
        <f t="shared" si="97"/>
        <v>157.07963267948966</v>
      </c>
      <c r="O793" s="16">
        <f t="shared" si="98"/>
        <v>1.5707963267948967E-2</v>
      </c>
      <c r="P793">
        <v>157.07963267948966</v>
      </c>
      <c r="Q793">
        <f t="shared" si="99"/>
        <v>1.5707963267948967E-2</v>
      </c>
      <c r="R793" s="16">
        <f t="shared" si="100"/>
        <v>0</v>
      </c>
      <c r="S793" s="48">
        <v>5.78</v>
      </c>
      <c r="T793">
        <f t="shared" si="101"/>
        <v>9.0792027688745031E-2</v>
      </c>
      <c r="U793" s="48">
        <v>9.0679999999999996</v>
      </c>
      <c r="V793">
        <f t="shared" si="102"/>
        <v>0</v>
      </c>
      <c r="W793">
        <f t="shared" si="103"/>
        <v>9.0792027688745031E-2</v>
      </c>
    </row>
    <row r="794" spans="3:23" x14ac:dyDescent="0.3">
      <c r="C794" t="s">
        <v>166</v>
      </c>
      <c r="D794" t="s">
        <v>81</v>
      </c>
      <c r="E794" s="1">
        <v>39421</v>
      </c>
      <c r="F794">
        <v>25</v>
      </c>
      <c r="G794" t="s">
        <v>8</v>
      </c>
      <c r="H794" s="57" t="s">
        <v>47</v>
      </c>
      <c r="I794" s="2">
        <v>80</v>
      </c>
      <c r="J794" s="51">
        <v>10</v>
      </c>
      <c r="K794" s="51">
        <v>20</v>
      </c>
      <c r="L794">
        <f t="shared" si="96"/>
        <v>10</v>
      </c>
      <c r="M794" s="47">
        <v>3</v>
      </c>
      <c r="N794" s="14">
        <f t="shared" si="97"/>
        <v>942.47779607693792</v>
      </c>
      <c r="O794" s="16">
        <f t="shared" si="98"/>
        <v>9.4247779607693788E-2</v>
      </c>
      <c r="P794">
        <v>753.9822368615504</v>
      </c>
      <c r="Q794">
        <f t="shared" si="99"/>
        <v>7.5398223686155036E-2</v>
      </c>
      <c r="R794" s="16">
        <f t="shared" si="100"/>
        <v>1.8849555921538752E-2</v>
      </c>
      <c r="S794" s="48">
        <v>5.15</v>
      </c>
      <c r="T794">
        <f t="shared" si="101"/>
        <v>0.38830085198369846</v>
      </c>
      <c r="U794" s="48">
        <v>11.257999999999999</v>
      </c>
      <c r="V794">
        <f t="shared" si="102"/>
        <v>0.21220830056468326</v>
      </c>
      <c r="W794">
        <f t="shared" si="103"/>
        <v>0.1760925514190152</v>
      </c>
    </row>
    <row r="795" spans="3:23" x14ac:dyDescent="0.3">
      <c r="C795" t="s">
        <v>166</v>
      </c>
      <c r="D795" t="s">
        <v>81</v>
      </c>
      <c r="E795" s="1">
        <v>39421</v>
      </c>
      <c r="F795">
        <v>25</v>
      </c>
      <c r="G795" t="s">
        <v>8</v>
      </c>
      <c r="H795" s="57" t="s">
        <v>55</v>
      </c>
      <c r="I795" s="2">
        <v>90</v>
      </c>
      <c r="J795" s="51">
        <v>5</v>
      </c>
      <c r="K795" s="51">
        <v>10</v>
      </c>
      <c r="L795">
        <f t="shared" si="96"/>
        <v>5</v>
      </c>
      <c r="M795" s="47">
        <v>2</v>
      </c>
      <c r="N795" s="14">
        <f t="shared" si="97"/>
        <v>157.07963267948966</v>
      </c>
      <c r="O795" s="16">
        <f t="shared" si="98"/>
        <v>1.5707963267948967E-2</v>
      </c>
      <c r="P795">
        <v>141.37166941154069</v>
      </c>
      <c r="Q795">
        <f t="shared" si="99"/>
        <v>1.4137166941154069E-2</v>
      </c>
      <c r="R795" s="16">
        <f t="shared" si="100"/>
        <v>1.5707963267948977E-3</v>
      </c>
      <c r="S795" s="48">
        <v>4.05</v>
      </c>
      <c r="T795">
        <f t="shared" si="101"/>
        <v>5.7255526111673977E-2</v>
      </c>
      <c r="U795" s="48">
        <v>8.1050000000000004</v>
      </c>
      <c r="V795">
        <f t="shared" si="102"/>
        <v>1.2731304228672647E-2</v>
      </c>
      <c r="W795">
        <f t="shared" si="103"/>
        <v>4.4524221883001328E-2</v>
      </c>
    </row>
    <row r="796" spans="3:23" x14ac:dyDescent="0.3">
      <c r="C796" t="s">
        <v>166</v>
      </c>
      <c r="D796" t="s">
        <v>81</v>
      </c>
      <c r="E796" s="1">
        <v>39421</v>
      </c>
      <c r="F796">
        <v>25</v>
      </c>
      <c r="G796" t="s">
        <v>8</v>
      </c>
      <c r="H796" s="54" t="s">
        <v>53</v>
      </c>
      <c r="I796" s="2">
        <v>90</v>
      </c>
      <c r="J796" s="51">
        <v>5</v>
      </c>
      <c r="K796" s="51">
        <v>10</v>
      </c>
      <c r="L796">
        <f t="shared" si="96"/>
        <v>5</v>
      </c>
      <c r="M796" s="47">
        <v>2</v>
      </c>
      <c r="N796" s="14">
        <f t="shared" si="97"/>
        <v>157.07963267948966</v>
      </c>
      <c r="O796" s="16">
        <f t="shared" si="98"/>
        <v>1.5707963267948967E-2</v>
      </c>
      <c r="P796">
        <v>141.37166941154069</v>
      </c>
      <c r="Q796">
        <f t="shared" si="99"/>
        <v>1.4137166941154069E-2</v>
      </c>
      <c r="R796" s="16">
        <f t="shared" si="100"/>
        <v>1.5707963267948977E-3</v>
      </c>
      <c r="S796" s="48">
        <v>6.51</v>
      </c>
      <c r="T796">
        <f t="shared" si="101"/>
        <v>9.2032956786912992E-2</v>
      </c>
      <c r="U796" s="48">
        <v>8.2509999999999994</v>
      </c>
      <c r="V796">
        <f t="shared" si="102"/>
        <v>1.29606404923847E-2</v>
      </c>
      <c r="W796">
        <f t="shared" si="103"/>
        <v>7.9072316294528294E-2</v>
      </c>
    </row>
    <row r="797" spans="3:23" x14ac:dyDescent="0.3">
      <c r="C797" t="s">
        <v>166</v>
      </c>
      <c r="D797" t="s">
        <v>81</v>
      </c>
      <c r="E797" s="1">
        <v>39421</v>
      </c>
      <c r="F797">
        <v>25</v>
      </c>
      <c r="G797" t="s">
        <v>8</v>
      </c>
      <c r="H797" s="54" t="s">
        <v>53</v>
      </c>
      <c r="I797" s="2">
        <v>90</v>
      </c>
      <c r="J797" s="51">
        <v>5</v>
      </c>
      <c r="K797" s="51">
        <v>10</v>
      </c>
      <c r="L797">
        <f t="shared" si="96"/>
        <v>5</v>
      </c>
      <c r="M797" s="47">
        <v>2</v>
      </c>
      <c r="N797" s="14">
        <f t="shared" si="97"/>
        <v>157.07963267948966</v>
      </c>
      <c r="O797" s="16">
        <f t="shared" si="98"/>
        <v>1.5707963267948967E-2</v>
      </c>
      <c r="P797">
        <v>141.37166941154069</v>
      </c>
      <c r="Q797">
        <f t="shared" si="99"/>
        <v>1.4137166941154069E-2</v>
      </c>
      <c r="R797" s="16">
        <f t="shared" si="100"/>
        <v>1.5707963267948977E-3</v>
      </c>
      <c r="S797" s="48">
        <v>6.51</v>
      </c>
      <c r="T797">
        <f t="shared" si="101"/>
        <v>9.2032956786912992E-2</v>
      </c>
      <c r="U797" s="48">
        <v>8.2509999999999994</v>
      </c>
      <c r="V797">
        <f t="shared" si="102"/>
        <v>1.29606404923847E-2</v>
      </c>
      <c r="W797">
        <f t="shared" si="103"/>
        <v>7.9072316294528294E-2</v>
      </c>
    </row>
    <row r="798" spans="3:23" x14ac:dyDescent="0.3">
      <c r="C798" t="s">
        <v>166</v>
      </c>
      <c r="D798" t="s">
        <v>81</v>
      </c>
      <c r="E798" s="1">
        <v>39421</v>
      </c>
      <c r="F798">
        <v>25</v>
      </c>
      <c r="G798" t="s">
        <v>8</v>
      </c>
      <c r="H798" s="54" t="s">
        <v>53</v>
      </c>
      <c r="I798" s="2">
        <v>40</v>
      </c>
      <c r="J798" s="51">
        <v>10</v>
      </c>
      <c r="K798" s="51">
        <v>20</v>
      </c>
      <c r="L798">
        <f t="shared" si="96"/>
        <v>10</v>
      </c>
      <c r="M798" s="47">
        <v>2</v>
      </c>
      <c r="N798" s="14">
        <f t="shared" si="97"/>
        <v>628.31853071795865</v>
      </c>
      <c r="O798" s="16">
        <f t="shared" si="98"/>
        <v>6.2831853071795868E-2</v>
      </c>
      <c r="P798">
        <v>251.32741228718348</v>
      </c>
      <c r="Q798">
        <f t="shared" si="99"/>
        <v>2.5132741228718346E-2</v>
      </c>
      <c r="R798" s="16">
        <f t="shared" si="100"/>
        <v>3.7699111843077518E-2</v>
      </c>
      <c r="S798" s="48">
        <v>6.51</v>
      </c>
      <c r="T798">
        <f t="shared" si="101"/>
        <v>0.16361414539895644</v>
      </c>
      <c r="U798" s="48">
        <v>8.2509999999999994</v>
      </c>
      <c r="V798">
        <f t="shared" si="102"/>
        <v>0.31105537181723258</v>
      </c>
      <c r="W798">
        <f t="shared" si="103"/>
        <v>-0.14744122641827614</v>
      </c>
    </row>
    <row r="799" spans="3:23" x14ac:dyDescent="0.3">
      <c r="C799" t="s">
        <v>166</v>
      </c>
      <c r="D799" t="s">
        <v>81</v>
      </c>
      <c r="E799" s="1">
        <v>39421</v>
      </c>
      <c r="F799">
        <v>25</v>
      </c>
      <c r="G799" t="s">
        <v>8</v>
      </c>
      <c r="H799" s="54" t="s">
        <v>53</v>
      </c>
      <c r="I799" s="2">
        <v>80</v>
      </c>
      <c r="J799" s="51">
        <v>10</v>
      </c>
      <c r="K799" s="51">
        <v>20</v>
      </c>
      <c r="L799">
        <f t="shared" si="96"/>
        <v>10</v>
      </c>
      <c r="M799" s="47">
        <v>2</v>
      </c>
      <c r="N799" s="14">
        <f t="shared" si="97"/>
        <v>628.31853071795865</v>
      </c>
      <c r="O799" s="16">
        <f t="shared" si="98"/>
        <v>6.2831853071795868E-2</v>
      </c>
      <c r="P799">
        <v>502.65482457436696</v>
      </c>
      <c r="Q799">
        <f t="shared" si="99"/>
        <v>5.0265482457436693E-2</v>
      </c>
      <c r="R799" s="16">
        <f t="shared" si="100"/>
        <v>1.2566370614359175E-2</v>
      </c>
      <c r="S799" s="48">
        <v>6.51</v>
      </c>
      <c r="T799">
        <f t="shared" si="101"/>
        <v>0.32722829079791288</v>
      </c>
      <c r="U799" s="48">
        <v>8.2509999999999994</v>
      </c>
      <c r="V799">
        <f t="shared" si="102"/>
        <v>0.10368512393907754</v>
      </c>
      <c r="W799">
        <f t="shared" si="103"/>
        <v>0.22354316685883535</v>
      </c>
    </row>
    <row r="800" spans="3:23" x14ac:dyDescent="0.3">
      <c r="C800" t="s">
        <v>166</v>
      </c>
      <c r="D800" t="s">
        <v>81</v>
      </c>
      <c r="E800" s="1">
        <v>39421</v>
      </c>
      <c r="F800">
        <v>25</v>
      </c>
      <c r="G800" t="s">
        <v>8</v>
      </c>
      <c r="H800" s="54" t="s">
        <v>53</v>
      </c>
      <c r="I800" s="2">
        <v>60</v>
      </c>
      <c r="J800" s="51">
        <v>15</v>
      </c>
      <c r="K800" s="51">
        <v>25</v>
      </c>
      <c r="L800">
        <f t="shared" si="96"/>
        <v>13.75</v>
      </c>
      <c r="M800" s="47">
        <v>2</v>
      </c>
      <c r="N800" s="14">
        <f t="shared" si="97"/>
        <v>1187.9147221386406</v>
      </c>
      <c r="O800" s="16">
        <f t="shared" si="98"/>
        <v>0.11879147221386406</v>
      </c>
      <c r="P800">
        <v>712.74883328318435</v>
      </c>
      <c r="Q800">
        <f t="shared" si="99"/>
        <v>7.1274883328318439E-2</v>
      </c>
      <c r="R800" s="16">
        <f t="shared" si="100"/>
        <v>4.7516588885545621E-2</v>
      </c>
      <c r="S800" s="48">
        <v>6.51</v>
      </c>
      <c r="T800">
        <f t="shared" si="101"/>
        <v>0.463999490467353</v>
      </c>
      <c r="U800" s="48">
        <v>8.2509999999999994</v>
      </c>
      <c r="V800">
        <f t="shared" si="102"/>
        <v>0.39205937489463688</v>
      </c>
      <c r="W800">
        <f t="shared" si="103"/>
        <v>7.1940115572716123E-2</v>
      </c>
    </row>
    <row r="801" spans="3:23" x14ac:dyDescent="0.3">
      <c r="C801" t="s">
        <v>166</v>
      </c>
      <c r="D801" t="s">
        <v>81</v>
      </c>
      <c r="E801" s="1">
        <v>39421</v>
      </c>
      <c r="F801">
        <v>25</v>
      </c>
      <c r="G801" t="s">
        <v>8</v>
      </c>
      <c r="H801" s="54" t="s">
        <v>53</v>
      </c>
      <c r="I801" s="2">
        <v>80</v>
      </c>
      <c r="J801" s="51">
        <v>20</v>
      </c>
      <c r="K801" s="51">
        <v>25</v>
      </c>
      <c r="L801">
        <f t="shared" si="96"/>
        <v>16.25</v>
      </c>
      <c r="M801" s="47">
        <v>2</v>
      </c>
      <c r="N801" s="14">
        <f t="shared" si="97"/>
        <v>1659.1536201771096</v>
      </c>
      <c r="O801" s="16">
        <f t="shared" si="98"/>
        <v>0.16591536201771095</v>
      </c>
      <c r="P801">
        <v>1327.3228961416878</v>
      </c>
      <c r="Q801">
        <f t="shared" si="99"/>
        <v>0.13273228961416877</v>
      </c>
      <c r="R801" s="16">
        <f t="shared" si="100"/>
        <v>3.318307240354218E-2</v>
      </c>
      <c r="S801" s="48">
        <v>6.51</v>
      </c>
      <c r="T801">
        <f t="shared" si="101"/>
        <v>0.86408720538823869</v>
      </c>
      <c r="U801" s="48">
        <v>8.2509999999999994</v>
      </c>
      <c r="V801">
        <f t="shared" si="102"/>
        <v>0.27379353040162652</v>
      </c>
      <c r="W801">
        <f t="shared" si="103"/>
        <v>0.59029367498661212</v>
      </c>
    </row>
    <row r="802" spans="3:23" x14ac:dyDescent="0.3">
      <c r="C802" t="s">
        <v>166</v>
      </c>
      <c r="D802" t="s">
        <v>81</v>
      </c>
      <c r="E802" s="1">
        <v>39421</v>
      </c>
      <c r="F802">
        <v>25</v>
      </c>
      <c r="G802" t="s">
        <v>8</v>
      </c>
      <c r="H802" s="54" t="s">
        <v>53</v>
      </c>
      <c r="I802" s="2">
        <v>80</v>
      </c>
      <c r="J802" s="51">
        <v>25</v>
      </c>
      <c r="K802" s="51">
        <v>35</v>
      </c>
      <c r="L802">
        <f t="shared" si="96"/>
        <v>21.25</v>
      </c>
      <c r="M802" s="47">
        <v>2</v>
      </c>
      <c r="N802" s="14">
        <f t="shared" si="97"/>
        <v>2837.2508652732818</v>
      </c>
      <c r="O802" s="16">
        <f t="shared" si="98"/>
        <v>0.2837250865273282</v>
      </c>
      <c r="P802">
        <v>2269.8006922186255</v>
      </c>
      <c r="Q802">
        <f t="shared" si="99"/>
        <v>0.22698006922186256</v>
      </c>
      <c r="R802" s="16">
        <f t="shared" si="100"/>
        <v>5.6745017305465634E-2</v>
      </c>
      <c r="S802" s="48">
        <v>6.51</v>
      </c>
      <c r="T802">
        <f t="shared" si="101"/>
        <v>1.4776402506343251</v>
      </c>
      <c r="U802" s="48">
        <v>8.2509999999999994</v>
      </c>
      <c r="V802">
        <f t="shared" si="102"/>
        <v>0.46820313778739692</v>
      </c>
      <c r="W802">
        <f t="shared" si="103"/>
        <v>1.0094371128469282</v>
      </c>
    </row>
    <row r="803" spans="3:23" x14ac:dyDescent="0.3">
      <c r="C803" t="s">
        <v>166</v>
      </c>
      <c r="D803" t="s">
        <v>81</v>
      </c>
      <c r="E803" s="1">
        <v>39421</v>
      </c>
      <c r="F803">
        <v>25</v>
      </c>
      <c r="G803" t="s">
        <v>8</v>
      </c>
      <c r="H803" s="54" t="s">
        <v>53</v>
      </c>
      <c r="I803" s="2">
        <v>80</v>
      </c>
      <c r="J803" s="51">
        <v>35</v>
      </c>
      <c r="K803" s="51">
        <v>40</v>
      </c>
      <c r="L803">
        <f t="shared" si="96"/>
        <v>27.5</v>
      </c>
      <c r="M803" s="47">
        <v>2</v>
      </c>
      <c r="N803" s="14">
        <f t="shared" si="97"/>
        <v>4751.6588885545625</v>
      </c>
      <c r="O803" s="16">
        <f t="shared" si="98"/>
        <v>0.47516588885545624</v>
      </c>
      <c r="P803">
        <v>3801.3271108436502</v>
      </c>
      <c r="Q803">
        <f t="shared" si="99"/>
        <v>0.38013271108436503</v>
      </c>
      <c r="R803" s="16">
        <f t="shared" si="100"/>
        <v>9.5033177771091215E-2</v>
      </c>
      <c r="S803" s="48">
        <v>6.51</v>
      </c>
      <c r="T803">
        <f t="shared" si="101"/>
        <v>2.4746639491592162</v>
      </c>
      <c r="U803" s="48">
        <v>8.2509999999999994</v>
      </c>
      <c r="V803">
        <f t="shared" si="102"/>
        <v>0.78411874978927354</v>
      </c>
      <c r="W803">
        <f t="shared" si="103"/>
        <v>1.6905451993699425</v>
      </c>
    </row>
    <row r="804" spans="3:23" x14ac:dyDescent="0.3">
      <c r="C804" t="s">
        <v>166</v>
      </c>
      <c r="D804" t="s">
        <v>82</v>
      </c>
      <c r="E804" s="1">
        <v>39420</v>
      </c>
      <c r="F804">
        <v>20</v>
      </c>
      <c r="G804" t="s">
        <v>67</v>
      </c>
      <c r="H804" s="56" t="s">
        <v>13</v>
      </c>
      <c r="I804" s="2">
        <v>80</v>
      </c>
      <c r="J804" s="51">
        <v>15</v>
      </c>
      <c r="K804" s="51">
        <v>20</v>
      </c>
      <c r="L804">
        <f t="shared" si="96"/>
        <v>12.5</v>
      </c>
      <c r="M804" s="47">
        <v>4</v>
      </c>
      <c r="N804" s="14">
        <f t="shared" si="97"/>
        <v>1963.4954084936207</v>
      </c>
      <c r="O804" s="16">
        <f t="shared" si="98"/>
        <v>0.19634954084936207</v>
      </c>
      <c r="P804">
        <v>1570.7963267948967</v>
      </c>
      <c r="Q804">
        <f t="shared" si="99"/>
        <v>0.15707963267948966</v>
      </c>
      <c r="R804" s="16">
        <f t="shared" si="100"/>
        <v>3.9269908169872414E-2</v>
      </c>
      <c r="S804">
        <v>19.28</v>
      </c>
      <c r="T804">
        <f t="shared" si="101"/>
        <v>3.0284953180605609</v>
      </c>
      <c r="U804">
        <v>10.102</v>
      </c>
      <c r="V804">
        <f t="shared" si="102"/>
        <v>0.39670461233205112</v>
      </c>
      <c r="W804">
        <f t="shared" si="103"/>
        <v>2.6317907057285099</v>
      </c>
    </row>
    <row r="805" spans="3:23" x14ac:dyDescent="0.3">
      <c r="C805" t="s">
        <v>166</v>
      </c>
      <c r="D805" t="s">
        <v>82</v>
      </c>
      <c r="E805" s="1">
        <v>39420</v>
      </c>
      <c r="F805">
        <v>20</v>
      </c>
      <c r="G805" t="s">
        <v>67</v>
      </c>
      <c r="H805" s="57" t="s">
        <v>23</v>
      </c>
      <c r="I805" s="2">
        <v>20</v>
      </c>
      <c r="J805" s="51">
        <v>10</v>
      </c>
      <c r="K805" s="51">
        <v>15</v>
      </c>
      <c r="L805">
        <f t="shared" si="96"/>
        <v>8.75</v>
      </c>
      <c r="M805" s="47">
        <v>3</v>
      </c>
      <c r="N805" s="14">
        <f t="shared" si="97"/>
        <v>721.58456262140555</v>
      </c>
      <c r="O805" s="16">
        <f t="shared" si="98"/>
        <v>7.2158456262140555E-2</v>
      </c>
      <c r="P805">
        <v>144.31691252428112</v>
      </c>
      <c r="Q805">
        <f t="shared" si="99"/>
        <v>1.4431691252428111E-2</v>
      </c>
      <c r="R805" s="16">
        <f t="shared" si="100"/>
        <v>5.7726765009712445E-2</v>
      </c>
      <c r="S805">
        <v>4.09</v>
      </c>
      <c r="T805">
        <f t="shared" si="101"/>
        <v>5.9025617222430972E-2</v>
      </c>
      <c r="U805">
        <v>6.1219999999999999</v>
      </c>
      <c r="V805">
        <f t="shared" si="102"/>
        <v>0.3534032553894596</v>
      </c>
      <c r="W805">
        <f t="shared" si="103"/>
        <v>-0.29437763816702861</v>
      </c>
    </row>
    <row r="806" spans="3:23" x14ac:dyDescent="0.3">
      <c r="C806" t="s">
        <v>166</v>
      </c>
      <c r="D806" t="s">
        <v>82</v>
      </c>
      <c r="E806" s="1">
        <v>39420</v>
      </c>
      <c r="F806">
        <v>20</v>
      </c>
      <c r="G806" t="s">
        <v>67</v>
      </c>
      <c r="H806" s="57" t="s">
        <v>23</v>
      </c>
      <c r="I806" s="2">
        <v>90</v>
      </c>
      <c r="J806" s="51">
        <v>10</v>
      </c>
      <c r="K806" s="51">
        <v>10</v>
      </c>
      <c r="L806">
        <f t="shared" si="96"/>
        <v>7.5</v>
      </c>
      <c r="M806" s="47">
        <v>3</v>
      </c>
      <c r="N806" s="14">
        <f t="shared" si="97"/>
        <v>530.14376029327764</v>
      </c>
      <c r="O806" s="16">
        <f t="shared" si="98"/>
        <v>5.3014376029327764E-2</v>
      </c>
      <c r="P806">
        <v>477.12938426394987</v>
      </c>
      <c r="Q806">
        <f t="shared" si="99"/>
        <v>4.7712938426394985E-2</v>
      </c>
      <c r="R806" s="16">
        <f t="shared" si="100"/>
        <v>5.3014376029327792E-3</v>
      </c>
      <c r="S806">
        <v>4.09</v>
      </c>
      <c r="T806">
        <f t="shared" si="101"/>
        <v>0.19514591816395549</v>
      </c>
      <c r="U806">
        <v>6.1219999999999999</v>
      </c>
      <c r="V806">
        <f t="shared" si="102"/>
        <v>3.2455401005154476E-2</v>
      </c>
      <c r="W806">
        <f t="shared" si="103"/>
        <v>0.16269051715880101</v>
      </c>
    </row>
    <row r="807" spans="3:23" x14ac:dyDescent="0.3">
      <c r="C807" t="s">
        <v>166</v>
      </c>
      <c r="D807" t="s">
        <v>82</v>
      </c>
      <c r="E807" s="1">
        <v>39420</v>
      </c>
      <c r="F807">
        <v>20</v>
      </c>
      <c r="G807" t="s">
        <v>67</v>
      </c>
      <c r="H807" s="54" t="s">
        <v>49</v>
      </c>
      <c r="I807" s="2">
        <v>80</v>
      </c>
      <c r="J807" s="51">
        <v>2</v>
      </c>
      <c r="K807" s="51">
        <v>10</v>
      </c>
      <c r="L807">
        <f t="shared" si="96"/>
        <v>3.5</v>
      </c>
      <c r="M807" s="47">
        <v>2</v>
      </c>
      <c r="N807" s="14">
        <f t="shared" si="97"/>
        <v>76.969020012949926</v>
      </c>
      <c r="O807" s="16">
        <f t="shared" si="98"/>
        <v>7.696902001294993E-3</v>
      </c>
      <c r="P807">
        <v>61.575216010359945</v>
      </c>
      <c r="Q807">
        <f t="shared" si="99"/>
        <v>6.1575216010359944E-3</v>
      </c>
      <c r="R807" s="16">
        <f t="shared" si="100"/>
        <v>1.5393804002589986E-3</v>
      </c>
      <c r="S807">
        <v>5.23</v>
      </c>
      <c r="T807">
        <f t="shared" si="101"/>
        <v>3.2203837973418255E-2</v>
      </c>
      <c r="U807">
        <v>8.4610000000000003</v>
      </c>
      <c r="V807">
        <f t="shared" si="102"/>
        <v>1.3024697566591388E-2</v>
      </c>
      <c r="W807">
        <f t="shared" si="103"/>
        <v>1.9179140406826868E-2</v>
      </c>
    </row>
    <row r="808" spans="3:23" x14ac:dyDescent="0.3">
      <c r="C808" t="s">
        <v>166</v>
      </c>
      <c r="D808" t="s">
        <v>82</v>
      </c>
      <c r="E808" s="1">
        <v>39420</v>
      </c>
      <c r="F808">
        <v>20</v>
      </c>
      <c r="G808" t="s">
        <v>67</v>
      </c>
      <c r="H808" s="54" t="s">
        <v>49</v>
      </c>
      <c r="I808" s="2">
        <v>90</v>
      </c>
      <c r="J808" s="51">
        <v>5</v>
      </c>
      <c r="K808" s="51">
        <v>15</v>
      </c>
      <c r="L808">
        <f t="shared" si="96"/>
        <v>6.25</v>
      </c>
      <c r="M808" s="47">
        <v>2</v>
      </c>
      <c r="N808" s="14">
        <f t="shared" si="97"/>
        <v>245.43692606170259</v>
      </c>
      <c r="O808" s="16">
        <f t="shared" si="98"/>
        <v>2.4543692606170259E-2</v>
      </c>
      <c r="P808">
        <v>220.89323345553234</v>
      </c>
      <c r="Q808">
        <f t="shared" si="99"/>
        <v>2.2089323345553233E-2</v>
      </c>
      <c r="R808" s="16">
        <f t="shared" si="100"/>
        <v>2.4543692606170259E-3</v>
      </c>
      <c r="S808">
        <v>5.23</v>
      </c>
      <c r="T808">
        <f t="shared" si="101"/>
        <v>0.11552716109724341</v>
      </c>
      <c r="U808">
        <v>8.4610000000000003</v>
      </c>
      <c r="V808">
        <f t="shared" si="102"/>
        <v>2.0766418314080656E-2</v>
      </c>
      <c r="W808">
        <f t="shared" si="103"/>
        <v>9.4760742783162752E-2</v>
      </c>
    </row>
    <row r="809" spans="3:23" x14ac:dyDescent="0.3">
      <c r="C809" t="s">
        <v>166</v>
      </c>
      <c r="D809" t="s">
        <v>82</v>
      </c>
      <c r="E809" s="1">
        <v>39420</v>
      </c>
      <c r="F809">
        <v>20</v>
      </c>
      <c r="G809" t="s">
        <v>67</v>
      </c>
      <c r="H809" s="54" t="s">
        <v>49</v>
      </c>
      <c r="I809" s="2">
        <v>90</v>
      </c>
      <c r="J809" s="51">
        <v>5</v>
      </c>
      <c r="K809" s="51">
        <v>15</v>
      </c>
      <c r="L809">
        <f t="shared" si="96"/>
        <v>6.25</v>
      </c>
      <c r="M809" s="47">
        <v>2</v>
      </c>
      <c r="N809" s="14">
        <f t="shared" si="97"/>
        <v>245.43692606170259</v>
      </c>
      <c r="O809" s="16">
        <f t="shared" si="98"/>
        <v>2.4543692606170259E-2</v>
      </c>
      <c r="P809">
        <v>220.89323345553234</v>
      </c>
      <c r="Q809">
        <f t="shared" si="99"/>
        <v>2.2089323345553233E-2</v>
      </c>
      <c r="R809" s="16">
        <f t="shared" si="100"/>
        <v>2.4543692606170259E-3</v>
      </c>
      <c r="S809">
        <v>5.23</v>
      </c>
      <c r="T809">
        <f t="shared" si="101"/>
        <v>0.11552716109724341</v>
      </c>
      <c r="U809">
        <v>8.4610000000000003</v>
      </c>
      <c r="V809">
        <f t="shared" si="102"/>
        <v>2.0766418314080656E-2</v>
      </c>
      <c r="W809">
        <f t="shared" si="103"/>
        <v>9.4760742783162752E-2</v>
      </c>
    </row>
    <row r="810" spans="3:23" x14ac:dyDescent="0.3">
      <c r="C810" t="s">
        <v>166</v>
      </c>
      <c r="D810" t="s">
        <v>82</v>
      </c>
      <c r="E810" s="1">
        <v>39420</v>
      </c>
      <c r="F810">
        <v>20</v>
      </c>
      <c r="G810" t="s">
        <v>67</v>
      </c>
      <c r="H810" s="54" t="s">
        <v>49</v>
      </c>
      <c r="I810" s="2">
        <v>60</v>
      </c>
      <c r="J810" s="51">
        <v>5</v>
      </c>
      <c r="K810" s="51">
        <v>10</v>
      </c>
      <c r="L810">
        <f t="shared" si="96"/>
        <v>5</v>
      </c>
      <c r="M810" s="47">
        <v>2</v>
      </c>
      <c r="N810" s="14">
        <f t="shared" si="97"/>
        <v>157.07963267948966</v>
      </c>
      <c r="O810" s="16">
        <f t="shared" si="98"/>
        <v>1.5707963267948967E-2</v>
      </c>
      <c r="P810">
        <v>94.247779607693801</v>
      </c>
      <c r="Q810">
        <f t="shared" si="99"/>
        <v>9.4247779607693795E-3</v>
      </c>
      <c r="R810" s="16">
        <f t="shared" si="100"/>
        <v>6.2831853071795875E-3</v>
      </c>
      <c r="S810">
        <v>5.23</v>
      </c>
      <c r="T810">
        <f t="shared" si="101"/>
        <v>4.9291588734823859E-2</v>
      </c>
      <c r="U810">
        <v>8.4610000000000003</v>
      </c>
      <c r="V810">
        <f t="shared" si="102"/>
        <v>5.3162030884046495E-2</v>
      </c>
      <c r="W810">
        <f t="shared" si="103"/>
        <v>-3.870442149222636E-3</v>
      </c>
    </row>
    <row r="811" spans="3:23" x14ac:dyDescent="0.3">
      <c r="C811" t="s">
        <v>166</v>
      </c>
      <c r="D811" t="s">
        <v>82</v>
      </c>
      <c r="E811" s="1">
        <v>39420</v>
      </c>
      <c r="F811">
        <v>20</v>
      </c>
      <c r="G811" t="s">
        <v>67</v>
      </c>
      <c r="H811" s="54" t="s">
        <v>49</v>
      </c>
      <c r="I811" s="2">
        <v>50</v>
      </c>
      <c r="J811" s="51">
        <v>5</v>
      </c>
      <c r="K811" s="51">
        <v>10</v>
      </c>
      <c r="L811">
        <f t="shared" si="96"/>
        <v>5</v>
      </c>
      <c r="M811" s="47">
        <v>2</v>
      </c>
      <c r="N811" s="14">
        <f t="shared" si="97"/>
        <v>157.07963267948966</v>
      </c>
      <c r="O811" s="16">
        <f t="shared" si="98"/>
        <v>1.5707963267948967E-2</v>
      </c>
      <c r="P811">
        <v>78.539816339744831</v>
      </c>
      <c r="Q811">
        <f t="shared" si="99"/>
        <v>7.8539816339744835E-3</v>
      </c>
      <c r="R811" s="16">
        <f t="shared" si="100"/>
        <v>7.8539816339744835E-3</v>
      </c>
      <c r="S811">
        <v>5.23</v>
      </c>
      <c r="T811">
        <f t="shared" si="101"/>
        <v>4.1076323945686555E-2</v>
      </c>
      <c r="U811">
        <v>8.4610000000000003</v>
      </c>
      <c r="V811">
        <f t="shared" si="102"/>
        <v>6.6452538605058106E-2</v>
      </c>
      <c r="W811">
        <f t="shared" si="103"/>
        <v>-2.5376214659371552E-2</v>
      </c>
    </row>
    <row r="812" spans="3:23" x14ac:dyDescent="0.3">
      <c r="C812" t="s">
        <v>166</v>
      </c>
      <c r="D812" t="s">
        <v>82</v>
      </c>
      <c r="E812" s="1">
        <v>39420</v>
      </c>
      <c r="F812">
        <v>20</v>
      </c>
      <c r="G812" t="s">
        <v>67</v>
      </c>
      <c r="H812" s="54" t="s">
        <v>49</v>
      </c>
      <c r="I812" s="2">
        <v>80</v>
      </c>
      <c r="J812" s="51">
        <v>10</v>
      </c>
      <c r="K812" s="51">
        <v>10</v>
      </c>
      <c r="L812">
        <f t="shared" si="96"/>
        <v>7.5</v>
      </c>
      <c r="M812" s="47">
        <v>2</v>
      </c>
      <c r="N812" s="14">
        <f t="shared" si="97"/>
        <v>353.42917352885172</v>
      </c>
      <c r="O812" s="16">
        <f t="shared" si="98"/>
        <v>3.5342917352885174E-2</v>
      </c>
      <c r="P812">
        <v>282.74333882308139</v>
      </c>
      <c r="Q812">
        <f t="shared" si="99"/>
        <v>2.8274333882308138E-2</v>
      </c>
      <c r="R812" s="16">
        <f t="shared" si="100"/>
        <v>7.0685834705770355E-3</v>
      </c>
      <c r="S812">
        <v>5.23</v>
      </c>
      <c r="T812">
        <f t="shared" si="101"/>
        <v>0.14787476620447157</v>
      </c>
      <c r="U812">
        <v>8.4610000000000003</v>
      </c>
      <c r="V812">
        <f t="shared" si="102"/>
        <v>5.9807284744552297E-2</v>
      </c>
      <c r="W812">
        <f t="shared" si="103"/>
        <v>8.8067481459919272E-2</v>
      </c>
    </row>
    <row r="813" spans="3:23" x14ac:dyDescent="0.3">
      <c r="C813" t="s">
        <v>166</v>
      </c>
      <c r="D813" t="s">
        <v>82</v>
      </c>
      <c r="E813" s="1">
        <v>39420</v>
      </c>
      <c r="F813">
        <v>20</v>
      </c>
      <c r="G813" t="s">
        <v>67</v>
      </c>
      <c r="H813" s="54" t="s">
        <v>49</v>
      </c>
      <c r="I813" s="2">
        <v>50</v>
      </c>
      <c r="J813" s="51">
        <v>10</v>
      </c>
      <c r="K813" s="51">
        <v>10</v>
      </c>
      <c r="L813">
        <f t="shared" si="96"/>
        <v>7.5</v>
      </c>
      <c r="M813" s="47">
        <v>2</v>
      </c>
      <c r="N813" s="14">
        <f t="shared" si="97"/>
        <v>353.42917352885172</v>
      </c>
      <c r="O813" s="16">
        <f t="shared" si="98"/>
        <v>3.5342917352885174E-2</v>
      </c>
      <c r="P813">
        <v>176.71458676442586</v>
      </c>
      <c r="Q813">
        <f t="shared" si="99"/>
        <v>1.7671458676442587E-2</v>
      </c>
      <c r="R813" s="16">
        <f t="shared" si="100"/>
        <v>1.7671458676442587E-2</v>
      </c>
      <c r="S813">
        <v>5.23</v>
      </c>
      <c r="T813">
        <f t="shared" si="101"/>
        <v>9.2421728877794734E-2</v>
      </c>
      <c r="U813">
        <v>8.4610000000000003</v>
      </c>
      <c r="V813">
        <f t="shared" si="102"/>
        <v>0.14951821186138073</v>
      </c>
      <c r="W813">
        <f t="shared" si="103"/>
        <v>-5.7096482983585994E-2</v>
      </c>
    </row>
    <row r="814" spans="3:23" x14ac:dyDescent="0.3">
      <c r="C814" t="s">
        <v>166</v>
      </c>
      <c r="D814" t="s">
        <v>82</v>
      </c>
      <c r="E814" s="1">
        <v>39420</v>
      </c>
      <c r="F814">
        <v>20</v>
      </c>
      <c r="G814" t="s">
        <v>67</v>
      </c>
      <c r="H814" s="57" t="s">
        <v>36</v>
      </c>
      <c r="I814" s="2">
        <v>100</v>
      </c>
      <c r="J814" s="51">
        <v>10</v>
      </c>
      <c r="K814" s="51">
        <v>15</v>
      </c>
      <c r="L814">
        <f t="shared" si="96"/>
        <v>8.75</v>
      </c>
      <c r="M814" s="47">
        <v>2</v>
      </c>
      <c r="N814" s="14">
        <f t="shared" si="97"/>
        <v>481.05637508093707</v>
      </c>
      <c r="O814" s="16">
        <f t="shared" si="98"/>
        <v>4.8105637508093706E-2</v>
      </c>
      <c r="P814">
        <v>481.05637508093707</v>
      </c>
      <c r="Q814">
        <f t="shared" si="99"/>
        <v>4.8105637508093706E-2</v>
      </c>
      <c r="R814" s="16">
        <f t="shared" si="100"/>
        <v>0</v>
      </c>
      <c r="S814" s="48">
        <v>6.62</v>
      </c>
      <c r="T814">
        <f t="shared" si="101"/>
        <v>0.31845932030358032</v>
      </c>
      <c r="U814" s="48">
        <v>8.3030000000000008</v>
      </c>
      <c r="V814">
        <f t="shared" si="102"/>
        <v>0</v>
      </c>
      <c r="W814">
        <f t="shared" si="103"/>
        <v>0.31845932030358032</v>
      </c>
    </row>
    <row r="815" spans="3:23" x14ac:dyDescent="0.3">
      <c r="C815" t="s">
        <v>166</v>
      </c>
      <c r="D815" t="s">
        <v>82</v>
      </c>
      <c r="E815" s="1">
        <v>39420</v>
      </c>
      <c r="F815">
        <v>20</v>
      </c>
      <c r="G815" t="s">
        <v>67</v>
      </c>
      <c r="H815" s="57" t="s">
        <v>36</v>
      </c>
      <c r="I815" s="2">
        <v>80</v>
      </c>
      <c r="J815" s="51">
        <v>10</v>
      </c>
      <c r="K815" s="51">
        <v>20</v>
      </c>
      <c r="L815">
        <f t="shared" si="96"/>
        <v>10</v>
      </c>
      <c r="M815" s="47">
        <v>2</v>
      </c>
      <c r="N815" s="14">
        <f t="shared" si="97"/>
        <v>628.31853071795865</v>
      </c>
      <c r="O815" s="16">
        <f t="shared" si="98"/>
        <v>6.2831853071795868E-2</v>
      </c>
      <c r="P815">
        <v>502.65482457436696</v>
      </c>
      <c r="Q815">
        <f t="shared" si="99"/>
        <v>5.0265482457436693E-2</v>
      </c>
      <c r="R815" s="16">
        <f t="shared" si="100"/>
        <v>1.2566370614359175E-2</v>
      </c>
      <c r="S815" s="48">
        <v>6.62</v>
      </c>
      <c r="T815">
        <f t="shared" si="101"/>
        <v>0.33275749386823089</v>
      </c>
      <c r="U815" s="48">
        <v>8.3030000000000008</v>
      </c>
      <c r="V815">
        <f t="shared" si="102"/>
        <v>0.10433857521102424</v>
      </c>
      <c r="W815">
        <f t="shared" si="103"/>
        <v>0.22841891865720665</v>
      </c>
    </row>
    <row r="816" spans="3:23" x14ac:dyDescent="0.3">
      <c r="C816" t="s">
        <v>166</v>
      </c>
      <c r="D816" t="s">
        <v>82</v>
      </c>
      <c r="E816" s="1">
        <v>39420</v>
      </c>
      <c r="F816">
        <v>20</v>
      </c>
      <c r="G816" t="s">
        <v>67</v>
      </c>
      <c r="H816" s="57" t="s">
        <v>36</v>
      </c>
      <c r="I816" s="2">
        <v>70</v>
      </c>
      <c r="J816" s="51">
        <v>10</v>
      </c>
      <c r="K816" s="51">
        <v>10</v>
      </c>
      <c r="L816">
        <f t="shared" si="96"/>
        <v>7.5</v>
      </c>
      <c r="M816" s="47">
        <v>2</v>
      </c>
      <c r="N816" s="14">
        <f t="shared" si="97"/>
        <v>353.42917352885172</v>
      </c>
      <c r="O816" s="16">
        <f t="shared" si="98"/>
        <v>3.5342917352885174E-2</v>
      </c>
      <c r="P816">
        <v>247.40042147019619</v>
      </c>
      <c r="Q816">
        <f t="shared" si="99"/>
        <v>2.4740042147019619E-2</v>
      </c>
      <c r="R816" s="16">
        <f t="shared" si="100"/>
        <v>1.0602875205865555E-2</v>
      </c>
      <c r="S816" s="48">
        <v>6.62</v>
      </c>
      <c r="T816">
        <f t="shared" si="101"/>
        <v>0.16377907901326988</v>
      </c>
      <c r="U816" s="48">
        <v>8.3030000000000008</v>
      </c>
      <c r="V816">
        <f t="shared" si="102"/>
        <v>8.8035672834301706E-2</v>
      </c>
      <c r="W816">
        <f t="shared" si="103"/>
        <v>7.5743406178968173E-2</v>
      </c>
    </row>
    <row r="817" spans="3:23" x14ac:dyDescent="0.3">
      <c r="C817" t="s">
        <v>166</v>
      </c>
      <c r="D817" t="s">
        <v>82</v>
      </c>
      <c r="E817" s="1">
        <v>39420</v>
      </c>
      <c r="F817">
        <v>20</v>
      </c>
      <c r="G817" t="s">
        <v>67</v>
      </c>
      <c r="H817" s="57" t="s">
        <v>36</v>
      </c>
      <c r="I817" s="2">
        <v>30</v>
      </c>
      <c r="J817" s="51">
        <v>15</v>
      </c>
      <c r="K817" s="51">
        <v>25</v>
      </c>
      <c r="L817">
        <f t="shared" si="96"/>
        <v>13.75</v>
      </c>
      <c r="M817" s="47">
        <v>2</v>
      </c>
      <c r="N817" s="14">
        <f t="shared" si="97"/>
        <v>1187.9147221386406</v>
      </c>
      <c r="O817" s="16">
        <f t="shared" si="98"/>
        <v>0.11879147221386406</v>
      </c>
      <c r="P817">
        <v>356.37441664159218</v>
      </c>
      <c r="Q817">
        <f t="shared" si="99"/>
        <v>3.563744166415922E-2</v>
      </c>
      <c r="R817" s="16">
        <f t="shared" si="100"/>
        <v>8.3154030549704841E-2</v>
      </c>
      <c r="S817" s="48">
        <v>6.62</v>
      </c>
      <c r="T817">
        <f t="shared" si="101"/>
        <v>0.23591986381673405</v>
      </c>
      <c r="U817" s="48">
        <v>8.3030000000000008</v>
      </c>
      <c r="V817">
        <f t="shared" si="102"/>
        <v>0.69042791565419936</v>
      </c>
      <c r="W817">
        <f t="shared" si="103"/>
        <v>-0.45450805183746534</v>
      </c>
    </row>
    <row r="818" spans="3:23" x14ac:dyDescent="0.3">
      <c r="C818" t="s">
        <v>166</v>
      </c>
      <c r="D818" t="s">
        <v>82</v>
      </c>
      <c r="E818" s="1">
        <v>39420</v>
      </c>
      <c r="F818">
        <v>20</v>
      </c>
      <c r="G818" t="s">
        <v>67</v>
      </c>
      <c r="H818" s="57" t="s">
        <v>42</v>
      </c>
      <c r="I818" s="2">
        <v>30</v>
      </c>
      <c r="J818" s="51">
        <v>15</v>
      </c>
      <c r="K818" s="51">
        <v>25</v>
      </c>
      <c r="L818">
        <f t="shared" si="96"/>
        <v>13.75</v>
      </c>
      <c r="M818" s="47">
        <v>2</v>
      </c>
      <c r="N818" s="14">
        <f t="shared" si="97"/>
        <v>1187.9147221386406</v>
      </c>
      <c r="O818" s="16">
        <f t="shared" si="98"/>
        <v>0.11879147221386406</v>
      </c>
      <c r="P818">
        <v>356.37441664159218</v>
      </c>
      <c r="Q818">
        <f t="shared" si="99"/>
        <v>3.563744166415922E-2</v>
      </c>
      <c r="R818" s="16">
        <f t="shared" si="100"/>
        <v>8.3154030549704841E-2</v>
      </c>
      <c r="S818">
        <v>11.49</v>
      </c>
      <c r="T818">
        <f t="shared" si="101"/>
        <v>0.40947420472118945</v>
      </c>
      <c r="U818" s="48">
        <v>8.1999999999999993</v>
      </c>
      <c r="V818">
        <f t="shared" si="102"/>
        <v>0.68186305050757967</v>
      </c>
      <c r="W818">
        <f t="shared" si="103"/>
        <v>-0.27238884578639022</v>
      </c>
    </row>
    <row r="819" spans="3:23" x14ac:dyDescent="0.3">
      <c r="C819" t="s">
        <v>166</v>
      </c>
      <c r="D819" t="s">
        <v>82</v>
      </c>
      <c r="E819" s="1">
        <v>39420</v>
      </c>
      <c r="F819">
        <v>20</v>
      </c>
      <c r="G819" t="s">
        <v>67</v>
      </c>
      <c r="H819" s="57" t="s">
        <v>44</v>
      </c>
      <c r="I819" s="2">
        <v>80</v>
      </c>
      <c r="J819" s="51">
        <v>5</v>
      </c>
      <c r="K819" s="51">
        <v>15</v>
      </c>
      <c r="L819">
        <f t="shared" si="96"/>
        <v>6.25</v>
      </c>
      <c r="M819" s="47">
        <v>2</v>
      </c>
      <c r="N819" s="14">
        <f t="shared" si="97"/>
        <v>245.43692606170259</v>
      </c>
      <c r="O819" s="16">
        <f t="shared" si="98"/>
        <v>2.4543692606170259E-2</v>
      </c>
      <c r="P819">
        <v>196.34954084936209</v>
      </c>
      <c r="Q819">
        <f t="shared" si="99"/>
        <v>1.9634954084936207E-2</v>
      </c>
      <c r="R819" s="16">
        <f t="shared" si="100"/>
        <v>4.9087385212340517E-3</v>
      </c>
      <c r="S819" s="48">
        <v>5.78</v>
      </c>
      <c r="T819">
        <f t="shared" si="101"/>
        <v>0.11349003461093128</v>
      </c>
      <c r="U819" s="48">
        <v>9.0679999999999996</v>
      </c>
      <c r="V819">
        <f t="shared" si="102"/>
        <v>4.4512440910550378E-2</v>
      </c>
      <c r="W819">
        <f t="shared" si="103"/>
        <v>6.8977593700380896E-2</v>
      </c>
    </row>
    <row r="820" spans="3:23" x14ac:dyDescent="0.3">
      <c r="C820" t="s">
        <v>166</v>
      </c>
      <c r="D820" t="s">
        <v>82</v>
      </c>
      <c r="E820" s="1">
        <v>39420</v>
      </c>
      <c r="F820">
        <v>20</v>
      </c>
      <c r="G820" t="s">
        <v>67</v>
      </c>
      <c r="H820" s="57" t="s">
        <v>44</v>
      </c>
      <c r="I820" s="2">
        <v>100</v>
      </c>
      <c r="J820" s="51">
        <v>5</v>
      </c>
      <c r="K820" s="51">
        <v>10</v>
      </c>
      <c r="L820">
        <f t="shared" si="96"/>
        <v>5</v>
      </c>
      <c r="M820" s="47">
        <v>2</v>
      </c>
      <c r="N820" s="14">
        <f t="shared" si="97"/>
        <v>157.07963267948966</v>
      </c>
      <c r="O820" s="16">
        <f t="shared" si="98"/>
        <v>1.5707963267948967E-2</v>
      </c>
      <c r="P820">
        <v>157.07963267948966</v>
      </c>
      <c r="Q820">
        <f t="shared" si="99"/>
        <v>1.5707963267948967E-2</v>
      </c>
      <c r="R820" s="16">
        <f t="shared" si="100"/>
        <v>0</v>
      </c>
      <c r="S820" s="48">
        <v>5.78</v>
      </c>
      <c r="T820">
        <f t="shared" si="101"/>
        <v>9.0792027688745031E-2</v>
      </c>
      <c r="U820" s="48">
        <v>9.0679999999999996</v>
      </c>
      <c r="V820">
        <f t="shared" si="102"/>
        <v>0</v>
      </c>
      <c r="W820">
        <f t="shared" si="103"/>
        <v>9.0792027688745031E-2</v>
      </c>
    </row>
    <row r="821" spans="3:23" x14ac:dyDescent="0.3">
      <c r="C821" t="s">
        <v>166</v>
      </c>
      <c r="D821" t="s">
        <v>82</v>
      </c>
      <c r="E821" s="1">
        <v>39420</v>
      </c>
      <c r="F821">
        <v>20</v>
      </c>
      <c r="G821" t="s">
        <v>67</v>
      </c>
      <c r="H821" s="57" t="s">
        <v>44</v>
      </c>
      <c r="I821" s="2">
        <v>60</v>
      </c>
      <c r="J821" s="51">
        <v>10</v>
      </c>
      <c r="K821" s="51">
        <v>15</v>
      </c>
      <c r="L821">
        <f t="shared" si="96"/>
        <v>8.75</v>
      </c>
      <c r="M821" s="47">
        <v>2</v>
      </c>
      <c r="N821" s="14">
        <f t="shared" si="97"/>
        <v>481.05637508093707</v>
      </c>
      <c r="O821" s="16">
        <f t="shared" si="98"/>
        <v>4.8105637508093706E-2</v>
      </c>
      <c r="P821">
        <v>288.63382504856224</v>
      </c>
      <c r="Q821">
        <f t="shared" si="99"/>
        <v>2.8863382504856223E-2</v>
      </c>
      <c r="R821" s="16">
        <f t="shared" si="100"/>
        <v>1.9242255003237483E-2</v>
      </c>
      <c r="S821" s="48">
        <v>5.78</v>
      </c>
      <c r="T821">
        <f t="shared" si="101"/>
        <v>0.16683035087806897</v>
      </c>
      <c r="U821" s="48">
        <v>9.0679999999999996</v>
      </c>
      <c r="V821">
        <f t="shared" si="102"/>
        <v>0.17448876836935748</v>
      </c>
      <c r="W821">
        <f t="shared" si="103"/>
        <v>-7.6584174912885106E-3</v>
      </c>
    </row>
    <row r="822" spans="3:23" x14ac:dyDescent="0.3">
      <c r="C822" t="s">
        <v>166</v>
      </c>
      <c r="D822" t="s">
        <v>82</v>
      </c>
      <c r="E822" s="1">
        <v>39420</v>
      </c>
      <c r="F822">
        <v>20</v>
      </c>
      <c r="G822" t="s">
        <v>67</v>
      </c>
      <c r="H822" s="57" t="s">
        <v>44</v>
      </c>
      <c r="I822" s="2">
        <v>60</v>
      </c>
      <c r="J822" s="51">
        <v>15</v>
      </c>
      <c r="K822" s="51">
        <v>15</v>
      </c>
      <c r="L822">
        <f t="shared" si="96"/>
        <v>11.25</v>
      </c>
      <c r="M822" s="47">
        <v>2</v>
      </c>
      <c r="N822" s="14">
        <f t="shared" si="97"/>
        <v>795.21564043991634</v>
      </c>
      <c r="O822" s="16">
        <f t="shared" si="98"/>
        <v>7.9521564043991633E-2</v>
      </c>
      <c r="P822">
        <v>477.12938426394976</v>
      </c>
      <c r="Q822">
        <f t="shared" si="99"/>
        <v>4.7712938426394978E-2</v>
      </c>
      <c r="R822" s="16">
        <f t="shared" si="100"/>
        <v>3.1808625617596654E-2</v>
      </c>
      <c r="S822" s="48">
        <v>5.78</v>
      </c>
      <c r="T822">
        <f t="shared" si="101"/>
        <v>0.27578078410456297</v>
      </c>
      <c r="U822" s="48">
        <v>9.0679999999999996</v>
      </c>
      <c r="V822">
        <f t="shared" si="102"/>
        <v>0.28844061710036645</v>
      </c>
      <c r="W822">
        <f t="shared" si="103"/>
        <v>-1.2659832995803477E-2</v>
      </c>
    </row>
    <row r="823" spans="3:23" x14ac:dyDescent="0.3">
      <c r="C823" t="s">
        <v>166</v>
      </c>
      <c r="D823" t="s">
        <v>82</v>
      </c>
      <c r="E823" s="1">
        <v>39420</v>
      </c>
      <c r="F823">
        <v>20</v>
      </c>
      <c r="G823" t="s">
        <v>67</v>
      </c>
      <c r="H823" s="57" t="s">
        <v>46</v>
      </c>
      <c r="I823" s="2">
        <v>80</v>
      </c>
      <c r="J823" s="51">
        <v>5</v>
      </c>
      <c r="K823" s="51">
        <v>10</v>
      </c>
      <c r="L823">
        <f t="shared" si="96"/>
        <v>5</v>
      </c>
      <c r="M823" s="47">
        <v>3</v>
      </c>
      <c r="N823" s="14">
        <f t="shared" si="97"/>
        <v>235.61944901923448</v>
      </c>
      <c r="O823" s="16">
        <f t="shared" si="98"/>
        <v>2.3561944901923447E-2</v>
      </c>
      <c r="P823">
        <v>188.4955592153876</v>
      </c>
      <c r="Q823">
        <f t="shared" si="99"/>
        <v>1.8849555921538759E-2</v>
      </c>
      <c r="R823" s="16">
        <f t="shared" si="100"/>
        <v>4.712388980384688E-3</v>
      </c>
      <c r="S823" s="48">
        <v>1.86</v>
      </c>
      <c r="T823">
        <f t="shared" si="101"/>
        <v>3.5060174014062091E-2</v>
      </c>
      <c r="U823" s="48">
        <v>12.651</v>
      </c>
      <c r="V823">
        <f t="shared" si="102"/>
        <v>5.9616432990846686E-2</v>
      </c>
      <c r="W823">
        <f t="shared" si="103"/>
        <v>-2.4556258976784595E-2</v>
      </c>
    </row>
    <row r="824" spans="3:23" x14ac:dyDescent="0.3">
      <c r="C824" t="s">
        <v>166</v>
      </c>
      <c r="D824" t="s">
        <v>82</v>
      </c>
      <c r="E824" s="1">
        <v>39420</v>
      </c>
      <c r="F824">
        <v>20</v>
      </c>
      <c r="G824" t="s">
        <v>67</v>
      </c>
      <c r="H824" s="57" t="s">
        <v>46</v>
      </c>
      <c r="I824" s="2">
        <v>70</v>
      </c>
      <c r="J824" s="51">
        <v>5</v>
      </c>
      <c r="K824" s="51">
        <v>15</v>
      </c>
      <c r="L824">
        <f t="shared" si="96"/>
        <v>6.25</v>
      </c>
      <c r="M824" s="47">
        <v>3</v>
      </c>
      <c r="N824" s="14">
        <f t="shared" si="97"/>
        <v>368.15538909255389</v>
      </c>
      <c r="O824" s="16">
        <f t="shared" si="98"/>
        <v>3.6815538909255388E-2</v>
      </c>
      <c r="P824">
        <v>257.70877236478771</v>
      </c>
      <c r="Q824">
        <f t="shared" si="99"/>
        <v>2.5770877236478772E-2</v>
      </c>
      <c r="R824" s="16">
        <f t="shared" si="100"/>
        <v>1.1044661672776616E-2</v>
      </c>
      <c r="S824" s="48">
        <v>1.86</v>
      </c>
      <c r="T824">
        <f t="shared" si="101"/>
        <v>4.7933831659850518E-2</v>
      </c>
      <c r="U824" s="48">
        <v>12.651</v>
      </c>
      <c r="V824">
        <f t="shared" si="102"/>
        <v>0.13972601482229696</v>
      </c>
      <c r="W824">
        <f t="shared" si="103"/>
        <v>-9.1792183162446445E-2</v>
      </c>
    </row>
    <row r="825" spans="3:23" x14ac:dyDescent="0.3">
      <c r="C825" t="s">
        <v>166</v>
      </c>
      <c r="D825" t="s">
        <v>82</v>
      </c>
      <c r="E825" s="1">
        <v>39420</v>
      </c>
      <c r="F825">
        <v>20</v>
      </c>
      <c r="G825" t="s">
        <v>67</v>
      </c>
      <c r="H825" s="57" t="s">
        <v>46</v>
      </c>
      <c r="I825" s="2">
        <v>70</v>
      </c>
      <c r="J825" s="51">
        <v>5</v>
      </c>
      <c r="K825" s="51">
        <v>15</v>
      </c>
      <c r="L825">
        <f t="shared" si="96"/>
        <v>6.25</v>
      </c>
      <c r="M825" s="47">
        <v>3</v>
      </c>
      <c r="N825" s="14">
        <f t="shared" si="97"/>
        <v>368.15538909255389</v>
      </c>
      <c r="O825" s="16">
        <f t="shared" si="98"/>
        <v>3.6815538909255388E-2</v>
      </c>
      <c r="P825">
        <v>257.70877236478771</v>
      </c>
      <c r="Q825">
        <f t="shared" si="99"/>
        <v>2.5770877236478772E-2</v>
      </c>
      <c r="R825" s="16">
        <f t="shared" si="100"/>
        <v>1.1044661672776616E-2</v>
      </c>
      <c r="S825" s="48">
        <v>1.86</v>
      </c>
      <c r="T825">
        <f t="shared" si="101"/>
        <v>4.7933831659850518E-2</v>
      </c>
      <c r="U825" s="48">
        <v>12.651</v>
      </c>
      <c r="V825">
        <f t="shared" si="102"/>
        <v>0.13972601482229696</v>
      </c>
      <c r="W825">
        <f t="shared" si="103"/>
        <v>-9.1792183162446445E-2</v>
      </c>
    </row>
    <row r="826" spans="3:23" x14ac:dyDescent="0.3">
      <c r="C826" t="s">
        <v>166</v>
      </c>
      <c r="D826" t="s">
        <v>82</v>
      </c>
      <c r="E826" s="1">
        <v>39420</v>
      </c>
      <c r="F826">
        <v>20</v>
      </c>
      <c r="G826" t="s">
        <v>67</v>
      </c>
      <c r="H826" s="54" t="s">
        <v>53</v>
      </c>
      <c r="I826" s="2">
        <v>90</v>
      </c>
      <c r="J826" s="51">
        <v>2</v>
      </c>
      <c r="K826" s="51">
        <v>10</v>
      </c>
      <c r="L826">
        <f t="shared" si="96"/>
        <v>3.5</v>
      </c>
      <c r="M826" s="47">
        <v>2</v>
      </c>
      <c r="N826" s="14">
        <f t="shared" si="97"/>
        <v>76.969020012949926</v>
      </c>
      <c r="O826" s="16">
        <f t="shared" si="98"/>
        <v>7.696902001294993E-3</v>
      </c>
      <c r="P826">
        <v>69.272118011654939</v>
      </c>
      <c r="Q826">
        <f t="shared" si="99"/>
        <v>6.9272118011654941E-3</v>
      </c>
      <c r="R826" s="16">
        <f t="shared" si="100"/>
        <v>7.6969020012949887E-4</v>
      </c>
      <c r="S826" s="48">
        <v>6.51</v>
      </c>
      <c r="T826">
        <f t="shared" si="101"/>
        <v>4.5096148825587365E-2</v>
      </c>
      <c r="U826" s="48">
        <v>8.2509999999999994</v>
      </c>
      <c r="V826">
        <f t="shared" si="102"/>
        <v>6.350713841268495E-3</v>
      </c>
      <c r="W826">
        <f t="shared" si="103"/>
        <v>3.8745434984318872E-2</v>
      </c>
    </row>
    <row r="827" spans="3:23" x14ac:dyDescent="0.3">
      <c r="C827" t="s">
        <v>166</v>
      </c>
      <c r="D827" t="s">
        <v>82</v>
      </c>
      <c r="E827" s="1">
        <v>39420</v>
      </c>
      <c r="F827">
        <v>20</v>
      </c>
      <c r="G827" t="s">
        <v>67</v>
      </c>
      <c r="H827" s="54" t="s">
        <v>53</v>
      </c>
      <c r="I827" s="2">
        <v>90</v>
      </c>
      <c r="J827" s="51">
        <v>2</v>
      </c>
      <c r="K827" s="51">
        <v>10</v>
      </c>
      <c r="L827">
        <f t="shared" si="96"/>
        <v>3.5</v>
      </c>
      <c r="M827" s="47">
        <v>2</v>
      </c>
      <c r="N827" s="14">
        <f t="shared" si="97"/>
        <v>76.969020012949926</v>
      </c>
      <c r="O827" s="16">
        <f t="shared" si="98"/>
        <v>7.696902001294993E-3</v>
      </c>
      <c r="P827">
        <v>69.272118011654939</v>
      </c>
      <c r="Q827">
        <f t="shared" si="99"/>
        <v>6.9272118011654941E-3</v>
      </c>
      <c r="R827" s="16">
        <f t="shared" si="100"/>
        <v>7.6969020012949887E-4</v>
      </c>
      <c r="S827" s="48">
        <v>6.51</v>
      </c>
      <c r="T827">
        <f t="shared" si="101"/>
        <v>4.5096148825587365E-2</v>
      </c>
      <c r="U827" s="48">
        <v>8.2509999999999994</v>
      </c>
      <c r="V827">
        <f t="shared" si="102"/>
        <v>6.350713841268495E-3</v>
      </c>
      <c r="W827">
        <f t="shared" si="103"/>
        <v>3.8745434984318872E-2</v>
      </c>
    </row>
    <row r="828" spans="3:23" x14ac:dyDescent="0.3">
      <c r="C828" t="s">
        <v>166</v>
      </c>
      <c r="D828" t="s">
        <v>82</v>
      </c>
      <c r="E828" s="1">
        <v>39420</v>
      </c>
      <c r="F828">
        <v>20</v>
      </c>
      <c r="G828" t="s">
        <v>67</v>
      </c>
      <c r="H828" s="54" t="s">
        <v>53</v>
      </c>
      <c r="I828" s="2">
        <v>20</v>
      </c>
      <c r="J828" s="51">
        <v>5</v>
      </c>
      <c r="K828" s="51">
        <v>15</v>
      </c>
      <c r="L828">
        <f t="shared" si="96"/>
        <v>6.25</v>
      </c>
      <c r="M828" s="47">
        <v>2</v>
      </c>
      <c r="N828" s="14">
        <f t="shared" si="97"/>
        <v>245.43692606170259</v>
      </c>
      <c r="O828" s="16">
        <f t="shared" si="98"/>
        <v>2.4543692606170259E-2</v>
      </c>
      <c r="P828">
        <v>49.087385212340521</v>
      </c>
      <c r="Q828">
        <f t="shared" si="99"/>
        <v>4.9087385212340517E-3</v>
      </c>
      <c r="R828" s="16">
        <f t="shared" si="100"/>
        <v>1.9634954084936207E-2</v>
      </c>
      <c r="S828" s="48">
        <v>6.51</v>
      </c>
      <c r="T828">
        <f t="shared" si="101"/>
        <v>3.1955887773233674E-2</v>
      </c>
      <c r="U828" s="48">
        <v>8.2509999999999994</v>
      </c>
      <c r="V828">
        <f t="shared" si="102"/>
        <v>0.16200800615480862</v>
      </c>
      <c r="W828">
        <f t="shared" si="103"/>
        <v>-0.13005211838157493</v>
      </c>
    </row>
    <row r="829" spans="3:23" x14ac:dyDescent="0.3">
      <c r="C829" t="s">
        <v>166</v>
      </c>
      <c r="D829" t="s">
        <v>82</v>
      </c>
      <c r="E829" s="1">
        <v>39420</v>
      </c>
      <c r="F829">
        <v>20</v>
      </c>
      <c r="G829" t="s">
        <v>67</v>
      </c>
      <c r="H829" s="54" t="s">
        <v>53</v>
      </c>
      <c r="I829" s="2">
        <v>90</v>
      </c>
      <c r="J829" s="51">
        <v>5</v>
      </c>
      <c r="K829" s="51">
        <v>15</v>
      </c>
      <c r="L829">
        <f t="shared" si="96"/>
        <v>6.25</v>
      </c>
      <c r="M829" s="47">
        <v>2</v>
      </c>
      <c r="N829" s="14">
        <f t="shared" si="97"/>
        <v>245.43692606170259</v>
      </c>
      <c r="O829" s="16">
        <f t="shared" si="98"/>
        <v>2.4543692606170259E-2</v>
      </c>
      <c r="P829">
        <v>220.89323345553234</v>
      </c>
      <c r="Q829">
        <f t="shared" si="99"/>
        <v>2.2089323345553233E-2</v>
      </c>
      <c r="R829" s="16">
        <f t="shared" si="100"/>
        <v>2.4543692606170259E-3</v>
      </c>
      <c r="S829" s="48">
        <v>6.51</v>
      </c>
      <c r="T829">
        <f t="shared" si="101"/>
        <v>0.14380149497955155</v>
      </c>
      <c r="U829" s="48">
        <v>8.2509999999999994</v>
      </c>
      <c r="V829">
        <f t="shared" si="102"/>
        <v>2.0251000769351078E-2</v>
      </c>
      <c r="W829">
        <f t="shared" si="103"/>
        <v>0.12355049421020048</v>
      </c>
    </row>
    <row r="830" spans="3:23" x14ac:dyDescent="0.3">
      <c r="C830" t="s">
        <v>166</v>
      </c>
      <c r="D830" t="s">
        <v>82</v>
      </c>
      <c r="E830" s="1">
        <v>39420</v>
      </c>
      <c r="F830">
        <v>20</v>
      </c>
      <c r="G830" t="s">
        <v>67</v>
      </c>
      <c r="H830" s="54" t="s">
        <v>53</v>
      </c>
      <c r="I830" s="2">
        <v>100</v>
      </c>
      <c r="J830" s="51">
        <v>5</v>
      </c>
      <c r="K830" s="51">
        <v>10</v>
      </c>
      <c r="L830">
        <f t="shared" si="96"/>
        <v>5</v>
      </c>
      <c r="M830" s="47">
        <v>2</v>
      </c>
      <c r="N830" s="14">
        <f t="shared" si="97"/>
        <v>157.07963267948966</v>
      </c>
      <c r="O830" s="16">
        <f t="shared" si="98"/>
        <v>1.5707963267948967E-2</v>
      </c>
      <c r="P830">
        <v>157.07963267948966</v>
      </c>
      <c r="Q830">
        <f t="shared" si="99"/>
        <v>1.5707963267948967E-2</v>
      </c>
      <c r="R830" s="16">
        <f t="shared" si="100"/>
        <v>0</v>
      </c>
      <c r="S830" s="48">
        <v>6.51</v>
      </c>
      <c r="T830">
        <f t="shared" si="101"/>
        <v>0.10225884087434778</v>
      </c>
      <c r="U830" s="48">
        <v>8.2509999999999994</v>
      </c>
      <c r="V830">
        <f t="shared" si="102"/>
        <v>0</v>
      </c>
      <c r="W830">
        <f t="shared" si="103"/>
        <v>0.10225884087434778</v>
      </c>
    </row>
    <row r="831" spans="3:23" x14ac:dyDescent="0.3">
      <c r="C831" t="s">
        <v>166</v>
      </c>
      <c r="D831" t="s">
        <v>82</v>
      </c>
      <c r="E831" s="1">
        <v>39420</v>
      </c>
      <c r="F831">
        <v>20</v>
      </c>
      <c r="G831" t="s">
        <v>67</v>
      </c>
      <c r="H831" s="54" t="s">
        <v>53</v>
      </c>
      <c r="I831" s="2">
        <v>90</v>
      </c>
      <c r="J831" s="51">
        <v>15</v>
      </c>
      <c r="K831" s="51">
        <v>30</v>
      </c>
      <c r="L831">
        <f t="shared" si="96"/>
        <v>15</v>
      </c>
      <c r="M831" s="47">
        <v>2</v>
      </c>
      <c r="N831" s="14">
        <f t="shared" si="97"/>
        <v>1413.7166941154069</v>
      </c>
      <c r="O831" s="16">
        <f t="shared" si="98"/>
        <v>0.1413716694115407</v>
      </c>
      <c r="P831">
        <v>1272.3450247038663</v>
      </c>
      <c r="Q831">
        <f t="shared" si="99"/>
        <v>0.12723450247038665</v>
      </c>
      <c r="R831" s="16">
        <f t="shared" si="100"/>
        <v>1.413716694115405E-2</v>
      </c>
      <c r="S831" s="48">
        <v>6.51</v>
      </c>
      <c r="T831">
        <f t="shared" si="101"/>
        <v>0.82829661108221708</v>
      </c>
      <c r="U831" s="48">
        <v>8.2509999999999994</v>
      </c>
      <c r="V831">
        <f t="shared" si="102"/>
        <v>0.11664576443146206</v>
      </c>
      <c r="W831">
        <f t="shared" si="103"/>
        <v>0.71165084665075506</v>
      </c>
    </row>
    <row r="832" spans="3:23" x14ac:dyDescent="0.3">
      <c r="C832" t="s">
        <v>166</v>
      </c>
      <c r="D832" t="s">
        <v>83</v>
      </c>
      <c r="E832" s="1">
        <v>39414</v>
      </c>
      <c r="F832">
        <v>5</v>
      </c>
      <c r="G832" t="s">
        <v>8</v>
      </c>
      <c r="H832" s="57" t="s">
        <v>48</v>
      </c>
      <c r="I832" s="2">
        <v>100</v>
      </c>
      <c r="J832" s="51">
        <v>10</v>
      </c>
      <c r="K832" s="51">
        <v>20</v>
      </c>
      <c r="L832">
        <f t="shared" si="96"/>
        <v>10</v>
      </c>
      <c r="M832" s="47">
        <v>2</v>
      </c>
      <c r="N832" s="14">
        <f t="shared" si="97"/>
        <v>628.31853071795865</v>
      </c>
      <c r="O832" s="16">
        <f t="shared" si="98"/>
        <v>6.2831853071795868E-2</v>
      </c>
      <c r="P832">
        <v>628.31853071795865</v>
      </c>
      <c r="Q832">
        <f t="shared" si="99"/>
        <v>6.2831853071795868E-2</v>
      </c>
      <c r="R832" s="16">
        <f t="shared" si="100"/>
        <v>0</v>
      </c>
      <c r="S832">
        <v>5.13</v>
      </c>
      <c r="T832">
        <f t="shared" si="101"/>
        <v>0.3223274062583128</v>
      </c>
      <c r="U832">
        <v>8.4610000000000003</v>
      </c>
      <c r="V832">
        <f t="shared" si="102"/>
        <v>0</v>
      </c>
      <c r="W832">
        <f t="shared" si="103"/>
        <v>0.3223274062583128</v>
      </c>
    </row>
    <row r="833" spans="3:23" x14ac:dyDescent="0.3">
      <c r="C833" t="s">
        <v>166</v>
      </c>
      <c r="D833" t="s">
        <v>83</v>
      </c>
      <c r="E833" s="1">
        <v>39414</v>
      </c>
      <c r="F833">
        <v>5</v>
      </c>
      <c r="G833" t="s">
        <v>8</v>
      </c>
      <c r="H833" s="54" t="s">
        <v>49</v>
      </c>
      <c r="I833" s="2">
        <v>100</v>
      </c>
      <c r="J833" s="51">
        <v>3</v>
      </c>
      <c r="K833" s="51">
        <v>10</v>
      </c>
      <c r="L833">
        <f t="shared" si="96"/>
        <v>4</v>
      </c>
      <c r="M833" s="47">
        <v>2</v>
      </c>
      <c r="N833" s="14">
        <f t="shared" si="97"/>
        <v>100.53096491487338</v>
      </c>
      <c r="O833" s="16">
        <f t="shared" si="98"/>
        <v>1.0053096491487338E-2</v>
      </c>
      <c r="P833">
        <v>100.53096491487338</v>
      </c>
      <c r="Q833">
        <f t="shared" si="99"/>
        <v>1.0053096491487338E-2</v>
      </c>
      <c r="R833" s="16">
        <f t="shared" si="100"/>
        <v>0</v>
      </c>
      <c r="S833">
        <v>5.23</v>
      </c>
      <c r="T833">
        <f t="shared" si="101"/>
        <v>5.2577694650478783E-2</v>
      </c>
      <c r="U833">
        <v>8.4610000000000003</v>
      </c>
      <c r="V833">
        <f t="shared" si="102"/>
        <v>0</v>
      </c>
      <c r="W833">
        <f t="shared" si="103"/>
        <v>5.2577694650478783E-2</v>
      </c>
    </row>
    <row r="834" spans="3:23" x14ac:dyDescent="0.3">
      <c r="C834" t="s">
        <v>166</v>
      </c>
      <c r="D834" t="s">
        <v>83</v>
      </c>
      <c r="E834" s="1">
        <v>39414</v>
      </c>
      <c r="F834">
        <v>5</v>
      </c>
      <c r="G834" t="s">
        <v>8</v>
      </c>
      <c r="H834" s="54" t="s">
        <v>49</v>
      </c>
      <c r="I834" s="2">
        <v>70</v>
      </c>
      <c r="J834" s="51">
        <v>10</v>
      </c>
      <c r="K834" s="51">
        <v>20</v>
      </c>
      <c r="L834">
        <f t="shared" ref="L834:L897" si="104">(J834+K834/2)/2</f>
        <v>10</v>
      </c>
      <c r="M834" s="47">
        <v>2</v>
      </c>
      <c r="N834" s="14">
        <f t="shared" ref="N834:N897" si="105">M834*PI()*L834^2</f>
        <v>628.31853071795865</v>
      </c>
      <c r="O834" s="16">
        <f t="shared" ref="O834:O897" si="106">N834/10000</f>
        <v>6.2831853071795868E-2</v>
      </c>
      <c r="P834">
        <v>439.82297150257102</v>
      </c>
      <c r="Q834">
        <f t="shared" ref="Q834:Q897" si="107">P834/10000</f>
        <v>4.3982297150257102E-2</v>
      </c>
      <c r="R834" s="16">
        <f t="shared" ref="R834:R897" si="108">O834-Q834</f>
        <v>1.8849555921538766E-2</v>
      </c>
      <c r="S834">
        <v>5.23</v>
      </c>
      <c r="T834">
        <f t="shared" ref="T834:T897" si="109">Q834*S834</f>
        <v>0.23002741409584465</v>
      </c>
      <c r="U834">
        <v>8.4610000000000003</v>
      </c>
      <c r="V834">
        <f t="shared" ref="V834:V897" si="110">R834*U834</f>
        <v>0.15948609265213951</v>
      </c>
      <c r="W834">
        <f t="shared" ref="W834:W897" si="111">T834-V834</f>
        <v>7.0541321443705146E-2</v>
      </c>
    </row>
    <row r="835" spans="3:23" x14ac:dyDescent="0.3">
      <c r="C835" t="s">
        <v>166</v>
      </c>
      <c r="D835" t="s">
        <v>83</v>
      </c>
      <c r="E835" s="1">
        <v>39414</v>
      </c>
      <c r="F835">
        <v>5</v>
      </c>
      <c r="G835" t="s">
        <v>8</v>
      </c>
      <c r="H835" s="57" t="s">
        <v>42</v>
      </c>
      <c r="I835" s="2">
        <v>60</v>
      </c>
      <c r="J835" s="51">
        <v>10</v>
      </c>
      <c r="K835" s="51">
        <v>20</v>
      </c>
      <c r="L835">
        <f t="shared" si="104"/>
        <v>10</v>
      </c>
      <c r="M835" s="47">
        <v>2</v>
      </c>
      <c r="N835" s="14">
        <f t="shared" si="105"/>
        <v>628.31853071795865</v>
      </c>
      <c r="O835" s="16">
        <f t="shared" si="106"/>
        <v>6.2831853071795868E-2</v>
      </c>
      <c r="P835">
        <v>376.9911184307752</v>
      </c>
      <c r="Q835">
        <f t="shared" si="107"/>
        <v>3.7699111843077518E-2</v>
      </c>
      <c r="R835" s="16">
        <f t="shared" si="108"/>
        <v>2.513274122871835E-2</v>
      </c>
      <c r="S835">
        <v>11.49</v>
      </c>
      <c r="T835">
        <f t="shared" si="109"/>
        <v>0.4331627950769607</v>
      </c>
      <c r="U835" s="48">
        <v>8.1999999999999993</v>
      </c>
      <c r="V835">
        <f t="shared" si="110"/>
        <v>0.20608847807549044</v>
      </c>
      <c r="W835">
        <f t="shared" si="111"/>
        <v>0.22707431700147027</v>
      </c>
    </row>
    <row r="836" spans="3:23" x14ac:dyDescent="0.3">
      <c r="C836" t="s">
        <v>166</v>
      </c>
      <c r="D836" t="s">
        <v>83</v>
      </c>
      <c r="E836" s="1">
        <v>39414</v>
      </c>
      <c r="F836">
        <v>5</v>
      </c>
      <c r="G836" t="s">
        <v>8</v>
      </c>
      <c r="H836" s="57" t="s">
        <v>42</v>
      </c>
      <c r="I836" s="2">
        <v>70</v>
      </c>
      <c r="J836" s="51">
        <v>10</v>
      </c>
      <c r="K836" s="51">
        <v>20</v>
      </c>
      <c r="L836">
        <f t="shared" si="104"/>
        <v>10</v>
      </c>
      <c r="M836" s="47">
        <v>2</v>
      </c>
      <c r="N836" s="14">
        <f t="shared" si="105"/>
        <v>628.31853071795865</v>
      </c>
      <c r="O836" s="16">
        <f t="shared" si="106"/>
        <v>6.2831853071795868E-2</v>
      </c>
      <c r="P836">
        <v>439.82297150257102</v>
      </c>
      <c r="Q836">
        <f t="shared" si="107"/>
        <v>4.3982297150257102E-2</v>
      </c>
      <c r="R836" s="16">
        <f t="shared" si="108"/>
        <v>1.8849555921538766E-2</v>
      </c>
      <c r="S836">
        <v>11.49</v>
      </c>
      <c r="T836">
        <f t="shared" si="109"/>
        <v>0.50535659425645407</v>
      </c>
      <c r="U836" s="48">
        <v>8.1999999999999993</v>
      </c>
      <c r="V836">
        <f t="shared" si="110"/>
        <v>0.15456635855661788</v>
      </c>
      <c r="W836">
        <f t="shared" si="111"/>
        <v>0.35079023569983619</v>
      </c>
    </row>
    <row r="837" spans="3:23" x14ac:dyDescent="0.3">
      <c r="C837" t="s">
        <v>166</v>
      </c>
      <c r="D837" t="s">
        <v>83</v>
      </c>
      <c r="E837" s="1">
        <v>39414</v>
      </c>
      <c r="F837">
        <v>5</v>
      </c>
      <c r="G837" t="s">
        <v>8</v>
      </c>
      <c r="H837" s="57" t="s">
        <v>42</v>
      </c>
      <c r="I837" s="2">
        <v>40</v>
      </c>
      <c r="J837" s="51">
        <v>50</v>
      </c>
      <c r="K837" s="51">
        <v>30</v>
      </c>
      <c r="L837">
        <f t="shared" si="104"/>
        <v>32.5</v>
      </c>
      <c r="M837" s="47">
        <v>2</v>
      </c>
      <c r="N837" s="14">
        <f t="shared" si="105"/>
        <v>6636.6144807084384</v>
      </c>
      <c r="O837" s="16">
        <f t="shared" si="106"/>
        <v>0.66366144807084382</v>
      </c>
      <c r="P837">
        <v>2654.6457922833756</v>
      </c>
      <c r="Q837">
        <f t="shared" si="107"/>
        <v>0.26546457922833755</v>
      </c>
      <c r="R837" s="16">
        <f t="shared" si="108"/>
        <v>0.39819686884250627</v>
      </c>
      <c r="S837">
        <v>11.49</v>
      </c>
      <c r="T837">
        <f t="shared" si="109"/>
        <v>3.0501880153335983</v>
      </c>
      <c r="U837" s="48">
        <v>8.1999999999999993</v>
      </c>
      <c r="V837">
        <f t="shared" si="110"/>
        <v>3.265214324508551</v>
      </c>
      <c r="W837">
        <f t="shared" si="111"/>
        <v>-0.21502630917495269</v>
      </c>
    </row>
    <row r="838" spans="3:23" x14ac:dyDescent="0.3">
      <c r="C838" t="s">
        <v>166</v>
      </c>
      <c r="D838" t="s">
        <v>83</v>
      </c>
      <c r="E838" s="1">
        <v>39414</v>
      </c>
      <c r="F838">
        <v>5</v>
      </c>
      <c r="G838" t="s">
        <v>8</v>
      </c>
      <c r="H838" s="57" t="s">
        <v>44</v>
      </c>
      <c r="I838" s="2">
        <v>70</v>
      </c>
      <c r="J838" s="51">
        <v>10</v>
      </c>
      <c r="K838" s="51">
        <v>15</v>
      </c>
      <c r="L838">
        <f t="shared" si="104"/>
        <v>8.75</v>
      </c>
      <c r="M838" s="47">
        <v>2</v>
      </c>
      <c r="N838" s="14">
        <f t="shared" si="105"/>
        <v>481.05637508093707</v>
      </c>
      <c r="O838" s="16">
        <f t="shared" si="106"/>
        <v>4.8105637508093706E-2</v>
      </c>
      <c r="P838">
        <v>336.73946255665595</v>
      </c>
      <c r="Q838">
        <f t="shared" si="107"/>
        <v>3.3673946255665596E-2</v>
      </c>
      <c r="R838" s="16">
        <f t="shared" si="108"/>
        <v>1.443169125242811E-2</v>
      </c>
      <c r="S838" s="48">
        <v>5.78</v>
      </c>
      <c r="T838">
        <f t="shared" si="109"/>
        <v>0.19463540935774715</v>
      </c>
      <c r="U838" s="48">
        <v>9.0679999999999996</v>
      </c>
      <c r="V838">
        <f t="shared" si="110"/>
        <v>0.13086657627701809</v>
      </c>
      <c r="W838">
        <f t="shared" si="111"/>
        <v>6.3768833080729059E-2</v>
      </c>
    </row>
    <row r="839" spans="3:23" x14ac:dyDescent="0.3">
      <c r="C839" t="s">
        <v>166</v>
      </c>
      <c r="D839" t="s">
        <v>83</v>
      </c>
      <c r="E839" s="1">
        <v>39414</v>
      </c>
      <c r="F839">
        <v>5</v>
      </c>
      <c r="G839" t="s">
        <v>8</v>
      </c>
      <c r="H839" s="57" t="s">
        <v>47</v>
      </c>
      <c r="I839" s="2">
        <v>90</v>
      </c>
      <c r="J839" s="51">
        <v>5</v>
      </c>
      <c r="K839" s="51">
        <v>30</v>
      </c>
      <c r="L839">
        <f t="shared" si="104"/>
        <v>10</v>
      </c>
      <c r="M839" s="47">
        <v>3</v>
      </c>
      <c r="N839" s="14">
        <f t="shared" si="105"/>
        <v>942.47779607693792</v>
      </c>
      <c r="O839" s="16">
        <f t="shared" si="106"/>
        <v>9.4247779607693788E-2</v>
      </c>
      <c r="P839">
        <v>848.23001646924411</v>
      </c>
      <c r="Q839">
        <f t="shared" si="107"/>
        <v>8.4823001646924412E-2</v>
      </c>
      <c r="R839" s="16">
        <f t="shared" si="108"/>
        <v>9.424777960769376E-3</v>
      </c>
      <c r="S839" s="48">
        <v>5.15</v>
      </c>
      <c r="T839">
        <f t="shared" si="109"/>
        <v>0.43683845848166075</v>
      </c>
      <c r="U839" s="48">
        <v>11.257999999999999</v>
      </c>
      <c r="V839">
        <f t="shared" si="110"/>
        <v>0.10610415028234163</v>
      </c>
      <c r="W839">
        <f t="shared" si="111"/>
        <v>0.33073430819931915</v>
      </c>
    </row>
    <row r="840" spans="3:23" x14ac:dyDescent="0.3">
      <c r="C840" t="s">
        <v>166</v>
      </c>
      <c r="D840" t="s">
        <v>83</v>
      </c>
      <c r="E840" s="1">
        <v>39414</v>
      </c>
      <c r="F840">
        <v>5</v>
      </c>
      <c r="G840" t="s">
        <v>8</v>
      </c>
      <c r="H840" s="57" t="s">
        <v>47</v>
      </c>
      <c r="I840" s="2">
        <v>90</v>
      </c>
      <c r="J840" s="51">
        <v>5</v>
      </c>
      <c r="K840" s="51">
        <v>15</v>
      </c>
      <c r="L840">
        <f t="shared" si="104"/>
        <v>6.25</v>
      </c>
      <c r="M840" s="47">
        <v>3</v>
      </c>
      <c r="N840" s="14">
        <f t="shared" si="105"/>
        <v>368.15538909255389</v>
      </c>
      <c r="O840" s="16">
        <f t="shared" si="106"/>
        <v>3.6815538909255388E-2</v>
      </c>
      <c r="P840">
        <v>331.33985018329849</v>
      </c>
      <c r="Q840">
        <f t="shared" si="107"/>
        <v>3.3133985018329849E-2</v>
      </c>
      <c r="R840" s="16">
        <f t="shared" si="108"/>
        <v>3.6815538909255388E-3</v>
      </c>
      <c r="S840" s="48">
        <v>5.15</v>
      </c>
      <c r="T840">
        <f t="shared" si="109"/>
        <v>0.17064002284439875</v>
      </c>
      <c r="U840" s="48">
        <v>11.257999999999999</v>
      </c>
      <c r="V840">
        <f t="shared" si="110"/>
        <v>4.1446933704039714E-2</v>
      </c>
      <c r="W840">
        <f t="shared" si="111"/>
        <v>0.12919308914035904</v>
      </c>
    </row>
    <row r="841" spans="3:23" x14ac:dyDescent="0.3">
      <c r="C841" t="s">
        <v>166</v>
      </c>
      <c r="D841" t="s">
        <v>83</v>
      </c>
      <c r="E841" s="1">
        <v>39414</v>
      </c>
      <c r="F841">
        <v>5</v>
      </c>
      <c r="G841" t="s">
        <v>8</v>
      </c>
      <c r="H841" s="57" t="s">
        <v>47</v>
      </c>
      <c r="I841" s="2">
        <v>90</v>
      </c>
      <c r="J841" s="51">
        <v>5</v>
      </c>
      <c r="K841" s="51">
        <v>20</v>
      </c>
      <c r="L841">
        <f t="shared" si="104"/>
        <v>7.5</v>
      </c>
      <c r="M841" s="47">
        <v>3</v>
      </c>
      <c r="N841" s="14">
        <f t="shared" si="105"/>
        <v>530.14376029327764</v>
      </c>
      <c r="O841" s="16">
        <f t="shared" si="106"/>
        <v>5.3014376029327764E-2</v>
      </c>
      <c r="P841">
        <v>477.12938426394987</v>
      </c>
      <c r="Q841">
        <f t="shared" si="107"/>
        <v>4.7712938426394985E-2</v>
      </c>
      <c r="R841" s="16">
        <f t="shared" si="108"/>
        <v>5.3014376029327792E-3</v>
      </c>
      <c r="S841" s="48">
        <v>5.15</v>
      </c>
      <c r="T841">
        <f t="shared" si="109"/>
        <v>0.24572163289593418</v>
      </c>
      <c r="U841" s="48">
        <v>11.257999999999999</v>
      </c>
      <c r="V841">
        <f t="shared" si="110"/>
        <v>5.9683584533817224E-2</v>
      </c>
      <c r="W841">
        <f t="shared" si="111"/>
        <v>0.18603804836211696</v>
      </c>
    </row>
    <row r="842" spans="3:23" x14ac:dyDescent="0.3">
      <c r="C842" t="s">
        <v>166</v>
      </c>
      <c r="D842" t="s">
        <v>83</v>
      </c>
      <c r="E842" s="1">
        <v>39414</v>
      </c>
      <c r="F842">
        <v>5</v>
      </c>
      <c r="G842" t="s">
        <v>8</v>
      </c>
      <c r="H842" s="57" t="s">
        <v>47</v>
      </c>
      <c r="I842" s="2">
        <v>90</v>
      </c>
      <c r="J842" s="51">
        <v>5</v>
      </c>
      <c r="K842" s="51">
        <v>10</v>
      </c>
      <c r="L842">
        <f t="shared" si="104"/>
        <v>5</v>
      </c>
      <c r="M842" s="47">
        <v>3</v>
      </c>
      <c r="N842" s="14">
        <f t="shared" si="105"/>
        <v>235.61944901923448</v>
      </c>
      <c r="O842" s="16">
        <f t="shared" si="106"/>
        <v>2.3561944901923447E-2</v>
      </c>
      <c r="P842">
        <v>212.05750411731103</v>
      </c>
      <c r="Q842">
        <f t="shared" si="107"/>
        <v>2.1205750411731103E-2</v>
      </c>
      <c r="R842" s="16">
        <f t="shared" si="108"/>
        <v>2.356194490192344E-3</v>
      </c>
      <c r="S842" s="48">
        <v>5.15</v>
      </c>
      <c r="T842">
        <f t="shared" si="109"/>
        <v>0.10920961462041519</v>
      </c>
      <c r="U842" s="48">
        <v>11.257999999999999</v>
      </c>
      <c r="V842">
        <f t="shared" si="110"/>
        <v>2.6526037570585408E-2</v>
      </c>
      <c r="W842">
        <f t="shared" si="111"/>
        <v>8.2683577049829787E-2</v>
      </c>
    </row>
    <row r="843" spans="3:23" x14ac:dyDescent="0.3">
      <c r="C843" t="s">
        <v>166</v>
      </c>
      <c r="D843" t="s">
        <v>83</v>
      </c>
      <c r="E843" s="1">
        <v>39414</v>
      </c>
      <c r="F843">
        <v>5</v>
      </c>
      <c r="G843" t="s">
        <v>8</v>
      </c>
      <c r="H843" s="57" t="s">
        <v>47</v>
      </c>
      <c r="I843" s="2">
        <v>90</v>
      </c>
      <c r="J843" s="51">
        <v>5</v>
      </c>
      <c r="K843" s="51">
        <v>20</v>
      </c>
      <c r="L843">
        <f t="shared" si="104"/>
        <v>7.5</v>
      </c>
      <c r="M843" s="47">
        <v>3</v>
      </c>
      <c r="N843" s="14">
        <f t="shared" si="105"/>
        <v>530.14376029327764</v>
      </c>
      <c r="O843" s="16">
        <f t="shared" si="106"/>
        <v>5.3014376029327764E-2</v>
      </c>
      <c r="P843">
        <v>477.12938426394987</v>
      </c>
      <c r="Q843">
        <f t="shared" si="107"/>
        <v>4.7712938426394985E-2</v>
      </c>
      <c r="R843" s="16">
        <f t="shared" si="108"/>
        <v>5.3014376029327792E-3</v>
      </c>
      <c r="S843" s="48">
        <v>5.15</v>
      </c>
      <c r="T843">
        <f t="shared" si="109"/>
        <v>0.24572163289593418</v>
      </c>
      <c r="U843" s="48">
        <v>11.257999999999999</v>
      </c>
      <c r="V843">
        <f t="shared" si="110"/>
        <v>5.9683584533817224E-2</v>
      </c>
      <c r="W843">
        <f t="shared" si="111"/>
        <v>0.18603804836211696</v>
      </c>
    </row>
    <row r="844" spans="3:23" x14ac:dyDescent="0.3">
      <c r="C844" t="s">
        <v>166</v>
      </c>
      <c r="D844" t="s">
        <v>83</v>
      </c>
      <c r="E844" s="1">
        <v>39414</v>
      </c>
      <c r="F844">
        <v>5</v>
      </c>
      <c r="G844" t="s">
        <v>8</v>
      </c>
      <c r="H844" s="57" t="s">
        <v>47</v>
      </c>
      <c r="I844" s="2">
        <v>70</v>
      </c>
      <c r="J844" s="51">
        <v>5</v>
      </c>
      <c r="K844" s="51">
        <v>20</v>
      </c>
      <c r="L844">
        <f t="shared" si="104"/>
        <v>7.5</v>
      </c>
      <c r="M844" s="47">
        <v>3</v>
      </c>
      <c r="N844" s="14">
        <f t="shared" si="105"/>
        <v>530.14376029327764</v>
      </c>
      <c r="O844" s="16">
        <f t="shared" si="106"/>
        <v>5.3014376029327764E-2</v>
      </c>
      <c r="P844">
        <v>371.10063220529435</v>
      </c>
      <c r="Q844">
        <f t="shared" si="107"/>
        <v>3.7110063220529434E-2</v>
      </c>
      <c r="R844" s="16">
        <f t="shared" si="108"/>
        <v>1.5904312808798331E-2</v>
      </c>
      <c r="S844" s="48">
        <v>5.15</v>
      </c>
      <c r="T844">
        <f t="shared" si="109"/>
        <v>0.1911168255857266</v>
      </c>
      <c r="U844" s="48">
        <v>11.257999999999999</v>
      </c>
      <c r="V844">
        <f t="shared" si="110"/>
        <v>0.17905075360145159</v>
      </c>
      <c r="W844">
        <f t="shared" si="111"/>
        <v>1.2066071984275006E-2</v>
      </c>
    </row>
    <row r="845" spans="3:23" x14ac:dyDescent="0.3">
      <c r="C845" t="s">
        <v>166</v>
      </c>
      <c r="D845" t="s">
        <v>83</v>
      </c>
      <c r="E845" s="1">
        <v>39414</v>
      </c>
      <c r="F845">
        <v>5</v>
      </c>
      <c r="G845" t="s">
        <v>8</v>
      </c>
      <c r="H845" s="57" t="s">
        <v>47</v>
      </c>
      <c r="I845" s="2">
        <v>90</v>
      </c>
      <c r="J845" s="51">
        <v>5</v>
      </c>
      <c r="K845" s="51">
        <v>10</v>
      </c>
      <c r="L845">
        <f t="shared" si="104"/>
        <v>5</v>
      </c>
      <c r="M845" s="47">
        <v>3</v>
      </c>
      <c r="N845" s="14">
        <f t="shared" si="105"/>
        <v>235.61944901923448</v>
      </c>
      <c r="O845" s="16">
        <f t="shared" si="106"/>
        <v>2.3561944901923447E-2</v>
      </c>
      <c r="P845">
        <v>212.05750411731103</v>
      </c>
      <c r="Q845">
        <f t="shared" si="107"/>
        <v>2.1205750411731103E-2</v>
      </c>
      <c r="R845" s="16">
        <f t="shared" si="108"/>
        <v>2.356194490192344E-3</v>
      </c>
      <c r="S845" s="48">
        <v>5.15</v>
      </c>
      <c r="T845">
        <f t="shared" si="109"/>
        <v>0.10920961462041519</v>
      </c>
      <c r="U845" s="48">
        <v>11.257999999999999</v>
      </c>
      <c r="V845">
        <f t="shared" si="110"/>
        <v>2.6526037570585408E-2</v>
      </c>
      <c r="W845">
        <f t="shared" si="111"/>
        <v>8.2683577049829787E-2</v>
      </c>
    </row>
    <row r="846" spans="3:23" x14ac:dyDescent="0.3">
      <c r="C846" t="s">
        <v>166</v>
      </c>
      <c r="D846" t="s">
        <v>83</v>
      </c>
      <c r="E846" s="1">
        <v>39414</v>
      </c>
      <c r="F846">
        <v>5</v>
      </c>
      <c r="G846" t="s">
        <v>8</v>
      </c>
      <c r="H846" s="57" t="s">
        <v>47</v>
      </c>
      <c r="I846" s="2">
        <v>90</v>
      </c>
      <c r="J846" s="51">
        <v>5</v>
      </c>
      <c r="K846" s="51">
        <v>10</v>
      </c>
      <c r="L846">
        <f t="shared" si="104"/>
        <v>5</v>
      </c>
      <c r="M846" s="47">
        <v>3</v>
      </c>
      <c r="N846" s="14">
        <f t="shared" si="105"/>
        <v>235.61944901923448</v>
      </c>
      <c r="O846" s="16">
        <f t="shared" si="106"/>
        <v>2.3561944901923447E-2</v>
      </c>
      <c r="P846">
        <v>212.05750411731103</v>
      </c>
      <c r="Q846">
        <f t="shared" si="107"/>
        <v>2.1205750411731103E-2</v>
      </c>
      <c r="R846" s="16">
        <f t="shared" si="108"/>
        <v>2.356194490192344E-3</v>
      </c>
      <c r="S846" s="48">
        <v>5.15</v>
      </c>
      <c r="T846">
        <f t="shared" si="109"/>
        <v>0.10920961462041519</v>
      </c>
      <c r="U846" s="48">
        <v>11.257999999999999</v>
      </c>
      <c r="V846">
        <f t="shared" si="110"/>
        <v>2.6526037570585408E-2</v>
      </c>
      <c r="W846">
        <f t="shared" si="111"/>
        <v>8.2683577049829787E-2</v>
      </c>
    </row>
    <row r="847" spans="3:23" x14ac:dyDescent="0.3">
      <c r="C847" t="s">
        <v>166</v>
      </c>
      <c r="D847" t="s">
        <v>83</v>
      </c>
      <c r="E847" s="1">
        <v>39414</v>
      </c>
      <c r="F847">
        <v>5</v>
      </c>
      <c r="G847" t="s">
        <v>8</v>
      </c>
      <c r="H847" s="57" t="s">
        <v>47</v>
      </c>
      <c r="I847" s="2">
        <v>80</v>
      </c>
      <c r="J847" s="51">
        <v>5</v>
      </c>
      <c r="K847" s="51">
        <v>35</v>
      </c>
      <c r="L847">
        <f t="shared" si="104"/>
        <v>11.25</v>
      </c>
      <c r="M847" s="47">
        <v>3</v>
      </c>
      <c r="N847" s="14">
        <f t="shared" si="105"/>
        <v>1192.8234606598746</v>
      </c>
      <c r="O847" s="16">
        <f t="shared" si="106"/>
        <v>0.11928234606598746</v>
      </c>
      <c r="P847">
        <v>954.25876852789975</v>
      </c>
      <c r="Q847">
        <f t="shared" si="107"/>
        <v>9.542587685278997E-2</v>
      </c>
      <c r="R847" s="16">
        <f t="shared" si="108"/>
        <v>2.3856469213197493E-2</v>
      </c>
      <c r="S847" s="48">
        <v>5.15</v>
      </c>
      <c r="T847">
        <f t="shared" si="109"/>
        <v>0.49144326579186837</v>
      </c>
      <c r="U847" s="48">
        <v>11.257999999999999</v>
      </c>
      <c r="V847">
        <f t="shared" si="110"/>
        <v>0.26857613040217737</v>
      </c>
      <c r="W847">
        <f t="shared" si="111"/>
        <v>0.222867135389691</v>
      </c>
    </row>
    <row r="848" spans="3:23" x14ac:dyDescent="0.3">
      <c r="C848" t="s">
        <v>166</v>
      </c>
      <c r="D848" t="s">
        <v>83</v>
      </c>
      <c r="E848" s="1">
        <v>39414</v>
      </c>
      <c r="F848">
        <v>5</v>
      </c>
      <c r="G848" t="s">
        <v>8</v>
      </c>
      <c r="H848" s="57" t="s">
        <v>47</v>
      </c>
      <c r="I848" s="2">
        <v>70</v>
      </c>
      <c r="J848" s="51">
        <v>5</v>
      </c>
      <c r="K848" s="51">
        <v>15</v>
      </c>
      <c r="L848">
        <f t="shared" si="104"/>
        <v>6.25</v>
      </c>
      <c r="M848" s="47">
        <v>3</v>
      </c>
      <c r="N848" s="14">
        <f t="shared" si="105"/>
        <v>368.15538909255389</v>
      </c>
      <c r="O848" s="16">
        <f t="shared" si="106"/>
        <v>3.6815538909255388E-2</v>
      </c>
      <c r="P848">
        <v>257.70877236478771</v>
      </c>
      <c r="Q848">
        <f t="shared" si="107"/>
        <v>2.5770877236478772E-2</v>
      </c>
      <c r="R848" s="16">
        <f t="shared" si="108"/>
        <v>1.1044661672776616E-2</v>
      </c>
      <c r="S848" s="48">
        <v>5.15</v>
      </c>
      <c r="T848">
        <f t="shared" si="109"/>
        <v>0.13272001776786568</v>
      </c>
      <c r="U848" s="48">
        <v>11.257999999999999</v>
      </c>
      <c r="V848">
        <f t="shared" si="110"/>
        <v>0.12434080111211913</v>
      </c>
      <c r="W848">
        <f t="shared" si="111"/>
        <v>8.3792166557465492E-3</v>
      </c>
    </row>
    <row r="849" spans="3:23" x14ac:dyDescent="0.3">
      <c r="C849" t="s">
        <v>166</v>
      </c>
      <c r="D849" t="s">
        <v>83</v>
      </c>
      <c r="E849" s="1">
        <v>39414</v>
      </c>
      <c r="F849">
        <v>5</v>
      </c>
      <c r="G849" t="s">
        <v>8</v>
      </c>
      <c r="H849" s="57" t="s">
        <v>47</v>
      </c>
      <c r="I849" s="2">
        <v>70</v>
      </c>
      <c r="J849" s="51">
        <v>5</v>
      </c>
      <c r="K849" s="51">
        <v>30</v>
      </c>
      <c r="L849">
        <f t="shared" si="104"/>
        <v>10</v>
      </c>
      <c r="M849" s="47">
        <v>3</v>
      </c>
      <c r="N849" s="14">
        <f t="shared" si="105"/>
        <v>942.47779607693792</v>
      </c>
      <c r="O849" s="16">
        <f t="shared" si="106"/>
        <v>9.4247779607693788E-2</v>
      </c>
      <c r="P849">
        <v>659.73445725385648</v>
      </c>
      <c r="Q849">
        <f t="shared" si="107"/>
        <v>6.5973445725385646E-2</v>
      </c>
      <c r="R849" s="16">
        <f t="shared" si="108"/>
        <v>2.8274333882308142E-2</v>
      </c>
      <c r="S849" s="48">
        <v>5.15</v>
      </c>
      <c r="T849">
        <f t="shared" si="109"/>
        <v>0.33976324548573611</v>
      </c>
      <c r="U849" s="48">
        <v>11.257999999999999</v>
      </c>
      <c r="V849">
        <f t="shared" si="110"/>
        <v>0.31831245084702503</v>
      </c>
      <c r="W849">
        <f t="shared" si="111"/>
        <v>2.1450794638711079E-2</v>
      </c>
    </row>
    <row r="850" spans="3:23" x14ac:dyDescent="0.3">
      <c r="C850" t="s">
        <v>166</v>
      </c>
      <c r="D850" t="s">
        <v>83</v>
      </c>
      <c r="E850" s="1">
        <v>39414</v>
      </c>
      <c r="F850">
        <v>5</v>
      </c>
      <c r="G850" t="s">
        <v>8</v>
      </c>
      <c r="H850" s="57" t="s">
        <v>47</v>
      </c>
      <c r="I850" s="2">
        <v>70</v>
      </c>
      <c r="J850" s="51">
        <v>5</v>
      </c>
      <c r="K850" s="51">
        <v>15</v>
      </c>
      <c r="L850">
        <f t="shared" si="104"/>
        <v>6.25</v>
      </c>
      <c r="M850" s="47">
        <v>3</v>
      </c>
      <c r="N850" s="14">
        <f t="shared" si="105"/>
        <v>368.15538909255389</v>
      </c>
      <c r="O850" s="16">
        <f t="shared" si="106"/>
        <v>3.6815538909255388E-2</v>
      </c>
      <c r="P850">
        <v>257.70877236478771</v>
      </c>
      <c r="Q850">
        <f t="shared" si="107"/>
        <v>2.5770877236478772E-2</v>
      </c>
      <c r="R850" s="16">
        <f t="shared" si="108"/>
        <v>1.1044661672776616E-2</v>
      </c>
      <c r="S850" s="48">
        <v>5.15</v>
      </c>
      <c r="T850">
        <f t="shared" si="109"/>
        <v>0.13272001776786568</v>
      </c>
      <c r="U850" s="48">
        <v>11.257999999999999</v>
      </c>
      <c r="V850">
        <f t="shared" si="110"/>
        <v>0.12434080111211913</v>
      </c>
      <c r="W850">
        <f t="shared" si="111"/>
        <v>8.3792166557465492E-3</v>
      </c>
    </row>
    <row r="851" spans="3:23" x14ac:dyDescent="0.3">
      <c r="C851" t="s">
        <v>166</v>
      </c>
      <c r="D851" t="s">
        <v>83</v>
      </c>
      <c r="E851" s="1">
        <v>39414</v>
      </c>
      <c r="F851">
        <v>5</v>
      </c>
      <c r="G851" t="s">
        <v>8</v>
      </c>
      <c r="H851" s="57" t="s">
        <v>47</v>
      </c>
      <c r="I851" s="2">
        <v>80</v>
      </c>
      <c r="J851" s="51">
        <v>5</v>
      </c>
      <c r="K851" s="51">
        <v>15</v>
      </c>
      <c r="L851">
        <f t="shared" si="104"/>
        <v>6.25</v>
      </c>
      <c r="M851" s="47">
        <v>3</v>
      </c>
      <c r="N851" s="14">
        <f t="shared" si="105"/>
        <v>368.15538909255389</v>
      </c>
      <c r="O851" s="16">
        <f t="shared" si="106"/>
        <v>3.6815538909255388E-2</v>
      </c>
      <c r="P851">
        <v>294.5243112740431</v>
      </c>
      <c r="Q851">
        <f t="shared" si="107"/>
        <v>2.945243112740431E-2</v>
      </c>
      <c r="R851" s="16">
        <f t="shared" si="108"/>
        <v>7.3631077818510776E-3</v>
      </c>
      <c r="S851" s="48">
        <v>5.15</v>
      </c>
      <c r="T851">
        <f t="shared" si="109"/>
        <v>0.1516800203061322</v>
      </c>
      <c r="U851" s="48">
        <v>11.257999999999999</v>
      </c>
      <c r="V851">
        <f t="shared" si="110"/>
        <v>8.2893867408079427E-2</v>
      </c>
      <c r="W851">
        <f t="shared" si="111"/>
        <v>6.8786152898052774E-2</v>
      </c>
    </row>
    <row r="852" spans="3:23" x14ac:dyDescent="0.3">
      <c r="C852" t="s">
        <v>166</v>
      </c>
      <c r="D852" t="s">
        <v>83</v>
      </c>
      <c r="E852" s="1">
        <v>39414</v>
      </c>
      <c r="F852">
        <v>5</v>
      </c>
      <c r="G852" t="s">
        <v>8</v>
      </c>
      <c r="H852" s="57" t="s">
        <v>47</v>
      </c>
      <c r="I852" s="2">
        <v>80</v>
      </c>
      <c r="J852" s="51">
        <v>5</v>
      </c>
      <c r="K852" s="51">
        <v>25</v>
      </c>
      <c r="L852">
        <f t="shared" si="104"/>
        <v>8.75</v>
      </c>
      <c r="M852" s="47">
        <v>3</v>
      </c>
      <c r="N852" s="14">
        <f t="shared" si="105"/>
        <v>721.58456262140555</v>
      </c>
      <c r="O852" s="16">
        <f t="shared" si="106"/>
        <v>7.2158456262140555E-2</v>
      </c>
      <c r="P852">
        <v>577.26765009712449</v>
      </c>
      <c r="Q852">
        <f t="shared" si="107"/>
        <v>5.7726765009712445E-2</v>
      </c>
      <c r="R852" s="16">
        <f t="shared" si="108"/>
        <v>1.443169125242811E-2</v>
      </c>
      <c r="S852" s="48">
        <v>5.15</v>
      </c>
      <c r="T852">
        <f t="shared" si="109"/>
        <v>0.29729283980001914</v>
      </c>
      <c r="U852" s="48">
        <v>11.257999999999999</v>
      </c>
      <c r="V852">
        <f t="shared" si="110"/>
        <v>0.16247198011983566</v>
      </c>
      <c r="W852">
        <f t="shared" si="111"/>
        <v>0.13482085968018348</v>
      </c>
    </row>
    <row r="853" spans="3:23" x14ac:dyDescent="0.3">
      <c r="C853" t="s">
        <v>166</v>
      </c>
      <c r="D853" t="s">
        <v>83</v>
      </c>
      <c r="E853" s="1">
        <v>39414</v>
      </c>
      <c r="F853">
        <v>5</v>
      </c>
      <c r="G853" t="s">
        <v>8</v>
      </c>
      <c r="H853" s="57" t="s">
        <v>47</v>
      </c>
      <c r="I853" s="2">
        <v>50</v>
      </c>
      <c r="J853" s="51">
        <v>5</v>
      </c>
      <c r="K853" s="51">
        <v>12</v>
      </c>
      <c r="L853">
        <f t="shared" si="104"/>
        <v>5.5</v>
      </c>
      <c r="M853" s="47">
        <v>3</v>
      </c>
      <c r="N853" s="14">
        <f t="shared" si="105"/>
        <v>285.09953331327375</v>
      </c>
      <c r="O853" s="16">
        <f t="shared" si="106"/>
        <v>2.8509953331327376E-2</v>
      </c>
      <c r="P853">
        <v>142.54976665663688</v>
      </c>
      <c r="Q853">
        <f t="shared" si="107"/>
        <v>1.4254976665663688E-2</v>
      </c>
      <c r="R853" s="16">
        <f t="shared" si="108"/>
        <v>1.4254976665663688E-2</v>
      </c>
      <c r="S853" s="48">
        <v>5.15</v>
      </c>
      <c r="T853">
        <f t="shared" si="109"/>
        <v>7.3413129828168E-2</v>
      </c>
      <c r="U853" s="48">
        <v>11.257999999999999</v>
      </c>
      <c r="V853">
        <f t="shared" si="110"/>
        <v>0.16048252730204179</v>
      </c>
      <c r="W853">
        <f t="shared" si="111"/>
        <v>-8.7069397473873794E-2</v>
      </c>
    </row>
    <row r="854" spans="3:23" x14ac:dyDescent="0.3">
      <c r="C854" t="s">
        <v>166</v>
      </c>
      <c r="D854" t="s">
        <v>83</v>
      </c>
      <c r="E854" s="1">
        <v>39414</v>
      </c>
      <c r="F854">
        <v>5</v>
      </c>
      <c r="G854" t="s">
        <v>8</v>
      </c>
      <c r="H854" s="57" t="s">
        <v>47</v>
      </c>
      <c r="I854" s="2">
        <v>90</v>
      </c>
      <c r="J854" s="51">
        <v>5</v>
      </c>
      <c r="K854" s="51">
        <v>10</v>
      </c>
      <c r="L854">
        <f t="shared" si="104"/>
        <v>5</v>
      </c>
      <c r="M854" s="47">
        <v>3</v>
      </c>
      <c r="N854" s="14">
        <f t="shared" si="105"/>
        <v>235.61944901923448</v>
      </c>
      <c r="O854" s="16">
        <f t="shared" si="106"/>
        <v>2.3561944901923447E-2</v>
      </c>
      <c r="P854">
        <v>212.05750411731103</v>
      </c>
      <c r="Q854">
        <f t="shared" si="107"/>
        <v>2.1205750411731103E-2</v>
      </c>
      <c r="R854" s="16">
        <f t="shared" si="108"/>
        <v>2.356194490192344E-3</v>
      </c>
      <c r="S854" s="48">
        <v>5.15</v>
      </c>
      <c r="T854">
        <f t="shared" si="109"/>
        <v>0.10920961462041519</v>
      </c>
      <c r="U854" s="48">
        <v>11.257999999999999</v>
      </c>
      <c r="V854">
        <f t="shared" si="110"/>
        <v>2.6526037570585408E-2</v>
      </c>
      <c r="W854">
        <f t="shared" si="111"/>
        <v>8.2683577049829787E-2</v>
      </c>
    </row>
    <row r="855" spans="3:23" x14ac:dyDescent="0.3">
      <c r="C855" t="s">
        <v>166</v>
      </c>
      <c r="D855" t="s">
        <v>83</v>
      </c>
      <c r="E855" s="1">
        <v>39414</v>
      </c>
      <c r="F855">
        <v>5</v>
      </c>
      <c r="G855" t="s">
        <v>8</v>
      </c>
      <c r="H855" s="57" t="s">
        <v>47</v>
      </c>
      <c r="I855" s="2">
        <v>90</v>
      </c>
      <c r="J855" s="51">
        <v>5</v>
      </c>
      <c r="K855" s="51">
        <v>15</v>
      </c>
      <c r="L855">
        <f t="shared" si="104"/>
        <v>6.25</v>
      </c>
      <c r="M855" s="47">
        <v>3</v>
      </c>
      <c r="N855" s="14">
        <f t="shared" si="105"/>
        <v>368.15538909255389</v>
      </c>
      <c r="O855" s="16">
        <f t="shared" si="106"/>
        <v>3.6815538909255388E-2</v>
      </c>
      <c r="P855">
        <v>331.33985018329849</v>
      </c>
      <c r="Q855">
        <f t="shared" si="107"/>
        <v>3.3133985018329849E-2</v>
      </c>
      <c r="R855" s="16">
        <f t="shared" si="108"/>
        <v>3.6815538909255388E-3</v>
      </c>
      <c r="S855" s="48">
        <v>5.15</v>
      </c>
      <c r="T855">
        <f t="shared" si="109"/>
        <v>0.17064002284439875</v>
      </c>
      <c r="U855" s="48">
        <v>11.257999999999999</v>
      </c>
      <c r="V855">
        <f t="shared" si="110"/>
        <v>4.1446933704039714E-2</v>
      </c>
      <c r="W855">
        <f t="shared" si="111"/>
        <v>0.12919308914035904</v>
      </c>
    </row>
    <row r="856" spans="3:23" x14ac:dyDescent="0.3">
      <c r="C856" t="s">
        <v>166</v>
      </c>
      <c r="D856" t="s">
        <v>83</v>
      </c>
      <c r="E856" s="1">
        <v>39414</v>
      </c>
      <c r="F856">
        <v>5</v>
      </c>
      <c r="G856" t="s">
        <v>8</v>
      </c>
      <c r="H856" s="57" t="s">
        <v>47</v>
      </c>
      <c r="I856" s="2">
        <v>90</v>
      </c>
      <c r="J856" s="51">
        <v>5</v>
      </c>
      <c r="K856" s="51">
        <v>15</v>
      </c>
      <c r="L856">
        <f t="shared" si="104"/>
        <v>6.25</v>
      </c>
      <c r="M856" s="47">
        <v>3</v>
      </c>
      <c r="N856" s="14">
        <f t="shared" si="105"/>
        <v>368.15538909255389</v>
      </c>
      <c r="O856" s="16">
        <f t="shared" si="106"/>
        <v>3.6815538909255388E-2</v>
      </c>
      <c r="P856">
        <v>331.33985018329849</v>
      </c>
      <c r="Q856">
        <f t="shared" si="107"/>
        <v>3.3133985018329849E-2</v>
      </c>
      <c r="R856" s="16">
        <f t="shared" si="108"/>
        <v>3.6815538909255388E-3</v>
      </c>
      <c r="S856" s="48">
        <v>5.15</v>
      </c>
      <c r="T856">
        <f t="shared" si="109"/>
        <v>0.17064002284439875</v>
      </c>
      <c r="U856" s="48">
        <v>11.257999999999999</v>
      </c>
      <c r="V856">
        <f t="shared" si="110"/>
        <v>4.1446933704039714E-2</v>
      </c>
      <c r="W856">
        <f t="shared" si="111"/>
        <v>0.12919308914035904</v>
      </c>
    </row>
    <row r="857" spans="3:23" x14ac:dyDescent="0.3">
      <c r="C857" t="s">
        <v>166</v>
      </c>
      <c r="D857" t="s">
        <v>83</v>
      </c>
      <c r="E857" s="1">
        <v>39414</v>
      </c>
      <c r="F857">
        <v>5</v>
      </c>
      <c r="G857" t="s">
        <v>8</v>
      </c>
      <c r="H857" s="57" t="s">
        <v>47</v>
      </c>
      <c r="I857" s="2">
        <v>80</v>
      </c>
      <c r="J857" s="51">
        <v>5</v>
      </c>
      <c r="K857" s="51">
        <v>15</v>
      </c>
      <c r="L857">
        <f t="shared" si="104"/>
        <v>6.25</v>
      </c>
      <c r="M857" s="47">
        <v>3</v>
      </c>
      <c r="N857" s="14">
        <f t="shared" si="105"/>
        <v>368.15538909255389</v>
      </c>
      <c r="O857" s="16">
        <f t="shared" si="106"/>
        <v>3.6815538909255388E-2</v>
      </c>
      <c r="P857">
        <v>294.5243112740431</v>
      </c>
      <c r="Q857">
        <f t="shared" si="107"/>
        <v>2.945243112740431E-2</v>
      </c>
      <c r="R857" s="16">
        <f t="shared" si="108"/>
        <v>7.3631077818510776E-3</v>
      </c>
      <c r="S857" s="48">
        <v>5.15</v>
      </c>
      <c r="T857">
        <f t="shared" si="109"/>
        <v>0.1516800203061322</v>
      </c>
      <c r="U857" s="48">
        <v>11.257999999999999</v>
      </c>
      <c r="V857">
        <f t="shared" si="110"/>
        <v>8.2893867408079427E-2</v>
      </c>
      <c r="W857">
        <f t="shared" si="111"/>
        <v>6.8786152898052774E-2</v>
      </c>
    </row>
    <row r="858" spans="3:23" x14ac:dyDescent="0.3">
      <c r="C858" t="s">
        <v>166</v>
      </c>
      <c r="D858" t="s">
        <v>83</v>
      </c>
      <c r="E858" s="1">
        <v>39414</v>
      </c>
      <c r="F858">
        <v>5</v>
      </c>
      <c r="G858" t="s">
        <v>8</v>
      </c>
      <c r="H858" s="57" t="s">
        <v>47</v>
      </c>
      <c r="I858" s="2">
        <v>80</v>
      </c>
      <c r="J858" s="51">
        <v>5</v>
      </c>
      <c r="K858" s="51">
        <v>20</v>
      </c>
      <c r="L858">
        <f t="shared" si="104"/>
        <v>7.5</v>
      </c>
      <c r="M858" s="47">
        <v>3</v>
      </c>
      <c r="N858" s="14">
        <f t="shared" si="105"/>
        <v>530.14376029327764</v>
      </c>
      <c r="O858" s="16">
        <f t="shared" si="106"/>
        <v>5.3014376029327764E-2</v>
      </c>
      <c r="P858">
        <v>424.11500823462211</v>
      </c>
      <c r="Q858">
        <f t="shared" si="107"/>
        <v>4.2411500823462213E-2</v>
      </c>
      <c r="R858" s="16">
        <f t="shared" si="108"/>
        <v>1.0602875205865551E-2</v>
      </c>
      <c r="S858" s="48">
        <v>5.15</v>
      </c>
      <c r="T858">
        <f t="shared" si="109"/>
        <v>0.2184192292408304</v>
      </c>
      <c r="U858" s="48">
        <v>11.257999999999999</v>
      </c>
      <c r="V858">
        <f t="shared" si="110"/>
        <v>0.11936716906763437</v>
      </c>
      <c r="W858">
        <f t="shared" si="111"/>
        <v>9.9052060173196038E-2</v>
      </c>
    </row>
    <row r="859" spans="3:23" x14ac:dyDescent="0.3">
      <c r="C859" t="s">
        <v>166</v>
      </c>
      <c r="D859" t="s">
        <v>83</v>
      </c>
      <c r="E859" s="1">
        <v>39414</v>
      </c>
      <c r="F859">
        <v>5</v>
      </c>
      <c r="G859" t="s">
        <v>8</v>
      </c>
      <c r="H859" s="57" t="s">
        <v>47</v>
      </c>
      <c r="I859" s="2">
        <v>90</v>
      </c>
      <c r="J859" s="51">
        <v>10</v>
      </c>
      <c r="K859" s="51">
        <v>30</v>
      </c>
      <c r="L859">
        <f t="shared" si="104"/>
        <v>12.5</v>
      </c>
      <c r="M859" s="47">
        <v>3</v>
      </c>
      <c r="N859" s="14">
        <f t="shared" si="105"/>
        <v>1472.6215563702156</v>
      </c>
      <c r="O859" s="16">
        <f t="shared" si="106"/>
        <v>0.14726215563702155</v>
      </c>
      <c r="P859">
        <v>1325.359400733194</v>
      </c>
      <c r="Q859">
        <f t="shared" si="107"/>
        <v>0.1325359400733194</v>
      </c>
      <c r="R859" s="16">
        <f t="shared" si="108"/>
        <v>1.4726215563702155E-2</v>
      </c>
      <c r="S859" s="48">
        <v>5.15</v>
      </c>
      <c r="T859">
        <f t="shared" si="109"/>
        <v>0.68256009137759499</v>
      </c>
      <c r="U859" s="48">
        <v>11.257999999999999</v>
      </c>
      <c r="V859">
        <f t="shared" si="110"/>
        <v>0.16578773481615885</v>
      </c>
      <c r="W859">
        <f t="shared" si="111"/>
        <v>0.51677235656143616</v>
      </c>
    </row>
    <row r="860" spans="3:23" x14ac:dyDescent="0.3">
      <c r="C860" t="s">
        <v>166</v>
      </c>
      <c r="D860" t="s">
        <v>83</v>
      </c>
      <c r="E860" s="1">
        <v>39414</v>
      </c>
      <c r="F860">
        <v>5</v>
      </c>
      <c r="G860" t="s">
        <v>8</v>
      </c>
      <c r="H860" s="57" t="s">
        <v>47</v>
      </c>
      <c r="I860" s="2">
        <v>90</v>
      </c>
      <c r="J860" s="51">
        <v>10</v>
      </c>
      <c r="K860" s="51">
        <v>20</v>
      </c>
      <c r="L860">
        <f t="shared" si="104"/>
        <v>10</v>
      </c>
      <c r="M860" s="47">
        <v>3</v>
      </c>
      <c r="N860" s="14">
        <f t="shared" si="105"/>
        <v>942.47779607693792</v>
      </c>
      <c r="O860" s="16">
        <f t="shared" si="106"/>
        <v>9.4247779607693788E-2</v>
      </c>
      <c r="P860">
        <v>848.23001646924411</v>
      </c>
      <c r="Q860">
        <f t="shared" si="107"/>
        <v>8.4823001646924412E-2</v>
      </c>
      <c r="R860" s="16">
        <f t="shared" si="108"/>
        <v>9.424777960769376E-3</v>
      </c>
      <c r="S860" s="48">
        <v>5.15</v>
      </c>
      <c r="T860">
        <f t="shared" si="109"/>
        <v>0.43683845848166075</v>
      </c>
      <c r="U860" s="48">
        <v>11.257999999999999</v>
      </c>
      <c r="V860">
        <f t="shared" si="110"/>
        <v>0.10610415028234163</v>
      </c>
      <c r="W860">
        <f t="shared" si="111"/>
        <v>0.33073430819931915</v>
      </c>
    </row>
    <row r="861" spans="3:23" x14ac:dyDescent="0.3">
      <c r="C861" t="s">
        <v>166</v>
      </c>
      <c r="D861" t="s">
        <v>83</v>
      </c>
      <c r="E861" s="1">
        <v>39414</v>
      </c>
      <c r="F861">
        <v>5</v>
      </c>
      <c r="G861" t="s">
        <v>8</v>
      </c>
      <c r="H861" s="57" t="s">
        <v>47</v>
      </c>
      <c r="I861" s="2">
        <v>90</v>
      </c>
      <c r="J861" s="51">
        <v>10</v>
      </c>
      <c r="K861" s="51">
        <v>50</v>
      </c>
      <c r="L861">
        <f t="shared" si="104"/>
        <v>17.5</v>
      </c>
      <c r="M861" s="47">
        <v>3</v>
      </c>
      <c r="N861" s="14">
        <f t="shared" si="105"/>
        <v>2886.3382504856222</v>
      </c>
      <c r="O861" s="16">
        <f t="shared" si="106"/>
        <v>0.28863382504856222</v>
      </c>
      <c r="P861">
        <v>2597.7044254370599</v>
      </c>
      <c r="Q861">
        <f t="shared" si="107"/>
        <v>0.25977044254370596</v>
      </c>
      <c r="R861" s="16">
        <f t="shared" si="108"/>
        <v>2.8863382504856261E-2</v>
      </c>
      <c r="S861" s="48">
        <v>5.15</v>
      </c>
      <c r="T861">
        <f t="shared" si="109"/>
        <v>1.3378177791000858</v>
      </c>
      <c r="U861" s="48">
        <v>11.257999999999999</v>
      </c>
      <c r="V861">
        <f t="shared" si="110"/>
        <v>0.32494396023967176</v>
      </c>
      <c r="W861">
        <f t="shared" si="111"/>
        <v>1.0128738188604141</v>
      </c>
    </row>
    <row r="862" spans="3:23" x14ac:dyDescent="0.3">
      <c r="C862" t="s">
        <v>166</v>
      </c>
      <c r="D862" t="s">
        <v>83</v>
      </c>
      <c r="E862" s="1">
        <v>39414</v>
      </c>
      <c r="F862">
        <v>5</v>
      </c>
      <c r="G862" t="s">
        <v>8</v>
      </c>
      <c r="H862" s="57" t="s">
        <v>47</v>
      </c>
      <c r="I862" s="2">
        <v>80</v>
      </c>
      <c r="J862" s="51">
        <v>10</v>
      </c>
      <c r="K862" s="51">
        <v>35</v>
      </c>
      <c r="L862">
        <f t="shared" si="104"/>
        <v>13.75</v>
      </c>
      <c r="M862" s="47">
        <v>3</v>
      </c>
      <c r="N862" s="14">
        <f t="shared" si="105"/>
        <v>1781.8720832079607</v>
      </c>
      <c r="O862" s="16">
        <f t="shared" si="106"/>
        <v>0.17818720832079607</v>
      </c>
      <c r="P862">
        <v>1425.4976665663687</v>
      </c>
      <c r="Q862">
        <f t="shared" si="107"/>
        <v>0.14254976665663688</v>
      </c>
      <c r="R862" s="16">
        <f t="shared" si="108"/>
        <v>3.5637441664159192E-2</v>
      </c>
      <c r="S862" s="48">
        <v>5.15</v>
      </c>
      <c r="T862">
        <f t="shared" si="109"/>
        <v>0.73413129828168</v>
      </c>
      <c r="U862" s="48">
        <v>11.257999999999999</v>
      </c>
      <c r="V862">
        <f t="shared" si="110"/>
        <v>0.40120631825510417</v>
      </c>
      <c r="W862">
        <f t="shared" si="111"/>
        <v>0.33292498002657583</v>
      </c>
    </row>
    <row r="863" spans="3:23" x14ac:dyDescent="0.3">
      <c r="C863" t="s">
        <v>166</v>
      </c>
      <c r="D863" t="s">
        <v>83</v>
      </c>
      <c r="E863" s="1">
        <v>39414</v>
      </c>
      <c r="F863">
        <v>5</v>
      </c>
      <c r="G863" t="s">
        <v>8</v>
      </c>
      <c r="H863" s="57" t="s">
        <v>47</v>
      </c>
      <c r="I863" s="2">
        <v>80</v>
      </c>
      <c r="J863" s="51">
        <v>10</v>
      </c>
      <c r="K863" s="51">
        <v>20</v>
      </c>
      <c r="L863">
        <f t="shared" si="104"/>
        <v>10</v>
      </c>
      <c r="M863" s="47">
        <v>3</v>
      </c>
      <c r="N863" s="14">
        <f t="shared" si="105"/>
        <v>942.47779607693792</v>
      </c>
      <c r="O863" s="16">
        <f t="shared" si="106"/>
        <v>9.4247779607693788E-2</v>
      </c>
      <c r="P863">
        <v>753.9822368615504</v>
      </c>
      <c r="Q863">
        <f t="shared" si="107"/>
        <v>7.5398223686155036E-2</v>
      </c>
      <c r="R863" s="16">
        <f t="shared" si="108"/>
        <v>1.8849555921538752E-2</v>
      </c>
      <c r="S863" s="48">
        <v>5.15</v>
      </c>
      <c r="T863">
        <f t="shared" si="109"/>
        <v>0.38830085198369846</v>
      </c>
      <c r="U863" s="48">
        <v>11.257999999999999</v>
      </c>
      <c r="V863">
        <f t="shared" si="110"/>
        <v>0.21220830056468326</v>
      </c>
      <c r="W863">
        <f t="shared" si="111"/>
        <v>0.1760925514190152</v>
      </c>
    </row>
    <row r="864" spans="3:23" x14ac:dyDescent="0.3">
      <c r="C864" t="s">
        <v>166</v>
      </c>
      <c r="D864" t="s">
        <v>83</v>
      </c>
      <c r="E864" s="1">
        <v>39414</v>
      </c>
      <c r="F864">
        <v>5</v>
      </c>
      <c r="G864" t="s">
        <v>8</v>
      </c>
      <c r="H864" s="57" t="s">
        <v>47</v>
      </c>
      <c r="I864" s="2">
        <v>80</v>
      </c>
      <c r="J864" s="51">
        <v>10</v>
      </c>
      <c r="K864" s="51">
        <v>35</v>
      </c>
      <c r="L864">
        <f t="shared" si="104"/>
        <v>13.75</v>
      </c>
      <c r="M864" s="47">
        <v>3</v>
      </c>
      <c r="N864" s="14">
        <f t="shared" si="105"/>
        <v>1781.8720832079607</v>
      </c>
      <c r="O864" s="16">
        <f t="shared" si="106"/>
        <v>0.17818720832079607</v>
      </c>
      <c r="P864">
        <v>1425.4976665663687</v>
      </c>
      <c r="Q864">
        <f t="shared" si="107"/>
        <v>0.14254976665663688</v>
      </c>
      <c r="R864" s="16">
        <f t="shared" si="108"/>
        <v>3.5637441664159192E-2</v>
      </c>
      <c r="S864" s="48">
        <v>5.15</v>
      </c>
      <c r="T864">
        <f t="shared" si="109"/>
        <v>0.73413129828168</v>
      </c>
      <c r="U864" s="48">
        <v>11.257999999999999</v>
      </c>
      <c r="V864">
        <f t="shared" si="110"/>
        <v>0.40120631825510417</v>
      </c>
      <c r="W864">
        <f t="shared" si="111"/>
        <v>0.33292498002657583</v>
      </c>
    </row>
    <row r="865" spans="3:23" x14ac:dyDescent="0.3">
      <c r="C865" t="s">
        <v>166</v>
      </c>
      <c r="D865" t="s">
        <v>83</v>
      </c>
      <c r="E865" s="1">
        <v>39414</v>
      </c>
      <c r="F865">
        <v>5</v>
      </c>
      <c r="G865" t="s">
        <v>8</v>
      </c>
      <c r="H865" s="57" t="s">
        <v>47</v>
      </c>
      <c r="I865" s="2">
        <v>60</v>
      </c>
      <c r="J865" s="51">
        <v>10</v>
      </c>
      <c r="K865" s="51">
        <v>35</v>
      </c>
      <c r="L865">
        <f t="shared" si="104"/>
        <v>13.75</v>
      </c>
      <c r="M865" s="47">
        <v>3</v>
      </c>
      <c r="N865" s="14">
        <f t="shared" si="105"/>
        <v>1781.8720832079607</v>
      </c>
      <c r="O865" s="16">
        <f t="shared" si="106"/>
        <v>0.17818720832079607</v>
      </c>
      <c r="P865">
        <v>1069.1232499247765</v>
      </c>
      <c r="Q865">
        <f t="shared" si="107"/>
        <v>0.10691232499247764</v>
      </c>
      <c r="R865" s="16">
        <f t="shared" si="108"/>
        <v>7.1274883328318425E-2</v>
      </c>
      <c r="S865" s="48">
        <v>5.15</v>
      </c>
      <c r="T865">
        <f t="shared" si="109"/>
        <v>0.55059847371125992</v>
      </c>
      <c r="U865" s="48">
        <v>11.257999999999999</v>
      </c>
      <c r="V865">
        <f t="shared" si="110"/>
        <v>0.80241263651020878</v>
      </c>
      <c r="W865">
        <f t="shared" si="111"/>
        <v>-0.25181416279894886</v>
      </c>
    </row>
    <row r="866" spans="3:23" x14ac:dyDescent="0.3">
      <c r="C866" t="s">
        <v>166</v>
      </c>
      <c r="D866" t="s">
        <v>83</v>
      </c>
      <c r="E866" s="1">
        <v>39414</v>
      </c>
      <c r="F866">
        <v>5</v>
      </c>
      <c r="G866" t="s">
        <v>8</v>
      </c>
      <c r="H866" s="57" t="s">
        <v>47</v>
      </c>
      <c r="I866" s="2">
        <v>80</v>
      </c>
      <c r="J866" s="51">
        <v>15</v>
      </c>
      <c r="K866" s="51">
        <v>50</v>
      </c>
      <c r="L866">
        <f t="shared" si="104"/>
        <v>20</v>
      </c>
      <c r="M866" s="47">
        <v>3</v>
      </c>
      <c r="N866" s="14">
        <f t="shared" si="105"/>
        <v>3769.9111843077517</v>
      </c>
      <c r="O866" s="16">
        <f t="shared" si="106"/>
        <v>0.37699111843077515</v>
      </c>
      <c r="P866">
        <v>3015.9289474462016</v>
      </c>
      <c r="Q866">
        <f t="shared" si="107"/>
        <v>0.30159289474462014</v>
      </c>
      <c r="R866" s="16">
        <f t="shared" si="108"/>
        <v>7.5398223686155008E-2</v>
      </c>
      <c r="S866" s="48">
        <v>5.15</v>
      </c>
      <c r="T866">
        <f t="shared" si="109"/>
        <v>1.5532034079347938</v>
      </c>
      <c r="U866" s="48">
        <v>11.257999999999999</v>
      </c>
      <c r="V866">
        <f t="shared" si="110"/>
        <v>0.84883320225873304</v>
      </c>
      <c r="W866">
        <f t="shared" si="111"/>
        <v>0.70437020567606079</v>
      </c>
    </row>
    <row r="867" spans="3:23" x14ac:dyDescent="0.3">
      <c r="C867" t="s">
        <v>166</v>
      </c>
      <c r="D867" t="s">
        <v>83</v>
      </c>
      <c r="E867" s="1">
        <v>39414</v>
      </c>
      <c r="F867">
        <v>5</v>
      </c>
      <c r="G867" t="s">
        <v>8</v>
      </c>
      <c r="H867" s="57" t="s">
        <v>47</v>
      </c>
      <c r="I867" s="2">
        <v>70</v>
      </c>
      <c r="J867" s="51">
        <v>20</v>
      </c>
      <c r="K867" s="51">
        <v>40</v>
      </c>
      <c r="L867">
        <f t="shared" si="104"/>
        <v>20</v>
      </c>
      <c r="M867" s="47">
        <v>3</v>
      </c>
      <c r="N867" s="14">
        <f t="shared" si="105"/>
        <v>3769.9111843077517</v>
      </c>
      <c r="O867" s="16">
        <f t="shared" si="106"/>
        <v>0.37699111843077515</v>
      </c>
      <c r="P867">
        <v>2638.9378290154259</v>
      </c>
      <c r="Q867">
        <f t="shared" si="107"/>
        <v>0.26389378290154258</v>
      </c>
      <c r="R867" s="16">
        <f t="shared" si="108"/>
        <v>0.11309733552923257</v>
      </c>
      <c r="S867" s="48">
        <v>5.15</v>
      </c>
      <c r="T867">
        <f t="shared" si="109"/>
        <v>1.3590529819429444</v>
      </c>
      <c r="U867" s="48">
        <v>11.257999999999999</v>
      </c>
      <c r="V867">
        <f t="shared" si="110"/>
        <v>1.2732498033881001</v>
      </c>
      <c r="W867">
        <f t="shared" si="111"/>
        <v>8.5803178554844317E-2</v>
      </c>
    </row>
    <row r="868" spans="3:23" x14ac:dyDescent="0.3">
      <c r="C868" t="s">
        <v>166</v>
      </c>
      <c r="D868" t="s">
        <v>83</v>
      </c>
      <c r="E868" s="1">
        <v>39414</v>
      </c>
      <c r="F868">
        <v>5</v>
      </c>
      <c r="G868" t="s">
        <v>8</v>
      </c>
      <c r="H868" s="54" t="s">
        <v>53</v>
      </c>
      <c r="I868" s="2">
        <v>90</v>
      </c>
      <c r="J868" s="51">
        <v>3</v>
      </c>
      <c r="K868" s="51">
        <v>12</v>
      </c>
      <c r="L868">
        <f t="shared" si="104"/>
        <v>4.5</v>
      </c>
      <c r="M868" s="47">
        <v>2</v>
      </c>
      <c r="N868" s="14">
        <f t="shared" si="105"/>
        <v>127.23450247038662</v>
      </c>
      <c r="O868" s="16">
        <f t="shared" si="106"/>
        <v>1.2723450247038661E-2</v>
      </c>
      <c r="P868">
        <v>114.51105222334796</v>
      </c>
      <c r="Q868">
        <f t="shared" si="107"/>
        <v>1.1451105222334796E-2</v>
      </c>
      <c r="R868" s="16">
        <f t="shared" si="108"/>
        <v>1.2723450247038651E-3</v>
      </c>
      <c r="S868" s="48">
        <v>6.51</v>
      </c>
      <c r="T868">
        <f t="shared" si="109"/>
        <v>7.4546694997399521E-2</v>
      </c>
      <c r="U868" s="48">
        <v>8.2509999999999994</v>
      </c>
      <c r="V868">
        <f t="shared" si="110"/>
        <v>1.049811879883159E-2</v>
      </c>
      <c r="W868">
        <f t="shared" si="111"/>
        <v>6.4048576198567936E-2</v>
      </c>
    </row>
    <row r="869" spans="3:23" x14ac:dyDescent="0.3">
      <c r="C869" t="s">
        <v>166</v>
      </c>
      <c r="D869" t="s">
        <v>83</v>
      </c>
      <c r="E869" s="1">
        <v>39414</v>
      </c>
      <c r="F869">
        <v>5</v>
      </c>
      <c r="G869" t="s">
        <v>8</v>
      </c>
      <c r="H869" s="54" t="s">
        <v>53</v>
      </c>
      <c r="I869" s="2">
        <v>90</v>
      </c>
      <c r="J869" s="51">
        <v>5</v>
      </c>
      <c r="K869" s="51">
        <v>15</v>
      </c>
      <c r="L869">
        <f t="shared" si="104"/>
        <v>6.25</v>
      </c>
      <c r="M869" s="47">
        <v>2</v>
      </c>
      <c r="N869" s="14">
        <f t="shared" si="105"/>
        <v>245.43692606170259</v>
      </c>
      <c r="O869" s="16">
        <f t="shared" si="106"/>
        <v>2.4543692606170259E-2</v>
      </c>
      <c r="P869">
        <v>220.89323345553234</v>
      </c>
      <c r="Q869">
        <f t="shared" si="107"/>
        <v>2.2089323345553233E-2</v>
      </c>
      <c r="R869" s="16">
        <f t="shared" si="108"/>
        <v>2.4543692606170259E-3</v>
      </c>
      <c r="S869" s="48">
        <v>6.51</v>
      </c>
      <c r="T869">
        <f t="shared" si="109"/>
        <v>0.14380149497955155</v>
      </c>
      <c r="U869" s="48">
        <v>8.2509999999999994</v>
      </c>
      <c r="V869">
        <f t="shared" si="110"/>
        <v>2.0251000769351078E-2</v>
      </c>
      <c r="W869">
        <f t="shared" si="111"/>
        <v>0.12355049421020048</v>
      </c>
    </row>
    <row r="870" spans="3:23" x14ac:dyDescent="0.3">
      <c r="C870" t="s">
        <v>166</v>
      </c>
      <c r="D870" t="s">
        <v>84</v>
      </c>
      <c r="E870" s="1">
        <v>39416</v>
      </c>
      <c r="F870">
        <v>29</v>
      </c>
      <c r="G870" t="s">
        <v>9</v>
      </c>
      <c r="H870" s="54" t="s">
        <v>49</v>
      </c>
      <c r="I870" s="2">
        <v>50</v>
      </c>
      <c r="J870" s="51">
        <v>10</v>
      </c>
      <c r="K870" s="51">
        <v>20</v>
      </c>
      <c r="L870">
        <f t="shared" si="104"/>
        <v>10</v>
      </c>
      <c r="M870" s="47">
        <v>2</v>
      </c>
      <c r="N870" s="14">
        <f t="shared" si="105"/>
        <v>628.31853071795865</v>
      </c>
      <c r="O870" s="16">
        <f t="shared" si="106"/>
        <v>6.2831853071795868E-2</v>
      </c>
      <c r="P870">
        <v>314.15926535897933</v>
      </c>
      <c r="Q870">
        <f t="shared" si="107"/>
        <v>3.1415926535897934E-2</v>
      </c>
      <c r="R870" s="16">
        <f t="shared" si="108"/>
        <v>3.1415926535897934E-2</v>
      </c>
      <c r="S870">
        <v>5.23</v>
      </c>
      <c r="T870">
        <f t="shared" si="109"/>
        <v>0.16430529578274622</v>
      </c>
      <c r="U870">
        <v>8.4610000000000003</v>
      </c>
      <c r="V870">
        <f t="shared" si="110"/>
        <v>0.26581015442023243</v>
      </c>
      <c r="W870">
        <f t="shared" si="111"/>
        <v>-0.10150485863748621</v>
      </c>
    </row>
    <row r="871" spans="3:23" x14ac:dyDescent="0.3">
      <c r="C871" t="s">
        <v>166</v>
      </c>
      <c r="D871" t="s">
        <v>84</v>
      </c>
      <c r="E871" s="1">
        <v>39416</v>
      </c>
      <c r="F871">
        <v>29</v>
      </c>
      <c r="G871" t="s">
        <v>9</v>
      </c>
      <c r="H871" s="54" t="s">
        <v>49</v>
      </c>
      <c r="I871" s="2">
        <v>20</v>
      </c>
      <c r="J871" s="51">
        <v>16</v>
      </c>
      <c r="K871" s="51">
        <v>23</v>
      </c>
      <c r="L871">
        <f t="shared" si="104"/>
        <v>13.75</v>
      </c>
      <c r="M871" s="47">
        <v>2</v>
      </c>
      <c r="N871" s="14">
        <f t="shared" si="105"/>
        <v>1187.9147221386406</v>
      </c>
      <c r="O871" s="16">
        <f t="shared" si="106"/>
        <v>0.11879147221386406</v>
      </c>
      <c r="P871">
        <v>237.58294442772814</v>
      </c>
      <c r="Q871">
        <f t="shared" si="107"/>
        <v>2.3758294442772814E-2</v>
      </c>
      <c r="R871" s="16">
        <f t="shared" si="108"/>
        <v>9.5033177771091243E-2</v>
      </c>
      <c r="S871">
        <v>5.23</v>
      </c>
      <c r="T871">
        <f t="shared" si="109"/>
        <v>0.12425587993570184</v>
      </c>
      <c r="U871">
        <v>8.4610000000000003</v>
      </c>
      <c r="V871">
        <f t="shared" si="110"/>
        <v>0.80407571712120307</v>
      </c>
      <c r="W871">
        <f t="shared" si="111"/>
        <v>-0.67981983718550121</v>
      </c>
    </row>
    <row r="872" spans="3:23" x14ac:dyDescent="0.3">
      <c r="C872" t="s">
        <v>166</v>
      </c>
      <c r="D872" t="s">
        <v>84</v>
      </c>
      <c r="E872" s="1">
        <v>39416</v>
      </c>
      <c r="F872">
        <v>29</v>
      </c>
      <c r="G872" t="s">
        <v>9</v>
      </c>
      <c r="H872" s="57" t="s">
        <v>36</v>
      </c>
      <c r="I872" s="2">
        <v>100</v>
      </c>
      <c r="J872" s="51">
        <v>3</v>
      </c>
      <c r="K872" s="51">
        <v>17</v>
      </c>
      <c r="L872">
        <f t="shared" si="104"/>
        <v>5.75</v>
      </c>
      <c r="M872" s="47">
        <v>2</v>
      </c>
      <c r="N872" s="14">
        <f t="shared" si="105"/>
        <v>207.73781421862506</v>
      </c>
      <c r="O872" s="16">
        <f t="shared" si="106"/>
        <v>2.0773781421862505E-2</v>
      </c>
      <c r="P872">
        <v>207.73781421862506</v>
      </c>
      <c r="Q872">
        <f t="shared" si="107"/>
        <v>2.0773781421862505E-2</v>
      </c>
      <c r="R872" s="16">
        <f t="shared" si="108"/>
        <v>0</v>
      </c>
      <c r="S872" s="48">
        <v>6.62</v>
      </c>
      <c r="T872">
        <f t="shared" si="109"/>
        <v>0.13752243301272979</v>
      </c>
      <c r="U872" s="48">
        <v>8.3030000000000008</v>
      </c>
      <c r="V872">
        <f t="shared" si="110"/>
        <v>0</v>
      </c>
      <c r="W872">
        <f t="shared" si="111"/>
        <v>0.13752243301272979</v>
      </c>
    </row>
    <row r="873" spans="3:23" x14ac:dyDescent="0.3">
      <c r="C873" t="s">
        <v>166</v>
      </c>
      <c r="D873" t="s">
        <v>84</v>
      </c>
      <c r="E873" s="1">
        <v>39416</v>
      </c>
      <c r="F873">
        <v>29</v>
      </c>
      <c r="G873" t="s">
        <v>9</v>
      </c>
      <c r="H873" s="57" t="s">
        <v>36</v>
      </c>
      <c r="I873" s="2">
        <v>100</v>
      </c>
      <c r="J873" s="51">
        <v>6</v>
      </c>
      <c r="K873" s="51">
        <v>17</v>
      </c>
      <c r="L873">
        <f t="shared" si="104"/>
        <v>7.25</v>
      </c>
      <c r="M873" s="47">
        <v>2</v>
      </c>
      <c r="N873" s="14">
        <f t="shared" si="105"/>
        <v>330.259927708627</v>
      </c>
      <c r="O873" s="16">
        <f t="shared" si="106"/>
        <v>3.3025992770862697E-2</v>
      </c>
      <c r="P873">
        <v>330.259927708627</v>
      </c>
      <c r="Q873">
        <f t="shared" si="107"/>
        <v>3.3025992770862697E-2</v>
      </c>
      <c r="R873" s="16">
        <f t="shared" si="108"/>
        <v>0</v>
      </c>
      <c r="S873" s="48">
        <v>6.62</v>
      </c>
      <c r="T873">
        <f t="shared" si="109"/>
        <v>0.21863207214311106</v>
      </c>
      <c r="U873" s="48">
        <v>8.3030000000000008</v>
      </c>
      <c r="V873">
        <f t="shared" si="110"/>
        <v>0</v>
      </c>
      <c r="W873">
        <f t="shared" si="111"/>
        <v>0.21863207214311106</v>
      </c>
    </row>
    <row r="874" spans="3:23" x14ac:dyDescent="0.3">
      <c r="C874" t="s">
        <v>166</v>
      </c>
      <c r="D874" t="s">
        <v>84</v>
      </c>
      <c r="E874" s="1">
        <v>39416</v>
      </c>
      <c r="F874">
        <v>29</v>
      </c>
      <c r="G874" t="s">
        <v>9</v>
      </c>
      <c r="H874" s="57" t="s">
        <v>36</v>
      </c>
      <c r="I874" s="2">
        <v>90</v>
      </c>
      <c r="J874" s="51">
        <v>12</v>
      </c>
      <c r="K874" s="51">
        <v>33</v>
      </c>
      <c r="L874">
        <f t="shared" si="104"/>
        <v>14.25</v>
      </c>
      <c r="M874" s="47">
        <v>2</v>
      </c>
      <c r="N874" s="14">
        <f t="shared" si="105"/>
        <v>1275.8793164391548</v>
      </c>
      <c r="O874" s="16">
        <f t="shared" si="106"/>
        <v>0.12758793164391546</v>
      </c>
      <c r="P874">
        <v>1148.2913847952393</v>
      </c>
      <c r="Q874">
        <f t="shared" si="107"/>
        <v>0.11482913847952393</v>
      </c>
      <c r="R874" s="16">
        <f t="shared" si="108"/>
        <v>1.2758793164391533E-2</v>
      </c>
      <c r="S874" s="48">
        <v>6.62</v>
      </c>
      <c r="T874">
        <f t="shared" si="109"/>
        <v>0.76016889673444843</v>
      </c>
      <c r="U874" s="48">
        <v>8.3030000000000008</v>
      </c>
      <c r="V874">
        <f t="shared" si="110"/>
        <v>0.1059362596439429</v>
      </c>
      <c r="W874">
        <f t="shared" si="111"/>
        <v>0.6542326370905055</v>
      </c>
    </row>
    <row r="875" spans="3:23" x14ac:dyDescent="0.3">
      <c r="C875" t="s">
        <v>166</v>
      </c>
      <c r="D875" t="s">
        <v>84</v>
      </c>
      <c r="E875" s="1">
        <v>39416</v>
      </c>
      <c r="F875">
        <v>29</v>
      </c>
      <c r="G875" t="s">
        <v>9</v>
      </c>
      <c r="H875" s="57" t="s">
        <v>36</v>
      </c>
      <c r="I875" s="2">
        <v>90</v>
      </c>
      <c r="J875" s="51">
        <v>18</v>
      </c>
      <c r="K875" s="51">
        <v>38</v>
      </c>
      <c r="L875">
        <f t="shared" si="104"/>
        <v>18.5</v>
      </c>
      <c r="M875" s="47">
        <v>2</v>
      </c>
      <c r="N875" s="14">
        <f t="shared" si="105"/>
        <v>2150.4201713822135</v>
      </c>
      <c r="O875" s="16">
        <f t="shared" si="106"/>
        <v>0.21504201713822135</v>
      </c>
      <c r="P875">
        <v>1935.3781542439922</v>
      </c>
      <c r="Q875">
        <f t="shared" si="107"/>
        <v>0.19353781542439921</v>
      </c>
      <c r="R875" s="16">
        <f t="shared" si="108"/>
        <v>2.1504201713822141E-2</v>
      </c>
      <c r="S875" s="48">
        <v>6.62</v>
      </c>
      <c r="T875">
        <f t="shared" si="109"/>
        <v>1.2812203381095228</v>
      </c>
      <c r="U875" s="48">
        <v>8.3030000000000008</v>
      </c>
      <c r="V875">
        <f t="shared" si="110"/>
        <v>0.17854938682986526</v>
      </c>
      <c r="W875">
        <f t="shared" si="111"/>
        <v>1.1026709512796575</v>
      </c>
    </row>
    <row r="876" spans="3:23" x14ac:dyDescent="0.3">
      <c r="C876" t="s">
        <v>166</v>
      </c>
      <c r="D876" t="s">
        <v>84</v>
      </c>
      <c r="E876" s="1">
        <v>39416</v>
      </c>
      <c r="F876">
        <v>29</v>
      </c>
      <c r="G876" t="s">
        <v>9</v>
      </c>
      <c r="H876" s="57" t="s">
        <v>36</v>
      </c>
      <c r="I876" s="2">
        <v>60</v>
      </c>
      <c r="J876" s="51">
        <v>20</v>
      </c>
      <c r="K876" s="51">
        <v>30</v>
      </c>
      <c r="L876">
        <f t="shared" si="104"/>
        <v>17.5</v>
      </c>
      <c r="M876" s="47">
        <v>2</v>
      </c>
      <c r="N876" s="14">
        <f t="shared" si="105"/>
        <v>1924.2255003237483</v>
      </c>
      <c r="O876" s="16">
        <f t="shared" si="106"/>
        <v>0.19242255003237482</v>
      </c>
      <c r="P876">
        <v>1154.535300194249</v>
      </c>
      <c r="Q876">
        <f t="shared" si="107"/>
        <v>0.11545353001942489</v>
      </c>
      <c r="R876" s="16">
        <f t="shared" si="108"/>
        <v>7.6969020012949932E-2</v>
      </c>
      <c r="S876" s="48">
        <v>6.62</v>
      </c>
      <c r="T876">
        <f t="shared" si="109"/>
        <v>0.76430236872859281</v>
      </c>
      <c r="U876" s="48">
        <v>8.3030000000000008</v>
      </c>
      <c r="V876">
        <f t="shared" si="110"/>
        <v>0.63907377316752334</v>
      </c>
      <c r="W876">
        <f t="shared" si="111"/>
        <v>0.12522859556106947</v>
      </c>
    </row>
    <row r="877" spans="3:23" x14ac:dyDescent="0.3">
      <c r="C877" t="s">
        <v>166</v>
      </c>
      <c r="D877" t="s">
        <v>84</v>
      </c>
      <c r="E877" s="1">
        <v>39416</v>
      </c>
      <c r="F877">
        <v>29</v>
      </c>
      <c r="G877" t="s">
        <v>9</v>
      </c>
      <c r="H877" s="57" t="s">
        <v>36</v>
      </c>
      <c r="I877" s="2">
        <v>20</v>
      </c>
      <c r="J877" s="51">
        <v>25</v>
      </c>
      <c r="K877" s="51">
        <v>40</v>
      </c>
      <c r="L877">
        <f t="shared" si="104"/>
        <v>22.5</v>
      </c>
      <c r="M877" s="47">
        <v>2</v>
      </c>
      <c r="N877" s="14">
        <f t="shared" si="105"/>
        <v>3180.8625617596654</v>
      </c>
      <c r="O877" s="16">
        <f t="shared" si="106"/>
        <v>0.31808625617596653</v>
      </c>
      <c r="P877">
        <v>636.17251235193316</v>
      </c>
      <c r="Q877">
        <f t="shared" si="107"/>
        <v>6.3617251235193323E-2</v>
      </c>
      <c r="R877" s="16">
        <f t="shared" si="108"/>
        <v>0.25446900494077318</v>
      </c>
      <c r="S877" s="48">
        <v>6.62</v>
      </c>
      <c r="T877">
        <f t="shared" si="109"/>
        <v>0.42114620317697982</v>
      </c>
      <c r="U877" s="48">
        <v>8.3030000000000008</v>
      </c>
      <c r="V877">
        <f t="shared" si="110"/>
        <v>2.1128561480232397</v>
      </c>
      <c r="W877">
        <f t="shared" si="111"/>
        <v>-1.6917099448462598</v>
      </c>
    </row>
    <row r="878" spans="3:23" x14ac:dyDescent="0.3">
      <c r="C878" t="s">
        <v>166</v>
      </c>
      <c r="D878" t="s">
        <v>84</v>
      </c>
      <c r="E878" s="1">
        <v>39416</v>
      </c>
      <c r="F878">
        <v>29</v>
      </c>
      <c r="G878" t="s">
        <v>9</v>
      </c>
      <c r="H878" s="57" t="s">
        <v>36</v>
      </c>
      <c r="I878" s="2">
        <v>40</v>
      </c>
      <c r="J878" s="51">
        <v>25</v>
      </c>
      <c r="K878" s="51">
        <v>75</v>
      </c>
      <c r="L878">
        <f t="shared" si="104"/>
        <v>31.25</v>
      </c>
      <c r="M878" s="47">
        <v>2</v>
      </c>
      <c r="N878" s="14">
        <f t="shared" si="105"/>
        <v>6135.9231515425645</v>
      </c>
      <c r="O878" s="16">
        <f t="shared" si="106"/>
        <v>0.6135923151542565</v>
      </c>
      <c r="P878">
        <v>2454.3692606170257</v>
      </c>
      <c r="Q878">
        <f t="shared" si="107"/>
        <v>0.24543692606170256</v>
      </c>
      <c r="R878" s="16">
        <f t="shared" si="108"/>
        <v>0.36815538909255396</v>
      </c>
      <c r="S878" s="48">
        <v>6.62</v>
      </c>
      <c r="T878">
        <f t="shared" si="109"/>
        <v>1.624792450528471</v>
      </c>
      <c r="U878" s="48">
        <v>8.3030000000000008</v>
      </c>
      <c r="V878">
        <f t="shared" si="110"/>
        <v>3.0567941956354758</v>
      </c>
      <c r="W878">
        <f t="shared" si="111"/>
        <v>-1.4320017451070048</v>
      </c>
    </row>
    <row r="879" spans="3:23" x14ac:dyDescent="0.3">
      <c r="C879" t="s">
        <v>166</v>
      </c>
      <c r="D879" t="s">
        <v>84</v>
      </c>
      <c r="E879" s="1">
        <v>39416</v>
      </c>
      <c r="F879">
        <v>29</v>
      </c>
      <c r="G879" t="s">
        <v>9</v>
      </c>
      <c r="H879" s="57" t="s">
        <v>36</v>
      </c>
      <c r="I879" s="2">
        <v>20</v>
      </c>
      <c r="J879" s="51">
        <v>33</v>
      </c>
      <c r="K879" s="51">
        <v>28</v>
      </c>
      <c r="L879">
        <f t="shared" si="104"/>
        <v>23.5</v>
      </c>
      <c r="M879" s="47">
        <v>2</v>
      </c>
      <c r="N879" s="14">
        <f t="shared" si="105"/>
        <v>3469.8890858899267</v>
      </c>
      <c r="O879" s="16">
        <f t="shared" si="106"/>
        <v>0.34698890858899267</v>
      </c>
      <c r="P879">
        <v>693.97781717798534</v>
      </c>
      <c r="Q879">
        <f t="shared" si="107"/>
        <v>6.9397781717798535E-2</v>
      </c>
      <c r="R879" s="16">
        <f t="shared" si="108"/>
        <v>0.27759112687119414</v>
      </c>
      <c r="S879" s="48">
        <v>6.62</v>
      </c>
      <c r="T879">
        <f t="shared" si="109"/>
        <v>0.4594133149718263</v>
      </c>
      <c r="U879" s="48">
        <v>8.3030000000000008</v>
      </c>
      <c r="V879">
        <f t="shared" si="110"/>
        <v>2.3048391264115251</v>
      </c>
      <c r="W879">
        <f t="shared" si="111"/>
        <v>-1.8454258114396989</v>
      </c>
    </row>
    <row r="880" spans="3:23" x14ac:dyDescent="0.3">
      <c r="C880" t="s">
        <v>166</v>
      </c>
      <c r="D880" t="s">
        <v>84</v>
      </c>
      <c r="E880" s="1">
        <v>39416</v>
      </c>
      <c r="F880">
        <v>29</v>
      </c>
      <c r="G880" t="s">
        <v>9</v>
      </c>
      <c r="H880" s="57" t="s">
        <v>36</v>
      </c>
      <c r="I880" s="2">
        <v>10</v>
      </c>
      <c r="J880" s="51">
        <v>50</v>
      </c>
      <c r="K880" s="51">
        <v>110</v>
      </c>
      <c r="L880">
        <f t="shared" si="104"/>
        <v>52.5</v>
      </c>
      <c r="M880" s="47">
        <v>2</v>
      </c>
      <c r="N880" s="14">
        <f t="shared" si="105"/>
        <v>17318.029502913734</v>
      </c>
      <c r="O880" s="16">
        <f t="shared" si="106"/>
        <v>1.7318029502913734</v>
      </c>
      <c r="P880">
        <v>1731.8029502913735</v>
      </c>
      <c r="Q880">
        <f t="shared" si="107"/>
        <v>0.17318029502913734</v>
      </c>
      <c r="R880" s="16">
        <f t="shared" si="108"/>
        <v>1.5586226552622362</v>
      </c>
      <c r="S880" s="48">
        <v>6.62</v>
      </c>
      <c r="T880">
        <f t="shared" si="109"/>
        <v>1.1464535530928892</v>
      </c>
      <c r="U880" s="48">
        <v>8.3030000000000008</v>
      </c>
      <c r="V880">
        <f t="shared" si="110"/>
        <v>12.941243906642349</v>
      </c>
      <c r="W880">
        <f t="shared" si="111"/>
        <v>-11.794790353549459</v>
      </c>
    </row>
    <row r="881" spans="3:23" x14ac:dyDescent="0.3">
      <c r="C881" t="s">
        <v>166</v>
      </c>
      <c r="D881" t="s">
        <v>84</v>
      </c>
      <c r="E881" s="1">
        <v>39416</v>
      </c>
      <c r="F881">
        <v>29</v>
      </c>
      <c r="G881" t="s">
        <v>9</v>
      </c>
      <c r="H881" s="57" t="s">
        <v>31</v>
      </c>
      <c r="I881" s="2">
        <v>100</v>
      </c>
      <c r="J881" s="51">
        <v>9</v>
      </c>
      <c r="K881" s="51">
        <v>10</v>
      </c>
      <c r="L881">
        <f t="shared" si="104"/>
        <v>7</v>
      </c>
      <c r="M881" s="47">
        <v>3</v>
      </c>
      <c r="N881" s="14">
        <f t="shared" si="105"/>
        <v>461.81412007769961</v>
      </c>
      <c r="O881" s="16">
        <f t="shared" si="106"/>
        <v>4.6181412007769963E-2</v>
      </c>
      <c r="P881">
        <v>461.81412007769961</v>
      </c>
      <c r="Q881">
        <f t="shared" si="107"/>
        <v>4.6181412007769963E-2</v>
      </c>
      <c r="R881" s="16">
        <f t="shared" si="108"/>
        <v>0</v>
      </c>
      <c r="S881" s="48">
        <v>13.7</v>
      </c>
      <c r="T881">
        <f t="shared" si="109"/>
        <v>0.63268534450644842</v>
      </c>
      <c r="U881" s="48">
        <v>7.907</v>
      </c>
      <c r="V881">
        <f t="shared" si="110"/>
        <v>0</v>
      </c>
      <c r="W881">
        <f t="shared" si="111"/>
        <v>0.63268534450644842</v>
      </c>
    </row>
    <row r="882" spans="3:23" x14ac:dyDescent="0.3">
      <c r="C882" t="s">
        <v>166</v>
      </c>
      <c r="D882" t="s">
        <v>84</v>
      </c>
      <c r="E882" s="1">
        <v>39416</v>
      </c>
      <c r="F882">
        <v>29</v>
      </c>
      <c r="G882" t="s">
        <v>9</v>
      </c>
      <c r="H882" s="57" t="s">
        <v>42</v>
      </c>
      <c r="I882" s="2">
        <v>90</v>
      </c>
      <c r="J882" s="51">
        <v>42</v>
      </c>
      <c r="K882" s="51">
        <v>40</v>
      </c>
      <c r="L882">
        <f t="shared" si="104"/>
        <v>31</v>
      </c>
      <c r="M882" s="47">
        <v>2</v>
      </c>
      <c r="N882" s="14">
        <f t="shared" si="105"/>
        <v>6038.1410801995826</v>
      </c>
      <c r="O882" s="16">
        <f t="shared" si="106"/>
        <v>0.60381410801995827</v>
      </c>
      <c r="P882">
        <v>5434.3269721796241</v>
      </c>
      <c r="Q882">
        <f t="shared" si="107"/>
        <v>0.54343269721796239</v>
      </c>
      <c r="R882" s="16">
        <f t="shared" si="108"/>
        <v>6.0381410801995883E-2</v>
      </c>
      <c r="S882">
        <v>11.49</v>
      </c>
      <c r="T882">
        <f t="shared" si="109"/>
        <v>6.2440416910343881</v>
      </c>
      <c r="U882" s="48">
        <v>8.1999999999999993</v>
      </c>
      <c r="V882">
        <f t="shared" si="110"/>
        <v>0.49512756857636619</v>
      </c>
      <c r="W882">
        <f t="shared" si="111"/>
        <v>5.7489141224580216</v>
      </c>
    </row>
    <row r="883" spans="3:23" x14ac:dyDescent="0.3">
      <c r="C883" t="s">
        <v>166</v>
      </c>
      <c r="D883" t="s">
        <v>84</v>
      </c>
      <c r="E883" s="1">
        <v>39416</v>
      </c>
      <c r="F883">
        <v>29</v>
      </c>
      <c r="G883" t="s">
        <v>9</v>
      </c>
      <c r="H883" s="57" t="s">
        <v>44</v>
      </c>
      <c r="I883" s="2">
        <v>90</v>
      </c>
      <c r="J883" s="51">
        <v>5</v>
      </c>
      <c r="K883" s="51">
        <v>11</v>
      </c>
      <c r="L883">
        <f t="shared" si="104"/>
        <v>5.25</v>
      </c>
      <c r="M883" s="47">
        <v>2</v>
      </c>
      <c r="N883" s="14">
        <f t="shared" si="105"/>
        <v>173.18029502913734</v>
      </c>
      <c r="O883" s="16">
        <f t="shared" si="106"/>
        <v>1.7318029502913734E-2</v>
      </c>
      <c r="P883">
        <v>155.86226552622361</v>
      </c>
      <c r="Q883">
        <f t="shared" si="107"/>
        <v>1.5586226552622361E-2</v>
      </c>
      <c r="R883" s="16">
        <f t="shared" si="108"/>
        <v>1.7318029502913727E-3</v>
      </c>
      <c r="S883" s="48">
        <v>5.78</v>
      </c>
      <c r="T883">
        <f t="shared" si="109"/>
        <v>9.0088389474157246E-2</v>
      </c>
      <c r="U883" s="48">
        <v>9.0679999999999996</v>
      </c>
      <c r="V883">
        <f t="shared" si="110"/>
        <v>1.5703989153242167E-2</v>
      </c>
      <c r="W883">
        <f t="shared" si="111"/>
        <v>7.4384400320915076E-2</v>
      </c>
    </row>
    <row r="884" spans="3:23" x14ac:dyDescent="0.3">
      <c r="C884" t="s">
        <v>166</v>
      </c>
      <c r="D884" t="s">
        <v>84</v>
      </c>
      <c r="E884" s="1">
        <v>39416</v>
      </c>
      <c r="F884">
        <v>29</v>
      </c>
      <c r="G884" t="s">
        <v>9</v>
      </c>
      <c r="H884" s="57" t="s">
        <v>44</v>
      </c>
      <c r="I884" s="2">
        <v>90</v>
      </c>
      <c r="J884" s="51">
        <v>9</v>
      </c>
      <c r="K884" s="51">
        <v>18</v>
      </c>
      <c r="L884">
        <f t="shared" si="104"/>
        <v>9</v>
      </c>
      <c r="M884" s="47">
        <v>2</v>
      </c>
      <c r="N884" s="14">
        <f t="shared" si="105"/>
        <v>508.93800988154646</v>
      </c>
      <c r="O884" s="16">
        <f t="shared" si="106"/>
        <v>5.0893800988154644E-2</v>
      </c>
      <c r="P884">
        <v>458.04420889339184</v>
      </c>
      <c r="Q884">
        <f t="shared" si="107"/>
        <v>4.5804420889339184E-2</v>
      </c>
      <c r="R884" s="16">
        <f t="shared" si="108"/>
        <v>5.0893800988154603E-3</v>
      </c>
      <c r="S884" s="48">
        <v>5.78</v>
      </c>
      <c r="T884">
        <f t="shared" si="109"/>
        <v>0.26474955274038048</v>
      </c>
      <c r="U884" s="48">
        <v>9.0679999999999996</v>
      </c>
      <c r="V884">
        <f t="shared" si="110"/>
        <v>4.6150498736058594E-2</v>
      </c>
      <c r="W884">
        <f t="shared" si="111"/>
        <v>0.21859905400432189</v>
      </c>
    </row>
    <row r="885" spans="3:23" x14ac:dyDescent="0.3">
      <c r="C885" t="s">
        <v>166</v>
      </c>
      <c r="D885" t="s">
        <v>84</v>
      </c>
      <c r="E885" s="1">
        <v>39416</v>
      </c>
      <c r="F885">
        <v>29</v>
      </c>
      <c r="G885" t="s">
        <v>9</v>
      </c>
      <c r="H885" s="57" t="s">
        <v>44</v>
      </c>
      <c r="I885" s="2">
        <v>90</v>
      </c>
      <c r="J885" s="51">
        <v>20</v>
      </c>
      <c r="K885" s="51">
        <v>30</v>
      </c>
      <c r="L885">
        <f t="shared" si="104"/>
        <v>17.5</v>
      </c>
      <c r="M885" s="47">
        <v>2</v>
      </c>
      <c r="N885" s="14">
        <f t="shared" si="105"/>
        <v>1924.2255003237483</v>
      </c>
      <c r="O885" s="16">
        <f t="shared" si="106"/>
        <v>0.19242255003237482</v>
      </c>
      <c r="P885">
        <v>1731.8029502913735</v>
      </c>
      <c r="Q885">
        <f t="shared" si="107"/>
        <v>0.17318029502913734</v>
      </c>
      <c r="R885" s="16">
        <f t="shared" si="108"/>
        <v>1.924225500323748E-2</v>
      </c>
      <c r="S885" s="48">
        <v>5.78</v>
      </c>
      <c r="T885">
        <f t="shared" si="109"/>
        <v>1.0009821052684138</v>
      </c>
      <c r="U885" s="48">
        <v>9.0679999999999996</v>
      </c>
      <c r="V885">
        <f t="shared" si="110"/>
        <v>0.17448876836935745</v>
      </c>
      <c r="W885">
        <f t="shared" si="111"/>
        <v>0.82649333689905635</v>
      </c>
    </row>
    <row r="886" spans="3:23" x14ac:dyDescent="0.3">
      <c r="C886" t="s">
        <v>166</v>
      </c>
      <c r="D886" t="s">
        <v>84</v>
      </c>
      <c r="E886" s="1">
        <v>39416</v>
      </c>
      <c r="F886">
        <v>29</v>
      </c>
      <c r="G886" t="s">
        <v>9</v>
      </c>
      <c r="H886" s="57" t="s">
        <v>46</v>
      </c>
      <c r="I886" s="2">
        <v>100</v>
      </c>
      <c r="J886" s="51">
        <v>5</v>
      </c>
      <c r="K886" s="51">
        <v>10</v>
      </c>
      <c r="L886">
        <f t="shared" si="104"/>
        <v>5</v>
      </c>
      <c r="M886" s="47">
        <v>3</v>
      </c>
      <c r="N886" s="14">
        <f t="shared" si="105"/>
        <v>235.61944901923448</v>
      </c>
      <c r="O886" s="16">
        <f t="shared" si="106"/>
        <v>2.3561944901923447E-2</v>
      </c>
      <c r="P886">
        <v>235.61944901923448</v>
      </c>
      <c r="Q886">
        <f t="shared" si="107"/>
        <v>2.3561944901923447E-2</v>
      </c>
      <c r="R886" s="16">
        <f t="shared" si="108"/>
        <v>0</v>
      </c>
      <c r="S886" s="48">
        <v>1.86</v>
      </c>
      <c r="T886">
        <f t="shared" si="109"/>
        <v>4.3825217517577612E-2</v>
      </c>
      <c r="U886" s="48">
        <v>12.651</v>
      </c>
      <c r="V886">
        <f t="shared" si="110"/>
        <v>0</v>
      </c>
      <c r="W886">
        <f t="shared" si="111"/>
        <v>4.3825217517577612E-2</v>
      </c>
    </row>
    <row r="887" spans="3:23" x14ac:dyDescent="0.3">
      <c r="C887" t="s">
        <v>166</v>
      </c>
      <c r="D887" t="s">
        <v>84</v>
      </c>
      <c r="E887" s="1">
        <v>39416</v>
      </c>
      <c r="F887">
        <v>29</v>
      </c>
      <c r="G887" t="s">
        <v>9</v>
      </c>
      <c r="H887" s="57" t="s">
        <v>46</v>
      </c>
      <c r="I887" s="2">
        <v>100</v>
      </c>
      <c r="J887" s="51">
        <v>8</v>
      </c>
      <c r="K887" s="51">
        <v>11</v>
      </c>
      <c r="L887">
        <f t="shared" si="104"/>
        <v>6.75</v>
      </c>
      <c r="M887" s="47">
        <v>3</v>
      </c>
      <c r="N887" s="14">
        <f t="shared" si="105"/>
        <v>429.41644583755487</v>
      </c>
      <c r="O887" s="16">
        <f t="shared" si="106"/>
        <v>4.2941644583755489E-2</v>
      </c>
      <c r="P887">
        <v>429.41644583755487</v>
      </c>
      <c r="Q887">
        <f t="shared" si="107"/>
        <v>4.2941644583755489E-2</v>
      </c>
      <c r="R887" s="16">
        <f t="shared" si="108"/>
        <v>0</v>
      </c>
      <c r="S887" s="48">
        <v>1.86</v>
      </c>
      <c r="T887">
        <f t="shared" si="109"/>
        <v>7.9871458925785219E-2</v>
      </c>
      <c r="U887" s="48">
        <v>12.651</v>
      </c>
      <c r="V887">
        <f t="shared" si="110"/>
        <v>0</v>
      </c>
      <c r="W887">
        <f t="shared" si="111"/>
        <v>7.9871458925785219E-2</v>
      </c>
    </row>
    <row r="888" spans="3:23" x14ac:dyDescent="0.3">
      <c r="C888" t="s">
        <v>166</v>
      </c>
      <c r="D888" t="s">
        <v>84</v>
      </c>
      <c r="E888" s="1">
        <v>39416</v>
      </c>
      <c r="F888">
        <v>29</v>
      </c>
      <c r="G888" t="s">
        <v>9</v>
      </c>
      <c r="H888" s="57" t="s">
        <v>55</v>
      </c>
      <c r="I888" s="2">
        <v>90</v>
      </c>
      <c r="J888" s="51">
        <v>2</v>
      </c>
      <c r="K888" s="51">
        <v>20</v>
      </c>
      <c r="L888">
        <f t="shared" si="104"/>
        <v>6</v>
      </c>
      <c r="M888" s="47">
        <v>2</v>
      </c>
      <c r="N888" s="14">
        <f t="shared" si="105"/>
        <v>226.1946710584651</v>
      </c>
      <c r="O888" s="16">
        <f t="shared" si="106"/>
        <v>2.2619467105846509E-2</v>
      </c>
      <c r="P888">
        <v>203.57520395261861</v>
      </c>
      <c r="Q888">
        <f t="shared" si="107"/>
        <v>2.0357520395261862E-2</v>
      </c>
      <c r="R888" s="16">
        <f t="shared" si="108"/>
        <v>2.2619467105846475E-3</v>
      </c>
      <c r="S888" s="48">
        <v>4.05</v>
      </c>
      <c r="T888">
        <f t="shared" si="109"/>
        <v>8.2447957600810542E-2</v>
      </c>
      <c r="U888" s="48">
        <v>8.1050000000000004</v>
      </c>
      <c r="V888">
        <f t="shared" si="110"/>
        <v>1.8333078089288569E-2</v>
      </c>
      <c r="W888">
        <f t="shared" si="111"/>
        <v>6.4114879511521977E-2</v>
      </c>
    </row>
    <row r="889" spans="3:23" x14ac:dyDescent="0.3">
      <c r="C889" t="s">
        <v>166</v>
      </c>
      <c r="D889" t="s">
        <v>84</v>
      </c>
      <c r="E889" s="1">
        <v>39416</v>
      </c>
      <c r="F889">
        <v>29</v>
      </c>
      <c r="G889" t="s">
        <v>9</v>
      </c>
      <c r="H889" s="57" t="s">
        <v>55</v>
      </c>
      <c r="I889" s="2">
        <v>100</v>
      </c>
      <c r="J889" s="51">
        <v>5</v>
      </c>
      <c r="K889" s="51">
        <v>11</v>
      </c>
      <c r="L889">
        <f t="shared" si="104"/>
        <v>5.25</v>
      </c>
      <c r="M889" s="47">
        <v>2</v>
      </c>
      <c r="N889" s="14">
        <f t="shared" si="105"/>
        <v>173.18029502913734</v>
      </c>
      <c r="O889" s="16">
        <f t="shared" si="106"/>
        <v>1.7318029502913734E-2</v>
      </c>
      <c r="P889">
        <v>173.18029502913734</v>
      </c>
      <c r="Q889">
        <f t="shared" si="107"/>
        <v>1.7318029502913734E-2</v>
      </c>
      <c r="R889" s="16">
        <f t="shared" si="108"/>
        <v>0</v>
      </c>
      <c r="S889" s="48">
        <v>4.05</v>
      </c>
      <c r="T889">
        <f t="shared" si="109"/>
        <v>7.0138019486800623E-2</v>
      </c>
      <c r="U889" s="48">
        <v>8.1050000000000004</v>
      </c>
      <c r="V889">
        <f t="shared" si="110"/>
        <v>0</v>
      </c>
      <c r="W889">
        <f t="shared" si="111"/>
        <v>7.0138019486800623E-2</v>
      </c>
    </row>
    <row r="890" spans="3:23" x14ac:dyDescent="0.3">
      <c r="C890" t="s">
        <v>166</v>
      </c>
      <c r="D890" t="s">
        <v>84</v>
      </c>
      <c r="E890" s="1">
        <v>39416</v>
      </c>
      <c r="F890">
        <v>29</v>
      </c>
      <c r="G890" t="s">
        <v>9</v>
      </c>
      <c r="H890" s="57" t="s">
        <v>55</v>
      </c>
      <c r="I890" s="2">
        <v>100</v>
      </c>
      <c r="J890" s="51">
        <v>5</v>
      </c>
      <c r="K890" s="51">
        <v>11</v>
      </c>
      <c r="L890">
        <f t="shared" si="104"/>
        <v>5.25</v>
      </c>
      <c r="M890" s="47">
        <v>2</v>
      </c>
      <c r="N890" s="14">
        <f t="shared" si="105"/>
        <v>173.18029502913734</v>
      </c>
      <c r="O890" s="16">
        <f t="shared" si="106"/>
        <v>1.7318029502913734E-2</v>
      </c>
      <c r="P890">
        <v>173.18029502913734</v>
      </c>
      <c r="Q890">
        <f t="shared" si="107"/>
        <v>1.7318029502913734E-2</v>
      </c>
      <c r="R890" s="16">
        <f t="shared" si="108"/>
        <v>0</v>
      </c>
      <c r="S890" s="48">
        <v>4.05</v>
      </c>
      <c r="T890">
        <f t="shared" si="109"/>
        <v>7.0138019486800623E-2</v>
      </c>
      <c r="U890" s="48">
        <v>8.1050000000000004</v>
      </c>
      <c r="V890">
        <f t="shared" si="110"/>
        <v>0</v>
      </c>
      <c r="W890">
        <f t="shared" si="111"/>
        <v>7.0138019486800623E-2</v>
      </c>
    </row>
    <row r="891" spans="3:23" x14ac:dyDescent="0.3">
      <c r="C891" t="s">
        <v>166</v>
      </c>
      <c r="D891" t="s">
        <v>84</v>
      </c>
      <c r="E891" s="1">
        <v>39416</v>
      </c>
      <c r="F891">
        <v>29</v>
      </c>
      <c r="G891" t="s">
        <v>9</v>
      </c>
      <c r="H891" s="54" t="s">
        <v>53</v>
      </c>
      <c r="I891" s="2">
        <v>90</v>
      </c>
      <c r="J891" s="51">
        <v>5</v>
      </c>
      <c r="K891" s="51">
        <v>10</v>
      </c>
      <c r="L891">
        <f t="shared" si="104"/>
        <v>5</v>
      </c>
      <c r="M891" s="47">
        <v>2</v>
      </c>
      <c r="N891" s="14">
        <f t="shared" si="105"/>
        <v>157.07963267948966</v>
      </c>
      <c r="O891" s="16">
        <f t="shared" si="106"/>
        <v>1.5707963267948967E-2</v>
      </c>
      <c r="P891">
        <v>141.37166941154069</v>
      </c>
      <c r="Q891">
        <f t="shared" si="107"/>
        <v>1.4137166941154069E-2</v>
      </c>
      <c r="R891" s="16">
        <f t="shared" si="108"/>
        <v>1.5707963267948977E-3</v>
      </c>
      <c r="S891" s="48">
        <v>6.51</v>
      </c>
      <c r="T891">
        <f t="shared" si="109"/>
        <v>9.2032956786912992E-2</v>
      </c>
      <c r="U891" s="48">
        <v>8.2509999999999994</v>
      </c>
      <c r="V891">
        <f t="shared" si="110"/>
        <v>1.29606404923847E-2</v>
      </c>
      <c r="W891">
        <f t="shared" si="111"/>
        <v>7.9072316294528294E-2</v>
      </c>
    </row>
    <row r="892" spans="3:23" x14ac:dyDescent="0.3">
      <c r="C892" t="s">
        <v>166</v>
      </c>
      <c r="D892" t="s">
        <v>84</v>
      </c>
      <c r="E892" s="1">
        <v>39416</v>
      </c>
      <c r="F892">
        <v>29</v>
      </c>
      <c r="G892" t="s">
        <v>9</v>
      </c>
      <c r="H892" s="54" t="s">
        <v>53</v>
      </c>
      <c r="I892" s="2">
        <v>80</v>
      </c>
      <c r="J892" s="51">
        <v>5</v>
      </c>
      <c r="K892" s="51">
        <v>20</v>
      </c>
      <c r="L892">
        <f t="shared" si="104"/>
        <v>7.5</v>
      </c>
      <c r="M892" s="47">
        <v>2</v>
      </c>
      <c r="N892" s="14">
        <f t="shared" si="105"/>
        <v>353.42917352885172</v>
      </c>
      <c r="O892" s="16">
        <f t="shared" si="106"/>
        <v>3.5342917352885174E-2</v>
      </c>
      <c r="P892">
        <v>282.74333882308139</v>
      </c>
      <c r="Q892">
        <f t="shared" si="107"/>
        <v>2.8274333882308138E-2</v>
      </c>
      <c r="R892" s="16">
        <f t="shared" si="108"/>
        <v>7.0685834705770355E-3</v>
      </c>
      <c r="S892" s="48">
        <v>6.51</v>
      </c>
      <c r="T892">
        <f t="shared" si="109"/>
        <v>0.18406591357382598</v>
      </c>
      <c r="U892" s="48">
        <v>8.2509999999999994</v>
      </c>
      <c r="V892">
        <f t="shared" si="110"/>
        <v>5.8322882215731113E-2</v>
      </c>
      <c r="W892">
        <f t="shared" si="111"/>
        <v>0.12574303135809486</v>
      </c>
    </row>
    <row r="893" spans="3:23" x14ac:dyDescent="0.3">
      <c r="C893" t="s">
        <v>166</v>
      </c>
      <c r="D893" t="s">
        <v>84</v>
      </c>
      <c r="E893" s="1">
        <v>39416</v>
      </c>
      <c r="F893">
        <v>29</v>
      </c>
      <c r="G893" t="s">
        <v>9</v>
      </c>
      <c r="H893" s="54" t="s">
        <v>53</v>
      </c>
      <c r="I893" s="2">
        <v>100</v>
      </c>
      <c r="J893" s="51">
        <v>5</v>
      </c>
      <c r="K893" s="51">
        <v>15</v>
      </c>
      <c r="L893">
        <f t="shared" si="104"/>
        <v>6.25</v>
      </c>
      <c r="M893" s="47">
        <v>2</v>
      </c>
      <c r="N893" s="14">
        <f t="shared" si="105"/>
        <v>245.43692606170259</v>
      </c>
      <c r="O893" s="16">
        <f t="shared" si="106"/>
        <v>2.4543692606170259E-2</v>
      </c>
      <c r="P893">
        <v>245.43692606170259</v>
      </c>
      <c r="Q893">
        <f t="shared" si="107"/>
        <v>2.4543692606170259E-2</v>
      </c>
      <c r="R893" s="16">
        <f t="shared" si="108"/>
        <v>0</v>
      </c>
      <c r="S893" s="48">
        <v>6.51</v>
      </c>
      <c r="T893">
        <f t="shared" si="109"/>
        <v>0.15977943886616838</v>
      </c>
      <c r="U893" s="48">
        <v>8.2509999999999994</v>
      </c>
      <c r="V893">
        <f t="shared" si="110"/>
        <v>0</v>
      </c>
      <c r="W893">
        <f t="shared" si="111"/>
        <v>0.15977943886616838</v>
      </c>
    </row>
    <row r="894" spans="3:23" x14ac:dyDescent="0.3">
      <c r="C894" t="s">
        <v>166</v>
      </c>
      <c r="D894" t="s">
        <v>84</v>
      </c>
      <c r="E894" s="1">
        <v>39416</v>
      </c>
      <c r="F894">
        <v>29</v>
      </c>
      <c r="G894" t="s">
        <v>9</v>
      </c>
      <c r="H894" s="54" t="s">
        <v>53</v>
      </c>
      <c r="I894" s="2">
        <v>100</v>
      </c>
      <c r="J894" s="51">
        <v>7</v>
      </c>
      <c r="K894" s="51">
        <v>15</v>
      </c>
      <c r="L894">
        <f t="shared" si="104"/>
        <v>7.25</v>
      </c>
      <c r="M894" s="47">
        <v>2</v>
      </c>
      <c r="N894" s="14">
        <f t="shared" si="105"/>
        <v>330.259927708627</v>
      </c>
      <c r="O894" s="16">
        <f t="shared" si="106"/>
        <v>3.3025992770862697E-2</v>
      </c>
      <c r="P894">
        <v>330.259927708627</v>
      </c>
      <c r="Q894">
        <f t="shared" si="107"/>
        <v>3.3025992770862697E-2</v>
      </c>
      <c r="R894" s="16">
        <f t="shared" si="108"/>
        <v>0</v>
      </c>
      <c r="S894" s="48">
        <v>6.51</v>
      </c>
      <c r="T894">
        <f t="shared" si="109"/>
        <v>0.21499921293831614</v>
      </c>
      <c r="U894" s="48">
        <v>8.2509999999999994</v>
      </c>
      <c r="V894">
        <f t="shared" si="110"/>
        <v>0</v>
      </c>
      <c r="W894">
        <f t="shared" si="111"/>
        <v>0.21499921293831614</v>
      </c>
    </row>
    <row r="895" spans="3:23" x14ac:dyDescent="0.3">
      <c r="C895" t="s">
        <v>166</v>
      </c>
      <c r="D895" t="s">
        <v>84</v>
      </c>
      <c r="E895" s="1">
        <v>39416</v>
      </c>
      <c r="F895">
        <v>29</v>
      </c>
      <c r="G895" t="s">
        <v>9</v>
      </c>
      <c r="H895" s="54" t="s">
        <v>53</v>
      </c>
      <c r="I895" s="2">
        <v>90</v>
      </c>
      <c r="J895" s="51">
        <v>8</v>
      </c>
      <c r="K895" s="51">
        <v>13</v>
      </c>
      <c r="L895">
        <f t="shared" si="104"/>
        <v>7.25</v>
      </c>
      <c r="M895" s="47">
        <v>2</v>
      </c>
      <c r="N895" s="14">
        <f t="shared" si="105"/>
        <v>330.259927708627</v>
      </c>
      <c r="O895" s="16">
        <f t="shared" si="106"/>
        <v>3.3025992770862697E-2</v>
      </c>
      <c r="P895">
        <v>297.23393493776433</v>
      </c>
      <c r="Q895">
        <f t="shared" si="107"/>
        <v>2.9723393493776434E-2</v>
      </c>
      <c r="R895" s="16">
        <f t="shared" si="108"/>
        <v>3.3025992770862635E-3</v>
      </c>
      <c r="S895" s="48">
        <v>6.51</v>
      </c>
      <c r="T895">
        <f t="shared" si="109"/>
        <v>0.19349929164448457</v>
      </c>
      <c r="U895" s="48">
        <v>8.2509999999999994</v>
      </c>
      <c r="V895">
        <f t="shared" si="110"/>
        <v>2.7249746635238759E-2</v>
      </c>
      <c r="W895">
        <f t="shared" si="111"/>
        <v>0.1662495450092458</v>
      </c>
    </row>
    <row r="896" spans="3:23" x14ac:dyDescent="0.3">
      <c r="C896" t="s">
        <v>166</v>
      </c>
      <c r="D896" t="s">
        <v>84</v>
      </c>
      <c r="E896" s="1">
        <v>39416</v>
      </c>
      <c r="F896">
        <v>29</v>
      </c>
      <c r="G896" t="s">
        <v>9</v>
      </c>
      <c r="H896" s="54" t="s">
        <v>53</v>
      </c>
      <c r="I896" s="2">
        <v>90</v>
      </c>
      <c r="J896" s="51">
        <v>8</v>
      </c>
      <c r="K896" s="51">
        <v>16</v>
      </c>
      <c r="L896">
        <f t="shared" si="104"/>
        <v>8</v>
      </c>
      <c r="M896" s="47">
        <v>2</v>
      </c>
      <c r="N896" s="14">
        <f t="shared" si="105"/>
        <v>402.12385965949352</v>
      </c>
      <c r="O896" s="16">
        <f t="shared" si="106"/>
        <v>4.0212385965949352E-2</v>
      </c>
      <c r="P896">
        <v>361.91147369354417</v>
      </c>
      <c r="Q896">
        <f t="shared" si="107"/>
        <v>3.6191147369354415E-2</v>
      </c>
      <c r="R896" s="16">
        <f t="shared" si="108"/>
        <v>4.0212385965949365E-3</v>
      </c>
      <c r="S896" s="48">
        <v>6.51</v>
      </c>
      <c r="T896">
        <f t="shared" si="109"/>
        <v>0.23560436937449725</v>
      </c>
      <c r="U896" s="48">
        <v>8.2509999999999994</v>
      </c>
      <c r="V896">
        <f t="shared" si="110"/>
        <v>3.3179239660504817E-2</v>
      </c>
      <c r="W896">
        <f t="shared" si="111"/>
        <v>0.20242512971399243</v>
      </c>
    </row>
    <row r="897" spans="3:23" x14ac:dyDescent="0.3">
      <c r="C897" t="s">
        <v>166</v>
      </c>
      <c r="D897" t="s">
        <v>84</v>
      </c>
      <c r="E897" s="1">
        <v>39416</v>
      </c>
      <c r="F897">
        <v>29</v>
      </c>
      <c r="G897" t="s">
        <v>9</v>
      </c>
      <c r="H897" s="54" t="s">
        <v>53</v>
      </c>
      <c r="I897" s="2">
        <v>90</v>
      </c>
      <c r="J897" s="51">
        <v>8</v>
      </c>
      <c r="K897" s="51">
        <v>14</v>
      </c>
      <c r="L897">
        <f t="shared" si="104"/>
        <v>7.5</v>
      </c>
      <c r="M897" s="47">
        <v>2</v>
      </c>
      <c r="N897" s="14">
        <f t="shared" si="105"/>
        <v>353.42917352885172</v>
      </c>
      <c r="O897" s="16">
        <f t="shared" si="106"/>
        <v>3.5342917352885174E-2</v>
      </c>
      <c r="P897">
        <v>318.08625617596658</v>
      </c>
      <c r="Q897">
        <f t="shared" si="107"/>
        <v>3.1808625617596661E-2</v>
      </c>
      <c r="R897" s="16">
        <f t="shared" si="108"/>
        <v>3.5342917352885125E-3</v>
      </c>
      <c r="S897" s="48">
        <v>6.51</v>
      </c>
      <c r="T897">
        <f t="shared" si="109"/>
        <v>0.20707415277055427</v>
      </c>
      <c r="U897" s="48">
        <v>8.2509999999999994</v>
      </c>
      <c r="V897">
        <f t="shared" si="110"/>
        <v>2.9161441107865515E-2</v>
      </c>
      <c r="W897">
        <f t="shared" si="111"/>
        <v>0.17791271166268877</v>
      </c>
    </row>
    <row r="898" spans="3:23" x14ac:dyDescent="0.3">
      <c r="C898" t="s">
        <v>166</v>
      </c>
      <c r="D898" t="s">
        <v>84</v>
      </c>
      <c r="E898" s="1">
        <v>39416</v>
      </c>
      <c r="F898">
        <v>29</v>
      </c>
      <c r="G898" t="s">
        <v>9</v>
      </c>
      <c r="H898" s="54" t="s">
        <v>53</v>
      </c>
      <c r="I898" s="2">
        <v>20</v>
      </c>
      <c r="J898" s="51">
        <v>12</v>
      </c>
      <c r="K898" s="51">
        <v>25</v>
      </c>
      <c r="L898">
        <f t="shared" ref="L898:L961" si="112">(J898+K898/2)/2</f>
        <v>12.25</v>
      </c>
      <c r="M898" s="47">
        <v>2</v>
      </c>
      <c r="N898" s="14">
        <f t="shared" ref="N898:N961" si="113">M898*PI()*L898^2</f>
        <v>942.87049515863669</v>
      </c>
      <c r="O898" s="16">
        <f t="shared" ref="O898:O961" si="114">N898/10000</f>
        <v>9.4287049515863669E-2</v>
      </c>
      <c r="P898">
        <v>188.57409903172734</v>
      </c>
      <c r="Q898">
        <f t="shared" ref="Q898:Q961" si="115">P898/10000</f>
        <v>1.8857409903172733E-2</v>
      </c>
      <c r="R898" s="16">
        <f t="shared" ref="R898:R961" si="116">O898-Q898</f>
        <v>7.5429639612690932E-2</v>
      </c>
      <c r="S898" s="48">
        <v>6.51</v>
      </c>
      <c r="T898">
        <f t="shared" ref="T898:T961" si="117">Q898*S898</f>
        <v>0.12276173846965449</v>
      </c>
      <c r="U898" s="48">
        <v>8.2509999999999994</v>
      </c>
      <c r="V898">
        <f t="shared" ref="V898:V961" si="118">R898*U898</f>
        <v>0.62236995644431281</v>
      </c>
      <c r="W898">
        <f t="shared" ref="W898:W961" si="119">T898-V898</f>
        <v>-0.49960821797465832</v>
      </c>
    </row>
    <row r="899" spans="3:23" x14ac:dyDescent="0.3">
      <c r="C899" t="s">
        <v>166</v>
      </c>
      <c r="D899" t="s">
        <v>84</v>
      </c>
      <c r="E899" s="1">
        <v>39416</v>
      </c>
      <c r="F899">
        <v>29</v>
      </c>
      <c r="G899" t="s">
        <v>9</v>
      </c>
      <c r="H899" s="54" t="s">
        <v>53</v>
      </c>
      <c r="I899" s="2">
        <v>80</v>
      </c>
      <c r="J899" s="51">
        <v>12</v>
      </c>
      <c r="K899" s="51">
        <v>20</v>
      </c>
      <c r="L899">
        <f t="shared" si="112"/>
        <v>11</v>
      </c>
      <c r="M899" s="47">
        <v>2</v>
      </c>
      <c r="N899" s="14">
        <f t="shared" si="113"/>
        <v>760.26542216872997</v>
      </c>
      <c r="O899" s="16">
        <f t="shared" si="114"/>
        <v>7.6026542216872994E-2</v>
      </c>
      <c r="P899">
        <v>608.21233773498398</v>
      </c>
      <c r="Q899">
        <f t="shared" si="115"/>
        <v>6.08212337734984E-2</v>
      </c>
      <c r="R899" s="16">
        <f t="shared" si="116"/>
        <v>1.5205308443374595E-2</v>
      </c>
      <c r="S899" s="48">
        <v>6.51</v>
      </c>
      <c r="T899">
        <f t="shared" si="117"/>
        <v>0.39594623186547456</v>
      </c>
      <c r="U899" s="48">
        <v>8.2509999999999994</v>
      </c>
      <c r="V899">
        <f t="shared" si="118"/>
        <v>0.12545899996628376</v>
      </c>
      <c r="W899">
        <f t="shared" si="119"/>
        <v>0.27048723189919077</v>
      </c>
    </row>
    <row r="900" spans="3:23" x14ac:dyDescent="0.3">
      <c r="C900" t="s">
        <v>166</v>
      </c>
      <c r="D900" t="s">
        <v>85</v>
      </c>
      <c r="E900" s="1">
        <v>39420</v>
      </c>
      <c r="F900">
        <v>42</v>
      </c>
      <c r="G900" t="s">
        <v>8</v>
      </c>
      <c r="H900" s="57" t="s">
        <v>21</v>
      </c>
      <c r="I900" s="2">
        <v>80</v>
      </c>
      <c r="J900" s="51">
        <v>100</v>
      </c>
      <c r="K900" s="51">
        <v>100</v>
      </c>
      <c r="L900">
        <f t="shared" si="112"/>
        <v>75</v>
      </c>
      <c r="M900" s="47">
        <v>2</v>
      </c>
      <c r="N900" s="14">
        <f t="shared" si="113"/>
        <v>35342.917352885175</v>
      </c>
      <c r="O900" s="16">
        <f t="shared" si="114"/>
        <v>3.5342917352885177</v>
      </c>
      <c r="P900">
        <v>28274.333882308143</v>
      </c>
      <c r="Q900">
        <f t="shared" si="115"/>
        <v>2.8274333882308142</v>
      </c>
      <c r="R900" s="16">
        <f t="shared" si="116"/>
        <v>0.70685834705770345</v>
      </c>
      <c r="S900" s="48">
        <v>4.47</v>
      </c>
      <c r="T900">
        <f t="shared" si="117"/>
        <v>12.638627245391739</v>
      </c>
      <c r="U900">
        <v>17.831</v>
      </c>
      <c r="V900">
        <f t="shared" si="118"/>
        <v>12.60399118638591</v>
      </c>
      <c r="W900">
        <f t="shared" si="119"/>
        <v>3.4636059005828557E-2</v>
      </c>
    </row>
    <row r="901" spans="3:23" x14ac:dyDescent="0.3">
      <c r="C901" t="s">
        <v>166</v>
      </c>
      <c r="D901" t="s">
        <v>85</v>
      </c>
      <c r="E901" s="1">
        <v>39420</v>
      </c>
      <c r="F901">
        <v>42</v>
      </c>
      <c r="G901" t="s">
        <v>8</v>
      </c>
      <c r="H901" s="54" t="s">
        <v>49</v>
      </c>
      <c r="I901" s="2">
        <v>90</v>
      </c>
      <c r="J901" s="51">
        <v>3</v>
      </c>
      <c r="K901" s="51">
        <v>10</v>
      </c>
      <c r="L901">
        <f t="shared" si="112"/>
        <v>4</v>
      </c>
      <c r="M901" s="47">
        <v>2</v>
      </c>
      <c r="N901" s="14">
        <f t="shared" si="113"/>
        <v>100.53096491487338</v>
      </c>
      <c r="O901" s="16">
        <f t="shared" si="114"/>
        <v>1.0053096491487338E-2</v>
      </c>
      <c r="P901">
        <v>90.477868423386042</v>
      </c>
      <c r="Q901">
        <f t="shared" si="115"/>
        <v>9.0477868423386038E-3</v>
      </c>
      <c r="R901" s="16">
        <f t="shared" si="116"/>
        <v>1.0053096491487341E-3</v>
      </c>
      <c r="S901">
        <v>5.23</v>
      </c>
      <c r="T901">
        <f t="shared" si="117"/>
        <v>4.7319925185430899E-2</v>
      </c>
      <c r="U901">
        <v>8.4610000000000003</v>
      </c>
      <c r="V901">
        <f t="shared" si="118"/>
        <v>8.5059249414474406E-3</v>
      </c>
      <c r="W901">
        <f t="shared" si="119"/>
        <v>3.881400024398346E-2</v>
      </c>
    </row>
    <row r="902" spans="3:23" x14ac:dyDescent="0.3">
      <c r="C902" t="s">
        <v>166</v>
      </c>
      <c r="D902" t="s">
        <v>85</v>
      </c>
      <c r="E902" s="1">
        <v>39420</v>
      </c>
      <c r="F902">
        <v>42</v>
      </c>
      <c r="G902" t="s">
        <v>8</v>
      </c>
      <c r="H902" s="54" t="s">
        <v>49</v>
      </c>
      <c r="I902" s="2">
        <v>80</v>
      </c>
      <c r="J902" s="51">
        <v>3</v>
      </c>
      <c r="K902" s="51">
        <v>10</v>
      </c>
      <c r="L902">
        <f t="shared" si="112"/>
        <v>4</v>
      </c>
      <c r="M902" s="47">
        <v>2</v>
      </c>
      <c r="N902" s="14">
        <f t="shared" si="113"/>
        <v>100.53096491487338</v>
      </c>
      <c r="O902" s="16">
        <f t="shared" si="114"/>
        <v>1.0053096491487338E-2</v>
      </c>
      <c r="P902">
        <v>80.424771931898704</v>
      </c>
      <c r="Q902">
        <f t="shared" si="115"/>
        <v>8.0424771931898696E-3</v>
      </c>
      <c r="R902" s="16">
        <f t="shared" si="116"/>
        <v>2.0106192982974683E-3</v>
      </c>
      <c r="S902">
        <v>5.23</v>
      </c>
      <c r="T902">
        <f t="shared" si="117"/>
        <v>4.2062155720383021E-2</v>
      </c>
      <c r="U902">
        <v>8.4610000000000003</v>
      </c>
      <c r="V902">
        <f t="shared" si="118"/>
        <v>1.7011849882894881E-2</v>
      </c>
      <c r="W902">
        <f t="shared" si="119"/>
        <v>2.505030583748814E-2</v>
      </c>
    </row>
    <row r="903" spans="3:23" x14ac:dyDescent="0.3">
      <c r="C903" t="s">
        <v>166</v>
      </c>
      <c r="D903" t="s">
        <v>85</v>
      </c>
      <c r="E903" s="1">
        <v>39420</v>
      </c>
      <c r="F903">
        <v>42</v>
      </c>
      <c r="G903" t="s">
        <v>8</v>
      </c>
      <c r="H903" s="54" t="s">
        <v>49</v>
      </c>
      <c r="I903" s="2">
        <v>100</v>
      </c>
      <c r="J903" s="51">
        <v>3</v>
      </c>
      <c r="K903" s="51">
        <v>10</v>
      </c>
      <c r="L903">
        <f t="shared" si="112"/>
        <v>4</v>
      </c>
      <c r="M903" s="47">
        <v>2</v>
      </c>
      <c r="N903" s="14">
        <f t="shared" si="113"/>
        <v>100.53096491487338</v>
      </c>
      <c r="O903" s="16">
        <f t="shared" si="114"/>
        <v>1.0053096491487338E-2</v>
      </c>
      <c r="P903">
        <v>100.53096491487338</v>
      </c>
      <c r="Q903">
        <f t="shared" si="115"/>
        <v>1.0053096491487338E-2</v>
      </c>
      <c r="R903" s="16">
        <f t="shared" si="116"/>
        <v>0</v>
      </c>
      <c r="S903">
        <v>5.23</v>
      </c>
      <c r="T903">
        <f t="shared" si="117"/>
        <v>5.2577694650478783E-2</v>
      </c>
      <c r="U903">
        <v>8.4610000000000003</v>
      </c>
      <c r="V903">
        <f t="shared" si="118"/>
        <v>0</v>
      </c>
      <c r="W903">
        <f t="shared" si="119"/>
        <v>5.2577694650478783E-2</v>
      </c>
    </row>
    <row r="904" spans="3:23" x14ac:dyDescent="0.3">
      <c r="C904" t="s">
        <v>166</v>
      </c>
      <c r="D904" t="s">
        <v>85</v>
      </c>
      <c r="E904" s="1">
        <v>39420</v>
      </c>
      <c r="F904">
        <v>42</v>
      </c>
      <c r="G904" t="s">
        <v>8</v>
      </c>
      <c r="H904" s="54" t="s">
        <v>49</v>
      </c>
      <c r="I904" s="2">
        <v>100</v>
      </c>
      <c r="J904" s="51">
        <v>5</v>
      </c>
      <c r="K904" s="51">
        <v>20</v>
      </c>
      <c r="L904">
        <f t="shared" si="112"/>
        <v>7.5</v>
      </c>
      <c r="M904" s="47">
        <v>2</v>
      </c>
      <c r="N904" s="14">
        <f t="shared" si="113"/>
        <v>353.42917352885172</v>
      </c>
      <c r="O904" s="16">
        <f t="shared" si="114"/>
        <v>3.5342917352885174E-2</v>
      </c>
      <c r="P904">
        <v>353.42917352885172</v>
      </c>
      <c r="Q904">
        <f t="shared" si="115"/>
        <v>3.5342917352885174E-2</v>
      </c>
      <c r="R904" s="16">
        <f t="shared" si="116"/>
        <v>0</v>
      </c>
      <c r="S904">
        <v>5.23</v>
      </c>
      <c r="T904">
        <f t="shared" si="117"/>
        <v>0.18484345775558947</v>
      </c>
      <c r="U904">
        <v>8.4610000000000003</v>
      </c>
      <c r="V904">
        <f t="shared" si="118"/>
        <v>0</v>
      </c>
      <c r="W904">
        <f t="shared" si="119"/>
        <v>0.18484345775558947</v>
      </c>
    </row>
    <row r="905" spans="3:23" x14ac:dyDescent="0.3">
      <c r="C905" t="s">
        <v>166</v>
      </c>
      <c r="D905" t="s">
        <v>85</v>
      </c>
      <c r="E905" s="1">
        <v>39420</v>
      </c>
      <c r="F905">
        <v>42</v>
      </c>
      <c r="G905" t="s">
        <v>8</v>
      </c>
      <c r="H905" s="54" t="s">
        <v>49</v>
      </c>
      <c r="I905" s="2">
        <v>100</v>
      </c>
      <c r="J905" s="51">
        <v>5</v>
      </c>
      <c r="K905" s="51">
        <v>15</v>
      </c>
      <c r="L905">
        <f t="shared" si="112"/>
        <v>6.25</v>
      </c>
      <c r="M905" s="47">
        <v>2</v>
      </c>
      <c r="N905" s="14">
        <f t="shared" si="113"/>
        <v>245.43692606170259</v>
      </c>
      <c r="O905" s="16">
        <f t="shared" si="114"/>
        <v>2.4543692606170259E-2</v>
      </c>
      <c r="P905">
        <v>245.43692606170259</v>
      </c>
      <c r="Q905">
        <f t="shared" si="115"/>
        <v>2.4543692606170259E-2</v>
      </c>
      <c r="R905" s="16">
        <f t="shared" si="116"/>
        <v>0</v>
      </c>
      <c r="S905">
        <v>5.23</v>
      </c>
      <c r="T905">
        <f t="shared" si="117"/>
        <v>0.12836351233027046</v>
      </c>
      <c r="U905">
        <v>8.4610000000000003</v>
      </c>
      <c r="V905">
        <f t="shared" si="118"/>
        <v>0</v>
      </c>
      <c r="W905">
        <f t="shared" si="119"/>
        <v>0.12836351233027046</v>
      </c>
    </row>
    <row r="906" spans="3:23" x14ac:dyDescent="0.3">
      <c r="C906" t="s">
        <v>166</v>
      </c>
      <c r="D906" t="s">
        <v>85</v>
      </c>
      <c r="E906" s="1">
        <v>39420</v>
      </c>
      <c r="F906">
        <v>42</v>
      </c>
      <c r="G906" t="s">
        <v>8</v>
      </c>
      <c r="H906" s="54" t="s">
        <v>49</v>
      </c>
      <c r="I906" s="2">
        <v>100</v>
      </c>
      <c r="J906" s="51">
        <v>5</v>
      </c>
      <c r="K906" s="51">
        <v>15</v>
      </c>
      <c r="L906">
        <f t="shared" si="112"/>
        <v>6.25</v>
      </c>
      <c r="M906" s="47">
        <v>2</v>
      </c>
      <c r="N906" s="14">
        <f t="shared" si="113"/>
        <v>245.43692606170259</v>
      </c>
      <c r="O906" s="16">
        <f t="shared" si="114"/>
        <v>2.4543692606170259E-2</v>
      </c>
      <c r="P906">
        <v>245.43692606170259</v>
      </c>
      <c r="Q906">
        <f t="shared" si="115"/>
        <v>2.4543692606170259E-2</v>
      </c>
      <c r="R906" s="16">
        <f t="shared" si="116"/>
        <v>0</v>
      </c>
      <c r="S906">
        <v>5.23</v>
      </c>
      <c r="T906">
        <f t="shared" si="117"/>
        <v>0.12836351233027046</v>
      </c>
      <c r="U906">
        <v>8.4610000000000003</v>
      </c>
      <c r="V906">
        <f t="shared" si="118"/>
        <v>0</v>
      </c>
      <c r="W906">
        <f t="shared" si="119"/>
        <v>0.12836351233027046</v>
      </c>
    </row>
    <row r="907" spans="3:23" x14ac:dyDescent="0.3">
      <c r="C907" t="s">
        <v>166</v>
      </c>
      <c r="D907" t="s">
        <v>85</v>
      </c>
      <c r="E907" s="1">
        <v>39420</v>
      </c>
      <c r="F907">
        <v>42</v>
      </c>
      <c r="G907" t="s">
        <v>8</v>
      </c>
      <c r="H907" s="54" t="s">
        <v>49</v>
      </c>
      <c r="I907" s="2">
        <v>100</v>
      </c>
      <c r="J907" s="51">
        <v>5</v>
      </c>
      <c r="K907" s="51">
        <v>20</v>
      </c>
      <c r="L907">
        <f t="shared" si="112"/>
        <v>7.5</v>
      </c>
      <c r="M907" s="47">
        <v>2</v>
      </c>
      <c r="N907" s="14">
        <f t="shared" si="113"/>
        <v>353.42917352885172</v>
      </c>
      <c r="O907" s="16">
        <f t="shared" si="114"/>
        <v>3.5342917352885174E-2</v>
      </c>
      <c r="P907">
        <v>353.42917352885172</v>
      </c>
      <c r="Q907">
        <f t="shared" si="115"/>
        <v>3.5342917352885174E-2</v>
      </c>
      <c r="R907" s="16">
        <f t="shared" si="116"/>
        <v>0</v>
      </c>
      <c r="S907">
        <v>5.23</v>
      </c>
      <c r="T907">
        <f t="shared" si="117"/>
        <v>0.18484345775558947</v>
      </c>
      <c r="U907">
        <v>8.4610000000000003</v>
      </c>
      <c r="V907">
        <f t="shared" si="118"/>
        <v>0</v>
      </c>
      <c r="W907">
        <f t="shared" si="119"/>
        <v>0.18484345775558947</v>
      </c>
    </row>
    <row r="908" spans="3:23" x14ac:dyDescent="0.3">
      <c r="C908" t="s">
        <v>166</v>
      </c>
      <c r="D908" t="s">
        <v>85</v>
      </c>
      <c r="E908" s="1">
        <v>39420</v>
      </c>
      <c r="F908">
        <v>42</v>
      </c>
      <c r="G908" t="s">
        <v>8</v>
      </c>
      <c r="H908" s="54" t="s">
        <v>49</v>
      </c>
      <c r="I908" s="2">
        <v>100</v>
      </c>
      <c r="J908" s="51">
        <v>5</v>
      </c>
      <c r="K908" s="51">
        <v>15</v>
      </c>
      <c r="L908">
        <f t="shared" si="112"/>
        <v>6.25</v>
      </c>
      <c r="M908" s="47">
        <v>2</v>
      </c>
      <c r="N908" s="14">
        <f t="shared" si="113"/>
        <v>245.43692606170259</v>
      </c>
      <c r="O908" s="16">
        <f t="shared" si="114"/>
        <v>2.4543692606170259E-2</v>
      </c>
      <c r="P908">
        <v>245.43692606170259</v>
      </c>
      <c r="Q908">
        <f t="shared" si="115"/>
        <v>2.4543692606170259E-2</v>
      </c>
      <c r="R908" s="16">
        <f t="shared" si="116"/>
        <v>0</v>
      </c>
      <c r="S908">
        <v>5.23</v>
      </c>
      <c r="T908">
        <f t="shared" si="117"/>
        <v>0.12836351233027046</v>
      </c>
      <c r="U908">
        <v>8.4610000000000003</v>
      </c>
      <c r="V908">
        <f t="shared" si="118"/>
        <v>0</v>
      </c>
      <c r="W908">
        <f t="shared" si="119"/>
        <v>0.12836351233027046</v>
      </c>
    </row>
    <row r="909" spans="3:23" x14ac:dyDescent="0.3">
      <c r="C909" t="s">
        <v>166</v>
      </c>
      <c r="D909" t="s">
        <v>85</v>
      </c>
      <c r="E909" s="1">
        <v>39420</v>
      </c>
      <c r="F909">
        <v>42</v>
      </c>
      <c r="G909" t="s">
        <v>8</v>
      </c>
      <c r="H909" s="54" t="s">
        <v>49</v>
      </c>
      <c r="I909" s="2">
        <v>100</v>
      </c>
      <c r="J909" s="51">
        <v>10</v>
      </c>
      <c r="K909" s="51">
        <v>15</v>
      </c>
      <c r="L909">
        <f t="shared" si="112"/>
        <v>8.75</v>
      </c>
      <c r="M909" s="47">
        <v>2</v>
      </c>
      <c r="N909" s="14">
        <f t="shared" si="113"/>
        <v>481.05637508093707</v>
      </c>
      <c r="O909" s="16">
        <f t="shared" si="114"/>
        <v>4.8105637508093706E-2</v>
      </c>
      <c r="P909">
        <v>481.05637508093707</v>
      </c>
      <c r="Q909">
        <f t="shared" si="115"/>
        <v>4.8105637508093706E-2</v>
      </c>
      <c r="R909" s="16">
        <f t="shared" si="116"/>
        <v>0</v>
      </c>
      <c r="S909">
        <v>5.23</v>
      </c>
      <c r="T909">
        <f t="shared" si="117"/>
        <v>0.2515924841673301</v>
      </c>
      <c r="U909">
        <v>8.4610000000000003</v>
      </c>
      <c r="V909">
        <f t="shared" si="118"/>
        <v>0</v>
      </c>
      <c r="W909">
        <f t="shared" si="119"/>
        <v>0.2515924841673301</v>
      </c>
    </row>
    <row r="910" spans="3:23" x14ac:dyDescent="0.3">
      <c r="C910" t="s">
        <v>166</v>
      </c>
      <c r="D910" t="s">
        <v>85</v>
      </c>
      <c r="E910" s="1">
        <v>39420</v>
      </c>
      <c r="F910">
        <v>42</v>
      </c>
      <c r="G910" t="s">
        <v>8</v>
      </c>
      <c r="H910" s="57" t="s">
        <v>41</v>
      </c>
      <c r="I910" s="2">
        <v>30</v>
      </c>
      <c r="J910" s="51">
        <v>15</v>
      </c>
      <c r="K910" s="51">
        <v>25</v>
      </c>
      <c r="L910">
        <f t="shared" si="112"/>
        <v>13.75</v>
      </c>
      <c r="M910" s="47">
        <v>3</v>
      </c>
      <c r="N910" s="14">
        <f t="shared" si="113"/>
        <v>1781.8720832079607</v>
      </c>
      <c r="O910" s="16">
        <f t="shared" si="114"/>
        <v>0.17818720832079607</v>
      </c>
      <c r="P910">
        <v>534.56162496238824</v>
      </c>
      <c r="Q910">
        <f t="shared" si="115"/>
        <v>5.3456162496238822E-2</v>
      </c>
      <c r="R910" s="16">
        <f t="shared" si="116"/>
        <v>0.12473104582455724</v>
      </c>
      <c r="S910">
        <v>10.71</v>
      </c>
      <c r="T910">
        <f t="shared" si="117"/>
        <v>0.57251550033471788</v>
      </c>
      <c r="U910">
        <v>8.1999999999999993</v>
      </c>
      <c r="V910">
        <f t="shared" si="118"/>
        <v>1.0227945757613692</v>
      </c>
      <c r="W910">
        <f t="shared" si="119"/>
        <v>-0.45027907542665135</v>
      </c>
    </row>
    <row r="911" spans="3:23" x14ac:dyDescent="0.3">
      <c r="C911" t="s">
        <v>166</v>
      </c>
      <c r="D911" t="s">
        <v>85</v>
      </c>
      <c r="E911" s="1">
        <v>39420</v>
      </c>
      <c r="F911">
        <v>42</v>
      </c>
      <c r="G911" t="s">
        <v>8</v>
      </c>
      <c r="H911" s="57" t="s">
        <v>41</v>
      </c>
      <c r="I911" s="2">
        <v>20</v>
      </c>
      <c r="J911" s="51">
        <v>70</v>
      </c>
      <c r="K911" s="51">
        <v>90</v>
      </c>
      <c r="L911">
        <f t="shared" si="112"/>
        <v>57.5</v>
      </c>
      <c r="M911" s="47">
        <v>3</v>
      </c>
      <c r="N911" s="14">
        <f t="shared" si="113"/>
        <v>31160.672132793759</v>
      </c>
      <c r="O911" s="16">
        <f t="shared" si="114"/>
        <v>3.1160672132793761</v>
      </c>
      <c r="P911">
        <v>6232.1344265587522</v>
      </c>
      <c r="Q911">
        <f t="shared" si="115"/>
        <v>0.62321344265587519</v>
      </c>
      <c r="R911" s="16">
        <f t="shared" si="116"/>
        <v>2.4928537706235008</v>
      </c>
      <c r="S911">
        <v>10.71</v>
      </c>
      <c r="T911">
        <f t="shared" si="117"/>
        <v>6.6746159708444237</v>
      </c>
      <c r="U911">
        <v>8.1999999999999993</v>
      </c>
      <c r="V911">
        <f t="shared" si="118"/>
        <v>20.441400919112706</v>
      </c>
      <c r="W911">
        <f t="shared" si="119"/>
        <v>-13.766784948268281</v>
      </c>
    </row>
    <row r="912" spans="3:23" x14ac:dyDescent="0.3">
      <c r="C912" t="s">
        <v>166</v>
      </c>
      <c r="D912" t="s">
        <v>85</v>
      </c>
      <c r="E912" s="1">
        <v>39420</v>
      </c>
      <c r="F912">
        <v>42</v>
      </c>
      <c r="G912" t="s">
        <v>8</v>
      </c>
      <c r="H912" s="57" t="s">
        <v>41</v>
      </c>
      <c r="I912" s="2">
        <v>10</v>
      </c>
      <c r="J912" s="51">
        <v>70</v>
      </c>
      <c r="K912" s="51">
        <v>80</v>
      </c>
      <c r="L912">
        <f t="shared" si="112"/>
        <v>55</v>
      </c>
      <c r="M912" s="47">
        <v>3</v>
      </c>
      <c r="N912" s="14">
        <f t="shared" si="113"/>
        <v>28509.953331327371</v>
      </c>
      <c r="O912" s="16">
        <f t="shared" si="114"/>
        <v>2.8509953331327371</v>
      </c>
      <c r="P912">
        <v>2850.9953331327374</v>
      </c>
      <c r="Q912">
        <f t="shared" si="115"/>
        <v>0.28509953331327376</v>
      </c>
      <c r="R912" s="16">
        <f t="shared" si="116"/>
        <v>2.5658957998194634</v>
      </c>
      <c r="S912">
        <v>10.71</v>
      </c>
      <c r="T912">
        <f t="shared" si="117"/>
        <v>3.0534160017851621</v>
      </c>
      <c r="U912">
        <v>8.1999999999999993</v>
      </c>
      <c r="V912">
        <f t="shared" si="118"/>
        <v>21.040345558519597</v>
      </c>
      <c r="W912">
        <f t="shared" si="119"/>
        <v>-17.986929556734434</v>
      </c>
    </row>
    <row r="913" spans="3:23" x14ac:dyDescent="0.3">
      <c r="C913" t="s">
        <v>166</v>
      </c>
      <c r="D913" t="s">
        <v>85</v>
      </c>
      <c r="E913" s="1">
        <v>39420</v>
      </c>
      <c r="F913">
        <v>42</v>
      </c>
      <c r="G913" t="s">
        <v>8</v>
      </c>
      <c r="H913" s="57" t="s">
        <v>41</v>
      </c>
      <c r="I913" s="2">
        <v>20</v>
      </c>
      <c r="J913" s="51">
        <v>70</v>
      </c>
      <c r="K913" s="51">
        <v>60</v>
      </c>
      <c r="L913">
        <f t="shared" si="112"/>
        <v>50</v>
      </c>
      <c r="M913" s="47">
        <v>3</v>
      </c>
      <c r="N913" s="14">
        <f t="shared" si="113"/>
        <v>23561.944901923449</v>
      </c>
      <c r="O913" s="16">
        <f t="shared" si="114"/>
        <v>2.3561944901923448</v>
      </c>
      <c r="P913">
        <v>4712.3889803846896</v>
      </c>
      <c r="Q913">
        <f t="shared" si="115"/>
        <v>0.47123889803846897</v>
      </c>
      <c r="R913" s="16">
        <f t="shared" si="116"/>
        <v>1.8849555921538759</v>
      </c>
      <c r="S913">
        <v>10.71</v>
      </c>
      <c r="T913">
        <f t="shared" si="117"/>
        <v>5.0469685979920031</v>
      </c>
      <c r="U913">
        <v>8.1999999999999993</v>
      </c>
      <c r="V913">
        <f t="shared" si="118"/>
        <v>15.45663585566178</v>
      </c>
      <c r="W913">
        <f t="shared" si="119"/>
        <v>-10.409667257669778</v>
      </c>
    </row>
    <row r="914" spans="3:23" x14ac:dyDescent="0.3">
      <c r="C914" t="s">
        <v>166</v>
      </c>
      <c r="D914" t="s">
        <v>85</v>
      </c>
      <c r="E914" s="1">
        <v>39420</v>
      </c>
      <c r="F914">
        <v>42</v>
      </c>
      <c r="G914" t="s">
        <v>8</v>
      </c>
      <c r="H914" s="57" t="s">
        <v>41</v>
      </c>
      <c r="I914" s="2">
        <v>10</v>
      </c>
      <c r="J914" s="51">
        <v>70</v>
      </c>
      <c r="K914" s="51">
        <v>50</v>
      </c>
      <c r="L914">
        <f t="shared" si="112"/>
        <v>47.5</v>
      </c>
      <c r="M914" s="47">
        <v>3</v>
      </c>
      <c r="N914" s="14">
        <f t="shared" si="113"/>
        <v>21264.655273985911</v>
      </c>
      <c r="O914" s="16">
        <f t="shared" si="114"/>
        <v>2.1264655273985911</v>
      </c>
      <c r="P914">
        <v>2126.4655273985913</v>
      </c>
      <c r="Q914">
        <f t="shared" si="115"/>
        <v>0.21264655273985913</v>
      </c>
      <c r="R914" s="16">
        <f t="shared" si="116"/>
        <v>1.913818974658732</v>
      </c>
      <c r="S914">
        <v>10.71</v>
      </c>
      <c r="T914">
        <f t="shared" si="117"/>
        <v>2.2774445798438916</v>
      </c>
      <c r="U914">
        <v>8.1999999999999993</v>
      </c>
      <c r="V914">
        <f t="shared" si="118"/>
        <v>15.6933155922016</v>
      </c>
      <c r="W914">
        <f t="shared" si="119"/>
        <v>-13.415871012357709</v>
      </c>
    </row>
    <row r="915" spans="3:23" x14ac:dyDescent="0.3">
      <c r="C915" t="s">
        <v>166</v>
      </c>
      <c r="D915" t="s">
        <v>85</v>
      </c>
      <c r="E915" s="1">
        <v>39420</v>
      </c>
      <c r="F915">
        <v>42</v>
      </c>
      <c r="G915" t="s">
        <v>8</v>
      </c>
      <c r="H915" s="57" t="s">
        <v>41</v>
      </c>
      <c r="I915" s="2">
        <v>20</v>
      </c>
      <c r="J915" s="51">
        <v>70</v>
      </c>
      <c r="K915" s="51">
        <v>70</v>
      </c>
      <c r="L915">
        <f t="shared" si="112"/>
        <v>52.5</v>
      </c>
      <c r="M915" s="47">
        <v>3</v>
      </c>
      <c r="N915" s="14">
        <f t="shared" si="113"/>
        <v>25977.044254370601</v>
      </c>
      <c r="O915" s="16">
        <f t="shared" si="114"/>
        <v>2.59770442543706</v>
      </c>
      <c r="P915">
        <v>5195.4088508741206</v>
      </c>
      <c r="Q915">
        <f t="shared" si="115"/>
        <v>0.51954088508741203</v>
      </c>
      <c r="R915" s="16">
        <f t="shared" si="116"/>
        <v>2.0781635403496481</v>
      </c>
      <c r="S915">
        <v>10.71</v>
      </c>
      <c r="T915">
        <f t="shared" si="117"/>
        <v>5.5642828792861829</v>
      </c>
      <c r="U915">
        <v>8.1999999999999993</v>
      </c>
      <c r="V915">
        <f t="shared" si="118"/>
        <v>17.040941030867113</v>
      </c>
      <c r="W915">
        <f t="shared" si="119"/>
        <v>-11.476658151580931</v>
      </c>
    </row>
    <row r="916" spans="3:23" x14ac:dyDescent="0.3">
      <c r="C916" t="s">
        <v>166</v>
      </c>
      <c r="D916" t="s">
        <v>85</v>
      </c>
      <c r="E916" s="1">
        <v>39420</v>
      </c>
      <c r="F916">
        <v>42</v>
      </c>
      <c r="G916" t="s">
        <v>8</v>
      </c>
      <c r="H916" s="57" t="s">
        <v>41</v>
      </c>
      <c r="I916" s="2">
        <v>20</v>
      </c>
      <c r="J916" s="51">
        <v>70</v>
      </c>
      <c r="K916" s="51">
        <v>80</v>
      </c>
      <c r="L916">
        <f t="shared" si="112"/>
        <v>55</v>
      </c>
      <c r="M916" s="47">
        <v>3</v>
      </c>
      <c r="N916" s="14">
        <f t="shared" si="113"/>
        <v>28509.953331327371</v>
      </c>
      <c r="O916" s="16">
        <f t="shared" si="114"/>
        <v>2.8509953331327371</v>
      </c>
      <c r="P916">
        <v>5701.9906662654748</v>
      </c>
      <c r="Q916">
        <f t="shared" si="115"/>
        <v>0.57019906662654751</v>
      </c>
      <c r="R916" s="16">
        <f t="shared" si="116"/>
        <v>2.2807962665061896</v>
      </c>
      <c r="S916">
        <v>10.71</v>
      </c>
      <c r="T916">
        <f t="shared" si="117"/>
        <v>6.1068320035703243</v>
      </c>
      <c r="U916">
        <v>8.1999999999999993</v>
      </c>
      <c r="V916">
        <f t="shared" si="118"/>
        <v>18.702529385350754</v>
      </c>
      <c r="W916">
        <f t="shared" si="119"/>
        <v>-12.595697381780429</v>
      </c>
    </row>
    <row r="917" spans="3:23" x14ac:dyDescent="0.3">
      <c r="C917" t="s">
        <v>166</v>
      </c>
      <c r="D917" t="s">
        <v>85</v>
      </c>
      <c r="E917" s="1">
        <v>39420</v>
      </c>
      <c r="F917">
        <v>42</v>
      </c>
      <c r="G917" t="s">
        <v>8</v>
      </c>
      <c r="H917" s="57" t="s">
        <v>36</v>
      </c>
      <c r="I917" s="2">
        <v>30</v>
      </c>
      <c r="J917" s="51">
        <v>45</v>
      </c>
      <c r="K917" s="51">
        <v>50</v>
      </c>
      <c r="L917">
        <f t="shared" si="112"/>
        <v>35</v>
      </c>
      <c r="M917" s="47">
        <v>2</v>
      </c>
      <c r="N917" s="14">
        <f t="shared" si="113"/>
        <v>7696.9020012949932</v>
      </c>
      <c r="O917" s="16">
        <f t="shared" si="114"/>
        <v>0.76969020012949929</v>
      </c>
      <c r="P917">
        <v>2309.070600388498</v>
      </c>
      <c r="Q917">
        <f t="shared" si="115"/>
        <v>0.23090706003884978</v>
      </c>
      <c r="R917" s="16">
        <f t="shared" si="116"/>
        <v>0.53878314009064954</v>
      </c>
      <c r="S917" s="48">
        <v>6.62</v>
      </c>
      <c r="T917">
        <f t="shared" si="117"/>
        <v>1.5286047374571856</v>
      </c>
      <c r="U917" s="48">
        <v>8.3030000000000008</v>
      </c>
      <c r="V917">
        <f t="shared" si="118"/>
        <v>4.4735164121726632</v>
      </c>
      <c r="W917">
        <f t="shared" si="119"/>
        <v>-2.9449116747154775</v>
      </c>
    </row>
    <row r="918" spans="3:23" x14ac:dyDescent="0.3">
      <c r="C918" t="s">
        <v>166</v>
      </c>
      <c r="D918" t="s">
        <v>85</v>
      </c>
      <c r="E918" s="1">
        <v>39420</v>
      </c>
      <c r="F918">
        <v>42</v>
      </c>
      <c r="G918" t="s">
        <v>8</v>
      </c>
      <c r="H918" s="57" t="s">
        <v>42</v>
      </c>
      <c r="I918" s="2">
        <v>20</v>
      </c>
      <c r="J918" s="51">
        <v>15</v>
      </c>
      <c r="K918" s="51">
        <v>50</v>
      </c>
      <c r="L918">
        <f t="shared" si="112"/>
        <v>20</v>
      </c>
      <c r="M918" s="47">
        <v>2</v>
      </c>
      <c r="N918" s="14">
        <f t="shared" si="113"/>
        <v>2513.2741228718346</v>
      </c>
      <c r="O918" s="16">
        <f t="shared" si="114"/>
        <v>0.25132741228718347</v>
      </c>
      <c r="P918">
        <v>502.65482457436696</v>
      </c>
      <c r="Q918">
        <f t="shared" si="115"/>
        <v>5.0265482457436693E-2</v>
      </c>
      <c r="R918" s="16">
        <f t="shared" si="116"/>
        <v>0.20106192982974677</v>
      </c>
      <c r="S918">
        <v>11.49</v>
      </c>
      <c r="T918">
        <f t="shared" si="117"/>
        <v>0.57755039343594761</v>
      </c>
      <c r="U918" s="48">
        <v>8.1999999999999993</v>
      </c>
      <c r="V918">
        <f t="shared" si="118"/>
        <v>1.6487078246039233</v>
      </c>
      <c r="W918">
        <f t="shared" si="119"/>
        <v>-1.0711574311679757</v>
      </c>
    </row>
    <row r="919" spans="3:23" x14ac:dyDescent="0.3">
      <c r="C919" t="s">
        <v>166</v>
      </c>
      <c r="D919" t="s">
        <v>85</v>
      </c>
      <c r="E919" s="1">
        <v>39420</v>
      </c>
      <c r="F919">
        <v>42</v>
      </c>
      <c r="G919" t="s">
        <v>8</v>
      </c>
      <c r="H919" s="57" t="s">
        <v>42</v>
      </c>
      <c r="I919" s="2">
        <v>20</v>
      </c>
      <c r="J919" s="51">
        <v>80</v>
      </c>
      <c r="K919" s="51">
        <v>150</v>
      </c>
      <c r="L919">
        <f t="shared" si="112"/>
        <v>77.5</v>
      </c>
      <c r="M919" s="47">
        <v>2</v>
      </c>
      <c r="N919" s="14">
        <f t="shared" si="113"/>
        <v>37738.381751247391</v>
      </c>
      <c r="O919" s="16">
        <f t="shared" si="114"/>
        <v>3.7738381751247392</v>
      </c>
      <c r="P919">
        <v>7547.6763502494787</v>
      </c>
      <c r="Q919">
        <f t="shared" si="115"/>
        <v>0.75476763502494781</v>
      </c>
      <c r="R919" s="16">
        <f t="shared" si="116"/>
        <v>3.0190705400997913</v>
      </c>
      <c r="S919">
        <v>11.49</v>
      </c>
      <c r="T919">
        <f t="shared" si="117"/>
        <v>8.6722801264366502</v>
      </c>
      <c r="U919" s="48">
        <v>8.1999999999999993</v>
      </c>
      <c r="V919">
        <f t="shared" si="118"/>
        <v>24.756378428818287</v>
      </c>
      <c r="W919">
        <f t="shared" si="119"/>
        <v>-16.084098302381637</v>
      </c>
    </row>
    <row r="920" spans="3:23" x14ac:dyDescent="0.3">
      <c r="C920" t="s">
        <v>166</v>
      </c>
      <c r="D920" t="s">
        <v>85</v>
      </c>
      <c r="E920" s="1">
        <v>39420</v>
      </c>
      <c r="F920">
        <v>42</v>
      </c>
      <c r="G920" t="s">
        <v>8</v>
      </c>
      <c r="H920" s="57" t="s">
        <v>44</v>
      </c>
      <c r="I920" s="2">
        <v>100</v>
      </c>
      <c r="J920" s="51">
        <v>5</v>
      </c>
      <c r="K920" s="51">
        <v>12</v>
      </c>
      <c r="L920">
        <f t="shared" si="112"/>
        <v>5.5</v>
      </c>
      <c r="M920" s="47">
        <v>2</v>
      </c>
      <c r="N920" s="14">
        <f t="shared" si="113"/>
        <v>190.06635554218249</v>
      </c>
      <c r="O920" s="16">
        <f t="shared" si="114"/>
        <v>1.9006635554218249E-2</v>
      </c>
      <c r="P920">
        <v>190.06635554218249</v>
      </c>
      <c r="Q920">
        <f t="shared" si="115"/>
        <v>1.9006635554218249E-2</v>
      </c>
      <c r="R920" s="16">
        <f t="shared" si="116"/>
        <v>0</v>
      </c>
      <c r="S920" s="48">
        <v>5.78</v>
      </c>
      <c r="T920">
        <f t="shared" si="117"/>
        <v>0.10985835350338148</v>
      </c>
      <c r="U920" s="48">
        <v>9.0679999999999996</v>
      </c>
      <c r="V920">
        <f t="shared" si="118"/>
        <v>0</v>
      </c>
      <c r="W920">
        <f t="shared" si="119"/>
        <v>0.10985835350338148</v>
      </c>
    </row>
    <row r="921" spans="3:23" x14ac:dyDescent="0.3">
      <c r="C921" t="s">
        <v>166</v>
      </c>
      <c r="D921" t="s">
        <v>85</v>
      </c>
      <c r="E921" s="1">
        <v>39420</v>
      </c>
      <c r="F921">
        <v>42</v>
      </c>
      <c r="G921" t="s">
        <v>8</v>
      </c>
      <c r="H921" s="57" t="s">
        <v>44</v>
      </c>
      <c r="I921" s="2">
        <v>100</v>
      </c>
      <c r="J921" s="51">
        <v>7</v>
      </c>
      <c r="K921" s="51">
        <v>10</v>
      </c>
      <c r="L921">
        <f t="shared" si="112"/>
        <v>6</v>
      </c>
      <c r="M921" s="47">
        <v>2</v>
      </c>
      <c r="N921" s="14">
        <f t="shared" si="113"/>
        <v>226.1946710584651</v>
      </c>
      <c r="O921" s="16">
        <f t="shared" si="114"/>
        <v>2.2619467105846509E-2</v>
      </c>
      <c r="P921">
        <v>226.1946710584651</v>
      </c>
      <c r="Q921">
        <f t="shared" si="115"/>
        <v>2.2619467105846509E-2</v>
      </c>
      <c r="R921" s="16">
        <f t="shared" si="116"/>
        <v>0</v>
      </c>
      <c r="S921" s="48">
        <v>5.78</v>
      </c>
      <c r="T921">
        <f t="shared" si="117"/>
        <v>0.13074051987179283</v>
      </c>
      <c r="U921" s="48">
        <v>9.0679999999999996</v>
      </c>
      <c r="V921">
        <f t="shared" si="118"/>
        <v>0</v>
      </c>
      <c r="W921">
        <f t="shared" si="119"/>
        <v>0.13074051987179283</v>
      </c>
    </row>
    <row r="922" spans="3:23" x14ac:dyDescent="0.3">
      <c r="C922" t="s">
        <v>166</v>
      </c>
      <c r="D922" t="s">
        <v>85</v>
      </c>
      <c r="E922" s="1">
        <v>39420</v>
      </c>
      <c r="F922">
        <v>42</v>
      </c>
      <c r="G922" t="s">
        <v>8</v>
      </c>
      <c r="H922" s="57" t="s">
        <v>44</v>
      </c>
      <c r="I922" s="2">
        <v>100</v>
      </c>
      <c r="J922" s="51">
        <v>20</v>
      </c>
      <c r="K922" s="51">
        <v>30</v>
      </c>
      <c r="L922">
        <f t="shared" si="112"/>
        <v>17.5</v>
      </c>
      <c r="M922" s="47">
        <v>2</v>
      </c>
      <c r="N922" s="14">
        <f t="shared" si="113"/>
        <v>1924.2255003237483</v>
      </c>
      <c r="O922" s="16">
        <f t="shared" si="114"/>
        <v>0.19242255003237482</v>
      </c>
      <c r="P922">
        <v>1924.2255003237483</v>
      </c>
      <c r="Q922">
        <f t="shared" si="115"/>
        <v>0.19242255003237482</v>
      </c>
      <c r="R922" s="16">
        <f t="shared" si="116"/>
        <v>0</v>
      </c>
      <c r="S922" s="48">
        <v>5.78</v>
      </c>
      <c r="T922">
        <f t="shared" si="117"/>
        <v>1.1122023391871265</v>
      </c>
      <c r="U922" s="48">
        <v>9.0679999999999996</v>
      </c>
      <c r="V922">
        <f t="shared" si="118"/>
        <v>0</v>
      </c>
      <c r="W922">
        <f t="shared" si="119"/>
        <v>1.1122023391871265</v>
      </c>
    </row>
    <row r="923" spans="3:23" x14ac:dyDescent="0.3">
      <c r="C923" t="s">
        <v>166</v>
      </c>
      <c r="D923" t="s">
        <v>85</v>
      </c>
      <c r="E923" s="1">
        <v>39420</v>
      </c>
      <c r="F923">
        <v>42</v>
      </c>
      <c r="G923" t="s">
        <v>8</v>
      </c>
      <c r="H923" s="57" t="s">
        <v>47</v>
      </c>
      <c r="I923" s="2">
        <v>80</v>
      </c>
      <c r="J923" s="51">
        <v>5</v>
      </c>
      <c r="K923" s="51">
        <v>18</v>
      </c>
      <c r="L923">
        <f t="shared" si="112"/>
        <v>7</v>
      </c>
      <c r="M923" s="47">
        <v>3</v>
      </c>
      <c r="N923" s="14">
        <f t="shared" si="113"/>
        <v>461.81412007769961</v>
      </c>
      <c r="O923" s="16">
        <f t="shared" si="114"/>
        <v>4.6181412007769963E-2</v>
      </c>
      <c r="P923">
        <v>369.45129606215971</v>
      </c>
      <c r="Q923">
        <f t="shared" si="115"/>
        <v>3.6945129606215973E-2</v>
      </c>
      <c r="R923" s="16">
        <f t="shared" si="116"/>
        <v>9.2362824015539899E-3</v>
      </c>
      <c r="S923" s="48">
        <v>5.15</v>
      </c>
      <c r="T923">
        <f t="shared" si="117"/>
        <v>0.19026741747201228</v>
      </c>
      <c r="U923" s="48">
        <v>11.257999999999999</v>
      </c>
      <c r="V923">
        <f t="shared" si="118"/>
        <v>0.1039820672766948</v>
      </c>
      <c r="W923">
        <f t="shared" si="119"/>
        <v>8.6285350195317481E-2</v>
      </c>
    </row>
    <row r="924" spans="3:23" x14ac:dyDescent="0.3">
      <c r="C924" t="s">
        <v>166</v>
      </c>
      <c r="D924" t="s">
        <v>85</v>
      </c>
      <c r="E924" s="1">
        <v>39420</v>
      </c>
      <c r="F924">
        <v>42</v>
      </c>
      <c r="G924" t="s">
        <v>8</v>
      </c>
      <c r="H924" s="57" t="s">
        <v>47</v>
      </c>
      <c r="I924" s="2">
        <v>100</v>
      </c>
      <c r="J924" s="51">
        <v>10</v>
      </c>
      <c r="K924" s="51">
        <v>30</v>
      </c>
      <c r="L924">
        <f t="shared" si="112"/>
        <v>12.5</v>
      </c>
      <c r="M924" s="47">
        <v>3</v>
      </c>
      <c r="N924" s="14">
        <f t="shared" si="113"/>
        <v>1472.6215563702156</v>
      </c>
      <c r="O924" s="16">
        <f t="shared" si="114"/>
        <v>0.14726215563702155</v>
      </c>
      <c r="P924">
        <v>1472.6215563702156</v>
      </c>
      <c r="Q924">
        <f t="shared" si="115"/>
        <v>0.14726215563702155</v>
      </c>
      <c r="R924" s="16">
        <f t="shared" si="116"/>
        <v>0</v>
      </c>
      <c r="S924" s="48">
        <v>5.15</v>
      </c>
      <c r="T924">
        <f t="shared" si="117"/>
        <v>0.75840010153066106</v>
      </c>
      <c r="U924" s="48">
        <v>11.257999999999999</v>
      </c>
      <c r="V924">
        <f t="shared" si="118"/>
        <v>0</v>
      </c>
      <c r="W924">
        <f t="shared" si="119"/>
        <v>0.75840010153066106</v>
      </c>
    </row>
    <row r="925" spans="3:23" x14ac:dyDescent="0.3">
      <c r="C925" t="s">
        <v>166</v>
      </c>
      <c r="D925" t="s">
        <v>85</v>
      </c>
      <c r="E925" s="1">
        <v>39420</v>
      </c>
      <c r="F925">
        <v>42</v>
      </c>
      <c r="G925" t="s">
        <v>8</v>
      </c>
      <c r="H925" s="57" t="s">
        <v>47</v>
      </c>
      <c r="I925" s="2">
        <v>40</v>
      </c>
      <c r="J925" s="51">
        <v>15</v>
      </c>
      <c r="K925" s="51">
        <v>25</v>
      </c>
      <c r="L925">
        <f t="shared" si="112"/>
        <v>13.75</v>
      </c>
      <c r="M925" s="47">
        <v>3</v>
      </c>
      <c r="N925" s="14">
        <f t="shared" si="113"/>
        <v>1781.8720832079607</v>
      </c>
      <c r="O925" s="16">
        <f t="shared" si="114"/>
        <v>0.17818720832079607</v>
      </c>
      <c r="P925">
        <v>712.74883328318435</v>
      </c>
      <c r="Q925">
        <f t="shared" si="115"/>
        <v>7.1274883328318439E-2</v>
      </c>
      <c r="R925" s="16">
        <f t="shared" si="116"/>
        <v>0.10691232499247763</v>
      </c>
      <c r="S925" s="48">
        <v>5.15</v>
      </c>
      <c r="T925">
        <f t="shared" si="117"/>
        <v>0.36706564914084</v>
      </c>
      <c r="U925" s="48">
        <v>11.257999999999999</v>
      </c>
      <c r="V925">
        <f t="shared" si="118"/>
        <v>1.2036189547653131</v>
      </c>
      <c r="W925">
        <f t="shared" si="119"/>
        <v>-0.83655330562447316</v>
      </c>
    </row>
    <row r="926" spans="3:23" x14ac:dyDescent="0.3">
      <c r="C926" t="s">
        <v>166</v>
      </c>
      <c r="D926" t="s">
        <v>85</v>
      </c>
      <c r="E926" s="1">
        <v>39420</v>
      </c>
      <c r="F926">
        <v>42</v>
      </c>
      <c r="G926" t="s">
        <v>8</v>
      </c>
      <c r="H926" s="57" t="s">
        <v>47</v>
      </c>
      <c r="I926" s="2">
        <v>50</v>
      </c>
      <c r="J926" s="51">
        <v>15</v>
      </c>
      <c r="K926" s="51">
        <v>20</v>
      </c>
      <c r="L926">
        <f t="shared" si="112"/>
        <v>12.5</v>
      </c>
      <c r="M926" s="47">
        <v>3</v>
      </c>
      <c r="N926" s="14">
        <f t="shared" si="113"/>
        <v>1472.6215563702156</v>
      </c>
      <c r="O926" s="16">
        <f t="shared" si="114"/>
        <v>0.14726215563702155</v>
      </c>
      <c r="P926">
        <v>736.31077818510778</v>
      </c>
      <c r="Q926">
        <f t="shared" si="115"/>
        <v>7.3631077818510776E-2</v>
      </c>
      <c r="R926" s="16">
        <f t="shared" si="116"/>
        <v>7.3631077818510776E-2</v>
      </c>
      <c r="S926" s="48">
        <v>5.15</v>
      </c>
      <c r="T926">
        <f t="shared" si="117"/>
        <v>0.37920005076533053</v>
      </c>
      <c r="U926" s="48">
        <v>11.257999999999999</v>
      </c>
      <c r="V926">
        <f t="shared" si="118"/>
        <v>0.82893867408079425</v>
      </c>
      <c r="W926">
        <f t="shared" si="119"/>
        <v>-0.44973862331546371</v>
      </c>
    </row>
    <row r="927" spans="3:23" x14ac:dyDescent="0.3">
      <c r="C927" t="s">
        <v>166</v>
      </c>
      <c r="D927" t="s">
        <v>85</v>
      </c>
      <c r="E927" s="1">
        <v>39420</v>
      </c>
      <c r="F927">
        <v>42</v>
      </c>
      <c r="G927" t="s">
        <v>8</v>
      </c>
      <c r="H927" s="57" t="s">
        <v>55</v>
      </c>
      <c r="I927" s="2">
        <v>80</v>
      </c>
      <c r="J927" s="51">
        <v>15</v>
      </c>
      <c r="K927" s="51">
        <v>30</v>
      </c>
      <c r="L927">
        <f t="shared" si="112"/>
        <v>15</v>
      </c>
      <c r="M927" s="47">
        <v>2</v>
      </c>
      <c r="N927" s="14">
        <f t="shared" si="113"/>
        <v>1413.7166941154069</v>
      </c>
      <c r="O927" s="16">
        <f t="shared" si="114"/>
        <v>0.1413716694115407</v>
      </c>
      <c r="P927">
        <v>1130.9733552923256</v>
      </c>
      <c r="Q927">
        <f t="shared" si="115"/>
        <v>0.11309733552923255</v>
      </c>
      <c r="R927" s="16">
        <f t="shared" si="116"/>
        <v>2.8274333882308142E-2</v>
      </c>
      <c r="S927" s="48">
        <v>4.05</v>
      </c>
      <c r="T927">
        <f t="shared" si="117"/>
        <v>0.45804420889339181</v>
      </c>
      <c r="U927" s="48">
        <v>8.1050000000000004</v>
      </c>
      <c r="V927">
        <f t="shared" si="118"/>
        <v>0.22916347611610749</v>
      </c>
      <c r="W927">
        <f t="shared" si="119"/>
        <v>0.22888073277728432</v>
      </c>
    </row>
    <row r="928" spans="3:23" x14ac:dyDescent="0.3">
      <c r="C928" t="s">
        <v>166</v>
      </c>
      <c r="D928" t="s">
        <v>85</v>
      </c>
      <c r="E928" s="1">
        <v>39420</v>
      </c>
      <c r="F928">
        <v>42</v>
      </c>
      <c r="G928" t="s">
        <v>8</v>
      </c>
      <c r="H928" s="57" t="s">
        <v>55</v>
      </c>
      <c r="I928" s="2">
        <v>80</v>
      </c>
      <c r="J928" s="51">
        <v>20</v>
      </c>
      <c r="K928" s="51">
        <v>35</v>
      </c>
      <c r="L928">
        <f t="shared" si="112"/>
        <v>18.75</v>
      </c>
      <c r="M928" s="47">
        <v>2</v>
      </c>
      <c r="N928" s="14">
        <f t="shared" si="113"/>
        <v>2208.9323345553235</v>
      </c>
      <c r="O928" s="16">
        <f t="shared" si="114"/>
        <v>0.22089323345553236</v>
      </c>
      <c r="P928">
        <v>1767.1458676442589</v>
      </c>
      <c r="Q928">
        <f t="shared" si="115"/>
        <v>0.17671458676442589</v>
      </c>
      <c r="R928" s="16">
        <f t="shared" si="116"/>
        <v>4.4178646691106466E-2</v>
      </c>
      <c r="S928" s="48">
        <v>4.05</v>
      </c>
      <c r="T928">
        <f t="shared" si="117"/>
        <v>0.71569407639592486</v>
      </c>
      <c r="U928" s="48">
        <v>8.1050000000000004</v>
      </c>
      <c r="V928">
        <f t="shared" si="118"/>
        <v>0.35806793143141791</v>
      </c>
      <c r="W928">
        <f t="shared" si="119"/>
        <v>0.35762614496450695</v>
      </c>
    </row>
    <row r="929" spans="3:23" x14ac:dyDescent="0.3">
      <c r="C929" t="s">
        <v>166</v>
      </c>
      <c r="D929" t="s">
        <v>85</v>
      </c>
      <c r="E929" s="1">
        <v>39420</v>
      </c>
      <c r="F929">
        <v>42</v>
      </c>
      <c r="G929" t="s">
        <v>8</v>
      </c>
      <c r="H929" s="54" t="s">
        <v>53</v>
      </c>
      <c r="I929" s="2">
        <v>100</v>
      </c>
      <c r="J929" s="51">
        <v>5</v>
      </c>
      <c r="K929" s="51">
        <v>10</v>
      </c>
      <c r="L929">
        <f t="shared" si="112"/>
        <v>5</v>
      </c>
      <c r="M929" s="47">
        <v>2</v>
      </c>
      <c r="N929" s="14">
        <f t="shared" si="113"/>
        <v>157.07963267948966</v>
      </c>
      <c r="O929" s="16">
        <f t="shared" si="114"/>
        <v>1.5707963267948967E-2</v>
      </c>
      <c r="P929">
        <v>157.07963267948966</v>
      </c>
      <c r="Q929">
        <f t="shared" si="115"/>
        <v>1.5707963267948967E-2</v>
      </c>
      <c r="R929" s="16">
        <f t="shared" si="116"/>
        <v>0</v>
      </c>
      <c r="S929" s="48">
        <v>6.51</v>
      </c>
      <c r="T929">
        <f t="shared" si="117"/>
        <v>0.10225884087434778</v>
      </c>
      <c r="U929" s="48">
        <v>8.2509999999999994</v>
      </c>
      <c r="V929">
        <f t="shared" si="118"/>
        <v>0</v>
      </c>
      <c r="W929">
        <f t="shared" si="119"/>
        <v>0.10225884087434778</v>
      </c>
    </row>
    <row r="930" spans="3:23" x14ac:dyDescent="0.3">
      <c r="C930" t="s">
        <v>166</v>
      </c>
      <c r="D930" t="s">
        <v>86</v>
      </c>
      <c r="E930" s="1">
        <v>39415</v>
      </c>
      <c r="F930">
        <v>39</v>
      </c>
      <c r="G930" t="s">
        <v>10</v>
      </c>
      <c r="H930" s="57" t="s">
        <v>48</v>
      </c>
      <c r="I930" s="2">
        <v>100</v>
      </c>
      <c r="J930" s="51">
        <v>10</v>
      </c>
      <c r="K930" s="51">
        <v>47</v>
      </c>
      <c r="L930">
        <f t="shared" si="112"/>
        <v>16.75</v>
      </c>
      <c r="M930" s="47">
        <v>2</v>
      </c>
      <c r="N930" s="14">
        <f t="shared" si="113"/>
        <v>1762.8261777455727</v>
      </c>
      <c r="O930" s="16">
        <f t="shared" si="114"/>
        <v>0.17628261777455728</v>
      </c>
      <c r="P930">
        <v>1762.8261777455727</v>
      </c>
      <c r="Q930">
        <f t="shared" si="115"/>
        <v>0.17628261777455728</v>
      </c>
      <c r="R930" s="16">
        <f t="shared" si="116"/>
        <v>0</v>
      </c>
      <c r="S930">
        <v>5.13</v>
      </c>
      <c r="T930">
        <f t="shared" si="117"/>
        <v>0.90432982918347882</v>
      </c>
      <c r="U930">
        <v>8.4610000000000003</v>
      </c>
      <c r="V930">
        <f t="shared" si="118"/>
        <v>0</v>
      </c>
      <c r="W930">
        <f t="shared" si="119"/>
        <v>0.90432982918347882</v>
      </c>
    </row>
    <row r="931" spans="3:23" x14ac:dyDescent="0.3">
      <c r="C931" t="s">
        <v>166</v>
      </c>
      <c r="D931" t="s">
        <v>87</v>
      </c>
      <c r="E931" s="1">
        <v>39421</v>
      </c>
      <c r="F931">
        <v>38</v>
      </c>
      <c r="G931" t="s">
        <v>8</v>
      </c>
      <c r="H931" s="56" t="s">
        <v>178</v>
      </c>
      <c r="I931" s="2">
        <v>100</v>
      </c>
      <c r="J931" s="51">
        <v>5</v>
      </c>
      <c r="K931" s="51">
        <v>15</v>
      </c>
      <c r="L931">
        <f t="shared" si="112"/>
        <v>6.25</v>
      </c>
      <c r="M931" s="47">
        <v>1</v>
      </c>
      <c r="N931" s="14">
        <f t="shared" si="113"/>
        <v>122.7184630308513</v>
      </c>
      <c r="O931" s="16">
        <f t="shared" si="114"/>
        <v>1.2271846303085129E-2</v>
      </c>
      <c r="P931">
        <v>122.7184630308513</v>
      </c>
      <c r="Q931">
        <f t="shared" si="115"/>
        <v>1.2271846303085129E-2</v>
      </c>
      <c r="R931" s="16">
        <f t="shared" si="116"/>
        <v>0</v>
      </c>
      <c r="S931">
        <v>4.2699999999999996</v>
      </c>
      <c r="T931">
        <f t="shared" si="117"/>
        <v>5.2400783714173498E-2</v>
      </c>
      <c r="U931" s="48">
        <v>6.83</v>
      </c>
      <c r="V931">
        <f t="shared" si="118"/>
        <v>0</v>
      </c>
      <c r="W931">
        <f t="shared" si="119"/>
        <v>5.2400783714173498E-2</v>
      </c>
    </row>
    <row r="932" spans="3:23" x14ac:dyDescent="0.3">
      <c r="C932" t="s">
        <v>166</v>
      </c>
      <c r="D932" t="s">
        <v>87</v>
      </c>
      <c r="E932" s="1">
        <v>39421</v>
      </c>
      <c r="F932">
        <v>38</v>
      </c>
      <c r="G932" t="s">
        <v>8</v>
      </c>
      <c r="H932" s="56" t="s">
        <v>178</v>
      </c>
      <c r="I932" s="2">
        <v>90</v>
      </c>
      <c r="J932" s="51">
        <v>10</v>
      </c>
      <c r="K932" s="51">
        <v>15</v>
      </c>
      <c r="L932">
        <f t="shared" si="112"/>
        <v>8.75</v>
      </c>
      <c r="M932" s="47">
        <v>1</v>
      </c>
      <c r="N932" s="14">
        <f t="shared" si="113"/>
        <v>240.52818754046854</v>
      </c>
      <c r="O932" s="16">
        <f t="shared" si="114"/>
        <v>2.4052818754046853E-2</v>
      </c>
      <c r="P932">
        <v>216.47536878642168</v>
      </c>
      <c r="Q932">
        <f t="shared" si="115"/>
        <v>2.1647536878642168E-2</v>
      </c>
      <c r="R932" s="16">
        <f t="shared" si="116"/>
        <v>2.4052818754046849E-3</v>
      </c>
      <c r="S932">
        <v>4.2699999999999996</v>
      </c>
      <c r="T932">
        <f t="shared" si="117"/>
        <v>9.2434982471802055E-2</v>
      </c>
      <c r="U932" s="48">
        <v>6.83</v>
      </c>
      <c r="V932">
        <f t="shared" si="118"/>
        <v>1.6428075209013997E-2</v>
      </c>
      <c r="W932">
        <f t="shared" si="119"/>
        <v>7.6006907262788054E-2</v>
      </c>
    </row>
    <row r="933" spans="3:23" x14ac:dyDescent="0.3">
      <c r="C933" t="s">
        <v>166</v>
      </c>
      <c r="D933" t="s">
        <v>87</v>
      </c>
      <c r="E933" s="1">
        <v>39421</v>
      </c>
      <c r="F933">
        <v>38</v>
      </c>
      <c r="G933" t="s">
        <v>8</v>
      </c>
      <c r="H933" s="56" t="s">
        <v>178</v>
      </c>
      <c r="I933" s="2">
        <v>90</v>
      </c>
      <c r="J933" s="51">
        <v>15</v>
      </c>
      <c r="K933" s="51">
        <v>35</v>
      </c>
      <c r="L933">
        <f t="shared" si="112"/>
        <v>16.25</v>
      </c>
      <c r="M933" s="47">
        <v>1</v>
      </c>
      <c r="N933" s="14">
        <f t="shared" si="113"/>
        <v>829.57681008855479</v>
      </c>
      <c r="O933" s="16">
        <f t="shared" si="114"/>
        <v>8.2957681008855477E-2</v>
      </c>
      <c r="P933">
        <v>746.61912907969929</v>
      </c>
      <c r="Q933">
        <f t="shared" si="115"/>
        <v>7.4661912907969932E-2</v>
      </c>
      <c r="R933" s="16">
        <f t="shared" si="116"/>
        <v>8.2957681008855449E-3</v>
      </c>
      <c r="S933">
        <v>4.2699999999999996</v>
      </c>
      <c r="T933">
        <f t="shared" si="117"/>
        <v>0.31880636811703156</v>
      </c>
      <c r="U933" s="48">
        <v>6.83</v>
      </c>
      <c r="V933">
        <f t="shared" si="118"/>
        <v>5.6660096129048272E-2</v>
      </c>
      <c r="W933">
        <f t="shared" si="119"/>
        <v>0.26214627198798329</v>
      </c>
    </row>
    <row r="934" spans="3:23" x14ac:dyDescent="0.3">
      <c r="C934" t="s">
        <v>166</v>
      </c>
      <c r="D934" t="s">
        <v>87</v>
      </c>
      <c r="E934" s="1">
        <v>39421</v>
      </c>
      <c r="F934">
        <v>38</v>
      </c>
      <c r="G934" t="s">
        <v>8</v>
      </c>
      <c r="H934" s="54" t="s">
        <v>49</v>
      </c>
      <c r="I934" s="2">
        <v>60</v>
      </c>
      <c r="J934" s="51">
        <v>5</v>
      </c>
      <c r="K934" s="51">
        <v>20</v>
      </c>
      <c r="L934">
        <f t="shared" si="112"/>
        <v>7.5</v>
      </c>
      <c r="M934" s="47">
        <v>2</v>
      </c>
      <c r="N934" s="14">
        <f t="shared" si="113"/>
        <v>353.42917352885172</v>
      </c>
      <c r="O934" s="16">
        <f t="shared" si="114"/>
        <v>3.5342917352885174E-2</v>
      </c>
      <c r="P934">
        <v>212.05750411731103</v>
      </c>
      <c r="Q934">
        <f t="shared" si="115"/>
        <v>2.1205750411731103E-2</v>
      </c>
      <c r="R934" s="16">
        <f t="shared" si="116"/>
        <v>1.4137166941154071E-2</v>
      </c>
      <c r="S934">
        <v>5.23</v>
      </c>
      <c r="T934">
        <f t="shared" si="117"/>
        <v>0.11090607465335368</v>
      </c>
      <c r="U934">
        <v>8.4610000000000003</v>
      </c>
      <c r="V934">
        <f t="shared" si="118"/>
        <v>0.11961456948910459</v>
      </c>
      <c r="W934">
        <f t="shared" si="119"/>
        <v>-8.7084948357509101E-3</v>
      </c>
    </row>
    <row r="935" spans="3:23" x14ac:dyDescent="0.3">
      <c r="C935" t="s">
        <v>166</v>
      </c>
      <c r="D935" t="s">
        <v>87</v>
      </c>
      <c r="E935" s="1">
        <v>39421</v>
      </c>
      <c r="F935">
        <v>38</v>
      </c>
      <c r="G935" t="s">
        <v>8</v>
      </c>
      <c r="H935" s="54" t="s">
        <v>49</v>
      </c>
      <c r="I935" s="2">
        <v>80</v>
      </c>
      <c r="J935" s="51">
        <v>10</v>
      </c>
      <c r="K935" s="51">
        <v>20</v>
      </c>
      <c r="L935">
        <f t="shared" si="112"/>
        <v>10</v>
      </c>
      <c r="M935" s="47">
        <v>2</v>
      </c>
      <c r="N935" s="14">
        <f t="shared" si="113"/>
        <v>628.31853071795865</v>
      </c>
      <c r="O935" s="16">
        <f t="shared" si="114"/>
        <v>6.2831853071795868E-2</v>
      </c>
      <c r="P935">
        <v>502.65482457436696</v>
      </c>
      <c r="Q935">
        <f t="shared" si="115"/>
        <v>5.0265482457436693E-2</v>
      </c>
      <c r="R935" s="16">
        <f t="shared" si="116"/>
        <v>1.2566370614359175E-2</v>
      </c>
      <c r="S935">
        <v>5.23</v>
      </c>
      <c r="T935">
        <f t="shared" si="117"/>
        <v>0.26288847325239395</v>
      </c>
      <c r="U935">
        <v>8.4610000000000003</v>
      </c>
      <c r="V935">
        <f t="shared" si="118"/>
        <v>0.10632406176809299</v>
      </c>
      <c r="W935">
        <f t="shared" si="119"/>
        <v>0.15656441148430095</v>
      </c>
    </row>
    <row r="936" spans="3:23" x14ac:dyDescent="0.3">
      <c r="C936" t="s">
        <v>166</v>
      </c>
      <c r="D936" t="s">
        <v>87</v>
      </c>
      <c r="E936" s="1">
        <v>39421</v>
      </c>
      <c r="F936">
        <v>38</v>
      </c>
      <c r="G936" t="s">
        <v>8</v>
      </c>
      <c r="H936" s="54" t="s">
        <v>49</v>
      </c>
      <c r="I936" s="2">
        <v>100</v>
      </c>
      <c r="J936" s="51">
        <v>10</v>
      </c>
      <c r="K936" s="51">
        <v>20</v>
      </c>
      <c r="L936">
        <f t="shared" si="112"/>
        <v>10</v>
      </c>
      <c r="M936" s="47">
        <v>2</v>
      </c>
      <c r="N936" s="14">
        <f t="shared" si="113"/>
        <v>628.31853071795865</v>
      </c>
      <c r="O936" s="16">
        <f t="shared" si="114"/>
        <v>6.2831853071795868E-2</v>
      </c>
      <c r="P936">
        <v>628.31853071795865</v>
      </c>
      <c r="Q936">
        <f t="shared" si="115"/>
        <v>6.2831853071795868E-2</v>
      </c>
      <c r="R936" s="16">
        <f t="shared" si="116"/>
        <v>0</v>
      </c>
      <c r="S936">
        <v>5.23</v>
      </c>
      <c r="T936">
        <f t="shared" si="117"/>
        <v>0.32861059156549244</v>
      </c>
      <c r="U936">
        <v>8.4610000000000003</v>
      </c>
      <c r="V936">
        <f t="shared" si="118"/>
        <v>0</v>
      </c>
      <c r="W936">
        <f t="shared" si="119"/>
        <v>0.32861059156549244</v>
      </c>
    </row>
    <row r="937" spans="3:23" x14ac:dyDescent="0.3">
      <c r="C937" t="s">
        <v>166</v>
      </c>
      <c r="D937" t="s">
        <v>87</v>
      </c>
      <c r="E937" s="1">
        <v>39421</v>
      </c>
      <c r="F937">
        <v>38</v>
      </c>
      <c r="G937" t="s">
        <v>8</v>
      </c>
      <c r="H937" s="57" t="s">
        <v>36</v>
      </c>
      <c r="I937" s="2">
        <v>80</v>
      </c>
      <c r="J937" s="51">
        <v>40</v>
      </c>
      <c r="K937" s="51">
        <v>80</v>
      </c>
      <c r="L937">
        <f t="shared" si="112"/>
        <v>40</v>
      </c>
      <c r="M937" s="47">
        <v>2</v>
      </c>
      <c r="N937" s="14">
        <f t="shared" si="113"/>
        <v>10053.096491487338</v>
      </c>
      <c r="O937" s="16">
        <f t="shared" si="114"/>
        <v>1.0053096491487339</v>
      </c>
      <c r="P937">
        <v>8042.4771931898713</v>
      </c>
      <c r="Q937">
        <f t="shared" si="115"/>
        <v>0.80424771931898709</v>
      </c>
      <c r="R937" s="16">
        <f t="shared" si="116"/>
        <v>0.2010619298297468</v>
      </c>
      <c r="S937" s="48">
        <v>6.62</v>
      </c>
      <c r="T937">
        <f t="shared" si="117"/>
        <v>5.3241199018916943</v>
      </c>
      <c r="U937" s="48">
        <v>8.3030000000000008</v>
      </c>
      <c r="V937">
        <f t="shared" si="118"/>
        <v>1.6694172033763879</v>
      </c>
      <c r="W937">
        <f t="shared" si="119"/>
        <v>3.6547026985153064</v>
      </c>
    </row>
    <row r="938" spans="3:23" x14ac:dyDescent="0.3">
      <c r="C938" t="s">
        <v>166</v>
      </c>
      <c r="D938" t="s">
        <v>87</v>
      </c>
      <c r="E938" s="1">
        <v>39421</v>
      </c>
      <c r="F938">
        <v>38</v>
      </c>
      <c r="G938" t="s">
        <v>8</v>
      </c>
      <c r="H938" s="57" t="s">
        <v>42</v>
      </c>
      <c r="I938" s="2">
        <v>70</v>
      </c>
      <c r="J938" s="51">
        <v>10</v>
      </c>
      <c r="K938" s="51">
        <v>20</v>
      </c>
      <c r="L938">
        <f t="shared" si="112"/>
        <v>10</v>
      </c>
      <c r="M938" s="47">
        <v>2</v>
      </c>
      <c r="N938" s="14">
        <f t="shared" si="113"/>
        <v>628.31853071795865</v>
      </c>
      <c r="O938" s="16">
        <f t="shared" si="114"/>
        <v>6.2831853071795868E-2</v>
      </c>
      <c r="P938">
        <v>439.82297150257102</v>
      </c>
      <c r="Q938">
        <f t="shared" si="115"/>
        <v>4.3982297150257102E-2</v>
      </c>
      <c r="R938" s="16">
        <f t="shared" si="116"/>
        <v>1.8849555921538766E-2</v>
      </c>
      <c r="S938">
        <v>11.49</v>
      </c>
      <c r="T938">
        <f t="shared" si="117"/>
        <v>0.50535659425645407</v>
      </c>
      <c r="U938" s="48">
        <v>8.1999999999999993</v>
      </c>
      <c r="V938">
        <f t="shared" si="118"/>
        <v>0.15456635855661788</v>
      </c>
      <c r="W938">
        <f t="shared" si="119"/>
        <v>0.35079023569983619</v>
      </c>
    </row>
    <row r="939" spans="3:23" x14ac:dyDescent="0.3">
      <c r="C939" t="s">
        <v>166</v>
      </c>
      <c r="D939" t="s">
        <v>87</v>
      </c>
      <c r="E939" s="1">
        <v>39421</v>
      </c>
      <c r="F939">
        <v>38</v>
      </c>
      <c r="G939" t="s">
        <v>8</v>
      </c>
      <c r="H939" s="57" t="s">
        <v>42</v>
      </c>
      <c r="I939" s="2">
        <v>80</v>
      </c>
      <c r="J939" s="51">
        <v>10</v>
      </c>
      <c r="K939" s="51">
        <v>20</v>
      </c>
      <c r="L939">
        <f t="shared" si="112"/>
        <v>10</v>
      </c>
      <c r="M939" s="47">
        <v>2</v>
      </c>
      <c r="N939" s="14">
        <f t="shared" si="113"/>
        <v>628.31853071795865</v>
      </c>
      <c r="O939" s="16">
        <f t="shared" si="114"/>
        <v>6.2831853071795868E-2</v>
      </c>
      <c r="P939">
        <v>502.65482457436696</v>
      </c>
      <c r="Q939">
        <f t="shared" si="115"/>
        <v>5.0265482457436693E-2</v>
      </c>
      <c r="R939" s="16">
        <f t="shared" si="116"/>
        <v>1.2566370614359175E-2</v>
      </c>
      <c r="S939">
        <v>11.49</v>
      </c>
      <c r="T939">
        <f t="shared" si="117"/>
        <v>0.57755039343594761</v>
      </c>
      <c r="U939" s="48">
        <v>8.1999999999999993</v>
      </c>
      <c r="V939">
        <f t="shared" si="118"/>
        <v>0.10304423903774522</v>
      </c>
      <c r="W939">
        <f t="shared" si="119"/>
        <v>0.47450615439820237</v>
      </c>
    </row>
    <row r="940" spans="3:23" x14ac:dyDescent="0.3">
      <c r="C940" t="s">
        <v>166</v>
      </c>
      <c r="D940" t="s">
        <v>87</v>
      </c>
      <c r="E940" s="1">
        <v>39421</v>
      </c>
      <c r="F940">
        <v>38</v>
      </c>
      <c r="G940" t="s">
        <v>8</v>
      </c>
      <c r="H940" s="57" t="s">
        <v>42</v>
      </c>
      <c r="I940" s="2">
        <v>90</v>
      </c>
      <c r="J940" s="51">
        <v>10</v>
      </c>
      <c r="K940" s="51">
        <v>20</v>
      </c>
      <c r="L940">
        <f t="shared" si="112"/>
        <v>10</v>
      </c>
      <c r="M940" s="47">
        <v>2</v>
      </c>
      <c r="N940" s="14">
        <f t="shared" si="113"/>
        <v>628.31853071795865</v>
      </c>
      <c r="O940" s="16">
        <f t="shared" si="114"/>
        <v>6.2831853071795868E-2</v>
      </c>
      <c r="P940">
        <v>565.48667764616278</v>
      </c>
      <c r="Q940">
        <f t="shared" si="115"/>
        <v>5.6548667764616277E-2</v>
      </c>
      <c r="R940" s="16">
        <f t="shared" si="116"/>
        <v>6.283185307179591E-3</v>
      </c>
      <c r="S940">
        <v>11.49</v>
      </c>
      <c r="T940">
        <f t="shared" si="117"/>
        <v>0.64974419261544103</v>
      </c>
      <c r="U940" s="48">
        <v>8.1999999999999993</v>
      </c>
      <c r="V940">
        <f t="shared" si="118"/>
        <v>5.1522119518872644E-2</v>
      </c>
      <c r="W940">
        <f t="shared" si="119"/>
        <v>0.59822207309656839</v>
      </c>
    </row>
    <row r="941" spans="3:23" x14ac:dyDescent="0.3">
      <c r="C941" t="s">
        <v>166</v>
      </c>
      <c r="D941" t="s">
        <v>87</v>
      </c>
      <c r="E941" s="1">
        <v>39421</v>
      </c>
      <c r="F941">
        <v>38</v>
      </c>
      <c r="G941" t="s">
        <v>8</v>
      </c>
      <c r="H941" s="57" t="s">
        <v>42</v>
      </c>
      <c r="I941" s="2">
        <v>70</v>
      </c>
      <c r="J941" s="51">
        <v>20</v>
      </c>
      <c r="K941" s="51">
        <v>45</v>
      </c>
      <c r="L941">
        <f t="shared" si="112"/>
        <v>21.25</v>
      </c>
      <c r="M941" s="47">
        <v>2</v>
      </c>
      <c r="N941" s="14">
        <f t="shared" si="113"/>
        <v>2837.2508652732818</v>
      </c>
      <c r="O941" s="16">
        <f t="shared" si="114"/>
        <v>0.2837250865273282</v>
      </c>
      <c r="P941">
        <v>1986.0756056912971</v>
      </c>
      <c r="Q941">
        <f t="shared" si="115"/>
        <v>0.1986075605691297</v>
      </c>
      <c r="R941" s="16">
        <f t="shared" si="116"/>
        <v>8.5117525958198492E-2</v>
      </c>
      <c r="S941">
        <v>11.49</v>
      </c>
      <c r="T941">
        <f t="shared" si="117"/>
        <v>2.2820008709393003</v>
      </c>
      <c r="U941" s="48">
        <v>8.1999999999999993</v>
      </c>
      <c r="V941">
        <f t="shared" si="118"/>
        <v>0.69796371285722758</v>
      </c>
      <c r="W941">
        <f t="shared" si="119"/>
        <v>1.5840371580820727</v>
      </c>
    </row>
    <row r="942" spans="3:23" x14ac:dyDescent="0.3">
      <c r="C942" t="s">
        <v>166</v>
      </c>
      <c r="D942" t="s">
        <v>87</v>
      </c>
      <c r="E942" s="1">
        <v>39421</v>
      </c>
      <c r="F942">
        <v>38</v>
      </c>
      <c r="G942" t="s">
        <v>8</v>
      </c>
      <c r="H942" s="57" t="s">
        <v>44</v>
      </c>
      <c r="I942" s="2">
        <v>100</v>
      </c>
      <c r="J942" s="51">
        <v>3</v>
      </c>
      <c r="K942" s="51">
        <v>10</v>
      </c>
      <c r="L942">
        <f t="shared" si="112"/>
        <v>4</v>
      </c>
      <c r="M942" s="47">
        <v>2</v>
      </c>
      <c r="N942" s="14">
        <f t="shared" si="113"/>
        <v>100.53096491487338</v>
      </c>
      <c r="O942" s="16">
        <f t="shared" si="114"/>
        <v>1.0053096491487338E-2</v>
      </c>
      <c r="P942">
        <v>100.53096491487338</v>
      </c>
      <c r="Q942">
        <f t="shared" si="115"/>
        <v>1.0053096491487338E-2</v>
      </c>
      <c r="R942" s="16">
        <f t="shared" si="116"/>
        <v>0</v>
      </c>
      <c r="S942" s="48">
        <v>5.78</v>
      </c>
      <c r="T942">
        <f t="shared" si="117"/>
        <v>5.8106897720796816E-2</v>
      </c>
      <c r="U942" s="48">
        <v>9.0679999999999996</v>
      </c>
      <c r="V942">
        <f t="shared" si="118"/>
        <v>0</v>
      </c>
      <c r="W942">
        <f t="shared" si="119"/>
        <v>5.8106897720796816E-2</v>
      </c>
    </row>
    <row r="943" spans="3:23" x14ac:dyDescent="0.3">
      <c r="C943" t="s">
        <v>166</v>
      </c>
      <c r="D943" t="s">
        <v>87</v>
      </c>
      <c r="E943" s="1">
        <v>39421</v>
      </c>
      <c r="F943">
        <v>38</v>
      </c>
      <c r="G943" t="s">
        <v>8</v>
      </c>
      <c r="H943" s="57" t="s">
        <v>44</v>
      </c>
      <c r="I943" s="2">
        <v>100</v>
      </c>
      <c r="J943" s="51">
        <v>5</v>
      </c>
      <c r="K943" s="51">
        <v>15</v>
      </c>
      <c r="L943">
        <f t="shared" si="112"/>
        <v>6.25</v>
      </c>
      <c r="M943" s="47">
        <v>2</v>
      </c>
      <c r="N943" s="14">
        <f t="shared" si="113"/>
        <v>245.43692606170259</v>
      </c>
      <c r="O943" s="16">
        <f t="shared" si="114"/>
        <v>2.4543692606170259E-2</v>
      </c>
      <c r="P943">
        <v>245.43692606170259</v>
      </c>
      <c r="Q943">
        <f t="shared" si="115"/>
        <v>2.4543692606170259E-2</v>
      </c>
      <c r="R943" s="16">
        <f t="shared" si="116"/>
        <v>0</v>
      </c>
      <c r="S943" s="48">
        <v>5.78</v>
      </c>
      <c r="T943">
        <f t="shared" si="117"/>
        <v>0.1418625432636641</v>
      </c>
      <c r="U943" s="48">
        <v>9.0679999999999996</v>
      </c>
      <c r="V943">
        <f t="shared" si="118"/>
        <v>0</v>
      </c>
      <c r="W943">
        <f t="shared" si="119"/>
        <v>0.1418625432636641</v>
      </c>
    </row>
    <row r="944" spans="3:23" x14ac:dyDescent="0.3">
      <c r="C944" t="s">
        <v>166</v>
      </c>
      <c r="D944" t="s">
        <v>87</v>
      </c>
      <c r="E944" s="1">
        <v>39421</v>
      </c>
      <c r="F944">
        <v>38</v>
      </c>
      <c r="G944" t="s">
        <v>8</v>
      </c>
      <c r="H944" s="57" t="s">
        <v>44</v>
      </c>
      <c r="I944" s="2">
        <v>100</v>
      </c>
      <c r="J944" s="51">
        <v>5</v>
      </c>
      <c r="K944" s="51">
        <v>10</v>
      </c>
      <c r="L944">
        <f t="shared" si="112"/>
        <v>5</v>
      </c>
      <c r="M944" s="47">
        <v>2</v>
      </c>
      <c r="N944" s="14">
        <f t="shared" si="113"/>
        <v>157.07963267948966</v>
      </c>
      <c r="O944" s="16">
        <f t="shared" si="114"/>
        <v>1.5707963267948967E-2</v>
      </c>
      <c r="P944">
        <v>157.07963267948966</v>
      </c>
      <c r="Q944">
        <f t="shared" si="115"/>
        <v>1.5707963267948967E-2</v>
      </c>
      <c r="R944" s="16">
        <f t="shared" si="116"/>
        <v>0</v>
      </c>
      <c r="S944" s="48">
        <v>5.78</v>
      </c>
      <c r="T944">
        <f t="shared" si="117"/>
        <v>9.0792027688745031E-2</v>
      </c>
      <c r="U944" s="48">
        <v>9.0679999999999996</v>
      </c>
      <c r="V944">
        <f t="shared" si="118"/>
        <v>0</v>
      </c>
      <c r="W944">
        <f t="shared" si="119"/>
        <v>9.0792027688745031E-2</v>
      </c>
    </row>
    <row r="945" spans="3:23" x14ac:dyDescent="0.3">
      <c r="C945" t="s">
        <v>166</v>
      </c>
      <c r="D945" t="s">
        <v>87</v>
      </c>
      <c r="E945" s="1">
        <v>39421</v>
      </c>
      <c r="F945">
        <v>38</v>
      </c>
      <c r="G945" t="s">
        <v>8</v>
      </c>
      <c r="H945" s="57" t="s">
        <v>44</v>
      </c>
      <c r="I945" s="2">
        <v>80</v>
      </c>
      <c r="J945" s="51">
        <v>5</v>
      </c>
      <c r="K945" s="51">
        <v>25</v>
      </c>
      <c r="L945">
        <f t="shared" si="112"/>
        <v>8.75</v>
      </c>
      <c r="M945" s="47">
        <v>2</v>
      </c>
      <c r="N945" s="14">
        <f t="shared" si="113"/>
        <v>481.05637508093707</v>
      </c>
      <c r="O945" s="16">
        <f t="shared" si="114"/>
        <v>4.8105637508093706E-2</v>
      </c>
      <c r="P945">
        <v>384.84510006474966</v>
      </c>
      <c r="Q945">
        <f t="shared" si="115"/>
        <v>3.8484510006474966E-2</v>
      </c>
      <c r="R945" s="16">
        <f t="shared" si="116"/>
        <v>9.6211275016187398E-3</v>
      </c>
      <c r="S945" s="48">
        <v>5.78</v>
      </c>
      <c r="T945">
        <f t="shared" si="117"/>
        <v>0.22244046783742533</v>
      </c>
      <c r="U945" s="48">
        <v>9.0679999999999996</v>
      </c>
      <c r="V945">
        <f t="shared" si="118"/>
        <v>8.7244384184678725E-2</v>
      </c>
      <c r="W945">
        <f t="shared" si="119"/>
        <v>0.1351960836527466</v>
      </c>
    </row>
    <row r="946" spans="3:23" x14ac:dyDescent="0.3">
      <c r="C946" t="s">
        <v>166</v>
      </c>
      <c r="D946" t="s">
        <v>87</v>
      </c>
      <c r="E946" s="1">
        <v>39421</v>
      </c>
      <c r="F946">
        <v>38</v>
      </c>
      <c r="G946" t="s">
        <v>8</v>
      </c>
      <c r="H946" s="57" t="s">
        <v>44</v>
      </c>
      <c r="I946" s="2">
        <v>90</v>
      </c>
      <c r="J946" s="51">
        <v>5</v>
      </c>
      <c r="K946" s="51">
        <v>25</v>
      </c>
      <c r="L946">
        <f t="shared" si="112"/>
        <v>8.75</v>
      </c>
      <c r="M946" s="47">
        <v>2</v>
      </c>
      <c r="N946" s="14">
        <f t="shared" si="113"/>
        <v>481.05637508093707</v>
      </c>
      <c r="O946" s="16">
        <f t="shared" si="114"/>
        <v>4.8105637508093706E-2</v>
      </c>
      <c r="P946">
        <v>432.95073757284337</v>
      </c>
      <c r="Q946">
        <f t="shared" si="115"/>
        <v>4.3295073757284336E-2</v>
      </c>
      <c r="R946" s="16">
        <f t="shared" si="116"/>
        <v>4.8105637508093699E-3</v>
      </c>
      <c r="S946" s="48">
        <v>5.78</v>
      </c>
      <c r="T946">
        <f t="shared" si="117"/>
        <v>0.25024552631710345</v>
      </c>
      <c r="U946" s="48">
        <v>9.0679999999999996</v>
      </c>
      <c r="V946">
        <f t="shared" si="118"/>
        <v>4.3622192092339362E-2</v>
      </c>
      <c r="W946">
        <f t="shared" si="119"/>
        <v>0.20662333422476409</v>
      </c>
    </row>
    <row r="947" spans="3:23" x14ac:dyDescent="0.3">
      <c r="C947" t="s">
        <v>166</v>
      </c>
      <c r="D947" t="s">
        <v>87</v>
      </c>
      <c r="E947" s="1">
        <v>39421</v>
      </c>
      <c r="F947">
        <v>38</v>
      </c>
      <c r="G947" t="s">
        <v>8</v>
      </c>
      <c r="H947" s="57" t="s">
        <v>44</v>
      </c>
      <c r="I947" s="2">
        <v>100</v>
      </c>
      <c r="J947" s="51">
        <v>5</v>
      </c>
      <c r="K947" s="51">
        <v>10</v>
      </c>
      <c r="L947">
        <f t="shared" si="112"/>
        <v>5</v>
      </c>
      <c r="M947" s="47">
        <v>2</v>
      </c>
      <c r="N947" s="14">
        <f t="shared" si="113"/>
        <v>157.07963267948966</v>
      </c>
      <c r="O947" s="16">
        <f t="shared" si="114"/>
        <v>1.5707963267948967E-2</v>
      </c>
      <c r="P947">
        <v>157.07963267948966</v>
      </c>
      <c r="Q947">
        <f t="shared" si="115"/>
        <v>1.5707963267948967E-2</v>
      </c>
      <c r="R947" s="16">
        <f t="shared" si="116"/>
        <v>0</v>
      </c>
      <c r="S947" s="48">
        <v>5.78</v>
      </c>
      <c r="T947">
        <f t="shared" si="117"/>
        <v>9.0792027688745031E-2</v>
      </c>
      <c r="U947" s="48">
        <v>9.0679999999999996</v>
      </c>
      <c r="V947">
        <f t="shared" si="118"/>
        <v>0</v>
      </c>
      <c r="W947">
        <f t="shared" si="119"/>
        <v>9.0792027688745031E-2</v>
      </c>
    </row>
    <row r="948" spans="3:23" x14ac:dyDescent="0.3">
      <c r="C948" t="s">
        <v>166</v>
      </c>
      <c r="D948" t="s">
        <v>87</v>
      </c>
      <c r="E948" s="1">
        <v>39421</v>
      </c>
      <c r="F948">
        <v>38</v>
      </c>
      <c r="G948" t="s">
        <v>8</v>
      </c>
      <c r="H948" s="57" t="s">
        <v>44</v>
      </c>
      <c r="I948" s="2">
        <v>90</v>
      </c>
      <c r="J948" s="51">
        <v>5</v>
      </c>
      <c r="K948" s="51">
        <v>10</v>
      </c>
      <c r="L948">
        <f t="shared" si="112"/>
        <v>5</v>
      </c>
      <c r="M948" s="47">
        <v>2</v>
      </c>
      <c r="N948" s="14">
        <f t="shared" si="113"/>
        <v>157.07963267948966</v>
      </c>
      <c r="O948" s="16">
        <f t="shared" si="114"/>
        <v>1.5707963267948967E-2</v>
      </c>
      <c r="P948">
        <v>141.37166941154069</v>
      </c>
      <c r="Q948">
        <f t="shared" si="115"/>
        <v>1.4137166941154069E-2</v>
      </c>
      <c r="R948" s="16">
        <f t="shared" si="116"/>
        <v>1.5707963267948977E-3</v>
      </c>
      <c r="S948" s="48">
        <v>5.78</v>
      </c>
      <c r="T948">
        <f t="shared" si="117"/>
        <v>8.171282491987053E-2</v>
      </c>
      <c r="U948" s="48">
        <v>9.0679999999999996</v>
      </c>
      <c r="V948">
        <f t="shared" si="118"/>
        <v>1.4243981091376132E-2</v>
      </c>
      <c r="W948">
        <f t="shared" si="119"/>
        <v>6.7468843828494399E-2</v>
      </c>
    </row>
    <row r="949" spans="3:23" x14ac:dyDescent="0.3">
      <c r="C949" t="s">
        <v>166</v>
      </c>
      <c r="D949" t="s">
        <v>87</v>
      </c>
      <c r="E949" s="1">
        <v>39421</v>
      </c>
      <c r="F949">
        <v>38</v>
      </c>
      <c r="G949" t="s">
        <v>8</v>
      </c>
      <c r="H949" s="57" t="s">
        <v>44</v>
      </c>
      <c r="I949" s="2">
        <v>90</v>
      </c>
      <c r="J949" s="51">
        <v>5</v>
      </c>
      <c r="K949" s="51">
        <v>10</v>
      </c>
      <c r="L949">
        <f t="shared" si="112"/>
        <v>5</v>
      </c>
      <c r="M949" s="47">
        <v>2</v>
      </c>
      <c r="N949" s="14">
        <f t="shared" si="113"/>
        <v>157.07963267948966</v>
      </c>
      <c r="O949" s="16">
        <f t="shared" si="114"/>
        <v>1.5707963267948967E-2</v>
      </c>
      <c r="P949">
        <v>141.37166941154069</v>
      </c>
      <c r="Q949">
        <f t="shared" si="115"/>
        <v>1.4137166941154069E-2</v>
      </c>
      <c r="R949" s="16">
        <f t="shared" si="116"/>
        <v>1.5707963267948977E-3</v>
      </c>
      <c r="S949" s="48">
        <v>5.78</v>
      </c>
      <c r="T949">
        <f t="shared" si="117"/>
        <v>8.171282491987053E-2</v>
      </c>
      <c r="U949" s="48">
        <v>9.0679999999999996</v>
      </c>
      <c r="V949">
        <f t="shared" si="118"/>
        <v>1.4243981091376132E-2</v>
      </c>
      <c r="W949">
        <f t="shared" si="119"/>
        <v>6.7468843828494399E-2</v>
      </c>
    </row>
    <row r="950" spans="3:23" x14ac:dyDescent="0.3">
      <c r="C950" t="s">
        <v>166</v>
      </c>
      <c r="D950" t="s">
        <v>87</v>
      </c>
      <c r="E950" s="1">
        <v>39421</v>
      </c>
      <c r="F950">
        <v>38</v>
      </c>
      <c r="G950" t="s">
        <v>8</v>
      </c>
      <c r="H950" s="57" t="s">
        <v>44</v>
      </c>
      <c r="I950" s="2">
        <v>100</v>
      </c>
      <c r="J950" s="51">
        <v>5</v>
      </c>
      <c r="K950" s="51">
        <v>10</v>
      </c>
      <c r="L950">
        <f t="shared" si="112"/>
        <v>5</v>
      </c>
      <c r="M950" s="47">
        <v>2</v>
      </c>
      <c r="N950" s="14">
        <f t="shared" si="113"/>
        <v>157.07963267948966</v>
      </c>
      <c r="O950" s="16">
        <f t="shared" si="114"/>
        <v>1.5707963267948967E-2</v>
      </c>
      <c r="P950">
        <v>157.07963267948966</v>
      </c>
      <c r="Q950">
        <f t="shared" si="115"/>
        <v>1.5707963267948967E-2</v>
      </c>
      <c r="R950" s="16">
        <f t="shared" si="116"/>
        <v>0</v>
      </c>
      <c r="S950" s="48">
        <v>5.78</v>
      </c>
      <c r="T950">
        <f t="shared" si="117"/>
        <v>9.0792027688745031E-2</v>
      </c>
      <c r="U950" s="48">
        <v>9.0679999999999996</v>
      </c>
      <c r="V950">
        <f t="shared" si="118"/>
        <v>0</v>
      </c>
      <c r="W950">
        <f t="shared" si="119"/>
        <v>9.0792027688745031E-2</v>
      </c>
    </row>
    <row r="951" spans="3:23" x14ac:dyDescent="0.3">
      <c r="C951" t="s">
        <v>166</v>
      </c>
      <c r="D951" t="s">
        <v>87</v>
      </c>
      <c r="E951" s="1">
        <v>39421</v>
      </c>
      <c r="F951">
        <v>38</v>
      </c>
      <c r="G951" t="s">
        <v>8</v>
      </c>
      <c r="H951" s="57" t="s">
        <v>44</v>
      </c>
      <c r="I951" s="2">
        <v>90</v>
      </c>
      <c r="J951" s="51">
        <v>5</v>
      </c>
      <c r="K951" s="51">
        <v>15</v>
      </c>
      <c r="L951">
        <f t="shared" si="112"/>
        <v>6.25</v>
      </c>
      <c r="M951" s="47">
        <v>2</v>
      </c>
      <c r="N951" s="14">
        <f t="shared" si="113"/>
        <v>245.43692606170259</v>
      </c>
      <c r="O951" s="16">
        <f t="shared" si="114"/>
        <v>2.4543692606170259E-2</v>
      </c>
      <c r="P951">
        <v>220.89323345553234</v>
      </c>
      <c r="Q951">
        <f t="shared" si="115"/>
        <v>2.2089323345553233E-2</v>
      </c>
      <c r="R951" s="16">
        <f t="shared" si="116"/>
        <v>2.4543692606170259E-3</v>
      </c>
      <c r="S951" s="48">
        <v>5.78</v>
      </c>
      <c r="T951">
        <f t="shared" si="117"/>
        <v>0.12767628893729768</v>
      </c>
      <c r="U951" s="48">
        <v>9.0679999999999996</v>
      </c>
      <c r="V951">
        <f t="shared" si="118"/>
        <v>2.2256220455275189E-2</v>
      </c>
      <c r="W951">
        <f t="shared" si="119"/>
        <v>0.1054200684820225</v>
      </c>
    </row>
    <row r="952" spans="3:23" x14ac:dyDescent="0.3">
      <c r="C952" t="s">
        <v>166</v>
      </c>
      <c r="D952" t="s">
        <v>87</v>
      </c>
      <c r="E952" s="1">
        <v>39421</v>
      </c>
      <c r="F952">
        <v>38</v>
      </c>
      <c r="G952" t="s">
        <v>8</v>
      </c>
      <c r="H952" s="57" t="s">
        <v>44</v>
      </c>
      <c r="I952" s="2">
        <v>90</v>
      </c>
      <c r="J952" s="51">
        <v>10</v>
      </c>
      <c r="K952" s="51">
        <v>15</v>
      </c>
      <c r="L952">
        <f t="shared" si="112"/>
        <v>8.75</v>
      </c>
      <c r="M952" s="47">
        <v>2</v>
      </c>
      <c r="N952" s="14">
        <f t="shared" si="113"/>
        <v>481.05637508093707</v>
      </c>
      <c r="O952" s="16">
        <f t="shared" si="114"/>
        <v>4.8105637508093706E-2</v>
      </c>
      <c r="P952">
        <v>432.95073757284337</v>
      </c>
      <c r="Q952">
        <f t="shared" si="115"/>
        <v>4.3295073757284336E-2</v>
      </c>
      <c r="R952" s="16">
        <f t="shared" si="116"/>
        <v>4.8105637508093699E-3</v>
      </c>
      <c r="S952" s="48">
        <v>5.78</v>
      </c>
      <c r="T952">
        <f t="shared" si="117"/>
        <v>0.25024552631710345</v>
      </c>
      <c r="U952" s="48">
        <v>9.0679999999999996</v>
      </c>
      <c r="V952">
        <f t="shared" si="118"/>
        <v>4.3622192092339362E-2</v>
      </c>
      <c r="W952">
        <f t="shared" si="119"/>
        <v>0.20662333422476409</v>
      </c>
    </row>
    <row r="953" spans="3:23" x14ac:dyDescent="0.3">
      <c r="C953" t="s">
        <v>166</v>
      </c>
      <c r="D953" t="s">
        <v>87</v>
      </c>
      <c r="E953" s="1">
        <v>39421</v>
      </c>
      <c r="F953">
        <v>38</v>
      </c>
      <c r="G953" t="s">
        <v>8</v>
      </c>
      <c r="H953" s="57" t="s">
        <v>44</v>
      </c>
      <c r="I953" s="2">
        <v>80</v>
      </c>
      <c r="J953" s="51">
        <v>10</v>
      </c>
      <c r="K953" s="51">
        <v>20</v>
      </c>
      <c r="L953">
        <f t="shared" si="112"/>
        <v>10</v>
      </c>
      <c r="M953" s="47">
        <v>2</v>
      </c>
      <c r="N953" s="14">
        <f t="shared" si="113"/>
        <v>628.31853071795865</v>
      </c>
      <c r="O953" s="16">
        <f t="shared" si="114"/>
        <v>6.2831853071795868E-2</v>
      </c>
      <c r="P953">
        <v>502.65482457436696</v>
      </c>
      <c r="Q953">
        <f t="shared" si="115"/>
        <v>5.0265482457436693E-2</v>
      </c>
      <c r="R953" s="16">
        <f t="shared" si="116"/>
        <v>1.2566370614359175E-2</v>
      </c>
      <c r="S953" s="48">
        <v>5.78</v>
      </c>
      <c r="T953">
        <f t="shared" si="117"/>
        <v>0.29053448860398412</v>
      </c>
      <c r="U953" s="48">
        <v>9.0679999999999996</v>
      </c>
      <c r="V953">
        <f t="shared" si="118"/>
        <v>0.113951848731009</v>
      </c>
      <c r="W953">
        <f t="shared" si="119"/>
        <v>0.17658263987297512</v>
      </c>
    </row>
    <row r="954" spans="3:23" x14ac:dyDescent="0.3">
      <c r="C954" t="s">
        <v>166</v>
      </c>
      <c r="D954" t="s">
        <v>87</v>
      </c>
      <c r="E954" s="1">
        <v>39421</v>
      </c>
      <c r="F954">
        <v>38</v>
      </c>
      <c r="G954" t="s">
        <v>8</v>
      </c>
      <c r="H954" s="57" t="s">
        <v>44</v>
      </c>
      <c r="I954" s="2">
        <v>80</v>
      </c>
      <c r="J954" s="51">
        <v>15</v>
      </c>
      <c r="K954" s="51">
        <v>20</v>
      </c>
      <c r="L954">
        <f t="shared" si="112"/>
        <v>12.5</v>
      </c>
      <c r="M954" s="47">
        <v>2</v>
      </c>
      <c r="N954" s="14">
        <f t="shared" si="113"/>
        <v>981.74770424681037</v>
      </c>
      <c r="O954" s="16">
        <f t="shared" si="114"/>
        <v>9.8174770424681035E-2</v>
      </c>
      <c r="P954">
        <v>785.39816339744834</v>
      </c>
      <c r="Q954">
        <f t="shared" si="115"/>
        <v>7.8539816339744828E-2</v>
      </c>
      <c r="R954" s="16">
        <f t="shared" si="116"/>
        <v>1.9634954084936207E-2</v>
      </c>
      <c r="S954" s="48">
        <v>5.78</v>
      </c>
      <c r="T954">
        <f t="shared" si="117"/>
        <v>0.45396013844372513</v>
      </c>
      <c r="U954" s="48">
        <v>9.0679999999999996</v>
      </c>
      <c r="V954">
        <f t="shared" si="118"/>
        <v>0.17804976364220151</v>
      </c>
      <c r="W954">
        <f t="shared" si="119"/>
        <v>0.27591037480152358</v>
      </c>
    </row>
    <row r="955" spans="3:23" x14ac:dyDescent="0.3">
      <c r="C955" t="s">
        <v>166</v>
      </c>
      <c r="D955" t="s">
        <v>87</v>
      </c>
      <c r="E955" s="1">
        <v>39421</v>
      </c>
      <c r="F955">
        <v>38</v>
      </c>
      <c r="G955" t="s">
        <v>8</v>
      </c>
      <c r="H955" s="57" t="s">
        <v>44</v>
      </c>
      <c r="I955" s="2">
        <v>90</v>
      </c>
      <c r="J955" s="51">
        <v>15</v>
      </c>
      <c r="K955" s="51">
        <v>25</v>
      </c>
      <c r="L955">
        <f t="shared" si="112"/>
        <v>13.75</v>
      </c>
      <c r="M955" s="47">
        <v>2</v>
      </c>
      <c r="N955" s="14">
        <f t="shared" si="113"/>
        <v>1187.9147221386406</v>
      </c>
      <c r="O955" s="16">
        <f t="shared" si="114"/>
        <v>0.11879147221386406</v>
      </c>
      <c r="P955">
        <v>1069.1232499247767</v>
      </c>
      <c r="Q955">
        <f t="shared" si="115"/>
        <v>0.10691232499247767</v>
      </c>
      <c r="R955" s="16">
        <f t="shared" si="116"/>
        <v>1.1879147221386388E-2</v>
      </c>
      <c r="S955" s="48">
        <v>5.78</v>
      </c>
      <c r="T955">
        <f t="shared" si="117"/>
        <v>0.61795323845652095</v>
      </c>
      <c r="U955" s="48">
        <v>9.0679999999999996</v>
      </c>
      <c r="V955">
        <f t="shared" si="118"/>
        <v>0.10772010700353177</v>
      </c>
      <c r="W955">
        <f t="shared" si="119"/>
        <v>0.51023313145298921</v>
      </c>
    </row>
    <row r="956" spans="3:23" x14ac:dyDescent="0.3">
      <c r="C956" t="s">
        <v>166</v>
      </c>
      <c r="D956" t="s">
        <v>87</v>
      </c>
      <c r="E956" s="1">
        <v>39421</v>
      </c>
      <c r="F956">
        <v>38</v>
      </c>
      <c r="G956" t="s">
        <v>8</v>
      </c>
      <c r="H956" s="57" t="s">
        <v>47</v>
      </c>
      <c r="I956" s="2">
        <v>10</v>
      </c>
      <c r="J956" s="51">
        <v>10</v>
      </c>
      <c r="K956" s="51">
        <v>40</v>
      </c>
      <c r="L956">
        <f t="shared" si="112"/>
        <v>15</v>
      </c>
      <c r="M956" s="47">
        <v>3</v>
      </c>
      <c r="N956" s="14">
        <f t="shared" si="113"/>
        <v>2120.5750411731105</v>
      </c>
      <c r="O956" s="16">
        <f t="shared" si="114"/>
        <v>0.21205750411731106</v>
      </c>
      <c r="P956">
        <v>212.05750411731105</v>
      </c>
      <c r="Q956">
        <f t="shared" si="115"/>
        <v>2.1205750411731106E-2</v>
      </c>
      <c r="R956" s="16">
        <f t="shared" si="116"/>
        <v>0.19085175370557994</v>
      </c>
      <c r="S956" s="48">
        <v>5.15</v>
      </c>
      <c r="T956">
        <f t="shared" si="117"/>
        <v>0.1092096146204152</v>
      </c>
      <c r="U956" s="48">
        <v>11.257999999999999</v>
      </c>
      <c r="V956">
        <f t="shared" si="118"/>
        <v>2.148609043217419</v>
      </c>
      <c r="W956">
        <f t="shared" si="119"/>
        <v>-2.0393994285970036</v>
      </c>
    </row>
    <row r="957" spans="3:23" x14ac:dyDescent="0.3">
      <c r="C957" t="s">
        <v>166</v>
      </c>
      <c r="D957" t="s">
        <v>87</v>
      </c>
      <c r="E957" s="1">
        <v>39421</v>
      </c>
      <c r="F957">
        <v>38</v>
      </c>
      <c r="G957" t="s">
        <v>8</v>
      </c>
      <c r="H957" s="57" t="s">
        <v>47</v>
      </c>
      <c r="I957" s="2">
        <v>70</v>
      </c>
      <c r="J957" s="51">
        <v>11</v>
      </c>
      <c r="K957" s="51">
        <v>20</v>
      </c>
      <c r="L957">
        <f t="shared" si="112"/>
        <v>10.5</v>
      </c>
      <c r="M957" s="47">
        <v>3</v>
      </c>
      <c r="N957" s="14">
        <f t="shared" si="113"/>
        <v>1039.081770174824</v>
      </c>
      <c r="O957" s="16">
        <f t="shared" si="114"/>
        <v>0.10390817701748239</v>
      </c>
      <c r="P957">
        <v>727.35723912237677</v>
      </c>
      <c r="Q957">
        <f t="shared" si="115"/>
        <v>7.2735723912237676E-2</v>
      </c>
      <c r="R957" s="16">
        <f t="shared" si="116"/>
        <v>3.1172453105244718E-2</v>
      </c>
      <c r="S957" s="48">
        <v>5.15</v>
      </c>
      <c r="T957">
        <f t="shared" si="117"/>
        <v>0.37458897814802405</v>
      </c>
      <c r="U957" s="48">
        <v>11.257999999999999</v>
      </c>
      <c r="V957">
        <f t="shared" si="118"/>
        <v>0.35093947705884504</v>
      </c>
      <c r="W957">
        <f t="shared" si="119"/>
        <v>2.3649501089179015E-2</v>
      </c>
    </row>
    <row r="958" spans="3:23" x14ac:dyDescent="0.3">
      <c r="C958" t="s">
        <v>166</v>
      </c>
      <c r="D958" t="s">
        <v>87</v>
      </c>
      <c r="E958" s="1">
        <v>39421</v>
      </c>
      <c r="F958">
        <v>38</v>
      </c>
      <c r="G958" t="s">
        <v>8</v>
      </c>
      <c r="H958" s="57" t="s">
        <v>55</v>
      </c>
      <c r="I958" s="2">
        <v>90</v>
      </c>
      <c r="J958" s="51">
        <v>3</v>
      </c>
      <c r="K958" s="51">
        <v>10</v>
      </c>
      <c r="L958">
        <f t="shared" si="112"/>
        <v>4</v>
      </c>
      <c r="M958" s="47">
        <v>2</v>
      </c>
      <c r="N958" s="14">
        <f t="shared" si="113"/>
        <v>100.53096491487338</v>
      </c>
      <c r="O958" s="16">
        <f t="shared" si="114"/>
        <v>1.0053096491487338E-2</v>
      </c>
      <c r="P958">
        <v>90.477868423386042</v>
      </c>
      <c r="Q958">
        <f t="shared" si="115"/>
        <v>9.0477868423386038E-3</v>
      </c>
      <c r="R958" s="16">
        <f t="shared" si="116"/>
        <v>1.0053096491487341E-3</v>
      </c>
      <c r="S958" s="48">
        <v>4.05</v>
      </c>
      <c r="T958">
        <f t="shared" si="117"/>
        <v>3.6643536711471345E-2</v>
      </c>
      <c r="U958" s="48">
        <v>8.1050000000000004</v>
      </c>
      <c r="V958">
        <f t="shared" si="118"/>
        <v>8.1480347063504904E-3</v>
      </c>
      <c r="W958">
        <f t="shared" si="119"/>
        <v>2.8495502005120854E-2</v>
      </c>
    </row>
    <row r="959" spans="3:23" x14ac:dyDescent="0.3">
      <c r="C959" t="s">
        <v>166</v>
      </c>
      <c r="D959" t="s">
        <v>87</v>
      </c>
      <c r="E959" s="1">
        <v>39421</v>
      </c>
      <c r="F959">
        <v>38</v>
      </c>
      <c r="G959" t="s">
        <v>8</v>
      </c>
      <c r="H959" s="57" t="s">
        <v>55</v>
      </c>
      <c r="I959" s="2">
        <v>90</v>
      </c>
      <c r="J959" s="51">
        <v>5</v>
      </c>
      <c r="K959" s="51">
        <v>17</v>
      </c>
      <c r="L959">
        <f t="shared" si="112"/>
        <v>6.75</v>
      </c>
      <c r="M959" s="47">
        <v>2</v>
      </c>
      <c r="N959" s="14">
        <f t="shared" si="113"/>
        <v>286.27763055836988</v>
      </c>
      <c r="O959" s="16">
        <f t="shared" si="114"/>
        <v>2.8627763055836988E-2</v>
      </c>
      <c r="P959">
        <v>257.64986750253291</v>
      </c>
      <c r="Q959">
        <f t="shared" si="115"/>
        <v>2.576498675025329E-2</v>
      </c>
      <c r="R959" s="16">
        <f t="shared" si="116"/>
        <v>2.8627763055836981E-3</v>
      </c>
      <c r="S959" s="48">
        <v>4.05</v>
      </c>
      <c r="T959">
        <f t="shared" si="117"/>
        <v>0.10434819633852582</v>
      </c>
      <c r="U959" s="48">
        <v>8.1050000000000004</v>
      </c>
      <c r="V959">
        <f t="shared" si="118"/>
        <v>2.3202801956755875E-2</v>
      </c>
      <c r="W959">
        <f t="shared" si="119"/>
        <v>8.1145394381769945E-2</v>
      </c>
    </row>
    <row r="960" spans="3:23" x14ac:dyDescent="0.3">
      <c r="C960" t="s">
        <v>166</v>
      </c>
      <c r="D960" t="s">
        <v>88</v>
      </c>
      <c r="E960" s="1">
        <v>39416</v>
      </c>
      <c r="F960">
        <v>35</v>
      </c>
      <c r="G960" t="s">
        <v>67</v>
      </c>
      <c r="H960" s="54" t="s">
        <v>49</v>
      </c>
      <c r="I960" s="2">
        <v>90</v>
      </c>
      <c r="J960" s="51">
        <v>5</v>
      </c>
      <c r="K960" s="51">
        <v>10</v>
      </c>
      <c r="L960">
        <f t="shared" si="112"/>
        <v>5</v>
      </c>
      <c r="M960" s="47">
        <v>2</v>
      </c>
      <c r="N960" s="14">
        <f t="shared" si="113"/>
        <v>157.07963267948966</v>
      </c>
      <c r="O960" s="16">
        <f t="shared" si="114"/>
        <v>1.5707963267948967E-2</v>
      </c>
      <c r="P960">
        <v>141.37166941154069</v>
      </c>
      <c r="Q960">
        <f t="shared" si="115"/>
        <v>1.4137166941154069E-2</v>
      </c>
      <c r="R960" s="16">
        <f t="shared" si="116"/>
        <v>1.5707963267948977E-3</v>
      </c>
      <c r="S960">
        <v>5.23</v>
      </c>
      <c r="T960">
        <f t="shared" si="117"/>
        <v>7.3937383102235785E-2</v>
      </c>
      <c r="U960">
        <v>8.4610000000000003</v>
      </c>
      <c r="V960">
        <f t="shared" si="118"/>
        <v>1.3290507721011631E-2</v>
      </c>
      <c r="W960">
        <f t="shared" si="119"/>
        <v>6.0646875381224152E-2</v>
      </c>
    </row>
    <row r="961" spans="3:23" x14ac:dyDescent="0.3">
      <c r="C961" t="s">
        <v>166</v>
      </c>
      <c r="D961" t="s">
        <v>88</v>
      </c>
      <c r="E961" s="1">
        <v>39416</v>
      </c>
      <c r="F961">
        <v>35</v>
      </c>
      <c r="G961" t="s">
        <v>67</v>
      </c>
      <c r="H961" s="57" t="s">
        <v>36</v>
      </c>
      <c r="I961" s="2">
        <v>80</v>
      </c>
      <c r="J961" s="51">
        <v>15</v>
      </c>
      <c r="K961" s="51">
        <v>25</v>
      </c>
      <c r="L961">
        <f t="shared" si="112"/>
        <v>13.75</v>
      </c>
      <c r="M961" s="47">
        <v>2</v>
      </c>
      <c r="N961" s="14">
        <f t="shared" si="113"/>
        <v>1187.9147221386406</v>
      </c>
      <c r="O961" s="16">
        <f t="shared" si="114"/>
        <v>0.11879147221386406</v>
      </c>
      <c r="P961">
        <v>950.33177771091255</v>
      </c>
      <c r="Q961">
        <f t="shared" si="115"/>
        <v>9.5033177771091257E-2</v>
      </c>
      <c r="R961" s="16">
        <f t="shared" si="116"/>
        <v>2.3758294442772804E-2</v>
      </c>
      <c r="S961" s="48">
        <v>6.62</v>
      </c>
      <c r="T961">
        <f t="shared" si="117"/>
        <v>0.62911963684462413</v>
      </c>
      <c r="U961" s="48">
        <v>8.3030000000000008</v>
      </c>
      <c r="V961">
        <f t="shared" si="118"/>
        <v>0.1972651187583426</v>
      </c>
      <c r="W961">
        <f t="shared" si="119"/>
        <v>0.4318545180862815</v>
      </c>
    </row>
    <row r="962" spans="3:23" x14ac:dyDescent="0.3">
      <c r="C962" t="s">
        <v>166</v>
      </c>
      <c r="D962" t="s">
        <v>88</v>
      </c>
      <c r="E962" s="1">
        <v>39416</v>
      </c>
      <c r="F962">
        <v>35</v>
      </c>
      <c r="G962" t="s">
        <v>67</v>
      </c>
      <c r="H962" s="57" t="s">
        <v>36</v>
      </c>
      <c r="I962" s="2">
        <v>40</v>
      </c>
      <c r="J962" s="51">
        <v>20</v>
      </c>
      <c r="K962" s="51">
        <v>15</v>
      </c>
      <c r="L962">
        <f t="shared" ref="L962:L1025" si="120">(J962+K962/2)/2</f>
        <v>13.75</v>
      </c>
      <c r="M962" s="47">
        <v>2</v>
      </c>
      <c r="N962" s="14">
        <f t="shared" ref="N962:N1025" si="121">M962*PI()*L962^2</f>
        <v>1187.9147221386406</v>
      </c>
      <c r="O962" s="16">
        <f t="shared" ref="O962:O1025" si="122">N962/10000</f>
        <v>0.11879147221386406</v>
      </c>
      <c r="P962">
        <v>475.16588885545627</v>
      </c>
      <c r="Q962">
        <f t="shared" ref="Q962:Q1025" si="123">P962/10000</f>
        <v>4.7516588885545628E-2</v>
      </c>
      <c r="R962" s="16">
        <f t="shared" ref="R962:R1025" si="124">O962-Q962</f>
        <v>7.1274883328318439E-2</v>
      </c>
      <c r="S962" s="48">
        <v>6.62</v>
      </c>
      <c r="T962">
        <f t="shared" ref="T962:T1025" si="125">Q962*S962</f>
        <v>0.31455981842231207</v>
      </c>
      <c r="U962" s="48">
        <v>8.3030000000000008</v>
      </c>
      <c r="V962">
        <f t="shared" ref="V962:V1025" si="126">R962*U962</f>
        <v>0.59179535627502811</v>
      </c>
      <c r="W962">
        <f t="shared" ref="W962:W1025" si="127">T962-V962</f>
        <v>-0.27723553785271604</v>
      </c>
    </row>
    <row r="963" spans="3:23" x14ac:dyDescent="0.3">
      <c r="C963" t="s">
        <v>166</v>
      </c>
      <c r="D963" t="s">
        <v>88</v>
      </c>
      <c r="E963" s="1">
        <v>39416</v>
      </c>
      <c r="F963">
        <v>35</v>
      </c>
      <c r="G963" t="s">
        <v>67</v>
      </c>
      <c r="H963" s="57" t="s">
        <v>36</v>
      </c>
      <c r="I963" s="2">
        <v>50</v>
      </c>
      <c r="J963" s="51">
        <v>20</v>
      </c>
      <c r="K963" s="51">
        <v>20</v>
      </c>
      <c r="L963">
        <f t="shared" si="120"/>
        <v>15</v>
      </c>
      <c r="M963" s="47">
        <v>2</v>
      </c>
      <c r="N963" s="14">
        <f t="shared" si="121"/>
        <v>1413.7166941154069</v>
      </c>
      <c r="O963" s="16">
        <f t="shared" si="122"/>
        <v>0.1413716694115407</v>
      </c>
      <c r="P963">
        <v>706.85834705770344</v>
      </c>
      <c r="Q963">
        <f t="shared" si="123"/>
        <v>7.0685834705770348E-2</v>
      </c>
      <c r="R963" s="16">
        <f t="shared" si="124"/>
        <v>7.0685834705770348E-2</v>
      </c>
      <c r="S963" s="48">
        <v>6.62</v>
      </c>
      <c r="T963">
        <f t="shared" si="125"/>
        <v>0.46794022575219973</v>
      </c>
      <c r="U963" s="48">
        <v>8.3030000000000008</v>
      </c>
      <c r="V963">
        <f t="shared" si="126"/>
        <v>0.58690448556201125</v>
      </c>
      <c r="W963">
        <f t="shared" si="127"/>
        <v>-0.11896425980981151</v>
      </c>
    </row>
    <row r="964" spans="3:23" x14ac:dyDescent="0.3">
      <c r="C964" t="s">
        <v>166</v>
      </c>
      <c r="D964" t="s">
        <v>88</v>
      </c>
      <c r="E964" s="1">
        <v>39416</v>
      </c>
      <c r="F964">
        <v>35</v>
      </c>
      <c r="G964" t="s">
        <v>67</v>
      </c>
      <c r="H964" s="57" t="s">
        <v>36</v>
      </c>
      <c r="I964" s="2">
        <v>70</v>
      </c>
      <c r="J964" s="51">
        <v>20</v>
      </c>
      <c r="K964" s="51">
        <v>25</v>
      </c>
      <c r="L964">
        <f t="shared" si="120"/>
        <v>16.25</v>
      </c>
      <c r="M964" s="47">
        <v>2</v>
      </c>
      <c r="N964" s="14">
        <f t="shared" si="121"/>
        <v>1659.1536201771096</v>
      </c>
      <c r="O964" s="16">
        <f t="shared" si="122"/>
        <v>0.16591536201771095</v>
      </c>
      <c r="P964">
        <v>1161.4075341239766</v>
      </c>
      <c r="Q964">
        <f t="shared" si="123"/>
        <v>0.11614075341239766</v>
      </c>
      <c r="R964" s="16">
        <f t="shared" si="124"/>
        <v>4.9774608605313297E-2</v>
      </c>
      <c r="S964" s="48">
        <v>6.62</v>
      </c>
      <c r="T964">
        <f t="shared" si="125"/>
        <v>0.76885178759007256</v>
      </c>
      <c r="U964" s="48">
        <v>8.3030000000000008</v>
      </c>
      <c r="V964">
        <f t="shared" si="126"/>
        <v>0.41327857524991635</v>
      </c>
      <c r="W964">
        <f t="shared" si="127"/>
        <v>0.35557321234015621</v>
      </c>
    </row>
    <row r="965" spans="3:23" x14ac:dyDescent="0.3">
      <c r="C965" t="s">
        <v>166</v>
      </c>
      <c r="D965" t="s">
        <v>88</v>
      </c>
      <c r="E965" s="1">
        <v>39416</v>
      </c>
      <c r="F965">
        <v>35</v>
      </c>
      <c r="G965" t="s">
        <v>67</v>
      </c>
      <c r="H965" s="57" t="s">
        <v>36</v>
      </c>
      <c r="I965" s="2">
        <v>70</v>
      </c>
      <c r="J965" s="51">
        <v>25</v>
      </c>
      <c r="K965" s="51">
        <v>20</v>
      </c>
      <c r="L965">
        <f t="shared" si="120"/>
        <v>17.5</v>
      </c>
      <c r="M965" s="47">
        <v>2</v>
      </c>
      <c r="N965" s="14">
        <f t="shared" si="121"/>
        <v>1924.2255003237483</v>
      </c>
      <c r="O965" s="16">
        <f t="shared" si="122"/>
        <v>0.19242255003237482</v>
      </c>
      <c r="P965">
        <v>1346.9578502266238</v>
      </c>
      <c r="Q965">
        <f t="shared" si="123"/>
        <v>0.13469578502266238</v>
      </c>
      <c r="R965" s="16">
        <f t="shared" si="124"/>
        <v>5.7726765009712439E-2</v>
      </c>
      <c r="S965" s="48">
        <v>6.62</v>
      </c>
      <c r="T965">
        <f t="shared" si="125"/>
        <v>0.89168609685002498</v>
      </c>
      <c r="U965" s="48">
        <v>8.3030000000000008</v>
      </c>
      <c r="V965">
        <f t="shared" si="126"/>
        <v>0.47930532987564245</v>
      </c>
      <c r="W965">
        <f t="shared" si="127"/>
        <v>0.41238076697438253</v>
      </c>
    </row>
    <row r="966" spans="3:23" x14ac:dyDescent="0.3">
      <c r="C966" t="s">
        <v>166</v>
      </c>
      <c r="D966" t="s">
        <v>88</v>
      </c>
      <c r="E966" s="1">
        <v>39416</v>
      </c>
      <c r="F966">
        <v>35</v>
      </c>
      <c r="G966" t="s">
        <v>67</v>
      </c>
      <c r="H966" s="54" t="s">
        <v>53</v>
      </c>
      <c r="I966" s="2">
        <v>90</v>
      </c>
      <c r="J966" s="51">
        <v>5</v>
      </c>
      <c r="K966" s="51">
        <v>15</v>
      </c>
      <c r="L966">
        <f t="shared" si="120"/>
        <v>6.25</v>
      </c>
      <c r="M966" s="47">
        <v>2</v>
      </c>
      <c r="N966" s="14">
        <f t="shared" si="121"/>
        <v>245.43692606170259</v>
      </c>
      <c r="O966" s="16">
        <f t="shared" si="122"/>
        <v>2.4543692606170259E-2</v>
      </c>
      <c r="P966">
        <v>220.89323345553234</v>
      </c>
      <c r="Q966">
        <f t="shared" si="123"/>
        <v>2.2089323345553233E-2</v>
      </c>
      <c r="R966" s="16">
        <f t="shared" si="124"/>
        <v>2.4543692606170259E-3</v>
      </c>
      <c r="S966" s="48">
        <v>6.51</v>
      </c>
      <c r="T966">
        <f t="shared" si="125"/>
        <v>0.14380149497955155</v>
      </c>
      <c r="U966" s="48">
        <v>8.2509999999999994</v>
      </c>
      <c r="V966">
        <f t="shared" si="126"/>
        <v>2.0251000769351078E-2</v>
      </c>
      <c r="W966">
        <f t="shared" si="127"/>
        <v>0.12355049421020048</v>
      </c>
    </row>
    <row r="967" spans="3:23" x14ac:dyDescent="0.3">
      <c r="C967" t="s">
        <v>166</v>
      </c>
      <c r="D967" t="s">
        <v>88</v>
      </c>
      <c r="E967" s="1">
        <v>39416</v>
      </c>
      <c r="F967">
        <v>35</v>
      </c>
      <c r="G967" t="s">
        <v>67</v>
      </c>
      <c r="H967" s="54" t="s">
        <v>53</v>
      </c>
      <c r="I967" s="2">
        <v>90</v>
      </c>
      <c r="J967" s="51">
        <v>5</v>
      </c>
      <c r="K967" s="51">
        <v>20</v>
      </c>
      <c r="L967">
        <f t="shared" si="120"/>
        <v>7.5</v>
      </c>
      <c r="M967" s="47">
        <v>2</v>
      </c>
      <c r="N967" s="14">
        <f t="shared" si="121"/>
        <v>353.42917352885172</v>
      </c>
      <c r="O967" s="16">
        <f t="shared" si="122"/>
        <v>3.5342917352885174E-2</v>
      </c>
      <c r="P967">
        <v>318.08625617596658</v>
      </c>
      <c r="Q967">
        <f t="shared" si="123"/>
        <v>3.1808625617596661E-2</v>
      </c>
      <c r="R967" s="16">
        <f t="shared" si="124"/>
        <v>3.5342917352885125E-3</v>
      </c>
      <c r="S967" s="48">
        <v>6.51</v>
      </c>
      <c r="T967">
        <f t="shared" si="125"/>
        <v>0.20707415277055427</v>
      </c>
      <c r="U967" s="48">
        <v>8.2509999999999994</v>
      </c>
      <c r="V967">
        <f t="shared" si="126"/>
        <v>2.9161441107865515E-2</v>
      </c>
      <c r="W967">
        <f t="shared" si="127"/>
        <v>0.17791271166268877</v>
      </c>
    </row>
    <row r="968" spans="3:23" x14ac:dyDescent="0.3">
      <c r="C968" t="s">
        <v>166</v>
      </c>
      <c r="D968" t="s">
        <v>88</v>
      </c>
      <c r="E968" s="1">
        <v>39416</v>
      </c>
      <c r="F968">
        <v>35</v>
      </c>
      <c r="G968" t="s">
        <v>67</v>
      </c>
      <c r="H968" s="54" t="s">
        <v>53</v>
      </c>
      <c r="I968" s="2">
        <v>90</v>
      </c>
      <c r="J968" s="51">
        <v>10</v>
      </c>
      <c r="K968" s="51">
        <v>15</v>
      </c>
      <c r="L968">
        <f t="shared" si="120"/>
        <v>8.75</v>
      </c>
      <c r="M968" s="47">
        <v>2</v>
      </c>
      <c r="N968" s="14">
        <f t="shared" si="121"/>
        <v>481.05637508093707</v>
      </c>
      <c r="O968" s="16">
        <f t="shared" si="122"/>
        <v>4.8105637508093706E-2</v>
      </c>
      <c r="P968">
        <v>432.95073757284337</v>
      </c>
      <c r="Q968">
        <f t="shared" si="123"/>
        <v>4.3295073757284336E-2</v>
      </c>
      <c r="R968" s="16">
        <f t="shared" si="124"/>
        <v>4.8105637508093699E-3</v>
      </c>
      <c r="S968" s="48">
        <v>6.51</v>
      </c>
      <c r="T968">
        <f t="shared" si="125"/>
        <v>0.28185093015992102</v>
      </c>
      <c r="U968" s="48">
        <v>8.2509999999999994</v>
      </c>
      <c r="V968">
        <f t="shared" si="126"/>
        <v>3.9691961507928107E-2</v>
      </c>
      <c r="W968">
        <f t="shared" si="127"/>
        <v>0.24215896865199291</v>
      </c>
    </row>
    <row r="969" spans="3:23" x14ac:dyDescent="0.3">
      <c r="C969" t="s">
        <v>166</v>
      </c>
      <c r="D969" t="s">
        <v>88</v>
      </c>
      <c r="E969" s="1">
        <v>39416</v>
      </c>
      <c r="F969">
        <v>35</v>
      </c>
      <c r="G969" t="s">
        <v>67</v>
      </c>
      <c r="H969" s="54" t="s">
        <v>53</v>
      </c>
      <c r="I969" s="2">
        <v>90</v>
      </c>
      <c r="J969" s="51">
        <v>15</v>
      </c>
      <c r="K969" s="51">
        <v>25</v>
      </c>
      <c r="L969">
        <f t="shared" si="120"/>
        <v>13.75</v>
      </c>
      <c r="M969" s="47">
        <v>2</v>
      </c>
      <c r="N969" s="14">
        <f t="shared" si="121"/>
        <v>1187.9147221386406</v>
      </c>
      <c r="O969" s="16">
        <f t="shared" si="122"/>
        <v>0.11879147221386406</v>
      </c>
      <c r="P969">
        <v>1069.1232499247767</v>
      </c>
      <c r="Q969">
        <f t="shared" si="123"/>
        <v>0.10691232499247767</v>
      </c>
      <c r="R969" s="16">
        <f t="shared" si="124"/>
        <v>1.1879147221386388E-2</v>
      </c>
      <c r="S969" s="48">
        <v>6.51</v>
      </c>
      <c r="T969">
        <f t="shared" si="125"/>
        <v>0.69599923570102962</v>
      </c>
      <c r="U969" s="48">
        <v>8.2509999999999994</v>
      </c>
      <c r="V969">
        <f t="shared" si="126"/>
        <v>9.8014843723659081E-2</v>
      </c>
      <c r="W969">
        <f t="shared" si="127"/>
        <v>0.59798439197737052</v>
      </c>
    </row>
    <row r="970" spans="3:23" x14ac:dyDescent="0.3">
      <c r="C970" t="s">
        <v>166</v>
      </c>
      <c r="D970" t="s">
        <v>88</v>
      </c>
      <c r="E970" s="1">
        <v>39416</v>
      </c>
      <c r="F970">
        <v>35</v>
      </c>
      <c r="G970" t="s">
        <v>67</v>
      </c>
      <c r="H970" s="54" t="s">
        <v>53</v>
      </c>
      <c r="I970" s="2">
        <v>90</v>
      </c>
      <c r="J970" s="51">
        <v>15</v>
      </c>
      <c r="K970" s="51">
        <v>20</v>
      </c>
      <c r="L970">
        <f t="shared" si="120"/>
        <v>12.5</v>
      </c>
      <c r="M970" s="47">
        <v>2</v>
      </c>
      <c r="N970" s="14">
        <f t="shared" si="121"/>
        <v>981.74770424681037</v>
      </c>
      <c r="O970" s="16">
        <f t="shared" si="122"/>
        <v>9.8174770424681035E-2</v>
      </c>
      <c r="P970">
        <v>883.57293382212936</v>
      </c>
      <c r="Q970">
        <f t="shared" si="123"/>
        <v>8.8357293382212931E-2</v>
      </c>
      <c r="R970" s="16">
        <f t="shared" si="124"/>
        <v>9.8174770424681035E-3</v>
      </c>
      <c r="S970" s="48">
        <v>6.51</v>
      </c>
      <c r="T970">
        <f t="shared" si="125"/>
        <v>0.57520597991820621</v>
      </c>
      <c r="U970" s="48">
        <v>8.2509999999999994</v>
      </c>
      <c r="V970">
        <f t="shared" si="126"/>
        <v>8.100400307740431E-2</v>
      </c>
      <c r="W970">
        <f t="shared" si="127"/>
        <v>0.49420197684080192</v>
      </c>
    </row>
    <row r="971" spans="3:23" x14ac:dyDescent="0.3">
      <c r="C971" t="s">
        <v>166</v>
      </c>
      <c r="D971" t="s">
        <v>89</v>
      </c>
      <c r="E971" s="1">
        <v>39420</v>
      </c>
      <c r="F971">
        <v>16</v>
      </c>
      <c r="G971" t="s">
        <v>8</v>
      </c>
      <c r="H971" s="57" t="s">
        <v>23</v>
      </c>
      <c r="I971" s="2">
        <v>100</v>
      </c>
      <c r="J971" s="51">
        <v>25</v>
      </c>
      <c r="K971" s="51">
        <v>25</v>
      </c>
      <c r="L971">
        <f t="shared" si="120"/>
        <v>18.75</v>
      </c>
      <c r="M971" s="47">
        <v>3</v>
      </c>
      <c r="N971" s="14">
        <f t="shared" si="121"/>
        <v>3313.3985018329849</v>
      </c>
      <c r="O971" s="16">
        <f t="shared" si="122"/>
        <v>0.33133985018329848</v>
      </c>
      <c r="P971">
        <v>3313.3985018329849</v>
      </c>
      <c r="Q971">
        <f t="shared" si="123"/>
        <v>0.33133985018329848</v>
      </c>
      <c r="R971" s="16">
        <f t="shared" si="124"/>
        <v>0</v>
      </c>
      <c r="S971">
        <v>4.09</v>
      </c>
      <c r="T971">
        <f t="shared" si="125"/>
        <v>1.3551799872496908</v>
      </c>
      <c r="U971">
        <v>6.1219999999999999</v>
      </c>
      <c r="V971">
        <f t="shared" si="126"/>
        <v>0</v>
      </c>
      <c r="W971">
        <f t="shared" si="127"/>
        <v>1.3551799872496908</v>
      </c>
    </row>
    <row r="972" spans="3:23" x14ac:dyDescent="0.3">
      <c r="C972" t="s">
        <v>166</v>
      </c>
      <c r="D972" t="s">
        <v>89</v>
      </c>
      <c r="E972" s="1">
        <v>39420</v>
      </c>
      <c r="F972">
        <v>16</v>
      </c>
      <c r="G972" t="s">
        <v>8</v>
      </c>
      <c r="H972" s="54" t="s">
        <v>49</v>
      </c>
      <c r="I972" s="2">
        <v>100</v>
      </c>
      <c r="J972" s="51">
        <v>10</v>
      </c>
      <c r="K972" s="51">
        <v>15</v>
      </c>
      <c r="L972">
        <f t="shared" si="120"/>
        <v>8.75</v>
      </c>
      <c r="M972" s="47">
        <v>2</v>
      </c>
      <c r="N972" s="14">
        <f t="shared" si="121"/>
        <v>481.05637508093707</v>
      </c>
      <c r="O972" s="16">
        <f t="shared" si="122"/>
        <v>4.8105637508093706E-2</v>
      </c>
      <c r="P972">
        <v>481.05637508093707</v>
      </c>
      <c r="Q972">
        <f t="shared" si="123"/>
        <v>4.8105637508093706E-2</v>
      </c>
      <c r="R972" s="16">
        <f t="shared" si="124"/>
        <v>0</v>
      </c>
      <c r="S972">
        <v>5.23</v>
      </c>
      <c r="T972">
        <f t="shared" si="125"/>
        <v>0.2515924841673301</v>
      </c>
      <c r="U972">
        <v>8.4610000000000003</v>
      </c>
      <c r="V972">
        <f t="shared" si="126"/>
        <v>0</v>
      </c>
      <c r="W972">
        <f t="shared" si="127"/>
        <v>0.2515924841673301</v>
      </c>
    </row>
    <row r="973" spans="3:23" x14ac:dyDescent="0.3">
      <c r="C973" t="s">
        <v>166</v>
      </c>
      <c r="D973" t="s">
        <v>89</v>
      </c>
      <c r="E973" s="1">
        <v>39420</v>
      </c>
      <c r="F973">
        <v>16</v>
      </c>
      <c r="G973" t="s">
        <v>8</v>
      </c>
      <c r="H973" s="54" t="s">
        <v>49</v>
      </c>
      <c r="I973" s="2">
        <v>90</v>
      </c>
      <c r="J973" s="51">
        <v>10</v>
      </c>
      <c r="K973" s="51">
        <v>15</v>
      </c>
      <c r="L973">
        <f t="shared" si="120"/>
        <v>8.75</v>
      </c>
      <c r="M973" s="47">
        <v>2</v>
      </c>
      <c r="N973" s="14">
        <f t="shared" si="121"/>
        <v>481.05637508093707</v>
      </c>
      <c r="O973" s="16">
        <f t="shared" si="122"/>
        <v>4.8105637508093706E-2</v>
      </c>
      <c r="P973">
        <v>432.95073757284337</v>
      </c>
      <c r="Q973">
        <f t="shared" si="123"/>
        <v>4.3295073757284336E-2</v>
      </c>
      <c r="R973" s="16">
        <f t="shared" si="124"/>
        <v>4.8105637508093699E-3</v>
      </c>
      <c r="S973">
        <v>5.23</v>
      </c>
      <c r="T973">
        <f t="shared" si="125"/>
        <v>0.22643323575059709</v>
      </c>
      <c r="U973">
        <v>8.4610000000000003</v>
      </c>
      <c r="V973">
        <f t="shared" si="126"/>
        <v>4.070217989559808E-2</v>
      </c>
      <c r="W973">
        <f t="shared" si="127"/>
        <v>0.18573105585499902</v>
      </c>
    </row>
    <row r="974" spans="3:23" x14ac:dyDescent="0.3">
      <c r="C974" t="s">
        <v>166</v>
      </c>
      <c r="D974" t="s">
        <v>89</v>
      </c>
      <c r="E974" s="1">
        <v>39420</v>
      </c>
      <c r="F974">
        <v>16</v>
      </c>
      <c r="G974" t="s">
        <v>8</v>
      </c>
      <c r="H974" s="54" t="s">
        <v>49</v>
      </c>
      <c r="I974" s="2">
        <v>90</v>
      </c>
      <c r="J974" s="51">
        <v>10</v>
      </c>
      <c r="K974" s="51">
        <v>10</v>
      </c>
      <c r="L974">
        <f t="shared" si="120"/>
        <v>7.5</v>
      </c>
      <c r="M974" s="47">
        <v>2</v>
      </c>
      <c r="N974" s="14">
        <f t="shared" si="121"/>
        <v>353.42917352885172</v>
      </c>
      <c r="O974" s="16">
        <f t="shared" si="122"/>
        <v>3.5342917352885174E-2</v>
      </c>
      <c r="P974">
        <v>318.08625617596658</v>
      </c>
      <c r="Q974">
        <f t="shared" si="123"/>
        <v>3.1808625617596661E-2</v>
      </c>
      <c r="R974" s="16">
        <f t="shared" si="124"/>
        <v>3.5342917352885125E-3</v>
      </c>
      <c r="S974">
        <v>5.23</v>
      </c>
      <c r="T974">
        <f t="shared" si="125"/>
        <v>0.16635911198003056</v>
      </c>
      <c r="U974">
        <v>8.4610000000000003</v>
      </c>
      <c r="V974">
        <f t="shared" si="126"/>
        <v>2.9903642372276107E-2</v>
      </c>
      <c r="W974">
        <f t="shared" si="127"/>
        <v>0.13645546960775445</v>
      </c>
    </row>
    <row r="975" spans="3:23" x14ac:dyDescent="0.3">
      <c r="C975" t="s">
        <v>166</v>
      </c>
      <c r="D975" t="s">
        <v>89</v>
      </c>
      <c r="E975" s="1">
        <v>39420</v>
      </c>
      <c r="F975">
        <v>16</v>
      </c>
      <c r="G975" t="s">
        <v>8</v>
      </c>
      <c r="H975" s="54" t="s">
        <v>49</v>
      </c>
      <c r="I975" s="2">
        <v>80</v>
      </c>
      <c r="J975" s="51">
        <v>10</v>
      </c>
      <c r="K975" s="51">
        <v>15</v>
      </c>
      <c r="L975">
        <f t="shared" si="120"/>
        <v>8.75</v>
      </c>
      <c r="M975" s="47">
        <v>2</v>
      </c>
      <c r="N975" s="14">
        <f t="shared" si="121"/>
        <v>481.05637508093707</v>
      </c>
      <c r="O975" s="16">
        <f t="shared" si="122"/>
        <v>4.8105637508093706E-2</v>
      </c>
      <c r="P975">
        <v>384.84510006474966</v>
      </c>
      <c r="Q975">
        <f t="shared" si="123"/>
        <v>3.8484510006474966E-2</v>
      </c>
      <c r="R975" s="16">
        <f t="shared" si="124"/>
        <v>9.6211275016187398E-3</v>
      </c>
      <c r="S975">
        <v>5.23</v>
      </c>
      <c r="T975">
        <f t="shared" si="125"/>
        <v>0.20127398733386409</v>
      </c>
      <c r="U975">
        <v>8.4610000000000003</v>
      </c>
      <c r="V975">
        <f t="shared" si="126"/>
        <v>8.140435979119616E-2</v>
      </c>
      <c r="W975">
        <f t="shared" si="127"/>
        <v>0.11986962754266793</v>
      </c>
    </row>
    <row r="976" spans="3:23" x14ac:dyDescent="0.3">
      <c r="C976" t="s">
        <v>166</v>
      </c>
      <c r="D976" t="s">
        <v>89</v>
      </c>
      <c r="E976" s="1">
        <v>39420</v>
      </c>
      <c r="F976">
        <v>16</v>
      </c>
      <c r="G976" t="s">
        <v>8</v>
      </c>
      <c r="H976" s="54" t="s">
        <v>49</v>
      </c>
      <c r="I976" s="2">
        <v>90</v>
      </c>
      <c r="J976" s="51">
        <v>10</v>
      </c>
      <c r="K976" s="51">
        <v>10</v>
      </c>
      <c r="L976">
        <f t="shared" si="120"/>
        <v>7.5</v>
      </c>
      <c r="M976" s="47">
        <v>2</v>
      </c>
      <c r="N976" s="14">
        <f t="shared" si="121"/>
        <v>353.42917352885172</v>
      </c>
      <c r="O976" s="16">
        <f t="shared" si="122"/>
        <v>3.5342917352885174E-2</v>
      </c>
      <c r="P976">
        <v>318.08625617596658</v>
      </c>
      <c r="Q976">
        <f t="shared" si="123"/>
        <v>3.1808625617596661E-2</v>
      </c>
      <c r="R976" s="16">
        <f t="shared" si="124"/>
        <v>3.5342917352885125E-3</v>
      </c>
      <c r="S976">
        <v>5.23</v>
      </c>
      <c r="T976">
        <f t="shared" si="125"/>
        <v>0.16635911198003056</v>
      </c>
      <c r="U976">
        <v>8.4610000000000003</v>
      </c>
      <c r="V976">
        <f t="shared" si="126"/>
        <v>2.9903642372276107E-2</v>
      </c>
      <c r="W976">
        <f t="shared" si="127"/>
        <v>0.13645546960775445</v>
      </c>
    </row>
    <row r="977" spans="3:23" x14ac:dyDescent="0.3">
      <c r="C977" t="s">
        <v>166</v>
      </c>
      <c r="D977" t="s">
        <v>89</v>
      </c>
      <c r="E977" s="1">
        <v>39420</v>
      </c>
      <c r="F977">
        <v>16</v>
      </c>
      <c r="G977" t="s">
        <v>8</v>
      </c>
      <c r="H977" s="54" t="s">
        <v>49</v>
      </c>
      <c r="I977" s="2">
        <v>90</v>
      </c>
      <c r="J977" s="51">
        <v>10</v>
      </c>
      <c r="K977" s="51">
        <v>10</v>
      </c>
      <c r="L977">
        <f t="shared" si="120"/>
        <v>7.5</v>
      </c>
      <c r="M977" s="47">
        <v>2</v>
      </c>
      <c r="N977" s="14">
        <f t="shared" si="121"/>
        <v>353.42917352885172</v>
      </c>
      <c r="O977" s="16">
        <f t="shared" si="122"/>
        <v>3.5342917352885174E-2</v>
      </c>
      <c r="P977">
        <v>318.08625617596658</v>
      </c>
      <c r="Q977">
        <f t="shared" si="123"/>
        <v>3.1808625617596661E-2</v>
      </c>
      <c r="R977" s="16">
        <f t="shared" si="124"/>
        <v>3.5342917352885125E-3</v>
      </c>
      <c r="S977">
        <v>5.23</v>
      </c>
      <c r="T977">
        <f t="shared" si="125"/>
        <v>0.16635911198003056</v>
      </c>
      <c r="U977">
        <v>8.4610000000000003</v>
      </c>
      <c r="V977">
        <f t="shared" si="126"/>
        <v>2.9903642372276107E-2</v>
      </c>
      <c r="W977">
        <f t="shared" si="127"/>
        <v>0.13645546960775445</v>
      </c>
    </row>
    <row r="978" spans="3:23" x14ac:dyDescent="0.3">
      <c r="C978" t="s">
        <v>166</v>
      </c>
      <c r="D978" t="s">
        <v>89</v>
      </c>
      <c r="E978" s="1">
        <v>39420</v>
      </c>
      <c r="F978">
        <v>16</v>
      </c>
      <c r="G978" t="s">
        <v>8</v>
      </c>
      <c r="H978" s="54" t="s">
        <v>49</v>
      </c>
      <c r="I978" s="2">
        <v>90</v>
      </c>
      <c r="J978" s="51">
        <v>15</v>
      </c>
      <c r="K978" s="51">
        <v>15</v>
      </c>
      <c r="L978">
        <f t="shared" si="120"/>
        <v>11.25</v>
      </c>
      <c r="M978" s="47">
        <v>2</v>
      </c>
      <c r="N978" s="14">
        <f t="shared" si="121"/>
        <v>795.21564043991634</v>
      </c>
      <c r="O978" s="16">
        <f t="shared" si="122"/>
        <v>7.9521564043991633E-2</v>
      </c>
      <c r="P978">
        <v>715.69407639592475</v>
      </c>
      <c r="Q978">
        <f t="shared" si="123"/>
        <v>7.1569407639592478E-2</v>
      </c>
      <c r="R978" s="16">
        <f t="shared" si="124"/>
        <v>7.9521564043991549E-3</v>
      </c>
      <c r="S978">
        <v>5.23</v>
      </c>
      <c r="T978">
        <f t="shared" si="125"/>
        <v>0.37430800195506869</v>
      </c>
      <c r="U978">
        <v>8.4610000000000003</v>
      </c>
      <c r="V978">
        <f t="shared" si="126"/>
        <v>6.7283195337621254E-2</v>
      </c>
      <c r="W978">
        <f t="shared" si="127"/>
        <v>0.30702480661744747</v>
      </c>
    </row>
    <row r="979" spans="3:23" x14ac:dyDescent="0.3">
      <c r="C979" t="s">
        <v>166</v>
      </c>
      <c r="D979" t="s">
        <v>89</v>
      </c>
      <c r="E979" s="1">
        <v>39420</v>
      </c>
      <c r="F979">
        <v>16</v>
      </c>
      <c r="G979" t="s">
        <v>8</v>
      </c>
      <c r="H979" s="54" t="s">
        <v>49</v>
      </c>
      <c r="I979" s="2">
        <v>10</v>
      </c>
      <c r="J979" s="51">
        <v>15</v>
      </c>
      <c r="K979" s="51">
        <v>90</v>
      </c>
      <c r="L979">
        <f t="shared" si="120"/>
        <v>30</v>
      </c>
      <c r="M979" s="47">
        <v>2</v>
      </c>
      <c r="N979" s="14">
        <f t="shared" si="121"/>
        <v>5654.8667764616275</v>
      </c>
      <c r="O979" s="16">
        <f t="shared" si="122"/>
        <v>0.56548667764616278</v>
      </c>
      <c r="P979">
        <v>565.48667764616278</v>
      </c>
      <c r="Q979">
        <f t="shared" si="123"/>
        <v>5.6548667764616277E-2</v>
      </c>
      <c r="R979" s="16">
        <f t="shared" si="124"/>
        <v>0.50893800988154647</v>
      </c>
      <c r="S979">
        <v>5.23</v>
      </c>
      <c r="T979">
        <f t="shared" si="125"/>
        <v>0.29574953240894314</v>
      </c>
      <c r="U979">
        <v>8.4610000000000003</v>
      </c>
      <c r="V979">
        <f t="shared" si="126"/>
        <v>4.3061245016077647</v>
      </c>
      <c r="W979">
        <f t="shared" si="127"/>
        <v>-4.0103749691988213</v>
      </c>
    </row>
    <row r="980" spans="3:23" x14ac:dyDescent="0.3">
      <c r="C980" t="s">
        <v>166</v>
      </c>
      <c r="D980" t="s">
        <v>89</v>
      </c>
      <c r="E980" s="1">
        <v>39420</v>
      </c>
      <c r="F980">
        <v>16</v>
      </c>
      <c r="G980" t="s">
        <v>8</v>
      </c>
      <c r="H980" s="57" t="s">
        <v>44</v>
      </c>
      <c r="I980" s="2">
        <v>90</v>
      </c>
      <c r="J980" s="51">
        <v>3</v>
      </c>
      <c r="K980" s="51">
        <v>10</v>
      </c>
      <c r="L980">
        <f t="shared" si="120"/>
        <v>4</v>
      </c>
      <c r="M980" s="47">
        <v>2</v>
      </c>
      <c r="N980" s="14">
        <f t="shared" si="121"/>
        <v>100.53096491487338</v>
      </c>
      <c r="O980" s="16">
        <f t="shared" si="122"/>
        <v>1.0053096491487338E-2</v>
      </c>
      <c r="P980">
        <v>90.477868423386042</v>
      </c>
      <c r="Q980">
        <f t="shared" si="123"/>
        <v>9.0477868423386038E-3</v>
      </c>
      <c r="R980" s="16">
        <f t="shared" si="124"/>
        <v>1.0053096491487341E-3</v>
      </c>
      <c r="S980" s="48">
        <v>5.78</v>
      </c>
      <c r="T980">
        <f t="shared" si="125"/>
        <v>5.229620794871713E-2</v>
      </c>
      <c r="U980" s="48">
        <v>9.0679999999999996</v>
      </c>
      <c r="V980">
        <f t="shared" si="126"/>
        <v>9.1161478984807202E-3</v>
      </c>
      <c r="W980">
        <f t="shared" si="127"/>
        <v>4.3180060050236412E-2</v>
      </c>
    </row>
    <row r="981" spans="3:23" x14ac:dyDescent="0.3">
      <c r="C981" t="s">
        <v>166</v>
      </c>
      <c r="D981" t="s">
        <v>89</v>
      </c>
      <c r="E981" s="1">
        <v>39420</v>
      </c>
      <c r="F981">
        <v>16</v>
      </c>
      <c r="G981" t="s">
        <v>8</v>
      </c>
      <c r="H981" s="57" t="s">
        <v>44</v>
      </c>
      <c r="I981" s="2">
        <v>100</v>
      </c>
      <c r="J981" s="51">
        <v>5</v>
      </c>
      <c r="K981" s="51">
        <v>10</v>
      </c>
      <c r="L981">
        <f t="shared" si="120"/>
        <v>5</v>
      </c>
      <c r="M981" s="47">
        <v>2</v>
      </c>
      <c r="N981" s="14">
        <f t="shared" si="121"/>
        <v>157.07963267948966</v>
      </c>
      <c r="O981" s="16">
        <f t="shared" si="122"/>
        <v>1.5707963267948967E-2</v>
      </c>
      <c r="P981">
        <v>157.07963267948966</v>
      </c>
      <c r="Q981">
        <f t="shared" si="123"/>
        <v>1.5707963267948967E-2</v>
      </c>
      <c r="R981" s="16">
        <f t="shared" si="124"/>
        <v>0</v>
      </c>
      <c r="S981" s="48">
        <v>5.78</v>
      </c>
      <c r="T981">
        <f t="shared" si="125"/>
        <v>9.0792027688745031E-2</v>
      </c>
      <c r="U981" s="48">
        <v>9.0679999999999996</v>
      </c>
      <c r="V981">
        <f t="shared" si="126"/>
        <v>0</v>
      </c>
      <c r="W981">
        <f t="shared" si="127"/>
        <v>9.0792027688745031E-2</v>
      </c>
    </row>
    <row r="982" spans="3:23" x14ac:dyDescent="0.3">
      <c r="C982" t="s">
        <v>166</v>
      </c>
      <c r="D982" t="s">
        <v>89</v>
      </c>
      <c r="E982" s="1">
        <v>39420</v>
      </c>
      <c r="F982">
        <v>16</v>
      </c>
      <c r="G982" t="s">
        <v>8</v>
      </c>
      <c r="H982" s="57" t="s">
        <v>44</v>
      </c>
      <c r="I982" s="2">
        <v>90</v>
      </c>
      <c r="J982" s="51">
        <v>5</v>
      </c>
      <c r="K982" s="51">
        <v>10</v>
      </c>
      <c r="L982">
        <f t="shared" si="120"/>
        <v>5</v>
      </c>
      <c r="M982" s="47">
        <v>2</v>
      </c>
      <c r="N982" s="14">
        <f t="shared" si="121"/>
        <v>157.07963267948966</v>
      </c>
      <c r="O982" s="16">
        <f t="shared" si="122"/>
        <v>1.5707963267948967E-2</v>
      </c>
      <c r="P982">
        <v>141.37166941154069</v>
      </c>
      <c r="Q982">
        <f t="shared" si="123"/>
        <v>1.4137166941154069E-2</v>
      </c>
      <c r="R982" s="16">
        <f t="shared" si="124"/>
        <v>1.5707963267948977E-3</v>
      </c>
      <c r="S982" s="48">
        <v>5.78</v>
      </c>
      <c r="T982">
        <f t="shared" si="125"/>
        <v>8.171282491987053E-2</v>
      </c>
      <c r="U982" s="48">
        <v>9.0679999999999996</v>
      </c>
      <c r="V982">
        <f t="shared" si="126"/>
        <v>1.4243981091376132E-2</v>
      </c>
      <c r="W982">
        <f t="shared" si="127"/>
        <v>6.7468843828494399E-2</v>
      </c>
    </row>
    <row r="983" spans="3:23" x14ac:dyDescent="0.3">
      <c r="C983" t="s">
        <v>166</v>
      </c>
      <c r="D983" t="s">
        <v>89</v>
      </c>
      <c r="E983" s="1">
        <v>39420</v>
      </c>
      <c r="F983">
        <v>16</v>
      </c>
      <c r="G983" t="s">
        <v>8</v>
      </c>
      <c r="H983" s="57" t="s">
        <v>44</v>
      </c>
      <c r="I983" s="2">
        <v>90</v>
      </c>
      <c r="J983" s="51">
        <v>5</v>
      </c>
      <c r="K983" s="51">
        <v>20</v>
      </c>
      <c r="L983">
        <f t="shared" si="120"/>
        <v>7.5</v>
      </c>
      <c r="M983" s="47">
        <v>2</v>
      </c>
      <c r="N983" s="14">
        <f t="shared" si="121"/>
        <v>353.42917352885172</v>
      </c>
      <c r="O983" s="16">
        <f t="shared" si="122"/>
        <v>3.5342917352885174E-2</v>
      </c>
      <c r="P983">
        <v>318.08625617596658</v>
      </c>
      <c r="Q983">
        <f t="shared" si="123"/>
        <v>3.1808625617596661E-2</v>
      </c>
      <c r="R983" s="16">
        <f t="shared" si="124"/>
        <v>3.5342917352885125E-3</v>
      </c>
      <c r="S983" s="48">
        <v>5.78</v>
      </c>
      <c r="T983">
        <f t="shared" si="125"/>
        <v>0.18385385606970872</v>
      </c>
      <c r="U983" s="48">
        <v>9.0679999999999996</v>
      </c>
      <c r="V983">
        <f t="shared" si="126"/>
        <v>3.204895745559623E-2</v>
      </c>
      <c r="W983">
        <f t="shared" si="127"/>
        <v>0.1518048986141125</v>
      </c>
    </row>
    <row r="984" spans="3:23" x14ac:dyDescent="0.3">
      <c r="C984" t="s">
        <v>166</v>
      </c>
      <c r="D984" t="s">
        <v>89</v>
      </c>
      <c r="E984" s="1">
        <v>39420</v>
      </c>
      <c r="F984">
        <v>16</v>
      </c>
      <c r="G984" t="s">
        <v>8</v>
      </c>
      <c r="H984" s="57" t="s">
        <v>44</v>
      </c>
      <c r="I984" s="2">
        <v>100</v>
      </c>
      <c r="J984" s="51">
        <v>5</v>
      </c>
      <c r="K984" s="51">
        <v>10</v>
      </c>
      <c r="L984">
        <f t="shared" si="120"/>
        <v>5</v>
      </c>
      <c r="M984" s="47">
        <v>2</v>
      </c>
      <c r="N984" s="14">
        <f t="shared" si="121"/>
        <v>157.07963267948966</v>
      </c>
      <c r="O984" s="16">
        <f t="shared" si="122"/>
        <v>1.5707963267948967E-2</v>
      </c>
      <c r="P984">
        <v>157.07963267948966</v>
      </c>
      <c r="Q984">
        <f t="shared" si="123"/>
        <v>1.5707963267948967E-2</v>
      </c>
      <c r="R984" s="16">
        <f t="shared" si="124"/>
        <v>0</v>
      </c>
      <c r="S984" s="48">
        <v>5.78</v>
      </c>
      <c r="T984">
        <f t="shared" si="125"/>
        <v>9.0792027688745031E-2</v>
      </c>
      <c r="U984" s="48">
        <v>9.0679999999999996</v>
      </c>
      <c r="V984">
        <f t="shared" si="126"/>
        <v>0</v>
      </c>
      <c r="W984">
        <f t="shared" si="127"/>
        <v>9.0792027688745031E-2</v>
      </c>
    </row>
    <row r="985" spans="3:23" x14ac:dyDescent="0.3">
      <c r="C985" t="s">
        <v>166</v>
      </c>
      <c r="D985" t="s">
        <v>89</v>
      </c>
      <c r="E985" s="1">
        <v>39420</v>
      </c>
      <c r="F985">
        <v>16</v>
      </c>
      <c r="G985" t="s">
        <v>8</v>
      </c>
      <c r="H985" s="57" t="s">
        <v>44</v>
      </c>
      <c r="I985" s="2">
        <v>100</v>
      </c>
      <c r="J985" s="51">
        <v>5</v>
      </c>
      <c r="K985" s="51">
        <v>15</v>
      </c>
      <c r="L985">
        <f t="shared" si="120"/>
        <v>6.25</v>
      </c>
      <c r="M985" s="47">
        <v>2</v>
      </c>
      <c r="N985" s="14">
        <f t="shared" si="121"/>
        <v>245.43692606170259</v>
      </c>
      <c r="O985" s="16">
        <f t="shared" si="122"/>
        <v>2.4543692606170259E-2</v>
      </c>
      <c r="P985">
        <v>245.43692606170259</v>
      </c>
      <c r="Q985">
        <f t="shared" si="123"/>
        <v>2.4543692606170259E-2</v>
      </c>
      <c r="R985" s="16">
        <f t="shared" si="124"/>
        <v>0</v>
      </c>
      <c r="S985" s="48">
        <v>5.78</v>
      </c>
      <c r="T985">
        <f t="shared" si="125"/>
        <v>0.1418625432636641</v>
      </c>
      <c r="U985" s="48">
        <v>9.0679999999999996</v>
      </c>
      <c r="V985">
        <f t="shared" si="126"/>
        <v>0</v>
      </c>
      <c r="W985">
        <f t="shared" si="127"/>
        <v>0.1418625432636641</v>
      </c>
    </row>
    <row r="986" spans="3:23" x14ac:dyDescent="0.3">
      <c r="C986" t="s">
        <v>166</v>
      </c>
      <c r="D986" t="s">
        <v>89</v>
      </c>
      <c r="E986" s="1">
        <v>39420</v>
      </c>
      <c r="F986">
        <v>16</v>
      </c>
      <c r="G986" t="s">
        <v>8</v>
      </c>
      <c r="H986" s="57" t="s">
        <v>44</v>
      </c>
      <c r="I986" s="2">
        <v>100</v>
      </c>
      <c r="J986" s="51">
        <v>10</v>
      </c>
      <c r="K986" s="51">
        <v>20</v>
      </c>
      <c r="L986">
        <f t="shared" si="120"/>
        <v>10</v>
      </c>
      <c r="M986" s="47">
        <v>2</v>
      </c>
      <c r="N986" s="14">
        <f t="shared" si="121"/>
        <v>628.31853071795865</v>
      </c>
      <c r="O986" s="16">
        <f t="shared" si="122"/>
        <v>6.2831853071795868E-2</v>
      </c>
      <c r="P986">
        <v>628.31853071795865</v>
      </c>
      <c r="Q986">
        <f t="shared" si="123"/>
        <v>6.2831853071795868E-2</v>
      </c>
      <c r="R986" s="16">
        <f t="shared" si="124"/>
        <v>0</v>
      </c>
      <c r="S986" s="48">
        <v>5.78</v>
      </c>
      <c r="T986">
        <f t="shared" si="125"/>
        <v>0.36316811075498012</v>
      </c>
      <c r="U986" s="48">
        <v>9.0679999999999996</v>
      </c>
      <c r="V986">
        <f t="shared" si="126"/>
        <v>0</v>
      </c>
      <c r="W986">
        <f t="shared" si="127"/>
        <v>0.36316811075498012</v>
      </c>
    </row>
    <row r="987" spans="3:23" x14ac:dyDescent="0.3">
      <c r="C987" t="s">
        <v>166</v>
      </c>
      <c r="D987" t="s">
        <v>89</v>
      </c>
      <c r="E987" s="1">
        <v>39420</v>
      </c>
      <c r="F987">
        <v>16</v>
      </c>
      <c r="G987" t="s">
        <v>8</v>
      </c>
      <c r="H987" s="57" t="s">
        <v>44</v>
      </c>
      <c r="I987" s="2">
        <v>60</v>
      </c>
      <c r="J987" s="51">
        <v>10</v>
      </c>
      <c r="K987" s="51">
        <v>5</v>
      </c>
      <c r="L987">
        <f t="shared" si="120"/>
        <v>6.25</v>
      </c>
      <c r="M987" s="47">
        <v>2</v>
      </c>
      <c r="N987" s="14">
        <f t="shared" si="121"/>
        <v>245.43692606170259</v>
      </c>
      <c r="O987" s="16">
        <f t="shared" si="122"/>
        <v>2.4543692606170259E-2</v>
      </c>
      <c r="P987">
        <v>147.26215563702155</v>
      </c>
      <c r="Q987">
        <f t="shared" si="123"/>
        <v>1.4726215563702155E-2</v>
      </c>
      <c r="R987" s="16">
        <f t="shared" si="124"/>
        <v>9.8174770424681035E-3</v>
      </c>
      <c r="S987" s="48">
        <v>5.78</v>
      </c>
      <c r="T987">
        <f t="shared" si="125"/>
        <v>8.5117525958198464E-2</v>
      </c>
      <c r="U987" s="48">
        <v>9.0679999999999996</v>
      </c>
      <c r="V987">
        <f t="shared" si="126"/>
        <v>8.9024881821100757E-2</v>
      </c>
      <c r="W987">
        <f t="shared" si="127"/>
        <v>-3.9073558629022925E-3</v>
      </c>
    </row>
    <row r="988" spans="3:23" x14ac:dyDescent="0.3">
      <c r="C988" t="s">
        <v>166</v>
      </c>
      <c r="D988" t="s">
        <v>89</v>
      </c>
      <c r="E988" s="1">
        <v>39420</v>
      </c>
      <c r="F988">
        <v>16</v>
      </c>
      <c r="G988" t="s">
        <v>8</v>
      </c>
      <c r="H988" s="57" t="s">
        <v>44</v>
      </c>
      <c r="I988" s="2">
        <v>100</v>
      </c>
      <c r="J988" s="51">
        <v>10</v>
      </c>
      <c r="K988" s="51">
        <v>10</v>
      </c>
      <c r="L988">
        <f t="shared" si="120"/>
        <v>7.5</v>
      </c>
      <c r="M988" s="47">
        <v>2</v>
      </c>
      <c r="N988" s="14">
        <f t="shared" si="121"/>
        <v>353.42917352885172</v>
      </c>
      <c r="O988" s="16">
        <f t="shared" si="122"/>
        <v>3.5342917352885174E-2</v>
      </c>
      <c r="P988">
        <v>353.42917352885172</v>
      </c>
      <c r="Q988">
        <f t="shared" si="123"/>
        <v>3.5342917352885174E-2</v>
      </c>
      <c r="R988" s="16">
        <f t="shared" si="124"/>
        <v>0</v>
      </c>
      <c r="S988" s="48">
        <v>5.78</v>
      </c>
      <c r="T988">
        <f t="shared" si="125"/>
        <v>0.20428206229967633</v>
      </c>
      <c r="U988" s="48">
        <v>9.0679999999999996</v>
      </c>
      <c r="V988">
        <f t="shared" si="126"/>
        <v>0</v>
      </c>
      <c r="W988">
        <f t="shared" si="127"/>
        <v>0.20428206229967633</v>
      </c>
    </row>
    <row r="989" spans="3:23" x14ac:dyDescent="0.3">
      <c r="C989" t="s">
        <v>166</v>
      </c>
      <c r="D989" t="s">
        <v>89</v>
      </c>
      <c r="E989" s="1">
        <v>39420</v>
      </c>
      <c r="F989">
        <v>16</v>
      </c>
      <c r="G989" t="s">
        <v>8</v>
      </c>
      <c r="H989" s="57" t="s">
        <v>44</v>
      </c>
      <c r="I989" s="2">
        <v>100</v>
      </c>
      <c r="J989" s="51">
        <v>10</v>
      </c>
      <c r="K989" s="51">
        <v>15</v>
      </c>
      <c r="L989">
        <f t="shared" si="120"/>
        <v>8.75</v>
      </c>
      <c r="M989" s="47">
        <v>2</v>
      </c>
      <c r="N989" s="14">
        <f t="shared" si="121"/>
        <v>481.05637508093707</v>
      </c>
      <c r="O989" s="16">
        <f t="shared" si="122"/>
        <v>4.8105637508093706E-2</v>
      </c>
      <c r="P989">
        <v>481.05637508093707</v>
      </c>
      <c r="Q989">
        <f t="shared" si="123"/>
        <v>4.8105637508093706E-2</v>
      </c>
      <c r="R989" s="16">
        <f t="shared" si="124"/>
        <v>0</v>
      </c>
      <c r="S989" s="48">
        <v>5.78</v>
      </c>
      <c r="T989">
        <f t="shared" si="125"/>
        <v>0.27805058479678163</v>
      </c>
      <c r="U989" s="48">
        <v>9.0679999999999996</v>
      </c>
      <c r="V989">
        <f t="shared" si="126"/>
        <v>0</v>
      </c>
      <c r="W989">
        <f t="shared" si="127"/>
        <v>0.27805058479678163</v>
      </c>
    </row>
    <row r="990" spans="3:23" x14ac:dyDescent="0.3">
      <c r="C990" t="s">
        <v>166</v>
      </c>
      <c r="D990" t="s">
        <v>89</v>
      </c>
      <c r="E990" s="1">
        <v>39420</v>
      </c>
      <c r="F990">
        <v>16</v>
      </c>
      <c r="G990" t="s">
        <v>8</v>
      </c>
      <c r="H990" s="57" t="s">
        <v>44</v>
      </c>
      <c r="I990" s="2">
        <v>100</v>
      </c>
      <c r="J990" s="51">
        <v>10</v>
      </c>
      <c r="K990" s="51">
        <v>10</v>
      </c>
      <c r="L990">
        <f t="shared" si="120"/>
        <v>7.5</v>
      </c>
      <c r="M990" s="47">
        <v>2</v>
      </c>
      <c r="N990" s="14">
        <f t="shared" si="121"/>
        <v>353.42917352885172</v>
      </c>
      <c r="O990" s="16">
        <f t="shared" si="122"/>
        <v>3.5342917352885174E-2</v>
      </c>
      <c r="P990">
        <v>353.42917352885172</v>
      </c>
      <c r="Q990">
        <f t="shared" si="123"/>
        <v>3.5342917352885174E-2</v>
      </c>
      <c r="R990" s="16">
        <f t="shared" si="124"/>
        <v>0</v>
      </c>
      <c r="S990" s="48">
        <v>5.78</v>
      </c>
      <c r="T990">
        <f t="shared" si="125"/>
        <v>0.20428206229967633</v>
      </c>
      <c r="U990" s="48">
        <v>9.0679999999999996</v>
      </c>
      <c r="V990">
        <f t="shared" si="126"/>
        <v>0</v>
      </c>
      <c r="W990">
        <f t="shared" si="127"/>
        <v>0.20428206229967633</v>
      </c>
    </row>
    <row r="991" spans="3:23" x14ac:dyDescent="0.3">
      <c r="C991" t="s">
        <v>166</v>
      </c>
      <c r="D991" t="s">
        <v>89</v>
      </c>
      <c r="E991" s="1">
        <v>39420</v>
      </c>
      <c r="F991">
        <v>16</v>
      </c>
      <c r="G991" t="s">
        <v>8</v>
      </c>
      <c r="H991" s="57" t="s">
        <v>44</v>
      </c>
      <c r="I991" s="2">
        <v>90</v>
      </c>
      <c r="J991" s="51">
        <v>10</v>
      </c>
      <c r="K991" s="51">
        <v>10</v>
      </c>
      <c r="L991">
        <f t="shared" si="120"/>
        <v>7.5</v>
      </c>
      <c r="M991" s="47">
        <v>2</v>
      </c>
      <c r="N991" s="14">
        <f t="shared" si="121"/>
        <v>353.42917352885172</v>
      </c>
      <c r="O991" s="16">
        <f t="shared" si="122"/>
        <v>3.5342917352885174E-2</v>
      </c>
      <c r="P991">
        <v>318.08625617596658</v>
      </c>
      <c r="Q991">
        <f t="shared" si="123"/>
        <v>3.1808625617596661E-2</v>
      </c>
      <c r="R991" s="16">
        <f t="shared" si="124"/>
        <v>3.5342917352885125E-3</v>
      </c>
      <c r="S991" s="48">
        <v>5.78</v>
      </c>
      <c r="T991">
        <f t="shared" si="125"/>
        <v>0.18385385606970872</v>
      </c>
      <c r="U991" s="48">
        <v>9.0679999999999996</v>
      </c>
      <c r="V991">
        <f t="shared" si="126"/>
        <v>3.204895745559623E-2</v>
      </c>
      <c r="W991">
        <f t="shared" si="127"/>
        <v>0.1518048986141125</v>
      </c>
    </row>
    <row r="992" spans="3:23" x14ac:dyDescent="0.3">
      <c r="C992" t="s">
        <v>166</v>
      </c>
      <c r="D992" t="s">
        <v>89</v>
      </c>
      <c r="E992" s="1">
        <v>39420</v>
      </c>
      <c r="F992">
        <v>16</v>
      </c>
      <c r="G992" t="s">
        <v>8</v>
      </c>
      <c r="H992" s="57" t="s">
        <v>47</v>
      </c>
      <c r="I992" s="2">
        <v>70</v>
      </c>
      <c r="J992" s="51">
        <v>5</v>
      </c>
      <c r="K992" s="51">
        <v>15</v>
      </c>
      <c r="L992">
        <f t="shared" si="120"/>
        <v>6.25</v>
      </c>
      <c r="M992" s="47">
        <v>3</v>
      </c>
      <c r="N992" s="14">
        <f t="shared" si="121"/>
        <v>368.15538909255389</v>
      </c>
      <c r="O992" s="16">
        <f t="shared" si="122"/>
        <v>3.6815538909255388E-2</v>
      </c>
      <c r="P992">
        <v>257.70877236478771</v>
      </c>
      <c r="Q992">
        <f t="shared" si="123"/>
        <v>2.5770877236478772E-2</v>
      </c>
      <c r="R992" s="16">
        <f t="shared" si="124"/>
        <v>1.1044661672776616E-2</v>
      </c>
      <c r="S992" s="48">
        <v>5.15</v>
      </c>
      <c r="T992">
        <f t="shared" si="125"/>
        <v>0.13272001776786568</v>
      </c>
      <c r="U992" s="48">
        <v>11.257999999999999</v>
      </c>
      <c r="V992">
        <f t="shared" si="126"/>
        <v>0.12434080111211913</v>
      </c>
      <c r="W992">
        <f t="shared" si="127"/>
        <v>8.3792166557465492E-3</v>
      </c>
    </row>
    <row r="993" spans="3:23" x14ac:dyDescent="0.3">
      <c r="C993" t="s">
        <v>166</v>
      </c>
      <c r="D993" t="s">
        <v>89</v>
      </c>
      <c r="E993" s="1">
        <v>39420</v>
      </c>
      <c r="F993">
        <v>16</v>
      </c>
      <c r="G993" t="s">
        <v>8</v>
      </c>
      <c r="H993" s="57" t="s">
        <v>47</v>
      </c>
      <c r="I993" s="2">
        <v>90</v>
      </c>
      <c r="J993" s="51">
        <v>5</v>
      </c>
      <c r="K993" s="51">
        <v>15</v>
      </c>
      <c r="L993">
        <f t="shared" si="120"/>
        <v>6.25</v>
      </c>
      <c r="M993" s="47">
        <v>3</v>
      </c>
      <c r="N993" s="14">
        <f t="shared" si="121"/>
        <v>368.15538909255389</v>
      </c>
      <c r="O993" s="16">
        <f t="shared" si="122"/>
        <v>3.6815538909255388E-2</v>
      </c>
      <c r="P993">
        <v>331.33985018329849</v>
      </c>
      <c r="Q993">
        <f t="shared" si="123"/>
        <v>3.3133985018329849E-2</v>
      </c>
      <c r="R993" s="16">
        <f t="shared" si="124"/>
        <v>3.6815538909255388E-3</v>
      </c>
      <c r="S993" s="48">
        <v>5.15</v>
      </c>
      <c r="T993">
        <f t="shared" si="125"/>
        <v>0.17064002284439875</v>
      </c>
      <c r="U993" s="48">
        <v>11.257999999999999</v>
      </c>
      <c r="V993">
        <f t="shared" si="126"/>
        <v>4.1446933704039714E-2</v>
      </c>
      <c r="W993">
        <f t="shared" si="127"/>
        <v>0.12919308914035904</v>
      </c>
    </row>
    <row r="994" spans="3:23" x14ac:dyDescent="0.3">
      <c r="C994" t="s">
        <v>166</v>
      </c>
      <c r="D994" t="s">
        <v>89</v>
      </c>
      <c r="E994" s="1">
        <v>39420</v>
      </c>
      <c r="F994">
        <v>16</v>
      </c>
      <c r="G994" t="s">
        <v>8</v>
      </c>
      <c r="H994" s="57" t="s">
        <v>47</v>
      </c>
      <c r="I994" s="2">
        <v>100</v>
      </c>
      <c r="J994" s="51">
        <v>10</v>
      </c>
      <c r="K994" s="51">
        <v>3</v>
      </c>
      <c r="L994">
        <f t="shared" si="120"/>
        <v>5.75</v>
      </c>
      <c r="M994" s="47">
        <v>3</v>
      </c>
      <c r="N994" s="14">
        <f t="shared" si="121"/>
        <v>311.60672132793758</v>
      </c>
      <c r="O994" s="16">
        <f t="shared" si="122"/>
        <v>3.1160672132793759E-2</v>
      </c>
      <c r="P994">
        <v>311.60672132793758</v>
      </c>
      <c r="Q994">
        <f t="shared" si="123"/>
        <v>3.1160672132793759E-2</v>
      </c>
      <c r="R994" s="16">
        <f t="shared" si="124"/>
        <v>0</v>
      </c>
      <c r="S994" s="48">
        <v>5.15</v>
      </c>
      <c r="T994">
        <f t="shared" si="125"/>
        <v>0.16047746148388786</v>
      </c>
      <c r="U994" s="48">
        <v>11.257999999999999</v>
      </c>
      <c r="V994">
        <f t="shared" si="126"/>
        <v>0</v>
      </c>
      <c r="W994">
        <f t="shared" si="127"/>
        <v>0.16047746148388786</v>
      </c>
    </row>
    <row r="995" spans="3:23" x14ac:dyDescent="0.3">
      <c r="C995" t="s">
        <v>166</v>
      </c>
      <c r="D995" t="s">
        <v>89</v>
      </c>
      <c r="E995" s="1">
        <v>39420</v>
      </c>
      <c r="F995">
        <v>16</v>
      </c>
      <c r="G995" t="s">
        <v>8</v>
      </c>
      <c r="H995" s="57" t="s">
        <v>47</v>
      </c>
      <c r="I995" s="2">
        <v>80</v>
      </c>
      <c r="J995" s="51">
        <v>10</v>
      </c>
      <c r="K995" s="51">
        <v>3</v>
      </c>
      <c r="L995">
        <f t="shared" si="120"/>
        <v>5.75</v>
      </c>
      <c r="M995" s="47">
        <v>3</v>
      </c>
      <c r="N995" s="14">
        <f t="shared" si="121"/>
        <v>311.60672132793758</v>
      </c>
      <c r="O995" s="16">
        <f t="shared" si="122"/>
        <v>3.1160672132793759E-2</v>
      </c>
      <c r="P995">
        <v>249.28537706235008</v>
      </c>
      <c r="Q995">
        <f t="shared" si="123"/>
        <v>2.4928537706235009E-2</v>
      </c>
      <c r="R995" s="16">
        <f t="shared" si="124"/>
        <v>6.2321344265587504E-3</v>
      </c>
      <c r="S995" s="48">
        <v>5.15</v>
      </c>
      <c r="T995">
        <f t="shared" si="125"/>
        <v>0.12838196918711031</v>
      </c>
      <c r="U995" s="48">
        <v>11.257999999999999</v>
      </c>
      <c r="V995">
        <f t="shared" si="126"/>
        <v>7.016136937419841E-2</v>
      </c>
      <c r="W995">
        <f t="shared" si="127"/>
        <v>5.8220599812911902E-2</v>
      </c>
    </row>
    <row r="996" spans="3:23" x14ac:dyDescent="0.3">
      <c r="C996" t="s">
        <v>166</v>
      </c>
      <c r="D996" t="s">
        <v>89</v>
      </c>
      <c r="E996" s="1">
        <v>39420</v>
      </c>
      <c r="F996">
        <v>16</v>
      </c>
      <c r="G996" t="s">
        <v>8</v>
      </c>
      <c r="H996" s="54" t="s">
        <v>53</v>
      </c>
      <c r="I996" s="2">
        <v>80</v>
      </c>
      <c r="J996" s="51">
        <v>3</v>
      </c>
      <c r="K996" s="51">
        <v>10</v>
      </c>
      <c r="L996">
        <f t="shared" si="120"/>
        <v>4</v>
      </c>
      <c r="M996" s="47">
        <v>2</v>
      </c>
      <c r="N996" s="14">
        <f t="shared" si="121"/>
        <v>100.53096491487338</v>
      </c>
      <c r="O996" s="16">
        <f t="shared" si="122"/>
        <v>1.0053096491487338E-2</v>
      </c>
      <c r="P996">
        <v>80.424771931898704</v>
      </c>
      <c r="Q996">
        <f t="shared" si="123"/>
        <v>8.0424771931898696E-3</v>
      </c>
      <c r="R996" s="16">
        <f t="shared" si="124"/>
        <v>2.0106192982974683E-3</v>
      </c>
      <c r="S996" s="48">
        <v>6.51</v>
      </c>
      <c r="T996">
        <f t="shared" si="125"/>
        <v>5.235652652766605E-2</v>
      </c>
      <c r="U996" s="48">
        <v>8.2509999999999994</v>
      </c>
      <c r="V996">
        <f t="shared" si="126"/>
        <v>1.6589619830252408E-2</v>
      </c>
      <c r="W996">
        <f t="shared" si="127"/>
        <v>3.5766906697413642E-2</v>
      </c>
    </row>
    <row r="997" spans="3:23" x14ac:dyDescent="0.3">
      <c r="C997" t="s">
        <v>166</v>
      </c>
      <c r="D997" t="s">
        <v>89</v>
      </c>
      <c r="E997" s="1">
        <v>39420</v>
      </c>
      <c r="F997">
        <v>16</v>
      </c>
      <c r="G997" t="s">
        <v>8</v>
      </c>
      <c r="H997" s="54" t="s">
        <v>53</v>
      </c>
      <c r="I997" s="2">
        <v>90</v>
      </c>
      <c r="J997" s="51">
        <v>25</v>
      </c>
      <c r="K997" s="51">
        <v>40</v>
      </c>
      <c r="L997">
        <f t="shared" si="120"/>
        <v>22.5</v>
      </c>
      <c r="M997" s="47">
        <v>2</v>
      </c>
      <c r="N997" s="14">
        <f t="shared" si="121"/>
        <v>3180.8625617596654</v>
      </c>
      <c r="O997" s="16">
        <f t="shared" si="122"/>
        <v>0.31808625617596653</v>
      </c>
      <c r="P997">
        <v>2862.776305583699</v>
      </c>
      <c r="Q997">
        <f t="shared" si="123"/>
        <v>0.28627763055836991</v>
      </c>
      <c r="R997" s="16">
        <f t="shared" si="124"/>
        <v>3.180862561759662E-2</v>
      </c>
      <c r="S997" s="48">
        <v>6.51</v>
      </c>
      <c r="T997">
        <f t="shared" si="125"/>
        <v>1.8636673749349881</v>
      </c>
      <c r="U997" s="48">
        <v>8.2509999999999994</v>
      </c>
      <c r="V997">
        <f t="shared" si="126"/>
        <v>0.26245296997078971</v>
      </c>
      <c r="W997">
        <f t="shared" si="127"/>
        <v>1.6012144049641983</v>
      </c>
    </row>
    <row r="998" spans="3:23" x14ac:dyDescent="0.3">
      <c r="C998" t="s">
        <v>166</v>
      </c>
      <c r="D998" t="s">
        <v>90</v>
      </c>
      <c r="E998" s="1">
        <v>39415</v>
      </c>
      <c r="F998">
        <v>24</v>
      </c>
      <c r="G998" t="s">
        <v>10</v>
      </c>
      <c r="H998" s="54" t="s">
        <v>49</v>
      </c>
      <c r="I998" s="2">
        <v>100</v>
      </c>
      <c r="J998" s="51">
        <v>1</v>
      </c>
      <c r="K998" s="51">
        <v>12</v>
      </c>
      <c r="L998">
        <f t="shared" si="120"/>
        <v>3.5</v>
      </c>
      <c r="M998" s="47">
        <v>2</v>
      </c>
      <c r="N998" s="14">
        <f t="shared" si="121"/>
        <v>76.969020012949926</v>
      </c>
      <c r="O998" s="16">
        <f t="shared" si="122"/>
        <v>7.696902001294993E-3</v>
      </c>
      <c r="P998">
        <v>76.969020012949926</v>
      </c>
      <c r="Q998">
        <f t="shared" si="123"/>
        <v>7.696902001294993E-3</v>
      </c>
      <c r="R998" s="16">
        <f t="shared" si="124"/>
        <v>0</v>
      </c>
      <c r="S998">
        <v>5.23</v>
      </c>
      <c r="T998">
        <f t="shared" si="125"/>
        <v>4.0254797466772817E-2</v>
      </c>
      <c r="U998">
        <v>8.4610000000000003</v>
      </c>
      <c r="V998">
        <f t="shared" si="126"/>
        <v>0</v>
      </c>
      <c r="W998">
        <f t="shared" si="127"/>
        <v>4.0254797466772817E-2</v>
      </c>
    </row>
    <row r="999" spans="3:23" x14ac:dyDescent="0.3">
      <c r="C999" t="s">
        <v>166</v>
      </c>
      <c r="D999" t="s">
        <v>90</v>
      </c>
      <c r="E999" s="1">
        <v>39415</v>
      </c>
      <c r="F999">
        <v>24</v>
      </c>
      <c r="G999" t="s">
        <v>10</v>
      </c>
      <c r="H999" s="54" t="s">
        <v>49</v>
      </c>
      <c r="I999" s="2">
        <v>100</v>
      </c>
      <c r="J999" s="51">
        <v>3</v>
      </c>
      <c r="K999" s="51">
        <v>12</v>
      </c>
      <c r="L999">
        <f t="shared" si="120"/>
        <v>4.5</v>
      </c>
      <c r="M999" s="47">
        <v>2</v>
      </c>
      <c r="N999" s="14">
        <f t="shared" si="121"/>
        <v>127.23450247038662</v>
      </c>
      <c r="O999" s="16">
        <f t="shared" si="122"/>
        <v>1.2723450247038661E-2</v>
      </c>
      <c r="P999">
        <v>127.23450247038662</v>
      </c>
      <c r="Q999">
        <f t="shared" si="123"/>
        <v>1.2723450247038661E-2</v>
      </c>
      <c r="R999" s="16">
        <f t="shared" si="124"/>
        <v>0</v>
      </c>
      <c r="S999">
        <v>5.23</v>
      </c>
      <c r="T999">
        <f t="shared" si="125"/>
        <v>6.6543644792012205E-2</v>
      </c>
      <c r="U999">
        <v>8.4610000000000003</v>
      </c>
      <c r="V999">
        <f t="shared" si="126"/>
        <v>0</v>
      </c>
      <c r="W999">
        <f t="shared" si="127"/>
        <v>6.6543644792012205E-2</v>
      </c>
    </row>
    <row r="1000" spans="3:23" x14ac:dyDescent="0.3">
      <c r="C1000" t="s">
        <v>166</v>
      </c>
      <c r="D1000" t="s">
        <v>90</v>
      </c>
      <c r="E1000" s="1">
        <v>39415</v>
      </c>
      <c r="F1000">
        <v>24</v>
      </c>
      <c r="G1000" t="s">
        <v>10</v>
      </c>
      <c r="H1000" s="54" t="s">
        <v>49</v>
      </c>
      <c r="I1000" s="2">
        <v>70</v>
      </c>
      <c r="J1000" s="51">
        <v>5</v>
      </c>
      <c r="K1000" s="51">
        <v>23</v>
      </c>
      <c r="L1000">
        <f t="shared" si="120"/>
        <v>8.25</v>
      </c>
      <c r="M1000" s="47">
        <v>2</v>
      </c>
      <c r="N1000" s="14">
        <f t="shared" si="121"/>
        <v>427.6492999699106</v>
      </c>
      <c r="O1000" s="16">
        <f t="shared" si="122"/>
        <v>4.2764929996991059E-2</v>
      </c>
      <c r="P1000">
        <v>299.35450997893741</v>
      </c>
      <c r="Q1000">
        <f t="shared" si="123"/>
        <v>2.9935450997893742E-2</v>
      </c>
      <c r="R1000" s="16">
        <f t="shared" si="124"/>
        <v>1.2829478999097317E-2</v>
      </c>
      <c r="S1000">
        <v>5.23</v>
      </c>
      <c r="T1000">
        <f t="shared" si="125"/>
        <v>0.15656240871898428</v>
      </c>
      <c r="U1000">
        <v>8.4610000000000003</v>
      </c>
      <c r="V1000">
        <f t="shared" si="126"/>
        <v>0.10855022181136241</v>
      </c>
      <c r="W1000">
        <f t="shared" si="127"/>
        <v>4.8012186907621865E-2</v>
      </c>
    </row>
    <row r="1001" spans="3:23" x14ac:dyDescent="0.3">
      <c r="C1001" t="s">
        <v>166</v>
      </c>
      <c r="D1001" t="s">
        <v>90</v>
      </c>
      <c r="E1001" s="1">
        <v>39415</v>
      </c>
      <c r="F1001">
        <v>24</v>
      </c>
      <c r="G1001" t="s">
        <v>10</v>
      </c>
      <c r="H1001" s="54" t="s">
        <v>49</v>
      </c>
      <c r="I1001" s="2">
        <v>100</v>
      </c>
      <c r="J1001" s="51">
        <v>5</v>
      </c>
      <c r="K1001" s="51">
        <v>11</v>
      </c>
      <c r="L1001">
        <f t="shared" si="120"/>
        <v>5.25</v>
      </c>
      <c r="M1001" s="47">
        <v>2</v>
      </c>
      <c r="N1001" s="14">
        <f t="shared" si="121"/>
        <v>173.18029502913734</v>
      </c>
      <c r="O1001" s="16">
        <f t="shared" si="122"/>
        <v>1.7318029502913734E-2</v>
      </c>
      <c r="P1001">
        <v>173.18029502913734</v>
      </c>
      <c r="Q1001">
        <f t="shared" si="123"/>
        <v>1.7318029502913734E-2</v>
      </c>
      <c r="R1001" s="16">
        <f t="shared" si="124"/>
        <v>0</v>
      </c>
      <c r="S1001">
        <v>5.23</v>
      </c>
      <c r="T1001">
        <f t="shared" si="125"/>
        <v>9.0573294300238832E-2</v>
      </c>
      <c r="U1001">
        <v>8.4610000000000003</v>
      </c>
      <c r="V1001">
        <f t="shared" si="126"/>
        <v>0</v>
      </c>
      <c r="W1001">
        <f t="shared" si="127"/>
        <v>9.0573294300238832E-2</v>
      </c>
    </row>
    <row r="1002" spans="3:23" x14ac:dyDescent="0.3">
      <c r="C1002" t="s">
        <v>166</v>
      </c>
      <c r="D1002" t="s">
        <v>90</v>
      </c>
      <c r="E1002" s="1">
        <v>39415</v>
      </c>
      <c r="F1002">
        <v>24</v>
      </c>
      <c r="G1002" t="s">
        <v>10</v>
      </c>
      <c r="H1002" s="54" t="s">
        <v>49</v>
      </c>
      <c r="I1002" s="2">
        <v>100</v>
      </c>
      <c r="J1002" s="51">
        <v>5</v>
      </c>
      <c r="K1002" s="51">
        <v>13</v>
      </c>
      <c r="L1002">
        <f t="shared" si="120"/>
        <v>5.75</v>
      </c>
      <c r="M1002" s="47">
        <v>2</v>
      </c>
      <c r="N1002" s="14">
        <f t="shared" si="121"/>
        <v>207.73781421862506</v>
      </c>
      <c r="O1002" s="16">
        <f t="shared" si="122"/>
        <v>2.0773781421862505E-2</v>
      </c>
      <c r="P1002">
        <v>207.73781421862506</v>
      </c>
      <c r="Q1002">
        <f t="shared" si="123"/>
        <v>2.0773781421862505E-2</v>
      </c>
      <c r="R1002" s="16">
        <f t="shared" si="124"/>
        <v>0</v>
      </c>
      <c r="S1002">
        <v>5.23</v>
      </c>
      <c r="T1002">
        <f t="shared" si="125"/>
        <v>0.1086468768363409</v>
      </c>
      <c r="U1002">
        <v>8.4610000000000003</v>
      </c>
      <c r="V1002">
        <f t="shared" si="126"/>
        <v>0</v>
      </c>
      <c r="W1002">
        <f t="shared" si="127"/>
        <v>0.1086468768363409</v>
      </c>
    </row>
    <row r="1003" spans="3:23" x14ac:dyDescent="0.3">
      <c r="C1003" t="s">
        <v>166</v>
      </c>
      <c r="D1003" t="s">
        <v>90</v>
      </c>
      <c r="E1003" s="1">
        <v>39415</v>
      </c>
      <c r="F1003">
        <v>24</v>
      </c>
      <c r="G1003" t="s">
        <v>10</v>
      </c>
      <c r="H1003" s="54" t="s">
        <v>49</v>
      </c>
      <c r="I1003" s="2">
        <v>100</v>
      </c>
      <c r="J1003" s="51">
        <v>6</v>
      </c>
      <c r="K1003" s="51">
        <v>13</v>
      </c>
      <c r="L1003">
        <f t="shared" si="120"/>
        <v>6.25</v>
      </c>
      <c r="M1003" s="47">
        <v>2</v>
      </c>
      <c r="N1003" s="14">
        <f t="shared" si="121"/>
        <v>245.43692606170259</v>
      </c>
      <c r="O1003" s="16">
        <f t="shared" si="122"/>
        <v>2.4543692606170259E-2</v>
      </c>
      <c r="P1003">
        <v>245.43692606170259</v>
      </c>
      <c r="Q1003">
        <f t="shared" si="123"/>
        <v>2.4543692606170259E-2</v>
      </c>
      <c r="R1003" s="16">
        <f t="shared" si="124"/>
        <v>0</v>
      </c>
      <c r="S1003">
        <v>5.23</v>
      </c>
      <c r="T1003">
        <f t="shared" si="125"/>
        <v>0.12836351233027046</v>
      </c>
      <c r="U1003">
        <v>8.4610000000000003</v>
      </c>
      <c r="V1003">
        <f t="shared" si="126"/>
        <v>0</v>
      </c>
      <c r="W1003">
        <f t="shared" si="127"/>
        <v>0.12836351233027046</v>
      </c>
    </row>
    <row r="1004" spans="3:23" x14ac:dyDescent="0.3">
      <c r="C1004" t="s">
        <v>166</v>
      </c>
      <c r="D1004" t="s">
        <v>90</v>
      </c>
      <c r="E1004" s="1">
        <v>39415</v>
      </c>
      <c r="F1004">
        <v>24</v>
      </c>
      <c r="G1004" t="s">
        <v>10</v>
      </c>
      <c r="H1004" s="54" t="s">
        <v>49</v>
      </c>
      <c r="I1004" s="2">
        <v>100</v>
      </c>
      <c r="J1004" s="51">
        <v>7</v>
      </c>
      <c r="K1004" s="51">
        <v>12</v>
      </c>
      <c r="L1004">
        <f t="shared" si="120"/>
        <v>6.5</v>
      </c>
      <c r="M1004" s="47">
        <v>2</v>
      </c>
      <c r="N1004" s="14">
        <f t="shared" si="121"/>
        <v>265.46457922833753</v>
      </c>
      <c r="O1004" s="16">
        <f t="shared" si="122"/>
        <v>2.6546457922833753E-2</v>
      </c>
      <c r="P1004">
        <v>265.46457922833753</v>
      </c>
      <c r="Q1004">
        <f t="shared" si="123"/>
        <v>2.6546457922833753E-2</v>
      </c>
      <c r="R1004" s="16">
        <f t="shared" si="124"/>
        <v>0</v>
      </c>
      <c r="S1004">
        <v>5.23</v>
      </c>
      <c r="T1004">
        <f t="shared" si="125"/>
        <v>0.13883797493642053</v>
      </c>
      <c r="U1004">
        <v>8.4610000000000003</v>
      </c>
      <c r="V1004">
        <f t="shared" si="126"/>
        <v>0</v>
      </c>
      <c r="W1004">
        <f t="shared" si="127"/>
        <v>0.13883797493642053</v>
      </c>
    </row>
    <row r="1005" spans="3:23" x14ac:dyDescent="0.3">
      <c r="C1005" t="s">
        <v>166</v>
      </c>
      <c r="D1005" t="s">
        <v>90</v>
      </c>
      <c r="E1005" s="1">
        <v>39415</v>
      </c>
      <c r="F1005">
        <v>24</v>
      </c>
      <c r="G1005" t="s">
        <v>10</v>
      </c>
      <c r="H1005" s="54" t="s">
        <v>49</v>
      </c>
      <c r="I1005" s="2">
        <v>100</v>
      </c>
      <c r="J1005" s="51">
        <v>8</v>
      </c>
      <c r="K1005" s="51">
        <v>12</v>
      </c>
      <c r="L1005">
        <f t="shared" si="120"/>
        <v>7</v>
      </c>
      <c r="M1005" s="47">
        <v>2</v>
      </c>
      <c r="N1005" s="14">
        <f t="shared" si="121"/>
        <v>307.8760800517997</v>
      </c>
      <c r="O1005" s="16">
        <f t="shared" si="122"/>
        <v>3.0787608005179972E-2</v>
      </c>
      <c r="P1005">
        <v>307.8760800517997</v>
      </c>
      <c r="Q1005">
        <f t="shared" si="123"/>
        <v>3.0787608005179972E-2</v>
      </c>
      <c r="R1005" s="16">
        <f t="shared" si="124"/>
        <v>0</v>
      </c>
      <c r="S1005">
        <v>5.23</v>
      </c>
      <c r="T1005">
        <f t="shared" si="125"/>
        <v>0.16101918986709127</v>
      </c>
      <c r="U1005">
        <v>8.4610000000000003</v>
      </c>
      <c r="V1005">
        <f t="shared" si="126"/>
        <v>0</v>
      </c>
      <c r="W1005">
        <f t="shared" si="127"/>
        <v>0.16101918986709127</v>
      </c>
    </row>
    <row r="1006" spans="3:23" x14ac:dyDescent="0.3">
      <c r="C1006" t="s">
        <v>166</v>
      </c>
      <c r="D1006" t="s">
        <v>90</v>
      </c>
      <c r="E1006" s="1">
        <v>39415</v>
      </c>
      <c r="F1006">
        <v>24</v>
      </c>
      <c r="G1006" t="s">
        <v>10</v>
      </c>
      <c r="H1006" s="54" t="s">
        <v>49</v>
      </c>
      <c r="I1006" s="2">
        <v>30</v>
      </c>
      <c r="J1006" s="51">
        <v>23</v>
      </c>
      <c r="K1006" s="51">
        <v>32</v>
      </c>
      <c r="L1006">
        <f t="shared" si="120"/>
        <v>19.5</v>
      </c>
      <c r="M1006" s="47">
        <v>2</v>
      </c>
      <c r="N1006" s="14">
        <f t="shared" si="121"/>
        <v>2389.1812130550375</v>
      </c>
      <c r="O1006" s="16">
        <f t="shared" si="122"/>
        <v>0.23891812130550374</v>
      </c>
      <c r="P1006">
        <v>716.75436391651124</v>
      </c>
      <c r="Q1006">
        <f t="shared" si="123"/>
        <v>7.1675436391651123E-2</v>
      </c>
      <c r="R1006" s="16">
        <f t="shared" si="124"/>
        <v>0.16724268491385264</v>
      </c>
      <c r="S1006">
        <v>5.23</v>
      </c>
      <c r="T1006">
        <f t="shared" si="125"/>
        <v>0.37486253232833538</v>
      </c>
      <c r="U1006">
        <v>8.4610000000000003</v>
      </c>
      <c r="V1006">
        <f t="shared" si="126"/>
        <v>1.4150403570561072</v>
      </c>
      <c r="W1006">
        <f t="shared" si="127"/>
        <v>-1.0401778247277718</v>
      </c>
    </row>
    <row r="1007" spans="3:23" x14ac:dyDescent="0.3">
      <c r="C1007" t="s">
        <v>166</v>
      </c>
      <c r="D1007" t="s">
        <v>90</v>
      </c>
      <c r="E1007" s="1">
        <v>39415</v>
      </c>
      <c r="F1007">
        <v>24</v>
      </c>
      <c r="G1007" t="s">
        <v>10</v>
      </c>
      <c r="H1007" s="54" t="s">
        <v>49</v>
      </c>
      <c r="I1007" s="2">
        <v>70</v>
      </c>
      <c r="J1007" s="51">
        <v>25</v>
      </c>
      <c r="K1007" s="51">
        <v>50</v>
      </c>
      <c r="L1007">
        <f t="shared" si="120"/>
        <v>25</v>
      </c>
      <c r="M1007" s="47">
        <v>2</v>
      </c>
      <c r="N1007" s="14">
        <f t="shared" si="121"/>
        <v>3926.9908169872415</v>
      </c>
      <c r="O1007" s="16">
        <f t="shared" si="122"/>
        <v>0.39269908169872414</v>
      </c>
      <c r="P1007">
        <v>2748.8935718910689</v>
      </c>
      <c r="Q1007">
        <f t="shared" si="123"/>
        <v>0.2748893571891069</v>
      </c>
      <c r="R1007" s="16">
        <f t="shared" si="124"/>
        <v>0.11780972450961724</v>
      </c>
      <c r="S1007">
        <v>5.23</v>
      </c>
      <c r="T1007">
        <f t="shared" si="125"/>
        <v>1.4376713380990291</v>
      </c>
      <c r="U1007">
        <v>8.4610000000000003</v>
      </c>
      <c r="V1007">
        <f t="shared" si="126"/>
        <v>0.99678807907587152</v>
      </c>
      <c r="W1007">
        <f t="shared" si="127"/>
        <v>0.44088325902315761</v>
      </c>
    </row>
    <row r="1008" spans="3:23" x14ac:dyDescent="0.3">
      <c r="C1008" t="s">
        <v>166</v>
      </c>
      <c r="D1008" t="s">
        <v>90</v>
      </c>
      <c r="E1008" s="1">
        <v>39415</v>
      </c>
      <c r="F1008">
        <v>24</v>
      </c>
      <c r="G1008" t="s">
        <v>10</v>
      </c>
      <c r="H1008" s="54" t="s">
        <v>49</v>
      </c>
      <c r="I1008" s="2">
        <v>90</v>
      </c>
      <c r="J1008" s="51">
        <v>32</v>
      </c>
      <c r="K1008" s="51">
        <v>29</v>
      </c>
      <c r="L1008">
        <f t="shared" si="120"/>
        <v>23.25</v>
      </c>
      <c r="M1008" s="47">
        <v>2</v>
      </c>
      <c r="N1008" s="14">
        <f t="shared" si="121"/>
        <v>3396.4543576122651</v>
      </c>
      <c r="O1008" s="16">
        <f t="shared" si="122"/>
        <v>0.33964543576122652</v>
      </c>
      <c r="P1008">
        <v>3056.8089218510386</v>
      </c>
      <c r="Q1008">
        <f t="shared" si="123"/>
        <v>0.30568089218510386</v>
      </c>
      <c r="R1008" s="16">
        <f t="shared" si="124"/>
        <v>3.3964543576122663E-2</v>
      </c>
      <c r="S1008">
        <v>5.23</v>
      </c>
      <c r="T1008">
        <f t="shared" si="125"/>
        <v>1.5987110661280932</v>
      </c>
      <c r="U1008">
        <v>8.4610000000000003</v>
      </c>
      <c r="V1008">
        <f t="shared" si="126"/>
        <v>0.28737400319757389</v>
      </c>
      <c r="W1008">
        <f t="shared" si="127"/>
        <v>1.3113370629305194</v>
      </c>
    </row>
    <row r="1009" spans="3:23" x14ac:dyDescent="0.3">
      <c r="C1009" t="s">
        <v>166</v>
      </c>
      <c r="D1009" t="s">
        <v>90</v>
      </c>
      <c r="E1009" s="1">
        <v>39415</v>
      </c>
      <c r="F1009">
        <v>24</v>
      </c>
      <c r="G1009" t="s">
        <v>10</v>
      </c>
      <c r="H1009" s="57" t="s">
        <v>36</v>
      </c>
      <c r="I1009" s="2">
        <v>100</v>
      </c>
      <c r="J1009" s="51">
        <v>6</v>
      </c>
      <c r="K1009" s="51">
        <v>12</v>
      </c>
      <c r="L1009">
        <f t="shared" si="120"/>
        <v>6</v>
      </c>
      <c r="M1009" s="47">
        <v>2</v>
      </c>
      <c r="N1009" s="14">
        <f t="shared" si="121"/>
        <v>226.1946710584651</v>
      </c>
      <c r="O1009" s="16">
        <f t="shared" si="122"/>
        <v>2.2619467105846509E-2</v>
      </c>
      <c r="P1009">
        <v>226.1946710584651</v>
      </c>
      <c r="Q1009">
        <f t="shared" si="123"/>
        <v>2.2619467105846509E-2</v>
      </c>
      <c r="R1009" s="16">
        <f t="shared" si="124"/>
        <v>0</v>
      </c>
      <c r="S1009" s="48">
        <v>6.62</v>
      </c>
      <c r="T1009">
        <f t="shared" si="125"/>
        <v>0.1497408722407039</v>
      </c>
      <c r="U1009" s="48">
        <v>8.3030000000000008</v>
      </c>
      <c r="V1009">
        <f t="shared" si="126"/>
        <v>0</v>
      </c>
      <c r="W1009">
        <f t="shared" si="127"/>
        <v>0.1497408722407039</v>
      </c>
    </row>
    <row r="1010" spans="3:23" x14ac:dyDescent="0.3">
      <c r="C1010" t="s">
        <v>166</v>
      </c>
      <c r="D1010" t="s">
        <v>90</v>
      </c>
      <c r="E1010" s="1">
        <v>39415</v>
      </c>
      <c r="F1010">
        <v>24</v>
      </c>
      <c r="G1010" t="s">
        <v>10</v>
      </c>
      <c r="H1010" s="57" t="s">
        <v>36</v>
      </c>
      <c r="I1010" s="2">
        <v>50</v>
      </c>
      <c r="J1010" s="51">
        <v>40</v>
      </c>
      <c r="K1010" s="51">
        <v>44</v>
      </c>
      <c r="L1010">
        <f t="shared" si="120"/>
        <v>31</v>
      </c>
      <c r="M1010" s="47">
        <v>2</v>
      </c>
      <c r="N1010" s="14">
        <f t="shared" si="121"/>
        <v>6038.1410801995826</v>
      </c>
      <c r="O1010" s="16">
        <f t="shared" si="122"/>
        <v>0.60381410801995827</v>
      </c>
      <c r="P1010">
        <v>3019.0705400997913</v>
      </c>
      <c r="Q1010">
        <f t="shared" si="123"/>
        <v>0.30190705400997914</v>
      </c>
      <c r="R1010" s="16">
        <f t="shared" si="124"/>
        <v>0.30190705400997914</v>
      </c>
      <c r="S1010" s="48">
        <v>6.62</v>
      </c>
      <c r="T1010">
        <f t="shared" si="125"/>
        <v>1.998624697546062</v>
      </c>
      <c r="U1010" s="48">
        <v>8.3030000000000008</v>
      </c>
      <c r="V1010">
        <f t="shared" si="126"/>
        <v>2.5067342694448569</v>
      </c>
      <c r="W1010">
        <f t="shared" si="127"/>
        <v>-0.50810957189879491</v>
      </c>
    </row>
    <row r="1011" spans="3:23" x14ac:dyDescent="0.3">
      <c r="C1011" t="s">
        <v>166</v>
      </c>
      <c r="D1011" t="s">
        <v>90</v>
      </c>
      <c r="E1011" s="1">
        <v>39415</v>
      </c>
      <c r="F1011">
        <v>24</v>
      </c>
      <c r="G1011" t="s">
        <v>10</v>
      </c>
      <c r="H1011" s="57" t="s">
        <v>42</v>
      </c>
      <c r="I1011" s="2">
        <v>100</v>
      </c>
      <c r="J1011" s="51">
        <v>7</v>
      </c>
      <c r="K1011" s="51">
        <v>23</v>
      </c>
      <c r="L1011">
        <f t="shared" si="120"/>
        <v>9.25</v>
      </c>
      <c r="M1011" s="47">
        <v>2</v>
      </c>
      <c r="N1011" s="14">
        <f t="shared" si="121"/>
        <v>537.60504284555338</v>
      </c>
      <c r="O1011" s="16">
        <f t="shared" si="122"/>
        <v>5.3760504284555338E-2</v>
      </c>
      <c r="P1011">
        <v>537.60504284555338</v>
      </c>
      <c r="Q1011">
        <f t="shared" si="123"/>
        <v>5.3760504284555338E-2</v>
      </c>
      <c r="R1011" s="16">
        <f t="shared" si="124"/>
        <v>0</v>
      </c>
      <c r="S1011">
        <v>11.49</v>
      </c>
      <c r="T1011">
        <f t="shared" si="125"/>
        <v>0.61770819422954082</v>
      </c>
      <c r="U1011" s="48">
        <v>8.1999999999999993</v>
      </c>
      <c r="V1011">
        <f t="shared" si="126"/>
        <v>0</v>
      </c>
      <c r="W1011">
        <f t="shared" si="127"/>
        <v>0.61770819422954082</v>
      </c>
    </row>
    <row r="1012" spans="3:23" x14ac:dyDescent="0.3">
      <c r="C1012" t="s">
        <v>166</v>
      </c>
      <c r="D1012" t="s">
        <v>90</v>
      </c>
      <c r="E1012" s="1">
        <v>39415</v>
      </c>
      <c r="F1012">
        <v>24</v>
      </c>
      <c r="G1012" t="s">
        <v>10</v>
      </c>
      <c r="H1012" s="57" t="s">
        <v>42</v>
      </c>
      <c r="I1012" s="2">
        <v>80</v>
      </c>
      <c r="J1012" s="51">
        <v>8</v>
      </c>
      <c r="K1012" s="51">
        <v>25</v>
      </c>
      <c r="L1012">
        <f t="shared" si="120"/>
        <v>10.25</v>
      </c>
      <c r="M1012" s="47">
        <v>2</v>
      </c>
      <c r="N1012" s="14">
        <f t="shared" si="121"/>
        <v>660.12715633555524</v>
      </c>
      <c r="O1012" s="16">
        <f t="shared" si="122"/>
        <v>6.6012715633555527E-2</v>
      </c>
      <c r="P1012">
        <v>528.10172506844424</v>
      </c>
      <c r="Q1012">
        <f t="shared" si="123"/>
        <v>5.2810172506844423E-2</v>
      </c>
      <c r="R1012" s="16">
        <f t="shared" si="124"/>
        <v>1.3202543126711104E-2</v>
      </c>
      <c r="S1012">
        <v>11.49</v>
      </c>
      <c r="T1012">
        <f t="shared" si="125"/>
        <v>0.60678888210364246</v>
      </c>
      <c r="U1012" s="48">
        <v>8.1999999999999993</v>
      </c>
      <c r="V1012">
        <f t="shared" si="126"/>
        <v>0.10826085363903104</v>
      </c>
      <c r="W1012">
        <f t="shared" si="127"/>
        <v>0.49852802846461142</v>
      </c>
    </row>
    <row r="1013" spans="3:23" x14ac:dyDescent="0.3">
      <c r="C1013" t="s">
        <v>166</v>
      </c>
      <c r="D1013" t="s">
        <v>90</v>
      </c>
      <c r="E1013" s="1">
        <v>39415</v>
      </c>
      <c r="F1013">
        <v>24</v>
      </c>
      <c r="G1013" t="s">
        <v>10</v>
      </c>
      <c r="H1013" s="57" t="s">
        <v>42</v>
      </c>
      <c r="I1013" s="2">
        <v>100</v>
      </c>
      <c r="J1013" s="51">
        <v>15</v>
      </c>
      <c r="K1013" s="51">
        <v>10</v>
      </c>
      <c r="L1013">
        <f t="shared" si="120"/>
        <v>10</v>
      </c>
      <c r="M1013" s="47">
        <v>2</v>
      </c>
      <c r="N1013" s="14">
        <f t="shared" si="121"/>
        <v>628.31853071795865</v>
      </c>
      <c r="O1013" s="16">
        <f t="shared" si="122"/>
        <v>6.2831853071795868E-2</v>
      </c>
      <c r="P1013">
        <v>628.31853071795865</v>
      </c>
      <c r="Q1013">
        <f t="shared" si="123"/>
        <v>6.2831853071795868E-2</v>
      </c>
      <c r="R1013" s="16">
        <f t="shared" si="124"/>
        <v>0</v>
      </c>
      <c r="S1013">
        <v>11.49</v>
      </c>
      <c r="T1013">
        <f t="shared" si="125"/>
        <v>0.72193799179493456</v>
      </c>
      <c r="U1013" s="48">
        <v>8.1999999999999993</v>
      </c>
      <c r="V1013">
        <f t="shared" si="126"/>
        <v>0</v>
      </c>
      <c r="W1013">
        <f t="shared" si="127"/>
        <v>0.72193799179493456</v>
      </c>
    </row>
    <row r="1014" spans="3:23" x14ac:dyDescent="0.3">
      <c r="C1014" t="s">
        <v>166</v>
      </c>
      <c r="D1014" t="s">
        <v>90</v>
      </c>
      <c r="E1014" s="1">
        <v>39415</v>
      </c>
      <c r="F1014">
        <v>24</v>
      </c>
      <c r="G1014" t="s">
        <v>10</v>
      </c>
      <c r="H1014" s="57" t="s">
        <v>42</v>
      </c>
      <c r="I1014" s="2">
        <v>80</v>
      </c>
      <c r="J1014" s="51">
        <v>40</v>
      </c>
      <c r="K1014" s="51">
        <v>40</v>
      </c>
      <c r="L1014">
        <f t="shared" si="120"/>
        <v>30</v>
      </c>
      <c r="M1014" s="47">
        <v>2</v>
      </c>
      <c r="N1014" s="14">
        <f t="shared" si="121"/>
        <v>5654.8667764616275</v>
      </c>
      <c r="O1014" s="16">
        <f t="shared" si="122"/>
        <v>0.56548667764616278</v>
      </c>
      <c r="P1014">
        <v>4523.8934211693022</v>
      </c>
      <c r="Q1014">
        <f t="shared" si="123"/>
        <v>0.45238934211693022</v>
      </c>
      <c r="R1014" s="16">
        <f t="shared" si="124"/>
        <v>0.11309733552923257</v>
      </c>
      <c r="S1014">
        <v>11.49</v>
      </c>
      <c r="T1014">
        <f t="shared" si="125"/>
        <v>5.1979535409235282</v>
      </c>
      <c r="U1014" s="48">
        <v>8.1999999999999993</v>
      </c>
      <c r="V1014">
        <f t="shared" si="126"/>
        <v>0.92739815133970693</v>
      </c>
      <c r="W1014">
        <f t="shared" si="127"/>
        <v>4.2705553895838211</v>
      </c>
    </row>
    <row r="1015" spans="3:23" x14ac:dyDescent="0.3">
      <c r="C1015" t="s">
        <v>166</v>
      </c>
      <c r="D1015" t="s">
        <v>90</v>
      </c>
      <c r="E1015" s="1">
        <v>39415</v>
      </c>
      <c r="F1015">
        <v>24</v>
      </c>
      <c r="G1015" t="s">
        <v>10</v>
      </c>
      <c r="H1015" s="57" t="s">
        <v>44</v>
      </c>
      <c r="I1015" s="2">
        <v>90</v>
      </c>
      <c r="J1015" s="51">
        <v>1</v>
      </c>
      <c r="K1015" s="51">
        <v>13</v>
      </c>
      <c r="L1015">
        <f t="shared" si="120"/>
        <v>3.75</v>
      </c>
      <c r="M1015" s="47">
        <v>2</v>
      </c>
      <c r="N1015" s="14">
        <f t="shared" si="121"/>
        <v>88.35729338221293</v>
      </c>
      <c r="O1015" s="16">
        <f t="shared" si="122"/>
        <v>8.8357293382212935E-3</v>
      </c>
      <c r="P1015">
        <v>79.521564043991646</v>
      </c>
      <c r="Q1015">
        <f t="shared" si="123"/>
        <v>7.9521564043991654E-3</v>
      </c>
      <c r="R1015" s="16">
        <f t="shared" si="124"/>
        <v>8.8357293382212813E-4</v>
      </c>
      <c r="S1015" s="48">
        <v>5.78</v>
      </c>
      <c r="T1015">
        <f t="shared" si="125"/>
        <v>4.596346401742718E-2</v>
      </c>
      <c r="U1015" s="48">
        <v>9.0679999999999996</v>
      </c>
      <c r="V1015">
        <f t="shared" si="126"/>
        <v>8.0122393638990576E-3</v>
      </c>
      <c r="W1015">
        <f t="shared" si="127"/>
        <v>3.7951224653528126E-2</v>
      </c>
    </row>
    <row r="1016" spans="3:23" x14ac:dyDescent="0.3">
      <c r="C1016" t="s">
        <v>166</v>
      </c>
      <c r="D1016" t="s">
        <v>90</v>
      </c>
      <c r="E1016" s="1">
        <v>39415</v>
      </c>
      <c r="F1016">
        <v>24</v>
      </c>
      <c r="G1016" t="s">
        <v>10</v>
      </c>
      <c r="H1016" s="57" t="s">
        <v>44</v>
      </c>
      <c r="I1016" s="2">
        <v>80</v>
      </c>
      <c r="J1016" s="51">
        <v>7</v>
      </c>
      <c r="K1016" s="51">
        <v>15</v>
      </c>
      <c r="L1016">
        <f t="shared" si="120"/>
        <v>7.25</v>
      </c>
      <c r="M1016" s="47">
        <v>2</v>
      </c>
      <c r="N1016" s="14">
        <f t="shared" si="121"/>
        <v>330.259927708627</v>
      </c>
      <c r="O1016" s="16">
        <f t="shared" si="122"/>
        <v>3.3025992770862697E-2</v>
      </c>
      <c r="P1016">
        <v>264.2079421669016</v>
      </c>
      <c r="Q1016">
        <f t="shared" si="123"/>
        <v>2.642079421669016E-2</v>
      </c>
      <c r="R1016" s="16">
        <f t="shared" si="124"/>
        <v>6.6051985541725373E-3</v>
      </c>
      <c r="S1016" s="48">
        <v>5.78</v>
      </c>
      <c r="T1016">
        <f t="shared" si="125"/>
        <v>0.15271219057246913</v>
      </c>
      <c r="U1016" s="48">
        <v>9.0679999999999996</v>
      </c>
      <c r="V1016">
        <f t="shared" si="126"/>
        <v>5.9895940489236563E-2</v>
      </c>
      <c r="W1016">
        <f t="shared" si="127"/>
        <v>9.2816250083232563E-2</v>
      </c>
    </row>
    <row r="1017" spans="3:23" x14ac:dyDescent="0.3">
      <c r="C1017" t="s">
        <v>166</v>
      </c>
      <c r="D1017" t="s">
        <v>90</v>
      </c>
      <c r="E1017" s="1">
        <v>39415</v>
      </c>
      <c r="F1017">
        <v>24</v>
      </c>
      <c r="G1017" t="s">
        <v>10</v>
      </c>
      <c r="H1017" s="54" t="s">
        <v>53</v>
      </c>
      <c r="I1017" s="2">
        <v>100</v>
      </c>
      <c r="J1017" s="51">
        <v>1</v>
      </c>
      <c r="K1017" s="51">
        <v>12</v>
      </c>
      <c r="L1017">
        <f t="shared" si="120"/>
        <v>3.5</v>
      </c>
      <c r="M1017" s="47">
        <v>2</v>
      </c>
      <c r="N1017" s="14">
        <f t="shared" si="121"/>
        <v>76.969020012949926</v>
      </c>
      <c r="O1017" s="16">
        <f t="shared" si="122"/>
        <v>7.696902001294993E-3</v>
      </c>
      <c r="P1017">
        <v>76.969020012949926</v>
      </c>
      <c r="Q1017">
        <f t="shared" si="123"/>
        <v>7.696902001294993E-3</v>
      </c>
      <c r="R1017" s="16">
        <f t="shared" si="124"/>
        <v>0</v>
      </c>
      <c r="S1017" s="48">
        <v>6.51</v>
      </c>
      <c r="T1017">
        <f t="shared" si="125"/>
        <v>5.0106832028430401E-2</v>
      </c>
      <c r="U1017" s="48">
        <v>8.2509999999999994</v>
      </c>
      <c r="V1017">
        <f t="shared" si="126"/>
        <v>0</v>
      </c>
      <c r="W1017">
        <f t="shared" si="127"/>
        <v>5.0106832028430401E-2</v>
      </c>
    </row>
    <row r="1018" spans="3:23" x14ac:dyDescent="0.3">
      <c r="C1018" t="s">
        <v>166</v>
      </c>
      <c r="D1018" t="s">
        <v>90</v>
      </c>
      <c r="E1018" s="1">
        <v>39415</v>
      </c>
      <c r="F1018">
        <v>24</v>
      </c>
      <c r="G1018" t="s">
        <v>10</v>
      </c>
      <c r="H1018" s="54" t="s">
        <v>53</v>
      </c>
      <c r="I1018" s="2">
        <v>70</v>
      </c>
      <c r="J1018" s="51">
        <v>8</v>
      </c>
      <c r="K1018" s="51">
        <v>26</v>
      </c>
      <c r="L1018">
        <f t="shared" si="120"/>
        <v>10.5</v>
      </c>
      <c r="M1018" s="47">
        <v>2</v>
      </c>
      <c r="N1018" s="14">
        <f t="shared" si="121"/>
        <v>692.72118011654936</v>
      </c>
      <c r="O1018" s="16">
        <f t="shared" si="122"/>
        <v>6.9272118011654935E-2</v>
      </c>
      <c r="P1018">
        <v>484.90482608158453</v>
      </c>
      <c r="Q1018">
        <f t="shared" si="123"/>
        <v>4.8490482608158456E-2</v>
      </c>
      <c r="R1018" s="16">
        <f t="shared" si="124"/>
        <v>2.0781635403496479E-2</v>
      </c>
      <c r="S1018" s="48">
        <v>6.51</v>
      </c>
      <c r="T1018">
        <f t="shared" si="125"/>
        <v>0.31567304177911154</v>
      </c>
      <c r="U1018" s="48">
        <v>8.2509999999999994</v>
      </c>
      <c r="V1018">
        <f t="shared" si="126"/>
        <v>0.17146927371424944</v>
      </c>
      <c r="W1018">
        <f t="shared" si="127"/>
        <v>0.1442037680648621</v>
      </c>
    </row>
    <row r="1019" spans="3:23" x14ac:dyDescent="0.3">
      <c r="C1019" t="s">
        <v>166</v>
      </c>
      <c r="D1019" t="s">
        <v>90</v>
      </c>
      <c r="E1019" s="1">
        <v>39415</v>
      </c>
      <c r="F1019">
        <v>24</v>
      </c>
      <c r="G1019" t="s">
        <v>10</v>
      </c>
      <c r="H1019" s="54" t="s">
        <v>53</v>
      </c>
      <c r="I1019" s="2">
        <v>90</v>
      </c>
      <c r="J1019" s="51">
        <v>12</v>
      </c>
      <c r="K1019" s="51">
        <v>22</v>
      </c>
      <c r="L1019">
        <f t="shared" si="120"/>
        <v>11.5</v>
      </c>
      <c r="M1019" s="47">
        <v>2</v>
      </c>
      <c r="N1019" s="14">
        <f t="shared" si="121"/>
        <v>830.95125687450025</v>
      </c>
      <c r="O1019" s="16">
        <f t="shared" si="122"/>
        <v>8.3095125687450019E-2</v>
      </c>
      <c r="P1019">
        <v>747.85613118705021</v>
      </c>
      <c r="Q1019">
        <f t="shared" si="123"/>
        <v>7.4785613118705019E-2</v>
      </c>
      <c r="R1019" s="16">
        <f t="shared" si="124"/>
        <v>8.3095125687450005E-3</v>
      </c>
      <c r="S1019" s="48">
        <v>6.51</v>
      </c>
      <c r="T1019">
        <f t="shared" si="125"/>
        <v>0.48685434140276967</v>
      </c>
      <c r="U1019" s="48">
        <v>8.2509999999999994</v>
      </c>
      <c r="V1019">
        <f t="shared" si="126"/>
        <v>6.8561788204714993E-2</v>
      </c>
      <c r="W1019">
        <f t="shared" si="127"/>
        <v>0.4182925531980547</v>
      </c>
    </row>
    <row r="1020" spans="3:23" x14ac:dyDescent="0.3">
      <c r="C1020" t="s">
        <v>166</v>
      </c>
      <c r="D1020" t="s">
        <v>90</v>
      </c>
      <c r="E1020" s="1">
        <v>39415</v>
      </c>
      <c r="F1020">
        <v>24</v>
      </c>
      <c r="G1020" t="s">
        <v>10</v>
      </c>
      <c r="H1020" s="54" t="s">
        <v>53</v>
      </c>
      <c r="I1020" s="2">
        <v>60</v>
      </c>
      <c r="J1020" s="51">
        <v>15</v>
      </c>
      <c r="K1020" s="51">
        <v>21</v>
      </c>
      <c r="L1020">
        <f t="shared" si="120"/>
        <v>12.75</v>
      </c>
      <c r="M1020" s="47">
        <v>2</v>
      </c>
      <c r="N1020" s="14">
        <f t="shared" si="121"/>
        <v>1021.4103114983815</v>
      </c>
      <c r="O1020" s="16">
        <f t="shared" si="122"/>
        <v>0.10214103114983815</v>
      </c>
      <c r="P1020">
        <v>612.84618689902891</v>
      </c>
      <c r="Q1020">
        <f t="shared" si="123"/>
        <v>6.1284618689902891E-2</v>
      </c>
      <c r="R1020" s="16">
        <f t="shared" si="124"/>
        <v>4.0856412459935258E-2</v>
      </c>
      <c r="S1020" s="48">
        <v>6.51</v>
      </c>
      <c r="T1020">
        <f t="shared" si="125"/>
        <v>0.39896286767126782</v>
      </c>
      <c r="U1020" s="48">
        <v>8.2509999999999994</v>
      </c>
      <c r="V1020">
        <f t="shared" si="126"/>
        <v>0.33710625920692577</v>
      </c>
      <c r="W1020">
        <f t="shared" si="127"/>
        <v>6.1856608464342044E-2</v>
      </c>
    </row>
    <row r="1021" spans="3:23" x14ac:dyDescent="0.3">
      <c r="C1021" t="s">
        <v>166</v>
      </c>
      <c r="D1021" t="s">
        <v>90</v>
      </c>
      <c r="E1021" s="1">
        <v>39415</v>
      </c>
      <c r="F1021">
        <v>24</v>
      </c>
      <c r="G1021" t="s">
        <v>10</v>
      </c>
      <c r="H1021" s="54" t="s">
        <v>53</v>
      </c>
      <c r="I1021" s="2">
        <v>100</v>
      </c>
      <c r="J1021" s="51">
        <v>24</v>
      </c>
      <c r="K1021" s="51">
        <v>27</v>
      </c>
      <c r="L1021">
        <f t="shared" si="120"/>
        <v>18.75</v>
      </c>
      <c r="M1021" s="47">
        <v>2</v>
      </c>
      <c r="N1021" s="14">
        <f t="shared" si="121"/>
        <v>2208.9323345553235</v>
      </c>
      <c r="O1021" s="16">
        <f t="shared" si="122"/>
        <v>0.22089323345553236</v>
      </c>
      <c r="P1021">
        <v>2208.9323345553235</v>
      </c>
      <c r="Q1021">
        <f t="shared" si="123"/>
        <v>0.22089323345553236</v>
      </c>
      <c r="R1021" s="16">
        <f t="shared" si="124"/>
        <v>0</v>
      </c>
      <c r="S1021" s="48">
        <v>6.51</v>
      </c>
      <c r="T1021">
        <f t="shared" si="125"/>
        <v>1.4380149497955157</v>
      </c>
      <c r="U1021" s="48">
        <v>8.2509999999999994</v>
      </c>
      <c r="V1021">
        <f t="shared" si="126"/>
        <v>0</v>
      </c>
      <c r="W1021">
        <f t="shared" si="127"/>
        <v>1.4380149497955157</v>
      </c>
    </row>
    <row r="1022" spans="3:23" x14ac:dyDescent="0.3">
      <c r="C1022" t="s">
        <v>166</v>
      </c>
      <c r="D1022" t="s">
        <v>90</v>
      </c>
      <c r="E1022" s="1">
        <v>39415</v>
      </c>
      <c r="F1022">
        <v>24</v>
      </c>
      <c r="G1022" t="s">
        <v>10</v>
      </c>
      <c r="H1022" s="54" t="s">
        <v>53</v>
      </c>
      <c r="I1022" s="2">
        <v>60</v>
      </c>
      <c r="J1022" s="51">
        <v>33</v>
      </c>
      <c r="K1022" s="51">
        <v>44</v>
      </c>
      <c r="L1022">
        <f t="shared" si="120"/>
        <v>27.5</v>
      </c>
      <c r="M1022" s="47">
        <v>2</v>
      </c>
      <c r="N1022" s="14">
        <f t="shared" si="121"/>
        <v>4751.6588885545625</v>
      </c>
      <c r="O1022" s="16">
        <f t="shared" si="122"/>
        <v>0.47516588885545624</v>
      </c>
      <c r="P1022">
        <v>2850.9953331327374</v>
      </c>
      <c r="Q1022">
        <f t="shared" si="123"/>
        <v>0.28509953331327376</v>
      </c>
      <c r="R1022" s="16">
        <f t="shared" si="124"/>
        <v>0.19006635554218249</v>
      </c>
      <c r="S1022" s="48">
        <v>6.51</v>
      </c>
      <c r="T1022">
        <f t="shared" si="125"/>
        <v>1.855997961869412</v>
      </c>
      <c r="U1022" s="48">
        <v>8.2509999999999994</v>
      </c>
      <c r="V1022">
        <f t="shared" si="126"/>
        <v>1.5682374995785475</v>
      </c>
      <c r="W1022">
        <f t="shared" si="127"/>
        <v>0.28776046229086449</v>
      </c>
    </row>
    <row r="1023" spans="3:23" x14ac:dyDescent="0.3">
      <c r="C1023" t="s">
        <v>166</v>
      </c>
      <c r="D1023" t="s">
        <v>91</v>
      </c>
      <c r="E1023" s="1">
        <v>39421</v>
      </c>
      <c r="F1023">
        <v>35</v>
      </c>
      <c r="G1023" t="s">
        <v>67</v>
      </c>
      <c r="H1023" s="57" t="s">
        <v>23</v>
      </c>
      <c r="I1023" s="2">
        <v>50</v>
      </c>
      <c r="J1023" s="51">
        <v>5</v>
      </c>
      <c r="K1023" s="51">
        <v>10</v>
      </c>
      <c r="L1023">
        <f t="shared" si="120"/>
        <v>5</v>
      </c>
      <c r="M1023" s="47">
        <v>3</v>
      </c>
      <c r="N1023" s="14">
        <f t="shared" si="121"/>
        <v>235.61944901923448</v>
      </c>
      <c r="O1023" s="16">
        <f t="shared" si="122"/>
        <v>2.3561944901923447E-2</v>
      </c>
      <c r="P1023">
        <v>117.80972450961724</v>
      </c>
      <c r="Q1023">
        <f t="shared" si="123"/>
        <v>1.1780972450961723E-2</v>
      </c>
      <c r="R1023" s="16">
        <f t="shared" si="124"/>
        <v>1.1780972450961723E-2</v>
      </c>
      <c r="S1023">
        <v>4.09</v>
      </c>
      <c r="T1023">
        <f t="shared" si="125"/>
        <v>4.8184177324433447E-2</v>
      </c>
      <c r="U1023">
        <v>6.1219999999999999</v>
      </c>
      <c r="V1023">
        <f t="shared" si="126"/>
        <v>7.2123113344787673E-2</v>
      </c>
      <c r="W1023">
        <f t="shared" si="127"/>
        <v>-2.3938936020354226E-2</v>
      </c>
    </row>
    <row r="1024" spans="3:23" x14ac:dyDescent="0.3">
      <c r="C1024" t="s">
        <v>166</v>
      </c>
      <c r="D1024" t="s">
        <v>91</v>
      </c>
      <c r="E1024" s="1">
        <v>39421</v>
      </c>
      <c r="F1024">
        <v>35</v>
      </c>
      <c r="G1024" t="s">
        <v>67</v>
      </c>
      <c r="H1024" s="54" t="s">
        <v>49</v>
      </c>
      <c r="I1024" s="2">
        <v>80</v>
      </c>
      <c r="J1024" s="51">
        <v>3</v>
      </c>
      <c r="K1024" s="51">
        <v>10</v>
      </c>
      <c r="L1024">
        <f t="shared" si="120"/>
        <v>4</v>
      </c>
      <c r="M1024" s="47">
        <v>2</v>
      </c>
      <c r="N1024" s="14">
        <f t="shared" si="121"/>
        <v>100.53096491487338</v>
      </c>
      <c r="O1024" s="16">
        <f t="shared" si="122"/>
        <v>1.0053096491487338E-2</v>
      </c>
      <c r="P1024">
        <v>80.424771931898704</v>
      </c>
      <c r="Q1024">
        <f t="shared" si="123"/>
        <v>8.0424771931898696E-3</v>
      </c>
      <c r="R1024" s="16">
        <f t="shared" si="124"/>
        <v>2.0106192982974683E-3</v>
      </c>
      <c r="S1024">
        <v>5.23</v>
      </c>
      <c r="T1024">
        <f t="shared" si="125"/>
        <v>4.2062155720383021E-2</v>
      </c>
      <c r="U1024">
        <v>8.4610000000000003</v>
      </c>
      <c r="V1024">
        <f t="shared" si="126"/>
        <v>1.7011849882894881E-2</v>
      </c>
      <c r="W1024">
        <f t="shared" si="127"/>
        <v>2.505030583748814E-2</v>
      </c>
    </row>
    <row r="1025" spans="3:23" x14ac:dyDescent="0.3">
      <c r="C1025" t="s">
        <v>166</v>
      </c>
      <c r="D1025" t="s">
        <v>91</v>
      </c>
      <c r="E1025" s="1">
        <v>39421</v>
      </c>
      <c r="F1025">
        <v>35</v>
      </c>
      <c r="G1025" t="s">
        <v>67</v>
      </c>
      <c r="H1025" s="54" t="s">
        <v>49</v>
      </c>
      <c r="I1025" s="2">
        <v>90</v>
      </c>
      <c r="J1025" s="51">
        <v>5</v>
      </c>
      <c r="K1025" s="51">
        <v>20</v>
      </c>
      <c r="L1025">
        <f t="shared" si="120"/>
        <v>7.5</v>
      </c>
      <c r="M1025" s="47">
        <v>2</v>
      </c>
      <c r="N1025" s="14">
        <f t="shared" si="121"/>
        <v>353.42917352885172</v>
      </c>
      <c r="O1025" s="16">
        <f t="shared" si="122"/>
        <v>3.5342917352885174E-2</v>
      </c>
      <c r="P1025">
        <v>318.08625617596658</v>
      </c>
      <c r="Q1025">
        <f t="shared" si="123"/>
        <v>3.1808625617596661E-2</v>
      </c>
      <c r="R1025" s="16">
        <f t="shared" si="124"/>
        <v>3.5342917352885125E-3</v>
      </c>
      <c r="S1025">
        <v>5.23</v>
      </c>
      <c r="T1025">
        <f t="shared" si="125"/>
        <v>0.16635911198003056</v>
      </c>
      <c r="U1025">
        <v>8.4610000000000003</v>
      </c>
      <c r="V1025">
        <f t="shared" si="126"/>
        <v>2.9903642372276107E-2</v>
      </c>
      <c r="W1025">
        <f t="shared" si="127"/>
        <v>0.13645546960775445</v>
      </c>
    </row>
    <row r="1026" spans="3:23" x14ac:dyDescent="0.3">
      <c r="C1026" t="s">
        <v>166</v>
      </c>
      <c r="D1026" t="s">
        <v>91</v>
      </c>
      <c r="E1026" s="1">
        <v>39421</v>
      </c>
      <c r="F1026">
        <v>35</v>
      </c>
      <c r="G1026" t="s">
        <v>67</v>
      </c>
      <c r="H1026" s="54" t="s">
        <v>49</v>
      </c>
      <c r="I1026" s="2">
        <v>40</v>
      </c>
      <c r="J1026" s="51">
        <v>5</v>
      </c>
      <c r="K1026" s="51">
        <v>10</v>
      </c>
      <c r="L1026">
        <f t="shared" ref="L1026:L1089" si="128">(J1026+K1026/2)/2</f>
        <v>5</v>
      </c>
      <c r="M1026" s="47">
        <v>2</v>
      </c>
      <c r="N1026" s="14">
        <f t="shared" ref="N1026:N1089" si="129">M1026*PI()*L1026^2</f>
        <v>157.07963267948966</v>
      </c>
      <c r="O1026" s="16">
        <f t="shared" ref="O1026:O1089" si="130">N1026/10000</f>
        <v>1.5707963267948967E-2</v>
      </c>
      <c r="P1026">
        <v>62.831853071795869</v>
      </c>
      <c r="Q1026">
        <f t="shared" ref="Q1026:Q1089" si="131">P1026/10000</f>
        <v>6.2831853071795866E-3</v>
      </c>
      <c r="R1026" s="16">
        <f t="shared" ref="R1026:R1089" si="132">O1026-Q1026</f>
        <v>9.4247779607693795E-3</v>
      </c>
      <c r="S1026">
        <v>5.23</v>
      </c>
      <c r="T1026">
        <f t="shared" ref="T1026:T1089" si="133">Q1026*S1026</f>
        <v>3.2861059156549244E-2</v>
      </c>
      <c r="U1026">
        <v>8.4610000000000003</v>
      </c>
      <c r="V1026">
        <f t="shared" ref="V1026:V1089" si="134">R1026*U1026</f>
        <v>7.9743046326069725E-2</v>
      </c>
      <c r="W1026">
        <f t="shared" ref="W1026:W1089" si="135">T1026-V1026</f>
        <v>-4.6881987169520481E-2</v>
      </c>
    </row>
    <row r="1027" spans="3:23" x14ac:dyDescent="0.3">
      <c r="C1027" t="s">
        <v>166</v>
      </c>
      <c r="D1027" t="s">
        <v>91</v>
      </c>
      <c r="E1027" s="1">
        <v>39421</v>
      </c>
      <c r="F1027">
        <v>35</v>
      </c>
      <c r="G1027" t="s">
        <v>67</v>
      </c>
      <c r="H1027" s="54" t="s">
        <v>49</v>
      </c>
      <c r="I1027" s="2">
        <v>10</v>
      </c>
      <c r="J1027" s="51">
        <v>5</v>
      </c>
      <c r="K1027" s="51">
        <v>15</v>
      </c>
      <c r="L1027">
        <f t="shared" si="128"/>
        <v>6.25</v>
      </c>
      <c r="M1027" s="47">
        <v>2</v>
      </c>
      <c r="N1027" s="14">
        <f t="shared" si="129"/>
        <v>245.43692606170259</v>
      </c>
      <c r="O1027" s="16">
        <f t="shared" si="130"/>
        <v>2.4543692606170259E-2</v>
      </c>
      <c r="P1027">
        <v>24.543692606170261</v>
      </c>
      <c r="Q1027">
        <f t="shared" si="131"/>
        <v>2.4543692606170259E-3</v>
      </c>
      <c r="R1027" s="16">
        <f t="shared" si="132"/>
        <v>2.2089323345553233E-2</v>
      </c>
      <c r="S1027">
        <v>5.23</v>
      </c>
      <c r="T1027">
        <f t="shared" si="133"/>
        <v>1.2836351233027047E-2</v>
      </c>
      <c r="U1027">
        <v>8.4610000000000003</v>
      </c>
      <c r="V1027">
        <f t="shared" si="134"/>
        <v>0.1868977648267259</v>
      </c>
      <c r="W1027">
        <f t="shared" si="135"/>
        <v>-0.17406141359369887</v>
      </c>
    </row>
    <row r="1028" spans="3:23" x14ac:dyDescent="0.3">
      <c r="C1028" t="s">
        <v>166</v>
      </c>
      <c r="D1028" t="s">
        <v>91</v>
      </c>
      <c r="E1028" s="1">
        <v>39421</v>
      </c>
      <c r="F1028">
        <v>35</v>
      </c>
      <c r="G1028" t="s">
        <v>67</v>
      </c>
      <c r="H1028" s="54" t="s">
        <v>49</v>
      </c>
      <c r="I1028" s="2">
        <v>10</v>
      </c>
      <c r="J1028" s="51">
        <v>5</v>
      </c>
      <c r="K1028" s="51">
        <v>15</v>
      </c>
      <c r="L1028">
        <f t="shared" si="128"/>
        <v>6.25</v>
      </c>
      <c r="M1028" s="47">
        <v>2</v>
      </c>
      <c r="N1028" s="14">
        <f t="shared" si="129"/>
        <v>245.43692606170259</v>
      </c>
      <c r="O1028" s="16">
        <f t="shared" si="130"/>
        <v>2.4543692606170259E-2</v>
      </c>
      <c r="P1028">
        <v>24.543692606170261</v>
      </c>
      <c r="Q1028">
        <f t="shared" si="131"/>
        <v>2.4543692606170259E-3</v>
      </c>
      <c r="R1028" s="16">
        <f t="shared" si="132"/>
        <v>2.2089323345553233E-2</v>
      </c>
      <c r="S1028">
        <v>5.23</v>
      </c>
      <c r="T1028">
        <f t="shared" si="133"/>
        <v>1.2836351233027047E-2</v>
      </c>
      <c r="U1028">
        <v>8.4610000000000003</v>
      </c>
      <c r="V1028">
        <f t="shared" si="134"/>
        <v>0.1868977648267259</v>
      </c>
      <c r="W1028">
        <f t="shared" si="135"/>
        <v>-0.17406141359369887</v>
      </c>
    </row>
    <row r="1029" spans="3:23" x14ac:dyDescent="0.3">
      <c r="C1029" t="s">
        <v>166</v>
      </c>
      <c r="D1029" t="s">
        <v>91</v>
      </c>
      <c r="E1029" s="1">
        <v>39421</v>
      </c>
      <c r="F1029">
        <v>35</v>
      </c>
      <c r="G1029" t="s">
        <v>67</v>
      </c>
      <c r="H1029" s="54" t="s">
        <v>49</v>
      </c>
      <c r="I1029" s="2">
        <v>10</v>
      </c>
      <c r="J1029" s="51">
        <v>20</v>
      </c>
      <c r="K1029" s="51">
        <v>25</v>
      </c>
      <c r="L1029">
        <f t="shared" si="128"/>
        <v>16.25</v>
      </c>
      <c r="M1029" s="47">
        <v>2</v>
      </c>
      <c r="N1029" s="14">
        <f t="shared" si="129"/>
        <v>1659.1536201771096</v>
      </c>
      <c r="O1029" s="16">
        <f t="shared" si="130"/>
        <v>0.16591536201771095</v>
      </c>
      <c r="P1029">
        <v>165.91536201771098</v>
      </c>
      <c r="Q1029">
        <f t="shared" si="131"/>
        <v>1.6591536201771097E-2</v>
      </c>
      <c r="R1029" s="16">
        <f t="shared" si="132"/>
        <v>0.14932382581593986</v>
      </c>
      <c r="S1029">
        <v>5.23</v>
      </c>
      <c r="T1029">
        <f t="shared" si="133"/>
        <v>8.677373433526285E-2</v>
      </c>
      <c r="U1029">
        <v>8.4610000000000003</v>
      </c>
      <c r="V1029">
        <f t="shared" si="134"/>
        <v>1.2634288902286672</v>
      </c>
      <c r="W1029">
        <f t="shared" si="135"/>
        <v>-1.1766551558934044</v>
      </c>
    </row>
    <row r="1030" spans="3:23" x14ac:dyDescent="0.3">
      <c r="C1030" t="s">
        <v>166</v>
      </c>
      <c r="D1030" t="s">
        <v>91</v>
      </c>
      <c r="E1030" s="1">
        <v>39421</v>
      </c>
      <c r="F1030">
        <v>35</v>
      </c>
      <c r="G1030" t="s">
        <v>67</v>
      </c>
      <c r="H1030" s="54" t="s">
        <v>49</v>
      </c>
      <c r="I1030" s="2">
        <v>20</v>
      </c>
      <c r="J1030" s="51">
        <v>20</v>
      </c>
      <c r="K1030" s="51">
        <v>40</v>
      </c>
      <c r="L1030">
        <f t="shared" si="128"/>
        <v>20</v>
      </c>
      <c r="M1030" s="47">
        <v>2</v>
      </c>
      <c r="N1030" s="14">
        <f t="shared" si="129"/>
        <v>2513.2741228718346</v>
      </c>
      <c r="O1030" s="16">
        <f t="shared" si="130"/>
        <v>0.25132741228718347</v>
      </c>
      <c r="P1030">
        <v>502.65482457436696</v>
      </c>
      <c r="Q1030">
        <f t="shared" si="131"/>
        <v>5.0265482457436693E-2</v>
      </c>
      <c r="R1030" s="16">
        <f t="shared" si="132"/>
        <v>0.20106192982974677</v>
      </c>
      <c r="S1030">
        <v>5.23</v>
      </c>
      <c r="T1030">
        <f t="shared" si="133"/>
        <v>0.26288847325239395</v>
      </c>
      <c r="U1030">
        <v>8.4610000000000003</v>
      </c>
      <c r="V1030">
        <f t="shared" si="134"/>
        <v>1.7011849882894874</v>
      </c>
      <c r="W1030">
        <f t="shared" si="135"/>
        <v>-1.4382965150370934</v>
      </c>
    </row>
    <row r="1031" spans="3:23" x14ac:dyDescent="0.3">
      <c r="C1031" t="s">
        <v>166</v>
      </c>
      <c r="D1031" t="s">
        <v>91</v>
      </c>
      <c r="E1031" s="1">
        <v>39421</v>
      </c>
      <c r="F1031">
        <v>35</v>
      </c>
      <c r="G1031" t="s">
        <v>67</v>
      </c>
      <c r="H1031" s="57" t="s">
        <v>36</v>
      </c>
      <c r="I1031" s="2">
        <v>90</v>
      </c>
      <c r="J1031" s="51">
        <v>5</v>
      </c>
      <c r="K1031" s="51">
        <v>10</v>
      </c>
      <c r="L1031">
        <f t="shared" si="128"/>
        <v>5</v>
      </c>
      <c r="M1031" s="47">
        <v>2</v>
      </c>
      <c r="N1031" s="14">
        <f t="shared" si="129"/>
        <v>157.07963267948966</v>
      </c>
      <c r="O1031" s="16">
        <f t="shared" si="130"/>
        <v>1.5707963267948967E-2</v>
      </c>
      <c r="P1031">
        <v>141.37166941154069</v>
      </c>
      <c r="Q1031">
        <f t="shared" si="131"/>
        <v>1.4137166941154069E-2</v>
      </c>
      <c r="R1031" s="16">
        <f t="shared" si="132"/>
        <v>1.5707963267948977E-3</v>
      </c>
      <c r="S1031" s="48">
        <v>6.62</v>
      </c>
      <c r="T1031">
        <f t="shared" si="133"/>
        <v>9.3588045150439933E-2</v>
      </c>
      <c r="U1031" s="48">
        <v>8.3030000000000008</v>
      </c>
      <c r="V1031">
        <f t="shared" si="134"/>
        <v>1.3042321901378037E-2</v>
      </c>
      <c r="W1031">
        <f t="shared" si="135"/>
        <v>8.0545723249061896E-2</v>
      </c>
    </row>
    <row r="1032" spans="3:23" x14ac:dyDescent="0.3">
      <c r="C1032" t="s">
        <v>166</v>
      </c>
      <c r="D1032" t="s">
        <v>91</v>
      </c>
      <c r="E1032" s="1">
        <v>39421</v>
      </c>
      <c r="F1032">
        <v>35</v>
      </c>
      <c r="G1032" t="s">
        <v>67</v>
      </c>
      <c r="H1032" s="57" t="s">
        <v>36</v>
      </c>
      <c r="I1032" s="2">
        <v>80</v>
      </c>
      <c r="J1032" s="51">
        <v>5</v>
      </c>
      <c r="K1032" s="51">
        <v>20</v>
      </c>
      <c r="L1032">
        <f t="shared" si="128"/>
        <v>7.5</v>
      </c>
      <c r="M1032" s="47">
        <v>2</v>
      </c>
      <c r="N1032" s="14">
        <f t="shared" si="129"/>
        <v>353.42917352885172</v>
      </c>
      <c r="O1032" s="16">
        <f t="shared" si="130"/>
        <v>3.5342917352885174E-2</v>
      </c>
      <c r="P1032">
        <v>282.74333882308139</v>
      </c>
      <c r="Q1032">
        <f t="shared" si="131"/>
        <v>2.8274333882308138E-2</v>
      </c>
      <c r="R1032" s="16">
        <f t="shared" si="132"/>
        <v>7.0685834705770355E-3</v>
      </c>
      <c r="S1032" s="48">
        <v>6.62</v>
      </c>
      <c r="T1032">
        <f t="shared" si="133"/>
        <v>0.18717609030087987</v>
      </c>
      <c r="U1032" s="48">
        <v>8.3030000000000008</v>
      </c>
      <c r="V1032">
        <f t="shared" si="134"/>
        <v>5.8690448556201133E-2</v>
      </c>
      <c r="W1032">
        <f t="shared" si="135"/>
        <v>0.12848564174467875</v>
      </c>
    </row>
    <row r="1033" spans="3:23" x14ac:dyDescent="0.3">
      <c r="C1033" t="s">
        <v>166</v>
      </c>
      <c r="D1033" t="s">
        <v>91</v>
      </c>
      <c r="E1033" s="1">
        <v>39421</v>
      </c>
      <c r="F1033">
        <v>35</v>
      </c>
      <c r="G1033" t="s">
        <v>67</v>
      </c>
      <c r="H1033" s="57" t="s">
        <v>36</v>
      </c>
      <c r="I1033" s="2">
        <v>80</v>
      </c>
      <c r="J1033" s="51">
        <v>10</v>
      </c>
      <c r="K1033" s="51">
        <v>15</v>
      </c>
      <c r="L1033">
        <f t="shared" si="128"/>
        <v>8.75</v>
      </c>
      <c r="M1033" s="47">
        <v>2</v>
      </c>
      <c r="N1033" s="14">
        <f t="shared" si="129"/>
        <v>481.05637508093707</v>
      </c>
      <c r="O1033" s="16">
        <f t="shared" si="130"/>
        <v>4.8105637508093706E-2</v>
      </c>
      <c r="P1033">
        <v>384.84510006474966</v>
      </c>
      <c r="Q1033">
        <f t="shared" si="131"/>
        <v>3.8484510006474966E-2</v>
      </c>
      <c r="R1033" s="16">
        <f t="shared" si="132"/>
        <v>9.6211275016187398E-3</v>
      </c>
      <c r="S1033" s="48">
        <v>6.62</v>
      </c>
      <c r="T1033">
        <f t="shared" si="133"/>
        <v>0.25476745624286429</v>
      </c>
      <c r="U1033" s="48">
        <v>8.3030000000000008</v>
      </c>
      <c r="V1033">
        <f t="shared" si="134"/>
        <v>7.9884221645940404E-2</v>
      </c>
      <c r="W1033">
        <f t="shared" si="135"/>
        <v>0.1748832345969239</v>
      </c>
    </row>
    <row r="1034" spans="3:23" x14ac:dyDescent="0.3">
      <c r="C1034" t="s">
        <v>166</v>
      </c>
      <c r="D1034" t="s">
        <v>91</v>
      </c>
      <c r="E1034" s="1">
        <v>39421</v>
      </c>
      <c r="F1034">
        <v>35</v>
      </c>
      <c r="G1034" t="s">
        <v>67</v>
      </c>
      <c r="H1034" s="57" t="s">
        <v>36</v>
      </c>
      <c r="I1034" s="2">
        <v>80</v>
      </c>
      <c r="J1034" s="51">
        <v>10</v>
      </c>
      <c r="K1034" s="51">
        <v>25</v>
      </c>
      <c r="L1034">
        <f t="shared" si="128"/>
        <v>11.25</v>
      </c>
      <c r="M1034" s="47">
        <v>2</v>
      </c>
      <c r="N1034" s="14">
        <f t="shared" si="129"/>
        <v>795.21564043991634</v>
      </c>
      <c r="O1034" s="16">
        <f t="shared" si="130"/>
        <v>7.9521564043991633E-2</v>
      </c>
      <c r="P1034">
        <v>636.17251235193316</v>
      </c>
      <c r="Q1034">
        <f t="shared" si="131"/>
        <v>6.3617251235193323E-2</v>
      </c>
      <c r="R1034" s="16">
        <f t="shared" si="132"/>
        <v>1.590431280879831E-2</v>
      </c>
      <c r="S1034" s="48">
        <v>6.62</v>
      </c>
      <c r="T1034">
        <f t="shared" si="133"/>
        <v>0.42114620317697982</v>
      </c>
      <c r="U1034" s="48">
        <v>8.3030000000000008</v>
      </c>
      <c r="V1034">
        <f t="shared" si="134"/>
        <v>0.13205350925145237</v>
      </c>
      <c r="W1034">
        <f t="shared" si="135"/>
        <v>0.28909269392552744</v>
      </c>
    </row>
    <row r="1035" spans="3:23" x14ac:dyDescent="0.3">
      <c r="C1035" t="s">
        <v>166</v>
      </c>
      <c r="D1035" t="s">
        <v>91</v>
      </c>
      <c r="E1035" s="1">
        <v>39421</v>
      </c>
      <c r="F1035">
        <v>35</v>
      </c>
      <c r="G1035" t="s">
        <v>67</v>
      </c>
      <c r="H1035" s="57" t="s">
        <v>36</v>
      </c>
      <c r="I1035" s="2">
        <v>20</v>
      </c>
      <c r="J1035" s="51">
        <v>10</v>
      </c>
      <c r="K1035" s="51">
        <v>25</v>
      </c>
      <c r="L1035">
        <f t="shared" si="128"/>
        <v>11.25</v>
      </c>
      <c r="M1035" s="47">
        <v>2</v>
      </c>
      <c r="N1035" s="14">
        <f t="shared" si="129"/>
        <v>795.21564043991634</v>
      </c>
      <c r="O1035" s="16">
        <f t="shared" si="130"/>
        <v>7.9521564043991633E-2</v>
      </c>
      <c r="P1035">
        <v>159.04312808798329</v>
      </c>
      <c r="Q1035">
        <f t="shared" si="131"/>
        <v>1.5904312808798331E-2</v>
      </c>
      <c r="R1035" s="16">
        <f t="shared" si="132"/>
        <v>6.3617251235193295E-2</v>
      </c>
      <c r="S1035" s="48">
        <v>6.62</v>
      </c>
      <c r="T1035">
        <f t="shared" si="133"/>
        <v>0.10528655079424495</v>
      </c>
      <c r="U1035" s="48">
        <v>8.3030000000000008</v>
      </c>
      <c r="V1035">
        <f t="shared" si="134"/>
        <v>0.52821403700580993</v>
      </c>
      <c r="W1035">
        <f t="shared" si="135"/>
        <v>-0.42292748621156495</v>
      </c>
    </row>
    <row r="1036" spans="3:23" x14ac:dyDescent="0.3">
      <c r="C1036" t="s">
        <v>166</v>
      </c>
      <c r="D1036" t="s">
        <v>91</v>
      </c>
      <c r="E1036" s="1">
        <v>39421</v>
      </c>
      <c r="F1036">
        <v>35</v>
      </c>
      <c r="G1036" t="s">
        <v>67</v>
      </c>
      <c r="H1036" s="57" t="s">
        <v>36</v>
      </c>
      <c r="I1036" s="2">
        <v>70</v>
      </c>
      <c r="J1036" s="51">
        <v>10</v>
      </c>
      <c r="K1036" s="51">
        <v>30</v>
      </c>
      <c r="L1036">
        <f t="shared" si="128"/>
        <v>12.5</v>
      </c>
      <c r="M1036" s="47">
        <v>2</v>
      </c>
      <c r="N1036" s="14">
        <f t="shared" si="129"/>
        <v>981.74770424681037</v>
      </c>
      <c r="O1036" s="16">
        <f t="shared" si="130"/>
        <v>9.8174770424681035E-2</v>
      </c>
      <c r="P1036">
        <v>687.22339297276721</v>
      </c>
      <c r="Q1036">
        <f t="shared" si="131"/>
        <v>6.8722339297276724E-2</v>
      </c>
      <c r="R1036" s="16">
        <f t="shared" si="132"/>
        <v>2.945243112740431E-2</v>
      </c>
      <c r="S1036" s="48">
        <v>6.62</v>
      </c>
      <c r="T1036">
        <f t="shared" si="133"/>
        <v>0.45494188614797193</v>
      </c>
      <c r="U1036" s="48">
        <v>8.3030000000000008</v>
      </c>
      <c r="V1036">
        <f t="shared" si="134"/>
        <v>0.244543535650838</v>
      </c>
      <c r="W1036">
        <f t="shared" si="135"/>
        <v>0.21039835049713393</v>
      </c>
    </row>
    <row r="1037" spans="3:23" x14ac:dyDescent="0.3">
      <c r="C1037" t="s">
        <v>166</v>
      </c>
      <c r="D1037" t="s">
        <v>91</v>
      </c>
      <c r="E1037" s="1">
        <v>39421</v>
      </c>
      <c r="F1037">
        <v>35</v>
      </c>
      <c r="G1037" t="s">
        <v>67</v>
      </c>
      <c r="H1037" s="57" t="s">
        <v>36</v>
      </c>
      <c r="I1037" s="2">
        <v>70</v>
      </c>
      <c r="J1037" s="51">
        <v>15</v>
      </c>
      <c r="K1037" s="51">
        <v>20</v>
      </c>
      <c r="L1037">
        <f t="shared" si="128"/>
        <v>12.5</v>
      </c>
      <c r="M1037" s="47">
        <v>2</v>
      </c>
      <c r="N1037" s="14">
        <f t="shared" si="129"/>
        <v>981.74770424681037</v>
      </c>
      <c r="O1037" s="16">
        <f t="shared" si="130"/>
        <v>9.8174770424681035E-2</v>
      </c>
      <c r="P1037">
        <v>687.22339297276721</v>
      </c>
      <c r="Q1037">
        <f t="shared" si="131"/>
        <v>6.8722339297276724E-2</v>
      </c>
      <c r="R1037" s="16">
        <f t="shared" si="132"/>
        <v>2.945243112740431E-2</v>
      </c>
      <c r="S1037" s="48">
        <v>6.62</v>
      </c>
      <c r="T1037">
        <f t="shared" si="133"/>
        <v>0.45494188614797193</v>
      </c>
      <c r="U1037" s="48">
        <v>8.3030000000000008</v>
      </c>
      <c r="V1037">
        <f t="shared" si="134"/>
        <v>0.244543535650838</v>
      </c>
      <c r="W1037">
        <f t="shared" si="135"/>
        <v>0.21039835049713393</v>
      </c>
    </row>
    <row r="1038" spans="3:23" x14ac:dyDescent="0.3">
      <c r="C1038" t="s">
        <v>166</v>
      </c>
      <c r="D1038" t="s">
        <v>91</v>
      </c>
      <c r="E1038" s="1">
        <v>39421</v>
      </c>
      <c r="F1038">
        <v>35</v>
      </c>
      <c r="G1038" t="s">
        <v>67</v>
      </c>
      <c r="H1038" s="57" t="s">
        <v>36</v>
      </c>
      <c r="I1038" s="2">
        <v>90</v>
      </c>
      <c r="J1038" s="51">
        <v>20</v>
      </c>
      <c r="K1038" s="51">
        <v>20</v>
      </c>
      <c r="L1038">
        <f t="shared" si="128"/>
        <v>15</v>
      </c>
      <c r="M1038" s="47">
        <v>2</v>
      </c>
      <c r="N1038" s="14">
        <f t="shared" si="129"/>
        <v>1413.7166941154069</v>
      </c>
      <c r="O1038" s="16">
        <f t="shared" si="130"/>
        <v>0.1413716694115407</v>
      </c>
      <c r="P1038">
        <v>1272.3450247038663</v>
      </c>
      <c r="Q1038">
        <f t="shared" si="131"/>
        <v>0.12723450247038665</v>
      </c>
      <c r="R1038" s="16">
        <f t="shared" si="132"/>
        <v>1.413716694115405E-2</v>
      </c>
      <c r="S1038" s="48">
        <v>6.62</v>
      </c>
      <c r="T1038">
        <f t="shared" si="133"/>
        <v>0.84229240635395963</v>
      </c>
      <c r="U1038" s="48">
        <v>8.3030000000000008</v>
      </c>
      <c r="V1038">
        <f t="shared" si="134"/>
        <v>0.11738089711240209</v>
      </c>
      <c r="W1038">
        <f t="shared" si="135"/>
        <v>0.72491150924155756</v>
      </c>
    </row>
    <row r="1039" spans="3:23" x14ac:dyDescent="0.3">
      <c r="C1039" t="s">
        <v>166</v>
      </c>
      <c r="D1039" t="s">
        <v>91</v>
      </c>
      <c r="E1039" s="1">
        <v>39421</v>
      </c>
      <c r="F1039">
        <v>35</v>
      </c>
      <c r="G1039" t="s">
        <v>67</v>
      </c>
      <c r="H1039" s="57" t="s">
        <v>36</v>
      </c>
      <c r="I1039" s="2">
        <v>90</v>
      </c>
      <c r="J1039" s="51">
        <v>20</v>
      </c>
      <c r="K1039" s="51">
        <v>25</v>
      </c>
      <c r="L1039">
        <f t="shared" si="128"/>
        <v>16.25</v>
      </c>
      <c r="M1039" s="47">
        <v>2</v>
      </c>
      <c r="N1039" s="14">
        <f t="shared" si="129"/>
        <v>1659.1536201771096</v>
      </c>
      <c r="O1039" s="16">
        <f t="shared" si="130"/>
        <v>0.16591536201771095</v>
      </c>
      <c r="P1039">
        <v>1493.2382581593986</v>
      </c>
      <c r="Q1039">
        <f t="shared" si="131"/>
        <v>0.14932382581593986</v>
      </c>
      <c r="R1039" s="16">
        <f t="shared" si="132"/>
        <v>1.659153620177109E-2</v>
      </c>
      <c r="S1039" s="48">
        <v>6.62</v>
      </c>
      <c r="T1039">
        <f t="shared" si="133"/>
        <v>0.9885237269015219</v>
      </c>
      <c r="U1039" s="48">
        <v>8.3030000000000008</v>
      </c>
      <c r="V1039">
        <f t="shared" si="134"/>
        <v>0.13775952508330538</v>
      </c>
      <c r="W1039">
        <f t="shared" si="135"/>
        <v>0.85076420181821655</v>
      </c>
    </row>
    <row r="1040" spans="3:23" x14ac:dyDescent="0.3">
      <c r="C1040" t="s">
        <v>166</v>
      </c>
      <c r="D1040" t="s">
        <v>91</v>
      </c>
      <c r="E1040" s="1">
        <v>39421</v>
      </c>
      <c r="F1040">
        <v>35</v>
      </c>
      <c r="G1040" t="s">
        <v>67</v>
      </c>
      <c r="H1040" s="57" t="s">
        <v>42</v>
      </c>
      <c r="I1040" s="2">
        <v>20</v>
      </c>
      <c r="J1040" s="51">
        <v>5</v>
      </c>
      <c r="K1040" s="51">
        <v>20</v>
      </c>
      <c r="L1040">
        <f t="shared" si="128"/>
        <v>7.5</v>
      </c>
      <c r="M1040" s="47">
        <v>2</v>
      </c>
      <c r="N1040" s="14">
        <f t="shared" si="129"/>
        <v>353.42917352885172</v>
      </c>
      <c r="O1040" s="16">
        <f t="shared" si="130"/>
        <v>3.5342917352885174E-2</v>
      </c>
      <c r="P1040">
        <v>70.685834705770347</v>
      </c>
      <c r="Q1040">
        <f t="shared" si="131"/>
        <v>7.0685834705770346E-3</v>
      </c>
      <c r="R1040" s="16">
        <f t="shared" si="132"/>
        <v>2.8274333882308138E-2</v>
      </c>
      <c r="S1040">
        <v>11.49</v>
      </c>
      <c r="T1040">
        <f t="shared" si="133"/>
        <v>8.1218024076930129E-2</v>
      </c>
      <c r="U1040" s="48">
        <v>8.1999999999999993</v>
      </c>
      <c r="V1040">
        <f t="shared" si="134"/>
        <v>0.23184953783492671</v>
      </c>
      <c r="W1040">
        <f t="shared" si="135"/>
        <v>-0.15063151375799658</v>
      </c>
    </row>
    <row r="1041" spans="3:23" x14ac:dyDescent="0.3">
      <c r="C1041" t="s">
        <v>166</v>
      </c>
      <c r="D1041" t="s">
        <v>91</v>
      </c>
      <c r="E1041" s="1">
        <v>39421</v>
      </c>
      <c r="F1041">
        <v>35</v>
      </c>
      <c r="G1041" t="s">
        <v>67</v>
      </c>
      <c r="H1041" s="57" t="s">
        <v>42</v>
      </c>
      <c r="I1041" s="2">
        <v>30</v>
      </c>
      <c r="J1041" s="51">
        <v>15</v>
      </c>
      <c r="K1041" s="51">
        <v>10</v>
      </c>
      <c r="L1041">
        <f t="shared" si="128"/>
        <v>10</v>
      </c>
      <c r="M1041" s="47">
        <v>2</v>
      </c>
      <c r="N1041" s="14">
        <f t="shared" si="129"/>
        <v>628.31853071795865</v>
      </c>
      <c r="O1041" s="16">
        <f t="shared" si="130"/>
        <v>6.2831853071795868E-2</v>
      </c>
      <c r="P1041">
        <v>188.4955592153876</v>
      </c>
      <c r="Q1041">
        <f t="shared" si="131"/>
        <v>1.8849555921538759E-2</v>
      </c>
      <c r="R1041" s="16">
        <f t="shared" si="132"/>
        <v>4.3982297150257109E-2</v>
      </c>
      <c r="S1041">
        <v>11.49</v>
      </c>
      <c r="T1041">
        <f t="shared" si="133"/>
        <v>0.21658139753848035</v>
      </c>
      <c r="U1041" s="48">
        <v>8.1999999999999993</v>
      </c>
      <c r="V1041">
        <f t="shared" si="134"/>
        <v>0.36065483663210829</v>
      </c>
      <c r="W1041">
        <f t="shared" si="135"/>
        <v>-0.14407343909362794</v>
      </c>
    </row>
    <row r="1042" spans="3:23" x14ac:dyDescent="0.3">
      <c r="C1042" t="s">
        <v>166</v>
      </c>
      <c r="D1042" t="s">
        <v>91</v>
      </c>
      <c r="E1042" s="1">
        <v>39421</v>
      </c>
      <c r="F1042">
        <v>35</v>
      </c>
      <c r="G1042" t="s">
        <v>67</v>
      </c>
      <c r="H1042" s="57" t="s">
        <v>42</v>
      </c>
      <c r="I1042" s="2">
        <v>30</v>
      </c>
      <c r="J1042" s="51">
        <v>15</v>
      </c>
      <c r="K1042" s="51">
        <v>45</v>
      </c>
      <c r="L1042">
        <f t="shared" si="128"/>
        <v>18.75</v>
      </c>
      <c r="M1042" s="47">
        <v>2</v>
      </c>
      <c r="N1042" s="14">
        <f t="shared" si="129"/>
        <v>2208.9323345553235</v>
      </c>
      <c r="O1042" s="16">
        <f t="shared" si="130"/>
        <v>0.22089323345553236</v>
      </c>
      <c r="P1042">
        <v>662.67970036659699</v>
      </c>
      <c r="Q1042">
        <f t="shared" si="131"/>
        <v>6.6267970036659699E-2</v>
      </c>
      <c r="R1042" s="16">
        <f t="shared" si="132"/>
        <v>0.15462526341887267</v>
      </c>
      <c r="S1042">
        <v>11.49</v>
      </c>
      <c r="T1042">
        <f t="shared" si="133"/>
        <v>0.76141897572121997</v>
      </c>
      <c r="U1042" s="48">
        <v>8.1999999999999993</v>
      </c>
      <c r="V1042">
        <f t="shared" si="134"/>
        <v>1.2679271600347557</v>
      </c>
      <c r="W1042">
        <f t="shared" si="135"/>
        <v>-0.50650818431353573</v>
      </c>
    </row>
    <row r="1043" spans="3:23" x14ac:dyDescent="0.3">
      <c r="C1043" t="s">
        <v>166</v>
      </c>
      <c r="D1043" t="s">
        <v>91</v>
      </c>
      <c r="E1043" s="1">
        <v>39421</v>
      </c>
      <c r="F1043">
        <v>35</v>
      </c>
      <c r="G1043" t="s">
        <v>67</v>
      </c>
      <c r="H1043" s="57" t="s">
        <v>43</v>
      </c>
      <c r="I1043" s="2">
        <v>30</v>
      </c>
      <c r="J1043" s="51">
        <v>20</v>
      </c>
      <c r="K1043" s="51">
        <v>15</v>
      </c>
      <c r="L1043">
        <f t="shared" si="128"/>
        <v>13.75</v>
      </c>
      <c r="M1043" s="47">
        <v>2</v>
      </c>
      <c r="N1043" s="14">
        <f t="shared" si="129"/>
        <v>1187.9147221386406</v>
      </c>
      <c r="O1043" s="16">
        <f t="shared" si="130"/>
        <v>0.11879147221386406</v>
      </c>
      <c r="P1043">
        <v>356.37441664159218</v>
      </c>
      <c r="Q1043">
        <f t="shared" si="131"/>
        <v>3.563744166415922E-2</v>
      </c>
      <c r="R1043" s="16">
        <f t="shared" si="132"/>
        <v>8.3154030549704841E-2</v>
      </c>
      <c r="S1043">
        <v>9.1999999999999993</v>
      </c>
      <c r="T1043">
        <f t="shared" si="133"/>
        <v>0.32786446331026481</v>
      </c>
      <c r="U1043" s="48">
        <v>8.1999999999999993</v>
      </c>
      <c r="V1043">
        <f t="shared" si="134"/>
        <v>0.68186305050757967</v>
      </c>
      <c r="W1043">
        <f t="shared" si="135"/>
        <v>-0.35399858719731486</v>
      </c>
    </row>
    <row r="1044" spans="3:23" x14ac:dyDescent="0.3">
      <c r="C1044" t="s">
        <v>166</v>
      </c>
      <c r="D1044" t="s">
        <v>91</v>
      </c>
      <c r="E1044" s="1">
        <v>39421</v>
      </c>
      <c r="F1044">
        <v>35</v>
      </c>
      <c r="G1044" t="s">
        <v>67</v>
      </c>
      <c r="H1044" s="57" t="s">
        <v>35</v>
      </c>
      <c r="I1044" s="2">
        <v>90</v>
      </c>
      <c r="J1044" s="51">
        <v>20</v>
      </c>
      <c r="K1044" s="51">
        <v>50</v>
      </c>
      <c r="L1044">
        <f t="shared" si="128"/>
        <v>22.5</v>
      </c>
      <c r="M1044" s="47">
        <v>1</v>
      </c>
      <c r="N1044" s="14">
        <f t="shared" si="129"/>
        <v>1590.4312808798327</v>
      </c>
      <c r="O1044" s="16">
        <f t="shared" si="130"/>
        <v>0.15904312808798327</v>
      </c>
      <c r="P1044">
        <v>1431.3881527918495</v>
      </c>
      <c r="Q1044">
        <f t="shared" si="131"/>
        <v>0.14313881527918496</v>
      </c>
      <c r="R1044" s="16">
        <f t="shared" si="132"/>
        <v>1.590431280879831E-2</v>
      </c>
      <c r="S1044" s="48">
        <v>1.93</v>
      </c>
      <c r="T1044">
        <f t="shared" si="133"/>
        <v>0.27625791348882694</v>
      </c>
      <c r="U1044" s="48">
        <v>8.1050000000000004</v>
      </c>
      <c r="V1044">
        <f t="shared" si="134"/>
        <v>0.12890445531531031</v>
      </c>
      <c r="W1044">
        <f t="shared" si="135"/>
        <v>0.14735345817351664</v>
      </c>
    </row>
    <row r="1045" spans="3:23" x14ac:dyDescent="0.3">
      <c r="C1045" t="s">
        <v>166</v>
      </c>
      <c r="D1045" t="s">
        <v>91</v>
      </c>
      <c r="E1045" s="1">
        <v>39421</v>
      </c>
      <c r="F1045">
        <v>35</v>
      </c>
      <c r="G1045" t="s">
        <v>67</v>
      </c>
      <c r="H1045" s="54" t="s">
        <v>53</v>
      </c>
      <c r="I1045" s="2">
        <v>20</v>
      </c>
      <c r="J1045" s="51">
        <v>5</v>
      </c>
      <c r="K1045" s="51">
        <v>20</v>
      </c>
      <c r="L1045">
        <f t="shared" si="128"/>
        <v>7.5</v>
      </c>
      <c r="M1045" s="47">
        <v>2</v>
      </c>
      <c r="N1045" s="14">
        <f t="shared" si="129"/>
        <v>353.42917352885172</v>
      </c>
      <c r="O1045" s="16">
        <f t="shared" si="130"/>
        <v>3.5342917352885174E-2</v>
      </c>
      <c r="P1045">
        <v>70.685834705770347</v>
      </c>
      <c r="Q1045">
        <f t="shared" si="131"/>
        <v>7.0685834705770346E-3</v>
      </c>
      <c r="R1045" s="16">
        <f t="shared" si="132"/>
        <v>2.8274333882308138E-2</v>
      </c>
      <c r="S1045" s="48">
        <v>6.51</v>
      </c>
      <c r="T1045">
        <f t="shared" si="133"/>
        <v>4.6016478393456496E-2</v>
      </c>
      <c r="U1045" s="48">
        <v>8.2509999999999994</v>
      </c>
      <c r="V1045">
        <f t="shared" si="134"/>
        <v>0.23329152886292442</v>
      </c>
      <c r="W1045">
        <f t="shared" si="135"/>
        <v>-0.18727505046946794</v>
      </c>
    </row>
    <row r="1046" spans="3:23" x14ac:dyDescent="0.3">
      <c r="C1046" t="s">
        <v>166</v>
      </c>
      <c r="D1046" t="s">
        <v>91</v>
      </c>
      <c r="E1046" s="1">
        <v>39421</v>
      </c>
      <c r="F1046">
        <v>35</v>
      </c>
      <c r="G1046" t="s">
        <v>67</v>
      </c>
      <c r="H1046" s="54" t="s">
        <v>53</v>
      </c>
      <c r="I1046" s="2">
        <v>90</v>
      </c>
      <c r="J1046" s="51">
        <v>5</v>
      </c>
      <c r="K1046" s="51">
        <v>15</v>
      </c>
      <c r="L1046">
        <f t="shared" si="128"/>
        <v>6.25</v>
      </c>
      <c r="M1046" s="47">
        <v>2</v>
      </c>
      <c r="N1046" s="14">
        <f t="shared" si="129"/>
        <v>245.43692606170259</v>
      </c>
      <c r="O1046" s="16">
        <f t="shared" si="130"/>
        <v>2.4543692606170259E-2</v>
      </c>
      <c r="P1046">
        <v>220.89323345553234</v>
      </c>
      <c r="Q1046">
        <f t="shared" si="131"/>
        <v>2.2089323345553233E-2</v>
      </c>
      <c r="R1046" s="16">
        <f t="shared" si="132"/>
        <v>2.4543692606170259E-3</v>
      </c>
      <c r="S1046" s="48">
        <v>6.51</v>
      </c>
      <c r="T1046">
        <f t="shared" si="133"/>
        <v>0.14380149497955155</v>
      </c>
      <c r="U1046" s="48">
        <v>8.2509999999999994</v>
      </c>
      <c r="V1046">
        <f t="shared" si="134"/>
        <v>2.0251000769351078E-2</v>
      </c>
      <c r="W1046">
        <f t="shared" si="135"/>
        <v>0.12355049421020048</v>
      </c>
    </row>
    <row r="1047" spans="3:23" x14ac:dyDescent="0.3">
      <c r="C1047" t="s">
        <v>166</v>
      </c>
      <c r="D1047" t="s">
        <v>92</v>
      </c>
      <c r="E1047" s="1">
        <v>39415</v>
      </c>
      <c r="F1047">
        <v>4</v>
      </c>
      <c r="G1047" t="s">
        <v>67</v>
      </c>
      <c r="H1047" s="57" t="s">
        <v>48</v>
      </c>
      <c r="I1047" s="2">
        <v>90</v>
      </c>
      <c r="J1047" s="51">
        <v>3</v>
      </c>
      <c r="K1047" s="51">
        <v>15</v>
      </c>
      <c r="L1047">
        <f t="shared" si="128"/>
        <v>5.25</v>
      </c>
      <c r="M1047" s="47">
        <v>2</v>
      </c>
      <c r="N1047" s="14">
        <f t="shared" si="129"/>
        <v>173.18029502913734</v>
      </c>
      <c r="O1047" s="16">
        <f t="shared" si="130"/>
        <v>1.7318029502913734E-2</v>
      </c>
      <c r="P1047">
        <v>155.86226552622361</v>
      </c>
      <c r="Q1047">
        <f t="shared" si="131"/>
        <v>1.5586226552622361E-2</v>
      </c>
      <c r="R1047" s="16">
        <f t="shared" si="132"/>
        <v>1.7318029502913727E-3</v>
      </c>
      <c r="S1047">
        <v>5.13</v>
      </c>
      <c r="T1047">
        <f t="shared" si="133"/>
        <v>7.9957342214952709E-2</v>
      </c>
      <c r="U1047">
        <v>8.4610000000000003</v>
      </c>
      <c r="V1047">
        <f t="shared" si="134"/>
        <v>1.4652784762415305E-2</v>
      </c>
      <c r="W1047">
        <f t="shared" si="135"/>
        <v>6.530455745253741E-2</v>
      </c>
    </row>
    <row r="1048" spans="3:23" x14ac:dyDescent="0.3">
      <c r="C1048" t="s">
        <v>166</v>
      </c>
      <c r="D1048" t="s">
        <v>92</v>
      </c>
      <c r="E1048" s="1">
        <v>39415</v>
      </c>
      <c r="F1048">
        <v>4</v>
      </c>
      <c r="G1048" t="s">
        <v>67</v>
      </c>
      <c r="H1048" s="57" t="s">
        <v>48</v>
      </c>
      <c r="I1048" s="2">
        <v>90</v>
      </c>
      <c r="J1048" s="51">
        <v>5</v>
      </c>
      <c r="K1048" s="51">
        <v>10</v>
      </c>
      <c r="L1048">
        <f t="shared" si="128"/>
        <v>5</v>
      </c>
      <c r="M1048" s="47">
        <v>2</v>
      </c>
      <c r="N1048" s="14">
        <f t="shared" si="129"/>
        <v>157.07963267948966</v>
      </c>
      <c r="O1048" s="16">
        <f t="shared" si="130"/>
        <v>1.5707963267948967E-2</v>
      </c>
      <c r="P1048">
        <v>141.37166941154069</v>
      </c>
      <c r="Q1048">
        <f t="shared" si="131"/>
        <v>1.4137166941154069E-2</v>
      </c>
      <c r="R1048" s="16">
        <f t="shared" si="132"/>
        <v>1.5707963267948977E-3</v>
      </c>
      <c r="S1048">
        <v>5.13</v>
      </c>
      <c r="T1048">
        <f t="shared" si="133"/>
        <v>7.2523666408120371E-2</v>
      </c>
      <c r="U1048">
        <v>8.4610000000000003</v>
      </c>
      <c r="V1048">
        <f t="shared" si="134"/>
        <v>1.3290507721011631E-2</v>
      </c>
      <c r="W1048">
        <f t="shared" si="135"/>
        <v>5.9233158687108739E-2</v>
      </c>
    </row>
    <row r="1049" spans="3:23" x14ac:dyDescent="0.3">
      <c r="C1049" t="s">
        <v>166</v>
      </c>
      <c r="D1049" t="s">
        <v>92</v>
      </c>
      <c r="E1049" s="1">
        <v>39415</v>
      </c>
      <c r="F1049">
        <v>4</v>
      </c>
      <c r="G1049" t="s">
        <v>67</v>
      </c>
      <c r="H1049" s="54" t="s">
        <v>49</v>
      </c>
      <c r="I1049" s="2">
        <v>100</v>
      </c>
      <c r="J1049" s="51">
        <v>5</v>
      </c>
      <c r="K1049" s="51">
        <v>10</v>
      </c>
      <c r="L1049">
        <f t="shared" si="128"/>
        <v>5</v>
      </c>
      <c r="M1049" s="47">
        <v>2</v>
      </c>
      <c r="N1049" s="14">
        <f t="shared" si="129"/>
        <v>157.07963267948966</v>
      </c>
      <c r="O1049" s="16">
        <f t="shared" si="130"/>
        <v>1.5707963267948967E-2</v>
      </c>
      <c r="P1049">
        <v>157.07963267948966</v>
      </c>
      <c r="Q1049">
        <f t="shared" si="131"/>
        <v>1.5707963267948967E-2</v>
      </c>
      <c r="R1049" s="16">
        <f t="shared" si="132"/>
        <v>0</v>
      </c>
      <c r="S1049">
        <v>5.23</v>
      </c>
      <c r="T1049">
        <f t="shared" si="133"/>
        <v>8.215264789137311E-2</v>
      </c>
      <c r="U1049">
        <v>8.4610000000000003</v>
      </c>
      <c r="V1049">
        <f t="shared" si="134"/>
        <v>0</v>
      </c>
      <c r="W1049">
        <f t="shared" si="135"/>
        <v>8.215264789137311E-2</v>
      </c>
    </row>
    <row r="1050" spans="3:23" x14ac:dyDescent="0.3">
      <c r="C1050" t="s">
        <v>166</v>
      </c>
      <c r="D1050" t="s">
        <v>92</v>
      </c>
      <c r="E1050" s="1">
        <v>39415</v>
      </c>
      <c r="F1050">
        <v>4</v>
      </c>
      <c r="G1050" t="s">
        <v>67</v>
      </c>
      <c r="H1050" s="54" t="s">
        <v>49</v>
      </c>
      <c r="I1050" s="2">
        <v>80</v>
      </c>
      <c r="J1050" s="51">
        <v>10</v>
      </c>
      <c r="K1050" s="51">
        <v>15</v>
      </c>
      <c r="L1050">
        <f t="shared" si="128"/>
        <v>8.75</v>
      </c>
      <c r="M1050" s="47">
        <v>2</v>
      </c>
      <c r="N1050" s="14">
        <f t="shared" si="129"/>
        <v>481.05637508093707</v>
      </c>
      <c r="O1050" s="16">
        <f t="shared" si="130"/>
        <v>4.8105637508093706E-2</v>
      </c>
      <c r="P1050">
        <v>384.84510006474966</v>
      </c>
      <c r="Q1050">
        <f t="shared" si="131"/>
        <v>3.8484510006474966E-2</v>
      </c>
      <c r="R1050" s="16">
        <f t="shared" si="132"/>
        <v>9.6211275016187398E-3</v>
      </c>
      <c r="S1050">
        <v>5.23</v>
      </c>
      <c r="T1050">
        <f t="shared" si="133"/>
        <v>0.20127398733386409</v>
      </c>
      <c r="U1050">
        <v>8.4610000000000003</v>
      </c>
      <c r="V1050">
        <f t="shared" si="134"/>
        <v>8.140435979119616E-2</v>
      </c>
      <c r="W1050">
        <f t="shared" si="135"/>
        <v>0.11986962754266793</v>
      </c>
    </row>
    <row r="1051" spans="3:23" x14ac:dyDescent="0.3">
      <c r="C1051" t="s">
        <v>166</v>
      </c>
      <c r="D1051" t="s">
        <v>92</v>
      </c>
      <c r="E1051" s="1">
        <v>39415</v>
      </c>
      <c r="F1051">
        <v>4</v>
      </c>
      <c r="G1051" t="s">
        <v>67</v>
      </c>
      <c r="H1051" s="54" t="s">
        <v>49</v>
      </c>
      <c r="I1051" s="2">
        <v>90</v>
      </c>
      <c r="J1051" s="51">
        <v>10</v>
      </c>
      <c r="K1051" s="51">
        <v>10</v>
      </c>
      <c r="L1051">
        <f t="shared" si="128"/>
        <v>7.5</v>
      </c>
      <c r="M1051" s="47">
        <v>2</v>
      </c>
      <c r="N1051" s="14">
        <f t="shared" si="129"/>
        <v>353.42917352885172</v>
      </c>
      <c r="O1051" s="16">
        <f t="shared" si="130"/>
        <v>3.5342917352885174E-2</v>
      </c>
      <c r="P1051">
        <v>318.08625617596658</v>
      </c>
      <c r="Q1051">
        <f t="shared" si="131"/>
        <v>3.1808625617596661E-2</v>
      </c>
      <c r="R1051" s="16">
        <f t="shared" si="132"/>
        <v>3.5342917352885125E-3</v>
      </c>
      <c r="S1051">
        <v>5.23</v>
      </c>
      <c r="T1051">
        <f t="shared" si="133"/>
        <v>0.16635911198003056</v>
      </c>
      <c r="U1051">
        <v>8.4610000000000003</v>
      </c>
      <c r="V1051">
        <f t="shared" si="134"/>
        <v>2.9903642372276107E-2</v>
      </c>
      <c r="W1051">
        <f t="shared" si="135"/>
        <v>0.13645546960775445</v>
      </c>
    </row>
    <row r="1052" spans="3:23" x14ac:dyDescent="0.3">
      <c r="C1052" t="s">
        <v>166</v>
      </c>
      <c r="D1052" t="s">
        <v>92</v>
      </c>
      <c r="E1052" s="1">
        <v>39415</v>
      </c>
      <c r="F1052">
        <v>4</v>
      </c>
      <c r="G1052" t="s">
        <v>67</v>
      </c>
      <c r="H1052" s="54" t="s">
        <v>49</v>
      </c>
      <c r="I1052" s="2">
        <v>80</v>
      </c>
      <c r="J1052" s="51">
        <v>10</v>
      </c>
      <c r="K1052" s="51">
        <v>10</v>
      </c>
      <c r="L1052">
        <f t="shared" si="128"/>
        <v>7.5</v>
      </c>
      <c r="M1052" s="47">
        <v>2</v>
      </c>
      <c r="N1052" s="14">
        <f t="shared" si="129"/>
        <v>353.42917352885172</v>
      </c>
      <c r="O1052" s="16">
        <f t="shared" si="130"/>
        <v>3.5342917352885174E-2</v>
      </c>
      <c r="P1052">
        <v>282.74333882308139</v>
      </c>
      <c r="Q1052">
        <f t="shared" si="131"/>
        <v>2.8274333882308138E-2</v>
      </c>
      <c r="R1052" s="16">
        <f t="shared" si="132"/>
        <v>7.0685834705770355E-3</v>
      </c>
      <c r="S1052">
        <v>5.23</v>
      </c>
      <c r="T1052">
        <f t="shared" si="133"/>
        <v>0.14787476620447157</v>
      </c>
      <c r="U1052">
        <v>8.4610000000000003</v>
      </c>
      <c r="V1052">
        <f t="shared" si="134"/>
        <v>5.9807284744552297E-2</v>
      </c>
      <c r="W1052">
        <f t="shared" si="135"/>
        <v>8.8067481459919272E-2</v>
      </c>
    </row>
    <row r="1053" spans="3:23" x14ac:dyDescent="0.3">
      <c r="C1053" t="s">
        <v>166</v>
      </c>
      <c r="D1053" t="s">
        <v>92</v>
      </c>
      <c r="E1053" s="1">
        <v>39415</v>
      </c>
      <c r="F1053">
        <v>4</v>
      </c>
      <c r="G1053" t="s">
        <v>67</v>
      </c>
      <c r="H1053" s="54" t="s">
        <v>49</v>
      </c>
      <c r="I1053" s="2">
        <v>70</v>
      </c>
      <c r="J1053" s="51">
        <v>10</v>
      </c>
      <c r="K1053" s="51">
        <v>15</v>
      </c>
      <c r="L1053">
        <f t="shared" si="128"/>
        <v>8.75</v>
      </c>
      <c r="M1053" s="47">
        <v>2</v>
      </c>
      <c r="N1053" s="14">
        <f t="shared" si="129"/>
        <v>481.05637508093707</v>
      </c>
      <c r="O1053" s="16">
        <f t="shared" si="130"/>
        <v>4.8105637508093706E-2</v>
      </c>
      <c r="P1053">
        <v>336.73946255665595</v>
      </c>
      <c r="Q1053">
        <f t="shared" si="131"/>
        <v>3.3673946255665596E-2</v>
      </c>
      <c r="R1053" s="16">
        <f t="shared" si="132"/>
        <v>1.443169125242811E-2</v>
      </c>
      <c r="S1053">
        <v>5.23</v>
      </c>
      <c r="T1053">
        <f t="shared" si="133"/>
        <v>0.17611473891713109</v>
      </c>
      <c r="U1053">
        <v>8.4610000000000003</v>
      </c>
      <c r="V1053">
        <f t="shared" si="134"/>
        <v>0.12210653968679425</v>
      </c>
      <c r="W1053">
        <f t="shared" si="135"/>
        <v>5.400819923033684E-2</v>
      </c>
    </row>
    <row r="1054" spans="3:23" x14ac:dyDescent="0.3">
      <c r="C1054" t="s">
        <v>166</v>
      </c>
      <c r="D1054" t="s">
        <v>92</v>
      </c>
      <c r="E1054" s="1">
        <v>39415</v>
      </c>
      <c r="F1054">
        <v>4</v>
      </c>
      <c r="G1054" t="s">
        <v>67</v>
      </c>
      <c r="H1054" s="54" t="s">
        <v>49</v>
      </c>
      <c r="I1054" s="2">
        <v>90</v>
      </c>
      <c r="J1054" s="51">
        <v>10</v>
      </c>
      <c r="K1054" s="51">
        <v>15</v>
      </c>
      <c r="L1054">
        <f t="shared" si="128"/>
        <v>8.75</v>
      </c>
      <c r="M1054" s="47">
        <v>2</v>
      </c>
      <c r="N1054" s="14">
        <f t="shared" si="129"/>
        <v>481.05637508093707</v>
      </c>
      <c r="O1054" s="16">
        <f t="shared" si="130"/>
        <v>4.8105637508093706E-2</v>
      </c>
      <c r="P1054">
        <v>432.95073757284337</v>
      </c>
      <c r="Q1054">
        <f t="shared" si="131"/>
        <v>4.3295073757284336E-2</v>
      </c>
      <c r="R1054" s="16">
        <f t="shared" si="132"/>
        <v>4.8105637508093699E-3</v>
      </c>
      <c r="S1054">
        <v>5.23</v>
      </c>
      <c r="T1054">
        <f t="shared" si="133"/>
        <v>0.22643323575059709</v>
      </c>
      <c r="U1054">
        <v>8.4610000000000003</v>
      </c>
      <c r="V1054">
        <f t="shared" si="134"/>
        <v>4.070217989559808E-2</v>
      </c>
      <c r="W1054">
        <f t="shared" si="135"/>
        <v>0.18573105585499902</v>
      </c>
    </row>
    <row r="1055" spans="3:23" x14ac:dyDescent="0.3">
      <c r="C1055" t="s">
        <v>166</v>
      </c>
      <c r="D1055" t="s">
        <v>92</v>
      </c>
      <c r="E1055" s="1">
        <v>39415</v>
      </c>
      <c r="F1055">
        <v>4</v>
      </c>
      <c r="G1055" t="s">
        <v>67</v>
      </c>
      <c r="H1055" s="54" t="s">
        <v>49</v>
      </c>
      <c r="I1055" s="2">
        <v>90</v>
      </c>
      <c r="J1055" s="51">
        <v>15</v>
      </c>
      <c r="K1055" s="51">
        <v>12</v>
      </c>
      <c r="L1055">
        <f t="shared" si="128"/>
        <v>10.5</v>
      </c>
      <c r="M1055" s="47">
        <v>2</v>
      </c>
      <c r="N1055" s="14">
        <f t="shared" si="129"/>
        <v>692.72118011654936</v>
      </c>
      <c r="O1055" s="16">
        <f t="shared" si="130"/>
        <v>6.9272118011654935E-2</v>
      </c>
      <c r="P1055">
        <v>623.44906210489444</v>
      </c>
      <c r="Q1055">
        <f t="shared" si="131"/>
        <v>6.2344906210489444E-2</v>
      </c>
      <c r="R1055" s="16">
        <f t="shared" si="132"/>
        <v>6.9272118011654907E-3</v>
      </c>
      <c r="S1055">
        <v>5.23</v>
      </c>
      <c r="T1055">
        <f t="shared" si="133"/>
        <v>0.32606385948085981</v>
      </c>
      <c r="U1055">
        <v>8.4610000000000003</v>
      </c>
      <c r="V1055">
        <f t="shared" si="134"/>
        <v>5.8611139049661219E-2</v>
      </c>
      <c r="W1055">
        <f t="shared" si="135"/>
        <v>0.26745272043119861</v>
      </c>
    </row>
    <row r="1056" spans="3:23" x14ac:dyDescent="0.3">
      <c r="C1056" t="s">
        <v>166</v>
      </c>
      <c r="D1056" t="s">
        <v>92</v>
      </c>
      <c r="E1056" s="1">
        <v>39415</v>
      </c>
      <c r="F1056">
        <v>4</v>
      </c>
      <c r="G1056" t="s">
        <v>67</v>
      </c>
      <c r="H1056" s="54" t="s">
        <v>49</v>
      </c>
      <c r="I1056" s="2">
        <v>90</v>
      </c>
      <c r="J1056" s="51">
        <v>15</v>
      </c>
      <c r="K1056" s="51">
        <v>15</v>
      </c>
      <c r="L1056">
        <f t="shared" si="128"/>
        <v>11.25</v>
      </c>
      <c r="M1056" s="47">
        <v>2</v>
      </c>
      <c r="N1056" s="14">
        <f t="shared" si="129"/>
        <v>795.21564043991634</v>
      </c>
      <c r="O1056" s="16">
        <f t="shared" si="130"/>
        <v>7.9521564043991633E-2</v>
      </c>
      <c r="P1056">
        <v>715.69407639592475</v>
      </c>
      <c r="Q1056">
        <f t="shared" si="131"/>
        <v>7.1569407639592478E-2</v>
      </c>
      <c r="R1056" s="16">
        <f t="shared" si="132"/>
        <v>7.9521564043991549E-3</v>
      </c>
      <c r="S1056">
        <v>5.23</v>
      </c>
      <c r="T1056">
        <f t="shared" si="133"/>
        <v>0.37430800195506869</v>
      </c>
      <c r="U1056">
        <v>8.4610000000000003</v>
      </c>
      <c r="V1056">
        <f t="shared" si="134"/>
        <v>6.7283195337621254E-2</v>
      </c>
      <c r="W1056">
        <f t="shared" si="135"/>
        <v>0.30702480661744747</v>
      </c>
    </row>
    <row r="1057" spans="3:23" x14ac:dyDescent="0.3">
      <c r="C1057" t="s">
        <v>166</v>
      </c>
      <c r="D1057" t="s">
        <v>92</v>
      </c>
      <c r="E1057" s="1">
        <v>39415</v>
      </c>
      <c r="F1057">
        <v>4</v>
      </c>
      <c r="G1057" t="s">
        <v>67</v>
      </c>
      <c r="H1057" s="57" t="s">
        <v>44</v>
      </c>
      <c r="I1057" s="2">
        <v>90</v>
      </c>
      <c r="J1057" s="51">
        <v>10</v>
      </c>
      <c r="K1057" s="51">
        <v>15</v>
      </c>
      <c r="L1057">
        <f t="shared" si="128"/>
        <v>8.75</v>
      </c>
      <c r="M1057" s="47">
        <v>2</v>
      </c>
      <c r="N1057" s="14">
        <f t="shared" si="129"/>
        <v>481.05637508093707</v>
      </c>
      <c r="O1057" s="16">
        <f t="shared" si="130"/>
        <v>4.8105637508093706E-2</v>
      </c>
      <c r="P1057">
        <v>432.95073757284337</v>
      </c>
      <c r="Q1057">
        <f t="shared" si="131"/>
        <v>4.3295073757284336E-2</v>
      </c>
      <c r="R1057" s="16">
        <f t="shared" si="132"/>
        <v>4.8105637508093699E-3</v>
      </c>
      <c r="S1057" s="48">
        <v>5.78</v>
      </c>
      <c r="T1057">
        <f t="shared" si="133"/>
        <v>0.25024552631710345</v>
      </c>
      <c r="U1057" s="48">
        <v>9.0679999999999996</v>
      </c>
      <c r="V1057">
        <f t="shared" si="134"/>
        <v>4.3622192092339362E-2</v>
      </c>
      <c r="W1057">
        <f t="shared" si="135"/>
        <v>0.20662333422476409</v>
      </c>
    </row>
    <row r="1058" spans="3:23" x14ac:dyDescent="0.3">
      <c r="C1058" t="s">
        <v>166</v>
      </c>
      <c r="D1058" t="s">
        <v>92</v>
      </c>
      <c r="E1058" s="1">
        <v>39415</v>
      </c>
      <c r="F1058">
        <v>4</v>
      </c>
      <c r="G1058" t="s">
        <v>67</v>
      </c>
      <c r="H1058" s="57" t="s">
        <v>44</v>
      </c>
      <c r="I1058" s="2">
        <v>90</v>
      </c>
      <c r="J1058" s="51">
        <v>10</v>
      </c>
      <c r="K1058" s="51">
        <v>15</v>
      </c>
      <c r="L1058">
        <f t="shared" si="128"/>
        <v>8.75</v>
      </c>
      <c r="M1058" s="47">
        <v>2</v>
      </c>
      <c r="N1058" s="14">
        <f t="shared" si="129"/>
        <v>481.05637508093707</v>
      </c>
      <c r="O1058" s="16">
        <f t="shared" si="130"/>
        <v>4.8105637508093706E-2</v>
      </c>
      <c r="P1058">
        <v>432.95073757284337</v>
      </c>
      <c r="Q1058">
        <f t="shared" si="131"/>
        <v>4.3295073757284336E-2</v>
      </c>
      <c r="R1058" s="16">
        <f t="shared" si="132"/>
        <v>4.8105637508093699E-3</v>
      </c>
      <c r="S1058" s="48">
        <v>5.78</v>
      </c>
      <c r="T1058">
        <f t="shared" si="133"/>
        <v>0.25024552631710345</v>
      </c>
      <c r="U1058" s="48">
        <v>9.0679999999999996</v>
      </c>
      <c r="V1058">
        <f t="shared" si="134"/>
        <v>4.3622192092339362E-2</v>
      </c>
      <c r="W1058">
        <f t="shared" si="135"/>
        <v>0.20662333422476409</v>
      </c>
    </row>
    <row r="1059" spans="3:23" x14ac:dyDescent="0.3">
      <c r="C1059" t="s">
        <v>166</v>
      </c>
      <c r="D1059" t="s">
        <v>92</v>
      </c>
      <c r="E1059" s="1">
        <v>39415</v>
      </c>
      <c r="F1059">
        <v>4</v>
      </c>
      <c r="G1059" t="s">
        <v>67</v>
      </c>
      <c r="H1059" s="57" t="s">
        <v>44</v>
      </c>
      <c r="I1059" s="2">
        <v>80</v>
      </c>
      <c r="J1059" s="51">
        <v>10</v>
      </c>
      <c r="K1059" s="51">
        <v>15</v>
      </c>
      <c r="L1059">
        <f t="shared" si="128"/>
        <v>8.75</v>
      </c>
      <c r="M1059" s="47">
        <v>2</v>
      </c>
      <c r="N1059" s="14">
        <f t="shared" si="129"/>
        <v>481.05637508093707</v>
      </c>
      <c r="O1059" s="16">
        <f t="shared" si="130"/>
        <v>4.8105637508093706E-2</v>
      </c>
      <c r="P1059">
        <v>384.84510006474966</v>
      </c>
      <c r="Q1059">
        <f t="shared" si="131"/>
        <v>3.8484510006474966E-2</v>
      </c>
      <c r="R1059" s="16">
        <f t="shared" si="132"/>
        <v>9.6211275016187398E-3</v>
      </c>
      <c r="S1059" s="48">
        <v>5.78</v>
      </c>
      <c r="T1059">
        <f t="shared" si="133"/>
        <v>0.22244046783742533</v>
      </c>
      <c r="U1059" s="48">
        <v>9.0679999999999996</v>
      </c>
      <c r="V1059">
        <f t="shared" si="134"/>
        <v>8.7244384184678725E-2</v>
      </c>
      <c r="W1059">
        <f t="shared" si="135"/>
        <v>0.1351960836527466</v>
      </c>
    </row>
    <row r="1060" spans="3:23" x14ac:dyDescent="0.3">
      <c r="C1060" t="s">
        <v>166</v>
      </c>
      <c r="D1060" t="s">
        <v>92</v>
      </c>
      <c r="E1060" s="1">
        <v>39415</v>
      </c>
      <c r="F1060">
        <v>4</v>
      </c>
      <c r="G1060" t="s">
        <v>67</v>
      </c>
      <c r="H1060" s="57" t="s">
        <v>44</v>
      </c>
      <c r="I1060" s="2">
        <v>90</v>
      </c>
      <c r="J1060" s="51">
        <v>10</v>
      </c>
      <c r="K1060" s="51">
        <v>15</v>
      </c>
      <c r="L1060">
        <f t="shared" si="128"/>
        <v>8.75</v>
      </c>
      <c r="M1060" s="47">
        <v>2</v>
      </c>
      <c r="N1060" s="14">
        <f t="shared" si="129"/>
        <v>481.05637508093707</v>
      </c>
      <c r="O1060" s="16">
        <f t="shared" si="130"/>
        <v>4.8105637508093706E-2</v>
      </c>
      <c r="P1060">
        <v>432.95073757284337</v>
      </c>
      <c r="Q1060">
        <f t="shared" si="131"/>
        <v>4.3295073757284336E-2</v>
      </c>
      <c r="R1060" s="16">
        <f t="shared" si="132"/>
        <v>4.8105637508093699E-3</v>
      </c>
      <c r="S1060" s="48">
        <v>5.78</v>
      </c>
      <c r="T1060">
        <f t="shared" si="133"/>
        <v>0.25024552631710345</v>
      </c>
      <c r="U1060" s="48">
        <v>9.0679999999999996</v>
      </c>
      <c r="V1060">
        <f t="shared" si="134"/>
        <v>4.3622192092339362E-2</v>
      </c>
      <c r="W1060">
        <f t="shared" si="135"/>
        <v>0.20662333422476409</v>
      </c>
    </row>
    <row r="1061" spans="3:23" x14ac:dyDescent="0.3">
      <c r="C1061" t="s">
        <v>166</v>
      </c>
      <c r="D1061" t="s">
        <v>92</v>
      </c>
      <c r="E1061" s="1">
        <v>39415</v>
      </c>
      <c r="F1061">
        <v>4</v>
      </c>
      <c r="G1061" t="s">
        <v>67</v>
      </c>
      <c r="H1061" s="57" t="s">
        <v>44</v>
      </c>
      <c r="I1061" s="2">
        <v>80</v>
      </c>
      <c r="J1061" s="51">
        <v>15</v>
      </c>
      <c r="K1061" s="51">
        <v>15</v>
      </c>
      <c r="L1061">
        <f t="shared" si="128"/>
        <v>11.25</v>
      </c>
      <c r="M1061" s="47">
        <v>2</v>
      </c>
      <c r="N1061" s="14">
        <f t="shared" si="129"/>
        <v>795.21564043991634</v>
      </c>
      <c r="O1061" s="16">
        <f t="shared" si="130"/>
        <v>7.9521564043991633E-2</v>
      </c>
      <c r="P1061">
        <v>636.17251235193316</v>
      </c>
      <c r="Q1061">
        <f t="shared" si="131"/>
        <v>6.3617251235193323E-2</v>
      </c>
      <c r="R1061" s="16">
        <f t="shared" si="132"/>
        <v>1.590431280879831E-2</v>
      </c>
      <c r="S1061" s="48">
        <v>5.78</v>
      </c>
      <c r="T1061">
        <f t="shared" si="133"/>
        <v>0.36770771213941744</v>
      </c>
      <c r="U1061" s="48">
        <v>9.0679999999999996</v>
      </c>
      <c r="V1061">
        <f t="shared" si="134"/>
        <v>0.14422030855018306</v>
      </c>
      <c r="W1061">
        <f t="shared" si="135"/>
        <v>0.22348740358923438</v>
      </c>
    </row>
    <row r="1062" spans="3:23" x14ac:dyDescent="0.3">
      <c r="C1062" t="s">
        <v>166</v>
      </c>
      <c r="D1062" t="s">
        <v>92</v>
      </c>
      <c r="E1062" s="1">
        <v>39415</v>
      </c>
      <c r="F1062">
        <v>4</v>
      </c>
      <c r="G1062" t="s">
        <v>67</v>
      </c>
      <c r="H1062" s="57" t="s">
        <v>45</v>
      </c>
      <c r="I1062" s="2">
        <v>70</v>
      </c>
      <c r="J1062" s="51">
        <v>5</v>
      </c>
      <c r="K1062" s="51">
        <v>15</v>
      </c>
      <c r="L1062">
        <f t="shared" si="128"/>
        <v>6.25</v>
      </c>
      <c r="M1062" s="47">
        <v>3</v>
      </c>
      <c r="N1062" s="14">
        <f t="shared" si="129"/>
        <v>368.15538909255389</v>
      </c>
      <c r="O1062" s="16">
        <f t="shared" si="130"/>
        <v>3.6815538909255388E-2</v>
      </c>
      <c r="P1062">
        <v>257.70877236478771</v>
      </c>
      <c r="Q1062">
        <f t="shared" si="131"/>
        <v>2.5770877236478772E-2</v>
      </c>
      <c r="R1062" s="16">
        <f t="shared" si="132"/>
        <v>1.1044661672776616E-2</v>
      </c>
      <c r="S1062" s="48">
        <v>1.45</v>
      </c>
      <c r="T1062">
        <f t="shared" si="133"/>
        <v>3.7367771992894219E-2</v>
      </c>
      <c r="U1062" s="48">
        <v>9.1609999999999996</v>
      </c>
      <c r="V1062">
        <f t="shared" si="134"/>
        <v>0.10118014558430657</v>
      </c>
      <c r="W1062">
        <f t="shared" si="135"/>
        <v>-6.3812373591412355E-2</v>
      </c>
    </row>
    <row r="1063" spans="3:23" x14ac:dyDescent="0.3">
      <c r="C1063" t="s">
        <v>166</v>
      </c>
      <c r="D1063" t="s">
        <v>92</v>
      </c>
      <c r="E1063" s="1">
        <v>39415</v>
      </c>
      <c r="F1063">
        <v>4</v>
      </c>
      <c r="G1063" t="s">
        <v>67</v>
      </c>
      <c r="H1063" s="57" t="s">
        <v>46</v>
      </c>
      <c r="I1063" s="2">
        <v>90</v>
      </c>
      <c r="J1063" s="51">
        <v>5</v>
      </c>
      <c r="K1063" s="51">
        <v>15</v>
      </c>
      <c r="L1063">
        <f t="shared" si="128"/>
        <v>6.25</v>
      </c>
      <c r="M1063" s="47">
        <v>3</v>
      </c>
      <c r="N1063" s="14">
        <f t="shared" si="129"/>
        <v>368.15538909255389</v>
      </c>
      <c r="O1063" s="16">
        <f t="shared" si="130"/>
        <v>3.6815538909255388E-2</v>
      </c>
      <c r="P1063">
        <v>331.33985018329849</v>
      </c>
      <c r="Q1063">
        <f t="shared" si="131"/>
        <v>3.3133985018329849E-2</v>
      </c>
      <c r="R1063" s="16">
        <f t="shared" si="132"/>
        <v>3.6815538909255388E-3</v>
      </c>
      <c r="S1063" s="48">
        <v>1.86</v>
      </c>
      <c r="T1063">
        <f t="shared" si="133"/>
        <v>6.1629212134093524E-2</v>
      </c>
      <c r="U1063" s="48">
        <v>12.651</v>
      </c>
      <c r="V1063">
        <f t="shared" si="134"/>
        <v>4.6575338274098987E-2</v>
      </c>
      <c r="W1063">
        <f t="shared" si="135"/>
        <v>1.5053873859994536E-2</v>
      </c>
    </row>
    <row r="1064" spans="3:23" x14ac:dyDescent="0.3">
      <c r="C1064" t="s">
        <v>166</v>
      </c>
      <c r="D1064" t="s">
        <v>92</v>
      </c>
      <c r="E1064" s="1">
        <v>39415</v>
      </c>
      <c r="F1064">
        <v>4</v>
      </c>
      <c r="G1064" t="s">
        <v>67</v>
      </c>
      <c r="H1064" s="57" t="s">
        <v>46</v>
      </c>
      <c r="I1064" s="2">
        <v>50</v>
      </c>
      <c r="J1064" s="51">
        <v>5</v>
      </c>
      <c r="K1064" s="51">
        <v>15</v>
      </c>
      <c r="L1064">
        <f t="shared" si="128"/>
        <v>6.25</v>
      </c>
      <c r="M1064" s="47">
        <v>3</v>
      </c>
      <c r="N1064" s="14">
        <f t="shared" si="129"/>
        <v>368.15538909255389</v>
      </c>
      <c r="O1064" s="16">
        <f t="shared" si="130"/>
        <v>3.6815538909255388E-2</v>
      </c>
      <c r="P1064">
        <v>184.07769454627694</v>
      </c>
      <c r="Q1064">
        <f t="shared" si="131"/>
        <v>1.8407769454627694E-2</v>
      </c>
      <c r="R1064" s="16">
        <f t="shared" si="132"/>
        <v>1.8407769454627694E-2</v>
      </c>
      <c r="S1064" s="48">
        <v>1.86</v>
      </c>
      <c r="T1064">
        <f t="shared" si="133"/>
        <v>3.4238451185607512E-2</v>
      </c>
      <c r="U1064" s="48">
        <v>12.651</v>
      </c>
      <c r="V1064">
        <f t="shared" si="134"/>
        <v>0.23287669137049496</v>
      </c>
      <c r="W1064">
        <f t="shared" si="135"/>
        <v>-0.19863824018488746</v>
      </c>
    </row>
    <row r="1065" spans="3:23" x14ac:dyDescent="0.3">
      <c r="C1065" t="s">
        <v>166</v>
      </c>
      <c r="D1065" t="s">
        <v>92</v>
      </c>
      <c r="E1065" s="1">
        <v>39415</v>
      </c>
      <c r="F1065">
        <v>4</v>
      </c>
      <c r="G1065" t="s">
        <v>67</v>
      </c>
      <c r="H1065" s="57" t="s">
        <v>46</v>
      </c>
      <c r="I1065" s="2">
        <v>50</v>
      </c>
      <c r="J1065" s="51">
        <v>5</v>
      </c>
      <c r="K1065" s="51">
        <v>25</v>
      </c>
      <c r="L1065">
        <f t="shared" si="128"/>
        <v>8.75</v>
      </c>
      <c r="M1065" s="47">
        <v>3</v>
      </c>
      <c r="N1065" s="14">
        <f t="shared" si="129"/>
        <v>721.58456262140555</v>
      </c>
      <c r="O1065" s="16">
        <f t="shared" si="130"/>
        <v>7.2158456262140555E-2</v>
      </c>
      <c r="P1065">
        <v>360.79228131070278</v>
      </c>
      <c r="Q1065">
        <f t="shared" si="131"/>
        <v>3.6079228131070278E-2</v>
      </c>
      <c r="R1065" s="16">
        <f t="shared" si="132"/>
        <v>3.6079228131070278E-2</v>
      </c>
      <c r="S1065" s="48">
        <v>1.86</v>
      </c>
      <c r="T1065">
        <f t="shared" si="133"/>
        <v>6.7107364323790719E-2</v>
      </c>
      <c r="U1065" s="48">
        <v>12.651</v>
      </c>
      <c r="V1065">
        <f t="shared" si="134"/>
        <v>0.45643831508617005</v>
      </c>
      <c r="W1065">
        <f t="shared" si="135"/>
        <v>-0.38933095076237934</v>
      </c>
    </row>
    <row r="1066" spans="3:23" x14ac:dyDescent="0.3">
      <c r="C1066" t="s">
        <v>166</v>
      </c>
      <c r="D1066" t="s">
        <v>92</v>
      </c>
      <c r="E1066" s="1">
        <v>39415</v>
      </c>
      <c r="F1066">
        <v>4</v>
      </c>
      <c r="G1066" t="s">
        <v>67</v>
      </c>
      <c r="H1066" s="57" t="s">
        <v>46</v>
      </c>
      <c r="I1066" s="2">
        <v>50</v>
      </c>
      <c r="J1066" s="51">
        <v>5</v>
      </c>
      <c r="K1066" s="51">
        <v>20</v>
      </c>
      <c r="L1066">
        <f t="shared" si="128"/>
        <v>7.5</v>
      </c>
      <c r="M1066" s="47">
        <v>3</v>
      </c>
      <c r="N1066" s="14">
        <f t="shared" si="129"/>
        <v>530.14376029327764</v>
      </c>
      <c r="O1066" s="16">
        <f t="shared" si="130"/>
        <v>5.3014376029327764E-2</v>
      </c>
      <c r="P1066">
        <v>265.07188014663882</v>
      </c>
      <c r="Q1066">
        <f t="shared" si="131"/>
        <v>2.6507188014663882E-2</v>
      </c>
      <c r="R1066" s="16">
        <f t="shared" si="132"/>
        <v>2.6507188014663882E-2</v>
      </c>
      <c r="S1066" s="48">
        <v>1.86</v>
      </c>
      <c r="T1066">
        <f t="shared" si="133"/>
        <v>4.9303369707274822E-2</v>
      </c>
      <c r="U1066" s="48">
        <v>12.651</v>
      </c>
      <c r="V1066">
        <f t="shared" si="134"/>
        <v>0.33534243557351279</v>
      </c>
      <c r="W1066">
        <f t="shared" si="135"/>
        <v>-0.28603906586623795</v>
      </c>
    </row>
    <row r="1067" spans="3:23" x14ac:dyDescent="0.3">
      <c r="C1067" t="s">
        <v>166</v>
      </c>
      <c r="D1067" t="s">
        <v>92</v>
      </c>
      <c r="E1067" s="1">
        <v>39415</v>
      </c>
      <c r="F1067">
        <v>4</v>
      </c>
      <c r="G1067" t="s">
        <v>67</v>
      </c>
      <c r="H1067" s="57" t="s">
        <v>46</v>
      </c>
      <c r="I1067" s="2">
        <v>30</v>
      </c>
      <c r="J1067" s="51">
        <v>5</v>
      </c>
      <c r="K1067" s="51">
        <v>30</v>
      </c>
      <c r="L1067">
        <f t="shared" si="128"/>
        <v>10</v>
      </c>
      <c r="M1067" s="47">
        <v>3</v>
      </c>
      <c r="N1067" s="14">
        <f t="shared" si="129"/>
        <v>942.47779607693792</v>
      </c>
      <c r="O1067" s="16">
        <f t="shared" si="130"/>
        <v>9.4247779607693788E-2</v>
      </c>
      <c r="P1067">
        <v>282.74333882308139</v>
      </c>
      <c r="Q1067">
        <f t="shared" si="131"/>
        <v>2.8274333882308138E-2</v>
      </c>
      <c r="R1067" s="16">
        <f t="shared" si="132"/>
        <v>6.5973445725385646E-2</v>
      </c>
      <c r="S1067" s="48">
        <v>1.86</v>
      </c>
      <c r="T1067">
        <f t="shared" si="133"/>
        <v>5.259026102109314E-2</v>
      </c>
      <c r="U1067" s="48">
        <v>12.651</v>
      </c>
      <c r="V1067">
        <f t="shared" si="134"/>
        <v>0.83463006187185385</v>
      </c>
      <c r="W1067">
        <f t="shared" si="135"/>
        <v>-0.78203980085076075</v>
      </c>
    </row>
    <row r="1068" spans="3:23" x14ac:dyDescent="0.3">
      <c r="C1068" t="s">
        <v>166</v>
      </c>
      <c r="D1068" t="s">
        <v>92</v>
      </c>
      <c r="E1068" s="1">
        <v>39415</v>
      </c>
      <c r="F1068">
        <v>4</v>
      </c>
      <c r="G1068" t="s">
        <v>67</v>
      </c>
      <c r="H1068" s="57" t="s">
        <v>46</v>
      </c>
      <c r="I1068" s="2">
        <v>50</v>
      </c>
      <c r="J1068" s="51">
        <v>5</v>
      </c>
      <c r="K1068" s="51">
        <v>15</v>
      </c>
      <c r="L1068">
        <f t="shared" si="128"/>
        <v>6.25</v>
      </c>
      <c r="M1068" s="47">
        <v>3</v>
      </c>
      <c r="N1068" s="14">
        <f t="shared" si="129"/>
        <v>368.15538909255389</v>
      </c>
      <c r="O1068" s="16">
        <f t="shared" si="130"/>
        <v>3.6815538909255388E-2</v>
      </c>
      <c r="P1068">
        <v>184.07769454627694</v>
      </c>
      <c r="Q1068">
        <f t="shared" si="131"/>
        <v>1.8407769454627694E-2</v>
      </c>
      <c r="R1068" s="16">
        <f t="shared" si="132"/>
        <v>1.8407769454627694E-2</v>
      </c>
      <c r="S1068" s="48">
        <v>1.86</v>
      </c>
      <c r="T1068">
        <f t="shared" si="133"/>
        <v>3.4238451185607512E-2</v>
      </c>
      <c r="U1068" s="48">
        <v>12.651</v>
      </c>
      <c r="V1068">
        <f t="shared" si="134"/>
        <v>0.23287669137049496</v>
      </c>
      <c r="W1068">
        <f t="shared" si="135"/>
        <v>-0.19863824018488746</v>
      </c>
    </row>
    <row r="1069" spans="3:23" x14ac:dyDescent="0.3">
      <c r="C1069" t="s">
        <v>166</v>
      </c>
      <c r="D1069" t="s">
        <v>92</v>
      </c>
      <c r="E1069" s="1">
        <v>39415</v>
      </c>
      <c r="F1069">
        <v>4</v>
      </c>
      <c r="G1069" t="s">
        <v>67</v>
      </c>
      <c r="H1069" s="57" t="s">
        <v>46</v>
      </c>
      <c r="I1069" s="2">
        <v>40</v>
      </c>
      <c r="J1069" s="51">
        <v>5</v>
      </c>
      <c r="K1069" s="51">
        <v>30</v>
      </c>
      <c r="L1069">
        <f t="shared" si="128"/>
        <v>10</v>
      </c>
      <c r="M1069" s="47">
        <v>3</v>
      </c>
      <c r="N1069" s="14">
        <f t="shared" si="129"/>
        <v>942.47779607693792</v>
      </c>
      <c r="O1069" s="16">
        <f t="shared" si="130"/>
        <v>9.4247779607693788E-2</v>
      </c>
      <c r="P1069">
        <v>376.9911184307752</v>
      </c>
      <c r="Q1069">
        <f t="shared" si="131"/>
        <v>3.7699111843077518E-2</v>
      </c>
      <c r="R1069" s="16">
        <f t="shared" si="132"/>
        <v>5.654866776461627E-2</v>
      </c>
      <c r="S1069" s="48">
        <v>1.86</v>
      </c>
      <c r="T1069">
        <f t="shared" si="133"/>
        <v>7.0120348028124183E-2</v>
      </c>
      <c r="U1069" s="48">
        <v>12.651</v>
      </c>
      <c r="V1069">
        <f t="shared" si="134"/>
        <v>0.71539719589016038</v>
      </c>
      <c r="W1069">
        <f t="shared" si="135"/>
        <v>-0.64527684786203621</v>
      </c>
    </row>
    <row r="1070" spans="3:23" x14ac:dyDescent="0.3">
      <c r="C1070" t="s">
        <v>166</v>
      </c>
      <c r="D1070" t="s">
        <v>92</v>
      </c>
      <c r="E1070" s="1">
        <v>39415</v>
      </c>
      <c r="F1070">
        <v>4</v>
      </c>
      <c r="G1070" t="s">
        <v>67</v>
      </c>
      <c r="H1070" s="57" t="s">
        <v>46</v>
      </c>
      <c r="I1070" s="2">
        <v>50</v>
      </c>
      <c r="J1070" s="51">
        <v>5</v>
      </c>
      <c r="K1070" s="51">
        <v>30</v>
      </c>
      <c r="L1070">
        <f t="shared" si="128"/>
        <v>10</v>
      </c>
      <c r="M1070" s="47">
        <v>3</v>
      </c>
      <c r="N1070" s="14">
        <f t="shared" si="129"/>
        <v>942.47779607693792</v>
      </c>
      <c r="O1070" s="16">
        <f t="shared" si="130"/>
        <v>9.4247779607693788E-2</v>
      </c>
      <c r="P1070">
        <v>471.23889803846896</v>
      </c>
      <c r="Q1070">
        <f t="shared" si="131"/>
        <v>4.7123889803846894E-2</v>
      </c>
      <c r="R1070" s="16">
        <f t="shared" si="132"/>
        <v>4.7123889803846894E-2</v>
      </c>
      <c r="S1070" s="48">
        <v>1.86</v>
      </c>
      <c r="T1070">
        <f t="shared" si="133"/>
        <v>8.7650435035155225E-2</v>
      </c>
      <c r="U1070" s="48">
        <v>12.651</v>
      </c>
      <c r="V1070">
        <f t="shared" si="134"/>
        <v>0.59616432990846702</v>
      </c>
      <c r="W1070">
        <f t="shared" si="135"/>
        <v>-0.50851389487331178</v>
      </c>
    </row>
    <row r="1071" spans="3:23" x14ac:dyDescent="0.3">
      <c r="C1071" t="s">
        <v>166</v>
      </c>
      <c r="D1071" t="s">
        <v>92</v>
      </c>
      <c r="E1071" s="1">
        <v>39415</v>
      </c>
      <c r="F1071">
        <v>4</v>
      </c>
      <c r="G1071" t="s">
        <v>67</v>
      </c>
      <c r="H1071" s="57" t="s">
        <v>46</v>
      </c>
      <c r="I1071" s="2">
        <v>50</v>
      </c>
      <c r="J1071" s="51">
        <v>5</v>
      </c>
      <c r="K1071" s="51">
        <v>15</v>
      </c>
      <c r="L1071">
        <f t="shared" si="128"/>
        <v>6.25</v>
      </c>
      <c r="M1071" s="47">
        <v>3</v>
      </c>
      <c r="N1071" s="14">
        <f t="shared" si="129"/>
        <v>368.15538909255389</v>
      </c>
      <c r="O1071" s="16">
        <f t="shared" si="130"/>
        <v>3.6815538909255388E-2</v>
      </c>
      <c r="P1071">
        <v>184.07769454627694</v>
      </c>
      <c r="Q1071">
        <f t="shared" si="131"/>
        <v>1.8407769454627694E-2</v>
      </c>
      <c r="R1071" s="16">
        <f t="shared" si="132"/>
        <v>1.8407769454627694E-2</v>
      </c>
      <c r="S1071" s="48">
        <v>1.86</v>
      </c>
      <c r="T1071">
        <f t="shared" si="133"/>
        <v>3.4238451185607512E-2</v>
      </c>
      <c r="U1071" s="48">
        <v>12.651</v>
      </c>
      <c r="V1071">
        <f t="shared" si="134"/>
        <v>0.23287669137049496</v>
      </c>
      <c r="W1071">
        <f t="shared" si="135"/>
        <v>-0.19863824018488746</v>
      </c>
    </row>
    <row r="1072" spans="3:23" x14ac:dyDescent="0.3">
      <c r="C1072" t="s">
        <v>166</v>
      </c>
      <c r="D1072" t="s">
        <v>92</v>
      </c>
      <c r="E1072" s="1">
        <v>39415</v>
      </c>
      <c r="F1072">
        <v>4</v>
      </c>
      <c r="G1072" t="s">
        <v>67</v>
      </c>
      <c r="H1072" s="57" t="s">
        <v>46</v>
      </c>
      <c r="I1072" s="2">
        <v>90</v>
      </c>
      <c r="J1072" s="51">
        <v>10</v>
      </c>
      <c r="K1072" s="51">
        <v>25</v>
      </c>
      <c r="L1072">
        <f t="shared" si="128"/>
        <v>11.25</v>
      </c>
      <c r="M1072" s="47">
        <v>3</v>
      </c>
      <c r="N1072" s="14">
        <f t="shared" si="129"/>
        <v>1192.8234606598746</v>
      </c>
      <c r="O1072" s="16">
        <f t="shared" si="130"/>
        <v>0.11928234606598746</v>
      </c>
      <c r="P1072">
        <v>1073.5411145938872</v>
      </c>
      <c r="Q1072">
        <f t="shared" si="131"/>
        <v>0.10735411145938872</v>
      </c>
      <c r="R1072" s="16">
        <f t="shared" si="132"/>
        <v>1.1928234606598739E-2</v>
      </c>
      <c r="S1072" s="48">
        <v>1.86</v>
      </c>
      <c r="T1072">
        <f t="shared" si="133"/>
        <v>0.19967864731446303</v>
      </c>
      <c r="U1072" s="48">
        <v>12.651</v>
      </c>
      <c r="V1072">
        <f t="shared" si="134"/>
        <v>0.15090409600808066</v>
      </c>
      <c r="W1072">
        <f t="shared" si="135"/>
        <v>4.8774551306382363E-2</v>
      </c>
    </row>
    <row r="1073" spans="3:23" x14ac:dyDescent="0.3">
      <c r="C1073" t="s">
        <v>166</v>
      </c>
      <c r="D1073" t="s">
        <v>92</v>
      </c>
      <c r="E1073" s="1">
        <v>39415</v>
      </c>
      <c r="F1073">
        <v>4</v>
      </c>
      <c r="G1073" t="s">
        <v>67</v>
      </c>
      <c r="H1073" s="57" t="s">
        <v>46</v>
      </c>
      <c r="I1073" s="2">
        <v>70</v>
      </c>
      <c r="J1073" s="51">
        <v>10</v>
      </c>
      <c r="K1073" s="51">
        <v>35</v>
      </c>
      <c r="L1073">
        <f t="shared" si="128"/>
        <v>13.75</v>
      </c>
      <c r="M1073" s="47">
        <v>3</v>
      </c>
      <c r="N1073" s="14">
        <f t="shared" si="129"/>
        <v>1781.8720832079607</v>
      </c>
      <c r="O1073" s="16">
        <f t="shared" si="130"/>
        <v>0.17818720832079607</v>
      </c>
      <c r="P1073">
        <v>1247.3104582455724</v>
      </c>
      <c r="Q1073">
        <f t="shared" si="131"/>
        <v>0.12473104582455724</v>
      </c>
      <c r="R1073" s="16">
        <f t="shared" si="132"/>
        <v>5.3456162496238829E-2</v>
      </c>
      <c r="S1073" s="48">
        <v>1.86</v>
      </c>
      <c r="T1073">
        <f t="shared" si="133"/>
        <v>0.23199974523367647</v>
      </c>
      <c r="U1073" s="48">
        <v>12.651</v>
      </c>
      <c r="V1073">
        <f t="shared" si="134"/>
        <v>0.67627391173991747</v>
      </c>
      <c r="W1073">
        <f t="shared" si="135"/>
        <v>-0.44427416650624096</v>
      </c>
    </row>
    <row r="1074" spans="3:23" x14ac:dyDescent="0.3">
      <c r="C1074" t="s">
        <v>166</v>
      </c>
      <c r="D1074" t="s">
        <v>92</v>
      </c>
      <c r="E1074" s="1">
        <v>39415</v>
      </c>
      <c r="F1074">
        <v>4</v>
      </c>
      <c r="G1074" t="s">
        <v>67</v>
      </c>
      <c r="H1074" s="57" t="s">
        <v>46</v>
      </c>
      <c r="I1074" s="2">
        <v>50</v>
      </c>
      <c r="J1074" s="51">
        <v>10</v>
      </c>
      <c r="K1074" s="51">
        <v>40</v>
      </c>
      <c r="L1074">
        <f t="shared" si="128"/>
        <v>15</v>
      </c>
      <c r="M1074" s="47">
        <v>3</v>
      </c>
      <c r="N1074" s="14">
        <f t="shared" si="129"/>
        <v>2120.5750411731105</v>
      </c>
      <c r="O1074" s="16">
        <f t="shared" si="130"/>
        <v>0.21205750411731106</v>
      </c>
      <c r="P1074">
        <v>1060.2875205865553</v>
      </c>
      <c r="Q1074">
        <f t="shared" si="131"/>
        <v>0.10602875205865553</v>
      </c>
      <c r="R1074" s="16">
        <f t="shared" si="132"/>
        <v>0.10602875205865553</v>
      </c>
      <c r="S1074" s="48">
        <v>1.86</v>
      </c>
      <c r="T1074">
        <f t="shared" si="133"/>
        <v>0.19721347882909929</v>
      </c>
      <c r="U1074" s="48">
        <v>12.651</v>
      </c>
      <c r="V1074">
        <f t="shared" si="134"/>
        <v>1.3413697422940511</v>
      </c>
      <c r="W1074">
        <f t="shared" si="135"/>
        <v>-1.1441562634649518</v>
      </c>
    </row>
    <row r="1075" spans="3:23" x14ac:dyDescent="0.3">
      <c r="C1075" t="s">
        <v>166</v>
      </c>
      <c r="D1075" t="s">
        <v>92</v>
      </c>
      <c r="E1075" s="1">
        <v>39415</v>
      </c>
      <c r="F1075">
        <v>4</v>
      </c>
      <c r="G1075" t="s">
        <v>67</v>
      </c>
      <c r="H1075" s="57" t="s">
        <v>46</v>
      </c>
      <c r="I1075" s="2">
        <v>70</v>
      </c>
      <c r="J1075" s="51">
        <v>10</v>
      </c>
      <c r="K1075" s="51">
        <v>25</v>
      </c>
      <c r="L1075">
        <f t="shared" si="128"/>
        <v>11.25</v>
      </c>
      <c r="M1075" s="47">
        <v>3</v>
      </c>
      <c r="N1075" s="14">
        <f t="shared" si="129"/>
        <v>1192.8234606598746</v>
      </c>
      <c r="O1075" s="16">
        <f t="shared" si="130"/>
        <v>0.11928234606598746</v>
      </c>
      <c r="P1075">
        <v>834.97642246191219</v>
      </c>
      <c r="Q1075">
        <f t="shared" si="131"/>
        <v>8.3497642246191217E-2</v>
      </c>
      <c r="R1075" s="16">
        <f t="shared" si="132"/>
        <v>3.5784703819796246E-2</v>
      </c>
      <c r="S1075" s="48">
        <v>1.86</v>
      </c>
      <c r="T1075">
        <f t="shared" si="133"/>
        <v>0.15530561457791567</v>
      </c>
      <c r="U1075" s="48">
        <v>12.651</v>
      </c>
      <c r="V1075">
        <f t="shared" si="134"/>
        <v>0.45271228802424229</v>
      </c>
      <c r="W1075">
        <f t="shared" si="135"/>
        <v>-0.29740667344632665</v>
      </c>
    </row>
    <row r="1076" spans="3:23" x14ac:dyDescent="0.3">
      <c r="C1076" t="s">
        <v>166</v>
      </c>
      <c r="D1076" t="s">
        <v>92</v>
      </c>
      <c r="E1076" s="1">
        <v>39415</v>
      </c>
      <c r="F1076">
        <v>4</v>
      </c>
      <c r="G1076" t="s">
        <v>67</v>
      </c>
      <c r="H1076" s="57" t="s">
        <v>46</v>
      </c>
      <c r="I1076" s="2">
        <v>70</v>
      </c>
      <c r="J1076" s="51">
        <v>10</v>
      </c>
      <c r="K1076" s="51">
        <v>50</v>
      </c>
      <c r="L1076">
        <f t="shared" si="128"/>
        <v>17.5</v>
      </c>
      <c r="M1076" s="47">
        <v>3</v>
      </c>
      <c r="N1076" s="14">
        <f t="shared" si="129"/>
        <v>2886.3382504856222</v>
      </c>
      <c r="O1076" s="16">
        <f t="shared" si="130"/>
        <v>0.28863382504856222</v>
      </c>
      <c r="P1076">
        <v>2020.4367753399354</v>
      </c>
      <c r="Q1076">
        <f t="shared" si="131"/>
        <v>0.20204367753399355</v>
      </c>
      <c r="R1076" s="16">
        <f t="shared" si="132"/>
        <v>8.6590147514568672E-2</v>
      </c>
      <c r="S1076" s="48">
        <v>1.86</v>
      </c>
      <c r="T1076">
        <f t="shared" si="133"/>
        <v>0.37580124021322803</v>
      </c>
      <c r="U1076" s="48">
        <v>12.651</v>
      </c>
      <c r="V1076">
        <f t="shared" si="134"/>
        <v>1.0954519562068084</v>
      </c>
      <c r="W1076">
        <f t="shared" si="135"/>
        <v>-0.71965071599358033</v>
      </c>
    </row>
    <row r="1077" spans="3:23" x14ac:dyDescent="0.3">
      <c r="C1077" t="s">
        <v>166</v>
      </c>
      <c r="D1077" t="s">
        <v>92</v>
      </c>
      <c r="E1077" s="1">
        <v>39415</v>
      </c>
      <c r="F1077">
        <v>4</v>
      </c>
      <c r="G1077" t="s">
        <v>67</v>
      </c>
      <c r="H1077" s="57" t="s">
        <v>46</v>
      </c>
      <c r="I1077" s="2">
        <v>70</v>
      </c>
      <c r="J1077" s="51">
        <v>10</v>
      </c>
      <c r="K1077" s="51">
        <v>25</v>
      </c>
      <c r="L1077">
        <f t="shared" si="128"/>
        <v>11.25</v>
      </c>
      <c r="M1077" s="47">
        <v>3</v>
      </c>
      <c r="N1077" s="14">
        <f t="shared" si="129"/>
        <v>1192.8234606598746</v>
      </c>
      <c r="O1077" s="16">
        <f t="shared" si="130"/>
        <v>0.11928234606598746</v>
      </c>
      <c r="P1077">
        <v>834.97642246191219</v>
      </c>
      <c r="Q1077">
        <f t="shared" si="131"/>
        <v>8.3497642246191217E-2</v>
      </c>
      <c r="R1077" s="16">
        <f t="shared" si="132"/>
        <v>3.5784703819796246E-2</v>
      </c>
      <c r="S1077" s="48">
        <v>1.86</v>
      </c>
      <c r="T1077">
        <f t="shared" si="133"/>
        <v>0.15530561457791567</v>
      </c>
      <c r="U1077" s="48">
        <v>12.651</v>
      </c>
      <c r="V1077">
        <f t="shared" si="134"/>
        <v>0.45271228802424229</v>
      </c>
      <c r="W1077">
        <f t="shared" si="135"/>
        <v>-0.29740667344632665</v>
      </c>
    </row>
    <row r="1078" spans="3:23" x14ac:dyDescent="0.3">
      <c r="C1078" t="s">
        <v>166</v>
      </c>
      <c r="D1078" t="s">
        <v>92</v>
      </c>
      <c r="E1078" s="1">
        <v>39415</v>
      </c>
      <c r="F1078">
        <v>4</v>
      </c>
      <c r="G1078" t="s">
        <v>67</v>
      </c>
      <c r="H1078" s="57" t="s">
        <v>46</v>
      </c>
      <c r="I1078" s="2">
        <v>60</v>
      </c>
      <c r="J1078" s="51">
        <v>10</v>
      </c>
      <c r="K1078" s="51">
        <v>15</v>
      </c>
      <c r="L1078">
        <f t="shared" si="128"/>
        <v>8.75</v>
      </c>
      <c r="M1078" s="47">
        <v>3</v>
      </c>
      <c r="N1078" s="14">
        <f t="shared" si="129"/>
        <v>721.58456262140555</v>
      </c>
      <c r="O1078" s="16">
        <f t="shared" si="130"/>
        <v>7.2158456262140555E-2</v>
      </c>
      <c r="P1078">
        <v>432.95073757284331</v>
      </c>
      <c r="Q1078">
        <f t="shared" si="131"/>
        <v>4.3295073757284329E-2</v>
      </c>
      <c r="R1078" s="16">
        <f t="shared" si="132"/>
        <v>2.8863382504856226E-2</v>
      </c>
      <c r="S1078" s="48">
        <v>1.86</v>
      </c>
      <c r="T1078">
        <f t="shared" si="133"/>
        <v>8.0528837188548849E-2</v>
      </c>
      <c r="U1078" s="48">
        <v>12.651</v>
      </c>
      <c r="V1078">
        <f t="shared" si="134"/>
        <v>0.3651506520689361</v>
      </c>
      <c r="W1078">
        <f t="shared" si="135"/>
        <v>-0.28462181488038724</v>
      </c>
    </row>
    <row r="1079" spans="3:23" x14ac:dyDescent="0.3">
      <c r="C1079" t="s">
        <v>166</v>
      </c>
      <c r="D1079" t="s">
        <v>92</v>
      </c>
      <c r="E1079" s="1">
        <v>39415</v>
      </c>
      <c r="F1079">
        <v>4</v>
      </c>
      <c r="G1079" t="s">
        <v>67</v>
      </c>
      <c r="H1079" s="57" t="s">
        <v>46</v>
      </c>
      <c r="I1079" s="2">
        <v>60</v>
      </c>
      <c r="J1079" s="51">
        <v>10</v>
      </c>
      <c r="K1079" s="51">
        <v>35</v>
      </c>
      <c r="L1079">
        <f t="shared" si="128"/>
        <v>13.75</v>
      </c>
      <c r="M1079" s="47">
        <v>3</v>
      </c>
      <c r="N1079" s="14">
        <f t="shared" si="129"/>
        <v>1781.8720832079607</v>
      </c>
      <c r="O1079" s="16">
        <f t="shared" si="130"/>
        <v>0.17818720832079607</v>
      </c>
      <c r="P1079">
        <v>1069.1232499247765</v>
      </c>
      <c r="Q1079">
        <f t="shared" si="131"/>
        <v>0.10691232499247764</v>
      </c>
      <c r="R1079" s="16">
        <f t="shared" si="132"/>
        <v>7.1274883328318425E-2</v>
      </c>
      <c r="S1079" s="48">
        <v>1.86</v>
      </c>
      <c r="T1079">
        <f t="shared" si="133"/>
        <v>0.19885692448600842</v>
      </c>
      <c r="U1079" s="48">
        <v>12.651</v>
      </c>
      <c r="V1079">
        <f t="shared" si="134"/>
        <v>0.90169854898655644</v>
      </c>
      <c r="W1079">
        <f t="shared" si="135"/>
        <v>-0.70284162450054799</v>
      </c>
    </row>
    <row r="1080" spans="3:23" x14ac:dyDescent="0.3">
      <c r="C1080" t="s">
        <v>166</v>
      </c>
      <c r="D1080" t="s">
        <v>92</v>
      </c>
      <c r="E1080" s="1">
        <v>39415</v>
      </c>
      <c r="F1080">
        <v>4</v>
      </c>
      <c r="G1080" t="s">
        <v>67</v>
      </c>
      <c r="H1080" s="57" t="s">
        <v>46</v>
      </c>
      <c r="I1080" s="2">
        <v>50</v>
      </c>
      <c r="J1080" s="51">
        <v>10</v>
      </c>
      <c r="K1080" s="51">
        <v>25</v>
      </c>
      <c r="L1080">
        <f t="shared" si="128"/>
        <v>11.25</v>
      </c>
      <c r="M1080" s="47">
        <v>3</v>
      </c>
      <c r="N1080" s="14">
        <f t="shared" si="129"/>
        <v>1192.8234606598746</v>
      </c>
      <c r="O1080" s="16">
        <f t="shared" si="130"/>
        <v>0.11928234606598746</v>
      </c>
      <c r="P1080">
        <v>596.41173032993731</v>
      </c>
      <c r="Q1080">
        <f t="shared" si="131"/>
        <v>5.9641173032993731E-2</v>
      </c>
      <c r="R1080" s="16">
        <f t="shared" si="132"/>
        <v>5.9641173032993731E-2</v>
      </c>
      <c r="S1080" s="48">
        <v>1.86</v>
      </c>
      <c r="T1080">
        <f t="shared" si="133"/>
        <v>0.11093258184136835</v>
      </c>
      <c r="U1080" s="48">
        <v>12.651</v>
      </c>
      <c r="V1080">
        <f t="shared" si="134"/>
        <v>0.75452048004040373</v>
      </c>
      <c r="W1080">
        <f t="shared" si="135"/>
        <v>-0.64358789819903539</v>
      </c>
    </row>
    <row r="1081" spans="3:23" x14ac:dyDescent="0.3">
      <c r="C1081" t="s">
        <v>166</v>
      </c>
      <c r="D1081" t="s">
        <v>92</v>
      </c>
      <c r="E1081" s="1">
        <v>39415</v>
      </c>
      <c r="F1081">
        <v>4</v>
      </c>
      <c r="G1081" t="s">
        <v>67</v>
      </c>
      <c r="H1081" s="57" t="s">
        <v>46</v>
      </c>
      <c r="I1081" s="2">
        <v>50</v>
      </c>
      <c r="J1081" s="51">
        <v>10</v>
      </c>
      <c r="K1081" s="51">
        <v>75</v>
      </c>
      <c r="L1081">
        <f t="shared" si="128"/>
        <v>23.75</v>
      </c>
      <c r="M1081" s="47">
        <v>3</v>
      </c>
      <c r="N1081" s="14">
        <f t="shared" si="129"/>
        <v>5316.1638184964777</v>
      </c>
      <c r="O1081" s="16">
        <f t="shared" si="130"/>
        <v>0.53161638184964777</v>
      </c>
      <c r="P1081">
        <v>2658.0819092482388</v>
      </c>
      <c r="Q1081">
        <f t="shared" si="131"/>
        <v>0.26580819092482388</v>
      </c>
      <c r="R1081" s="16">
        <f t="shared" si="132"/>
        <v>0.26580819092482388</v>
      </c>
      <c r="S1081" s="48">
        <v>1.86</v>
      </c>
      <c r="T1081">
        <f t="shared" si="133"/>
        <v>0.49440323512017242</v>
      </c>
      <c r="U1081" s="48">
        <v>12.651</v>
      </c>
      <c r="V1081">
        <f t="shared" si="134"/>
        <v>3.362739423389947</v>
      </c>
      <c r="W1081">
        <f t="shared" si="135"/>
        <v>-2.8683361882697747</v>
      </c>
    </row>
    <row r="1082" spans="3:23" x14ac:dyDescent="0.3">
      <c r="C1082" t="s">
        <v>166</v>
      </c>
      <c r="D1082" t="s">
        <v>92</v>
      </c>
      <c r="E1082" s="1">
        <v>39415</v>
      </c>
      <c r="F1082">
        <v>4</v>
      </c>
      <c r="G1082" t="s">
        <v>67</v>
      </c>
      <c r="H1082" s="57" t="s">
        <v>46</v>
      </c>
      <c r="I1082" s="2">
        <v>40</v>
      </c>
      <c r="J1082" s="51">
        <v>10</v>
      </c>
      <c r="K1082" s="51">
        <v>30</v>
      </c>
      <c r="L1082">
        <f t="shared" si="128"/>
        <v>12.5</v>
      </c>
      <c r="M1082" s="47">
        <v>3</v>
      </c>
      <c r="N1082" s="14">
        <f t="shared" si="129"/>
        <v>1472.6215563702156</v>
      </c>
      <c r="O1082" s="16">
        <f t="shared" si="130"/>
        <v>0.14726215563702155</v>
      </c>
      <c r="P1082">
        <v>589.0486225480862</v>
      </c>
      <c r="Q1082">
        <f t="shared" si="131"/>
        <v>5.8904862254808621E-2</v>
      </c>
      <c r="R1082" s="16">
        <f t="shared" si="132"/>
        <v>8.8357293382212931E-2</v>
      </c>
      <c r="S1082" s="48">
        <v>1.86</v>
      </c>
      <c r="T1082">
        <f t="shared" si="133"/>
        <v>0.10956304379394403</v>
      </c>
      <c r="U1082" s="48">
        <v>12.651</v>
      </c>
      <c r="V1082">
        <f t="shared" si="134"/>
        <v>1.1178081185783757</v>
      </c>
      <c r="W1082">
        <f t="shared" si="135"/>
        <v>-1.0082450747844316</v>
      </c>
    </row>
    <row r="1083" spans="3:23" x14ac:dyDescent="0.3">
      <c r="C1083" t="s">
        <v>166</v>
      </c>
      <c r="D1083" t="s">
        <v>92</v>
      </c>
      <c r="E1083" s="1">
        <v>39415</v>
      </c>
      <c r="F1083">
        <v>4</v>
      </c>
      <c r="G1083" t="s">
        <v>67</v>
      </c>
      <c r="H1083" s="57" t="s">
        <v>46</v>
      </c>
      <c r="I1083" s="2">
        <v>40</v>
      </c>
      <c r="J1083" s="51">
        <v>10</v>
      </c>
      <c r="K1083" s="51">
        <v>60</v>
      </c>
      <c r="L1083">
        <f t="shared" si="128"/>
        <v>20</v>
      </c>
      <c r="M1083" s="47">
        <v>3</v>
      </c>
      <c r="N1083" s="14">
        <f t="shared" si="129"/>
        <v>3769.9111843077517</v>
      </c>
      <c r="O1083" s="16">
        <f t="shared" si="130"/>
        <v>0.37699111843077515</v>
      </c>
      <c r="P1083">
        <v>1507.9644737231008</v>
      </c>
      <c r="Q1083">
        <f t="shared" si="131"/>
        <v>0.15079644737231007</v>
      </c>
      <c r="R1083" s="16">
        <f t="shared" si="132"/>
        <v>0.22619467105846508</v>
      </c>
      <c r="S1083" s="48">
        <v>1.86</v>
      </c>
      <c r="T1083">
        <f t="shared" si="133"/>
        <v>0.28048139211249673</v>
      </c>
      <c r="U1083" s="48">
        <v>12.651</v>
      </c>
      <c r="V1083">
        <f t="shared" si="134"/>
        <v>2.8615887835606415</v>
      </c>
      <c r="W1083">
        <f t="shared" si="135"/>
        <v>-2.5811073914481448</v>
      </c>
    </row>
    <row r="1084" spans="3:23" x14ac:dyDescent="0.3">
      <c r="C1084" t="s">
        <v>166</v>
      </c>
      <c r="D1084" t="s">
        <v>92</v>
      </c>
      <c r="E1084" s="1">
        <v>39415</v>
      </c>
      <c r="F1084">
        <v>4</v>
      </c>
      <c r="G1084" t="s">
        <v>67</v>
      </c>
      <c r="H1084" s="57" t="s">
        <v>46</v>
      </c>
      <c r="I1084" s="2">
        <v>30</v>
      </c>
      <c r="J1084" s="51">
        <v>10</v>
      </c>
      <c r="K1084" s="51">
        <v>50</v>
      </c>
      <c r="L1084">
        <f t="shared" si="128"/>
        <v>17.5</v>
      </c>
      <c r="M1084" s="47">
        <v>3</v>
      </c>
      <c r="N1084" s="14">
        <f t="shared" si="129"/>
        <v>2886.3382504856222</v>
      </c>
      <c r="O1084" s="16">
        <f t="shared" si="130"/>
        <v>0.28863382504856222</v>
      </c>
      <c r="P1084">
        <v>865.90147514568662</v>
      </c>
      <c r="Q1084">
        <f t="shared" si="131"/>
        <v>8.6590147514568658E-2</v>
      </c>
      <c r="R1084" s="16">
        <f t="shared" si="132"/>
        <v>0.20204367753399355</v>
      </c>
      <c r="S1084" s="48">
        <v>1.86</v>
      </c>
      <c r="T1084">
        <f t="shared" si="133"/>
        <v>0.1610576743770977</v>
      </c>
      <c r="U1084" s="48">
        <v>12.651</v>
      </c>
      <c r="V1084">
        <f t="shared" si="134"/>
        <v>2.5560545644825523</v>
      </c>
      <c r="W1084">
        <f t="shared" si="135"/>
        <v>-2.3949968901054546</v>
      </c>
    </row>
    <row r="1085" spans="3:23" x14ac:dyDescent="0.3">
      <c r="C1085" t="s">
        <v>166</v>
      </c>
      <c r="D1085" t="s">
        <v>92</v>
      </c>
      <c r="E1085" s="1">
        <v>39415</v>
      </c>
      <c r="F1085">
        <v>4</v>
      </c>
      <c r="G1085" t="s">
        <v>67</v>
      </c>
      <c r="H1085" s="57" t="s">
        <v>46</v>
      </c>
      <c r="I1085" s="2">
        <v>40</v>
      </c>
      <c r="J1085" s="51">
        <v>10</v>
      </c>
      <c r="K1085" s="51">
        <v>20</v>
      </c>
      <c r="L1085">
        <f t="shared" si="128"/>
        <v>10</v>
      </c>
      <c r="M1085" s="47">
        <v>3</v>
      </c>
      <c r="N1085" s="14">
        <f t="shared" si="129"/>
        <v>942.47779607693792</v>
      </c>
      <c r="O1085" s="16">
        <f t="shared" si="130"/>
        <v>9.4247779607693788E-2</v>
      </c>
      <c r="P1085">
        <v>376.9911184307752</v>
      </c>
      <c r="Q1085">
        <f t="shared" si="131"/>
        <v>3.7699111843077518E-2</v>
      </c>
      <c r="R1085" s="16">
        <f t="shared" si="132"/>
        <v>5.654866776461627E-2</v>
      </c>
      <c r="S1085" s="48">
        <v>1.86</v>
      </c>
      <c r="T1085">
        <f t="shared" si="133"/>
        <v>7.0120348028124183E-2</v>
      </c>
      <c r="U1085" s="48">
        <v>12.651</v>
      </c>
      <c r="V1085">
        <f t="shared" si="134"/>
        <v>0.71539719589016038</v>
      </c>
      <c r="W1085">
        <f t="shared" si="135"/>
        <v>-0.64527684786203621</v>
      </c>
    </row>
    <row r="1086" spans="3:23" x14ac:dyDescent="0.3">
      <c r="C1086" t="s">
        <v>166</v>
      </c>
      <c r="D1086" t="s">
        <v>92</v>
      </c>
      <c r="E1086" s="1">
        <v>39415</v>
      </c>
      <c r="F1086">
        <v>4</v>
      </c>
      <c r="G1086" t="s">
        <v>67</v>
      </c>
      <c r="H1086" s="57" t="s">
        <v>46</v>
      </c>
      <c r="I1086" s="2">
        <v>40</v>
      </c>
      <c r="J1086" s="51">
        <v>10</v>
      </c>
      <c r="K1086" s="51">
        <v>30</v>
      </c>
      <c r="L1086">
        <f t="shared" si="128"/>
        <v>12.5</v>
      </c>
      <c r="M1086" s="47">
        <v>3</v>
      </c>
      <c r="N1086" s="14">
        <f t="shared" si="129"/>
        <v>1472.6215563702156</v>
      </c>
      <c r="O1086" s="16">
        <f t="shared" si="130"/>
        <v>0.14726215563702155</v>
      </c>
      <c r="P1086">
        <v>589.0486225480862</v>
      </c>
      <c r="Q1086">
        <f t="shared" si="131"/>
        <v>5.8904862254808621E-2</v>
      </c>
      <c r="R1086" s="16">
        <f t="shared" si="132"/>
        <v>8.8357293382212931E-2</v>
      </c>
      <c r="S1086" s="48">
        <v>1.86</v>
      </c>
      <c r="T1086">
        <f t="shared" si="133"/>
        <v>0.10956304379394403</v>
      </c>
      <c r="U1086" s="48">
        <v>12.651</v>
      </c>
      <c r="V1086">
        <f t="shared" si="134"/>
        <v>1.1178081185783757</v>
      </c>
      <c r="W1086">
        <f t="shared" si="135"/>
        <v>-1.0082450747844316</v>
      </c>
    </row>
    <row r="1087" spans="3:23" x14ac:dyDescent="0.3">
      <c r="C1087" t="s">
        <v>166</v>
      </c>
      <c r="D1087" t="s">
        <v>92</v>
      </c>
      <c r="E1087" s="1">
        <v>39415</v>
      </c>
      <c r="F1087">
        <v>4</v>
      </c>
      <c r="G1087" t="s">
        <v>67</v>
      </c>
      <c r="H1087" s="57" t="s">
        <v>46</v>
      </c>
      <c r="I1087" s="2">
        <v>40</v>
      </c>
      <c r="J1087" s="51">
        <v>10</v>
      </c>
      <c r="K1087" s="51">
        <v>20</v>
      </c>
      <c r="L1087">
        <f t="shared" si="128"/>
        <v>10</v>
      </c>
      <c r="M1087" s="47">
        <v>3</v>
      </c>
      <c r="N1087" s="14">
        <f t="shared" si="129"/>
        <v>942.47779607693792</v>
      </c>
      <c r="O1087" s="16">
        <f t="shared" si="130"/>
        <v>9.4247779607693788E-2</v>
      </c>
      <c r="P1087">
        <v>376.9911184307752</v>
      </c>
      <c r="Q1087">
        <f t="shared" si="131"/>
        <v>3.7699111843077518E-2</v>
      </c>
      <c r="R1087" s="16">
        <f t="shared" si="132"/>
        <v>5.654866776461627E-2</v>
      </c>
      <c r="S1087" s="48">
        <v>1.86</v>
      </c>
      <c r="T1087">
        <f t="shared" si="133"/>
        <v>7.0120348028124183E-2</v>
      </c>
      <c r="U1087" s="48">
        <v>12.651</v>
      </c>
      <c r="V1087">
        <f t="shared" si="134"/>
        <v>0.71539719589016038</v>
      </c>
      <c r="W1087">
        <f t="shared" si="135"/>
        <v>-0.64527684786203621</v>
      </c>
    </row>
    <row r="1088" spans="3:23" x14ac:dyDescent="0.3">
      <c r="C1088" t="s">
        <v>166</v>
      </c>
      <c r="D1088" t="s">
        <v>92</v>
      </c>
      <c r="E1088" s="1">
        <v>39415</v>
      </c>
      <c r="F1088">
        <v>4</v>
      </c>
      <c r="G1088" t="s">
        <v>67</v>
      </c>
      <c r="H1088" s="57" t="s">
        <v>46</v>
      </c>
      <c r="I1088" s="2">
        <v>30</v>
      </c>
      <c r="J1088" s="51">
        <v>15</v>
      </c>
      <c r="K1088" s="51">
        <v>140</v>
      </c>
      <c r="L1088">
        <f t="shared" si="128"/>
        <v>42.5</v>
      </c>
      <c r="M1088" s="47">
        <v>3</v>
      </c>
      <c r="N1088" s="14">
        <f t="shared" si="129"/>
        <v>17023.505191639691</v>
      </c>
      <c r="O1088" s="16">
        <f t="shared" si="130"/>
        <v>1.7023505191639692</v>
      </c>
      <c r="P1088">
        <v>5107.0515574919073</v>
      </c>
      <c r="Q1088">
        <f t="shared" si="131"/>
        <v>0.51070515574919073</v>
      </c>
      <c r="R1088" s="16">
        <f t="shared" si="132"/>
        <v>1.1916453634147786</v>
      </c>
      <c r="S1088" s="48">
        <v>1.86</v>
      </c>
      <c r="T1088">
        <f t="shared" si="133"/>
        <v>0.94991158969349476</v>
      </c>
      <c r="U1088" s="48">
        <v>12.651</v>
      </c>
      <c r="V1088">
        <f t="shared" si="134"/>
        <v>15.075505492560364</v>
      </c>
      <c r="W1088">
        <f t="shared" si="135"/>
        <v>-14.12559390286687</v>
      </c>
    </row>
    <row r="1089" spans="3:23" x14ac:dyDescent="0.3">
      <c r="C1089" t="s">
        <v>166</v>
      </c>
      <c r="D1089" t="s">
        <v>92</v>
      </c>
      <c r="E1089" s="1">
        <v>39415</v>
      </c>
      <c r="F1089">
        <v>4</v>
      </c>
      <c r="G1089" t="s">
        <v>67</v>
      </c>
      <c r="H1089" s="57" t="s">
        <v>46</v>
      </c>
      <c r="I1089" s="2">
        <v>40</v>
      </c>
      <c r="J1089" s="51">
        <v>15</v>
      </c>
      <c r="K1089" s="51">
        <v>20</v>
      </c>
      <c r="L1089">
        <f t="shared" si="128"/>
        <v>12.5</v>
      </c>
      <c r="M1089" s="47">
        <v>3</v>
      </c>
      <c r="N1089" s="14">
        <f t="shared" si="129"/>
        <v>1472.6215563702156</v>
      </c>
      <c r="O1089" s="16">
        <f t="shared" si="130"/>
        <v>0.14726215563702155</v>
      </c>
      <c r="P1089">
        <v>589.0486225480862</v>
      </c>
      <c r="Q1089">
        <f t="shared" si="131"/>
        <v>5.8904862254808621E-2</v>
      </c>
      <c r="R1089" s="16">
        <f t="shared" si="132"/>
        <v>8.8357293382212931E-2</v>
      </c>
      <c r="S1089" s="48">
        <v>1.86</v>
      </c>
      <c r="T1089">
        <f t="shared" si="133"/>
        <v>0.10956304379394403</v>
      </c>
      <c r="U1089" s="48">
        <v>12.651</v>
      </c>
      <c r="V1089">
        <f t="shared" si="134"/>
        <v>1.1178081185783757</v>
      </c>
      <c r="W1089">
        <f t="shared" si="135"/>
        <v>-1.0082450747844316</v>
      </c>
    </row>
    <row r="1090" spans="3:23" x14ac:dyDescent="0.3">
      <c r="C1090" t="s">
        <v>166</v>
      </c>
      <c r="D1090" t="s">
        <v>92</v>
      </c>
      <c r="E1090" s="1">
        <v>39415</v>
      </c>
      <c r="F1090">
        <v>4</v>
      </c>
      <c r="G1090" t="s">
        <v>67</v>
      </c>
      <c r="H1090" s="57" t="s">
        <v>46</v>
      </c>
      <c r="I1090" s="2">
        <v>60</v>
      </c>
      <c r="J1090" s="51">
        <v>15</v>
      </c>
      <c r="K1090" s="51">
        <v>25</v>
      </c>
      <c r="L1090">
        <f t="shared" ref="L1090:L1153" si="136">(J1090+K1090/2)/2</f>
        <v>13.75</v>
      </c>
      <c r="M1090" s="47">
        <v>3</v>
      </c>
      <c r="N1090" s="14">
        <f t="shared" ref="N1090:N1153" si="137">M1090*PI()*L1090^2</f>
        <v>1781.8720832079607</v>
      </c>
      <c r="O1090" s="16">
        <f t="shared" ref="O1090:O1153" si="138">N1090/10000</f>
        <v>0.17818720832079607</v>
      </c>
      <c r="P1090">
        <v>1069.1232499247765</v>
      </c>
      <c r="Q1090">
        <f t="shared" ref="Q1090:Q1153" si="139">P1090/10000</f>
        <v>0.10691232499247764</v>
      </c>
      <c r="R1090" s="16">
        <f t="shared" ref="R1090:R1153" si="140">O1090-Q1090</f>
        <v>7.1274883328318425E-2</v>
      </c>
      <c r="S1090" s="48">
        <v>1.86</v>
      </c>
      <c r="T1090">
        <f t="shared" ref="T1090:T1153" si="141">Q1090*S1090</f>
        <v>0.19885692448600842</v>
      </c>
      <c r="U1090" s="48">
        <v>12.651</v>
      </c>
      <c r="V1090">
        <f t="shared" ref="V1090:V1153" si="142">R1090*U1090</f>
        <v>0.90169854898655644</v>
      </c>
      <c r="W1090">
        <f t="shared" ref="W1090:W1153" si="143">T1090-V1090</f>
        <v>-0.70284162450054799</v>
      </c>
    </row>
    <row r="1091" spans="3:23" x14ac:dyDescent="0.3">
      <c r="C1091" t="s">
        <v>166</v>
      </c>
      <c r="D1091" t="s">
        <v>92</v>
      </c>
      <c r="E1091" s="1">
        <v>39415</v>
      </c>
      <c r="F1091">
        <v>4</v>
      </c>
      <c r="G1091" t="s">
        <v>67</v>
      </c>
      <c r="H1091" s="57" t="s">
        <v>46</v>
      </c>
      <c r="I1091" s="2">
        <v>40</v>
      </c>
      <c r="J1091" s="51">
        <v>20</v>
      </c>
      <c r="K1091" s="51">
        <v>65</v>
      </c>
      <c r="L1091">
        <f t="shared" si="136"/>
        <v>26.25</v>
      </c>
      <c r="M1091" s="47">
        <v>3</v>
      </c>
      <c r="N1091" s="14">
        <f t="shared" si="137"/>
        <v>6494.2610635926503</v>
      </c>
      <c r="O1091" s="16">
        <f t="shared" si="138"/>
        <v>0.64942610635926501</v>
      </c>
      <c r="P1091">
        <v>2597.7044254370603</v>
      </c>
      <c r="Q1091">
        <f t="shared" si="139"/>
        <v>0.25977044254370601</v>
      </c>
      <c r="R1091" s="16">
        <f t="shared" si="140"/>
        <v>0.38965566381555899</v>
      </c>
      <c r="S1091" s="48">
        <v>1.86</v>
      </c>
      <c r="T1091">
        <f t="shared" si="141"/>
        <v>0.48317302313129323</v>
      </c>
      <c r="U1091" s="48">
        <v>12.651</v>
      </c>
      <c r="V1091">
        <f t="shared" si="142"/>
        <v>4.9295338029306368</v>
      </c>
      <c r="W1091">
        <f t="shared" si="143"/>
        <v>-4.4463607797993436</v>
      </c>
    </row>
    <row r="1092" spans="3:23" x14ac:dyDescent="0.3">
      <c r="C1092" t="s">
        <v>166</v>
      </c>
      <c r="D1092" t="s">
        <v>92</v>
      </c>
      <c r="E1092" s="1">
        <v>39415</v>
      </c>
      <c r="F1092">
        <v>4</v>
      </c>
      <c r="G1092" t="s">
        <v>67</v>
      </c>
      <c r="H1092" s="57" t="s">
        <v>46</v>
      </c>
      <c r="I1092" s="2">
        <v>50</v>
      </c>
      <c r="J1092" s="51">
        <v>20</v>
      </c>
      <c r="K1092" s="51">
        <v>60</v>
      </c>
      <c r="L1092">
        <f t="shared" si="136"/>
        <v>25</v>
      </c>
      <c r="M1092" s="47">
        <v>3</v>
      </c>
      <c r="N1092" s="14">
        <f t="shared" si="137"/>
        <v>5890.4862254808622</v>
      </c>
      <c r="O1092" s="16">
        <f t="shared" si="138"/>
        <v>0.58904862254808621</v>
      </c>
      <c r="P1092">
        <v>2945.2431127404311</v>
      </c>
      <c r="Q1092">
        <f t="shared" si="139"/>
        <v>0.2945243112740431</v>
      </c>
      <c r="R1092" s="16">
        <f t="shared" si="140"/>
        <v>0.2945243112740431</v>
      </c>
      <c r="S1092" s="48">
        <v>1.86</v>
      </c>
      <c r="T1092">
        <f t="shared" si="141"/>
        <v>0.54781521896972019</v>
      </c>
      <c r="U1092" s="48">
        <v>12.651</v>
      </c>
      <c r="V1092">
        <f t="shared" si="142"/>
        <v>3.7260270619279194</v>
      </c>
      <c r="W1092">
        <f t="shared" si="143"/>
        <v>-3.1782118429581994</v>
      </c>
    </row>
    <row r="1093" spans="3:23" x14ac:dyDescent="0.3">
      <c r="C1093" t="s">
        <v>166</v>
      </c>
      <c r="D1093" t="s">
        <v>92</v>
      </c>
      <c r="E1093" s="1">
        <v>39415</v>
      </c>
      <c r="F1093">
        <v>4</v>
      </c>
      <c r="G1093" t="s">
        <v>67</v>
      </c>
      <c r="H1093" s="57" t="s">
        <v>47</v>
      </c>
      <c r="I1093" s="2">
        <v>80</v>
      </c>
      <c r="J1093" s="51">
        <v>10</v>
      </c>
      <c r="K1093" s="51">
        <v>15</v>
      </c>
      <c r="L1093">
        <f t="shared" si="136"/>
        <v>8.75</v>
      </c>
      <c r="M1093" s="47">
        <v>3</v>
      </c>
      <c r="N1093" s="14">
        <f t="shared" si="137"/>
        <v>721.58456262140555</v>
      </c>
      <c r="O1093" s="16">
        <f t="shared" si="138"/>
        <v>7.2158456262140555E-2</v>
      </c>
      <c r="P1093">
        <v>577.26765009712449</v>
      </c>
      <c r="Q1093">
        <f t="shared" si="139"/>
        <v>5.7726765009712445E-2</v>
      </c>
      <c r="R1093" s="16">
        <f t="shared" si="140"/>
        <v>1.443169125242811E-2</v>
      </c>
      <c r="S1093" s="48">
        <v>5.15</v>
      </c>
      <c r="T1093">
        <f t="shared" si="141"/>
        <v>0.29729283980001914</v>
      </c>
      <c r="U1093" s="48">
        <v>11.257999999999999</v>
      </c>
      <c r="V1093">
        <f t="shared" si="142"/>
        <v>0.16247198011983566</v>
      </c>
      <c r="W1093">
        <f t="shared" si="143"/>
        <v>0.13482085968018348</v>
      </c>
    </row>
    <row r="1094" spans="3:23" x14ac:dyDescent="0.3">
      <c r="C1094" t="s">
        <v>166</v>
      </c>
      <c r="D1094" t="s">
        <v>93</v>
      </c>
      <c r="E1094" s="1">
        <v>39414</v>
      </c>
      <c r="F1094">
        <v>33</v>
      </c>
      <c r="G1094" t="s">
        <v>8</v>
      </c>
      <c r="H1094" s="57" t="s">
        <v>36</v>
      </c>
      <c r="I1094" s="2">
        <v>30</v>
      </c>
      <c r="J1094" s="51">
        <v>15</v>
      </c>
      <c r="K1094" s="51">
        <v>40</v>
      </c>
      <c r="L1094">
        <f t="shared" si="136"/>
        <v>17.5</v>
      </c>
      <c r="M1094" s="47">
        <v>2</v>
      </c>
      <c r="N1094" s="14">
        <f t="shared" si="137"/>
        <v>1924.2255003237483</v>
      </c>
      <c r="O1094" s="16">
        <f t="shared" si="138"/>
        <v>0.19242255003237482</v>
      </c>
      <c r="P1094">
        <v>577.26765009712449</v>
      </c>
      <c r="Q1094">
        <f t="shared" si="139"/>
        <v>5.7726765009712445E-2</v>
      </c>
      <c r="R1094" s="16">
        <f t="shared" si="140"/>
        <v>0.13469578502266238</v>
      </c>
      <c r="S1094" s="48">
        <v>6.62</v>
      </c>
      <c r="T1094">
        <f t="shared" si="141"/>
        <v>0.3821511843642964</v>
      </c>
      <c r="U1094" s="48">
        <v>8.3030000000000008</v>
      </c>
      <c r="V1094">
        <f t="shared" si="142"/>
        <v>1.1183791030431658</v>
      </c>
      <c r="W1094">
        <f t="shared" si="143"/>
        <v>-0.73622791867886939</v>
      </c>
    </row>
    <row r="1095" spans="3:23" x14ac:dyDescent="0.3">
      <c r="C1095" t="s">
        <v>166</v>
      </c>
      <c r="D1095" t="s">
        <v>93</v>
      </c>
      <c r="E1095" s="1">
        <v>39414</v>
      </c>
      <c r="F1095">
        <v>33</v>
      </c>
      <c r="G1095" t="s">
        <v>8</v>
      </c>
      <c r="H1095" s="57" t="s">
        <v>42</v>
      </c>
      <c r="I1095" s="2">
        <v>100</v>
      </c>
      <c r="J1095" s="51">
        <v>5</v>
      </c>
      <c r="K1095" s="51">
        <v>15</v>
      </c>
      <c r="L1095">
        <f t="shared" si="136"/>
        <v>6.25</v>
      </c>
      <c r="M1095" s="47">
        <v>2</v>
      </c>
      <c r="N1095" s="14">
        <f t="shared" si="137"/>
        <v>245.43692606170259</v>
      </c>
      <c r="O1095" s="16">
        <f t="shared" si="138"/>
        <v>2.4543692606170259E-2</v>
      </c>
      <c r="P1095">
        <v>245.43692606170259</v>
      </c>
      <c r="Q1095">
        <f t="shared" si="139"/>
        <v>2.4543692606170259E-2</v>
      </c>
      <c r="R1095" s="16">
        <f t="shared" si="140"/>
        <v>0</v>
      </c>
      <c r="S1095">
        <v>11.49</v>
      </c>
      <c r="T1095">
        <f t="shared" si="141"/>
        <v>0.2820070280448963</v>
      </c>
      <c r="U1095" s="48">
        <v>8.1999999999999993</v>
      </c>
      <c r="V1095">
        <f t="shared" si="142"/>
        <v>0</v>
      </c>
      <c r="W1095">
        <f t="shared" si="143"/>
        <v>0.2820070280448963</v>
      </c>
    </row>
    <row r="1096" spans="3:23" x14ac:dyDescent="0.3">
      <c r="C1096" t="s">
        <v>166</v>
      </c>
      <c r="D1096" t="s">
        <v>93</v>
      </c>
      <c r="E1096" s="1">
        <v>39414</v>
      </c>
      <c r="F1096">
        <v>33</v>
      </c>
      <c r="G1096" t="s">
        <v>8</v>
      </c>
      <c r="H1096" s="57" t="s">
        <v>42</v>
      </c>
      <c r="I1096" s="2">
        <v>10</v>
      </c>
      <c r="J1096" s="51">
        <v>15</v>
      </c>
      <c r="K1096" s="51">
        <v>45</v>
      </c>
      <c r="L1096">
        <f t="shared" si="136"/>
        <v>18.75</v>
      </c>
      <c r="M1096" s="47">
        <v>2</v>
      </c>
      <c r="N1096" s="14">
        <f t="shared" si="137"/>
        <v>2208.9323345553235</v>
      </c>
      <c r="O1096" s="16">
        <f t="shared" si="138"/>
        <v>0.22089323345553236</v>
      </c>
      <c r="P1096">
        <v>220.89323345553237</v>
      </c>
      <c r="Q1096">
        <f t="shared" si="139"/>
        <v>2.2089323345553236E-2</v>
      </c>
      <c r="R1096" s="16">
        <f t="shared" si="140"/>
        <v>0.19880391010997911</v>
      </c>
      <c r="S1096">
        <v>11.49</v>
      </c>
      <c r="T1096">
        <f t="shared" si="141"/>
        <v>0.25380632524040669</v>
      </c>
      <c r="U1096" s="48">
        <v>8.1999999999999993</v>
      </c>
      <c r="V1096">
        <f t="shared" si="142"/>
        <v>1.6301920629018285</v>
      </c>
      <c r="W1096">
        <f t="shared" si="143"/>
        <v>-1.3763857376614217</v>
      </c>
    </row>
    <row r="1097" spans="3:23" x14ac:dyDescent="0.3">
      <c r="C1097" t="s">
        <v>166</v>
      </c>
      <c r="D1097" t="s">
        <v>93</v>
      </c>
      <c r="E1097" s="1">
        <v>39414</v>
      </c>
      <c r="F1097">
        <v>33</v>
      </c>
      <c r="G1097" t="s">
        <v>8</v>
      </c>
      <c r="H1097" s="57" t="s">
        <v>44</v>
      </c>
      <c r="I1097" s="2">
        <v>100</v>
      </c>
      <c r="J1097" s="51">
        <v>15</v>
      </c>
      <c r="K1097" s="51">
        <v>15</v>
      </c>
      <c r="L1097">
        <f t="shared" si="136"/>
        <v>11.25</v>
      </c>
      <c r="M1097" s="47">
        <v>2</v>
      </c>
      <c r="N1097" s="14">
        <f t="shared" si="137"/>
        <v>795.21564043991634</v>
      </c>
      <c r="O1097" s="16">
        <f t="shared" si="138"/>
        <v>7.9521564043991633E-2</v>
      </c>
      <c r="P1097">
        <v>795.21564043991634</v>
      </c>
      <c r="Q1097">
        <f t="shared" si="139"/>
        <v>7.9521564043991633E-2</v>
      </c>
      <c r="R1097" s="16">
        <f t="shared" si="140"/>
        <v>0</v>
      </c>
      <c r="S1097" s="48">
        <v>5.78</v>
      </c>
      <c r="T1097">
        <f t="shared" si="141"/>
        <v>0.45963464017427164</v>
      </c>
      <c r="U1097" s="48">
        <v>9.0679999999999996</v>
      </c>
      <c r="V1097">
        <f t="shared" si="142"/>
        <v>0</v>
      </c>
      <c r="W1097">
        <f t="shared" si="143"/>
        <v>0.45963464017427164</v>
      </c>
    </row>
    <row r="1098" spans="3:23" x14ac:dyDescent="0.3">
      <c r="C1098" t="s">
        <v>166</v>
      </c>
      <c r="D1098" t="s">
        <v>93</v>
      </c>
      <c r="E1098" s="1">
        <v>39414</v>
      </c>
      <c r="F1098">
        <v>33</v>
      </c>
      <c r="G1098" t="s">
        <v>8</v>
      </c>
      <c r="H1098" s="54" t="s">
        <v>53</v>
      </c>
      <c r="I1098" s="2">
        <v>90</v>
      </c>
      <c r="J1098" s="51">
        <v>5</v>
      </c>
      <c r="K1098" s="51">
        <v>10</v>
      </c>
      <c r="L1098">
        <f t="shared" si="136"/>
        <v>5</v>
      </c>
      <c r="M1098" s="47">
        <v>2</v>
      </c>
      <c r="N1098" s="14">
        <f t="shared" si="137"/>
        <v>157.07963267948966</v>
      </c>
      <c r="O1098" s="16">
        <f t="shared" si="138"/>
        <v>1.5707963267948967E-2</v>
      </c>
      <c r="P1098">
        <v>141.37166941154069</v>
      </c>
      <c r="Q1098">
        <f t="shared" si="139"/>
        <v>1.4137166941154069E-2</v>
      </c>
      <c r="R1098" s="16">
        <f t="shared" si="140"/>
        <v>1.5707963267948977E-3</v>
      </c>
      <c r="S1098" s="48">
        <v>6.51</v>
      </c>
      <c r="T1098">
        <f t="shared" si="141"/>
        <v>9.2032956786912992E-2</v>
      </c>
      <c r="U1098" s="48">
        <v>8.2509999999999994</v>
      </c>
      <c r="V1098">
        <f t="shared" si="142"/>
        <v>1.29606404923847E-2</v>
      </c>
      <c r="W1098">
        <f t="shared" si="143"/>
        <v>7.9072316294528294E-2</v>
      </c>
    </row>
    <row r="1099" spans="3:23" x14ac:dyDescent="0.3">
      <c r="C1099" t="s">
        <v>166</v>
      </c>
      <c r="D1099" t="s">
        <v>93</v>
      </c>
      <c r="E1099" s="1">
        <v>39414</v>
      </c>
      <c r="F1099">
        <v>33</v>
      </c>
      <c r="G1099" t="s">
        <v>8</v>
      </c>
      <c r="H1099" s="54" t="s">
        <v>53</v>
      </c>
      <c r="I1099" s="2">
        <v>90</v>
      </c>
      <c r="J1099" s="51">
        <v>5</v>
      </c>
      <c r="K1099" s="51">
        <v>15</v>
      </c>
      <c r="L1099">
        <f t="shared" si="136"/>
        <v>6.25</v>
      </c>
      <c r="M1099" s="47">
        <v>2</v>
      </c>
      <c r="N1099" s="14">
        <f t="shared" si="137"/>
        <v>245.43692606170259</v>
      </c>
      <c r="O1099" s="16">
        <f t="shared" si="138"/>
        <v>2.4543692606170259E-2</v>
      </c>
      <c r="P1099">
        <v>220.89323345553234</v>
      </c>
      <c r="Q1099">
        <f t="shared" si="139"/>
        <v>2.2089323345553233E-2</v>
      </c>
      <c r="R1099" s="16">
        <f t="shared" si="140"/>
        <v>2.4543692606170259E-3</v>
      </c>
      <c r="S1099" s="48">
        <v>6.51</v>
      </c>
      <c r="T1099">
        <f t="shared" si="141"/>
        <v>0.14380149497955155</v>
      </c>
      <c r="U1099" s="48">
        <v>8.2509999999999994</v>
      </c>
      <c r="V1099">
        <f t="shared" si="142"/>
        <v>2.0251000769351078E-2</v>
      </c>
      <c r="W1099">
        <f t="shared" si="143"/>
        <v>0.12355049421020048</v>
      </c>
    </row>
    <row r="1100" spans="3:23" x14ac:dyDescent="0.3">
      <c r="C1100" t="s">
        <v>166</v>
      </c>
      <c r="D1100" t="s">
        <v>93</v>
      </c>
      <c r="E1100" s="1">
        <v>39414</v>
      </c>
      <c r="F1100">
        <v>33</v>
      </c>
      <c r="G1100" t="s">
        <v>8</v>
      </c>
      <c r="H1100" s="54" t="s">
        <v>53</v>
      </c>
      <c r="I1100" s="2">
        <v>100</v>
      </c>
      <c r="J1100" s="51">
        <v>10</v>
      </c>
      <c r="K1100" s="51">
        <v>25</v>
      </c>
      <c r="L1100">
        <f t="shared" si="136"/>
        <v>11.25</v>
      </c>
      <c r="M1100" s="47">
        <v>2</v>
      </c>
      <c r="N1100" s="14">
        <f t="shared" si="137"/>
        <v>795.21564043991634</v>
      </c>
      <c r="O1100" s="16">
        <f t="shared" si="138"/>
        <v>7.9521564043991633E-2</v>
      </c>
      <c r="P1100">
        <v>795.21564043991634</v>
      </c>
      <c r="Q1100">
        <f t="shared" si="139"/>
        <v>7.9521564043991633E-2</v>
      </c>
      <c r="R1100" s="16">
        <f t="shared" si="140"/>
        <v>0</v>
      </c>
      <c r="S1100" s="48">
        <v>6.51</v>
      </c>
      <c r="T1100">
        <f t="shared" si="141"/>
        <v>0.51768538192638547</v>
      </c>
      <c r="U1100" s="48">
        <v>8.2509999999999994</v>
      </c>
      <c r="V1100">
        <f t="shared" si="142"/>
        <v>0</v>
      </c>
      <c r="W1100">
        <f t="shared" si="143"/>
        <v>0.51768538192638547</v>
      </c>
    </row>
    <row r="1101" spans="3:23" x14ac:dyDescent="0.3">
      <c r="C1101" t="s">
        <v>166</v>
      </c>
      <c r="D1101" t="s">
        <v>93</v>
      </c>
      <c r="E1101" s="1">
        <v>39414</v>
      </c>
      <c r="F1101">
        <v>33</v>
      </c>
      <c r="G1101" t="s">
        <v>8</v>
      </c>
      <c r="H1101" s="54" t="s">
        <v>53</v>
      </c>
      <c r="I1101" s="2">
        <v>90</v>
      </c>
      <c r="J1101" s="51">
        <v>10</v>
      </c>
      <c r="K1101" s="51">
        <v>25</v>
      </c>
      <c r="L1101">
        <f t="shared" si="136"/>
        <v>11.25</v>
      </c>
      <c r="M1101" s="47">
        <v>2</v>
      </c>
      <c r="N1101" s="14">
        <f t="shared" si="137"/>
        <v>795.21564043991634</v>
      </c>
      <c r="O1101" s="16">
        <f t="shared" si="138"/>
        <v>7.9521564043991633E-2</v>
      </c>
      <c r="P1101">
        <v>715.69407639592475</v>
      </c>
      <c r="Q1101">
        <f t="shared" si="139"/>
        <v>7.1569407639592478E-2</v>
      </c>
      <c r="R1101" s="16">
        <f t="shared" si="140"/>
        <v>7.9521564043991549E-3</v>
      </c>
      <c r="S1101" s="48">
        <v>6.51</v>
      </c>
      <c r="T1101">
        <f t="shared" si="141"/>
        <v>0.46591684373374703</v>
      </c>
      <c r="U1101" s="48">
        <v>8.2509999999999994</v>
      </c>
      <c r="V1101">
        <f t="shared" si="142"/>
        <v>6.5613242492697427E-2</v>
      </c>
      <c r="W1101">
        <f t="shared" si="143"/>
        <v>0.40030360124104958</v>
      </c>
    </row>
    <row r="1102" spans="3:23" x14ac:dyDescent="0.3">
      <c r="C1102" t="s">
        <v>166</v>
      </c>
      <c r="D1102" t="s">
        <v>93</v>
      </c>
      <c r="E1102" s="1">
        <v>39414</v>
      </c>
      <c r="F1102">
        <v>33</v>
      </c>
      <c r="G1102" t="s">
        <v>8</v>
      </c>
      <c r="H1102" s="54" t="s">
        <v>53</v>
      </c>
      <c r="I1102" s="2">
        <v>90</v>
      </c>
      <c r="J1102" s="51">
        <v>10</v>
      </c>
      <c r="K1102" s="51">
        <v>15</v>
      </c>
      <c r="L1102">
        <f t="shared" si="136"/>
        <v>8.75</v>
      </c>
      <c r="M1102" s="47">
        <v>2</v>
      </c>
      <c r="N1102" s="14">
        <f t="shared" si="137"/>
        <v>481.05637508093707</v>
      </c>
      <c r="O1102" s="16">
        <f t="shared" si="138"/>
        <v>4.8105637508093706E-2</v>
      </c>
      <c r="P1102">
        <v>432.95073757284337</v>
      </c>
      <c r="Q1102">
        <f t="shared" si="139"/>
        <v>4.3295073757284336E-2</v>
      </c>
      <c r="R1102" s="16">
        <f t="shared" si="140"/>
        <v>4.8105637508093699E-3</v>
      </c>
      <c r="S1102" s="48">
        <v>6.51</v>
      </c>
      <c r="T1102">
        <f t="shared" si="141"/>
        <v>0.28185093015992102</v>
      </c>
      <c r="U1102" s="48">
        <v>8.2509999999999994</v>
      </c>
      <c r="V1102">
        <f t="shared" si="142"/>
        <v>3.9691961507928107E-2</v>
      </c>
      <c r="W1102">
        <f t="shared" si="143"/>
        <v>0.24215896865199291</v>
      </c>
    </row>
    <row r="1103" spans="3:23" x14ac:dyDescent="0.3">
      <c r="C1103" t="s">
        <v>166</v>
      </c>
      <c r="D1103" t="s">
        <v>93</v>
      </c>
      <c r="E1103" s="1">
        <v>39414</v>
      </c>
      <c r="F1103">
        <v>33</v>
      </c>
      <c r="G1103" t="s">
        <v>8</v>
      </c>
      <c r="H1103" s="54" t="s">
        <v>53</v>
      </c>
      <c r="I1103" s="2">
        <v>60</v>
      </c>
      <c r="J1103" s="51">
        <v>10</v>
      </c>
      <c r="K1103" s="51">
        <v>15</v>
      </c>
      <c r="L1103">
        <f t="shared" si="136"/>
        <v>8.75</v>
      </c>
      <c r="M1103" s="47">
        <v>2</v>
      </c>
      <c r="N1103" s="14">
        <f t="shared" si="137"/>
        <v>481.05637508093707</v>
      </c>
      <c r="O1103" s="16">
        <f t="shared" si="138"/>
        <v>4.8105637508093706E-2</v>
      </c>
      <c r="P1103">
        <v>288.63382504856224</v>
      </c>
      <c r="Q1103">
        <f t="shared" si="139"/>
        <v>2.8863382504856223E-2</v>
      </c>
      <c r="R1103" s="16">
        <f t="shared" si="140"/>
        <v>1.9242255003237483E-2</v>
      </c>
      <c r="S1103" s="48">
        <v>6.51</v>
      </c>
      <c r="T1103">
        <f t="shared" si="141"/>
        <v>0.18790062010661401</v>
      </c>
      <c r="U1103" s="48">
        <v>8.2509999999999994</v>
      </c>
      <c r="V1103">
        <f t="shared" si="142"/>
        <v>0.15876784603171246</v>
      </c>
      <c r="W1103">
        <f t="shared" si="143"/>
        <v>2.9132774074901557E-2</v>
      </c>
    </row>
    <row r="1104" spans="3:23" x14ac:dyDescent="0.3">
      <c r="C1104" t="s">
        <v>166</v>
      </c>
      <c r="D1104" t="s">
        <v>93</v>
      </c>
      <c r="E1104" s="1">
        <v>39414</v>
      </c>
      <c r="F1104">
        <v>33</v>
      </c>
      <c r="G1104" t="s">
        <v>8</v>
      </c>
      <c r="H1104" s="54" t="s">
        <v>53</v>
      </c>
      <c r="I1104" s="2">
        <v>10</v>
      </c>
      <c r="J1104" s="51">
        <v>10</v>
      </c>
      <c r="K1104" s="51">
        <v>25</v>
      </c>
      <c r="L1104">
        <f t="shared" si="136"/>
        <v>11.25</v>
      </c>
      <c r="M1104" s="47">
        <v>2</v>
      </c>
      <c r="N1104" s="14">
        <f t="shared" si="137"/>
        <v>795.21564043991634</v>
      </c>
      <c r="O1104" s="16">
        <f t="shared" si="138"/>
        <v>7.9521564043991633E-2</v>
      </c>
      <c r="P1104">
        <v>79.521564043991646</v>
      </c>
      <c r="Q1104">
        <f t="shared" si="139"/>
        <v>7.9521564043991654E-3</v>
      </c>
      <c r="R1104" s="16">
        <f t="shared" si="140"/>
        <v>7.1569407639592464E-2</v>
      </c>
      <c r="S1104" s="48">
        <v>6.51</v>
      </c>
      <c r="T1104">
        <f t="shared" si="141"/>
        <v>5.1768538192638568E-2</v>
      </c>
      <c r="U1104" s="48">
        <v>8.2509999999999994</v>
      </c>
      <c r="V1104">
        <f t="shared" si="142"/>
        <v>0.59051918243427737</v>
      </c>
      <c r="W1104">
        <f t="shared" si="143"/>
        <v>-0.53875064424163877</v>
      </c>
    </row>
    <row r="1105" spans="3:23" x14ac:dyDescent="0.3">
      <c r="C1105" t="s">
        <v>166</v>
      </c>
      <c r="D1105" t="s">
        <v>93</v>
      </c>
      <c r="E1105" s="1">
        <v>39414</v>
      </c>
      <c r="F1105">
        <v>33</v>
      </c>
      <c r="G1105" t="s">
        <v>8</v>
      </c>
      <c r="H1105" s="54" t="s">
        <v>53</v>
      </c>
      <c r="I1105" s="2">
        <v>70</v>
      </c>
      <c r="J1105" s="51">
        <v>15</v>
      </c>
      <c r="K1105" s="51">
        <v>25</v>
      </c>
      <c r="L1105">
        <f t="shared" si="136"/>
        <v>13.75</v>
      </c>
      <c r="M1105" s="47">
        <v>2</v>
      </c>
      <c r="N1105" s="14">
        <f t="shared" si="137"/>
        <v>1187.9147221386406</v>
      </c>
      <c r="O1105" s="16">
        <f t="shared" si="138"/>
        <v>0.11879147221386406</v>
      </c>
      <c r="P1105">
        <v>831.54030549704839</v>
      </c>
      <c r="Q1105">
        <f t="shared" si="139"/>
        <v>8.3154030549704841E-2</v>
      </c>
      <c r="R1105" s="16">
        <f t="shared" si="140"/>
        <v>3.563744166415922E-2</v>
      </c>
      <c r="S1105" s="48">
        <v>6.51</v>
      </c>
      <c r="T1105">
        <f t="shared" si="141"/>
        <v>0.54133273887857847</v>
      </c>
      <c r="U1105" s="48">
        <v>8.2509999999999994</v>
      </c>
      <c r="V1105">
        <f t="shared" si="142"/>
        <v>0.29404453117097767</v>
      </c>
      <c r="W1105">
        <f t="shared" si="143"/>
        <v>0.24728820770760079</v>
      </c>
    </row>
    <row r="1106" spans="3:23" x14ac:dyDescent="0.3">
      <c r="C1106" t="s">
        <v>166</v>
      </c>
      <c r="D1106" t="s">
        <v>93</v>
      </c>
      <c r="E1106" s="1">
        <v>39414</v>
      </c>
      <c r="F1106">
        <v>33</v>
      </c>
      <c r="G1106" t="s">
        <v>8</v>
      </c>
      <c r="H1106" s="54" t="s">
        <v>53</v>
      </c>
      <c r="I1106" s="2">
        <v>70</v>
      </c>
      <c r="J1106" s="51">
        <v>15</v>
      </c>
      <c r="K1106" s="51">
        <v>20</v>
      </c>
      <c r="L1106">
        <f t="shared" si="136"/>
        <v>12.5</v>
      </c>
      <c r="M1106" s="47">
        <v>2</v>
      </c>
      <c r="N1106" s="14">
        <f t="shared" si="137"/>
        <v>981.74770424681037</v>
      </c>
      <c r="O1106" s="16">
        <f t="shared" si="138"/>
        <v>9.8174770424681035E-2</v>
      </c>
      <c r="P1106">
        <v>687.22339297276721</v>
      </c>
      <c r="Q1106">
        <f t="shared" si="139"/>
        <v>6.8722339297276724E-2</v>
      </c>
      <c r="R1106" s="16">
        <f t="shared" si="140"/>
        <v>2.945243112740431E-2</v>
      </c>
      <c r="S1106" s="48">
        <v>6.51</v>
      </c>
      <c r="T1106">
        <f t="shared" si="141"/>
        <v>0.44738242882527146</v>
      </c>
      <c r="U1106" s="48">
        <v>8.2509999999999994</v>
      </c>
      <c r="V1106">
        <f t="shared" si="142"/>
        <v>0.24301200923221294</v>
      </c>
      <c r="W1106">
        <f t="shared" si="143"/>
        <v>0.20437041959305852</v>
      </c>
    </row>
    <row r="1107" spans="3:23" x14ac:dyDescent="0.3">
      <c r="C1107" t="s">
        <v>166</v>
      </c>
      <c r="D1107" t="s">
        <v>94</v>
      </c>
      <c r="E1107" s="1">
        <v>39420</v>
      </c>
      <c r="F1107">
        <v>30</v>
      </c>
      <c r="G1107" t="s">
        <v>67</v>
      </c>
      <c r="H1107" s="56" t="s">
        <v>178</v>
      </c>
      <c r="I1107" s="2">
        <v>70</v>
      </c>
      <c r="J1107" s="51">
        <v>10</v>
      </c>
      <c r="K1107" s="51">
        <v>15</v>
      </c>
      <c r="L1107">
        <f t="shared" si="136"/>
        <v>8.75</v>
      </c>
      <c r="M1107" s="47">
        <v>1</v>
      </c>
      <c r="N1107" s="14">
        <f t="shared" si="137"/>
        <v>240.52818754046854</v>
      </c>
      <c r="O1107" s="16">
        <f t="shared" si="138"/>
        <v>2.4052818754046853E-2</v>
      </c>
      <c r="P1107">
        <v>168.36973127832798</v>
      </c>
      <c r="Q1107">
        <f t="shared" si="139"/>
        <v>1.6836973127832798E-2</v>
      </c>
      <c r="R1107" s="16">
        <f t="shared" si="140"/>
        <v>7.2158456262140548E-3</v>
      </c>
      <c r="S1107">
        <v>4.2699999999999996</v>
      </c>
      <c r="T1107">
        <f t="shared" si="141"/>
        <v>7.1893875255846035E-2</v>
      </c>
      <c r="U1107" s="48">
        <v>6.83</v>
      </c>
      <c r="V1107">
        <f t="shared" si="142"/>
        <v>4.9284225627041996E-2</v>
      </c>
      <c r="W1107">
        <f t="shared" si="143"/>
        <v>2.2609649628804039E-2</v>
      </c>
    </row>
    <row r="1108" spans="3:23" x14ac:dyDescent="0.3">
      <c r="C1108" t="s">
        <v>166</v>
      </c>
      <c r="D1108" t="s">
        <v>94</v>
      </c>
      <c r="E1108" s="1">
        <v>39420</v>
      </c>
      <c r="F1108">
        <v>30</v>
      </c>
      <c r="G1108" t="s">
        <v>67</v>
      </c>
      <c r="H1108" s="56" t="s">
        <v>178</v>
      </c>
      <c r="I1108" s="2">
        <v>60</v>
      </c>
      <c r="J1108" s="51">
        <v>15</v>
      </c>
      <c r="K1108" s="51">
        <v>20</v>
      </c>
      <c r="L1108">
        <f t="shared" si="136"/>
        <v>12.5</v>
      </c>
      <c r="M1108" s="47">
        <v>1</v>
      </c>
      <c r="N1108" s="14">
        <f t="shared" si="137"/>
        <v>490.87385212340519</v>
      </c>
      <c r="O1108" s="16">
        <f t="shared" si="138"/>
        <v>4.9087385212340517E-2</v>
      </c>
      <c r="P1108">
        <v>294.5243112740431</v>
      </c>
      <c r="Q1108">
        <f t="shared" si="139"/>
        <v>2.945243112740431E-2</v>
      </c>
      <c r="R1108" s="16">
        <f t="shared" si="140"/>
        <v>1.9634954084936207E-2</v>
      </c>
      <c r="S1108">
        <v>4.2699999999999996</v>
      </c>
      <c r="T1108">
        <f t="shared" si="141"/>
        <v>0.12576188091401638</v>
      </c>
      <c r="U1108" s="48">
        <v>6.83</v>
      </c>
      <c r="V1108">
        <f t="shared" si="142"/>
        <v>0.13410673640011431</v>
      </c>
      <c r="W1108">
        <f t="shared" si="143"/>
        <v>-8.344855486097924E-3</v>
      </c>
    </row>
    <row r="1109" spans="3:23" x14ac:dyDescent="0.3">
      <c r="C1109" t="s">
        <v>166</v>
      </c>
      <c r="D1109" t="s">
        <v>94</v>
      </c>
      <c r="E1109" s="1">
        <v>39420</v>
      </c>
      <c r="F1109">
        <v>30</v>
      </c>
      <c r="G1109" t="s">
        <v>67</v>
      </c>
      <c r="H1109" s="56" t="s">
        <v>178</v>
      </c>
      <c r="I1109" s="2">
        <v>80</v>
      </c>
      <c r="J1109" s="51">
        <v>15</v>
      </c>
      <c r="K1109" s="51">
        <v>15</v>
      </c>
      <c r="L1109">
        <f t="shared" si="136"/>
        <v>11.25</v>
      </c>
      <c r="M1109" s="47">
        <v>1</v>
      </c>
      <c r="N1109" s="14">
        <f t="shared" si="137"/>
        <v>397.60782021995817</v>
      </c>
      <c r="O1109" s="16">
        <f t="shared" si="138"/>
        <v>3.9760782021995816E-2</v>
      </c>
      <c r="P1109">
        <v>318.08625617596658</v>
      </c>
      <c r="Q1109">
        <f t="shared" si="139"/>
        <v>3.1808625617596661E-2</v>
      </c>
      <c r="R1109" s="16">
        <f t="shared" si="140"/>
        <v>7.9521564043991549E-3</v>
      </c>
      <c r="S1109">
        <v>4.2699999999999996</v>
      </c>
      <c r="T1109">
        <f t="shared" si="141"/>
        <v>0.13582283138713774</v>
      </c>
      <c r="U1109" s="48">
        <v>6.83</v>
      </c>
      <c r="V1109">
        <f t="shared" si="142"/>
        <v>5.4313228242046228E-2</v>
      </c>
      <c r="W1109">
        <f t="shared" si="143"/>
        <v>8.1509603145091508E-2</v>
      </c>
    </row>
    <row r="1110" spans="3:23" x14ac:dyDescent="0.3">
      <c r="C1110" t="s">
        <v>166</v>
      </c>
      <c r="D1110" t="s">
        <v>94</v>
      </c>
      <c r="E1110" s="1">
        <v>39420</v>
      </c>
      <c r="F1110">
        <v>30</v>
      </c>
      <c r="G1110" t="s">
        <v>67</v>
      </c>
      <c r="H1110" s="56" t="s">
        <v>178</v>
      </c>
      <c r="I1110" s="2">
        <v>90</v>
      </c>
      <c r="J1110" s="51">
        <v>25</v>
      </c>
      <c r="K1110" s="51">
        <v>15</v>
      </c>
      <c r="L1110">
        <f t="shared" si="136"/>
        <v>16.25</v>
      </c>
      <c r="M1110" s="47">
        <v>1</v>
      </c>
      <c r="N1110" s="14">
        <f t="shared" si="137"/>
        <v>829.57681008855479</v>
      </c>
      <c r="O1110" s="16">
        <f t="shared" si="138"/>
        <v>8.2957681008855477E-2</v>
      </c>
      <c r="P1110">
        <v>746.61912907969929</v>
      </c>
      <c r="Q1110">
        <f t="shared" si="139"/>
        <v>7.4661912907969932E-2</v>
      </c>
      <c r="R1110" s="16">
        <f t="shared" si="140"/>
        <v>8.2957681008855449E-3</v>
      </c>
      <c r="S1110">
        <v>4.2699999999999996</v>
      </c>
      <c r="T1110">
        <f t="shared" si="141"/>
        <v>0.31880636811703156</v>
      </c>
      <c r="U1110" s="48">
        <v>6.83</v>
      </c>
      <c r="V1110">
        <f t="shared" si="142"/>
        <v>5.6660096129048272E-2</v>
      </c>
      <c r="W1110">
        <f t="shared" si="143"/>
        <v>0.26214627198798329</v>
      </c>
    </row>
    <row r="1111" spans="3:23" x14ac:dyDescent="0.3">
      <c r="C1111" t="s">
        <v>166</v>
      </c>
      <c r="D1111" t="s">
        <v>94</v>
      </c>
      <c r="E1111" s="1">
        <v>39420</v>
      </c>
      <c r="F1111">
        <v>30</v>
      </c>
      <c r="G1111" t="s">
        <v>67</v>
      </c>
      <c r="H1111" s="57" t="s">
        <v>24</v>
      </c>
      <c r="I1111" s="2">
        <v>70</v>
      </c>
      <c r="J1111" s="51">
        <v>35</v>
      </c>
      <c r="K1111" s="51">
        <v>40</v>
      </c>
      <c r="L1111">
        <f t="shared" si="136"/>
        <v>27.5</v>
      </c>
      <c r="M1111" s="47">
        <v>2</v>
      </c>
      <c r="N1111" s="14">
        <f t="shared" si="137"/>
        <v>4751.6588885545625</v>
      </c>
      <c r="O1111" s="16">
        <f t="shared" si="138"/>
        <v>0.47516588885545624</v>
      </c>
      <c r="P1111">
        <v>3326.1612219881936</v>
      </c>
      <c r="Q1111">
        <f t="shared" si="139"/>
        <v>0.33261612219881936</v>
      </c>
      <c r="R1111" s="16">
        <f t="shared" si="140"/>
        <v>0.14254976665663688</v>
      </c>
      <c r="S1111">
        <v>5.86</v>
      </c>
      <c r="T1111">
        <f t="shared" si="141"/>
        <v>1.9491304760850816</v>
      </c>
      <c r="U1111">
        <v>8.4610000000000003</v>
      </c>
      <c r="V1111">
        <f t="shared" si="142"/>
        <v>1.2061135756818047</v>
      </c>
      <c r="W1111">
        <f t="shared" si="143"/>
        <v>0.74301690040327695</v>
      </c>
    </row>
    <row r="1112" spans="3:23" x14ac:dyDescent="0.3">
      <c r="C1112" t="s">
        <v>166</v>
      </c>
      <c r="D1112" t="s">
        <v>94</v>
      </c>
      <c r="E1112" s="1">
        <v>39420</v>
      </c>
      <c r="F1112">
        <v>30</v>
      </c>
      <c r="G1112" t="s">
        <v>67</v>
      </c>
      <c r="H1112" s="57" t="s">
        <v>23</v>
      </c>
      <c r="I1112" s="2">
        <v>90</v>
      </c>
      <c r="J1112" s="51">
        <v>12</v>
      </c>
      <c r="K1112" s="51">
        <v>12</v>
      </c>
      <c r="L1112">
        <f t="shared" si="136"/>
        <v>9</v>
      </c>
      <c r="M1112" s="47">
        <v>3</v>
      </c>
      <c r="N1112" s="14">
        <f t="shared" si="137"/>
        <v>763.40701482231975</v>
      </c>
      <c r="O1112" s="16">
        <f t="shared" si="138"/>
        <v>7.6340701482231973E-2</v>
      </c>
      <c r="P1112">
        <v>687.06631334008785</v>
      </c>
      <c r="Q1112">
        <f t="shared" si="139"/>
        <v>6.8706631334008783E-2</v>
      </c>
      <c r="R1112" s="16">
        <f t="shared" si="140"/>
        <v>7.6340701482231904E-3</v>
      </c>
      <c r="S1112">
        <v>4.09</v>
      </c>
      <c r="T1112">
        <f t="shared" si="141"/>
        <v>0.28101012215609589</v>
      </c>
      <c r="U1112">
        <v>6.1219999999999999</v>
      </c>
      <c r="V1112">
        <f t="shared" si="142"/>
        <v>4.6735777447422369E-2</v>
      </c>
      <c r="W1112">
        <f t="shared" si="143"/>
        <v>0.23427434470867353</v>
      </c>
    </row>
    <row r="1113" spans="3:23" x14ac:dyDescent="0.3">
      <c r="C1113" t="s">
        <v>166</v>
      </c>
      <c r="D1113" t="s">
        <v>94</v>
      </c>
      <c r="E1113" s="1">
        <v>39420</v>
      </c>
      <c r="F1113">
        <v>30</v>
      </c>
      <c r="G1113" t="s">
        <v>67</v>
      </c>
      <c r="H1113" s="54" t="s">
        <v>49</v>
      </c>
      <c r="I1113" s="2">
        <v>90</v>
      </c>
      <c r="J1113" s="51">
        <v>20</v>
      </c>
      <c r="K1113" s="51">
        <v>30</v>
      </c>
      <c r="L1113">
        <f t="shared" si="136"/>
        <v>17.5</v>
      </c>
      <c r="M1113" s="47">
        <v>2</v>
      </c>
      <c r="N1113" s="14">
        <f t="shared" si="137"/>
        <v>1924.2255003237483</v>
      </c>
      <c r="O1113" s="16">
        <f t="shared" si="138"/>
        <v>0.19242255003237482</v>
      </c>
      <c r="P1113">
        <v>1731.8029502913735</v>
      </c>
      <c r="Q1113">
        <f t="shared" si="139"/>
        <v>0.17318029502913734</v>
      </c>
      <c r="R1113" s="16">
        <f t="shared" si="140"/>
        <v>1.924225500323748E-2</v>
      </c>
      <c r="S1113">
        <v>5.23</v>
      </c>
      <c r="T1113">
        <f t="shared" si="141"/>
        <v>0.90573294300238838</v>
      </c>
      <c r="U1113">
        <v>8.4610000000000003</v>
      </c>
      <c r="V1113">
        <f t="shared" si="142"/>
        <v>0.16280871958239232</v>
      </c>
      <c r="W1113">
        <f t="shared" si="143"/>
        <v>0.74292422341999609</v>
      </c>
    </row>
    <row r="1114" spans="3:23" x14ac:dyDescent="0.3">
      <c r="C1114" t="s">
        <v>166</v>
      </c>
      <c r="D1114" t="s">
        <v>94</v>
      </c>
      <c r="E1114" s="1">
        <v>39420</v>
      </c>
      <c r="F1114">
        <v>30</v>
      </c>
      <c r="G1114" t="s">
        <v>67</v>
      </c>
      <c r="H1114" s="54" t="s">
        <v>25</v>
      </c>
      <c r="I1114" s="2">
        <v>30</v>
      </c>
      <c r="J1114" s="51">
        <v>10</v>
      </c>
      <c r="K1114" s="51">
        <v>10</v>
      </c>
      <c r="L1114">
        <f t="shared" si="136"/>
        <v>7.5</v>
      </c>
      <c r="M1114" s="47">
        <v>2</v>
      </c>
      <c r="N1114" s="14">
        <f t="shared" si="137"/>
        <v>353.42917352885172</v>
      </c>
      <c r="O1114" s="16">
        <f t="shared" si="138"/>
        <v>3.5342917352885174E-2</v>
      </c>
      <c r="P1114">
        <v>106.02875205865551</v>
      </c>
      <c r="Q1114">
        <f t="shared" si="139"/>
        <v>1.0602875205865551E-2</v>
      </c>
      <c r="R1114" s="16">
        <f t="shared" si="140"/>
        <v>2.4740042147019622E-2</v>
      </c>
      <c r="S1114">
        <v>8.19</v>
      </c>
      <c r="T1114">
        <f t="shared" si="141"/>
        <v>8.6837547936038859E-2</v>
      </c>
      <c r="U1114">
        <v>10.218</v>
      </c>
      <c r="V1114">
        <f t="shared" si="142"/>
        <v>0.2527937506582465</v>
      </c>
      <c r="W1114">
        <f t="shared" si="143"/>
        <v>-0.16595620272220762</v>
      </c>
    </row>
    <row r="1115" spans="3:23" x14ac:dyDescent="0.3">
      <c r="C1115" t="s">
        <v>166</v>
      </c>
      <c r="D1115" t="s">
        <v>94</v>
      </c>
      <c r="E1115" s="1">
        <v>39420</v>
      </c>
      <c r="F1115">
        <v>30</v>
      </c>
      <c r="G1115" t="s">
        <v>67</v>
      </c>
      <c r="H1115" s="54" t="s">
        <v>25</v>
      </c>
      <c r="I1115" s="2">
        <v>40</v>
      </c>
      <c r="J1115" s="51">
        <v>20</v>
      </c>
      <c r="K1115" s="51">
        <v>30</v>
      </c>
      <c r="L1115">
        <f t="shared" si="136"/>
        <v>17.5</v>
      </c>
      <c r="M1115" s="47">
        <v>2</v>
      </c>
      <c r="N1115" s="14">
        <f t="shared" si="137"/>
        <v>1924.2255003237483</v>
      </c>
      <c r="O1115" s="16">
        <f t="shared" si="138"/>
        <v>0.19242255003237482</v>
      </c>
      <c r="P1115">
        <v>769.69020012949932</v>
      </c>
      <c r="Q1115">
        <f t="shared" si="139"/>
        <v>7.6969020012949932E-2</v>
      </c>
      <c r="R1115" s="16">
        <f t="shared" si="140"/>
        <v>0.11545353001942489</v>
      </c>
      <c r="S1115">
        <v>8.19</v>
      </c>
      <c r="T1115">
        <f t="shared" si="141"/>
        <v>0.63037627390605988</v>
      </c>
      <c r="U1115">
        <v>10.218</v>
      </c>
      <c r="V1115">
        <f t="shared" si="142"/>
        <v>1.1797041697384836</v>
      </c>
      <c r="W1115">
        <f t="shared" si="143"/>
        <v>-0.5493278958324237</v>
      </c>
    </row>
    <row r="1116" spans="3:23" x14ac:dyDescent="0.3">
      <c r="C1116" t="s">
        <v>166</v>
      </c>
      <c r="D1116" t="s">
        <v>94</v>
      </c>
      <c r="E1116" s="1">
        <v>39420</v>
      </c>
      <c r="F1116">
        <v>30</v>
      </c>
      <c r="G1116" t="s">
        <v>67</v>
      </c>
      <c r="H1116" s="57" t="s">
        <v>36</v>
      </c>
      <c r="I1116" s="2">
        <v>90</v>
      </c>
      <c r="J1116" s="51">
        <v>15</v>
      </c>
      <c r="K1116" s="51">
        <v>20</v>
      </c>
      <c r="L1116">
        <f t="shared" si="136"/>
        <v>12.5</v>
      </c>
      <c r="M1116" s="47">
        <v>2</v>
      </c>
      <c r="N1116" s="14">
        <f t="shared" si="137"/>
        <v>981.74770424681037</v>
      </c>
      <c r="O1116" s="16">
        <f t="shared" si="138"/>
        <v>9.8174770424681035E-2</v>
      </c>
      <c r="P1116">
        <v>883.57293382212936</v>
      </c>
      <c r="Q1116">
        <f t="shared" si="139"/>
        <v>8.8357293382212931E-2</v>
      </c>
      <c r="R1116" s="16">
        <f t="shared" si="140"/>
        <v>9.8174770424681035E-3</v>
      </c>
      <c r="S1116" s="48">
        <v>6.62</v>
      </c>
      <c r="T1116">
        <f t="shared" si="141"/>
        <v>0.58492528219024964</v>
      </c>
      <c r="U1116" s="48">
        <v>8.3030000000000008</v>
      </c>
      <c r="V1116">
        <f t="shared" si="142"/>
        <v>8.1514511883612667E-2</v>
      </c>
      <c r="W1116">
        <f t="shared" si="143"/>
        <v>0.50341077030663695</v>
      </c>
    </row>
    <row r="1117" spans="3:23" x14ac:dyDescent="0.3">
      <c r="C1117" t="s">
        <v>166</v>
      </c>
      <c r="D1117" t="s">
        <v>94</v>
      </c>
      <c r="E1117" s="1">
        <v>39420</v>
      </c>
      <c r="F1117">
        <v>30</v>
      </c>
      <c r="G1117" t="s">
        <v>67</v>
      </c>
      <c r="H1117" s="57" t="s">
        <v>36</v>
      </c>
      <c r="I1117" s="2">
        <v>20</v>
      </c>
      <c r="J1117" s="51">
        <v>15</v>
      </c>
      <c r="K1117" s="51">
        <v>20</v>
      </c>
      <c r="L1117">
        <f t="shared" si="136"/>
        <v>12.5</v>
      </c>
      <c r="M1117" s="47">
        <v>2</v>
      </c>
      <c r="N1117" s="14">
        <f t="shared" si="137"/>
        <v>981.74770424681037</v>
      </c>
      <c r="O1117" s="16">
        <f t="shared" si="138"/>
        <v>9.8174770424681035E-2</v>
      </c>
      <c r="P1117">
        <v>196.34954084936209</v>
      </c>
      <c r="Q1117">
        <f t="shared" si="139"/>
        <v>1.9634954084936207E-2</v>
      </c>
      <c r="R1117" s="16">
        <f t="shared" si="140"/>
        <v>7.8539816339744828E-2</v>
      </c>
      <c r="S1117" s="48">
        <v>6.62</v>
      </c>
      <c r="T1117">
        <f t="shared" si="141"/>
        <v>0.12998339604227768</v>
      </c>
      <c r="U1117" s="48">
        <v>8.3030000000000008</v>
      </c>
      <c r="V1117">
        <f t="shared" si="142"/>
        <v>0.65211609506890134</v>
      </c>
      <c r="W1117">
        <f t="shared" si="143"/>
        <v>-0.52213269902662363</v>
      </c>
    </row>
    <row r="1118" spans="3:23" x14ac:dyDescent="0.3">
      <c r="C1118" t="s">
        <v>166</v>
      </c>
      <c r="D1118" t="s">
        <v>94</v>
      </c>
      <c r="E1118" s="1">
        <v>39420</v>
      </c>
      <c r="F1118">
        <v>30</v>
      </c>
      <c r="G1118" t="s">
        <v>67</v>
      </c>
      <c r="H1118" s="57" t="s">
        <v>36</v>
      </c>
      <c r="I1118" s="2">
        <v>60</v>
      </c>
      <c r="J1118" s="51">
        <v>15</v>
      </c>
      <c r="K1118" s="51">
        <v>10</v>
      </c>
      <c r="L1118">
        <f t="shared" si="136"/>
        <v>10</v>
      </c>
      <c r="M1118" s="47">
        <v>2</v>
      </c>
      <c r="N1118" s="14">
        <f t="shared" si="137"/>
        <v>628.31853071795865</v>
      </c>
      <c r="O1118" s="16">
        <f t="shared" si="138"/>
        <v>6.2831853071795868E-2</v>
      </c>
      <c r="P1118">
        <v>376.9911184307752</v>
      </c>
      <c r="Q1118">
        <f t="shared" si="139"/>
        <v>3.7699111843077518E-2</v>
      </c>
      <c r="R1118" s="16">
        <f t="shared" si="140"/>
        <v>2.513274122871835E-2</v>
      </c>
      <c r="S1118" s="48">
        <v>6.62</v>
      </c>
      <c r="T1118">
        <f t="shared" si="141"/>
        <v>0.24956812040117318</v>
      </c>
      <c r="U1118" s="48">
        <v>8.3030000000000008</v>
      </c>
      <c r="V1118">
        <f t="shared" si="142"/>
        <v>0.20867715042204849</v>
      </c>
      <c r="W1118">
        <f t="shared" si="143"/>
        <v>4.0890969979124697E-2</v>
      </c>
    </row>
    <row r="1119" spans="3:23" x14ac:dyDescent="0.3">
      <c r="C1119" t="s">
        <v>166</v>
      </c>
      <c r="D1119" t="s">
        <v>94</v>
      </c>
      <c r="E1119" s="1">
        <v>39420</v>
      </c>
      <c r="F1119">
        <v>30</v>
      </c>
      <c r="G1119" t="s">
        <v>67</v>
      </c>
      <c r="H1119" s="57" t="s">
        <v>36</v>
      </c>
      <c r="I1119" s="2">
        <v>80</v>
      </c>
      <c r="J1119" s="51">
        <v>15</v>
      </c>
      <c r="K1119" s="51">
        <v>15</v>
      </c>
      <c r="L1119">
        <f t="shared" si="136"/>
        <v>11.25</v>
      </c>
      <c r="M1119" s="47">
        <v>2</v>
      </c>
      <c r="N1119" s="14">
        <f t="shared" si="137"/>
        <v>795.21564043991634</v>
      </c>
      <c r="O1119" s="16">
        <f t="shared" si="138"/>
        <v>7.9521564043991633E-2</v>
      </c>
      <c r="P1119">
        <v>636.17251235193316</v>
      </c>
      <c r="Q1119">
        <f t="shared" si="139"/>
        <v>6.3617251235193323E-2</v>
      </c>
      <c r="R1119" s="16">
        <f t="shared" si="140"/>
        <v>1.590431280879831E-2</v>
      </c>
      <c r="S1119" s="48">
        <v>6.62</v>
      </c>
      <c r="T1119">
        <f t="shared" si="141"/>
        <v>0.42114620317697982</v>
      </c>
      <c r="U1119" s="48">
        <v>8.3030000000000008</v>
      </c>
      <c r="V1119">
        <f t="shared" si="142"/>
        <v>0.13205350925145237</v>
      </c>
      <c r="W1119">
        <f t="shared" si="143"/>
        <v>0.28909269392552744</v>
      </c>
    </row>
    <row r="1120" spans="3:23" x14ac:dyDescent="0.3">
      <c r="C1120" t="s">
        <v>166</v>
      </c>
      <c r="D1120" t="s">
        <v>94</v>
      </c>
      <c r="E1120" s="1">
        <v>39420</v>
      </c>
      <c r="F1120">
        <v>30</v>
      </c>
      <c r="G1120" t="s">
        <v>67</v>
      </c>
      <c r="H1120" s="57" t="s">
        <v>36</v>
      </c>
      <c r="I1120" s="2">
        <v>40</v>
      </c>
      <c r="J1120" s="51">
        <v>15</v>
      </c>
      <c r="K1120" s="51">
        <v>10</v>
      </c>
      <c r="L1120">
        <f t="shared" si="136"/>
        <v>10</v>
      </c>
      <c r="M1120" s="47">
        <v>2</v>
      </c>
      <c r="N1120" s="14">
        <f t="shared" si="137"/>
        <v>628.31853071795865</v>
      </c>
      <c r="O1120" s="16">
        <f t="shared" si="138"/>
        <v>6.2831853071795868E-2</v>
      </c>
      <c r="P1120">
        <v>251.32741228718348</v>
      </c>
      <c r="Q1120">
        <f t="shared" si="139"/>
        <v>2.5132741228718346E-2</v>
      </c>
      <c r="R1120" s="16">
        <f t="shared" si="140"/>
        <v>3.7699111843077518E-2</v>
      </c>
      <c r="S1120" s="48">
        <v>6.62</v>
      </c>
      <c r="T1120">
        <f t="shared" si="141"/>
        <v>0.16637874693411545</v>
      </c>
      <c r="U1120" s="48">
        <v>8.3030000000000008</v>
      </c>
      <c r="V1120">
        <f t="shared" si="142"/>
        <v>0.31301572563307267</v>
      </c>
      <c r="W1120">
        <f t="shared" si="143"/>
        <v>-0.14663697869895723</v>
      </c>
    </row>
    <row r="1121" spans="3:23" x14ac:dyDescent="0.3">
      <c r="C1121" t="s">
        <v>166</v>
      </c>
      <c r="D1121" t="s">
        <v>94</v>
      </c>
      <c r="E1121" s="1">
        <v>39420</v>
      </c>
      <c r="F1121">
        <v>30</v>
      </c>
      <c r="G1121" t="s">
        <v>67</v>
      </c>
      <c r="H1121" s="57" t="s">
        <v>36</v>
      </c>
      <c r="I1121" s="2">
        <v>90</v>
      </c>
      <c r="J1121" s="51">
        <v>20</v>
      </c>
      <c r="K1121" s="51">
        <v>25</v>
      </c>
      <c r="L1121">
        <f t="shared" si="136"/>
        <v>16.25</v>
      </c>
      <c r="M1121" s="47">
        <v>2</v>
      </c>
      <c r="N1121" s="14">
        <f t="shared" si="137"/>
        <v>1659.1536201771096</v>
      </c>
      <c r="O1121" s="16">
        <f t="shared" si="138"/>
        <v>0.16591536201771095</v>
      </c>
      <c r="P1121">
        <v>1493.2382581593986</v>
      </c>
      <c r="Q1121">
        <f t="shared" si="139"/>
        <v>0.14932382581593986</v>
      </c>
      <c r="R1121" s="16">
        <f t="shared" si="140"/>
        <v>1.659153620177109E-2</v>
      </c>
      <c r="S1121" s="48">
        <v>6.62</v>
      </c>
      <c r="T1121">
        <f t="shared" si="141"/>
        <v>0.9885237269015219</v>
      </c>
      <c r="U1121" s="48">
        <v>8.3030000000000008</v>
      </c>
      <c r="V1121">
        <f t="shared" si="142"/>
        <v>0.13775952508330538</v>
      </c>
      <c r="W1121">
        <f t="shared" si="143"/>
        <v>0.85076420181821655</v>
      </c>
    </row>
    <row r="1122" spans="3:23" x14ac:dyDescent="0.3">
      <c r="C1122" t="s">
        <v>166</v>
      </c>
      <c r="D1122" t="s">
        <v>94</v>
      </c>
      <c r="E1122" s="1">
        <v>39420</v>
      </c>
      <c r="F1122">
        <v>30</v>
      </c>
      <c r="G1122" t="s">
        <v>67</v>
      </c>
      <c r="H1122" s="57" t="s">
        <v>36</v>
      </c>
      <c r="I1122" s="2">
        <v>30</v>
      </c>
      <c r="J1122" s="51">
        <v>20</v>
      </c>
      <c r="K1122" s="51">
        <v>45</v>
      </c>
      <c r="L1122">
        <f t="shared" si="136"/>
        <v>21.25</v>
      </c>
      <c r="M1122" s="47">
        <v>2</v>
      </c>
      <c r="N1122" s="14">
        <f t="shared" si="137"/>
        <v>2837.2508652732818</v>
      </c>
      <c r="O1122" s="16">
        <f t="shared" si="138"/>
        <v>0.2837250865273282</v>
      </c>
      <c r="P1122">
        <v>851.17525958198451</v>
      </c>
      <c r="Q1122">
        <f t="shared" si="139"/>
        <v>8.5117525958198451E-2</v>
      </c>
      <c r="R1122" s="16">
        <f t="shared" si="140"/>
        <v>0.19860756056912976</v>
      </c>
      <c r="S1122" s="48">
        <v>6.62</v>
      </c>
      <c r="T1122">
        <f t="shared" si="141"/>
        <v>0.56347802184327378</v>
      </c>
      <c r="U1122" s="48">
        <v>8.3030000000000008</v>
      </c>
      <c r="V1122">
        <f t="shared" si="142"/>
        <v>1.6490385754054846</v>
      </c>
      <c r="W1122">
        <f t="shared" si="143"/>
        <v>-1.0855605535622108</v>
      </c>
    </row>
    <row r="1123" spans="3:23" x14ac:dyDescent="0.3">
      <c r="C1123" t="s">
        <v>166</v>
      </c>
      <c r="D1123" t="s">
        <v>94</v>
      </c>
      <c r="E1123" s="1">
        <v>39420</v>
      </c>
      <c r="F1123">
        <v>30</v>
      </c>
      <c r="G1123" t="s">
        <v>67</v>
      </c>
      <c r="H1123" s="57" t="s">
        <v>42</v>
      </c>
      <c r="I1123" s="2">
        <v>20</v>
      </c>
      <c r="J1123" s="51">
        <v>30</v>
      </c>
      <c r="K1123" s="51">
        <v>20</v>
      </c>
      <c r="L1123">
        <f t="shared" si="136"/>
        <v>20</v>
      </c>
      <c r="M1123" s="47">
        <v>2</v>
      </c>
      <c r="N1123" s="14">
        <f t="shared" si="137"/>
        <v>2513.2741228718346</v>
      </c>
      <c r="O1123" s="16">
        <f t="shared" si="138"/>
        <v>0.25132741228718347</v>
      </c>
      <c r="P1123">
        <v>502.65482457436696</v>
      </c>
      <c r="Q1123">
        <f t="shared" si="139"/>
        <v>5.0265482457436693E-2</v>
      </c>
      <c r="R1123" s="16">
        <f t="shared" si="140"/>
        <v>0.20106192982974677</v>
      </c>
      <c r="S1123">
        <v>11.49</v>
      </c>
      <c r="T1123">
        <f t="shared" si="141"/>
        <v>0.57755039343594761</v>
      </c>
      <c r="U1123" s="48">
        <v>8.1999999999999993</v>
      </c>
      <c r="V1123">
        <f t="shared" si="142"/>
        <v>1.6487078246039233</v>
      </c>
      <c r="W1123">
        <f t="shared" si="143"/>
        <v>-1.0711574311679757</v>
      </c>
    </row>
    <row r="1124" spans="3:23" x14ac:dyDescent="0.3">
      <c r="C1124" t="s">
        <v>166</v>
      </c>
      <c r="D1124" t="s">
        <v>94</v>
      </c>
      <c r="E1124" s="1">
        <v>39420</v>
      </c>
      <c r="F1124">
        <v>30</v>
      </c>
      <c r="G1124" t="s">
        <v>67</v>
      </c>
      <c r="H1124" s="57" t="s">
        <v>42</v>
      </c>
      <c r="I1124" s="2">
        <v>60</v>
      </c>
      <c r="J1124" s="51">
        <v>50</v>
      </c>
      <c r="K1124" s="51">
        <v>50</v>
      </c>
      <c r="L1124">
        <f t="shared" si="136"/>
        <v>37.5</v>
      </c>
      <c r="M1124" s="47">
        <v>2</v>
      </c>
      <c r="N1124" s="14">
        <f t="shared" si="137"/>
        <v>8835.7293382212938</v>
      </c>
      <c r="O1124" s="16">
        <f t="shared" si="138"/>
        <v>0.88357293382212942</v>
      </c>
      <c r="P1124">
        <v>5301.4376029327759</v>
      </c>
      <c r="Q1124">
        <f t="shared" si="139"/>
        <v>0.53014376029327759</v>
      </c>
      <c r="R1124" s="16">
        <f t="shared" si="140"/>
        <v>0.35342917352885184</v>
      </c>
      <c r="S1124">
        <v>11.49</v>
      </c>
      <c r="T1124">
        <f t="shared" si="141"/>
        <v>6.0913518057697598</v>
      </c>
      <c r="U1124" s="48">
        <v>8.1999999999999993</v>
      </c>
      <c r="V1124">
        <f t="shared" si="142"/>
        <v>2.8981192229365846</v>
      </c>
      <c r="W1124">
        <f t="shared" si="143"/>
        <v>3.1932325828331751</v>
      </c>
    </row>
    <row r="1125" spans="3:23" x14ac:dyDescent="0.3">
      <c r="C1125" t="s">
        <v>166</v>
      </c>
      <c r="D1125" t="s">
        <v>94</v>
      </c>
      <c r="E1125" s="1">
        <v>39420</v>
      </c>
      <c r="F1125">
        <v>30</v>
      </c>
      <c r="G1125" t="s">
        <v>67</v>
      </c>
      <c r="H1125" s="57" t="s">
        <v>35</v>
      </c>
      <c r="I1125" s="2">
        <v>90</v>
      </c>
      <c r="J1125" s="51">
        <v>5</v>
      </c>
      <c r="K1125" s="51">
        <v>10</v>
      </c>
      <c r="L1125">
        <f t="shared" si="136"/>
        <v>5</v>
      </c>
      <c r="M1125" s="47">
        <v>1</v>
      </c>
      <c r="N1125" s="14">
        <f t="shared" si="137"/>
        <v>78.539816339744831</v>
      </c>
      <c r="O1125" s="16">
        <f t="shared" si="138"/>
        <v>7.8539816339744835E-3</v>
      </c>
      <c r="P1125">
        <v>70.685834705770347</v>
      </c>
      <c r="Q1125">
        <f t="shared" si="139"/>
        <v>7.0685834705770346E-3</v>
      </c>
      <c r="R1125" s="16">
        <f t="shared" si="140"/>
        <v>7.8539816339744887E-4</v>
      </c>
      <c r="S1125" s="48">
        <v>1.93</v>
      </c>
      <c r="T1125">
        <f t="shared" si="141"/>
        <v>1.3642366098213676E-2</v>
      </c>
      <c r="U1125" s="48">
        <v>8.1050000000000004</v>
      </c>
      <c r="V1125">
        <f t="shared" si="142"/>
        <v>6.3656521143363237E-3</v>
      </c>
      <c r="W1125">
        <f t="shared" si="143"/>
        <v>7.2767139838773526E-3</v>
      </c>
    </row>
    <row r="1126" spans="3:23" x14ac:dyDescent="0.3">
      <c r="C1126" t="s">
        <v>166</v>
      </c>
      <c r="D1126" t="s">
        <v>94</v>
      </c>
      <c r="E1126" s="1">
        <v>39420</v>
      </c>
      <c r="F1126">
        <v>30</v>
      </c>
      <c r="G1126" t="s">
        <v>67</v>
      </c>
      <c r="H1126" s="57" t="s">
        <v>44</v>
      </c>
      <c r="I1126" s="2">
        <v>60</v>
      </c>
      <c r="J1126" s="51">
        <v>5</v>
      </c>
      <c r="K1126" s="51">
        <v>15</v>
      </c>
      <c r="L1126">
        <f t="shared" si="136"/>
        <v>6.25</v>
      </c>
      <c r="M1126" s="47">
        <v>2</v>
      </c>
      <c r="N1126" s="14">
        <f t="shared" si="137"/>
        <v>245.43692606170259</v>
      </c>
      <c r="O1126" s="16">
        <f t="shared" si="138"/>
        <v>2.4543692606170259E-2</v>
      </c>
      <c r="P1126">
        <v>147.26215563702155</v>
      </c>
      <c r="Q1126">
        <f t="shared" si="139"/>
        <v>1.4726215563702155E-2</v>
      </c>
      <c r="R1126" s="16">
        <f t="shared" si="140"/>
        <v>9.8174770424681035E-3</v>
      </c>
      <c r="S1126" s="48">
        <v>5.78</v>
      </c>
      <c r="T1126">
        <f t="shared" si="141"/>
        <v>8.5117525958198464E-2</v>
      </c>
      <c r="U1126" s="48">
        <v>9.0679999999999996</v>
      </c>
      <c r="V1126">
        <f t="shared" si="142"/>
        <v>8.9024881821100757E-2</v>
      </c>
      <c r="W1126">
        <f t="shared" si="143"/>
        <v>-3.9073558629022925E-3</v>
      </c>
    </row>
    <row r="1127" spans="3:23" x14ac:dyDescent="0.3">
      <c r="C1127" t="s">
        <v>166</v>
      </c>
      <c r="D1127" t="s">
        <v>94</v>
      </c>
      <c r="E1127" s="1">
        <v>39420</v>
      </c>
      <c r="F1127">
        <v>30</v>
      </c>
      <c r="G1127" t="s">
        <v>67</v>
      </c>
      <c r="H1127" s="57" t="s">
        <v>44</v>
      </c>
      <c r="I1127" s="2">
        <v>90</v>
      </c>
      <c r="J1127" s="51">
        <v>5</v>
      </c>
      <c r="K1127" s="51">
        <v>15</v>
      </c>
      <c r="L1127">
        <f t="shared" si="136"/>
        <v>6.25</v>
      </c>
      <c r="M1127" s="47">
        <v>2</v>
      </c>
      <c r="N1127" s="14">
        <f t="shared" si="137"/>
        <v>245.43692606170259</v>
      </c>
      <c r="O1127" s="16">
        <f t="shared" si="138"/>
        <v>2.4543692606170259E-2</v>
      </c>
      <c r="P1127">
        <v>220.89323345553234</v>
      </c>
      <c r="Q1127">
        <f t="shared" si="139"/>
        <v>2.2089323345553233E-2</v>
      </c>
      <c r="R1127" s="16">
        <f t="shared" si="140"/>
        <v>2.4543692606170259E-3</v>
      </c>
      <c r="S1127" s="48">
        <v>5.78</v>
      </c>
      <c r="T1127">
        <f t="shared" si="141"/>
        <v>0.12767628893729768</v>
      </c>
      <c r="U1127" s="48">
        <v>9.0679999999999996</v>
      </c>
      <c r="V1127">
        <f t="shared" si="142"/>
        <v>2.2256220455275189E-2</v>
      </c>
      <c r="W1127">
        <f t="shared" si="143"/>
        <v>0.1054200684820225</v>
      </c>
    </row>
    <row r="1128" spans="3:23" x14ac:dyDescent="0.3">
      <c r="C1128" t="s">
        <v>166</v>
      </c>
      <c r="D1128" t="s">
        <v>94</v>
      </c>
      <c r="E1128" s="1">
        <v>39420</v>
      </c>
      <c r="F1128">
        <v>30</v>
      </c>
      <c r="G1128" t="s">
        <v>67</v>
      </c>
      <c r="H1128" s="57" t="s">
        <v>44</v>
      </c>
      <c r="I1128" s="2">
        <v>70</v>
      </c>
      <c r="J1128" s="51">
        <v>10</v>
      </c>
      <c r="K1128" s="51">
        <v>18</v>
      </c>
      <c r="L1128">
        <f t="shared" si="136"/>
        <v>9.5</v>
      </c>
      <c r="M1128" s="47">
        <v>2</v>
      </c>
      <c r="N1128" s="14">
        <f t="shared" si="137"/>
        <v>567.05747397295761</v>
      </c>
      <c r="O1128" s="16">
        <f t="shared" si="138"/>
        <v>5.670574739729576E-2</v>
      </c>
      <c r="P1128">
        <v>396.94023178107028</v>
      </c>
      <c r="Q1128">
        <f t="shared" si="139"/>
        <v>3.9694023178107031E-2</v>
      </c>
      <c r="R1128" s="16">
        <f t="shared" si="140"/>
        <v>1.7011724219188729E-2</v>
      </c>
      <c r="S1128" s="48">
        <v>5.78</v>
      </c>
      <c r="T1128">
        <f t="shared" si="141"/>
        <v>0.22943145396945866</v>
      </c>
      <c r="U1128" s="48">
        <v>9.0679999999999996</v>
      </c>
      <c r="V1128">
        <f t="shared" si="142"/>
        <v>0.15426231521960337</v>
      </c>
      <c r="W1128">
        <f t="shared" si="143"/>
        <v>7.5169138749855285E-2</v>
      </c>
    </row>
    <row r="1129" spans="3:23" x14ac:dyDescent="0.3">
      <c r="C1129" t="s">
        <v>166</v>
      </c>
      <c r="D1129" t="s">
        <v>94</v>
      </c>
      <c r="E1129" s="1">
        <v>39420</v>
      </c>
      <c r="F1129">
        <v>30</v>
      </c>
      <c r="G1129" t="s">
        <v>67</v>
      </c>
      <c r="H1129" s="57" t="s">
        <v>44</v>
      </c>
      <c r="I1129" s="2">
        <v>40</v>
      </c>
      <c r="J1129" s="51">
        <v>15</v>
      </c>
      <c r="K1129" s="51">
        <v>15</v>
      </c>
      <c r="L1129">
        <f t="shared" si="136"/>
        <v>11.25</v>
      </c>
      <c r="M1129" s="47">
        <v>2</v>
      </c>
      <c r="N1129" s="14">
        <f t="shared" si="137"/>
        <v>795.21564043991634</v>
      </c>
      <c r="O1129" s="16">
        <f t="shared" si="138"/>
        <v>7.9521564043991633E-2</v>
      </c>
      <c r="P1129">
        <v>318.08625617596658</v>
      </c>
      <c r="Q1129">
        <f t="shared" si="139"/>
        <v>3.1808625617596661E-2</v>
      </c>
      <c r="R1129" s="16">
        <f t="shared" si="140"/>
        <v>4.7712938426394971E-2</v>
      </c>
      <c r="S1129" s="48">
        <v>5.78</v>
      </c>
      <c r="T1129">
        <f t="shared" si="141"/>
        <v>0.18385385606970872</v>
      </c>
      <c r="U1129" s="48">
        <v>9.0679999999999996</v>
      </c>
      <c r="V1129">
        <f t="shared" si="142"/>
        <v>0.43266092565054959</v>
      </c>
      <c r="W1129">
        <f t="shared" si="143"/>
        <v>-0.24880706958084087</v>
      </c>
    </row>
    <row r="1130" spans="3:23" x14ac:dyDescent="0.3">
      <c r="C1130" t="s">
        <v>166</v>
      </c>
      <c r="D1130" t="s">
        <v>94</v>
      </c>
      <c r="E1130" s="1">
        <v>39420</v>
      </c>
      <c r="F1130">
        <v>30</v>
      </c>
      <c r="G1130" t="s">
        <v>67</v>
      </c>
      <c r="H1130" s="57" t="s">
        <v>46</v>
      </c>
      <c r="I1130" s="2">
        <v>40</v>
      </c>
      <c r="J1130" s="51">
        <v>10</v>
      </c>
      <c r="K1130" s="51">
        <v>10</v>
      </c>
      <c r="L1130">
        <f t="shared" si="136"/>
        <v>7.5</v>
      </c>
      <c r="M1130" s="47">
        <v>3</v>
      </c>
      <c r="N1130" s="14">
        <f t="shared" si="137"/>
        <v>530.14376029327764</v>
      </c>
      <c r="O1130" s="16">
        <f t="shared" si="138"/>
        <v>5.3014376029327764E-2</v>
      </c>
      <c r="P1130">
        <v>212.05750411731105</v>
      </c>
      <c r="Q1130">
        <f t="shared" si="139"/>
        <v>2.1205750411731106E-2</v>
      </c>
      <c r="R1130" s="16">
        <f t="shared" si="140"/>
        <v>3.1808625617596661E-2</v>
      </c>
      <c r="S1130" s="48">
        <v>1.86</v>
      </c>
      <c r="T1130">
        <f t="shared" si="141"/>
        <v>3.9442695765819859E-2</v>
      </c>
      <c r="U1130" s="48">
        <v>12.651</v>
      </c>
      <c r="V1130">
        <f t="shared" si="142"/>
        <v>0.40241092268821538</v>
      </c>
      <c r="W1130">
        <f t="shared" si="143"/>
        <v>-0.3629682269223955</v>
      </c>
    </row>
    <row r="1131" spans="3:23" x14ac:dyDescent="0.3">
      <c r="C1131" t="s">
        <v>166</v>
      </c>
      <c r="D1131" t="s">
        <v>94</v>
      </c>
      <c r="E1131" s="1">
        <v>39420</v>
      </c>
      <c r="F1131">
        <v>30</v>
      </c>
      <c r="G1131" t="s">
        <v>67</v>
      </c>
      <c r="H1131" s="57" t="s">
        <v>46</v>
      </c>
      <c r="I1131" s="2">
        <v>40</v>
      </c>
      <c r="J1131" s="51">
        <v>15</v>
      </c>
      <c r="K1131" s="51">
        <v>15</v>
      </c>
      <c r="L1131">
        <f t="shared" si="136"/>
        <v>11.25</v>
      </c>
      <c r="M1131" s="47">
        <v>3</v>
      </c>
      <c r="N1131" s="14">
        <f t="shared" si="137"/>
        <v>1192.8234606598746</v>
      </c>
      <c r="O1131" s="16">
        <f t="shared" si="138"/>
        <v>0.11928234606598746</v>
      </c>
      <c r="P1131">
        <v>477.12938426394987</v>
      </c>
      <c r="Q1131">
        <f t="shared" si="139"/>
        <v>4.7712938426394985E-2</v>
      </c>
      <c r="R1131" s="16">
        <f t="shared" si="140"/>
        <v>7.1569407639592478E-2</v>
      </c>
      <c r="S1131" s="48">
        <v>1.86</v>
      </c>
      <c r="T1131">
        <f t="shared" si="141"/>
        <v>8.8746065473094674E-2</v>
      </c>
      <c r="U1131" s="48">
        <v>12.651</v>
      </c>
      <c r="V1131">
        <f t="shared" si="142"/>
        <v>0.90542457604848448</v>
      </c>
      <c r="W1131">
        <f t="shared" si="143"/>
        <v>-0.81667851057538976</v>
      </c>
    </row>
    <row r="1132" spans="3:23" x14ac:dyDescent="0.3">
      <c r="C1132" t="s">
        <v>166</v>
      </c>
      <c r="D1132" t="s">
        <v>94</v>
      </c>
      <c r="E1132" s="1">
        <v>39420</v>
      </c>
      <c r="F1132">
        <v>30</v>
      </c>
      <c r="G1132" t="s">
        <v>67</v>
      </c>
      <c r="H1132" s="57" t="s">
        <v>46</v>
      </c>
      <c r="I1132" s="2">
        <v>80</v>
      </c>
      <c r="J1132" s="51">
        <v>25</v>
      </c>
      <c r="K1132" s="51">
        <v>30</v>
      </c>
      <c r="L1132">
        <f t="shared" si="136"/>
        <v>20</v>
      </c>
      <c r="M1132" s="47">
        <v>3</v>
      </c>
      <c r="N1132" s="14">
        <f t="shared" si="137"/>
        <v>3769.9111843077517</v>
      </c>
      <c r="O1132" s="16">
        <f t="shared" si="138"/>
        <v>0.37699111843077515</v>
      </c>
      <c r="P1132">
        <v>3015.9289474462016</v>
      </c>
      <c r="Q1132">
        <f t="shared" si="139"/>
        <v>0.30159289474462014</v>
      </c>
      <c r="R1132" s="16">
        <f t="shared" si="140"/>
        <v>7.5398223686155008E-2</v>
      </c>
      <c r="S1132" s="48">
        <v>1.86</v>
      </c>
      <c r="T1132">
        <f t="shared" si="141"/>
        <v>0.56096278422499346</v>
      </c>
      <c r="U1132" s="48">
        <v>12.651</v>
      </c>
      <c r="V1132">
        <f t="shared" si="142"/>
        <v>0.95386292785354698</v>
      </c>
      <c r="W1132">
        <f t="shared" si="143"/>
        <v>-0.39290014362855352</v>
      </c>
    </row>
    <row r="1133" spans="3:23" x14ac:dyDescent="0.3">
      <c r="C1133" t="s">
        <v>166</v>
      </c>
      <c r="D1133" t="s">
        <v>94</v>
      </c>
      <c r="E1133" s="1">
        <v>39420</v>
      </c>
      <c r="F1133">
        <v>30</v>
      </c>
      <c r="G1133" t="s">
        <v>67</v>
      </c>
      <c r="H1133" s="57" t="s">
        <v>55</v>
      </c>
      <c r="I1133" s="2">
        <v>90</v>
      </c>
      <c r="J1133" s="51">
        <v>2</v>
      </c>
      <c r="K1133" s="51">
        <v>15</v>
      </c>
      <c r="L1133">
        <f t="shared" si="136"/>
        <v>4.75</v>
      </c>
      <c r="M1133" s="47">
        <v>2</v>
      </c>
      <c r="N1133" s="14">
        <f t="shared" si="137"/>
        <v>141.7643684932394</v>
      </c>
      <c r="O1133" s="16">
        <f t="shared" si="138"/>
        <v>1.417643684932394E-2</v>
      </c>
      <c r="P1133">
        <v>127.58793164391547</v>
      </c>
      <c r="Q1133">
        <f t="shared" si="139"/>
        <v>1.2758793164391546E-2</v>
      </c>
      <c r="R1133" s="16">
        <f t="shared" si="140"/>
        <v>1.4176436849323935E-3</v>
      </c>
      <c r="S1133" s="48">
        <v>4.05</v>
      </c>
      <c r="T1133">
        <f t="shared" si="141"/>
        <v>5.1673112315785759E-2</v>
      </c>
      <c r="U1133" s="48">
        <v>8.1050000000000004</v>
      </c>
      <c r="V1133">
        <f t="shared" si="142"/>
        <v>1.1490002066377049E-2</v>
      </c>
      <c r="W1133">
        <f t="shared" si="143"/>
        <v>4.018311024940871E-2</v>
      </c>
    </row>
    <row r="1134" spans="3:23" x14ac:dyDescent="0.3">
      <c r="C1134" t="s">
        <v>166</v>
      </c>
      <c r="D1134" t="s">
        <v>94</v>
      </c>
      <c r="E1134" s="1">
        <v>39420</v>
      </c>
      <c r="F1134">
        <v>30</v>
      </c>
      <c r="G1134" t="s">
        <v>67</v>
      </c>
      <c r="H1134" s="54" t="s">
        <v>53</v>
      </c>
      <c r="I1134" s="2">
        <v>60</v>
      </c>
      <c r="J1134" s="51">
        <v>5</v>
      </c>
      <c r="K1134" s="51">
        <v>15</v>
      </c>
      <c r="L1134">
        <f t="shared" si="136"/>
        <v>6.25</v>
      </c>
      <c r="M1134" s="47">
        <v>2</v>
      </c>
      <c r="N1134" s="14">
        <f t="shared" si="137"/>
        <v>245.43692606170259</v>
      </c>
      <c r="O1134" s="16">
        <f t="shared" si="138"/>
        <v>2.4543692606170259E-2</v>
      </c>
      <c r="P1134">
        <v>147.26215563702155</v>
      </c>
      <c r="Q1134">
        <f t="shared" si="139"/>
        <v>1.4726215563702155E-2</v>
      </c>
      <c r="R1134" s="16">
        <f t="shared" si="140"/>
        <v>9.8174770424681035E-3</v>
      </c>
      <c r="S1134" s="48">
        <v>6.51</v>
      </c>
      <c r="T1134">
        <f t="shared" si="141"/>
        <v>9.5867663319701021E-2</v>
      </c>
      <c r="U1134" s="48">
        <v>8.2509999999999994</v>
      </c>
      <c r="V1134">
        <f t="shared" si="142"/>
        <v>8.100400307740431E-2</v>
      </c>
      <c r="W1134">
        <f t="shared" si="143"/>
        <v>1.4863660242296711E-2</v>
      </c>
    </row>
    <row r="1135" spans="3:23" x14ac:dyDescent="0.3">
      <c r="C1135" t="s">
        <v>166</v>
      </c>
      <c r="D1135" t="s">
        <v>94</v>
      </c>
      <c r="E1135" s="1">
        <v>39420</v>
      </c>
      <c r="F1135">
        <v>30</v>
      </c>
      <c r="G1135" t="s">
        <v>67</v>
      </c>
      <c r="H1135" s="54" t="s">
        <v>53</v>
      </c>
      <c r="I1135" s="2">
        <v>70</v>
      </c>
      <c r="J1135" s="51">
        <v>5</v>
      </c>
      <c r="K1135" s="51">
        <v>20</v>
      </c>
      <c r="L1135">
        <f t="shared" si="136"/>
        <v>7.5</v>
      </c>
      <c r="M1135" s="47">
        <v>2</v>
      </c>
      <c r="N1135" s="14">
        <f t="shared" si="137"/>
        <v>353.42917352885172</v>
      </c>
      <c r="O1135" s="16">
        <f t="shared" si="138"/>
        <v>3.5342917352885174E-2</v>
      </c>
      <c r="P1135">
        <v>247.40042147019619</v>
      </c>
      <c r="Q1135">
        <f t="shared" si="139"/>
        <v>2.4740042147019619E-2</v>
      </c>
      <c r="R1135" s="16">
        <f t="shared" si="140"/>
        <v>1.0602875205865555E-2</v>
      </c>
      <c r="S1135" s="48">
        <v>6.51</v>
      </c>
      <c r="T1135">
        <f t="shared" si="141"/>
        <v>0.16105767437709773</v>
      </c>
      <c r="U1135" s="48">
        <v>8.2509999999999994</v>
      </c>
      <c r="V1135">
        <f t="shared" si="142"/>
        <v>8.7484323323596694E-2</v>
      </c>
      <c r="W1135">
        <f t="shared" si="143"/>
        <v>7.3573351053501032E-2</v>
      </c>
    </row>
    <row r="1136" spans="3:23" x14ac:dyDescent="0.3">
      <c r="C1136" t="s">
        <v>166</v>
      </c>
      <c r="D1136" t="s">
        <v>94</v>
      </c>
      <c r="E1136" s="1">
        <v>39420</v>
      </c>
      <c r="F1136">
        <v>30</v>
      </c>
      <c r="G1136" t="s">
        <v>67</v>
      </c>
      <c r="H1136" s="54" t="s">
        <v>53</v>
      </c>
      <c r="I1136" s="2">
        <v>70</v>
      </c>
      <c r="J1136" s="51">
        <v>10</v>
      </c>
      <c r="K1136" s="51">
        <v>15</v>
      </c>
      <c r="L1136">
        <f t="shared" si="136"/>
        <v>8.75</v>
      </c>
      <c r="M1136" s="47">
        <v>2</v>
      </c>
      <c r="N1136" s="14">
        <f t="shared" si="137"/>
        <v>481.05637508093707</v>
      </c>
      <c r="O1136" s="16">
        <f t="shared" si="138"/>
        <v>4.8105637508093706E-2</v>
      </c>
      <c r="P1136">
        <v>336.73946255665595</v>
      </c>
      <c r="Q1136">
        <f t="shared" si="139"/>
        <v>3.3673946255665596E-2</v>
      </c>
      <c r="R1136" s="16">
        <f t="shared" si="140"/>
        <v>1.443169125242811E-2</v>
      </c>
      <c r="S1136" s="48">
        <v>6.51</v>
      </c>
      <c r="T1136">
        <f t="shared" si="141"/>
        <v>0.21921739012438302</v>
      </c>
      <c r="U1136" s="48">
        <v>8.2509999999999994</v>
      </c>
      <c r="V1136">
        <f t="shared" si="142"/>
        <v>0.11907588452378433</v>
      </c>
      <c r="W1136">
        <f t="shared" si="143"/>
        <v>0.10014150560059869</v>
      </c>
    </row>
    <row r="1137" spans="3:23" x14ac:dyDescent="0.3">
      <c r="C1137" t="s">
        <v>166</v>
      </c>
      <c r="D1137" t="s">
        <v>94</v>
      </c>
      <c r="E1137" s="1">
        <v>39420</v>
      </c>
      <c r="F1137">
        <v>30</v>
      </c>
      <c r="G1137" t="s">
        <v>67</v>
      </c>
      <c r="H1137" s="54" t="s">
        <v>53</v>
      </c>
      <c r="I1137" s="2">
        <v>20</v>
      </c>
      <c r="J1137" s="51">
        <v>10</v>
      </c>
      <c r="K1137" s="51">
        <v>30</v>
      </c>
      <c r="L1137">
        <f t="shared" si="136"/>
        <v>12.5</v>
      </c>
      <c r="M1137" s="47">
        <v>2</v>
      </c>
      <c r="N1137" s="14">
        <f t="shared" si="137"/>
        <v>981.74770424681037</v>
      </c>
      <c r="O1137" s="16">
        <f t="shared" si="138"/>
        <v>9.8174770424681035E-2</v>
      </c>
      <c r="P1137">
        <v>196.34954084936209</v>
      </c>
      <c r="Q1137">
        <f t="shared" si="139"/>
        <v>1.9634954084936207E-2</v>
      </c>
      <c r="R1137" s="16">
        <f t="shared" si="140"/>
        <v>7.8539816339744828E-2</v>
      </c>
      <c r="S1137" s="48">
        <v>6.51</v>
      </c>
      <c r="T1137">
        <f t="shared" si="141"/>
        <v>0.1278235510929347</v>
      </c>
      <c r="U1137" s="48">
        <v>8.2509999999999994</v>
      </c>
      <c r="V1137">
        <f t="shared" si="142"/>
        <v>0.64803202461923448</v>
      </c>
      <c r="W1137">
        <f t="shared" si="143"/>
        <v>-0.52020847352629973</v>
      </c>
    </row>
    <row r="1138" spans="3:23" x14ac:dyDescent="0.3">
      <c r="C1138" t="s">
        <v>166</v>
      </c>
      <c r="D1138" t="s">
        <v>94</v>
      </c>
      <c r="E1138" s="1">
        <v>39420</v>
      </c>
      <c r="F1138">
        <v>30</v>
      </c>
      <c r="G1138" t="s">
        <v>67</v>
      </c>
      <c r="H1138" s="54" t="s">
        <v>53</v>
      </c>
      <c r="I1138" s="2">
        <v>90</v>
      </c>
      <c r="J1138" s="51">
        <v>15</v>
      </c>
      <c r="K1138" s="51">
        <v>10</v>
      </c>
      <c r="L1138">
        <f t="shared" si="136"/>
        <v>10</v>
      </c>
      <c r="M1138" s="47">
        <v>2</v>
      </c>
      <c r="N1138" s="14">
        <f t="shared" si="137"/>
        <v>628.31853071795865</v>
      </c>
      <c r="O1138" s="16">
        <f t="shared" si="138"/>
        <v>6.2831853071795868E-2</v>
      </c>
      <c r="P1138">
        <v>565.48667764616278</v>
      </c>
      <c r="Q1138">
        <f t="shared" si="139"/>
        <v>5.6548667764616277E-2</v>
      </c>
      <c r="R1138" s="16">
        <f t="shared" si="140"/>
        <v>6.283185307179591E-3</v>
      </c>
      <c r="S1138" s="48">
        <v>6.51</v>
      </c>
      <c r="T1138">
        <f t="shared" si="141"/>
        <v>0.36813182714765197</v>
      </c>
      <c r="U1138" s="48">
        <v>8.2509999999999994</v>
      </c>
      <c r="V1138">
        <f t="shared" si="142"/>
        <v>5.1842561969538799E-2</v>
      </c>
      <c r="W1138">
        <f t="shared" si="143"/>
        <v>0.31628926517811318</v>
      </c>
    </row>
    <row r="1139" spans="3:23" x14ac:dyDescent="0.3">
      <c r="C1139" t="s">
        <v>166</v>
      </c>
      <c r="D1139" t="s">
        <v>94</v>
      </c>
      <c r="E1139" s="1">
        <v>39420</v>
      </c>
      <c r="F1139">
        <v>30</v>
      </c>
      <c r="G1139" t="s">
        <v>67</v>
      </c>
      <c r="H1139" s="54" t="s">
        <v>53</v>
      </c>
      <c r="I1139" s="2">
        <v>60</v>
      </c>
      <c r="J1139" s="51">
        <v>15</v>
      </c>
      <c r="K1139" s="51">
        <v>20</v>
      </c>
      <c r="L1139">
        <f t="shared" si="136"/>
        <v>12.5</v>
      </c>
      <c r="M1139" s="47">
        <v>2</v>
      </c>
      <c r="N1139" s="14">
        <f t="shared" si="137"/>
        <v>981.74770424681037</v>
      </c>
      <c r="O1139" s="16">
        <f t="shared" si="138"/>
        <v>9.8174770424681035E-2</v>
      </c>
      <c r="P1139">
        <v>589.0486225480862</v>
      </c>
      <c r="Q1139">
        <f t="shared" si="139"/>
        <v>5.8904862254808621E-2</v>
      </c>
      <c r="R1139" s="16">
        <f t="shared" si="140"/>
        <v>3.9269908169872414E-2</v>
      </c>
      <c r="S1139" s="48">
        <v>6.51</v>
      </c>
      <c r="T1139">
        <f t="shared" si="141"/>
        <v>0.38347065327880409</v>
      </c>
      <c r="U1139" s="48">
        <v>8.2509999999999994</v>
      </c>
      <c r="V1139">
        <f t="shared" si="142"/>
        <v>0.32401601230961724</v>
      </c>
      <c r="W1139">
        <f t="shared" si="143"/>
        <v>5.9454640969186845E-2</v>
      </c>
    </row>
    <row r="1140" spans="3:23" x14ac:dyDescent="0.3">
      <c r="C1140" t="s">
        <v>166</v>
      </c>
      <c r="D1140" t="s">
        <v>95</v>
      </c>
      <c r="E1140" s="1">
        <v>39417</v>
      </c>
      <c r="F1140">
        <v>21</v>
      </c>
      <c r="G1140" t="s">
        <v>7</v>
      </c>
      <c r="H1140" s="57" t="s">
        <v>48</v>
      </c>
      <c r="I1140" s="2">
        <v>90</v>
      </c>
      <c r="J1140" s="51">
        <v>5</v>
      </c>
      <c r="K1140" s="51">
        <v>30</v>
      </c>
      <c r="L1140">
        <f t="shared" si="136"/>
        <v>10</v>
      </c>
      <c r="M1140" s="47">
        <v>2</v>
      </c>
      <c r="N1140" s="14">
        <f t="shared" si="137"/>
        <v>628.31853071795865</v>
      </c>
      <c r="O1140" s="16">
        <f t="shared" si="138"/>
        <v>6.2831853071795868E-2</v>
      </c>
      <c r="P1140">
        <v>565.48667764616278</v>
      </c>
      <c r="Q1140">
        <f t="shared" si="139"/>
        <v>5.6548667764616277E-2</v>
      </c>
      <c r="R1140" s="16">
        <f t="shared" si="140"/>
        <v>6.283185307179591E-3</v>
      </c>
      <c r="S1140">
        <v>5.13</v>
      </c>
      <c r="T1140">
        <f t="shared" si="141"/>
        <v>0.29009466563248149</v>
      </c>
      <c r="U1140">
        <v>8.4610000000000003</v>
      </c>
      <c r="V1140">
        <f t="shared" si="142"/>
        <v>5.3162030884046522E-2</v>
      </c>
      <c r="W1140">
        <f t="shared" si="143"/>
        <v>0.23693263474843496</v>
      </c>
    </row>
    <row r="1141" spans="3:23" x14ac:dyDescent="0.3">
      <c r="C1141" t="s">
        <v>166</v>
      </c>
      <c r="D1141" t="s">
        <v>95</v>
      </c>
      <c r="E1141" s="1">
        <v>39417</v>
      </c>
      <c r="F1141">
        <v>21</v>
      </c>
      <c r="G1141" t="s">
        <v>7</v>
      </c>
      <c r="H1141" s="57" t="s">
        <v>48</v>
      </c>
      <c r="I1141" s="2">
        <v>90</v>
      </c>
      <c r="J1141" s="51">
        <v>20</v>
      </c>
      <c r="K1141" s="51">
        <v>50</v>
      </c>
      <c r="L1141">
        <f t="shared" si="136"/>
        <v>22.5</v>
      </c>
      <c r="M1141" s="47">
        <v>2</v>
      </c>
      <c r="N1141" s="14">
        <f t="shared" si="137"/>
        <v>3180.8625617596654</v>
      </c>
      <c r="O1141" s="16">
        <f t="shared" si="138"/>
        <v>0.31808625617596653</v>
      </c>
      <c r="P1141">
        <v>2862.776305583699</v>
      </c>
      <c r="Q1141">
        <f t="shared" si="139"/>
        <v>0.28627763055836991</v>
      </c>
      <c r="R1141" s="16">
        <f t="shared" si="140"/>
        <v>3.180862561759662E-2</v>
      </c>
      <c r="S1141">
        <v>5.13</v>
      </c>
      <c r="T1141">
        <f t="shared" si="141"/>
        <v>1.4686042447644376</v>
      </c>
      <c r="U1141">
        <v>8.4610000000000003</v>
      </c>
      <c r="V1141">
        <f t="shared" si="142"/>
        <v>0.26913278135048502</v>
      </c>
      <c r="W1141">
        <f t="shared" si="143"/>
        <v>1.1994714634139525</v>
      </c>
    </row>
    <row r="1142" spans="3:23" x14ac:dyDescent="0.3">
      <c r="C1142" t="s">
        <v>166</v>
      </c>
      <c r="D1142" t="s">
        <v>95</v>
      </c>
      <c r="E1142" s="1">
        <v>39417</v>
      </c>
      <c r="F1142">
        <v>21</v>
      </c>
      <c r="G1142" t="s">
        <v>7</v>
      </c>
      <c r="H1142" s="57" t="s">
        <v>48</v>
      </c>
      <c r="I1142" s="2">
        <v>70</v>
      </c>
      <c r="J1142" s="51">
        <v>20</v>
      </c>
      <c r="K1142" s="51">
        <v>35</v>
      </c>
      <c r="L1142">
        <f t="shared" si="136"/>
        <v>18.75</v>
      </c>
      <c r="M1142" s="47">
        <v>2</v>
      </c>
      <c r="N1142" s="14">
        <f t="shared" si="137"/>
        <v>2208.9323345553235</v>
      </c>
      <c r="O1142" s="16">
        <f t="shared" si="138"/>
        <v>0.22089323345553236</v>
      </c>
      <c r="P1142">
        <v>1546.2526341887262</v>
      </c>
      <c r="Q1142">
        <f t="shared" si="139"/>
        <v>0.15462526341887262</v>
      </c>
      <c r="R1142" s="16">
        <f t="shared" si="140"/>
        <v>6.626797003665974E-2</v>
      </c>
      <c r="S1142">
        <v>5.13</v>
      </c>
      <c r="T1142">
        <f t="shared" si="141"/>
        <v>0.79322760133881653</v>
      </c>
      <c r="U1142">
        <v>8.4610000000000003</v>
      </c>
      <c r="V1142">
        <f t="shared" si="142"/>
        <v>0.56069329448017813</v>
      </c>
      <c r="W1142">
        <f t="shared" si="143"/>
        <v>0.23253430685863841</v>
      </c>
    </row>
    <row r="1143" spans="3:23" x14ac:dyDescent="0.3">
      <c r="C1143" t="s">
        <v>166</v>
      </c>
      <c r="D1143" t="s">
        <v>95</v>
      </c>
      <c r="E1143" s="1">
        <v>39417</v>
      </c>
      <c r="F1143">
        <v>21</v>
      </c>
      <c r="G1143" t="s">
        <v>7</v>
      </c>
      <c r="H1143" s="54" t="s">
        <v>49</v>
      </c>
      <c r="I1143" s="2">
        <v>90</v>
      </c>
      <c r="J1143" s="51">
        <v>2</v>
      </c>
      <c r="K1143" s="51">
        <v>22</v>
      </c>
      <c r="L1143">
        <f t="shared" si="136"/>
        <v>6.5</v>
      </c>
      <c r="M1143" s="47">
        <v>2</v>
      </c>
      <c r="N1143" s="14">
        <f t="shared" si="137"/>
        <v>265.46457922833753</v>
      </c>
      <c r="O1143" s="16">
        <f t="shared" si="138"/>
        <v>2.6546457922833753E-2</v>
      </c>
      <c r="P1143">
        <v>238.91812130550377</v>
      </c>
      <c r="Q1143">
        <f t="shared" si="139"/>
        <v>2.3891812130550378E-2</v>
      </c>
      <c r="R1143" s="16">
        <f t="shared" si="140"/>
        <v>2.6546457922833749E-3</v>
      </c>
      <c r="S1143">
        <v>5.23</v>
      </c>
      <c r="T1143">
        <f t="shared" si="141"/>
        <v>0.12495417744277848</v>
      </c>
      <c r="U1143">
        <v>8.4610000000000003</v>
      </c>
      <c r="V1143">
        <f t="shared" si="142"/>
        <v>2.2460958048509637E-2</v>
      </c>
      <c r="W1143">
        <f t="shared" si="143"/>
        <v>0.10249321939426884</v>
      </c>
    </row>
    <row r="1144" spans="3:23" x14ac:dyDescent="0.3">
      <c r="C1144" t="s">
        <v>166</v>
      </c>
      <c r="D1144" t="s">
        <v>95</v>
      </c>
      <c r="E1144" s="1">
        <v>39417</v>
      </c>
      <c r="F1144">
        <v>21</v>
      </c>
      <c r="G1144" t="s">
        <v>7</v>
      </c>
      <c r="H1144" s="54" t="s">
        <v>49</v>
      </c>
      <c r="I1144" s="2">
        <v>90</v>
      </c>
      <c r="J1144" s="51">
        <v>5</v>
      </c>
      <c r="K1144" s="51">
        <v>10</v>
      </c>
      <c r="L1144">
        <f t="shared" si="136"/>
        <v>5</v>
      </c>
      <c r="M1144" s="47">
        <v>2</v>
      </c>
      <c r="N1144" s="14">
        <f t="shared" si="137"/>
        <v>157.07963267948966</v>
      </c>
      <c r="O1144" s="16">
        <f t="shared" si="138"/>
        <v>1.5707963267948967E-2</v>
      </c>
      <c r="P1144">
        <v>141.37166941154069</v>
      </c>
      <c r="Q1144">
        <f t="shared" si="139"/>
        <v>1.4137166941154069E-2</v>
      </c>
      <c r="R1144" s="16">
        <f t="shared" si="140"/>
        <v>1.5707963267948977E-3</v>
      </c>
      <c r="S1144">
        <v>5.23</v>
      </c>
      <c r="T1144">
        <f t="shared" si="141"/>
        <v>7.3937383102235785E-2</v>
      </c>
      <c r="U1144">
        <v>8.4610000000000003</v>
      </c>
      <c r="V1144">
        <f t="shared" si="142"/>
        <v>1.3290507721011631E-2</v>
      </c>
      <c r="W1144">
        <f t="shared" si="143"/>
        <v>6.0646875381224152E-2</v>
      </c>
    </row>
    <row r="1145" spans="3:23" x14ac:dyDescent="0.3">
      <c r="C1145" t="s">
        <v>166</v>
      </c>
      <c r="D1145" t="s">
        <v>95</v>
      </c>
      <c r="E1145" s="1">
        <v>39417</v>
      </c>
      <c r="F1145">
        <v>21</v>
      </c>
      <c r="G1145" t="s">
        <v>7</v>
      </c>
      <c r="H1145" s="54" t="s">
        <v>49</v>
      </c>
      <c r="I1145" s="2">
        <v>90</v>
      </c>
      <c r="J1145" s="51">
        <v>5</v>
      </c>
      <c r="K1145" s="51">
        <v>10</v>
      </c>
      <c r="L1145">
        <f t="shared" si="136"/>
        <v>5</v>
      </c>
      <c r="M1145" s="47">
        <v>2</v>
      </c>
      <c r="N1145" s="14">
        <f t="shared" si="137"/>
        <v>157.07963267948966</v>
      </c>
      <c r="O1145" s="16">
        <f t="shared" si="138"/>
        <v>1.5707963267948967E-2</v>
      </c>
      <c r="P1145">
        <v>141.37166941154069</v>
      </c>
      <c r="Q1145">
        <f t="shared" si="139"/>
        <v>1.4137166941154069E-2</v>
      </c>
      <c r="R1145" s="16">
        <f t="shared" si="140"/>
        <v>1.5707963267948977E-3</v>
      </c>
      <c r="S1145">
        <v>5.23</v>
      </c>
      <c r="T1145">
        <f t="shared" si="141"/>
        <v>7.3937383102235785E-2</v>
      </c>
      <c r="U1145">
        <v>8.4610000000000003</v>
      </c>
      <c r="V1145">
        <f t="shared" si="142"/>
        <v>1.3290507721011631E-2</v>
      </c>
      <c r="W1145">
        <f t="shared" si="143"/>
        <v>6.0646875381224152E-2</v>
      </c>
    </row>
    <row r="1146" spans="3:23" x14ac:dyDescent="0.3">
      <c r="C1146" t="s">
        <v>166</v>
      </c>
      <c r="D1146" t="s">
        <v>95</v>
      </c>
      <c r="E1146" s="1">
        <v>39417</v>
      </c>
      <c r="F1146">
        <v>21</v>
      </c>
      <c r="G1146" t="s">
        <v>7</v>
      </c>
      <c r="H1146" s="54" t="s">
        <v>49</v>
      </c>
      <c r="I1146" s="2">
        <v>90</v>
      </c>
      <c r="J1146" s="51">
        <v>5</v>
      </c>
      <c r="K1146" s="51">
        <v>10</v>
      </c>
      <c r="L1146">
        <f t="shared" si="136"/>
        <v>5</v>
      </c>
      <c r="M1146" s="47">
        <v>2</v>
      </c>
      <c r="N1146" s="14">
        <f t="shared" si="137"/>
        <v>157.07963267948966</v>
      </c>
      <c r="O1146" s="16">
        <f t="shared" si="138"/>
        <v>1.5707963267948967E-2</v>
      </c>
      <c r="P1146">
        <v>141.37166941154069</v>
      </c>
      <c r="Q1146">
        <f t="shared" si="139"/>
        <v>1.4137166941154069E-2</v>
      </c>
      <c r="R1146" s="16">
        <f t="shared" si="140"/>
        <v>1.5707963267948977E-3</v>
      </c>
      <c r="S1146">
        <v>5.23</v>
      </c>
      <c r="T1146">
        <f t="shared" si="141"/>
        <v>7.3937383102235785E-2</v>
      </c>
      <c r="U1146">
        <v>8.4610000000000003</v>
      </c>
      <c r="V1146">
        <f t="shared" si="142"/>
        <v>1.3290507721011631E-2</v>
      </c>
      <c r="W1146">
        <f t="shared" si="143"/>
        <v>6.0646875381224152E-2</v>
      </c>
    </row>
    <row r="1147" spans="3:23" x14ac:dyDescent="0.3">
      <c r="C1147" t="s">
        <v>166</v>
      </c>
      <c r="D1147" t="s">
        <v>95</v>
      </c>
      <c r="E1147" s="1">
        <v>39417</v>
      </c>
      <c r="F1147">
        <v>21</v>
      </c>
      <c r="G1147" t="s">
        <v>7</v>
      </c>
      <c r="H1147" s="54" t="s">
        <v>49</v>
      </c>
      <c r="I1147" s="2">
        <v>90</v>
      </c>
      <c r="J1147" s="51">
        <v>5</v>
      </c>
      <c r="K1147" s="51">
        <v>18</v>
      </c>
      <c r="L1147">
        <f t="shared" si="136"/>
        <v>7</v>
      </c>
      <c r="M1147" s="47">
        <v>2</v>
      </c>
      <c r="N1147" s="14">
        <f t="shared" si="137"/>
        <v>307.8760800517997</v>
      </c>
      <c r="O1147" s="16">
        <f t="shared" si="138"/>
        <v>3.0787608005179972E-2</v>
      </c>
      <c r="P1147">
        <v>277.08847204661976</v>
      </c>
      <c r="Q1147">
        <f t="shared" si="139"/>
        <v>2.7708847204661977E-2</v>
      </c>
      <c r="R1147" s="16">
        <f t="shared" si="140"/>
        <v>3.0787608005179955E-3</v>
      </c>
      <c r="S1147">
        <v>5.23</v>
      </c>
      <c r="T1147">
        <f t="shared" si="141"/>
        <v>0.14491727088038214</v>
      </c>
      <c r="U1147">
        <v>8.4610000000000003</v>
      </c>
      <c r="V1147">
        <f t="shared" si="142"/>
        <v>2.6049395133182759E-2</v>
      </c>
      <c r="W1147">
        <f t="shared" si="143"/>
        <v>0.11886787574719938</v>
      </c>
    </row>
    <row r="1148" spans="3:23" x14ac:dyDescent="0.3">
      <c r="C1148" t="s">
        <v>166</v>
      </c>
      <c r="D1148" t="s">
        <v>95</v>
      </c>
      <c r="E1148" s="1">
        <v>39417</v>
      </c>
      <c r="F1148">
        <v>21</v>
      </c>
      <c r="G1148" t="s">
        <v>7</v>
      </c>
      <c r="H1148" s="54" t="s">
        <v>49</v>
      </c>
      <c r="I1148" s="2">
        <v>90</v>
      </c>
      <c r="J1148" s="51">
        <v>5</v>
      </c>
      <c r="K1148" s="51">
        <v>15</v>
      </c>
      <c r="L1148">
        <f t="shared" si="136"/>
        <v>6.25</v>
      </c>
      <c r="M1148" s="47">
        <v>2</v>
      </c>
      <c r="N1148" s="14">
        <f t="shared" si="137"/>
        <v>245.43692606170259</v>
      </c>
      <c r="O1148" s="16">
        <f t="shared" si="138"/>
        <v>2.4543692606170259E-2</v>
      </c>
      <c r="P1148">
        <v>220.89323345553234</v>
      </c>
      <c r="Q1148">
        <f t="shared" si="139"/>
        <v>2.2089323345553233E-2</v>
      </c>
      <c r="R1148" s="16">
        <f t="shared" si="140"/>
        <v>2.4543692606170259E-3</v>
      </c>
      <c r="S1148">
        <v>5.23</v>
      </c>
      <c r="T1148">
        <f t="shared" si="141"/>
        <v>0.11552716109724341</v>
      </c>
      <c r="U1148">
        <v>8.4610000000000003</v>
      </c>
      <c r="V1148">
        <f t="shared" si="142"/>
        <v>2.0766418314080656E-2</v>
      </c>
      <c r="W1148">
        <f t="shared" si="143"/>
        <v>9.4760742783162752E-2</v>
      </c>
    </row>
    <row r="1149" spans="3:23" x14ac:dyDescent="0.3">
      <c r="C1149" t="s">
        <v>166</v>
      </c>
      <c r="D1149" t="s">
        <v>95</v>
      </c>
      <c r="E1149" s="1">
        <v>39417</v>
      </c>
      <c r="F1149">
        <v>21</v>
      </c>
      <c r="G1149" t="s">
        <v>7</v>
      </c>
      <c r="H1149" s="54" t="s">
        <v>49</v>
      </c>
      <c r="I1149" s="2">
        <v>90</v>
      </c>
      <c r="J1149" s="51">
        <v>10</v>
      </c>
      <c r="K1149" s="51">
        <v>20</v>
      </c>
      <c r="L1149">
        <f t="shared" si="136"/>
        <v>10</v>
      </c>
      <c r="M1149" s="47">
        <v>2</v>
      </c>
      <c r="N1149" s="14">
        <f t="shared" si="137"/>
        <v>628.31853071795865</v>
      </c>
      <c r="O1149" s="16">
        <f t="shared" si="138"/>
        <v>6.2831853071795868E-2</v>
      </c>
      <c r="P1149">
        <v>565.48667764616278</v>
      </c>
      <c r="Q1149">
        <f t="shared" si="139"/>
        <v>5.6548667764616277E-2</v>
      </c>
      <c r="R1149" s="16">
        <f t="shared" si="140"/>
        <v>6.283185307179591E-3</v>
      </c>
      <c r="S1149">
        <v>5.23</v>
      </c>
      <c r="T1149">
        <f t="shared" si="141"/>
        <v>0.29574953240894314</v>
      </c>
      <c r="U1149">
        <v>8.4610000000000003</v>
      </c>
      <c r="V1149">
        <f t="shared" si="142"/>
        <v>5.3162030884046522E-2</v>
      </c>
      <c r="W1149">
        <f t="shared" si="143"/>
        <v>0.24258750152489661</v>
      </c>
    </row>
    <row r="1150" spans="3:23" x14ac:dyDescent="0.3">
      <c r="C1150" t="s">
        <v>166</v>
      </c>
      <c r="D1150" t="s">
        <v>95</v>
      </c>
      <c r="E1150" s="1">
        <v>39417</v>
      </c>
      <c r="F1150">
        <v>21</v>
      </c>
      <c r="G1150" t="s">
        <v>7</v>
      </c>
      <c r="H1150" s="54" t="s">
        <v>49</v>
      </c>
      <c r="I1150" s="2">
        <v>80</v>
      </c>
      <c r="J1150" s="51">
        <v>13</v>
      </c>
      <c r="K1150" s="51">
        <v>18</v>
      </c>
      <c r="L1150">
        <f t="shared" si="136"/>
        <v>11</v>
      </c>
      <c r="M1150" s="47">
        <v>2</v>
      </c>
      <c r="N1150" s="14">
        <f t="shared" si="137"/>
        <v>760.26542216872997</v>
      </c>
      <c r="O1150" s="16">
        <f t="shared" si="138"/>
        <v>7.6026542216872994E-2</v>
      </c>
      <c r="P1150">
        <v>608.21233773498398</v>
      </c>
      <c r="Q1150">
        <f t="shared" si="139"/>
        <v>6.08212337734984E-2</v>
      </c>
      <c r="R1150" s="16">
        <f t="shared" si="140"/>
        <v>1.5205308443374595E-2</v>
      </c>
      <c r="S1150">
        <v>5.23</v>
      </c>
      <c r="T1150">
        <f t="shared" si="141"/>
        <v>0.31809505263539667</v>
      </c>
      <c r="U1150">
        <v>8.4610000000000003</v>
      </c>
      <c r="V1150">
        <f t="shared" si="142"/>
        <v>0.12865211473939245</v>
      </c>
      <c r="W1150">
        <f t="shared" si="143"/>
        <v>0.18944293789600422</v>
      </c>
    </row>
    <row r="1151" spans="3:23" x14ac:dyDescent="0.3">
      <c r="C1151" t="s">
        <v>166</v>
      </c>
      <c r="D1151" t="s">
        <v>95</v>
      </c>
      <c r="E1151" s="1">
        <v>39417</v>
      </c>
      <c r="F1151">
        <v>21</v>
      </c>
      <c r="G1151" t="s">
        <v>7</v>
      </c>
      <c r="H1151" s="54" t="s">
        <v>49</v>
      </c>
      <c r="I1151" s="2">
        <v>90</v>
      </c>
      <c r="J1151" s="51">
        <v>15</v>
      </c>
      <c r="K1151" s="51">
        <v>20</v>
      </c>
      <c r="L1151">
        <f t="shared" si="136"/>
        <v>12.5</v>
      </c>
      <c r="M1151" s="47">
        <v>2</v>
      </c>
      <c r="N1151" s="14">
        <f t="shared" si="137"/>
        <v>981.74770424681037</v>
      </c>
      <c r="O1151" s="16">
        <f t="shared" si="138"/>
        <v>9.8174770424681035E-2</v>
      </c>
      <c r="P1151">
        <v>883.57293382212936</v>
      </c>
      <c r="Q1151">
        <f t="shared" si="139"/>
        <v>8.8357293382212931E-2</v>
      </c>
      <c r="R1151" s="16">
        <f t="shared" si="140"/>
        <v>9.8174770424681035E-3</v>
      </c>
      <c r="S1151">
        <v>5.23</v>
      </c>
      <c r="T1151">
        <f t="shared" si="141"/>
        <v>0.46210864438897364</v>
      </c>
      <c r="U1151">
        <v>8.4610000000000003</v>
      </c>
      <c r="V1151">
        <f t="shared" si="142"/>
        <v>8.3065673256322622E-2</v>
      </c>
      <c r="W1151">
        <f t="shared" si="143"/>
        <v>0.37904297113265101</v>
      </c>
    </row>
    <row r="1152" spans="3:23" x14ac:dyDescent="0.3">
      <c r="C1152" t="s">
        <v>166</v>
      </c>
      <c r="D1152" t="s">
        <v>95</v>
      </c>
      <c r="E1152" s="1">
        <v>39417</v>
      </c>
      <c r="F1152">
        <v>21</v>
      </c>
      <c r="G1152" t="s">
        <v>7</v>
      </c>
      <c r="H1152" s="54" t="s">
        <v>49</v>
      </c>
      <c r="I1152" s="2">
        <v>100</v>
      </c>
      <c r="J1152" s="51">
        <v>15</v>
      </c>
      <c r="K1152" s="51">
        <v>25</v>
      </c>
      <c r="L1152">
        <f t="shared" si="136"/>
        <v>13.75</v>
      </c>
      <c r="M1152" s="47">
        <v>2</v>
      </c>
      <c r="N1152" s="14">
        <f t="shared" si="137"/>
        <v>1187.9147221386406</v>
      </c>
      <c r="O1152" s="16">
        <f t="shared" si="138"/>
        <v>0.11879147221386406</v>
      </c>
      <c r="P1152">
        <v>1187.9147221386406</v>
      </c>
      <c r="Q1152">
        <f t="shared" si="139"/>
        <v>0.11879147221386406</v>
      </c>
      <c r="R1152" s="16">
        <f t="shared" si="140"/>
        <v>0</v>
      </c>
      <c r="S1152">
        <v>5.23</v>
      </c>
      <c r="T1152">
        <f t="shared" si="141"/>
        <v>0.62127939967850909</v>
      </c>
      <c r="U1152">
        <v>8.4610000000000003</v>
      </c>
      <c r="V1152">
        <f t="shared" si="142"/>
        <v>0</v>
      </c>
      <c r="W1152">
        <f t="shared" si="143"/>
        <v>0.62127939967850909</v>
      </c>
    </row>
    <row r="1153" spans="3:23" x14ac:dyDescent="0.3">
      <c r="C1153" t="s">
        <v>166</v>
      </c>
      <c r="D1153" t="s">
        <v>95</v>
      </c>
      <c r="E1153" s="1">
        <v>39417</v>
      </c>
      <c r="F1153">
        <v>21</v>
      </c>
      <c r="G1153" t="s">
        <v>7</v>
      </c>
      <c r="H1153" s="57" t="s">
        <v>44</v>
      </c>
      <c r="I1153" s="2">
        <v>100</v>
      </c>
      <c r="J1153" s="51">
        <v>5</v>
      </c>
      <c r="K1153" s="51">
        <v>35</v>
      </c>
      <c r="L1153">
        <f t="shared" si="136"/>
        <v>11.25</v>
      </c>
      <c r="M1153" s="47">
        <v>2</v>
      </c>
      <c r="N1153" s="14">
        <f t="shared" si="137"/>
        <v>795.21564043991634</v>
      </c>
      <c r="O1153" s="16">
        <f t="shared" si="138"/>
        <v>7.9521564043991633E-2</v>
      </c>
      <c r="P1153">
        <v>795.21564043991634</v>
      </c>
      <c r="Q1153">
        <f t="shared" si="139"/>
        <v>7.9521564043991633E-2</v>
      </c>
      <c r="R1153" s="16">
        <f t="shared" si="140"/>
        <v>0</v>
      </c>
      <c r="S1153" s="48">
        <v>5.78</v>
      </c>
      <c r="T1153">
        <f t="shared" si="141"/>
        <v>0.45963464017427164</v>
      </c>
      <c r="U1153" s="48">
        <v>9.0679999999999996</v>
      </c>
      <c r="V1153">
        <f t="shared" si="142"/>
        <v>0</v>
      </c>
      <c r="W1153">
        <f t="shared" si="143"/>
        <v>0.45963464017427164</v>
      </c>
    </row>
    <row r="1154" spans="3:23" x14ac:dyDescent="0.3">
      <c r="C1154" t="s">
        <v>166</v>
      </c>
      <c r="D1154" t="s">
        <v>95</v>
      </c>
      <c r="E1154" s="1">
        <v>39417</v>
      </c>
      <c r="F1154">
        <v>21</v>
      </c>
      <c r="G1154" t="s">
        <v>7</v>
      </c>
      <c r="H1154" s="57" t="s">
        <v>44</v>
      </c>
      <c r="I1154" s="2">
        <v>90</v>
      </c>
      <c r="J1154" s="51">
        <v>8</v>
      </c>
      <c r="K1154" s="51">
        <v>15</v>
      </c>
      <c r="L1154">
        <f t="shared" ref="L1154:L1217" si="144">(J1154+K1154/2)/2</f>
        <v>7.75</v>
      </c>
      <c r="M1154" s="47">
        <v>2</v>
      </c>
      <c r="N1154" s="14">
        <f t="shared" ref="N1154:N1217" si="145">M1154*PI()*L1154^2</f>
        <v>377.38381751247391</v>
      </c>
      <c r="O1154" s="16">
        <f t="shared" ref="O1154:O1217" si="146">N1154/10000</f>
        <v>3.7738381751247392E-2</v>
      </c>
      <c r="P1154">
        <v>339.64543576122651</v>
      </c>
      <c r="Q1154">
        <f t="shared" ref="Q1154:Q1217" si="147">P1154/10000</f>
        <v>3.3964543576122649E-2</v>
      </c>
      <c r="R1154" s="16">
        <f t="shared" ref="R1154:R1217" si="148">O1154-Q1154</f>
        <v>3.7738381751247427E-3</v>
      </c>
      <c r="S1154" s="48">
        <v>5.78</v>
      </c>
      <c r="T1154">
        <f t="shared" ref="T1154:T1217" si="149">Q1154*S1154</f>
        <v>0.19631506186998893</v>
      </c>
      <c r="U1154" s="48">
        <v>9.0679999999999996</v>
      </c>
      <c r="V1154">
        <f t="shared" ref="V1154:V1217" si="150">R1154*U1154</f>
        <v>3.4221164572031164E-2</v>
      </c>
      <c r="W1154">
        <f t="shared" ref="W1154:W1217" si="151">T1154-V1154</f>
        <v>0.16209389729795776</v>
      </c>
    </row>
    <row r="1155" spans="3:23" x14ac:dyDescent="0.3">
      <c r="C1155" t="s">
        <v>166</v>
      </c>
      <c r="D1155" t="s">
        <v>95</v>
      </c>
      <c r="E1155" s="1">
        <v>39417</v>
      </c>
      <c r="F1155">
        <v>21</v>
      </c>
      <c r="G1155" t="s">
        <v>7</v>
      </c>
      <c r="H1155" s="57" t="s">
        <v>44</v>
      </c>
      <c r="I1155" s="2">
        <v>80</v>
      </c>
      <c r="J1155" s="51">
        <v>12</v>
      </c>
      <c r="K1155" s="51">
        <v>16</v>
      </c>
      <c r="L1155">
        <f t="shared" si="144"/>
        <v>10</v>
      </c>
      <c r="M1155" s="47">
        <v>2</v>
      </c>
      <c r="N1155" s="14">
        <f t="shared" si="145"/>
        <v>628.31853071795865</v>
      </c>
      <c r="O1155" s="16">
        <f t="shared" si="146"/>
        <v>6.2831853071795868E-2</v>
      </c>
      <c r="P1155">
        <v>502.65482457436696</v>
      </c>
      <c r="Q1155">
        <f t="shared" si="147"/>
        <v>5.0265482457436693E-2</v>
      </c>
      <c r="R1155" s="16">
        <f t="shared" si="148"/>
        <v>1.2566370614359175E-2</v>
      </c>
      <c r="S1155" s="48">
        <v>5.78</v>
      </c>
      <c r="T1155">
        <f t="shared" si="149"/>
        <v>0.29053448860398412</v>
      </c>
      <c r="U1155" s="48">
        <v>9.0679999999999996</v>
      </c>
      <c r="V1155">
        <f t="shared" si="150"/>
        <v>0.113951848731009</v>
      </c>
      <c r="W1155">
        <f t="shared" si="151"/>
        <v>0.17658263987297512</v>
      </c>
    </row>
    <row r="1156" spans="3:23" x14ac:dyDescent="0.3">
      <c r="C1156" t="s">
        <v>166</v>
      </c>
      <c r="D1156" t="s">
        <v>95</v>
      </c>
      <c r="E1156" s="1">
        <v>39417</v>
      </c>
      <c r="F1156">
        <v>21</v>
      </c>
      <c r="G1156" t="s">
        <v>7</v>
      </c>
      <c r="H1156" s="57" t="s">
        <v>55</v>
      </c>
      <c r="I1156" s="2">
        <v>100</v>
      </c>
      <c r="J1156" s="51">
        <v>1</v>
      </c>
      <c r="K1156" s="51">
        <v>14</v>
      </c>
      <c r="L1156">
        <f t="shared" si="144"/>
        <v>4</v>
      </c>
      <c r="M1156" s="47">
        <v>2</v>
      </c>
      <c r="N1156" s="14">
        <f t="shared" si="145"/>
        <v>100.53096491487338</v>
      </c>
      <c r="O1156" s="16">
        <f t="shared" si="146"/>
        <v>1.0053096491487338E-2</v>
      </c>
      <c r="P1156">
        <v>100.53096491487338</v>
      </c>
      <c r="Q1156">
        <f t="shared" si="147"/>
        <v>1.0053096491487338E-2</v>
      </c>
      <c r="R1156" s="16">
        <f t="shared" si="148"/>
        <v>0</v>
      </c>
      <c r="S1156" s="48">
        <v>4.05</v>
      </c>
      <c r="T1156">
        <f t="shared" si="149"/>
        <v>4.0715040790523717E-2</v>
      </c>
      <c r="U1156" s="48">
        <v>8.1050000000000004</v>
      </c>
      <c r="V1156">
        <f t="shared" si="150"/>
        <v>0</v>
      </c>
      <c r="W1156">
        <f t="shared" si="151"/>
        <v>4.0715040790523717E-2</v>
      </c>
    </row>
    <row r="1157" spans="3:23" x14ac:dyDescent="0.3">
      <c r="C1157" t="s">
        <v>166</v>
      </c>
      <c r="D1157" t="s">
        <v>96</v>
      </c>
      <c r="E1157" s="1">
        <v>39416</v>
      </c>
      <c r="F1157">
        <v>43</v>
      </c>
      <c r="G1157" t="s">
        <v>9</v>
      </c>
      <c r="H1157" s="57" t="s">
        <v>23</v>
      </c>
      <c r="I1157" s="2">
        <v>80</v>
      </c>
      <c r="J1157" s="51">
        <v>20</v>
      </c>
      <c r="K1157" s="51">
        <v>29</v>
      </c>
      <c r="L1157">
        <f t="shared" si="144"/>
        <v>17.25</v>
      </c>
      <c r="M1157" s="47">
        <v>3</v>
      </c>
      <c r="N1157" s="14">
        <f t="shared" si="145"/>
        <v>2804.4604919514386</v>
      </c>
      <c r="O1157" s="16">
        <f t="shared" si="146"/>
        <v>0.28044604919514388</v>
      </c>
      <c r="P1157">
        <v>2243.568393561151</v>
      </c>
      <c r="Q1157">
        <f t="shared" si="147"/>
        <v>0.22435683935611508</v>
      </c>
      <c r="R1157" s="16">
        <f t="shared" si="148"/>
        <v>5.6089209839028792E-2</v>
      </c>
      <c r="S1157">
        <v>4.09</v>
      </c>
      <c r="T1157">
        <f t="shared" si="149"/>
        <v>0.9176194729665107</v>
      </c>
      <c r="U1157">
        <v>6.1219999999999999</v>
      </c>
      <c r="V1157">
        <f t="shared" si="150"/>
        <v>0.34337814263453426</v>
      </c>
      <c r="W1157">
        <f t="shared" si="151"/>
        <v>0.57424133033197644</v>
      </c>
    </row>
    <row r="1158" spans="3:23" x14ac:dyDescent="0.3">
      <c r="C1158" t="s">
        <v>166</v>
      </c>
      <c r="D1158" t="s">
        <v>96</v>
      </c>
      <c r="E1158" s="1">
        <v>39416</v>
      </c>
      <c r="F1158">
        <v>43</v>
      </c>
      <c r="G1158" t="s">
        <v>9</v>
      </c>
      <c r="H1158" s="57" t="s">
        <v>36</v>
      </c>
      <c r="I1158" s="2">
        <v>100</v>
      </c>
      <c r="J1158" s="51">
        <v>4</v>
      </c>
      <c r="K1158" s="51">
        <v>12</v>
      </c>
      <c r="L1158">
        <f t="shared" si="144"/>
        <v>5</v>
      </c>
      <c r="M1158" s="47">
        <v>2</v>
      </c>
      <c r="N1158" s="14">
        <f t="shared" si="145"/>
        <v>157.07963267948966</v>
      </c>
      <c r="O1158" s="16">
        <f t="shared" si="146"/>
        <v>1.5707963267948967E-2</v>
      </c>
      <c r="P1158">
        <v>157.07963267948966</v>
      </c>
      <c r="Q1158">
        <f t="shared" si="147"/>
        <v>1.5707963267948967E-2</v>
      </c>
      <c r="R1158" s="16">
        <f t="shared" si="148"/>
        <v>0</v>
      </c>
      <c r="S1158" s="48">
        <v>6.62</v>
      </c>
      <c r="T1158">
        <f t="shared" si="149"/>
        <v>0.10398671683382216</v>
      </c>
      <c r="U1158" s="48">
        <v>8.3030000000000008</v>
      </c>
      <c r="V1158">
        <f t="shared" si="150"/>
        <v>0</v>
      </c>
      <c r="W1158">
        <f t="shared" si="151"/>
        <v>0.10398671683382216</v>
      </c>
    </row>
    <row r="1159" spans="3:23" x14ac:dyDescent="0.3">
      <c r="C1159" t="s">
        <v>166</v>
      </c>
      <c r="D1159" t="s">
        <v>96</v>
      </c>
      <c r="E1159" s="1">
        <v>39416</v>
      </c>
      <c r="F1159">
        <v>43</v>
      </c>
      <c r="G1159" t="s">
        <v>9</v>
      </c>
      <c r="H1159" s="57" t="s">
        <v>36</v>
      </c>
      <c r="I1159" s="2">
        <v>60</v>
      </c>
      <c r="J1159" s="51">
        <v>11</v>
      </c>
      <c r="K1159" s="51">
        <v>27</v>
      </c>
      <c r="L1159">
        <f t="shared" si="144"/>
        <v>12.25</v>
      </c>
      <c r="M1159" s="47">
        <v>2</v>
      </c>
      <c r="N1159" s="14">
        <f t="shared" si="145"/>
        <v>942.87049515863669</v>
      </c>
      <c r="O1159" s="16">
        <f t="shared" si="146"/>
        <v>9.4287049515863669E-2</v>
      </c>
      <c r="P1159">
        <v>565.72229709518194</v>
      </c>
      <c r="Q1159">
        <f t="shared" si="147"/>
        <v>5.6572229709518196E-2</v>
      </c>
      <c r="R1159" s="16">
        <f t="shared" si="148"/>
        <v>3.7714819806345473E-2</v>
      </c>
      <c r="S1159" s="48">
        <v>6.62</v>
      </c>
      <c r="T1159">
        <f t="shared" si="149"/>
        <v>0.37450816067701048</v>
      </c>
      <c r="U1159" s="48">
        <v>8.3030000000000008</v>
      </c>
      <c r="V1159">
        <f t="shared" si="150"/>
        <v>0.31314614885208647</v>
      </c>
      <c r="W1159">
        <f t="shared" si="151"/>
        <v>6.1362011824924012E-2</v>
      </c>
    </row>
    <row r="1160" spans="3:23" x14ac:dyDescent="0.3">
      <c r="C1160" t="s">
        <v>166</v>
      </c>
      <c r="D1160" t="s">
        <v>96</v>
      </c>
      <c r="E1160" s="1">
        <v>39416</v>
      </c>
      <c r="F1160">
        <v>43</v>
      </c>
      <c r="G1160" t="s">
        <v>9</v>
      </c>
      <c r="H1160" s="57" t="s">
        <v>36</v>
      </c>
      <c r="I1160" s="2">
        <v>100</v>
      </c>
      <c r="J1160" s="51">
        <v>12</v>
      </c>
      <c r="K1160" s="51">
        <v>43</v>
      </c>
      <c r="L1160">
        <f t="shared" si="144"/>
        <v>16.75</v>
      </c>
      <c r="M1160" s="47">
        <v>2</v>
      </c>
      <c r="N1160" s="14">
        <f t="shared" si="145"/>
        <v>1762.8261777455727</v>
      </c>
      <c r="O1160" s="16">
        <f t="shared" si="146"/>
        <v>0.17628261777455728</v>
      </c>
      <c r="P1160">
        <v>1762.8261777455727</v>
      </c>
      <c r="Q1160">
        <f t="shared" si="147"/>
        <v>0.17628261777455728</v>
      </c>
      <c r="R1160" s="16">
        <f t="shared" si="148"/>
        <v>0</v>
      </c>
      <c r="S1160" s="48">
        <v>6.62</v>
      </c>
      <c r="T1160">
        <f t="shared" si="149"/>
        <v>1.1669909296675691</v>
      </c>
      <c r="U1160" s="48">
        <v>8.3030000000000008</v>
      </c>
      <c r="V1160">
        <f t="shared" si="150"/>
        <v>0</v>
      </c>
      <c r="W1160">
        <f t="shared" si="151"/>
        <v>1.1669909296675691</v>
      </c>
    </row>
    <row r="1161" spans="3:23" x14ac:dyDescent="0.3">
      <c r="C1161" t="s">
        <v>166</v>
      </c>
      <c r="D1161" t="s">
        <v>96</v>
      </c>
      <c r="E1161" s="1">
        <v>39416</v>
      </c>
      <c r="F1161">
        <v>43</v>
      </c>
      <c r="G1161" t="s">
        <v>9</v>
      </c>
      <c r="H1161" s="57" t="s">
        <v>36</v>
      </c>
      <c r="I1161" s="2">
        <v>70</v>
      </c>
      <c r="J1161" s="51">
        <v>15</v>
      </c>
      <c r="K1161" s="51">
        <v>25</v>
      </c>
      <c r="L1161">
        <f t="shared" si="144"/>
        <v>13.75</v>
      </c>
      <c r="M1161" s="47">
        <v>2</v>
      </c>
      <c r="N1161" s="14">
        <f t="shared" si="145"/>
        <v>1187.9147221386406</v>
      </c>
      <c r="O1161" s="16">
        <f t="shared" si="146"/>
        <v>0.11879147221386406</v>
      </c>
      <c r="P1161">
        <v>831.54030549704839</v>
      </c>
      <c r="Q1161">
        <f t="shared" si="147"/>
        <v>8.3154030549704841E-2</v>
      </c>
      <c r="R1161" s="16">
        <f t="shared" si="148"/>
        <v>3.563744166415922E-2</v>
      </c>
      <c r="S1161" s="48">
        <v>6.62</v>
      </c>
      <c r="T1161">
        <f t="shared" si="149"/>
        <v>0.55047968223904609</v>
      </c>
      <c r="U1161" s="48">
        <v>8.3030000000000008</v>
      </c>
      <c r="V1161">
        <f t="shared" si="150"/>
        <v>0.29589767813751405</v>
      </c>
      <c r="W1161">
        <f t="shared" si="151"/>
        <v>0.25458200410153203</v>
      </c>
    </row>
    <row r="1162" spans="3:23" x14ac:dyDescent="0.3">
      <c r="C1162" t="s">
        <v>166</v>
      </c>
      <c r="D1162" t="s">
        <v>96</v>
      </c>
      <c r="E1162" s="1">
        <v>39416</v>
      </c>
      <c r="F1162">
        <v>43</v>
      </c>
      <c r="G1162" t="s">
        <v>9</v>
      </c>
      <c r="H1162" s="57" t="s">
        <v>36</v>
      </c>
      <c r="I1162" s="2">
        <v>90</v>
      </c>
      <c r="J1162" s="51">
        <v>17</v>
      </c>
      <c r="K1162" s="51">
        <v>29</v>
      </c>
      <c r="L1162">
        <f t="shared" si="144"/>
        <v>15.75</v>
      </c>
      <c r="M1162" s="47">
        <v>2</v>
      </c>
      <c r="N1162" s="14">
        <f t="shared" si="145"/>
        <v>1558.6226552622361</v>
      </c>
      <c r="O1162" s="16">
        <f t="shared" si="146"/>
        <v>0.15586226552622362</v>
      </c>
      <c r="P1162">
        <v>1402.7603897360125</v>
      </c>
      <c r="Q1162">
        <f t="shared" si="147"/>
        <v>0.14027603897360125</v>
      </c>
      <c r="R1162" s="16">
        <f t="shared" si="148"/>
        <v>1.5586226552622373E-2</v>
      </c>
      <c r="S1162" s="48">
        <v>6.62</v>
      </c>
      <c r="T1162">
        <f t="shared" si="149"/>
        <v>0.92862737800524031</v>
      </c>
      <c r="U1162" s="48">
        <v>8.3030000000000008</v>
      </c>
      <c r="V1162">
        <f t="shared" si="150"/>
        <v>0.12941243906642358</v>
      </c>
      <c r="W1162">
        <f t="shared" si="151"/>
        <v>0.79921493893881679</v>
      </c>
    </row>
    <row r="1163" spans="3:23" x14ac:dyDescent="0.3">
      <c r="C1163" t="s">
        <v>166</v>
      </c>
      <c r="D1163" t="s">
        <v>96</v>
      </c>
      <c r="E1163" s="1">
        <v>39416</v>
      </c>
      <c r="F1163">
        <v>43</v>
      </c>
      <c r="G1163" t="s">
        <v>9</v>
      </c>
      <c r="H1163" s="57" t="s">
        <v>36</v>
      </c>
      <c r="I1163" s="2">
        <v>40</v>
      </c>
      <c r="J1163" s="51">
        <v>20</v>
      </c>
      <c r="K1163" s="51">
        <v>40</v>
      </c>
      <c r="L1163">
        <f t="shared" si="144"/>
        <v>20</v>
      </c>
      <c r="M1163" s="47">
        <v>2</v>
      </c>
      <c r="N1163" s="14">
        <f t="shared" si="145"/>
        <v>2513.2741228718346</v>
      </c>
      <c r="O1163" s="16">
        <f t="shared" si="146"/>
        <v>0.25132741228718347</v>
      </c>
      <c r="P1163">
        <v>1005.3096491487339</v>
      </c>
      <c r="Q1163">
        <f t="shared" si="147"/>
        <v>0.10053096491487339</v>
      </c>
      <c r="R1163" s="16">
        <f t="shared" si="148"/>
        <v>0.15079644737231007</v>
      </c>
      <c r="S1163" s="48">
        <v>6.62</v>
      </c>
      <c r="T1163">
        <f t="shared" si="149"/>
        <v>0.66551498773646178</v>
      </c>
      <c r="U1163" s="48">
        <v>8.3030000000000008</v>
      </c>
      <c r="V1163">
        <f t="shared" si="150"/>
        <v>1.2520629025322907</v>
      </c>
      <c r="W1163">
        <f t="shared" si="151"/>
        <v>-0.58654791479582891</v>
      </c>
    </row>
    <row r="1164" spans="3:23" x14ac:dyDescent="0.3">
      <c r="C1164" t="s">
        <v>166</v>
      </c>
      <c r="D1164" t="s">
        <v>96</v>
      </c>
      <c r="E1164" s="1">
        <v>39416</v>
      </c>
      <c r="F1164">
        <v>43</v>
      </c>
      <c r="G1164" t="s">
        <v>9</v>
      </c>
      <c r="H1164" s="57" t="s">
        <v>36</v>
      </c>
      <c r="I1164" s="2">
        <v>10</v>
      </c>
      <c r="J1164" s="51">
        <v>22</v>
      </c>
      <c r="K1164" s="51">
        <v>43</v>
      </c>
      <c r="L1164">
        <f t="shared" si="144"/>
        <v>21.75</v>
      </c>
      <c r="M1164" s="47">
        <v>2</v>
      </c>
      <c r="N1164" s="14">
        <f t="shared" si="145"/>
        <v>2972.339349377643</v>
      </c>
      <c r="O1164" s="16">
        <f t="shared" si="146"/>
        <v>0.29723393493776429</v>
      </c>
      <c r="P1164">
        <v>297.23393493776433</v>
      </c>
      <c r="Q1164">
        <f t="shared" si="147"/>
        <v>2.9723393493776434E-2</v>
      </c>
      <c r="R1164" s="16">
        <f t="shared" si="148"/>
        <v>0.26751054144398784</v>
      </c>
      <c r="S1164" s="48">
        <v>6.62</v>
      </c>
      <c r="T1164">
        <f t="shared" si="149"/>
        <v>0.1967688649288</v>
      </c>
      <c r="U1164" s="48">
        <v>8.3030000000000008</v>
      </c>
      <c r="V1164">
        <f t="shared" si="150"/>
        <v>2.2211400256094311</v>
      </c>
      <c r="W1164">
        <f t="shared" si="151"/>
        <v>-2.0243711606806309</v>
      </c>
    </row>
    <row r="1165" spans="3:23" x14ac:dyDescent="0.3">
      <c r="C1165" t="s">
        <v>166</v>
      </c>
      <c r="D1165" t="s">
        <v>96</v>
      </c>
      <c r="E1165" s="1">
        <v>39416</v>
      </c>
      <c r="F1165">
        <v>43</v>
      </c>
      <c r="G1165" t="s">
        <v>9</v>
      </c>
      <c r="H1165" s="57" t="s">
        <v>36</v>
      </c>
      <c r="I1165" s="2">
        <v>90</v>
      </c>
      <c r="J1165" s="51">
        <v>24</v>
      </c>
      <c r="K1165" s="51">
        <v>43</v>
      </c>
      <c r="L1165">
        <f t="shared" si="144"/>
        <v>22.75</v>
      </c>
      <c r="M1165" s="47">
        <v>2</v>
      </c>
      <c r="N1165" s="14">
        <f t="shared" si="145"/>
        <v>3251.9410955471344</v>
      </c>
      <c r="O1165" s="16">
        <f t="shared" si="146"/>
        <v>0.32519410955471345</v>
      </c>
      <c r="P1165">
        <v>2926.7469859924208</v>
      </c>
      <c r="Q1165">
        <f t="shared" si="147"/>
        <v>0.29267469859924206</v>
      </c>
      <c r="R1165" s="16">
        <f t="shared" si="148"/>
        <v>3.2519410955471395E-2</v>
      </c>
      <c r="S1165" s="48">
        <v>6.62</v>
      </c>
      <c r="T1165">
        <f t="shared" si="149"/>
        <v>1.9375065047269824</v>
      </c>
      <c r="U1165" s="48">
        <v>8.3030000000000008</v>
      </c>
      <c r="V1165">
        <f t="shared" si="150"/>
        <v>0.27000866916327904</v>
      </c>
      <c r="W1165">
        <f t="shared" si="151"/>
        <v>1.6674978355637033</v>
      </c>
    </row>
    <row r="1166" spans="3:23" x14ac:dyDescent="0.3">
      <c r="C1166" t="s">
        <v>166</v>
      </c>
      <c r="D1166" t="s">
        <v>96</v>
      </c>
      <c r="E1166" s="1">
        <v>39416</v>
      </c>
      <c r="F1166">
        <v>43</v>
      </c>
      <c r="G1166" t="s">
        <v>9</v>
      </c>
      <c r="H1166" s="57" t="s">
        <v>36</v>
      </c>
      <c r="I1166" s="2">
        <v>80</v>
      </c>
      <c r="J1166" s="51">
        <v>24</v>
      </c>
      <c r="K1166" s="51">
        <v>33</v>
      </c>
      <c r="L1166">
        <f t="shared" si="144"/>
        <v>20.25</v>
      </c>
      <c r="M1166" s="47">
        <v>2</v>
      </c>
      <c r="N1166" s="14">
        <f t="shared" si="145"/>
        <v>2576.4986750253292</v>
      </c>
      <c r="O1166" s="16">
        <f t="shared" si="146"/>
        <v>0.25764986750253294</v>
      </c>
      <c r="P1166">
        <v>2061.1989400202633</v>
      </c>
      <c r="Q1166">
        <f t="shared" si="147"/>
        <v>0.20611989400202632</v>
      </c>
      <c r="R1166" s="16">
        <f t="shared" si="148"/>
        <v>5.1529973500506615E-2</v>
      </c>
      <c r="S1166" s="48">
        <v>6.62</v>
      </c>
      <c r="T1166">
        <f t="shared" si="149"/>
        <v>1.3645136982934143</v>
      </c>
      <c r="U1166" s="48">
        <v>8.3030000000000008</v>
      </c>
      <c r="V1166">
        <f t="shared" si="150"/>
        <v>0.42785336997470647</v>
      </c>
      <c r="W1166">
        <f t="shared" si="151"/>
        <v>0.93666032831870782</v>
      </c>
    </row>
    <row r="1167" spans="3:23" x14ac:dyDescent="0.3">
      <c r="C1167" t="s">
        <v>166</v>
      </c>
      <c r="D1167" t="s">
        <v>96</v>
      </c>
      <c r="E1167" s="1">
        <v>39416</v>
      </c>
      <c r="F1167">
        <v>43</v>
      </c>
      <c r="G1167" t="s">
        <v>9</v>
      </c>
      <c r="H1167" s="57" t="s">
        <v>36</v>
      </c>
      <c r="I1167" s="2">
        <v>90</v>
      </c>
      <c r="J1167" s="51">
        <v>25</v>
      </c>
      <c r="K1167" s="51">
        <v>29</v>
      </c>
      <c r="L1167">
        <f t="shared" si="144"/>
        <v>19.75</v>
      </c>
      <c r="M1167" s="47">
        <v>2</v>
      </c>
      <c r="N1167" s="14">
        <f t="shared" si="145"/>
        <v>2450.8349688817375</v>
      </c>
      <c r="O1167" s="16">
        <f t="shared" si="146"/>
        <v>0.24508349688817374</v>
      </c>
      <c r="P1167">
        <v>2205.7514719935639</v>
      </c>
      <c r="Q1167">
        <f t="shared" si="147"/>
        <v>0.22057514719935639</v>
      </c>
      <c r="R1167" s="16">
        <f t="shared" si="148"/>
        <v>2.4508349688817349E-2</v>
      </c>
      <c r="S1167" s="48">
        <v>6.62</v>
      </c>
      <c r="T1167">
        <f t="shared" si="149"/>
        <v>1.4602074744597393</v>
      </c>
      <c r="U1167" s="48">
        <v>8.3030000000000008</v>
      </c>
      <c r="V1167">
        <f t="shared" si="150"/>
        <v>0.20349282746625047</v>
      </c>
      <c r="W1167">
        <f t="shared" si="151"/>
        <v>1.2567146469934889</v>
      </c>
    </row>
    <row r="1168" spans="3:23" x14ac:dyDescent="0.3">
      <c r="C1168" t="s">
        <v>166</v>
      </c>
      <c r="D1168" t="s">
        <v>96</v>
      </c>
      <c r="E1168" s="1">
        <v>39416</v>
      </c>
      <c r="F1168">
        <v>43</v>
      </c>
      <c r="G1168" t="s">
        <v>9</v>
      </c>
      <c r="H1168" s="57" t="s">
        <v>35</v>
      </c>
      <c r="I1168" s="2">
        <v>100</v>
      </c>
      <c r="J1168" s="51">
        <v>20</v>
      </c>
      <c r="K1168" s="51">
        <v>25</v>
      </c>
      <c r="L1168">
        <f t="shared" si="144"/>
        <v>16.25</v>
      </c>
      <c r="M1168" s="47">
        <v>1</v>
      </c>
      <c r="N1168" s="14">
        <f t="shared" si="145"/>
        <v>829.57681008855479</v>
      </c>
      <c r="O1168" s="16">
        <f t="shared" si="146"/>
        <v>8.2957681008855477E-2</v>
      </c>
      <c r="P1168">
        <v>829.57681008855479</v>
      </c>
      <c r="Q1168">
        <f t="shared" si="147"/>
        <v>8.2957681008855477E-2</v>
      </c>
      <c r="R1168" s="16">
        <f t="shared" si="148"/>
        <v>0</v>
      </c>
      <c r="S1168" s="48">
        <v>1.93</v>
      </c>
      <c r="T1168">
        <f t="shared" si="149"/>
        <v>0.16010832434709107</v>
      </c>
      <c r="U1168" s="48">
        <v>8.1050000000000004</v>
      </c>
      <c r="V1168">
        <f t="shared" si="150"/>
        <v>0</v>
      </c>
      <c r="W1168">
        <f t="shared" si="151"/>
        <v>0.16010832434709107</v>
      </c>
    </row>
    <row r="1169" spans="3:23" x14ac:dyDescent="0.3">
      <c r="C1169" t="s">
        <v>166</v>
      </c>
      <c r="D1169" t="s">
        <v>96</v>
      </c>
      <c r="E1169" s="1">
        <v>39416</v>
      </c>
      <c r="F1169">
        <v>43</v>
      </c>
      <c r="G1169" t="s">
        <v>9</v>
      </c>
      <c r="H1169" s="57" t="s">
        <v>55</v>
      </c>
      <c r="I1169" s="2">
        <v>90</v>
      </c>
      <c r="J1169" s="51">
        <v>4</v>
      </c>
      <c r="K1169" s="51">
        <v>18</v>
      </c>
      <c r="L1169">
        <f t="shared" si="144"/>
        <v>6.5</v>
      </c>
      <c r="M1169" s="47">
        <v>2</v>
      </c>
      <c r="N1169" s="14">
        <f t="shared" si="145"/>
        <v>265.46457922833753</v>
      </c>
      <c r="O1169" s="16">
        <f t="shared" si="146"/>
        <v>2.6546457922833753E-2</v>
      </c>
      <c r="P1169">
        <v>238.91812130550377</v>
      </c>
      <c r="Q1169">
        <f t="shared" si="147"/>
        <v>2.3891812130550378E-2</v>
      </c>
      <c r="R1169" s="16">
        <f t="shared" si="148"/>
        <v>2.6546457922833749E-3</v>
      </c>
      <c r="S1169" s="48">
        <v>4.05</v>
      </c>
      <c r="T1169">
        <f t="shared" si="149"/>
        <v>9.676183912872903E-2</v>
      </c>
      <c r="U1169" s="48">
        <v>8.1050000000000004</v>
      </c>
      <c r="V1169">
        <f t="shared" si="150"/>
        <v>2.1515904146456755E-2</v>
      </c>
      <c r="W1169">
        <f t="shared" si="151"/>
        <v>7.5245934982272278E-2</v>
      </c>
    </row>
    <row r="1170" spans="3:23" x14ac:dyDescent="0.3">
      <c r="C1170" t="s">
        <v>166</v>
      </c>
      <c r="D1170" t="s">
        <v>96</v>
      </c>
      <c r="E1170" s="1">
        <v>39416</v>
      </c>
      <c r="F1170">
        <v>43</v>
      </c>
      <c r="G1170" t="s">
        <v>9</v>
      </c>
      <c r="H1170" s="57" t="s">
        <v>55</v>
      </c>
      <c r="I1170" s="2">
        <v>90</v>
      </c>
      <c r="J1170" s="51">
        <v>6</v>
      </c>
      <c r="K1170" s="51">
        <v>11</v>
      </c>
      <c r="L1170">
        <f t="shared" si="144"/>
        <v>5.75</v>
      </c>
      <c r="M1170" s="47">
        <v>2</v>
      </c>
      <c r="N1170" s="14">
        <f t="shared" si="145"/>
        <v>207.73781421862506</v>
      </c>
      <c r="O1170" s="16">
        <f t="shared" si="146"/>
        <v>2.0773781421862505E-2</v>
      </c>
      <c r="P1170">
        <v>186.96403279676255</v>
      </c>
      <c r="Q1170">
        <f t="shared" si="147"/>
        <v>1.8696403279676255E-2</v>
      </c>
      <c r="R1170" s="16">
        <f t="shared" si="148"/>
        <v>2.0773781421862501E-3</v>
      </c>
      <c r="S1170" s="48">
        <v>4.05</v>
      </c>
      <c r="T1170">
        <f t="shared" si="149"/>
        <v>7.5720433282688834E-2</v>
      </c>
      <c r="U1170" s="48">
        <v>8.1050000000000004</v>
      </c>
      <c r="V1170">
        <f t="shared" si="150"/>
        <v>1.6837149842419557E-2</v>
      </c>
      <c r="W1170">
        <f t="shared" si="151"/>
        <v>5.8883283440269274E-2</v>
      </c>
    </row>
    <row r="1171" spans="3:23" x14ac:dyDescent="0.3">
      <c r="C1171" t="s">
        <v>166</v>
      </c>
      <c r="D1171" t="s">
        <v>96</v>
      </c>
      <c r="E1171" s="1">
        <v>39416</v>
      </c>
      <c r="F1171">
        <v>43</v>
      </c>
      <c r="G1171" t="s">
        <v>9</v>
      </c>
      <c r="H1171" s="54" t="s">
        <v>53</v>
      </c>
      <c r="I1171" s="2">
        <v>100</v>
      </c>
      <c r="J1171" s="51">
        <v>3</v>
      </c>
      <c r="K1171" s="51">
        <v>10</v>
      </c>
      <c r="L1171">
        <f t="shared" si="144"/>
        <v>4</v>
      </c>
      <c r="M1171" s="47">
        <v>2</v>
      </c>
      <c r="N1171" s="14">
        <f t="shared" si="145"/>
        <v>100.53096491487338</v>
      </c>
      <c r="O1171" s="16">
        <f t="shared" si="146"/>
        <v>1.0053096491487338E-2</v>
      </c>
      <c r="P1171">
        <v>100.53096491487338</v>
      </c>
      <c r="Q1171">
        <f t="shared" si="147"/>
        <v>1.0053096491487338E-2</v>
      </c>
      <c r="R1171" s="16">
        <f t="shared" si="148"/>
        <v>0</v>
      </c>
      <c r="S1171" s="48">
        <v>6.51</v>
      </c>
      <c r="T1171">
        <f t="shared" si="149"/>
        <v>6.5445658159582573E-2</v>
      </c>
      <c r="U1171" s="48">
        <v>8.2509999999999994</v>
      </c>
      <c r="V1171">
        <f t="shared" si="150"/>
        <v>0</v>
      </c>
      <c r="W1171">
        <f t="shared" si="151"/>
        <v>6.5445658159582573E-2</v>
      </c>
    </row>
    <row r="1172" spans="3:23" x14ac:dyDescent="0.3">
      <c r="C1172" t="s">
        <v>166</v>
      </c>
      <c r="D1172" t="s">
        <v>96</v>
      </c>
      <c r="E1172" s="1">
        <v>39416</v>
      </c>
      <c r="F1172">
        <v>43</v>
      </c>
      <c r="G1172" t="s">
        <v>9</v>
      </c>
      <c r="H1172" s="54" t="s">
        <v>53</v>
      </c>
      <c r="I1172" s="2">
        <v>100</v>
      </c>
      <c r="J1172" s="51">
        <v>3</v>
      </c>
      <c r="K1172" s="51">
        <v>13</v>
      </c>
      <c r="L1172">
        <f t="shared" si="144"/>
        <v>4.75</v>
      </c>
      <c r="M1172" s="47">
        <v>2</v>
      </c>
      <c r="N1172" s="14">
        <f t="shared" si="145"/>
        <v>141.7643684932394</v>
      </c>
      <c r="O1172" s="16">
        <f t="shared" si="146"/>
        <v>1.417643684932394E-2</v>
      </c>
      <c r="P1172">
        <v>141.7643684932394</v>
      </c>
      <c r="Q1172">
        <f t="shared" si="147"/>
        <v>1.417643684932394E-2</v>
      </c>
      <c r="R1172" s="16">
        <f t="shared" si="148"/>
        <v>0</v>
      </c>
      <c r="S1172" s="48">
        <v>6.51</v>
      </c>
      <c r="T1172">
        <f t="shared" si="149"/>
        <v>9.2288603889098847E-2</v>
      </c>
      <c r="U1172" s="48">
        <v>8.2509999999999994</v>
      </c>
      <c r="V1172">
        <f t="shared" si="150"/>
        <v>0</v>
      </c>
      <c r="W1172">
        <f t="shared" si="151"/>
        <v>9.2288603889098847E-2</v>
      </c>
    </row>
    <row r="1173" spans="3:23" x14ac:dyDescent="0.3">
      <c r="C1173" t="s">
        <v>166</v>
      </c>
      <c r="D1173" t="s">
        <v>96</v>
      </c>
      <c r="E1173" s="1">
        <v>39416</v>
      </c>
      <c r="F1173">
        <v>43</v>
      </c>
      <c r="G1173" t="s">
        <v>9</v>
      </c>
      <c r="H1173" s="54" t="s">
        <v>53</v>
      </c>
      <c r="I1173" s="2">
        <v>100</v>
      </c>
      <c r="J1173" s="51">
        <v>4</v>
      </c>
      <c r="K1173" s="51">
        <v>13</v>
      </c>
      <c r="L1173">
        <f t="shared" si="144"/>
        <v>5.25</v>
      </c>
      <c r="M1173" s="47">
        <v>2</v>
      </c>
      <c r="N1173" s="14">
        <f t="shared" si="145"/>
        <v>173.18029502913734</v>
      </c>
      <c r="O1173" s="16">
        <f t="shared" si="146"/>
        <v>1.7318029502913734E-2</v>
      </c>
      <c r="P1173">
        <v>173.18029502913734</v>
      </c>
      <c r="Q1173">
        <f t="shared" si="147"/>
        <v>1.7318029502913734E-2</v>
      </c>
      <c r="R1173" s="16">
        <f t="shared" si="148"/>
        <v>0</v>
      </c>
      <c r="S1173" s="48">
        <v>6.51</v>
      </c>
      <c r="T1173">
        <f t="shared" si="149"/>
        <v>0.11274037206396841</v>
      </c>
      <c r="U1173" s="48">
        <v>8.2509999999999994</v>
      </c>
      <c r="V1173">
        <f t="shared" si="150"/>
        <v>0</v>
      </c>
      <c r="W1173">
        <f t="shared" si="151"/>
        <v>0.11274037206396841</v>
      </c>
    </row>
    <row r="1174" spans="3:23" x14ac:dyDescent="0.3">
      <c r="C1174" t="s">
        <v>166</v>
      </c>
      <c r="D1174" t="s">
        <v>96</v>
      </c>
      <c r="E1174" s="1">
        <v>39416</v>
      </c>
      <c r="F1174">
        <v>43</v>
      </c>
      <c r="G1174" t="s">
        <v>9</v>
      </c>
      <c r="H1174" s="54" t="s">
        <v>53</v>
      </c>
      <c r="I1174" s="2">
        <v>90</v>
      </c>
      <c r="J1174" s="51">
        <v>4</v>
      </c>
      <c r="K1174" s="51">
        <v>12</v>
      </c>
      <c r="L1174">
        <f t="shared" si="144"/>
        <v>5</v>
      </c>
      <c r="M1174" s="47">
        <v>2</v>
      </c>
      <c r="N1174" s="14">
        <f t="shared" si="145"/>
        <v>157.07963267948966</v>
      </c>
      <c r="O1174" s="16">
        <f t="shared" si="146"/>
        <v>1.5707963267948967E-2</v>
      </c>
      <c r="P1174">
        <v>141.37166941154069</v>
      </c>
      <c r="Q1174">
        <f t="shared" si="147"/>
        <v>1.4137166941154069E-2</v>
      </c>
      <c r="R1174" s="16">
        <f t="shared" si="148"/>
        <v>1.5707963267948977E-3</v>
      </c>
      <c r="S1174" s="48">
        <v>6.51</v>
      </c>
      <c r="T1174">
        <f t="shared" si="149"/>
        <v>9.2032956786912992E-2</v>
      </c>
      <c r="U1174" s="48">
        <v>8.2509999999999994</v>
      </c>
      <c r="V1174">
        <f t="shared" si="150"/>
        <v>1.29606404923847E-2</v>
      </c>
      <c r="W1174">
        <f t="shared" si="151"/>
        <v>7.9072316294528294E-2</v>
      </c>
    </row>
    <row r="1175" spans="3:23" x14ac:dyDescent="0.3">
      <c r="C1175" t="s">
        <v>166</v>
      </c>
      <c r="D1175" t="s">
        <v>96</v>
      </c>
      <c r="E1175" s="1">
        <v>39416</v>
      </c>
      <c r="F1175">
        <v>43</v>
      </c>
      <c r="G1175" t="s">
        <v>9</v>
      </c>
      <c r="H1175" s="54" t="s">
        <v>53</v>
      </c>
      <c r="I1175" s="2">
        <v>60</v>
      </c>
      <c r="J1175" s="51">
        <v>5</v>
      </c>
      <c r="K1175" s="51">
        <v>10</v>
      </c>
      <c r="L1175">
        <f t="shared" si="144"/>
        <v>5</v>
      </c>
      <c r="M1175" s="47">
        <v>2</v>
      </c>
      <c r="N1175" s="14">
        <f t="shared" si="145"/>
        <v>157.07963267948966</v>
      </c>
      <c r="O1175" s="16">
        <f t="shared" si="146"/>
        <v>1.5707963267948967E-2</v>
      </c>
      <c r="P1175">
        <v>94.247779607693801</v>
      </c>
      <c r="Q1175">
        <f t="shared" si="147"/>
        <v>9.4247779607693795E-3</v>
      </c>
      <c r="R1175" s="16">
        <f t="shared" si="148"/>
        <v>6.2831853071795875E-3</v>
      </c>
      <c r="S1175" s="48">
        <v>6.51</v>
      </c>
      <c r="T1175">
        <f t="shared" si="149"/>
        <v>6.1355304524608661E-2</v>
      </c>
      <c r="U1175" s="48">
        <v>8.2509999999999994</v>
      </c>
      <c r="V1175">
        <f t="shared" si="150"/>
        <v>5.1842561969538771E-2</v>
      </c>
      <c r="W1175">
        <f t="shared" si="151"/>
        <v>9.5127425550698905E-3</v>
      </c>
    </row>
    <row r="1176" spans="3:23" x14ac:dyDescent="0.3">
      <c r="C1176" t="s">
        <v>166</v>
      </c>
      <c r="D1176" t="s">
        <v>96</v>
      </c>
      <c r="E1176" s="1">
        <v>39416</v>
      </c>
      <c r="F1176">
        <v>43</v>
      </c>
      <c r="G1176" t="s">
        <v>9</v>
      </c>
      <c r="H1176" s="54" t="s">
        <v>53</v>
      </c>
      <c r="I1176" s="2">
        <v>60</v>
      </c>
      <c r="J1176" s="51">
        <v>5</v>
      </c>
      <c r="K1176" s="51">
        <v>15</v>
      </c>
      <c r="L1176">
        <f t="shared" si="144"/>
        <v>6.25</v>
      </c>
      <c r="M1176" s="47">
        <v>2</v>
      </c>
      <c r="N1176" s="14">
        <f t="shared" si="145"/>
        <v>245.43692606170259</v>
      </c>
      <c r="O1176" s="16">
        <f t="shared" si="146"/>
        <v>2.4543692606170259E-2</v>
      </c>
      <c r="P1176">
        <v>147.26215563702155</v>
      </c>
      <c r="Q1176">
        <f t="shared" si="147"/>
        <v>1.4726215563702155E-2</v>
      </c>
      <c r="R1176" s="16">
        <f t="shared" si="148"/>
        <v>9.8174770424681035E-3</v>
      </c>
      <c r="S1176" s="48">
        <v>6.51</v>
      </c>
      <c r="T1176">
        <f t="shared" si="149"/>
        <v>9.5867663319701021E-2</v>
      </c>
      <c r="U1176" s="48">
        <v>8.2509999999999994</v>
      </c>
      <c r="V1176">
        <f t="shared" si="150"/>
        <v>8.100400307740431E-2</v>
      </c>
      <c r="W1176">
        <f t="shared" si="151"/>
        <v>1.4863660242296711E-2</v>
      </c>
    </row>
    <row r="1177" spans="3:23" x14ac:dyDescent="0.3">
      <c r="C1177" t="s">
        <v>166</v>
      </c>
      <c r="D1177" t="s">
        <v>96</v>
      </c>
      <c r="E1177" s="1">
        <v>39416</v>
      </c>
      <c r="F1177">
        <v>43</v>
      </c>
      <c r="G1177" t="s">
        <v>9</v>
      </c>
      <c r="H1177" s="54" t="s">
        <v>53</v>
      </c>
      <c r="I1177" s="2">
        <v>50</v>
      </c>
      <c r="J1177" s="51">
        <v>5</v>
      </c>
      <c r="K1177" s="51">
        <v>11</v>
      </c>
      <c r="L1177">
        <f t="shared" si="144"/>
        <v>5.25</v>
      </c>
      <c r="M1177" s="47">
        <v>2</v>
      </c>
      <c r="N1177" s="14">
        <f t="shared" si="145"/>
        <v>173.18029502913734</v>
      </c>
      <c r="O1177" s="16">
        <f t="shared" si="146"/>
        <v>1.7318029502913734E-2</v>
      </c>
      <c r="P1177">
        <v>86.59014751456867</v>
      </c>
      <c r="Q1177">
        <f t="shared" si="147"/>
        <v>8.6590147514568668E-3</v>
      </c>
      <c r="R1177" s="16">
        <f t="shared" si="148"/>
        <v>8.6590147514568668E-3</v>
      </c>
      <c r="S1177" s="48">
        <v>6.51</v>
      </c>
      <c r="T1177">
        <f t="shared" si="149"/>
        <v>5.6370186031984203E-2</v>
      </c>
      <c r="U1177" s="48">
        <v>8.2509999999999994</v>
      </c>
      <c r="V1177">
        <f t="shared" si="150"/>
        <v>7.1445530714270608E-2</v>
      </c>
      <c r="W1177">
        <f t="shared" si="151"/>
        <v>-1.5075344682286405E-2</v>
      </c>
    </row>
    <row r="1178" spans="3:23" x14ac:dyDescent="0.3">
      <c r="C1178" t="s">
        <v>166</v>
      </c>
      <c r="D1178" t="s">
        <v>96</v>
      </c>
      <c r="E1178" s="1">
        <v>39416</v>
      </c>
      <c r="F1178">
        <v>43</v>
      </c>
      <c r="G1178" t="s">
        <v>9</v>
      </c>
      <c r="H1178" s="54" t="s">
        <v>53</v>
      </c>
      <c r="I1178" s="2">
        <v>100</v>
      </c>
      <c r="J1178" s="51">
        <v>6</v>
      </c>
      <c r="K1178" s="51">
        <v>18</v>
      </c>
      <c r="L1178">
        <f t="shared" si="144"/>
        <v>7.5</v>
      </c>
      <c r="M1178" s="47">
        <v>2</v>
      </c>
      <c r="N1178" s="14">
        <f t="shared" si="145"/>
        <v>353.42917352885172</v>
      </c>
      <c r="O1178" s="16">
        <f t="shared" si="146"/>
        <v>3.5342917352885174E-2</v>
      </c>
      <c r="P1178">
        <v>353.42917352885172</v>
      </c>
      <c r="Q1178">
        <f t="shared" si="147"/>
        <v>3.5342917352885174E-2</v>
      </c>
      <c r="R1178" s="16">
        <f t="shared" si="148"/>
        <v>0</v>
      </c>
      <c r="S1178" s="48">
        <v>6.51</v>
      </c>
      <c r="T1178">
        <f t="shared" si="149"/>
        <v>0.23008239196728247</v>
      </c>
      <c r="U1178" s="48">
        <v>8.2509999999999994</v>
      </c>
      <c r="V1178">
        <f t="shared" si="150"/>
        <v>0</v>
      </c>
      <c r="W1178">
        <f t="shared" si="151"/>
        <v>0.23008239196728247</v>
      </c>
    </row>
    <row r="1179" spans="3:23" x14ac:dyDescent="0.3">
      <c r="C1179" t="s">
        <v>166</v>
      </c>
      <c r="D1179" t="s">
        <v>96</v>
      </c>
      <c r="E1179" s="1">
        <v>39416</v>
      </c>
      <c r="F1179">
        <v>43</v>
      </c>
      <c r="G1179" t="s">
        <v>9</v>
      </c>
      <c r="H1179" s="54" t="s">
        <v>53</v>
      </c>
      <c r="I1179" s="2">
        <v>100</v>
      </c>
      <c r="J1179" s="51">
        <v>9</v>
      </c>
      <c r="K1179" s="51">
        <v>15</v>
      </c>
      <c r="L1179">
        <f t="shared" si="144"/>
        <v>8.25</v>
      </c>
      <c r="M1179" s="47">
        <v>2</v>
      </c>
      <c r="N1179" s="14">
        <f t="shared" si="145"/>
        <v>427.6492999699106</v>
      </c>
      <c r="O1179" s="16">
        <f t="shared" si="146"/>
        <v>4.2764929996991059E-2</v>
      </c>
      <c r="P1179">
        <v>427.6492999699106</v>
      </c>
      <c r="Q1179">
        <f t="shared" si="147"/>
        <v>4.2764929996991059E-2</v>
      </c>
      <c r="R1179" s="16">
        <f t="shared" si="148"/>
        <v>0</v>
      </c>
      <c r="S1179" s="48">
        <v>6.51</v>
      </c>
      <c r="T1179">
        <f t="shared" si="149"/>
        <v>0.27839969428041178</v>
      </c>
      <c r="U1179" s="48">
        <v>8.2509999999999994</v>
      </c>
      <c r="V1179">
        <f t="shared" si="150"/>
        <v>0</v>
      </c>
      <c r="W1179">
        <f t="shared" si="151"/>
        <v>0.27839969428041178</v>
      </c>
    </row>
    <row r="1180" spans="3:23" x14ac:dyDescent="0.3">
      <c r="C1180" t="s">
        <v>166</v>
      </c>
      <c r="D1180" t="s">
        <v>96</v>
      </c>
      <c r="E1180" s="1">
        <v>39416</v>
      </c>
      <c r="F1180">
        <v>43</v>
      </c>
      <c r="G1180" t="s">
        <v>9</v>
      </c>
      <c r="H1180" s="54" t="s">
        <v>53</v>
      </c>
      <c r="I1180" s="2">
        <v>30</v>
      </c>
      <c r="J1180" s="51">
        <v>12</v>
      </c>
      <c r="K1180" s="51">
        <v>20</v>
      </c>
      <c r="L1180">
        <f t="shared" si="144"/>
        <v>11</v>
      </c>
      <c r="M1180" s="47">
        <v>2</v>
      </c>
      <c r="N1180" s="14">
        <f t="shared" si="145"/>
        <v>760.26542216872997</v>
      </c>
      <c r="O1180" s="16">
        <f t="shared" si="146"/>
        <v>7.6026542216872994E-2</v>
      </c>
      <c r="P1180">
        <v>228.07962665061899</v>
      </c>
      <c r="Q1180">
        <f t="shared" si="147"/>
        <v>2.2807962665061899E-2</v>
      </c>
      <c r="R1180" s="16">
        <f t="shared" si="148"/>
        <v>5.3218579551811099E-2</v>
      </c>
      <c r="S1180" s="48">
        <v>6.51</v>
      </c>
      <c r="T1180">
        <f t="shared" si="149"/>
        <v>0.14847983694955297</v>
      </c>
      <c r="U1180" s="48">
        <v>8.2509999999999994</v>
      </c>
      <c r="V1180">
        <f t="shared" si="150"/>
        <v>0.43910649988199335</v>
      </c>
      <c r="W1180">
        <f t="shared" si="151"/>
        <v>-0.29062666293244038</v>
      </c>
    </row>
    <row r="1181" spans="3:23" x14ac:dyDescent="0.3">
      <c r="C1181" t="s">
        <v>166</v>
      </c>
      <c r="D1181" t="s">
        <v>97</v>
      </c>
      <c r="E1181" s="1">
        <v>39421</v>
      </c>
      <c r="F1181">
        <v>16</v>
      </c>
      <c r="G1181" t="s">
        <v>8</v>
      </c>
      <c r="H1181" s="57" t="s">
        <v>48</v>
      </c>
      <c r="I1181" s="2">
        <v>100</v>
      </c>
      <c r="J1181" s="51">
        <v>5</v>
      </c>
      <c r="K1181" s="51">
        <v>15</v>
      </c>
      <c r="L1181">
        <f t="shared" si="144"/>
        <v>6.25</v>
      </c>
      <c r="M1181" s="47">
        <v>2</v>
      </c>
      <c r="N1181" s="14">
        <f t="shared" si="145"/>
        <v>245.43692606170259</v>
      </c>
      <c r="O1181" s="16">
        <f t="shared" si="146"/>
        <v>2.4543692606170259E-2</v>
      </c>
      <c r="P1181">
        <v>245.43692606170259</v>
      </c>
      <c r="Q1181">
        <f t="shared" si="147"/>
        <v>2.4543692606170259E-2</v>
      </c>
      <c r="R1181" s="16">
        <f t="shared" si="148"/>
        <v>0</v>
      </c>
      <c r="S1181">
        <v>5.13</v>
      </c>
      <c r="T1181">
        <f t="shared" si="149"/>
        <v>0.12590914306965342</v>
      </c>
      <c r="U1181">
        <v>8.4610000000000003</v>
      </c>
      <c r="V1181">
        <f t="shared" si="150"/>
        <v>0</v>
      </c>
      <c r="W1181">
        <f t="shared" si="151"/>
        <v>0.12590914306965342</v>
      </c>
    </row>
    <row r="1182" spans="3:23" x14ac:dyDescent="0.3">
      <c r="C1182" t="s">
        <v>166</v>
      </c>
      <c r="D1182" t="s">
        <v>97</v>
      </c>
      <c r="E1182" s="1">
        <v>39421</v>
      </c>
      <c r="F1182">
        <v>16</v>
      </c>
      <c r="G1182" t="s">
        <v>8</v>
      </c>
      <c r="H1182" s="57" t="s">
        <v>48</v>
      </c>
      <c r="I1182" s="2">
        <v>90</v>
      </c>
      <c r="J1182" s="51">
        <v>30</v>
      </c>
      <c r="K1182" s="51">
        <v>40</v>
      </c>
      <c r="L1182">
        <f t="shared" si="144"/>
        <v>25</v>
      </c>
      <c r="M1182" s="47">
        <v>2</v>
      </c>
      <c r="N1182" s="14">
        <f t="shared" si="145"/>
        <v>3926.9908169872415</v>
      </c>
      <c r="O1182" s="16">
        <f t="shared" si="146"/>
        <v>0.39269908169872414</v>
      </c>
      <c r="P1182">
        <v>3534.2917352885174</v>
      </c>
      <c r="Q1182">
        <f t="shared" si="147"/>
        <v>0.35342917352885173</v>
      </c>
      <c r="R1182" s="16">
        <f t="shared" si="148"/>
        <v>3.9269908169872414E-2</v>
      </c>
      <c r="S1182">
        <v>5.13</v>
      </c>
      <c r="T1182">
        <f t="shared" si="149"/>
        <v>1.8130916602030094</v>
      </c>
      <c r="U1182">
        <v>8.4610000000000003</v>
      </c>
      <c r="V1182">
        <f t="shared" si="150"/>
        <v>0.33226269302529049</v>
      </c>
      <c r="W1182">
        <f t="shared" si="151"/>
        <v>1.4808289671777188</v>
      </c>
    </row>
    <row r="1183" spans="3:23" x14ac:dyDescent="0.3">
      <c r="C1183" t="s">
        <v>166</v>
      </c>
      <c r="D1183" t="s">
        <v>97</v>
      </c>
      <c r="E1183" s="1">
        <v>39421</v>
      </c>
      <c r="F1183">
        <v>16</v>
      </c>
      <c r="G1183" t="s">
        <v>8</v>
      </c>
      <c r="H1183" s="54" t="s">
        <v>49</v>
      </c>
      <c r="I1183" s="2">
        <v>90</v>
      </c>
      <c r="J1183" s="51">
        <v>5</v>
      </c>
      <c r="K1183" s="51">
        <v>20</v>
      </c>
      <c r="L1183">
        <f t="shared" si="144"/>
        <v>7.5</v>
      </c>
      <c r="M1183" s="47">
        <v>2</v>
      </c>
      <c r="N1183" s="14">
        <f t="shared" si="145"/>
        <v>353.42917352885172</v>
      </c>
      <c r="O1183" s="16">
        <f t="shared" si="146"/>
        <v>3.5342917352885174E-2</v>
      </c>
      <c r="P1183">
        <v>318.08625617596658</v>
      </c>
      <c r="Q1183">
        <f t="shared" si="147"/>
        <v>3.1808625617596661E-2</v>
      </c>
      <c r="R1183" s="16">
        <f t="shared" si="148"/>
        <v>3.5342917352885125E-3</v>
      </c>
      <c r="S1183">
        <v>5.23</v>
      </c>
      <c r="T1183">
        <f t="shared" si="149"/>
        <v>0.16635911198003056</v>
      </c>
      <c r="U1183">
        <v>8.4610000000000003</v>
      </c>
      <c r="V1183">
        <f t="shared" si="150"/>
        <v>2.9903642372276107E-2</v>
      </c>
      <c r="W1183">
        <f t="shared" si="151"/>
        <v>0.13645546960775445</v>
      </c>
    </row>
    <row r="1184" spans="3:23" x14ac:dyDescent="0.3">
      <c r="C1184" t="s">
        <v>166</v>
      </c>
      <c r="D1184" t="s">
        <v>97</v>
      </c>
      <c r="E1184" s="1">
        <v>39421</v>
      </c>
      <c r="F1184">
        <v>16</v>
      </c>
      <c r="G1184" t="s">
        <v>8</v>
      </c>
      <c r="H1184" s="54" t="s">
        <v>49</v>
      </c>
      <c r="I1184" s="2">
        <v>100</v>
      </c>
      <c r="J1184" s="51">
        <v>15</v>
      </c>
      <c r="K1184" s="51">
        <v>25</v>
      </c>
      <c r="L1184">
        <f t="shared" si="144"/>
        <v>13.75</v>
      </c>
      <c r="M1184" s="47">
        <v>2</v>
      </c>
      <c r="N1184" s="14">
        <f t="shared" si="145"/>
        <v>1187.9147221386406</v>
      </c>
      <c r="O1184" s="16">
        <f t="shared" si="146"/>
        <v>0.11879147221386406</v>
      </c>
      <c r="P1184">
        <v>1187.9147221386406</v>
      </c>
      <c r="Q1184">
        <f t="shared" si="147"/>
        <v>0.11879147221386406</v>
      </c>
      <c r="R1184" s="16">
        <f t="shared" si="148"/>
        <v>0</v>
      </c>
      <c r="S1184">
        <v>5.23</v>
      </c>
      <c r="T1184">
        <f t="shared" si="149"/>
        <v>0.62127939967850909</v>
      </c>
      <c r="U1184">
        <v>8.4610000000000003</v>
      </c>
      <c r="V1184">
        <f t="shared" si="150"/>
        <v>0</v>
      </c>
      <c r="W1184">
        <f t="shared" si="151"/>
        <v>0.62127939967850909</v>
      </c>
    </row>
    <row r="1185" spans="3:23" x14ac:dyDescent="0.3">
      <c r="C1185" t="s">
        <v>166</v>
      </c>
      <c r="D1185" t="s">
        <v>97</v>
      </c>
      <c r="E1185" s="1">
        <v>39421</v>
      </c>
      <c r="F1185">
        <v>16</v>
      </c>
      <c r="G1185" t="s">
        <v>8</v>
      </c>
      <c r="H1185" s="54" t="s">
        <v>49</v>
      </c>
      <c r="I1185" s="2">
        <v>90</v>
      </c>
      <c r="J1185" s="51">
        <v>20</v>
      </c>
      <c r="K1185" s="51">
        <v>35</v>
      </c>
      <c r="L1185">
        <f t="shared" si="144"/>
        <v>18.75</v>
      </c>
      <c r="M1185" s="47">
        <v>2</v>
      </c>
      <c r="N1185" s="14">
        <f t="shared" si="145"/>
        <v>2208.9323345553235</v>
      </c>
      <c r="O1185" s="16">
        <f t="shared" si="146"/>
        <v>0.22089323345553236</v>
      </c>
      <c r="P1185">
        <v>1988.0391010997912</v>
      </c>
      <c r="Q1185">
        <f t="shared" si="147"/>
        <v>0.19880391010997911</v>
      </c>
      <c r="R1185" s="16">
        <f t="shared" si="148"/>
        <v>2.2089323345553247E-2</v>
      </c>
      <c r="S1185">
        <v>5.23</v>
      </c>
      <c r="T1185">
        <f t="shared" si="149"/>
        <v>1.0397444498751909</v>
      </c>
      <c r="U1185">
        <v>8.4610000000000003</v>
      </c>
      <c r="V1185">
        <f t="shared" si="150"/>
        <v>0.18689776482672601</v>
      </c>
      <c r="W1185">
        <f t="shared" si="151"/>
        <v>0.85284668504846484</v>
      </c>
    </row>
    <row r="1186" spans="3:23" x14ac:dyDescent="0.3">
      <c r="C1186" t="s">
        <v>166</v>
      </c>
      <c r="D1186" t="s">
        <v>97</v>
      </c>
      <c r="E1186" s="1">
        <v>39421</v>
      </c>
      <c r="F1186">
        <v>16</v>
      </c>
      <c r="G1186" t="s">
        <v>8</v>
      </c>
      <c r="H1186" s="54" t="s">
        <v>49</v>
      </c>
      <c r="I1186" s="2">
        <v>90</v>
      </c>
      <c r="J1186" s="51">
        <v>20</v>
      </c>
      <c r="K1186" s="51">
        <v>25</v>
      </c>
      <c r="L1186">
        <f t="shared" si="144"/>
        <v>16.25</v>
      </c>
      <c r="M1186" s="47">
        <v>2</v>
      </c>
      <c r="N1186" s="14">
        <f t="shared" si="145"/>
        <v>1659.1536201771096</v>
      </c>
      <c r="O1186" s="16">
        <f t="shared" si="146"/>
        <v>0.16591536201771095</v>
      </c>
      <c r="P1186">
        <v>1493.2382581593986</v>
      </c>
      <c r="Q1186">
        <f t="shared" si="147"/>
        <v>0.14932382581593986</v>
      </c>
      <c r="R1186" s="16">
        <f t="shared" si="148"/>
        <v>1.659153620177109E-2</v>
      </c>
      <c r="S1186">
        <v>5.23</v>
      </c>
      <c r="T1186">
        <f t="shared" si="149"/>
        <v>0.7809636090173655</v>
      </c>
      <c r="U1186">
        <v>8.4610000000000003</v>
      </c>
      <c r="V1186">
        <f t="shared" si="150"/>
        <v>0.1403809878031852</v>
      </c>
      <c r="W1186">
        <f t="shared" si="151"/>
        <v>0.6405826212141803</v>
      </c>
    </row>
    <row r="1187" spans="3:23" x14ac:dyDescent="0.3">
      <c r="C1187" t="s">
        <v>166</v>
      </c>
      <c r="D1187" t="s">
        <v>97</v>
      </c>
      <c r="E1187" s="1">
        <v>39421</v>
      </c>
      <c r="F1187">
        <v>16</v>
      </c>
      <c r="G1187" t="s">
        <v>8</v>
      </c>
      <c r="H1187" s="54" t="s">
        <v>49</v>
      </c>
      <c r="I1187" s="2">
        <v>90</v>
      </c>
      <c r="J1187" s="51">
        <v>20</v>
      </c>
      <c r="K1187" s="51">
        <v>25</v>
      </c>
      <c r="L1187">
        <f t="shared" si="144"/>
        <v>16.25</v>
      </c>
      <c r="M1187" s="47">
        <v>2</v>
      </c>
      <c r="N1187" s="14">
        <f t="shared" si="145"/>
        <v>1659.1536201771096</v>
      </c>
      <c r="O1187" s="16">
        <f t="shared" si="146"/>
        <v>0.16591536201771095</v>
      </c>
      <c r="P1187">
        <v>1493.2382581593986</v>
      </c>
      <c r="Q1187">
        <f t="shared" si="147"/>
        <v>0.14932382581593986</v>
      </c>
      <c r="R1187" s="16">
        <f t="shared" si="148"/>
        <v>1.659153620177109E-2</v>
      </c>
      <c r="S1187">
        <v>5.23</v>
      </c>
      <c r="T1187">
        <f t="shared" si="149"/>
        <v>0.7809636090173655</v>
      </c>
      <c r="U1187">
        <v>8.4610000000000003</v>
      </c>
      <c r="V1187">
        <f t="shared" si="150"/>
        <v>0.1403809878031852</v>
      </c>
      <c r="W1187">
        <f t="shared" si="151"/>
        <v>0.6405826212141803</v>
      </c>
    </row>
    <row r="1188" spans="3:23" x14ac:dyDescent="0.3">
      <c r="C1188" t="s">
        <v>166</v>
      </c>
      <c r="D1188" t="s">
        <v>97</v>
      </c>
      <c r="E1188" s="1">
        <v>39421</v>
      </c>
      <c r="F1188">
        <v>16</v>
      </c>
      <c r="G1188" t="s">
        <v>8</v>
      </c>
      <c r="H1188" s="54" t="s">
        <v>49</v>
      </c>
      <c r="I1188" s="2">
        <v>70</v>
      </c>
      <c r="J1188" s="51">
        <v>20</v>
      </c>
      <c r="K1188" s="51">
        <v>25</v>
      </c>
      <c r="L1188">
        <f t="shared" si="144"/>
        <v>16.25</v>
      </c>
      <c r="M1188" s="47">
        <v>2</v>
      </c>
      <c r="N1188" s="14">
        <f t="shared" si="145"/>
        <v>1659.1536201771096</v>
      </c>
      <c r="O1188" s="16">
        <f t="shared" si="146"/>
        <v>0.16591536201771095</v>
      </c>
      <c r="P1188">
        <v>1161.4075341239766</v>
      </c>
      <c r="Q1188">
        <f t="shared" si="147"/>
        <v>0.11614075341239766</v>
      </c>
      <c r="R1188" s="16">
        <f t="shared" si="148"/>
        <v>4.9774608605313297E-2</v>
      </c>
      <c r="S1188">
        <v>5.23</v>
      </c>
      <c r="T1188">
        <f t="shared" si="149"/>
        <v>0.60741614034683977</v>
      </c>
      <c r="U1188">
        <v>8.4610000000000003</v>
      </c>
      <c r="V1188">
        <f t="shared" si="150"/>
        <v>0.42114296340955581</v>
      </c>
      <c r="W1188">
        <f t="shared" si="151"/>
        <v>0.18627317693728396</v>
      </c>
    </row>
    <row r="1189" spans="3:23" x14ac:dyDescent="0.3">
      <c r="C1189" t="s">
        <v>166</v>
      </c>
      <c r="D1189" t="s">
        <v>97</v>
      </c>
      <c r="E1189" s="1">
        <v>39421</v>
      </c>
      <c r="F1189">
        <v>16</v>
      </c>
      <c r="G1189" t="s">
        <v>8</v>
      </c>
      <c r="H1189" s="54" t="s">
        <v>49</v>
      </c>
      <c r="I1189" s="2">
        <v>80</v>
      </c>
      <c r="J1189" s="51">
        <v>20</v>
      </c>
      <c r="K1189" s="51">
        <v>30</v>
      </c>
      <c r="L1189">
        <f t="shared" si="144"/>
        <v>17.5</v>
      </c>
      <c r="M1189" s="47">
        <v>2</v>
      </c>
      <c r="N1189" s="14">
        <f t="shared" si="145"/>
        <v>1924.2255003237483</v>
      </c>
      <c r="O1189" s="16">
        <f t="shared" si="146"/>
        <v>0.19242255003237482</v>
      </c>
      <c r="P1189">
        <v>1539.3804002589986</v>
      </c>
      <c r="Q1189">
        <f t="shared" si="147"/>
        <v>0.15393804002589986</v>
      </c>
      <c r="R1189" s="16">
        <f t="shared" si="148"/>
        <v>3.8484510006474959E-2</v>
      </c>
      <c r="S1189">
        <v>5.23</v>
      </c>
      <c r="T1189">
        <f t="shared" si="149"/>
        <v>0.80509594933545636</v>
      </c>
      <c r="U1189">
        <v>8.4610000000000003</v>
      </c>
      <c r="V1189">
        <f t="shared" si="150"/>
        <v>0.32561743916478464</v>
      </c>
      <c r="W1189">
        <f t="shared" si="151"/>
        <v>0.47947851017067172</v>
      </c>
    </row>
    <row r="1190" spans="3:23" x14ac:dyDescent="0.3">
      <c r="C1190" t="s">
        <v>166</v>
      </c>
      <c r="D1190" t="s">
        <v>97</v>
      </c>
      <c r="E1190" s="1">
        <v>39421</v>
      </c>
      <c r="F1190">
        <v>16</v>
      </c>
      <c r="G1190" t="s">
        <v>8</v>
      </c>
      <c r="H1190" s="54" t="s">
        <v>49</v>
      </c>
      <c r="I1190" s="2">
        <v>80</v>
      </c>
      <c r="J1190" s="51">
        <v>25</v>
      </c>
      <c r="K1190" s="51">
        <v>25</v>
      </c>
      <c r="L1190">
        <f t="shared" si="144"/>
        <v>18.75</v>
      </c>
      <c r="M1190" s="47">
        <v>2</v>
      </c>
      <c r="N1190" s="14">
        <f t="shared" si="145"/>
        <v>2208.9323345553235</v>
      </c>
      <c r="O1190" s="16">
        <f t="shared" si="146"/>
        <v>0.22089323345553236</v>
      </c>
      <c r="P1190">
        <v>1767.1458676442589</v>
      </c>
      <c r="Q1190">
        <f t="shared" si="147"/>
        <v>0.17671458676442589</v>
      </c>
      <c r="R1190" s="16">
        <f t="shared" si="148"/>
        <v>4.4178646691106466E-2</v>
      </c>
      <c r="S1190">
        <v>5.23</v>
      </c>
      <c r="T1190">
        <f t="shared" si="149"/>
        <v>0.92421728877794751</v>
      </c>
      <c r="U1190">
        <v>8.4610000000000003</v>
      </c>
      <c r="V1190">
        <f t="shared" si="150"/>
        <v>0.37379552965345181</v>
      </c>
      <c r="W1190">
        <f t="shared" si="151"/>
        <v>0.55042175912449576</v>
      </c>
    </row>
    <row r="1191" spans="3:23" x14ac:dyDescent="0.3">
      <c r="C1191" t="s">
        <v>166</v>
      </c>
      <c r="D1191" t="s">
        <v>97</v>
      </c>
      <c r="E1191" s="1">
        <v>39421</v>
      </c>
      <c r="F1191">
        <v>16</v>
      </c>
      <c r="G1191" t="s">
        <v>8</v>
      </c>
      <c r="H1191" s="54" t="s">
        <v>49</v>
      </c>
      <c r="I1191" s="2">
        <v>80</v>
      </c>
      <c r="J1191" s="51">
        <v>25</v>
      </c>
      <c r="K1191" s="51">
        <v>30</v>
      </c>
      <c r="L1191">
        <f t="shared" si="144"/>
        <v>20</v>
      </c>
      <c r="M1191" s="47">
        <v>2</v>
      </c>
      <c r="N1191" s="14">
        <f t="shared" si="145"/>
        <v>2513.2741228718346</v>
      </c>
      <c r="O1191" s="16">
        <f t="shared" si="146"/>
        <v>0.25132741228718347</v>
      </c>
      <c r="P1191">
        <v>2010.6192982974678</v>
      </c>
      <c r="Q1191">
        <f t="shared" si="147"/>
        <v>0.20106192982974677</v>
      </c>
      <c r="R1191" s="16">
        <f t="shared" si="148"/>
        <v>5.02654824574367E-2</v>
      </c>
      <c r="S1191">
        <v>5.23</v>
      </c>
      <c r="T1191">
        <f t="shared" si="149"/>
        <v>1.0515538930095758</v>
      </c>
      <c r="U1191">
        <v>8.4610000000000003</v>
      </c>
      <c r="V1191">
        <f t="shared" si="150"/>
        <v>0.42529624707237196</v>
      </c>
      <c r="W1191">
        <f t="shared" si="151"/>
        <v>0.62625764593720379</v>
      </c>
    </row>
    <row r="1192" spans="3:23" x14ac:dyDescent="0.3">
      <c r="C1192" t="s">
        <v>166</v>
      </c>
      <c r="D1192" t="s">
        <v>97</v>
      </c>
      <c r="E1192" s="1">
        <v>39421</v>
      </c>
      <c r="F1192">
        <v>16</v>
      </c>
      <c r="G1192" t="s">
        <v>8</v>
      </c>
      <c r="H1192" s="54" t="s">
        <v>49</v>
      </c>
      <c r="I1192" s="2">
        <v>90</v>
      </c>
      <c r="J1192" s="51">
        <v>30</v>
      </c>
      <c r="K1192" s="51">
        <v>50</v>
      </c>
      <c r="L1192">
        <f t="shared" si="144"/>
        <v>27.5</v>
      </c>
      <c r="M1192" s="47">
        <v>2</v>
      </c>
      <c r="N1192" s="14">
        <f t="shared" si="145"/>
        <v>4751.6588885545625</v>
      </c>
      <c r="O1192" s="16">
        <f t="shared" si="146"/>
        <v>0.47516588885545624</v>
      </c>
      <c r="P1192">
        <v>4276.4929996991068</v>
      </c>
      <c r="Q1192">
        <f t="shared" si="147"/>
        <v>0.42764929996991069</v>
      </c>
      <c r="R1192" s="16">
        <f t="shared" si="148"/>
        <v>4.7516588885545552E-2</v>
      </c>
      <c r="S1192">
        <v>5.23</v>
      </c>
      <c r="T1192">
        <f t="shared" si="149"/>
        <v>2.2366058388426331</v>
      </c>
      <c r="U1192">
        <v>8.4610000000000003</v>
      </c>
      <c r="V1192">
        <f t="shared" si="150"/>
        <v>0.40203785856060092</v>
      </c>
      <c r="W1192">
        <f t="shared" si="151"/>
        <v>1.8345679802820323</v>
      </c>
    </row>
    <row r="1193" spans="3:23" x14ac:dyDescent="0.3">
      <c r="C1193" t="s">
        <v>166</v>
      </c>
      <c r="D1193" t="s">
        <v>97</v>
      </c>
      <c r="E1193" s="1">
        <v>39421</v>
      </c>
      <c r="F1193">
        <v>16</v>
      </c>
      <c r="G1193" t="s">
        <v>8</v>
      </c>
      <c r="H1193" s="54" t="s">
        <v>49</v>
      </c>
      <c r="I1193" s="2">
        <v>80</v>
      </c>
      <c r="J1193" s="51">
        <v>30</v>
      </c>
      <c r="K1193" s="51">
        <v>60</v>
      </c>
      <c r="L1193">
        <f t="shared" si="144"/>
        <v>30</v>
      </c>
      <c r="M1193" s="47">
        <v>2</v>
      </c>
      <c r="N1193" s="14">
        <f t="shared" si="145"/>
        <v>5654.8667764616275</v>
      </c>
      <c r="O1193" s="16">
        <f t="shared" si="146"/>
        <v>0.56548667764616278</v>
      </c>
      <c r="P1193">
        <v>4523.8934211693022</v>
      </c>
      <c r="Q1193">
        <f t="shared" si="147"/>
        <v>0.45238934211693022</v>
      </c>
      <c r="R1193" s="16">
        <f t="shared" si="148"/>
        <v>0.11309733552923257</v>
      </c>
      <c r="S1193">
        <v>5.23</v>
      </c>
      <c r="T1193">
        <f t="shared" si="149"/>
        <v>2.3659962592715451</v>
      </c>
      <c r="U1193">
        <v>8.4610000000000003</v>
      </c>
      <c r="V1193">
        <f t="shared" si="150"/>
        <v>0.95691655591283675</v>
      </c>
      <c r="W1193">
        <f t="shared" si="151"/>
        <v>1.4090797033587084</v>
      </c>
    </row>
    <row r="1194" spans="3:23" x14ac:dyDescent="0.3">
      <c r="C1194" t="s">
        <v>166</v>
      </c>
      <c r="D1194" t="s">
        <v>97</v>
      </c>
      <c r="E1194" s="1">
        <v>39421</v>
      </c>
      <c r="F1194">
        <v>16</v>
      </c>
      <c r="G1194" t="s">
        <v>8</v>
      </c>
      <c r="H1194" s="54" t="s">
        <v>49</v>
      </c>
      <c r="I1194" s="2">
        <v>30</v>
      </c>
      <c r="J1194" s="51">
        <v>50</v>
      </c>
      <c r="K1194" s="51">
        <v>50</v>
      </c>
      <c r="L1194">
        <f t="shared" si="144"/>
        <v>37.5</v>
      </c>
      <c r="M1194" s="47">
        <v>2</v>
      </c>
      <c r="N1194" s="14">
        <f t="shared" si="145"/>
        <v>8835.7293382212938</v>
      </c>
      <c r="O1194" s="16">
        <f t="shared" si="146"/>
        <v>0.88357293382212942</v>
      </c>
      <c r="P1194">
        <v>2650.718801466388</v>
      </c>
      <c r="Q1194">
        <f t="shared" si="147"/>
        <v>0.26507188014663879</v>
      </c>
      <c r="R1194" s="16">
        <f t="shared" si="148"/>
        <v>0.61850105367549069</v>
      </c>
      <c r="S1194">
        <v>5.23</v>
      </c>
      <c r="T1194">
        <f t="shared" si="149"/>
        <v>1.3863259331669211</v>
      </c>
      <c r="U1194">
        <v>8.4610000000000003</v>
      </c>
      <c r="V1194">
        <f t="shared" si="150"/>
        <v>5.2331374151483265</v>
      </c>
      <c r="W1194">
        <f t="shared" si="151"/>
        <v>-3.8468114819814057</v>
      </c>
    </row>
    <row r="1195" spans="3:23" x14ac:dyDescent="0.3">
      <c r="C1195" t="s">
        <v>166</v>
      </c>
      <c r="D1195" t="s">
        <v>97</v>
      </c>
      <c r="E1195" s="1">
        <v>39421</v>
      </c>
      <c r="F1195">
        <v>16</v>
      </c>
      <c r="G1195" t="s">
        <v>8</v>
      </c>
      <c r="H1195" s="54" t="s">
        <v>49</v>
      </c>
      <c r="I1195" s="2">
        <v>70</v>
      </c>
      <c r="J1195" s="51">
        <v>50</v>
      </c>
      <c r="K1195" s="51">
        <v>40</v>
      </c>
      <c r="L1195">
        <f t="shared" si="144"/>
        <v>35</v>
      </c>
      <c r="M1195" s="47">
        <v>2</v>
      </c>
      <c r="N1195" s="14">
        <f t="shared" si="145"/>
        <v>7696.9020012949932</v>
      </c>
      <c r="O1195" s="16">
        <f t="shared" si="146"/>
        <v>0.76969020012949929</v>
      </c>
      <c r="P1195">
        <v>5387.8314009064952</v>
      </c>
      <c r="Q1195">
        <f t="shared" si="147"/>
        <v>0.53878314009064954</v>
      </c>
      <c r="R1195" s="16">
        <f t="shared" si="148"/>
        <v>0.23090706003884975</v>
      </c>
      <c r="S1195">
        <v>5.23</v>
      </c>
      <c r="T1195">
        <f t="shared" si="149"/>
        <v>2.8178358226740974</v>
      </c>
      <c r="U1195">
        <v>8.4610000000000003</v>
      </c>
      <c r="V1195">
        <f t="shared" si="150"/>
        <v>1.9537046349887079</v>
      </c>
      <c r="W1195">
        <f t="shared" si="151"/>
        <v>0.86413118768538943</v>
      </c>
    </row>
    <row r="1196" spans="3:23" x14ac:dyDescent="0.3">
      <c r="C1196" t="s">
        <v>166</v>
      </c>
      <c r="D1196" t="s">
        <v>97</v>
      </c>
      <c r="E1196" s="1">
        <v>39421</v>
      </c>
      <c r="F1196">
        <v>16</v>
      </c>
      <c r="G1196" t="s">
        <v>8</v>
      </c>
      <c r="H1196" s="54" t="s">
        <v>49</v>
      </c>
      <c r="I1196" s="2">
        <v>80</v>
      </c>
      <c r="J1196" s="51">
        <v>60</v>
      </c>
      <c r="K1196" s="51">
        <v>70</v>
      </c>
      <c r="L1196">
        <f t="shared" si="144"/>
        <v>47.5</v>
      </c>
      <c r="M1196" s="47">
        <v>2</v>
      </c>
      <c r="N1196" s="14">
        <f t="shared" si="145"/>
        <v>14176.436849323942</v>
      </c>
      <c r="O1196" s="16">
        <f t="shared" si="146"/>
        <v>1.4176436849323941</v>
      </c>
      <c r="P1196">
        <v>11341.149479459154</v>
      </c>
      <c r="Q1196">
        <f t="shared" si="147"/>
        <v>1.1341149479459154</v>
      </c>
      <c r="R1196" s="16">
        <f t="shared" si="148"/>
        <v>0.28352873698647874</v>
      </c>
      <c r="S1196">
        <v>5.23</v>
      </c>
      <c r="T1196">
        <f t="shared" si="149"/>
        <v>5.9314211777571382</v>
      </c>
      <c r="U1196">
        <v>8.4610000000000003</v>
      </c>
      <c r="V1196">
        <f t="shared" si="150"/>
        <v>2.3989366436425965</v>
      </c>
      <c r="W1196">
        <f t="shared" si="151"/>
        <v>3.5324845341145417</v>
      </c>
    </row>
    <row r="1197" spans="3:23" x14ac:dyDescent="0.3">
      <c r="C1197" t="s">
        <v>166</v>
      </c>
      <c r="D1197" t="s">
        <v>97</v>
      </c>
      <c r="E1197" s="1">
        <v>39421</v>
      </c>
      <c r="F1197">
        <v>16</v>
      </c>
      <c r="G1197" t="s">
        <v>8</v>
      </c>
      <c r="H1197" s="54" t="s">
        <v>49</v>
      </c>
      <c r="I1197" s="2">
        <v>70</v>
      </c>
      <c r="J1197" s="51">
        <v>90</v>
      </c>
      <c r="K1197" s="51">
        <v>90</v>
      </c>
      <c r="L1197">
        <f t="shared" si="144"/>
        <v>67.5</v>
      </c>
      <c r="M1197" s="47">
        <v>2</v>
      </c>
      <c r="N1197" s="14">
        <f t="shared" si="145"/>
        <v>28627.763055836989</v>
      </c>
      <c r="O1197" s="16">
        <f t="shared" si="146"/>
        <v>2.862776305583699</v>
      </c>
      <c r="P1197">
        <v>20039.43413908589</v>
      </c>
      <c r="Q1197">
        <f t="shared" si="147"/>
        <v>2.0039434139085892</v>
      </c>
      <c r="R1197" s="16">
        <f t="shared" si="148"/>
        <v>0.85883289167510979</v>
      </c>
      <c r="S1197">
        <v>5.23</v>
      </c>
      <c r="T1197">
        <f t="shared" si="149"/>
        <v>10.480624054741922</v>
      </c>
      <c r="U1197">
        <v>8.4610000000000003</v>
      </c>
      <c r="V1197">
        <f t="shared" si="150"/>
        <v>7.2665850964631042</v>
      </c>
      <c r="W1197">
        <f t="shared" si="151"/>
        <v>3.2140389582788176</v>
      </c>
    </row>
    <row r="1198" spans="3:23" x14ac:dyDescent="0.3">
      <c r="C1198" t="s">
        <v>166</v>
      </c>
      <c r="D1198" t="s">
        <v>97</v>
      </c>
      <c r="E1198" s="1">
        <v>39421</v>
      </c>
      <c r="F1198">
        <v>16</v>
      </c>
      <c r="G1198" t="s">
        <v>8</v>
      </c>
      <c r="H1198" s="57" t="s">
        <v>44</v>
      </c>
      <c r="I1198" s="2">
        <v>70</v>
      </c>
      <c r="J1198" s="51">
        <v>10</v>
      </c>
      <c r="K1198" s="51">
        <v>15</v>
      </c>
      <c r="L1198">
        <f t="shared" si="144"/>
        <v>8.75</v>
      </c>
      <c r="M1198" s="47">
        <v>2</v>
      </c>
      <c r="N1198" s="14">
        <f t="shared" si="145"/>
        <v>481.05637508093707</v>
      </c>
      <c r="O1198" s="16">
        <f t="shared" si="146"/>
        <v>4.8105637508093706E-2</v>
      </c>
      <c r="P1198">
        <v>336.73946255665595</v>
      </c>
      <c r="Q1198">
        <f t="shared" si="147"/>
        <v>3.3673946255665596E-2</v>
      </c>
      <c r="R1198" s="16">
        <f t="shared" si="148"/>
        <v>1.443169125242811E-2</v>
      </c>
      <c r="S1198" s="48">
        <v>5.78</v>
      </c>
      <c r="T1198">
        <f t="shared" si="149"/>
        <v>0.19463540935774715</v>
      </c>
      <c r="U1198" s="48">
        <v>9.0679999999999996</v>
      </c>
      <c r="V1198">
        <f t="shared" si="150"/>
        <v>0.13086657627701809</v>
      </c>
      <c r="W1198">
        <f t="shared" si="151"/>
        <v>6.3768833080729059E-2</v>
      </c>
    </row>
    <row r="1199" spans="3:23" x14ac:dyDescent="0.3">
      <c r="C1199" t="s">
        <v>166</v>
      </c>
      <c r="D1199" t="s">
        <v>97</v>
      </c>
      <c r="E1199" s="1">
        <v>39421</v>
      </c>
      <c r="F1199">
        <v>16</v>
      </c>
      <c r="G1199" t="s">
        <v>8</v>
      </c>
      <c r="H1199" s="57" t="s">
        <v>44</v>
      </c>
      <c r="I1199" s="2">
        <v>50</v>
      </c>
      <c r="J1199" s="51">
        <v>10</v>
      </c>
      <c r="K1199" s="51">
        <v>15</v>
      </c>
      <c r="L1199">
        <f t="shared" si="144"/>
        <v>8.75</v>
      </c>
      <c r="M1199" s="47">
        <v>2</v>
      </c>
      <c r="N1199" s="14">
        <f t="shared" si="145"/>
        <v>481.05637508093707</v>
      </c>
      <c r="O1199" s="16">
        <f t="shared" si="146"/>
        <v>4.8105637508093706E-2</v>
      </c>
      <c r="P1199">
        <v>240.52818754046854</v>
      </c>
      <c r="Q1199">
        <f t="shared" si="147"/>
        <v>2.4052818754046853E-2</v>
      </c>
      <c r="R1199" s="16">
        <f t="shared" si="148"/>
        <v>2.4052818754046853E-2</v>
      </c>
      <c r="S1199" s="48">
        <v>5.78</v>
      </c>
      <c r="T1199">
        <f t="shared" si="149"/>
        <v>0.13902529239839082</v>
      </c>
      <c r="U1199" s="48">
        <v>9.0679999999999996</v>
      </c>
      <c r="V1199">
        <f t="shared" si="150"/>
        <v>0.21811096046169684</v>
      </c>
      <c r="W1199">
        <f t="shared" si="151"/>
        <v>-7.9085668063306025E-2</v>
      </c>
    </row>
    <row r="1200" spans="3:23" x14ac:dyDescent="0.3">
      <c r="C1200" t="s">
        <v>166</v>
      </c>
      <c r="D1200" t="s">
        <v>97</v>
      </c>
      <c r="E1200" s="1">
        <v>39421</v>
      </c>
      <c r="F1200">
        <v>16</v>
      </c>
      <c r="G1200" t="s">
        <v>8</v>
      </c>
      <c r="H1200" s="57" t="s">
        <v>44</v>
      </c>
      <c r="I1200" s="2">
        <v>50</v>
      </c>
      <c r="J1200" s="51">
        <v>10</v>
      </c>
      <c r="K1200" s="51">
        <v>10</v>
      </c>
      <c r="L1200">
        <f t="shared" si="144"/>
        <v>7.5</v>
      </c>
      <c r="M1200" s="47">
        <v>2</v>
      </c>
      <c r="N1200" s="14">
        <f t="shared" si="145"/>
        <v>353.42917352885172</v>
      </c>
      <c r="O1200" s="16">
        <f t="shared" si="146"/>
        <v>3.5342917352885174E-2</v>
      </c>
      <c r="P1200">
        <v>176.71458676442586</v>
      </c>
      <c r="Q1200">
        <f t="shared" si="147"/>
        <v>1.7671458676442587E-2</v>
      </c>
      <c r="R1200" s="16">
        <f t="shared" si="148"/>
        <v>1.7671458676442587E-2</v>
      </c>
      <c r="S1200" s="48">
        <v>5.78</v>
      </c>
      <c r="T1200">
        <f t="shared" si="149"/>
        <v>0.10214103114983816</v>
      </c>
      <c r="U1200" s="48">
        <v>9.0679999999999996</v>
      </c>
      <c r="V1200">
        <f t="shared" si="150"/>
        <v>0.16024478727798136</v>
      </c>
      <c r="W1200">
        <f t="shared" si="151"/>
        <v>-5.8103756128143197E-2</v>
      </c>
    </row>
    <row r="1201" spans="3:23" x14ac:dyDescent="0.3">
      <c r="C1201" t="s">
        <v>166</v>
      </c>
      <c r="D1201" t="s">
        <v>97</v>
      </c>
      <c r="E1201" s="1">
        <v>39421</v>
      </c>
      <c r="F1201">
        <v>16</v>
      </c>
      <c r="G1201" t="s">
        <v>8</v>
      </c>
      <c r="H1201" s="57" t="s">
        <v>44</v>
      </c>
      <c r="I1201" s="2">
        <v>80</v>
      </c>
      <c r="J1201" s="51">
        <v>10</v>
      </c>
      <c r="K1201" s="51">
        <v>10</v>
      </c>
      <c r="L1201">
        <f t="shared" si="144"/>
        <v>7.5</v>
      </c>
      <c r="M1201" s="47">
        <v>2</v>
      </c>
      <c r="N1201" s="14">
        <f t="shared" si="145"/>
        <v>353.42917352885172</v>
      </c>
      <c r="O1201" s="16">
        <f t="shared" si="146"/>
        <v>3.5342917352885174E-2</v>
      </c>
      <c r="P1201">
        <v>282.74333882308139</v>
      </c>
      <c r="Q1201">
        <f t="shared" si="147"/>
        <v>2.8274333882308138E-2</v>
      </c>
      <c r="R1201" s="16">
        <f t="shared" si="148"/>
        <v>7.0685834705770355E-3</v>
      </c>
      <c r="S1201" s="48">
        <v>5.78</v>
      </c>
      <c r="T1201">
        <f t="shared" si="149"/>
        <v>0.16342564983974106</v>
      </c>
      <c r="U1201" s="48">
        <v>9.0679999999999996</v>
      </c>
      <c r="V1201">
        <f t="shared" si="150"/>
        <v>6.4097914911192558E-2</v>
      </c>
      <c r="W1201">
        <f t="shared" si="151"/>
        <v>9.9327734928548503E-2</v>
      </c>
    </row>
    <row r="1202" spans="3:23" x14ac:dyDescent="0.3">
      <c r="C1202" t="s">
        <v>166</v>
      </c>
      <c r="D1202" t="s">
        <v>98</v>
      </c>
      <c r="E1202" s="1">
        <v>39421</v>
      </c>
      <c r="F1202">
        <v>37</v>
      </c>
      <c r="G1202" t="s">
        <v>8</v>
      </c>
      <c r="H1202" s="57" t="s">
        <v>21</v>
      </c>
      <c r="I1202" s="2">
        <v>60</v>
      </c>
      <c r="J1202" s="51">
        <v>10</v>
      </c>
      <c r="K1202" s="51">
        <v>80</v>
      </c>
      <c r="L1202">
        <f t="shared" si="144"/>
        <v>25</v>
      </c>
      <c r="M1202" s="47">
        <v>2</v>
      </c>
      <c r="N1202" s="14">
        <f t="shared" si="145"/>
        <v>3926.9908169872415</v>
      </c>
      <c r="O1202" s="16">
        <f t="shared" si="146"/>
        <v>0.39269908169872414</v>
      </c>
      <c r="P1202">
        <v>2356.1944901923448</v>
      </c>
      <c r="Q1202">
        <f t="shared" si="147"/>
        <v>0.23561944901923448</v>
      </c>
      <c r="R1202" s="16">
        <f t="shared" si="148"/>
        <v>0.15707963267948966</v>
      </c>
      <c r="S1202" s="48">
        <v>4.47</v>
      </c>
      <c r="T1202">
        <f t="shared" si="149"/>
        <v>1.0532189371159781</v>
      </c>
      <c r="U1202">
        <v>17.831</v>
      </c>
      <c r="V1202">
        <f t="shared" si="150"/>
        <v>2.8008869303079802</v>
      </c>
      <c r="W1202">
        <f t="shared" si="151"/>
        <v>-1.7476679931920021</v>
      </c>
    </row>
    <row r="1203" spans="3:23" x14ac:dyDescent="0.3">
      <c r="C1203" t="s">
        <v>166</v>
      </c>
      <c r="D1203" t="s">
        <v>98</v>
      </c>
      <c r="E1203" s="1">
        <v>39421</v>
      </c>
      <c r="F1203">
        <v>37</v>
      </c>
      <c r="G1203" t="s">
        <v>8</v>
      </c>
      <c r="H1203" s="54" t="s">
        <v>49</v>
      </c>
      <c r="I1203" s="2">
        <v>40</v>
      </c>
      <c r="J1203" s="51">
        <v>10</v>
      </c>
      <c r="K1203" s="51">
        <v>40</v>
      </c>
      <c r="L1203">
        <f t="shared" si="144"/>
        <v>15</v>
      </c>
      <c r="M1203" s="47">
        <v>2</v>
      </c>
      <c r="N1203" s="14">
        <f t="shared" si="145"/>
        <v>1413.7166941154069</v>
      </c>
      <c r="O1203" s="16">
        <f t="shared" si="146"/>
        <v>0.1413716694115407</v>
      </c>
      <c r="P1203">
        <v>565.48667764616278</v>
      </c>
      <c r="Q1203">
        <f t="shared" si="147"/>
        <v>5.6548667764616277E-2</v>
      </c>
      <c r="R1203" s="16">
        <f t="shared" si="148"/>
        <v>8.4823001646924412E-2</v>
      </c>
      <c r="S1203">
        <v>5.23</v>
      </c>
      <c r="T1203">
        <f t="shared" si="149"/>
        <v>0.29574953240894314</v>
      </c>
      <c r="U1203">
        <v>8.4610000000000003</v>
      </c>
      <c r="V1203">
        <f t="shared" si="150"/>
        <v>0.71768741693462745</v>
      </c>
      <c r="W1203">
        <f t="shared" si="151"/>
        <v>-0.42193788452568431</v>
      </c>
    </row>
    <row r="1204" spans="3:23" x14ac:dyDescent="0.3">
      <c r="C1204" t="s">
        <v>166</v>
      </c>
      <c r="D1204" t="s">
        <v>98</v>
      </c>
      <c r="E1204" s="1">
        <v>39421</v>
      </c>
      <c r="F1204">
        <v>37</v>
      </c>
      <c r="G1204" t="s">
        <v>8</v>
      </c>
      <c r="H1204" s="54" t="s">
        <v>49</v>
      </c>
      <c r="I1204" s="2">
        <v>90</v>
      </c>
      <c r="J1204" s="51">
        <v>10</v>
      </c>
      <c r="K1204" s="51">
        <v>25</v>
      </c>
      <c r="L1204">
        <f t="shared" si="144"/>
        <v>11.25</v>
      </c>
      <c r="M1204" s="47">
        <v>2</v>
      </c>
      <c r="N1204" s="14">
        <f t="shared" si="145"/>
        <v>795.21564043991634</v>
      </c>
      <c r="O1204" s="16">
        <f t="shared" si="146"/>
        <v>7.9521564043991633E-2</v>
      </c>
      <c r="P1204">
        <v>715.69407639592475</v>
      </c>
      <c r="Q1204">
        <f t="shared" si="147"/>
        <v>7.1569407639592478E-2</v>
      </c>
      <c r="R1204" s="16">
        <f t="shared" si="148"/>
        <v>7.9521564043991549E-3</v>
      </c>
      <c r="S1204">
        <v>5.23</v>
      </c>
      <c r="T1204">
        <f t="shared" si="149"/>
        <v>0.37430800195506869</v>
      </c>
      <c r="U1204">
        <v>8.4610000000000003</v>
      </c>
      <c r="V1204">
        <f t="shared" si="150"/>
        <v>6.7283195337621254E-2</v>
      </c>
      <c r="W1204">
        <f t="shared" si="151"/>
        <v>0.30702480661744747</v>
      </c>
    </row>
    <row r="1205" spans="3:23" x14ac:dyDescent="0.3">
      <c r="C1205" t="s">
        <v>166</v>
      </c>
      <c r="D1205" t="s">
        <v>98</v>
      </c>
      <c r="E1205" s="1">
        <v>39421</v>
      </c>
      <c r="F1205">
        <v>37</v>
      </c>
      <c r="G1205" t="s">
        <v>8</v>
      </c>
      <c r="H1205" s="54" t="s">
        <v>49</v>
      </c>
      <c r="I1205" s="2">
        <v>80</v>
      </c>
      <c r="J1205" s="51">
        <v>10</v>
      </c>
      <c r="K1205" s="51">
        <v>15</v>
      </c>
      <c r="L1205">
        <f t="shared" si="144"/>
        <v>8.75</v>
      </c>
      <c r="M1205" s="47">
        <v>2</v>
      </c>
      <c r="N1205" s="14">
        <f t="shared" si="145"/>
        <v>481.05637508093707</v>
      </c>
      <c r="O1205" s="16">
        <f t="shared" si="146"/>
        <v>4.8105637508093706E-2</v>
      </c>
      <c r="P1205">
        <v>384.84510006474966</v>
      </c>
      <c r="Q1205">
        <f t="shared" si="147"/>
        <v>3.8484510006474966E-2</v>
      </c>
      <c r="R1205" s="16">
        <f t="shared" si="148"/>
        <v>9.6211275016187398E-3</v>
      </c>
      <c r="S1205">
        <v>5.23</v>
      </c>
      <c r="T1205">
        <f t="shared" si="149"/>
        <v>0.20127398733386409</v>
      </c>
      <c r="U1205">
        <v>8.4610000000000003</v>
      </c>
      <c r="V1205">
        <f t="shared" si="150"/>
        <v>8.140435979119616E-2</v>
      </c>
      <c r="W1205">
        <f t="shared" si="151"/>
        <v>0.11986962754266793</v>
      </c>
    </row>
    <row r="1206" spans="3:23" x14ac:dyDescent="0.3">
      <c r="C1206" t="s">
        <v>166</v>
      </c>
      <c r="D1206" t="s">
        <v>98</v>
      </c>
      <c r="E1206" s="1">
        <v>39421</v>
      </c>
      <c r="F1206">
        <v>37</v>
      </c>
      <c r="G1206" t="s">
        <v>8</v>
      </c>
      <c r="H1206" s="54" t="s">
        <v>49</v>
      </c>
      <c r="I1206" s="2">
        <v>90</v>
      </c>
      <c r="J1206" s="51">
        <v>10</v>
      </c>
      <c r="K1206" s="51">
        <v>25</v>
      </c>
      <c r="L1206">
        <f t="shared" si="144"/>
        <v>11.25</v>
      </c>
      <c r="M1206" s="47">
        <v>2</v>
      </c>
      <c r="N1206" s="14">
        <f t="shared" si="145"/>
        <v>795.21564043991634</v>
      </c>
      <c r="O1206" s="16">
        <f t="shared" si="146"/>
        <v>7.9521564043991633E-2</v>
      </c>
      <c r="P1206">
        <v>715.69407639592475</v>
      </c>
      <c r="Q1206">
        <f t="shared" si="147"/>
        <v>7.1569407639592478E-2</v>
      </c>
      <c r="R1206" s="16">
        <f t="shared" si="148"/>
        <v>7.9521564043991549E-3</v>
      </c>
      <c r="S1206">
        <v>5.23</v>
      </c>
      <c r="T1206">
        <f t="shared" si="149"/>
        <v>0.37430800195506869</v>
      </c>
      <c r="U1206">
        <v>8.4610000000000003</v>
      </c>
      <c r="V1206">
        <f t="shared" si="150"/>
        <v>6.7283195337621254E-2</v>
      </c>
      <c r="W1206">
        <f t="shared" si="151"/>
        <v>0.30702480661744747</v>
      </c>
    </row>
    <row r="1207" spans="3:23" x14ac:dyDescent="0.3">
      <c r="C1207" t="s">
        <v>166</v>
      </c>
      <c r="D1207" t="s">
        <v>98</v>
      </c>
      <c r="E1207" s="1">
        <v>39421</v>
      </c>
      <c r="F1207">
        <v>37</v>
      </c>
      <c r="G1207" t="s">
        <v>8</v>
      </c>
      <c r="H1207" s="54" t="s">
        <v>49</v>
      </c>
      <c r="I1207" s="2">
        <v>80</v>
      </c>
      <c r="J1207" s="51">
        <v>10</v>
      </c>
      <c r="K1207" s="51">
        <v>25</v>
      </c>
      <c r="L1207">
        <f t="shared" si="144"/>
        <v>11.25</v>
      </c>
      <c r="M1207" s="47">
        <v>2</v>
      </c>
      <c r="N1207" s="14">
        <f t="shared" si="145"/>
        <v>795.21564043991634</v>
      </c>
      <c r="O1207" s="16">
        <f t="shared" si="146"/>
        <v>7.9521564043991633E-2</v>
      </c>
      <c r="P1207">
        <v>636.17251235193316</v>
      </c>
      <c r="Q1207">
        <f t="shared" si="147"/>
        <v>6.3617251235193323E-2</v>
      </c>
      <c r="R1207" s="16">
        <f t="shared" si="148"/>
        <v>1.590431280879831E-2</v>
      </c>
      <c r="S1207">
        <v>5.23</v>
      </c>
      <c r="T1207">
        <f t="shared" si="149"/>
        <v>0.33271822396006112</v>
      </c>
      <c r="U1207">
        <v>8.4610000000000003</v>
      </c>
      <c r="V1207">
        <f t="shared" si="150"/>
        <v>0.13456639067524251</v>
      </c>
      <c r="W1207">
        <f t="shared" si="151"/>
        <v>0.19815183328481861</v>
      </c>
    </row>
    <row r="1208" spans="3:23" x14ac:dyDescent="0.3">
      <c r="C1208" t="s">
        <v>166</v>
      </c>
      <c r="D1208" t="s">
        <v>98</v>
      </c>
      <c r="E1208" s="1">
        <v>39421</v>
      </c>
      <c r="F1208">
        <v>37</v>
      </c>
      <c r="G1208" t="s">
        <v>8</v>
      </c>
      <c r="H1208" s="54" t="s">
        <v>49</v>
      </c>
      <c r="I1208" s="2">
        <v>80</v>
      </c>
      <c r="J1208" s="51">
        <v>15</v>
      </c>
      <c r="K1208" s="51">
        <v>25</v>
      </c>
      <c r="L1208">
        <f t="shared" si="144"/>
        <v>13.75</v>
      </c>
      <c r="M1208" s="47">
        <v>2</v>
      </c>
      <c r="N1208" s="14">
        <f t="shared" si="145"/>
        <v>1187.9147221386406</v>
      </c>
      <c r="O1208" s="16">
        <f t="shared" si="146"/>
        <v>0.11879147221386406</v>
      </c>
      <c r="P1208">
        <v>950.33177771091255</v>
      </c>
      <c r="Q1208">
        <f t="shared" si="147"/>
        <v>9.5033177771091257E-2</v>
      </c>
      <c r="R1208" s="16">
        <f t="shared" si="148"/>
        <v>2.3758294442772804E-2</v>
      </c>
      <c r="S1208">
        <v>5.23</v>
      </c>
      <c r="T1208">
        <f t="shared" si="149"/>
        <v>0.49702351974280734</v>
      </c>
      <c r="U1208">
        <v>8.4610000000000003</v>
      </c>
      <c r="V1208">
        <f t="shared" si="150"/>
        <v>0.20101892928030071</v>
      </c>
      <c r="W1208">
        <f t="shared" si="151"/>
        <v>0.2960045904625066</v>
      </c>
    </row>
    <row r="1209" spans="3:23" x14ac:dyDescent="0.3">
      <c r="C1209" t="s">
        <v>166</v>
      </c>
      <c r="D1209" t="s">
        <v>98</v>
      </c>
      <c r="E1209" s="1">
        <v>39421</v>
      </c>
      <c r="F1209">
        <v>37</v>
      </c>
      <c r="G1209" t="s">
        <v>8</v>
      </c>
      <c r="H1209" s="57" t="s">
        <v>41</v>
      </c>
      <c r="I1209" s="2">
        <v>10</v>
      </c>
      <c r="J1209" s="51">
        <v>30</v>
      </c>
      <c r="K1209" s="51">
        <v>50</v>
      </c>
      <c r="L1209">
        <f t="shared" si="144"/>
        <v>27.5</v>
      </c>
      <c r="M1209" s="47">
        <v>3</v>
      </c>
      <c r="N1209" s="14">
        <f t="shared" si="145"/>
        <v>7127.4883328318429</v>
      </c>
      <c r="O1209" s="16">
        <f t="shared" si="146"/>
        <v>0.71274883328318428</v>
      </c>
      <c r="P1209">
        <v>712.74883328318435</v>
      </c>
      <c r="Q1209">
        <f t="shared" si="147"/>
        <v>7.1274883328318439E-2</v>
      </c>
      <c r="R1209" s="16">
        <f t="shared" si="148"/>
        <v>0.64147394995486584</v>
      </c>
      <c r="S1209">
        <v>10.71</v>
      </c>
      <c r="T1209">
        <f t="shared" si="149"/>
        <v>0.76335400044629054</v>
      </c>
      <c r="U1209">
        <v>8.1999999999999993</v>
      </c>
      <c r="V1209">
        <f t="shared" si="150"/>
        <v>5.2600863896298993</v>
      </c>
      <c r="W1209">
        <f t="shared" si="151"/>
        <v>-4.4967323891836086</v>
      </c>
    </row>
    <row r="1210" spans="3:23" x14ac:dyDescent="0.3">
      <c r="C1210" t="s">
        <v>166</v>
      </c>
      <c r="D1210" t="s">
        <v>98</v>
      </c>
      <c r="E1210" s="1">
        <v>39421</v>
      </c>
      <c r="F1210">
        <v>37</v>
      </c>
      <c r="G1210" t="s">
        <v>8</v>
      </c>
      <c r="H1210" s="57" t="s">
        <v>41</v>
      </c>
      <c r="I1210" s="2">
        <v>20</v>
      </c>
      <c r="J1210" s="51">
        <v>60</v>
      </c>
      <c r="K1210" s="51">
        <v>50</v>
      </c>
      <c r="L1210">
        <f t="shared" si="144"/>
        <v>42.5</v>
      </c>
      <c r="M1210" s="47">
        <v>3</v>
      </c>
      <c r="N1210" s="14">
        <f t="shared" si="145"/>
        <v>17023.505191639691</v>
      </c>
      <c r="O1210" s="16">
        <f t="shared" si="146"/>
        <v>1.7023505191639692</v>
      </c>
      <c r="P1210">
        <v>3404.7010383279385</v>
      </c>
      <c r="Q1210">
        <f t="shared" si="147"/>
        <v>0.34047010383279386</v>
      </c>
      <c r="R1210" s="16">
        <f t="shared" si="148"/>
        <v>1.3618804153311754</v>
      </c>
      <c r="S1210">
        <v>10.71</v>
      </c>
      <c r="T1210">
        <f t="shared" si="149"/>
        <v>3.6464348120492227</v>
      </c>
      <c r="U1210">
        <v>8.1999999999999993</v>
      </c>
      <c r="V1210">
        <f t="shared" si="150"/>
        <v>11.167419405715638</v>
      </c>
      <c r="W1210">
        <f t="shared" si="151"/>
        <v>-7.520984593666415</v>
      </c>
    </row>
    <row r="1211" spans="3:23" x14ac:dyDescent="0.3">
      <c r="C1211" t="s">
        <v>166</v>
      </c>
      <c r="D1211" t="s">
        <v>98</v>
      </c>
      <c r="E1211" s="1">
        <v>39421</v>
      </c>
      <c r="F1211">
        <v>37</v>
      </c>
      <c r="G1211" t="s">
        <v>8</v>
      </c>
      <c r="H1211" s="57" t="s">
        <v>41</v>
      </c>
      <c r="I1211" s="2">
        <v>30</v>
      </c>
      <c r="J1211" s="51">
        <v>60</v>
      </c>
      <c r="K1211" s="51">
        <v>60</v>
      </c>
      <c r="L1211">
        <f t="shared" si="144"/>
        <v>45</v>
      </c>
      <c r="M1211" s="47">
        <v>3</v>
      </c>
      <c r="N1211" s="14">
        <f t="shared" si="145"/>
        <v>19085.175370557994</v>
      </c>
      <c r="O1211" s="16">
        <f t="shared" si="146"/>
        <v>1.9085175370557994</v>
      </c>
      <c r="P1211">
        <v>5725.552611167398</v>
      </c>
      <c r="Q1211">
        <f t="shared" si="147"/>
        <v>0.57255526111673982</v>
      </c>
      <c r="R1211" s="16">
        <f t="shared" si="148"/>
        <v>1.3359622759390595</v>
      </c>
      <c r="S1211">
        <v>10.71</v>
      </c>
      <c r="T1211">
        <f t="shared" si="149"/>
        <v>6.1320668465602841</v>
      </c>
      <c r="U1211">
        <v>8.1999999999999993</v>
      </c>
      <c r="V1211">
        <f t="shared" si="150"/>
        <v>10.954890662700286</v>
      </c>
      <c r="W1211">
        <f t="shared" si="151"/>
        <v>-4.8228238161400023</v>
      </c>
    </row>
    <row r="1212" spans="3:23" x14ac:dyDescent="0.3">
      <c r="C1212" t="s">
        <v>166</v>
      </c>
      <c r="D1212" t="s">
        <v>98</v>
      </c>
      <c r="E1212" s="1">
        <v>39421</v>
      </c>
      <c r="F1212">
        <v>37</v>
      </c>
      <c r="G1212" t="s">
        <v>8</v>
      </c>
      <c r="H1212" s="57" t="s">
        <v>41</v>
      </c>
      <c r="I1212" s="2">
        <v>30</v>
      </c>
      <c r="J1212" s="51">
        <v>60</v>
      </c>
      <c r="K1212" s="51">
        <v>50</v>
      </c>
      <c r="L1212">
        <f t="shared" si="144"/>
        <v>42.5</v>
      </c>
      <c r="M1212" s="47">
        <v>3</v>
      </c>
      <c r="N1212" s="14">
        <f t="shared" si="145"/>
        <v>17023.505191639691</v>
      </c>
      <c r="O1212" s="16">
        <f t="shared" si="146"/>
        <v>1.7023505191639692</v>
      </c>
      <c r="P1212">
        <v>5107.0515574919073</v>
      </c>
      <c r="Q1212">
        <f t="shared" si="147"/>
        <v>0.51070515574919073</v>
      </c>
      <c r="R1212" s="16">
        <f t="shared" si="148"/>
        <v>1.1916453634147786</v>
      </c>
      <c r="S1212">
        <v>10.71</v>
      </c>
      <c r="T1212">
        <f t="shared" si="149"/>
        <v>5.4696522180738327</v>
      </c>
      <c r="U1212">
        <v>8.1999999999999993</v>
      </c>
      <c r="V1212">
        <f t="shared" si="150"/>
        <v>9.7714919800011835</v>
      </c>
      <c r="W1212">
        <f t="shared" si="151"/>
        <v>-4.3018397619273507</v>
      </c>
    </row>
    <row r="1213" spans="3:23" x14ac:dyDescent="0.3">
      <c r="C1213" t="s">
        <v>166</v>
      </c>
      <c r="D1213" t="s">
        <v>98</v>
      </c>
      <c r="E1213" s="1">
        <v>39421</v>
      </c>
      <c r="F1213">
        <v>37</v>
      </c>
      <c r="G1213" t="s">
        <v>8</v>
      </c>
      <c r="H1213" s="57" t="s">
        <v>41</v>
      </c>
      <c r="I1213" s="2">
        <v>30</v>
      </c>
      <c r="J1213" s="51">
        <v>70</v>
      </c>
      <c r="K1213" s="51">
        <v>40</v>
      </c>
      <c r="L1213">
        <f t="shared" si="144"/>
        <v>45</v>
      </c>
      <c r="M1213" s="47">
        <v>3</v>
      </c>
      <c r="N1213" s="14">
        <f t="shared" si="145"/>
        <v>19085.175370557994</v>
      </c>
      <c r="O1213" s="16">
        <f t="shared" si="146"/>
        <v>1.9085175370557994</v>
      </c>
      <c r="P1213">
        <v>5725.552611167398</v>
      </c>
      <c r="Q1213">
        <f t="shared" si="147"/>
        <v>0.57255526111673982</v>
      </c>
      <c r="R1213" s="16">
        <f t="shared" si="148"/>
        <v>1.3359622759390595</v>
      </c>
      <c r="S1213">
        <v>10.71</v>
      </c>
      <c r="T1213">
        <f t="shared" si="149"/>
        <v>6.1320668465602841</v>
      </c>
      <c r="U1213">
        <v>8.1999999999999993</v>
      </c>
      <c r="V1213">
        <f t="shared" si="150"/>
        <v>10.954890662700286</v>
      </c>
      <c r="W1213">
        <f t="shared" si="151"/>
        <v>-4.8228238161400023</v>
      </c>
    </row>
    <row r="1214" spans="3:23" x14ac:dyDescent="0.3">
      <c r="C1214" t="s">
        <v>166</v>
      </c>
      <c r="D1214" t="s">
        <v>98</v>
      </c>
      <c r="E1214" s="1">
        <v>39421</v>
      </c>
      <c r="F1214">
        <v>37</v>
      </c>
      <c r="G1214" t="s">
        <v>8</v>
      </c>
      <c r="H1214" s="57" t="s">
        <v>41</v>
      </c>
      <c r="I1214" s="2">
        <v>20</v>
      </c>
      <c r="J1214" s="51">
        <v>70</v>
      </c>
      <c r="K1214" s="51">
        <v>50</v>
      </c>
      <c r="L1214">
        <f t="shared" si="144"/>
        <v>47.5</v>
      </c>
      <c r="M1214" s="47">
        <v>3</v>
      </c>
      <c r="N1214" s="14">
        <f t="shared" si="145"/>
        <v>21264.655273985911</v>
      </c>
      <c r="O1214" s="16">
        <f t="shared" si="146"/>
        <v>2.1264655273985911</v>
      </c>
      <c r="P1214">
        <v>4252.9310547971827</v>
      </c>
      <c r="Q1214">
        <f t="shared" si="147"/>
        <v>0.42529310547971827</v>
      </c>
      <c r="R1214" s="16">
        <f t="shared" si="148"/>
        <v>1.7011724219188729</v>
      </c>
      <c r="S1214">
        <v>10.71</v>
      </c>
      <c r="T1214">
        <f t="shared" si="149"/>
        <v>4.5548891596877832</v>
      </c>
      <c r="U1214">
        <v>8.1999999999999993</v>
      </c>
      <c r="V1214">
        <f t="shared" si="150"/>
        <v>13.949613859734756</v>
      </c>
      <c r="W1214">
        <f t="shared" si="151"/>
        <v>-9.3947247000469716</v>
      </c>
    </row>
    <row r="1215" spans="3:23" x14ac:dyDescent="0.3">
      <c r="C1215" t="s">
        <v>166</v>
      </c>
      <c r="D1215" t="s">
        <v>98</v>
      </c>
      <c r="E1215" s="1">
        <v>39421</v>
      </c>
      <c r="F1215">
        <v>37</v>
      </c>
      <c r="G1215" t="s">
        <v>8</v>
      </c>
      <c r="H1215" s="57" t="s">
        <v>41</v>
      </c>
      <c r="I1215" s="2">
        <v>10</v>
      </c>
      <c r="J1215" s="51">
        <v>70</v>
      </c>
      <c r="K1215" s="51">
        <v>85</v>
      </c>
      <c r="L1215">
        <f t="shared" si="144"/>
        <v>56.25</v>
      </c>
      <c r="M1215" s="47">
        <v>3</v>
      </c>
      <c r="N1215" s="14">
        <f t="shared" si="145"/>
        <v>29820.586516496864</v>
      </c>
      <c r="O1215" s="16">
        <f t="shared" si="146"/>
        <v>2.9820586516496865</v>
      </c>
      <c r="P1215">
        <v>2982.0586516496865</v>
      </c>
      <c r="Q1215">
        <f t="shared" si="147"/>
        <v>0.29820586516496866</v>
      </c>
      <c r="R1215" s="16">
        <f t="shared" si="148"/>
        <v>2.6838527864847177</v>
      </c>
      <c r="S1215">
        <v>10.71</v>
      </c>
      <c r="T1215">
        <f t="shared" si="149"/>
        <v>3.1937848159168145</v>
      </c>
      <c r="U1215">
        <v>8.1999999999999993</v>
      </c>
      <c r="V1215">
        <f t="shared" si="150"/>
        <v>22.007592849174682</v>
      </c>
      <c r="W1215">
        <f t="shared" si="151"/>
        <v>-18.813808033257867</v>
      </c>
    </row>
    <row r="1216" spans="3:23" x14ac:dyDescent="0.3">
      <c r="C1216" t="s">
        <v>166</v>
      </c>
      <c r="D1216" t="s">
        <v>98</v>
      </c>
      <c r="E1216" s="1">
        <v>39421</v>
      </c>
      <c r="F1216">
        <v>37</v>
      </c>
      <c r="G1216" t="s">
        <v>8</v>
      </c>
      <c r="H1216" s="57" t="s">
        <v>41</v>
      </c>
      <c r="I1216" s="2">
        <v>10</v>
      </c>
      <c r="J1216" s="51">
        <v>80</v>
      </c>
      <c r="K1216" s="51">
        <v>80</v>
      </c>
      <c r="L1216">
        <f t="shared" si="144"/>
        <v>60</v>
      </c>
      <c r="M1216" s="47">
        <v>3</v>
      </c>
      <c r="N1216" s="14">
        <f t="shared" si="145"/>
        <v>33929.200658769769</v>
      </c>
      <c r="O1216" s="16">
        <f t="shared" si="146"/>
        <v>3.3929200658769769</v>
      </c>
      <c r="P1216">
        <v>3392.9200658769769</v>
      </c>
      <c r="Q1216">
        <f t="shared" si="147"/>
        <v>0.3392920065876977</v>
      </c>
      <c r="R1216" s="16">
        <f t="shared" si="148"/>
        <v>3.0536280592892791</v>
      </c>
      <c r="S1216">
        <v>10.71</v>
      </c>
      <c r="T1216">
        <f t="shared" si="149"/>
        <v>3.6338173905542428</v>
      </c>
      <c r="U1216">
        <v>8.1999999999999993</v>
      </c>
      <c r="V1216">
        <f t="shared" si="150"/>
        <v>25.039750086172084</v>
      </c>
      <c r="W1216">
        <f t="shared" si="151"/>
        <v>-21.405932695617842</v>
      </c>
    </row>
    <row r="1217" spans="3:23" x14ac:dyDescent="0.3">
      <c r="C1217" t="s">
        <v>166</v>
      </c>
      <c r="D1217" t="s">
        <v>98</v>
      </c>
      <c r="E1217" s="1">
        <v>39421</v>
      </c>
      <c r="F1217">
        <v>37</v>
      </c>
      <c r="G1217" t="s">
        <v>8</v>
      </c>
      <c r="H1217" s="57" t="s">
        <v>42</v>
      </c>
      <c r="I1217" s="2">
        <v>70</v>
      </c>
      <c r="J1217" s="51">
        <v>10</v>
      </c>
      <c r="K1217" s="51">
        <v>20</v>
      </c>
      <c r="L1217">
        <f t="shared" si="144"/>
        <v>10</v>
      </c>
      <c r="M1217" s="47">
        <v>2</v>
      </c>
      <c r="N1217" s="14">
        <f t="shared" si="145"/>
        <v>628.31853071795865</v>
      </c>
      <c r="O1217" s="16">
        <f t="shared" si="146"/>
        <v>6.2831853071795868E-2</v>
      </c>
      <c r="P1217">
        <v>439.82297150257102</v>
      </c>
      <c r="Q1217">
        <f t="shared" si="147"/>
        <v>4.3982297150257102E-2</v>
      </c>
      <c r="R1217" s="16">
        <f t="shared" si="148"/>
        <v>1.8849555921538766E-2</v>
      </c>
      <c r="S1217">
        <v>11.49</v>
      </c>
      <c r="T1217">
        <f t="shared" si="149"/>
        <v>0.50535659425645407</v>
      </c>
      <c r="U1217" s="48">
        <v>8.1999999999999993</v>
      </c>
      <c r="V1217">
        <f t="shared" si="150"/>
        <v>0.15456635855661788</v>
      </c>
      <c r="W1217">
        <f t="shared" si="151"/>
        <v>0.35079023569983619</v>
      </c>
    </row>
    <row r="1218" spans="3:23" x14ac:dyDescent="0.3">
      <c r="C1218" t="s">
        <v>166</v>
      </c>
      <c r="D1218" t="s">
        <v>98</v>
      </c>
      <c r="E1218" s="1">
        <v>39421</v>
      </c>
      <c r="F1218">
        <v>37</v>
      </c>
      <c r="G1218" t="s">
        <v>8</v>
      </c>
      <c r="H1218" s="57" t="s">
        <v>42</v>
      </c>
      <c r="I1218" s="2">
        <v>70</v>
      </c>
      <c r="J1218" s="51">
        <v>50</v>
      </c>
      <c r="K1218" s="51">
        <v>60</v>
      </c>
      <c r="L1218">
        <f t="shared" ref="L1218:L1281" si="152">(J1218+K1218/2)/2</f>
        <v>40</v>
      </c>
      <c r="M1218" s="47">
        <v>2</v>
      </c>
      <c r="N1218" s="14">
        <f t="shared" ref="N1218:N1281" si="153">M1218*PI()*L1218^2</f>
        <v>10053.096491487338</v>
      </c>
      <c r="O1218" s="16">
        <f t="shared" ref="O1218:O1281" si="154">N1218/10000</f>
        <v>1.0053096491487339</v>
      </c>
      <c r="P1218">
        <v>7037.1675440411364</v>
      </c>
      <c r="Q1218">
        <f t="shared" ref="Q1218:Q1281" si="155">P1218/10000</f>
        <v>0.70371675440411363</v>
      </c>
      <c r="R1218" s="16">
        <f t="shared" ref="R1218:R1281" si="156">O1218-Q1218</f>
        <v>0.30159289474462025</v>
      </c>
      <c r="S1218">
        <v>11.49</v>
      </c>
      <c r="T1218">
        <f t="shared" ref="T1218:T1281" si="157">Q1218*S1218</f>
        <v>8.0857055081032652</v>
      </c>
      <c r="U1218" s="48">
        <v>8.1999999999999993</v>
      </c>
      <c r="V1218">
        <f t="shared" ref="V1218:V1281" si="158">R1218*U1218</f>
        <v>2.473061736905886</v>
      </c>
      <c r="W1218">
        <f t="shared" ref="W1218:W1281" si="159">T1218-V1218</f>
        <v>5.6126437711973791</v>
      </c>
    </row>
    <row r="1219" spans="3:23" x14ac:dyDescent="0.3">
      <c r="C1219" t="s">
        <v>166</v>
      </c>
      <c r="D1219" t="s">
        <v>98</v>
      </c>
      <c r="E1219" s="1">
        <v>39421</v>
      </c>
      <c r="F1219">
        <v>37</v>
      </c>
      <c r="G1219" t="s">
        <v>8</v>
      </c>
      <c r="H1219" s="57" t="s">
        <v>42</v>
      </c>
      <c r="I1219" s="2">
        <v>50</v>
      </c>
      <c r="J1219" s="51">
        <v>80</v>
      </c>
      <c r="K1219" s="51">
        <v>100</v>
      </c>
      <c r="L1219">
        <f t="shared" si="152"/>
        <v>65</v>
      </c>
      <c r="M1219" s="47">
        <v>2</v>
      </c>
      <c r="N1219" s="14">
        <f t="shared" si="153"/>
        <v>26546.457922833753</v>
      </c>
      <c r="O1219" s="16">
        <f t="shared" si="154"/>
        <v>2.6546457922833753</v>
      </c>
      <c r="P1219">
        <v>13273.228961416877</v>
      </c>
      <c r="Q1219">
        <f t="shared" si="155"/>
        <v>1.3273228961416876</v>
      </c>
      <c r="R1219" s="16">
        <f t="shared" si="156"/>
        <v>1.3273228961416876</v>
      </c>
      <c r="S1219">
        <v>11.49</v>
      </c>
      <c r="T1219">
        <f t="shared" si="157"/>
        <v>15.250940076667991</v>
      </c>
      <c r="U1219" s="48">
        <v>8.1999999999999993</v>
      </c>
      <c r="V1219">
        <f t="shared" si="158"/>
        <v>10.884047748361837</v>
      </c>
      <c r="W1219">
        <f t="shared" si="159"/>
        <v>4.3668923283061538</v>
      </c>
    </row>
    <row r="1220" spans="3:23" x14ac:dyDescent="0.3">
      <c r="C1220" t="s">
        <v>166</v>
      </c>
      <c r="D1220" t="s">
        <v>98</v>
      </c>
      <c r="E1220" s="1">
        <v>39421</v>
      </c>
      <c r="F1220">
        <v>37</v>
      </c>
      <c r="G1220" t="s">
        <v>8</v>
      </c>
      <c r="H1220" s="57" t="s">
        <v>44</v>
      </c>
      <c r="I1220" s="2">
        <v>100</v>
      </c>
      <c r="J1220" s="51">
        <v>5</v>
      </c>
      <c r="K1220" s="51">
        <v>10</v>
      </c>
      <c r="L1220">
        <f t="shared" si="152"/>
        <v>5</v>
      </c>
      <c r="M1220" s="47">
        <v>2</v>
      </c>
      <c r="N1220" s="14">
        <f t="shared" si="153"/>
        <v>157.07963267948966</v>
      </c>
      <c r="O1220" s="16">
        <f t="shared" si="154"/>
        <v>1.5707963267948967E-2</v>
      </c>
      <c r="P1220">
        <v>157.07963267948966</v>
      </c>
      <c r="Q1220">
        <f t="shared" si="155"/>
        <v>1.5707963267948967E-2</v>
      </c>
      <c r="R1220" s="16">
        <f t="shared" si="156"/>
        <v>0</v>
      </c>
      <c r="S1220" s="48">
        <v>5.78</v>
      </c>
      <c r="T1220">
        <f t="shared" si="157"/>
        <v>9.0792027688745031E-2</v>
      </c>
      <c r="U1220" s="48">
        <v>9.0679999999999996</v>
      </c>
      <c r="V1220">
        <f t="shared" si="158"/>
        <v>0</v>
      </c>
      <c r="W1220">
        <f t="shared" si="159"/>
        <v>9.0792027688745031E-2</v>
      </c>
    </row>
    <row r="1221" spans="3:23" x14ac:dyDescent="0.3">
      <c r="C1221" t="s">
        <v>166</v>
      </c>
      <c r="D1221" t="s">
        <v>98</v>
      </c>
      <c r="E1221" s="1">
        <v>39421</v>
      </c>
      <c r="F1221">
        <v>37</v>
      </c>
      <c r="G1221" t="s">
        <v>8</v>
      </c>
      <c r="H1221" s="57" t="s">
        <v>44</v>
      </c>
      <c r="I1221" s="2">
        <v>80</v>
      </c>
      <c r="J1221" s="51">
        <v>5</v>
      </c>
      <c r="K1221" s="51">
        <v>10</v>
      </c>
      <c r="L1221">
        <f t="shared" si="152"/>
        <v>5</v>
      </c>
      <c r="M1221" s="47">
        <v>2</v>
      </c>
      <c r="N1221" s="14">
        <f t="shared" si="153"/>
        <v>157.07963267948966</v>
      </c>
      <c r="O1221" s="16">
        <f t="shared" si="154"/>
        <v>1.5707963267948967E-2</v>
      </c>
      <c r="P1221">
        <v>125.66370614359174</v>
      </c>
      <c r="Q1221">
        <f t="shared" si="155"/>
        <v>1.2566370614359173E-2</v>
      </c>
      <c r="R1221" s="16">
        <f t="shared" si="156"/>
        <v>3.1415926535897937E-3</v>
      </c>
      <c r="S1221" s="48">
        <v>5.78</v>
      </c>
      <c r="T1221">
        <f t="shared" si="157"/>
        <v>7.263362215099603E-2</v>
      </c>
      <c r="U1221" s="48">
        <v>9.0679999999999996</v>
      </c>
      <c r="V1221">
        <f t="shared" si="158"/>
        <v>2.8487962182752249E-2</v>
      </c>
      <c r="W1221">
        <f t="shared" si="159"/>
        <v>4.4145659968243781E-2</v>
      </c>
    </row>
    <row r="1222" spans="3:23" x14ac:dyDescent="0.3">
      <c r="C1222" t="s">
        <v>166</v>
      </c>
      <c r="D1222" t="s">
        <v>98</v>
      </c>
      <c r="E1222" s="1">
        <v>39421</v>
      </c>
      <c r="F1222">
        <v>37</v>
      </c>
      <c r="G1222" t="s">
        <v>8</v>
      </c>
      <c r="H1222" s="57" t="s">
        <v>44</v>
      </c>
      <c r="I1222" s="2">
        <v>90</v>
      </c>
      <c r="J1222" s="51">
        <v>5</v>
      </c>
      <c r="K1222" s="51">
        <v>10</v>
      </c>
      <c r="L1222">
        <f t="shared" si="152"/>
        <v>5</v>
      </c>
      <c r="M1222" s="47">
        <v>2</v>
      </c>
      <c r="N1222" s="14">
        <f t="shared" si="153"/>
        <v>157.07963267948966</v>
      </c>
      <c r="O1222" s="16">
        <f t="shared" si="154"/>
        <v>1.5707963267948967E-2</v>
      </c>
      <c r="P1222">
        <v>141.37166941154069</v>
      </c>
      <c r="Q1222">
        <f t="shared" si="155"/>
        <v>1.4137166941154069E-2</v>
      </c>
      <c r="R1222" s="16">
        <f t="shared" si="156"/>
        <v>1.5707963267948977E-3</v>
      </c>
      <c r="S1222" s="48">
        <v>5.78</v>
      </c>
      <c r="T1222">
        <f t="shared" si="157"/>
        <v>8.171282491987053E-2</v>
      </c>
      <c r="U1222" s="48">
        <v>9.0679999999999996</v>
      </c>
      <c r="V1222">
        <f t="shared" si="158"/>
        <v>1.4243981091376132E-2</v>
      </c>
      <c r="W1222">
        <f t="shared" si="159"/>
        <v>6.7468843828494399E-2</v>
      </c>
    </row>
    <row r="1223" spans="3:23" x14ac:dyDescent="0.3">
      <c r="C1223" t="s">
        <v>166</v>
      </c>
      <c r="D1223" t="s">
        <v>98</v>
      </c>
      <c r="E1223" s="1">
        <v>39421</v>
      </c>
      <c r="F1223">
        <v>37</v>
      </c>
      <c r="G1223" t="s">
        <v>8</v>
      </c>
      <c r="H1223" s="57" t="s">
        <v>44</v>
      </c>
      <c r="I1223" s="2">
        <v>80</v>
      </c>
      <c r="J1223" s="51">
        <v>15</v>
      </c>
      <c r="K1223" s="51">
        <v>20</v>
      </c>
      <c r="L1223">
        <f t="shared" si="152"/>
        <v>12.5</v>
      </c>
      <c r="M1223" s="47">
        <v>2</v>
      </c>
      <c r="N1223" s="14">
        <f t="shared" si="153"/>
        <v>981.74770424681037</v>
      </c>
      <c r="O1223" s="16">
        <f t="shared" si="154"/>
        <v>9.8174770424681035E-2</v>
      </c>
      <c r="P1223">
        <v>785.39816339744834</v>
      </c>
      <c r="Q1223">
        <f t="shared" si="155"/>
        <v>7.8539816339744828E-2</v>
      </c>
      <c r="R1223" s="16">
        <f t="shared" si="156"/>
        <v>1.9634954084936207E-2</v>
      </c>
      <c r="S1223" s="48">
        <v>5.78</v>
      </c>
      <c r="T1223">
        <f t="shared" si="157"/>
        <v>0.45396013844372513</v>
      </c>
      <c r="U1223" s="48">
        <v>9.0679999999999996</v>
      </c>
      <c r="V1223">
        <f t="shared" si="158"/>
        <v>0.17804976364220151</v>
      </c>
      <c r="W1223">
        <f t="shared" si="159"/>
        <v>0.27591037480152358</v>
      </c>
    </row>
    <row r="1224" spans="3:23" x14ac:dyDescent="0.3">
      <c r="C1224" t="s">
        <v>166</v>
      </c>
      <c r="D1224" t="s">
        <v>98</v>
      </c>
      <c r="E1224" s="1">
        <v>39421</v>
      </c>
      <c r="F1224">
        <v>37</v>
      </c>
      <c r="G1224" t="s">
        <v>8</v>
      </c>
      <c r="H1224" s="57" t="s">
        <v>47</v>
      </c>
      <c r="I1224" s="2">
        <v>10</v>
      </c>
      <c r="J1224" s="51">
        <v>20</v>
      </c>
      <c r="K1224" s="51">
        <v>100</v>
      </c>
      <c r="L1224">
        <f t="shared" si="152"/>
        <v>35</v>
      </c>
      <c r="M1224" s="47">
        <v>3</v>
      </c>
      <c r="N1224" s="14">
        <f t="shared" si="153"/>
        <v>11545.353001942489</v>
      </c>
      <c r="O1224" s="16">
        <f t="shared" si="154"/>
        <v>1.1545353001942489</v>
      </c>
      <c r="P1224">
        <v>1154.535300194249</v>
      </c>
      <c r="Q1224">
        <f t="shared" si="155"/>
        <v>0.11545353001942489</v>
      </c>
      <c r="R1224" s="16">
        <f t="shared" si="156"/>
        <v>1.0390817701748241</v>
      </c>
      <c r="S1224" s="48">
        <v>5.15</v>
      </c>
      <c r="T1224">
        <f t="shared" si="157"/>
        <v>0.59458567960003827</v>
      </c>
      <c r="U1224" s="48">
        <v>11.257999999999999</v>
      </c>
      <c r="V1224">
        <f t="shared" si="158"/>
        <v>11.697982568628168</v>
      </c>
      <c r="W1224">
        <f t="shared" si="159"/>
        <v>-11.103396889028129</v>
      </c>
    </row>
    <row r="1225" spans="3:23" x14ac:dyDescent="0.3">
      <c r="C1225" t="s">
        <v>166</v>
      </c>
      <c r="D1225" t="s">
        <v>99</v>
      </c>
      <c r="E1225" s="1">
        <v>39417</v>
      </c>
      <c r="F1225">
        <v>35</v>
      </c>
      <c r="G1225" t="s">
        <v>8</v>
      </c>
      <c r="H1225" s="57" t="s">
        <v>24</v>
      </c>
      <c r="I1225" s="2">
        <v>90</v>
      </c>
      <c r="J1225" s="51">
        <v>45</v>
      </c>
      <c r="K1225" s="51">
        <v>45</v>
      </c>
      <c r="L1225">
        <f t="shared" si="152"/>
        <v>33.75</v>
      </c>
      <c r="M1225" s="47">
        <v>2</v>
      </c>
      <c r="N1225" s="14">
        <f t="shared" si="153"/>
        <v>7156.9407639592473</v>
      </c>
      <c r="O1225" s="16">
        <f t="shared" si="154"/>
        <v>0.71569407639592475</v>
      </c>
      <c r="P1225">
        <v>6441.2466875633227</v>
      </c>
      <c r="Q1225">
        <f t="shared" si="155"/>
        <v>0.64412466875633223</v>
      </c>
      <c r="R1225" s="16">
        <f t="shared" si="156"/>
        <v>7.1569407639592519E-2</v>
      </c>
      <c r="S1225">
        <v>5.86</v>
      </c>
      <c r="T1225">
        <f t="shared" si="157"/>
        <v>3.774570558912107</v>
      </c>
      <c r="U1225">
        <v>8.4610000000000003</v>
      </c>
      <c r="V1225">
        <f t="shared" si="158"/>
        <v>0.60554875803859232</v>
      </c>
      <c r="W1225">
        <f t="shared" si="159"/>
        <v>3.1690218008735149</v>
      </c>
    </row>
    <row r="1226" spans="3:23" x14ac:dyDescent="0.3">
      <c r="C1226" t="s">
        <v>166</v>
      </c>
      <c r="D1226" t="s">
        <v>99</v>
      </c>
      <c r="E1226" s="1">
        <v>39417</v>
      </c>
      <c r="F1226">
        <v>35</v>
      </c>
      <c r="G1226" t="s">
        <v>8</v>
      </c>
      <c r="H1226" s="54" t="s">
        <v>49</v>
      </c>
      <c r="I1226" s="2">
        <v>100</v>
      </c>
      <c r="J1226" s="51">
        <v>5</v>
      </c>
      <c r="K1226" s="51">
        <v>10</v>
      </c>
      <c r="L1226">
        <f t="shared" si="152"/>
        <v>5</v>
      </c>
      <c r="M1226" s="47">
        <v>2</v>
      </c>
      <c r="N1226" s="14">
        <f t="shared" si="153"/>
        <v>157.07963267948966</v>
      </c>
      <c r="O1226" s="16">
        <f t="shared" si="154"/>
        <v>1.5707963267948967E-2</v>
      </c>
      <c r="P1226">
        <v>157.07963267948966</v>
      </c>
      <c r="Q1226">
        <f t="shared" si="155"/>
        <v>1.5707963267948967E-2</v>
      </c>
      <c r="R1226" s="16">
        <f t="shared" si="156"/>
        <v>0</v>
      </c>
      <c r="S1226">
        <v>5.23</v>
      </c>
      <c r="T1226">
        <f t="shared" si="157"/>
        <v>8.215264789137311E-2</v>
      </c>
      <c r="U1226">
        <v>8.4610000000000003</v>
      </c>
      <c r="V1226">
        <f t="shared" si="158"/>
        <v>0</v>
      </c>
      <c r="W1226">
        <f t="shared" si="159"/>
        <v>8.215264789137311E-2</v>
      </c>
    </row>
    <row r="1227" spans="3:23" x14ac:dyDescent="0.3">
      <c r="C1227" t="s">
        <v>166</v>
      </c>
      <c r="D1227" t="s">
        <v>99</v>
      </c>
      <c r="E1227" s="1">
        <v>39417</v>
      </c>
      <c r="F1227">
        <v>35</v>
      </c>
      <c r="G1227" t="s">
        <v>8</v>
      </c>
      <c r="H1227" s="54" t="s">
        <v>49</v>
      </c>
      <c r="I1227" s="2">
        <v>40</v>
      </c>
      <c r="J1227" s="51">
        <v>8</v>
      </c>
      <c r="K1227" s="51">
        <v>12</v>
      </c>
      <c r="L1227">
        <f t="shared" si="152"/>
        <v>7</v>
      </c>
      <c r="M1227" s="47">
        <v>2</v>
      </c>
      <c r="N1227" s="14">
        <f t="shared" si="153"/>
        <v>307.8760800517997</v>
      </c>
      <c r="O1227" s="16">
        <f t="shared" si="154"/>
        <v>3.0787608005179972E-2</v>
      </c>
      <c r="P1227">
        <v>123.15043202071989</v>
      </c>
      <c r="Q1227">
        <f t="shared" si="155"/>
        <v>1.2315043202071989E-2</v>
      </c>
      <c r="R1227" s="16">
        <f t="shared" si="156"/>
        <v>1.8472564803107983E-2</v>
      </c>
      <c r="S1227">
        <v>5.23</v>
      </c>
      <c r="T1227">
        <f t="shared" si="157"/>
        <v>6.440767594683651E-2</v>
      </c>
      <c r="U1227">
        <v>8.4610000000000003</v>
      </c>
      <c r="V1227">
        <f t="shared" si="158"/>
        <v>0.15629637079909664</v>
      </c>
      <c r="W1227">
        <f t="shared" si="159"/>
        <v>-9.188869485226013E-2</v>
      </c>
    </row>
    <row r="1228" spans="3:23" x14ac:dyDescent="0.3">
      <c r="C1228" t="s">
        <v>166</v>
      </c>
      <c r="D1228" t="s">
        <v>99</v>
      </c>
      <c r="E1228" s="1">
        <v>39417</v>
      </c>
      <c r="F1228">
        <v>35</v>
      </c>
      <c r="G1228" t="s">
        <v>8</v>
      </c>
      <c r="H1228" s="54" t="s">
        <v>49</v>
      </c>
      <c r="I1228" s="2">
        <v>80</v>
      </c>
      <c r="J1228" s="51">
        <v>10</v>
      </c>
      <c r="K1228" s="51">
        <v>20</v>
      </c>
      <c r="L1228">
        <f t="shared" si="152"/>
        <v>10</v>
      </c>
      <c r="M1228" s="47">
        <v>2</v>
      </c>
      <c r="N1228" s="14">
        <f t="shared" si="153"/>
        <v>628.31853071795865</v>
      </c>
      <c r="O1228" s="16">
        <f t="shared" si="154"/>
        <v>6.2831853071795868E-2</v>
      </c>
      <c r="P1228">
        <v>502.65482457436696</v>
      </c>
      <c r="Q1228">
        <f t="shared" si="155"/>
        <v>5.0265482457436693E-2</v>
      </c>
      <c r="R1228" s="16">
        <f t="shared" si="156"/>
        <v>1.2566370614359175E-2</v>
      </c>
      <c r="S1228">
        <v>5.23</v>
      </c>
      <c r="T1228">
        <f t="shared" si="157"/>
        <v>0.26288847325239395</v>
      </c>
      <c r="U1228">
        <v>8.4610000000000003</v>
      </c>
      <c r="V1228">
        <f t="shared" si="158"/>
        <v>0.10632406176809299</v>
      </c>
      <c r="W1228">
        <f t="shared" si="159"/>
        <v>0.15656441148430095</v>
      </c>
    </row>
    <row r="1229" spans="3:23" x14ac:dyDescent="0.3">
      <c r="C1229" t="s">
        <v>166</v>
      </c>
      <c r="D1229" t="s">
        <v>99</v>
      </c>
      <c r="E1229" s="1">
        <v>39417</v>
      </c>
      <c r="F1229">
        <v>35</v>
      </c>
      <c r="G1229" t="s">
        <v>8</v>
      </c>
      <c r="H1229" s="54" t="s">
        <v>49</v>
      </c>
      <c r="I1229" s="2">
        <v>90</v>
      </c>
      <c r="J1229" s="51">
        <v>10</v>
      </c>
      <c r="K1229" s="51">
        <v>25</v>
      </c>
      <c r="L1229">
        <f t="shared" si="152"/>
        <v>11.25</v>
      </c>
      <c r="M1229" s="47">
        <v>2</v>
      </c>
      <c r="N1229" s="14">
        <f t="shared" si="153"/>
        <v>795.21564043991634</v>
      </c>
      <c r="O1229" s="16">
        <f t="shared" si="154"/>
        <v>7.9521564043991633E-2</v>
      </c>
      <c r="P1229">
        <v>715.69407639592475</v>
      </c>
      <c r="Q1229">
        <f t="shared" si="155"/>
        <v>7.1569407639592478E-2</v>
      </c>
      <c r="R1229" s="16">
        <f t="shared" si="156"/>
        <v>7.9521564043991549E-3</v>
      </c>
      <c r="S1229">
        <v>5.23</v>
      </c>
      <c r="T1229">
        <f t="shared" si="157"/>
        <v>0.37430800195506869</v>
      </c>
      <c r="U1229">
        <v>8.4610000000000003</v>
      </c>
      <c r="V1229">
        <f t="shared" si="158"/>
        <v>6.7283195337621254E-2</v>
      </c>
      <c r="W1229">
        <f t="shared" si="159"/>
        <v>0.30702480661744747</v>
      </c>
    </row>
    <row r="1230" spans="3:23" x14ac:dyDescent="0.3">
      <c r="C1230" t="s">
        <v>166</v>
      </c>
      <c r="D1230" t="s">
        <v>99</v>
      </c>
      <c r="E1230" s="1">
        <v>39417</v>
      </c>
      <c r="F1230">
        <v>35</v>
      </c>
      <c r="G1230" t="s">
        <v>8</v>
      </c>
      <c r="H1230" s="54" t="s">
        <v>49</v>
      </c>
      <c r="I1230" s="2">
        <v>10</v>
      </c>
      <c r="J1230" s="51">
        <v>15</v>
      </c>
      <c r="K1230" s="51">
        <v>30</v>
      </c>
      <c r="L1230">
        <f t="shared" si="152"/>
        <v>15</v>
      </c>
      <c r="M1230" s="47">
        <v>2</v>
      </c>
      <c r="N1230" s="14">
        <f t="shared" si="153"/>
        <v>1413.7166941154069</v>
      </c>
      <c r="O1230" s="16">
        <f t="shared" si="154"/>
        <v>0.1413716694115407</v>
      </c>
      <c r="P1230">
        <v>141.37166941154069</v>
      </c>
      <c r="Q1230">
        <f t="shared" si="155"/>
        <v>1.4137166941154069E-2</v>
      </c>
      <c r="R1230" s="16">
        <f t="shared" si="156"/>
        <v>0.12723450247038662</v>
      </c>
      <c r="S1230">
        <v>5.23</v>
      </c>
      <c r="T1230">
        <f t="shared" si="157"/>
        <v>7.3937383102235785E-2</v>
      </c>
      <c r="U1230">
        <v>8.4610000000000003</v>
      </c>
      <c r="V1230">
        <f t="shared" si="158"/>
        <v>1.0765311254019412</v>
      </c>
      <c r="W1230">
        <f t="shared" si="159"/>
        <v>-1.0025937422997053</v>
      </c>
    </row>
    <row r="1231" spans="3:23" x14ac:dyDescent="0.3">
      <c r="C1231" t="s">
        <v>166</v>
      </c>
      <c r="D1231" t="s">
        <v>99</v>
      </c>
      <c r="E1231" s="1">
        <v>39417</v>
      </c>
      <c r="F1231">
        <v>35</v>
      </c>
      <c r="G1231" t="s">
        <v>8</v>
      </c>
      <c r="H1231" s="57" t="s">
        <v>36</v>
      </c>
      <c r="I1231" s="2">
        <v>70</v>
      </c>
      <c r="J1231" s="51">
        <v>5</v>
      </c>
      <c r="K1231" s="51">
        <v>20</v>
      </c>
      <c r="L1231">
        <f t="shared" si="152"/>
        <v>7.5</v>
      </c>
      <c r="M1231" s="47">
        <v>2</v>
      </c>
      <c r="N1231" s="14">
        <f t="shared" si="153"/>
        <v>353.42917352885172</v>
      </c>
      <c r="O1231" s="16">
        <f t="shared" si="154"/>
        <v>3.5342917352885174E-2</v>
      </c>
      <c r="P1231">
        <v>247.40042147019619</v>
      </c>
      <c r="Q1231">
        <f t="shared" si="155"/>
        <v>2.4740042147019619E-2</v>
      </c>
      <c r="R1231" s="16">
        <f t="shared" si="156"/>
        <v>1.0602875205865555E-2</v>
      </c>
      <c r="S1231" s="48">
        <v>6.62</v>
      </c>
      <c r="T1231">
        <f t="shared" si="157"/>
        <v>0.16377907901326988</v>
      </c>
      <c r="U1231" s="48">
        <v>8.3030000000000008</v>
      </c>
      <c r="V1231">
        <f t="shared" si="158"/>
        <v>8.8035672834301706E-2</v>
      </c>
      <c r="W1231">
        <f t="shared" si="159"/>
        <v>7.5743406178968173E-2</v>
      </c>
    </row>
    <row r="1232" spans="3:23" x14ac:dyDescent="0.3">
      <c r="C1232" t="s">
        <v>166</v>
      </c>
      <c r="D1232" t="s">
        <v>99</v>
      </c>
      <c r="E1232" s="1">
        <v>39417</v>
      </c>
      <c r="F1232">
        <v>35</v>
      </c>
      <c r="G1232" t="s">
        <v>8</v>
      </c>
      <c r="H1232" s="57" t="s">
        <v>36</v>
      </c>
      <c r="I1232" s="2">
        <v>80</v>
      </c>
      <c r="J1232" s="51">
        <v>5</v>
      </c>
      <c r="K1232" s="51">
        <v>15</v>
      </c>
      <c r="L1232">
        <f t="shared" si="152"/>
        <v>6.25</v>
      </c>
      <c r="M1232" s="47">
        <v>2</v>
      </c>
      <c r="N1232" s="14">
        <f t="shared" si="153"/>
        <v>245.43692606170259</v>
      </c>
      <c r="O1232" s="16">
        <f t="shared" si="154"/>
        <v>2.4543692606170259E-2</v>
      </c>
      <c r="P1232">
        <v>196.34954084936209</v>
      </c>
      <c r="Q1232">
        <f t="shared" si="155"/>
        <v>1.9634954084936207E-2</v>
      </c>
      <c r="R1232" s="16">
        <f t="shared" si="156"/>
        <v>4.9087385212340517E-3</v>
      </c>
      <c r="S1232" s="48">
        <v>6.62</v>
      </c>
      <c r="T1232">
        <f t="shared" si="157"/>
        <v>0.12998339604227768</v>
      </c>
      <c r="U1232" s="48">
        <v>8.3030000000000008</v>
      </c>
      <c r="V1232">
        <f t="shared" si="158"/>
        <v>4.0757255941806333E-2</v>
      </c>
      <c r="W1232">
        <f t="shared" si="159"/>
        <v>8.9226140100471349E-2</v>
      </c>
    </row>
    <row r="1233" spans="3:23" x14ac:dyDescent="0.3">
      <c r="C1233" t="s">
        <v>166</v>
      </c>
      <c r="D1233" t="s">
        <v>99</v>
      </c>
      <c r="E1233" s="1">
        <v>39417</v>
      </c>
      <c r="F1233">
        <v>35</v>
      </c>
      <c r="G1233" t="s">
        <v>8</v>
      </c>
      <c r="H1233" s="57" t="s">
        <v>36</v>
      </c>
      <c r="I1233" s="2">
        <v>80</v>
      </c>
      <c r="J1233" s="51">
        <v>5</v>
      </c>
      <c r="K1233" s="51">
        <v>25</v>
      </c>
      <c r="L1233">
        <f t="shared" si="152"/>
        <v>8.75</v>
      </c>
      <c r="M1233" s="47">
        <v>2</v>
      </c>
      <c r="N1233" s="14">
        <f t="shared" si="153"/>
        <v>481.05637508093707</v>
      </c>
      <c r="O1233" s="16">
        <f t="shared" si="154"/>
        <v>4.8105637508093706E-2</v>
      </c>
      <c r="P1233">
        <v>384.84510006474966</v>
      </c>
      <c r="Q1233">
        <f t="shared" si="155"/>
        <v>3.8484510006474966E-2</v>
      </c>
      <c r="R1233" s="16">
        <f t="shared" si="156"/>
        <v>9.6211275016187398E-3</v>
      </c>
      <c r="S1233" s="48">
        <v>6.62</v>
      </c>
      <c r="T1233">
        <f t="shared" si="157"/>
        <v>0.25476745624286429</v>
      </c>
      <c r="U1233" s="48">
        <v>8.3030000000000008</v>
      </c>
      <c r="V1233">
        <f t="shared" si="158"/>
        <v>7.9884221645940404E-2</v>
      </c>
      <c r="W1233">
        <f t="shared" si="159"/>
        <v>0.1748832345969239</v>
      </c>
    </row>
    <row r="1234" spans="3:23" x14ac:dyDescent="0.3">
      <c r="C1234" t="s">
        <v>166</v>
      </c>
      <c r="D1234" t="s">
        <v>99</v>
      </c>
      <c r="E1234" s="1">
        <v>39417</v>
      </c>
      <c r="F1234">
        <v>35</v>
      </c>
      <c r="G1234" t="s">
        <v>8</v>
      </c>
      <c r="H1234" s="57" t="s">
        <v>36</v>
      </c>
      <c r="I1234" s="2">
        <v>80</v>
      </c>
      <c r="J1234" s="51">
        <v>8</v>
      </c>
      <c r="K1234" s="51">
        <v>15</v>
      </c>
      <c r="L1234">
        <f t="shared" si="152"/>
        <v>7.75</v>
      </c>
      <c r="M1234" s="47">
        <v>2</v>
      </c>
      <c r="N1234" s="14">
        <f t="shared" si="153"/>
        <v>377.38381751247391</v>
      </c>
      <c r="O1234" s="16">
        <f t="shared" si="154"/>
        <v>3.7738381751247392E-2</v>
      </c>
      <c r="P1234">
        <v>301.90705400997916</v>
      </c>
      <c r="Q1234">
        <f t="shared" si="155"/>
        <v>3.0190705400997917E-2</v>
      </c>
      <c r="R1234" s="16">
        <f t="shared" si="156"/>
        <v>7.5476763502494749E-3</v>
      </c>
      <c r="S1234" s="48">
        <v>6.62</v>
      </c>
      <c r="T1234">
        <f t="shared" si="157"/>
        <v>0.19986246975460623</v>
      </c>
      <c r="U1234" s="48">
        <v>8.3030000000000008</v>
      </c>
      <c r="V1234">
        <f t="shared" si="158"/>
        <v>6.2668356736121394E-2</v>
      </c>
      <c r="W1234">
        <f t="shared" si="159"/>
        <v>0.13719411301848483</v>
      </c>
    </row>
    <row r="1235" spans="3:23" x14ac:dyDescent="0.3">
      <c r="C1235" t="s">
        <v>166</v>
      </c>
      <c r="D1235" t="s">
        <v>99</v>
      </c>
      <c r="E1235" s="1">
        <v>39417</v>
      </c>
      <c r="F1235">
        <v>35</v>
      </c>
      <c r="G1235" t="s">
        <v>8</v>
      </c>
      <c r="H1235" s="57" t="s">
        <v>36</v>
      </c>
      <c r="I1235" s="2">
        <v>40</v>
      </c>
      <c r="J1235" s="51">
        <v>10</v>
      </c>
      <c r="K1235" s="51">
        <v>35</v>
      </c>
      <c r="L1235">
        <f t="shared" si="152"/>
        <v>13.75</v>
      </c>
      <c r="M1235" s="47">
        <v>2</v>
      </c>
      <c r="N1235" s="14">
        <f t="shared" si="153"/>
        <v>1187.9147221386406</v>
      </c>
      <c r="O1235" s="16">
        <f t="shared" si="154"/>
        <v>0.11879147221386406</v>
      </c>
      <c r="P1235">
        <v>475.16588885545627</v>
      </c>
      <c r="Q1235">
        <f t="shared" si="155"/>
        <v>4.7516588885545628E-2</v>
      </c>
      <c r="R1235" s="16">
        <f t="shared" si="156"/>
        <v>7.1274883328318439E-2</v>
      </c>
      <c r="S1235" s="48">
        <v>6.62</v>
      </c>
      <c r="T1235">
        <f t="shared" si="157"/>
        <v>0.31455981842231207</v>
      </c>
      <c r="U1235" s="48">
        <v>8.3030000000000008</v>
      </c>
      <c r="V1235">
        <f t="shared" si="158"/>
        <v>0.59179535627502811</v>
      </c>
      <c r="W1235">
        <f t="shared" si="159"/>
        <v>-0.27723553785271604</v>
      </c>
    </row>
    <row r="1236" spans="3:23" x14ac:dyDescent="0.3">
      <c r="C1236" t="s">
        <v>166</v>
      </c>
      <c r="D1236" t="s">
        <v>99</v>
      </c>
      <c r="E1236" s="1">
        <v>39417</v>
      </c>
      <c r="F1236">
        <v>35</v>
      </c>
      <c r="G1236" t="s">
        <v>8</v>
      </c>
      <c r="H1236" s="57" t="s">
        <v>36</v>
      </c>
      <c r="I1236" s="2">
        <v>90</v>
      </c>
      <c r="J1236" s="51">
        <v>10</v>
      </c>
      <c r="K1236" s="51">
        <v>30</v>
      </c>
      <c r="L1236">
        <f t="shared" si="152"/>
        <v>12.5</v>
      </c>
      <c r="M1236" s="47">
        <v>2</v>
      </c>
      <c r="N1236" s="14">
        <f t="shared" si="153"/>
        <v>981.74770424681037</v>
      </c>
      <c r="O1236" s="16">
        <f t="shared" si="154"/>
        <v>9.8174770424681035E-2</v>
      </c>
      <c r="P1236">
        <v>883.57293382212936</v>
      </c>
      <c r="Q1236">
        <f t="shared" si="155"/>
        <v>8.8357293382212931E-2</v>
      </c>
      <c r="R1236" s="16">
        <f t="shared" si="156"/>
        <v>9.8174770424681035E-3</v>
      </c>
      <c r="S1236" s="48">
        <v>6.62</v>
      </c>
      <c r="T1236">
        <f t="shared" si="157"/>
        <v>0.58492528219024964</v>
      </c>
      <c r="U1236" s="48">
        <v>8.3030000000000008</v>
      </c>
      <c r="V1236">
        <f t="shared" si="158"/>
        <v>8.1514511883612667E-2</v>
      </c>
      <c r="W1236">
        <f t="shared" si="159"/>
        <v>0.50341077030663695</v>
      </c>
    </row>
    <row r="1237" spans="3:23" x14ac:dyDescent="0.3">
      <c r="C1237" t="s">
        <v>166</v>
      </c>
      <c r="D1237" t="s">
        <v>99</v>
      </c>
      <c r="E1237" s="1">
        <v>39417</v>
      </c>
      <c r="F1237">
        <v>35</v>
      </c>
      <c r="G1237" t="s">
        <v>8</v>
      </c>
      <c r="H1237" s="57" t="s">
        <v>36</v>
      </c>
      <c r="I1237" s="2">
        <v>80</v>
      </c>
      <c r="J1237" s="51">
        <v>10</v>
      </c>
      <c r="K1237" s="51">
        <v>25</v>
      </c>
      <c r="L1237">
        <f t="shared" si="152"/>
        <v>11.25</v>
      </c>
      <c r="M1237" s="47">
        <v>2</v>
      </c>
      <c r="N1237" s="14">
        <f t="shared" si="153"/>
        <v>795.21564043991634</v>
      </c>
      <c r="O1237" s="16">
        <f t="shared" si="154"/>
        <v>7.9521564043991633E-2</v>
      </c>
      <c r="P1237">
        <v>636.17251235193316</v>
      </c>
      <c r="Q1237">
        <f t="shared" si="155"/>
        <v>6.3617251235193323E-2</v>
      </c>
      <c r="R1237" s="16">
        <f t="shared" si="156"/>
        <v>1.590431280879831E-2</v>
      </c>
      <c r="S1237" s="48">
        <v>6.62</v>
      </c>
      <c r="T1237">
        <f t="shared" si="157"/>
        <v>0.42114620317697982</v>
      </c>
      <c r="U1237" s="48">
        <v>8.3030000000000008</v>
      </c>
      <c r="V1237">
        <f t="shared" si="158"/>
        <v>0.13205350925145237</v>
      </c>
      <c r="W1237">
        <f t="shared" si="159"/>
        <v>0.28909269392552744</v>
      </c>
    </row>
    <row r="1238" spans="3:23" x14ac:dyDescent="0.3">
      <c r="C1238" t="s">
        <v>166</v>
      </c>
      <c r="D1238" t="s">
        <v>99</v>
      </c>
      <c r="E1238" s="1">
        <v>39417</v>
      </c>
      <c r="F1238">
        <v>35</v>
      </c>
      <c r="G1238" t="s">
        <v>8</v>
      </c>
      <c r="H1238" s="57" t="s">
        <v>36</v>
      </c>
      <c r="I1238" s="2">
        <v>70</v>
      </c>
      <c r="J1238" s="51">
        <v>10</v>
      </c>
      <c r="K1238" s="51">
        <v>10</v>
      </c>
      <c r="L1238">
        <f t="shared" si="152"/>
        <v>7.5</v>
      </c>
      <c r="M1238" s="47">
        <v>2</v>
      </c>
      <c r="N1238" s="14">
        <f t="shared" si="153"/>
        <v>353.42917352885172</v>
      </c>
      <c r="O1238" s="16">
        <f t="shared" si="154"/>
        <v>3.5342917352885174E-2</v>
      </c>
      <c r="P1238">
        <v>247.40042147019619</v>
      </c>
      <c r="Q1238">
        <f t="shared" si="155"/>
        <v>2.4740042147019619E-2</v>
      </c>
      <c r="R1238" s="16">
        <f t="shared" si="156"/>
        <v>1.0602875205865555E-2</v>
      </c>
      <c r="S1238" s="48">
        <v>6.62</v>
      </c>
      <c r="T1238">
        <f t="shared" si="157"/>
        <v>0.16377907901326988</v>
      </c>
      <c r="U1238" s="48">
        <v>8.3030000000000008</v>
      </c>
      <c r="V1238">
        <f t="shared" si="158"/>
        <v>8.8035672834301706E-2</v>
      </c>
      <c r="W1238">
        <f t="shared" si="159"/>
        <v>7.5743406178968173E-2</v>
      </c>
    </row>
    <row r="1239" spans="3:23" x14ac:dyDescent="0.3">
      <c r="C1239" t="s">
        <v>166</v>
      </c>
      <c r="D1239" t="s">
        <v>99</v>
      </c>
      <c r="E1239" s="1">
        <v>39417</v>
      </c>
      <c r="F1239">
        <v>35</v>
      </c>
      <c r="G1239" t="s">
        <v>8</v>
      </c>
      <c r="H1239" s="57" t="s">
        <v>36</v>
      </c>
      <c r="I1239" s="2">
        <v>90</v>
      </c>
      <c r="J1239" s="51">
        <v>15</v>
      </c>
      <c r="K1239" s="51">
        <v>20</v>
      </c>
      <c r="L1239">
        <f t="shared" si="152"/>
        <v>12.5</v>
      </c>
      <c r="M1239" s="47">
        <v>2</v>
      </c>
      <c r="N1239" s="14">
        <f t="shared" si="153"/>
        <v>981.74770424681037</v>
      </c>
      <c r="O1239" s="16">
        <f t="shared" si="154"/>
        <v>9.8174770424681035E-2</v>
      </c>
      <c r="P1239">
        <v>883.57293382212936</v>
      </c>
      <c r="Q1239">
        <f t="shared" si="155"/>
        <v>8.8357293382212931E-2</v>
      </c>
      <c r="R1239" s="16">
        <f t="shared" si="156"/>
        <v>9.8174770424681035E-3</v>
      </c>
      <c r="S1239" s="48">
        <v>6.62</v>
      </c>
      <c r="T1239">
        <f t="shared" si="157"/>
        <v>0.58492528219024964</v>
      </c>
      <c r="U1239" s="48">
        <v>8.3030000000000008</v>
      </c>
      <c r="V1239">
        <f t="shared" si="158"/>
        <v>8.1514511883612667E-2</v>
      </c>
      <c r="W1239">
        <f t="shared" si="159"/>
        <v>0.50341077030663695</v>
      </c>
    </row>
    <row r="1240" spans="3:23" x14ac:dyDescent="0.3">
      <c r="C1240" t="s">
        <v>166</v>
      </c>
      <c r="D1240" t="s">
        <v>99</v>
      </c>
      <c r="E1240" s="1">
        <v>39417</v>
      </c>
      <c r="F1240">
        <v>35</v>
      </c>
      <c r="G1240" t="s">
        <v>8</v>
      </c>
      <c r="H1240" s="57" t="s">
        <v>36</v>
      </c>
      <c r="I1240" s="2">
        <v>80</v>
      </c>
      <c r="J1240" s="51">
        <v>15</v>
      </c>
      <c r="K1240" s="51">
        <v>30</v>
      </c>
      <c r="L1240">
        <f t="shared" si="152"/>
        <v>15</v>
      </c>
      <c r="M1240" s="47">
        <v>2</v>
      </c>
      <c r="N1240" s="14">
        <f t="shared" si="153"/>
        <v>1413.7166941154069</v>
      </c>
      <c r="O1240" s="16">
        <f t="shared" si="154"/>
        <v>0.1413716694115407</v>
      </c>
      <c r="P1240">
        <v>1130.9733552923256</v>
      </c>
      <c r="Q1240">
        <f t="shared" si="155"/>
        <v>0.11309733552923255</v>
      </c>
      <c r="R1240" s="16">
        <f t="shared" si="156"/>
        <v>2.8274333882308142E-2</v>
      </c>
      <c r="S1240" s="48">
        <v>6.62</v>
      </c>
      <c r="T1240">
        <f t="shared" si="157"/>
        <v>0.74870436120351946</v>
      </c>
      <c r="U1240" s="48">
        <v>8.3030000000000008</v>
      </c>
      <c r="V1240">
        <f t="shared" si="158"/>
        <v>0.23476179422480453</v>
      </c>
      <c r="W1240">
        <f t="shared" si="159"/>
        <v>0.51394256697871499</v>
      </c>
    </row>
    <row r="1241" spans="3:23" x14ac:dyDescent="0.3">
      <c r="C1241" t="s">
        <v>166</v>
      </c>
      <c r="D1241" t="s">
        <v>99</v>
      </c>
      <c r="E1241" s="1">
        <v>39417</v>
      </c>
      <c r="F1241">
        <v>35</v>
      </c>
      <c r="G1241" t="s">
        <v>8</v>
      </c>
      <c r="H1241" s="57" t="s">
        <v>36</v>
      </c>
      <c r="I1241" s="2">
        <v>90</v>
      </c>
      <c r="J1241" s="51">
        <v>15</v>
      </c>
      <c r="K1241" s="51">
        <v>30</v>
      </c>
      <c r="L1241">
        <f t="shared" si="152"/>
        <v>15</v>
      </c>
      <c r="M1241" s="47">
        <v>2</v>
      </c>
      <c r="N1241" s="14">
        <f t="shared" si="153"/>
        <v>1413.7166941154069</v>
      </c>
      <c r="O1241" s="16">
        <f t="shared" si="154"/>
        <v>0.1413716694115407</v>
      </c>
      <c r="P1241">
        <v>1272.3450247038663</v>
      </c>
      <c r="Q1241">
        <f t="shared" si="155"/>
        <v>0.12723450247038665</v>
      </c>
      <c r="R1241" s="16">
        <f t="shared" si="156"/>
        <v>1.413716694115405E-2</v>
      </c>
      <c r="S1241" s="48">
        <v>6.62</v>
      </c>
      <c r="T1241">
        <f t="shared" si="157"/>
        <v>0.84229240635395963</v>
      </c>
      <c r="U1241" s="48">
        <v>8.3030000000000008</v>
      </c>
      <c r="V1241">
        <f t="shared" si="158"/>
        <v>0.11738089711240209</v>
      </c>
      <c r="W1241">
        <f t="shared" si="159"/>
        <v>0.72491150924155756</v>
      </c>
    </row>
    <row r="1242" spans="3:23" x14ac:dyDescent="0.3">
      <c r="C1242" t="s">
        <v>166</v>
      </c>
      <c r="D1242" t="s">
        <v>99</v>
      </c>
      <c r="E1242" s="1">
        <v>39417</v>
      </c>
      <c r="F1242">
        <v>35</v>
      </c>
      <c r="G1242" t="s">
        <v>8</v>
      </c>
      <c r="H1242" s="57" t="s">
        <v>36</v>
      </c>
      <c r="I1242" s="2">
        <v>70</v>
      </c>
      <c r="J1242" s="51">
        <v>20</v>
      </c>
      <c r="K1242" s="51">
        <v>30</v>
      </c>
      <c r="L1242">
        <f t="shared" si="152"/>
        <v>17.5</v>
      </c>
      <c r="M1242" s="47">
        <v>2</v>
      </c>
      <c r="N1242" s="14">
        <f t="shared" si="153"/>
        <v>1924.2255003237483</v>
      </c>
      <c r="O1242" s="16">
        <f t="shared" si="154"/>
        <v>0.19242255003237482</v>
      </c>
      <c r="P1242">
        <v>1346.9578502266238</v>
      </c>
      <c r="Q1242">
        <f t="shared" si="155"/>
        <v>0.13469578502266238</v>
      </c>
      <c r="R1242" s="16">
        <f t="shared" si="156"/>
        <v>5.7726765009712439E-2</v>
      </c>
      <c r="S1242" s="48">
        <v>6.62</v>
      </c>
      <c r="T1242">
        <f t="shared" si="157"/>
        <v>0.89168609685002498</v>
      </c>
      <c r="U1242" s="48">
        <v>8.3030000000000008</v>
      </c>
      <c r="V1242">
        <f t="shared" si="158"/>
        <v>0.47930532987564245</v>
      </c>
      <c r="W1242">
        <f t="shared" si="159"/>
        <v>0.41238076697438253</v>
      </c>
    </row>
    <row r="1243" spans="3:23" x14ac:dyDescent="0.3">
      <c r="C1243" t="s">
        <v>166</v>
      </c>
      <c r="D1243" t="s">
        <v>99</v>
      </c>
      <c r="E1243" s="1">
        <v>39417</v>
      </c>
      <c r="F1243">
        <v>35</v>
      </c>
      <c r="G1243" t="s">
        <v>8</v>
      </c>
      <c r="H1243" s="57" t="s">
        <v>36</v>
      </c>
      <c r="I1243" s="2">
        <v>70</v>
      </c>
      <c r="J1243" s="51">
        <v>25</v>
      </c>
      <c r="K1243" s="51">
        <v>50</v>
      </c>
      <c r="L1243">
        <f t="shared" si="152"/>
        <v>25</v>
      </c>
      <c r="M1243" s="47">
        <v>2</v>
      </c>
      <c r="N1243" s="14">
        <f t="shared" si="153"/>
        <v>3926.9908169872415</v>
      </c>
      <c r="O1243" s="16">
        <f t="shared" si="154"/>
        <v>0.39269908169872414</v>
      </c>
      <c r="P1243">
        <v>2748.8935718910689</v>
      </c>
      <c r="Q1243">
        <f t="shared" si="155"/>
        <v>0.2748893571891069</v>
      </c>
      <c r="R1243" s="16">
        <f t="shared" si="156"/>
        <v>0.11780972450961724</v>
      </c>
      <c r="S1243" s="48">
        <v>6.62</v>
      </c>
      <c r="T1243">
        <f t="shared" si="157"/>
        <v>1.8197675445918877</v>
      </c>
      <c r="U1243" s="48">
        <v>8.3030000000000008</v>
      </c>
      <c r="V1243">
        <f t="shared" si="158"/>
        <v>0.978174142603352</v>
      </c>
      <c r="W1243">
        <f t="shared" si="159"/>
        <v>0.84159340198853572</v>
      </c>
    </row>
    <row r="1244" spans="3:23" x14ac:dyDescent="0.3">
      <c r="C1244" t="s">
        <v>166</v>
      </c>
      <c r="D1244" t="s">
        <v>99</v>
      </c>
      <c r="E1244" s="1">
        <v>39417</v>
      </c>
      <c r="F1244">
        <v>35</v>
      </c>
      <c r="G1244" t="s">
        <v>8</v>
      </c>
      <c r="H1244" s="54" t="s">
        <v>53</v>
      </c>
      <c r="I1244" s="2">
        <v>50</v>
      </c>
      <c r="J1244" s="51">
        <v>2</v>
      </c>
      <c r="K1244" s="51">
        <v>18</v>
      </c>
      <c r="L1244">
        <f t="shared" si="152"/>
        <v>5.5</v>
      </c>
      <c r="M1244" s="47">
        <v>2</v>
      </c>
      <c r="N1244" s="14">
        <f t="shared" si="153"/>
        <v>190.06635554218249</v>
      </c>
      <c r="O1244" s="16">
        <f t="shared" si="154"/>
        <v>1.9006635554218249E-2</v>
      </c>
      <c r="P1244">
        <v>95.033177771091246</v>
      </c>
      <c r="Q1244">
        <f t="shared" si="155"/>
        <v>9.5033177771091243E-3</v>
      </c>
      <c r="R1244" s="16">
        <f t="shared" si="156"/>
        <v>9.5033177771091243E-3</v>
      </c>
      <c r="S1244" s="48">
        <v>6.51</v>
      </c>
      <c r="T1244">
        <f t="shared" si="157"/>
        <v>6.1866598728980399E-2</v>
      </c>
      <c r="U1244" s="48">
        <v>8.2509999999999994</v>
      </c>
      <c r="V1244">
        <f t="shared" si="158"/>
        <v>7.8411874978927376E-2</v>
      </c>
      <c r="W1244">
        <f t="shared" si="159"/>
        <v>-1.6545276249946977E-2</v>
      </c>
    </row>
    <row r="1245" spans="3:23" x14ac:dyDescent="0.3">
      <c r="C1245" t="s">
        <v>166</v>
      </c>
      <c r="D1245" t="s">
        <v>99</v>
      </c>
      <c r="E1245" s="1">
        <v>39417</v>
      </c>
      <c r="F1245">
        <v>35</v>
      </c>
      <c r="G1245" t="s">
        <v>8</v>
      </c>
      <c r="H1245" s="54" t="s">
        <v>53</v>
      </c>
      <c r="I1245" s="2">
        <v>90</v>
      </c>
      <c r="J1245" s="51">
        <v>3</v>
      </c>
      <c r="K1245" s="51">
        <v>10</v>
      </c>
      <c r="L1245">
        <f t="shared" si="152"/>
        <v>4</v>
      </c>
      <c r="M1245" s="47">
        <v>2</v>
      </c>
      <c r="N1245" s="14">
        <f t="shared" si="153"/>
        <v>100.53096491487338</v>
      </c>
      <c r="O1245" s="16">
        <f t="shared" si="154"/>
        <v>1.0053096491487338E-2</v>
      </c>
      <c r="P1245">
        <v>90.477868423386042</v>
      </c>
      <c r="Q1245">
        <f t="shared" si="155"/>
        <v>9.0477868423386038E-3</v>
      </c>
      <c r="R1245" s="16">
        <f t="shared" si="156"/>
        <v>1.0053096491487341E-3</v>
      </c>
      <c r="S1245" s="48">
        <v>6.51</v>
      </c>
      <c r="T1245">
        <f t="shared" si="157"/>
        <v>5.8901092343624312E-2</v>
      </c>
      <c r="U1245" s="48">
        <v>8.2509999999999994</v>
      </c>
      <c r="V1245">
        <f t="shared" si="158"/>
        <v>8.2948099151262042E-3</v>
      </c>
      <c r="W1245">
        <f t="shared" si="159"/>
        <v>5.0606282428498107E-2</v>
      </c>
    </row>
    <row r="1246" spans="3:23" x14ac:dyDescent="0.3">
      <c r="C1246" t="s">
        <v>166</v>
      </c>
      <c r="D1246" t="s">
        <v>99</v>
      </c>
      <c r="E1246" s="1">
        <v>39417</v>
      </c>
      <c r="F1246">
        <v>35</v>
      </c>
      <c r="G1246" t="s">
        <v>8</v>
      </c>
      <c r="H1246" s="54" t="s">
        <v>53</v>
      </c>
      <c r="I1246" s="2">
        <v>80</v>
      </c>
      <c r="J1246" s="51">
        <v>5</v>
      </c>
      <c r="K1246" s="51">
        <v>20</v>
      </c>
      <c r="L1246">
        <f t="shared" si="152"/>
        <v>7.5</v>
      </c>
      <c r="M1246" s="47">
        <v>2</v>
      </c>
      <c r="N1246" s="14">
        <f t="shared" si="153"/>
        <v>353.42917352885172</v>
      </c>
      <c r="O1246" s="16">
        <f t="shared" si="154"/>
        <v>3.5342917352885174E-2</v>
      </c>
      <c r="P1246">
        <v>282.74333882308139</v>
      </c>
      <c r="Q1246">
        <f t="shared" si="155"/>
        <v>2.8274333882308138E-2</v>
      </c>
      <c r="R1246" s="16">
        <f t="shared" si="156"/>
        <v>7.0685834705770355E-3</v>
      </c>
      <c r="S1246" s="48">
        <v>6.51</v>
      </c>
      <c r="T1246">
        <f t="shared" si="157"/>
        <v>0.18406591357382598</v>
      </c>
      <c r="U1246" s="48">
        <v>8.2509999999999994</v>
      </c>
      <c r="V1246">
        <f t="shared" si="158"/>
        <v>5.8322882215731113E-2</v>
      </c>
      <c r="W1246">
        <f t="shared" si="159"/>
        <v>0.12574303135809486</v>
      </c>
    </row>
    <row r="1247" spans="3:23" x14ac:dyDescent="0.3">
      <c r="C1247" t="s">
        <v>166</v>
      </c>
      <c r="D1247" t="s">
        <v>99</v>
      </c>
      <c r="E1247" s="1">
        <v>39417</v>
      </c>
      <c r="F1247">
        <v>35</v>
      </c>
      <c r="G1247" t="s">
        <v>8</v>
      </c>
      <c r="H1247" s="54" t="s">
        <v>53</v>
      </c>
      <c r="I1247" s="2">
        <v>70</v>
      </c>
      <c r="J1247" s="51">
        <v>5</v>
      </c>
      <c r="K1247" s="51">
        <v>20</v>
      </c>
      <c r="L1247">
        <f t="shared" si="152"/>
        <v>7.5</v>
      </c>
      <c r="M1247" s="47">
        <v>2</v>
      </c>
      <c r="N1247" s="14">
        <f t="shared" si="153"/>
        <v>353.42917352885172</v>
      </c>
      <c r="O1247" s="16">
        <f t="shared" si="154"/>
        <v>3.5342917352885174E-2</v>
      </c>
      <c r="P1247">
        <v>247.40042147019619</v>
      </c>
      <c r="Q1247">
        <f t="shared" si="155"/>
        <v>2.4740042147019619E-2</v>
      </c>
      <c r="R1247" s="16">
        <f t="shared" si="156"/>
        <v>1.0602875205865555E-2</v>
      </c>
      <c r="S1247" s="48">
        <v>6.51</v>
      </c>
      <c r="T1247">
        <f t="shared" si="157"/>
        <v>0.16105767437709773</v>
      </c>
      <c r="U1247" s="48">
        <v>8.2509999999999994</v>
      </c>
      <c r="V1247">
        <f t="shared" si="158"/>
        <v>8.7484323323596694E-2</v>
      </c>
      <c r="W1247">
        <f t="shared" si="159"/>
        <v>7.3573351053501032E-2</v>
      </c>
    </row>
    <row r="1248" spans="3:23" x14ac:dyDescent="0.3">
      <c r="C1248" t="s">
        <v>166</v>
      </c>
      <c r="D1248" t="s">
        <v>99</v>
      </c>
      <c r="E1248" s="1">
        <v>39417</v>
      </c>
      <c r="F1248">
        <v>35</v>
      </c>
      <c r="G1248" t="s">
        <v>8</v>
      </c>
      <c r="H1248" s="54" t="s">
        <v>53</v>
      </c>
      <c r="I1248" s="2">
        <v>90</v>
      </c>
      <c r="J1248" s="51">
        <v>5</v>
      </c>
      <c r="K1248" s="51">
        <v>15</v>
      </c>
      <c r="L1248">
        <f t="shared" si="152"/>
        <v>6.25</v>
      </c>
      <c r="M1248" s="47">
        <v>2</v>
      </c>
      <c r="N1248" s="14">
        <f t="shared" si="153"/>
        <v>245.43692606170259</v>
      </c>
      <c r="O1248" s="16">
        <f t="shared" si="154"/>
        <v>2.4543692606170259E-2</v>
      </c>
      <c r="P1248">
        <v>220.89323345553234</v>
      </c>
      <c r="Q1248">
        <f t="shared" si="155"/>
        <v>2.2089323345553233E-2</v>
      </c>
      <c r="R1248" s="16">
        <f t="shared" si="156"/>
        <v>2.4543692606170259E-3</v>
      </c>
      <c r="S1248" s="48">
        <v>6.51</v>
      </c>
      <c r="T1248">
        <f t="shared" si="157"/>
        <v>0.14380149497955155</v>
      </c>
      <c r="U1248" s="48">
        <v>8.2509999999999994</v>
      </c>
      <c r="V1248">
        <f t="shared" si="158"/>
        <v>2.0251000769351078E-2</v>
      </c>
      <c r="W1248">
        <f t="shared" si="159"/>
        <v>0.12355049421020048</v>
      </c>
    </row>
    <row r="1249" spans="3:23" x14ac:dyDescent="0.3">
      <c r="C1249" t="s">
        <v>166</v>
      </c>
      <c r="D1249" t="s">
        <v>99</v>
      </c>
      <c r="E1249" s="1">
        <v>39417</v>
      </c>
      <c r="F1249">
        <v>35</v>
      </c>
      <c r="G1249" t="s">
        <v>8</v>
      </c>
      <c r="H1249" s="54" t="s">
        <v>53</v>
      </c>
      <c r="I1249" s="2">
        <v>80</v>
      </c>
      <c r="J1249" s="51">
        <v>5</v>
      </c>
      <c r="K1249" s="51">
        <v>12</v>
      </c>
      <c r="L1249">
        <f t="shared" si="152"/>
        <v>5.5</v>
      </c>
      <c r="M1249" s="47">
        <v>2</v>
      </c>
      <c r="N1249" s="14">
        <f t="shared" si="153"/>
        <v>190.06635554218249</v>
      </c>
      <c r="O1249" s="16">
        <f t="shared" si="154"/>
        <v>1.9006635554218249E-2</v>
      </c>
      <c r="P1249">
        <v>152.05308443374599</v>
      </c>
      <c r="Q1249">
        <f t="shared" si="155"/>
        <v>1.52053084433746E-2</v>
      </c>
      <c r="R1249" s="16">
        <f t="shared" si="156"/>
        <v>3.8013271108436487E-3</v>
      </c>
      <c r="S1249" s="48">
        <v>6.51</v>
      </c>
      <c r="T1249">
        <f t="shared" si="157"/>
        <v>9.8986557966368641E-2</v>
      </c>
      <c r="U1249" s="48">
        <v>8.2509999999999994</v>
      </c>
      <c r="V1249">
        <f t="shared" si="158"/>
        <v>3.1364749991570941E-2</v>
      </c>
      <c r="W1249">
        <f t="shared" si="159"/>
        <v>6.7621807974797693E-2</v>
      </c>
    </row>
    <row r="1250" spans="3:23" x14ac:dyDescent="0.3">
      <c r="C1250" t="s">
        <v>166</v>
      </c>
      <c r="D1250" t="s">
        <v>99</v>
      </c>
      <c r="E1250" s="1">
        <v>39417</v>
      </c>
      <c r="F1250">
        <v>35</v>
      </c>
      <c r="G1250" t="s">
        <v>8</v>
      </c>
      <c r="H1250" s="54" t="s">
        <v>53</v>
      </c>
      <c r="I1250" s="2">
        <v>90</v>
      </c>
      <c r="J1250" s="51">
        <v>10</v>
      </c>
      <c r="K1250" s="51">
        <v>25</v>
      </c>
      <c r="L1250">
        <f t="shared" si="152"/>
        <v>11.25</v>
      </c>
      <c r="M1250" s="47">
        <v>2</v>
      </c>
      <c r="N1250" s="14">
        <f t="shared" si="153"/>
        <v>795.21564043991634</v>
      </c>
      <c r="O1250" s="16">
        <f t="shared" si="154"/>
        <v>7.9521564043991633E-2</v>
      </c>
      <c r="P1250">
        <v>715.69407639592475</v>
      </c>
      <c r="Q1250">
        <f t="shared" si="155"/>
        <v>7.1569407639592478E-2</v>
      </c>
      <c r="R1250" s="16">
        <f t="shared" si="156"/>
        <v>7.9521564043991549E-3</v>
      </c>
      <c r="S1250" s="48">
        <v>6.51</v>
      </c>
      <c r="T1250">
        <f t="shared" si="157"/>
        <v>0.46591684373374703</v>
      </c>
      <c r="U1250" s="48">
        <v>8.2509999999999994</v>
      </c>
      <c r="V1250">
        <f t="shared" si="158"/>
        <v>6.5613242492697427E-2</v>
      </c>
      <c r="W1250">
        <f t="shared" si="159"/>
        <v>0.40030360124104958</v>
      </c>
    </row>
    <row r="1251" spans="3:23" x14ac:dyDescent="0.3">
      <c r="C1251" t="s">
        <v>166</v>
      </c>
      <c r="D1251" t="s">
        <v>99</v>
      </c>
      <c r="E1251" s="1">
        <v>39417</v>
      </c>
      <c r="F1251">
        <v>35</v>
      </c>
      <c r="G1251" t="s">
        <v>8</v>
      </c>
      <c r="H1251" s="54" t="s">
        <v>53</v>
      </c>
      <c r="I1251" s="2">
        <v>80</v>
      </c>
      <c r="J1251" s="51">
        <v>10</v>
      </c>
      <c r="K1251" s="51">
        <v>15</v>
      </c>
      <c r="L1251">
        <f t="shared" si="152"/>
        <v>8.75</v>
      </c>
      <c r="M1251" s="47">
        <v>2</v>
      </c>
      <c r="N1251" s="14">
        <f t="shared" si="153"/>
        <v>481.05637508093707</v>
      </c>
      <c r="O1251" s="16">
        <f t="shared" si="154"/>
        <v>4.8105637508093706E-2</v>
      </c>
      <c r="P1251">
        <v>384.84510006474966</v>
      </c>
      <c r="Q1251">
        <f t="shared" si="155"/>
        <v>3.8484510006474966E-2</v>
      </c>
      <c r="R1251" s="16">
        <f t="shared" si="156"/>
        <v>9.6211275016187398E-3</v>
      </c>
      <c r="S1251" s="48">
        <v>6.51</v>
      </c>
      <c r="T1251">
        <f t="shared" si="157"/>
        <v>0.25053416014215202</v>
      </c>
      <c r="U1251" s="48">
        <v>8.2509999999999994</v>
      </c>
      <c r="V1251">
        <f t="shared" si="158"/>
        <v>7.9383923015856214E-2</v>
      </c>
      <c r="W1251">
        <f t="shared" si="159"/>
        <v>0.17115023712629579</v>
      </c>
    </row>
    <row r="1252" spans="3:23" x14ac:dyDescent="0.3">
      <c r="C1252" t="s">
        <v>166</v>
      </c>
      <c r="D1252" t="s">
        <v>99</v>
      </c>
      <c r="E1252" s="1">
        <v>39417</v>
      </c>
      <c r="F1252">
        <v>35</v>
      </c>
      <c r="G1252" t="s">
        <v>8</v>
      </c>
      <c r="H1252" s="54" t="s">
        <v>53</v>
      </c>
      <c r="I1252" s="2">
        <v>90</v>
      </c>
      <c r="J1252" s="51">
        <v>15</v>
      </c>
      <c r="K1252" s="51">
        <v>50</v>
      </c>
      <c r="L1252">
        <f t="shared" si="152"/>
        <v>20</v>
      </c>
      <c r="M1252" s="47">
        <v>2</v>
      </c>
      <c r="N1252" s="14">
        <f t="shared" si="153"/>
        <v>2513.2741228718346</v>
      </c>
      <c r="O1252" s="16">
        <f t="shared" si="154"/>
        <v>0.25132741228718347</v>
      </c>
      <c r="P1252">
        <v>2261.9467105846511</v>
      </c>
      <c r="Q1252">
        <f t="shared" si="155"/>
        <v>0.22619467105846511</v>
      </c>
      <c r="R1252" s="16">
        <f t="shared" si="156"/>
        <v>2.5132741228718364E-2</v>
      </c>
      <c r="S1252" s="48">
        <v>6.51</v>
      </c>
      <c r="T1252">
        <f t="shared" si="157"/>
        <v>1.4725273085906079</v>
      </c>
      <c r="U1252" s="48">
        <v>8.2509999999999994</v>
      </c>
      <c r="V1252">
        <f t="shared" si="158"/>
        <v>0.20737024787815519</v>
      </c>
      <c r="W1252">
        <f t="shared" si="159"/>
        <v>1.2651570607124527</v>
      </c>
    </row>
    <row r="1253" spans="3:23" x14ac:dyDescent="0.3">
      <c r="C1253" t="s">
        <v>166</v>
      </c>
      <c r="D1253" t="s">
        <v>99</v>
      </c>
      <c r="E1253" s="1">
        <v>39417</v>
      </c>
      <c r="F1253">
        <v>35</v>
      </c>
      <c r="G1253" t="s">
        <v>8</v>
      </c>
      <c r="H1253" s="54" t="s">
        <v>53</v>
      </c>
      <c r="I1253" s="2">
        <v>50</v>
      </c>
      <c r="J1253" s="51">
        <v>15</v>
      </c>
      <c r="K1253" s="51">
        <v>25</v>
      </c>
      <c r="L1253">
        <f t="shared" si="152"/>
        <v>13.75</v>
      </c>
      <c r="M1253" s="47">
        <v>2</v>
      </c>
      <c r="N1253" s="14">
        <f t="shared" si="153"/>
        <v>1187.9147221386406</v>
      </c>
      <c r="O1253" s="16">
        <f t="shared" si="154"/>
        <v>0.11879147221386406</v>
      </c>
      <c r="P1253">
        <v>593.95736106932031</v>
      </c>
      <c r="Q1253">
        <f t="shared" si="155"/>
        <v>5.939573610693203E-2</v>
      </c>
      <c r="R1253" s="16">
        <f t="shared" si="156"/>
        <v>5.939573610693203E-2</v>
      </c>
      <c r="S1253" s="48">
        <v>6.51</v>
      </c>
      <c r="T1253">
        <f t="shared" si="157"/>
        <v>0.38666624205612748</v>
      </c>
      <c r="U1253" s="48">
        <v>8.2509999999999994</v>
      </c>
      <c r="V1253">
        <f t="shared" si="158"/>
        <v>0.49007421861829614</v>
      </c>
      <c r="W1253">
        <f t="shared" si="159"/>
        <v>-0.10340797656216866</v>
      </c>
    </row>
    <row r="1254" spans="3:23" x14ac:dyDescent="0.3">
      <c r="C1254" t="s">
        <v>166</v>
      </c>
      <c r="D1254" t="s">
        <v>99</v>
      </c>
      <c r="E1254" s="1">
        <v>39417</v>
      </c>
      <c r="F1254">
        <v>35</v>
      </c>
      <c r="G1254" t="s">
        <v>8</v>
      </c>
      <c r="H1254" s="54" t="s">
        <v>53</v>
      </c>
      <c r="I1254" s="2">
        <v>100</v>
      </c>
      <c r="J1254" s="51">
        <v>20</v>
      </c>
      <c r="K1254" s="51">
        <v>40</v>
      </c>
      <c r="L1254">
        <f t="shared" si="152"/>
        <v>20</v>
      </c>
      <c r="M1254" s="47">
        <v>2</v>
      </c>
      <c r="N1254" s="14">
        <f t="shared" si="153"/>
        <v>2513.2741228718346</v>
      </c>
      <c r="O1254" s="16">
        <f t="shared" si="154"/>
        <v>0.25132741228718347</v>
      </c>
      <c r="P1254">
        <v>2513.2741228718346</v>
      </c>
      <c r="Q1254">
        <f t="shared" si="155"/>
        <v>0.25132741228718347</v>
      </c>
      <c r="R1254" s="16">
        <f t="shared" si="156"/>
        <v>0</v>
      </c>
      <c r="S1254" s="48">
        <v>6.51</v>
      </c>
      <c r="T1254">
        <f t="shared" si="157"/>
        <v>1.6361414539895645</v>
      </c>
      <c r="U1254" s="48">
        <v>8.2509999999999994</v>
      </c>
      <c r="V1254">
        <f t="shared" si="158"/>
        <v>0</v>
      </c>
      <c r="W1254">
        <f t="shared" si="159"/>
        <v>1.6361414539895645</v>
      </c>
    </row>
    <row r="1255" spans="3:23" x14ac:dyDescent="0.3">
      <c r="C1255" t="s">
        <v>166</v>
      </c>
      <c r="D1255" t="s">
        <v>99</v>
      </c>
      <c r="E1255" s="1">
        <v>39417</v>
      </c>
      <c r="F1255">
        <v>35</v>
      </c>
      <c r="G1255" t="s">
        <v>8</v>
      </c>
      <c r="H1255" s="54" t="s">
        <v>53</v>
      </c>
      <c r="I1255" s="2">
        <v>20</v>
      </c>
      <c r="J1255" s="51">
        <v>20</v>
      </c>
      <c r="K1255" s="51">
        <v>40</v>
      </c>
      <c r="L1255">
        <f t="shared" si="152"/>
        <v>20</v>
      </c>
      <c r="M1255" s="47">
        <v>2</v>
      </c>
      <c r="N1255" s="14">
        <f t="shared" si="153"/>
        <v>2513.2741228718346</v>
      </c>
      <c r="O1255" s="16">
        <f t="shared" si="154"/>
        <v>0.25132741228718347</v>
      </c>
      <c r="P1255">
        <v>502.65482457436696</v>
      </c>
      <c r="Q1255">
        <f t="shared" si="155"/>
        <v>5.0265482457436693E-2</v>
      </c>
      <c r="R1255" s="16">
        <f t="shared" si="156"/>
        <v>0.20106192982974677</v>
      </c>
      <c r="S1255" s="48">
        <v>6.51</v>
      </c>
      <c r="T1255">
        <f t="shared" si="157"/>
        <v>0.32722829079791288</v>
      </c>
      <c r="U1255" s="48">
        <v>8.2509999999999994</v>
      </c>
      <c r="V1255">
        <f t="shared" si="158"/>
        <v>1.6589619830252404</v>
      </c>
      <c r="W1255">
        <f t="shared" si="159"/>
        <v>-1.3317336922273275</v>
      </c>
    </row>
    <row r="1256" spans="3:23" x14ac:dyDescent="0.3">
      <c r="C1256" t="s">
        <v>166</v>
      </c>
      <c r="D1256" t="s">
        <v>100</v>
      </c>
      <c r="E1256" s="1">
        <v>39417</v>
      </c>
      <c r="F1256">
        <v>31</v>
      </c>
      <c r="G1256" t="s">
        <v>10</v>
      </c>
      <c r="H1256" s="57" t="s">
        <v>23</v>
      </c>
      <c r="I1256" s="2">
        <v>100</v>
      </c>
      <c r="J1256" s="51">
        <v>4</v>
      </c>
      <c r="K1256" s="51">
        <v>11</v>
      </c>
      <c r="L1256">
        <f t="shared" si="152"/>
        <v>4.75</v>
      </c>
      <c r="M1256" s="47">
        <v>3</v>
      </c>
      <c r="N1256" s="14">
        <f t="shared" si="153"/>
        <v>212.64655273985912</v>
      </c>
      <c r="O1256" s="16">
        <f t="shared" si="154"/>
        <v>2.1264655273985911E-2</v>
      </c>
      <c r="P1256">
        <v>212.64655273985912</v>
      </c>
      <c r="Q1256">
        <f t="shared" si="155"/>
        <v>2.1264655273985911E-2</v>
      </c>
      <c r="R1256" s="16">
        <f t="shared" si="156"/>
        <v>0</v>
      </c>
      <c r="S1256">
        <v>4.09</v>
      </c>
      <c r="T1256">
        <f t="shared" si="157"/>
        <v>8.6972440070602369E-2</v>
      </c>
      <c r="U1256">
        <v>6.1219999999999999</v>
      </c>
      <c r="V1256">
        <f t="shared" si="158"/>
        <v>0</v>
      </c>
      <c r="W1256">
        <f t="shared" si="159"/>
        <v>8.6972440070602369E-2</v>
      </c>
    </row>
    <row r="1257" spans="3:23" x14ac:dyDescent="0.3">
      <c r="C1257" t="s">
        <v>166</v>
      </c>
      <c r="D1257" t="s">
        <v>100</v>
      </c>
      <c r="E1257" s="1">
        <v>39417</v>
      </c>
      <c r="F1257">
        <v>31</v>
      </c>
      <c r="G1257" t="s">
        <v>10</v>
      </c>
      <c r="H1257" s="57" t="s">
        <v>23</v>
      </c>
      <c r="I1257" s="2">
        <v>40</v>
      </c>
      <c r="J1257" s="51">
        <v>10</v>
      </c>
      <c r="K1257" s="51">
        <v>14</v>
      </c>
      <c r="L1257">
        <f t="shared" si="152"/>
        <v>8.5</v>
      </c>
      <c r="M1257" s="47">
        <v>3</v>
      </c>
      <c r="N1257" s="14">
        <f t="shared" si="153"/>
        <v>680.94020766558765</v>
      </c>
      <c r="O1257" s="16">
        <f t="shared" si="154"/>
        <v>6.8094020766558766E-2</v>
      </c>
      <c r="P1257">
        <v>272.37608306623508</v>
      </c>
      <c r="Q1257">
        <f t="shared" si="155"/>
        <v>2.7237608306623508E-2</v>
      </c>
      <c r="R1257" s="16">
        <f t="shared" si="156"/>
        <v>4.0856412459935258E-2</v>
      </c>
      <c r="S1257">
        <v>4.09</v>
      </c>
      <c r="T1257">
        <f t="shared" si="157"/>
        <v>0.11140181797409014</v>
      </c>
      <c r="U1257">
        <v>6.1219999999999999</v>
      </c>
      <c r="V1257">
        <f t="shared" si="158"/>
        <v>0.25012295707972365</v>
      </c>
      <c r="W1257">
        <f t="shared" si="159"/>
        <v>-0.1387211391056335</v>
      </c>
    </row>
    <row r="1258" spans="3:23" x14ac:dyDescent="0.3">
      <c r="C1258" t="s">
        <v>166</v>
      </c>
      <c r="D1258" t="s">
        <v>100</v>
      </c>
      <c r="E1258" s="1">
        <v>39417</v>
      </c>
      <c r="F1258">
        <v>31</v>
      </c>
      <c r="G1258" t="s">
        <v>10</v>
      </c>
      <c r="H1258" s="57" t="s">
        <v>23</v>
      </c>
      <c r="I1258" s="2">
        <v>30</v>
      </c>
      <c r="J1258" s="51">
        <v>12</v>
      </c>
      <c r="K1258" s="51">
        <v>14</v>
      </c>
      <c r="L1258">
        <f t="shared" si="152"/>
        <v>9.5</v>
      </c>
      <c r="M1258" s="47">
        <v>3</v>
      </c>
      <c r="N1258" s="14">
        <f t="shared" si="153"/>
        <v>850.58621095943647</v>
      </c>
      <c r="O1258" s="16">
        <f t="shared" si="154"/>
        <v>8.5058621095943643E-2</v>
      </c>
      <c r="P1258">
        <v>255.17586328783094</v>
      </c>
      <c r="Q1258">
        <f t="shared" si="155"/>
        <v>2.5517586328783093E-2</v>
      </c>
      <c r="R1258" s="16">
        <f t="shared" si="156"/>
        <v>5.954103476716055E-2</v>
      </c>
      <c r="S1258">
        <v>4.09</v>
      </c>
      <c r="T1258">
        <f t="shared" si="157"/>
        <v>0.10436692808472285</v>
      </c>
      <c r="U1258">
        <v>6.1219999999999999</v>
      </c>
      <c r="V1258">
        <f t="shared" si="158"/>
        <v>0.36451021484455687</v>
      </c>
      <c r="W1258">
        <f t="shared" si="159"/>
        <v>-0.260143286759834</v>
      </c>
    </row>
    <row r="1259" spans="3:23" x14ac:dyDescent="0.3">
      <c r="C1259" t="s">
        <v>166</v>
      </c>
      <c r="D1259" t="s">
        <v>100</v>
      </c>
      <c r="E1259" s="1">
        <v>39417</v>
      </c>
      <c r="F1259">
        <v>31</v>
      </c>
      <c r="G1259" t="s">
        <v>10</v>
      </c>
      <c r="H1259" s="57" t="s">
        <v>23</v>
      </c>
      <c r="I1259" s="2">
        <v>10</v>
      </c>
      <c r="J1259" s="51">
        <v>20</v>
      </c>
      <c r="K1259" s="51">
        <v>24</v>
      </c>
      <c r="L1259">
        <f t="shared" si="152"/>
        <v>16</v>
      </c>
      <c r="M1259" s="47">
        <v>3</v>
      </c>
      <c r="N1259" s="14">
        <f t="shared" si="153"/>
        <v>2412.7431579569611</v>
      </c>
      <c r="O1259" s="16">
        <f t="shared" si="154"/>
        <v>0.24127431579569611</v>
      </c>
      <c r="P1259">
        <v>241.27431579569611</v>
      </c>
      <c r="Q1259">
        <f t="shared" si="155"/>
        <v>2.4127431579569612E-2</v>
      </c>
      <c r="R1259" s="16">
        <f t="shared" si="156"/>
        <v>0.21714688421612649</v>
      </c>
      <c r="S1259">
        <v>4.09</v>
      </c>
      <c r="T1259">
        <f t="shared" si="157"/>
        <v>9.8681195160439716E-2</v>
      </c>
      <c r="U1259">
        <v>6.1219999999999999</v>
      </c>
      <c r="V1259">
        <f t="shared" si="158"/>
        <v>1.3293732251711263</v>
      </c>
      <c r="W1259">
        <f t="shared" si="159"/>
        <v>-1.2306920300106867</v>
      </c>
    </row>
    <row r="1260" spans="3:23" x14ac:dyDescent="0.3">
      <c r="C1260" t="s">
        <v>166</v>
      </c>
      <c r="D1260" t="s">
        <v>100</v>
      </c>
      <c r="E1260" s="1">
        <v>39417</v>
      </c>
      <c r="F1260">
        <v>31</v>
      </c>
      <c r="G1260" t="s">
        <v>10</v>
      </c>
      <c r="H1260" s="54" t="s">
        <v>49</v>
      </c>
      <c r="I1260" s="2">
        <v>30</v>
      </c>
      <c r="J1260" s="51">
        <v>12</v>
      </c>
      <c r="K1260" s="51">
        <v>16</v>
      </c>
      <c r="L1260">
        <f t="shared" si="152"/>
        <v>10</v>
      </c>
      <c r="M1260" s="47">
        <v>2</v>
      </c>
      <c r="N1260" s="14">
        <f t="shared" si="153"/>
        <v>628.31853071795865</v>
      </c>
      <c r="O1260" s="16">
        <f t="shared" si="154"/>
        <v>6.2831853071795868E-2</v>
      </c>
      <c r="P1260">
        <v>188.4955592153876</v>
      </c>
      <c r="Q1260">
        <f t="shared" si="155"/>
        <v>1.8849555921538759E-2</v>
      </c>
      <c r="R1260" s="16">
        <f t="shared" si="156"/>
        <v>4.3982297150257109E-2</v>
      </c>
      <c r="S1260">
        <v>5.23</v>
      </c>
      <c r="T1260">
        <f t="shared" si="157"/>
        <v>9.8583177469647718E-2</v>
      </c>
      <c r="U1260">
        <v>8.4610000000000003</v>
      </c>
      <c r="V1260">
        <f t="shared" si="158"/>
        <v>0.37213421618832543</v>
      </c>
      <c r="W1260">
        <f t="shared" si="159"/>
        <v>-0.2735510387186777</v>
      </c>
    </row>
    <row r="1261" spans="3:23" x14ac:dyDescent="0.3">
      <c r="C1261" t="s">
        <v>166</v>
      </c>
      <c r="D1261" t="s">
        <v>100</v>
      </c>
      <c r="E1261" s="1">
        <v>39417</v>
      </c>
      <c r="F1261">
        <v>31</v>
      </c>
      <c r="G1261" t="s">
        <v>10</v>
      </c>
      <c r="H1261" s="54" t="s">
        <v>49</v>
      </c>
      <c r="I1261" s="2">
        <v>30</v>
      </c>
      <c r="J1261" s="51">
        <v>14</v>
      </c>
      <c r="K1261" s="51">
        <v>21</v>
      </c>
      <c r="L1261">
        <f t="shared" si="152"/>
        <v>12.25</v>
      </c>
      <c r="M1261" s="47">
        <v>2</v>
      </c>
      <c r="N1261" s="14">
        <f t="shared" si="153"/>
        <v>942.87049515863669</v>
      </c>
      <c r="O1261" s="16">
        <f t="shared" si="154"/>
        <v>9.4287049515863669E-2</v>
      </c>
      <c r="P1261">
        <v>282.86114854759097</v>
      </c>
      <c r="Q1261">
        <f t="shared" si="155"/>
        <v>2.8286114854759098E-2</v>
      </c>
      <c r="R1261" s="16">
        <f t="shared" si="156"/>
        <v>6.6000934661104571E-2</v>
      </c>
      <c r="S1261">
        <v>5.23</v>
      </c>
      <c r="T1261">
        <f t="shared" si="157"/>
        <v>0.14793638069039008</v>
      </c>
      <c r="U1261">
        <v>8.4610000000000003</v>
      </c>
      <c r="V1261">
        <f t="shared" si="158"/>
        <v>0.55843390816760574</v>
      </c>
      <c r="W1261">
        <f t="shared" si="159"/>
        <v>-0.41049752747721568</v>
      </c>
    </row>
    <row r="1262" spans="3:23" x14ac:dyDescent="0.3">
      <c r="C1262" t="s">
        <v>166</v>
      </c>
      <c r="D1262" t="s">
        <v>100</v>
      </c>
      <c r="E1262" s="1">
        <v>39417</v>
      </c>
      <c r="F1262">
        <v>31</v>
      </c>
      <c r="G1262" t="s">
        <v>10</v>
      </c>
      <c r="H1262" s="57" t="s">
        <v>41</v>
      </c>
      <c r="I1262" s="2">
        <v>30</v>
      </c>
      <c r="J1262" s="51">
        <v>45</v>
      </c>
      <c r="K1262" s="51">
        <v>80</v>
      </c>
      <c r="L1262">
        <f t="shared" si="152"/>
        <v>42.5</v>
      </c>
      <c r="M1262" s="47">
        <v>3</v>
      </c>
      <c r="N1262" s="14">
        <f t="shared" si="153"/>
        <v>17023.505191639691</v>
      </c>
      <c r="O1262" s="16">
        <f t="shared" si="154"/>
        <v>1.7023505191639692</v>
      </c>
      <c r="P1262">
        <v>5107.0515574919073</v>
      </c>
      <c r="Q1262">
        <f t="shared" si="155"/>
        <v>0.51070515574919073</v>
      </c>
      <c r="R1262" s="16">
        <f t="shared" si="156"/>
        <v>1.1916453634147786</v>
      </c>
      <c r="S1262">
        <v>10.71</v>
      </c>
      <c r="T1262">
        <f t="shared" si="157"/>
        <v>5.4696522180738327</v>
      </c>
      <c r="U1262">
        <v>8.1999999999999993</v>
      </c>
      <c r="V1262">
        <f t="shared" si="158"/>
        <v>9.7714919800011835</v>
      </c>
      <c r="W1262">
        <f t="shared" si="159"/>
        <v>-4.3018397619273507</v>
      </c>
    </row>
    <row r="1263" spans="3:23" x14ac:dyDescent="0.3">
      <c r="C1263" t="s">
        <v>166</v>
      </c>
      <c r="D1263" t="s">
        <v>100</v>
      </c>
      <c r="E1263" s="1">
        <v>39417</v>
      </c>
      <c r="F1263">
        <v>31</v>
      </c>
      <c r="G1263" t="s">
        <v>10</v>
      </c>
      <c r="H1263" s="57" t="s">
        <v>36</v>
      </c>
      <c r="I1263" s="2">
        <v>30</v>
      </c>
      <c r="J1263" s="51">
        <v>14</v>
      </c>
      <c r="K1263" s="51">
        <v>17</v>
      </c>
      <c r="L1263">
        <f t="shared" si="152"/>
        <v>11.25</v>
      </c>
      <c r="M1263" s="47">
        <v>2</v>
      </c>
      <c r="N1263" s="14">
        <f t="shared" si="153"/>
        <v>795.21564043991634</v>
      </c>
      <c r="O1263" s="16">
        <f t="shared" si="154"/>
        <v>7.9521564043991633E-2</v>
      </c>
      <c r="P1263">
        <v>238.56469213197488</v>
      </c>
      <c r="Q1263">
        <f t="shared" si="155"/>
        <v>2.3856469213197489E-2</v>
      </c>
      <c r="R1263" s="16">
        <f t="shared" si="156"/>
        <v>5.566509483079414E-2</v>
      </c>
      <c r="S1263" s="48">
        <v>6.62</v>
      </c>
      <c r="T1263">
        <f t="shared" si="157"/>
        <v>0.15792982619136739</v>
      </c>
      <c r="U1263" s="48">
        <v>8.3030000000000008</v>
      </c>
      <c r="V1263">
        <f t="shared" si="158"/>
        <v>0.46218728238008377</v>
      </c>
      <c r="W1263">
        <f t="shared" si="159"/>
        <v>-0.30425745618871636</v>
      </c>
    </row>
    <row r="1264" spans="3:23" x14ac:dyDescent="0.3">
      <c r="C1264" t="s">
        <v>166</v>
      </c>
      <c r="D1264" t="s">
        <v>100</v>
      </c>
      <c r="E1264" s="1">
        <v>39417</v>
      </c>
      <c r="F1264">
        <v>31</v>
      </c>
      <c r="G1264" t="s">
        <v>10</v>
      </c>
      <c r="H1264" s="57" t="s">
        <v>42</v>
      </c>
      <c r="I1264" s="2">
        <v>30</v>
      </c>
      <c r="J1264" s="51">
        <v>10</v>
      </c>
      <c r="K1264" s="51">
        <v>14</v>
      </c>
      <c r="L1264">
        <f t="shared" si="152"/>
        <v>8.5</v>
      </c>
      <c r="M1264" s="47">
        <v>2</v>
      </c>
      <c r="N1264" s="14">
        <f t="shared" si="153"/>
        <v>453.9601384437251</v>
      </c>
      <c r="O1264" s="16">
        <f t="shared" si="154"/>
        <v>4.5396013844372508E-2</v>
      </c>
      <c r="P1264">
        <v>136.18804153311751</v>
      </c>
      <c r="Q1264">
        <f t="shared" si="155"/>
        <v>1.361880415331175E-2</v>
      </c>
      <c r="R1264" s="16">
        <f t="shared" si="156"/>
        <v>3.1777209691060758E-2</v>
      </c>
      <c r="S1264">
        <v>11.49</v>
      </c>
      <c r="T1264">
        <f t="shared" si="157"/>
        <v>0.15648005972155202</v>
      </c>
      <c r="U1264" s="48">
        <v>8.1999999999999993</v>
      </c>
      <c r="V1264">
        <f t="shared" si="158"/>
        <v>0.2605731194666982</v>
      </c>
      <c r="W1264">
        <f t="shared" si="159"/>
        <v>-0.10409305974514618</v>
      </c>
    </row>
    <row r="1265" spans="3:23" x14ac:dyDescent="0.3">
      <c r="C1265" t="s">
        <v>166</v>
      </c>
      <c r="D1265" t="s">
        <v>100</v>
      </c>
      <c r="E1265" s="1">
        <v>39417</v>
      </c>
      <c r="F1265">
        <v>31</v>
      </c>
      <c r="G1265" t="s">
        <v>10</v>
      </c>
      <c r="H1265" s="57" t="s">
        <v>42</v>
      </c>
      <c r="I1265" s="2">
        <v>40</v>
      </c>
      <c r="J1265" s="51">
        <v>13</v>
      </c>
      <c r="K1265" s="51">
        <v>10</v>
      </c>
      <c r="L1265">
        <f t="shared" si="152"/>
        <v>9</v>
      </c>
      <c r="M1265" s="47">
        <v>2</v>
      </c>
      <c r="N1265" s="14">
        <f t="shared" si="153"/>
        <v>508.93800988154646</v>
      </c>
      <c r="O1265" s="16">
        <f t="shared" si="154"/>
        <v>5.0893800988154644E-2</v>
      </c>
      <c r="P1265">
        <v>203.57520395261861</v>
      </c>
      <c r="Q1265">
        <f t="shared" si="155"/>
        <v>2.0357520395261862E-2</v>
      </c>
      <c r="R1265" s="16">
        <f t="shared" si="156"/>
        <v>3.0536280592892782E-2</v>
      </c>
      <c r="S1265">
        <v>11.49</v>
      </c>
      <c r="T1265">
        <f t="shared" si="157"/>
        <v>0.23390790934155881</v>
      </c>
      <c r="U1265" s="48">
        <v>8.1999999999999993</v>
      </c>
      <c r="V1265">
        <f t="shared" si="158"/>
        <v>0.2503975008617208</v>
      </c>
      <c r="W1265">
        <f t="shared" si="159"/>
        <v>-1.6489591520161995E-2</v>
      </c>
    </row>
    <row r="1266" spans="3:23" x14ac:dyDescent="0.3">
      <c r="C1266" t="s">
        <v>166</v>
      </c>
      <c r="D1266" t="s">
        <v>100</v>
      </c>
      <c r="E1266" s="1">
        <v>39417</v>
      </c>
      <c r="F1266">
        <v>31</v>
      </c>
      <c r="G1266" t="s">
        <v>10</v>
      </c>
      <c r="H1266" s="57" t="s">
        <v>42</v>
      </c>
      <c r="I1266" s="2">
        <v>10</v>
      </c>
      <c r="J1266" s="51">
        <v>29</v>
      </c>
      <c r="K1266" s="51">
        <v>40</v>
      </c>
      <c r="L1266">
        <f t="shared" si="152"/>
        <v>24.5</v>
      </c>
      <c r="M1266" s="47">
        <v>2</v>
      </c>
      <c r="N1266" s="14">
        <f t="shared" si="153"/>
        <v>3771.4819806345467</v>
      </c>
      <c r="O1266" s="16">
        <f t="shared" si="154"/>
        <v>0.37714819806345468</v>
      </c>
      <c r="P1266">
        <v>377.14819806345469</v>
      </c>
      <c r="Q1266">
        <f t="shared" si="155"/>
        <v>3.7714819806345466E-2</v>
      </c>
      <c r="R1266" s="16">
        <f t="shared" si="156"/>
        <v>0.33943337825710923</v>
      </c>
      <c r="S1266">
        <v>11.49</v>
      </c>
      <c r="T1266">
        <f t="shared" si="157"/>
        <v>0.43334327957490942</v>
      </c>
      <c r="U1266" s="48">
        <v>8.1999999999999993</v>
      </c>
      <c r="V1266">
        <f t="shared" si="158"/>
        <v>2.7833537017082954</v>
      </c>
      <c r="W1266">
        <f t="shared" si="159"/>
        <v>-2.3500104221333862</v>
      </c>
    </row>
    <row r="1267" spans="3:23" x14ac:dyDescent="0.3">
      <c r="C1267" t="s">
        <v>166</v>
      </c>
      <c r="D1267" t="s">
        <v>100</v>
      </c>
      <c r="E1267" s="1">
        <v>39417</v>
      </c>
      <c r="F1267">
        <v>31</v>
      </c>
      <c r="G1267" t="s">
        <v>10</v>
      </c>
      <c r="H1267" s="57" t="s">
        <v>42</v>
      </c>
      <c r="I1267" s="2">
        <v>30</v>
      </c>
      <c r="J1267" s="51">
        <v>45</v>
      </c>
      <c r="K1267" s="51">
        <v>65</v>
      </c>
      <c r="L1267">
        <f t="shared" si="152"/>
        <v>38.75</v>
      </c>
      <c r="M1267" s="47">
        <v>2</v>
      </c>
      <c r="N1267" s="14">
        <f t="shared" si="153"/>
        <v>9434.5954378118477</v>
      </c>
      <c r="O1267" s="16">
        <f t="shared" si="154"/>
        <v>0.9434595437811848</v>
      </c>
      <c r="P1267">
        <v>2830.3786313435544</v>
      </c>
      <c r="Q1267">
        <f t="shared" si="155"/>
        <v>0.28303786313435542</v>
      </c>
      <c r="R1267" s="16">
        <f t="shared" si="156"/>
        <v>0.66042168064682938</v>
      </c>
      <c r="S1267">
        <v>11.49</v>
      </c>
      <c r="T1267">
        <f t="shared" si="157"/>
        <v>3.2521050474137438</v>
      </c>
      <c r="U1267" s="48">
        <v>8.1999999999999993</v>
      </c>
      <c r="V1267">
        <f t="shared" si="158"/>
        <v>5.4154577813040001</v>
      </c>
      <c r="W1267">
        <f t="shared" si="159"/>
        <v>-2.1633527338902563</v>
      </c>
    </row>
    <row r="1268" spans="3:23" x14ac:dyDescent="0.3">
      <c r="C1268" t="s">
        <v>166</v>
      </c>
      <c r="D1268" t="s">
        <v>100</v>
      </c>
      <c r="E1268" s="1">
        <v>39417</v>
      </c>
      <c r="F1268">
        <v>31</v>
      </c>
      <c r="G1268" t="s">
        <v>10</v>
      </c>
      <c r="H1268" s="57" t="s">
        <v>42</v>
      </c>
      <c r="I1268" s="2">
        <v>20</v>
      </c>
      <c r="J1268" s="51">
        <v>75</v>
      </c>
      <c r="K1268" s="51">
        <v>75</v>
      </c>
      <c r="L1268">
        <f t="shared" si="152"/>
        <v>56.25</v>
      </c>
      <c r="M1268" s="47">
        <v>2</v>
      </c>
      <c r="N1268" s="14">
        <f t="shared" si="153"/>
        <v>19880.391010997908</v>
      </c>
      <c r="O1268" s="16">
        <f t="shared" si="154"/>
        <v>1.9880391010997909</v>
      </c>
      <c r="P1268">
        <v>3976.0782021995819</v>
      </c>
      <c r="Q1268">
        <f t="shared" si="155"/>
        <v>0.39760782021995822</v>
      </c>
      <c r="R1268" s="16">
        <f t="shared" si="156"/>
        <v>1.5904312808798327</v>
      </c>
      <c r="S1268">
        <v>11.49</v>
      </c>
      <c r="T1268">
        <f t="shared" si="157"/>
        <v>4.5685138543273203</v>
      </c>
      <c r="U1268" s="48">
        <v>8.1999999999999993</v>
      </c>
      <c r="V1268">
        <f t="shared" si="158"/>
        <v>13.041536503214626</v>
      </c>
      <c r="W1268">
        <f t="shared" si="159"/>
        <v>-8.4730226488873051</v>
      </c>
    </row>
    <row r="1269" spans="3:23" x14ac:dyDescent="0.3">
      <c r="C1269" t="s">
        <v>166</v>
      </c>
      <c r="D1269" t="s">
        <v>100</v>
      </c>
      <c r="E1269" s="1">
        <v>39417</v>
      </c>
      <c r="F1269">
        <v>31</v>
      </c>
      <c r="G1269" t="s">
        <v>10</v>
      </c>
      <c r="H1269" s="57" t="s">
        <v>46</v>
      </c>
      <c r="I1269" s="2">
        <v>100</v>
      </c>
      <c r="J1269" s="51">
        <v>5</v>
      </c>
      <c r="K1269" s="51">
        <v>10</v>
      </c>
      <c r="L1269">
        <f t="shared" si="152"/>
        <v>5</v>
      </c>
      <c r="M1269" s="47">
        <v>3</v>
      </c>
      <c r="N1269" s="14">
        <f t="shared" si="153"/>
        <v>235.61944901923448</v>
      </c>
      <c r="O1269" s="16">
        <f t="shared" si="154"/>
        <v>2.3561944901923447E-2</v>
      </c>
      <c r="P1269">
        <v>235.61944901923448</v>
      </c>
      <c r="Q1269">
        <f t="shared" si="155"/>
        <v>2.3561944901923447E-2</v>
      </c>
      <c r="R1269" s="16">
        <f t="shared" si="156"/>
        <v>0</v>
      </c>
      <c r="S1269" s="48">
        <v>1.86</v>
      </c>
      <c r="T1269">
        <f t="shared" si="157"/>
        <v>4.3825217517577612E-2</v>
      </c>
      <c r="U1269" s="48">
        <v>12.651</v>
      </c>
      <c r="V1269">
        <f t="shared" si="158"/>
        <v>0</v>
      </c>
      <c r="W1269">
        <f t="shared" si="159"/>
        <v>4.3825217517577612E-2</v>
      </c>
    </row>
    <row r="1270" spans="3:23" x14ac:dyDescent="0.3">
      <c r="C1270" t="s">
        <v>166</v>
      </c>
      <c r="D1270" t="s">
        <v>100</v>
      </c>
      <c r="E1270" s="1">
        <v>39417</v>
      </c>
      <c r="F1270">
        <v>31</v>
      </c>
      <c r="G1270" t="s">
        <v>10</v>
      </c>
      <c r="H1270" s="54" t="s">
        <v>53</v>
      </c>
      <c r="I1270" s="2">
        <v>100</v>
      </c>
      <c r="J1270" s="51">
        <v>2</v>
      </c>
      <c r="K1270" s="51">
        <v>11</v>
      </c>
      <c r="L1270">
        <f t="shared" si="152"/>
        <v>3.75</v>
      </c>
      <c r="M1270" s="47">
        <v>2</v>
      </c>
      <c r="N1270" s="14">
        <f t="shared" si="153"/>
        <v>88.35729338221293</v>
      </c>
      <c r="O1270" s="16">
        <f t="shared" si="154"/>
        <v>8.8357293382212935E-3</v>
      </c>
      <c r="P1270">
        <v>88.35729338221293</v>
      </c>
      <c r="Q1270">
        <f t="shared" si="155"/>
        <v>8.8357293382212935E-3</v>
      </c>
      <c r="R1270" s="16">
        <f t="shared" si="156"/>
        <v>0</v>
      </c>
      <c r="S1270" s="48">
        <v>6.51</v>
      </c>
      <c r="T1270">
        <f t="shared" si="157"/>
        <v>5.7520597991820618E-2</v>
      </c>
      <c r="U1270" s="48">
        <v>8.2509999999999994</v>
      </c>
      <c r="V1270">
        <f t="shared" si="158"/>
        <v>0</v>
      </c>
      <c r="W1270">
        <f t="shared" si="159"/>
        <v>5.7520597991820618E-2</v>
      </c>
    </row>
    <row r="1271" spans="3:23" x14ac:dyDescent="0.3">
      <c r="C1271" t="s">
        <v>166</v>
      </c>
      <c r="D1271" t="s">
        <v>100</v>
      </c>
      <c r="E1271" s="1">
        <v>39417</v>
      </c>
      <c r="F1271">
        <v>31</v>
      </c>
      <c r="G1271" t="s">
        <v>10</v>
      </c>
      <c r="H1271" s="54" t="s">
        <v>53</v>
      </c>
      <c r="I1271" s="2">
        <v>40</v>
      </c>
      <c r="J1271" s="51">
        <v>5</v>
      </c>
      <c r="K1271" s="51">
        <v>10</v>
      </c>
      <c r="L1271">
        <f t="shared" si="152"/>
        <v>5</v>
      </c>
      <c r="M1271" s="47">
        <v>2</v>
      </c>
      <c r="N1271" s="14">
        <f t="shared" si="153"/>
        <v>157.07963267948966</v>
      </c>
      <c r="O1271" s="16">
        <f t="shared" si="154"/>
        <v>1.5707963267948967E-2</v>
      </c>
      <c r="P1271">
        <v>62.831853071795869</v>
      </c>
      <c r="Q1271">
        <f t="shared" si="155"/>
        <v>6.2831853071795866E-3</v>
      </c>
      <c r="R1271" s="16">
        <f t="shared" si="156"/>
        <v>9.4247779607693795E-3</v>
      </c>
      <c r="S1271" s="48">
        <v>6.51</v>
      </c>
      <c r="T1271">
        <f t="shared" si="157"/>
        <v>4.090353634973911E-2</v>
      </c>
      <c r="U1271" s="48">
        <v>8.2509999999999994</v>
      </c>
      <c r="V1271">
        <f t="shared" si="158"/>
        <v>7.7763842954308146E-2</v>
      </c>
      <c r="W1271">
        <f t="shared" si="159"/>
        <v>-3.6860306604569036E-2</v>
      </c>
    </row>
    <row r="1272" spans="3:23" x14ac:dyDescent="0.3">
      <c r="C1272" t="s">
        <v>166</v>
      </c>
      <c r="D1272" t="s">
        <v>100</v>
      </c>
      <c r="E1272" s="1">
        <v>39417</v>
      </c>
      <c r="F1272">
        <v>31</v>
      </c>
      <c r="G1272" t="s">
        <v>10</v>
      </c>
      <c r="H1272" s="54" t="s">
        <v>53</v>
      </c>
      <c r="I1272" s="2">
        <v>100</v>
      </c>
      <c r="J1272" s="51">
        <v>7</v>
      </c>
      <c r="K1272" s="51">
        <v>12</v>
      </c>
      <c r="L1272">
        <f t="shared" si="152"/>
        <v>6.5</v>
      </c>
      <c r="M1272" s="47">
        <v>2</v>
      </c>
      <c r="N1272" s="14">
        <f t="shared" si="153"/>
        <v>265.46457922833753</v>
      </c>
      <c r="O1272" s="16">
        <f t="shared" si="154"/>
        <v>2.6546457922833753E-2</v>
      </c>
      <c r="P1272">
        <v>265.46457922833753</v>
      </c>
      <c r="Q1272">
        <f t="shared" si="155"/>
        <v>2.6546457922833753E-2</v>
      </c>
      <c r="R1272" s="16">
        <f t="shared" si="156"/>
        <v>0</v>
      </c>
      <c r="S1272" s="48">
        <v>6.51</v>
      </c>
      <c r="T1272">
        <f t="shared" si="157"/>
        <v>0.17281744107764774</v>
      </c>
      <c r="U1272" s="48">
        <v>8.2509999999999994</v>
      </c>
      <c r="V1272">
        <f t="shared" si="158"/>
        <v>0</v>
      </c>
      <c r="W1272">
        <f t="shared" si="159"/>
        <v>0.17281744107764774</v>
      </c>
    </row>
    <row r="1273" spans="3:23" x14ac:dyDescent="0.3">
      <c r="C1273" t="s">
        <v>166</v>
      </c>
      <c r="D1273" t="s">
        <v>100</v>
      </c>
      <c r="E1273" s="1">
        <v>39417</v>
      </c>
      <c r="F1273">
        <v>31</v>
      </c>
      <c r="G1273" t="s">
        <v>10</v>
      </c>
      <c r="H1273" s="54" t="s">
        <v>53</v>
      </c>
      <c r="I1273" s="2">
        <v>10</v>
      </c>
      <c r="J1273" s="51">
        <v>10</v>
      </c>
      <c r="K1273" s="51">
        <v>21</v>
      </c>
      <c r="L1273">
        <f t="shared" si="152"/>
        <v>10.25</v>
      </c>
      <c r="M1273" s="47">
        <v>2</v>
      </c>
      <c r="N1273" s="14">
        <f t="shared" si="153"/>
        <v>660.12715633555524</v>
      </c>
      <c r="O1273" s="16">
        <f t="shared" si="154"/>
        <v>6.6012715633555527E-2</v>
      </c>
      <c r="P1273">
        <v>66.01271563355553</v>
      </c>
      <c r="Q1273">
        <f t="shared" si="155"/>
        <v>6.6012715633555529E-3</v>
      </c>
      <c r="R1273" s="16">
        <f t="shared" si="156"/>
        <v>5.9411444070199972E-2</v>
      </c>
      <c r="S1273" s="48">
        <v>6.51</v>
      </c>
      <c r="T1273">
        <f t="shared" si="157"/>
        <v>4.297427787744465E-2</v>
      </c>
      <c r="U1273" s="48">
        <v>8.2509999999999994</v>
      </c>
      <c r="V1273">
        <f t="shared" si="158"/>
        <v>0.49020382502321991</v>
      </c>
      <c r="W1273">
        <f t="shared" si="159"/>
        <v>-0.44722954714577523</v>
      </c>
    </row>
    <row r="1274" spans="3:23" x14ac:dyDescent="0.3">
      <c r="C1274" t="s">
        <v>166</v>
      </c>
      <c r="D1274" t="s">
        <v>100</v>
      </c>
      <c r="E1274" s="1">
        <v>39417</v>
      </c>
      <c r="F1274">
        <v>31</v>
      </c>
      <c r="G1274" t="s">
        <v>10</v>
      </c>
      <c r="H1274" s="54" t="s">
        <v>53</v>
      </c>
      <c r="I1274" s="2">
        <v>10</v>
      </c>
      <c r="J1274" s="51">
        <v>12</v>
      </c>
      <c r="K1274" s="51">
        <v>33</v>
      </c>
      <c r="L1274">
        <f t="shared" si="152"/>
        <v>14.25</v>
      </c>
      <c r="M1274" s="47">
        <v>2</v>
      </c>
      <c r="N1274" s="14">
        <f t="shared" si="153"/>
        <v>1275.8793164391548</v>
      </c>
      <c r="O1274" s="16">
        <f t="shared" si="154"/>
        <v>0.12758793164391546</v>
      </c>
      <c r="P1274">
        <v>127.58793164391548</v>
      </c>
      <c r="Q1274">
        <f t="shared" si="155"/>
        <v>1.2758793164391548E-2</v>
      </c>
      <c r="R1274" s="16">
        <f t="shared" si="156"/>
        <v>0.11482913847952392</v>
      </c>
      <c r="S1274" s="48">
        <v>6.51</v>
      </c>
      <c r="T1274">
        <f t="shared" si="157"/>
        <v>8.3059743500188979E-2</v>
      </c>
      <c r="U1274" s="48">
        <v>8.2509999999999994</v>
      </c>
      <c r="V1274">
        <f t="shared" si="158"/>
        <v>0.94745522159455176</v>
      </c>
      <c r="W1274">
        <f t="shared" si="159"/>
        <v>-0.86439547809436279</v>
      </c>
    </row>
    <row r="1275" spans="3:23" x14ac:dyDescent="0.3">
      <c r="C1275" t="s">
        <v>166</v>
      </c>
      <c r="D1275" t="s">
        <v>100</v>
      </c>
      <c r="E1275" s="1">
        <v>39417</v>
      </c>
      <c r="F1275">
        <v>31</v>
      </c>
      <c r="G1275" t="s">
        <v>10</v>
      </c>
      <c r="H1275" s="54" t="s">
        <v>53</v>
      </c>
      <c r="I1275" s="2">
        <v>10</v>
      </c>
      <c r="J1275" s="51">
        <v>13</v>
      </c>
      <c r="K1275" s="51">
        <v>30</v>
      </c>
      <c r="L1275">
        <f t="shared" si="152"/>
        <v>14</v>
      </c>
      <c r="M1275" s="47">
        <v>2</v>
      </c>
      <c r="N1275" s="14">
        <f t="shared" si="153"/>
        <v>1231.5043202071988</v>
      </c>
      <c r="O1275" s="16">
        <f t="shared" si="154"/>
        <v>0.12315043202071989</v>
      </c>
      <c r="P1275">
        <v>123.15043202071989</v>
      </c>
      <c r="Q1275">
        <f t="shared" si="155"/>
        <v>1.2315043202071989E-2</v>
      </c>
      <c r="R1275" s="16">
        <f t="shared" si="156"/>
        <v>0.11083538881864791</v>
      </c>
      <c r="S1275" s="48">
        <v>6.51</v>
      </c>
      <c r="T1275">
        <f t="shared" si="157"/>
        <v>8.0170931245488644E-2</v>
      </c>
      <c r="U1275" s="48">
        <v>8.2509999999999994</v>
      </c>
      <c r="V1275">
        <f t="shared" si="158"/>
        <v>0.91450279314266381</v>
      </c>
      <c r="W1275">
        <f t="shared" si="159"/>
        <v>-0.83433186189717512</v>
      </c>
    </row>
    <row r="1276" spans="3:23" x14ac:dyDescent="0.3">
      <c r="C1276" t="s">
        <v>166</v>
      </c>
      <c r="D1276" t="s">
        <v>100</v>
      </c>
      <c r="E1276" s="1">
        <v>39417</v>
      </c>
      <c r="F1276">
        <v>31</v>
      </c>
      <c r="G1276" t="s">
        <v>10</v>
      </c>
      <c r="H1276" s="54" t="s">
        <v>53</v>
      </c>
      <c r="I1276" s="2">
        <v>30</v>
      </c>
      <c r="J1276" s="51">
        <v>13</v>
      </c>
      <c r="K1276" s="51">
        <v>20</v>
      </c>
      <c r="L1276">
        <f t="shared" si="152"/>
        <v>11.5</v>
      </c>
      <c r="M1276" s="47">
        <v>2</v>
      </c>
      <c r="N1276" s="14">
        <f t="shared" si="153"/>
        <v>830.95125687450025</v>
      </c>
      <c r="O1276" s="16">
        <f t="shared" si="154"/>
        <v>8.3095125687450019E-2</v>
      </c>
      <c r="P1276">
        <v>249.28537706235005</v>
      </c>
      <c r="Q1276">
        <f t="shared" si="155"/>
        <v>2.4928537706235005E-2</v>
      </c>
      <c r="R1276" s="16">
        <f t="shared" si="156"/>
        <v>5.8166587981215018E-2</v>
      </c>
      <c r="S1276" s="48">
        <v>6.51</v>
      </c>
      <c r="T1276">
        <f t="shared" si="157"/>
        <v>0.16228478046758987</v>
      </c>
      <c r="U1276" s="48">
        <v>8.2509999999999994</v>
      </c>
      <c r="V1276">
        <f t="shared" si="158"/>
        <v>0.47993251743300508</v>
      </c>
      <c r="W1276">
        <f t="shared" si="159"/>
        <v>-0.31764773696541521</v>
      </c>
    </row>
    <row r="1277" spans="3:23" x14ac:dyDescent="0.3">
      <c r="C1277" t="s">
        <v>166</v>
      </c>
      <c r="D1277" t="s">
        <v>100</v>
      </c>
      <c r="E1277" s="1">
        <v>39417</v>
      </c>
      <c r="F1277">
        <v>31</v>
      </c>
      <c r="G1277" t="s">
        <v>10</v>
      </c>
      <c r="H1277" s="54" t="s">
        <v>53</v>
      </c>
      <c r="I1277" s="2">
        <v>10</v>
      </c>
      <c r="J1277" s="51">
        <v>15</v>
      </c>
      <c r="K1277" s="51">
        <v>30</v>
      </c>
      <c r="L1277">
        <f t="shared" si="152"/>
        <v>15</v>
      </c>
      <c r="M1277" s="47">
        <v>2</v>
      </c>
      <c r="N1277" s="14">
        <f t="shared" si="153"/>
        <v>1413.7166941154069</v>
      </c>
      <c r="O1277" s="16">
        <f t="shared" si="154"/>
        <v>0.1413716694115407</v>
      </c>
      <c r="P1277">
        <v>141.37166941154069</v>
      </c>
      <c r="Q1277">
        <f t="shared" si="155"/>
        <v>1.4137166941154069E-2</v>
      </c>
      <c r="R1277" s="16">
        <f t="shared" si="156"/>
        <v>0.12723450247038662</v>
      </c>
      <c r="S1277" s="48">
        <v>6.51</v>
      </c>
      <c r="T1277">
        <f t="shared" si="157"/>
        <v>9.2032956786912992E-2</v>
      </c>
      <c r="U1277" s="48">
        <v>8.2509999999999994</v>
      </c>
      <c r="V1277">
        <f t="shared" si="158"/>
        <v>1.0498118798831599</v>
      </c>
      <c r="W1277">
        <f t="shared" si="159"/>
        <v>-0.9577789230962469</v>
      </c>
    </row>
    <row r="1278" spans="3:23" x14ac:dyDescent="0.3">
      <c r="C1278" t="s">
        <v>166</v>
      </c>
      <c r="D1278" t="s">
        <v>100</v>
      </c>
      <c r="E1278" s="1">
        <v>39417</v>
      </c>
      <c r="F1278">
        <v>31</v>
      </c>
      <c r="G1278" t="s">
        <v>10</v>
      </c>
      <c r="H1278" s="54" t="s">
        <v>53</v>
      </c>
      <c r="I1278" s="2">
        <v>100</v>
      </c>
      <c r="J1278" s="51">
        <v>15</v>
      </c>
      <c r="K1278" s="51">
        <v>35</v>
      </c>
      <c r="L1278">
        <f t="shared" si="152"/>
        <v>16.25</v>
      </c>
      <c r="M1278" s="47">
        <v>2</v>
      </c>
      <c r="N1278" s="14">
        <f t="shared" si="153"/>
        <v>1659.1536201771096</v>
      </c>
      <c r="O1278" s="16">
        <f t="shared" si="154"/>
        <v>0.16591536201771095</v>
      </c>
      <c r="P1278">
        <v>1659.1536201771096</v>
      </c>
      <c r="Q1278">
        <f t="shared" si="155"/>
        <v>0.16591536201771095</v>
      </c>
      <c r="R1278" s="16">
        <f t="shared" si="156"/>
        <v>0</v>
      </c>
      <c r="S1278" s="48">
        <v>6.51</v>
      </c>
      <c r="T1278">
        <f t="shared" si="157"/>
        <v>1.0801090067352983</v>
      </c>
      <c r="U1278" s="48">
        <v>8.2509999999999994</v>
      </c>
      <c r="V1278">
        <f t="shared" si="158"/>
        <v>0</v>
      </c>
      <c r="W1278">
        <f t="shared" si="159"/>
        <v>1.0801090067352983</v>
      </c>
    </row>
    <row r="1279" spans="3:23" x14ac:dyDescent="0.3">
      <c r="C1279" t="s">
        <v>166</v>
      </c>
      <c r="D1279" t="s">
        <v>100</v>
      </c>
      <c r="E1279" s="1">
        <v>39417</v>
      </c>
      <c r="F1279">
        <v>31</v>
      </c>
      <c r="G1279" t="s">
        <v>10</v>
      </c>
      <c r="H1279" s="54" t="s">
        <v>53</v>
      </c>
      <c r="I1279" s="2">
        <v>100</v>
      </c>
      <c r="J1279" s="51">
        <v>25</v>
      </c>
      <c r="K1279" s="51">
        <v>35</v>
      </c>
      <c r="L1279">
        <f t="shared" si="152"/>
        <v>21.25</v>
      </c>
      <c r="M1279" s="47">
        <v>2</v>
      </c>
      <c r="N1279" s="14">
        <f t="shared" si="153"/>
        <v>2837.2508652732818</v>
      </c>
      <c r="O1279" s="16">
        <f t="shared" si="154"/>
        <v>0.2837250865273282</v>
      </c>
      <c r="P1279">
        <v>2837.2508652732818</v>
      </c>
      <c r="Q1279">
        <f t="shared" si="155"/>
        <v>0.2837250865273282</v>
      </c>
      <c r="R1279" s="16">
        <f t="shared" si="156"/>
        <v>0</v>
      </c>
      <c r="S1279" s="48">
        <v>6.51</v>
      </c>
      <c r="T1279">
        <f t="shared" si="157"/>
        <v>1.8470503132929066</v>
      </c>
      <c r="U1279" s="48">
        <v>8.2509999999999994</v>
      </c>
      <c r="V1279">
        <f t="shared" si="158"/>
        <v>0</v>
      </c>
      <c r="W1279">
        <f t="shared" si="159"/>
        <v>1.8470503132929066</v>
      </c>
    </row>
    <row r="1280" spans="3:23" x14ac:dyDescent="0.3">
      <c r="C1280" t="s">
        <v>166</v>
      </c>
      <c r="D1280" t="s">
        <v>100</v>
      </c>
      <c r="E1280" s="1">
        <v>39417</v>
      </c>
      <c r="F1280">
        <v>31</v>
      </c>
      <c r="G1280" t="s">
        <v>10</v>
      </c>
      <c r="H1280" s="54" t="s">
        <v>53</v>
      </c>
      <c r="I1280" s="2">
        <v>10</v>
      </c>
      <c r="J1280" s="51">
        <v>30</v>
      </c>
      <c r="K1280" s="51">
        <v>45</v>
      </c>
      <c r="L1280">
        <f t="shared" si="152"/>
        <v>26.25</v>
      </c>
      <c r="M1280" s="47">
        <v>2</v>
      </c>
      <c r="N1280" s="14">
        <f t="shared" si="153"/>
        <v>4329.5073757284335</v>
      </c>
      <c r="O1280" s="16">
        <f t="shared" si="154"/>
        <v>0.43295073757284336</v>
      </c>
      <c r="P1280">
        <v>432.95073757284337</v>
      </c>
      <c r="Q1280">
        <f t="shared" si="155"/>
        <v>4.3295073757284336E-2</v>
      </c>
      <c r="R1280" s="16">
        <f t="shared" si="156"/>
        <v>0.38965566381555905</v>
      </c>
      <c r="S1280" s="48">
        <v>6.51</v>
      </c>
      <c r="T1280">
        <f t="shared" si="157"/>
        <v>0.28185093015992102</v>
      </c>
      <c r="U1280" s="48">
        <v>8.2509999999999994</v>
      </c>
      <c r="V1280">
        <f t="shared" si="158"/>
        <v>3.2150488821421774</v>
      </c>
      <c r="W1280">
        <f t="shared" si="159"/>
        <v>-2.9331979519822564</v>
      </c>
    </row>
    <row r="1281" spans="3:23" x14ac:dyDescent="0.3">
      <c r="C1281" t="s">
        <v>166</v>
      </c>
      <c r="D1281" t="s">
        <v>100</v>
      </c>
      <c r="E1281" s="1">
        <v>39417</v>
      </c>
      <c r="F1281">
        <v>31</v>
      </c>
      <c r="G1281" t="s">
        <v>10</v>
      </c>
      <c r="H1281" s="54" t="s">
        <v>53</v>
      </c>
      <c r="I1281" s="2">
        <v>100</v>
      </c>
      <c r="J1281" s="51">
        <v>32</v>
      </c>
      <c r="K1281" s="51">
        <v>49</v>
      </c>
      <c r="L1281">
        <f t="shared" si="152"/>
        <v>28.25</v>
      </c>
      <c r="M1281" s="47">
        <v>2</v>
      </c>
      <c r="N1281" s="14">
        <f t="shared" si="153"/>
        <v>5014.3745742110086</v>
      </c>
      <c r="O1281" s="16">
        <f t="shared" si="154"/>
        <v>0.50143745742110091</v>
      </c>
      <c r="P1281">
        <v>5014.3745742110086</v>
      </c>
      <c r="Q1281">
        <f t="shared" si="155"/>
        <v>0.50143745742110091</v>
      </c>
      <c r="R1281" s="16">
        <f t="shared" si="156"/>
        <v>0</v>
      </c>
      <c r="S1281" s="48">
        <v>6.51</v>
      </c>
      <c r="T1281">
        <f t="shared" si="157"/>
        <v>3.2643578478113668</v>
      </c>
      <c r="U1281" s="48">
        <v>8.2509999999999994</v>
      </c>
      <c r="V1281">
        <f t="shared" si="158"/>
        <v>0</v>
      </c>
      <c r="W1281">
        <f t="shared" si="159"/>
        <v>3.2643578478113668</v>
      </c>
    </row>
    <row r="1282" spans="3:23" x14ac:dyDescent="0.3">
      <c r="C1282" t="s">
        <v>166</v>
      </c>
      <c r="D1282" t="s">
        <v>101</v>
      </c>
      <c r="E1282" s="1">
        <v>39416</v>
      </c>
      <c r="F1282">
        <v>33</v>
      </c>
      <c r="G1282" t="s">
        <v>8</v>
      </c>
      <c r="H1282" s="57" t="s">
        <v>21</v>
      </c>
      <c r="I1282" s="2">
        <v>30</v>
      </c>
      <c r="J1282" s="51">
        <v>5</v>
      </c>
      <c r="K1282" s="51">
        <v>15</v>
      </c>
      <c r="L1282">
        <f t="shared" ref="L1282:L1345" si="160">(J1282+K1282/2)/2</f>
        <v>6.25</v>
      </c>
      <c r="M1282" s="47">
        <v>2</v>
      </c>
      <c r="N1282" s="14">
        <f t="shared" ref="N1282:N1345" si="161">M1282*PI()*L1282^2</f>
        <v>245.43692606170259</v>
      </c>
      <c r="O1282" s="16">
        <f t="shared" ref="O1282:O1345" si="162">N1282/10000</f>
        <v>2.4543692606170259E-2</v>
      </c>
      <c r="P1282">
        <v>73.631077818510775</v>
      </c>
      <c r="Q1282">
        <f t="shared" ref="Q1282:Q1345" si="163">P1282/10000</f>
        <v>7.3631077818510776E-3</v>
      </c>
      <c r="R1282" s="16">
        <f t="shared" ref="R1282:R1345" si="164">O1282-Q1282</f>
        <v>1.7180584824319181E-2</v>
      </c>
      <c r="S1282" s="48">
        <v>4.47</v>
      </c>
      <c r="T1282">
        <f t="shared" ref="T1282:T1345" si="165">Q1282*S1282</f>
        <v>3.2913091784874317E-2</v>
      </c>
      <c r="U1282">
        <v>17.831</v>
      </c>
      <c r="V1282">
        <f t="shared" ref="V1282:V1345" si="166">R1282*U1282</f>
        <v>0.30634700800243531</v>
      </c>
      <c r="W1282">
        <f t="shared" ref="W1282:W1345" si="167">T1282-V1282</f>
        <v>-0.27343391621756097</v>
      </c>
    </row>
    <row r="1283" spans="3:23" x14ac:dyDescent="0.3">
      <c r="C1283" t="s">
        <v>166</v>
      </c>
      <c r="D1283" t="s">
        <v>101</v>
      </c>
      <c r="E1283" s="1">
        <v>39416</v>
      </c>
      <c r="F1283">
        <v>33</v>
      </c>
      <c r="G1283" t="s">
        <v>8</v>
      </c>
      <c r="H1283" s="57" t="s">
        <v>23</v>
      </c>
      <c r="I1283" s="2">
        <v>70</v>
      </c>
      <c r="J1283" s="51">
        <v>5</v>
      </c>
      <c r="K1283" s="51">
        <v>15</v>
      </c>
      <c r="L1283">
        <f t="shared" si="160"/>
        <v>6.25</v>
      </c>
      <c r="M1283" s="47">
        <v>3</v>
      </c>
      <c r="N1283" s="14">
        <f t="shared" si="161"/>
        <v>368.15538909255389</v>
      </c>
      <c r="O1283" s="16">
        <f t="shared" si="162"/>
        <v>3.6815538909255388E-2</v>
      </c>
      <c r="P1283">
        <v>257.70877236478771</v>
      </c>
      <c r="Q1283">
        <f t="shared" si="163"/>
        <v>2.5770877236478772E-2</v>
      </c>
      <c r="R1283" s="16">
        <f t="shared" si="164"/>
        <v>1.1044661672776616E-2</v>
      </c>
      <c r="S1283">
        <v>4.09</v>
      </c>
      <c r="T1283">
        <f t="shared" si="165"/>
        <v>0.10540288789719818</v>
      </c>
      <c r="U1283">
        <v>6.1219999999999999</v>
      </c>
      <c r="V1283">
        <f t="shared" si="166"/>
        <v>6.7615418760738441E-2</v>
      </c>
      <c r="W1283">
        <f t="shared" si="167"/>
        <v>3.7787469136459736E-2</v>
      </c>
    </row>
    <row r="1284" spans="3:23" x14ac:dyDescent="0.3">
      <c r="C1284" t="s">
        <v>166</v>
      </c>
      <c r="D1284" t="s">
        <v>101</v>
      </c>
      <c r="E1284" s="1">
        <v>39416</v>
      </c>
      <c r="F1284">
        <v>33</v>
      </c>
      <c r="G1284" t="s">
        <v>8</v>
      </c>
      <c r="H1284" s="57" t="s">
        <v>23</v>
      </c>
      <c r="I1284" s="2">
        <v>50</v>
      </c>
      <c r="J1284" s="51">
        <v>10</v>
      </c>
      <c r="K1284" s="51">
        <v>15</v>
      </c>
      <c r="L1284">
        <f t="shared" si="160"/>
        <v>8.75</v>
      </c>
      <c r="M1284" s="47">
        <v>3</v>
      </c>
      <c r="N1284" s="14">
        <f t="shared" si="161"/>
        <v>721.58456262140555</v>
      </c>
      <c r="O1284" s="16">
        <f t="shared" si="162"/>
        <v>7.2158456262140555E-2</v>
      </c>
      <c r="P1284">
        <v>360.79228131070278</v>
      </c>
      <c r="Q1284">
        <f t="shared" si="163"/>
        <v>3.6079228131070278E-2</v>
      </c>
      <c r="R1284" s="16">
        <f t="shared" si="164"/>
        <v>3.6079228131070278E-2</v>
      </c>
      <c r="S1284">
        <v>4.09</v>
      </c>
      <c r="T1284">
        <f t="shared" si="165"/>
        <v>0.14756404305607743</v>
      </c>
      <c r="U1284">
        <v>6.1219999999999999</v>
      </c>
      <c r="V1284">
        <f t="shared" si="166"/>
        <v>0.22087703461841224</v>
      </c>
      <c r="W1284">
        <f t="shared" si="167"/>
        <v>-7.3312991562334812E-2</v>
      </c>
    </row>
    <row r="1285" spans="3:23" x14ac:dyDescent="0.3">
      <c r="C1285" t="s">
        <v>166</v>
      </c>
      <c r="D1285" t="s">
        <v>101</v>
      </c>
      <c r="E1285" s="1">
        <v>39416</v>
      </c>
      <c r="F1285">
        <v>33</v>
      </c>
      <c r="G1285" t="s">
        <v>8</v>
      </c>
      <c r="H1285" s="54" t="s">
        <v>49</v>
      </c>
      <c r="I1285" s="2">
        <v>80</v>
      </c>
      <c r="J1285" s="51">
        <v>3</v>
      </c>
      <c r="K1285" s="51">
        <v>15</v>
      </c>
      <c r="L1285">
        <f t="shared" si="160"/>
        <v>5.25</v>
      </c>
      <c r="M1285" s="47">
        <v>2</v>
      </c>
      <c r="N1285" s="14">
        <f t="shared" si="161"/>
        <v>173.18029502913734</v>
      </c>
      <c r="O1285" s="16">
        <f t="shared" si="162"/>
        <v>1.7318029502913734E-2</v>
      </c>
      <c r="P1285">
        <v>138.54423602330988</v>
      </c>
      <c r="Q1285">
        <f t="shared" si="163"/>
        <v>1.3854423602330988E-2</v>
      </c>
      <c r="R1285" s="16">
        <f t="shared" si="164"/>
        <v>3.4636059005827453E-3</v>
      </c>
      <c r="S1285">
        <v>5.23</v>
      </c>
      <c r="T1285">
        <f t="shared" si="165"/>
        <v>7.2458635440191071E-2</v>
      </c>
      <c r="U1285">
        <v>8.4610000000000003</v>
      </c>
      <c r="V1285">
        <f t="shared" si="166"/>
        <v>2.930556952483061E-2</v>
      </c>
      <c r="W1285">
        <f t="shared" si="167"/>
        <v>4.3153065915360458E-2</v>
      </c>
    </row>
    <row r="1286" spans="3:23" x14ac:dyDescent="0.3">
      <c r="C1286" t="s">
        <v>166</v>
      </c>
      <c r="D1286" t="s">
        <v>101</v>
      </c>
      <c r="E1286" s="1">
        <v>39416</v>
      </c>
      <c r="F1286">
        <v>33</v>
      </c>
      <c r="G1286" t="s">
        <v>8</v>
      </c>
      <c r="H1286" s="54" t="s">
        <v>49</v>
      </c>
      <c r="I1286" s="2">
        <v>90</v>
      </c>
      <c r="J1286" s="51">
        <v>5</v>
      </c>
      <c r="K1286" s="51">
        <v>15</v>
      </c>
      <c r="L1286">
        <f t="shared" si="160"/>
        <v>6.25</v>
      </c>
      <c r="M1286" s="47">
        <v>2</v>
      </c>
      <c r="N1286" s="14">
        <f t="shared" si="161"/>
        <v>245.43692606170259</v>
      </c>
      <c r="O1286" s="16">
        <f t="shared" si="162"/>
        <v>2.4543692606170259E-2</v>
      </c>
      <c r="P1286">
        <v>220.89323345553234</v>
      </c>
      <c r="Q1286">
        <f t="shared" si="163"/>
        <v>2.2089323345553233E-2</v>
      </c>
      <c r="R1286" s="16">
        <f t="shared" si="164"/>
        <v>2.4543692606170259E-3</v>
      </c>
      <c r="S1286">
        <v>5.23</v>
      </c>
      <c r="T1286">
        <f t="shared" si="165"/>
        <v>0.11552716109724341</v>
      </c>
      <c r="U1286">
        <v>8.4610000000000003</v>
      </c>
      <c r="V1286">
        <f t="shared" si="166"/>
        <v>2.0766418314080656E-2</v>
      </c>
      <c r="W1286">
        <f t="shared" si="167"/>
        <v>9.4760742783162752E-2</v>
      </c>
    </row>
    <row r="1287" spans="3:23" x14ac:dyDescent="0.3">
      <c r="C1287" t="s">
        <v>166</v>
      </c>
      <c r="D1287" t="s">
        <v>101</v>
      </c>
      <c r="E1287" s="1">
        <v>39416</v>
      </c>
      <c r="F1287">
        <v>33</v>
      </c>
      <c r="G1287" t="s">
        <v>8</v>
      </c>
      <c r="H1287" s="54" t="s">
        <v>49</v>
      </c>
      <c r="I1287" s="2">
        <v>90</v>
      </c>
      <c r="J1287" s="51">
        <v>5</v>
      </c>
      <c r="K1287" s="51">
        <v>12</v>
      </c>
      <c r="L1287">
        <f t="shared" si="160"/>
        <v>5.5</v>
      </c>
      <c r="M1287" s="47">
        <v>2</v>
      </c>
      <c r="N1287" s="14">
        <f t="shared" si="161"/>
        <v>190.06635554218249</v>
      </c>
      <c r="O1287" s="16">
        <f t="shared" si="162"/>
        <v>1.9006635554218249E-2</v>
      </c>
      <c r="P1287">
        <v>171.05971998796426</v>
      </c>
      <c r="Q1287">
        <f t="shared" si="163"/>
        <v>1.7105971998796425E-2</v>
      </c>
      <c r="R1287" s="16">
        <f t="shared" si="164"/>
        <v>1.9006635554218235E-3</v>
      </c>
      <c r="S1287">
        <v>5.23</v>
      </c>
      <c r="T1287">
        <f t="shared" si="165"/>
        <v>8.9464233553705308E-2</v>
      </c>
      <c r="U1287">
        <v>8.4610000000000003</v>
      </c>
      <c r="V1287">
        <f t="shared" si="166"/>
        <v>1.6081514342424049E-2</v>
      </c>
      <c r="W1287">
        <f t="shared" si="167"/>
        <v>7.3382719211281255E-2</v>
      </c>
    </row>
    <row r="1288" spans="3:23" x14ac:dyDescent="0.3">
      <c r="C1288" t="s">
        <v>166</v>
      </c>
      <c r="D1288" t="s">
        <v>101</v>
      </c>
      <c r="E1288" s="1">
        <v>39416</v>
      </c>
      <c r="F1288">
        <v>33</v>
      </c>
      <c r="G1288" t="s">
        <v>8</v>
      </c>
      <c r="H1288" s="54" t="s">
        <v>49</v>
      </c>
      <c r="I1288" s="2">
        <v>90</v>
      </c>
      <c r="J1288" s="51">
        <v>5</v>
      </c>
      <c r="K1288" s="51">
        <v>20</v>
      </c>
      <c r="L1288">
        <f t="shared" si="160"/>
        <v>7.5</v>
      </c>
      <c r="M1288" s="47">
        <v>2</v>
      </c>
      <c r="N1288" s="14">
        <f t="shared" si="161"/>
        <v>353.42917352885172</v>
      </c>
      <c r="O1288" s="16">
        <f t="shared" si="162"/>
        <v>3.5342917352885174E-2</v>
      </c>
      <c r="P1288">
        <v>318.08625617596658</v>
      </c>
      <c r="Q1288">
        <f t="shared" si="163"/>
        <v>3.1808625617596661E-2</v>
      </c>
      <c r="R1288" s="16">
        <f t="shared" si="164"/>
        <v>3.5342917352885125E-3</v>
      </c>
      <c r="S1288">
        <v>5.23</v>
      </c>
      <c r="T1288">
        <f t="shared" si="165"/>
        <v>0.16635911198003056</v>
      </c>
      <c r="U1288">
        <v>8.4610000000000003</v>
      </c>
      <c r="V1288">
        <f t="shared" si="166"/>
        <v>2.9903642372276107E-2</v>
      </c>
      <c r="W1288">
        <f t="shared" si="167"/>
        <v>0.13645546960775445</v>
      </c>
    </row>
    <row r="1289" spans="3:23" x14ac:dyDescent="0.3">
      <c r="C1289" t="s">
        <v>166</v>
      </c>
      <c r="D1289" t="s">
        <v>101</v>
      </c>
      <c r="E1289" s="1">
        <v>39416</v>
      </c>
      <c r="F1289">
        <v>33</v>
      </c>
      <c r="G1289" t="s">
        <v>8</v>
      </c>
      <c r="H1289" s="57" t="s">
        <v>36</v>
      </c>
      <c r="I1289" s="2">
        <v>60</v>
      </c>
      <c r="J1289" s="51">
        <v>5</v>
      </c>
      <c r="K1289" s="51">
        <v>20</v>
      </c>
      <c r="L1289">
        <f t="shared" si="160"/>
        <v>7.5</v>
      </c>
      <c r="M1289" s="47">
        <v>2</v>
      </c>
      <c r="N1289" s="14">
        <f t="shared" si="161"/>
        <v>353.42917352885172</v>
      </c>
      <c r="O1289" s="16">
        <f t="shared" si="162"/>
        <v>3.5342917352885174E-2</v>
      </c>
      <c r="P1289">
        <v>212.05750411731103</v>
      </c>
      <c r="Q1289">
        <f t="shared" si="163"/>
        <v>2.1205750411731103E-2</v>
      </c>
      <c r="R1289" s="16">
        <f t="shared" si="164"/>
        <v>1.4137166941154071E-2</v>
      </c>
      <c r="S1289" s="48">
        <v>6.62</v>
      </c>
      <c r="T1289">
        <f t="shared" si="165"/>
        <v>0.14038206772565989</v>
      </c>
      <c r="U1289" s="48">
        <v>8.3030000000000008</v>
      </c>
      <c r="V1289">
        <f t="shared" si="166"/>
        <v>0.11738089711240227</v>
      </c>
      <c r="W1289">
        <f t="shared" si="167"/>
        <v>2.3001170613257627E-2</v>
      </c>
    </row>
    <row r="1290" spans="3:23" x14ac:dyDescent="0.3">
      <c r="C1290" t="s">
        <v>166</v>
      </c>
      <c r="D1290" t="s">
        <v>101</v>
      </c>
      <c r="E1290" s="1">
        <v>39416</v>
      </c>
      <c r="F1290">
        <v>33</v>
      </c>
      <c r="G1290" t="s">
        <v>8</v>
      </c>
      <c r="H1290" s="57" t="s">
        <v>36</v>
      </c>
      <c r="I1290" s="2">
        <v>50</v>
      </c>
      <c r="J1290" s="51">
        <v>5</v>
      </c>
      <c r="K1290" s="51">
        <v>12</v>
      </c>
      <c r="L1290">
        <f t="shared" si="160"/>
        <v>5.5</v>
      </c>
      <c r="M1290" s="47">
        <v>2</v>
      </c>
      <c r="N1290" s="14">
        <f t="shared" si="161"/>
        <v>190.06635554218249</v>
      </c>
      <c r="O1290" s="16">
        <f t="shared" si="162"/>
        <v>1.9006635554218249E-2</v>
      </c>
      <c r="P1290">
        <v>95.033177771091246</v>
      </c>
      <c r="Q1290">
        <f t="shared" si="163"/>
        <v>9.5033177771091243E-3</v>
      </c>
      <c r="R1290" s="16">
        <f t="shared" si="164"/>
        <v>9.5033177771091243E-3</v>
      </c>
      <c r="S1290" s="48">
        <v>6.62</v>
      </c>
      <c r="T1290">
        <f t="shared" si="165"/>
        <v>6.2911963684462405E-2</v>
      </c>
      <c r="U1290" s="48">
        <v>8.3030000000000008</v>
      </c>
      <c r="V1290">
        <f t="shared" si="166"/>
        <v>7.8906047503337073E-2</v>
      </c>
      <c r="W1290">
        <f t="shared" si="167"/>
        <v>-1.5994083818874669E-2</v>
      </c>
    </row>
    <row r="1291" spans="3:23" x14ac:dyDescent="0.3">
      <c r="C1291" t="s">
        <v>166</v>
      </c>
      <c r="D1291" t="s">
        <v>101</v>
      </c>
      <c r="E1291" s="1">
        <v>39416</v>
      </c>
      <c r="F1291">
        <v>33</v>
      </c>
      <c r="G1291" t="s">
        <v>8</v>
      </c>
      <c r="H1291" s="57" t="s">
        <v>36</v>
      </c>
      <c r="I1291" s="2">
        <v>90</v>
      </c>
      <c r="J1291" s="51">
        <v>5</v>
      </c>
      <c r="K1291" s="51">
        <v>15</v>
      </c>
      <c r="L1291">
        <f t="shared" si="160"/>
        <v>6.25</v>
      </c>
      <c r="M1291" s="47">
        <v>2</v>
      </c>
      <c r="N1291" s="14">
        <f t="shared" si="161"/>
        <v>245.43692606170259</v>
      </c>
      <c r="O1291" s="16">
        <f t="shared" si="162"/>
        <v>2.4543692606170259E-2</v>
      </c>
      <c r="P1291">
        <v>220.89323345553234</v>
      </c>
      <c r="Q1291">
        <f t="shared" si="163"/>
        <v>2.2089323345553233E-2</v>
      </c>
      <c r="R1291" s="16">
        <f t="shared" si="164"/>
        <v>2.4543692606170259E-3</v>
      </c>
      <c r="S1291" s="48">
        <v>6.62</v>
      </c>
      <c r="T1291">
        <f t="shared" si="165"/>
        <v>0.14623132054756241</v>
      </c>
      <c r="U1291" s="48">
        <v>8.3030000000000008</v>
      </c>
      <c r="V1291">
        <f t="shared" si="166"/>
        <v>2.0378627970903167E-2</v>
      </c>
      <c r="W1291">
        <f t="shared" si="167"/>
        <v>0.12585269257665924</v>
      </c>
    </row>
    <row r="1292" spans="3:23" x14ac:dyDescent="0.3">
      <c r="C1292" t="s">
        <v>166</v>
      </c>
      <c r="D1292" t="s">
        <v>101</v>
      </c>
      <c r="E1292" s="1">
        <v>39416</v>
      </c>
      <c r="F1292">
        <v>33</v>
      </c>
      <c r="G1292" t="s">
        <v>8</v>
      </c>
      <c r="H1292" s="57" t="s">
        <v>36</v>
      </c>
      <c r="I1292" s="2">
        <v>70</v>
      </c>
      <c r="J1292" s="51">
        <v>10</v>
      </c>
      <c r="K1292" s="51">
        <v>40</v>
      </c>
      <c r="L1292">
        <f t="shared" si="160"/>
        <v>15</v>
      </c>
      <c r="M1292" s="47">
        <v>2</v>
      </c>
      <c r="N1292" s="14">
        <f t="shared" si="161"/>
        <v>1413.7166941154069</v>
      </c>
      <c r="O1292" s="16">
        <f t="shared" si="162"/>
        <v>0.1413716694115407</v>
      </c>
      <c r="P1292">
        <v>989.60168588078477</v>
      </c>
      <c r="Q1292">
        <f t="shared" si="163"/>
        <v>9.8960168588078476E-2</v>
      </c>
      <c r="R1292" s="16">
        <f t="shared" si="164"/>
        <v>4.241150082346222E-2</v>
      </c>
      <c r="S1292" s="48">
        <v>6.62</v>
      </c>
      <c r="T1292">
        <f t="shared" si="165"/>
        <v>0.65511631605307952</v>
      </c>
      <c r="U1292" s="48">
        <v>8.3030000000000008</v>
      </c>
      <c r="V1292">
        <f t="shared" si="166"/>
        <v>0.35214269133720683</v>
      </c>
      <c r="W1292">
        <f t="shared" si="167"/>
        <v>0.30297362471587269</v>
      </c>
    </row>
    <row r="1293" spans="3:23" x14ac:dyDescent="0.3">
      <c r="C1293" t="s">
        <v>166</v>
      </c>
      <c r="D1293" t="s">
        <v>101</v>
      </c>
      <c r="E1293" s="1">
        <v>39416</v>
      </c>
      <c r="F1293">
        <v>33</v>
      </c>
      <c r="G1293" t="s">
        <v>8</v>
      </c>
      <c r="H1293" s="57" t="s">
        <v>36</v>
      </c>
      <c r="I1293" s="2">
        <v>90</v>
      </c>
      <c r="J1293" s="51">
        <v>10</v>
      </c>
      <c r="K1293" s="51">
        <v>45</v>
      </c>
      <c r="L1293">
        <f t="shared" si="160"/>
        <v>16.25</v>
      </c>
      <c r="M1293" s="47">
        <v>2</v>
      </c>
      <c r="N1293" s="14">
        <f t="shared" si="161"/>
        <v>1659.1536201771096</v>
      </c>
      <c r="O1293" s="16">
        <f t="shared" si="162"/>
        <v>0.16591536201771095</v>
      </c>
      <c r="P1293">
        <v>1493.2382581593986</v>
      </c>
      <c r="Q1293">
        <f t="shared" si="163"/>
        <v>0.14932382581593986</v>
      </c>
      <c r="R1293" s="16">
        <f t="shared" si="164"/>
        <v>1.659153620177109E-2</v>
      </c>
      <c r="S1293" s="48">
        <v>6.62</v>
      </c>
      <c r="T1293">
        <f t="shared" si="165"/>
        <v>0.9885237269015219</v>
      </c>
      <c r="U1293" s="48">
        <v>8.3030000000000008</v>
      </c>
      <c r="V1293">
        <f t="shared" si="166"/>
        <v>0.13775952508330538</v>
      </c>
      <c r="W1293">
        <f t="shared" si="167"/>
        <v>0.85076420181821655</v>
      </c>
    </row>
    <row r="1294" spans="3:23" x14ac:dyDescent="0.3">
      <c r="C1294" t="s">
        <v>166</v>
      </c>
      <c r="D1294" t="s">
        <v>101</v>
      </c>
      <c r="E1294" s="1">
        <v>39416</v>
      </c>
      <c r="F1294">
        <v>33</v>
      </c>
      <c r="G1294" t="s">
        <v>8</v>
      </c>
      <c r="H1294" s="57" t="s">
        <v>36</v>
      </c>
      <c r="I1294" s="2">
        <v>50</v>
      </c>
      <c r="J1294" s="51">
        <v>10</v>
      </c>
      <c r="K1294" s="51">
        <v>20</v>
      </c>
      <c r="L1294">
        <f t="shared" si="160"/>
        <v>10</v>
      </c>
      <c r="M1294" s="47">
        <v>2</v>
      </c>
      <c r="N1294" s="14">
        <f t="shared" si="161"/>
        <v>628.31853071795865</v>
      </c>
      <c r="O1294" s="16">
        <f t="shared" si="162"/>
        <v>6.2831853071795868E-2</v>
      </c>
      <c r="P1294">
        <v>314.15926535897933</v>
      </c>
      <c r="Q1294">
        <f t="shared" si="163"/>
        <v>3.1415926535897934E-2</v>
      </c>
      <c r="R1294" s="16">
        <f t="shared" si="164"/>
        <v>3.1415926535897934E-2</v>
      </c>
      <c r="S1294" s="48">
        <v>6.62</v>
      </c>
      <c r="T1294">
        <f t="shared" si="165"/>
        <v>0.20797343366764431</v>
      </c>
      <c r="U1294" s="48">
        <v>8.3030000000000008</v>
      </c>
      <c r="V1294">
        <f t="shared" si="166"/>
        <v>0.26084643802756058</v>
      </c>
      <c r="W1294">
        <f t="shared" si="167"/>
        <v>-5.2873004359916265E-2</v>
      </c>
    </row>
    <row r="1295" spans="3:23" x14ac:dyDescent="0.3">
      <c r="C1295" t="s">
        <v>166</v>
      </c>
      <c r="D1295" t="s">
        <v>101</v>
      </c>
      <c r="E1295" s="1">
        <v>39416</v>
      </c>
      <c r="F1295">
        <v>33</v>
      </c>
      <c r="G1295" t="s">
        <v>8</v>
      </c>
      <c r="H1295" s="57" t="s">
        <v>36</v>
      </c>
      <c r="I1295" s="2">
        <v>80</v>
      </c>
      <c r="J1295" s="51">
        <v>10</v>
      </c>
      <c r="K1295" s="51">
        <v>15</v>
      </c>
      <c r="L1295">
        <f t="shared" si="160"/>
        <v>8.75</v>
      </c>
      <c r="M1295" s="47">
        <v>2</v>
      </c>
      <c r="N1295" s="14">
        <f t="shared" si="161"/>
        <v>481.05637508093707</v>
      </c>
      <c r="O1295" s="16">
        <f t="shared" si="162"/>
        <v>4.8105637508093706E-2</v>
      </c>
      <c r="P1295">
        <v>384.84510006474966</v>
      </c>
      <c r="Q1295">
        <f t="shared" si="163"/>
        <v>3.8484510006474966E-2</v>
      </c>
      <c r="R1295" s="16">
        <f t="shared" si="164"/>
        <v>9.6211275016187398E-3</v>
      </c>
      <c r="S1295" s="48">
        <v>6.62</v>
      </c>
      <c r="T1295">
        <f t="shared" si="165"/>
        <v>0.25476745624286429</v>
      </c>
      <c r="U1295" s="48">
        <v>8.3030000000000008</v>
      </c>
      <c r="V1295">
        <f t="shared" si="166"/>
        <v>7.9884221645940404E-2</v>
      </c>
      <c r="W1295">
        <f t="shared" si="167"/>
        <v>0.1748832345969239</v>
      </c>
    </row>
    <row r="1296" spans="3:23" x14ac:dyDescent="0.3">
      <c r="C1296" t="s">
        <v>166</v>
      </c>
      <c r="D1296" t="s">
        <v>101</v>
      </c>
      <c r="E1296" s="1">
        <v>39416</v>
      </c>
      <c r="F1296">
        <v>33</v>
      </c>
      <c r="G1296" t="s">
        <v>8</v>
      </c>
      <c r="H1296" s="57" t="s">
        <v>36</v>
      </c>
      <c r="I1296" s="2">
        <v>40</v>
      </c>
      <c r="J1296" s="51">
        <v>10</v>
      </c>
      <c r="K1296" s="51">
        <v>15</v>
      </c>
      <c r="L1296">
        <f t="shared" si="160"/>
        <v>8.75</v>
      </c>
      <c r="M1296" s="47">
        <v>2</v>
      </c>
      <c r="N1296" s="14">
        <f t="shared" si="161"/>
        <v>481.05637508093707</v>
      </c>
      <c r="O1296" s="16">
        <f t="shared" si="162"/>
        <v>4.8105637508093706E-2</v>
      </c>
      <c r="P1296">
        <v>192.42255003237483</v>
      </c>
      <c r="Q1296">
        <f t="shared" si="163"/>
        <v>1.9242255003237483E-2</v>
      </c>
      <c r="R1296" s="16">
        <f t="shared" si="164"/>
        <v>2.8863382504856223E-2</v>
      </c>
      <c r="S1296" s="48">
        <v>6.62</v>
      </c>
      <c r="T1296">
        <f t="shared" si="165"/>
        <v>0.12738372812143214</v>
      </c>
      <c r="U1296" s="48">
        <v>8.3030000000000008</v>
      </c>
      <c r="V1296">
        <f t="shared" si="166"/>
        <v>0.23965266493782125</v>
      </c>
      <c r="W1296">
        <f t="shared" si="167"/>
        <v>-0.11226893681638911</v>
      </c>
    </row>
    <row r="1297" spans="3:23" x14ac:dyDescent="0.3">
      <c r="C1297" t="s">
        <v>166</v>
      </c>
      <c r="D1297" t="s">
        <v>101</v>
      </c>
      <c r="E1297" s="1">
        <v>39416</v>
      </c>
      <c r="F1297">
        <v>33</v>
      </c>
      <c r="G1297" t="s">
        <v>8</v>
      </c>
      <c r="H1297" s="57" t="s">
        <v>36</v>
      </c>
      <c r="I1297" s="2">
        <v>40</v>
      </c>
      <c r="J1297" s="51">
        <v>10</v>
      </c>
      <c r="K1297" s="51">
        <v>25</v>
      </c>
      <c r="L1297">
        <f t="shared" si="160"/>
        <v>11.25</v>
      </c>
      <c r="M1297" s="47">
        <v>2</v>
      </c>
      <c r="N1297" s="14">
        <f t="shared" si="161"/>
        <v>795.21564043991634</v>
      </c>
      <c r="O1297" s="16">
        <f t="shared" si="162"/>
        <v>7.9521564043991633E-2</v>
      </c>
      <c r="P1297">
        <v>318.08625617596658</v>
      </c>
      <c r="Q1297">
        <f t="shared" si="163"/>
        <v>3.1808625617596661E-2</v>
      </c>
      <c r="R1297" s="16">
        <f t="shared" si="164"/>
        <v>4.7712938426394971E-2</v>
      </c>
      <c r="S1297" s="48">
        <v>6.62</v>
      </c>
      <c r="T1297">
        <f t="shared" si="165"/>
        <v>0.21057310158848991</v>
      </c>
      <c r="U1297" s="48">
        <v>8.3030000000000008</v>
      </c>
      <c r="V1297">
        <f t="shared" si="166"/>
        <v>0.39616052775435751</v>
      </c>
      <c r="W1297">
        <f t="shared" si="167"/>
        <v>-0.1855874261658676</v>
      </c>
    </row>
    <row r="1298" spans="3:23" x14ac:dyDescent="0.3">
      <c r="C1298" t="s">
        <v>166</v>
      </c>
      <c r="D1298" t="s">
        <v>101</v>
      </c>
      <c r="E1298" s="1">
        <v>39416</v>
      </c>
      <c r="F1298">
        <v>33</v>
      </c>
      <c r="G1298" t="s">
        <v>8</v>
      </c>
      <c r="H1298" s="57" t="s">
        <v>36</v>
      </c>
      <c r="I1298" s="2">
        <v>60</v>
      </c>
      <c r="J1298" s="51">
        <v>10</v>
      </c>
      <c r="K1298" s="51">
        <v>20</v>
      </c>
      <c r="L1298">
        <f t="shared" si="160"/>
        <v>10</v>
      </c>
      <c r="M1298" s="47">
        <v>2</v>
      </c>
      <c r="N1298" s="14">
        <f t="shared" si="161"/>
        <v>628.31853071795865</v>
      </c>
      <c r="O1298" s="16">
        <f t="shared" si="162"/>
        <v>6.2831853071795868E-2</v>
      </c>
      <c r="P1298">
        <v>376.9911184307752</v>
      </c>
      <c r="Q1298">
        <f t="shared" si="163"/>
        <v>3.7699111843077518E-2</v>
      </c>
      <c r="R1298" s="16">
        <f t="shared" si="164"/>
        <v>2.513274122871835E-2</v>
      </c>
      <c r="S1298" s="48">
        <v>6.62</v>
      </c>
      <c r="T1298">
        <f t="shared" si="165"/>
        <v>0.24956812040117318</v>
      </c>
      <c r="U1298" s="48">
        <v>8.3030000000000008</v>
      </c>
      <c r="V1298">
        <f t="shared" si="166"/>
        <v>0.20867715042204849</v>
      </c>
      <c r="W1298">
        <f t="shared" si="167"/>
        <v>4.0890969979124697E-2</v>
      </c>
    </row>
    <row r="1299" spans="3:23" x14ac:dyDescent="0.3">
      <c r="C1299" t="s">
        <v>166</v>
      </c>
      <c r="D1299" t="s">
        <v>101</v>
      </c>
      <c r="E1299" s="1">
        <v>39416</v>
      </c>
      <c r="F1299">
        <v>33</v>
      </c>
      <c r="G1299" t="s">
        <v>8</v>
      </c>
      <c r="H1299" s="57" t="s">
        <v>36</v>
      </c>
      <c r="I1299" s="2">
        <v>70</v>
      </c>
      <c r="J1299" s="51">
        <v>10</v>
      </c>
      <c r="K1299" s="51">
        <v>20</v>
      </c>
      <c r="L1299">
        <f t="shared" si="160"/>
        <v>10</v>
      </c>
      <c r="M1299" s="47">
        <v>2</v>
      </c>
      <c r="N1299" s="14">
        <f t="shared" si="161"/>
        <v>628.31853071795865</v>
      </c>
      <c r="O1299" s="16">
        <f t="shared" si="162"/>
        <v>6.2831853071795868E-2</v>
      </c>
      <c r="P1299">
        <v>439.82297150257102</v>
      </c>
      <c r="Q1299">
        <f t="shared" si="163"/>
        <v>4.3982297150257102E-2</v>
      </c>
      <c r="R1299" s="16">
        <f t="shared" si="164"/>
        <v>1.8849555921538766E-2</v>
      </c>
      <c r="S1299" s="48">
        <v>6.62</v>
      </c>
      <c r="T1299">
        <f t="shared" si="165"/>
        <v>0.291162807134702</v>
      </c>
      <c r="U1299" s="48">
        <v>8.3030000000000008</v>
      </c>
      <c r="V1299">
        <f t="shared" si="166"/>
        <v>0.15650786281653639</v>
      </c>
      <c r="W1299">
        <f t="shared" si="167"/>
        <v>0.1346549443181656</v>
      </c>
    </row>
    <row r="1300" spans="3:23" x14ac:dyDescent="0.3">
      <c r="C1300" t="s">
        <v>166</v>
      </c>
      <c r="D1300" t="s">
        <v>101</v>
      </c>
      <c r="E1300" s="1">
        <v>39416</v>
      </c>
      <c r="F1300">
        <v>33</v>
      </c>
      <c r="G1300" t="s">
        <v>8</v>
      </c>
      <c r="H1300" s="57" t="s">
        <v>36</v>
      </c>
      <c r="I1300" s="2">
        <v>90</v>
      </c>
      <c r="J1300" s="51">
        <v>10</v>
      </c>
      <c r="K1300" s="51">
        <v>50</v>
      </c>
      <c r="L1300">
        <f t="shared" si="160"/>
        <v>17.5</v>
      </c>
      <c r="M1300" s="47">
        <v>2</v>
      </c>
      <c r="N1300" s="14">
        <f t="shared" si="161"/>
        <v>1924.2255003237483</v>
      </c>
      <c r="O1300" s="16">
        <f t="shared" si="162"/>
        <v>0.19242255003237482</v>
      </c>
      <c r="P1300">
        <v>1731.8029502913735</v>
      </c>
      <c r="Q1300">
        <f t="shared" si="163"/>
        <v>0.17318029502913734</v>
      </c>
      <c r="R1300" s="16">
        <f t="shared" si="164"/>
        <v>1.924225500323748E-2</v>
      </c>
      <c r="S1300" s="48">
        <v>6.62</v>
      </c>
      <c r="T1300">
        <f t="shared" si="165"/>
        <v>1.1464535530928892</v>
      </c>
      <c r="U1300" s="48">
        <v>8.3030000000000008</v>
      </c>
      <c r="V1300">
        <f t="shared" si="166"/>
        <v>0.15976844329188081</v>
      </c>
      <c r="W1300">
        <f t="shared" si="167"/>
        <v>0.98668510980100843</v>
      </c>
    </row>
    <row r="1301" spans="3:23" x14ac:dyDescent="0.3">
      <c r="C1301" t="s">
        <v>166</v>
      </c>
      <c r="D1301" t="s">
        <v>101</v>
      </c>
      <c r="E1301" s="1">
        <v>39416</v>
      </c>
      <c r="F1301">
        <v>33</v>
      </c>
      <c r="G1301" t="s">
        <v>8</v>
      </c>
      <c r="H1301" s="57" t="s">
        <v>36</v>
      </c>
      <c r="I1301" s="2">
        <v>90</v>
      </c>
      <c r="J1301" s="51">
        <v>10</v>
      </c>
      <c r="K1301" s="51">
        <v>30</v>
      </c>
      <c r="L1301">
        <f t="shared" si="160"/>
        <v>12.5</v>
      </c>
      <c r="M1301" s="47">
        <v>2</v>
      </c>
      <c r="N1301" s="14">
        <f t="shared" si="161"/>
        <v>981.74770424681037</v>
      </c>
      <c r="O1301" s="16">
        <f t="shared" si="162"/>
        <v>9.8174770424681035E-2</v>
      </c>
      <c r="P1301">
        <v>883.57293382212936</v>
      </c>
      <c r="Q1301">
        <f t="shared" si="163"/>
        <v>8.8357293382212931E-2</v>
      </c>
      <c r="R1301" s="16">
        <f t="shared" si="164"/>
        <v>9.8174770424681035E-3</v>
      </c>
      <c r="S1301" s="48">
        <v>6.62</v>
      </c>
      <c r="T1301">
        <f t="shared" si="165"/>
        <v>0.58492528219024964</v>
      </c>
      <c r="U1301" s="48">
        <v>8.3030000000000008</v>
      </c>
      <c r="V1301">
        <f t="shared" si="166"/>
        <v>8.1514511883612667E-2</v>
      </c>
      <c r="W1301">
        <f t="shared" si="167"/>
        <v>0.50341077030663695</v>
      </c>
    </row>
    <row r="1302" spans="3:23" x14ac:dyDescent="0.3">
      <c r="C1302" t="s">
        <v>166</v>
      </c>
      <c r="D1302" t="s">
        <v>101</v>
      </c>
      <c r="E1302" s="1">
        <v>39416</v>
      </c>
      <c r="F1302">
        <v>33</v>
      </c>
      <c r="G1302" t="s">
        <v>8</v>
      </c>
      <c r="H1302" s="57" t="s">
        <v>36</v>
      </c>
      <c r="I1302" s="2">
        <v>70</v>
      </c>
      <c r="J1302" s="51">
        <v>12</v>
      </c>
      <c r="K1302" s="51">
        <v>50</v>
      </c>
      <c r="L1302">
        <f t="shared" si="160"/>
        <v>18.5</v>
      </c>
      <c r="M1302" s="47">
        <v>2</v>
      </c>
      <c r="N1302" s="14">
        <f t="shared" si="161"/>
        <v>2150.4201713822135</v>
      </c>
      <c r="O1302" s="16">
        <f t="shared" si="162"/>
        <v>0.21504201713822135</v>
      </c>
      <c r="P1302">
        <v>1505.2941199675495</v>
      </c>
      <c r="Q1302">
        <f t="shared" si="163"/>
        <v>0.15052941199675496</v>
      </c>
      <c r="R1302" s="16">
        <f t="shared" si="164"/>
        <v>6.4512605141466395E-2</v>
      </c>
      <c r="S1302" s="48">
        <v>6.62</v>
      </c>
      <c r="T1302">
        <f t="shared" si="165"/>
        <v>0.99650470741851782</v>
      </c>
      <c r="U1302" s="48">
        <v>8.3030000000000008</v>
      </c>
      <c r="V1302">
        <f t="shared" si="166"/>
        <v>0.53564816048959552</v>
      </c>
      <c r="W1302">
        <f t="shared" si="167"/>
        <v>0.46085654692892231</v>
      </c>
    </row>
    <row r="1303" spans="3:23" x14ac:dyDescent="0.3">
      <c r="C1303" t="s">
        <v>166</v>
      </c>
      <c r="D1303" t="s">
        <v>101</v>
      </c>
      <c r="E1303" s="1">
        <v>39416</v>
      </c>
      <c r="F1303">
        <v>33</v>
      </c>
      <c r="G1303" t="s">
        <v>8</v>
      </c>
      <c r="H1303" s="57" t="s">
        <v>36</v>
      </c>
      <c r="I1303" s="2">
        <v>40</v>
      </c>
      <c r="J1303" s="51">
        <v>12</v>
      </c>
      <c r="K1303" s="51">
        <v>15</v>
      </c>
      <c r="L1303">
        <f t="shared" si="160"/>
        <v>9.75</v>
      </c>
      <c r="M1303" s="47">
        <v>2</v>
      </c>
      <c r="N1303" s="14">
        <f t="shared" si="161"/>
        <v>597.29530326375937</v>
      </c>
      <c r="O1303" s="16">
        <f t="shared" si="162"/>
        <v>5.9729530326375936E-2</v>
      </c>
      <c r="P1303">
        <v>238.91812130550375</v>
      </c>
      <c r="Q1303">
        <f t="shared" si="163"/>
        <v>2.3891812130550374E-2</v>
      </c>
      <c r="R1303" s="16">
        <f t="shared" si="164"/>
        <v>3.5837718195825562E-2</v>
      </c>
      <c r="S1303" s="48">
        <v>6.62</v>
      </c>
      <c r="T1303">
        <f t="shared" si="165"/>
        <v>0.15816379630424349</v>
      </c>
      <c r="U1303" s="48">
        <v>8.3030000000000008</v>
      </c>
      <c r="V1303">
        <f t="shared" si="166"/>
        <v>0.29756057417993964</v>
      </c>
      <c r="W1303">
        <f t="shared" si="167"/>
        <v>-0.13939677787569615</v>
      </c>
    </row>
    <row r="1304" spans="3:23" x14ac:dyDescent="0.3">
      <c r="C1304" t="s">
        <v>166</v>
      </c>
      <c r="D1304" t="s">
        <v>101</v>
      </c>
      <c r="E1304" s="1">
        <v>39416</v>
      </c>
      <c r="F1304">
        <v>33</v>
      </c>
      <c r="G1304" t="s">
        <v>8</v>
      </c>
      <c r="H1304" s="57" t="s">
        <v>36</v>
      </c>
      <c r="I1304" s="2">
        <v>70</v>
      </c>
      <c r="J1304" s="51">
        <v>15</v>
      </c>
      <c r="K1304" s="51">
        <v>80</v>
      </c>
      <c r="L1304">
        <f t="shared" si="160"/>
        <v>27.5</v>
      </c>
      <c r="M1304" s="47">
        <v>2</v>
      </c>
      <c r="N1304" s="14">
        <f t="shared" si="161"/>
        <v>4751.6588885545625</v>
      </c>
      <c r="O1304" s="16">
        <f t="shared" si="162"/>
        <v>0.47516588885545624</v>
      </c>
      <c r="P1304">
        <v>3326.1612219881936</v>
      </c>
      <c r="Q1304">
        <f t="shared" si="163"/>
        <v>0.33261612219881936</v>
      </c>
      <c r="R1304" s="16">
        <f t="shared" si="164"/>
        <v>0.14254976665663688</v>
      </c>
      <c r="S1304" s="48">
        <v>6.62</v>
      </c>
      <c r="T1304">
        <f t="shared" si="165"/>
        <v>2.2019187289561843</v>
      </c>
      <c r="U1304" s="48">
        <v>8.3030000000000008</v>
      </c>
      <c r="V1304">
        <f t="shared" si="166"/>
        <v>1.1835907125500562</v>
      </c>
      <c r="W1304">
        <f t="shared" si="167"/>
        <v>1.0183280164061281</v>
      </c>
    </row>
    <row r="1305" spans="3:23" x14ac:dyDescent="0.3">
      <c r="C1305" t="s">
        <v>166</v>
      </c>
      <c r="D1305" t="s">
        <v>101</v>
      </c>
      <c r="E1305" s="1">
        <v>39416</v>
      </c>
      <c r="F1305">
        <v>33</v>
      </c>
      <c r="G1305" t="s">
        <v>8</v>
      </c>
      <c r="H1305" s="57" t="s">
        <v>36</v>
      </c>
      <c r="I1305" s="2">
        <v>80</v>
      </c>
      <c r="J1305" s="51">
        <v>15</v>
      </c>
      <c r="K1305" s="51">
        <v>50</v>
      </c>
      <c r="L1305">
        <f t="shared" si="160"/>
        <v>20</v>
      </c>
      <c r="M1305" s="47">
        <v>2</v>
      </c>
      <c r="N1305" s="14">
        <f t="shared" si="161"/>
        <v>2513.2741228718346</v>
      </c>
      <c r="O1305" s="16">
        <f t="shared" si="162"/>
        <v>0.25132741228718347</v>
      </c>
      <c r="P1305">
        <v>2010.6192982974678</v>
      </c>
      <c r="Q1305">
        <f t="shared" si="163"/>
        <v>0.20106192982974677</v>
      </c>
      <c r="R1305" s="16">
        <f t="shared" si="164"/>
        <v>5.02654824574367E-2</v>
      </c>
      <c r="S1305" s="48">
        <v>6.62</v>
      </c>
      <c r="T1305">
        <f t="shared" si="165"/>
        <v>1.3310299754729236</v>
      </c>
      <c r="U1305" s="48">
        <v>8.3030000000000008</v>
      </c>
      <c r="V1305">
        <f t="shared" si="166"/>
        <v>0.41735430084409697</v>
      </c>
      <c r="W1305">
        <f t="shared" si="167"/>
        <v>0.9136756746288266</v>
      </c>
    </row>
    <row r="1306" spans="3:23" x14ac:dyDescent="0.3">
      <c r="C1306" t="s">
        <v>166</v>
      </c>
      <c r="D1306" t="s">
        <v>101</v>
      </c>
      <c r="E1306" s="1">
        <v>39416</v>
      </c>
      <c r="F1306">
        <v>33</v>
      </c>
      <c r="G1306" t="s">
        <v>8</v>
      </c>
      <c r="H1306" s="57" t="s">
        <v>36</v>
      </c>
      <c r="I1306" s="2">
        <v>80</v>
      </c>
      <c r="J1306" s="51">
        <v>15</v>
      </c>
      <c r="K1306" s="51">
        <v>25</v>
      </c>
      <c r="L1306">
        <f t="shared" si="160"/>
        <v>13.75</v>
      </c>
      <c r="M1306" s="47">
        <v>2</v>
      </c>
      <c r="N1306" s="14">
        <f t="shared" si="161"/>
        <v>1187.9147221386406</v>
      </c>
      <c r="O1306" s="16">
        <f t="shared" si="162"/>
        <v>0.11879147221386406</v>
      </c>
      <c r="P1306">
        <v>950.33177771091255</v>
      </c>
      <c r="Q1306">
        <f t="shared" si="163"/>
        <v>9.5033177771091257E-2</v>
      </c>
      <c r="R1306" s="16">
        <f t="shared" si="164"/>
        <v>2.3758294442772804E-2</v>
      </c>
      <c r="S1306" s="48">
        <v>6.62</v>
      </c>
      <c r="T1306">
        <f t="shared" si="165"/>
        <v>0.62911963684462413</v>
      </c>
      <c r="U1306" s="48">
        <v>8.3030000000000008</v>
      </c>
      <c r="V1306">
        <f t="shared" si="166"/>
        <v>0.1972651187583426</v>
      </c>
      <c r="W1306">
        <f t="shared" si="167"/>
        <v>0.4318545180862815</v>
      </c>
    </row>
    <row r="1307" spans="3:23" x14ac:dyDescent="0.3">
      <c r="C1307" t="s">
        <v>166</v>
      </c>
      <c r="D1307" t="s">
        <v>101</v>
      </c>
      <c r="E1307" s="1">
        <v>39416</v>
      </c>
      <c r="F1307">
        <v>33</v>
      </c>
      <c r="G1307" t="s">
        <v>8</v>
      </c>
      <c r="H1307" s="57" t="s">
        <v>36</v>
      </c>
      <c r="I1307" s="2">
        <v>80</v>
      </c>
      <c r="J1307" s="51">
        <v>15</v>
      </c>
      <c r="K1307" s="51">
        <v>15</v>
      </c>
      <c r="L1307">
        <f t="shared" si="160"/>
        <v>11.25</v>
      </c>
      <c r="M1307" s="47">
        <v>2</v>
      </c>
      <c r="N1307" s="14">
        <f t="shared" si="161"/>
        <v>795.21564043991634</v>
      </c>
      <c r="O1307" s="16">
        <f t="shared" si="162"/>
        <v>7.9521564043991633E-2</v>
      </c>
      <c r="P1307">
        <v>636.17251235193316</v>
      </c>
      <c r="Q1307">
        <f t="shared" si="163"/>
        <v>6.3617251235193323E-2</v>
      </c>
      <c r="R1307" s="16">
        <f t="shared" si="164"/>
        <v>1.590431280879831E-2</v>
      </c>
      <c r="S1307" s="48">
        <v>6.62</v>
      </c>
      <c r="T1307">
        <f t="shared" si="165"/>
        <v>0.42114620317697982</v>
      </c>
      <c r="U1307" s="48">
        <v>8.3030000000000008</v>
      </c>
      <c r="V1307">
        <f t="shared" si="166"/>
        <v>0.13205350925145237</v>
      </c>
      <c r="W1307">
        <f t="shared" si="167"/>
        <v>0.28909269392552744</v>
      </c>
    </row>
    <row r="1308" spans="3:23" x14ac:dyDescent="0.3">
      <c r="C1308" t="s">
        <v>166</v>
      </c>
      <c r="D1308" t="s">
        <v>101</v>
      </c>
      <c r="E1308" s="1">
        <v>39416</v>
      </c>
      <c r="F1308">
        <v>33</v>
      </c>
      <c r="G1308" t="s">
        <v>8</v>
      </c>
      <c r="H1308" s="57" t="s">
        <v>36</v>
      </c>
      <c r="I1308" s="2">
        <v>40</v>
      </c>
      <c r="J1308" s="51">
        <v>15</v>
      </c>
      <c r="K1308" s="51">
        <v>40</v>
      </c>
      <c r="L1308">
        <f t="shared" si="160"/>
        <v>17.5</v>
      </c>
      <c r="M1308" s="47">
        <v>2</v>
      </c>
      <c r="N1308" s="14">
        <f t="shared" si="161"/>
        <v>1924.2255003237483</v>
      </c>
      <c r="O1308" s="16">
        <f t="shared" si="162"/>
        <v>0.19242255003237482</v>
      </c>
      <c r="P1308">
        <v>769.69020012949932</v>
      </c>
      <c r="Q1308">
        <f t="shared" si="163"/>
        <v>7.6969020012949932E-2</v>
      </c>
      <c r="R1308" s="16">
        <f t="shared" si="164"/>
        <v>0.11545353001942489</v>
      </c>
      <c r="S1308" s="48">
        <v>6.62</v>
      </c>
      <c r="T1308">
        <f t="shared" si="165"/>
        <v>0.50953491248572857</v>
      </c>
      <c r="U1308" s="48">
        <v>8.3030000000000008</v>
      </c>
      <c r="V1308">
        <f t="shared" si="166"/>
        <v>0.95861065975128501</v>
      </c>
      <c r="W1308">
        <f t="shared" si="167"/>
        <v>-0.44907574726555644</v>
      </c>
    </row>
    <row r="1309" spans="3:23" x14ac:dyDescent="0.3">
      <c r="C1309" t="s">
        <v>166</v>
      </c>
      <c r="D1309" t="s">
        <v>101</v>
      </c>
      <c r="E1309" s="1">
        <v>39416</v>
      </c>
      <c r="F1309">
        <v>33</v>
      </c>
      <c r="G1309" t="s">
        <v>8</v>
      </c>
      <c r="H1309" s="57" t="s">
        <v>36</v>
      </c>
      <c r="I1309" s="2">
        <v>100</v>
      </c>
      <c r="J1309" s="51">
        <v>15</v>
      </c>
      <c r="K1309" s="51">
        <v>30</v>
      </c>
      <c r="L1309">
        <f t="shared" si="160"/>
        <v>15</v>
      </c>
      <c r="M1309" s="47">
        <v>2</v>
      </c>
      <c r="N1309" s="14">
        <f t="shared" si="161"/>
        <v>1413.7166941154069</v>
      </c>
      <c r="O1309" s="16">
        <f t="shared" si="162"/>
        <v>0.1413716694115407</v>
      </c>
      <c r="P1309">
        <v>1413.7166941154069</v>
      </c>
      <c r="Q1309">
        <f t="shared" si="163"/>
        <v>0.1413716694115407</v>
      </c>
      <c r="R1309" s="16">
        <f t="shared" si="164"/>
        <v>0</v>
      </c>
      <c r="S1309" s="48">
        <v>6.62</v>
      </c>
      <c r="T1309">
        <f t="shared" si="165"/>
        <v>0.93588045150439947</v>
      </c>
      <c r="U1309" s="48">
        <v>8.3030000000000008</v>
      </c>
      <c r="V1309">
        <f t="shared" si="166"/>
        <v>0</v>
      </c>
      <c r="W1309">
        <f t="shared" si="167"/>
        <v>0.93588045150439947</v>
      </c>
    </row>
    <row r="1310" spans="3:23" x14ac:dyDescent="0.3">
      <c r="C1310" t="s">
        <v>166</v>
      </c>
      <c r="D1310" t="s">
        <v>101</v>
      </c>
      <c r="E1310" s="1">
        <v>39416</v>
      </c>
      <c r="F1310">
        <v>33</v>
      </c>
      <c r="G1310" t="s">
        <v>8</v>
      </c>
      <c r="H1310" s="57" t="s">
        <v>36</v>
      </c>
      <c r="I1310" s="2">
        <v>50</v>
      </c>
      <c r="J1310" s="51">
        <v>20</v>
      </c>
      <c r="K1310" s="51">
        <v>10</v>
      </c>
      <c r="L1310">
        <f t="shared" si="160"/>
        <v>12.5</v>
      </c>
      <c r="M1310" s="47">
        <v>2</v>
      </c>
      <c r="N1310" s="14">
        <f t="shared" si="161"/>
        <v>981.74770424681037</v>
      </c>
      <c r="O1310" s="16">
        <f t="shared" si="162"/>
        <v>9.8174770424681035E-2</v>
      </c>
      <c r="P1310">
        <v>490.87385212340519</v>
      </c>
      <c r="Q1310">
        <f t="shared" si="163"/>
        <v>4.9087385212340517E-2</v>
      </c>
      <c r="R1310" s="16">
        <f t="shared" si="164"/>
        <v>4.9087385212340517E-2</v>
      </c>
      <c r="S1310" s="48">
        <v>6.62</v>
      </c>
      <c r="T1310">
        <f t="shared" si="165"/>
        <v>0.32495849010569422</v>
      </c>
      <c r="U1310" s="48">
        <v>8.3030000000000008</v>
      </c>
      <c r="V1310">
        <f t="shared" si="166"/>
        <v>0.40757255941806336</v>
      </c>
      <c r="W1310">
        <f t="shared" si="167"/>
        <v>-8.2614069312369143E-2</v>
      </c>
    </row>
    <row r="1311" spans="3:23" x14ac:dyDescent="0.3">
      <c r="C1311" t="s">
        <v>166</v>
      </c>
      <c r="D1311" t="s">
        <v>101</v>
      </c>
      <c r="E1311" s="1">
        <v>39416</v>
      </c>
      <c r="F1311">
        <v>33</v>
      </c>
      <c r="G1311" t="s">
        <v>8</v>
      </c>
      <c r="H1311" s="57" t="s">
        <v>36</v>
      </c>
      <c r="I1311" s="2">
        <v>30</v>
      </c>
      <c r="J1311" s="51">
        <v>28</v>
      </c>
      <c r="K1311" s="51">
        <v>35</v>
      </c>
      <c r="L1311">
        <f t="shared" si="160"/>
        <v>22.75</v>
      </c>
      <c r="M1311" s="47">
        <v>2</v>
      </c>
      <c r="N1311" s="14">
        <f t="shared" si="161"/>
        <v>3251.9410955471344</v>
      </c>
      <c r="O1311" s="16">
        <f t="shared" si="162"/>
        <v>0.32519410955471345</v>
      </c>
      <c r="P1311">
        <v>975.58232866414028</v>
      </c>
      <c r="Q1311">
        <f t="shared" si="163"/>
        <v>9.7558232866414032E-2</v>
      </c>
      <c r="R1311" s="16">
        <f t="shared" si="164"/>
        <v>0.22763587668829943</v>
      </c>
      <c r="S1311" s="48">
        <v>6.62</v>
      </c>
      <c r="T1311">
        <f t="shared" si="165"/>
        <v>0.64583550157566094</v>
      </c>
      <c r="U1311" s="48">
        <v>8.3030000000000008</v>
      </c>
      <c r="V1311">
        <f t="shared" si="166"/>
        <v>1.8900606841429504</v>
      </c>
      <c r="W1311">
        <f t="shared" si="167"/>
        <v>-1.2442251825672894</v>
      </c>
    </row>
    <row r="1312" spans="3:23" x14ac:dyDescent="0.3">
      <c r="C1312" t="s">
        <v>166</v>
      </c>
      <c r="D1312" t="s">
        <v>101</v>
      </c>
      <c r="E1312" s="1">
        <v>39416</v>
      </c>
      <c r="F1312">
        <v>33</v>
      </c>
      <c r="G1312" t="s">
        <v>8</v>
      </c>
      <c r="H1312" s="57" t="s">
        <v>42</v>
      </c>
      <c r="I1312" s="2">
        <v>90</v>
      </c>
      <c r="J1312" s="51">
        <v>5</v>
      </c>
      <c r="K1312" s="51">
        <v>20</v>
      </c>
      <c r="L1312">
        <f t="shared" si="160"/>
        <v>7.5</v>
      </c>
      <c r="M1312" s="47">
        <v>2</v>
      </c>
      <c r="N1312" s="14">
        <f t="shared" si="161"/>
        <v>353.42917352885172</v>
      </c>
      <c r="O1312" s="16">
        <f t="shared" si="162"/>
        <v>3.5342917352885174E-2</v>
      </c>
      <c r="P1312">
        <v>318.08625617596658</v>
      </c>
      <c r="Q1312">
        <f t="shared" si="163"/>
        <v>3.1808625617596661E-2</v>
      </c>
      <c r="R1312" s="16">
        <f t="shared" si="164"/>
        <v>3.5342917352885125E-3</v>
      </c>
      <c r="S1312">
        <v>11.49</v>
      </c>
      <c r="T1312">
        <f t="shared" si="165"/>
        <v>0.36548110834618563</v>
      </c>
      <c r="U1312" s="48">
        <v>8.1999999999999993</v>
      </c>
      <c r="V1312">
        <f t="shared" si="166"/>
        <v>2.89811922293658E-2</v>
      </c>
      <c r="W1312">
        <f t="shared" si="167"/>
        <v>0.33649991611681984</v>
      </c>
    </row>
    <row r="1313" spans="3:23" x14ac:dyDescent="0.3">
      <c r="C1313" t="s">
        <v>166</v>
      </c>
      <c r="D1313" t="s">
        <v>101</v>
      </c>
      <c r="E1313" s="1">
        <v>39416</v>
      </c>
      <c r="F1313">
        <v>33</v>
      </c>
      <c r="G1313" t="s">
        <v>8</v>
      </c>
      <c r="H1313" s="57" t="s">
        <v>35</v>
      </c>
      <c r="I1313" s="2">
        <v>100</v>
      </c>
      <c r="J1313" s="51">
        <v>3</v>
      </c>
      <c r="K1313" s="51">
        <v>12</v>
      </c>
      <c r="L1313">
        <f t="shared" si="160"/>
        <v>4.5</v>
      </c>
      <c r="M1313" s="47">
        <v>1</v>
      </c>
      <c r="N1313" s="14">
        <f t="shared" si="161"/>
        <v>63.617251235193308</v>
      </c>
      <c r="O1313" s="16">
        <f t="shared" si="162"/>
        <v>6.3617251235193305E-3</v>
      </c>
      <c r="P1313">
        <v>63.617251235193308</v>
      </c>
      <c r="Q1313">
        <f t="shared" si="163"/>
        <v>6.3617251235193305E-3</v>
      </c>
      <c r="R1313" s="16">
        <f t="shared" si="164"/>
        <v>0</v>
      </c>
      <c r="S1313" s="48">
        <v>1.93</v>
      </c>
      <c r="T1313">
        <f t="shared" si="165"/>
        <v>1.2278129488392308E-2</v>
      </c>
      <c r="U1313" s="48">
        <v>8.1050000000000004</v>
      </c>
      <c r="V1313">
        <f t="shared" si="166"/>
        <v>0</v>
      </c>
      <c r="W1313">
        <f t="shared" si="167"/>
        <v>1.2278129488392308E-2</v>
      </c>
    </row>
    <row r="1314" spans="3:23" x14ac:dyDescent="0.3">
      <c r="C1314" t="s">
        <v>166</v>
      </c>
      <c r="D1314" t="s">
        <v>101</v>
      </c>
      <c r="E1314" s="1">
        <v>39416</v>
      </c>
      <c r="F1314">
        <v>33</v>
      </c>
      <c r="G1314" t="s">
        <v>8</v>
      </c>
      <c r="H1314" s="57" t="s">
        <v>44</v>
      </c>
      <c r="I1314" s="2">
        <v>100</v>
      </c>
      <c r="J1314" s="51">
        <v>5</v>
      </c>
      <c r="K1314" s="51">
        <v>10</v>
      </c>
      <c r="L1314">
        <f t="shared" si="160"/>
        <v>5</v>
      </c>
      <c r="M1314" s="47">
        <v>2</v>
      </c>
      <c r="N1314" s="14">
        <f t="shared" si="161"/>
        <v>157.07963267948966</v>
      </c>
      <c r="O1314" s="16">
        <f t="shared" si="162"/>
        <v>1.5707963267948967E-2</v>
      </c>
      <c r="P1314">
        <v>157.07963267948966</v>
      </c>
      <c r="Q1314">
        <f t="shared" si="163"/>
        <v>1.5707963267948967E-2</v>
      </c>
      <c r="R1314" s="16">
        <f t="shared" si="164"/>
        <v>0</v>
      </c>
      <c r="S1314" s="48">
        <v>5.78</v>
      </c>
      <c r="T1314">
        <f t="shared" si="165"/>
        <v>9.0792027688745031E-2</v>
      </c>
      <c r="U1314" s="48">
        <v>9.0679999999999996</v>
      </c>
      <c r="V1314">
        <f t="shared" si="166"/>
        <v>0</v>
      </c>
      <c r="W1314">
        <f t="shared" si="167"/>
        <v>9.0792027688745031E-2</v>
      </c>
    </row>
    <row r="1315" spans="3:23" x14ac:dyDescent="0.3">
      <c r="C1315" t="s">
        <v>166</v>
      </c>
      <c r="D1315" t="s">
        <v>101</v>
      </c>
      <c r="E1315" s="1">
        <v>39416</v>
      </c>
      <c r="F1315">
        <v>33</v>
      </c>
      <c r="G1315" t="s">
        <v>8</v>
      </c>
      <c r="H1315" s="57" t="s">
        <v>55</v>
      </c>
      <c r="I1315" s="2">
        <v>100</v>
      </c>
      <c r="J1315" s="51">
        <v>1</v>
      </c>
      <c r="K1315" s="51">
        <v>12</v>
      </c>
      <c r="L1315">
        <f t="shared" si="160"/>
        <v>3.5</v>
      </c>
      <c r="M1315" s="47">
        <v>2</v>
      </c>
      <c r="N1315" s="14">
        <f t="shared" si="161"/>
        <v>76.969020012949926</v>
      </c>
      <c r="O1315" s="16">
        <f t="shared" si="162"/>
        <v>7.696902001294993E-3</v>
      </c>
      <c r="P1315">
        <v>76.969020012949926</v>
      </c>
      <c r="Q1315">
        <f t="shared" si="163"/>
        <v>7.696902001294993E-3</v>
      </c>
      <c r="R1315" s="16">
        <f t="shared" si="164"/>
        <v>0</v>
      </c>
      <c r="S1315" s="48">
        <v>4.05</v>
      </c>
      <c r="T1315">
        <f t="shared" si="165"/>
        <v>3.1172453105244722E-2</v>
      </c>
      <c r="U1315" s="48">
        <v>8.1050000000000004</v>
      </c>
      <c r="V1315">
        <f t="shared" si="166"/>
        <v>0</v>
      </c>
      <c r="W1315">
        <f t="shared" si="167"/>
        <v>3.1172453105244722E-2</v>
      </c>
    </row>
    <row r="1316" spans="3:23" x14ac:dyDescent="0.3">
      <c r="C1316" t="s">
        <v>166</v>
      </c>
      <c r="D1316" t="s">
        <v>101</v>
      </c>
      <c r="E1316" s="1">
        <v>39416</v>
      </c>
      <c r="F1316">
        <v>33</v>
      </c>
      <c r="G1316" t="s">
        <v>8</v>
      </c>
      <c r="H1316" s="57" t="s">
        <v>55</v>
      </c>
      <c r="I1316" s="2">
        <v>100</v>
      </c>
      <c r="J1316" s="51">
        <v>5</v>
      </c>
      <c r="K1316" s="51">
        <v>15</v>
      </c>
      <c r="L1316">
        <f t="shared" si="160"/>
        <v>6.25</v>
      </c>
      <c r="M1316" s="47">
        <v>2</v>
      </c>
      <c r="N1316" s="14">
        <f t="shared" si="161"/>
        <v>245.43692606170259</v>
      </c>
      <c r="O1316" s="16">
        <f t="shared" si="162"/>
        <v>2.4543692606170259E-2</v>
      </c>
      <c r="P1316">
        <v>245.43692606170259</v>
      </c>
      <c r="Q1316">
        <f t="shared" si="163"/>
        <v>2.4543692606170259E-2</v>
      </c>
      <c r="R1316" s="16">
        <f t="shared" si="164"/>
        <v>0</v>
      </c>
      <c r="S1316" s="48">
        <v>4.05</v>
      </c>
      <c r="T1316">
        <f t="shared" si="165"/>
        <v>9.9401955054989541E-2</v>
      </c>
      <c r="U1316" s="48">
        <v>8.1050000000000004</v>
      </c>
      <c r="V1316">
        <f t="shared" si="166"/>
        <v>0</v>
      </c>
      <c r="W1316">
        <f t="shared" si="167"/>
        <v>9.9401955054989541E-2</v>
      </c>
    </row>
    <row r="1317" spans="3:23" x14ac:dyDescent="0.3">
      <c r="C1317" t="s">
        <v>166</v>
      </c>
      <c r="D1317" t="s">
        <v>101</v>
      </c>
      <c r="E1317" s="1">
        <v>39416</v>
      </c>
      <c r="F1317">
        <v>33</v>
      </c>
      <c r="G1317" t="s">
        <v>8</v>
      </c>
      <c r="H1317" s="57" t="s">
        <v>55</v>
      </c>
      <c r="I1317" s="2">
        <v>100</v>
      </c>
      <c r="J1317" s="51">
        <v>5</v>
      </c>
      <c r="K1317" s="51">
        <v>15</v>
      </c>
      <c r="L1317">
        <f t="shared" si="160"/>
        <v>6.25</v>
      </c>
      <c r="M1317" s="47">
        <v>2</v>
      </c>
      <c r="N1317" s="14">
        <f t="shared" si="161"/>
        <v>245.43692606170259</v>
      </c>
      <c r="O1317" s="16">
        <f t="shared" si="162"/>
        <v>2.4543692606170259E-2</v>
      </c>
      <c r="P1317">
        <v>245.43692606170259</v>
      </c>
      <c r="Q1317">
        <f t="shared" si="163"/>
        <v>2.4543692606170259E-2</v>
      </c>
      <c r="R1317" s="16">
        <f t="shared" si="164"/>
        <v>0</v>
      </c>
      <c r="S1317" s="48">
        <v>4.05</v>
      </c>
      <c r="T1317">
        <f t="shared" si="165"/>
        <v>9.9401955054989541E-2</v>
      </c>
      <c r="U1317" s="48">
        <v>8.1050000000000004</v>
      </c>
      <c r="V1317">
        <f t="shared" si="166"/>
        <v>0</v>
      </c>
      <c r="W1317">
        <f t="shared" si="167"/>
        <v>9.9401955054989541E-2</v>
      </c>
    </row>
    <row r="1318" spans="3:23" x14ac:dyDescent="0.3">
      <c r="C1318" t="s">
        <v>166</v>
      </c>
      <c r="D1318" t="s">
        <v>101</v>
      </c>
      <c r="E1318" s="1">
        <v>39416</v>
      </c>
      <c r="F1318">
        <v>33</v>
      </c>
      <c r="G1318" t="s">
        <v>8</v>
      </c>
      <c r="H1318" s="54" t="s">
        <v>53</v>
      </c>
      <c r="I1318" s="2">
        <v>100</v>
      </c>
      <c r="J1318" s="51">
        <v>3</v>
      </c>
      <c r="K1318" s="51">
        <v>20</v>
      </c>
      <c r="L1318">
        <f t="shared" si="160"/>
        <v>6.5</v>
      </c>
      <c r="M1318" s="47">
        <v>2</v>
      </c>
      <c r="N1318" s="14">
        <f t="shared" si="161"/>
        <v>265.46457922833753</v>
      </c>
      <c r="O1318" s="16">
        <f t="shared" si="162"/>
        <v>2.6546457922833753E-2</v>
      </c>
      <c r="P1318">
        <v>265.46457922833753</v>
      </c>
      <c r="Q1318">
        <f t="shared" si="163"/>
        <v>2.6546457922833753E-2</v>
      </c>
      <c r="R1318" s="16">
        <f t="shared" si="164"/>
        <v>0</v>
      </c>
      <c r="S1318" s="48">
        <v>6.51</v>
      </c>
      <c r="T1318">
        <f t="shared" si="165"/>
        <v>0.17281744107764774</v>
      </c>
      <c r="U1318" s="48">
        <v>8.2509999999999994</v>
      </c>
      <c r="V1318">
        <f t="shared" si="166"/>
        <v>0</v>
      </c>
      <c r="W1318">
        <f t="shared" si="167"/>
        <v>0.17281744107764774</v>
      </c>
    </row>
    <row r="1319" spans="3:23" x14ac:dyDescent="0.3">
      <c r="C1319" t="s">
        <v>166</v>
      </c>
      <c r="D1319" t="s">
        <v>101</v>
      </c>
      <c r="E1319" s="1">
        <v>39416</v>
      </c>
      <c r="F1319">
        <v>33</v>
      </c>
      <c r="G1319" t="s">
        <v>8</v>
      </c>
      <c r="H1319" s="54" t="s">
        <v>53</v>
      </c>
      <c r="I1319" s="2">
        <v>90</v>
      </c>
      <c r="J1319" s="51">
        <v>5</v>
      </c>
      <c r="K1319" s="51">
        <v>12</v>
      </c>
      <c r="L1319">
        <f t="shared" si="160"/>
        <v>5.5</v>
      </c>
      <c r="M1319" s="47">
        <v>2</v>
      </c>
      <c r="N1319" s="14">
        <f t="shared" si="161"/>
        <v>190.06635554218249</v>
      </c>
      <c r="O1319" s="16">
        <f t="shared" si="162"/>
        <v>1.9006635554218249E-2</v>
      </c>
      <c r="P1319">
        <v>171.05971998796426</v>
      </c>
      <c r="Q1319">
        <f t="shared" si="163"/>
        <v>1.7105971998796425E-2</v>
      </c>
      <c r="R1319" s="16">
        <f t="shared" si="164"/>
        <v>1.9006635554218235E-3</v>
      </c>
      <c r="S1319" s="48">
        <v>6.51</v>
      </c>
      <c r="T1319">
        <f t="shared" si="165"/>
        <v>0.11135987771216473</v>
      </c>
      <c r="U1319" s="48">
        <v>8.2509999999999994</v>
      </c>
      <c r="V1319">
        <f t="shared" si="166"/>
        <v>1.5682374995785463E-2</v>
      </c>
      <c r="W1319">
        <f t="shared" si="167"/>
        <v>9.5677502716379259E-2</v>
      </c>
    </row>
    <row r="1320" spans="3:23" x14ac:dyDescent="0.3">
      <c r="C1320" t="s">
        <v>166</v>
      </c>
      <c r="D1320" t="s">
        <v>101</v>
      </c>
      <c r="E1320" s="1">
        <v>39416</v>
      </c>
      <c r="F1320">
        <v>33</v>
      </c>
      <c r="G1320" t="s">
        <v>8</v>
      </c>
      <c r="H1320" s="54" t="s">
        <v>53</v>
      </c>
      <c r="I1320" s="2">
        <v>80</v>
      </c>
      <c r="J1320" s="51">
        <v>5</v>
      </c>
      <c r="K1320" s="51">
        <v>20</v>
      </c>
      <c r="L1320">
        <f t="shared" si="160"/>
        <v>7.5</v>
      </c>
      <c r="M1320" s="47">
        <v>2</v>
      </c>
      <c r="N1320" s="14">
        <f t="shared" si="161"/>
        <v>353.42917352885172</v>
      </c>
      <c r="O1320" s="16">
        <f t="shared" si="162"/>
        <v>3.5342917352885174E-2</v>
      </c>
      <c r="P1320">
        <v>282.74333882308139</v>
      </c>
      <c r="Q1320">
        <f t="shared" si="163"/>
        <v>2.8274333882308138E-2</v>
      </c>
      <c r="R1320" s="16">
        <f t="shared" si="164"/>
        <v>7.0685834705770355E-3</v>
      </c>
      <c r="S1320" s="48">
        <v>6.51</v>
      </c>
      <c r="T1320">
        <f t="shared" si="165"/>
        <v>0.18406591357382598</v>
      </c>
      <c r="U1320" s="48">
        <v>8.2509999999999994</v>
      </c>
      <c r="V1320">
        <f t="shared" si="166"/>
        <v>5.8322882215731113E-2</v>
      </c>
      <c r="W1320">
        <f t="shared" si="167"/>
        <v>0.12574303135809486</v>
      </c>
    </row>
    <row r="1321" spans="3:23" x14ac:dyDescent="0.3">
      <c r="C1321" t="s">
        <v>166</v>
      </c>
      <c r="D1321" t="s">
        <v>101</v>
      </c>
      <c r="E1321" s="1">
        <v>39416</v>
      </c>
      <c r="F1321">
        <v>33</v>
      </c>
      <c r="G1321" t="s">
        <v>8</v>
      </c>
      <c r="H1321" s="54" t="s">
        <v>53</v>
      </c>
      <c r="I1321" s="2">
        <v>70</v>
      </c>
      <c r="J1321" s="51">
        <v>5</v>
      </c>
      <c r="K1321" s="51">
        <v>15</v>
      </c>
      <c r="L1321">
        <f t="shared" si="160"/>
        <v>6.25</v>
      </c>
      <c r="M1321" s="47">
        <v>2</v>
      </c>
      <c r="N1321" s="14">
        <f t="shared" si="161"/>
        <v>245.43692606170259</v>
      </c>
      <c r="O1321" s="16">
        <f t="shared" si="162"/>
        <v>2.4543692606170259E-2</v>
      </c>
      <c r="P1321">
        <v>171.8058482431918</v>
      </c>
      <c r="Q1321">
        <f t="shared" si="163"/>
        <v>1.7180584824319181E-2</v>
      </c>
      <c r="R1321" s="16">
        <f t="shared" si="164"/>
        <v>7.3631077818510776E-3</v>
      </c>
      <c r="S1321" s="48">
        <v>6.51</v>
      </c>
      <c r="T1321">
        <f t="shared" si="165"/>
        <v>0.11184560720631787</v>
      </c>
      <c r="U1321" s="48">
        <v>8.2509999999999994</v>
      </c>
      <c r="V1321">
        <f t="shared" si="166"/>
        <v>6.0753002308053236E-2</v>
      </c>
      <c r="W1321">
        <f t="shared" si="167"/>
        <v>5.1092604898264629E-2</v>
      </c>
    </row>
    <row r="1322" spans="3:23" x14ac:dyDescent="0.3">
      <c r="C1322" t="s">
        <v>166</v>
      </c>
      <c r="D1322" t="s">
        <v>101</v>
      </c>
      <c r="E1322" s="1">
        <v>39416</v>
      </c>
      <c r="F1322">
        <v>33</v>
      </c>
      <c r="G1322" t="s">
        <v>8</v>
      </c>
      <c r="H1322" s="54" t="s">
        <v>53</v>
      </c>
      <c r="I1322" s="2">
        <v>90</v>
      </c>
      <c r="J1322" s="51">
        <v>10</v>
      </c>
      <c r="K1322" s="51">
        <v>25</v>
      </c>
      <c r="L1322">
        <f t="shared" si="160"/>
        <v>11.25</v>
      </c>
      <c r="M1322" s="47">
        <v>2</v>
      </c>
      <c r="N1322" s="14">
        <f t="shared" si="161"/>
        <v>795.21564043991634</v>
      </c>
      <c r="O1322" s="16">
        <f t="shared" si="162"/>
        <v>7.9521564043991633E-2</v>
      </c>
      <c r="P1322">
        <v>715.69407639592475</v>
      </c>
      <c r="Q1322">
        <f t="shared" si="163"/>
        <v>7.1569407639592478E-2</v>
      </c>
      <c r="R1322" s="16">
        <f t="shared" si="164"/>
        <v>7.9521564043991549E-3</v>
      </c>
      <c r="S1322" s="48">
        <v>6.51</v>
      </c>
      <c r="T1322">
        <f t="shared" si="165"/>
        <v>0.46591684373374703</v>
      </c>
      <c r="U1322" s="48">
        <v>8.2509999999999994</v>
      </c>
      <c r="V1322">
        <f t="shared" si="166"/>
        <v>6.5613242492697427E-2</v>
      </c>
      <c r="W1322">
        <f t="shared" si="167"/>
        <v>0.40030360124104958</v>
      </c>
    </row>
    <row r="1323" spans="3:23" x14ac:dyDescent="0.3">
      <c r="C1323" t="s">
        <v>166</v>
      </c>
      <c r="D1323" t="s">
        <v>101</v>
      </c>
      <c r="E1323" s="1">
        <v>39416</v>
      </c>
      <c r="F1323">
        <v>33</v>
      </c>
      <c r="G1323" t="s">
        <v>8</v>
      </c>
      <c r="H1323" s="54" t="s">
        <v>53</v>
      </c>
      <c r="I1323" s="2">
        <v>60</v>
      </c>
      <c r="J1323" s="51">
        <v>10</v>
      </c>
      <c r="K1323" s="51">
        <v>25</v>
      </c>
      <c r="L1323">
        <f t="shared" si="160"/>
        <v>11.25</v>
      </c>
      <c r="M1323" s="47">
        <v>2</v>
      </c>
      <c r="N1323" s="14">
        <f t="shared" si="161"/>
        <v>795.21564043991634</v>
      </c>
      <c r="O1323" s="16">
        <f t="shared" si="162"/>
        <v>7.9521564043991633E-2</v>
      </c>
      <c r="P1323">
        <v>477.12938426394976</v>
      </c>
      <c r="Q1323">
        <f t="shared" si="163"/>
        <v>4.7712938426394978E-2</v>
      </c>
      <c r="R1323" s="16">
        <f t="shared" si="164"/>
        <v>3.1808625617596654E-2</v>
      </c>
      <c r="S1323" s="48">
        <v>6.51</v>
      </c>
      <c r="T1323">
        <f t="shared" si="165"/>
        <v>0.31061122915583128</v>
      </c>
      <c r="U1323" s="48">
        <v>8.2509999999999994</v>
      </c>
      <c r="V1323">
        <f t="shared" si="166"/>
        <v>0.26245296997078998</v>
      </c>
      <c r="W1323">
        <f t="shared" si="167"/>
        <v>4.8158259185041297E-2</v>
      </c>
    </row>
    <row r="1324" spans="3:23" x14ac:dyDescent="0.3">
      <c r="C1324" t="s">
        <v>166</v>
      </c>
      <c r="D1324" t="s">
        <v>102</v>
      </c>
      <c r="E1324" s="1">
        <v>39419</v>
      </c>
      <c r="F1324">
        <v>20</v>
      </c>
      <c r="G1324" t="s">
        <v>9</v>
      </c>
      <c r="H1324" s="57" t="s">
        <v>42</v>
      </c>
      <c r="I1324" s="2">
        <v>100</v>
      </c>
      <c r="J1324" s="51">
        <v>7</v>
      </c>
      <c r="K1324" s="51">
        <v>16</v>
      </c>
      <c r="L1324">
        <f t="shared" si="160"/>
        <v>7.5</v>
      </c>
      <c r="M1324" s="47">
        <v>2</v>
      </c>
      <c r="N1324" s="14">
        <f t="shared" si="161"/>
        <v>353.42917352885172</v>
      </c>
      <c r="O1324" s="16">
        <f t="shared" si="162"/>
        <v>3.5342917352885174E-2</v>
      </c>
      <c r="P1324">
        <v>353.42917352885172</v>
      </c>
      <c r="Q1324">
        <f t="shared" si="163"/>
        <v>3.5342917352885174E-2</v>
      </c>
      <c r="R1324" s="16">
        <f t="shared" si="164"/>
        <v>0</v>
      </c>
      <c r="S1324">
        <v>11.49</v>
      </c>
      <c r="T1324">
        <f t="shared" si="165"/>
        <v>0.40609012038465064</v>
      </c>
      <c r="U1324" s="48">
        <v>8.1999999999999993</v>
      </c>
      <c r="V1324">
        <f t="shared" si="166"/>
        <v>0</v>
      </c>
      <c r="W1324">
        <f t="shared" si="167"/>
        <v>0.40609012038465064</v>
      </c>
    </row>
    <row r="1325" spans="3:23" x14ac:dyDescent="0.3">
      <c r="C1325" t="s">
        <v>166</v>
      </c>
      <c r="D1325" t="s">
        <v>102</v>
      </c>
      <c r="E1325" s="1">
        <v>39419</v>
      </c>
      <c r="F1325">
        <v>20</v>
      </c>
      <c r="G1325" t="s">
        <v>9</v>
      </c>
      <c r="H1325" s="57" t="s">
        <v>44</v>
      </c>
      <c r="I1325" s="2">
        <v>50</v>
      </c>
      <c r="J1325" s="51">
        <v>11</v>
      </c>
      <c r="K1325" s="51">
        <v>10</v>
      </c>
      <c r="L1325">
        <f t="shared" si="160"/>
        <v>8</v>
      </c>
      <c r="M1325" s="47">
        <v>2</v>
      </c>
      <c r="N1325" s="14">
        <f t="shared" si="161"/>
        <v>402.12385965949352</v>
      </c>
      <c r="O1325" s="16">
        <f t="shared" si="162"/>
        <v>4.0212385965949352E-2</v>
      </c>
      <c r="P1325">
        <v>201.06192982974676</v>
      </c>
      <c r="Q1325">
        <f t="shared" si="163"/>
        <v>2.0106192982974676E-2</v>
      </c>
      <c r="R1325" s="16">
        <f t="shared" si="164"/>
        <v>2.0106192982974676E-2</v>
      </c>
      <c r="S1325" s="48">
        <v>5.78</v>
      </c>
      <c r="T1325">
        <f t="shared" si="165"/>
        <v>0.11621379544159363</v>
      </c>
      <c r="U1325" s="48">
        <v>9.0679999999999996</v>
      </c>
      <c r="V1325">
        <f t="shared" si="166"/>
        <v>0.18232295796961434</v>
      </c>
      <c r="W1325">
        <f t="shared" si="167"/>
        <v>-6.610916252802071E-2</v>
      </c>
    </row>
    <row r="1326" spans="3:23" x14ac:dyDescent="0.3">
      <c r="C1326" t="s">
        <v>166</v>
      </c>
      <c r="D1326" t="s">
        <v>102</v>
      </c>
      <c r="E1326" s="1">
        <v>39419</v>
      </c>
      <c r="F1326">
        <v>20</v>
      </c>
      <c r="G1326" t="s">
        <v>9</v>
      </c>
      <c r="H1326" s="54" t="s">
        <v>53</v>
      </c>
      <c r="I1326" s="2">
        <v>100</v>
      </c>
      <c r="J1326" s="51">
        <v>4</v>
      </c>
      <c r="K1326" s="51">
        <v>15</v>
      </c>
      <c r="L1326">
        <f t="shared" si="160"/>
        <v>5.75</v>
      </c>
      <c r="M1326" s="47">
        <v>2</v>
      </c>
      <c r="N1326" s="14">
        <f t="shared" si="161"/>
        <v>207.73781421862506</v>
      </c>
      <c r="O1326" s="16">
        <f t="shared" si="162"/>
        <v>2.0773781421862505E-2</v>
      </c>
      <c r="P1326">
        <v>207.73781421862506</v>
      </c>
      <c r="Q1326">
        <f t="shared" si="163"/>
        <v>2.0773781421862505E-2</v>
      </c>
      <c r="R1326" s="16">
        <f t="shared" si="164"/>
        <v>0</v>
      </c>
      <c r="S1326" s="48">
        <v>6.51</v>
      </c>
      <c r="T1326">
        <f t="shared" si="165"/>
        <v>0.13523731705632491</v>
      </c>
      <c r="U1326" s="48">
        <v>8.2509999999999994</v>
      </c>
      <c r="V1326">
        <f t="shared" si="166"/>
        <v>0</v>
      </c>
      <c r="W1326">
        <f t="shared" si="167"/>
        <v>0.13523731705632491</v>
      </c>
    </row>
    <row r="1327" spans="3:23" x14ac:dyDescent="0.3">
      <c r="C1327" t="s">
        <v>166</v>
      </c>
      <c r="D1327" t="s">
        <v>102</v>
      </c>
      <c r="E1327" s="1">
        <v>39419</v>
      </c>
      <c r="F1327">
        <v>20</v>
      </c>
      <c r="G1327" t="s">
        <v>9</v>
      </c>
      <c r="H1327" s="54" t="s">
        <v>53</v>
      </c>
      <c r="I1327" s="2">
        <v>100</v>
      </c>
      <c r="J1327" s="51">
        <v>7</v>
      </c>
      <c r="K1327" s="51">
        <v>20</v>
      </c>
      <c r="L1327">
        <f t="shared" si="160"/>
        <v>8.5</v>
      </c>
      <c r="M1327" s="47">
        <v>2</v>
      </c>
      <c r="N1327" s="14">
        <f t="shared" si="161"/>
        <v>453.9601384437251</v>
      </c>
      <c r="O1327" s="16">
        <f t="shared" si="162"/>
        <v>4.5396013844372508E-2</v>
      </c>
      <c r="P1327">
        <v>453.9601384437251</v>
      </c>
      <c r="Q1327">
        <f t="shared" si="163"/>
        <v>4.5396013844372508E-2</v>
      </c>
      <c r="R1327" s="16">
        <f t="shared" si="164"/>
        <v>0</v>
      </c>
      <c r="S1327" s="48">
        <v>6.51</v>
      </c>
      <c r="T1327">
        <f t="shared" si="165"/>
        <v>0.29552805012686501</v>
      </c>
      <c r="U1327" s="48">
        <v>8.2509999999999994</v>
      </c>
      <c r="V1327">
        <f t="shared" si="166"/>
        <v>0</v>
      </c>
      <c r="W1327">
        <f t="shared" si="167"/>
        <v>0.29552805012686501</v>
      </c>
    </row>
    <row r="1328" spans="3:23" x14ac:dyDescent="0.3">
      <c r="C1328" t="s">
        <v>166</v>
      </c>
      <c r="D1328" t="s">
        <v>102</v>
      </c>
      <c r="E1328" s="1">
        <v>39419</v>
      </c>
      <c r="F1328">
        <v>20</v>
      </c>
      <c r="G1328" t="s">
        <v>9</v>
      </c>
      <c r="H1328" s="54" t="s">
        <v>53</v>
      </c>
      <c r="I1328" s="2">
        <v>50</v>
      </c>
      <c r="J1328" s="51">
        <v>8</v>
      </c>
      <c r="K1328" s="51">
        <v>16</v>
      </c>
      <c r="L1328">
        <f t="shared" si="160"/>
        <v>8</v>
      </c>
      <c r="M1328" s="47">
        <v>2</v>
      </c>
      <c r="N1328" s="14">
        <f t="shared" si="161"/>
        <v>402.12385965949352</v>
      </c>
      <c r="O1328" s="16">
        <f t="shared" si="162"/>
        <v>4.0212385965949352E-2</v>
      </c>
      <c r="P1328">
        <v>201.06192982974676</v>
      </c>
      <c r="Q1328">
        <f t="shared" si="163"/>
        <v>2.0106192982974676E-2</v>
      </c>
      <c r="R1328" s="16">
        <f t="shared" si="164"/>
        <v>2.0106192982974676E-2</v>
      </c>
      <c r="S1328" s="48">
        <v>6.51</v>
      </c>
      <c r="T1328">
        <f t="shared" si="165"/>
        <v>0.13089131631916515</v>
      </c>
      <c r="U1328" s="48">
        <v>8.2509999999999994</v>
      </c>
      <c r="V1328">
        <f t="shared" si="166"/>
        <v>0.16589619830252403</v>
      </c>
      <c r="W1328">
        <f t="shared" si="167"/>
        <v>-3.5004881983358882E-2</v>
      </c>
    </row>
    <row r="1329" spans="3:23" x14ac:dyDescent="0.3">
      <c r="C1329" t="s">
        <v>166</v>
      </c>
      <c r="D1329" t="s">
        <v>103</v>
      </c>
      <c r="E1329" s="1">
        <v>39427</v>
      </c>
      <c r="F1329">
        <v>25</v>
      </c>
      <c r="G1329" t="s">
        <v>67</v>
      </c>
      <c r="H1329" s="56" t="s">
        <v>178</v>
      </c>
      <c r="I1329" s="2">
        <v>100</v>
      </c>
      <c r="J1329" s="51">
        <v>1</v>
      </c>
      <c r="K1329" s="51">
        <v>10</v>
      </c>
      <c r="L1329">
        <f t="shared" si="160"/>
        <v>3</v>
      </c>
      <c r="M1329" s="47">
        <v>1</v>
      </c>
      <c r="N1329" s="14">
        <f t="shared" si="161"/>
        <v>28.274333882308138</v>
      </c>
      <c r="O1329" s="16">
        <f t="shared" si="162"/>
        <v>2.8274333882308137E-3</v>
      </c>
      <c r="P1329">
        <v>28.274333882308138</v>
      </c>
      <c r="Q1329">
        <f t="shared" si="163"/>
        <v>2.8274333882308137E-3</v>
      </c>
      <c r="R1329" s="16">
        <f t="shared" si="164"/>
        <v>0</v>
      </c>
      <c r="S1329">
        <v>4.2699999999999996</v>
      </c>
      <c r="T1329">
        <f t="shared" si="165"/>
        <v>1.2073140567745572E-2</v>
      </c>
      <c r="U1329" s="48">
        <v>6.83</v>
      </c>
      <c r="V1329">
        <f t="shared" si="166"/>
        <v>0</v>
      </c>
      <c r="W1329">
        <f t="shared" si="167"/>
        <v>1.2073140567745572E-2</v>
      </c>
    </row>
    <row r="1330" spans="3:23" x14ac:dyDescent="0.3">
      <c r="C1330" t="s">
        <v>166</v>
      </c>
      <c r="D1330" t="s">
        <v>103</v>
      </c>
      <c r="E1330" s="1">
        <v>39427</v>
      </c>
      <c r="F1330">
        <v>25</v>
      </c>
      <c r="G1330" t="s">
        <v>67</v>
      </c>
      <c r="H1330" s="57" t="s">
        <v>48</v>
      </c>
      <c r="I1330" s="2">
        <v>100</v>
      </c>
      <c r="J1330" s="51">
        <v>4</v>
      </c>
      <c r="K1330" s="51">
        <v>12</v>
      </c>
      <c r="L1330">
        <f t="shared" si="160"/>
        <v>5</v>
      </c>
      <c r="M1330" s="47">
        <v>2</v>
      </c>
      <c r="N1330" s="14">
        <f t="shared" si="161"/>
        <v>157.07963267948966</v>
      </c>
      <c r="O1330" s="16">
        <f t="shared" si="162"/>
        <v>1.5707963267948967E-2</v>
      </c>
      <c r="P1330">
        <v>157.07963267948966</v>
      </c>
      <c r="Q1330">
        <f t="shared" si="163"/>
        <v>1.5707963267948967E-2</v>
      </c>
      <c r="R1330" s="16">
        <f t="shared" si="164"/>
        <v>0</v>
      </c>
      <c r="S1330">
        <v>5.13</v>
      </c>
      <c r="T1330">
        <f t="shared" si="165"/>
        <v>8.05818515645782E-2</v>
      </c>
      <c r="U1330">
        <v>8.4610000000000003</v>
      </c>
      <c r="V1330">
        <f t="shared" si="166"/>
        <v>0</v>
      </c>
      <c r="W1330">
        <f t="shared" si="167"/>
        <v>8.05818515645782E-2</v>
      </c>
    </row>
    <row r="1331" spans="3:23" x14ac:dyDescent="0.3">
      <c r="C1331" t="s">
        <v>166</v>
      </c>
      <c r="D1331" t="s">
        <v>103</v>
      </c>
      <c r="E1331" s="1">
        <v>39427</v>
      </c>
      <c r="F1331">
        <v>25</v>
      </c>
      <c r="G1331" t="s">
        <v>67</v>
      </c>
      <c r="H1331" s="57" t="s">
        <v>48</v>
      </c>
      <c r="I1331" s="2">
        <v>90</v>
      </c>
      <c r="J1331" s="51">
        <v>6</v>
      </c>
      <c r="K1331" s="51">
        <v>15</v>
      </c>
      <c r="L1331">
        <f t="shared" si="160"/>
        <v>6.75</v>
      </c>
      <c r="M1331" s="47">
        <v>2</v>
      </c>
      <c r="N1331" s="14">
        <f t="shared" si="161"/>
        <v>286.27763055836988</v>
      </c>
      <c r="O1331" s="16">
        <f t="shared" si="162"/>
        <v>2.8627763055836988E-2</v>
      </c>
      <c r="P1331">
        <v>257.64986750253291</v>
      </c>
      <c r="Q1331">
        <f t="shared" si="163"/>
        <v>2.576498675025329E-2</v>
      </c>
      <c r="R1331" s="16">
        <f t="shared" si="164"/>
        <v>2.8627763055836981E-3</v>
      </c>
      <c r="S1331">
        <v>5.13</v>
      </c>
      <c r="T1331">
        <f t="shared" si="165"/>
        <v>0.13217438202879939</v>
      </c>
      <c r="U1331">
        <v>8.4610000000000003</v>
      </c>
      <c r="V1331">
        <f t="shared" si="166"/>
        <v>2.4221950321543669E-2</v>
      </c>
      <c r="W1331">
        <f t="shared" si="167"/>
        <v>0.10795243170725571</v>
      </c>
    </row>
    <row r="1332" spans="3:23" x14ac:dyDescent="0.3">
      <c r="C1332" t="s">
        <v>166</v>
      </c>
      <c r="D1332" t="s">
        <v>103</v>
      </c>
      <c r="E1332" s="1">
        <v>39427</v>
      </c>
      <c r="F1332">
        <v>25</v>
      </c>
      <c r="G1332" t="s">
        <v>67</v>
      </c>
      <c r="H1332" s="57" t="s">
        <v>23</v>
      </c>
      <c r="I1332" s="2">
        <v>70</v>
      </c>
      <c r="J1332" s="51">
        <v>11</v>
      </c>
      <c r="K1332" s="51">
        <v>17</v>
      </c>
      <c r="L1332">
        <f t="shared" si="160"/>
        <v>9.75</v>
      </c>
      <c r="M1332" s="47">
        <v>3</v>
      </c>
      <c r="N1332" s="14">
        <f t="shared" si="161"/>
        <v>895.9429548956391</v>
      </c>
      <c r="O1332" s="16">
        <f t="shared" si="162"/>
        <v>8.9594295489563908E-2</v>
      </c>
      <c r="P1332">
        <v>627.1600684269473</v>
      </c>
      <c r="Q1332">
        <f t="shared" si="163"/>
        <v>6.2716006842694724E-2</v>
      </c>
      <c r="R1332" s="16">
        <f t="shared" si="164"/>
        <v>2.6878288646869183E-2</v>
      </c>
      <c r="S1332">
        <v>4.09</v>
      </c>
      <c r="T1332">
        <f t="shared" si="165"/>
        <v>0.25650846798662141</v>
      </c>
      <c r="U1332">
        <v>6.1219999999999999</v>
      </c>
      <c r="V1332">
        <f t="shared" si="166"/>
        <v>0.16454888309613314</v>
      </c>
      <c r="W1332">
        <f t="shared" si="167"/>
        <v>9.1959584890488277E-2</v>
      </c>
    </row>
    <row r="1333" spans="3:23" x14ac:dyDescent="0.3">
      <c r="C1333" t="s">
        <v>166</v>
      </c>
      <c r="D1333" t="s">
        <v>103</v>
      </c>
      <c r="E1333" s="1">
        <v>39427</v>
      </c>
      <c r="F1333">
        <v>25</v>
      </c>
      <c r="G1333" t="s">
        <v>67</v>
      </c>
      <c r="H1333" s="54" t="s">
        <v>49</v>
      </c>
      <c r="I1333" s="2">
        <v>10</v>
      </c>
      <c r="J1333" s="51">
        <v>8</v>
      </c>
      <c r="K1333" s="51">
        <v>25</v>
      </c>
      <c r="L1333">
        <f t="shared" si="160"/>
        <v>10.25</v>
      </c>
      <c r="M1333" s="47">
        <v>2</v>
      </c>
      <c r="N1333" s="14">
        <f t="shared" si="161"/>
        <v>660.12715633555524</v>
      </c>
      <c r="O1333" s="16">
        <f t="shared" si="162"/>
        <v>6.6012715633555527E-2</v>
      </c>
      <c r="P1333">
        <v>66.01271563355553</v>
      </c>
      <c r="Q1333">
        <f t="shared" si="163"/>
        <v>6.6012715633555529E-3</v>
      </c>
      <c r="R1333" s="16">
        <f t="shared" si="164"/>
        <v>5.9411444070199972E-2</v>
      </c>
      <c r="S1333">
        <v>5.23</v>
      </c>
      <c r="T1333">
        <f t="shared" si="165"/>
        <v>3.4524650276349544E-2</v>
      </c>
      <c r="U1333">
        <v>8.4610000000000003</v>
      </c>
      <c r="V1333">
        <f t="shared" si="166"/>
        <v>0.50268022827796199</v>
      </c>
      <c r="W1333">
        <f t="shared" si="167"/>
        <v>-0.46815557800161245</v>
      </c>
    </row>
    <row r="1334" spans="3:23" x14ac:dyDescent="0.3">
      <c r="C1334" t="s">
        <v>166</v>
      </c>
      <c r="D1334" t="s">
        <v>103</v>
      </c>
      <c r="E1334" s="1">
        <v>39427</v>
      </c>
      <c r="F1334">
        <v>25</v>
      </c>
      <c r="G1334" t="s">
        <v>67</v>
      </c>
      <c r="H1334" s="54" t="s">
        <v>49</v>
      </c>
      <c r="I1334" s="2">
        <v>90</v>
      </c>
      <c r="J1334" s="51">
        <v>10</v>
      </c>
      <c r="K1334" s="51">
        <v>12</v>
      </c>
      <c r="L1334">
        <f t="shared" si="160"/>
        <v>8</v>
      </c>
      <c r="M1334" s="47">
        <v>2</v>
      </c>
      <c r="N1334" s="14">
        <f t="shared" si="161"/>
        <v>402.12385965949352</v>
      </c>
      <c r="O1334" s="16">
        <f t="shared" si="162"/>
        <v>4.0212385965949352E-2</v>
      </c>
      <c r="P1334">
        <v>361.91147369354417</v>
      </c>
      <c r="Q1334">
        <f t="shared" si="163"/>
        <v>3.6191147369354415E-2</v>
      </c>
      <c r="R1334" s="16">
        <f t="shared" si="164"/>
        <v>4.0212385965949365E-3</v>
      </c>
      <c r="S1334">
        <v>5.23</v>
      </c>
      <c r="T1334">
        <f t="shared" si="165"/>
        <v>0.18927970074172359</v>
      </c>
      <c r="U1334">
        <v>8.4610000000000003</v>
      </c>
      <c r="V1334">
        <f t="shared" si="166"/>
        <v>3.4023699765789762E-2</v>
      </c>
      <c r="W1334">
        <f t="shared" si="167"/>
        <v>0.15525600097593384</v>
      </c>
    </row>
    <row r="1335" spans="3:23" x14ac:dyDescent="0.3">
      <c r="C1335" t="s">
        <v>166</v>
      </c>
      <c r="D1335" t="s">
        <v>103</v>
      </c>
      <c r="E1335" s="1">
        <v>39427</v>
      </c>
      <c r="F1335">
        <v>25</v>
      </c>
      <c r="G1335" t="s">
        <v>67</v>
      </c>
      <c r="H1335" s="54" t="s">
        <v>49</v>
      </c>
      <c r="I1335" s="2">
        <v>40</v>
      </c>
      <c r="J1335" s="51">
        <v>15</v>
      </c>
      <c r="K1335" s="51">
        <v>25</v>
      </c>
      <c r="L1335">
        <f t="shared" si="160"/>
        <v>13.75</v>
      </c>
      <c r="M1335" s="47">
        <v>2</v>
      </c>
      <c r="N1335" s="14">
        <f t="shared" si="161"/>
        <v>1187.9147221386406</v>
      </c>
      <c r="O1335" s="16">
        <f t="shared" si="162"/>
        <v>0.11879147221386406</v>
      </c>
      <c r="P1335">
        <v>475.16588885545627</v>
      </c>
      <c r="Q1335">
        <f t="shared" si="163"/>
        <v>4.7516588885545628E-2</v>
      </c>
      <c r="R1335" s="16">
        <f t="shared" si="164"/>
        <v>7.1274883328318439E-2</v>
      </c>
      <c r="S1335">
        <v>5.23</v>
      </c>
      <c r="T1335">
        <f t="shared" si="165"/>
        <v>0.24851175987140367</v>
      </c>
      <c r="U1335">
        <v>8.4610000000000003</v>
      </c>
      <c r="V1335">
        <f t="shared" si="166"/>
        <v>0.60305678784090233</v>
      </c>
      <c r="W1335">
        <f t="shared" si="167"/>
        <v>-0.35454502796949866</v>
      </c>
    </row>
    <row r="1336" spans="3:23" x14ac:dyDescent="0.3">
      <c r="C1336" t="s">
        <v>166</v>
      </c>
      <c r="D1336" t="s">
        <v>103</v>
      </c>
      <c r="E1336" s="1">
        <v>39427</v>
      </c>
      <c r="F1336">
        <v>25</v>
      </c>
      <c r="G1336" t="s">
        <v>67</v>
      </c>
      <c r="H1336" s="54" t="s">
        <v>49</v>
      </c>
      <c r="I1336" s="2">
        <v>20</v>
      </c>
      <c r="J1336" s="51">
        <v>15</v>
      </c>
      <c r="K1336" s="51">
        <v>30</v>
      </c>
      <c r="L1336">
        <f t="shared" si="160"/>
        <v>15</v>
      </c>
      <c r="M1336" s="47">
        <v>2</v>
      </c>
      <c r="N1336" s="14">
        <f t="shared" si="161"/>
        <v>1413.7166941154069</v>
      </c>
      <c r="O1336" s="16">
        <f t="shared" si="162"/>
        <v>0.1413716694115407</v>
      </c>
      <c r="P1336">
        <v>282.74333882308139</v>
      </c>
      <c r="Q1336">
        <f t="shared" si="163"/>
        <v>2.8274333882308138E-2</v>
      </c>
      <c r="R1336" s="16">
        <f t="shared" si="164"/>
        <v>0.11309733552923255</v>
      </c>
      <c r="S1336">
        <v>5.23</v>
      </c>
      <c r="T1336">
        <f t="shared" si="165"/>
        <v>0.14787476620447157</v>
      </c>
      <c r="U1336">
        <v>8.4610000000000003</v>
      </c>
      <c r="V1336">
        <f t="shared" si="166"/>
        <v>0.95691655591283664</v>
      </c>
      <c r="W1336">
        <f t="shared" si="167"/>
        <v>-0.80904178970836504</v>
      </c>
    </row>
    <row r="1337" spans="3:23" x14ac:dyDescent="0.3">
      <c r="C1337" t="s">
        <v>166</v>
      </c>
      <c r="D1337" t="s">
        <v>103</v>
      </c>
      <c r="E1337" s="1">
        <v>39427</v>
      </c>
      <c r="F1337">
        <v>25</v>
      </c>
      <c r="G1337" t="s">
        <v>67</v>
      </c>
      <c r="H1337" s="57" t="s">
        <v>36</v>
      </c>
      <c r="I1337" s="2">
        <v>100</v>
      </c>
      <c r="J1337" s="51">
        <v>3</v>
      </c>
      <c r="K1337" s="51">
        <v>13</v>
      </c>
      <c r="L1337">
        <f t="shared" si="160"/>
        <v>4.75</v>
      </c>
      <c r="M1337" s="47">
        <v>2</v>
      </c>
      <c r="N1337" s="14">
        <f t="shared" si="161"/>
        <v>141.7643684932394</v>
      </c>
      <c r="O1337" s="16">
        <f t="shared" si="162"/>
        <v>1.417643684932394E-2</v>
      </c>
      <c r="P1337">
        <v>141.7643684932394</v>
      </c>
      <c r="Q1337">
        <f t="shared" si="163"/>
        <v>1.417643684932394E-2</v>
      </c>
      <c r="R1337" s="16">
        <f t="shared" si="164"/>
        <v>0</v>
      </c>
      <c r="S1337" s="48">
        <v>6.62</v>
      </c>
      <c r="T1337">
        <f t="shared" si="165"/>
        <v>9.3848011942524484E-2</v>
      </c>
      <c r="U1337" s="48">
        <v>8.3030000000000008</v>
      </c>
      <c r="V1337">
        <f t="shared" si="166"/>
        <v>0</v>
      </c>
      <c r="W1337">
        <f t="shared" si="167"/>
        <v>9.3848011942524484E-2</v>
      </c>
    </row>
    <row r="1338" spans="3:23" x14ac:dyDescent="0.3">
      <c r="C1338" t="s">
        <v>166</v>
      </c>
      <c r="D1338" t="s">
        <v>103</v>
      </c>
      <c r="E1338" s="1">
        <v>39427</v>
      </c>
      <c r="F1338">
        <v>25</v>
      </c>
      <c r="G1338" t="s">
        <v>67</v>
      </c>
      <c r="H1338" s="57" t="s">
        <v>36</v>
      </c>
      <c r="I1338" s="2">
        <v>60</v>
      </c>
      <c r="J1338" s="51">
        <v>5</v>
      </c>
      <c r="K1338" s="51">
        <v>11</v>
      </c>
      <c r="L1338">
        <f t="shared" si="160"/>
        <v>5.25</v>
      </c>
      <c r="M1338" s="47">
        <v>2</v>
      </c>
      <c r="N1338" s="14">
        <f t="shared" si="161"/>
        <v>173.18029502913734</v>
      </c>
      <c r="O1338" s="16">
        <f t="shared" si="162"/>
        <v>1.7318029502913734E-2</v>
      </c>
      <c r="P1338">
        <v>103.9081770174824</v>
      </c>
      <c r="Q1338">
        <f t="shared" si="163"/>
        <v>1.0390817701748239E-2</v>
      </c>
      <c r="R1338" s="16">
        <f t="shared" si="164"/>
        <v>6.9272118011654941E-3</v>
      </c>
      <c r="S1338" s="48">
        <v>6.62</v>
      </c>
      <c r="T1338">
        <f t="shared" si="165"/>
        <v>6.8787213185573348E-2</v>
      </c>
      <c r="U1338" s="48">
        <v>8.3030000000000008</v>
      </c>
      <c r="V1338">
        <f t="shared" si="166"/>
        <v>5.7516639585077106E-2</v>
      </c>
      <c r="W1338">
        <f t="shared" si="167"/>
        <v>1.1270573600496242E-2</v>
      </c>
    </row>
    <row r="1339" spans="3:23" x14ac:dyDescent="0.3">
      <c r="C1339" t="s">
        <v>166</v>
      </c>
      <c r="D1339" t="s">
        <v>103</v>
      </c>
      <c r="E1339" s="1">
        <v>39427</v>
      </c>
      <c r="F1339">
        <v>25</v>
      </c>
      <c r="G1339" t="s">
        <v>67</v>
      </c>
      <c r="H1339" s="57" t="s">
        <v>36</v>
      </c>
      <c r="I1339" s="2">
        <v>80</v>
      </c>
      <c r="J1339" s="51">
        <v>11</v>
      </c>
      <c r="K1339" s="51">
        <v>15</v>
      </c>
      <c r="L1339">
        <f t="shared" si="160"/>
        <v>9.25</v>
      </c>
      <c r="M1339" s="47">
        <v>2</v>
      </c>
      <c r="N1339" s="14">
        <f t="shared" si="161"/>
        <v>537.60504284555338</v>
      </c>
      <c r="O1339" s="16">
        <f t="shared" si="162"/>
        <v>5.3760504284555338E-2</v>
      </c>
      <c r="P1339">
        <v>430.08403427644271</v>
      </c>
      <c r="Q1339">
        <f t="shared" si="163"/>
        <v>4.3008403427644268E-2</v>
      </c>
      <c r="R1339" s="16">
        <f t="shared" si="164"/>
        <v>1.075210085691107E-2</v>
      </c>
      <c r="S1339" s="48">
        <v>6.62</v>
      </c>
      <c r="T1339">
        <f t="shared" si="165"/>
        <v>0.28471563069100508</v>
      </c>
      <c r="U1339" s="48">
        <v>8.3030000000000008</v>
      </c>
      <c r="V1339">
        <f t="shared" si="166"/>
        <v>8.9274693414932632E-2</v>
      </c>
      <c r="W1339">
        <f t="shared" si="167"/>
        <v>0.19544093727607245</v>
      </c>
    </row>
    <row r="1340" spans="3:23" x14ac:dyDescent="0.3">
      <c r="C1340" t="s">
        <v>166</v>
      </c>
      <c r="D1340" t="s">
        <v>103</v>
      </c>
      <c r="E1340" s="1">
        <v>39427</v>
      </c>
      <c r="F1340">
        <v>25</v>
      </c>
      <c r="G1340" t="s">
        <v>67</v>
      </c>
      <c r="H1340" s="57" t="s">
        <v>36</v>
      </c>
      <c r="I1340" s="2">
        <v>70</v>
      </c>
      <c r="J1340" s="51">
        <v>12</v>
      </c>
      <c r="K1340" s="51">
        <v>35</v>
      </c>
      <c r="L1340">
        <f t="shared" si="160"/>
        <v>14.75</v>
      </c>
      <c r="M1340" s="47">
        <v>2</v>
      </c>
      <c r="N1340" s="14">
        <f t="shared" si="161"/>
        <v>1366.9855033932588</v>
      </c>
      <c r="O1340" s="16">
        <f t="shared" si="162"/>
        <v>0.13669855033932587</v>
      </c>
      <c r="P1340">
        <v>956.88985237528107</v>
      </c>
      <c r="Q1340">
        <f t="shared" si="163"/>
        <v>9.5688985237528112E-2</v>
      </c>
      <c r="R1340" s="16">
        <f t="shared" si="164"/>
        <v>4.1009565101797762E-2</v>
      </c>
      <c r="S1340" s="48">
        <v>6.62</v>
      </c>
      <c r="T1340">
        <f t="shared" si="165"/>
        <v>0.63346108227243614</v>
      </c>
      <c r="U1340" s="48">
        <v>8.3030000000000008</v>
      </c>
      <c r="V1340">
        <f t="shared" si="166"/>
        <v>0.34050241904022688</v>
      </c>
      <c r="W1340">
        <f t="shared" si="167"/>
        <v>0.29295866323220926</v>
      </c>
    </row>
    <row r="1341" spans="3:23" x14ac:dyDescent="0.3">
      <c r="C1341" t="s">
        <v>166</v>
      </c>
      <c r="D1341" t="s">
        <v>103</v>
      </c>
      <c r="E1341" s="1">
        <v>39427</v>
      </c>
      <c r="F1341">
        <v>25</v>
      </c>
      <c r="G1341" t="s">
        <v>67</v>
      </c>
      <c r="H1341" s="57" t="s">
        <v>36</v>
      </c>
      <c r="I1341" s="2">
        <v>60</v>
      </c>
      <c r="J1341" s="51">
        <v>17</v>
      </c>
      <c r="K1341" s="51">
        <v>40</v>
      </c>
      <c r="L1341">
        <f t="shared" si="160"/>
        <v>18.5</v>
      </c>
      <c r="M1341" s="47">
        <v>2</v>
      </c>
      <c r="N1341" s="14">
        <f t="shared" si="161"/>
        <v>2150.4201713822135</v>
      </c>
      <c r="O1341" s="16">
        <f t="shared" si="162"/>
        <v>0.21504201713822135</v>
      </c>
      <c r="P1341">
        <v>1290.2521028293281</v>
      </c>
      <c r="Q1341">
        <f t="shared" si="163"/>
        <v>0.12902521028293282</v>
      </c>
      <c r="R1341" s="16">
        <f t="shared" si="164"/>
        <v>8.6016806855288536E-2</v>
      </c>
      <c r="S1341" s="48">
        <v>6.62</v>
      </c>
      <c r="T1341">
        <f t="shared" si="165"/>
        <v>0.85414689207301531</v>
      </c>
      <c r="U1341" s="48">
        <v>8.3030000000000008</v>
      </c>
      <c r="V1341">
        <f t="shared" si="166"/>
        <v>0.71419754731946083</v>
      </c>
      <c r="W1341">
        <f t="shared" si="167"/>
        <v>0.13994934475355447</v>
      </c>
    </row>
    <row r="1342" spans="3:23" x14ac:dyDescent="0.3">
      <c r="C1342" t="s">
        <v>166</v>
      </c>
      <c r="D1342" t="s">
        <v>103</v>
      </c>
      <c r="E1342" s="1">
        <v>39427</v>
      </c>
      <c r="F1342">
        <v>25</v>
      </c>
      <c r="G1342" t="s">
        <v>67</v>
      </c>
      <c r="H1342" s="57" t="s">
        <v>36</v>
      </c>
      <c r="I1342" s="2">
        <v>90</v>
      </c>
      <c r="J1342" s="51">
        <v>20</v>
      </c>
      <c r="K1342" s="51">
        <v>30</v>
      </c>
      <c r="L1342">
        <f t="shared" si="160"/>
        <v>17.5</v>
      </c>
      <c r="M1342" s="47">
        <v>2</v>
      </c>
      <c r="N1342" s="14">
        <f t="shared" si="161"/>
        <v>1924.2255003237483</v>
      </c>
      <c r="O1342" s="16">
        <f t="shared" si="162"/>
        <v>0.19242255003237482</v>
      </c>
      <c r="P1342">
        <v>1731.8029502913735</v>
      </c>
      <c r="Q1342">
        <f t="shared" si="163"/>
        <v>0.17318029502913734</v>
      </c>
      <c r="R1342" s="16">
        <f t="shared" si="164"/>
        <v>1.924225500323748E-2</v>
      </c>
      <c r="S1342" s="48">
        <v>6.62</v>
      </c>
      <c r="T1342">
        <f t="shared" si="165"/>
        <v>1.1464535530928892</v>
      </c>
      <c r="U1342" s="48">
        <v>8.3030000000000008</v>
      </c>
      <c r="V1342">
        <f t="shared" si="166"/>
        <v>0.15976844329188081</v>
      </c>
      <c r="W1342">
        <f t="shared" si="167"/>
        <v>0.98668510980100843</v>
      </c>
    </row>
    <row r="1343" spans="3:23" x14ac:dyDescent="0.3">
      <c r="C1343" t="s">
        <v>166</v>
      </c>
      <c r="D1343" t="s">
        <v>103</v>
      </c>
      <c r="E1343" s="1">
        <v>39427</v>
      </c>
      <c r="F1343">
        <v>25</v>
      </c>
      <c r="G1343" t="s">
        <v>67</v>
      </c>
      <c r="H1343" s="57" t="s">
        <v>36</v>
      </c>
      <c r="I1343" s="2">
        <v>50</v>
      </c>
      <c r="J1343" s="51">
        <v>25</v>
      </c>
      <c r="K1343" s="51">
        <v>60</v>
      </c>
      <c r="L1343">
        <f t="shared" si="160"/>
        <v>27.5</v>
      </c>
      <c r="M1343" s="47">
        <v>2</v>
      </c>
      <c r="N1343" s="14">
        <f t="shared" si="161"/>
        <v>4751.6588885545625</v>
      </c>
      <c r="O1343" s="16">
        <f t="shared" si="162"/>
        <v>0.47516588885545624</v>
      </c>
      <c r="P1343">
        <v>2375.8294442772813</v>
      </c>
      <c r="Q1343">
        <f t="shared" si="163"/>
        <v>0.23758294442772812</v>
      </c>
      <c r="R1343" s="16">
        <f t="shared" si="164"/>
        <v>0.23758294442772812</v>
      </c>
      <c r="S1343" s="48">
        <v>6.62</v>
      </c>
      <c r="T1343">
        <f t="shared" si="165"/>
        <v>1.5727990921115602</v>
      </c>
      <c r="U1343" s="48">
        <v>8.3030000000000008</v>
      </c>
      <c r="V1343">
        <f t="shared" si="166"/>
        <v>1.9726511875834267</v>
      </c>
      <c r="W1343">
        <f t="shared" si="167"/>
        <v>-0.39985209547186651</v>
      </c>
    </row>
    <row r="1344" spans="3:23" x14ac:dyDescent="0.3">
      <c r="C1344" t="s">
        <v>166</v>
      </c>
      <c r="D1344" t="s">
        <v>103</v>
      </c>
      <c r="E1344" s="1">
        <v>39427</v>
      </c>
      <c r="F1344">
        <v>25</v>
      </c>
      <c r="G1344" t="s">
        <v>67</v>
      </c>
      <c r="H1344" s="57" t="s">
        <v>36</v>
      </c>
      <c r="I1344" s="2">
        <v>80</v>
      </c>
      <c r="J1344" s="51">
        <v>25</v>
      </c>
      <c r="K1344" s="51">
        <v>50</v>
      </c>
      <c r="L1344">
        <f t="shared" si="160"/>
        <v>25</v>
      </c>
      <c r="M1344" s="47">
        <v>2</v>
      </c>
      <c r="N1344" s="14">
        <f t="shared" si="161"/>
        <v>3926.9908169872415</v>
      </c>
      <c r="O1344" s="16">
        <f t="shared" si="162"/>
        <v>0.39269908169872414</v>
      </c>
      <c r="P1344">
        <v>3141.5926535897934</v>
      </c>
      <c r="Q1344">
        <f t="shared" si="163"/>
        <v>0.31415926535897931</v>
      </c>
      <c r="R1344" s="16">
        <f t="shared" si="164"/>
        <v>7.8539816339744828E-2</v>
      </c>
      <c r="S1344" s="48">
        <v>6.62</v>
      </c>
      <c r="T1344">
        <f t="shared" si="165"/>
        <v>2.0797343366764429</v>
      </c>
      <c r="U1344" s="48">
        <v>8.3030000000000008</v>
      </c>
      <c r="V1344">
        <f t="shared" si="166"/>
        <v>0.65211609506890134</v>
      </c>
      <c r="W1344">
        <f t="shared" si="167"/>
        <v>1.4276182416075416</v>
      </c>
    </row>
    <row r="1345" spans="3:23" x14ac:dyDescent="0.3">
      <c r="C1345" t="s">
        <v>166</v>
      </c>
      <c r="D1345" t="s">
        <v>103</v>
      </c>
      <c r="E1345" s="1">
        <v>39427</v>
      </c>
      <c r="F1345">
        <v>25</v>
      </c>
      <c r="G1345" t="s">
        <v>67</v>
      </c>
      <c r="H1345" s="57" t="s">
        <v>36</v>
      </c>
      <c r="I1345" s="2">
        <v>60</v>
      </c>
      <c r="J1345" s="51">
        <v>30</v>
      </c>
      <c r="K1345" s="51">
        <v>40</v>
      </c>
      <c r="L1345">
        <f t="shared" si="160"/>
        <v>25</v>
      </c>
      <c r="M1345" s="47">
        <v>2</v>
      </c>
      <c r="N1345" s="14">
        <f t="shared" si="161"/>
        <v>3926.9908169872415</v>
      </c>
      <c r="O1345" s="16">
        <f t="shared" si="162"/>
        <v>0.39269908169872414</v>
      </c>
      <c r="P1345">
        <v>2356.1944901923448</v>
      </c>
      <c r="Q1345">
        <f t="shared" si="163"/>
        <v>0.23561944901923448</v>
      </c>
      <c r="R1345" s="16">
        <f t="shared" si="164"/>
        <v>0.15707963267948966</v>
      </c>
      <c r="S1345" s="48">
        <v>6.62</v>
      </c>
      <c r="T1345">
        <f t="shared" si="165"/>
        <v>1.5598007525073323</v>
      </c>
      <c r="U1345" s="48">
        <v>8.3030000000000008</v>
      </c>
      <c r="V1345">
        <f t="shared" si="166"/>
        <v>1.3042321901378027</v>
      </c>
      <c r="W1345">
        <f t="shared" si="167"/>
        <v>0.25556856236952963</v>
      </c>
    </row>
    <row r="1346" spans="3:23" x14ac:dyDescent="0.3">
      <c r="C1346" t="s">
        <v>166</v>
      </c>
      <c r="D1346" t="s">
        <v>103</v>
      </c>
      <c r="E1346" s="1">
        <v>39427</v>
      </c>
      <c r="F1346">
        <v>25</v>
      </c>
      <c r="G1346" t="s">
        <v>67</v>
      </c>
      <c r="H1346" s="57" t="s">
        <v>36</v>
      </c>
      <c r="I1346" s="2">
        <v>40</v>
      </c>
      <c r="J1346" s="51">
        <v>30</v>
      </c>
      <c r="K1346" s="51">
        <v>35</v>
      </c>
      <c r="L1346">
        <f t="shared" ref="L1346:L1409" si="168">(J1346+K1346/2)/2</f>
        <v>23.75</v>
      </c>
      <c r="M1346" s="47">
        <v>2</v>
      </c>
      <c r="N1346" s="14">
        <f t="shared" ref="N1346:N1409" si="169">M1346*PI()*L1346^2</f>
        <v>3544.1092123309854</v>
      </c>
      <c r="O1346" s="16">
        <f t="shared" ref="O1346:O1409" si="170">N1346/10000</f>
        <v>0.35441092123309853</v>
      </c>
      <c r="P1346">
        <v>1417.6436849323943</v>
      </c>
      <c r="Q1346">
        <f t="shared" ref="Q1346:Q1409" si="171">P1346/10000</f>
        <v>0.14176436849323942</v>
      </c>
      <c r="R1346" s="16">
        <f t="shared" ref="R1346:R1409" si="172">O1346-Q1346</f>
        <v>0.21264655273985911</v>
      </c>
      <c r="S1346" s="48">
        <v>6.62</v>
      </c>
      <c r="T1346">
        <f t="shared" ref="T1346:T1409" si="173">Q1346*S1346</f>
        <v>0.93848011942524501</v>
      </c>
      <c r="U1346" s="48">
        <v>8.3030000000000008</v>
      </c>
      <c r="V1346">
        <f t="shared" ref="V1346:V1409" si="174">R1346*U1346</f>
        <v>1.7656043273990503</v>
      </c>
      <c r="W1346">
        <f t="shared" ref="W1346:W1409" si="175">T1346-V1346</f>
        <v>-0.82712420797380526</v>
      </c>
    </row>
    <row r="1347" spans="3:23" x14ac:dyDescent="0.3">
      <c r="C1347" t="s">
        <v>166</v>
      </c>
      <c r="D1347" t="s">
        <v>103</v>
      </c>
      <c r="E1347" s="1">
        <v>39427</v>
      </c>
      <c r="F1347">
        <v>25</v>
      </c>
      <c r="G1347" t="s">
        <v>67</v>
      </c>
      <c r="H1347" s="57" t="s">
        <v>36</v>
      </c>
      <c r="I1347" s="2">
        <v>30</v>
      </c>
      <c r="J1347" s="51">
        <v>35</v>
      </c>
      <c r="K1347" s="51">
        <v>35</v>
      </c>
      <c r="L1347">
        <f t="shared" si="168"/>
        <v>26.25</v>
      </c>
      <c r="M1347" s="47">
        <v>2</v>
      </c>
      <c r="N1347" s="14">
        <f t="shared" si="169"/>
        <v>4329.5073757284335</v>
      </c>
      <c r="O1347" s="16">
        <f t="shared" si="170"/>
        <v>0.43295073757284336</v>
      </c>
      <c r="P1347">
        <v>1298.8522127185299</v>
      </c>
      <c r="Q1347">
        <f t="shared" si="171"/>
        <v>0.12988522127185298</v>
      </c>
      <c r="R1347" s="16">
        <f t="shared" si="172"/>
        <v>0.30306551630099038</v>
      </c>
      <c r="S1347" s="48">
        <v>6.62</v>
      </c>
      <c r="T1347">
        <f t="shared" si="173"/>
        <v>0.85984016481966674</v>
      </c>
      <c r="U1347" s="48">
        <v>8.3030000000000008</v>
      </c>
      <c r="V1347">
        <f t="shared" si="174"/>
        <v>2.5163529818471235</v>
      </c>
      <c r="W1347">
        <f t="shared" si="175"/>
        <v>-1.6565128170274568</v>
      </c>
    </row>
    <row r="1348" spans="3:23" x14ac:dyDescent="0.3">
      <c r="C1348" t="s">
        <v>166</v>
      </c>
      <c r="D1348" t="s">
        <v>103</v>
      </c>
      <c r="E1348" s="1">
        <v>39427</v>
      </c>
      <c r="F1348">
        <v>25</v>
      </c>
      <c r="G1348" t="s">
        <v>67</v>
      </c>
      <c r="H1348" s="57" t="s">
        <v>35</v>
      </c>
      <c r="I1348" s="2">
        <v>100</v>
      </c>
      <c r="J1348" s="51">
        <v>6</v>
      </c>
      <c r="K1348" s="51">
        <v>12</v>
      </c>
      <c r="L1348">
        <f t="shared" si="168"/>
        <v>6</v>
      </c>
      <c r="M1348" s="47">
        <v>1</v>
      </c>
      <c r="N1348" s="14">
        <f t="shared" si="169"/>
        <v>113.09733552923255</v>
      </c>
      <c r="O1348" s="16">
        <f t="shared" si="170"/>
        <v>1.1309733552923255E-2</v>
      </c>
      <c r="P1348">
        <v>113.09733552923255</v>
      </c>
      <c r="Q1348">
        <f t="shared" si="171"/>
        <v>1.1309733552923255E-2</v>
      </c>
      <c r="R1348" s="16">
        <f t="shared" si="172"/>
        <v>0</v>
      </c>
      <c r="S1348" s="48">
        <v>1.93</v>
      </c>
      <c r="T1348">
        <f t="shared" si="173"/>
        <v>2.1827785757141879E-2</v>
      </c>
      <c r="U1348" s="48">
        <v>8.1050000000000004</v>
      </c>
      <c r="V1348">
        <f t="shared" si="174"/>
        <v>0</v>
      </c>
      <c r="W1348">
        <f t="shared" si="175"/>
        <v>2.1827785757141879E-2</v>
      </c>
    </row>
    <row r="1349" spans="3:23" x14ac:dyDescent="0.3">
      <c r="C1349" t="s">
        <v>166</v>
      </c>
      <c r="D1349" t="s">
        <v>103</v>
      </c>
      <c r="E1349" s="1">
        <v>39427</v>
      </c>
      <c r="F1349">
        <v>25</v>
      </c>
      <c r="G1349" t="s">
        <v>67</v>
      </c>
      <c r="H1349" s="57" t="s">
        <v>44</v>
      </c>
      <c r="I1349" s="2">
        <v>80</v>
      </c>
      <c r="J1349" s="51">
        <v>5</v>
      </c>
      <c r="K1349" s="51">
        <v>15</v>
      </c>
      <c r="L1349">
        <f t="shared" si="168"/>
        <v>6.25</v>
      </c>
      <c r="M1349" s="47">
        <v>2</v>
      </c>
      <c r="N1349" s="14">
        <f t="shared" si="169"/>
        <v>245.43692606170259</v>
      </c>
      <c r="O1349" s="16">
        <f t="shared" si="170"/>
        <v>2.4543692606170259E-2</v>
      </c>
      <c r="P1349">
        <v>196.34954084936209</v>
      </c>
      <c r="Q1349">
        <f t="shared" si="171"/>
        <v>1.9634954084936207E-2</v>
      </c>
      <c r="R1349" s="16">
        <f t="shared" si="172"/>
        <v>4.9087385212340517E-3</v>
      </c>
      <c r="S1349" s="48">
        <v>5.78</v>
      </c>
      <c r="T1349">
        <f t="shared" si="173"/>
        <v>0.11349003461093128</v>
      </c>
      <c r="U1349" s="48">
        <v>9.0679999999999996</v>
      </c>
      <c r="V1349">
        <f t="shared" si="174"/>
        <v>4.4512440910550378E-2</v>
      </c>
      <c r="W1349">
        <f t="shared" si="175"/>
        <v>6.8977593700380896E-2</v>
      </c>
    </row>
    <row r="1350" spans="3:23" x14ac:dyDescent="0.3">
      <c r="C1350" t="s">
        <v>166</v>
      </c>
      <c r="D1350" t="s">
        <v>103</v>
      </c>
      <c r="E1350" s="1">
        <v>39427</v>
      </c>
      <c r="F1350">
        <v>25</v>
      </c>
      <c r="G1350" t="s">
        <v>67</v>
      </c>
      <c r="H1350" s="57" t="s">
        <v>44</v>
      </c>
      <c r="I1350" s="2">
        <v>70</v>
      </c>
      <c r="J1350" s="51">
        <v>7</v>
      </c>
      <c r="K1350" s="51">
        <v>10</v>
      </c>
      <c r="L1350">
        <f t="shared" si="168"/>
        <v>6</v>
      </c>
      <c r="M1350" s="47">
        <v>2</v>
      </c>
      <c r="N1350" s="14">
        <f t="shared" si="169"/>
        <v>226.1946710584651</v>
      </c>
      <c r="O1350" s="16">
        <f t="shared" si="170"/>
        <v>2.2619467105846509E-2</v>
      </c>
      <c r="P1350">
        <v>158.33626974092556</v>
      </c>
      <c r="Q1350">
        <f t="shared" si="171"/>
        <v>1.5833626974092557E-2</v>
      </c>
      <c r="R1350" s="16">
        <f t="shared" si="172"/>
        <v>6.7858401317539528E-3</v>
      </c>
      <c r="S1350" s="48">
        <v>5.78</v>
      </c>
      <c r="T1350">
        <f t="shared" si="173"/>
        <v>9.1518363910254974E-2</v>
      </c>
      <c r="U1350" s="48">
        <v>9.0679999999999996</v>
      </c>
      <c r="V1350">
        <f t="shared" si="174"/>
        <v>6.1533998314744841E-2</v>
      </c>
      <c r="W1350">
        <f t="shared" si="175"/>
        <v>2.9984365595510133E-2</v>
      </c>
    </row>
    <row r="1351" spans="3:23" x14ac:dyDescent="0.3">
      <c r="C1351" t="s">
        <v>166</v>
      </c>
      <c r="D1351" t="s">
        <v>103</v>
      </c>
      <c r="E1351" s="1">
        <v>39427</v>
      </c>
      <c r="F1351">
        <v>25</v>
      </c>
      <c r="G1351" t="s">
        <v>67</v>
      </c>
      <c r="H1351" s="57" t="s">
        <v>44</v>
      </c>
      <c r="I1351" s="2">
        <v>90</v>
      </c>
      <c r="J1351" s="51">
        <v>7</v>
      </c>
      <c r="K1351" s="51">
        <v>12</v>
      </c>
      <c r="L1351">
        <f t="shared" si="168"/>
        <v>6.5</v>
      </c>
      <c r="M1351" s="47">
        <v>2</v>
      </c>
      <c r="N1351" s="14">
        <f t="shared" si="169"/>
        <v>265.46457922833753</v>
      </c>
      <c r="O1351" s="16">
        <f t="shared" si="170"/>
        <v>2.6546457922833753E-2</v>
      </c>
      <c r="P1351">
        <v>238.91812130550377</v>
      </c>
      <c r="Q1351">
        <f t="shared" si="171"/>
        <v>2.3891812130550378E-2</v>
      </c>
      <c r="R1351" s="16">
        <f t="shared" si="172"/>
        <v>2.6546457922833749E-3</v>
      </c>
      <c r="S1351" s="48">
        <v>5.78</v>
      </c>
      <c r="T1351">
        <f t="shared" si="173"/>
        <v>0.13809467411458118</v>
      </c>
      <c r="U1351" s="48">
        <v>9.0679999999999996</v>
      </c>
      <c r="V1351">
        <f t="shared" si="174"/>
        <v>2.4072328044425644E-2</v>
      </c>
      <c r="W1351">
        <f t="shared" si="175"/>
        <v>0.11402234607015553</v>
      </c>
    </row>
    <row r="1352" spans="3:23" x14ac:dyDescent="0.3">
      <c r="C1352" t="s">
        <v>166</v>
      </c>
      <c r="D1352" t="s">
        <v>103</v>
      </c>
      <c r="E1352" s="1">
        <v>39427</v>
      </c>
      <c r="F1352">
        <v>25</v>
      </c>
      <c r="G1352" t="s">
        <v>67</v>
      </c>
      <c r="H1352" s="57" t="s">
        <v>44</v>
      </c>
      <c r="I1352" s="2">
        <v>20</v>
      </c>
      <c r="J1352" s="51">
        <v>7</v>
      </c>
      <c r="K1352" s="51">
        <v>15</v>
      </c>
      <c r="L1352">
        <f t="shared" si="168"/>
        <v>7.25</v>
      </c>
      <c r="M1352" s="47">
        <v>2</v>
      </c>
      <c r="N1352" s="14">
        <f t="shared" si="169"/>
        <v>330.259927708627</v>
      </c>
      <c r="O1352" s="16">
        <f t="shared" si="170"/>
        <v>3.3025992770862697E-2</v>
      </c>
      <c r="P1352">
        <v>66.051985541725401</v>
      </c>
      <c r="Q1352">
        <f t="shared" si="171"/>
        <v>6.6051985541725399E-3</v>
      </c>
      <c r="R1352" s="16">
        <f t="shared" si="172"/>
        <v>2.6420794216690156E-2</v>
      </c>
      <c r="S1352" s="48">
        <v>5.78</v>
      </c>
      <c r="T1352">
        <f t="shared" si="173"/>
        <v>3.8178047643117281E-2</v>
      </c>
      <c r="U1352" s="48">
        <v>9.0679999999999996</v>
      </c>
      <c r="V1352">
        <f t="shared" si="174"/>
        <v>0.23958376195694633</v>
      </c>
      <c r="W1352">
        <f t="shared" si="175"/>
        <v>-0.20140571431382906</v>
      </c>
    </row>
    <row r="1353" spans="3:23" x14ac:dyDescent="0.3">
      <c r="C1353" t="s">
        <v>166</v>
      </c>
      <c r="D1353" t="s">
        <v>103</v>
      </c>
      <c r="E1353" s="1">
        <v>39427</v>
      </c>
      <c r="F1353">
        <v>25</v>
      </c>
      <c r="G1353" t="s">
        <v>67</v>
      </c>
      <c r="H1353" s="57" t="s">
        <v>44</v>
      </c>
      <c r="I1353" s="2">
        <v>50</v>
      </c>
      <c r="J1353" s="51">
        <v>10</v>
      </c>
      <c r="K1353" s="51">
        <v>23</v>
      </c>
      <c r="L1353">
        <f t="shared" si="168"/>
        <v>10.75</v>
      </c>
      <c r="M1353" s="47">
        <v>2</v>
      </c>
      <c r="N1353" s="14">
        <f t="shared" si="169"/>
        <v>726.1006020609409</v>
      </c>
      <c r="O1353" s="16">
        <f t="shared" si="170"/>
        <v>7.261006020609409E-2</v>
      </c>
      <c r="P1353">
        <v>363.05030103047045</v>
      </c>
      <c r="Q1353">
        <f t="shared" si="171"/>
        <v>3.6305030103047045E-2</v>
      </c>
      <c r="R1353" s="16">
        <f t="shared" si="172"/>
        <v>3.6305030103047045E-2</v>
      </c>
      <c r="S1353" s="48">
        <v>5.78</v>
      </c>
      <c r="T1353">
        <f t="shared" si="173"/>
        <v>0.20984307399561192</v>
      </c>
      <c r="U1353" s="48">
        <v>9.0679999999999996</v>
      </c>
      <c r="V1353">
        <f t="shared" si="174"/>
        <v>0.32921401297443059</v>
      </c>
      <c r="W1353">
        <f t="shared" si="175"/>
        <v>-0.11937093897881867</v>
      </c>
    </row>
    <row r="1354" spans="3:23" x14ac:dyDescent="0.3">
      <c r="C1354" t="s">
        <v>166</v>
      </c>
      <c r="D1354" t="s">
        <v>103</v>
      </c>
      <c r="E1354" s="1">
        <v>39427</v>
      </c>
      <c r="F1354">
        <v>25</v>
      </c>
      <c r="G1354" t="s">
        <v>67</v>
      </c>
      <c r="H1354" s="57" t="s">
        <v>55</v>
      </c>
      <c r="I1354" s="2">
        <v>60</v>
      </c>
      <c r="J1354" s="51">
        <v>5</v>
      </c>
      <c r="K1354" s="51">
        <v>15</v>
      </c>
      <c r="L1354">
        <f t="shared" si="168"/>
        <v>6.25</v>
      </c>
      <c r="M1354" s="47">
        <v>2</v>
      </c>
      <c r="N1354" s="14">
        <f t="shared" si="169"/>
        <v>245.43692606170259</v>
      </c>
      <c r="O1354" s="16">
        <f t="shared" si="170"/>
        <v>2.4543692606170259E-2</v>
      </c>
      <c r="P1354">
        <v>147.26215563702155</v>
      </c>
      <c r="Q1354">
        <f t="shared" si="171"/>
        <v>1.4726215563702155E-2</v>
      </c>
      <c r="R1354" s="16">
        <f t="shared" si="172"/>
        <v>9.8174770424681035E-3</v>
      </c>
      <c r="S1354" s="48">
        <v>4.05</v>
      </c>
      <c r="T1354">
        <f t="shared" si="173"/>
        <v>5.9641173032993725E-2</v>
      </c>
      <c r="U1354" s="48">
        <v>8.1050000000000004</v>
      </c>
      <c r="V1354">
        <f t="shared" si="174"/>
        <v>7.9570651429203984E-2</v>
      </c>
      <c r="W1354">
        <f t="shared" si="175"/>
        <v>-1.992947839621026E-2</v>
      </c>
    </row>
    <row r="1355" spans="3:23" x14ac:dyDescent="0.3">
      <c r="C1355" t="s">
        <v>166</v>
      </c>
      <c r="D1355" t="s">
        <v>103</v>
      </c>
      <c r="E1355" s="1">
        <v>39427</v>
      </c>
      <c r="F1355">
        <v>25</v>
      </c>
      <c r="G1355" t="s">
        <v>67</v>
      </c>
      <c r="H1355" s="54" t="s">
        <v>53</v>
      </c>
      <c r="I1355" s="2">
        <v>50</v>
      </c>
      <c r="J1355" s="51">
        <v>3</v>
      </c>
      <c r="K1355" s="51">
        <v>11</v>
      </c>
      <c r="L1355">
        <f t="shared" si="168"/>
        <v>4.25</v>
      </c>
      <c r="M1355" s="47">
        <v>2</v>
      </c>
      <c r="N1355" s="14">
        <f t="shared" si="169"/>
        <v>113.49003461093127</v>
      </c>
      <c r="O1355" s="16">
        <f t="shared" si="170"/>
        <v>1.1349003461093127E-2</v>
      </c>
      <c r="P1355">
        <v>56.745017305465637</v>
      </c>
      <c r="Q1355">
        <f t="shared" si="171"/>
        <v>5.6745017305465635E-3</v>
      </c>
      <c r="R1355" s="16">
        <f t="shared" si="172"/>
        <v>5.6745017305465635E-3</v>
      </c>
      <c r="S1355" s="48">
        <v>6.51</v>
      </c>
      <c r="T1355">
        <f t="shared" si="173"/>
        <v>3.6941006265858126E-2</v>
      </c>
      <c r="U1355" s="48">
        <v>8.2509999999999994</v>
      </c>
      <c r="V1355">
        <f t="shared" si="174"/>
        <v>4.6820313778739693E-2</v>
      </c>
      <c r="W1355">
        <f t="shared" si="175"/>
        <v>-9.8793075128815674E-3</v>
      </c>
    </row>
    <row r="1356" spans="3:23" x14ac:dyDescent="0.3">
      <c r="C1356" t="s">
        <v>166</v>
      </c>
      <c r="D1356" t="s">
        <v>103</v>
      </c>
      <c r="E1356" s="1">
        <v>39427</v>
      </c>
      <c r="F1356">
        <v>25</v>
      </c>
      <c r="G1356" t="s">
        <v>67</v>
      </c>
      <c r="H1356" s="54" t="s">
        <v>53</v>
      </c>
      <c r="I1356" s="2">
        <v>90</v>
      </c>
      <c r="J1356" s="51">
        <v>5</v>
      </c>
      <c r="K1356" s="51">
        <v>10</v>
      </c>
      <c r="L1356">
        <f t="shared" si="168"/>
        <v>5</v>
      </c>
      <c r="M1356" s="47">
        <v>2</v>
      </c>
      <c r="N1356" s="14">
        <f t="shared" si="169"/>
        <v>157.07963267948966</v>
      </c>
      <c r="O1356" s="16">
        <f t="shared" si="170"/>
        <v>1.5707963267948967E-2</v>
      </c>
      <c r="P1356">
        <v>141.37166941154069</v>
      </c>
      <c r="Q1356">
        <f t="shared" si="171"/>
        <v>1.4137166941154069E-2</v>
      </c>
      <c r="R1356" s="16">
        <f t="shared" si="172"/>
        <v>1.5707963267948977E-3</v>
      </c>
      <c r="S1356" s="48">
        <v>6.51</v>
      </c>
      <c r="T1356">
        <f t="shared" si="173"/>
        <v>9.2032956786912992E-2</v>
      </c>
      <c r="U1356" s="48">
        <v>8.2509999999999994</v>
      </c>
      <c r="V1356">
        <f t="shared" si="174"/>
        <v>1.29606404923847E-2</v>
      </c>
      <c r="W1356">
        <f t="shared" si="175"/>
        <v>7.9072316294528294E-2</v>
      </c>
    </row>
    <row r="1357" spans="3:23" x14ac:dyDescent="0.3">
      <c r="C1357" t="s">
        <v>166</v>
      </c>
      <c r="D1357" t="s">
        <v>104</v>
      </c>
      <c r="E1357" s="1">
        <v>39421</v>
      </c>
      <c r="F1357">
        <v>15</v>
      </c>
      <c r="G1357" t="s">
        <v>67</v>
      </c>
      <c r="H1357" s="56" t="s">
        <v>178</v>
      </c>
      <c r="I1357" s="2">
        <v>100</v>
      </c>
      <c r="J1357" s="51">
        <v>10</v>
      </c>
      <c r="K1357" s="51">
        <v>15</v>
      </c>
      <c r="L1357">
        <f t="shared" si="168"/>
        <v>8.75</v>
      </c>
      <c r="M1357" s="47">
        <v>1</v>
      </c>
      <c r="N1357" s="14">
        <f t="shared" si="169"/>
        <v>240.52818754046854</v>
      </c>
      <c r="O1357" s="16">
        <f t="shared" si="170"/>
        <v>2.4052818754046853E-2</v>
      </c>
      <c r="P1357">
        <v>240.52818754046854</v>
      </c>
      <c r="Q1357">
        <f t="shared" si="171"/>
        <v>2.4052818754046853E-2</v>
      </c>
      <c r="R1357" s="16">
        <f t="shared" si="172"/>
        <v>0</v>
      </c>
      <c r="S1357">
        <v>4.2699999999999996</v>
      </c>
      <c r="T1357">
        <f t="shared" si="173"/>
        <v>0.10270553607978006</v>
      </c>
      <c r="U1357" s="48">
        <v>6.83</v>
      </c>
      <c r="V1357">
        <f t="shared" si="174"/>
        <v>0</v>
      </c>
      <c r="W1357">
        <f t="shared" si="175"/>
        <v>0.10270553607978006</v>
      </c>
    </row>
    <row r="1358" spans="3:23" x14ac:dyDescent="0.3">
      <c r="C1358" t="s">
        <v>166</v>
      </c>
      <c r="D1358" t="s">
        <v>104</v>
      </c>
      <c r="E1358" s="1">
        <v>39421</v>
      </c>
      <c r="F1358">
        <v>15</v>
      </c>
      <c r="G1358" t="s">
        <v>67</v>
      </c>
      <c r="H1358" s="54" t="s">
        <v>49</v>
      </c>
      <c r="I1358" s="2">
        <v>10</v>
      </c>
      <c r="J1358" s="51">
        <v>10</v>
      </c>
      <c r="K1358" s="51">
        <v>15</v>
      </c>
      <c r="L1358">
        <f t="shared" si="168"/>
        <v>8.75</v>
      </c>
      <c r="M1358" s="47">
        <v>2</v>
      </c>
      <c r="N1358" s="14">
        <f t="shared" si="169"/>
        <v>481.05637508093707</v>
      </c>
      <c r="O1358" s="16">
        <f t="shared" si="170"/>
        <v>4.8105637508093706E-2</v>
      </c>
      <c r="P1358">
        <v>48.105637508093707</v>
      </c>
      <c r="Q1358">
        <f t="shared" si="171"/>
        <v>4.8105637508093707E-3</v>
      </c>
      <c r="R1358" s="16">
        <f t="shared" si="172"/>
        <v>4.3295073757284336E-2</v>
      </c>
      <c r="S1358">
        <v>5.23</v>
      </c>
      <c r="T1358">
        <f t="shared" si="173"/>
        <v>2.5159248416733011E-2</v>
      </c>
      <c r="U1358">
        <v>8.4610000000000003</v>
      </c>
      <c r="V1358">
        <f t="shared" si="174"/>
        <v>0.3663196190603828</v>
      </c>
      <c r="W1358">
        <f t="shared" si="175"/>
        <v>-0.34116037064364979</v>
      </c>
    </row>
    <row r="1359" spans="3:23" x14ac:dyDescent="0.3">
      <c r="C1359" t="s">
        <v>166</v>
      </c>
      <c r="D1359" t="s">
        <v>104</v>
      </c>
      <c r="E1359" s="1">
        <v>39421</v>
      </c>
      <c r="F1359">
        <v>15</v>
      </c>
      <c r="G1359" t="s">
        <v>67</v>
      </c>
      <c r="H1359" s="54" t="s">
        <v>49</v>
      </c>
      <c r="I1359" s="2">
        <v>90</v>
      </c>
      <c r="J1359" s="51">
        <v>10</v>
      </c>
      <c r="K1359" s="51">
        <v>10</v>
      </c>
      <c r="L1359">
        <f t="shared" si="168"/>
        <v>7.5</v>
      </c>
      <c r="M1359" s="47">
        <v>2</v>
      </c>
      <c r="N1359" s="14">
        <f t="shared" si="169"/>
        <v>353.42917352885172</v>
      </c>
      <c r="O1359" s="16">
        <f t="shared" si="170"/>
        <v>3.5342917352885174E-2</v>
      </c>
      <c r="P1359">
        <v>318.08625617596658</v>
      </c>
      <c r="Q1359">
        <f t="shared" si="171"/>
        <v>3.1808625617596661E-2</v>
      </c>
      <c r="R1359" s="16">
        <f t="shared" si="172"/>
        <v>3.5342917352885125E-3</v>
      </c>
      <c r="S1359">
        <v>5.23</v>
      </c>
      <c r="T1359">
        <f t="shared" si="173"/>
        <v>0.16635911198003056</v>
      </c>
      <c r="U1359">
        <v>8.4610000000000003</v>
      </c>
      <c r="V1359">
        <f t="shared" si="174"/>
        <v>2.9903642372276107E-2</v>
      </c>
      <c r="W1359">
        <f t="shared" si="175"/>
        <v>0.13645546960775445</v>
      </c>
    </row>
    <row r="1360" spans="3:23" x14ac:dyDescent="0.3">
      <c r="C1360" t="s">
        <v>166</v>
      </c>
      <c r="D1360" t="s">
        <v>104</v>
      </c>
      <c r="E1360" s="1">
        <v>39421</v>
      </c>
      <c r="F1360">
        <v>15</v>
      </c>
      <c r="G1360" t="s">
        <v>67</v>
      </c>
      <c r="H1360" s="54" t="s">
        <v>49</v>
      </c>
      <c r="I1360" s="2">
        <v>90</v>
      </c>
      <c r="J1360" s="51">
        <v>15</v>
      </c>
      <c r="K1360" s="51">
        <v>15</v>
      </c>
      <c r="L1360">
        <f t="shared" si="168"/>
        <v>11.25</v>
      </c>
      <c r="M1360" s="47">
        <v>2</v>
      </c>
      <c r="N1360" s="14">
        <f t="shared" si="169"/>
        <v>795.21564043991634</v>
      </c>
      <c r="O1360" s="16">
        <f t="shared" si="170"/>
        <v>7.9521564043991633E-2</v>
      </c>
      <c r="P1360">
        <v>715.69407639592475</v>
      </c>
      <c r="Q1360">
        <f t="shared" si="171"/>
        <v>7.1569407639592478E-2</v>
      </c>
      <c r="R1360" s="16">
        <f t="shared" si="172"/>
        <v>7.9521564043991549E-3</v>
      </c>
      <c r="S1360">
        <v>5.23</v>
      </c>
      <c r="T1360">
        <f t="shared" si="173"/>
        <v>0.37430800195506869</v>
      </c>
      <c r="U1360">
        <v>8.4610000000000003</v>
      </c>
      <c r="V1360">
        <f t="shared" si="174"/>
        <v>6.7283195337621254E-2</v>
      </c>
      <c r="W1360">
        <f t="shared" si="175"/>
        <v>0.30702480661744747</v>
      </c>
    </row>
    <row r="1361" spans="3:23" x14ac:dyDescent="0.3">
      <c r="C1361" t="s">
        <v>166</v>
      </c>
      <c r="D1361" t="s">
        <v>104</v>
      </c>
      <c r="E1361" s="1">
        <v>39421</v>
      </c>
      <c r="F1361">
        <v>15</v>
      </c>
      <c r="G1361" t="s">
        <v>67</v>
      </c>
      <c r="H1361" s="54" t="s">
        <v>49</v>
      </c>
      <c r="I1361" s="2">
        <v>90</v>
      </c>
      <c r="J1361" s="51">
        <v>15</v>
      </c>
      <c r="K1361" s="51">
        <v>20</v>
      </c>
      <c r="L1361">
        <f t="shared" si="168"/>
        <v>12.5</v>
      </c>
      <c r="M1361" s="47">
        <v>2</v>
      </c>
      <c r="N1361" s="14">
        <f t="shared" si="169"/>
        <v>981.74770424681037</v>
      </c>
      <c r="O1361" s="16">
        <f t="shared" si="170"/>
        <v>9.8174770424681035E-2</v>
      </c>
      <c r="P1361">
        <v>883.57293382212936</v>
      </c>
      <c r="Q1361">
        <f t="shared" si="171"/>
        <v>8.8357293382212931E-2</v>
      </c>
      <c r="R1361" s="16">
        <f t="shared" si="172"/>
        <v>9.8174770424681035E-3</v>
      </c>
      <c r="S1361">
        <v>5.23</v>
      </c>
      <c r="T1361">
        <f t="shared" si="173"/>
        <v>0.46210864438897364</v>
      </c>
      <c r="U1361">
        <v>8.4610000000000003</v>
      </c>
      <c r="V1361">
        <f t="shared" si="174"/>
        <v>8.3065673256322622E-2</v>
      </c>
      <c r="W1361">
        <f t="shared" si="175"/>
        <v>0.37904297113265101</v>
      </c>
    </row>
    <row r="1362" spans="3:23" x14ac:dyDescent="0.3">
      <c r="C1362" t="s">
        <v>166</v>
      </c>
      <c r="D1362" t="s">
        <v>104</v>
      </c>
      <c r="E1362" s="1">
        <v>39421</v>
      </c>
      <c r="F1362">
        <v>15</v>
      </c>
      <c r="G1362" t="s">
        <v>67</v>
      </c>
      <c r="H1362" s="54" t="s">
        <v>49</v>
      </c>
      <c r="I1362" s="2">
        <v>80</v>
      </c>
      <c r="J1362" s="51">
        <v>55</v>
      </c>
      <c r="K1362" s="51">
        <v>80</v>
      </c>
      <c r="L1362">
        <f t="shared" si="168"/>
        <v>47.5</v>
      </c>
      <c r="M1362" s="47">
        <v>2</v>
      </c>
      <c r="N1362" s="14">
        <f t="shared" si="169"/>
        <v>14176.436849323942</v>
      </c>
      <c r="O1362" s="16">
        <f t="shared" si="170"/>
        <v>1.4176436849323941</v>
      </c>
      <c r="P1362">
        <v>11341.149479459154</v>
      </c>
      <c r="Q1362">
        <f t="shared" si="171"/>
        <v>1.1341149479459154</v>
      </c>
      <c r="R1362" s="16">
        <f t="shared" si="172"/>
        <v>0.28352873698647874</v>
      </c>
      <c r="S1362">
        <v>5.23</v>
      </c>
      <c r="T1362">
        <f t="shared" si="173"/>
        <v>5.9314211777571382</v>
      </c>
      <c r="U1362">
        <v>8.4610000000000003</v>
      </c>
      <c r="V1362">
        <f t="shared" si="174"/>
        <v>2.3989366436425965</v>
      </c>
      <c r="W1362">
        <f t="shared" si="175"/>
        <v>3.5324845341145417</v>
      </c>
    </row>
    <row r="1363" spans="3:23" x14ac:dyDescent="0.3">
      <c r="C1363" t="s">
        <v>166</v>
      </c>
      <c r="D1363" t="s">
        <v>104</v>
      </c>
      <c r="E1363" s="1">
        <v>39421</v>
      </c>
      <c r="F1363">
        <v>15</v>
      </c>
      <c r="G1363" t="s">
        <v>67</v>
      </c>
      <c r="H1363" s="57" t="s">
        <v>44</v>
      </c>
      <c r="I1363" s="2">
        <v>90</v>
      </c>
      <c r="J1363" s="51">
        <v>15</v>
      </c>
      <c r="K1363" s="51">
        <v>15</v>
      </c>
      <c r="L1363">
        <f t="shared" si="168"/>
        <v>11.25</v>
      </c>
      <c r="M1363" s="47">
        <v>2</v>
      </c>
      <c r="N1363" s="14">
        <f t="shared" si="169"/>
        <v>795.21564043991634</v>
      </c>
      <c r="O1363" s="16">
        <f t="shared" si="170"/>
        <v>7.9521564043991633E-2</v>
      </c>
      <c r="P1363">
        <v>715.69407639592475</v>
      </c>
      <c r="Q1363">
        <f t="shared" si="171"/>
        <v>7.1569407639592478E-2</v>
      </c>
      <c r="R1363" s="16">
        <f t="shared" si="172"/>
        <v>7.9521564043991549E-3</v>
      </c>
      <c r="S1363" s="48">
        <v>5.78</v>
      </c>
      <c r="T1363">
        <f t="shared" si="173"/>
        <v>0.41367117615684457</v>
      </c>
      <c r="U1363" s="48">
        <v>9.0679999999999996</v>
      </c>
      <c r="V1363">
        <f t="shared" si="174"/>
        <v>7.2110154275091529E-2</v>
      </c>
      <c r="W1363">
        <f t="shared" si="175"/>
        <v>0.34156102188175302</v>
      </c>
    </row>
    <row r="1364" spans="3:23" x14ac:dyDescent="0.3">
      <c r="C1364" t="s">
        <v>166</v>
      </c>
      <c r="D1364" t="s">
        <v>104</v>
      </c>
      <c r="E1364" s="1">
        <v>39421</v>
      </c>
      <c r="F1364">
        <v>15</v>
      </c>
      <c r="G1364" t="s">
        <v>67</v>
      </c>
      <c r="H1364" s="57" t="s">
        <v>46</v>
      </c>
      <c r="I1364" s="2">
        <v>60</v>
      </c>
      <c r="J1364" s="51">
        <v>5</v>
      </c>
      <c r="K1364" s="51">
        <v>10</v>
      </c>
      <c r="L1364">
        <f t="shared" si="168"/>
        <v>5</v>
      </c>
      <c r="M1364" s="47">
        <v>3</v>
      </c>
      <c r="N1364" s="14">
        <f t="shared" si="169"/>
        <v>235.61944901923448</v>
      </c>
      <c r="O1364" s="16">
        <f t="shared" si="170"/>
        <v>2.3561944901923447E-2</v>
      </c>
      <c r="P1364">
        <v>141.37166941154069</v>
      </c>
      <c r="Q1364">
        <f t="shared" si="171"/>
        <v>1.4137166941154069E-2</v>
      </c>
      <c r="R1364" s="16">
        <f t="shared" si="172"/>
        <v>9.4247779607693778E-3</v>
      </c>
      <c r="S1364" s="48">
        <v>1.86</v>
      </c>
      <c r="T1364">
        <f t="shared" si="173"/>
        <v>2.629513051054657E-2</v>
      </c>
      <c r="U1364" s="48">
        <v>12.651</v>
      </c>
      <c r="V1364">
        <f t="shared" si="174"/>
        <v>0.1192328659816934</v>
      </c>
      <c r="W1364">
        <f t="shared" si="175"/>
        <v>-9.2937735471146837E-2</v>
      </c>
    </row>
    <row r="1365" spans="3:23" x14ac:dyDescent="0.3">
      <c r="C1365" t="s">
        <v>166</v>
      </c>
      <c r="D1365" t="s">
        <v>104</v>
      </c>
      <c r="E1365" s="1">
        <v>39421</v>
      </c>
      <c r="F1365">
        <v>15</v>
      </c>
      <c r="G1365" t="s">
        <v>67</v>
      </c>
      <c r="H1365" s="57" t="s">
        <v>46</v>
      </c>
      <c r="I1365" s="2">
        <v>80</v>
      </c>
      <c r="J1365" s="51">
        <v>5</v>
      </c>
      <c r="K1365" s="51">
        <v>20</v>
      </c>
      <c r="L1365">
        <f t="shared" si="168"/>
        <v>7.5</v>
      </c>
      <c r="M1365" s="47">
        <v>3</v>
      </c>
      <c r="N1365" s="14">
        <f t="shared" si="169"/>
        <v>530.14376029327764</v>
      </c>
      <c r="O1365" s="16">
        <f t="shared" si="170"/>
        <v>5.3014376029327764E-2</v>
      </c>
      <c r="P1365">
        <v>424.11500823462211</v>
      </c>
      <c r="Q1365">
        <f t="shared" si="171"/>
        <v>4.2411500823462213E-2</v>
      </c>
      <c r="R1365" s="16">
        <f t="shared" si="172"/>
        <v>1.0602875205865551E-2</v>
      </c>
      <c r="S1365" s="48">
        <v>1.86</v>
      </c>
      <c r="T1365">
        <f t="shared" si="173"/>
        <v>7.8885391531639718E-2</v>
      </c>
      <c r="U1365" s="48">
        <v>12.651</v>
      </c>
      <c r="V1365">
        <f t="shared" si="174"/>
        <v>0.1341369742294051</v>
      </c>
      <c r="W1365">
        <f t="shared" si="175"/>
        <v>-5.5251582697765381E-2</v>
      </c>
    </row>
    <row r="1366" spans="3:23" x14ac:dyDescent="0.3">
      <c r="C1366" t="s">
        <v>166</v>
      </c>
      <c r="D1366" t="s">
        <v>104</v>
      </c>
      <c r="E1366" s="1">
        <v>39421</v>
      </c>
      <c r="F1366">
        <v>15</v>
      </c>
      <c r="G1366" t="s">
        <v>67</v>
      </c>
      <c r="H1366" s="57" t="s">
        <v>46</v>
      </c>
      <c r="I1366" s="2">
        <v>80</v>
      </c>
      <c r="J1366" s="51">
        <v>5</v>
      </c>
      <c r="K1366" s="51">
        <v>10</v>
      </c>
      <c r="L1366">
        <f t="shared" si="168"/>
        <v>5</v>
      </c>
      <c r="M1366" s="47">
        <v>3</v>
      </c>
      <c r="N1366" s="14">
        <f t="shared" si="169"/>
        <v>235.61944901923448</v>
      </c>
      <c r="O1366" s="16">
        <f t="shared" si="170"/>
        <v>2.3561944901923447E-2</v>
      </c>
      <c r="P1366">
        <v>188.4955592153876</v>
      </c>
      <c r="Q1366">
        <f t="shared" si="171"/>
        <v>1.8849555921538759E-2</v>
      </c>
      <c r="R1366" s="16">
        <f t="shared" si="172"/>
        <v>4.712388980384688E-3</v>
      </c>
      <c r="S1366" s="48">
        <v>1.86</v>
      </c>
      <c r="T1366">
        <f t="shared" si="173"/>
        <v>3.5060174014062091E-2</v>
      </c>
      <c r="U1366" s="48">
        <v>12.651</v>
      </c>
      <c r="V1366">
        <f t="shared" si="174"/>
        <v>5.9616432990846686E-2</v>
      </c>
      <c r="W1366">
        <f t="shared" si="175"/>
        <v>-2.4556258976784595E-2</v>
      </c>
    </row>
    <row r="1367" spans="3:23" x14ac:dyDescent="0.3">
      <c r="C1367" t="s">
        <v>166</v>
      </c>
      <c r="D1367" t="s">
        <v>104</v>
      </c>
      <c r="E1367" s="1">
        <v>39421</v>
      </c>
      <c r="F1367">
        <v>15</v>
      </c>
      <c r="G1367" t="s">
        <v>67</v>
      </c>
      <c r="H1367" s="57" t="s">
        <v>46</v>
      </c>
      <c r="I1367" s="2">
        <v>40</v>
      </c>
      <c r="J1367" s="51">
        <v>5</v>
      </c>
      <c r="K1367" s="51">
        <v>10</v>
      </c>
      <c r="L1367">
        <f t="shared" si="168"/>
        <v>5</v>
      </c>
      <c r="M1367" s="47">
        <v>3</v>
      </c>
      <c r="N1367" s="14">
        <f t="shared" si="169"/>
        <v>235.61944901923448</v>
      </c>
      <c r="O1367" s="16">
        <f t="shared" si="170"/>
        <v>2.3561944901923447E-2</v>
      </c>
      <c r="P1367">
        <v>94.247779607693801</v>
      </c>
      <c r="Q1367">
        <f t="shared" si="171"/>
        <v>9.4247779607693795E-3</v>
      </c>
      <c r="R1367" s="16">
        <f t="shared" si="172"/>
        <v>1.4137166941154067E-2</v>
      </c>
      <c r="S1367" s="48">
        <v>1.86</v>
      </c>
      <c r="T1367">
        <f t="shared" si="173"/>
        <v>1.7530087007031046E-2</v>
      </c>
      <c r="U1367" s="48">
        <v>12.651</v>
      </c>
      <c r="V1367">
        <f t="shared" si="174"/>
        <v>0.17884929897254009</v>
      </c>
      <c r="W1367">
        <f t="shared" si="175"/>
        <v>-0.16131921196550905</v>
      </c>
    </row>
    <row r="1368" spans="3:23" x14ac:dyDescent="0.3">
      <c r="C1368" t="s">
        <v>166</v>
      </c>
      <c r="D1368" t="s">
        <v>104</v>
      </c>
      <c r="E1368" s="1">
        <v>39421</v>
      </c>
      <c r="F1368">
        <v>15</v>
      </c>
      <c r="G1368" t="s">
        <v>67</v>
      </c>
      <c r="H1368" s="57" t="s">
        <v>46</v>
      </c>
      <c r="I1368" s="2">
        <v>60</v>
      </c>
      <c r="J1368" s="51">
        <v>5</v>
      </c>
      <c r="K1368" s="51">
        <v>15</v>
      </c>
      <c r="L1368">
        <f t="shared" si="168"/>
        <v>6.25</v>
      </c>
      <c r="M1368" s="47">
        <v>3</v>
      </c>
      <c r="N1368" s="14">
        <f t="shared" si="169"/>
        <v>368.15538909255389</v>
      </c>
      <c r="O1368" s="16">
        <f t="shared" si="170"/>
        <v>3.6815538909255388E-2</v>
      </c>
      <c r="P1368">
        <v>220.89323345553234</v>
      </c>
      <c r="Q1368">
        <f t="shared" si="171"/>
        <v>2.2089323345553233E-2</v>
      </c>
      <c r="R1368" s="16">
        <f t="shared" si="172"/>
        <v>1.4726215563702155E-2</v>
      </c>
      <c r="S1368" s="48">
        <v>1.86</v>
      </c>
      <c r="T1368">
        <f t="shared" si="173"/>
        <v>4.1086141422729018E-2</v>
      </c>
      <c r="U1368" s="48">
        <v>12.651</v>
      </c>
      <c r="V1368">
        <f t="shared" si="174"/>
        <v>0.18630135309639595</v>
      </c>
      <c r="W1368">
        <f t="shared" si="175"/>
        <v>-0.14521521167366694</v>
      </c>
    </row>
    <row r="1369" spans="3:23" x14ac:dyDescent="0.3">
      <c r="C1369" t="s">
        <v>166</v>
      </c>
      <c r="D1369" t="s">
        <v>104</v>
      </c>
      <c r="E1369" s="1">
        <v>39421</v>
      </c>
      <c r="F1369">
        <v>15</v>
      </c>
      <c r="G1369" t="s">
        <v>67</v>
      </c>
      <c r="H1369" s="57" t="s">
        <v>46</v>
      </c>
      <c r="I1369" s="2">
        <v>40</v>
      </c>
      <c r="J1369" s="51">
        <v>5</v>
      </c>
      <c r="K1369" s="51">
        <v>15</v>
      </c>
      <c r="L1369">
        <f t="shared" si="168"/>
        <v>6.25</v>
      </c>
      <c r="M1369" s="47">
        <v>3</v>
      </c>
      <c r="N1369" s="14">
        <f t="shared" si="169"/>
        <v>368.15538909255389</v>
      </c>
      <c r="O1369" s="16">
        <f t="shared" si="170"/>
        <v>3.6815538909255388E-2</v>
      </c>
      <c r="P1369">
        <v>147.26215563702155</v>
      </c>
      <c r="Q1369">
        <f t="shared" si="171"/>
        <v>1.4726215563702155E-2</v>
      </c>
      <c r="R1369" s="16">
        <f t="shared" si="172"/>
        <v>2.2089323345553233E-2</v>
      </c>
      <c r="S1369" s="48">
        <v>1.86</v>
      </c>
      <c r="T1369">
        <f t="shared" si="173"/>
        <v>2.7390760948486009E-2</v>
      </c>
      <c r="U1369" s="48">
        <v>12.651</v>
      </c>
      <c r="V1369">
        <f t="shared" si="174"/>
        <v>0.27945202964459392</v>
      </c>
      <c r="W1369">
        <f t="shared" si="175"/>
        <v>-0.2520612686961079</v>
      </c>
    </row>
    <row r="1370" spans="3:23" x14ac:dyDescent="0.3">
      <c r="C1370" t="s">
        <v>166</v>
      </c>
      <c r="D1370" t="s">
        <v>104</v>
      </c>
      <c r="E1370" s="1">
        <v>39421</v>
      </c>
      <c r="F1370">
        <v>15</v>
      </c>
      <c r="G1370" t="s">
        <v>67</v>
      </c>
      <c r="H1370" s="57" t="s">
        <v>46</v>
      </c>
      <c r="I1370" s="2">
        <v>90</v>
      </c>
      <c r="J1370" s="51">
        <v>5</v>
      </c>
      <c r="K1370" s="51">
        <v>10</v>
      </c>
      <c r="L1370">
        <f t="shared" si="168"/>
        <v>5</v>
      </c>
      <c r="M1370" s="47">
        <v>3</v>
      </c>
      <c r="N1370" s="14">
        <f t="shared" si="169"/>
        <v>235.61944901923448</v>
      </c>
      <c r="O1370" s="16">
        <f t="shared" si="170"/>
        <v>2.3561944901923447E-2</v>
      </c>
      <c r="P1370">
        <v>212.05750411731103</v>
      </c>
      <c r="Q1370">
        <f t="shared" si="171"/>
        <v>2.1205750411731103E-2</v>
      </c>
      <c r="R1370" s="16">
        <f t="shared" si="172"/>
        <v>2.356194490192344E-3</v>
      </c>
      <c r="S1370" s="48">
        <v>1.86</v>
      </c>
      <c r="T1370">
        <f t="shared" si="173"/>
        <v>3.9442695765819852E-2</v>
      </c>
      <c r="U1370" s="48">
        <v>12.651</v>
      </c>
      <c r="V1370">
        <f t="shared" si="174"/>
        <v>2.9808216495423343E-2</v>
      </c>
      <c r="W1370">
        <f t="shared" si="175"/>
        <v>9.6344792703965086E-3</v>
      </c>
    </row>
    <row r="1371" spans="3:23" x14ac:dyDescent="0.3">
      <c r="C1371" t="s">
        <v>166</v>
      </c>
      <c r="D1371" t="s">
        <v>104</v>
      </c>
      <c r="E1371" s="1">
        <v>39421</v>
      </c>
      <c r="F1371">
        <v>15</v>
      </c>
      <c r="G1371" t="s">
        <v>67</v>
      </c>
      <c r="H1371" s="57" t="s">
        <v>46</v>
      </c>
      <c r="I1371" s="2">
        <v>70</v>
      </c>
      <c r="J1371" s="51">
        <v>10</v>
      </c>
      <c r="K1371" s="51">
        <v>25</v>
      </c>
      <c r="L1371">
        <f t="shared" si="168"/>
        <v>11.25</v>
      </c>
      <c r="M1371" s="47">
        <v>3</v>
      </c>
      <c r="N1371" s="14">
        <f t="shared" si="169"/>
        <v>1192.8234606598746</v>
      </c>
      <c r="O1371" s="16">
        <f t="shared" si="170"/>
        <v>0.11928234606598746</v>
      </c>
      <c r="P1371">
        <v>834.97642246191219</v>
      </c>
      <c r="Q1371">
        <f t="shared" si="171"/>
        <v>8.3497642246191217E-2</v>
      </c>
      <c r="R1371" s="16">
        <f t="shared" si="172"/>
        <v>3.5784703819796246E-2</v>
      </c>
      <c r="S1371" s="48">
        <v>1.86</v>
      </c>
      <c r="T1371">
        <f t="shared" si="173"/>
        <v>0.15530561457791567</v>
      </c>
      <c r="U1371" s="48">
        <v>12.651</v>
      </c>
      <c r="V1371">
        <f t="shared" si="174"/>
        <v>0.45271228802424229</v>
      </c>
      <c r="W1371">
        <f t="shared" si="175"/>
        <v>-0.29740667344632665</v>
      </c>
    </row>
    <row r="1372" spans="3:23" x14ac:dyDescent="0.3">
      <c r="C1372" t="s">
        <v>166</v>
      </c>
      <c r="D1372" t="s">
        <v>104</v>
      </c>
      <c r="E1372" s="1">
        <v>39421</v>
      </c>
      <c r="F1372">
        <v>15</v>
      </c>
      <c r="G1372" t="s">
        <v>67</v>
      </c>
      <c r="H1372" s="57" t="s">
        <v>46</v>
      </c>
      <c r="I1372" s="2">
        <v>40</v>
      </c>
      <c r="J1372" s="51">
        <v>10</v>
      </c>
      <c r="K1372" s="51">
        <v>20</v>
      </c>
      <c r="L1372">
        <f t="shared" si="168"/>
        <v>10</v>
      </c>
      <c r="M1372" s="47">
        <v>3</v>
      </c>
      <c r="N1372" s="14">
        <f t="shared" si="169"/>
        <v>942.47779607693792</v>
      </c>
      <c r="O1372" s="16">
        <f t="shared" si="170"/>
        <v>9.4247779607693788E-2</v>
      </c>
      <c r="P1372">
        <v>376.9911184307752</v>
      </c>
      <c r="Q1372">
        <f t="shared" si="171"/>
        <v>3.7699111843077518E-2</v>
      </c>
      <c r="R1372" s="16">
        <f t="shared" si="172"/>
        <v>5.654866776461627E-2</v>
      </c>
      <c r="S1372" s="48">
        <v>1.86</v>
      </c>
      <c r="T1372">
        <f t="shared" si="173"/>
        <v>7.0120348028124183E-2</v>
      </c>
      <c r="U1372" s="48">
        <v>12.651</v>
      </c>
      <c r="V1372">
        <f t="shared" si="174"/>
        <v>0.71539719589016038</v>
      </c>
      <c r="W1372">
        <f t="shared" si="175"/>
        <v>-0.64527684786203621</v>
      </c>
    </row>
    <row r="1373" spans="3:23" x14ac:dyDescent="0.3">
      <c r="C1373" t="s">
        <v>166</v>
      </c>
      <c r="D1373" t="s">
        <v>104</v>
      </c>
      <c r="E1373" s="1">
        <v>39421</v>
      </c>
      <c r="F1373">
        <v>15</v>
      </c>
      <c r="G1373" t="s">
        <v>67</v>
      </c>
      <c r="H1373" s="57" t="s">
        <v>46</v>
      </c>
      <c r="I1373" s="2">
        <v>90</v>
      </c>
      <c r="J1373" s="51">
        <v>20</v>
      </c>
      <c r="K1373" s="51">
        <v>15</v>
      </c>
      <c r="L1373">
        <f t="shared" si="168"/>
        <v>13.75</v>
      </c>
      <c r="M1373" s="47">
        <v>3</v>
      </c>
      <c r="N1373" s="14">
        <f t="shared" si="169"/>
        <v>1781.8720832079607</v>
      </c>
      <c r="O1373" s="16">
        <f t="shared" si="170"/>
        <v>0.17818720832079607</v>
      </c>
      <c r="P1373">
        <v>1603.6848748871646</v>
      </c>
      <c r="Q1373">
        <f t="shared" si="171"/>
        <v>0.16036848748871646</v>
      </c>
      <c r="R1373" s="16">
        <f t="shared" si="172"/>
        <v>1.781872083207961E-2</v>
      </c>
      <c r="S1373" s="48">
        <v>1.86</v>
      </c>
      <c r="T1373">
        <f t="shared" si="173"/>
        <v>0.29828538672901261</v>
      </c>
      <c r="U1373" s="48">
        <v>12.651</v>
      </c>
      <c r="V1373">
        <f t="shared" si="174"/>
        <v>0.22542463724663914</v>
      </c>
      <c r="W1373">
        <f t="shared" si="175"/>
        <v>7.2860749482373477E-2</v>
      </c>
    </row>
    <row r="1374" spans="3:23" x14ac:dyDescent="0.3">
      <c r="C1374" t="s">
        <v>166</v>
      </c>
      <c r="D1374" t="s">
        <v>104</v>
      </c>
      <c r="E1374" s="1">
        <v>39421</v>
      </c>
      <c r="F1374">
        <v>15</v>
      </c>
      <c r="G1374" t="s">
        <v>67</v>
      </c>
      <c r="H1374" s="57" t="s">
        <v>47</v>
      </c>
      <c r="I1374" s="2">
        <v>60</v>
      </c>
      <c r="J1374" s="51">
        <v>5</v>
      </c>
      <c r="K1374" s="51">
        <v>10</v>
      </c>
      <c r="L1374">
        <f t="shared" si="168"/>
        <v>5</v>
      </c>
      <c r="M1374" s="47">
        <v>3</v>
      </c>
      <c r="N1374" s="14">
        <f t="shared" si="169"/>
        <v>235.61944901923448</v>
      </c>
      <c r="O1374" s="16">
        <f t="shared" si="170"/>
        <v>2.3561944901923447E-2</v>
      </c>
      <c r="P1374">
        <v>141.37166941154069</v>
      </c>
      <c r="Q1374">
        <f t="shared" si="171"/>
        <v>1.4137166941154069E-2</v>
      </c>
      <c r="R1374" s="16">
        <f t="shared" si="172"/>
        <v>9.4247779607693778E-3</v>
      </c>
      <c r="S1374" s="48">
        <v>5.15</v>
      </c>
      <c r="T1374">
        <f t="shared" si="173"/>
        <v>7.2806409746943468E-2</v>
      </c>
      <c r="U1374" s="48">
        <v>11.257999999999999</v>
      </c>
      <c r="V1374">
        <f t="shared" si="174"/>
        <v>0.10610415028234164</v>
      </c>
      <c r="W1374">
        <f t="shared" si="175"/>
        <v>-3.3297740535398176E-2</v>
      </c>
    </row>
    <row r="1375" spans="3:23" x14ac:dyDescent="0.3">
      <c r="C1375" t="s">
        <v>166</v>
      </c>
      <c r="D1375" t="s">
        <v>104</v>
      </c>
      <c r="E1375" s="1">
        <v>39421</v>
      </c>
      <c r="F1375">
        <v>15</v>
      </c>
      <c r="G1375" t="s">
        <v>67</v>
      </c>
      <c r="H1375" s="54" t="s">
        <v>53</v>
      </c>
      <c r="I1375" s="2">
        <v>80</v>
      </c>
      <c r="J1375" s="51">
        <v>5</v>
      </c>
      <c r="K1375" s="51">
        <v>10</v>
      </c>
      <c r="L1375">
        <f t="shared" si="168"/>
        <v>5</v>
      </c>
      <c r="M1375" s="47">
        <v>2</v>
      </c>
      <c r="N1375" s="14">
        <f t="shared" si="169"/>
        <v>157.07963267948966</v>
      </c>
      <c r="O1375" s="16">
        <f t="shared" si="170"/>
        <v>1.5707963267948967E-2</v>
      </c>
      <c r="P1375">
        <v>125.66370614359174</v>
      </c>
      <c r="Q1375">
        <f t="shared" si="171"/>
        <v>1.2566370614359173E-2</v>
      </c>
      <c r="R1375" s="16">
        <f t="shared" si="172"/>
        <v>3.1415926535897937E-3</v>
      </c>
      <c r="S1375" s="48">
        <v>6.51</v>
      </c>
      <c r="T1375">
        <f t="shared" si="173"/>
        <v>8.180707269947822E-2</v>
      </c>
      <c r="U1375" s="48">
        <v>8.2509999999999994</v>
      </c>
      <c r="V1375">
        <f t="shared" si="174"/>
        <v>2.5921280984769385E-2</v>
      </c>
      <c r="W1375">
        <f t="shared" si="175"/>
        <v>5.5885791714708838E-2</v>
      </c>
    </row>
    <row r="1376" spans="3:23" x14ac:dyDescent="0.3">
      <c r="C1376" t="s">
        <v>166</v>
      </c>
      <c r="D1376" t="s">
        <v>104</v>
      </c>
      <c r="E1376" s="1">
        <v>39421</v>
      </c>
      <c r="F1376">
        <v>15</v>
      </c>
      <c r="G1376" t="s">
        <v>67</v>
      </c>
      <c r="H1376" s="54" t="s">
        <v>53</v>
      </c>
      <c r="I1376" s="2">
        <v>90</v>
      </c>
      <c r="J1376" s="51">
        <v>15</v>
      </c>
      <c r="K1376" s="51">
        <v>25</v>
      </c>
      <c r="L1376">
        <f t="shared" si="168"/>
        <v>13.75</v>
      </c>
      <c r="M1376" s="47">
        <v>2</v>
      </c>
      <c r="N1376" s="14">
        <f t="shared" si="169"/>
        <v>1187.9147221386406</v>
      </c>
      <c r="O1376" s="16">
        <f t="shared" si="170"/>
        <v>0.11879147221386406</v>
      </c>
      <c r="P1376">
        <v>1069.1232499247767</v>
      </c>
      <c r="Q1376">
        <f t="shared" si="171"/>
        <v>0.10691232499247767</v>
      </c>
      <c r="R1376" s="16">
        <f t="shared" si="172"/>
        <v>1.1879147221386388E-2</v>
      </c>
      <c r="S1376" s="48">
        <v>6.51</v>
      </c>
      <c r="T1376">
        <f t="shared" si="173"/>
        <v>0.69599923570102962</v>
      </c>
      <c r="U1376" s="48">
        <v>8.2509999999999994</v>
      </c>
      <c r="V1376">
        <f t="shared" si="174"/>
        <v>9.8014843723659081E-2</v>
      </c>
      <c r="W1376">
        <f t="shared" si="175"/>
        <v>0.59798439197737052</v>
      </c>
    </row>
    <row r="1377" spans="3:23" x14ac:dyDescent="0.3">
      <c r="C1377" t="s">
        <v>166</v>
      </c>
      <c r="D1377" t="s">
        <v>105</v>
      </c>
      <c r="E1377" s="1">
        <v>39419</v>
      </c>
      <c r="F1377">
        <v>5</v>
      </c>
      <c r="G1377" t="s">
        <v>10</v>
      </c>
      <c r="H1377" s="57" t="s">
        <v>48</v>
      </c>
      <c r="I1377" s="2">
        <v>100</v>
      </c>
      <c r="J1377" s="51">
        <v>5</v>
      </c>
      <c r="K1377" s="51">
        <v>35</v>
      </c>
      <c r="L1377">
        <f t="shared" si="168"/>
        <v>11.25</v>
      </c>
      <c r="M1377" s="47">
        <v>2</v>
      </c>
      <c r="N1377" s="14">
        <f t="shared" si="169"/>
        <v>795.21564043991634</v>
      </c>
      <c r="O1377" s="16">
        <f t="shared" si="170"/>
        <v>7.9521564043991633E-2</v>
      </c>
      <c r="P1377">
        <v>795.21564043991634</v>
      </c>
      <c r="Q1377">
        <f t="shared" si="171"/>
        <v>7.9521564043991633E-2</v>
      </c>
      <c r="R1377" s="16">
        <f t="shared" si="172"/>
        <v>0</v>
      </c>
      <c r="S1377">
        <v>5.13</v>
      </c>
      <c r="T1377">
        <f t="shared" si="173"/>
        <v>0.40794562354567709</v>
      </c>
      <c r="U1377">
        <v>8.4610000000000003</v>
      </c>
      <c r="V1377">
        <f t="shared" si="174"/>
        <v>0</v>
      </c>
      <c r="W1377">
        <f t="shared" si="175"/>
        <v>0.40794562354567709</v>
      </c>
    </row>
    <row r="1378" spans="3:23" x14ac:dyDescent="0.3">
      <c r="C1378" t="s">
        <v>166</v>
      </c>
      <c r="D1378" t="s">
        <v>105</v>
      </c>
      <c r="E1378" s="1">
        <v>39419</v>
      </c>
      <c r="F1378">
        <v>5</v>
      </c>
      <c r="G1378" t="s">
        <v>10</v>
      </c>
      <c r="H1378" s="57" t="s">
        <v>48</v>
      </c>
      <c r="I1378" s="2">
        <v>100</v>
      </c>
      <c r="J1378" s="51">
        <v>10</v>
      </c>
      <c r="K1378" s="51">
        <v>15</v>
      </c>
      <c r="L1378">
        <f t="shared" si="168"/>
        <v>8.75</v>
      </c>
      <c r="M1378" s="47">
        <v>2</v>
      </c>
      <c r="N1378" s="14">
        <f t="shared" si="169"/>
        <v>481.05637508093707</v>
      </c>
      <c r="O1378" s="16">
        <f t="shared" si="170"/>
        <v>4.8105637508093706E-2</v>
      </c>
      <c r="P1378">
        <v>481.05637508093707</v>
      </c>
      <c r="Q1378">
        <f t="shared" si="171"/>
        <v>4.8105637508093706E-2</v>
      </c>
      <c r="R1378" s="16">
        <f t="shared" si="172"/>
        <v>0</v>
      </c>
      <c r="S1378">
        <v>5.13</v>
      </c>
      <c r="T1378">
        <f t="shared" si="173"/>
        <v>0.24678192041652069</v>
      </c>
      <c r="U1378">
        <v>8.4610000000000003</v>
      </c>
      <c r="V1378">
        <f t="shared" si="174"/>
        <v>0</v>
      </c>
      <c r="W1378">
        <f t="shared" si="175"/>
        <v>0.24678192041652069</v>
      </c>
    </row>
    <row r="1379" spans="3:23" x14ac:dyDescent="0.3">
      <c r="C1379" t="s">
        <v>166</v>
      </c>
      <c r="D1379" t="s">
        <v>105</v>
      </c>
      <c r="E1379" s="1">
        <v>39419</v>
      </c>
      <c r="F1379">
        <v>5</v>
      </c>
      <c r="G1379" t="s">
        <v>10</v>
      </c>
      <c r="H1379" s="57" t="s">
        <v>48</v>
      </c>
      <c r="I1379" s="2">
        <v>90</v>
      </c>
      <c r="J1379" s="51">
        <v>15</v>
      </c>
      <c r="K1379" s="51">
        <v>43</v>
      </c>
      <c r="L1379">
        <f t="shared" si="168"/>
        <v>18.25</v>
      </c>
      <c r="M1379" s="47">
        <v>2</v>
      </c>
      <c r="N1379" s="14">
        <f t="shared" si="169"/>
        <v>2092.6934063725012</v>
      </c>
      <c r="O1379" s="16">
        <f t="shared" si="170"/>
        <v>0.20926934063725011</v>
      </c>
      <c r="P1379">
        <v>1883.4240657352511</v>
      </c>
      <c r="Q1379">
        <f t="shared" si="171"/>
        <v>0.18834240657352511</v>
      </c>
      <c r="R1379" s="16">
        <f t="shared" si="172"/>
        <v>2.0926934063725006E-2</v>
      </c>
      <c r="S1379">
        <v>5.13</v>
      </c>
      <c r="T1379">
        <f t="shared" si="173"/>
        <v>0.96619654572218383</v>
      </c>
      <c r="U1379">
        <v>8.4610000000000003</v>
      </c>
      <c r="V1379">
        <f t="shared" si="174"/>
        <v>0.17706278911317727</v>
      </c>
      <c r="W1379">
        <f t="shared" si="175"/>
        <v>0.78913375660900653</v>
      </c>
    </row>
    <row r="1380" spans="3:23" x14ac:dyDescent="0.3">
      <c r="C1380" t="s">
        <v>166</v>
      </c>
      <c r="D1380" t="s">
        <v>105</v>
      </c>
      <c r="E1380" s="1">
        <v>39419</v>
      </c>
      <c r="F1380">
        <v>5</v>
      </c>
      <c r="G1380" t="s">
        <v>10</v>
      </c>
      <c r="H1380" s="57" t="s">
        <v>48</v>
      </c>
      <c r="I1380" s="2">
        <v>100</v>
      </c>
      <c r="J1380" s="51">
        <v>20</v>
      </c>
      <c r="K1380" s="51">
        <v>30</v>
      </c>
      <c r="L1380">
        <f t="shared" si="168"/>
        <v>17.5</v>
      </c>
      <c r="M1380" s="47">
        <v>2</v>
      </c>
      <c r="N1380" s="14">
        <f t="shared" si="169"/>
        <v>1924.2255003237483</v>
      </c>
      <c r="O1380" s="16">
        <f t="shared" si="170"/>
        <v>0.19242255003237482</v>
      </c>
      <c r="P1380">
        <v>1924.2255003237483</v>
      </c>
      <c r="Q1380">
        <f t="shared" si="171"/>
        <v>0.19242255003237482</v>
      </c>
      <c r="R1380" s="16">
        <f t="shared" si="172"/>
        <v>0</v>
      </c>
      <c r="S1380">
        <v>5.13</v>
      </c>
      <c r="T1380">
        <f t="shared" si="173"/>
        <v>0.98712768166608278</v>
      </c>
      <c r="U1380">
        <v>8.4610000000000003</v>
      </c>
      <c r="V1380">
        <f t="shared" si="174"/>
        <v>0</v>
      </c>
      <c r="W1380">
        <f t="shared" si="175"/>
        <v>0.98712768166608278</v>
      </c>
    </row>
    <row r="1381" spans="3:23" x14ac:dyDescent="0.3">
      <c r="C1381" t="s">
        <v>166</v>
      </c>
      <c r="D1381" t="s">
        <v>105</v>
      </c>
      <c r="E1381" s="1">
        <v>39419</v>
      </c>
      <c r="F1381">
        <v>5</v>
      </c>
      <c r="G1381" t="s">
        <v>10</v>
      </c>
      <c r="H1381" s="57" t="s">
        <v>48</v>
      </c>
      <c r="I1381" s="2">
        <v>60</v>
      </c>
      <c r="J1381" s="51">
        <v>30</v>
      </c>
      <c r="K1381" s="51">
        <v>100</v>
      </c>
      <c r="L1381">
        <f t="shared" si="168"/>
        <v>40</v>
      </c>
      <c r="M1381" s="47">
        <v>2</v>
      </c>
      <c r="N1381" s="14">
        <f t="shared" si="169"/>
        <v>10053.096491487338</v>
      </c>
      <c r="O1381" s="16">
        <f t="shared" si="170"/>
        <v>1.0053096491487339</v>
      </c>
      <c r="P1381">
        <v>6031.8578948924032</v>
      </c>
      <c r="Q1381">
        <f t="shared" si="171"/>
        <v>0.60318578948924029</v>
      </c>
      <c r="R1381" s="16">
        <f t="shared" si="172"/>
        <v>0.4021238596594936</v>
      </c>
      <c r="S1381">
        <v>5.13</v>
      </c>
      <c r="T1381">
        <f t="shared" si="173"/>
        <v>3.0943431000798025</v>
      </c>
      <c r="U1381">
        <v>8.4610000000000003</v>
      </c>
      <c r="V1381">
        <f t="shared" si="174"/>
        <v>3.4023699765789757</v>
      </c>
      <c r="W1381">
        <f t="shared" si="175"/>
        <v>-0.30802687649917315</v>
      </c>
    </row>
    <row r="1382" spans="3:23" x14ac:dyDescent="0.3">
      <c r="C1382" t="s">
        <v>166</v>
      </c>
      <c r="D1382" t="s">
        <v>105</v>
      </c>
      <c r="E1382" s="1">
        <v>39419</v>
      </c>
      <c r="F1382">
        <v>5</v>
      </c>
      <c r="G1382" t="s">
        <v>10</v>
      </c>
      <c r="H1382" s="57" t="s">
        <v>48</v>
      </c>
      <c r="I1382" s="2">
        <v>90</v>
      </c>
      <c r="J1382" s="51">
        <v>33</v>
      </c>
      <c r="K1382" s="51">
        <v>30</v>
      </c>
      <c r="L1382">
        <f t="shared" si="168"/>
        <v>24</v>
      </c>
      <c r="M1382" s="47">
        <v>2</v>
      </c>
      <c r="N1382" s="14">
        <f t="shared" si="169"/>
        <v>3619.1147369354417</v>
      </c>
      <c r="O1382" s="16">
        <f t="shared" si="170"/>
        <v>0.36191147369354415</v>
      </c>
      <c r="P1382">
        <v>3257.2032632418977</v>
      </c>
      <c r="Q1382">
        <f t="shared" si="171"/>
        <v>0.32572032632418979</v>
      </c>
      <c r="R1382" s="16">
        <f t="shared" si="172"/>
        <v>3.6191147369354359E-2</v>
      </c>
      <c r="S1382">
        <v>5.13</v>
      </c>
      <c r="T1382">
        <f t="shared" si="173"/>
        <v>1.6709452740430937</v>
      </c>
      <c r="U1382">
        <v>8.4610000000000003</v>
      </c>
      <c r="V1382">
        <f t="shared" si="174"/>
        <v>0.30621329789210727</v>
      </c>
      <c r="W1382">
        <f t="shared" si="175"/>
        <v>1.3647319761509864</v>
      </c>
    </row>
    <row r="1383" spans="3:23" x14ac:dyDescent="0.3">
      <c r="C1383" t="s">
        <v>166</v>
      </c>
      <c r="D1383" t="s">
        <v>105</v>
      </c>
      <c r="E1383" s="1">
        <v>39419</v>
      </c>
      <c r="F1383">
        <v>5</v>
      </c>
      <c r="G1383" t="s">
        <v>10</v>
      </c>
      <c r="H1383" s="54" t="s">
        <v>49</v>
      </c>
      <c r="I1383" s="2">
        <v>100</v>
      </c>
      <c r="J1383" s="51">
        <v>3</v>
      </c>
      <c r="K1383" s="51">
        <v>11</v>
      </c>
      <c r="L1383">
        <f t="shared" si="168"/>
        <v>4.25</v>
      </c>
      <c r="M1383" s="47">
        <v>2</v>
      </c>
      <c r="N1383" s="14">
        <f t="shared" si="169"/>
        <v>113.49003461093127</v>
      </c>
      <c r="O1383" s="16">
        <f t="shared" si="170"/>
        <v>1.1349003461093127E-2</v>
      </c>
      <c r="P1383">
        <v>113.49003461093127</v>
      </c>
      <c r="Q1383">
        <f t="shared" si="171"/>
        <v>1.1349003461093127E-2</v>
      </c>
      <c r="R1383" s="16">
        <f t="shared" si="172"/>
        <v>0</v>
      </c>
      <c r="S1383">
        <v>5.23</v>
      </c>
      <c r="T1383">
        <f t="shared" si="173"/>
        <v>5.9355288101517058E-2</v>
      </c>
      <c r="U1383">
        <v>8.4610000000000003</v>
      </c>
      <c r="V1383">
        <f t="shared" si="174"/>
        <v>0</v>
      </c>
      <c r="W1383">
        <f t="shared" si="175"/>
        <v>5.9355288101517058E-2</v>
      </c>
    </row>
    <row r="1384" spans="3:23" x14ac:dyDescent="0.3">
      <c r="C1384" t="s">
        <v>166</v>
      </c>
      <c r="D1384" t="s">
        <v>105</v>
      </c>
      <c r="E1384" s="1">
        <v>39419</v>
      </c>
      <c r="F1384">
        <v>5</v>
      </c>
      <c r="G1384" t="s">
        <v>10</v>
      </c>
      <c r="H1384" s="54" t="s">
        <v>49</v>
      </c>
      <c r="I1384" s="2">
        <v>90</v>
      </c>
      <c r="J1384" s="51">
        <v>10</v>
      </c>
      <c r="K1384" s="51">
        <v>15</v>
      </c>
      <c r="L1384">
        <f t="shared" si="168"/>
        <v>8.75</v>
      </c>
      <c r="M1384" s="47">
        <v>2</v>
      </c>
      <c r="N1384" s="14">
        <f t="shared" si="169"/>
        <v>481.05637508093707</v>
      </c>
      <c r="O1384" s="16">
        <f t="shared" si="170"/>
        <v>4.8105637508093706E-2</v>
      </c>
      <c r="P1384">
        <v>432.95073757284337</v>
      </c>
      <c r="Q1384">
        <f t="shared" si="171"/>
        <v>4.3295073757284336E-2</v>
      </c>
      <c r="R1384" s="16">
        <f t="shared" si="172"/>
        <v>4.8105637508093699E-3</v>
      </c>
      <c r="S1384">
        <v>5.23</v>
      </c>
      <c r="T1384">
        <f t="shared" si="173"/>
        <v>0.22643323575059709</v>
      </c>
      <c r="U1384">
        <v>8.4610000000000003</v>
      </c>
      <c r="V1384">
        <f t="shared" si="174"/>
        <v>4.070217989559808E-2</v>
      </c>
      <c r="W1384">
        <f t="shared" si="175"/>
        <v>0.18573105585499902</v>
      </c>
    </row>
    <row r="1385" spans="3:23" x14ac:dyDescent="0.3">
      <c r="C1385" t="s">
        <v>166</v>
      </c>
      <c r="D1385" t="s">
        <v>105</v>
      </c>
      <c r="E1385" s="1">
        <v>39419</v>
      </c>
      <c r="F1385">
        <v>5</v>
      </c>
      <c r="G1385" t="s">
        <v>10</v>
      </c>
      <c r="H1385" s="54" t="s">
        <v>49</v>
      </c>
      <c r="I1385" s="2">
        <v>100</v>
      </c>
      <c r="J1385" s="51">
        <v>14</v>
      </c>
      <c r="K1385" s="51">
        <v>25</v>
      </c>
      <c r="L1385">
        <f t="shared" si="168"/>
        <v>13.25</v>
      </c>
      <c r="M1385" s="47">
        <v>2</v>
      </c>
      <c r="N1385" s="14">
        <f t="shared" si="169"/>
        <v>1103.0917204917162</v>
      </c>
      <c r="O1385" s="16">
        <f t="shared" si="170"/>
        <v>0.11030917204917162</v>
      </c>
      <c r="P1385">
        <v>1103.0917204917162</v>
      </c>
      <c r="Q1385">
        <f t="shared" si="171"/>
        <v>0.11030917204917162</v>
      </c>
      <c r="R1385" s="16">
        <f t="shared" si="172"/>
        <v>0</v>
      </c>
      <c r="S1385">
        <v>5.23</v>
      </c>
      <c r="T1385">
        <f t="shared" si="173"/>
        <v>0.57691696981716767</v>
      </c>
      <c r="U1385">
        <v>8.4610000000000003</v>
      </c>
      <c r="V1385">
        <f t="shared" si="174"/>
        <v>0</v>
      </c>
      <c r="W1385">
        <f t="shared" si="175"/>
        <v>0.57691696981716767</v>
      </c>
    </row>
    <row r="1386" spans="3:23" x14ac:dyDescent="0.3">
      <c r="C1386" t="s">
        <v>166</v>
      </c>
      <c r="D1386" t="s">
        <v>105</v>
      </c>
      <c r="E1386" s="1">
        <v>39419</v>
      </c>
      <c r="F1386">
        <v>5</v>
      </c>
      <c r="G1386" t="s">
        <v>10</v>
      </c>
      <c r="H1386" s="54" t="s">
        <v>49</v>
      </c>
      <c r="I1386" s="2">
        <v>100</v>
      </c>
      <c r="J1386" s="51">
        <v>20</v>
      </c>
      <c r="K1386" s="51">
        <v>21</v>
      </c>
      <c r="L1386">
        <f t="shared" si="168"/>
        <v>15.25</v>
      </c>
      <c r="M1386" s="47">
        <v>2</v>
      </c>
      <c r="N1386" s="14">
        <f t="shared" si="169"/>
        <v>1461.2332830009525</v>
      </c>
      <c r="O1386" s="16">
        <f t="shared" si="170"/>
        <v>0.14612332830009525</v>
      </c>
      <c r="P1386">
        <v>1461.2332830009525</v>
      </c>
      <c r="Q1386">
        <f t="shared" si="171"/>
        <v>0.14612332830009525</v>
      </c>
      <c r="R1386" s="16">
        <f t="shared" si="172"/>
        <v>0</v>
      </c>
      <c r="S1386">
        <v>5.23</v>
      </c>
      <c r="T1386">
        <f t="shared" si="173"/>
        <v>0.76422500700949825</v>
      </c>
      <c r="U1386">
        <v>8.4610000000000003</v>
      </c>
      <c r="V1386">
        <f t="shared" si="174"/>
        <v>0</v>
      </c>
      <c r="W1386">
        <f t="shared" si="175"/>
        <v>0.76422500700949825</v>
      </c>
    </row>
    <row r="1387" spans="3:23" x14ac:dyDescent="0.3">
      <c r="C1387" t="s">
        <v>166</v>
      </c>
      <c r="D1387" t="s">
        <v>105</v>
      </c>
      <c r="E1387" s="1">
        <v>39419</v>
      </c>
      <c r="F1387">
        <v>5</v>
      </c>
      <c r="G1387" t="s">
        <v>10</v>
      </c>
      <c r="H1387" s="54" t="s">
        <v>49</v>
      </c>
      <c r="I1387" s="2">
        <v>80</v>
      </c>
      <c r="J1387" s="51">
        <v>25</v>
      </c>
      <c r="K1387" s="51">
        <v>25</v>
      </c>
      <c r="L1387">
        <f t="shared" si="168"/>
        <v>18.75</v>
      </c>
      <c r="M1387" s="47">
        <v>2</v>
      </c>
      <c r="N1387" s="14">
        <f t="shared" si="169"/>
        <v>2208.9323345553235</v>
      </c>
      <c r="O1387" s="16">
        <f t="shared" si="170"/>
        <v>0.22089323345553236</v>
      </c>
      <c r="P1387">
        <v>1767.1458676442589</v>
      </c>
      <c r="Q1387">
        <f t="shared" si="171"/>
        <v>0.17671458676442589</v>
      </c>
      <c r="R1387" s="16">
        <f t="shared" si="172"/>
        <v>4.4178646691106466E-2</v>
      </c>
      <c r="S1387">
        <v>5.23</v>
      </c>
      <c r="T1387">
        <f t="shared" si="173"/>
        <v>0.92421728877794751</v>
      </c>
      <c r="U1387">
        <v>8.4610000000000003</v>
      </c>
      <c r="V1387">
        <f t="shared" si="174"/>
        <v>0.37379552965345181</v>
      </c>
      <c r="W1387">
        <f t="shared" si="175"/>
        <v>0.55042175912449576</v>
      </c>
    </row>
    <row r="1388" spans="3:23" x14ac:dyDescent="0.3">
      <c r="C1388" t="s">
        <v>166</v>
      </c>
      <c r="D1388" t="s">
        <v>105</v>
      </c>
      <c r="E1388" s="1">
        <v>39419</v>
      </c>
      <c r="F1388">
        <v>5</v>
      </c>
      <c r="G1388" t="s">
        <v>10</v>
      </c>
      <c r="H1388" s="54" t="s">
        <v>49</v>
      </c>
      <c r="I1388" s="2">
        <v>100</v>
      </c>
      <c r="J1388" s="51">
        <v>30</v>
      </c>
      <c r="K1388" s="51">
        <v>45</v>
      </c>
      <c r="L1388">
        <f t="shared" si="168"/>
        <v>26.25</v>
      </c>
      <c r="M1388" s="47">
        <v>2</v>
      </c>
      <c r="N1388" s="14">
        <f t="shared" si="169"/>
        <v>4329.5073757284335</v>
      </c>
      <c r="O1388" s="16">
        <f t="shared" si="170"/>
        <v>0.43295073757284336</v>
      </c>
      <c r="P1388">
        <v>4329.5073757284335</v>
      </c>
      <c r="Q1388">
        <f t="shared" si="171"/>
        <v>0.43295073757284336</v>
      </c>
      <c r="R1388" s="16">
        <f t="shared" si="172"/>
        <v>0</v>
      </c>
      <c r="S1388">
        <v>5.23</v>
      </c>
      <c r="T1388">
        <f t="shared" si="173"/>
        <v>2.2643323575059711</v>
      </c>
      <c r="U1388">
        <v>8.4610000000000003</v>
      </c>
      <c r="V1388">
        <f t="shared" si="174"/>
        <v>0</v>
      </c>
      <c r="W1388">
        <f t="shared" si="175"/>
        <v>2.2643323575059711</v>
      </c>
    </row>
    <row r="1389" spans="3:23" x14ac:dyDescent="0.3">
      <c r="C1389" t="s">
        <v>166</v>
      </c>
      <c r="D1389" t="s">
        <v>105</v>
      </c>
      <c r="E1389" s="1">
        <v>39419</v>
      </c>
      <c r="F1389">
        <v>5</v>
      </c>
      <c r="G1389" t="s">
        <v>10</v>
      </c>
      <c r="H1389" s="54" t="s">
        <v>49</v>
      </c>
      <c r="I1389" s="2">
        <v>100</v>
      </c>
      <c r="J1389" s="51">
        <v>33</v>
      </c>
      <c r="K1389" s="51">
        <v>55</v>
      </c>
      <c r="L1389">
        <f t="shared" si="168"/>
        <v>30.25</v>
      </c>
      <c r="M1389" s="47">
        <v>2</v>
      </c>
      <c r="N1389" s="14">
        <f t="shared" si="169"/>
        <v>5749.5072551510202</v>
      </c>
      <c r="O1389" s="16">
        <f t="shared" si="170"/>
        <v>0.57495072551510207</v>
      </c>
      <c r="P1389">
        <v>5749.5072551510202</v>
      </c>
      <c r="Q1389">
        <f t="shared" si="171"/>
        <v>0.57495072551510207</v>
      </c>
      <c r="R1389" s="16">
        <f t="shared" si="172"/>
        <v>0</v>
      </c>
      <c r="S1389">
        <v>5.23</v>
      </c>
      <c r="T1389">
        <f t="shared" si="173"/>
        <v>3.0069922944439842</v>
      </c>
      <c r="U1389">
        <v>8.4610000000000003</v>
      </c>
      <c r="V1389">
        <f t="shared" si="174"/>
        <v>0</v>
      </c>
      <c r="W1389">
        <f t="shared" si="175"/>
        <v>3.0069922944439842</v>
      </c>
    </row>
    <row r="1390" spans="3:23" x14ac:dyDescent="0.3">
      <c r="C1390" t="s">
        <v>166</v>
      </c>
      <c r="D1390" t="s">
        <v>105</v>
      </c>
      <c r="E1390" s="1">
        <v>39419</v>
      </c>
      <c r="F1390">
        <v>5</v>
      </c>
      <c r="G1390" t="s">
        <v>10</v>
      </c>
      <c r="H1390" s="57" t="s">
        <v>31</v>
      </c>
      <c r="I1390" s="2">
        <v>100</v>
      </c>
      <c r="J1390" s="51">
        <v>3</v>
      </c>
      <c r="K1390" s="51">
        <v>10</v>
      </c>
      <c r="L1390">
        <f t="shared" si="168"/>
        <v>4</v>
      </c>
      <c r="M1390" s="47">
        <v>3</v>
      </c>
      <c r="N1390" s="14">
        <f t="shared" si="169"/>
        <v>150.79644737231007</v>
      </c>
      <c r="O1390" s="16">
        <f t="shared" si="170"/>
        <v>1.5079644737231007E-2</v>
      </c>
      <c r="P1390">
        <v>150.79644737231007</v>
      </c>
      <c r="Q1390">
        <f t="shared" si="171"/>
        <v>1.5079644737231007E-2</v>
      </c>
      <c r="R1390" s="16">
        <f t="shared" si="172"/>
        <v>0</v>
      </c>
      <c r="S1390" s="48">
        <v>13.7</v>
      </c>
      <c r="T1390">
        <f t="shared" si="173"/>
        <v>0.20659113290006478</v>
      </c>
      <c r="U1390" s="48">
        <v>7.907</v>
      </c>
      <c r="V1390">
        <f t="shared" si="174"/>
        <v>0</v>
      </c>
      <c r="W1390">
        <f t="shared" si="175"/>
        <v>0.20659113290006478</v>
      </c>
    </row>
    <row r="1391" spans="3:23" x14ac:dyDescent="0.3">
      <c r="C1391" t="s">
        <v>166</v>
      </c>
      <c r="D1391" t="s">
        <v>105</v>
      </c>
      <c r="E1391" s="1">
        <v>39419</v>
      </c>
      <c r="F1391">
        <v>5</v>
      </c>
      <c r="G1391" t="s">
        <v>10</v>
      </c>
      <c r="H1391" s="57" t="s">
        <v>31</v>
      </c>
      <c r="I1391" s="2">
        <v>30</v>
      </c>
      <c r="J1391" s="51">
        <v>5</v>
      </c>
      <c r="K1391" s="51">
        <v>12</v>
      </c>
      <c r="L1391">
        <f t="shared" si="168"/>
        <v>5.5</v>
      </c>
      <c r="M1391" s="47">
        <v>3</v>
      </c>
      <c r="N1391" s="14">
        <f t="shared" si="169"/>
        <v>285.09953331327375</v>
      </c>
      <c r="O1391" s="16">
        <f t="shared" si="170"/>
        <v>2.8509953331327376E-2</v>
      </c>
      <c r="P1391">
        <v>85.529859993982129</v>
      </c>
      <c r="Q1391">
        <f t="shared" si="171"/>
        <v>8.5529859993982126E-3</v>
      </c>
      <c r="R1391" s="16">
        <f t="shared" si="172"/>
        <v>1.9956967331929164E-2</v>
      </c>
      <c r="S1391" s="48">
        <v>13.7</v>
      </c>
      <c r="T1391">
        <f t="shared" si="173"/>
        <v>0.11717590819175551</v>
      </c>
      <c r="U1391" s="48">
        <v>7.907</v>
      </c>
      <c r="V1391">
        <f t="shared" si="174"/>
        <v>0.15779974069356389</v>
      </c>
      <c r="W1391">
        <f t="shared" si="175"/>
        <v>-4.0623832501808385E-2</v>
      </c>
    </row>
    <row r="1392" spans="3:23" x14ac:dyDescent="0.3">
      <c r="C1392" t="s">
        <v>166</v>
      </c>
      <c r="D1392" t="s">
        <v>105</v>
      </c>
      <c r="E1392" s="1">
        <v>39419</v>
      </c>
      <c r="F1392">
        <v>5</v>
      </c>
      <c r="G1392" t="s">
        <v>10</v>
      </c>
      <c r="H1392" s="57" t="s">
        <v>31</v>
      </c>
      <c r="I1392" s="2">
        <v>70</v>
      </c>
      <c r="J1392" s="51">
        <v>10</v>
      </c>
      <c r="K1392" s="51">
        <v>10</v>
      </c>
      <c r="L1392">
        <f t="shared" si="168"/>
        <v>7.5</v>
      </c>
      <c r="M1392" s="47">
        <v>3</v>
      </c>
      <c r="N1392" s="14">
        <f t="shared" si="169"/>
        <v>530.14376029327764</v>
      </c>
      <c r="O1392" s="16">
        <f t="shared" si="170"/>
        <v>5.3014376029327764E-2</v>
      </c>
      <c r="P1392">
        <v>371.10063220529435</v>
      </c>
      <c r="Q1392">
        <f t="shared" si="171"/>
        <v>3.7110063220529434E-2</v>
      </c>
      <c r="R1392" s="16">
        <f t="shared" si="172"/>
        <v>1.5904312808798331E-2</v>
      </c>
      <c r="S1392" s="48">
        <v>13.7</v>
      </c>
      <c r="T1392">
        <f t="shared" si="173"/>
        <v>0.50840786612125322</v>
      </c>
      <c r="U1392" s="48">
        <v>7.907</v>
      </c>
      <c r="V1392">
        <f t="shared" si="174"/>
        <v>0.12575540137916841</v>
      </c>
      <c r="W1392">
        <f t="shared" si="175"/>
        <v>0.38265246474208481</v>
      </c>
    </row>
    <row r="1393" spans="3:23" x14ac:dyDescent="0.3">
      <c r="C1393" t="s">
        <v>166</v>
      </c>
      <c r="D1393" t="s">
        <v>105</v>
      </c>
      <c r="E1393" s="1">
        <v>39419</v>
      </c>
      <c r="F1393">
        <v>5</v>
      </c>
      <c r="G1393" t="s">
        <v>10</v>
      </c>
      <c r="H1393" s="57" t="s">
        <v>31</v>
      </c>
      <c r="I1393" s="2">
        <v>50</v>
      </c>
      <c r="J1393" s="51">
        <v>15</v>
      </c>
      <c r="K1393" s="51">
        <v>15</v>
      </c>
      <c r="L1393">
        <f t="shared" si="168"/>
        <v>11.25</v>
      </c>
      <c r="M1393" s="47">
        <v>3</v>
      </c>
      <c r="N1393" s="14">
        <f t="shared" si="169"/>
        <v>1192.8234606598746</v>
      </c>
      <c r="O1393" s="16">
        <f t="shared" si="170"/>
        <v>0.11928234606598746</v>
      </c>
      <c r="P1393">
        <v>596.41173032993731</v>
      </c>
      <c r="Q1393">
        <f t="shared" si="171"/>
        <v>5.9641173032993731E-2</v>
      </c>
      <c r="R1393" s="16">
        <f t="shared" si="172"/>
        <v>5.9641173032993731E-2</v>
      </c>
      <c r="S1393" s="48">
        <v>13.7</v>
      </c>
      <c r="T1393">
        <f t="shared" si="173"/>
        <v>0.81708407055201404</v>
      </c>
      <c r="U1393" s="48">
        <v>7.907</v>
      </c>
      <c r="V1393">
        <f t="shared" si="174"/>
        <v>0.47158275517188142</v>
      </c>
      <c r="W1393">
        <f t="shared" si="175"/>
        <v>0.34550131538013262</v>
      </c>
    </row>
    <row r="1394" spans="3:23" x14ac:dyDescent="0.3">
      <c r="C1394" t="s">
        <v>166</v>
      </c>
      <c r="D1394" t="s">
        <v>105</v>
      </c>
      <c r="E1394" s="1">
        <v>39419</v>
      </c>
      <c r="F1394">
        <v>5</v>
      </c>
      <c r="G1394" t="s">
        <v>10</v>
      </c>
      <c r="H1394" s="57" t="s">
        <v>31</v>
      </c>
      <c r="I1394" s="2">
        <v>40</v>
      </c>
      <c r="J1394" s="51">
        <v>20</v>
      </c>
      <c r="K1394" s="51">
        <v>30</v>
      </c>
      <c r="L1394">
        <f t="shared" si="168"/>
        <v>17.5</v>
      </c>
      <c r="M1394" s="47">
        <v>3</v>
      </c>
      <c r="N1394" s="14">
        <f t="shared" si="169"/>
        <v>2886.3382504856222</v>
      </c>
      <c r="O1394" s="16">
        <f t="shared" si="170"/>
        <v>0.28863382504856222</v>
      </c>
      <c r="P1394">
        <v>1154.535300194249</v>
      </c>
      <c r="Q1394">
        <f t="shared" si="171"/>
        <v>0.11545353001942489</v>
      </c>
      <c r="R1394" s="16">
        <f t="shared" si="172"/>
        <v>0.17318029502913734</v>
      </c>
      <c r="S1394" s="48">
        <v>13.7</v>
      </c>
      <c r="T1394">
        <f t="shared" si="173"/>
        <v>1.5817133612661209</v>
      </c>
      <c r="U1394" s="48">
        <v>7.907</v>
      </c>
      <c r="V1394">
        <f t="shared" si="174"/>
        <v>1.3693365927953889</v>
      </c>
      <c r="W1394">
        <f t="shared" si="175"/>
        <v>0.21237676847073206</v>
      </c>
    </row>
    <row r="1395" spans="3:23" x14ac:dyDescent="0.3">
      <c r="C1395" t="s">
        <v>166</v>
      </c>
      <c r="D1395" t="s">
        <v>105</v>
      </c>
      <c r="E1395" s="1">
        <v>39419</v>
      </c>
      <c r="F1395">
        <v>5</v>
      </c>
      <c r="G1395" t="s">
        <v>10</v>
      </c>
      <c r="H1395" s="57" t="s">
        <v>44</v>
      </c>
      <c r="I1395" s="2">
        <v>90</v>
      </c>
      <c r="J1395" s="51">
        <v>5</v>
      </c>
      <c r="K1395" s="51">
        <v>12</v>
      </c>
      <c r="L1395">
        <f t="shared" si="168"/>
        <v>5.5</v>
      </c>
      <c r="M1395" s="47">
        <v>2</v>
      </c>
      <c r="N1395" s="14">
        <f t="shared" si="169"/>
        <v>190.06635554218249</v>
      </c>
      <c r="O1395" s="16">
        <f t="shared" si="170"/>
        <v>1.9006635554218249E-2</v>
      </c>
      <c r="P1395">
        <v>171.05971998796426</v>
      </c>
      <c r="Q1395">
        <f t="shared" si="171"/>
        <v>1.7105971998796425E-2</v>
      </c>
      <c r="R1395" s="16">
        <f t="shared" si="172"/>
        <v>1.9006635554218235E-3</v>
      </c>
      <c r="S1395" s="48">
        <v>5.78</v>
      </c>
      <c r="T1395">
        <f t="shared" si="173"/>
        <v>9.8872518153043334E-2</v>
      </c>
      <c r="U1395" s="48">
        <v>9.0679999999999996</v>
      </c>
      <c r="V1395">
        <f t="shared" si="174"/>
        <v>1.7235217120565093E-2</v>
      </c>
      <c r="W1395">
        <f t="shared" si="175"/>
        <v>8.1637301032478238E-2</v>
      </c>
    </row>
    <row r="1396" spans="3:23" x14ac:dyDescent="0.3">
      <c r="C1396" t="s">
        <v>166</v>
      </c>
      <c r="D1396" t="s">
        <v>105</v>
      </c>
      <c r="E1396" s="1">
        <v>39419</v>
      </c>
      <c r="F1396">
        <v>5</v>
      </c>
      <c r="G1396" t="s">
        <v>10</v>
      </c>
      <c r="H1396" s="57" t="s">
        <v>44</v>
      </c>
      <c r="I1396" s="2">
        <v>70</v>
      </c>
      <c r="J1396" s="51">
        <v>10</v>
      </c>
      <c r="K1396" s="51">
        <v>17</v>
      </c>
      <c r="L1396">
        <f t="shared" si="168"/>
        <v>9.25</v>
      </c>
      <c r="M1396" s="47">
        <v>2</v>
      </c>
      <c r="N1396" s="14">
        <f t="shared" si="169"/>
        <v>537.60504284555338</v>
      </c>
      <c r="O1396" s="16">
        <f t="shared" si="170"/>
        <v>5.3760504284555338E-2</v>
      </c>
      <c r="P1396">
        <v>376.32352999188737</v>
      </c>
      <c r="Q1396">
        <f t="shared" si="171"/>
        <v>3.763235299918874E-2</v>
      </c>
      <c r="R1396" s="16">
        <f t="shared" si="172"/>
        <v>1.6128151285366599E-2</v>
      </c>
      <c r="S1396" s="48">
        <v>5.78</v>
      </c>
      <c r="T1396">
        <f t="shared" si="173"/>
        <v>0.21751500033531093</v>
      </c>
      <c r="U1396" s="48">
        <v>9.0679999999999996</v>
      </c>
      <c r="V1396">
        <f t="shared" si="174"/>
        <v>0.14625007585570432</v>
      </c>
      <c r="W1396">
        <f t="shared" si="175"/>
        <v>7.1264924479606612E-2</v>
      </c>
    </row>
    <row r="1397" spans="3:23" x14ac:dyDescent="0.3">
      <c r="C1397" t="s">
        <v>166</v>
      </c>
      <c r="D1397" t="s">
        <v>105</v>
      </c>
      <c r="E1397" s="1">
        <v>39419</v>
      </c>
      <c r="F1397">
        <v>5</v>
      </c>
      <c r="G1397" t="s">
        <v>10</v>
      </c>
      <c r="H1397" s="57" t="s">
        <v>44</v>
      </c>
      <c r="I1397" s="2">
        <v>40</v>
      </c>
      <c r="J1397" s="51">
        <v>15</v>
      </c>
      <c r="K1397" s="51">
        <v>15</v>
      </c>
      <c r="L1397">
        <f t="shared" si="168"/>
        <v>11.25</v>
      </c>
      <c r="M1397" s="47">
        <v>2</v>
      </c>
      <c r="N1397" s="14">
        <f t="shared" si="169"/>
        <v>795.21564043991634</v>
      </c>
      <c r="O1397" s="16">
        <f t="shared" si="170"/>
        <v>7.9521564043991633E-2</v>
      </c>
      <c r="P1397">
        <v>318.08625617596658</v>
      </c>
      <c r="Q1397">
        <f t="shared" si="171"/>
        <v>3.1808625617596661E-2</v>
      </c>
      <c r="R1397" s="16">
        <f t="shared" si="172"/>
        <v>4.7712938426394971E-2</v>
      </c>
      <c r="S1397" s="48">
        <v>5.78</v>
      </c>
      <c r="T1397">
        <f t="shared" si="173"/>
        <v>0.18385385606970872</v>
      </c>
      <c r="U1397" s="48">
        <v>9.0679999999999996</v>
      </c>
      <c r="V1397">
        <f t="shared" si="174"/>
        <v>0.43266092565054959</v>
      </c>
      <c r="W1397">
        <f t="shared" si="175"/>
        <v>-0.24880706958084087</v>
      </c>
    </row>
    <row r="1398" spans="3:23" x14ac:dyDescent="0.3">
      <c r="C1398" t="s">
        <v>166</v>
      </c>
      <c r="D1398" t="s">
        <v>105</v>
      </c>
      <c r="E1398" s="1">
        <v>39419</v>
      </c>
      <c r="F1398">
        <v>5</v>
      </c>
      <c r="G1398" t="s">
        <v>10</v>
      </c>
      <c r="H1398" s="57" t="s">
        <v>46</v>
      </c>
      <c r="I1398" s="2">
        <v>100</v>
      </c>
      <c r="J1398" s="51">
        <v>13</v>
      </c>
      <c r="K1398" s="51">
        <v>15</v>
      </c>
      <c r="L1398">
        <f t="shared" si="168"/>
        <v>10.25</v>
      </c>
      <c r="M1398" s="47">
        <v>3</v>
      </c>
      <c r="N1398" s="14">
        <f t="shared" si="169"/>
        <v>990.19073450333292</v>
      </c>
      <c r="O1398" s="16">
        <f t="shared" si="170"/>
        <v>9.9019073450333298E-2</v>
      </c>
      <c r="P1398">
        <v>990.19073450333292</v>
      </c>
      <c r="Q1398">
        <f t="shared" si="171"/>
        <v>9.9019073450333298E-2</v>
      </c>
      <c r="R1398" s="16">
        <f t="shared" si="172"/>
        <v>0</v>
      </c>
      <c r="S1398" s="48">
        <v>1.86</v>
      </c>
      <c r="T1398">
        <f t="shared" si="173"/>
        <v>0.18417547661761993</v>
      </c>
      <c r="U1398" s="48">
        <v>12.651</v>
      </c>
      <c r="V1398">
        <f t="shared" si="174"/>
        <v>0</v>
      </c>
      <c r="W1398">
        <f t="shared" si="175"/>
        <v>0.18417547661761993</v>
      </c>
    </row>
    <row r="1399" spans="3:23" x14ac:dyDescent="0.3">
      <c r="C1399" t="s">
        <v>166</v>
      </c>
      <c r="D1399" t="s">
        <v>105</v>
      </c>
      <c r="E1399" s="1">
        <v>39419</v>
      </c>
      <c r="F1399">
        <v>5</v>
      </c>
      <c r="G1399" t="s">
        <v>10</v>
      </c>
      <c r="H1399" s="57" t="s">
        <v>46</v>
      </c>
      <c r="I1399" s="2">
        <v>40</v>
      </c>
      <c r="J1399" s="51">
        <v>14</v>
      </c>
      <c r="K1399" s="51">
        <v>15</v>
      </c>
      <c r="L1399">
        <f t="shared" si="168"/>
        <v>10.75</v>
      </c>
      <c r="M1399" s="47">
        <v>3</v>
      </c>
      <c r="N1399" s="14">
        <f t="shared" si="169"/>
        <v>1089.1509030914115</v>
      </c>
      <c r="O1399" s="16">
        <f t="shared" si="170"/>
        <v>0.10891509030914115</v>
      </c>
      <c r="P1399">
        <v>435.6603612365646</v>
      </c>
      <c r="Q1399">
        <f t="shared" si="171"/>
        <v>4.3566036123656462E-2</v>
      </c>
      <c r="R1399" s="16">
        <f t="shared" si="172"/>
        <v>6.5349054185484687E-2</v>
      </c>
      <c r="S1399" s="48">
        <v>1.86</v>
      </c>
      <c r="T1399">
        <f t="shared" si="173"/>
        <v>8.1032827190001031E-2</v>
      </c>
      <c r="U1399" s="48">
        <v>12.651</v>
      </c>
      <c r="V1399">
        <f t="shared" si="174"/>
        <v>0.82673088450056675</v>
      </c>
      <c r="W1399">
        <f t="shared" si="175"/>
        <v>-0.74569805731056571</v>
      </c>
    </row>
    <row r="1400" spans="3:23" x14ac:dyDescent="0.3">
      <c r="C1400" t="s">
        <v>166</v>
      </c>
      <c r="D1400" t="s">
        <v>106</v>
      </c>
      <c r="E1400" s="1">
        <v>39421</v>
      </c>
      <c r="F1400">
        <v>37</v>
      </c>
      <c r="G1400" t="s">
        <v>67</v>
      </c>
      <c r="H1400" s="54" t="s">
        <v>49</v>
      </c>
      <c r="I1400" s="2">
        <v>90</v>
      </c>
      <c r="J1400" s="51">
        <v>3</v>
      </c>
      <c r="K1400" s="51">
        <v>10</v>
      </c>
      <c r="L1400">
        <f t="shared" si="168"/>
        <v>4</v>
      </c>
      <c r="M1400" s="47">
        <v>2</v>
      </c>
      <c r="N1400" s="14">
        <f t="shared" si="169"/>
        <v>100.53096491487338</v>
      </c>
      <c r="O1400" s="16">
        <f t="shared" si="170"/>
        <v>1.0053096491487338E-2</v>
      </c>
      <c r="P1400">
        <v>90.477868423386042</v>
      </c>
      <c r="Q1400">
        <f t="shared" si="171"/>
        <v>9.0477868423386038E-3</v>
      </c>
      <c r="R1400" s="16">
        <f t="shared" si="172"/>
        <v>1.0053096491487341E-3</v>
      </c>
      <c r="S1400">
        <v>5.23</v>
      </c>
      <c r="T1400">
        <f t="shared" si="173"/>
        <v>4.7319925185430899E-2</v>
      </c>
      <c r="U1400">
        <v>8.4610000000000003</v>
      </c>
      <c r="V1400">
        <f t="shared" si="174"/>
        <v>8.5059249414474406E-3</v>
      </c>
      <c r="W1400">
        <f t="shared" si="175"/>
        <v>3.881400024398346E-2</v>
      </c>
    </row>
    <row r="1401" spans="3:23" x14ac:dyDescent="0.3">
      <c r="C1401" t="s">
        <v>166</v>
      </c>
      <c r="D1401" t="s">
        <v>106</v>
      </c>
      <c r="E1401" s="1">
        <v>39421</v>
      </c>
      <c r="F1401">
        <v>37</v>
      </c>
      <c r="G1401" t="s">
        <v>67</v>
      </c>
      <c r="H1401" s="54" t="s">
        <v>49</v>
      </c>
      <c r="I1401" s="2">
        <v>80</v>
      </c>
      <c r="J1401" s="51">
        <v>5</v>
      </c>
      <c r="K1401" s="51">
        <v>10</v>
      </c>
      <c r="L1401">
        <f t="shared" si="168"/>
        <v>5</v>
      </c>
      <c r="M1401" s="47">
        <v>2</v>
      </c>
      <c r="N1401" s="14">
        <f t="shared" si="169"/>
        <v>157.07963267948966</v>
      </c>
      <c r="O1401" s="16">
        <f t="shared" si="170"/>
        <v>1.5707963267948967E-2</v>
      </c>
      <c r="P1401">
        <v>125.66370614359174</v>
      </c>
      <c r="Q1401">
        <f t="shared" si="171"/>
        <v>1.2566370614359173E-2</v>
      </c>
      <c r="R1401" s="16">
        <f t="shared" si="172"/>
        <v>3.1415926535897937E-3</v>
      </c>
      <c r="S1401">
        <v>5.23</v>
      </c>
      <c r="T1401">
        <f t="shared" si="173"/>
        <v>6.5722118313098488E-2</v>
      </c>
      <c r="U1401">
        <v>8.4610000000000003</v>
      </c>
      <c r="V1401">
        <f t="shared" si="174"/>
        <v>2.6581015442023247E-2</v>
      </c>
      <c r="W1401">
        <f t="shared" si="175"/>
        <v>3.9141102871075237E-2</v>
      </c>
    </row>
    <row r="1402" spans="3:23" x14ac:dyDescent="0.3">
      <c r="C1402" t="s">
        <v>166</v>
      </c>
      <c r="D1402" t="s">
        <v>106</v>
      </c>
      <c r="E1402" s="1">
        <v>39421</v>
      </c>
      <c r="F1402">
        <v>37</v>
      </c>
      <c r="G1402" t="s">
        <v>67</v>
      </c>
      <c r="H1402" s="54" t="s">
        <v>49</v>
      </c>
      <c r="I1402" s="2">
        <v>70</v>
      </c>
      <c r="J1402" s="51">
        <v>5</v>
      </c>
      <c r="K1402" s="51">
        <v>10</v>
      </c>
      <c r="L1402">
        <f t="shared" si="168"/>
        <v>5</v>
      </c>
      <c r="M1402" s="47">
        <v>2</v>
      </c>
      <c r="N1402" s="14">
        <f t="shared" si="169"/>
        <v>157.07963267948966</v>
      </c>
      <c r="O1402" s="16">
        <f t="shared" si="170"/>
        <v>1.5707963267948967E-2</v>
      </c>
      <c r="P1402">
        <v>109.95574287564276</v>
      </c>
      <c r="Q1402">
        <f t="shared" si="171"/>
        <v>1.0995574287564275E-2</v>
      </c>
      <c r="R1402" s="16">
        <f t="shared" si="172"/>
        <v>4.7123889803846915E-3</v>
      </c>
      <c r="S1402">
        <v>5.23</v>
      </c>
      <c r="T1402">
        <f t="shared" si="173"/>
        <v>5.7506853523961163E-2</v>
      </c>
      <c r="U1402">
        <v>8.4610000000000003</v>
      </c>
      <c r="V1402">
        <f t="shared" si="174"/>
        <v>3.9871523163034876E-2</v>
      </c>
      <c r="W1402">
        <f t="shared" si="175"/>
        <v>1.7635330360926287E-2</v>
      </c>
    </row>
    <row r="1403" spans="3:23" x14ac:dyDescent="0.3">
      <c r="C1403" t="s">
        <v>166</v>
      </c>
      <c r="D1403" t="s">
        <v>106</v>
      </c>
      <c r="E1403" s="1">
        <v>39421</v>
      </c>
      <c r="F1403">
        <v>37</v>
      </c>
      <c r="G1403" t="s">
        <v>67</v>
      </c>
      <c r="H1403" s="54" t="s">
        <v>49</v>
      </c>
      <c r="I1403" s="2">
        <v>50</v>
      </c>
      <c r="J1403" s="51">
        <v>10</v>
      </c>
      <c r="K1403" s="51">
        <v>20</v>
      </c>
      <c r="L1403">
        <f t="shared" si="168"/>
        <v>10</v>
      </c>
      <c r="M1403" s="47">
        <v>2</v>
      </c>
      <c r="N1403" s="14">
        <f t="shared" si="169"/>
        <v>628.31853071795865</v>
      </c>
      <c r="O1403" s="16">
        <f t="shared" si="170"/>
        <v>6.2831853071795868E-2</v>
      </c>
      <c r="P1403">
        <v>314.15926535897933</v>
      </c>
      <c r="Q1403">
        <f t="shared" si="171"/>
        <v>3.1415926535897934E-2</v>
      </c>
      <c r="R1403" s="16">
        <f t="shared" si="172"/>
        <v>3.1415926535897934E-2</v>
      </c>
      <c r="S1403">
        <v>5.23</v>
      </c>
      <c r="T1403">
        <f t="shared" si="173"/>
        <v>0.16430529578274622</v>
      </c>
      <c r="U1403">
        <v>8.4610000000000003</v>
      </c>
      <c r="V1403">
        <f t="shared" si="174"/>
        <v>0.26581015442023243</v>
      </c>
      <c r="W1403">
        <f t="shared" si="175"/>
        <v>-0.10150485863748621</v>
      </c>
    </row>
    <row r="1404" spans="3:23" x14ac:dyDescent="0.3">
      <c r="C1404" t="s">
        <v>166</v>
      </c>
      <c r="D1404" t="s">
        <v>106</v>
      </c>
      <c r="E1404" s="1">
        <v>39421</v>
      </c>
      <c r="F1404">
        <v>37</v>
      </c>
      <c r="G1404" t="s">
        <v>67</v>
      </c>
      <c r="H1404" s="54" t="s">
        <v>49</v>
      </c>
      <c r="I1404" s="2">
        <v>40</v>
      </c>
      <c r="J1404" s="51">
        <v>15</v>
      </c>
      <c r="K1404" s="51">
        <v>15</v>
      </c>
      <c r="L1404">
        <f t="shared" si="168"/>
        <v>11.25</v>
      </c>
      <c r="M1404" s="47">
        <v>2</v>
      </c>
      <c r="N1404" s="14">
        <f t="shared" si="169"/>
        <v>795.21564043991634</v>
      </c>
      <c r="O1404" s="16">
        <f t="shared" si="170"/>
        <v>7.9521564043991633E-2</v>
      </c>
      <c r="P1404">
        <v>318.08625617596658</v>
      </c>
      <c r="Q1404">
        <f t="shared" si="171"/>
        <v>3.1808625617596661E-2</v>
      </c>
      <c r="R1404" s="16">
        <f t="shared" si="172"/>
        <v>4.7712938426394971E-2</v>
      </c>
      <c r="S1404">
        <v>5.23</v>
      </c>
      <c r="T1404">
        <f t="shared" si="173"/>
        <v>0.16635911198003056</v>
      </c>
      <c r="U1404">
        <v>8.4610000000000003</v>
      </c>
      <c r="V1404">
        <f t="shared" si="174"/>
        <v>0.40369917202572786</v>
      </c>
      <c r="W1404">
        <f t="shared" si="175"/>
        <v>-0.2373400600456973</v>
      </c>
    </row>
    <row r="1405" spans="3:23" x14ac:dyDescent="0.3">
      <c r="C1405" t="s">
        <v>166</v>
      </c>
      <c r="D1405" t="s">
        <v>106</v>
      </c>
      <c r="E1405" s="1">
        <v>39421</v>
      </c>
      <c r="F1405">
        <v>37</v>
      </c>
      <c r="G1405" t="s">
        <v>67</v>
      </c>
      <c r="H1405" s="57" t="s">
        <v>36</v>
      </c>
      <c r="I1405" s="2">
        <v>100</v>
      </c>
      <c r="J1405" s="51">
        <v>3</v>
      </c>
      <c r="K1405" s="51">
        <v>10</v>
      </c>
      <c r="L1405">
        <f t="shared" si="168"/>
        <v>4</v>
      </c>
      <c r="M1405" s="47">
        <v>2</v>
      </c>
      <c r="N1405" s="14">
        <f t="shared" si="169"/>
        <v>100.53096491487338</v>
      </c>
      <c r="O1405" s="16">
        <f t="shared" si="170"/>
        <v>1.0053096491487338E-2</v>
      </c>
      <c r="P1405">
        <v>100.53096491487338</v>
      </c>
      <c r="Q1405">
        <f t="shared" si="171"/>
        <v>1.0053096491487338E-2</v>
      </c>
      <c r="R1405" s="16">
        <f t="shared" si="172"/>
        <v>0</v>
      </c>
      <c r="S1405" s="48">
        <v>6.62</v>
      </c>
      <c r="T1405">
        <f t="shared" si="173"/>
        <v>6.6551498773646175E-2</v>
      </c>
      <c r="U1405" s="48">
        <v>8.3030000000000008</v>
      </c>
      <c r="V1405">
        <f t="shared" si="174"/>
        <v>0</v>
      </c>
      <c r="W1405">
        <f t="shared" si="175"/>
        <v>6.6551498773646175E-2</v>
      </c>
    </row>
    <row r="1406" spans="3:23" x14ac:dyDescent="0.3">
      <c r="C1406" t="s">
        <v>166</v>
      </c>
      <c r="D1406" t="s">
        <v>106</v>
      </c>
      <c r="E1406" s="1">
        <v>39421</v>
      </c>
      <c r="F1406">
        <v>37</v>
      </c>
      <c r="G1406" t="s">
        <v>67</v>
      </c>
      <c r="H1406" s="57" t="s">
        <v>36</v>
      </c>
      <c r="I1406" s="2">
        <v>90</v>
      </c>
      <c r="J1406" s="51">
        <v>15</v>
      </c>
      <c r="K1406" s="51">
        <v>60</v>
      </c>
      <c r="L1406">
        <f t="shared" si="168"/>
        <v>22.5</v>
      </c>
      <c r="M1406" s="47">
        <v>2</v>
      </c>
      <c r="N1406" s="14">
        <f t="shared" si="169"/>
        <v>3180.8625617596654</v>
      </c>
      <c r="O1406" s="16">
        <f t="shared" si="170"/>
        <v>0.31808625617596653</v>
      </c>
      <c r="P1406">
        <v>2862.776305583699</v>
      </c>
      <c r="Q1406">
        <f t="shared" si="171"/>
        <v>0.28627763055836991</v>
      </c>
      <c r="R1406" s="16">
        <f t="shared" si="172"/>
        <v>3.180862561759662E-2</v>
      </c>
      <c r="S1406" s="48">
        <v>6.62</v>
      </c>
      <c r="T1406">
        <f t="shared" si="173"/>
        <v>1.8951579142964088</v>
      </c>
      <c r="U1406" s="48">
        <v>8.3030000000000008</v>
      </c>
      <c r="V1406">
        <f t="shared" si="174"/>
        <v>0.26410701850290474</v>
      </c>
      <c r="W1406">
        <f t="shared" si="175"/>
        <v>1.6310508957935039</v>
      </c>
    </row>
    <row r="1407" spans="3:23" x14ac:dyDescent="0.3">
      <c r="C1407" t="s">
        <v>166</v>
      </c>
      <c r="D1407" t="s">
        <v>106</v>
      </c>
      <c r="E1407" s="1">
        <v>39421</v>
      </c>
      <c r="F1407">
        <v>37</v>
      </c>
      <c r="G1407" t="s">
        <v>67</v>
      </c>
      <c r="H1407" s="57" t="s">
        <v>36</v>
      </c>
      <c r="I1407" s="2">
        <v>50</v>
      </c>
      <c r="J1407" s="51">
        <v>15</v>
      </c>
      <c r="K1407" s="51">
        <v>30</v>
      </c>
      <c r="L1407">
        <f t="shared" si="168"/>
        <v>15</v>
      </c>
      <c r="M1407" s="47">
        <v>2</v>
      </c>
      <c r="N1407" s="14">
        <f t="shared" si="169"/>
        <v>1413.7166941154069</v>
      </c>
      <c r="O1407" s="16">
        <f t="shared" si="170"/>
        <v>0.1413716694115407</v>
      </c>
      <c r="P1407">
        <v>706.85834705770344</v>
      </c>
      <c r="Q1407">
        <f t="shared" si="171"/>
        <v>7.0685834705770348E-2</v>
      </c>
      <c r="R1407" s="16">
        <f t="shared" si="172"/>
        <v>7.0685834705770348E-2</v>
      </c>
      <c r="S1407" s="48">
        <v>6.62</v>
      </c>
      <c r="T1407">
        <f t="shared" si="173"/>
        <v>0.46794022575219973</v>
      </c>
      <c r="U1407" s="48">
        <v>8.3030000000000008</v>
      </c>
      <c r="V1407">
        <f t="shared" si="174"/>
        <v>0.58690448556201125</v>
      </c>
      <c r="W1407">
        <f t="shared" si="175"/>
        <v>-0.11896425980981151</v>
      </c>
    </row>
    <row r="1408" spans="3:23" x14ac:dyDescent="0.3">
      <c r="C1408" t="s">
        <v>166</v>
      </c>
      <c r="D1408" t="s">
        <v>106</v>
      </c>
      <c r="E1408" s="1">
        <v>39421</v>
      </c>
      <c r="F1408">
        <v>37</v>
      </c>
      <c r="G1408" t="s">
        <v>67</v>
      </c>
      <c r="H1408" s="57" t="s">
        <v>42</v>
      </c>
      <c r="I1408" s="2">
        <v>100</v>
      </c>
      <c r="J1408" s="51">
        <v>15</v>
      </c>
      <c r="K1408" s="51">
        <v>15</v>
      </c>
      <c r="L1408">
        <f t="shared" si="168"/>
        <v>11.25</v>
      </c>
      <c r="M1408" s="47">
        <v>2</v>
      </c>
      <c r="N1408" s="14">
        <f t="shared" si="169"/>
        <v>795.21564043991634</v>
      </c>
      <c r="O1408" s="16">
        <f t="shared" si="170"/>
        <v>7.9521564043991633E-2</v>
      </c>
      <c r="P1408">
        <v>795.21564043991634</v>
      </c>
      <c r="Q1408">
        <f t="shared" si="171"/>
        <v>7.9521564043991633E-2</v>
      </c>
      <c r="R1408" s="16">
        <f t="shared" si="172"/>
        <v>0</v>
      </c>
      <c r="S1408">
        <v>11.49</v>
      </c>
      <c r="T1408">
        <f t="shared" si="173"/>
        <v>0.91370277086546392</v>
      </c>
      <c r="U1408" s="48">
        <v>8.1999999999999993</v>
      </c>
      <c r="V1408">
        <f t="shared" si="174"/>
        <v>0</v>
      </c>
      <c r="W1408">
        <f t="shared" si="175"/>
        <v>0.91370277086546392</v>
      </c>
    </row>
    <row r="1409" spans="3:23" x14ac:dyDescent="0.3">
      <c r="C1409" t="s">
        <v>166</v>
      </c>
      <c r="D1409" t="s">
        <v>106</v>
      </c>
      <c r="E1409" s="1">
        <v>39421</v>
      </c>
      <c r="F1409">
        <v>37</v>
      </c>
      <c r="G1409" t="s">
        <v>67</v>
      </c>
      <c r="H1409" s="57" t="s">
        <v>44</v>
      </c>
      <c r="I1409" s="2">
        <v>90</v>
      </c>
      <c r="J1409" s="51">
        <v>5</v>
      </c>
      <c r="K1409" s="51">
        <v>10</v>
      </c>
      <c r="L1409">
        <f t="shared" si="168"/>
        <v>5</v>
      </c>
      <c r="M1409" s="47">
        <v>2</v>
      </c>
      <c r="N1409" s="14">
        <f t="shared" si="169"/>
        <v>157.07963267948966</v>
      </c>
      <c r="O1409" s="16">
        <f t="shared" si="170"/>
        <v>1.5707963267948967E-2</v>
      </c>
      <c r="P1409">
        <v>141.37166941154069</v>
      </c>
      <c r="Q1409">
        <f t="shared" si="171"/>
        <v>1.4137166941154069E-2</v>
      </c>
      <c r="R1409" s="16">
        <f t="shared" si="172"/>
        <v>1.5707963267948977E-3</v>
      </c>
      <c r="S1409" s="48">
        <v>5.78</v>
      </c>
      <c r="T1409">
        <f t="shared" si="173"/>
        <v>8.171282491987053E-2</v>
      </c>
      <c r="U1409" s="48">
        <v>9.0679999999999996</v>
      </c>
      <c r="V1409">
        <f t="shared" si="174"/>
        <v>1.4243981091376132E-2</v>
      </c>
      <c r="W1409">
        <f t="shared" si="175"/>
        <v>6.7468843828494399E-2</v>
      </c>
    </row>
    <row r="1410" spans="3:23" x14ac:dyDescent="0.3">
      <c r="C1410" t="s">
        <v>166</v>
      </c>
      <c r="D1410" t="s">
        <v>106</v>
      </c>
      <c r="E1410" s="1">
        <v>39421</v>
      </c>
      <c r="F1410">
        <v>37</v>
      </c>
      <c r="G1410" t="s">
        <v>67</v>
      </c>
      <c r="H1410" s="57" t="s">
        <v>44</v>
      </c>
      <c r="I1410" s="2">
        <v>100</v>
      </c>
      <c r="J1410" s="51">
        <v>5</v>
      </c>
      <c r="K1410" s="51">
        <v>10</v>
      </c>
      <c r="L1410">
        <f t="shared" ref="L1410:L1473" si="176">(J1410+K1410/2)/2</f>
        <v>5</v>
      </c>
      <c r="M1410" s="47">
        <v>2</v>
      </c>
      <c r="N1410" s="14">
        <f t="shared" ref="N1410:N1473" si="177">M1410*PI()*L1410^2</f>
        <v>157.07963267948966</v>
      </c>
      <c r="O1410" s="16">
        <f t="shared" ref="O1410:O1473" si="178">N1410/10000</f>
        <v>1.5707963267948967E-2</v>
      </c>
      <c r="P1410">
        <v>157.07963267948966</v>
      </c>
      <c r="Q1410">
        <f t="shared" ref="Q1410:Q1473" si="179">P1410/10000</f>
        <v>1.5707963267948967E-2</v>
      </c>
      <c r="R1410" s="16">
        <f t="shared" ref="R1410:R1473" si="180">O1410-Q1410</f>
        <v>0</v>
      </c>
      <c r="S1410" s="48">
        <v>5.78</v>
      </c>
      <c r="T1410">
        <f t="shared" ref="T1410:T1473" si="181">Q1410*S1410</f>
        <v>9.0792027688745031E-2</v>
      </c>
      <c r="U1410" s="48">
        <v>9.0679999999999996</v>
      </c>
      <c r="V1410">
        <f t="shared" ref="V1410:V1473" si="182">R1410*U1410</f>
        <v>0</v>
      </c>
      <c r="W1410">
        <f t="shared" ref="W1410:W1473" si="183">T1410-V1410</f>
        <v>9.0792027688745031E-2</v>
      </c>
    </row>
    <row r="1411" spans="3:23" x14ac:dyDescent="0.3">
      <c r="C1411" t="s">
        <v>166</v>
      </c>
      <c r="D1411" t="s">
        <v>106</v>
      </c>
      <c r="E1411" s="1">
        <v>39421</v>
      </c>
      <c r="F1411">
        <v>37</v>
      </c>
      <c r="G1411" t="s">
        <v>67</v>
      </c>
      <c r="H1411" s="54" t="s">
        <v>53</v>
      </c>
      <c r="I1411" s="2">
        <v>90</v>
      </c>
      <c r="J1411" s="51">
        <v>3</v>
      </c>
      <c r="K1411" s="51">
        <v>10</v>
      </c>
      <c r="L1411">
        <f t="shared" si="176"/>
        <v>4</v>
      </c>
      <c r="M1411" s="47">
        <v>2</v>
      </c>
      <c r="N1411" s="14">
        <f t="shared" si="177"/>
        <v>100.53096491487338</v>
      </c>
      <c r="O1411" s="16">
        <f t="shared" si="178"/>
        <v>1.0053096491487338E-2</v>
      </c>
      <c r="P1411">
        <v>90.477868423386042</v>
      </c>
      <c r="Q1411">
        <f t="shared" si="179"/>
        <v>9.0477868423386038E-3</v>
      </c>
      <c r="R1411" s="16">
        <f t="shared" si="180"/>
        <v>1.0053096491487341E-3</v>
      </c>
      <c r="S1411" s="48">
        <v>6.51</v>
      </c>
      <c r="T1411">
        <f t="shared" si="181"/>
        <v>5.8901092343624312E-2</v>
      </c>
      <c r="U1411" s="48">
        <v>8.2509999999999994</v>
      </c>
      <c r="V1411">
        <f t="shared" si="182"/>
        <v>8.2948099151262042E-3</v>
      </c>
      <c r="W1411">
        <f t="shared" si="183"/>
        <v>5.0606282428498107E-2</v>
      </c>
    </row>
    <row r="1412" spans="3:23" x14ac:dyDescent="0.3">
      <c r="C1412" t="s">
        <v>166</v>
      </c>
      <c r="D1412" t="s">
        <v>107</v>
      </c>
      <c r="E1412" s="1">
        <v>39416</v>
      </c>
      <c r="F1412">
        <v>35</v>
      </c>
      <c r="G1412" t="s">
        <v>67</v>
      </c>
      <c r="H1412" s="57" t="s">
        <v>21</v>
      </c>
      <c r="I1412" s="2">
        <v>80</v>
      </c>
      <c r="J1412" s="51">
        <v>25</v>
      </c>
      <c r="K1412" s="51">
        <v>15</v>
      </c>
      <c r="L1412">
        <f t="shared" si="176"/>
        <v>16.25</v>
      </c>
      <c r="M1412" s="47">
        <v>2</v>
      </c>
      <c r="N1412" s="14">
        <f t="shared" si="177"/>
        <v>1659.1536201771096</v>
      </c>
      <c r="O1412" s="16">
        <f t="shared" si="178"/>
        <v>0.16591536201771095</v>
      </c>
      <c r="P1412">
        <v>1327.3228961416878</v>
      </c>
      <c r="Q1412">
        <f t="shared" si="179"/>
        <v>0.13273228961416877</v>
      </c>
      <c r="R1412" s="16">
        <f t="shared" si="180"/>
        <v>3.318307240354218E-2</v>
      </c>
      <c r="S1412" s="48">
        <v>4.47</v>
      </c>
      <c r="T1412">
        <f t="shared" si="181"/>
        <v>0.59331333457533442</v>
      </c>
      <c r="U1412">
        <v>17.831</v>
      </c>
      <c r="V1412">
        <f t="shared" si="182"/>
        <v>0.59168736402756061</v>
      </c>
      <c r="W1412">
        <f t="shared" si="183"/>
        <v>1.6259705477738029E-3</v>
      </c>
    </row>
    <row r="1413" spans="3:23" x14ac:dyDescent="0.3">
      <c r="C1413" t="s">
        <v>166</v>
      </c>
      <c r="D1413" t="s">
        <v>107</v>
      </c>
      <c r="E1413" s="1">
        <v>39416</v>
      </c>
      <c r="F1413">
        <v>35</v>
      </c>
      <c r="G1413" t="s">
        <v>67</v>
      </c>
      <c r="H1413" s="57" t="s">
        <v>23</v>
      </c>
      <c r="I1413" s="2">
        <v>90</v>
      </c>
      <c r="J1413" s="51">
        <v>15</v>
      </c>
      <c r="K1413" s="51">
        <v>15</v>
      </c>
      <c r="L1413">
        <f t="shared" si="176"/>
        <v>11.25</v>
      </c>
      <c r="M1413" s="47">
        <v>3</v>
      </c>
      <c r="N1413" s="14">
        <f t="shared" si="177"/>
        <v>1192.8234606598746</v>
      </c>
      <c r="O1413" s="16">
        <f t="shared" si="178"/>
        <v>0.11928234606598746</v>
      </c>
      <c r="P1413">
        <v>1073.5411145938872</v>
      </c>
      <c r="Q1413">
        <f t="shared" si="179"/>
        <v>0.10735411145938872</v>
      </c>
      <c r="R1413" s="16">
        <f t="shared" si="180"/>
        <v>1.1928234606598739E-2</v>
      </c>
      <c r="S1413">
        <v>4.09</v>
      </c>
      <c r="T1413">
        <f t="shared" si="181"/>
        <v>0.43907831586889984</v>
      </c>
      <c r="U1413">
        <v>6.1219999999999999</v>
      </c>
      <c r="V1413">
        <f t="shared" si="182"/>
        <v>7.3024652261597475E-2</v>
      </c>
      <c r="W1413">
        <f t="shared" si="183"/>
        <v>0.36605366360730235</v>
      </c>
    </row>
    <row r="1414" spans="3:23" x14ac:dyDescent="0.3">
      <c r="C1414" t="s">
        <v>166</v>
      </c>
      <c r="D1414" t="s">
        <v>107</v>
      </c>
      <c r="E1414" s="1">
        <v>39416</v>
      </c>
      <c r="F1414">
        <v>35</v>
      </c>
      <c r="G1414" t="s">
        <v>67</v>
      </c>
      <c r="H1414" s="57" t="s">
        <v>23</v>
      </c>
      <c r="I1414" s="2">
        <v>30</v>
      </c>
      <c r="J1414" s="51">
        <v>20</v>
      </c>
      <c r="K1414" s="51">
        <v>20</v>
      </c>
      <c r="L1414">
        <f t="shared" si="176"/>
        <v>15</v>
      </c>
      <c r="M1414" s="47">
        <v>3</v>
      </c>
      <c r="N1414" s="14">
        <f t="shared" si="177"/>
        <v>2120.5750411731105</v>
      </c>
      <c r="O1414" s="16">
        <f t="shared" si="178"/>
        <v>0.21205750411731106</v>
      </c>
      <c r="P1414">
        <v>636.17251235193316</v>
      </c>
      <c r="Q1414">
        <f t="shared" si="179"/>
        <v>6.3617251235193323E-2</v>
      </c>
      <c r="R1414" s="16">
        <f t="shared" si="180"/>
        <v>0.14844025288211773</v>
      </c>
      <c r="S1414">
        <v>4.09</v>
      </c>
      <c r="T1414">
        <f t="shared" si="181"/>
        <v>0.26019455755194071</v>
      </c>
      <c r="U1414">
        <v>6.1219999999999999</v>
      </c>
      <c r="V1414">
        <f t="shared" si="182"/>
        <v>0.90875122814432474</v>
      </c>
      <c r="W1414">
        <f t="shared" si="183"/>
        <v>-0.64855667059238398</v>
      </c>
    </row>
    <row r="1415" spans="3:23" x14ac:dyDescent="0.3">
      <c r="C1415" t="s">
        <v>166</v>
      </c>
      <c r="D1415" t="s">
        <v>107</v>
      </c>
      <c r="E1415" s="1">
        <v>39416</v>
      </c>
      <c r="F1415">
        <v>35</v>
      </c>
      <c r="G1415" t="s">
        <v>67</v>
      </c>
      <c r="H1415" s="54" t="s">
        <v>49</v>
      </c>
      <c r="I1415" s="2">
        <v>90</v>
      </c>
      <c r="J1415" s="51">
        <v>5</v>
      </c>
      <c r="K1415" s="51">
        <v>10</v>
      </c>
      <c r="L1415">
        <f t="shared" si="176"/>
        <v>5</v>
      </c>
      <c r="M1415" s="47">
        <v>2</v>
      </c>
      <c r="N1415" s="14">
        <f t="shared" si="177"/>
        <v>157.07963267948966</v>
      </c>
      <c r="O1415" s="16">
        <f t="shared" si="178"/>
        <v>1.5707963267948967E-2</v>
      </c>
      <c r="P1415">
        <v>141.37166941154069</v>
      </c>
      <c r="Q1415">
        <f t="shared" si="179"/>
        <v>1.4137166941154069E-2</v>
      </c>
      <c r="R1415" s="16">
        <f t="shared" si="180"/>
        <v>1.5707963267948977E-3</v>
      </c>
      <c r="S1415">
        <v>5.23</v>
      </c>
      <c r="T1415">
        <f t="shared" si="181"/>
        <v>7.3937383102235785E-2</v>
      </c>
      <c r="U1415">
        <v>8.4610000000000003</v>
      </c>
      <c r="V1415">
        <f t="shared" si="182"/>
        <v>1.3290507721011631E-2</v>
      </c>
      <c r="W1415">
        <f t="shared" si="183"/>
        <v>6.0646875381224152E-2</v>
      </c>
    </row>
    <row r="1416" spans="3:23" x14ac:dyDescent="0.3">
      <c r="C1416" t="s">
        <v>166</v>
      </c>
      <c r="D1416" t="s">
        <v>107</v>
      </c>
      <c r="E1416" s="1">
        <v>39416</v>
      </c>
      <c r="F1416">
        <v>35</v>
      </c>
      <c r="G1416" t="s">
        <v>67</v>
      </c>
      <c r="H1416" s="54" t="s">
        <v>49</v>
      </c>
      <c r="I1416" s="2">
        <v>90</v>
      </c>
      <c r="J1416" s="51">
        <v>10</v>
      </c>
      <c r="K1416" s="51">
        <v>18</v>
      </c>
      <c r="L1416">
        <f t="shared" si="176"/>
        <v>9.5</v>
      </c>
      <c r="M1416" s="47">
        <v>2</v>
      </c>
      <c r="N1416" s="14">
        <f t="shared" si="177"/>
        <v>567.05747397295761</v>
      </c>
      <c r="O1416" s="16">
        <f t="shared" si="178"/>
        <v>5.670574739729576E-2</v>
      </c>
      <c r="P1416">
        <v>510.35172657566187</v>
      </c>
      <c r="Q1416">
        <f t="shared" si="179"/>
        <v>5.1035172657566186E-2</v>
      </c>
      <c r="R1416" s="16">
        <f t="shared" si="180"/>
        <v>5.6705747397295739E-3</v>
      </c>
      <c r="S1416">
        <v>5.23</v>
      </c>
      <c r="T1416">
        <f t="shared" si="181"/>
        <v>0.26691395299907117</v>
      </c>
      <c r="U1416">
        <v>8.4610000000000003</v>
      </c>
      <c r="V1416">
        <f t="shared" si="182"/>
        <v>4.7978732872851926E-2</v>
      </c>
      <c r="W1416">
        <f t="shared" si="183"/>
        <v>0.21893522012621924</v>
      </c>
    </row>
    <row r="1417" spans="3:23" x14ac:dyDescent="0.3">
      <c r="C1417" t="s">
        <v>166</v>
      </c>
      <c r="D1417" t="s">
        <v>107</v>
      </c>
      <c r="E1417" s="1">
        <v>39416</v>
      </c>
      <c r="F1417">
        <v>35</v>
      </c>
      <c r="G1417" t="s">
        <v>67</v>
      </c>
      <c r="H1417" s="57" t="s">
        <v>36</v>
      </c>
      <c r="I1417" s="2">
        <v>70</v>
      </c>
      <c r="J1417" s="51">
        <v>10</v>
      </c>
      <c r="K1417" s="51">
        <v>12</v>
      </c>
      <c r="L1417">
        <f t="shared" si="176"/>
        <v>8</v>
      </c>
      <c r="M1417" s="47">
        <v>2</v>
      </c>
      <c r="N1417" s="14">
        <f t="shared" si="177"/>
        <v>402.12385965949352</v>
      </c>
      <c r="O1417" s="16">
        <f t="shared" si="178"/>
        <v>4.0212385965949352E-2</v>
      </c>
      <c r="P1417">
        <v>281.48670176164546</v>
      </c>
      <c r="Q1417">
        <f t="shared" si="179"/>
        <v>2.8148670176164545E-2</v>
      </c>
      <c r="R1417" s="16">
        <f t="shared" si="180"/>
        <v>1.2063715789784806E-2</v>
      </c>
      <c r="S1417" s="48">
        <v>6.62</v>
      </c>
      <c r="T1417">
        <f t="shared" si="181"/>
        <v>0.18634419656620929</v>
      </c>
      <c r="U1417" s="48">
        <v>8.3030000000000008</v>
      </c>
      <c r="V1417">
        <f t="shared" si="182"/>
        <v>0.10016503220258326</v>
      </c>
      <c r="W1417">
        <f t="shared" si="183"/>
        <v>8.6179164363626035E-2</v>
      </c>
    </row>
    <row r="1418" spans="3:23" x14ac:dyDescent="0.3">
      <c r="C1418" t="s">
        <v>166</v>
      </c>
      <c r="D1418" t="s">
        <v>107</v>
      </c>
      <c r="E1418" s="1">
        <v>39416</v>
      </c>
      <c r="F1418">
        <v>35</v>
      </c>
      <c r="G1418" t="s">
        <v>67</v>
      </c>
      <c r="H1418" s="57" t="s">
        <v>36</v>
      </c>
      <c r="I1418" s="2">
        <v>90</v>
      </c>
      <c r="J1418" s="51">
        <v>15</v>
      </c>
      <c r="K1418" s="51">
        <v>35</v>
      </c>
      <c r="L1418">
        <f t="shared" si="176"/>
        <v>16.25</v>
      </c>
      <c r="M1418" s="47">
        <v>2</v>
      </c>
      <c r="N1418" s="14">
        <f t="shared" si="177"/>
        <v>1659.1536201771096</v>
      </c>
      <c r="O1418" s="16">
        <f t="shared" si="178"/>
        <v>0.16591536201771095</v>
      </c>
      <c r="P1418">
        <v>1493.2382581593986</v>
      </c>
      <c r="Q1418">
        <f t="shared" si="179"/>
        <v>0.14932382581593986</v>
      </c>
      <c r="R1418" s="16">
        <f t="shared" si="180"/>
        <v>1.659153620177109E-2</v>
      </c>
      <c r="S1418" s="48">
        <v>6.62</v>
      </c>
      <c r="T1418">
        <f t="shared" si="181"/>
        <v>0.9885237269015219</v>
      </c>
      <c r="U1418" s="48">
        <v>8.3030000000000008</v>
      </c>
      <c r="V1418">
        <f t="shared" si="182"/>
        <v>0.13775952508330538</v>
      </c>
      <c r="W1418">
        <f t="shared" si="183"/>
        <v>0.85076420181821655</v>
      </c>
    </row>
    <row r="1419" spans="3:23" x14ac:dyDescent="0.3">
      <c r="C1419" t="s">
        <v>166</v>
      </c>
      <c r="D1419" t="s">
        <v>107</v>
      </c>
      <c r="E1419" s="1">
        <v>39416</v>
      </c>
      <c r="F1419">
        <v>35</v>
      </c>
      <c r="G1419" t="s">
        <v>67</v>
      </c>
      <c r="H1419" s="57" t="s">
        <v>36</v>
      </c>
      <c r="I1419" s="2">
        <v>70</v>
      </c>
      <c r="J1419" s="51">
        <v>15</v>
      </c>
      <c r="K1419" s="51">
        <v>25</v>
      </c>
      <c r="L1419">
        <f t="shared" si="176"/>
        <v>13.75</v>
      </c>
      <c r="M1419" s="47">
        <v>2</v>
      </c>
      <c r="N1419" s="14">
        <f t="shared" si="177"/>
        <v>1187.9147221386406</v>
      </c>
      <c r="O1419" s="16">
        <f t="shared" si="178"/>
        <v>0.11879147221386406</v>
      </c>
      <c r="P1419">
        <v>831.54030549704839</v>
      </c>
      <c r="Q1419">
        <f t="shared" si="179"/>
        <v>8.3154030549704841E-2</v>
      </c>
      <c r="R1419" s="16">
        <f t="shared" si="180"/>
        <v>3.563744166415922E-2</v>
      </c>
      <c r="S1419" s="48">
        <v>6.62</v>
      </c>
      <c r="T1419">
        <f t="shared" si="181"/>
        <v>0.55047968223904609</v>
      </c>
      <c r="U1419" s="48">
        <v>8.3030000000000008</v>
      </c>
      <c r="V1419">
        <f t="shared" si="182"/>
        <v>0.29589767813751405</v>
      </c>
      <c r="W1419">
        <f t="shared" si="183"/>
        <v>0.25458200410153203</v>
      </c>
    </row>
    <row r="1420" spans="3:23" x14ac:dyDescent="0.3">
      <c r="C1420" t="s">
        <v>166</v>
      </c>
      <c r="D1420" t="s">
        <v>107</v>
      </c>
      <c r="E1420" s="1">
        <v>39416</v>
      </c>
      <c r="F1420">
        <v>35</v>
      </c>
      <c r="G1420" t="s">
        <v>67</v>
      </c>
      <c r="H1420" s="57" t="s">
        <v>36</v>
      </c>
      <c r="I1420" s="2">
        <v>70</v>
      </c>
      <c r="J1420" s="51">
        <v>15</v>
      </c>
      <c r="K1420" s="51">
        <v>20</v>
      </c>
      <c r="L1420">
        <f t="shared" si="176"/>
        <v>12.5</v>
      </c>
      <c r="M1420" s="47">
        <v>2</v>
      </c>
      <c r="N1420" s="14">
        <f t="shared" si="177"/>
        <v>981.74770424681037</v>
      </c>
      <c r="O1420" s="16">
        <f t="shared" si="178"/>
        <v>9.8174770424681035E-2</v>
      </c>
      <c r="P1420">
        <v>687.22339297276721</v>
      </c>
      <c r="Q1420">
        <f t="shared" si="179"/>
        <v>6.8722339297276724E-2</v>
      </c>
      <c r="R1420" s="16">
        <f t="shared" si="180"/>
        <v>2.945243112740431E-2</v>
      </c>
      <c r="S1420" s="48">
        <v>6.62</v>
      </c>
      <c r="T1420">
        <f t="shared" si="181"/>
        <v>0.45494188614797193</v>
      </c>
      <c r="U1420" s="48">
        <v>8.3030000000000008</v>
      </c>
      <c r="V1420">
        <f t="shared" si="182"/>
        <v>0.244543535650838</v>
      </c>
      <c r="W1420">
        <f t="shared" si="183"/>
        <v>0.21039835049713393</v>
      </c>
    </row>
    <row r="1421" spans="3:23" x14ac:dyDescent="0.3">
      <c r="C1421" t="s">
        <v>166</v>
      </c>
      <c r="D1421" t="s">
        <v>107</v>
      </c>
      <c r="E1421" s="1">
        <v>39416</v>
      </c>
      <c r="F1421">
        <v>35</v>
      </c>
      <c r="G1421" t="s">
        <v>67</v>
      </c>
      <c r="H1421" s="57" t="s">
        <v>36</v>
      </c>
      <c r="I1421" s="2">
        <v>40</v>
      </c>
      <c r="J1421" s="51">
        <v>15</v>
      </c>
      <c r="K1421" s="51">
        <v>20</v>
      </c>
      <c r="L1421">
        <f t="shared" si="176"/>
        <v>12.5</v>
      </c>
      <c r="M1421" s="47">
        <v>2</v>
      </c>
      <c r="N1421" s="14">
        <f t="shared" si="177"/>
        <v>981.74770424681037</v>
      </c>
      <c r="O1421" s="16">
        <f t="shared" si="178"/>
        <v>9.8174770424681035E-2</v>
      </c>
      <c r="P1421">
        <v>392.69908169872417</v>
      </c>
      <c r="Q1421">
        <f t="shared" si="179"/>
        <v>3.9269908169872414E-2</v>
      </c>
      <c r="R1421" s="16">
        <f t="shared" si="180"/>
        <v>5.8904862254808621E-2</v>
      </c>
      <c r="S1421" s="48">
        <v>6.62</v>
      </c>
      <c r="T1421">
        <f t="shared" si="181"/>
        <v>0.25996679208455536</v>
      </c>
      <c r="U1421" s="48">
        <v>8.3030000000000008</v>
      </c>
      <c r="V1421">
        <f t="shared" si="182"/>
        <v>0.489087071301676</v>
      </c>
      <c r="W1421">
        <f t="shared" si="183"/>
        <v>-0.22912027921712064</v>
      </c>
    </row>
    <row r="1422" spans="3:23" x14ac:dyDescent="0.3">
      <c r="C1422" t="s">
        <v>166</v>
      </c>
      <c r="D1422" t="s">
        <v>107</v>
      </c>
      <c r="E1422" s="1">
        <v>39416</v>
      </c>
      <c r="F1422">
        <v>35</v>
      </c>
      <c r="G1422" t="s">
        <v>67</v>
      </c>
      <c r="H1422" s="57" t="s">
        <v>36</v>
      </c>
      <c r="I1422" s="2">
        <v>90</v>
      </c>
      <c r="J1422" s="51">
        <v>20</v>
      </c>
      <c r="K1422" s="51">
        <v>20</v>
      </c>
      <c r="L1422">
        <f t="shared" si="176"/>
        <v>15</v>
      </c>
      <c r="M1422" s="47">
        <v>2</v>
      </c>
      <c r="N1422" s="14">
        <f t="shared" si="177"/>
        <v>1413.7166941154069</v>
      </c>
      <c r="O1422" s="16">
        <f t="shared" si="178"/>
        <v>0.1413716694115407</v>
      </c>
      <c r="P1422">
        <v>1272.3450247038663</v>
      </c>
      <c r="Q1422">
        <f t="shared" si="179"/>
        <v>0.12723450247038665</v>
      </c>
      <c r="R1422" s="16">
        <f t="shared" si="180"/>
        <v>1.413716694115405E-2</v>
      </c>
      <c r="S1422" s="48">
        <v>6.62</v>
      </c>
      <c r="T1422">
        <f t="shared" si="181"/>
        <v>0.84229240635395963</v>
      </c>
      <c r="U1422" s="48">
        <v>8.3030000000000008</v>
      </c>
      <c r="V1422">
        <f t="shared" si="182"/>
        <v>0.11738089711240209</v>
      </c>
      <c r="W1422">
        <f t="shared" si="183"/>
        <v>0.72491150924155756</v>
      </c>
    </row>
    <row r="1423" spans="3:23" x14ac:dyDescent="0.3">
      <c r="C1423" t="s">
        <v>166</v>
      </c>
      <c r="D1423" t="s">
        <v>107</v>
      </c>
      <c r="E1423" s="1">
        <v>39416</v>
      </c>
      <c r="F1423">
        <v>35</v>
      </c>
      <c r="G1423" t="s">
        <v>67</v>
      </c>
      <c r="H1423" s="57" t="s">
        <v>36</v>
      </c>
      <c r="I1423" s="2">
        <v>60</v>
      </c>
      <c r="J1423" s="51">
        <v>20</v>
      </c>
      <c r="K1423" s="51">
        <v>35</v>
      </c>
      <c r="L1423">
        <f t="shared" si="176"/>
        <v>18.75</v>
      </c>
      <c r="M1423" s="47">
        <v>2</v>
      </c>
      <c r="N1423" s="14">
        <f t="shared" si="177"/>
        <v>2208.9323345553235</v>
      </c>
      <c r="O1423" s="16">
        <f t="shared" si="178"/>
        <v>0.22089323345553236</v>
      </c>
      <c r="P1423">
        <v>1325.359400733194</v>
      </c>
      <c r="Q1423">
        <f t="shared" si="179"/>
        <v>0.1325359400733194</v>
      </c>
      <c r="R1423" s="16">
        <f t="shared" si="180"/>
        <v>8.8357293382212959E-2</v>
      </c>
      <c r="S1423" s="48">
        <v>6.62</v>
      </c>
      <c r="T1423">
        <f t="shared" si="181"/>
        <v>0.8773879232853744</v>
      </c>
      <c r="U1423" s="48">
        <v>8.3030000000000008</v>
      </c>
      <c r="V1423">
        <f t="shared" si="182"/>
        <v>0.73363060695251425</v>
      </c>
      <c r="W1423">
        <f t="shared" si="183"/>
        <v>0.14375731633286015</v>
      </c>
    </row>
    <row r="1424" spans="3:23" x14ac:dyDescent="0.3">
      <c r="C1424" t="s">
        <v>166</v>
      </c>
      <c r="D1424" t="s">
        <v>107</v>
      </c>
      <c r="E1424" s="1">
        <v>39416</v>
      </c>
      <c r="F1424">
        <v>35</v>
      </c>
      <c r="G1424" t="s">
        <v>67</v>
      </c>
      <c r="H1424" s="57" t="s">
        <v>36</v>
      </c>
      <c r="I1424" s="2">
        <v>80</v>
      </c>
      <c r="J1424" s="51">
        <v>20</v>
      </c>
      <c r="K1424" s="51">
        <v>25</v>
      </c>
      <c r="L1424">
        <f t="shared" si="176"/>
        <v>16.25</v>
      </c>
      <c r="M1424" s="47">
        <v>2</v>
      </c>
      <c r="N1424" s="14">
        <f t="shared" si="177"/>
        <v>1659.1536201771096</v>
      </c>
      <c r="O1424" s="16">
        <f t="shared" si="178"/>
        <v>0.16591536201771095</v>
      </c>
      <c r="P1424">
        <v>1327.3228961416878</v>
      </c>
      <c r="Q1424">
        <f t="shared" si="179"/>
        <v>0.13273228961416877</v>
      </c>
      <c r="R1424" s="16">
        <f t="shared" si="180"/>
        <v>3.318307240354218E-2</v>
      </c>
      <c r="S1424" s="48">
        <v>6.62</v>
      </c>
      <c r="T1424">
        <f t="shared" si="181"/>
        <v>0.87868775724579729</v>
      </c>
      <c r="U1424" s="48">
        <v>8.3030000000000008</v>
      </c>
      <c r="V1424">
        <f t="shared" si="182"/>
        <v>0.27551905016661077</v>
      </c>
      <c r="W1424">
        <f t="shared" si="183"/>
        <v>0.60316870707918646</v>
      </c>
    </row>
    <row r="1425" spans="3:23" x14ac:dyDescent="0.3">
      <c r="C1425" t="s">
        <v>166</v>
      </c>
      <c r="D1425" t="s">
        <v>107</v>
      </c>
      <c r="E1425" s="1">
        <v>39416</v>
      </c>
      <c r="F1425">
        <v>35</v>
      </c>
      <c r="G1425" t="s">
        <v>67</v>
      </c>
      <c r="H1425" s="57" t="s">
        <v>36</v>
      </c>
      <c r="I1425" s="2">
        <v>60</v>
      </c>
      <c r="J1425" s="51">
        <v>20</v>
      </c>
      <c r="K1425" s="51">
        <v>30</v>
      </c>
      <c r="L1425">
        <f t="shared" si="176"/>
        <v>17.5</v>
      </c>
      <c r="M1425" s="47">
        <v>2</v>
      </c>
      <c r="N1425" s="14">
        <f t="shared" si="177"/>
        <v>1924.2255003237483</v>
      </c>
      <c r="O1425" s="16">
        <f t="shared" si="178"/>
        <v>0.19242255003237482</v>
      </c>
      <c r="P1425">
        <v>1154.535300194249</v>
      </c>
      <c r="Q1425">
        <f t="shared" si="179"/>
        <v>0.11545353001942489</v>
      </c>
      <c r="R1425" s="16">
        <f t="shared" si="180"/>
        <v>7.6969020012949932E-2</v>
      </c>
      <c r="S1425" s="48">
        <v>6.62</v>
      </c>
      <c r="T1425">
        <f t="shared" si="181"/>
        <v>0.76430236872859281</v>
      </c>
      <c r="U1425" s="48">
        <v>8.3030000000000008</v>
      </c>
      <c r="V1425">
        <f t="shared" si="182"/>
        <v>0.63907377316752334</v>
      </c>
      <c r="W1425">
        <f t="shared" si="183"/>
        <v>0.12522859556106947</v>
      </c>
    </row>
    <row r="1426" spans="3:23" x14ac:dyDescent="0.3">
      <c r="C1426" t="s">
        <v>166</v>
      </c>
      <c r="D1426" t="s">
        <v>107</v>
      </c>
      <c r="E1426" s="1">
        <v>39416</v>
      </c>
      <c r="F1426">
        <v>35</v>
      </c>
      <c r="G1426" t="s">
        <v>67</v>
      </c>
      <c r="H1426" s="57" t="s">
        <v>36</v>
      </c>
      <c r="I1426" s="2">
        <v>80</v>
      </c>
      <c r="J1426" s="51">
        <v>20</v>
      </c>
      <c r="K1426" s="51">
        <v>35</v>
      </c>
      <c r="L1426">
        <f t="shared" si="176"/>
        <v>18.75</v>
      </c>
      <c r="M1426" s="47">
        <v>2</v>
      </c>
      <c r="N1426" s="14">
        <f t="shared" si="177"/>
        <v>2208.9323345553235</v>
      </c>
      <c r="O1426" s="16">
        <f t="shared" si="178"/>
        <v>0.22089323345553236</v>
      </c>
      <c r="P1426">
        <v>1767.1458676442589</v>
      </c>
      <c r="Q1426">
        <f t="shared" si="179"/>
        <v>0.17671458676442589</v>
      </c>
      <c r="R1426" s="16">
        <f t="shared" si="180"/>
        <v>4.4178646691106466E-2</v>
      </c>
      <c r="S1426" s="48">
        <v>6.62</v>
      </c>
      <c r="T1426">
        <f t="shared" si="181"/>
        <v>1.1698505643804995</v>
      </c>
      <c r="U1426" s="48">
        <v>8.3030000000000008</v>
      </c>
      <c r="V1426">
        <f t="shared" si="182"/>
        <v>0.36681530347625702</v>
      </c>
      <c r="W1426">
        <f t="shared" si="183"/>
        <v>0.80303526090424249</v>
      </c>
    </row>
    <row r="1427" spans="3:23" x14ac:dyDescent="0.3">
      <c r="C1427" t="s">
        <v>166</v>
      </c>
      <c r="D1427" t="s">
        <v>107</v>
      </c>
      <c r="E1427" s="1">
        <v>39416</v>
      </c>
      <c r="F1427">
        <v>35</v>
      </c>
      <c r="G1427" t="s">
        <v>67</v>
      </c>
      <c r="H1427" s="57" t="s">
        <v>36</v>
      </c>
      <c r="I1427" s="2">
        <v>30</v>
      </c>
      <c r="J1427" s="51">
        <v>30</v>
      </c>
      <c r="K1427" s="51">
        <v>30</v>
      </c>
      <c r="L1427">
        <f t="shared" si="176"/>
        <v>22.5</v>
      </c>
      <c r="M1427" s="47">
        <v>2</v>
      </c>
      <c r="N1427" s="14">
        <f t="shared" si="177"/>
        <v>3180.8625617596654</v>
      </c>
      <c r="O1427" s="16">
        <f t="shared" si="178"/>
        <v>0.31808625617596653</v>
      </c>
      <c r="P1427">
        <v>954.25876852789952</v>
      </c>
      <c r="Q1427">
        <f t="shared" si="179"/>
        <v>9.5425876852789956E-2</v>
      </c>
      <c r="R1427" s="16">
        <f t="shared" si="180"/>
        <v>0.22266037932317656</v>
      </c>
      <c r="S1427" s="48">
        <v>6.62</v>
      </c>
      <c r="T1427">
        <f t="shared" si="181"/>
        <v>0.63171930476546956</v>
      </c>
      <c r="U1427" s="48">
        <v>8.3030000000000008</v>
      </c>
      <c r="V1427">
        <f t="shared" si="182"/>
        <v>1.8487491295203351</v>
      </c>
      <c r="W1427">
        <f t="shared" si="183"/>
        <v>-1.2170298247548654</v>
      </c>
    </row>
    <row r="1428" spans="3:23" x14ac:dyDescent="0.3">
      <c r="C1428" t="s">
        <v>166</v>
      </c>
      <c r="D1428" t="s">
        <v>107</v>
      </c>
      <c r="E1428" s="1">
        <v>39416</v>
      </c>
      <c r="F1428">
        <v>35</v>
      </c>
      <c r="G1428" t="s">
        <v>67</v>
      </c>
      <c r="H1428" s="57" t="s">
        <v>36</v>
      </c>
      <c r="I1428" s="2">
        <v>60</v>
      </c>
      <c r="J1428" s="51">
        <v>30</v>
      </c>
      <c r="K1428" s="51">
        <v>65</v>
      </c>
      <c r="L1428">
        <f t="shared" si="176"/>
        <v>31.25</v>
      </c>
      <c r="M1428" s="47">
        <v>2</v>
      </c>
      <c r="N1428" s="14">
        <f t="shared" si="177"/>
        <v>6135.9231515425645</v>
      </c>
      <c r="O1428" s="16">
        <f t="shared" si="178"/>
        <v>0.6135923151542565</v>
      </c>
      <c r="P1428">
        <v>3681.5538909255388</v>
      </c>
      <c r="Q1428">
        <f t="shared" si="179"/>
        <v>0.36815538909255385</v>
      </c>
      <c r="R1428" s="16">
        <f t="shared" si="180"/>
        <v>0.24543692606170264</v>
      </c>
      <c r="S1428" s="48">
        <v>6.62</v>
      </c>
      <c r="T1428">
        <f t="shared" si="181"/>
        <v>2.4371886757927066</v>
      </c>
      <c r="U1428" s="48">
        <v>8.3030000000000008</v>
      </c>
      <c r="V1428">
        <f t="shared" si="182"/>
        <v>2.0378627970903174</v>
      </c>
      <c r="W1428">
        <f t="shared" si="183"/>
        <v>0.39932587870238923</v>
      </c>
    </row>
    <row r="1429" spans="3:23" x14ac:dyDescent="0.3">
      <c r="C1429" t="s">
        <v>166</v>
      </c>
      <c r="D1429" t="s">
        <v>107</v>
      </c>
      <c r="E1429" s="1">
        <v>39416</v>
      </c>
      <c r="F1429">
        <v>35</v>
      </c>
      <c r="G1429" t="s">
        <v>67</v>
      </c>
      <c r="H1429" s="57" t="s">
        <v>36</v>
      </c>
      <c r="I1429" s="2">
        <v>30</v>
      </c>
      <c r="J1429" s="51">
        <v>40</v>
      </c>
      <c r="K1429" s="51">
        <v>50</v>
      </c>
      <c r="L1429">
        <f t="shared" si="176"/>
        <v>32.5</v>
      </c>
      <c r="M1429" s="47">
        <v>2</v>
      </c>
      <c r="N1429" s="14">
        <f t="shared" si="177"/>
        <v>6636.6144807084384</v>
      </c>
      <c r="O1429" s="16">
        <f t="shared" si="178"/>
        <v>0.66366144807084382</v>
      </c>
      <c r="P1429">
        <v>1990.9843442125314</v>
      </c>
      <c r="Q1429">
        <f t="shared" si="179"/>
        <v>0.19909843442125313</v>
      </c>
      <c r="R1429" s="16">
        <f t="shared" si="180"/>
        <v>0.46456301364959068</v>
      </c>
      <c r="S1429" s="48">
        <v>6.62</v>
      </c>
      <c r="T1429">
        <f t="shared" si="181"/>
        <v>1.3180316358686959</v>
      </c>
      <c r="U1429" s="48">
        <v>8.3030000000000008</v>
      </c>
      <c r="V1429">
        <f t="shared" si="182"/>
        <v>3.8572667023325518</v>
      </c>
      <c r="W1429">
        <f t="shared" si="183"/>
        <v>-2.5392350664638559</v>
      </c>
    </row>
    <row r="1430" spans="3:23" x14ac:dyDescent="0.3">
      <c r="C1430" t="s">
        <v>166</v>
      </c>
      <c r="D1430" t="s">
        <v>107</v>
      </c>
      <c r="E1430" s="1">
        <v>39416</v>
      </c>
      <c r="F1430">
        <v>35</v>
      </c>
      <c r="G1430" t="s">
        <v>67</v>
      </c>
      <c r="H1430" s="57" t="s">
        <v>31</v>
      </c>
      <c r="I1430" s="2">
        <v>90</v>
      </c>
      <c r="J1430" s="51">
        <v>20</v>
      </c>
      <c r="K1430" s="51">
        <v>40</v>
      </c>
      <c r="L1430">
        <f t="shared" si="176"/>
        <v>20</v>
      </c>
      <c r="M1430" s="47">
        <v>3</v>
      </c>
      <c r="N1430" s="14">
        <f t="shared" si="177"/>
        <v>3769.9111843077517</v>
      </c>
      <c r="O1430" s="16">
        <f t="shared" si="178"/>
        <v>0.37699111843077515</v>
      </c>
      <c r="P1430">
        <v>3392.9200658769764</v>
      </c>
      <c r="Q1430">
        <f t="shared" si="179"/>
        <v>0.33929200658769765</v>
      </c>
      <c r="R1430" s="16">
        <f t="shared" si="180"/>
        <v>3.7699111843077504E-2</v>
      </c>
      <c r="S1430" s="48">
        <v>13.7</v>
      </c>
      <c r="T1430">
        <f t="shared" si="181"/>
        <v>4.648300490251458</v>
      </c>
      <c r="U1430" s="48">
        <v>7.907</v>
      </c>
      <c r="V1430">
        <f t="shared" si="182"/>
        <v>0.29808687734321382</v>
      </c>
      <c r="W1430">
        <f t="shared" si="183"/>
        <v>4.3502136129082443</v>
      </c>
    </row>
    <row r="1431" spans="3:23" x14ac:dyDescent="0.3">
      <c r="C1431" t="s">
        <v>166</v>
      </c>
      <c r="D1431" t="s">
        <v>107</v>
      </c>
      <c r="E1431" s="1">
        <v>39416</v>
      </c>
      <c r="F1431">
        <v>35</v>
      </c>
      <c r="G1431" t="s">
        <v>67</v>
      </c>
      <c r="H1431" s="57" t="s">
        <v>42</v>
      </c>
      <c r="I1431" s="2">
        <v>90</v>
      </c>
      <c r="J1431" s="51">
        <v>5</v>
      </c>
      <c r="K1431" s="51">
        <v>25</v>
      </c>
      <c r="L1431">
        <f t="shared" si="176"/>
        <v>8.75</v>
      </c>
      <c r="M1431" s="47">
        <v>2</v>
      </c>
      <c r="N1431" s="14">
        <f t="shared" si="177"/>
        <v>481.05637508093707</v>
      </c>
      <c r="O1431" s="16">
        <f t="shared" si="178"/>
        <v>4.8105637508093706E-2</v>
      </c>
      <c r="P1431">
        <v>432.95073757284337</v>
      </c>
      <c r="Q1431">
        <f t="shared" si="179"/>
        <v>4.3295073757284336E-2</v>
      </c>
      <c r="R1431" s="16">
        <f t="shared" si="180"/>
        <v>4.8105637508093699E-3</v>
      </c>
      <c r="S1431">
        <v>11.49</v>
      </c>
      <c r="T1431">
        <f t="shared" si="181"/>
        <v>0.49746039747119702</v>
      </c>
      <c r="U1431" s="48">
        <v>8.1999999999999993</v>
      </c>
      <c r="V1431">
        <f t="shared" si="182"/>
        <v>3.944662275663683E-2</v>
      </c>
      <c r="W1431">
        <f t="shared" si="183"/>
        <v>0.45801377471456017</v>
      </c>
    </row>
    <row r="1432" spans="3:23" x14ac:dyDescent="0.3">
      <c r="C1432" t="s">
        <v>166</v>
      </c>
      <c r="D1432" t="s">
        <v>107</v>
      </c>
      <c r="E1432" s="1">
        <v>39416</v>
      </c>
      <c r="F1432">
        <v>35</v>
      </c>
      <c r="G1432" t="s">
        <v>67</v>
      </c>
      <c r="H1432" s="57" t="s">
        <v>35</v>
      </c>
      <c r="I1432" s="2">
        <v>100</v>
      </c>
      <c r="J1432" s="51">
        <v>5</v>
      </c>
      <c r="K1432" s="51">
        <v>15</v>
      </c>
      <c r="L1432">
        <f t="shared" si="176"/>
        <v>6.25</v>
      </c>
      <c r="M1432" s="47">
        <v>1</v>
      </c>
      <c r="N1432" s="14">
        <f t="shared" si="177"/>
        <v>122.7184630308513</v>
      </c>
      <c r="O1432" s="16">
        <f t="shared" si="178"/>
        <v>1.2271846303085129E-2</v>
      </c>
      <c r="P1432">
        <v>122.7184630308513</v>
      </c>
      <c r="Q1432">
        <f t="shared" si="179"/>
        <v>1.2271846303085129E-2</v>
      </c>
      <c r="R1432" s="16">
        <f t="shared" si="180"/>
        <v>0</v>
      </c>
      <c r="S1432" s="48">
        <v>1.93</v>
      </c>
      <c r="T1432">
        <f t="shared" si="181"/>
        <v>2.3684663364954298E-2</v>
      </c>
      <c r="U1432" s="48">
        <v>8.1050000000000004</v>
      </c>
      <c r="V1432">
        <f t="shared" si="182"/>
        <v>0</v>
      </c>
      <c r="W1432">
        <f t="shared" si="183"/>
        <v>2.3684663364954298E-2</v>
      </c>
    </row>
    <row r="1433" spans="3:23" x14ac:dyDescent="0.3">
      <c r="C1433" t="s">
        <v>166</v>
      </c>
      <c r="D1433" t="s">
        <v>107</v>
      </c>
      <c r="E1433" s="1">
        <v>39416</v>
      </c>
      <c r="F1433">
        <v>35</v>
      </c>
      <c r="G1433" t="s">
        <v>67</v>
      </c>
      <c r="H1433" s="57" t="s">
        <v>35</v>
      </c>
      <c r="I1433" s="2">
        <v>90</v>
      </c>
      <c r="J1433" s="51">
        <v>10</v>
      </c>
      <c r="K1433" s="51">
        <v>25</v>
      </c>
      <c r="L1433">
        <f t="shared" si="176"/>
        <v>11.25</v>
      </c>
      <c r="M1433" s="47">
        <v>1</v>
      </c>
      <c r="N1433" s="14">
        <f t="shared" si="177"/>
        <v>397.60782021995817</v>
      </c>
      <c r="O1433" s="16">
        <f t="shared" si="178"/>
        <v>3.9760782021995816E-2</v>
      </c>
      <c r="P1433">
        <v>357.84703819796238</v>
      </c>
      <c r="Q1433">
        <f t="shared" si="179"/>
        <v>3.5784703819796239E-2</v>
      </c>
      <c r="R1433" s="16">
        <f t="shared" si="180"/>
        <v>3.9760782021995775E-3</v>
      </c>
      <c r="S1433" s="48">
        <v>1.93</v>
      </c>
      <c r="T1433">
        <f t="shared" si="181"/>
        <v>6.9064478372206736E-2</v>
      </c>
      <c r="U1433" s="48">
        <v>8.1050000000000004</v>
      </c>
      <c r="V1433">
        <f t="shared" si="182"/>
        <v>3.2226113828827577E-2</v>
      </c>
      <c r="W1433">
        <f t="shared" si="183"/>
        <v>3.683836454337916E-2</v>
      </c>
    </row>
    <row r="1434" spans="3:23" x14ac:dyDescent="0.3">
      <c r="C1434" t="s">
        <v>166</v>
      </c>
      <c r="D1434" t="s">
        <v>107</v>
      </c>
      <c r="E1434" s="1">
        <v>39416</v>
      </c>
      <c r="F1434">
        <v>35</v>
      </c>
      <c r="G1434" t="s">
        <v>67</v>
      </c>
      <c r="H1434" s="57" t="s">
        <v>44</v>
      </c>
      <c r="I1434" s="2">
        <v>50</v>
      </c>
      <c r="J1434" s="51">
        <v>10</v>
      </c>
      <c r="K1434" s="51">
        <v>10</v>
      </c>
      <c r="L1434">
        <f t="shared" si="176"/>
        <v>7.5</v>
      </c>
      <c r="M1434" s="47">
        <v>2</v>
      </c>
      <c r="N1434" s="14">
        <f t="shared" si="177"/>
        <v>353.42917352885172</v>
      </c>
      <c r="O1434" s="16">
        <f t="shared" si="178"/>
        <v>3.5342917352885174E-2</v>
      </c>
      <c r="P1434">
        <v>176.71458676442586</v>
      </c>
      <c r="Q1434">
        <f t="shared" si="179"/>
        <v>1.7671458676442587E-2</v>
      </c>
      <c r="R1434" s="16">
        <f t="shared" si="180"/>
        <v>1.7671458676442587E-2</v>
      </c>
      <c r="S1434" s="48">
        <v>5.78</v>
      </c>
      <c r="T1434">
        <f t="shared" si="181"/>
        <v>0.10214103114983816</v>
      </c>
      <c r="U1434" s="48">
        <v>9.0679999999999996</v>
      </c>
      <c r="V1434">
        <f t="shared" si="182"/>
        <v>0.16024478727798136</v>
      </c>
      <c r="W1434">
        <f t="shared" si="183"/>
        <v>-5.8103756128143197E-2</v>
      </c>
    </row>
    <row r="1435" spans="3:23" x14ac:dyDescent="0.3">
      <c r="C1435" t="s">
        <v>166</v>
      </c>
      <c r="D1435" t="s">
        <v>107</v>
      </c>
      <c r="E1435" s="1">
        <v>39416</v>
      </c>
      <c r="F1435">
        <v>35</v>
      </c>
      <c r="G1435" t="s">
        <v>67</v>
      </c>
      <c r="H1435" s="57" t="s">
        <v>55</v>
      </c>
      <c r="I1435" s="2">
        <v>90</v>
      </c>
      <c r="J1435" s="51">
        <v>5</v>
      </c>
      <c r="K1435" s="51">
        <v>20</v>
      </c>
      <c r="L1435">
        <f t="shared" si="176"/>
        <v>7.5</v>
      </c>
      <c r="M1435" s="47">
        <v>2</v>
      </c>
      <c r="N1435" s="14">
        <f t="shared" si="177"/>
        <v>353.42917352885172</v>
      </c>
      <c r="O1435" s="16">
        <f t="shared" si="178"/>
        <v>3.5342917352885174E-2</v>
      </c>
      <c r="P1435">
        <v>318.08625617596658</v>
      </c>
      <c r="Q1435">
        <f t="shared" si="179"/>
        <v>3.1808625617596661E-2</v>
      </c>
      <c r="R1435" s="16">
        <f t="shared" si="180"/>
        <v>3.5342917352885125E-3</v>
      </c>
      <c r="S1435" s="48">
        <v>4.05</v>
      </c>
      <c r="T1435">
        <f t="shared" si="181"/>
        <v>0.12882493375126647</v>
      </c>
      <c r="U1435" s="48">
        <v>8.1050000000000004</v>
      </c>
      <c r="V1435">
        <f t="shared" si="182"/>
        <v>2.8645434514513395E-2</v>
      </c>
      <c r="W1435">
        <f t="shared" si="183"/>
        <v>0.10017949923675307</v>
      </c>
    </row>
    <row r="1436" spans="3:23" x14ac:dyDescent="0.3">
      <c r="C1436" t="s">
        <v>166</v>
      </c>
      <c r="D1436" t="s">
        <v>107</v>
      </c>
      <c r="E1436" s="1">
        <v>39416</v>
      </c>
      <c r="F1436">
        <v>35</v>
      </c>
      <c r="G1436" t="s">
        <v>67</v>
      </c>
      <c r="H1436" s="54" t="s">
        <v>53</v>
      </c>
      <c r="I1436" s="2">
        <v>100</v>
      </c>
      <c r="J1436" s="51">
        <v>5</v>
      </c>
      <c r="K1436" s="51">
        <v>12</v>
      </c>
      <c r="L1436">
        <f t="shared" si="176"/>
        <v>5.5</v>
      </c>
      <c r="M1436" s="47">
        <v>2</v>
      </c>
      <c r="N1436" s="14">
        <f t="shared" si="177"/>
        <v>190.06635554218249</v>
      </c>
      <c r="O1436" s="16">
        <f t="shared" si="178"/>
        <v>1.9006635554218249E-2</v>
      </c>
      <c r="P1436">
        <v>190.06635554218249</v>
      </c>
      <c r="Q1436">
        <f t="shared" si="179"/>
        <v>1.9006635554218249E-2</v>
      </c>
      <c r="R1436" s="16">
        <f t="shared" si="180"/>
        <v>0</v>
      </c>
      <c r="S1436" s="48">
        <v>6.51</v>
      </c>
      <c r="T1436">
        <f t="shared" si="181"/>
        <v>0.1237331974579608</v>
      </c>
      <c r="U1436" s="48">
        <v>8.2509999999999994</v>
      </c>
      <c r="V1436">
        <f t="shared" si="182"/>
        <v>0</v>
      </c>
      <c r="W1436">
        <f t="shared" si="183"/>
        <v>0.1237331974579608</v>
      </c>
    </row>
    <row r="1437" spans="3:23" x14ac:dyDescent="0.3">
      <c r="C1437" t="s">
        <v>166</v>
      </c>
      <c r="D1437" t="s">
        <v>107</v>
      </c>
      <c r="E1437" s="1">
        <v>39416</v>
      </c>
      <c r="F1437">
        <v>35</v>
      </c>
      <c r="G1437" t="s">
        <v>67</v>
      </c>
      <c r="H1437" s="54" t="s">
        <v>53</v>
      </c>
      <c r="I1437" s="2">
        <v>90</v>
      </c>
      <c r="J1437" s="51">
        <v>5</v>
      </c>
      <c r="K1437" s="51">
        <v>20</v>
      </c>
      <c r="L1437">
        <f t="shared" si="176"/>
        <v>7.5</v>
      </c>
      <c r="M1437" s="47">
        <v>2</v>
      </c>
      <c r="N1437" s="14">
        <f t="shared" si="177"/>
        <v>353.42917352885172</v>
      </c>
      <c r="O1437" s="16">
        <f t="shared" si="178"/>
        <v>3.5342917352885174E-2</v>
      </c>
      <c r="P1437">
        <v>318.08625617596658</v>
      </c>
      <c r="Q1437">
        <f t="shared" si="179"/>
        <v>3.1808625617596661E-2</v>
      </c>
      <c r="R1437" s="16">
        <f t="shared" si="180"/>
        <v>3.5342917352885125E-3</v>
      </c>
      <c r="S1437" s="48">
        <v>6.51</v>
      </c>
      <c r="T1437">
        <f t="shared" si="181"/>
        <v>0.20707415277055427</v>
      </c>
      <c r="U1437" s="48">
        <v>8.2509999999999994</v>
      </c>
      <c r="V1437">
        <f t="shared" si="182"/>
        <v>2.9161441107865515E-2</v>
      </c>
      <c r="W1437">
        <f t="shared" si="183"/>
        <v>0.17791271166268877</v>
      </c>
    </row>
    <row r="1438" spans="3:23" x14ac:dyDescent="0.3">
      <c r="C1438" t="s">
        <v>166</v>
      </c>
      <c r="D1438" t="s">
        <v>107</v>
      </c>
      <c r="E1438" s="1">
        <v>39416</v>
      </c>
      <c r="F1438">
        <v>35</v>
      </c>
      <c r="G1438" t="s">
        <v>67</v>
      </c>
      <c r="H1438" s="54" t="s">
        <v>53</v>
      </c>
      <c r="I1438" s="2">
        <v>90</v>
      </c>
      <c r="J1438" s="51">
        <v>5</v>
      </c>
      <c r="K1438" s="51">
        <v>10</v>
      </c>
      <c r="L1438">
        <f t="shared" si="176"/>
        <v>5</v>
      </c>
      <c r="M1438" s="47">
        <v>2</v>
      </c>
      <c r="N1438" s="14">
        <f t="shared" si="177"/>
        <v>157.07963267948966</v>
      </c>
      <c r="O1438" s="16">
        <f t="shared" si="178"/>
        <v>1.5707963267948967E-2</v>
      </c>
      <c r="P1438">
        <v>141.37166941154069</v>
      </c>
      <c r="Q1438">
        <f t="shared" si="179"/>
        <v>1.4137166941154069E-2</v>
      </c>
      <c r="R1438" s="16">
        <f t="shared" si="180"/>
        <v>1.5707963267948977E-3</v>
      </c>
      <c r="S1438" s="48">
        <v>6.51</v>
      </c>
      <c r="T1438">
        <f t="shared" si="181"/>
        <v>9.2032956786912992E-2</v>
      </c>
      <c r="U1438" s="48">
        <v>8.2509999999999994</v>
      </c>
      <c r="V1438">
        <f t="shared" si="182"/>
        <v>1.29606404923847E-2</v>
      </c>
      <c r="W1438">
        <f t="shared" si="183"/>
        <v>7.9072316294528294E-2</v>
      </c>
    </row>
    <row r="1439" spans="3:23" x14ac:dyDescent="0.3">
      <c r="C1439" t="s">
        <v>166</v>
      </c>
      <c r="D1439" t="s">
        <v>107</v>
      </c>
      <c r="E1439" s="1">
        <v>39416</v>
      </c>
      <c r="F1439">
        <v>35</v>
      </c>
      <c r="G1439" t="s">
        <v>67</v>
      </c>
      <c r="H1439" s="54" t="s">
        <v>53</v>
      </c>
      <c r="I1439" s="2">
        <v>90</v>
      </c>
      <c r="J1439" s="51">
        <v>5</v>
      </c>
      <c r="K1439" s="51">
        <v>15</v>
      </c>
      <c r="L1439">
        <f t="shared" si="176"/>
        <v>6.25</v>
      </c>
      <c r="M1439" s="47">
        <v>2</v>
      </c>
      <c r="N1439" s="14">
        <f t="shared" si="177"/>
        <v>245.43692606170259</v>
      </c>
      <c r="O1439" s="16">
        <f t="shared" si="178"/>
        <v>2.4543692606170259E-2</v>
      </c>
      <c r="P1439">
        <v>220.89323345553234</v>
      </c>
      <c r="Q1439">
        <f t="shared" si="179"/>
        <v>2.2089323345553233E-2</v>
      </c>
      <c r="R1439" s="16">
        <f t="shared" si="180"/>
        <v>2.4543692606170259E-3</v>
      </c>
      <c r="S1439" s="48">
        <v>6.51</v>
      </c>
      <c r="T1439">
        <f t="shared" si="181"/>
        <v>0.14380149497955155</v>
      </c>
      <c r="U1439" s="48">
        <v>8.2509999999999994</v>
      </c>
      <c r="V1439">
        <f t="shared" si="182"/>
        <v>2.0251000769351078E-2</v>
      </c>
      <c r="W1439">
        <f t="shared" si="183"/>
        <v>0.12355049421020048</v>
      </c>
    </row>
    <row r="1440" spans="3:23" x14ac:dyDescent="0.3">
      <c r="C1440" t="s">
        <v>166</v>
      </c>
      <c r="D1440" t="s">
        <v>107</v>
      </c>
      <c r="E1440" s="1">
        <v>39416</v>
      </c>
      <c r="F1440">
        <v>35</v>
      </c>
      <c r="G1440" t="s">
        <v>67</v>
      </c>
      <c r="H1440" s="54" t="s">
        <v>53</v>
      </c>
      <c r="I1440" s="2">
        <v>90</v>
      </c>
      <c r="J1440" s="51">
        <v>5</v>
      </c>
      <c r="K1440" s="51">
        <v>15</v>
      </c>
      <c r="L1440">
        <f t="shared" si="176"/>
        <v>6.25</v>
      </c>
      <c r="M1440" s="47">
        <v>2</v>
      </c>
      <c r="N1440" s="14">
        <f t="shared" si="177"/>
        <v>245.43692606170259</v>
      </c>
      <c r="O1440" s="16">
        <f t="shared" si="178"/>
        <v>2.4543692606170259E-2</v>
      </c>
      <c r="P1440">
        <v>220.89323345553234</v>
      </c>
      <c r="Q1440">
        <f t="shared" si="179"/>
        <v>2.2089323345553233E-2</v>
      </c>
      <c r="R1440" s="16">
        <f t="shared" si="180"/>
        <v>2.4543692606170259E-3</v>
      </c>
      <c r="S1440" s="48">
        <v>6.51</v>
      </c>
      <c r="T1440">
        <f t="shared" si="181"/>
        <v>0.14380149497955155</v>
      </c>
      <c r="U1440" s="48">
        <v>8.2509999999999994</v>
      </c>
      <c r="V1440">
        <f t="shared" si="182"/>
        <v>2.0251000769351078E-2</v>
      </c>
      <c r="W1440">
        <f t="shared" si="183"/>
        <v>0.12355049421020048</v>
      </c>
    </row>
    <row r="1441" spans="3:23" x14ac:dyDescent="0.3">
      <c r="C1441" t="s">
        <v>166</v>
      </c>
      <c r="D1441" t="s">
        <v>107</v>
      </c>
      <c r="E1441" s="1">
        <v>39416</v>
      </c>
      <c r="F1441">
        <v>35</v>
      </c>
      <c r="G1441" t="s">
        <v>67</v>
      </c>
      <c r="H1441" s="54" t="s">
        <v>53</v>
      </c>
      <c r="I1441" s="2">
        <v>20</v>
      </c>
      <c r="J1441" s="51">
        <v>15</v>
      </c>
      <c r="K1441" s="51">
        <v>25</v>
      </c>
      <c r="L1441">
        <f t="shared" si="176"/>
        <v>13.75</v>
      </c>
      <c r="M1441" s="47">
        <v>2</v>
      </c>
      <c r="N1441" s="14">
        <f t="shared" si="177"/>
        <v>1187.9147221386406</v>
      </c>
      <c r="O1441" s="16">
        <f t="shared" si="178"/>
        <v>0.11879147221386406</v>
      </c>
      <c r="P1441">
        <v>237.58294442772814</v>
      </c>
      <c r="Q1441">
        <f t="shared" si="179"/>
        <v>2.3758294442772814E-2</v>
      </c>
      <c r="R1441" s="16">
        <f t="shared" si="180"/>
        <v>9.5033177771091243E-2</v>
      </c>
      <c r="S1441" s="48">
        <v>6.51</v>
      </c>
      <c r="T1441">
        <f t="shared" si="181"/>
        <v>0.15466649682245101</v>
      </c>
      <c r="U1441" s="48">
        <v>8.2509999999999994</v>
      </c>
      <c r="V1441">
        <f t="shared" si="182"/>
        <v>0.78411874978927376</v>
      </c>
      <c r="W1441">
        <f t="shared" si="183"/>
        <v>-0.62945225296682272</v>
      </c>
    </row>
    <row r="1442" spans="3:23" x14ac:dyDescent="0.3">
      <c r="C1442" t="s">
        <v>166</v>
      </c>
      <c r="D1442" t="s">
        <v>107</v>
      </c>
      <c r="E1442" s="1">
        <v>39416</v>
      </c>
      <c r="F1442">
        <v>35</v>
      </c>
      <c r="G1442" t="s">
        <v>67</v>
      </c>
      <c r="H1442" s="54" t="s">
        <v>53</v>
      </c>
      <c r="I1442" s="2">
        <v>90</v>
      </c>
      <c r="J1442" s="51">
        <v>15</v>
      </c>
      <c r="K1442" s="51">
        <v>20</v>
      </c>
      <c r="L1442">
        <f t="shared" si="176"/>
        <v>12.5</v>
      </c>
      <c r="M1442" s="47">
        <v>2</v>
      </c>
      <c r="N1442" s="14">
        <f t="shared" si="177"/>
        <v>981.74770424681037</v>
      </c>
      <c r="O1442" s="16">
        <f t="shared" si="178"/>
        <v>9.8174770424681035E-2</v>
      </c>
      <c r="P1442">
        <v>883.57293382212936</v>
      </c>
      <c r="Q1442">
        <f t="shared" si="179"/>
        <v>8.8357293382212931E-2</v>
      </c>
      <c r="R1442" s="16">
        <f t="shared" si="180"/>
        <v>9.8174770424681035E-3</v>
      </c>
      <c r="S1442" s="48">
        <v>6.51</v>
      </c>
      <c r="T1442">
        <f t="shared" si="181"/>
        <v>0.57520597991820621</v>
      </c>
      <c r="U1442" s="48">
        <v>8.2509999999999994</v>
      </c>
      <c r="V1442">
        <f t="shared" si="182"/>
        <v>8.100400307740431E-2</v>
      </c>
      <c r="W1442">
        <f t="shared" si="183"/>
        <v>0.49420197684080192</v>
      </c>
    </row>
    <row r="1443" spans="3:23" x14ac:dyDescent="0.3">
      <c r="C1443" t="s">
        <v>166</v>
      </c>
      <c r="D1443" t="s">
        <v>177</v>
      </c>
      <c r="E1443" s="1">
        <v>39422</v>
      </c>
      <c r="F1443">
        <v>24</v>
      </c>
      <c r="G1443" t="s">
        <v>7</v>
      </c>
      <c r="H1443" s="57" t="s">
        <v>23</v>
      </c>
      <c r="I1443" s="2">
        <v>80</v>
      </c>
      <c r="J1443" s="51">
        <v>3</v>
      </c>
      <c r="K1443" s="51">
        <v>15</v>
      </c>
      <c r="L1443">
        <f t="shared" si="176"/>
        <v>5.25</v>
      </c>
      <c r="M1443" s="47">
        <v>3</v>
      </c>
      <c r="N1443" s="14">
        <f t="shared" si="177"/>
        <v>259.770442543706</v>
      </c>
      <c r="O1443" s="16">
        <f t="shared" si="178"/>
        <v>2.5977044254370599E-2</v>
      </c>
      <c r="P1443">
        <v>207.8163540349648</v>
      </c>
      <c r="Q1443">
        <f t="shared" si="179"/>
        <v>2.0781635403496479E-2</v>
      </c>
      <c r="R1443" s="16">
        <f t="shared" si="180"/>
        <v>5.1954088508741197E-3</v>
      </c>
      <c r="S1443">
        <v>4.09</v>
      </c>
      <c r="T1443">
        <f t="shared" si="181"/>
        <v>8.4996888800300596E-2</v>
      </c>
      <c r="U1443">
        <v>6.1219999999999999</v>
      </c>
      <c r="V1443">
        <f t="shared" si="182"/>
        <v>3.180629298505136E-2</v>
      </c>
      <c r="W1443">
        <f t="shared" si="183"/>
        <v>5.3190595815249236E-2</v>
      </c>
    </row>
    <row r="1444" spans="3:23" x14ac:dyDescent="0.3">
      <c r="C1444" t="s">
        <v>166</v>
      </c>
      <c r="D1444" t="s">
        <v>177</v>
      </c>
      <c r="E1444" s="1">
        <v>39422</v>
      </c>
      <c r="F1444">
        <v>24</v>
      </c>
      <c r="G1444" t="s">
        <v>7</v>
      </c>
      <c r="H1444" s="54" t="s">
        <v>49</v>
      </c>
      <c r="I1444" s="2">
        <v>80</v>
      </c>
      <c r="J1444" s="51">
        <v>1</v>
      </c>
      <c r="K1444" s="51">
        <v>12</v>
      </c>
      <c r="L1444">
        <f t="shared" si="176"/>
        <v>3.5</v>
      </c>
      <c r="M1444" s="47">
        <v>2</v>
      </c>
      <c r="N1444" s="14">
        <f t="shared" si="177"/>
        <v>76.969020012949926</v>
      </c>
      <c r="O1444" s="16">
        <f t="shared" si="178"/>
        <v>7.696902001294993E-3</v>
      </c>
      <c r="P1444">
        <v>61.575216010359945</v>
      </c>
      <c r="Q1444">
        <f t="shared" si="179"/>
        <v>6.1575216010359944E-3</v>
      </c>
      <c r="R1444" s="16">
        <f t="shared" si="180"/>
        <v>1.5393804002589986E-3</v>
      </c>
      <c r="S1444">
        <v>5.23</v>
      </c>
      <c r="T1444">
        <f t="shared" si="181"/>
        <v>3.2203837973418255E-2</v>
      </c>
      <c r="U1444">
        <v>8.4610000000000003</v>
      </c>
      <c r="V1444">
        <f t="shared" si="182"/>
        <v>1.3024697566591388E-2</v>
      </c>
      <c r="W1444">
        <f t="shared" si="183"/>
        <v>1.9179140406826868E-2</v>
      </c>
    </row>
    <row r="1445" spans="3:23" x14ac:dyDescent="0.3">
      <c r="C1445" t="s">
        <v>166</v>
      </c>
      <c r="D1445" t="s">
        <v>177</v>
      </c>
      <c r="E1445" s="1">
        <v>39422</v>
      </c>
      <c r="F1445">
        <v>24</v>
      </c>
      <c r="G1445" t="s">
        <v>7</v>
      </c>
      <c r="H1445" s="54" t="s">
        <v>49</v>
      </c>
      <c r="I1445" s="2">
        <v>30</v>
      </c>
      <c r="J1445" s="51">
        <v>5</v>
      </c>
      <c r="K1445" s="51">
        <v>10</v>
      </c>
      <c r="L1445">
        <f t="shared" si="176"/>
        <v>5</v>
      </c>
      <c r="M1445" s="47">
        <v>2</v>
      </c>
      <c r="N1445" s="14">
        <f t="shared" si="177"/>
        <v>157.07963267948966</v>
      </c>
      <c r="O1445" s="16">
        <f t="shared" si="178"/>
        <v>1.5707963267948967E-2</v>
      </c>
      <c r="P1445">
        <v>47.1238898038469</v>
      </c>
      <c r="Q1445">
        <f t="shared" si="179"/>
        <v>4.7123889803846897E-3</v>
      </c>
      <c r="R1445" s="16">
        <f t="shared" si="180"/>
        <v>1.0995574287564277E-2</v>
      </c>
      <c r="S1445">
        <v>5.23</v>
      </c>
      <c r="T1445">
        <f t="shared" si="181"/>
        <v>2.4645794367411929E-2</v>
      </c>
      <c r="U1445">
        <v>8.4610000000000003</v>
      </c>
      <c r="V1445">
        <f t="shared" si="182"/>
        <v>9.3033554047081357E-2</v>
      </c>
      <c r="W1445">
        <f t="shared" si="183"/>
        <v>-6.8387759679669424E-2</v>
      </c>
    </row>
    <row r="1446" spans="3:23" x14ac:dyDescent="0.3">
      <c r="C1446" t="s">
        <v>166</v>
      </c>
      <c r="D1446" t="s">
        <v>177</v>
      </c>
      <c r="E1446" s="1">
        <v>39422</v>
      </c>
      <c r="F1446">
        <v>24</v>
      </c>
      <c r="G1446" t="s">
        <v>7</v>
      </c>
      <c r="H1446" s="54" t="s">
        <v>49</v>
      </c>
      <c r="I1446" s="2">
        <v>70</v>
      </c>
      <c r="J1446" s="51">
        <v>8</v>
      </c>
      <c r="K1446" s="51">
        <v>15</v>
      </c>
      <c r="L1446">
        <f t="shared" si="176"/>
        <v>7.75</v>
      </c>
      <c r="M1446" s="47">
        <v>2</v>
      </c>
      <c r="N1446" s="14">
        <f t="shared" si="177"/>
        <v>377.38381751247391</v>
      </c>
      <c r="O1446" s="16">
        <f t="shared" si="178"/>
        <v>3.7738381751247392E-2</v>
      </c>
      <c r="P1446">
        <v>264.1686722587317</v>
      </c>
      <c r="Q1446">
        <f t="shared" si="179"/>
        <v>2.6416867225873171E-2</v>
      </c>
      <c r="R1446" s="16">
        <f t="shared" si="180"/>
        <v>1.1321514525374221E-2</v>
      </c>
      <c r="S1446">
        <v>5.23</v>
      </c>
      <c r="T1446">
        <f t="shared" si="181"/>
        <v>0.13816021559131669</v>
      </c>
      <c r="U1446">
        <v>8.4610000000000003</v>
      </c>
      <c r="V1446">
        <f t="shared" si="182"/>
        <v>9.5791334399191283E-2</v>
      </c>
      <c r="W1446">
        <f t="shared" si="183"/>
        <v>4.236888119212541E-2</v>
      </c>
    </row>
    <row r="1447" spans="3:23" x14ac:dyDescent="0.3">
      <c r="C1447" t="s">
        <v>166</v>
      </c>
      <c r="D1447" t="s">
        <v>177</v>
      </c>
      <c r="E1447" s="1">
        <v>39422</v>
      </c>
      <c r="F1447">
        <v>24</v>
      </c>
      <c r="G1447" t="s">
        <v>7</v>
      </c>
      <c r="H1447" s="54" t="s">
        <v>25</v>
      </c>
      <c r="I1447" s="2">
        <v>80</v>
      </c>
      <c r="J1447" s="51">
        <v>5</v>
      </c>
      <c r="K1447" s="51">
        <v>15</v>
      </c>
      <c r="L1447">
        <f t="shared" si="176"/>
        <v>6.25</v>
      </c>
      <c r="M1447" s="47">
        <v>2</v>
      </c>
      <c r="N1447" s="14">
        <f t="shared" si="177"/>
        <v>245.43692606170259</v>
      </c>
      <c r="O1447" s="16">
        <f t="shared" si="178"/>
        <v>2.4543692606170259E-2</v>
      </c>
      <c r="P1447">
        <v>196.34954084936209</v>
      </c>
      <c r="Q1447">
        <f t="shared" si="179"/>
        <v>1.9634954084936207E-2</v>
      </c>
      <c r="R1447" s="16">
        <f t="shared" si="180"/>
        <v>4.9087385212340517E-3</v>
      </c>
      <c r="S1447">
        <v>8.19</v>
      </c>
      <c r="T1447">
        <f t="shared" si="181"/>
        <v>0.16081027395562753</v>
      </c>
      <c r="U1447">
        <v>10.218</v>
      </c>
      <c r="V1447">
        <f t="shared" si="182"/>
        <v>5.0157490209969541E-2</v>
      </c>
      <c r="W1447">
        <f t="shared" si="183"/>
        <v>0.11065278374565798</v>
      </c>
    </row>
    <row r="1448" spans="3:23" x14ac:dyDescent="0.3">
      <c r="C1448" t="s">
        <v>166</v>
      </c>
      <c r="D1448" t="s">
        <v>177</v>
      </c>
      <c r="E1448" s="1">
        <v>39422</v>
      </c>
      <c r="F1448">
        <v>24</v>
      </c>
      <c r="G1448" t="s">
        <v>7</v>
      </c>
      <c r="H1448" s="57" t="s">
        <v>41</v>
      </c>
      <c r="I1448" s="2">
        <v>20</v>
      </c>
      <c r="J1448" s="51">
        <v>25</v>
      </c>
      <c r="K1448" s="51">
        <v>50</v>
      </c>
      <c r="L1448">
        <f t="shared" si="176"/>
        <v>25</v>
      </c>
      <c r="M1448" s="47">
        <v>3</v>
      </c>
      <c r="N1448" s="14">
        <f t="shared" si="177"/>
        <v>5890.4862254808622</v>
      </c>
      <c r="O1448" s="16">
        <f t="shared" si="178"/>
        <v>0.58904862254808621</v>
      </c>
      <c r="P1448">
        <v>1178.0972450961724</v>
      </c>
      <c r="Q1448">
        <f t="shared" si="179"/>
        <v>0.11780972450961724</v>
      </c>
      <c r="R1448" s="16">
        <f t="shared" si="180"/>
        <v>0.47123889803846897</v>
      </c>
      <c r="S1448">
        <v>10.71</v>
      </c>
      <c r="T1448">
        <f t="shared" si="181"/>
        <v>1.2617421494980008</v>
      </c>
      <c r="U1448">
        <v>8.1999999999999993</v>
      </c>
      <c r="V1448">
        <f t="shared" si="182"/>
        <v>3.864158963915445</v>
      </c>
      <c r="W1448">
        <f t="shared" si="183"/>
        <v>-2.6024168144174444</v>
      </c>
    </row>
    <row r="1449" spans="3:23" x14ac:dyDescent="0.3">
      <c r="C1449" t="s">
        <v>166</v>
      </c>
      <c r="D1449" t="s">
        <v>177</v>
      </c>
      <c r="E1449" s="1">
        <v>39422</v>
      </c>
      <c r="F1449">
        <v>24</v>
      </c>
      <c r="G1449" t="s">
        <v>7</v>
      </c>
      <c r="H1449" s="57" t="s">
        <v>36</v>
      </c>
      <c r="I1449" s="2">
        <v>30</v>
      </c>
      <c r="J1449" s="51">
        <v>15</v>
      </c>
      <c r="K1449" s="51">
        <v>30</v>
      </c>
      <c r="L1449">
        <f t="shared" si="176"/>
        <v>15</v>
      </c>
      <c r="M1449" s="47">
        <v>2</v>
      </c>
      <c r="N1449" s="14">
        <f t="shared" si="177"/>
        <v>1413.7166941154069</v>
      </c>
      <c r="O1449" s="16">
        <f t="shared" si="178"/>
        <v>0.1413716694115407</v>
      </c>
      <c r="P1449">
        <v>424.11500823462205</v>
      </c>
      <c r="Q1449">
        <f t="shared" si="179"/>
        <v>4.2411500823462206E-2</v>
      </c>
      <c r="R1449" s="16">
        <f t="shared" si="180"/>
        <v>9.896016858807849E-2</v>
      </c>
      <c r="S1449" s="48">
        <v>6.62</v>
      </c>
      <c r="T1449">
        <f t="shared" si="181"/>
        <v>0.28076413545131979</v>
      </c>
      <c r="U1449" s="48">
        <v>8.3030000000000008</v>
      </c>
      <c r="V1449">
        <f t="shared" si="182"/>
        <v>0.82166627978681583</v>
      </c>
      <c r="W1449">
        <f t="shared" si="183"/>
        <v>-0.54090214433549599</v>
      </c>
    </row>
    <row r="1450" spans="3:23" x14ac:dyDescent="0.3">
      <c r="C1450" t="s">
        <v>166</v>
      </c>
      <c r="D1450" t="s">
        <v>177</v>
      </c>
      <c r="E1450" s="1">
        <v>39422</v>
      </c>
      <c r="F1450">
        <v>24</v>
      </c>
      <c r="G1450" t="s">
        <v>7</v>
      </c>
      <c r="H1450" s="57" t="s">
        <v>36</v>
      </c>
      <c r="I1450" s="2">
        <v>20</v>
      </c>
      <c r="J1450" s="51">
        <v>15</v>
      </c>
      <c r="K1450" s="51">
        <v>15</v>
      </c>
      <c r="L1450">
        <f t="shared" si="176"/>
        <v>11.25</v>
      </c>
      <c r="M1450" s="47">
        <v>2</v>
      </c>
      <c r="N1450" s="14">
        <f t="shared" si="177"/>
        <v>795.21564043991634</v>
      </c>
      <c r="O1450" s="16">
        <f t="shared" si="178"/>
        <v>7.9521564043991633E-2</v>
      </c>
      <c r="P1450">
        <v>159.04312808798329</v>
      </c>
      <c r="Q1450">
        <f t="shared" si="179"/>
        <v>1.5904312808798331E-2</v>
      </c>
      <c r="R1450" s="16">
        <f t="shared" si="180"/>
        <v>6.3617251235193295E-2</v>
      </c>
      <c r="S1450" s="48">
        <v>6.62</v>
      </c>
      <c r="T1450">
        <f t="shared" si="181"/>
        <v>0.10528655079424495</v>
      </c>
      <c r="U1450" s="48">
        <v>8.3030000000000008</v>
      </c>
      <c r="V1450">
        <f t="shared" si="182"/>
        <v>0.52821403700580993</v>
      </c>
      <c r="W1450">
        <f t="shared" si="183"/>
        <v>-0.42292748621156495</v>
      </c>
    </row>
    <row r="1451" spans="3:23" x14ac:dyDescent="0.3">
      <c r="C1451" t="s">
        <v>166</v>
      </c>
      <c r="D1451" t="s">
        <v>177</v>
      </c>
      <c r="E1451" s="1">
        <v>39422</v>
      </c>
      <c r="F1451">
        <v>24</v>
      </c>
      <c r="G1451" t="s">
        <v>7</v>
      </c>
      <c r="H1451" s="57" t="s">
        <v>36</v>
      </c>
      <c r="I1451" s="2">
        <v>80</v>
      </c>
      <c r="J1451" s="51">
        <v>30</v>
      </c>
      <c r="K1451" s="51">
        <v>30</v>
      </c>
      <c r="L1451">
        <f t="shared" si="176"/>
        <v>22.5</v>
      </c>
      <c r="M1451" s="47">
        <v>2</v>
      </c>
      <c r="N1451" s="14">
        <f t="shared" si="177"/>
        <v>3180.8625617596654</v>
      </c>
      <c r="O1451" s="16">
        <f t="shared" si="178"/>
        <v>0.31808625617596653</v>
      </c>
      <c r="P1451">
        <v>2544.6900494077327</v>
      </c>
      <c r="Q1451">
        <f t="shared" si="179"/>
        <v>0.25446900494077329</v>
      </c>
      <c r="R1451" s="16">
        <f t="shared" si="180"/>
        <v>6.361725123519324E-2</v>
      </c>
      <c r="S1451" s="48">
        <v>6.62</v>
      </c>
      <c r="T1451">
        <f t="shared" si="181"/>
        <v>1.6845848127079193</v>
      </c>
      <c r="U1451" s="48">
        <v>8.3030000000000008</v>
      </c>
      <c r="V1451">
        <f t="shared" si="182"/>
        <v>0.52821403700580949</v>
      </c>
      <c r="W1451">
        <f t="shared" si="183"/>
        <v>1.1563707757021098</v>
      </c>
    </row>
    <row r="1452" spans="3:23" x14ac:dyDescent="0.3">
      <c r="C1452" t="s">
        <v>166</v>
      </c>
      <c r="D1452" t="s">
        <v>177</v>
      </c>
      <c r="E1452" s="1">
        <v>39422</v>
      </c>
      <c r="F1452">
        <v>24</v>
      </c>
      <c r="G1452" t="s">
        <v>7</v>
      </c>
      <c r="H1452" s="57" t="s">
        <v>42</v>
      </c>
      <c r="I1452" s="2">
        <v>90</v>
      </c>
      <c r="J1452" s="51">
        <v>5</v>
      </c>
      <c r="K1452" s="51">
        <v>15</v>
      </c>
      <c r="L1452">
        <f t="shared" si="176"/>
        <v>6.25</v>
      </c>
      <c r="M1452" s="47">
        <v>2</v>
      </c>
      <c r="N1452" s="14">
        <f t="shared" si="177"/>
        <v>245.43692606170259</v>
      </c>
      <c r="O1452" s="16">
        <f t="shared" si="178"/>
        <v>2.4543692606170259E-2</v>
      </c>
      <c r="P1452">
        <v>220.89323345553234</v>
      </c>
      <c r="Q1452">
        <f t="shared" si="179"/>
        <v>2.2089323345553233E-2</v>
      </c>
      <c r="R1452" s="16">
        <f t="shared" si="180"/>
        <v>2.4543692606170259E-3</v>
      </c>
      <c r="S1452">
        <v>11.49</v>
      </c>
      <c r="T1452">
        <f t="shared" si="181"/>
        <v>0.25380632524040664</v>
      </c>
      <c r="U1452" s="48">
        <v>8.1999999999999993</v>
      </c>
      <c r="V1452">
        <f t="shared" si="182"/>
        <v>2.0125827937059609E-2</v>
      </c>
      <c r="W1452">
        <f t="shared" si="183"/>
        <v>0.23368049730334703</v>
      </c>
    </row>
    <row r="1453" spans="3:23" x14ac:dyDescent="0.3">
      <c r="C1453" t="s">
        <v>166</v>
      </c>
      <c r="D1453" t="s">
        <v>177</v>
      </c>
      <c r="E1453" s="1">
        <v>39422</v>
      </c>
      <c r="F1453">
        <v>24</v>
      </c>
      <c r="G1453" t="s">
        <v>7</v>
      </c>
      <c r="H1453" s="57" t="s">
        <v>42</v>
      </c>
      <c r="I1453" s="2">
        <v>40</v>
      </c>
      <c r="J1453" s="51">
        <v>10</v>
      </c>
      <c r="K1453" s="51">
        <v>30</v>
      </c>
      <c r="L1453">
        <f t="shared" si="176"/>
        <v>12.5</v>
      </c>
      <c r="M1453" s="47">
        <v>2</v>
      </c>
      <c r="N1453" s="14">
        <f t="shared" si="177"/>
        <v>981.74770424681037</v>
      </c>
      <c r="O1453" s="16">
        <f t="shared" si="178"/>
        <v>9.8174770424681035E-2</v>
      </c>
      <c r="P1453">
        <v>392.69908169872417</v>
      </c>
      <c r="Q1453">
        <f t="shared" si="179"/>
        <v>3.9269908169872414E-2</v>
      </c>
      <c r="R1453" s="16">
        <f t="shared" si="180"/>
        <v>5.8904862254808621E-2</v>
      </c>
      <c r="S1453">
        <v>11.49</v>
      </c>
      <c r="T1453">
        <f t="shared" si="181"/>
        <v>0.45121124487183406</v>
      </c>
      <c r="U1453" s="48">
        <v>8.1999999999999993</v>
      </c>
      <c r="V1453">
        <f t="shared" si="182"/>
        <v>0.48301987048943062</v>
      </c>
      <c r="W1453">
        <f t="shared" si="183"/>
        <v>-3.1808625617596564E-2</v>
      </c>
    </row>
    <row r="1454" spans="3:23" x14ac:dyDescent="0.3">
      <c r="C1454" t="s">
        <v>166</v>
      </c>
      <c r="D1454" t="s">
        <v>177</v>
      </c>
      <c r="E1454" s="1">
        <v>39422</v>
      </c>
      <c r="F1454">
        <v>24</v>
      </c>
      <c r="G1454" t="s">
        <v>7</v>
      </c>
      <c r="H1454" s="57" t="s">
        <v>42</v>
      </c>
      <c r="I1454" s="2">
        <v>10</v>
      </c>
      <c r="J1454" s="51">
        <v>15</v>
      </c>
      <c r="K1454" s="51">
        <v>15</v>
      </c>
      <c r="L1454">
        <f t="shared" si="176"/>
        <v>11.25</v>
      </c>
      <c r="M1454" s="47">
        <v>2</v>
      </c>
      <c r="N1454" s="14">
        <f t="shared" si="177"/>
        <v>795.21564043991634</v>
      </c>
      <c r="O1454" s="16">
        <f t="shared" si="178"/>
        <v>7.9521564043991633E-2</v>
      </c>
      <c r="P1454">
        <v>79.521564043991646</v>
      </c>
      <c r="Q1454">
        <f t="shared" si="179"/>
        <v>7.9521564043991654E-3</v>
      </c>
      <c r="R1454" s="16">
        <f t="shared" si="180"/>
        <v>7.1569407639592464E-2</v>
      </c>
      <c r="S1454">
        <v>11.49</v>
      </c>
      <c r="T1454">
        <f t="shared" si="181"/>
        <v>9.1370277086546409E-2</v>
      </c>
      <c r="U1454" s="48">
        <v>8.1999999999999993</v>
      </c>
      <c r="V1454">
        <f t="shared" si="182"/>
        <v>0.58686914264465817</v>
      </c>
      <c r="W1454">
        <f t="shared" si="183"/>
        <v>-0.49549886555811173</v>
      </c>
    </row>
    <row r="1455" spans="3:23" x14ac:dyDescent="0.3">
      <c r="C1455" t="s">
        <v>166</v>
      </c>
      <c r="D1455" t="s">
        <v>177</v>
      </c>
      <c r="E1455" s="1">
        <v>39422</v>
      </c>
      <c r="F1455">
        <v>24</v>
      </c>
      <c r="G1455" t="s">
        <v>7</v>
      </c>
      <c r="H1455" s="57" t="s">
        <v>42</v>
      </c>
      <c r="I1455" s="2">
        <v>20</v>
      </c>
      <c r="J1455" s="51">
        <v>20</v>
      </c>
      <c r="K1455" s="51">
        <v>50</v>
      </c>
      <c r="L1455">
        <f t="shared" si="176"/>
        <v>22.5</v>
      </c>
      <c r="M1455" s="47">
        <v>2</v>
      </c>
      <c r="N1455" s="14">
        <f t="shared" si="177"/>
        <v>3180.8625617596654</v>
      </c>
      <c r="O1455" s="16">
        <f t="shared" si="178"/>
        <v>0.31808625617596653</v>
      </c>
      <c r="P1455">
        <v>636.17251235193316</v>
      </c>
      <c r="Q1455">
        <f t="shared" si="179"/>
        <v>6.3617251235193323E-2</v>
      </c>
      <c r="R1455" s="16">
        <f t="shared" si="180"/>
        <v>0.25446900494077318</v>
      </c>
      <c r="S1455">
        <v>11.49</v>
      </c>
      <c r="T1455">
        <f t="shared" si="181"/>
        <v>0.73096221669237127</v>
      </c>
      <c r="U1455" s="48">
        <v>8.1999999999999993</v>
      </c>
      <c r="V1455">
        <f t="shared" si="182"/>
        <v>2.0866458405143398</v>
      </c>
      <c r="W1455">
        <f t="shared" si="183"/>
        <v>-1.3556836238219685</v>
      </c>
    </row>
    <row r="1456" spans="3:23" x14ac:dyDescent="0.3">
      <c r="C1456" t="s">
        <v>166</v>
      </c>
      <c r="D1456" t="s">
        <v>177</v>
      </c>
      <c r="E1456" s="1">
        <v>39422</v>
      </c>
      <c r="F1456">
        <v>24</v>
      </c>
      <c r="G1456" t="s">
        <v>7</v>
      </c>
      <c r="H1456" s="57" t="s">
        <v>42</v>
      </c>
      <c r="I1456" s="2">
        <v>70</v>
      </c>
      <c r="J1456" s="51">
        <v>30</v>
      </c>
      <c r="K1456" s="51">
        <v>30</v>
      </c>
      <c r="L1456">
        <f t="shared" si="176"/>
        <v>22.5</v>
      </c>
      <c r="M1456" s="47">
        <v>2</v>
      </c>
      <c r="N1456" s="14">
        <f t="shared" si="177"/>
        <v>3180.8625617596654</v>
      </c>
      <c r="O1456" s="16">
        <f t="shared" si="178"/>
        <v>0.31808625617596653</v>
      </c>
      <c r="P1456">
        <v>2226.6037932317654</v>
      </c>
      <c r="Q1456">
        <f t="shared" si="179"/>
        <v>0.22266037932317653</v>
      </c>
      <c r="R1456" s="16">
        <f t="shared" si="180"/>
        <v>9.5425876852789998E-2</v>
      </c>
      <c r="S1456">
        <v>11.49</v>
      </c>
      <c r="T1456">
        <f t="shared" si="181"/>
        <v>2.5583677584232984</v>
      </c>
      <c r="U1456" s="48">
        <v>8.1999999999999993</v>
      </c>
      <c r="V1456">
        <f t="shared" si="182"/>
        <v>0.78249219019287797</v>
      </c>
      <c r="W1456">
        <f t="shared" si="183"/>
        <v>1.7758755682304206</v>
      </c>
    </row>
    <row r="1457" spans="3:23" x14ac:dyDescent="0.3">
      <c r="C1457" t="s">
        <v>166</v>
      </c>
      <c r="D1457" t="s">
        <v>177</v>
      </c>
      <c r="E1457" s="1">
        <v>39422</v>
      </c>
      <c r="F1457">
        <v>24</v>
      </c>
      <c r="G1457" t="s">
        <v>7</v>
      </c>
      <c r="H1457" s="57" t="s">
        <v>42</v>
      </c>
      <c r="I1457" s="2">
        <v>40</v>
      </c>
      <c r="J1457" s="51">
        <v>30</v>
      </c>
      <c r="K1457" s="51">
        <v>40</v>
      </c>
      <c r="L1457">
        <f t="shared" si="176"/>
        <v>25</v>
      </c>
      <c r="M1457" s="47">
        <v>2</v>
      </c>
      <c r="N1457" s="14">
        <f t="shared" si="177"/>
        <v>3926.9908169872415</v>
      </c>
      <c r="O1457" s="16">
        <f t="shared" si="178"/>
        <v>0.39269908169872414</v>
      </c>
      <c r="P1457">
        <v>1570.7963267948967</v>
      </c>
      <c r="Q1457">
        <f t="shared" si="179"/>
        <v>0.15707963267948966</v>
      </c>
      <c r="R1457" s="16">
        <f t="shared" si="180"/>
        <v>0.23561944901923448</v>
      </c>
      <c r="S1457">
        <v>11.49</v>
      </c>
      <c r="T1457">
        <f t="shared" si="181"/>
        <v>1.8048449794873362</v>
      </c>
      <c r="U1457" s="48">
        <v>8.1999999999999993</v>
      </c>
      <c r="V1457">
        <f t="shared" si="182"/>
        <v>1.9320794819577225</v>
      </c>
      <c r="W1457">
        <f t="shared" si="183"/>
        <v>-0.12723450247038626</v>
      </c>
    </row>
    <row r="1458" spans="3:23" x14ac:dyDescent="0.3">
      <c r="C1458" t="s">
        <v>166</v>
      </c>
      <c r="D1458" t="s">
        <v>177</v>
      </c>
      <c r="E1458" s="1">
        <v>39422</v>
      </c>
      <c r="F1458">
        <v>24</v>
      </c>
      <c r="G1458" t="s">
        <v>7</v>
      </c>
      <c r="H1458" s="57" t="s">
        <v>43</v>
      </c>
      <c r="I1458" s="2">
        <v>20</v>
      </c>
      <c r="J1458" s="51">
        <v>20</v>
      </c>
      <c r="K1458" s="51">
        <v>20</v>
      </c>
      <c r="L1458">
        <f t="shared" si="176"/>
        <v>15</v>
      </c>
      <c r="M1458" s="47">
        <v>2</v>
      </c>
      <c r="N1458" s="14">
        <f t="shared" si="177"/>
        <v>1413.7166941154069</v>
      </c>
      <c r="O1458" s="16">
        <f t="shared" si="178"/>
        <v>0.1413716694115407</v>
      </c>
      <c r="P1458">
        <v>282.74333882308139</v>
      </c>
      <c r="Q1458">
        <f t="shared" si="179"/>
        <v>2.8274333882308138E-2</v>
      </c>
      <c r="R1458" s="16">
        <f t="shared" si="180"/>
        <v>0.11309733552923255</v>
      </c>
      <c r="S1458">
        <v>9.1999999999999993</v>
      </c>
      <c r="T1458">
        <f t="shared" si="181"/>
        <v>0.26012387171723483</v>
      </c>
      <c r="U1458" s="48">
        <v>8.1999999999999993</v>
      </c>
      <c r="V1458">
        <f t="shared" si="182"/>
        <v>0.92739815133970682</v>
      </c>
      <c r="W1458">
        <f t="shared" si="183"/>
        <v>-0.66727427962247199</v>
      </c>
    </row>
    <row r="1459" spans="3:23" x14ac:dyDescent="0.3">
      <c r="C1459" t="s">
        <v>166</v>
      </c>
      <c r="D1459" t="s">
        <v>177</v>
      </c>
      <c r="E1459" s="1">
        <v>39422</v>
      </c>
      <c r="F1459">
        <v>24</v>
      </c>
      <c r="G1459" t="s">
        <v>7</v>
      </c>
      <c r="H1459" s="57" t="s">
        <v>43</v>
      </c>
      <c r="I1459" s="2">
        <v>20</v>
      </c>
      <c r="J1459" s="51">
        <v>20</v>
      </c>
      <c r="K1459" s="51">
        <v>30</v>
      </c>
      <c r="L1459">
        <f t="shared" si="176"/>
        <v>17.5</v>
      </c>
      <c r="M1459" s="47">
        <v>2</v>
      </c>
      <c r="N1459" s="14">
        <f t="shared" si="177"/>
        <v>1924.2255003237483</v>
      </c>
      <c r="O1459" s="16">
        <f t="shared" si="178"/>
        <v>0.19242255003237482</v>
      </c>
      <c r="P1459">
        <v>384.84510006474966</v>
      </c>
      <c r="Q1459">
        <f t="shared" si="179"/>
        <v>3.8484510006474966E-2</v>
      </c>
      <c r="R1459" s="16">
        <f t="shared" si="180"/>
        <v>0.15393804002589986</v>
      </c>
      <c r="S1459">
        <v>9.1999999999999993</v>
      </c>
      <c r="T1459">
        <f t="shared" si="181"/>
        <v>0.35405749205956966</v>
      </c>
      <c r="U1459" s="48">
        <v>8.1999999999999993</v>
      </c>
      <c r="V1459">
        <f t="shared" si="182"/>
        <v>1.2622919282123788</v>
      </c>
      <c r="W1459">
        <f t="shared" si="183"/>
        <v>-0.90823443615280919</v>
      </c>
    </row>
    <row r="1460" spans="3:23" x14ac:dyDescent="0.3">
      <c r="C1460" t="s">
        <v>166</v>
      </c>
      <c r="D1460" t="s">
        <v>177</v>
      </c>
      <c r="E1460" s="1">
        <v>39422</v>
      </c>
      <c r="F1460">
        <v>24</v>
      </c>
      <c r="G1460" t="s">
        <v>7</v>
      </c>
      <c r="H1460" s="57" t="s">
        <v>46</v>
      </c>
      <c r="I1460" s="2">
        <v>10</v>
      </c>
      <c r="J1460" s="51">
        <v>5</v>
      </c>
      <c r="K1460" s="51">
        <v>15</v>
      </c>
      <c r="L1460">
        <f t="shared" si="176"/>
        <v>6.25</v>
      </c>
      <c r="M1460" s="47">
        <v>3</v>
      </c>
      <c r="N1460" s="14">
        <f t="shared" si="177"/>
        <v>368.15538909255389</v>
      </c>
      <c r="O1460" s="16">
        <f t="shared" si="178"/>
        <v>3.6815538909255388E-2</v>
      </c>
      <c r="P1460">
        <v>36.815538909255388</v>
      </c>
      <c r="Q1460">
        <f t="shared" si="179"/>
        <v>3.6815538909255388E-3</v>
      </c>
      <c r="R1460" s="16">
        <f t="shared" si="180"/>
        <v>3.3133985018329849E-2</v>
      </c>
      <c r="S1460" s="48">
        <v>1.86</v>
      </c>
      <c r="T1460">
        <f t="shared" si="181"/>
        <v>6.8476902371215021E-3</v>
      </c>
      <c r="U1460" s="48">
        <v>12.651</v>
      </c>
      <c r="V1460">
        <f t="shared" si="182"/>
        <v>0.41917804446689094</v>
      </c>
      <c r="W1460">
        <f t="shared" si="183"/>
        <v>-0.41233035422976944</v>
      </c>
    </row>
    <row r="1461" spans="3:23" x14ac:dyDescent="0.3">
      <c r="C1461" t="s">
        <v>166</v>
      </c>
      <c r="D1461" t="s">
        <v>177</v>
      </c>
      <c r="E1461" s="1">
        <v>39422</v>
      </c>
      <c r="F1461">
        <v>24</v>
      </c>
      <c r="G1461" t="s">
        <v>7</v>
      </c>
      <c r="H1461" s="57" t="s">
        <v>55</v>
      </c>
      <c r="I1461" s="2">
        <v>90</v>
      </c>
      <c r="J1461" s="51">
        <v>1</v>
      </c>
      <c r="K1461" s="51">
        <v>10</v>
      </c>
      <c r="L1461">
        <f t="shared" si="176"/>
        <v>3</v>
      </c>
      <c r="M1461" s="47">
        <v>2</v>
      </c>
      <c r="N1461" s="14">
        <f t="shared" si="177"/>
        <v>56.548667764616276</v>
      </c>
      <c r="O1461" s="16">
        <f t="shared" si="178"/>
        <v>5.6548667764616273E-3</v>
      </c>
      <c r="P1461">
        <v>50.893800988154652</v>
      </c>
      <c r="Q1461">
        <f t="shared" si="179"/>
        <v>5.0893800988154655E-3</v>
      </c>
      <c r="R1461" s="16">
        <f t="shared" si="180"/>
        <v>5.6548667764616187E-4</v>
      </c>
      <c r="S1461" s="48">
        <v>4.05</v>
      </c>
      <c r="T1461">
        <f t="shared" si="181"/>
        <v>2.0611989400202636E-2</v>
      </c>
      <c r="U1461" s="48">
        <v>8.1050000000000004</v>
      </c>
      <c r="V1461">
        <f t="shared" si="182"/>
        <v>4.5832695223221422E-3</v>
      </c>
      <c r="W1461">
        <f t="shared" si="183"/>
        <v>1.6028719877880494E-2</v>
      </c>
    </row>
    <row r="1462" spans="3:23" x14ac:dyDescent="0.3">
      <c r="C1462" t="s">
        <v>166</v>
      </c>
      <c r="D1462" t="s">
        <v>177</v>
      </c>
      <c r="E1462" s="1">
        <v>39422</v>
      </c>
      <c r="F1462">
        <v>24</v>
      </c>
      <c r="G1462" t="s">
        <v>7</v>
      </c>
      <c r="H1462" s="54" t="s">
        <v>53</v>
      </c>
      <c r="I1462" s="2">
        <v>80</v>
      </c>
      <c r="J1462" s="51">
        <v>5</v>
      </c>
      <c r="K1462" s="51">
        <v>15</v>
      </c>
      <c r="L1462">
        <f t="shared" si="176"/>
        <v>6.25</v>
      </c>
      <c r="M1462" s="47">
        <v>2</v>
      </c>
      <c r="N1462" s="14">
        <f t="shared" si="177"/>
        <v>245.43692606170259</v>
      </c>
      <c r="O1462" s="16">
        <f t="shared" si="178"/>
        <v>2.4543692606170259E-2</v>
      </c>
      <c r="P1462">
        <v>196.34954084936209</v>
      </c>
      <c r="Q1462">
        <f t="shared" si="179"/>
        <v>1.9634954084936207E-2</v>
      </c>
      <c r="R1462" s="16">
        <f t="shared" si="180"/>
        <v>4.9087385212340517E-3</v>
      </c>
      <c r="S1462" s="48">
        <v>6.51</v>
      </c>
      <c r="T1462">
        <f t="shared" si="181"/>
        <v>0.1278235510929347</v>
      </c>
      <c r="U1462" s="48">
        <v>8.2509999999999994</v>
      </c>
      <c r="V1462">
        <f t="shared" si="182"/>
        <v>4.0502001538702155E-2</v>
      </c>
      <c r="W1462">
        <f t="shared" si="183"/>
        <v>8.7321549554232547E-2</v>
      </c>
    </row>
    <row r="1463" spans="3:23" x14ac:dyDescent="0.3">
      <c r="C1463" t="s">
        <v>166</v>
      </c>
      <c r="D1463" t="s">
        <v>177</v>
      </c>
      <c r="E1463" s="1">
        <v>39422</v>
      </c>
      <c r="F1463">
        <v>24</v>
      </c>
      <c r="G1463" t="s">
        <v>7</v>
      </c>
      <c r="H1463" s="54" t="s">
        <v>53</v>
      </c>
      <c r="I1463" s="2">
        <v>70</v>
      </c>
      <c r="J1463" s="51">
        <v>5</v>
      </c>
      <c r="K1463" s="51">
        <v>20</v>
      </c>
      <c r="L1463">
        <f t="shared" si="176"/>
        <v>7.5</v>
      </c>
      <c r="M1463" s="47">
        <v>2</v>
      </c>
      <c r="N1463" s="14">
        <f t="shared" si="177"/>
        <v>353.42917352885172</v>
      </c>
      <c r="O1463" s="16">
        <f t="shared" si="178"/>
        <v>3.5342917352885174E-2</v>
      </c>
      <c r="P1463">
        <v>247.40042147019619</v>
      </c>
      <c r="Q1463">
        <f t="shared" si="179"/>
        <v>2.4740042147019619E-2</v>
      </c>
      <c r="R1463" s="16">
        <f t="shared" si="180"/>
        <v>1.0602875205865555E-2</v>
      </c>
      <c r="S1463" s="48">
        <v>6.51</v>
      </c>
      <c r="T1463">
        <f t="shared" si="181"/>
        <v>0.16105767437709773</v>
      </c>
      <c r="U1463" s="48">
        <v>8.2509999999999994</v>
      </c>
      <c r="V1463">
        <f t="shared" si="182"/>
        <v>8.7484323323596694E-2</v>
      </c>
      <c r="W1463">
        <f t="shared" si="183"/>
        <v>7.3573351053501032E-2</v>
      </c>
    </row>
    <row r="1464" spans="3:23" x14ac:dyDescent="0.3">
      <c r="C1464" t="s">
        <v>166</v>
      </c>
      <c r="D1464" t="s">
        <v>177</v>
      </c>
      <c r="E1464" s="1">
        <v>39422</v>
      </c>
      <c r="F1464">
        <v>24</v>
      </c>
      <c r="G1464" t="s">
        <v>7</v>
      </c>
      <c r="H1464" s="54" t="s">
        <v>53</v>
      </c>
      <c r="I1464" s="2">
        <v>70</v>
      </c>
      <c r="J1464" s="51">
        <v>10</v>
      </c>
      <c r="K1464" s="51">
        <v>25</v>
      </c>
      <c r="L1464">
        <f t="shared" si="176"/>
        <v>11.25</v>
      </c>
      <c r="M1464" s="47">
        <v>2</v>
      </c>
      <c r="N1464" s="14">
        <f t="shared" si="177"/>
        <v>795.21564043991634</v>
      </c>
      <c r="O1464" s="16">
        <f t="shared" si="178"/>
        <v>7.9521564043991633E-2</v>
      </c>
      <c r="P1464">
        <v>556.65094830794135</v>
      </c>
      <c r="Q1464">
        <f t="shared" si="179"/>
        <v>5.5665094830794133E-2</v>
      </c>
      <c r="R1464" s="16">
        <f t="shared" si="180"/>
        <v>2.38564692131975E-2</v>
      </c>
      <c r="S1464" s="48">
        <v>6.51</v>
      </c>
      <c r="T1464">
        <f t="shared" si="181"/>
        <v>0.36237976734846977</v>
      </c>
      <c r="U1464" s="48">
        <v>8.2509999999999994</v>
      </c>
      <c r="V1464">
        <f t="shared" si="182"/>
        <v>0.19683972747809256</v>
      </c>
      <c r="W1464">
        <f t="shared" si="183"/>
        <v>0.16554003987037721</v>
      </c>
    </row>
    <row r="1465" spans="3:23" x14ac:dyDescent="0.3">
      <c r="C1465" t="s">
        <v>166</v>
      </c>
      <c r="D1465" t="s">
        <v>177</v>
      </c>
      <c r="E1465" s="1">
        <v>39422</v>
      </c>
      <c r="F1465">
        <v>24</v>
      </c>
      <c r="G1465" t="s">
        <v>7</v>
      </c>
      <c r="H1465" s="54" t="s">
        <v>53</v>
      </c>
      <c r="I1465" s="2">
        <v>80</v>
      </c>
      <c r="J1465" s="51">
        <v>20</v>
      </c>
      <c r="K1465" s="51">
        <v>40</v>
      </c>
      <c r="L1465">
        <f t="shared" si="176"/>
        <v>20</v>
      </c>
      <c r="M1465" s="47">
        <v>2</v>
      </c>
      <c r="N1465" s="14">
        <f t="shared" si="177"/>
        <v>2513.2741228718346</v>
      </c>
      <c r="O1465" s="16">
        <f t="shared" si="178"/>
        <v>0.25132741228718347</v>
      </c>
      <c r="P1465">
        <v>2010.6192982974678</v>
      </c>
      <c r="Q1465">
        <f t="shared" si="179"/>
        <v>0.20106192982974677</v>
      </c>
      <c r="R1465" s="16">
        <f t="shared" si="180"/>
        <v>5.02654824574367E-2</v>
      </c>
      <c r="S1465" s="48">
        <v>6.51</v>
      </c>
      <c r="T1465">
        <f t="shared" si="181"/>
        <v>1.3089131631916515</v>
      </c>
      <c r="U1465" s="48">
        <v>8.2509999999999994</v>
      </c>
      <c r="V1465">
        <f t="shared" si="182"/>
        <v>0.41474049575631017</v>
      </c>
      <c r="W1465">
        <f t="shared" si="183"/>
        <v>0.89417266743534141</v>
      </c>
    </row>
    <row r="1466" spans="3:23" x14ac:dyDescent="0.3">
      <c r="C1466" t="s">
        <v>166</v>
      </c>
      <c r="D1466" t="s">
        <v>177</v>
      </c>
      <c r="E1466" s="1">
        <v>39422</v>
      </c>
      <c r="F1466">
        <v>24</v>
      </c>
      <c r="G1466" t="s">
        <v>7</v>
      </c>
      <c r="H1466" s="54" t="s">
        <v>53</v>
      </c>
      <c r="I1466" s="2">
        <v>70</v>
      </c>
      <c r="J1466" s="51">
        <v>20</v>
      </c>
      <c r="K1466" s="51">
        <v>40</v>
      </c>
      <c r="L1466">
        <f t="shared" si="176"/>
        <v>20</v>
      </c>
      <c r="M1466" s="47">
        <v>2</v>
      </c>
      <c r="N1466" s="14">
        <f t="shared" si="177"/>
        <v>2513.2741228718346</v>
      </c>
      <c r="O1466" s="16">
        <f t="shared" si="178"/>
        <v>0.25132741228718347</v>
      </c>
      <c r="P1466">
        <v>1759.2918860102841</v>
      </c>
      <c r="Q1466">
        <f t="shared" si="179"/>
        <v>0.17592918860102841</v>
      </c>
      <c r="R1466" s="16">
        <f t="shared" si="180"/>
        <v>7.5398223686155064E-2</v>
      </c>
      <c r="S1466" s="48">
        <v>6.51</v>
      </c>
      <c r="T1466">
        <f t="shared" si="181"/>
        <v>1.1452990177926949</v>
      </c>
      <c r="U1466" s="48">
        <v>8.2509999999999994</v>
      </c>
      <c r="V1466">
        <f t="shared" si="182"/>
        <v>0.62211074363446539</v>
      </c>
      <c r="W1466">
        <f t="shared" si="183"/>
        <v>0.52318827415822955</v>
      </c>
    </row>
    <row r="1467" spans="3:23" x14ac:dyDescent="0.3">
      <c r="C1467" t="s">
        <v>166</v>
      </c>
      <c r="D1467" t="s">
        <v>177</v>
      </c>
      <c r="E1467" s="1">
        <v>39422</v>
      </c>
      <c r="F1467">
        <v>24</v>
      </c>
      <c r="G1467" t="s">
        <v>7</v>
      </c>
      <c r="H1467" s="54" t="s">
        <v>53</v>
      </c>
      <c r="I1467" s="2">
        <v>90</v>
      </c>
      <c r="J1467" s="51">
        <v>25</v>
      </c>
      <c r="K1467" s="51">
        <v>25</v>
      </c>
      <c r="L1467">
        <f t="shared" si="176"/>
        <v>18.75</v>
      </c>
      <c r="M1467" s="47">
        <v>2</v>
      </c>
      <c r="N1467" s="14">
        <f t="shared" si="177"/>
        <v>2208.9323345553235</v>
      </c>
      <c r="O1467" s="16">
        <f t="shared" si="178"/>
        <v>0.22089323345553236</v>
      </c>
      <c r="P1467">
        <v>1988.0391010997912</v>
      </c>
      <c r="Q1467">
        <f t="shared" si="179"/>
        <v>0.19880391010997911</v>
      </c>
      <c r="R1467" s="16">
        <f t="shared" si="180"/>
        <v>2.2089323345553247E-2</v>
      </c>
      <c r="S1467" s="48">
        <v>6.51</v>
      </c>
      <c r="T1467">
        <f t="shared" si="181"/>
        <v>1.2942134548159641</v>
      </c>
      <c r="U1467" s="48">
        <v>8.2509999999999994</v>
      </c>
      <c r="V1467">
        <f t="shared" si="182"/>
        <v>0.18225900692415983</v>
      </c>
      <c r="W1467">
        <f t="shared" si="183"/>
        <v>1.1119544478918042</v>
      </c>
    </row>
    <row r="1468" spans="3:23" x14ac:dyDescent="0.3">
      <c r="C1468" t="s">
        <v>166</v>
      </c>
      <c r="D1468" t="s">
        <v>177</v>
      </c>
      <c r="E1468" s="1">
        <v>39422</v>
      </c>
      <c r="F1468">
        <v>24</v>
      </c>
      <c r="G1468" t="s">
        <v>7</v>
      </c>
      <c r="H1468" s="54" t="s">
        <v>53</v>
      </c>
      <c r="I1468" s="2">
        <v>30</v>
      </c>
      <c r="J1468" s="51">
        <v>25</v>
      </c>
      <c r="K1468" s="51">
        <v>25</v>
      </c>
      <c r="L1468">
        <f t="shared" si="176"/>
        <v>18.75</v>
      </c>
      <c r="M1468" s="47">
        <v>2</v>
      </c>
      <c r="N1468" s="14">
        <f t="shared" si="177"/>
        <v>2208.9323345553235</v>
      </c>
      <c r="O1468" s="16">
        <f t="shared" si="178"/>
        <v>0.22089323345553236</v>
      </c>
      <c r="P1468">
        <v>662.67970036659699</v>
      </c>
      <c r="Q1468">
        <f t="shared" si="179"/>
        <v>6.6267970036659699E-2</v>
      </c>
      <c r="R1468" s="16">
        <f t="shared" si="180"/>
        <v>0.15462526341887267</v>
      </c>
      <c r="S1468" s="48">
        <v>6.51</v>
      </c>
      <c r="T1468">
        <f t="shared" si="181"/>
        <v>0.43140448493865463</v>
      </c>
      <c r="U1468" s="48">
        <v>8.2509999999999994</v>
      </c>
      <c r="V1468">
        <f t="shared" si="182"/>
        <v>1.2758130484691184</v>
      </c>
      <c r="W1468">
        <f t="shared" si="183"/>
        <v>-0.84440856353046367</v>
      </c>
    </row>
    <row r="1469" spans="3:23" x14ac:dyDescent="0.3">
      <c r="C1469" t="s">
        <v>166</v>
      </c>
      <c r="D1469" t="s">
        <v>177</v>
      </c>
      <c r="E1469" s="1">
        <v>39422</v>
      </c>
      <c r="F1469">
        <v>24</v>
      </c>
      <c r="G1469" t="s">
        <v>7</v>
      </c>
      <c r="H1469" s="54" t="s">
        <v>53</v>
      </c>
      <c r="I1469" s="2">
        <v>30</v>
      </c>
      <c r="J1469" s="51">
        <v>35</v>
      </c>
      <c r="K1469" s="51">
        <v>100</v>
      </c>
      <c r="L1469">
        <f t="shared" si="176"/>
        <v>42.5</v>
      </c>
      <c r="M1469" s="47">
        <v>2</v>
      </c>
      <c r="N1469" s="14">
        <f t="shared" si="177"/>
        <v>11349.003461093127</v>
      </c>
      <c r="O1469" s="16">
        <f t="shared" si="178"/>
        <v>1.1349003461093128</v>
      </c>
      <c r="P1469">
        <v>3404.701038327938</v>
      </c>
      <c r="Q1469">
        <f t="shared" si="179"/>
        <v>0.3404701038327938</v>
      </c>
      <c r="R1469" s="16">
        <f t="shared" si="180"/>
        <v>0.79443024227651904</v>
      </c>
      <c r="S1469" s="48">
        <v>6.51</v>
      </c>
      <c r="T1469">
        <f t="shared" si="181"/>
        <v>2.2164603759514874</v>
      </c>
      <c r="U1469" s="48">
        <v>8.2509999999999994</v>
      </c>
      <c r="V1469">
        <f t="shared" si="182"/>
        <v>6.5548439290235585</v>
      </c>
      <c r="W1469">
        <f t="shared" si="183"/>
        <v>-4.3383835530720711</v>
      </c>
    </row>
    <row r="1470" spans="3:23" x14ac:dyDescent="0.3">
      <c r="C1470" t="s">
        <v>166</v>
      </c>
      <c r="D1470" t="s">
        <v>177</v>
      </c>
      <c r="E1470" s="1">
        <v>39422</v>
      </c>
      <c r="F1470">
        <v>24</v>
      </c>
      <c r="G1470" t="s">
        <v>7</v>
      </c>
      <c r="H1470" s="54" t="s">
        <v>53</v>
      </c>
      <c r="I1470" s="2">
        <v>30</v>
      </c>
      <c r="J1470" s="51">
        <v>40</v>
      </c>
      <c r="K1470" s="51">
        <v>50</v>
      </c>
      <c r="L1470">
        <f t="shared" si="176"/>
        <v>32.5</v>
      </c>
      <c r="M1470" s="47">
        <v>2</v>
      </c>
      <c r="N1470" s="14">
        <f t="shared" si="177"/>
        <v>6636.6144807084384</v>
      </c>
      <c r="O1470" s="16">
        <f t="shared" si="178"/>
        <v>0.66366144807084382</v>
      </c>
      <c r="P1470">
        <v>1990.9843442125314</v>
      </c>
      <c r="Q1470">
        <f t="shared" si="179"/>
        <v>0.19909843442125313</v>
      </c>
      <c r="R1470" s="16">
        <f t="shared" si="180"/>
        <v>0.46456301364959068</v>
      </c>
      <c r="S1470" s="48">
        <v>6.51</v>
      </c>
      <c r="T1470">
        <f t="shared" si="181"/>
        <v>1.2961308080823579</v>
      </c>
      <c r="U1470" s="48">
        <v>8.2509999999999994</v>
      </c>
      <c r="V1470">
        <f t="shared" si="182"/>
        <v>3.8331094256227725</v>
      </c>
      <c r="W1470">
        <f t="shared" si="183"/>
        <v>-2.5369786175404148</v>
      </c>
    </row>
    <row r="1471" spans="3:23" x14ac:dyDescent="0.3">
      <c r="C1471" t="s">
        <v>166</v>
      </c>
      <c r="D1471" t="s">
        <v>108</v>
      </c>
      <c r="E1471" s="1">
        <v>39419</v>
      </c>
      <c r="F1471">
        <v>30</v>
      </c>
      <c r="G1471" t="s">
        <v>10</v>
      </c>
      <c r="H1471" s="56" t="s">
        <v>178</v>
      </c>
      <c r="I1471" s="2">
        <v>100</v>
      </c>
      <c r="J1471" s="51">
        <v>2</v>
      </c>
      <c r="K1471" s="51">
        <v>20</v>
      </c>
      <c r="L1471">
        <f t="shared" si="176"/>
        <v>6</v>
      </c>
      <c r="M1471" s="47">
        <v>1</v>
      </c>
      <c r="N1471" s="14">
        <f t="shared" si="177"/>
        <v>113.09733552923255</v>
      </c>
      <c r="O1471" s="16">
        <f t="shared" si="178"/>
        <v>1.1309733552923255E-2</v>
      </c>
      <c r="P1471">
        <v>113.09733552923255</v>
      </c>
      <c r="Q1471">
        <f t="shared" si="179"/>
        <v>1.1309733552923255E-2</v>
      </c>
      <c r="R1471" s="16">
        <f t="shared" si="180"/>
        <v>0</v>
      </c>
      <c r="S1471">
        <v>4.2699999999999996</v>
      </c>
      <c r="T1471">
        <f t="shared" si="181"/>
        <v>4.8292562270982289E-2</v>
      </c>
      <c r="U1471" s="48">
        <v>6.83</v>
      </c>
      <c r="V1471">
        <f t="shared" si="182"/>
        <v>0</v>
      </c>
      <c r="W1471">
        <f t="shared" si="183"/>
        <v>4.8292562270982289E-2</v>
      </c>
    </row>
    <row r="1472" spans="3:23" x14ac:dyDescent="0.3">
      <c r="C1472" t="s">
        <v>166</v>
      </c>
      <c r="D1472" t="s">
        <v>108</v>
      </c>
      <c r="E1472" s="1">
        <v>39419</v>
      </c>
      <c r="F1472">
        <v>30</v>
      </c>
      <c r="G1472" t="s">
        <v>10</v>
      </c>
      <c r="H1472" s="56" t="s">
        <v>17</v>
      </c>
      <c r="I1472" s="2">
        <v>100</v>
      </c>
      <c r="J1472" s="51">
        <v>1</v>
      </c>
      <c r="K1472" s="51">
        <v>12</v>
      </c>
      <c r="L1472">
        <f t="shared" si="176"/>
        <v>3.5</v>
      </c>
      <c r="M1472" s="47">
        <v>1</v>
      </c>
      <c r="N1472" s="14">
        <f t="shared" si="177"/>
        <v>38.484510006474963</v>
      </c>
      <c r="O1472" s="16">
        <f t="shared" si="178"/>
        <v>3.8484510006474965E-3</v>
      </c>
      <c r="P1472">
        <v>38.484510006474963</v>
      </c>
      <c r="Q1472">
        <f t="shared" si="179"/>
        <v>3.8484510006474965E-3</v>
      </c>
      <c r="R1472" s="16">
        <f t="shared" si="180"/>
        <v>0</v>
      </c>
      <c r="S1472">
        <v>0.1</v>
      </c>
      <c r="T1472">
        <f t="shared" si="181"/>
        <v>3.8484510006474965E-4</v>
      </c>
      <c r="U1472">
        <v>5.71</v>
      </c>
      <c r="V1472">
        <f t="shared" si="182"/>
        <v>0</v>
      </c>
      <c r="W1472">
        <f t="shared" si="183"/>
        <v>3.8484510006474965E-4</v>
      </c>
    </row>
    <row r="1473" spans="3:23" x14ac:dyDescent="0.3">
      <c r="C1473" t="s">
        <v>166</v>
      </c>
      <c r="D1473" t="s">
        <v>108</v>
      </c>
      <c r="E1473" s="1">
        <v>39419</v>
      </c>
      <c r="F1473">
        <v>30</v>
      </c>
      <c r="G1473" t="s">
        <v>10</v>
      </c>
      <c r="H1473" s="57" t="s">
        <v>41</v>
      </c>
      <c r="I1473" s="2">
        <v>90</v>
      </c>
      <c r="J1473" s="51">
        <v>5</v>
      </c>
      <c r="K1473" s="51">
        <v>10</v>
      </c>
      <c r="L1473">
        <f t="shared" si="176"/>
        <v>5</v>
      </c>
      <c r="M1473" s="47">
        <v>3</v>
      </c>
      <c r="N1473" s="14">
        <f t="shared" si="177"/>
        <v>235.61944901923448</v>
      </c>
      <c r="O1473" s="16">
        <f t="shared" si="178"/>
        <v>2.3561944901923447E-2</v>
      </c>
      <c r="P1473">
        <v>212.05750411731103</v>
      </c>
      <c r="Q1473">
        <f t="shared" si="179"/>
        <v>2.1205750411731103E-2</v>
      </c>
      <c r="R1473" s="16">
        <f t="shared" si="180"/>
        <v>2.356194490192344E-3</v>
      </c>
      <c r="S1473">
        <v>10.71</v>
      </c>
      <c r="T1473">
        <f t="shared" si="181"/>
        <v>0.22711358690964012</v>
      </c>
      <c r="U1473">
        <v>8.1999999999999993</v>
      </c>
      <c r="V1473">
        <f t="shared" si="182"/>
        <v>1.9320794819577221E-2</v>
      </c>
      <c r="W1473">
        <f t="shared" si="183"/>
        <v>0.20779279209006291</v>
      </c>
    </row>
    <row r="1474" spans="3:23" x14ac:dyDescent="0.3">
      <c r="C1474" t="s">
        <v>166</v>
      </c>
      <c r="D1474" t="s">
        <v>108</v>
      </c>
      <c r="E1474" s="1">
        <v>39419</v>
      </c>
      <c r="F1474">
        <v>30</v>
      </c>
      <c r="G1474" t="s">
        <v>10</v>
      </c>
      <c r="H1474" s="57" t="s">
        <v>41</v>
      </c>
      <c r="I1474" s="2">
        <v>90</v>
      </c>
      <c r="J1474" s="51">
        <v>12</v>
      </c>
      <c r="K1474" s="51">
        <v>12</v>
      </c>
      <c r="L1474">
        <f t="shared" ref="L1474:L1537" si="184">(J1474+K1474/2)/2</f>
        <v>9</v>
      </c>
      <c r="M1474" s="47">
        <v>3</v>
      </c>
      <c r="N1474" s="14">
        <f t="shared" ref="N1474:N1537" si="185">M1474*PI()*L1474^2</f>
        <v>763.40701482231975</v>
      </c>
      <c r="O1474" s="16">
        <f t="shared" ref="O1474:O1537" si="186">N1474/10000</f>
        <v>7.6340701482231973E-2</v>
      </c>
      <c r="P1474">
        <v>687.06631334008785</v>
      </c>
      <c r="Q1474">
        <f t="shared" ref="Q1474:Q1537" si="187">P1474/10000</f>
        <v>6.8706631334008783E-2</v>
      </c>
      <c r="R1474" s="16">
        <f t="shared" ref="R1474:R1537" si="188">O1474-Q1474</f>
        <v>7.6340701482231904E-3</v>
      </c>
      <c r="S1474">
        <v>10.71</v>
      </c>
      <c r="T1474">
        <f t="shared" ref="T1474:T1537" si="189">Q1474*S1474</f>
        <v>0.73584802158723417</v>
      </c>
      <c r="U1474">
        <v>8.1999999999999993</v>
      </c>
      <c r="V1474">
        <f t="shared" ref="V1474:V1537" si="190">R1474*U1474</f>
        <v>6.2599375215430159E-2</v>
      </c>
      <c r="W1474">
        <f t="shared" ref="W1474:W1537" si="191">T1474-V1474</f>
        <v>0.67324864637180404</v>
      </c>
    </row>
    <row r="1475" spans="3:23" x14ac:dyDescent="0.3">
      <c r="C1475" t="s">
        <v>166</v>
      </c>
      <c r="D1475" t="s">
        <v>108</v>
      </c>
      <c r="E1475" s="1">
        <v>39419</v>
      </c>
      <c r="F1475">
        <v>30</v>
      </c>
      <c r="G1475" t="s">
        <v>10</v>
      </c>
      <c r="H1475" s="57" t="s">
        <v>41</v>
      </c>
      <c r="I1475" s="2">
        <v>10</v>
      </c>
      <c r="J1475" s="51">
        <v>15</v>
      </c>
      <c r="K1475" s="51">
        <v>6</v>
      </c>
      <c r="L1475">
        <f t="shared" si="184"/>
        <v>9</v>
      </c>
      <c r="M1475" s="47">
        <v>3</v>
      </c>
      <c r="N1475" s="14">
        <f t="shared" si="185"/>
        <v>763.40701482231975</v>
      </c>
      <c r="O1475" s="16">
        <f t="shared" si="186"/>
        <v>7.6340701482231973E-2</v>
      </c>
      <c r="P1475">
        <v>76.340701482231978</v>
      </c>
      <c r="Q1475">
        <f t="shared" si="187"/>
        <v>7.6340701482231982E-3</v>
      </c>
      <c r="R1475" s="16">
        <f t="shared" si="188"/>
        <v>6.8706631334008769E-2</v>
      </c>
      <c r="S1475">
        <v>10.71</v>
      </c>
      <c r="T1475">
        <f t="shared" si="189"/>
        <v>8.1760891287470466E-2</v>
      </c>
      <c r="U1475">
        <v>8.1999999999999993</v>
      </c>
      <c r="V1475">
        <f t="shared" si="190"/>
        <v>0.56339437693887184</v>
      </c>
      <c r="W1475">
        <f t="shared" si="191"/>
        <v>-0.48163348565140141</v>
      </c>
    </row>
    <row r="1476" spans="3:23" x14ac:dyDescent="0.3">
      <c r="C1476" t="s">
        <v>166</v>
      </c>
      <c r="D1476" t="s">
        <v>108</v>
      </c>
      <c r="E1476" s="1">
        <v>39419</v>
      </c>
      <c r="F1476">
        <v>30</v>
      </c>
      <c r="G1476" t="s">
        <v>10</v>
      </c>
      <c r="H1476" s="57" t="s">
        <v>41</v>
      </c>
      <c r="I1476" s="2">
        <v>10</v>
      </c>
      <c r="J1476" s="51">
        <v>23</v>
      </c>
      <c r="K1476" s="51">
        <v>37</v>
      </c>
      <c r="L1476">
        <f t="shared" si="184"/>
        <v>20.75</v>
      </c>
      <c r="M1476" s="47">
        <v>3</v>
      </c>
      <c r="N1476" s="14">
        <f t="shared" si="185"/>
        <v>4057.955960733766</v>
      </c>
      <c r="O1476" s="16">
        <f t="shared" si="186"/>
        <v>0.40579559607337662</v>
      </c>
      <c r="P1476">
        <v>405.7955960733766</v>
      </c>
      <c r="Q1476">
        <f t="shared" si="187"/>
        <v>4.057955960733766E-2</v>
      </c>
      <c r="R1476" s="16">
        <f t="shared" si="188"/>
        <v>0.36521603646603895</v>
      </c>
      <c r="S1476">
        <v>10.71</v>
      </c>
      <c r="T1476">
        <f t="shared" si="189"/>
        <v>0.43460708339458637</v>
      </c>
      <c r="U1476">
        <v>8.1999999999999993</v>
      </c>
      <c r="V1476">
        <f t="shared" si="190"/>
        <v>2.9947714990215193</v>
      </c>
      <c r="W1476">
        <f t="shared" si="191"/>
        <v>-2.5601644156269328</v>
      </c>
    </row>
    <row r="1477" spans="3:23" x14ac:dyDescent="0.3">
      <c r="C1477" t="s">
        <v>166</v>
      </c>
      <c r="D1477" t="s">
        <v>108</v>
      </c>
      <c r="E1477" s="1">
        <v>39419</v>
      </c>
      <c r="F1477">
        <v>30</v>
      </c>
      <c r="G1477" t="s">
        <v>10</v>
      </c>
      <c r="H1477" s="57" t="s">
        <v>41</v>
      </c>
      <c r="I1477" s="2">
        <v>10</v>
      </c>
      <c r="J1477" s="51">
        <v>32</v>
      </c>
      <c r="K1477" s="51">
        <v>35</v>
      </c>
      <c r="L1477">
        <f t="shared" si="184"/>
        <v>24.75</v>
      </c>
      <c r="M1477" s="47">
        <v>3</v>
      </c>
      <c r="N1477" s="14">
        <f t="shared" si="185"/>
        <v>5773.2655495937934</v>
      </c>
      <c r="O1477" s="16">
        <f t="shared" si="186"/>
        <v>0.57732655495937935</v>
      </c>
      <c r="P1477">
        <v>577.32655495937934</v>
      </c>
      <c r="Q1477">
        <f t="shared" si="187"/>
        <v>5.773265549593793E-2</v>
      </c>
      <c r="R1477" s="16">
        <f t="shared" si="188"/>
        <v>0.51959389946344137</v>
      </c>
      <c r="S1477">
        <v>10.71</v>
      </c>
      <c r="T1477">
        <f t="shared" si="189"/>
        <v>0.61831674036149531</v>
      </c>
      <c r="U1477">
        <v>8.1999999999999993</v>
      </c>
      <c r="V1477">
        <f t="shared" si="190"/>
        <v>4.2606699756002184</v>
      </c>
      <c r="W1477">
        <f t="shared" si="191"/>
        <v>-3.6423532352387231</v>
      </c>
    </row>
    <row r="1478" spans="3:23" x14ac:dyDescent="0.3">
      <c r="C1478" t="s">
        <v>166</v>
      </c>
      <c r="D1478" t="s">
        <v>108</v>
      </c>
      <c r="E1478" s="1">
        <v>39419</v>
      </c>
      <c r="F1478">
        <v>30</v>
      </c>
      <c r="G1478" t="s">
        <v>10</v>
      </c>
      <c r="H1478" s="57" t="s">
        <v>41</v>
      </c>
      <c r="I1478" s="2">
        <v>30</v>
      </c>
      <c r="J1478" s="51">
        <v>40</v>
      </c>
      <c r="K1478" s="51">
        <v>60</v>
      </c>
      <c r="L1478">
        <f t="shared" si="184"/>
        <v>35</v>
      </c>
      <c r="M1478" s="47">
        <v>3</v>
      </c>
      <c r="N1478" s="14">
        <f t="shared" si="185"/>
        <v>11545.353001942489</v>
      </c>
      <c r="O1478" s="16">
        <f t="shared" si="186"/>
        <v>1.1545353001942489</v>
      </c>
      <c r="P1478">
        <v>3463.6059005827465</v>
      </c>
      <c r="Q1478">
        <f t="shared" si="187"/>
        <v>0.34636059005827463</v>
      </c>
      <c r="R1478" s="16">
        <f t="shared" si="188"/>
        <v>0.80817471013597419</v>
      </c>
      <c r="S1478">
        <v>10.71</v>
      </c>
      <c r="T1478">
        <f t="shared" si="189"/>
        <v>3.7095219195241218</v>
      </c>
      <c r="U1478">
        <v>8.1999999999999993</v>
      </c>
      <c r="V1478">
        <f t="shared" si="190"/>
        <v>6.6270326231149879</v>
      </c>
      <c r="W1478">
        <f t="shared" si="191"/>
        <v>-2.9175107035908661</v>
      </c>
    </row>
    <row r="1479" spans="3:23" x14ac:dyDescent="0.3">
      <c r="C1479" t="s">
        <v>166</v>
      </c>
      <c r="D1479" t="s">
        <v>108</v>
      </c>
      <c r="E1479" s="1">
        <v>39419</v>
      </c>
      <c r="F1479">
        <v>30</v>
      </c>
      <c r="G1479" t="s">
        <v>10</v>
      </c>
      <c r="H1479" s="57" t="s">
        <v>41</v>
      </c>
      <c r="I1479" s="2">
        <v>10</v>
      </c>
      <c r="J1479" s="51">
        <v>40</v>
      </c>
      <c r="K1479" s="51">
        <v>41</v>
      </c>
      <c r="L1479">
        <f t="shared" si="184"/>
        <v>30.25</v>
      </c>
      <c r="M1479" s="47">
        <v>3</v>
      </c>
      <c r="N1479" s="14">
        <f t="shared" si="185"/>
        <v>8624.2608827265303</v>
      </c>
      <c r="O1479" s="16">
        <f t="shared" si="186"/>
        <v>0.86242608827265299</v>
      </c>
      <c r="P1479">
        <v>862.42608827265303</v>
      </c>
      <c r="Q1479">
        <f t="shared" si="187"/>
        <v>8.624260882726531E-2</v>
      </c>
      <c r="R1479" s="16">
        <f t="shared" si="188"/>
        <v>0.77618347944538768</v>
      </c>
      <c r="S1479">
        <v>10.71</v>
      </c>
      <c r="T1479">
        <f t="shared" si="189"/>
        <v>0.9236583405400115</v>
      </c>
      <c r="U1479">
        <v>8.1999999999999993</v>
      </c>
      <c r="V1479">
        <f t="shared" si="190"/>
        <v>6.3647045314521788</v>
      </c>
      <c r="W1479">
        <f t="shared" si="191"/>
        <v>-5.441046190912167</v>
      </c>
    </row>
    <row r="1480" spans="3:23" x14ac:dyDescent="0.3">
      <c r="C1480" t="s">
        <v>166</v>
      </c>
      <c r="D1480" t="s">
        <v>108</v>
      </c>
      <c r="E1480" s="1">
        <v>39419</v>
      </c>
      <c r="F1480">
        <v>30</v>
      </c>
      <c r="G1480" t="s">
        <v>10</v>
      </c>
      <c r="H1480" s="57" t="s">
        <v>41</v>
      </c>
      <c r="I1480" s="2">
        <v>40</v>
      </c>
      <c r="J1480" s="51">
        <v>50</v>
      </c>
      <c r="K1480" s="51">
        <v>43</v>
      </c>
      <c r="L1480">
        <f t="shared" si="184"/>
        <v>35.75</v>
      </c>
      <c r="M1480" s="47">
        <v>3</v>
      </c>
      <c r="N1480" s="14">
        <f t="shared" si="185"/>
        <v>12045.455282485815</v>
      </c>
      <c r="O1480" s="16">
        <f t="shared" si="186"/>
        <v>1.2045455282485815</v>
      </c>
      <c r="P1480">
        <v>4818.1821129943264</v>
      </c>
      <c r="Q1480">
        <f t="shared" si="187"/>
        <v>0.48181821129943264</v>
      </c>
      <c r="R1480" s="16">
        <f t="shared" si="188"/>
        <v>0.72272731694914882</v>
      </c>
      <c r="S1480">
        <v>10.71</v>
      </c>
      <c r="T1480">
        <f t="shared" si="189"/>
        <v>5.1602730430169244</v>
      </c>
      <c r="U1480">
        <v>8.1999999999999993</v>
      </c>
      <c r="V1480">
        <f t="shared" si="190"/>
        <v>5.9263639989830201</v>
      </c>
      <c r="W1480">
        <f t="shared" si="191"/>
        <v>-0.76609095596609578</v>
      </c>
    </row>
    <row r="1481" spans="3:23" x14ac:dyDescent="0.3">
      <c r="C1481" t="s">
        <v>166</v>
      </c>
      <c r="D1481" t="s">
        <v>108</v>
      </c>
      <c r="E1481" s="1">
        <v>39419</v>
      </c>
      <c r="F1481">
        <v>30</v>
      </c>
      <c r="G1481" t="s">
        <v>10</v>
      </c>
      <c r="H1481" s="57" t="s">
        <v>41</v>
      </c>
      <c r="I1481" s="2">
        <v>20</v>
      </c>
      <c r="J1481" s="51">
        <v>55</v>
      </c>
      <c r="K1481" s="51">
        <v>105</v>
      </c>
      <c r="L1481">
        <f t="shared" si="184"/>
        <v>53.75</v>
      </c>
      <c r="M1481" s="47">
        <v>3</v>
      </c>
      <c r="N1481" s="14">
        <f t="shared" si="185"/>
        <v>27228.772577285286</v>
      </c>
      <c r="O1481" s="16">
        <f t="shared" si="186"/>
        <v>2.7228772577285287</v>
      </c>
      <c r="P1481">
        <v>5445.754515457058</v>
      </c>
      <c r="Q1481">
        <f t="shared" si="187"/>
        <v>0.54457545154570575</v>
      </c>
      <c r="R1481" s="16">
        <f t="shared" si="188"/>
        <v>2.178301806182823</v>
      </c>
      <c r="S1481">
        <v>10.71</v>
      </c>
      <c r="T1481">
        <f t="shared" si="189"/>
        <v>5.8324030860545086</v>
      </c>
      <c r="U1481">
        <v>8.1999999999999993</v>
      </c>
      <c r="V1481">
        <f t="shared" si="190"/>
        <v>17.862074810699148</v>
      </c>
      <c r="W1481">
        <f t="shared" si="191"/>
        <v>-12.02967172464464</v>
      </c>
    </row>
    <row r="1482" spans="3:23" x14ac:dyDescent="0.3">
      <c r="C1482" t="s">
        <v>166</v>
      </c>
      <c r="D1482" t="s">
        <v>108</v>
      </c>
      <c r="E1482" s="1">
        <v>39419</v>
      </c>
      <c r="F1482">
        <v>30</v>
      </c>
      <c r="G1482" t="s">
        <v>10</v>
      </c>
      <c r="H1482" s="57" t="s">
        <v>41</v>
      </c>
      <c r="I1482" s="2">
        <v>10</v>
      </c>
      <c r="J1482" s="51">
        <v>80</v>
      </c>
      <c r="K1482" s="51">
        <v>50</v>
      </c>
      <c r="L1482">
        <f t="shared" si="184"/>
        <v>52.5</v>
      </c>
      <c r="M1482" s="47">
        <v>3</v>
      </c>
      <c r="N1482" s="14">
        <f t="shared" si="185"/>
        <v>25977.044254370601</v>
      </c>
      <c r="O1482" s="16">
        <f t="shared" si="186"/>
        <v>2.59770442543706</v>
      </c>
      <c r="P1482">
        <v>2597.7044254370603</v>
      </c>
      <c r="Q1482">
        <f t="shared" si="187"/>
        <v>0.25977044254370601</v>
      </c>
      <c r="R1482" s="16">
        <f t="shared" si="188"/>
        <v>2.3379339828933539</v>
      </c>
      <c r="S1482">
        <v>10.71</v>
      </c>
      <c r="T1482">
        <f t="shared" si="189"/>
        <v>2.7821414396430915</v>
      </c>
      <c r="U1482">
        <v>8.1999999999999993</v>
      </c>
      <c r="V1482">
        <f t="shared" si="190"/>
        <v>19.171058659725499</v>
      </c>
      <c r="W1482">
        <f t="shared" si="191"/>
        <v>-16.388917220082408</v>
      </c>
    </row>
    <row r="1483" spans="3:23" x14ac:dyDescent="0.3">
      <c r="C1483" t="s">
        <v>166</v>
      </c>
      <c r="D1483" t="s">
        <v>108</v>
      </c>
      <c r="E1483" s="1">
        <v>39419</v>
      </c>
      <c r="F1483">
        <v>30</v>
      </c>
      <c r="G1483" t="s">
        <v>10</v>
      </c>
      <c r="H1483" s="57" t="s">
        <v>41</v>
      </c>
      <c r="I1483" s="2">
        <v>10</v>
      </c>
      <c r="J1483" s="51">
        <v>90</v>
      </c>
      <c r="K1483" s="51">
        <v>130</v>
      </c>
      <c r="L1483">
        <f t="shared" si="184"/>
        <v>77.5</v>
      </c>
      <c r="M1483" s="47">
        <v>3</v>
      </c>
      <c r="N1483" s="14">
        <f t="shared" si="185"/>
        <v>56607.572626871086</v>
      </c>
      <c r="O1483" s="16">
        <f t="shared" si="186"/>
        <v>5.6607572626871088</v>
      </c>
      <c r="P1483">
        <v>5660.7572626871088</v>
      </c>
      <c r="Q1483">
        <f t="shared" si="187"/>
        <v>0.56607572626871083</v>
      </c>
      <c r="R1483" s="16">
        <f t="shared" si="188"/>
        <v>5.0946815364183982</v>
      </c>
      <c r="S1483">
        <v>10.71</v>
      </c>
      <c r="T1483">
        <f t="shared" si="189"/>
        <v>6.0626710283378937</v>
      </c>
      <c r="U1483">
        <v>8.1999999999999993</v>
      </c>
      <c r="V1483">
        <f t="shared" si="190"/>
        <v>41.776388598630859</v>
      </c>
      <c r="W1483">
        <f t="shared" si="191"/>
        <v>-35.713717570292964</v>
      </c>
    </row>
    <row r="1484" spans="3:23" x14ac:dyDescent="0.3">
      <c r="C1484" t="s">
        <v>166</v>
      </c>
      <c r="D1484" t="s">
        <v>108</v>
      </c>
      <c r="E1484" s="1">
        <v>39419</v>
      </c>
      <c r="F1484">
        <v>30</v>
      </c>
      <c r="G1484" t="s">
        <v>10</v>
      </c>
      <c r="H1484" s="57" t="s">
        <v>41</v>
      </c>
      <c r="I1484" s="2">
        <v>100</v>
      </c>
      <c r="J1484" s="51">
        <v>90</v>
      </c>
      <c r="K1484" s="51">
        <v>100</v>
      </c>
      <c r="L1484">
        <f t="shared" si="184"/>
        <v>70</v>
      </c>
      <c r="M1484" s="47">
        <v>3</v>
      </c>
      <c r="N1484" s="14">
        <f t="shared" si="185"/>
        <v>46181.412007769955</v>
      </c>
      <c r="O1484" s="16">
        <f t="shared" si="186"/>
        <v>4.6181412007769955</v>
      </c>
      <c r="P1484">
        <v>46181.412007769955</v>
      </c>
      <c r="Q1484">
        <f t="shared" si="187"/>
        <v>4.6181412007769955</v>
      </c>
      <c r="R1484" s="16">
        <f t="shared" si="188"/>
        <v>0</v>
      </c>
      <c r="S1484">
        <v>10.71</v>
      </c>
      <c r="T1484">
        <f t="shared" si="189"/>
        <v>49.460292260321623</v>
      </c>
      <c r="U1484">
        <v>8.1999999999999993</v>
      </c>
      <c r="V1484">
        <f t="shared" si="190"/>
        <v>0</v>
      </c>
      <c r="W1484">
        <f t="shared" si="191"/>
        <v>49.460292260321623</v>
      </c>
    </row>
    <row r="1485" spans="3:23" x14ac:dyDescent="0.3">
      <c r="C1485" t="s">
        <v>166</v>
      </c>
      <c r="D1485" t="s">
        <v>108</v>
      </c>
      <c r="E1485" s="1">
        <v>39419</v>
      </c>
      <c r="F1485">
        <v>30</v>
      </c>
      <c r="G1485" t="s">
        <v>10</v>
      </c>
      <c r="H1485" s="57" t="s">
        <v>41</v>
      </c>
      <c r="I1485" s="2">
        <v>10</v>
      </c>
      <c r="J1485" s="51">
        <v>100</v>
      </c>
      <c r="K1485" s="51">
        <v>155</v>
      </c>
      <c r="L1485">
        <f t="shared" si="184"/>
        <v>88.75</v>
      </c>
      <c r="M1485" s="47">
        <v>3</v>
      </c>
      <c r="N1485" s="14">
        <f t="shared" si="185"/>
        <v>74234.852656622563</v>
      </c>
      <c r="O1485" s="16">
        <f t="shared" si="186"/>
        <v>7.4234852656622561</v>
      </c>
      <c r="P1485">
        <v>7423.485265662257</v>
      </c>
      <c r="Q1485">
        <f t="shared" si="187"/>
        <v>0.74234852656622574</v>
      </c>
      <c r="R1485" s="16">
        <f t="shared" si="188"/>
        <v>6.6811367390960301</v>
      </c>
      <c r="S1485">
        <v>10.71</v>
      </c>
      <c r="T1485">
        <f t="shared" si="189"/>
        <v>7.9505527195242784</v>
      </c>
      <c r="U1485">
        <v>8.1999999999999993</v>
      </c>
      <c r="V1485">
        <f t="shared" si="190"/>
        <v>54.785321260587445</v>
      </c>
      <c r="W1485">
        <f t="shared" si="191"/>
        <v>-46.83476854106317</v>
      </c>
    </row>
    <row r="1486" spans="3:23" x14ac:dyDescent="0.3">
      <c r="C1486" t="s">
        <v>166</v>
      </c>
      <c r="D1486" t="s">
        <v>108</v>
      </c>
      <c r="E1486" s="1">
        <v>39419</v>
      </c>
      <c r="F1486">
        <v>30</v>
      </c>
      <c r="G1486" t="s">
        <v>10</v>
      </c>
      <c r="H1486" s="57" t="s">
        <v>41</v>
      </c>
      <c r="I1486" s="2">
        <v>10</v>
      </c>
      <c r="J1486" s="51">
        <v>100</v>
      </c>
      <c r="K1486" s="51">
        <v>100</v>
      </c>
      <c r="L1486">
        <f t="shared" si="184"/>
        <v>75</v>
      </c>
      <c r="M1486" s="47">
        <v>3</v>
      </c>
      <c r="N1486" s="14">
        <f t="shared" si="185"/>
        <v>53014.376029327759</v>
      </c>
      <c r="O1486" s="16">
        <f t="shared" si="186"/>
        <v>5.3014376029327757</v>
      </c>
      <c r="P1486">
        <v>5301.4376029327759</v>
      </c>
      <c r="Q1486">
        <f t="shared" si="187"/>
        <v>0.53014376029327759</v>
      </c>
      <c r="R1486" s="16">
        <f t="shared" si="188"/>
        <v>4.7712938426394977</v>
      </c>
      <c r="S1486">
        <v>10.71</v>
      </c>
      <c r="T1486">
        <f t="shared" si="189"/>
        <v>5.677839672741003</v>
      </c>
      <c r="U1486">
        <v>8.1999999999999993</v>
      </c>
      <c r="V1486">
        <f t="shared" si="190"/>
        <v>39.124609509643875</v>
      </c>
      <c r="W1486">
        <f t="shared" si="191"/>
        <v>-33.446769836902874</v>
      </c>
    </row>
    <row r="1487" spans="3:23" x14ac:dyDescent="0.3">
      <c r="C1487" t="s">
        <v>166</v>
      </c>
      <c r="D1487" t="s">
        <v>108</v>
      </c>
      <c r="E1487" s="1">
        <v>39419</v>
      </c>
      <c r="F1487">
        <v>30</v>
      </c>
      <c r="G1487" t="s">
        <v>10</v>
      </c>
      <c r="H1487" s="57" t="s">
        <v>41</v>
      </c>
      <c r="I1487" s="2">
        <v>20</v>
      </c>
      <c r="J1487" s="51">
        <v>105</v>
      </c>
      <c r="K1487" s="51">
        <v>60</v>
      </c>
      <c r="L1487">
        <f t="shared" si="184"/>
        <v>67.5</v>
      </c>
      <c r="M1487" s="47">
        <v>3</v>
      </c>
      <c r="N1487" s="14">
        <f t="shared" si="185"/>
        <v>42941.644583755486</v>
      </c>
      <c r="O1487" s="16">
        <f t="shared" si="186"/>
        <v>4.2941644583755485</v>
      </c>
      <c r="P1487">
        <v>8588.3289167510975</v>
      </c>
      <c r="Q1487">
        <f t="shared" si="187"/>
        <v>0.85883289167510979</v>
      </c>
      <c r="R1487" s="16">
        <f t="shared" si="188"/>
        <v>3.4353315667004387</v>
      </c>
      <c r="S1487">
        <v>10.71</v>
      </c>
      <c r="T1487">
        <f t="shared" si="189"/>
        <v>9.1981002698404257</v>
      </c>
      <c r="U1487">
        <v>8.1999999999999993</v>
      </c>
      <c r="V1487">
        <f t="shared" si="190"/>
        <v>28.169718846943596</v>
      </c>
      <c r="W1487">
        <f t="shared" si="191"/>
        <v>-18.971618577103172</v>
      </c>
    </row>
    <row r="1488" spans="3:23" x14ac:dyDescent="0.3">
      <c r="C1488" t="s">
        <v>166</v>
      </c>
      <c r="D1488" t="s">
        <v>108</v>
      </c>
      <c r="E1488" s="1">
        <v>39419</v>
      </c>
      <c r="F1488">
        <v>30</v>
      </c>
      <c r="G1488" t="s">
        <v>10</v>
      </c>
      <c r="H1488" s="57" t="s">
        <v>41</v>
      </c>
      <c r="I1488" s="2">
        <v>10</v>
      </c>
      <c r="J1488" s="51">
        <v>110</v>
      </c>
      <c r="K1488" s="51">
        <v>110</v>
      </c>
      <c r="L1488">
        <f t="shared" si="184"/>
        <v>82.5</v>
      </c>
      <c r="M1488" s="47">
        <v>3</v>
      </c>
      <c r="N1488" s="14">
        <f t="shared" si="185"/>
        <v>64147.394995486589</v>
      </c>
      <c r="O1488" s="16">
        <f t="shared" si="186"/>
        <v>6.4147394995486593</v>
      </c>
      <c r="P1488">
        <v>6414.7394995486593</v>
      </c>
      <c r="Q1488">
        <f t="shared" si="187"/>
        <v>0.64147394995486595</v>
      </c>
      <c r="R1488" s="16">
        <f t="shared" si="188"/>
        <v>5.773265549593793</v>
      </c>
      <c r="S1488">
        <v>10.71</v>
      </c>
      <c r="T1488">
        <f t="shared" si="189"/>
        <v>6.8701860040166149</v>
      </c>
      <c r="U1488">
        <v>8.1999999999999993</v>
      </c>
      <c r="V1488">
        <f t="shared" si="190"/>
        <v>47.340777506669099</v>
      </c>
      <c r="W1488">
        <f t="shared" si="191"/>
        <v>-40.470591502652482</v>
      </c>
    </row>
    <row r="1489" spans="3:23" x14ac:dyDescent="0.3">
      <c r="C1489" t="s">
        <v>166</v>
      </c>
      <c r="D1489" t="s">
        <v>108</v>
      </c>
      <c r="E1489" s="1">
        <v>39419</v>
      </c>
      <c r="F1489">
        <v>30</v>
      </c>
      <c r="G1489" t="s">
        <v>10</v>
      </c>
      <c r="H1489" s="57" t="s">
        <v>36</v>
      </c>
      <c r="I1489" s="2">
        <v>100</v>
      </c>
      <c r="J1489" s="51">
        <v>2</v>
      </c>
      <c r="K1489" s="51">
        <v>20</v>
      </c>
      <c r="L1489">
        <f t="shared" si="184"/>
        <v>6</v>
      </c>
      <c r="M1489" s="47">
        <v>2</v>
      </c>
      <c r="N1489" s="14">
        <f t="shared" si="185"/>
        <v>226.1946710584651</v>
      </c>
      <c r="O1489" s="16">
        <f t="shared" si="186"/>
        <v>2.2619467105846509E-2</v>
      </c>
      <c r="P1489">
        <v>226.1946710584651</v>
      </c>
      <c r="Q1489">
        <f t="shared" si="187"/>
        <v>2.2619467105846509E-2</v>
      </c>
      <c r="R1489" s="16">
        <f t="shared" si="188"/>
        <v>0</v>
      </c>
      <c r="S1489" s="48">
        <v>6.62</v>
      </c>
      <c r="T1489">
        <f t="shared" si="189"/>
        <v>0.1497408722407039</v>
      </c>
      <c r="U1489" s="48">
        <v>8.3030000000000008</v>
      </c>
      <c r="V1489">
        <f t="shared" si="190"/>
        <v>0</v>
      </c>
      <c r="W1489">
        <f t="shared" si="191"/>
        <v>0.1497408722407039</v>
      </c>
    </row>
    <row r="1490" spans="3:23" x14ac:dyDescent="0.3">
      <c r="C1490" t="s">
        <v>166</v>
      </c>
      <c r="D1490" t="s">
        <v>108</v>
      </c>
      <c r="E1490" s="1">
        <v>39419</v>
      </c>
      <c r="F1490">
        <v>30</v>
      </c>
      <c r="G1490" t="s">
        <v>10</v>
      </c>
      <c r="H1490" s="57" t="s">
        <v>36</v>
      </c>
      <c r="I1490" s="2">
        <v>60</v>
      </c>
      <c r="J1490" s="51">
        <v>2</v>
      </c>
      <c r="K1490" s="51">
        <v>10</v>
      </c>
      <c r="L1490">
        <f t="shared" si="184"/>
        <v>3.5</v>
      </c>
      <c r="M1490" s="47">
        <v>2</v>
      </c>
      <c r="N1490" s="14">
        <f t="shared" si="185"/>
        <v>76.969020012949926</v>
      </c>
      <c r="O1490" s="16">
        <f t="shared" si="186"/>
        <v>7.696902001294993E-3</v>
      </c>
      <c r="P1490">
        <v>46.181412007769957</v>
      </c>
      <c r="Q1490">
        <f t="shared" si="187"/>
        <v>4.6181412007769958E-3</v>
      </c>
      <c r="R1490" s="16">
        <f t="shared" si="188"/>
        <v>3.0787608005179972E-3</v>
      </c>
      <c r="S1490" s="48">
        <v>6.62</v>
      </c>
      <c r="T1490">
        <f t="shared" si="189"/>
        <v>3.0572094749143713E-2</v>
      </c>
      <c r="U1490" s="48">
        <v>8.3030000000000008</v>
      </c>
      <c r="V1490">
        <f t="shared" si="190"/>
        <v>2.5562950926700932E-2</v>
      </c>
      <c r="W1490">
        <f t="shared" si="191"/>
        <v>5.0091438224427812E-3</v>
      </c>
    </row>
    <row r="1491" spans="3:23" x14ac:dyDescent="0.3">
      <c r="C1491" t="s">
        <v>166</v>
      </c>
      <c r="D1491" t="s">
        <v>108</v>
      </c>
      <c r="E1491" s="1">
        <v>39419</v>
      </c>
      <c r="F1491">
        <v>30</v>
      </c>
      <c r="G1491" t="s">
        <v>10</v>
      </c>
      <c r="H1491" s="57" t="s">
        <v>36</v>
      </c>
      <c r="I1491" s="2">
        <v>70</v>
      </c>
      <c r="J1491" s="51">
        <v>5</v>
      </c>
      <c r="K1491" s="51">
        <v>22</v>
      </c>
      <c r="L1491">
        <f t="shared" si="184"/>
        <v>8</v>
      </c>
      <c r="M1491" s="47">
        <v>2</v>
      </c>
      <c r="N1491" s="14">
        <f t="shared" si="185"/>
        <v>402.12385965949352</v>
      </c>
      <c r="O1491" s="16">
        <f t="shared" si="186"/>
        <v>4.0212385965949352E-2</v>
      </c>
      <c r="P1491">
        <v>281.48670176164546</v>
      </c>
      <c r="Q1491">
        <f t="shared" si="187"/>
        <v>2.8148670176164545E-2</v>
      </c>
      <c r="R1491" s="16">
        <f t="shared" si="188"/>
        <v>1.2063715789784806E-2</v>
      </c>
      <c r="S1491" s="48">
        <v>6.62</v>
      </c>
      <c r="T1491">
        <f t="shared" si="189"/>
        <v>0.18634419656620929</v>
      </c>
      <c r="U1491" s="48">
        <v>8.3030000000000008</v>
      </c>
      <c r="V1491">
        <f t="shared" si="190"/>
        <v>0.10016503220258326</v>
      </c>
      <c r="W1491">
        <f t="shared" si="191"/>
        <v>8.6179164363626035E-2</v>
      </c>
    </row>
    <row r="1492" spans="3:23" x14ac:dyDescent="0.3">
      <c r="C1492" t="s">
        <v>166</v>
      </c>
      <c r="D1492" t="s">
        <v>108</v>
      </c>
      <c r="E1492" s="1">
        <v>39419</v>
      </c>
      <c r="F1492">
        <v>30</v>
      </c>
      <c r="G1492" t="s">
        <v>10</v>
      </c>
      <c r="H1492" s="57" t="s">
        <v>36</v>
      </c>
      <c r="I1492" s="2">
        <v>80</v>
      </c>
      <c r="J1492" s="51">
        <v>7</v>
      </c>
      <c r="K1492" s="51">
        <v>18</v>
      </c>
      <c r="L1492">
        <f t="shared" si="184"/>
        <v>8</v>
      </c>
      <c r="M1492" s="47">
        <v>2</v>
      </c>
      <c r="N1492" s="14">
        <f t="shared" si="185"/>
        <v>402.12385965949352</v>
      </c>
      <c r="O1492" s="16">
        <f t="shared" si="186"/>
        <v>4.0212385965949352E-2</v>
      </c>
      <c r="P1492">
        <v>321.69908772759482</v>
      </c>
      <c r="Q1492">
        <f t="shared" si="187"/>
        <v>3.2169908772759478E-2</v>
      </c>
      <c r="R1492" s="16">
        <f t="shared" si="188"/>
        <v>8.0424771931898731E-3</v>
      </c>
      <c r="S1492" s="48">
        <v>6.62</v>
      </c>
      <c r="T1492">
        <f t="shared" si="189"/>
        <v>0.21296479607566776</v>
      </c>
      <c r="U1492" s="48">
        <v>8.3030000000000008</v>
      </c>
      <c r="V1492">
        <f t="shared" si="190"/>
        <v>6.6776688135055523E-2</v>
      </c>
      <c r="W1492">
        <f t="shared" si="191"/>
        <v>0.14618810794061224</v>
      </c>
    </row>
    <row r="1493" spans="3:23" x14ac:dyDescent="0.3">
      <c r="C1493" t="s">
        <v>166</v>
      </c>
      <c r="D1493" t="s">
        <v>108</v>
      </c>
      <c r="E1493" s="1">
        <v>39419</v>
      </c>
      <c r="F1493">
        <v>30</v>
      </c>
      <c r="G1493" t="s">
        <v>10</v>
      </c>
      <c r="H1493" s="57" t="s">
        <v>36</v>
      </c>
      <c r="I1493" s="2">
        <v>100</v>
      </c>
      <c r="J1493" s="51">
        <v>15</v>
      </c>
      <c r="K1493" s="51">
        <v>22</v>
      </c>
      <c r="L1493">
        <f t="shared" si="184"/>
        <v>13</v>
      </c>
      <c r="M1493" s="47">
        <v>2</v>
      </c>
      <c r="N1493" s="14">
        <f t="shared" si="185"/>
        <v>1061.8583169133501</v>
      </c>
      <c r="O1493" s="16">
        <f t="shared" si="186"/>
        <v>0.10618583169133501</v>
      </c>
      <c r="P1493">
        <v>1061.8583169133501</v>
      </c>
      <c r="Q1493">
        <f t="shared" si="187"/>
        <v>0.10618583169133501</v>
      </c>
      <c r="R1493" s="16">
        <f t="shared" si="188"/>
        <v>0</v>
      </c>
      <c r="S1493" s="48">
        <v>6.62</v>
      </c>
      <c r="T1493">
        <f t="shared" si="189"/>
        <v>0.70295020579663781</v>
      </c>
      <c r="U1493" s="48">
        <v>8.3030000000000008</v>
      </c>
      <c r="V1493">
        <f t="shared" si="190"/>
        <v>0</v>
      </c>
      <c r="W1493">
        <f t="shared" si="191"/>
        <v>0.70295020579663781</v>
      </c>
    </row>
    <row r="1494" spans="3:23" x14ac:dyDescent="0.3">
      <c r="C1494" t="s">
        <v>166</v>
      </c>
      <c r="D1494" t="s">
        <v>108</v>
      </c>
      <c r="E1494" s="1">
        <v>39419</v>
      </c>
      <c r="F1494">
        <v>30</v>
      </c>
      <c r="G1494" t="s">
        <v>10</v>
      </c>
      <c r="H1494" s="57" t="s">
        <v>36</v>
      </c>
      <c r="I1494" s="2">
        <v>90</v>
      </c>
      <c r="J1494" s="51">
        <v>15</v>
      </c>
      <c r="K1494" s="51">
        <v>20</v>
      </c>
      <c r="L1494">
        <f t="shared" si="184"/>
        <v>12.5</v>
      </c>
      <c r="M1494" s="47">
        <v>2</v>
      </c>
      <c r="N1494" s="14">
        <f t="shared" si="185"/>
        <v>981.74770424681037</v>
      </c>
      <c r="O1494" s="16">
        <f t="shared" si="186"/>
        <v>9.8174770424681035E-2</v>
      </c>
      <c r="P1494">
        <v>883.57293382212936</v>
      </c>
      <c r="Q1494">
        <f t="shared" si="187"/>
        <v>8.8357293382212931E-2</v>
      </c>
      <c r="R1494" s="16">
        <f t="shared" si="188"/>
        <v>9.8174770424681035E-3</v>
      </c>
      <c r="S1494" s="48">
        <v>6.62</v>
      </c>
      <c r="T1494">
        <f t="shared" si="189"/>
        <v>0.58492528219024964</v>
      </c>
      <c r="U1494" s="48">
        <v>8.3030000000000008</v>
      </c>
      <c r="V1494">
        <f t="shared" si="190"/>
        <v>8.1514511883612667E-2</v>
      </c>
      <c r="W1494">
        <f t="shared" si="191"/>
        <v>0.50341077030663695</v>
      </c>
    </row>
    <row r="1495" spans="3:23" x14ac:dyDescent="0.3">
      <c r="C1495" t="s">
        <v>166</v>
      </c>
      <c r="D1495" t="s">
        <v>108</v>
      </c>
      <c r="E1495" s="1">
        <v>39419</v>
      </c>
      <c r="F1495">
        <v>30</v>
      </c>
      <c r="G1495" t="s">
        <v>10</v>
      </c>
      <c r="H1495" s="57" t="s">
        <v>36</v>
      </c>
      <c r="I1495" s="2">
        <v>40</v>
      </c>
      <c r="J1495" s="51">
        <v>30</v>
      </c>
      <c r="K1495" s="51">
        <v>35</v>
      </c>
      <c r="L1495">
        <f t="shared" si="184"/>
        <v>23.75</v>
      </c>
      <c r="M1495" s="47">
        <v>2</v>
      </c>
      <c r="N1495" s="14">
        <f t="shared" si="185"/>
        <v>3544.1092123309854</v>
      </c>
      <c r="O1495" s="16">
        <f t="shared" si="186"/>
        <v>0.35441092123309853</v>
      </c>
      <c r="P1495">
        <v>1417.6436849323943</v>
      </c>
      <c r="Q1495">
        <f t="shared" si="187"/>
        <v>0.14176436849323942</v>
      </c>
      <c r="R1495" s="16">
        <f t="shared" si="188"/>
        <v>0.21264655273985911</v>
      </c>
      <c r="S1495" s="48">
        <v>6.62</v>
      </c>
      <c r="T1495">
        <f t="shared" si="189"/>
        <v>0.93848011942524501</v>
      </c>
      <c r="U1495" s="48">
        <v>8.3030000000000008</v>
      </c>
      <c r="V1495">
        <f t="shared" si="190"/>
        <v>1.7656043273990503</v>
      </c>
      <c r="W1495">
        <f t="shared" si="191"/>
        <v>-0.82712420797380526</v>
      </c>
    </row>
    <row r="1496" spans="3:23" x14ac:dyDescent="0.3">
      <c r="C1496" t="s">
        <v>166</v>
      </c>
      <c r="D1496" t="s">
        <v>108</v>
      </c>
      <c r="E1496" s="1">
        <v>39419</v>
      </c>
      <c r="F1496">
        <v>30</v>
      </c>
      <c r="G1496" t="s">
        <v>10</v>
      </c>
      <c r="H1496" s="57" t="s">
        <v>36</v>
      </c>
      <c r="I1496" s="2">
        <v>70</v>
      </c>
      <c r="J1496" s="51">
        <v>45</v>
      </c>
      <c r="K1496" s="51">
        <v>50</v>
      </c>
      <c r="L1496">
        <f t="shared" si="184"/>
        <v>35</v>
      </c>
      <c r="M1496" s="47">
        <v>2</v>
      </c>
      <c r="N1496" s="14">
        <f t="shared" si="185"/>
        <v>7696.9020012949932</v>
      </c>
      <c r="O1496" s="16">
        <f t="shared" si="186"/>
        <v>0.76969020012949929</v>
      </c>
      <c r="P1496">
        <v>5387.8314009064952</v>
      </c>
      <c r="Q1496">
        <f t="shared" si="187"/>
        <v>0.53878314009064954</v>
      </c>
      <c r="R1496" s="16">
        <f t="shared" si="188"/>
        <v>0.23090706003884975</v>
      </c>
      <c r="S1496" s="48">
        <v>6.62</v>
      </c>
      <c r="T1496">
        <f t="shared" si="189"/>
        <v>3.5667443874000999</v>
      </c>
      <c r="U1496" s="48">
        <v>8.3030000000000008</v>
      </c>
      <c r="V1496">
        <f t="shared" si="190"/>
        <v>1.9172213195025698</v>
      </c>
      <c r="W1496">
        <f t="shared" si="191"/>
        <v>1.6495230678975301</v>
      </c>
    </row>
    <row r="1497" spans="3:23" x14ac:dyDescent="0.3">
      <c r="C1497" t="s">
        <v>166</v>
      </c>
      <c r="D1497" t="s">
        <v>108</v>
      </c>
      <c r="E1497" s="1">
        <v>39419</v>
      </c>
      <c r="F1497">
        <v>30</v>
      </c>
      <c r="G1497" t="s">
        <v>10</v>
      </c>
      <c r="H1497" s="57" t="s">
        <v>31</v>
      </c>
      <c r="I1497" s="2">
        <v>100</v>
      </c>
      <c r="J1497" s="51">
        <v>1</v>
      </c>
      <c r="K1497" s="51">
        <v>13</v>
      </c>
      <c r="L1497">
        <f t="shared" si="184"/>
        <v>3.75</v>
      </c>
      <c r="M1497" s="47">
        <v>3</v>
      </c>
      <c r="N1497" s="14">
        <f t="shared" si="185"/>
        <v>132.53594007331941</v>
      </c>
      <c r="O1497" s="16">
        <f t="shared" si="186"/>
        <v>1.3253594007331941E-2</v>
      </c>
      <c r="P1497">
        <v>132.53594007331941</v>
      </c>
      <c r="Q1497">
        <f t="shared" si="187"/>
        <v>1.3253594007331941E-2</v>
      </c>
      <c r="R1497" s="16">
        <f t="shared" si="188"/>
        <v>0</v>
      </c>
      <c r="S1497" s="48">
        <v>13.7</v>
      </c>
      <c r="T1497">
        <f t="shared" si="189"/>
        <v>0.18157423790044758</v>
      </c>
      <c r="U1497" s="48">
        <v>7.907</v>
      </c>
      <c r="V1497">
        <f t="shared" si="190"/>
        <v>0</v>
      </c>
      <c r="W1497">
        <f t="shared" si="191"/>
        <v>0.18157423790044758</v>
      </c>
    </row>
    <row r="1498" spans="3:23" x14ac:dyDescent="0.3">
      <c r="C1498" t="s">
        <v>166</v>
      </c>
      <c r="D1498" t="s">
        <v>108</v>
      </c>
      <c r="E1498" s="1">
        <v>39419</v>
      </c>
      <c r="F1498">
        <v>30</v>
      </c>
      <c r="G1498" t="s">
        <v>10</v>
      </c>
      <c r="H1498" s="57" t="s">
        <v>31</v>
      </c>
      <c r="I1498" s="2">
        <v>40</v>
      </c>
      <c r="J1498" s="51">
        <v>5</v>
      </c>
      <c r="K1498" s="51">
        <v>15</v>
      </c>
      <c r="L1498">
        <f t="shared" si="184"/>
        <v>6.25</v>
      </c>
      <c r="M1498" s="47">
        <v>3</v>
      </c>
      <c r="N1498" s="14">
        <f t="shared" si="185"/>
        <v>368.15538909255389</v>
      </c>
      <c r="O1498" s="16">
        <f t="shared" si="186"/>
        <v>3.6815538909255388E-2</v>
      </c>
      <c r="P1498">
        <v>147.26215563702155</v>
      </c>
      <c r="Q1498">
        <f t="shared" si="187"/>
        <v>1.4726215563702155E-2</v>
      </c>
      <c r="R1498" s="16">
        <f t="shared" si="188"/>
        <v>2.2089323345553233E-2</v>
      </c>
      <c r="S1498" s="48">
        <v>13.7</v>
      </c>
      <c r="T1498">
        <f t="shared" si="189"/>
        <v>0.20174915322271952</v>
      </c>
      <c r="U1498" s="48">
        <v>7.907</v>
      </c>
      <c r="V1498">
        <f t="shared" si="190"/>
        <v>0.1746602796932894</v>
      </c>
      <c r="W1498">
        <f t="shared" si="191"/>
        <v>2.7088873529430124E-2</v>
      </c>
    </row>
    <row r="1499" spans="3:23" x14ac:dyDescent="0.3">
      <c r="C1499" t="s">
        <v>166</v>
      </c>
      <c r="D1499" t="s">
        <v>108</v>
      </c>
      <c r="E1499" s="1">
        <v>39419</v>
      </c>
      <c r="F1499">
        <v>30</v>
      </c>
      <c r="G1499" t="s">
        <v>10</v>
      </c>
      <c r="H1499" s="57" t="s">
        <v>31</v>
      </c>
      <c r="I1499" s="2">
        <v>80</v>
      </c>
      <c r="J1499" s="51">
        <v>5</v>
      </c>
      <c r="K1499" s="51">
        <v>20</v>
      </c>
      <c r="L1499">
        <f t="shared" si="184"/>
        <v>7.5</v>
      </c>
      <c r="M1499" s="47">
        <v>3</v>
      </c>
      <c r="N1499" s="14">
        <f t="shared" si="185"/>
        <v>530.14376029327764</v>
      </c>
      <c r="O1499" s="16">
        <f t="shared" si="186"/>
        <v>5.3014376029327764E-2</v>
      </c>
      <c r="P1499">
        <v>424.11500823462211</v>
      </c>
      <c r="Q1499">
        <f t="shared" si="187"/>
        <v>4.2411500823462213E-2</v>
      </c>
      <c r="R1499" s="16">
        <f t="shared" si="188"/>
        <v>1.0602875205865551E-2</v>
      </c>
      <c r="S1499" s="48">
        <v>13.7</v>
      </c>
      <c r="T1499">
        <f t="shared" si="189"/>
        <v>0.58103756128143225</v>
      </c>
      <c r="U1499" s="48">
        <v>7.907</v>
      </c>
      <c r="V1499">
        <f t="shared" si="190"/>
        <v>8.3836934252778911E-2</v>
      </c>
      <c r="W1499">
        <f t="shared" si="191"/>
        <v>0.49720062702865331</v>
      </c>
    </row>
    <row r="1500" spans="3:23" x14ac:dyDescent="0.3">
      <c r="C1500" t="s">
        <v>166</v>
      </c>
      <c r="D1500" t="s">
        <v>108</v>
      </c>
      <c r="E1500" s="1">
        <v>39419</v>
      </c>
      <c r="F1500">
        <v>30</v>
      </c>
      <c r="G1500" t="s">
        <v>10</v>
      </c>
      <c r="H1500" s="57" t="s">
        <v>42</v>
      </c>
      <c r="I1500" s="2">
        <v>100</v>
      </c>
      <c r="J1500" s="51">
        <v>10</v>
      </c>
      <c r="K1500" s="51">
        <v>20</v>
      </c>
      <c r="L1500">
        <f t="shared" si="184"/>
        <v>10</v>
      </c>
      <c r="M1500" s="47">
        <v>2</v>
      </c>
      <c r="N1500" s="14">
        <f t="shared" si="185"/>
        <v>628.31853071795865</v>
      </c>
      <c r="O1500" s="16">
        <f t="shared" si="186"/>
        <v>6.2831853071795868E-2</v>
      </c>
      <c r="P1500">
        <v>628.31853071795865</v>
      </c>
      <c r="Q1500">
        <f t="shared" si="187"/>
        <v>6.2831853071795868E-2</v>
      </c>
      <c r="R1500" s="16">
        <f t="shared" si="188"/>
        <v>0</v>
      </c>
      <c r="S1500">
        <v>11.49</v>
      </c>
      <c r="T1500">
        <f t="shared" si="189"/>
        <v>0.72193799179493456</v>
      </c>
      <c r="U1500" s="48">
        <v>8.1999999999999993</v>
      </c>
      <c r="V1500">
        <f t="shared" si="190"/>
        <v>0</v>
      </c>
      <c r="W1500">
        <f t="shared" si="191"/>
        <v>0.72193799179493456</v>
      </c>
    </row>
    <row r="1501" spans="3:23" x14ac:dyDescent="0.3">
      <c r="C1501" t="s">
        <v>166</v>
      </c>
      <c r="D1501" t="s">
        <v>108</v>
      </c>
      <c r="E1501" s="1">
        <v>39419</v>
      </c>
      <c r="F1501">
        <v>30</v>
      </c>
      <c r="G1501" t="s">
        <v>10</v>
      </c>
      <c r="H1501" s="57" t="s">
        <v>43</v>
      </c>
      <c r="I1501" s="2">
        <v>100</v>
      </c>
      <c r="J1501" s="51">
        <v>5</v>
      </c>
      <c r="K1501" s="51">
        <v>18</v>
      </c>
      <c r="L1501">
        <f t="shared" si="184"/>
        <v>7</v>
      </c>
      <c r="M1501" s="47">
        <v>2</v>
      </c>
      <c r="N1501" s="14">
        <f t="shared" si="185"/>
        <v>307.8760800517997</v>
      </c>
      <c r="O1501" s="16">
        <f t="shared" si="186"/>
        <v>3.0787608005179972E-2</v>
      </c>
      <c r="P1501">
        <v>307.8760800517997</v>
      </c>
      <c r="Q1501">
        <f t="shared" si="187"/>
        <v>3.0787608005179972E-2</v>
      </c>
      <c r="R1501" s="16">
        <f t="shared" si="188"/>
        <v>0</v>
      </c>
      <c r="S1501">
        <v>9.1999999999999993</v>
      </c>
      <c r="T1501">
        <f t="shared" si="189"/>
        <v>0.28324599364765574</v>
      </c>
      <c r="U1501" s="48">
        <v>8.1999999999999993</v>
      </c>
      <c r="V1501">
        <f t="shared" si="190"/>
        <v>0</v>
      </c>
      <c r="W1501">
        <f t="shared" si="191"/>
        <v>0.28324599364765574</v>
      </c>
    </row>
    <row r="1502" spans="3:23" x14ac:dyDescent="0.3">
      <c r="C1502" t="s">
        <v>166</v>
      </c>
      <c r="D1502" t="s">
        <v>108</v>
      </c>
      <c r="E1502" s="1">
        <v>39419</v>
      </c>
      <c r="F1502">
        <v>30</v>
      </c>
      <c r="G1502" t="s">
        <v>10</v>
      </c>
      <c r="H1502" s="57" t="s">
        <v>43</v>
      </c>
      <c r="I1502" s="2">
        <v>100</v>
      </c>
      <c r="J1502" s="51">
        <v>5</v>
      </c>
      <c r="K1502" s="51">
        <v>25</v>
      </c>
      <c r="L1502">
        <f t="shared" si="184"/>
        <v>8.75</v>
      </c>
      <c r="M1502" s="47">
        <v>2</v>
      </c>
      <c r="N1502" s="14">
        <f t="shared" si="185"/>
        <v>481.05637508093707</v>
      </c>
      <c r="O1502" s="16">
        <f t="shared" si="186"/>
        <v>4.8105637508093706E-2</v>
      </c>
      <c r="P1502">
        <v>481.05637508093707</v>
      </c>
      <c r="Q1502">
        <f t="shared" si="187"/>
        <v>4.8105637508093706E-2</v>
      </c>
      <c r="R1502" s="16">
        <f t="shared" si="188"/>
        <v>0</v>
      </c>
      <c r="S1502">
        <v>9.1999999999999993</v>
      </c>
      <c r="T1502">
        <f t="shared" si="189"/>
        <v>0.44257186507446206</v>
      </c>
      <c r="U1502" s="48">
        <v>8.1999999999999993</v>
      </c>
      <c r="V1502">
        <f t="shared" si="190"/>
        <v>0</v>
      </c>
      <c r="W1502">
        <f t="shared" si="191"/>
        <v>0.44257186507446206</v>
      </c>
    </row>
    <row r="1503" spans="3:23" x14ac:dyDescent="0.3">
      <c r="C1503" t="s">
        <v>166</v>
      </c>
      <c r="D1503" t="s">
        <v>108</v>
      </c>
      <c r="E1503" s="1">
        <v>39419</v>
      </c>
      <c r="F1503">
        <v>30</v>
      </c>
      <c r="G1503" t="s">
        <v>10</v>
      </c>
      <c r="H1503" s="57" t="s">
        <v>43</v>
      </c>
      <c r="I1503" s="2">
        <v>100</v>
      </c>
      <c r="J1503" s="51">
        <v>7</v>
      </c>
      <c r="K1503" s="51">
        <v>22</v>
      </c>
      <c r="L1503">
        <f t="shared" si="184"/>
        <v>9</v>
      </c>
      <c r="M1503" s="47">
        <v>2</v>
      </c>
      <c r="N1503" s="14">
        <f t="shared" si="185"/>
        <v>508.93800988154646</v>
      </c>
      <c r="O1503" s="16">
        <f t="shared" si="186"/>
        <v>5.0893800988154644E-2</v>
      </c>
      <c r="P1503">
        <v>508.93800988154646</v>
      </c>
      <c r="Q1503">
        <f t="shared" si="187"/>
        <v>5.0893800988154644E-2</v>
      </c>
      <c r="R1503" s="16">
        <f t="shared" si="188"/>
        <v>0</v>
      </c>
      <c r="S1503">
        <v>9.1999999999999993</v>
      </c>
      <c r="T1503">
        <f t="shared" si="189"/>
        <v>0.46822296909102268</v>
      </c>
      <c r="U1503" s="48">
        <v>8.1999999999999993</v>
      </c>
      <c r="V1503">
        <f t="shared" si="190"/>
        <v>0</v>
      </c>
      <c r="W1503">
        <f t="shared" si="191"/>
        <v>0.46822296909102268</v>
      </c>
    </row>
    <row r="1504" spans="3:23" x14ac:dyDescent="0.3">
      <c r="C1504" t="s">
        <v>166</v>
      </c>
      <c r="D1504" t="s">
        <v>108</v>
      </c>
      <c r="E1504" s="1">
        <v>39419</v>
      </c>
      <c r="F1504">
        <v>30</v>
      </c>
      <c r="G1504" t="s">
        <v>10</v>
      </c>
      <c r="H1504" s="57" t="s">
        <v>35</v>
      </c>
      <c r="I1504" s="2">
        <v>100</v>
      </c>
      <c r="J1504" s="51">
        <v>10</v>
      </c>
      <c r="K1504" s="51">
        <v>15</v>
      </c>
      <c r="L1504">
        <f t="shared" si="184"/>
        <v>8.75</v>
      </c>
      <c r="M1504" s="47">
        <v>1</v>
      </c>
      <c r="N1504" s="14">
        <f t="shared" si="185"/>
        <v>240.52818754046854</v>
      </c>
      <c r="O1504" s="16">
        <f t="shared" si="186"/>
        <v>2.4052818754046853E-2</v>
      </c>
      <c r="P1504">
        <v>240.52818754046854</v>
      </c>
      <c r="Q1504">
        <f t="shared" si="187"/>
        <v>2.4052818754046853E-2</v>
      </c>
      <c r="R1504" s="16">
        <f t="shared" si="188"/>
        <v>0</v>
      </c>
      <c r="S1504" s="48">
        <v>1.93</v>
      </c>
      <c r="T1504">
        <f t="shared" si="189"/>
        <v>4.6421940195310422E-2</v>
      </c>
      <c r="U1504" s="48">
        <v>8.1050000000000004</v>
      </c>
      <c r="V1504">
        <f t="shared" si="190"/>
        <v>0</v>
      </c>
      <c r="W1504">
        <f t="shared" si="191"/>
        <v>4.6421940195310422E-2</v>
      </c>
    </row>
    <row r="1505" spans="3:23" x14ac:dyDescent="0.3">
      <c r="C1505" t="s">
        <v>166</v>
      </c>
      <c r="D1505" t="s">
        <v>108</v>
      </c>
      <c r="E1505" s="1">
        <v>39419</v>
      </c>
      <c r="F1505">
        <v>30</v>
      </c>
      <c r="G1505" t="s">
        <v>10</v>
      </c>
      <c r="H1505" s="57" t="s">
        <v>44</v>
      </c>
      <c r="I1505" s="2">
        <v>100</v>
      </c>
      <c r="J1505" s="51">
        <v>3</v>
      </c>
      <c r="K1505" s="51">
        <v>12</v>
      </c>
      <c r="L1505">
        <f t="shared" si="184"/>
        <v>4.5</v>
      </c>
      <c r="M1505" s="47">
        <v>2</v>
      </c>
      <c r="N1505" s="14">
        <f t="shared" si="185"/>
        <v>127.23450247038662</v>
      </c>
      <c r="O1505" s="16">
        <f t="shared" si="186"/>
        <v>1.2723450247038661E-2</v>
      </c>
      <c r="P1505">
        <v>127.23450247038662</v>
      </c>
      <c r="Q1505">
        <f t="shared" si="187"/>
        <v>1.2723450247038661E-2</v>
      </c>
      <c r="R1505" s="16">
        <f t="shared" si="188"/>
        <v>0</v>
      </c>
      <c r="S1505" s="48">
        <v>5.78</v>
      </c>
      <c r="T1505">
        <f t="shared" si="189"/>
        <v>7.3541542427883466E-2</v>
      </c>
      <c r="U1505" s="48">
        <v>9.0679999999999996</v>
      </c>
      <c r="V1505">
        <f t="shared" si="190"/>
        <v>0</v>
      </c>
      <c r="W1505">
        <f t="shared" si="191"/>
        <v>7.3541542427883466E-2</v>
      </c>
    </row>
    <row r="1506" spans="3:23" x14ac:dyDescent="0.3">
      <c r="C1506" t="s">
        <v>166</v>
      </c>
      <c r="D1506" t="s">
        <v>108</v>
      </c>
      <c r="E1506" s="1">
        <v>39419</v>
      </c>
      <c r="F1506">
        <v>30</v>
      </c>
      <c r="G1506" t="s">
        <v>10</v>
      </c>
      <c r="H1506" s="57" t="s">
        <v>44</v>
      </c>
      <c r="I1506" s="2">
        <v>80</v>
      </c>
      <c r="J1506" s="51">
        <v>3</v>
      </c>
      <c r="K1506" s="51">
        <v>13</v>
      </c>
      <c r="L1506">
        <f t="shared" si="184"/>
        <v>4.75</v>
      </c>
      <c r="M1506" s="47">
        <v>2</v>
      </c>
      <c r="N1506" s="14">
        <f t="shared" si="185"/>
        <v>141.7643684932394</v>
      </c>
      <c r="O1506" s="16">
        <f t="shared" si="186"/>
        <v>1.417643684932394E-2</v>
      </c>
      <c r="P1506">
        <v>113.41149479459153</v>
      </c>
      <c r="Q1506">
        <f t="shared" si="187"/>
        <v>1.1341149479459153E-2</v>
      </c>
      <c r="R1506" s="16">
        <f t="shared" si="188"/>
        <v>2.8352873698647869E-3</v>
      </c>
      <c r="S1506" s="48">
        <v>5.78</v>
      </c>
      <c r="T1506">
        <f t="shared" si="189"/>
        <v>6.5551843991273909E-2</v>
      </c>
      <c r="U1506" s="48">
        <v>9.0679999999999996</v>
      </c>
      <c r="V1506">
        <f t="shared" si="190"/>
        <v>2.5710385869933888E-2</v>
      </c>
      <c r="W1506">
        <f t="shared" si="191"/>
        <v>3.9841458121340018E-2</v>
      </c>
    </row>
    <row r="1507" spans="3:23" x14ac:dyDescent="0.3">
      <c r="C1507" t="s">
        <v>166</v>
      </c>
      <c r="D1507" t="s">
        <v>108</v>
      </c>
      <c r="E1507" s="1">
        <v>39419</v>
      </c>
      <c r="F1507">
        <v>30</v>
      </c>
      <c r="G1507" t="s">
        <v>10</v>
      </c>
      <c r="H1507" s="57" t="s">
        <v>44</v>
      </c>
      <c r="I1507" s="2">
        <v>100</v>
      </c>
      <c r="J1507" s="51">
        <v>3</v>
      </c>
      <c r="K1507" s="51">
        <v>10</v>
      </c>
      <c r="L1507">
        <f t="shared" si="184"/>
        <v>4</v>
      </c>
      <c r="M1507" s="47">
        <v>2</v>
      </c>
      <c r="N1507" s="14">
        <f t="shared" si="185"/>
        <v>100.53096491487338</v>
      </c>
      <c r="O1507" s="16">
        <f t="shared" si="186"/>
        <v>1.0053096491487338E-2</v>
      </c>
      <c r="P1507">
        <v>100.53096491487338</v>
      </c>
      <c r="Q1507">
        <f t="shared" si="187"/>
        <v>1.0053096491487338E-2</v>
      </c>
      <c r="R1507" s="16">
        <f t="shared" si="188"/>
        <v>0</v>
      </c>
      <c r="S1507" s="48">
        <v>5.78</v>
      </c>
      <c r="T1507">
        <f t="shared" si="189"/>
        <v>5.8106897720796816E-2</v>
      </c>
      <c r="U1507" s="48">
        <v>9.0679999999999996</v>
      </c>
      <c r="V1507">
        <f t="shared" si="190"/>
        <v>0</v>
      </c>
      <c r="W1507">
        <f t="shared" si="191"/>
        <v>5.8106897720796816E-2</v>
      </c>
    </row>
    <row r="1508" spans="3:23" x14ac:dyDescent="0.3">
      <c r="C1508" t="s">
        <v>166</v>
      </c>
      <c r="D1508" t="s">
        <v>108</v>
      </c>
      <c r="E1508" s="1">
        <v>39419</v>
      </c>
      <c r="F1508">
        <v>30</v>
      </c>
      <c r="G1508" t="s">
        <v>10</v>
      </c>
      <c r="H1508" s="57" t="s">
        <v>44</v>
      </c>
      <c r="I1508" s="2">
        <v>100</v>
      </c>
      <c r="J1508" s="51">
        <v>5</v>
      </c>
      <c r="K1508" s="51">
        <v>22</v>
      </c>
      <c r="L1508">
        <f t="shared" si="184"/>
        <v>8</v>
      </c>
      <c r="M1508" s="47">
        <v>2</v>
      </c>
      <c r="N1508" s="14">
        <f t="shared" si="185"/>
        <v>402.12385965949352</v>
      </c>
      <c r="O1508" s="16">
        <f t="shared" si="186"/>
        <v>4.0212385965949352E-2</v>
      </c>
      <c r="P1508">
        <v>402.12385965949352</v>
      </c>
      <c r="Q1508">
        <f t="shared" si="187"/>
        <v>4.0212385965949352E-2</v>
      </c>
      <c r="R1508" s="16">
        <f t="shared" si="188"/>
        <v>0</v>
      </c>
      <c r="S1508" s="48">
        <v>5.78</v>
      </c>
      <c r="T1508">
        <f t="shared" si="189"/>
        <v>0.23242759088318726</v>
      </c>
      <c r="U1508" s="48">
        <v>9.0679999999999996</v>
      </c>
      <c r="V1508">
        <f t="shared" si="190"/>
        <v>0</v>
      </c>
      <c r="W1508">
        <f t="shared" si="191"/>
        <v>0.23242759088318726</v>
      </c>
    </row>
    <row r="1509" spans="3:23" x14ac:dyDescent="0.3">
      <c r="C1509" t="s">
        <v>166</v>
      </c>
      <c r="D1509" t="s">
        <v>108</v>
      </c>
      <c r="E1509" s="1">
        <v>39419</v>
      </c>
      <c r="F1509">
        <v>30</v>
      </c>
      <c r="G1509" t="s">
        <v>10</v>
      </c>
      <c r="H1509" s="57" t="s">
        <v>44</v>
      </c>
      <c r="I1509" s="2">
        <v>100</v>
      </c>
      <c r="J1509" s="51">
        <v>5</v>
      </c>
      <c r="K1509" s="51">
        <v>20</v>
      </c>
      <c r="L1509">
        <f t="shared" si="184"/>
        <v>7.5</v>
      </c>
      <c r="M1509" s="47">
        <v>2</v>
      </c>
      <c r="N1509" s="14">
        <f t="shared" si="185"/>
        <v>353.42917352885172</v>
      </c>
      <c r="O1509" s="16">
        <f t="shared" si="186"/>
        <v>3.5342917352885174E-2</v>
      </c>
      <c r="P1509">
        <v>353.42917352885172</v>
      </c>
      <c r="Q1509">
        <f t="shared" si="187"/>
        <v>3.5342917352885174E-2</v>
      </c>
      <c r="R1509" s="16">
        <f t="shared" si="188"/>
        <v>0</v>
      </c>
      <c r="S1509" s="48">
        <v>5.78</v>
      </c>
      <c r="T1509">
        <f t="shared" si="189"/>
        <v>0.20428206229967633</v>
      </c>
      <c r="U1509" s="48">
        <v>9.0679999999999996</v>
      </c>
      <c r="V1509">
        <f t="shared" si="190"/>
        <v>0</v>
      </c>
      <c r="W1509">
        <f t="shared" si="191"/>
        <v>0.20428206229967633</v>
      </c>
    </row>
    <row r="1510" spans="3:23" x14ac:dyDescent="0.3">
      <c r="C1510" t="s">
        <v>166</v>
      </c>
      <c r="D1510" t="s">
        <v>108</v>
      </c>
      <c r="E1510" s="1">
        <v>39419</v>
      </c>
      <c r="F1510">
        <v>30</v>
      </c>
      <c r="G1510" t="s">
        <v>10</v>
      </c>
      <c r="H1510" s="57" t="s">
        <v>44</v>
      </c>
      <c r="I1510" s="2">
        <v>100</v>
      </c>
      <c r="J1510" s="51">
        <v>5</v>
      </c>
      <c r="K1510" s="51">
        <v>15</v>
      </c>
      <c r="L1510">
        <f t="shared" si="184"/>
        <v>6.25</v>
      </c>
      <c r="M1510" s="47">
        <v>2</v>
      </c>
      <c r="N1510" s="14">
        <f t="shared" si="185"/>
        <v>245.43692606170259</v>
      </c>
      <c r="O1510" s="16">
        <f t="shared" si="186"/>
        <v>2.4543692606170259E-2</v>
      </c>
      <c r="P1510">
        <v>245.43692606170259</v>
      </c>
      <c r="Q1510">
        <f t="shared" si="187"/>
        <v>2.4543692606170259E-2</v>
      </c>
      <c r="R1510" s="16">
        <f t="shared" si="188"/>
        <v>0</v>
      </c>
      <c r="S1510" s="48">
        <v>5.78</v>
      </c>
      <c r="T1510">
        <f t="shared" si="189"/>
        <v>0.1418625432636641</v>
      </c>
      <c r="U1510" s="48">
        <v>9.0679999999999996</v>
      </c>
      <c r="V1510">
        <f t="shared" si="190"/>
        <v>0</v>
      </c>
      <c r="W1510">
        <f t="shared" si="191"/>
        <v>0.1418625432636641</v>
      </c>
    </row>
    <row r="1511" spans="3:23" x14ac:dyDescent="0.3">
      <c r="C1511" t="s">
        <v>166</v>
      </c>
      <c r="D1511" t="s">
        <v>108</v>
      </c>
      <c r="E1511" s="1">
        <v>39419</v>
      </c>
      <c r="F1511">
        <v>30</v>
      </c>
      <c r="G1511" t="s">
        <v>10</v>
      </c>
      <c r="H1511" s="57" t="s">
        <v>44</v>
      </c>
      <c r="I1511" s="2">
        <v>100</v>
      </c>
      <c r="J1511" s="51">
        <v>5</v>
      </c>
      <c r="K1511" s="51">
        <v>20</v>
      </c>
      <c r="L1511">
        <f t="shared" si="184"/>
        <v>7.5</v>
      </c>
      <c r="M1511" s="47">
        <v>2</v>
      </c>
      <c r="N1511" s="14">
        <f t="shared" si="185"/>
        <v>353.42917352885172</v>
      </c>
      <c r="O1511" s="16">
        <f t="shared" si="186"/>
        <v>3.5342917352885174E-2</v>
      </c>
      <c r="P1511">
        <v>353.42917352885172</v>
      </c>
      <c r="Q1511">
        <f t="shared" si="187"/>
        <v>3.5342917352885174E-2</v>
      </c>
      <c r="R1511" s="16">
        <f t="shared" si="188"/>
        <v>0</v>
      </c>
      <c r="S1511" s="48">
        <v>5.78</v>
      </c>
      <c r="T1511">
        <f t="shared" si="189"/>
        <v>0.20428206229967633</v>
      </c>
      <c r="U1511" s="48">
        <v>9.0679999999999996</v>
      </c>
      <c r="V1511">
        <f t="shared" si="190"/>
        <v>0</v>
      </c>
      <c r="W1511">
        <f t="shared" si="191"/>
        <v>0.20428206229967633</v>
      </c>
    </row>
    <row r="1512" spans="3:23" x14ac:dyDescent="0.3">
      <c r="C1512" t="s">
        <v>166</v>
      </c>
      <c r="D1512" t="s">
        <v>108</v>
      </c>
      <c r="E1512" s="1">
        <v>39419</v>
      </c>
      <c r="F1512">
        <v>30</v>
      </c>
      <c r="G1512" t="s">
        <v>10</v>
      </c>
      <c r="H1512" s="57" t="s">
        <v>44</v>
      </c>
      <c r="I1512" s="2">
        <v>100</v>
      </c>
      <c r="J1512" s="51">
        <v>5</v>
      </c>
      <c r="K1512" s="51">
        <v>15</v>
      </c>
      <c r="L1512">
        <f t="shared" si="184"/>
        <v>6.25</v>
      </c>
      <c r="M1512" s="47">
        <v>2</v>
      </c>
      <c r="N1512" s="14">
        <f t="shared" si="185"/>
        <v>245.43692606170259</v>
      </c>
      <c r="O1512" s="16">
        <f t="shared" si="186"/>
        <v>2.4543692606170259E-2</v>
      </c>
      <c r="P1512">
        <v>245.43692606170259</v>
      </c>
      <c r="Q1512">
        <f t="shared" si="187"/>
        <v>2.4543692606170259E-2</v>
      </c>
      <c r="R1512" s="16">
        <f t="shared" si="188"/>
        <v>0</v>
      </c>
      <c r="S1512" s="48">
        <v>5.78</v>
      </c>
      <c r="T1512">
        <f t="shared" si="189"/>
        <v>0.1418625432636641</v>
      </c>
      <c r="U1512" s="48">
        <v>9.0679999999999996</v>
      </c>
      <c r="V1512">
        <f t="shared" si="190"/>
        <v>0</v>
      </c>
      <c r="W1512">
        <f t="shared" si="191"/>
        <v>0.1418625432636641</v>
      </c>
    </row>
    <row r="1513" spans="3:23" x14ac:dyDescent="0.3">
      <c r="C1513" t="s">
        <v>166</v>
      </c>
      <c r="D1513" t="s">
        <v>108</v>
      </c>
      <c r="E1513" s="1">
        <v>39419</v>
      </c>
      <c r="F1513">
        <v>30</v>
      </c>
      <c r="G1513" t="s">
        <v>10</v>
      </c>
      <c r="H1513" s="57" t="s">
        <v>44</v>
      </c>
      <c r="I1513" s="2">
        <v>100</v>
      </c>
      <c r="J1513" s="51">
        <v>5</v>
      </c>
      <c r="K1513" s="51">
        <v>15</v>
      </c>
      <c r="L1513">
        <f t="shared" si="184"/>
        <v>6.25</v>
      </c>
      <c r="M1513" s="47">
        <v>2</v>
      </c>
      <c r="N1513" s="14">
        <f t="shared" si="185"/>
        <v>245.43692606170259</v>
      </c>
      <c r="O1513" s="16">
        <f t="shared" si="186"/>
        <v>2.4543692606170259E-2</v>
      </c>
      <c r="P1513">
        <v>245.43692606170259</v>
      </c>
      <c r="Q1513">
        <f t="shared" si="187"/>
        <v>2.4543692606170259E-2</v>
      </c>
      <c r="R1513" s="16">
        <f t="shared" si="188"/>
        <v>0</v>
      </c>
      <c r="S1513" s="48">
        <v>5.78</v>
      </c>
      <c r="T1513">
        <f t="shared" si="189"/>
        <v>0.1418625432636641</v>
      </c>
      <c r="U1513" s="48">
        <v>9.0679999999999996</v>
      </c>
      <c r="V1513">
        <f t="shared" si="190"/>
        <v>0</v>
      </c>
      <c r="W1513">
        <f t="shared" si="191"/>
        <v>0.1418625432636641</v>
      </c>
    </row>
    <row r="1514" spans="3:23" x14ac:dyDescent="0.3">
      <c r="C1514" t="s">
        <v>166</v>
      </c>
      <c r="D1514" t="s">
        <v>108</v>
      </c>
      <c r="E1514" s="1">
        <v>39419</v>
      </c>
      <c r="F1514">
        <v>30</v>
      </c>
      <c r="G1514" t="s">
        <v>10</v>
      </c>
      <c r="H1514" s="57" t="s">
        <v>44</v>
      </c>
      <c r="I1514" s="2">
        <v>90</v>
      </c>
      <c r="J1514" s="51">
        <v>5</v>
      </c>
      <c r="K1514" s="51">
        <v>15</v>
      </c>
      <c r="L1514">
        <f t="shared" si="184"/>
        <v>6.25</v>
      </c>
      <c r="M1514" s="47">
        <v>2</v>
      </c>
      <c r="N1514" s="14">
        <f t="shared" si="185"/>
        <v>245.43692606170259</v>
      </c>
      <c r="O1514" s="16">
        <f t="shared" si="186"/>
        <v>2.4543692606170259E-2</v>
      </c>
      <c r="P1514">
        <v>220.89323345553234</v>
      </c>
      <c r="Q1514">
        <f t="shared" si="187"/>
        <v>2.2089323345553233E-2</v>
      </c>
      <c r="R1514" s="16">
        <f t="shared" si="188"/>
        <v>2.4543692606170259E-3</v>
      </c>
      <c r="S1514" s="48">
        <v>5.78</v>
      </c>
      <c r="T1514">
        <f t="shared" si="189"/>
        <v>0.12767628893729768</v>
      </c>
      <c r="U1514" s="48">
        <v>9.0679999999999996</v>
      </c>
      <c r="V1514">
        <f t="shared" si="190"/>
        <v>2.2256220455275189E-2</v>
      </c>
      <c r="W1514">
        <f t="shared" si="191"/>
        <v>0.1054200684820225</v>
      </c>
    </row>
    <row r="1515" spans="3:23" x14ac:dyDescent="0.3">
      <c r="C1515" t="s">
        <v>166</v>
      </c>
      <c r="D1515" t="s">
        <v>108</v>
      </c>
      <c r="E1515" s="1">
        <v>39419</v>
      </c>
      <c r="F1515">
        <v>30</v>
      </c>
      <c r="G1515" t="s">
        <v>10</v>
      </c>
      <c r="H1515" s="57" t="s">
        <v>44</v>
      </c>
      <c r="I1515" s="2">
        <v>100</v>
      </c>
      <c r="J1515" s="51">
        <v>6</v>
      </c>
      <c r="K1515" s="51">
        <v>20</v>
      </c>
      <c r="L1515">
        <f t="shared" si="184"/>
        <v>8</v>
      </c>
      <c r="M1515" s="47">
        <v>2</v>
      </c>
      <c r="N1515" s="14">
        <f t="shared" si="185"/>
        <v>402.12385965949352</v>
      </c>
      <c r="O1515" s="16">
        <f t="shared" si="186"/>
        <v>4.0212385965949352E-2</v>
      </c>
      <c r="P1515">
        <v>402.12385965949352</v>
      </c>
      <c r="Q1515">
        <f t="shared" si="187"/>
        <v>4.0212385965949352E-2</v>
      </c>
      <c r="R1515" s="16">
        <f t="shared" si="188"/>
        <v>0</v>
      </c>
      <c r="S1515" s="48">
        <v>5.78</v>
      </c>
      <c r="T1515">
        <f t="shared" si="189"/>
        <v>0.23242759088318726</v>
      </c>
      <c r="U1515" s="48">
        <v>9.0679999999999996</v>
      </c>
      <c r="V1515">
        <f t="shared" si="190"/>
        <v>0</v>
      </c>
      <c r="W1515">
        <f t="shared" si="191"/>
        <v>0.23242759088318726</v>
      </c>
    </row>
    <row r="1516" spans="3:23" x14ac:dyDescent="0.3">
      <c r="C1516" t="s">
        <v>166</v>
      </c>
      <c r="D1516" t="s">
        <v>108</v>
      </c>
      <c r="E1516" s="1">
        <v>39419</v>
      </c>
      <c r="F1516">
        <v>30</v>
      </c>
      <c r="G1516" t="s">
        <v>10</v>
      </c>
      <c r="H1516" s="57" t="s">
        <v>44</v>
      </c>
      <c r="I1516" s="2">
        <v>100</v>
      </c>
      <c r="J1516" s="51">
        <v>10</v>
      </c>
      <c r="K1516" s="51">
        <v>15</v>
      </c>
      <c r="L1516">
        <f t="shared" si="184"/>
        <v>8.75</v>
      </c>
      <c r="M1516" s="47">
        <v>2</v>
      </c>
      <c r="N1516" s="14">
        <f t="shared" si="185"/>
        <v>481.05637508093707</v>
      </c>
      <c r="O1516" s="16">
        <f t="shared" si="186"/>
        <v>4.8105637508093706E-2</v>
      </c>
      <c r="P1516">
        <v>481.05637508093707</v>
      </c>
      <c r="Q1516">
        <f t="shared" si="187"/>
        <v>4.8105637508093706E-2</v>
      </c>
      <c r="R1516" s="16">
        <f t="shared" si="188"/>
        <v>0</v>
      </c>
      <c r="S1516" s="48">
        <v>5.78</v>
      </c>
      <c r="T1516">
        <f t="shared" si="189"/>
        <v>0.27805058479678163</v>
      </c>
      <c r="U1516" s="48">
        <v>9.0679999999999996</v>
      </c>
      <c r="V1516">
        <f t="shared" si="190"/>
        <v>0</v>
      </c>
      <c r="W1516">
        <f t="shared" si="191"/>
        <v>0.27805058479678163</v>
      </c>
    </row>
    <row r="1517" spans="3:23" x14ac:dyDescent="0.3">
      <c r="C1517" t="s">
        <v>166</v>
      </c>
      <c r="D1517" t="s">
        <v>108</v>
      </c>
      <c r="E1517" s="1">
        <v>39419</v>
      </c>
      <c r="F1517">
        <v>30</v>
      </c>
      <c r="G1517" t="s">
        <v>10</v>
      </c>
      <c r="H1517" s="57" t="s">
        <v>44</v>
      </c>
      <c r="I1517" s="2">
        <v>100</v>
      </c>
      <c r="J1517" s="51">
        <v>10</v>
      </c>
      <c r="K1517" s="51">
        <v>16</v>
      </c>
      <c r="L1517">
        <f t="shared" si="184"/>
        <v>9</v>
      </c>
      <c r="M1517" s="47">
        <v>2</v>
      </c>
      <c r="N1517" s="14">
        <f t="shared" si="185"/>
        <v>508.93800988154646</v>
      </c>
      <c r="O1517" s="16">
        <f t="shared" si="186"/>
        <v>5.0893800988154644E-2</v>
      </c>
      <c r="P1517">
        <v>508.93800988154646</v>
      </c>
      <c r="Q1517">
        <f t="shared" si="187"/>
        <v>5.0893800988154644E-2</v>
      </c>
      <c r="R1517" s="16">
        <f t="shared" si="188"/>
        <v>0</v>
      </c>
      <c r="S1517" s="48">
        <v>5.78</v>
      </c>
      <c r="T1517">
        <f t="shared" si="189"/>
        <v>0.29416616971153386</v>
      </c>
      <c r="U1517" s="48">
        <v>9.0679999999999996</v>
      </c>
      <c r="V1517">
        <f t="shared" si="190"/>
        <v>0</v>
      </c>
      <c r="W1517">
        <f t="shared" si="191"/>
        <v>0.29416616971153386</v>
      </c>
    </row>
    <row r="1518" spans="3:23" x14ac:dyDescent="0.3">
      <c r="C1518" t="s">
        <v>166</v>
      </c>
      <c r="D1518" t="s">
        <v>108</v>
      </c>
      <c r="E1518" s="1">
        <v>39419</v>
      </c>
      <c r="F1518">
        <v>30</v>
      </c>
      <c r="G1518" t="s">
        <v>10</v>
      </c>
      <c r="H1518" s="57" t="s">
        <v>44</v>
      </c>
      <c r="I1518" s="2">
        <v>100</v>
      </c>
      <c r="J1518" s="51">
        <v>10</v>
      </c>
      <c r="K1518" s="51">
        <v>30</v>
      </c>
      <c r="L1518">
        <f t="shared" si="184"/>
        <v>12.5</v>
      </c>
      <c r="M1518" s="47">
        <v>2</v>
      </c>
      <c r="N1518" s="14">
        <f t="shared" si="185"/>
        <v>981.74770424681037</v>
      </c>
      <c r="O1518" s="16">
        <f t="shared" si="186"/>
        <v>9.8174770424681035E-2</v>
      </c>
      <c r="P1518">
        <v>981.74770424681037</v>
      </c>
      <c r="Q1518">
        <f t="shared" si="187"/>
        <v>9.8174770424681035E-2</v>
      </c>
      <c r="R1518" s="16">
        <f t="shared" si="188"/>
        <v>0</v>
      </c>
      <c r="S1518" s="48">
        <v>5.78</v>
      </c>
      <c r="T1518">
        <f t="shared" si="189"/>
        <v>0.56745017305465639</v>
      </c>
      <c r="U1518" s="48">
        <v>9.0679999999999996</v>
      </c>
      <c r="V1518">
        <f t="shared" si="190"/>
        <v>0</v>
      </c>
      <c r="W1518">
        <f t="shared" si="191"/>
        <v>0.56745017305465639</v>
      </c>
    </row>
    <row r="1519" spans="3:23" x14ac:dyDescent="0.3">
      <c r="C1519" t="s">
        <v>166</v>
      </c>
      <c r="D1519" t="s">
        <v>108</v>
      </c>
      <c r="E1519" s="1">
        <v>39419</v>
      </c>
      <c r="F1519">
        <v>30</v>
      </c>
      <c r="G1519" t="s">
        <v>10</v>
      </c>
      <c r="H1519" s="57" t="s">
        <v>44</v>
      </c>
      <c r="I1519" s="2">
        <v>100</v>
      </c>
      <c r="J1519" s="51">
        <v>10</v>
      </c>
      <c r="K1519" s="51">
        <v>14</v>
      </c>
      <c r="L1519">
        <f t="shared" si="184"/>
        <v>8.5</v>
      </c>
      <c r="M1519" s="47">
        <v>2</v>
      </c>
      <c r="N1519" s="14">
        <f t="shared" si="185"/>
        <v>453.9601384437251</v>
      </c>
      <c r="O1519" s="16">
        <f t="shared" si="186"/>
        <v>4.5396013844372508E-2</v>
      </c>
      <c r="P1519">
        <v>453.9601384437251</v>
      </c>
      <c r="Q1519">
        <f t="shared" si="187"/>
        <v>4.5396013844372508E-2</v>
      </c>
      <c r="R1519" s="16">
        <f t="shared" si="188"/>
        <v>0</v>
      </c>
      <c r="S1519" s="48">
        <v>5.78</v>
      </c>
      <c r="T1519">
        <f t="shared" si="189"/>
        <v>0.26238896002047313</v>
      </c>
      <c r="U1519" s="48">
        <v>9.0679999999999996</v>
      </c>
      <c r="V1519">
        <f t="shared" si="190"/>
        <v>0</v>
      </c>
      <c r="W1519">
        <f t="shared" si="191"/>
        <v>0.26238896002047313</v>
      </c>
    </row>
    <row r="1520" spans="3:23" x14ac:dyDescent="0.3">
      <c r="C1520" t="s">
        <v>166</v>
      </c>
      <c r="D1520" t="s">
        <v>108</v>
      </c>
      <c r="E1520" s="1">
        <v>39419</v>
      </c>
      <c r="F1520">
        <v>30</v>
      </c>
      <c r="G1520" t="s">
        <v>10</v>
      </c>
      <c r="H1520" s="57" t="s">
        <v>44</v>
      </c>
      <c r="I1520" s="2">
        <v>100</v>
      </c>
      <c r="J1520" s="51">
        <v>13</v>
      </c>
      <c r="K1520" s="51">
        <v>38</v>
      </c>
      <c r="L1520">
        <f t="shared" si="184"/>
        <v>16</v>
      </c>
      <c r="M1520" s="47">
        <v>2</v>
      </c>
      <c r="N1520" s="14">
        <f t="shared" si="185"/>
        <v>1608.4954386379741</v>
      </c>
      <c r="O1520" s="16">
        <f t="shared" si="186"/>
        <v>0.16084954386379741</v>
      </c>
      <c r="P1520">
        <v>1608.4954386379741</v>
      </c>
      <c r="Q1520">
        <f t="shared" si="187"/>
        <v>0.16084954386379741</v>
      </c>
      <c r="R1520" s="16">
        <f t="shared" si="188"/>
        <v>0</v>
      </c>
      <c r="S1520" s="48">
        <v>5.78</v>
      </c>
      <c r="T1520">
        <f t="shared" si="189"/>
        <v>0.92971036353274905</v>
      </c>
      <c r="U1520" s="48">
        <v>9.0679999999999996</v>
      </c>
      <c r="V1520">
        <f t="shared" si="190"/>
        <v>0</v>
      </c>
      <c r="W1520">
        <f t="shared" si="191"/>
        <v>0.92971036353274905</v>
      </c>
    </row>
    <row r="1521" spans="3:23" x14ac:dyDescent="0.3">
      <c r="C1521" t="s">
        <v>166</v>
      </c>
      <c r="D1521" t="s">
        <v>108</v>
      </c>
      <c r="E1521" s="1">
        <v>39419</v>
      </c>
      <c r="F1521">
        <v>30</v>
      </c>
      <c r="G1521" t="s">
        <v>10</v>
      </c>
      <c r="H1521" s="57" t="s">
        <v>44</v>
      </c>
      <c r="I1521" s="2">
        <v>100</v>
      </c>
      <c r="J1521" s="51">
        <v>15</v>
      </c>
      <c r="K1521" s="51">
        <v>23</v>
      </c>
      <c r="L1521">
        <f t="shared" si="184"/>
        <v>13.25</v>
      </c>
      <c r="M1521" s="47">
        <v>2</v>
      </c>
      <c r="N1521" s="14">
        <f t="shared" si="185"/>
        <v>1103.0917204917162</v>
      </c>
      <c r="O1521" s="16">
        <f t="shared" si="186"/>
        <v>0.11030917204917162</v>
      </c>
      <c r="P1521">
        <v>1103.0917204917162</v>
      </c>
      <c r="Q1521">
        <f t="shared" si="187"/>
        <v>0.11030917204917162</v>
      </c>
      <c r="R1521" s="16">
        <f t="shared" si="188"/>
        <v>0</v>
      </c>
      <c r="S1521" s="48">
        <v>5.78</v>
      </c>
      <c r="T1521">
        <f t="shared" si="189"/>
        <v>0.63758701444421195</v>
      </c>
      <c r="U1521" s="48">
        <v>9.0679999999999996</v>
      </c>
      <c r="V1521">
        <f t="shared" si="190"/>
        <v>0</v>
      </c>
      <c r="W1521">
        <f t="shared" si="191"/>
        <v>0.63758701444421195</v>
      </c>
    </row>
    <row r="1522" spans="3:23" x14ac:dyDescent="0.3">
      <c r="C1522" t="s">
        <v>166</v>
      </c>
      <c r="D1522" t="s">
        <v>108</v>
      </c>
      <c r="E1522" s="1">
        <v>39419</v>
      </c>
      <c r="F1522">
        <v>30</v>
      </c>
      <c r="G1522" t="s">
        <v>10</v>
      </c>
      <c r="H1522" s="57" t="s">
        <v>47</v>
      </c>
      <c r="I1522" s="2">
        <v>20</v>
      </c>
      <c r="J1522" s="51">
        <v>25</v>
      </c>
      <c r="K1522" s="51">
        <v>20</v>
      </c>
      <c r="L1522">
        <f t="shared" si="184"/>
        <v>17.5</v>
      </c>
      <c r="M1522" s="47">
        <v>3</v>
      </c>
      <c r="N1522" s="14">
        <f t="shared" si="185"/>
        <v>2886.3382504856222</v>
      </c>
      <c r="O1522" s="16">
        <f t="shared" si="186"/>
        <v>0.28863382504856222</v>
      </c>
      <c r="P1522">
        <v>577.26765009712449</v>
      </c>
      <c r="Q1522">
        <f t="shared" si="187"/>
        <v>5.7726765009712445E-2</v>
      </c>
      <c r="R1522" s="16">
        <f t="shared" si="188"/>
        <v>0.23090706003884978</v>
      </c>
      <c r="S1522" s="48">
        <v>5.15</v>
      </c>
      <c r="T1522">
        <f t="shared" si="189"/>
        <v>0.29729283980001914</v>
      </c>
      <c r="U1522" s="48">
        <v>11.257999999999999</v>
      </c>
      <c r="V1522">
        <f t="shared" si="190"/>
        <v>2.5995516819173705</v>
      </c>
      <c r="W1522">
        <f t="shared" si="191"/>
        <v>-2.3022588421173515</v>
      </c>
    </row>
    <row r="1523" spans="3:23" x14ac:dyDescent="0.3">
      <c r="C1523" t="s">
        <v>166</v>
      </c>
      <c r="D1523" t="s">
        <v>108</v>
      </c>
      <c r="E1523" s="1">
        <v>39419</v>
      </c>
      <c r="F1523">
        <v>30</v>
      </c>
      <c r="G1523" t="s">
        <v>10</v>
      </c>
      <c r="H1523" s="54" t="s">
        <v>53</v>
      </c>
      <c r="I1523" s="2">
        <v>10</v>
      </c>
      <c r="J1523" s="51">
        <v>7</v>
      </c>
      <c r="K1523" s="51">
        <v>12</v>
      </c>
      <c r="L1523">
        <f t="shared" si="184"/>
        <v>6.5</v>
      </c>
      <c r="M1523" s="47">
        <v>2</v>
      </c>
      <c r="N1523" s="14">
        <f t="shared" si="185"/>
        <v>265.46457922833753</v>
      </c>
      <c r="O1523" s="16">
        <f t="shared" si="186"/>
        <v>2.6546457922833753E-2</v>
      </c>
      <c r="P1523">
        <v>26.546457922833753</v>
      </c>
      <c r="Q1523">
        <f t="shared" si="187"/>
        <v>2.6546457922833754E-3</v>
      </c>
      <c r="R1523" s="16">
        <f t="shared" si="188"/>
        <v>2.3891812130550378E-2</v>
      </c>
      <c r="S1523" s="48">
        <v>6.51</v>
      </c>
      <c r="T1523">
        <f t="shared" si="189"/>
        <v>1.7281744107764774E-2</v>
      </c>
      <c r="U1523" s="48">
        <v>8.2509999999999994</v>
      </c>
      <c r="V1523">
        <f t="shared" si="190"/>
        <v>0.19713134188917114</v>
      </c>
      <c r="W1523">
        <f t="shared" si="191"/>
        <v>-0.17984959778140636</v>
      </c>
    </row>
    <row r="1524" spans="3:23" x14ac:dyDescent="0.3">
      <c r="C1524" t="s">
        <v>166</v>
      </c>
      <c r="D1524" t="s">
        <v>108</v>
      </c>
      <c r="E1524" s="1">
        <v>39419</v>
      </c>
      <c r="F1524">
        <v>30</v>
      </c>
      <c r="G1524" t="s">
        <v>10</v>
      </c>
      <c r="H1524" s="54" t="s">
        <v>53</v>
      </c>
      <c r="I1524" s="2">
        <v>30</v>
      </c>
      <c r="J1524" s="51">
        <v>11</v>
      </c>
      <c r="K1524" s="51">
        <v>37</v>
      </c>
      <c r="L1524">
        <f t="shared" si="184"/>
        <v>14.75</v>
      </c>
      <c r="M1524" s="47">
        <v>2</v>
      </c>
      <c r="N1524" s="14">
        <f t="shared" si="185"/>
        <v>1366.9855033932588</v>
      </c>
      <c r="O1524" s="16">
        <f t="shared" si="186"/>
        <v>0.13669855033932587</v>
      </c>
      <c r="P1524">
        <v>410.09565101797762</v>
      </c>
      <c r="Q1524">
        <f t="shared" si="187"/>
        <v>4.1009565101797762E-2</v>
      </c>
      <c r="R1524" s="16">
        <f t="shared" si="188"/>
        <v>9.5688985237528112E-2</v>
      </c>
      <c r="S1524" s="48">
        <v>6.51</v>
      </c>
      <c r="T1524">
        <f t="shared" si="189"/>
        <v>0.26697226881270342</v>
      </c>
      <c r="U1524" s="48">
        <v>8.2509999999999994</v>
      </c>
      <c r="V1524">
        <f t="shared" si="190"/>
        <v>0.78952981719484439</v>
      </c>
      <c r="W1524">
        <f t="shared" si="191"/>
        <v>-0.52255754838214097</v>
      </c>
    </row>
    <row r="1525" spans="3:23" x14ac:dyDescent="0.3">
      <c r="C1525" t="s">
        <v>166</v>
      </c>
      <c r="D1525" t="s">
        <v>109</v>
      </c>
      <c r="E1525" s="1">
        <v>39415</v>
      </c>
      <c r="F1525">
        <v>7</v>
      </c>
      <c r="G1525" t="s">
        <v>8</v>
      </c>
      <c r="H1525" s="57" t="s">
        <v>48</v>
      </c>
      <c r="I1525" s="2">
        <v>100</v>
      </c>
      <c r="J1525" s="51">
        <v>5</v>
      </c>
      <c r="K1525" s="51">
        <v>15</v>
      </c>
      <c r="L1525">
        <f t="shared" si="184"/>
        <v>6.25</v>
      </c>
      <c r="M1525" s="47">
        <v>2</v>
      </c>
      <c r="N1525" s="14">
        <f t="shared" si="185"/>
        <v>245.43692606170259</v>
      </c>
      <c r="O1525" s="16">
        <f t="shared" si="186"/>
        <v>2.4543692606170259E-2</v>
      </c>
      <c r="P1525">
        <v>245.43692606170259</v>
      </c>
      <c r="Q1525">
        <f t="shared" si="187"/>
        <v>2.4543692606170259E-2</v>
      </c>
      <c r="R1525" s="16">
        <f t="shared" si="188"/>
        <v>0</v>
      </c>
      <c r="S1525">
        <v>5.13</v>
      </c>
      <c r="T1525">
        <f t="shared" si="189"/>
        <v>0.12590914306965342</v>
      </c>
      <c r="U1525">
        <v>8.4610000000000003</v>
      </c>
      <c r="V1525">
        <f t="shared" si="190"/>
        <v>0</v>
      </c>
      <c r="W1525">
        <f t="shared" si="191"/>
        <v>0.12590914306965342</v>
      </c>
    </row>
    <row r="1526" spans="3:23" x14ac:dyDescent="0.3">
      <c r="C1526" t="s">
        <v>166</v>
      </c>
      <c r="D1526" t="s">
        <v>109</v>
      </c>
      <c r="E1526" s="1">
        <v>39415</v>
      </c>
      <c r="F1526">
        <v>7</v>
      </c>
      <c r="G1526" t="s">
        <v>8</v>
      </c>
      <c r="H1526" s="57" t="s">
        <v>48</v>
      </c>
      <c r="I1526" s="2">
        <v>40</v>
      </c>
      <c r="J1526" s="51">
        <v>15</v>
      </c>
      <c r="K1526" s="51">
        <v>45</v>
      </c>
      <c r="L1526">
        <f t="shared" si="184"/>
        <v>18.75</v>
      </c>
      <c r="M1526" s="47">
        <v>2</v>
      </c>
      <c r="N1526" s="14">
        <f t="shared" si="185"/>
        <v>2208.9323345553235</v>
      </c>
      <c r="O1526" s="16">
        <f t="shared" si="186"/>
        <v>0.22089323345553236</v>
      </c>
      <c r="P1526">
        <v>883.57293382212947</v>
      </c>
      <c r="Q1526">
        <f t="shared" si="187"/>
        <v>8.8357293382212945E-2</v>
      </c>
      <c r="R1526" s="16">
        <f t="shared" si="188"/>
        <v>0.13253594007331942</v>
      </c>
      <c r="S1526">
        <v>5.13</v>
      </c>
      <c r="T1526">
        <f t="shared" si="189"/>
        <v>0.4532729150507524</v>
      </c>
      <c r="U1526">
        <v>8.4610000000000003</v>
      </c>
      <c r="V1526">
        <f t="shared" si="190"/>
        <v>1.1213865889603556</v>
      </c>
      <c r="W1526">
        <f t="shared" si="191"/>
        <v>-0.66811367390960319</v>
      </c>
    </row>
    <row r="1527" spans="3:23" x14ac:dyDescent="0.3">
      <c r="C1527" t="s">
        <v>166</v>
      </c>
      <c r="D1527" t="s">
        <v>109</v>
      </c>
      <c r="E1527" s="1">
        <v>39415</v>
      </c>
      <c r="F1527">
        <v>7</v>
      </c>
      <c r="G1527" t="s">
        <v>8</v>
      </c>
      <c r="H1527" s="54" t="s">
        <v>49</v>
      </c>
      <c r="I1527" s="2">
        <v>100</v>
      </c>
      <c r="J1527" s="51">
        <v>5</v>
      </c>
      <c r="K1527" s="51">
        <v>10</v>
      </c>
      <c r="L1527">
        <f t="shared" si="184"/>
        <v>5</v>
      </c>
      <c r="M1527" s="47">
        <v>2</v>
      </c>
      <c r="N1527" s="14">
        <f t="shared" si="185"/>
        <v>157.07963267948966</v>
      </c>
      <c r="O1527" s="16">
        <f t="shared" si="186"/>
        <v>1.5707963267948967E-2</v>
      </c>
      <c r="P1527">
        <v>157.07963267948966</v>
      </c>
      <c r="Q1527">
        <f t="shared" si="187"/>
        <v>1.5707963267948967E-2</v>
      </c>
      <c r="R1527" s="16">
        <f t="shared" si="188"/>
        <v>0</v>
      </c>
      <c r="S1527">
        <v>5.23</v>
      </c>
      <c r="T1527">
        <f t="shared" si="189"/>
        <v>8.215264789137311E-2</v>
      </c>
      <c r="U1527">
        <v>8.4610000000000003</v>
      </c>
      <c r="V1527">
        <f t="shared" si="190"/>
        <v>0</v>
      </c>
      <c r="W1527">
        <f t="shared" si="191"/>
        <v>8.215264789137311E-2</v>
      </c>
    </row>
    <row r="1528" spans="3:23" x14ac:dyDescent="0.3">
      <c r="C1528" t="s">
        <v>166</v>
      </c>
      <c r="D1528" t="s">
        <v>109</v>
      </c>
      <c r="E1528" s="1">
        <v>39415</v>
      </c>
      <c r="F1528">
        <v>7</v>
      </c>
      <c r="G1528" t="s">
        <v>8</v>
      </c>
      <c r="H1528" s="54" t="s">
        <v>49</v>
      </c>
      <c r="I1528" s="2">
        <v>90</v>
      </c>
      <c r="J1528" s="51">
        <v>10</v>
      </c>
      <c r="K1528" s="51">
        <v>15</v>
      </c>
      <c r="L1528">
        <f t="shared" si="184"/>
        <v>8.75</v>
      </c>
      <c r="M1528" s="47">
        <v>2</v>
      </c>
      <c r="N1528" s="14">
        <f t="shared" si="185"/>
        <v>481.05637508093707</v>
      </c>
      <c r="O1528" s="16">
        <f t="shared" si="186"/>
        <v>4.8105637508093706E-2</v>
      </c>
      <c r="P1528">
        <v>432.95073757284337</v>
      </c>
      <c r="Q1528">
        <f t="shared" si="187"/>
        <v>4.3295073757284336E-2</v>
      </c>
      <c r="R1528" s="16">
        <f t="shared" si="188"/>
        <v>4.8105637508093699E-3</v>
      </c>
      <c r="S1528">
        <v>5.23</v>
      </c>
      <c r="T1528">
        <f t="shared" si="189"/>
        <v>0.22643323575059709</v>
      </c>
      <c r="U1528">
        <v>8.4610000000000003</v>
      </c>
      <c r="V1528">
        <f t="shared" si="190"/>
        <v>4.070217989559808E-2</v>
      </c>
      <c r="W1528">
        <f t="shared" si="191"/>
        <v>0.18573105585499902</v>
      </c>
    </row>
    <row r="1529" spans="3:23" x14ac:dyDescent="0.3">
      <c r="C1529" t="s">
        <v>166</v>
      </c>
      <c r="D1529" t="s">
        <v>109</v>
      </c>
      <c r="E1529" s="1">
        <v>39415</v>
      </c>
      <c r="F1529">
        <v>7</v>
      </c>
      <c r="G1529" t="s">
        <v>8</v>
      </c>
      <c r="H1529" s="54" t="s">
        <v>49</v>
      </c>
      <c r="I1529" s="2">
        <v>60</v>
      </c>
      <c r="J1529" s="51">
        <v>15</v>
      </c>
      <c r="K1529" s="51">
        <v>25</v>
      </c>
      <c r="L1529">
        <f t="shared" si="184"/>
        <v>13.75</v>
      </c>
      <c r="M1529" s="47">
        <v>2</v>
      </c>
      <c r="N1529" s="14">
        <f t="shared" si="185"/>
        <v>1187.9147221386406</v>
      </c>
      <c r="O1529" s="16">
        <f t="shared" si="186"/>
        <v>0.11879147221386406</v>
      </c>
      <c r="P1529">
        <v>712.74883328318435</v>
      </c>
      <c r="Q1529">
        <f t="shared" si="187"/>
        <v>7.1274883328318439E-2</v>
      </c>
      <c r="R1529" s="16">
        <f t="shared" si="188"/>
        <v>4.7516588885545621E-2</v>
      </c>
      <c r="S1529">
        <v>5.23</v>
      </c>
      <c r="T1529">
        <f t="shared" si="189"/>
        <v>0.37276763980710548</v>
      </c>
      <c r="U1529">
        <v>8.4610000000000003</v>
      </c>
      <c r="V1529">
        <f t="shared" si="190"/>
        <v>0.40203785856060154</v>
      </c>
      <c r="W1529">
        <f t="shared" si="191"/>
        <v>-2.9270218753496058E-2</v>
      </c>
    </row>
    <row r="1530" spans="3:23" x14ac:dyDescent="0.3">
      <c r="C1530" t="s">
        <v>166</v>
      </c>
      <c r="D1530" t="s">
        <v>109</v>
      </c>
      <c r="E1530" s="1">
        <v>39415</v>
      </c>
      <c r="F1530">
        <v>7</v>
      </c>
      <c r="G1530" t="s">
        <v>8</v>
      </c>
      <c r="H1530" s="54" t="s">
        <v>49</v>
      </c>
      <c r="I1530" s="2">
        <v>40</v>
      </c>
      <c r="J1530" s="51">
        <v>15</v>
      </c>
      <c r="K1530" s="51">
        <v>25</v>
      </c>
      <c r="L1530">
        <f t="shared" si="184"/>
        <v>13.75</v>
      </c>
      <c r="M1530" s="47">
        <v>2</v>
      </c>
      <c r="N1530" s="14">
        <f t="shared" si="185"/>
        <v>1187.9147221386406</v>
      </c>
      <c r="O1530" s="16">
        <f t="shared" si="186"/>
        <v>0.11879147221386406</v>
      </c>
      <c r="P1530">
        <v>475.16588885545627</v>
      </c>
      <c r="Q1530">
        <f t="shared" si="187"/>
        <v>4.7516588885545628E-2</v>
      </c>
      <c r="R1530" s="16">
        <f t="shared" si="188"/>
        <v>7.1274883328318439E-2</v>
      </c>
      <c r="S1530">
        <v>5.23</v>
      </c>
      <c r="T1530">
        <f t="shared" si="189"/>
        <v>0.24851175987140367</v>
      </c>
      <c r="U1530">
        <v>8.4610000000000003</v>
      </c>
      <c r="V1530">
        <f t="shared" si="190"/>
        <v>0.60305678784090233</v>
      </c>
      <c r="W1530">
        <f t="shared" si="191"/>
        <v>-0.35454502796949866</v>
      </c>
    </row>
    <row r="1531" spans="3:23" x14ac:dyDescent="0.3">
      <c r="C1531" t="s">
        <v>166</v>
      </c>
      <c r="D1531" t="s">
        <v>109</v>
      </c>
      <c r="E1531" s="1">
        <v>39415</v>
      </c>
      <c r="F1531">
        <v>7</v>
      </c>
      <c r="G1531" t="s">
        <v>8</v>
      </c>
      <c r="H1531" s="54" t="s">
        <v>49</v>
      </c>
      <c r="I1531" s="2">
        <v>60</v>
      </c>
      <c r="J1531" s="51">
        <v>20</v>
      </c>
      <c r="K1531" s="51">
        <v>20</v>
      </c>
      <c r="L1531">
        <f t="shared" si="184"/>
        <v>15</v>
      </c>
      <c r="M1531" s="47">
        <v>2</v>
      </c>
      <c r="N1531" s="14">
        <f t="shared" si="185"/>
        <v>1413.7166941154069</v>
      </c>
      <c r="O1531" s="16">
        <f t="shared" si="186"/>
        <v>0.1413716694115407</v>
      </c>
      <c r="P1531">
        <v>848.23001646924411</v>
      </c>
      <c r="Q1531">
        <f t="shared" si="187"/>
        <v>8.4823001646924412E-2</v>
      </c>
      <c r="R1531" s="16">
        <f t="shared" si="188"/>
        <v>5.6548667764616284E-2</v>
      </c>
      <c r="S1531">
        <v>5.23</v>
      </c>
      <c r="T1531">
        <f t="shared" si="189"/>
        <v>0.44362429861341474</v>
      </c>
      <c r="U1531">
        <v>8.4610000000000003</v>
      </c>
      <c r="V1531">
        <f t="shared" si="190"/>
        <v>0.47845827795641838</v>
      </c>
      <c r="W1531">
        <f t="shared" si="191"/>
        <v>-3.483397934300364E-2</v>
      </c>
    </row>
    <row r="1532" spans="3:23" x14ac:dyDescent="0.3">
      <c r="C1532" t="s">
        <v>166</v>
      </c>
      <c r="D1532" t="s">
        <v>109</v>
      </c>
      <c r="E1532" s="1">
        <v>39415</v>
      </c>
      <c r="F1532">
        <v>7</v>
      </c>
      <c r="G1532" t="s">
        <v>8</v>
      </c>
      <c r="H1532" s="54" t="s">
        <v>49</v>
      </c>
      <c r="I1532" s="2">
        <v>30</v>
      </c>
      <c r="J1532" s="51">
        <v>20</v>
      </c>
      <c r="K1532" s="51">
        <v>25</v>
      </c>
      <c r="L1532">
        <f t="shared" si="184"/>
        <v>16.25</v>
      </c>
      <c r="M1532" s="47">
        <v>2</v>
      </c>
      <c r="N1532" s="14">
        <f t="shared" si="185"/>
        <v>1659.1536201771096</v>
      </c>
      <c r="O1532" s="16">
        <f t="shared" si="186"/>
        <v>0.16591536201771095</v>
      </c>
      <c r="P1532">
        <v>497.74608605313284</v>
      </c>
      <c r="Q1532">
        <f t="shared" si="187"/>
        <v>4.9774608605313284E-2</v>
      </c>
      <c r="R1532" s="16">
        <f t="shared" si="188"/>
        <v>0.11614075341239767</v>
      </c>
      <c r="S1532">
        <v>5.23</v>
      </c>
      <c r="T1532">
        <f t="shared" si="189"/>
        <v>0.26032120300578848</v>
      </c>
      <c r="U1532">
        <v>8.4610000000000003</v>
      </c>
      <c r="V1532">
        <f t="shared" si="190"/>
        <v>0.98266691462229672</v>
      </c>
      <c r="W1532">
        <f t="shared" si="191"/>
        <v>-0.72234571161650818</v>
      </c>
    </row>
    <row r="1533" spans="3:23" x14ac:dyDescent="0.3">
      <c r="C1533" t="s">
        <v>166</v>
      </c>
      <c r="D1533" t="s">
        <v>109</v>
      </c>
      <c r="E1533" s="1">
        <v>39415</v>
      </c>
      <c r="F1533">
        <v>7</v>
      </c>
      <c r="G1533" t="s">
        <v>8</v>
      </c>
      <c r="H1533" s="54" t="s">
        <v>49</v>
      </c>
      <c r="I1533" s="2">
        <v>70</v>
      </c>
      <c r="J1533" s="51">
        <v>25</v>
      </c>
      <c r="K1533" s="51">
        <v>40</v>
      </c>
      <c r="L1533">
        <f t="shared" si="184"/>
        <v>22.5</v>
      </c>
      <c r="M1533" s="47">
        <v>2</v>
      </c>
      <c r="N1533" s="14">
        <f t="shared" si="185"/>
        <v>3180.8625617596654</v>
      </c>
      <c r="O1533" s="16">
        <f t="shared" si="186"/>
        <v>0.31808625617596653</v>
      </c>
      <c r="P1533">
        <v>2226.6037932317654</v>
      </c>
      <c r="Q1533">
        <f t="shared" si="187"/>
        <v>0.22266037932317653</v>
      </c>
      <c r="R1533" s="16">
        <f t="shared" si="188"/>
        <v>9.5425876852789998E-2</v>
      </c>
      <c r="S1533">
        <v>5.23</v>
      </c>
      <c r="T1533">
        <f t="shared" si="189"/>
        <v>1.1645137838602133</v>
      </c>
      <c r="U1533">
        <v>8.4610000000000003</v>
      </c>
      <c r="V1533">
        <f t="shared" si="190"/>
        <v>0.80739834405145616</v>
      </c>
      <c r="W1533">
        <f t="shared" si="191"/>
        <v>0.35711543980875715</v>
      </c>
    </row>
    <row r="1534" spans="3:23" x14ac:dyDescent="0.3">
      <c r="C1534" t="s">
        <v>166</v>
      </c>
      <c r="D1534" t="s">
        <v>109</v>
      </c>
      <c r="E1534" s="1">
        <v>39415</v>
      </c>
      <c r="F1534">
        <v>7</v>
      </c>
      <c r="G1534" t="s">
        <v>8</v>
      </c>
      <c r="H1534" s="54" t="s">
        <v>49</v>
      </c>
      <c r="I1534" s="2">
        <v>80</v>
      </c>
      <c r="J1534" s="51">
        <v>30</v>
      </c>
      <c r="K1534" s="51">
        <v>50</v>
      </c>
      <c r="L1534">
        <f t="shared" si="184"/>
        <v>27.5</v>
      </c>
      <c r="M1534" s="47">
        <v>2</v>
      </c>
      <c r="N1534" s="14">
        <f t="shared" si="185"/>
        <v>4751.6588885545625</v>
      </c>
      <c r="O1534" s="16">
        <f t="shared" si="186"/>
        <v>0.47516588885545624</v>
      </c>
      <c r="P1534">
        <v>3801.3271108436502</v>
      </c>
      <c r="Q1534">
        <f t="shared" si="187"/>
        <v>0.38013271108436503</v>
      </c>
      <c r="R1534" s="16">
        <f t="shared" si="188"/>
        <v>9.5033177771091215E-2</v>
      </c>
      <c r="S1534">
        <v>5.23</v>
      </c>
      <c r="T1534">
        <f t="shared" si="189"/>
        <v>1.9880940789712294</v>
      </c>
      <c r="U1534">
        <v>8.4610000000000003</v>
      </c>
      <c r="V1534">
        <f t="shared" si="190"/>
        <v>0.80407571712120285</v>
      </c>
      <c r="W1534">
        <f t="shared" si="191"/>
        <v>1.1840183618500264</v>
      </c>
    </row>
    <row r="1535" spans="3:23" x14ac:dyDescent="0.3">
      <c r="C1535" t="s">
        <v>166</v>
      </c>
      <c r="D1535" t="s">
        <v>109</v>
      </c>
      <c r="E1535" s="1">
        <v>39415</v>
      </c>
      <c r="F1535">
        <v>7</v>
      </c>
      <c r="G1535" t="s">
        <v>8</v>
      </c>
      <c r="H1535" s="54" t="s">
        <v>49</v>
      </c>
      <c r="I1535" s="2">
        <v>80</v>
      </c>
      <c r="J1535" s="51">
        <v>30</v>
      </c>
      <c r="K1535" s="51">
        <v>30</v>
      </c>
      <c r="L1535">
        <f t="shared" si="184"/>
        <v>22.5</v>
      </c>
      <c r="M1535" s="47">
        <v>2</v>
      </c>
      <c r="N1535" s="14">
        <f t="shared" si="185"/>
        <v>3180.8625617596654</v>
      </c>
      <c r="O1535" s="16">
        <f t="shared" si="186"/>
        <v>0.31808625617596653</v>
      </c>
      <c r="P1535">
        <v>2544.6900494077327</v>
      </c>
      <c r="Q1535">
        <f t="shared" si="187"/>
        <v>0.25446900494077329</v>
      </c>
      <c r="R1535" s="16">
        <f t="shared" si="188"/>
        <v>6.361725123519324E-2</v>
      </c>
      <c r="S1535">
        <v>5.23</v>
      </c>
      <c r="T1535">
        <f t="shared" si="189"/>
        <v>1.3308728958402445</v>
      </c>
      <c r="U1535">
        <v>8.4610000000000003</v>
      </c>
      <c r="V1535">
        <f t="shared" si="190"/>
        <v>0.53826556270097003</v>
      </c>
      <c r="W1535">
        <f t="shared" si="191"/>
        <v>0.79260733313927445</v>
      </c>
    </row>
    <row r="1536" spans="3:23" x14ac:dyDescent="0.3">
      <c r="C1536" t="s">
        <v>166</v>
      </c>
      <c r="D1536" t="s">
        <v>109</v>
      </c>
      <c r="E1536" s="1">
        <v>39415</v>
      </c>
      <c r="F1536">
        <v>7</v>
      </c>
      <c r="G1536" t="s">
        <v>8</v>
      </c>
      <c r="H1536" s="54" t="s">
        <v>49</v>
      </c>
      <c r="I1536" s="2">
        <v>40</v>
      </c>
      <c r="J1536" s="51">
        <v>30</v>
      </c>
      <c r="K1536" s="51">
        <v>45</v>
      </c>
      <c r="L1536">
        <f t="shared" si="184"/>
        <v>26.25</v>
      </c>
      <c r="M1536" s="47">
        <v>2</v>
      </c>
      <c r="N1536" s="14">
        <f t="shared" si="185"/>
        <v>4329.5073757284335</v>
      </c>
      <c r="O1536" s="16">
        <f t="shared" si="186"/>
        <v>0.43295073757284336</v>
      </c>
      <c r="P1536">
        <v>1731.8029502913735</v>
      </c>
      <c r="Q1536">
        <f t="shared" si="187"/>
        <v>0.17318029502913734</v>
      </c>
      <c r="R1536" s="16">
        <f t="shared" si="188"/>
        <v>0.25977044254370601</v>
      </c>
      <c r="S1536">
        <v>5.23</v>
      </c>
      <c r="T1536">
        <f t="shared" si="189"/>
        <v>0.90573294300238838</v>
      </c>
      <c r="U1536">
        <v>8.4610000000000003</v>
      </c>
      <c r="V1536">
        <f t="shared" si="190"/>
        <v>2.1979177143622968</v>
      </c>
      <c r="W1536">
        <f t="shared" si="191"/>
        <v>-1.2921847713599084</v>
      </c>
    </row>
    <row r="1537" spans="3:23" x14ac:dyDescent="0.3">
      <c r="C1537" t="s">
        <v>166</v>
      </c>
      <c r="D1537" t="s">
        <v>109</v>
      </c>
      <c r="E1537" s="1">
        <v>39415</v>
      </c>
      <c r="F1537">
        <v>7</v>
      </c>
      <c r="G1537" t="s">
        <v>8</v>
      </c>
      <c r="H1537" s="54" t="s">
        <v>49</v>
      </c>
      <c r="I1537" s="2">
        <v>90</v>
      </c>
      <c r="J1537" s="51">
        <v>30</v>
      </c>
      <c r="K1537" s="51">
        <v>60</v>
      </c>
      <c r="L1537">
        <f t="shared" si="184"/>
        <v>30</v>
      </c>
      <c r="M1537" s="47">
        <v>2</v>
      </c>
      <c r="N1537" s="14">
        <f t="shared" si="185"/>
        <v>5654.8667764616275</v>
      </c>
      <c r="O1537" s="16">
        <f t="shared" si="186"/>
        <v>0.56548667764616278</v>
      </c>
      <c r="P1537">
        <v>5089.3800988154653</v>
      </c>
      <c r="Q1537">
        <f t="shared" si="187"/>
        <v>0.50893800988154658</v>
      </c>
      <c r="R1537" s="16">
        <f t="shared" si="188"/>
        <v>5.6548667764616201E-2</v>
      </c>
      <c r="S1537">
        <v>5.23</v>
      </c>
      <c r="T1537">
        <f t="shared" si="189"/>
        <v>2.661745791680489</v>
      </c>
      <c r="U1537">
        <v>8.4610000000000003</v>
      </c>
      <c r="V1537">
        <f t="shared" si="190"/>
        <v>0.47845827795641771</v>
      </c>
      <c r="W1537">
        <f t="shared" si="191"/>
        <v>2.1832875137240713</v>
      </c>
    </row>
    <row r="1538" spans="3:23" x14ac:dyDescent="0.3">
      <c r="C1538" t="s">
        <v>166</v>
      </c>
      <c r="D1538" t="s">
        <v>109</v>
      </c>
      <c r="E1538" s="1">
        <v>39415</v>
      </c>
      <c r="F1538">
        <v>7</v>
      </c>
      <c r="G1538" t="s">
        <v>8</v>
      </c>
      <c r="H1538" s="54" t="s">
        <v>49</v>
      </c>
      <c r="I1538" s="2">
        <v>90</v>
      </c>
      <c r="J1538" s="51">
        <v>50</v>
      </c>
      <c r="K1538" s="51">
        <v>50</v>
      </c>
      <c r="L1538">
        <f t="shared" ref="L1538:L1601" si="192">(J1538+K1538/2)/2</f>
        <v>37.5</v>
      </c>
      <c r="M1538" s="47">
        <v>2</v>
      </c>
      <c r="N1538" s="14">
        <f t="shared" ref="N1538:N1601" si="193">M1538*PI()*L1538^2</f>
        <v>8835.7293382212938</v>
      </c>
      <c r="O1538" s="16">
        <f t="shared" ref="O1538:O1601" si="194">N1538/10000</f>
        <v>0.88357293382212942</v>
      </c>
      <c r="P1538">
        <v>7952.1564043991648</v>
      </c>
      <c r="Q1538">
        <f t="shared" ref="Q1538:Q1601" si="195">P1538/10000</f>
        <v>0.79521564043991644</v>
      </c>
      <c r="R1538" s="16">
        <f t="shared" ref="R1538:R1601" si="196">O1538-Q1538</f>
        <v>8.8357293382212987E-2</v>
      </c>
      <c r="S1538">
        <v>5.23</v>
      </c>
      <c r="T1538">
        <f t="shared" ref="T1538:T1601" si="197">Q1538*S1538</f>
        <v>4.1589777995007635</v>
      </c>
      <c r="U1538">
        <v>8.4610000000000003</v>
      </c>
      <c r="V1538">
        <f t="shared" ref="V1538:V1601" si="198">R1538*U1538</f>
        <v>0.74759105930690406</v>
      </c>
      <c r="W1538">
        <f t="shared" ref="W1538:W1601" si="199">T1538-V1538</f>
        <v>3.4113867401938593</v>
      </c>
    </row>
    <row r="1539" spans="3:23" x14ac:dyDescent="0.3">
      <c r="C1539" t="s">
        <v>166</v>
      </c>
      <c r="D1539" t="s">
        <v>109</v>
      </c>
      <c r="E1539" s="1">
        <v>39415</v>
      </c>
      <c r="F1539">
        <v>7</v>
      </c>
      <c r="G1539" t="s">
        <v>8</v>
      </c>
      <c r="H1539" s="54" t="s">
        <v>49</v>
      </c>
      <c r="I1539" s="2">
        <v>80</v>
      </c>
      <c r="J1539" s="51">
        <v>50</v>
      </c>
      <c r="K1539" s="51">
        <v>30</v>
      </c>
      <c r="L1539">
        <f t="shared" si="192"/>
        <v>32.5</v>
      </c>
      <c r="M1539" s="47">
        <v>2</v>
      </c>
      <c r="N1539" s="14">
        <f t="shared" si="193"/>
        <v>6636.6144807084384</v>
      </c>
      <c r="O1539" s="16">
        <f t="shared" si="194"/>
        <v>0.66366144807084382</v>
      </c>
      <c r="P1539">
        <v>5309.2915845667512</v>
      </c>
      <c r="Q1539">
        <f t="shared" si="195"/>
        <v>0.5309291584566751</v>
      </c>
      <c r="R1539" s="16">
        <f t="shared" si="196"/>
        <v>0.13273228961416872</v>
      </c>
      <c r="S1539">
        <v>5.23</v>
      </c>
      <c r="T1539">
        <f t="shared" si="197"/>
        <v>2.7767594987284112</v>
      </c>
      <c r="U1539">
        <v>8.4610000000000003</v>
      </c>
      <c r="V1539">
        <f t="shared" si="198"/>
        <v>1.1230479024254816</v>
      </c>
      <c r="W1539">
        <f t="shared" si="199"/>
        <v>1.6537115963029296</v>
      </c>
    </row>
    <row r="1540" spans="3:23" x14ac:dyDescent="0.3">
      <c r="C1540" t="s">
        <v>166</v>
      </c>
      <c r="D1540" t="s">
        <v>109</v>
      </c>
      <c r="E1540" s="1">
        <v>39415</v>
      </c>
      <c r="F1540">
        <v>7</v>
      </c>
      <c r="G1540" t="s">
        <v>8</v>
      </c>
      <c r="H1540" s="57" t="s">
        <v>42</v>
      </c>
      <c r="I1540" s="2">
        <v>50</v>
      </c>
      <c r="J1540" s="51">
        <v>15</v>
      </c>
      <c r="K1540" s="51">
        <v>50</v>
      </c>
      <c r="L1540">
        <f t="shared" si="192"/>
        <v>20</v>
      </c>
      <c r="M1540" s="47">
        <v>2</v>
      </c>
      <c r="N1540" s="14">
        <f t="shared" si="193"/>
        <v>2513.2741228718346</v>
      </c>
      <c r="O1540" s="16">
        <f t="shared" si="194"/>
        <v>0.25132741228718347</v>
      </c>
      <c r="P1540">
        <v>1256.6370614359173</v>
      </c>
      <c r="Q1540">
        <f t="shared" si="195"/>
        <v>0.12566370614359174</v>
      </c>
      <c r="R1540" s="16">
        <f t="shared" si="196"/>
        <v>0.12566370614359174</v>
      </c>
      <c r="S1540">
        <v>11.49</v>
      </c>
      <c r="T1540">
        <f t="shared" si="197"/>
        <v>1.4438759835898691</v>
      </c>
      <c r="U1540" s="48">
        <v>8.1999999999999993</v>
      </c>
      <c r="V1540">
        <f t="shared" si="198"/>
        <v>1.0304423903774522</v>
      </c>
      <c r="W1540">
        <f t="shared" si="199"/>
        <v>0.41343359321241691</v>
      </c>
    </row>
    <row r="1541" spans="3:23" x14ac:dyDescent="0.3">
      <c r="C1541" t="s">
        <v>166</v>
      </c>
      <c r="D1541" t="s">
        <v>109</v>
      </c>
      <c r="E1541" s="1">
        <v>39415</v>
      </c>
      <c r="F1541">
        <v>7</v>
      </c>
      <c r="G1541" t="s">
        <v>8</v>
      </c>
      <c r="H1541" s="57" t="s">
        <v>57</v>
      </c>
      <c r="I1541" s="2">
        <v>80</v>
      </c>
      <c r="J1541" s="51">
        <v>15</v>
      </c>
      <c r="K1541" s="51">
        <v>15</v>
      </c>
      <c r="L1541">
        <f t="shared" si="192"/>
        <v>11.25</v>
      </c>
      <c r="M1541" s="47">
        <v>3</v>
      </c>
      <c r="N1541" s="14">
        <f t="shared" si="193"/>
        <v>1192.8234606598746</v>
      </c>
      <c r="O1541" s="16">
        <f t="shared" si="194"/>
        <v>0.11928234606598746</v>
      </c>
      <c r="P1541">
        <v>954.25876852789975</v>
      </c>
      <c r="Q1541">
        <f t="shared" si="195"/>
        <v>9.542587685278997E-2</v>
      </c>
      <c r="R1541" s="16">
        <f t="shared" si="196"/>
        <v>2.3856469213197493E-2</v>
      </c>
      <c r="S1541">
        <v>6.2835999999999999</v>
      </c>
      <c r="T1541">
        <f t="shared" si="197"/>
        <v>0.59961803979219108</v>
      </c>
      <c r="U1541" s="48">
        <v>7.907</v>
      </c>
      <c r="V1541">
        <f t="shared" si="198"/>
        <v>0.18863310206875258</v>
      </c>
      <c r="W1541">
        <f t="shared" si="199"/>
        <v>0.41098493772343847</v>
      </c>
    </row>
    <row r="1542" spans="3:23" x14ac:dyDescent="0.3">
      <c r="C1542" t="s">
        <v>166</v>
      </c>
      <c r="D1542" t="s">
        <v>109</v>
      </c>
      <c r="E1542" s="1">
        <v>39415</v>
      </c>
      <c r="F1542">
        <v>7</v>
      </c>
      <c r="G1542" t="s">
        <v>8</v>
      </c>
      <c r="H1542" s="57" t="s">
        <v>47</v>
      </c>
      <c r="I1542" s="2">
        <v>90</v>
      </c>
      <c r="J1542" s="51">
        <v>10</v>
      </c>
      <c r="K1542" s="51">
        <v>10</v>
      </c>
      <c r="L1542">
        <f t="shared" si="192"/>
        <v>7.5</v>
      </c>
      <c r="M1542" s="47">
        <v>3</v>
      </c>
      <c r="N1542" s="14">
        <f t="shared" si="193"/>
        <v>530.14376029327764</v>
      </c>
      <c r="O1542" s="16">
        <f t="shared" si="194"/>
        <v>5.3014376029327764E-2</v>
      </c>
      <c r="P1542">
        <v>477.12938426394987</v>
      </c>
      <c r="Q1542">
        <f t="shared" si="195"/>
        <v>4.7712938426394985E-2</v>
      </c>
      <c r="R1542" s="16">
        <f t="shared" si="196"/>
        <v>5.3014376029327792E-3</v>
      </c>
      <c r="S1542" s="48">
        <v>5.15</v>
      </c>
      <c r="T1542">
        <f t="shared" si="197"/>
        <v>0.24572163289593418</v>
      </c>
      <c r="U1542" s="48">
        <v>11.257999999999999</v>
      </c>
      <c r="V1542">
        <f t="shared" si="198"/>
        <v>5.9683584533817224E-2</v>
      </c>
      <c r="W1542">
        <f t="shared" si="199"/>
        <v>0.18603804836211696</v>
      </c>
    </row>
    <row r="1543" spans="3:23" x14ac:dyDescent="0.3">
      <c r="C1543" t="s">
        <v>166</v>
      </c>
      <c r="D1543" t="s">
        <v>110</v>
      </c>
      <c r="E1543" s="1">
        <v>39419</v>
      </c>
      <c r="F1543">
        <v>33</v>
      </c>
      <c r="G1543" t="s">
        <v>9</v>
      </c>
      <c r="H1543" s="56" t="s">
        <v>17</v>
      </c>
      <c r="I1543" s="2">
        <v>90</v>
      </c>
      <c r="J1543" s="51">
        <v>1</v>
      </c>
      <c r="K1543" s="51">
        <v>15</v>
      </c>
      <c r="L1543">
        <f t="shared" si="192"/>
        <v>4.25</v>
      </c>
      <c r="M1543" s="47">
        <v>1</v>
      </c>
      <c r="N1543" s="14">
        <f t="shared" si="193"/>
        <v>56.745017305465637</v>
      </c>
      <c r="O1543" s="16">
        <f t="shared" si="194"/>
        <v>5.6745017305465635E-3</v>
      </c>
      <c r="P1543">
        <v>51.070515574919078</v>
      </c>
      <c r="Q1543">
        <f t="shared" si="195"/>
        <v>5.1070515574919081E-3</v>
      </c>
      <c r="R1543" s="16">
        <f t="shared" si="196"/>
        <v>5.674501730546554E-4</v>
      </c>
      <c r="S1543">
        <v>0.1</v>
      </c>
      <c r="T1543">
        <f t="shared" si="197"/>
        <v>5.1070515574919086E-4</v>
      </c>
      <c r="U1543">
        <v>5.71</v>
      </c>
      <c r="V1543">
        <f t="shared" si="198"/>
        <v>3.2401404881420822E-3</v>
      </c>
      <c r="W1543">
        <f t="shared" si="199"/>
        <v>-2.7294353323928915E-3</v>
      </c>
    </row>
    <row r="1544" spans="3:23" x14ac:dyDescent="0.3">
      <c r="C1544" t="s">
        <v>166</v>
      </c>
      <c r="D1544" t="s">
        <v>110</v>
      </c>
      <c r="E1544" s="1">
        <v>39419</v>
      </c>
      <c r="F1544">
        <v>33</v>
      </c>
      <c r="G1544" t="s">
        <v>9</v>
      </c>
      <c r="H1544" s="54" t="s">
        <v>25</v>
      </c>
      <c r="I1544" s="2">
        <v>90</v>
      </c>
      <c r="J1544" s="51">
        <v>8</v>
      </c>
      <c r="K1544" s="51">
        <v>10</v>
      </c>
      <c r="L1544">
        <f t="shared" si="192"/>
        <v>6.5</v>
      </c>
      <c r="M1544" s="47">
        <v>2</v>
      </c>
      <c r="N1544" s="14">
        <f t="shared" si="193"/>
        <v>265.46457922833753</v>
      </c>
      <c r="O1544" s="16">
        <f t="shared" si="194"/>
        <v>2.6546457922833753E-2</v>
      </c>
      <c r="P1544">
        <v>238.91812130550377</v>
      </c>
      <c r="Q1544">
        <f t="shared" si="195"/>
        <v>2.3891812130550378E-2</v>
      </c>
      <c r="R1544" s="16">
        <f t="shared" si="196"/>
        <v>2.6546457922833749E-3</v>
      </c>
      <c r="S1544">
        <v>8.19</v>
      </c>
      <c r="T1544">
        <f t="shared" si="197"/>
        <v>0.19567394134920757</v>
      </c>
      <c r="U1544">
        <v>10.218</v>
      </c>
      <c r="V1544">
        <f t="shared" si="198"/>
        <v>2.7125170705551524E-2</v>
      </c>
      <c r="W1544">
        <f t="shared" si="199"/>
        <v>0.16854877064365603</v>
      </c>
    </row>
    <row r="1545" spans="3:23" x14ac:dyDescent="0.3">
      <c r="C1545" t="s">
        <v>166</v>
      </c>
      <c r="D1545" t="s">
        <v>110</v>
      </c>
      <c r="E1545" s="1">
        <v>39419</v>
      </c>
      <c r="F1545">
        <v>33</v>
      </c>
      <c r="G1545" t="s">
        <v>9</v>
      </c>
      <c r="H1545" s="57" t="s">
        <v>41</v>
      </c>
      <c r="I1545" s="2">
        <v>20</v>
      </c>
      <c r="J1545" s="51">
        <v>17</v>
      </c>
      <c r="K1545" s="51">
        <v>15</v>
      </c>
      <c r="L1545">
        <f t="shared" si="192"/>
        <v>12.25</v>
      </c>
      <c r="M1545" s="47">
        <v>3</v>
      </c>
      <c r="N1545" s="14">
        <f t="shared" si="193"/>
        <v>1414.3057427379549</v>
      </c>
      <c r="O1545" s="16">
        <f t="shared" si="194"/>
        <v>0.14143057427379549</v>
      </c>
      <c r="P1545">
        <v>282.86114854759097</v>
      </c>
      <c r="Q1545">
        <f t="shared" si="195"/>
        <v>2.8286114854759098E-2</v>
      </c>
      <c r="R1545" s="16">
        <f t="shared" si="196"/>
        <v>0.11314445941903639</v>
      </c>
      <c r="S1545">
        <v>10.71</v>
      </c>
      <c r="T1545">
        <f t="shared" si="197"/>
        <v>0.30294429009446994</v>
      </c>
      <c r="U1545">
        <v>8.1999999999999993</v>
      </c>
      <c r="V1545">
        <f t="shared" si="198"/>
        <v>0.92778456723609837</v>
      </c>
      <c r="W1545">
        <f t="shared" si="199"/>
        <v>-0.62484027714162838</v>
      </c>
    </row>
    <row r="1546" spans="3:23" x14ac:dyDescent="0.3">
      <c r="C1546" t="s">
        <v>166</v>
      </c>
      <c r="D1546" t="s">
        <v>110</v>
      </c>
      <c r="E1546" s="1">
        <v>39419</v>
      </c>
      <c r="F1546">
        <v>33</v>
      </c>
      <c r="G1546" t="s">
        <v>9</v>
      </c>
      <c r="H1546" s="57" t="s">
        <v>41</v>
      </c>
      <c r="I1546" s="2">
        <v>10</v>
      </c>
      <c r="J1546" s="51">
        <v>22</v>
      </c>
      <c r="K1546" s="51">
        <v>26</v>
      </c>
      <c r="L1546">
        <f t="shared" si="192"/>
        <v>17.5</v>
      </c>
      <c r="M1546" s="47">
        <v>3</v>
      </c>
      <c r="N1546" s="14">
        <f t="shared" si="193"/>
        <v>2886.3382504856222</v>
      </c>
      <c r="O1546" s="16">
        <f t="shared" si="194"/>
        <v>0.28863382504856222</v>
      </c>
      <c r="P1546">
        <v>288.63382504856224</v>
      </c>
      <c r="Q1546">
        <f t="shared" si="195"/>
        <v>2.8863382504856223E-2</v>
      </c>
      <c r="R1546" s="16">
        <f t="shared" si="196"/>
        <v>0.25977044254370601</v>
      </c>
      <c r="S1546">
        <v>10.71</v>
      </c>
      <c r="T1546">
        <f t="shared" si="197"/>
        <v>0.30912682662701019</v>
      </c>
      <c r="U1546">
        <v>8.1999999999999993</v>
      </c>
      <c r="V1546">
        <f t="shared" si="198"/>
        <v>2.1301176288583892</v>
      </c>
      <c r="W1546">
        <f t="shared" si="199"/>
        <v>-1.820990802231379</v>
      </c>
    </row>
    <row r="1547" spans="3:23" x14ac:dyDescent="0.3">
      <c r="C1547" t="s">
        <v>166</v>
      </c>
      <c r="D1547" t="s">
        <v>110</v>
      </c>
      <c r="E1547" s="1">
        <v>39419</v>
      </c>
      <c r="F1547">
        <v>33</v>
      </c>
      <c r="G1547" t="s">
        <v>9</v>
      </c>
      <c r="H1547" s="57" t="s">
        <v>41</v>
      </c>
      <c r="I1547" s="2">
        <v>100</v>
      </c>
      <c r="J1547" s="51">
        <v>23</v>
      </c>
      <c r="K1547" s="51">
        <v>16</v>
      </c>
      <c r="L1547">
        <f t="shared" si="192"/>
        <v>15.5</v>
      </c>
      <c r="M1547" s="47">
        <v>3</v>
      </c>
      <c r="N1547" s="14">
        <f t="shared" si="193"/>
        <v>2264.3029050748432</v>
      </c>
      <c r="O1547" s="16">
        <f t="shared" si="194"/>
        <v>0.22643029050748431</v>
      </c>
      <c r="P1547">
        <v>2264.3029050748432</v>
      </c>
      <c r="Q1547">
        <f t="shared" si="195"/>
        <v>0.22643029050748431</v>
      </c>
      <c r="R1547" s="16">
        <f t="shared" si="196"/>
        <v>0</v>
      </c>
      <c r="S1547">
        <v>10.71</v>
      </c>
      <c r="T1547">
        <f t="shared" si="197"/>
        <v>2.425068411335157</v>
      </c>
      <c r="U1547">
        <v>8.1999999999999993</v>
      </c>
      <c r="V1547">
        <f t="shared" si="198"/>
        <v>0</v>
      </c>
      <c r="W1547">
        <f t="shared" si="199"/>
        <v>2.425068411335157</v>
      </c>
    </row>
    <row r="1548" spans="3:23" x14ac:dyDescent="0.3">
      <c r="C1548" t="s">
        <v>166</v>
      </c>
      <c r="D1548" t="s">
        <v>110</v>
      </c>
      <c r="E1548" s="1">
        <v>39419</v>
      </c>
      <c r="F1548">
        <v>33</v>
      </c>
      <c r="G1548" t="s">
        <v>9</v>
      </c>
      <c r="H1548" s="57" t="s">
        <v>41</v>
      </c>
      <c r="I1548" s="2">
        <v>10</v>
      </c>
      <c r="J1548" s="51">
        <v>23</v>
      </c>
      <c r="K1548" s="51">
        <v>14</v>
      </c>
      <c r="L1548">
        <f t="shared" si="192"/>
        <v>15</v>
      </c>
      <c r="M1548" s="47">
        <v>3</v>
      </c>
      <c r="N1548" s="14">
        <f t="shared" si="193"/>
        <v>2120.5750411731105</v>
      </c>
      <c r="O1548" s="16">
        <f t="shared" si="194"/>
        <v>0.21205750411731106</v>
      </c>
      <c r="P1548">
        <v>212.05750411731105</v>
      </c>
      <c r="Q1548">
        <f t="shared" si="195"/>
        <v>2.1205750411731106E-2</v>
      </c>
      <c r="R1548" s="16">
        <f t="shared" si="196"/>
        <v>0.19085175370557994</v>
      </c>
      <c r="S1548">
        <v>10.71</v>
      </c>
      <c r="T1548">
        <f t="shared" si="197"/>
        <v>0.22711358690964017</v>
      </c>
      <c r="U1548">
        <v>8.1999999999999993</v>
      </c>
      <c r="V1548">
        <f t="shared" si="198"/>
        <v>1.5649843803857553</v>
      </c>
      <c r="W1548">
        <f t="shared" si="199"/>
        <v>-1.3378707934761151</v>
      </c>
    </row>
    <row r="1549" spans="3:23" x14ac:dyDescent="0.3">
      <c r="C1549" t="s">
        <v>166</v>
      </c>
      <c r="D1549" t="s">
        <v>110</v>
      </c>
      <c r="E1549" s="1">
        <v>39419</v>
      </c>
      <c r="F1549">
        <v>33</v>
      </c>
      <c r="G1549" t="s">
        <v>9</v>
      </c>
      <c r="H1549" s="57" t="s">
        <v>41</v>
      </c>
      <c r="I1549" s="2">
        <v>10</v>
      </c>
      <c r="J1549" s="51">
        <v>25</v>
      </c>
      <c r="K1549" s="51">
        <v>37</v>
      </c>
      <c r="L1549">
        <f t="shared" si="192"/>
        <v>21.75</v>
      </c>
      <c r="M1549" s="47">
        <v>3</v>
      </c>
      <c r="N1549" s="14">
        <f t="shared" si="193"/>
        <v>4458.5090240664649</v>
      </c>
      <c r="O1549" s="16">
        <f t="shared" si="194"/>
        <v>0.44585090240664649</v>
      </c>
      <c r="P1549">
        <v>445.85090240664653</v>
      </c>
      <c r="Q1549">
        <f t="shared" si="195"/>
        <v>4.4585090240664656E-2</v>
      </c>
      <c r="R1549" s="16">
        <f t="shared" si="196"/>
        <v>0.40126581216598184</v>
      </c>
      <c r="S1549">
        <v>10.71</v>
      </c>
      <c r="T1549">
        <f t="shared" si="197"/>
        <v>0.47750631647751851</v>
      </c>
      <c r="U1549">
        <v>8.1999999999999993</v>
      </c>
      <c r="V1549">
        <f t="shared" si="198"/>
        <v>3.2903796597610508</v>
      </c>
      <c r="W1549">
        <f t="shared" si="199"/>
        <v>-2.8128733432835324</v>
      </c>
    </row>
    <row r="1550" spans="3:23" x14ac:dyDescent="0.3">
      <c r="C1550" t="s">
        <v>166</v>
      </c>
      <c r="D1550" t="s">
        <v>110</v>
      </c>
      <c r="E1550" s="1">
        <v>39419</v>
      </c>
      <c r="F1550">
        <v>33</v>
      </c>
      <c r="G1550" t="s">
        <v>9</v>
      </c>
      <c r="H1550" s="57" t="s">
        <v>41</v>
      </c>
      <c r="I1550" s="2">
        <v>20</v>
      </c>
      <c r="J1550" s="51">
        <v>29</v>
      </c>
      <c r="K1550" s="51">
        <v>30</v>
      </c>
      <c r="L1550">
        <f t="shared" si="192"/>
        <v>22</v>
      </c>
      <c r="M1550" s="47">
        <v>3</v>
      </c>
      <c r="N1550" s="14">
        <f t="shared" si="193"/>
        <v>4561.59253301238</v>
      </c>
      <c r="O1550" s="16">
        <f t="shared" si="194"/>
        <v>0.45615925330123802</v>
      </c>
      <c r="P1550">
        <v>912.31850660247608</v>
      </c>
      <c r="Q1550">
        <f t="shared" si="195"/>
        <v>9.123185066024761E-2</v>
      </c>
      <c r="R1550" s="16">
        <f t="shared" si="196"/>
        <v>0.36492740264099044</v>
      </c>
      <c r="S1550">
        <v>10.71</v>
      </c>
      <c r="T1550">
        <f t="shared" si="197"/>
        <v>0.97709312057125197</v>
      </c>
      <c r="U1550">
        <v>8.1999999999999993</v>
      </c>
      <c r="V1550">
        <f t="shared" si="198"/>
        <v>2.9924047016561213</v>
      </c>
      <c r="W1550">
        <f t="shared" si="199"/>
        <v>-2.0153115810848692</v>
      </c>
    </row>
    <row r="1551" spans="3:23" x14ac:dyDescent="0.3">
      <c r="C1551" t="s">
        <v>166</v>
      </c>
      <c r="D1551" t="s">
        <v>110</v>
      </c>
      <c r="E1551" s="1">
        <v>39419</v>
      </c>
      <c r="F1551">
        <v>33</v>
      </c>
      <c r="G1551" t="s">
        <v>9</v>
      </c>
      <c r="H1551" s="57" t="s">
        <v>41</v>
      </c>
      <c r="I1551" s="2">
        <v>20</v>
      </c>
      <c r="J1551" s="51">
        <v>30</v>
      </c>
      <c r="K1551" s="51">
        <v>22</v>
      </c>
      <c r="L1551">
        <f t="shared" si="192"/>
        <v>20.5</v>
      </c>
      <c r="M1551" s="47">
        <v>3</v>
      </c>
      <c r="N1551" s="14">
        <f t="shared" si="193"/>
        <v>3960.7629380133317</v>
      </c>
      <c r="O1551" s="16">
        <f t="shared" si="194"/>
        <v>0.39607629380133319</v>
      </c>
      <c r="P1551">
        <v>792.15258760266636</v>
      </c>
      <c r="Q1551">
        <f t="shared" si="195"/>
        <v>7.9215258760266638E-2</v>
      </c>
      <c r="R1551" s="16">
        <f t="shared" si="196"/>
        <v>0.31686103504106655</v>
      </c>
      <c r="S1551">
        <v>10.71</v>
      </c>
      <c r="T1551">
        <f t="shared" si="197"/>
        <v>0.84839542132245571</v>
      </c>
      <c r="U1551">
        <v>8.1999999999999993</v>
      </c>
      <c r="V1551">
        <f t="shared" si="198"/>
        <v>2.5982604873367454</v>
      </c>
      <c r="W1551">
        <f t="shared" si="199"/>
        <v>-1.7498650660142898</v>
      </c>
    </row>
    <row r="1552" spans="3:23" x14ac:dyDescent="0.3">
      <c r="C1552" t="s">
        <v>166</v>
      </c>
      <c r="D1552" t="s">
        <v>110</v>
      </c>
      <c r="E1552" s="1">
        <v>39419</v>
      </c>
      <c r="F1552">
        <v>33</v>
      </c>
      <c r="G1552" t="s">
        <v>9</v>
      </c>
      <c r="H1552" s="57" t="s">
        <v>41</v>
      </c>
      <c r="I1552" s="2">
        <v>10</v>
      </c>
      <c r="J1552" s="51">
        <v>30</v>
      </c>
      <c r="K1552" s="51">
        <v>42</v>
      </c>
      <c r="L1552">
        <f t="shared" si="192"/>
        <v>25.5</v>
      </c>
      <c r="M1552" s="47">
        <v>3</v>
      </c>
      <c r="N1552" s="14">
        <f t="shared" si="193"/>
        <v>6128.4618689902891</v>
      </c>
      <c r="O1552" s="16">
        <f t="shared" si="194"/>
        <v>0.61284618689902892</v>
      </c>
      <c r="P1552">
        <v>612.84618689902891</v>
      </c>
      <c r="Q1552">
        <f t="shared" si="195"/>
        <v>6.1284618689902891E-2</v>
      </c>
      <c r="R1552" s="16">
        <f t="shared" si="196"/>
        <v>0.55156156820912605</v>
      </c>
      <c r="S1552">
        <v>10.71</v>
      </c>
      <c r="T1552">
        <f t="shared" si="197"/>
        <v>0.65635826616886006</v>
      </c>
      <c r="U1552">
        <v>8.1999999999999993</v>
      </c>
      <c r="V1552">
        <f t="shared" si="198"/>
        <v>4.5228048593148333</v>
      </c>
      <c r="W1552">
        <f t="shared" si="199"/>
        <v>-3.8664465931459731</v>
      </c>
    </row>
    <row r="1553" spans="3:23" x14ac:dyDescent="0.3">
      <c r="C1553" t="s">
        <v>166</v>
      </c>
      <c r="D1553" t="s">
        <v>110</v>
      </c>
      <c r="E1553" s="1">
        <v>39419</v>
      </c>
      <c r="F1553">
        <v>33</v>
      </c>
      <c r="G1553" t="s">
        <v>9</v>
      </c>
      <c r="H1553" s="57" t="s">
        <v>41</v>
      </c>
      <c r="I1553" s="2">
        <v>10</v>
      </c>
      <c r="J1553" s="51">
        <v>30</v>
      </c>
      <c r="K1553" s="51">
        <v>80</v>
      </c>
      <c r="L1553">
        <f t="shared" si="192"/>
        <v>35</v>
      </c>
      <c r="M1553" s="47">
        <v>3</v>
      </c>
      <c r="N1553" s="14">
        <f t="shared" si="193"/>
        <v>11545.353001942489</v>
      </c>
      <c r="O1553" s="16">
        <f t="shared" si="194"/>
        <v>1.1545353001942489</v>
      </c>
      <c r="P1553">
        <v>1154.535300194249</v>
      </c>
      <c r="Q1553">
        <f t="shared" si="195"/>
        <v>0.11545353001942489</v>
      </c>
      <c r="R1553" s="16">
        <f t="shared" si="196"/>
        <v>1.0390817701748241</v>
      </c>
      <c r="S1553">
        <v>10.71</v>
      </c>
      <c r="T1553">
        <f t="shared" si="197"/>
        <v>1.2365073065080407</v>
      </c>
      <c r="U1553">
        <v>8.1999999999999993</v>
      </c>
      <c r="V1553">
        <f t="shared" si="198"/>
        <v>8.5204705154335567</v>
      </c>
      <c r="W1553">
        <f t="shared" si="199"/>
        <v>-7.283963208925516</v>
      </c>
    </row>
    <row r="1554" spans="3:23" x14ac:dyDescent="0.3">
      <c r="C1554" t="s">
        <v>166</v>
      </c>
      <c r="D1554" t="s">
        <v>110</v>
      </c>
      <c r="E1554" s="1">
        <v>39419</v>
      </c>
      <c r="F1554">
        <v>33</v>
      </c>
      <c r="G1554" t="s">
        <v>9</v>
      </c>
      <c r="H1554" s="57" t="s">
        <v>41</v>
      </c>
      <c r="I1554" s="2">
        <v>10</v>
      </c>
      <c r="J1554" s="51">
        <v>32</v>
      </c>
      <c r="K1554" s="51">
        <v>60</v>
      </c>
      <c r="L1554">
        <f t="shared" si="192"/>
        <v>31</v>
      </c>
      <c r="M1554" s="47">
        <v>3</v>
      </c>
      <c r="N1554" s="14">
        <f t="shared" si="193"/>
        <v>9057.211620299373</v>
      </c>
      <c r="O1554" s="16">
        <f t="shared" si="194"/>
        <v>0.90572116202993724</v>
      </c>
      <c r="P1554">
        <v>905.72116202993732</v>
      </c>
      <c r="Q1554">
        <f t="shared" si="195"/>
        <v>9.0572116202993727E-2</v>
      </c>
      <c r="R1554" s="16">
        <f t="shared" si="196"/>
        <v>0.81514904582694347</v>
      </c>
      <c r="S1554">
        <v>10.71</v>
      </c>
      <c r="T1554">
        <f t="shared" si="197"/>
        <v>0.97002736453406291</v>
      </c>
      <c r="U1554">
        <v>8.1999999999999993</v>
      </c>
      <c r="V1554">
        <f t="shared" si="198"/>
        <v>6.6842221757809357</v>
      </c>
      <c r="W1554">
        <f t="shared" si="199"/>
        <v>-5.7141948112468732</v>
      </c>
    </row>
    <row r="1555" spans="3:23" x14ac:dyDescent="0.3">
      <c r="C1555" t="s">
        <v>166</v>
      </c>
      <c r="D1555" t="s">
        <v>110</v>
      </c>
      <c r="E1555" s="1">
        <v>39419</v>
      </c>
      <c r="F1555">
        <v>33</v>
      </c>
      <c r="G1555" t="s">
        <v>9</v>
      </c>
      <c r="H1555" s="57" t="s">
        <v>41</v>
      </c>
      <c r="I1555" s="2">
        <v>20</v>
      </c>
      <c r="J1555" s="51">
        <v>33</v>
      </c>
      <c r="K1555" s="51">
        <v>24</v>
      </c>
      <c r="L1555">
        <f t="shared" si="192"/>
        <v>22.5</v>
      </c>
      <c r="M1555" s="47">
        <v>3</v>
      </c>
      <c r="N1555" s="14">
        <f t="shared" si="193"/>
        <v>4771.2938426394985</v>
      </c>
      <c r="O1555" s="16">
        <f t="shared" si="194"/>
        <v>0.47712938426394985</v>
      </c>
      <c r="P1555">
        <v>954.25876852789975</v>
      </c>
      <c r="Q1555">
        <f t="shared" si="195"/>
        <v>9.542587685278997E-2</v>
      </c>
      <c r="R1555" s="16">
        <f t="shared" si="196"/>
        <v>0.38170350741115988</v>
      </c>
      <c r="S1555">
        <v>10.71</v>
      </c>
      <c r="T1555">
        <f t="shared" si="197"/>
        <v>1.0220111410933808</v>
      </c>
      <c r="U1555">
        <v>8.1999999999999993</v>
      </c>
      <c r="V1555">
        <f t="shared" si="198"/>
        <v>3.1299687607715105</v>
      </c>
      <c r="W1555">
        <f t="shared" si="199"/>
        <v>-2.10795761967813</v>
      </c>
    </row>
    <row r="1556" spans="3:23" x14ac:dyDescent="0.3">
      <c r="C1556" t="s">
        <v>166</v>
      </c>
      <c r="D1556" t="s">
        <v>110</v>
      </c>
      <c r="E1556" s="1">
        <v>39419</v>
      </c>
      <c r="F1556">
        <v>33</v>
      </c>
      <c r="G1556" t="s">
        <v>9</v>
      </c>
      <c r="H1556" s="57" t="s">
        <v>41</v>
      </c>
      <c r="I1556" s="2">
        <v>10</v>
      </c>
      <c r="J1556" s="51">
        <v>35</v>
      </c>
      <c r="K1556" s="51">
        <v>50</v>
      </c>
      <c r="L1556">
        <f t="shared" si="192"/>
        <v>30</v>
      </c>
      <c r="M1556" s="47">
        <v>3</v>
      </c>
      <c r="N1556" s="14">
        <f t="shared" si="193"/>
        <v>8482.3001646924422</v>
      </c>
      <c r="O1556" s="16">
        <f t="shared" si="194"/>
        <v>0.84823001646924423</v>
      </c>
      <c r="P1556">
        <v>848.23001646924422</v>
      </c>
      <c r="Q1556">
        <f t="shared" si="195"/>
        <v>8.4823001646924426E-2</v>
      </c>
      <c r="R1556" s="16">
        <f t="shared" si="196"/>
        <v>0.76340701482231976</v>
      </c>
      <c r="S1556">
        <v>10.71</v>
      </c>
      <c r="T1556">
        <f t="shared" si="197"/>
        <v>0.9084543476385607</v>
      </c>
      <c r="U1556">
        <v>8.1999999999999993</v>
      </c>
      <c r="V1556">
        <f t="shared" si="198"/>
        <v>6.2599375215430211</v>
      </c>
      <c r="W1556">
        <f t="shared" si="199"/>
        <v>-5.3514831739044606</v>
      </c>
    </row>
    <row r="1557" spans="3:23" x14ac:dyDescent="0.3">
      <c r="C1557" t="s">
        <v>166</v>
      </c>
      <c r="D1557" t="s">
        <v>110</v>
      </c>
      <c r="E1557" s="1">
        <v>39419</v>
      </c>
      <c r="F1557">
        <v>33</v>
      </c>
      <c r="G1557" t="s">
        <v>9</v>
      </c>
      <c r="H1557" s="57" t="s">
        <v>41</v>
      </c>
      <c r="I1557" s="2">
        <v>10</v>
      </c>
      <c r="J1557" s="51">
        <v>41</v>
      </c>
      <c r="K1557" s="51">
        <v>50</v>
      </c>
      <c r="L1557">
        <f t="shared" si="192"/>
        <v>33</v>
      </c>
      <c r="M1557" s="47">
        <v>3</v>
      </c>
      <c r="N1557" s="14">
        <f t="shared" si="193"/>
        <v>10263.583199277855</v>
      </c>
      <c r="O1557" s="16">
        <f t="shared" si="194"/>
        <v>1.0263583199277855</v>
      </c>
      <c r="P1557">
        <v>1026.3583199277855</v>
      </c>
      <c r="Q1557">
        <f t="shared" si="195"/>
        <v>0.10263583199277855</v>
      </c>
      <c r="R1557" s="16">
        <f t="shared" si="196"/>
        <v>0.92372248793500689</v>
      </c>
      <c r="S1557">
        <v>10.71</v>
      </c>
      <c r="T1557">
        <f t="shared" si="197"/>
        <v>1.0992297606426584</v>
      </c>
      <c r="U1557">
        <v>8.1999999999999993</v>
      </c>
      <c r="V1557">
        <f t="shared" si="198"/>
        <v>7.5745244010670554</v>
      </c>
      <c r="W1557">
        <f t="shared" si="199"/>
        <v>-6.475294640424397</v>
      </c>
    </row>
    <row r="1558" spans="3:23" x14ac:dyDescent="0.3">
      <c r="C1558" t="s">
        <v>166</v>
      </c>
      <c r="D1558" t="s">
        <v>110</v>
      </c>
      <c r="E1558" s="1">
        <v>39419</v>
      </c>
      <c r="F1558">
        <v>33</v>
      </c>
      <c r="G1558" t="s">
        <v>9</v>
      </c>
      <c r="H1558" s="57" t="s">
        <v>41</v>
      </c>
      <c r="I1558" s="2">
        <v>10</v>
      </c>
      <c r="J1558" s="51">
        <v>42</v>
      </c>
      <c r="K1558" s="51">
        <v>27</v>
      </c>
      <c r="L1558">
        <f t="shared" si="192"/>
        <v>27.75</v>
      </c>
      <c r="M1558" s="47">
        <v>3</v>
      </c>
      <c r="N1558" s="14">
        <f t="shared" si="193"/>
        <v>7257.6680784149703</v>
      </c>
      <c r="O1558" s="16">
        <f t="shared" si="194"/>
        <v>0.72576680784149705</v>
      </c>
      <c r="P1558">
        <v>725.7668078414971</v>
      </c>
      <c r="Q1558">
        <f t="shared" si="195"/>
        <v>7.2576680784149708E-2</v>
      </c>
      <c r="R1558" s="16">
        <f t="shared" si="196"/>
        <v>0.65319012705734736</v>
      </c>
      <c r="S1558">
        <v>10.71</v>
      </c>
      <c r="T1558">
        <f t="shared" si="197"/>
        <v>0.77729625119824342</v>
      </c>
      <c r="U1558">
        <v>8.1999999999999993</v>
      </c>
      <c r="V1558">
        <f t="shared" si="198"/>
        <v>5.3561590418702476</v>
      </c>
      <c r="W1558">
        <f t="shared" si="199"/>
        <v>-4.5788627906720043</v>
      </c>
    </row>
    <row r="1559" spans="3:23" x14ac:dyDescent="0.3">
      <c r="C1559" t="s">
        <v>166</v>
      </c>
      <c r="D1559" t="s">
        <v>110</v>
      </c>
      <c r="E1559" s="1">
        <v>39419</v>
      </c>
      <c r="F1559">
        <v>33</v>
      </c>
      <c r="G1559" t="s">
        <v>9</v>
      </c>
      <c r="H1559" s="57" t="s">
        <v>41</v>
      </c>
      <c r="I1559" s="2">
        <v>10</v>
      </c>
      <c r="J1559" s="51">
        <v>42</v>
      </c>
      <c r="K1559" s="51">
        <v>37</v>
      </c>
      <c r="L1559">
        <f t="shared" si="192"/>
        <v>30.25</v>
      </c>
      <c r="M1559" s="47">
        <v>3</v>
      </c>
      <c r="N1559" s="14">
        <f t="shared" si="193"/>
        <v>8624.2608827265303</v>
      </c>
      <c r="O1559" s="16">
        <f t="shared" si="194"/>
        <v>0.86242608827265299</v>
      </c>
      <c r="P1559">
        <v>862.42608827265303</v>
      </c>
      <c r="Q1559">
        <f t="shared" si="195"/>
        <v>8.624260882726531E-2</v>
      </c>
      <c r="R1559" s="16">
        <f t="shared" si="196"/>
        <v>0.77618347944538768</v>
      </c>
      <c r="S1559">
        <v>10.71</v>
      </c>
      <c r="T1559">
        <f t="shared" si="197"/>
        <v>0.9236583405400115</v>
      </c>
      <c r="U1559">
        <v>8.1999999999999993</v>
      </c>
      <c r="V1559">
        <f t="shared" si="198"/>
        <v>6.3647045314521788</v>
      </c>
      <c r="W1559">
        <f t="shared" si="199"/>
        <v>-5.441046190912167</v>
      </c>
    </row>
    <row r="1560" spans="3:23" x14ac:dyDescent="0.3">
      <c r="C1560" t="s">
        <v>166</v>
      </c>
      <c r="D1560" t="s">
        <v>110</v>
      </c>
      <c r="E1560" s="1">
        <v>39419</v>
      </c>
      <c r="F1560">
        <v>33</v>
      </c>
      <c r="G1560" t="s">
        <v>9</v>
      </c>
      <c r="H1560" s="57" t="s">
        <v>41</v>
      </c>
      <c r="I1560" s="2">
        <v>10</v>
      </c>
      <c r="J1560" s="51">
        <v>43</v>
      </c>
      <c r="K1560" s="51">
        <v>37</v>
      </c>
      <c r="L1560">
        <f t="shared" si="192"/>
        <v>30.75</v>
      </c>
      <c r="M1560" s="47">
        <v>3</v>
      </c>
      <c r="N1560" s="14">
        <f t="shared" si="193"/>
        <v>8911.7166105299966</v>
      </c>
      <c r="O1560" s="16">
        <f t="shared" si="194"/>
        <v>0.89117166105299961</v>
      </c>
      <c r="P1560">
        <v>891.17166105299975</v>
      </c>
      <c r="Q1560">
        <f t="shared" si="195"/>
        <v>8.9117166105299975E-2</v>
      </c>
      <c r="R1560" s="16">
        <f t="shared" si="196"/>
        <v>0.80205449494769965</v>
      </c>
      <c r="S1560">
        <v>10.71</v>
      </c>
      <c r="T1560">
        <f t="shared" si="197"/>
        <v>0.95444484898776283</v>
      </c>
      <c r="U1560">
        <v>8.1999999999999993</v>
      </c>
      <c r="V1560">
        <f t="shared" si="198"/>
        <v>6.5768468585711366</v>
      </c>
      <c r="W1560">
        <f t="shared" si="199"/>
        <v>-5.6224020095833733</v>
      </c>
    </row>
    <row r="1561" spans="3:23" x14ac:dyDescent="0.3">
      <c r="C1561" t="s">
        <v>166</v>
      </c>
      <c r="D1561" t="s">
        <v>110</v>
      </c>
      <c r="E1561" s="1">
        <v>39419</v>
      </c>
      <c r="F1561">
        <v>33</v>
      </c>
      <c r="G1561" t="s">
        <v>9</v>
      </c>
      <c r="H1561" s="57" t="s">
        <v>41</v>
      </c>
      <c r="I1561" s="2">
        <v>20</v>
      </c>
      <c r="J1561" s="51">
        <v>44</v>
      </c>
      <c r="K1561" s="51">
        <v>40</v>
      </c>
      <c r="L1561">
        <f t="shared" si="192"/>
        <v>32</v>
      </c>
      <c r="M1561" s="47">
        <v>3</v>
      </c>
      <c r="N1561" s="14">
        <f t="shared" si="193"/>
        <v>9650.9726318278445</v>
      </c>
      <c r="O1561" s="16">
        <f t="shared" si="194"/>
        <v>0.96509726318278444</v>
      </c>
      <c r="P1561">
        <v>1930.1945263655689</v>
      </c>
      <c r="Q1561">
        <f t="shared" si="195"/>
        <v>0.1930194526365569</v>
      </c>
      <c r="R1561" s="16">
        <f t="shared" si="196"/>
        <v>0.77207781054622759</v>
      </c>
      <c r="S1561">
        <v>10.71</v>
      </c>
      <c r="T1561">
        <f t="shared" si="197"/>
        <v>2.0672383377375247</v>
      </c>
      <c r="U1561">
        <v>8.1999999999999993</v>
      </c>
      <c r="V1561">
        <f t="shared" si="198"/>
        <v>6.3310380464790654</v>
      </c>
      <c r="W1561">
        <f t="shared" si="199"/>
        <v>-4.2637997087415407</v>
      </c>
    </row>
    <row r="1562" spans="3:23" x14ac:dyDescent="0.3">
      <c r="C1562" t="s">
        <v>166</v>
      </c>
      <c r="D1562" t="s">
        <v>110</v>
      </c>
      <c r="E1562" s="1">
        <v>39419</v>
      </c>
      <c r="F1562">
        <v>33</v>
      </c>
      <c r="G1562" t="s">
        <v>9</v>
      </c>
      <c r="H1562" s="57" t="s">
        <v>41</v>
      </c>
      <c r="I1562" s="2">
        <v>10</v>
      </c>
      <c r="J1562" s="51">
        <v>44</v>
      </c>
      <c r="K1562" s="51">
        <v>43</v>
      </c>
      <c r="L1562">
        <f t="shared" si="192"/>
        <v>32.75</v>
      </c>
      <c r="M1562" s="47">
        <v>3</v>
      </c>
      <c r="N1562" s="14">
        <f t="shared" si="193"/>
        <v>10108.663411547708</v>
      </c>
      <c r="O1562" s="16">
        <f t="shared" si="194"/>
        <v>1.0108663411547709</v>
      </c>
      <c r="P1562">
        <v>1010.8663411547709</v>
      </c>
      <c r="Q1562">
        <f t="shared" si="195"/>
        <v>0.10108663411547709</v>
      </c>
      <c r="R1562" s="16">
        <f t="shared" si="196"/>
        <v>0.90977970703929378</v>
      </c>
      <c r="S1562">
        <v>10.71</v>
      </c>
      <c r="T1562">
        <f t="shared" si="197"/>
        <v>1.0826378513767598</v>
      </c>
      <c r="U1562">
        <v>8.1999999999999993</v>
      </c>
      <c r="V1562">
        <f t="shared" si="198"/>
        <v>7.460193597722208</v>
      </c>
      <c r="W1562">
        <f t="shared" si="199"/>
        <v>-6.3775557463454486</v>
      </c>
    </row>
    <row r="1563" spans="3:23" x14ac:dyDescent="0.3">
      <c r="C1563" t="s">
        <v>166</v>
      </c>
      <c r="D1563" t="s">
        <v>110</v>
      </c>
      <c r="E1563" s="1">
        <v>39419</v>
      </c>
      <c r="F1563">
        <v>33</v>
      </c>
      <c r="G1563" t="s">
        <v>9</v>
      </c>
      <c r="H1563" s="57" t="s">
        <v>41</v>
      </c>
      <c r="I1563" s="2">
        <v>10</v>
      </c>
      <c r="J1563" s="51">
        <v>45</v>
      </c>
      <c r="K1563" s="51">
        <v>80</v>
      </c>
      <c r="L1563">
        <f t="shared" si="192"/>
        <v>42.5</v>
      </c>
      <c r="M1563" s="47">
        <v>3</v>
      </c>
      <c r="N1563" s="14">
        <f t="shared" si="193"/>
        <v>17023.505191639691</v>
      </c>
      <c r="O1563" s="16">
        <f t="shared" si="194"/>
        <v>1.7023505191639692</v>
      </c>
      <c r="P1563">
        <v>1702.3505191639692</v>
      </c>
      <c r="Q1563">
        <f t="shared" si="195"/>
        <v>0.17023505191639693</v>
      </c>
      <c r="R1563" s="16">
        <f t="shared" si="196"/>
        <v>1.5321154672475723</v>
      </c>
      <c r="S1563">
        <v>10.71</v>
      </c>
      <c r="T1563">
        <f t="shared" si="197"/>
        <v>1.8232174060246114</v>
      </c>
      <c r="U1563">
        <v>8.1999999999999993</v>
      </c>
      <c r="V1563">
        <f t="shared" si="198"/>
        <v>12.563346831430092</v>
      </c>
      <c r="W1563">
        <f t="shared" si="199"/>
        <v>-10.740129425405481</v>
      </c>
    </row>
    <row r="1564" spans="3:23" x14ac:dyDescent="0.3">
      <c r="C1564" t="s">
        <v>166</v>
      </c>
      <c r="D1564" t="s">
        <v>110</v>
      </c>
      <c r="E1564" s="1">
        <v>39419</v>
      </c>
      <c r="F1564">
        <v>33</v>
      </c>
      <c r="G1564" t="s">
        <v>9</v>
      </c>
      <c r="H1564" s="57" t="s">
        <v>41</v>
      </c>
      <c r="I1564" s="2">
        <v>10</v>
      </c>
      <c r="J1564" s="51">
        <v>45</v>
      </c>
      <c r="K1564" s="51">
        <v>60</v>
      </c>
      <c r="L1564">
        <f t="shared" si="192"/>
        <v>37.5</v>
      </c>
      <c r="M1564" s="47">
        <v>3</v>
      </c>
      <c r="N1564" s="14">
        <f t="shared" si="193"/>
        <v>13253.59400733194</v>
      </c>
      <c r="O1564" s="16">
        <f t="shared" si="194"/>
        <v>1.3253594007331939</v>
      </c>
      <c r="P1564">
        <v>1325.359400733194</v>
      </c>
      <c r="Q1564">
        <f t="shared" si="195"/>
        <v>0.1325359400733194</v>
      </c>
      <c r="R1564" s="16">
        <f t="shared" si="196"/>
        <v>1.1928234606598744</v>
      </c>
      <c r="S1564">
        <v>10.71</v>
      </c>
      <c r="T1564">
        <f t="shared" si="197"/>
        <v>1.4194599181852507</v>
      </c>
      <c r="U1564">
        <v>8.1999999999999993</v>
      </c>
      <c r="V1564">
        <f t="shared" si="198"/>
        <v>9.7811523774109688</v>
      </c>
      <c r="W1564">
        <f t="shared" si="199"/>
        <v>-8.3616924592257185</v>
      </c>
    </row>
    <row r="1565" spans="3:23" x14ac:dyDescent="0.3">
      <c r="C1565" t="s">
        <v>166</v>
      </c>
      <c r="D1565" t="s">
        <v>110</v>
      </c>
      <c r="E1565" s="1">
        <v>39419</v>
      </c>
      <c r="F1565">
        <v>33</v>
      </c>
      <c r="G1565" t="s">
        <v>9</v>
      </c>
      <c r="H1565" s="57" t="s">
        <v>41</v>
      </c>
      <c r="I1565" s="2">
        <v>10</v>
      </c>
      <c r="J1565" s="51">
        <v>48</v>
      </c>
      <c r="K1565" s="51">
        <v>52</v>
      </c>
      <c r="L1565">
        <f t="shared" si="192"/>
        <v>37</v>
      </c>
      <c r="M1565" s="47">
        <v>3</v>
      </c>
      <c r="N1565" s="14">
        <f t="shared" si="193"/>
        <v>12902.52102829328</v>
      </c>
      <c r="O1565" s="16">
        <f t="shared" si="194"/>
        <v>1.2902521028293281</v>
      </c>
      <c r="P1565">
        <v>1290.2521028293281</v>
      </c>
      <c r="Q1565">
        <f t="shared" si="195"/>
        <v>0.12902521028293282</v>
      </c>
      <c r="R1565" s="16">
        <f t="shared" si="196"/>
        <v>1.1612268925463953</v>
      </c>
      <c r="S1565">
        <v>10.71</v>
      </c>
      <c r="T1565">
        <f t="shared" si="197"/>
        <v>1.3818600021302105</v>
      </c>
      <c r="U1565">
        <v>8.1999999999999993</v>
      </c>
      <c r="V1565">
        <f t="shared" si="198"/>
        <v>9.5220605188804406</v>
      </c>
      <c r="W1565">
        <f t="shared" si="199"/>
        <v>-8.1402005167502303</v>
      </c>
    </row>
    <row r="1566" spans="3:23" x14ac:dyDescent="0.3">
      <c r="C1566" t="s">
        <v>166</v>
      </c>
      <c r="D1566" t="s">
        <v>110</v>
      </c>
      <c r="E1566" s="1">
        <v>39419</v>
      </c>
      <c r="F1566">
        <v>33</v>
      </c>
      <c r="G1566" t="s">
        <v>9</v>
      </c>
      <c r="H1566" s="57" t="s">
        <v>41</v>
      </c>
      <c r="I1566" s="2">
        <v>10</v>
      </c>
      <c r="J1566" s="51">
        <v>48</v>
      </c>
      <c r="K1566" s="51">
        <v>40</v>
      </c>
      <c r="L1566">
        <f t="shared" si="192"/>
        <v>34</v>
      </c>
      <c r="M1566" s="47">
        <v>3</v>
      </c>
      <c r="N1566" s="14">
        <f t="shared" si="193"/>
        <v>10895.043322649402</v>
      </c>
      <c r="O1566" s="16">
        <f t="shared" si="194"/>
        <v>1.0895043322649403</v>
      </c>
      <c r="P1566">
        <v>1089.5043322649403</v>
      </c>
      <c r="Q1566">
        <f t="shared" si="195"/>
        <v>0.10895043322649403</v>
      </c>
      <c r="R1566" s="16">
        <f t="shared" si="196"/>
        <v>0.98055389903844625</v>
      </c>
      <c r="S1566">
        <v>10.71</v>
      </c>
      <c r="T1566">
        <f t="shared" si="197"/>
        <v>1.1668591398557511</v>
      </c>
      <c r="U1566">
        <v>8.1999999999999993</v>
      </c>
      <c r="V1566">
        <f t="shared" si="198"/>
        <v>8.0405419721152587</v>
      </c>
      <c r="W1566">
        <f t="shared" si="199"/>
        <v>-6.873682832259508</v>
      </c>
    </row>
    <row r="1567" spans="3:23" x14ac:dyDescent="0.3">
      <c r="C1567" t="s">
        <v>166</v>
      </c>
      <c r="D1567" t="s">
        <v>110</v>
      </c>
      <c r="E1567" s="1">
        <v>39419</v>
      </c>
      <c r="F1567">
        <v>33</v>
      </c>
      <c r="G1567" t="s">
        <v>9</v>
      </c>
      <c r="H1567" s="57" t="s">
        <v>41</v>
      </c>
      <c r="I1567" s="2">
        <v>10</v>
      </c>
      <c r="J1567" s="51">
        <v>50</v>
      </c>
      <c r="K1567" s="51">
        <v>32</v>
      </c>
      <c r="L1567">
        <f t="shared" si="192"/>
        <v>33</v>
      </c>
      <c r="M1567" s="47">
        <v>3</v>
      </c>
      <c r="N1567" s="14">
        <f t="shared" si="193"/>
        <v>10263.583199277855</v>
      </c>
      <c r="O1567" s="16">
        <f t="shared" si="194"/>
        <v>1.0263583199277855</v>
      </c>
      <c r="P1567">
        <v>1026.3583199277855</v>
      </c>
      <c r="Q1567">
        <f t="shared" si="195"/>
        <v>0.10263583199277855</v>
      </c>
      <c r="R1567" s="16">
        <f t="shared" si="196"/>
        <v>0.92372248793500689</v>
      </c>
      <c r="S1567">
        <v>10.71</v>
      </c>
      <c r="T1567">
        <f t="shared" si="197"/>
        <v>1.0992297606426584</v>
      </c>
      <c r="U1567">
        <v>8.1999999999999993</v>
      </c>
      <c r="V1567">
        <f t="shared" si="198"/>
        <v>7.5745244010670554</v>
      </c>
      <c r="W1567">
        <f t="shared" si="199"/>
        <v>-6.475294640424397</v>
      </c>
    </row>
    <row r="1568" spans="3:23" x14ac:dyDescent="0.3">
      <c r="C1568" t="s">
        <v>166</v>
      </c>
      <c r="D1568" t="s">
        <v>110</v>
      </c>
      <c r="E1568" s="1">
        <v>39419</v>
      </c>
      <c r="F1568">
        <v>33</v>
      </c>
      <c r="G1568" t="s">
        <v>9</v>
      </c>
      <c r="H1568" s="57" t="s">
        <v>41</v>
      </c>
      <c r="I1568" s="2">
        <v>10</v>
      </c>
      <c r="J1568" s="51">
        <v>53</v>
      </c>
      <c r="K1568" s="51">
        <v>80</v>
      </c>
      <c r="L1568">
        <f t="shared" si="192"/>
        <v>46.5</v>
      </c>
      <c r="M1568" s="47">
        <v>3</v>
      </c>
      <c r="N1568" s="14">
        <f t="shared" si="193"/>
        <v>20378.726145673591</v>
      </c>
      <c r="O1568" s="16">
        <f t="shared" si="194"/>
        <v>2.0378726145673589</v>
      </c>
      <c r="P1568">
        <v>2037.8726145673591</v>
      </c>
      <c r="Q1568">
        <f t="shared" si="195"/>
        <v>0.2037872614567359</v>
      </c>
      <c r="R1568" s="16">
        <f t="shared" si="196"/>
        <v>1.8340853531106229</v>
      </c>
      <c r="S1568">
        <v>10.71</v>
      </c>
      <c r="T1568">
        <f t="shared" si="197"/>
        <v>2.1825615702016417</v>
      </c>
      <c r="U1568">
        <v>8.1999999999999993</v>
      </c>
      <c r="V1568">
        <f t="shared" si="198"/>
        <v>15.039499895507106</v>
      </c>
      <c r="W1568">
        <f t="shared" si="199"/>
        <v>-12.856938325305464</v>
      </c>
    </row>
    <row r="1569" spans="3:23" x14ac:dyDescent="0.3">
      <c r="C1569" t="s">
        <v>166</v>
      </c>
      <c r="D1569" t="s">
        <v>110</v>
      </c>
      <c r="E1569" s="1">
        <v>39419</v>
      </c>
      <c r="F1569">
        <v>33</v>
      </c>
      <c r="G1569" t="s">
        <v>9</v>
      </c>
      <c r="H1569" s="57" t="s">
        <v>41</v>
      </c>
      <c r="I1569" s="2">
        <v>10</v>
      </c>
      <c r="J1569" s="51">
        <v>53</v>
      </c>
      <c r="K1569" s="51">
        <v>47</v>
      </c>
      <c r="L1569">
        <f t="shared" si="192"/>
        <v>38.25</v>
      </c>
      <c r="M1569" s="47">
        <v>3</v>
      </c>
      <c r="N1569" s="14">
        <f t="shared" si="193"/>
        <v>13789.03920522815</v>
      </c>
      <c r="O1569" s="16">
        <f t="shared" si="194"/>
        <v>1.3789039205228149</v>
      </c>
      <c r="P1569">
        <v>1378.903920522815</v>
      </c>
      <c r="Q1569">
        <f t="shared" si="195"/>
        <v>0.13789039205228151</v>
      </c>
      <c r="R1569" s="16">
        <f t="shared" si="196"/>
        <v>1.2410135284705333</v>
      </c>
      <c r="S1569">
        <v>10.71</v>
      </c>
      <c r="T1569">
        <f t="shared" si="197"/>
        <v>1.4768060988799352</v>
      </c>
      <c r="U1569">
        <v>8.1999999999999993</v>
      </c>
      <c r="V1569">
        <f t="shared" si="198"/>
        <v>10.176310933458371</v>
      </c>
      <c r="W1569">
        <f t="shared" si="199"/>
        <v>-8.6995048345784358</v>
      </c>
    </row>
    <row r="1570" spans="3:23" x14ac:dyDescent="0.3">
      <c r="C1570" t="s">
        <v>166</v>
      </c>
      <c r="D1570" t="s">
        <v>110</v>
      </c>
      <c r="E1570" s="1">
        <v>39419</v>
      </c>
      <c r="F1570">
        <v>33</v>
      </c>
      <c r="G1570" t="s">
        <v>9</v>
      </c>
      <c r="H1570" s="57" t="s">
        <v>41</v>
      </c>
      <c r="I1570" s="2">
        <v>10</v>
      </c>
      <c r="J1570" s="51">
        <v>55</v>
      </c>
      <c r="K1570" s="51">
        <v>35</v>
      </c>
      <c r="L1570">
        <f t="shared" si="192"/>
        <v>36.25</v>
      </c>
      <c r="M1570" s="47">
        <v>3</v>
      </c>
      <c r="N1570" s="14">
        <f t="shared" si="193"/>
        <v>12384.747289073513</v>
      </c>
      <c r="O1570" s="16">
        <f t="shared" si="194"/>
        <v>1.2384747289073514</v>
      </c>
      <c r="P1570">
        <v>1238.4747289073514</v>
      </c>
      <c r="Q1570">
        <f t="shared" si="195"/>
        <v>0.12384747289073514</v>
      </c>
      <c r="R1570" s="16">
        <f t="shared" si="196"/>
        <v>1.1146272560166164</v>
      </c>
      <c r="S1570">
        <v>10.71</v>
      </c>
      <c r="T1570">
        <f t="shared" si="197"/>
        <v>1.3264064346597735</v>
      </c>
      <c r="U1570">
        <v>8.1999999999999993</v>
      </c>
      <c r="V1570">
        <f t="shared" si="198"/>
        <v>9.1399434993362529</v>
      </c>
      <c r="W1570">
        <f t="shared" si="199"/>
        <v>-7.8135370646764795</v>
      </c>
    </row>
    <row r="1571" spans="3:23" x14ac:dyDescent="0.3">
      <c r="C1571" t="s">
        <v>166</v>
      </c>
      <c r="D1571" t="s">
        <v>110</v>
      </c>
      <c r="E1571" s="1">
        <v>39419</v>
      </c>
      <c r="F1571">
        <v>33</v>
      </c>
      <c r="G1571" t="s">
        <v>9</v>
      </c>
      <c r="H1571" s="57" t="s">
        <v>41</v>
      </c>
      <c r="I1571" s="2">
        <v>10</v>
      </c>
      <c r="J1571" s="51">
        <v>65</v>
      </c>
      <c r="K1571" s="51">
        <v>100</v>
      </c>
      <c r="L1571">
        <f t="shared" si="192"/>
        <v>57.5</v>
      </c>
      <c r="M1571" s="47">
        <v>3</v>
      </c>
      <c r="N1571" s="14">
        <f t="shared" si="193"/>
        <v>31160.672132793759</v>
      </c>
      <c r="O1571" s="16">
        <f t="shared" si="194"/>
        <v>3.1160672132793761</v>
      </c>
      <c r="P1571">
        <v>3116.0672132793761</v>
      </c>
      <c r="Q1571">
        <f t="shared" si="195"/>
        <v>0.3116067213279376</v>
      </c>
      <c r="R1571" s="16">
        <f t="shared" si="196"/>
        <v>2.8044604919514384</v>
      </c>
      <c r="S1571">
        <v>10.71</v>
      </c>
      <c r="T1571">
        <f t="shared" si="197"/>
        <v>3.3373079854222119</v>
      </c>
      <c r="U1571">
        <v>8.1999999999999993</v>
      </c>
      <c r="V1571">
        <f t="shared" si="198"/>
        <v>22.996576034001794</v>
      </c>
      <c r="W1571">
        <f t="shared" si="199"/>
        <v>-19.659268048579584</v>
      </c>
    </row>
    <row r="1572" spans="3:23" x14ac:dyDescent="0.3">
      <c r="C1572" t="s">
        <v>166</v>
      </c>
      <c r="D1572" t="s">
        <v>110</v>
      </c>
      <c r="E1572" s="1">
        <v>39419</v>
      </c>
      <c r="F1572">
        <v>33</v>
      </c>
      <c r="G1572" t="s">
        <v>9</v>
      </c>
      <c r="H1572" s="57" t="s">
        <v>41</v>
      </c>
      <c r="I1572" s="2">
        <v>10</v>
      </c>
      <c r="J1572" s="51">
        <v>65</v>
      </c>
      <c r="K1572" s="51">
        <v>50</v>
      </c>
      <c r="L1572">
        <f t="shared" si="192"/>
        <v>45</v>
      </c>
      <c r="M1572" s="47">
        <v>3</v>
      </c>
      <c r="N1572" s="14">
        <f t="shared" si="193"/>
        <v>19085.175370557994</v>
      </c>
      <c r="O1572" s="16">
        <f t="shared" si="194"/>
        <v>1.9085175370557994</v>
      </c>
      <c r="P1572">
        <v>1908.5175370557995</v>
      </c>
      <c r="Q1572">
        <f t="shared" si="195"/>
        <v>0.19085175370557994</v>
      </c>
      <c r="R1572" s="16">
        <f t="shared" si="196"/>
        <v>1.7176657833502196</v>
      </c>
      <c r="S1572">
        <v>10.71</v>
      </c>
      <c r="T1572">
        <f t="shared" si="197"/>
        <v>2.0440222821867615</v>
      </c>
      <c r="U1572">
        <v>8.1999999999999993</v>
      </c>
      <c r="V1572">
        <f t="shared" si="198"/>
        <v>14.0848594234718</v>
      </c>
      <c r="W1572">
        <f t="shared" si="199"/>
        <v>-12.040837141285039</v>
      </c>
    </row>
    <row r="1573" spans="3:23" x14ac:dyDescent="0.3">
      <c r="C1573" t="s">
        <v>166</v>
      </c>
      <c r="D1573" t="s">
        <v>110</v>
      </c>
      <c r="E1573" s="1">
        <v>39419</v>
      </c>
      <c r="F1573">
        <v>33</v>
      </c>
      <c r="G1573" t="s">
        <v>9</v>
      </c>
      <c r="H1573" s="57" t="s">
        <v>41</v>
      </c>
      <c r="I1573" s="2">
        <v>10</v>
      </c>
      <c r="J1573" s="51">
        <v>65</v>
      </c>
      <c r="K1573" s="51">
        <v>52</v>
      </c>
      <c r="L1573">
        <f t="shared" si="192"/>
        <v>45.5</v>
      </c>
      <c r="M1573" s="47">
        <v>3</v>
      </c>
      <c r="N1573" s="14">
        <f t="shared" si="193"/>
        <v>19511.646573282807</v>
      </c>
      <c r="O1573" s="16">
        <f t="shared" si="194"/>
        <v>1.9511646573282808</v>
      </c>
      <c r="P1573">
        <v>1951.1646573282808</v>
      </c>
      <c r="Q1573">
        <f t="shared" si="195"/>
        <v>0.19511646573282806</v>
      </c>
      <c r="R1573" s="16">
        <f t="shared" si="196"/>
        <v>1.7560481915954527</v>
      </c>
      <c r="S1573">
        <v>10.71</v>
      </c>
      <c r="T1573">
        <f t="shared" si="197"/>
        <v>2.0896973479985888</v>
      </c>
      <c r="U1573">
        <v>8.1999999999999993</v>
      </c>
      <c r="V1573">
        <f t="shared" si="198"/>
        <v>14.39959517108271</v>
      </c>
      <c r="W1573">
        <f t="shared" si="199"/>
        <v>-12.309897823084121</v>
      </c>
    </row>
    <row r="1574" spans="3:23" x14ac:dyDescent="0.3">
      <c r="C1574" t="s">
        <v>166</v>
      </c>
      <c r="D1574" t="s">
        <v>110</v>
      </c>
      <c r="E1574" s="1">
        <v>39419</v>
      </c>
      <c r="F1574">
        <v>33</v>
      </c>
      <c r="G1574" t="s">
        <v>9</v>
      </c>
      <c r="H1574" s="57" t="s">
        <v>41</v>
      </c>
      <c r="I1574" s="2">
        <v>20</v>
      </c>
      <c r="J1574" s="51">
        <v>70</v>
      </c>
      <c r="K1574" s="51">
        <v>32</v>
      </c>
      <c r="L1574">
        <f t="shared" si="192"/>
        <v>43</v>
      </c>
      <c r="M1574" s="47">
        <v>3</v>
      </c>
      <c r="N1574" s="14">
        <f t="shared" si="193"/>
        <v>17426.414449462583</v>
      </c>
      <c r="O1574" s="16">
        <f t="shared" si="194"/>
        <v>1.7426414449462584</v>
      </c>
      <c r="P1574">
        <v>3485.2828898925168</v>
      </c>
      <c r="Q1574">
        <f t="shared" si="195"/>
        <v>0.3485282889892517</v>
      </c>
      <c r="R1574" s="16">
        <f t="shared" si="196"/>
        <v>1.3941131559570068</v>
      </c>
      <c r="S1574">
        <v>10.71</v>
      </c>
      <c r="T1574">
        <f t="shared" si="197"/>
        <v>3.7327379750748859</v>
      </c>
      <c r="U1574">
        <v>8.1999999999999993</v>
      </c>
      <c r="V1574">
        <f t="shared" si="198"/>
        <v>11.431727878847454</v>
      </c>
      <c r="W1574">
        <f t="shared" si="199"/>
        <v>-7.698989903772568</v>
      </c>
    </row>
    <row r="1575" spans="3:23" x14ac:dyDescent="0.3">
      <c r="C1575" t="s">
        <v>166</v>
      </c>
      <c r="D1575" t="s">
        <v>110</v>
      </c>
      <c r="E1575" s="1">
        <v>39419</v>
      </c>
      <c r="F1575">
        <v>33</v>
      </c>
      <c r="G1575" t="s">
        <v>9</v>
      </c>
      <c r="H1575" s="57" t="s">
        <v>41</v>
      </c>
      <c r="I1575" s="2">
        <v>10</v>
      </c>
      <c r="J1575" s="51">
        <v>75</v>
      </c>
      <c r="K1575" s="51">
        <v>120</v>
      </c>
      <c r="L1575">
        <f t="shared" si="192"/>
        <v>67.5</v>
      </c>
      <c r="M1575" s="47">
        <v>3</v>
      </c>
      <c r="N1575" s="14">
        <f t="shared" si="193"/>
        <v>42941.644583755486</v>
      </c>
      <c r="O1575" s="16">
        <f t="shared" si="194"/>
        <v>4.2941644583755485</v>
      </c>
      <c r="P1575">
        <v>4294.1644583755487</v>
      </c>
      <c r="Q1575">
        <f t="shared" si="195"/>
        <v>0.42941644583755489</v>
      </c>
      <c r="R1575" s="16">
        <f t="shared" si="196"/>
        <v>3.8647480125379934</v>
      </c>
      <c r="S1575">
        <v>10.71</v>
      </c>
      <c r="T1575">
        <f t="shared" si="197"/>
        <v>4.5990501349202129</v>
      </c>
      <c r="U1575">
        <v>8.1999999999999993</v>
      </c>
      <c r="V1575">
        <f t="shared" si="198"/>
        <v>31.690933702811542</v>
      </c>
      <c r="W1575">
        <f t="shared" si="199"/>
        <v>-27.09188356789133</v>
      </c>
    </row>
    <row r="1576" spans="3:23" x14ac:dyDescent="0.3">
      <c r="C1576" t="s">
        <v>166</v>
      </c>
      <c r="D1576" t="s">
        <v>110</v>
      </c>
      <c r="E1576" s="1">
        <v>39419</v>
      </c>
      <c r="F1576">
        <v>33</v>
      </c>
      <c r="G1576" t="s">
        <v>9</v>
      </c>
      <c r="H1576" s="57" t="s">
        <v>41</v>
      </c>
      <c r="I1576" s="2">
        <v>10</v>
      </c>
      <c r="J1576" s="51">
        <v>83</v>
      </c>
      <c r="K1576" s="51">
        <v>80</v>
      </c>
      <c r="L1576">
        <f t="shared" si="192"/>
        <v>61.5</v>
      </c>
      <c r="M1576" s="47">
        <v>3</v>
      </c>
      <c r="N1576" s="14">
        <f t="shared" si="193"/>
        <v>35646.866442119986</v>
      </c>
      <c r="O1576" s="16">
        <f t="shared" si="194"/>
        <v>3.5646866442119984</v>
      </c>
      <c r="P1576">
        <v>3564.686644211999</v>
      </c>
      <c r="Q1576">
        <f t="shared" si="195"/>
        <v>0.3564686644211999</v>
      </c>
      <c r="R1576" s="16">
        <f t="shared" si="196"/>
        <v>3.2082179797907986</v>
      </c>
      <c r="S1576">
        <v>10.71</v>
      </c>
      <c r="T1576">
        <f t="shared" si="197"/>
        <v>3.8177793959510513</v>
      </c>
      <c r="U1576">
        <v>8.1999999999999993</v>
      </c>
      <c r="V1576">
        <f t="shared" si="198"/>
        <v>26.307387434284546</v>
      </c>
      <c r="W1576">
        <f t="shared" si="199"/>
        <v>-22.489608038333493</v>
      </c>
    </row>
    <row r="1577" spans="3:23" x14ac:dyDescent="0.3">
      <c r="C1577" t="s">
        <v>166</v>
      </c>
      <c r="D1577" t="s">
        <v>110</v>
      </c>
      <c r="E1577" s="1">
        <v>39419</v>
      </c>
      <c r="F1577">
        <v>33</v>
      </c>
      <c r="G1577" t="s">
        <v>9</v>
      </c>
      <c r="H1577" s="57" t="s">
        <v>41</v>
      </c>
      <c r="I1577" s="2">
        <v>10</v>
      </c>
      <c r="J1577" s="51">
        <v>85</v>
      </c>
      <c r="K1577" s="51">
        <v>70</v>
      </c>
      <c r="L1577">
        <f t="shared" si="192"/>
        <v>60</v>
      </c>
      <c r="M1577" s="47">
        <v>3</v>
      </c>
      <c r="N1577" s="14">
        <f t="shared" si="193"/>
        <v>33929.200658769769</v>
      </c>
      <c r="O1577" s="16">
        <f t="shared" si="194"/>
        <v>3.3929200658769769</v>
      </c>
      <c r="P1577">
        <v>3392.9200658769769</v>
      </c>
      <c r="Q1577">
        <f t="shared" si="195"/>
        <v>0.3392920065876977</v>
      </c>
      <c r="R1577" s="16">
        <f t="shared" si="196"/>
        <v>3.0536280592892791</v>
      </c>
      <c r="S1577">
        <v>10.71</v>
      </c>
      <c r="T1577">
        <f t="shared" si="197"/>
        <v>3.6338173905542428</v>
      </c>
      <c r="U1577">
        <v>8.1999999999999993</v>
      </c>
      <c r="V1577">
        <f t="shared" si="198"/>
        <v>25.039750086172084</v>
      </c>
      <c r="W1577">
        <f t="shared" si="199"/>
        <v>-21.405932695617842</v>
      </c>
    </row>
    <row r="1578" spans="3:23" x14ac:dyDescent="0.3">
      <c r="C1578" t="s">
        <v>166</v>
      </c>
      <c r="D1578" t="s">
        <v>110</v>
      </c>
      <c r="E1578" s="1">
        <v>39419</v>
      </c>
      <c r="F1578">
        <v>33</v>
      </c>
      <c r="G1578" t="s">
        <v>9</v>
      </c>
      <c r="H1578" s="57" t="s">
        <v>41</v>
      </c>
      <c r="I1578" s="2">
        <v>10</v>
      </c>
      <c r="J1578" s="51">
        <v>90</v>
      </c>
      <c r="K1578" s="51">
        <v>75</v>
      </c>
      <c r="L1578">
        <f t="shared" si="192"/>
        <v>63.75</v>
      </c>
      <c r="M1578" s="47">
        <v>3</v>
      </c>
      <c r="N1578" s="14">
        <f t="shared" si="193"/>
        <v>38302.886681189302</v>
      </c>
      <c r="O1578" s="16">
        <f t="shared" si="194"/>
        <v>3.8302886681189303</v>
      </c>
      <c r="P1578">
        <v>3830.2886681189302</v>
      </c>
      <c r="Q1578">
        <f t="shared" si="195"/>
        <v>0.38302886681189302</v>
      </c>
      <c r="R1578" s="16">
        <f t="shared" si="196"/>
        <v>3.4472598013070375</v>
      </c>
      <c r="S1578">
        <v>10.71</v>
      </c>
      <c r="T1578">
        <f t="shared" si="197"/>
        <v>4.1022391635553745</v>
      </c>
      <c r="U1578">
        <v>8.1999999999999993</v>
      </c>
      <c r="V1578">
        <f t="shared" si="198"/>
        <v>28.267530370717704</v>
      </c>
      <c r="W1578">
        <f t="shared" si="199"/>
        <v>-24.16529120716233</v>
      </c>
    </row>
    <row r="1579" spans="3:23" x14ac:dyDescent="0.3">
      <c r="C1579" t="s">
        <v>166</v>
      </c>
      <c r="D1579" t="s">
        <v>110</v>
      </c>
      <c r="E1579" s="1">
        <v>39419</v>
      </c>
      <c r="F1579">
        <v>33</v>
      </c>
      <c r="G1579" t="s">
        <v>9</v>
      </c>
      <c r="H1579" s="57" t="s">
        <v>41</v>
      </c>
      <c r="I1579" s="2">
        <v>30</v>
      </c>
      <c r="J1579" s="51">
        <v>90</v>
      </c>
      <c r="K1579" s="51">
        <v>95</v>
      </c>
      <c r="L1579">
        <f t="shared" si="192"/>
        <v>68.75</v>
      </c>
      <c r="M1579" s="47">
        <v>3</v>
      </c>
      <c r="N1579" s="14">
        <f t="shared" si="193"/>
        <v>44546.802080199021</v>
      </c>
      <c r="O1579" s="16">
        <f t="shared" si="194"/>
        <v>4.4546802080199024</v>
      </c>
      <c r="P1579">
        <v>13364.040624059706</v>
      </c>
      <c r="Q1579">
        <f t="shared" si="195"/>
        <v>1.3364040624059705</v>
      </c>
      <c r="R1579" s="16">
        <f t="shared" si="196"/>
        <v>3.1182761456139318</v>
      </c>
      <c r="S1579">
        <v>10.71</v>
      </c>
      <c r="T1579">
        <f t="shared" si="197"/>
        <v>14.312887508367945</v>
      </c>
      <c r="U1579">
        <v>8.1999999999999993</v>
      </c>
      <c r="V1579">
        <f t="shared" si="198"/>
        <v>25.569864394034241</v>
      </c>
      <c r="W1579">
        <f t="shared" si="199"/>
        <v>-11.256976885666296</v>
      </c>
    </row>
    <row r="1580" spans="3:23" x14ac:dyDescent="0.3">
      <c r="C1580" t="s">
        <v>166</v>
      </c>
      <c r="D1580" t="s">
        <v>110</v>
      </c>
      <c r="E1580" s="1">
        <v>39419</v>
      </c>
      <c r="F1580">
        <v>33</v>
      </c>
      <c r="G1580" t="s">
        <v>9</v>
      </c>
      <c r="H1580" s="57" t="s">
        <v>41</v>
      </c>
      <c r="I1580" s="2">
        <v>10</v>
      </c>
      <c r="J1580" s="51">
        <v>90</v>
      </c>
      <c r="K1580" s="51">
        <v>105</v>
      </c>
      <c r="L1580">
        <f t="shared" si="192"/>
        <v>71.25</v>
      </c>
      <c r="M1580" s="47">
        <v>3</v>
      </c>
      <c r="N1580" s="14">
        <f t="shared" si="193"/>
        <v>47845.474366468305</v>
      </c>
      <c r="O1580" s="16">
        <f t="shared" si="194"/>
        <v>4.7845474366468306</v>
      </c>
      <c r="P1580">
        <v>4784.5474366468306</v>
      </c>
      <c r="Q1580">
        <f t="shared" si="195"/>
        <v>0.47845474366468305</v>
      </c>
      <c r="R1580" s="16">
        <f t="shared" si="196"/>
        <v>4.3060926929821477</v>
      </c>
      <c r="S1580">
        <v>10.71</v>
      </c>
      <c r="T1580">
        <f t="shared" si="197"/>
        <v>5.124250304648756</v>
      </c>
      <c r="U1580">
        <v>8.1999999999999993</v>
      </c>
      <c r="V1580">
        <f t="shared" si="198"/>
        <v>35.309960082453607</v>
      </c>
      <c r="W1580">
        <f t="shared" si="199"/>
        <v>-30.185709777804853</v>
      </c>
    </row>
    <row r="1581" spans="3:23" x14ac:dyDescent="0.3">
      <c r="C1581" t="s">
        <v>166</v>
      </c>
      <c r="D1581" t="s">
        <v>110</v>
      </c>
      <c r="E1581" s="1">
        <v>39419</v>
      </c>
      <c r="F1581">
        <v>33</v>
      </c>
      <c r="G1581" t="s">
        <v>9</v>
      </c>
      <c r="H1581" s="57" t="s">
        <v>41</v>
      </c>
      <c r="I1581" s="2">
        <v>10</v>
      </c>
      <c r="J1581" s="51">
        <v>90</v>
      </c>
      <c r="K1581" s="51">
        <v>60</v>
      </c>
      <c r="L1581">
        <f t="shared" si="192"/>
        <v>60</v>
      </c>
      <c r="M1581" s="47">
        <v>3</v>
      </c>
      <c r="N1581" s="14">
        <f t="shared" si="193"/>
        <v>33929.200658769769</v>
      </c>
      <c r="O1581" s="16">
        <f t="shared" si="194"/>
        <v>3.3929200658769769</v>
      </c>
      <c r="P1581">
        <v>3392.9200658769769</v>
      </c>
      <c r="Q1581">
        <f t="shared" si="195"/>
        <v>0.3392920065876977</v>
      </c>
      <c r="R1581" s="16">
        <f t="shared" si="196"/>
        <v>3.0536280592892791</v>
      </c>
      <c r="S1581">
        <v>10.71</v>
      </c>
      <c r="T1581">
        <f t="shared" si="197"/>
        <v>3.6338173905542428</v>
      </c>
      <c r="U1581">
        <v>8.1999999999999993</v>
      </c>
      <c r="V1581">
        <f t="shared" si="198"/>
        <v>25.039750086172084</v>
      </c>
      <c r="W1581">
        <f t="shared" si="199"/>
        <v>-21.405932695617842</v>
      </c>
    </row>
    <row r="1582" spans="3:23" x14ac:dyDescent="0.3">
      <c r="C1582" t="s">
        <v>166</v>
      </c>
      <c r="D1582" t="s">
        <v>110</v>
      </c>
      <c r="E1582" s="1">
        <v>39419</v>
      </c>
      <c r="F1582">
        <v>33</v>
      </c>
      <c r="G1582" t="s">
        <v>9</v>
      </c>
      <c r="H1582" s="57" t="s">
        <v>41</v>
      </c>
      <c r="I1582" s="2">
        <v>10</v>
      </c>
      <c r="J1582" s="51">
        <v>105</v>
      </c>
      <c r="K1582" s="51">
        <v>50</v>
      </c>
      <c r="L1582">
        <f t="shared" si="192"/>
        <v>65</v>
      </c>
      <c r="M1582" s="47">
        <v>3</v>
      </c>
      <c r="N1582" s="14">
        <f t="shared" si="193"/>
        <v>39819.68688425063</v>
      </c>
      <c r="O1582" s="16">
        <f t="shared" si="194"/>
        <v>3.9819686884250629</v>
      </c>
      <c r="P1582">
        <v>3981.9686884250632</v>
      </c>
      <c r="Q1582">
        <f t="shared" si="195"/>
        <v>0.39819686884250632</v>
      </c>
      <c r="R1582" s="16">
        <f t="shared" si="196"/>
        <v>3.5837718195825565</v>
      </c>
      <c r="S1582">
        <v>10.71</v>
      </c>
      <c r="T1582">
        <f t="shared" si="197"/>
        <v>4.2646884653032426</v>
      </c>
      <c r="U1582">
        <v>8.1999999999999993</v>
      </c>
      <c r="V1582">
        <f t="shared" si="198"/>
        <v>29.38692892057696</v>
      </c>
      <c r="W1582">
        <f t="shared" si="199"/>
        <v>-25.122240455273719</v>
      </c>
    </row>
    <row r="1583" spans="3:23" x14ac:dyDescent="0.3">
      <c r="C1583" t="s">
        <v>166</v>
      </c>
      <c r="D1583" t="s">
        <v>110</v>
      </c>
      <c r="E1583" s="1">
        <v>39419</v>
      </c>
      <c r="F1583">
        <v>33</v>
      </c>
      <c r="G1583" t="s">
        <v>9</v>
      </c>
      <c r="H1583" s="57" t="s">
        <v>36</v>
      </c>
      <c r="I1583" s="2">
        <v>100</v>
      </c>
      <c r="J1583" s="51">
        <v>2</v>
      </c>
      <c r="K1583" s="51">
        <v>10</v>
      </c>
      <c r="L1583">
        <f t="shared" si="192"/>
        <v>3.5</v>
      </c>
      <c r="M1583" s="47">
        <v>2</v>
      </c>
      <c r="N1583" s="14">
        <f t="shared" si="193"/>
        <v>76.969020012949926</v>
      </c>
      <c r="O1583" s="16">
        <f t="shared" si="194"/>
        <v>7.696902001294993E-3</v>
      </c>
      <c r="P1583">
        <v>76.969020012949926</v>
      </c>
      <c r="Q1583">
        <f t="shared" si="195"/>
        <v>7.696902001294993E-3</v>
      </c>
      <c r="R1583" s="16">
        <f t="shared" si="196"/>
        <v>0</v>
      </c>
      <c r="S1583" s="48">
        <v>6.62</v>
      </c>
      <c r="T1583">
        <f t="shared" si="197"/>
        <v>5.0953491248572853E-2</v>
      </c>
      <c r="U1583" s="48">
        <v>8.3030000000000008</v>
      </c>
      <c r="V1583">
        <f t="shared" si="198"/>
        <v>0</v>
      </c>
      <c r="W1583">
        <f t="shared" si="199"/>
        <v>5.0953491248572853E-2</v>
      </c>
    </row>
    <row r="1584" spans="3:23" x14ac:dyDescent="0.3">
      <c r="C1584" t="s">
        <v>166</v>
      </c>
      <c r="D1584" t="s">
        <v>110</v>
      </c>
      <c r="E1584" s="1">
        <v>39419</v>
      </c>
      <c r="F1584">
        <v>33</v>
      </c>
      <c r="G1584" t="s">
        <v>9</v>
      </c>
      <c r="H1584" s="57" t="s">
        <v>36</v>
      </c>
      <c r="I1584" s="2">
        <v>100</v>
      </c>
      <c r="J1584" s="51">
        <v>5</v>
      </c>
      <c r="K1584" s="51">
        <v>13</v>
      </c>
      <c r="L1584">
        <f t="shared" si="192"/>
        <v>5.75</v>
      </c>
      <c r="M1584" s="47">
        <v>2</v>
      </c>
      <c r="N1584" s="14">
        <f t="shared" si="193"/>
        <v>207.73781421862506</v>
      </c>
      <c r="O1584" s="16">
        <f t="shared" si="194"/>
        <v>2.0773781421862505E-2</v>
      </c>
      <c r="P1584">
        <v>207.73781421862506</v>
      </c>
      <c r="Q1584">
        <f t="shared" si="195"/>
        <v>2.0773781421862505E-2</v>
      </c>
      <c r="R1584" s="16">
        <f t="shared" si="196"/>
        <v>0</v>
      </c>
      <c r="S1584" s="48">
        <v>6.62</v>
      </c>
      <c r="T1584">
        <f t="shared" si="197"/>
        <v>0.13752243301272979</v>
      </c>
      <c r="U1584" s="48">
        <v>8.3030000000000008</v>
      </c>
      <c r="V1584">
        <f t="shared" si="198"/>
        <v>0</v>
      </c>
      <c r="W1584">
        <f t="shared" si="199"/>
        <v>0.13752243301272979</v>
      </c>
    </row>
    <row r="1585" spans="3:23" x14ac:dyDescent="0.3">
      <c r="C1585" t="s">
        <v>166</v>
      </c>
      <c r="D1585" t="s">
        <v>110</v>
      </c>
      <c r="E1585" s="1">
        <v>39419</v>
      </c>
      <c r="F1585">
        <v>33</v>
      </c>
      <c r="G1585" t="s">
        <v>9</v>
      </c>
      <c r="H1585" s="57" t="s">
        <v>36</v>
      </c>
      <c r="I1585" s="2">
        <v>100</v>
      </c>
      <c r="J1585" s="51">
        <v>8</v>
      </c>
      <c r="K1585" s="51">
        <v>19</v>
      </c>
      <c r="L1585">
        <f t="shared" si="192"/>
        <v>8.75</v>
      </c>
      <c r="M1585" s="47">
        <v>2</v>
      </c>
      <c r="N1585" s="14">
        <f t="shared" si="193"/>
        <v>481.05637508093707</v>
      </c>
      <c r="O1585" s="16">
        <f t="shared" si="194"/>
        <v>4.8105637508093706E-2</v>
      </c>
      <c r="P1585">
        <v>481.05637508093707</v>
      </c>
      <c r="Q1585">
        <f t="shared" si="195"/>
        <v>4.8105637508093706E-2</v>
      </c>
      <c r="R1585" s="16">
        <f t="shared" si="196"/>
        <v>0</v>
      </c>
      <c r="S1585" s="48">
        <v>6.62</v>
      </c>
      <c r="T1585">
        <f t="shared" si="197"/>
        <v>0.31845932030358032</v>
      </c>
      <c r="U1585" s="48">
        <v>8.3030000000000008</v>
      </c>
      <c r="V1585">
        <f t="shared" si="198"/>
        <v>0</v>
      </c>
      <c r="W1585">
        <f t="shared" si="199"/>
        <v>0.31845932030358032</v>
      </c>
    </row>
    <row r="1586" spans="3:23" x14ac:dyDescent="0.3">
      <c r="C1586" t="s">
        <v>166</v>
      </c>
      <c r="D1586" t="s">
        <v>110</v>
      </c>
      <c r="E1586" s="1">
        <v>39419</v>
      </c>
      <c r="F1586">
        <v>33</v>
      </c>
      <c r="G1586" t="s">
        <v>9</v>
      </c>
      <c r="H1586" s="57" t="s">
        <v>36</v>
      </c>
      <c r="I1586" s="2">
        <v>90</v>
      </c>
      <c r="J1586" s="51">
        <v>10</v>
      </c>
      <c r="K1586" s="51">
        <v>17</v>
      </c>
      <c r="L1586">
        <f t="shared" si="192"/>
        <v>9.25</v>
      </c>
      <c r="M1586" s="47">
        <v>2</v>
      </c>
      <c r="N1586" s="14">
        <f t="shared" si="193"/>
        <v>537.60504284555338</v>
      </c>
      <c r="O1586" s="16">
        <f t="shared" si="194"/>
        <v>5.3760504284555338E-2</v>
      </c>
      <c r="P1586">
        <v>483.84453856099805</v>
      </c>
      <c r="Q1586">
        <f t="shared" si="195"/>
        <v>4.8384453856099803E-2</v>
      </c>
      <c r="R1586" s="16">
        <f t="shared" si="196"/>
        <v>5.3760504284555352E-3</v>
      </c>
      <c r="S1586" s="48">
        <v>6.62</v>
      </c>
      <c r="T1586">
        <f t="shared" si="197"/>
        <v>0.32030508452738071</v>
      </c>
      <c r="U1586" s="48">
        <v>8.3030000000000008</v>
      </c>
      <c r="V1586">
        <f t="shared" si="198"/>
        <v>4.4637346707466316E-2</v>
      </c>
      <c r="W1586">
        <f t="shared" si="199"/>
        <v>0.27566773781991438</v>
      </c>
    </row>
    <row r="1587" spans="3:23" x14ac:dyDescent="0.3">
      <c r="C1587" t="s">
        <v>166</v>
      </c>
      <c r="D1587" t="s">
        <v>110</v>
      </c>
      <c r="E1587" s="1">
        <v>39419</v>
      </c>
      <c r="F1587">
        <v>33</v>
      </c>
      <c r="G1587" t="s">
        <v>9</v>
      </c>
      <c r="H1587" s="57" t="s">
        <v>36</v>
      </c>
      <c r="I1587" s="2">
        <v>100</v>
      </c>
      <c r="J1587" s="51">
        <v>10</v>
      </c>
      <c r="K1587" s="51">
        <v>15</v>
      </c>
      <c r="L1587">
        <f t="shared" si="192"/>
        <v>8.75</v>
      </c>
      <c r="M1587" s="47">
        <v>2</v>
      </c>
      <c r="N1587" s="14">
        <f t="shared" si="193"/>
        <v>481.05637508093707</v>
      </c>
      <c r="O1587" s="16">
        <f t="shared" si="194"/>
        <v>4.8105637508093706E-2</v>
      </c>
      <c r="P1587">
        <v>481.05637508093707</v>
      </c>
      <c r="Q1587">
        <f t="shared" si="195"/>
        <v>4.8105637508093706E-2</v>
      </c>
      <c r="R1587" s="16">
        <f t="shared" si="196"/>
        <v>0</v>
      </c>
      <c r="S1587" s="48">
        <v>6.62</v>
      </c>
      <c r="T1587">
        <f t="shared" si="197"/>
        <v>0.31845932030358032</v>
      </c>
      <c r="U1587" s="48">
        <v>8.3030000000000008</v>
      </c>
      <c r="V1587">
        <f t="shared" si="198"/>
        <v>0</v>
      </c>
      <c r="W1587">
        <f t="shared" si="199"/>
        <v>0.31845932030358032</v>
      </c>
    </row>
    <row r="1588" spans="3:23" x14ac:dyDescent="0.3">
      <c r="C1588" t="s">
        <v>166</v>
      </c>
      <c r="D1588" t="s">
        <v>110</v>
      </c>
      <c r="E1588" s="1">
        <v>39419</v>
      </c>
      <c r="F1588">
        <v>33</v>
      </c>
      <c r="G1588" t="s">
        <v>9</v>
      </c>
      <c r="H1588" s="57" t="s">
        <v>36</v>
      </c>
      <c r="I1588" s="2">
        <v>90</v>
      </c>
      <c r="J1588" s="51">
        <v>18</v>
      </c>
      <c r="K1588" s="51">
        <v>25</v>
      </c>
      <c r="L1588">
        <f t="shared" si="192"/>
        <v>15.25</v>
      </c>
      <c r="M1588" s="47">
        <v>2</v>
      </c>
      <c r="N1588" s="14">
        <f t="shared" si="193"/>
        <v>1461.2332830009525</v>
      </c>
      <c r="O1588" s="16">
        <f t="shared" si="194"/>
        <v>0.14612332830009525</v>
      </c>
      <c r="P1588">
        <v>1315.1099547008573</v>
      </c>
      <c r="Q1588">
        <f t="shared" si="195"/>
        <v>0.13151099547008574</v>
      </c>
      <c r="R1588" s="16">
        <f t="shared" si="196"/>
        <v>1.4612332830009511E-2</v>
      </c>
      <c r="S1588" s="48">
        <v>6.62</v>
      </c>
      <c r="T1588">
        <f t="shared" si="197"/>
        <v>0.87060279001196761</v>
      </c>
      <c r="U1588" s="48">
        <v>8.3030000000000008</v>
      </c>
      <c r="V1588">
        <f t="shared" si="198"/>
        <v>0.12132619948756898</v>
      </c>
      <c r="W1588">
        <f t="shared" si="199"/>
        <v>0.74927659052439866</v>
      </c>
    </row>
    <row r="1589" spans="3:23" x14ac:dyDescent="0.3">
      <c r="C1589" t="s">
        <v>166</v>
      </c>
      <c r="D1589" t="s">
        <v>110</v>
      </c>
      <c r="E1589" s="1">
        <v>39419</v>
      </c>
      <c r="F1589">
        <v>33</v>
      </c>
      <c r="G1589" t="s">
        <v>9</v>
      </c>
      <c r="H1589" s="57" t="s">
        <v>36</v>
      </c>
      <c r="I1589" s="2">
        <v>100</v>
      </c>
      <c r="J1589" s="51">
        <v>22</v>
      </c>
      <c r="K1589" s="51">
        <v>32</v>
      </c>
      <c r="L1589">
        <f t="shared" si="192"/>
        <v>19</v>
      </c>
      <c r="M1589" s="47">
        <v>2</v>
      </c>
      <c r="N1589" s="14">
        <f t="shared" si="193"/>
        <v>2268.2298958918304</v>
      </c>
      <c r="O1589" s="16">
        <f t="shared" si="194"/>
        <v>0.22682298958918304</v>
      </c>
      <c r="P1589">
        <v>2268.2298958918304</v>
      </c>
      <c r="Q1589">
        <f t="shared" si="195"/>
        <v>0.22682298958918304</v>
      </c>
      <c r="R1589" s="16">
        <f t="shared" si="196"/>
        <v>0</v>
      </c>
      <c r="S1589" s="48">
        <v>6.62</v>
      </c>
      <c r="T1589">
        <f t="shared" si="197"/>
        <v>1.5015681910803917</v>
      </c>
      <c r="U1589" s="48">
        <v>8.3030000000000008</v>
      </c>
      <c r="V1589">
        <f t="shared" si="198"/>
        <v>0</v>
      </c>
      <c r="W1589">
        <f t="shared" si="199"/>
        <v>1.5015681910803917</v>
      </c>
    </row>
    <row r="1590" spans="3:23" x14ac:dyDescent="0.3">
      <c r="C1590" t="s">
        <v>166</v>
      </c>
      <c r="D1590" t="s">
        <v>110</v>
      </c>
      <c r="E1590" s="1">
        <v>39419</v>
      </c>
      <c r="F1590">
        <v>33</v>
      </c>
      <c r="G1590" t="s">
        <v>9</v>
      </c>
      <c r="H1590" s="57" t="s">
        <v>31</v>
      </c>
      <c r="I1590" s="2">
        <v>100</v>
      </c>
      <c r="J1590" s="51">
        <v>5</v>
      </c>
      <c r="K1590" s="51">
        <v>11</v>
      </c>
      <c r="L1590">
        <f t="shared" si="192"/>
        <v>5.25</v>
      </c>
      <c r="M1590" s="47">
        <v>3</v>
      </c>
      <c r="N1590" s="14">
        <f t="shared" si="193"/>
        <v>259.770442543706</v>
      </c>
      <c r="O1590" s="16">
        <f t="shared" si="194"/>
        <v>2.5977044254370599E-2</v>
      </c>
      <c r="P1590">
        <v>259.770442543706</v>
      </c>
      <c r="Q1590">
        <f t="shared" si="195"/>
        <v>2.5977044254370599E-2</v>
      </c>
      <c r="R1590" s="16">
        <f t="shared" si="196"/>
        <v>0</v>
      </c>
      <c r="S1590" s="48">
        <v>13.7</v>
      </c>
      <c r="T1590">
        <f t="shared" si="197"/>
        <v>0.3558855062848772</v>
      </c>
      <c r="U1590" s="48">
        <v>7.907</v>
      </c>
      <c r="V1590">
        <f t="shared" si="198"/>
        <v>0</v>
      </c>
      <c r="W1590">
        <f t="shared" si="199"/>
        <v>0.3558855062848772</v>
      </c>
    </row>
    <row r="1591" spans="3:23" x14ac:dyDescent="0.3">
      <c r="C1591" t="s">
        <v>166</v>
      </c>
      <c r="D1591" t="s">
        <v>110</v>
      </c>
      <c r="E1591" s="1">
        <v>39419</v>
      </c>
      <c r="F1591">
        <v>33</v>
      </c>
      <c r="G1591" t="s">
        <v>9</v>
      </c>
      <c r="H1591" s="57" t="s">
        <v>31</v>
      </c>
      <c r="I1591" s="2">
        <v>90</v>
      </c>
      <c r="J1591" s="51">
        <v>7</v>
      </c>
      <c r="K1591" s="51">
        <v>16</v>
      </c>
      <c r="L1591">
        <f t="shared" si="192"/>
        <v>7.5</v>
      </c>
      <c r="M1591" s="47">
        <v>3</v>
      </c>
      <c r="N1591" s="14">
        <f t="shared" si="193"/>
        <v>530.14376029327764</v>
      </c>
      <c r="O1591" s="16">
        <f t="shared" si="194"/>
        <v>5.3014376029327764E-2</v>
      </c>
      <c r="P1591">
        <v>477.12938426394987</v>
      </c>
      <c r="Q1591">
        <f t="shared" si="195"/>
        <v>4.7712938426394985E-2</v>
      </c>
      <c r="R1591" s="16">
        <f t="shared" si="196"/>
        <v>5.3014376029327792E-3</v>
      </c>
      <c r="S1591" s="48">
        <v>13.7</v>
      </c>
      <c r="T1591">
        <f t="shared" si="197"/>
        <v>0.65366725644161128</v>
      </c>
      <c r="U1591" s="48">
        <v>7.907</v>
      </c>
      <c r="V1591">
        <f t="shared" si="198"/>
        <v>4.1918467126389483E-2</v>
      </c>
      <c r="W1591">
        <f t="shared" si="199"/>
        <v>0.61174878931522181</v>
      </c>
    </row>
    <row r="1592" spans="3:23" x14ac:dyDescent="0.3">
      <c r="C1592" t="s">
        <v>166</v>
      </c>
      <c r="D1592" t="s">
        <v>110</v>
      </c>
      <c r="E1592" s="1">
        <v>39419</v>
      </c>
      <c r="F1592">
        <v>33</v>
      </c>
      <c r="G1592" t="s">
        <v>9</v>
      </c>
      <c r="H1592" s="57" t="s">
        <v>31</v>
      </c>
      <c r="I1592" s="2">
        <v>20</v>
      </c>
      <c r="J1592" s="51">
        <v>17</v>
      </c>
      <c r="K1592" s="51">
        <v>33</v>
      </c>
      <c r="L1592">
        <f t="shared" si="192"/>
        <v>16.75</v>
      </c>
      <c r="M1592" s="47">
        <v>3</v>
      </c>
      <c r="N1592" s="14">
        <f t="shared" si="193"/>
        <v>2644.2392666183591</v>
      </c>
      <c r="O1592" s="16">
        <f t="shared" si="194"/>
        <v>0.2644239266618359</v>
      </c>
      <c r="P1592">
        <v>528.84785332367187</v>
      </c>
      <c r="Q1592">
        <f t="shared" si="195"/>
        <v>5.2884785332367186E-2</v>
      </c>
      <c r="R1592" s="16">
        <f t="shared" si="196"/>
        <v>0.21153914132946872</v>
      </c>
      <c r="S1592" s="48">
        <v>13.7</v>
      </c>
      <c r="T1592">
        <f t="shared" si="197"/>
        <v>0.72452155905343041</v>
      </c>
      <c r="U1592" s="48">
        <v>7.907</v>
      </c>
      <c r="V1592">
        <f t="shared" si="198"/>
        <v>1.6726399904921092</v>
      </c>
      <c r="W1592">
        <f t="shared" si="199"/>
        <v>-0.9481184314386788</v>
      </c>
    </row>
    <row r="1593" spans="3:23" x14ac:dyDescent="0.3">
      <c r="C1593" t="s">
        <v>166</v>
      </c>
      <c r="D1593" t="s">
        <v>110</v>
      </c>
      <c r="E1593" s="1">
        <v>39419</v>
      </c>
      <c r="F1593">
        <v>33</v>
      </c>
      <c r="G1593" t="s">
        <v>9</v>
      </c>
      <c r="H1593" s="57" t="s">
        <v>42</v>
      </c>
      <c r="I1593" s="2">
        <v>10</v>
      </c>
      <c r="J1593" s="51">
        <v>32</v>
      </c>
      <c r="K1593" s="51">
        <v>30</v>
      </c>
      <c r="L1593">
        <f t="shared" si="192"/>
        <v>23.5</v>
      </c>
      <c r="M1593" s="47">
        <v>2</v>
      </c>
      <c r="N1593" s="14">
        <f t="shared" si="193"/>
        <v>3469.8890858899267</v>
      </c>
      <c r="O1593" s="16">
        <f t="shared" si="194"/>
        <v>0.34698890858899267</v>
      </c>
      <c r="P1593">
        <v>346.98890858899267</v>
      </c>
      <c r="Q1593">
        <f t="shared" si="195"/>
        <v>3.4698890858899267E-2</v>
      </c>
      <c r="R1593" s="16">
        <f t="shared" si="196"/>
        <v>0.31229001773009341</v>
      </c>
      <c r="S1593">
        <v>11.49</v>
      </c>
      <c r="T1593">
        <f t="shared" si="197"/>
        <v>0.39869025596875257</v>
      </c>
      <c r="U1593" s="48">
        <v>8.1999999999999993</v>
      </c>
      <c r="V1593">
        <f t="shared" si="198"/>
        <v>2.5607781453867657</v>
      </c>
      <c r="W1593">
        <f t="shared" si="199"/>
        <v>-2.1620878894180131</v>
      </c>
    </row>
    <row r="1594" spans="3:23" x14ac:dyDescent="0.3">
      <c r="C1594" t="s">
        <v>166</v>
      </c>
      <c r="D1594" t="s">
        <v>110</v>
      </c>
      <c r="E1594" s="1">
        <v>39419</v>
      </c>
      <c r="F1594">
        <v>33</v>
      </c>
      <c r="G1594" t="s">
        <v>9</v>
      </c>
      <c r="H1594" s="57" t="s">
        <v>42</v>
      </c>
      <c r="I1594" s="2">
        <v>10</v>
      </c>
      <c r="J1594" s="51">
        <v>32</v>
      </c>
      <c r="K1594" s="51">
        <v>40</v>
      </c>
      <c r="L1594">
        <f t="shared" si="192"/>
        <v>26</v>
      </c>
      <c r="M1594" s="47">
        <v>2</v>
      </c>
      <c r="N1594" s="14">
        <f t="shared" si="193"/>
        <v>4247.4332676534004</v>
      </c>
      <c r="O1594" s="16">
        <f t="shared" si="194"/>
        <v>0.42474332676534005</v>
      </c>
      <c r="P1594">
        <v>424.74332676534004</v>
      </c>
      <c r="Q1594">
        <f t="shared" si="195"/>
        <v>4.2474332676534006E-2</v>
      </c>
      <c r="R1594" s="16">
        <f t="shared" si="196"/>
        <v>0.38226899408880605</v>
      </c>
      <c r="S1594">
        <v>11.49</v>
      </c>
      <c r="T1594">
        <f t="shared" si="197"/>
        <v>0.48803008245337576</v>
      </c>
      <c r="U1594" s="48">
        <v>8.1999999999999993</v>
      </c>
      <c r="V1594">
        <f t="shared" si="198"/>
        <v>3.1346057515282095</v>
      </c>
      <c r="W1594">
        <f t="shared" si="199"/>
        <v>-2.6465756690748337</v>
      </c>
    </row>
    <row r="1595" spans="3:23" x14ac:dyDescent="0.3">
      <c r="C1595" t="s">
        <v>166</v>
      </c>
      <c r="D1595" t="s">
        <v>110</v>
      </c>
      <c r="E1595" s="1">
        <v>39419</v>
      </c>
      <c r="F1595">
        <v>33</v>
      </c>
      <c r="G1595" t="s">
        <v>9</v>
      </c>
      <c r="H1595" s="57" t="s">
        <v>42</v>
      </c>
      <c r="I1595" s="2">
        <v>10</v>
      </c>
      <c r="J1595" s="51">
        <v>55</v>
      </c>
      <c r="K1595" s="51">
        <v>57</v>
      </c>
      <c r="L1595">
        <f t="shared" si="192"/>
        <v>41.75</v>
      </c>
      <c r="M1595" s="47">
        <v>2</v>
      </c>
      <c r="N1595" s="14">
        <f t="shared" si="193"/>
        <v>10951.984689495717</v>
      </c>
      <c r="O1595" s="16">
        <f t="shared" si="194"/>
        <v>1.0951984689495717</v>
      </c>
      <c r="P1595">
        <v>1095.1984689495719</v>
      </c>
      <c r="Q1595">
        <f t="shared" si="195"/>
        <v>0.10951984689495718</v>
      </c>
      <c r="R1595" s="16">
        <f t="shared" si="196"/>
        <v>0.98567862205461454</v>
      </c>
      <c r="S1595">
        <v>11.49</v>
      </c>
      <c r="T1595">
        <f t="shared" si="197"/>
        <v>1.2583830408230581</v>
      </c>
      <c r="U1595" s="48">
        <v>8.1999999999999993</v>
      </c>
      <c r="V1595">
        <f t="shared" si="198"/>
        <v>8.0825647008478381</v>
      </c>
      <c r="W1595">
        <f t="shared" si="199"/>
        <v>-6.82418166002478</v>
      </c>
    </row>
    <row r="1596" spans="3:23" x14ac:dyDescent="0.3">
      <c r="C1596" t="s">
        <v>166</v>
      </c>
      <c r="D1596" t="s">
        <v>110</v>
      </c>
      <c r="E1596" s="1">
        <v>39419</v>
      </c>
      <c r="F1596">
        <v>33</v>
      </c>
      <c r="G1596" t="s">
        <v>9</v>
      </c>
      <c r="H1596" s="57" t="s">
        <v>42</v>
      </c>
      <c r="I1596" s="2">
        <v>40</v>
      </c>
      <c r="J1596" s="51">
        <v>55</v>
      </c>
      <c r="K1596" s="51">
        <v>38</v>
      </c>
      <c r="L1596">
        <f t="shared" si="192"/>
        <v>37</v>
      </c>
      <c r="M1596" s="47">
        <v>2</v>
      </c>
      <c r="N1596" s="14">
        <f t="shared" si="193"/>
        <v>8601.6806855288542</v>
      </c>
      <c r="O1596" s="16">
        <f t="shared" si="194"/>
        <v>0.86016806855288541</v>
      </c>
      <c r="P1596">
        <v>3440.6722742115417</v>
      </c>
      <c r="Q1596">
        <f t="shared" si="195"/>
        <v>0.34406722742115414</v>
      </c>
      <c r="R1596" s="16">
        <f t="shared" si="196"/>
        <v>0.51610084113173127</v>
      </c>
      <c r="S1596">
        <v>11.49</v>
      </c>
      <c r="T1596">
        <f t="shared" si="197"/>
        <v>3.9533324430690611</v>
      </c>
      <c r="U1596" s="48">
        <v>8.1999999999999993</v>
      </c>
      <c r="V1596">
        <f t="shared" si="198"/>
        <v>4.2320268972801962</v>
      </c>
      <c r="W1596">
        <f t="shared" si="199"/>
        <v>-0.27869445421113515</v>
      </c>
    </row>
    <row r="1597" spans="3:23" x14ac:dyDescent="0.3">
      <c r="C1597" t="s">
        <v>166</v>
      </c>
      <c r="D1597" t="s">
        <v>110</v>
      </c>
      <c r="E1597" s="1">
        <v>39419</v>
      </c>
      <c r="F1597">
        <v>33</v>
      </c>
      <c r="G1597" t="s">
        <v>9</v>
      </c>
      <c r="H1597" s="57" t="s">
        <v>42</v>
      </c>
      <c r="I1597" s="2">
        <v>30</v>
      </c>
      <c r="J1597" s="51">
        <v>70</v>
      </c>
      <c r="K1597" s="51">
        <v>75</v>
      </c>
      <c r="L1597">
        <f t="shared" si="192"/>
        <v>53.75</v>
      </c>
      <c r="M1597" s="47">
        <v>2</v>
      </c>
      <c r="N1597" s="14">
        <f t="shared" si="193"/>
        <v>18152.515051523522</v>
      </c>
      <c r="O1597" s="16">
        <f t="shared" si="194"/>
        <v>1.8152515051523521</v>
      </c>
      <c r="P1597">
        <v>5445.7545154570562</v>
      </c>
      <c r="Q1597">
        <f t="shared" si="195"/>
        <v>0.54457545154570564</v>
      </c>
      <c r="R1597" s="16">
        <f t="shared" si="196"/>
        <v>1.2706760536066466</v>
      </c>
      <c r="S1597">
        <v>11.49</v>
      </c>
      <c r="T1597">
        <f t="shared" si="197"/>
        <v>6.2571719382601581</v>
      </c>
      <c r="U1597" s="48">
        <v>8.1999999999999993</v>
      </c>
      <c r="V1597">
        <f t="shared" si="198"/>
        <v>10.419543639574501</v>
      </c>
      <c r="W1597">
        <f t="shared" si="199"/>
        <v>-4.1623717013143429</v>
      </c>
    </row>
    <row r="1598" spans="3:23" x14ac:dyDescent="0.3">
      <c r="C1598" t="s">
        <v>166</v>
      </c>
      <c r="D1598" t="s">
        <v>110</v>
      </c>
      <c r="E1598" s="1">
        <v>39419</v>
      </c>
      <c r="F1598">
        <v>33</v>
      </c>
      <c r="G1598" t="s">
        <v>9</v>
      </c>
      <c r="H1598" s="57" t="s">
        <v>43</v>
      </c>
      <c r="I1598" s="2">
        <v>30</v>
      </c>
      <c r="J1598" s="51">
        <v>1</v>
      </c>
      <c r="K1598" s="51">
        <v>22</v>
      </c>
      <c r="L1598">
        <f t="shared" si="192"/>
        <v>6</v>
      </c>
      <c r="M1598" s="47">
        <v>2</v>
      </c>
      <c r="N1598" s="14">
        <f t="shared" si="193"/>
        <v>226.1946710584651</v>
      </c>
      <c r="O1598" s="16">
        <f t="shared" si="194"/>
        <v>2.2619467105846509E-2</v>
      </c>
      <c r="P1598">
        <v>67.858401317539531</v>
      </c>
      <c r="Q1598">
        <f t="shared" si="195"/>
        <v>6.7858401317539528E-3</v>
      </c>
      <c r="R1598" s="16">
        <f t="shared" si="196"/>
        <v>1.5833626974092557E-2</v>
      </c>
      <c r="S1598">
        <v>9.1999999999999993</v>
      </c>
      <c r="T1598">
        <f t="shared" si="197"/>
        <v>6.242972921213636E-2</v>
      </c>
      <c r="U1598" s="48">
        <v>8.1999999999999993</v>
      </c>
      <c r="V1598">
        <f t="shared" si="198"/>
        <v>0.12983574118755895</v>
      </c>
      <c r="W1598">
        <f t="shared" si="199"/>
        <v>-6.7406011975422592E-2</v>
      </c>
    </row>
    <row r="1599" spans="3:23" x14ac:dyDescent="0.3">
      <c r="C1599" t="s">
        <v>166</v>
      </c>
      <c r="D1599" t="s">
        <v>110</v>
      </c>
      <c r="E1599" s="1">
        <v>39419</v>
      </c>
      <c r="F1599">
        <v>33</v>
      </c>
      <c r="G1599" t="s">
        <v>9</v>
      </c>
      <c r="H1599" s="57" t="s">
        <v>43</v>
      </c>
      <c r="I1599" s="2">
        <v>90</v>
      </c>
      <c r="J1599" s="51">
        <v>15</v>
      </c>
      <c r="K1599" s="51">
        <v>17</v>
      </c>
      <c r="L1599">
        <f t="shared" si="192"/>
        <v>11.75</v>
      </c>
      <c r="M1599" s="47">
        <v>2</v>
      </c>
      <c r="N1599" s="14">
        <f t="shared" si="193"/>
        <v>867.47227147248168</v>
      </c>
      <c r="O1599" s="16">
        <f t="shared" si="194"/>
        <v>8.6747227147248168E-2</v>
      </c>
      <c r="P1599">
        <v>780.72504432523351</v>
      </c>
      <c r="Q1599">
        <f t="shared" si="195"/>
        <v>7.8072504432523351E-2</v>
      </c>
      <c r="R1599" s="16">
        <f t="shared" si="196"/>
        <v>8.6747227147248168E-3</v>
      </c>
      <c r="S1599">
        <v>9.1999999999999993</v>
      </c>
      <c r="T1599">
        <f t="shared" si="197"/>
        <v>0.71826704077921477</v>
      </c>
      <c r="U1599" s="48">
        <v>8.1999999999999993</v>
      </c>
      <c r="V1599">
        <f t="shared" si="198"/>
        <v>7.113272626074349E-2</v>
      </c>
      <c r="W1599">
        <f t="shared" si="199"/>
        <v>0.64713431451847125</v>
      </c>
    </row>
    <row r="1600" spans="3:23" x14ac:dyDescent="0.3">
      <c r="C1600" t="s">
        <v>166</v>
      </c>
      <c r="D1600" t="s">
        <v>110</v>
      </c>
      <c r="E1600" s="1">
        <v>39419</v>
      </c>
      <c r="F1600">
        <v>33</v>
      </c>
      <c r="G1600" t="s">
        <v>9</v>
      </c>
      <c r="H1600" s="57" t="s">
        <v>43</v>
      </c>
      <c r="I1600" s="2">
        <v>90</v>
      </c>
      <c r="J1600" s="51">
        <v>25</v>
      </c>
      <c r="K1600" s="51">
        <v>20</v>
      </c>
      <c r="L1600">
        <f t="shared" si="192"/>
        <v>17.5</v>
      </c>
      <c r="M1600" s="47">
        <v>2</v>
      </c>
      <c r="N1600" s="14">
        <f t="shared" si="193"/>
        <v>1924.2255003237483</v>
      </c>
      <c r="O1600" s="16">
        <f t="shared" si="194"/>
        <v>0.19242255003237482</v>
      </c>
      <c r="P1600">
        <v>1731.8029502913735</v>
      </c>
      <c r="Q1600">
        <f t="shared" si="195"/>
        <v>0.17318029502913734</v>
      </c>
      <c r="R1600" s="16">
        <f t="shared" si="196"/>
        <v>1.924225500323748E-2</v>
      </c>
      <c r="S1600">
        <v>9.1999999999999993</v>
      </c>
      <c r="T1600">
        <f t="shared" si="197"/>
        <v>1.5932587142680634</v>
      </c>
      <c r="U1600" s="48">
        <v>8.1999999999999993</v>
      </c>
      <c r="V1600">
        <f t="shared" si="198"/>
        <v>0.15778649102654732</v>
      </c>
      <c r="W1600">
        <f t="shared" si="199"/>
        <v>1.435472223241516</v>
      </c>
    </row>
    <row r="1601" spans="3:23" x14ac:dyDescent="0.3">
      <c r="C1601" t="s">
        <v>166</v>
      </c>
      <c r="D1601" t="s">
        <v>110</v>
      </c>
      <c r="E1601" s="1">
        <v>39419</v>
      </c>
      <c r="F1601">
        <v>33</v>
      </c>
      <c r="G1601" t="s">
        <v>9</v>
      </c>
      <c r="H1601" s="57" t="s">
        <v>43</v>
      </c>
      <c r="I1601" s="2">
        <v>20</v>
      </c>
      <c r="J1601" s="51">
        <v>25</v>
      </c>
      <c r="K1601" s="51">
        <v>25</v>
      </c>
      <c r="L1601">
        <f t="shared" si="192"/>
        <v>18.75</v>
      </c>
      <c r="M1601" s="47">
        <v>2</v>
      </c>
      <c r="N1601" s="14">
        <f t="shared" si="193"/>
        <v>2208.9323345553235</v>
      </c>
      <c r="O1601" s="16">
        <f t="shared" si="194"/>
        <v>0.22089323345553236</v>
      </c>
      <c r="P1601">
        <v>441.78646691106474</v>
      </c>
      <c r="Q1601">
        <f t="shared" si="195"/>
        <v>4.4178646691106473E-2</v>
      </c>
      <c r="R1601" s="16">
        <f t="shared" si="196"/>
        <v>0.17671458676442589</v>
      </c>
      <c r="S1601">
        <v>9.1999999999999993</v>
      </c>
      <c r="T1601">
        <f t="shared" si="197"/>
        <v>0.40644354955817952</v>
      </c>
      <c r="U1601" s="48">
        <v>8.1999999999999993</v>
      </c>
      <c r="V1601">
        <f t="shared" si="198"/>
        <v>1.4490596114682921</v>
      </c>
      <c r="W1601">
        <f t="shared" si="199"/>
        <v>-1.0426160619101126</v>
      </c>
    </row>
    <row r="1602" spans="3:23" x14ac:dyDescent="0.3">
      <c r="C1602" t="s">
        <v>166</v>
      </c>
      <c r="D1602" t="s">
        <v>110</v>
      </c>
      <c r="E1602" s="1">
        <v>39419</v>
      </c>
      <c r="F1602">
        <v>33</v>
      </c>
      <c r="G1602" t="s">
        <v>9</v>
      </c>
      <c r="H1602" s="57" t="s">
        <v>43</v>
      </c>
      <c r="I1602" s="2">
        <v>20</v>
      </c>
      <c r="J1602" s="51">
        <v>68</v>
      </c>
      <c r="K1602" s="51">
        <v>50</v>
      </c>
      <c r="L1602">
        <f t="shared" ref="L1602:L1665" si="200">(J1602+K1602/2)/2</f>
        <v>46.5</v>
      </c>
      <c r="M1602" s="47">
        <v>2</v>
      </c>
      <c r="N1602" s="14">
        <f t="shared" ref="N1602:N1665" si="201">M1602*PI()*L1602^2</f>
        <v>13585.81743044906</v>
      </c>
      <c r="O1602" s="16">
        <f t="shared" ref="O1602:O1665" si="202">N1602/10000</f>
        <v>1.3585817430449061</v>
      </c>
      <c r="P1602">
        <v>2717.1634860898121</v>
      </c>
      <c r="Q1602">
        <f t="shared" ref="Q1602:Q1665" si="203">P1602/10000</f>
        <v>0.2717163486089812</v>
      </c>
      <c r="R1602" s="16">
        <f t="shared" ref="R1602:R1665" si="204">O1602-Q1602</f>
        <v>1.0868653944359248</v>
      </c>
      <c r="S1602">
        <v>9.1999999999999993</v>
      </c>
      <c r="T1602">
        <f t="shared" ref="T1602:T1665" si="205">Q1602*S1602</f>
        <v>2.4997904072026267</v>
      </c>
      <c r="U1602" s="48">
        <v>8.1999999999999993</v>
      </c>
      <c r="V1602">
        <f t="shared" ref="V1602:V1665" si="206">R1602*U1602</f>
        <v>8.9122962343745833</v>
      </c>
      <c r="W1602">
        <f t="shared" ref="W1602:W1665" si="207">T1602-V1602</f>
        <v>-6.4125058271719571</v>
      </c>
    </row>
    <row r="1603" spans="3:23" x14ac:dyDescent="0.3">
      <c r="C1603" t="s">
        <v>166</v>
      </c>
      <c r="D1603" t="s">
        <v>110</v>
      </c>
      <c r="E1603" s="1">
        <v>39419</v>
      </c>
      <c r="F1603">
        <v>33</v>
      </c>
      <c r="G1603" t="s">
        <v>9</v>
      </c>
      <c r="H1603" s="57" t="s">
        <v>44</v>
      </c>
      <c r="I1603" s="2">
        <v>100</v>
      </c>
      <c r="J1603" s="51">
        <v>1</v>
      </c>
      <c r="K1603" s="51">
        <v>12</v>
      </c>
      <c r="L1603">
        <f t="shared" si="200"/>
        <v>3.5</v>
      </c>
      <c r="M1603" s="47">
        <v>2</v>
      </c>
      <c r="N1603" s="14">
        <f t="shared" si="201"/>
        <v>76.969020012949926</v>
      </c>
      <c r="O1603" s="16">
        <f t="shared" si="202"/>
        <v>7.696902001294993E-3</v>
      </c>
      <c r="P1603">
        <v>76.969020012949926</v>
      </c>
      <c r="Q1603">
        <f t="shared" si="203"/>
        <v>7.696902001294993E-3</v>
      </c>
      <c r="R1603" s="16">
        <f t="shared" si="204"/>
        <v>0</v>
      </c>
      <c r="S1603" s="48">
        <v>5.78</v>
      </c>
      <c r="T1603">
        <f t="shared" si="205"/>
        <v>4.4488093567485058E-2</v>
      </c>
      <c r="U1603" s="48">
        <v>9.0679999999999996</v>
      </c>
      <c r="V1603">
        <f t="shared" si="206"/>
        <v>0</v>
      </c>
      <c r="W1603">
        <f t="shared" si="207"/>
        <v>4.4488093567485058E-2</v>
      </c>
    </row>
    <row r="1604" spans="3:23" x14ac:dyDescent="0.3">
      <c r="C1604" t="s">
        <v>166</v>
      </c>
      <c r="D1604" t="s">
        <v>110</v>
      </c>
      <c r="E1604" s="1">
        <v>39419</v>
      </c>
      <c r="F1604">
        <v>33</v>
      </c>
      <c r="G1604" t="s">
        <v>9</v>
      </c>
      <c r="H1604" s="57" t="s">
        <v>44</v>
      </c>
      <c r="I1604" s="2">
        <v>100</v>
      </c>
      <c r="J1604" s="51">
        <v>1</v>
      </c>
      <c r="K1604" s="51">
        <v>17</v>
      </c>
      <c r="L1604">
        <f t="shared" si="200"/>
        <v>4.75</v>
      </c>
      <c r="M1604" s="47">
        <v>2</v>
      </c>
      <c r="N1604" s="14">
        <f t="shared" si="201"/>
        <v>141.7643684932394</v>
      </c>
      <c r="O1604" s="16">
        <f t="shared" si="202"/>
        <v>1.417643684932394E-2</v>
      </c>
      <c r="P1604">
        <v>141.7643684932394</v>
      </c>
      <c r="Q1604">
        <f t="shared" si="203"/>
        <v>1.417643684932394E-2</v>
      </c>
      <c r="R1604" s="16">
        <f t="shared" si="204"/>
        <v>0</v>
      </c>
      <c r="S1604" s="48">
        <v>5.78</v>
      </c>
      <c r="T1604">
        <f t="shared" si="205"/>
        <v>8.1939804989092382E-2</v>
      </c>
      <c r="U1604" s="48">
        <v>9.0679999999999996</v>
      </c>
      <c r="V1604">
        <f t="shared" si="206"/>
        <v>0</v>
      </c>
      <c r="W1604">
        <f t="shared" si="207"/>
        <v>8.1939804989092382E-2</v>
      </c>
    </row>
    <row r="1605" spans="3:23" x14ac:dyDescent="0.3">
      <c r="C1605" t="s">
        <v>166</v>
      </c>
      <c r="D1605" t="s">
        <v>110</v>
      </c>
      <c r="E1605" s="1">
        <v>39419</v>
      </c>
      <c r="F1605">
        <v>33</v>
      </c>
      <c r="G1605" t="s">
        <v>9</v>
      </c>
      <c r="H1605" s="57" t="s">
        <v>44</v>
      </c>
      <c r="I1605" s="2">
        <v>100</v>
      </c>
      <c r="J1605" s="51">
        <v>2</v>
      </c>
      <c r="K1605" s="51">
        <v>22</v>
      </c>
      <c r="L1605">
        <f t="shared" si="200"/>
        <v>6.5</v>
      </c>
      <c r="M1605" s="47">
        <v>2</v>
      </c>
      <c r="N1605" s="14">
        <f t="shared" si="201"/>
        <v>265.46457922833753</v>
      </c>
      <c r="O1605" s="16">
        <f t="shared" si="202"/>
        <v>2.6546457922833753E-2</v>
      </c>
      <c r="P1605">
        <v>265.46457922833753</v>
      </c>
      <c r="Q1605">
        <f t="shared" si="203"/>
        <v>2.6546457922833753E-2</v>
      </c>
      <c r="R1605" s="16">
        <f t="shared" si="204"/>
        <v>0</v>
      </c>
      <c r="S1605" s="48">
        <v>5.78</v>
      </c>
      <c r="T1605">
        <f t="shared" si="205"/>
        <v>0.1534385267939791</v>
      </c>
      <c r="U1605" s="48">
        <v>9.0679999999999996</v>
      </c>
      <c r="V1605">
        <f t="shared" si="206"/>
        <v>0</v>
      </c>
      <c r="W1605">
        <f t="shared" si="207"/>
        <v>0.1534385267939791</v>
      </c>
    </row>
    <row r="1606" spans="3:23" x14ac:dyDescent="0.3">
      <c r="C1606" t="s">
        <v>166</v>
      </c>
      <c r="D1606" t="s">
        <v>110</v>
      </c>
      <c r="E1606" s="1">
        <v>39419</v>
      </c>
      <c r="F1606">
        <v>33</v>
      </c>
      <c r="G1606" t="s">
        <v>9</v>
      </c>
      <c r="H1606" s="57" t="s">
        <v>44</v>
      </c>
      <c r="I1606" s="2">
        <v>100</v>
      </c>
      <c r="J1606" s="51">
        <v>2</v>
      </c>
      <c r="K1606" s="51">
        <v>20</v>
      </c>
      <c r="L1606">
        <f t="shared" si="200"/>
        <v>6</v>
      </c>
      <c r="M1606" s="47">
        <v>2</v>
      </c>
      <c r="N1606" s="14">
        <f t="shared" si="201"/>
        <v>226.1946710584651</v>
      </c>
      <c r="O1606" s="16">
        <f t="shared" si="202"/>
        <v>2.2619467105846509E-2</v>
      </c>
      <c r="P1606">
        <v>226.1946710584651</v>
      </c>
      <c r="Q1606">
        <f t="shared" si="203"/>
        <v>2.2619467105846509E-2</v>
      </c>
      <c r="R1606" s="16">
        <f t="shared" si="204"/>
        <v>0</v>
      </c>
      <c r="S1606" s="48">
        <v>5.78</v>
      </c>
      <c r="T1606">
        <f t="shared" si="205"/>
        <v>0.13074051987179283</v>
      </c>
      <c r="U1606" s="48">
        <v>9.0679999999999996</v>
      </c>
      <c r="V1606">
        <f t="shared" si="206"/>
        <v>0</v>
      </c>
      <c r="W1606">
        <f t="shared" si="207"/>
        <v>0.13074051987179283</v>
      </c>
    </row>
    <row r="1607" spans="3:23" x14ac:dyDescent="0.3">
      <c r="C1607" t="s">
        <v>166</v>
      </c>
      <c r="D1607" t="s">
        <v>110</v>
      </c>
      <c r="E1607" s="1">
        <v>39419</v>
      </c>
      <c r="F1607">
        <v>33</v>
      </c>
      <c r="G1607" t="s">
        <v>9</v>
      </c>
      <c r="H1607" s="57" t="s">
        <v>44</v>
      </c>
      <c r="I1607" s="2">
        <v>100</v>
      </c>
      <c r="J1607" s="51">
        <v>2</v>
      </c>
      <c r="K1607" s="51">
        <v>14</v>
      </c>
      <c r="L1607">
        <f t="shared" si="200"/>
        <v>4.5</v>
      </c>
      <c r="M1607" s="47">
        <v>2</v>
      </c>
      <c r="N1607" s="14">
        <f t="shared" si="201"/>
        <v>127.23450247038662</v>
      </c>
      <c r="O1607" s="16">
        <f t="shared" si="202"/>
        <v>1.2723450247038661E-2</v>
      </c>
      <c r="P1607">
        <v>127.23450247038662</v>
      </c>
      <c r="Q1607">
        <f t="shared" si="203"/>
        <v>1.2723450247038661E-2</v>
      </c>
      <c r="R1607" s="16">
        <f t="shared" si="204"/>
        <v>0</v>
      </c>
      <c r="S1607" s="48">
        <v>5.78</v>
      </c>
      <c r="T1607">
        <f t="shared" si="205"/>
        <v>7.3541542427883466E-2</v>
      </c>
      <c r="U1607" s="48">
        <v>9.0679999999999996</v>
      </c>
      <c r="V1607">
        <f t="shared" si="206"/>
        <v>0</v>
      </c>
      <c r="W1607">
        <f t="shared" si="207"/>
        <v>7.3541542427883466E-2</v>
      </c>
    </row>
    <row r="1608" spans="3:23" x14ac:dyDescent="0.3">
      <c r="C1608" t="s">
        <v>166</v>
      </c>
      <c r="D1608" t="s">
        <v>110</v>
      </c>
      <c r="E1608" s="1">
        <v>39419</v>
      </c>
      <c r="F1608">
        <v>33</v>
      </c>
      <c r="G1608" t="s">
        <v>9</v>
      </c>
      <c r="H1608" s="57" t="s">
        <v>44</v>
      </c>
      <c r="I1608" s="2">
        <v>100</v>
      </c>
      <c r="J1608" s="51">
        <v>4</v>
      </c>
      <c r="K1608" s="51">
        <v>17</v>
      </c>
      <c r="L1608">
        <f t="shared" si="200"/>
        <v>6.25</v>
      </c>
      <c r="M1608" s="47">
        <v>2</v>
      </c>
      <c r="N1608" s="14">
        <f t="shared" si="201"/>
        <v>245.43692606170259</v>
      </c>
      <c r="O1608" s="16">
        <f t="shared" si="202"/>
        <v>2.4543692606170259E-2</v>
      </c>
      <c r="P1608">
        <v>245.43692606170259</v>
      </c>
      <c r="Q1608">
        <f t="shared" si="203"/>
        <v>2.4543692606170259E-2</v>
      </c>
      <c r="R1608" s="16">
        <f t="shared" si="204"/>
        <v>0</v>
      </c>
      <c r="S1608" s="48">
        <v>5.78</v>
      </c>
      <c r="T1608">
        <f t="shared" si="205"/>
        <v>0.1418625432636641</v>
      </c>
      <c r="U1608" s="48">
        <v>9.0679999999999996</v>
      </c>
      <c r="V1608">
        <f t="shared" si="206"/>
        <v>0</v>
      </c>
      <c r="W1608">
        <f t="shared" si="207"/>
        <v>0.1418625432636641</v>
      </c>
    </row>
    <row r="1609" spans="3:23" x14ac:dyDescent="0.3">
      <c r="C1609" t="s">
        <v>166</v>
      </c>
      <c r="D1609" t="s">
        <v>110</v>
      </c>
      <c r="E1609" s="1">
        <v>39419</v>
      </c>
      <c r="F1609">
        <v>33</v>
      </c>
      <c r="G1609" t="s">
        <v>9</v>
      </c>
      <c r="H1609" s="57" t="s">
        <v>44</v>
      </c>
      <c r="I1609" s="2">
        <v>100</v>
      </c>
      <c r="J1609" s="51">
        <v>5</v>
      </c>
      <c r="K1609" s="51">
        <v>10</v>
      </c>
      <c r="L1609">
        <f t="shared" si="200"/>
        <v>5</v>
      </c>
      <c r="M1609" s="47">
        <v>2</v>
      </c>
      <c r="N1609" s="14">
        <f t="shared" si="201"/>
        <v>157.07963267948966</v>
      </c>
      <c r="O1609" s="16">
        <f t="shared" si="202"/>
        <v>1.5707963267948967E-2</v>
      </c>
      <c r="P1609">
        <v>157.07963267948966</v>
      </c>
      <c r="Q1609">
        <f t="shared" si="203"/>
        <v>1.5707963267948967E-2</v>
      </c>
      <c r="R1609" s="16">
        <f t="shared" si="204"/>
        <v>0</v>
      </c>
      <c r="S1609" s="48">
        <v>5.78</v>
      </c>
      <c r="T1609">
        <f t="shared" si="205"/>
        <v>9.0792027688745031E-2</v>
      </c>
      <c r="U1609" s="48">
        <v>9.0679999999999996</v>
      </c>
      <c r="V1609">
        <f t="shared" si="206"/>
        <v>0</v>
      </c>
      <c r="W1609">
        <f t="shared" si="207"/>
        <v>9.0792027688745031E-2</v>
      </c>
    </row>
    <row r="1610" spans="3:23" x14ac:dyDescent="0.3">
      <c r="C1610" t="s">
        <v>166</v>
      </c>
      <c r="D1610" t="s">
        <v>110</v>
      </c>
      <c r="E1610" s="1">
        <v>39419</v>
      </c>
      <c r="F1610">
        <v>33</v>
      </c>
      <c r="G1610" t="s">
        <v>9</v>
      </c>
      <c r="H1610" s="57" t="s">
        <v>44</v>
      </c>
      <c r="I1610" s="2">
        <v>100</v>
      </c>
      <c r="J1610" s="51">
        <v>5</v>
      </c>
      <c r="K1610" s="51">
        <v>19</v>
      </c>
      <c r="L1610">
        <f t="shared" si="200"/>
        <v>7.25</v>
      </c>
      <c r="M1610" s="47">
        <v>2</v>
      </c>
      <c r="N1610" s="14">
        <f t="shared" si="201"/>
        <v>330.259927708627</v>
      </c>
      <c r="O1610" s="16">
        <f t="shared" si="202"/>
        <v>3.3025992770862697E-2</v>
      </c>
      <c r="P1610">
        <v>330.259927708627</v>
      </c>
      <c r="Q1610">
        <f t="shared" si="203"/>
        <v>3.3025992770862697E-2</v>
      </c>
      <c r="R1610" s="16">
        <f t="shared" si="204"/>
        <v>0</v>
      </c>
      <c r="S1610" s="48">
        <v>5.78</v>
      </c>
      <c r="T1610">
        <f t="shared" si="205"/>
        <v>0.1908902382155864</v>
      </c>
      <c r="U1610" s="48">
        <v>9.0679999999999996</v>
      </c>
      <c r="V1610">
        <f t="shared" si="206"/>
        <v>0</v>
      </c>
      <c r="W1610">
        <f t="shared" si="207"/>
        <v>0.1908902382155864</v>
      </c>
    </row>
    <row r="1611" spans="3:23" x14ac:dyDescent="0.3">
      <c r="C1611" t="s">
        <v>166</v>
      </c>
      <c r="D1611" t="s">
        <v>110</v>
      </c>
      <c r="E1611" s="1">
        <v>39419</v>
      </c>
      <c r="F1611">
        <v>33</v>
      </c>
      <c r="G1611" t="s">
        <v>9</v>
      </c>
      <c r="H1611" s="57" t="s">
        <v>44</v>
      </c>
      <c r="I1611" s="2">
        <v>100</v>
      </c>
      <c r="J1611" s="51">
        <v>5</v>
      </c>
      <c r="K1611" s="51">
        <v>12</v>
      </c>
      <c r="L1611">
        <f t="shared" si="200"/>
        <v>5.5</v>
      </c>
      <c r="M1611" s="47">
        <v>2</v>
      </c>
      <c r="N1611" s="14">
        <f t="shared" si="201"/>
        <v>190.06635554218249</v>
      </c>
      <c r="O1611" s="16">
        <f t="shared" si="202"/>
        <v>1.9006635554218249E-2</v>
      </c>
      <c r="P1611">
        <v>190.06635554218249</v>
      </c>
      <c r="Q1611">
        <f t="shared" si="203"/>
        <v>1.9006635554218249E-2</v>
      </c>
      <c r="R1611" s="16">
        <f t="shared" si="204"/>
        <v>0</v>
      </c>
      <c r="S1611" s="48">
        <v>5.78</v>
      </c>
      <c r="T1611">
        <f t="shared" si="205"/>
        <v>0.10985835350338148</v>
      </c>
      <c r="U1611" s="48">
        <v>9.0679999999999996</v>
      </c>
      <c r="V1611">
        <f t="shared" si="206"/>
        <v>0</v>
      </c>
      <c r="W1611">
        <f t="shared" si="207"/>
        <v>0.10985835350338148</v>
      </c>
    </row>
    <row r="1612" spans="3:23" x14ac:dyDescent="0.3">
      <c r="C1612" t="s">
        <v>166</v>
      </c>
      <c r="D1612" t="s">
        <v>110</v>
      </c>
      <c r="E1612" s="1">
        <v>39419</v>
      </c>
      <c r="F1612">
        <v>33</v>
      </c>
      <c r="G1612" t="s">
        <v>9</v>
      </c>
      <c r="H1612" s="57" t="s">
        <v>44</v>
      </c>
      <c r="I1612" s="2">
        <v>100</v>
      </c>
      <c r="J1612" s="51">
        <v>6</v>
      </c>
      <c r="K1612" s="51">
        <v>18</v>
      </c>
      <c r="L1612">
        <f t="shared" si="200"/>
        <v>7.5</v>
      </c>
      <c r="M1612" s="47">
        <v>2</v>
      </c>
      <c r="N1612" s="14">
        <f t="shared" si="201"/>
        <v>353.42917352885172</v>
      </c>
      <c r="O1612" s="16">
        <f t="shared" si="202"/>
        <v>3.5342917352885174E-2</v>
      </c>
      <c r="P1612">
        <v>353.42917352885172</v>
      </c>
      <c r="Q1612">
        <f t="shared" si="203"/>
        <v>3.5342917352885174E-2</v>
      </c>
      <c r="R1612" s="16">
        <f t="shared" si="204"/>
        <v>0</v>
      </c>
      <c r="S1612" s="48">
        <v>5.78</v>
      </c>
      <c r="T1612">
        <f t="shared" si="205"/>
        <v>0.20428206229967633</v>
      </c>
      <c r="U1612" s="48">
        <v>9.0679999999999996</v>
      </c>
      <c r="V1612">
        <f t="shared" si="206"/>
        <v>0</v>
      </c>
      <c r="W1612">
        <f t="shared" si="207"/>
        <v>0.20428206229967633</v>
      </c>
    </row>
    <row r="1613" spans="3:23" x14ac:dyDescent="0.3">
      <c r="C1613" t="s">
        <v>166</v>
      </c>
      <c r="D1613" t="s">
        <v>110</v>
      </c>
      <c r="E1613" s="1">
        <v>39419</v>
      </c>
      <c r="F1613">
        <v>33</v>
      </c>
      <c r="G1613" t="s">
        <v>9</v>
      </c>
      <c r="H1613" s="57" t="s">
        <v>44</v>
      </c>
      <c r="I1613" s="2">
        <v>100</v>
      </c>
      <c r="J1613" s="51">
        <v>8</v>
      </c>
      <c r="K1613" s="51">
        <v>19</v>
      </c>
      <c r="L1613">
        <f t="shared" si="200"/>
        <v>8.75</v>
      </c>
      <c r="M1613" s="47">
        <v>2</v>
      </c>
      <c r="N1613" s="14">
        <f t="shared" si="201"/>
        <v>481.05637508093707</v>
      </c>
      <c r="O1613" s="16">
        <f t="shared" si="202"/>
        <v>4.8105637508093706E-2</v>
      </c>
      <c r="P1613">
        <v>481.05637508093707</v>
      </c>
      <c r="Q1613">
        <f t="shared" si="203"/>
        <v>4.8105637508093706E-2</v>
      </c>
      <c r="R1613" s="16">
        <f t="shared" si="204"/>
        <v>0</v>
      </c>
      <c r="S1613" s="48">
        <v>5.78</v>
      </c>
      <c r="T1613">
        <f t="shared" si="205"/>
        <v>0.27805058479678163</v>
      </c>
      <c r="U1613" s="48">
        <v>9.0679999999999996</v>
      </c>
      <c r="V1613">
        <f t="shared" si="206"/>
        <v>0</v>
      </c>
      <c r="W1613">
        <f t="shared" si="207"/>
        <v>0.27805058479678163</v>
      </c>
    </row>
    <row r="1614" spans="3:23" x14ac:dyDescent="0.3">
      <c r="C1614" t="s">
        <v>166</v>
      </c>
      <c r="D1614" t="s">
        <v>110</v>
      </c>
      <c r="E1614" s="1">
        <v>39419</v>
      </c>
      <c r="F1614">
        <v>33</v>
      </c>
      <c r="G1614" t="s">
        <v>9</v>
      </c>
      <c r="H1614" s="57" t="s">
        <v>44</v>
      </c>
      <c r="I1614" s="2">
        <v>100</v>
      </c>
      <c r="J1614" s="51">
        <v>8</v>
      </c>
      <c r="K1614" s="51">
        <v>19</v>
      </c>
      <c r="L1614">
        <f t="shared" si="200"/>
        <v>8.75</v>
      </c>
      <c r="M1614" s="47">
        <v>2</v>
      </c>
      <c r="N1614" s="14">
        <f t="shared" si="201"/>
        <v>481.05637508093707</v>
      </c>
      <c r="O1614" s="16">
        <f t="shared" si="202"/>
        <v>4.8105637508093706E-2</v>
      </c>
      <c r="P1614">
        <v>481.05637508093707</v>
      </c>
      <c r="Q1614">
        <f t="shared" si="203"/>
        <v>4.8105637508093706E-2</v>
      </c>
      <c r="R1614" s="16">
        <f t="shared" si="204"/>
        <v>0</v>
      </c>
      <c r="S1614" s="48">
        <v>5.78</v>
      </c>
      <c r="T1614">
        <f t="shared" si="205"/>
        <v>0.27805058479678163</v>
      </c>
      <c r="U1614" s="48">
        <v>9.0679999999999996</v>
      </c>
      <c r="V1614">
        <f t="shared" si="206"/>
        <v>0</v>
      </c>
      <c r="W1614">
        <f t="shared" si="207"/>
        <v>0.27805058479678163</v>
      </c>
    </row>
    <row r="1615" spans="3:23" x14ac:dyDescent="0.3">
      <c r="C1615" t="s">
        <v>166</v>
      </c>
      <c r="D1615" t="s">
        <v>110</v>
      </c>
      <c r="E1615" s="1">
        <v>39419</v>
      </c>
      <c r="F1615">
        <v>33</v>
      </c>
      <c r="G1615" t="s">
        <v>9</v>
      </c>
      <c r="H1615" s="57" t="s">
        <v>44</v>
      </c>
      <c r="I1615" s="2">
        <v>100</v>
      </c>
      <c r="J1615" s="51">
        <v>8</v>
      </c>
      <c r="K1615" s="51">
        <v>19</v>
      </c>
      <c r="L1615">
        <f t="shared" si="200"/>
        <v>8.75</v>
      </c>
      <c r="M1615" s="47">
        <v>2</v>
      </c>
      <c r="N1615" s="14">
        <f t="shared" si="201"/>
        <v>481.05637508093707</v>
      </c>
      <c r="O1615" s="16">
        <f t="shared" si="202"/>
        <v>4.8105637508093706E-2</v>
      </c>
      <c r="P1615">
        <v>481.05637508093707</v>
      </c>
      <c r="Q1615">
        <f t="shared" si="203"/>
        <v>4.8105637508093706E-2</v>
      </c>
      <c r="R1615" s="16">
        <f t="shared" si="204"/>
        <v>0</v>
      </c>
      <c r="S1615" s="48">
        <v>5.78</v>
      </c>
      <c r="T1615">
        <f t="shared" si="205"/>
        <v>0.27805058479678163</v>
      </c>
      <c r="U1615" s="48">
        <v>9.0679999999999996</v>
      </c>
      <c r="V1615">
        <f t="shared" si="206"/>
        <v>0</v>
      </c>
      <c r="W1615">
        <f t="shared" si="207"/>
        <v>0.27805058479678163</v>
      </c>
    </row>
    <row r="1616" spans="3:23" x14ac:dyDescent="0.3">
      <c r="C1616" t="s">
        <v>166</v>
      </c>
      <c r="D1616" t="s">
        <v>110</v>
      </c>
      <c r="E1616" s="1">
        <v>39419</v>
      </c>
      <c r="F1616">
        <v>33</v>
      </c>
      <c r="G1616" t="s">
        <v>9</v>
      </c>
      <c r="H1616" s="57" t="s">
        <v>44</v>
      </c>
      <c r="I1616" s="2">
        <v>100</v>
      </c>
      <c r="J1616" s="51">
        <v>8</v>
      </c>
      <c r="K1616" s="51">
        <v>19</v>
      </c>
      <c r="L1616">
        <f t="shared" si="200"/>
        <v>8.75</v>
      </c>
      <c r="M1616" s="47">
        <v>2</v>
      </c>
      <c r="N1616" s="14">
        <f t="shared" si="201"/>
        <v>481.05637508093707</v>
      </c>
      <c r="O1616" s="16">
        <f t="shared" si="202"/>
        <v>4.8105637508093706E-2</v>
      </c>
      <c r="P1616">
        <v>481.05637508093707</v>
      </c>
      <c r="Q1616">
        <f t="shared" si="203"/>
        <v>4.8105637508093706E-2</v>
      </c>
      <c r="R1616" s="16">
        <f t="shared" si="204"/>
        <v>0</v>
      </c>
      <c r="S1616" s="48">
        <v>5.78</v>
      </c>
      <c r="T1616">
        <f t="shared" si="205"/>
        <v>0.27805058479678163</v>
      </c>
      <c r="U1616" s="48">
        <v>9.0679999999999996</v>
      </c>
      <c r="V1616">
        <f t="shared" si="206"/>
        <v>0</v>
      </c>
      <c r="W1616">
        <f t="shared" si="207"/>
        <v>0.27805058479678163</v>
      </c>
    </row>
    <row r="1617" spans="3:23" x14ac:dyDescent="0.3">
      <c r="C1617" t="s">
        <v>166</v>
      </c>
      <c r="D1617" t="s">
        <v>110</v>
      </c>
      <c r="E1617" s="1">
        <v>39419</v>
      </c>
      <c r="F1617">
        <v>33</v>
      </c>
      <c r="G1617" t="s">
        <v>9</v>
      </c>
      <c r="H1617" s="57" t="s">
        <v>44</v>
      </c>
      <c r="I1617" s="2">
        <v>100</v>
      </c>
      <c r="J1617" s="51">
        <v>8</v>
      </c>
      <c r="K1617" s="51">
        <v>19</v>
      </c>
      <c r="L1617">
        <f t="shared" si="200"/>
        <v>8.75</v>
      </c>
      <c r="M1617" s="47">
        <v>2</v>
      </c>
      <c r="N1617" s="14">
        <f t="shared" si="201"/>
        <v>481.05637508093707</v>
      </c>
      <c r="O1617" s="16">
        <f t="shared" si="202"/>
        <v>4.8105637508093706E-2</v>
      </c>
      <c r="P1617">
        <v>481.05637508093707</v>
      </c>
      <c r="Q1617">
        <f t="shared" si="203"/>
        <v>4.8105637508093706E-2</v>
      </c>
      <c r="R1617" s="16">
        <f t="shared" si="204"/>
        <v>0</v>
      </c>
      <c r="S1617" s="48">
        <v>5.78</v>
      </c>
      <c r="T1617">
        <f t="shared" si="205"/>
        <v>0.27805058479678163</v>
      </c>
      <c r="U1617" s="48">
        <v>9.0679999999999996</v>
      </c>
      <c r="V1617">
        <f t="shared" si="206"/>
        <v>0</v>
      </c>
      <c r="W1617">
        <f t="shared" si="207"/>
        <v>0.27805058479678163</v>
      </c>
    </row>
    <row r="1618" spans="3:23" x14ac:dyDescent="0.3">
      <c r="C1618" t="s">
        <v>166</v>
      </c>
      <c r="D1618" t="s">
        <v>110</v>
      </c>
      <c r="E1618" s="1">
        <v>39419</v>
      </c>
      <c r="F1618">
        <v>33</v>
      </c>
      <c r="G1618" t="s">
        <v>9</v>
      </c>
      <c r="H1618" s="57" t="s">
        <v>44</v>
      </c>
      <c r="I1618" s="2">
        <v>100</v>
      </c>
      <c r="J1618" s="51">
        <v>8</v>
      </c>
      <c r="K1618" s="51">
        <v>19</v>
      </c>
      <c r="L1618">
        <f t="shared" si="200"/>
        <v>8.75</v>
      </c>
      <c r="M1618" s="47">
        <v>2</v>
      </c>
      <c r="N1618" s="14">
        <f t="shared" si="201"/>
        <v>481.05637508093707</v>
      </c>
      <c r="O1618" s="16">
        <f t="shared" si="202"/>
        <v>4.8105637508093706E-2</v>
      </c>
      <c r="P1618">
        <v>481.05637508093707</v>
      </c>
      <c r="Q1618">
        <f t="shared" si="203"/>
        <v>4.8105637508093706E-2</v>
      </c>
      <c r="R1618" s="16">
        <f t="shared" si="204"/>
        <v>0</v>
      </c>
      <c r="S1618" s="48">
        <v>5.78</v>
      </c>
      <c r="T1618">
        <f t="shared" si="205"/>
        <v>0.27805058479678163</v>
      </c>
      <c r="U1618" s="48">
        <v>9.0679999999999996</v>
      </c>
      <c r="V1618">
        <f t="shared" si="206"/>
        <v>0</v>
      </c>
      <c r="W1618">
        <f t="shared" si="207"/>
        <v>0.27805058479678163</v>
      </c>
    </row>
    <row r="1619" spans="3:23" x14ac:dyDescent="0.3">
      <c r="C1619" t="s">
        <v>166</v>
      </c>
      <c r="D1619" t="s">
        <v>110</v>
      </c>
      <c r="E1619" s="1">
        <v>39419</v>
      </c>
      <c r="F1619">
        <v>33</v>
      </c>
      <c r="G1619" t="s">
        <v>9</v>
      </c>
      <c r="H1619" s="57" t="s">
        <v>44</v>
      </c>
      <c r="I1619" s="2">
        <v>100</v>
      </c>
      <c r="J1619" s="51">
        <v>8</v>
      </c>
      <c r="K1619" s="51">
        <v>19</v>
      </c>
      <c r="L1619">
        <f t="shared" si="200"/>
        <v>8.75</v>
      </c>
      <c r="M1619" s="47">
        <v>2</v>
      </c>
      <c r="N1619" s="14">
        <f t="shared" si="201"/>
        <v>481.05637508093707</v>
      </c>
      <c r="O1619" s="16">
        <f t="shared" si="202"/>
        <v>4.8105637508093706E-2</v>
      </c>
      <c r="P1619">
        <v>481.05637508093707</v>
      </c>
      <c r="Q1619">
        <f t="shared" si="203"/>
        <v>4.8105637508093706E-2</v>
      </c>
      <c r="R1619" s="16">
        <f t="shared" si="204"/>
        <v>0</v>
      </c>
      <c r="S1619" s="48">
        <v>5.78</v>
      </c>
      <c r="T1619">
        <f t="shared" si="205"/>
        <v>0.27805058479678163</v>
      </c>
      <c r="U1619" s="48">
        <v>9.0679999999999996</v>
      </c>
      <c r="V1619">
        <f t="shared" si="206"/>
        <v>0</v>
      </c>
      <c r="W1619">
        <f t="shared" si="207"/>
        <v>0.27805058479678163</v>
      </c>
    </row>
    <row r="1620" spans="3:23" x14ac:dyDescent="0.3">
      <c r="C1620" t="s">
        <v>166</v>
      </c>
      <c r="D1620" t="s">
        <v>110</v>
      </c>
      <c r="E1620" s="1">
        <v>39419</v>
      </c>
      <c r="F1620">
        <v>33</v>
      </c>
      <c r="G1620" t="s">
        <v>9</v>
      </c>
      <c r="H1620" s="57" t="s">
        <v>44</v>
      </c>
      <c r="I1620" s="2">
        <v>100</v>
      </c>
      <c r="J1620" s="51">
        <v>8</v>
      </c>
      <c r="K1620" s="51">
        <v>19</v>
      </c>
      <c r="L1620">
        <f t="shared" si="200"/>
        <v>8.75</v>
      </c>
      <c r="M1620" s="47">
        <v>2</v>
      </c>
      <c r="N1620" s="14">
        <f t="shared" si="201"/>
        <v>481.05637508093707</v>
      </c>
      <c r="O1620" s="16">
        <f t="shared" si="202"/>
        <v>4.8105637508093706E-2</v>
      </c>
      <c r="P1620">
        <v>481.05637508093707</v>
      </c>
      <c r="Q1620">
        <f t="shared" si="203"/>
        <v>4.8105637508093706E-2</v>
      </c>
      <c r="R1620" s="16">
        <f t="shared" si="204"/>
        <v>0</v>
      </c>
      <c r="S1620" s="48">
        <v>5.78</v>
      </c>
      <c r="T1620">
        <f t="shared" si="205"/>
        <v>0.27805058479678163</v>
      </c>
      <c r="U1620" s="48">
        <v>9.0679999999999996</v>
      </c>
      <c r="V1620">
        <f t="shared" si="206"/>
        <v>0</v>
      </c>
      <c r="W1620">
        <f t="shared" si="207"/>
        <v>0.27805058479678163</v>
      </c>
    </row>
    <row r="1621" spans="3:23" x14ac:dyDescent="0.3">
      <c r="C1621" t="s">
        <v>166</v>
      </c>
      <c r="D1621" t="s">
        <v>110</v>
      </c>
      <c r="E1621" s="1">
        <v>39419</v>
      </c>
      <c r="F1621">
        <v>33</v>
      </c>
      <c r="G1621" t="s">
        <v>9</v>
      </c>
      <c r="H1621" s="57" t="s">
        <v>44</v>
      </c>
      <c r="I1621" s="2">
        <v>100</v>
      </c>
      <c r="J1621" s="51">
        <v>8</v>
      </c>
      <c r="K1621" s="51">
        <v>19</v>
      </c>
      <c r="L1621">
        <f t="shared" si="200"/>
        <v>8.75</v>
      </c>
      <c r="M1621" s="47">
        <v>2</v>
      </c>
      <c r="N1621" s="14">
        <f t="shared" si="201"/>
        <v>481.05637508093707</v>
      </c>
      <c r="O1621" s="16">
        <f t="shared" si="202"/>
        <v>4.8105637508093706E-2</v>
      </c>
      <c r="P1621">
        <v>481.05637508093707</v>
      </c>
      <c r="Q1621">
        <f t="shared" si="203"/>
        <v>4.8105637508093706E-2</v>
      </c>
      <c r="R1621" s="16">
        <f t="shared" si="204"/>
        <v>0</v>
      </c>
      <c r="S1621" s="48">
        <v>5.78</v>
      </c>
      <c r="T1621">
        <f t="shared" si="205"/>
        <v>0.27805058479678163</v>
      </c>
      <c r="U1621" s="48">
        <v>9.0679999999999996</v>
      </c>
      <c r="V1621">
        <f t="shared" si="206"/>
        <v>0</v>
      </c>
      <c r="W1621">
        <f t="shared" si="207"/>
        <v>0.27805058479678163</v>
      </c>
    </row>
    <row r="1622" spans="3:23" x14ac:dyDescent="0.3">
      <c r="C1622" t="s">
        <v>166</v>
      </c>
      <c r="D1622" t="s">
        <v>110</v>
      </c>
      <c r="E1622" s="1">
        <v>39419</v>
      </c>
      <c r="F1622">
        <v>33</v>
      </c>
      <c r="G1622" t="s">
        <v>9</v>
      </c>
      <c r="H1622" s="57" t="s">
        <v>44</v>
      </c>
      <c r="I1622" s="2">
        <v>100</v>
      </c>
      <c r="J1622" s="51">
        <v>8</v>
      </c>
      <c r="K1622" s="51">
        <v>19</v>
      </c>
      <c r="L1622">
        <f t="shared" si="200"/>
        <v>8.75</v>
      </c>
      <c r="M1622" s="47">
        <v>2</v>
      </c>
      <c r="N1622" s="14">
        <f t="shared" si="201"/>
        <v>481.05637508093707</v>
      </c>
      <c r="O1622" s="16">
        <f t="shared" si="202"/>
        <v>4.8105637508093706E-2</v>
      </c>
      <c r="P1622">
        <v>481.05637508093707</v>
      </c>
      <c r="Q1622">
        <f t="shared" si="203"/>
        <v>4.8105637508093706E-2</v>
      </c>
      <c r="R1622" s="16">
        <f t="shared" si="204"/>
        <v>0</v>
      </c>
      <c r="S1622" s="48">
        <v>5.78</v>
      </c>
      <c r="T1622">
        <f t="shared" si="205"/>
        <v>0.27805058479678163</v>
      </c>
      <c r="U1622" s="48">
        <v>9.0679999999999996</v>
      </c>
      <c r="V1622">
        <f t="shared" si="206"/>
        <v>0</v>
      </c>
      <c r="W1622">
        <f t="shared" si="207"/>
        <v>0.27805058479678163</v>
      </c>
    </row>
    <row r="1623" spans="3:23" x14ac:dyDescent="0.3">
      <c r="C1623" t="s">
        <v>166</v>
      </c>
      <c r="D1623" t="s">
        <v>110</v>
      </c>
      <c r="E1623" s="1">
        <v>39419</v>
      </c>
      <c r="F1623">
        <v>33</v>
      </c>
      <c r="G1623" t="s">
        <v>9</v>
      </c>
      <c r="H1623" s="57" t="s">
        <v>44</v>
      </c>
      <c r="I1623" s="2">
        <v>100</v>
      </c>
      <c r="J1623" s="51">
        <v>8</v>
      </c>
      <c r="K1623" s="51">
        <v>19</v>
      </c>
      <c r="L1623">
        <f t="shared" si="200"/>
        <v>8.75</v>
      </c>
      <c r="M1623" s="47">
        <v>2</v>
      </c>
      <c r="N1623" s="14">
        <f t="shared" si="201"/>
        <v>481.05637508093707</v>
      </c>
      <c r="O1623" s="16">
        <f t="shared" si="202"/>
        <v>4.8105637508093706E-2</v>
      </c>
      <c r="P1623">
        <v>481.05637508093707</v>
      </c>
      <c r="Q1623">
        <f t="shared" si="203"/>
        <v>4.8105637508093706E-2</v>
      </c>
      <c r="R1623" s="16">
        <f t="shared" si="204"/>
        <v>0</v>
      </c>
      <c r="S1623" s="48">
        <v>5.78</v>
      </c>
      <c r="T1623">
        <f t="shared" si="205"/>
        <v>0.27805058479678163</v>
      </c>
      <c r="U1623" s="48">
        <v>9.0679999999999996</v>
      </c>
      <c r="V1623">
        <f t="shared" si="206"/>
        <v>0</v>
      </c>
      <c r="W1623">
        <f t="shared" si="207"/>
        <v>0.27805058479678163</v>
      </c>
    </row>
    <row r="1624" spans="3:23" x14ac:dyDescent="0.3">
      <c r="C1624" t="s">
        <v>166</v>
      </c>
      <c r="D1624" t="s">
        <v>110</v>
      </c>
      <c r="E1624" s="1">
        <v>39419</v>
      </c>
      <c r="F1624">
        <v>33</v>
      </c>
      <c r="G1624" t="s">
        <v>9</v>
      </c>
      <c r="H1624" s="57" t="s">
        <v>44</v>
      </c>
      <c r="I1624" s="2">
        <v>100</v>
      </c>
      <c r="J1624" s="51">
        <v>8</v>
      </c>
      <c r="K1624" s="51">
        <v>19</v>
      </c>
      <c r="L1624">
        <f t="shared" si="200"/>
        <v>8.75</v>
      </c>
      <c r="M1624" s="47">
        <v>2</v>
      </c>
      <c r="N1624" s="14">
        <f t="shared" si="201"/>
        <v>481.05637508093707</v>
      </c>
      <c r="O1624" s="16">
        <f t="shared" si="202"/>
        <v>4.8105637508093706E-2</v>
      </c>
      <c r="P1624">
        <v>481.05637508093707</v>
      </c>
      <c r="Q1624">
        <f t="shared" si="203"/>
        <v>4.8105637508093706E-2</v>
      </c>
      <c r="R1624" s="16">
        <f t="shared" si="204"/>
        <v>0</v>
      </c>
      <c r="S1624" s="48">
        <v>5.78</v>
      </c>
      <c r="T1624">
        <f t="shared" si="205"/>
        <v>0.27805058479678163</v>
      </c>
      <c r="U1624" s="48">
        <v>9.0679999999999996</v>
      </c>
      <c r="V1624">
        <f t="shared" si="206"/>
        <v>0</v>
      </c>
      <c r="W1624">
        <f t="shared" si="207"/>
        <v>0.27805058479678163</v>
      </c>
    </row>
    <row r="1625" spans="3:23" x14ac:dyDescent="0.3">
      <c r="C1625" t="s">
        <v>166</v>
      </c>
      <c r="D1625" t="s">
        <v>110</v>
      </c>
      <c r="E1625" s="1">
        <v>39419</v>
      </c>
      <c r="F1625">
        <v>33</v>
      </c>
      <c r="G1625" t="s">
        <v>9</v>
      </c>
      <c r="H1625" s="57" t="s">
        <v>44</v>
      </c>
      <c r="I1625" s="2">
        <v>100</v>
      </c>
      <c r="J1625" s="51">
        <v>8</v>
      </c>
      <c r="K1625" s="51">
        <v>19</v>
      </c>
      <c r="L1625">
        <f t="shared" si="200"/>
        <v>8.75</v>
      </c>
      <c r="M1625" s="47">
        <v>2</v>
      </c>
      <c r="N1625" s="14">
        <f t="shared" si="201"/>
        <v>481.05637508093707</v>
      </c>
      <c r="O1625" s="16">
        <f t="shared" si="202"/>
        <v>4.8105637508093706E-2</v>
      </c>
      <c r="P1625">
        <v>481.05637508093707</v>
      </c>
      <c r="Q1625">
        <f t="shared" si="203"/>
        <v>4.8105637508093706E-2</v>
      </c>
      <c r="R1625" s="16">
        <f t="shared" si="204"/>
        <v>0</v>
      </c>
      <c r="S1625" s="48">
        <v>5.78</v>
      </c>
      <c r="T1625">
        <f t="shared" si="205"/>
        <v>0.27805058479678163</v>
      </c>
      <c r="U1625" s="48">
        <v>9.0679999999999996</v>
      </c>
      <c r="V1625">
        <f t="shared" si="206"/>
        <v>0</v>
      </c>
      <c r="W1625">
        <f t="shared" si="207"/>
        <v>0.27805058479678163</v>
      </c>
    </row>
    <row r="1626" spans="3:23" x14ac:dyDescent="0.3">
      <c r="C1626" t="s">
        <v>166</v>
      </c>
      <c r="D1626" t="s">
        <v>110</v>
      </c>
      <c r="E1626" s="1">
        <v>39419</v>
      </c>
      <c r="F1626">
        <v>33</v>
      </c>
      <c r="G1626" t="s">
        <v>9</v>
      </c>
      <c r="H1626" s="57" t="s">
        <v>44</v>
      </c>
      <c r="I1626" s="2">
        <v>100</v>
      </c>
      <c r="J1626" s="51">
        <v>8</v>
      </c>
      <c r="K1626" s="51">
        <v>19</v>
      </c>
      <c r="L1626">
        <f t="shared" si="200"/>
        <v>8.75</v>
      </c>
      <c r="M1626" s="47">
        <v>2</v>
      </c>
      <c r="N1626" s="14">
        <f t="shared" si="201"/>
        <v>481.05637508093707</v>
      </c>
      <c r="O1626" s="16">
        <f t="shared" si="202"/>
        <v>4.8105637508093706E-2</v>
      </c>
      <c r="P1626">
        <v>481.05637508093707</v>
      </c>
      <c r="Q1626">
        <f t="shared" si="203"/>
        <v>4.8105637508093706E-2</v>
      </c>
      <c r="R1626" s="16">
        <f t="shared" si="204"/>
        <v>0</v>
      </c>
      <c r="S1626" s="48">
        <v>5.78</v>
      </c>
      <c r="T1626">
        <f t="shared" si="205"/>
        <v>0.27805058479678163</v>
      </c>
      <c r="U1626" s="48">
        <v>9.0679999999999996</v>
      </c>
      <c r="V1626">
        <f t="shared" si="206"/>
        <v>0</v>
      </c>
      <c r="W1626">
        <f t="shared" si="207"/>
        <v>0.27805058479678163</v>
      </c>
    </row>
    <row r="1627" spans="3:23" x14ac:dyDescent="0.3">
      <c r="C1627" t="s">
        <v>166</v>
      </c>
      <c r="D1627" t="s">
        <v>110</v>
      </c>
      <c r="E1627" s="1">
        <v>39419</v>
      </c>
      <c r="F1627">
        <v>33</v>
      </c>
      <c r="G1627" t="s">
        <v>9</v>
      </c>
      <c r="H1627" s="57" t="s">
        <v>44</v>
      </c>
      <c r="I1627" s="2">
        <v>90</v>
      </c>
      <c r="J1627" s="51">
        <v>8</v>
      </c>
      <c r="K1627" s="51">
        <v>19</v>
      </c>
      <c r="L1627">
        <f t="shared" si="200"/>
        <v>8.75</v>
      </c>
      <c r="M1627" s="47">
        <v>2</v>
      </c>
      <c r="N1627" s="14">
        <f t="shared" si="201"/>
        <v>481.05637508093707</v>
      </c>
      <c r="O1627" s="16">
        <f t="shared" si="202"/>
        <v>4.8105637508093706E-2</v>
      </c>
      <c r="P1627">
        <v>432.95073757284337</v>
      </c>
      <c r="Q1627">
        <f t="shared" si="203"/>
        <v>4.3295073757284336E-2</v>
      </c>
      <c r="R1627" s="16">
        <f t="shared" si="204"/>
        <v>4.8105637508093699E-3</v>
      </c>
      <c r="S1627" s="48">
        <v>5.78</v>
      </c>
      <c r="T1627">
        <f t="shared" si="205"/>
        <v>0.25024552631710345</v>
      </c>
      <c r="U1627" s="48">
        <v>9.0679999999999996</v>
      </c>
      <c r="V1627">
        <f t="shared" si="206"/>
        <v>4.3622192092339362E-2</v>
      </c>
      <c r="W1627">
        <f t="shared" si="207"/>
        <v>0.20662333422476409</v>
      </c>
    </row>
    <row r="1628" spans="3:23" x14ac:dyDescent="0.3">
      <c r="C1628" t="s">
        <v>166</v>
      </c>
      <c r="D1628" t="s">
        <v>110</v>
      </c>
      <c r="E1628" s="1">
        <v>39419</v>
      </c>
      <c r="F1628">
        <v>33</v>
      </c>
      <c r="G1628" t="s">
        <v>9</v>
      </c>
      <c r="H1628" s="57" t="s">
        <v>44</v>
      </c>
      <c r="I1628" s="2">
        <v>80</v>
      </c>
      <c r="J1628" s="51">
        <v>8</v>
      </c>
      <c r="K1628" s="51">
        <v>19</v>
      </c>
      <c r="L1628">
        <f t="shared" si="200"/>
        <v>8.75</v>
      </c>
      <c r="M1628" s="47">
        <v>2</v>
      </c>
      <c r="N1628" s="14">
        <f t="shared" si="201"/>
        <v>481.05637508093707</v>
      </c>
      <c r="O1628" s="16">
        <f t="shared" si="202"/>
        <v>4.8105637508093706E-2</v>
      </c>
      <c r="P1628">
        <v>384.84510006474966</v>
      </c>
      <c r="Q1628">
        <f t="shared" si="203"/>
        <v>3.8484510006474966E-2</v>
      </c>
      <c r="R1628" s="16">
        <f t="shared" si="204"/>
        <v>9.6211275016187398E-3</v>
      </c>
      <c r="S1628" s="48">
        <v>5.78</v>
      </c>
      <c r="T1628">
        <f t="shared" si="205"/>
        <v>0.22244046783742533</v>
      </c>
      <c r="U1628" s="48">
        <v>9.0679999999999996</v>
      </c>
      <c r="V1628">
        <f t="shared" si="206"/>
        <v>8.7244384184678725E-2</v>
      </c>
      <c r="W1628">
        <f t="shared" si="207"/>
        <v>0.1351960836527466</v>
      </c>
    </row>
    <row r="1629" spans="3:23" x14ac:dyDescent="0.3">
      <c r="C1629" t="s">
        <v>166</v>
      </c>
      <c r="D1629" t="s">
        <v>110</v>
      </c>
      <c r="E1629" s="1">
        <v>39419</v>
      </c>
      <c r="F1629">
        <v>33</v>
      </c>
      <c r="G1629" t="s">
        <v>9</v>
      </c>
      <c r="H1629" s="57" t="s">
        <v>44</v>
      </c>
      <c r="I1629" s="2">
        <v>40</v>
      </c>
      <c r="J1629" s="51">
        <v>9</v>
      </c>
      <c r="K1629" s="51">
        <v>17</v>
      </c>
      <c r="L1629">
        <f t="shared" si="200"/>
        <v>8.75</v>
      </c>
      <c r="M1629" s="47">
        <v>2</v>
      </c>
      <c r="N1629" s="14">
        <f t="shared" si="201"/>
        <v>481.05637508093707</v>
      </c>
      <c r="O1629" s="16">
        <f t="shared" si="202"/>
        <v>4.8105637508093706E-2</v>
      </c>
      <c r="P1629">
        <v>192.42255003237483</v>
      </c>
      <c r="Q1629">
        <f t="shared" si="203"/>
        <v>1.9242255003237483E-2</v>
      </c>
      <c r="R1629" s="16">
        <f t="shared" si="204"/>
        <v>2.8863382504856223E-2</v>
      </c>
      <c r="S1629" s="48">
        <v>5.78</v>
      </c>
      <c r="T1629">
        <f t="shared" si="205"/>
        <v>0.11122023391871266</v>
      </c>
      <c r="U1629" s="48">
        <v>9.0679999999999996</v>
      </c>
      <c r="V1629">
        <f t="shared" si="206"/>
        <v>0.26173315255403623</v>
      </c>
      <c r="W1629">
        <f t="shared" si="207"/>
        <v>-0.15051291863532357</v>
      </c>
    </row>
    <row r="1630" spans="3:23" x14ac:dyDescent="0.3">
      <c r="C1630" t="s">
        <v>166</v>
      </c>
      <c r="D1630" t="s">
        <v>110</v>
      </c>
      <c r="E1630" s="1">
        <v>39419</v>
      </c>
      <c r="F1630">
        <v>33</v>
      </c>
      <c r="G1630" t="s">
        <v>9</v>
      </c>
      <c r="H1630" s="57" t="s">
        <v>44</v>
      </c>
      <c r="I1630" s="2">
        <v>100</v>
      </c>
      <c r="J1630" s="51">
        <v>10</v>
      </c>
      <c r="K1630" s="51">
        <v>22</v>
      </c>
      <c r="L1630">
        <f t="shared" si="200"/>
        <v>10.5</v>
      </c>
      <c r="M1630" s="47">
        <v>2</v>
      </c>
      <c r="N1630" s="14">
        <f t="shared" si="201"/>
        <v>692.72118011654936</v>
      </c>
      <c r="O1630" s="16">
        <f t="shared" si="202"/>
        <v>6.9272118011654935E-2</v>
      </c>
      <c r="P1630">
        <v>692.72118011654936</v>
      </c>
      <c r="Q1630">
        <f t="shared" si="203"/>
        <v>6.9272118011654935E-2</v>
      </c>
      <c r="R1630" s="16">
        <f t="shared" si="204"/>
        <v>0</v>
      </c>
      <c r="S1630" s="48">
        <v>5.78</v>
      </c>
      <c r="T1630">
        <f t="shared" si="205"/>
        <v>0.40039284210736553</v>
      </c>
      <c r="U1630" s="48">
        <v>9.0679999999999996</v>
      </c>
      <c r="V1630">
        <f t="shared" si="206"/>
        <v>0</v>
      </c>
      <c r="W1630">
        <f t="shared" si="207"/>
        <v>0.40039284210736553</v>
      </c>
    </row>
    <row r="1631" spans="3:23" x14ac:dyDescent="0.3">
      <c r="C1631" t="s">
        <v>166</v>
      </c>
      <c r="D1631" t="s">
        <v>110</v>
      </c>
      <c r="E1631" s="1">
        <v>39419</v>
      </c>
      <c r="F1631">
        <v>33</v>
      </c>
      <c r="G1631" t="s">
        <v>9</v>
      </c>
      <c r="H1631" s="57" t="s">
        <v>44</v>
      </c>
      <c r="I1631" s="2">
        <v>100</v>
      </c>
      <c r="J1631" s="51">
        <v>10</v>
      </c>
      <c r="K1631" s="51">
        <v>21</v>
      </c>
      <c r="L1631">
        <f t="shared" si="200"/>
        <v>10.25</v>
      </c>
      <c r="M1631" s="47">
        <v>2</v>
      </c>
      <c r="N1631" s="14">
        <f t="shared" si="201"/>
        <v>660.12715633555524</v>
      </c>
      <c r="O1631" s="16">
        <f t="shared" si="202"/>
        <v>6.6012715633555527E-2</v>
      </c>
      <c r="P1631">
        <v>660.12715633555524</v>
      </c>
      <c r="Q1631">
        <f t="shared" si="203"/>
        <v>6.6012715633555527E-2</v>
      </c>
      <c r="R1631" s="16">
        <f t="shared" si="204"/>
        <v>0</v>
      </c>
      <c r="S1631" s="48">
        <v>5.78</v>
      </c>
      <c r="T1631">
        <f t="shared" si="205"/>
        <v>0.38155349636195096</v>
      </c>
      <c r="U1631" s="48">
        <v>9.0679999999999996</v>
      </c>
      <c r="V1631">
        <f t="shared" si="206"/>
        <v>0</v>
      </c>
      <c r="W1631">
        <f t="shared" si="207"/>
        <v>0.38155349636195096</v>
      </c>
    </row>
    <row r="1632" spans="3:23" x14ac:dyDescent="0.3">
      <c r="C1632" t="s">
        <v>166</v>
      </c>
      <c r="D1632" t="s">
        <v>110</v>
      </c>
      <c r="E1632" s="1">
        <v>39419</v>
      </c>
      <c r="F1632">
        <v>33</v>
      </c>
      <c r="G1632" t="s">
        <v>9</v>
      </c>
      <c r="H1632" s="57" t="s">
        <v>44</v>
      </c>
      <c r="I1632" s="2">
        <v>100</v>
      </c>
      <c r="J1632" s="51">
        <v>10</v>
      </c>
      <c r="K1632" s="51">
        <v>28</v>
      </c>
      <c r="L1632">
        <f t="shared" si="200"/>
        <v>12</v>
      </c>
      <c r="M1632" s="47">
        <v>2</v>
      </c>
      <c r="N1632" s="14">
        <f t="shared" si="201"/>
        <v>904.77868423386042</v>
      </c>
      <c r="O1632" s="16">
        <f t="shared" si="202"/>
        <v>9.0477868423386038E-2</v>
      </c>
      <c r="P1632">
        <v>904.77868423386042</v>
      </c>
      <c r="Q1632">
        <f t="shared" si="203"/>
        <v>9.0477868423386038E-2</v>
      </c>
      <c r="R1632" s="16">
        <f t="shared" si="204"/>
        <v>0</v>
      </c>
      <c r="S1632" s="48">
        <v>5.78</v>
      </c>
      <c r="T1632">
        <f t="shared" si="205"/>
        <v>0.52296207948717133</v>
      </c>
      <c r="U1632" s="48">
        <v>9.0679999999999996</v>
      </c>
      <c r="V1632">
        <f t="shared" si="206"/>
        <v>0</v>
      </c>
      <c r="W1632">
        <f t="shared" si="207"/>
        <v>0.52296207948717133</v>
      </c>
    </row>
    <row r="1633" spans="3:23" x14ac:dyDescent="0.3">
      <c r="C1633" t="s">
        <v>166</v>
      </c>
      <c r="D1633" t="s">
        <v>110</v>
      </c>
      <c r="E1633" s="1">
        <v>39419</v>
      </c>
      <c r="F1633">
        <v>33</v>
      </c>
      <c r="G1633" t="s">
        <v>9</v>
      </c>
      <c r="H1633" s="57" t="s">
        <v>44</v>
      </c>
      <c r="I1633" s="2">
        <v>30</v>
      </c>
      <c r="J1633" s="51">
        <v>12</v>
      </c>
      <c r="K1633" s="51">
        <v>20</v>
      </c>
      <c r="L1633">
        <f t="shared" si="200"/>
        <v>11</v>
      </c>
      <c r="M1633" s="47">
        <v>2</v>
      </c>
      <c r="N1633" s="14">
        <f t="shared" si="201"/>
        <v>760.26542216872997</v>
      </c>
      <c r="O1633" s="16">
        <f t="shared" si="202"/>
        <v>7.6026542216872994E-2</v>
      </c>
      <c r="P1633">
        <v>228.07962665061899</v>
      </c>
      <c r="Q1633">
        <f t="shared" si="203"/>
        <v>2.2807962665061899E-2</v>
      </c>
      <c r="R1633" s="16">
        <f t="shared" si="204"/>
        <v>5.3218579551811099E-2</v>
      </c>
      <c r="S1633" s="48">
        <v>5.78</v>
      </c>
      <c r="T1633">
        <f t="shared" si="205"/>
        <v>0.13183002420405779</v>
      </c>
      <c r="U1633" s="48">
        <v>9.0679999999999996</v>
      </c>
      <c r="V1633">
        <f t="shared" si="206"/>
        <v>0.48258607937582304</v>
      </c>
      <c r="W1633">
        <f t="shared" si="207"/>
        <v>-0.35075605517176522</v>
      </c>
    </row>
    <row r="1634" spans="3:23" x14ac:dyDescent="0.3">
      <c r="C1634" t="s">
        <v>166</v>
      </c>
      <c r="D1634" t="s">
        <v>110</v>
      </c>
      <c r="E1634" s="1">
        <v>39419</v>
      </c>
      <c r="F1634">
        <v>33</v>
      </c>
      <c r="G1634" t="s">
        <v>9</v>
      </c>
      <c r="H1634" s="57" t="s">
        <v>44</v>
      </c>
      <c r="I1634" s="2">
        <v>100</v>
      </c>
      <c r="J1634" s="51">
        <v>13</v>
      </c>
      <c r="K1634" s="51">
        <v>20</v>
      </c>
      <c r="L1634">
        <f t="shared" si="200"/>
        <v>11.5</v>
      </c>
      <c r="M1634" s="47">
        <v>2</v>
      </c>
      <c r="N1634" s="14">
        <f t="shared" si="201"/>
        <v>830.95125687450025</v>
      </c>
      <c r="O1634" s="16">
        <f t="shared" si="202"/>
        <v>8.3095125687450019E-2</v>
      </c>
      <c r="P1634">
        <v>830.95125687450025</v>
      </c>
      <c r="Q1634">
        <f t="shared" si="203"/>
        <v>8.3095125687450019E-2</v>
      </c>
      <c r="R1634" s="16">
        <f t="shared" si="204"/>
        <v>0</v>
      </c>
      <c r="S1634" s="48">
        <v>5.78</v>
      </c>
      <c r="T1634">
        <f t="shared" si="205"/>
        <v>0.48028982647346113</v>
      </c>
      <c r="U1634" s="48">
        <v>9.0679999999999996</v>
      </c>
      <c r="V1634">
        <f t="shared" si="206"/>
        <v>0</v>
      </c>
      <c r="W1634">
        <f t="shared" si="207"/>
        <v>0.48028982647346113</v>
      </c>
    </row>
    <row r="1635" spans="3:23" x14ac:dyDescent="0.3">
      <c r="C1635" t="s">
        <v>166</v>
      </c>
      <c r="D1635" t="s">
        <v>110</v>
      </c>
      <c r="E1635" s="1">
        <v>39419</v>
      </c>
      <c r="F1635">
        <v>33</v>
      </c>
      <c r="G1635" t="s">
        <v>9</v>
      </c>
      <c r="H1635" s="57" t="s">
        <v>44</v>
      </c>
      <c r="I1635" s="2">
        <v>100</v>
      </c>
      <c r="J1635" s="51">
        <v>15</v>
      </c>
      <c r="K1635" s="51">
        <v>27</v>
      </c>
      <c r="L1635">
        <f t="shared" si="200"/>
        <v>14.25</v>
      </c>
      <c r="M1635" s="47">
        <v>2</v>
      </c>
      <c r="N1635" s="14">
        <f t="shared" si="201"/>
        <v>1275.8793164391548</v>
      </c>
      <c r="O1635" s="16">
        <f t="shared" si="202"/>
        <v>0.12758793164391546</v>
      </c>
      <c r="P1635">
        <v>1275.8793164391548</v>
      </c>
      <c r="Q1635">
        <f t="shared" si="203"/>
        <v>0.12758793164391546</v>
      </c>
      <c r="R1635" s="16">
        <f t="shared" si="204"/>
        <v>0</v>
      </c>
      <c r="S1635" s="48">
        <v>5.78</v>
      </c>
      <c r="T1635">
        <f t="shared" si="205"/>
        <v>0.73745824490183143</v>
      </c>
      <c r="U1635" s="48">
        <v>9.0679999999999996</v>
      </c>
      <c r="V1635">
        <f t="shared" si="206"/>
        <v>0</v>
      </c>
      <c r="W1635">
        <f t="shared" si="207"/>
        <v>0.73745824490183143</v>
      </c>
    </row>
    <row r="1636" spans="3:23" x14ac:dyDescent="0.3">
      <c r="C1636" t="s">
        <v>166</v>
      </c>
      <c r="D1636" t="s">
        <v>110</v>
      </c>
      <c r="E1636" s="1">
        <v>39419</v>
      </c>
      <c r="F1636">
        <v>33</v>
      </c>
      <c r="G1636" t="s">
        <v>9</v>
      </c>
      <c r="H1636" s="57" t="s">
        <v>44</v>
      </c>
      <c r="I1636" s="2">
        <v>100</v>
      </c>
      <c r="J1636" s="51">
        <v>23</v>
      </c>
      <c r="K1636" s="51">
        <v>23</v>
      </c>
      <c r="L1636">
        <f t="shared" si="200"/>
        <v>17.25</v>
      </c>
      <c r="M1636" s="47">
        <v>2</v>
      </c>
      <c r="N1636" s="14">
        <f t="shared" si="201"/>
        <v>1869.6403279676256</v>
      </c>
      <c r="O1636" s="16">
        <f t="shared" si="202"/>
        <v>0.18696403279676255</v>
      </c>
      <c r="P1636">
        <v>1869.6403279676256</v>
      </c>
      <c r="Q1636">
        <f t="shared" si="203"/>
        <v>0.18696403279676255</v>
      </c>
      <c r="R1636" s="16">
        <f t="shared" si="204"/>
        <v>0</v>
      </c>
      <c r="S1636" s="48">
        <v>5.78</v>
      </c>
      <c r="T1636">
        <f t="shared" si="205"/>
        <v>1.0806521095652877</v>
      </c>
      <c r="U1636" s="48">
        <v>9.0679999999999996</v>
      </c>
      <c r="V1636">
        <f t="shared" si="206"/>
        <v>0</v>
      </c>
      <c r="W1636">
        <f t="shared" si="207"/>
        <v>1.0806521095652877</v>
      </c>
    </row>
    <row r="1637" spans="3:23" x14ac:dyDescent="0.3">
      <c r="C1637" t="s">
        <v>166</v>
      </c>
      <c r="D1637" t="s">
        <v>110</v>
      </c>
      <c r="E1637" s="1">
        <v>39419</v>
      </c>
      <c r="F1637">
        <v>33</v>
      </c>
      <c r="G1637" t="s">
        <v>9</v>
      </c>
      <c r="H1637" s="57" t="s">
        <v>44</v>
      </c>
      <c r="I1637" s="2">
        <v>100</v>
      </c>
      <c r="J1637" s="51">
        <v>25</v>
      </c>
      <c r="K1637" s="51">
        <v>25</v>
      </c>
      <c r="L1637">
        <f t="shared" si="200"/>
        <v>18.75</v>
      </c>
      <c r="M1637" s="47">
        <v>2</v>
      </c>
      <c r="N1637" s="14">
        <f t="shared" si="201"/>
        <v>2208.9323345553235</v>
      </c>
      <c r="O1637" s="16">
        <f t="shared" si="202"/>
        <v>0.22089323345553236</v>
      </c>
      <c r="P1637">
        <v>2208.9323345553235</v>
      </c>
      <c r="Q1637">
        <f t="shared" si="203"/>
        <v>0.22089323345553236</v>
      </c>
      <c r="R1637" s="16">
        <f t="shared" si="204"/>
        <v>0</v>
      </c>
      <c r="S1637" s="48">
        <v>5.78</v>
      </c>
      <c r="T1637">
        <f t="shared" si="205"/>
        <v>1.276762889372977</v>
      </c>
      <c r="U1637" s="48">
        <v>9.0679999999999996</v>
      </c>
      <c r="V1637">
        <f t="shared" si="206"/>
        <v>0</v>
      </c>
      <c r="W1637">
        <f t="shared" si="207"/>
        <v>1.276762889372977</v>
      </c>
    </row>
    <row r="1638" spans="3:23" x14ac:dyDescent="0.3">
      <c r="C1638" t="s">
        <v>166</v>
      </c>
      <c r="D1638" t="s">
        <v>110</v>
      </c>
      <c r="E1638" s="1">
        <v>39419</v>
      </c>
      <c r="F1638">
        <v>33</v>
      </c>
      <c r="G1638" t="s">
        <v>9</v>
      </c>
      <c r="H1638" s="57" t="s">
        <v>46</v>
      </c>
      <c r="I1638" s="2">
        <v>90</v>
      </c>
      <c r="J1638" s="51">
        <v>13</v>
      </c>
      <c r="K1638" s="51">
        <v>11</v>
      </c>
      <c r="L1638">
        <f t="shared" si="200"/>
        <v>9.25</v>
      </c>
      <c r="M1638" s="47">
        <v>3</v>
      </c>
      <c r="N1638" s="14">
        <f t="shared" si="201"/>
        <v>806.40756426833002</v>
      </c>
      <c r="O1638" s="16">
        <f t="shared" si="202"/>
        <v>8.0640756426833007E-2</v>
      </c>
      <c r="P1638">
        <v>725.76680784149698</v>
      </c>
      <c r="Q1638">
        <f t="shared" si="203"/>
        <v>7.2576680784149694E-2</v>
      </c>
      <c r="R1638" s="16">
        <f t="shared" si="204"/>
        <v>8.0640756426833132E-3</v>
      </c>
      <c r="S1638" s="48">
        <v>1.86</v>
      </c>
      <c r="T1638">
        <f t="shared" si="205"/>
        <v>0.13499262625851843</v>
      </c>
      <c r="U1638" s="48">
        <v>12.651</v>
      </c>
      <c r="V1638">
        <f t="shared" si="206"/>
        <v>0.1020186209555866</v>
      </c>
      <c r="W1638">
        <f t="shared" si="207"/>
        <v>3.2974005302931833E-2</v>
      </c>
    </row>
    <row r="1639" spans="3:23" x14ac:dyDescent="0.3">
      <c r="C1639" t="s">
        <v>166</v>
      </c>
      <c r="D1639" t="s">
        <v>110</v>
      </c>
      <c r="E1639" s="1">
        <v>39419</v>
      </c>
      <c r="F1639">
        <v>33</v>
      </c>
      <c r="G1639" t="s">
        <v>9</v>
      </c>
      <c r="H1639" s="57" t="s">
        <v>46</v>
      </c>
      <c r="I1639" s="2">
        <v>30</v>
      </c>
      <c r="J1639" s="51">
        <v>25</v>
      </c>
      <c r="K1639" s="51">
        <v>17</v>
      </c>
      <c r="L1639">
        <f t="shared" si="200"/>
        <v>16.75</v>
      </c>
      <c r="M1639" s="47">
        <v>3</v>
      </c>
      <c r="N1639" s="14">
        <f t="shared" si="201"/>
        <v>2644.2392666183591</v>
      </c>
      <c r="O1639" s="16">
        <f t="shared" si="202"/>
        <v>0.2644239266618359</v>
      </c>
      <c r="P1639">
        <v>793.27177998550769</v>
      </c>
      <c r="Q1639">
        <f t="shared" si="203"/>
        <v>7.9327177998550769E-2</v>
      </c>
      <c r="R1639" s="16">
        <f t="shared" si="204"/>
        <v>0.18509674866328513</v>
      </c>
      <c r="S1639" s="48">
        <v>1.86</v>
      </c>
      <c r="T1639">
        <f t="shared" si="205"/>
        <v>0.14754855107730444</v>
      </c>
      <c r="U1639" s="48">
        <v>12.651</v>
      </c>
      <c r="V1639">
        <f t="shared" si="206"/>
        <v>2.3416589673392201</v>
      </c>
      <c r="W1639">
        <f t="shared" si="207"/>
        <v>-2.1941104162619158</v>
      </c>
    </row>
    <row r="1640" spans="3:23" x14ac:dyDescent="0.3">
      <c r="C1640" t="s">
        <v>166</v>
      </c>
      <c r="D1640" t="s">
        <v>110</v>
      </c>
      <c r="E1640" s="1">
        <v>39419</v>
      </c>
      <c r="F1640">
        <v>33</v>
      </c>
      <c r="G1640" t="s">
        <v>9</v>
      </c>
      <c r="H1640" s="57" t="s">
        <v>46</v>
      </c>
      <c r="I1640" s="2">
        <v>70</v>
      </c>
      <c r="J1640" s="51">
        <v>26</v>
      </c>
      <c r="K1640" s="51">
        <v>23</v>
      </c>
      <c r="L1640">
        <f t="shared" si="200"/>
        <v>18.75</v>
      </c>
      <c r="M1640" s="47">
        <v>3</v>
      </c>
      <c r="N1640" s="14">
        <f t="shared" si="201"/>
        <v>3313.3985018329849</v>
      </c>
      <c r="O1640" s="16">
        <f t="shared" si="202"/>
        <v>0.33133985018329848</v>
      </c>
      <c r="P1640">
        <v>2319.3789512830895</v>
      </c>
      <c r="Q1640">
        <f t="shared" si="203"/>
        <v>0.23193789512830895</v>
      </c>
      <c r="R1640" s="16">
        <f t="shared" si="204"/>
        <v>9.9401955054989527E-2</v>
      </c>
      <c r="S1640" s="48">
        <v>1.86</v>
      </c>
      <c r="T1640">
        <f t="shared" si="205"/>
        <v>0.43140448493865469</v>
      </c>
      <c r="U1640" s="48">
        <v>12.651</v>
      </c>
      <c r="V1640">
        <f t="shared" si="206"/>
        <v>1.2575341334006724</v>
      </c>
      <c r="W1640">
        <f t="shared" si="207"/>
        <v>-0.82612964846201775</v>
      </c>
    </row>
    <row r="1641" spans="3:23" x14ac:dyDescent="0.3">
      <c r="C1641" t="s">
        <v>166</v>
      </c>
      <c r="D1641" t="s">
        <v>110</v>
      </c>
      <c r="E1641" s="1">
        <v>39419</v>
      </c>
      <c r="F1641">
        <v>33</v>
      </c>
      <c r="G1641" t="s">
        <v>9</v>
      </c>
      <c r="H1641" s="57" t="s">
        <v>46</v>
      </c>
      <c r="I1641" s="2">
        <v>30</v>
      </c>
      <c r="J1641" s="51">
        <v>35</v>
      </c>
      <c r="K1641" s="51">
        <v>25</v>
      </c>
      <c r="L1641">
        <f t="shared" si="200"/>
        <v>23.75</v>
      </c>
      <c r="M1641" s="47">
        <v>3</v>
      </c>
      <c r="N1641" s="14">
        <f t="shared" si="201"/>
        <v>5316.1638184964777</v>
      </c>
      <c r="O1641" s="16">
        <f t="shared" si="202"/>
        <v>0.53161638184964777</v>
      </c>
      <c r="P1641">
        <v>1594.8491455489432</v>
      </c>
      <c r="Q1641">
        <f t="shared" si="203"/>
        <v>0.15948491455489433</v>
      </c>
      <c r="R1641" s="16">
        <f t="shared" si="204"/>
        <v>0.37213146729475344</v>
      </c>
      <c r="S1641" s="48">
        <v>1.86</v>
      </c>
      <c r="T1641">
        <f t="shared" si="205"/>
        <v>0.29664194107210345</v>
      </c>
      <c r="U1641" s="48">
        <v>12.651</v>
      </c>
      <c r="V1641">
        <f t="shared" si="206"/>
        <v>4.7078351927459261</v>
      </c>
      <c r="W1641">
        <f t="shared" si="207"/>
        <v>-4.411193251673823</v>
      </c>
    </row>
    <row r="1642" spans="3:23" x14ac:dyDescent="0.3">
      <c r="C1642" t="s">
        <v>166</v>
      </c>
      <c r="D1642" t="s">
        <v>110</v>
      </c>
      <c r="E1642" s="1">
        <v>39419</v>
      </c>
      <c r="F1642">
        <v>33</v>
      </c>
      <c r="G1642" t="s">
        <v>9</v>
      </c>
      <c r="H1642" s="57" t="s">
        <v>55</v>
      </c>
      <c r="I1642" s="2">
        <v>90</v>
      </c>
      <c r="J1642" s="51">
        <v>2</v>
      </c>
      <c r="K1642" s="51">
        <v>13</v>
      </c>
      <c r="L1642">
        <f t="shared" si="200"/>
        <v>4.25</v>
      </c>
      <c r="M1642" s="47">
        <v>2</v>
      </c>
      <c r="N1642" s="14">
        <f t="shared" si="201"/>
        <v>113.49003461093127</v>
      </c>
      <c r="O1642" s="16">
        <f t="shared" si="202"/>
        <v>1.1349003461093127E-2</v>
      </c>
      <c r="P1642">
        <v>102.14103114983816</v>
      </c>
      <c r="Q1642">
        <f t="shared" si="203"/>
        <v>1.0214103114983816E-2</v>
      </c>
      <c r="R1642" s="16">
        <f t="shared" si="204"/>
        <v>1.1349003461093108E-3</v>
      </c>
      <c r="S1642" s="48">
        <v>4.05</v>
      </c>
      <c r="T1642">
        <f t="shared" si="205"/>
        <v>4.1367117615684457E-2</v>
      </c>
      <c r="U1642" s="48">
        <v>8.1050000000000004</v>
      </c>
      <c r="V1642">
        <f t="shared" si="206"/>
        <v>9.1983673052159643E-3</v>
      </c>
      <c r="W1642">
        <f t="shared" si="207"/>
        <v>3.2168750310468494E-2</v>
      </c>
    </row>
    <row r="1643" spans="3:23" x14ac:dyDescent="0.3">
      <c r="C1643" t="s">
        <v>166</v>
      </c>
      <c r="D1643" t="s">
        <v>110</v>
      </c>
      <c r="E1643" s="1">
        <v>39419</v>
      </c>
      <c r="F1643">
        <v>33</v>
      </c>
      <c r="G1643" t="s">
        <v>9</v>
      </c>
      <c r="H1643" s="57" t="s">
        <v>55</v>
      </c>
      <c r="I1643" s="2">
        <v>100</v>
      </c>
      <c r="J1643" s="51">
        <v>5</v>
      </c>
      <c r="K1643" s="51">
        <v>15</v>
      </c>
      <c r="L1643">
        <f t="shared" si="200"/>
        <v>6.25</v>
      </c>
      <c r="M1643" s="47">
        <v>2</v>
      </c>
      <c r="N1643" s="14">
        <f t="shared" si="201"/>
        <v>245.43692606170259</v>
      </c>
      <c r="O1643" s="16">
        <f t="shared" si="202"/>
        <v>2.4543692606170259E-2</v>
      </c>
      <c r="P1643">
        <v>245.43692606170259</v>
      </c>
      <c r="Q1643">
        <f t="shared" si="203"/>
        <v>2.4543692606170259E-2</v>
      </c>
      <c r="R1643" s="16">
        <f t="shared" si="204"/>
        <v>0</v>
      </c>
      <c r="S1643" s="48">
        <v>4.05</v>
      </c>
      <c r="T1643">
        <f t="shared" si="205"/>
        <v>9.9401955054989541E-2</v>
      </c>
      <c r="U1643" s="48">
        <v>8.1050000000000004</v>
      </c>
      <c r="V1643">
        <f t="shared" si="206"/>
        <v>0</v>
      </c>
      <c r="W1643">
        <f t="shared" si="207"/>
        <v>9.9401955054989541E-2</v>
      </c>
    </row>
    <row r="1644" spans="3:23" x14ac:dyDescent="0.3">
      <c r="C1644" t="s">
        <v>166</v>
      </c>
      <c r="D1644" t="s">
        <v>110</v>
      </c>
      <c r="E1644" s="1">
        <v>39419</v>
      </c>
      <c r="F1644">
        <v>33</v>
      </c>
      <c r="G1644" t="s">
        <v>9</v>
      </c>
      <c r="H1644" s="57" t="s">
        <v>55</v>
      </c>
      <c r="I1644" s="2">
        <v>100</v>
      </c>
      <c r="J1644" s="51">
        <v>6</v>
      </c>
      <c r="K1644" s="51">
        <v>20</v>
      </c>
      <c r="L1644">
        <f t="shared" si="200"/>
        <v>8</v>
      </c>
      <c r="M1644" s="47">
        <v>2</v>
      </c>
      <c r="N1644" s="14">
        <f t="shared" si="201"/>
        <v>402.12385965949352</v>
      </c>
      <c r="O1644" s="16">
        <f t="shared" si="202"/>
        <v>4.0212385965949352E-2</v>
      </c>
      <c r="P1644">
        <v>402.12385965949352</v>
      </c>
      <c r="Q1644">
        <f t="shared" si="203"/>
        <v>4.0212385965949352E-2</v>
      </c>
      <c r="R1644" s="16">
        <f t="shared" si="204"/>
        <v>0</v>
      </c>
      <c r="S1644" s="48">
        <v>4.05</v>
      </c>
      <c r="T1644">
        <f t="shared" si="205"/>
        <v>0.16286016316209487</v>
      </c>
      <c r="U1644" s="48">
        <v>8.1050000000000004</v>
      </c>
      <c r="V1644">
        <f t="shared" si="206"/>
        <v>0</v>
      </c>
      <c r="W1644">
        <f t="shared" si="207"/>
        <v>0.16286016316209487</v>
      </c>
    </row>
    <row r="1645" spans="3:23" x14ac:dyDescent="0.3">
      <c r="C1645" t="s">
        <v>166</v>
      </c>
      <c r="D1645" t="s">
        <v>110</v>
      </c>
      <c r="E1645" s="1">
        <v>39419</v>
      </c>
      <c r="F1645">
        <v>33</v>
      </c>
      <c r="G1645" t="s">
        <v>9</v>
      </c>
      <c r="H1645" s="54" t="s">
        <v>53</v>
      </c>
      <c r="I1645" s="2">
        <v>90</v>
      </c>
      <c r="J1645" s="51">
        <v>1</v>
      </c>
      <c r="K1645" s="51">
        <v>11</v>
      </c>
      <c r="L1645">
        <f t="shared" si="200"/>
        <v>3.25</v>
      </c>
      <c r="M1645" s="47">
        <v>2</v>
      </c>
      <c r="N1645" s="14">
        <f t="shared" si="201"/>
        <v>66.366144807084382</v>
      </c>
      <c r="O1645" s="16">
        <f t="shared" si="202"/>
        <v>6.6366144807084382E-3</v>
      </c>
      <c r="P1645">
        <v>59.729530326375944</v>
      </c>
      <c r="Q1645">
        <f t="shared" si="203"/>
        <v>5.9729530326375945E-3</v>
      </c>
      <c r="R1645" s="16">
        <f t="shared" si="204"/>
        <v>6.6366144807084373E-4</v>
      </c>
      <c r="S1645" s="48">
        <v>6.51</v>
      </c>
      <c r="T1645">
        <f t="shared" si="205"/>
        <v>3.8883924242470738E-2</v>
      </c>
      <c r="U1645" s="48">
        <v>8.2509999999999994</v>
      </c>
      <c r="V1645">
        <f t="shared" si="206"/>
        <v>5.4758706080325313E-3</v>
      </c>
      <c r="W1645">
        <f t="shared" si="207"/>
        <v>3.3408053634438203E-2</v>
      </c>
    </row>
    <row r="1646" spans="3:23" x14ac:dyDescent="0.3">
      <c r="C1646" t="s">
        <v>166</v>
      </c>
      <c r="D1646" t="s">
        <v>110</v>
      </c>
      <c r="E1646" s="1">
        <v>39419</v>
      </c>
      <c r="F1646">
        <v>33</v>
      </c>
      <c r="G1646" t="s">
        <v>9</v>
      </c>
      <c r="H1646" s="54" t="s">
        <v>53</v>
      </c>
      <c r="I1646" s="2">
        <v>100</v>
      </c>
      <c r="J1646" s="51">
        <v>2</v>
      </c>
      <c r="K1646" s="51">
        <v>11</v>
      </c>
      <c r="L1646">
        <f t="shared" si="200"/>
        <v>3.75</v>
      </c>
      <c r="M1646" s="47">
        <v>2</v>
      </c>
      <c r="N1646" s="14">
        <f t="shared" si="201"/>
        <v>88.35729338221293</v>
      </c>
      <c r="O1646" s="16">
        <f t="shared" si="202"/>
        <v>8.8357293382212935E-3</v>
      </c>
      <c r="P1646">
        <v>88.35729338221293</v>
      </c>
      <c r="Q1646">
        <f t="shared" si="203"/>
        <v>8.8357293382212935E-3</v>
      </c>
      <c r="R1646" s="16">
        <f t="shared" si="204"/>
        <v>0</v>
      </c>
      <c r="S1646" s="48">
        <v>6.51</v>
      </c>
      <c r="T1646">
        <f t="shared" si="205"/>
        <v>5.7520597991820618E-2</v>
      </c>
      <c r="U1646" s="48">
        <v>8.2509999999999994</v>
      </c>
      <c r="V1646">
        <f t="shared" si="206"/>
        <v>0</v>
      </c>
      <c r="W1646">
        <f t="shared" si="207"/>
        <v>5.7520597991820618E-2</v>
      </c>
    </row>
    <row r="1647" spans="3:23" x14ac:dyDescent="0.3">
      <c r="C1647" t="s">
        <v>166</v>
      </c>
      <c r="D1647" t="s">
        <v>110</v>
      </c>
      <c r="E1647" s="1">
        <v>39419</v>
      </c>
      <c r="F1647">
        <v>33</v>
      </c>
      <c r="G1647" t="s">
        <v>9</v>
      </c>
      <c r="H1647" s="54" t="s">
        <v>53</v>
      </c>
      <c r="I1647" s="2">
        <v>90</v>
      </c>
      <c r="J1647" s="51">
        <v>3</v>
      </c>
      <c r="K1647" s="51">
        <v>14</v>
      </c>
      <c r="L1647">
        <f t="shared" si="200"/>
        <v>5</v>
      </c>
      <c r="M1647" s="47">
        <v>2</v>
      </c>
      <c r="N1647" s="14">
        <f t="shared" si="201"/>
        <v>157.07963267948966</v>
      </c>
      <c r="O1647" s="16">
        <f t="shared" si="202"/>
        <v>1.5707963267948967E-2</v>
      </c>
      <c r="P1647">
        <v>141.37166941154069</v>
      </c>
      <c r="Q1647">
        <f t="shared" si="203"/>
        <v>1.4137166941154069E-2</v>
      </c>
      <c r="R1647" s="16">
        <f t="shared" si="204"/>
        <v>1.5707963267948977E-3</v>
      </c>
      <c r="S1647" s="48">
        <v>6.51</v>
      </c>
      <c r="T1647">
        <f t="shared" si="205"/>
        <v>9.2032956786912992E-2</v>
      </c>
      <c r="U1647" s="48">
        <v>8.2509999999999994</v>
      </c>
      <c r="V1647">
        <f t="shared" si="206"/>
        <v>1.29606404923847E-2</v>
      </c>
      <c r="W1647">
        <f t="shared" si="207"/>
        <v>7.9072316294528294E-2</v>
      </c>
    </row>
    <row r="1648" spans="3:23" x14ac:dyDescent="0.3">
      <c r="C1648" t="s">
        <v>166</v>
      </c>
      <c r="D1648" t="s">
        <v>110</v>
      </c>
      <c r="E1648" s="1">
        <v>39419</v>
      </c>
      <c r="F1648">
        <v>33</v>
      </c>
      <c r="G1648" t="s">
        <v>9</v>
      </c>
      <c r="H1648" s="54" t="s">
        <v>53</v>
      </c>
      <c r="I1648" s="2">
        <v>100</v>
      </c>
      <c r="J1648" s="51">
        <v>5</v>
      </c>
      <c r="K1648" s="51">
        <v>21</v>
      </c>
      <c r="L1648">
        <f t="shared" si="200"/>
        <v>7.75</v>
      </c>
      <c r="M1648" s="47">
        <v>2</v>
      </c>
      <c r="N1648" s="14">
        <f t="shared" si="201"/>
        <v>377.38381751247391</v>
      </c>
      <c r="O1648" s="16">
        <f t="shared" si="202"/>
        <v>3.7738381751247392E-2</v>
      </c>
      <c r="P1648">
        <v>377.38381751247391</v>
      </c>
      <c r="Q1648">
        <f t="shared" si="203"/>
        <v>3.7738381751247392E-2</v>
      </c>
      <c r="R1648" s="16">
        <f t="shared" si="204"/>
        <v>0</v>
      </c>
      <c r="S1648" s="48">
        <v>6.51</v>
      </c>
      <c r="T1648">
        <f t="shared" si="205"/>
        <v>0.24567686520062051</v>
      </c>
      <c r="U1648" s="48">
        <v>8.2509999999999994</v>
      </c>
      <c r="V1648">
        <f t="shared" si="206"/>
        <v>0</v>
      </c>
      <c r="W1648">
        <f t="shared" si="207"/>
        <v>0.24567686520062051</v>
      </c>
    </row>
    <row r="1649" spans="3:23" x14ac:dyDescent="0.3">
      <c r="C1649" t="s">
        <v>166</v>
      </c>
      <c r="D1649" t="s">
        <v>110</v>
      </c>
      <c r="E1649" s="1">
        <v>39419</v>
      </c>
      <c r="F1649">
        <v>33</v>
      </c>
      <c r="G1649" t="s">
        <v>9</v>
      </c>
      <c r="H1649" s="54" t="s">
        <v>53</v>
      </c>
      <c r="I1649" s="2">
        <v>90</v>
      </c>
      <c r="J1649" s="51">
        <v>5</v>
      </c>
      <c r="K1649" s="51">
        <v>13</v>
      </c>
      <c r="L1649">
        <f t="shared" si="200"/>
        <v>5.75</v>
      </c>
      <c r="M1649" s="47">
        <v>2</v>
      </c>
      <c r="N1649" s="14">
        <f t="shared" si="201"/>
        <v>207.73781421862506</v>
      </c>
      <c r="O1649" s="16">
        <f t="shared" si="202"/>
        <v>2.0773781421862505E-2</v>
      </c>
      <c r="P1649">
        <v>186.96403279676255</v>
      </c>
      <c r="Q1649">
        <f t="shared" si="203"/>
        <v>1.8696403279676255E-2</v>
      </c>
      <c r="R1649" s="16">
        <f t="shared" si="204"/>
        <v>2.0773781421862501E-3</v>
      </c>
      <c r="S1649" s="48">
        <v>6.51</v>
      </c>
      <c r="T1649">
        <f t="shared" si="205"/>
        <v>0.12171358535069242</v>
      </c>
      <c r="U1649" s="48">
        <v>8.2509999999999994</v>
      </c>
      <c r="V1649">
        <f t="shared" si="206"/>
        <v>1.7140447051178748E-2</v>
      </c>
      <c r="W1649">
        <f t="shared" si="207"/>
        <v>0.10457313829951367</v>
      </c>
    </row>
    <row r="1650" spans="3:23" x14ac:dyDescent="0.3">
      <c r="C1650" t="s">
        <v>166</v>
      </c>
      <c r="D1650" t="s">
        <v>110</v>
      </c>
      <c r="E1650" s="1">
        <v>39419</v>
      </c>
      <c r="F1650">
        <v>33</v>
      </c>
      <c r="G1650" t="s">
        <v>9</v>
      </c>
      <c r="H1650" s="54" t="s">
        <v>53</v>
      </c>
      <c r="I1650" s="2">
        <v>100</v>
      </c>
      <c r="J1650" s="51">
        <v>6</v>
      </c>
      <c r="K1650" s="51">
        <v>25</v>
      </c>
      <c r="L1650">
        <f t="shared" si="200"/>
        <v>9.25</v>
      </c>
      <c r="M1650" s="47">
        <v>2</v>
      </c>
      <c r="N1650" s="14">
        <f t="shared" si="201"/>
        <v>537.60504284555338</v>
      </c>
      <c r="O1650" s="16">
        <f t="shared" si="202"/>
        <v>5.3760504284555338E-2</v>
      </c>
      <c r="P1650">
        <v>537.60504284555338</v>
      </c>
      <c r="Q1650">
        <f t="shared" si="203"/>
        <v>5.3760504284555338E-2</v>
      </c>
      <c r="R1650" s="16">
        <f t="shared" si="204"/>
        <v>0</v>
      </c>
      <c r="S1650" s="48">
        <v>6.51</v>
      </c>
      <c r="T1650">
        <f t="shared" si="205"/>
        <v>0.34998088289245521</v>
      </c>
      <c r="U1650" s="48">
        <v>8.2509999999999994</v>
      </c>
      <c r="V1650">
        <f t="shared" si="206"/>
        <v>0</v>
      </c>
      <c r="W1650">
        <f t="shared" si="207"/>
        <v>0.34998088289245521</v>
      </c>
    </row>
    <row r="1651" spans="3:23" x14ac:dyDescent="0.3">
      <c r="C1651" t="s">
        <v>166</v>
      </c>
      <c r="D1651" t="s">
        <v>110</v>
      </c>
      <c r="E1651" s="1">
        <v>39419</v>
      </c>
      <c r="F1651">
        <v>33</v>
      </c>
      <c r="G1651" t="s">
        <v>9</v>
      </c>
      <c r="H1651" s="54" t="s">
        <v>53</v>
      </c>
      <c r="I1651" s="2">
        <v>100</v>
      </c>
      <c r="J1651" s="51">
        <v>7</v>
      </c>
      <c r="K1651" s="51">
        <v>20</v>
      </c>
      <c r="L1651">
        <f t="shared" si="200"/>
        <v>8.5</v>
      </c>
      <c r="M1651" s="47">
        <v>2</v>
      </c>
      <c r="N1651" s="14">
        <f t="shared" si="201"/>
        <v>453.9601384437251</v>
      </c>
      <c r="O1651" s="16">
        <f t="shared" si="202"/>
        <v>4.5396013844372508E-2</v>
      </c>
      <c r="P1651">
        <v>453.9601384437251</v>
      </c>
      <c r="Q1651">
        <f t="shared" si="203"/>
        <v>4.5396013844372508E-2</v>
      </c>
      <c r="R1651" s="16">
        <f t="shared" si="204"/>
        <v>0</v>
      </c>
      <c r="S1651" s="48">
        <v>6.51</v>
      </c>
      <c r="T1651">
        <f t="shared" si="205"/>
        <v>0.29552805012686501</v>
      </c>
      <c r="U1651" s="48">
        <v>8.2509999999999994</v>
      </c>
      <c r="V1651">
        <f t="shared" si="206"/>
        <v>0</v>
      </c>
      <c r="W1651">
        <f t="shared" si="207"/>
        <v>0.29552805012686501</v>
      </c>
    </row>
    <row r="1652" spans="3:23" x14ac:dyDescent="0.3">
      <c r="C1652" t="s">
        <v>166</v>
      </c>
      <c r="D1652" t="s">
        <v>110</v>
      </c>
      <c r="E1652" s="1">
        <v>39419</v>
      </c>
      <c r="F1652">
        <v>33</v>
      </c>
      <c r="G1652" t="s">
        <v>9</v>
      </c>
      <c r="H1652" s="54" t="s">
        <v>53</v>
      </c>
      <c r="I1652" s="2">
        <v>90</v>
      </c>
      <c r="J1652" s="51">
        <v>8</v>
      </c>
      <c r="K1652" s="51">
        <v>16</v>
      </c>
      <c r="L1652">
        <f t="shared" si="200"/>
        <v>8</v>
      </c>
      <c r="M1652" s="47">
        <v>2</v>
      </c>
      <c r="N1652" s="14">
        <f t="shared" si="201"/>
        <v>402.12385965949352</v>
      </c>
      <c r="O1652" s="16">
        <f t="shared" si="202"/>
        <v>4.0212385965949352E-2</v>
      </c>
      <c r="P1652">
        <v>361.91147369354417</v>
      </c>
      <c r="Q1652">
        <f t="shared" si="203"/>
        <v>3.6191147369354415E-2</v>
      </c>
      <c r="R1652" s="16">
        <f t="shared" si="204"/>
        <v>4.0212385965949365E-3</v>
      </c>
      <c r="S1652" s="48">
        <v>6.51</v>
      </c>
      <c r="T1652">
        <f t="shared" si="205"/>
        <v>0.23560436937449725</v>
      </c>
      <c r="U1652" s="48">
        <v>8.2509999999999994</v>
      </c>
      <c r="V1652">
        <f t="shared" si="206"/>
        <v>3.3179239660504817E-2</v>
      </c>
      <c r="W1652">
        <f t="shared" si="207"/>
        <v>0.20242512971399243</v>
      </c>
    </row>
    <row r="1653" spans="3:23" x14ac:dyDescent="0.3">
      <c r="C1653" t="s">
        <v>166</v>
      </c>
      <c r="D1653" t="s">
        <v>110</v>
      </c>
      <c r="E1653" s="1">
        <v>39419</v>
      </c>
      <c r="F1653">
        <v>33</v>
      </c>
      <c r="G1653" t="s">
        <v>9</v>
      </c>
      <c r="H1653" s="54" t="s">
        <v>53</v>
      </c>
      <c r="I1653" s="2">
        <v>90</v>
      </c>
      <c r="J1653" s="51">
        <v>13</v>
      </c>
      <c r="K1653" s="51">
        <v>20</v>
      </c>
      <c r="L1653">
        <f t="shared" si="200"/>
        <v>11.5</v>
      </c>
      <c r="M1653" s="47">
        <v>2</v>
      </c>
      <c r="N1653" s="14">
        <f t="shared" si="201"/>
        <v>830.95125687450025</v>
      </c>
      <c r="O1653" s="16">
        <f t="shared" si="202"/>
        <v>8.3095125687450019E-2</v>
      </c>
      <c r="P1653">
        <v>747.85613118705021</v>
      </c>
      <c r="Q1653">
        <f t="shared" si="203"/>
        <v>7.4785613118705019E-2</v>
      </c>
      <c r="R1653" s="16">
        <f t="shared" si="204"/>
        <v>8.3095125687450005E-3</v>
      </c>
      <c r="S1653" s="48">
        <v>6.51</v>
      </c>
      <c r="T1653">
        <f t="shared" si="205"/>
        <v>0.48685434140276967</v>
      </c>
      <c r="U1653" s="48">
        <v>8.2509999999999994</v>
      </c>
      <c r="V1653">
        <f t="shared" si="206"/>
        <v>6.8561788204714993E-2</v>
      </c>
      <c r="W1653">
        <f t="shared" si="207"/>
        <v>0.4182925531980547</v>
      </c>
    </row>
    <row r="1654" spans="3:23" x14ac:dyDescent="0.3">
      <c r="C1654" t="s">
        <v>166</v>
      </c>
      <c r="D1654" t="s">
        <v>111</v>
      </c>
      <c r="E1654" s="1">
        <v>39426</v>
      </c>
      <c r="F1654">
        <v>20</v>
      </c>
      <c r="G1654" t="s">
        <v>67</v>
      </c>
      <c r="H1654" s="56" t="s">
        <v>178</v>
      </c>
      <c r="I1654" s="2">
        <v>100</v>
      </c>
      <c r="J1654" s="51">
        <v>1</v>
      </c>
      <c r="K1654" s="51">
        <v>10</v>
      </c>
      <c r="L1654">
        <f t="shared" si="200"/>
        <v>3</v>
      </c>
      <c r="M1654" s="47">
        <v>1</v>
      </c>
      <c r="N1654" s="14">
        <f t="shared" si="201"/>
        <v>28.274333882308138</v>
      </c>
      <c r="O1654" s="16">
        <f t="shared" si="202"/>
        <v>2.8274333882308137E-3</v>
      </c>
      <c r="P1654">
        <v>28.274333882308138</v>
      </c>
      <c r="Q1654">
        <f t="shared" si="203"/>
        <v>2.8274333882308137E-3</v>
      </c>
      <c r="R1654" s="16">
        <f t="shared" si="204"/>
        <v>0</v>
      </c>
      <c r="S1654">
        <v>4.2699999999999996</v>
      </c>
      <c r="T1654">
        <f t="shared" si="205"/>
        <v>1.2073140567745572E-2</v>
      </c>
      <c r="U1654" s="48">
        <v>6.83</v>
      </c>
      <c r="V1654">
        <f t="shared" si="206"/>
        <v>0</v>
      </c>
      <c r="W1654">
        <f t="shared" si="207"/>
        <v>1.2073140567745572E-2</v>
      </c>
    </row>
    <row r="1655" spans="3:23" x14ac:dyDescent="0.3">
      <c r="C1655" t="s">
        <v>166</v>
      </c>
      <c r="D1655" t="s">
        <v>111</v>
      </c>
      <c r="E1655" s="1">
        <v>39426</v>
      </c>
      <c r="F1655">
        <v>20</v>
      </c>
      <c r="G1655" t="s">
        <v>67</v>
      </c>
      <c r="H1655" s="56" t="s">
        <v>178</v>
      </c>
      <c r="I1655" s="2">
        <v>90</v>
      </c>
      <c r="J1655" s="51">
        <v>2</v>
      </c>
      <c r="K1655" s="51">
        <v>10</v>
      </c>
      <c r="L1655">
        <f t="shared" si="200"/>
        <v>3.5</v>
      </c>
      <c r="M1655" s="47">
        <v>1</v>
      </c>
      <c r="N1655" s="14">
        <f t="shared" si="201"/>
        <v>38.484510006474963</v>
      </c>
      <c r="O1655" s="16">
        <f t="shared" si="202"/>
        <v>3.8484510006474965E-3</v>
      </c>
      <c r="P1655">
        <v>34.63605900582747</v>
      </c>
      <c r="Q1655">
        <f t="shared" si="203"/>
        <v>3.4636059005827471E-3</v>
      </c>
      <c r="R1655" s="16">
        <f t="shared" si="204"/>
        <v>3.8484510006474943E-4</v>
      </c>
      <c r="S1655">
        <v>4.2699999999999996</v>
      </c>
      <c r="T1655">
        <f t="shared" si="205"/>
        <v>1.4789597195488328E-2</v>
      </c>
      <c r="U1655" s="48">
        <v>6.83</v>
      </c>
      <c r="V1655">
        <f t="shared" si="206"/>
        <v>2.6284920334422386E-3</v>
      </c>
      <c r="W1655">
        <f t="shared" si="207"/>
        <v>1.216110516204609E-2</v>
      </c>
    </row>
    <row r="1656" spans="3:23" x14ac:dyDescent="0.3">
      <c r="C1656" t="s">
        <v>166</v>
      </c>
      <c r="D1656" t="s">
        <v>111</v>
      </c>
      <c r="E1656" s="1">
        <v>39426</v>
      </c>
      <c r="F1656">
        <v>20</v>
      </c>
      <c r="G1656" t="s">
        <v>67</v>
      </c>
      <c r="H1656" s="57" t="s">
        <v>48</v>
      </c>
      <c r="I1656" s="2">
        <v>100</v>
      </c>
      <c r="J1656" s="51">
        <v>7</v>
      </c>
      <c r="K1656" s="51">
        <v>45</v>
      </c>
      <c r="L1656">
        <f t="shared" si="200"/>
        <v>14.75</v>
      </c>
      <c r="M1656" s="47">
        <v>2</v>
      </c>
      <c r="N1656" s="14">
        <f t="shared" si="201"/>
        <v>1366.9855033932588</v>
      </c>
      <c r="O1656" s="16">
        <f t="shared" si="202"/>
        <v>0.13669855033932587</v>
      </c>
      <c r="P1656">
        <v>1366.9855033932588</v>
      </c>
      <c r="Q1656">
        <f t="shared" si="203"/>
        <v>0.13669855033932587</v>
      </c>
      <c r="R1656" s="16">
        <f t="shared" si="204"/>
        <v>0</v>
      </c>
      <c r="S1656">
        <v>5.13</v>
      </c>
      <c r="T1656">
        <f t="shared" si="205"/>
        <v>0.70126356324074168</v>
      </c>
      <c r="U1656">
        <v>8.4610000000000003</v>
      </c>
      <c r="V1656">
        <f t="shared" si="206"/>
        <v>0</v>
      </c>
      <c r="W1656">
        <f t="shared" si="207"/>
        <v>0.70126356324074168</v>
      </c>
    </row>
    <row r="1657" spans="3:23" x14ac:dyDescent="0.3">
      <c r="C1657" t="s">
        <v>166</v>
      </c>
      <c r="D1657" t="s">
        <v>111</v>
      </c>
      <c r="E1657" s="1">
        <v>39426</v>
      </c>
      <c r="F1657">
        <v>20</v>
      </c>
      <c r="G1657" t="s">
        <v>67</v>
      </c>
      <c r="H1657" s="57" t="s">
        <v>24</v>
      </c>
      <c r="I1657" s="2">
        <v>70</v>
      </c>
      <c r="J1657" s="51">
        <v>3</v>
      </c>
      <c r="K1657" s="51">
        <v>15</v>
      </c>
      <c r="L1657">
        <f t="shared" si="200"/>
        <v>5.25</v>
      </c>
      <c r="M1657" s="47">
        <v>2</v>
      </c>
      <c r="N1657" s="14">
        <f t="shared" si="201"/>
        <v>173.18029502913734</v>
      </c>
      <c r="O1657" s="16">
        <f t="shared" si="202"/>
        <v>1.7318029502913734E-2</v>
      </c>
      <c r="P1657">
        <v>121.22620652039613</v>
      </c>
      <c r="Q1657">
        <f t="shared" si="203"/>
        <v>1.2122620652039614E-2</v>
      </c>
      <c r="R1657" s="16">
        <f t="shared" si="204"/>
        <v>5.1954088508741197E-3</v>
      </c>
      <c r="S1657">
        <v>5.86</v>
      </c>
      <c r="T1657">
        <f t="shared" si="205"/>
        <v>7.1038557020952145E-2</v>
      </c>
      <c r="U1657">
        <v>8.4610000000000003</v>
      </c>
      <c r="V1657">
        <f t="shared" si="206"/>
        <v>4.3958354287245927E-2</v>
      </c>
      <c r="W1657">
        <f t="shared" si="207"/>
        <v>2.7080202733706218E-2</v>
      </c>
    </row>
    <row r="1658" spans="3:23" x14ac:dyDescent="0.3">
      <c r="C1658" t="s">
        <v>166</v>
      </c>
      <c r="D1658" t="s">
        <v>111</v>
      </c>
      <c r="E1658" s="1">
        <v>39426</v>
      </c>
      <c r="F1658">
        <v>20</v>
      </c>
      <c r="G1658" t="s">
        <v>67</v>
      </c>
      <c r="H1658" s="57" t="s">
        <v>24</v>
      </c>
      <c r="I1658" s="2">
        <v>100</v>
      </c>
      <c r="J1658" s="51">
        <v>3</v>
      </c>
      <c r="K1658" s="51">
        <v>11</v>
      </c>
      <c r="L1658">
        <f t="shared" si="200"/>
        <v>4.25</v>
      </c>
      <c r="M1658" s="47">
        <v>2</v>
      </c>
      <c r="N1658" s="14">
        <f t="shared" si="201"/>
        <v>113.49003461093127</v>
      </c>
      <c r="O1658" s="16">
        <f t="shared" si="202"/>
        <v>1.1349003461093127E-2</v>
      </c>
      <c r="P1658">
        <v>113.49003461093127</v>
      </c>
      <c r="Q1658">
        <f t="shared" si="203"/>
        <v>1.1349003461093127E-2</v>
      </c>
      <c r="R1658" s="16">
        <f t="shared" si="204"/>
        <v>0</v>
      </c>
      <c r="S1658">
        <v>5.86</v>
      </c>
      <c r="T1658">
        <f t="shared" si="205"/>
        <v>6.6505160282005732E-2</v>
      </c>
      <c r="U1658">
        <v>8.4610000000000003</v>
      </c>
      <c r="V1658">
        <f t="shared" si="206"/>
        <v>0</v>
      </c>
      <c r="W1658">
        <f t="shared" si="207"/>
        <v>6.6505160282005732E-2</v>
      </c>
    </row>
    <row r="1659" spans="3:23" x14ac:dyDescent="0.3">
      <c r="C1659" t="s">
        <v>166</v>
      </c>
      <c r="D1659" t="s">
        <v>111</v>
      </c>
      <c r="E1659" s="1">
        <v>39426</v>
      </c>
      <c r="F1659">
        <v>20</v>
      </c>
      <c r="G1659" t="s">
        <v>67</v>
      </c>
      <c r="H1659" s="54" t="s">
        <v>49</v>
      </c>
      <c r="I1659" s="2">
        <v>90</v>
      </c>
      <c r="J1659" s="51">
        <v>1</v>
      </c>
      <c r="K1659" s="51">
        <v>20</v>
      </c>
      <c r="L1659">
        <f t="shared" si="200"/>
        <v>5.5</v>
      </c>
      <c r="M1659" s="47">
        <v>2</v>
      </c>
      <c r="N1659" s="14">
        <f t="shared" si="201"/>
        <v>190.06635554218249</v>
      </c>
      <c r="O1659" s="16">
        <f t="shared" si="202"/>
        <v>1.9006635554218249E-2</v>
      </c>
      <c r="P1659">
        <v>171.05971998796426</v>
      </c>
      <c r="Q1659">
        <f t="shared" si="203"/>
        <v>1.7105971998796425E-2</v>
      </c>
      <c r="R1659" s="16">
        <f t="shared" si="204"/>
        <v>1.9006635554218235E-3</v>
      </c>
      <c r="S1659">
        <v>5.23</v>
      </c>
      <c r="T1659">
        <f t="shared" si="205"/>
        <v>8.9464233553705308E-2</v>
      </c>
      <c r="U1659">
        <v>8.4610000000000003</v>
      </c>
      <c r="V1659">
        <f t="shared" si="206"/>
        <v>1.6081514342424049E-2</v>
      </c>
      <c r="W1659">
        <f t="shared" si="207"/>
        <v>7.3382719211281255E-2</v>
      </c>
    </row>
    <row r="1660" spans="3:23" x14ac:dyDescent="0.3">
      <c r="C1660" t="s">
        <v>166</v>
      </c>
      <c r="D1660" t="s">
        <v>111</v>
      </c>
      <c r="E1660" s="1">
        <v>39426</v>
      </c>
      <c r="F1660">
        <v>20</v>
      </c>
      <c r="G1660" t="s">
        <v>67</v>
      </c>
      <c r="H1660" s="54" t="s">
        <v>49</v>
      </c>
      <c r="I1660" s="2">
        <v>90</v>
      </c>
      <c r="J1660" s="51">
        <v>2</v>
      </c>
      <c r="K1660" s="51">
        <v>14</v>
      </c>
      <c r="L1660">
        <f t="shared" si="200"/>
        <v>4.5</v>
      </c>
      <c r="M1660" s="47">
        <v>2</v>
      </c>
      <c r="N1660" s="14">
        <f t="shared" si="201"/>
        <v>127.23450247038662</v>
      </c>
      <c r="O1660" s="16">
        <f t="shared" si="202"/>
        <v>1.2723450247038661E-2</v>
      </c>
      <c r="P1660">
        <v>114.51105222334796</v>
      </c>
      <c r="Q1660">
        <f t="shared" si="203"/>
        <v>1.1451105222334796E-2</v>
      </c>
      <c r="R1660" s="16">
        <f t="shared" si="204"/>
        <v>1.2723450247038651E-3</v>
      </c>
      <c r="S1660">
        <v>5.23</v>
      </c>
      <c r="T1660">
        <f t="shared" si="205"/>
        <v>5.9889280312810989E-2</v>
      </c>
      <c r="U1660">
        <v>8.4610000000000003</v>
      </c>
      <c r="V1660">
        <f t="shared" si="206"/>
        <v>1.0765311254019402E-2</v>
      </c>
      <c r="W1660">
        <f t="shared" si="207"/>
        <v>4.9123969058791586E-2</v>
      </c>
    </row>
    <row r="1661" spans="3:23" x14ac:dyDescent="0.3">
      <c r="C1661" t="s">
        <v>166</v>
      </c>
      <c r="D1661" t="s">
        <v>111</v>
      </c>
      <c r="E1661" s="1">
        <v>39426</v>
      </c>
      <c r="F1661">
        <v>20</v>
      </c>
      <c r="G1661" t="s">
        <v>67</v>
      </c>
      <c r="H1661" s="54" t="s">
        <v>49</v>
      </c>
      <c r="I1661" s="2">
        <v>100</v>
      </c>
      <c r="J1661" s="51">
        <v>5</v>
      </c>
      <c r="K1661" s="51">
        <v>11</v>
      </c>
      <c r="L1661">
        <f t="shared" si="200"/>
        <v>5.25</v>
      </c>
      <c r="M1661" s="47">
        <v>2</v>
      </c>
      <c r="N1661" s="14">
        <f t="shared" si="201"/>
        <v>173.18029502913734</v>
      </c>
      <c r="O1661" s="16">
        <f t="shared" si="202"/>
        <v>1.7318029502913734E-2</v>
      </c>
      <c r="P1661">
        <v>173.18029502913734</v>
      </c>
      <c r="Q1661">
        <f t="shared" si="203"/>
        <v>1.7318029502913734E-2</v>
      </c>
      <c r="R1661" s="16">
        <f t="shared" si="204"/>
        <v>0</v>
      </c>
      <c r="S1661">
        <v>5.23</v>
      </c>
      <c r="T1661">
        <f t="shared" si="205"/>
        <v>9.0573294300238832E-2</v>
      </c>
      <c r="U1661">
        <v>8.4610000000000003</v>
      </c>
      <c r="V1661">
        <f t="shared" si="206"/>
        <v>0</v>
      </c>
      <c r="W1661">
        <f t="shared" si="207"/>
        <v>9.0573294300238832E-2</v>
      </c>
    </row>
    <row r="1662" spans="3:23" x14ac:dyDescent="0.3">
      <c r="C1662" t="s">
        <v>166</v>
      </c>
      <c r="D1662" t="s">
        <v>111</v>
      </c>
      <c r="E1662" s="1">
        <v>39426</v>
      </c>
      <c r="F1662">
        <v>20</v>
      </c>
      <c r="G1662" t="s">
        <v>67</v>
      </c>
      <c r="H1662" s="54" t="s">
        <v>49</v>
      </c>
      <c r="I1662" s="2">
        <v>60</v>
      </c>
      <c r="J1662" s="51">
        <v>6</v>
      </c>
      <c r="K1662" s="51">
        <v>11</v>
      </c>
      <c r="L1662">
        <f t="shared" si="200"/>
        <v>5.75</v>
      </c>
      <c r="M1662" s="47">
        <v>2</v>
      </c>
      <c r="N1662" s="14">
        <f t="shared" si="201"/>
        <v>207.73781421862506</v>
      </c>
      <c r="O1662" s="16">
        <f t="shared" si="202"/>
        <v>2.0773781421862505E-2</v>
      </c>
      <c r="P1662">
        <v>124.64268853117503</v>
      </c>
      <c r="Q1662">
        <f t="shared" si="203"/>
        <v>1.2464268853117503E-2</v>
      </c>
      <c r="R1662" s="16">
        <f t="shared" si="204"/>
        <v>8.3095125687450023E-3</v>
      </c>
      <c r="S1662">
        <v>5.23</v>
      </c>
      <c r="T1662">
        <f t="shared" si="205"/>
        <v>6.518812610180455E-2</v>
      </c>
      <c r="U1662">
        <v>8.4610000000000003</v>
      </c>
      <c r="V1662">
        <f t="shared" si="206"/>
        <v>7.0306785844151468E-2</v>
      </c>
      <c r="W1662">
        <f t="shared" si="207"/>
        <v>-5.1186597423469177E-3</v>
      </c>
    </row>
    <row r="1663" spans="3:23" x14ac:dyDescent="0.3">
      <c r="C1663" t="s">
        <v>166</v>
      </c>
      <c r="D1663" t="s">
        <v>111</v>
      </c>
      <c r="E1663" s="1">
        <v>39426</v>
      </c>
      <c r="F1663">
        <v>20</v>
      </c>
      <c r="G1663" t="s">
        <v>67</v>
      </c>
      <c r="H1663" s="54" t="s">
        <v>49</v>
      </c>
      <c r="I1663" s="2">
        <v>90</v>
      </c>
      <c r="J1663" s="51">
        <v>7</v>
      </c>
      <c r="K1663" s="51">
        <v>12</v>
      </c>
      <c r="L1663">
        <f t="shared" si="200"/>
        <v>6.5</v>
      </c>
      <c r="M1663" s="47">
        <v>2</v>
      </c>
      <c r="N1663" s="14">
        <f t="shared" si="201"/>
        <v>265.46457922833753</v>
      </c>
      <c r="O1663" s="16">
        <f t="shared" si="202"/>
        <v>2.6546457922833753E-2</v>
      </c>
      <c r="P1663">
        <v>238.91812130550377</v>
      </c>
      <c r="Q1663">
        <f t="shared" si="203"/>
        <v>2.3891812130550378E-2</v>
      </c>
      <c r="R1663" s="16">
        <f t="shared" si="204"/>
        <v>2.6546457922833749E-3</v>
      </c>
      <c r="S1663">
        <v>5.23</v>
      </c>
      <c r="T1663">
        <f t="shared" si="205"/>
        <v>0.12495417744277848</v>
      </c>
      <c r="U1663">
        <v>8.4610000000000003</v>
      </c>
      <c r="V1663">
        <f t="shared" si="206"/>
        <v>2.2460958048509637E-2</v>
      </c>
      <c r="W1663">
        <f t="shared" si="207"/>
        <v>0.10249321939426884</v>
      </c>
    </row>
    <row r="1664" spans="3:23" x14ac:dyDescent="0.3">
      <c r="C1664" t="s">
        <v>166</v>
      </c>
      <c r="D1664" t="s">
        <v>111</v>
      </c>
      <c r="E1664" s="1">
        <v>39426</v>
      </c>
      <c r="F1664">
        <v>20</v>
      </c>
      <c r="G1664" t="s">
        <v>67</v>
      </c>
      <c r="H1664" s="54" t="s">
        <v>49</v>
      </c>
      <c r="I1664" s="2">
        <v>70</v>
      </c>
      <c r="J1664" s="51">
        <v>7</v>
      </c>
      <c r="K1664" s="51">
        <v>12</v>
      </c>
      <c r="L1664">
        <f t="shared" si="200"/>
        <v>6.5</v>
      </c>
      <c r="M1664" s="47">
        <v>2</v>
      </c>
      <c r="N1664" s="14">
        <f t="shared" si="201"/>
        <v>265.46457922833753</v>
      </c>
      <c r="O1664" s="16">
        <f t="shared" si="202"/>
        <v>2.6546457922833753E-2</v>
      </c>
      <c r="P1664">
        <v>185.82520545983627</v>
      </c>
      <c r="Q1664">
        <f t="shared" si="203"/>
        <v>1.8582520545983628E-2</v>
      </c>
      <c r="R1664" s="16">
        <f t="shared" si="204"/>
        <v>7.9639373768501248E-3</v>
      </c>
      <c r="S1664">
        <v>5.23</v>
      </c>
      <c r="T1664">
        <f t="shared" si="205"/>
        <v>9.7186582455494386E-2</v>
      </c>
      <c r="U1664">
        <v>8.4610000000000003</v>
      </c>
      <c r="V1664">
        <f t="shared" si="206"/>
        <v>6.7382874145528904E-2</v>
      </c>
      <c r="W1664">
        <f t="shared" si="207"/>
        <v>2.9803708309965482E-2</v>
      </c>
    </row>
    <row r="1665" spans="3:23" x14ac:dyDescent="0.3">
      <c r="C1665" t="s">
        <v>166</v>
      </c>
      <c r="D1665" t="s">
        <v>111</v>
      </c>
      <c r="E1665" s="1">
        <v>39426</v>
      </c>
      <c r="F1665">
        <v>20</v>
      </c>
      <c r="G1665" t="s">
        <v>67</v>
      </c>
      <c r="H1665" s="54" t="s">
        <v>49</v>
      </c>
      <c r="I1665" s="2">
        <v>80</v>
      </c>
      <c r="J1665" s="51">
        <v>7</v>
      </c>
      <c r="K1665" s="51">
        <v>20</v>
      </c>
      <c r="L1665">
        <f t="shared" si="200"/>
        <v>8.5</v>
      </c>
      <c r="M1665" s="47">
        <v>2</v>
      </c>
      <c r="N1665" s="14">
        <f t="shared" si="201"/>
        <v>453.9601384437251</v>
      </c>
      <c r="O1665" s="16">
        <f t="shared" si="202"/>
        <v>4.5396013844372508E-2</v>
      </c>
      <c r="P1665">
        <v>363.16811075498009</v>
      </c>
      <c r="Q1665">
        <f t="shared" si="203"/>
        <v>3.6316811075498008E-2</v>
      </c>
      <c r="R1665" s="16">
        <f t="shared" si="204"/>
        <v>9.0792027688745003E-3</v>
      </c>
      <c r="S1665">
        <v>5.23</v>
      </c>
      <c r="T1665">
        <f t="shared" si="205"/>
        <v>0.18993692192485459</v>
      </c>
      <c r="U1665">
        <v>8.4610000000000003</v>
      </c>
      <c r="V1665">
        <f t="shared" si="206"/>
        <v>7.6819134627447147E-2</v>
      </c>
      <c r="W1665">
        <f t="shared" si="207"/>
        <v>0.11311778729740744</v>
      </c>
    </row>
    <row r="1666" spans="3:23" x14ac:dyDescent="0.3">
      <c r="C1666" t="s">
        <v>166</v>
      </c>
      <c r="D1666" t="s">
        <v>111</v>
      </c>
      <c r="E1666" s="1">
        <v>39426</v>
      </c>
      <c r="F1666">
        <v>20</v>
      </c>
      <c r="G1666" t="s">
        <v>67</v>
      </c>
      <c r="H1666" s="54" t="s">
        <v>49</v>
      </c>
      <c r="I1666" s="2">
        <v>40</v>
      </c>
      <c r="J1666" s="51">
        <v>8</v>
      </c>
      <c r="K1666" s="51">
        <v>15</v>
      </c>
      <c r="L1666">
        <f t="shared" ref="L1666:L1696" si="208">(J1666+K1666/2)/2</f>
        <v>7.75</v>
      </c>
      <c r="M1666" s="47">
        <v>2</v>
      </c>
      <c r="N1666" s="14">
        <f t="shared" ref="N1666:N1696" si="209">M1666*PI()*L1666^2</f>
        <v>377.38381751247391</v>
      </c>
      <c r="O1666" s="16">
        <f t="shared" ref="O1666:O1696" si="210">N1666/10000</f>
        <v>3.7738381751247392E-2</v>
      </c>
      <c r="P1666">
        <v>150.95352700498958</v>
      </c>
      <c r="Q1666">
        <f t="shared" ref="Q1666:Q1696" si="211">P1666/10000</f>
        <v>1.5095352700498959E-2</v>
      </c>
      <c r="R1666" s="16">
        <f t="shared" ref="R1666:R1696" si="212">O1666-Q1666</f>
        <v>2.2643029050748435E-2</v>
      </c>
      <c r="S1666">
        <v>5.23</v>
      </c>
      <c r="T1666">
        <f t="shared" ref="T1666:T1696" si="213">Q1666*S1666</f>
        <v>7.8948694623609567E-2</v>
      </c>
      <c r="U1666">
        <v>8.4610000000000003</v>
      </c>
      <c r="V1666">
        <f t="shared" ref="V1666:V1696" si="214">R1666*U1666</f>
        <v>0.19158266879838251</v>
      </c>
      <c r="W1666">
        <f t="shared" ref="W1666:W1696" si="215">T1666-V1666</f>
        <v>-0.11263397417477294</v>
      </c>
    </row>
    <row r="1667" spans="3:23" x14ac:dyDescent="0.3">
      <c r="C1667" t="s">
        <v>166</v>
      </c>
      <c r="D1667" t="s">
        <v>111</v>
      </c>
      <c r="E1667" s="1">
        <v>39426</v>
      </c>
      <c r="F1667">
        <v>20</v>
      </c>
      <c r="G1667" t="s">
        <v>67</v>
      </c>
      <c r="H1667" s="54" t="s">
        <v>49</v>
      </c>
      <c r="I1667" s="2">
        <v>90</v>
      </c>
      <c r="J1667" s="51">
        <v>10</v>
      </c>
      <c r="K1667" s="51">
        <v>10</v>
      </c>
      <c r="L1667">
        <f t="shared" si="208"/>
        <v>7.5</v>
      </c>
      <c r="M1667" s="47">
        <v>2</v>
      </c>
      <c r="N1667" s="14">
        <f t="shared" si="209"/>
        <v>353.42917352885172</v>
      </c>
      <c r="O1667" s="16">
        <f t="shared" si="210"/>
        <v>3.5342917352885174E-2</v>
      </c>
      <c r="P1667">
        <v>318.08625617596658</v>
      </c>
      <c r="Q1667">
        <f t="shared" si="211"/>
        <v>3.1808625617596661E-2</v>
      </c>
      <c r="R1667" s="16">
        <f t="shared" si="212"/>
        <v>3.5342917352885125E-3</v>
      </c>
      <c r="S1667">
        <v>5.23</v>
      </c>
      <c r="T1667">
        <f t="shared" si="213"/>
        <v>0.16635911198003056</v>
      </c>
      <c r="U1667">
        <v>8.4610000000000003</v>
      </c>
      <c r="V1667">
        <f t="shared" si="214"/>
        <v>2.9903642372276107E-2</v>
      </c>
      <c r="W1667">
        <f t="shared" si="215"/>
        <v>0.13645546960775445</v>
      </c>
    </row>
    <row r="1668" spans="3:23" x14ac:dyDescent="0.3">
      <c r="C1668" t="s">
        <v>166</v>
      </c>
      <c r="D1668" t="s">
        <v>111</v>
      </c>
      <c r="E1668" s="1">
        <v>39426</v>
      </c>
      <c r="F1668">
        <v>20</v>
      </c>
      <c r="G1668" t="s">
        <v>67</v>
      </c>
      <c r="H1668" s="57" t="s">
        <v>36</v>
      </c>
      <c r="I1668" s="2">
        <v>80</v>
      </c>
      <c r="J1668" s="51">
        <v>7</v>
      </c>
      <c r="K1668" s="51">
        <v>15</v>
      </c>
      <c r="L1668">
        <f t="shared" si="208"/>
        <v>7.25</v>
      </c>
      <c r="M1668" s="47">
        <v>2</v>
      </c>
      <c r="N1668" s="14">
        <f t="shared" si="209"/>
        <v>330.259927708627</v>
      </c>
      <c r="O1668" s="16">
        <f t="shared" si="210"/>
        <v>3.3025992770862697E-2</v>
      </c>
      <c r="P1668">
        <v>264.2079421669016</v>
      </c>
      <c r="Q1668">
        <f t="shared" si="211"/>
        <v>2.642079421669016E-2</v>
      </c>
      <c r="R1668" s="16">
        <f t="shared" si="212"/>
        <v>6.6051985541725373E-3</v>
      </c>
      <c r="S1668" s="48">
        <v>6.62</v>
      </c>
      <c r="T1668">
        <f t="shared" si="213"/>
        <v>0.17490565771448885</v>
      </c>
      <c r="U1668" s="48">
        <v>8.3030000000000008</v>
      </c>
      <c r="V1668">
        <f t="shared" si="214"/>
        <v>5.4842963595294586E-2</v>
      </c>
      <c r="W1668">
        <f t="shared" si="215"/>
        <v>0.12006269411919426</v>
      </c>
    </row>
    <row r="1669" spans="3:23" x14ac:dyDescent="0.3">
      <c r="C1669" t="s">
        <v>166</v>
      </c>
      <c r="D1669" t="s">
        <v>111</v>
      </c>
      <c r="E1669" s="1">
        <v>39426</v>
      </c>
      <c r="F1669">
        <v>20</v>
      </c>
      <c r="G1669" t="s">
        <v>67</v>
      </c>
      <c r="H1669" s="57" t="s">
        <v>36</v>
      </c>
      <c r="I1669" s="2">
        <v>100</v>
      </c>
      <c r="J1669" s="51">
        <v>7</v>
      </c>
      <c r="K1669" s="51">
        <v>14</v>
      </c>
      <c r="L1669">
        <f t="shared" si="208"/>
        <v>7</v>
      </c>
      <c r="M1669" s="47">
        <v>2</v>
      </c>
      <c r="N1669" s="14">
        <f t="shared" si="209"/>
        <v>307.8760800517997</v>
      </c>
      <c r="O1669" s="16">
        <f t="shared" si="210"/>
        <v>3.0787608005179972E-2</v>
      </c>
      <c r="P1669">
        <v>307.8760800517997</v>
      </c>
      <c r="Q1669">
        <f t="shared" si="211"/>
        <v>3.0787608005179972E-2</v>
      </c>
      <c r="R1669" s="16">
        <f t="shared" si="212"/>
        <v>0</v>
      </c>
      <c r="S1669" s="48">
        <v>6.62</v>
      </c>
      <c r="T1669">
        <f t="shared" si="213"/>
        <v>0.20381396499429141</v>
      </c>
      <c r="U1669" s="48">
        <v>8.3030000000000008</v>
      </c>
      <c r="V1669">
        <f t="shared" si="214"/>
        <v>0</v>
      </c>
      <c r="W1669">
        <f t="shared" si="215"/>
        <v>0.20381396499429141</v>
      </c>
    </row>
    <row r="1670" spans="3:23" x14ac:dyDescent="0.3">
      <c r="C1670" t="s">
        <v>166</v>
      </c>
      <c r="D1670" t="s">
        <v>111</v>
      </c>
      <c r="E1670" s="1">
        <v>39426</v>
      </c>
      <c r="F1670">
        <v>20</v>
      </c>
      <c r="G1670" t="s">
        <v>67</v>
      </c>
      <c r="H1670" s="57" t="s">
        <v>36</v>
      </c>
      <c r="I1670" s="2">
        <v>40</v>
      </c>
      <c r="J1670" s="51">
        <v>7</v>
      </c>
      <c r="K1670" s="51">
        <v>25</v>
      </c>
      <c r="L1670">
        <f t="shared" si="208"/>
        <v>9.75</v>
      </c>
      <c r="M1670" s="47">
        <v>2</v>
      </c>
      <c r="N1670" s="14">
        <f t="shared" si="209"/>
        <v>597.29530326375937</v>
      </c>
      <c r="O1670" s="16">
        <f t="shared" si="210"/>
        <v>5.9729530326375936E-2</v>
      </c>
      <c r="P1670">
        <v>238.91812130550375</v>
      </c>
      <c r="Q1670">
        <f t="shared" si="211"/>
        <v>2.3891812130550374E-2</v>
      </c>
      <c r="R1670" s="16">
        <f t="shared" si="212"/>
        <v>3.5837718195825562E-2</v>
      </c>
      <c r="S1670" s="48">
        <v>6.62</v>
      </c>
      <c r="T1670">
        <f t="shared" si="213"/>
        <v>0.15816379630424349</v>
      </c>
      <c r="U1670" s="48">
        <v>8.3030000000000008</v>
      </c>
      <c r="V1670">
        <f t="shared" si="214"/>
        <v>0.29756057417993964</v>
      </c>
      <c r="W1670">
        <f t="shared" si="215"/>
        <v>-0.13939677787569615</v>
      </c>
    </row>
    <row r="1671" spans="3:23" x14ac:dyDescent="0.3">
      <c r="C1671" t="s">
        <v>166</v>
      </c>
      <c r="D1671" t="s">
        <v>111</v>
      </c>
      <c r="E1671" s="1">
        <v>39426</v>
      </c>
      <c r="F1671">
        <v>20</v>
      </c>
      <c r="G1671" t="s">
        <v>67</v>
      </c>
      <c r="H1671" s="57" t="s">
        <v>36</v>
      </c>
      <c r="I1671" s="2">
        <v>90</v>
      </c>
      <c r="J1671" s="51">
        <v>7</v>
      </c>
      <c r="K1671" s="51">
        <v>20</v>
      </c>
      <c r="L1671">
        <f t="shared" si="208"/>
        <v>8.5</v>
      </c>
      <c r="M1671" s="47">
        <v>2</v>
      </c>
      <c r="N1671" s="14">
        <f t="shared" si="209"/>
        <v>453.9601384437251</v>
      </c>
      <c r="O1671" s="16">
        <f t="shared" si="210"/>
        <v>4.5396013844372508E-2</v>
      </c>
      <c r="P1671">
        <v>408.56412459935262</v>
      </c>
      <c r="Q1671">
        <f t="shared" si="211"/>
        <v>4.0856412459935265E-2</v>
      </c>
      <c r="R1671" s="16">
        <f t="shared" si="212"/>
        <v>4.5396013844372432E-3</v>
      </c>
      <c r="S1671" s="48">
        <v>6.62</v>
      </c>
      <c r="T1671">
        <f t="shared" si="213"/>
        <v>0.27046945048477145</v>
      </c>
      <c r="U1671" s="48">
        <v>8.3030000000000008</v>
      </c>
      <c r="V1671">
        <f t="shared" si="214"/>
        <v>3.7692310294982434E-2</v>
      </c>
      <c r="W1671">
        <f t="shared" si="215"/>
        <v>0.23277714018978901</v>
      </c>
    </row>
    <row r="1672" spans="3:23" x14ac:dyDescent="0.3">
      <c r="C1672" t="s">
        <v>166</v>
      </c>
      <c r="D1672" t="s">
        <v>111</v>
      </c>
      <c r="E1672" s="1">
        <v>39426</v>
      </c>
      <c r="F1672">
        <v>20</v>
      </c>
      <c r="G1672" t="s">
        <v>67</v>
      </c>
      <c r="H1672" s="57" t="s">
        <v>36</v>
      </c>
      <c r="I1672" s="2">
        <v>70</v>
      </c>
      <c r="J1672" s="51">
        <v>8</v>
      </c>
      <c r="K1672" s="51">
        <v>15</v>
      </c>
      <c r="L1672">
        <f t="shared" si="208"/>
        <v>7.75</v>
      </c>
      <c r="M1672" s="47">
        <v>2</v>
      </c>
      <c r="N1672" s="14">
        <f t="shared" si="209"/>
        <v>377.38381751247391</v>
      </c>
      <c r="O1672" s="16">
        <f t="shared" si="210"/>
        <v>3.7738381751247392E-2</v>
      </c>
      <c r="P1672">
        <v>264.1686722587317</v>
      </c>
      <c r="Q1672">
        <f t="shared" si="211"/>
        <v>2.6416867225873171E-2</v>
      </c>
      <c r="R1672" s="16">
        <f t="shared" si="212"/>
        <v>1.1321514525374221E-2</v>
      </c>
      <c r="S1672" s="48">
        <v>6.62</v>
      </c>
      <c r="T1672">
        <f t="shared" si="213"/>
        <v>0.17487966103528038</v>
      </c>
      <c r="U1672" s="48">
        <v>8.3030000000000008</v>
      </c>
      <c r="V1672">
        <f t="shared" si="214"/>
        <v>9.4002535104182161E-2</v>
      </c>
      <c r="W1672">
        <f t="shared" si="215"/>
        <v>8.087712593109822E-2</v>
      </c>
    </row>
    <row r="1673" spans="3:23" x14ac:dyDescent="0.3">
      <c r="C1673" t="s">
        <v>166</v>
      </c>
      <c r="D1673" t="s">
        <v>111</v>
      </c>
      <c r="E1673" s="1">
        <v>39426</v>
      </c>
      <c r="F1673">
        <v>20</v>
      </c>
      <c r="G1673" t="s">
        <v>67</v>
      </c>
      <c r="H1673" s="57" t="s">
        <v>36</v>
      </c>
      <c r="I1673" s="2">
        <v>30</v>
      </c>
      <c r="J1673" s="51">
        <v>15</v>
      </c>
      <c r="K1673" s="51">
        <v>25</v>
      </c>
      <c r="L1673">
        <f t="shared" si="208"/>
        <v>13.75</v>
      </c>
      <c r="M1673" s="47">
        <v>2</v>
      </c>
      <c r="N1673" s="14">
        <f t="shared" si="209"/>
        <v>1187.9147221386406</v>
      </c>
      <c r="O1673" s="16">
        <f t="shared" si="210"/>
        <v>0.11879147221386406</v>
      </c>
      <c r="P1673">
        <v>356.37441664159218</v>
      </c>
      <c r="Q1673">
        <f t="shared" si="211"/>
        <v>3.563744166415922E-2</v>
      </c>
      <c r="R1673" s="16">
        <f t="shared" si="212"/>
        <v>8.3154030549704841E-2</v>
      </c>
      <c r="S1673" s="48">
        <v>6.62</v>
      </c>
      <c r="T1673">
        <f t="shared" si="213"/>
        <v>0.23591986381673405</v>
      </c>
      <c r="U1673" s="48">
        <v>8.3030000000000008</v>
      </c>
      <c r="V1673">
        <f t="shared" si="214"/>
        <v>0.69042791565419936</v>
      </c>
      <c r="W1673">
        <f t="shared" si="215"/>
        <v>-0.45450805183746534</v>
      </c>
    </row>
    <row r="1674" spans="3:23" x14ac:dyDescent="0.3">
      <c r="C1674" t="s">
        <v>166</v>
      </c>
      <c r="D1674" t="s">
        <v>111</v>
      </c>
      <c r="E1674" s="1">
        <v>39426</v>
      </c>
      <c r="F1674">
        <v>20</v>
      </c>
      <c r="G1674" t="s">
        <v>67</v>
      </c>
      <c r="H1674" s="57" t="s">
        <v>36</v>
      </c>
      <c r="I1674" s="2">
        <v>40</v>
      </c>
      <c r="J1674" s="51">
        <v>15</v>
      </c>
      <c r="K1674" s="51">
        <v>30</v>
      </c>
      <c r="L1674">
        <f t="shared" si="208"/>
        <v>15</v>
      </c>
      <c r="M1674" s="47">
        <v>2</v>
      </c>
      <c r="N1674" s="14">
        <f t="shared" si="209"/>
        <v>1413.7166941154069</v>
      </c>
      <c r="O1674" s="16">
        <f t="shared" si="210"/>
        <v>0.1413716694115407</v>
      </c>
      <c r="P1674">
        <v>565.48667764616278</v>
      </c>
      <c r="Q1674">
        <f t="shared" si="211"/>
        <v>5.6548667764616277E-2</v>
      </c>
      <c r="R1674" s="16">
        <f t="shared" si="212"/>
        <v>8.4823001646924412E-2</v>
      </c>
      <c r="S1674" s="48">
        <v>6.62</v>
      </c>
      <c r="T1674">
        <f t="shared" si="213"/>
        <v>0.37435218060175973</v>
      </c>
      <c r="U1674" s="48">
        <v>8.3030000000000008</v>
      </c>
      <c r="V1674">
        <f t="shared" si="214"/>
        <v>0.70428538267441343</v>
      </c>
      <c r="W1674">
        <f t="shared" si="215"/>
        <v>-0.3299332020726537</v>
      </c>
    </row>
    <row r="1675" spans="3:23" x14ac:dyDescent="0.3">
      <c r="C1675" t="s">
        <v>166</v>
      </c>
      <c r="D1675" t="s">
        <v>111</v>
      </c>
      <c r="E1675" s="1">
        <v>39426</v>
      </c>
      <c r="F1675">
        <v>20</v>
      </c>
      <c r="G1675" t="s">
        <v>67</v>
      </c>
      <c r="H1675" s="57" t="s">
        <v>36</v>
      </c>
      <c r="I1675" s="2">
        <v>20</v>
      </c>
      <c r="J1675" s="51">
        <v>20</v>
      </c>
      <c r="K1675" s="51">
        <v>35</v>
      </c>
      <c r="L1675">
        <f t="shared" si="208"/>
        <v>18.75</v>
      </c>
      <c r="M1675" s="47">
        <v>2</v>
      </c>
      <c r="N1675" s="14">
        <f t="shared" si="209"/>
        <v>2208.9323345553235</v>
      </c>
      <c r="O1675" s="16">
        <f t="shared" si="210"/>
        <v>0.22089323345553236</v>
      </c>
      <c r="P1675">
        <v>441.78646691106474</v>
      </c>
      <c r="Q1675">
        <f t="shared" si="211"/>
        <v>4.4178646691106473E-2</v>
      </c>
      <c r="R1675" s="16">
        <f t="shared" si="212"/>
        <v>0.17671458676442589</v>
      </c>
      <c r="S1675" s="48">
        <v>6.62</v>
      </c>
      <c r="T1675">
        <f t="shared" si="213"/>
        <v>0.29246264109512488</v>
      </c>
      <c r="U1675" s="48">
        <v>8.3030000000000008</v>
      </c>
      <c r="V1675">
        <f t="shared" si="214"/>
        <v>1.4672612139050283</v>
      </c>
      <c r="W1675">
        <f t="shared" si="215"/>
        <v>-1.1747985728099035</v>
      </c>
    </row>
    <row r="1676" spans="3:23" x14ac:dyDescent="0.3">
      <c r="C1676" t="s">
        <v>166</v>
      </c>
      <c r="D1676" t="s">
        <v>111</v>
      </c>
      <c r="E1676" s="1">
        <v>39426</v>
      </c>
      <c r="F1676">
        <v>20</v>
      </c>
      <c r="G1676" t="s">
        <v>67</v>
      </c>
      <c r="H1676" s="57" t="s">
        <v>36</v>
      </c>
      <c r="I1676" s="2">
        <v>40</v>
      </c>
      <c r="J1676" s="51">
        <v>25</v>
      </c>
      <c r="K1676" s="51">
        <v>30</v>
      </c>
      <c r="L1676">
        <f t="shared" si="208"/>
        <v>20</v>
      </c>
      <c r="M1676" s="47">
        <v>2</v>
      </c>
      <c r="N1676" s="14">
        <f t="shared" si="209"/>
        <v>2513.2741228718346</v>
      </c>
      <c r="O1676" s="16">
        <f t="shared" si="210"/>
        <v>0.25132741228718347</v>
      </c>
      <c r="P1676">
        <v>1005.3096491487339</v>
      </c>
      <c r="Q1676">
        <f t="shared" si="211"/>
        <v>0.10053096491487339</v>
      </c>
      <c r="R1676" s="16">
        <f t="shared" si="212"/>
        <v>0.15079644737231007</v>
      </c>
      <c r="S1676" s="48">
        <v>6.62</v>
      </c>
      <c r="T1676">
        <f t="shared" si="213"/>
        <v>0.66551498773646178</v>
      </c>
      <c r="U1676" s="48">
        <v>8.3030000000000008</v>
      </c>
      <c r="V1676">
        <f t="shared" si="214"/>
        <v>1.2520629025322907</v>
      </c>
      <c r="W1676">
        <f t="shared" si="215"/>
        <v>-0.58654791479582891</v>
      </c>
    </row>
    <row r="1677" spans="3:23" x14ac:dyDescent="0.3">
      <c r="C1677" t="s">
        <v>166</v>
      </c>
      <c r="D1677" t="s">
        <v>111</v>
      </c>
      <c r="E1677" s="1">
        <v>39426</v>
      </c>
      <c r="F1677">
        <v>20</v>
      </c>
      <c r="G1677" t="s">
        <v>67</v>
      </c>
      <c r="H1677" s="57" t="s">
        <v>35</v>
      </c>
      <c r="I1677" s="2">
        <v>100</v>
      </c>
      <c r="J1677" s="51">
        <v>3</v>
      </c>
      <c r="K1677" s="51">
        <v>10</v>
      </c>
      <c r="L1677">
        <f t="shared" si="208"/>
        <v>4</v>
      </c>
      <c r="M1677" s="47">
        <v>1</v>
      </c>
      <c r="N1677" s="14">
        <f t="shared" si="209"/>
        <v>50.26548245743669</v>
      </c>
      <c r="O1677" s="16">
        <f t="shared" si="210"/>
        <v>5.0265482457436689E-3</v>
      </c>
      <c r="P1677">
        <v>50.26548245743669</v>
      </c>
      <c r="Q1677">
        <f t="shared" si="211"/>
        <v>5.0265482457436689E-3</v>
      </c>
      <c r="R1677" s="16">
        <f t="shared" si="212"/>
        <v>0</v>
      </c>
      <c r="S1677" s="48">
        <v>1.93</v>
      </c>
      <c r="T1677">
        <f t="shared" si="213"/>
        <v>9.7012381142852801E-3</v>
      </c>
      <c r="U1677" s="48">
        <v>8.1050000000000004</v>
      </c>
      <c r="V1677">
        <f t="shared" si="214"/>
        <v>0</v>
      </c>
      <c r="W1677">
        <f t="shared" si="215"/>
        <v>9.7012381142852801E-3</v>
      </c>
    </row>
    <row r="1678" spans="3:23" x14ac:dyDescent="0.3">
      <c r="C1678" t="s">
        <v>166</v>
      </c>
      <c r="D1678" t="s">
        <v>111</v>
      </c>
      <c r="E1678" s="1">
        <v>39426</v>
      </c>
      <c r="F1678">
        <v>20</v>
      </c>
      <c r="G1678" t="s">
        <v>67</v>
      </c>
      <c r="H1678" s="57" t="s">
        <v>44</v>
      </c>
      <c r="I1678" s="2">
        <v>80</v>
      </c>
      <c r="J1678" s="51">
        <v>5</v>
      </c>
      <c r="K1678" s="51">
        <v>11</v>
      </c>
      <c r="L1678">
        <f t="shared" si="208"/>
        <v>5.25</v>
      </c>
      <c r="M1678" s="47">
        <v>2</v>
      </c>
      <c r="N1678" s="14">
        <f t="shared" si="209"/>
        <v>173.18029502913734</v>
      </c>
      <c r="O1678" s="16">
        <f t="shared" si="210"/>
        <v>1.7318029502913734E-2</v>
      </c>
      <c r="P1678">
        <v>138.54423602330988</v>
      </c>
      <c r="Q1678">
        <f t="shared" si="211"/>
        <v>1.3854423602330988E-2</v>
      </c>
      <c r="R1678" s="16">
        <f t="shared" si="212"/>
        <v>3.4636059005827453E-3</v>
      </c>
      <c r="S1678" s="48">
        <v>5.78</v>
      </c>
      <c r="T1678">
        <f t="shared" si="213"/>
        <v>8.0078568421473109E-2</v>
      </c>
      <c r="U1678" s="48">
        <v>9.0679999999999996</v>
      </c>
      <c r="V1678">
        <f t="shared" si="214"/>
        <v>3.1407978306484334E-2</v>
      </c>
      <c r="W1678">
        <f t="shared" si="215"/>
        <v>4.8670590114988775E-2</v>
      </c>
    </row>
    <row r="1679" spans="3:23" x14ac:dyDescent="0.3">
      <c r="C1679" t="s">
        <v>166</v>
      </c>
      <c r="D1679" t="s">
        <v>111</v>
      </c>
      <c r="E1679" s="1">
        <v>39426</v>
      </c>
      <c r="F1679">
        <v>20</v>
      </c>
      <c r="G1679" t="s">
        <v>67</v>
      </c>
      <c r="H1679" s="57" t="s">
        <v>44</v>
      </c>
      <c r="I1679" s="2">
        <v>80</v>
      </c>
      <c r="J1679" s="51">
        <v>10</v>
      </c>
      <c r="K1679" s="51">
        <v>10</v>
      </c>
      <c r="L1679">
        <f t="shared" si="208"/>
        <v>7.5</v>
      </c>
      <c r="M1679" s="47">
        <v>2</v>
      </c>
      <c r="N1679" s="14">
        <f t="shared" si="209"/>
        <v>353.42917352885172</v>
      </c>
      <c r="O1679" s="16">
        <f t="shared" si="210"/>
        <v>3.5342917352885174E-2</v>
      </c>
      <c r="P1679">
        <v>282.74333882308139</v>
      </c>
      <c r="Q1679">
        <f t="shared" si="211"/>
        <v>2.8274333882308138E-2</v>
      </c>
      <c r="R1679" s="16">
        <f t="shared" si="212"/>
        <v>7.0685834705770355E-3</v>
      </c>
      <c r="S1679" s="48">
        <v>5.78</v>
      </c>
      <c r="T1679">
        <f t="shared" si="213"/>
        <v>0.16342564983974106</v>
      </c>
      <c r="U1679" s="48">
        <v>9.0679999999999996</v>
      </c>
      <c r="V1679">
        <f t="shared" si="214"/>
        <v>6.4097914911192558E-2</v>
      </c>
      <c r="W1679">
        <f t="shared" si="215"/>
        <v>9.9327734928548503E-2</v>
      </c>
    </row>
    <row r="1680" spans="3:23" x14ac:dyDescent="0.3">
      <c r="C1680" t="s">
        <v>166</v>
      </c>
      <c r="D1680" t="s">
        <v>111</v>
      </c>
      <c r="E1680" s="1">
        <v>39426</v>
      </c>
      <c r="F1680">
        <v>20</v>
      </c>
      <c r="G1680" t="s">
        <v>67</v>
      </c>
      <c r="H1680" s="57" t="s">
        <v>44</v>
      </c>
      <c r="I1680" s="2">
        <v>70</v>
      </c>
      <c r="J1680" s="51">
        <v>11</v>
      </c>
      <c r="K1680" s="51">
        <v>10</v>
      </c>
      <c r="L1680">
        <f t="shared" si="208"/>
        <v>8</v>
      </c>
      <c r="M1680" s="47">
        <v>2</v>
      </c>
      <c r="N1680" s="14">
        <f t="shared" si="209"/>
        <v>402.12385965949352</v>
      </c>
      <c r="O1680" s="16">
        <f t="shared" si="210"/>
        <v>4.0212385965949352E-2</v>
      </c>
      <c r="P1680">
        <v>281.48670176164546</v>
      </c>
      <c r="Q1680">
        <f t="shared" si="211"/>
        <v>2.8148670176164545E-2</v>
      </c>
      <c r="R1680" s="16">
        <f t="shared" si="212"/>
        <v>1.2063715789784806E-2</v>
      </c>
      <c r="S1680" s="48">
        <v>5.78</v>
      </c>
      <c r="T1680">
        <f t="shared" si="213"/>
        <v>0.16269931361823109</v>
      </c>
      <c r="U1680" s="48">
        <v>9.0679999999999996</v>
      </c>
      <c r="V1680">
        <f t="shared" si="214"/>
        <v>0.10939377478176862</v>
      </c>
      <c r="W1680">
        <f t="shared" si="215"/>
        <v>5.3305538836462468E-2</v>
      </c>
    </row>
    <row r="1681" spans="3:23" x14ac:dyDescent="0.3">
      <c r="C1681" t="s">
        <v>166</v>
      </c>
      <c r="D1681" t="s">
        <v>111</v>
      </c>
      <c r="E1681" s="1">
        <v>39426</v>
      </c>
      <c r="F1681">
        <v>20</v>
      </c>
      <c r="G1681" t="s">
        <v>67</v>
      </c>
      <c r="H1681" s="57" t="s">
        <v>44</v>
      </c>
      <c r="I1681" s="2">
        <v>70</v>
      </c>
      <c r="J1681" s="51">
        <v>15</v>
      </c>
      <c r="K1681" s="51">
        <v>7</v>
      </c>
      <c r="L1681">
        <f t="shared" si="208"/>
        <v>9.25</v>
      </c>
      <c r="M1681" s="47">
        <v>2</v>
      </c>
      <c r="N1681" s="14">
        <f t="shared" si="209"/>
        <v>537.60504284555338</v>
      </c>
      <c r="O1681" s="16">
        <f t="shared" si="210"/>
        <v>5.3760504284555338E-2</v>
      </c>
      <c r="P1681">
        <v>376.32352999188737</v>
      </c>
      <c r="Q1681">
        <f t="shared" si="211"/>
        <v>3.763235299918874E-2</v>
      </c>
      <c r="R1681" s="16">
        <f t="shared" si="212"/>
        <v>1.6128151285366599E-2</v>
      </c>
      <c r="S1681" s="48">
        <v>5.78</v>
      </c>
      <c r="T1681">
        <f t="shared" si="213"/>
        <v>0.21751500033531093</v>
      </c>
      <c r="U1681" s="48">
        <v>9.0679999999999996</v>
      </c>
      <c r="V1681">
        <f t="shared" si="214"/>
        <v>0.14625007585570432</v>
      </c>
      <c r="W1681">
        <f t="shared" si="215"/>
        <v>7.1264924479606612E-2</v>
      </c>
    </row>
    <row r="1682" spans="3:23" x14ac:dyDescent="0.3">
      <c r="C1682" t="s">
        <v>166</v>
      </c>
      <c r="D1682" t="s">
        <v>111</v>
      </c>
      <c r="E1682" s="1">
        <v>39426</v>
      </c>
      <c r="F1682">
        <v>20</v>
      </c>
      <c r="G1682" t="s">
        <v>67</v>
      </c>
      <c r="H1682" s="57" t="s">
        <v>46</v>
      </c>
      <c r="I1682" s="2">
        <v>20</v>
      </c>
      <c r="J1682" s="51">
        <v>10</v>
      </c>
      <c r="K1682" s="51">
        <v>20</v>
      </c>
      <c r="L1682">
        <f t="shared" si="208"/>
        <v>10</v>
      </c>
      <c r="M1682" s="47">
        <v>3</v>
      </c>
      <c r="N1682" s="14">
        <f t="shared" si="209"/>
        <v>942.47779607693792</v>
      </c>
      <c r="O1682" s="16">
        <f t="shared" si="210"/>
        <v>9.4247779607693788E-2</v>
      </c>
      <c r="P1682">
        <v>188.4955592153876</v>
      </c>
      <c r="Q1682">
        <f t="shared" si="211"/>
        <v>1.8849555921538759E-2</v>
      </c>
      <c r="R1682" s="16">
        <f t="shared" si="212"/>
        <v>7.5398223686155036E-2</v>
      </c>
      <c r="S1682" s="48">
        <v>1.86</v>
      </c>
      <c r="T1682">
        <f t="shared" si="213"/>
        <v>3.5060174014062091E-2</v>
      </c>
      <c r="U1682" s="48">
        <v>12.651</v>
      </c>
      <c r="V1682">
        <f t="shared" si="214"/>
        <v>0.95386292785354732</v>
      </c>
      <c r="W1682">
        <f t="shared" si="215"/>
        <v>-0.91880275383948518</v>
      </c>
    </row>
    <row r="1683" spans="3:23" x14ac:dyDescent="0.3">
      <c r="C1683" t="s">
        <v>166</v>
      </c>
      <c r="D1683" t="s">
        <v>111</v>
      </c>
      <c r="E1683" s="1">
        <v>39426</v>
      </c>
      <c r="F1683">
        <v>20</v>
      </c>
      <c r="G1683" t="s">
        <v>67</v>
      </c>
      <c r="H1683" s="57" t="s">
        <v>46</v>
      </c>
      <c r="I1683" s="2">
        <v>70</v>
      </c>
      <c r="J1683" s="51">
        <v>12</v>
      </c>
      <c r="K1683" s="51">
        <v>8</v>
      </c>
      <c r="L1683">
        <f t="shared" si="208"/>
        <v>8</v>
      </c>
      <c r="M1683" s="47">
        <v>3</v>
      </c>
      <c r="N1683" s="14">
        <f t="shared" si="209"/>
        <v>603.18578948924028</v>
      </c>
      <c r="O1683" s="16">
        <f t="shared" si="210"/>
        <v>6.0318578948924027E-2</v>
      </c>
      <c r="P1683">
        <v>422.23005264246819</v>
      </c>
      <c r="Q1683">
        <f t="shared" si="211"/>
        <v>4.222300526424682E-2</v>
      </c>
      <c r="R1683" s="16">
        <f t="shared" si="212"/>
        <v>1.8095573684677208E-2</v>
      </c>
      <c r="S1683" s="48">
        <v>1.86</v>
      </c>
      <c r="T1683">
        <f t="shared" si="213"/>
        <v>7.8534789791499082E-2</v>
      </c>
      <c r="U1683" s="48">
        <v>12.651</v>
      </c>
      <c r="V1683">
        <f t="shared" si="214"/>
        <v>0.22892710268485134</v>
      </c>
      <c r="W1683">
        <f t="shared" si="215"/>
        <v>-0.15039231289335225</v>
      </c>
    </row>
    <row r="1684" spans="3:23" x14ac:dyDescent="0.3">
      <c r="C1684" t="s">
        <v>166</v>
      </c>
      <c r="D1684" t="s">
        <v>111</v>
      </c>
      <c r="E1684" s="1">
        <v>39426</v>
      </c>
      <c r="F1684">
        <v>20</v>
      </c>
      <c r="G1684" t="s">
        <v>67</v>
      </c>
      <c r="H1684" s="54" t="s">
        <v>53</v>
      </c>
      <c r="I1684" s="2">
        <v>90</v>
      </c>
      <c r="J1684" s="51">
        <v>2</v>
      </c>
      <c r="K1684" s="51">
        <v>10</v>
      </c>
      <c r="L1684">
        <f t="shared" si="208"/>
        <v>3.5</v>
      </c>
      <c r="M1684" s="47">
        <v>2</v>
      </c>
      <c r="N1684" s="14">
        <f t="shared" si="209"/>
        <v>76.969020012949926</v>
      </c>
      <c r="O1684" s="16">
        <f t="shared" si="210"/>
        <v>7.696902001294993E-3</v>
      </c>
      <c r="P1684">
        <v>69.272118011654939</v>
      </c>
      <c r="Q1684">
        <f t="shared" si="211"/>
        <v>6.9272118011654941E-3</v>
      </c>
      <c r="R1684" s="16">
        <f t="shared" si="212"/>
        <v>7.6969020012949887E-4</v>
      </c>
      <c r="S1684" s="48">
        <v>6.51</v>
      </c>
      <c r="T1684">
        <f t="shared" si="213"/>
        <v>4.5096148825587365E-2</v>
      </c>
      <c r="U1684" s="48">
        <v>8.2509999999999994</v>
      </c>
      <c r="V1684">
        <f t="shared" si="214"/>
        <v>6.350713841268495E-3</v>
      </c>
      <c r="W1684">
        <f t="shared" si="215"/>
        <v>3.8745434984318872E-2</v>
      </c>
    </row>
    <row r="1685" spans="3:23" x14ac:dyDescent="0.3">
      <c r="C1685" t="s">
        <v>166</v>
      </c>
      <c r="D1685" t="s">
        <v>111</v>
      </c>
      <c r="E1685" s="1">
        <v>39426</v>
      </c>
      <c r="F1685">
        <v>20</v>
      </c>
      <c r="G1685" t="s">
        <v>67</v>
      </c>
      <c r="H1685" s="54" t="s">
        <v>53</v>
      </c>
      <c r="I1685" s="2">
        <v>70</v>
      </c>
      <c r="J1685" s="51">
        <v>2</v>
      </c>
      <c r="K1685" s="51">
        <v>15</v>
      </c>
      <c r="L1685">
        <f t="shared" si="208"/>
        <v>4.75</v>
      </c>
      <c r="M1685" s="47">
        <v>2</v>
      </c>
      <c r="N1685" s="14">
        <f t="shared" si="209"/>
        <v>141.7643684932394</v>
      </c>
      <c r="O1685" s="16">
        <f t="shared" si="210"/>
        <v>1.417643684932394E-2</v>
      </c>
      <c r="P1685">
        <v>99.23505794526757</v>
      </c>
      <c r="Q1685">
        <f t="shared" si="211"/>
        <v>9.9235057945267578E-3</v>
      </c>
      <c r="R1685" s="16">
        <f t="shared" si="212"/>
        <v>4.2529310547971821E-3</v>
      </c>
      <c r="S1685" s="48">
        <v>6.51</v>
      </c>
      <c r="T1685">
        <f t="shared" si="213"/>
        <v>6.4602022722369187E-2</v>
      </c>
      <c r="U1685" s="48">
        <v>8.2509999999999994</v>
      </c>
      <c r="V1685">
        <f t="shared" si="214"/>
        <v>3.5090934133131545E-2</v>
      </c>
      <c r="W1685">
        <f t="shared" si="215"/>
        <v>2.9511088589237643E-2</v>
      </c>
    </row>
    <row r="1686" spans="3:23" x14ac:dyDescent="0.3">
      <c r="C1686" t="s">
        <v>166</v>
      </c>
      <c r="D1686" t="s">
        <v>111</v>
      </c>
      <c r="E1686" s="1">
        <v>39426</v>
      </c>
      <c r="F1686">
        <v>20</v>
      </c>
      <c r="G1686" t="s">
        <v>67</v>
      </c>
      <c r="H1686" s="54" t="s">
        <v>53</v>
      </c>
      <c r="I1686" s="2">
        <v>80</v>
      </c>
      <c r="J1686" s="51">
        <v>3</v>
      </c>
      <c r="K1686" s="51">
        <v>15</v>
      </c>
      <c r="L1686">
        <f t="shared" si="208"/>
        <v>5.25</v>
      </c>
      <c r="M1686" s="47">
        <v>2</v>
      </c>
      <c r="N1686" s="14">
        <f t="shared" si="209"/>
        <v>173.18029502913734</v>
      </c>
      <c r="O1686" s="16">
        <f t="shared" si="210"/>
        <v>1.7318029502913734E-2</v>
      </c>
      <c r="P1686">
        <v>138.54423602330988</v>
      </c>
      <c r="Q1686">
        <f t="shared" si="211"/>
        <v>1.3854423602330988E-2</v>
      </c>
      <c r="R1686" s="16">
        <f t="shared" si="212"/>
        <v>3.4636059005827453E-3</v>
      </c>
      <c r="S1686" s="48">
        <v>6.51</v>
      </c>
      <c r="T1686">
        <f t="shared" si="213"/>
        <v>9.019229765117473E-2</v>
      </c>
      <c r="U1686" s="48">
        <v>8.2509999999999994</v>
      </c>
      <c r="V1686">
        <f t="shared" si="214"/>
        <v>2.857821228570823E-2</v>
      </c>
      <c r="W1686">
        <f t="shared" si="215"/>
        <v>6.1614085365466503E-2</v>
      </c>
    </row>
    <row r="1687" spans="3:23" x14ac:dyDescent="0.3">
      <c r="C1687" t="s">
        <v>166</v>
      </c>
      <c r="D1687" t="s">
        <v>111</v>
      </c>
      <c r="E1687" s="1">
        <v>39426</v>
      </c>
      <c r="F1687">
        <v>20</v>
      </c>
      <c r="G1687" t="s">
        <v>67</v>
      </c>
      <c r="H1687" s="54" t="s">
        <v>53</v>
      </c>
      <c r="I1687" s="2">
        <v>70</v>
      </c>
      <c r="J1687" s="51">
        <v>3</v>
      </c>
      <c r="K1687" s="51">
        <v>10</v>
      </c>
      <c r="L1687">
        <f t="shared" si="208"/>
        <v>4</v>
      </c>
      <c r="M1687" s="47">
        <v>2</v>
      </c>
      <c r="N1687" s="14">
        <f t="shared" si="209"/>
        <v>100.53096491487338</v>
      </c>
      <c r="O1687" s="16">
        <f t="shared" si="210"/>
        <v>1.0053096491487338E-2</v>
      </c>
      <c r="P1687">
        <v>70.371675440411366</v>
      </c>
      <c r="Q1687">
        <f t="shared" si="211"/>
        <v>7.0371675440411363E-3</v>
      </c>
      <c r="R1687" s="16">
        <f t="shared" si="212"/>
        <v>3.0159289474462015E-3</v>
      </c>
      <c r="S1687" s="48">
        <v>6.51</v>
      </c>
      <c r="T1687">
        <f t="shared" si="213"/>
        <v>4.5811960711707796E-2</v>
      </c>
      <c r="U1687" s="48">
        <v>8.2509999999999994</v>
      </c>
      <c r="V1687">
        <f t="shared" si="214"/>
        <v>2.4884429745378606E-2</v>
      </c>
      <c r="W1687">
        <f t="shared" si="215"/>
        <v>2.092753096632919E-2</v>
      </c>
    </row>
    <row r="1688" spans="3:23" x14ac:dyDescent="0.3">
      <c r="C1688" t="s">
        <v>166</v>
      </c>
      <c r="D1688" t="s">
        <v>111</v>
      </c>
      <c r="E1688" s="1">
        <v>39426</v>
      </c>
      <c r="F1688">
        <v>20</v>
      </c>
      <c r="G1688" t="s">
        <v>67</v>
      </c>
      <c r="H1688" s="54" t="s">
        <v>53</v>
      </c>
      <c r="I1688" s="2">
        <v>90</v>
      </c>
      <c r="J1688" s="51">
        <v>4</v>
      </c>
      <c r="K1688" s="51">
        <v>12</v>
      </c>
      <c r="L1688">
        <f t="shared" si="208"/>
        <v>5</v>
      </c>
      <c r="M1688" s="47">
        <v>2</v>
      </c>
      <c r="N1688" s="14">
        <f t="shared" si="209"/>
        <v>157.07963267948966</v>
      </c>
      <c r="O1688" s="16">
        <f t="shared" si="210"/>
        <v>1.5707963267948967E-2</v>
      </c>
      <c r="P1688">
        <v>141.37166941154069</v>
      </c>
      <c r="Q1688">
        <f t="shared" si="211"/>
        <v>1.4137166941154069E-2</v>
      </c>
      <c r="R1688" s="16">
        <f t="shared" si="212"/>
        <v>1.5707963267948977E-3</v>
      </c>
      <c r="S1688" s="48">
        <v>6.51</v>
      </c>
      <c r="T1688">
        <f t="shared" si="213"/>
        <v>9.2032956786912992E-2</v>
      </c>
      <c r="U1688" s="48">
        <v>8.2509999999999994</v>
      </c>
      <c r="V1688">
        <f t="shared" si="214"/>
        <v>1.29606404923847E-2</v>
      </c>
      <c r="W1688">
        <f t="shared" si="215"/>
        <v>7.9072316294528294E-2</v>
      </c>
    </row>
    <row r="1689" spans="3:23" x14ac:dyDescent="0.3">
      <c r="C1689" t="s">
        <v>166</v>
      </c>
      <c r="D1689" t="s">
        <v>111</v>
      </c>
      <c r="E1689" s="1">
        <v>39426</v>
      </c>
      <c r="F1689">
        <v>20</v>
      </c>
      <c r="G1689" t="s">
        <v>67</v>
      </c>
      <c r="H1689" s="54" t="s">
        <v>53</v>
      </c>
      <c r="I1689" s="2">
        <v>80</v>
      </c>
      <c r="J1689" s="51">
        <v>4</v>
      </c>
      <c r="K1689" s="51">
        <v>15</v>
      </c>
      <c r="L1689">
        <f t="shared" si="208"/>
        <v>5.75</v>
      </c>
      <c r="M1689" s="47">
        <v>2</v>
      </c>
      <c r="N1689" s="14">
        <f t="shared" si="209"/>
        <v>207.73781421862506</v>
      </c>
      <c r="O1689" s="16">
        <f t="shared" si="210"/>
        <v>2.0773781421862505E-2</v>
      </c>
      <c r="P1689">
        <v>166.19025137490007</v>
      </c>
      <c r="Q1689">
        <f t="shared" si="211"/>
        <v>1.6619025137490008E-2</v>
      </c>
      <c r="R1689" s="16">
        <f t="shared" si="212"/>
        <v>4.1547562843724968E-3</v>
      </c>
      <c r="S1689" s="48">
        <v>6.51</v>
      </c>
      <c r="T1689">
        <f t="shared" si="213"/>
        <v>0.10818985364505995</v>
      </c>
      <c r="U1689" s="48">
        <v>8.2509999999999994</v>
      </c>
      <c r="V1689">
        <f t="shared" si="214"/>
        <v>3.4280894102357469E-2</v>
      </c>
      <c r="W1689">
        <f t="shared" si="215"/>
        <v>7.390895954270249E-2</v>
      </c>
    </row>
    <row r="1690" spans="3:23" x14ac:dyDescent="0.3">
      <c r="C1690" t="s">
        <v>166</v>
      </c>
      <c r="D1690" t="s">
        <v>111</v>
      </c>
      <c r="E1690" s="1">
        <v>39426</v>
      </c>
      <c r="F1690">
        <v>20</v>
      </c>
      <c r="G1690" t="s">
        <v>67</v>
      </c>
      <c r="H1690" s="54" t="s">
        <v>53</v>
      </c>
      <c r="I1690" s="2">
        <v>80</v>
      </c>
      <c r="J1690" s="51">
        <v>4</v>
      </c>
      <c r="K1690" s="51">
        <v>13</v>
      </c>
      <c r="L1690">
        <f t="shared" si="208"/>
        <v>5.25</v>
      </c>
      <c r="M1690" s="47">
        <v>2</v>
      </c>
      <c r="N1690" s="14">
        <f t="shared" si="209"/>
        <v>173.18029502913734</v>
      </c>
      <c r="O1690" s="16">
        <f t="shared" si="210"/>
        <v>1.7318029502913734E-2</v>
      </c>
      <c r="P1690">
        <v>138.54423602330988</v>
      </c>
      <c r="Q1690">
        <f t="shared" si="211"/>
        <v>1.3854423602330988E-2</v>
      </c>
      <c r="R1690" s="16">
        <f t="shared" si="212"/>
        <v>3.4636059005827453E-3</v>
      </c>
      <c r="S1690" s="48">
        <v>6.51</v>
      </c>
      <c r="T1690">
        <f t="shared" si="213"/>
        <v>9.019229765117473E-2</v>
      </c>
      <c r="U1690" s="48">
        <v>8.2509999999999994</v>
      </c>
      <c r="V1690">
        <f t="shared" si="214"/>
        <v>2.857821228570823E-2</v>
      </c>
      <c r="W1690">
        <f t="shared" si="215"/>
        <v>6.1614085365466503E-2</v>
      </c>
    </row>
    <row r="1691" spans="3:23" x14ac:dyDescent="0.3">
      <c r="C1691" t="s">
        <v>166</v>
      </c>
      <c r="D1691" t="s">
        <v>111</v>
      </c>
      <c r="E1691" s="1">
        <v>39426</v>
      </c>
      <c r="F1691">
        <v>20</v>
      </c>
      <c r="G1691" t="s">
        <v>67</v>
      </c>
      <c r="H1691" s="54" t="s">
        <v>53</v>
      </c>
      <c r="I1691" s="2">
        <v>90</v>
      </c>
      <c r="J1691" s="51">
        <v>4</v>
      </c>
      <c r="K1691" s="51">
        <v>15</v>
      </c>
      <c r="L1691">
        <f t="shared" si="208"/>
        <v>5.75</v>
      </c>
      <c r="M1691" s="47">
        <v>2</v>
      </c>
      <c r="N1691" s="14">
        <f t="shared" si="209"/>
        <v>207.73781421862506</v>
      </c>
      <c r="O1691" s="16">
        <f t="shared" si="210"/>
        <v>2.0773781421862505E-2</v>
      </c>
      <c r="P1691">
        <v>186.96403279676255</v>
      </c>
      <c r="Q1691">
        <f t="shared" si="211"/>
        <v>1.8696403279676255E-2</v>
      </c>
      <c r="R1691" s="16">
        <f t="shared" si="212"/>
        <v>2.0773781421862501E-3</v>
      </c>
      <c r="S1691" s="48">
        <v>6.51</v>
      </c>
      <c r="T1691">
        <f t="shared" si="213"/>
        <v>0.12171358535069242</v>
      </c>
      <c r="U1691" s="48">
        <v>8.2509999999999994</v>
      </c>
      <c r="V1691">
        <f t="shared" si="214"/>
        <v>1.7140447051178748E-2</v>
      </c>
      <c r="W1691">
        <f t="shared" si="215"/>
        <v>0.10457313829951367</v>
      </c>
    </row>
    <row r="1692" spans="3:23" x14ac:dyDescent="0.3">
      <c r="C1692" t="s">
        <v>166</v>
      </c>
      <c r="D1692" t="s">
        <v>111</v>
      </c>
      <c r="E1692" s="1">
        <v>39426</v>
      </c>
      <c r="F1692">
        <v>20</v>
      </c>
      <c r="G1692" t="s">
        <v>67</v>
      </c>
      <c r="H1692" s="54" t="s">
        <v>53</v>
      </c>
      <c r="I1692" s="2">
        <v>50</v>
      </c>
      <c r="J1692" s="51">
        <v>7</v>
      </c>
      <c r="K1692" s="51">
        <v>23</v>
      </c>
      <c r="L1692">
        <f t="shared" si="208"/>
        <v>9.25</v>
      </c>
      <c r="M1692" s="47">
        <v>2</v>
      </c>
      <c r="N1692" s="14">
        <f t="shared" si="209"/>
        <v>537.60504284555338</v>
      </c>
      <c r="O1692" s="16">
        <f t="shared" si="210"/>
        <v>5.3760504284555338E-2</v>
      </c>
      <c r="P1692">
        <v>268.80252142277669</v>
      </c>
      <c r="Q1692">
        <f t="shared" si="211"/>
        <v>2.6880252142277669E-2</v>
      </c>
      <c r="R1692" s="16">
        <f t="shared" si="212"/>
        <v>2.6880252142277669E-2</v>
      </c>
      <c r="S1692" s="48">
        <v>6.51</v>
      </c>
      <c r="T1692">
        <f t="shared" si="213"/>
        <v>0.17499044144622761</v>
      </c>
      <c r="U1692" s="48">
        <v>8.2509999999999994</v>
      </c>
      <c r="V1692">
        <f t="shared" si="214"/>
        <v>0.22178896042593305</v>
      </c>
      <c r="W1692">
        <f t="shared" si="215"/>
        <v>-4.6798518979705439E-2</v>
      </c>
    </row>
    <row r="1693" spans="3:23" x14ac:dyDescent="0.3">
      <c r="C1693" t="s">
        <v>166</v>
      </c>
      <c r="D1693" t="s">
        <v>111</v>
      </c>
      <c r="E1693" s="1">
        <v>39426</v>
      </c>
      <c r="F1693">
        <v>20</v>
      </c>
      <c r="G1693" t="s">
        <v>67</v>
      </c>
      <c r="H1693" s="54" t="s">
        <v>53</v>
      </c>
      <c r="I1693" s="2">
        <v>80</v>
      </c>
      <c r="J1693" s="51">
        <v>10</v>
      </c>
      <c r="K1693" s="51">
        <v>25</v>
      </c>
      <c r="L1693">
        <f t="shared" si="208"/>
        <v>11.25</v>
      </c>
      <c r="M1693" s="47">
        <v>2</v>
      </c>
      <c r="N1693" s="14">
        <f t="shared" si="209"/>
        <v>795.21564043991634</v>
      </c>
      <c r="O1693" s="16">
        <f t="shared" si="210"/>
        <v>7.9521564043991633E-2</v>
      </c>
      <c r="P1693">
        <v>636.17251235193316</v>
      </c>
      <c r="Q1693">
        <f t="shared" si="211"/>
        <v>6.3617251235193323E-2</v>
      </c>
      <c r="R1693" s="16">
        <f t="shared" si="212"/>
        <v>1.590431280879831E-2</v>
      </c>
      <c r="S1693" s="48">
        <v>6.51</v>
      </c>
      <c r="T1693">
        <f t="shared" si="213"/>
        <v>0.41414830554110854</v>
      </c>
      <c r="U1693" s="48">
        <v>8.2509999999999994</v>
      </c>
      <c r="V1693">
        <f t="shared" si="214"/>
        <v>0.13122648498539485</v>
      </c>
      <c r="W1693">
        <f t="shared" si="215"/>
        <v>0.28292182055571369</v>
      </c>
    </row>
    <row r="1694" spans="3:23" x14ac:dyDescent="0.3">
      <c r="C1694" t="s">
        <v>166</v>
      </c>
      <c r="D1694" t="s">
        <v>111</v>
      </c>
      <c r="E1694" s="1">
        <v>39426</v>
      </c>
      <c r="F1694">
        <v>20</v>
      </c>
      <c r="G1694" t="s">
        <v>67</v>
      </c>
      <c r="H1694" s="54" t="s">
        <v>53</v>
      </c>
      <c r="I1694" s="2">
        <v>10</v>
      </c>
      <c r="J1694" s="51">
        <v>15</v>
      </c>
      <c r="K1694" s="51">
        <v>35</v>
      </c>
      <c r="L1694">
        <f t="shared" si="208"/>
        <v>16.25</v>
      </c>
      <c r="M1694" s="47">
        <v>2</v>
      </c>
      <c r="N1694" s="14">
        <f t="shared" si="209"/>
        <v>1659.1536201771096</v>
      </c>
      <c r="O1694" s="16">
        <f t="shared" si="210"/>
        <v>0.16591536201771095</v>
      </c>
      <c r="P1694">
        <v>165.91536201771098</v>
      </c>
      <c r="Q1694">
        <f t="shared" si="211"/>
        <v>1.6591536201771097E-2</v>
      </c>
      <c r="R1694" s="16">
        <f t="shared" si="212"/>
        <v>0.14932382581593986</v>
      </c>
      <c r="S1694" s="48">
        <v>6.51</v>
      </c>
      <c r="T1694">
        <f t="shared" si="213"/>
        <v>0.10801090067352984</v>
      </c>
      <c r="U1694" s="48">
        <v>8.2509999999999994</v>
      </c>
      <c r="V1694">
        <f t="shared" si="214"/>
        <v>1.2320708868073198</v>
      </c>
      <c r="W1694">
        <f t="shared" si="215"/>
        <v>-1.1240599861337899</v>
      </c>
    </row>
    <row r="1695" spans="3:23" x14ac:dyDescent="0.3">
      <c r="C1695" t="s">
        <v>166</v>
      </c>
      <c r="D1695" t="s">
        <v>111</v>
      </c>
      <c r="E1695" s="1">
        <v>39426</v>
      </c>
      <c r="F1695">
        <v>20</v>
      </c>
      <c r="G1695" t="s">
        <v>67</v>
      </c>
      <c r="H1695" s="54" t="s">
        <v>53</v>
      </c>
      <c r="I1695" s="2">
        <v>60</v>
      </c>
      <c r="J1695" s="51">
        <v>20</v>
      </c>
      <c r="K1695" s="51">
        <v>40</v>
      </c>
      <c r="L1695">
        <f t="shared" si="208"/>
        <v>20</v>
      </c>
      <c r="M1695" s="47">
        <v>2</v>
      </c>
      <c r="N1695" s="14">
        <f t="shared" si="209"/>
        <v>2513.2741228718346</v>
      </c>
      <c r="O1695" s="16">
        <f t="shared" si="210"/>
        <v>0.25132741228718347</v>
      </c>
      <c r="P1695">
        <v>1507.9644737231008</v>
      </c>
      <c r="Q1695">
        <f t="shared" si="211"/>
        <v>0.15079644737231007</v>
      </c>
      <c r="R1695" s="16">
        <f t="shared" si="212"/>
        <v>0.1005309649148734</v>
      </c>
      <c r="S1695" s="48">
        <v>6.51</v>
      </c>
      <c r="T1695">
        <f t="shared" si="213"/>
        <v>0.98168487239373858</v>
      </c>
      <c r="U1695" s="48">
        <v>8.2509999999999994</v>
      </c>
      <c r="V1695">
        <f t="shared" si="214"/>
        <v>0.82948099151262034</v>
      </c>
      <c r="W1695">
        <f t="shared" si="215"/>
        <v>0.15220388088111825</v>
      </c>
    </row>
    <row r="1696" spans="3:23" x14ac:dyDescent="0.3">
      <c r="C1696" t="s">
        <v>166</v>
      </c>
      <c r="D1696" t="s">
        <v>111</v>
      </c>
      <c r="E1696" s="1">
        <v>39426</v>
      </c>
      <c r="F1696">
        <v>20</v>
      </c>
      <c r="G1696" t="s">
        <v>67</v>
      </c>
      <c r="H1696" s="54" t="s">
        <v>53</v>
      </c>
      <c r="I1696" s="2">
        <v>60</v>
      </c>
      <c r="J1696" s="51">
        <v>25</v>
      </c>
      <c r="K1696" s="51">
        <v>50</v>
      </c>
      <c r="L1696">
        <f t="shared" si="208"/>
        <v>25</v>
      </c>
      <c r="M1696" s="47">
        <v>2</v>
      </c>
      <c r="N1696" s="14">
        <f t="shared" si="209"/>
        <v>3926.9908169872415</v>
      </c>
      <c r="O1696" s="16">
        <f t="shared" si="210"/>
        <v>0.39269908169872414</v>
      </c>
      <c r="P1696">
        <v>2356.1944901923448</v>
      </c>
      <c r="Q1696">
        <f t="shared" si="211"/>
        <v>0.23561944901923448</v>
      </c>
      <c r="R1696" s="16">
        <f t="shared" si="212"/>
        <v>0.15707963267948966</v>
      </c>
      <c r="S1696" s="48">
        <v>6.51</v>
      </c>
      <c r="T1696">
        <f t="shared" si="213"/>
        <v>1.5338826131152163</v>
      </c>
      <c r="U1696" s="48">
        <v>8.2509999999999994</v>
      </c>
      <c r="V1696">
        <f t="shared" si="214"/>
        <v>1.296064049238469</v>
      </c>
      <c r="W1696">
        <f t="shared" si="215"/>
        <v>0.23781856387674738</v>
      </c>
    </row>
  </sheetData>
  <autoFilter ref="H1:H1696" xr:uid="{53DB6E3C-5EB5-4E54-977F-2FAA22F273C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DE9-20B1-425E-8AD1-31276D630A59}">
  <dimension ref="A3:T60"/>
  <sheetViews>
    <sheetView topLeftCell="A22" zoomScale="73" zoomScaleNormal="73" workbookViewId="0">
      <selection activeCell="L55" sqref="L55"/>
    </sheetView>
  </sheetViews>
  <sheetFormatPr defaultRowHeight="14.4" x14ac:dyDescent="0.3"/>
  <cols>
    <col min="1" max="1" width="23.109375" bestFit="1" customWidth="1"/>
    <col min="2" max="2" width="15.33203125" bestFit="1" customWidth="1"/>
    <col min="3" max="3" width="16.21875" bestFit="1" customWidth="1"/>
    <col min="4" max="4" width="16.5546875" bestFit="1" customWidth="1"/>
    <col min="5" max="5" width="25.6640625" bestFit="1" customWidth="1"/>
    <col min="6" max="6" width="21.5546875" bestFit="1" customWidth="1"/>
    <col min="7" max="7" width="23" bestFit="1" customWidth="1"/>
    <col min="11" max="11" width="26.77734375" customWidth="1"/>
  </cols>
  <sheetData>
    <row r="3" spans="1:13" x14ac:dyDescent="0.3">
      <c r="A3" s="26" t="s">
        <v>140</v>
      </c>
      <c r="B3" t="s">
        <v>147</v>
      </c>
      <c r="C3" t="s">
        <v>141</v>
      </c>
      <c r="D3" t="s">
        <v>143</v>
      </c>
      <c r="E3" t="s">
        <v>144</v>
      </c>
      <c r="F3" t="s">
        <v>145</v>
      </c>
      <c r="G3" t="s">
        <v>146</v>
      </c>
      <c r="K3" t="s">
        <v>140</v>
      </c>
      <c r="L3" t="s">
        <v>145</v>
      </c>
      <c r="M3" t="s">
        <v>144</v>
      </c>
    </row>
    <row r="4" spans="1:13" x14ac:dyDescent="0.3">
      <c r="A4" s="27" t="s">
        <v>13</v>
      </c>
      <c r="B4" s="28">
        <v>0.19634954084936207</v>
      </c>
      <c r="C4" s="28">
        <v>0.15707963267948966</v>
      </c>
      <c r="D4" s="28">
        <v>3.9269908169872414E-2</v>
      </c>
      <c r="E4" s="28">
        <v>3.0284953180605609</v>
      </c>
      <c r="F4" s="28">
        <v>0.39670461233205112</v>
      </c>
      <c r="G4" s="28">
        <v>2.6317907057285099</v>
      </c>
      <c r="K4" t="s">
        <v>13</v>
      </c>
      <c r="L4" s="14">
        <v>0.39670461233205112</v>
      </c>
      <c r="M4" s="14">
        <v>3.0284953180605609</v>
      </c>
    </row>
    <row r="5" spans="1:13" x14ac:dyDescent="0.3">
      <c r="A5" s="27" t="s">
        <v>178</v>
      </c>
      <c r="B5" s="28">
        <v>0.46303148723096565</v>
      </c>
      <c r="C5" s="28">
        <v>0.40610975533873567</v>
      </c>
      <c r="D5" s="28">
        <v>5.692173189223005E-2</v>
      </c>
      <c r="E5" s="28">
        <v>1.734088655296401</v>
      </c>
      <c r="F5" s="28">
        <v>0.38877542882393124</v>
      </c>
      <c r="G5" s="28">
        <v>1.3453132264724694</v>
      </c>
      <c r="K5" t="s">
        <v>178</v>
      </c>
      <c r="L5" s="14">
        <v>0.38877542882393124</v>
      </c>
      <c r="M5" s="14">
        <v>1.734088655296401</v>
      </c>
    </row>
    <row r="6" spans="1:13" x14ac:dyDescent="0.3">
      <c r="A6" s="27" t="s">
        <v>17</v>
      </c>
      <c r="B6" s="28">
        <v>2.1853703896533995E-2</v>
      </c>
      <c r="C6" s="28">
        <v>2.0335921945768429E-2</v>
      </c>
      <c r="D6" s="28">
        <v>1.5177819507655671E-3</v>
      </c>
      <c r="E6" s="28">
        <v>2.0335921945768432E-3</v>
      </c>
      <c r="F6" s="28">
        <v>8.6665349388713869E-3</v>
      </c>
      <c r="G6" s="28">
        <v>-6.6329427442945454E-3</v>
      </c>
      <c r="K6" t="s">
        <v>17</v>
      </c>
      <c r="L6" s="14">
        <v>8.6665349388713869E-3</v>
      </c>
      <c r="M6" s="14">
        <v>2.0335921945768432E-3</v>
      </c>
    </row>
    <row r="7" spans="1:13" x14ac:dyDescent="0.3">
      <c r="A7" s="27" t="s">
        <v>56</v>
      </c>
      <c r="B7" s="28">
        <v>1.5707963267948967E-2</v>
      </c>
      <c r="C7" s="28">
        <v>1.4137166941154069E-2</v>
      </c>
      <c r="D7" s="28">
        <v>1.5707963267948977E-3</v>
      </c>
      <c r="E7" s="28">
        <v>8.8832302191435702E-2</v>
      </c>
      <c r="F7" s="28">
        <v>1.2731304228672647E-2</v>
      </c>
      <c r="G7" s="28">
        <v>7.6100997962763053E-2</v>
      </c>
      <c r="K7" t="s">
        <v>56</v>
      </c>
      <c r="L7" s="14">
        <v>1.2731304228672647E-2</v>
      </c>
      <c r="M7" s="14">
        <v>8.8832302191435702E-2</v>
      </c>
    </row>
    <row r="8" spans="1:13" x14ac:dyDescent="0.3">
      <c r="A8" s="27" t="s">
        <v>21</v>
      </c>
      <c r="B8" s="28">
        <v>6.2841670548838344</v>
      </c>
      <c r="C8" s="28">
        <v>4.5681898775849179</v>
      </c>
      <c r="D8" s="28">
        <v>1.7159771772989147</v>
      </c>
      <c r="E8" s="28">
        <v>20.419808752804585</v>
      </c>
      <c r="F8" s="28">
        <v>30.59758904841695</v>
      </c>
      <c r="G8" s="28">
        <v>-10.17778029561236</v>
      </c>
      <c r="K8" t="s">
        <v>21</v>
      </c>
      <c r="L8" s="14">
        <v>30.59758904841695</v>
      </c>
      <c r="M8" s="14">
        <v>20.419808752804585</v>
      </c>
    </row>
    <row r="9" spans="1:13" x14ac:dyDescent="0.3">
      <c r="A9" s="27" t="s">
        <v>23</v>
      </c>
      <c r="B9" s="28">
        <v>2.1589221065009907</v>
      </c>
      <c r="C9" s="28">
        <v>1.3425183871080197</v>
      </c>
      <c r="D9" s="28">
        <v>0.81640371939297096</v>
      </c>
      <c r="E9" s="28">
        <v>5.4909002032718011</v>
      </c>
      <c r="F9" s="28">
        <v>4.9980235701237694</v>
      </c>
      <c r="G9" s="28">
        <v>0.4928766331480321</v>
      </c>
      <c r="K9" t="s">
        <v>23</v>
      </c>
      <c r="L9" s="14">
        <v>4.9980235701237694</v>
      </c>
      <c r="M9" s="14">
        <v>5.4909002032718011</v>
      </c>
    </row>
    <row r="10" spans="1:13" x14ac:dyDescent="0.3">
      <c r="A10" s="27" t="s">
        <v>24</v>
      </c>
      <c r="B10" s="28">
        <v>2.6709820740820422</v>
      </c>
      <c r="C10" s="28">
        <v>1.4907328380181606</v>
      </c>
      <c r="D10" s="28">
        <v>1.1802492360638817</v>
      </c>
      <c r="E10" s="28">
        <v>8.7356944307864222</v>
      </c>
      <c r="F10" s="28">
        <v>9.9860887863365022</v>
      </c>
      <c r="G10" s="28">
        <v>-1.2503943555500789</v>
      </c>
      <c r="K10" t="s">
        <v>24</v>
      </c>
      <c r="L10" s="14">
        <v>9.9860887863365022</v>
      </c>
      <c r="M10" s="14">
        <v>8.7356944307864222</v>
      </c>
    </row>
    <row r="11" spans="1:13" x14ac:dyDescent="0.3">
      <c r="A11" s="27" t="s">
        <v>25</v>
      </c>
      <c r="B11" s="28">
        <v>0.71966033712108191</v>
      </c>
      <c r="C11" s="28">
        <v>0.25052826965592651</v>
      </c>
      <c r="D11" s="28">
        <v>0.46913206746515534</v>
      </c>
      <c r="E11" s="28">
        <v>2.0518265284820383</v>
      </c>
      <c r="F11" s="28">
        <v>4.7935914653589577</v>
      </c>
      <c r="G11" s="28">
        <v>-2.7417649368769186</v>
      </c>
      <c r="K11" t="s">
        <v>25</v>
      </c>
      <c r="L11" s="14">
        <v>4.7935914653589577</v>
      </c>
      <c r="M11" s="14">
        <v>2.0518265284820383</v>
      </c>
    </row>
    <row r="12" spans="1:13" x14ac:dyDescent="0.3">
      <c r="A12" s="27" t="s">
        <v>29</v>
      </c>
      <c r="B12" s="28">
        <v>1.5707963267948967E-2</v>
      </c>
      <c r="C12" s="28">
        <v>1.5707963267948967E-2</v>
      </c>
      <c r="D12" s="28">
        <v>0</v>
      </c>
      <c r="E12" s="28">
        <v>5.6077428866577808E-2</v>
      </c>
      <c r="F12" s="28">
        <v>0</v>
      </c>
      <c r="G12" s="28">
        <v>5.6077428866577808E-2</v>
      </c>
      <c r="K12" t="s">
        <v>29</v>
      </c>
      <c r="L12" s="14">
        <v>0</v>
      </c>
      <c r="M12" s="14">
        <v>5.6077428866577808E-2</v>
      </c>
    </row>
    <row r="13" spans="1:13" x14ac:dyDescent="0.3">
      <c r="A13" s="27" t="s">
        <v>31</v>
      </c>
      <c r="B13" s="28">
        <v>2.5840384973939448</v>
      </c>
      <c r="C13" s="28">
        <v>1.465947635476746</v>
      </c>
      <c r="D13" s="28">
        <v>1.118090861917199</v>
      </c>
      <c r="E13" s="28">
        <v>20.083482606031424</v>
      </c>
      <c r="F13" s="28">
        <v>8.8407444451792916</v>
      </c>
      <c r="G13" s="28">
        <v>11.242738160852124</v>
      </c>
      <c r="K13" t="s">
        <v>31</v>
      </c>
      <c r="L13" s="14">
        <v>8.8407444451792916</v>
      </c>
      <c r="M13" s="14">
        <v>20.083482606031424</v>
      </c>
    </row>
    <row r="14" spans="1:13" x14ac:dyDescent="0.3">
      <c r="A14" s="27" t="s">
        <v>57</v>
      </c>
      <c r="B14" s="28">
        <v>0.14779229939731484</v>
      </c>
      <c r="C14" s="28">
        <v>0.12393583018411734</v>
      </c>
      <c r="D14" s="28">
        <v>2.3856469213197493E-2</v>
      </c>
      <c r="E14" s="28">
        <v>0.77876318254491972</v>
      </c>
      <c r="F14" s="28">
        <v>0.18863310206875258</v>
      </c>
      <c r="G14" s="28">
        <v>0.59013008047616711</v>
      </c>
      <c r="K14" t="s">
        <v>57</v>
      </c>
      <c r="L14" s="14">
        <v>0.18863310206875258</v>
      </c>
      <c r="M14" s="14">
        <v>0.77876318254491972</v>
      </c>
    </row>
    <row r="15" spans="1:13" x14ac:dyDescent="0.3">
      <c r="A15" s="27" t="s">
        <v>35</v>
      </c>
      <c r="B15" s="28">
        <v>0.73397421864900037</v>
      </c>
      <c r="C15" s="28">
        <v>0.66028227247282634</v>
      </c>
      <c r="D15" s="28">
        <v>7.3691946176174056E-2</v>
      </c>
      <c r="E15" s="28">
        <v>1.2743447858725547</v>
      </c>
      <c r="F15" s="28">
        <v>0.59727322375789071</v>
      </c>
      <c r="G15" s="28">
        <v>0.67707156211466402</v>
      </c>
      <c r="K15" t="s">
        <v>35</v>
      </c>
      <c r="L15" s="14">
        <v>0.59727322375789071</v>
      </c>
      <c r="M15" s="14">
        <v>1.2743447858725547</v>
      </c>
    </row>
    <row r="16" spans="1:13" x14ac:dyDescent="0.3">
      <c r="A16" s="27" t="s">
        <v>36</v>
      </c>
      <c r="B16" s="28">
        <v>57.804951396878778</v>
      </c>
      <c r="C16" s="28">
        <v>27.62084530394872</v>
      </c>
      <c r="D16" s="28">
        <v>30.184106092929959</v>
      </c>
      <c r="E16" s="28">
        <v>182.84999591214026</v>
      </c>
      <c r="F16" s="28">
        <v>250.61863288959745</v>
      </c>
      <c r="G16" s="28">
        <v>-67.768636977457149</v>
      </c>
      <c r="K16" t="s">
        <v>36</v>
      </c>
      <c r="L16" s="14">
        <v>250.61863288959745</v>
      </c>
      <c r="M16" s="14">
        <v>182.84999591214026</v>
      </c>
    </row>
    <row r="17" spans="1:20" x14ac:dyDescent="0.3">
      <c r="A17" s="27" t="s">
        <v>40</v>
      </c>
      <c r="B17" s="28">
        <v>7.0882184246619699E-3</v>
      </c>
      <c r="C17" s="28">
        <v>7.0882184246619699E-3</v>
      </c>
      <c r="D17" s="28">
        <v>0</v>
      </c>
      <c r="E17" s="28">
        <v>5.670574739729576E-4</v>
      </c>
      <c r="F17" s="28">
        <v>0</v>
      </c>
      <c r="G17" s="28">
        <v>5.670574739729576E-4</v>
      </c>
      <c r="K17" t="s">
        <v>40</v>
      </c>
      <c r="L17" s="14">
        <v>0</v>
      </c>
      <c r="M17" s="14">
        <v>5.670574739729576E-4</v>
      </c>
    </row>
    <row r="18" spans="1:20" x14ac:dyDescent="0.3">
      <c r="A18" s="27" t="s">
        <v>41</v>
      </c>
      <c r="B18" s="28">
        <v>216.48155379695854</v>
      </c>
      <c r="C18" s="28">
        <v>38.456422204656469</v>
      </c>
      <c r="D18" s="28">
        <v>178.02513159230196</v>
      </c>
      <c r="E18" s="28">
        <v>411.86828181187093</v>
      </c>
      <c r="F18" s="28">
        <v>1459.8060790568759</v>
      </c>
      <c r="G18" s="28">
        <v>-1047.9377972450052</v>
      </c>
      <c r="K18" t="s">
        <v>41</v>
      </c>
      <c r="L18" s="14">
        <v>1459.8060790568759</v>
      </c>
      <c r="M18" s="14">
        <v>411.86828181187093</v>
      </c>
    </row>
    <row r="19" spans="1:20" x14ac:dyDescent="0.3">
      <c r="A19" s="27" t="s">
        <v>42</v>
      </c>
      <c r="B19" s="28">
        <v>49.801508492409674</v>
      </c>
      <c r="C19" s="28">
        <v>16.433070341333213</v>
      </c>
      <c r="D19" s="28">
        <v>33.368438151076447</v>
      </c>
      <c r="E19" s="28">
        <v>188.81597822191853</v>
      </c>
      <c r="F19" s="28">
        <v>273.6211928388268</v>
      </c>
      <c r="G19" s="28">
        <v>-84.805214616908259</v>
      </c>
      <c r="K19" t="s">
        <v>42</v>
      </c>
      <c r="L19" s="14">
        <v>273.6211928388268</v>
      </c>
      <c r="M19" s="14">
        <v>188.81597822191853</v>
      </c>
    </row>
    <row r="20" spans="1:20" x14ac:dyDescent="0.3">
      <c r="A20" s="27" t="s">
        <v>43</v>
      </c>
      <c r="B20" s="28">
        <v>3.4065074541037528</v>
      </c>
      <c r="C20" s="28">
        <v>1.4450030299543446</v>
      </c>
      <c r="D20" s="28">
        <v>1.961504424149408</v>
      </c>
      <c r="E20" s="28">
        <v>13.294027875579966</v>
      </c>
      <c r="F20" s="28">
        <v>16.084336278025148</v>
      </c>
      <c r="G20" s="28">
        <v>-2.7903084024451816</v>
      </c>
      <c r="K20" t="s">
        <v>43</v>
      </c>
      <c r="L20" s="14">
        <v>16.084336278025148</v>
      </c>
      <c r="M20" s="14">
        <v>13.294027875579966</v>
      </c>
    </row>
    <row r="21" spans="1:20" x14ac:dyDescent="0.3">
      <c r="A21" s="27" t="s">
        <v>44</v>
      </c>
      <c r="B21" s="28">
        <v>12.433677594653183</v>
      </c>
      <c r="C21" s="28">
        <v>10.253282702364904</v>
      </c>
      <c r="D21" s="28">
        <v>2.180394892288275</v>
      </c>
      <c r="E21" s="28">
        <v>59.263974019669028</v>
      </c>
      <c r="F21" s="28">
        <v>19.771820883270095</v>
      </c>
      <c r="G21" s="28">
        <v>39.49215313639899</v>
      </c>
      <c r="K21" t="s">
        <v>44</v>
      </c>
      <c r="L21" s="14">
        <v>19.771820883270095</v>
      </c>
      <c r="M21" s="14">
        <v>59.263974019669028</v>
      </c>
    </row>
    <row r="22" spans="1:20" x14ac:dyDescent="0.3">
      <c r="A22" s="27" t="s">
        <v>45</v>
      </c>
      <c r="B22" s="28">
        <v>1.9946953505345844</v>
      </c>
      <c r="C22" s="28">
        <v>1.1278337261341442</v>
      </c>
      <c r="D22" s="28">
        <v>0.86686162440044012</v>
      </c>
      <c r="E22" s="28">
        <v>1.635358902894509</v>
      </c>
      <c r="F22" s="28">
        <v>7.9413193411324317</v>
      </c>
      <c r="G22" s="28">
        <v>-6.3059604382379231</v>
      </c>
      <c r="K22" t="s">
        <v>45</v>
      </c>
      <c r="L22" s="14">
        <v>7.9413193411324317</v>
      </c>
      <c r="M22" s="14">
        <v>1.635358902894509</v>
      </c>
    </row>
    <row r="23" spans="1:20" x14ac:dyDescent="0.3">
      <c r="A23" s="27" t="s">
        <v>46</v>
      </c>
      <c r="B23" s="28">
        <v>13.375114738163608</v>
      </c>
      <c r="C23" s="28">
        <v>6.0819270278089883</v>
      </c>
      <c r="D23" s="28">
        <v>7.293187710354621</v>
      </c>
      <c r="E23" s="28">
        <v>11.312384271724722</v>
      </c>
      <c r="F23" s="28">
        <v>92.266117723696311</v>
      </c>
      <c r="G23" s="28">
        <v>-80.953733451971573</v>
      </c>
      <c r="K23" t="s">
        <v>46</v>
      </c>
      <c r="L23" s="14">
        <v>92.266117723696311</v>
      </c>
      <c r="M23" s="14">
        <v>11.312384271724722</v>
      </c>
    </row>
    <row r="24" spans="1:20" x14ac:dyDescent="0.3">
      <c r="A24" s="27" t="s">
        <v>47</v>
      </c>
      <c r="B24" s="28">
        <v>8.1109050081758749</v>
      </c>
      <c r="C24" s="28">
        <v>4.8256865924455896</v>
      </c>
      <c r="D24" s="28">
        <v>3.2852184157302848</v>
      </c>
      <c r="E24" s="28">
        <v>24.852285951094785</v>
      </c>
      <c r="F24" s="28">
        <v>36.984988924291535</v>
      </c>
      <c r="G24" s="28">
        <v>-12.132702973196757</v>
      </c>
      <c r="K24" t="s">
        <v>47</v>
      </c>
      <c r="L24" s="14">
        <v>36.984988924291535</v>
      </c>
      <c r="M24" s="14">
        <v>24.852285951094785</v>
      </c>
    </row>
    <row r="25" spans="1:20" x14ac:dyDescent="0.3">
      <c r="A25" s="27" t="s">
        <v>48</v>
      </c>
      <c r="B25" s="28">
        <v>7.8618356156084577</v>
      </c>
      <c r="C25" s="28">
        <v>6.3573308207951236</v>
      </c>
      <c r="D25" s="28">
        <v>1.5045047948133354</v>
      </c>
      <c r="E25" s="28">
        <v>32.613107110678982</v>
      </c>
      <c r="F25" s="28">
        <v>12.729615068915628</v>
      </c>
      <c r="G25" s="28">
        <v>19.883492041763343</v>
      </c>
      <c r="K25" t="s">
        <v>48</v>
      </c>
      <c r="L25" s="14">
        <v>12.729615068915628</v>
      </c>
      <c r="M25" s="14">
        <v>32.613107110678982</v>
      </c>
    </row>
    <row r="26" spans="1:20" x14ac:dyDescent="0.3">
      <c r="A26" s="27" t="s">
        <v>49</v>
      </c>
      <c r="B26" s="28">
        <v>36.960562680126735</v>
      </c>
      <c r="C26" s="28">
        <v>27.061396374683657</v>
      </c>
      <c r="D26" s="28">
        <v>9.8991663054430692</v>
      </c>
      <c r="E26" s="28">
        <v>141.53110303959559</v>
      </c>
      <c r="F26" s="28">
        <v>83.756846110353862</v>
      </c>
      <c r="G26" s="28">
        <v>57.774256929241737</v>
      </c>
      <c r="K26" t="s">
        <v>49</v>
      </c>
      <c r="L26" s="14">
        <v>83.756846110353862</v>
      </c>
      <c r="M26" s="14">
        <v>141.53110303959559</v>
      </c>
    </row>
    <row r="27" spans="1:20" x14ac:dyDescent="0.3">
      <c r="A27" s="27" t="s">
        <v>53</v>
      </c>
      <c r="B27" s="28">
        <v>37.246290531970764</v>
      </c>
      <c r="C27" s="28">
        <v>19.93641738898387</v>
      </c>
      <c r="D27" s="28">
        <v>17.309873142986842</v>
      </c>
      <c r="E27" s="28">
        <v>129.78607720228501</v>
      </c>
      <c r="F27" s="28">
        <v>142.82376330278444</v>
      </c>
      <c r="G27" s="28">
        <v>-13.037686100499526</v>
      </c>
      <c r="K27" t="s">
        <v>53</v>
      </c>
      <c r="L27" s="14">
        <v>142.82376330278444</v>
      </c>
      <c r="M27" s="14">
        <v>129.78607720228501</v>
      </c>
    </row>
    <row r="28" spans="1:20" x14ac:dyDescent="0.3">
      <c r="A28" s="27" t="s">
        <v>55</v>
      </c>
      <c r="B28" s="28">
        <v>1.2419501157803843</v>
      </c>
      <c r="C28" s="28">
        <v>1.0651059383189985</v>
      </c>
      <c r="D28" s="28">
        <v>0.17684417746138645</v>
      </c>
      <c r="E28" s="28">
        <v>4.3136790501919435</v>
      </c>
      <c r="F28" s="28">
        <v>1.4333220583245372</v>
      </c>
      <c r="G28" s="28">
        <v>2.8803569918674077</v>
      </c>
      <c r="K28" t="s">
        <v>55</v>
      </c>
      <c r="L28" s="14">
        <v>1.4333220583245372</v>
      </c>
      <c r="M28" s="14">
        <v>4.3136790501919435</v>
      </c>
      <c r="R28" t="s">
        <v>235</v>
      </c>
      <c r="S28">
        <v>0</v>
      </c>
      <c r="T28">
        <v>0</v>
      </c>
    </row>
    <row r="29" spans="1:20" x14ac:dyDescent="0.3">
      <c r="A29" s="27" t="s">
        <v>142</v>
      </c>
      <c r="B29" s="28">
        <v>462.73882824033001</v>
      </c>
      <c r="C29" s="28">
        <v>171.18691522052649</v>
      </c>
      <c r="D29" s="28">
        <v>291.55191301980312</v>
      </c>
      <c r="E29" s="28">
        <v>1265.8811682135215</v>
      </c>
      <c r="F29" s="28">
        <v>2458.6468559976597</v>
      </c>
      <c r="G29" s="28">
        <v>-1192.7656877841384</v>
      </c>
      <c r="S29">
        <v>1400</v>
      </c>
      <c r="T29">
        <v>1400</v>
      </c>
    </row>
    <row r="33" spans="1:4" x14ac:dyDescent="0.3">
      <c r="B33" s="169"/>
      <c r="C33" s="169"/>
    </row>
    <row r="34" spans="1:4" x14ac:dyDescent="0.3">
      <c r="B34" s="169" t="s">
        <v>215</v>
      </c>
      <c r="C34" s="169" t="s">
        <v>216</v>
      </c>
      <c r="D34" t="s">
        <v>165</v>
      </c>
    </row>
    <row r="35" spans="1:4" x14ac:dyDescent="0.3">
      <c r="A35" t="s">
        <v>13</v>
      </c>
      <c r="B35" s="16">
        <v>0.19634954084936207</v>
      </c>
      <c r="C35" s="16">
        <v>0.15707963267948966</v>
      </c>
      <c r="D35" s="171">
        <f>(C35/B35)*100</f>
        <v>80</v>
      </c>
    </row>
    <row r="36" spans="1:4" x14ac:dyDescent="0.3">
      <c r="A36" t="s">
        <v>178</v>
      </c>
      <c r="B36" s="16">
        <v>0.46303148723096565</v>
      </c>
      <c r="C36" s="16">
        <v>0.40610975533873567</v>
      </c>
      <c r="D36" s="171">
        <f t="shared" ref="D36:D59" si="0">(C36/B36)*100</f>
        <v>87.706725468577744</v>
      </c>
    </row>
    <row r="37" spans="1:4" x14ac:dyDescent="0.3">
      <c r="A37" t="s">
        <v>17</v>
      </c>
      <c r="B37" s="16">
        <v>2.1853703896533995E-2</v>
      </c>
      <c r="C37" s="16">
        <v>2.0335921945768429E-2</v>
      </c>
      <c r="D37" s="171">
        <f t="shared" si="0"/>
        <v>93.054806828391747</v>
      </c>
    </row>
    <row r="38" spans="1:4" x14ac:dyDescent="0.3">
      <c r="A38" t="s">
        <v>56</v>
      </c>
      <c r="B38" s="16">
        <v>1.5707963267948967E-2</v>
      </c>
      <c r="C38" s="16">
        <v>1.4137166941154069E-2</v>
      </c>
      <c r="D38" s="171">
        <f t="shared" si="0"/>
        <v>89.999999999999986</v>
      </c>
    </row>
    <row r="39" spans="1:4" x14ac:dyDescent="0.3">
      <c r="A39" t="s">
        <v>21</v>
      </c>
      <c r="B39" s="16">
        <v>6.2841670548838344</v>
      </c>
      <c r="C39" s="16">
        <v>4.5681898775849179</v>
      </c>
      <c r="D39" s="171">
        <f t="shared" si="0"/>
        <v>72.693641618497082</v>
      </c>
    </row>
    <row r="40" spans="1:4" x14ac:dyDescent="0.3">
      <c r="A40" t="s">
        <v>23</v>
      </c>
      <c r="B40" s="16">
        <v>2.1589221065009907</v>
      </c>
      <c r="C40" s="16">
        <v>1.3425183871080197</v>
      </c>
      <c r="D40" s="171">
        <f t="shared" si="0"/>
        <v>62.184660718670706</v>
      </c>
    </row>
    <row r="41" spans="1:4" x14ac:dyDescent="0.3">
      <c r="A41" t="s">
        <v>24</v>
      </c>
      <c r="B41" s="16">
        <v>2.6709820740820422</v>
      </c>
      <c r="C41" s="16">
        <v>1.4907328380181606</v>
      </c>
      <c r="D41" s="171">
        <f t="shared" si="0"/>
        <v>55.812161844271934</v>
      </c>
    </row>
    <row r="42" spans="1:4" x14ac:dyDescent="0.3">
      <c r="A42" t="s">
        <v>25</v>
      </c>
      <c r="B42" s="16">
        <v>0.71966033712108191</v>
      </c>
      <c r="C42" s="16">
        <v>0.25052826965592651</v>
      </c>
      <c r="D42" s="171">
        <f t="shared" si="0"/>
        <v>34.812015715377051</v>
      </c>
    </row>
    <row r="43" spans="1:4" x14ac:dyDescent="0.3">
      <c r="A43" t="s">
        <v>29</v>
      </c>
      <c r="B43" s="16">
        <v>1.5707963267948967E-2</v>
      </c>
      <c r="C43" s="16">
        <v>1.5707963267948967E-2</v>
      </c>
      <c r="D43" s="171">
        <f t="shared" si="0"/>
        <v>100</v>
      </c>
    </row>
    <row r="44" spans="1:4" x14ac:dyDescent="0.3">
      <c r="A44" t="s">
        <v>31</v>
      </c>
      <c r="B44" s="16">
        <v>2.5840384973939448</v>
      </c>
      <c r="C44" s="16">
        <v>1.465947635476746</v>
      </c>
      <c r="D44" s="171">
        <f t="shared" si="0"/>
        <v>56.730874441506337</v>
      </c>
    </row>
    <row r="45" spans="1:4" x14ac:dyDescent="0.3">
      <c r="A45" t="s">
        <v>57</v>
      </c>
      <c r="B45" s="16">
        <v>0.14779229939731484</v>
      </c>
      <c r="C45" s="16">
        <v>0.12393583018411734</v>
      </c>
      <c r="D45" s="171">
        <f t="shared" si="0"/>
        <v>83.858110801115984</v>
      </c>
    </row>
    <row r="46" spans="1:4" x14ac:dyDescent="0.3">
      <c r="A46" t="s">
        <v>35</v>
      </c>
      <c r="B46" s="16">
        <v>0.73397421864900037</v>
      </c>
      <c r="C46" s="16">
        <v>0.66028227247282634</v>
      </c>
      <c r="D46" s="171">
        <f t="shared" si="0"/>
        <v>89.959872662582612</v>
      </c>
    </row>
    <row r="47" spans="1:4" x14ac:dyDescent="0.3">
      <c r="A47" t="s">
        <v>36</v>
      </c>
      <c r="B47" s="16">
        <v>57.804951396878778</v>
      </c>
      <c r="C47" s="16">
        <v>27.62084530394872</v>
      </c>
      <c r="D47" s="171">
        <f t="shared" si="0"/>
        <v>47.782836308102368</v>
      </c>
    </row>
    <row r="48" spans="1:4" x14ac:dyDescent="0.3">
      <c r="A48" t="s">
        <v>40</v>
      </c>
      <c r="B48" s="16">
        <v>7.0882184246619699E-3</v>
      </c>
      <c r="C48" s="16">
        <v>7.0882184246619699E-3</v>
      </c>
      <c r="D48" s="171">
        <f t="shared" si="0"/>
        <v>100</v>
      </c>
    </row>
    <row r="49" spans="1:8" x14ac:dyDescent="0.3">
      <c r="A49" t="s">
        <v>41</v>
      </c>
      <c r="B49" s="16">
        <v>216.48155379695854</v>
      </c>
      <c r="C49" s="16">
        <v>38.456422204656469</v>
      </c>
      <c r="D49" s="171">
        <f t="shared" si="0"/>
        <v>17.764295169797865</v>
      </c>
    </row>
    <row r="50" spans="1:8" x14ac:dyDescent="0.3">
      <c r="A50" t="s">
        <v>42</v>
      </c>
      <c r="B50" s="16">
        <v>49.801508492409674</v>
      </c>
      <c r="C50" s="16">
        <v>16.433070341333213</v>
      </c>
      <c r="D50" s="171">
        <f t="shared" si="0"/>
        <v>32.9971336989477</v>
      </c>
      <c r="F50" s="170" t="s">
        <v>236</v>
      </c>
      <c r="G50">
        <v>0</v>
      </c>
      <c r="H50">
        <v>0</v>
      </c>
    </row>
    <row r="51" spans="1:8" x14ac:dyDescent="0.3">
      <c r="A51" t="s">
        <v>43</v>
      </c>
      <c r="B51" s="16">
        <v>3.4065074541037528</v>
      </c>
      <c r="C51" s="16">
        <v>1.4450030299543446</v>
      </c>
      <c r="D51" s="171">
        <f t="shared" si="0"/>
        <v>42.418901159707659</v>
      </c>
      <c r="G51">
        <v>200</v>
      </c>
      <c r="H51">
        <v>100</v>
      </c>
    </row>
    <row r="52" spans="1:8" x14ac:dyDescent="0.3">
      <c r="A52" t="s">
        <v>44</v>
      </c>
      <c r="B52" s="16">
        <v>12.433677594653183</v>
      </c>
      <c r="C52" s="16">
        <v>10.253282702364904</v>
      </c>
      <c r="D52" s="171">
        <f t="shared" si="0"/>
        <v>82.463797410784494</v>
      </c>
    </row>
    <row r="53" spans="1:8" x14ac:dyDescent="0.3">
      <c r="A53" t="s">
        <v>45</v>
      </c>
      <c r="B53" s="16">
        <v>1.9946953505345844</v>
      </c>
      <c r="C53" s="16">
        <v>1.1278337261341442</v>
      </c>
      <c r="D53" s="171">
        <f t="shared" si="0"/>
        <v>56.541653131736702</v>
      </c>
    </row>
    <row r="54" spans="1:8" x14ac:dyDescent="0.3">
      <c r="A54" t="s">
        <v>46</v>
      </c>
      <c r="B54" s="16">
        <v>13.375114738163608</v>
      </c>
      <c r="C54" s="16">
        <v>6.0819270278089883</v>
      </c>
      <c r="D54" s="171">
        <f t="shared" si="0"/>
        <v>45.471961526096273</v>
      </c>
    </row>
    <row r="55" spans="1:8" x14ac:dyDescent="0.3">
      <c r="A55" t="s">
        <v>47</v>
      </c>
      <c r="B55" s="16">
        <v>8.1109050081758749</v>
      </c>
      <c r="C55" s="16">
        <v>4.8256865924455896</v>
      </c>
      <c r="D55" s="171">
        <f t="shared" si="0"/>
        <v>59.49627800573731</v>
      </c>
    </row>
    <row r="56" spans="1:8" x14ac:dyDescent="0.3">
      <c r="A56" t="s">
        <v>48</v>
      </c>
      <c r="B56" s="16">
        <v>7.8618356156084577</v>
      </c>
      <c r="C56" s="16">
        <v>6.3573308207951236</v>
      </c>
      <c r="D56" s="171">
        <f t="shared" si="0"/>
        <v>80.863186813186829</v>
      </c>
    </row>
    <row r="57" spans="1:8" x14ac:dyDescent="0.3">
      <c r="A57" t="s">
        <v>49</v>
      </c>
      <c r="B57" s="16">
        <v>36.960562680126735</v>
      </c>
      <c r="C57" s="16">
        <v>27.061396374683657</v>
      </c>
      <c r="D57" s="171">
        <f t="shared" si="0"/>
        <v>73.216949127330949</v>
      </c>
    </row>
    <row r="58" spans="1:8" x14ac:dyDescent="0.3">
      <c r="A58" t="s">
        <v>53</v>
      </c>
      <c r="B58" s="16">
        <v>37.246290531970764</v>
      </c>
      <c r="C58" s="16">
        <v>19.93641738898387</v>
      </c>
      <c r="D58" s="171">
        <f t="shared" si="0"/>
        <v>53.525913867506411</v>
      </c>
    </row>
    <row r="59" spans="1:8" x14ac:dyDescent="0.3">
      <c r="A59" t="s">
        <v>55</v>
      </c>
      <c r="B59" s="16">
        <v>1.2419501157803843</v>
      </c>
      <c r="C59" s="16">
        <v>1.0651059383189985</v>
      </c>
      <c r="D59" s="171">
        <f t="shared" si="0"/>
        <v>85.760766457977653</v>
      </c>
    </row>
    <row r="60" spans="1:8" x14ac:dyDescent="0.3">
      <c r="A60" s="170"/>
      <c r="B60" s="16"/>
      <c r="C60" s="16"/>
    </row>
  </sheetData>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18A09-DE81-4DA0-A7BE-A6E2D39D7DE9}">
  <dimension ref="A1:AV2441"/>
  <sheetViews>
    <sheetView topLeftCell="V1" zoomScale="85" zoomScaleNormal="85" workbookViewId="0">
      <selection activeCell="S2" sqref="S2"/>
    </sheetView>
  </sheetViews>
  <sheetFormatPr defaultColWidth="8.88671875" defaultRowHeight="14.4" x14ac:dyDescent="0.3"/>
  <cols>
    <col min="1" max="1" width="8.88671875" style="2"/>
    <col min="2" max="2" width="7.88671875" style="2" customWidth="1"/>
    <col min="3" max="3" width="10.88671875" style="2" customWidth="1"/>
    <col min="4" max="5" width="8.88671875" style="2"/>
    <col min="6" max="6" width="23.6640625" style="6" customWidth="1"/>
    <col min="7" max="11" width="8.88671875" style="2"/>
    <col min="12" max="12" width="9.33203125" style="19" customWidth="1"/>
    <col min="13" max="13" width="7.109375" style="19" customWidth="1"/>
    <col min="14" max="14" width="9.109375" style="19" customWidth="1"/>
    <col min="15" max="15" width="7.44140625" style="19" customWidth="1"/>
    <col min="16" max="16" width="9" style="19" bestFit="1" customWidth="1"/>
    <col min="17" max="17" width="2.88671875" style="2" customWidth="1"/>
    <col min="18" max="18" width="13.21875" style="24" customWidth="1"/>
    <col min="19" max="19" width="11.77734375" style="24" customWidth="1"/>
    <col min="20" max="20" width="2.21875" style="24" customWidth="1"/>
    <col min="21" max="21" width="13.33203125" style="24" customWidth="1"/>
    <col min="22" max="22" width="8.88671875" style="24"/>
    <col min="23" max="23" width="4.77734375" style="24" customWidth="1"/>
    <col min="24" max="24" width="12.33203125" style="24" customWidth="1"/>
    <col min="25" max="26" width="8.88671875" style="2"/>
    <col min="27" max="27" width="12.109375" style="2" customWidth="1"/>
    <col min="28" max="16384" width="8.88671875" style="2"/>
  </cols>
  <sheetData>
    <row r="1" spans="1:48" s="7" customFormat="1" ht="61.2" x14ac:dyDescent="0.3">
      <c r="A1" s="9" t="s">
        <v>1</v>
      </c>
      <c r="B1" s="9" t="s">
        <v>0</v>
      </c>
      <c r="C1" s="10" t="s">
        <v>2</v>
      </c>
      <c r="D1" s="9" t="s">
        <v>3</v>
      </c>
      <c r="E1" s="9" t="s">
        <v>4</v>
      </c>
      <c r="F1" s="9" t="s">
        <v>5</v>
      </c>
      <c r="G1" s="9" t="s">
        <v>112</v>
      </c>
      <c r="H1" s="9" t="s">
        <v>115</v>
      </c>
      <c r="I1" s="9" t="s">
        <v>116</v>
      </c>
      <c r="J1" s="9" t="s">
        <v>113</v>
      </c>
      <c r="K1" s="9" t="s">
        <v>114</v>
      </c>
      <c r="L1" s="20" t="s">
        <v>118</v>
      </c>
      <c r="M1" s="20" t="s">
        <v>133</v>
      </c>
      <c r="N1" s="20" t="s">
        <v>117</v>
      </c>
      <c r="O1" s="20" t="s">
        <v>132</v>
      </c>
      <c r="P1" s="20" t="s">
        <v>134</v>
      </c>
      <c r="R1" s="22" t="s">
        <v>130</v>
      </c>
      <c r="S1" s="22" t="s">
        <v>137</v>
      </c>
      <c r="T1" s="22"/>
      <c r="U1" s="22" t="s">
        <v>138</v>
      </c>
      <c r="V1" s="22" t="s">
        <v>139</v>
      </c>
      <c r="W1" s="22"/>
      <c r="X1" s="23" t="s">
        <v>136</v>
      </c>
      <c r="Z1" s="44" t="s">
        <v>176</v>
      </c>
      <c r="AA1" s="10" t="s">
        <v>2</v>
      </c>
      <c r="AB1" s="9" t="s">
        <v>3</v>
      </c>
      <c r="AC1" s="9" t="s">
        <v>4</v>
      </c>
      <c r="AD1" s="9" t="s">
        <v>5</v>
      </c>
      <c r="AE1" s="9" t="s">
        <v>112</v>
      </c>
      <c r="AF1" s="9" t="s">
        <v>115</v>
      </c>
      <c r="AG1" s="9" t="s">
        <v>116</v>
      </c>
      <c r="AH1" s="9" t="s">
        <v>113</v>
      </c>
      <c r="AI1" s="9" t="s">
        <v>114</v>
      </c>
      <c r="AJ1" s="20" t="s">
        <v>118</v>
      </c>
      <c r="AK1" s="20" t="s">
        <v>133</v>
      </c>
      <c r="AL1" s="20" t="s">
        <v>117</v>
      </c>
      <c r="AM1" s="20" t="s">
        <v>132</v>
      </c>
      <c r="AN1" s="20" t="s">
        <v>134</v>
      </c>
      <c r="AP1" s="22" t="s">
        <v>130</v>
      </c>
      <c r="AQ1" s="22" t="s">
        <v>137</v>
      </c>
      <c r="AR1" s="22"/>
      <c r="AS1" s="22" t="s">
        <v>138</v>
      </c>
      <c r="AT1" s="22" t="s">
        <v>139</v>
      </c>
      <c r="AU1" s="22"/>
      <c r="AV1" s="23" t="s">
        <v>136</v>
      </c>
    </row>
    <row r="2" spans="1:48" x14ac:dyDescent="0.3">
      <c r="A2" s="2" t="s">
        <v>6</v>
      </c>
      <c r="B2" s="2">
        <v>11</v>
      </c>
      <c r="C2" s="5">
        <v>39869</v>
      </c>
      <c r="D2" s="2">
        <v>30</v>
      </c>
      <c r="E2" s="2" t="s">
        <v>7</v>
      </c>
      <c r="F2" s="6" t="s">
        <v>40</v>
      </c>
      <c r="G2" s="2">
        <v>100</v>
      </c>
      <c r="H2" s="2">
        <v>3</v>
      </c>
      <c r="I2" s="2">
        <v>25</v>
      </c>
      <c r="J2" s="2">
        <v>7.75</v>
      </c>
      <c r="K2" s="2">
        <v>1</v>
      </c>
      <c r="L2" s="19">
        <v>188.69190875623696</v>
      </c>
      <c r="M2" s="19">
        <f>L2/10000</f>
        <v>1.8869190875623696E-2</v>
      </c>
      <c r="N2" s="19">
        <v>188.69190875623696</v>
      </c>
      <c r="O2" s="19">
        <f>N2/10000</f>
        <v>1.8869190875623696E-2</v>
      </c>
      <c r="P2" s="19">
        <f>M2-O2</f>
        <v>0</v>
      </c>
      <c r="R2" s="24">
        <v>0.08</v>
      </c>
      <c r="S2" s="24">
        <f>O2*R2</f>
        <v>1.5095352700498956E-3</v>
      </c>
      <c r="U2" s="24">
        <v>8.104694792715291</v>
      </c>
      <c r="V2" s="24">
        <f>P2*U2</f>
        <v>0</v>
      </c>
      <c r="X2" s="25">
        <f>S2-V2</f>
        <v>1.5095352700498956E-3</v>
      </c>
      <c r="AA2" s="5">
        <v>39869</v>
      </c>
      <c r="AB2" s="2">
        <v>30</v>
      </c>
      <c r="AC2" s="2" t="s">
        <v>7</v>
      </c>
      <c r="AD2" s="6" t="s">
        <v>40</v>
      </c>
      <c r="AE2" s="2">
        <v>100</v>
      </c>
      <c r="AF2" s="2">
        <v>3</v>
      </c>
      <c r="AG2" s="2">
        <v>25</v>
      </c>
      <c r="AH2" s="2">
        <v>7.75</v>
      </c>
      <c r="AI2" s="2">
        <v>1</v>
      </c>
      <c r="AJ2" s="19">
        <v>188.69190875623696</v>
      </c>
      <c r="AK2" s="19">
        <f>AJ2/10000</f>
        <v>1.8869190875623696E-2</v>
      </c>
      <c r="AL2" s="19">
        <v>188.69190875623696</v>
      </c>
      <c r="AM2" s="19">
        <f>AL2/10000</f>
        <v>1.8869190875623696E-2</v>
      </c>
      <c r="AN2" s="19">
        <f>AK2-AM2</f>
        <v>0</v>
      </c>
      <c r="AP2" s="24">
        <v>0.08</v>
      </c>
      <c r="AQ2" s="24">
        <f>AM2*AP2</f>
        <v>1.5095352700498956E-3</v>
      </c>
      <c r="AR2" s="24"/>
      <c r="AS2" s="24">
        <v>8.104694792715291</v>
      </c>
      <c r="AT2" s="24">
        <f>AN2*AS2</f>
        <v>0</v>
      </c>
      <c r="AU2" s="24"/>
      <c r="AV2" s="25">
        <f>AQ2-AT2</f>
        <v>1.5095352700498956E-3</v>
      </c>
    </row>
    <row r="3" spans="1:48" x14ac:dyDescent="0.3">
      <c r="A3" s="2" t="s">
        <v>6</v>
      </c>
      <c r="B3" s="2">
        <v>11</v>
      </c>
      <c r="C3" s="5">
        <v>39869</v>
      </c>
      <c r="D3" s="2">
        <v>30</v>
      </c>
      <c r="E3" s="2" t="s">
        <v>7</v>
      </c>
      <c r="F3" s="6" t="s">
        <v>47</v>
      </c>
      <c r="G3" s="2">
        <v>80</v>
      </c>
      <c r="H3" s="2">
        <v>5</v>
      </c>
      <c r="I3" s="2">
        <v>10</v>
      </c>
      <c r="J3" s="2">
        <v>5</v>
      </c>
      <c r="K3" s="2">
        <v>3</v>
      </c>
      <c r="L3" s="19">
        <v>235.61944901923448</v>
      </c>
      <c r="M3" s="19">
        <f t="shared" ref="M3:M66" si="0">L3/10000</f>
        <v>2.3561944901923447E-2</v>
      </c>
      <c r="N3" s="19">
        <v>188.4955592153876</v>
      </c>
      <c r="O3" s="19">
        <f t="shared" ref="O3:O66" si="1">N3/10000</f>
        <v>1.8849555921538759E-2</v>
      </c>
      <c r="P3" s="19">
        <f t="shared" ref="P3:P66" si="2">M3-O3</f>
        <v>4.712388980384688E-3</v>
      </c>
      <c r="R3" s="24">
        <v>5.15</v>
      </c>
      <c r="S3" s="24">
        <f t="shared" ref="S3:S66" si="3">O3*R3</f>
        <v>9.7075212995924615E-2</v>
      </c>
      <c r="U3" s="24">
        <v>11.257627118644068</v>
      </c>
      <c r="V3" s="24">
        <f t="shared" ref="V3:V66" si="4">P3*U3</f>
        <v>5.3050317979178134E-2</v>
      </c>
      <c r="X3" s="25">
        <f t="shared" ref="X3:X66" si="5">S3-V3</f>
        <v>4.4024895016746481E-2</v>
      </c>
      <c r="AA3" s="5">
        <v>39869</v>
      </c>
      <c r="AB3" s="2">
        <v>30</v>
      </c>
      <c r="AC3" s="2" t="s">
        <v>7</v>
      </c>
      <c r="AD3" s="6" t="s">
        <v>47</v>
      </c>
      <c r="AE3" s="2">
        <v>80</v>
      </c>
      <c r="AF3" s="2">
        <v>5</v>
      </c>
      <c r="AG3" s="2">
        <v>10</v>
      </c>
      <c r="AH3" s="2">
        <v>5</v>
      </c>
      <c r="AI3" s="2">
        <v>3</v>
      </c>
      <c r="AJ3" s="19">
        <v>235.61944901923448</v>
      </c>
      <c r="AK3" s="19">
        <f t="shared" ref="AK3:AK66" si="6">AJ3/10000</f>
        <v>2.3561944901923447E-2</v>
      </c>
      <c r="AL3" s="19">
        <v>188.4955592153876</v>
      </c>
      <c r="AM3" s="19">
        <f t="shared" ref="AM3:AM66" si="7">AL3/10000</f>
        <v>1.8849555921538759E-2</v>
      </c>
      <c r="AN3" s="19">
        <f t="shared" ref="AN3:AN66" si="8">AK3-AM3</f>
        <v>4.712388980384688E-3</v>
      </c>
      <c r="AP3" s="24">
        <v>5.15</v>
      </c>
      <c r="AQ3" s="24">
        <f t="shared" ref="AQ3:AQ66" si="9">AM3*AP3</f>
        <v>9.7075212995924615E-2</v>
      </c>
      <c r="AR3" s="24"/>
      <c r="AS3" s="24">
        <v>11.257627118644068</v>
      </c>
      <c r="AT3" s="24">
        <f t="shared" ref="AT3:AT66" si="10">AN3*AS3</f>
        <v>5.3050317979178134E-2</v>
      </c>
      <c r="AU3" s="24"/>
      <c r="AV3" s="25">
        <f t="shared" ref="AV3:AV66" si="11">AQ3-AT3</f>
        <v>4.4024895016746481E-2</v>
      </c>
    </row>
    <row r="4" spans="1:48" x14ac:dyDescent="0.3">
      <c r="A4" s="2" t="s">
        <v>6</v>
      </c>
      <c r="B4" s="2">
        <v>11</v>
      </c>
      <c r="C4" s="5">
        <v>39869</v>
      </c>
      <c r="D4" s="2">
        <v>30</v>
      </c>
      <c r="E4" s="2" t="s">
        <v>7</v>
      </c>
      <c r="F4" s="6" t="s">
        <v>53</v>
      </c>
      <c r="G4" s="2">
        <v>90</v>
      </c>
      <c r="H4" s="2">
        <v>4</v>
      </c>
      <c r="I4" s="2">
        <v>10</v>
      </c>
      <c r="J4" s="2">
        <v>4.5</v>
      </c>
      <c r="K4" s="2">
        <v>2</v>
      </c>
      <c r="L4" s="19">
        <v>127.23450247038662</v>
      </c>
      <c r="M4" s="19">
        <f t="shared" si="0"/>
        <v>1.2723450247038661E-2</v>
      </c>
      <c r="N4" s="19">
        <v>114.51105222334796</v>
      </c>
      <c r="O4" s="19">
        <f t="shared" si="1"/>
        <v>1.1451105222334796E-2</v>
      </c>
      <c r="P4" s="19">
        <f t="shared" si="2"/>
        <v>1.2723450247038651E-3</v>
      </c>
      <c r="R4" s="24">
        <v>6.51</v>
      </c>
      <c r="S4" s="24">
        <f t="shared" si="3"/>
        <v>7.4546694997399521E-2</v>
      </c>
      <c r="U4" s="24">
        <v>8.2509316770186327</v>
      </c>
      <c r="V4" s="24">
        <f t="shared" si="4"/>
        <v>1.0498031868426174E-2</v>
      </c>
      <c r="X4" s="25">
        <f t="shared" si="5"/>
        <v>6.4048663128973352E-2</v>
      </c>
      <c r="AA4" s="5">
        <v>39869</v>
      </c>
      <c r="AB4" s="2">
        <v>30</v>
      </c>
      <c r="AC4" s="2" t="s">
        <v>7</v>
      </c>
      <c r="AD4" s="6" t="s">
        <v>53</v>
      </c>
      <c r="AE4" s="2">
        <v>90</v>
      </c>
      <c r="AF4" s="2">
        <v>4</v>
      </c>
      <c r="AG4" s="2">
        <v>10</v>
      </c>
      <c r="AH4" s="2">
        <v>4.5</v>
      </c>
      <c r="AI4" s="2">
        <v>2</v>
      </c>
      <c r="AJ4" s="19">
        <v>127.23450247038662</v>
      </c>
      <c r="AK4" s="19">
        <f t="shared" si="6"/>
        <v>1.2723450247038661E-2</v>
      </c>
      <c r="AL4" s="19">
        <v>114.51105222334796</v>
      </c>
      <c r="AM4" s="19">
        <f t="shared" si="7"/>
        <v>1.1451105222334796E-2</v>
      </c>
      <c r="AN4" s="19">
        <f t="shared" si="8"/>
        <v>1.2723450247038651E-3</v>
      </c>
      <c r="AP4" s="24">
        <v>6.51</v>
      </c>
      <c r="AQ4" s="24">
        <f t="shared" si="9"/>
        <v>7.4546694997399521E-2</v>
      </c>
      <c r="AR4" s="24"/>
      <c r="AS4" s="24">
        <v>8.2509316770186327</v>
      </c>
      <c r="AT4" s="24">
        <f t="shared" si="10"/>
        <v>1.0498031868426174E-2</v>
      </c>
      <c r="AU4" s="24"/>
      <c r="AV4" s="25">
        <f t="shared" si="11"/>
        <v>6.4048663128973352E-2</v>
      </c>
    </row>
    <row r="5" spans="1:48" x14ac:dyDescent="0.3">
      <c r="A5" s="2" t="s">
        <v>6</v>
      </c>
      <c r="B5" s="2">
        <v>11</v>
      </c>
      <c r="C5" s="5">
        <v>39869</v>
      </c>
      <c r="D5" s="2">
        <v>30</v>
      </c>
      <c r="E5" s="2" t="s">
        <v>7</v>
      </c>
      <c r="F5" s="6" t="s">
        <v>44</v>
      </c>
      <c r="G5" s="2">
        <v>100</v>
      </c>
      <c r="H5" s="2">
        <v>12</v>
      </c>
      <c r="I5" s="2">
        <v>12</v>
      </c>
      <c r="J5" s="2">
        <v>9</v>
      </c>
      <c r="K5" s="2">
        <v>2</v>
      </c>
      <c r="L5" s="19">
        <v>508.93800988154646</v>
      </c>
      <c r="M5" s="19">
        <f t="shared" si="0"/>
        <v>5.0893800988154644E-2</v>
      </c>
      <c r="N5" s="19">
        <v>508.93800988154646</v>
      </c>
      <c r="O5" s="19">
        <f t="shared" si="1"/>
        <v>5.0893800988154644E-2</v>
      </c>
      <c r="P5" s="19">
        <f t="shared" si="2"/>
        <v>0</v>
      </c>
      <c r="R5" s="24">
        <v>14.08</v>
      </c>
      <c r="S5" s="24">
        <f t="shared" si="3"/>
        <v>0.71658471791321743</v>
      </c>
      <c r="U5" s="24">
        <v>9.0675767918088734</v>
      </c>
      <c r="V5" s="24">
        <f t="shared" si="4"/>
        <v>0</v>
      </c>
      <c r="X5" s="25">
        <f t="shared" si="5"/>
        <v>0.71658471791321743</v>
      </c>
      <c r="AA5" s="5">
        <v>39869</v>
      </c>
      <c r="AB5" s="2">
        <v>30</v>
      </c>
      <c r="AC5" s="2" t="s">
        <v>7</v>
      </c>
      <c r="AD5" s="6" t="s">
        <v>44</v>
      </c>
      <c r="AE5" s="2">
        <v>100</v>
      </c>
      <c r="AF5" s="2">
        <v>12</v>
      </c>
      <c r="AG5" s="2">
        <v>12</v>
      </c>
      <c r="AH5" s="2">
        <v>9</v>
      </c>
      <c r="AI5" s="2">
        <v>2</v>
      </c>
      <c r="AJ5" s="19">
        <v>508.93800988154646</v>
      </c>
      <c r="AK5" s="19">
        <f t="shared" si="6"/>
        <v>5.0893800988154644E-2</v>
      </c>
      <c r="AL5" s="19">
        <v>508.93800988154646</v>
      </c>
      <c r="AM5" s="19">
        <f t="shared" si="7"/>
        <v>5.0893800988154644E-2</v>
      </c>
      <c r="AN5" s="19">
        <f t="shared" si="8"/>
        <v>0</v>
      </c>
      <c r="AP5" s="24">
        <v>14.08</v>
      </c>
      <c r="AQ5" s="24">
        <f t="shared" si="9"/>
        <v>0.71658471791321743</v>
      </c>
      <c r="AR5" s="24"/>
      <c r="AS5" s="24">
        <v>9.0675767918088734</v>
      </c>
      <c r="AT5" s="24">
        <f t="shared" si="10"/>
        <v>0</v>
      </c>
      <c r="AU5" s="24"/>
      <c r="AV5" s="25">
        <f t="shared" si="11"/>
        <v>0.71658471791321743</v>
      </c>
    </row>
    <row r="6" spans="1:48" x14ac:dyDescent="0.3">
      <c r="A6" s="2" t="s">
        <v>6</v>
      </c>
      <c r="B6" s="2">
        <v>11</v>
      </c>
      <c r="C6" s="5">
        <v>39869</v>
      </c>
      <c r="D6" s="2">
        <v>30</v>
      </c>
      <c r="E6" s="2" t="s">
        <v>7</v>
      </c>
      <c r="F6" s="6" t="s">
        <v>44</v>
      </c>
      <c r="G6" s="2">
        <v>90</v>
      </c>
      <c r="H6" s="2">
        <v>2</v>
      </c>
      <c r="I6" s="2">
        <v>21</v>
      </c>
      <c r="J6" s="2">
        <v>6.25</v>
      </c>
      <c r="K6" s="2">
        <v>2</v>
      </c>
      <c r="L6" s="19">
        <v>245.43692606170259</v>
      </c>
      <c r="M6" s="19">
        <f t="shared" si="0"/>
        <v>2.4543692606170259E-2</v>
      </c>
      <c r="N6" s="19">
        <v>220.89323345553234</v>
      </c>
      <c r="O6" s="19">
        <f t="shared" si="1"/>
        <v>2.2089323345553233E-2</v>
      </c>
      <c r="P6" s="19">
        <f t="shared" si="2"/>
        <v>2.4543692606170259E-3</v>
      </c>
      <c r="R6" s="24">
        <v>14.08</v>
      </c>
      <c r="S6" s="24">
        <f t="shared" si="3"/>
        <v>0.31101767270538955</v>
      </c>
      <c r="U6" s="24">
        <v>9.0675767918088734</v>
      </c>
      <c r="V6" s="24">
        <f t="shared" si="4"/>
        <v>2.2255181746100049E-2</v>
      </c>
      <c r="X6" s="25">
        <f t="shared" si="5"/>
        <v>0.28876249095928952</v>
      </c>
      <c r="AA6" s="5">
        <v>39869</v>
      </c>
      <c r="AB6" s="2">
        <v>30</v>
      </c>
      <c r="AC6" s="2" t="s">
        <v>7</v>
      </c>
      <c r="AD6" s="6" t="s">
        <v>44</v>
      </c>
      <c r="AE6" s="2">
        <v>90</v>
      </c>
      <c r="AF6" s="2">
        <v>2</v>
      </c>
      <c r="AG6" s="2">
        <v>21</v>
      </c>
      <c r="AH6" s="2">
        <v>6.25</v>
      </c>
      <c r="AI6" s="2">
        <v>2</v>
      </c>
      <c r="AJ6" s="19">
        <v>245.43692606170259</v>
      </c>
      <c r="AK6" s="19">
        <f t="shared" si="6"/>
        <v>2.4543692606170259E-2</v>
      </c>
      <c r="AL6" s="19">
        <v>220.89323345553234</v>
      </c>
      <c r="AM6" s="19">
        <f t="shared" si="7"/>
        <v>2.2089323345553233E-2</v>
      </c>
      <c r="AN6" s="19">
        <f t="shared" si="8"/>
        <v>2.4543692606170259E-3</v>
      </c>
      <c r="AP6" s="24">
        <v>14.08</v>
      </c>
      <c r="AQ6" s="24">
        <f t="shared" si="9"/>
        <v>0.31101767270538955</v>
      </c>
      <c r="AR6" s="24"/>
      <c r="AS6" s="24">
        <v>9.0675767918088734</v>
      </c>
      <c r="AT6" s="24">
        <f t="shared" si="10"/>
        <v>2.2255181746100049E-2</v>
      </c>
      <c r="AU6" s="24"/>
      <c r="AV6" s="25">
        <f t="shared" si="11"/>
        <v>0.28876249095928952</v>
      </c>
    </row>
    <row r="7" spans="1:48" x14ac:dyDescent="0.3">
      <c r="A7" s="2" t="s">
        <v>6</v>
      </c>
      <c r="B7" s="2">
        <v>11</v>
      </c>
      <c r="C7" s="5">
        <v>39869</v>
      </c>
      <c r="D7" s="2">
        <v>30</v>
      </c>
      <c r="E7" s="2" t="s">
        <v>7</v>
      </c>
      <c r="F7" s="6" t="s">
        <v>42</v>
      </c>
      <c r="G7" s="2">
        <v>70</v>
      </c>
      <c r="H7" s="2">
        <v>12</v>
      </c>
      <c r="I7" s="2">
        <v>20</v>
      </c>
      <c r="J7" s="2">
        <v>11</v>
      </c>
      <c r="K7" s="2">
        <v>2</v>
      </c>
      <c r="L7" s="19">
        <v>760.26542216872997</v>
      </c>
      <c r="M7" s="19">
        <f t="shared" si="0"/>
        <v>7.6026542216872994E-2</v>
      </c>
      <c r="N7" s="19">
        <v>532.18579551811092</v>
      </c>
      <c r="O7" s="19">
        <f t="shared" si="1"/>
        <v>5.3218579551811092E-2</v>
      </c>
      <c r="P7" s="19">
        <f t="shared" si="2"/>
        <v>2.2807962665061902E-2</v>
      </c>
      <c r="R7" s="24">
        <v>14.08</v>
      </c>
      <c r="S7" s="24">
        <f t="shared" si="3"/>
        <v>0.74931760008950021</v>
      </c>
      <c r="U7" s="24">
        <v>8.1999999999999993</v>
      </c>
      <c r="V7" s="24">
        <f t="shared" si="4"/>
        <v>0.18702529385350758</v>
      </c>
      <c r="X7" s="25">
        <f t="shared" si="5"/>
        <v>0.56229230623599258</v>
      </c>
      <c r="AA7" s="5">
        <v>39869</v>
      </c>
      <c r="AB7" s="2">
        <v>30</v>
      </c>
      <c r="AC7" s="2" t="s">
        <v>7</v>
      </c>
      <c r="AD7" s="6" t="s">
        <v>42</v>
      </c>
      <c r="AE7" s="2">
        <v>70</v>
      </c>
      <c r="AF7" s="2">
        <v>12</v>
      </c>
      <c r="AG7" s="2">
        <v>20</v>
      </c>
      <c r="AH7" s="2">
        <v>11</v>
      </c>
      <c r="AI7" s="2">
        <v>2</v>
      </c>
      <c r="AJ7" s="19">
        <v>760.26542216872997</v>
      </c>
      <c r="AK7" s="19">
        <f t="shared" si="6"/>
        <v>7.6026542216872994E-2</v>
      </c>
      <c r="AL7" s="19">
        <v>532.18579551811092</v>
      </c>
      <c r="AM7" s="19">
        <f t="shared" si="7"/>
        <v>5.3218579551811092E-2</v>
      </c>
      <c r="AN7" s="19">
        <f t="shared" si="8"/>
        <v>2.2807962665061902E-2</v>
      </c>
      <c r="AP7" s="24">
        <v>14.08</v>
      </c>
      <c r="AQ7" s="24">
        <f t="shared" si="9"/>
        <v>0.74931760008950021</v>
      </c>
      <c r="AR7" s="24"/>
      <c r="AS7" s="24">
        <v>8.1999999999999993</v>
      </c>
      <c r="AT7" s="24">
        <f t="shared" si="10"/>
        <v>0.18702529385350758</v>
      </c>
      <c r="AU7" s="24"/>
      <c r="AV7" s="25">
        <f t="shared" si="11"/>
        <v>0.56229230623599258</v>
      </c>
    </row>
    <row r="8" spans="1:48" x14ac:dyDescent="0.3">
      <c r="A8" s="2" t="s">
        <v>6</v>
      </c>
      <c r="B8" s="2">
        <v>11</v>
      </c>
      <c r="C8" s="5">
        <v>39869</v>
      </c>
      <c r="D8" s="2">
        <v>30</v>
      </c>
      <c r="E8" s="2" t="s">
        <v>7</v>
      </c>
      <c r="F8" s="6" t="s">
        <v>35</v>
      </c>
      <c r="G8" s="2">
        <v>100</v>
      </c>
      <c r="H8" s="2">
        <v>18</v>
      </c>
      <c r="I8" s="2">
        <v>27</v>
      </c>
      <c r="J8" s="2">
        <v>15.75</v>
      </c>
      <c r="K8" s="2">
        <v>1</v>
      </c>
      <c r="L8" s="19">
        <v>779.31132763111805</v>
      </c>
      <c r="M8" s="19">
        <f t="shared" si="0"/>
        <v>7.793113276311181E-2</v>
      </c>
      <c r="N8" s="19">
        <v>779.31132763111805</v>
      </c>
      <c r="O8" s="19">
        <f t="shared" si="1"/>
        <v>7.793113276311181E-2</v>
      </c>
      <c r="P8" s="19">
        <f t="shared" si="2"/>
        <v>0</v>
      </c>
      <c r="R8" s="24">
        <v>14.08</v>
      </c>
      <c r="S8" s="24">
        <f t="shared" si="3"/>
        <v>1.0972703493046143</v>
      </c>
      <c r="U8" s="24">
        <v>8.104694792715291</v>
      </c>
      <c r="V8" s="24">
        <f t="shared" si="4"/>
        <v>0</v>
      </c>
      <c r="X8" s="25">
        <f t="shared" si="5"/>
        <v>1.0972703493046143</v>
      </c>
      <c r="AA8" s="5">
        <v>39869</v>
      </c>
      <c r="AB8" s="2">
        <v>30</v>
      </c>
      <c r="AC8" s="2" t="s">
        <v>7</v>
      </c>
      <c r="AD8" s="6" t="s">
        <v>35</v>
      </c>
      <c r="AE8" s="2">
        <v>100</v>
      </c>
      <c r="AF8" s="2">
        <v>18</v>
      </c>
      <c r="AG8" s="2">
        <v>27</v>
      </c>
      <c r="AH8" s="2">
        <v>15.75</v>
      </c>
      <c r="AI8" s="2">
        <v>1</v>
      </c>
      <c r="AJ8" s="19">
        <v>779.31132763111805</v>
      </c>
      <c r="AK8" s="19">
        <f t="shared" si="6"/>
        <v>7.793113276311181E-2</v>
      </c>
      <c r="AL8" s="19">
        <v>779.31132763111805</v>
      </c>
      <c r="AM8" s="19">
        <f t="shared" si="7"/>
        <v>7.793113276311181E-2</v>
      </c>
      <c r="AN8" s="19">
        <f t="shared" si="8"/>
        <v>0</v>
      </c>
      <c r="AP8" s="24">
        <v>14.08</v>
      </c>
      <c r="AQ8" s="24">
        <f t="shared" si="9"/>
        <v>1.0972703493046143</v>
      </c>
      <c r="AR8" s="24"/>
      <c r="AS8" s="24">
        <v>8.104694792715291</v>
      </c>
      <c r="AT8" s="24">
        <f t="shared" si="10"/>
        <v>0</v>
      </c>
      <c r="AU8" s="24"/>
      <c r="AV8" s="25">
        <f t="shared" si="11"/>
        <v>1.0972703493046143</v>
      </c>
    </row>
    <row r="9" spans="1:48" x14ac:dyDescent="0.3">
      <c r="A9" s="2" t="s">
        <v>6</v>
      </c>
      <c r="B9" s="2">
        <v>11</v>
      </c>
      <c r="C9" s="5">
        <v>39869</v>
      </c>
      <c r="D9" s="2">
        <v>30</v>
      </c>
      <c r="E9" s="2" t="s">
        <v>7</v>
      </c>
      <c r="F9" s="6" t="s">
        <v>44</v>
      </c>
      <c r="G9" s="2">
        <v>100</v>
      </c>
      <c r="H9" s="2">
        <v>2</v>
      </c>
      <c r="I9" s="2">
        <v>12</v>
      </c>
      <c r="J9" s="2">
        <v>4</v>
      </c>
      <c r="K9" s="2">
        <v>2</v>
      </c>
      <c r="L9" s="19">
        <v>100.53096491487338</v>
      </c>
      <c r="M9" s="19">
        <f t="shared" si="0"/>
        <v>1.0053096491487338E-2</v>
      </c>
      <c r="N9" s="19">
        <v>100.53096491487338</v>
      </c>
      <c r="O9" s="19">
        <f t="shared" si="1"/>
        <v>1.0053096491487338E-2</v>
      </c>
      <c r="P9" s="19">
        <f t="shared" si="2"/>
        <v>0</v>
      </c>
      <c r="R9" s="24">
        <v>14.08</v>
      </c>
      <c r="S9" s="24">
        <f t="shared" si="3"/>
        <v>0.14154759860014171</v>
      </c>
      <c r="U9" s="24">
        <v>9.0675767918088734</v>
      </c>
      <c r="V9" s="24">
        <f t="shared" si="4"/>
        <v>0</v>
      </c>
      <c r="X9" s="25">
        <f t="shared" si="5"/>
        <v>0.14154759860014171</v>
      </c>
      <c r="AA9" s="5">
        <v>39869</v>
      </c>
      <c r="AB9" s="2">
        <v>30</v>
      </c>
      <c r="AC9" s="2" t="s">
        <v>7</v>
      </c>
      <c r="AD9" s="6" t="s">
        <v>44</v>
      </c>
      <c r="AE9" s="2">
        <v>100</v>
      </c>
      <c r="AF9" s="2">
        <v>2</v>
      </c>
      <c r="AG9" s="2">
        <v>12</v>
      </c>
      <c r="AH9" s="2">
        <v>4</v>
      </c>
      <c r="AI9" s="2">
        <v>2</v>
      </c>
      <c r="AJ9" s="19">
        <v>100.53096491487338</v>
      </c>
      <c r="AK9" s="19">
        <f t="shared" si="6"/>
        <v>1.0053096491487338E-2</v>
      </c>
      <c r="AL9" s="19">
        <v>100.53096491487338</v>
      </c>
      <c r="AM9" s="19">
        <f t="shared" si="7"/>
        <v>1.0053096491487338E-2</v>
      </c>
      <c r="AN9" s="19">
        <f t="shared" si="8"/>
        <v>0</v>
      </c>
      <c r="AP9" s="24">
        <v>14.08</v>
      </c>
      <c r="AQ9" s="24">
        <f t="shared" si="9"/>
        <v>0.14154759860014171</v>
      </c>
      <c r="AR9" s="24"/>
      <c r="AS9" s="24">
        <v>9.0675767918088734</v>
      </c>
      <c r="AT9" s="24">
        <f t="shared" si="10"/>
        <v>0</v>
      </c>
      <c r="AU9" s="24"/>
      <c r="AV9" s="25">
        <f t="shared" si="11"/>
        <v>0.14154759860014171</v>
      </c>
    </row>
    <row r="10" spans="1:48" x14ac:dyDescent="0.3">
      <c r="A10" s="2" t="s">
        <v>6</v>
      </c>
      <c r="B10" s="2">
        <v>11</v>
      </c>
      <c r="C10" s="5">
        <v>39869</v>
      </c>
      <c r="D10" s="2">
        <v>30</v>
      </c>
      <c r="E10" s="2" t="s">
        <v>7</v>
      </c>
      <c r="F10" s="6" t="s">
        <v>44</v>
      </c>
      <c r="G10" s="2">
        <v>100</v>
      </c>
      <c r="H10" s="2">
        <v>2</v>
      </c>
      <c r="I10" s="2">
        <v>12</v>
      </c>
      <c r="J10" s="2">
        <v>4</v>
      </c>
      <c r="K10" s="2">
        <v>2</v>
      </c>
      <c r="L10" s="19">
        <v>100.53096491487338</v>
      </c>
      <c r="M10" s="19">
        <f t="shared" si="0"/>
        <v>1.0053096491487338E-2</v>
      </c>
      <c r="N10" s="19">
        <v>100.53096491487338</v>
      </c>
      <c r="O10" s="19">
        <f t="shared" si="1"/>
        <v>1.0053096491487338E-2</v>
      </c>
      <c r="P10" s="19">
        <f t="shared" si="2"/>
        <v>0</v>
      </c>
      <c r="R10" s="24">
        <v>14.08</v>
      </c>
      <c r="S10" s="24">
        <f t="shared" si="3"/>
        <v>0.14154759860014171</v>
      </c>
      <c r="U10" s="24">
        <v>9.0675767918088734</v>
      </c>
      <c r="V10" s="24">
        <f t="shared" si="4"/>
        <v>0</v>
      </c>
      <c r="X10" s="25">
        <f t="shared" si="5"/>
        <v>0.14154759860014171</v>
      </c>
      <c r="AA10" s="5">
        <v>39869</v>
      </c>
      <c r="AB10" s="2">
        <v>30</v>
      </c>
      <c r="AC10" s="2" t="s">
        <v>7</v>
      </c>
      <c r="AD10" s="6" t="s">
        <v>44</v>
      </c>
      <c r="AE10" s="2">
        <v>100</v>
      </c>
      <c r="AF10" s="2">
        <v>2</v>
      </c>
      <c r="AG10" s="2">
        <v>12</v>
      </c>
      <c r="AH10" s="2">
        <v>4</v>
      </c>
      <c r="AI10" s="2">
        <v>2</v>
      </c>
      <c r="AJ10" s="19">
        <v>100.53096491487338</v>
      </c>
      <c r="AK10" s="19">
        <f t="shared" si="6"/>
        <v>1.0053096491487338E-2</v>
      </c>
      <c r="AL10" s="19">
        <v>100.53096491487338</v>
      </c>
      <c r="AM10" s="19">
        <f t="shared" si="7"/>
        <v>1.0053096491487338E-2</v>
      </c>
      <c r="AN10" s="19">
        <f t="shared" si="8"/>
        <v>0</v>
      </c>
      <c r="AP10" s="24">
        <v>14.08</v>
      </c>
      <c r="AQ10" s="24">
        <f t="shared" si="9"/>
        <v>0.14154759860014171</v>
      </c>
      <c r="AR10" s="24"/>
      <c r="AS10" s="24">
        <v>9.0675767918088734</v>
      </c>
      <c r="AT10" s="24">
        <f t="shared" si="10"/>
        <v>0</v>
      </c>
      <c r="AU10" s="24"/>
      <c r="AV10" s="25">
        <f t="shared" si="11"/>
        <v>0.14154759860014171</v>
      </c>
    </row>
    <row r="11" spans="1:48" x14ac:dyDescent="0.3">
      <c r="A11" s="2" t="s">
        <v>6</v>
      </c>
      <c r="B11" s="2">
        <v>11</v>
      </c>
      <c r="C11" s="5">
        <v>39869</v>
      </c>
      <c r="D11" s="2">
        <v>30</v>
      </c>
      <c r="E11" s="2" t="s">
        <v>7</v>
      </c>
      <c r="F11" s="6" t="s">
        <v>44</v>
      </c>
      <c r="G11" s="2">
        <v>100</v>
      </c>
      <c r="H11" s="2">
        <v>1</v>
      </c>
      <c r="I11" s="2">
        <v>11</v>
      </c>
      <c r="J11" s="2">
        <v>3.25</v>
      </c>
      <c r="K11" s="2">
        <v>2</v>
      </c>
      <c r="L11" s="19">
        <v>66.366144807084382</v>
      </c>
      <c r="M11" s="19">
        <f t="shared" si="0"/>
        <v>6.6366144807084382E-3</v>
      </c>
      <c r="N11" s="19">
        <v>66.366144807084382</v>
      </c>
      <c r="O11" s="19">
        <f t="shared" si="1"/>
        <v>6.6366144807084382E-3</v>
      </c>
      <c r="P11" s="19">
        <f t="shared" si="2"/>
        <v>0</v>
      </c>
      <c r="R11" s="24">
        <v>14.08</v>
      </c>
      <c r="S11" s="24">
        <f t="shared" si="3"/>
        <v>9.3443531888374814E-2</v>
      </c>
      <c r="U11" s="24">
        <v>9.0675767918088734</v>
      </c>
      <c r="V11" s="24">
        <f t="shared" si="4"/>
        <v>0</v>
      </c>
      <c r="X11" s="25">
        <f t="shared" si="5"/>
        <v>9.3443531888374814E-2</v>
      </c>
      <c r="AA11" s="5">
        <v>39869</v>
      </c>
      <c r="AB11" s="2">
        <v>30</v>
      </c>
      <c r="AC11" s="2" t="s">
        <v>7</v>
      </c>
      <c r="AD11" s="6" t="s">
        <v>44</v>
      </c>
      <c r="AE11" s="2">
        <v>100</v>
      </c>
      <c r="AF11" s="2">
        <v>1</v>
      </c>
      <c r="AG11" s="2">
        <v>11</v>
      </c>
      <c r="AH11" s="2">
        <v>3.25</v>
      </c>
      <c r="AI11" s="2">
        <v>2</v>
      </c>
      <c r="AJ11" s="19">
        <v>66.366144807084382</v>
      </c>
      <c r="AK11" s="19">
        <f t="shared" si="6"/>
        <v>6.6366144807084382E-3</v>
      </c>
      <c r="AL11" s="19">
        <v>66.366144807084382</v>
      </c>
      <c r="AM11" s="19">
        <f t="shared" si="7"/>
        <v>6.6366144807084382E-3</v>
      </c>
      <c r="AN11" s="19">
        <f t="shared" si="8"/>
        <v>0</v>
      </c>
      <c r="AP11" s="24">
        <v>14.08</v>
      </c>
      <c r="AQ11" s="24">
        <f t="shared" si="9"/>
        <v>9.3443531888374814E-2</v>
      </c>
      <c r="AR11" s="24"/>
      <c r="AS11" s="24">
        <v>9.0675767918088734</v>
      </c>
      <c r="AT11" s="24">
        <f t="shared" si="10"/>
        <v>0</v>
      </c>
      <c r="AU11" s="24"/>
      <c r="AV11" s="25">
        <f t="shared" si="11"/>
        <v>9.3443531888374814E-2</v>
      </c>
    </row>
    <row r="12" spans="1:48" x14ac:dyDescent="0.3">
      <c r="A12" s="2" t="s">
        <v>6</v>
      </c>
      <c r="B12" s="2">
        <v>11</v>
      </c>
      <c r="C12" s="5">
        <v>39869</v>
      </c>
      <c r="D12" s="2">
        <v>30</v>
      </c>
      <c r="E12" s="2" t="s">
        <v>7</v>
      </c>
      <c r="F12" s="6" t="s">
        <v>44</v>
      </c>
      <c r="G12" s="2">
        <v>100</v>
      </c>
      <c r="H12" s="2">
        <v>1</v>
      </c>
      <c r="I12" s="2">
        <v>11</v>
      </c>
      <c r="J12" s="2">
        <v>3.25</v>
      </c>
      <c r="K12" s="2">
        <v>2</v>
      </c>
      <c r="L12" s="19">
        <v>66.366144807084382</v>
      </c>
      <c r="M12" s="19">
        <f t="shared" si="0"/>
        <v>6.6366144807084382E-3</v>
      </c>
      <c r="N12" s="19">
        <v>66.366144807084382</v>
      </c>
      <c r="O12" s="19">
        <f t="shared" si="1"/>
        <v>6.6366144807084382E-3</v>
      </c>
      <c r="P12" s="19">
        <f t="shared" si="2"/>
        <v>0</v>
      </c>
      <c r="R12" s="24">
        <v>14.08</v>
      </c>
      <c r="S12" s="24">
        <f t="shared" si="3"/>
        <v>9.3443531888374814E-2</v>
      </c>
      <c r="U12" s="24">
        <v>9.0675767918088734</v>
      </c>
      <c r="V12" s="24">
        <f t="shared" si="4"/>
        <v>0</v>
      </c>
      <c r="X12" s="25">
        <f t="shared" si="5"/>
        <v>9.3443531888374814E-2</v>
      </c>
      <c r="AA12" s="5">
        <v>39869</v>
      </c>
      <c r="AB12" s="2">
        <v>30</v>
      </c>
      <c r="AC12" s="2" t="s">
        <v>7</v>
      </c>
      <c r="AD12" s="6" t="s">
        <v>44</v>
      </c>
      <c r="AE12" s="2">
        <v>100</v>
      </c>
      <c r="AF12" s="2">
        <v>1</v>
      </c>
      <c r="AG12" s="2">
        <v>11</v>
      </c>
      <c r="AH12" s="2">
        <v>3.25</v>
      </c>
      <c r="AI12" s="2">
        <v>2</v>
      </c>
      <c r="AJ12" s="19">
        <v>66.366144807084382</v>
      </c>
      <c r="AK12" s="19">
        <f t="shared" si="6"/>
        <v>6.6366144807084382E-3</v>
      </c>
      <c r="AL12" s="19">
        <v>66.366144807084382</v>
      </c>
      <c r="AM12" s="19">
        <f t="shared" si="7"/>
        <v>6.6366144807084382E-3</v>
      </c>
      <c r="AN12" s="19">
        <f t="shared" si="8"/>
        <v>0</v>
      </c>
      <c r="AP12" s="24">
        <v>14.08</v>
      </c>
      <c r="AQ12" s="24">
        <f t="shared" si="9"/>
        <v>9.3443531888374814E-2</v>
      </c>
      <c r="AR12" s="24"/>
      <c r="AS12" s="24">
        <v>9.0675767918088734</v>
      </c>
      <c r="AT12" s="24">
        <f t="shared" si="10"/>
        <v>0</v>
      </c>
      <c r="AU12" s="24"/>
      <c r="AV12" s="25">
        <f t="shared" si="11"/>
        <v>9.3443531888374814E-2</v>
      </c>
    </row>
    <row r="13" spans="1:48" x14ac:dyDescent="0.3">
      <c r="A13" s="2" t="s">
        <v>6</v>
      </c>
      <c r="B13" s="2">
        <v>11</v>
      </c>
      <c r="C13" s="5">
        <v>39869</v>
      </c>
      <c r="D13" s="2">
        <v>30</v>
      </c>
      <c r="E13" s="2" t="s">
        <v>7</v>
      </c>
      <c r="F13" s="6" t="s">
        <v>44</v>
      </c>
      <c r="G13" s="2">
        <v>100</v>
      </c>
      <c r="H13" s="2">
        <v>1</v>
      </c>
      <c r="I13" s="2">
        <v>11</v>
      </c>
      <c r="J13" s="2">
        <v>3.25</v>
      </c>
      <c r="K13" s="2">
        <v>2</v>
      </c>
      <c r="L13" s="19">
        <v>66.366144807084382</v>
      </c>
      <c r="M13" s="19">
        <f t="shared" si="0"/>
        <v>6.6366144807084382E-3</v>
      </c>
      <c r="N13" s="19">
        <v>66.366144807084382</v>
      </c>
      <c r="O13" s="19">
        <f t="shared" si="1"/>
        <v>6.6366144807084382E-3</v>
      </c>
      <c r="P13" s="19">
        <f t="shared" si="2"/>
        <v>0</v>
      </c>
      <c r="R13" s="24">
        <v>14.08</v>
      </c>
      <c r="S13" s="24">
        <f t="shared" si="3"/>
        <v>9.3443531888374814E-2</v>
      </c>
      <c r="U13" s="24">
        <v>9.0675767918088734</v>
      </c>
      <c r="V13" s="24">
        <f t="shared" si="4"/>
        <v>0</v>
      </c>
      <c r="X13" s="25">
        <f t="shared" si="5"/>
        <v>9.3443531888374814E-2</v>
      </c>
      <c r="AA13" s="5">
        <v>39869</v>
      </c>
      <c r="AB13" s="2">
        <v>30</v>
      </c>
      <c r="AC13" s="2" t="s">
        <v>7</v>
      </c>
      <c r="AD13" s="6" t="s">
        <v>44</v>
      </c>
      <c r="AE13" s="2">
        <v>100</v>
      </c>
      <c r="AF13" s="2">
        <v>1</v>
      </c>
      <c r="AG13" s="2">
        <v>11</v>
      </c>
      <c r="AH13" s="2">
        <v>3.25</v>
      </c>
      <c r="AI13" s="2">
        <v>2</v>
      </c>
      <c r="AJ13" s="19">
        <v>66.366144807084382</v>
      </c>
      <c r="AK13" s="19">
        <f t="shared" si="6"/>
        <v>6.6366144807084382E-3</v>
      </c>
      <c r="AL13" s="19">
        <v>66.366144807084382</v>
      </c>
      <c r="AM13" s="19">
        <f t="shared" si="7"/>
        <v>6.6366144807084382E-3</v>
      </c>
      <c r="AN13" s="19">
        <f t="shared" si="8"/>
        <v>0</v>
      </c>
      <c r="AP13" s="24">
        <v>14.08</v>
      </c>
      <c r="AQ13" s="24">
        <f t="shared" si="9"/>
        <v>9.3443531888374814E-2</v>
      </c>
      <c r="AR13" s="24"/>
      <c r="AS13" s="24">
        <v>9.0675767918088734</v>
      </c>
      <c r="AT13" s="24">
        <f t="shared" si="10"/>
        <v>0</v>
      </c>
      <c r="AU13" s="24"/>
      <c r="AV13" s="25">
        <f t="shared" si="11"/>
        <v>9.3443531888374814E-2</v>
      </c>
    </row>
    <row r="14" spans="1:48" x14ac:dyDescent="0.3">
      <c r="A14" s="2" t="s">
        <v>6</v>
      </c>
      <c r="B14" s="2">
        <v>11</v>
      </c>
      <c r="C14" s="5">
        <v>39869</v>
      </c>
      <c r="D14" s="2">
        <v>30</v>
      </c>
      <c r="E14" s="2" t="s">
        <v>7</v>
      </c>
      <c r="F14" s="6" t="s">
        <v>47</v>
      </c>
      <c r="G14" s="2">
        <v>70</v>
      </c>
      <c r="H14" s="2">
        <v>5</v>
      </c>
      <c r="I14" s="2">
        <v>15</v>
      </c>
      <c r="J14" s="2">
        <v>6.25</v>
      </c>
      <c r="K14" s="2">
        <v>3</v>
      </c>
      <c r="L14" s="19">
        <v>368.15538909255389</v>
      </c>
      <c r="M14" s="19">
        <f t="shared" si="0"/>
        <v>3.6815538909255388E-2</v>
      </c>
      <c r="N14" s="19">
        <v>257.70877236478771</v>
      </c>
      <c r="O14" s="19">
        <f t="shared" si="1"/>
        <v>2.5770877236478772E-2</v>
      </c>
      <c r="P14" s="19">
        <f t="shared" si="2"/>
        <v>1.1044661672776616E-2</v>
      </c>
      <c r="R14" s="24">
        <v>14.08</v>
      </c>
      <c r="S14" s="24">
        <f t="shared" si="3"/>
        <v>0.36285395148962113</v>
      </c>
      <c r="U14" s="24">
        <v>11.257627118644068</v>
      </c>
      <c r="V14" s="24">
        <f t="shared" si="4"/>
        <v>0.12433668276369879</v>
      </c>
      <c r="X14" s="25">
        <f t="shared" si="5"/>
        <v>0.23851726872592233</v>
      </c>
      <c r="AA14" s="5">
        <v>39869</v>
      </c>
      <c r="AB14" s="2">
        <v>30</v>
      </c>
      <c r="AC14" s="2" t="s">
        <v>7</v>
      </c>
      <c r="AD14" s="6" t="s">
        <v>47</v>
      </c>
      <c r="AE14" s="2">
        <v>70</v>
      </c>
      <c r="AF14" s="2">
        <v>5</v>
      </c>
      <c r="AG14" s="2">
        <v>15</v>
      </c>
      <c r="AH14" s="2">
        <v>6.25</v>
      </c>
      <c r="AI14" s="2">
        <v>3</v>
      </c>
      <c r="AJ14" s="19">
        <v>368.15538909255389</v>
      </c>
      <c r="AK14" s="19">
        <f t="shared" si="6"/>
        <v>3.6815538909255388E-2</v>
      </c>
      <c r="AL14" s="19">
        <v>257.70877236478771</v>
      </c>
      <c r="AM14" s="19">
        <f t="shared" si="7"/>
        <v>2.5770877236478772E-2</v>
      </c>
      <c r="AN14" s="19">
        <f t="shared" si="8"/>
        <v>1.1044661672776616E-2</v>
      </c>
      <c r="AP14" s="24">
        <v>14.08</v>
      </c>
      <c r="AQ14" s="24">
        <f t="shared" si="9"/>
        <v>0.36285395148962113</v>
      </c>
      <c r="AR14" s="24"/>
      <c r="AS14" s="24">
        <v>11.257627118644068</v>
      </c>
      <c r="AT14" s="24">
        <f t="shared" si="10"/>
        <v>0.12433668276369879</v>
      </c>
      <c r="AU14" s="24"/>
      <c r="AV14" s="25">
        <f t="shared" si="11"/>
        <v>0.23851726872592233</v>
      </c>
    </row>
    <row r="15" spans="1:48" x14ac:dyDescent="0.3">
      <c r="A15" s="2" t="s">
        <v>6</v>
      </c>
      <c r="B15" s="2">
        <v>11</v>
      </c>
      <c r="C15" s="5">
        <v>39869</v>
      </c>
      <c r="D15" s="2">
        <v>30</v>
      </c>
      <c r="E15" s="2" t="s">
        <v>7</v>
      </c>
      <c r="F15" s="6" t="s">
        <v>53</v>
      </c>
      <c r="G15" s="2">
        <v>100</v>
      </c>
      <c r="H15" s="2">
        <v>4</v>
      </c>
      <c r="I15" s="2">
        <v>12</v>
      </c>
      <c r="J15" s="2">
        <v>5</v>
      </c>
      <c r="K15" s="2">
        <v>2</v>
      </c>
      <c r="L15" s="19">
        <v>157.07963267948966</v>
      </c>
      <c r="M15" s="19">
        <f t="shared" si="0"/>
        <v>1.5707963267948967E-2</v>
      </c>
      <c r="N15" s="19">
        <v>157.07963267948966</v>
      </c>
      <c r="O15" s="19">
        <f t="shared" si="1"/>
        <v>1.5707963267948967E-2</v>
      </c>
      <c r="P15" s="19">
        <f t="shared" si="2"/>
        <v>0</v>
      </c>
      <c r="R15" s="24">
        <v>6.51</v>
      </c>
      <c r="S15" s="24">
        <f t="shared" si="3"/>
        <v>0.10225884087434778</v>
      </c>
      <c r="U15" s="24">
        <v>8.2509316770186327</v>
      </c>
      <c r="V15" s="24">
        <f t="shared" si="4"/>
        <v>0</v>
      </c>
      <c r="X15" s="25">
        <f t="shared" si="5"/>
        <v>0.10225884087434778</v>
      </c>
      <c r="AA15" s="5">
        <v>39869</v>
      </c>
      <c r="AB15" s="2">
        <v>30</v>
      </c>
      <c r="AC15" s="2" t="s">
        <v>7</v>
      </c>
      <c r="AD15" s="6" t="s">
        <v>53</v>
      </c>
      <c r="AE15" s="2">
        <v>100</v>
      </c>
      <c r="AF15" s="2">
        <v>4</v>
      </c>
      <c r="AG15" s="2">
        <v>12</v>
      </c>
      <c r="AH15" s="2">
        <v>5</v>
      </c>
      <c r="AI15" s="2">
        <v>2</v>
      </c>
      <c r="AJ15" s="19">
        <v>157.07963267948966</v>
      </c>
      <c r="AK15" s="19">
        <f t="shared" si="6"/>
        <v>1.5707963267948967E-2</v>
      </c>
      <c r="AL15" s="19">
        <v>157.07963267948966</v>
      </c>
      <c r="AM15" s="19">
        <f t="shared" si="7"/>
        <v>1.5707963267948967E-2</v>
      </c>
      <c r="AN15" s="19">
        <f t="shared" si="8"/>
        <v>0</v>
      </c>
      <c r="AP15" s="24">
        <v>6.51</v>
      </c>
      <c r="AQ15" s="24">
        <f t="shared" si="9"/>
        <v>0.10225884087434778</v>
      </c>
      <c r="AR15" s="24"/>
      <c r="AS15" s="24">
        <v>8.2509316770186327</v>
      </c>
      <c r="AT15" s="24">
        <f t="shared" si="10"/>
        <v>0</v>
      </c>
      <c r="AU15" s="24"/>
      <c r="AV15" s="25">
        <f t="shared" si="11"/>
        <v>0.10225884087434778</v>
      </c>
    </row>
    <row r="16" spans="1:48" x14ac:dyDescent="0.3">
      <c r="A16" s="2" t="s">
        <v>6</v>
      </c>
      <c r="B16" s="2">
        <v>11</v>
      </c>
      <c r="C16" s="5">
        <v>39869</v>
      </c>
      <c r="D16" s="2">
        <v>30</v>
      </c>
      <c r="E16" s="2" t="s">
        <v>7</v>
      </c>
      <c r="F16" s="6" t="s">
        <v>55</v>
      </c>
      <c r="G16" s="2">
        <v>60</v>
      </c>
      <c r="H16" s="2">
        <v>18</v>
      </c>
      <c r="I16" s="2">
        <v>14</v>
      </c>
      <c r="J16" s="2">
        <v>12.5</v>
      </c>
      <c r="K16" s="2">
        <v>2</v>
      </c>
      <c r="L16" s="19">
        <v>981.74770424681037</v>
      </c>
      <c r="M16" s="19">
        <f t="shared" si="0"/>
        <v>9.8174770424681035E-2</v>
      </c>
      <c r="N16" s="19">
        <v>589.0486225480862</v>
      </c>
      <c r="O16" s="19">
        <f t="shared" si="1"/>
        <v>5.8904862254808621E-2</v>
      </c>
      <c r="P16" s="19">
        <f t="shared" si="2"/>
        <v>3.9269908169872414E-2</v>
      </c>
      <c r="R16" s="24">
        <v>4.05</v>
      </c>
      <c r="S16" s="24">
        <f t="shared" si="3"/>
        <v>0.2385646921319749</v>
      </c>
      <c r="U16" s="24">
        <v>8.104694792715291</v>
      </c>
      <c r="V16" s="24">
        <f t="shared" si="4"/>
        <v>0.3182706202547726</v>
      </c>
      <c r="X16" s="25">
        <f t="shared" si="5"/>
        <v>-7.9705928122797698E-2</v>
      </c>
      <c r="AA16" s="5">
        <v>39869</v>
      </c>
      <c r="AB16" s="2">
        <v>30</v>
      </c>
      <c r="AC16" s="2" t="s">
        <v>7</v>
      </c>
      <c r="AD16" s="6" t="s">
        <v>55</v>
      </c>
      <c r="AE16" s="2">
        <v>60</v>
      </c>
      <c r="AF16" s="2">
        <v>18</v>
      </c>
      <c r="AG16" s="2">
        <v>14</v>
      </c>
      <c r="AH16" s="2">
        <v>12.5</v>
      </c>
      <c r="AI16" s="2">
        <v>2</v>
      </c>
      <c r="AJ16" s="19">
        <v>981.74770424681037</v>
      </c>
      <c r="AK16" s="19">
        <f t="shared" si="6"/>
        <v>9.8174770424681035E-2</v>
      </c>
      <c r="AL16" s="19">
        <v>589.0486225480862</v>
      </c>
      <c r="AM16" s="19">
        <f t="shared" si="7"/>
        <v>5.8904862254808621E-2</v>
      </c>
      <c r="AN16" s="19">
        <f t="shared" si="8"/>
        <v>3.9269908169872414E-2</v>
      </c>
      <c r="AP16" s="24">
        <v>4.05</v>
      </c>
      <c r="AQ16" s="24">
        <f t="shared" si="9"/>
        <v>0.2385646921319749</v>
      </c>
      <c r="AR16" s="24"/>
      <c r="AS16" s="24">
        <v>8.104694792715291</v>
      </c>
      <c r="AT16" s="24">
        <f t="shared" si="10"/>
        <v>0.3182706202547726</v>
      </c>
      <c r="AU16" s="24"/>
      <c r="AV16" s="25">
        <f t="shared" si="11"/>
        <v>-7.9705928122797698E-2</v>
      </c>
    </row>
    <row r="17" spans="1:48" x14ac:dyDescent="0.3">
      <c r="A17" s="2" t="s">
        <v>6</v>
      </c>
      <c r="B17" s="2">
        <v>11</v>
      </c>
      <c r="C17" s="5">
        <v>39869</v>
      </c>
      <c r="D17" s="2">
        <v>30</v>
      </c>
      <c r="E17" s="2" t="s">
        <v>7</v>
      </c>
      <c r="F17" s="6" t="s">
        <v>53</v>
      </c>
      <c r="G17" s="2">
        <v>80</v>
      </c>
      <c r="H17" s="2">
        <v>3</v>
      </c>
      <c r="I17" s="2">
        <v>15</v>
      </c>
      <c r="J17" s="2">
        <v>5.25</v>
      </c>
      <c r="K17" s="2">
        <v>2</v>
      </c>
      <c r="L17" s="19">
        <v>173.18029502913734</v>
      </c>
      <c r="M17" s="19">
        <f t="shared" si="0"/>
        <v>1.7318029502913734E-2</v>
      </c>
      <c r="N17" s="19">
        <v>138.54423602330988</v>
      </c>
      <c r="O17" s="19">
        <f t="shared" si="1"/>
        <v>1.3854423602330988E-2</v>
      </c>
      <c r="P17" s="19">
        <f t="shared" si="2"/>
        <v>3.4636059005827453E-3</v>
      </c>
      <c r="R17" s="24">
        <v>6.51</v>
      </c>
      <c r="S17" s="24">
        <f t="shared" si="3"/>
        <v>9.019229765117473E-2</v>
      </c>
      <c r="U17" s="24">
        <v>8.2509316770186327</v>
      </c>
      <c r="V17" s="24">
        <f t="shared" si="4"/>
        <v>2.8577975641826823E-2</v>
      </c>
      <c r="X17" s="25">
        <f t="shared" si="5"/>
        <v>6.161432200934791E-2</v>
      </c>
      <c r="AA17" s="5">
        <v>39869</v>
      </c>
      <c r="AB17" s="2">
        <v>30</v>
      </c>
      <c r="AC17" s="2" t="s">
        <v>7</v>
      </c>
      <c r="AD17" s="6" t="s">
        <v>53</v>
      </c>
      <c r="AE17" s="2">
        <v>80</v>
      </c>
      <c r="AF17" s="2">
        <v>3</v>
      </c>
      <c r="AG17" s="2">
        <v>15</v>
      </c>
      <c r="AH17" s="2">
        <v>5.25</v>
      </c>
      <c r="AI17" s="2">
        <v>2</v>
      </c>
      <c r="AJ17" s="19">
        <v>173.18029502913734</v>
      </c>
      <c r="AK17" s="19">
        <f t="shared" si="6"/>
        <v>1.7318029502913734E-2</v>
      </c>
      <c r="AL17" s="19">
        <v>138.54423602330988</v>
      </c>
      <c r="AM17" s="19">
        <f t="shared" si="7"/>
        <v>1.3854423602330988E-2</v>
      </c>
      <c r="AN17" s="19">
        <f t="shared" si="8"/>
        <v>3.4636059005827453E-3</v>
      </c>
      <c r="AP17" s="24">
        <v>6.51</v>
      </c>
      <c r="AQ17" s="24">
        <f t="shared" si="9"/>
        <v>9.019229765117473E-2</v>
      </c>
      <c r="AR17" s="24"/>
      <c r="AS17" s="24">
        <v>8.2509316770186327</v>
      </c>
      <c r="AT17" s="24">
        <f t="shared" si="10"/>
        <v>2.8577975641826823E-2</v>
      </c>
      <c r="AU17" s="24"/>
      <c r="AV17" s="25">
        <f t="shared" si="11"/>
        <v>6.161432200934791E-2</v>
      </c>
    </row>
    <row r="18" spans="1:48" x14ac:dyDescent="0.3">
      <c r="A18" s="2" t="s">
        <v>6</v>
      </c>
      <c r="B18" s="2">
        <v>11</v>
      </c>
      <c r="C18" s="5">
        <v>39869</v>
      </c>
      <c r="D18" s="2">
        <v>30</v>
      </c>
      <c r="E18" s="2" t="s">
        <v>7</v>
      </c>
      <c r="F18" s="6" t="s">
        <v>53</v>
      </c>
      <c r="G18" s="2">
        <v>40</v>
      </c>
      <c r="H18" s="2">
        <v>20</v>
      </c>
      <c r="I18" s="2">
        <v>30</v>
      </c>
      <c r="J18" s="2">
        <v>17.5</v>
      </c>
      <c r="K18" s="2">
        <v>2</v>
      </c>
      <c r="L18" s="19">
        <v>1924.2255003237483</v>
      </c>
      <c r="M18" s="19">
        <f t="shared" si="0"/>
        <v>0.19242255003237482</v>
      </c>
      <c r="N18" s="19">
        <v>769.69020012949932</v>
      </c>
      <c r="O18" s="19">
        <f t="shared" si="1"/>
        <v>7.6969020012949932E-2</v>
      </c>
      <c r="P18" s="19">
        <f t="shared" si="2"/>
        <v>0.11545353001942489</v>
      </c>
      <c r="R18" s="24">
        <v>6.51</v>
      </c>
      <c r="S18" s="24">
        <f t="shared" si="3"/>
        <v>0.50106832028430404</v>
      </c>
      <c r="U18" s="24">
        <v>8.2509316770186327</v>
      </c>
      <c r="V18" s="24">
        <f t="shared" si="4"/>
        <v>0.9525991880608945</v>
      </c>
      <c r="X18" s="25">
        <f t="shared" si="5"/>
        <v>-0.45153086777659046</v>
      </c>
      <c r="AA18" s="5">
        <v>39869</v>
      </c>
      <c r="AB18" s="2">
        <v>30</v>
      </c>
      <c r="AC18" s="2" t="s">
        <v>7</v>
      </c>
      <c r="AD18" s="6" t="s">
        <v>53</v>
      </c>
      <c r="AE18" s="2">
        <v>40</v>
      </c>
      <c r="AF18" s="2">
        <v>20</v>
      </c>
      <c r="AG18" s="2">
        <v>30</v>
      </c>
      <c r="AH18" s="2">
        <v>17.5</v>
      </c>
      <c r="AI18" s="2">
        <v>2</v>
      </c>
      <c r="AJ18" s="19">
        <v>1924.2255003237483</v>
      </c>
      <c r="AK18" s="19">
        <f t="shared" si="6"/>
        <v>0.19242255003237482</v>
      </c>
      <c r="AL18" s="19">
        <v>769.69020012949932</v>
      </c>
      <c r="AM18" s="19">
        <f t="shared" si="7"/>
        <v>7.6969020012949932E-2</v>
      </c>
      <c r="AN18" s="19">
        <f t="shared" si="8"/>
        <v>0.11545353001942489</v>
      </c>
      <c r="AP18" s="24">
        <v>6.51</v>
      </c>
      <c r="AQ18" s="24">
        <f t="shared" si="9"/>
        <v>0.50106832028430404</v>
      </c>
      <c r="AR18" s="24"/>
      <c r="AS18" s="24">
        <v>8.2509316770186327</v>
      </c>
      <c r="AT18" s="24">
        <f t="shared" si="10"/>
        <v>0.9525991880608945</v>
      </c>
      <c r="AU18" s="24"/>
      <c r="AV18" s="25">
        <f t="shared" si="11"/>
        <v>-0.45153086777659046</v>
      </c>
    </row>
    <row r="19" spans="1:48" x14ac:dyDescent="0.3">
      <c r="A19" s="2" t="s">
        <v>6</v>
      </c>
      <c r="B19" s="2">
        <v>11</v>
      </c>
      <c r="C19" s="5">
        <v>39869</v>
      </c>
      <c r="D19" s="2">
        <v>30</v>
      </c>
      <c r="E19" s="2" t="s">
        <v>7</v>
      </c>
      <c r="F19" s="6" t="s">
        <v>43</v>
      </c>
      <c r="G19" s="2">
        <v>70</v>
      </c>
      <c r="H19" s="2">
        <v>30</v>
      </c>
      <c r="I19" s="2">
        <v>25</v>
      </c>
      <c r="J19" s="2">
        <v>21.25</v>
      </c>
      <c r="K19" s="2">
        <v>2</v>
      </c>
      <c r="L19" s="19">
        <v>2837.2508652732818</v>
      </c>
      <c r="M19" s="19">
        <f t="shared" si="0"/>
        <v>0.2837250865273282</v>
      </c>
      <c r="N19" s="19">
        <v>1986.0756056912971</v>
      </c>
      <c r="O19" s="19">
        <f t="shared" si="1"/>
        <v>0.1986075605691297</v>
      </c>
      <c r="P19" s="19">
        <f t="shared" si="2"/>
        <v>8.5117525958198492E-2</v>
      </c>
      <c r="R19" s="24">
        <v>14.08</v>
      </c>
      <c r="S19" s="24">
        <f t="shared" si="3"/>
        <v>2.7963944528133462</v>
      </c>
      <c r="U19" s="24">
        <v>8.1999999999999993</v>
      </c>
      <c r="V19" s="24">
        <f t="shared" si="4"/>
        <v>0.69796371285722758</v>
      </c>
      <c r="X19" s="25">
        <f t="shared" si="5"/>
        <v>2.0984307399561186</v>
      </c>
      <c r="AA19" s="5">
        <v>39869</v>
      </c>
      <c r="AB19" s="2">
        <v>30</v>
      </c>
      <c r="AC19" s="2" t="s">
        <v>7</v>
      </c>
      <c r="AD19" s="6" t="s">
        <v>43</v>
      </c>
      <c r="AE19" s="2">
        <v>70</v>
      </c>
      <c r="AF19" s="2">
        <v>30</v>
      </c>
      <c r="AG19" s="2">
        <v>25</v>
      </c>
      <c r="AH19" s="2">
        <v>21.25</v>
      </c>
      <c r="AI19" s="2">
        <v>2</v>
      </c>
      <c r="AJ19" s="19">
        <v>2837.2508652732818</v>
      </c>
      <c r="AK19" s="19">
        <f t="shared" si="6"/>
        <v>0.2837250865273282</v>
      </c>
      <c r="AL19" s="19">
        <v>1986.0756056912971</v>
      </c>
      <c r="AM19" s="19">
        <f t="shared" si="7"/>
        <v>0.1986075605691297</v>
      </c>
      <c r="AN19" s="19">
        <f t="shared" si="8"/>
        <v>8.5117525958198492E-2</v>
      </c>
      <c r="AP19" s="24">
        <v>14.08</v>
      </c>
      <c r="AQ19" s="24">
        <f t="shared" si="9"/>
        <v>2.7963944528133462</v>
      </c>
      <c r="AR19" s="24"/>
      <c r="AS19" s="24">
        <v>8.1999999999999993</v>
      </c>
      <c r="AT19" s="24">
        <f t="shared" si="10"/>
        <v>0.69796371285722758</v>
      </c>
      <c r="AU19" s="24"/>
      <c r="AV19" s="25">
        <f t="shared" si="11"/>
        <v>2.0984307399561186</v>
      </c>
    </row>
    <row r="20" spans="1:48" x14ac:dyDescent="0.3">
      <c r="A20" s="2" t="s">
        <v>6</v>
      </c>
      <c r="B20" s="2">
        <v>11</v>
      </c>
      <c r="C20" s="5">
        <v>39869</v>
      </c>
      <c r="D20" s="2">
        <v>30</v>
      </c>
      <c r="E20" s="2" t="s">
        <v>7</v>
      </c>
      <c r="F20" s="6" t="s">
        <v>53</v>
      </c>
      <c r="G20" s="2">
        <v>60</v>
      </c>
      <c r="H20" s="2">
        <v>15</v>
      </c>
      <c r="I20" s="2">
        <v>30</v>
      </c>
      <c r="J20" s="2">
        <v>15</v>
      </c>
      <c r="K20" s="2">
        <v>2</v>
      </c>
      <c r="L20" s="19">
        <v>1413.7166941154069</v>
      </c>
      <c r="M20" s="19">
        <f t="shared" si="0"/>
        <v>0.1413716694115407</v>
      </c>
      <c r="N20" s="19">
        <v>848.23001646924411</v>
      </c>
      <c r="O20" s="19">
        <f t="shared" si="1"/>
        <v>8.4823001646924412E-2</v>
      </c>
      <c r="P20" s="19">
        <f t="shared" si="2"/>
        <v>5.6548667764616284E-2</v>
      </c>
      <c r="R20" s="24">
        <v>6.51</v>
      </c>
      <c r="S20" s="24">
        <f t="shared" si="3"/>
        <v>0.55219774072147787</v>
      </c>
      <c r="U20" s="24">
        <v>8.2509316770186327</v>
      </c>
      <c r="V20" s="24">
        <f t="shared" si="4"/>
        <v>0.46657919415227495</v>
      </c>
      <c r="X20" s="25">
        <f t="shared" si="5"/>
        <v>8.5618546569202925E-2</v>
      </c>
      <c r="AA20" s="5">
        <v>39869</v>
      </c>
      <c r="AB20" s="2">
        <v>30</v>
      </c>
      <c r="AC20" s="2" t="s">
        <v>7</v>
      </c>
      <c r="AD20" s="6" t="s">
        <v>53</v>
      </c>
      <c r="AE20" s="2">
        <v>60</v>
      </c>
      <c r="AF20" s="2">
        <v>15</v>
      </c>
      <c r="AG20" s="2">
        <v>30</v>
      </c>
      <c r="AH20" s="2">
        <v>15</v>
      </c>
      <c r="AI20" s="2">
        <v>2</v>
      </c>
      <c r="AJ20" s="19">
        <v>1413.7166941154069</v>
      </c>
      <c r="AK20" s="19">
        <f t="shared" si="6"/>
        <v>0.1413716694115407</v>
      </c>
      <c r="AL20" s="19">
        <v>848.23001646924411</v>
      </c>
      <c r="AM20" s="19">
        <f t="shared" si="7"/>
        <v>8.4823001646924412E-2</v>
      </c>
      <c r="AN20" s="19">
        <f t="shared" si="8"/>
        <v>5.6548667764616284E-2</v>
      </c>
      <c r="AP20" s="24">
        <v>6.51</v>
      </c>
      <c r="AQ20" s="24">
        <f t="shared" si="9"/>
        <v>0.55219774072147787</v>
      </c>
      <c r="AR20" s="24"/>
      <c r="AS20" s="24">
        <v>8.2509316770186327</v>
      </c>
      <c r="AT20" s="24">
        <f t="shared" si="10"/>
        <v>0.46657919415227495</v>
      </c>
      <c r="AU20" s="24"/>
      <c r="AV20" s="25">
        <f t="shared" si="11"/>
        <v>8.5618546569202925E-2</v>
      </c>
    </row>
    <row r="21" spans="1:48" x14ac:dyDescent="0.3">
      <c r="A21" s="2" t="s">
        <v>6</v>
      </c>
      <c r="B21" s="2">
        <v>11</v>
      </c>
      <c r="C21" s="5">
        <v>39869</v>
      </c>
      <c r="D21" s="2">
        <v>30</v>
      </c>
      <c r="E21" s="2" t="s">
        <v>7</v>
      </c>
      <c r="F21" s="6" t="s">
        <v>53</v>
      </c>
      <c r="G21" s="2">
        <v>90</v>
      </c>
      <c r="H21" s="2">
        <v>1</v>
      </c>
      <c r="I21" s="2">
        <v>11</v>
      </c>
      <c r="J21" s="2">
        <v>3.25</v>
      </c>
      <c r="K21" s="2">
        <v>2</v>
      </c>
      <c r="L21" s="19">
        <v>66.366144807084382</v>
      </c>
      <c r="M21" s="19">
        <f t="shared" si="0"/>
        <v>6.6366144807084382E-3</v>
      </c>
      <c r="N21" s="19">
        <v>59.729530326375944</v>
      </c>
      <c r="O21" s="19">
        <f t="shared" si="1"/>
        <v>5.9729530326375945E-3</v>
      </c>
      <c r="P21" s="19">
        <f t="shared" si="2"/>
        <v>6.6366144807084373E-4</v>
      </c>
      <c r="R21" s="24">
        <v>6.51</v>
      </c>
      <c r="S21" s="24">
        <f t="shared" si="3"/>
        <v>3.8883924242470738E-2</v>
      </c>
      <c r="U21" s="24">
        <v>8.2509316770186327</v>
      </c>
      <c r="V21" s="24">
        <f t="shared" si="4"/>
        <v>5.4758252647037807E-3</v>
      </c>
      <c r="X21" s="25">
        <f t="shared" si="5"/>
        <v>3.3408098977766955E-2</v>
      </c>
      <c r="AA21" s="5">
        <v>39869</v>
      </c>
      <c r="AB21" s="2">
        <v>30</v>
      </c>
      <c r="AC21" s="2" t="s">
        <v>7</v>
      </c>
      <c r="AD21" s="6" t="s">
        <v>53</v>
      </c>
      <c r="AE21" s="2">
        <v>90</v>
      </c>
      <c r="AF21" s="2">
        <v>1</v>
      </c>
      <c r="AG21" s="2">
        <v>11</v>
      </c>
      <c r="AH21" s="2">
        <v>3.25</v>
      </c>
      <c r="AI21" s="2">
        <v>2</v>
      </c>
      <c r="AJ21" s="19">
        <v>66.366144807084382</v>
      </c>
      <c r="AK21" s="19">
        <f t="shared" si="6"/>
        <v>6.6366144807084382E-3</v>
      </c>
      <c r="AL21" s="19">
        <v>59.729530326375944</v>
      </c>
      <c r="AM21" s="19">
        <f t="shared" si="7"/>
        <v>5.9729530326375945E-3</v>
      </c>
      <c r="AN21" s="19">
        <f t="shared" si="8"/>
        <v>6.6366144807084373E-4</v>
      </c>
      <c r="AP21" s="24">
        <v>6.51</v>
      </c>
      <c r="AQ21" s="24">
        <f t="shared" si="9"/>
        <v>3.8883924242470738E-2</v>
      </c>
      <c r="AR21" s="24"/>
      <c r="AS21" s="24">
        <v>8.2509316770186327</v>
      </c>
      <c r="AT21" s="24">
        <f t="shared" si="10"/>
        <v>5.4758252647037807E-3</v>
      </c>
      <c r="AU21" s="24"/>
      <c r="AV21" s="25">
        <f t="shared" si="11"/>
        <v>3.3408098977766955E-2</v>
      </c>
    </row>
    <row r="22" spans="1:48" x14ac:dyDescent="0.3">
      <c r="A22" s="2" t="s">
        <v>6</v>
      </c>
      <c r="B22" s="2">
        <v>11</v>
      </c>
      <c r="C22" s="5">
        <v>39869</v>
      </c>
      <c r="D22" s="2">
        <v>30</v>
      </c>
      <c r="E22" s="2" t="s">
        <v>7</v>
      </c>
      <c r="F22" s="6" t="s">
        <v>53</v>
      </c>
      <c r="G22" s="2">
        <v>90</v>
      </c>
      <c r="H22" s="2">
        <v>1</v>
      </c>
      <c r="I22" s="2">
        <v>11</v>
      </c>
      <c r="J22" s="2">
        <v>3.25</v>
      </c>
      <c r="K22" s="2">
        <v>2</v>
      </c>
      <c r="L22" s="19">
        <v>66.366144807084382</v>
      </c>
      <c r="M22" s="19">
        <f t="shared" si="0"/>
        <v>6.6366144807084382E-3</v>
      </c>
      <c r="N22" s="19">
        <v>59.729530326375944</v>
      </c>
      <c r="O22" s="19">
        <f t="shared" si="1"/>
        <v>5.9729530326375945E-3</v>
      </c>
      <c r="P22" s="19">
        <f t="shared" si="2"/>
        <v>6.6366144807084373E-4</v>
      </c>
      <c r="R22" s="24">
        <v>6.51</v>
      </c>
      <c r="S22" s="24">
        <f t="shared" si="3"/>
        <v>3.8883924242470738E-2</v>
      </c>
      <c r="U22" s="24">
        <v>8.2509316770186327</v>
      </c>
      <c r="V22" s="24">
        <f t="shared" si="4"/>
        <v>5.4758252647037807E-3</v>
      </c>
      <c r="X22" s="25">
        <f t="shared" si="5"/>
        <v>3.3408098977766955E-2</v>
      </c>
      <c r="AA22" s="5">
        <v>39869</v>
      </c>
      <c r="AB22" s="2">
        <v>30</v>
      </c>
      <c r="AC22" s="2" t="s">
        <v>7</v>
      </c>
      <c r="AD22" s="6" t="s">
        <v>53</v>
      </c>
      <c r="AE22" s="2">
        <v>90</v>
      </c>
      <c r="AF22" s="2">
        <v>1</v>
      </c>
      <c r="AG22" s="2">
        <v>11</v>
      </c>
      <c r="AH22" s="2">
        <v>3.25</v>
      </c>
      <c r="AI22" s="2">
        <v>2</v>
      </c>
      <c r="AJ22" s="19">
        <v>66.366144807084382</v>
      </c>
      <c r="AK22" s="19">
        <f t="shared" si="6"/>
        <v>6.6366144807084382E-3</v>
      </c>
      <c r="AL22" s="19">
        <v>59.729530326375944</v>
      </c>
      <c r="AM22" s="19">
        <f t="shared" si="7"/>
        <v>5.9729530326375945E-3</v>
      </c>
      <c r="AN22" s="19">
        <f t="shared" si="8"/>
        <v>6.6366144807084373E-4</v>
      </c>
      <c r="AP22" s="24">
        <v>6.51</v>
      </c>
      <c r="AQ22" s="24">
        <f t="shared" si="9"/>
        <v>3.8883924242470738E-2</v>
      </c>
      <c r="AR22" s="24"/>
      <c r="AS22" s="24">
        <v>8.2509316770186327</v>
      </c>
      <c r="AT22" s="24">
        <f t="shared" si="10"/>
        <v>5.4758252647037807E-3</v>
      </c>
      <c r="AU22" s="24"/>
      <c r="AV22" s="25">
        <f t="shared" si="11"/>
        <v>3.3408098977766955E-2</v>
      </c>
    </row>
    <row r="23" spans="1:48" x14ac:dyDescent="0.3">
      <c r="A23" s="2" t="s">
        <v>6</v>
      </c>
      <c r="B23" s="2">
        <v>11</v>
      </c>
      <c r="C23" s="5">
        <v>39869</v>
      </c>
      <c r="D23" s="2">
        <v>30</v>
      </c>
      <c r="E23" s="2" t="s">
        <v>7</v>
      </c>
      <c r="F23" s="6" t="s">
        <v>53</v>
      </c>
      <c r="G23" s="2">
        <v>90</v>
      </c>
      <c r="H23" s="2">
        <v>5</v>
      </c>
      <c r="I23" s="2">
        <v>15</v>
      </c>
      <c r="J23" s="2">
        <v>6.25</v>
      </c>
      <c r="K23" s="2">
        <v>2</v>
      </c>
      <c r="L23" s="19">
        <v>245.43692606170259</v>
      </c>
      <c r="M23" s="19">
        <f t="shared" si="0"/>
        <v>2.4543692606170259E-2</v>
      </c>
      <c r="N23" s="19">
        <v>220.89323345553234</v>
      </c>
      <c r="O23" s="19">
        <f t="shared" si="1"/>
        <v>2.2089323345553233E-2</v>
      </c>
      <c r="P23" s="19">
        <f t="shared" si="2"/>
        <v>2.4543692606170259E-3</v>
      </c>
      <c r="R23" s="24">
        <v>6.51</v>
      </c>
      <c r="S23" s="24">
        <f t="shared" si="3"/>
        <v>0.14380149497955155</v>
      </c>
      <c r="U23" s="24">
        <v>8.2509316770186327</v>
      </c>
      <c r="V23" s="24">
        <f t="shared" si="4"/>
        <v>2.0250833079525819E-2</v>
      </c>
      <c r="X23" s="25">
        <f t="shared" si="5"/>
        <v>0.12355066190002573</v>
      </c>
      <c r="AA23" s="5">
        <v>39869</v>
      </c>
      <c r="AB23" s="2">
        <v>30</v>
      </c>
      <c r="AC23" s="2" t="s">
        <v>7</v>
      </c>
      <c r="AD23" s="6" t="s">
        <v>53</v>
      </c>
      <c r="AE23" s="2">
        <v>90</v>
      </c>
      <c r="AF23" s="2">
        <v>5</v>
      </c>
      <c r="AG23" s="2">
        <v>15</v>
      </c>
      <c r="AH23" s="2">
        <v>6.25</v>
      </c>
      <c r="AI23" s="2">
        <v>2</v>
      </c>
      <c r="AJ23" s="19">
        <v>245.43692606170259</v>
      </c>
      <c r="AK23" s="19">
        <f t="shared" si="6"/>
        <v>2.4543692606170259E-2</v>
      </c>
      <c r="AL23" s="19">
        <v>220.89323345553234</v>
      </c>
      <c r="AM23" s="19">
        <f t="shared" si="7"/>
        <v>2.2089323345553233E-2</v>
      </c>
      <c r="AN23" s="19">
        <f t="shared" si="8"/>
        <v>2.4543692606170259E-3</v>
      </c>
      <c r="AP23" s="24">
        <v>6.51</v>
      </c>
      <c r="AQ23" s="24">
        <f t="shared" si="9"/>
        <v>0.14380149497955155</v>
      </c>
      <c r="AR23" s="24"/>
      <c r="AS23" s="24">
        <v>8.2509316770186327</v>
      </c>
      <c r="AT23" s="24">
        <f t="shared" si="10"/>
        <v>2.0250833079525819E-2</v>
      </c>
      <c r="AU23" s="24"/>
      <c r="AV23" s="25">
        <f t="shared" si="11"/>
        <v>0.12355066190002573</v>
      </c>
    </row>
    <row r="24" spans="1:48" x14ac:dyDescent="0.3">
      <c r="A24" s="2" t="s">
        <v>6</v>
      </c>
      <c r="B24" s="2">
        <v>11</v>
      </c>
      <c r="C24" s="5">
        <v>39869</v>
      </c>
      <c r="D24" s="2">
        <v>30</v>
      </c>
      <c r="E24" s="2" t="s">
        <v>7</v>
      </c>
      <c r="F24" s="6" t="s">
        <v>44</v>
      </c>
      <c r="G24" s="2">
        <v>100</v>
      </c>
      <c r="H24" s="2">
        <v>7</v>
      </c>
      <c r="I24" s="2">
        <v>12</v>
      </c>
      <c r="J24" s="2">
        <v>6.5</v>
      </c>
      <c r="K24" s="2">
        <v>2</v>
      </c>
      <c r="L24" s="19">
        <v>265.46457922833753</v>
      </c>
      <c r="M24" s="19">
        <f t="shared" si="0"/>
        <v>2.6546457922833753E-2</v>
      </c>
      <c r="N24" s="19">
        <v>265.46457922833753</v>
      </c>
      <c r="O24" s="19">
        <f t="shared" si="1"/>
        <v>2.6546457922833753E-2</v>
      </c>
      <c r="P24" s="19">
        <f t="shared" si="2"/>
        <v>0</v>
      </c>
      <c r="R24" s="24">
        <v>14.08</v>
      </c>
      <c r="S24" s="24">
        <f t="shared" si="3"/>
        <v>0.37377412755349926</v>
      </c>
      <c r="U24" s="24">
        <v>9.0675767918088734</v>
      </c>
      <c r="V24" s="24">
        <f t="shared" si="4"/>
        <v>0</v>
      </c>
      <c r="X24" s="25">
        <f t="shared" si="5"/>
        <v>0.37377412755349926</v>
      </c>
      <c r="AA24" s="5">
        <v>39869</v>
      </c>
      <c r="AB24" s="2">
        <v>30</v>
      </c>
      <c r="AC24" s="2" t="s">
        <v>7</v>
      </c>
      <c r="AD24" s="6" t="s">
        <v>44</v>
      </c>
      <c r="AE24" s="2">
        <v>100</v>
      </c>
      <c r="AF24" s="2">
        <v>7</v>
      </c>
      <c r="AG24" s="2">
        <v>12</v>
      </c>
      <c r="AH24" s="2">
        <v>6.5</v>
      </c>
      <c r="AI24" s="2">
        <v>2</v>
      </c>
      <c r="AJ24" s="19">
        <v>265.46457922833753</v>
      </c>
      <c r="AK24" s="19">
        <f t="shared" si="6"/>
        <v>2.6546457922833753E-2</v>
      </c>
      <c r="AL24" s="19">
        <v>265.46457922833753</v>
      </c>
      <c r="AM24" s="19">
        <f t="shared" si="7"/>
        <v>2.6546457922833753E-2</v>
      </c>
      <c r="AN24" s="19">
        <f t="shared" si="8"/>
        <v>0</v>
      </c>
      <c r="AP24" s="24">
        <v>14.08</v>
      </c>
      <c r="AQ24" s="24">
        <f t="shared" si="9"/>
        <v>0.37377412755349926</v>
      </c>
      <c r="AR24" s="24"/>
      <c r="AS24" s="24">
        <v>9.0675767918088734</v>
      </c>
      <c r="AT24" s="24">
        <f t="shared" si="10"/>
        <v>0</v>
      </c>
      <c r="AU24" s="24"/>
      <c r="AV24" s="25">
        <f t="shared" si="11"/>
        <v>0.37377412755349926</v>
      </c>
    </row>
    <row r="25" spans="1:48" x14ac:dyDescent="0.3">
      <c r="A25" s="2" t="s">
        <v>6</v>
      </c>
      <c r="B25" s="2">
        <v>11</v>
      </c>
      <c r="C25" s="5">
        <v>39869</v>
      </c>
      <c r="D25" s="2">
        <v>30</v>
      </c>
      <c r="E25" s="2" t="s">
        <v>7</v>
      </c>
      <c r="F25" s="6" t="s">
        <v>53</v>
      </c>
      <c r="G25" s="2">
        <v>90</v>
      </c>
      <c r="H25" s="2">
        <v>5</v>
      </c>
      <c r="I25" s="2">
        <v>11</v>
      </c>
      <c r="J25" s="2">
        <v>5.25</v>
      </c>
      <c r="K25" s="2">
        <v>2</v>
      </c>
      <c r="L25" s="19">
        <v>173.18029502913734</v>
      </c>
      <c r="M25" s="19">
        <f t="shared" si="0"/>
        <v>1.7318029502913734E-2</v>
      </c>
      <c r="N25" s="19">
        <v>155.86226552622361</v>
      </c>
      <c r="O25" s="19">
        <f t="shared" si="1"/>
        <v>1.5586226552622361E-2</v>
      </c>
      <c r="P25" s="19">
        <f t="shared" si="2"/>
        <v>1.7318029502913727E-3</v>
      </c>
      <c r="R25" s="24">
        <v>6.51</v>
      </c>
      <c r="S25" s="24">
        <f t="shared" si="3"/>
        <v>0.10146633485757156</v>
      </c>
      <c r="U25" s="24">
        <v>8.2509316770186327</v>
      </c>
      <c r="V25" s="24">
        <f t="shared" si="4"/>
        <v>1.4288987820913411E-2</v>
      </c>
      <c r="X25" s="25">
        <f t="shared" si="5"/>
        <v>8.7177347036658151E-2</v>
      </c>
      <c r="AA25" s="5">
        <v>39869</v>
      </c>
      <c r="AB25" s="2">
        <v>30</v>
      </c>
      <c r="AC25" s="2" t="s">
        <v>7</v>
      </c>
      <c r="AD25" s="6" t="s">
        <v>53</v>
      </c>
      <c r="AE25" s="2">
        <v>90</v>
      </c>
      <c r="AF25" s="2">
        <v>5</v>
      </c>
      <c r="AG25" s="2">
        <v>11</v>
      </c>
      <c r="AH25" s="2">
        <v>5.25</v>
      </c>
      <c r="AI25" s="2">
        <v>2</v>
      </c>
      <c r="AJ25" s="19">
        <v>173.18029502913734</v>
      </c>
      <c r="AK25" s="19">
        <f t="shared" si="6"/>
        <v>1.7318029502913734E-2</v>
      </c>
      <c r="AL25" s="19">
        <v>155.86226552622361</v>
      </c>
      <c r="AM25" s="19">
        <f t="shared" si="7"/>
        <v>1.5586226552622361E-2</v>
      </c>
      <c r="AN25" s="19">
        <f t="shared" si="8"/>
        <v>1.7318029502913727E-3</v>
      </c>
      <c r="AP25" s="24">
        <v>6.51</v>
      </c>
      <c r="AQ25" s="24">
        <f t="shared" si="9"/>
        <v>0.10146633485757156</v>
      </c>
      <c r="AR25" s="24"/>
      <c r="AS25" s="24">
        <v>8.2509316770186327</v>
      </c>
      <c r="AT25" s="24">
        <f t="shared" si="10"/>
        <v>1.4288987820913411E-2</v>
      </c>
      <c r="AU25" s="24"/>
      <c r="AV25" s="25">
        <f t="shared" si="11"/>
        <v>8.7177347036658151E-2</v>
      </c>
    </row>
    <row r="26" spans="1:48" x14ac:dyDescent="0.3">
      <c r="A26" s="2" t="s">
        <v>6</v>
      </c>
      <c r="B26" s="2">
        <v>11</v>
      </c>
      <c r="C26" s="5">
        <v>39869</v>
      </c>
      <c r="D26" s="2">
        <v>30</v>
      </c>
      <c r="E26" s="2" t="s">
        <v>7</v>
      </c>
      <c r="F26" s="6" t="s">
        <v>53</v>
      </c>
      <c r="G26" s="2">
        <v>70</v>
      </c>
      <c r="H26" s="2">
        <v>10</v>
      </c>
      <c r="I26" s="2">
        <v>15</v>
      </c>
      <c r="J26" s="2">
        <v>8.75</v>
      </c>
      <c r="K26" s="2">
        <v>2</v>
      </c>
      <c r="L26" s="19">
        <v>481.05637508093707</v>
      </c>
      <c r="M26" s="19">
        <f t="shared" si="0"/>
        <v>4.8105637508093706E-2</v>
      </c>
      <c r="N26" s="19">
        <v>336.73946255665595</v>
      </c>
      <c r="O26" s="19">
        <f t="shared" si="1"/>
        <v>3.3673946255665596E-2</v>
      </c>
      <c r="P26" s="19">
        <f t="shared" si="2"/>
        <v>1.443169125242811E-2</v>
      </c>
      <c r="R26" s="24">
        <v>6.51</v>
      </c>
      <c r="S26" s="24">
        <f t="shared" si="3"/>
        <v>0.21921739012438302</v>
      </c>
      <c r="U26" s="24">
        <v>8.2509316770186327</v>
      </c>
      <c r="V26" s="24">
        <f t="shared" si="4"/>
        <v>0.1190748985076118</v>
      </c>
      <c r="X26" s="25">
        <f t="shared" si="5"/>
        <v>0.10014249161677122</v>
      </c>
      <c r="AA26" s="5">
        <v>39869</v>
      </c>
      <c r="AB26" s="2">
        <v>30</v>
      </c>
      <c r="AC26" s="2" t="s">
        <v>7</v>
      </c>
      <c r="AD26" s="6" t="s">
        <v>53</v>
      </c>
      <c r="AE26" s="2">
        <v>70</v>
      </c>
      <c r="AF26" s="2">
        <v>10</v>
      </c>
      <c r="AG26" s="2">
        <v>15</v>
      </c>
      <c r="AH26" s="2">
        <v>8.75</v>
      </c>
      <c r="AI26" s="2">
        <v>2</v>
      </c>
      <c r="AJ26" s="19">
        <v>481.05637508093707</v>
      </c>
      <c r="AK26" s="19">
        <f t="shared" si="6"/>
        <v>4.8105637508093706E-2</v>
      </c>
      <c r="AL26" s="19">
        <v>336.73946255665595</v>
      </c>
      <c r="AM26" s="19">
        <f t="shared" si="7"/>
        <v>3.3673946255665596E-2</v>
      </c>
      <c r="AN26" s="19">
        <f t="shared" si="8"/>
        <v>1.443169125242811E-2</v>
      </c>
      <c r="AP26" s="24">
        <v>6.51</v>
      </c>
      <c r="AQ26" s="24">
        <f t="shared" si="9"/>
        <v>0.21921739012438302</v>
      </c>
      <c r="AR26" s="24"/>
      <c r="AS26" s="24">
        <v>8.2509316770186327</v>
      </c>
      <c r="AT26" s="24">
        <f t="shared" si="10"/>
        <v>0.1190748985076118</v>
      </c>
      <c r="AU26" s="24"/>
      <c r="AV26" s="25">
        <f t="shared" si="11"/>
        <v>0.10014249161677122</v>
      </c>
    </row>
    <row r="27" spans="1:48" x14ac:dyDescent="0.3">
      <c r="A27" s="2" t="s">
        <v>6</v>
      </c>
      <c r="B27" s="2">
        <v>11</v>
      </c>
      <c r="C27" s="5">
        <v>39869</v>
      </c>
      <c r="D27" s="2">
        <v>30</v>
      </c>
      <c r="E27" s="2" t="s">
        <v>7</v>
      </c>
      <c r="F27" s="6" t="s">
        <v>42</v>
      </c>
      <c r="G27" s="2">
        <v>80</v>
      </c>
      <c r="H27" s="2">
        <v>30</v>
      </c>
      <c r="I27" s="2">
        <v>50</v>
      </c>
      <c r="J27" s="2">
        <v>27.5</v>
      </c>
      <c r="K27" s="2">
        <v>2</v>
      </c>
      <c r="L27" s="19">
        <v>4751.6588885545625</v>
      </c>
      <c r="M27" s="19">
        <f t="shared" si="0"/>
        <v>0.47516588885545624</v>
      </c>
      <c r="N27" s="19">
        <v>3801.3271108436502</v>
      </c>
      <c r="O27" s="19">
        <f t="shared" si="1"/>
        <v>0.38013271108436503</v>
      </c>
      <c r="P27" s="19">
        <f t="shared" si="2"/>
        <v>9.5033177771091215E-2</v>
      </c>
      <c r="R27" s="24">
        <v>14.08</v>
      </c>
      <c r="S27" s="24">
        <f t="shared" si="3"/>
        <v>5.3522685720678593</v>
      </c>
      <c r="U27" s="24">
        <v>8.1999999999999993</v>
      </c>
      <c r="V27" s="24">
        <f t="shared" si="4"/>
        <v>0.77927205772294794</v>
      </c>
      <c r="X27" s="25">
        <f t="shared" si="5"/>
        <v>4.5729965143449114</v>
      </c>
      <c r="AA27" s="5">
        <v>39869</v>
      </c>
      <c r="AB27" s="2">
        <v>30</v>
      </c>
      <c r="AC27" s="2" t="s">
        <v>7</v>
      </c>
      <c r="AD27" s="6" t="s">
        <v>42</v>
      </c>
      <c r="AE27" s="2">
        <v>80</v>
      </c>
      <c r="AF27" s="2">
        <v>30</v>
      </c>
      <c r="AG27" s="2">
        <v>50</v>
      </c>
      <c r="AH27" s="2">
        <v>27.5</v>
      </c>
      <c r="AI27" s="2">
        <v>2</v>
      </c>
      <c r="AJ27" s="19">
        <v>4751.6588885545625</v>
      </c>
      <c r="AK27" s="19">
        <f t="shared" si="6"/>
        <v>0.47516588885545624</v>
      </c>
      <c r="AL27" s="19">
        <v>3801.3271108436502</v>
      </c>
      <c r="AM27" s="19">
        <f t="shared" si="7"/>
        <v>0.38013271108436503</v>
      </c>
      <c r="AN27" s="19">
        <f t="shared" si="8"/>
        <v>9.5033177771091215E-2</v>
      </c>
      <c r="AP27" s="24">
        <v>14.08</v>
      </c>
      <c r="AQ27" s="24">
        <f t="shared" si="9"/>
        <v>5.3522685720678593</v>
      </c>
      <c r="AR27" s="24"/>
      <c r="AS27" s="24">
        <v>8.1999999999999993</v>
      </c>
      <c r="AT27" s="24">
        <f t="shared" si="10"/>
        <v>0.77927205772294794</v>
      </c>
      <c r="AU27" s="24"/>
      <c r="AV27" s="25">
        <f t="shared" si="11"/>
        <v>4.5729965143449114</v>
      </c>
    </row>
    <row r="28" spans="1:48" x14ac:dyDescent="0.3">
      <c r="A28" s="2" t="s">
        <v>6</v>
      </c>
      <c r="B28" s="2">
        <v>11</v>
      </c>
      <c r="C28" s="5">
        <v>39869</v>
      </c>
      <c r="D28" s="2">
        <v>30</v>
      </c>
      <c r="E28" s="2" t="s">
        <v>7</v>
      </c>
      <c r="F28" s="6" t="s">
        <v>36</v>
      </c>
      <c r="G28" s="2">
        <v>10</v>
      </c>
      <c r="H28" s="2">
        <v>35</v>
      </c>
      <c r="I28" s="2">
        <v>55</v>
      </c>
      <c r="J28" s="2">
        <v>31.25</v>
      </c>
      <c r="K28" s="2">
        <v>2</v>
      </c>
      <c r="L28" s="19">
        <v>6135.9231515425645</v>
      </c>
      <c r="M28" s="19">
        <f t="shared" si="0"/>
        <v>0.6135923151542565</v>
      </c>
      <c r="N28" s="19">
        <v>613.59231515425643</v>
      </c>
      <c r="O28" s="19">
        <f t="shared" si="1"/>
        <v>6.135923151542564E-2</v>
      </c>
      <c r="P28" s="19">
        <f t="shared" si="2"/>
        <v>0.55223308363883084</v>
      </c>
      <c r="R28" s="24">
        <v>14.08</v>
      </c>
      <c r="S28" s="24">
        <f t="shared" si="3"/>
        <v>0.863937979737193</v>
      </c>
      <c r="U28" s="24">
        <v>8.3025000000000002</v>
      </c>
      <c r="V28" s="24">
        <f t="shared" si="4"/>
        <v>4.5849151769113927</v>
      </c>
      <c r="X28" s="25">
        <f t="shared" si="5"/>
        <v>-3.7209771971741996</v>
      </c>
      <c r="AA28" s="5">
        <v>39869</v>
      </c>
      <c r="AB28" s="2">
        <v>30</v>
      </c>
      <c r="AC28" s="2" t="s">
        <v>7</v>
      </c>
      <c r="AD28" s="6" t="s">
        <v>36</v>
      </c>
      <c r="AE28" s="2">
        <v>10</v>
      </c>
      <c r="AF28" s="2">
        <v>35</v>
      </c>
      <c r="AG28" s="2">
        <v>55</v>
      </c>
      <c r="AH28" s="2">
        <v>31.25</v>
      </c>
      <c r="AI28" s="2">
        <v>2</v>
      </c>
      <c r="AJ28" s="19">
        <v>6135.9231515425645</v>
      </c>
      <c r="AK28" s="19">
        <f t="shared" si="6"/>
        <v>0.6135923151542565</v>
      </c>
      <c r="AL28" s="19">
        <v>613.59231515425643</v>
      </c>
      <c r="AM28" s="19">
        <f t="shared" si="7"/>
        <v>6.135923151542564E-2</v>
      </c>
      <c r="AN28" s="19">
        <f t="shared" si="8"/>
        <v>0.55223308363883084</v>
      </c>
      <c r="AP28" s="24">
        <v>14.08</v>
      </c>
      <c r="AQ28" s="24">
        <f t="shared" si="9"/>
        <v>0.863937979737193</v>
      </c>
      <c r="AR28" s="24"/>
      <c r="AS28" s="24">
        <v>8.3025000000000002</v>
      </c>
      <c r="AT28" s="24">
        <f t="shared" si="10"/>
        <v>4.5849151769113927</v>
      </c>
      <c r="AU28" s="24"/>
      <c r="AV28" s="25">
        <f t="shared" si="11"/>
        <v>-3.7209771971741996</v>
      </c>
    </row>
    <row r="29" spans="1:48" x14ac:dyDescent="0.3">
      <c r="A29" s="2" t="s">
        <v>6</v>
      </c>
      <c r="B29" s="2">
        <v>11</v>
      </c>
      <c r="C29" s="5">
        <v>39869</v>
      </c>
      <c r="D29" s="2">
        <v>30</v>
      </c>
      <c r="E29" s="2" t="s">
        <v>7</v>
      </c>
      <c r="F29" s="6" t="s">
        <v>47</v>
      </c>
      <c r="G29" s="2">
        <v>70</v>
      </c>
      <c r="H29" s="2">
        <v>5</v>
      </c>
      <c r="I29" s="2">
        <v>15</v>
      </c>
      <c r="J29" s="2">
        <v>6.25</v>
      </c>
      <c r="K29" s="2">
        <v>3</v>
      </c>
      <c r="L29" s="19">
        <v>368.15538909255389</v>
      </c>
      <c r="M29" s="19">
        <f t="shared" si="0"/>
        <v>3.6815538909255388E-2</v>
      </c>
      <c r="N29" s="19">
        <v>257.70877236478771</v>
      </c>
      <c r="O29" s="19">
        <f t="shared" si="1"/>
        <v>2.5770877236478772E-2</v>
      </c>
      <c r="P29" s="19">
        <f t="shared" si="2"/>
        <v>1.1044661672776616E-2</v>
      </c>
      <c r="R29" s="24">
        <v>14.08</v>
      </c>
      <c r="S29" s="24">
        <f t="shared" si="3"/>
        <v>0.36285395148962113</v>
      </c>
      <c r="U29" s="24">
        <v>11.257627118644068</v>
      </c>
      <c r="V29" s="24">
        <f t="shared" si="4"/>
        <v>0.12433668276369879</v>
      </c>
      <c r="X29" s="25">
        <f t="shared" si="5"/>
        <v>0.23851726872592233</v>
      </c>
      <c r="AA29" s="5">
        <v>39869</v>
      </c>
      <c r="AB29" s="2">
        <v>30</v>
      </c>
      <c r="AC29" s="2" t="s">
        <v>7</v>
      </c>
      <c r="AD29" s="6" t="s">
        <v>47</v>
      </c>
      <c r="AE29" s="2">
        <v>70</v>
      </c>
      <c r="AF29" s="2">
        <v>5</v>
      </c>
      <c r="AG29" s="2">
        <v>15</v>
      </c>
      <c r="AH29" s="2">
        <v>6.25</v>
      </c>
      <c r="AI29" s="2">
        <v>3</v>
      </c>
      <c r="AJ29" s="19">
        <v>368.15538909255389</v>
      </c>
      <c r="AK29" s="19">
        <f t="shared" si="6"/>
        <v>3.6815538909255388E-2</v>
      </c>
      <c r="AL29" s="19">
        <v>257.70877236478771</v>
      </c>
      <c r="AM29" s="19">
        <f t="shared" si="7"/>
        <v>2.5770877236478772E-2</v>
      </c>
      <c r="AN29" s="19">
        <f t="shared" si="8"/>
        <v>1.1044661672776616E-2</v>
      </c>
      <c r="AP29" s="24">
        <v>14.08</v>
      </c>
      <c r="AQ29" s="24">
        <f t="shared" si="9"/>
        <v>0.36285395148962113</v>
      </c>
      <c r="AR29" s="24"/>
      <c r="AS29" s="24">
        <v>11.257627118644068</v>
      </c>
      <c r="AT29" s="24">
        <f t="shared" si="10"/>
        <v>0.12433668276369879</v>
      </c>
      <c r="AU29" s="24"/>
      <c r="AV29" s="25">
        <f t="shared" si="11"/>
        <v>0.23851726872592233</v>
      </c>
    </row>
    <row r="30" spans="1:48" x14ac:dyDescent="0.3">
      <c r="A30" s="2" t="s">
        <v>6</v>
      </c>
      <c r="B30" s="2">
        <v>11</v>
      </c>
      <c r="C30" s="5">
        <v>39869</v>
      </c>
      <c r="D30" s="2">
        <v>30</v>
      </c>
      <c r="E30" s="2" t="s">
        <v>7</v>
      </c>
      <c r="F30" s="6" t="s">
        <v>35</v>
      </c>
      <c r="G30" s="2">
        <v>100</v>
      </c>
      <c r="H30" s="2">
        <v>7</v>
      </c>
      <c r="I30" s="2">
        <v>16</v>
      </c>
      <c r="J30" s="2">
        <v>7.5</v>
      </c>
      <c r="K30" s="2">
        <v>1</v>
      </c>
      <c r="L30" s="19">
        <v>176.71458676442586</v>
      </c>
      <c r="M30" s="19">
        <f t="shared" si="0"/>
        <v>1.7671458676442587E-2</v>
      </c>
      <c r="N30" s="19">
        <v>176.71458676442586</v>
      </c>
      <c r="O30" s="19">
        <f t="shared" si="1"/>
        <v>1.7671458676442587E-2</v>
      </c>
      <c r="P30" s="19">
        <f t="shared" si="2"/>
        <v>0</v>
      </c>
      <c r="R30" s="24">
        <v>14.08</v>
      </c>
      <c r="S30" s="24">
        <f t="shared" si="3"/>
        <v>0.24881413816431164</v>
      </c>
      <c r="U30" s="24">
        <v>8.104694792715291</v>
      </c>
      <c r="V30" s="24">
        <f t="shared" si="4"/>
        <v>0</v>
      </c>
      <c r="X30" s="25">
        <f t="shared" si="5"/>
        <v>0.24881413816431164</v>
      </c>
      <c r="AA30" s="5">
        <v>39869</v>
      </c>
      <c r="AB30" s="2">
        <v>30</v>
      </c>
      <c r="AC30" s="2" t="s">
        <v>7</v>
      </c>
      <c r="AD30" s="6" t="s">
        <v>35</v>
      </c>
      <c r="AE30" s="2">
        <v>100</v>
      </c>
      <c r="AF30" s="2">
        <v>7</v>
      </c>
      <c r="AG30" s="2">
        <v>16</v>
      </c>
      <c r="AH30" s="2">
        <v>7.5</v>
      </c>
      <c r="AI30" s="2">
        <v>1</v>
      </c>
      <c r="AJ30" s="19">
        <v>176.71458676442586</v>
      </c>
      <c r="AK30" s="19">
        <f t="shared" si="6"/>
        <v>1.7671458676442587E-2</v>
      </c>
      <c r="AL30" s="19">
        <v>176.71458676442586</v>
      </c>
      <c r="AM30" s="19">
        <f t="shared" si="7"/>
        <v>1.7671458676442587E-2</v>
      </c>
      <c r="AN30" s="19">
        <f t="shared" si="8"/>
        <v>0</v>
      </c>
      <c r="AP30" s="24">
        <v>14.08</v>
      </c>
      <c r="AQ30" s="24">
        <f t="shared" si="9"/>
        <v>0.24881413816431164</v>
      </c>
      <c r="AR30" s="24"/>
      <c r="AS30" s="24">
        <v>8.104694792715291</v>
      </c>
      <c r="AT30" s="24">
        <f t="shared" si="10"/>
        <v>0</v>
      </c>
      <c r="AU30" s="24"/>
      <c r="AV30" s="25">
        <f t="shared" si="11"/>
        <v>0.24881413816431164</v>
      </c>
    </row>
    <row r="31" spans="1:48" x14ac:dyDescent="0.3">
      <c r="A31" s="2" t="s">
        <v>6</v>
      </c>
      <c r="B31" s="2">
        <v>11</v>
      </c>
      <c r="C31" s="5">
        <v>39869</v>
      </c>
      <c r="D31" s="2">
        <v>30</v>
      </c>
      <c r="E31" s="2" t="s">
        <v>7</v>
      </c>
      <c r="F31" s="6" t="s">
        <v>47</v>
      </c>
      <c r="G31" s="2">
        <v>90</v>
      </c>
      <c r="H31" s="2">
        <v>5</v>
      </c>
      <c r="I31" s="2">
        <v>14</v>
      </c>
      <c r="J31" s="2">
        <v>6</v>
      </c>
      <c r="K31" s="2">
        <v>3</v>
      </c>
      <c r="L31" s="19">
        <v>339.29200658769764</v>
      </c>
      <c r="M31" s="19">
        <f t="shared" si="0"/>
        <v>3.3929200658769768E-2</v>
      </c>
      <c r="N31" s="19">
        <v>305.36280592892791</v>
      </c>
      <c r="O31" s="19">
        <f t="shared" si="1"/>
        <v>3.0536280592892793E-2</v>
      </c>
      <c r="P31" s="19">
        <f t="shared" si="2"/>
        <v>3.3929200658769747E-3</v>
      </c>
      <c r="R31" s="24">
        <v>14.08</v>
      </c>
      <c r="S31" s="24">
        <f t="shared" si="3"/>
        <v>0.4299508307479305</v>
      </c>
      <c r="U31" s="24">
        <v>11.257627118644068</v>
      </c>
      <c r="V31" s="24">
        <f t="shared" si="4"/>
        <v>3.8196228945008251E-2</v>
      </c>
      <c r="X31" s="25">
        <f t="shared" si="5"/>
        <v>0.39175460180292226</v>
      </c>
      <c r="AA31" s="5">
        <v>39869</v>
      </c>
      <c r="AB31" s="2">
        <v>30</v>
      </c>
      <c r="AC31" s="2" t="s">
        <v>7</v>
      </c>
      <c r="AD31" s="6" t="s">
        <v>47</v>
      </c>
      <c r="AE31" s="2">
        <v>90</v>
      </c>
      <c r="AF31" s="2">
        <v>5</v>
      </c>
      <c r="AG31" s="2">
        <v>14</v>
      </c>
      <c r="AH31" s="2">
        <v>6</v>
      </c>
      <c r="AI31" s="2">
        <v>3</v>
      </c>
      <c r="AJ31" s="19">
        <v>339.29200658769764</v>
      </c>
      <c r="AK31" s="19">
        <f t="shared" si="6"/>
        <v>3.3929200658769768E-2</v>
      </c>
      <c r="AL31" s="19">
        <v>305.36280592892791</v>
      </c>
      <c r="AM31" s="19">
        <f t="shared" si="7"/>
        <v>3.0536280592892793E-2</v>
      </c>
      <c r="AN31" s="19">
        <f t="shared" si="8"/>
        <v>3.3929200658769747E-3</v>
      </c>
      <c r="AP31" s="24">
        <v>14.08</v>
      </c>
      <c r="AQ31" s="24">
        <f t="shared" si="9"/>
        <v>0.4299508307479305</v>
      </c>
      <c r="AR31" s="24"/>
      <c r="AS31" s="24">
        <v>11.257627118644068</v>
      </c>
      <c r="AT31" s="24">
        <f t="shared" si="10"/>
        <v>3.8196228945008251E-2</v>
      </c>
      <c r="AU31" s="24"/>
      <c r="AV31" s="25">
        <f t="shared" si="11"/>
        <v>0.39175460180292226</v>
      </c>
    </row>
    <row r="32" spans="1:48" x14ac:dyDescent="0.3">
      <c r="A32" s="2" t="s">
        <v>6</v>
      </c>
      <c r="B32" s="2">
        <v>11</v>
      </c>
      <c r="C32" s="5">
        <v>39869</v>
      </c>
      <c r="D32" s="2">
        <v>30</v>
      </c>
      <c r="E32" s="2" t="s">
        <v>7</v>
      </c>
      <c r="F32" s="6" t="s">
        <v>35</v>
      </c>
      <c r="G32" s="2">
        <v>80</v>
      </c>
      <c r="H32" s="2">
        <v>8</v>
      </c>
      <c r="I32" s="2">
        <v>12</v>
      </c>
      <c r="J32" s="2">
        <v>7</v>
      </c>
      <c r="K32" s="2">
        <v>1</v>
      </c>
      <c r="L32" s="19">
        <v>153.93804002589985</v>
      </c>
      <c r="M32" s="19">
        <f t="shared" si="0"/>
        <v>1.5393804002589986E-2</v>
      </c>
      <c r="N32" s="19">
        <v>123.15043202071989</v>
      </c>
      <c r="O32" s="19">
        <f t="shared" si="1"/>
        <v>1.2315043202071989E-2</v>
      </c>
      <c r="P32" s="19">
        <f t="shared" si="2"/>
        <v>3.0787608005179972E-3</v>
      </c>
      <c r="R32" s="24">
        <v>14.08</v>
      </c>
      <c r="S32" s="24">
        <f t="shared" si="3"/>
        <v>0.17339580828517359</v>
      </c>
      <c r="U32" s="24">
        <v>8.104694792715291</v>
      </c>
      <c r="V32" s="24">
        <f t="shared" si="4"/>
        <v>2.4952416627974174E-2</v>
      </c>
      <c r="X32" s="25">
        <f t="shared" si="5"/>
        <v>0.14844339165719941</v>
      </c>
      <c r="AA32" s="5">
        <v>39869</v>
      </c>
      <c r="AB32" s="2">
        <v>30</v>
      </c>
      <c r="AC32" s="2" t="s">
        <v>7</v>
      </c>
      <c r="AD32" s="6" t="s">
        <v>35</v>
      </c>
      <c r="AE32" s="2">
        <v>80</v>
      </c>
      <c r="AF32" s="2">
        <v>8</v>
      </c>
      <c r="AG32" s="2">
        <v>12</v>
      </c>
      <c r="AH32" s="2">
        <v>7</v>
      </c>
      <c r="AI32" s="2">
        <v>1</v>
      </c>
      <c r="AJ32" s="19">
        <v>153.93804002589985</v>
      </c>
      <c r="AK32" s="19">
        <f t="shared" si="6"/>
        <v>1.5393804002589986E-2</v>
      </c>
      <c r="AL32" s="19">
        <v>123.15043202071989</v>
      </c>
      <c r="AM32" s="19">
        <f t="shared" si="7"/>
        <v>1.2315043202071989E-2</v>
      </c>
      <c r="AN32" s="19">
        <f t="shared" si="8"/>
        <v>3.0787608005179972E-3</v>
      </c>
      <c r="AP32" s="24">
        <v>14.08</v>
      </c>
      <c r="AQ32" s="24">
        <f t="shared" si="9"/>
        <v>0.17339580828517359</v>
      </c>
      <c r="AR32" s="24"/>
      <c r="AS32" s="24">
        <v>8.104694792715291</v>
      </c>
      <c r="AT32" s="24">
        <f t="shared" si="10"/>
        <v>2.4952416627974174E-2</v>
      </c>
      <c r="AU32" s="24"/>
      <c r="AV32" s="25">
        <f t="shared" si="11"/>
        <v>0.14844339165719941</v>
      </c>
    </row>
    <row r="33" spans="1:48" x14ac:dyDescent="0.3">
      <c r="A33" s="2" t="s">
        <v>6</v>
      </c>
      <c r="B33" s="2">
        <v>11</v>
      </c>
      <c r="C33" s="5">
        <v>39869</v>
      </c>
      <c r="D33" s="2">
        <v>30</v>
      </c>
      <c r="E33" s="2" t="s">
        <v>7</v>
      </c>
      <c r="F33" s="6" t="s">
        <v>47</v>
      </c>
      <c r="G33" s="2">
        <v>80</v>
      </c>
      <c r="H33" s="2">
        <v>6</v>
      </c>
      <c r="I33" s="2">
        <v>15</v>
      </c>
      <c r="J33" s="2">
        <v>6.75</v>
      </c>
      <c r="K33" s="2">
        <v>3</v>
      </c>
      <c r="L33" s="19">
        <v>429.41644583755487</v>
      </c>
      <c r="M33" s="19">
        <f t="shared" si="0"/>
        <v>4.2941644583755489E-2</v>
      </c>
      <c r="N33" s="19">
        <v>343.53315667004392</v>
      </c>
      <c r="O33" s="19">
        <f t="shared" si="1"/>
        <v>3.4353315667004392E-2</v>
      </c>
      <c r="P33" s="19">
        <f t="shared" si="2"/>
        <v>8.5883289167510979E-3</v>
      </c>
      <c r="R33" s="24">
        <v>14.08</v>
      </c>
      <c r="S33" s="24">
        <f t="shared" si="3"/>
        <v>0.48369468459142184</v>
      </c>
      <c r="U33" s="24">
        <v>11.257627118644068</v>
      </c>
      <c r="V33" s="24">
        <f t="shared" si="4"/>
        <v>9.6684204517052189E-2</v>
      </c>
      <c r="X33" s="25">
        <f t="shared" si="5"/>
        <v>0.38701048007436967</v>
      </c>
      <c r="AA33" s="5">
        <v>39869</v>
      </c>
      <c r="AB33" s="2">
        <v>30</v>
      </c>
      <c r="AC33" s="2" t="s">
        <v>7</v>
      </c>
      <c r="AD33" s="6" t="s">
        <v>47</v>
      </c>
      <c r="AE33" s="2">
        <v>80</v>
      </c>
      <c r="AF33" s="2">
        <v>6</v>
      </c>
      <c r="AG33" s="2">
        <v>15</v>
      </c>
      <c r="AH33" s="2">
        <v>6.75</v>
      </c>
      <c r="AI33" s="2">
        <v>3</v>
      </c>
      <c r="AJ33" s="19">
        <v>429.41644583755487</v>
      </c>
      <c r="AK33" s="19">
        <f t="shared" si="6"/>
        <v>4.2941644583755489E-2</v>
      </c>
      <c r="AL33" s="19">
        <v>343.53315667004392</v>
      </c>
      <c r="AM33" s="19">
        <f t="shared" si="7"/>
        <v>3.4353315667004392E-2</v>
      </c>
      <c r="AN33" s="19">
        <f t="shared" si="8"/>
        <v>8.5883289167510979E-3</v>
      </c>
      <c r="AP33" s="24">
        <v>14.08</v>
      </c>
      <c r="AQ33" s="24">
        <f t="shared" si="9"/>
        <v>0.48369468459142184</v>
      </c>
      <c r="AR33" s="24"/>
      <c r="AS33" s="24">
        <v>11.257627118644068</v>
      </c>
      <c r="AT33" s="24">
        <f t="shared" si="10"/>
        <v>9.6684204517052189E-2</v>
      </c>
      <c r="AU33" s="24"/>
      <c r="AV33" s="25">
        <f t="shared" si="11"/>
        <v>0.38701048007436967</v>
      </c>
    </row>
    <row r="34" spans="1:48" x14ac:dyDescent="0.3">
      <c r="A34" s="2" t="s">
        <v>6</v>
      </c>
      <c r="B34" s="2">
        <v>11</v>
      </c>
      <c r="C34" s="5">
        <v>39869</v>
      </c>
      <c r="D34" s="2">
        <v>30</v>
      </c>
      <c r="E34" s="2" t="s">
        <v>7</v>
      </c>
      <c r="F34" s="6" t="s">
        <v>47</v>
      </c>
      <c r="G34" s="2">
        <v>80</v>
      </c>
      <c r="H34" s="2">
        <v>12</v>
      </c>
      <c r="I34" s="2">
        <v>25</v>
      </c>
      <c r="J34" s="2">
        <v>12.25</v>
      </c>
      <c r="K34" s="2">
        <v>3</v>
      </c>
      <c r="L34" s="19">
        <v>1414.3057427379549</v>
      </c>
      <c r="M34" s="19">
        <f t="shared" si="0"/>
        <v>0.14143057427379549</v>
      </c>
      <c r="N34" s="19">
        <v>1131.4445941903639</v>
      </c>
      <c r="O34" s="19">
        <f t="shared" si="1"/>
        <v>0.11314445941903639</v>
      </c>
      <c r="P34" s="19">
        <f t="shared" si="2"/>
        <v>2.8286114854759098E-2</v>
      </c>
      <c r="R34" s="24">
        <v>14.08</v>
      </c>
      <c r="S34" s="24">
        <f t="shared" si="3"/>
        <v>1.5930739886200325</v>
      </c>
      <c r="U34" s="24">
        <v>11.257627118644068</v>
      </c>
      <c r="V34" s="24">
        <f t="shared" si="4"/>
        <v>0.31843453367001684</v>
      </c>
      <c r="X34" s="25">
        <f t="shared" si="5"/>
        <v>1.2746394549500155</v>
      </c>
      <c r="AA34" s="5">
        <v>39869</v>
      </c>
      <c r="AB34" s="2">
        <v>30</v>
      </c>
      <c r="AC34" s="2" t="s">
        <v>7</v>
      </c>
      <c r="AD34" s="6" t="s">
        <v>47</v>
      </c>
      <c r="AE34" s="2">
        <v>80</v>
      </c>
      <c r="AF34" s="2">
        <v>12</v>
      </c>
      <c r="AG34" s="2">
        <v>25</v>
      </c>
      <c r="AH34" s="2">
        <v>12.25</v>
      </c>
      <c r="AI34" s="2">
        <v>3</v>
      </c>
      <c r="AJ34" s="19">
        <v>1414.3057427379549</v>
      </c>
      <c r="AK34" s="19">
        <f t="shared" si="6"/>
        <v>0.14143057427379549</v>
      </c>
      <c r="AL34" s="19">
        <v>1131.4445941903639</v>
      </c>
      <c r="AM34" s="19">
        <f t="shared" si="7"/>
        <v>0.11314445941903639</v>
      </c>
      <c r="AN34" s="19">
        <f t="shared" si="8"/>
        <v>2.8286114854759098E-2</v>
      </c>
      <c r="AP34" s="24">
        <v>14.08</v>
      </c>
      <c r="AQ34" s="24">
        <f t="shared" si="9"/>
        <v>1.5930739886200325</v>
      </c>
      <c r="AR34" s="24"/>
      <c r="AS34" s="24">
        <v>11.257627118644068</v>
      </c>
      <c r="AT34" s="24">
        <f t="shared" si="10"/>
        <v>0.31843453367001684</v>
      </c>
      <c r="AU34" s="24"/>
      <c r="AV34" s="25">
        <f t="shared" si="11"/>
        <v>1.2746394549500155</v>
      </c>
    </row>
    <row r="35" spans="1:48" x14ac:dyDescent="0.3">
      <c r="A35" s="2" t="s">
        <v>6</v>
      </c>
      <c r="B35" s="2">
        <v>11</v>
      </c>
      <c r="C35" s="5">
        <v>39869</v>
      </c>
      <c r="D35" s="2">
        <v>30</v>
      </c>
      <c r="E35" s="2" t="s">
        <v>7</v>
      </c>
      <c r="F35" s="6" t="s">
        <v>47</v>
      </c>
      <c r="G35" s="2">
        <v>50</v>
      </c>
      <c r="H35" s="2">
        <v>6</v>
      </c>
      <c r="I35" s="2">
        <v>11</v>
      </c>
      <c r="J35" s="2">
        <v>5.75</v>
      </c>
      <c r="K35" s="2">
        <v>3</v>
      </c>
      <c r="L35" s="19">
        <v>311.60672132793758</v>
      </c>
      <c r="M35" s="19">
        <f t="shared" si="0"/>
        <v>3.1160672132793759E-2</v>
      </c>
      <c r="N35" s="19">
        <v>155.80336066396879</v>
      </c>
      <c r="O35" s="19">
        <f t="shared" si="1"/>
        <v>1.5580336066396879E-2</v>
      </c>
      <c r="P35" s="19">
        <f t="shared" si="2"/>
        <v>1.5580336066396879E-2</v>
      </c>
      <c r="R35" s="24">
        <v>14.08</v>
      </c>
      <c r="S35" s="24">
        <f t="shared" si="3"/>
        <v>0.21937113181486806</v>
      </c>
      <c r="U35" s="24">
        <v>11.257627118644068</v>
      </c>
      <c r="V35" s="24">
        <f t="shared" si="4"/>
        <v>0.17539761381865776</v>
      </c>
      <c r="X35" s="25">
        <f t="shared" si="5"/>
        <v>4.3973517996210298E-2</v>
      </c>
      <c r="AA35" s="5">
        <v>39869</v>
      </c>
      <c r="AB35" s="2">
        <v>30</v>
      </c>
      <c r="AC35" s="2" t="s">
        <v>7</v>
      </c>
      <c r="AD35" s="6" t="s">
        <v>47</v>
      </c>
      <c r="AE35" s="2">
        <v>50</v>
      </c>
      <c r="AF35" s="2">
        <v>6</v>
      </c>
      <c r="AG35" s="2">
        <v>11</v>
      </c>
      <c r="AH35" s="2">
        <v>5.75</v>
      </c>
      <c r="AI35" s="2">
        <v>3</v>
      </c>
      <c r="AJ35" s="19">
        <v>311.60672132793758</v>
      </c>
      <c r="AK35" s="19">
        <f t="shared" si="6"/>
        <v>3.1160672132793759E-2</v>
      </c>
      <c r="AL35" s="19">
        <v>155.80336066396879</v>
      </c>
      <c r="AM35" s="19">
        <f t="shared" si="7"/>
        <v>1.5580336066396879E-2</v>
      </c>
      <c r="AN35" s="19">
        <f t="shared" si="8"/>
        <v>1.5580336066396879E-2</v>
      </c>
      <c r="AP35" s="24">
        <v>14.08</v>
      </c>
      <c r="AQ35" s="24">
        <f t="shared" si="9"/>
        <v>0.21937113181486806</v>
      </c>
      <c r="AR35" s="24"/>
      <c r="AS35" s="24">
        <v>11.257627118644068</v>
      </c>
      <c r="AT35" s="24">
        <f t="shared" si="10"/>
        <v>0.17539761381865776</v>
      </c>
      <c r="AU35" s="24"/>
      <c r="AV35" s="25">
        <f t="shared" si="11"/>
        <v>4.3973517996210298E-2</v>
      </c>
    </row>
    <row r="36" spans="1:48" x14ac:dyDescent="0.3">
      <c r="A36" s="2" t="s">
        <v>6</v>
      </c>
      <c r="B36" s="2">
        <v>11</v>
      </c>
      <c r="C36" s="5">
        <v>39869</v>
      </c>
      <c r="D36" s="2">
        <v>30</v>
      </c>
      <c r="E36" s="2" t="s">
        <v>7</v>
      </c>
      <c r="F36" s="6" t="s">
        <v>53</v>
      </c>
      <c r="G36" s="2">
        <v>90</v>
      </c>
      <c r="H36" s="2">
        <v>7</v>
      </c>
      <c r="I36" s="2">
        <v>17</v>
      </c>
      <c r="J36" s="2">
        <v>7.75</v>
      </c>
      <c r="K36" s="2">
        <v>2</v>
      </c>
      <c r="L36" s="19">
        <v>377.38381751247391</v>
      </c>
      <c r="M36" s="19">
        <f t="shared" si="0"/>
        <v>3.7738381751247392E-2</v>
      </c>
      <c r="N36" s="19">
        <v>339.64543576122651</v>
      </c>
      <c r="O36" s="19">
        <f t="shared" si="1"/>
        <v>3.3964543576122649E-2</v>
      </c>
      <c r="P36" s="19">
        <f t="shared" si="2"/>
        <v>3.7738381751247427E-3</v>
      </c>
      <c r="R36" s="24">
        <v>6.51</v>
      </c>
      <c r="S36" s="24">
        <f t="shared" si="3"/>
        <v>0.22110917868055843</v>
      </c>
      <c r="U36" s="24">
        <v>8.2509316770186327</v>
      </c>
      <c r="V36" s="24">
        <f t="shared" si="4"/>
        <v>3.1137680943078928E-2</v>
      </c>
      <c r="X36" s="25">
        <f t="shared" si="5"/>
        <v>0.18997149773747951</v>
      </c>
      <c r="AA36" s="5">
        <v>39869</v>
      </c>
      <c r="AB36" s="2">
        <v>30</v>
      </c>
      <c r="AC36" s="2" t="s">
        <v>7</v>
      </c>
      <c r="AD36" s="6" t="s">
        <v>53</v>
      </c>
      <c r="AE36" s="2">
        <v>90</v>
      </c>
      <c r="AF36" s="2">
        <v>7</v>
      </c>
      <c r="AG36" s="2">
        <v>17</v>
      </c>
      <c r="AH36" s="2">
        <v>7.75</v>
      </c>
      <c r="AI36" s="2">
        <v>2</v>
      </c>
      <c r="AJ36" s="19">
        <v>377.38381751247391</v>
      </c>
      <c r="AK36" s="19">
        <f t="shared" si="6"/>
        <v>3.7738381751247392E-2</v>
      </c>
      <c r="AL36" s="19">
        <v>339.64543576122651</v>
      </c>
      <c r="AM36" s="19">
        <f t="shared" si="7"/>
        <v>3.3964543576122649E-2</v>
      </c>
      <c r="AN36" s="19">
        <f t="shared" si="8"/>
        <v>3.7738381751247427E-3</v>
      </c>
      <c r="AP36" s="24">
        <v>6.51</v>
      </c>
      <c r="AQ36" s="24">
        <f t="shared" si="9"/>
        <v>0.22110917868055843</v>
      </c>
      <c r="AR36" s="24"/>
      <c r="AS36" s="24">
        <v>8.2509316770186327</v>
      </c>
      <c r="AT36" s="24">
        <f t="shared" si="10"/>
        <v>3.1137680943078928E-2</v>
      </c>
      <c r="AU36" s="24"/>
      <c r="AV36" s="25">
        <f t="shared" si="11"/>
        <v>0.18997149773747951</v>
      </c>
    </row>
    <row r="37" spans="1:48" x14ac:dyDescent="0.3">
      <c r="A37" s="2" t="s">
        <v>6</v>
      </c>
      <c r="B37" s="2">
        <v>11</v>
      </c>
      <c r="C37" s="5">
        <v>39869</v>
      </c>
      <c r="D37" s="2">
        <v>30</v>
      </c>
      <c r="E37" s="2" t="s">
        <v>7</v>
      </c>
      <c r="F37" s="6" t="s">
        <v>41</v>
      </c>
      <c r="G37" s="2">
        <v>40</v>
      </c>
      <c r="H37" s="2">
        <v>75</v>
      </c>
      <c r="I37" s="2">
        <v>75</v>
      </c>
      <c r="J37" s="2">
        <v>56.25</v>
      </c>
      <c r="K37" s="2">
        <v>3</v>
      </c>
      <c r="L37" s="19">
        <v>29820.586516496864</v>
      </c>
      <c r="M37" s="19">
        <f t="shared" si="0"/>
        <v>2.9820586516496865</v>
      </c>
      <c r="N37" s="19">
        <v>11928.234606598746</v>
      </c>
      <c r="O37" s="19">
        <f t="shared" si="1"/>
        <v>1.1928234606598747</v>
      </c>
      <c r="P37" s="19">
        <f t="shared" si="2"/>
        <v>1.7892351909898119</v>
      </c>
      <c r="R37" s="24">
        <v>14.08</v>
      </c>
      <c r="S37" s="24">
        <f t="shared" si="3"/>
        <v>16.794954326091034</v>
      </c>
      <c r="U37" s="24">
        <v>8.1999999999999993</v>
      </c>
      <c r="V37" s="24">
        <f t="shared" si="4"/>
        <v>14.671728566116457</v>
      </c>
      <c r="X37" s="25">
        <f t="shared" si="5"/>
        <v>2.1232257599745772</v>
      </c>
      <c r="AA37" s="5">
        <v>39869</v>
      </c>
      <c r="AB37" s="2">
        <v>30</v>
      </c>
      <c r="AC37" s="2" t="s">
        <v>7</v>
      </c>
      <c r="AD37" s="6" t="s">
        <v>41</v>
      </c>
      <c r="AE37" s="2">
        <v>40</v>
      </c>
      <c r="AF37" s="2">
        <v>75</v>
      </c>
      <c r="AG37" s="2">
        <v>75</v>
      </c>
      <c r="AH37" s="2">
        <v>56.25</v>
      </c>
      <c r="AI37" s="2">
        <v>3</v>
      </c>
      <c r="AJ37" s="19">
        <v>29820.586516496864</v>
      </c>
      <c r="AK37" s="19">
        <f t="shared" si="6"/>
        <v>2.9820586516496865</v>
      </c>
      <c r="AL37" s="19">
        <v>11928.234606598746</v>
      </c>
      <c r="AM37" s="19">
        <f t="shared" si="7"/>
        <v>1.1928234606598747</v>
      </c>
      <c r="AN37" s="19">
        <f t="shared" si="8"/>
        <v>1.7892351909898119</v>
      </c>
      <c r="AP37" s="24">
        <v>14.08</v>
      </c>
      <c r="AQ37" s="24">
        <f t="shared" si="9"/>
        <v>16.794954326091034</v>
      </c>
      <c r="AR37" s="24"/>
      <c r="AS37" s="24">
        <v>8.1999999999999993</v>
      </c>
      <c r="AT37" s="24">
        <f t="shared" si="10"/>
        <v>14.671728566116457</v>
      </c>
      <c r="AU37" s="24"/>
      <c r="AV37" s="25">
        <f t="shared" si="11"/>
        <v>2.1232257599745772</v>
      </c>
    </row>
    <row r="38" spans="1:48" x14ac:dyDescent="0.3">
      <c r="A38" s="2" t="s">
        <v>6</v>
      </c>
      <c r="B38" s="2">
        <v>11</v>
      </c>
      <c r="C38" s="5">
        <v>39869</v>
      </c>
      <c r="D38" s="2">
        <v>30</v>
      </c>
      <c r="E38" s="2" t="s">
        <v>7</v>
      </c>
      <c r="F38" s="6" t="s">
        <v>47</v>
      </c>
      <c r="G38" s="2">
        <v>60</v>
      </c>
      <c r="H38" s="2">
        <v>8</v>
      </c>
      <c r="I38" s="2">
        <v>20</v>
      </c>
      <c r="J38" s="2">
        <v>9</v>
      </c>
      <c r="K38" s="2">
        <v>3</v>
      </c>
      <c r="L38" s="19">
        <v>763.40701482231975</v>
      </c>
      <c r="M38" s="19">
        <f t="shared" si="0"/>
        <v>7.6340701482231973E-2</v>
      </c>
      <c r="N38" s="19">
        <v>458.04420889339184</v>
      </c>
      <c r="O38" s="19">
        <f t="shared" si="1"/>
        <v>4.5804420889339184E-2</v>
      </c>
      <c r="P38" s="19">
        <f t="shared" si="2"/>
        <v>3.0536280592892789E-2</v>
      </c>
      <c r="R38" s="24">
        <v>14.08</v>
      </c>
      <c r="S38" s="24">
        <f t="shared" si="3"/>
        <v>0.64492624612189575</v>
      </c>
      <c r="U38" s="24">
        <v>11.257627118644068</v>
      </c>
      <c r="V38" s="24">
        <f t="shared" si="4"/>
        <v>0.34376606050507441</v>
      </c>
      <c r="X38" s="25">
        <f t="shared" si="5"/>
        <v>0.30116018561682134</v>
      </c>
      <c r="AA38" s="5">
        <v>39869</v>
      </c>
      <c r="AB38" s="2">
        <v>30</v>
      </c>
      <c r="AC38" s="2" t="s">
        <v>7</v>
      </c>
      <c r="AD38" s="6" t="s">
        <v>47</v>
      </c>
      <c r="AE38" s="2">
        <v>60</v>
      </c>
      <c r="AF38" s="2">
        <v>8</v>
      </c>
      <c r="AG38" s="2">
        <v>20</v>
      </c>
      <c r="AH38" s="2">
        <v>9</v>
      </c>
      <c r="AI38" s="2">
        <v>3</v>
      </c>
      <c r="AJ38" s="19">
        <v>763.40701482231975</v>
      </c>
      <c r="AK38" s="19">
        <f t="shared" si="6"/>
        <v>7.6340701482231973E-2</v>
      </c>
      <c r="AL38" s="19">
        <v>458.04420889339184</v>
      </c>
      <c r="AM38" s="19">
        <f t="shared" si="7"/>
        <v>4.5804420889339184E-2</v>
      </c>
      <c r="AN38" s="19">
        <f t="shared" si="8"/>
        <v>3.0536280592892789E-2</v>
      </c>
      <c r="AP38" s="24">
        <v>14.08</v>
      </c>
      <c r="AQ38" s="24">
        <f t="shared" si="9"/>
        <v>0.64492624612189575</v>
      </c>
      <c r="AR38" s="24"/>
      <c r="AS38" s="24">
        <v>11.257627118644068</v>
      </c>
      <c r="AT38" s="24">
        <f t="shared" si="10"/>
        <v>0.34376606050507441</v>
      </c>
      <c r="AU38" s="24"/>
      <c r="AV38" s="25">
        <f t="shared" si="11"/>
        <v>0.30116018561682134</v>
      </c>
    </row>
    <row r="39" spans="1:48" x14ac:dyDescent="0.3">
      <c r="A39" s="2" t="s">
        <v>6</v>
      </c>
      <c r="B39" s="2">
        <v>11</v>
      </c>
      <c r="C39" s="5">
        <v>39869</v>
      </c>
      <c r="D39" s="2">
        <v>30</v>
      </c>
      <c r="E39" s="2" t="s">
        <v>7</v>
      </c>
      <c r="F39" s="6" t="s">
        <v>42</v>
      </c>
      <c r="G39" s="2">
        <v>10</v>
      </c>
      <c r="H39" s="2">
        <v>20</v>
      </c>
      <c r="I39" s="2">
        <v>30</v>
      </c>
      <c r="J39" s="2">
        <v>17.5</v>
      </c>
      <c r="K39" s="2">
        <v>2</v>
      </c>
      <c r="L39" s="19">
        <v>1924.2255003237483</v>
      </c>
      <c r="M39" s="19">
        <f t="shared" si="0"/>
        <v>0.19242255003237482</v>
      </c>
      <c r="N39" s="19">
        <v>192.42255003237483</v>
      </c>
      <c r="O39" s="19">
        <f t="shared" si="1"/>
        <v>1.9242255003237483E-2</v>
      </c>
      <c r="P39" s="19">
        <f t="shared" si="2"/>
        <v>0.17318029502913734</v>
      </c>
      <c r="R39" s="24">
        <v>14.08</v>
      </c>
      <c r="S39" s="24">
        <f t="shared" si="3"/>
        <v>0.27093095044558374</v>
      </c>
      <c r="U39" s="24">
        <v>8.1999999999999993</v>
      </c>
      <c r="V39" s="24">
        <f t="shared" si="4"/>
        <v>1.4200784192389262</v>
      </c>
      <c r="X39" s="25">
        <f t="shared" si="5"/>
        <v>-1.1491474687933425</v>
      </c>
      <c r="AA39" s="5">
        <v>39869</v>
      </c>
      <c r="AB39" s="2">
        <v>30</v>
      </c>
      <c r="AC39" s="2" t="s">
        <v>7</v>
      </c>
      <c r="AD39" s="6" t="s">
        <v>42</v>
      </c>
      <c r="AE39" s="2">
        <v>10</v>
      </c>
      <c r="AF39" s="2">
        <v>20</v>
      </c>
      <c r="AG39" s="2">
        <v>30</v>
      </c>
      <c r="AH39" s="2">
        <v>17.5</v>
      </c>
      <c r="AI39" s="2">
        <v>2</v>
      </c>
      <c r="AJ39" s="19">
        <v>1924.2255003237483</v>
      </c>
      <c r="AK39" s="19">
        <f t="shared" si="6"/>
        <v>0.19242255003237482</v>
      </c>
      <c r="AL39" s="19">
        <v>192.42255003237483</v>
      </c>
      <c r="AM39" s="19">
        <f t="shared" si="7"/>
        <v>1.9242255003237483E-2</v>
      </c>
      <c r="AN39" s="19">
        <f t="shared" si="8"/>
        <v>0.17318029502913734</v>
      </c>
      <c r="AP39" s="24">
        <v>14.08</v>
      </c>
      <c r="AQ39" s="24">
        <f t="shared" si="9"/>
        <v>0.27093095044558374</v>
      </c>
      <c r="AR39" s="24"/>
      <c r="AS39" s="24">
        <v>8.1999999999999993</v>
      </c>
      <c r="AT39" s="24">
        <f t="shared" si="10"/>
        <v>1.4200784192389262</v>
      </c>
      <c r="AU39" s="24"/>
      <c r="AV39" s="25">
        <f t="shared" si="11"/>
        <v>-1.1491474687933425</v>
      </c>
    </row>
    <row r="40" spans="1:48" x14ac:dyDescent="0.3">
      <c r="A40" s="2" t="s">
        <v>6</v>
      </c>
      <c r="B40" s="2">
        <v>11</v>
      </c>
      <c r="C40" s="5">
        <v>39869</v>
      </c>
      <c r="D40" s="2">
        <v>30</v>
      </c>
      <c r="E40" s="2" t="s">
        <v>7</v>
      </c>
      <c r="F40" s="6" t="s">
        <v>41</v>
      </c>
      <c r="G40" s="2">
        <v>10</v>
      </c>
      <c r="H40" s="2">
        <v>20</v>
      </c>
      <c r="I40" s="2">
        <v>20</v>
      </c>
      <c r="J40" s="2">
        <v>15</v>
      </c>
      <c r="K40" s="2">
        <v>3</v>
      </c>
      <c r="L40" s="19">
        <v>2120.5750411731105</v>
      </c>
      <c r="M40" s="19">
        <f t="shared" si="0"/>
        <v>0.21205750411731106</v>
      </c>
      <c r="N40" s="19">
        <v>212.05750411731105</v>
      </c>
      <c r="O40" s="19">
        <f t="shared" si="1"/>
        <v>2.1205750411731106E-2</v>
      </c>
      <c r="P40" s="19">
        <f t="shared" si="2"/>
        <v>0.19085175370557994</v>
      </c>
      <c r="R40" s="24">
        <v>14.08</v>
      </c>
      <c r="S40" s="24">
        <f t="shared" si="3"/>
        <v>0.29857696579717397</v>
      </c>
      <c r="U40" s="24">
        <v>8.1999999999999993</v>
      </c>
      <c r="V40" s="24">
        <f t="shared" si="4"/>
        <v>1.5649843803857553</v>
      </c>
      <c r="X40" s="25">
        <f t="shared" si="5"/>
        <v>-1.2664074145885813</v>
      </c>
      <c r="AA40" s="5">
        <v>39869</v>
      </c>
      <c r="AB40" s="2">
        <v>30</v>
      </c>
      <c r="AC40" s="2" t="s">
        <v>7</v>
      </c>
      <c r="AD40" s="6" t="s">
        <v>41</v>
      </c>
      <c r="AE40" s="2">
        <v>10</v>
      </c>
      <c r="AF40" s="2">
        <v>20</v>
      </c>
      <c r="AG40" s="2">
        <v>20</v>
      </c>
      <c r="AH40" s="2">
        <v>15</v>
      </c>
      <c r="AI40" s="2">
        <v>3</v>
      </c>
      <c r="AJ40" s="19">
        <v>2120.5750411731105</v>
      </c>
      <c r="AK40" s="19">
        <f t="shared" si="6"/>
        <v>0.21205750411731106</v>
      </c>
      <c r="AL40" s="19">
        <v>212.05750411731105</v>
      </c>
      <c r="AM40" s="19">
        <f t="shared" si="7"/>
        <v>2.1205750411731106E-2</v>
      </c>
      <c r="AN40" s="19">
        <f t="shared" si="8"/>
        <v>0.19085175370557994</v>
      </c>
      <c r="AP40" s="24">
        <v>14.08</v>
      </c>
      <c r="AQ40" s="24">
        <f t="shared" si="9"/>
        <v>0.29857696579717397</v>
      </c>
      <c r="AR40" s="24"/>
      <c r="AS40" s="24">
        <v>8.1999999999999993</v>
      </c>
      <c r="AT40" s="24">
        <f t="shared" si="10"/>
        <v>1.5649843803857553</v>
      </c>
      <c r="AU40" s="24"/>
      <c r="AV40" s="25">
        <f t="shared" si="11"/>
        <v>-1.2664074145885813</v>
      </c>
    </row>
    <row r="41" spans="1:48" x14ac:dyDescent="0.3">
      <c r="A41" s="2" t="s">
        <v>6</v>
      </c>
      <c r="B41" s="2">
        <v>11</v>
      </c>
      <c r="C41" s="5">
        <v>39869</v>
      </c>
      <c r="D41" s="2">
        <v>30</v>
      </c>
      <c r="E41" s="2" t="s">
        <v>7</v>
      </c>
      <c r="F41" s="6" t="s">
        <v>41</v>
      </c>
      <c r="G41" s="2">
        <v>10</v>
      </c>
      <c r="H41" s="2">
        <v>25</v>
      </c>
      <c r="I41" s="2">
        <v>20</v>
      </c>
      <c r="J41" s="2">
        <v>17.5</v>
      </c>
      <c r="K41" s="2">
        <v>3</v>
      </c>
      <c r="L41" s="19">
        <v>2886.3382504856222</v>
      </c>
      <c r="M41" s="19">
        <f t="shared" si="0"/>
        <v>0.28863382504856222</v>
      </c>
      <c r="N41" s="19">
        <v>288.63382504856224</v>
      </c>
      <c r="O41" s="19">
        <f t="shared" si="1"/>
        <v>2.8863382504856223E-2</v>
      </c>
      <c r="P41" s="19">
        <f t="shared" si="2"/>
        <v>0.25977044254370601</v>
      </c>
      <c r="R41" s="24">
        <v>14.08</v>
      </c>
      <c r="S41" s="24">
        <f t="shared" si="3"/>
        <v>0.40639642566837564</v>
      </c>
      <c r="U41" s="24">
        <v>8.1999999999999993</v>
      </c>
      <c r="V41" s="24">
        <f t="shared" si="4"/>
        <v>2.1301176288583892</v>
      </c>
      <c r="X41" s="25">
        <f t="shared" si="5"/>
        <v>-1.7237212031900135</v>
      </c>
      <c r="AA41" s="5">
        <v>39869</v>
      </c>
      <c r="AB41" s="2">
        <v>30</v>
      </c>
      <c r="AC41" s="2" t="s">
        <v>7</v>
      </c>
      <c r="AD41" s="6" t="s">
        <v>41</v>
      </c>
      <c r="AE41" s="2">
        <v>10</v>
      </c>
      <c r="AF41" s="2">
        <v>25</v>
      </c>
      <c r="AG41" s="2">
        <v>20</v>
      </c>
      <c r="AH41" s="2">
        <v>17.5</v>
      </c>
      <c r="AI41" s="2">
        <v>3</v>
      </c>
      <c r="AJ41" s="19">
        <v>2886.3382504856222</v>
      </c>
      <c r="AK41" s="19">
        <f t="shared" si="6"/>
        <v>0.28863382504856222</v>
      </c>
      <c r="AL41" s="19">
        <v>288.63382504856224</v>
      </c>
      <c r="AM41" s="19">
        <f t="shared" si="7"/>
        <v>2.8863382504856223E-2</v>
      </c>
      <c r="AN41" s="19">
        <f t="shared" si="8"/>
        <v>0.25977044254370601</v>
      </c>
      <c r="AP41" s="24">
        <v>14.08</v>
      </c>
      <c r="AQ41" s="24">
        <f t="shared" si="9"/>
        <v>0.40639642566837564</v>
      </c>
      <c r="AR41" s="24"/>
      <c r="AS41" s="24">
        <v>8.1999999999999993</v>
      </c>
      <c r="AT41" s="24">
        <f t="shared" si="10"/>
        <v>2.1301176288583892</v>
      </c>
      <c r="AU41" s="24"/>
      <c r="AV41" s="25">
        <f t="shared" si="11"/>
        <v>-1.7237212031900135</v>
      </c>
    </row>
    <row r="42" spans="1:48" x14ac:dyDescent="0.3">
      <c r="A42" s="2" t="s">
        <v>6</v>
      </c>
      <c r="B42" s="2">
        <v>11</v>
      </c>
      <c r="C42" s="5">
        <v>39869</v>
      </c>
      <c r="D42" s="2">
        <v>30</v>
      </c>
      <c r="E42" s="2" t="s">
        <v>7</v>
      </c>
      <c r="F42" s="6" t="s">
        <v>41</v>
      </c>
      <c r="G42" s="2">
        <v>20</v>
      </c>
      <c r="H42" s="2">
        <v>35</v>
      </c>
      <c r="I42" s="2">
        <v>40</v>
      </c>
      <c r="J42" s="2">
        <v>27.5</v>
      </c>
      <c r="K42" s="2">
        <v>3</v>
      </c>
      <c r="L42" s="19">
        <v>7127.4883328318429</v>
      </c>
      <c r="M42" s="19">
        <f t="shared" si="0"/>
        <v>0.71274883328318428</v>
      </c>
      <c r="N42" s="19">
        <v>1425.4976665663687</v>
      </c>
      <c r="O42" s="19">
        <f t="shared" si="1"/>
        <v>0.14254976665663688</v>
      </c>
      <c r="P42" s="19">
        <f t="shared" si="2"/>
        <v>0.5701990666265474</v>
      </c>
      <c r="R42" s="24">
        <v>14.08</v>
      </c>
      <c r="S42" s="24">
        <f t="shared" si="3"/>
        <v>2.0071007145254471</v>
      </c>
      <c r="U42" s="24">
        <v>8.1999999999999993</v>
      </c>
      <c r="V42" s="24">
        <f t="shared" si="4"/>
        <v>4.6756323463376885</v>
      </c>
      <c r="X42" s="25">
        <f t="shared" si="5"/>
        <v>-2.6685316318122414</v>
      </c>
      <c r="AA42" s="5">
        <v>39869</v>
      </c>
      <c r="AB42" s="2">
        <v>30</v>
      </c>
      <c r="AC42" s="2" t="s">
        <v>7</v>
      </c>
      <c r="AD42" s="6" t="s">
        <v>41</v>
      </c>
      <c r="AE42" s="2">
        <v>20</v>
      </c>
      <c r="AF42" s="2">
        <v>35</v>
      </c>
      <c r="AG42" s="2">
        <v>40</v>
      </c>
      <c r="AH42" s="2">
        <v>27.5</v>
      </c>
      <c r="AI42" s="2">
        <v>3</v>
      </c>
      <c r="AJ42" s="19">
        <v>7127.4883328318429</v>
      </c>
      <c r="AK42" s="19">
        <f t="shared" si="6"/>
        <v>0.71274883328318428</v>
      </c>
      <c r="AL42" s="19">
        <v>1425.4976665663687</v>
      </c>
      <c r="AM42" s="19">
        <f t="shared" si="7"/>
        <v>0.14254976665663688</v>
      </c>
      <c r="AN42" s="19">
        <f t="shared" si="8"/>
        <v>0.5701990666265474</v>
      </c>
      <c r="AP42" s="24">
        <v>14.08</v>
      </c>
      <c r="AQ42" s="24">
        <f t="shared" si="9"/>
        <v>2.0071007145254471</v>
      </c>
      <c r="AR42" s="24"/>
      <c r="AS42" s="24">
        <v>8.1999999999999993</v>
      </c>
      <c r="AT42" s="24">
        <f t="shared" si="10"/>
        <v>4.6756323463376885</v>
      </c>
      <c r="AU42" s="24"/>
      <c r="AV42" s="25">
        <f t="shared" si="11"/>
        <v>-2.6685316318122414</v>
      </c>
    </row>
    <row r="43" spans="1:48" x14ac:dyDescent="0.3">
      <c r="A43" s="2" t="s">
        <v>6</v>
      </c>
      <c r="B43" s="2">
        <v>11</v>
      </c>
      <c r="C43" s="5">
        <v>39869</v>
      </c>
      <c r="D43" s="2">
        <v>30</v>
      </c>
      <c r="E43" s="2" t="s">
        <v>7</v>
      </c>
      <c r="F43" s="6" t="s">
        <v>41</v>
      </c>
      <c r="G43" s="2">
        <v>10</v>
      </c>
      <c r="H43" s="2">
        <v>22</v>
      </c>
      <c r="I43" s="2">
        <v>25</v>
      </c>
      <c r="J43" s="2">
        <v>17.25</v>
      </c>
      <c r="K43" s="2">
        <v>3</v>
      </c>
      <c r="L43" s="19">
        <v>2804.4604919514386</v>
      </c>
      <c r="M43" s="19">
        <f t="shared" si="0"/>
        <v>0.28044604919514388</v>
      </c>
      <c r="N43" s="19">
        <v>280.44604919514387</v>
      </c>
      <c r="O43" s="19">
        <f t="shared" si="1"/>
        <v>2.8044604919514386E-2</v>
      </c>
      <c r="P43" s="19">
        <f t="shared" si="2"/>
        <v>0.25240144427562949</v>
      </c>
      <c r="R43" s="24">
        <v>14.08</v>
      </c>
      <c r="S43" s="24">
        <f t="shared" si="3"/>
        <v>0.39486803726676256</v>
      </c>
      <c r="U43" s="24">
        <v>8.1999999999999993</v>
      </c>
      <c r="V43" s="24">
        <f t="shared" si="4"/>
        <v>2.0696918430601619</v>
      </c>
      <c r="X43" s="25">
        <f t="shared" si="5"/>
        <v>-1.6748238057933993</v>
      </c>
      <c r="AA43" s="5">
        <v>39869</v>
      </c>
      <c r="AB43" s="2">
        <v>30</v>
      </c>
      <c r="AC43" s="2" t="s">
        <v>7</v>
      </c>
      <c r="AD43" s="6" t="s">
        <v>41</v>
      </c>
      <c r="AE43" s="2">
        <v>10</v>
      </c>
      <c r="AF43" s="2">
        <v>22</v>
      </c>
      <c r="AG43" s="2">
        <v>25</v>
      </c>
      <c r="AH43" s="2">
        <v>17.25</v>
      </c>
      <c r="AI43" s="2">
        <v>3</v>
      </c>
      <c r="AJ43" s="19">
        <v>2804.4604919514386</v>
      </c>
      <c r="AK43" s="19">
        <f t="shared" si="6"/>
        <v>0.28044604919514388</v>
      </c>
      <c r="AL43" s="19">
        <v>280.44604919514387</v>
      </c>
      <c r="AM43" s="19">
        <f t="shared" si="7"/>
        <v>2.8044604919514386E-2</v>
      </c>
      <c r="AN43" s="19">
        <f t="shared" si="8"/>
        <v>0.25240144427562949</v>
      </c>
      <c r="AP43" s="24">
        <v>14.08</v>
      </c>
      <c r="AQ43" s="24">
        <f t="shared" si="9"/>
        <v>0.39486803726676256</v>
      </c>
      <c r="AR43" s="24"/>
      <c r="AS43" s="24">
        <v>8.1999999999999993</v>
      </c>
      <c r="AT43" s="24">
        <f t="shared" si="10"/>
        <v>2.0696918430601619</v>
      </c>
      <c r="AU43" s="24"/>
      <c r="AV43" s="25">
        <f t="shared" si="11"/>
        <v>-1.6748238057933993</v>
      </c>
    </row>
    <row r="44" spans="1:48" x14ac:dyDescent="0.3">
      <c r="A44" s="2" t="s">
        <v>6</v>
      </c>
      <c r="B44" s="2">
        <v>11</v>
      </c>
      <c r="C44" s="5">
        <v>39869</v>
      </c>
      <c r="D44" s="2">
        <v>30</v>
      </c>
      <c r="E44" s="2" t="s">
        <v>7</v>
      </c>
      <c r="F44" s="6" t="s">
        <v>43</v>
      </c>
      <c r="G44" s="2">
        <v>40</v>
      </c>
      <c r="H44" s="2">
        <v>25</v>
      </c>
      <c r="I44" s="2">
        <v>20</v>
      </c>
      <c r="J44" s="2">
        <v>17.5</v>
      </c>
      <c r="K44" s="2">
        <v>2</v>
      </c>
      <c r="L44" s="19">
        <v>1924.2255003237483</v>
      </c>
      <c r="M44" s="19">
        <f t="shared" si="0"/>
        <v>0.19242255003237482</v>
      </c>
      <c r="N44" s="19">
        <v>769.69020012949932</v>
      </c>
      <c r="O44" s="19">
        <f t="shared" si="1"/>
        <v>7.6969020012949932E-2</v>
      </c>
      <c r="P44" s="19">
        <f t="shared" si="2"/>
        <v>0.11545353001942489</v>
      </c>
      <c r="R44" s="24">
        <v>14.08</v>
      </c>
      <c r="S44" s="24">
        <f t="shared" si="3"/>
        <v>1.083723801782335</v>
      </c>
      <c r="U44" s="24">
        <v>8.1999999999999993</v>
      </c>
      <c r="V44" s="24">
        <f t="shared" si="4"/>
        <v>0.94671894615928398</v>
      </c>
      <c r="X44" s="25">
        <f t="shared" si="5"/>
        <v>0.13700485562305098</v>
      </c>
      <c r="AA44" s="5">
        <v>39869</v>
      </c>
      <c r="AB44" s="2">
        <v>30</v>
      </c>
      <c r="AC44" s="2" t="s">
        <v>7</v>
      </c>
      <c r="AD44" s="6" t="s">
        <v>43</v>
      </c>
      <c r="AE44" s="2">
        <v>40</v>
      </c>
      <c r="AF44" s="2">
        <v>25</v>
      </c>
      <c r="AG44" s="2">
        <v>20</v>
      </c>
      <c r="AH44" s="2">
        <v>17.5</v>
      </c>
      <c r="AI44" s="2">
        <v>2</v>
      </c>
      <c r="AJ44" s="19">
        <v>1924.2255003237483</v>
      </c>
      <c r="AK44" s="19">
        <f t="shared" si="6"/>
        <v>0.19242255003237482</v>
      </c>
      <c r="AL44" s="19">
        <v>769.69020012949932</v>
      </c>
      <c r="AM44" s="19">
        <f t="shared" si="7"/>
        <v>7.6969020012949932E-2</v>
      </c>
      <c r="AN44" s="19">
        <f t="shared" si="8"/>
        <v>0.11545353001942489</v>
      </c>
      <c r="AP44" s="24">
        <v>14.08</v>
      </c>
      <c r="AQ44" s="24">
        <f t="shared" si="9"/>
        <v>1.083723801782335</v>
      </c>
      <c r="AR44" s="24"/>
      <c r="AS44" s="24">
        <v>8.1999999999999993</v>
      </c>
      <c r="AT44" s="24">
        <f t="shared" si="10"/>
        <v>0.94671894615928398</v>
      </c>
      <c r="AU44" s="24"/>
      <c r="AV44" s="25">
        <f t="shared" si="11"/>
        <v>0.13700485562305098</v>
      </c>
    </row>
    <row r="45" spans="1:48" x14ac:dyDescent="0.3">
      <c r="A45" s="2" t="s">
        <v>6</v>
      </c>
      <c r="B45" s="2">
        <v>11</v>
      </c>
      <c r="C45" s="5">
        <v>39869</v>
      </c>
      <c r="D45" s="2">
        <v>30</v>
      </c>
      <c r="E45" s="2" t="s">
        <v>7</v>
      </c>
      <c r="F45" s="6" t="s">
        <v>53</v>
      </c>
      <c r="G45" s="2">
        <v>60</v>
      </c>
      <c r="H45" s="2">
        <v>22</v>
      </c>
      <c r="I45" s="2">
        <v>25</v>
      </c>
      <c r="J45" s="2">
        <v>17.25</v>
      </c>
      <c r="K45" s="2">
        <v>2</v>
      </c>
      <c r="L45" s="19">
        <v>1869.6403279676256</v>
      </c>
      <c r="M45" s="19">
        <f t="shared" si="0"/>
        <v>0.18696403279676255</v>
      </c>
      <c r="N45" s="19">
        <v>1121.7841967805753</v>
      </c>
      <c r="O45" s="19">
        <f t="shared" si="1"/>
        <v>0.11217841967805753</v>
      </c>
      <c r="P45" s="19">
        <f t="shared" si="2"/>
        <v>7.4785613118705019E-2</v>
      </c>
      <c r="R45" s="24">
        <v>6.51</v>
      </c>
      <c r="S45" s="24">
        <f t="shared" si="3"/>
        <v>0.73028151210415448</v>
      </c>
      <c r="U45" s="24">
        <v>8.2509316770186327</v>
      </c>
      <c r="V45" s="24">
        <f t="shared" si="4"/>
        <v>0.6170509842663835</v>
      </c>
      <c r="X45" s="25">
        <f t="shared" si="5"/>
        <v>0.11323052783777099</v>
      </c>
      <c r="AA45" s="5">
        <v>39869</v>
      </c>
      <c r="AB45" s="2">
        <v>30</v>
      </c>
      <c r="AC45" s="2" t="s">
        <v>7</v>
      </c>
      <c r="AD45" s="6" t="s">
        <v>53</v>
      </c>
      <c r="AE45" s="2">
        <v>60</v>
      </c>
      <c r="AF45" s="2">
        <v>22</v>
      </c>
      <c r="AG45" s="2">
        <v>25</v>
      </c>
      <c r="AH45" s="2">
        <v>17.25</v>
      </c>
      <c r="AI45" s="2">
        <v>2</v>
      </c>
      <c r="AJ45" s="19">
        <v>1869.6403279676256</v>
      </c>
      <c r="AK45" s="19">
        <f t="shared" si="6"/>
        <v>0.18696403279676255</v>
      </c>
      <c r="AL45" s="19">
        <v>1121.7841967805753</v>
      </c>
      <c r="AM45" s="19">
        <f t="shared" si="7"/>
        <v>0.11217841967805753</v>
      </c>
      <c r="AN45" s="19">
        <f t="shared" si="8"/>
        <v>7.4785613118705019E-2</v>
      </c>
      <c r="AP45" s="24">
        <v>6.51</v>
      </c>
      <c r="AQ45" s="24">
        <f t="shared" si="9"/>
        <v>0.73028151210415448</v>
      </c>
      <c r="AR45" s="24"/>
      <c r="AS45" s="24">
        <v>8.2509316770186327</v>
      </c>
      <c r="AT45" s="24">
        <f t="shared" si="10"/>
        <v>0.6170509842663835</v>
      </c>
      <c r="AU45" s="24"/>
      <c r="AV45" s="25">
        <f t="shared" si="11"/>
        <v>0.11323052783777099</v>
      </c>
    </row>
    <row r="46" spans="1:48" x14ac:dyDescent="0.3">
      <c r="A46" s="2" t="s">
        <v>6</v>
      </c>
      <c r="B46" s="2">
        <v>11</v>
      </c>
      <c r="C46" s="5">
        <v>39869</v>
      </c>
      <c r="D46" s="2">
        <v>30</v>
      </c>
      <c r="E46" s="2" t="s">
        <v>7</v>
      </c>
      <c r="F46" s="6" t="s">
        <v>41</v>
      </c>
      <c r="G46" s="2">
        <v>5</v>
      </c>
      <c r="H46" s="2">
        <v>40</v>
      </c>
      <c r="I46" s="2">
        <v>35</v>
      </c>
      <c r="J46" s="2">
        <v>28.75</v>
      </c>
      <c r="K46" s="2">
        <v>3</v>
      </c>
      <c r="L46" s="19">
        <v>7790.1680331984398</v>
      </c>
      <c r="M46" s="19">
        <f t="shared" si="0"/>
        <v>0.77901680331984402</v>
      </c>
      <c r="N46" s="19">
        <v>389.50840165992201</v>
      </c>
      <c r="O46" s="19">
        <f t="shared" si="1"/>
        <v>3.89508401659922E-2</v>
      </c>
      <c r="P46" s="19">
        <f t="shared" si="2"/>
        <v>0.74006596315385187</v>
      </c>
      <c r="R46" s="24">
        <v>14.08</v>
      </c>
      <c r="S46" s="24">
        <f t="shared" si="3"/>
        <v>0.54842782953717018</v>
      </c>
      <c r="U46" s="24">
        <v>8.1999999999999993</v>
      </c>
      <c r="V46" s="24">
        <f t="shared" si="4"/>
        <v>6.0685408978615847</v>
      </c>
      <c r="X46" s="25">
        <f t="shared" si="5"/>
        <v>-5.5201130683244148</v>
      </c>
      <c r="AA46" s="5">
        <v>39869</v>
      </c>
      <c r="AB46" s="2">
        <v>30</v>
      </c>
      <c r="AC46" s="2" t="s">
        <v>7</v>
      </c>
      <c r="AD46" s="6" t="s">
        <v>41</v>
      </c>
      <c r="AE46" s="2">
        <v>5</v>
      </c>
      <c r="AF46" s="2">
        <v>40</v>
      </c>
      <c r="AG46" s="2">
        <v>35</v>
      </c>
      <c r="AH46" s="2">
        <v>28.75</v>
      </c>
      <c r="AI46" s="2">
        <v>3</v>
      </c>
      <c r="AJ46" s="19">
        <v>7790.1680331984398</v>
      </c>
      <c r="AK46" s="19">
        <f t="shared" si="6"/>
        <v>0.77901680331984402</v>
      </c>
      <c r="AL46" s="19">
        <v>389.50840165992201</v>
      </c>
      <c r="AM46" s="19">
        <f t="shared" si="7"/>
        <v>3.89508401659922E-2</v>
      </c>
      <c r="AN46" s="19">
        <f t="shared" si="8"/>
        <v>0.74006596315385187</v>
      </c>
      <c r="AP46" s="24">
        <v>14.08</v>
      </c>
      <c r="AQ46" s="24">
        <f t="shared" si="9"/>
        <v>0.54842782953717018</v>
      </c>
      <c r="AR46" s="24"/>
      <c r="AS46" s="24">
        <v>8.1999999999999993</v>
      </c>
      <c r="AT46" s="24">
        <f t="shared" si="10"/>
        <v>6.0685408978615847</v>
      </c>
      <c r="AU46" s="24"/>
      <c r="AV46" s="25">
        <f t="shared" si="11"/>
        <v>-5.5201130683244148</v>
      </c>
    </row>
    <row r="47" spans="1:48" x14ac:dyDescent="0.3">
      <c r="A47" s="2" t="s">
        <v>6</v>
      </c>
      <c r="B47" s="2">
        <v>11</v>
      </c>
      <c r="C47" s="5">
        <v>39869</v>
      </c>
      <c r="D47" s="2">
        <v>30</v>
      </c>
      <c r="E47" s="2" t="s">
        <v>7</v>
      </c>
      <c r="F47" s="6" t="s">
        <v>35</v>
      </c>
      <c r="G47" s="2">
        <v>80</v>
      </c>
      <c r="H47" s="2">
        <v>10</v>
      </c>
      <c r="I47" s="2">
        <v>18</v>
      </c>
      <c r="J47" s="2">
        <v>9.5</v>
      </c>
      <c r="K47" s="2">
        <v>1</v>
      </c>
      <c r="L47" s="19">
        <v>283.5287369864788</v>
      </c>
      <c r="M47" s="19">
        <f t="shared" si="0"/>
        <v>2.835287369864788E-2</v>
      </c>
      <c r="N47" s="19">
        <v>226.82298958918307</v>
      </c>
      <c r="O47" s="19">
        <f t="shared" si="1"/>
        <v>2.2682298958918306E-2</v>
      </c>
      <c r="P47" s="19">
        <f t="shared" si="2"/>
        <v>5.6705747397295739E-3</v>
      </c>
      <c r="R47" s="24">
        <v>14.08</v>
      </c>
      <c r="S47" s="24">
        <f t="shared" si="3"/>
        <v>0.31936676934156977</v>
      </c>
      <c r="U47" s="24">
        <v>8.104694792715291</v>
      </c>
      <c r="V47" s="24">
        <f t="shared" si="4"/>
        <v>4.5958277564789145E-2</v>
      </c>
      <c r="X47" s="25">
        <f t="shared" si="5"/>
        <v>0.27340849177678062</v>
      </c>
      <c r="AA47" s="5">
        <v>39869</v>
      </c>
      <c r="AB47" s="2">
        <v>30</v>
      </c>
      <c r="AC47" s="2" t="s">
        <v>7</v>
      </c>
      <c r="AD47" s="6" t="s">
        <v>35</v>
      </c>
      <c r="AE47" s="2">
        <v>80</v>
      </c>
      <c r="AF47" s="2">
        <v>10</v>
      </c>
      <c r="AG47" s="2">
        <v>18</v>
      </c>
      <c r="AH47" s="2">
        <v>9.5</v>
      </c>
      <c r="AI47" s="2">
        <v>1</v>
      </c>
      <c r="AJ47" s="19">
        <v>283.5287369864788</v>
      </c>
      <c r="AK47" s="19">
        <f t="shared" si="6"/>
        <v>2.835287369864788E-2</v>
      </c>
      <c r="AL47" s="19">
        <v>226.82298958918307</v>
      </c>
      <c r="AM47" s="19">
        <f t="shared" si="7"/>
        <v>2.2682298958918306E-2</v>
      </c>
      <c r="AN47" s="19">
        <f t="shared" si="8"/>
        <v>5.6705747397295739E-3</v>
      </c>
      <c r="AP47" s="24">
        <v>14.08</v>
      </c>
      <c r="AQ47" s="24">
        <f t="shared" si="9"/>
        <v>0.31936676934156977</v>
      </c>
      <c r="AR47" s="24"/>
      <c r="AS47" s="24">
        <v>8.104694792715291</v>
      </c>
      <c r="AT47" s="24">
        <f t="shared" si="10"/>
        <v>4.5958277564789145E-2</v>
      </c>
      <c r="AU47" s="24"/>
      <c r="AV47" s="25">
        <f t="shared" si="11"/>
        <v>0.27340849177678062</v>
      </c>
    </row>
    <row r="48" spans="1:48" x14ac:dyDescent="0.3">
      <c r="A48" s="2" t="s">
        <v>6</v>
      </c>
      <c r="B48" s="2">
        <v>11</v>
      </c>
      <c r="C48" s="5">
        <v>39869</v>
      </c>
      <c r="D48" s="2">
        <v>30</v>
      </c>
      <c r="E48" s="2" t="s">
        <v>7</v>
      </c>
      <c r="F48" s="6" t="s">
        <v>53</v>
      </c>
      <c r="G48" s="2">
        <v>80</v>
      </c>
      <c r="H48" s="2">
        <v>5</v>
      </c>
      <c r="I48" s="2">
        <v>15</v>
      </c>
      <c r="J48" s="2">
        <v>6.25</v>
      </c>
      <c r="K48" s="2">
        <v>2</v>
      </c>
      <c r="L48" s="19">
        <v>245.43692606170259</v>
      </c>
      <c r="M48" s="19">
        <f t="shared" si="0"/>
        <v>2.4543692606170259E-2</v>
      </c>
      <c r="N48" s="19">
        <v>196.34954084936209</v>
      </c>
      <c r="O48" s="19">
        <f t="shared" si="1"/>
        <v>1.9634954084936207E-2</v>
      </c>
      <c r="P48" s="19">
        <f t="shared" si="2"/>
        <v>4.9087385212340517E-3</v>
      </c>
      <c r="R48" s="24">
        <v>6.51</v>
      </c>
      <c r="S48" s="24">
        <f t="shared" si="3"/>
        <v>0.1278235510929347</v>
      </c>
      <c r="U48" s="24">
        <v>8.2509316770186327</v>
      </c>
      <c r="V48" s="24">
        <f t="shared" si="4"/>
        <v>4.0501666159051639E-2</v>
      </c>
      <c r="X48" s="25">
        <f t="shared" si="5"/>
        <v>8.7321884933883057E-2</v>
      </c>
      <c r="AA48" s="5">
        <v>39869</v>
      </c>
      <c r="AB48" s="2">
        <v>30</v>
      </c>
      <c r="AC48" s="2" t="s">
        <v>7</v>
      </c>
      <c r="AD48" s="6" t="s">
        <v>53</v>
      </c>
      <c r="AE48" s="2">
        <v>80</v>
      </c>
      <c r="AF48" s="2">
        <v>5</v>
      </c>
      <c r="AG48" s="2">
        <v>15</v>
      </c>
      <c r="AH48" s="2">
        <v>6.25</v>
      </c>
      <c r="AI48" s="2">
        <v>2</v>
      </c>
      <c r="AJ48" s="19">
        <v>245.43692606170259</v>
      </c>
      <c r="AK48" s="19">
        <f t="shared" si="6"/>
        <v>2.4543692606170259E-2</v>
      </c>
      <c r="AL48" s="19">
        <v>196.34954084936209</v>
      </c>
      <c r="AM48" s="19">
        <f t="shared" si="7"/>
        <v>1.9634954084936207E-2</v>
      </c>
      <c r="AN48" s="19">
        <f t="shared" si="8"/>
        <v>4.9087385212340517E-3</v>
      </c>
      <c r="AP48" s="24">
        <v>6.51</v>
      </c>
      <c r="AQ48" s="24">
        <f t="shared" si="9"/>
        <v>0.1278235510929347</v>
      </c>
      <c r="AR48" s="24"/>
      <c r="AS48" s="24">
        <v>8.2509316770186327</v>
      </c>
      <c r="AT48" s="24">
        <f t="shared" si="10"/>
        <v>4.0501666159051639E-2</v>
      </c>
      <c r="AU48" s="24"/>
      <c r="AV48" s="25">
        <f t="shared" si="11"/>
        <v>8.7321884933883057E-2</v>
      </c>
    </row>
    <row r="49" spans="1:48" x14ac:dyDescent="0.3">
      <c r="A49" s="2" t="s">
        <v>6</v>
      </c>
      <c r="B49" s="2">
        <v>11</v>
      </c>
      <c r="C49" s="5">
        <v>39869</v>
      </c>
      <c r="D49" s="2">
        <v>30</v>
      </c>
      <c r="E49" s="2" t="s">
        <v>7</v>
      </c>
      <c r="F49" s="6" t="s">
        <v>53</v>
      </c>
      <c r="G49" s="2">
        <v>90</v>
      </c>
      <c r="H49" s="2">
        <v>10</v>
      </c>
      <c r="I49" s="2">
        <v>12</v>
      </c>
      <c r="J49" s="2">
        <v>8</v>
      </c>
      <c r="K49" s="2">
        <v>2</v>
      </c>
      <c r="L49" s="19">
        <v>402.12385965949352</v>
      </c>
      <c r="M49" s="19">
        <f t="shared" si="0"/>
        <v>4.0212385965949352E-2</v>
      </c>
      <c r="N49" s="19">
        <v>361.91147369354417</v>
      </c>
      <c r="O49" s="19">
        <f t="shared" si="1"/>
        <v>3.6191147369354415E-2</v>
      </c>
      <c r="P49" s="19">
        <f t="shared" si="2"/>
        <v>4.0212385965949365E-3</v>
      </c>
      <c r="R49" s="24">
        <v>6.51</v>
      </c>
      <c r="S49" s="24">
        <f t="shared" si="3"/>
        <v>0.23560436937449725</v>
      </c>
      <c r="U49" s="24">
        <v>8.2509316770186327</v>
      </c>
      <c r="V49" s="24">
        <f t="shared" si="4"/>
        <v>3.3178964917495113E-2</v>
      </c>
      <c r="X49" s="25">
        <f t="shared" si="5"/>
        <v>0.20242540445700213</v>
      </c>
      <c r="AA49" s="5">
        <v>39869</v>
      </c>
      <c r="AB49" s="2">
        <v>30</v>
      </c>
      <c r="AC49" s="2" t="s">
        <v>7</v>
      </c>
      <c r="AD49" s="6" t="s">
        <v>53</v>
      </c>
      <c r="AE49" s="2">
        <v>90</v>
      </c>
      <c r="AF49" s="2">
        <v>10</v>
      </c>
      <c r="AG49" s="2">
        <v>12</v>
      </c>
      <c r="AH49" s="2">
        <v>8</v>
      </c>
      <c r="AI49" s="2">
        <v>2</v>
      </c>
      <c r="AJ49" s="19">
        <v>402.12385965949352</v>
      </c>
      <c r="AK49" s="19">
        <f t="shared" si="6"/>
        <v>4.0212385965949352E-2</v>
      </c>
      <c r="AL49" s="19">
        <v>361.91147369354417</v>
      </c>
      <c r="AM49" s="19">
        <f t="shared" si="7"/>
        <v>3.6191147369354415E-2</v>
      </c>
      <c r="AN49" s="19">
        <f t="shared" si="8"/>
        <v>4.0212385965949365E-3</v>
      </c>
      <c r="AP49" s="24">
        <v>6.51</v>
      </c>
      <c r="AQ49" s="24">
        <f t="shared" si="9"/>
        <v>0.23560436937449725</v>
      </c>
      <c r="AR49" s="24"/>
      <c r="AS49" s="24">
        <v>8.2509316770186327</v>
      </c>
      <c r="AT49" s="24">
        <f t="shared" si="10"/>
        <v>3.3178964917495113E-2</v>
      </c>
      <c r="AU49" s="24"/>
      <c r="AV49" s="25">
        <f t="shared" si="11"/>
        <v>0.20242540445700213</v>
      </c>
    </row>
    <row r="50" spans="1:48" x14ac:dyDescent="0.3">
      <c r="A50" s="2" t="s">
        <v>6</v>
      </c>
      <c r="B50" s="2">
        <v>11</v>
      </c>
      <c r="C50" s="5">
        <v>39869</v>
      </c>
      <c r="D50" s="2">
        <v>30</v>
      </c>
      <c r="E50" s="2" t="s">
        <v>7</v>
      </c>
      <c r="F50" s="6" t="s">
        <v>41</v>
      </c>
      <c r="G50" s="2">
        <v>60</v>
      </c>
      <c r="H50" s="2">
        <v>20</v>
      </c>
      <c r="I50" s="2">
        <v>12</v>
      </c>
      <c r="J50" s="2">
        <v>13</v>
      </c>
      <c r="K50" s="2">
        <v>3</v>
      </c>
      <c r="L50" s="19">
        <v>1592.787475370025</v>
      </c>
      <c r="M50" s="19">
        <f t="shared" si="0"/>
        <v>0.1592787475370025</v>
      </c>
      <c r="N50" s="19">
        <v>955.67248522201498</v>
      </c>
      <c r="O50" s="19">
        <f t="shared" si="1"/>
        <v>9.5567248522201498E-2</v>
      </c>
      <c r="P50" s="19">
        <f t="shared" si="2"/>
        <v>6.3711499014800999E-2</v>
      </c>
      <c r="R50" s="24">
        <v>14.08</v>
      </c>
      <c r="S50" s="24">
        <f t="shared" si="3"/>
        <v>1.345586859192597</v>
      </c>
      <c r="U50" s="24">
        <v>8.1999999999999993</v>
      </c>
      <c r="V50" s="24">
        <f t="shared" si="4"/>
        <v>0.52243429192136814</v>
      </c>
      <c r="X50" s="25">
        <f t="shared" si="5"/>
        <v>0.82315256727122887</v>
      </c>
      <c r="AA50" s="5">
        <v>39869</v>
      </c>
      <c r="AB50" s="2">
        <v>30</v>
      </c>
      <c r="AC50" s="2" t="s">
        <v>7</v>
      </c>
      <c r="AD50" s="6" t="s">
        <v>41</v>
      </c>
      <c r="AE50" s="2">
        <v>60</v>
      </c>
      <c r="AF50" s="2">
        <v>20</v>
      </c>
      <c r="AG50" s="2">
        <v>12</v>
      </c>
      <c r="AH50" s="2">
        <v>13</v>
      </c>
      <c r="AI50" s="2">
        <v>3</v>
      </c>
      <c r="AJ50" s="19">
        <v>1592.787475370025</v>
      </c>
      <c r="AK50" s="19">
        <f t="shared" si="6"/>
        <v>0.1592787475370025</v>
      </c>
      <c r="AL50" s="19">
        <v>955.67248522201498</v>
      </c>
      <c r="AM50" s="19">
        <f t="shared" si="7"/>
        <v>9.5567248522201498E-2</v>
      </c>
      <c r="AN50" s="19">
        <f t="shared" si="8"/>
        <v>6.3711499014800999E-2</v>
      </c>
      <c r="AP50" s="24">
        <v>14.08</v>
      </c>
      <c r="AQ50" s="24">
        <f t="shared" si="9"/>
        <v>1.345586859192597</v>
      </c>
      <c r="AR50" s="24"/>
      <c r="AS50" s="24">
        <v>8.1999999999999993</v>
      </c>
      <c r="AT50" s="24">
        <f t="shared" si="10"/>
        <v>0.52243429192136814</v>
      </c>
      <c r="AU50" s="24"/>
      <c r="AV50" s="25">
        <f t="shared" si="11"/>
        <v>0.82315256727122887</v>
      </c>
    </row>
    <row r="51" spans="1:48" x14ac:dyDescent="0.3">
      <c r="A51" s="2" t="s">
        <v>6</v>
      </c>
      <c r="B51" s="2">
        <v>11</v>
      </c>
      <c r="C51" s="5">
        <v>39869</v>
      </c>
      <c r="D51" s="2">
        <v>30</v>
      </c>
      <c r="E51" s="2" t="s">
        <v>7</v>
      </c>
      <c r="F51" s="6" t="s">
        <v>41</v>
      </c>
      <c r="G51" s="2">
        <v>60</v>
      </c>
      <c r="H51" s="2">
        <v>10</v>
      </c>
      <c r="I51" s="2">
        <v>15</v>
      </c>
      <c r="J51" s="2">
        <v>8.75</v>
      </c>
      <c r="K51" s="2">
        <v>3</v>
      </c>
      <c r="L51" s="19">
        <v>721.58456262140555</v>
      </c>
      <c r="M51" s="19">
        <f t="shared" si="0"/>
        <v>7.2158456262140555E-2</v>
      </c>
      <c r="N51" s="19">
        <v>432.95073757284331</v>
      </c>
      <c r="O51" s="19">
        <f t="shared" si="1"/>
        <v>4.3295073757284329E-2</v>
      </c>
      <c r="P51" s="19">
        <f t="shared" si="2"/>
        <v>2.8863382504856226E-2</v>
      </c>
      <c r="R51" s="24">
        <v>14.08</v>
      </c>
      <c r="S51" s="24">
        <f t="shared" si="3"/>
        <v>0.60959463850256335</v>
      </c>
      <c r="U51" s="24">
        <v>8.1999999999999993</v>
      </c>
      <c r="V51" s="24">
        <f t="shared" si="4"/>
        <v>0.23667973653982102</v>
      </c>
      <c r="X51" s="25">
        <f t="shared" si="5"/>
        <v>0.37291490196274235</v>
      </c>
      <c r="AA51" s="5">
        <v>39869</v>
      </c>
      <c r="AB51" s="2">
        <v>30</v>
      </c>
      <c r="AC51" s="2" t="s">
        <v>7</v>
      </c>
      <c r="AD51" s="6" t="s">
        <v>41</v>
      </c>
      <c r="AE51" s="2">
        <v>60</v>
      </c>
      <c r="AF51" s="2">
        <v>10</v>
      </c>
      <c r="AG51" s="2">
        <v>15</v>
      </c>
      <c r="AH51" s="2">
        <v>8.75</v>
      </c>
      <c r="AI51" s="2">
        <v>3</v>
      </c>
      <c r="AJ51" s="19">
        <v>721.58456262140555</v>
      </c>
      <c r="AK51" s="19">
        <f t="shared" si="6"/>
        <v>7.2158456262140555E-2</v>
      </c>
      <c r="AL51" s="19">
        <v>432.95073757284331</v>
      </c>
      <c r="AM51" s="19">
        <f t="shared" si="7"/>
        <v>4.3295073757284329E-2</v>
      </c>
      <c r="AN51" s="19">
        <f t="shared" si="8"/>
        <v>2.8863382504856226E-2</v>
      </c>
      <c r="AP51" s="24">
        <v>14.08</v>
      </c>
      <c r="AQ51" s="24">
        <f t="shared" si="9"/>
        <v>0.60959463850256335</v>
      </c>
      <c r="AR51" s="24"/>
      <c r="AS51" s="24">
        <v>8.1999999999999993</v>
      </c>
      <c r="AT51" s="24">
        <f t="shared" si="10"/>
        <v>0.23667973653982102</v>
      </c>
      <c r="AU51" s="24"/>
      <c r="AV51" s="25">
        <f t="shared" si="11"/>
        <v>0.37291490196274235</v>
      </c>
    </row>
    <row r="52" spans="1:48" x14ac:dyDescent="0.3">
      <c r="A52" s="2" t="s">
        <v>6</v>
      </c>
      <c r="B52" s="2">
        <v>11</v>
      </c>
      <c r="C52" s="5">
        <v>39869</v>
      </c>
      <c r="D52" s="2">
        <v>30</v>
      </c>
      <c r="E52" s="2" t="s">
        <v>7</v>
      </c>
      <c r="F52" s="6" t="s">
        <v>44</v>
      </c>
      <c r="G52" s="2">
        <v>90</v>
      </c>
      <c r="H52" s="2">
        <v>1</v>
      </c>
      <c r="I52" s="2">
        <v>11</v>
      </c>
      <c r="J52" s="2">
        <v>3.25</v>
      </c>
      <c r="K52" s="2">
        <v>2</v>
      </c>
      <c r="L52" s="19">
        <v>66.366144807084382</v>
      </c>
      <c r="M52" s="19">
        <f t="shared" si="0"/>
        <v>6.6366144807084382E-3</v>
      </c>
      <c r="N52" s="19">
        <v>59.729530326375944</v>
      </c>
      <c r="O52" s="19">
        <f t="shared" si="1"/>
        <v>5.9729530326375945E-3</v>
      </c>
      <c r="P52" s="19">
        <f t="shared" si="2"/>
        <v>6.6366144807084373E-4</v>
      </c>
      <c r="R52" s="24">
        <v>14.08</v>
      </c>
      <c r="S52" s="24">
        <f t="shared" si="3"/>
        <v>8.4099178699537327E-2</v>
      </c>
      <c r="U52" s="24">
        <v>9.0675767918088734</v>
      </c>
      <c r="V52" s="24">
        <f t="shared" si="4"/>
        <v>6.0178011441454522E-3</v>
      </c>
      <c r="X52" s="25">
        <f t="shared" si="5"/>
        <v>7.8081377555391879E-2</v>
      </c>
      <c r="AA52" s="5">
        <v>39869</v>
      </c>
      <c r="AB52" s="2">
        <v>30</v>
      </c>
      <c r="AC52" s="2" t="s">
        <v>7</v>
      </c>
      <c r="AD52" s="6" t="s">
        <v>44</v>
      </c>
      <c r="AE52" s="2">
        <v>90</v>
      </c>
      <c r="AF52" s="2">
        <v>1</v>
      </c>
      <c r="AG52" s="2">
        <v>11</v>
      </c>
      <c r="AH52" s="2">
        <v>3.25</v>
      </c>
      <c r="AI52" s="2">
        <v>2</v>
      </c>
      <c r="AJ52" s="19">
        <v>66.366144807084382</v>
      </c>
      <c r="AK52" s="19">
        <f t="shared" si="6"/>
        <v>6.6366144807084382E-3</v>
      </c>
      <c r="AL52" s="19">
        <v>59.729530326375944</v>
      </c>
      <c r="AM52" s="19">
        <f t="shared" si="7"/>
        <v>5.9729530326375945E-3</v>
      </c>
      <c r="AN52" s="19">
        <f t="shared" si="8"/>
        <v>6.6366144807084373E-4</v>
      </c>
      <c r="AP52" s="24">
        <v>14.08</v>
      </c>
      <c r="AQ52" s="24">
        <f t="shared" si="9"/>
        <v>8.4099178699537327E-2</v>
      </c>
      <c r="AR52" s="24"/>
      <c r="AS52" s="24">
        <v>9.0675767918088734</v>
      </c>
      <c r="AT52" s="24">
        <f t="shared" si="10"/>
        <v>6.0178011441454522E-3</v>
      </c>
      <c r="AU52" s="24"/>
      <c r="AV52" s="25">
        <f t="shared" si="11"/>
        <v>7.8081377555391879E-2</v>
      </c>
    </row>
    <row r="53" spans="1:48" x14ac:dyDescent="0.3">
      <c r="A53" s="2" t="s">
        <v>6</v>
      </c>
      <c r="B53" s="2">
        <v>11</v>
      </c>
      <c r="C53" s="5">
        <v>39869</v>
      </c>
      <c r="D53" s="2">
        <v>30</v>
      </c>
      <c r="E53" s="2" t="s">
        <v>7</v>
      </c>
      <c r="F53" s="6" t="s">
        <v>44</v>
      </c>
      <c r="G53" s="2">
        <v>90</v>
      </c>
      <c r="H53" s="2">
        <v>10</v>
      </c>
      <c r="I53" s="2">
        <v>12</v>
      </c>
      <c r="J53" s="2">
        <v>8</v>
      </c>
      <c r="K53" s="2">
        <v>2</v>
      </c>
      <c r="L53" s="19">
        <v>402.12385965949352</v>
      </c>
      <c r="M53" s="19">
        <f t="shared" si="0"/>
        <v>4.0212385965949352E-2</v>
      </c>
      <c r="N53" s="19">
        <v>361.91147369354417</v>
      </c>
      <c r="O53" s="19">
        <f t="shared" si="1"/>
        <v>3.6191147369354415E-2</v>
      </c>
      <c r="P53" s="19">
        <f t="shared" si="2"/>
        <v>4.0212385965949365E-3</v>
      </c>
      <c r="R53" s="24">
        <v>14.08</v>
      </c>
      <c r="S53" s="24">
        <f t="shared" si="3"/>
        <v>0.5095713549605102</v>
      </c>
      <c r="U53" s="24">
        <v>9.0675767918088734</v>
      </c>
      <c r="V53" s="24">
        <f t="shared" si="4"/>
        <v>3.6462889772810328E-2</v>
      </c>
      <c r="X53" s="25">
        <f t="shared" si="5"/>
        <v>0.47310846518769989</v>
      </c>
      <c r="AA53" s="5">
        <v>39869</v>
      </c>
      <c r="AB53" s="2">
        <v>30</v>
      </c>
      <c r="AC53" s="2" t="s">
        <v>7</v>
      </c>
      <c r="AD53" s="6" t="s">
        <v>44</v>
      </c>
      <c r="AE53" s="2">
        <v>90</v>
      </c>
      <c r="AF53" s="2">
        <v>10</v>
      </c>
      <c r="AG53" s="2">
        <v>12</v>
      </c>
      <c r="AH53" s="2">
        <v>8</v>
      </c>
      <c r="AI53" s="2">
        <v>2</v>
      </c>
      <c r="AJ53" s="19">
        <v>402.12385965949352</v>
      </c>
      <c r="AK53" s="19">
        <f t="shared" si="6"/>
        <v>4.0212385965949352E-2</v>
      </c>
      <c r="AL53" s="19">
        <v>361.91147369354417</v>
      </c>
      <c r="AM53" s="19">
        <f t="shared" si="7"/>
        <v>3.6191147369354415E-2</v>
      </c>
      <c r="AN53" s="19">
        <f t="shared" si="8"/>
        <v>4.0212385965949365E-3</v>
      </c>
      <c r="AP53" s="24">
        <v>14.08</v>
      </c>
      <c r="AQ53" s="24">
        <f t="shared" si="9"/>
        <v>0.5095713549605102</v>
      </c>
      <c r="AR53" s="24"/>
      <c r="AS53" s="24">
        <v>9.0675767918088734</v>
      </c>
      <c r="AT53" s="24">
        <f t="shared" si="10"/>
        <v>3.6462889772810328E-2</v>
      </c>
      <c r="AU53" s="24"/>
      <c r="AV53" s="25">
        <f t="shared" si="11"/>
        <v>0.47310846518769989</v>
      </c>
    </row>
    <row r="54" spans="1:48" x14ac:dyDescent="0.3">
      <c r="A54" s="2" t="s">
        <v>6</v>
      </c>
      <c r="B54" s="2">
        <v>11</v>
      </c>
      <c r="C54" s="5">
        <v>39869</v>
      </c>
      <c r="D54" s="2">
        <v>30</v>
      </c>
      <c r="E54" s="2" t="s">
        <v>7</v>
      </c>
      <c r="F54" s="6" t="s">
        <v>53</v>
      </c>
      <c r="G54" s="2">
        <v>90</v>
      </c>
      <c r="H54" s="2">
        <v>3</v>
      </c>
      <c r="I54" s="2">
        <v>10</v>
      </c>
      <c r="J54" s="2">
        <v>4</v>
      </c>
      <c r="K54" s="2">
        <v>2</v>
      </c>
      <c r="L54" s="19">
        <v>100.53096491487338</v>
      </c>
      <c r="M54" s="19">
        <f t="shared" si="0"/>
        <v>1.0053096491487338E-2</v>
      </c>
      <c r="N54" s="19">
        <v>90.477868423386042</v>
      </c>
      <c r="O54" s="19">
        <f t="shared" si="1"/>
        <v>9.0477868423386038E-3</v>
      </c>
      <c r="P54" s="19">
        <f t="shared" si="2"/>
        <v>1.0053096491487341E-3</v>
      </c>
      <c r="R54" s="24">
        <v>6.51</v>
      </c>
      <c r="S54" s="24">
        <f t="shared" si="3"/>
        <v>5.8901092343624312E-2</v>
      </c>
      <c r="U54" s="24">
        <v>8.2509316770186327</v>
      </c>
      <c r="V54" s="24">
        <f t="shared" si="4"/>
        <v>8.2947412293737782E-3</v>
      </c>
      <c r="X54" s="25">
        <f t="shared" si="5"/>
        <v>5.0606351114250533E-2</v>
      </c>
      <c r="AA54" s="5">
        <v>39869</v>
      </c>
      <c r="AB54" s="2">
        <v>30</v>
      </c>
      <c r="AC54" s="2" t="s">
        <v>7</v>
      </c>
      <c r="AD54" s="6" t="s">
        <v>53</v>
      </c>
      <c r="AE54" s="2">
        <v>90</v>
      </c>
      <c r="AF54" s="2">
        <v>3</v>
      </c>
      <c r="AG54" s="2">
        <v>10</v>
      </c>
      <c r="AH54" s="2">
        <v>4</v>
      </c>
      <c r="AI54" s="2">
        <v>2</v>
      </c>
      <c r="AJ54" s="19">
        <v>100.53096491487338</v>
      </c>
      <c r="AK54" s="19">
        <f t="shared" si="6"/>
        <v>1.0053096491487338E-2</v>
      </c>
      <c r="AL54" s="19">
        <v>90.477868423386042</v>
      </c>
      <c r="AM54" s="19">
        <f t="shared" si="7"/>
        <v>9.0477868423386038E-3</v>
      </c>
      <c r="AN54" s="19">
        <f t="shared" si="8"/>
        <v>1.0053096491487341E-3</v>
      </c>
      <c r="AP54" s="24">
        <v>6.51</v>
      </c>
      <c r="AQ54" s="24">
        <f t="shared" si="9"/>
        <v>5.8901092343624312E-2</v>
      </c>
      <c r="AR54" s="24"/>
      <c r="AS54" s="24">
        <v>8.2509316770186327</v>
      </c>
      <c r="AT54" s="24">
        <f t="shared" si="10"/>
        <v>8.2947412293737782E-3</v>
      </c>
      <c r="AU54" s="24"/>
      <c r="AV54" s="25">
        <f t="shared" si="11"/>
        <v>5.0606351114250533E-2</v>
      </c>
    </row>
    <row r="55" spans="1:48" x14ac:dyDescent="0.3">
      <c r="A55" s="2" t="s">
        <v>6</v>
      </c>
      <c r="B55" s="2">
        <v>11</v>
      </c>
      <c r="C55" s="5">
        <v>39869</v>
      </c>
      <c r="D55" s="2">
        <v>30</v>
      </c>
      <c r="E55" s="2" t="s">
        <v>7</v>
      </c>
      <c r="F55" s="6" t="s">
        <v>47</v>
      </c>
      <c r="G55" s="2">
        <v>80</v>
      </c>
      <c r="H55" s="2">
        <v>10</v>
      </c>
      <c r="I55" s="2">
        <v>18</v>
      </c>
      <c r="J55" s="2">
        <v>9.5</v>
      </c>
      <c r="K55" s="2">
        <v>3</v>
      </c>
      <c r="L55" s="19">
        <v>850.58621095943647</v>
      </c>
      <c r="M55" s="19">
        <f t="shared" si="0"/>
        <v>8.5058621095943643E-2</v>
      </c>
      <c r="N55" s="19">
        <v>680.4689687675492</v>
      </c>
      <c r="O55" s="19">
        <f t="shared" si="1"/>
        <v>6.8046896876754914E-2</v>
      </c>
      <c r="P55" s="19">
        <f t="shared" si="2"/>
        <v>1.7011724219188729E-2</v>
      </c>
      <c r="R55" s="24">
        <v>14.08</v>
      </c>
      <c r="S55" s="24">
        <f t="shared" si="3"/>
        <v>0.95810030802470925</v>
      </c>
      <c r="U55" s="24">
        <v>11.257627118644068</v>
      </c>
      <c r="V55" s="24">
        <f t="shared" si="4"/>
        <v>0.1915116479048331</v>
      </c>
      <c r="X55" s="25">
        <f t="shared" si="5"/>
        <v>0.76658866011987614</v>
      </c>
      <c r="AA55" s="5">
        <v>39869</v>
      </c>
      <c r="AB55" s="2">
        <v>30</v>
      </c>
      <c r="AC55" s="2" t="s">
        <v>7</v>
      </c>
      <c r="AD55" s="6" t="s">
        <v>47</v>
      </c>
      <c r="AE55" s="2">
        <v>80</v>
      </c>
      <c r="AF55" s="2">
        <v>10</v>
      </c>
      <c r="AG55" s="2">
        <v>18</v>
      </c>
      <c r="AH55" s="2">
        <v>9.5</v>
      </c>
      <c r="AI55" s="2">
        <v>3</v>
      </c>
      <c r="AJ55" s="19">
        <v>850.58621095943647</v>
      </c>
      <c r="AK55" s="19">
        <f t="shared" si="6"/>
        <v>8.5058621095943643E-2</v>
      </c>
      <c r="AL55" s="19">
        <v>680.4689687675492</v>
      </c>
      <c r="AM55" s="19">
        <f t="shared" si="7"/>
        <v>6.8046896876754914E-2</v>
      </c>
      <c r="AN55" s="19">
        <f t="shared" si="8"/>
        <v>1.7011724219188729E-2</v>
      </c>
      <c r="AP55" s="24">
        <v>14.08</v>
      </c>
      <c r="AQ55" s="24">
        <f t="shared" si="9"/>
        <v>0.95810030802470925</v>
      </c>
      <c r="AR55" s="24"/>
      <c r="AS55" s="24">
        <v>11.257627118644068</v>
      </c>
      <c r="AT55" s="24">
        <f t="shared" si="10"/>
        <v>0.1915116479048331</v>
      </c>
      <c r="AU55" s="24"/>
      <c r="AV55" s="25">
        <f t="shared" si="11"/>
        <v>0.76658866011987614</v>
      </c>
    </row>
    <row r="56" spans="1:48" x14ac:dyDescent="0.3">
      <c r="A56" s="2" t="s">
        <v>6</v>
      </c>
      <c r="B56" s="2">
        <v>11</v>
      </c>
      <c r="C56" s="5">
        <v>39869</v>
      </c>
      <c r="D56" s="2">
        <v>30</v>
      </c>
      <c r="E56" s="2" t="s">
        <v>7</v>
      </c>
      <c r="F56" s="6" t="s">
        <v>57</v>
      </c>
      <c r="G56" s="2">
        <v>70</v>
      </c>
      <c r="H56" s="2">
        <v>6</v>
      </c>
      <c r="I56" s="2">
        <v>13</v>
      </c>
      <c r="J56" s="2">
        <v>6.25</v>
      </c>
      <c r="K56" s="2">
        <v>3</v>
      </c>
      <c r="L56" s="19">
        <v>368.15538909255389</v>
      </c>
      <c r="M56" s="19">
        <f t="shared" si="0"/>
        <v>3.6815538909255388E-2</v>
      </c>
      <c r="N56" s="19">
        <v>257.70877236478771</v>
      </c>
      <c r="O56" s="19">
        <f t="shared" si="1"/>
        <v>2.5770877236478772E-2</v>
      </c>
      <c r="P56" s="19">
        <f t="shared" si="2"/>
        <v>1.1044661672776616E-2</v>
      </c>
      <c r="R56" s="24">
        <v>14.08</v>
      </c>
      <c r="S56" s="24">
        <f t="shared" si="3"/>
        <v>0.36285395148962113</v>
      </c>
      <c r="U56" s="24">
        <v>7.9071428571428566</v>
      </c>
      <c r="V56" s="24">
        <f t="shared" si="4"/>
        <v>8.7331717655455096E-2</v>
      </c>
      <c r="X56" s="25">
        <f t="shared" si="5"/>
        <v>0.27552223383416602</v>
      </c>
      <c r="AA56" s="5">
        <v>39869</v>
      </c>
      <c r="AB56" s="2">
        <v>30</v>
      </c>
      <c r="AC56" s="2" t="s">
        <v>7</v>
      </c>
      <c r="AD56" s="6" t="s">
        <v>57</v>
      </c>
      <c r="AE56" s="2">
        <v>70</v>
      </c>
      <c r="AF56" s="2">
        <v>6</v>
      </c>
      <c r="AG56" s="2">
        <v>13</v>
      </c>
      <c r="AH56" s="2">
        <v>6.25</v>
      </c>
      <c r="AI56" s="2">
        <v>3</v>
      </c>
      <c r="AJ56" s="19">
        <v>368.15538909255389</v>
      </c>
      <c r="AK56" s="19">
        <f t="shared" si="6"/>
        <v>3.6815538909255388E-2</v>
      </c>
      <c r="AL56" s="19">
        <v>257.70877236478771</v>
      </c>
      <c r="AM56" s="19">
        <f t="shared" si="7"/>
        <v>2.5770877236478772E-2</v>
      </c>
      <c r="AN56" s="19">
        <f t="shared" si="8"/>
        <v>1.1044661672776616E-2</v>
      </c>
      <c r="AP56" s="24">
        <v>14.08</v>
      </c>
      <c r="AQ56" s="24">
        <f t="shared" si="9"/>
        <v>0.36285395148962113</v>
      </c>
      <c r="AR56" s="24"/>
      <c r="AS56" s="24">
        <v>7.9071428571428566</v>
      </c>
      <c r="AT56" s="24">
        <f t="shared" si="10"/>
        <v>8.7331717655455096E-2</v>
      </c>
      <c r="AU56" s="24"/>
      <c r="AV56" s="25">
        <f t="shared" si="11"/>
        <v>0.27552223383416602</v>
      </c>
    </row>
    <row r="57" spans="1:48" x14ac:dyDescent="0.3">
      <c r="A57" s="2" t="s">
        <v>6</v>
      </c>
      <c r="B57" s="2">
        <v>11</v>
      </c>
      <c r="C57" s="5">
        <v>39869</v>
      </c>
      <c r="D57" s="2">
        <v>30</v>
      </c>
      <c r="E57" s="2" t="s">
        <v>7</v>
      </c>
      <c r="F57" s="6" t="s">
        <v>44</v>
      </c>
      <c r="G57" s="2">
        <v>90</v>
      </c>
      <c r="H57" s="2">
        <v>2</v>
      </c>
      <c r="I57" s="2">
        <v>25</v>
      </c>
      <c r="J57" s="2">
        <v>7.25</v>
      </c>
      <c r="K57" s="2">
        <v>2</v>
      </c>
      <c r="L57" s="19">
        <v>330.259927708627</v>
      </c>
      <c r="M57" s="19">
        <f t="shared" si="0"/>
        <v>3.3025992770862697E-2</v>
      </c>
      <c r="N57" s="19">
        <v>297.23393493776433</v>
      </c>
      <c r="O57" s="19">
        <f t="shared" si="1"/>
        <v>2.9723393493776434E-2</v>
      </c>
      <c r="P57" s="19">
        <f t="shared" si="2"/>
        <v>3.3025992770862635E-3</v>
      </c>
      <c r="R57" s="24">
        <v>14.08</v>
      </c>
      <c r="S57" s="24">
        <f t="shared" si="3"/>
        <v>0.41850538039237217</v>
      </c>
      <c r="U57" s="24">
        <v>9.0675767918088734</v>
      </c>
      <c r="V57" s="24">
        <f t="shared" si="4"/>
        <v>2.9946572557552165E-2</v>
      </c>
      <c r="X57" s="25">
        <f t="shared" si="5"/>
        <v>0.38855880783482</v>
      </c>
      <c r="AA57" s="5">
        <v>39869</v>
      </c>
      <c r="AB57" s="2">
        <v>30</v>
      </c>
      <c r="AC57" s="2" t="s">
        <v>7</v>
      </c>
      <c r="AD57" s="6" t="s">
        <v>44</v>
      </c>
      <c r="AE57" s="2">
        <v>90</v>
      </c>
      <c r="AF57" s="2">
        <v>2</v>
      </c>
      <c r="AG57" s="2">
        <v>25</v>
      </c>
      <c r="AH57" s="2">
        <v>7.25</v>
      </c>
      <c r="AI57" s="2">
        <v>2</v>
      </c>
      <c r="AJ57" s="19">
        <v>330.259927708627</v>
      </c>
      <c r="AK57" s="19">
        <f t="shared" si="6"/>
        <v>3.3025992770862697E-2</v>
      </c>
      <c r="AL57" s="19">
        <v>297.23393493776433</v>
      </c>
      <c r="AM57" s="19">
        <f t="shared" si="7"/>
        <v>2.9723393493776434E-2</v>
      </c>
      <c r="AN57" s="19">
        <f t="shared" si="8"/>
        <v>3.3025992770862635E-3</v>
      </c>
      <c r="AP57" s="24">
        <v>14.08</v>
      </c>
      <c r="AQ57" s="24">
        <f t="shared" si="9"/>
        <v>0.41850538039237217</v>
      </c>
      <c r="AR57" s="24"/>
      <c r="AS57" s="24">
        <v>9.0675767918088734</v>
      </c>
      <c r="AT57" s="24">
        <f t="shared" si="10"/>
        <v>2.9946572557552165E-2</v>
      </c>
      <c r="AU57" s="24"/>
      <c r="AV57" s="25">
        <f t="shared" si="11"/>
        <v>0.38855880783482</v>
      </c>
    </row>
    <row r="58" spans="1:48" x14ac:dyDescent="0.3">
      <c r="A58" s="2" t="s">
        <v>6</v>
      </c>
      <c r="B58" s="2">
        <v>11</v>
      </c>
      <c r="C58" s="5">
        <v>39869</v>
      </c>
      <c r="D58" s="2">
        <v>30</v>
      </c>
      <c r="E58" s="2" t="s">
        <v>7</v>
      </c>
      <c r="F58" s="6" t="s">
        <v>46</v>
      </c>
      <c r="G58" s="2">
        <v>90</v>
      </c>
      <c r="H58" s="2">
        <v>12</v>
      </c>
      <c r="I58" s="2">
        <v>12</v>
      </c>
      <c r="J58" s="2">
        <v>9</v>
      </c>
      <c r="K58" s="2">
        <v>3</v>
      </c>
      <c r="L58" s="19">
        <v>763.40701482231975</v>
      </c>
      <c r="M58" s="19">
        <f t="shared" si="0"/>
        <v>7.6340701482231973E-2</v>
      </c>
      <c r="N58" s="19">
        <v>687.06631334008785</v>
      </c>
      <c r="O58" s="19">
        <f t="shared" si="1"/>
        <v>6.8706631334008783E-2</v>
      </c>
      <c r="P58" s="19">
        <f t="shared" si="2"/>
        <v>7.6340701482231904E-3</v>
      </c>
      <c r="R58" s="24">
        <v>14.08</v>
      </c>
      <c r="S58" s="24">
        <f t="shared" si="3"/>
        <v>0.96738936918284368</v>
      </c>
      <c r="U58" s="24">
        <v>12.651428571428571</v>
      </c>
      <c r="V58" s="24">
        <f t="shared" si="4"/>
        <v>9.6581893189520818E-2</v>
      </c>
      <c r="X58" s="25">
        <f t="shared" si="5"/>
        <v>0.87080747599332287</v>
      </c>
      <c r="AA58" s="5">
        <v>39869</v>
      </c>
      <c r="AB58" s="2">
        <v>30</v>
      </c>
      <c r="AC58" s="2" t="s">
        <v>7</v>
      </c>
      <c r="AD58" s="6" t="s">
        <v>46</v>
      </c>
      <c r="AE58" s="2">
        <v>90</v>
      </c>
      <c r="AF58" s="2">
        <v>12</v>
      </c>
      <c r="AG58" s="2">
        <v>12</v>
      </c>
      <c r="AH58" s="2">
        <v>9</v>
      </c>
      <c r="AI58" s="2">
        <v>3</v>
      </c>
      <c r="AJ58" s="19">
        <v>763.40701482231975</v>
      </c>
      <c r="AK58" s="19">
        <f t="shared" si="6"/>
        <v>7.6340701482231973E-2</v>
      </c>
      <c r="AL58" s="19">
        <v>687.06631334008785</v>
      </c>
      <c r="AM58" s="19">
        <f t="shared" si="7"/>
        <v>6.8706631334008783E-2</v>
      </c>
      <c r="AN58" s="19">
        <f t="shared" si="8"/>
        <v>7.6340701482231904E-3</v>
      </c>
      <c r="AP58" s="24">
        <v>14.08</v>
      </c>
      <c r="AQ58" s="24">
        <f t="shared" si="9"/>
        <v>0.96738936918284368</v>
      </c>
      <c r="AR58" s="24"/>
      <c r="AS58" s="24">
        <v>12.651428571428571</v>
      </c>
      <c r="AT58" s="24">
        <f t="shared" si="10"/>
        <v>9.6581893189520818E-2</v>
      </c>
      <c r="AU58" s="24"/>
      <c r="AV58" s="25">
        <f t="shared" si="11"/>
        <v>0.87080747599332287</v>
      </c>
    </row>
    <row r="59" spans="1:48" x14ac:dyDescent="0.3">
      <c r="A59" s="2" t="s">
        <v>6</v>
      </c>
      <c r="B59" s="2">
        <v>11</v>
      </c>
      <c r="C59" s="5">
        <v>39869</v>
      </c>
      <c r="D59" s="2">
        <v>30</v>
      </c>
      <c r="E59" s="2" t="s">
        <v>7</v>
      </c>
      <c r="F59" s="6" t="s">
        <v>47</v>
      </c>
      <c r="G59" s="2">
        <v>80</v>
      </c>
      <c r="H59" s="2">
        <v>6</v>
      </c>
      <c r="I59" s="2">
        <v>10</v>
      </c>
      <c r="J59" s="2">
        <v>5.5</v>
      </c>
      <c r="K59" s="2">
        <v>3</v>
      </c>
      <c r="L59" s="19">
        <v>285.09953331327375</v>
      </c>
      <c r="M59" s="19">
        <f t="shared" si="0"/>
        <v>2.8509953331327376E-2</v>
      </c>
      <c r="N59" s="19">
        <v>228.07962665061902</v>
      </c>
      <c r="O59" s="19">
        <f t="shared" si="1"/>
        <v>2.2807962665061902E-2</v>
      </c>
      <c r="P59" s="19">
        <f t="shared" si="2"/>
        <v>5.7019906662654739E-3</v>
      </c>
      <c r="R59" s="24">
        <v>14.08</v>
      </c>
      <c r="S59" s="24">
        <f t="shared" si="3"/>
        <v>0.32113611432407158</v>
      </c>
      <c r="U59" s="24">
        <v>11.257627118644068</v>
      </c>
      <c r="V59" s="24">
        <f t="shared" si="4"/>
        <v>6.4190884754805555E-2</v>
      </c>
      <c r="X59" s="25">
        <f t="shared" si="5"/>
        <v>0.25694522956926602</v>
      </c>
      <c r="AA59" s="5">
        <v>39869</v>
      </c>
      <c r="AB59" s="2">
        <v>30</v>
      </c>
      <c r="AC59" s="2" t="s">
        <v>7</v>
      </c>
      <c r="AD59" s="6" t="s">
        <v>47</v>
      </c>
      <c r="AE59" s="2">
        <v>80</v>
      </c>
      <c r="AF59" s="2">
        <v>6</v>
      </c>
      <c r="AG59" s="2">
        <v>10</v>
      </c>
      <c r="AH59" s="2">
        <v>5.5</v>
      </c>
      <c r="AI59" s="2">
        <v>3</v>
      </c>
      <c r="AJ59" s="19">
        <v>285.09953331327375</v>
      </c>
      <c r="AK59" s="19">
        <f t="shared" si="6"/>
        <v>2.8509953331327376E-2</v>
      </c>
      <c r="AL59" s="19">
        <v>228.07962665061902</v>
      </c>
      <c r="AM59" s="19">
        <f t="shared" si="7"/>
        <v>2.2807962665061902E-2</v>
      </c>
      <c r="AN59" s="19">
        <f t="shared" si="8"/>
        <v>5.7019906662654739E-3</v>
      </c>
      <c r="AP59" s="24">
        <v>14.08</v>
      </c>
      <c r="AQ59" s="24">
        <f t="shared" si="9"/>
        <v>0.32113611432407158</v>
      </c>
      <c r="AR59" s="24"/>
      <c r="AS59" s="24">
        <v>11.257627118644068</v>
      </c>
      <c r="AT59" s="24">
        <f t="shared" si="10"/>
        <v>6.4190884754805555E-2</v>
      </c>
      <c r="AU59" s="24"/>
      <c r="AV59" s="25">
        <f t="shared" si="11"/>
        <v>0.25694522956926602</v>
      </c>
    </row>
    <row r="60" spans="1:48" x14ac:dyDescent="0.3">
      <c r="A60" s="2" t="s">
        <v>6</v>
      </c>
      <c r="B60" s="2">
        <v>11</v>
      </c>
      <c r="C60" s="5">
        <v>39869</v>
      </c>
      <c r="D60" s="2">
        <v>30</v>
      </c>
      <c r="E60" s="2" t="s">
        <v>7</v>
      </c>
      <c r="F60" s="6" t="s">
        <v>47</v>
      </c>
      <c r="G60" s="2">
        <v>70</v>
      </c>
      <c r="H60" s="2">
        <v>4</v>
      </c>
      <c r="I60" s="2">
        <v>15</v>
      </c>
      <c r="J60" s="2">
        <v>5.75</v>
      </c>
      <c r="K60" s="2">
        <v>3</v>
      </c>
      <c r="L60" s="19">
        <v>311.60672132793758</v>
      </c>
      <c r="M60" s="19">
        <f t="shared" si="0"/>
        <v>3.1160672132793759E-2</v>
      </c>
      <c r="N60" s="19">
        <v>218.12470492955629</v>
      </c>
      <c r="O60" s="19">
        <f t="shared" si="1"/>
        <v>2.1812470492955628E-2</v>
      </c>
      <c r="P60" s="19">
        <f t="shared" si="2"/>
        <v>9.3482016398381308E-3</v>
      </c>
      <c r="R60" s="24">
        <v>14.08</v>
      </c>
      <c r="S60" s="24">
        <f t="shared" si="3"/>
        <v>0.30711958454081523</v>
      </c>
      <c r="U60" s="24">
        <v>11.257627118644068</v>
      </c>
      <c r="V60" s="24">
        <f t="shared" si="4"/>
        <v>0.10523856829119468</v>
      </c>
      <c r="X60" s="25">
        <f t="shared" si="5"/>
        <v>0.20188101624962054</v>
      </c>
      <c r="AA60" s="5">
        <v>39869</v>
      </c>
      <c r="AB60" s="2">
        <v>30</v>
      </c>
      <c r="AC60" s="2" t="s">
        <v>7</v>
      </c>
      <c r="AD60" s="6" t="s">
        <v>47</v>
      </c>
      <c r="AE60" s="2">
        <v>70</v>
      </c>
      <c r="AF60" s="2">
        <v>4</v>
      </c>
      <c r="AG60" s="2">
        <v>15</v>
      </c>
      <c r="AH60" s="2">
        <v>5.75</v>
      </c>
      <c r="AI60" s="2">
        <v>3</v>
      </c>
      <c r="AJ60" s="19">
        <v>311.60672132793758</v>
      </c>
      <c r="AK60" s="19">
        <f t="shared" si="6"/>
        <v>3.1160672132793759E-2</v>
      </c>
      <c r="AL60" s="19">
        <v>218.12470492955629</v>
      </c>
      <c r="AM60" s="19">
        <f t="shared" si="7"/>
        <v>2.1812470492955628E-2</v>
      </c>
      <c r="AN60" s="19">
        <f t="shared" si="8"/>
        <v>9.3482016398381308E-3</v>
      </c>
      <c r="AP60" s="24">
        <v>14.08</v>
      </c>
      <c r="AQ60" s="24">
        <f t="shared" si="9"/>
        <v>0.30711958454081523</v>
      </c>
      <c r="AR60" s="24"/>
      <c r="AS60" s="24">
        <v>11.257627118644068</v>
      </c>
      <c r="AT60" s="24">
        <f t="shared" si="10"/>
        <v>0.10523856829119468</v>
      </c>
      <c r="AU60" s="24"/>
      <c r="AV60" s="25">
        <f t="shared" si="11"/>
        <v>0.20188101624962054</v>
      </c>
    </row>
    <row r="61" spans="1:48" x14ac:dyDescent="0.3">
      <c r="A61" s="2" t="s">
        <v>6</v>
      </c>
      <c r="B61" s="2">
        <v>11</v>
      </c>
      <c r="C61" s="5">
        <v>39869</v>
      </c>
      <c r="D61" s="2">
        <v>30</v>
      </c>
      <c r="E61" s="2" t="s">
        <v>7</v>
      </c>
      <c r="F61" s="6" t="s">
        <v>47</v>
      </c>
      <c r="G61" s="2">
        <v>90</v>
      </c>
      <c r="H61" s="2">
        <v>6</v>
      </c>
      <c r="I61" s="2">
        <v>11</v>
      </c>
      <c r="J61" s="2">
        <v>5.75</v>
      </c>
      <c r="K61" s="2">
        <v>3</v>
      </c>
      <c r="L61" s="19">
        <v>311.60672132793758</v>
      </c>
      <c r="M61" s="19">
        <f t="shared" si="0"/>
        <v>3.1160672132793759E-2</v>
      </c>
      <c r="N61" s="19">
        <v>280.44604919514381</v>
      </c>
      <c r="O61" s="19">
        <f t="shared" si="1"/>
        <v>2.8044604919514382E-2</v>
      </c>
      <c r="P61" s="19">
        <f t="shared" si="2"/>
        <v>3.1160672132793769E-3</v>
      </c>
      <c r="R61" s="24">
        <v>14.08</v>
      </c>
      <c r="S61" s="24">
        <f t="shared" si="3"/>
        <v>0.39486803726676251</v>
      </c>
      <c r="U61" s="24">
        <v>11.257627118644068</v>
      </c>
      <c r="V61" s="24">
        <f t="shared" si="4"/>
        <v>3.5079522763731566E-2</v>
      </c>
      <c r="X61" s="25">
        <f t="shared" si="5"/>
        <v>0.35978851450303095</v>
      </c>
      <c r="AA61" s="5">
        <v>39869</v>
      </c>
      <c r="AB61" s="2">
        <v>30</v>
      </c>
      <c r="AC61" s="2" t="s">
        <v>7</v>
      </c>
      <c r="AD61" s="6" t="s">
        <v>47</v>
      </c>
      <c r="AE61" s="2">
        <v>90</v>
      </c>
      <c r="AF61" s="2">
        <v>6</v>
      </c>
      <c r="AG61" s="2">
        <v>11</v>
      </c>
      <c r="AH61" s="2">
        <v>5.75</v>
      </c>
      <c r="AI61" s="2">
        <v>3</v>
      </c>
      <c r="AJ61" s="19">
        <v>311.60672132793758</v>
      </c>
      <c r="AK61" s="19">
        <f t="shared" si="6"/>
        <v>3.1160672132793759E-2</v>
      </c>
      <c r="AL61" s="19">
        <v>280.44604919514381</v>
      </c>
      <c r="AM61" s="19">
        <f t="shared" si="7"/>
        <v>2.8044604919514382E-2</v>
      </c>
      <c r="AN61" s="19">
        <f t="shared" si="8"/>
        <v>3.1160672132793769E-3</v>
      </c>
      <c r="AP61" s="24">
        <v>14.08</v>
      </c>
      <c r="AQ61" s="24">
        <f t="shared" si="9"/>
        <v>0.39486803726676251</v>
      </c>
      <c r="AR61" s="24"/>
      <c r="AS61" s="24">
        <v>11.257627118644068</v>
      </c>
      <c r="AT61" s="24">
        <f t="shared" si="10"/>
        <v>3.5079522763731566E-2</v>
      </c>
      <c r="AU61" s="24"/>
      <c r="AV61" s="25">
        <f t="shared" si="11"/>
        <v>0.35978851450303095</v>
      </c>
    </row>
    <row r="62" spans="1:48" x14ac:dyDescent="0.3">
      <c r="A62" s="2" t="s">
        <v>6</v>
      </c>
      <c r="B62" s="2">
        <v>11</v>
      </c>
      <c r="C62" s="5">
        <v>39869</v>
      </c>
      <c r="D62" s="2">
        <v>30</v>
      </c>
      <c r="E62" s="2" t="s">
        <v>7</v>
      </c>
      <c r="F62" s="6" t="s">
        <v>44</v>
      </c>
      <c r="G62" s="2">
        <v>100</v>
      </c>
      <c r="H62" s="2">
        <v>7</v>
      </c>
      <c r="I62" s="2">
        <v>11</v>
      </c>
      <c r="J62" s="2">
        <v>6.25</v>
      </c>
      <c r="K62" s="2">
        <v>2</v>
      </c>
      <c r="L62" s="19">
        <v>245.43692606170259</v>
      </c>
      <c r="M62" s="19">
        <f t="shared" si="0"/>
        <v>2.4543692606170259E-2</v>
      </c>
      <c r="N62" s="19">
        <v>245.43692606170259</v>
      </c>
      <c r="O62" s="19">
        <f t="shared" si="1"/>
        <v>2.4543692606170259E-2</v>
      </c>
      <c r="P62" s="19">
        <f t="shared" si="2"/>
        <v>0</v>
      </c>
      <c r="R62" s="24">
        <v>14.08</v>
      </c>
      <c r="S62" s="24">
        <f t="shared" si="3"/>
        <v>0.34557519189487723</v>
      </c>
      <c r="U62" s="24">
        <v>9.0675767918088734</v>
      </c>
      <c r="V62" s="24">
        <f t="shared" si="4"/>
        <v>0</v>
      </c>
      <c r="X62" s="25">
        <f t="shared" si="5"/>
        <v>0.34557519189487723</v>
      </c>
      <c r="AA62" s="5">
        <v>39869</v>
      </c>
      <c r="AB62" s="2">
        <v>30</v>
      </c>
      <c r="AC62" s="2" t="s">
        <v>7</v>
      </c>
      <c r="AD62" s="6" t="s">
        <v>44</v>
      </c>
      <c r="AE62" s="2">
        <v>100</v>
      </c>
      <c r="AF62" s="2">
        <v>7</v>
      </c>
      <c r="AG62" s="2">
        <v>11</v>
      </c>
      <c r="AH62" s="2">
        <v>6.25</v>
      </c>
      <c r="AI62" s="2">
        <v>2</v>
      </c>
      <c r="AJ62" s="19">
        <v>245.43692606170259</v>
      </c>
      <c r="AK62" s="19">
        <f t="shared" si="6"/>
        <v>2.4543692606170259E-2</v>
      </c>
      <c r="AL62" s="19">
        <v>245.43692606170259</v>
      </c>
      <c r="AM62" s="19">
        <f t="shared" si="7"/>
        <v>2.4543692606170259E-2</v>
      </c>
      <c r="AN62" s="19">
        <f t="shared" si="8"/>
        <v>0</v>
      </c>
      <c r="AP62" s="24">
        <v>14.08</v>
      </c>
      <c r="AQ62" s="24">
        <f t="shared" si="9"/>
        <v>0.34557519189487723</v>
      </c>
      <c r="AR62" s="24"/>
      <c r="AS62" s="24">
        <v>9.0675767918088734</v>
      </c>
      <c r="AT62" s="24">
        <f t="shared" si="10"/>
        <v>0</v>
      </c>
      <c r="AU62" s="24"/>
      <c r="AV62" s="25">
        <f t="shared" si="11"/>
        <v>0.34557519189487723</v>
      </c>
    </row>
    <row r="63" spans="1:48" x14ac:dyDescent="0.3">
      <c r="A63" s="2" t="s">
        <v>6</v>
      </c>
      <c r="B63" s="2">
        <v>11</v>
      </c>
      <c r="C63" s="5">
        <v>39869</v>
      </c>
      <c r="D63" s="2">
        <v>30</v>
      </c>
      <c r="E63" s="2" t="s">
        <v>7</v>
      </c>
      <c r="F63" s="6" t="s">
        <v>41</v>
      </c>
      <c r="G63" s="2">
        <v>50</v>
      </c>
      <c r="H63" s="2">
        <v>13</v>
      </c>
      <c r="I63" s="2">
        <v>18</v>
      </c>
      <c r="J63" s="2">
        <v>11</v>
      </c>
      <c r="K63" s="2">
        <v>3</v>
      </c>
      <c r="L63" s="19">
        <v>1140.398133253095</v>
      </c>
      <c r="M63" s="19">
        <f t="shared" si="0"/>
        <v>0.11403981332530951</v>
      </c>
      <c r="N63" s="19">
        <v>570.19906662654751</v>
      </c>
      <c r="O63" s="19">
        <f t="shared" si="1"/>
        <v>5.7019906662654753E-2</v>
      </c>
      <c r="P63" s="19">
        <f t="shared" si="2"/>
        <v>5.7019906662654753E-2</v>
      </c>
      <c r="R63" s="24">
        <v>14.08</v>
      </c>
      <c r="S63" s="24">
        <f t="shared" si="3"/>
        <v>0.80284028581017897</v>
      </c>
      <c r="U63" s="24">
        <v>8.1999999999999993</v>
      </c>
      <c r="V63" s="24">
        <f t="shared" si="4"/>
        <v>0.46756323463376892</v>
      </c>
      <c r="X63" s="25">
        <f t="shared" si="5"/>
        <v>0.33527705117641005</v>
      </c>
      <c r="AA63" s="5">
        <v>39869</v>
      </c>
      <c r="AB63" s="2">
        <v>30</v>
      </c>
      <c r="AC63" s="2" t="s">
        <v>7</v>
      </c>
      <c r="AD63" s="6" t="s">
        <v>41</v>
      </c>
      <c r="AE63" s="2">
        <v>50</v>
      </c>
      <c r="AF63" s="2">
        <v>13</v>
      </c>
      <c r="AG63" s="2">
        <v>18</v>
      </c>
      <c r="AH63" s="2">
        <v>11</v>
      </c>
      <c r="AI63" s="2">
        <v>3</v>
      </c>
      <c r="AJ63" s="19">
        <v>1140.398133253095</v>
      </c>
      <c r="AK63" s="19">
        <f t="shared" si="6"/>
        <v>0.11403981332530951</v>
      </c>
      <c r="AL63" s="19">
        <v>570.19906662654751</v>
      </c>
      <c r="AM63" s="19">
        <f t="shared" si="7"/>
        <v>5.7019906662654753E-2</v>
      </c>
      <c r="AN63" s="19">
        <f t="shared" si="8"/>
        <v>5.7019906662654753E-2</v>
      </c>
      <c r="AP63" s="24">
        <v>14.08</v>
      </c>
      <c r="AQ63" s="24">
        <f t="shared" si="9"/>
        <v>0.80284028581017897</v>
      </c>
      <c r="AR63" s="24"/>
      <c r="AS63" s="24">
        <v>8.1999999999999993</v>
      </c>
      <c r="AT63" s="24">
        <f t="shared" si="10"/>
        <v>0.46756323463376892</v>
      </c>
      <c r="AU63" s="24"/>
      <c r="AV63" s="25">
        <f t="shared" si="11"/>
        <v>0.33527705117641005</v>
      </c>
    </row>
    <row r="64" spans="1:48" x14ac:dyDescent="0.3">
      <c r="A64" s="2" t="s">
        <v>6</v>
      </c>
      <c r="B64" s="2">
        <v>11</v>
      </c>
      <c r="C64" s="5">
        <v>39869</v>
      </c>
      <c r="D64" s="2">
        <v>30</v>
      </c>
      <c r="E64" s="2" t="s">
        <v>7</v>
      </c>
      <c r="F64" s="6" t="s">
        <v>41</v>
      </c>
      <c r="G64" s="2">
        <v>70</v>
      </c>
      <c r="H64" s="2">
        <v>11</v>
      </c>
      <c r="I64" s="2">
        <v>12</v>
      </c>
      <c r="J64" s="2">
        <v>8.5</v>
      </c>
      <c r="K64" s="2">
        <v>3</v>
      </c>
      <c r="L64" s="19">
        <v>680.94020766558765</v>
      </c>
      <c r="M64" s="19">
        <f t="shared" si="0"/>
        <v>6.8094020766558766E-2</v>
      </c>
      <c r="N64" s="19">
        <v>476.65814536591131</v>
      </c>
      <c r="O64" s="19">
        <f t="shared" si="1"/>
        <v>4.7665814536591133E-2</v>
      </c>
      <c r="P64" s="19">
        <f t="shared" si="2"/>
        <v>2.0428206229967633E-2</v>
      </c>
      <c r="R64" s="24">
        <v>14.08</v>
      </c>
      <c r="S64" s="24">
        <f t="shared" si="3"/>
        <v>0.67113466867520322</v>
      </c>
      <c r="U64" s="24">
        <v>8.1999999999999993</v>
      </c>
      <c r="V64" s="24">
        <f t="shared" si="4"/>
        <v>0.16751129108573456</v>
      </c>
      <c r="X64" s="25">
        <f t="shared" si="5"/>
        <v>0.50362337758946862</v>
      </c>
      <c r="AA64" s="5">
        <v>39869</v>
      </c>
      <c r="AB64" s="2">
        <v>30</v>
      </c>
      <c r="AC64" s="2" t="s">
        <v>7</v>
      </c>
      <c r="AD64" s="6" t="s">
        <v>41</v>
      </c>
      <c r="AE64" s="2">
        <v>70</v>
      </c>
      <c r="AF64" s="2">
        <v>11</v>
      </c>
      <c r="AG64" s="2">
        <v>12</v>
      </c>
      <c r="AH64" s="2">
        <v>8.5</v>
      </c>
      <c r="AI64" s="2">
        <v>3</v>
      </c>
      <c r="AJ64" s="19">
        <v>680.94020766558765</v>
      </c>
      <c r="AK64" s="19">
        <f t="shared" si="6"/>
        <v>6.8094020766558766E-2</v>
      </c>
      <c r="AL64" s="19">
        <v>476.65814536591131</v>
      </c>
      <c r="AM64" s="19">
        <f t="shared" si="7"/>
        <v>4.7665814536591133E-2</v>
      </c>
      <c r="AN64" s="19">
        <f t="shared" si="8"/>
        <v>2.0428206229967633E-2</v>
      </c>
      <c r="AP64" s="24">
        <v>14.08</v>
      </c>
      <c r="AQ64" s="24">
        <f t="shared" si="9"/>
        <v>0.67113466867520322</v>
      </c>
      <c r="AR64" s="24"/>
      <c r="AS64" s="24">
        <v>8.1999999999999993</v>
      </c>
      <c r="AT64" s="24">
        <f t="shared" si="10"/>
        <v>0.16751129108573456</v>
      </c>
      <c r="AU64" s="24"/>
      <c r="AV64" s="25">
        <f t="shared" si="11"/>
        <v>0.50362337758946862</v>
      </c>
    </row>
    <row r="65" spans="1:48" x14ac:dyDescent="0.3">
      <c r="A65" s="2" t="s">
        <v>6</v>
      </c>
      <c r="B65" s="2">
        <v>11</v>
      </c>
      <c r="C65" s="5">
        <v>39869</v>
      </c>
      <c r="D65" s="2">
        <v>30</v>
      </c>
      <c r="E65" s="2" t="s">
        <v>7</v>
      </c>
      <c r="F65" s="6" t="s">
        <v>43</v>
      </c>
      <c r="G65" s="2">
        <v>90</v>
      </c>
      <c r="H65" s="2">
        <v>4</v>
      </c>
      <c r="I65" s="2">
        <v>12</v>
      </c>
      <c r="J65" s="2">
        <v>5</v>
      </c>
      <c r="K65" s="2">
        <v>2</v>
      </c>
      <c r="L65" s="19">
        <v>157.07963267948966</v>
      </c>
      <c r="M65" s="19">
        <f t="shared" si="0"/>
        <v>1.5707963267948967E-2</v>
      </c>
      <c r="N65" s="19">
        <v>141.37166941154069</v>
      </c>
      <c r="O65" s="19">
        <f t="shared" si="1"/>
        <v>1.4137166941154069E-2</v>
      </c>
      <c r="P65" s="19">
        <f t="shared" si="2"/>
        <v>1.5707963267948977E-3</v>
      </c>
      <c r="R65" s="24">
        <v>14.08</v>
      </c>
      <c r="S65" s="24">
        <f t="shared" si="3"/>
        <v>0.19905131053144928</v>
      </c>
      <c r="U65" s="24">
        <v>8.1999999999999993</v>
      </c>
      <c r="V65" s="24">
        <f t="shared" si="4"/>
        <v>1.2880529879718161E-2</v>
      </c>
      <c r="X65" s="25">
        <f t="shared" si="5"/>
        <v>0.18617078065173112</v>
      </c>
      <c r="AA65" s="5">
        <v>39869</v>
      </c>
      <c r="AB65" s="2">
        <v>30</v>
      </c>
      <c r="AC65" s="2" t="s">
        <v>7</v>
      </c>
      <c r="AD65" s="6" t="s">
        <v>43</v>
      </c>
      <c r="AE65" s="2">
        <v>90</v>
      </c>
      <c r="AF65" s="2">
        <v>4</v>
      </c>
      <c r="AG65" s="2">
        <v>12</v>
      </c>
      <c r="AH65" s="2">
        <v>5</v>
      </c>
      <c r="AI65" s="2">
        <v>2</v>
      </c>
      <c r="AJ65" s="19">
        <v>157.07963267948966</v>
      </c>
      <c r="AK65" s="19">
        <f t="shared" si="6"/>
        <v>1.5707963267948967E-2</v>
      </c>
      <c r="AL65" s="19">
        <v>141.37166941154069</v>
      </c>
      <c r="AM65" s="19">
        <f t="shared" si="7"/>
        <v>1.4137166941154069E-2</v>
      </c>
      <c r="AN65" s="19">
        <f t="shared" si="8"/>
        <v>1.5707963267948977E-3</v>
      </c>
      <c r="AP65" s="24">
        <v>14.08</v>
      </c>
      <c r="AQ65" s="24">
        <f t="shared" si="9"/>
        <v>0.19905131053144928</v>
      </c>
      <c r="AR65" s="24"/>
      <c r="AS65" s="24">
        <v>8.1999999999999993</v>
      </c>
      <c r="AT65" s="24">
        <f t="shared" si="10"/>
        <v>1.2880529879718161E-2</v>
      </c>
      <c r="AU65" s="24"/>
      <c r="AV65" s="25">
        <f t="shared" si="11"/>
        <v>0.18617078065173112</v>
      </c>
    </row>
    <row r="66" spans="1:48" x14ac:dyDescent="0.3">
      <c r="A66" s="2" t="s">
        <v>6</v>
      </c>
      <c r="B66" s="2">
        <v>11</v>
      </c>
      <c r="C66" s="5">
        <v>39869</v>
      </c>
      <c r="D66" s="2">
        <v>30</v>
      </c>
      <c r="E66" s="2" t="s">
        <v>7</v>
      </c>
      <c r="F66" s="6" t="s">
        <v>43</v>
      </c>
      <c r="G66" s="2">
        <v>100</v>
      </c>
      <c r="H66" s="2">
        <v>3</v>
      </c>
      <c r="I66" s="2">
        <v>15</v>
      </c>
      <c r="J66" s="2">
        <v>5.25</v>
      </c>
      <c r="K66" s="2">
        <v>2</v>
      </c>
      <c r="L66" s="19">
        <v>173.18029502913734</v>
      </c>
      <c r="M66" s="19">
        <f t="shared" si="0"/>
        <v>1.7318029502913734E-2</v>
      </c>
      <c r="N66" s="19">
        <v>173.18029502913734</v>
      </c>
      <c r="O66" s="19">
        <f t="shared" si="1"/>
        <v>1.7318029502913734E-2</v>
      </c>
      <c r="P66" s="19">
        <f t="shared" si="2"/>
        <v>0</v>
      </c>
      <c r="R66" s="24">
        <v>14.08</v>
      </c>
      <c r="S66" s="24">
        <f t="shared" si="3"/>
        <v>0.24383785540102537</v>
      </c>
      <c r="U66" s="24">
        <v>8.1999999999999993</v>
      </c>
      <c r="V66" s="24">
        <f t="shared" si="4"/>
        <v>0</v>
      </c>
      <c r="X66" s="25">
        <f t="shared" si="5"/>
        <v>0.24383785540102537</v>
      </c>
      <c r="AA66" s="5">
        <v>39869</v>
      </c>
      <c r="AB66" s="2">
        <v>30</v>
      </c>
      <c r="AC66" s="2" t="s">
        <v>7</v>
      </c>
      <c r="AD66" s="6" t="s">
        <v>43</v>
      </c>
      <c r="AE66" s="2">
        <v>100</v>
      </c>
      <c r="AF66" s="2">
        <v>3</v>
      </c>
      <c r="AG66" s="2">
        <v>15</v>
      </c>
      <c r="AH66" s="2">
        <v>5.25</v>
      </c>
      <c r="AI66" s="2">
        <v>2</v>
      </c>
      <c r="AJ66" s="19">
        <v>173.18029502913734</v>
      </c>
      <c r="AK66" s="19">
        <f t="shared" si="6"/>
        <v>1.7318029502913734E-2</v>
      </c>
      <c r="AL66" s="19">
        <v>173.18029502913734</v>
      </c>
      <c r="AM66" s="19">
        <f t="shared" si="7"/>
        <v>1.7318029502913734E-2</v>
      </c>
      <c r="AN66" s="19">
        <f t="shared" si="8"/>
        <v>0</v>
      </c>
      <c r="AP66" s="24">
        <v>14.08</v>
      </c>
      <c r="AQ66" s="24">
        <f t="shared" si="9"/>
        <v>0.24383785540102537</v>
      </c>
      <c r="AR66" s="24"/>
      <c r="AS66" s="24">
        <v>8.1999999999999993</v>
      </c>
      <c r="AT66" s="24">
        <f t="shared" si="10"/>
        <v>0</v>
      </c>
      <c r="AU66" s="24"/>
      <c r="AV66" s="25">
        <f t="shared" si="11"/>
        <v>0.24383785540102537</v>
      </c>
    </row>
    <row r="67" spans="1:48" x14ac:dyDescent="0.3">
      <c r="A67" s="2" t="s">
        <v>6</v>
      </c>
      <c r="B67" s="2">
        <v>11</v>
      </c>
      <c r="C67" s="5">
        <v>39869</v>
      </c>
      <c r="D67" s="2">
        <v>30</v>
      </c>
      <c r="E67" s="2" t="s">
        <v>7</v>
      </c>
      <c r="F67" s="6" t="s">
        <v>21</v>
      </c>
      <c r="G67" s="2">
        <v>100</v>
      </c>
      <c r="H67" s="2">
        <v>10</v>
      </c>
      <c r="I67" s="2">
        <v>17</v>
      </c>
      <c r="J67" s="2">
        <v>9.25</v>
      </c>
      <c r="K67" s="2">
        <v>2</v>
      </c>
      <c r="L67" s="19">
        <v>537.60504284555338</v>
      </c>
      <c r="M67" s="19">
        <f t="shared" ref="M67:M130" si="12">L67/10000</f>
        <v>5.3760504284555338E-2</v>
      </c>
      <c r="N67" s="19">
        <v>537.60504284555338</v>
      </c>
      <c r="O67" s="19">
        <f t="shared" ref="O67:O130" si="13">N67/10000</f>
        <v>5.3760504284555338E-2</v>
      </c>
      <c r="P67" s="19">
        <f t="shared" ref="P67:P130" si="14">M67-O67</f>
        <v>0</v>
      </c>
      <c r="R67" s="24">
        <v>14.08</v>
      </c>
      <c r="S67" s="24">
        <f t="shared" ref="S67:S130" si="15">O67*R67</f>
        <v>0.75694790032653914</v>
      </c>
      <c r="U67" s="24">
        <v>17.830872483221476</v>
      </c>
      <c r="V67" s="24">
        <f t="shared" ref="V67:V130" si="16">P67*U67</f>
        <v>0</v>
      </c>
      <c r="X67" s="25">
        <f t="shared" ref="X67:X130" si="17">S67-V67</f>
        <v>0.75694790032653914</v>
      </c>
      <c r="AA67" s="5">
        <v>39869</v>
      </c>
      <c r="AB67" s="2">
        <v>30</v>
      </c>
      <c r="AC67" s="2" t="s">
        <v>7</v>
      </c>
      <c r="AD67" s="6" t="s">
        <v>21</v>
      </c>
      <c r="AE67" s="2">
        <v>100</v>
      </c>
      <c r="AF67" s="2">
        <v>10</v>
      </c>
      <c r="AG67" s="2">
        <v>17</v>
      </c>
      <c r="AH67" s="2">
        <v>9.25</v>
      </c>
      <c r="AI67" s="2">
        <v>2</v>
      </c>
      <c r="AJ67" s="19">
        <v>537.60504284555338</v>
      </c>
      <c r="AK67" s="19">
        <f t="shared" ref="AK67:AK130" si="18">AJ67/10000</f>
        <v>5.3760504284555338E-2</v>
      </c>
      <c r="AL67" s="19">
        <v>537.60504284555338</v>
      </c>
      <c r="AM67" s="19">
        <f t="shared" ref="AM67:AM130" si="19">AL67/10000</f>
        <v>5.3760504284555338E-2</v>
      </c>
      <c r="AN67" s="19">
        <f t="shared" ref="AN67:AN130" si="20">AK67-AM67</f>
        <v>0</v>
      </c>
      <c r="AP67" s="24">
        <v>14.08</v>
      </c>
      <c r="AQ67" s="24">
        <f t="shared" ref="AQ67:AQ130" si="21">AM67*AP67</f>
        <v>0.75694790032653914</v>
      </c>
      <c r="AR67" s="24"/>
      <c r="AS67" s="24">
        <v>17.830872483221476</v>
      </c>
      <c r="AT67" s="24">
        <f t="shared" ref="AT67:AT130" si="22">AN67*AS67</f>
        <v>0</v>
      </c>
      <c r="AU67" s="24"/>
      <c r="AV67" s="25">
        <f t="shared" ref="AV67:AV130" si="23">AQ67-AT67</f>
        <v>0.75694790032653914</v>
      </c>
    </row>
    <row r="68" spans="1:48" x14ac:dyDescent="0.3">
      <c r="A68" s="2" t="s">
        <v>6</v>
      </c>
      <c r="B68" s="2">
        <v>11</v>
      </c>
      <c r="C68" s="5">
        <v>39869</v>
      </c>
      <c r="D68" s="2">
        <v>30</v>
      </c>
      <c r="E68" s="2" t="s">
        <v>7</v>
      </c>
      <c r="F68" s="6" t="s">
        <v>43</v>
      </c>
      <c r="G68" s="2">
        <v>80</v>
      </c>
      <c r="H68" s="2">
        <v>20</v>
      </c>
      <c r="I68" s="2">
        <v>20</v>
      </c>
      <c r="J68" s="2">
        <v>15</v>
      </c>
      <c r="K68" s="2">
        <v>2</v>
      </c>
      <c r="L68" s="19">
        <v>1413.7166941154069</v>
      </c>
      <c r="M68" s="19">
        <f t="shared" si="12"/>
        <v>0.1413716694115407</v>
      </c>
      <c r="N68" s="19">
        <v>1130.9733552923256</v>
      </c>
      <c r="O68" s="19">
        <f t="shared" si="13"/>
        <v>0.11309733552923255</v>
      </c>
      <c r="P68" s="19">
        <f t="shared" si="14"/>
        <v>2.8274333882308142E-2</v>
      </c>
      <c r="R68" s="24">
        <v>14.08</v>
      </c>
      <c r="S68" s="24">
        <f t="shared" si="15"/>
        <v>1.5924104842515943</v>
      </c>
      <c r="U68" s="24">
        <v>8.1999999999999993</v>
      </c>
      <c r="V68" s="24">
        <f t="shared" si="16"/>
        <v>0.23184953783492673</v>
      </c>
      <c r="X68" s="25">
        <f t="shared" si="17"/>
        <v>1.3605609464166675</v>
      </c>
      <c r="AA68" s="5">
        <v>39869</v>
      </c>
      <c r="AB68" s="2">
        <v>30</v>
      </c>
      <c r="AC68" s="2" t="s">
        <v>7</v>
      </c>
      <c r="AD68" s="6" t="s">
        <v>43</v>
      </c>
      <c r="AE68" s="2">
        <v>80</v>
      </c>
      <c r="AF68" s="2">
        <v>20</v>
      </c>
      <c r="AG68" s="2">
        <v>20</v>
      </c>
      <c r="AH68" s="2">
        <v>15</v>
      </c>
      <c r="AI68" s="2">
        <v>2</v>
      </c>
      <c r="AJ68" s="19">
        <v>1413.7166941154069</v>
      </c>
      <c r="AK68" s="19">
        <f t="shared" si="18"/>
        <v>0.1413716694115407</v>
      </c>
      <c r="AL68" s="19">
        <v>1130.9733552923256</v>
      </c>
      <c r="AM68" s="19">
        <f t="shared" si="19"/>
        <v>0.11309733552923255</v>
      </c>
      <c r="AN68" s="19">
        <f t="shared" si="20"/>
        <v>2.8274333882308142E-2</v>
      </c>
      <c r="AP68" s="24">
        <v>14.08</v>
      </c>
      <c r="AQ68" s="24">
        <f t="shared" si="21"/>
        <v>1.5924104842515943</v>
      </c>
      <c r="AR68" s="24"/>
      <c r="AS68" s="24">
        <v>8.1999999999999993</v>
      </c>
      <c r="AT68" s="24">
        <f t="shared" si="22"/>
        <v>0.23184953783492673</v>
      </c>
      <c r="AU68" s="24"/>
      <c r="AV68" s="25">
        <f t="shared" si="23"/>
        <v>1.3605609464166675</v>
      </c>
    </row>
    <row r="69" spans="1:48" x14ac:dyDescent="0.3">
      <c r="A69" s="2" t="s">
        <v>6</v>
      </c>
      <c r="B69" s="2">
        <v>11</v>
      </c>
      <c r="C69" s="5">
        <v>39869</v>
      </c>
      <c r="D69" s="2">
        <v>30</v>
      </c>
      <c r="E69" s="2" t="s">
        <v>7</v>
      </c>
      <c r="F69" s="6" t="s">
        <v>41</v>
      </c>
      <c r="G69" s="2">
        <v>60</v>
      </c>
      <c r="H69" s="2">
        <v>16</v>
      </c>
      <c r="I69" s="2">
        <v>10</v>
      </c>
      <c r="J69" s="2">
        <v>10.5</v>
      </c>
      <c r="K69" s="2">
        <v>3</v>
      </c>
      <c r="L69" s="19">
        <v>1039.081770174824</v>
      </c>
      <c r="M69" s="19">
        <f t="shared" si="12"/>
        <v>0.10390817701748239</v>
      </c>
      <c r="N69" s="19">
        <v>623.44906210489432</v>
      </c>
      <c r="O69" s="19">
        <f t="shared" si="13"/>
        <v>6.234490621048943E-2</v>
      </c>
      <c r="P69" s="19">
        <f t="shared" si="14"/>
        <v>4.1563270806992965E-2</v>
      </c>
      <c r="R69" s="24">
        <v>14.08</v>
      </c>
      <c r="S69" s="24">
        <f t="shared" si="15"/>
        <v>0.87781627944369123</v>
      </c>
      <c r="U69" s="24">
        <v>8.1999999999999993</v>
      </c>
      <c r="V69" s="24">
        <f t="shared" si="16"/>
        <v>0.34081882061734226</v>
      </c>
      <c r="X69" s="25">
        <f t="shared" si="17"/>
        <v>0.53699745882634897</v>
      </c>
      <c r="AA69" s="5">
        <v>39869</v>
      </c>
      <c r="AB69" s="2">
        <v>30</v>
      </c>
      <c r="AC69" s="2" t="s">
        <v>7</v>
      </c>
      <c r="AD69" s="6" t="s">
        <v>41</v>
      </c>
      <c r="AE69" s="2">
        <v>60</v>
      </c>
      <c r="AF69" s="2">
        <v>16</v>
      </c>
      <c r="AG69" s="2">
        <v>10</v>
      </c>
      <c r="AH69" s="2">
        <v>10.5</v>
      </c>
      <c r="AI69" s="2">
        <v>3</v>
      </c>
      <c r="AJ69" s="19">
        <v>1039.081770174824</v>
      </c>
      <c r="AK69" s="19">
        <f t="shared" si="18"/>
        <v>0.10390817701748239</v>
      </c>
      <c r="AL69" s="19">
        <v>623.44906210489432</v>
      </c>
      <c r="AM69" s="19">
        <f t="shared" si="19"/>
        <v>6.234490621048943E-2</v>
      </c>
      <c r="AN69" s="19">
        <f t="shared" si="20"/>
        <v>4.1563270806992965E-2</v>
      </c>
      <c r="AP69" s="24">
        <v>14.08</v>
      </c>
      <c r="AQ69" s="24">
        <f t="shared" si="21"/>
        <v>0.87781627944369123</v>
      </c>
      <c r="AR69" s="24"/>
      <c r="AS69" s="24">
        <v>8.1999999999999993</v>
      </c>
      <c r="AT69" s="24">
        <f t="shared" si="22"/>
        <v>0.34081882061734226</v>
      </c>
      <c r="AU69" s="24"/>
      <c r="AV69" s="25">
        <f t="shared" si="23"/>
        <v>0.53699745882634897</v>
      </c>
    </row>
    <row r="70" spans="1:48" x14ac:dyDescent="0.3">
      <c r="A70" s="2" t="s">
        <v>6</v>
      </c>
      <c r="B70" s="2">
        <v>11</v>
      </c>
      <c r="C70" s="5">
        <v>39869</v>
      </c>
      <c r="D70" s="2">
        <v>30</v>
      </c>
      <c r="E70" s="2" t="s">
        <v>7</v>
      </c>
      <c r="F70" s="6" t="s">
        <v>47</v>
      </c>
      <c r="G70" s="2">
        <v>90</v>
      </c>
      <c r="H70" s="2">
        <v>7</v>
      </c>
      <c r="I70" s="2">
        <v>16</v>
      </c>
      <c r="J70" s="2">
        <v>7.5</v>
      </c>
      <c r="K70" s="2">
        <v>3</v>
      </c>
      <c r="L70" s="19">
        <v>530.14376029327764</v>
      </c>
      <c r="M70" s="19">
        <f t="shared" si="12"/>
        <v>5.3014376029327764E-2</v>
      </c>
      <c r="N70" s="19">
        <v>477.12938426394987</v>
      </c>
      <c r="O70" s="19">
        <f t="shared" si="13"/>
        <v>4.7712938426394985E-2</v>
      </c>
      <c r="P70" s="19">
        <f t="shared" si="14"/>
        <v>5.3014376029327792E-3</v>
      </c>
      <c r="R70" s="24">
        <v>14.08</v>
      </c>
      <c r="S70" s="24">
        <f t="shared" si="15"/>
        <v>0.67179817304364142</v>
      </c>
      <c r="U70" s="24">
        <v>11.257627118644068</v>
      </c>
      <c r="V70" s="24">
        <f t="shared" si="16"/>
        <v>5.9681607726575457E-2</v>
      </c>
      <c r="X70" s="25">
        <f t="shared" si="17"/>
        <v>0.61211656531706593</v>
      </c>
      <c r="AA70" s="5">
        <v>39869</v>
      </c>
      <c r="AB70" s="2">
        <v>30</v>
      </c>
      <c r="AC70" s="2" t="s">
        <v>7</v>
      </c>
      <c r="AD70" s="6" t="s">
        <v>47</v>
      </c>
      <c r="AE70" s="2">
        <v>90</v>
      </c>
      <c r="AF70" s="2">
        <v>7</v>
      </c>
      <c r="AG70" s="2">
        <v>16</v>
      </c>
      <c r="AH70" s="2">
        <v>7.5</v>
      </c>
      <c r="AI70" s="2">
        <v>3</v>
      </c>
      <c r="AJ70" s="19">
        <v>530.14376029327764</v>
      </c>
      <c r="AK70" s="19">
        <f t="shared" si="18"/>
        <v>5.3014376029327764E-2</v>
      </c>
      <c r="AL70" s="19">
        <v>477.12938426394987</v>
      </c>
      <c r="AM70" s="19">
        <f t="shared" si="19"/>
        <v>4.7712938426394985E-2</v>
      </c>
      <c r="AN70" s="19">
        <f t="shared" si="20"/>
        <v>5.3014376029327792E-3</v>
      </c>
      <c r="AP70" s="24">
        <v>14.08</v>
      </c>
      <c r="AQ70" s="24">
        <f t="shared" si="21"/>
        <v>0.67179817304364142</v>
      </c>
      <c r="AR70" s="24"/>
      <c r="AS70" s="24">
        <v>11.257627118644068</v>
      </c>
      <c r="AT70" s="24">
        <f t="shared" si="22"/>
        <v>5.9681607726575457E-2</v>
      </c>
      <c r="AU70" s="24"/>
      <c r="AV70" s="25">
        <f t="shared" si="23"/>
        <v>0.61211656531706593</v>
      </c>
    </row>
    <row r="71" spans="1:48" x14ac:dyDescent="0.3">
      <c r="A71" s="2" t="s">
        <v>6</v>
      </c>
      <c r="B71" s="2">
        <v>11</v>
      </c>
      <c r="C71" s="5">
        <v>39869</v>
      </c>
      <c r="D71" s="2">
        <v>30</v>
      </c>
      <c r="E71" s="2" t="s">
        <v>7</v>
      </c>
      <c r="F71" s="6" t="s">
        <v>47</v>
      </c>
      <c r="G71" s="2">
        <v>90</v>
      </c>
      <c r="H71" s="2">
        <v>10</v>
      </c>
      <c r="I71" s="2">
        <v>22</v>
      </c>
      <c r="J71" s="2">
        <v>10.5</v>
      </c>
      <c r="K71" s="2">
        <v>3</v>
      </c>
      <c r="L71" s="19">
        <v>1039.081770174824</v>
      </c>
      <c r="M71" s="19">
        <f t="shared" si="12"/>
        <v>0.10390817701748239</v>
      </c>
      <c r="N71" s="19">
        <v>935.17359315734166</v>
      </c>
      <c r="O71" s="19">
        <f t="shared" si="13"/>
        <v>9.3517359315734169E-2</v>
      </c>
      <c r="P71" s="19">
        <f t="shared" si="14"/>
        <v>1.0390817701748226E-2</v>
      </c>
      <c r="R71" s="24">
        <v>14.08</v>
      </c>
      <c r="S71" s="24">
        <f t="shared" si="15"/>
        <v>1.3167244191655372</v>
      </c>
      <c r="U71" s="24">
        <v>11.257627118644068</v>
      </c>
      <c r="V71" s="24">
        <f t="shared" si="16"/>
        <v>0.11697595114408765</v>
      </c>
      <c r="X71" s="25">
        <f t="shared" si="17"/>
        <v>1.1997484680214496</v>
      </c>
      <c r="AA71" s="5">
        <v>39869</v>
      </c>
      <c r="AB71" s="2">
        <v>30</v>
      </c>
      <c r="AC71" s="2" t="s">
        <v>7</v>
      </c>
      <c r="AD71" s="6" t="s">
        <v>47</v>
      </c>
      <c r="AE71" s="2">
        <v>90</v>
      </c>
      <c r="AF71" s="2">
        <v>10</v>
      </c>
      <c r="AG71" s="2">
        <v>22</v>
      </c>
      <c r="AH71" s="2">
        <v>10.5</v>
      </c>
      <c r="AI71" s="2">
        <v>3</v>
      </c>
      <c r="AJ71" s="19">
        <v>1039.081770174824</v>
      </c>
      <c r="AK71" s="19">
        <f t="shared" si="18"/>
        <v>0.10390817701748239</v>
      </c>
      <c r="AL71" s="19">
        <v>935.17359315734166</v>
      </c>
      <c r="AM71" s="19">
        <f t="shared" si="19"/>
        <v>9.3517359315734169E-2</v>
      </c>
      <c r="AN71" s="19">
        <f t="shared" si="20"/>
        <v>1.0390817701748226E-2</v>
      </c>
      <c r="AP71" s="24">
        <v>14.08</v>
      </c>
      <c r="AQ71" s="24">
        <f t="shared" si="21"/>
        <v>1.3167244191655372</v>
      </c>
      <c r="AR71" s="24"/>
      <c r="AS71" s="24">
        <v>11.257627118644068</v>
      </c>
      <c r="AT71" s="24">
        <f t="shared" si="22"/>
        <v>0.11697595114408765</v>
      </c>
      <c r="AU71" s="24"/>
      <c r="AV71" s="25">
        <f t="shared" si="23"/>
        <v>1.1997484680214496</v>
      </c>
    </row>
    <row r="72" spans="1:48" x14ac:dyDescent="0.3">
      <c r="A72" s="2" t="s">
        <v>6</v>
      </c>
      <c r="B72" s="2">
        <v>11</v>
      </c>
      <c r="C72" s="5">
        <v>39869</v>
      </c>
      <c r="D72" s="2">
        <v>30</v>
      </c>
      <c r="E72" s="2" t="s">
        <v>7</v>
      </c>
      <c r="F72" s="6" t="s">
        <v>47</v>
      </c>
      <c r="G72" s="2">
        <v>90</v>
      </c>
      <c r="H72" s="2">
        <v>10</v>
      </c>
      <c r="I72" s="2">
        <v>20</v>
      </c>
      <c r="J72" s="2">
        <v>10</v>
      </c>
      <c r="K72" s="2">
        <v>3</v>
      </c>
      <c r="L72" s="19">
        <v>942.47779607693792</v>
      </c>
      <c r="M72" s="19">
        <f t="shared" si="12"/>
        <v>9.4247779607693788E-2</v>
      </c>
      <c r="N72" s="19">
        <v>848.23001646924411</v>
      </c>
      <c r="O72" s="19">
        <f t="shared" si="13"/>
        <v>8.4823001646924412E-2</v>
      </c>
      <c r="P72" s="19">
        <f t="shared" si="14"/>
        <v>9.424777960769376E-3</v>
      </c>
      <c r="R72" s="24">
        <v>14.08</v>
      </c>
      <c r="S72" s="24">
        <f t="shared" si="15"/>
        <v>1.1943078631886956</v>
      </c>
      <c r="U72" s="24">
        <v>11.257627118644068</v>
      </c>
      <c r="V72" s="24">
        <f t="shared" si="16"/>
        <v>0.10610063595835627</v>
      </c>
      <c r="X72" s="25">
        <f t="shared" si="17"/>
        <v>1.0882072272303394</v>
      </c>
      <c r="AA72" s="5">
        <v>39869</v>
      </c>
      <c r="AB72" s="2">
        <v>30</v>
      </c>
      <c r="AC72" s="2" t="s">
        <v>7</v>
      </c>
      <c r="AD72" s="6" t="s">
        <v>47</v>
      </c>
      <c r="AE72" s="2">
        <v>90</v>
      </c>
      <c r="AF72" s="2">
        <v>10</v>
      </c>
      <c r="AG72" s="2">
        <v>20</v>
      </c>
      <c r="AH72" s="2">
        <v>10</v>
      </c>
      <c r="AI72" s="2">
        <v>3</v>
      </c>
      <c r="AJ72" s="19">
        <v>942.47779607693792</v>
      </c>
      <c r="AK72" s="19">
        <f t="shared" si="18"/>
        <v>9.4247779607693788E-2</v>
      </c>
      <c r="AL72" s="19">
        <v>848.23001646924411</v>
      </c>
      <c r="AM72" s="19">
        <f t="shared" si="19"/>
        <v>8.4823001646924412E-2</v>
      </c>
      <c r="AN72" s="19">
        <f t="shared" si="20"/>
        <v>9.424777960769376E-3</v>
      </c>
      <c r="AP72" s="24">
        <v>14.08</v>
      </c>
      <c r="AQ72" s="24">
        <f t="shared" si="21"/>
        <v>1.1943078631886956</v>
      </c>
      <c r="AR72" s="24"/>
      <c r="AS72" s="24">
        <v>11.257627118644068</v>
      </c>
      <c r="AT72" s="24">
        <f t="shared" si="22"/>
        <v>0.10610063595835627</v>
      </c>
      <c r="AU72" s="24"/>
      <c r="AV72" s="25">
        <f t="shared" si="23"/>
        <v>1.0882072272303394</v>
      </c>
    </row>
    <row r="73" spans="1:48" x14ac:dyDescent="0.3">
      <c r="A73" s="2" t="s">
        <v>6</v>
      </c>
      <c r="B73" s="2">
        <v>11</v>
      </c>
      <c r="C73" s="5">
        <v>39869</v>
      </c>
      <c r="D73" s="2">
        <v>30</v>
      </c>
      <c r="E73" s="2" t="s">
        <v>7</v>
      </c>
      <c r="F73" s="6" t="s">
        <v>44</v>
      </c>
      <c r="G73" s="2">
        <v>100</v>
      </c>
      <c r="H73" s="2">
        <v>3</v>
      </c>
      <c r="I73" s="2">
        <v>30</v>
      </c>
      <c r="J73" s="2">
        <v>9</v>
      </c>
      <c r="K73" s="2">
        <v>2</v>
      </c>
      <c r="L73" s="19">
        <v>508.93800988154646</v>
      </c>
      <c r="M73" s="19">
        <f t="shared" si="12"/>
        <v>5.0893800988154644E-2</v>
      </c>
      <c r="N73" s="19">
        <v>508.93800988154646</v>
      </c>
      <c r="O73" s="19">
        <f t="shared" si="13"/>
        <v>5.0893800988154644E-2</v>
      </c>
      <c r="P73" s="19">
        <f t="shared" si="14"/>
        <v>0</v>
      </c>
      <c r="R73" s="24">
        <v>14.08</v>
      </c>
      <c r="S73" s="24">
        <f t="shared" si="15"/>
        <v>0.71658471791321743</v>
      </c>
      <c r="U73" s="24">
        <v>9.0675767918088734</v>
      </c>
      <c r="V73" s="24">
        <f t="shared" si="16"/>
        <v>0</v>
      </c>
      <c r="X73" s="25">
        <f t="shared" si="17"/>
        <v>0.71658471791321743</v>
      </c>
      <c r="AA73" s="5">
        <v>39869</v>
      </c>
      <c r="AB73" s="2">
        <v>30</v>
      </c>
      <c r="AC73" s="2" t="s">
        <v>7</v>
      </c>
      <c r="AD73" s="6" t="s">
        <v>44</v>
      </c>
      <c r="AE73" s="2">
        <v>100</v>
      </c>
      <c r="AF73" s="2">
        <v>3</v>
      </c>
      <c r="AG73" s="2">
        <v>30</v>
      </c>
      <c r="AH73" s="2">
        <v>9</v>
      </c>
      <c r="AI73" s="2">
        <v>2</v>
      </c>
      <c r="AJ73" s="19">
        <v>508.93800988154646</v>
      </c>
      <c r="AK73" s="19">
        <f t="shared" si="18"/>
        <v>5.0893800988154644E-2</v>
      </c>
      <c r="AL73" s="19">
        <v>508.93800988154646</v>
      </c>
      <c r="AM73" s="19">
        <f t="shared" si="19"/>
        <v>5.0893800988154644E-2</v>
      </c>
      <c r="AN73" s="19">
        <f t="shared" si="20"/>
        <v>0</v>
      </c>
      <c r="AP73" s="24">
        <v>14.08</v>
      </c>
      <c r="AQ73" s="24">
        <f t="shared" si="21"/>
        <v>0.71658471791321743</v>
      </c>
      <c r="AR73" s="24"/>
      <c r="AS73" s="24">
        <v>9.0675767918088734</v>
      </c>
      <c r="AT73" s="24">
        <f t="shared" si="22"/>
        <v>0</v>
      </c>
      <c r="AU73" s="24"/>
      <c r="AV73" s="25">
        <f t="shared" si="23"/>
        <v>0.71658471791321743</v>
      </c>
    </row>
    <row r="74" spans="1:48" x14ac:dyDescent="0.3">
      <c r="A74" s="2" t="s">
        <v>6</v>
      </c>
      <c r="B74" s="2">
        <v>11</v>
      </c>
      <c r="C74" s="5">
        <v>39869</v>
      </c>
      <c r="D74" s="2">
        <v>30</v>
      </c>
      <c r="E74" s="2" t="s">
        <v>7</v>
      </c>
      <c r="F74" s="6" t="s">
        <v>44</v>
      </c>
      <c r="G74" s="2">
        <v>90</v>
      </c>
      <c r="H74" s="2">
        <v>4</v>
      </c>
      <c r="I74" s="2">
        <v>12</v>
      </c>
      <c r="J74" s="2">
        <v>5</v>
      </c>
      <c r="K74" s="2">
        <v>2</v>
      </c>
      <c r="L74" s="19">
        <v>157.07963267948966</v>
      </c>
      <c r="M74" s="19">
        <f t="shared" si="12"/>
        <v>1.5707963267948967E-2</v>
      </c>
      <c r="N74" s="19">
        <v>141.37166941154069</v>
      </c>
      <c r="O74" s="19">
        <f t="shared" si="13"/>
        <v>1.4137166941154069E-2</v>
      </c>
      <c r="P74" s="19">
        <f t="shared" si="14"/>
        <v>1.5707963267948977E-3</v>
      </c>
      <c r="R74" s="24">
        <v>14.08</v>
      </c>
      <c r="S74" s="24">
        <f t="shared" si="15"/>
        <v>0.19905131053144928</v>
      </c>
      <c r="U74" s="24">
        <v>9.0675767918088734</v>
      </c>
      <c r="V74" s="24">
        <f t="shared" si="16"/>
        <v>1.4243316317504041E-2</v>
      </c>
      <c r="X74" s="25">
        <f t="shared" si="17"/>
        <v>0.18480799421394525</v>
      </c>
      <c r="AA74" s="5">
        <v>39869</v>
      </c>
      <c r="AB74" s="2">
        <v>30</v>
      </c>
      <c r="AC74" s="2" t="s">
        <v>7</v>
      </c>
      <c r="AD74" s="6" t="s">
        <v>44</v>
      </c>
      <c r="AE74" s="2">
        <v>90</v>
      </c>
      <c r="AF74" s="2">
        <v>4</v>
      </c>
      <c r="AG74" s="2">
        <v>12</v>
      </c>
      <c r="AH74" s="2">
        <v>5</v>
      </c>
      <c r="AI74" s="2">
        <v>2</v>
      </c>
      <c r="AJ74" s="19">
        <v>157.07963267948966</v>
      </c>
      <c r="AK74" s="19">
        <f t="shared" si="18"/>
        <v>1.5707963267948967E-2</v>
      </c>
      <c r="AL74" s="19">
        <v>141.37166941154069</v>
      </c>
      <c r="AM74" s="19">
        <f t="shared" si="19"/>
        <v>1.4137166941154069E-2</v>
      </c>
      <c r="AN74" s="19">
        <f t="shared" si="20"/>
        <v>1.5707963267948977E-3</v>
      </c>
      <c r="AP74" s="24">
        <v>14.08</v>
      </c>
      <c r="AQ74" s="24">
        <f t="shared" si="21"/>
        <v>0.19905131053144928</v>
      </c>
      <c r="AR74" s="24"/>
      <c r="AS74" s="24">
        <v>9.0675767918088734</v>
      </c>
      <c r="AT74" s="24">
        <f t="shared" si="22"/>
        <v>1.4243316317504041E-2</v>
      </c>
      <c r="AU74" s="24"/>
      <c r="AV74" s="25">
        <f t="shared" si="23"/>
        <v>0.18480799421394525</v>
      </c>
    </row>
    <row r="75" spans="1:48" x14ac:dyDescent="0.3">
      <c r="A75" s="2" t="s">
        <v>6</v>
      </c>
      <c r="B75" s="2">
        <v>11</v>
      </c>
      <c r="C75" s="5">
        <v>39869</v>
      </c>
      <c r="D75" s="2">
        <v>30</v>
      </c>
      <c r="E75" s="2" t="s">
        <v>7</v>
      </c>
      <c r="F75" s="6" t="s">
        <v>44</v>
      </c>
      <c r="G75" s="2">
        <v>90</v>
      </c>
      <c r="H75" s="2">
        <v>6</v>
      </c>
      <c r="I75" s="2">
        <v>15</v>
      </c>
      <c r="J75" s="2">
        <v>6.75</v>
      </c>
      <c r="K75" s="2">
        <v>2</v>
      </c>
      <c r="L75" s="19">
        <v>286.27763055836988</v>
      </c>
      <c r="M75" s="19">
        <f t="shared" si="12"/>
        <v>2.8627763055836988E-2</v>
      </c>
      <c r="N75" s="19">
        <v>257.64986750253291</v>
      </c>
      <c r="O75" s="19">
        <f t="shared" si="13"/>
        <v>2.576498675025329E-2</v>
      </c>
      <c r="P75" s="19">
        <f t="shared" si="14"/>
        <v>2.8627763055836981E-3</v>
      </c>
      <c r="R75" s="24">
        <v>14.08</v>
      </c>
      <c r="S75" s="24">
        <f t="shared" si="15"/>
        <v>0.36277101344356633</v>
      </c>
      <c r="U75" s="24">
        <v>9.0675767918088734</v>
      </c>
      <c r="V75" s="24">
        <f t="shared" si="16"/>
        <v>2.5958443988651089E-2</v>
      </c>
      <c r="X75" s="25">
        <f t="shared" si="17"/>
        <v>0.33681256945491522</v>
      </c>
      <c r="AA75" s="5">
        <v>39869</v>
      </c>
      <c r="AB75" s="2">
        <v>30</v>
      </c>
      <c r="AC75" s="2" t="s">
        <v>7</v>
      </c>
      <c r="AD75" s="6" t="s">
        <v>44</v>
      </c>
      <c r="AE75" s="2">
        <v>90</v>
      </c>
      <c r="AF75" s="2">
        <v>6</v>
      </c>
      <c r="AG75" s="2">
        <v>15</v>
      </c>
      <c r="AH75" s="2">
        <v>6.75</v>
      </c>
      <c r="AI75" s="2">
        <v>2</v>
      </c>
      <c r="AJ75" s="19">
        <v>286.27763055836988</v>
      </c>
      <c r="AK75" s="19">
        <f t="shared" si="18"/>
        <v>2.8627763055836988E-2</v>
      </c>
      <c r="AL75" s="19">
        <v>257.64986750253291</v>
      </c>
      <c r="AM75" s="19">
        <f t="shared" si="19"/>
        <v>2.576498675025329E-2</v>
      </c>
      <c r="AN75" s="19">
        <f t="shared" si="20"/>
        <v>2.8627763055836981E-3</v>
      </c>
      <c r="AP75" s="24">
        <v>14.08</v>
      </c>
      <c r="AQ75" s="24">
        <f t="shared" si="21"/>
        <v>0.36277101344356633</v>
      </c>
      <c r="AR75" s="24"/>
      <c r="AS75" s="24">
        <v>9.0675767918088734</v>
      </c>
      <c r="AT75" s="24">
        <f t="shared" si="22"/>
        <v>2.5958443988651089E-2</v>
      </c>
      <c r="AU75" s="24"/>
      <c r="AV75" s="25">
        <f t="shared" si="23"/>
        <v>0.33681256945491522</v>
      </c>
    </row>
    <row r="76" spans="1:48" x14ac:dyDescent="0.3">
      <c r="A76" s="2" t="s">
        <v>6</v>
      </c>
      <c r="B76" s="2">
        <v>11</v>
      </c>
      <c r="C76" s="5">
        <v>39869</v>
      </c>
      <c r="D76" s="2">
        <v>30</v>
      </c>
      <c r="E76" s="2" t="s">
        <v>7</v>
      </c>
      <c r="F76" s="6" t="s">
        <v>43</v>
      </c>
      <c r="G76" s="2">
        <v>50</v>
      </c>
      <c r="H76" s="2">
        <v>40</v>
      </c>
      <c r="I76" s="2">
        <v>40</v>
      </c>
      <c r="J76" s="2">
        <v>30</v>
      </c>
      <c r="K76" s="2">
        <v>2</v>
      </c>
      <c r="L76" s="19">
        <v>5654.8667764616275</v>
      </c>
      <c r="M76" s="19">
        <f t="shared" si="12"/>
        <v>0.56548667764616278</v>
      </c>
      <c r="N76" s="19">
        <v>2827.4333882308138</v>
      </c>
      <c r="O76" s="19">
        <f t="shared" si="13"/>
        <v>0.28274333882308139</v>
      </c>
      <c r="P76" s="19">
        <f t="shared" si="14"/>
        <v>0.28274333882308139</v>
      </c>
      <c r="R76" s="24">
        <v>14.08</v>
      </c>
      <c r="S76" s="24">
        <f t="shared" si="15"/>
        <v>3.9810262106289862</v>
      </c>
      <c r="U76" s="24">
        <v>8.1999999999999993</v>
      </c>
      <c r="V76" s="24">
        <f t="shared" si="16"/>
        <v>2.318495378349267</v>
      </c>
      <c r="X76" s="25">
        <f t="shared" si="17"/>
        <v>1.6625308322797192</v>
      </c>
      <c r="AA76" s="5">
        <v>39869</v>
      </c>
      <c r="AB76" s="2">
        <v>30</v>
      </c>
      <c r="AC76" s="2" t="s">
        <v>7</v>
      </c>
      <c r="AD76" s="6" t="s">
        <v>43</v>
      </c>
      <c r="AE76" s="2">
        <v>50</v>
      </c>
      <c r="AF76" s="2">
        <v>40</v>
      </c>
      <c r="AG76" s="2">
        <v>40</v>
      </c>
      <c r="AH76" s="2">
        <v>30</v>
      </c>
      <c r="AI76" s="2">
        <v>2</v>
      </c>
      <c r="AJ76" s="19">
        <v>5654.8667764616275</v>
      </c>
      <c r="AK76" s="19">
        <f t="shared" si="18"/>
        <v>0.56548667764616278</v>
      </c>
      <c r="AL76" s="19">
        <v>2827.4333882308138</v>
      </c>
      <c r="AM76" s="19">
        <f t="shared" si="19"/>
        <v>0.28274333882308139</v>
      </c>
      <c r="AN76" s="19">
        <f t="shared" si="20"/>
        <v>0.28274333882308139</v>
      </c>
      <c r="AP76" s="24">
        <v>14.08</v>
      </c>
      <c r="AQ76" s="24">
        <f t="shared" si="21"/>
        <v>3.9810262106289862</v>
      </c>
      <c r="AR76" s="24"/>
      <c r="AS76" s="24">
        <v>8.1999999999999993</v>
      </c>
      <c r="AT76" s="24">
        <f t="shared" si="22"/>
        <v>2.318495378349267</v>
      </c>
      <c r="AU76" s="24"/>
      <c r="AV76" s="25">
        <f t="shared" si="23"/>
        <v>1.6625308322797192</v>
      </c>
    </row>
    <row r="77" spans="1:48" x14ac:dyDescent="0.3">
      <c r="A77" s="2" t="s">
        <v>6</v>
      </c>
      <c r="B77" s="2">
        <v>11</v>
      </c>
      <c r="C77" s="5">
        <v>39869</v>
      </c>
      <c r="D77" s="2">
        <v>30</v>
      </c>
      <c r="E77" s="2" t="s">
        <v>7</v>
      </c>
      <c r="F77" s="6" t="s">
        <v>53</v>
      </c>
      <c r="G77" s="2">
        <v>100</v>
      </c>
      <c r="H77" s="2">
        <v>7</v>
      </c>
      <c r="I77" s="2">
        <v>12</v>
      </c>
      <c r="J77" s="2">
        <v>6.5</v>
      </c>
      <c r="K77" s="2">
        <v>2</v>
      </c>
      <c r="L77" s="19">
        <v>265.46457922833753</v>
      </c>
      <c r="M77" s="19">
        <f t="shared" si="12"/>
        <v>2.6546457922833753E-2</v>
      </c>
      <c r="N77" s="19">
        <v>265.46457922833753</v>
      </c>
      <c r="O77" s="19">
        <f t="shared" si="13"/>
        <v>2.6546457922833753E-2</v>
      </c>
      <c r="P77" s="19">
        <f t="shared" si="14"/>
        <v>0</v>
      </c>
      <c r="R77" s="24">
        <v>6.51</v>
      </c>
      <c r="S77" s="24">
        <f t="shared" si="15"/>
        <v>0.17281744107764774</v>
      </c>
      <c r="U77" s="24">
        <v>8.2509316770186327</v>
      </c>
      <c r="V77" s="24">
        <f t="shared" si="16"/>
        <v>0</v>
      </c>
      <c r="X77" s="25">
        <f t="shared" si="17"/>
        <v>0.17281744107764774</v>
      </c>
      <c r="AA77" s="5">
        <v>39869</v>
      </c>
      <c r="AB77" s="2">
        <v>30</v>
      </c>
      <c r="AC77" s="2" t="s">
        <v>7</v>
      </c>
      <c r="AD77" s="6" t="s">
        <v>53</v>
      </c>
      <c r="AE77" s="2">
        <v>100</v>
      </c>
      <c r="AF77" s="2">
        <v>7</v>
      </c>
      <c r="AG77" s="2">
        <v>12</v>
      </c>
      <c r="AH77" s="2">
        <v>6.5</v>
      </c>
      <c r="AI77" s="2">
        <v>2</v>
      </c>
      <c r="AJ77" s="19">
        <v>265.46457922833753</v>
      </c>
      <c r="AK77" s="19">
        <f t="shared" si="18"/>
        <v>2.6546457922833753E-2</v>
      </c>
      <c r="AL77" s="19">
        <v>265.46457922833753</v>
      </c>
      <c r="AM77" s="19">
        <f t="shared" si="19"/>
        <v>2.6546457922833753E-2</v>
      </c>
      <c r="AN77" s="19">
        <f t="shared" si="20"/>
        <v>0</v>
      </c>
      <c r="AP77" s="24">
        <v>6.51</v>
      </c>
      <c r="AQ77" s="24">
        <f t="shared" si="21"/>
        <v>0.17281744107764774</v>
      </c>
      <c r="AR77" s="24"/>
      <c r="AS77" s="24">
        <v>8.2509316770186327</v>
      </c>
      <c r="AT77" s="24">
        <f t="shared" si="22"/>
        <v>0</v>
      </c>
      <c r="AU77" s="24"/>
      <c r="AV77" s="25">
        <f t="shared" si="23"/>
        <v>0.17281744107764774</v>
      </c>
    </row>
    <row r="78" spans="1:48" x14ac:dyDescent="0.3">
      <c r="A78" s="2" t="s">
        <v>6</v>
      </c>
      <c r="B78" s="2">
        <v>11</v>
      </c>
      <c r="C78" s="5">
        <v>39869</v>
      </c>
      <c r="D78" s="2">
        <v>30</v>
      </c>
      <c r="E78" s="2" t="s">
        <v>7</v>
      </c>
      <c r="F78" s="6" t="s">
        <v>47</v>
      </c>
      <c r="G78" s="2">
        <v>70</v>
      </c>
      <c r="H78" s="2">
        <v>10</v>
      </c>
      <c r="I78" s="2">
        <v>17</v>
      </c>
      <c r="J78" s="2">
        <v>9.25</v>
      </c>
      <c r="K78" s="2">
        <v>3</v>
      </c>
      <c r="L78" s="19">
        <v>806.40756426833002</v>
      </c>
      <c r="M78" s="19">
        <f t="shared" si="12"/>
        <v>8.0640756426833007E-2</v>
      </c>
      <c r="N78" s="19">
        <v>564.48529498783103</v>
      </c>
      <c r="O78" s="19">
        <f t="shared" si="13"/>
        <v>5.6448529498783102E-2</v>
      </c>
      <c r="P78" s="19">
        <f t="shared" si="14"/>
        <v>2.4192226928049905E-2</v>
      </c>
      <c r="R78" s="24">
        <v>14.08</v>
      </c>
      <c r="S78" s="24">
        <f t="shared" si="15"/>
        <v>0.79479529534286608</v>
      </c>
      <c r="U78" s="24">
        <v>11.257627118644068</v>
      </c>
      <c r="V78" s="24">
        <f t="shared" si="16"/>
        <v>0.27234706992560587</v>
      </c>
      <c r="X78" s="25">
        <f t="shared" si="17"/>
        <v>0.52244822541726021</v>
      </c>
      <c r="AA78" s="5">
        <v>39869</v>
      </c>
      <c r="AB78" s="2">
        <v>30</v>
      </c>
      <c r="AC78" s="2" t="s">
        <v>7</v>
      </c>
      <c r="AD78" s="6" t="s">
        <v>47</v>
      </c>
      <c r="AE78" s="2">
        <v>70</v>
      </c>
      <c r="AF78" s="2">
        <v>10</v>
      </c>
      <c r="AG78" s="2">
        <v>17</v>
      </c>
      <c r="AH78" s="2">
        <v>9.25</v>
      </c>
      <c r="AI78" s="2">
        <v>3</v>
      </c>
      <c r="AJ78" s="19">
        <v>806.40756426833002</v>
      </c>
      <c r="AK78" s="19">
        <f t="shared" si="18"/>
        <v>8.0640756426833007E-2</v>
      </c>
      <c r="AL78" s="19">
        <v>564.48529498783103</v>
      </c>
      <c r="AM78" s="19">
        <f t="shared" si="19"/>
        <v>5.6448529498783102E-2</v>
      </c>
      <c r="AN78" s="19">
        <f t="shared" si="20"/>
        <v>2.4192226928049905E-2</v>
      </c>
      <c r="AP78" s="24">
        <v>14.08</v>
      </c>
      <c r="AQ78" s="24">
        <f t="shared" si="21"/>
        <v>0.79479529534286608</v>
      </c>
      <c r="AR78" s="24"/>
      <c r="AS78" s="24">
        <v>11.257627118644068</v>
      </c>
      <c r="AT78" s="24">
        <f t="shared" si="22"/>
        <v>0.27234706992560587</v>
      </c>
      <c r="AU78" s="24"/>
      <c r="AV78" s="25">
        <f t="shared" si="23"/>
        <v>0.52244822541726021</v>
      </c>
    </row>
    <row r="79" spans="1:48" x14ac:dyDescent="0.3">
      <c r="A79" s="2" t="s">
        <v>6</v>
      </c>
      <c r="B79" s="2">
        <v>59</v>
      </c>
      <c r="C79" s="5">
        <v>39869</v>
      </c>
      <c r="D79" s="2">
        <v>25</v>
      </c>
      <c r="E79" s="2" t="s">
        <v>8</v>
      </c>
      <c r="F79" s="6" t="s">
        <v>22</v>
      </c>
      <c r="G79" s="2">
        <v>90</v>
      </c>
      <c r="H79" s="2">
        <v>65</v>
      </c>
      <c r="I79" s="2">
        <v>90</v>
      </c>
      <c r="J79" s="2">
        <v>55</v>
      </c>
      <c r="K79" s="2">
        <v>3</v>
      </c>
      <c r="L79" s="19">
        <v>28509.953331327346</v>
      </c>
      <c r="M79" s="19">
        <f t="shared" si="12"/>
        <v>2.8509953331327345</v>
      </c>
      <c r="N79" s="19">
        <v>25658.957998194612</v>
      </c>
      <c r="O79" s="19">
        <f t="shared" si="13"/>
        <v>2.5658957998194611</v>
      </c>
      <c r="P79" s="19">
        <f t="shared" si="14"/>
        <v>0.28509953331327331</v>
      </c>
      <c r="R79" s="24">
        <v>14.08</v>
      </c>
      <c r="S79" s="24">
        <f t="shared" si="15"/>
        <v>36.127812861458011</v>
      </c>
      <c r="U79" s="24">
        <v>8.104694792715291</v>
      </c>
      <c r="V79" s="24">
        <f t="shared" si="16"/>
        <v>2.310644703049646</v>
      </c>
      <c r="X79" s="25">
        <f t="shared" si="17"/>
        <v>33.817168158408364</v>
      </c>
      <c r="AA79" s="5">
        <v>39869</v>
      </c>
      <c r="AB79" s="2">
        <v>25</v>
      </c>
      <c r="AC79" s="2" t="s">
        <v>8</v>
      </c>
      <c r="AD79" s="6" t="s">
        <v>22</v>
      </c>
      <c r="AE79" s="2">
        <v>90</v>
      </c>
      <c r="AF79" s="2">
        <v>65</v>
      </c>
      <c r="AG79" s="2">
        <v>90</v>
      </c>
      <c r="AH79" s="2">
        <v>55</v>
      </c>
      <c r="AI79" s="2">
        <v>3</v>
      </c>
      <c r="AJ79" s="19">
        <v>28509.953331327346</v>
      </c>
      <c r="AK79" s="19">
        <f t="shared" si="18"/>
        <v>2.8509953331327345</v>
      </c>
      <c r="AL79" s="19">
        <v>25658.957998194612</v>
      </c>
      <c r="AM79" s="19">
        <f t="shared" si="19"/>
        <v>2.5658957998194611</v>
      </c>
      <c r="AN79" s="19">
        <f t="shared" si="20"/>
        <v>0.28509953331327331</v>
      </c>
      <c r="AP79" s="24">
        <v>14.08</v>
      </c>
      <c r="AQ79" s="24">
        <f t="shared" si="21"/>
        <v>36.127812861458011</v>
      </c>
      <c r="AR79" s="24"/>
      <c r="AS79" s="24">
        <v>8.104694792715291</v>
      </c>
      <c r="AT79" s="24">
        <f t="shared" si="22"/>
        <v>2.310644703049646</v>
      </c>
      <c r="AU79" s="24"/>
      <c r="AV79" s="25">
        <f t="shared" si="23"/>
        <v>33.817168158408364</v>
      </c>
    </row>
    <row r="80" spans="1:48" x14ac:dyDescent="0.3">
      <c r="A80" s="2" t="s">
        <v>6</v>
      </c>
      <c r="B80" s="2">
        <v>59</v>
      </c>
      <c r="C80" s="5">
        <v>39869</v>
      </c>
      <c r="D80" s="2">
        <v>25</v>
      </c>
      <c r="E80" s="2" t="s">
        <v>8</v>
      </c>
      <c r="F80" s="6" t="s">
        <v>41</v>
      </c>
      <c r="G80" s="2">
        <v>90</v>
      </c>
      <c r="H80" s="2">
        <v>10</v>
      </c>
      <c r="I80" s="2">
        <v>20</v>
      </c>
      <c r="J80" s="2">
        <v>10</v>
      </c>
      <c r="K80" s="2">
        <v>3</v>
      </c>
      <c r="L80" s="19">
        <v>72158.456262140491</v>
      </c>
      <c r="M80" s="19">
        <f t="shared" si="12"/>
        <v>7.2158456262140493</v>
      </c>
      <c r="N80" s="19">
        <v>57726.765009712399</v>
      </c>
      <c r="O80" s="19">
        <f t="shared" si="13"/>
        <v>5.7726765009712402</v>
      </c>
      <c r="P80" s="19">
        <f t="shared" si="14"/>
        <v>1.4431691252428092</v>
      </c>
      <c r="R80" s="24">
        <v>14.08</v>
      </c>
      <c r="S80" s="24">
        <f t="shared" si="15"/>
        <v>81.27928513367506</v>
      </c>
      <c r="U80" s="24">
        <v>8.1999999999999993</v>
      </c>
      <c r="V80" s="24">
        <f t="shared" si="16"/>
        <v>11.833986826991033</v>
      </c>
      <c r="X80" s="25">
        <f t="shared" si="17"/>
        <v>69.445298306684023</v>
      </c>
      <c r="AA80" s="5">
        <v>39869</v>
      </c>
      <c r="AB80" s="2">
        <v>25</v>
      </c>
      <c r="AC80" s="2" t="s">
        <v>8</v>
      </c>
      <c r="AD80" s="6" t="s">
        <v>41</v>
      </c>
      <c r="AE80" s="2">
        <v>90</v>
      </c>
      <c r="AF80" s="2">
        <v>10</v>
      </c>
      <c r="AG80" s="2">
        <v>20</v>
      </c>
      <c r="AH80" s="2">
        <v>10</v>
      </c>
      <c r="AI80" s="2">
        <v>3</v>
      </c>
      <c r="AJ80" s="19">
        <v>72158.456262140491</v>
      </c>
      <c r="AK80" s="19">
        <f t="shared" si="18"/>
        <v>7.2158456262140493</v>
      </c>
      <c r="AL80" s="19">
        <v>57726.765009712399</v>
      </c>
      <c r="AM80" s="19">
        <f t="shared" si="19"/>
        <v>5.7726765009712402</v>
      </c>
      <c r="AN80" s="19">
        <f t="shared" si="20"/>
        <v>1.4431691252428092</v>
      </c>
      <c r="AP80" s="24">
        <v>14.08</v>
      </c>
      <c r="AQ80" s="24">
        <f t="shared" si="21"/>
        <v>81.27928513367506</v>
      </c>
      <c r="AR80" s="24"/>
      <c r="AS80" s="24">
        <v>8.1999999999999993</v>
      </c>
      <c r="AT80" s="24">
        <f t="shared" si="22"/>
        <v>11.833986826991033</v>
      </c>
      <c r="AU80" s="24"/>
      <c r="AV80" s="25">
        <f t="shared" si="23"/>
        <v>69.445298306684023</v>
      </c>
    </row>
    <row r="81" spans="1:48" x14ac:dyDescent="0.3">
      <c r="A81" s="2" t="s">
        <v>6</v>
      </c>
      <c r="B81" s="2">
        <v>59</v>
      </c>
      <c r="C81" s="5">
        <v>39869</v>
      </c>
      <c r="D81" s="2">
        <v>25</v>
      </c>
      <c r="E81" s="2" t="s">
        <v>8</v>
      </c>
      <c r="F81" s="6" t="s">
        <v>43</v>
      </c>
      <c r="G81" s="2">
        <v>80</v>
      </c>
      <c r="H81" s="2">
        <v>10</v>
      </c>
      <c r="I81" s="2">
        <v>20</v>
      </c>
      <c r="J81" s="2">
        <v>10</v>
      </c>
      <c r="K81" s="2">
        <v>3</v>
      </c>
      <c r="L81" s="19">
        <v>15079.644737230992</v>
      </c>
      <c r="M81" s="19">
        <f t="shared" si="12"/>
        <v>1.5079644737230993</v>
      </c>
      <c r="N81" s="19">
        <v>9047.7868423385953</v>
      </c>
      <c r="O81" s="19">
        <f t="shared" si="13"/>
        <v>0.90477868423385954</v>
      </c>
      <c r="P81" s="19">
        <f t="shared" si="14"/>
        <v>0.60318578948923973</v>
      </c>
      <c r="R81" s="24">
        <v>14.08</v>
      </c>
      <c r="S81" s="24">
        <f t="shared" si="15"/>
        <v>12.739283874012742</v>
      </c>
      <c r="U81" s="24">
        <v>8.1999999999999993</v>
      </c>
      <c r="V81" s="24">
        <f t="shared" si="16"/>
        <v>4.946123473811765</v>
      </c>
      <c r="X81" s="25">
        <f t="shared" si="17"/>
        <v>7.7931604002009767</v>
      </c>
      <c r="AA81" s="5">
        <v>39869</v>
      </c>
      <c r="AB81" s="2">
        <v>25</v>
      </c>
      <c r="AC81" s="2" t="s">
        <v>8</v>
      </c>
      <c r="AD81" s="6" t="s">
        <v>43</v>
      </c>
      <c r="AE81" s="2">
        <v>80</v>
      </c>
      <c r="AF81" s="2">
        <v>10</v>
      </c>
      <c r="AG81" s="2">
        <v>20</v>
      </c>
      <c r="AH81" s="2">
        <v>10</v>
      </c>
      <c r="AI81" s="2">
        <v>3</v>
      </c>
      <c r="AJ81" s="19">
        <v>15079.644737230992</v>
      </c>
      <c r="AK81" s="19">
        <f t="shared" si="18"/>
        <v>1.5079644737230993</v>
      </c>
      <c r="AL81" s="19">
        <v>9047.7868423385953</v>
      </c>
      <c r="AM81" s="19">
        <f t="shared" si="19"/>
        <v>0.90477868423385954</v>
      </c>
      <c r="AN81" s="19">
        <f t="shared" si="20"/>
        <v>0.60318578948923973</v>
      </c>
      <c r="AP81" s="24">
        <v>14.08</v>
      </c>
      <c r="AQ81" s="24">
        <f t="shared" si="21"/>
        <v>12.739283874012742</v>
      </c>
      <c r="AR81" s="24"/>
      <c r="AS81" s="24">
        <v>8.1999999999999993</v>
      </c>
      <c r="AT81" s="24">
        <f t="shared" si="22"/>
        <v>4.946123473811765</v>
      </c>
      <c r="AU81" s="24"/>
      <c r="AV81" s="25">
        <f t="shared" si="23"/>
        <v>7.7931604002009767</v>
      </c>
    </row>
    <row r="82" spans="1:48" x14ac:dyDescent="0.3">
      <c r="A82" s="2" t="s">
        <v>6</v>
      </c>
      <c r="B82" s="2">
        <v>59</v>
      </c>
      <c r="C82" s="5">
        <v>39869</v>
      </c>
      <c r="D82" s="2">
        <v>25</v>
      </c>
      <c r="E82" s="2" t="s">
        <v>8</v>
      </c>
      <c r="F82" s="6" t="s">
        <v>53</v>
      </c>
      <c r="G82" s="2">
        <v>100</v>
      </c>
      <c r="H82" s="2">
        <v>5</v>
      </c>
      <c r="I82" s="2">
        <v>20</v>
      </c>
      <c r="J82" s="2">
        <v>7.5</v>
      </c>
      <c r="K82" s="2">
        <v>3</v>
      </c>
      <c r="L82" s="19">
        <v>530.14376029327707</v>
      </c>
      <c r="M82" s="19">
        <f t="shared" si="12"/>
        <v>5.3014376029327709E-2</v>
      </c>
      <c r="N82" s="19">
        <v>530.14376029327707</v>
      </c>
      <c r="O82" s="19">
        <f t="shared" si="13"/>
        <v>5.3014376029327709E-2</v>
      </c>
      <c r="P82" s="19">
        <f t="shared" si="14"/>
        <v>0</v>
      </c>
      <c r="R82" s="24">
        <v>6.51</v>
      </c>
      <c r="S82" s="24">
        <f t="shared" si="15"/>
        <v>0.34512358795092335</v>
      </c>
      <c r="U82" s="24">
        <v>8.2509316770186327</v>
      </c>
      <c r="V82" s="24">
        <f t="shared" si="16"/>
        <v>0</v>
      </c>
      <c r="X82" s="25">
        <f t="shared" si="17"/>
        <v>0.34512358795092335</v>
      </c>
      <c r="AA82" s="5">
        <v>39869</v>
      </c>
      <c r="AB82" s="2">
        <v>25</v>
      </c>
      <c r="AC82" s="2" t="s">
        <v>8</v>
      </c>
      <c r="AD82" s="6" t="s">
        <v>53</v>
      </c>
      <c r="AE82" s="2">
        <v>100</v>
      </c>
      <c r="AF82" s="2">
        <v>5</v>
      </c>
      <c r="AG82" s="2">
        <v>20</v>
      </c>
      <c r="AH82" s="2">
        <v>7.5</v>
      </c>
      <c r="AI82" s="2">
        <v>3</v>
      </c>
      <c r="AJ82" s="19">
        <v>530.14376029327707</v>
      </c>
      <c r="AK82" s="19">
        <f t="shared" si="18"/>
        <v>5.3014376029327709E-2</v>
      </c>
      <c r="AL82" s="19">
        <v>530.14376029327707</v>
      </c>
      <c r="AM82" s="19">
        <f t="shared" si="19"/>
        <v>5.3014376029327709E-2</v>
      </c>
      <c r="AN82" s="19">
        <f t="shared" si="20"/>
        <v>0</v>
      </c>
      <c r="AP82" s="24">
        <v>6.51</v>
      </c>
      <c r="AQ82" s="24">
        <f t="shared" si="21"/>
        <v>0.34512358795092335</v>
      </c>
      <c r="AR82" s="24"/>
      <c r="AS82" s="24">
        <v>8.2509316770186327</v>
      </c>
      <c r="AT82" s="24">
        <f t="shared" si="22"/>
        <v>0</v>
      </c>
      <c r="AU82" s="24"/>
      <c r="AV82" s="25">
        <f t="shared" si="23"/>
        <v>0.34512358795092335</v>
      </c>
    </row>
    <row r="83" spans="1:48" x14ac:dyDescent="0.3">
      <c r="A83" s="2" t="s">
        <v>6</v>
      </c>
      <c r="B83" s="2">
        <v>59</v>
      </c>
      <c r="C83" s="5">
        <v>39869</v>
      </c>
      <c r="D83" s="2">
        <v>25</v>
      </c>
      <c r="E83" s="2" t="s">
        <v>8</v>
      </c>
      <c r="F83" s="6" t="s">
        <v>44</v>
      </c>
      <c r="G83" s="2">
        <v>100</v>
      </c>
      <c r="H83" s="2">
        <v>5</v>
      </c>
      <c r="I83" s="2">
        <v>10</v>
      </c>
      <c r="J83" s="2">
        <v>5</v>
      </c>
      <c r="K83" s="2">
        <v>3</v>
      </c>
      <c r="L83" s="19">
        <v>2886.3382504856195</v>
      </c>
      <c r="M83" s="19">
        <f t="shared" si="12"/>
        <v>0.28863382504856194</v>
      </c>
      <c r="N83" s="19">
        <v>2886.3382504856195</v>
      </c>
      <c r="O83" s="19">
        <f t="shared" si="13"/>
        <v>0.28863382504856194</v>
      </c>
      <c r="P83" s="19">
        <f t="shared" si="14"/>
        <v>0</v>
      </c>
      <c r="R83" s="24">
        <v>14.08</v>
      </c>
      <c r="S83" s="24">
        <f t="shared" si="15"/>
        <v>4.0639642566837519</v>
      </c>
      <c r="U83" s="24">
        <v>9.0675767918088734</v>
      </c>
      <c r="V83" s="24">
        <f t="shared" si="16"/>
        <v>0</v>
      </c>
      <c r="X83" s="25">
        <f t="shared" si="17"/>
        <v>4.0639642566837519</v>
      </c>
      <c r="AA83" s="5">
        <v>39869</v>
      </c>
      <c r="AB83" s="2">
        <v>25</v>
      </c>
      <c r="AC83" s="2" t="s">
        <v>8</v>
      </c>
      <c r="AD83" s="6" t="s">
        <v>44</v>
      </c>
      <c r="AE83" s="2">
        <v>100</v>
      </c>
      <c r="AF83" s="2">
        <v>5</v>
      </c>
      <c r="AG83" s="2">
        <v>10</v>
      </c>
      <c r="AH83" s="2">
        <v>5</v>
      </c>
      <c r="AI83" s="2">
        <v>3</v>
      </c>
      <c r="AJ83" s="19">
        <v>2886.3382504856195</v>
      </c>
      <c r="AK83" s="19">
        <f t="shared" si="18"/>
        <v>0.28863382504856194</v>
      </c>
      <c r="AL83" s="19">
        <v>2886.3382504856195</v>
      </c>
      <c r="AM83" s="19">
        <f t="shared" si="19"/>
        <v>0.28863382504856194</v>
      </c>
      <c r="AN83" s="19">
        <f t="shared" si="20"/>
        <v>0</v>
      </c>
      <c r="AP83" s="24">
        <v>14.08</v>
      </c>
      <c r="AQ83" s="24">
        <f t="shared" si="21"/>
        <v>4.0639642566837519</v>
      </c>
      <c r="AR83" s="24"/>
      <c r="AS83" s="24">
        <v>9.0675767918088734</v>
      </c>
      <c r="AT83" s="24">
        <f t="shared" si="22"/>
        <v>0</v>
      </c>
      <c r="AU83" s="24"/>
      <c r="AV83" s="25">
        <f t="shared" si="23"/>
        <v>4.0639642566837519</v>
      </c>
    </row>
    <row r="84" spans="1:48" x14ac:dyDescent="0.3">
      <c r="A84" s="2" t="s">
        <v>6</v>
      </c>
      <c r="B84" s="2">
        <v>59</v>
      </c>
      <c r="C84" s="5">
        <v>39869</v>
      </c>
      <c r="D84" s="2">
        <v>25</v>
      </c>
      <c r="E84" s="2" t="s">
        <v>8</v>
      </c>
      <c r="F84" s="6" t="s">
        <v>42</v>
      </c>
      <c r="G84" s="2">
        <v>100</v>
      </c>
      <c r="H84" s="2">
        <v>30</v>
      </c>
      <c r="I84" s="2">
        <v>25</v>
      </c>
      <c r="J84" s="2">
        <v>21.25</v>
      </c>
      <c r="K84" s="2">
        <v>3</v>
      </c>
      <c r="L84" s="19">
        <v>566.07572626871035</v>
      </c>
      <c r="M84" s="19">
        <f t="shared" si="12"/>
        <v>5.6607572626871036E-2</v>
      </c>
      <c r="N84" s="19">
        <v>566.07572626871035</v>
      </c>
      <c r="O84" s="19">
        <f t="shared" si="13"/>
        <v>5.6607572626871036E-2</v>
      </c>
      <c r="P84" s="19">
        <f t="shared" si="14"/>
        <v>0</v>
      </c>
      <c r="R84" s="24">
        <v>14.08</v>
      </c>
      <c r="S84" s="24">
        <f t="shared" si="15"/>
        <v>0.79703462258634417</v>
      </c>
      <c r="U84" s="24">
        <v>8.1999999999999993</v>
      </c>
      <c r="V84" s="24">
        <f t="shared" si="16"/>
        <v>0</v>
      </c>
      <c r="X84" s="25">
        <f t="shared" si="17"/>
        <v>0.79703462258634417</v>
      </c>
      <c r="AA84" s="5">
        <v>39869</v>
      </c>
      <c r="AB84" s="2">
        <v>25</v>
      </c>
      <c r="AC84" s="2" t="s">
        <v>8</v>
      </c>
      <c r="AD84" s="6" t="s">
        <v>42</v>
      </c>
      <c r="AE84" s="2">
        <v>100</v>
      </c>
      <c r="AF84" s="2">
        <v>30</v>
      </c>
      <c r="AG84" s="2">
        <v>25</v>
      </c>
      <c r="AH84" s="2">
        <v>21.25</v>
      </c>
      <c r="AI84" s="2">
        <v>3</v>
      </c>
      <c r="AJ84" s="19">
        <v>566.07572626871035</v>
      </c>
      <c r="AK84" s="19">
        <f t="shared" si="18"/>
        <v>5.6607572626871036E-2</v>
      </c>
      <c r="AL84" s="19">
        <v>566.07572626871035</v>
      </c>
      <c r="AM84" s="19">
        <f t="shared" si="19"/>
        <v>5.6607572626871036E-2</v>
      </c>
      <c r="AN84" s="19">
        <f t="shared" si="20"/>
        <v>0</v>
      </c>
      <c r="AP84" s="24">
        <v>14.08</v>
      </c>
      <c r="AQ84" s="24">
        <f t="shared" si="21"/>
        <v>0.79703462258634417</v>
      </c>
      <c r="AR84" s="24"/>
      <c r="AS84" s="24">
        <v>8.1999999999999993</v>
      </c>
      <c r="AT84" s="24">
        <f t="shared" si="22"/>
        <v>0</v>
      </c>
      <c r="AU84" s="24"/>
      <c r="AV84" s="25">
        <f t="shared" si="23"/>
        <v>0.79703462258634417</v>
      </c>
    </row>
    <row r="85" spans="1:48" x14ac:dyDescent="0.3">
      <c r="A85" s="2" t="s">
        <v>6</v>
      </c>
      <c r="B85" s="2">
        <v>59</v>
      </c>
      <c r="C85" s="5">
        <v>39869</v>
      </c>
      <c r="D85" s="2">
        <v>25</v>
      </c>
      <c r="E85" s="2" t="s">
        <v>8</v>
      </c>
      <c r="F85" s="6" t="s">
        <v>24</v>
      </c>
      <c r="G85" s="2">
        <v>90</v>
      </c>
      <c r="H85" s="2">
        <v>5</v>
      </c>
      <c r="I85" s="2">
        <v>10</v>
      </c>
      <c r="J85" s="2">
        <v>5</v>
      </c>
      <c r="K85" s="2">
        <v>3</v>
      </c>
      <c r="L85" s="19">
        <v>1192.8234606598735</v>
      </c>
      <c r="M85" s="19">
        <f t="shared" si="12"/>
        <v>0.11928234606598735</v>
      </c>
      <c r="N85" s="19">
        <v>1192.8234606598735</v>
      </c>
      <c r="O85" s="19">
        <f t="shared" si="13"/>
        <v>0.11928234606598735</v>
      </c>
      <c r="P85" s="19">
        <f t="shared" si="14"/>
        <v>0</v>
      </c>
      <c r="R85" s="24">
        <v>14.08</v>
      </c>
      <c r="S85" s="24">
        <f t="shared" si="15"/>
        <v>1.6794954326091018</v>
      </c>
      <c r="U85" s="24">
        <v>8.461146496815287</v>
      </c>
      <c r="V85" s="24">
        <f t="shared" si="16"/>
        <v>0</v>
      </c>
      <c r="X85" s="25">
        <f t="shared" si="17"/>
        <v>1.6794954326091018</v>
      </c>
      <c r="AA85" s="5">
        <v>39869</v>
      </c>
      <c r="AB85" s="2">
        <v>25</v>
      </c>
      <c r="AC85" s="2" t="s">
        <v>8</v>
      </c>
      <c r="AD85" s="6" t="s">
        <v>24</v>
      </c>
      <c r="AE85" s="2">
        <v>90</v>
      </c>
      <c r="AF85" s="2">
        <v>5</v>
      </c>
      <c r="AG85" s="2">
        <v>10</v>
      </c>
      <c r="AH85" s="2">
        <v>5</v>
      </c>
      <c r="AI85" s="2">
        <v>3</v>
      </c>
      <c r="AJ85" s="19">
        <v>1192.8234606598735</v>
      </c>
      <c r="AK85" s="19">
        <f t="shared" si="18"/>
        <v>0.11928234606598735</v>
      </c>
      <c r="AL85" s="19">
        <v>1192.8234606598735</v>
      </c>
      <c r="AM85" s="19">
        <f t="shared" si="19"/>
        <v>0.11928234606598735</v>
      </c>
      <c r="AN85" s="19">
        <f t="shared" si="20"/>
        <v>0</v>
      </c>
      <c r="AP85" s="24">
        <v>14.08</v>
      </c>
      <c r="AQ85" s="24">
        <f t="shared" si="21"/>
        <v>1.6794954326091018</v>
      </c>
      <c r="AR85" s="24"/>
      <c r="AS85" s="24">
        <v>8.461146496815287</v>
      </c>
      <c r="AT85" s="24">
        <f t="shared" si="22"/>
        <v>0</v>
      </c>
      <c r="AU85" s="24"/>
      <c r="AV85" s="25">
        <f t="shared" si="23"/>
        <v>1.6794954326091018</v>
      </c>
    </row>
    <row r="86" spans="1:48" x14ac:dyDescent="0.3">
      <c r="A86" s="2" t="s">
        <v>6</v>
      </c>
      <c r="B86" s="2">
        <v>59</v>
      </c>
      <c r="C86" s="5">
        <v>39869</v>
      </c>
      <c r="D86" s="2">
        <v>25</v>
      </c>
      <c r="E86" s="2" t="s">
        <v>8</v>
      </c>
      <c r="F86" s="6" t="s">
        <v>24</v>
      </c>
      <c r="G86" s="2">
        <v>80</v>
      </c>
      <c r="H86" s="2">
        <v>5</v>
      </c>
      <c r="I86" s="2">
        <v>15</v>
      </c>
      <c r="J86" s="2">
        <v>6.25</v>
      </c>
      <c r="K86" s="2">
        <v>3</v>
      </c>
      <c r="L86" s="19">
        <v>13253.594007331927</v>
      </c>
      <c r="M86" s="19">
        <f t="shared" si="12"/>
        <v>1.3253594007331928</v>
      </c>
      <c r="N86" s="19">
        <v>13253.594007331927</v>
      </c>
      <c r="O86" s="19">
        <f t="shared" si="13"/>
        <v>1.3253594007331928</v>
      </c>
      <c r="P86" s="19">
        <f t="shared" si="14"/>
        <v>0</v>
      </c>
      <c r="R86" s="24">
        <v>14.08</v>
      </c>
      <c r="S86" s="24">
        <f t="shared" si="15"/>
        <v>18.661060362323354</v>
      </c>
      <c r="U86" s="24">
        <v>8.461146496815287</v>
      </c>
      <c r="V86" s="24">
        <f t="shared" si="16"/>
        <v>0</v>
      </c>
      <c r="X86" s="25">
        <f t="shared" si="17"/>
        <v>18.661060362323354</v>
      </c>
      <c r="AA86" s="5">
        <v>39869</v>
      </c>
      <c r="AB86" s="2">
        <v>25</v>
      </c>
      <c r="AC86" s="2" t="s">
        <v>8</v>
      </c>
      <c r="AD86" s="6" t="s">
        <v>24</v>
      </c>
      <c r="AE86" s="2">
        <v>80</v>
      </c>
      <c r="AF86" s="2">
        <v>5</v>
      </c>
      <c r="AG86" s="2">
        <v>15</v>
      </c>
      <c r="AH86" s="2">
        <v>6.25</v>
      </c>
      <c r="AI86" s="2">
        <v>3</v>
      </c>
      <c r="AJ86" s="19">
        <v>13253.594007331927</v>
      </c>
      <c r="AK86" s="19">
        <f t="shared" si="18"/>
        <v>1.3253594007331928</v>
      </c>
      <c r="AL86" s="19">
        <v>13253.594007331927</v>
      </c>
      <c r="AM86" s="19">
        <f t="shared" si="19"/>
        <v>1.3253594007331928</v>
      </c>
      <c r="AN86" s="19">
        <f t="shared" si="20"/>
        <v>0</v>
      </c>
      <c r="AP86" s="24">
        <v>14.08</v>
      </c>
      <c r="AQ86" s="24">
        <f t="shared" si="21"/>
        <v>18.661060362323354</v>
      </c>
      <c r="AR86" s="24"/>
      <c r="AS86" s="24">
        <v>8.461146496815287</v>
      </c>
      <c r="AT86" s="24">
        <f t="shared" si="22"/>
        <v>0</v>
      </c>
      <c r="AU86" s="24"/>
      <c r="AV86" s="25">
        <f t="shared" si="23"/>
        <v>18.661060362323354</v>
      </c>
    </row>
    <row r="87" spans="1:48" x14ac:dyDescent="0.3">
      <c r="A87" s="2" t="s">
        <v>6</v>
      </c>
      <c r="B87" s="2">
        <v>59</v>
      </c>
      <c r="C87" s="5">
        <v>39869</v>
      </c>
      <c r="D87" s="2">
        <v>25</v>
      </c>
      <c r="E87" s="2" t="s">
        <v>8</v>
      </c>
      <c r="F87" s="6" t="s">
        <v>42</v>
      </c>
      <c r="G87" s="2">
        <v>80</v>
      </c>
      <c r="H87" s="2">
        <v>15</v>
      </c>
      <c r="I87" s="2">
        <v>30</v>
      </c>
      <c r="J87" s="2">
        <v>15</v>
      </c>
      <c r="K87" s="2">
        <v>3</v>
      </c>
      <c r="L87" s="19">
        <v>1472.621556370214</v>
      </c>
      <c r="M87" s="19">
        <f t="shared" si="12"/>
        <v>0.14726215563702139</v>
      </c>
      <c r="N87" s="19">
        <v>1325.3594007331926</v>
      </c>
      <c r="O87" s="19">
        <f t="shared" si="13"/>
        <v>0.13253594007331926</v>
      </c>
      <c r="P87" s="19">
        <f t="shared" si="14"/>
        <v>1.4726215563702127E-2</v>
      </c>
      <c r="R87" s="24">
        <v>14.08</v>
      </c>
      <c r="S87" s="24">
        <f t="shared" si="15"/>
        <v>1.8661060362323352</v>
      </c>
      <c r="U87" s="24">
        <v>8.1999999999999993</v>
      </c>
      <c r="V87" s="24">
        <f t="shared" si="16"/>
        <v>0.12075496762235743</v>
      </c>
      <c r="X87" s="25">
        <f t="shared" si="17"/>
        <v>1.7453510686099778</v>
      </c>
      <c r="AA87" s="5">
        <v>39869</v>
      </c>
      <c r="AB87" s="2">
        <v>25</v>
      </c>
      <c r="AC87" s="2" t="s">
        <v>8</v>
      </c>
      <c r="AD87" s="6" t="s">
        <v>42</v>
      </c>
      <c r="AE87" s="2">
        <v>80</v>
      </c>
      <c r="AF87" s="2">
        <v>15</v>
      </c>
      <c r="AG87" s="2">
        <v>30</v>
      </c>
      <c r="AH87" s="2">
        <v>15</v>
      </c>
      <c r="AI87" s="2">
        <v>3</v>
      </c>
      <c r="AJ87" s="19">
        <v>1472.621556370214</v>
      </c>
      <c r="AK87" s="19">
        <f t="shared" si="18"/>
        <v>0.14726215563702139</v>
      </c>
      <c r="AL87" s="19">
        <v>1325.3594007331926</v>
      </c>
      <c r="AM87" s="19">
        <f t="shared" si="19"/>
        <v>0.13253594007331926</v>
      </c>
      <c r="AN87" s="19">
        <f t="shared" si="20"/>
        <v>1.4726215563702127E-2</v>
      </c>
      <c r="AP87" s="24">
        <v>14.08</v>
      </c>
      <c r="AQ87" s="24">
        <f t="shared" si="21"/>
        <v>1.8661060362323352</v>
      </c>
      <c r="AR87" s="24"/>
      <c r="AS87" s="24">
        <v>8.1999999999999993</v>
      </c>
      <c r="AT87" s="24">
        <f t="shared" si="22"/>
        <v>0.12075496762235743</v>
      </c>
      <c r="AU87" s="24"/>
      <c r="AV87" s="25">
        <f t="shared" si="23"/>
        <v>1.7453510686099778</v>
      </c>
    </row>
    <row r="88" spans="1:48" x14ac:dyDescent="0.3">
      <c r="A88" s="2" t="s">
        <v>6</v>
      </c>
      <c r="B88" s="2">
        <v>59</v>
      </c>
      <c r="C88" s="5">
        <v>39869</v>
      </c>
      <c r="D88" s="2">
        <v>25</v>
      </c>
      <c r="E88" s="2" t="s">
        <v>8</v>
      </c>
      <c r="F88" s="6" t="s">
        <v>44</v>
      </c>
      <c r="G88" s="2">
        <v>90</v>
      </c>
      <c r="H88" s="2">
        <v>10</v>
      </c>
      <c r="I88" s="2">
        <v>10</v>
      </c>
      <c r="J88" s="2">
        <v>7.5</v>
      </c>
      <c r="K88" s="2">
        <v>3</v>
      </c>
      <c r="L88" s="19">
        <v>68094.020766558693</v>
      </c>
      <c r="M88" s="19">
        <f t="shared" si="12"/>
        <v>6.8094020766558696</v>
      </c>
      <c r="N88" s="19">
        <v>54475.216613246957</v>
      </c>
      <c r="O88" s="19">
        <f t="shared" si="13"/>
        <v>5.4475216613246955</v>
      </c>
      <c r="P88" s="19">
        <f t="shared" si="14"/>
        <v>1.3618804153311741</v>
      </c>
      <c r="R88" s="24">
        <v>14.08</v>
      </c>
      <c r="S88" s="24">
        <f t="shared" si="15"/>
        <v>76.701104991451714</v>
      </c>
      <c r="U88" s="24">
        <v>9.0675767918088734</v>
      </c>
      <c r="V88" s="24">
        <f t="shared" si="16"/>
        <v>12.348955247275983</v>
      </c>
      <c r="X88" s="25">
        <f t="shared" si="17"/>
        <v>64.352149744175733</v>
      </c>
      <c r="AA88" s="5">
        <v>39869</v>
      </c>
      <c r="AB88" s="2">
        <v>25</v>
      </c>
      <c r="AC88" s="2" t="s">
        <v>8</v>
      </c>
      <c r="AD88" s="6" t="s">
        <v>44</v>
      </c>
      <c r="AE88" s="2">
        <v>90</v>
      </c>
      <c r="AF88" s="2">
        <v>10</v>
      </c>
      <c r="AG88" s="2">
        <v>10</v>
      </c>
      <c r="AH88" s="2">
        <v>7.5</v>
      </c>
      <c r="AI88" s="2">
        <v>3</v>
      </c>
      <c r="AJ88" s="19">
        <v>68094.020766558693</v>
      </c>
      <c r="AK88" s="19">
        <f t="shared" si="18"/>
        <v>6.8094020766558696</v>
      </c>
      <c r="AL88" s="19">
        <v>54475.216613246957</v>
      </c>
      <c r="AM88" s="19">
        <f t="shared" si="19"/>
        <v>5.4475216613246955</v>
      </c>
      <c r="AN88" s="19">
        <f t="shared" si="20"/>
        <v>1.3618804153311741</v>
      </c>
      <c r="AP88" s="24">
        <v>14.08</v>
      </c>
      <c r="AQ88" s="24">
        <f t="shared" si="21"/>
        <v>76.701104991451714</v>
      </c>
      <c r="AR88" s="24"/>
      <c r="AS88" s="24">
        <v>9.0675767918088734</v>
      </c>
      <c r="AT88" s="24">
        <f t="shared" si="22"/>
        <v>12.348955247275983</v>
      </c>
      <c r="AU88" s="24"/>
      <c r="AV88" s="25">
        <f t="shared" si="23"/>
        <v>64.352149744175733</v>
      </c>
    </row>
    <row r="89" spans="1:48" x14ac:dyDescent="0.3">
      <c r="A89" s="2" t="s">
        <v>6</v>
      </c>
      <c r="B89" s="2">
        <v>59</v>
      </c>
      <c r="C89" s="5">
        <v>39869</v>
      </c>
      <c r="D89" s="2">
        <v>25</v>
      </c>
      <c r="E89" s="2" t="s">
        <v>8</v>
      </c>
      <c r="F89" s="6" t="s">
        <v>47</v>
      </c>
      <c r="G89" s="2">
        <v>60</v>
      </c>
      <c r="H89" s="2">
        <v>10</v>
      </c>
      <c r="I89" s="2">
        <v>30</v>
      </c>
      <c r="J89" s="2">
        <v>12.5</v>
      </c>
      <c r="K89" s="2">
        <v>3</v>
      </c>
      <c r="L89" s="19">
        <v>1781.8720832079591</v>
      </c>
      <c r="M89" s="19">
        <f t="shared" si="12"/>
        <v>0.1781872083207959</v>
      </c>
      <c r="N89" s="19">
        <v>1781.8720832079591</v>
      </c>
      <c r="O89" s="19">
        <f t="shared" si="13"/>
        <v>0.1781872083207959</v>
      </c>
      <c r="P89" s="19">
        <f t="shared" si="14"/>
        <v>0</v>
      </c>
      <c r="R89" s="24">
        <v>14.08</v>
      </c>
      <c r="S89" s="24">
        <f t="shared" si="15"/>
        <v>2.5088758931568065</v>
      </c>
      <c r="U89" s="24">
        <v>11.257627118644068</v>
      </c>
      <c r="V89" s="24">
        <f t="shared" si="16"/>
        <v>0</v>
      </c>
      <c r="X89" s="25">
        <f t="shared" si="17"/>
        <v>2.5088758931568065</v>
      </c>
      <c r="AA89" s="5">
        <v>39869</v>
      </c>
      <c r="AB89" s="2">
        <v>25</v>
      </c>
      <c r="AC89" s="2" t="s">
        <v>8</v>
      </c>
      <c r="AD89" s="6" t="s">
        <v>47</v>
      </c>
      <c r="AE89" s="2">
        <v>60</v>
      </c>
      <c r="AF89" s="2">
        <v>10</v>
      </c>
      <c r="AG89" s="2">
        <v>30</v>
      </c>
      <c r="AH89" s="2">
        <v>12.5</v>
      </c>
      <c r="AI89" s="2">
        <v>3</v>
      </c>
      <c r="AJ89" s="19">
        <v>1781.8720832079591</v>
      </c>
      <c r="AK89" s="19">
        <f t="shared" si="18"/>
        <v>0.1781872083207959</v>
      </c>
      <c r="AL89" s="19">
        <v>1781.8720832079591</v>
      </c>
      <c r="AM89" s="19">
        <f t="shared" si="19"/>
        <v>0.1781872083207959</v>
      </c>
      <c r="AN89" s="19">
        <f t="shared" si="20"/>
        <v>0</v>
      </c>
      <c r="AP89" s="24">
        <v>14.08</v>
      </c>
      <c r="AQ89" s="24">
        <f t="shared" si="21"/>
        <v>2.5088758931568065</v>
      </c>
      <c r="AR89" s="24"/>
      <c r="AS89" s="24">
        <v>11.257627118644068</v>
      </c>
      <c r="AT89" s="24">
        <f t="shared" si="22"/>
        <v>0</v>
      </c>
      <c r="AU89" s="24"/>
      <c r="AV89" s="25">
        <f t="shared" si="23"/>
        <v>2.5088758931568065</v>
      </c>
    </row>
    <row r="90" spans="1:48" x14ac:dyDescent="0.3">
      <c r="A90" s="2" t="s">
        <v>6</v>
      </c>
      <c r="B90" s="2">
        <v>59</v>
      </c>
      <c r="C90" s="5">
        <v>39869</v>
      </c>
      <c r="D90" s="2">
        <v>25</v>
      </c>
      <c r="E90" s="2" t="s">
        <v>8</v>
      </c>
      <c r="F90" s="6" t="s">
        <v>46</v>
      </c>
      <c r="G90" s="2">
        <v>90</v>
      </c>
      <c r="H90" s="2">
        <v>10</v>
      </c>
      <c r="I90" s="2">
        <v>5</v>
      </c>
      <c r="J90" s="2">
        <v>6.25</v>
      </c>
      <c r="K90" s="2">
        <v>3</v>
      </c>
      <c r="L90" s="19">
        <v>3769.911184307748</v>
      </c>
      <c r="M90" s="19">
        <f t="shared" si="12"/>
        <v>0.37699111843077482</v>
      </c>
      <c r="N90" s="19">
        <v>3392.9200658769732</v>
      </c>
      <c r="O90" s="19">
        <f t="shared" si="13"/>
        <v>0.33929200658769731</v>
      </c>
      <c r="P90" s="19">
        <f t="shared" si="14"/>
        <v>3.7699111843077504E-2</v>
      </c>
      <c r="R90" s="24">
        <v>14.08</v>
      </c>
      <c r="S90" s="24">
        <f t="shared" si="15"/>
        <v>4.7772314527547781</v>
      </c>
      <c r="U90" s="24">
        <v>12.651428571428571</v>
      </c>
      <c r="V90" s="24">
        <f t="shared" si="16"/>
        <v>0.47694762068899194</v>
      </c>
      <c r="X90" s="25">
        <f t="shared" si="17"/>
        <v>4.3002838320657863</v>
      </c>
      <c r="AA90" s="5">
        <v>39869</v>
      </c>
      <c r="AB90" s="2">
        <v>25</v>
      </c>
      <c r="AC90" s="2" t="s">
        <v>8</v>
      </c>
      <c r="AD90" s="6" t="s">
        <v>46</v>
      </c>
      <c r="AE90" s="2">
        <v>90</v>
      </c>
      <c r="AF90" s="2">
        <v>10</v>
      </c>
      <c r="AG90" s="2">
        <v>5</v>
      </c>
      <c r="AH90" s="2">
        <v>6.25</v>
      </c>
      <c r="AI90" s="2">
        <v>3</v>
      </c>
      <c r="AJ90" s="19">
        <v>3769.911184307748</v>
      </c>
      <c r="AK90" s="19">
        <f t="shared" si="18"/>
        <v>0.37699111843077482</v>
      </c>
      <c r="AL90" s="19">
        <v>3392.9200658769732</v>
      </c>
      <c r="AM90" s="19">
        <f t="shared" si="19"/>
        <v>0.33929200658769731</v>
      </c>
      <c r="AN90" s="19">
        <f t="shared" si="20"/>
        <v>3.7699111843077504E-2</v>
      </c>
      <c r="AP90" s="24">
        <v>14.08</v>
      </c>
      <c r="AQ90" s="24">
        <f t="shared" si="21"/>
        <v>4.7772314527547781</v>
      </c>
      <c r="AR90" s="24"/>
      <c r="AS90" s="24">
        <v>12.651428571428571</v>
      </c>
      <c r="AT90" s="24">
        <f t="shared" si="22"/>
        <v>0.47694762068899194</v>
      </c>
      <c r="AU90" s="24"/>
      <c r="AV90" s="25">
        <f t="shared" si="23"/>
        <v>4.3002838320657863</v>
      </c>
    </row>
    <row r="91" spans="1:48" x14ac:dyDescent="0.3">
      <c r="A91" s="2" t="s">
        <v>6</v>
      </c>
      <c r="B91" s="2">
        <v>59</v>
      </c>
      <c r="C91" s="5">
        <v>39869</v>
      </c>
      <c r="D91" s="2">
        <v>25</v>
      </c>
      <c r="E91" s="2" t="s">
        <v>8</v>
      </c>
      <c r="F91" s="6" t="s">
        <v>41</v>
      </c>
      <c r="G91" s="2">
        <v>90</v>
      </c>
      <c r="H91" s="2">
        <v>15</v>
      </c>
      <c r="I91" s="2">
        <v>20</v>
      </c>
      <c r="J91" s="2">
        <v>12.5</v>
      </c>
      <c r="K91" s="2">
        <v>3</v>
      </c>
      <c r="L91" s="19">
        <v>1414.3057427379538</v>
      </c>
      <c r="M91" s="19">
        <f t="shared" si="12"/>
        <v>0.14143057427379538</v>
      </c>
      <c r="N91" s="19">
        <v>1414.3057427379538</v>
      </c>
      <c r="O91" s="19">
        <f t="shared" si="13"/>
        <v>0.14143057427379538</v>
      </c>
      <c r="P91" s="19">
        <f t="shared" si="14"/>
        <v>0</v>
      </c>
      <c r="R91" s="24">
        <v>14.08</v>
      </c>
      <c r="S91" s="24">
        <f t="shared" si="15"/>
        <v>1.991342485775039</v>
      </c>
      <c r="U91" s="24">
        <v>8.1999999999999993</v>
      </c>
      <c r="V91" s="24">
        <f t="shared" si="16"/>
        <v>0</v>
      </c>
      <c r="X91" s="25">
        <f t="shared" si="17"/>
        <v>1.991342485775039</v>
      </c>
      <c r="AA91" s="5">
        <v>39869</v>
      </c>
      <c r="AB91" s="2">
        <v>25</v>
      </c>
      <c r="AC91" s="2" t="s">
        <v>8</v>
      </c>
      <c r="AD91" s="6" t="s">
        <v>41</v>
      </c>
      <c r="AE91" s="2">
        <v>90</v>
      </c>
      <c r="AF91" s="2">
        <v>15</v>
      </c>
      <c r="AG91" s="2">
        <v>20</v>
      </c>
      <c r="AH91" s="2">
        <v>12.5</v>
      </c>
      <c r="AI91" s="2">
        <v>3</v>
      </c>
      <c r="AJ91" s="19">
        <v>1414.3057427379538</v>
      </c>
      <c r="AK91" s="19">
        <f t="shared" si="18"/>
        <v>0.14143057427379538</v>
      </c>
      <c r="AL91" s="19">
        <v>1414.3057427379538</v>
      </c>
      <c r="AM91" s="19">
        <f t="shared" si="19"/>
        <v>0.14143057427379538</v>
      </c>
      <c r="AN91" s="19">
        <f t="shared" si="20"/>
        <v>0</v>
      </c>
      <c r="AP91" s="24">
        <v>14.08</v>
      </c>
      <c r="AQ91" s="24">
        <f t="shared" si="21"/>
        <v>1.991342485775039</v>
      </c>
      <c r="AR91" s="24"/>
      <c r="AS91" s="24">
        <v>8.1999999999999993</v>
      </c>
      <c r="AT91" s="24">
        <f t="shared" si="22"/>
        <v>0</v>
      </c>
      <c r="AU91" s="24"/>
      <c r="AV91" s="25">
        <f t="shared" si="23"/>
        <v>1.991342485775039</v>
      </c>
    </row>
    <row r="92" spans="1:48" x14ac:dyDescent="0.3">
      <c r="A92" s="2" t="s">
        <v>6</v>
      </c>
      <c r="B92" s="2">
        <v>59</v>
      </c>
      <c r="C92" s="5">
        <v>39869</v>
      </c>
      <c r="D92" s="2">
        <v>25</v>
      </c>
      <c r="E92" s="2" t="s">
        <v>8</v>
      </c>
      <c r="F92" s="6" t="s">
        <v>41</v>
      </c>
      <c r="G92" s="2">
        <v>10</v>
      </c>
      <c r="H92" s="2">
        <v>15</v>
      </c>
      <c r="I92" s="2">
        <v>35</v>
      </c>
      <c r="J92" s="2">
        <v>16.25</v>
      </c>
      <c r="K92" s="2">
        <v>3</v>
      </c>
      <c r="L92" s="19">
        <v>1414.3057427379538</v>
      </c>
      <c r="M92" s="19">
        <f t="shared" si="12"/>
        <v>0.14143057427379538</v>
      </c>
      <c r="N92" s="19">
        <v>1414.3057427379538</v>
      </c>
      <c r="O92" s="19">
        <f t="shared" si="13"/>
        <v>0.14143057427379538</v>
      </c>
      <c r="P92" s="19">
        <f t="shared" si="14"/>
        <v>0</v>
      </c>
      <c r="R92" s="24">
        <v>14.08</v>
      </c>
      <c r="S92" s="24">
        <f t="shared" si="15"/>
        <v>1.991342485775039</v>
      </c>
      <c r="U92" s="24">
        <v>8.1999999999999993</v>
      </c>
      <c r="V92" s="24">
        <f t="shared" si="16"/>
        <v>0</v>
      </c>
      <c r="X92" s="25">
        <f t="shared" si="17"/>
        <v>1.991342485775039</v>
      </c>
      <c r="AA92" s="5">
        <v>39869</v>
      </c>
      <c r="AB92" s="2">
        <v>25</v>
      </c>
      <c r="AC92" s="2" t="s">
        <v>8</v>
      </c>
      <c r="AD92" s="6" t="s">
        <v>41</v>
      </c>
      <c r="AE92" s="2">
        <v>10</v>
      </c>
      <c r="AF92" s="2">
        <v>15</v>
      </c>
      <c r="AG92" s="2">
        <v>35</v>
      </c>
      <c r="AH92" s="2">
        <v>16.25</v>
      </c>
      <c r="AI92" s="2">
        <v>3</v>
      </c>
      <c r="AJ92" s="19">
        <v>1414.3057427379538</v>
      </c>
      <c r="AK92" s="19">
        <f t="shared" si="18"/>
        <v>0.14143057427379538</v>
      </c>
      <c r="AL92" s="19">
        <v>1414.3057427379538</v>
      </c>
      <c r="AM92" s="19">
        <f t="shared" si="19"/>
        <v>0.14143057427379538</v>
      </c>
      <c r="AN92" s="19">
        <f t="shared" si="20"/>
        <v>0</v>
      </c>
      <c r="AP92" s="24">
        <v>14.08</v>
      </c>
      <c r="AQ92" s="24">
        <f t="shared" si="21"/>
        <v>1.991342485775039</v>
      </c>
      <c r="AR92" s="24"/>
      <c r="AS92" s="24">
        <v>8.1999999999999993</v>
      </c>
      <c r="AT92" s="24">
        <f t="shared" si="22"/>
        <v>0</v>
      </c>
      <c r="AU92" s="24"/>
      <c r="AV92" s="25">
        <f t="shared" si="23"/>
        <v>1.991342485775039</v>
      </c>
    </row>
    <row r="93" spans="1:48" x14ac:dyDescent="0.3">
      <c r="A93" s="2" t="s">
        <v>6</v>
      </c>
      <c r="B93" s="2">
        <v>59</v>
      </c>
      <c r="C93" s="5">
        <v>39869</v>
      </c>
      <c r="D93" s="2">
        <v>25</v>
      </c>
      <c r="E93" s="2" t="s">
        <v>8</v>
      </c>
      <c r="F93" s="6" t="s">
        <v>53</v>
      </c>
      <c r="G93" s="2">
        <v>90</v>
      </c>
      <c r="H93" s="2">
        <v>10</v>
      </c>
      <c r="I93" s="2">
        <v>20</v>
      </c>
      <c r="J93" s="2">
        <v>10</v>
      </c>
      <c r="K93" s="2">
        <v>3</v>
      </c>
      <c r="L93" s="19">
        <v>1192.8234606598735</v>
      </c>
      <c r="M93" s="19">
        <f t="shared" si="12"/>
        <v>0.11928234606598735</v>
      </c>
      <c r="N93" s="19">
        <v>1192.8234606598735</v>
      </c>
      <c r="O93" s="19">
        <f t="shared" si="13"/>
        <v>0.11928234606598735</v>
      </c>
      <c r="P93" s="19">
        <f t="shared" si="14"/>
        <v>0</v>
      </c>
      <c r="R93" s="24">
        <v>6.51</v>
      </c>
      <c r="S93" s="24">
        <f t="shared" si="15"/>
        <v>0.77652807288957759</v>
      </c>
      <c r="U93" s="24">
        <v>8.2509316770186327</v>
      </c>
      <c r="V93" s="24">
        <f t="shared" si="16"/>
        <v>0</v>
      </c>
      <c r="X93" s="25">
        <f t="shared" si="17"/>
        <v>0.77652807288957759</v>
      </c>
      <c r="AA93" s="5">
        <v>39869</v>
      </c>
      <c r="AB93" s="2">
        <v>25</v>
      </c>
      <c r="AC93" s="2" t="s">
        <v>8</v>
      </c>
      <c r="AD93" s="6" t="s">
        <v>53</v>
      </c>
      <c r="AE93" s="2">
        <v>90</v>
      </c>
      <c r="AF93" s="2">
        <v>10</v>
      </c>
      <c r="AG93" s="2">
        <v>20</v>
      </c>
      <c r="AH93" s="2">
        <v>10</v>
      </c>
      <c r="AI93" s="2">
        <v>3</v>
      </c>
      <c r="AJ93" s="19">
        <v>1192.8234606598735</v>
      </c>
      <c r="AK93" s="19">
        <f t="shared" si="18"/>
        <v>0.11928234606598735</v>
      </c>
      <c r="AL93" s="19">
        <v>1192.8234606598735</v>
      </c>
      <c r="AM93" s="19">
        <f t="shared" si="19"/>
        <v>0.11928234606598735</v>
      </c>
      <c r="AN93" s="19">
        <f t="shared" si="20"/>
        <v>0</v>
      </c>
      <c r="AP93" s="24">
        <v>6.51</v>
      </c>
      <c r="AQ93" s="24">
        <f t="shared" si="21"/>
        <v>0.77652807288957759</v>
      </c>
      <c r="AR93" s="24"/>
      <c r="AS93" s="24">
        <v>8.2509316770186327</v>
      </c>
      <c r="AT93" s="24">
        <f t="shared" si="22"/>
        <v>0</v>
      </c>
      <c r="AU93" s="24"/>
      <c r="AV93" s="25">
        <f t="shared" si="23"/>
        <v>0.77652807288957759</v>
      </c>
    </row>
    <row r="94" spans="1:48" x14ac:dyDescent="0.3">
      <c r="A94" s="2" t="s">
        <v>6</v>
      </c>
      <c r="B94" s="2">
        <v>59</v>
      </c>
      <c r="C94" s="5">
        <v>39869</v>
      </c>
      <c r="D94" s="2">
        <v>25</v>
      </c>
      <c r="E94" s="2" t="s">
        <v>8</v>
      </c>
      <c r="F94" s="6" t="s">
        <v>41</v>
      </c>
      <c r="G94" s="2">
        <v>90</v>
      </c>
      <c r="H94" s="2">
        <v>10</v>
      </c>
      <c r="I94" s="2">
        <v>25</v>
      </c>
      <c r="J94" s="2">
        <v>11.25</v>
      </c>
      <c r="K94" s="2">
        <v>3</v>
      </c>
      <c r="L94" s="19">
        <v>1472.621556370214</v>
      </c>
      <c r="M94" s="19">
        <f t="shared" si="12"/>
        <v>0.14726215563702139</v>
      </c>
      <c r="N94" s="19">
        <v>1472.621556370214</v>
      </c>
      <c r="O94" s="19">
        <f t="shared" si="13"/>
        <v>0.14726215563702139</v>
      </c>
      <c r="P94" s="19">
        <f t="shared" si="14"/>
        <v>0</v>
      </c>
      <c r="R94" s="24">
        <v>14.08</v>
      </c>
      <c r="S94" s="24">
        <f t="shared" si="15"/>
        <v>2.0734511513692611</v>
      </c>
      <c r="U94" s="24">
        <v>8.1999999999999993</v>
      </c>
      <c r="V94" s="24">
        <f t="shared" si="16"/>
        <v>0</v>
      </c>
      <c r="X94" s="25">
        <f t="shared" si="17"/>
        <v>2.0734511513692611</v>
      </c>
      <c r="AA94" s="5">
        <v>39869</v>
      </c>
      <c r="AB94" s="2">
        <v>25</v>
      </c>
      <c r="AC94" s="2" t="s">
        <v>8</v>
      </c>
      <c r="AD94" s="6" t="s">
        <v>41</v>
      </c>
      <c r="AE94" s="2">
        <v>90</v>
      </c>
      <c r="AF94" s="2">
        <v>10</v>
      </c>
      <c r="AG94" s="2">
        <v>25</v>
      </c>
      <c r="AH94" s="2">
        <v>11.25</v>
      </c>
      <c r="AI94" s="2">
        <v>3</v>
      </c>
      <c r="AJ94" s="19">
        <v>1472.621556370214</v>
      </c>
      <c r="AK94" s="19">
        <f t="shared" si="18"/>
        <v>0.14726215563702139</v>
      </c>
      <c r="AL94" s="19">
        <v>1472.621556370214</v>
      </c>
      <c r="AM94" s="19">
        <f t="shared" si="19"/>
        <v>0.14726215563702139</v>
      </c>
      <c r="AN94" s="19">
        <f t="shared" si="20"/>
        <v>0</v>
      </c>
      <c r="AP94" s="24">
        <v>14.08</v>
      </c>
      <c r="AQ94" s="24">
        <f t="shared" si="21"/>
        <v>2.0734511513692611</v>
      </c>
      <c r="AR94" s="24"/>
      <c r="AS94" s="24">
        <v>8.1999999999999993</v>
      </c>
      <c r="AT94" s="24">
        <f t="shared" si="22"/>
        <v>0</v>
      </c>
      <c r="AU94" s="24"/>
      <c r="AV94" s="25">
        <f t="shared" si="23"/>
        <v>2.0734511513692611</v>
      </c>
    </row>
    <row r="95" spans="1:48" x14ac:dyDescent="0.3">
      <c r="A95" s="2" t="s">
        <v>6</v>
      </c>
      <c r="B95" s="2">
        <v>59</v>
      </c>
      <c r="C95" s="5">
        <v>39869</v>
      </c>
      <c r="D95" s="2">
        <v>25</v>
      </c>
      <c r="E95" s="2" t="s">
        <v>8</v>
      </c>
      <c r="F95" s="6" t="s">
        <v>48</v>
      </c>
      <c r="G95" s="2">
        <v>80</v>
      </c>
      <c r="H95" s="2">
        <v>5</v>
      </c>
      <c r="I95" s="2">
        <v>15</v>
      </c>
      <c r="J95" s="2">
        <v>6.25</v>
      </c>
      <c r="K95" s="2">
        <v>3</v>
      </c>
      <c r="L95" s="19">
        <v>1472.621556370214</v>
      </c>
      <c r="M95" s="19">
        <f t="shared" si="12"/>
        <v>0.14726215563702139</v>
      </c>
      <c r="N95" s="19">
        <v>1472.621556370214</v>
      </c>
      <c r="O95" s="19">
        <f t="shared" si="13"/>
        <v>0.14726215563702139</v>
      </c>
      <c r="P95" s="19">
        <f t="shared" si="14"/>
        <v>0</v>
      </c>
      <c r="R95" s="24">
        <v>14.08</v>
      </c>
      <c r="S95" s="24">
        <f t="shared" si="15"/>
        <v>2.0734511513692611</v>
      </c>
      <c r="U95" s="24">
        <v>8.461146496815287</v>
      </c>
      <c r="V95" s="24">
        <f t="shared" si="16"/>
        <v>0</v>
      </c>
      <c r="X95" s="25">
        <f t="shared" si="17"/>
        <v>2.0734511513692611</v>
      </c>
      <c r="AA95" s="5">
        <v>39869</v>
      </c>
      <c r="AB95" s="2">
        <v>25</v>
      </c>
      <c r="AC95" s="2" t="s">
        <v>8</v>
      </c>
      <c r="AD95" s="6" t="s">
        <v>48</v>
      </c>
      <c r="AE95" s="2">
        <v>80</v>
      </c>
      <c r="AF95" s="2">
        <v>5</v>
      </c>
      <c r="AG95" s="2">
        <v>15</v>
      </c>
      <c r="AH95" s="2">
        <v>6.25</v>
      </c>
      <c r="AI95" s="2">
        <v>3</v>
      </c>
      <c r="AJ95" s="19">
        <v>1472.621556370214</v>
      </c>
      <c r="AK95" s="19">
        <f t="shared" si="18"/>
        <v>0.14726215563702139</v>
      </c>
      <c r="AL95" s="19">
        <v>1472.621556370214</v>
      </c>
      <c r="AM95" s="19">
        <f t="shared" si="19"/>
        <v>0.14726215563702139</v>
      </c>
      <c r="AN95" s="19">
        <f t="shared" si="20"/>
        <v>0</v>
      </c>
      <c r="AP95" s="24">
        <v>14.08</v>
      </c>
      <c r="AQ95" s="24">
        <f t="shared" si="21"/>
        <v>2.0734511513692611</v>
      </c>
      <c r="AR95" s="24"/>
      <c r="AS95" s="24">
        <v>8.461146496815287</v>
      </c>
      <c r="AT95" s="24">
        <f t="shared" si="22"/>
        <v>0</v>
      </c>
      <c r="AU95" s="24"/>
      <c r="AV95" s="25">
        <f t="shared" si="23"/>
        <v>2.0734511513692611</v>
      </c>
    </row>
    <row r="96" spans="1:48" x14ac:dyDescent="0.3">
      <c r="A96" s="2" t="s">
        <v>6</v>
      </c>
      <c r="B96" s="2">
        <v>59</v>
      </c>
      <c r="C96" s="5">
        <v>39869</v>
      </c>
      <c r="D96" s="2">
        <v>25</v>
      </c>
      <c r="E96" s="2" t="s">
        <v>8</v>
      </c>
      <c r="F96" s="6" t="s">
        <v>41</v>
      </c>
      <c r="G96" s="2">
        <v>90</v>
      </c>
      <c r="H96" s="2">
        <v>25</v>
      </c>
      <c r="I96" s="2">
        <v>20</v>
      </c>
      <c r="J96" s="2">
        <v>17.5</v>
      </c>
      <c r="K96" s="2">
        <v>3</v>
      </c>
      <c r="L96" s="19">
        <v>4771.293842639494</v>
      </c>
      <c r="M96" s="19">
        <f t="shared" si="12"/>
        <v>0.47712938426394941</v>
      </c>
      <c r="N96" s="19">
        <v>4771.293842639494</v>
      </c>
      <c r="O96" s="19">
        <f t="shared" si="13"/>
        <v>0.47712938426394941</v>
      </c>
      <c r="P96" s="19">
        <f t="shared" si="14"/>
        <v>0</v>
      </c>
      <c r="R96" s="24">
        <v>14.08</v>
      </c>
      <c r="S96" s="24">
        <f t="shared" si="15"/>
        <v>6.7179817304364073</v>
      </c>
      <c r="U96" s="24">
        <v>8.1999999999999993</v>
      </c>
      <c r="V96" s="24">
        <f t="shared" si="16"/>
        <v>0</v>
      </c>
      <c r="X96" s="25">
        <f t="shared" si="17"/>
        <v>6.7179817304364073</v>
      </c>
      <c r="AA96" s="5">
        <v>39869</v>
      </c>
      <c r="AB96" s="2">
        <v>25</v>
      </c>
      <c r="AC96" s="2" t="s">
        <v>8</v>
      </c>
      <c r="AD96" s="6" t="s">
        <v>41</v>
      </c>
      <c r="AE96" s="2">
        <v>90</v>
      </c>
      <c r="AF96" s="2">
        <v>25</v>
      </c>
      <c r="AG96" s="2">
        <v>20</v>
      </c>
      <c r="AH96" s="2">
        <v>17.5</v>
      </c>
      <c r="AI96" s="2">
        <v>3</v>
      </c>
      <c r="AJ96" s="19">
        <v>4771.293842639494</v>
      </c>
      <c r="AK96" s="19">
        <f t="shared" si="18"/>
        <v>0.47712938426394941</v>
      </c>
      <c r="AL96" s="19">
        <v>4771.293842639494</v>
      </c>
      <c r="AM96" s="19">
        <f t="shared" si="19"/>
        <v>0.47712938426394941</v>
      </c>
      <c r="AN96" s="19">
        <f t="shared" si="20"/>
        <v>0</v>
      </c>
      <c r="AP96" s="24">
        <v>14.08</v>
      </c>
      <c r="AQ96" s="24">
        <f t="shared" si="21"/>
        <v>6.7179817304364073</v>
      </c>
      <c r="AR96" s="24"/>
      <c r="AS96" s="24">
        <v>8.1999999999999993</v>
      </c>
      <c r="AT96" s="24">
        <f t="shared" si="22"/>
        <v>0</v>
      </c>
      <c r="AU96" s="24"/>
      <c r="AV96" s="25">
        <f t="shared" si="23"/>
        <v>6.7179817304364073</v>
      </c>
    </row>
    <row r="97" spans="1:48" x14ac:dyDescent="0.3">
      <c r="A97" s="2" t="s">
        <v>6</v>
      </c>
      <c r="B97" s="2">
        <v>59</v>
      </c>
      <c r="C97" s="5">
        <v>39869</v>
      </c>
      <c r="D97" s="2">
        <v>25</v>
      </c>
      <c r="E97" s="2" t="s">
        <v>8</v>
      </c>
      <c r="F97" s="6" t="s">
        <v>53</v>
      </c>
      <c r="G97" s="2">
        <v>100</v>
      </c>
      <c r="H97" s="2">
        <v>5</v>
      </c>
      <c r="I97" s="2">
        <v>15</v>
      </c>
      <c r="J97" s="2">
        <v>6.25</v>
      </c>
      <c r="K97" s="2">
        <v>3</v>
      </c>
      <c r="L97" s="19">
        <v>4771.293842639494</v>
      </c>
      <c r="M97" s="19">
        <f t="shared" si="12"/>
        <v>0.47712938426394941</v>
      </c>
      <c r="N97" s="19">
        <v>4771.293842639494</v>
      </c>
      <c r="O97" s="19">
        <f t="shared" si="13"/>
        <v>0.47712938426394941</v>
      </c>
      <c r="P97" s="19">
        <f t="shared" si="14"/>
        <v>0</v>
      </c>
      <c r="R97" s="24">
        <v>6.51</v>
      </c>
      <c r="S97" s="24">
        <f t="shared" si="15"/>
        <v>3.1061122915583104</v>
      </c>
      <c r="U97" s="24">
        <v>8.2509316770186327</v>
      </c>
      <c r="V97" s="24">
        <f t="shared" si="16"/>
        <v>0</v>
      </c>
      <c r="X97" s="25">
        <f t="shared" si="17"/>
        <v>3.1061122915583104</v>
      </c>
      <c r="AA97" s="5">
        <v>39869</v>
      </c>
      <c r="AB97" s="2">
        <v>25</v>
      </c>
      <c r="AC97" s="2" t="s">
        <v>8</v>
      </c>
      <c r="AD97" s="6" t="s">
        <v>53</v>
      </c>
      <c r="AE97" s="2">
        <v>100</v>
      </c>
      <c r="AF97" s="2">
        <v>5</v>
      </c>
      <c r="AG97" s="2">
        <v>15</v>
      </c>
      <c r="AH97" s="2">
        <v>6.25</v>
      </c>
      <c r="AI97" s="2">
        <v>3</v>
      </c>
      <c r="AJ97" s="19">
        <v>4771.293842639494</v>
      </c>
      <c r="AK97" s="19">
        <f t="shared" si="18"/>
        <v>0.47712938426394941</v>
      </c>
      <c r="AL97" s="19">
        <v>4771.293842639494</v>
      </c>
      <c r="AM97" s="19">
        <f t="shared" si="19"/>
        <v>0.47712938426394941</v>
      </c>
      <c r="AN97" s="19">
        <f t="shared" si="20"/>
        <v>0</v>
      </c>
      <c r="AP97" s="24">
        <v>6.51</v>
      </c>
      <c r="AQ97" s="24">
        <f t="shared" si="21"/>
        <v>3.1061122915583104</v>
      </c>
      <c r="AR97" s="24"/>
      <c r="AS97" s="24">
        <v>8.2509316770186327</v>
      </c>
      <c r="AT97" s="24">
        <f t="shared" si="22"/>
        <v>0</v>
      </c>
      <c r="AU97" s="24"/>
      <c r="AV97" s="25">
        <f t="shared" si="23"/>
        <v>3.1061122915583104</v>
      </c>
    </row>
    <row r="98" spans="1:48" x14ac:dyDescent="0.3">
      <c r="A98" s="2" t="s">
        <v>6</v>
      </c>
      <c r="B98" s="2">
        <v>59</v>
      </c>
      <c r="C98" s="5">
        <v>39869</v>
      </c>
      <c r="D98" s="2">
        <v>25</v>
      </c>
      <c r="E98" s="2" t="s">
        <v>8</v>
      </c>
      <c r="F98" s="6" t="s">
        <v>35</v>
      </c>
      <c r="G98" s="2">
        <v>100</v>
      </c>
      <c r="H98" s="2">
        <v>5</v>
      </c>
      <c r="I98" s="2">
        <v>10</v>
      </c>
      <c r="J98" s="2">
        <v>5</v>
      </c>
      <c r="K98" s="2">
        <v>3</v>
      </c>
      <c r="L98" s="19">
        <v>1472.621556370214</v>
      </c>
      <c r="M98" s="19">
        <f t="shared" si="12"/>
        <v>0.14726215563702139</v>
      </c>
      <c r="N98" s="19">
        <v>1472.621556370214</v>
      </c>
      <c r="O98" s="19">
        <f t="shared" si="13"/>
        <v>0.14726215563702139</v>
      </c>
      <c r="P98" s="19">
        <f t="shared" si="14"/>
        <v>0</v>
      </c>
      <c r="R98" s="24">
        <v>14.08</v>
      </c>
      <c r="S98" s="24">
        <f t="shared" si="15"/>
        <v>2.0734511513692611</v>
      </c>
      <c r="U98" s="24">
        <v>8.104694792715291</v>
      </c>
      <c r="V98" s="24">
        <f t="shared" si="16"/>
        <v>0</v>
      </c>
      <c r="X98" s="25">
        <f t="shared" si="17"/>
        <v>2.0734511513692611</v>
      </c>
      <c r="AA98" s="5">
        <v>39869</v>
      </c>
      <c r="AB98" s="2">
        <v>25</v>
      </c>
      <c r="AC98" s="2" t="s">
        <v>8</v>
      </c>
      <c r="AD98" s="6" t="s">
        <v>35</v>
      </c>
      <c r="AE98" s="2">
        <v>100</v>
      </c>
      <c r="AF98" s="2">
        <v>5</v>
      </c>
      <c r="AG98" s="2">
        <v>10</v>
      </c>
      <c r="AH98" s="2">
        <v>5</v>
      </c>
      <c r="AI98" s="2">
        <v>3</v>
      </c>
      <c r="AJ98" s="19">
        <v>1472.621556370214</v>
      </c>
      <c r="AK98" s="19">
        <f t="shared" si="18"/>
        <v>0.14726215563702139</v>
      </c>
      <c r="AL98" s="19">
        <v>1472.621556370214</v>
      </c>
      <c r="AM98" s="19">
        <f t="shared" si="19"/>
        <v>0.14726215563702139</v>
      </c>
      <c r="AN98" s="19">
        <f t="shared" si="20"/>
        <v>0</v>
      </c>
      <c r="AP98" s="24">
        <v>14.08</v>
      </c>
      <c r="AQ98" s="24">
        <f t="shared" si="21"/>
        <v>2.0734511513692611</v>
      </c>
      <c r="AR98" s="24"/>
      <c r="AS98" s="24">
        <v>8.104694792715291</v>
      </c>
      <c r="AT98" s="24">
        <f t="shared" si="22"/>
        <v>0</v>
      </c>
      <c r="AU98" s="24"/>
      <c r="AV98" s="25">
        <f t="shared" si="23"/>
        <v>2.0734511513692611</v>
      </c>
    </row>
    <row r="99" spans="1:48" x14ac:dyDescent="0.3">
      <c r="A99" s="2" t="s">
        <v>6</v>
      </c>
      <c r="B99" s="2">
        <v>59</v>
      </c>
      <c r="C99" s="5">
        <v>39869</v>
      </c>
      <c r="D99" s="2">
        <v>25</v>
      </c>
      <c r="E99" s="2" t="s">
        <v>8</v>
      </c>
      <c r="F99" s="6" t="s">
        <v>53</v>
      </c>
      <c r="G99" s="2">
        <v>90</v>
      </c>
      <c r="H99" s="2">
        <v>5</v>
      </c>
      <c r="I99" s="2">
        <v>10</v>
      </c>
      <c r="J99" s="2">
        <v>5</v>
      </c>
      <c r="K99" s="2">
        <v>3</v>
      </c>
      <c r="L99" s="19">
        <v>1781.8720832079591</v>
      </c>
      <c r="M99" s="19">
        <f t="shared" si="12"/>
        <v>0.1781872083207959</v>
      </c>
      <c r="N99" s="19">
        <v>1781.8720832079591</v>
      </c>
      <c r="O99" s="19">
        <f t="shared" si="13"/>
        <v>0.1781872083207959</v>
      </c>
      <c r="P99" s="19">
        <f t="shared" si="14"/>
        <v>0</v>
      </c>
      <c r="R99" s="24">
        <v>6.51</v>
      </c>
      <c r="S99" s="24">
        <f t="shared" si="15"/>
        <v>1.1599987261683813</v>
      </c>
      <c r="U99" s="24">
        <v>8.2509316770186327</v>
      </c>
      <c r="V99" s="24">
        <f t="shared" si="16"/>
        <v>0</v>
      </c>
      <c r="X99" s="25">
        <f t="shared" si="17"/>
        <v>1.1599987261683813</v>
      </c>
      <c r="AA99" s="5">
        <v>39869</v>
      </c>
      <c r="AB99" s="2">
        <v>25</v>
      </c>
      <c r="AC99" s="2" t="s">
        <v>8</v>
      </c>
      <c r="AD99" s="6" t="s">
        <v>53</v>
      </c>
      <c r="AE99" s="2">
        <v>90</v>
      </c>
      <c r="AF99" s="2">
        <v>5</v>
      </c>
      <c r="AG99" s="2">
        <v>10</v>
      </c>
      <c r="AH99" s="2">
        <v>5</v>
      </c>
      <c r="AI99" s="2">
        <v>3</v>
      </c>
      <c r="AJ99" s="19">
        <v>1781.8720832079591</v>
      </c>
      <c r="AK99" s="19">
        <f t="shared" si="18"/>
        <v>0.1781872083207959</v>
      </c>
      <c r="AL99" s="19">
        <v>1781.8720832079591</v>
      </c>
      <c r="AM99" s="19">
        <f t="shared" si="19"/>
        <v>0.1781872083207959</v>
      </c>
      <c r="AN99" s="19">
        <f t="shared" si="20"/>
        <v>0</v>
      </c>
      <c r="AP99" s="24">
        <v>6.51</v>
      </c>
      <c r="AQ99" s="24">
        <f t="shared" si="21"/>
        <v>1.1599987261683813</v>
      </c>
      <c r="AR99" s="24"/>
      <c r="AS99" s="24">
        <v>8.2509316770186327</v>
      </c>
      <c r="AT99" s="24">
        <f t="shared" si="22"/>
        <v>0</v>
      </c>
      <c r="AU99" s="24"/>
      <c r="AV99" s="25">
        <f t="shared" si="23"/>
        <v>1.1599987261683813</v>
      </c>
    </row>
    <row r="100" spans="1:48" x14ac:dyDescent="0.3">
      <c r="A100" s="2" t="s">
        <v>6</v>
      </c>
      <c r="B100" s="2">
        <v>59</v>
      </c>
      <c r="C100" s="5">
        <v>39869</v>
      </c>
      <c r="D100" s="2">
        <v>25</v>
      </c>
      <c r="E100" s="2" t="s">
        <v>8</v>
      </c>
      <c r="F100" s="6" t="s">
        <v>43</v>
      </c>
      <c r="G100" s="2">
        <v>90</v>
      </c>
      <c r="H100" s="2">
        <v>5</v>
      </c>
      <c r="I100" s="2">
        <v>10</v>
      </c>
      <c r="J100" s="2">
        <v>5</v>
      </c>
      <c r="K100" s="2">
        <v>3</v>
      </c>
      <c r="L100" s="19">
        <v>60318.578948923969</v>
      </c>
      <c r="M100" s="19">
        <f t="shared" si="12"/>
        <v>6.0318578948923971</v>
      </c>
      <c r="N100" s="19">
        <v>54286.721054031572</v>
      </c>
      <c r="O100" s="19">
        <f t="shared" si="13"/>
        <v>5.428672105403157</v>
      </c>
      <c r="P100" s="19">
        <f t="shared" si="14"/>
        <v>0.60318578948924007</v>
      </c>
      <c r="R100" s="24">
        <v>14.08</v>
      </c>
      <c r="S100" s="24">
        <f t="shared" si="15"/>
        <v>76.43570324407645</v>
      </c>
      <c r="U100" s="24">
        <v>8.1999999999999993</v>
      </c>
      <c r="V100" s="24">
        <f t="shared" si="16"/>
        <v>4.9461234738117685</v>
      </c>
      <c r="X100" s="25">
        <f t="shared" si="17"/>
        <v>71.489579770264683</v>
      </c>
      <c r="AA100" s="5">
        <v>39869</v>
      </c>
      <c r="AB100" s="2">
        <v>25</v>
      </c>
      <c r="AC100" s="2" t="s">
        <v>8</v>
      </c>
      <c r="AD100" s="6" t="s">
        <v>43</v>
      </c>
      <c r="AE100" s="2">
        <v>90</v>
      </c>
      <c r="AF100" s="2">
        <v>5</v>
      </c>
      <c r="AG100" s="2">
        <v>10</v>
      </c>
      <c r="AH100" s="2">
        <v>5</v>
      </c>
      <c r="AI100" s="2">
        <v>3</v>
      </c>
      <c r="AJ100" s="19">
        <v>60318.578948923969</v>
      </c>
      <c r="AK100" s="19">
        <f t="shared" si="18"/>
        <v>6.0318578948923971</v>
      </c>
      <c r="AL100" s="19">
        <v>54286.721054031572</v>
      </c>
      <c r="AM100" s="19">
        <f t="shared" si="19"/>
        <v>5.428672105403157</v>
      </c>
      <c r="AN100" s="19">
        <f t="shared" si="20"/>
        <v>0.60318578948924007</v>
      </c>
      <c r="AP100" s="24">
        <v>14.08</v>
      </c>
      <c r="AQ100" s="24">
        <f t="shared" si="21"/>
        <v>76.43570324407645</v>
      </c>
      <c r="AR100" s="24"/>
      <c r="AS100" s="24">
        <v>8.1999999999999993</v>
      </c>
      <c r="AT100" s="24">
        <f t="shared" si="22"/>
        <v>4.9461234738117685</v>
      </c>
      <c r="AU100" s="24"/>
      <c r="AV100" s="25">
        <f t="shared" si="23"/>
        <v>71.489579770264683</v>
      </c>
    </row>
    <row r="101" spans="1:48" x14ac:dyDescent="0.3">
      <c r="A101" s="2" t="s">
        <v>6</v>
      </c>
      <c r="B101" s="2">
        <v>59</v>
      </c>
      <c r="C101" s="5">
        <v>39869</v>
      </c>
      <c r="D101" s="2">
        <v>25</v>
      </c>
      <c r="E101" s="2" t="s">
        <v>8</v>
      </c>
      <c r="F101" s="6" t="s">
        <v>41</v>
      </c>
      <c r="G101" s="2">
        <v>90</v>
      </c>
      <c r="H101" s="2">
        <v>15</v>
      </c>
      <c r="I101" s="2">
        <v>10</v>
      </c>
      <c r="J101" s="2">
        <v>10</v>
      </c>
      <c r="K101" s="2">
        <v>3</v>
      </c>
      <c r="L101" s="19">
        <v>990.19073450333201</v>
      </c>
      <c r="M101" s="19">
        <f t="shared" si="12"/>
        <v>9.90190734503332E-2</v>
      </c>
      <c r="N101" s="19">
        <v>990.19073450333201</v>
      </c>
      <c r="O101" s="19">
        <f t="shared" si="13"/>
        <v>9.90190734503332E-2</v>
      </c>
      <c r="P101" s="19">
        <f t="shared" si="14"/>
        <v>0</v>
      </c>
      <c r="R101" s="24">
        <v>14.08</v>
      </c>
      <c r="S101" s="24">
        <f t="shared" si="15"/>
        <v>1.3941885541806915</v>
      </c>
      <c r="U101" s="24">
        <v>8.1999999999999993</v>
      </c>
      <c r="V101" s="24">
        <f t="shared" si="16"/>
        <v>0</v>
      </c>
      <c r="X101" s="25">
        <f t="shared" si="17"/>
        <v>1.3941885541806915</v>
      </c>
      <c r="AA101" s="5">
        <v>39869</v>
      </c>
      <c r="AB101" s="2">
        <v>25</v>
      </c>
      <c r="AC101" s="2" t="s">
        <v>8</v>
      </c>
      <c r="AD101" s="6" t="s">
        <v>41</v>
      </c>
      <c r="AE101" s="2">
        <v>90</v>
      </c>
      <c r="AF101" s="2">
        <v>15</v>
      </c>
      <c r="AG101" s="2">
        <v>10</v>
      </c>
      <c r="AH101" s="2">
        <v>10</v>
      </c>
      <c r="AI101" s="2">
        <v>3</v>
      </c>
      <c r="AJ101" s="19">
        <v>990.19073450333201</v>
      </c>
      <c r="AK101" s="19">
        <f t="shared" si="18"/>
        <v>9.90190734503332E-2</v>
      </c>
      <c r="AL101" s="19">
        <v>990.19073450333201</v>
      </c>
      <c r="AM101" s="19">
        <f t="shared" si="19"/>
        <v>9.90190734503332E-2</v>
      </c>
      <c r="AN101" s="19">
        <f t="shared" si="20"/>
        <v>0</v>
      </c>
      <c r="AP101" s="24">
        <v>14.08</v>
      </c>
      <c r="AQ101" s="24">
        <f t="shared" si="21"/>
        <v>1.3941885541806915</v>
      </c>
      <c r="AR101" s="24"/>
      <c r="AS101" s="24">
        <v>8.1999999999999993</v>
      </c>
      <c r="AT101" s="24">
        <f t="shared" si="22"/>
        <v>0</v>
      </c>
      <c r="AU101" s="24"/>
      <c r="AV101" s="25">
        <f t="shared" si="23"/>
        <v>1.3941885541806915</v>
      </c>
    </row>
    <row r="102" spans="1:48" x14ac:dyDescent="0.3">
      <c r="A102" s="2" t="s">
        <v>6</v>
      </c>
      <c r="B102" s="2">
        <v>59</v>
      </c>
      <c r="C102" s="5">
        <v>39869</v>
      </c>
      <c r="D102" s="2">
        <v>25</v>
      </c>
      <c r="E102" s="2" t="s">
        <v>8</v>
      </c>
      <c r="F102" s="6" t="s">
        <v>41</v>
      </c>
      <c r="G102" s="2">
        <v>80</v>
      </c>
      <c r="H102" s="2">
        <v>20</v>
      </c>
      <c r="I102" s="2">
        <v>25</v>
      </c>
      <c r="J102" s="2">
        <v>16.25</v>
      </c>
      <c r="K102" s="2">
        <v>3</v>
      </c>
      <c r="L102" s="19">
        <v>2488.7304302656644</v>
      </c>
      <c r="M102" s="19">
        <f t="shared" si="12"/>
        <v>0.24887304302656643</v>
      </c>
      <c r="N102" s="19">
        <v>1990.9843442125316</v>
      </c>
      <c r="O102" s="19">
        <f t="shared" si="13"/>
        <v>0.19909843442125316</v>
      </c>
      <c r="P102" s="19">
        <f t="shared" si="14"/>
        <v>4.977460860531327E-2</v>
      </c>
      <c r="R102" s="24">
        <v>14.08</v>
      </c>
      <c r="S102" s="24">
        <f t="shared" si="15"/>
        <v>2.8033059566512444</v>
      </c>
      <c r="U102" s="24">
        <v>8.1999999999999993</v>
      </c>
      <c r="V102" s="24">
        <f t="shared" si="16"/>
        <v>0.40815179056356876</v>
      </c>
      <c r="X102" s="25">
        <f t="shared" si="17"/>
        <v>2.3951541660876758</v>
      </c>
      <c r="AA102" s="5">
        <v>39869</v>
      </c>
      <c r="AB102" s="2">
        <v>25</v>
      </c>
      <c r="AC102" s="2" t="s">
        <v>8</v>
      </c>
      <c r="AD102" s="6" t="s">
        <v>41</v>
      </c>
      <c r="AE102" s="2">
        <v>80</v>
      </c>
      <c r="AF102" s="2">
        <v>20</v>
      </c>
      <c r="AG102" s="2">
        <v>25</v>
      </c>
      <c r="AH102" s="2">
        <v>16.25</v>
      </c>
      <c r="AI102" s="2">
        <v>3</v>
      </c>
      <c r="AJ102" s="19">
        <v>2488.7304302656644</v>
      </c>
      <c r="AK102" s="19">
        <f t="shared" si="18"/>
        <v>0.24887304302656643</v>
      </c>
      <c r="AL102" s="19">
        <v>1990.9843442125316</v>
      </c>
      <c r="AM102" s="19">
        <f t="shared" si="19"/>
        <v>0.19909843442125316</v>
      </c>
      <c r="AN102" s="19">
        <f t="shared" si="20"/>
        <v>4.977460860531327E-2</v>
      </c>
      <c r="AP102" s="24">
        <v>14.08</v>
      </c>
      <c r="AQ102" s="24">
        <f t="shared" si="21"/>
        <v>2.8033059566512444</v>
      </c>
      <c r="AR102" s="24"/>
      <c r="AS102" s="24">
        <v>8.1999999999999993</v>
      </c>
      <c r="AT102" s="24">
        <f t="shared" si="22"/>
        <v>0.40815179056356876</v>
      </c>
      <c r="AU102" s="24"/>
      <c r="AV102" s="25">
        <f t="shared" si="23"/>
        <v>2.3951541660876758</v>
      </c>
    </row>
    <row r="103" spans="1:48" x14ac:dyDescent="0.3">
      <c r="A103" s="2" t="s">
        <v>6</v>
      </c>
      <c r="B103" s="2">
        <v>59</v>
      </c>
      <c r="C103" s="5">
        <v>39869</v>
      </c>
      <c r="D103" s="2">
        <v>25</v>
      </c>
      <c r="E103" s="2" t="s">
        <v>8</v>
      </c>
      <c r="F103" s="6" t="s">
        <v>53</v>
      </c>
      <c r="G103" s="2">
        <v>100</v>
      </c>
      <c r="H103" s="2">
        <v>10</v>
      </c>
      <c r="I103" s="2">
        <v>30</v>
      </c>
      <c r="J103" s="2">
        <v>12.5</v>
      </c>
      <c r="K103" s="2">
        <v>2</v>
      </c>
      <c r="L103" s="19">
        <v>981.74770424681037</v>
      </c>
      <c r="M103" s="19">
        <f t="shared" si="12"/>
        <v>9.8174770424681035E-2</v>
      </c>
      <c r="N103" s="19">
        <v>981.74770424681037</v>
      </c>
      <c r="O103" s="19">
        <f t="shared" si="13"/>
        <v>9.8174770424681035E-2</v>
      </c>
      <c r="P103" s="19">
        <f t="shared" si="14"/>
        <v>0</v>
      </c>
      <c r="R103" s="24">
        <v>6.51</v>
      </c>
      <c r="S103" s="24">
        <f t="shared" si="15"/>
        <v>0.63911775546467353</v>
      </c>
      <c r="U103" s="24">
        <v>8.2509316770186327</v>
      </c>
      <c r="V103" s="24">
        <f t="shared" si="16"/>
        <v>0</v>
      </c>
      <c r="X103" s="25">
        <f t="shared" si="17"/>
        <v>0.63911775546467353</v>
      </c>
      <c r="AA103" s="5">
        <v>39869</v>
      </c>
      <c r="AB103" s="2">
        <v>25</v>
      </c>
      <c r="AC103" s="2" t="s">
        <v>8</v>
      </c>
      <c r="AD103" s="6" t="s">
        <v>53</v>
      </c>
      <c r="AE103" s="2">
        <v>100</v>
      </c>
      <c r="AF103" s="2">
        <v>10</v>
      </c>
      <c r="AG103" s="2">
        <v>30</v>
      </c>
      <c r="AH103" s="2">
        <v>12.5</v>
      </c>
      <c r="AI103" s="2">
        <v>2</v>
      </c>
      <c r="AJ103" s="19">
        <v>981.74770424681037</v>
      </c>
      <c r="AK103" s="19">
        <f t="shared" si="18"/>
        <v>9.8174770424681035E-2</v>
      </c>
      <c r="AL103" s="19">
        <v>981.74770424681037</v>
      </c>
      <c r="AM103" s="19">
        <f t="shared" si="19"/>
        <v>9.8174770424681035E-2</v>
      </c>
      <c r="AN103" s="19">
        <f t="shared" si="20"/>
        <v>0</v>
      </c>
      <c r="AP103" s="24">
        <v>6.51</v>
      </c>
      <c r="AQ103" s="24">
        <f t="shared" si="21"/>
        <v>0.63911775546467353</v>
      </c>
      <c r="AR103" s="24"/>
      <c r="AS103" s="24">
        <v>8.2509316770186327</v>
      </c>
      <c r="AT103" s="24">
        <f t="shared" si="22"/>
        <v>0</v>
      </c>
      <c r="AU103" s="24"/>
      <c r="AV103" s="25">
        <f t="shared" si="23"/>
        <v>0.63911775546467353</v>
      </c>
    </row>
    <row r="104" spans="1:48" x14ac:dyDescent="0.3">
      <c r="A104" s="2" t="s">
        <v>6</v>
      </c>
      <c r="B104" s="2">
        <v>59</v>
      </c>
      <c r="C104" s="5">
        <v>39869</v>
      </c>
      <c r="D104" s="2">
        <v>25</v>
      </c>
      <c r="E104" s="2" t="s">
        <v>8</v>
      </c>
      <c r="F104" s="6" t="s">
        <v>41</v>
      </c>
      <c r="G104" s="2">
        <v>80</v>
      </c>
      <c r="H104" s="2">
        <v>10</v>
      </c>
      <c r="I104" s="2">
        <v>20</v>
      </c>
      <c r="J104" s="2">
        <v>10</v>
      </c>
      <c r="K104" s="2">
        <v>3</v>
      </c>
      <c r="L104" s="19">
        <v>942.47779607693792</v>
      </c>
      <c r="M104" s="19">
        <f t="shared" si="12"/>
        <v>9.4247779607693788E-2</v>
      </c>
      <c r="N104" s="19">
        <v>753.9822368615504</v>
      </c>
      <c r="O104" s="19">
        <f t="shared" si="13"/>
        <v>7.5398223686155036E-2</v>
      </c>
      <c r="P104" s="19">
        <f t="shared" si="14"/>
        <v>1.8849555921538752E-2</v>
      </c>
      <c r="R104" s="24">
        <v>14.08</v>
      </c>
      <c r="S104" s="24">
        <f t="shared" si="15"/>
        <v>1.0616069895010629</v>
      </c>
      <c r="U104" s="24">
        <v>8.1999999999999993</v>
      </c>
      <c r="V104" s="24">
        <f t="shared" si="16"/>
        <v>0.15456635855661777</v>
      </c>
      <c r="X104" s="25">
        <f t="shared" si="17"/>
        <v>0.9070406309444452</v>
      </c>
      <c r="AA104" s="5">
        <v>39869</v>
      </c>
      <c r="AB104" s="2">
        <v>25</v>
      </c>
      <c r="AC104" s="2" t="s">
        <v>8</v>
      </c>
      <c r="AD104" s="6" t="s">
        <v>41</v>
      </c>
      <c r="AE104" s="2">
        <v>80</v>
      </c>
      <c r="AF104" s="2">
        <v>10</v>
      </c>
      <c r="AG104" s="2">
        <v>20</v>
      </c>
      <c r="AH104" s="2">
        <v>10</v>
      </c>
      <c r="AI104" s="2">
        <v>3</v>
      </c>
      <c r="AJ104" s="19">
        <v>942.47779607693792</v>
      </c>
      <c r="AK104" s="19">
        <f t="shared" si="18"/>
        <v>9.4247779607693788E-2</v>
      </c>
      <c r="AL104" s="19">
        <v>753.9822368615504</v>
      </c>
      <c r="AM104" s="19">
        <f t="shared" si="19"/>
        <v>7.5398223686155036E-2</v>
      </c>
      <c r="AN104" s="19">
        <f t="shared" si="20"/>
        <v>1.8849555921538752E-2</v>
      </c>
      <c r="AP104" s="24">
        <v>14.08</v>
      </c>
      <c r="AQ104" s="24">
        <f t="shared" si="21"/>
        <v>1.0616069895010629</v>
      </c>
      <c r="AR104" s="24"/>
      <c r="AS104" s="24">
        <v>8.1999999999999993</v>
      </c>
      <c r="AT104" s="24">
        <f t="shared" si="22"/>
        <v>0.15456635855661777</v>
      </c>
      <c r="AU104" s="24"/>
      <c r="AV104" s="25">
        <f t="shared" si="23"/>
        <v>0.9070406309444452</v>
      </c>
    </row>
    <row r="105" spans="1:48" x14ac:dyDescent="0.3">
      <c r="A105" s="2" t="s">
        <v>6</v>
      </c>
      <c r="B105" s="2">
        <v>59</v>
      </c>
      <c r="C105" s="5">
        <v>39869</v>
      </c>
      <c r="D105" s="2">
        <v>25</v>
      </c>
      <c r="E105" s="2" t="s">
        <v>8</v>
      </c>
      <c r="F105" s="6" t="s">
        <v>41</v>
      </c>
      <c r="G105" s="2">
        <v>60</v>
      </c>
      <c r="H105" s="2">
        <v>20</v>
      </c>
      <c r="I105" s="2">
        <v>25</v>
      </c>
      <c r="J105" s="2">
        <v>16.25</v>
      </c>
      <c r="K105" s="2">
        <v>3</v>
      </c>
      <c r="L105" s="19">
        <v>2488.7304302656644</v>
      </c>
      <c r="M105" s="19">
        <f t="shared" si="12"/>
        <v>0.24887304302656643</v>
      </c>
      <c r="N105" s="19">
        <v>1493.2382581593986</v>
      </c>
      <c r="O105" s="19">
        <f t="shared" si="13"/>
        <v>0.14932382581593986</v>
      </c>
      <c r="P105" s="19">
        <f t="shared" si="14"/>
        <v>9.9549217210626567E-2</v>
      </c>
      <c r="R105" s="24">
        <v>14.08</v>
      </c>
      <c r="S105" s="24">
        <f t="shared" si="15"/>
        <v>2.1024794674884335</v>
      </c>
      <c r="U105" s="24">
        <v>8.1999999999999993</v>
      </c>
      <c r="V105" s="24">
        <f t="shared" si="16"/>
        <v>0.81630358112713775</v>
      </c>
      <c r="X105" s="25">
        <f t="shared" si="17"/>
        <v>1.2861758863612958</v>
      </c>
      <c r="AA105" s="5">
        <v>39869</v>
      </c>
      <c r="AB105" s="2">
        <v>25</v>
      </c>
      <c r="AC105" s="2" t="s">
        <v>8</v>
      </c>
      <c r="AD105" s="6" t="s">
        <v>41</v>
      </c>
      <c r="AE105" s="2">
        <v>60</v>
      </c>
      <c r="AF105" s="2">
        <v>20</v>
      </c>
      <c r="AG105" s="2">
        <v>25</v>
      </c>
      <c r="AH105" s="2">
        <v>16.25</v>
      </c>
      <c r="AI105" s="2">
        <v>3</v>
      </c>
      <c r="AJ105" s="19">
        <v>2488.7304302656644</v>
      </c>
      <c r="AK105" s="19">
        <f t="shared" si="18"/>
        <v>0.24887304302656643</v>
      </c>
      <c r="AL105" s="19">
        <v>1493.2382581593986</v>
      </c>
      <c r="AM105" s="19">
        <f t="shared" si="19"/>
        <v>0.14932382581593986</v>
      </c>
      <c r="AN105" s="19">
        <f t="shared" si="20"/>
        <v>9.9549217210626567E-2</v>
      </c>
      <c r="AP105" s="24">
        <v>14.08</v>
      </c>
      <c r="AQ105" s="24">
        <f t="shared" si="21"/>
        <v>2.1024794674884335</v>
      </c>
      <c r="AR105" s="24"/>
      <c r="AS105" s="24">
        <v>8.1999999999999993</v>
      </c>
      <c r="AT105" s="24">
        <f t="shared" si="22"/>
        <v>0.81630358112713775</v>
      </c>
      <c r="AU105" s="24"/>
      <c r="AV105" s="25">
        <f t="shared" si="23"/>
        <v>1.2861758863612958</v>
      </c>
    </row>
    <row r="106" spans="1:48" x14ac:dyDescent="0.3">
      <c r="A106" s="2" t="s">
        <v>6</v>
      </c>
      <c r="B106" s="2">
        <v>59</v>
      </c>
      <c r="C106" s="5">
        <v>39869</v>
      </c>
      <c r="D106" s="2">
        <v>25</v>
      </c>
      <c r="E106" s="2" t="s">
        <v>8</v>
      </c>
      <c r="F106" s="6" t="s">
        <v>41</v>
      </c>
      <c r="G106" s="2">
        <v>40</v>
      </c>
      <c r="H106" s="2">
        <v>60</v>
      </c>
      <c r="I106" s="2">
        <v>60</v>
      </c>
      <c r="J106" s="2">
        <v>45</v>
      </c>
      <c r="K106" s="2">
        <v>3</v>
      </c>
      <c r="L106" s="19">
        <v>19085.175370557994</v>
      </c>
      <c r="M106" s="19">
        <f t="shared" si="12"/>
        <v>1.9085175370557994</v>
      </c>
      <c r="N106" s="19">
        <v>7634.070148223198</v>
      </c>
      <c r="O106" s="19">
        <f t="shared" si="13"/>
        <v>0.76340701482231976</v>
      </c>
      <c r="P106" s="19">
        <f t="shared" si="14"/>
        <v>1.1451105222334796</v>
      </c>
      <c r="R106" s="24">
        <v>14.08</v>
      </c>
      <c r="S106" s="24">
        <f t="shared" si="15"/>
        <v>10.748770768698263</v>
      </c>
      <c r="U106" s="24">
        <v>8.1999999999999993</v>
      </c>
      <c r="V106" s="24">
        <f t="shared" si="16"/>
        <v>9.3899062823145325</v>
      </c>
      <c r="X106" s="25">
        <f t="shared" si="17"/>
        <v>1.3588644863837303</v>
      </c>
      <c r="AA106" s="5">
        <v>39869</v>
      </c>
      <c r="AB106" s="2">
        <v>25</v>
      </c>
      <c r="AC106" s="2" t="s">
        <v>8</v>
      </c>
      <c r="AD106" s="6" t="s">
        <v>41</v>
      </c>
      <c r="AE106" s="2">
        <v>40</v>
      </c>
      <c r="AF106" s="2">
        <v>60</v>
      </c>
      <c r="AG106" s="2">
        <v>60</v>
      </c>
      <c r="AH106" s="2">
        <v>45</v>
      </c>
      <c r="AI106" s="2">
        <v>3</v>
      </c>
      <c r="AJ106" s="19">
        <v>19085.175370557994</v>
      </c>
      <c r="AK106" s="19">
        <f t="shared" si="18"/>
        <v>1.9085175370557994</v>
      </c>
      <c r="AL106" s="19">
        <v>7634.070148223198</v>
      </c>
      <c r="AM106" s="19">
        <f t="shared" si="19"/>
        <v>0.76340701482231976</v>
      </c>
      <c r="AN106" s="19">
        <f t="shared" si="20"/>
        <v>1.1451105222334796</v>
      </c>
      <c r="AP106" s="24">
        <v>14.08</v>
      </c>
      <c r="AQ106" s="24">
        <f t="shared" si="21"/>
        <v>10.748770768698263</v>
      </c>
      <c r="AR106" s="24"/>
      <c r="AS106" s="24">
        <v>8.1999999999999993</v>
      </c>
      <c r="AT106" s="24">
        <f t="shared" si="22"/>
        <v>9.3899062823145325</v>
      </c>
      <c r="AU106" s="24"/>
      <c r="AV106" s="25">
        <f t="shared" si="23"/>
        <v>1.3588644863837303</v>
      </c>
    </row>
    <row r="107" spans="1:48" x14ac:dyDescent="0.3">
      <c r="A107" s="2" t="s">
        <v>6</v>
      </c>
      <c r="B107" s="2">
        <v>59</v>
      </c>
      <c r="C107" s="5">
        <v>39869</v>
      </c>
      <c r="D107" s="2">
        <v>25</v>
      </c>
      <c r="E107" s="2" t="s">
        <v>8</v>
      </c>
      <c r="F107" s="6" t="s">
        <v>42</v>
      </c>
      <c r="G107" s="2">
        <v>20</v>
      </c>
      <c r="H107" s="2">
        <v>40</v>
      </c>
      <c r="I107" s="2">
        <v>35</v>
      </c>
      <c r="J107" s="2">
        <v>28.75</v>
      </c>
      <c r="K107" s="2">
        <v>2</v>
      </c>
      <c r="L107" s="19">
        <v>5193.4453554656266</v>
      </c>
      <c r="M107" s="19">
        <f t="shared" si="12"/>
        <v>0.51934453554656268</v>
      </c>
      <c r="N107" s="19">
        <v>1038.6890710931254</v>
      </c>
      <c r="O107" s="19">
        <f t="shared" si="13"/>
        <v>0.10386890710931254</v>
      </c>
      <c r="P107" s="19">
        <f t="shared" si="14"/>
        <v>0.41547562843725017</v>
      </c>
      <c r="R107" s="24">
        <v>14.08</v>
      </c>
      <c r="S107" s="24">
        <f t="shared" si="15"/>
        <v>1.4624742120991205</v>
      </c>
      <c r="U107" s="24">
        <v>8.1999999999999993</v>
      </c>
      <c r="V107" s="24">
        <f t="shared" si="16"/>
        <v>3.4069001531854513</v>
      </c>
      <c r="X107" s="25">
        <f t="shared" si="17"/>
        <v>-1.9444259410863307</v>
      </c>
      <c r="AA107" s="5">
        <v>39869</v>
      </c>
      <c r="AB107" s="2">
        <v>25</v>
      </c>
      <c r="AC107" s="2" t="s">
        <v>8</v>
      </c>
      <c r="AD107" s="6" t="s">
        <v>42</v>
      </c>
      <c r="AE107" s="2">
        <v>20</v>
      </c>
      <c r="AF107" s="2">
        <v>40</v>
      </c>
      <c r="AG107" s="2">
        <v>35</v>
      </c>
      <c r="AH107" s="2">
        <v>28.75</v>
      </c>
      <c r="AI107" s="2">
        <v>2</v>
      </c>
      <c r="AJ107" s="19">
        <v>5193.4453554656266</v>
      </c>
      <c r="AK107" s="19">
        <f t="shared" si="18"/>
        <v>0.51934453554656268</v>
      </c>
      <c r="AL107" s="19">
        <v>1038.6890710931254</v>
      </c>
      <c r="AM107" s="19">
        <f t="shared" si="19"/>
        <v>0.10386890710931254</v>
      </c>
      <c r="AN107" s="19">
        <f t="shared" si="20"/>
        <v>0.41547562843725017</v>
      </c>
      <c r="AP107" s="24">
        <v>14.08</v>
      </c>
      <c r="AQ107" s="24">
        <f t="shared" si="21"/>
        <v>1.4624742120991205</v>
      </c>
      <c r="AR107" s="24"/>
      <c r="AS107" s="24">
        <v>8.1999999999999993</v>
      </c>
      <c r="AT107" s="24">
        <f t="shared" si="22"/>
        <v>3.4069001531854513</v>
      </c>
      <c r="AU107" s="24"/>
      <c r="AV107" s="25">
        <f t="shared" si="23"/>
        <v>-1.9444259410863307</v>
      </c>
    </row>
    <row r="108" spans="1:48" x14ac:dyDescent="0.3">
      <c r="A108" s="2" t="s">
        <v>6</v>
      </c>
      <c r="B108" s="2">
        <v>59</v>
      </c>
      <c r="C108" s="5">
        <v>39869</v>
      </c>
      <c r="D108" s="2">
        <v>25</v>
      </c>
      <c r="E108" s="2" t="s">
        <v>8</v>
      </c>
      <c r="F108" s="6" t="s">
        <v>47</v>
      </c>
      <c r="G108" s="2">
        <v>70</v>
      </c>
      <c r="H108" s="2">
        <v>20</v>
      </c>
      <c r="I108" s="2">
        <v>10</v>
      </c>
      <c r="J108" s="2">
        <v>12.5</v>
      </c>
      <c r="K108" s="2">
        <v>3</v>
      </c>
      <c r="L108" s="19">
        <v>1472.6215563702156</v>
      </c>
      <c r="M108" s="19">
        <f t="shared" si="12"/>
        <v>0.14726215563702155</v>
      </c>
      <c r="N108" s="19">
        <v>1030.8350894591508</v>
      </c>
      <c r="O108" s="19">
        <f t="shared" si="13"/>
        <v>0.10308350894591509</v>
      </c>
      <c r="P108" s="19">
        <f t="shared" si="14"/>
        <v>4.4178646691106466E-2</v>
      </c>
      <c r="R108" s="24">
        <v>14.08</v>
      </c>
      <c r="S108" s="24">
        <f t="shared" si="15"/>
        <v>1.4514158059584845</v>
      </c>
      <c r="U108" s="24">
        <v>11.257627118644068</v>
      </c>
      <c r="V108" s="24">
        <f t="shared" si="16"/>
        <v>0.49734673105479515</v>
      </c>
      <c r="X108" s="25">
        <f t="shared" si="17"/>
        <v>0.95406907490368931</v>
      </c>
      <c r="AA108" s="5">
        <v>39869</v>
      </c>
      <c r="AB108" s="2">
        <v>25</v>
      </c>
      <c r="AC108" s="2" t="s">
        <v>8</v>
      </c>
      <c r="AD108" s="6" t="s">
        <v>47</v>
      </c>
      <c r="AE108" s="2">
        <v>70</v>
      </c>
      <c r="AF108" s="2">
        <v>20</v>
      </c>
      <c r="AG108" s="2">
        <v>10</v>
      </c>
      <c r="AH108" s="2">
        <v>12.5</v>
      </c>
      <c r="AI108" s="2">
        <v>3</v>
      </c>
      <c r="AJ108" s="19">
        <v>1472.6215563702156</v>
      </c>
      <c r="AK108" s="19">
        <f t="shared" si="18"/>
        <v>0.14726215563702155</v>
      </c>
      <c r="AL108" s="19">
        <v>1030.8350894591508</v>
      </c>
      <c r="AM108" s="19">
        <f t="shared" si="19"/>
        <v>0.10308350894591509</v>
      </c>
      <c r="AN108" s="19">
        <f t="shared" si="20"/>
        <v>4.4178646691106466E-2</v>
      </c>
      <c r="AP108" s="24">
        <v>14.08</v>
      </c>
      <c r="AQ108" s="24">
        <f t="shared" si="21"/>
        <v>1.4514158059584845</v>
      </c>
      <c r="AR108" s="24"/>
      <c r="AS108" s="24">
        <v>11.257627118644068</v>
      </c>
      <c r="AT108" s="24">
        <f t="shared" si="22"/>
        <v>0.49734673105479515</v>
      </c>
      <c r="AU108" s="24"/>
      <c r="AV108" s="25">
        <f t="shared" si="23"/>
        <v>0.95406907490368931</v>
      </c>
    </row>
    <row r="109" spans="1:48" x14ac:dyDescent="0.3">
      <c r="A109" s="2" t="s">
        <v>6</v>
      </c>
      <c r="B109" s="2">
        <v>59</v>
      </c>
      <c r="C109" s="5">
        <v>39869</v>
      </c>
      <c r="D109" s="2">
        <v>25</v>
      </c>
      <c r="E109" s="2" t="s">
        <v>8</v>
      </c>
      <c r="F109" s="6" t="s">
        <v>53</v>
      </c>
      <c r="G109" s="2">
        <v>30</v>
      </c>
      <c r="H109" s="2">
        <v>30</v>
      </c>
      <c r="I109" s="2">
        <v>60</v>
      </c>
      <c r="J109" s="2">
        <v>30</v>
      </c>
      <c r="K109" s="2">
        <v>2</v>
      </c>
      <c r="L109" s="19">
        <v>5654.8667764616275</v>
      </c>
      <c r="M109" s="19">
        <f t="shared" si="12"/>
        <v>0.56548667764616278</v>
      </c>
      <c r="N109" s="19">
        <v>1696.4600329384882</v>
      </c>
      <c r="O109" s="19">
        <f t="shared" si="13"/>
        <v>0.16964600329384882</v>
      </c>
      <c r="P109" s="19">
        <f t="shared" si="14"/>
        <v>0.39584067435231396</v>
      </c>
      <c r="R109" s="24">
        <v>6.51</v>
      </c>
      <c r="S109" s="24">
        <f t="shared" si="15"/>
        <v>1.1043954814429557</v>
      </c>
      <c r="U109" s="24">
        <v>8.2509316770186327</v>
      </c>
      <c r="V109" s="24">
        <f t="shared" si="16"/>
        <v>3.2660543590659241</v>
      </c>
      <c r="X109" s="25">
        <f t="shared" si="17"/>
        <v>-2.1616588776229682</v>
      </c>
      <c r="AA109" s="5">
        <v>39869</v>
      </c>
      <c r="AB109" s="2">
        <v>25</v>
      </c>
      <c r="AC109" s="2" t="s">
        <v>8</v>
      </c>
      <c r="AD109" s="6" t="s">
        <v>53</v>
      </c>
      <c r="AE109" s="2">
        <v>30</v>
      </c>
      <c r="AF109" s="2">
        <v>30</v>
      </c>
      <c r="AG109" s="2">
        <v>60</v>
      </c>
      <c r="AH109" s="2">
        <v>30</v>
      </c>
      <c r="AI109" s="2">
        <v>2</v>
      </c>
      <c r="AJ109" s="19">
        <v>5654.8667764616275</v>
      </c>
      <c r="AK109" s="19">
        <f t="shared" si="18"/>
        <v>0.56548667764616278</v>
      </c>
      <c r="AL109" s="19">
        <v>1696.4600329384882</v>
      </c>
      <c r="AM109" s="19">
        <f t="shared" si="19"/>
        <v>0.16964600329384882</v>
      </c>
      <c r="AN109" s="19">
        <f t="shared" si="20"/>
        <v>0.39584067435231396</v>
      </c>
      <c r="AP109" s="24">
        <v>6.51</v>
      </c>
      <c r="AQ109" s="24">
        <f t="shared" si="21"/>
        <v>1.1043954814429557</v>
      </c>
      <c r="AR109" s="24"/>
      <c r="AS109" s="24">
        <v>8.2509316770186327</v>
      </c>
      <c r="AT109" s="24">
        <f t="shared" si="22"/>
        <v>3.2660543590659241</v>
      </c>
      <c r="AU109" s="24"/>
      <c r="AV109" s="25">
        <f t="shared" si="23"/>
        <v>-2.1616588776229682</v>
      </c>
    </row>
    <row r="110" spans="1:48" x14ac:dyDescent="0.3">
      <c r="A110" s="2" t="s">
        <v>6</v>
      </c>
      <c r="B110" s="2">
        <v>59</v>
      </c>
      <c r="C110" s="5">
        <v>39869</v>
      </c>
      <c r="D110" s="2">
        <v>25</v>
      </c>
      <c r="E110" s="2" t="s">
        <v>8</v>
      </c>
      <c r="F110" s="6" t="s">
        <v>41</v>
      </c>
      <c r="G110" s="2">
        <v>80</v>
      </c>
      <c r="H110" s="2">
        <v>10</v>
      </c>
      <c r="I110" s="2">
        <v>20</v>
      </c>
      <c r="J110" s="2">
        <v>10</v>
      </c>
      <c r="K110" s="2">
        <v>3</v>
      </c>
      <c r="L110" s="19">
        <v>942.47779607693792</v>
      </c>
      <c r="M110" s="19">
        <f t="shared" si="12"/>
        <v>9.4247779607693788E-2</v>
      </c>
      <c r="N110" s="19">
        <v>753.9822368615504</v>
      </c>
      <c r="O110" s="19">
        <f t="shared" si="13"/>
        <v>7.5398223686155036E-2</v>
      </c>
      <c r="P110" s="19">
        <f t="shared" si="14"/>
        <v>1.8849555921538752E-2</v>
      </c>
      <c r="R110" s="24">
        <v>14.08</v>
      </c>
      <c r="S110" s="24">
        <f t="shared" si="15"/>
        <v>1.0616069895010629</v>
      </c>
      <c r="U110" s="24">
        <v>8.1999999999999993</v>
      </c>
      <c r="V110" s="24">
        <f t="shared" si="16"/>
        <v>0.15456635855661777</v>
      </c>
      <c r="X110" s="25">
        <f t="shared" si="17"/>
        <v>0.9070406309444452</v>
      </c>
      <c r="AA110" s="5">
        <v>39869</v>
      </c>
      <c r="AB110" s="2">
        <v>25</v>
      </c>
      <c r="AC110" s="2" t="s">
        <v>8</v>
      </c>
      <c r="AD110" s="6" t="s">
        <v>41</v>
      </c>
      <c r="AE110" s="2">
        <v>80</v>
      </c>
      <c r="AF110" s="2">
        <v>10</v>
      </c>
      <c r="AG110" s="2">
        <v>20</v>
      </c>
      <c r="AH110" s="2">
        <v>10</v>
      </c>
      <c r="AI110" s="2">
        <v>3</v>
      </c>
      <c r="AJ110" s="19">
        <v>942.47779607693792</v>
      </c>
      <c r="AK110" s="19">
        <f t="shared" si="18"/>
        <v>9.4247779607693788E-2</v>
      </c>
      <c r="AL110" s="19">
        <v>753.9822368615504</v>
      </c>
      <c r="AM110" s="19">
        <f t="shared" si="19"/>
        <v>7.5398223686155036E-2</v>
      </c>
      <c r="AN110" s="19">
        <f t="shared" si="20"/>
        <v>1.8849555921538752E-2</v>
      </c>
      <c r="AP110" s="24">
        <v>14.08</v>
      </c>
      <c r="AQ110" s="24">
        <f t="shared" si="21"/>
        <v>1.0616069895010629</v>
      </c>
      <c r="AR110" s="24"/>
      <c r="AS110" s="24">
        <v>8.1999999999999993</v>
      </c>
      <c r="AT110" s="24">
        <f t="shared" si="22"/>
        <v>0.15456635855661777</v>
      </c>
      <c r="AU110" s="24"/>
      <c r="AV110" s="25">
        <f t="shared" si="23"/>
        <v>0.9070406309444452</v>
      </c>
    </row>
    <row r="111" spans="1:48" x14ac:dyDescent="0.3">
      <c r="A111" s="2" t="s">
        <v>6</v>
      </c>
      <c r="B111" s="2">
        <v>59</v>
      </c>
      <c r="C111" s="5">
        <v>39869</v>
      </c>
      <c r="D111" s="2">
        <v>25</v>
      </c>
      <c r="E111" s="2" t="s">
        <v>8</v>
      </c>
      <c r="F111" s="6" t="s">
        <v>22</v>
      </c>
      <c r="G111" s="2">
        <v>80</v>
      </c>
      <c r="H111" s="2">
        <v>130</v>
      </c>
      <c r="I111" s="2">
        <v>90</v>
      </c>
      <c r="J111" s="2">
        <v>87.5</v>
      </c>
      <c r="K111" s="2">
        <v>3</v>
      </c>
      <c r="L111" s="19">
        <v>72158.456262140491</v>
      </c>
      <c r="M111" s="19">
        <f t="shared" si="12"/>
        <v>7.2158456262140493</v>
      </c>
      <c r="N111" s="19">
        <v>57726.765009712399</v>
      </c>
      <c r="O111" s="19">
        <f t="shared" si="13"/>
        <v>5.7726765009712402</v>
      </c>
      <c r="P111" s="19">
        <f t="shared" si="14"/>
        <v>1.4431691252428092</v>
      </c>
      <c r="R111" s="24">
        <v>14.08</v>
      </c>
      <c r="S111" s="24">
        <f t="shared" si="15"/>
        <v>81.27928513367506</v>
      </c>
      <c r="U111" s="24">
        <v>8.104694792715291</v>
      </c>
      <c r="V111" s="24">
        <f t="shared" si="16"/>
        <v>11.696445294362878</v>
      </c>
      <c r="X111" s="25">
        <f t="shared" si="17"/>
        <v>69.582839839312186</v>
      </c>
      <c r="AA111" s="5">
        <v>39869</v>
      </c>
      <c r="AB111" s="2">
        <v>25</v>
      </c>
      <c r="AC111" s="2" t="s">
        <v>8</v>
      </c>
      <c r="AD111" s="6" t="s">
        <v>22</v>
      </c>
      <c r="AE111" s="2">
        <v>80</v>
      </c>
      <c r="AF111" s="2">
        <v>130</v>
      </c>
      <c r="AG111" s="2">
        <v>90</v>
      </c>
      <c r="AH111" s="2">
        <v>87.5</v>
      </c>
      <c r="AI111" s="2">
        <v>3</v>
      </c>
      <c r="AJ111" s="19">
        <v>72158.456262140491</v>
      </c>
      <c r="AK111" s="19">
        <f t="shared" si="18"/>
        <v>7.2158456262140493</v>
      </c>
      <c r="AL111" s="19">
        <v>57726.765009712399</v>
      </c>
      <c r="AM111" s="19">
        <f t="shared" si="19"/>
        <v>5.7726765009712402</v>
      </c>
      <c r="AN111" s="19">
        <f t="shared" si="20"/>
        <v>1.4431691252428092</v>
      </c>
      <c r="AP111" s="24">
        <v>14.08</v>
      </c>
      <c r="AQ111" s="24">
        <f t="shared" si="21"/>
        <v>81.27928513367506</v>
      </c>
      <c r="AR111" s="24"/>
      <c r="AS111" s="24">
        <v>8.104694792715291</v>
      </c>
      <c r="AT111" s="24">
        <f t="shared" si="22"/>
        <v>11.696445294362878</v>
      </c>
      <c r="AU111" s="24"/>
      <c r="AV111" s="25">
        <f t="shared" si="23"/>
        <v>69.582839839312186</v>
      </c>
    </row>
    <row r="112" spans="1:48" x14ac:dyDescent="0.3">
      <c r="A112" s="2" t="s">
        <v>6</v>
      </c>
      <c r="B112" s="2">
        <v>59</v>
      </c>
      <c r="C112" s="5">
        <v>39869</v>
      </c>
      <c r="D112" s="2">
        <v>25</v>
      </c>
      <c r="E112" s="2" t="s">
        <v>8</v>
      </c>
      <c r="F112" s="6" t="s">
        <v>22</v>
      </c>
      <c r="G112" s="2">
        <v>60</v>
      </c>
      <c r="H112" s="2">
        <v>60</v>
      </c>
      <c r="I112" s="2">
        <v>40</v>
      </c>
      <c r="J112" s="2">
        <v>40</v>
      </c>
      <c r="K112" s="2">
        <v>3</v>
      </c>
      <c r="L112" s="19">
        <v>15079.644737230992</v>
      </c>
      <c r="M112" s="19">
        <f t="shared" si="12"/>
        <v>1.5079644737230993</v>
      </c>
      <c r="N112" s="19">
        <v>9047.7868423385953</v>
      </c>
      <c r="O112" s="19">
        <f t="shared" si="13"/>
        <v>0.90477868423385954</v>
      </c>
      <c r="P112" s="19">
        <f t="shared" si="14"/>
        <v>0.60318578948923973</v>
      </c>
      <c r="R112" s="24">
        <v>14.08</v>
      </c>
      <c r="S112" s="24">
        <f t="shared" si="15"/>
        <v>12.739283874012742</v>
      </c>
      <c r="U112" s="24">
        <v>8.104694792715291</v>
      </c>
      <c r="V112" s="24">
        <f t="shared" si="16"/>
        <v>4.8886367271133029</v>
      </c>
      <c r="X112" s="25">
        <f t="shared" si="17"/>
        <v>7.8506471468994388</v>
      </c>
      <c r="AA112" s="5">
        <v>39869</v>
      </c>
      <c r="AB112" s="2">
        <v>25</v>
      </c>
      <c r="AC112" s="2" t="s">
        <v>8</v>
      </c>
      <c r="AD112" s="6" t="s">
        <v>22</v>
      </c>
      <c r="AE112" s="2">
        <v>60</v>
      </c>
      <c r="AF112" s="2">
        <v>60</v>
      </c>
      <c r="AG112" s="2">
        <v>40</v>
      </c>
      <c r="AH112" s="2">
        <v>40</v>
      </c>
      <c r="AI112" s="2">
        <v>3</v>
      </c>
      <c r="AJ112" s="19">
        <v>15079.644737230992</v>
      </c>
      <c r="AK112" s="19">
        <f t="shared" si="18"/>
        <v>1.5079644737230993</v>
      </c>
      <c r="AL112" s="19">
        <v>9047.7868423385953</v>
      </c>
      <c r="AM112" s="19">
        <f t="shared" si="19"/>
        <v>0.90477868423385954</v>
      </c>
      <c r="AN112" s="19">
        <f t="shared" si="20"/>
        <v>0.60318578948923973</v>
      </c>
      <c r="AP112" s="24">
        <v>14.08</v>
      </c>
      <c r="AQ112" s="24">
        <f t="shared" si="21"/>
        <v>12.739283874012742</v>
      </c>
      <c r="AR112" s="24"/>
      <c r="AS112" s="24">
        <v>8.104694792715291</v>
      </c>
      <c r="AT112" s="24">
        <f t="shared" si="22"/>
        <v>4.8886367271133029</v>
      </c>
      <c r="AU112" s="24"/>
      <c r="AV112" s="25">
        <f t="shared" si="23"/>
        <v>7.8506471468994388</v>
      </c>
    </row>
    <row r="113" spans="1:48" x14ac:dyDescent="0.3">
      <c r="A113" s="2" t="s">
        <v>6</v>
      </c>
      <c r="B113" s="2">
        <v>59</v>
      </c>
      <c r="C113" s="5">
        <v>39869</v>
      </c>
      <c r="D113" s="2">
        <v>25</v>
      </c>
      <c r="E113" s="2" t="s">
        <v>8</v>
      </c>
      <c r="F113" s="6" t="s">
        <v>35</v>
      </c>
      <c r="G113" s="2">
        <v>100</v>
      </c>
      <c r="H113" s="2">
        <v>5</v>
      </c>
      <c r="I113" s="2">
        <v>10</v>
      </c>
      <c r="J113" s="2">
        <v>5</v>
      </c>
      <c r="K113" s="2">
        <v>1</v>
      </c>
      <c r="L113" s="19">
        <v>78.539816339744831</v>
      </c>
      <c r="M113" s="19">
        <f t="shared" si="12"/>
        <v>7.8539816339744835E-3</v>
      </c>
      <c r="N113" s="19">
        <v>78.539816339744831</v>
      </c>
      <c r="O113" s="19">
        <f t="shared" si="13"/>
        <v>7.8539816339744835E-3</v>
      </c>
      <c r="P113" s="19">
        <f t="shared" si="14"/>
        <v>0</v>
      </c>
      <c r="R113" s="24">
        <v>14.08</v>
      </c>
      <c r="S113" s="24">
        <f t="shared" si="15"/>
        <v>0.11058406140636073</v>
      </c>
      <c r="U113" s="24">
        <v>8.104694792715291</v>
      </c>
      <c r="V113" s="24">
        <f t="shared" si="16"/>
        <v>0</v>
      </c>
      <c r="X113" s="25">
        <f t="shared" si="17"/>
        <v>0.11058406140636073</v>
      </c>
      <c r="AA113" s="5">
        <v>39869</v>
      </c>
      <c r="AB113" s="2">
        <v>25</v>
      </c>
      <c r="AC113" s="2" t="s">
        <v>8</v>
      </c>
      <c r="AD113" s="6" t="s">
        <v>35</v>
      </c>
      <c r="AE113" s="2">
        <v>100</v>
      </c>
      <c r="AF113" s="2">
        <v>5</v>
      </c>
      <c r="AG113" s="2">
        <v>10</v>
      </c>
      <c r="AH113" s="2">
        <v>5</v>
      </c>
      <c r="AI113" s="2">
        <v>1</v>
      </c>
      <c r="AJ113" s="19">
        <v>78.539816339744831</v>
      </c>
      <c r="AK113" s="19">
        <f t="shared" si="18"/>
        <v>7.8539816339744835E-3</v>
      </c>
      <c r="AL113" s="19">
        <v>78.539816339744831</v>
      </c>
      <c r="AM113" s="19">
        <f t="shared" si="19"/>
        <v>7.8539816339744835E-3</v>
      </c>
      <c r="AN113" s="19">
        <f t="shared" si="20"/>
        <v>0</v>
      </c>
      <c r="AP113" s="24">
        <v>14.08</v>
      </c>
      <c r="AQ113" s="24">
        <f t="shared" si="21"/>
        <v>0.11058406140636073</v>
      </c>
      <c r="AR113" s="24"/>
      <c r="AS113" s="24">
        <v>8.104694792715291</v>
      </c>
      <c r="AT113" s="24">
        <f t="shared" si="22"/>
        <v>0</v>
      </c>
      <c r="AU113" s="24"/>
      <c r="AV113" s="25">
        <f t="shared" si="23"/>
        <v>0.11058406140636073</v>
      </c>
    </row>
    <row r="114" spans="1:48" x14ac:dyDescent="0.3">
      <c r="A114" s="2" t="s">
        <v>6</v>
      </c>
      <c r="B114" s="2">
        <v>59</v>
      </c>
      <c r="C114" s="5">
        <v>39869</v>
      </c>
      <c r="D114" s="2">
        <v>25</v>
      </c>
      <c r="E114" s="2" t="s">
        <v>8</v>
      </c>
      <c r="F114" s="6" t="s">
        <v>36</v>
      </c>
      <c r="G114" s="2">
        <v>25</v>
      </c>
      <c r="H114" s="2">
        <v>50</v>
      </c>
      <c r="I114" s="2">
        <v>40</v>
      </c>
      <c r="J114" s="2">
        <v>35</v>
      </c>
      <c r="K114" s="2">
        <v>2</v>
      </c>
      <c r="L114" s="19">
        <v>7696.9020012949932</v>
      </c>
      <c r="M114" s="19">
        <f t="shared" si="12"/>
        <v>0.76969020012949929</v>
      </c>
      <c r="N114" s="19">
        <v>1924.2255003237483</v>
      </c>
      <c r="O114" s="19">
        <f t="shared" si="13"/>
        <v>0.19242255003237482</v>
      </c>
      <c r="P114" s="19">
        <f t="shared" si="14"/>
        <v>0.57726765009712444</v>
      </c>
      <c r="R114" s="24">
        <v>14.08</v>
      </c>
      <c r="S114" s="24">
        <f t="shared" si="15"/>
        <v>2.7093095044558377</v>
      </c>
      <c r="U114" s="24">
        <v>8.3025000000000002</v>
      </c>
      <c r="V114" s="24">
        <f t="shared" si="16"/>
        <v>4.7927646649313758</v>
      </c>
      <c r="X114" s="25">
        <f t="shared" si="17"/>
        <v>-2.083455160475538</v>
      </c>
      <c r="AA114" s="5">
        <v>39869</v>
      </c>
      <c r="AB114" s="2">
        <v>25</v>
      </c>
      <c r="AC114" s="2" t="s">
        <v>8</v>
      </c>
      <c r="AD114" s="6" t="s">
        <v>36</v>
      </c>
      <c r="AE114" s="2">
        <v>25</v>
      </c>
      <c r="AF114" s="2">
        <v>50</v>
      </c>
      <c r="AG114" s="2">
        <v>40</v>
      </c>
      <c r="AH114" s="2">
        <v>35</v>
      </c>
      <c r="AI114" s="2">
        <v>2</v>
      </c>
      <c r="AJ114" s="19">
        <v>7696.9020012949932</v>
      </c>
      <c r="AK114" s="19">
        <f t="shared" si="18"/>
        <v>0.76969020012949929</v>
      </c>
      <c r="AL114" s="19">
        <v>1924.2255003237483</v>
      </c>
      <c r="AM114" s="19">
        <f t="shared" si="19"/>
        <v>0.19242255003237482</v>
      </c>
      <c r="AN114" s="19">
        <f t="shared" si="20"/>
        <v>0.57726765009712444</v>
      </c>
      <c r="AP114" s="24">
        <v>14.08</v>
      </c>
      <c r="AQ114" s="24">
        <f t="shared" si="21"/>
        <v>2.7093095044558377</v>
      </c>
      <c r="AR114" s="24"/>
      <c r="AS114" s="24">
        <v>8.3025000000000002</v>
      </c>
      <c r="AT114" s="24">
        <f t="shared" si="22"/>
        <v>4.7927646649313758</v>
      </c>
      <c r="AU114" s="24"/>
      <c r="AV114" s="25">
        <f t="shared" si="23"/>
        <v>-2.083455160475538</v>
      </c>
    </row>
    <row r="115" spans="1:48" x14ac:dyDescent="0.3">
      <c r="A115" s="2" t="s">
        <v>6</v>
      </c>
      <c r="B115" s="2">
        <v>59</v>
      </c>
      <c r="C115" s="5">
        <v>39869</v>
      </c>
      <c r="D115" s="2">
        <v>25</v>
      </c>
      <c r="E115" s="2" t="s">
        <v>8</v>
      </c>
      <c r="F115" s="6" t="s">
        <v>43</v>
      </c>
      <c r="G115" s="2">
        <v>80</v>
      </c>
      <c r="H115" s="2">
        <v>10</v>
      </c>
      <c r="I115" s="2">
        <v>25</v>
      </c>
      <c r="J115" s="2">
        <v>11.25</v>
      </c>
      <c r="K115" s="2">
        <v>2</v>
      </c>
      <c r="L115" s="19">
        <v>795.21564043991634</v>
      </c>
      <c r="M115" s="19">
        <f t="shared" si="12"/>
        <v>7.9521564043991633E-2</v>
      </c>
      <c r="N115" s="19">
        <v>636.17251235193316</v>
      </c>
      <c r="O115" s="19">
        <f t="shared" si="13"/>
        <v>6.3617251235193323E-2</v>
      </c>
      <c r="P115" s="19">
        <f t="shared" si="14"/>
        <v>1.590431280879831E-2</v>
      </c>
      <c r="R115" s="24">
        <v>14.08</v>
      </c>
      <c r="S115" s="24">
        <f t="shared" si="15"/>
        <v>0.89573089739152201</v>
      </c>
      <c r="U115" s="24">
        <v>8.1999999999999993</v>
      </c>
      <c r="V115" s="24">
        <f t="shared" si="16"/>
        <v>0.13041536503214612</v>
      </c>
      <c r="X115" s="25">
        <f t="shared" si="17"/>
        <v>0.76531553235937588</v>
      </c>
      <c r="AA115" s="5">
        <v>39869</v>
      </c>
      <c r="AB115" s="2">
        <v>25</v>
      </c>
      <c r="AC115" s="2" t="s">
        <v>8</v>
      </c>
      <c r="AD115" s="6" t="s">
        <v>43</v>
      </c>
      <c r="AE115" s="2">
        <v>80</v>
      </c>
      <c r="AF115" s="2">
        <v>10</v>
      </c>
      <c r="AG115" s="2">
        <v>25</v>
      </c>
      <c r="AH115" s="2">
        <v>11.25</v>
      </c>
      <c r="AI115" s="2">
        <v>2</v>
      </c>
      <c r="AJ115" s="19">
        <v>795.21564043991634</v>
      </c>
      <c r="AK115" s="19">
        <f t="shared" si="18"/>
        <v>7.9521564043991633E-2</v>
      </c>
      <c r="AL115" s="19">
        <v>636.17251235193316</v>
      </c>
      <c r="AM115" s="19">
        <f t="shared" si="19"/>
        <v>6.3617251235193323E-2</v>
      </c>
      <c r="AN115" s="19">
        <f t="shared" si="20"/>
        <v>1.590431280879831E-2</v>
      </c>
      <c r="AP115" s="24">
        <v>14.08</v>
      </c>
      <c r="AQ115" s="24">
        <f t="shared" si="21"/>
        <v>0.89573089739152201</v>
      </c>
      <c r="AR115" s="24"/>
      <c r="AS115" s="24">
        <v>8.1999999999999993</v>
      </c>
      <c r="AT115" s="24">
        <f t="shared" si="22"/>
        <v>0.13041536503214612</v>
      </c>
      <c r="AU115" s="24"/>
      <c r="AV115" s="25">
        <f t="shared" si="23"/>
        <v>0.76531553235937588</v>
      </c>
    </row>
    <row r="116" spans="1:48" x14ac:dyDescent="0.3">
      <c r="A116" s="2" t="s">
        <v>6</v>
      </c>
      <c r="B116" s="2">
        <v>59</v>
      </c>
      <c r="C116" s="5">
        <v>39869</v>
      </c>
      <c r="D116" s="2">
        <v>25</v>
      </c>
      <c r="E116" s="2" t="s">
        <v>8</v>
      </c>
      <c r="F116" s="6" t="s">
        <v>53</v>
      </c>
      <c r="G116" s="2">
        <v>80</v>
      </c>
      <c r="H116" s="2">
        <v>20</v>
      </c>
      <c r="I116" s="2">
        <v>35</v>
      </c>
      <c r="J116" s="2">
        <v>18.75</v>
      </c>
      <c r="K116" s="2">
        <v>2</v>
      </c>
      <c r="L116" s="19">
        <v>2208.9323345553235</v>
      </c>
      <c r="M116" s="19">
        <f t="shared" si="12"/>
        <v>0.22089323345553236</v>
      </c>
      <c r="N116" s="19">
        <v>1767.1458676442589</v>
      </c>
      <c r="O116" s="19">
        <f t="shared" si="13"/>
        <v>0.17671458676442589</v>
      </c>
      <c r="P116" s="19">
        <f t="shared" si="14"/>
        <v>4.4178646691106466E-2</v>
      </c>
      <c r="R116" s="24">
        <v>6.51</v>
      </c>
      <c r="S116" s="24">
        <f t="shared" si="15"/>
        <v>1.1504119598364124</v>
      </c>
      <c r="U116" s="24">
        <v>8.2509316770186327</v>
      </c>
      <c r="V116" s="24">
        <f t="shared" si="16"/>
        <v>0.36451499543146476</v>
      </c>
      <c r="X116" s="25">
        <f t="shared" si="17"/>
        <v>0.78589696440494761</v>
      </c>
      <c r="AA116" s="5">
        <v>39869</v>
      </c>
      <c r="AB116" s="2">
        <v>25</v>
      </c>
      <c r="AC116" s="2" t="s">
        <v>8</v>
      </c>
      <c r="AD116" s="6" t="s">
        <v>53</v>
      </c>
      <c r="AE116" s="2">
        <v>80</v>
      </c>
      <c r="AF116" s="2">
        <v>20</v>
      </c>
      <c r="AG116" s="2">
        <v>35</v>
      </c>
      <c r="AH116" s="2">
        <v>18.75</v>
      </c>
      <c r="AI116" s="2">
        <v>2</v>
      </c>
      <c r="AJ116" s="19">
        <v>2208.9323345553235</v>
      </c>
      <c r="AK116" s="19">
        <f t="shared" si="18"/>
        <v>0.22089323345553236</v>
      </c>
      <c r="AL116" s="19">
        <v>1767.1458676442589</v>
      </c>
      <c r="AM116" s="19">
        <f t="shared" si="19"/>
        <v>0.17671458676442589</v>
      </c>
      <c r="AN116" s="19">
        <f t="shared" si="20"/>
        <v>4.4178646691106466E-2</v>
      </c>
      <c r="AP116" s="24">
        <v>6.51</v>
      </c>
      <c r="AQ116" s="24">
        <f t="shared" si="21"/>
        <v>1.1504119598364124</v>
      </c>
      <c r="AR116" s="24"/>
      <c r="AS116" s="24">
        <v>8.2509316770186327</v>
      </c>
      <c r="AT116" s="24">
        <f t="shared" si="22"/>
        <v>0.36451499543146476</v>
      </c>
      <c r="AU116" s="24"/>
      <c r="AV116" s="25">
        <f t="shared" si="23"/>
        <v>0.78589696440494761</v>
      </c>
    </row>
    <row r="117" spans="1:48" x14ac:dyDescent="0.3">
      <c r="A117" s="2" t="s">
        <v>6</v>
      </c>
      <c r="B117" s="2">
        <v>59</v>
      </c>
      <c r="C117" s="5">
        <v>39869</v>
      </c>
      <c r="D117" s="2">
        <v>25</v>
      </c>
      <c r="E117" s="2" t="s">
        <v>8</v>
      </c>
      <c r="F117" s="6" t="s">
        <v>31</v>
      </c>
      <c r="G117" s="2">
        <v>80</v>
      </c>
      <c r="H117" s="2">
        <v>10</v>
      </c>
      <c r="I117" s="2">
        <v>20</v>
      </c>
      <c r="J117" s="2">
        <v>10</v>
      </c>
      <c r="K117" s="2">
        <v>3</v>
      </c>
      <c r="L117" s="19">
        <v>942.47779607693792</v>
      </c>
      <c r="M117" s="19">
        <f t="shared" si="12"/>
        <v>9.4247779607693788E-2</v>
      </c>
      <c r="N117" s="19">
        <v>753.9822368615504</v>
      </c>
      <c r="O117" s="19">
        <f t="shared" si="13"/>
        <v>7.5398223686155036E-2</v>
      </c>
      <c r="P117" s="19">
        <f t="shared" si="14"/>
        <v>1.8849555921538752E-2</v>
      </c>
      <c r="R117" s="24">
        <v>14.08</v>
      </c>
      <c r="S117" s="24">
        <f t="shared" si="15"/>
        <v>1.0616069895010629</v>
      </c>
      <c r="U117" s="24">
        <v>7.9071428571428566</v>
      </c>
      <c r="V117" s="24">
        <f t="shared" si="16"/>
        <v>0.14904613146530998</v>
      </c>
      <c r="X117" s="25">
        <f t="shared" si="17"/>
        <v>0.91256085803575293</v>
      </c>
      <c r="AA117" s="5">
        <v>39869</v>
      </c>
      <c r="AB117" s="2">
        <v>25</v>
      </c>
      <c r="AC117" s="2" t="s">
        <v>8</v>
      </c>
      <c r="AD117" s="6" t="s">
        <v>31</v>
      </c>
      <c r="AE117" s="2">
        <v>80</v>
      </c>
      <c r="AF117" s="2">
        <v>10</v>
      </c>
      <c r="AG117" s="2">
        <v>20</v>
      </c>
      <c r="AH117" s="2">
        <v>10</v>
      </c>
      <c r="AI117" s="2">
        <v>3</v>
      </c>
      <c r="AJ117" s="19">
        <v>942.47779607693792</v>
      </c>
      <c r="AK117" s="19">
        <f t="shared" si="18"/>
        <v>9.4247779607693788E-2</v>
      </c>
      <c r="AL117" s="19">
        <v>753.9822368615504</v>
      </c>
      <c r="AM117" s="19">
        <f t="shared" si="19"/>
        <v>7.5398223686155036E-2</v>
      </c>
      <c r="AN117" s="19">
        <f t="shared" si="20"/>
        <v>1.8849555921538752E-2</v>
      </c>
      <c r="AP117" s="24">
        <v>14.08</v>
      </c>
      <c r="AQ117" s="24">
        <f t="shared" si="21"/>
        <v>1.0616069895010629</v>
      </c>
      <c r="AR117" s="24"/>
      <c r="AS117" s="24">
        <v>7.9071428571428566</v>
      </c>
      <c r="AT117" s="24">
        <f t="shared" si="22"/>
        <v>0.14904613146530998</v>
      </c>
      <c r="AU117" s="24"/>
      <c r="AV117" s="25">
        <f t="shared" si="23"/>
        <v>0.91256085803575293</v>
      </c>
    </row>
    <row r="118" spans="1:48" x14ac:dyDescent="0.3">
      <c r="A118" s="2" t="s">
        <v>6</v>
      </c>
      <c r="B118" s="2">
        <v>59</v>
      </c>
      <c r="C118" s="5">
        <v>39869</v>
      </c>
      <c r="D118" s="2">
        <v>25</v>
      </c>
      <c r="E118" s="2" t="s">
        <v>8</v>
      </c>
      <c r="F118" s="6" t="s">
        <v>55</v>
      </c>
      <c r="G118" s="2">
        <v>90</v>
      </c>
      <c r="H118" s="2">
        <v>5</v>
      </c>
      <c r="I118" s="2">
        <v>20</v>
      </c>
      <c r="J118" s="2">
        <v>7.5</v>
      </c>
      <c r="K118" s="2">
        <v>2</v>
      </c>
      <c r="L118" s="19">
        <v>353.42917352885172</v>
      </c>
      <c r="M118" s="19">
        <f t="shared" si="12"/>
        <v>3.5342917352885174E-2</v>
      </c>
      <c r="N118" s="19">
        <v>318.08625617596658</v>
      </c>
      <c r="O118" s="19">
        <f t="shared" si="13"/>
        <v>3.1808625617596661E-2</v>
      </c>
      <c r="P118" s="19">
        <f t="shared" si="14"/>
        <v>3.5342917352885125E-3</v>
      </c>
      <c r="R118" s="24">
        <v>4.05</v>
      </c>
      <c r="S118" s="24">
        <f t="shared" si="15"/>
        <v>0.12882493375126647</v>
      </c>
      <c r="U118" s="24">
        <v>8.104694792715291</v>
      </c>
      <c r="V118" s="24">
        <f t="shared" si="16"/>
        <v>2.8644355822929499E-2</v>
      </c>
      <c r="X118" s="25">
        <f t="shared" si="17"/>
        <v>0.10018057792833697</v>
      </c>
      <c r="AA118" s="5">
        <v>39869</v>
      </c>
      <c r="AB118" s="2">
        <v>25</v>
      </c>
      <c r="AC118" s="2" t="s">
        <v>8</v>
      </c>
      <c r="AD118" s="6" t="s">
        <v>55</v>
      </c>
      <c r="AE118" s="2">
        <v>90</v>
      </c>
      <c r="AF118" s="2">
        <v>5</v>
      </c>
      <c r="AG118" s="2">
        <v>20</v>
      </c>
      <c r="AH118" s="2">
        <v>7.5</v>
      </c>
      <c r="AI118" s="2">
        <v>2</v>
      </c>
      <c r="AJ118" s="19">
        <v>353.42917352885172</v>
      </c>
      <c r="AK118" s="19">
        <f t="shared" si="18"/>
        <v>3.5342917352885174E-2</v>
      </c>
      <c r="AL118" s="19">
        <v>318.08625617596658</v>
      </c>
      <c r="AM118" s="19">
        <f t="shared" si="19"/>
        <v>3.1808625617596661E-2</v>
      </c>
      <c r="AN118" s="19">
        <f t="shared" si="20"/>
        <v>3.5342917352885125E-3</v>
      </c>
      <c r="AP118" s="24">
        <v>4.05</v>
      </c>
      <c r="AQ118" s="24">
        <f t="shared" si="21"/>
        <v>0.12882493375126647</v>
      </c>
      <c r="AR118" s="24"/>
      <c r="AS118" s="24">
        <v>8.104694792715291</v>
      </c>
      <c r="AT118" s="24">
        <f t="shared" si="22"/>
        <v>2.8644355822929499E-2</v>
      </c>
      <c r="AU118" s="24"/>
      <c r="AV118" s="25">
        <f t="shared" si="23"/>
        <v>0.10018057792833697</v>
      </c>
    </row>
    <row r="119" spans="1:48" x14ac:dyDescent="0.3">
      <c r="A119" s="2" t="s">
        <v>6</v>
      </c>
      <c r="B119" s="2">
        <v>59</v>
      </c>
      <c r="C119" s="5">
        <v>39869</v>
      </c>
      <c r="D119" s="2">
        <v>25</v>
      </c>
      <c r="E119" s="2" t="s">
        <v>8</v>
      </c>
      <c r="F119" s="6" t="s">
        <v>53</v>
      </c>
      <c r="G119" s="2">
        <v>80</v>
      </c>
      <c r="H119" s="2">
        <v>10</v>
      </c>
      <c r="I119" s="2">
        <v>20</v>
      </c>
      <c r="J119" s="2">
        <v>10</v>
      </c>
      <c r="K119" s="2">
        <v>2</v>
      </c>
      <c r="L119" s="19">
        <v>628.31853071795865</v>
      </c>
      <c r="M119" s="19">
        <f t="shared" si="12"/>
        <v>6.2831853071795868E-2</v>
      </c>
      <c r="N119" s="19">
        <v>502.65482457436696</v>
      </c>
      <c r="O119" s="19">
        <f t="shared" si="13"/>
        <v>5.0265482457436693E-2</v>
      </c>
      <c r="P119" s="19">
        <f t="shared" si="14"/>
        <v>1.2566370614359175E-2</v>
      </c>
      <c r="R119" s="24">
        <v>6.51</v>
      </c>
      <c r="S119" s="24">
        <f t="shared" si="15"/>
        <v>0.32722829079791288</v>
      </c>
      <c r="U119" s="24">
        <v>8.2509316770186327</v>
      </c>
      <c r="V119" s="24">
        <f t="shared" si="16"/>
        <v>0.10368426536717221</v>
      </c>
      <c r="X119" s="25">
        <f t="shared" si="17"/>
        <v>0.22354402543074067</v>
      </c>
      <c r="AA119" s="5">
        <v>39869</v>
      </c>
      <c r="AB119" s="2">
        <v>25</v>
      </c>
      <c r="AC119" s="2" t="s">
        <v>8</v>
      </c>
      <c r="AD119" s="6" t="s">
        <v>53</v>
      </c>
      <c r="AE119" s="2">
        <v>80</v>
      </c>
      <c r="AF119" s="2">
        <v>10</v>
      </c>
      <c r="AG119" s="2">
        <v>20</v>
      </c>
      <c r="AH119" s="2">
        <v>10</v>
      </c>
      <c r="AI119" s="2">
        <v>2</v>
      </c>
      <c r="AJ119" s="19">
        <v>628.31853071795865</v>
      </c>
      <c r="AK119" s="19">
        <f t="shared" si="18"/>
        <v>6.2831853071795868E-2</v>
      </c>
      <c r="AL119" s="19">
        <v>502.65482457436696</v>
      </c>
      <c r="AM119" s="19">
        <f t="shared" si="19"/>
        <v>5.0265482457436693E-2</v>
      </c>
      <c r="AN119" s="19">
        <f t="shared" si="20"/>
        <v>1.2566370614359175E-2</v>
      </c>
      <c r="AP119" s="24">
        <v>6.51</v>
      </c>
      <c r="AQ119" s="24">
        <f t="shared" si="21"/>
        <v>0.32722829079791288</v>
      </c>
      <c r="AR119" s="24"/>
      <c r="AS119" s="24">
        <v>8.2509316770186327</v>
      </c>
      <c r="AT119" s="24">
        <f t="shared" si="22"/>
        <v>0.10368426536717221</v>
      </c>
      <c r="AU119" s="24"/>
      <c r="AV119" s="25">
        <f t="shared" si="23"/>
        <v>0.22354402543074067</v>
      </c>
    </row>
    <row r="120" spans="1:48" x14ac:dyDescent="0.3">
      <c r="A120" s="2" t="s">
        <v>6</v>
      </c>
      <c r="B120" s="2">
        <v>59</v>
      </c>
      <c r="C120" s="5">
        <v>39869</v>
      </c>
      <c r="D120" s="2">
        <v>25</v>
      </c>
      <c r="E120" s="2" t="s">
        <v>8</v>
      </c>
      <c r="F120" s="6" t="s">
        <v>35</v>
      </c>
      <c r="G120" s="2">
        <v>100</v>
      </c>
      <c r="H120" s="2">
        <v>5</v>
      </c>
      <c r="I120" s="2">
        <v>10</v>
      </c>
      <c r="J120" s="2">
        <v>5</v>
      </c>
      <c r="K120" s="2">
        <v>1</v>
      </c>
      <c r="L120" s="19">
        <v>78.539816339744831</v>
      </c>
      <c r="M120" s="19">
        <f t="shared" si="12"/>
        <v>7.8539816339744835E-3</v>
      </c>
      <c r="N120" s="19">
        <v>78.539816339744831</v>
      </c>
      <c r="O120" s="19">
        <f t="shared" si="13"/>
        <v>7.8539816339744835E-3</v>
      </c>
      <c r="P120" s="19">
        <f t="shared" si="14"/>
        <v>0</v>
      </c>
      <c r="R120" s="24">
        <v>14.08</v>
      </c>
      <c r="S120" s="24">
        <f t="shared" si="15"/>
        <v>0.11058406140636073</v>
      </c>
      <c r="U120" s="24">
        <v>8.104694792715291</v>
      </c>
      <c r="V120" s="24">
        <f t="shared" si="16"/>
        <v>0</v>
      </c>
      <c r="X120" s="25">
        <f t="shared" si="17"/>
        <v>0.11058406140636073</v>
      </c>
      <c r="AA120" s="5">
        <v>39869</v>
      </c>
      <c r="AB120" s="2">
        <v>25</v>
      </c>
      <c r="AC120" s="2" t="s">
        <v>8</v>
      </c>
      <c r="AD120" s="6" t="s">
        <v>35</v>
      </c>
      <c r="AE120" s="2">
        <v>100</v>
      </c>
      <c r="AF120" s="2">
        <v>5</v>
      </c>
      <c r="AG120" s="2">
        <v>10</v>
      </c>
      <c r="AH120" s="2">
        <v>5</v>
      </c>
      <c r="AI120" s="2">
        <v>1</v>
      </c>
      <c r="AJ120" s="19">
        <v>78.539816339744831</v>
      </c>
      <c r="AK120" s="19">
        <f t="shared" si="18"/>
        <v>7.8539816339744835E-3</v>
      </c>
      <c r="AL120" s="19">
        <v>78.539816339744831</v>
      </c>
      <c r="AM120" s="19">
        <f t="shared" si="19"/>
        <v>7.8539816339744835E-3</v>
      </c>
      <c r="AN120" s="19">
        <f t="shared" si="20"/>
        <v>0</v>
      </c>
      <c r="AP120" s="24">
        <v>14.08</v>
      </c>
      <c r="AQ120" s="24">
        <f t="shared" si="21"/>
        <v>0.11058406140636073</v>
      </c>
      <c r="AR120" s="24"/>
      <c r="AS120" s="24">
        <v>8.104694792715291</v>
      </c>
      <c r="AT120" s="24">
        <f t="shared" si="22"/>
        <v>0</v>
      </c>
      <c r="AU120" s="24"/>
      <c r="AV120" s="25">
        <f t="shared" si="23"/>
        <v>0.11058406140636073</v>
      </c>
    </row>
    <row r="121" spans="1:48" x14ac:dyDescent="0.3">
      <c r="A121" s="2" t="s">
        <v>6</v>
      </c>
      <c r="B121" s="2">
        <v>59</v>
      </c>
      <c r="C121" s="5">
        <v>39869</v>
      </c>
      <c r="D121" s="2">
        <v>25</v>
      </c>
      <c r="E121" s="2" t="s">
        <v>8</v>
      </c>
      <c r="F121" s="6" t="s">
        <v>55</v>
      </c>
      <c r="G121" s="2">
        <v>100</v>
      </c>
      <c r="H121" s="2">
        <v>5</v>
      </c>
      <c r="I121" s="2">
        <v>20</v>
      </c>
      <c r="J121" s="2">
        <v>7.5</v>
      </c>
      <c r="K121" s="2">
        <v>2</v>
      </c>
      <c r="L121" s="19">
        <v>353.42917352885172</v>
      </c>
      <c r="M121" s="19">
        <f t="shared" si="12"/>
        <v>3.5342917352885174E-2</v>
      </c>
      <c r="N121" s="19">
        <v>353.42917352885172</v>
      </c>
      <c r="O121" s="19">
        <f t="shared" si="13"/>
        <v>3.5342917352885174E-2</v>
      </c>
      <c r="P121" s="19">
        <f t="shared" si="14"/>
        <v>0</v>
      </c>
      <c r="R121" s="24">
        <v>4.05</v>
      </c>
      <c r="S121" s="24">
        <f t="shared" si="15"/>
        <v>0.14313881527918496</v>
      </c>
      <c r="U121" s="24">
        <v>8.104694792715291</v>
      </c>
      <c r="V121" s="24">
        <f t="shared" si="16"/>
        <v>0</v>
      </c>
      <c r="X121" s="25">
        <f t="shared" si="17"/>
        <v>0.14313881527918496</v>
      </c>
      <c r="AA121" s="5">
        <v>39869</v>
      </c>
      <c r="AB121" s="2">
        <v>25</v>
      </c>
      <c r="AC121" s="2" t="s">
        <v>8</v>
      </c>
      <c r="AD121" s="6" t="s">
        <v>55</v>
      </c>
      <c r="AE121" s="2">
        <v>100</v>
      </c>
      <c r="AF121" s="2">
        <v>5</v>
      </c>
      <c r="AG121" s="2">
        <v>20</v>
      </c>
      <c r="AH121" s="2">
        <v>7.5</v>
      </c>
      <c r="AI121" s="2">
        <v>2</v>
      </c>
      <c r="AJ121" s="19">
        <v>353.42917352885172</v>
      </c>
      <c r="AK121" s="19">
        <f t="shared" si="18"/>
        <v>3.5342917352885174E-2</v>
      </c>
      <c r="AL121" s="19">
        <v>353.42917352885172</v>
      </c>
      <c r="AM121" s="19">
        <f t="shared" si="19"/>
        <v>3.5342917352885174E-2</v>
      </c>
      <c r="AN121" s="19">
        <f t="shared" si="20"/>
        <v>0</v>
      </c>
      <c r="AP121" s="24">
        <v>4.05</v>
      </c>
      <c r="AQ121" s="24">
        <f t="shared" si="21"/>
        <v>0.14313881527918496</v>
      </c>
      <c r="AR121" s="24"/>
      <c r="AS121" s="24">
        <v>8.104694792715291</v>
      </c>
      <c r="AT121" s="24">
        <f t="shared" si="22"/>
        <v>0</v>
      </c>
      <c r="AU121" s="24"/>
      <c r="AV121" s="25">
        <f t="shared" si="23"/>
        <v>0.14313881527918496</v>
      </c>
    </row>
    <row r="122" spans="1:48" x14ac:dyDescent="0.3">
      <c r="A122" s="2" t="s">
        <v>6</v>
      </c>
      <c r="B122" s="2">
        <v>59</v>
      </c>
      <c r="C122" s="5">
        <v>39869</v>
      </c>
      <c r="D122" s="2">
        <v>25</v>
      </c>
      <c r="E122" s="2" t="s">
        <v>8</v>
      </c>
      <c r="F122" s="6" t="s">
        <v>24</v>
      </c>
      <c r="G122" s="2">
        <v>50</v>
      </c>
      <c r="H122" s="2">
        <v>50</v>
      </c>
      <c r="I122" s="2">
        <v>60</v>
      </c>
      <c r="J122" s="2">
        <v>40</v>
      </c>
      <c r="K122" s="2">
        <v>2</v>
      </c>
      <c r="L122" s="19">
        <v>10053.096491487338</v>
      </c>
      <c r="M122" s="19">
        <f t="shared" si="12"/>
        <v>1.0053096491487339</v>
      </c>
      <c r="N122" s="19">
        <v>5026.5482457436692</v>
      </c>
      <c r="O122" s="19">
        <f t="shared" si="13"/>
        <v>0.50265482457436694</v>
      </c>
      <c r="P122" s="19">
        <f t="shared" si="14"/>
        <v>0.50265482457436694</v>
      </c>
      <c r="R122" s="24">
        <v>14.08</v>
      </c>
      <c r="S122" s="24">
        <f t="shared" si="15"/>
        <v>7.077379930007087</v>
      </c>
      <c r="U122" s="24">
        <v>8.461146496815287</v>
      </c>
      <c r="V122" s="24">
        <f t="shared" si="16"/>
        <v>4.2530361080547072</v>
      </c>
      <c r="X122" s="25">
        <f t="shared" si="17"/>
        <v>2.8243438219523798</v>
      </c>
      <c r="AA122" s="5">
        <v>39869</v>
      </c>
      <c r="AB122" s="2">
        <v>25</v>
      </c>
      <c r="AC122" s="2" t="s">
        <v>8</v>
      </c>
      <c r="AD122" s="6" t="s">
        <v>24</v>
      </c>
      <c r="AE122" s="2">
        <v>50</v>
      </c>
      <c r="AF122" s="2">
        <v>50</v>
      </c>
      <c r="AG122" s="2">
        <v>60</v>
      </c>
      <c r="AH122" s="2">
        <v>40</v>
      </c>
      <c r="AI122" s="2">
        <v>2</v>
      </c>
      <c r="AJ122" s="19">
        <v>10053.096491487338</v>
      </c>
      <c r="AK122" s="19">
        <f t="shared" si="18"/>
        <v>1.0053096491487339</v>
      </c>
      <c r="AL122" s="19">
        <v>5026.5482457436692</v>
      </c>
      <c r="AM122" s="19">
        <f t="shared" si="19"/>
        <v>0.50265482457436694</v>
      </c>
      <c r="AN122" s="19">
        <f t="shared" si="20"/>
        <v>0.50265482457436694</v>
      </c>
      <c r="AP122" s="24">
        <v>14.08</v>
      </c>
      <c r="AQ122" s="24">
        <f t="shared" si="21"/>
        <v>7.077379930007087</v>
      </c>
      <c r="AR122" s="24"/>
      <c r="AS122" s="24">
        <v>8.461146496815287</v>
      </c>
      <c r="AT122" s="24">
        <f t="shared" si="22"/>
        <v>4.2530361080547072</v>
      </c>
      <c r="AU122" s="24"/>
      <c r="AV122" s="25">
        <f t="shared" si="23"/>
        <v>2.8243438219523798</v>
      </c>
    </row>
    <row r="123" spans="1:48" x14ac:dyDescent="0.3">
      <c r="A123" s="2" t="s">
        <v>6</v>
      </c>
      <c r="B123" s="2">
        <v>59</v>
      </c>
      <c r="C123" s="5">
        <v>39869</v>
      </c>
      <c r="D123" s="2">
        <v>25</v>
      </c>
      <c r="E123" s="2" t="s">
        <v>8</v>
      </c>
      <c r="F123" s="6" t="s">
        <v>24</v>
      </c>
      <c r="G123" s="2">
        <v>100</v>
      </c>
      <c r="H123" s="2">
        <v>10</v>
      </c>
      <c r="I123" s="2">
        <v>20</v>
      </c>
      <c r="J123" s="2">
        <v>10</v>
      </c>
      <c r="K123" s="2">
        <v>2</v>
      </c>
      <c r="L123" s="19">
        <v>628.31853071795865</v>
      </c>
      <c r="M123" s="19">
        <f t="shared" si="12"/>
        <v>6.2831853071795868E-2</v>
      </c>
      <c r="N123" s="19">
        <v>628.31853071795865</v>
      </c>
      <c r="O123" s="19">
        <f t="shared" si="13"/>
        <v>6.2831853071795868E-2</v>
      </c>
      <c r="P123" s="19">
        <f t="shared" si="14"/>
        <v>0</v>
      </c>
      <c r="R123" s="24">
        <v>14.08</v>
      </c>
      <c r="S123" s="24">
        <f t="shared" si="15"/>
        <v>0.88467249125088587</v>
      </c>
      <c r="U123" s="24">
        <v>8.461146496815287</v>
      </c>
      <c r="V123" s="24">
        <f t="shared" si="16"/>
        <v>0</v>
      </c>
      <c r="X123" s="25">
        <f t="shared" si="17"/>
        <v>0.88467249125088587</v>
      </c>
      <c r="AA123" s="5">
        <v>39869</v>
      </c>
      <c r="AB123" s="2">
        <v>25</v>
      </c>
      <c r="AC123" s="2" t="s">
        <v>8</v>
      </c>
      <c r="AD123" s="6" t="s">
        <v>24</v>
      </c>
      <c r="AE123" s="2">
        <v>100</v>
      </c>
      <c r="AF123" s="2">
        <v>10</v>
      </c>
      <c r="AG123" s="2">
        <v>20</v>
      </c>
      <c r="AH123" s="2">
        <v>10</v>
      </c>
      <c r="AI123" s="2">
        <v>2</v>
      </c>
      <c r="AJ123" s="19">
        <v>628.31853071795865</v>
      </c>
      <c r="AK123" s="19">
        <f t="shared" si="18"/>
        <v>6.2831853071795868E-2</v>
      </c>
      <c r="AL123" s="19">
        <v>628.31853071795865</v>
      </c>
      <c r="AM123" s="19">
        <f t="shared" si="19"/>
        <v>6.2831853071795868E-2</v>
      </c>
      <c r="AN123" s="19">
        <f t="shared" si="20"/>
        <v>0</v>
      </c>
      <c r="AP123" s="24">
        <v>14.08</v>
      </c>
      <c r="AQ123" s="24">
        <f t="shared" si="21"/>
        <v>0.88467249125088587</v>
      </c>
      <c r="AR123" s="24"/>
      <c r="AS123" s="24">
        <v>8.461146496815287</v>
      </c>
      <c r="AT123" s="24">
        <f t="shared" si="22"/>
        <v>0</v>
      </c>
      <c r="AU123" s="24"/>
      <c r="AV123" s="25">
        <f t="shared" si="23"/>
        <v>0.88467249125088587</v>
      </c>
    </row>
    <row r="124" spans="1:48" x14ac:dyDescent="0.3">
      <c r="A124" s="2" t="s">
        <v>6</v>
      </c>
      <c r="B124" s="2">
        <v>59</v>
      </c>
      <c r="C124" s="5">
        <v>39869</v>
      </c>
      <c r="D124" s="2">
        <v>25</v>
      </c>
      <c r="E124" s="2" t="s">
        <v>8</v>
      </c>
      <c r="F124" s="6" t="s">
        <v>53</v>
      </c>
      <c r="G124" s="2">
        <v>90</v>
      </c>
      <c r="H124" s="2">
        <v>10</v>
      </c>
      <c r="I124" s="2">
        <v>35</v>
      </c>
      <c r="J124" s="2">
        <v>13.75</v>
      </c>
      <c r="K124" s="2">
        <v>2</v>
      </c>
      <c r="L124" s="19">
        <v>1187.9147221386406</v>
      </c>
      <c r="M124" s="19">
        <f t="shared" si="12"/>
        <v>0.11879147221386406</v>
      </c>
      <c r="N124" s="19">
        <v>1069.1232499247767</v>
      </c>
      <c r="O124" s="19">
        <f t="shared" si="13"/>
        <v>0.10691232499247767</v>
      </c>
      <c r="P124" s="19">
        <f t="shared" si="14"/>
        <v>1.1879147221386388E-2</v>
      </c>
      <c r="R124" s="24">
        <v>6.51</v>
      </c>
      <c r="S124" s="24">
        <f t="shared" si="15"/>
        <v>0.69599923570102962</v>
      </c>
      <c r="U124" s="24">
        <v>8.2509316770186327</v>
      </c>
      <c r="V124" s="24">
        <f t="shared" si="16"/>
        <v>9.8014032104904822E-2</v>
      </c>
      <c r="X124" s="25">
        <f t="shared" si="17"/>
        <v>0.59798520359612484</v>
      </c>
      <c r="AA124" s="5">
        <v>39869</v>
      </c>
      <c r="AB124" s="2">
        <v>25</v>
      </c>
      <c r="AC124" s="2" t="s">
        <v>8</v>
      </c>
      <c r="AD124" s="6" t="s">
        <v>53</v>
      </c>
      <c r="AE124" s="2">
        <v>90</v>
      </c>
      <c r="AF124" s="2">
        <v>10</v>
      </c>
      <c r="AG124" s="2">
        <v>35</v>
      </c>
      <c r="AH124" s="2">
        <v>13.75</v>
      </c>
      <c r="AI124" s="2">
        <v>2</v>
      </c>
      <c r="AJ124" s="19">
        <v>1187.9147221386406</v>
      </c>
      <c r="AK124" s="19">
        <f t="shared" si="18"/>
        <v>0.11879147221386406</v>
      </c>
      <c r="AL124" s="19">
        <v>1069.1232499247767</v>
      </c>
      <c r="AM124" s="19">
        <f t="shared" si="19"/>
        <v>0.10691232499247767</v>
      </c>
      <c r="AN124" s="19">
        <f t="shared" si="20"/>
        <v>1.1879147221386388E-2</v>
      </c>
      <c r="AP124" s="24">
        <v>6.51</v>
      </c>
      <c r="AQ124" s="24">
        <f t="shared" si="21"/>
        <v>0.69599923570102962</v>
      </c>
      <c r="AR124" s="24"/>
      <c r="AS124" s="24">
        <v>8.2509316770186327</v>
      </c>
      <c r="AT124" s="24">
        <f t="shared" si="22"/>
        <v>9.8014032104904822E-2</v>
      </c>
      <c r="AU124" s="24"/>
      <c r="AV124" s="25">
        <f t="shared" si="23"/>
        <v>0.59798520359612484</v>
      </c>
    </row>
    <row r="125" spans="1:48" x14ac:dyDescent="0.3">
      <c r="A125" s="2" t="s">
        <v>6</v>
      </c>
      <c r="B125" s="2">
        <v>59</v>
      </c>
      <c r="C125" s="5">
        <v>39869</v>
      </c>
      <c r="D125" s="2">
        <v>25</v>
      </c>
      <c r="E125" s="2" t="s">
        <v>8</v>
      </c>
      <c r="F125" s="6" t="s">
        <v>22</v>
      </c>
      <c r="G125" s="2">
        <v>100</v>
      </c>
      <c r="H125" s="2">
        <v>10</v>
      </c>
      <c r="I125" s="2">
        <v>10</v>
      </c>
      <c r="J125" s="2">
        <v>7.5</v>
      </c>
      <c r="K125" s="2">
        <v>3</v>
      </c>
      <c r="L125" s="19">
        <v>530.14376029327707</v>
      </c>
      <c r="M125" s="19">
        <f t="shared" si="12"/>
        <v>5.3014376029327709E-2</v>
      </c>
      <c r="N125" s="19">
        <v>530.14376029327707</v>
      </c>
      <c r="O125" s="19">
        <f t="shared" si="13"/>
        <v>5.3014376029327709E-2</v>
      </c>
      <c r="P125" s="19">
        <f t="shared" si="14"/>
        <v>0</v>
      </c>
      <c r="R125" s="24">
        <v>14.08</v>
      </c>
      <c r="S125" s="24">
        <f t="shared" si="15"/>
        <v>0.74644241449293414</v>
      </c>
      <c r="U125" s="24">
        <v>8.104694792715291</v>
      </c>
      <c r="V125" s="24">
        <f t="shared" si="16"/>
        <v>0</v>
      </c>
      <c r="X125" s="25">
        <f t="shared" si="17"/>
        <v>0.74644241449293414</v>
      </c>
      <c r="AA125" s="5">
        <v>39869</v>
      </c>
      <c r="AB125" s="2">
        <v>25</v>
      </c>
      <c r="AC125" s="2" t="s">
        <v>8</v>
      </c>
      <c r="AD125" s="6" t="s">
        <v>22</v>
      </c>
      <c r="AE125" s="2">
        <v>100</v>
      </c>
      <c r="AF125" s="2">
        <v>10</v>
      </c>
      <c r="AG125" s="2">
        <v>10</v>
      </c>
      <c r="AH125" s="2">
        <v>7.5</v>
      </c>
      <c r="AI125" s="2">
        <v>3</v>
      </c>
      <c r="AJ125" s="19">
        <v>530.14376029327707</v>
      </c>
      <c r="AK125" s="19">
        <f t="shared" si="18"/>
        <v>5.3014376029327709E-2</v>
      </c>
      <c r="AL125" s="19">
        <v>530.14376029327707</v>
      </c>
      <c r="AM125" s="19">
        <f t="shared" si="19"/>
        <v>5.3014376029327709E-2</v>
      </c>
      <c r="AN125" s="19">
        <f t="shared" si="20"/>
        <v>0</v>
      </c>
      <c r="AP125" s="24">
        <v>14.08</v>
      </c>
      <c r="AQ125" s="24">
        <f t="shared" si="21"/>
        <v>0.74644241449293414</v>
      </c>
      <c r="AR125" s="24"/>
      <c r="AS125" s="24">
        <v>8.104694792715291</v>
      </c>
      <c r="AT125" s="24">
        <f t="shared" si="22"/>
        <v>0</v>
      </c>
      <c r="AU125" s="24"/>
      <c r="AV125" s="25">
        <f t="shared" si="23"/>
        <v>0.74644241449293414</v>
      </c>
    </row>
    <row r="126" spans="1:48" x14ac:dyDescent="0.3">
      <c r="A126" s="2" t="s">
        <v>6</v>
      </c>
      <c r="B126" s="2">
        <v>375</v>
      </c>
      <c r="C126" s="5">
        <v>39869</v>
      </c>
      <c r="D126" s="2">
        <v>22</v>
      </c>
      <c r="E126" s="2" t="s">
        <v>9</v>
      </c>
      <c r="F126" s="6" t="s">
        <v>42</v>
      </c>
      <c r="G126" s="2">
        <v>90</v>
      </c>
      <c r="H126" s="2">
        <v>9</v>
      </c>
      <c r="I126" s="2">
        <v>17</v>
      </c>
      <c r="J126" s="2">
        <v>8.75</v>
      </c>
      <c r="K126" s="2">
        <v>2</v>
      </c>
      <c r="L126" s="19">
        <v>481.05637508093707</v>
      </c>
      <c r="M126" s="19">
        <f t="shared" si="12"/>
        <v>4.8105637508093706E-2</v>
      </c>
      <c r="N126" s="19">
        <v>432.95073757284337</v>
      </c>
      <c r="O126" s="19">
        <f t="shared" si="13"/>
        <v>4.3295073757284336E-2</v>
      </c>
      <c r="P126" s="19">
        <f t="shared" si="14"/>
        <v>4.8105637508093699E-3</v>
      </c>
      <c r="R126" s="24">
        <v>14.08</v>
      </c>
      <c r="S126" s="24">
        <f t="shared" si="15"/>
        <v>0.60959463850256346</v>
      </c>
      <c r="U126" s="24">
        <v>8.1999999999999993</v>
      </c>
      <c r="V126" s="24">
        <f t="shared" si="16"/>
        <v>3.944662275663683E-2</v>
      </c>
      <c r="X126" s="25">
        <f t="shared" si="17"/>
        <v>0.57014801574592666</v>
      </c>
      <c r="AA126" s="5">
        <v>39869</v>
      </c>
      <c r="AB126" s="2">
        <v>22</v>
      </c>
      <c r="AC126" s="2" t="s">
        <v>9</v>
      </c>
      <c r="AD126" s="6" t="s">
        <v>42</v>
      </c>
      <c r="AE126" s="2">
        <v>90</v>
      </c>
      <c r="AF126" s="2">
        <v>9</v>
      </c>
      <c r="AG126" s="2">
        <v>17</v>
      </c>
      <c r="AH126" s="2">
        <v>8.75</v>
      </c>
      <c r="AI126" s="2">
        <v>2</v>
      </c>
      <c r="AJ126" s="19">
        <v>481.05637508093707</v>
      </c>
      <c r="AK126" s="19">
        <f t="shared" si="18"/>
        <v>4.8105637508093706E-2</v>
      </c>
      <c r="AL126" s="19">
        <v>432.95073757284337</v>
      </c>
      <c r="AM126" s="19">
        <f t="shared" si="19"/>
        <v>4.3295073757284336E-2</v>
      </c>
      <c r="AN126" s="19">
        <f t="shared" si="20"/>
        <v>4.8105637508093699E-3</v>
      </c>
      <c r="AP126" s="24">
        <v>14.08</v>
      </c>
      <c r="AQ126" s="24">
        <f t="shared" si="21"/>
        <v>0.60959463850256346</v>
      </c>
      <c r="AR126" s="24"/>
      <c r="AS126" s="24">
        <v>8.1999999999999993</v>
      </c>
      <c r="AT126" s="24">
        <f t="shared" si="22"/>
        <v>3.944662275663683E-2</v>
      </c>
      <c r="AU126" s="24"/>
      <c r="AV126" s="25">
        <f t="shared" si="23"/>
        <v>0.57014801574592666</v>
      </c>
    </row>
    <row r="127" spans="1:48" x14ac:dyDescent="0.3">
      <c r="A127" s="2" t="s">
        <v>6</v>
      </c>
      <c r="B127" s="2">
        <v>375</v>
      </c>
      <c r="C127" s="5">
        <v>39869</v>
      </c>
      <c r="D127" s="2">
        <v>22</v>
      </c>
      <c r="E127" s="2" t="s">
        <v>9</v>
      </c>
      <c r="F127" s="6" t="s">
        <v>44</v>
      </c>
      <c r="G127" s="2">
        <v>100</v>
      </c>
      <c r="H127" s="2">
        <v>5</v>
      </c>
      <c r="I127" s="2">
        <v>15</v>
      </c>
      <c r="J127" s="2">
        <v>6.25</v>
      </c>
      <c r="K127" s="2">
        <v>2</v>
      </c>
      <c r="L127" s="19">
        <v>245.43692606170259</v>
      </c>
      <c r="M127" s="19">
        <f t="shared" si="12"/>
        <v>2.4543692606170259E-2</v>
      </c>
      <c r="N127" s="19">
        <v>245.43692606170259</v>
      </c>
      <c r="O127" s="19">
        <f t="shared" si="13"/>
        <v>2.4543692606170259E-2</v>
      </c>
      <c r="P127" s="19">
        <f t="shared" si="14"/>
        <v>0</v>
      </c>
      <c r="R127" s="24">
        <v>14.08</v>
      </c>
      <c r="S127" s="24">
        <f t="shared" si="15"/>
        <v>0.34557519189487723</v>
      </c>
      <c r="U127" s="24">
        <v>9.0675767918088734</v>
      </c>
      <c r="V127" s="24">
        <f t="shared" si="16"/>
        <v>0</v>
      </c>
      <c r="X127" s="25">
        <f t="shared" si="17"/>
        <v>0.34557519189487723</v>
      </c>
      <c r="AA127" s="5">
        <v>39869</v>
      </c>
      <c r="AB127" s="2">
        <v>22</v>
      </c>
      <c r="AC127" s="2" t="s">
        <v>9</v>
      </c>
      <c r="AD127" s="6" t="s">
        <v>44</v>
      </c>
      <c r="AE127" s="2">
        <v>100</v>
      </c>
      <c r="AF127" s="2">
        <v>5</v>
      </c>
      <c r="AG127" s="2">
        <v>15</v>
      </c>
      <c r="AH127" s="2">
        <v>6.25</v>
      </c>
      <c r="AI127" s="2">
        <v>2</v>
      </c>
      <c r="AJ127" s="19">
        <v>245.43692606170259</v>
      </c>
      <c r="AK127" s="19">
        <f t="shared" si="18"/>
        <v>2.4543692606170259E-2</v>
      </c>
      <c r="AL127" s="19">
        <v>245.43692606170259</v>
      </c>
      <c r="AM127" s="19">
        <f t="shared" si="19"/>
        <v>2.4543692606170259E-2</v>
      </c>
      <c r="AN127" s="19">
        <f t="shared" si="20"/>
        <v>0</v>
      </c>
      <c r="AP127" s="24">
        <v>14.08</v>
      </c>
      <c r="AQ127" s="24">
        <f t="shared" si="21"/>
        <v>0.34557519189487723</v>
      </c>
      <c r="AR127" s="24"/>
      <c r="AS127" s="24">
        <v>9.0675767918088734</v>
      </c>
      <c r="AT127" s="24">
        <f t="shared" si="22"/>
        <v>0</v>
      </c>
      <c r="AU127" s="24"/>
      <c r="AV127" s="25">
        <f t="shared" si="23"/>
        <v>0.34557519189487723</v>
      </c>
    </row>
    <row r="128" spans="1:48" x14ac:dyDescent="0.3">
      <c r="A128" s="2" t="s">
        <v>6</v>
      </c>
      <c r="B128" s="2">
        <v>375</v>
      </c>
      <c r="C128" s="5">
        <v>39869</v>
      </c>
      <c r="D128" s="2">
        <v>22</v>
      </c>
      <c r="E128" s="2" t="s">
        <v>9</v>
      </c>
      <c r="F128" s="6" t="s">
        <v>46</v>
      </c>
      <c r="G128" s="2">
        <v>90</v>
      </c>
      <c r="H128" s="2">
        <v>15</v>
      </c>
      <c r="I128" s="2">
        <v>15</v>
      </c>
      <c r="J128" s="2">
        <v>11.25</v>
      </c>
      <c r="K128" s="2">
        <v>3</v>
      </c>
      <c r="L128" s="19">
        <v>1192.8234606598746</v>
      </c>
      <c r="M128" s="19">
        <f t="shared" si="12"/>
        <v>0.11928234606598746</v>
      </c>
      <c r="N128" s="19">
        <v>1073.5411145938872</v>
      </c>
      <c r="O128" s="19">
        <f t="shared" si="13"/>
        <v>0.10735411145938872</v>
      </c>
      <c r="P128" s="19">
        <f t="shared" si="14"/>
        <v>1.1928234606598739E-2</v>
      </c>
      <c r="R128" s="24">
        <v>14.08</v>
      </c>
      <c r="S128" s="24">
        <f t="shared" si="15"/>
        <v>1.5115458893481932</v>
      </c>
      <c r="U128" s="24">
        <v>12.651428571428571</v>
      </c>
      <c r="V128" s="24">
        <f t="shared" si="16"/>
        <v>0.15090920810862635</v>
      </c>
      <c r="X128" s="25">
        <f t="shared" si="17"/>
        <v>1.3606366812395669</v>
      </c>
      <c r="AA128" s="5">
        <v>39869</v>
      </c>
      <c r="AB128" s="2">
        <v>22</v>
      </c>
      <c r="AC128" s="2" t="s">
        <v>9</v>
      </c>
      <c r="AD128" s="6" t="s">
        <v>46</v>
      </c>
      <c r="AE128" s="2">
        <v>90</v>
      </c>
      <c r="AF128" s="2">
        <v>15</v>
      </c>
      <c r="AG128" s="2">
        <v>15</v>
      </c>
      <c r="AH128" s="2">
        <v>11.25</v>
      </c>
      <c r="AI128" s="2">
        <v>3</v>
      </c>
      <c r="AJ128" s="19">
        <v>1192.8234606598746</v>
      </c>
      <c r="AK128" s="19">
        <f t="shared" si="18"/>
        <v>0.11928234606598746</v>
      </c>
      <c r="AL128" s="19">
        <v>1073.5411145938872</v>
      </c>
      <c r="AM128" s="19">
        <f t="shared" si="19"/>
        <v>0.10735411145938872</v>
      </c>
      <c r="AN128" s="19">
        <f t="shared" si="20"/>
        <v>1.1928234606598739E-2</v>
      </c>
      <c r="AP128" s="24">
        <v>14.08</v>
      </c>
      <c r="AQ128" s="24">
        <f t="shared" si="21"/>
        <v>1.5115458893481932</v>
      </c>
      <c r="AR128" s="24"/>
      <c r="AS128" s="24">
        <v>12.651428571428571</v>
      </c>
      <c r="AT128" s="24">
        <f t="shared" si="22"/>
        <v>0.15090920810862635</v>
      </c>
      <c r="AU128" s="24"/>
      <c r="AV128" s="25">
        <f t="shared" si="23"/>
        <v>1.3606366812395669</v>
      </c>
    </row>
    <row r="129" spans="1:48" x14ac:dyDescent="0.3">
      <c r="A129" s="2" t="s">
        <v>6</v>
      </c>
      <c r="B129" s="2">
        <v>375</v>
      </c>
      <c r="C129" s="5">
        <v>39869</v>
      </c>
      <c r="D129" s="2">
        <v>22</v>
      </c>
      <c r="E129" s="2" t="s">
        <v>9</v>
      </c>
      <c r="F129" s="6" t="s">
        <v>42</v>
      </c>
      <c r="G129" s="2">
        <v>90</v>
      </c>
      <c r="H129" s="2">
        <v>10</v>
      </c>
      <c r="I129" s="2">
        <v>20</v>
      </c>
      <c r="J129" s="2">
        <v>10</v>
      </c>
      <c r="K129" s="2">
        <v>2</v>
      </c>
      <c r="L129" s="19">
        <v>628.31853071795865</v>
      </c>
      <c r="M129" s="19">
        <f t="shared" si="12"/>
        <v>6.2831853071795868E-2</v>
      </c>
      <c r="N129" s="19">
        <v>565.48667764616278</v>
      </c>
      <c r="O129" s="19">
        <f t="shared" si="13"/>
        <v>5.6548667764616277E-2</v>
      </c>
      <c r="P129" s="19">
        <f t="shared" si="14"/>
        <v>6.283185307179591E-3</v>
      </c>
      <c r="R129" s="24">
        <v>14.08</v>
      </c>
      <c r="S129" s="24">
        <f t="shared" si="15"/>
        <v>0.79620524212579713</v>
      </c>
      <c r="U129" s="24">
        <v>8.1999999999999993</v>
      </c>
      <c r="V129" s="24">
        <f t="shared" si="16"/>
        <v>5.1522119518872644E-2</v>
      </c>
      <c r="X129" s="25">
        <f t="shared" si="17"/>
        <v>0.74468312260692449</v>
      </c>
      <c r="AA129" s="5">
        <v>39869</v>
      </c>
      <c r="AB129" s="2">
        <v>22</v>
      </c>
      <c r="AC129" s="2" t="s">
        <v>9</v>
      </c>
      <c r="AD129" s="6" t="s">
        <v>42</v>
      </c>
      <c r="AE129" s="2">
        <v>90</v>
      </c>
      <c r="AF129" s="2">
        <v>10</v>
      </c>
      <c r="AG129" s="2">
        <v>20</v>
      </c>
      <c r="AH129" s="2">
        <v>10</v>
      </c>
      <c r="AI129" s="2">
        <v>2</v>
      </c>
      <c r="AJ129" s="19">
        <v>628.31853071795865</v>
      </c>
      <c r="AK129" s="19">
        <f t="shared" si="18"/>
        <v>6.2831853071795868E-2</v>
      </c>
      <c r="AL129" s="19">
        <v>565.48667764616278</v>
      </c>
      <c r="AM129" s="19">
        <f t="shared" si="19"/>
        <v>5.6548667764616277E-2</v>
      </c>
      <c r="AN129" s="19">
        <f t="shared" si="20"/>
        <v>6.283185307179591E-3</v>
      </c>
      <c r="AP129" s="24">
        <v>14.08</v>
      </c>
      <c r="AQ129" s="24">
        <f t="shared" si="21"/>
        <v>0.79620524212579713</v>
      </c>
      <c r="AR129" s="24"/>
      <c r="AS129" s="24">
        <v>8.1999999999999993</v>
      </c>
      <c r="AT129" s="24">
        <f t="shared" si="22"/>
        <v>5.1522119518872644E-2</v>
      </c>
      <c r="AU129" s="24"/>
      <c r="AV129" s="25">
        <f t="shared" si="23"/>
        <v>0.74468312260692449</v>
      </c>
    </row>
    <row r="130" spans="1:48" x14ac:dyDescent="0.3">
      <c r="A130" s="2" t="s">
        <v>6</v>
      </c>
      <c r="B130" s="2">
        <v>375</v>
      </c>
      <c r="C130" s="5">
        <v>39869</v>
      </c>
      <c r="D130" s="2">
        <v>22</v>
      </c>
      <c r="E130" s="2" t="s">
        <v>9</v>
      </c>
      <c r="F130" s="6" t="s">
        <v>42</v>
      </c>
      <c r="G130" s="2">
        <v>90</v>
      </c>
      <c r="H130" s="2">
        <v>8</v>
      </c>
      <c r="I130" s="2">
        <v>17</v>
      </c>
      <c r="J130" s="2">
        <v>8.25</v>
      </c>
      <c r="K130" s="2">
        <v>2</v>
      </c>
      <c r="L130" s="19">
        <v>427.6492999699106</v>
      </c>
      <c r="M130" s="19">
        <f t="shared" si="12"/>
        <v>4.2764929996991059E-2</v>
      </c>
      <c r="N130" s="19">
        <v>384.88436997291956</v>
      </c>
      <c r="O130" s="19">
        <f t="shared" si="13"/>
        <v>3.8488436997291958E-2</v>
      </c>
      <c r="P130" s="19">
        <f t="shared" si="14"/>
        <v>4.2764929996991011E-3</v>
      </c>
      <c r="R130" s="24">
        <v>14.08</v>
      </c>
      <c r="S130" s="24">
        <f t="shared" si="15"/>
        <v>0.54191719292187079</v>
      </c>
      <c r="U130" s="24">
        <v>8.1999999999999993</v>
      </c>
      <c r="V130" s="24">
        <f t="shared" si="16"/>
        <v>3.5067242597532626E-2</v>
      </c>
      <c r="X130" s="25">
        <f t="shared" si="17"/>
        <v>0.50684995032433822</v>
      </c>
      <c r="AA130" s="5">
        <v>39869</v>
      </c>
      <c r="AB130" s="2">
        <v>22</v>
      </c>
      <c r="AC130" s="2" t="s">
        <v>9</v>
      </c>
      <c r="AD130" s="6" t="s">
        <v>42</v>
      </c>
      <c r="AE130" s="2">
        <v>90</v>
      </c>
      <c r="AF130" s="2">
        <v>8</v>
      </c>
      <c r="AG130" s="2">
        <v>17</v>
      </c>
      <c r="AH130" s="2">
        <v>8.25</v>
      </c>
      <c r="AI130" s="2">
        <v>2</v>
      </c>
      <c r="AJ130" s="19">
        <v>427.6492999699106</v>
      </c>
      <c r="AK130" s="19">
        <f t="shared" si="18"/>
        <v>4.2764929996991059E-2</v>
      </c>
      <c r="AL130" s="19">
        <v>384.88436997291956</v>
      </c>
      <c r="AM130" s="19">
        <f t="shared" si="19"/>
        <v>3.8488436997291958E-2</v>
      </c>
      <c r="AN130" s="19">
        <f t="shared" si="20"/>
        <v>4.2764929996991011E-3</v>
      </c>
      <c r="AP130" s="24">
        <v>14.08</v>
      </c>
      <c r="AQ130" s="24">
        <f t="shared" si="21"/>
        <v>0.54191719292187079</v>
      </c>
      <c r="AR130" s="24"/>
      <c r="AS130" s="24">
        <v>8.1999999999999993</v>
      </c>
      <c r="AT130" s="24">
        <f t="shared" si="22"/>
        <v>3.5067242597532626E-2</v>
      </c>
      <c r="AU130" s="24"/>
      <c r="AV130" s="25">
        <f t="shared" si="23"/>
        <v>0.50684995032433822</v>
      </c>
    </row>
    <row r="131" spans="1:48" x14ac:dyDescent="0.3">
      <c r="A131" s="2" t="s">
        <v>6</v>
      </c>
      <c r="B131" s="2">
        <v>375</v>
      </c>
      <c r="C131" s="5">
        <v>39869</v>
      </c>
      <c r="D131" s="2">
        <v>22</v>
      </c>
      <c r="E131" s="2" t="s">
        <v>9</v>
      </c>
      <c r="F131" s="6" t="s">
        <v>46</v>
      </c>
      <c r="G131" s="2">
        <v>75</v>
      </c>
      <c r="H131" s="2">
        <v>15</v>
      </c>
      <c r="I131" s="2">
        <v>28</v>
      </c>
      <c r="J131" s="2">
        <v>14.5</v>
      </c>
      <c r="K131" s="2">
        <v>3</v>
      </c>
      <c r="L131" s="19">
        <v>1981.5595662517619</v>
      </c>
      <c r="M131" s="19">
        <f t="shared" ref="M131:M194" si="24">L131/10000</f>
        <v>0.19815595662517618</v>
      </c>
      <c r="N131" s="19">
        <v>1486.1696746888215</v>
      </c>
      <c r="O131" s="19">
        <f t="shared" ref="O131:O194" si="25">N131/10000</f>
        <v>0.14861696746888214</v>
      </c>
      <c r="P131" s="19">
        <f t="shared" ref="P131:P194" si="26">M131-O131</f>
        <v>4.9538989156294039E-2</v>
      </c>
      <c r="R131" s="24">
        <v>14.08</v>
      </c>
      <c r="S131" s="24">
        <f t="shared" ref="S131:S194" si="27">O131*R131</f>
        <v>2.0925269019618606</v>
      </c>
      <c r="U131" s="24">
        <v>12.651428571428571</v>
      </c>
      <c r="V131" s="24">
        <f t="shared" ref="V131:V194" si="28">P131*U131</f>
        <v>0.62673898281162854</v>
      </c>
      <c r="X131" s="25">
        <f t="shared" ref="X131:X194" si="29">S131-V131</f>
        <v>1.4657879191502321</v>
      </c>
      <c r="AA131" s="5">
        <v>39869</v>
      </c>
      <c r="AB131" s="2">
        <v>22</v>
      </c>
      <c r="AC131" s="2" t="s">
        <v>9</v>
      </c>
      <c r="AD131" s="6" t="s">
        <v>46</v>
      </c>
      <c r="AE131" s="2">
        <v>75</v>
      </c>
      <c r="AF131" s="2">
        <v>15</v>
      </c>
      <c r="AG131" s="2">
        <v>28</v>
      </c>
      <c r="AH131" s="2">
        <v>14.5</v>
      </c>
      <c r="AI131" s="2">
        <v>3</v>
      </c>
      <c r="AJ131" s="19">
        <v>1981.5595662517619</v>
      </c>
      <c r="AK131" s="19">
        <f t="shared" ref="AK131:AK194" si="30">AJ131/10000</f>
        <v>0.19815595662517618</v>
      </c>
      <c r="AL131" s="19">
        <v>1486.1696746888215</v>
      </c>
      <c r="AM131" s="19">
        <f t="shared" ref="AM131:AM194" si="31">AL131/10000</f>
        <v>0.14861696746888214</v>
      </c>
      <c r="AN131" s="19">
        <f t="shared" ref="AN131:AN194" si="32">AK131-AM131</f>
        <v>4.9538989156294039E-2</v>
      </c>
      <c r="AP131" s="24">
        <v>14.08</v>
      </c>
      <c r="AQ131" s="24">
        <f t="shared" ref="AQ131:AQ194" si="33">AM131*AP131</f>
        <v>2.0925269019618606</v>
      </c>
      <c r="AR131" s="24"/>
      <c r="AS131" s="24">
        <v>12.651428571428571</v>
      </c>
      <c r="AT131" s="24">
        <f t="shared" ref="AT131:AT194" si="34">AN131*AS131</f>
        <v>0.62673898281162854</v>
      </c>
      <c r="AU131" s="24"/>
      <c r="AV131" s="25">
        <f t="shared" ref="AV131:AV194" si="35">AQ131-AT131</f>
        <v>1.4657879191502321</v>
      </c>
    </row>
    <row r="132" spans="1:48" x14ac:dyDescent="0.3">
      <c r="A132" s="2" t="s">
        <v>6</v>
      </c>
      <c r="B132" s="2">
        <v>375</v>
      </c>
      <c r="C132" s="5">
        <v>39869</v>
      </c>
      <c r="D132" s="2">
        <v>22</v>
      </c>
      <c r="E132" s="2" t="s">
        <v>9</v>
      </c>
      <c r="F132" s="6" t="s">
        <v>53</v>
      </c>
      <c r="G132" s="2">
        <v>100</v>
      </c>
      <c r="H132" s="2">
        <v>5</v>
      </c>
      <c r="I132" s="2">
        <v>11</v>
      </c>
      <c r="J132" s="2">
        <v>5.25</v>
      </c>
      <c r="K132" s="2">
        <v>2</v>
      </c>
      <c r="L132" s="19">
        <v>173.18029502913734</v>
      </c>
      <c r="M132" s="19">
        <f t="shared" si="24"/>
        <v>1.7318029502913734E-2</v>
      </c>
      <c r="N132" s="19">
        <v>173.18029502913734</v>
      </c>
      <c r="O132" s="19">
        <f t="shared" si="25"/>
        <v>1.7318029502913734E-2</v>
      </c>
      <c r="P132" s="19">
        <f t="shared" si="26"/>
        <v>0</v>
      </c>
      <c r="R132" s="24">
        <v>6.51</v>
      </c>
      <c r="S132" s="24">
        <f t="shared" si="27"/>
        <v>0.11274037206396841</v>
      </c>
      <c r="U132" s="24">
        <v>8.2509316770186327</v>
      </c>
      <c r="V132" s="24">
        <f t="shared" si="28"/>
        <v>0</v>
      </c>
      <c r="X132" s="25">
        <f t="shared" si="29"/>
        <v>0.11274037206396841</v>
      </c>
      <c r="AA132" s="5">
        <v>39869</v>
      </c>
      <c r="AB132" s="2">
        <v>22</v>
      </c>
      <c r="AC132" s="2" t="s">
        <v>9</v>
      </c>
      <c r="AD132" s="6" t="s">
        <v>53</v>
      </c>
      <c r="AE132" s="2">
        <v>100</v>
      </c>
      <c r="AF132" s="2">
        <v>5</v>
      </c>
      <c r="AG132" s="2">
        <v>11</v>
      </c>
      <c r="AH132" s="2">
        <v>5.25</v>
      </c>
      <c r="AI132" s="2">
        <v>2</v>
      </c>
      <c r="AJ132" s="19">
        <v>173.18029502913734</v>
      </c>
      <c r="AK132" s="19">
        <f t="shared" si="30"/>
        <v>1.7318029502913734E-2</v>
      </c>
      <c r="AL132" s="19">
        <v>173.18029502913734</v>
      </c>
      <c r="AM132" s="19">
        <f t="shared" si="31"/>
        <v>1.7318029502913734E-2</v>
      </c>
      <c r="AN132" s="19">
        <f t="shared" si="32"/>
        <v>0</v>
      </c>
      <c r="AP132" s="24">
        <v>6.51</v>
      </c>
      <c r="AQ132" s="24">
        <f t="shared" si="33"/>
        <v>0.11274037206396841</v>
      </c>
      <c r="AR132" s="24"/>
      <c r="AS132" s="24">
        <v>8.2509316770186327</v>
      </c>
      <c r="AT132" s="24">
        <f t="shared" si="34"/>
        <v>0</v>
      </c>
      <c r="AU132" s="24"/>
      <c r="AV132" s="25">
        <f t="shared" si="35"/>
        <v>0.11274037206396841</v>
      </c>
    </row>
    <row r="133" spans="1:48" x14ac:dyDescent="0.3">
      <c r="A133" s="2" t="s">
        <v>6</v>
      </c>
      <c r="B133" s="2">
        <v>375</v>
      </c>
      <c r="C133" s="5">
        <v>39869</v>
      </c>
      <c r="D133" s="2">
        <v>22</v>
      </c>
      <c r="E133" s="2" t="s">
        <v>9</v>
      </c>
      <c r="F133" s="6" t="s">
        <v>43</v>
      </c>
      <c r="G133" s="2">
        <v>100</v>
      </c>
      <c r="H133" s="2">
        <v>2</v>
      </c>
      <c r="I133" s="2">
        <v>12</v>
      </c>
      <c r="J133" s="2">
        <v>4</v>
      </c>
      <c r="K133" s="2">
        <v>2</v>
      </c>
      <c r="L133" s="19">
        <v>100.53096491487338</v>
      </c>
      <c r="M133" s="19">
        <f t="shared" si="24"/>
        <v>1.0053096491487338E-2</v>
      </c>
      <c r="N133" s="19">
        <v>100.53096491487338</v>
      </c>
      <c r="O133" s="19">
        <f t="shared" si="25"/>
        <v>1.0053096491487338E-2</v>
      </c>
      <c r="P133" s="19">
        <f t="shared" si="26"/>
        <v>0</v>
      </c>
      <c r="R133" s="24">
        <v>14.08</v>
      </c>
      <c r="S133" s="24">
        <f t="shared" si="27"/>
        <v>0.14154759860014171</v>
      </c>
      <c r="U133" s="24">
        <v>8.1999999999999993</v>
      </c>
      <c r="V133" s="24">
        <f t="shared" si="28"/>
        <v>0</v>
      </c>
      <c r="X133" s="25">
        <f t="shared" si="29"/>
        <v>0.14154759860014171</v>
      </c>
      <c r="AA133" s="5">
        <v>39869</v>
      </c>
      <c r="AB133" s="2">
        <v>22</v>
      </c>
      <c r="AC133" s="2" t="s">
        <v>9</v>
      </c>
      <c r="AD133" s="6" t="s">
        <v>43</v>
      </c>
      <c r="AE133" s="2">
        <v>100</v>
      </c>
      <c r="AF133" s="2">
        <v>2</v>
      </c>
      <c r="AG133" s="2">
        <v>12</v>
      </c>
      <c r="AH133" s="2">
        <v>4</v>
      </c>
      <c r="AI133" s="2">
        <v>2</v>
      </c>
      <c r="AJ133" s="19">
        <v>100.53096491487338</v>
      </c>
      <c r="AK133" s="19">
        <f t="shared" si="30"/>
        <v>1.0053096491487338E-2</v>
      </c>
      <c r="AL133" s="19">
        <v>100.53096491487338</v>
      </c>
      <c r="AM133" s="19">
        <f t="shared" si="31"/>
        <v>1.0053096491487338E-2</v>
      </c>
      <c r="AN133" s="19">
        <f t="shared" si="32"/>
        <v>0</v>
      </c>
      <c r="AP133" s="24">
        <v>14.08</v>
      </c>
      <c r="AQ133" s="24">
        <f t="shared" si="33"/>
        <v>0.14154759860014171</v>
      </c>
      <c r="AR133" s="24"/>
      <c r="AS133" s="24">
        <v>8.1999999999999993</v>
      </c>
      <c r="AT133" s="24">
        <f t="shared" si="34"/>
        <v>0</v>
      </c>
      <c r="AU133" s="24"/>
      <c r="AV133" s="25">
        <f t="shared" si="35"/>
        <v>0.14154759860014171</v>
      </c>
    </row>
    <row r="134" spans="1:48" x14ac:dyDescent="0.3">
      <c r="A134" s="2" t="s">
        <v>6</v>
      </c>
      <c r="B134" s="2">
        <v>375</v>
      </c>
      <c r="C134" s="5">
        <v>39869</v>
      </c>
      <c r="D134" s="2">
        <v>22</v>
      </c>
      <c r="E134" s="2" t="s">
        <v>9</v>
      </c>
      <c r="F134" s="6" t="s">
        <v>53</v>
      </c>
      <c r="G134" s="2">
        <v>90</v>
      </c>
      <c r="H134" s="2">
        <v>17</v>
      </c>
      <c r="I134" s="2">
        <v>27</v>
      </c>
      <c r="J134" s="2">
        <v>15.25</v>
      </c>
      <c r="K134" s="2">
        <v>2</v>
      </c>
      <c r="L134" s="19">
        <v>1461.2332830009525</v>
      </c>
      <c r="M134" s="19">
        <f t="shared" si="24"/>
        <v>0.14612332830009525</v>
      </c>
      <c r="N134" s="19">
        <v>1315.1099547008573</v>
      </c>
      <c r="O134" s="19">
        <f t="shared" si="25"/>
        <v>0.13151099547008574</v>
      </c>
      <c r="P134" s="19">
        <f t="shared" si="26"/>
        <v>1.4612332830009511E-2</v>
      </c>
      <c r="R134" s="24">
        <v>6.51</v>
      </c>
      <c r="S134" s="24">
        <f t="shared" si="27"/>
        <v>0.85613658051025809</v>
      </c>
      <c r="U134" s="24">
        <v>8.2509316770186327</v>
      </c>
      <c r="V134" s="24">
        <f t="shared" si="28"/>
        <v>0.12056535982226479</v>
      </c>
      <c r="X134" s="25">
        <f t="shared" si="29"/>
        <v>0.7355712206879933</v>
      </c>
      <c r="AA134" s="5">
        <v>39869</v>
      </c>
      <c r="AB134" s="2">
        <v>22</v>
      </c>
      <c r="AC134" s="2" t="s">
        <v>9</v>
      </c>
      <c r="AD134" s="6" t="s">
        <v>53</v>
      </c>
      <c r="AE134" s="2">
        <v>90</v>
      </c>
      <c r="AF134" s="2">
        <v>17</v>
      </c>
      <c r="AG134" s="2">
        <v>27</v>
      </c>
      <c r="AH134" s="2">
        <v>15.25</v>
      </c>
      <c r="AI134" s="2">
        <v>2</v>
      </c>
      <c r="AJ134" s="19">
        <v>1461.2332830009525</v>
      </c>
      <c r="AK134" s="19">
        <f t="shared" si="30"/>
        <v>0.14612332830009525</v>
      </c>
      <c r="AL134" s="19">
        <v>1315.1099547008573</v>
      </c>
      <c r="AM134" s="19">
        <f t="shared" si="31"/>
        <v>0.13151099547008574</v>
      </c>
      <c r="AN134" s="19">
        <f t="shared" si="32"/>
        <v>1.4612332830009511E-2</v>
      </c>
      <c r="AP134" s="24">
        <v>6.51</v>
      </c>
      <c r="AQ134" s="24">
        <f t="shared" si="33"/>
        <v>0.85613658051025809</v>
      </c>
      <c r="AR134" s="24"/>
      <c r="AS134" s="24">
        <v>8.2509316770186327</v>
      </c>
      <c r="AT134" s="24">
        <f t="shared" si="34"/>
        <v>0.12056535982226479</v>
      </c>
      <c r="AU134" s="24"/>
      <c r="AV134" s="25">
        <f t="shared" si="35"/>
        <v>0.7355712206879933</v>
      </c>
    </row>
    <row r="135" spans="1:48" x14ac:dyDescent="0.3">
      <c r="A135" s="2" t="s">
        <v>6</v>
      </c>
      <c r="B135" s="2">
        <v>375</v>
      </c>
      <c r="C135" s="5">
        <v>39869</v>
      </c>
      <c r="D135" s="2">
        <v>22</v>
      </c>
      <c r="E135" s="2" t="s">
        <v>9</v>
      </c>
      <c r="F135" s="6" t="s">
        <v>53</v>
      </c>
      <c r="G135" s="2">
        <v>90</v>
      </c>
      <c r="H135" s="2">
        <v>15</v>
      </c>
      <c r="I135" s="2">
        <v>30</v>
      </c>
      <c r="J135" s="2">
        <v>15</v>
      </c>
      <c r="K135" s="2">
        <v>2</v>
      </c>
      <c r="L135" s="19">
        <v>1413.7166941154069</v>
      </c>
      <c r="M135" s="19">
        <f t="shared" si="24"/>
        <v>0.1413716694115407</v>
      </c>
      <c r="N135" s="19">
        <v>1272.3450247038663</v>
      </c>
      <c r="O135" s="19">
        <f t="shared" si="25"/>
        <v>0.12723450247038665</v>
      </c>
      <c r="P135" s="19">
        <f t="shared" si="26"/>
        <v>1.413716694115405E-2</v>
      </c>
      <c r="R135" s="24">
        <v>6.51</v>
      </c>
      <c r="S135" s="24">
        <f t="shared" si="27"/>
        <v>0.82829661108221708</v>
      </c>
      <c r="U135" s="24">
        <v>8.2509316770186327</v>
      </c>
      <c r="V135" s="24">
        <f t="shared" si="28"/>
        <v>0.11664479853806856</v>
      </c>
      <c r="X135" s="25">
        <f t="shared" si="29"/>
        <v>0.71165181254414855</v>
      </c>
      <c r="AA135" s="5">
        <v>39869</v>
      </c>
      <c r="AB135" s="2">
        <v>22</v>
      </c>
      <c r="AC135" s="2" t="s">
        <v>9</v>
      </c>
      <c r="AD135" s="6" t="s">
        <v>53</v>
      </c>
      <c r="AE135" s="2">
        <v>90</v>
      </c>
      <c r="AF135" s="2">
        <v>15</v>
      </c>
      <c r="AG135" s="2">
        <v>30</v>
      </c>
      <c r="AH135" s="2">
        <v>15</v>
      </c>
      <c r="AI135" s="2">
        <v>2</v>
      </c>
      <c r="AJ135" s="19">
        <v>1413.7166941154069</v>
      </c>
      <c r="AK135" s="19">
        <f t="shared" si="30"/>
        <v>0.1413716694115407</v>
      </c>
      <c r="AL135" s="19">
        <v>1272.3450247038663</v>
      </c>
      <c r="AM135" s="19">
        <f t="shared" si="31"/>
        <v>0.12723450247038665</v>
      </c>
      <c r="AN135" s="19">
        <f t="shared" si="32"/>
        <v>1.413716694115405E-2</v>
      </c>
      <c r="AP135" s="24">
        <v>6.51</v>
      </c>
      <c r="AQ135" s="24">
        <f t="shared" si="33"/>
        <v>0.82829661108221708</v>
      </c>
      <c r="AR135" s="24"/>
      <c r="AS135" s="24">
        <v>8.2509316770186327</v>
      </c>
      <c r="AT135" s="24">
        <f t="shared" si="34"/>
        <v>0.11664479853806856</v>
      </c>
      <c r="AU135" s="24"/>
      <c r="AV135" s="25">
        <f t="shared" si="35"/>
        <v>0.71165181254414855</v>
      </c>
    </row>
    <row r="136" spans="1:48" x14ac:dyDescent="0.3">
      <c r="A136" s="2" t="s">
        <v>6</v>
      </c>
      <c r="B136" s="2">
        <v>375</v>
      </c>
      <c r="C136" s="5">
        <v>39869</v>
      </c>
      <c r="D136" s="2">
        <v>22</v>
      </c>
      <c r="E136" s="2" t="s">
        <v>9</v>
      </c>
      <c r="F136" s="6" t="s">
        <v>44</v>
      </c>
      <c r="G136" s="2">
        <v>100</v>
      </c>
      <c r="H136" s="2">
        <v>6</v>
      </c>
      <c r="I136" s="2">
        <v>15</v>
      </c>
      <c r="J136" s="2">
        <v>6.75</v>
      </c>
      <c r="K136" s="2">
        <v>2</v>
      </c>
      <c r="L136" s="19">
        <v>286.27763055836988</v>
      </c>
      <c r="M136" s="19">
        <f t="shared" si="24"/>
        <v>2.8627763055836988E-2</v>
      </c>
      <c r="N136" s="19">
        <v>286.27763055836988</v>
      </c>
      <c r="O136" s="19">
        <f t="shared" si="25"/>
        <v>2.8627763055836988E-2</v>
      </c>
      <c r="P136" s="19">
        <f t="shared" si="26"/>
        <v>0</v>
      </c>
      <c r="R136" s="24">
        <v>14.08</v>
      </c>
      <c r="S136" s="24">
        <f t="shared" si="27"/>
        <v>0.40307890382618478</v>
      </c>
      <c r="U136" s="24">
        <v>9.0675767918088734</v>
      </c>
      <c r="V136" s="24">
        <f t="shared" si="28"/>
        <v>0</v>
      </c>
      <c r="X136" s="25">
        <f t="shared" si="29"/>
        <v>0.40307890382618478</v>
      </c>
      <c r="AA136" s="5">
        <v>39869</v>
      </c>
      <c r="AB136" s="2">
        <v>22</v>
      </c>
      <c r="AC136" s="2" t="s">
        <v>9</v>
      </c>
      <c r="AD136" s="6" t="s">
        <v>44</v>
      </c>
      <c r="AE136" s="2">
        <v>100</v>
      </c>
      <c r="AF136" s="2">
        <v>6</v>
      </c>
      <c r="AG136" s="2">
        <v>15</v>
      </c>
      <c r="AH136" s="2">
        <v>6.75</v>
      </c>
      <c r="AI136" s="2">
        <v>2</v>
      </c>
      <c r="AJ136" s="19">
        <v>286.27763055836988</v>
      </c>
      <c r="AK136" s="19">
        <f t="shared" si="30"/>
        <v>2.8627763055836988E-2</v>
      </c>
      <c r="AL136" s="19">
        <v>286.27763055836988</v>
      </c>
      <c r="AM136" s="19">
        <f t="shared" si="31"/>
        <v>2.8627763055836988E-2</v>
      </c>
      <c r="AN136" s="19">
        <f t="shared" si="32"/>
        <v>0</v>
      </c>
      <c r="AP136" s="24">
        <v>14.08</v>
      </c>
      <c r="AQ136" s="24">
        <f t="shared" si="33"/>
        <v>0.40307890382618478</v>
      </c>
      <c r="AR136" s="24"/>
      <c r="AS136" s="24">
        <v>9.0675767918088734</v>
      </c>
      <c r="AT136" s="24">
        <f t="shared" si="34"/>
        <v>0</v>
      </c>
      <c r="AU136" s="24"/>
      <c r="AV136" s="25">
        <f t="shared" si="35"/>
        <v>0.40307890382618478</v>
      </c>
    </row>
    <row r="137" spans="1:48" x14ac:dyDescent="0.3">
      <c r="A137" s="2" t="s">
        <v>6</v>
      </c>
      <c r="B137" s="2">
        <v>375</v>
      </c>
      <c r="C137" s="5">
        <v>39869</v>
      </c>
      <c r="D137" s="2">
        <v>22</v>
      </c>
      <c r="E137" s="2" t="s">
        <v>9</v>
      </c>
      <c r="F137" s="6" t="s">
        <v>41</v>
      </c>
      <c r="G137" s="2">
        <v>70</v>
      </c>
      <c r="H137" s="2">
        <v>30</v>
      </c>
      <c r="I137" s="2">
        <v>26</v>
      </c>
      <c r="J137" s="2">
        <v>21.5</v>
      </c>
      <c r="K137" s="2">
        <v>3</v>
      </c>
      <c r="L137" s="19">
        <v>4356.6036123656459</v>
      </c>
      <c r="M137" s="19">
        <f t="shared" si="24"/>
        <v>0.4356603612365646</v>
      </c>
      <c r="N137" s="19">
        <v>3049.622528655952</v>
      </c>
      <c r="O137" s="19">
        <f t="shared" si="25"/>
        <v>0.3049622528655952</v>
      </c>
      <c r="P137" s="19">
        <f t="shared" si="26"/>
        <v>0.1306981083709694</v>
      </c>
      <c r="R137" s="24">
        <v>14.08</v>
      </c>
      <c r="S137" s="24">
        <f t="shared" si="27"/>
        <v>4.2938685203475808</v>
      </c>
      <c r="U137" s="24">
        <v>8.1999999999999993</v>
      </c>
      <c r="V137" s="24">
        <f t="shared" si="28"/>
        <v>1.071724488641949</v>
      </c>
      <c r="X137" s="25">
        <f t="shared" si="29"/>
        <v>3.222144031705632</v>
      </c>
      <c r="AA137" s="5">
        <v>39869</v>
      </c>
      <c r="AB137" s="2">
        <v>22</v>
      </c>
      <c r="AC137" s="2" t="s">
        <v>9</v>
      </c>
      <c r="AD137" s="6" t="s">
        <v>41</v>
      </c>
      <c r="AE137" s="2">
        <v>70</v>
      </c>
      <c r="AF137" s="2">
        <v>30</v>
      </c>
      <c r="AG137" s="2">
        <v>26</v>
      </c>
      <c r="AH137" s="2">
        <v>21.5</v>
      </c>
      <c r="AI137" s="2">
        <v>3</v>
      </c>
      <c r="AJ137" s="19">
        <v>4356.6036123656459</v>
      </c>
      <c r="AK137" s="19">
        <f t="shared" si="30"/>
        <v>0.4356603612365646</v>
      </c>
      <c r="AL137" s="19">
        <v>3049.622528655952</v>
      </c>
      <c r="AM137" s="19">
        <f t="shared" si="31"/>
        <v>0.3049622528655952</v>
      </c>
      <c r="AN137" s="19">
        <f t="shared" si="32"/>
        <v>0.1306981083709694</v>
      </c>
      <c r="AP137" s="24">
        <v>14.08</v>
      </c>
      <c r="AQ137" s="24">
        <f t="shared" si="33"/>
        <v>4.2938685203475808</v>
      </c>
      <c r="AR137" s="24"/>
      <c r="AS137" s="24">
        <v>8.1999999999999993</v>
      </c>
      <c r="AT137" s="24">
        <f t="shared" si="34"/>
        <v>1.071724488641949</v>
      </c>
      <c r="AU137" s="24"/>
      <c r="AV137" s="25">
        <f t="shared" si="35"/>
        <v>3.222144031705632</v>
      </c>
    </row>
    <row r="138" spans="1:48" x14ac:dyDescent="0.3">
      <c r="A138" s="2" t="s">
        <v>6</v>
      </c>
      <c r="B138" s="2">
        <v>375</v>
      </c>
      <c r="C138" s="5">
        <v>39869</v>
      </c>
      <c r="D138" s="2">
        <v>22</v>
      </c>
      <c r="E138" s="2" t="s">
        <v>9</v>
      </c>
      <c r="F138" s="6" t="s">
        <v>47</v>
      </c>
      <c r="G138" s="2">
        <v>100</v>
      </c>
      <c r="H138" s="2">
        <v>8</v>
      </c>
      <c r="I138" s="2">
        <v>10</v>
      </c>
      <c r="J138" s="2">
        <v>6.5</v>
      </c>
      <c r="K138" s="2">
        <v>3</v>
      </c>
      <c r="L138" s="19">
        <v>398.19686884250626</v>
      </c>
      <c r="M138" s="19">
        <f t="shared" si="24"/>
        <v>3.9819686884250624E-2</v>
      </c>
      <c r="N138" s="19">
        <v>398.19686884250626</v>
      </c>
      <c r="O138" s="19">
        <f t="shared" si="25"/>
        <v>3.9819686884250624E-2</v>
      </c>
      <c r="P138" s="19">
        <f t="shared" si="26"/>
        <v>0</v>
      </c>
      <c r="R138" s="24">
        <v>14.08</v>
      </c>
      <c r="S138" s="24">
        <f t="shared" si="27"/>
        <v>0.56066119133024883</v>
      </c>
      <c r="U138" s="24">
        <v>11.257627118644068</v>
      </c>
      <c r="V138" s="24">
        <f t="shared" si="28"/>
        <v>0</v>
      </c>
      <c r="X138" s="25">
        <f t="shared" si="29"/>
        <v>0.56066119133024883</v>
      </c>
      <c r="AA138" s="5">
        <v>39869</v>
      </c>
      <c r="AB138" s="2">
        <v>22</v>
      </c>
      <c r="AC138" s="2" t="s">
        <v>9</v>
      </c>
      <c r="AD138" s="6" t="s">
        <v>47</v>
      </c>
      <c r="AE138" s="2">
        <v>100</v>
      </c>
      <c r="AF138" s="2">
        <v>8</v>
      </c>
      <c r="AG138" s="2">
        <v>10</v>
      </c>
      <c r="AH138" s="2">
        <v>6.5</v>
      </c>
      <c r="AI138" s="2">
        <v>3</v>
      </c>
      <c r="AJ138" s="19">
        <v>398.19686884250626</v>
      </c>
      <c r="AK138" s="19">
        <f t="shared" si="30"/>
        <v>3.9819686884250624E-2</v>
      </c>
      <c r="AL138" s="19">
        <v>398.19686884250626</v>
      </c>
      <c r="AM138" s="19">
        <f t="shared" si="31"/>
        <v>3.9819686884250624E-2</v>
      </c>
      <c r="AN138" s="19">
        <f t="shared" si="32"/>
        <v>0</v>
      </c>
      <c r="AP138" s="24">
        <v>14.08</v>
      </c>
      <c r="AQ138" s="24">
        <f t="shared" si="33"/>
        <v>0.56066119133024883</v>
      </c>
      <c r="AR138" s="24"/>
      <c r="AS138" s="24">
        <v>11.257627118644068</v>
      </c>
      <c r="AT138" s="24">
        <f t="shared" si="34"/>
        <v>0</v>
      </c>
      <c r="AU138" s="24"/>
      <c r="AV138" s="25">
        <f t="shared" si="35"/>
        <v>0.56066119133024883</v>
      </c>
    </row>
    <row r="139" spans="1:48" x14ac:dyDescent="0.3">
      <c r="A139" s="2" t="s">
        <v>6</v>
      </c>
      <c r="B139" s="2">
        <v>375</v>
      </c>
      <c r="C139" s="5">
        <v>39869</v>
      </c>
      <c r="D139" s="2">
        <v>22</v>
      </c>
      <c r="E139" s="2" t="s">
        <v>9</v>
      </c>
      <c r="F139" s="6" t="s">
        <v>42</v>
      </c>
      <c r="G139" s="2">
        <v>100</v>
      </c>
      <c r="H139" s="2">
        <v>10</v>
      </c>
      <c r="I139" s="2">
        <v>22</v>
      </c>
      <c r="J139" s="2">
        <v>10.5</v>
      </c>
      <c r="K139" s="2">
        <v>2</v>
      </c>
      <c r="L139" s="19">
        <v>692.72118011654936</v>
      </c>
      <c r="M139" s="19">
        <f t="shared" si="24"/>
        <v>6.9272118011654935E-2</v>
      </c>
      <c r="N139" s="19">
        <v>692.72118011654936</v>
      </c>
      <c r="O139" s="19">
        <f t="shared" si="25"/>
        <v>6.9272118011654935E-2</v>
      </c>
      <c r="P139" s="19">
        <f t="shared" si="26"/>
        <v>0</v>
      </c>
      <c r="R139" s="24">
        <v>14.08</v>
      </c>
      <c r="S139" s="24">
        <f t="shared" si="27"/>
        <v>0.97535142160410149</v>
      </c>
      <c r="U139" s="24">
        <v>8.1999999999999993</v>
      </c>
      <c r="V139" s="24">
        <f t="shared" si="28"/>
        <v>0</v>
      </c>
      <c r="X139" s="25">
        <f t="shared" si="29"/>
        <v>0.97535142160410149</v>
      </c>
      <c r="AA139" s="5">
        <v>39869</v>
      </c>
      <c r="AB139" s="2">
        <v>22</v>
      </c>
      <c r="AC139" s="2" t="s">
        <v>9</v>
      </c>
      <c r="AD139" s="6" t="s">
        <v>42</v>
      </c>
      <c r="AE139" s="2">
        <v>100</v>
      </c>
      <c r="AF139" s="2">
        <v>10</v>
      </c>
      <c r="AG139" s="2">
        <v>22</v>
      </c>
      <c r="AH139" s="2">
        <v>10.5</v>
      </c>
      <c r="AI139" s="2">
        <v>2</v>
      </c>
      <c r="AJ139" s="19">
        <v>692.72118011654936</v>
      </c>
      <c r="AK139" s="19">
        <f t="shared" si="30"/>
        <v>6.9272118011654935E-2</v>
      </c>
      <c r="AL139" s="19">
        <v>692.72118011654936</v>
      </c>
      <c r="AM139" s="19">
        <f t="shared" si="31"/>
        <v>6.9272118011654935E-2</v>
      </c>
      <c r="AN139" s="19">
        <f t="shared" si="32"/>
        <v>0</v>
      </c>
      <c r="AP139" s="24">
        <v>14.08</v>
      </c>
      <c r="AQ139" s="24">
        <f t="shared" si="33"/>
        <v>0.97535142160410149</v>
      </c>
      <c r="AR139" s="24"/>
      <c r="AS139" s="24">
        <v>8.1999999999999993</v>
      </c>
      <c r="AT139" s="24">
        <f t="shared" si="34"/>
        <v>0</v>
      </c>
      <c r="AU139" s="24"/>
      <c r="AV139" s="25">
        <f t="shared" si="35"/>
        <v>0.97535142160410149</v>
      </c>
    </row>
    <row r="140" spans="1:48" x14ac:dyDescent="0.3">
      <c r="A140" s="2" t="s">
        <v>6</v>
      </c>
      <c r="B140" s="2">
        <v>375</v>
      </c>
      <c r="C140" s="5">
        <v>39869</v>
      </c>
      <c r="D140" s="2">
        <v>22</v>
      </c>
      <c r="E140" s="2" t="s">
        <v>9</v>
      </c>
      <c r="F140" s="6" t="s">
        <v>44</v>
      </c>
      <c r="G140" s="2">
        <v>90</v>
      </c>
      <c r="H140" s="2">
        <v>5</v>
      </c>
      <c r="I140" s="2">
        <v>15</v>
      </c>
      <c r="J140" s="2">
        <v>6.25</v>
      </c>
      <c r="K140" s="2">
        <v>2</v>
      </c>
      <c r="L140" s="19">
        <v>245.43692606170259</v>
      </c>
      <c r="M140" s="19">
        <f t="shared" si="24"/>
        <v>2.4543692606170259E-2</v>
      </c>
      <c r="N140" s="19">
        <v>220.89323345553234</v>
      </c>
      <c r="O140" s="19">
        <f t="shared" si="25"/>
        <v>2.2089323345553233E-2</v>
      </c>
      <c r="P140" s="19">
        <f t="shared" si="26"/>
        <v>2.4543692606170259E-3</v>
      </c>
      <c r="R140" s="24">
        <v>14.08</v>
      </c>
      <c r="S140" s="24">
        <f t="shared" si="27"/>
        <v>0.31101767270538955</v>
      </c>
      <c r="U140" s="24">
        <v>9.0675767918088734</v>
      </c>
      <c r="V140" s="24">
        <f t="shared" si="28"/>
        <v>2.2255181746100049E-2</v>
      </c>
      <c r="X140" s="25">
        <f t="shared" si="29"/>
        <v>0.28876249095928952</v>
      </c>
      <c r="AA140" s="5">
        <v>39869</v>
      </c>
      <c r="AB140" s="2">
        <v>22</v>
      </c>
      <c r="AC140" s="2" t="s">
        <v>9</v>
      </c>
      <c r="AD140" s="6" t="s">
        <v>44</v>
      </c>
      <c r="AE140" s="2">
        <v>90</v>
      </c>
      <c r="AF140" s="2">
        <v>5</v>
      </c>
      <c r="AG140" s="2">
        <v>15</v>
      </c>
      <c r="AH140" s="2">
        <v>6.25</v>
      </c>
      <c r="AI140" s="2">
        <v>2</v>
      </c>
      <c r="AJ140" s="19">
        <v>245.43692606170259</v>
      </c>
      <c r="AK140" s="19">
        <f t="shared" si="30"/>
        <v>2.4543692606170259E-2</v>
      </c>
      <c r="AL140" s="19">
        <v>220.89323345553234</v>
      </c>
      <c r="AM140" s="19">
        <f t="shared" si="31"/>
        <v>2.2089323345553233E-2</v>
      </c>
      <c r="AN140" s="19">
        <f t="shared" si="32"/>
        <v>2.4543692606170259E-3</v>
      </c>
      <c r="AP140" s="24">
        <v>14.08</v>
      </c>
      <c r="AQ140" s="24">
        <f t="shared" si="33"/>
        <v>0.31101767270538955</v>
      </c>
      <c r="AR140" s="24"/>
      <c r="AS140" s="24">
        <v>9.0675767918088734</v>
      </c>
      <c r="AT140" s="24">
        <f t="shared" si="34"/>
        <v>2.2255181746100049E-2</v>
      </c>
      <c r="AU140" s="24"/>
      <c r="AV140" s="25">
        <f t="shared" si="35"/>
        <v>0.28876249095928952</v>
      </c>
    </row>
    <row r="141" spans="1:48" x14ac:dyDescent="0.3">
      <c r="A141" s="2" t="s">
        <v>6</v>
      </c>
      <c r="B141" s="2">
        <v>375</v>
      </c>
      <c r="C141" s="5">
        <v>39869</v>
      </c>
      <c r="D141" s="2">
        <v>22</v>
      </c>
      <c r="E141" s="2" t="s">
        <v>9</v>
      </c>
      <c r="F141" s="6" t="s">
        <v>44</v>
      </c>
      <c r="G141" s="2">
        <v>100</v>
      </c>
      <c r="H141" s="2">
        <v>12</v>
      </c>
      <c r="I141" s="2">
        <v>15</v>
      </c>
      <c r="J141" s="2">
        <v>9.75</v>
      </c>
      <c r="K141" s="2">
        <v>2</v>
      </c>
      <c r="L141" s="19">
        <v>597.29530326375937</v>
      </c>
      <c r="M141" s="19">
        <f t="shared" si="24"/>
        <v>5.9729530326375936E-2</v>
      </c>
      <c r="N141" s="19">
        <v>597.29530326375937</v>
      </c>
      <c r="O141" s="19">
        <f t="shared" si="25"/>
        <v>5.9729530326375936E-2</v>
      </c>
      <c r="P141" s="19">
        <f t="shared" si="26"/>
        <v>0</v>
      </c>
      <c r="R141" s="24">
        <v>14.08</v>
      </c>
      <c r="S141" s="24">
        <f t="shared" si="27"/>
        <v>0.84099178699537314</v>
      </c>
      <c r="U141" s="24">
        <v>9.0675767918088734</v>
      </c>
      <c r="V141" s="24">
        <f t="shared" si="28"/>
        <v>0</v>
      </c>
      <c r="X141" s="25">
        <f t="shared" si="29"/>
        <v>0.84099178699537314</v>
      </c>
      <c r="AA141" s="5">
        <v>39869</v>
      </c>
      <c r="AB141" s="2">
        <v>22</v>
      </c>
      <c r="AC141" s="2" t="s">
        <v>9</v>
      </c>
      <c r="AD141" s="6" t="s">
        <v>44</v>
      </c>
      <c r="AE141" s="2">
        <v>100</v>
      </c>
      <c r="AF141" s="2">
        <v>12</v>
      </c>
      <c r="AG141" s="2">
        <v>15</v>
      </c>
      <c r="AH141" s="2">
        <v>9.75</v>
      </c>
      <c r="AI141" s="2">
        <v>2</v>
      </c>
      <c r="AJ141" s="19">
        <v>597.29530326375937</v>
      </c>
      <c r="AK141" s="19">
        <f t="shared" si="30"/>
        <v>5.9729530326375936E-2</v>
      </c>
      <c r="AL141" s="19">
        <v>597.29530326375937</v>
      </c>
      <c r="AM141" s="19">
        <f t="shared" si="31"/>
        <v>5.9729530326375936E-2</v>
      </c>
      <c r="AN141" s="19">
        <f t="shared" si="32"/>
        <v>0</v>
      </c>
      <c r="AP141" s="24">
        <v>14.08</v>
      </c>
      <c r="AQ141" s="24">
        <f t="shared" si="33"/>
        <v>0.84099178699537314</v>
      </c>
      <c r="AR141" s="24"/>
      <c r="AS141" s="24">
        <v>9.0675767918088734</v>
      </c>
      <c r="AT141" s="24">
        <f t="shared" si="34"/>
        <v>0</v>
      </c>
      <c r="AU141" s="24"/>
      <c r="AV141" s="25">
        <f t="shared" si="35"/>
        <v>0.84099178699537314</v>
      </c>
    </row>
    <row r="142" spans="1:48" x14ac:dyDescent="0.3">
      <c r="A142" s="2" t="s">
        <v>6</v>
      </c>
      <c r="B142" s="2">
        <v>375</v>
      </c>
      <c r="C142" s="5">
        <v>39869</v>
      </c>
      <c r="D142" s="2">
        <v>22</v>
      </c>
      <c r="E142" s="2" t="s">
        <v>9</v>
      </c>
      <c r="F142" s="6" t="s">
        <v>41</v>
      </c>
      <c r="G142" s="2">
        <v>75</v>
      </c>
      <c r="H142" s="2">
        <v>22</v>
      </c>
      <c r="I142" s="2">
        <v>55</v>
      </c>
      <c r="J142" s="2">
        <v>24.75</v>
      </c>
      <c r="K142" s="2">
        <v>3</v>
      </c>
      <c r="L142" s="19">
        <v>5773.2655495937934</v>
      </c>
      <c r="M142" s="19">
        <f t="shared" si="24"/>
        <v>0.57732655495937935</v>
      </c>
      <c r="N142" s="19">
        <v>4329.9491621953448</v>
      </c>
      <c r="O142" s="19">
        <f t="shared" si="25"/>
        <v>0.43299491621953445</v>
      </c>
      <c r="P142" s="19">
        <f t="shared" si="26"/>
        <v>0.14433163873984489</v>
      </c>
      <c r="R142" s="24">
        <v>14.08</v>
      </c>
      <c r="S142" s="24">
        <f t="shared" si="27"/>
        <v>6.0965684203710451</v>
      </c>
      <c r="U142" s="24">
        <v>8.1999999999999993</v>
      </c>
      <c r="V142" s="24">
        <f t="shared" si="28"/>
        <v>1.183519437666728</v>
      </c>
      <c r="X142" s="25">
        <f t="shared" si="29"/>
        <v>4.9130489827043169</v>
      </c>
      <c r="AA142" s="5">
        <v>39869</v>
      </c>
      <c r="AB142" s="2">
        <v>22</v>
      </c>
      <c r="AC142" s="2" t="s">
        <v>9</v>
      </c>
      <c r="AD142" s="6" t="s">
        <v>41</v>
      </c>
      <c r="AE142" s="2">
        <v>75</v>
      </c>
      <c r="AF142" s="2">
        <v>22</v>
      </c>
      <c r="AG142" s="2">
        <v>55</v>
      </c>
      <c r="AH142" s="2">
        <v>24.75</v>
      </c>
      <c r="AI142" s="2">
        <v>3</v>
      </c>
      <c r="AJ142" s="19">
        <v>5773.2655495937934</v>
      </c>
      <c r="AK142" s="19">
        <f t="shared" si="30"/>
        <v>0.57732655495937935</v>
      </c>
      <c r="AL142" s="19">
        <v>4329.9491621953448</v>
      </c>
      <c r="AM142" s="19">
        <f t="shared" si="31"/>
        <v>0.43299491621953445</v>
      </c>
      <c r="AN142" s="19">
        <f t="shared" si="32"/>
        <v>0.14433163873984489</v>
      </c>
      <c r="AP142" s="24">
        <v>14.08</v>
      </c>
      <c r="AQ142" s="24">
        <f t="shared" si="33"/>
        <v>6.0965684203710451</v>
      </c>
      <c r="AR142" s="24"/>
      <c r="AS142" s="24">
        <v>8.1999999999999993</v>
      </c>
      <c r="AT142" s="24">
        <f t="shared" si="34"/>
        <v>1.183519437666728</v>
      </c>
      <c r="AU142" s="24"/>
      <c r="AV142" s="25">
        <f t="shared" si="35"/>
        <v>4.9130489827043169</v>
      </c>
    </row>
    <row r="143" spans="1:48" x14ac:dyDescent="0.3">
      <c r="A143" s="2" t="s">
        <v>6</v>
      </c>
      <c r="B143" s="2">
        <v>375</v>
      </c>
      <c r="C143" s="5">
        <v>39869</v>
      </c>
      <c r="D143" s="2">
        <v>22</v>
      </c>
      <c r="E143" s="2" t="s">
        <v>9</v>
      </c>
      <c r="F143" s="6" t="s">
        <v>44</v>
      </c>
      <c r="G143" s="2">
        <v>90</v>
      </c>
      <c r="H143" s="2">
        <v>8</v>
      </c>
      <c r="I143" s="2">
        <v>17</v>
      </c>
      <c r="J143" s="2">
        <v>8.25</v>
      </c>
      <c r="K143" s="2">
        <v>2</v>
      </c>
      <c r="L143" s="19">
        <v>427.6492999699106</v>
      </c>
      <c r="M143" s="19">
        <f t="shared" si="24"/>
        <v>4.2764929996991059E-2</v>
      </c>
      <c r="N143" s="19">
        <v>384.88436997291956</v>
      </c>
      <c r="O143" s="19">
        <f t="shared" si="25"/>
        <v>3.8488436997291958E-2</v>
      </c>
      <c r="P143" s="19">
        <f t="shared" si="26"/>
        <v>4.2764929996991011E-3</v>
      </c>
      <c r="R143" s="24">
        <v>14.08</v>
      </c>
      <c r="S143" s="24">
        <f t="shared" si="27"/>
        <v>0.54191719292187079</v>
      </c>
      <c r="U143" s="24">
        <v>9.0675767918088734</v>
      </c>
      <c r="V143" s="24">
        <f t="shared" si="28"/>
        <v>3.8777428674404681E-2</v>
      </c>
      <c r="X143" s="25">
        <f t="shared" si="29"/>
        <v>0.50313976424746609</v>
      </c>
      <c r="AA143" s="5">
        <v>39869</v>
      </c>
      <c r="AB143" s="2">
        <v>22</v>
      </c>
      <c r="AC143" s="2" t="s">
        <v>9</v>
      </c>
      <c r="AD143" s="6" t="s">
        <v>44</v>
      </c>
      <c r="AE143" s="2">
        <v>90</v>
      </c>
      <c r="AF143" s="2">
        <v>8</v>
      </c>
      <c r="AG143" s="2">
        <v>17</v>
      </c>
      <c r="AH143" s="2">
        <v>8.25</v>
      </c>
      <c r="AI143" s="2">
        <v>2</v>
      </c>
      <c r="AJ143" s="19">
        <v>427.6492999699106</v>
      </c>
      <c r="AK143" s="19">
        <f t="shared" si="30"/>
        <v>4.2764929996991059E-2</v>
      </c>
      <c r="AL143" s="19">
        <v>384.88436997291956</v>
      </c>
      <c r="AM143" s="19">
        <f t="shared" si="31"/>
        <v>3.8488436997291958E-2</v>
      </c>
      <c r="AN143" s="19">
        <f t="shared" si="32"/>
        <v>4.2764929996991011E-3</v>
      </c>
      <c r="AP143" s="24">
        <v>14.08</v>
      </c>
      <c r="AQ143" s="24">
        <f t="shared" si="33"/>
        <v>0.54191719292187079</v>
      </c>
      <c r="AR143" s="24"/>
      <c r="AS143" s="24">
        <v>9.0675767918088734</v>
      </c>
      <c r="AT143" s="24">
        <f t="shared" si="34"/>
        <v>3.8777428674404681E-2</v>
      </c>
      <c r="AU143" s="24"/>
      <c r="AV143" s="25">
        <f t="shared" si="35"/>
        <v>0.50313976424746609</v>
      </c>
    </row>
    <row r="144" spans="1:48" x14ac:dyDescent="0.3">
      <c r="A144" s="2" t="s">
        <v>6</v>
      </c>
      <c r="B144" s="2">
        <v>375</v>
      </c>
      <c r="C144" s="5">
        <v>39869</v>
      </c>
      <c r="D144" s="2">
        <v>22</v>
      </c>
      <c r="E144" s="2" t="s">
        <v>9</v>
      </c>
      <c r="F144" s="6" t="s">
        <v>35</v>
      </c>
      <c r="G144" s="2">
        <v>90</v>
      </c>
      <c r="H144" s="2">
        <v>2</v>
      </c>
      <c r="I144" s="2">
        <v>10</v>
      </c>
      <c r="J144" s="2">
        <v>3.5</v>
      </c>
      <c r="K144" s="2">
        <v>1</v>
      </c>
      <c r="L144" s="19">
        <v>38.484510006474963</v>
      </c>
      <c r="M144" s="19">
        <f t="shared" si="24"/>
        <v>3.8484510006474965E-3</v>
      </c>
      <c r="N144" s="19">
        <v>34.63605900582747</v>
      </c>
      <c r="O144" s="19">
        <f t="shared" si="25"/>
        <v>3.4636059005827471E-3</v>
      </c>
      <c r="P144" s="19">
        <f t="shared" si="26"/>
        <v>3.8484510006474943E-4</v>
      </c>
      <c r="R144" s="24">
        <v>14.08</v>
      </c>
      <c r="S144" s="24">
        <f t="shared" si="27"/>
        <v>4.8767571080205081E-2</v>
      </c>
      <c r="U144" s="24">
        <v>8.104694792715291</v>
      </c>
      <c r="V144" s="24">
        <f t="shared" si="28"/>
        <v>3.11905207849677E-3</v>
      </c>
      <c r="X144" s="25">
        <f t="shared" si="29"/>
        <v>4.5648519001708313E-2</v>
      </c>
      <c r="AA144" s="5">
        <v>39869</v>
      </c>
      <c r="AB144" s="2">
        <v>22</v>
      </c>
      <c r="AC144" s="2" t="s">
        <v>9</v>
      </c>
      <c r="AD144" s="6" t="s">
        <v>35</v>
      </c>
      <c r="AE144" s="2">
        <v>90</v>
      </c>
      <c r="AF144" s="2">
        <v>2</v>
      </c>
      <c r="AG144" s="2">
        <v>10</v>
      </c>
      <c r="AH144" s="2">
        <v>3.5</v>
      </c>
      <c r="AI144" s="2">
        <v>1</v>
      </c>
      <c r="AJ144" s="19">
        <v>38.484510006474963</v>
      </c>
      <c r="AK144" s="19">
        <f t="shared" si="30"/>
        <v>3.8484510006474965E-3</v>
      </c>
      <c r="AL144" s="19">
        <v>34.63605900582747</v>
      </c>
      <c r="AM144" s="19">
        <f t="shared" si="31"/>
        <v>3.4636059005827471E-3</v>
      </c>
      <c r="AN144" s="19">
        <f t="shared" si="32"/>
        <v>3.8484510006474943E-4</v>
      </c>
      <c r="AP144" s="24">
        <v>14.08</v>
      </c>
      <c r="AQ144" s="24">
        <f t="shared" si="33"/>
        <v>4.8767571080205081E-2</v>
      </c>
      <c r="AR144" s="24"/>
      <c r="AS144" s="24">
        <v>8.104694792715291</v>
      </c>
      <c r="AT144" s="24">
        <f t="shared" si="34"/>
        <v>3.11905207849677E-3</v>
      </c>
      <c r="AU144" s="24"/>
      <c r="AV144" s="25">
        <f t="shared" si="35"/>
        <v>4.5648519001708313E-2</v>
      </c>
    </row>
    <row r="145" spans="1:48" x14ac:dyDescent="0.3">
      <c r="A145" s="2" t="s">
        <v>6</v>
      </c>
      <c r="B145" s="2">
        <v>375</v>
      </c>
      <c r="C145" s="5">
        <v>39869</v>
      </c>
      <c r="D145" s="2">
        <v>22</v>
      </c>
      <c r="E145" s="2" t="s">
        <v>9</v>
      </c>
      <c r="F145" s="6" t="s">
        <v>46</v>
      </c>
      <c r="G145" s="2">
        <v>90</v>
      </c>
      <c r="H145" s="2">
        <v>8</v>
      </c>
      <c r="I145" s="2">
        <v>11</v>
      </c>
      <c r="J145" s="2">
        <v>6.75</v>
      </c>
      <c r="K145" s="2">
        <v>3</v>
      </c>
      <c r="L145" s="19">
        <v>429.41644583755487</v>
      </c>
      <c r="M145" s="19">
        <f t="shared" si="24"/>
        <v>4.2941644583755489E-2</v>
      </c>
      <c r="N145" s="19">
        <v>386.4748012537994</v>
      </c>
      <c r="O145" s="19">
        <f t="shared" si="25"/>
        <v>3.864748012537994E-2</v>
      </c>
      <c r="P145" s="19">
        <f t="shared" si="26"/>
        <v>4.2941644583755489E-3</v>
      </c>
      <c r="R145" s="24">
        <v>14.08</v>
      </c>
      <c r="S145" s="24">
        <f t="shared" si="27"/>
        <v>0.54415652016534954</v>
      </c>
      <c r="U145" s="24">
        <v>12.651428571428571</v>
      </c>
      <c r="V145" s="24">
        <f t="shared" si="28"/>
        <v>5.4327314919105515E-2</v>
      </c>
      <c r="X145" s="25">
        <f t="shared" si="29"/>
        <v>0.48982920524624401</v>
      </c>
      <c r="AA145" s="5">
        <v>39869</v>
      </c>
      <c r="AB145" s="2">
        <v>22</v>
      </c>
      <c r="AC145" s="2" t="s">
        <v>9</v>
      </c>
      <c r="AD145" s="6" t="s">
        <v>46</v>
      </c>
      <c r="AE145" s="2">
        <v>90</v>
      </c>
      <c r="AF145" s="2">
        <v>8</v>
      </c>
      <c r="AG145" s="2">
        <v>11</v>
      </c>
      <c r="AH145" s="2">
        <v>6.75</v>
      </c>
      <c r="AI145" s="2">
        <v>3</v>
      </c>
      <c r="AJ145" s="19">
        <v>429.41644583755487</v>
      </c>
      <c r="AK145" s="19">
        <f t="shared" si="30"/>
        <v>4.2941644583755489E-2</v>
      </c>
      <c r="AL145" s="19">
        <v>386.4748012537994</v>
      </c>
      <c r="AM145" s="19">
        <f t="shared" si="31"/>
        <v>3.864748012537994E-2</v>
      </c>
      <c r="AN145" s="19">
        <f t="shared" si="32"/>
        <v>4.2941644583755489E-3</v>
      </c>
      <c r="AP145" s="24">
        <v>14.08</v>
      </c>
      <c r="AQ145" s="24">
        <f t="shared" si="33"/>
        <v>0.54415652016534954</v>
      </c>
      <c r="AR145" s="24"/>
      <c r="AS145" s="24">
        <v>12.651428571428571</v>
      </c>
      <c r="AT145" s="24">
        <f t="shared" si="34"/>
        <v>5.4327314919105515E-2</v>
      </c>
      <c r="AU145" s="24"/>
      <c r="AV145" s="25">
        <f t="shared" si="35"/>
        <v>0.48982920524624401</v>
      </c>
    </row>
    <row r="146" spans="1:48" x14ac:dyDescent="0.3">
      <c r="A146" s="2" t="s">
        <v>6</v>
      </c>
      <c r="B146" s="2">
        <v>375</v>
      </c>
      <c r="C146" s="5">
        <v>39869</v>
      </c>
      <c r="D146" s="2">
        <v>22</v>
      </c>
      <c r="E146" s="2" t="s">
        <v>9</v>
      </c>
      <c r="F146" s="6" t="s">
        <v>46</v>
      </c>
      <c r="G146" s="2">
        <v>90</v>
      </c>
      <c r="H146" s="2">
        <v>10</v>
      </c>
      <c r="I146" s="2">
        <v>20</v>
      </c>
      <c r="J146" s="2">
        <v>10</v>
      </c>
      <c r="K146" s="2">
        <v>3</v>
      </c>
      <c r="L146" s="19">
        <v>942.47779607693792</v>
      </c>
      <c r="M146" s="19">
        <f t="shared" si="24"/>
        <v>9.4247779607693788E-2</v>
      </c>
      <c r="N146" s="19">
        <v>848.23001646924411</v>
      </c>
      <c r="O146" s="19">
        <f t="shared" si="25"/>
        <v>8.4823001646924412E-2</v>
      </c>
      <c r="P146" s="19">
        <f t="shared" si="26"/>
        <v>9.424777960769376E-3</v>
      </c>
      <c r="R146" s="24">
        <v>14.08</v>
      </c>
      <c r="S146" s="24">
        <f t="shared" si="27"/>
        <v>1.1943078631886956</v>
      </c>
      <c r="U146" s="24">
        <v>12.651428571428571</v>
      </c>
      <c r="V146" s="24">
        <f t="shared" si="28"/>
        <v>0.11923690517224798</v>
      </c>
      <c r="X146" s="25">
        <f t="shared" si="29"/>
        <v>1.0750709580164477</v>
      </c>
      <c r="AA146" s="5">
        <v>39869</v>
      </c>
      <c r="AB146" s="2">
        <v>22</v>
      </c>
      <c r="AC146" s="2" t="s">
        <v>9</v>
      </c>
      <c r="AD146" s="6" t="s">
        <v>46</v>
      </c>
      <c r="AE146" s="2">
        <v>90</v>
      </c>
      <c r="AF146" s="2">
        <v>10</v>
      </c>
      <c r="AG146" s="2">
        <v>20</v>
      </c>
      <c r="AH146" s="2">
        <v>10</v>
      </c>
      <c r="AI146" s="2">
        <v>3</v>
      </c>
      <c r="AJ146" s="19">
        <v>942.47779607693792</v>
      </c>
      <c r="AK146" s="19">
        <f t="shared" si="30"/>
        <v>9.4247779607693788E-2</v>
      </c>
      <c r="AL146" s="19">
        <v>848.23001646924411</v>
      </c>
      <c r="AM146" s="19">
        <f t="shared" si="31"/>
        <v>8.4823001646924412E-2</v>
      </c>
      <c r="AN146" s="19">
        <f t="shared" si="32"/>
        <v>9.424777960769376E-3</v>
      </c>
      <c r="AP146" s="24">
        <v>14.08</v>
      </c>
      <c r="AQ146" s="24">
        <f t="shared" si="33"/>
        <v>1.1943078631886956</v>
      </c>
      <c r="AR146" s="24"/>
      <c r="AS146" s="24">
        <v>12.651428571428571</v>
      </c>
      <c r="AT146" s="24">
        <f t="shared" si="34"/>
        <v>0.11923690517224798</v>
      </c>
      <c r="AU146" s="24"/>
      <c r="AV146" s="25">
        <f t="shared" si="35"/>
        <v>1.0750709580164477</v>
      </c>
    </row>
    <row r="147" spans="1:48" x14ac:dyDescent="0.3">
      <c r="A147" s="2" t="s">
        <v>6</v>
      </c>
      <c r="B147" s="2">
        <v>375</v>
      </c>
      <c r="C147" s="5">
        <v>39869</v>
      </c>
      <c r="D147" s="2">
        <v>22</v>
      </c>
      <c r="E147" s="2" t="s">
        <v>9</v>
      </c>
      <c r="F147" s="6" t="s">
        <v>44</v>
      </c>
      <c r="G147" s="2">
        <v>100</v>
      </c>
      <c r="H147" s="2">
        <v>2</v>
      </c>
      <c r="I147" s="2">
        <v>20</v>
      </c>
      <c r="J147" s="2">
        <v>6</v>
      </c>
      <c r="K147" s="2">
        <v>2</v>
      </c>
      <c r="L147" s="19">
        <v>226.1946710584651</v>
      </c>
      <c r="M147" s="19">
        <f t="shared" si="24"/>
        <v>2.2619467105846509E-2</v>
      </c>
      <c r="N147" s="19">
        <v>226.1946710584651</v>
      </c>
      <c r="O147" s="19">
        <f t="shared" si="25"/>
        <v>2.2619467105846509E-2</v>
      </c>
      <c r="P147" s="19">
        <f t="shared" si="26"/>
        <v>0</v>
      </c>
      <c r="R147" s="24">
        <v>14.08</v>
      </c>
      <c r="S147" s="24">
        <f t="shared" si="27"/>
        <v>0.31848209685031886</v>
      </c>
      <c r="U147" s="24">
        <v>9.0675767918088734</v>
      </c>
      <c r="V147" s="24">
        <f t="shared" si="28"/>
        <v>0</v>
      </c>
      <c r="X147" s="25">
        <f t="shared" si="29"/>
        <v>0.31848209685031886</v>
      </c>
      <c r="AA147" s="5">
        <v>39869</v>
      </c>
      <c r="AB147" s="2">
        <v>22</v>
      </c>
      <c r="AC147" s="2" t="s">
        <v>9</v>
      </c>
      <c r="AD147" s="6" t="s">
        <v>44</v>
      </c>
      <c r="AE147" s="2">
        <v>100</v>
      </c>
      <c r="AF147" s="2">
        <v>2</v>
      </c>
      <c r="AG147" s="2">
        <v>20</v>
      </c>
      <c r="AH147" s="2">
        <v>6</v>
      </c>
      <c r="AI147" s="2">
        <v>2</v>
      </c>
      <c r="AJ147" s="19">
        <v>226.1946710584651</v>
      </c>
      <c r="AK147" s="19">
        <f t="shared" si="30"/>
        <v>2.2619467105846509E-2</v>
      </c>
      <c r="AL147" s="19">
        <v>226.1946710584651</v>
      </c>
      <c r="AM147" s="19">
        <f t="shared" si="31"/>
        <v>2.2619467105846509E-2</v>
      </c>
      <c r="AN147" s="19">
        <f t="shared" si="32"/>
        <v>0</v>
      </c>
      <c r="AP147" s="24">
        <v>14.08</v>
      </c>
      <c r="AQ147" s="24">
        <f t="shared" si="33"/>
        <v>0.31848209685031886</v>
      </c>
      <c r="AR147" s="24"/>
      <c r="AS147" s="24">
        <v>9.0675767918088734</v>
      </c>
      <c r="AT147" s="24">
        <f t="shared" si="34"/>
        <v>0</v>
      </c>
      <c r="AU147" s="24"/>
      <c r="AV147" s="25">
        <f t="shared" si="35"/>
        <v>0.31848209685031886</v>
      </c>
    </row>
    <row r="148" spans="1:48" x14ac:dyDescent="0.3">
      <c r="A148" s="2" t="s">
        <v>6</v>
      </c>
      <c r="B148" s="2">
        <v>375</v>
      </c>
      <c r="C148" s="5">
        <v>39869</v>
      </c>
      <c r="D148" s="2">
        <v>22</v>
      </c>
      <c r="E148" s="2" t="s">
        <v>9</v>
      </c>
      <c r="F148" s="6" t="s">
        <v>44</v>
      </c>
      <c r="G148" s="2">
        <v>90</v>
      </c>
      <c r="H148" s="2">
        <v>7</v>
      </c>
      <c r="I148" s="2">
        <v>15</v>
      </c>
      <c r="J148" s="2">
        <v>7.25</v>
      </c>
      <c r="K148" s="2">
        <v>2</v>
      </c>
      <c r="L148" s="19">
        <v>330.259927708627</v>
      </c>
      <c r="M148" s="19">
        <f t="shared" si="24"/>
        <v>3.3025992770862697E-2</v>
      </c>
      <c r="N148" s="19">
        <v>297.23393493776433</v>
      </c>
      <c r="O148" s="19">
        <f t="shared" si="25"/>
        <v>2.9723393493776434E-2</v>
      </c>
      <c r="P148" s="19">
        <f t="shared" si="26"/>
        <v>3.3025992770862635E-3</v>
      </c>
      <c r="R148" s="24">
        <v>14.08</v>
      </c>
      <c r="S148" s="24">
        <f t="shared" si="27"/>
        <v>0.41850538039237217</v>
      </c>
      <c r="U148" s="24">
        <v>9.0675767918088734</v>
      </c>
      <c r="V148" s="24">
        <f t="shared" si="28"/>
        <v>2.9946572557552165E-2</v>
      </c>
      <c r="X148" s="25">
        <f t="shared" si="29"/>
        <v>0.38855880783482</v>
      </c>
      <c r="AA148" s="5">
        <v>39869</v>
      </c>
      <c r="AB148" s="2">
        <v>22</v>
      </c>
      <c r="AC148" s="2" t="s">
        <v>9</v>
      </c>
      <c r="AD148" s="6" t="s">
        <v>44</v>
      </c>
      <c r="AE148" s="2">
        <v>90</v>
      </c>
      <c r="AF148" s="2">
        <v>7</v>
      </c>
      <c r="AG148" s="2">
        <v>15</v>
      </c>
      <c r="AH148" s="2">
        <v>7.25</v>
      </c>
      <c r="AI148" s="2">
        <v>2</v>
      </c>
      <c r="AJ148" s="19">
        <v>330.259927708627</v>
      </c>
      <c r="AK148" s="19">
        <f t="shared" si="30"/>
        <v>3.3025992770862697E-2</v>
      </c>
      <c r="AL148" s="19">
        <v>297.23393493776433</v>
      </c>
      <c r="AM148" s="19">
        <f t="shared" si="31"/>
        <v>2.9723393493776434E-2</v>
      </c>
      <c r="AN148" s="19">
        <f t="shared" si="32"/>
        <v>3.3025992770862635E-3</v>
      </c>
      <c r="AP148" s="24">
        <v>14.08</v>
      </c>
      <c r="AQ148" s="24">
        <f t="shared" si="33"/>
        <v>0.41850538039237217</v>
      </c>
      <c r="AR148" s="24"/>
      <c r="AS148" s="24">
        <v>9.0675767918088734</v>
      </c>
      <c r="AT148" s="24">
        <f t="shared" si="34"/>
        <v>2.9946572557552165E-2</v>
      </c>
      <c r="AU148" s="24"/>
      <c r="AV148" s="25">
        <f t="shared" si="35"/>
        <v>0.38855880783482</v>
      </c>
    </row>
    <row r="149" spans="1:48" x14ac:dyDescent="0.3">
      <c r="A149" s="2" t="s">
        <v>6</v>
      </c>
      <c r="B149" s="2">
        <v>375</v>
      </c>
      <c r="C149" s="5">
        <v>39869</v>
      </c>
      <c r="D149" s="2">
        <v>22</v>
      </c>
      <c r="E149" s="2" t="s">
        <v>9</v>
      </c>
      <c r="F149" s="6" t="s">
        <v>46</v>
      </c>
      <c r="G149" s="2">
        <v>90</v>
      </c>
      <c r="H149" s="2">
        <v>11</v>
      </c>
      <c r="I149" s="2">
        <v>12</v>
      </c>
      <c r="J149" s="2">
        <v>8.5</v>
      </c>
      <c r="K149" s="2">
        <v>3</v>
      </c>
      <c r="L149" s="19">
        <v>680.94020766558765</v>
      </c>
      <c r="M149" s="19">
        <f t="shared" si="24"/>
        <v>6.8094020766558766E-2</v>
      </c>
      <c r="N149" s="19">
        <v>612.84618689902891</v>
      </c>
      <c r="O149" s="19">
        <f t="shared" si="25"/>
        <v>6.1284618689902891E-2</v>
      </c>
      <c r="P149" s="19">
        <f t="shared" si="26"/>
        <v>6.8094020766558752E-3</v>
      </c>
      <c r="R149" s="24">
        <v>14.08</v>
      </c>
      <c r="S149" s="24">
        <f t="shared" si="27"/>
        <v>0.86288743115383271</v>
      </c>
      <c r="U149" s="24">
        <v>12.651428571428571</v>
      </c>
      <c r="V149" s="24">
        <f t="shared" si="28"/>
        <v>8.6148663986949189E-2</v>
      </c>
      <c r="X149" s="25">
        <f t="shared" si="29"/>
        <v>0.7767387671668835</v>
      </c>
      <c r="AA149" s="5">
        <v>39869</v>
      </c>
      <c r="AB149" s="2">
        <v>22</v>
      </c>
      <c r="AC149" s="2" t="s">
        <v>9</v>
      </c>
      <c r="AD149" s="6" t="s">
        <v>46</v>
      </c>
      <c r="AE149" s="2">
        <v>90</v>
      </c>
      <c r="AF149" s="2">
        <v>11</v>
      </c>
      <c r="AG149" s="2">
        <v>12</v>
      </c>
      <c r="AH149" s="2">
        <v>8.5</v>
      </c>
      <c r="AI149" s="2">
        <v>3</v>
      </c>
      <c r="AJ149" s="19">
        <v>680.94020766558765</v>
      </c>
      <c r="AK149" s="19">
        <f t="shared" si="30"/>
        <v>6.8094020766558766E-2</v>
      </c>
      <c r="AL149" s="19">
        <v>612.84618689902891</v>
      </c>
      <c r="AM149" s="19">
        <f t="shared" si="31"/>
        <v>6.1284618689902891E-2</v>
      </c>
      <c r="AN149" s="19">
        <f t="shared" si="32"/>
        <v>6.8094020766558752E-3</v>
      </c>
      <c r="AP149" s="24">
        <v>14.08</v>
      </c>
      <c r="AQ149" s="24">
        <f t="shared" si="33"/>
        <v>0.86288743115383271</v>
      </c>
      <c r="AR149" s="24"/>
      <c r="AS149" s="24">
        <v>12.651428571428571</v>
      </c>
      <c r="AT149" s="24">
        <f t="shared" si="34"/>
        <v>8.6148663986949189E-2</v>
      </c>
      <c r="AU149" s="24"/>
      <c r="AV149" s="25">
        <f t="shared" si="35"/>
        <v>0.7767387671668835</v>
      </c>
    </row>
    <row r="150" spans="1:48" x14ac:dyDescent="0.3">
      <c r="A150" s="2" t="s">
        <v>6</v>
      </c>
      <c r="B150" s="2">
        <v>375</v>
      </c>
      <c r="C150" s="5">
        <v>39869</v>
      </c>
      <c r="D150" s="2">
        <v>22</v>
      </c>
      <c r="E150" s="2" t="s">
        <v>9</v>
      </c>
      <c r="F150" s="6" t="s">
        <v>53</v>
      </c>
      <c r="G150" s="2">
        <v>100</v>
      </c>
      <c r="H150" s="2">
        <v>7</v>
      </c>
      <c r="I150" s="2">
        <v>15</v>
      </c>
      <c r="J150" s="2">
        <v>7.25</v>
      </c>
      <c r="K150" s="2">
        <v>2</v>
      </c>
      <c r="L150" s="19">
        <v>330.259927708627</v>
      </c>
      <c r="M150" s="19">
        <f t="shared" si="24"/>
        <v>3.3025992770862697E-2</v>
      </c>
      <c r="N150" s="19">
        <v>330.259927708627</v>
      </c>
      <c r="O150" s="19">
        <f t="shared" si="25"/>
        <v>3.3025992770862697E-2</v>
      </c>
      <c r="P150" s="19">
        <f t="shared" si="26"/>
        <v>0</v>
      </c>
      <c r="R150" s="24">
        <v>6.51</v>
      </c>
      <c r="S150" s="24">
        <f t="shared" si="27"/>
        <v>0.21499921293831614</v>
      </c>
      <c r="U150" s="24">
        <v>8.2509316770186327</v>
      </c>
      <c r="V150" s="24">
        <f t="shared" si="28"/>
        <v>0</v>
      </c>
      <c r="X150" s="25">
        <f t="shared" si="29"/>
        <v>0.21499921293831614</v>
      </c>
      <c r="AA150" s="5">
        <v>39869</v>
      </c>
      <c r="AB150" s="2">
        <v>22</v>
      </c>
      <c r="AC150" s="2" t="s">
        <v>9</v>
      </c>
      <c r="AD150" s="6" t="s">
        <v>53</v>
      </c>
      <c r="AE150" s="2">
        <v>100</v>
      </c>
      <c r="AF150" s="2">
        <v>7</v>
      </c>
      <c r="AG150" s="2">
        <v>15</v>
      </c>
      <c r="AH150" s="2">
        <v>7.25</v>
      </c>
      <c r="AI150" s="2">
        <v>2</v>
      </c>
      <c r="AJ150" s="19">
        <v>330.259927708627</v>
      </c>
      <c r="AK150" s="19">
        <f t="shared" si="30"/>
        <v>3.3025992770862697E-2</v>
      </c>
      <c r="AL150" s="19">
        <v>330.259927708627</v>
      </c>
      <c r="AM150" s="19">
        <f t="shared" si="31"/>
        <v>3.3025992770862697E-2</v>
      </c>
      <c r="AN150" s="19">
        <f t="shared" si="32"/>
        <v>0</v>
      </c>
      <c r="AP150" s="24">
        <v>6.51</v>
      </c>
      <c r="AQ150" s="24">
        <f t="shared" si="33"/>
        <v>0.21499921293831614</v>
      </c>
      <c r="AR150" s="24"/>
      <c r="AS150" s="24">
        <v>8.2509316770186327</v>
      </c>
      <c r="AT150" s="24">
        <f t="shared" si="34"/>
        <v>0</v>
      </c>
      <c r="AU150" s="24"/>
      <c r="AV150" s="25">
        <f t="shared" si="35"/>
        <v>0.21499921293831614</v>
      </c>
    </row>
    <row r="151" spans="1:48" x14ac:dyDescent="0.3">
      <c r="A151" s="2" t="s">
        <v>6</v>
      </c>
      <c r="B151" s="2">
        <v>375</v>
      </c>
      <c r="C151" s="5">
        <v>39869</v>
      </c>
      <c r="D151" s="2">
        <v>22</v>
      </c>
      <c r="E151" s="2" t="s">
        <v>9</v>
      </c>
      <c r="F151" s="6" t="s">
        <v>53</v>
      </c>
      <c r="G151" s="2">
        <v>75</v>
      </c>
      <c r="H151" s="2">
        <v>20</v>
      </c>
      <c r="I151" s="2">
        <v>30</v>
      </c>
      <c r="J151" s="2">
        <v>17.5</v>
      </c>
      <c r="K151" s="2">
        <v>2</v>
      </c>
      <c r="L151" s="19">
        <v>1924.2255003237483</v>
      </c>
      <c r="M151" s="19">
        <f t="shared" si="24"/>
        <v>0.19242255003237482</v>
      </c>
      <c r="N151" s="19">
        <v>1443.1691252428113</v>
      </c>
      <c r="O151" s="19">
        <f t="shared" si="25"/>
        <v>0.14431691252428114</v>
      </c>
      <c r="P151" s="19">
        <f t="shared" si="26"/>
        <v>4.8105637508093685E-2</v>
      </c>
      <c r="R151" s="24">
        <v>6.51</v>
      </c>
      <c r="S151" s="24">
        <f t="shared" si="27"/>
        <v>0.93950310053307018</v>
      </c>
      <c r="U151" s="24">
        <v>8.2509316770186327</v>
      </c>
      <c r="V151" s="24">
        <f t="shared" si="28"/>
        <v>0.39691632835870588</v>
      </c>
      <c r="X151" s="25">
        <f t="shared" si="29"/>
        <v>0.54258677217436424</v>
      </c>
      <c r="AA151" s="5">
        <v>39869</v>
      </c>
      <c r="AB151" s="2">
        <v>22</v>
      </c>
      <c r="AC151" s="2" t="s">
        <v>9</v>
      </c>
      <c r="AD151" s="6" t="s">
        <v>53</v>
      </c>
      <c r="AE151" s="2">
        <v>75</v>
      </c>
      <c r="AF151" s="2">
        <v>20</v>
      </c>
      <c r="AG151" s="2">
        <v>30</v>
      </c>
      <c r="AH151" s="2">
        <v>17.5</v>
      </c>
      <c r="AI151" s="2">
        <v>2</v>
      </c>
      <c r="AJ151" s="19">
        <v>1924.2255003237483</v>
      </c>
      <c r="AK151" s="19">
        <f t="shared" si="30"/>
        <v>0.19242255003237482</v>
      </c>
      <c r="AL151" s="19">
        <v>1443.1691252428113</v>
      </c>
      <c r="AM151" s="19">
        <f t="shared" si="31"/>
        <v>0.14431691252428114</v>
      </c>
      <c r="AN151" s="19">
        <f t="shared" si="32"/>
        <v>4.8105637508093685E-2</v>
      </c>
      <c r="AP151" s="24">
        <v>6.51</v>
      </c>
      <c r="AQ151" s="24">
        <f t="shared" si="33"/>
        <v>0.93950310053307018</v>
      </c>
      <c r="AR151" s="24"/>
      <c r="AS151" s="24">
        <v>8.2509316770186327</v>
      </c>
      <c r="AT151" s="24">
        <f t="shared" si="34"/>
        <v>0.39691632835870588</v>
      </c>
      <c r="AU151" s="24"/>
      <c r="AV151" s="25">
        <f t="shared" si="35"/>
        <v>0.54258677217436424</v>
      </c>
    </row>
    <row r="152" spans="1:48" x14ac:dyDescent="0.3">
      <c r="A152" s="2" t="s">
        <v>6</v>
      </c>
      <c r="B152" s="2">
        <v>375</v>
      </c>
      <c r="C152" s="5">
        <v>39869</v>
      </c>
      <c r="D152" s="2">
        <v>22</v>
      </c>
      <c r="E152" s="2" t="s">
        <v>9</v>
      </c>
      <c r="F152" s="6" t="s">
        <v>41</v>
      </c>
      <c r="G152" s="2">
        <v>30</v>
      </c>
      <c r="H152" s="2">
        <v>20</v>
      </c>
      <c r="I152" s="2">
        <v>20</v>
      </c>
      <c r="J152" s="2">
        <v>15</v>
      </c>
      <c r="K152" s="2">
        <v>3</v>
      </c>
      <c r="L152" s="19">
        <v>2120.5750411731105</v>
      </c>
      <c r="M152" s="19">
        <f t="shared" si="24"/>
        <v>0.21205750411731106</v>
      </c>
      <c r="N152" s="19">
        <v>636.17251235193316</v>
      </c>
      <c r="O152" s="19">
        <f t="shared" si="25"/>
        <v>6.3617251235193323E-2</v>
      </c>
      <c r="P152" s="19">
        <f t="shared" si="26"/>
        <v>0.14844025288211773</v>
      </c>
      <c r="R152" s="24">
        <v>14.08</v>
      </c>
      <c r="S152" s="24">
        <f t="shared" si="27"/>
        <v>0.89573089739152201</v>
      </c>
      <c r="U152" s="24">
        <v>8.1999999999999993</v>
      </c>
      <c r="V152" s="24">
        <f t="shared" si="28"/>
        <v>1.2172100736333653</v>
      </c>
      <c r="X152" s="25">
        <f t="shared" si="29"/>
        <v>-0.3214791762418433</v>
      </c>
      <c r="AA152" s="5">
        <v>39869</v>
      </c>
      <c r="AB152" s="2">
        <v>22</v>
      </c>
      <c r="AC152" s="2" t="s">
        <v>9</v>
      </c>
      <c r="AD152" s="6" t="s">
        <v>41</v>
      </c>
      <c r="AE152" s="2">
        <v>30</v>
      </c>
      <c r="AF152" s="2">
        <v>20</v>
      </c>
      <c r="AG152" s="2">
        <v>20</v>
      </c>
      <c r="AH152" s="2">
        <v>15</v>
      </c>
      <c r="AI152" s="2">
        <v>3</v>
      </c>
      <c r="AJ152" s="19">
        <v>2120.5750411731105</v>
      </c>
      <c r="AK152" s="19">
        <f t="shared" si="30"/>
        <v>0.21205750411731106</v>
      </c>
      <c r="AL152" s="19">
        <v>636.17251235193316</v>
      </c>
      <c r="AM152" s="19">
        <f t="shared" si="31"/>
        <v>6.3617251235193323E-2</v>
      </c>
      <c r="AN152" s="19">
        <f t="shared" si="32"/>
        <v>0.14844025288211773</v>
      </c>
      <c r="AP152" s="24">
        <v>14.08</v>
      </c>
      <c r="AQ152" s="24">
        <f t="shared" si="33"/>
        <v>0.89573089739152201</v>
      </c>
      <c r="AR152" s="24"/>
      <c r="AS152" s="24">
        <v>8.1999999999999993</v>
      </c>
      <c r="AT152" s="24">
        <f t="shared" si="34"/>
        <v>1.2172100736333653</v>
      </c>
      <c r="AU152" s="24"/>
      <c r="AV152" s="25">
        <f t="shared" si="35"/>
        <v>-0.3214791762418433</v>
      </c>
    </row>
    <row r="153" spans="1:48" x14ac:dyDescent="0.3">
      <c r="A153" s="2" t="s">
        <v>6</v>
      </c>
      <c r="B153" s="2">
        <v>375</v>
      </c>
      <c r="C153" s="5">
        <v>39869</v>
      </c>
      <c r="D153" s="2">
        <v>22</v>
      </c>
      <c r="E153" s="2" t="s">
        <v>9</v>
      </c>
      <c r="F153" s="6" t="s">
        <v>44</v>
      </c>
      <c r="G153" s="2">
        <v>90</v>
      </c>
      <c r="H153" s="2">
        <v>2</v>
      </c>
      <c r="I153" s="2">
        <v>12</v>
      </c>
      <c r="J153" s="2">
        <v>4</v>
      </c>
      <c r="K153" s="2">
        <v>2</v>
      </c>
      <c r="L153" s="19">
        <v>100.53096491487338</v>
      </c>
      <c r="M153" s="19">
        <f t="shared" si="24"/>
        <v>1.0053096491487338E-2</v>
      </c>
      <c r="N153" s="19">
        <v>90.477868423386042</v>
      </c>
      <c r="O153" s="19">
        <f t="shared" si="25"/>
        <v>9.0477868423386038E-3</v>
      </c>
      <c r="P153" s="19">
        <f t="shared" si="26"/>
        <v>1.0053096491487341E-3</v>
      </c>
      <c r="R153" s="24">
        <v>14.08</v>
      </c>
      <c r="S153" s="24">
        <f t="shared" si="27"/>
        <v>0.12739283874012755</v>
      </c>
      <c r="U153" s="24">
        <v>9.0675767918088734</v>
      </c>
      <c r="V153" s="24">
        <f t="shared" si="28"/>
        <v>9.115722443202582E-3</v>
      </c>
      <c r="X153" s="25">
        <f t="shared" si="29"/>
        <v>0.11827711629692497</v>
      </c>
      <c r="AA153" s="5">
        <v>39869</v>
      </c>
      <c r="AB153" s="2">
        <v>22</v>
      </c>
      <c r="AC153" s="2" t="s">
        <v>9</v>
      </c>
      <c r="AD153" s="6" t="s">
        <v>44</v>
      </c>
      <c r="AE153" s="2">
        <v>90</v>
      </c>
      <c r="AF153" s="2">
        <v>2</v>
      </c>
      <c r="AG153" s="2">
        <v>12</v>
      </c>
      <c r="AH153" s="2">
        <v>4</v>
      </c>
      <c r="AI153" s="2">
        <v>2</v>
      </c>
      <c r="AJ153" s="19">
        <v>100.53096491487338</v>
      </c>
      <c r="AK153" s="19">
        <f t="shared" si="30"/>
        <v>1.0053096491487338E-2</v>
      </c>
      <c r="AL153" s="19">
        <v>90.477868423386042</v>
      </c>
      <c r="AM153" s="19">
        <f t="shared" si="31"/>
        <v>9.0477868423386038E-3</v>
      </c>
      <c r="AN153" s="19">
        <f t="shared" si="32"/>
        <v>1.0053096491487341E-3</v>
      </c>
      <c r="AP153" s="24">
        <v>14.08</v>
      </c>
      <c r="AQ153" s="24">
        <f t="shared" si="33"/>
        <v>0.12739283874012755</v>
      </c>
      <c r="AR153" s="24"/>
      <c r="AS153" s="24">
        <v>9.0675767918088734</v>
      </c>
      <c r="AT153" s="24">
        <f t="shared" si="34"/>
        <v>9.115722443202582E-3</v>
      </c>
      <c r="AU153" s="24"/>
      <c r="AV153" s="25">
        <f t="shared" si="35"/>
        <v>0.11827711629692497</v>
      </c>
    </row>
    <row r="154" spans="1:48" x14ac:dyDescent="0.3">
      <c r="A154" s="2" t="s">
        <v>6</v>
      </c>
      <c r="B154" s="2">
        <v>375</v>
      </c>
      <c r="C154" s="5">
        <v>39869</v>
      </c>
      <c r="D154" s="2">
        <v>22</v>
      </c>
      <c r="E154" s="2" t="s">
        <v>9</v>
      </c>
      <c r="F154" s="6" t="s">
        <v>44</v>
      </c>
      <c r="G154" s="2">
        <v>40</v>
      </c>
      <c r="H154" s="2">
        <v>8</v>
      </c>
      <c r="I154" s="2">
        <v>13</v>
      </c>
      <c r="J154" s="2">
        <v>7.25</v>
      </c>
      <c r="K154" s="2">
        <v>2</v>
      </c>
      <c r="L154" s="19">
        <v>330.259927708627</v>
      </c>
      <c r="M154" s="19">
        <f t="shared" si="24"/>
        <v>3.3025992770862697E-2</v>
      </c>
      <c r="N154" s="19">
        <v>132.1039710834508</v>
      </c>
      <c r="O154" s="19">
        <f t="shared" si="25"/>
        <v>1.321039710834508E-2</v>
      </c>
      <c r="P154" s="19">
        <f t="shared" si="26"/>
        <v>1.9815595662517616E-2</v>
      </c>
      <c r="R154" s="24">
        <v>14.08</v>
      </c>
      <c r="S154" s="24">
        <f t="shared" si="27"/>
        <v>0.18600239128549872</v>
      </c>
      <c r="U154" s="24">
        <v>9.0675767918088734</v>
      </c>
      <c r="V154" s="24">
        <f t="shared" si="28"/>
        <v>0.1796794353453133</v>
      </c>
      <c r="X154" s="25">
        <f t="shared" si="29"/>
        <v>6.3229559401854207E-3</v>
      </c>
      <c r="AA154" s="5">
        <v>39869</v>
      </c>
      <c r="AB154" s="2">
        <v>22</v>
      </c>
      <c r="AC154" s="2" t="s">
        <v>9</v>
      </c>
      <c r="AD154" s="6" t="s">
        <v>44</v>
      </c>
      <c r="AE154" s="2">
        <v>40</v>
      </c>
      <c r="AF154" s="2">
        <v>8</v>
      </c>
      <c r="AG154" s="2">
        <v>13</v>
      </c>
      <c r="AH154" s="2">
        <v>7.25</v>
      </c>
      <c r="AI154" s="2">
        <v>2</v>
      </c>
      <c r="AJ154" s="19">
        <v>330.259927708627</v>
      </c>
      <c r="AK154" s="19">
        <f t="shared" si="30"/>
        <v>3.3025992770862697E-2</v>
      </c>
      <c r="AL154" s="19">
        <v>132.1039710834508</v>
      </c>
      <c r="AM154" s="19">
        <f t="shared" si="31"/>
        <v>1.321039710834508E-2</v>
      </c>
      <c r="AN154" s="19">
        <f t="shared" si="32"/>
        <v>1.9815595662517616E-2</v>
      </c>
      <c r="AP154" s="24">
        <v>14.08</v>
      </c>
      <c r="AQ154" s="24">
        <f t="shared" si="33"/>
        <v>0.18600239128549872</v>
      </c>
      <c r="AR154" s="24"/>
      <c r="AS154" s="24">
        <v>9.0675767918088734</v>
      </c>
      <c r="AT154" s="24">
        <f t="shared" si="34"/>
        <v>0.1796794353453133</v>
      </c>
      <c r="AU154" s="24"/>
      <c r="AV154" s="25">
        <f t="shared" si="35"/>
        <v>6.3229559401854207E-3</v>
      </c>
    </row>
    <row r="155" spans="1:48" x14ac:dyDescent="0.3">
      <c r="A155" s="2" t="s">
        <v>6</v>
      </c>
      <c r="B155" s="2">
        <v>375</v>
      </c>
      <c r="C155" s="5">
        <v>39869</v>
      </c>
      <c r="D155" s="2">
        <v>22</v>
      </c>
      <c r="E155" s="2" t="s">
        <v>9</v>
      </c>
      <c r="F155" s="6" t="s">
        <v>46</v>
      </c>
      <c r="G155" s="2">
        <v>75</v>
      </c>
      <c r="H155" s="2">
        <v>13</v>
      </c>
      <c r="I155" s="2">
        <v>22</v>
      </c>
      <c r="J155" s="2">
        <v>12</v>
      </c>
      <c r="K155" s="2">
        <v>3</v>
      </c>
      <c r="L155" s="19">
        <v>1357.1680263507906</v>
      </c>
      <c r="M155" s="19">
        <f t="shared" si="24"/>
        <v>0.13571680263507907</v>
      </c>
      <c r="N155" s="19">
        <v>1017.8760197630929</v>
      </c>
      <c r="O155" s="19">
        <f t="shared" si="25"/>
        <v>0.10178760197630929</v>
      </c>
      <c r="P155" s="19">
        <f t="shared" si="26"/>
        <v>3.3929200658769781E-2</v>
      </c>
      <c r="R155" s="24">
        <v>14.08</v>
      </c>
      <c r="S155" s="24">
        <f t="shared" si="27"/>
        <v>1.4331694358264349</v>
      </c>
      <c r="U155" s="24">
        <v>12.651428571428571</v>
      </c>
      <c r="V155" s="24">
        <f t="shared" si="28"/>
        <v>0.4292528586200931</v>
      </c>
      <c r="X155" s="25">
        <f t="shared" si="29"/>
        <v>1.0039165772063416</v>
      </c>
      <c r="AA155" s="5">
        <v>39869</v>
      </c>
      <c r="AB155" s="2">
        <v>22</v>
      </c>
      <c r="AC155" s="2" t="s">
        <v>9</v>
      </c>
      <c r="AD155" s="6" t="s">
        <v>46</v>
      </c>
      <c r="AE155" s="2">
        <v>75</v>
      </c>
      <c r="AF155" s="2">
        <v>13</v>
      </c>
      <c r="AG155" s="2">
        <v>22</v>
      </c>
      <c r="AH155" s="2">
        <v>12</v>
      </c>
      <c r="AI155" s="2">
        <v>3</v>
      </c>
      <c r="AJ155" s="19">
        <v>1357.1680263507906</v>
      </c>
      <c r="AK155" s="19">
        <f t="shared" si="30"/>
        <v>0.13571680263507907</v>
      </c>
      <c r="AL155" s="19">
        <v>1017.8760197630929</v>
      </c>
      <c r="AM155" s="19">
        <f t="shared" si="31"/>
        <v>0.10178760197630929</v>
      </c>
      <c r="AN155" s="19">
        <f t="shared" si="32"/>
        <v>3.3929200658769781E-2</v>
      </c>
      <c r="AP155" s="24">
        <v>14.08</v>
      </c>
      <c r="AQ155" s="24">
        <f t="shared" si="33"/>
        <v>1.4331694358264349</v>
      </c>
      <c r="AR155" s="24"/>
      <c r="AS155" s="24">
        <v>12.651428571428571</v>
      </c>
      <c r="AT155" s="24">
        <f t="shared" si="34"/>
        <v>0.4292528586200931</v>
      </c>
      <c r="AU155" s="24"/>
      <c r="AV155" s="25">
        <f t="shared" si="35"/>
        <v>1.0039165772063416</v>
      </c>
    </row>
    <row r="156" spans="1:48" x14ac:dyDescent="0.3">
      <c r="A156" s="2" t="s">
        <v>6</v>
      </c>
      <c r="B156" s="2">
        <v>375</v>
      </c>
      <c r="C156" s="5">
        <v>39869</v>
      </c>
      <c r="D156" s="2">
        <v>22</v>
      </c>
      <c r="E156" s="2" t="s">
        <v>9</v>
      </c>
      <c r="F156" s="6" t="s">
        <v>49</v>
      </c>
      <c r="G156" s="2">
        <v>70</v>
      </c>
      <c r="H156" s="2">
        <v>2</v>
      </c>
      <c r="I156" s="2">
        <v>16</v>
      </c>
      <c r="J156" s="2">
        <v>5</v>
      </c>
      <c r="K156" s="2">
        <v>2</v>
      </c>
      <c r="L156" s="19">
        <v>157.07963267948966</v>
      </c>
      <c r="M156" s="19">
        <f t="shared" si="24"/>
        <v>1.5707963267948967E-2</v>
      </c>
      <c r="N156" s="19">
        <v>109.95574287564276</v>
      </c>
      <c r="O156" s="19">
        <f t="shared" si="25"/>
        <v>1.0995574287564275E-2</v>
      </c>
      <c r="P156" s="19">
        <f t="shared" si="26"/>
        <v>4.7123889803846915E-3</v>
      </c>
      <c r="R156" s="24">
        <v>14.08</v>
      </c>
      <c r="S156" s="24">
        <f t="shared" si="27"/>
        <v>0.15481768596890499</v>
      </c>
      <c r="U156" s="24">
        <v>8.461146496815287</v>
      </c>
      <c r="V156" s="24">
        <f t="shared" si="28"/>
        <v>3.9872213513012893E-2</v>
      </c>
      <c r="X156" s="25">
        <f t="shared" si="29"/>
        <v>0.11494547245589209</v>
      </c>
      <c r="AA156" s="5">
        <v>39869</v>
      </c>
      <c r="AB156" s="2">
        <v>22</v>
      </c>
      <c r="AC156" s="2" t="s">
        <v>9</v>
      </c>
      <c r="AD156" s="6" t="s">
        <v>49</v>
      </c>
      <c r="AE156" s="2">
        <v>70</v>
      </c>
      <c r="AF156" s="2">
        <v>2</v>
      </c>
      <c r="AG156" s="2">
        <v>16</v>
      </c>
      <c r="AH156" s="2">
        <v>5</v>
      </c>
      <c r="AI156" s="2">
        <v>2</v>
      </c>
      <c r="AJ156" s="19">
        <v>157.07963267948966</v>
      </c>
      <c r="AK156" s="19">
        <f t="shared" si="30"/>
        <v>1.5707963267948967E-2</v>
      </c>
      <c r="AL156" s="19">
        <v>109.95574287564276</v>
      </c>
      <c r="AM156" s="19">
        <f t="shared" si="31"/>
        <v>1.0995574287564275E-2</v>
      </c>
      <c r="AN156" s="19">
        <f t="shared" si="32"/>
        <v>4.7123889803846915E-3</v>
      </c>
      <c r="AP156" s="24">
        <v>14.08</v>
      </c>
      <c r="AQ156" s="24">
        <f t="shared" si="33"/>
        <v>0.15481768596890499</v>
      </c>
      <c r="AR156" s="24"/>
      <c r="AS156" s="24">
        <v>8.461146496815287</v>
      </c>
      <c r="AT156" s="24">
        <f t="shared" si="34"/>
        <v>3.9872213513012893E-2</v>
      </c>
      <c r="AU156" s="24"/>
      <c r="AV156" s="25">
        <f t="shared" si="35"/>
        <v>0.11494547245589209</v>
      </c>
    </row>
    <row r="157" spans="1:48" x14ac:dyDescent="0.3">
      <c r="A157" s="2" t="s">
        <v>6</v>
      </c>
      <c r="B157" s="2">
        <v>375</v>
      </c>
      <c r="C157" s="5">
        <v>39869</v>
      </c>
      <c r="D157" s="2">
        <v>22</v>
      </c>
      <c r="E157" s="2" t="s">
        <v>9</v>
      </c>
      <c r="F157" s="6" t="s">
        <v>53</v>
      </c>
      <c r="G157" s="2">
        <v>100</v>
      </c>
      <c r="H157" s="2">
        <v>7</v>
      </c>
      <c r="I157" s="2">
        <v>12</v>
      </c>
      <c r="J157" s="2">
        <v>6.5</v>
      </c>
      <c r="K157" s="2">
        <v>2</v>
      </c>
      <c r="L157" s="19">
        <v>265.46457922833753</v>
      </c>
      <c r="M157" s="19">
        <f t="shared" si="24"/>
        <v>2.6546457922833753E-2</v>
      </c>
      <c r="N157" s="19">
        <v>265.46457922833753</v>
      </c>
      <c r="O157" s="19">
        <f t="shared" si="25"/>
        <v>2.6546457922833753E-2</v>
      </c>
      <c r="P157" s="19">
        <f t="shared" si="26"/>
        <v>0</v>
      </c>
      <c r="R157" s="24">
        <v>6.51</v>
      </c>
      <c r="S157" s="24">
        <f t="shared" si="27"/>
        <v>0.17281744107764774</v>
      </c>
      <c r="U157" s="24">
        <v>8.2509316770186327</v>
      </c>
      <c r="V157" s="24">
        <f t="shared" si="28"/>
        <v>0</v>
      </c>
      <c r="X157" s="25">
        <f t="shared" si="29"/>
        <v>0.17281744107764774</v>
      </c>
      <c r="AA157" s="5">
        <v>39869</v>
      </c>
      <c r="AB157" s="2">
        <v>22</v>
      </c>
      <c r="AC157" s="2" t="s">
        <v>9</v>
      </c>
      <c r="AD157" s="6" t="s">
        <v>53</v>
      </c>
      <c r="AE157" s="2">
        <v>100</v>
      </c>
      <c r="AF157" s="2">
        <v>7</v>
      </c>
      <c r="AG157" s="2">
        <v>12</v>
      </c>
      <c r="AH157" s="2">
        <v>6.5</v>
      </c>
      <c r="AI157" s="2">
        <v>2</v>
      </c>
      <c r="AJ157" s="19">
        <v>265.46457922833753</v>
      </c>
      <c r="AK157" s="19">
        <f t="shared" si="30"/>
        <v>2.6546457922833753E-2</v>
      </c>
      <c r="AL157" s="19">
        <v>265.46457922833753</v>
      </c>
      <c r="AM157" s="19">
        <f t="shared" si="31"/>
        <v>2.6546457922833753E-2</v>
      </c>
      <c r="AN157" s="19">
        <f t="shared" si="32"/>
        <v>0</v>
      </c>
      <c r="AP157" s="24">
        <v>6.51</v>
      </c>
      <c r="AQ157" s="24">
        <f t="shared" si="33"/>
        <v>0.17281744107764774</v>
      </c>
      <c r="AR157" s="24"/>
      <c r="AS157" s="24">
        <v>8.2509316770186327</v>
      </c>
      <c r="AT157" s="24">
        <f t="shared" si="34"/>
        <v>0</v>
      </c>
      <c r="AU157" s="24"/>
      <c r="AV157" s="25">
        <f t="shared" si="35"/>
        <v>0.17281744107764774</v>
      </c>
    </row>
    <row r="158" spans="1:48" x14ac:dyDescent="0.3">
      <c r="A158" s="2" t="s">
        <v>6</v>
      </c>
      <c r="B158" s="2">
        <v>375</v>
      </c>
      <c r="C158" s="5">
        <v>39869</v>
      </c>
      <c r="D158" s="2">
        <v>22</v>
      </c>
      <c r="E158" s="2" t="s">
        <v>9</v>
      </c>
      <c r="F158" s="6" t="s">
        <v>53</v>
      </c>
      <c r="G158" s="2">
        <v>80</v>
      </c>
      <c r="H158" s="2">
        <v>4</v>
      </c>
      <c r="I158" s="2">
        <v>17</v>
      </c>
      <c r="J158" s="2">
        <v>6.25</v>
      </c>
      <c r="K158" s="2">
        <v>2</v>
      </c>
      <c r="L158" s="19">
        <v>245.43692606170259</v>
      </c>
      <c r="M158" s="19">
        <f t="shared" si="24"/>
        <v>2.4543692606170259E-2</v>
      </c>
      <c r="N158" s="19">
        <v>196.34954084936209</v>
      </c>
      <c r="O158" s="19">
        <f t="shared" si="25"/>
        <v>1.9634954084936207E-2</v>
      </c>
      <c r="P158" s="19">
        <f t="shared" si="26"/>
        <v>4.9087385212340517E-3</v>
      </c>
      <c r="R158" s="24">
        <v>6.51</v>
      </c>
      <c r="S158" s="24">
        <f t="shared" si="27"/>
        <v>0.1278235510929347</v>
      </c>
      <c r="U158" s="24">
        <v>8.2509316770186327</v>
      </c>
      <c r="V158" s="24">
        <f t="shared" si="28"/>
        <v>4.0501666159051639E-2</v>
      </c>
      <c r="X158" s="25">
        <f t="shared" si="29"/>
        <v>8.7321884933883057E-2</v>
      </c>
      <c r="AA158" s="5">
        <v>39869</v>
      </c>
      <c r="AB158" s="2">
        <v>22</v>
      </c>
      <c r="AC158" s="2" t="s">
        <v>9</v>
      </c>
      <c r="AD158" s="6" t="s">
        <v>53</v>
      </c>
      <c r="AE158" s="2">
        <v>80</v>
      </c>
      <c r="AF158" s="2">
        <v>4</v>
      </c>
      <c r="AG158" s="2">
        <v>17</v>
      </c>
      <c r="AH158" s="2">
        <v>6.25</v>
      </c>
      <c r="AI158" s="2">
        <v>2</v>
      </c>
      <c r="AJ158" s="19">
        <v>245.43692606170259</v>
      </c>
      <c r="AK158" s="19">
        <f t="shared" si="30"/>
        <v>2.4543692606170259E-2</v>
      </c>
      <c r="AL158" s="19">
        <v>196.34954084936209</v>
      </c>
      <c r="AM158" s="19">
        <f t="shared" si="31"/>
        <v>1.9634954084936207E-2</v>
      </c>
      <c r="AN158" s="19">
        <f t="shared" si="32"/>
        <v>4.9087385212340517E-3</v>
      </c>
      <c r="AP158" s="24">
        <v>6.51</v>
      </c>
      <c r="AQ158" s="24">
        <f t="shared" si="33"/>
        <v>0.1278235510929347</v>
      </c>
      <c r="AR158" s="24"/>
      <c r="AS158" s="24">
        <v>8.2509316770186327</v>
      </c>
      <c r="AT158" s="24">
        <f t="shared" si="34"/>
        <v>4.0501666159051639E-2</v>
      </c>
      <c r="AU158" s="24"/>
      <c r="AV158" s="25">
        <f t="shared" si="35"/>
        <v>8.7321884933883057E-2</v>
      </c>
    </row>
    <row r="159" spans="1:48" x14ac:dyDescent="0.3">
      <c r="A159" s="2" t="s">
        <v>6</v>
      </c>
      <c r="B159" s="2">
        <v>375</v>
      </c>
      <c r="C159" s="5">
        <v>39869</v>
      </c>
      <c r="D159" s="2">
        <v>22</v>
      </c>
      <c r="E159" s="2" t="s">
        <v>9</v>
      </c>
      <c r="F159" s="6" t="s">
        <v>53</v>
      </c>
      <c r="G159" s="2">
        <v>80</v>
      </c>
      <c r="H159" s="2">
        <v>5</v>
      </c>
      <c r="I159" s="2">
        <v>12</v>
      </c>
      <c r="J159" s="2">
        <v>5.5</v>
      </c>
      <c r="K159" s="2">
        <v>2</v>
      </c>
      <c r="L159" s="19">
        <v>190.06635554218249</v>
      </c>
      <c r="M159" s="19">
        <f t="shared" si="24"/>
        <v>1.9006635554218249E-2</v>
      </c>
      <c r="N159" s="19">
        <v>152.05308443374599</v>
      </c>
      <c r="O159" s="19">
        <f t="shared" si="25"/>
        <v>1.52053084433746E-2</v>
      </c>
      <c r="P159" s="19">
        <f t="shared" si="26"/>
        <v>3.8013271108436487E-3</v>
      </c>
      <c r="R159" s="24">
        <v>6.51</v>
      </c>
      <c r="S159" s="24">
        <f t="shared" si="27"/>
        <v>9.8986557966368641E-2</v>
      </c>
      <c r="U159" s="24">
        <v>8.2509316770186327</v>
      </c>
      <c r="V159" s="24">
        <f t="shared" si="28"/>
        <v>3.1364490273569579E-2</v>
      </c>
      <c r="X159" s="25">
        <f t="shared" si="29"/>
        <v>6.7622067692799062E-2</v>
      </c>
      <c r="AA159" s="5">
        <v>39869</v>
      </c>
      <c r="AB159" s="2">
        <v>22</v>
      </c>
      <c r="AC159" s="2" t="s">
        <v>9</v>
      </c>
      <c r="AD159" s="6" t="s">
        <v>53</v>
      </c>
      <c r="AE159" s="2">
        <v>80</v>
      </c>
      <c r="AF159" s="2">
        <v>5</v>
      </c>
      <c r="AG159" s="2">
        <v>12</v>
      </c>
      <c r="AH159" s="2">
        <v>5.5</v>
      </c>
      <c r="AI159" s="2">
        <v>2</v>
      </c>
      <c r="AJ159" s="19">
        <v>190.06635554218249</v>
      </c>
      <c r="AK159" s="19">
        <f t="shared" si="30"/>
        <v>1.9006635554218249E-2</v>
      </c>
      <c r="AL159" s="19">
        <v>152.05308443374599</v>
      </c>
      <c r="AM159" s="19">
        <f t="shared" si="31"/>
        <v>1.52053084433746E-2</v>
      </c>
      <c r="AN159" s="19">
        <f t="shared" si="32"/>
        <v>3.8013271108436487E-3</v>
      </c>
      <c r="AP159" s="24">
        <v>6.51</v>
      </c>
      <c r="AQ159" s="24">
        <f t="shared" si="33"/>
        <v>9.8986557966368641E-2</v>
      </c>
      <c r="AR159" s="24"/>
      <c r="AS159" s="24">
        <v>8.2509316770186327</v>
      </c>
      <c r="AT159" s="24">
        <f t="shared" si="34"/>
        <v>3.1364490273569579E-2</v>
      </c>
      <c r="AU159" s="24"/>
      <c r="AV159" s="25">
        <f t="shared" si="35"/>
        <v>6.7622067692799062E-2</v>
      </c>
    </row>
    <row r="160" spans="1:48" x14ac:dyDescent="0.3">
      <c r="A160" s="2" t="s">
        <v>6</v>
      </c>
      <c r="B160" s="2">
        <v>375</v>
      </c>
      <c r="C160" s="5">
        <v>39869</v>
      </c>
      <c r="D160" s="2">
        <v>22</v>
      </c>
      <c r="E160" s="2" t="s">
        <v>9</v>
      </c>
      <c r="F160" s="6" t="s">
        <v>41</v>
      </c>
      <c r="G160" s="2">
        <v>50</v>
      </c>
      <c r="H160" s="2">
        <v>10</v>
      </c>
      <c r="I160" s="2">
        <v>15</v>
      </c>
      <c r="J160" s="2">
        <v>8.75</v>
      </c>
      <c r="K160" s="2">
        <v>3</v>
      </c>
      <c r="L160" s="19">
        <v>721.58456262140555</v>
      </c>
      <c r="M160" s="19">
        <f t="shared" si="24"/>
        <v>7.2158456262140555E-2</v>
      </c>
      <c r="N160" s="19">
        <v>360.79228131070278</v>
      </c>
      <c r="O160" s="19">
        <f t="shared" si="25"/>
        <v>3.6079228131070278E-2</v>
      </c>
      <c r="P160" s="19">
        <f t="shared" si="26"/>
        <v>3.6079228131070278E-2</v>
      </c>
      <c r="R160" s="24">
        <v>14.08</v>
      </c>
      <c r="S160" s="24">
        <f t="shared" si="27"/>
        <v>0.50799553208546955</v>
      </c>
      <c r="U160" s="24">
        <v>8.1999999999999993</v>
      </c>
      <c r="V160" s="24">
        <f t="shared" si="28"/>
        <v>0.29584967067477624</v>
      </c>
      <c r="X160" s="25">
        <f t="shared" si="29"/>
        <v>0.2121458614106933</v>
      </c>
      <c r="AA160" s="5">
        <v>39869</v>
      </c>
      <c r="AB160" s="2">
        <v>22</v>
      </c>
      <c r="AC160" s="2" t="s">
        <v>9</v>
      </c>
      <c r="AD160" s="6" t="s">
        <v>41</v>
      </c>
      <c r="AE160" s="2">
        <v>50</v>
      </c>
      <c r="AF160" s="2">
        <v>10</v>
      </c>
      <c r="AG160" s="2">
        <v>15</v>
      </c>
      <c r="AH160" s="2">
        <v>8.75</v>
      </c>
      <c r="AI160" s="2">
        <v>3</v>
      </c>
      <c r="AJ160" s="19">
        <v>721.58456262140555</v>
      </c>
      <c r="AK160" s="19">
        <f t="shared" si="30"/>
        <v>7.2158456262140555E-2</v>
      </c>
      <c r="AL160" s="19">
        <v>360.79228131070278</v>
      </c>
      <c r="AM160" s="19">
        <f t="shared" si="31"/>
        <v>3.6079228131070278E-2</v>
      </c>
      <c r="AN160" s="19">
        <f t="shared" si="32"/>
        <v>3.6079228131070278E-2</v>
      </c>
      <c r="AP160" s="24">
        <v>14.08</v>
      </c>
      <c r="AQ160" s="24">
        <f t="shared" si="33"/>
        <v>0.50799553208546955</v>
      </c>
      <c r="AR160" s="24"/>
      <c r="AS160" s="24">
        <v>8.1999999999999993</v>
      </c>
      <c r="AT160" s="24">
        <f t="shared" si="34"/>
        <v>0.29584967067477624</v>
      </c>
      <c r="AU160" s="24"/>
      <c r="AV160" s="25">
        <f t="shared" si="35"/>
        <v>0.2121458614106933</v>
      </c>
    </row>
    <row r="161" spans="1:48" x14ac:dyDescent="0.3">
      <c r="A161" s="2" t="s">
        <v>6</v>
      </c>
      <c r="B161" s="2">
        <v>375</v>
      </c>
      <c r="C161" s="5">
        <v>39869</v>
      </c>
      <c r="D161" s="2">
        <v>22</v>
      </c>
      <c r="E161" s="2" t="s">
        <v>9</v>
      </c>
      <c r="F161" s="6" t="s">
        <v>46</v>
      </c>
      <c r="G161" s="2">
        <v>100</v>
      </c>
      <c r="H161" s="2">
        <v>12</v>
      </c>
      <c r="I161" s="2">
        <v>10</v>
      </c>
      <c r="J161" s="2">
        <v>8.5</v>
      </c>
      <c r="K161" s="2">
        <v>3</v>
      </c>
      <c r="L161" s="19">
        <v>680.94020766558765</v>
      </c>
      <c r="M161" s="19">
        <f t="shared" si="24"/>
        <v>6.8094020766558766E-2</v>
      </c>
      <c r="N161" s="19">
        <v>680.94020766558765</v>
      </c>
      <c r="O161" s="19">
        <f t="shared" si="25"/>
        <v>6.8094020766558766E-2</v>
      </c>
      <c r="P161" s="19">
        <f t="shared" si="26"/>
        <v>0</v>
      </c>
      <c r="R161" s="24">
        <v>14.08</v>
      </c>
      <c r="S161" s="24">
        <f t="shared" si="27"/>
        <v>0.95876381239314745</v>
      </c>
      <c r="U161" s="24">
        <v>12.651428571428571</v>
      </c>
      <c r="V161" s="24">
        <f t="shared" si="28"/>
        <v>0</v>
      </c>
      <c r="X161" s="25">
        <f t="shared" si="29"/>
        <v>0.95876381239314745</v>
      </c>
      <c r="AA161" s="5">
        <v>39869</v>
      </c>
      <c r="AB161" s="2">
        <v>22</v>
      </c>
      <c r="AC161" s="2" t="s">
        <v>9</v>
      </c>
      <c r="AD161" s="6" t="s">
        <v>46</v>
      </c>
      <c r="AE161" s="2">
        <v>100</v>
      </c>
      <c r="AF161" s="2">
        <v>12</v>
      </c>
      <c r="AG161" s="2">
        <v>10</v>
      </c>
      <c r="AH161" s="2">
        <v>8.5</v>
      </c>
      <c r="AI161" s="2">
        <v>3</v>
      </c>
      <c r="AJ161" s="19">
        <v>680.94020766558765</v>
      </c>
      <c r="AK161" s="19">
        <f t="shared" si="30"/>
        <v>6.8094020766558766E-2</v>
      </c>
      <c r="AL161" s="19">
        <v>680.94020766558765</v>
      </c>
      <c r="AM161" s="19">
        <f t="shared" si="31"/>
        <v>6.8094020766558766E-2</v>
      </c>
      <c r="AN161" s="19">
        <f t="shared" si="32"/>
        <v>0</v>
      </c>
      <c r="AP161" s="24">
        <v>14.08</v>
      </c>
      <c r="AQ161" s="24">
        <f t="shared" si="33"/>
        <v>0.95876381239314745</v>
      </c>
      <c r="AR161" s="24"/>
      <c r="AS161" s="24">
        <v>12.651428571428571</v>
      </c>
      <c r="AT161" s="24">
        <f t="shared" si="34"/>
        <v>0</v>
      </c>
      <c r="AU161" s="24"/>
      <c r="AV161" s="25">
        <f t="shared" si="35"/>
        <v>0.95876381239314745</v>
      </c>
    </row>
    <row r="162" spans="1:48" x14ac:dyDescent="0.3">
      <c r="A162" s="2" t="s">
        <v>6</v>
      </c>
      <c r="B162" s="2">
        <v>375</v>
      </c>
      <c r="C162" s="5">
        <v>39869</v>
      </c>
      <c r="D162" s="2">
        <v>22</v>
      </c>
      <c r="E162" s="2" t="s">
        <v>9</v>
      </c>
      <c r="F162" s="6" t="s">
        <v>36</v>
      </c>
      <c r="G162" s="2">
        <v>10</v>
      </c>
      <c r="H162" s="2">
        <v>25</v>
      </c>
      <c r="I162" s="2">
        <v>35</v>
      </c>
      <c r="J162" s="2">
        <v>21.25</v>
      </c>
      <c r="K162" s="2">
        <v>2</v>
      </c>
      <c r="L162" s="19">
        <v>2837.2508652732818</v>
      </c>
      <c r="M162" s="19">
        <f t="shared" si="24"/>
        <v>0.2837250865273282</v>
      </c>
      <c r="N162" s="19">
        <v>283.72508652732819</v>
      </c>
      <c r="O162" s="19">
        <f t="shared" si="25"/>
        <v>2.837250865273282E-2</v>
      </c>
      <c r="P162" s="19">
        <f t="shared" si="26"/>
        <v>0.25535257787459537</v>
      </c>
      <c r="R162" s="24">
        <v>14.08</v>
      </c>
      <c r="S162" s="24">
        <f t="shared" si="27"/>
        <v>0.39948492183047812</v>
      </c>
      <c r="U162" s="24">
        <v>8.3025000000000002</v>
      </c>
      <c r="V162" s="24">
        <f t="shared" si="28"/>
        <v>2.1200647778038282</v>
      </c>
      <c r="X162" s="25">
        <f t="shared" si="29"/>
        <v>-1.7205798559733501</v>
      </c>
      <c r="AA162" s="5">
        <v>39869</v>
      </c>
      <c r="AB162" s="2">
        <v>22</v>
      </c>
      <c r="AC162" s="2" t="s">
        <v>9</v>
      </c>
      <c r="AD162" s="6" t="s">
        <v>36</v>
      </c>
      <c r="AE162" s="2">
        <v>10</v>
      </c>
      <c r="AF162" s="2">
        <v>25</v>
      </c>
      <c r="AG162" s="2">
        <v>35</v>
      </c>
      <c r="AH162" s="2">
        <v>21.25</v>
      </c>
      <c r="AI162" s="2">
        <v>2</v>
      </c>
      <c r="AJ162" s="19">
        <v>2837.2508652732818</v>
      </c>
      <c r="AK162" s="19">
        <f t="shared" si="30"/>
        <v>0.2837250865273282</v>
      </c>
      <c r="AL162" s="19">
        <v>283.72508652732819</v>
      </c>
      <c r="AM162" s="19">
        <f t="shared" si="31"/>
        <v>2.837250865273282E-2</v>
      </c>
      <c r="AN162" s="19">
        <f t="shared" si="32"/>
        <v>0.25535257787459537</v>
      </c>
      <c r="AP162" s="24">
        <v>14.08</v>
      </c>
      <c r="AQ162" s="24">
        <f t="shared" si="33"/>
        <v>0.39948492183047812</v>
      </c>
      <c r="AR162" s="24"/>
      <c r="AS162" s="24">
        <v>8.3025000000000002</v>
      </c>
      <c r="AT162" s="24">
        <f t="shared" si="34"/>
        <v>2.1200647778038282</v>
      </c>
      <c r="AU162" s="24"/>
      <c r="AV162" s="25">
        <f t="shared" si="35"/>
        <v>-1.7205798559733501</v>
      </c>
    </row>
    <row r="163" spans="1:48" x14ac:dyDescent="0.3">
      <c r="A163" s="2" t="s">
        <v>6</v>
      </c>
      <c r="B163" s="2">
        <v>375</v>
      </c>
      <c r="C163" s="5">
        <v>39869</v>
      </c>
      <c r="D163" s="2">
        <v>22</v>
      </c>
      <c r="E163" s="2" t="s">
        <v>9</v>
      </c>
      <c r="F163" s="6" t="s">
        <v>35</v>
      </c>
      <c r="G163" s="2">
        <v>100</v>
      </c>
      <c r="H163" s="2">
        <v>6</v>
      </c>
      <c r="I163" s="2">
        <v>10</v>
      </c>
      <c r="J163" s="2">
        <v>5.5</v>
      </c>
      <c r="K163" s="2">
        <v>1</v>
      </c>
      <c r="L163" s="19">
        <v>95.033177771091246</v>
      </c>
      <c r="M163" s="19">
        <f t="shared" si="24"/>
        <v>9.5033177771091243E-3</v>
      </c>
      <c r="N163" s="19">
        <v>95.033177771091246</v>
      </c>
      <c r="O163" s="19">
        <f t="shared" si="25"/>
        <v>9.5033177771091243E-3</v>
      </c>
      <c r="P163" s="19">
        <f t="shared" si="26"/>
        <v>0</v>
      </c>
      <c r="R163" s="24">
        <v>14.08</v>
      </c>
      <c r="S163" s="24">
        <f t="shared" si="27"/>
        <v>0.13380671430169647</v>
      </c>
      <c r="U163" s="24">
        <v>8.104694792715291</v>
      </c>
      <c r="V163" s="24">
        <f t="shared" si="28"/>
        <v>0</v>
      </c>
      <c r="X163" s="25">
        <f t="shared" si="29"/>
        <v>0.13380671430169647</v>
      </c>
      <c r="AA163" s="5">
        <v>39869</v>
      </c>
      <c r="AB163" s="2">
        <v>22</v>
      </c>
      <c r="AC163" s="2" t="s">
        <v>9</v>
      </c>
      <c r="AD163" s="6" t="s">
        <v>35</v>
      </c>
      <c r="AE163" s="2">
        <v>100</v>
      </c>
      <c r="AF163" s="2">
        <v>6</v>
      </c>
      <c r="AG163" s="2">
        <v>10</v>
      </c>
      <c r="AH163" s="2">
        <v>5.5</v>
      </c>
      <c r="AI163" s="2">
        <v>1</v>
      </c>
      <c r="AJ163" s="19">
        <v>95.033177771091246</v>
      </c>
      <c r="AK163" s="19">
        <f t="shared" si="30"/>
        <v>9.5033177771091243E-3</v>
      </c>
      <c r="AL163" s="19">
        <v>95.033177771091246</v>
      </c>
      <c r="AM163" s="19">
        <f t="shared" si="31"/>
        <v>9.5033177771091243E-3</v>
      </c>
      <c r="AN163" s="19">
        <f t="shared" si="32"/>
        <v>0</v>
      </c>
      <c r="AP163" s="24">
        <v>14.08</v>
      </c>
      <c r="AQ163" s="24">
        <f t="shared" si="33"/>
        <v>0.13380671430169647</v>
      </c>
      <c r="AR163" s="24"/>
      <c r="AS163" s="24">
        <v>8.104694792715291</v>
      </c>
      <c r="AT163" s="24">
        <f t="shared" si="34"/>
        <v>0</v>
      </c>
      <c r="AU163" s="24"/>
      <c r="AV163" s="25">
        <f t="shared" si="35"/>
        <v>0.13380671430169647</v>
      </c>
    </row>
    <row r="164" spans="1:48" x14ac:dyDescent="0.3">
      <c r="A164" s="2" t="s">
        <v>6</v>
      </c>
      <c r="B164" s="2">
        <v>39</v>
      </c>
      <c r="C164" s="5">
        <v>39869</v>
      </c>
      <c r="D164" s="2">
        <v>26</v>
      </c>
      <c r="E164" s="2" t="s">
        <v>10</v>
      </c>
      <c r="F164" s="6" t="s">
        <v>24</v>
      </c>
      <c r="G164" s="2">
        <v>10</v>
      </c>
      <c r="H164" s="2">
        <v>25</v>
      </c>
      <c r="I164" s="2">
        <v>25</v>
      </c>
      <c r="J164" s="2">
        <v>18.75</v>
      </c>
      <c r="K164" s="2">
        <v>2</v>
      </c>
      <c r="L164" s="19">
        <v>2208.9323345553235</v>
      </c>
      <c r="M164" s="19">
        <f t="shared" si="24"/>
        <v>0.22089323345553236</v>
      </c>
      <c r="N164" s="19">
        <v>220.89323345553237</v>
      </c>
      <c r="O164" s="19">
        <f t="shared" si="25"/>
        <v>2.2089323345553236E-2</v>
      </c>
      <c r="P164" s="19">
        <f t="shared" si="26"/>
        <v>0.19880391010997911</v>
      </c>
      <c r="R164" s="24">
        <v>14.08</v>
      </c>
      <c r="S164" s="24">
        <f t="shared" si="27"/>
        <v>0.31101767270538955</v>
      </c>
      <c r="U164" s="24">
        <v>8.461146496815287</v>
      </c>
      <c r="V164" s="24">
        <f t="shared" si="28"/>
        <v>1.682109007580231</v>
      </c>
      <c r="X164" s="25">
        <f t="shared" si="29"/>
        <v>-1.3710913348748415</v>
      </c>
      <c r="AA164" s="5">
        <v>39869</v>
      </c>
      <c r="AB164" s="2">
        <v>26</v>
      </c>
      <c r="AC164" s="2" t="s">
        <v>10</v>
      </c>
      <c r="AD164" s="6" t="s">
        <v>24</v>
      </c>
      <c r="AE164" s="2">
        <v>10</v>
      </c>
      <c r="AF164" s="2">
        <v>25</v>
      </c>
      <c r="AG164" s="2">
        <v>25</v>
      </c>
      <c r="AH164" s="2">
        <v>18.75</v>
      </c>
      <c r="AI164" s="2">
        <v>2</v>
      </c>
      <c r="AJ164" s="19">
        <v>2208.9323345553235</v>
      </c>
      <c r="AK164" s="19">
        <f t="shared" si="30"/>
        <v>0.22089323345553236</v>
      </c>
      <c r="AL164" s="19">
        <v>220.89323345553237</v>
      </c>
      <c r="AM164" s="19">
        <f t="shared" si="31"/>
        <v>2.2089323345553236E-2</v>
      </c>
      <c r="AN164" s="19">
        <f t="shared" si="32"/>
        <v>0.19880391010997911</v>
      </c>
      <c r="AP164" s="24">
        <v>14.08</v>
      </c>
      <c r="AQ164" s="24">
        <f t="shared" si="33"/>
        <v>0.31101767270538955</v>
      </c>
      <c r="AR164" s="24"/>
      <c r="AS164" s="24">
        <v>8.461146496815287</v>
      </c>
      <c r="AT164" s="24">
        <f t="shared" si="34"/>
        <v>1.682109007580231</v>
      </c>
      <c r="AU164" s="24"/>
      <c r="AV164" s="25">
        <f t="shared" si="35"/>
        <v>-1.3710913348748415</v>
      </c>
    </row>
    <row r="165" spans="1:48" x14ac:dyDescent="0.3">
      <c r="A165" s="2" t="s">
        <v>6</v>
      </c>
      <c r="B165" s="2">
        <v>39</v>
      </c>
      <c r="C165" s="5">
        <v>39869</v>
      </c>
      <c r="D165" s="2">
        <v>26</v>
      </c>
      <c r="E165" s="2" t="s">
        <v>10</v>
      </c>
      <c r="F165" s="6" t="s">
        <v>44</v>
      </c>
      <c r="G165" s="2">
        <v>100</v>
      </c>
      <c r="H165" s="2">
        <v>10</v>
      </c>
      <c r="I165" s="2">
        <v>15</v>
      </c>
      <c r="J165" s="2">
        <v>8.75</v>
      </c>
      <c r="K165" s="2">
        <v>2</v>
      </c>
      <c r="L165" s="19">
        <v>481.05637508093707</v>
      </c>
      <c r="M165" s="19">
        <f t="shared" si="24"/>
        <v>4.8105637508093706E-2</v>
      </c>
      <c r="N165" s="19">
        <v>481.05637508093707</v>
      </c>
      <c r="O165" s="19">
        <f t="shared" si="25"/>
        <v>4.8105637508093706E-2</v>
      </c>
      <c r="P165" s="19">
        <f t="shared" si="26"/>
        <v>0</v>
      </c>
      <c r="R165" s="24">
        <v>14.08</v>
      </c>
      <c r="S165" s="24">
        <f t="shared" si="27"/>
        <v>0.67732737611395943</v>
      </c>
      <c r="U165" s="24">
        <v>9.0675767918088734</v>
      </c>
      <c r="V165" s="24">
        <f t="shared" si="28"/>
        <v>0</v>
      </c>
      <c r="X165" s="25">
        <f t="shared" si="29"/>
        <v>0.67732737611395943</v>
      </c>
      <c r="AA165" s="5">
        <v>39869</v>
      </c>
      <c r="AB165" s="2">
        <v>26</v>
      </c>
      <c r="AC165" s="2" t="s">
        <v>10</v>
      </c>
      <c r="AD165" s="6" t="s">
        <v>44</v>
      </c>
      <c r="AE165" s="2">
        <v>100</v>
      </c>
      <c r="AF165" s="2">
        <v>10</v>
      </c>
      <c r="AG165" s="2">
        <v>15</v>
      </c>
      <c r="AH165" s="2">
        <v>8.75</v>
      </c>
      <c r="AI165" s="2">
        <v>2</v>
      </c>
      <c r="AJ165" s="19">
        <v>481.05637508093707</v>
      </c>
      <c r="AK165" s="19">
        <f t="shared" si="30"/>
        <v>4.8105637508093706E-2</v>
      </c>
      <c r="AL165" s="19">
        <v>481.05637508093707</v>
      </c>
      <c r="AM165" s="19">
        <f t="shared" si="31"/>
        <v>4.8105637508093706E-2</v>
      </c>
      <c r="AN165" s="19">
        <f t="shared" si="32"/>
        <v>0</v>
      </c>
      <c r="AP165" s="24">
        <v>14.08</v>
      </c>
      <c r="AQ165" s="24">
        <f t="shared" si="33"/>
        <v>0.67732737611395943</v>
      </c>
      <c r="AR165" s="24"/>
      <c r="AS165" s="24">
        <v>9.0675767918088734</v>
      </c>
      <c r="AT165" s="24">
        <f t="shared" si="34"/>
        <v>0</v>
      </c>
      <c r="AU165" s="24"/>
      <c r="AV165" s="25">
        <f t="shared" si="35"/>
        <v>0.67732737611395943</v>
      </c>
    </row>
    <row r="166" spans="1:48" x14ac:dyDescent="0.3">
      <c r="A166" s="2" t="s">
        <v>6</v>
      </c>
      <c r="B166" s="2">
        <v>39</v>
      </c>
      <c r="C166" s="5">
        <v>39869</v>
      </c>
      <c r="D166" s="2">
        <v>26</v>
      </c>
      <c r="E166" s="2" t="s">
        <v>10</v>
      </c>
      <c r="F166" s="6" t="s">
        <v>44</v>
      </c>
      <c r="G166" s="2">
        <v>100</v>
      </c>
      <c r="H166" s="2">
        <v>4</v>
      </c>
      <c r="I166" s="2">
        <v>15</v>
      </c>
      <c r="J166" s="2">
        <v>5.75</v>
      </c>
      <c r="K166" s="2">
        <v>2</v>
      </c>
      <c r="L166" s="19">
        <v>207.73781421862506</v>
      </c>
      <c r="M166" s="19">
        <f t="shared" si="24"/>
        <v>2.0773781421862505E-2</v>
      </c>
      <c r="N166" s="19">
        <v>207.73781421862506</v>
      </c>
      <c r="O166" s="19">
        <f t="shared" si="25"/>
        <v>2.0773781421862505E-2</v>
      </c>
      <c r="P166" s="19">
        <f t="shared" si="26"/>
        <v>0</v>
      </c>
      <c r="R166" s="24">
        <v>14.08</v>
      </c>
      <c r="S166" s="24">
        <f t="shared" si="27"/>
        <v>0.2924948424198241</v>
      </c>
      <c r="U166" s="24">
        <v>9.0675767918088734</v>
      </c>
      <c r="V166" s="24">
        <f t="shared" si="28"/>
        <v>0</v>
      </c>
      <c r="X166" s="25">
        <f t="shared" si="29"/>
        <v>0.2924948424198241</v>
      </c>
      <c r="AA166" s="5">
        <v>39869</v>
      </c>
      <c r="AB166" s="2">
        <v>26</v>
      </c>
      <c r="AC166" s="2" t="s">
        <v>10</v>
      </c>
      <c r="AD166" s="6" t="s">
        <v>44</v>
      </c>
      <c r="AE166" s="2">
        <v>100</v>
      </c>
      <c r="AF166" s="2">
        <v>4</v>
      </c>
      <c r="AG166" s="2">
        <v>15</v>
      </c>
      <c r="AH166" s="2">
        <v>5.75</v>
      </c>
      <c r="AI166" s="2">
        <v>2</v>
      </c>
      <c r="AJ166" s="19">
        <v>207.73781421862506</v>
      </c>
      <c r="AK166" s="19">
        <f t="shared" si="30"/>
        <v>2.0773781421862505E-2</v>
      </c>
      <c r="AL166" s="19">
        <v>207.73781421862506</v>
      </c>
      <c r="AM166" s="19">
        <f t="shared" si="31"/>
        <v>2.0773781421862505E-2</v>
      </c>
      <c r="AN166" s="19">
        <f t="shared" si="32"/>
        <v>0</v>
      </c>
      <c r="AP166" s="24">
        <v>14.08</v>
      </c>
      <c r="AQ166" s="24">
        <f t="shared" si="33"/>
        <v>0.2924948424198241</v>
      </c>
      <c r="AR166" s="24"/>
      <c r="AS166" s="24">
        <v>9.0675767918088734</v>
      </c>
      <c r="AT166" s="24">
        <f t="shared" si="34"/>
        <v>0</v>
      </c>
      <c r="AU166" s="24"/>
      <c r="AV166" s="25">
        <f t="shared" si="35"/>
        <v>0.2924948424198241</v>
      </c>
    </row>
    <row r="167" spans="1:48" x14ac:dyDescent="0.3">
      <c r="A167" s="2" t="s">
        <v>6</v>
      </c>
      <c r="B167" s="2">
        <v>39</v>
      </c>
      <c r="C167" s="5">
        <v>39869</v>
      </c>
      <c r="D167" s="2">
        <v>26</v>
      </c>
      <c r="E167" s="2" t="s">
        <v>10</v>
      </c>
      <c r="F167" s="6" t="s">
        <v>16</v>
      </c>
      <c r="G167" s="2">
        <v>70</v>
      </c>
      <c r="H167" s="2">
        <v>4</v>
      </c>
      <c r="I167" s="2">
        <v>20</v>
      </c>
      <c r="J167" s="2">
        <v>7</v>
      </c>
      <c r="K167" s="2">
        <v>1</v>
      </c>
      <c r="L167" s="19">
        <v>153.93804002589985</v>
      </c>
      <c r="M167" s="19">
        <f t="shared" si="24"/>
        <v>1.5393804002589986E-2</v>
      </c>
      <c r="N167" s="19">
        <v>107.75662801812989</v>
      </c>
      <c r="O167" s="19">
        <f t="shared" si="25"/>
        <v>1.0775662801812989E-2</v>
      </c>
      <c r="P167" s="19">
        <f t="shared" si="26"/>
        <v>4.6181412007769967E-3</v>
      </c>
      <c r="R167" s="24">
        <v>14.08</v>
      </c>
      <c r="S167" s="24">
        <f t="shared" si="27"/>
        <v>0.15172133224952689</v>
      </c>
      <c r="U167" s="24">
        <v>6.8298200514138809</v>
      </c>
      <c r="V167" s="24">
        <f t="shared" si="28"/>
        <v>3.1541073373327309E-2</v>
      </c>
      <c r="X167" s="25">
        <f t="shared" si="29"/>
        <v>0.12018025887619957</v>
      </c>
      <c r="AA167" s="5">
        <v>39869</v>
      </c>
      <c r="AB167" s="2">
        <v>26</v>
      </c>
      <c r="AC167" s="2" t="s">
        <v>10</v>
      </c>
      <c r="AD167" s="6" t="s">
        <v>16</v>
      </c>
      <c r="AE167" s="2">
        <v>70</v>
      </c>
      <c r="AF167" s="2">
        <v>4</v>
      </c>
      <c r="AG167" s="2">
        <v>20</v>
      </c>
      <c r="AH167" s="2">
        <v>7</v>
      </c>
      <c r="AI167" s="2">
        <v>1</v>
      </c>
      <c r="AJ167" s="19">
        <v>153.93804002589985</v>
      </c>
      <c r="AK167" s="19">
        <f t="shared" si="30"/>
        <v>1.5393804002589986E-2</v>
      </c>
      <c r="AL167" s="19">
        <v>107.75662801812989</v>
      </c>
      <c r="AM167" s="19">
        <f t="shared" si="31"/>
        <v>1.0775662801812989E-2</v>
      </c>
      <c r="AN167" s="19">
        <f t="shared" si="32"/>
        <v>4.6181412007769967E-3</v>
      </c>
      <c r="AP167" s="24">
        <v>14.08</v>
      </c>
      <c r="AQ167" s="24">
        <f t="shared" si="33"/>
        <v>0.15172133224952689</v>
      </c>
      <c r="AR167" s="24"/>
      <c r="AS167" s="24">
        <v>6.8298200514138809</v>
      </c>
      <c r="AT167" s="24">
        <f t="shared" si="34"/>
        <v>3.1541073373327309E-2</v>
      </c>
      <c r="AU167" s="24"/>
      <c r="AV167" s="25">
        <f t="shared" si="35"/>
        <v>0.12018025887619957</v>
      </c>
    </row>
    <row r="168" spans="1:48" x14ac:dyDescent="0.3">
      <c r="A168" s="2" t="s">
        <v>6</v>
      </c>
      <c r="B168" s="2">
        <v>39</v>
      </c>
      <c r="C168" s="5">
        <v>39869</v>
      </c>
      <c r="D168" s="2">
        <v>26</v>
      </c>
      <c r="E168" s="2" t="s">
        <v>10</v>
      </c>
      <c r="F168" s="6" t="s">
        <v>53</v>
      </c>
      <c r="G168" s="2">
        <v>100</v>
      </c>
      <c r="H168" s="2">
        <v>10</v>
      </c>
      <c r="I168" s="2">
        <v>17</v>
      </c>
      <c r="J168" s="2">
        <v>9.25</v>
      </c>
      <c r="K168" s="2">
        <v>2</v>
      </c>
      <c r="L168" s="19">
        <v>537.60504284555338</v>
      </c>
      <c r="M168" s="19">
        <f t="shared" si="24"/>
        <v>5.3760504284555338E-2</v>
      </c>
      <c r="N168" s="19">
        <v>537.60504284555338</v>
      </c>
      <c r="O168" s="19">
        <f t="shared" si="25"/>
        <v>5.3760504284555338E-2</v>
      </c>
      <c r="P168" s="19">
        <f t="shared" si="26"/>
        <v>0</v>
      </c>
      <c r="R168" s="24">
        <v>6.51</v>
      </c>
      <c r="S168" s="24">
        <f t="shared" si="27"/>
        <v>0.34998088289245521</v>
      </c>
      <c r="U168" s="24">
        <v>8.2509316770186327</v>
      </c>
      <c r="V168" s="24">
        <f t="shared" si="28"/>
        <v>0</v>
      </c>
      <c r="X168" s="25">
        <f t="shared" si="29"/>
        <v>0.34998088289245521</v>
      </c>
      <c r="AA168" s="5">
        <v>39869</v>
      </c>
      <c r="AB168" s="2">
        <v>26</v>
      </c>
      <c r="AC168" s="2" t="s">
        <v>10</v>
      </c>
      <c r="AD168" s="6" t="s">
        <v>53</v>
      </c>
      <c r="AE168" s="2">
        <v>100</v>
      </c>
      <c r="AF168" s="2">
        <v>10</v>
      </c>
      <c r="AG168" s="2">
        <v>17</v>
      </c>
      <c r="AH168" s="2">
        <v>9.25</v>
      </c>
      <c r="AI168" s="2">
        <v>2</v>
      </c>
      <c r="AJ168" s="19">
        <v>537.60504284555338</v>
      </c>
      <c r="AK168" s="19">
        <f t="shared" si="30"/>
        <v>5.3760504284555338E-2</v>
      </c>
      <c r="AL168" s="19">
        <v>537.60504284555338</v>
      </c>
      <c r="AM168" s="19">
        <f t="shared" si="31"/>
        <v>5.3760504284555338E-2</v>
      </c>
      <c r="AN168" s="19">
        <f t="shared" si="32"/>
        <v>0</v>
      </c>
      <c r="AP168" s="24">
        <v>6.51</v>
      </c>
      <c r="AQ168" s="24">
        <f t="shared" si="33"/>
        <v>0.34998088289245521</v>
      </c>
      <c r="AR168" s="24"/>
      <c r="AS168" s="24">
        <v>8.2509316770186327</v>
      </c>
      <c r="AT168" s="24">
        <f t="shared" si="34"/>
        <v>0</v>
      </c>
      <c r="AU168" s="24"/>
      <c r="AV168" s="25">
        <f t="shared" si="35"/>
        <v>0.34998088289245521</v>
      </c>
    </row>
    <row r="169" spans="1:48" x14ac:dyDescent="0.3">
      <c r="A169" s="2" t="s">
        <v>6</v>
      </c>
      <c r="B169" s="2">
        <v>39</v>
      </c>
      <c r="C169" s="5">
        <v>39869</v>
      </c>
      <c r="D169" s="2">
        <v>26</v>
      </c>
      <c r="E169" s="2" t="s">
        <v>10</v>
      </c>
      <c r="F169" s="6" t="s">
        <v>16</v>
      </c>
      <c r="G169" s="2">
        <v>50</v>
      </c>
      <c r="H169" s="2">
        <v>4</v>
      </c>
      <c r="I169" s="2">
        <v>13</v>
      </c>
      <c r="J169" s="2">
        <v>5.25</v>
      </c>
      <c r="K169" s="2">
        <v>1</v>
      </c>
      <c r="L169" s="19">
        <v>86.59014751456867</v>
      </c>
      <c r="M169" s="19">
        <f t="shared" si="24"/>
        <v>8.6590147514568668E-3</v>
      </c>
      <c r="N169" s="19">
        <v>43.295073757284335</v>
      </c>
      <c r="O169" s="19">
        <f t="shared" si="25"/>
        <v>4.3295073757284334E-3</v>
      </c>
      <c r="P169" s="19">
        <f t="shared" si="26"/>
        <v>4.3295073757284334E-3</v>
      </c>
      <c r="R169" s="24">
        <v>14.08</v>
      </c>
      <c r="S169" s="24">
        <f t="shared" si="27"/>
        <v>6.0959463850256343E-2</v>
      </c>
      <c r="U169" s="24">
        <v>6.8298200514138809</v>
      </c>
      <c r="V169" s="24">
        <f t="shared" si="28"/>
        <v>2.9569756287494347E-2</v>
      </c>
      <c r="X169" s="25">
        <f t="shared" si="29"/>
        <v>3.1389707562761993E-2</v>
      </c>
      <c r="AA169" s="5">
        <v>39869</v>
      </c>
      <c r="AB169" s="2">
        <v>26</v>
      </c>
      <c r="AC169" s="2" t="s">
        <v>10</v>
      </c>
      <c r="AD169" s="6" t="s">
        <v>16</v>
      </c>
      <c r="AE169" s="2">
        <v>50</v>
      </c>
      <c r="AF169" s="2">
        <v>4</v>
      </c>
      <c r="AG169" s="2">
        <v>13</v>
      </c>
      <c r="AH169" s="2">
        <v>5.25</v>
      </c>
      <c r="AI169" s="2">
        <v>1</v>
      </c>
      <c r="AJ169" s="19">
        <v>86.59014751456867</v>
      </c>
      <c r="AK169" s="19">
        <f t="shared" si="30"/>
        <v>8.6590147514568668E-3</v>
      </c>
      <c r="AL169" s="19">
        <v>43.295073757284335</v>
      </c>
      <c r="AM169" s="19">
        <f t="shared" si="31"/>
        <v>4.3295073757284334E-3</v>
      </c>
      <c r="AN169" s="19">
        <f t="shared" si="32"/>
        <v>4.3295073757284334E-3</v>
      </c>
      <c r="AP169" s="24">
        <v>14.08</v>
      </c>
      <c r="AQ169" s="24">
        <f t="shared" si="33"/>
        <v>6.0959463850256343E-2</v>
      </c>
      <c r="AR169" s="24"/>
      <c r="AS169" s="24">
        <v>6.8298200514138809</v>
      </c>
      <c r="AT169" s="24">
        <f t="shared" si="34"/>
        <v>2.9569756287494347E-2</v>
      </c>
      <c r="AU169" s="24"/>
      <c r="AV169" s="25">
        <f t="shared" si="35"/>
        <v>3.1389707562761993E-2</v>
      </c>
    </row>
    <row r="170" spans="1:48" x14ac:dyDescent="0.3">
      <c r="A170" s="2" t="s">
        <v>6</v>
      </c>
      <c r="B170" s="2">
        <v>39</v>
      </c>
      <c r="C170" s="5">
        <v>39869</v>
      </c>
      <c r="D170" s="2">
        <v>26</v>
      </c>
      <c r="E170" s="2" t="s">
        <v>10</v>
      </c>
      <c r="F170" s="6" t="s">
        <v>53</v>
      </c>
      <c r="G170" s="2">
        <v>20</v>
      </c>
      <c r="H170" s="2">
        <v>5</v>
      </c>
      <c r="I170" s="2">
        <v>15</v>
      </c>
      <c r="J170" s="2">
        <v>6.25</v>
      </c>
      <c r="K170" s="2">
        <v>2</v>
      </c>
      <c r="L170" s="19">
        <v>245.43692606170259</v>
      </c>
      <c r="M170" s="19">
        <f t="shared" si="24"/>
        <v>2.4543692606170259E-2</v>
      </c>
      <c r="N170" s="19">
        <v>49.087385212340521</v>
      </c>
      <c r="O170" s="19">
        <f t="shared" si="25"/>
        <v>4.9087385212340517E-3</v>
      </c>
      <c r="P170" s="19">
        <f t="shared" si="26"/>
        <v>1.9634954084936207E-2</v>
      </c>
      <c r="R170" s="24">
        <v>6.51</v>
      </c>
      <c r="S170" s="24">
        <f t="shared" si="27"/>
        <v>3.1955887773233674E-2</v>
      </c>
      <c r="U170" s="24">
        <v>8.2509316770186327</v>
      </c>
      <c r="V170" s="24">
        <f t="shared" si="28"/>
        <v>0.16200666463620655</v>
      </c>
      <c r="X170" s="25">
        <f t="shared" si="29"/>
        <v>-0.13005077686297289</v>
      </c>
      <c r="AA170" s="5">
        <v>39869</v>
      </c>
      <c r="AB170" s="2">
        <v>26</v>
      </c>
      <c r="AC170" s="2" t="s">
        <v>10</v>
      </c>
      <c r="AD170" s="6" t="s">
        <v>53</v>
      </c>
      <c r="AE170" s="2">
        <v>20</v>
      </c>
      <c r="AF170" s="2">
        <v>5</v>
      </c>
      <c r="AG170" s="2">
        <v>15</v>
      </c>
      <c r="AH170" s="2">
        <v>6.25</v>
      </c>
      <c r="AI170" s="2">
        <v>2</v>
      </c>
      <c r="AJ170" s="19">
        <v>245.43692606170259</v>
      </c>
      <c r="AK170" s="19">
        <f t="shared" si="30"/>
        <v>2.4543692606170259E-2</v>
      </c>
      <c r="AL170" s="19">
        <v>49.087385212340521</v>
      </c>
      <c r="AM170" s="19">
        <f t="shared" si="31"/>
        <v>4.9087385212340517E-3</v>
      </c>
      <c r="AN170" s="19">
        <f t="shared" si="32"/>
        <v>1.9634954084936207E-2</v>
      </c>
      <c r="AP170" s="24">
        <v>6.51</v>
      </c>
      <c r="AQ170" s="24">
        <f t="shared" si="33"/>
        <v>3.1955887773233674E-2</v>
      </c>
      <c r="AR170" s="24"/>
      <c r="AS170" s="24">
        <v>8.2509316770186327</v>
      </c>
      <c r="AT170" s="24">
        <f t="shared" si="34"/>
        <v>0.16200666463620655</v>
      </c>
      <c r="AU170" s="24"/>
      <c r="AV170" s="25">
        <f t="shared" si="35"/>
        <v>-0.13005077686297289</v>
      </c>
    </row>
    <row r="171" spans="1:48" x14ac:dyDescent="0.3">
      <c r="A171" s="2" t="s">
        <v>6</v>
      </c>
      <c r="B171" s="2">
        <v>39</v>
      </c>
      <c r="C171" s="5">
        <v>39869</v>
      </c>
      <c r="D171" s="2">
        <v>26</v>
      </c>
      <c r="E171" s="2" t="s">
        <v>10</v>
      </c>
      <c r="F171" s="6" t="s">
        <v>53</v>
      </c>
      <c r="G171" s="2">
        <v>80</v>
      </c>
      <c r="H171" s="2">
        <v>10</v>
      </c>
      <c r="I171" s="2">
        <v>19</v>
      </c>
      <c r="J171" s="2">
        <v>9.75</v>
      </c>
      <c r="K171" s="2">
        <v>2</v>
      </c>
      <c r="L171" s="19">
        <v>597.29530326375937</v>
      </c>
      <c r="M171" s="19">
        <f t="shared" si="24"/>
        <v>5.9729530326375936E-2</v>
      </c>
      <c r="N171" s="19">
        <v>477.83624261100749</v>
      </c>
      <c r="O171" s="19">
        <f t="shared" si="25"/>
        <v>4.7783624261100749E-2</v>
      </c>
      <c r="P171" s="19">
        <f t="shared" si="26"/>
        <v>1.1945906065275187E-2</v>
      </c>
      <c r="R171" s="24">
        <v>6.51</v>
      </c>
      <c r="S171" s="24">
        <f t="shared" si="27"/>
        <v>0.31107139393976585</v>
      </c>
      <c r="U171" s="24">
        <v>8.2509316770186327</v>
      </c>
      <c r="V171" s="24">
        <f t="shared" si="28"/>
        <v>9.8564854764668058E-2</v>
      </c>
      <c r="X171" s="25">
        <f t="shared" si="29"/>
        <v>0.21250653917509779</v>
      </c>
      <c r="AA171" s="5">
        <v>39869</v>
      </c>
      <c r="AB171" s="2">
        <v>26</v>
      </c>
      <c r="AC171" s="2" t="s">
        <v>10</v>
      </c>
      <c r="AD171" s="6" t="s">
        <v>53</v>
      </c>
      <c r="AE171" s="2">
        <v>80</v>
      </c>
      <c r="AF171" s="2">
        <v>10</v>
      </c>
      <c r="AG171" s="2">
        <v>19</v>
      </c>
      <c r="AH171" s="2">
        <v>9.75</v>
      </c>
      <c r="AI171" s="2">
        <v>2</v>
      </c>
      <c r="AJ171" s="19">
        <v>597.29530326375937</v>
      </c>
      <c r="AK171" s="19">
        <f t="shared" si="30"/>
        <v>5.9729530326375936E-2</v>
      </c>
      <c r="AL171" s="19">
        <v>477.83624261100749</v>
      </c>
      <c r="AM171" s="19">
        <f t="shared" si="31"/>
        <v>4.7783624261100749E-2</v>
      </c>
      <c r="AN171" s="19">
        <f t="shared" si="32"/>
        <v>1.1945906065275187E-2</v>
      </c>
      <c r="AP171" s="24">
        <v>6.51</v>
      </c>
      <c r="AQ171" s="24">
        <f t="shared" si="33"/>
        <v>0.31107139393976585</v>
      </c>
      <c r="AR171" s="24"/>
      <c r="AS171" s="24">
        <v>8.2509316770186327</v>
      </c>
      <c r="AT171" s="24">
        <f t="shared" si="34"/>
        <v>9.8564854764668058E-2</v>
      </c>
      <c r="AU171" s="24"/>
      <c r="AV171" s="25">
        <f t="shared" si="35"/>
        <v>0.21250653917509779</v>
      </c>
    </row>
    <row r="172" spans="1:48" x14ac:dyDescent="0.3">
      <c r="A172" s="2" t="s">
        <v>6</v>
      </c>
      <c r="B172" s="2">
        <v>39</v>
      </c>
      <c r="C172" s="5">
        <v>39869</v>
      </c>
      <c r="D172" s="2">
        <v>26</v>
      </c>
      <c r="E172" s="2" t="s">
        <v>10</v>
      </c>
      <c r="F172" s="6" t="s">
        <v>42</v>
      </c>
      <c r="G172" s="2">
        <v>80</v>
      </c>
      <c r="H172" s="2">
        <v>5</v>
      </c>
      <c r="I172" s="2">
        <v>15</v>
      </c>
      <c r="J172" s="2">
        <v>6.25</v>
      </c>
      <c r="K172" s="2">
        <v>2</v>
      </c>
      <c r="L172" s="19">
        <v>245.43692606170259</v>
      </c>
      <c r="M172" s="19">
        <f t="shared" si="24"/>
        <v>2.4543692606170259E-2</v>
      </c>
      <c r="N172" s="19">
        <v>196.34954084936209</v>
      </c>
      <c r="O172" s="19">
        <f t="shared" si="25"/>
        <v>1.9634954084936207E-2</v>
      </c>
      <c r="P172" s="19">
        <f t="shared" si="26"/>
        <v>4.9087385212340517E-3</v>
      </c>
      <c r="R172" s="24">
        <v>14.08</v>
      </c>
      <c r="S172" s="24">
        <f t="shared" si="27"/>
        <v>0.27646015351590181</v>
      </c>
      <c r="U172" s="24">
        <v>8.1999999999999993</v>
      </c>
      <c r="V172" s="24">
        <f t="shared" si="28"/>
        <v>4.0251655874119219E-2</v>
      </c>
      <c r="X172" s="25">
        <f t="shared" si="29"/>
        <v>0.23620849764178259</v>
      </c>
      <c r="AA172" s="5">
        <v>39869</v>
      </c>
      <c r="AB172" s="2">
        <v>26</v>
      </c>
      <c r="AC172" s="2" t="s">
        <v>10</v>
      </c>
      <c r="AD172" s="6" t="s">
        <v>42</v>
      </c>
      <c r="AE172" s="2">
        <v>80</v>
      </c>
      <c r="AF172" s="2">
        <v>5</v>
      </c>
      <c r="AG172" s="2">
        <v>15</v>
      </c>
      <c r="AH172" s="2">
        <v>6.25</v>
      </c>
      <c r="AI172" s="2">
        <v>2</v>
      </c>
      <c r="AJ172" s="19">
        <v>245.43692606170259</v>
      </c>
      <c r="AK172" s="19">
        <f t="shared" si="30"/>
        <v>2.4543692606170259E-2</v>
      </c>
      <c r="AL172" s="19">
        <v>196.34954084936209</v>
      </c>
      <c r="AM172" s="19">
        <f t="shared" si="31"/>
        <v>1.9634954084936207E-2</v>
      </c>
      <c r="AN172" s="19">
        <f t="shared" si="32"/>
        <v>4.9087385212340517E-3</v>
      </c>
      <c r="AP172" s="24">
        <v>14.08</v>
      </c>
      <c r="AQ172" s="24">
        <f t="shared" si="33"/>
        <v>0.27646015351590181</v>
      </c>
      <c r="AR172" s="24"/>
      <c r="AS172" s="24">
        <v>8.1999999999999993</v>
      </c>
      <c r="AT172" s="24">
        <f t="shared" si="34"/>
        <v>4.0251655874119219E-2</v>
      </c>
      <c r="AU172" s="24"/>
      <c r="AV172" s="25">
        <f t="shared" si="35"/>
        <v>0.23620849764178259</v>
      </c>
    </row>
    <row r="173" spans="1:48" x14ac:dyDescent="0.3">
      <c r="A173" s="2" t="s">
        <v>6</v>
      </c>
      <c r="B173" s="2">
        <v>39</v>
      </c>
      <c r="C173" s="5">
        <v>39869</v>
      </c>
      <c r="D173" s="2">
        <v>26</v>
      </c>
      <c r="E173" s="2" t="s">
        <v>10</v>
      </c>
      <c r="F173" s="6" t="s">
        <v>42</v>
      </c>
      <c r="G173" s="2">
        <v>80</v>
      </c>
      <c r="H173" s="2">
        <v>14</v>
      </c>
      <c r="I173" s="2">
        <v>15</v>
      </c>
      <c r="J173" s="2">
        <v>10.75</v>
      </c>
      <c r="K173" s="2">
        <v>2</v>
      </c>
      <c r="L173" s="19">
        <v>726.1006020609409</v>
      </c>
      <c r="M173" s="19">
        <f t="shared" si="24"/>
        <v>7.261006020609409E-2</v>
      </c>
      <c r="N173" s="19">
        <v>580.88048164875272</v>
      </c>
      <c r="O173" s="19">
        <f t="shared" si="25"/>
        <v>5.8088048164875269E-2</v>
      </c>
      <c r="P173" s="19">
        <f t="shared" si="26"/>
        <v>1.4522012041218821E-2</v>
      </c>
      <c r="R173" s="24">
        <v>14.08</v>
      </c>
      <c r="S173" s="24">
        <f t="shared" si="27"/>
        <v>0.81787971816144378</v>
      </c>
      <c r="U173" s="24">
        <v>8.1999999999999993</v>
      </c>
      <c r="V173" s="24">
        <f t="shared" si="28"/>
        <v>0.11908049873799433</v>
      </c>
      <c r="X173" s="25">
        <f t="shared" si="29"/>
        <v>0.69879921942344947</v>
      </c>
      <c r="AA173" s="5">
        <v>39869</v>
      </c>
      <c r="AB173" s="2">
        <v>26</v>
      </c>
      <c r="AC173" s="2" t="s">
        <v>10</v>
      </c>
      <c r="AD173" s="6" t="s">
        <v>42</v>
      </c>
      <c r="AE173" s="2">
        <v>80</v>
      </c>
      <c r="AF173" s="2">
        <v>14</v>
      </c>
      <c r="AG173" s="2">
        <v>15</v>
      </c>
      <c r="AH173" s="2">
        <v>10.75</v>
      </c>
      <c r="AI173" s="2">
        <v>2</v>
      </c>
      <c r="AJ173" s="19">
        <v>726.1006020609409</v>
      </c>
      <c r="AK173" s="19">
        <f t="shared" si="30"/>
        <v>7.261006020609409E-2</v>
      </c>
      <c r="AL173" s="19">
        <v>580.88048164875272</v>
      </c>
      <c r="AM173" s="19">
        <f t="shared" si="31"/>
        <v>5.8088048164875269E-2</v>
      </c>
      <c r="AN173" s="19">
        <f t="shared" si="32"/>
        <v>1.4522012041218821E-2</v>
      </c>
      <c r="AP173" s="24">
        <v>14.08</v>
      </c>
      <c r="AQ173" s="24">
        <f t="shared" si="33"/>
        <v>0.81787971816144378</v>
      </c>
      <c r="AR173" s="24"/>
      <c r="AS173" s="24">
        <v>8.1999999999999993</v>
      </c>
      <c r="AT173" s="24">
        <f t="shared" si="34"/>
        <v>0.11908049873799433</v>
      </c>
      <c r="AU173" s="24"/>
      <c r="AV173" s="25">
        <f t="shared" si="35"/>
        <v>0.69879921942344947</v>
      </c>
    </row>
    <row r="174" spans="1:48" x14ac:dyDescent="0.3">
      <c r="A174" s="2" t="s">
        <v>6</v>
      </c>
      <c r="B174" s="2">
        <v>39</v>
      </c>
      <c r="C174" s="5">
        <v>39869</v>
      </c>
      <c r="D174" s="2">
        <v>26</v>
      </c>
      <c r="E174" s="2" t="s">
        <v>10</v>
      </c>
      <c r="F174" s="6" t="s">
        <v>53</v>
      </c>
      <c r="G174" s="2">
        <v>60</v>
      </c>
      <c r="H174" s="2">
        <v>18</v>
      </c>
      <c r="I174" s="2">
        <v>35</v>
      </c>
      <c r="J174" s="2">
        <v>17.75</v>
      </c>
      <c r="K174" s="2">
        <v>2</v>
      </c>
      <c r="L174" s="19">
        <v>1979.5960708432683</v>
      </c>
      <c r="M174" s="19">
        <f t="shared" si="24"/>
        <v>0.19795960708432683</v>
      </c>
      <c r="N174" s="19">
        <v>1187.757642505961</v>
      </c>
      <c r="O174" s="19">
        <f t="shared" si="25"/>
        <v>0.11877576425059611</v>
      </c>
      <c r="P174" s="19">
        <f t="shared" si="26"/>
        <v>7.9183842833730728E-2</v>
      </c>
      <c r="R174" s="24">
        <v>6.51</v>
      </c>
      <c r="S174" s="24">
        <f t="shared" si="27"/>
        <v>0.77323022527138063</v>
      </c>
      <c r="U174" s="24">
        <v>8.2509316770186327</v>
      </c>
      <c r="V174" s="24">
        <f t="shared" si="28"/>
        <v>0.65334047714489374</v>
      </c>
      <c r="X174" s="25">
        <f t="shared" si="29"/>
        <v>0.11988974812648689</v>
      </c>
      <c r="AA174" s="5">
        <v>39869</v>
      </c>
      <c r="AB174" s="2">
        <v>26</v>
      </c>
      <c r="AC174" s="2" t="s">
        <v>10</v>
      </c>
      <c r="AD174" s="6" t="s">
        <v>53</v>
      </c>
      <c r="AE174" s="2">
        <v>60</v>
      </c>
      <c r="AF174" s="2">
        <v>18</v>
      </c>
      <c r="AG174" s="2">
        <v>35</v>
      </c>
      <c r="AH174" s="2">
        <v>17.75</v>
      </c>
      <c r="AI174" s="2">
        <v>2</v>
      </c>
      <c r="AJ174" s="19">
        <v>1979.5960708432683</v>
      </c>
      <c r="AK174" s="19">
        <f t="shared" si="30"/>
        <v>0.19795960708432683</v>
      </c>
      <c r="AL174" s="19">
        <v>1187.757642505961</v>
      </c>
      <c r="AM174" s="19">
        <f t="shared" si="31"/>
        <v>0.11877576425059611</v>
      </c>
      <c r="AN174" s="19">
        <f t="shared" si="32"/>
        <v>7.9183842833730728E-2</v>
      </c>
      <c r="AP174" s="24">
        <v>6.51</v>
      </c>
      <c r="AQ174" s="24">
        <f t="shared" si="33"/>
        <v>0.77323022527138063</v>
      </c>
      <c r="AR174" s="24"/>
      <c r="AS174" s="24">
        <v>8.2509316770186327</v>
      </c>
      <c r="AT174" s="24">
        <f t="shared" si="34"/>
        <v>0.65334047714489374</v>
      </c>
      <c r="AU174" s="24"/>
      <c r="AV174" s="25">
        <f t="shared" si="35"/>
        <v>0.11988974812648689</v>
      </c>
    </row>
    <row r="175" spans="1:48" x14ac:dyDescent="0.3">
      <c r="A175" s="2" t="s">
        <v>6</v>
      </c>
      <c r="B175" s="2">
        <v>39</v>
      </c>
      <c r="C175" s="5">
        <v>39869</v>
      </c>
      <c r="D175" s="2">
        <v>26</v>
      </c>
      <c r="E175" s="2" t="s">
        <v>10</v>
      </c>
      <c r="F175" s="6" t="s">
        <v>35</v>
      </c>
      <c r="G175" s="2">
        <v>100</v>
      </c>
      <c r="H175" s="2">
        <v>7</v>
      </c>
      <c r="I175" s="2">
        <v>27</v>
      </c>
      <c r="J175" s="2">
        <v>10.25</v>
      </c>
      <c r="K175" s="2">
        <v>1</v>
      </c>
      <c r="L175" s="19">
        <v>330.06357816777762</v>
      </c>
      <c r="M175" s="19">
        <f t="shared" si="24"/>
        <v>3.3006357816777764E-2</v>
      </c>
      <c r="N175" s="19">
        <v>330.06357816777762</v>
      </c>
      <c r="O175" s="19">
        <f t="shared" si="25"/>
        <v>3.3006357816777764E-2</v>
      </c>
      <c r="P175" s="19">
        <f t="shared" si="26"/>
        <v>0</v>
      </c>
      <c r="R175" s="24">
        <v>14.08</v>
      </c>
      <c r="S175" s="24">
        <f t="shared" si="27"/>
        <v>0.46472951806023094</v>
      </c>
      <c r="U175" s="24">
        <v>8.104694792715291</v>
      </c>
      <c r="V175" s="24">
        <f t="shared" si="28"/>
        <v>0</v>
      </c>
      <c r="X175" s="25">
        <f t="shared" si="29"/>
        <v>0.46472951806023094</v>
      </c>
      <c r="AA175" s="5">
        <v>39869</v>
      </c>
      <c r="AB175" s="2">
        <v>26</v>
      </c>
      <c r="AC175" s="2" t="s">
        <v>10</v>
      </c>
      <c r="AD175" s="6" t="s">
        <v>35</v>
      </c>
      <c r="AE175" s="2">
        <v>100</v>
      </c>
      <c r="AF175" s="2">
        <v>7</v>
      </c>
      <c r="AG175" s="2">
        <v>27</v>
      </c>
      <c r="AH175" s="2">
        <v>10.25</v>
      </c>
      <c r="AI175" s="2">
        <v>1</v>
      </c>
      <c r="AJ175" s="19">
        <v>330.06357816777762</v>
      </c>
      <c r="AK175" s="19">
        <f t="shared" si="30"/>
        <v>3.3006357816777764E-2</v>
      </c>
      <c r="AL175" s="19">
        <v>330.06357816777762</v>
      </c>
      <c r="AM175" s="19">
        <f t="shared" si="31"/>
        <v>3.3006357816777764E-2</v>
      </c>
      <c r="AN175" s="19">
        <f t="shared" si="32"/>
        <v>0</v>
      </c>
      <c r="AP175" s="24">
        <v>14.08</v>
      </c>
      <c r="AQ175" s="24">
        <f t="shared" si="33"/>
        <v>0.46472951806023094</v>
      </c>
      <c r="AR175" s="24"/>
      <c r="AS175" s="24">
        <v>8.104694792715291</v>
      </c>
      <c r="AT175" s="24">
        <f t="shared" si="34"/>
        <v>0</v>
      </c>
      <c r="AU175" s="24"/>
      <c r="AV175" s="25">
        <f t="shared" si="35"/>
        <v>0.46472951806023094</v>
      </c>
    </row>
    <row r="176" spans="1:48" x14ac:dyDescent="0.3">
      <c r="A176" s="2" t="s">
        <v>6</v>
      </c>
      <c r="B176" s="2">
        <v>39</v>
      </c>
      <c r="C176" s="5">
        <v>39869</v>
      </c>
      <c r="D176" s="2">
        <v>26</v>
      </c>
      <c r="E176" s="2" t="s">
        <v>10</v>
      </c>
      <c r="F176" s="6" t="s">
        <v>53</v>
      </c>
      <c r="G176" s="2">
        <v>40</v>
      </c>
      <c r="H176" s="2">
        <v>5</v>
      </c>
      <c r="I176" s="2">
        <v>12</v>
      </c>
      <c r="J176" s="2">
        <v>5.5</v>
      </c>
      <c r="K176" s="2">
        <v>2</v>
      </c>
      <c r="L176" s="19">
        <v>190.06635554218249</v>
      </c>
      <c r="M176" s="19">
        <f t="shared" si="24"/>
        <v>1.9006635554218249E-2</v>
      </c>
      <c r="N176" s="19">
        <v>76.026542216872997</v>
      </c>
      <c r="O176" s="19">
        <f t="shared" si="25"/>
        <v>7.6026542216872999E-3</v>
      </c>
      <c r="P176" s="19">
        <f t="shared" si="26"/>
        <v>1.1403981332530948E-2</v>
      </c>
      <c r="R176" s="24">
        <v>6.51</v>
      </c>
      <c r="S176" s="24">
        <f t="shared" si="27"/>
        <v>4.949327898318432E-2</v>
      </c>
      <c r="U176" s="24">
        <v>8.2509316770186327</v>
      </c>
      <c r="V176" s="24">
        <f t="shared" si="28"/>
        <v>9.4093470820708749E-2</v>
      </c>
      <c r="X176" s="25">
        <f t="shared" si="29"/>
        <v>-4.4600191837524429E-2</v>
      </c>
      <c r="AA176" s="5">
        <v>39869</v>
      </c>
      <c r="AB176" s="2">
        <v>26</v>
      </c>
      <c r="AC176" s="2" t="s">
        <v>10</v>
      </c>
      <c r="AD176" s="6" t="s">
        <v>53</v>
      </c>
      <c r="AE176" s="2">
        <v>40</v>
      </c>
      <c r="AF176" s="2">
        <v>5</v>
      </c>
      <c r="AG176" s="2">
        <v>12</v>
      </c>
      <c r="AH176" s="2">
        <v>5.5</v>
      </c>
      <c r="AI176" s="2">
        <v>2</v>
      </c>
      <c r="AJ176" s="19">
        <v>190.06635554218249</v>
      </c>
      <c r="AK176" s="19">
        <f t="shared" si="30"/>
        <v>1.9006635554218249E-2</v>
      </c>
      <c r="AL176" s="19">
        <v>76.026542216872997</v>
      </c>
      <c r="AM176" s="19">
        <f t="shared" si="31"/>
        <v>7.6026542216872999E-3</v>
      </c>
      <c r="AN176" s="19">
        <f t="shared" si="32"/>
        <v>1.1403981332530948E-2</v>
      </c>
      <c r="AP176" s="24">
        <v>6.51</v>
      </c>
      <c r="AQ176" s="24">
        <f t="shared" si="33"/>
        <v>4.949327898318432E-2</v>
      </c>
      <c r="AR176" s="24"/>
      <c r="AS176" s="24">
        <v>8.2509316770186327</v>
      </c>
      <c r="AT176" s="24">
        <f t="shared" si="34"/>
        <v>9.4093470820708749E-2</v>
      </c>
      <c r="AU176" s="24"/>
      <c r="AV176" s="25">
        <f t="shared" si="35"/>
        <v>-4.4600191837524429E-2</v>
      </c>
    </row>
    <row r="177" spans="1:48" x14ac:dyDescent="0.3">
      <c r="A177" s="2" t="s">
        <v>6</v>
      </c>
      <c r="B177" s="2">
        <v>39</v>
      </c>
      <c r="C177" s="5">
        <v>39869</v>
      </c>
      <c r="D177" s="2">
        <v>26</v>
      </c>
      <c r="E177" s="2" t="s">
        <v>10</v>
      </c>
      <c r="F177" s="6" t="s">
        <v>53</v>
      </c>
      <c r="G177" s="2">
        <v>90</v>
      </c>
      <c r="H177" s="2">
        <v>4</v>
      </c>
      <c r="I177" s="2">
        <v>12</v>
      </c>
      <c r="J177" s="2">
        <v>5</v>
      </c>
      <c r="K177" s="2">
        <v>2</v>
      </c>
      <c r="L177" s="19">
        <v>157.07963267948966</v>
      </c>
      <c r="M177" s="19">
        <f t="shared" si="24"/>
        <v>1.5707963267948967E-2</v>
      </c>
      <c r="N177" s="19">
        <v>141.37166941154069</v>
      </c>
      <c r="O177" s="19">
        <f t="shared" si="25"/>
        <v>1.4137166941154069E-2</v>
      </c>
      <c r="P177" s="19">
        <f t="shared" si="26"/>
        <v>1.5707963267948977E-3</v>
      </c>
      <c r="R177" s="24">
        <v>6.51</v>
      </c>
      <c r="S177" s="24">
        <f t="shared" si="27"/>
        <v>9.2032956786912992E-2</v>
      </c>
      <c r="U177" s="24">
        <v>8.2509316770186327</v>
      </c>
      <c r="V177" s="24">
        <f t="shared" si="28"/>
        <v>1.2960533170896535E-2</v>
      </c>
      <c r="X177" s="25">
        <f t="shared" si="29"/>
        <v>7.9072423616016463E-2</v>
      </c>
      <c r="AA177" s="5">
        <v>39869</v>
      </c>
      <c r="AB177" s="2">
        <v>26</v>
      </c>
      <c r="AC177" s="2" t="s">
        <v>10</v>
      </c>
      <c r="AD177" s="6" t="s">
        <v>53</v>
      </c>
      <c r="AE177" s="2">
        <v>90</v>
      </c>
      <c r="AF177" s="2">
        <v>4</v>
      </c>
      <c r="AG177" s="2">
        <v>12</v>
      </c>
      <c r="AH177" s="2">
        <v>5</v>
      </c>
      <c r="AI177" s="2">
        <v>2</v>
      </c>
      <c r="AJ177" s="19">
        <v>157.07963267948966</v>
      </c>
      <c r="AK177" s="19">
        <f t="shared" si="30"/>
        <v>1.5707963267948967E-2</v>
      </c>
      <c r="AL177" s="19">
        <v>141.37166941154069</v>
      </c>
      <c r="AM177" s="19">
        <f t="shared" si="31"/>
        <v>1.4137166941154069E-2</v>
      </c>
      <c r="AN177" s="19">
        <f t="shared" si="32"/>
        <v>1.5707963267948977E-3</v>
      </c>
      <c r="AP177" s="24">
        <v>6.51</v>
      </c>
      <c r="AQ177" s="24">
        <f t="shared" si="33"/>
        <v>9.2032956786912992E-2</v>
      </c>
      <c r="AR177" s="24"/>
      <c r="AS177" s="24">
        <v>8.2509316770186327</v>
      </c>
      <c r="AT177" s="24">
        <f t="shared" si="34"/>
        <v>1.2960533170896535E-2</v>
      </c>
      <c r="AU177" s="24"/>
      <c r="AV177" s="25">
        <f t="shared" si="35"/>
        <v>7.9072423616016463E-2</v>
      </c>
    </row>
    <row r="178" spans="1:48" x14ac:dyDescent="0.3">
      <c r="A178" s="2" t="s">
        <v>6</v>
      </c>
      <c r="B178" s="2">
        <v>39</v>
      </c>
      <c r="C178" s="5">
        <v>39869</v>
      </c>
      <c r="D178" s="2">
        <v>26</v>
      </c>
      <c r="E178" s="2" t="s">
        <v>10</v>
      </c>
      <c r="F178" s="6" t="s">
        <v>44</v>
      </c>
      <c r="G178" s="2">
        <v>100</v>
      </c>
      <c r="H178" s="2">
        <v>12</v>
      </c>
      <c r="I178" s="2">
        <v>13</v>
      </c>
      <c r="J178" s="2">
        <v>9.25</v>
      </c>
      <c r="K178" s="2">
        <v>2</v>
      </c>
      <c r="L178" s="19">
        <v>537.60504284555338</v>
      </c>
      <c r="M178" s="19">
        <f t="shared" si="24"/>
        <v>5.3760504284555338E-2</v>
      </c>
      <c r="N178" s="19">
        <v>537.60504284555338</v>
      </c>
      <c r="O178" s="19">
        <f t="shared" si="25"/>
        <v>5.3760504284555338E-2</v>
      </c>
      <c r="P178" s="19">
        <f t="shared" si="26"/>
        <v>0</v>
      </c>
      <c r="R178" s="24">
        <v>14.08</v>
      </c>
      <c r="S178" s="24">
        <f t="shared" si="27"/>
        <v>0.75694790032653914</v>
      </c>
      <c r="U178" s="24">
        <v>9.0675767918088734</v>
      </c>
      <c r="V178" s="24">
        <f t="shared" si="28"/>
        <v>0</v>
      </c>
      <c r="X178" s="25">
        <f t="shared" si="29"/>
        <v>0.75694790032653914</v>
      </c>
      <c r="AA178" s="5">
        <v>39869</v>
      </c>
      <c r="AB178" s="2">
        <v>26</v>
      </c>
      <c r="AC178" s="2" t="s">
        <v>10</v>
      </c>
      <c r="AD178" s="6" t="s">
        <v>44</v>
      </c>
      <c r="AE178" s="2">
        <v>100</v>
      </c>
      <c r="AF178" s="2">
        <v>12</v>
      </c>
      <c r="AG178" s="2">
        <v>13</v>
      </c>
      <c r="AH178" s="2">
        <v>9.25</v>
      </c>
      <c r="AI178" s="2">
        <v>2</v>
      </c>
      <c r="AJ178" s="19">
        <v>537.60504284555338</v>
      </c>
      <c r="AK178" s="19">
        <f t="shared" si="30"/>
        <v>5.3760504284555338E-2</v>
      </c>
      <c r="AL178" s="19">
        <v>537.60504284555338</v>
      </c>
      <c r="AM178" s="19">
        <f t="shared" si="31"/>
        <v>5.3760504284555338E-2</v>
      </c>
      <c r="AN178" s="19">
        <f t="shared" si="32"/>
        <v>0</v>
      </c>
      <c r="AP178" s="24">
        <v>14.08</v>
      </c>
      <c r="AQ178" s="24">
        <f t="shared" si="33"/>
        <v>0.75694790032653914</v>
      </c>
      <c r="AR178" s="24"/>
      <c r="AS178" s="24">
        <v>9.0675767918088734</v>
      </c>
      <c r="AT178" s="24">
        <f t="shared" si="34"/>
        <v>0</v>
      </c>
      <c r="AU178" s="24"/>
      <c r="AV178" s="25">
        <f t="shared" si="35"/>
        <v>0.75694790032653914</v>
      </c>
    </row>
    <row r="179" spans="1:48" x14ac:dyDescent="0.3">
      <c r="A179" s="2" t="s">
        <v>6</v>
      </c>
      <c r="B179" s="2">
        <v>39</v>
      </c>
      <c r="C179" s="5">
        <v>39869</v>
      </c>
      <c r="D179" s="2">
        <v>26</v>
      </c>
      <c r="E179" s="2" t="s">
        <v>10</v>
      </c>
      <c r="F179" s="6" t="s">
        <v>46</v>
      </c>
      <c r="G179" s="2">
        <v>100</v>
      </c>
      <c r="H179" s="2">
        <v>11</v>
      </c>
      <c r="I179" s="2">
        <v>15</v>
      </c>
      <c r="J179" s="2">
        <v>9.25</v>
      </c>
      <c r="K179" s="2">
        <v>3</v>
      </c>
      <c r="L179" s="19">
        <v>806.40756426833002</v>
      </c>
      <c r="M179" s="19">
        <f t="shared" si="24"/>
        <v>8.0640756426833007E-2</v>
      </c>
      <c r="N179" s="19">
        <v>806.40756426833002</v>
      </c>
      <c r="O179" s="19">
        <f t="shared" si="25"/>
        <v>8.0640756426833007E-2</v>
      </c>
      <c r="P179" s="19">
        <f t="shared" si="26"/>
        <v>0</v>
      </c>
      <c r="R179" s="24">
        <v>14.08</v>
      </c>
      <c r="S179" s="24">
        <f t="shared" si="27"/>
        <v>1.1354218504898088</v>
      </c>
      <c r="U179" s="24">
        <v>12.651428571428571</v>
      </c>
      <c r="V179" s="24">
        <f t="shared" si="28"/>
        <v>0</v>
      </c>
      <c r="X179" s="25">
        <f t="shared" si="29"/>
        <v>1.1354218504898088</v>
      </c>
      <c r="AA179" s="5">
        <v>39869</v>
      </c>
      <c r="AB179" s="2">
        <v>26</v>
      </c>
      <c r="AC179" s="2" t="s">
        <v>10</v>
      </c>
      <c r="AD179" s="6" t="s">
        <v>46</v>
      </c>
      <c r="AE179" s="2">
        <v>100</v>
      </c>
      <c r="AF179" s="2">
        <v>11</v>
      </c>
      <c r="AG179" s="2">
        <v>15</v>
      </c>
      <c r="AH179" s="2">
        <v>9.25</v>
      </c>
      <c r="AI179" s="2">
        <v>3</v>
      </c>
      <c r="AJ179" s="19">
        <v>806.40756426833002</v>
      </c>
      <c r="AK179" s="19">
        <f t="shared" si="30"/>
        <v>8.0640756426833007E-2</v>
      </c>
      <c r="AL179" s="19">
        <v>806.40756426833002</v>
      </c>
      <c r="AM179" s="19">
        <f t="shared" si="31"/>
        <v>8.0640756426833007E-2</v>
      </c>
      <c r="AN179" s="19">
        <f t="shared" si="32"/>
        <v>0</v>
      </c>
      <c r="AP179" s="24">
        <v>14.08</v>
      </c>
      <c r="AQ179" s="24">
        <f t="shared" si="33"/>
        <v>1.1354218504898088</v>
      </c>
      <c r="AR179" s="24"/>
      <c r="AS179" s="24">
        <v>12.651428571428571</v>
      </c>
      <c r="AT179" s="24">
        <f t="shared" si="34"/>
        <v>0</v>
      </c>
      <c r="AU179" s="24"/>
      <c r="AV179" s="25">
        <f t="shared" si="35"/>
        <v>1.1354218504898088</v>
      </c>
    </row>
    <row r="180" spans="1:48" x14ac:dyDescent="0.3">
      <c r="A180" s="2" t="s">
        <v>6</v>
      </c>
      <c r="B180" s="2">
        <v>39</v>
      </c>
      <c r="C180" s="5">
        <v>39869</v>
      </c>
      <c r="D180" s="2">
        <v>26</v>
      </c>
      <c r="E180" s="2" t="s">
        <v>10</v>
      </c>
      <c r="F180" s="6" t="s">
        <v>42</v>
      </c>
      <c r="G180" s="2">
        <v>100</v>
      </c>
      <c r="H180" s="2">
        <v>50</v>
      </c>
      <c r="I180" s="2">
        <v>55</v>
      </c>
      <c r="J180" s="2">
        <v>38.75</v>
      </c>
      <c r="K180" s="2">
        <v>2</v>
      </c>
      <c r="L180" s="19">
        <v>9434.5954378118477</v>
      </c>
      <c r="M180" s="19">
        <f t="shared" si="24"/>
        <v>0.9434595437811848</v>
      </c>
      <c r="N180" s="19">
        <v>9434.5954378118477</v>
      </c>
      <c r="O180" s="19">
        <f t="shared" si="25"/>
        <v>0.9434595437811848</v>
      </c>
      <c r="P180" s="19">
        <f t="shared" si="26"/>
        <v>0</v>
      </c>
      <c r="R180" s="24">
        <v>14.08</v>
      </c>
      <c r="S180" s="24">
        <f t="shared" si="27"/>
        <v>13.283910376439081</v>
      </c>
      <c r="U180" s="24">
        <v>8.1999999999999993</v>
      </c>
      <c r="V180" s="24">
        <f t="shared" si="28"/>
        <v>0</v>
      </c>
      <c r="X180" s="25">
        <f t="shared" si="29"/>
        <v>13.283910376439081</v>
      </c>
      <c r="AA180" s="5">
        <v>39869</v>
      </c>
      <c r="AB180" s="2">
        <v>26</v>
      </c>
      <c r="AC180" s="2" t="s">
        <v>10</v>
      </c>
      <c r="AD180" s="6" t="s">
        <v>42</v>
      </c>
      <c r="AE180" s="2">
        <v>100</v>
      </c>
      <c r="AF180" s="2">
        <v>50</v>
      </c>
      <c r="AG180" s="2">
        <v>55</v>
      </c>
      <c r="AH180" s="2">
        <v>38.75</v>
      </c>
      <c r="AI180" s="2">
        <v>2</v>
      </c>
      <c r="AJ180" s="19">
        <v>9434.5954378118477</v>
      </c>
      <c r="AK180" s="19">
        <f t="shared" si="30"/>
        <v>0.9434595437811848</v>
      </c>
      <c r="AL180" s="19">
        <v>9434.5954378118477</v>
      </c>
      <c r="AM180" s="19">
        <f t="shared" si="31"/>
        <v>0.9434595437811848</v>
      </c>
      <c r="AN180" s="19">
        <f t="shared" si="32"/>
        <v>0</v>
      </c>
      <c r="AP180" s="24">
        <v>14.08</v>
      </c>
      <c r="AQ180" s="24">
        <f t="shared" si="33"/>
        <v>13.283910376439081</v>
      </c>
      <c r="AR180" s="24"/>
      <c r="AS180" s="24">
        <v>8.1999999999999993</v>
      </c>
      <c r="AT180" s="24">
        <f t="shared" si="34"/>
        <v>0</v>
      </c>
      <c r="AU180" s="24"/>
      <c r="AV180" s="25">
        <f t="shared" si="35"/>
        <v>13.283910376439081</v>
      </c>
    </row>
    <row r="181" spans="1:48" x14ac:dyDescent="0.3">
      <c r="A181" s="2" t="s">
        <v>6</v>
      </c>
      <c r="B181" s="2">
        <v>39</v>
      </c>
      <c r="C181" s="5">
        <v>39869</v>
      </c>
      <c r="D181" s="2">
        <v>26</v>
      </c>
      <c r="E181" s="2" t="s">
        <v>10</v>
      </c>
      <c r="F181" s="6" t="s">
        <v>53</v>
      </c>
      <c r="G181" s="2">
        <v>70</v>
      </c>
      <c r="H181" s="2">
        <v>11</v>
      </c>
      <c r="I181" s="2">
        <v>2</v>
      </c>
      <c r="J181" s="2">
        <v>6</v>
      </c>
      <c r="K181" s="2">
        <v>2</v>
      </c>
      <c r="L181" s="19">
        <v>226.1946710584651</v>
      </c>
      <c r="M181" s="19">
        <f t="shared" si="24"/>
        <v>2.2619467105846509E-2</v>
      </c>
      <c r="N181" s="19">
        <v>158.33626974092556</v>
      </c>
      <c r="O181" s="19">
        <f t="shared" si="25"/>
        <v>1.5833626974092557E-2</v>
      </c>
      <c r="P181" s="19">
        <f t="shared" si="26"/>
        <v>6.7858401317539528E-3</v>
      </c>
      <c r="R181" s="24">
        <v>6.51</v>
      </c>
      <c r="S181" s="24">
        <f t="shared" si="27"/>
        <v>0.10307691160134254</v>
      </c>
      <c r="U181" s="24">
        <v>8.2509316770186327</v>
      </c>
      <c r="V181" s="24">
        <f t="shared" si="28"/>
        <v>5.5989503298272979E-2</v>
      </c>
      <c r="X181" s="25">
        <f t="shared" si="29"/>
        <v>4.708740830306956E-2</v>
      </c>
      <c r="AA181" s="5">
        <v>39869</v>
      </c>
      <c r="AB181" s="2">
        <v>26</v>
      </c>
      <c r="AC181" s="2" t="s">
        <v>10</v>
      </c>
      <c r="AD181" s="6" t="s">
        <v>53</v>
      </c>
      <c r="AE181" s="2">
        <v>70</v>
      </c>
      <c r="AF181" s="2">
        <v>11</v>
      </c>
      <c r="AG181" s="2">
        <v>2</v>
      </c>
      <c r="AH181" s="2">
        <v>6</v>
      </c>
      <c r="AI181" s="2">
        <v>2</v>
      </c>
      <c r="AJ181" s="19">
        <v>226.1946710584651</v>
      </c>
      <c r="AK181" s="19">
        <f t="shared" si="30"/>
        <v>2.2619467105846509E-2</v>
      </c>
      <c r="AL181" s="19">
        <v>158.33626974092556</v>
      </c>
      <c r="AM181" s="19">
        <f t="shared" si="31"/>
        <v>1.5833626974092557E-2</v>
      </c>
      <c r="AN181" s="19">
        <f t="shared" si="32"/>
        <v>6.7858401317539528E-3</v>
      </c>
      <c r="AP181" s="24">
        <v>6.51</v>
      </c>
      <c r="AQ181" s="24">
        <f t="shared" si="33"/>
        <v>0.10307691160134254</v>
      </c>
      <c r="AR181" s="24"/>
      <c r="AS181" s="24">
        <v>8.2509316770186327</v>
      </c>
      <c r="AT181" s="24">
        <f t="shared" si="34"/>
        <v>5.5989503298272979E-2</v>
      </c>
      <c r="AU181" s="24"/>
      <c r="AV181" s="25">
        <f t="shared" si="35"/>
        <v>4.708740830306956E-2</v>
      </c>
    </row>
    <row r="182" spans="1:48" x14ac:dyDescent="0.3">
      <c r="A182" s="2" t="s">
        <v>6</v>
      </c>
      <c r="B182" s="2">
        <v>39</v>
      </c>
      <c r="C182" s="5">
        <v>39869</v>
      </c>
      <c r="D182" s="2">
        <v>26</v>
      </c>
      <c r="E182" s="2" t="s">
        <v>10</v>
      </c>
      <c r="F182" s="6" t="s">
        <v>44</v>
      </c>
      <c r="G182" s="2">
        <v>100</v>
      </c>
      <c r="H182" s="2">
        <v>10</v>
      </c>
      <c r="I182" s="2">
        <v>12</v>
      </c>
      <c r="J182" s="2">
        <v>8</v>
      </c>
      <c r="K182" s="2">
        <v>2</v>
      </c>
      <c r="L182" s="19">
        <v>402.12385965949352</v>
      </c>
      <c r="M182" s="19">
        <f t="shared" si="24"/>
        <v>4.0212385965949352E-2</v>
      </c>
      <c r="N182" s="19">
        <v>402.12385965949352</v>
      </c>
      <c r="O182" s="19">
        <f t="shared" si="25"/>
        <v>4.0212385965949352E-2</v>
      </c>
      <c r="P182" s="19">
        <f t="shared" si="26"/>
        <v>0</v>
      </c>
      <c r="R182" s="24">
        <v>14.08</v>
      </c>
      <c r="S182" s="24">
        <f t="shared" si="27"/>
        <v>0.56619039440056684</v>
      </c>
      <c r="U182" s="24">
        <v>9.0675767918088734</v>
      </c>
      <c r="V182" s="24">
        <f t="shared" si="28"/>
        <v>0</v>
      </c>
      <c r="X182" s="25">
        <f t="shared" si="29"/>
        <v>0.56619039440056684</v>
      </c>
      <c r="AA182" s="5">
        <v>39869</v>
      </c>
      <c r="AB182" s="2">
        <v>26</v>
      </c>
      <c r="AC182" s="2" t="s">
        <v>10</v>
      </c>
      <c r="AD182" s="6" t="s">
        <v>44</v>
      </c>
      <c r="AE182" s="2">
        <v>100</v>
      </c>
      <c r="AF182" s="2">
        <v>10</v>
      </c>
      <c r="AG182" s="2">
        <v>12</v>
      </c>
      <c r="AH182" s="2">
        <v>8</v>
      </c>
      <c r="AI182" s="2">
        <v>2</v>
      </c>
      <c r="AJ182" s="19">
        <v>402.12385965949352</v>
      </c>
      <c r="AK182" s="19">
        <f t="shared" si="30"/>
        <v>4.0212385965949352E-2</v>
      </c>
      <c r="AL182" s="19">
        <v>402.12385965949352</v>
      </c>
      <c r="AM182" s="19">
        <f t="shared" si="31"/>
        <v>4.0212385965949352E-2</v>
      </c>
      <c r="AN182" s="19">
        <f t="shared" si="32"/>
        <v>0</v>
      </c>
      <c r="AP182" s="24">
        <v>14.08</v>
      </c>
      <c r="AQ182" s="24">
        <f t="shared" si="33"/>
        <v>0.56619039440056684</v>
      </c>
      <c r="AR182" s="24"/>
      <c r="AS182" s="24">
        <v>9.0675767918088734</v>
      </c>
      <c r="AT182" s="24">
        <f t="shared" si="34"/>
        <v>0</v>
      </c>
      <c r="AU182" s="24"/>
      <c r="AV182" s="25">
        <f t="shared" si="35"/>
        <v>0.56619039440056684</v>
      </c>
    </row>
    <row r="183" spans="1:48" x14ac:dyDescent="0.3">
      <c r="A183" s="2" t="s">
        <v>6</v>
      </c>
      <c r="B183" s="2">
        <v>39</v>
      </c>
      <c r="C183" s="5">
        <v>39869</v>
      </c>
      <c r="D183" s="2">
        <v>26</v>
      </c>
      <c r="E183" s="2" t="s">
        <v>10</v>
      </c>
      <c r="F183" s="6" t="s">
        <v>35</v>
      </c>
      <c r="G183" s="2">
        <v>100</v>
      </c>
      <c r="H183" s="2">
        <v>12</v>
      </c>
      <c r="I183" s="2">
        <v>18</v>
      </c>
      <c r="J183" s="2">
        <v>10.5</v>
      </c>
      <c r="K183" s="2">
        <v>1</v>
      </c>
      <c r="L183" s="19">
        <v>346.36059005827468</v>
      </c>
      <c r="M183" s="19">
        <f t="shared" si="24"/>
        <v>3.4636059005827467E-2</v>
      </c>
      <c r="N183" s="19">
        <v>346.36059005827468</v>
      </c>
      <c r="O183" s="19">
        <f t="shared" si="25"/>
        <v>3.4636059005827467E-2</v>
      </c>
      <c r="P183" s="19">
        <f t="shared" si="26"/>
        <v>0</v>
      </c>
      <c r="R183" s="24">
        <v>14.08</v>
      </c>
      <c r="S183" s="24">
        <f t="shared" si="27"/>
        <v>0.48767571080205074</v>
      </c>
      <c r="U183" s="24">
        <v>8.104694792715291</v>
      </c>
      <c r="V183" s="24">
        <f t="shared" si="28"/>
        <v>0</v>
      </c>
      <c r="X183" s="25">
        <f t="shared" si="29"/>
        <v>0.48767571080205074</v>
      </c>
      <c r="AA183" s="5">
        <v>39869</v>
      </c>
      <c r="AB183" s="2">
        <v>26</v>
      </c>
      <c r="AC183" s="2" t="s">
        <v>10</v>
      </c>
      <c r="AD183" s="6" t="s">
        <v>35</v>
      </c>
      <c r="AE183" s="2">
        <v>100</v>
      </c>
      <c r="AF183" s="2">
        <v>12</v>
      </c>
      <c r="AG183" s="2">
        <v>18</v>
      </c>
      <c r="AH183" s="2">
        <v>10.5</v>
      </c>
      <c r="AI183" s="2">
        <v>1</v>
      </c>
      <c r="AJ183" s="19">
        <v>346.36059005827468</v>
      </c>
      <c r="AK183" s="19">
        <f t="shared" si="30"/>
        <v>3.4636059005827467E-2</v>
      </c>
      <c r="AL183" s="19">
        <v>346.36059005827468</v>
      </c>
      <c r="AM183" s="19">
        <f t="shared" si="31"/>
        <v>3.4636059005827467E-2</v>
      </c>
      <c r="AN183" s="19">
        <f t="shared" si="32"/>
        <v>0</v>
      </c>
      <c r="AP183" s="24">
        <v>14.08</v>
      </c>
      <c r="AQ183" s="24">
        <f t="shared" si="33"/>
        <v>0.48767571080205074</v>
      </c>
      <c r="AR183" s="24"/>
      <c r="AS183" s="24">
        <v>8.104694792715291</v>
      </c>
      <c r="AT183" s="24">
        <f t="shared" si="34"/>
        <v>0</v>
      </c>
      <c r="AU183" s="24"/>
      <c r="AV183" s="25">
        <f t="shared" si="35"/>
        <v>0.48767571080205074</v>
      </c>
    </row>
    <row r="184" spans="1:48" x14ac:dyDescent="0.3">
      <c r="A184" s="2" t="s">
        <v>6</v>
      </c>
      <c r="B184" s="2">
        <v>39</v>
      </c>
      <c r="C184" s="5">
        <v>39869</v>
      </c>
      <c r="D184" s="2">
        <v>26</v>
      </c>
      <c r="E184" s="2" t="s">
        <v>10</v>
      </c>
      <c r="F184" s="6" t="s">
        <v>24</v>
      </c>
      <c r="G184" s="2">
        <v>100</v>
      </c>
      <c r="H184" s="2">
        <v>14</v>
      </c>
      <c r="I184" s="2">
        <v>15</v>
      </c>
      <c r="J184" s="2">
        <v>10.75</v>
      </c>
      <c r="K184" s="2">
        <v>2</v>
      </c>
      <c r="L184" s="19">
        <v>726.1006020609409</v>
      </c>
      <c r="M184" s="19">
        <f t="shared" si="24"/>
        <v>7.261006020609409E-2</v>
      </c>
      <c r="N184" s="19">
        <v>726.1006020609409</v>
      </c>
      <c r="O184" s="19">
        <f t="shared" si="25"/>
        <v>7.261006020609409E-2</v>
      </c>
      <c r="P184" s="19">
        <f t="shared" si="26"/>
        <v>0</v>
      </c>
      <c r="R184" s="24">
        <v>14.08</v>
      </c>
      <c r="S184" s="24">
        <f t="shared" si="27"/>
        <v>1.0223496477018048</v>
      </c>
      <c r="U184" s="24">
        <v>8.461146496815287</v>
      </c>
      <c r="V184" s="24">
        <f t="shared" si="28"/>
        <v>0</v>
      </c>
      <c r="X184" s="25">
        <f t="shared" si="29"/>
        <v>1.0223496477018048</v>
      </c>
      <c r="AA184" s="5">
        <v>39869</v>
      </c>
      <c r="AB184" s="2">
        <v>26</v>
      </c>
      <c r="AC184" s="2" t="s">
        <v>10</v>
      </c>
      <c r="AD184" s="6" t="s">
        <v>24</v>
      </c>
      <c r="AE184" s="2">
        <v>100</v>
      </c>
      <c r="AF184" s="2">
        <v>14</v>
      </c>
      <c r="AG184" s="2">
        <v>15</v>
      </c>
      <c r="AH184" s="2">
        <v>10.75</v>
      </c>
      <c r="AI184" s="2">
        <v>2</v>
      </c>
      <c r="AJ184" s="19">
        <v>726.1006020609409</v>
      </c>
      <c r="AK184" s="19">
        <f t="shared" si="30"/>
        <v>7.261006020609409E-2</v>
      </c>
      <c r="AL184" s="19">
        <v>726.1006020609409</v>
      </c>
      <c r="AM184" s="19">
        <f t="shared" si="31"/>
        <v>7.261006020609409E-2</v>
      </c>
      <c r="AN184" s="19">
        <f t="shared" si="32"/>
        <v>0</v>
      </c>
      <c r="AP184" s="24">
        <v>14.08</v>
      </c>
      <c r="AQ184" s="24">
        <f t="shared" si="33"/>
        <v>1.0223496477018048</v>
      </c>
      <c r="AR184" s="24"/>
      <c r="AS184" s="24">
        <v>8.461146496815287</v>
      </c>
      <c r="AT184" s="24">
        <f t="shared" si="34"/>
        <v>0</v>
      </c>
      <c r="AU184" s="24"/>
      <c r="AV184" s="25">
        <f t="shared" si="35"/>
        <v>1.0223496477018048</v>
      </c>
    </row>
    <row r="185" spans="1:48" x14ac:dyDescent="0.3">
      <c r="A185" s="2" t="s">
        <v>6</v>
      </c>
      <c r="B185" s="2">
        <v>39</v>
      </c>
      <c r="C185" s="5">
        <v>39869</v>
      </c>
      <c r="D185" s="2">
        <v>26</v>
      </c>
      <c r="E185" s="2" t="s">
        <v>10</v>
      </c>
      <c r="F185" s="6" t="s">
        <v>49</v>
      </c>
      <c r="G185" s="2">
        <v>100</v>
      </c>
      <c r="H185" s="2">
        <v>9</v>
      </c>
      <c r="I185" s="2">
        <v>12</v>
      </c>
      <c r="J185" s="2">
        <v>7.5</v>
      </c>
      <c r="K185" s="2">
        <v>2</v>
      </c>
      <c r="L185" s="19">
        <v>353.42917352885172</v>
      </c>
      <c r="M185" s="19">
        <f t="shared" si="24"/>
        <v>3.5342917352885174E-2</v>
      </c>
      <c r="N185" s="19">
        <v>353.42917352885172</v>
      </c>
      <c r="O185" s="19">
        <f t="shared" si="25"/>
        <v>3.5342917352885174E-2</v>
      </c>
      <c r="P185" s="19">
        <f t="shared" si="26"/>
        <v>0</v>
      </c>
      <c r="R185" s="24">
        <v>14.08</v>
      </c>
      <c r="S185" s="24">
        <f t="shared" si="27"/>
        <v>0.49762827632862328</v>
      </c>
      <c r="U185" s="24">
        <v>8.461146496815287</v>
      </c>
      <c r="V185" s="24">
        <f t="shared" si="28"/>
        <v>0</v>
      </c>
      <c r="X185" s="25">
        <f t="shared" si="29"/>
        <v>0.49762827632862328</v>
      </c>
      <c r="AA185" s="5">
        <v>39869</v>
      </c>
      <c r="AB185" s="2">
        <v>26</v>
      </c>
      <c r="AC185" s="2" t="s">
        <v>10</v>
      </c>
      <c r="AD185" s="6" t="s">
        <v>49</v>
      </c>
      <c r="AE185" s="2">
        <v>100</v>
      </c>
      <c r="AF185" s="2">
        <v>9</v>
      </c>
      <c r="AG185" s="2">
        <v>12</v>
      </c>
      <c r="AH185" s="2">
        <v>7.5</v>
      </c>
      <c r="AI185" s="2">
        <v>2</v>
      </c>
      <c r="AJ185" s="19">
        <v>353.42917352885172</v>
      </c>
      <c r="AK185" s="19">
        <f t="shared" si="30"/>
        <v>3.5342917352885174E-2</v>
      </c>
      <c r="AL185" s="19">
        <v>353.42917352885172</v>
      </c>
      <c r="AM185" s="19">
        <f t="shared" si="31"/>
        <v>3.5342917352885174E-2</v>
      </c>
      <c r="AN185" s="19">
        <f t="shared" si="32"/>
        <v>0</v>
      </c>
      <c r="AP185" s="24">
        <v>14.08</v>
      </c>
      <c r="AQ185" s="24">
        <f t="shared" si="33"/>
        <v>0.49762827632862328</v>
      </c>
      <c r="AR185" s="24"/>
      <c r="AS185" s="24">
        <v>8.461146496815287</v>
      </c>
      <c r="AT185" s="24">
        <f t="shared" si="34"/>
        <v>0</v>
      </c>
      <c r="AU185" s="24"/>
      <c r="AV185" s="25">
        <f t="shared" si="35"/>
        <v>0.49762827632862328</v>
      </c>
    </row>
    <row r="186" spans="1:48" x14ac:dyDescent="0.3">
      <c r="A186" s="2" t="s">
        <v>6</v>
      </c>
      <c r="B186" s="2">
        <v>39</v>
      </c>
      <c r="C186" s="5">
        <v>39869</v>
      </c>
      <c r="D186" s="2">
        <v>26</v>
      </c>
      <c r="E186" s="2" t="s">
        <v>10</v>
      </c>
      <c r="F186" s="6" t="s">
        <v>53</v>
      </c>
      <c r="G186" s="2">
        <v>90</v>
      </c>
      <c r="H186" s="2">
        <v>5</v>
      </c>
      <c r="I186" s="2">
        <v>13</v>
      </c>
      <c r="J186" s="2">
        <v>5.75</v>
      </c>
      <c r="K186" s="2">
        <v>2</v>
      </c>
      <c r="L186" s="19">
        <v>207.73781421862506</v>
      </c>
      <c r="M186" s="19">
        <f t="shared" si="24"/>
        <v>2.0773781421862505E-2</v>
      </c>
      <c r="N186" s="19">
        <v>186.96403279676255</v>
      </c>
      <c r="O186" s="19">
        <f t="shared" si="25"/>
        <v>1.8696403279676255E-2</v>
      </c>
      <c r="P186" s="19">
        <f t="shared" si="26"/>
        <v>2.0773781421862501E-3</v>
      </c>
      <c r="R186" s="24">
        <v>6.51</v>
      </c>
      <c r="S186" s="24">
        <f t="shared" si="27"/>
        <v>0.12171358535069242</v>
      </c>
      <c r="U186" s="24">
        <v>8.2509316770186327</v>
      </c>
      <c r="V186" s="24">
        <f t="shared" si="28"/>
        <v>1.7140305118510647E-2</v>
      </c>
      <c r="X186" s="25">
        <f t="shared" si="29"/>
        <v>0.10457328023218176</v>
      </c>
      <c r="AA186" s="5">
        <v>39869</v>
      </c>
      <c r="AB186" s="2">
        <v>26</v>
      </c>
      <c r="AC186" s="2" t="s">
        <v>10</v>
      </c>
      <c r="AD186" s="6" t="s">
        <v>53</v>
      </c>
      <c r="AE186" s="2">
        <v>90</v>
      </c>
      <c r="AF186" s="2">
        <v>5</v>
      </c>
      <c r="AG186" s="2">
        <v>13</v>
      </c>
      <c r="AH186" s="2">
        <v>5.75</v>
      </c>
      <c r="AI186" s="2">
        <v>2</v>
      </c>
      <c r="AJ186" s="19">
        <v>207.73781421862506</v>
      </c>
      <c r="AK186" s="19">
        <f t="shared" si="30"/>
        <v>2.0773781421862505E-2</v>
      </c>
      <c r="AL186" s="19">
        <v>186.96403279676255</v>
      </c>
      <c r="AM186" s="19">
        <f t="shared" si="31"/>
        <v>1.8696403279676255E-2</v>
      </c>
      <c r="AN186" s="19">
        <f t="shared" si="32"/>
        <v>2.0773781421862501E-3</v>
      </c>
      <c r="AP186" s="24">
        <v>6.51</v>
      </c>
      <c r="AQ186" s="24">
        <f t="shared" si="33"/>
        <v>0.12171358535069242</v>
      </c>
      <c r="AR186" s="24"/>
      <c r="AS186" s="24">
        <v>8.2509316770186327</v>
      </c>
      <c r="AT186" s="24">
        <f t="shared" si="34"/>
        <v>1.7140305118510647E-2</v>
      </c>
      <c r="AU186" s="24"/>
      <c r="AV186" s="25">
        <f t="shared" si="35"/>
        <v>0.10457328023218176</v>
      </c>
    </row>
    <row r="187" spans="1:48" x14ac:dyDescent="0.3">
      <c r="A187" s="2" t="s">
        <v>6</v>
      </c>
      <c r="B187" s="2">
        <v>39</v>
      </c>
      <c r="C187" s="5">
        <v>39869</v>
      </c>
      <c r="D187" s="2">
        <v>26</v>
      </c>
      <c r="E187" s="2" t="s">
        <v>10</v>
      </c>
      <c r="F187" s="6" t="s">
        <v>44</v>
      </c>
      <c r="G187" s="2">
        <v>60</v>
      </c>
      <c r="H187" s="2">
        <v>18</v>
      </c>
      <c r="I187" s="2">
        <v>15</v>
      </c>
      <c r="J187" s="2">
        <v>12.75</v>
      </c>
      <c r="K187" s="2">
        <v>2</v>
      </c>
      <c r="L187" s="19">
        <v>1021.4103114983815</v>
      </c>
      <c r="M187" s="19">
        <f t="shared" si="24"/>
        <v>0.10214103114983815</v>
      </c>
      <c r="N187" s="19">
        <v>612.84618689902891</v>
      </c>
      <c r="O187" s="19">
        <f t="shared" si="25"/>
        <v>6.1284618689902891E-2</v>
      </c>
      <c r="P187" s="19">
        <f t="shared" si="26"/>
        <v>4.0856412459935258E-2</v>
      </c>
      <c r="R187" s="24">
        <v>14.08</v>
      </c>
      <c r="S187" s="24">
        <f t="shared" si="27"/>
        <v>0.86288743115383271</v>
      </c>
      <c r="U187" s="24">
        <v>9.0675767918088734</v>
      </c>
      <c r="V187" s="24">
        <f t="shared" si="28"/>
        <v>0.37046865741827983</v>
      </c>
      <c r="X187" s="25">
        <f t="shared" si="29"/>
        <v>0.49241877373555287</v>
      </c>
      <c r="AA187" s="5">
        <v>39869</v>
      </c>
      <c r="AB187" s="2">
        <v>26</v>
      </c>
      <c r="AC187" s="2" t="s">
        <v>10</v>
      </c>
      <c r="AD187" s="6" t="s">
        <v>44</v>
      </c>
      <c r="AE187" s="2">
        <v>60</v>
      </c>
      <c r="AF187" s="2">
        <v>18</v>
      </c>
      <c r="AG187" s="2">
        <v>15</v>
      </c>
      <c r="AH187" s="2">
        <v>12.75</v>
      </c>
      <c r="AI187" s="2">
        <v>2</v>
      </c>
      <c r="AJ187" s="19">
        <v>1021.4103114983815</v>
      </c>
      <c r="AK187" s="19">
        <f t="shared" si="30"/>
        <v>0.10214103114983815</v>
      </c>
      <c r="AL187" s="19">
        <v>612.84618689902891</v>
      </c>
      <c r="AM187" s="19">
        <f t="shared" si="31"/>
        <v>6.1284618689902891E-2</v>
      </c>
      <c r="AN187" s="19">
        <f t="shared" si="32"/>
        <v>4.0856412459935258E-2</v>
      </c>
      <c r="AP187" s="24">
        <v>14.08</v>
      </c>
      <c r="AQ187" s="24">
        <f t="shared" si="33"/>
        <v>0.86288743115383271</v>
      </c>
      <c r="AR187" s="24"/>
      <c r="AS187" s="24">
        <v>9.0675767918088734</v>
      </c>
      <c r="AT187" s="24">
        <f t="shared" si="34"/>
        <v>0.37046865741827983</v>
      </c>
      <c r="AU187" s="24"/>
      <c r="AV187" s="25">
        <f t="shared" si="35"/>
        <v>0.49241877373555287</v>
      </c>
    </row>
    <row r="188" spans="1:48" x14ac:dyDescent="0.3">
      <c r="A188" s="2" t="s">
        <v>6</v>
      </c>
      <c r="B188" s="2">
        <v>39</v>
      </c>
      <c r="C188" s="5">
        <v>39869</v>
      </c>
      <c r="D188" s="2">
        <v>26</v>
      </c>
      <c r="E188" s="2" t="s">
        <v>10</v>
      </c>
      <c r="F188" s="6" t="s">
        <v>53</v>
      </c>
      <c r="G188" s="2">
        <v>60</v>
      </c>
      <c r="H188" s="2">
        <v>15</v>
      </c>
      <c r="I188" s="2">
        <v>22</v>
      </c>
      <c r="J188" s="2">
        <v>13</v>
      </c>
      <c r="K188" s="2">
        <v>2</v>
      </c>
      <c r="L188" s="19">
        <v>1061.8583169133501</v>
      </c>
      <c r="M188" s="19">
        <f t="shared" si="24"/>
        <v>0.10618583169133501</v>
      </c>
      <c r="N188" s="19">
        <v>637.11499014801007</v>
      </c>
      <c r="O188" s="19">
        <f t="shared" si="25"/>
        <v>6.3711499014801012E-2</v>
      </c>
      <c r="P188" s="19">
        <f t="shared" si="26"/>
        <v>4.2474332676533999E-2</v>
      </c>
      <c r="R188" s="24">
        <v>6.51</v>
      </c>
      <c r="S188" s="24">
        <f t="shared" si="27"/>
        <v>0.41476185858635456</v>
      </c>
      <c r="U188" s="24">
        <v>8.2509316770186327</v>
      </c>
      <c r="V188" s="24">
        <f t="shared" si="28"/>
        <v>0.35045281694104197</v>
      </c>
      <c r="X188" s="25">
        <f t="shared" si="29"/>
        <v>6.4309041645312592E-2</v>
      </c>
      <c r="AA188" s="5">
        <v>39869</v>
      </c>
      <c r="AB188" s="2">
        <v>26</v>
      </c>
      <c r="AC188" s="2" t="s">
        <v>10</v>
      </c>
      <c r="AD188" s="6" t="s">
        <v>53</v>
      </c>
      <c r="AE188" s="2">
        <v>60</v>
      </c>
      <c r="AF188" s="2">
        <v>15</v>
      </c>
      <c r="AG188" s="2">
        <v>22</v>
      </c>
      <c r="AH188" s="2">
        <v>13</v>
      </c>
      <c r="AI188" s="2">
        <v>2</v>
      </c>
      <c r="AJ188" s="19">
        <v>1061.8583169133501</v>
      </c>
      <c r="AK188" s="19">
        <f t="shared" si="30"/>
        <v>0.10618583169133501</v>
      </c>
      <c r="AL188" s="19">
        <v>637.11499014801007</v>
      </c>
      <c r="AM188" s="19">
        <f t="shared" si="31"/>
        <v>6.3711499014801012E-2</v>
      </c>
      <c r="AN188" s="19">
        <f t="shared" si="32"/>
        <v>4.2474332676533999E-2</v>
      </c>
      <c r="AP188" s="24">
        <v>6.51</v>
      </c>
      <c r="AQ188" s="24">
        <f t="shared" si="33"/>
        <v>0.41476185858635456</v>
      </c>
      <c r="AR188" s="24"/>
      <c r="AS188" s="24">
        <v>8.2509316770186327</v>
      </c>
      <c r="AT188" s="24">
        <f t="shared" si="34"/>
        <v>0.35045281694104197</v>
      </c>
      <c r="AU188" s="24"/>
      <c r="AV188" s="25">
        <f t="shared" si="35"/>
        <v>6.4309041645312592E-2</v>
      </c>
    </row>
    <row r="189" spans="1:48" x14ac:dyDescent="0.3">
      <c r="A189" s="2" t="s">
        <v>6</v>
      </c>
      <c r="B189" s="2">
        <v>39</v>
      </c>
      <c r="C189" s="5">
        <v>39869</v>
      </c>
      <c r="D189" s="2">
        <v>26</v>
      </c>
      <c r="E189" s="2" t="s">
        <v>10</v>
      </c>
      <c r="F189" s="6" t="s">
        <v>53</v>
      </c>
      <c r="G189" s="2">
        <v>100</v>
      </c>
      <c r="H189" s="2">
        <v>2</v>
      </c>
      <c r="I189" s="2">
        <v>15</v>
      </c>
      <c r="J189" s="2">
        <v>4.75</v>
      </c>
      <c r="K189" s="2">
        <v>2</v>
      </c>
      <c r="L189" s="19">
        <v>141.7643684932394</v>
      </c>
      <c r="M189" s="19">
        <f t="shared" si="24"/>
        <v>1.417643684932394E-2</v>
      </c>
      <c r="N189" s="19">
        <v>141.7643684932394</v>
      </c>
      <c r="O189" s="19">
        <f t="shared" si="25"/>
        <v>1.417643684932394E-2</v>
      </c>
      <c r="P189" s="19">
        <f t="shared" si="26"/>
        <v>0</v>
      </c>
      <c r="R189" s="24">
        <v>6.51</v>
      </c>
      <c r="S189" s="24">
        <f t="shared" si="27"/>
        <v>9.2288603889098847E-2</v>
      </c>
      <c r="U189" s="24">
        <v>8.2509316770186327</v>
      </c>
      <c r="V189" s="24">
        <f t="shared" si="28"/>
        <v>0</v>
      </c>
      <c r="X189" s="25">
        <f t="shared" si="29"/>
        <v>9.2288603889098847E-2</v>
      </c>
      <c r="AA189" s="5">
        <v>39869</v>
      </c>
      <c r="AB189" s="2">
        <v>26</v>
      </c>
      <c r="AC189" s="2" t="s">
        <v>10</v>
      </c>
      <c r="AD189" s="6" t="s">
        <v>53</v>
      </c>
      <c r="AE189" s="2">
        <v>100</v>
      </c>
      <c r="AF189" s="2">
        <v>2</v>
      </c>
      <c r="AG189" s="2">
        <v>15</v>
      </c>
      <c r="AH189" s="2">
        <v>4.75</v>
      </c>
      <c r="AI189" s="2">
        <v>2</v>
      </c>
      <c r="AJ189" s="19">
        <v>141.7643684932394</v>
      </c>
      <c r="AK189" s="19">
        <f t="shared" si="30"/>
        <v>1.417643684932394E-2</v>
      </c>
      <c r="AL189" s="19">
        <v>141.7643684932394</v>
      </c>
      <c r="AM189" s="19">
        <f t="shared" si="31"/>
        <v>1.417643684932394E-2</v>
      </c>
      <c r="AN189" s="19">
        <f t="shared" si="32"/>
        <v>0</v>
      </c>
      <c r="AP189" s="24">
        <v>6.51</v>
      </c>
      <c r="AQ189" s="24">
        <f t="shared" si="33"/>
        <v>9.2288603889098847E-2</v>
      </c>
      <c r="AR189" s="24"/>
      <c r="AS189" s="24">
        <v>8.2509316770186327</v>
      </c>
      <c r="AT189" s="24">
        <f t="shared" si="34"/>
        <v>0</v>
      </c>
      <c r="AU189" s="24"/>
      <c r="AV189" s="25">
        <f t="shared" si="35"/>
        <v>9.2288603889098847E-2</v>
      </c>
    </row>
    <row r="190" spans="1:48" x14ac:dyDescent="0.3">
      <c r="A190" s="2" t="s">
        <v>6</v>
      </c>
      <c r="B190" s="2">
        <v>39</v>
      </c>
      <c r="C190" s="5">
        <v>39869</v>
      </c>
      <c r="D190" s="2">
        <v>26</v>
      </c>
      <c r="E190" s="2" t="s">
        <v>10</v>
      </c>
      <c r="F190" s="6" t="s">
        <v>44</v>
      </c>
      <c r="G190" s="2">
        <v>100</v>
      </c>
      <c r="H190" s="2">
        <v>4</v>
      </c>
      <c r="I190" s="2">
        <v>13</v>
      </c>
      <c r="J190" s="2">
        <v>5.25</v>
      </c>
      <c r="K190" s="2">
        <v>2</v>
      </c>
      <c r="L190" s="19">
        <v>173.18029502913734</v>
      </c>
      <c r="M190" s="19">
        <f t="shared" si="24"/>
        <v>1.7318029502913734E-2</v>
      </c>
      <c r="N190" s="19">
        <v>173.18029502913734</v>
      </c>
      <c r="O190" s="19">
        <f t="shared" si="25"/>
        <v>1.7318029502913734E-2</v>
      </c>
      <c r="P190" s="19">
        <f t="shared" si="26"/>
        <v>0</v>
      </c>
      <c r="R190" s="24">
        <v>14.08</v>
      </c>
      <c r="S190" s="24">
        <f t="shared" si="27"/>
        <v>0.24383785540102537</v>
      </c>
      <c r="U190" s="24">
        <v>9.0675767918088734</v>
      </c>
      <c r="V190" s="24">
        <f t="shared" si="28"/>
        <v>0</v>
      </c>
      <c r="X190" s="25">
        <f t="shared" si="29"/>
        <v>0.24383785540102537</v>
      </c>
      <c r="AA190" s="5">
        <v>39869</v>
      </c>
      <c r="AB190" s="2">
        <v>26</v>
      </c>
      <c r="AC190" s="2" t="s">
        <v>10</v>
      </c>
      <c r="AD190" s="6" t="s">
        <v>44</v>
      </c>
      <c r="AE190" s="2">
        <v>100</v>
      </c>
      <c r="AF190" s="2">
        <v>4</v>
      </c>
      <c r="AG190" s="2">
        <v>13</v>
      </c>
      <c r="AH190" s="2">
        <v>5.25</v>
      </c>
      <c r="AI190" s="2">
        <v>2</v>
      </c>
      <c r="AJ190" s="19">
        <v>173.18029502913734</v>
      </c>
      <c r="AK190" s="19">
        <f t="shared" si="30"/>
        <v>1.7318029502913734E-2</v>
      </c>
      <c r="AL190" s="19">
        <v>173.18029502913734</v>
      </c>
      <c r="AM190" s="19">
        <f t="shared" si="31"/>
        <v>1.7318029502913734E-2</v>
      </c>
      <c r="AN190" s="19">
        <f t="shared" si="32"/>
        <v>0</v>
      </c>
      <c r="AP190" s="24">
        <v>14.08</v>
      </c>
      <c r="AQ190" s="24">
        <f t="shared" si="33"/>
        <v>0.24383785540102537</v>
      </c>
      <c r="AR190" s="24"/>
      <c r="AS190" s="24">
        <v>9.0675767918088734</v>
      </c>
      <c r="AT190" s="24">
        <f t="shared" si="34"/>
        <v>0</v>
      </c>
      <c r="AU190" s="24"/>
      <c r="AV190" s="25">
        <f t="shared" si="35"/>
        <v>0.24383785540102537</v>
      </c>
    </row>
    <row r="191" spans="1:48" x14ac:dyDescent="0.3">
      <c r="A191" s="2" t="s">
        <v>6</v>
      </c>
      <c r="B191" s="2">
        <v>39</v>
      </c>
      <c r="C191" s="5">
        <v>39869</v>
      </c>
      <c r="D191" s="2">
        <v>26</v>
      </c>
      <c r="E191" s="2" t="s">
        <v>10</v>
      </c>
      <c r="F191" s="6" t="s">
        <v>53</v>
      </c>
      <c r="G191" s="2">
        <v>40</v>
      </c>
      <c r="H191" s="2">
        <v>15</v>
      </c>
      <c r="I191" s="2">
        <v>35</v>
      </c>
      <c r="J191" s="2">
        <v>16.25</v>
      </c>
      <c r="K191" s="2">
        <v>2</v>
      </c>
      <c r="L191" s="19">
        <v>1659.1536201771096</v>
      </c>
      <c r="M191" s="19">
        <f t="shared" si="24"/>
        <v>0.16591536201771095</v>
      </c>
      <c r="N191" s="19">
        <v>663.6614480708439</v>
      </c>
      <c r="O191" s="19">
        <f t="shared" si="25"/>
        <v>6.6366144807084387E-2</v>
      </c>
      <c r="P191" s="19">
        <f t="shared" si="26"/>
        <v>9.9549217210626567E-2</v>
      </c>
      <c r="R191" s="24">
        <v>6.51</v>
      </c>
      <c r="S191" s="24">
        <f t="shared" si="27"/>
        <v>0.43204360269411934</v>
      </c>
      <c r="U191" s="24">
        <v>8.2509316770186327</v>
      </c>
      <c r="V191" s="24">
        <f t="shared" si="28"/>
        <v>0.82137378970556718</v>
      </c>
      <c r="X191" s="25">
        <f t="shared" si="29"/>
        <v>-0.38933018701144784</v>
      </c>
      <c r="AA191" s="5">
        <v>39869</v>
      </c>
      <c r="AB191" s="2">
        <v>26</v>
      </c>
      <c r="AC191" s="2" t="s">
        <v>10</v>
      </c>
      <c r="AD191" s="6" t="s">
        <v>53</v>
      </c>
      <c r="AE191" s="2">
        <v>40</v>
      </c>
      <c r="AF191" s="2">
        <v>15</v>
      </c>
      <c r="AG191" s="2">
        <v>35</v>
      </c>
      <c r="AH191" s="2">
        <v>16.25</v>
      </c>
      <c r="AI191" s="2">
        <v>2</v>
      </c>
      <c r="AJ191" s="19">
        <v>1659.1536201771096</v>
      </c>
      <c r="AK191" s="19">
        <f t="shared" si="30"/>
        <v>0.16591536201771095</v>
      </c>
      <c r="AL191" s="19">
        <v>663.6614480708439</v>
      </c>
      <c r="AM191" s="19">
        <f t="shared" si="31"/>
        <v>6.6366144807084387E-2</v>
      </c>
      <c r="AN191" s="19">
        <f t="shared" si="32"/>
        <v>9.9549217210626567E-2</v>
      </c>
      <c r="AP191" s="24">
        <v>6.51</v>
      </c>
      <c r="AQ191" s="24">
        <f t="shared" si="33"/>
        <v>0.43204360269411934</v>
      </c>
      <c r="AR191" s="24"/>
      <c r="AS191" s="24">
        <v>8.2509316770186327</v>
      </c>
      <c r="AT191" s="24">
        <f t="shared" si="34"/>
        <v>0.82137378970556718</v>
      </c>
      <c r="AU191" s="24"/>
      <c r="AV191" s="25">
        <f t="shared" si="35"/>
        <v>-0.38933018701144784</v>
      </c>
    </row>
    <row r="192" spans="1:48" x14ac:dyDescent="0.3">
      <c r="A192" s="2" t="s">
        <v>6</v>
      </c>
      <c r="B192" s="2">
        <v>39</v>
      </c>
      <c r="C192" s="5">
        <v>39869</v>
      </c>
      <c r="D192" s="2">
        <v>26</v>
      </c>
      <c r="E192" s="2" t="s">
        <v>10</v>
      </c>
      <c r="F192" s="6" t="s">
        <v>24</v>
      </c>
      <c r="G192" s="2">
        <v>80</v>
      </c>
      <c r="H192" s="2">
        <v>12</v>
      </c>
      <c r="I192" s="2">
        <v>15</v>
      </c>
      <c r="J192" s="2">
        <v>9.75</v>
      </c>
      <c r="K192" s="2">
        <v>2</v>
      </c>
      <c r="L192" s="19">
        <v>597.29530326375937</v>
      </c>
      <c r="M192" s="19">
        <f t="shared" si="24"/>
        <v>5.9729530326375936E-2</v>
      </c>
      <c r="N192" s="19">
        <v>477.83624261100749</v>
      </c>
      <c r="O192" s="19">
        <f t="shared" si="25"/>
        <v>4.7783624261100749E-2</v>
      </c>
      <c r="P192" s="19">
        <f t="shared" si="26"/>
        <v>1.1945906065275187E-2</v>
      </c>
      <c r="R192" s="24">
        <v>14.08</v>
      </c>
      <c r="S192" s="24">
        <f t="shared" si="27"/>
        <v>0.67279342959629851</v>
      </c>
      <c r="U192" s="24">
        <v>8.461146496815287</v>
      </c>
      <c r="V192" s="24">
        <f t="shared" si="28"/>
        <v>0.10107606125548764</v>
      </c>
      <c r="X192" s="25">
        <f t="shared" si="29"/>
        <v>0.57171736834081088</v>
      </c>
      <c r="AA192" s="5">
        <v>39869</v>
      </c>
      <c r="AB192" s="2">
        <v>26</v>
      </c>
      <c r="AC192" s="2" t="s">
        <v>10</v>
      </c>
      <c r="AD192" s="6" t="s">
        <v>24</v>
      </c>
      <c r="AE192" s="2">
        <v>80</v>
      </c>
      <c r="AF192" s="2">
        <v>12</v>
      </c>
      <c r="AG192" s="2">
        <v>15</v>
      </c>
      <c r="AH192" s="2">
        <v>9.75</v>
      </c>
      <c r="AI192" s="2">
        <v>2</v>
      </c>
      <c r="AJ192" s="19">
        <v>597.29530326375937</v>
      </c>
      <c r="AK192" s="19">
        <f t="shared" si="30"/>
        <v>5.9729530326375936E-2</v>
      </c>
      <c r="AL192" s="19">
        <v>477.83624261100749</v>
      </c>
      <c r="AM192" s="19">
        <f t="shared" si="31"/>
        <v>4.7783624261100749E-2</v>
      </c>
      <c r="AN192" s="19">
        <f t="shared" si="32"/>
        <v>1.1945906065275187E-2</v>
      </c>
      <c r="AP192" s="24">
        <v>14.08</v>
      </c>
      <c r="AQ192" s="24">
        <f t="shared" si="33"/>
        <v>0.67279342959629851</v>
      </c>
      <c r="AR192" s="24"/>
      <c r="AS192" s="24">
        <v>8.461146496815287</v>
      </c>
      <c r="AT192" s="24">
        <f t="shared" si="34"/>
        <v>0.10107606125548764</v>
      </c>
      <c r="AU192" s="24"/>
      <c r="AV192" s="25">
        <f t="shared" si="35"/>
        <v>0.57171736834081088</v>
      </c>
    </row>
    <row r="193" spans="1:48" x14ac:dyDescent="0.3">
      <c r="A193" s="2" t="s">
        <v>6</v>
      </c>
      <c r="B193" s="2">
        <v>39</v>
      </c>
      <c r="C193" s="5">
        <v>39869</v>
      </c>
      <c r="D193" s="2">
        <v>26</v>
      </c>
      <c r="E193" s="2" t="s">
        <v>10</v>
      </c>
      <c r="F193" s="6" t="s">
        <v>49</v>
      </c>
      <c r="G193" s="2">
        <v>100</v>
      </c>
      <c r="H193" s="2">
        <v>5</v>
      </c>
      <c r="I193" s="2">
        <v>16</v>
      </c>
      <c r="J193" s="2">
        <v>6.5</v>
      </c>
      <c r="K193" s="2">
        <v>2</v>
      </c>
      <c r="L193" s="19">
        <v>265.46457922833753</v>
      </c>
      <c r="M193" s="19">
        <f t="shared" si="24"/>
        <v>2.6546457922833753E-2</v>
      </c>
      <c r="N193" s="19">
        <v>265.46457922833753</v>
      </c>
      <c r="O193" s="19">
        <f t="shared" si="25"/>
        <v>2.6546457922833753E-2</v>
      </c>
      <c r="P193" s="19">
        <f t="shared" si="26"/>
        <v>0</v>
      </c>
      <c r="R193" s="24">
        <v>14.08</v>
      </c>
      <c r="S193" s="24">
        <f t="shared" si="27"/>
        <v>0.37377412755349926</v>
      </c>
      <c r="U193" s="24">
        <v>8.461146496815287</v>
      </c>
      <c r="V193" s="24">
        <f t="shared" si="28"/>
        <v>0</v>
      </c>
      <c r="X193" s="25">
        <f t="shared" si="29"/>
        <v>0.37377412755349926</v>
      </c>
      <c r="AA193" s="5">
        <v>39869</v>
      </c>
      <c r="AB193" s="2">
        <v>26</v>
      </c>
      <c r="AC193" s="2" t="s">
        <v>10</v>
      </c>
      <c r="AD193" s="6" t="s">
        <v>49</v>
      </c>
      <c r="AE193" s="2">
        <v>100</v>
      </c>
      <c r="AF193" s="2">
        <v>5</v>
      </c>
      <c r="AG193" s="2">
        <v>16</v>
      </c>
      <c r="AH193" s="2">
        <v>6.5</v>
      </c>
      <c r="AI193" s="2">
        <v>2</v>
      </c>
      <c r="AJ193" s="19">
        <v>265.46457922833753</v>
      </c>
      <c r="AK193" s="19">
        <f t="shared" si="30"/>
        <v>2.6546457922833753E-2</v>
      </c>
      <c r="AL193" s="19">
        <v>265.46457922833753</v>
      </c>
      <c r="AM193" s="19">
        <f t="shared" si="31"/>
        <v>2.6546457922833753E-2</v>
      </c>
      <c r="AN193" s="19">
        <f t="shared" si="32"/>
        <v>0</v>
      </c>
      <c r="AP193" s="24">
        <v>14.08</v>
      </c>
      <c r="AQ193" s="24">
        <f t="shared" si="33"/>
        <v>0.37377412755349926</v>
      </c>
      <c r="AR193" s="24"/>
      <c r="AS193" s="24">
        <v>8.461146496815287</v>
      </c>
      <c r="AT193" s="24">
        <f t="shared" si="34"/>
        <v>0</v>
      </c>
      <c r="AU193" s="24"/>
      <c r="AV193" s="25">
        <f t="shared" si="35"/>
        <v>0.37377412755349926</v>
      </c>
    </row>
    <row r="194" spans="1:48" x14ac:dyDescent="0.3">
      <c r="A194" s="2" t="s">
        <v>6</v>
      </c>
      <c r="B194" s="2">
        <v>39</v>
      </c>
      <c r="C194" s="5">
        <v>39869</v>
      </c>
      <c r="D194" s="2">
        <v>26</v>
      </c>
      <c r="E194" s="2" t="s">
        <v>10</v>
      </c>
      <c r="F194" s="6" t="s">
        <v>44</v>
      </c>
      <c r="G194" s="2">
        <v>100</v>
      </c>
      <c r="H194" s="2">
        <v>5</v>
      </c>
      <c r="I194" s="2">
        <v>16</v>
      </c>
      <c r="J194" s="2">
        <v>6.5</v>
      </c>
      <c r="K194" s="2">
        <v>2</v>
      </c>
      <c r="L194" s="19">
        <v>265.46457922833753</v>
      </c>
      <c r="M194" s="19">
        <f t="shared" si="24"/>
        <v>2.6546457922833753E-2</v>
      </c>
      <c r="N194" s="19">
        <v>265.46457922833753</v>
      </c>
      <c r="O194" s="19">
        <f t="shared" si="25"/>
        <v>2.6546457922833753E-2</v>
      </c>
      <c r="P194" s="19">
        <f t="shared" si="26"/>
        <v>0</v>
      </c>
      <c r="R194" s="24">
        <v>14.08</v>
      </c>
      <c r="S194" s="24">
        <f t="shared" si="27"/>
        <v>0.37377412755349926</v>
      </c>
      <c r="U194" s="24">
        <v>9.0675767918088734</v>
      </c>
      <c r="V194" s="24">
        <f t="shared" si="28"/>
        <v>0</v>
      </c>
      <c r="X194" s="25">
        <f t="shared" si="29"/>
        <v>0.37377412755349926</v>
      </c>
      <c r="AA194" s="5">
        <v>39869</v>
      </c>
      <c r="AB194" s="2">
        <v>26</v>
      </c>
      <c r="AC194" s="2" t="s">
        <v>10</v>
      </c>
      <c r="AD194" s="6" t="s">
        <v>44</v>
      </c>
      <c r="AE194" s="2">
        <v>100</v>
      </c>
      <c r="AF194" s="2">
        <v>5</v>
      </c>
      <c r="AG194" s="2">
        <v>16</v>
      </c>
      <c r="AH194" s="2">
        <v>6.5</v>
      </c>
      <c r="AI194" s="2">
        <v>2</v>
      </c>
      <c r="AJ194" s="19">
        <v>265.46457922833753</v>
      </c>
      <c r="AK194" s="19">
        <f t="shared" si="30"/>
        <v>2.6546457922833753E-2</v>
      </c>
      <c r="AL194" s="19">
        <v>265.46457922833753</v>
      </c>
      <c r="AM194" s="19">
        <f t="shared" si="31"/>
        <v>2.6546457922833753E-2</v>
      </c>
      <c r="AN194" s="19">
        <f t="shared" si="32"/>
        <v>0</v>
      </c>
      <c r="AP194" s="24">
        <v>14.08</v>
      </c>
      <c r="AQ194" s="24">
        <f t="shared" si="33"/>
        <v>0.37377412755349926</v>
      </c>
      <c r="AR194" s="24"/>
      <c r="AS194" s="24">
        <v>9.0675767918088734</v>
      </c>
      <c r="AT194" s="24">
        <f t="shared" si="34"/>
        <v>0</v>
      </c>
      <c r="AU194" s="24"/>
      <c r="AV194" s="25">
        <f t="shared" si="35"/>
        <v>0.37377412755349926</v>
      </c>
    </row>
    <row r="195" spans="1:48" x14ac:dyDescent="0.3">
      <c r="A195" s="2" t="s">
        <v>6</v>
      </c>
      <c r="B195" s="2">
        <v>39</v>
      </c>
      <c r="C195" s="5">
        <v>39869</v>
      </c>
      <c r="D195" s="2">
        <v>26</v>
      </c>
      <c r="E195" s="2" t="s">
        <v>10</v>
      </c>
      <c r="F195" s="6" t="s">
        <v>53</v>
      </c>
      <c r="G195" s="2">
        <v>100</v>
      </c>
      <c r="H195" s="2">
        <v>10</v>
      </c>
      <c r="I195" s="2">
        <v>11</v>
      </c>
      <c r="J195" s="2">
        <v>7.75</v>
      </c>
      <c r="K195" s="2">
        <v>2</v>
      </c>
      <c r="L195" s="19">
        <v>377.38381751247391</v>
      </c>
      <c r="M195" s="19">
        <f t="shared" ref="M195:M258" si="36">L195/10000</f>
        <v>3.7738381751247392E-2</v>
      </c>
      <c r="N195" s="19">
        <v>377.38381751247391</v>
      </c>
      <c r="O195" s="19">
        <f t="shared" ref="O195:O258" si="37">N195/10000</f>
        <v>3.7738381751247392E-2</v>
      </c>
      <c r="P195" s="19">
        <f t="shared" ref="P195:P258" si="38">M195-O195</f>
        <v>0</v>
      </c>
      <c r="R195" s="24">
        <v>6.51</v>
      </c>
      <c r="S195" s="24">
        <f t="shared" ref="S195:S258" si="39">O195*R195</f>
        <v>0.24567686520062051</v>
      </c>
      <c r="U195" s="24">
        <v>8.2509316770186327</v>
      </c>
      <c r="V195" s="24">
        <f t="shared" ref="V195:V258" si="40">P195*U195</f>
        <v>0</v>
      </c>
      <c r="X195" s="25">
        <f t="shared" ref="X195:X258" si="41">S195-V195</f>
        <v>0.24567686520062051</v>
      </c>
      <c r="AA195" s="5">
        <v>39869</v>
      </c>
      <c r="AB195" s="2">
        <v>26</v>
      </c>
      <c r="AC195" s="2" t="s">
        <v>10</v>
      </c>
      <c r="AD195" s="6" t="s">
        <v>53</v>
      </c>
      <c r="AE195" s="2">
        <v>100</v>
      </c>
      <c r="AF195" s="2">
        <v>10</v>
      </c>
      <c r="AG195" s="2">
        <v>11</v>
      </c>
      <c r="AH195" s="2">
        <v>7.75</v>
      </c>
      <c r="AI195" s="2">
        <v>2</v>
      </c>
      <c r="AJ195" s="19">
        <v>377.38381751247391</v>
      </c>
      <c r="AK195" s="19">
        <f t="shared" ref="AK195:AK258" si="42">AJ195/10000</f>
        <v>3.7738381751247392E-2</v>
      </c>
      <c r="AL195" s="19">
        <v>377.38381751247391</v>
      </c>
      <c r="AM195" s="19">
        <f t="shared" ref="AM195:AM258" si="43">AL195/10000</f>
        <v>3.7738381751247392E-2</v>
      </c>
      <c r="AN195" s="19">
        <f t="shared" ref="AN195:AN258" si="44">AK195-AM195</f>
        <v>0</v>
      </c>
      <c r="AP195" s="24">
        <v>6.51</v>
      </c>
      <c r="AQ195" s="24">
        <f t="shared" ref="AQ195:AQ258" si="45">AM195*AP195</f>
        <v>0.24567686520062051</v>
      </c>
      <c r="AR195" s="24"/>
      <c r="AS195" s="24">
        <v>8.2509316770186327</v>
      </c>
      <c r="AT195" s="24">
        <f t="shared" ref="AT195:AT258" si="46">AN195*AS195</f>
        <v>0</v>
      </c>
      <c r="AU195" s="24"/>
      <c r="AV195" s="25">
        <f t="shared" ref="AV195:AV258" si="47">AQ195-AT195</f>
        <v>0.24567686520062051</v>
      </c>
    </row>
    <row r="196" spans="1:48" x14ac:dyDescent="0.3">
      <c r="A196" s="2" t="s">
        <v>6</v>
      </c>
      <c r="B196" s="2">
        <v>39</v>
      </c>
      <c r="C196" s="5">
        <v>39869</v>
      </c>
      <c r="D196" s="2">
        <v>26</v>
      </c>
      <c r="E196" s="2" t="s">
        <v>10</v>
      </c>
      <c r="F196" s="6" t="s">
        <v>43</v>
      </c>
      <c r="G196" s="2">
        <v>20</v>
      </c>
      <c r="H196" s="2">
        <v>18</v>
      </c>
      <c r="I196" s="2">
        <v>22</v>
      </c>
      <c r="J196" s="2">
        <v>14.5</v>
      </c>
      <c r="K196" s="2">
        <v>2</v>
      </c>
      <c r="L196" s="19">
        <v>1321.039710834508</v>
      </c>
      <c r="M196" s="19">
        <f t="shared" si="36"/>
        <v>0.13210397108345079</v>
      </c>
      <c r="N196" s="19">
        <v>264.2079421669016</v>
      </c>
      <c r="O196" s="19">
        <f t="shared" si="37"/>
        <v>2.642079421669016E-2</v>
      </c>
      <c r="P196" s="19">
        <f t="shared" si="38"/>
        <v>0.10568317686676063</v>
      </c>
      <c r="R196" s="24">
        <v>14.08</v>
      </c>
      <c r="S196" s="24">
        <f t="shared" si="39"/>
        <v>0.37200478257099745</v>
      </c>
      <c r="U196" s="24">
        <v>8.1999999999999993</v>
      </c>
      <c r="V196" s="24">
        <f t="shared" si="40"/>
        <v>0.86660205030743709</v>
      </c>
      <c r="X196" s="25">
        <f t="shared" si="41"/>
        <v>-0.49459726773643964</v>
      </c>
      <c r="AA196" s="5">
        <v>39869</v>
      </c>
      <c r="AB196" s="2">
        <v>26</v>
      </c>
      <c r="AC196" s="2" t="s">
        <v>10</v>
      </c>
      <c r="AD196" s="6" t="s">
        <v>43</v>
      </c>
      <c r="AE196" s="2">
        <v>20</v>
      </c>
      <c r="AF196" s="2">
        <v>18</v>
      </c>
      <c r="AG196" s="2">
        <v>22</v>
      </c>
      <c r="AH196" s="2">
        <v>14.5</v>
      </c>
      <c r="AI196" s="2">
        <v>2</v>
      </c>
      <c r="AJ196" s="19">
        <v>1321.039710834508</v>
      </c>
      <c r="AK196" s="19">
        <f t="shared" si="42"/>
        <v>0.13210397108345079</v>
      </c>
      <c r="AL196" s="19">
        <v>264.2079421669016</v>
      </c>
      <c r="AM196" s="19">
        <f t="shared" si="43"/>
        <v>2.642079421669016E-2</v>
      </c>
      <c r="AN196" s="19">
        <f t="shared" si="44"/>
        <v>0.10568317686676063</v>
      </c>
      <c r="AP196" s="24">
        <v>14.08</v>
      </c>
      <c r="AQ196" s="24">
        <f t="shared" si="45"/>
        <v>0.37200478257099745</v>
      </c>
      <c r="AR196" s="24"/>
      <c r="AS196" s="24">
        <v>8.1999999999999993</v>
      </c>
      <c r="AT196" s="24">
        <f t="shared" si="46"/>
        <v>0.86660205030743709</v>
      </c>
      <c r="AU196" s="24"/>
      <c r="AV196" s="25">
        <f t="shared" si="47"/>
        <v>-0.49459726773643964</v>
      </c>
    </row>
    <row r="197" spans="1:48" x14ac:dyDescent="0.3">
      <c r="A197" s="2" t="s">
        <v>6</v>
      </c>
      <c r="B197" s="2">
        <v>39</v>
      </c>
      <c r="C197" s="5">
        <v>39869</v>
      </c>
      <c r="D197" s="2">
        <v>26</v>
      </c>
      <c r="E197" s="2" t="s">
        <v>10</v>
      </c>
      <c r="F197" s="6" t="s">
        <v>44</v>
      </c>
      <c r="G197" s="2">
        <v>80</v>
      </c>
      <c r="H197" s="2">
        <v>5</v>
      </c>
      <c r="I197" s="2">
        <v>11</v>
      </c>
      <c r="J197" s="2">
        <v>5.25</v>
      </c>
      <c r="K197" s="2">
        <v>2</v>
      </c>
      <c r="L197" s="19">
        <v>173.18029502913734</v>
      </c>
      <c r="M197" s="19">
        <f t="shared" si="36"/>
        <v>1.7318029502913734E-2</v>
      </c>
      <c r="N197" s="19">
        <v>138.54423602330988</v>
      </c>
      <c r="O197" s="19">
        <f t="shared" si="37"/>
        <v>1.3854423602330988E-2</v>
      </c>
      <c r="P197" s="19">
        <f t="shared" si="38"/>
        <v>3.4636059005827453E-3</v>
      </c>
      <c r="R197" s="24">
        <v>14.08</v>
      </c>
      <c r="S197" s="24">
        <f t="shared" si="39"/>
        <v>0.19507028432082033</v>
      </c>
      <c r="U197" s="24">
        <v>9.0675767918088734</v>
      </c>
      <c r="V197" s="24">
        <f t="shared" si="40"/>
        <v>3.1406512480096377E-2</v>
      </c>
      <c r="X197" s="25">
        <f t="shared" si="41"/>
        <v>0.16366377184072395</v>
      </c>
      <c r="AA197" s="5">
        <v>39869</v>
      </c>
      <c r="AB197" s="2">
        <v>26</v>
      </c>
      <c r="AC197" s="2" t="s">
        <v>10</v>
      </c>
      <c r="AD197" s="6" t="s">
        <v>44</v>
      </c>
      <c r="AE197" s="2">
        <v>80</v>
      </c>
      <c r="AF197" s="2">
        <v>5</v>
      </c>
      <c r="AG197" s="2">
        <v>11</v>
      </c>
      <c r="AH197" s="2">
        <v>5.25</v>
      </c>
      <c r="AI197" s="2">
        <v>2</v>
      </c>
      <c r="AJ197" s="19">
        <v>173.18029502913734</v>
      </c>
      <c r="AK197" s="19">
        <f t="shared" si="42"/>
        <v>1.7318029502913734E-2</v>
      </c>
      <c r="AL197" s="19">
        <v>138.54423602330988</v>
      </c>
      <c r="AM197" s="19">
        <f t="shared" si="43"/>
        <v>1.3854423602330988E-2</v>
      </c>
      <c r="AN197" s="19">
        <f t="shared" si="44"/>
        <v>3.4636059005827453E-3</v>
      </c>
      <c r="AP197" s="24">
        <v>14.08</v>
      </c>
      <c r="AQ197" s="24">
        <f t="shared" si="45"/>
        <v>0.19507028432082033</v>
      </c>
      <c r="AR197" s="24"/>
      <c r="AS197" s="24">
        <v>9.0675767918088734</v>
      </c>
      <c r="AT197" s="24">
        <f t="shared" si="46"/>
        <v>3.1406512480096377E-2</v>
      </c>
      <c r="AU197" s="24"/>
      <c r="AV197" s="25">
        <f t="shared" si="47"/>
        <v>0.16366377184072395</v>
      </c>
    </row>
    <row r="198" spans="1:48" x14ac:dyDescent="0.3">
      <c r="A198" s="2" t="s">
        <v>6</v>
      </c>
      <c r="B198" s="2">
        <v>39</v>
      </c>
      <c r="C198" s="5">
        <v>39869</v>
      </c>
      <c r="D198" s="2">
        <v>26</v>
      </c>
      <c r="E198" s="2" t="s">
        <v>10</v>
      </c>
      <c r="F198" s="6" t="s">
        <v>24</v>
      </c>
      <c r="G198" s="2">
        <v>90</v>
      </c>
      <c r="H198" s="2">
        <v>13</v>
      </c>
      <c r="I198" s="2">
        <v>20</v>
      </c>
      <c r="J198" s="2">
        <v>11.5</v>
      </c>
      <c r="K198" s="2">
        <v>2</v>
      </c>
      <c r="L198" s="19">
        <v>830.95125687450025</v>
      </c>
      <c r="M198" s="19">
        <f t="shared" si="36"/>
        <v>8.3095125687450019E-2</v>
      </c>
      <c r="N198" s="19">
        <v>747.85613118705021</v>
      </c>
      <c r="O198" s="19">
        <f t="shared" si="37"/>
        <v>7.4785613118705019E-2</v>
      </c>
      <c r="P198" s="19">
        <f t="shared" si="38"/>
        <v>8.3095125687450005E-3</v>
      </c>
      <c r="R198" s="24">
        <v>14.08</v>
      </c>
      <c r="S198" s="24">
        <f t="shared" si="39"/>
        <v>1.0529814327113667</v>
      </c>
      <c r="U198" s="24">
        <v>8.461146496815287</v>
      </c>
      <c r="V198" s="24">
        <f t="shared" si="40"/>
        <v>7.0308003161279359E-2</v>
      </c>
      <c r="X198" s="25">
        <f t="shared" si="41"/>
        <v>0.9826734295500873</v>
      </c>
      <c r="AA198" s="5">
        <v>39869</v>
      </c>
      <c r="AB198" s="2">
        <v>26</v>
      </c>
      <c r="AC198" s="2" t="s">
        <v>10</v>
      </c>
      <c r="AD198" s="6" t="s">
        <v>24</v>
      </c>
      <c r="AE198" s="2">
        <v>90</v>
      </c>
      <c r="AF198" s="2">
        <v>13</v>
      </c>
      <c r="AG198" s="2">
        <v>20</v>
      </c>
      <c r="AH198" s="2">
        <v>11.5</v>
      </c>
      <c r="AI198" s="2">
        <v>2</v>
      </c>
      <c r="AJ198" s="19">
        <v>830.95125687450025</v>
      </c>
      <c r="AK198" s="19">
        <f t="shared" si="42"/>
        <v>8.3095125687450019E-2</v>
      </c>
      <c r="AL198" s="19">
        <v>747.85613118705021</v>
      </c>
      <c r="AM198" s="19">
        <f t="shared" si="43"/>
        <v>7.4785613118705019E-2</v>
      </c>
      <c r="AN198" s="19">
        <f t="shared" si="44"/>
        <v>8.3095125687450005E-3</v>
      </c>
      <c r="AP198" s="24">
        <v>14.08</v>
      </c>
      <c r="AQ198" s="24">
        <f t="shared" si="45"/>
        <v>1.0529814327113667</v>
      </c>
      <c r="AR198" s="24"/>
      <c r="AS198" s="24">
        <v>8.461146496815287</v>
      </c>
      <c r="AT198" s="24">
        <f t="shared" si="46"/>
        <v>7.0308003161279359E-2</v>
      </c>
      <c r="AU198" s="24"/>
      <c r="AV198" s="25">
        <f t="shared" si="47"/>
        <v>0.9826734295500873</v>
      </c>
    </row>
    <row r="199" spans="1:48" x14ac:dyDescent="0.3">
      <c r="A199" s="2" t="s">
        <v>6</v>
      </c>
      <c r="B199" s="2">
        <v>39</v>
      </c>
      <c r="C199" s="5">
        <v>39869</v>
      </c>
      <c r="D199" s="2">
        <v>26</v>
      </c>
      <c r="E199" s="2" t="s">
        <v>10</v>
      </c>
      <c r="F199" s="6" t="s">
        <v>24</v>
      </c>
      <c r="G199" s="2">
        <v>90</v>
      </c>
      <c r="H199" s="2">
        <v>6</v>
      </c>
      <c r="I199" s="2">
        <v>10</v>
      </c>
      <c r="J199" s="2">
        <v>5.5</v>
      </c>
      <c r="K199" s="2">
        <v>2</v>
      </c>
      <c r="L199" s="19">
        <v>190.06635554218249</v>
      </c>
      <c r="M199" s="19">
        <f t="shared" si="36"/>
        <v>1.9006635554218249E-2</v>
      </c>
      <c r="N199" s="19">
        <v>171.05971998796426</v>
      </c>
      <c r="O199" s="19">
        <f t="shared" si="37"/>
        <v>1.7105971998796425E-2</v>
      </c>
      <c r="P199" s="19">
        <f t="shared" si="38"/>
        <v>1.9006635554218235E-3</v>
      </c>
      <c r="R199" s="24">
        <v>14.08</v>
      </c>
      <c r="S199" s="24">
        <f t="shared" si="39"/>
        <v>0.24085208574305367</v>
      </c>
      <c r="U199" s="24">
        <v>8.461146496815287</v>
      </c>
      <c r="V199" s="24">
        <f t="shared" si="40"/>
        <v>1.608179278358185E-2</v>
      </c>
      <c r="X199" s="25">
        <f t="shared" si="41"/>
        <v>0.22477029295947182</v>
      </c>
      <c r="AA199" s="5">
        <v>39869</v>
      </c>
      <c r="AB199" s="2">
        <v>26</v>
      </c>
      <c r="AC199" s="2" t="s">
        <v>10</v>
      </c>
      <c r="AD199" s="6" t="s">
        <v>24</v>
      </c>
      <c r="AE199" s="2">
        <v>90</v>
      </c>
      <c r="AF199" s="2">
        <v>6</v>
      </c>
      <c r="AG199" s="2">
        <v>10</v>
      </c>
      <c r="AH199" s="2">
        <v>5.5</v>
      </c>
      <c r="AI199" s="2">
        <v>2</v>
      </c>
      <c r="AJ199" s="19">
        <v>190.06635554218249</v>
      </c>
      <c r="AK199" s="19">
        <f t="shared" si="42"/>
        <v>1.9006635554218249E-2</v>
      </c>
      <c r="AL199" s="19">
        <v>171.05971998796426</v>
      </c>
      <c r="AM199" s="19">
        <f t="shared" si="43"/>
        <v>1.7105971998796425E-2</v>
      </c>
      <c r="AN199" s="19">
        <f t="shared" si="44"/>
        <v>1.9006635554218235E-3</v>
      </c>
      <c r="AP199" s="24">
        <v>14.08</v>
      </c>
      <c r="AQ199" s="24">
        <f t="shared" si="45"/>
        <v>0.24085208574305367</v>
      </c>
      <c r="AR199" s="24"/>
      <c r="AS199" s="24">
        <v>8.461146496815287</v>
      </c>
      <c r="AT199" s="24">
        <f t="shared" si="46"/>
        <v>1.608179278358185E-2</v>
      </c>
      <c r="AU199" s="24"/>
      <c r="AV199" s="25">
        <f t="shared" si="47"/>
        <v>0.22477029295947182</v>
      </c>
    </row>
    <row r="200" spans="1:48" x14ac:dyDescent="0.3">
      <c r="A200" s="2" t="s">
        <v>6</v>
      </c>
      <c r="B200" s="2">
        <v>39</v>
      </c>
      <c r="C200" s="5">
        <v>39869</v>
      </c>
      <c r="D200" s="2">
        <v>26</v>
      </c>
      <c r="E200" s="2" t="s">
        <v>10</v>
      </c>
      <c r="F200" s="6" t="s">
        <v>53</v>
      </c>
      <c r="G200" s="2">
        <v>100</v>
      </c>
      <c r="H200" s="2">
        <v>11</v>
      </c>
      <c r="I200" s="2">
        <v>2</v>
      </c>
      <c r="J200" s="2">
        <v>6</v>
      </c>
      <c r="K200" s="2">
        <v>2</v>
      </c>
      <c r="L200" s="19">
        <v>226.1946710584651</v>
      </c>
      <c r="M200" s="19">
        <f t="shared" si="36"/>
        <v>2.2619467105846509E-2</v>
      </c>
      <c r="N200" s="19">
        <v>226.1946710584651</v>
      </c>
      <c r="O200" s="19">
        <f t="shared" si="37"/>
        <v>2.2619467105846509E-2</v>
      </c>
      <c r="P200" s="19">
        <f t="shared" si="38"/>
        <v>0</v>
      </c>
      <c r="R200" s="24">
        <v>6.51</v>
      </c>
      <c r="S200" s="24">
        <f t="shared" si="39"/>
        <v>0.14725273085906077</v>
      </c>
      <c r="U200" s="24">
        <v>8.2509316770186327</v>
      </c>
      <c r="V200" s="24">
        <f t="shared" si="40"/>
        <v>0</v>
      </c>
      <c r="X200" s="25">
        <f t="shared" si="41"/>
        <v>0.14725273085906077</v>
      </c>
      <c r="AA200" s="5">
        <v>39869</v>
      </c>
      <c r="AB200" s="2">
        <v>26</v>
      </c>
      <c r="AC200" s="2" t="s">
        <v>10</v>
      </c>
      <c r="AD200" s="6" t="s">
        <v>53</v>
      </c>
      <c r="AE200" s="2">
        <v>100</v>
      </c>
      <c r="AF200" s="2">
        <v>11</v>
      </c>
      <c r="AG200" s="2">
        <v>2</v>
      </c>
      <c r="AH200" s="2">
        <v>6</v>
      </c>
      <c r="AI200" s="2">
        <v>2</v>
      </c>
      <c r="AJ200" s="19">
        <v>226.1946710584651</v>
      </c>
      <c r="AK200" s="19">
        <f t="shared" si="42"/>
        <v>2.2619467105846509E-2</v>
      </c>
      <c r="AL200" s="19">
        <v>226.1946710584651</v>
      </c>
      <c r="AM200" s="19">
        <f t="shared" si="43"/>
        <v>2.2619467105846509E-2</v>
      </c>
      <c r="AN200" s="19">
        <f t="shared" si="44"/>
        <v>0</v>
      </c>
      <c r="AP200" s="24">
        <v>6.51</v>
      </c>
      <c r="AQ200" s="24">
        <f t="shared" si="45"/>
        <v>0.14725273085906077</v>
      </c>
      <c r="AR200" s="24"/>
      <c r="AS200" s="24">
        <v>8.2509316770186327</v>
      </c>
      <c r="AT200" s="24">
        <f t="shared" si="46"/>
        <v>0</v>
      </c>
      <c r="AU200" s="24"/>
      <c r="AV200" s="25">
        <f t="shared" si="47"/>
        <v>0.14725273085906077</v>
      </c>
    </row>
    <row r="201" spans="1:48" x14ac:dyDescent="0.3">
      <c r="A201" s="2" t="s">
        <v>6</v>
      </c>
      <c r="B201" s="2">
        <v>39</v>
      </c>
      <c r="C201" s="5">
        <v>39869</v>
      </c>
      <c r="D201" s="2">
        <v>26</v>
      </c>
      <c r="E201" s="2" t="s">
        <v>10</v>
      </c>
      <c r="F201" s="6" t="s">
        <v>53</v>
      </c>
      <c r="G201" s="2">
        <v>100</v>
      </c>
      <c r="H201" s="2">
        <v>3</v>
      </c>
      <c r="I201" s="2">
        <v>11</v>
      </c>
      <c r="J201" s="2">
        <v>4.25</v>
      </c>
      <c r="K201" s="2">
        <v>2</v>
      </c>
      <c r="L201" s="19">
        <v>113.49003461093127</v>
      </c>
      <c r="M201" s="19">
        <f t="shared" si="36"/>
        <v>1.1349003461093127E-2</v>
      </c>
      <c r="N201" s="19">
        <v>113.49003461093127</v>
      </c>
      <c r="O201" s="19">
        <f t="shared" si="37"/>
        <v>1.1349003461093127E-2</v>
      </c>
      <c r="P201" s="19">
        <f t="shared" si="38"/>
        <v>0</v>
      </c>
      <c r="R201" s="24">
        <v>6.51</v>
      </c>
      <c r="S201" s="24">
        <f t="shared" si="39"/>
        <v>7.3882012531716251E-2</v>
      </c>
      <c r="U201" s="24">
        <v>8.2509316770186327</v>
      </c>
      <c r="V201" s="24">
        <f t="shared" si="40"/>
        <v>0</v>
      </c>
      <c r="X201" s="25">
        <f t="shared" si="41"/>
        <v>7.3882012531716251E-2</v>
      </c>
      <c r="AA201" s="5">
        <v>39869</v>
      </c>
      <c r="AB201" s="2">
        <v>26</v>
      </c>
      <c r="AC201" s="2" t="s">
        <v>10</v>
      </c>
      <c r="AD201" s="6" t="s">
        <v>53</v>
      </c>
      <c r="AE201" s="2">
        <v>100</v>
      </c>
      <c r="AF201" s="2">
        <v>3</v>
      </c>
      <c r="AG201" s="2">
        <v>11</v>
      </c>
      <c r="AH201" s="2">
        <v>4.25</v>
      </c>
      <c r="AI201" s="2">
        <v>2</v>
      </c>
      <c r="AJ201" s="19">
        <v>113.49003461093127</v>
      </c>
      <c r="AK201" s="19">
        <f t="shared" si="42"/>
        <v>1.1349003461093127E-2</v>
      </c>
      <c r="AL201" s="19">
        <v>113.49003461093127</v>
      </c>
      <c r="AM201" s="19">
        <f t="shared" si="43"/>
        <v>1.1349003461093127E-2</v>
      </c>
      <c r="AN201" s="19">
        <f t="shared" si="44"/>
        <v>0</v>
      </c>
      <c r="AP201" s="24">
        <v>6.51</v>
      </c>
      <c r="AQ201" s="24">
        <f t="shared" si="45"/>
        <v>7.3882012531716251E-2</v>
      </c>
      <c r="AR201" s="24"/>
      <c r="AS201" s="24">
        <v>8.2509316770186327</v>
      </c>
      <c r="AT201" s="24">
        <f t="shared" si="46"/>
        <v>0</v>
      </c>
      <c r="AU201" s="24"/>
      <c r="AV201" s="25">
        <f t="shared" si="47"/>
        <v>7.3882012531716251E-2</v>
      </c>
    </row>
    <row r="202" spans="1:48" x14ac:dyDescent="0.3">
      <c r="A202" s="2" t="s">
        <v>6</v>
      </c>
      <c r="B202" s="2">
        <v>39</v>
      </c>
      <c r="C202" s="5">
        <v>39869</v>
      </c>
      <c r="D202" s="2">
        <v>26</v>
      </c>
      <c r="E202" s="2" t="s">
        <v>10</v>
      </c>
      <c r="F202" s="6" t="s">
        <v>31</v>
      </c>
      <c r="G202" s="2">
        <v>90</v>
      </c>
      <c r="H202" s="2">
        <v>4</v>
      </c>
      <c r="I202" s="2">
        <v>14</v>
      </c>
      <c r="J202" s="2">
        <v>5.5</v>
      </c>
      <c r="K202" s="2">
        <v>3</v>
      </c>
      <c r="L202" s="19">
        <v>285.09953331327375</v>
      </c>
      <c r="M202" s="19">
        <f t="shared" si="36"/>
        <v>2.8509953331327376E-2</v>
      </c>
      <c r="N202" s="19">
        <v>256.58957998194637</v>
      </c>
      <c r="O202" s="19">
        <f t="shared" si="37"/>
        <v>2.5658957998194638E-2</v>
      </c>
      <c r="P202" s="19">
        <f t="shared" si="38"/>
        <v>2.8509953331327387E-3</v>
      </c>
      <c r="R202" s="24">
        <v>14.08</v>
      </c>
      <c r="S202" s="24">
        <f t="shared" si="39"/>
        <v>0.36127812861458047</v>
      </c>
      <c r="U202" s="24">
        <v>7.9071428571428566</v>
      </c>
      <c r="V202" s="24">
        <f t="shared" si="40"/>
        <v>2.2543227384128152E-2</v>
      </c>
      <c r="X202" s="25">
        <f t="shared" si="41"/>
        <v>0.3387349012304523</v>
      </c>
      <c r="AA202" s="5">
        <v>39869</v>
      </c>
      <c r="AB202" s="2">
        <v>26</v>
      </c>
      <c r="AC202" s="2" t="s">
        <v>10</v>
      </c>
      <c r="AD202" s="6" t="s">
        <v>31</v>
      </c>
      <c r="AE202" s="2">
        <v>90</v>
      </c>
      <c r="AF202" s="2">
        <v>4</v>
      </c>
      <c r="AG202" s="2">
        <v>14</v>
      </c>
      <c r="AH202" s="2">
        <v>5.5</v>
      </c>
      <c r="AI202" s="2">
        <v>3</v>
      </c>
      <c r="AJ202" s="19">
        <v>285.09953331327375</v>
      </c>
      <c r="AK202" s="19">
        <f t="shared" si="42"/>
        <v>2.8509953331327376E-2</v>
      </c>
      <c r="AL202" s="19">
        <v>256.58957998194637</v>
      </c>
      <c r="AM202" s="19">
        <f t="shared" si="43"/>
        <v>2.5658957998194638E-2</v>
      </c>
      <c r="AN202" s="19">
        <f t="shared" si="44"/>
        <v>2.8509953331327387E-3</v>
      </c>
      <c r="AP202" s="24">
        <v>14.08</v>
      </c>
      <c r="AQ202" s="24">
        <f t="shared" si="45"/>
        <v>0.36127812861458047</v>
      </c>
      <c r="AR202" s="24"/>
      <c r="AS202" s="24">
        <v>7.9071428571428566</v>
      </c>
      <c r="AT202" s="24">
        <f t="shared" si="46"/>
        <v>2.2543227384128152E-2</v>
      </c>
      <c r="AU202" s="24"/>
      <c r="AV202" s="25">
        <f t="shared" si="47"/>
        <v>0.3387349012304523</v>
      </c>
    </row>
    <row r="203" spans="1:48" x14ac:dyDescent="0.3">
      <c r="A203" s="2" t="s">
        <v>6</v>
      </c>
      <c r="B203" s="2">
        <v>39</v>
      </c>
      <c r="C203" s="5">
        <v>39869</v>
      </c>
      <c r="D203" s="2">
        <v>26</v>
      </c>
      <c r="E203" s="2" t="s">
        <v>10</v>
      </c>
      <c r="F203" s="6" t="s">
        <v>24</v>
      </c>
      <c r="G203" s="2">
        <v>60</v>
      </c>
      <c r="H203" s="2">
        <v>9</v>
      </c>
      <c r="I203" s="2">
        <v>15</v>
      </c>
      <c r="J203" s="2">
        <v>8.25</v>
      </c>
      <c r="K203" s="2">
        <v>2</v>
      </c>
      <c r="L203" s="19">
        <v>427.6492999699106</v>
      </c>
      <c r="M203" s="19">
        <f t="shared" si="36"/>
        <v>4.2764929996991059E-2</v>
      </c>
      <c r="N203" s="19">
        <v>256.58957998194637</v>
      </c>
      <c r="O203" s="19">
        <f t="shared" si="37"/>
        <v>2.5658957998194638E-2</v>
      </c>
      <c r="P203" s="19">
        <f t="shared" si="38"/>
        <v>1.7105971998796422E-2</v>
      </c>
      <c r="R203" s="24">
        <v>14.08</v>
      </c>
      <c r="S203" s="24">
        <f t="shared" si="39"/>
        <v>0.36127812861458047</v>
      </c>
      <c r="U203" s="24">
        <v>8.461146496815287</v>
      </c>
      <c r="V203" s="24">
        <f t="shared" si="40"/>
        <v>0.14473613505223673</v>
      </c>
      <c r="X203" s="25">
        <f t="shared" si="41"/>
        <v>0.21654199356234374</v>
      </c>
      <c r="AA203" s="5">
        <v>39869</v>
      </c>
      <c r="AB203" s="2">
        <v>26</v>
      </c>
      <c r="AC203" s="2" t="s">
        <v>10</v>
      </c>
      <c r="AD203" s="6" t="s">
        <v>24</v>
      </c>
      <c r="AE203" s="2">
        <v>60</v>
      </c>
      <c r="AF203" s="2">
        <v>9</v>
      </c>
      <c r="AG203" s="2">
        <v>15</v>
      </c>
      <c r="AH203" s="2">
        <v>8.25</v>
      </c>
      <c r="AI203" s="2">
        <v>2</v>
      </c>
      <c r="AJ203" s="19">
        <v>427.6492999699106</v>
      </c>
      <c r="AK203" s="19">
        <f t="shared" si="42"/>
        <v>4.2764929996991059E-2</v>
      </c>
      <c r="AL203" s="19">
        <v>256.58957998194637</v>
      </c>
      <c r="AM203" s="19">
        <f t="shared" si="43"/>
        <v>2.5658957998194638E-2</v>
      </c>
      <c r="AN203" s="19">
        <f t="shared" si="44"/>
        <v>1.7105971998796422E-2</v>
      </c>
      <c r="AP203" s="24">
        <v>14.08</v>
      </c>
      <c r="AQ203" s="24">
        <f t="shared" si="45"/>
        <v>0.36127812861458047</v>
      </c>
      <c r="AR203" s="24"/>
      <c r="AS203" s="24">
        <v>8.461146496815287</v>
      </c>
      <c r="AT203" s="24">
        <f t="shared" si="46"/>
        <v>0.14473613505223673</v>
      </c>
      <c r="AU203" s="24"/>
      <c r="AV203" s="25">
        <f t="shared" si="47"/>
        <v>0.21654199356234374</v>
      </c>
    </row>
    <row r="204" spans="1:48" x14ac:dyDescent="0.3">
      <c r="A204" s="2" t="s">
        <v>6</v>
      </c>
      <c r="B204" s="2">
        <v>39</v>
      </c>
      <c r="C204" s="5">
        <v>39869</v>
      </c>
      <c r="D204" s="2">
        <v>26</v>
      </c>
      <c r="E204" s="2" t="s">
        <v>10</v>
      </c>
      <c r="F204" s="6" t="s">
        <v>53</v>
      </c>
      <c r="G204" s="2">
        <v>100</v>
      </c>
      <c r="H204" s="2">
        <v>15</v>
      </c>
      <c r="I204" s="2">
        <v>21</v>
      </c>
      <c r="J204" s="2">
        <v>12.75</v>
      </c>
      <c r="K204" s="2">
        <v>2</v>
      </c>
      <c r="L204" s="19">
        <v>1021.4103114983815</v>
      </c>
      <c r="M204" s="19">
        <f t="shared" si="36"/>
        <v>0.10214103114983815</v>
      </c>
      <c r="N204" s="19">
        <v>1021.4103114983815</v>
      </c>
      <c r="O204" s="19">
        <f t="shared" si="37"/>
        <v>0.10214103114983815</v>
      </c>
      <c r="P204" s="19">
        <f t="shared" si="38"/>
        <v>0</v>
      </c>
      <c r="R204" s="24">
        <v>6.51</v>
      </c>
      <c r="S204" s="24">
        <f t="shared" si="39"/>
        <v>0.66493811278544634</v>
      </c>
      <c r="U204" s="24">
        <v>8.2509316770186327</v>
      </c>
      <c r="V204" s="24">
        <f t="shared" si="40"/>
        <v>0</v>
      </c>
      <c r="X204" s="25">
        <f t="shared" si="41"/>
        <v>0.66493811278544634</v>
      </c>
      <c r="AA204" s="5">
        <v>39869</v>
      </c>
      <c r="AB204" s="2">
        <v>26</v>
      </c>
      <c r="AC204" s="2" t="s">
        <v>10</v>
      </c>
      <c r="AD204" s="6" t="s">
        <v>53</v>
      </c>
      <c r="AE204" s="2">
        <v>100</v>
      </c>
      <c r="AF204" s="2">
        <v>15</v>
      </c>
      <c r="AG204" s="2">
        <v>21</v>
      </c>
      <c r="AH204" s="2">
        <v>12.75</v>
      </c>
      <c r="AI204" s="2">
        <v>2</v>
      </c>
      <c r="AJ204" s="19">
        <v>1021.4103114983815</v>
      </c>
      <c r="AK204" s="19">
        <f t="shared" si="42"/>
        <v>0.10214103114983815</v>
      </c>
      <c r="AL204" s="19">
        <v>1021.4103114983815</v>
      </c>
      <c r="AM204" s="19">
        <f t="shared" si="43"/>
        <v>0.10214103114983815</v>
      </c>
      <c r="AN204" s="19">
        <f t="shared" si="44"/>
        <v>0</v>
      </c>
      <c r="AP204" s="24">
        <v>6.51</v>
      </c>
      <c r="AQ204" s="24">
        <f t="shared" si="45"/>
        <v>0.66493811278544634</v>
      </c>
      <c r="AR204" s="24"/>
      <c r="AS204" s="24">
        <v>8.2509316770186327</v>
      </c>
      <c r="AT204" s="24">
        <f t="shared" si="46"/>
        <v>0</v>
      </c>
      <c r="AU204" s="24"/>
      <c r="AV204" s="25">
        <f t="shared" si="47"/>
        <v>0.66493811278544634</v>
      </c>
    </row>
    <row r="205" spans="1:48" x14ac:dyDescent="0.3">
      <c r="A205" s="2" t="s">
        <v>6</v>
      </c>
      <c r="B205" s="2">
        <v>39</v>
      </c>
      <c r="C205" s="5">
        <v>39869</v>
      </c>
      <c r="D205" s="2">
        <v>26</v>
      </c>
      <c r="E205" s="2" t="s">
        <v>10</v>
      </c>
      <c r="F205" s="6" t="s">
        <v>49</v>
      </c>
      <c r="G205" s="2">
        <v>100</v>
      </c>
      <c r="H205" s="2">
        <v>5</v>
      </c>
      <c r="I205" s="2">
        <v>12</v>
      </c>
      <c r="J205" s="2">
        <v>5.5</v>
      </c>
      <c r="K205" s="2">
        <v>2</v>
      </c>
      <c r="L205" s="19">
        <v>190.06635554218249</v>
      </c>
      <c r="M205" s="19">
        <f t="shared" si="36"/>
        <v>1.9006635554218249E-2</v>
      </c>
      <c r="N205" s="19">
        <v>190.06635554218249</v>
      </c>
      <c r="O205" s="19">
        <f t="shared" si="37"/>
        <v>1.9006635554218249E-2</v>
      </c>
      <c r="P205" s="19">
        <f t="shared" si="38"/>
        <v>0</v>
      </c>
      <c r="R205" s="24">
        <v>14.08</v>
      </c>
      <c r="S205" s="24">
        <f t="shared" si="39"/>
        <v>0.26761342860339293</v>
      </c>
      <c r="U205" s="24">
        <v>8.461146496815287</v>
      </c>
      <c r="V205" s="24">
        <f t="shared" si="40"/>
        <v>0</v>
      </c>
      <c r="X205" s="25">
        <f t="shared" si="41"/>
        <v>0.26761342860339293</v>
      </c>
      <c r="AA205" s="5">
        <v>39869</v>
      </c>
      <c r="AB205" s="2">
        <v>26</v>
      </c>
      <c r="AC205" s="2" t="s">
        <v>10</v>
      </c>
      <c r="AD205" s="6" t="s">
        <v>49</v>
      </c>
      <c r="AE205" s="2">
        <v>100</v>
      </c>
      <c r="AF205" s="2">
        <v>5</v>
      </c>
      <c r="AG205" s="2">
        <v>12</v>
      </c>
      <c r="AH205" s="2">
        <v>5.5</v>
      </c>
      <c r="AI205" s="2">
        <v>2</v>
      </c>
      <c r="AJ205" s="19">
        <v>190.06635554218249</v>
      </c>
      <c r="AK205" s="19">
        <f t="shared" si="42"/>
        <v>1.9006635554218249E-2</v>
      </c>
      <c r="AL205" s="19">
        <v>190.06635554218249</v>
      </c>
      <c r="AM205" s="19">
        <f t="shared" si="43"/>
        <v>1.9006635554218249E-2</v>
      </c>
      <c r="AN205" s="19">
        <f t="shared" si="44"/>
        <v>0</v>
      </c>
      <c r="AP205" s="24">
        <v>14.08</v>
      </c>
      <c r="AQ205" s="24">
        <f t="shared" si="45"/>
        <v>0.26761342860339293</v>
      </c>
      <c r="AR205" s="24"/>
      <c r="AS205" s="24">
        <v>8.461146496815287</v>
      </c>
      <c r="AT205" s="24">
        <f t="shared" si="46"/>
        <v>0</v>
      </c>
      <c r="AU205" s="24"/>
      <c r="AV205" s="25">
        <f t="shared" si="47"/>
        <v>0.26761342860339293</v>
      </c>
    </row>
    <row r="206" spans="1:48" x14ac:dyDescent="0.3">
      <c r="A206" s="2" t="s">
        <v>6</v>
      </c>
      <c r="B206" s="2">
        <v>39</v>
      </c>
      <c r="C206" s="5">
        <v>39869</v>
      </c>
      <c r="D206" s="2">
        <v>26</v>
      </c>
      <c r="E206" s="2" t="s">
        <v>10</v>
      </c>
      <c r="F206" s="6" t="s">
        <v>53</v>
      </c>
      <c r="G206" s="2">
        <v>60</v>
      </c>
      <c r="H206" s="2">
        <v>5</v>
      </c>
      <c r="I206" s="2">
        <v>10</v>
      </c>
      <c r="J206" s="2">
        <v>5</v>
      </c>
      <c r="K206" s="2">
        <v>2</v>
      </c>
      <c r="L206" s="19">
        <v>157.07963267948966</v>
      </c>
      <c r="M206" s="19">
        <f t="shared" si="36"/>
        <v>1.5707963267948967E-2</v>
      </c>
      <c r="N206" s="19">
        <v>94.247779607693801</v>
      </c>
      <c r="O206" s="19">
        <f t="shared" si="37"/>
        <v>9.4247779607693795E-3</v>
      </c>
      <c r="P206" s="19">
        <f t="shared" si="38"/>
        <v>6.2831853071795875E-3</v>
      </c>
      <c r="R206" s="24">
        <v>6.51</v>
      </c>
      <c r="S206" s="24">
        <f t="shared" si="39"/>
        <v>6.1355304524608661E-2</v>
      </c>
      <c r="U206" s="24">
        <v>8.2509316770186327</v>
      </c>
      <c r="V206" s="24">
        <f t="shared" si="40"/>
        <v>5.1842132683586103E-2</v>
      </c>
      <c r="X206" s="25">
        <f t="shared" si="41"/>
        <v>9.513171841022558E-3</v>
      </c>
      <c r="AA206" s="5">
        <v>39869</v>
      </c>
      <c r="AB206" s="2">
        <v>26</v>
      </c>
      <c r="AC206" s="2" t="s">
        <v>10</v>
      </c>
      <c r="AD206" s="6" t="s">
        <v>53</v>
      </c>
      <c r="AE206" s="2">
        <v>60</v>
      </c>
      <c r="AF206" s="2">
        <v>5</v>
      </c>
      <c r="AG206" s="2">
        <v>10</v>
      </c>
      <c r="AH206" s="2">
        <v>5</v>
      </c>
      <c r="AI206" s="2">
        <v>2</v>
      </c>
      <c r="AJ206" s="19">
        <v>157.07963267948966</v>
      </c>
      <c r="AK206" s="19">
        <f t="shared" si="42"/>
        <v>1.5707963267948967E-2</v>
      </c>
      <c r="AL206" s="19">
        <v>94.247779607693801</v>
      </c>
      <c r="AM206" s="19">
        <f t="shared" si="43"/>
        <v>9.4247779607693795E-3</v>
      </c>
      <c r="AN206" s="19">
        <f t="shared" si="44"/>
        <v>6.2831853071795875E-3</v>
      </c>
      <c r="AP206" s="24">
        <v>6.51</v>
      </c>
      <c r="AQ206" s="24">
        <f t="shared" si="45"/>
        <v>6.1355304524608661E-2</v>
      </c>
      <c r="AR206" s="24"/>
      <c r="AS206" s="24">
        <v>8.2509316770186327</v>
      </c>
      <c r="AT206" s="24">
        <f t="shared" si="46"/>
        <v>5.1842132683586103E-2</v>
      </c>
      <c r="AU206" s="24"/>
      <c r="AV206" s="25">
        <f t="shared" si="47"/>
        <v>9.513171841022558E-3</v>
      </c>
    </row>
    <row r="207" spans="1:48" x14ac:dyDescent="0.3">
      <c r="A207" s="2" t="s">
        <v>6</v>
      </c>
      <c r="B207" s="2">
        <v>39</v>
      </c>
      <c r="C207" s="5">
        <v>39869</v>
      </c>
      <c r="D207" s="2">
        <v>26</v>
      </c>
      <c r="E207" s="2" t="s">
        <v>10</v>
      </c>
      <c r="F207" s="6" t="s">
        <v>53</v>
      </c>
      <c r="G207" s="2">
        <v>100</v>
      </c>
      <c r="H207" s="2">
        <v>10</v>
      </c>
      <c r="I207" s="2">
        <v>5</v>
      </c>
      <c r="J207" s="2">
        <v>6.25</v>
      </c>
      <c r="K207" s="2">
        <v>2</v>
      </c>
      <c r="L207" s="19">
        <v>245.43692606170259</v>
      </c>
      <c r="M207" s="19">
        <f t="shared" si="36"/>
        <v>2.4543692606170259E-2</v>
      </c>
      <c r="N207" s="19">
        <v>245.43692606170259</v>
      </c>
      <c r="O207" s="19">
        <f t="shared" si="37"/>
        <v>2.4543692606170259E-2</v>
      </c>
      <c r="P207" s="19">
        <f t="shared" si="38"/>
        <v>0</v>
      </c>
      <c r="R207" s="24">
        <v>6.51</v>
      </c>
      <c r="S207" s="24">
        <f t="shared" si="39"/>
        <v>0.15977943886616838</v>
      </c>
      <c r="U207" s="24">
        <v>8.2509316770186327</v>
      </c>
      <c r="V207" s="24">
        <f t="shared" si="40"/>
        <v>0</v>
      </c>
      <c r="X207" s="25">
        <f t="shared" si="41"/>
        <v>0.15977943886616838</v>
      </c>
      <c r="AA207" s="5">
        <v>39869</v>
      </c>
      <c r="AB207" s="2">
        <v>26</v>
      </c>
      <c r="AC207" s="2" t="s">
        <v>10</v>
      </c>
      <c r="AD207" s="6" t="s">
        <v>53</v>
      </c>
      <c r="AE207" s="2">
        <v>100</v>
      </c>
      <c r="AF207" s="2">
        <v>10</v>
      </c>
      <c r="AG207" s="2">
        <v>5</v>
      </c>
      <c r="AH207" s="2">
        <v>6.25</v>
      </c>
      <c r="AI207" s="2">
        <v>2</v>
      </c>
      <c r="AJ207" s="19">
        <v>245.43692606170259</v>
      </c>
      <c r="AK207" s="19">
        <f t="shared" si="42"/>
        <v>2.4543692606170259E-2</v>
      </c>
      <c r="AL207" s="19">
        <v>245.43692606170259</v>
      </c>
      <c r="AM207" s="19">
        <f t="shared" si="43"/>
        <v>2.4543692606170259E-2</v>
      </c>
      <c r="AN207" s="19">
        <f t="shared" si="44"/>
        <v>0</v>
      </c>
      <c r="AP207" s="24">
        <v>6.51</v>
      </c>
      <c r="AQ207" s="24">
        <f t="shared" si="45"/>
        <v>0.15977943886616838</v>
      </c>
      <c r="AR207" s="24"/>
      <c r="AS207" s="24">
        <v>8.2509316770186327</v>
      </c>
      <c r="AT207" s="24">
        <f t="shared" si="46"/>
        <v>0</v>
      </c>
      <c r="AU207" s="24"/>
      <c r="AV207" s="25">
        <f t="shared" si="47"/>
        <v>0.15977943886616838</v>
      </c>
    </row>
    <row r="208" spans="1:48" x14ac:dyDescent="0.3">
      <c r="A208" s="2" t="s">
        <v>6</v>
      </c>
      <c r="B208" s="2">
        <v>39</v>
      </c>
      <c r="C208" s="5">
        <v>39869</v>
      </c>
      <c r="D208" s="2">
        <v>26</v>
      </c>
      <c r="E208" s="2" t="s">
        <v>10</v>
      </c>
      <c r="F208" s="6" t="s">
        <v>53</v>
      </c>
      <c r="G208" s="2">
        <v>10</v>
      </c>
      <c r="H208" s="2">
        <v>45</v>
      </c>
      <c r="I208" s="2">
        <v>60</v>
      </c>
      <c r="J208" s="2">
        <v>37.5</v>
      </c>
      <c r="K208" s="2">
        <v>2</v>
      </c>
      <c r="L208" s="19">
        <v>8835.7293382212938</v>
      </c>
      <c r="M208" s="19">
        <f t="shared" si="36"/>
        <v>0.88357293382212942</v>
      </c>
      <c r="N208" s="19">
        <v>883.57293382212947</v>
      </c>
      <c r="O208" s="19">
        <f t="shared" si="37"/>
        <v>8.8357293382212945E-2</v>
      </c>
      <c r="P208" s="19">
        <f t="shared" si="38"/>
        <v>0.79521564043991644</v>
      </c>
      <c r="R208" s="24">
        <v>6.51</v>
      </c>
      <c r="S208" s="24">
        <f t="shared" si="39"/>
        <v>0.57520597991820621</v>
      </c>
      <c r="U208" s="24">
        <v>8.2509316770186327</v>
      </c>
      <c r="V208" s="24">
        <f t="shared" si="40"/>
        <v>6.5612699177663654</v>
      </c>
      <c r="X208" s="25">
        <f t="shared" si="41"/>
        <v>-5.9860639378481588</v>
      </c>
      <c r="AA208" s="5">
        <v>39869</v>
      </c>
      <c r="AB208" s="2">
        <v>26</v>
      </c>
      <c r="AC208" s="2" t="s">
        <v>10</v>
      </c>
      <c r="AD208" s="6" t="s">
        <v>53</v>
      </c>
      <c r="AE208" s="2">
        <v>10</v>
      </c>
      <c r="AF208" s="2">
        <v>45</v>
      </c>
      <c r="AG208" s="2">
        <v>60</v>
      </c>
      <c r="AH208" s="2">
        <v>37.5</v>
      </c>
      <c r="AI208" s="2">
        <v>2</v>
      </c>
      <c r="AJ208" s="19">
        <v>8835.7293382212938</v>
      </c>
      <c r="AK208" s="19">
        <f t="shared" si="42"/>
        <v>0.88357293382212942</v>
      </c>
      <c r="AL208" s="19">
        <v>883.57293382212947</v>
      </c>
      <c r="AM208" s="19">
        <f t="shared" si="43"/>
        <v>8.8357293382212945E-2</v>
      </c>
      <c r="AN208" s="19">
        <f t="shared" si="44"/>
        <v>0.79521564043991644</v>
      </c>
      <c r="AP208" s="24">
        <v>6.51</v>
      </c>
      <c r="AQ208" s="24">
        <f t="shared" si="45"/>
        <v>0.57520597991820621</v>
      </c>
      <c r="AR208" s="24"/>
      <c r="AS208" s="24">
        <v>8.2509316770186327</v>
      </c>
      <c r="AT208" s="24">
        <f t="shared" si="46"/>
        <v>6.5612699177663654</v>
      </c>
      <c r="AU208" s="24"/>
      <c r="AV208" s="25">
        <f t="shared" si="47"/>
        <v>-5.9860639378481588</v>
      </c>
    </row>
    <row r="209" spans="1:48" x14ac:dyDescent="0.3">
      <c r="A209" s="2" t="s">
        <v>6</v>
      </c>
      <c r="B209" s="2">
        <v>39</v>
      </c>
      <c r="C209" s="5">
        <v>39869</v>
      </c>
      <c r="D209" s="2">
        <v>26</v>
      </c>
      <c r="E209" s="2" t="s">
        <v>10</v>
      </c>
      <c r="F209" s="6" t="s">
        <v>53</v>
      </c>
      <c r="G209" s="2">
        <v>100</v>
      </c>
      <c r="H209" s="2">
        <v>15</v>
      </c>
      <c r="I209" s="2">
        <v>5</v>
      </c>
      <c r="J209" s="2">
        <v>8.75</v>
      </c>
      <c r="K209" s="2">
        <v>2</v>
      </c>
      <c r="L209" s="19">
        <v>481.05637508093707</v>
      </c>
      <c r="M209" s="19">
        <f t="shared" si="36"/>
        <v>4.8105637508093706E-2</v>
      </c>
      <c r="N209" s="19">
        <v>481.05637508093707</v>
      </c>
      <c r="O209" s="19">
        <f t="shared" si="37"/>
        <v>4.8105637508093706E-2</v>
      </c>
      <c r="P209" s="19">
        <f t="shared" si="38"/>
        <v>0</v>
      </c>
      <c r="R209" s="24">
        <v>6.51</v>
      </c>
      <c r="S209" s="24">
        <f t="shared" si="39"/>
        <v>0.31316770017769002</v>
      </c>
      <c r="U209" s="24">
        <v>8.2509316770186327</v>
      </c>
      <c r="V209" s="24">
        <f t="shared" si="40"/>
        <v>0</v>
      </c>
      <c r="X209" s="25">
        <f t="shared" si="41"/>
        <v>0.31316770017769002</v>
      </c>
      <c r="AA209" s="5">
        <v>39869</v>
      </c>
      <c r="AB209" s="2">
        <v>26</v>
      </c>
      <c r="AC209" s="2" t="s">
        <v>10</v>
      </c>
      <c r="AD209" s="6" t="s">
        <v>53</v>
      </c>
      <c r="AE209" s="2">
        <v>100</v>
      </c>
      <c r="AF209" s="2">
        <v>15</v>
      </c>
      <c r="AG209" s="2">
        <v>5</v>
      </c>
      <c r="AH209" s="2">
        <v>8.75</v>
      </c>
      <c r="AI209" s="2">
        <v>2</v>
      </c>
      <c r="AJ209" s="19">
        <v>481.05637508093707</v>
      </c>
      <c r="AK209" s="19">
        <f t="shared" si="42"/>
        <v>4.8105637508093706E-2</v>
      </c>
      <c r="AL209" s="19">
        <v>481.05637508093707</v>
      </c>
      <c r="AM209" s="19">
        <f t="shared" si="43"/>
        <v>4.8105637508093706E-2</v>
      </c>
      <c r="AN209" s="19">
        <f t="shared" si="44"/>
        <v>0</v>
      </c>
      <c r="AP209" s="24">
        <v>6.51</v>
      </c>
      <c r="AQ209" s="24">
        <f t="shared" si="45"/>
        <v>0.31316770017769002</v>
      </c>
      <c r="AR209" s="24"/>
      <c r="AS209" s="24">
        <v>8.2509316770186327</v>
      </c>
      <c r="AT209" s="24">
        <f t="shared" si="46"/>
        <v>0</v>
      </c>
      <c r="AU209" s="24"/>
      <c r="AV209" s="25">
        <f t="shared" si="47"/>
        <v>0.31316770017769002</v>
      </c>
    </row>
    <row r="210" spans="1:48" x14ac:dyDescent="0.3">
      <c r="A210" s="2" t="s">
        <v>6</v>
      </c>
      <c r="B210" s="2">
        <v>39</v>
      </c>
      <c r="C210" s="5">
        <v>39869</v>
      </c>
      <c r="D210" s="2">
        <v>26</v>
      </c>
      <c r="E210" s="2" t="s">
        <v>10</v>
      </c>
      <c r="F210" s="6" t="s">
        <v>49</v>
      </c>
      <c r="G210" s="2">
        <v>100</v>
      </c>
      <c r="H210" s="2">
        <v>7</v>
      </c>
      <c r="I210" s="2">
        <v>12</v>
      </c>
      <c r="J210" s="2">
        <v>6.5</v>
      </c>
      <c r="K210" s="2">
        <v>2</v>
      </c>
      <c r="L210" s="19">
        <v>265.46457922833753</v>
      </c>
      <c r="M210" s="19">
        <f t="shared" si="36"/>
        <v>2.6546457922833753E-2</v>
      </c>
      <c r="N210" s="19">
        <v>265.46457922833753</v>
      </c>
      <c r="O210" s="19">
        <f t="shared" si="37"/>
        <v>2.6546457922833753E-2</v>
      </c>
      <c r="P210" s="19">
        <f t="shared" si="38"/>
        <v>0</v>
      </c>
      <c r="R210" s="24">
        <v>14.08</v>
      </c>
      <c r="S210" s="24">
        <f t="shared" si="39"/>
        <v>0.37377412755349926</v>
      </c>
      <c r="U210" s="24">
        <v>8.461146496815287</v>
      </c>
      <c r="V210" s="24">
        <f t="shared" si="40"/>
        <v>0</v>
      </c>
      <c r="X210" s="25">
        <f t="shared" si="41"/>
        <v>0.37377412755349926</v>
      </c>
      <c r="AA210" s="5">
        <v>39869</v>
      </c>
      <c r="AB210" s="2">
        <v>26</v>
      </c>
      <c r="AC210" s="2" t="s">
        <v>10</v>
      </c>
      <c r="AD210" s="6" t="s">
        <v>49</v>
      </c>
      <c r="AE210" s="2">
        <v>100</v>
      </c>
      <c r="AF210" s="2">
        <v>7</v>
      </c>
      <c r="AG210" s="2">
        <v>12</v>
      </c>
      <c r="AH210" s="2">
        <v>6.5</v>
      </c>
      <c r="AI210" s="2">
        <v>2</v>
      </c>
      <c r="AJ210" s="19">
        <v>265.46457922833753</v>
      </c>
      <c r="AK210" s="19">
        <f t="shared" si="42"/>
        <v>2.6546457922833753E-2</v>
      </c>
      <c r="AL210" s="19">
        <v>265.46457922833753</v>
      </c>
      <c r="AM210" s="19">
        <f t="shared" si="43"/>
        <v>2.6546457922833753E-2</v>
      </c>
      <c r="AN210" s="19">
        <f t="shared" si="44"/>
        <v>0</v>
      </c>
      <c r="AP210" s="24">
        <v>14.08</v>
      </c>
      <c r="AQ210" s="24">
        <f t="shared" si="45"/>
        <v>0.37377412755349926</v>
      </c>
      <c r="AR210" s="24"/>
      <c r="AS210" s="24">
        <v>8.461146496815287</v>
      </c>
      <c r="AT210" s="24">
        <f t="shared" si="46"/>
        <v>0</v>
      </c>
      <c r="AU210" s="24"/>
      <c r="AV210" s="25">
        <f t="shared" si="47"/>
        <v>0.37377412755349926</v>
      </c>
    </row>
    <row r="211" spans="1:48" x14ac:dyDescent="0.3">
      <c r="A211" s="2" t="s">
        <v>6</v>
      </c>
      <c r="B211" s="2">
        <v>39</v>
      </c>
      <c r="C211" s="5">
        <v>39869</v>
      </c>
      <c r="D211" s="2">
        <v>26</v>
      </c>
      <c r="E211" s="2" t="s">
        <v>10</v>
      </c>
      <c r="F211" s="6" t="s">
        <v>53</v>
      </c>
      <c r="G211" s="2">
        <v>100</v>
      </c>
      <c r="H211" s="2">
        <v>11</v>
      </c>
      <c r="I211" s="2">
        <v>5</v>
      </c>
      <c r="J211" s="2">
        <v>6.75</v>
      </c>
      <c r="K211" s="2">
        <v>2</v>
      </c>
      <c r="L211" s="19">
        <v>286.27763055836988</v>
      </c>
      <c r="M211" s="19">
        <f t="shared" si="36"/>
        <v>2.8627763055836988E-2</v>
      </c>
      <c r="N211" s="19">
        <v>286.27763055836988</v>
      </c>
      <c r="O211" s="19">
        <f t="shared" si="37"/>
        <v>2.8627763055836988E-2</v>
      </c>
      <c r="P211" s="19">
        <f t="shared" si="38"/>
        <v>0</v>
      </c>
      <c r="R211" s="24">
        <v>6.51</v>
      </c>
      <c r="S211" s="24">
        <f t="shared" si="39"/>
        <v>0.18636673749349877</v>
      </c>
      <c r="U211" s="24">
        <v>8.2509316770186327</v>
      </c>
      <c r="V211" s="24">
        <f t="shared" si="40"/>
        <v>0</v>
      </c>
      <c r="X211" s="25">
        <f t="shared" si="41"/>
        <v>0.18636673749349877</v>
      </c>
      <c r="AA211" s="5">
        <v>39869</v>
      </c>
      <c r="AB211" s="2">
        <v>26</v>
      </c>
      <c r="AC211" s="2" t="s">
        <v>10</v>
      </c>
      <c r="AD211" s="6" t="s">
        <v>53</v>
      </c>
      <c r="AE211" s="2">
        <v>100</v>
      </c>
      <c r="AF211" s="2">
        <v>11</v>
      </c>
      <c r="AG211" s="2">
        <v>5</v>
      </c>
      <c r="AH211" s="2">
        <v>6.75</v>
      </c>
      <c r="AI211" s="2">
        <v>2</v>
      </c>
      <c r="AJ211" s="19">
        <v>286.27763055836988</v>
      </c>
      <c r="AK211" s="19">
        <f t="shared" si="42"/>
        <v>2.8627763055836988E-2</v>
      </c>
      <c r="AL211" s="19">
        <v>286.27763055836988</v>
      </c>
      <c r="AM211" s="19">
        <f t="shared" si="43"/>
        <v>2.8627763055836988E-2</v>
      </c>
      <c r="AN211" s="19">
        <f t="shared" si="44"/>
        <v>0</v>
      </c>
      <c r="AP211" s="24">
        <v>6.51</v>
      </c>
      <c r="AQ211" s="24">
        <f t="shared" si="45"/>
        <v>0.18636673749349877</v>
      </c>
      <c r="AR211" s="24"/>
      <c r="AS211" s="24">
        <v>8.2509316770186327</v>
      </c>
      <c r="AT211" s="24">
        <f t="shared" si="46"/>
        <v>0</v>
      </c>
      <c r="AU211" s="24"/>
      <c r="AV211" s="25">
        <f t="shared" si="47"/>
        <v>0.18636673749349877</v>
      </c>
    </row>
    <row r="212" spans="1:48" x14ac:dyDescent="0.3">
      <c r="A212" s="2" t="s">
        <v>6</v>
      </c>
      <c r="B212" s="2">
        <v>39</v>
      </c>
      <c r="C212" s="5">
        <v>39869</v>
      </c>
      <c r="D212" s="2">
        <v>26</v>
      </c>
      <c r="E212" s="2" t="s">
        <v>10</v>
      </c>
      <c r="F212" s="6" t="s">
        <v>44</v>
      </c>
      <c r="G212" s="2">
        <v>100</v>
      </c>
      <c r="H212" s="2">
        <v>5</v>
      </c>
      <c r="I212" s="2">
        <v>21</v>
      </c>
      <c r="J212" s="2">
        <v>7.75</v>
      </c>
      <c r="K212" s="2">
        <v>2</v>
      </c>
      <c r="L212" s="19">
        <v>377.38381751247391</v>
      </c>
      <c r="M212" s="19">
        <f t="shared" si="36"/>
        <v>3.7738381751247392E-2</v>
      </c>
      <c r="N212" s="19">
        <v>377.38381751247391</v>
      </c>
      <c r="O212" s="19">
        <f t="shared" si="37"/>
        <v>3.7738381751247392E-2</v>
      </c>
      <c r="P212" s="19">
        <f t="shared" si="38"/>
        <v>0</v>
      </c>
      <c r="R212" s="24">
        <v>14.08</v>
      </c>
      <c r="S212" s="24">
        <f t="shared" si="39"/>
        <v>0.53135641505756326</v>
      </c>
      <c r="U212" s="24">
        <v>9.0675767918088734</v>
      </c>
      <c r="V212" s="24">
        <f t="shared" si="40"/>
        <v>0</v>
      </c>
      <c r="X212" s="25">
        <f t="shared" si="41"/>
        <v>0.53135641505756326</v>
      </c>
      <c r="AA212" s="5">
        <v>39869</v>
      </c>
      <c r="AB212" s="2">
        <v>26</v>
      </c>
      <c r="AC212" s="2" t="s">
        <v>10</v>
      </c>
      <c r="AD212" s="6" t="s">
        <v>44</v>
      </c>
      <c r="AE212" s="2">
        <v>100</v>
      </c>
      <c r="AF212" s="2">
        <v>5</v>
      </c>
      <c r="AG212" s="2">
        <v>21</v>
      </c>
      <c r="AH212" s="2">
        <v>7.75</v>
      </c>
      <c r="AI212" s="2">
        <v>2</v>
      </c>
      <c r="AJ212" s="19">
        <v>377.38381751247391</v>
      </c>
      <c r="AK212" s="19">
        <f t="shared" si="42"/>
        <v>3.7738381751247392E-2</v>
      </c>
      <c r="AL212" s="19">
        <v>377.38381751247391</v>
      </c>
      <c r="AM212" s="19">
        <f t="shared" si="43"/>
        <v>3.7738381751247392E-2</v>
      </c>
      <c r="AN212" s="19">
        <f t="shared" si="44"/>
        <v>0</v>
      </c>
      <c r="AP212" s="24">
        <v>14.08</v>
      </c>
      <c r="AQ212" s="24">
        <f t="shared" si="45"/>
        <v>0.53135641505756326</v>
      </c>
      <c r="AR212" s="24"/>
      <c r="AS212" s="24">
        <v>9.0675767918088734</v>
      </c>
      <c r="AT212" s="24">
        <f t="shared" si="46"/>
        <v>0</v>
      </c>
      <c r="AU212" s="24"/>
      <c r="AV212" s="25">
        <f t="shared" si="47"/>
        <v>0.53135641505756326</v>
      </c>
    </row>
    <row r="213" spans="1:48" x14ac:dyDescent="0.3">
      <c r="A213" s="2" t="s">
        <v>6</v>
      </c>
      <c r="B213" s="2">
        <v>39</v>
      </c>
      <c r="C213" s="5">
        <v>39869</v>
      </c>
      <c r="D213" s="2">
        <v>26</v>
      </c>
      <c r="E213" s="2" t="s">
        <v>10</v>
      </c>
      <c r="F213" s="6" t="s">
        <v>44</v>
      </c>
      <c r="G213" s="2">
        <v>100</v>
      </c>
      <c r="H213" s="2">
        <v>5</v>
      </c>
      <c r="I213" s="2">
        <v>12</v>
      </c>
      <c r="J213" s="2">
        <v>5.5</v>
      </c>
      <c r="K213" s="2">
        <v>2</v>
      </c>
      <c r="L213" s="19">
        <v>190.06635554218249</v>
      </c>
      <c r="M213" s="19">
        <f t="shared" si="36"/>
        <v>1.9006635554218249E-2</v>
      </c>
      <c r="N213" s="19">
        <v>190.06635554218249</v>
      </c>
      <c r="O213" s="19">
        <f t="shared" si="37"/>
        <v>1.9006635554218249E-2</v>
      </c>
      <c r="P213" s="19">
        <f t="shared" si="38"/>
        <v>0</v>
      </c>
      <c r="R213" s="24">
        <v>14.08</v>
      </c>
      <c r="S213" s="24">
        <f t="shared" si="39"/>
        <v>0.26761342860339293</v>
      </c>
      <c r="U213" s="24">
        <v>9.0675767918088734</v>
      </c>
      <c r="V213" s="24">
        <f t="shared" si="40"/>
        <v>0</v>
      </c>
      <c r="X213" s="25">
        <f t="shared" si="41"/>
        <v>0.26761342860339293</v>
      </c>
      <c r="AA213" s="5">
        <v>39869</v>
      </c>
      <c r="AB213" s="2">
        <v>26</v>
      </c>
      <c r="AC213" s="2" t="s">
        <v>10</v>
      </c>
      <c r="AD213" s="6" t="s">
        <v>44</v>
      </c>
      <c r="AE213" s="2">
        <v>100</v>
      </c>
      <c r="AF213" s="2">
        <v>5</v>
      </c>
      <c r="AG213" s="2">
        <v>12</v>
      </c>
      <c r="AH213" s="2">
        <v>5.5</v>
      </c>
      <c r="AI213" s="2">
        <v>2</v>
      </c>
      <c r="AJ213" s="19">
        <v>190.06635554218249</v>
      </c>
      <c r="AK213" s="19">
        <f t="shared" si="42"/>
        <v>1.9006635554218249E-2</v>
      </c>
      <c r="AL213" s="19">
        <v>190.06635554218249</v>
      </c>
      <c r="AM213" s="19">
        <f t="shared" si="43"/>
        <v>1.9006635554218249E-2</v>
      </c>
      <c r="AN213" s="19">
        <f t="shared" si="44"/>
        <v>0</v>
      </c>
      <c r="AP213" s="24">
        <v>14.08</v>
      </c>
      <c r="AQ213" s="24">
        <f t="shared" si="45"/>
        <v>0.26761342860339293</v>
      </c>
      <c r="AR213" s="24"/>
      <c r="AS213" s="24">
        <v>9.0675767918088734</v>
      </c>
      <c r="AT213" s="24">
        <f t="shared" si="46"/>
        <v>0</v>
      </c>
      <c r="AU213" s="24"/>
      <c r="AV213" s="25">
        <f t="shared" si="47"/>
        <v>0.26761342860339293</v>
      </c>
    </row>
    <row r="214" spans="1:48" x14ac:dyDescent="0.3">
      <c r="A214" s="2" t="s">
        <v>6</v>
      </c>
      <c r="B214" s="2">
        <v>39</v>
      </c>
      <c r="C214" s="5">
        <v>39869</v>
      </c>
      <c r="D214" s="2">
        <v>26</v>
      </c>
      <c r="E214" s="2" t="s">
        <v>10</v>
      </c>
      <c r="F214" s="6" t="s">
        <v>53</v>
      </c>
      <c r="G214" s="2">
        <v>100</v>
      </c>
      <c r="H214" s="2">
        <v>2</v>
      </c>
      <c r="I214" s="2">
        <v>15</v>
      </c>
      <c r="J214" s="2">
        <v>4.75</v>
      </c>
      <c r="K214" s="2">
        <v>2</v>
      </c>
      <c r="L214" s="19">
        <v>141.7643684932394</v>
      </c>
      <c r="M214" s="19">
        <f t="shared" si="36"/>
        <v>1.417643684932394E-2</v>
      </c>
      <c r="N214" s="19">
        <v>141.7643684932394</v>
      </c>
      <c r="O214" s="19">
        <f t="shared" si="37"/>
        <v>1.417643684932394E-2</v>
      </c>
      <c r="P214" s="19">
        <f t="shared" si="38"/>
        <v>0</v>
      </c>
      <c r="R214" s="24">
        <v>6.51</v>
      </c>
      <c r="S214" s="24">
        <f t="shared" si="39"/>
        <v>9.2288603889098847E-2</v>
      </c>
      <c r="U214" s="24">
        <v>8.2509316770186327</v>
      </c>
      <c r="V214" s="24">
        <f t="shared" si="40"/>
        <v>0</v>
      </c>
      <c r="X214" s="25">
        <f t="shared" si="41"/>
        <v>9.2288603889098847E-2</v>
      </c>
      <c r="AA214" s="5">
        <v>39869</v>
      </c>
      <c r="AB214" s="2">
        <v>26</v>
      </c>
      <c r="AC214" s="2" t="s">
        <v>10</v>
      </c>
      <c r="AD214" s="6" t="s">
        <v>53</v>
      </c>
      <c r="AE214" s="2">
        <v>100</v>
      </c>
      <c r="AF214" s="2">
        <v>2</v>
      </c>
      <c r="AG214" s="2">
        <v>15</v>
      </c>
      <c r="AH214" s="2">
        <v>4.75</v>
      </c>
      <c r="AI214" s="2">
        <v>2</v>
      </c>
      <c r="AJ214" s="19">
        <v>141.7643684932394</v>
      </c>
      <c r="AK214" s="19">
        <f t="shared" si="42"/>
        <v>1.417643684932394E-2</v>
      </c>
      <c r="AL214" s="19">
        <v>141.7643684932394</v>
      </c>
      <c r="AM214" s="19">
        <f t="shared" si="43"/>
        <v>1.417643684932394E-2</v>
      </c>
      <c r="AN214" s="19">
        <f t="shared" si="44"/>
        <v>0</v>
      </c>
      <c r="AP214" s="24">
        <v>6.51</v>
      </c>
      <c r="AQ214" s="24">
        <f t="shared" si="45"/>
        <v>9.2288603889098847E-2</v>
      </c>
      <c r="AR214" s="24"/>
      <c r="AS214" s="24">
        <v>8.2509316770186327</v>
      </c>
      <c r="AT214" s="24">
        <f t="shared" si="46"/>
        <v>0</v>
      </c>
      <c r="AU214" s="24"/>
      <c r="AV214" s="25">
        <f t="shared" si="47"/>
        <v>9.2288603889098847E-2</v>
      </c>
    </row>
    <row r="215" spans="1:48" x14ac:dyDescent="0.3">
      <c r="A215" s="2" t="s">
        <v>6</v>
      </c>
      <c r="B215" s="2">
        <v>39</v>
      </c>
      <c r="C215" s="5">
        <v>39869</v>
      </c>
      <c r="D215" s="2">
        <v>26</v>
      </c>
      <c r="E215" s="2" t="s">
        <v>10</v>
      </c>
      <c r="F215" s="6" t="s">
        <v>49</v>
      </c>
      <c r="G215" s="2">
        <v>100</v>
      </c>
      <c r="H215" s="2">
        <v>3</v>
      </c>
      <c r="I215" s="2">
        <v>17</v>
      </c>
      <c r="J215" s="2">
        <v>5.75</v>
      </c>
      <c r="K215" s="2">
        <v>2</v>
      </c>
      <c r="L215" s="19">
        <v>207.73781421862506</v>
      </c>
      <c r="M215" s="19">
        <f t="shared" si="36"/>
        <v>2.0773781421862505E-2</v>
      </c>
      <c r="N215" s="19">
        <v>207.73781421862506</v>
      </c>
      <c r="O215" s="19">
        <f t="shared" si="37"/>
        <v>2.0773781421862505E-2</v>
      </c>
      <c r="P215" s="19">
        <f t="shared" si="38"/>
        <v>0</v>
      </c>
      <c r="R215" s="24">
        <v>14.08</v>
      </c>
      <c r="S215" s="24">
        <f t="shared" si="39"/>
        <v>0.2924948424198241</v>
      </c>
      <c r="U215" s="24">
        <v>8.461146496815287</v>
      </c>
      <c r="V215" s="24">
        <f t="shared" si="40"/>
        <v>0</v>
      </c>
      <c r="X215" s="25">
        <f t="shared" si="41"/>
        <v>0.2924948424198241</v>
      </c>
      <c r="AA215" s="5">
        <v>39869</v>
      </c>
      <c r="AB215" s="2">
        <v>26</v>
      </c>
      <c r="AC215" s="2" t="s">
        <v>10</v>
      </c>
      <c r="AD215" s="6" t="s">
        <v>49</v>
      </c>
      <c r="AE215" s="2">
        <v>100</v>
      </c>
      <c r="AF215" s="2">
        <v>3</v>
      </c>
      <c r="AG215" s="2">
        <v>17</v>
      </c>
      <c r="AH215" s="2">
        <v>5.75</v>
      </c>
      <c r="AI215" s="2">
        <v>2</v>
      </c>
      <c r="AJ215" s="19">
        <v>207.73781421862506</v>
      </c>
      <c r="AK215" s="19">
        <f t="shared" si="42"/>
        <v>2.0773781421862505E-2</v>
      </c>
      <c r="AL215" s="19">
        <v>207.73781421862506</v>
      </c>
      <c r="AM215" s="19">
        <f t="shared" si="43"/>
        <v>2.0773781421862505E-2</v>
      </c>
      <c r="AN215" s="19">
        <f t="shared" si="44"/>
        <v>0</v>
      </c>
      <c r="AP215" s="24">
        <v>14.08</v>
      </c>
      <c r="AQ215" s="24">
        <f t="shared" si="45"/>
        <v>0.2924948424198241</v>
      </c>
      <c r="AR215" s="24"/>
      <c r="AS215" s="24">
        <v>8.461146496815287</v>
      </c>
      <c r="AT215" s="24">
        <f t="shared" si="46"/>
        <v>0</v>
      </c>
      <c r="AU215" s="24"/>
      <c r="AV215" s="25">
        <f t="shared" si="47"/>
        <v>0.2924948424198241</v>
      </c>
    </row>
    <row r="216" spans="1:48" x14ac:dyDescent="0.3">
      <c r="A216" s="2" t="s">
        <v>6</v>
      </c>
      <c r="B216" s="2">
        <v>39</v>
      </c>
      <c r="C216" s="5">
        <v>39869</v>
      </c>
      <c r="D216" s="2">
        <v>26</v>
      </c>
      <c r="E216" s="2" t="s">
        <v>10</v>
      </c>
      <c r="F216" s="6" t="s">
        <v>53</v>
      </c>
      <c r="G216" s="2">
        <v>80</v>
      </c>
      <c r="H216" s="2">
        <v>35</v>
      </c>
      <c r="I216" s="2">
        <v>55</v>
      </c>
      <c r="J216" s="2">
        <v>31.25</v>
      </c>
      <c r="K216" s="2">
        <v>2</v>
      </c>
      <c r="L216" s="19">
        <v>6135.9231515425645</v>
      </c>
      <c r="M216" s="19">
        <f t="shared" si="36"/>
        <v>0.6135923151542565</v>
      </c>
      <c r="N216" s="19">
        <v>4908.7385212340514</v>
      </c>
      <c r="O216" s="19">
        <f t="shared" si="37"/>
        <v>0.49087385212340512</v>
      </c>
      <c r="P216" s="19">
        <f t="shared" si="38"/>
        <v>0.12271846303085138</v>
      </c>
      <c r="R216" s="24">
        <v>6.51</v>
      </c>
      <c r="S216" s="24">
        <f t="shared" si="39"/>
        <v>3.1955887773233673</v>
      </c>
      <c r="U216" s="24">
        <v>8.2509316770186327</v>
      </c>
      <c r="V216" s="24">
        <f t="shared" si="40"/>
        <v>1.0125416539762917</v>
      </c>
      <c r="X216" s="25">
        <f t="shared" si="41"/>
        <v>2.1830471233470758</v>
      </c>
      <c r="AA216" s="5">
        <v>39869</v>
      </c>
      <c r="AB216" s="2">
        <v>26</v>
      </c>
      <c r="AC216" s="2" t="s">
        <v>10</v>
      </c>
      <c r="AD216" s="6" t="s">
        <v>53</v>
      </c>
      <c r="AE216" s="2">
        <v>80</v>
      </c>
      <c r="AF216" s="2">
        <v>35</v>
      </c>
      <c r="AG216" s="2">
        <v>55</v>
      </c>
      <c r="AH216" s="2">
        <v>31.25</v>
      </c>
      <c r="AI216" s="2">
        <v>2</v>
      </c>
      <c r="AJ216" s="19">
        <v>6135.9231515425645</v>
      </c>
      <c r="AK216" s="19">
        <f t="shared" si="42"/>
        <v>0.6135923151542565</v>
      </c>
      <c r="AL216" s="19">
        <v>4908.7385212340514</v>
      </c>
      <c r="AM216" s="19">
        <f t="shared" si="43"/>
        <v>0.49087385212340512</v>
      </c>
      <c r="AN216" s="19">
        <f t="shared" si="44"/>
        <v>0.12271846303085138</v>
      </c>
      <c r="AP216" s="24">
        <v>6.51</v>
      </c>
      <c r="AQ216" s="24">
        <f t="shared" si="45"/>
        <v>3.1955887773233673</v>
      </c>
      <c r="AR216" s="24"/>
      <c r="AS216" s="24">
        <v>8.2509316770186327</v>
      </c>
      <c r="AT216" s="24">
        <f t="shared" si="46"/>
        <v>1.0125416539762917</v>
      </c>
      <c r="AU216" s="24"/>
      <c r="AV216" s="25">
        <f t="shared" si="47"/>
        <v>2.1830471233470758</v>
      </c>
    </row>
    <row r="217" spans="1:48" x14ac:dyDescent="0.3">
      <c r="A217" s="2" t="s">
        <v>6</v>
      </c>
      <c r="B217" s="2">
        <v>39</v>
      </c>
      <c r="C217" s="5">
        <v>39869</v>
      </c>
      <c r="D217" s="2">
        <v>26</v>
      </c>
      <c r="E217" s="2" t="s">
        <v>10</v>
      </c>
      <c r="F217" s="6" t="s">
        <v>44</v>
      </c>
      <c r="G217" s="2">
        <v>100</v>
      </c>
      <c r="H217" s="2">
        <v>2</v>
      </c>
      <c r="I217" s="2">
        <v>15</v>
      </c>
      <c r="J217" s="2">
        <v>4.75</v>
      </c>
      <c r="K217" s="2">
        <v>2</v>
      </c>
      <c r="L217" s="19">
        <v>141.7643684932394</v>
      </c>
      <c r="M217" s="19">
        <f t="shared" si="36"/>
        <v>1.417643684932394E-2</v>
      </c>
      <c r="N217" s="19">
        <v>141.7643684932394</v>
      </c>
      <c r="O217" s="19">
        <f t="shared" si="37"/>
        <v>1.417643684932394E-2</v>
      </c>
      <c r="P217" s="19">
        <f t="shared" si="38"/>
        <v>0</v>
      </c>
      <c r="R217" s="24">
        <v>14.08</v>
      </c>
      <c r="S217" s="24">
        <f t="shared" si="39"/>
        <v>0.19960423083848108</v>
      </c>
      <c r="U217" s="24">
        <v>9.0675767918088734</v>
      </c>
      <c r="V217" s="24">
        <f t="shared" si="40"/>
        <v>0</v>
      </c>
      <c r="X217" s="25">
        <f t="shared" si="41"/>
        <v>0.19960423083848108</v>
      </c>
      <c r="AA217" s="5">
        <v>39869</v>
      </c>
      <c r="AB217" s="2">
        <v>26</v>
      </c>
      <c r="AC217" s="2" t="s">
        <v>10</v>
      </c>
      <c r="AD217" s="6" t="s">
        <v>44</v>
      </c>
      <c r="AE217" s="2">
        <v>100</v>
      </c>
      <c r="AF217" s="2">
        <v>2</v>
      </c>
      <c r="AG217" s="2">
        <v>15</v>
      </c>
      <c r="AH217" s="2">
        <v>4.75</v>
      </c>
      <c r="AI217" s="2">
        <v>2</v>
      </c>
      <c r="AJ217" s="19">
        <v>141.7643684932394</v>
      </c>
      <c r="AK217" s="19">
        <f t="shared" si="42"/>
        <v>1.417643684932394E-2</v>
      </c>
      <c r="AL217" s="19">
        <v>141.7643684932394</v>
      </c>
      <c r="AM217" s="19">
        <f t="shared" si="43"/>
        <v>1.417643684932394E-2</v>
      </c>
      <c r="AN217" s="19">
        <f t="shared" si="44"/>
        <v>0</v>
      </c>
      <c r="AP217" s="24">
        <v>14.08</v>
      </c>
      <c r="AQ217" s="24">
        <f t="shared" si="45"/>
        <v>0.19960423083848108</v>
      </c>
      <c r="AR217" s="24"/>
      <c r="AS217" s="24">
        <v>9.0675767918088734</v>
      </c>
      <c r="AT217" s="24">
        <f t="shared" si="46"/>
        <v>0</v>
      </c>
      <c r="AU217" s="24"/>
      <c r="AV217" s="25">
        <f t="shared" si="47"/>
        <v>0.19960423083848108</v>
      </c>
    </row>
    <row r="218" spans="1:48" x14ac:dyDescent="0.3">
      <c r="A218" s="2" t="s">
        <v>6</v>
      </c>
      <c r="B218" s="2">
        <v>39</v>
      </c>
      <c r="C218" s="5">
        <v>39869</v>
      </c>
      <c r="D218" s="2">
        <v>26</v>
      </c>
      <c r="E218" s="2" t="s">
        <v>10</v>
      </c>
      <c r="F218" s="6" t="s">
        <v>44</v>
      </c>
      <c r="G218" s="2">
        <v>90</v>
      </c>
      <c r="H218" s="2">
        <v>10</v>
      </c>
      <c r="I218" s="2">
        <v>20</v>
      </c>
      <c r="J218" s="2">
        <v>10</v>
      </c>
      <c r="K218" s="2">
        <v>2</v>
      </c>
      <c r="L218" s="19">
        <v>628.31853071795865</v>
      </c>
      <c r="M218" s="19">
        <f t="shared" si="36"/>
        <v>6.2831853071795868E-2</v>
      </c>
      <c r="N218" s="19">
        <v>565.48667764616278</v>
      </c>
      <c r="O218" s="19">
        <f t="shared" si="37"/>
        <v>5.6548667764616277E-2</v>
      </c>
      <c r="P218" s="19">
        <f t="shared" si="38"/>
        <v>6.283185307179591E-3</v>
      </c>
      <c r="R218" s="24">
        <v>14.08</v>
      </c>
      <c r="S218" s="24">
        <f t="shared" si="39"/>
        <v>0.79620524212579713</v>
      </c>
      <c r="U218" s="24">
        <v>9.0675767918088734</v>
      </c>
      <c r="V218" s="24">
        <f t="shared" si="40"/>
        <v>5.6973265270016164E-2</v>
      </c>
      <c r="X218" s="25">
        <f t="shared" si="41"/>
        <v>0.73923197685578101</v>
      </c>
      <c r="AA218" s="5">
        <v>39869</v>
      </c>
      <c r="AB218" s="2">
        <v>26</v>
      </c>
      <c r="AC218" s="2" t="s">
        <v>10</v>
      </c>
      <c r="AD218" s="6" t="s">
        <v>44</v>
      </c>
      <c r="AE218" s="2">
        <v>90</v>
      </c>
      <c r="AF218" s="2">
        <v>10</v>
      </c>
      <c r="AG218" s="2">
        <v>20</v>
      </c>
      <c r="AH218" s="2">
        <v>10</v>
      </c>
      <c r="AI218" s="2">
        <v>2</v>
      </c>
      <c r="AJ218" s="19">
        <v>628.31853071795865</v>
      </c>
      <c r="AK218" s="19">
        <f t="shared" si="42"/>
        <v>6.2831853071795868E-2</v>
      </c>
      <c r="AL218" s="19">
        <v>565.48667764616278</v>
      </c>
      <c r="AM218" s="19">
        <f t="shared" si="43"/>
        <v>5.6548667764616277E-2</v>
      </c>
      <c r="AN218" s="19">
        <f t="shared" si="44"/>
        <v>6.283185307179591E-3</v>
      </c>
      <c r="AP218" s="24">
        <v>14.08</v>
      </c>
      <c r="AQ218" s="24">
        <f t="shared" si="45"/>
        <v>0.79620524212579713</v>
      </c>
      <c r="AR218" s="24"/>
      <c r="AS218" s="24">
        <v>9.0675767918088734</v>
      </c>
      <c r="AT218" s="24">
        <f t="shared" si="46"/>
        <v>5.6973265270016164E-2</v>
      </c>
      <c r="AU218" s="24"/>
      <c r="AV218" s="25">
        <f t="shared" si="47"/>
        <v>0.73923197685578101</v>
      </c>
    </row>
    <row r="219" spans="1:48" x14ac:dyDescent="0.3">
      <c r="A219" s="2" t="s">
        <v>6</v>
      </c>
      <c r="B219" s="2">
        <v>39</v>
      </c>
      <c r="C219" s="5">
        <v>39869</v>
      </c>
      <c r="D219" s="2">
        <v>26</v>
      </c>
      <c r="E219" s="2" t="s">
        <v>10</v>
      </c>
      <c r="F219" s="6" t="s">
        <v>44</v>
      </c>
      <c r="G219" s="2">
        <v>100</v>
      </c>
      <c r="H219" s="2">
        <v>5</v>
      </c>
      <c r="I219" s="2">
        <v>20</v>
      </c>
      <c r="J219" s="2">
        <v>7.5</v>
      </c>
      <c r="K219" s="2">
        <v>2</v>
      </c>
      <c r="L219" s="19">
        <v>353.42917352885172</v>
      </c>
      <c r="M219" s="19">
        <f t="shared" si="36"/>
        <v>3.5342917352885174E-2</v>
      </c>
      <c r="N219" s="19">
        <v>353.42917352885172</v>
      </c>
      <c r="O219" s="19">
        <f t="shared" si="37"/>
        <v>3.5342917352885174E-2</v>
      </c>
      <c r="P219" s="19">
        <f t="shared" si="38"/>
        <v>0</v>
      </c>
      <c r="R219" s="24">
        <v>14.08</v>
      </c>
      <c r="S219" s="24">
        <f t="shared" si="39"/>
        <v>0.49762827632862328</v>
      </c>
      <c r="U219" s="24">
        <v>9.0675767918088734</v>
      </c>
      <c r="V219" s="24">
        <f t="shared" si="40"/>
        <v>0</v>
      </c>
      <c r="X219" s="25">
        <f t="shared" si="41"/>
        <v>0.49762827632862328</v>
      </c>
      <c r="AA219" s="5">
        <v>39869</v>
      </c>
      <c r="AB219" s="2">
        <v>26</v>
      </c>
      <c r="AC219" s="2" t="s">
        <v>10</v>
      </c>
      <c r="AD219" s="6" t="s">
        <v>44</v>
      </c>
      <c r="AE219" s="2">
        <v>100</v>
      </c>
      <c r="AF219" s="2">
        <v>5</v>
      </c>
      <c r="AG219" s="2">
        <v>20</v>
      </c>
      <c r="AH219" s="2">
        <v>7.5</v>
      </c>
      <c r="AI219" s="2">
        <v>2</v>
      </c>
      <c r="AJ219" s="19">
        <v>353.42917352885172</v>
      </c>
      <c r="AK219" s="19">
        <f t="shared" si="42"/>
        <v>3.5342917352885174E-2</v>
      </c>
      <c r="AL219" s="19">
        <v>353.42917352885172</v>
      </c>
      <c r="AM219" s="19">
        <f t="shared" si="43"/>
        <v>3.5342917352885174E-2</v>
      </c>
      <c r="AN219" s="19">
        <f t="shared" si="44"/>
        <v>0</v>
      </c>
      <c r="AP219" s="24">
        <v>14.08</v>
      </c>
      <c r="AQ219" s="24">
        <f t="shared" si="45"/>
        <v>0.49762827632862328</v>
      </c>
      <c r="AR219" s="24"/>
      <c r="AS219" s="24">
        <v>9.0675767918088734</v>
      </c>
      <c r="AT219" s="24">
        <f t="shared" si="46"/>
        <v>0</v>
      </c>
      <c r="AU219" s="24"/>
      <c r="AV219" s="25">
        <f t="shared" si="47"/>
        <v>0.49762827632862328</v>
      </c>
    </row>
    <row r="220" spans="1:48" x14ac:dyDescent="0.3">
      <c r="A220" s="2" t="s">
        <v>6</v>
      </c>
      <c r="B220" s="2">
        <v>39</v>
      </c>
      <c r="C220" s="5">
        <v>39869</v>
      </c>
      <c r="D220" s="2">
        <v>26</v>
      </c>
      <c r="E220" s="2" t="s">
        <v>10</v>
      </c>
      <c r="F220" s="6" t="s">
        <v>42</v>
      </c>
      <c r="G220" s="2">
        <v>80</v>
      </c>
      <c r="H220" s="2">
        <v>18</v>
      </c>
      <c r="I220" s="2">
        <v>15</v>
      </c>
      <c r="J220" s="2">
        <v>12.75</v>
      </c>
      <c r="K220" s="2">
        <v>2</v>
      </c>
      <c r="L220" s="19">
        <v>1021.4103114983815</v>
      </c>
      <c r="M220" s="19">
        <f t="shared" si="36"/>
        <v>0.10214103114983815</v>
      </c>
      <c r="N220" s="19">
        <v>817.12824919870525</v>
      </c>
      <c r="O220" s="19">
        <f t="shared" si="37"/>
        <v>8.171282491987053E-2</v>
      </c>
      <c r="P220" s="19">
        <f t="shared" si="38"/>
        <v>2.0428206229967619E-2</v>
      </c>
      <c r="R220" s="24">
        <v>14.08</v>
      </c>
      <c r="S220" s="24">
        <f t="shared" si="39"/>
        <v>1.1505165748717772</v>
      </c>
      <c r="U220" s="24">
        <v>8.1999999999999993</v>
      </c>
      <c r="V220" s="24">
        <f t="shared" si="40"/>
        <v>0.16751129108573445</v>
      </c>
      <c r="X220" s="25">
        <f t="shared" si="41"/>
        <v>0.98300528378604268</v>
      </c>
      <c r="AA220" s="5">
        <v>39869</v>
      </c>
      <c r="AB220" s="2">
        <v>26</v>
      </c>
      <c r="AC220" s="2" t="s">
        <v>10</v>
      </c>
      <c r="AD220" s="6" t="s">
        <v>42</v>
      </c>
      <c r="AE220" s="2">
        <v>80</v>
      </c>
      <c r="AF220" s="2">
        <v>18</v>
      </c>
      <c r="AG220" s="2">
        <v>15</v>
      </c>
      <c r="AH220" s="2">
        <v>12.75</v>
      </c>
      <c r="AI220" s="2">
        <v>2</v>
      </c>
      <c r="AJ220" s="19">
        <v>1021.4103114983815</v>
      </c>
      <c r="AK220" s="19">
        <f t="shared" si="42"/>
        <v>0.10214103114983815</v>
      </c>
      <c r="AL220" s="19">
        <v>817.12824919870525</v>
      </c>
      <c r="AM220" s="19">
        <f t="shared" si="43"/>
        <v>8.171282491987053E-2</v>
      </c>
      <c r="AN220" s="19">
        <f t="shared" si="44"/>
        <v>2.0428206229967619E-2</v>
      </c>
      <c r="AP220" s="24">
        <v>14.08</v>
      </c>
      <c r="AQ220" s="24">
        <f t="shared" si="45"/>
        <v>1.1505165748717772</v>
      </c>
      <c r="AR220" s="24"/>
      <c r="AS220" s="24">
        <v>8.1999999999999993</v>
      </c>
      <c r="AT220" s="24">
        <f t="shared" si="46"/>
        <v>0.16751129108573445</v>
      </c>
      <c r="AU220" s="24"/>
      <c r="AV220" s="25">
        <f t="shared" si="47"/>
        <v>0.98300528378604268</v>
      </c>
    </row>
    <row r="221" spans="1:48" x14ac:dyDescent="0.3">
      <c r="A221" s="2" t="s">
        <v>6</v>
      </c>
      <c r="B221" s="2">
        <v>39</v>
      </c>
      <c r="C221" s="5">
        <v>39869</v>
      </c>
      <c r="D221" s="2">
        <v>26</v>
      </c>
      <c r="E221" s="2" t="s">
        <v>10</v>
      </c>
      <c r="F221" s="6" t="s">
        <v>41</v>
      </c>
      <c r="G221" s="2">
        <v>80</v>
      </c>
      <c r="H221" s="2">
        <v>50</v>
      </c>
      <c r="I221" s="2">
        <v>40</v>
      </c>
      <c r="J221" s="2">
        <v>35</v>
      </c>
      <c r="K221" s="2">
        <v>3</v>
      </c>
      <c r="L221" s="19">
        <v>11545.353001942489</v>
      </c>
      <c r="M221" s="19">
        <f t="shared" si="36"/>
        <v>1.1545353001942489</v>
      </c>
      <c r="N221" s="19">
        <v>9236.2824015539918</v>
      </c>
      <c r="O221" s="19">
        <f t="shared" si="37"/>
        <v>0.92362824015539913</v>
      </c>
      <c r="P221" s="19">
        <f t="shared" si="38"/>
        <v>0.23090706003884975</v>
      </c>
      <c r="R221" s="24">
        <v>14.08</v>
      </c>
      <c r="S221" s="24">
        <f t="shared" si="39"/>
        <v>13.00468562138802</v>
      </c>
      <c r="U221" s="24">
        <v>8.1999999999999993</v>
      </c>
      <c r="V221" s="24">
        <f t="shared" si="40"/>
        <v>1.8934378923185677</v>
      </c>
      <c r="X221" s="25">
        <f t="shared" si="41"/>
        <v>11.111247729069452</v>
      </c>
      <c r="AA221" s="5">
        <v>39869</v>
      </c>
      <c r="AB221" s="2">
        <v>26</v>
      </c>
      <c r="AC221" s="2" t="s">
        <v>10</v>
      </c>
      <c r="AD221" s="6" t="s">
        <v>41</v>
      </c>
      <c r="AE221" s="2">
        <v>80</v>
      </c>
      <c r="AF221" s="2">
        <v>50</v>
      </c>
      <c r="AG221" s="2">
        <v>40</v>
      </c>
      <c r="AH221" s="2">
        <v>35</v>
      </c>
      <c r="AI221" s="2">
        <v>3</v>
      </c>
      <c r="AJ221" s="19">
        <v>11545.353001942489</v>
      </c>
      <c r="AK221" s="19">
        <f t="shared" si="42"/>
        <v>1.1545353001942489</v>
      </c>
      <c r="AL221" s="19">
        <v>9236.2824015539918</v>
      </c>
      <c r="AM221" s="19">
        <f t="shared" si="43"/>
        <v>0.92362824015539913</v>
      </c>
      <c r="AN221" s="19">
        <f t="shared" si="44"/>
        <v>0.23090706003884975</v>
      </c>
      <c r="AP221" s="24">
        <v>14.08</v>
      </c>
      <c r="AQ221" s="24">
        <f t="shared" si="45"/>
        <v>13.00468562138802</v>
      </c>
      <c r="AR221" s="24"/>
      <c r="AS221" s="24">
        <v>8.1999999999999993</v>
      </c>
      <c r="AT221" s="24">
        <f t="shared" si="46"/>
        <v>1.8934378923185677</v>
      </c>
      <c r="AU221" s="24"/>
      <c r="AV221" s="25">
        <f t="shared" si="47"/>
        <v>11.111247729069452</v>
      </c>
    </row>
    <row r="222" spans="1:48" x14ac:dyDescent="0.3">
      <c r="A222" s="2" t="s">
        <v>6</v>
      </c>
      <c r="B222" s="2">
        <v>39</v>
      </c>
      <c r="C222" s="5">
        <v>39869</v>
      </c>
      <c r="D222" s="2">
        <v>26</v>
      </c>
      <c r="E222" s="2" t="s">
        <v>10</v>
      </c>
      <c r="F222" s="6" t="s">
        <v>53</v>
      </c>
      <c r="G222" s="2">
        <v>100</v>
      </c>
      <c r="H222" s="2">
        <v>4</v>
      </c>
      <c r="I222" s="2">
        <v>12</v>
      </c>
      <c r="J222" s="2">
        <v>5</v>
      </c>
      <c r="K222" s="2">
        <v>2</v>
      </c>
      <c r="L222" s="19">
        <v>157.07963267948966</v>
      </c>
      <c r="M222" s="19">
        <f t="shared" si="36"/>
        <v>1.5707963267948967E-2</v>
      </c>
      <c r="N222" s="19">
        <v>157.07963267948966</v>
      </c>
      <c r="O222" s="19">
        <f t="shared" si="37"/>
        <v>1.5707963267948967E-2</v>
      </c>
      <c r="P222" s="19">
        <f t="shared" si="38"/>
        <v>0</v>
      </c>
      <c r="R222" s="24">
        <v>6.51</v>
      </c>
      <c r="S222" s="24">
        <f t="shared" si="39"/>
        <v>0.10225884087434778</v>
      </c>
      <c r="U222" s="24">
        <v>8.2509316770186327</v>
      </c>
      <c r="V222" s="24">
        <f t="shared" si="40"/>
        <v>0</v>
      </c>
      <c r="X222" s="25">
        <f t="shared" si="41"/>
        <v>0.10225884087434778</v>
      </c>
      <c r="AA222" s="5">
        <v>39869</v>
      </c>
      <c r="AB222" s="2">
        <v>26</v>
      </c>
      <c r="AC222" s="2" t="s">
        <v>10</v>
      </c>
      <c r="AD222" s="6" t="s">
        <v>53</v>
      </c>
      <c r="AE222" s="2">
        <v>100</v>
      </c>
      <c r="AF222" s="2">
        <v>4</v>
      </c>
      <c r="AG222" s="2">
        <v>12</v>
      </c>
      <c r="AH222" s="2">
        <v>5</v>
      </c>
      <c r="AI222" s="2">
        <v>2</v>
      </c>
      <c r="AJ222" s="19">
        <v>157.07963267948966</v>
      </c>
      <c r="AK222" s="19">
        <f t="shared" si="42"/>
        <v>1.5707963267948967E-2</v>
      </c>
      <c r="AL222" s="19">
        <v>157.07963267948966</v>
      </c>
      <c r="AM222" s="19">
        <f t="shared" si="43"/>
        <v>1.5707963267948967E-2</v>
      </c>
      <c r="AN222" s="19">
        <f t="shared" si="44"/>
        <v>0</v>
      </c>
      <c r="AP222" s="24">
        <v>6.51</v>
      </c>
      <c r="AQ222" s="24">
        <f t="shared" si="45"/>
        <v>0.10225884087434778</v>
      </c>
      <c r="AR222" s="24"/>
      <c r="AS222" s="24">
        <v>8.2509316770186327</v>
      </c>
      <c r="AT222" s="24">
        <f t="shared" si="46"/>
        <v>0</v>
      </c>
      <c r="AU222" s="24"/>
      <c r="AV222" s="25">
        <f t="shared" si="47"/>
        <v>0.10225884087434778</v>
      </c>
    </row>
    <row r="223" spans="1:48" x14ac:dyDescent="0.3">
      <c r="A223" s="2" t="s">
        <v>6</v>
      </c>
      <c r="B223" s="2">
        <v>39</v>
      </c>
      <c r="C223" s="5">
        <v>39869</v>
      </c>
      <c r="D223" s="2">
        <v>26</v>
      </c>
      <c r="E223" s="2" t="s">
        <v>10</v>
      </c>
      <c r="F223" s="6" t="s">
        <v>16</v>
      </c>
      <c r="G223" s="2">
        <v>0</v>
      </c>
      <c r="H223" s="2">
        <v>20</v>
      </c>
      <c r="I223" s="2">
        <v>35</v>
      </c>
      <c r="J223" s="2">
        <v>18.75</v>
      </c>
      <c r="K223" s="2">
        <v>1</v>
      </c>
      <c r="L223" s="19">
        <v>1104.4661672776617</v>
      </c>
      <c r="M223" s="19">
        <f t="shared" si="36"/>
        <v>0.11044661672776618</v>
      </c>
      <c r="N223" s="19">
        <v>0</v>
      </c>
      <c r="O223" s="19">
        <f t="shared" si="37"/>
        <v>0</v>
      </c>
      <c r="P223" s="19">
        <f t="shared" si="38"/>
        <v>0.11044661672776618</v>
      </c>
      <c r="R223" s="24">
        <v>14.08</v>
      </c>
      <c r="S223" s="24">
        <f t="shared" si="39"/>
        <v>0</v>
      </c>
      <c r="U223" s="24">
        <v>6.8298200514138809</v>
      </c>
      <c r="V223" s="24">
        <f t="shared" si="40"/>
        <v>0.75433051753812119</v>
      </c>
      <c r="X223" s="25">
        <f t="shared" si="41"/>
        <v>-0.75433051753812119</v>
      </c>
      <c r="AA223" s="5">
        <v>39869</v>
      </c>
      <c r="AB223" s="2">
        <v>26</v>
      </c>
      <c r="AC223" s="2" t="s">
        <v>10</v>
      </c>
      <c r="AD223" s="6" t="s">
        <v>16</v>
      </c>
      <c r="AE223" s="2">
        <v>0</v>
      </c>
      <c r="AF223" s="2">
        <v>20</v>
      </c>
      <c r="AG223" s="2">
        <v>35</v>
      </c>
      <c r="AH223" s="2">
        <v>18.75</v>
      </c>
      <c r="AI223" s="2">
        <v>1</v>
      </c>
      <c r="AJ223" s="19">
        <v>1104.4661672776617</v>
      </c>
      <c r="AK223" s="19">
        <f t="shared" si="42"/>
        <v>0.11044661672776618</v>
      </c>
      <c r="AL223" s="19">
        <v>0</v>
      </c>
      <c r="AM223" s="19">
        <f t="shared" si="43"/>
        <v>0</v>
      </c>
      <c r="AN223" s="19">
        <f t="shared" si="44"/>
        <v>0.11044661672776618</v>
      </c>
      <c r="AP223" s="24">
        <v>14.08</v>
      </c>
      <c r="AQ223" s="24">
        <f t="shared" si="45"/>
        <v>0</v>
      </c>
      <c r="AR223" s="24"/>
      <c r="AS223" s="24">
        <v>6.8298200514138809</v>
      </c>
      <c r="AT223" s="24">
        <f t="shared" si="46"/>
        <v>0.75433051753812119</v>
      </c>
      <c r="AU223" s="24"/>
      <c r="AV223" s="25">
        <f t="shared" si="47"/>
        <v>-0.75433051753812119</v>
      </c>
    </row>
    <row r="224" spans="1:48" x14ac:dyDescent="0.3">
      <c r="A224" s="2" t="s">
        <v>6</v>
      </c>
      <c r="B224" s="2">
        <v>39</v>
      </c>
      <c r="C224" s="5">
        <v>39869</v>
      </c>
      <c r="D224" s="2">
        <v>26</v>
      </c>
      <c r="E224" s="2" t="s">
        <v>10</v>
      </c>
      <c r="F224" s="6" t="s">
        <v>53</v>
      </c>
      <c r="G224" s="2">
        <v>40</v>
      </c>
      <c r="H224" s="2">
        <v>15</v>
      </c>
      <c r="I224" s="2">
        <v>30</v>
      </c>
      <c r="J224" s="2">
        <v>15</v>
      </c>
      <c r="K224" s="2">
        <v>2</v>
      </c>
      <c r="L224" s="19">
        <v>1413.7166941154069</v>
      </c>
      <c r="M224" s="19">
        <f t="shared" si="36"/>
        <v>0.1413716694115407</v>
      </c>
      <c r="N224" s="19">
        <v>565.48667764616278</v>
      </c>
      <c r="O224" s="19">
        <f t="shared" si="37"/>
        <v>5.6548667764616277E-2</v>
      </c>
      <c r="P224" s="19">
        <f t="shared" si="38"/>
        <v>8.4823001646924412E-2</v>
      </c>
      <c r="R224" s="24">
        <v>6.51</v>
      </c>
      <c r="S224" s="24">
        <f t="shared" si="39"/>
        <v>0.36813182714765197</v>
      </c>
      <c r="U224" s="24">
        <v>8.2509316770186327</v>
      </c>
      <c r="V224" s="24">
        <f t="shared" si="40"/>
        <v>0.69986879122841228</v>
      </c>
      <c r="X224" s="25">
        <f t="shared" si="41"/>
        <v>-0.33173696408076031</v>
      </c>
      <c r="AA224" s="5">
        <v>39869</v>
      </c>
      <c r="AB224" s="2">
        <v>26</v>
      </c>
      <c r="AC224" s="2" t="s">
        <v>10</v>
      </c>
      <c r="AD224" s="6" t="s">
        <v>53</v>
      </c>
      <c r="AE224" s="2">
        <v>40</v>
      </c>
      <c r="AF224" s="2">
        <v>15</v>
      </c>
      <c r="AG224" s="2">
        <v>30</v>
      </c>
      <c r="AH224" s="2">
        <v>15</v>
      </c>
      <c r="AI224" s="2">
        <v>2</v>
      </c>
      <c r="AJ224" s="19">
        <v>1413.7166941154069</v>
      </c>
      <c r="AK224" s="19">
        <f t="shared" si="42"/>
        <v>0.1413716694115407</v>
      </c>
      <c r="AL224" s="19">
        <v>565.48667764616278</v>
      </c>
      <c r="AM224" s="19">
        <f t="shared" si="43"/>
        <v>5.6548667764616277E-2</v>
      </c>
      <c r="AN224" s="19">
        <f t="shared" si="44"/>
        <v>8.4823001646924412E-2</v>
      </c>
      <c r="AP224" s="24">
        <v>6.51</v>
      </c>
      <c r="AQ224" s="24">
        <f t="shared" si="45"/>
        <v>0.36813182714765197</v>
      </c>
      <c r="AR224" s="24"/>
      <c r="AS224" s="24">
        <v>8.2509316770186327</v>
      </c>
      <c r="AT224" s="24">
        <f t="shared" si="46"/>
        <v>0.69986879122841228</v>
      </c>
      <c r="AU224" s="24"/>
      <c r="AV224" s="25">
        <f t="shared" si="47"/>
        <v>-0.33173696408076031</v>
      </c>
    </row>
    <row r="225" spans="1:48" x14ac:dyDescent="0.3">
      <c r="A225" s="2" t="s">
        <v>6</v>
      </c>
      <c r="B225" s="2">
        <v>39</v>
      </c>
      <c r="C225" s="5">
        <v>39869</v>
      </c>
      <c r="D225" s="2">
        <v>26</v>
      </c>
      <c r="E225" s="2" t="s">
        <v>10</v>
      </c>
      <c r="F225" s="6" t="s">
        <v>53</v>
      </c>
      <c r="G225" s="2">
        <v>70</v>
      </c>
      <c r="H225" s="2">
        <v>10</v>
      </c>
      <c r="I225" s="2">
        <v>15</v>
      </c>
      <c r="J225" s="2">
        <v>8.75</v>
      </c>
      <c r="K225" s="2">
        <v>2</v>
      </c>
      <c r="L225" s="19">
        <v>481.05637508093707</v>
      </c>
      <c r="M225" s="19">
        <f t="shared" si="36"/>
        <v>4.8105637508093706E-2</v>
      </c>
      <c r="N225" s="19">
        <v>336.73946255665595</v>
      </c>
      <c r="O225" s="19">
        <f t="shared" si="37"/>
        <v>3.3673946255665596E-2</v>
      </c>
      <c r="P225" s="19">
        <f t="shared" si="38"/>
        <v>1.443169125242811E-2</v>
      </c>
      <c r="R225" s="24">
        <v>6.51</v>
      </c>
      <c r="S225" s="24">
        <f t="shared" si="39"/>
        <v>0.21921739012438302</v>
      </c>
      <c r="U225" s="24">
        <v>8.2509316770186327</v>
      </c>
      <c r="V225" s="24">
        <f t="shared" si="40"/>
        <v>0.1190748985076118</v>
      </c>
      <c r="X225" s="25">
        <f t="shared" si="41"/>
        <v>0.10014249161677122</v>
      </c>
      <c r="AA225" s="5">
        <v>39869</v>
      </c>
      <c r="AB225" s="2">
        <v>26</v>
      </c>
      <c r="AC225" s="2" t="s">
        <v>10</v>
      </c>
      <c r="AD225" s="6" t="s">
        <v>53</v>
      </c>
      <c r="AE225" s="2">
        <v>70</v>
      </c>
      <c r="AF225" s="2">
        <v>10</v>
      </c>
      <c r="AG225" s="2">
        <v>15</v>
      </c>
      <c r="AH225" s="2">
        <v>8.75</v>
      </c>
      <c r="AI225" s="2">
        <v>2</v>
      </c>
      <c r="AJ225" s="19">
        <v>481.05637508093707</v>
      </c>
      <c r="AK225" s="19">
        <f t="shared" si="42"/>
        <v>4.8105637508093706E-2</v>
      </c>
      <c r="AL225" s="19">
        <v>336.73946255665595</v>
      </c>
      <c r="AM225" s="19">
        <f t="shared" si="43"/>
        <v>3.3673946255665596E-2</v>
      </c>
      <c r="AN225" s="19">
        <f t="shared" si="44"/>
        <v>1.443169125242811E-2</v>
      </c>
      <c r="AP225" s="24">
        <v>6.51</v>
      </c>
      <c r="AQ225" s="24">
        <f t="shared" si="45"/>
        <v>0.21921739012438302</v>
      </c>
      <c r="AR225" s="24"/>
      <c r="AS225" s="24">
        <v>8.2509316770186327</v>
      </c>
      <c r="AT225" s="24">
        <f t="shared" si="46"/>
        <v>0.1190748985076118</v>
      </c>
      <c r="AU225" s="24"/>
      <c r="AV225" s="25">
        <f t="shared" si="47"/>
        <v>0.10014249161677122</v>
      </c>
    </row>
    <row r="226" spans="1:48" x14ac:dyDescent="0.3">
      <c r="A226" s="2" t="s">
        <v>6</v>
      </c>
      <c r="B226" s="2">
        <v>39</v>
      </c>
      <c r="C226" s="5">
        <v>39869</v>
      </c>
      <c r="D226" s="2">
        <v>26</v>
      </c>
      <c r="E226" s="2" t="s">
        <v>10</v>
      </c>
      <c r="F226" s="6" t="s">
        <v>53</v>
      </c>
      <c r="G226" s="2">
        <v>80</v>
      </c>
      <c r="H226" s="2">
        <v>10</v>
      </c>
      <c r="I226" s="2">
        <v>20</v>
      </c>
      <c r="J226" s="2">
        <v>10</v>
      </c>
      <c r="K226" s="2">
        <v>2</v>
      </c>
      <c r="L226" s="19">
        <v>628.31853071795865</v>
      </c>
      <c r="M226" s="19">
        <f t="shared" si="36"/>
        <v>6.2831853071795868E-2</v>
      </c>
      <c r="N226" s="19">
        <v>502.65482457436696</v>
      </c>
      <c r="O226" s="19">
        <f t="shared" si="37"/>
        <v>5.0265482457436693E-2</v>
      </c>
      <c r="P226" s="19">
        <f t="shared" si="38"/>
        <v>1.2566370614359175E-2</v>
      </c>
      <c r="R226" s="24">
        <v>6.51</v>
      </c>
      <c r="S226" s="24">
        <f t="shared" si="39"/>
        <v>0.32722829079791288</v>
      </c>
      <c r="U226" s="24">
        <v>8.2509316770186327</v>
      </c>
      <c r="V226" s="24">
        <f t="shared" si="40"/>
        <v>0.10368426536717221</v>
      </c>
      <c r="X226" s="25">
        <f t="shared" si="41"/>
        <v>0.22354402543074067</v>
      </c>
      <c r="AA226" s="5">
        <v>39869</v>
      </c>
      <c r="AB226" s="2">
        <v>26</v>
      </c>
      <c r="AC226" s="2" t="s">
        <v>10</v>
      </c>
      <c r="AD226" s="6" t="s">
        <v>53</v>
      </c>
      <c r="AE226" s="2">
        <v>80</v>
      </c>
      <c r="AF226" s="2">
        <v>10</v>
      </c>
      <c r="AG226" s="2">
        <v>20</v>
      </c>
      <c r="AH226" s="2">
        <v>10</v>
      </c>
      <c r="AI226" s="2">
        <v>2</v>
      </c>
      <c r="AJ226" s="19">
        <v>628.31853071795865</v>
      </c>
      <c r="AK226" s="19">
        <f t="shared" si="42"/>
        <v>6.2831853071795868E-2</v>
      </c>
      <c r="AL226" s="19">
        <v>502.65482457436696</v>
      </c>
      <c r="AM226" s="19">
        <f t="shared" si="43"/>
        <v>5.0265482457436693E-2</v>
      </c>
      <c r="AN226" s="19">
        <f t="shared" si="44"/>
        <v>1.2566370614359175E-2</v>
      </c>
      <c r="AP226" s="24">
        <v>6.51</v>
      </c>
      <c r="AQ226" s="24">
        <f t="shared" si="45"/>
        <v>0.32722829079791288</v>
      </c>
      <c r="AR226" s="24"/>
      <c r="AS226" s="24">
        <v>8.2509316770186327</v>
      </c>
      <c r="AT226" s="24">
        <f t="shared" si="46"/>
        <v>0.10368426536717221</v>
      </c>
      <c r="AU226" s="24"/>
      <c r="AV226" s="25">
        <f t="shared" si="47"/>
        <v>0.22354402543074067</v>
      </c>
    </row>
    <row r="227" spans="1:48" x14ac:dyDescent="0.3">
      <c r="A227" s="2" t="s">
        <v>6</v>
      </c>
      <c r="B227" s="2">
        <v>39</v>
      </c>
      <c r="C227" s="5">
        <v>39869</v>
      </c>
      <c r="D227" s="2">
        <v>26</v>
      </c>
      <c r="E227" s="2" t="s">
        <v>10</v>
      </c>
      <c r="F227" s="6" t="s">
        <v>46</v>
      </c>
      <c r="G227" s="2">
        <v>80</v>
      </c>
      <c r="H227" s="2">
        <v>10</v>
      </c>
      <c r="I227" s="2">
        <v>15</v>
      </c>
      <c r="J227" s="2">
        <v>8.75</v>
      </c>
      <c r="K227" s="2">
        <v>3</v>
      </c>
      <c r="L227" s="19">
        <v>721.58456262140555</v>
      </c>
      <c r="M227" s="19">
        <f t="shared" si="36"/>
        <v>7.2158456262140555E-2</v>
      </c>
      <c r="N227" s="19">
        <v>577.26765009712449</v>
      </c>
      <c r="O227" s="19">
        <f t="shared" si="37"/>
        <v>5.7726765009712445E-2</v>
      </c>
      <c r="P227" s="19">
        <f t="shared" si="38"/>
        <v>1.443169125242811E-2</v>
      </c>
      <c r="R227" s="24">
        <v>14.08</v>
      </c>
      <c r="S227" s="24">
        <f t="shared" si="39"/>
        <v>0.81279285133675128</v>
      </c>
      <c r="U227" s="24">
        <v>12.651428571428571</v>
      </c>
      <c r="V227" s="24">
        <f t="shared" si="40"/>
        <v>0.18258151104500478</v>
      </c>
      <c r="X227" s="25">
        <f t="shared" si="41"/>
        <v>0.63021134029174652</v>
      </c>
      <c r="AA227" s="5">
        <v>39869</v>
      </c>
      <c r="AB227" s="2">
        <v>26</v>
      </c>
      <c r="AC227" s="2" t="s">
        <v>10</v>
      </c>
      <c r="AD227" s="6" t="s">
        <v>46</v>
      </c>
      <c r="AE227" s="2">
        <v>80</v>
      </c>
      <c r="AF227" s="2">
        <v>10</v>
      </c>
      <c r="AG227" s="2">
        <v>15</v>
      </c>
      <c r="AH227" s="2">
        <v>8.75</v>
      </c>
      <c r="AI227" s="2">
        <v>3</v>
      </c>
      <c r="AJ227" s="19">
        <v>721.58456262140555</v>
      </c>
      <c r="AK227" s="19">
        <f t="shared" si="42"/>
        <v>7.2158456262140555E-2</v>
      </c>
      <c r="AL227" s="19">
        <v>577.26765009712449</v>
      </c>
      <c r="AM227" s="19">
        <f t="shared" si="43"/>
        <v>5.7726765009712445E-2</v>
      </c>
      <c r="AN227" s="19">
        <f t="shared" si="44"/>
        <v>1.443169125242811E-2</v>
      </c>
      <c r="AP227" s="24">
        <v>14.08</v>
      </c>
      <c r="AQ227" s="24">
        <f t="shared" si="45"/>
        <v>0.81279285133675128</v>
      </c>
      <c r="AR227" s="24"/>
      <c r="AS227" s="24">
        <v>12.651428571428571</v>
      </c>
      <c r="AT227" s="24">
        <f t="shared" si="46"/>
        <v>0.18258151104500478</v>
      </c>
      <c r="AU227" s="24"/>
      <c r="AV227" s="25">
        <f t="shared" si="47"/>
        <v>0.63021134029174652</v>
      </c>
    </row>
    <row r="228" spans="1:48" x14ac:dyDescent="0.3">
      <c r="A228" s="2" t="s">
        <v>6</v>
      </c>
      <c r="B228" s="2">
        <v>39</v>
      </c>
      <c r="C228" s="5">
        <v>39869</v>
      </c>
      <c r="D228" s="2">
        <v>26</v>
      </c>
      <c r="E228" s="2" t="s">
        <v>10</v>
      </c>
      <c r="F228" s="6" t="s">
        <v>31</v>
      </c>
      <c r="G228" s="2">
        <v>100</v>
      </c>
      <c r="H228" s="2">
        <v>5</v>
      </c>
      <c r="I228" s="2">
        <v>25</v>
      </c>
      <c r="J228" s="2">
        <v>8.75</v>
      </c>
      <c r="K228" s="2">
        <v>3</v>
      </c>
      <c r="L228" s="19">
        <v>721.58456262140555</v>
      </c>
      <c r="M228" s="19">
        <f t="shared" si="36"/>
        <v>7.2158456262140555E-2</v>
      </c>
      <c r="N228" s="19">
        <v>721.58456262140555</v>
      </c>
      <c r="O228" s="19">
        <f t="shared" si="37"/>
        <v>7.2158456262140555E-2</v>
      </c>
      <c r="P228" s="19">
        <f t="shared" si="38"/>
        <v>0</v>
      </c>
      <c r="R228" s="24">
        <v>14.08</v>
      </c>
      <c r="S228" s="24">
        <f t="shared" si="39"/>
        <v>1.0159910641709391</v>
      </c>
      <c r="U228" s="24">
        <v>7.9071428571428566</v>
      </c>
      <c r="V228" s="24">
        <f t="shared" si="40"/>
        <v>0</v>
      </c>
      <c r="X228" s="25">
        <f t="shared" si="41"/>
        <v>1.0159910641709391</v>
      </c>
      <c r="AA228" s="5">
        <v>39869</v>
      </c>
      <c r="AB228" s="2">
        <v>26</v>
      </c>
      <c r="AC228" s="2" t="s">
        <v>10</v>
      </c>
      <c r="AD228" s="6" t="s">
        <v>31</v>
      </c>
      <c r="AE228" s="2">
        <v>100</v>
      </c>
      <c r="AF228" s="2">
        <v>5</v>
      </c>
      <c r="AG228" s="2">
        <v>25</v>
      </c>
      <c r="AH228" s="2">
        <v>8.75</v>
      </c>
      <c r="AI228" s="2">
        <v>3</v>
      </c>
      <c r="AJ228" s="19">
        <v>721.58456262140555</v>
      </c>
      <c r="AK228" s="19">
        <f t="shared" si="42"/>
        <v>7.2158456262140555E-2</v>
      </c>
      <c r="AL228" s="19">
        <v>721.58456262140555</v>
      </c>
      <c r="AM228" s="19">
        <f t="shared" si="43"/>
        <v>7.2158456262140555E-2</v>
      </c>
      <c r="AN228" s="19">
        <f t="shared" si="44"/>
        <v>0</v>
      </c>
      <c r="AP228" s="24">
        <v>14.08</v>
      </c>
      <c r="AQ228" s="24">
        <f t="shared" si="45"/>
        <v>1.0159910641709391</v>
      </c>
      <c r="AR228" s="24"/>
      <c r="AS228" s="24">
        <v>7.9071428571428566</v>
      </c>
      <c r="AT228" s="24">
        <f t="shared" si="46"/>
        <v>0</v>
      </c>
      <c r="AU228" s="24"/>
      <c r="AV228" s="25">
        <f t="shared" si="47"/>
        <v>1.0159910641709391</v>
      </c>
    </row>
    <row r="229" spans="1:48" x14ac:dyDescent="0.3">
      <c r="A229" s="2" t="s">
        <v>6</v>
      </c>
      <c r="B229" s="2">
        <v>39</v>
      </c>
      <c r="C229" s="5">
        <v>39869</v>
      </c>
      <c r="D229" s="2">
        <v>26</v>
      </c>
      <c r="E229" s="2" t="s">
        <v>10</v>
      </c>
      <c r="F229" s="6" t="s">
        <v>35</v>
      </c>
      <c r="G229" s="2">
        <v>100</v>
      </c>
      <c r="H229" s="2">
        <v>13</v>
      </c>
      <c r="I229" s="2">
        <v>9</v>
      </c>
      <c r="J229" s="2">
        <v>8.75</v>
      </c>
      <c r="K229" s="2">
        <v>1</v>
      </c>
      <c r="L229" s="19">
        <v>240.52818754046854</v>
      </c>
      <c r="M229" s="19">
        <f t="shared" si="36"/>
        <v>2.4052818754046853E-2</v>
      </c>
      <c r="N229" s="19">
        <v>240.52818754046854</v>
      </c>
      <c r="O229" s="19">
        <f t="shared" si="37"/>
        <v>2.4052818754046853E-2</v>
      </c>
      <c r="P229" s="19">
        <f t="shared" si="38"/>
        <v>0</v>
      </c>
      <c r="R229" s="24">
        <v>14.08</v>
      </c>
      <c r="S229" s="24">
        <f t="shared" si="39"/>
        <v>0.33866368805697972</v>
      </c>
      <c r="U229" s="24">
        <v>8.104694792715291</v>
      </c>
      <c r="V229" s="24">
        <f t="shared" si="40"/>
        <v>0</v>
      </c>
      <c r="X229" s="25">
        <f t="shared" si="41"/>
        <v>0.33866368805697972</v>
      </c>
      <c r="AA229" s="5">
        <v>39869</v>
      </c>
      <c r="AB229" s="2">
        <v>26</v>
      </c>
      <c r="AC229" s="2" t="s">
        <v>10</v>
      </c>
      <c r="AD229" s="6" t="s">
        <v>35</v>
      </c>
      <c r="AE229" s="2">
        <v>100</v>
      </c>
      <c r="AF229" s="2">
        <v>13</v>
      </c>
      <c r="AG229" s="2">
        <v>9</v>
      </c>
      <c r="AH229" s="2">
        <v>8.75</v>
      </c>
      <c r="AI229" s="2">
        <v>1</v>
      </c>
      <c r="AJ229" s="19">
        <v>240.52818754046854</v>
      </c>
      <c r="AK229" s="19">
        <f t="shared" si="42"/>
        <v>2.4052818754046853E-2</v>
      </c>
      <c r="AL229" s="19">
        <v>240.52818754046854</v>
      </c>
      <c r="AM229" s="19">
        <f t="shared" si="43"/>
        <v>2.4052818754046853E-2</v>
      </c>
      <c r="AN229" s="19">
        <f t="shared" si="44"/>
        <v>0</v>
      </c>
      <c r="AP229" s="24">
        <v>14.08</v>
      </c>
      <c r="AQ229" s="24">
        <f t="shared" si="45"/>
        <v>0.33866368805697972</v>
      </c>
      <c r="AR229" s="24"/>
      <c r="AS229" s="24">
        <v>8.104694792715291</v>
      </c>
      <c r="AT229" s="24">
        <f t="shared" si="46"/>
        <v>0</v>
      </c>
      <c r="AU229" s="24"/>
      <c r="AV229" s="25">
        <f t="shared" si="47"/>
        <v>0.33866368805697972</v>
      </c>
    </row>
    <row r="230" spans="1:48" x14ac:dyDescent="0.3">
      <c r="A230" s="2" t="s">
        <v>6</v>
      </c>
      <c r="B230" s="2">
        <v>39</v>
      </c>
      <c r="C230" s="5">
        <v>39869</v>
      </c>
      <c r="D230" s="2">
        <v>26</v>
      </c>
      <c r="E230" s="2" t="s">
        <v>10</v>
      </c>
      <c r="F230" s="6" t="s">
        <v>47</v>
      </c>
      <c r="G230" s="2">
        <v>90</v>
      </c>
      <c r="H230" s="2">
        <v>5</v>
      </c>
      <c r="I230" s="2">
        <v>15</v>
      </c>
      <c r="J230" s="2">
        <v>6.25</v>
      </c>
      <c r="K230" s="2">
        <v>3</v>
      </c>
      <c r="L230" s="19">
        <v>368.15538909255389</v>
      </c>
      <c r="M230" s="19">
        <f t="shared" si="36"/>
        <v>3.6815538909255388E-2</v>
      </c>
      <c r="N230" s="19">
        <v>331.33985018329849</v>
      </c>
      <c r="O230" s="19">
        <f t="shared" si="37"/>
        <v>3.3133985018329849E-2</v>
      </c>
      <c r="P230" s="19">
        <f t="shared" si="38"/>
        <v>3.6815538909255388E-3</v>
      </c>
      <c r="R230" s="24">
        <v>14.08</v>
      </c>
      <c r="S230" s="24">
        <f t="shared" si="39"/>
        <v>0.46652650905808429</v>
      </c>
      <c r="U230" s="24">
        <v>11.257627118644068</v>
      </c>
      <c r="V230" s="24">
        <f t="shared" si="40"/>
        <v>4.144556092123293E-2</v>
      </c>
      <c r="X230" s="25">
        <f t="shared" si="41"/>
        <v>0.42508094813685138</v>
      </c>
      <c r="AA230" s="5">
        <v>39869</v>
      </c>
      <c r="AB230" s="2">
        <v>26</v>
      </c>
      <c r="AC230" s="2" t="s">
        <v>10</v>
      </c>
      <c r="AD230" s="6" t="s">
        <v>47</v>
      </c>
      <c r="AE230" s="2">
        <v>90</v>
      </c>
      <c r="AF230" s="2">
        <v>5</v>
      </c>
      <c r="AG230" s="2">
        <v>15</v>
      </c>
      <c r="AH230" s="2">
        <v>6.25</v>
      </c>
      <c r="AI230" s="2">
        <v>3</v>
      </c>
      <c r="AJ230" s="19">
        <v>368.15538909255389</v>
      </c>
      <c r="AK230" s="19">
        <f t="shared" si="42"/>
        <v>3.6815538909255388E-2</v>
      </c>
      <c r="AL230" s="19">
        <v>331.33985018329849</v>
      </c>
      <c r="AM230" s="19">
        <f t="shared" si="43"/>
        <v>3.3133985018329849E-2</v>
      </c>
      <c r="AN230" s="19">
        <f t="shared" si="44"/>
        <v>3.6815538909255388E-3</v>
      </c>
      <c r="AP230" s="24">
        <v>14.08</v>
      </c>
      <c r="AQ230" s="24">
        <f t="shared" si="45"/>
        <v>0.46652650905808429</v>
      </c>
      <c r="AR230" s="24"/>
      <c r="AS230" s="24">
        <v>11.257627118644068</v>
      </c>
      <c r="AT230" s="24">
        <f t="shared" si="46"/>
        <v>4.144556092123293E-2</v>
      </c>
      <c r="AU230" s="24"/>
      <c r="AV230" s="25">
        <f t="shared" si="47"/>
        <v>0.42508094813685138</v>
      </c>
    </row>
    <row r="231" spans="1:48" x14ac:dyDescent="0.3">
      <c r="A231" s="2" t="s">
        <v>6</v>
      </c>
      <c r="B231" s="2">
        <v>39</v>
      </c>
      <c r="C231" s="5">
        <v>39869</v>
      </c>
      <c r="D231" s="2">
        <v>26</v>
      </c>
      <c r="E231" s="2" t="s">
        <v>10</v>
      </c>
      <c r="F231" s="6" t="s">
        <v>46</v>
      </c>
      <c r="G231" s="2">
        <v>100</v>
      </c>
      <c r="H231" s="2">
        <v>9</v>
      </c>
      <c r="I231" s="2">
        <v>12</v>
      </c>
      <c r="J231" s="2">
        <v>7.5</v>
      </c>
      <c r="K231" s="2">
        <v>3</v>
      </c>
      <c r="L231" s="19">
        <v>530.14376029327764</v>
      </c>
      <c r="M231" s="19">
        <f t="shared" si="36"/>
        <v>5.3014376029327764E-2</v>
      </c>
      <c r="N231" s="19">
        <v>530.14376029327764</v>
      </c>
      <c r="O231" s="19">
        <f t="shared" si="37"/>
        <v>5.3014376029327764E-2</v>
      </c>
      <c r="P231" s="19">
        <f t="shared" si="38"/>
        <v>0</v>
      </c>
      <c r="R231" s="24">
        <v>14.08</v>
      </c>
      <c r="S231" s="24">
        <f t="shared" si="39"/>
        <v>0.74644241449293491</v>
      </c>
      <c r="U231" s="24">
        <v>12.651428571428571</v>
      </c>
      <c r="V231" s="24">
        <f t="shared" si="40"/>
        <v>0</v>
      </c>
      <c r="X231" s="25">
        <f t="shared" si="41"/>
        <v>0.74644241449293491</v>
      </c>
      <c r="AA231" s="5">
        <v>39869</v>
      </c>
      <c r="AB231" s="2">
        <v>26</v>
      </c>
      <c r="AC231" s="2" t="s">
        <v>10</v>
      </c>
      <c r="AD231" s="6" t="s">
        <v>46</v>
      </c>
      <c r="AE231" s="2">
        <v>100</v>
      </c>
      <c r="AF231" s="2">
        <v>9</v>
      </c>
      <c r="AG231" s="2">
        <v>12</v>
      </c>
      <c r="AH231" s="2">
        <v>7.5</v>
      </c>
      <c r="AI231" s="2">
        <v>3</v>
      </c>
      <c r="AJ231" s="19">
        <v>530.14376029327764</v>
      </c>
      <c r="AK231" s="19">
        <f t="shared" si="42"/>
        <v>5.3014376029327764E-2</v>
      </c>
      <c r="AL231" s="19">
        <v>530.14376029327764</v>
      </c>
      <c r="AM231" s="19">
        <f t="shared" si="43"/>
        <v>5.3014376029327764E-2</v>
      </c>
      <c r="AN231" s="19">
        <f t="shared" si="44"/>
        <v>0</v>
      </c>
      <c r="AP231" s="24">
        <v>14.08</v>
      </c>
      <c r="AQ231" s="24">
        <f t="shared" si="45"/>
        <v>0.74644241449293491</v>
      </c>
      <c r="AR231" s="24"/>
      <c r="AS231" s="24">
        <v>12.651428571428571</v>
      </c>
      <c r="AT231" s="24">
        <f t="shared" si="46"/>
        <v>0</v>
      </c>
      <c r="AU231" s="24"/>
      <c r="AV231" s="25">
        <f t="shared" si="47"/>
        <v>0.74644241449293491</v>
      </c>
    </row>
    <row r="232" spans="1:48" x14ac:dyDescent="0.3">
      <c r="A232" s="2" t="s">
        <v>6</v>
      </c>
      <c r="B232" s="2">
        <v>39</v>
      </c>
      <c r="C232" s="5">
        <v>39869</v>
      </c>
      <c r="D232" s="2">
        <v>26</v>
      </c>
      <c r="E232" s="2" t="s">
        <v>10</v>
      </c>
      <c r="F232" s="6" t="s">
        <v>53</v>
      </c>
      <c r="G232" s="2">
        <v>90</v>
      </c>
      <c r="H232" s="2">
        <v>10</v>
      </c>
      <c r="I232" s="2">
        <v>15</v>
      </c>
      <c r="J232" s="2">
        <v>8.75</v>
      </c>
      <c r="K232" s="2">
        <v>2</v>
      </c>
      <c r="L232" s="19">
        <v>481.05637508093707</v>
      </c>
      <c r="M232" s="19">
        <f t="shared" si="36"/>
        <v>4.8105637508093706E-2</v>
      </c>
      <c r="N232" s="19">
        <v>432.95073757284337</v>
      </c>
      <c r="O232" s="19">
        <f t="shared" si="37"/>
        <v>4.3295073757284336E-2</v>
      </c>
      <c r="P232" s="19">
        <f t="shared" si="38"/>
        <v>4.8105637508093699E-3</v>
      </c>
      <c r="R232" s="24">
        <v>6.51</v>
      </c>
      <c r="S232" s="24">
        <f t="shared" si="39"/>
        <v>0.28185093015992102</v>
      </c>
      <c r="U232" s="24">
        <v>8.2509316770186327</v>
      </c>
      <c r="V232" s="24">
        <f t="shared" si="40"/>
        <v>3.9691632835870599E-2</v>
      </c>
      <c r="X232" s="25">
        <f t="shared" si="41"/>
        <v>0.24215929732405042</v>
      </c>
      <c r="AA232" s="5">
        <v>39869</v>
      </c>
      <c r="AB232" s="2">
        <v>26</v>
      </c>
      <c r="AC232" s="2" t="s">
        <v>10</v>
      </c>
      <c r="AD232" s="6" t="s">
        <v>53</v>
      </c>
      <c r="AE232" s="2">
        <v>90</v>
      </c>
      <c r="AF232" s="2">
        <v>10</v>
      </c>
      <c r="AG232" s="2">
        <v>15</v>
      </c>
      <c r="AH232" s="2">
        <v>8.75</v>
      </c>
      <c r="AI232" s="2">
        <v>2</v>
      </c>
      <c r="AJ232" s="19">
        <v>481.05637508093707</v>
      </c>
      <c r="AK232" s="19">
        <f t="shared" si="42"/>
        <v>4.8105637508093706E-2</v>
      </c>
      <c r="AL232" s="19">
        <v>432.95073757284337</v>
      </c>
      <c r="AM232" s="19">
        <f t="shared" si="43"/>
        <v>4.3295073757284336E-2</v>
      </c>
      <c r="AN232" s="19">
        <f t="shared" si="44"/>
        <v>4.8105637508093699E-3</v>
      </c>
      <c r="AP232" s="24">
        <v>6.51</v>
      </c>
      <c r="AQ232" s="24">
        <f t="shared" si="45"/>
        <v>0.28185093015992102</v>
      </c>
      <c r="AR232" s="24"/>
      <c r="AS232" s="24">
        <v>8.2509316770186327</v>
      </c>
      <c r="AT232" s="24">
        <f t="shared" si="46"/>
        <v>3.9691632835870599E-2</v>
      </c>
      <c r="AU232" s="24"/>
      <c r="AV232" s="25">
        <f t="shared" si="47"/>
        <v>0.24215929732405042</v>
      </c>
    </row>
    <row r="233" spans="1:48" x14ac:dyDescent="0.3">
      <c r="A233" s="2" t="s">
        <v>6</v>
      </c>
      <c r="B233" s="2">
        <v>39</v>
      </c>
      <c r="C233" s="5">
        <v>39869</v>
      </c>
      <c r="D233" s="2">
        <v>26</v>
      </c>
      <c r="E233" s="2" t="s">
        <v>10</v>
      </c>
      <c r="F233" s="6" t="s">
        <v>53</v>
      </c>
      <c r="G233" s="2">
        <v>100</v>
      </c>
      <c r="H233" s="2">
        <v>10</v>
      </c>
      <c r="I233" s="2">
        <v>22</v>
      </c>
      <c r="J233" s="2">
        <v>10.5</v>
      </c>
      <c r="K233" s="2">
        <v>2</v>
      </c>
      <c r="L233" s="19">
        <v>692.72118011654936</v>
      </c>
      <c r="M233" s="19">
        <f t="shared" si="36"/>
        <v>6.9272118011654935E-2</v>
      </c>
      <c r="N233" s="19">
        <v>692.72118011654936</v>
      </c>
      <c r="O233" s="19">
        <f t="shared" si="37"/>
        <v>6.9272118011654935E-2</v>
      </c>
      <c r="P233" s="19">
        <f t="shared" si="38"/>
        <v>0</v>
      </c>
      <c r="R233" s="24">
        <v>6.51</v>
      </c>
      <c r="S233" s="24">
        <f t="shared" si="39"/>
        <v>0.45096148825587362</v>
      </c>
      <c r="U233" s="24">
        <v>8.2509316770186327</v>
      </c>
      <c r="V233" s="24">
        <f t="shared" si="40"/>
        <v>0</v>
      </c>
      <c r="X233" s="25">
        <f t="shared" si="41"/>
        <v>0.45096148825587362</v>
      </c>
      <c r="AA233" s="5">
        <v>39869</v>
      </c>
      <c r="AB233" s="2">
        <v>26</v>
      </c>
      <c r="AC233" s="2" t="s">
        <v>10</v>
      </c>
      <c r="AD233" s="6" t="s">
        <v>53</v>
      </c>
      <c r="AE233" s="2">
        <v>100</v>
      </c>
      <c r="AF233" s="2">
        <v>10</v>
      </c>
      <c r="AG233" s="2">
        <v>22</v>
      </c>
      <c r="AH233" s="2">
        <v>10.5</v>
      </c>
      <c r="AI233" s="2">
        <v>2</v>
      </c>
      <c r="AJ233" s="19">
        <v>692.72118011654936</v>
      </c>
      <c r="AK233" s="19">
        <f t="shared" si="42"/>
        <v>6.9272118011654935E-2</v>
      </c>
      <c r="AL233" s="19">
        <v>692.72118011654936</v>
      </c>
      <c r="AM233" s="19">
        <f t="shared" si="43"/>
        <v>6.9272118011654935E-2</v>
      </c>
      <c r="AN233" s="19">
        <f t="shared" si="44"/>
        <v>0</v>
      </c>
      <c r="AP233" s="24">
        <v>6.51</v>
      </c>
      <c r="AQ233" s="24">
        <f t="shared" si="45"/>
        <v>0.45096148825587362</v>
      </c>
      <c r="AR233" s="24"/>
      <c r="AS233" s="24">
        <v>8.2509316770186327</v>
      </c>
      <c r="AT233" s="24">
        <f t="shared" si="46"/>
        <v>0</v>
      </c>
      <c r="AU233" s="24"/>
      <c r="AV233" s="25">
        <f t="shared" si="47"/>
        <v>0.45096148825587362</v>
      </c>
    </row>
    <row r="234" spans="1:48" x14ac:dyDescent="0.3">
      <c r="A234" s="2" t="s">
        <v>6</v>
      </c>
      <c r="B234" s="2">
        <v>39</v>
      </c>
      <c r="C234" s="5">
        <v>39869</v>
      </c>
      <c r="D234" s="2">
        <v>26</v>
      </c>
      <c r="E234" s="2" t="s">
        <v>10</v>
      </c>
      <c r="F234" s="6" t="s">
        <v>47</v>
      </c>
      <c r="G234" s="2">
        <v>60</v>
      </c>
      <c r="H234" s="2">
        <v>10</v>
      </c>
      <c r="I234" s="2">
        <v>15</v>
      </c>
      <c r="J234" s="2">
        <v>8.75</v>
      </c>
      <c r="K234" s="2">
        <v>3</v>
      </c>
      <c r="L234" s="19">
        <v>721.58456262140555</v>
      </c>
      <c r="M234" s="19">
        <f t="shared" si="36"/>
        <v>7.2158456262140555E-2</v>
      </c>
      <c r="N234" s="19">
        <v>432.95073757284331</v>
      </c>
      <c r="O234" s="19">
        <f t="shared" si="37"/>
        <v>4.3295073757284329E-2</v>
      </c>
      <c r="P234" s="19">
        <f t="shared" si="38"/>
        <v>2.8863382504856226E-2</v>
      </c>
      <c r="R234" s="24">
        <v>14.08</v>
      </c>
      <c r="S234" s="24">
        <f t="shared" si="39"/>
        <v>0.60959463850256335</v>
      </c>
      <c r="U234" s="24">
        <v>11.257627118644068</v>
      </c>
      <c r="V234" s="24">
        <f t="shared" si="40"/>
        <v>0.3249331976224662</v>
      </c>
      <c r="X234" s="25">
        <f t="shared" si="41"/>
        <v>0.28466144088009715</v>
      </c>
      <c r="AA234" s="5">
        <v>39869</v>
      </c>
      <c r="AB234" s="2">
        <v>26</v>
      </c>
      <c r="AC234" s="2" t="s">
        <v>10</v>
      </c>
      <c r="AD234" s="6" t="s">
        <v>47</v>
      </c>
      <c r="AE234" s="2">
        <v>60</v>
      </c>
      <c r="AF234" s="2">
        <v>10</v>
      </c>
      <c r="AG234" s="2">
        <v>15</v>
      </c>
      <c r="AH234" s="2">
        <v>8.75</v>
      </c>
      <c r="AI234" s="2">
        <v>3</v>
      </c>
      <c r="AJ234" s="19">
        <v>721.58456262140555</v>
      </c>
      <c r="AK234" s="19">
        <f t="shared" si="42"/>
        <v>7.2158456262140555E-2</v>
      </c>
      <c r="AL234" s="19">
        <v>432.95073757284331</v>
      </c>
      <c r="AM234" s="19">
        <f t="shared" si="43"/>
        <v>4.3295073757284329E-2</v>
      </c>
      <c r="AN234" s="19">
        <f t="shared" si="44"/>
        <v>2.8863382504856226E-2</v>
      </c>
      <c r="AP234" s="24">
        <v>14.08</v>
      </c>
      <c r="AQ234" s="24">
        <f t="shared" si="45"/>
        <v>0.60959463850256335</v>
      </c>
      <c r="AR234" s="24"/>
      <c r="AS234" s="24">
        <v>11.257627118644068</v>
      </c>
      <c r="AT234" s="24">
        <f t="shared" si="46"/>
        <v>0.3249331976224662</v>
      </c>
      <c r="AU234" s="24"/>
      <c r="AV234" s="25">
        <f t="shared" si="47"/>
        <v>0.28466144088009715</v>
      </c>
    </row>
    <row r="235" spans="1:48" x14ac:dyDescent="0.3">
      <c r="A235" s="2" t="s">
        <v>6</v>
      </c>
      <c r="B235" s="2">
        <v>7</v>
      </c>
      <c r="C235" s="5">
        <v>39870</v>
      </c>
      <c r="D235" s="2">
        <v>18</v>
      </c>
      <c r="E235" s="2" t="s">
        <v>8</v>
      </c>
      <c r="F235" s="6" t="s">
        <v>49</v>
      </c>
      <c r="G235" s="2">
        <v>100</v>
      </c>
      <c r="H235" s="2">
        <v>10</v>
      </c>
      <c r="I235" s="2">
        <v>15</v>
      </c>
      <c r="J235" s="2">
        <v>8.75</v>
      </c>
      <c r="K235" s="2">
        <v>2</v>
      </c>
      <c r="L235" s="19">
        <v>481.05637508093707</v>
      </c>
      <c r="M235" s="19">
        <f t="shared" si="36"/>
        <v>4.8105637508093706E-2</v>
      </c>
      <c r="N235" s="19">
        <v>481.05637508093707</v>
      </c>
      <c r="O235" s="19">
        <f t="shared" si="37"/>
        <v>4.8105637508093706E-2</v>
      </c>
      <c r="P235" s="19">
        <f t="shared" si="38"/>
        <v>0</v>
      </c>
      <c r="R235" s="24">
        <v>14.08</v>
      </c>
      <c r="S235" s="24">
        <f t="shared" si="39"/>
        <v>0.67732737611395943</v>
      </c>
      <c r="U235" s="24">
        <v>8.461146496815287</v>
      </c>
      <c r="V235" s="24">
        <f t="shared" si="40"/>
        <v>0</v>
      </c>
      <c r="X235" s="25">
        <f t="shared" si="41"/>
        <v>0.67732737611395943</v>
      </c>
      <c r="AA235" s="5">
        <v>39870</v>
      </c>
      <c r="AB235" s="2">
        <v>18</v>
      </c>
      <c r="AC235" s="2" t="s">
        <v>8</v>
      </c>
      <c r="AD235" s="6" t="s">
        <v>49</v>
      </c>
      <c r="AE235" s="2">
        <v>100</v>
      </c>
      <c r="AF235" s="2">
        <v>10</v>
      </c>
      <c r="AG235" s="2">
        <v>15</v>
      </c>
      <c r="AH235" s="2">
        <v>8.75</v>
      </c>
      <c r="AI235" s="2">
        <v>2</v>
      </c>
      <c r="AJ235" s="19">
        <v>481.05637508093707</v>
      </c>
      <c r="AK235" s="19">
        <f t="shared" si="42"/>
        <v>4.8105637508093706E-2</v>
      </c>
      <c r="AL235" s="19">
        <v>481.05637508093707</v>
      </c>
      <c r="AM235" s="19">
        <f t="shared" si="43"/>
        <v>4.8105637508093706E-2</v>
      </c>
      <c r="AN235" s="19">
        <f t="shared" si="44"/>
        <v>0</v>
      </c>
      <c r="AP235" s="24">
        <v>14.08</v>
      </c>
      <c r="AQ235" s="24">
        <f t="shared" si="45"/>
        <v>0.67732737611395943</v>
      </c>
      <c r="AR235" s="24"/>
      <c r="AS235" s="24">
        <v>8.461146496815287</v>
      </c>
      <c r="AT235" s="24">
        <f t="shared" si="46"/>
        <v>0</v>
      </c>
      <c r="AU235" s="24"/>
      <c r="AV235" s="25">
        <f t="shared" si="47"/>
        <v>0.67732737611395943</v>
      </c>
    </row>
    <row r="236" spans="1:48" x14ac:dyDescent="0.3">
      <c r="A236" s="2" t="s">
        <v>6</v>
      </c>
      <c r="B236" s="2">
        <v>7</v>
      </c>
      <c r="C236" s="5">
        <v>39870</v>
      </c>
      <c r="D236" s="2">
        <v>18</v>
      </c>
      <c r="E236" s="2" t="s">
        <v>8</v>
      </c>
      <c r="F236" s="6" t="s">
        <v>49</v>
      </c>
      <c r="G236" s="2">
        <v>90</v>
      </c>
      <c r="H236" s="2">
        <v>10</v>
      </c>
      <c r="I236" s="2">
        <v>15</v>
      </c>
      <c r="J236" s="2">
        <v>8.75</v>
      </c>
      <c r="K236" s="2">
        <v>2</v>
      </c>
      <c r="L236" s="19">
        <v>481.05637508093707</v>
      </c>
      <c r="M236" s="19">
        <f t="shared" si="36"/>
        <v>4.8105637508093706E-2</v>
      </c>
      <c r="N236" s="19">
        <v>432.95073757284337</v>
      </c>
      <c r="O236" s="19">
        <f t="shared" si="37"/>
        <v>4.3295073757284336E-2</v>
      </c>
      <c r="P236" s="19">
        <f t="shared" si="38"/>
        <v>4.8105637508093699E-3</v>
      </c>
      <c r="R236" s="24">
        <v>14.08</v>
      </c>
      <c r="S236" s="24">
        <f t="shared" si="39"/>
        <v>0.60959463850256346</v>
      </c>
      <c r="U236" s="24">
        <v>8.461146496815287</v>
      </c>
      <c r="V236" s="24">
        <f t="shared" si="40"/>
        <v>4.0702884627867308E-2</v>
      </c>
      <c r="X236" s="25">
        <f t="shared" si="41"/>
        <v>0.56889175387469615</v>
      </c>
      <c r="AA236" s="5">
        <v>39870</v>
      </c>
      <c r="AB236" s="2">
        <v>18</v>
      </c>
      <c r="AC236" s="2" t="s">
        <v>8</v>
      </c>
      <c r="AD236" s="6" t="s">
        <v>49</v>
      </c>
      <c r="AE236" s="2">
        <v>90</v>
      </c>
      <c r="AF236" s="2">
        <v>10</v>
      </c>
      <c r="AG236" s="2">
        <v>15</v>
      </c>
      <c r="AH236" s="2">
        <v>8.75</v>
      </c>
      <c r="AI236" s="2">
        <v>2</v>
      </c>
      <c r="AJ236" s="19">
        <v>481.05637508093707</v>
      </c>
      <c r="AK236" s="19">
        <f t="shared" si="42"/>
        <v>4.8105637508093706E-2</v>
      </c>
      <c r="AL236" s="19">
        <v>432.95073757284337</v>
      </c>
      <c r="AM236" s="19">
        <f t="shared" si="43"/>
        <v>4.3295073757284336E-2</v>
      </c>
      <c r="AN236" s="19">
        <f t="shared" si="44"/>
        <v>4.8105637508093699E-3</v>
      </c>
      <c r="AP236" s="24">
        <v>14.08</v>
      </c>
      <c r="AQ236" s="24">
        <f t="shared" si="45"/>
        <v>0.60959463850256346</v>
      </c>
      <c r="AR236" s="24"/>
      <c r="AS236" s="24">
        <v>8.461146496815287</v>
      </c>
      <c r="AT236" s="24">
        <f t="shared" si="46"/>
        <v>4.0702884627867308E-2</v>
      </c>
      <c r="AU236" s="24"/>
      <c r="AV236" s="25">
        <f t="shared" si="47"/>
        <v>0.56889175387469615</v>
      </c>
    </row>
    <row r="237" spans="1:48" x14ac:dyDescent="0.3">
      <c r="A237" s="2" t="s">
        <v>6</v>
      </c>
      <c r="B237" s="2">
        <v>7</v>
      </c>
      <c r="C237" s="5">
        <v>39870</v>
      </c>
      <c r="D237" s="2">
        <v>18</v>
      </c>
      <c r="E237" s="2" t="s">
        <v>8</v>
      </c>
      <c r="F237" s="6" t="s">
        <v>49</v>
      </c>
      <c r="G237" s="2">
        <v>80</v>
      </c>
      <c r="H237" s="2">
        <v>5</v>
      </c>
      <c r="I237" s="2">
        <v>15</v>
      </c>
      <c r="J237" s="2">
        <v>6.25</v>
      </c>
      <c r="K237" s="2">
        <v>2</v>
      </c>
      <c r="L237" s="19">
        <v>245.43692606170259</v>
      </c>
      <c r="M237" s="19">
        <f t="shared" si="36"/>
        <v>2.4543692606170259E-2</v>
      </c>
      <c r="N237" s="19">
        <v>196.34954084936209</v>
      </c>
      <c r="O237" s="19">
        <f t="shared" si="37"/>
        <v>1.9634954084936207E-2</v>
      </c>
      <c r="P237" s="19">
        <f t="shared" si="38"/>
        <v>4.9087385212340517E-3</v>
      </c>
      <c r="R237" s="24">
        <v>14.08</v>
      </c>
      <c r="S237" s="24">
        <f t="shared" si="39"/>
        <v>0.27646015351590181</v>
      </c>
      <c r="U237" s="24">
        <v>8.461146496815287</v>
      </c>
      <c r="V237" s="24">
        <f t="shared" si="40"/>
        <v>4.1533555742721752E-2</v>
      </c>
      <c r="X237" s="25">
        <f t="shared" si="41"/>
        <v>0.23492659777318006</v>
      </c>
      <c r="AA237" s="5">
        <v>39870</v>
      </c>
      <c r="AB237" s="2">
        <v>18</v>
      </c>
      <c r="AC237" s="2" t="s">
        <v>8</v>
      </c>
      <c r="AD237" s="6" t="s">
        <v>49</v>
      </c>
      <c r="AE237" s="2">
        <v>80</v>
      </c>
      <c r="AF237" s="2">
        <v>5</v>
      </c>
      <c r="AG237" s="2">
        <v>15</v>
      </c>
      <c r="AH237" s="2">
        <v>6.25</v>
      </c>
      <c r="AI237" s="2">
        <v>2</v>
      </c>
      <c r="AJ237" s="19">
        <v>245.43692606170259</v>
      </c>
      <c r="AK237" s="19">
        <f t="shared" si="42"/>
        <v>2.4543692606170259E-2</v>
      </c>
      <c r="AL237" s="19">
        <v>196.34954084936209</v>
      </c>
      <c r="AM237" s="19">
        <f t="shared" si="43"/>
        <v>1.9634954084936207E-2</v>
      </c>
      <c r="AN237" s="19">
        <f t="shared" si="44"/>
        <v>4.9087385212340517E-3</v>
      </c>
      <c r="AP237" s="24">
        <v>14.08</v>
      </c>
      <c r="AQ237" s="24">
        <f t="shared" si="45"/>
        <v>0.27646015351590181</v>
      </c>
      <c r="AR237" s="24"/>
      <c r="AS237" s="24">
        <v>8.461146496815287</v>
      </c>
      <c r="AT237" s="24">
        <f t="shared" si="46"/>
        <v>4.1533555742721752E-2</v>
      </c>
      <c r="AU237" s="24"/>
      <c r="AV237" s="25">
        <f t="shared" si="47"/>
        <v>0.23492659777318006</v>
      </c>
    </row>
    <row r="238" spans="1:48" x14ac:dyDescent="0.3">
      <c r="A238" s="2" t="s">
        <v>6</v>
      </c>
      <c r="B238" s="2">
        <v>7</v>
      </c>
      <c r="C238" s="5">
        <v>39870</v>
      </c>
      <c r="D238" s="2">
        <v>18</v>
      </c>
      <c r="E238" s="2" t="s">
        <v>8</v>
      </c>
      <c r="F238" s="6" t="s">
        <v>49</v>
      </c>
      <c r="G238" s="2">
        <v>100</v>
      </c>
      <c r="H238" s="2">
        <v>5</v>
      </c>
      <c r="I238" s="2">
        <v>15</v>
      </c>
      <c r="J238" s="2">
        <v>6.25</v>
      </c>
      <c r="K238" s="2">
        <v>2</v>
      </c>
      <c r="L238" s="19">
        <v>245.43692606170259</v>
      </c>
      <c r="M238" s="19">
        <f t="shared" si="36"/>
        <v>2.4543692606170259E-2</v>
      </c>
      <c r="N238" s="19">
        <v>245.43692606170259</v>
      </c>
      <c r="O238" s="19">
        <f t="shared" si="37"/>
        <v>2.4543692606170259E-2</v>
      </c>
      <c r="P238" s="19">
        <f t="shared" si="38"/>
        <v>0</v>
      </c>
      <c r="R238" s="24">
        <v>14.08</v>
      </c>
      <c r="S238" s="24">
        <f t="shared" si="39"/>
        <v>0.34557519189487723</v>
      </c>
      <c r="U238" s="24">
        <v>8.461146496815287</v>
      </c>
      <c r="V238" s="24">
        <f t="shared" si="40"/>
        <v>0</v>
      </c>
      <c r="X238" s="25">
        <f t="shared" si="41"/>
        <v>0.34557519189487723</v>
      </c>
      <c r="AA238" s="5">
        <v>39870</v>
      </c>
      <c r="AB238" s="2">
        <v>18</v>
      </c>
      <c r="AC238" s="2" t="s">
        <v>8</v>
      </c>
      <c r="AD238" s="6" t="s">
        <v>49</v>
      </c>
      <c r="AE238" s="2">
        <v>100</v>
      </c>
      <c r="AF238" s="2">
        <v>5</v>
      </c>
      <c r="AG238" s="2">
        <v>15</v>
      </c>
      <c r="AH238" s="2">
        <v>6.25</v>
      </c>
      <c r="AI238" s="2">
        <v>2</v>
      </c>
      <c r="AJ238" s="19">
        <v>245.43692606170259</v>
      </c>
      <c r="AK238" s="19">
        <f t="shared" si="42"/>
        <v>2.4543692606170259E-2</v>
      </c>
      <c r="AL238" s="19">
        <v>245.43692606170259</v>
      </c>
      <c r="AM238" s="19">
        <f t="shared" si="43"/>
        <v>2.4543692606170259E-2</v>
      </c>
      <c r="AN238" s="19">
        <f t="shared" si="44"/>
        <v>0</v>
      </c>
      <c r="AP238" s="24">
        <v>14.08</v>
      </c>
      <c r="AQ238" s="24">
        <f t="shared" si="45"/>
        <v>0.34557519189487723</v>
      </c>
      <c r="AR238" s="24"/>
      <c r="AS238" s="24">
        <v>8.461146496815287</v>
      </c>
      <c r="AT238" s="24">
        <f t="shared" si="46"/>
        <v>0</v>
      </c>
      <c r="AU238" s="24"/>
      <c r="AV238" s="25">
        <f t="shared" si="47"/>
        <v>0.34557519189487723</v>
      </c>
    </row>
    <row r="239" spans="1:48" x14ac:dyDescent="0.3">
      <c r="A239" s="2" t="s">
        <v>6</v>
      </c>
      <c r="B239" s="2">
        <v>7</v>
      </c>
      <c r="C239" s="5">
        <v>39870</v>
      </c>
      <c r="D239" s="2">
        <v>18</v>
      </c>
      <c r="E239" s="2" t="s">
        <v>8</v>
      </c>
      <c r="F239" s="6" t="s">
        <v>36</v>
      </c>
      <c r="G239" s="2">
        <v>80</v>
      </c>
      <c r="H239" s="2">
        <v>5</v>
      </c>
      <c r="I239" s="2">
        <v>35</v>
      </c>
      <c r="J239" s="2">
        <v>11.25</v>
      </c>
      <c r="K239" s="2">
        <v>2</v>
      </c>
      <c r="L239" s="19">
        <v>795.21564043991634</v>
      </c>
      <c r="M239" s="19">
        <f t="shared" si="36"/>
        <v>7.9521564043991633E-2</v>
      </c>
      <c r="N239" s="19">
        <v>636.17251235193316</v>
      </c>
      <c r="O239" s="19">
        <f t="shared" si="37"/>
        <v>6.3617251235193323E-2</v>
      </c>
      <c r="P239" s="19">
        <f t="shared" si="38"/>
        <v>1.590431280879831E-2</v>
      </c>
      <c r="R239" s="24">
        <v>14.08</v>
      </c>
      <c r="S239" s="24">
        <f t="shared" si="39"/>
        <v>0.89573089739152201</v>
      </c>
      <c r="U239" s="24">
        <v>8.3025000000000002</v>
      </c>
      <c r="V239" s="24">
        <f t="shared" si="40"/>
        <v>0.13204555709504798</v>
      </c>
      <c r="X239" s="25">
        <f t="shared" si="41"/>
        <v>0.76368534029647406</v>
      </c>
      <c r="AA239" s="5">
        <v>39870</v>
      </c>
      <c r="AB239" s="2">
        <v>18</v>
      </c>
      <c r="AC239" s="2" t="s">
        <v>8</v>
      </c>
      <c r="AD239" s="6" t="s">
        <v>36</v>
      </c>
      <c r="AE239" s="2">
        <v>80</v>
      </c>
      <c r="AF239" s="2">
        <v>5</v>
      </c>
      <c r="AG239" s="2">
        <v>35</v>
      </c>
      <c r="AH239" s="2">
        <v>11.25</v>
      </c>
      <c r="AI239" s="2">
        <v>2</v>
      </c>
      <c r="AJ239" s="19">
        <v>795.21564043991634</v>
      </c>
      <c r="AK239" s="19">
        <f t="shared" si="42"/>
        <v>7.9521564043991633E-2</v>
      </c>
      <c r="AL239" s="19">
        <v>636.17251235193316</v>
      </c>
      <c r="AM239" s="19">
        <f t="shared" si="43"/>
        <v>6.3617251235193323E-2</v>
      </c>
      <c r="AN239" s="19">
        <f t="shared" si="44"/>
        <v>1.590431280879831E-2</v>
      </c>
      <c r="AP239" s="24">
        <v>14.08</v>
      </c>
      <c r="AQ239" s="24">
        <f t="shared" si="45"/>
        <v>0.89573089739152201</v>
      </c>
      <c r="AR239" s="24"/>
      <c r="AS239" s="24">
        <v>8.3025000000000002</v>
      </c>
      <c r="AT239" s="24">
        <f t="shared" si="46"/>
        <v>0.13204555709504798</v>
      </c>
      <c r="AU239" s="24"/>
      <c r="AV239" s="25">
        <f t="shared" si="47"/>
        <v>0.76368534029647406</v>
      </c>
    </row>
    <row r="240" spans="1:48" x14ac:dyDescent="0.3">
      <c r="A240" s="2" t="s">
        <v>6</v>
      </c>
      <c r="B240" s="2">
        <v>7</v>
      </c>
      <c r="C240" s="5">
        <v>39870</v>
      </c>
      <c r="D240" s="2">
        <v>18</v>
      </c>
      <c r="E240" s="2" t="s">
        <v>8</v>
      </c>
      <c r="F240" s="6" t="s">
        <v>42</v>
      </c>
      <c r="G240" s="2">
        <v>90</v>
      </c>
      <c r="H240" s="2">
        <v>50</v>
      </c>
      <c r="I240" s="2">
        <v>25</v>
      </c>
      <c r="J240" s="2">
        <v>31.25</v>
      </c>
      <c r="K240" s="2">
        <v>2</v>
      </c>
      <c r="L240" s="19">
        <v>6135.9231515425645</v>
      </c>
      <c r="M240" s="19">
        <f t="shared" si="36"/>
        <v>0.6135923151542565</v>
      </c>
      <c r="N240" s="19">
        <v>5522.3308363883079</v>
      </c>
      <c r="O240" s="19">
        <f t="shared" si="37"/>
        <v>0.55223308363883084</v>
      </c>
      <c r="P240" s="19">
        <f t="shared" si="38"/>
        <v>6.1359231515425661E-2</v>
      </c>
      <c r="R240" s="24">
        <v>14.08</v>
      </c>
      <c r="S240" s="24">
        <f t="shared" si="39"/>
        <v>7.7754418176347384</v>
      </c>
      <c r="U240" s="24">
        <v>8.1999999999999993</v>
      </c>
      <c r="V240" s="24">
        <f t="shared" si="40"/>
        <v>0.50314569842649037</v>
      </c>
      <c r="X240" s="25">
        <f t="shared" si="41"/>
        <v>7.2722961192082476</v>
      </c>
      <c r="AA240" s="5">
        <v>39870</v>
      </c>
      <c r="AB240" s="2">
        <v>18</v>
      </c>
      <c r="AC240" s="2" t="s">
        <v>8</v>
      </c>
      <c r="AD240" s="6" t="s">
        <v>42</v>
      </c>
      <c r="AE240" s="2">
        <v>90</v>
      </c>
      <c r="AF240" s="2">
        <v>50</v>
      </c>
      <c r="AG240" s="2">
        <v>25</v>
      </c>
      <c r="AH240" s="2">
        <v>31.25</v>
      </c>
      <c r="AI240" s="2">
        <v>2</v>
      </c>
      <c r="AJ240" s="19">
        <v>6135.9231515425645</v>
      </c>
      <c r="AK240" s="19">
        <f t="shared" si="42"/>
        <v>0.6135923151542565</v>
      </c>
      <c r="AL240" s="19">
        <v>5522.3308363883079</v>
      </c>
      <c r="AM240" s="19">
        <f t="shared" si="43"/>
        <v>0.55223308363883084</v>
      </c>
      <c r="AN240" s="19">
        <f t="shared" si="44"/>
        <v>6.1359231515425661E-2</v>
      </c>
      <c r="AP240" s="24">
        <v>14.08</v>
      </c>
      <c r="AQ240" s="24">
        <f t="shared" si="45"/>
        <v>7.7754418176347384</v>
      </c>
      <c r="AR240" s="24"/>
      <c r="AS240" s="24">
        <v>8.1999999999999993</v>
      </c>
      <c r="AT240" s="24">
        <f t="shared" si="46"/>
        <v>0.50314569842649037</v>
      </c>
      <c r="AU240" s="24"/>
      <c r="AV240" s="25">
        <f t="shared" si="47"/>
        <v>7.2722961192082476</v>
      </c>
    </row>
    <row r="241" spans="1:48" x14ac:dyDescent="0.3">
      <c r="A241" s="2" t="s">
        <v>6</v>
      </c>
      <c r="B241" s="2">
        <v>7</v>
      </c>
      <c r="C241" s="5">
        <v>39870</v>
      </c>
      <c r="D241" s="2">
        <v>18</v>
      </c>
      <c r="E241" s="2" t="s">
        <v>8</v>
      </c>
      <c r="F241" s="6" t="s">
        <v>44</v>
      </c>
      <c r="G241" s="2">
        <v>100</v>
      </c>
      <c r="H241" s="2">
        <v>10</v>
      </c>
      <c r="I241" s="2">
        <v>5</v>
      </c>
      <c r="J241" s="2">
        <v>6.25</v>
      </c>
      <c r="K241" s="2">
        <v>2</v>
      </c>
      <c r="L241" s="19">
        <v>245.43692606170259</v>
      </c>
      <c r="M241" s="19">
        <f t="shared" si="36"/>
        <v>2.4543692606170259E-2</v>
      </c>
      <c r="N241" s="19">
        <v>245.43692606170259</v>
      </c>
      <c r="O241" s="19">
        <f t="shared" si="37"/>
        <v>2.4543692606170259E-2</v>
      </c>
      <c r="P241" s="19">
        <f t="shared" si="38"/>
        <v>0</v>
      </c>
      <c r="R241" s="24">
        <v>14.08</v>
      </c>
      <c r="S241" s="24">
        <f t="shared" si="39"/>
        <v>0.34557519189487723</v>
      </c>
      <c r="U241" s="24">
        <v>9.0675767918088734</v>
      </c>
      <c r="V241" s="24">
        <f t="shared" si="40"/>
        <v>0</v>
      </c>
      <c r="X241" s="25">
        <f t="shared" si="41"/>
        <v>0.34557519189487723</v>
      </c>
      <c r="AA241" s="5">
        <v>39870</v>
      </c>
      <c r="AB241" s="2">
        <v>18</v>
      </c>
      <c r="AC241" s="2" t="s">
        <v>8</v>
      </c>
      <c r="AD241" s="6" t="s">
        <v>44</v>
      </c>
      <c r="AE241" s="2">
        <v>100</v>
      </c>
      <c r="AF241" s="2">
        <v>10</v>
      </c>
      <c r="AG241" s="2">
        <v>5</v>
      </c>
      <c r="AH241" s="2">
        <v>6.25</v>
      </c>
      <c r="AI241" s="2">
        <v>2</v>
      </c>
      <c r="AJ241" s="19">
        <v>245.43692606170259</v>
      </c>
      <c r="AK241" s="19">
        <f t="shared" si="42"/>
        <v>2.4543692606170259E-2</v>
      </c>
      <c r="AL241" s="19">
        <v>245.43692606170259</v>
      </c>
      <c r="AM241" s="19">
        <f t="shared" si="43"/>
        <v>2.4543692606170259E-2</v>
      </c>
      <c r="AN241" s="19">
        <f t="shared" si="44"/>
        <v>0</v>
      </c>
      <c r="AP241" s="24">
        <v>14.08</v>
      </c>
      <c r="AQ241" s="24">
        <f t="shared" si="45"/>
        <v>0.34557519189487723</v>
      </c>
      <c r="AR241" s="24"/>
      <c r="AS241" s="24">
        <v>9.0675767918088734</v>
      </c>
      <c r="AT241" s="24">
        <f t="shared" si="46"/>
        <v>0</v>
      </c>
      <c r="AU241" s="24"/>
      <c r="AV241" s="25">
        <f t="shared" si="47"/>
        <v>0.34557519189487723</v>
      </c>
    </row>
    <row r="242" spans="1:48" x14ac:dyDescent="0.3">
      <c r="A242" s="2" t="s">
        <v>6</v>
      </c>
      <c r="B242" s="2">
        <v>7</v>
      </c>
      <c r="C242" s="5">
        <v>39870</v>
      </c>
      <c r="D242" s="2">
        <v>18</v>
      </c>
      <c r="E242" s="2" t="s">
        <v>8</v>
      </c>
      <c r="F242" s="6" t="s">
        <v>44</v>
      </c>
      <c r="G242" s="2">
        <v>90</v>
      </c>
      <c r="H242" s="2">
        <v>10</v>
      </c>
      <c r="I242" s="2">
        <v>5</v>
      </c>
      <c r="J242" s="2">
        <v>6.25</v>
      </c>
      <c r="K242" s="2">
        <v>2</v>
      </c>
      <c r="L242" s="19">
        <v>245.43692606170259</v>
      </c>
      <c r="M242" s="19">
        <f t="shared" si="36"/>
        <v>2.4543692606170259E-2</v>
      </c>
      <c r="N242" s="19">
        <v>220.89323345553234</v>
      </c>
      <c r="O242" s="19">
        <f t="shared" si="37"/>
        <v>2.2089323345553233E-2</v>
      </c>
      <c r="P242" s="19">
        <f t="shared" si="38"/>
        <v>2.4543692606170259E-3</v>
      </c>
      <c r="R242" s="24">
        <v>14.08</v>
      </c>
      <c r="S242" s="24">
        <f t="shared" si="39"/>
        <v>0.31101767270538955</v>
      </c>
      <c r="U242" s="24">
        <v>9.0675767918088734</v>
      </c>
      <c r="V242" s="24">
        <f t="shared" si="40"/>
        <v>2.2255181746100049E-2</v>
      </c>
      <c r="X242" s="25">
        <f t="shared" si="41"/>
        <v>0.28876249095928952</v>
      </c>
      <c r="AA242" s="5">
        <v>39870</v>
      </c>
      <c r="AB242" s="2">
        <v>18</v>
      </c>
      <c r="AC242" s="2" t="s">
        <v>8</v>
      </c>
      <c r="AD242" s="6" t="s">
        <v>44</v>
      </c>
      <c r="AE242" s="2">
        <v>90</v>
      </c>
      <c r="AF242" s="2">
        <v>10</v>
      </c>
      <c r="AG242" s="2">
        <v>5</v>
      </c>
      <c r="AH242" s="2">
        <v>6.25</v>
      </c>
      <c r="AI242" s="2">
        <v>2</v>
      </c>
      <c r="AJ242" s="19">
        <v>245.43692606170259</v>
      </c>
      <c r="AK242" s="19">
        <f t="shared" si="42"/>
        <v>2.4543692606170259E-2</v>
      </c>
      <c r="AL242" s="19">
        <v>220.89323345553234</v>
      </c>
      <c r="AM242" s="19">
        <f t="shared" si="43"/>
        <v>2.2089323345553233E-2</v>
      </c>
      <c r="AN242" s="19">
        <f t="shared" si="44"/>
        <v>2.4543692606170259E-3</v>
      </c>
      <c r="AP242" s="24">
        <v>14.08</v>
      </c>
      <c r="AQ242" s="24">
        <f t="shared" si="45"/>
        <v>0.31101767270538955</v>
      </c>
      <c r="AR242" s="24"/>
      <c r="AS242" s="24">
        <v>9.0675767918088734</v>
      </c>
      <c r="AT242" s="24">
        <f t="shared" si="46"/>
        <v>2.2255181746100049E-2</v>
      </c>
      <c r="AU242" s="24"/>
      <c r="AV242" s="25">
        <f t="shared" si="47"/>
        <v>0.28876249095928952</v>
      </c>
    </row>
    <row r="243" spans="1:48" x14ac:dyDescent="0.3">
      <c r="A243" s="2" t="s">
        <v>6</v>
      </c>
      <c r="B243" s="2">
        <v>7</v>
      </c>
      <c r="C243" s="5">
        <v>39870</v>
      </c>
      <c r="D243" s="2">
        <v>18</v>
      </c>
      <c r="E243" s="2" t="s">
        <v>8</v>
      </c>
      <c r="F243" s="6" t="s">
        <v>44</v>
      </c>
      <c r="G243" s="2">
        <v>90</v>
      </c>
      <c r="H243" s="2">
        <v>10</v>
      </c>
      <c r="I243" s="2">
        <v>5</v>
      </c>
      <c r="J243" s="2">
        <v>6.25</v>
      </c>
      <c r="K243" s="2">
        <v>2</v>
      </c>
      <c r="L243" s="19">
        <v>245.43692606170259</v>
      </c>
      <c r="M243" s="19">
        <f t="shared" si="36"/>
        <v>2.4543692606170259E-2</v>
      </c>
      <c r="N243" s="19">
        <v>220.89323345553234</v>
      </c>
      <c r="O243" s="19">
        <f t="shared" si="37"/>
        <v>2.2089323345553233E-2</v>
      </c>
      <c r="P243" s="19">
        <f t="shared" si="38"/>
        <v>2.4543692606170259E-3</v>
      </c>
      <c r="R243" s="24">
        <v>14.08</v>
      </c>
      <c r="S243" s="24">
        <f t="shared" si="39"/>
        <v>0.31101767270538955</v>
      </c>
      <c r="U243" s="24">
        <v>9.0675767918088734</v>
      </c>
      <c r="V243" s="24">
        <f t="shared" si="40"/>
        <v>2.2255181746100049E-2</v>
      </c>
      <c r="X243" s="25">
        <f t="shared" si="41"/>
        <v>0.28876249095928952</v>
      </c>
      <c r="AA243" s="5">
        <v>39870</v>
      </c>
      <c r="AB243" s="2">
        <v>18</v>
      </c>
      <c r="AC243" s="2" t="s">
        <v>8</v>
      </c>
      <c r="AD243" s="6" t="s">
        <v>44</v>
      </c>
      <c r="AE243" s="2">
        <v>90</v>
      </c>
      <c r="AF243" s="2">
        <v>10</v>
      </c>
      <c r="AG243" s="2">
        <v>5</v>
      </c>
      <c r="AH243" s="2">
        <v>6.25</v>
      </c>
      <c r="AI243" s="2">
        <v>2</v>
      </c>
      <c r="AJ243" s="19">
        <v>245.43692606170259</v>
      </c>
      <c r="AK243" s="19">
        <f t="shared" si="42"/>
        <v>2.4543692606170259E-2</v>
      </c>
      <c r="AL243" s="19">
        <v>220.89323345553234</v>
      </c>
      <c r="AM243" s="19">
        <f t="shared" si="43"/>
        <v>2.2089323345553233E-2</v>
      </c>
      <c r="AN243" s="19">
        <f t="shared" si="44"/>
        <v>2.4543692606170259E-3</v>
      </c>
      <c r="AP243" s="24">
        <v>14.08</v>
      </c>
      <c r="AQ243" s="24">
        <f t="shared" si="45"/>
        <v>0.31101767270538955</v>
      </c>
      <c r="AR243" s="24"/>
      <c r="AS243" s="24">
        <v>9.0675767918088734</v>
      </c>
      <c r="AT243" s="24">
        <f t="shared" si="46"/>
        <v>2.2255181746100049E-2</v>
      </c>
      <c r="AU243" s="24"/>
      <c r="AV243" s="25">
        <f t="shared" si="47"/>
        <v>0.28876249095928952</v>
      </c>
    </row>
    <row r="244" spans="1:48" x14ac:dyDescent="0.3">
      <c r="A244" s="2" t="s">
        <v>6</v>
      </c>
      <c r="B244" s="2">
        <v>7</v>
      </c>
      <c r="C244" s="5">
        <v>39870</v>
      </c>
      <c r="D244" s="2">
        <v>18</v>
      </c>
      <c r="E244" s="2" t="s">
        <v>8</v>
      </c>
      <c r="F244" s="6" t="s">
        <v>44</v>
      </c>
      <c r="G244" s="2">
        <v>80</v>
      </c>
      <c r="H244" s="2">
        <v>10</v>
      </c>
      <c r="I244" s="2">
        <v>15</v>
      </c>
      <c r="J244" s="2">
        <v>8.75</v>
      </c>
      <c r="K244" s="2">
        <v>2</v>
      </c>
      <c r="L244" s="19">
        <v>481.05637508093707</v>
      </c>
      <c r="M244" s="19">
        <f t="shared" si="36"/>
        <v>4.8105637508093706E-2</v>
      </c>
      <c r="N244" s="19">
        <v>384.84510006474966</v>
      </c>
      <c r="O244" s="19">
        <f t="shared" si="37"/>
        <v>3.8484510006474966E-2</v>
      </c>
      <c r="P244" s="19">
        <f t="shared" si="38"/>
        <v>9.6211275016187398E-3</v>
      </c>
      <c r="R244" s="24">
        <v>14.08</v>
      </c>
      <c r="S244" s="24">
        <f t="shared" si="39"/>
        <v>0.54186190089116748</v>
      </c>
      <c r="U244" s="24">
        <v>9.0675767918088734</v>
      </c>
      <c r="V244" s="24">
        <f t="shared" si="40"/>
        <v>8.724031244471217E-2</v>
      </c>
      <c r="X244" s="25">
        <f t="shared" si="41"/>
        <v>0.45462158844645528</v>
      </c>
      <c r="AA244" s="5">
        <v>39870</v>
      </c>
      <c r="AB244" s="2">
        <v>18</v>
      </c>
      <c r="AC244" s="2" t="s">
        <v>8</v>
      </c>
      <c r="AD244" s="6" t="s">
        <v>44</v>
      </c>
      <c r="AE244" s="2">
        <v>80</v>
      </c>
      <c r="AF244" s="2">
        <v>10</v>
      </c>
      <c r="AG244" s="2">
        <v>15</v>
      </c>
      <c r="AH244" s="2">
        <v>8.75</v>
      </c>
      <c r="AI244" s="2">
        <v>2</v>
      </c>
      <c r="AJ244" s="19">
        <v>481.05637508093707</v>
      </c>
      <c r="AK244" s="19">
        <f t="shared" si="42"/>
        <v>4.8105637508093706E-2</v>
      </c>
      <c r="AL244" s="19">
        <v>384.84510006474966</v>
      </c>
      <c r="AM244" s="19">
        <f t="shared" si="43"/>
        <v>3.8484510006474966E-2</v>
      </c>
      <c r="AN244" s="19">
        <f t="shared" si="44"/>
        <v>9.6211275016187398E-3</v>
      </c>
      <c r="AP244" s="24">
        <v>14.08</v>
      </c>
      <c r="AQ244" s="24">
        <f t="shared" si="45"/>
        <v>0.54186190089116748</v>
      </c>
      <c r="AR244" s="24"/>
      <c r="AS244" s="24">
        <v>9.0675767918088734</v>
      </c>
      <c r="AT244" s="24">
        <f t="shared" si="46"/>
        <v>8.724031244471217E-2</v>
      </c>
      <c r="AU244" s="24"/>
      <c r="AV244" s="25">
        <f t="shared" si="47"/>
        <v>0.45462158844645528</v>
      </c>
    </row>
    <row r="245" spans="1:48" x14ac:dyDescent="0.3">
      <c r="A245" s="2" t="s">
        <v>6</v>
      </c>
      <c r="B245" s="2">
        <v>7</v>
      </c>
      <c r="C245" s="5">
        <v>39870</v>
      </c>
      <c r="D245" s="2">
        <v>18</v>
      </c>
      <c r="E245" s="2" t="s">
        <v>8</v>
      </c>
      <c r="F245" s="6" t="s">
        <v>44</v>
      </c>
      <c r="G245" s="2">
        <v>100</v>
      </c>
      <c r="H245" s="2">
        <v>10</v>
      </c>
      <c r="I245" s="2">
        <v>10</v>
      </c>
      <c r="J245" s="2">
        <v>7.5</v>
      </c>
      <c r="K245" s="2">
        <v>2</v>
      </c>
      <c r="L245" s="19">
        <v>353.42917352885172</v>
      </c>
      <c r="M245" s="19">
        <f t="shared" si="36"/>
        <v>3.5342917352885174E-2</v>
      </c>
      <c r="N245" s="19">
        <v>353.42917352885172</v>
      </c>
      <c r="O245" s="19">
        <f t="shared" si="37"/>
        <v>3.5342917352885174E-2</v>
      </c>
      <c r="P245" s="19">
        <f t="shared" si="38"/>
        <v>0</v>
      </c>
      <c r="R245" s="24">
        <v>14.08</v>
      </c>
      <c r="S245" s="24">
        <f t="shared" si="39"/>
        <v>0.49762827632862328</v>
      </c>
      <c r="U245" s="24">
        <v>9.0675767918088734</v>
      </c>
      <c r="V245" s="24">
        <f t="shared" si="40"/>
        <v>0</v>
      </c>
      <c r="X245" s="25">
        <f t="shared" si="41"/>
        <v>0.49762827632862328</v>
      </c>
      <c r="AA245" s="5">
        <v>39870</v>
      </c>
      <c r="AB245" s="2">
        <v>18</v>
      </c>
      <c r="AC245" s="2" t="s">
        <v>8</v>
      </c>
      <c r="AD245" s="6" t="s">
        <v>44</v>
      </c>
      <c r="AE245" s="2">
        <v>100</v>
      </c>
      <c r="AF245" s="2">
        <v>10</v>
      </c>
      <c r="AG245" s="2">
        <v>10</v>
      </c>
      <c r="AH245" s="2">
        <v>7.5</v>
      </c>
      <c r="AI245" s="2">
        <v>2</v>
      </c>
      <c r="AJ245" s="19">
        <v>353.42917352885172</v>
      </c>
      <c r="AK245" s="19">
        <f t="shared" si="42"/>
        <v>3.5342917352885174E-2</v>
      </c>
      <c r="AL245" s="19">
        <v>353.42917352885172</v>
      </c>
      <c r="AM245" s="19">
        <f t="shared" si="43"/>
        <v>3.5342917352885174E-2</v>
      </c>
      <c r="AN245" s="19">
        <f t="shared" si="44"/>
        <v>0</v>
      </c>
      <c r="AP245" s="24">
        <v>14.08</v>
      </c>
      <c r="AQ245" s="24">
        <f t="shared" si="45"/>
        <v>0.49762827632862328</v>
      </c>
      <c r="AR245" s="24"/>
      <c r="AS245" s="24">
        <v>9.0675767918088734</v>
      </c>
      <c r="AT245" s="24">
        <f t="shared" si="46"/>
        <v>0</v>
      </c>
      <c r="AU245" s="24"/>
      <c r="AV245" s="25">
        <f t="shared" si="47"/>
        <v>0.49762827632862328</v>
      </c>
    </row>
    <row r="246" spans="1:48" x14ac:dyDescent="0.3">
      <c r="A246" s="2" t="s">
        <v>6</v>
      </c>
      <c r="B246" s="2">
        <v>7</v>
      </c>
      <c r="C246" s="5">
        <v>39870</v>
      </c>
      <c r="D246" s="2">
        <v>18</v>
      </c>
      <c r="E246" s="2" t="s">
        <v>8</v>
      </c>
      <c r="F246" s="6" t="s">
        <v>44</v>
      </c>
      <c r="G246" s="2">
        <v>100</v>
      </c>
      <c r="H246" s="2">
        <v>10</v>
      </c>
      <c r="I246" s="2">
        <v>10</v>
      </c>
      <c r="J246" s="2">
        <v>7.5</v>
      </c>
      <c r="K246" s="2">
        <v>2</v>
      </c>
      <c r="L246" s="19">
        <v>353.42917352885172</v>
      </c>
      <c r="M246" s="19">
        <f t="shared" si="36"/>
        <v>3.5342917352885174E-2</v>
      </c>
      <c r="N246" s="19">
        <v>353.42917352885172</v>
      </c>
      <c r="O246" s="19">
        <f t="shared" si="37"/>
        <v>3.5342917352885174E-2</v>
      </c>
      <c r="P246" s="19">
        <f t="shared" si="38"/>
        <v>0</v>
      </c>
      <c r="R246" s="24">
        <v>14.08</v>
      </c>
      <c r="S246" s="24">
        <f t="shared" si="39"/>
        <v>0.49762827632862328</v>
      </c>
      <c r="U246" s="24">
        <v>9.0675767918088734</v>
      </c>
      <c r="V246" s="24">
        <f t="shared" si="40"/>
        <v>0</v>
      </c>
      <c r="X246" s="25">
        <f t="shared" si="41"/>
        <v>0.49762827632862328</v>
      </c>
      <c r="AA246" s="5">
        <v>39870</v>
      </c>
      <c r="AB246" s="2">
        <v>18</v>
      </c>
      <c r="AC246" s="2" t="s">
        <v>8</v>
      </c>
      <c r="AD246" s="6" t="s">
        <v>44</v>
      </c>
      <c r="AE246" s="2">
        <v>100</v>
      </c>
      <c r="AF246" s="2">
        <v>10</v>
      </c>
      <c r="AG246" s="2">
        <v>10</v>
      </c>
      <c r="AH246" s="2">
        <v>7.5</v>
      </c>
      <c r="AI246" s="2">
        <v>2</v>
      </c>
      <c r="AJ246" s="19">
        <v>353.42917352885172</v>
      </c>
      <c r="AK246" s="19">
        <f t="shared" si="42"/>
        <v>3.5342917352885174E-2</v>
      </c>
      <c r="AL246" s="19">
        <v>353.42917352885172</v>
      </c>
      <c r="AM246" s="19">
        <f t="shared" si="43"/>
        <v>3.5342917352885174E-2</v>
      </c>
      <c r="AN246" s="19">
        <f t="shared" si="44"/>
        <v>0</v>
      </c>
      <c r="AP246" s="24">
        <v>14.08</v>
      </c>
      <c r="AQ246" s="24">
        <f t="shared" si="45"/>
        <v>0.49762827632862328</v>
      </c>
      <c r="AR246" s="24"/>
      <c r="AS246" s="24">
        <v>9.0675767918088734</v>
      </c>
      <c r="AT246" s="24">
        <f t="shared" si="46"/>
        <v>0</v>
      </c>
      <c r="AU246" s="24"/>
      <c r="AV246" s="25">
        <f t="shared" si="47"/>
        <v>0.49762827632862328</v>
      </c>
    </row>
    <row r="247" spans="1:48" x14ac:dyDescent="0.3">
      <c r="A247" s="2" t="s">
        <v>6</v>
      </c>
      <c r="B247" s="2">
        <v>7</v>
      </c>
      <c r="C247" s="5">
        <v>39870</v>
      </c>
      <c r="D247" s="2">
        <v>18</v>
      </c>
      <c r="E247" s="2" t="s">
        <v>8</v>
      </c>
      <c r="F247" s="6" t="s">
        <v>46</v>
      </c>
      <c r="G247" s="2">
        <v>90</v>
      </c>
      <c r="H247" s="2">
        <v>10</v>
      </c>
      <c r="I247" s="2">
        <v>10</v>
      </c>
      <c r="J247" s="2">
        <v>7.5</v>
      </c>
      <c r="K247" s="2">
        <v>3</v>
      </c>
      <c r="L247" s="19">
        <v>530.14376029327764</v>
      </c>
      <c r="M247" s="19">
        <f t="shared" si="36"/>
        <v>5.3014376029327764E-2</v>
      </c>
      <c r="N247" s="19">
        <v>477.12938426394987</v>
      </c>
      <c r="O247" s="19">
        <f t="shared" si="37"/>
        <v>4.7712938426394985E-2</v>
      </c>
      <c r="P247" s="19">
        <f t="shared" si="38"/>
        <v>5.3014376029327792E-3</v>
      </c>
      <c r="R247" s="24">
        <v>14.08</v>
      </c>
      <c r="S247" s="24">
        <f t="shared" si="39"/>
        <v>0.67179817304364142</v>
      </c>
      <c r="U247" s="24">
        <v>12.651428571428571</v>
      </c>
      <c r="V247" s="24">
        <f t="shared" si="40"/>
        <v>6.7070759159389565E-2</v>
      </c>
      <c r="X247" s="25">
        <f t="shared" si="41"/>
        <v>0.60472741388425189</v>
      </c>
      <c r="AA247" s="5">
        <v>39870</v>
      </c>
      <c r="AB247" s="2">
        <v>18</v>
      </c>
      <c r="AC247" s="2" t="s">
        <v>8</v>
      </c>
      <c r="AD247" s="6" t="s">
        <v>46</v>
      </c>
      <c r="AE247" s="2">
        <v>90</v>
      </c>
      <c r="AF247" s="2">
        <v>10</v>
      </c>
      <c r="AG247" s="2">
        <v>10</v>
      </c>
      <c r="AH247" s="2">
        <v>7.5</v>
      </c>
      <c r="AI247" s="2">
        <v>3</v>
      </c>
      <c r="AJ247" s="19">
        <v>530.14376029327764</v>
      </c>
      <c r="AK247" s="19">
        <f t="shared" si="42"/>
        <v>5.3014376029327764E-2</v>
      </c>
      <c r="AL247" s="19">
        <v>477.12938426394987</v>
      </c>
      <c r="AM247" s="19">
        <f t="shared" si="43"/>
        <v>4.7712938426394985E-2</v>
      </c>
      <c r="AN247" s="19">
        <f t="shared" si="44"/>
        <v>5.3014376029327792E-3</v>
      </c>
      <c r="AP247" s="24">
        <v>14.08</v>
      </c>
      <c r="AQ247" s="24">
        <f t="shared" si="45"/>
        <v>0.67179817304364142</v>
      </c>
      <c r="AR247" s="24"/>
      <c r="AS247" s="24">
        <v>12.651428571428571</v>
      </c>
      <c r="AT247" s="24">
        <f t="shared" si="46"/>
        <v>6.7070759159389565E-2</v>
      </c>
      <c r="AU247" s="24"/>
      <c r="AV247" s="25">
        <f t="shared" si="47"/>
        <v>0.60472741388425189</v>
      </c>
    </row>
    <row r="248" spans="1:48" x14ac:dyDescent="0.3">
      <c r="A248" s="2" t="s">
        <v>6</v>
      </c>
      <c r="B248" s="2">
        <v>7</v>
      </c>
      <c r="C248" s="5">
        <v>39870</v>
      </c>
      <c r="D248" s="2">
        <v>18</v>
      </c>
      <c r="E248" s="2" t="s">
        <v>8</v>
      </c>
      <c r="F248" s="6" t="s">
        <v>47</v>
      </c>
      <c r="G248" s="2">
        <v>100</v>
      </c>
      <c r="H248" s="2">
        <v>10</v>
      </c>
      <c r="I248" s="2">
        <v>5</v>
      </c>
      <c r="J248" s="2">
        <v>6.25</v>
      </c>
      <c r="K248" s="2">
        <v>3</v>
      </c>
      <c r="L248" s="19">
        <v>368.15538909255389</v>
      </c>
      <c r="M248" s="19">
        <f t="shared" si="36"/>
        <v>3.6815538909255388E-2</v>
      </c>
      <c r="N248" s="19">
        <v>368.15538909255389</v>
      </c>
      <c r="O248" s="19">
        <f t="shared" si="37"/>
        <v>3.6815538909255388E-2</v>
      </c>
      <c r="P248" s="19">
        <f t="shared" si="38"/>
        <v>0</v>
      </c>
      <c r="R248" s="24">
        <v>14.08</v>
      </c>
      <c r="S248" s="24">
        <f t="shared" si="39"/>
        <v>0.51836278784231582</v>
      </c>
      <c r="U248" s="24">
        <v>11.257627118644068</v>
      </c>
      <c r="V248" s="24">
        <f t="shared" si="40"/>
        <v>0</v>
      </c>
      <c r="X248" s="25">
        <f t="shared" si="41"/>
        <v>0.51836278784231582</v>
      </c>
      <c r="AA248" s="5">
        <v>39870</v>
      </c>
      <c r="AB248" s="2">
        <v>18</v>
      </c>
      <c r="AC248" s="2" t="s">
        <v>8</v>
      </c>
      <c r="AD248" s="6" t="s">
        <v>47</v>
      </c>
      <c r="AE248" s="2">
        <v>100</v>
      </c>
      <c r="AF248" s="2">
        <v>10</v>
      </c>
      <c r="AG248" s="2">
        <v>5</v>
      </c>
      <c r="AH248" s="2">
        <v>6.25</v>
      </c>
      <c r="AI248" s="2">
        <v>3</v>
      </c>
      <c r="AJ248" s="19">
        <v>368.15538909255389</v>
      </c>
      <c r="AK248" s="19">
        <f t="shared" si="42"/>
        <v>3.6815538909255388E-2</v>
      </c>
      <c r="AL248" s="19">
        <v>368.15538909255389</v>
      </c>
      <c r="AM248" s="19">
        <f t="shared" si="43"/>
        <v>3.6815538909255388E-2</v>
      </c>
      <c r="AN248" s="19">
        <f t="shared" si="44"/>
        <v>0</v>
      </c>
      <c r="AP248" s="24">
        <v>14.08</v>
      </c>
      <c r="AQ248" s="24">
        <f t="shared" si="45"/>
        <v>0.51836278784231582</v>
      </c>
      <c r="AR248" s="24"/>
      <c r="AS248" s="24">
        <v>11.257627118644068</v>
      </c>
      <c r="AT248" s="24">
        <f t="shared" si="46"/>
        <v>0</v>
      </c>
      <c r="AU248" s="24"/>
      <c r="AV248" s="25">
        <f t="shared" si="47"/>
        <v>0.51836278784231582</v>
      </c>
    </row>
    <row r="249" spans="1:48" x14ac:dyDescent="0.3">
      <c r="A249" s="2" t="s">
        <v>6</v>
      </c>
      <c r="B249" s="2">
        <v>7</v>
      </c>
      <c r="C249" s="5">
        <v>39870</v>
      </c>
      <c r="D249" s="2">
        <v>18</v>
      </c>
      <c r="E249" s="2" t="s">
        <v>8</v>
      </c>
      <c r="F249" s="6" t="s">
        <v>47</v>
      </c>
      <c r="G249" s="2">
        <v>90</v>
      </c>
      <c r="H249" s="2">
        <v>10</v>
      </c>
      <c r="I249" s="2">
        <v>5</v>
      </c>
      <c r="J249" s="2">
        <v>6.25</v>
      </c>
      <c r="K249" s="2">
        <v>3</v>
      </c>
      <c r="L249" s="19">
        <v>368.15538909255389</v>
      </c>
      <c r="M249" s="19">
        <f t="shared" si="36"/>
        <v>3.6815538909255388E-2</v>
      </c>
      <c r="N249" s="19">
        <v>331.33985018329849</v>
      </c>
      <c r="O249" s="19">
        <f t="shared" si="37"/>
        <v>3.3133985018329849E-2</v>
      </c>
      <c r="P249" s="19">
        <f t="shared" si="38"/>
        <v>3.6815538909255388E-3</v>
      </c>
      <c r="R249" s="24">
        <v>14.08</v>
      </c>
      <c r="S249" s="24">
        <f t="shared" si="39"/>
        <v>0.46652650905808429</v>
      </c>
      <c r="U249" s="24">
        <v>11.257627118644068</v>
      </c>
      <c r="V249" s="24">
        <f t="shared" si="40"/>
        <v>4.144556092123293E-2</v>
      </c>
      <c r="X249" s="25">
        <f t="shared" si="41"/>
        <v>0.42508094813685138</v>
      </c>
      <c r="AA249" s="5">
        <v>39870</v>
      </c>
      <c r="AB249" s="2">
        <v>18</v>
      </c>
      <c r="AC249" s="2" t="s">
        <v>8</v>
      </c>
      <c r="AD249" s="6" t="s">
        <v>47</v>
      </c>
      <c r="AE249" s="2">
        <v>90</v>
      </c>
      <c r="AF249" s="2">
        <v>10</v>
      </c>
      <c r="AG249" s="2">
        <v>5</v>
      </c>
      <c r="AH249" s="2">
        <v>6.25</v>
      </c>
      <c r="AI249" s="2">
        <v>3</v>
      </c>
      <c r="AJ249" s="19">
        <v>368.15538909255389</v>
      </c>
      <c r="AK249" s="19">
        <f t="shared" si="42"/>
        <v>3.6815538909255388E-2</v>
      </c>
      <c r="AL249" s="19">
        <v>331.33985018329849</v>
      </c>
      <c r="AM249" s="19">
        <f t="shared" si="43"/>
        <v>3.3133985018329849E-2</v>
      </c>
      <c r="AN249" s="19">
        <f t="shared" si="44"/>
        <v>3.6815538909255388E-3</v>
      </c>
      <c r="AP249" s="24">
        <v>14.08</v>
      </c>
      <c r="AQ249" s="24">
        <f t="shared" si="45"/>
        <v>0.46652650905808429</v>
      </c>
      <c r="AR249" s="24"/>
      <c r="AS249" s="24">
        <v>11.257627118644068</v>
      </c>
      <c r="AT249" s="24">
        <f t="shared" si="46"/>
        <v>4.144556092123293E-2</v>
      </c>
      <c r="AU249" s="24"/>
      <c r="AV249" s="25">
        <f t="shared" si="47"/>
        <v>0.42508094813685138</v>
      </c>
    </row>
    <row r="250" spans="1:48" x14ac:dyDescent="0.3">
      <c r="A250" s="2" t="s">
        <v>6</v>
      </c>
      <c r="B250" s="2">
        <v>7</v>
      </c>
      <c r="C250" s="5">
        <v>39870</v>
      </c>
      <c r="D250" s="2">
        <v>18</v>
      </c>
      <c r="E250" s="2" t="s">
        <v>8</v>
      </c>
      <c r="F250" s="6" t="s">
        <v>53</v>
      </c>
      <c r="G250" s="2">
        <v>100</v>
      </c>
      <c r="H250" s="2">
        <v>5</v>
      </c>
      <c r="I250" s="2">
        <v>15</v>
      </c>
      <c r="J250" s="2">
        <v>6.25</v>
      </c>
      <c r="K250" s="2">
        <v>2</v>
      </c>
      <c r="L250" s="19">
        <v>245.43692606170259</v>
      </c>
      <c r="M250" s="19">
        <f t="shared" si="36"/>
        <v>2.4543692606170259E-2</v>
      </c>
      <c r="N250" s="19">
        <v>245.43692606170259</v>
      </c>
      <c r="O250" s="19">
        <f t="shared" si="37"/>
        <v>2.4543692606170259E-2</v>
      </c>
      <c r="P250" s="19">
        <f t="shared" si="38"/>
        <v>0</v>
      </c>
      <c r="R250" s="24">
        <v>6.51</v>
      </c>
      <c r="S250" s="24">
        <f t="shared" si="39"/>
        <v>0.15977943886616838</v>
      </c>
      <c r="U250" s="24">
        <v>8.2509316770186327</v>
      </c>
      <c r="V250" s="24">
        <f t="shared" si="40"/>
        <v>0</v>
      </c>
      <c r="X250" s="25">
        <f t="shared" si="41"/>
        <v>0.15977943886616838</v>
      </c>
      <c r="AA250" s="5">
        <v>39870</v>
      </c>
      <c r="AB250" s="2">
        <v>18</v>
      </c>
      <c r="AC250" s="2" t="s">
        <v>8</v>
      </c>
      <c r="AD250" s="6" t="s">
        <v>53</v>
      </c>
      <c r="AE250" s="2">
        <v>100</v>
      </c>
      <c r="AF250" s="2">
        <v>5</v>
      </c>
      <c r="AG250" s="2">
        <v>15</v>
      </c>
      <c r="AH250" s="2">
        <v>6.25</v>
      </c>
      <c r="AI250" s="2">
        <v>2</v>
      </c>
      <c r="AJ250" s="19">
        <v>245.43692606170259</v>
      </c>
      <c r="AK250" s="19">
        <f t="shared" si="42"/>
        <v>2.4543692606170259E-2</v>
      </c>
      <c r="AL250" s="19">
        <v>245.43692606170259</v>
      </c>
      <c r="AM250" s="19">
        <f t="shared" si="43"/>
        <v>2.4543692606170259E-2</v>
      </c>
      <c r="AN250" s="19">
        <f t="shared" si="44"/>
        <v>0</v>
      </c>
      <c r="AP250" s="24">
        <v>6.51</v>
      </c>
      <c r="AQ250" s="24">
        <f t="shared" si="45"/>
        <v>0.15977943886616838</v>
      </c>
      <c r="AR250" s="24"/>
      <c r="AS250" s="24">
        <v>8.2509316770186327</v>
      </c>
      <c r="AT250" s="24">
        <f t="shared" si="46"/>
        <v>0</v>
      </c>
      <c r="AU250" s="24"/>
      <c r="AV250" s="25">
        <f t="shared" si="47"/>
        <v>0.15977943886616838</v>
      </c>
    </row>
    <row r="251" spans="1:48" x14ac:dyDescent="0.3">
      <c r="A251" s="2" t="s">
        <v>6</v>
      </c>
      <c r="B251" s="2">
        <v>7</v>
      </c>
      <c r="C251" s="5">
        <v>39870</v>
      </c>
      <c r="D251" s="2">
        <v>18</v>
      </c>
      <c r="E251" s="2" t="s">
        <v>8</v>
      </c>
      <c r="F251" s="6" t="s">
        <v>53</v>
      </c>
      <c r="G251" s="2">
        <v>30</v>
      </c>
      <c r="H251" s="2">
        <v>20</v>
      </c>
      <c r="I251" s="2">
        <v>40</v>
      </c>
      <c r="J251" s="2">
        <v>20</v>
      </c>
      <c r="K251" s="2">
        <v>2</v>
      </c>
      <c r="L251" s="19">
        <v>2513.2741228718346</v>
      </c>
      <c r="M251" s="19">
        <f t="shared" si="36"/>
        <v>0.25132741228718347</v>
      </c>
      <c r="N251" s="19">
        <v>753.9822368615504</v>
      </c>
      <c r="O251" s="19">
        <f t="shared" si="37"/>
        <v>7.5398223686155036E-2</v>
      </c>
      <c r="P251" s="19">
        <f t="shared" si="38"/>
        <v>0.17592918860102844</v>
      </c>
      <c r="R251" s="24">
        <v>6.51</v>
      </c>
      <c r="S251" s="24">
        <f t="shared" si="39"/>
        <v>0.49084243619686929</v>
      </c>
      <c r="U251" s="24">
        <v>8.2509316770186327</v>
      </c>
      <c r="V251" s="24">
        <f t="shared" si="40"/>
        <v>1.4515797151404108</v>
      </c>
      <c r="X251" s="25">
        <f t="shared" si="41"/>
        <v>-0.96073727894354155</v>
      </c>
      <c r="AA251" s="5">
        <v>39870</v>
      </c>
      <c r="AB251" s="2">
        <v>18</v>
      </c>
      <c r="AC251" s="2" t="s">
        <v>8</v>
      </c>
      <c r="AD251" s="6" t="s">
        <v>53</v>
      </c>
      <c r="AE251" s="2">
        <v>30</v>
      </c>
      <c r="AF251" s="2">
        <v>20</v>
      </c>
      <c r="AG251" s="2">
        <v>40</v>
      </c>
      <c r="AH251" s="2">
        <v>20</v>
      </c>
      <c r="AI251" s="2">
        <v>2</v>
      </c>
      <c r="AJ251" s="19">
        <v>2513.2741228718346</v>
      </c>
      <c r="AK251" s="19">
        <f t="shared" si="42"/>
        <v>0.25132741228718347</v>
      </c>
      <c r="AL251" s="19">
        <v>753.9822368615504</v>
      </c>
      <c r="AM251" s="19">
        <f t="shared" si="43"/>
        <v>7.5398223686155036E-2</v>
      </c>
      <c r="AN251" s="19">
        <f t="shared" si="44"/>
        <v>0.17592918860102844</v>
      </c>
      <c r="AP251" s="24">
        <v>6.51</v>
      </c>
      <c r="AQ251" s="24">
        <f t="shared" si="45"/>
        <v>0.49084243619686929</v>
      </c>
      <c r="AR251" s="24"/>
      <c r="AS251" s="24">
        <v>8.2509316770186327</v>
      </c>
      <c r="AT251" s="24">
        <f t="shared" si="46"/>
        <v>1.4515797151404108</v>
      </c>
      <c r="AU251" s="24"/>
      <c r="AV251" s="25">
        <f t="shared" si="47"/>
        <v>-0.96073727894354155</v>
      </c>
    </row>
    <row r="252" spans="1:48" x14ac:dyDescent="0.3">
      <c r="A252" s="2" t="s">
        <v>6</v>
      </c>
      <c r="B252" s="2">
        <v>7</v>
      </c>
      <c r="C252" s="5">
        <v>39870</v>
      </c>
      <c r="D252" s="2">
        <v>18</v>
      </c>
      <c r="E252" s="2" t="s">
        <v>8</v>
      </c>
      <c r="F252" s="6" t="s">
        <v>53</v>
      </c>
      <c r="G252" s="2">
        <v>100</v>
      </c>
      <c r="H252" s="2">
        <v>5</v>
      </c>
      <c r="I252" s="2">
        <v>10</v>
      </c>
      <c r="J252" s="2">
        <v>5</v>
      </c>
      <c r="K252" s="2">
        <v>2</v>
      </c>
      <c r="L252" s="19">
        <v>157.07963267948966</v>
      </c>
      <c r="M252" s="19">
        <f t="shared" si="36"/>
        <v>1.5707963267948967E-2</v>
      </c>
      <c r="N252" s="19">
        <v>157.07963267948966</v>
      </c>
      <c r="O252" s="19">
        <f t="shared" si="37"/>
        <v>1.5707963267948967E-2</v>
      </c>
      <c r="P252" s="19">
        <f t="shared" si="38"/>
        <v>0</v>
      </c>
      <c r="R252" s="24">
        <v>6.51</v>
      </c>
      <c r="S252" s="24">
        <f t="shared" si="39"/>
        <v>0.10225884087434778</v>
      </c>
      <c r="U252" s="24">
        <v>8.2509316770186327</v>
      </c>
      <c r="V252" s="24">
        <f t="shared" si="40"/>
        <v>0</v>
      </c>
      <c r="X252" s="25">
        <f t="shared" si="41"/>
        <v>0.10225884087434778</v>
      </c>
      <c r="AA252" s="5">
        <v>39870</v>
      </c>
      <c r="AB252" s="2">
        <v>18</v>
      </c>
      <c r="AC252" s="2" t="s">
        <v>8</v>
      </c>
      <c r="AD252" s="6" t="s">
        <v>53</v>
      </c>
      <c r="AE252" s="2">
        <v>100</v>
      </c>
      <c r="AF252" s="2">
        <v>5</v>
      </c>
      <c r="AG252" s="2">
        <v>10</v>
      </c>
      <c r="AH252" s="2">
        <v>5</v>
      </c>
      <c r="AI252" s="2">
        <v>2</v>
      </c>
      <c r="AJ252" s="19">
        <v>157.07963267948966</v>
      </c>
      <c r="AK252" s="19">
        <f t="shared" si="42"/>
        <v>1.5707963267948967E-2</v>
      </c>
      <c r="AL252" s="19">
        <v>157.07963267948966</v>
      </c>
      <c r="AM252" s="19">
        <f t="shared" si="43"/>
        <v>1.5707963267948967E-2</v>
      </c>
      <c r="AN252" s="19">
        <f t="shared" si="44"/>
        <v>0</v>
      </c>
      <c r="AP252" s="24">
        <v>6.51</v>
      </c>
      <c r="AQ252" s="24">
        <f t="shared" si="45"/>
        <v>0.10225884087434778</v>
      </c>
      <c r="AR252" s="24"/>
      <c r="AS252" s="24">
        <v>8.2509316770186327</v>
      </c>
      <c r="AT252" s="24">
        <f t="shared" si="46"/>
        <v>0</v>
      </c>
      <c r="AU252" s="24"/>
      <c r="AV252" s="25">
        <f t="shared" si="47"/>
        <v>0.10225884087434778</v>
      </c>
    </row>
    <row r="253" spans="1:48" x14ac:dyDescent="0.3">
      <c r="A253" s="2" t="s">
        <v>6</v>
      </c>
      <c r="B253" s="2">
        <v>7</v>
      </c>
      <c r="C253" s="5">
        <v>39870</v>
      </c>
      <c r="D253" s="2">
        <v>18</v>
      </c>
      <c r="E253" s="2" t="s">
        <v>8</v>
      </c>
      <c r="F253" s="6" t="s">
        <v>53</v>
      </c>
      <c r="G253" s="2">
        <v>100</v>
      </c>
      <c r="H253" s="2">
        <v>25</v>
      </c>
      <c r="I253" s="2">
        <v>45</v>
      </c>
      <c r="J253" s="2">
        <v>23.75</v>
      </c>
      <c r="K253" s="2">
        <v>2</v>
      </c>
      <c r="L253" s="19">
        <v>3544.1092123309854</v>
      </c>
      <c r="M253" s="19">
        <f t="shared" si="36"/>
        <v>0.35441092123309853</v>
      </c>
      <c r="N253" s="19">
        <v>3544.1092123309854</v>
      </c>
      <c r="O253" s="19">
        <f t="shared" si="37"/>
        <v>0.35441092123309853</v>
      </c>
      <c r="P253" s="19">
        <f t="shared" si="38"/>
        <v>0</v>
      </c>
      <c r="R253" s="24">
        <v>6.51</v>
      </c>
      <c r="S253" s="24">
        <f t="shared" si="39"/>
        <v>2.3072150972274712</v>
      </c>
      <c r="U253" s="24">
        <v>8.2509316770186327</v>
      </c>
      <c r="V253" s="24">
        <f t="shared" si="40"/>
        <v>0</v>
      </c>
      <c r="X253" s="25">
        <f t="shared" si="41"/>
        <v>2.3072150972274712</v>
      </c>
      <c r="AA253" s="5">
        <v>39870</v>
      </c>
      <c r="AB253" s="2">
        <v>18</v>
      </c>
      <c r="AC253" s="2" t="s">
        <v>8</v>
      </c>
      <c r="AD253" s="6" t="s">
        <v>53</v>
      </c>
      <c r="AE253" s="2">
        <v>100</v>
      </c>
      <c r="AF253" s="2">
        <v>25</v>
      </c>
      <c r="AG253" s="2">
        <v>45</v>
      </c>
      <c r="AH253" s="2">
        <v>23.75</v>
      </c>
      <c r="AI253" s="2">
        <v>2</v>
      </c>
      <c r="AJ253" s="19">
        <v>3544.1092123309854</v>
      </c>
      <c r="AK253" s="19">
        <f t="shared" si="42"/>
        <v>0.35441092123309853</v>
      </c>
      <c r="AL253" s="19">
        <v>3544.1092123309854</v>
      </c>
      <c r="AM253" s="19">
        <f t="shared" si="43"/>
        <v>0.35441092123309853</v>
      </c>
      <c r="AN253" s="19">
        <f t="shared" si="44"/>
        <v>0</v>
      </c>
      <c r="AP253" s="24">
        <v>6.51</v>
      </c>
      <c r="AQ253" s="24">
        <f t="shared" si="45"/>
        <v>2.3072150972274712</v>
      </c>
      <c r="AR253" s="24"/>
      <c r="AS253" s="24">
        <v>8.2509316770186327</v>
      </c>
      <c r="AT253" s="24">
        <f t="shared" si="46"/>
        <v>0</v>
      </c>
      <c r="AU253" s="24"/>
      <c r="AV253" s="25">
        <f t="shared" si="47"/>
        <v>2.3072150972274712</v>
      </c>
    </row>
    <row r="254" spans="1:48" x14ac:dyDescent="0.3">
      <c r="A254" s="2" t="s">
        <v>6</v>
      </c>
      <c r="B254" s="2">
        <v>7</v>
      </c>
      <c r="C254" s="5">
        <v>39870</v>
      </c>
      <c r="D254" s="2">
        <v>18</v>
      </c>
      <c r="E254" s="2" t="s">
        <v>8</v>
      </c>
      <c r="F254" s="6" t="s">
        <v>53</v>
      </c>
      <c r="G254" s="2">
        <v>100</v>
      </c>
      <c r="H254" s="2">
        <v>20</v>
      </c>
      <c r="I254" s="2">
        <v>10</v>
      </c>
      <c r="J254" s="2">
        <v>12.5</v>
      </c>
      <c r="K254" s="2">
        <v>2</v>
      </c>
      <c r="L254" s="19">
        <v>981.74770424681037</v>
      </c>
      <c r="M254" s="19">
        <f t="shared" si="36"/>
        <v>9.8174770424681035E-2</v>
      </c>
      <c r="N254" s="19">
        <v>981.74770424681037</v>
      </c>
      <c r="O254" s="19">
        <f t="shared" si="37"/>
        <v>9.8174770424681035E-2</v>
      </c>
      <c r="P254" s="19">
        <f t="shared" si="38"/>
        <v>0</v>
      </c>
      <c r="R254" s="24">
        <v>6.51</v>
      </c>
      <c r="S254" s="24">
        <f t="shared" si="39"/>
        <v>0.63911775546467353</v>
      </c>
      <c r="U254" s="24">
        <v>8.2509316770186327</v>
      </c>
      <c r="V254" s="24">
        <f t="shared" si="40"/>
        <v>0</v>
      </c>
      <c r="X254" s="25">
        <f t="shared" si="41"/>
        <v>0.63911775546467353</v>
      </c>
      <c r="AA254" s="5">
        <v>39870</v>
      </c>
      <c r="AB254" s="2">
        <v>18</v>
      </c>
      <c r="AC254" s="2" t="s">
        <v>8</v>
      </c>
      <c r="AD254" s="6" t="s">
        <v>53</v>
      </c>
      <c r="AE254" s="2">
        <v>100</v>
      </c>
      <c r="AF254" s="2">
        <v>20</v>
      </c>
      <c r="AG254" s="2">
        <v>10</v>
      </c>
      <c r="AH254" s="2">
        <v>12.5</v>
      </c>
      <c r="AI254" s="2">
        <v>2</v>
      </c>
      <c r="AJ254" s="19">
        <v>981.74770424681037</v>
      </c>
      <c r="AK254" s="19">
        <f t="shared" si="42"/>
        <v>9.8174770424681035E-2</v>
      </c>
      <c r="AL254" s="19">
        <v>981.74770424681037</v>
      </c>
      <c r="AM254" s="19">
        <f t="shared" si="43"/>
        <v>9.8174770424681035E-2</v>
      </c>
      <c r="AN254" s="19">
        <f t="shared" si="44"/>
        <v>0</v>
      </c>
      <c r="AP254" s="24">
        <v>6.51</v>
      </c>
      <c r="AQ254" s="24">
        <f t="shared" si="45"/>
        <v>0.63911775546467353</v>
      </c>
      <c r="AR254" s="24"/>
      <c r="AS254" s="24">
        <v>8.2509316770186327</v>
      </c>
      <c r="AT254" s="24">
        <f t="shared" si="46"/>
        <v>0</v>
      </c>
      <c r="AU254" s="24"/>
      <c r="AV254" s="25">
        <f t="shared" si="47"/>
        <v>0.63911775546467353</v>
      </c>
    </row>
    <row r="255" spans="1:48" x14ac:dyDescent="0.3">
      <c r="A255" s="2" t="s">
        <v>6</v>
      </c>
      <c r="B255" s="2">
        <v>23</v>
      </c>
      <c r="C255" s="5">
        <v>39870</v>
      </c>
      <c r="D255" s="2">
        <v>28</v>
      </c>
      <c r="E255" s="2" t="s">
        <v>8</v>
      </c>
      <c r="F255" s="6" t="s">
        <v>41</v>
      </c>
      <c r="G255" s="2">
        <v>90</v>
      </c>
      <c r="H255" s="2">
        <v>5</v>
      </c>
      <c r="I255" s="2">
        <v>10</v>
      </c>
      <c r="J255" s="2">
        <v>5</v>
      </c>
      <c r="K255" s="2">
        <v>3</v>
      </c>
      <c r="L255" s="19">
        <v>235.61944901923448</v>
      </c>
      <c r="M255" s="19">
        <f t="shared" si="36"/>
        <v>2.3561944901923447E-2</v>
      </c>
      <c r="N255" s="19">
        <v>212.05750411731103</v>
      </c>
      <c r="O255" s="19">
        <f t="shared" si="37"/>
        <v>2.1205750411731103E-2</v>
      </c>
      <c r="P255" s="19">
        <f t="shared" si="38"/>
        <v>2.356194490192344E-3</v>
      </c>
      <c r="R255" s="24">
        <v>14.08</v>
      </c>
      <c r="S255" s="24">
        <f t="shared" si="39"/>
        <v>0.29857696579717391</v>
      </c>
      <c r="U255" s="24">
        <v>8.1999999999999993</v>
      </c>
      <c r="V255" s="24">
        <f t="shared" si="40"/>
        <v>1.9320794819577221E-2</v>
      </c>
      <c r="X255" s="25">
        <f t="shared" si="41"/>
        <v>0.2792561709775967</v>
      </c>
      <c r="AA255" s="5">
        <v>39870</v>
      </c>
      <c r="AB255" s="2">
        <v>28</v>
      </c>
      <c r="AC255" s="2" t="s">
        <v>8</v>
      </c>
      <c r="AD255" s="6" t="s">
        <v>41</v>
      </c>
      <c r="AE255" s="2">
        <v>90</v>
      </c>
      <c r="AF255" s="2">
        <v>5</v>
      </c>
      <c r="AG255" s="2">
        <v>10</v>
      </c>
      <c r="AH255" s="2">
        <v>5</v>
      </c>
      <c r="AI255" s="2">
        <v>3</v>
      </c>
      <c r="AJ255" s="19">
        <v>235.61944901923448</v>
      </c>
      <c r="AK255" s="19">
        <f t="shared" si="42"/>
        <v>2.3561944901923447E-2</v>
      </c>
      <c r="AL255" s="19">
        <v>212.05750411731103</v>
      </c>
      <c r="AM255" s="19">
        <f t="shared" si="43"/>
        <v>2.1205750411731103E-2</v>
      </c>
      <c r="AN255" s="19">
        <f t="shared" si="44"/>
        <v>2.356194490192344E-3</v>
      </c>
      <c r="AP255" s="24">
        <v>14.08</v>
      </c>
      <c r="AQ255" s="24">
        <f t="shared" si="45"/>
        <v>0.29857696579717391</v>
      </c>
      <c r="AR255" s="24"/>
      <c r="AS255" s="24">
        <v>8.1999999999999993</v>
      </c>
      <c r="AT255" s="24">
        <f t="shared" si="46"/>
        <v>1.9320794819577221E-2</v>
      </c>
      <c r="AU255" s="24"/>
      <c r="AV255" s="25">
        <f t="shared" si="47"/>
        <v>0.2792561709775967</v>
      </c>
    </row>
    <row r="256" spans="1:48" x14ac:dyDescent="0.3">
      <c r="A256" s="2" t="s">
        <v>6</v>
      </c>
      <c r="B256" s="2">
        <v>23</v>
      </c>
      <c r="C256" s="5">
        <v>39870</v>
      </c>
      <c r="D256" s="2">
        <v>28</v>
      </c>
      <c r="E256" s="2" t="s">
        <v>8</v>
      </c>
      <c r="F256" s="6" t="s">
        <v>41</v>
      </c>
      <c r="G256" s="2">
        <v>40</v>
      </c>
      <c r="H256" s="2">
        <v>50</v>
      </c>
      <c r="I256" s="2">
        <v>65</v>
      </c>
      <c r="J256" s="2">
        <v>41.25</v>
      </c>
      <c r="K256" s="2">
        <v>3</v>
      </c>
      <c r="L256" s="19">
        <v>16036.848748871647</v>
      </c>
      <c r="M256" s="19">
        <f t="shared" si="36"/>
        <v>1.6036848748871648</v>
      </c>
      <c r="N256" s="19">
        <v>6414.7394995486593</v>
      </c>
      <c r="O256" s="19">
        <f t="shared" si="37"/>
        <v>0.64147394995486595</v>
      </c>
      <c r="P256" s="19">
        <f t="shared" si="38"/>
        <v>0.96221092493229887</v>
      </c>
      <c r="R256" s="24">
        <v>14.08</v>
      </c>
      <c r="S256" s="24">
        <f t="shared" si="39"/>
        <v>9.0319532153645135</v>
      </c>
      <c r="U256" s="24">
        <v>8.1999999999999993</v>
      </c>
      <c r="V256" s="24">
        <f t="shared" si="40"/>
        <v>7.8901295844448498</v>
      </c>
      <c r="X256" s="25">
        <f t="shared" si="41"/>
        <v>1.1418236309196637</v>
      </c>
      <c r="AA256" s="5">
        <v>39870</v>
      </c>
      <c r="AB256" s="2">
        <v>28</v>
      </c>
      <c r="AC256" s="2" t="s">
        <v>8</v>
      </c>
      <c r="AD256" s="6" t="s">
        <v>41</v>
      </c>
      <c r="AE256" s="2">
        <v>40</v>
      </c>
      <c r="AF256" s="2">
        <v>50</v>
      </c>
      <c r="AG256" s="2">
        <v>65</v>
      </c>
      <c r="AH256" s="2">
        <v>41.25</v>
      </c>
      <c r="AI256" s="2">
        <v>3</v>
      </c>
      <c r="AJ256" s="19">
        <v>16036.848748871647</v>
      </c>
      <c r="AK256" s="19">
        <f t="shared" si="42"/>
        <v>1.6036848748871648</v>
      </c>
      <c r="AL256" s="19">
        <v>6414.7394995486593</v>
      </c>
      <c r="AM256" s="19">
        <f t="shared" si="43"/>
        <v>0.64147394995486595</v>
      </c>
      <c r="AN256" s="19">
        <f t="shared" si="44"/>
        <v>0.96221092493229887</v>
      </c>
      <c r="AP256" s="24">
        <v>14.08</v>
      </c>
      <c r="AQ256" s="24">
        <f t="shared" si="45"/>
        <v>9.0319532153645135</v>
      </c>
      <c r="AR256" s="24"/>
      <c r="AS256" s="24">
        <v>8.1999999999999993</v>
      </c>
      <c r="AT256" s="24">
        <f t="shared" si="46"/>
        <v>7.8901295844448498</v>
      </c>
      <c r="AU256" s="24"/>
      <c r="AV256" s="25">
        <f t="shared" si="47"/>
        <v>1.1418236309196637</v>
      </c>
    </row>
    <row r="257" spans="1:48" x14ac:dyDescent="0.3">
      <c r="A257" s="2" t="s">
        <v>6</v>
      </c>
      <c r="B257" s="2">
        <v>23</v>
      </c>
      <c r="C257" s="5">
        <v>39870</v>
      </c>
      <c r="D257" s="2">
        <v>28</v>
      </c>
      <c r="E257" s="2" t="s">
        <v>8</v>
      </c>
      <c r="F257" s="6" t="s">
        <v>41</v>
      </c>
      <c r="G257" s="2">
        <v>30</v>
      </c>
      <c r="H257" s="2">
        <v>30</v>
      </c>
      <c r="I257" s="2">
        <v>35</v>
      </c>
      <c r="J257" s="2">
        <v>23.75</v>
      </c>
      <c r="K257" s="2">
        <v>3</v>
      </c>
      <c r="L257" s="19">
        <v>5316.1638184964777</v>
      </c>
      <c r="M257" s="19">
        <f t="shared" si="36"/>
        <v>0.53161638184964777</v>
      </c>
      <c r="N257" s="19">
        <v>1594.8491455489432</v>
      </c>
      <c r="O257" s="19">
        <f t="shared" si="37"/>
        <v>0.15948491455489433</v>
      </c>
      <c r="P257" s="19">
        <f t="shared" si="38"/>
        <v>0.37213146729475344</v>
      </c>
      <c r="R257" s="24">
        <v>14.08</v>
      </c>
      <c r="S257" s="24">
        <f t="shared" si="39"/>
        <v>2.2455475969329122</v>
      </c>
      <c r="U257" s="24">
        <v>8.1999999999999993</v>
      </c>
      <c r="V257" s="24">
        <f t="shared" si="40"/>
        <v>3.0514780318169779</v>
      </c>
      <c r="X257" s="25">
        <f t="shared" si="41"/>
        <v>-0.80593043488406568</v>
      </c>
      <c r="AA257" s="5">
        <v>39870</v>
      </c>
      <c r="AB257" s="2">
        <v>28</v>
      </c>
      <c r="AC257" s="2" t="s">
        <v>8</v>
      </c>
      <c r="AD257" s="6" t="s">
        <v>41</v>
      </c>
      <c r="AE257" s="2">
        <v>30</v>
      </c>
      <c r="AF257" s="2">
        <v>30</v>
      </c>
      <c r="AG257" s="2">
        <v>35</v>
      </c>
      <c r="AH257" s="2">
        <v>23.75</v>
      </c>
      <c r="AI257" s="2">
        <v>3</v>
      </c>
      <c r="AJ257" s="19">
        <v>5316.1638184964777</v>
      </c>
      <c r="AK257" s="19">
        <f t="shared" si="42"/>
        <v>0.53161638184964777</v>
      </c>
      <c r="AL257" s="19">
        <v>1594.8491455489432</v>
      </c>
      <c r="AM257" s="19">
        <f t="shared" si="43"/>
        <v>0.15948491455489433</v>
      </c>
      <c r="AN257" s="19">
        <f t="shared" si="44"/>
        <v>0.37213146729475344</v>
      </c>
      <c r="AP257" s="24">
        <v>14.08</v>
      </c>
      <c r="AQ257" s="24">
        <f t="shared" si="45"/>
        <v>2.2455475969329122</v>
      </c>
      <c r="AR257" s="24"/>
      <c r="AS257" s="24">
        <v>8.1999999999999993</v>
      </c>
      <c r="AT257" s="24">
        <f t="shared" si="46"/>
        <v>3.0514780318169779</v>
      </c>
      <c r="AU257" s="24"/>
      <c r="AV257" s="25">
        <f t="shared" si="47"/>
        <v>-0.80593043488406568</v>
      </c>
    </row>
    <row r="258" spans="1:48" x14ac:dyDescent="0.3">
      <c r="A258" s="2" t="s">
        <v>6</v>
      </c>
      <c r="B258" s="2">
        <v>23</v>
      </c>
      <c r="C258" s="5">
        <v>39870</v>
      </c>
      <c r="D258" s="2">
        <v>28</v>
      </c>
      <c r="E258" s="2" t="s">
        <v>8</v>
      </c>
      <c r="F258" s="6" t="s">
        <v>41</v>
      </c>
      <c r="G258" s="2">
        <v>20</v>
      </c>
      <c r="H258" s="2">
        <v>15</v>
      </c>
      <c r="I258" s="2">
        <v>20</v>
      </c>
      <c r="J258" s="2">
        <v>12.5</v>
      </c>
      <c r="K258" s="2">
        <v>3</v>
      </c>
      <c r="L258" s="19">
        <v>1472.6215563702156</v>
      </c>
      <c r="M258" s="19">
        <f t="shared" si="36"/>
        <v>0.14726215563702155</v>
      </c>
      <c r="N258" s="19">
        <v>294.5243112740431</v>
      </c>
      <c r="O258" s="19">
        <f t="shared" si="37"/>
        <v>2.945243112740431E-2</v>
      </c>
      <c r="P258" s="19">
        <f t="shared" si="38"/>
        <v>0.11780972450961724</v>
      </c>
      <c r="R258" s="24">
        <v>14.08</v>
      </c>
      <c r="S258" s="24">
        <f t="shared" si="39"/>
        <v>0.41469023027385271</v>
      </c>
      <c r="U258" s="24">
        <v>8.1999999999999993</v>
      </c>
      <c r="V258" s="24">
        <f t="shared" si="40"/>
        <v>0.96603974097886125</v>
      </c>
      <c r="X258" s="25">
        <f t="shared" si="41"/>
        <v>-0.55134951070500859</v>
      </c>
      <c r="AA258" s="5">
        <v>39870</v>
      </c>
      <c r="AB258" s="2">
        <v>28</v>
      </c>
      <c r="AC258" s="2" t="s">
        <v>8</v>
      </c>
      <c r="AD258" s="6" t="s">
        <v>41</v>
      </c>
      <c r="AE258" s="2">
        <v>20</v>
      </c>
      <c r="AF258" s="2">
        <v>15</v>
      </c>
      <c r="AG258" s="2">
        <v>20</v>
      </c>
      <c r="AH258" s="2">
        <v>12.5</v>
      </c>
      <c r="AI258" s="2">
        <v>3</v>
      </c>
      <c r="AJ258" s="19">
        <v>1472.6215563702156</v>
      </c>
      <c r="AK258" s="19">
        <f t="shared" si="42"/>
        <v>0.14726215563702155</v>
      </c>
      <c r="AL258" s="19">
        <v>294.5243112740431</v>
      </c>
      <c r="AM258" s="19">
        <f t="shared" si="43"/>
        <v>2.945243112740431E-2</v>
      </c>
      <c r="AN258" s="19">
        <f t="shared" si="44"/>
        <v>0.11780972450961724</v>
      </c>
      <c r="AP258" s="24">
        <v>14.08</v>
      </c>
      <c r="AQ258" s="24">
        <f t="shared" si="45"/>
        <v>0.41469023027385271</v>
      </c>
      <c r="AR258" s="24"/>
      <c r="AS258" s="24">
        <v>8.1999999999999993</v>
      </c>
      <c r="AT258" s="24">
        <f t="shared" si="46"/>
        <v>0.96603974097886125</v>
      </c>
      <c r="AU258" s="24"/>
      <c r="AV258" s="25">
        <f t="shared" si="47"/>
        <v>-0.55134951070500859</v>
      </c>
    </row>
    <row r="259" spans="1:48" x14ac:dyDescent="0.3">
      <c r="A259" s="2" t="s">
        <v>6</v>
      </c>
      <c r="B259" s="2">
        <v>23</v>
      </c>
      <c r="C259" s="5">
        <v>39870</v>
      </c>
      <c r="D259" s="2">
        <v>28</v>
      </c>
      <c r="E259" s="2" t="s">
        <v>8</v>
      </c>
      <c r="F259" s="6" t="s">
        <v>41</v>
      </c>
      <c r="G259" s="2">
        <v>20</v>
      </c>
      <c r="H259" s="2">
        <v>30</v>
      </c>
      <c r="I259" s="2">
        <v>55</v>
      </c>
      <c r="J259" s="2">
        <v>28.75</v>
      </c>
      <c r="K259" s="2">
        <v>3</v>
      </c>
      <c r="L259" s="19">
        <v>7790.1680331984398</v>
      </c>
      <c r="M259" s="19">
        <f t="shared" ref="M259:M322" si="48">L259/10000</f>
        <v>0.77901680331984402</v>
      </c>
      <c r="N259" s="19">
        <v>1558.0336066396881</v>
      </c>
      <c r="O259" s="19">
        <f t="shared" ref="O259:O322" si="49">N259/10000</f>
        <v>0.1558033606639688</v>
      </c>
      <c r="P259" s="19">
        <f t="shared" ref="P259:P322" si="50">M259-O259</f>
        <v>0.62321344265587519</v>
      </c>
      <c r="R259" s="24">
        <v>14.08</v>
      </c>
      <c r="S259" s="24">
        <f t="shared" ref="S259:S322" si="51">O259*R259</f>
        <v>2.1937113181486807</v>
      </c>
      <c r="U259" s="24">
        <v>8.1999999999999993</v>
      </c>
      <c r="V259" s="24">
        <f t="shared" ref="V259:V322" si="52">P259*U259</f>
        <v>5.1103502297781764</v>
      </c>
      <c r="X259" s="25">
        <f t="shared" ref="X259:X322" si="53">S259-V259</f>
        <v>-2.9166389116294957</v>
      </c>
      <c r="AA259" s="5">
        <v>39870</v>
      </c>
      <c r="AB259" s="2">
        <v>28</v>
      </c>
      <c r="AC259" s="2" t="s">
        <v>8</v>
      </c>
      <c r="AD259" s="6" t="s">
        <v>41</v>
      </c>
      <c r="AE259" s="2">
        <v>20</v>
      </c>
      <c r="AF259" s="2">
        <v>30</v>
      </c>
      <c r="AG259" s="2">
        <v>55</v>
      </c>
      <c r="AH259" s="2">
        <v>28.75</v>
      </c>
      <c r="AI259" s="2">
        <v>3</v>
      </c>
      <c r="AJ259" s="19">
        <v>7790.1680331984398</v>
      </c>
      <c r="AK259" s="19">
        <f t="shared" ref="AK259:AK322" si="54">AJ259/10000</f>
        <v>0.77901680331984402</v>
      </c>
      <c r="AL259" s="19">
        <v>1558.0336066396881</v>
      </c>
      <c r="AM259" s="19">
        <f t="shared" ref="AM259:AM322" si="55">AL259/10000</f>
        <v>0.1558033606639688</v>
      </c>
      <c r="AN259" s="19">
        <f t="shared" ref="AN259:AN322" si="56">AK259-AM259</f>
        <v>0.62321344265587519</v>
      </c>
      <c r="AP259" s="24">
        <v>14.08</v>
      </c>
      <c r="AQ259" s="24">
        <f t="shared" ref="AQ259:AQ322" si="57">AM259*AP259</f>
        <v>2.1937113181486807</v>
      </c>
      <c r="AR259" s="24"/>
      <c r="AS259" s="24">
        <v>8.1999999999999993</v>
      </c>
      <c r="AT259" s="24">
        <f t="shared" ref="AT259:AT322" si="58">AN259*AS259</f>
        <v>5.1103502297781764</v>
      </c>
      <c r="AU259" s="24"/>
      <c r="AV259" s="25">
        <f t="shared" ref="AV259:AV322" si="59">AQ259-AT259</f>
        <v>-2.9166389116294957</v>
      </c>
    </row>
    <row r="260" spans="1:48" x14ac:dyDescent="0.3">
      <c r="A260" s="2" t="s">
        <v>6</v>
      </c>
      <c r="B260" s="2">
        <v>23</v>
      </c>
      <c r="C260" s="5">
        <v>39870</v>
      </c>
      <c r="D260" s="2">
        <v>28</v>
      </c>
      <c r="E260" s="2" t="s">
        <v>8</v>
      </c>
      <c r="F260" s="6" t="s">
        <v>41</v>
      </c>
      <c r="G260" s="2">
        <v>40</v>
      </c>
      <c r="H260" s="2">
        <v>30</v>
      </c>
      <c r="I260" s="2">
        <v>30</v>
      </c>
      <c r="J260" s="2">
        <v>22.5</v>
      </c>
      <c r="K260" s="2">
        <v>3</v>
      </c>
      <c r="L260" s="19">
        <v>4771.2938426394985</v>
      </c>
      <c r="M260" s="19">
        <f t="shared" si="48"/>
        <v>0.47712938426394985</v>
      </c>
      <c r="N260" s="19">
        <v>1908.5175370557995</v>
      </c>
      <c r="O260" s="19">
        <f t="shared" si="49"/>
        <v>0.19085175370557994</v>
      </c>
      <c r="P260" s="19">
        <f t="shared" si="50"/>
        <v>0.28627763055836991</v>
      </c>
      <c r="R260" s="24">
        <v>14.08</v>
      </c>
      <c r="S260" s="24">
        <f t="shared" si="51"/>
        <v>2.6871926921745657</v>
      </c>
      <c r="U260" s="24">
        <v>8.1999999999999993</v>
      </c>
      <c r="V260" s="24">
        <f t="shared" si="52"/>
        <v>2.3474765705786331</v>
      </c>
      <c r="X260" s="25">
        <f t="shared" si="53"/>
        <v>0.33971612159593256</v>
      </c>
      <c r="AA260" s="5">
        <v>39870</v>
      </c>
      <c r="AB260" s="2">
        <v>28</v>
      </c>
      <c r="AC260" s="2" t="s">
        <v>8</v>
      </c>
      <c r="AD260" s="6" t="s">
        <v>41</v>
      </c>
      <c r="AE260" s="2">
        <v>40</v>
      </c>
      <c r="AF260" s="2">
        <v>30</v>
      </c>
      <c r="AG260" s="2">
        <v>30</v>
      </c>
      <c r="AH260" s="2">
        <v>22.5</v>
      </c>
      <c r="AI260" s="2">
        <v>3</v>
      </c>
      <c r="AJ260" s="19">
        <v>4771.2938426394985</v>
      </c>
      <c r="AK260" s="19">
        <f t="shared" si="54"/>
        <v>0.47712938426394985</v>
      </c>
      <c r="AL260" s="19">
        <v>1908.5175370557995</v>
      </c>
      <c r="AM260" s="19">
        <f t="shared" si="55"/>
        <v>0.19085175370557994</v>
      </c>
      <c r="AN260" s="19">
        <f t="shared" si="56"/>
        <v>0.28627763055836991</v>
      </c>
      <c r="AP260" s="24">
        <v>14.08</v>
      </c>
      <c r="AQ260" s="24">
        <f t="shared" si="57"/>
        <v>2.6871926921745657</v>
      </c>
      <c r="AR260" s="24"/>
      <c r="AS260" s="24">
        <v>8.1999999999999993</v>
      </c>
      <c r="AT260" s="24">
        <f t="shared" si="58"/>
        <v>2.3474765705786331</v>
      </c>
      <c r="AU260" s="24"/>
      <c r="AV260" s="25">
        <f t="shared" si="59"/>
        <v>0.33971612159593256</v>
      </c>
    </row>
    <row r="261" spans="1:48" x14ac:dyDescent="0.3">
      <c r="A261" s="2" t="s">
        <v>6</v>
      </c>
      <c r="B261" s="2">
        <v>23</v>
      </c>
      <c r="C261" s="5">
        <v>39870</v>
      </c>
      <c r="D261" s="2">
        <v>28</v>
      </c>
      <c r="E261" s="2" t="s">
        <v>8</v>
      </c>
      <c r="F261" s="6" t="s">
        <v>41</v>
      </c>
      <c r="G261" s="2">
        <v>20</v>
      </c>
      <c r="H261" s="2">
        <v>40</v>
      </c>
      <c r="I261" s="2">
        <v>50</v>
      </c>
      <c r="J261" s="2">
        <v>32.5</v>
      </c>
      <c r="K261" s="2">
        <v>3</v>
      </c>
      <c r="L261" s="19">
        <v>9954.9217210626575</v>
      </c>
      <c r="M261" s="19">
        <f t="shared" si="48"/>
        <v>0.99549217210626573</v>
      </c>
      <c r="N261" s="19">
        <v>1990.9843442125316</v>
      </c>
      <c r="O261" s="19">
        <f t="shared" si="49"/>
        <v>0.19909843442125316</v>
      </c>
      <c r="P261" s="19">
        <f t="shared" si="50"/>
        <v>0.79639373768501254</v>
      </c>
      <c r="R261" s="24">
        <v>14.08</v>
      </c>
      <c r="S261" s="24">
        <f t="shared" si="51"/>
        <v>2.8033059566512444</v>
      </c>
      <c r="U261" s="24">
        <v>8.1999999999999993</v>
      </c>
      <c r="V261" s="24">
        <f t="shared" si="52"/>
        <v>6.530428649017102</v>
      </c>
      <c r="X261" s="25">
        <f t="shared" si="53"/>
        <v>-3.7271226923658576</v>
      </c>
      <c r="AA261" s="5">
        <v>39870</v>
      </c>
      <c r="AB261" s="2">
        <v>28</v>
      </c>
      <c r="AC261" s="2" t="s">
        <v>8</v>
      </c>
      <c r="AD261" s="6" t="s">
        <v>41</v>
      </c>
      <c r="AE261" s="2">
        <v>20</v>
      </c>
      <c r="AF261" s="2">
        <v>40</v>
      </c>
      <c r="AG261" s="2">
        <v>50</v>
      </c>
      <c r="AH261" s="2">
        <v>32.5</v>
      </c>
      <c r="AI261" s="2">
        <v>3</v>
      </c>
      <c r="AJ261" s="19">
        <v>9954.9217210626575</v>
      </c>
      <c r="AK261" s="19">
        <f t="shared" si="54"/>
        <v>0.99549217210626573</v>
      </c>
      <c r="AL261" s="19">
        <v>1990.9843442125316</v>
      </c>
      <c r="AM261" s="19">
        <f t="shared" si="55"/>
        <v>0.19909843442125316</v>
      </c>
      <c r="AN261" s="19">
        <f t="shared" si="56"/>
        <v>0.79639373768501254</v>
      </c>
      <c r="AP261" s="24">
        <v>14.08</v>
      </c>
      <c r="AQ261" s="24">
        <f t="shared" si="57"/>
        <v>2.8033059566512444</v>
      </c>
      <c r="AR261" s="24"/>
      <c r="AS261" s="24">
        <v>8.1999999999999993</v>
      </c>
      <c r="AT261" s="24">
        <f t="shared" si="58"/>
        <v>6.530428649017102</v>
      </c>
      <c r="AU261" s="24"/>
      <c r="AV261" s="25">
        <f t="shared" si="59"/>
        <v>-3.7271226923658576</v>
      </c>
    </row>
    <row r="262" spans="1:48" x14ac:dyDescent="0.3">
      <c r="A262" s="2" t="s">
        <v>6</v>
      </c>
      <c r="B262" s="2">
        <v>23</v>
      </c>
      <c r="C262" s="5">
        <v>39870</v>
      </c>
      <c r="D262" s="2">
        <v>28</v>
      </c>
      <c r="E262" s="2" t="s">
        <v>8</v>
      </c>
      <c r="F262" s="6" t="s">
        <v>41</v>
      </c>
      <c r="G262" s="2">
        <v>10</v>
      </c>
      <c r="H262" s="2">
        <v>10</v>
      </c>
      <c r="I262" s="2">
        <v>5</v>
      </c>
      <c r="J262" s="2">
        <v>6.25</v>
      </c>
      <c r="K262" s="2">
        <v>3</v>
      </c>
      <c r="L262" s="19">
        <v>368.15538909255389</v>
      </c>
      <c r="M262" s="19">
        <f t="shared" si="48"/>
        <v>3.6815538909255388E-2</v>
      </c>
      <c r="N262" s="19">
        <v>36.815538909255388</v>
      </c>
      <c r="O262" s="19">
        <f t="shared" si="49"/>
        <v>3.6815538909255388E-3</v>
      </c>
      <c r="P262" s="19">
        <f t="shared" si="50"/>
        <v>3.3133985018329849E-2</v>
      </c>
      <c r="R262" s="24">
        <v>14.08</v>
      </c>
      <c r="S262" s="24">
        <f t="shared" si="51"/>
        <v>5.1836278784231589E-2</v>
      </c>
      <c r="U262" s="24">
        <v>8.1999999999999993</v>
      </c>
      <c r="V262" s="24">
        <f t="shared" si="52"/>
        <v>0.27169867715030477</v>
      </c>
      <c r="X262" s="25">
        <f t="shared" si="53"/>
        <v>-0.21986239836607319</v>
      </c>
      <c r="AA262" s="5">
        <v>39870</v>
      </c>
      <c r="AB262" s="2">
        <v>28</v>
      </c>
      <c r="AC262" s="2" t="s">
        <v>8</v>
      </c>
      <c r="AD262" s="6" t="s">
        <v>41</v>
      </c>
      <c r="AE262" s="2">
        <v>10</v>
      </c>
      <c r="AF262" s="2">
        <v>10</v>
      </c>
      <c r="AG262" s="2">
        <v>5</v>
      </c>
      <c r="AH262" s="2">
        <v>6.25</v>
      </c>
      <c r="AI262" s="2">
        <v>3</v>
      </c>
      <c r="AJ262" s="19">
        <v>368.15538909255389</v>
      </c>
      <c r="AK262" s="19">
        <f t="shared" si="54"/>
        <v>3.6815538909255388E-2</v>
      </c>
      <c r="AL262" s="19">
        <v>36.815538909255388</v>
      </c>
      <c r="AM262" s="19">
        <f t="shared" si="55"/>
        <v>3.6815538909255388E-3</v>
      </c>
      <c r="AN262" s="19">
        <f t="shared" si="56"/>
        <v>3.3133985018329849E-2</v>
      </c>
      <c r="AP262" s="24">
        <v>14.08</v>
      </c>
      <c r="AQ262" s="24">
        <f t="shared" si="57"/>
        <v>5.1836278784231589E-2</v>
      </c>
      <c r="AR262" s="24"/>
      <c r="AS262" s="24">
        <v>8.1999999999999993</v>
      </c>
      <c r="AT262" s="24">
        <f t="shared" si="58"/>
        <v>0.27169867715030477</v>
      </c>
      <c r="AU262" s="24"/>
      <c r="AV262" s="25">
        <f t="shared" si="59"/>
        <v>-0.21986239836607319</v>
      </c>
    </row>
    <row r="263" spans="1:48" x14ac:dyDescent="0.3">
      <c r="A263" s="2" t="s">
        <v>6</v>
      </c>
      <c r="B263" s="2">
        <v>23</v>
      </c>
      <c r="C263" s="5">
        <v>39870</v>
      </c>
      <c r="D263" s="2">
        <v>28</v>
      </c>
      <c r="E263" s="2" t="s">
        <v>8</v>
      </c>
      <c r="F263" s="6" t="s">
        <v>41</v>
      </c>
      <c r="G263" s="2">
        <v>50</v>
      </c>
      <c r="H263" s="2">
        <v>15</v>
      </c>
      <c r="I263" s="2">
        <v>15</v>
      </c>
      <c r="J263" s="2">
        <v>11.25</v>
      </c>
      <c r="K263" s="2">
        <v>3</v>
      </c>
      <c r="L263" s="19">
        <v>1192.8234606598746</v>
      </c>
      <c r="M263" s="19">
        <f t="shared" si="48"/>
        <v>0.11928234606598746</v>
      </c>
      <c r="N263" s="19">
        <v>596.41173032993731</v>
      </c>
      <c r="O263" s="19">
        <f t="shared" si="49"/>
        <v>5.9641173032993731E-2</v>
      </c>
      <c r="P263" s="19">
        <f t="shared" si="50"/>
        <v>5.9641173032993731E-2</v>
      </c>
      <c r="R263" s="24">
        <v>14.08</v>
      </c>
      <c r="S263" s="24">
        <f t="shared" si="51"/>
        <v>0.83974771630455169</v>
      </c>
      <c r="U263" s="24">
        <v>8.1999999999999993</v>
      </c>
      <c r="V263" s="24">
        <f t="shared" si="52"/>
        <v>0.48905761887054855</v>
      </c>
      <c r="X263" s="25">
        <f t="shared" si="53"/>
        <v>0.35069009743400315</v>
      </c>
      <c r="AA263" s="5">
        <v>39870</v>
      </c>
      <c r="AB263" s="2">
        <v>28</v>
      </c>
      <c r="AC263" s="2" t="s">
        <v>8</v>
      </c>
      <c r="AD263" s="6" t="s">
        <v>41</v>
      </c>
      <c r="AE263" s="2">
        <v>50</v>
      </c>
      <c r="AF263" s="2">
        <v>15</v>
      </c>
      <c r="AG263" s="2">
        <v>15</v>
      </c>
      <c r="AH263" s="2">
        <v>11.25</v>
      </c>
      <c r="AI263" s="2">
        <v>3</v>
      </c>
      <c r="AJ263" s="19">
        <v>1192.8234606598746</v>
      </c>
      <c r="AK263" s="19">
        <f t="shared" si="54"/>
        <v>0.11928234606598746</v>
      </c>
      <c r="AL263" s="19">
        <v>596.41173032993731</v>
      </c>
      <c r="AM263" s="19">
        <f t="shared" si="55"/>
        <v>5.9641173032993731E-2</v>
      </c>
      <c r="AN263" s="19">
        <f t="shared" si="56"/>
        <v>5.9641173032993731E-2</v>
      </c>
      <c r="AP263" s="24">
        <v>14.08</v>
      </c>
      <c r="AQ263" s="24">
        <f t="shared" si="57"/>
        <v>0.83974771630455169</v>
      </c>
      <c r="AR263" s="24"/>
      <c r="AS263" s="24">
        <v>8.1999999999999993</v>
      </c>
      <c r="AT263" s="24">
        <f t="shared" si="58"/>
        <v>0.48905761887054855</v>
      </c>
      <c r="AU263" s="24"/>
      <c r="AV263" s="25">
        <f t="shared" si="59"/>
        <v>0.35069009743400315</v>
      </c>
    </row>
    <row r="264" spans="1:48" x14ac:dyDescent="0.3">
      <c r="A264" s="2" t="s">
        <v>6</v>
      </c>
      <c r="B264" s="2">
        <v>23</v>
      </c>
      <c r="C264" s="5">
        <v>39870</v>
      </c>
      <c r="D264" s="2">
        <v>28</v>
      </c>
      <c r="E264" s="2" t="s">
        <v>8</v>
      </c>
      <c r="F264" s="6" t="s">
        <v>41</v>
      </c>
      <c r="G264" s="2">
        <v>10</v>
      </c>
      <c r="H264" s="2">
        <v>25</v>
      </c>
      <c r="I264" s="2">
        <v>30</v>
      </c>
      <c r="J264" s="2">
        <v>20</v>
      </c>
      <c r="K264" s="2">
        <v>3</v>
      </c>
      <c r="L264" s="19">
        <v>3769.9111843077517</v>
      </c>
      <c r="M264" s="19">
        <f t="shared" si="48"/>
        <v>0.37699111843077515</v>
      </c>
      <c r="N264" s="19">
        <v>376.9911184307752</v>
      </c>
      <c r="O264" s="19">
        <f t="shared" si="49"/>
        <v>3.7699111843077518E-2</v>
      </c>
      <c r="P264" s="19">
        <f t="shared" si="50"/>
        <v>0.33929200658769765</v>
      </c>
      <c r="R264" s="24">
        <v>14.08</v>
      </c>
      <c r="S264" s="24">
        <f t="shared" si="51"/>
        <v>0.53080349475053146</v>
      </c>
      <c r="U264" s="24">
        <v>8.1999999999999993</v>
      </c>
      <c r="V264" s="24">
        <f t="shared" si="52"/>
        <v>2.7821944540191206</v>
      </c>
      <c r="X264" s="25">
        <f t="shared" si="53"/>
        <v>-2.2513909592685892</v>
      </c>
      <c r="AA264" s="5">
        <v>39870</v>
      </c>
      <c r="AB264" s="2">
        <v>28</v>
      </c>
      <c r="AC264" s="2" t="s">
        <v>8</v>
      </c>
      <c r="AD264" s="6" t="s">
        <v>41</v>
      </c>
      <c r="AE264" s="2">
        <v>10</v>
      </c>
      <c r="AF264" s="2">
        <v>25</v>
      </c>
      <c r="AG264" s="2">
        <v>30</v>
      </c>
      <c r="AH264" s="2">
        <v>20</v>
      </c>
      <c r="AI264" s="2">
        <v>3</v>
      </c>
      <c r="AJ264" s="19">
        <v>3769.9111843077517</v>
      </c>
      <c r="AK264" s="19">
        <f t="shared" si="54"/>
        <v>0.37699111843077515</v>
      </c>
      <c r="AL264" s="19">
        <v>376.9911184307752</v>
      </c>
      <c r="AM264" s="19">
        <f t="shared" si="55"/>
        <v>3.7699111843077518E-2</v>
      </c>
      <c r="AN264" s="19">
        <f t="shared" si="56"/>
        <v>0.33929200658769765</v>
      </c>
      <c r="AP264" s="24">
        <v>14.08</v>
      </c>
      <c r="AQ264" s="24">
        <f t="shared" si="57"/>
        <v>0.53080349475053146</v>
      </c>
      <c r="AR264" s="24"/>
      <c r="AS264" s="24">
        <v>8.1999999999999993</v>
      </c>
      <c r="AT264" s="24">
        <f t="shared" si="58"/>
        <v>2.7821944540191206</v>
      </c>
      <c r="AU264" s="24"/>
      <c r="AV264" s="25">
        <f t="shared" si="59"/>
        <v>-2.2513909592685892</v>
      </c>
    </row>
    <row r="265" spans="1:48" x14ac:dyDescent="0.3">
      <c r="A265" s="2" t="s">
        <v>6</v>
      </c>
      <c r="B265" s="2">
        <v>23</v>
      </c>
      <c r="C265" s="5">
        <v>39870</v>
      </c>
      <c r="D265" s="2">
        <v>28</v>
      </c>
      <c r="E265" s="2" t="s">
        <v>8</v>
      </c>
      <c r="F265" s="6" t="s">
        <v>43</v>
      </c>
      <c r="G265" s="2">
        <v>90</v>
      </c>
      <c r="H265" s="2">
        <v>10</v>
      </c>
      <c r="I265" s="2">
        <v>15</v>
      </c>
      <c r="J265" s="2">
        <v>8.75</v>
      </c>
      <c r="K265" s="2">
        <v>2</v>
      </c>
      <c r="L265" s="19">
        <v>481.05637508093707</v>
      </c>
      <c r="M265" s="19">
        <f t="shared" si="48"/>
        <v>4.8105637508093706E-2</v>
      </c>
      <c r="N265" s="19">
        <v>432.95073757284337</v>
      </c>
      <c r="O265" s="19">
        <f t="shared" si="49"/>
        <v>4.3295073757284336E-2</v>
      </c>
      <c r="P265" s="19">
        <f t="shared" si="50"/>
        <v>4.8105637508093699E-3</v>
      </c>
      <c r="R265" s="24">
        <v>14.08</v>
      </c>
      <c r="S265" s="24">
        <f t="shared" si="51"/>
        <v>0.60959463850256346</v>
      </c>
      <c r="U265" s="24">
        <v>8.1999999999999993</v>
      </c>
      <c r="V265" s="24">
        <f t="shared" si="52"/>
        <v>3.944662275663683E-2</v>
      </c>
      <c r="X265" s="25">
        <f t="shared" si="53"/>
        <v>0.57014801574592666</v>
      </c>
      <c r="AA265" s="5">
        <v>39870</v>
      </c>
      <c r="AB265" s="2">
        <v>28</v>
      </c>
      <c r="AC265" s="2" t="s">
        <v>8</v>
      </c>
      <c r="AD265" s="6" t="s">
        <v>43</v>
      </c>
      <c r="AE265" s="2">
        <v>90</v>
      </c>
      <c r="AF265" s="2">
        <v>10</v>
      </c>
      <c r="AG265" s="2">
        <v>15</v>
      </c>
      <c r="AH265" s="2">
        <v>8.75</v>
      </c>
      <c r="AI265" s="2">
        <v>2</v>
      </c>
      <c r="AJ265" s="19">
        <v>481.05637508093707</v>
      </c>
      <c r="AK265" s="19">
        <f t="shared" si="54"/>
        <v>4.8105637508093706E-2</v>
      </c>
      <c r="AL265" s="19">
        <v>432.95073757284337</v>
      </c>
      <c r="AM265" s="19">
        <f t="shared" si="55"/>
        <v>4.3295073757284336E-2</v>
      </c>
      <c r="AN265" s="19">
        <f t="shared" si="56"/>
        <v>4.8105637508093699E-3</v>
      </c>
      <c r="AP265" s="24">
        <v>14.08</v>
      </c>
      <c r="AQ265" s="24">
        <f t="shared" si="57"/>
        <v>0.60959463850256346</v>
      </c>
      <c r="AR265" s="24"/>
      <c r="AS265" s="24">
        <v>8.1999999999999993</v>
      </c>
      <c r="AT265" s="24">
        <f t="shared" si="58"/>
        <v>3.944662275663683E-2</v>
      </c>
      <c r="AU265" s="24"/>
      <c r="AV265" s="25">
        <f t="shared" si="59"/>
        <v>0.57014801574592666</v>
      </c>
    </row>
    <row r="266" spans="1:48" x14ac:dyDescent="0.3">
      <c r="A266" s="2" t="s">
        <v>6</v>
      </c>
      <c r="B266" s="2">
        <v>23</v>
      </c>
      <c r="C266" s="5">
        <v>39870</v>
      </c>
      <c r="D266" s="2">
        <v>28</v>
      </c>
      <c r="E266" s="2" t="s">
        <v>8</v>
      </c>
      <c r="F266" s="6" t="s">
        <v>47</v>
      </c>
      <c r="G266" s="2">
        <v>90</v>
      </c>
      <c r="H266" s="2">
        <v>10</v>
      </c>
      <c r="I266" s="2">
        <v>10</v>
      </c>
      <c r="J266" s="2">
        <v>7.5</v>
      </c>
      <c r="K266" s="2">
        <v>3</v>
      </c>
      <c r="L266" s="19">
        <v>530.14376029327764</v>
      </c>
      <c r="M266" s="19">
        <f t="shared" si="48"/>
        <v>5.3014376029327764E-2</v>
      </c>
      <c r="N266" s="19">
        <v>477.12938426394987</v>
      </c>
      <c r="O266" s="19">
        <f t="shared" si="49"/>
        <v>4.7712938426394985E-2</v>
      </c>
      <c r="P266" s="19">
        <f t="shared" si="50"/>
        <v>5.3014376029327792E-3</v>
      </c>
      <c r="R266" s="24">
        <v>14.08</v>
      </c>
      <c r="S266" s="24">
        <f t="shared" si="51"/>
        <v>0.67179817304364142</v>
      </c>
      <c r="U266" s="24">
        <v>11.257627118644068</v>
      </c>
      <c r="V266" s="24">
        <f t="shared" si="52"/>
        <v>5.9681607726575457E-2</v>
      </c>
      <c r="X266" s="25">
        <f t="shared" si="53"/>
        <v>0.61211656531706593</v>
      </c>
      <c r="AA266" s="5">
        <v>39870</v>
      </c>
      <c r="AB266" s="2">
        <v>28</v>
      </c>
      <c r="AC266" s="2" t="s">
        <v>8</v>
      </c>
      <c r="AD266" s="6" t="s">
        <v>47</v>
      </c>
      <c r="AE266" s="2">
        <v>90</v>
      </c>
      <c r="AF266" s="2">
        <v>10</v>
      </c>
      <c r="AG266" s="2">
        <v>10</v>
      </c>
      <c r="AH266" s="2">
        <v>7.5</v>
      </c>
      <c r="AI266" s="2">
        <v>3</v>
      </c>
      <c r="AJ266" s="19">
        <v>530.14376029327764</v>
      </c>
      <c r="AK266" s="19">
        <f t="shared" si="54"/>
        <v>5.3014376029327764E-2</v>
      </c>
      <c r="AL266" s="19">
        <v>477.12938426394987</v>
      </c>
      <c r="AM266" s="19">
        <f t="shared" si="55"/>
        <v>4.7712938426394985E-2</v>
      </c>
      <c r="AN266" s="19">
        <f t="shared" si="56"/>
        <v>5.3014376029327792E-3</v>
      </c>
      <c r="AP266" s="24">
        <v>14.08</v>
      </c>
      <c r="AQ266" s="24">
        <f t="shared" si="57"/>
        <v>0.67179817304364142</v>
      </c>
      <c r="AR266" s="24"/>
      <c r="AS266" s="24">
        <v>11.257627118644068</v>
      </c>
      <c r="AT266" s="24">
        <f t="shared" si="58"/>
        <v>5.9681607726575457E-2</v>
      </c>
      <c r="AU266" s="24"/>
      <c r="AV266" s="25">
        <f t="shared" si="59"/>
        <v>0.61211656531706593</v>
      </c>
    </row>
    <row r="267" spans="1:48" x14ac:dyDescent="0.3">
      <c r="A267" s="2" t="s">
        <v>6</v>
      </c>
      <c r="B267" s="2">
        <v>23</v>
      </c>
      <c r="C267" s="5">
        <v>39870</v>
      </c>
      <c r="D267" s="2">
        <v>28</v>
      </c>
      <c r="E267" s="2" t="s">
        <v>8</v>
      </c>
      <c r="F267" s="6" t="s">
        <v>41</v>
      </c>
      <c r="G267" s="2">
        <v>40</v>
      </c>
      <c r="H267" s="2">
        <v>10</v>
      </c>
      <c r="I267" s="2">
        <v>15</v>
      </c>
      <c r="J267" s="2">
        <v>8.75</v>
      </c>
      <c r="K267" s="2">
        <v>3</v>
      </c>
      <c r="L267" s="19">
        <v>721.58456262140555</v>
      </c>
      <c r="M267" s="19">
        <f t="shared" si="48"/>
        <v>7.2158456262140555E-2</v>
      </c>
      <c r="N267" s="19">
        <v>288.63382504856224</v>
      </c>
      <c r="O267" s="19">
        <f t="shared" si="49"/>
        <v>2.8863382504856223E-2</v>
      </c>
      <c r="P267" s="19">
        <f t="shared" si="50"/>
        <v>4.3295073757284336E-2</v>
      </c>
      <c r="R267" s="24">
        <v>14.08</v>
      </c>
      <c r="S267" s="24">
        <f t="shared" si="51"/>
        <v>0.40639642566837564</v>
      </c>
      <c r="U267" s="24">
        <v>8.1999999999999993</v>
      </c>
      <c r="V267" s="24">
        <f t="shared" si="52"/>
        <v>0.35501960480973155</v>
      </c>
      <c r="X267" s="25">
        <f t="shared" si="53"/>
        <v>5.137682085864409E-2</v>
      </c>
      <c r="AA267" s="5">
        <v>39870</v>
      </c>
      <c r="AB267" s="2">
        <v>28</v>
      </c>
      <c r="AC267" s="2" t="s">
        <v>8</v>
      </c>
      <c r="AD267" s="6" t="s">
        <v>41</v>
      </c>
      <c r="AE267" s="2">
        <v>40</v>
      </c>
      <c r="AF267" s="2">
        <v>10</v>
      </c>
      <c r="AG267" s="2">
        <v>15</v>
      </c>
      <c r="AH267" s="2">
        <v>8.75</v>
      </c>
      <c r="AI267" s="2">
        <v>3</v>
      </c>
      <c r="AJ267" s="19">
        <v>721.58456262140555</v>
      </c>
      <c r="AK267" s="19">
        <f t="shared" si="54"/>
        <v>7.2158456262140555E-2</v>
      </c>
      <c r="AL267" s="19">
        <v>288.63382504856224</v>
      </c>
      <c r="AM267" s="19">
        <f t="shared" si="55"/>
        <v>2.8863382504856223E-2</v>
      </c>
      <c r="AN267" s="19">
        <f t="shared" si="56"/>
        <v>4.3295073757284336E-2</v>
      </c>
      <c r="AP267" s="24">
        <v>14.08</v>
      </c>
      <c r="AQ267" s="24">
        <f t="shared" si="57"/>
        <v>0.40639642566837564</v>
      </c>
      <c r="AR267" s="24"/>
      <c r="AS267" s="24">
        <v>8.1999999999999993</v>
      </c>
      <c r="AT267" s="24">
        <f t="shared" si="58"/>
        <v>0.35501960480973155</v>
      </c>
      <c r="AU267" s="24"/>
      <c r="AV267" s="25">
        <f t="shared" si="59"/>
        <v>5.137682085864409E-2</v>
      </c>
    </row>
    <row r="268" spans="1:48" x14ac:dyDescent="0.3">
      <c r="A268" s="2" t="s">
        <v>6</v>
      </c>
      <c r="B268" s="2">
        <v>23</v>
      </c>
      <c r="C268" s="5">
        <v>39870</v>
      </c>
      <c r="D268" s="2">
        <v>28</v>
      </c>
      <c r="E268" s="2" t="s">
        <v>8</v>
      </c>
      <c r="F268" s="6" t="s">
        <v>41</v>
      </c>
      <c r="G268" s="2">
        <v>10</v>
      </c>
      <c r="H268" s="2">
        <v>25</v>
      </c>
      <c r="I268" s="2">
        <v>10</v>
      </c>
      <c r="J268" s="2">
        <v>15</v>
      </c>
      <c r="K268" s="2">
        <v>3</v>
      </c>
      <c r="L268" s="19">
        <v>2120.5750411731105</v>
      </c>
      <c r="M268" s="19">
        <f t="shared" si="48"/>
        <v>0.21205750411731106</v>
      </c>
      <c r="N268" s="19">
        <v>212.05750411731105</v>
      </c>
      <c r="O268" s="19">
        <f t="shared" si="49"/>
        <v>2.1205750411731106E-2</v>
      </c>
      <c r="P268" s="19">
        <f t="shared" si="50"/>
        <v>0.19085175370557994</v>
      </c>
      <c r="R268" s="24">
        <v>14.08</v>
      </c>
      <c r="S268" s="24">
        <f t="shared" si="51"/>
        <v>0.29857696579717397</v>
      </c>
      <c r="U268" s="24">
        <v>8.1999999999999993</v>
      </c>
      <c r="V268" s="24">
        <f t="shared" si="52"/>
        <v>1.5649843803857553</v>
      </c>
      <c r="X268" s="25">
        <f t="shared" si="53"/>
        <v>-1.2664074145885813</v>
      </c>
      <c r="AA268" s="5">
        <v>39870</v>
      </c>
      <c r="AB268" s="2">
        <v>28</v>
      </c>
      <c r="AC268" s="2" t="s">
        <v>8</v>
      </c>
      <c r="AD268" s="6" t="s">
        <v>41</v>
      </c>
      <c r="AE268" s="2">
        <v>10</v>
      </c>
      <c r="AF268" s="2">
        <v>25</v>
      </c>
      <c r="AG268" s="2">
        <v>10</v>
      </c>
      <c r="AH268" s="2">
        <v>15</v>
      </c>
      <c r="AI268" s="2">
        <v>3</v>
      </c>
      <c r="AJ268" s="19">
        <v>2120.5750411731105</v>
      </c>
      <c r="AK268" s="19">
        <f t="shared" si="54"/>
        <v>0.21205750411731106</v>
      </c>
      <c r="AL268" s="19">
        <v>212.05750411731105</v>
      </c>
      <c r="AM268" s="19">
        <f t="shared" si="55"/>
        <v>2.1205750411731106E-2</v>
      </c>
      <c r="AN268" s="19">
        <f t="shared" si="56"/>
        <v>0.19085175370557994</v>
      </c>
      <c r="AP268" s="24">
        <v>14.08</v>
      </c>
      <c r="AQ268" s="24">
        <f t="shared" si="57"/>
        <v>0.29857696579717397</v>
      </c>
      <c r="AR268" s="24"/>
      <c r="AS268" s="24">
        <v>8.1999999999999993</v>
      </c>
      <c r="AT268" s="24">
        <f t="shared" si="58"/>
        <v>1.5649843803857553</v>
      </c>
      <c r="AU268" s="24"/>
      <c r="AV268" s="25">
        <f t="shared" si="59"/>
        <v>-1.2664074145885813</v>
      </c>
    </row>
    <row r="269" spans="1:48" x14ac:dyDescent="0.3">
      <c r="A269" s="2" t="s">
        <v>6</v>
      </c>
      <c r="B269" s="2">
        <v>23</v>
      </c>
      <c r="C269" s="5">
        <v>39870</v>
      </c>
      <c r="D269" s="2">
        <v>28</v>
      </c>
      <c r="E269" s="2" t="s">
        <v>8</v>
      </c>
      <c r="F269" s="6" t="s">
        <v>41</v>
      </c>
      <c r="G269" s="2">
        <v>20</v>
      </c>
      <c r="H269" s="2">
        <v>15</v>
      </c>
      <c r="I269" s="2">
        <v>5</v>
      </c>
      <c r="J269" s="2">
        <v>8.75</v>
      </c>
      <c r="K269" s="2">
        <v>3</v>
      </c>
      <c r="L269" s="19">
        <v>721.58456262140555</v>
      </c>
      <c r="M269" s="19">
        <f t="shared" si="48"/>
        <v>7.2158456262140555E-2</v>
      </c>
      <c r="N269" s="19">
        <v>144.31691252428112</v>
      </c>
      <c r="O269" s="19">
        <f t="shared" si="49"/>
        <v>1.4431691252428111E-2</v>
      </c>
      <c r="P269" s="19">
        <f t="shared" si="50"/>
        <v>5.7726765009712445E-2</v>
      </c>
      <c r="R269" s="24">
        <v>14.08</v>
      </c>
      <c r="S269" s="24">
        <f t="shared" si="51"/>
        <v>0.20319821283418782</v>
      </c>
      <c r="U269" s="24">
        <v>8.1999999999999993</v>
      </c>
      <c r="V269" s="24">
        <f t="shared" si="52"/>
        <v>0.47335947307964199</v>
      </c>
      <c r="X269" s="25">
        <f t="shared" si="53"/>
        <v>-0.27016126024545417</v>
      </c>
      <c r="AA269" s="5">
        <v>39870</v>
      </c>
      <c r="AB269" s="2">
        <v>28</v>
      </c>
      <c r="AC269" s="2" t="s">
        <v>8</v>
      </c>
      <c r="AD269" s="6" t="s">
        <v>41</v>
      </c>
      <c r="AE269" s="2">
        <v>20</v>
      </c>
      <c r="AF269" s="2">
        <v>15</v>
      </c>
      <c r="AG269" s="2">
        <v>5</v>
      </c>
      <c r="AH269" s="2">
        <v>8.75</v>
      </c>
      <c r="AI269" s="2">
        <v>3</v>
      </c>
      <c r="AJ269" s="19">
        <v>721.58456262140555</v>
      </c>
      <c r="AK269" s="19">
        <f t="shared" si="54"/>
        <v>7.2158456262140555E-2</v>
      </c>
      <c r="AL269" s="19">
        <v>144.31691252428112</v>
      </c>
      <c r="AM269" s="19">
        <f t="shared" si="55"/>
        <v>1.4431691252428111E-2</v>
      </c>
      <c r="AN269" s="19">
        <f t="shared" si="56"/>
        <v>5.7726765009712445E-2</v>
      </c>
      <c r="AP269" s="24">
        <v>14.08</v>
      </c>
      <c r="AQ269" s="24">
        <f t="shared" si="57"/>
        <v>0.20319821283418782</v>
      </c>
      <c r="AR269" s="24"/>
      <c r="AS269" s="24">
        <v>8.1999999999999993</v>
      </c>
      <c r="AT269" s="24">
        <f t="shared" si="58"/>
        <v>0.47335947307964199</v>
      </c>
      <c r="AU269" s="24"/>
      <c r="AV269" s="25">
        <f t="shared" si="59"/>
        <v>-0.27016126024545417</v>
      </c>
    </row>
    <row r="270" spans="1:48" x14ac:dyDescent="0.3">
      <c r="A270" s="2" t="s">
        <v>6</v>
      </c>
      <c r="B270" s="2">
        <v>23</v>
      </c>
      <c r="C270" s="5">
        <v>39870</v>
      </c>
      <c r="D270" s="2">
        <v>28</v>
      </c>
      <c r="E270" s="2" t="s">
        <v>8</v>
      </c>
      <c r="F270" s="6" t="s">
        <v>41</v>
      </c>
      <c r="G270" s="2">
        <v>15</v>
      </c>
      <c r="H270" s="2">
        <v>15</v>
      </c>
      <c r="I270" s="2">
        <v>20</v>
      </c>
      <c r="J270" s="2">
        <v>12.5</v>
      </c>
      <c r="K270" s="2">
        <v>3</v>
      </c>
      <c r="L270" s="19">
        <v>1472.6215563702156</v>
      </c>
      <c r="M270" s="19">
        <f t="shared" si="48"/>
        <v>0.14726215563702155</v>
      </c>
      <c r="N270" s="19">
        <v>220.89323345553234</v>
      </c>
      <c r="O270" s="19">
        <f t="shared" si="49"/>
        <v>2.2089323345553233E-2</v>
      </c>
      <c r="P270" s="19">
        <f t="shared" si="50"/>
        <v>0.12517283229146831</v>
      </c>
      <c r="R270" s="24">
        <v>14.08</v>
      </c>
      <c r="S270" s="24">
        <f t="shared" si="51"/>
        <v>0.31101767270538955</v>
      </c>
      <c r="U270" s="24">
        <v>8.1999999999999993</v>
      </c>
      <c r="V270" s="24">
        <f t="shared" si="52"/>
        <v>1.0264172247900401</v>
      </c>
      <c r="X270" s="25">
        <f t="shared" si="53"/>
        <v>-0.71539955208465056</v>
      </c>
      <c r="AA270" s="5">
        <v>39870</v>
      </c>
      <c r="AB270" s="2">
        <v>28</v>
      </c>
      <c r="AC270" s="2" t="s">
        <v>8</v>
      </c>
      <c r="AD270" s="6" t="s">
        <v>41</v>
      </c>
      <c r="AE270" s="2">
        <v>15</v>
      </c>
      <c r="AF270" s="2">
        <v>15</v>
      </c>
      <c r="AG270" s="2">
        <v>20</v>
      </c>
      <c r="AH270" s="2">
        <v>12.5</v>
      </c>
      <c r="AI270" s="2">
        <v>3</v>
      </c>
      <c r="AJ270" s="19">
        <v>1472.6215563702156</v>
      </c>
      <c r="AK270" s="19">
        <f t="shared" si="54"/>
        <v>0.14726215563702155</v>
      </c>
      <c r="AL270" s="19">
        <v>220.89323345553234</v>
      </c>
      <c r="AM270" s="19">
        <f t="shared" si="55"/>
        <v>2.2089323345553233E-2</v>
      </c>
      <c r="AN270" s="19">
        <f t="shared" si="56"/>
        <v>0.12517283229146831</v>
      </c>
      <c r="AP270" s="24">
        <v>14.08</v>
      </c>
      <c r="AQ270" s="24">
        <f t="shared" si="57"/>
        <v>0.31101767270538955</v>
      </c>
      <c r="AR270" s="24"/>
      <c r="AS270" s="24">
        <v>8.1999999999999993</v>
      </c>
      <c r="AT270" s="24">
        <f t="shared" si="58"/>
        <v>1.0264172247900401</v>
      </c>
      <c r="AU270" s="24"/>
      <c r="AV270" s="25">
        <f t="shared" si="59"/>
        <v>-0.71539955208465056</v>
      </c>
    </row>
    <row r="271" spans="1:48" x14ac:dyDescent="0.3">
      <c r="A271" s="2" t="s">
        <v>6</v>
      </c>
      <c r="B271" s="2">
        <v>23</v>
      </c>
      <c r="C271" s="5">
        <v>39870</v>
      </c>
      <c r="D271" s="2">
        <v>28</v>
      </c>
      <c r="E271" s="2" t="s">
        <v>8</v>
      </c>
      <c r="F271" s="6" t="s">
        <v>41</v>
      </c>
      <c r="G271" s="2">
        <v>20</v>
      </c>
      <c r="H271" s="2">
        <v>15</v>
      </c>
      <c r="I271" s="2">
        <v>10</v>
      </c>
      <c r="J271" s="2">
        <v>10</v>
      </c>
      <c r="K271" s="2">
        <v>3</v>
      </c>
      <c r="L271" s="19">
        <v>942.47779607693792</v>
      </c>
      <c r="M271" s="19">
        <f t="shared" si="48"/>
        <v>9.4247779607693788E-2</v>
      </c>
      <c r="N271" s="19">
        <v>188.4955592153876</v>
      </c>
      <c r="O271" s="19">
        <f t="shared" si="49"/>
        <v>1.8849555921538759E-2</v>
      </c>
      <c r="P271" s="19">
        <f t="shared" si="50"/>
        <v>7.5398223686155036E-2</v>
      </c>
      <c r="R271" s="24">
        <v>14.08</v>
      </c>
      <c r="S271" s="24">
        <f t="shared" si="51"/>
        <v>0.26540174737526573</v>
      </c>
      <c r="U271" s="24">
        <v>8.1999999999999993</v>
      </c>
      <c r="V271" s="24">
        <f t="shared" si="52"/>
        <v>0.61826543422647129</v>
      </c>
      <c r="X271" s="25">
        <f t="shared" si="53"/>
        <v>-0.35286368685120556</v>
      </c>
      <c r="AA271" s="5">
        <v>39870</v>
      </c>
      <c r="AB271" s="2">
        <v>28</v>
      </c>
      <c r="AC271" s="2" t="s">
        <v>8</v>
      </c>
      <c r="AD271" s="6" t="s">
        <v>41</v>
      </c>
      <c r="AE271" s="2">
        <v>20</v>
      </c>
      <c r="AF271" s="2">
        <v>15</v>
      </c>
      <c r="AG271" s="2">
        <v>10</v>
      </c>
      <c r="AH271" s="2">
        <v>10</v>
      </c>
      <c r="AI271" s="2">
        <v>3</v>
      </c>
      <c r="AJ271" s="19">
        <v>942.47779607693792</v>
      </c>
      <c r="AK271" s="19">
        <f t="shared" si="54"/>
        <v>9.4247779607693788E-2</v>
      </c>
      <c r="AL271" s="19">
        <v>188.4955592153876</v>
      </c>
      <c r="AM271" s="19">
        <f t="shared" si="55"/>
        <v>1.8849555921538759E-2</v>
      </c>
      <c r="AN271" s="19">
        <f t="shared" si="56"/>
        <v>7.5398223686155036E-2</v>
      </c>
      <c r="AP271" s="24">
        <v>14.08</v>
      </c>
      <c r="AQ271" s="24">
        <f t="shared" si="57"/>
        <v>0.26540174737526573</v>
      </c>
      <c r="AR271" s="24"/>
      <c r="AS271" s="24">
        <v>8.1999999999999993</v>
      </c>
      <c r="AT271" s="24">
        <f t="shared" si="58"/>
        <v>0.61826543422647129</v>
      </c>
      <c r="AU271" s="24"/>
      <c r="AV271" s="25">
        <f t="shared" si="59"/>
        <v>-0.35286368685120556</v>
      </c>
    </row>
    <row r="272" spans="1:48" x14ac:dyDescent="0.3">
      <c r="A272" s="2" t="s">
        <v>6</v>
      </c>
      <c r="B272" s="2">
        <v>23</v>
      </c>
      <c r="C272" s="5">
        <v>39870</v>
      </c>
      <c r="D272" s="2">
        <v>28</v>
      </c>
      <c r="E272" s="2" t="s">
        <v>8</v>
      </c>
      <c r="F272" s="6" t="s">
        <v>41</v>
      </c>
      <c r="G272" s="2">
        <v>15</v>
      </c>
      <c r="H272" s="2">
        <v>10</v>
      </c>
      <c r="I272" s="2">
        <v>10</v>
      </c>
      <c r="J272" s="2">
        <v>7.5</v>
      </c>
      <c r="K272" s="2">
        <v>3</v>
      </c>
      <c r="L272" s="19">
        <v>530.14376029327764</v>
      </c>
      <c r="M272" s="19">
        <f t="shared" si="48"/>
        <v>5.3014376029327764E-2</v>
      </c>
      <c r="N272" s="19">
        <v>79.521564043991646</v>
      </c>
      <c r="O272" s="19">
        <f t="shared" si="49"/>
        <v>7.9521564043991654E-3</v>
      </c>
      <c r="P272" s="19">
        <f t="shared" si="50"/>
        <v>4.5062219624928596E-2</v>
      </c>
      <c r="R272" s="24">
        <v>14.08</v>
      </c>
      <c r="S272" s="24">
        <f t="shared" si="51"/>
        <v>0.11196636217394025</v>
      </c>
      <c r="U272" s="24">
        <v>8.1999999999999993</v>
      </c>
      <c r="V272" s="24">
        <f t="shared" si="52"/>
        <v>0.36951020092441444</v>
      </c>
      <c r="X272" s="25">
        <f t="shared" si="53"/>
        <v>-0.25754383875047421</v>
      </c>
      <c r="AA272" s="5">
        <v>39870</v>
      </c>
      <c r="AB272" s="2">
        <v>28</v>
      </c>
      <c r="AC272" s="2" t="s">
        <v>8</v>
      </c>
      <c r="AD272" s="6" t="s">
        <v>41</v>
      </c>
      <c r="AE272" s="2">
        <v>15</v>
      </c>
      <c r="AF272" s="2">
        <v>10</v>
      </c>
      <c r="AG272" s="2">
        <v>10</v>
      </c>
      <c r="AH272" s="2">
        <v>7.5</v>
      </c>
      <c r="AI272" s="2">
        <v>3</v>
      </c>
      <c r="AJ272" s="19">
        <v>530.14376029327764</v>
      </c>
      <c r="AK272" s="19">
        <f t="shared" si="54"/>
        <v>5.3014376029327764E-2</v>
      </c>
      <c r="AL272" s="19">
        <v>79.521564043991646</v>
      </c>
      <c r="AM272" s="19">
        <f t="shared" si="55"/>
        <v>7.9521564043991654E-3</v>
      </c>
      <c r="AN272" s="19">
        <f t="shared" si="56"/>
        <v>4.5062219624928596E-2</v>
      </c>
      <c r="AP272" s="24">
        <v>14.08</v>
      </c>
      <c r="AQ272" s="24">
        <f t="shared" si="57"/>
        <v>0.11196636217394025</v>
      </c>
      <c r="AR272" s="24"/>
      <c r="AS272" s="24">
        <v>8.1999999999999993</v>
      </c>
      <c r="AT272" s="24">
        <f t="shared" si="58"/>
        <v>0.36951020092441444</v>
      </c>
      <c r="AU272" s="24"/>
      <c r="AV272" s="25">
        <f t="shared" si="59"/>
        <v>-0.25754383875047421</v>
      </c>
    </row>
    <row r="273" spans="1:48" x14ac:dyDescent="0.3">
      <c r="A273" s="2" t="s">
        <v>6</v>
      </c>
      <c r="B273" s="2">
        <v>23</v>
      </c>
      <c r="C273" s="5">
        <v>39870</v>
      </c>
      <c r="D273" s="2">
        <v>28</v>
      </c>
      <c r="E273" s="2" t="s">
        <v>8</v>
      </c>
      <c r="F273" s="6" t="s">
        <v>43</v>
      </c>
      <c r="G273" s="2">
        <v>80</v>
      </c>
      <c r="H273" s="2">
        <v>10</v>
      </c>
      <c r="I273" s="2">
        <v>15</v>
      </c>
      <c r="J273" s="2">
        <v>8.75</v>
      </c>
      <c r="K273" s="2">
        <v>2</v>
      </c>
      <c r="L273" s="19">
        <v>481.05637508093707</v>
      </c>
      <c r="M273" s="19">
        <f t="shared" si="48"/>
        <v>4.8105637508093706E-2</v>
      </c>
      <c r="N273" s="19">
        <v>384.84510006474966</v>
      </c>
      <c r="O273" s="19">
        <f t="shared" si="49"/>
        <v>3.8484510006474966E-2</v>
      </c>
      <c r="P273" s="19">
        <f t="shared" si="50"/>
        <v>9.6211275016187398E-3</v>
      </c>
      <c r="R273" s="24">
        <v>14.08</v>
      </c>
      <c r="S273" s="24">
        <f t="shared" si="51"/>
        <v>0.54186190089116748</v>
      </c>
      <c r="U273" s="24">
        <v>8.1999999999999993</v>
      </c>
      <c r="V273" s="24">
        <f t="shared" si="52"/>
        <v>7.889324551327366E-2</v>
      </c>
      <c r="X273" s="25">
        <f t="shared" si="53"/>
        <v>0.46296865537789383</v>
      </c>
      <c r="AA273" s="5">
        <v>39870</v>
      </c>
      <c r="AB273" s="2">
        <v>28</v>
      </c>
      <c r="AC273" s="2" t="s">
        <v>8</v>
      </c>
      <c r="AD273" s="6" t="s">
        <v>43</v>
      </c>
      <c r="AE273" s="2">
        <v>80</v>
      </c>
      <c r="AF273" s="2">
        <v>10</v>
      </c>
      <c r="AG273" s="2">
        <v>15</v>
      </c>
      <c r="AH273" s="2">
        <v>8.75</v>
      </c>
      <c r="AI273" s="2">
        <v>2</v>
      </c>
      <c r="AJ273" s="19">
        <v>481.05637508093707</v>
      </c>
      <c r="AK273" s="19">
        <f t="shared" si="54"/>
        <v>4.8105637508093706E-2</v>
      </c>
      <c r="AL273" s="19">
        <v>384.84510006474966</v>
      </c>
      <c r="AM273" s="19">
        <f t="shared" si="55"/>
        <v>3.8484510006474966E-2</v>
      </c>
      <c r="AN273" s="19">
        <f t="shared" si="56"/>
        <v>9.6211275016187398E-3</v>
      </c>
      <c r="AP273" s="24">
        <v>14.08</v>
      </c>
      <c r="AQ273" s="24">
        <f t="shared" si="57"/>
        <v>0.54186190089116748</v>
      </c>
      <c r="AR273" s="24"/>
      <c r="AS273" s="24">
        <v>8.1999999999999993</v>
      </c>
      <c r="AT273" s="24">
        <f t="shared" si="58"/>
        <v>7.889324551327366E-2</v>
      </c>
      <c r="AU273" s="24"/>
      <c r="AV273" s="25">
        <f t="shared" si="59"/>
        <v>0.46296865537789383</v>
      </c>
    </row>
    <row r="274" spans="1:48" x14ac:dyDescent="0.3">
      <c r="A274" s="2" t="s">
        <v>6</v>
      </c>
      <c r="B274" s="2">
        <v>23</v>
      </c>
      <c r="C274" s="5">
        <v>39870</v>
      </c>
      <c r="D274" s="2">
        <v>28</v>
      </c>
      <c r="E274" s="2" t="s">
        <v>8</v>
      </c>
      <c r="F274" s="6" t="s">
        <v>41</v>
      </c>
      <c r="G274" s="2">
        <v>70</v>
      </c>
      <c r="H274" s="2">
        <v>15</v>
      </c>
      <c r="I274" s="2">
        <v>10</v>
      </c>
      <c r="J274" s="2">
        <v>10</v>
      </c>
      <c r="K274" s="2">
        <v>3</v>
      </c>
      <c r="L274" s="19">
        <v>942.47779607693792</v>
      </c>
      <c r="M274" s="19">
        <f t="shared" si="48"/>
        <v>9.4247779607693788E-2</v>
      </c>
      <c r="N274" s="19">
        <v>659.73445725385648</v>
      </c>
      <c r="O274" s="19">
        <f t="shared" si="49"/>
        <v>6.5973445725385646E-2</v>
      </c>
      <c r="P274" s="19">
        <f t="shared" si="50"/>
        <v>2.8274333882308142E-2</v>
      </c>
      <c r="R274" s="24">
        <v>14.08</v>
      </c>
      <c r="S274" s="24">
        <f t="shared" si="51"/>
        <v>0.92890611581342986</v>
      </c>
      <c r="U274" s="24">
        <v>8.1999999999999993</v>
      </c>
      <c r="V274" s="24">
        <f t="shared" si="52"/>
        <v>0.23184953783492673</v>
      </c>
      <c r="X274" s="25">
        <f t="shared" si="53"/>
        <v>0.69705657797850318</v>
      </c>
      <c r="AA274" s="5">
        <v>39870</v>
      </c>
      <c r="AB274" s="2">
        <v>28</v>
      </c>
      <c r="AC274" s="2" t="s">
        <v>8</v>
      </c>
      <c r="AD274" s="6" t="s">
        <v>41</v>
      </c>
      <c r="AE274" s="2">
        <v>70</v>
      </c>
      <c r="AF274" s="2">
        <v>15</v>
      </c>
      <c r="AG274" s="2">
        <v>10</v>
      </c>
      <c r="AH274" s="2">
        <v>10</v>
      </c>
      <c r="AI274" s="2">
        <v>3</v>
      </c>
      <c r="AJ274" s="19">
        <v>942.47779607693792</v>
      </c>
      <c r="AK274" s="19">
        <f t="shared" si="54"/>
        <v>9.4247779607693788E-2</v>
      </c>
      <c r="AL274" s="19">
        <v>659.73445725385648</v>
      </c>
      <c r="AM274" s="19">
        <f t="shared" si="55"/>
        <v>6.5973445725385646E-2</v>
      </c>
      <c r="AN274" s="19">
        <f t="shared" si="56"/>
        <v>2.8274333882308142E-2</v>
      </c>
      <c r="AP274" s="24">
        <v>14.08</v>
      </c>
      <c r="AQ274" s="24">
        <f t="shared" si="57"/>
        <v>0.92890611581342986</v>
      </c>
      <c r="AR274" s="24"/>
      <c r="AS274" s="24">
        <v>8.1999999999999993</v>
      </c>
      <c r="AT274" s="24">
        <f t="shared" si="58"/>
        <v>0.23184953783492673</v>
      </c>
      <c r="AU274" s="24"/>
      <c r="AV274" s="25">
        <f t="shared" si="59"/>
        <v>0.69705657797850318</v>
      </c>
    </row>
    <row r="275" spans="1:48" x14ac:dyDescent="0.3">
      <c r="A275" s="2" t="s">
        <v>6</v>
      </c>
      <c r="B275" s="2">
        <v>23</v>
      </c>
      <c r="C275" s="5">
        <v>39870</v>
      </c>
      <c r="D275" s="2">
        <v>28</v>
      </c>
      <c r="E275" s="2" t="s">
        <v>8</v>
      </c>
      <c r="F275" s="6" t="s">
        <v>41</v>
      </c>
      <c r="G275" s="2">
        <v>40</v>
      </c>
      <c r="H275" s="2">
        <v>15</v>
      </c>
      <c r="I275" s="2">
        <v>20</v>
      </c>
      <c r="J275" s="2">
        <v>12.5</v>
      </c>
      <c r="K275" s="2">
        <v>3</v>
      </c>
      <c r="L275" s="19">
        <v>1472.6215563702156</v>
      </c>
      <c r="M275" s="19">
        <f t="shared" si="48"/>
        <v>0.14726215563702155</v>
      </c>
      <c r="N275" s="19">
        <v>589.0486225480862</v>
      </c>
      <c r="O275" s="19">
        <f t="shared" si="49"/>
        <v>5.8904862254808621E-2</v>
      </c>
      <c r="P275" s="19">
        <f t="shared" si="50"/>
        <v>8.8357293382212931E-2</v>
      </c>
      <c r="R275" s="24">
        <v>14.08</v>
      </c>
      <c r="S275" s="24">
        <f t="shared" si="51"/>
        <v>0.82938046054770542</v>
      </c>
      <c r="U275" s="24">
        <v>8.1999999999999993</v>
      </c>
      <c r="V275" s="24">
        <f t="shared" si="52"/>
        <v>0.72452980573414594</v>
      </c>
      <c r="X275" s="25">
        <f t="shared" si="53"/>
        <v>0.10485065481355949</v>
      </c>
      <c r="AA275" s="5">
        <v>39870</v>
      </c>
      <c r="AB275" s="2">
        <v>28</v>
      </c>
      <c r="AC275" s="2" t="s">
        <v>8</v>
      </c>
      <c r="AD275" s="6" t="s">
        <v>41</v>
      </c>
      <c r="AE275" s="2">
        <v>40</v>
      </c>
      <c r="AF275" s="2">
        <v>15</v>
      </c>
      <c r="AG275" s="2">
        <v>20</v>
      </c>
      <c r="AH275" s="2">
        <v>12.5</v>
      </c>
      <c r="AI275" s="2">
        <v>3</v>
      </c>
      <c r="AJ275" s="19">
        <v>1472.6215563702156</v>
      </c>
      <c r="AK275" s="19">
        <f t="shared" si="54"/>
        <v>0.14726215563702155</v>
      </c>
      <c r="AL275" s="19">
        <v>589.0486225480862</v>
      </c>
      <c r="AM275" s="19">
        <f t="shared" si="55"/>
        <v>5.8904862254808621E-2</v>
      </c>
      <c r="AN275" s="19">
        <f t="shared" si="56"/>
        <v>8.8357293382212931E-2</v>
      </c>
      <c r="AP275" s="24">
        <v>14.08</v>
      </c>
      <c r="AQ275" s="24">
        <f t="shared" si="57"/>
        <v>0.82938046054770542</v>
      </c>
      <c r="AR275" s="24"/>
      <c r="AS275" s="24">
        <v>8.1999999999999993</v>
      </c>
      <c r="AT275" s="24">
        <f t="shared" si="58"/>
        <v>0.72452980573414594</v>
      </c>
      <c r="AU275" s="24"/>
      <c r="AV275" s="25">
        <f t="shared" si="59"/>
        <v>0.10485065481355949</v>
      </c>
    </row>
    <row r="276" spans="1:48" x14ac:dyDescent="0.3">
      <c r="A276" s="2" t="s">
        <v>6</v>
      </c>
      <c r="B276" s="2">
        <v>23</v>
      </c>
      <c r="C276" s="5">
        <v>39870</v>
      </c>
      <c r="D276" s="2">
        <v>28</v>
      </c>
      <c r="E276" s="2" t="s">
        <v>8</v>
      </c>
      <c r="F276" s="6" t="s">
        <v>41</v>
      </c>
      <c r="G276" s="2">
        <v>30</v>
      </c>
      <c r="H276" s="2">
        <v>20</v>
      </c>
      <c r="I276" s="2">
        <v>20</v>
      </c>
      <c r="J276" s="2">
        <v>15</v>
      </c>
      <c r="K276" s="2">
        <v>3</v>
      </c>
      <c r="L276" s="19">
        <v>2120.5750411731105</v>
      </c>
      <c r="M276" s="19">
        <f t="shared" si="48"/>
        <v>0.21205750411731106</v>
      </c>
      <c r="N276" s="19">
        <v>636.17251235193316</v>
      </c>
      <c r="O276" s="19">
        <f t="shared" si="49"/>
        <v>6.3617251235193323E-2</v>
      </c>
      <c r="P276" s="19">
        <f t="shared" si="50"/>
        <v>0.14844025288211773</v>
      </c>
      <c r="R276" s="24">
        <v>14.08</v>
      </c>
      <c r="S276" s="24">
        <f t="shared" si="51"/>
        <v>0.89573089739152201</v>
      </c>
      <c r="U276" s="24">
        <v>8.1999999999999993</v>
      </c>
      <c r="V276" s="24">
        <f t="shared" si="52"/>
        <v>1.2172100736333653</v>
      </c>
      <c r="X276" s="25">
        <f t="shared" si="53"/>
        <v>-0.3214791762418433</v>
      </c>
      <c r="AA276" s="5">
        <v>39870</v>
      </c>
      <c r="AB276" s="2">
        <v>28</v>
      </c>
      <c r="AC276" s="2" t="s">
        <v>8</v>
      </c>
      <c r="AD276" s="6" t="s">
        <v>41</v>
      </c>
      <c r="AE276" s="2">
        <v>30</v>
      </c>
      <c r="AF276" s="2">
        <v>20</v>
      </c>
      <c r="AG276" s="2">
        <v>20</v>
      </c>
      <c r="AH276" s="2">
        <v>15</v>
      </c>
      <c r="AI276" s="2">
        <v>3</v>
      </c>
      <c r="AJ276" s="19">
        <v>2120.5750411731105</v>
      </c>
      <c r="AK276" s="19">
        <f t="shared" si="54"/>
        <v>0.21205750411731106</v>
      </c>
      <c r="AL276" s="19">
        <v>636.17251235193316</v>
      </c>
      <c r="AM276" s="19">
        <f t="shared" si="55"/>
        <v>6.3617251235193323E-2</v>
      </c>
      <c r="AN276" s="19">
        <f t="shared" si="56"/>
        <v>0.14844025288211773</v>
      </c>
      <c r="AP276" s="24">
        <v>14.08</v>
      </c>
      <c r="AQ276" s="24">
        <f t="shared" si="57"/>
        <v>0.89573089739152201</v>
      </c>
      <c r="AR276" s="24"/>
      <c r="AS276" s="24">
        <v>8.1999999999999993</v>
      </c>
      <c r="AT276" s="24">
        <f t="shared" si="58"/>
        <v>1.2172100736333653</v>
      </c>
      <c r="AU276" s="24"/>
      <c r="AV276" s="25">
        <f t="shared" si="59"/>
        <v>-0.3214791762418433</v>
      </c>
    </row>
    <row r="277" spans="1:48" x14ac:dyDescent="0.3">
      <c r="A277" s="2" t="s">
        <v>6</v>
      </c>
      <c r="B277" s="2">
        <v>23</v>
      </c>
      <c r="C277" s="5">
        <v>39870</v>
      </c>
      <c r="D277" s="2">
        <v>28</v>
      </c>
      <c r="E277" s="2" t="s">
        <v>8</v>
      </c>
      <c r="F277" s="6" t="s">
        <v>41</v>
      </c>
      <c r="G277" s="2">
        <v>60</v>
      </c>
      <c r="H277" s="2">
        <v>15</v>
      </c>
      <c r="I277" s="2">
        <v>15</v>
      </c>
      <c r="J277" s="2">
        <v>11.25</v>
      </c>
      <c r="K277" s="2">
        <v>3</v>
      </c>
      <c r="L277" s="19">
        <v>1192.8234606598746</v>
      </c>
      <c r="M277" s="19">
        <f t="shared" si="48"/>
        <v>0.11928234606598746</v>
      </c>
      <c r="N277" s="19">
        <v>715.69407639592475</v>
      </c>
      <c r="O277" s="19">
        <f t="shared" si="49"/>
        <v>7.1569407639592478E-2</v>
      </c>
      <c r="P277" s="19">
        <f t="shared" si="50"/>
        <v>4.7712938426394985E-2</v>
      </c>
      <c r="R277" s="24">
        <v>14.08</v>
      </c>
      <c r="S277" s="24">
        <f t="shared" si="51"/>
        <v>1.0076972595654621</v>
      </c>
      <c r="U277" s="24">
        <v>8.1999999999999993</v>
      </c>
      <c r="V277" s="24">
        <f t="shared" si="52"/>
        <v>0.39124609509643882</v>
      </c>
      <c r="X277" s="25">
        <f t="shared" si="53"/>
        <v>0.61645116446902326</v>
      </c>
      <c r="AA277" s="5">
        <v>39870</v>
      </c>
      <c r="AB277" s="2">
        <v>28</v>
      </c>
      <c r="AC277" s="2" t="s">
        <v>8</v>
      </c>
      <c r="AD277" s="6" t="s">
        <v>41</v>
      </c>
      <c r="AE277" s="2">
        <v>60</v>
      </c>
      <c r="AF277" s="2">
        <v>15</v>
      </c>
      <c r="AG277" s="2">
        <v>15</v>
      </c>
      <c r="AH277" s="2">
        <v>11.25</v>
      </c>
      <c r="AI277" s="2">
        <v>3</v>
      </c>
      <c r="AJ277" s="19">
        <v>1192.8234606598746</v>
      </c>
      <c r="AK277" s="19">
        <f t="shared" si="54"/>
        <v>0.11928234606598746</v>
      </c>
      <c r="AL277" s="19">
        <v>715.69407639592475</v>
      </c>
      <c r="AM277" s="19">
        <f t="shared" si="55"/>
        <v>7.1569407639592478E-2</v>
      </c>
      <c r="AN277" s="19">
        <f t="shared" si="56"/>
        <v>4.7712938426394985E-2</v>
      </c>
      <c r="AP277" s="24">
        <v>14.08</v>
      </c>
      <c r="AQ277" s="24">
        <f t="shared" si="57"/>
        <v>1.0076972595654621</v>
      </c>
      <c r="AR277" s="24"/>
      <c r="AS277" s="24">
        <v>8.1999999999999993</v>
      </c>
      <c r="AT277" s="24">
        <f t="shared" si="58"/>
        <v>0.39124609509643882</v>
      </c>
      <c r="AU277" s="24"/>
      <c r="AV277" s="25">
        <f t="shared" si="59"/>
        <v>0.61645116446902326</v>
      </c>
    </row>
    <row r="278" spans="1:48" x14ac:dyDescent="0.3">
      <c r="A278" s="2" t="s">
        <v>6</v>
      </c>
      <c r="B278" s="2">
        <v>23</v>
      </c>
      <c r="C278" s="5">
        <v>39870</v>
      </c>
      <c r="D278" s="2">
        <v>28</v>
      </c>
      <c r="E278" s="2" t="s">
        <v>8</v>
      </c>
      <c r="F278" s="6" t="s">
        <v>25</v>
      </c>
      <c r="G278" s="2">
        <v>80</v>
      </c>
      <c r="H278" s="2">
        <v>5</v>
      </c>
      <c r="I278" s="2">
        <v>10</v>
      </c>
      <c r="J278" s="2">
        <v>5</v>
      </c>
      <c r="K278" s="2">
        <v>2</v>
      </c>
      <c r="L278" s="19">
        <v>157.07963267948966</v>
      </c>
      <c r="M278" s="19">
        <f t="shared" si="48"/>
        <v>1.5707963267948967E-2</v>
      </c>
      <c r="N278" s="19">
        <v>125.66370614359174</v>
      </c>
      <c r="O278" s="19">
        <f t="shared" si="49"/>
        <v>1.2566370614359173E-2</v>
      </c>
      <c r="P278" s="19">
        <f t="shared" si="50"/>
        <v>3.1415926535897937E-3</v>
      </c>
      <c r="R278" s="24">
        <v>14.08</v>
      </c>
      <c r="S278" s="24">
        <f t="shared" si="51"/>
        <v>0.17693449825017715</v>
      </c>
      <c r="U278" s="24">
        <v>10.218461538461538</v>
      </c>
      <c r="V278" s="24">
        <f t="shared" si="52"/>
        <v>3.2102243700220627E-2</v>
      </c>
      <c r="X278" s="25">
        <f t="shared" si="53"/>
        <v>0.14483225454995652</v>
      </c>
      <c r="AA278" s="5">
        <v>39870</v>
      </c>
      <c r="AB278" s="2">
        <v>28</v>
      </c>
      <c r="AC278" s="2" t="s">
        <v>8</v>
      </c>
      <c r="AD278" s="6" t="s">
        <v>25</v>
      </c>
      <c r="AE278" s="2">
        <v>80</v>
      </c>
      <c r="AF278" s="2">
        <v>5</v>
      </c>
      <c r="AG278" s="2">
        <v>10</v>
      </c>
      <c r="AH278" s="2">
        <v>5</v>
      </c>
      <c r="AI278" s="2">
        <v>2</v>
      </c>
      <c r="AJ278" s="19">
        <v>157.07963267948966</v>
      </c>
      <c r="AK278" s="19">
        <f t="shared" si="54"/>
        <v>1.5707963267948967E-2</v>
      </c>
      <c r="AL278" s="19">
        <v>125.66370614359174</v>
      </c>
      <c r="AM278" s="19">
        <f t="shared" si="55"/>
        <v>1.2566370614359173E-2</v>
      </c>
      <c r="AN278" s="19">
        <f t="shared" si="56"/>
        <v>3.1415926535897937E-3</v>
      </c>
      <c r="AP278" s="24">
        <v>14.08</v>
      </c>
      <c r="AQ278" s="24">
        <f t="shared" si="57"/>
        <v>0.17693449825017715</v>
      </c>
      <c r="AR278" s="24"/>
      <c r="AS278" s="24">
        <v>10.218461538461538</v>
      </c>
      <c r="AT278" s="24">
        <f t="shared" si="58"/>
        <v>3.2102243700220627E-2</v>
      </c>
      <c r="AU278" s="24"/>
      <c r="AV278" s="25">
        <f t="shared" si="59"/>
        <v>0.14483225454995652</v>
      </c>
    </row>
    <row r="279" spans="1:48" x14ac:dyDescent="0.3">
      <c r="A279" s="2" t="s">
        <v>6</v>
      </c>
      <c r="B279" s="2">
        <v>23</v>
      </c>
      <c r="C279" s="5">
        <v>39870</v>
      </c>
      <c r="D279" s="2">
        <v>28</v>
      </c>
      <c r="E279" s="2" t="s">
        <v>8</v>
      </c>
      <c r="F279" s="6" t="s">
        <v>35</v>
      </c>
      <c r="G279" s="2">
        <v>100</v>
      </c>
      <c r="H279" s="2">
        <v>5</v>
      </c>
      <c r="I279" s="2">
        <v>10</v>
      </c>
      <c r="J279" s="2">
        <v>5</v>
      </c>
      <c r="K279" s="2">
        <v>1</v>
      </c>
      <c r="L279" s="19">
        <v>78.539816339744831</v>
      </c>
      <c r="M279" s="19">
        <f t="shared" si="48"/>
        <v>7.8539816339744835E-3</v>
      </c>
      <c r="N279" s="19">
        <v>78.539816339744831</v>
      </c>
      <c r="O279" s="19">
        <f t="shared" si="49"/>
        <v>7.8539816339744835E-3</v>
      </c>
      <c r="P279" s="19">
        <f t="shared" si="50"/>
        <v>0</v>
      </c>
      <c r="R279" s="24">
        <v>14.08</v>
      </c>
      <c r="S279" s="24">
        <f t="shared" si="51"/>
        <v>0.11058406140636073</v>
      </c>
      <c r="U279" s="24">
        <v>8.104694792715291</v>
      </c>
      <c r="V279" s="24">
        <f t="shared" si="52"/>
        <v>0</v>
      </c>
      <c r="X279" s="25">
        <f t="shared" si="53"/>
        <v>0.11058406140636073</v>
      </c>
      <c r="AA279" s="5">
        <v>39870</v>
      </c>
      <c r="AB279" s="2">
        <v>28</v>
      </c>
      <c r="AC279" s="2" t="s">
        <v>8</v>
      </c>
      <c r="AD279" s="6" t="s">
        <v>35</v>
      </c>
      <c r="AE279" s="2">
        <v>100</v>
      </c>
      <c r="AF279" s="2">
        <v>5</v>
      </c>
      <c r="AG279" s="2">
        <v>10</v>
      </c>
      <c r="AH279" s="2">
        <v>5</v>
      </c>
      <c r="AI279" s="2">
        <v>1</v>
      </c>
      <c r="AJ279" s="19">
        <v>78.539816339744831</v>
      </c>
      <c r="AK279" s="19">
        <f t="shared" si="54"/>
        <v>7.8539816339744835E-3</v>
      </c>
      <c r="AL279" s="19">
        <v>78.539816339744831</v>
      </c>
      <c r="AM279" s="19">
        <f t="shared" si="55"/>
        <v>7.8539816339744835E-3</v>
      </c>
      <c r="AN279" s="19">
        <f t="shared" si="56"/>
        <v>0</v>
      </c>
      <c r="AP279" s="24">
        <v>14.08</v>
      </c>
      <c r="AQ279" s="24">
        <f t="shared" si="57"/>
        <v>0.11058406140636073</v>
      </c>
      <c r="AR279" s="24"/>
      <c r="AS279" s="24">
        <v>8.104694792715291</v>
      </c>
      <c r="AT279" s="24">
        <f t="shared" si="58"/>
        <v>0</v>
      </c>
      <c r="AU279" s="24"/>
      <c r="AV279" s="25">
        <f t="shared" si="59"/>
        <v>0.11058406140636073</v>
      </c>
    </row>
    <row r="280" spans="1:48" x14ac:dyDescent="0.3">
      <c r="A280" s="2" t="s">
        <v>6</v>
      </c>
      <c r="B280" s="2">
        <v>23</v>
      </c>
      <c r="C280" s="5">
        <v>39870</v>
      </c>
      <c r="D280" s="2">
        <v>28</v>
      </c>
      <c r="E280" s="2" t="s">
        <v>8</v>
      </c>
      <c r="F280" s="6" t="s">
        <v>41</v>
      </c>
      <c r="G280" s="2">
        <v>40</v>
      </c>
      <c r="H280" s="2">
        <v>10</v>
      </c>
      <c r="I280" s="2">
        <v>5</v>
      </c>
      <c r="J280" s="2">
        <v>6.25</v>
      </c>
      <c r="K280" s="2">
        <v>3</v>
      </c>
      <c r="L280" s="19">
        <v>368.15538909255389</v>
      </c>
      <c r="M280" s="19">
        <f t="shared" si="48"/>
        <v>3.6815538909255388E-2</v>
      </c>
      <c r="N280" s="19">
        <v>147.26215563702155</v>
      </c>
      <c r="O280" s="19">
        <f t="shared" si="49"/>
        <v>1.4726215563702155E-2</v>
      </c>
      <c r="P280" s="19">
        <f t="shared" si="50"/>
        <v>2.2089323345553233E-2</v>
      </c>
      <c r="R280" s="24">
        <v>14.08</v>
      </c>
      <c r="S280" s="24">
        <f t="shared" si="51"/>
        <v>0.20734511513692636</v>
      </c>
      <c r="U280" s="24">
        <v>8.1999999999999993</v>
      </c>
      <c r="V280" s="24">
        <f t="shared" si="52"/>
        <v>0.18113245143353648</v>
      </c>
      <c r="X280" s="25">
        <f t="shared" si="53"/>
        <v>2.6212663703389871E-2</v>
      </c>
      <c r="AA280" s="5">
        <v>39870</v>
      </c>
      <c r="AB280" s="2">
        <v>28</v>
      </c>
      <c r="AC280" s="2" t="s">
        <v>8</v>
      </c>
      <c r="AD280" s="6" t="s">
        <v>41</v>
      </c>
      <c r="AE280" s="2">
        <v>40</v>
      </c>
      <c r="AF280" s="2">
        <v>10</v>
      </c>
      <c r="AG280" s="2">
        <v>5</v>
      </c>
      <c r="AH280" s="2">
        <v>6.25</v>
      </c>
      <c r="AI280" s="2">
        <v>3</v>
      </c>
      <c r="AJ280" s="19">
        <v>368.15538909255389</v>
      </c>
      <c r="AK280" s="19">
        <f t="shared" si="54"/>
        <v>3.6815538909255388E-2</v>
      </c>
      <c r="AL280" s="19">
        <v>147.26215563702155</v>
      </c>
      <c r="AM280" s="19">
        <f t="shared" si="55"/>
        <v>1.4726215563702155E-2</v>
      </c>
      <c r="AN280" s="19">
        <f t="shared" si="56"/>
        <v>2.2089323345553233E-2</v>
      </c>
      <c r="AP280" s="24">
        <v>14.08</v>
      </c>
      <c r="AQ280" s="24">
        <f t="shared" si="57"/>
        <v>0.20734511513692636</v>
      </c>
      <c r="AR280" s="24"/>
      <c r="AS280" s="24">
        <v>8.1999999999999993</v>
      </c>
      <c r="AT280" s="24">
        <f t="shared" si="58"/>
        <v>0.18113245143353648</v>
      </c>
      <c r="AU280" s="24"/>
      <c r="AV280" s="25">
        <f t="shared" si="59"/>
        <v>2.6212663703389871E-2</v>
      </c>
    </row>
    <row r="281" spans="1:48" x14ac:dyDescent="0.3">
      <c r="A281" s="2" t="s">
        <v>6</v>
      </c>
      <c r="B281" s="2">
        <v>23</v>
      </c>
      <c r="C281" s="5">
        <v>39870</v>
      </c>
      <c r="D281" s="2">
        <v>28</v>
      </c>
      <c r="E281" s="2" t="s">
        <v>8</v>
      </c>
      <c r="F281" s="6" t="s">
        <v>25</v>
      </c>
      <c r="G281" s="2">
        <v>90</v>
      </c>
      <c r="H281" s="2">
        <v>5</v>
      </c>
      <c r="I281" s="2">
        <v>10</v>
      </c>
      <c r="J281" s="2">
        <v>5</v>
      </c>
      <c r="K281" s="2">
        <v>2</v>
      </c>
      <c r="L281" s="19">
        <v>157.07963267948966</v>
      </c>
      <c r="M281" s="19">
        <f t="shared" si="48"/>
        <v>1.5707963267948967E-2</v>
      </c>
      <c r="N281" s="19">
        <v>141.37166941154069</v>
      </c>
      <c r="O281" s="19">
        <f t="shared" si="49"/>
        <v>1.4137166941154069E-2</v>
      </c>
      <c r="P281" s="19">
        <f t="shared" si="50"/>
        <v>1.5707963267948977E-3</v>
      </c>
      <c r="R281" s="24">
        <v>14.08</v>
      </c>
      <c r="S281" s="24">
        <f t="shared" si="51"/>
        <v>0.19905131053144928</v>
      </c>
      <c r="U281" s="24">
        <v>10.218461538461538</v>
      </c>
      <c r="V281" s="24">
        <f t="shared" si="52"/>
        <v>1.6051121850110324E-2</v>
      </c>
      <c r="X281" s="25">
        <f t="shared" si="53"/>
        <v>0.18300018868133897</v>
      </c>
      <c r="AA281" s="5">
        <v>39870</v>
      </c>
      <c r="AB281" s="2">
        <v>28</v>
      </c>
      <c r="AC281" s="2" t="s">
        <v>8</v>
      </c>
      <c r="AD281" s="6" t="s">
        <v>25</v>
      </c>
      <c r="AE281" s="2">
        <v>90</v>
      </c>
      <c r="AF281" s="2">
        <v>5</v>
      </c>
      <c r="AG281" s="2">
        <v>10</v>
      </c>
      <c r="AH281" s="2">
        <v>5</v>
      </c>
      <c r="AI281" s="2">
        <v>2</v>
      </c>
      <c r="AJ281" s="19">
        <v>157.07963267948966</v>
      </c>
      <c r="AK281" s="19">
        <f t="shared" si="54"/>
        <v>1.5707963267948967E-2</v>
      </c>
      <c r="AL281" s="19">
        <v>141.37166941154069</v>
      </c>
      <c r="AM281" s="19">
        <f t="shared" si="55"/>
        <v>1.4137166941154069E-2</v>
      </c>
      <c r="AN281" s="19">
        <f t="shared" si="56"/>
        <v>1.5707963267948977E-3</v>
      </c>
      <c r="AP281" s="24">
        <v>14.08</v>
      </c>
      <c r="AQ281" s="24">
        <f t="shared" si="57"/>
        <v>0.19905131053144928</v>
      </c>
      <c r="AR281" s="24"/>
      <c r="AS281" s="24">
        <v>10.218461538461538</v>
      </c>
      <c r="AT281" s="24">
        <f t="shared" si="58"/>
        <v>1.6051121850110324E-2</v>
      </c>
      <c r="AU281" s="24"/>
      <c r="AV281" s="25">
        <f t="shared" si="59"/>
        <v>0.18300018868133897</v>
      </c>
    </row>
    <row r="282" spans="1:48" x14ac:dyDescent="0.3">
      <c r="A282" s="2" t="s">
        <v>6</v>
      </c>
      <c r="B282" s="2">
        <v>23</v>
      </c>
      <c r="C282" s="5">
        <v>39870</v>
      </c>
      <c r="D282" s="2">
        <v>28</v>
      </c>
      <c r="E282" s="2" t="s">
        <v>8</v>
      </c>
      <c r="F282" s="6" t="s">
        <v>41</v>
      </c>
      <c r="G282" s="2">
        <v>80</v>
      </c>
      <c r="H282" s="2">
        <v>10</v>
      </c>
      <c r="I282" s="2">
        <v>10</v>
      </c>
      <c r="J282" s="2">
        <v>7.5</v>
      </c>
      <c r="K282" s="2">
        <v>3</v>
      </c>
      <c r="L282" s="19">
        <v>530.14376029327764</v>
      </c>
      <c r="M282" s="19">
        <f t="shared" si="48"/>
        <v>5.3014376029327764E-2</v>
      </c>
      <c r="N282" s="19">
        <v>424.11500823462211</v>
      </c>
      <c r="O282" s="19">
        <f t="shared" si="49"/>
        <v>4.2411500823462213E-2</v>
      </c>
      <c r="P282" s="19">
        <f t="shared" si="50"/>
        <v>1.0602875205865551E-2</v>
      </c>
      <c r="R282" s="24">
        <v>14.08</v>
      </c>
      <c r="S282" s="24">
        <f t="shared" si="51"/>
        <v>0.59715393159434793</v>
      </c>
      <c r="U282" s="24">
        <v>8.1999999999999993</v>
      </c>
      <c r="V282" s="24">
        <f t="shared" si="52"/>
        <v>8.6943576688097518E-2</v>
      </c>
      <c r="X282" s="25">
        <f t="shared" si="53"/>
        <v>0.51021035490625044</v>
      </c>
      <c r="AA282" s="5">
        <v>39870</v>
      </c>
      <c r="AB282" s="2">
        <v>28</v>
      </c>
      <c r="AC282" s="2" t="s">
        <v>8</v>
      </c>
      <c r="AD282" s="6" t="s">
        <v>41</v>
      </c>
      <c r="AE282" s="2">
        <v>80</v>
      </c>
      <c r="AF282" s="2">
        <v>10</v>
      </c>
      <c r="AG282" s="2">
        <v>10</v>
      </c>
      <c r="AH282" s="2">
        <v>7.5</v>
      </c>
      <c r="AI282" s="2">
        <v>3</v>
      </c>
      <c r="AJ282" s="19">
        <v>530.14376029327764</v>
      </c>
      <c r="AK282" s="19">
        <f t="shared" si="54"/>
        <v>5.3014376029327764E-2</v>
      </c>
      <c r="AL282" s="19">
        <v>424.11500823462211</v>
      </c>
      <c r="AM282" s="19">
        <f t="shared" si="55"/>
        <v>4.2411500823462213E-2</v>
      </c>
      <c r="AN282" s="19">
        <f t="shared" si="56"/>
        <v>1.0602875205865551E-2</v>
      </c>
      <c r="AP282" s="24">
        <v>14.08</v>
      </c>
      <c r="AQ282" s="24">
        <f t="shared" si="57"/>
        <v>0.59715393159434793</v>
      </c>
      <c r="AR282" s="24"/>
      <c r="AS282" s="24">
        <v>8.1999999999999993</v>
      </c>
      <c r="AT282" s="24">
        <f t="shared" si="58"/>
        <v>8.6943576688097518E-2</v>
      </c>
      <c r="AU282" s="24"/>
      <c r="AV282" s="25">
        <f t="shared" si="59"/>
        <v>0.51021035490625044</v>
      </c>
    </row>
    <row r="283" spans="1:48" x14ac:dyDescent="0.3">
      <c r="A283" s="2" t="s">
        <v>6</v>
      </c>
      <c r="B283" s="2">
        <v>23</v>
      </c>
      <c r="C283" s="5">
        <v>39870</v>
      </c>
      <c r="D283" s="2">
        <v>28</v>
      </c>
      <c r="E283" s="2" t="s">
        <v>8</v>
      </c>
      <c r="F283" s="6" t="s">
        <v>25</v>
      </c>
      <c r="G283" s="2">
        <v>90</v>
      </c>
      <c r="H283" s="2">
        <v>5</v>
      </c>
      <c r="I283" s="2">
        <v>10</v>
      </c>
      <c r="J283" s="2">
        <v>5</v>
      </c>
      <c r="K283" s="2">
        <v>2</v>
      </c>
      <c r="L283" s="19">
        <v>157.07963267948966</v>
      </c>
      <c r="M283" s="19">
        <f t="shared" si="48"/>
        <v>1.5707963267948967E-2</v>
      </c>
      <c r="N283" s="19">
        <v>141.37166941154069</v>
      </c>
      <c r="O283" s="19">
        <f t="shared" si="49"/>
        <v>1.4137166941154069E-2</v>
      </c>
      <c r="P283" s="19">
        <f t="shared" si="50"/>
        <v>1.5707963267948977E-3</v>
      </c>
      <c r="R283" s="24">
        <v>14.08</v>
      </c>
      <c r="S283" s="24">
        <f t="shared" si="51"/>
        <v>0.19905131053144928</v>
      </c>
      <c r="U283" s="24">
        <v>10.218461538461538</v>
      </c>
      <c r="V283" s="24">
        <f t="shared" si="52"/>
        <v>1.6051121850110324E-2</v>
      </c>
      <c r="X283" s="25">
        <f t="shared" si="53"/>
        <v>0.18300018868133897</v>
      </c>
      <c r="AA283" s="5">
        <v>39870</v>
      </c>
      <c r="AB283" s="2">
        <v>28</v>
      </c>
      <c r="AC283" s="2" t="s">
        <v>8</v>
      </c>
      <c r="AD283" s="6" t="s">
        <v>25</v>
      </c>
      <c r="AE283" s="2">
        <v>90</v>
      </c>
      <c r="AF283" s="2">
        <v>5</v>
      </c>
      <c r="AG283" s="2">
        <v>10</v>
      </c>
      <c r="AH283" s="2">
        <v>5</v>
      </c>
      <c r="AI283" s="2">
        <v>2</v>
      </c>
      <c r="AJ283" s="19">
        <v>157.07963267948966</v>
      </c>
      <c r="AK283" s="19">
        <f t="shared" si="54"/>
        <v>1.5707963267948967E-2</v>
      </c>
      <c r="AL283" s="19">
        <v>141.37166941154069</v>
      </c>
      <c r="AM283" s="19">
        <f t="shared" si="55"/>
        <v>1.4137166941154069E-2</v>
      </c>
      <c r="AN283" s="19">
        <f t="shared" si="56"/>
        <v>1.5707963267948977E-3</v>
      </c>
      <c r="AP283" s="24">
        <v>14.08</v>
      </c>
      <c r="AQ283" s="24">
        <f t="shared" si="57"/>
        <v>0.19905131053144928</v>
      </c>
      <c r="AR283" s="24"/>
      <c r="AS283" s="24">
        <v>10.218461538461538</v>
      </c>
      <c r="AT283" s="24">
        <f t="shared" si="58"/>
        <v>1.6051121850110324E-2</v>
      </c>
      <c r="AU283" s="24"/>
      <c r="AV283" s="25">
        <f t="shared" si="59"/>
        <v>0.18300018868133897</v>
      </c>
    </row>
    <row r="284" spans="1:48" x14ac:dyDescent="0.3">
      <c r="A284" s="2" t="s">
        <v>6</v>
      </c>
      <c r="B284" s="2">
        <v>23</v>
      </c>
      <c r="C284" s="5">
        <v>39870</v>
      </c>
      <c r="D284" s="2">
        <v>31</v>
      </c>
      <c r="E284" s="2" t="s">
        <v>8</v>
      </c>
      <c r="F284" s="6" t="s">
        <v>41</v>
      </c>
      <c r="G284" s="2">
        <v>15</v>
      </c>
      <c r="H284" s="2">
        <v>50</v>
      </c>
      <c r="I284" s="2">
        <v>100</v>
      </c>
      <c r="J284" s="2">
        <v>50</v>
      </c>
      <c r="K284" s="2">
        <v>3</v>
      </c>
      <c r="L284" s="19">
        <v>23561.944901923449</v>
      </c>
      <c r="M284" s="19">
        <f t="shared" si="48"/>
        <v>2.3561944901923448</v>
      </c>
      <c r="N284" s="19">
        <v>3534.2917352885174</v>
      </c>
      <c r="O284" s="19">
        <f t="shared" si="49"/>
        <v>0.35342917352885173</v>
      </c>
      <c r="P284" s="19">
        <f t="shared" si="50"/>
        <v>2.0027653166634929</v>
      </c>
      <c r="R284" s="24">
        <v>14.08</v>
      </c>
      <c r="S284" s="24">
        <f t="shared" si="51"/>
        <v>4.9762827632862328</v>
      </c>
      <c r="U284" s="24">
        <v>8.1999999999999993</v>
      </c>
      <c r="V284" s="24">
        <f t="shared" si="52"/>
        <v>16.422675596640641</v>
      </c>
      <c r="X284" s="25">
        <f t="shared" si="53"/>
        <v>-11.446392833354409</v>
      </c>
      <c r="AA284" s="5">
        <v>39870</v>
      </c>
      <c r="AB284" s="2">
        <v>31</v>
      </c>
      <c r="AC284" s="2" t="s">
        <v>8</v>
      </c>
      <c r="AD284" s="6" t="s">
        <v>41</v>
      </c>
      <c r="AE284" s="2">
        <v>15</v>
      </c>
      <c r="AF284" s="2">
        <v>50</v>
      </c>
      <c r="AG284" s="2">
        <v>100</v>
      </c>
      <c r="AH284" s="2">
        <v>50</v>
      </c>
      <c r="AI284" s="2">
        <v>3</v>
      </c>
      <c r="AJ284" s="19">
        <v>23561.944901923449</v>
      </c>
      <c r="AK284" s="19">
        <f t="shared" si="54"/>
        <v>2.3561944901923448</v>
      </c>
      <c r="AL284" s="19">
        <v>3534.2917352885174</v>
      </c>
      <c r="AM284" s="19">
        <f t="shared" si="55"/>
        <v>0.35342917352885173</v>
      </c>
      <c r="AN284" s="19">
        <f t="shared" si="56"/>
        <v>2.0027653166634929</v>
      </c>
      <c r="AP284" s="24">
        <v>14.08</v>
      </c>
      <c r="AQ284" s="24">
        <f t="shared" si="57"/>
        <v>4.9762827632862328</v>
      </c>
      <c r="AR284" s="24"/>
      <c r="AS284" s="24">
        <v>8.1999999999999993</v>
      </c>
      <c r="AT284" s="24">
        <f t="shared" si="58"/>
        <v>16.422675596640641</v>
      </c>
      <c r="AU284" s="24"/>
      <c r="AV284" s="25">
        <f t="shared" si="59"/>
        <v>-11.446392833354409</v>
      </c>
    </row>
    <row r="285" spans="1:48" x14ac:dyDescent="0.3">
      <c r="A285" s="2" t="s">
        <v>6</v>
      </c>
      <c r="B285" s="2">
        <v>23</v>
      </c>
      <c r="C285" s="5">
        <v>39870</v>
      </c>
      <c r="D285" s="2">
        <v>31</v>
      </c>
      <c r="E285" s="2" t="s">
        <v>8</v>
      </c>
      <c r="F285" s="6" t="s">
        <v>41</v>
      </c>
      <c r="G285" s="2">
        <v>10</v>
      </c>
      <c r="H285" s="2">
        <v>65</v>
      </c>
      <c r="I285" s="2">
        <v>50</v>
      </c>
      <c r="J285" s="2">
        <v>45</v>
      </c>
      <c r="K285" s="2">
        <v>3</v>
      </c>
      <c r="L285" s="19">
        <v>19085.175370557994</v>
      </c>
      <c r="M285" s="19">
        <f t="shared" si="48"/>
        <v>1.9085175370557994</v>
      </c>
      <c r="N285" s="19">
        <v>1908.5175370557995</v>
      </c>
      <c r="O285" s="19">
        <f t="shared" si="49"/>
        <v>0.19085175370557994</v>
      </c>
      <c r="P285" s="19">
        <f t="shared" si="50"/>
        <v>1.7176657833502196</v>
      </c>
      <c r="R285" s="24">
        <v>14.08</v>
      </c>
      <c r="S285" s="24">
        <f t="shared" si="51"/>
        <v>2.6871926921745657</v>
      </c>
      <c r="U285" s="24">
        <v>8.1999999999999993</v>
      </c>
      <c r="V285" s="24">
        <f t="shared" si="52"/>
        <v>14.0848594234718</v>
      </c>
      <c r="X285" s="25">
        <f t="shared" si="53"/>
        <v>-11.397666731297234</v>
      </c>
      <c r="AA285" s="5">
        <v>39870</v>
      </c>
      <c r="AB285" s="2">
        <v>31</v>
      </c>
      <c r="AC285" s="2" t="s">
        <v>8</v>
      </c>
      <c r="AD285" s="6" t="s">
        <v>41</v>
      </c>
      <c r="AE285" s="2">
        <v>10</v>
      </c>
      <c r="AF285" s="2">
        <v>65</v>
      </c>
      <c r="AG285" s="2">
        <v>50</v>
      </c>
      <c r="AH285" s="2">
        <v>45</v>
      </c>
      <c r="AI285" s="2">
        <v>3</v>
      </c>
      <c r="AJ285" s="19">
        <v>19085.175370557994</v>
      </c>
      <c r="AK285" s="19">
        <f t="shared" si="54"/>
        <v>1.9085175370557994</v>
      </c>
      <c r="AL285" s="19">
        <v>1908.5175370557995</v>
      </c>
      <c r="AM285" s="19">
        <f t="shared" si="55"/>
        <v>0.19085175370557994</v>
      </c>
      <c r="AN285" s="19">
        <f t="shared" si="56"/>
        <v>1.7176657833502196</v>
      </c>
      <c r="AP285" s="24">
        <v>14.08</v>
      </c>
      <c r="AQ285" s="24">
        <f t="shared" si="57"/>
        <v>2.6871926921745657</v>
      </c>
      <c r="AR285" s="24"/>
      <c r="AS285" s="24">
        <v>8.1999999999999993</v>
      </c>
      <c r="AT285" s="24">
        <f t="shared" si="58"/>
        <v>14.0848594234718</v>
      </c>
      <c r="AU285" s="24"/>
      <c r="AV285" s="25">
        <f t="shared" si="59"/>
        <v>-11.397666731297234</v>
      </c>
    </row>
    <row r="286" spans="1:48" x14ac:dyDescent="0.3">
      <c r="A286" s="2" t="s">
        <v>6</v>
      </c>
      <c r="B286" s="2">
        <v>23</v>
      </c>
      <c r="C286" s="5">
        <v>39870</v>
      </c>
      <c r="D286" s="2">
        <v>31</v>
      </c>
      <c r="E286" s="2" t="s">
        <v>8</v>
      </c>
      <c r="F286" s="6" t="s">
        <v>41</v>
      </c>
      <c r="G286" s="2">
        <v>10</v>
      </c>
      <c r="H286" s="2">
        <v>25</v>
      </c>
      <c r="I286" s="2">
        <v>20</v>
      </c>
      <c r="J286" s="2">
        <v>17.5</v>
      </c>
      <c r="K286" s="2">
        <v>3</v>
      </c>
      <c r="L286" s="19">
        <v>2886.3382504856222</v>
      </c>
      <c r="M286" s="19">
        <f t="shared" si="48"/>
        <v>0.28863382504856222</v>
      </c>
      <c r="N286" s="19">
        <v>288.63382504856224</v>
      </c>
      <c r="O286" s="19">
        <f t="shared" si="49"/>
        <v>2.8863382504856223E-2</v>
      </c>
      <c r="P286" s="19">
        <f t="shared" si="50"/>
        <v>0.25977044254370601</v>
      </c>
      <c r="R286" s="24">
        <v>14.08</v>
      </c>
      <c r="S286" s="24">
        <f t="shared" si="51"/>
        <v>0.40639642566837564</v>
      </c>
      <c r="U286" s="24">
        <v>8.1999999999999993</v>
      </c>
      <c r="V286" s="24">
        <f t="shared" si="52"/>
        <v>2.1301176288583892</v>
      </c>
      <c r="X286" s="25">
        <f t="shared" si="53"/>
        <v>-1.7237212031900135</v>
      </c>
      <c r="AA286" s="5">
        <v>39870</v>
      </c>
      <c r="AB286" s="2">
        <v>31</v>
      </c>
      <c r="AC286" s="2" t="s">
        <v>8</v>
      </c>
      <c r="AD286" s="6" t="s">
        <v>41</v>
      </c>
      <c r="AE286" s="2">
        <v>10</v>
      </c>
      <c r="AF286" s="2">
        <v>25</v>
      </c>
      <c r="AG286" s="2">
        <v>20</v>
      </c>
      <c r="AH286" s="2">
        <v>17.5</v>
      </c>
      <c r="AI286" s="2">
        <v>3</v>
      </c>
      <c r="AJ286" s="19">
        <v>2886.3382504856222</v>
      </c>
      <c r="AK286" s="19">
        <f t="shared" si="54"/>
        <v>0.28863382504856222</v>
      </c>
      <c r="AL286" s="19">
        <v>288.63382504856224</v>
      </c>
      <c r="AM286" s="19">
        <f t="shared" si="55"/>
        <v>2.8863382504856223E-2</v>
      </c>
      <c r="AN286" s="19">
        <f t="shared" si="56"/>
        <v>0.25977044254370601</v>
      </c>
      <c r="AP286" s="24">
        <v>14.08</v>
      </c>
      <c r="AQ286" s="24">
        <f t="shared" si="57"/>
        <v>0.40639642566837564</v>
      </c>
      <c r="AR286" s="24"/>
      <c r="AS286" s="24">
        <v>8.1999999999999993</v>
      </c>
      <c r="AT286" s="24">
        <f t="shared" si="58"/>
        <v>2.1301176288583892</v>
      </c>
      <c r="AU286" s="24"/>
      <c r="AV286" s="25">
        <f t="shared" si="59"/>
        <v>-1.7237212031900135</v>
      </c>
    </row>
    <row r="287" spans="1:48" x14ac:dyDescent="0.3">
      <c r="A287" s="2" t="s">
        <v>6</v>
      </c>
      <c r="B287" s="2">
        <v>23</v>
      </c>
      <c r="C287" s="5">
        <v>39870</v>
      </c>
      <c r="D287" s="2">
        <v>31</v>
      </c>
      <c r="E287" s="2" t="s">
        <v>8</v>
      </c>
      <c r="F287" s="6" t="s">
        <v>41</v>
      </c>
      <c r="G287" s="2">
        <v>10</v>
      </c>
      <c r="H287" s="2">
        <v>35</v>
      </c>
      <c r="I287" s="2">
        <v>55</v>
      </c>
      <c r="J287" s="2">
        <v>31.25</v>
      </c>
      <c r="K287" s="2">
        <v>3</v>
      </c>
      <c r="L287" s="19">
        <v>9203.8847273138472</v>
      </c>
      <c r="M287" s="19">
        <f t="shared" si="48"/>
        <v>0.92038847273138469</v>
      </c>
      <c r="N287" s="19">
        <v>920.38847273138481</v>
      </c>
      <c r="O287" s="19">
        <f t="shared" si="49"/>
        <v>9.2038847273138477E-2</v>
      </c>
      <c r="P287" s="19">
        <f t="shared" si="50"/>
        <v>0.8283496254582462</v>
      </c>
      <c r="R287" s="24">
        <v>14.08</v>
      </c>
      <c r="S287" s="24">
        <f t="shared" si="51"/>
        <v>1.2959069696057897</v>
      </c>
      <c r="U287" s="24">
        <v>8.1999999999999993</v>
      </c>
      <c r="V287" s="24">
        <f t="shared" si="52"/>
        <v>6.7924669287576185</v>
      </c>
      <c r="X287" s="25">
        <f t="shared" si="53"/>
        <v>-5.4965599591518286</v>
      </c>
      <c r="AA287" s="5">
        <v>39870</v>
      </c>
      <c r="AB287" s="2">
        <v>31</v>
      </c>
      <c r="AC287" s="2" t="s">
        <v>8</v>
      </c>
      <c r="AD287" s="6" t="s">
        <v>41</v>
      </c>
      <c r="AE287" s="2">
        <v>10</v>
      </c>
      <c r="AF287" s="2">
        <v>35</v>
      </c>
      <c r="AG287" s="2">
        <v>55</v>
      </c>
      <c r="AH287" s="2">
        <v>31.25</v>
      </c>
      <c r="AI287" s="2">
        <v>3</v>
      </c>
      <c r="AJ287" s="19">
        <v>9203.8847273138472</v>
      </c>
      <c r="AK287" s="19">
        <f t="shared" si="54"/>
        <v>0.92038847273138469</v>
      </c>
      <c r="AL287" s="19">
        <v>920.38847273138481</v>
      </c>
      <c r="AM287" s="19">
        <f t="shared" si="55"/>
        <v>9.2038847273138477E-2</v>
      </c>
      <c r="AN287" s="19">
        <f t="shared" si="56"/>
        <v>0.8283496254582462</v>
      </c>
      <c r="AP287" s="24">
        <v>14.08</v>
      </c>
      <c r="AQ287" s="24">
        <f t="shared" si="57"/>
        <v>1.2959069696057897</v>
      </c>
      <c r="AR287" s="24"/>
      <c r="AS287" s="24">
        <v>8.1999999999999993</v>
      </c>
      <c r="AT287" s="24">
        <f t="shared" si="58"/>
        <v>6.7924669287576185</v>
      </c>
      <c r="AU287" s="24"/>
      <c r="AV287" s="25">
        <f t="shared" si="59"/>
        <v>-5.4965599591518286</v>
      </c>
    </row>
    <row r="288" spans="1:48" x14ac:dyDescent="0.3">
      <c r="A288" s="2" t="s">
        <v>6</v>
      </c>
      <c r="B288" s="2">
        <v>23</v>
      </c>
      <c r="C288" s="5">
        <v>39870</v>
      </c>
      <c r="D288" s="2">
        <v>31</v>
      </c>
      <c r="E288" s="2" t="s">
        <v>8</v>
      </c>
      <c r="F288" s="6" t="s">
        <v>44</v>
      </c>
      <c r="G288" s="2">
        <v>80</v>
      </c>
      <c r="H288" s="2">
        <v>10</v>
      </c>
      <c r="I288" s="2">
        <v>10</v>
      </c>
      <c r="J288" s="2">
        <v>7.5</v>
      </c>
      <c r="K288" s="2">
        <v>2</v>
      </c>
      <c r="L288" s="19">
        <v>353.42917352885172</v>
      </c>
      <c r="M288" s="19">
        <f t="shared" si="48"/>
        <v>3.5342917352885174E-2</v>
      </c>
      <c r="N288" s="19">
        <v>282.74333882308139</v>
      </c>
      <c r="O288" s="19">
        <f t="shared" si="49"/>
        <v>2.8274333882308138E-2</v>
      </c>
      <c r="P288" s="19">
        <f t="shared" si="50"/>
        <v>7.0685834705770355E-3</v>
      </c>
      <c r="R288" s="24">
        <v>14.08</v>
      </c>
      <c r="S288" s="24">
        <f t="shared" si="51"/>
        <v>0.39810262106289857</v>
      </c>
      <c r="U288" s="24">
        <v>9.0675767918088734</v>
      </c>
      <c r="V288" s="24">
        <f t="shared" si="52"/>
        <v>6.4094923428768144E-2</v>
      </c>
      <c r="X288" s="25">
        <f t="shared" si="53"/>
        <v>0.33400769763413041</v>
      </c>
      <c r="AA288" s="5">
        <v>39870</v>
      </c>
      <c r="AB288" s="2">
        <v>31</v>
      </c>
      <c r="AC288" s="2" t="s">
        <v>8</v>
      </c>
      <c r="AD288" s="6" t="s">
        <v>44</v>
      </c>
      <c r="AE288" s="2">
        <v>80</v>
      </c>
      <c r="AF288" s="2">
        <v>10</v>
      </c>
      <c r="AG288" s="2">
        <v>10</v>
      </c>
      <c r="AH288" s="2">
        <v>7.5</v>
      </c>
      <c r="AI288" s="2">
        <v>2</v>
      </c>
      <c r="AJ288" s="19">
        <v>353.42917352885172</v>
      </c>
      <c r="AK288" s="19">
        <f t="shared" si="54"/>
        <v>3.5342917352885174E-2</v>
      </c>
      <c r="AL288" s="19">
        <v>282.74333882308139</v>
      </c>
      <c r="AM288" s="19">
        <f t="shared" si="55"/>
        <v>2.8274333882308138E-2</v>
      </c>
      <c r="AN288" s="19">
        <f t="shared" si="56"/>
        <v>7.0685834705770355E-3</v>
      </c>
      <c r="AP288" s="24">
        <v>14.08</v>
      </c>
      <c r="AQ288" s="24">
        <f t="shared" si="57"/>
        <v>0.39810262106289857</v>
      </c>
      <c r="AR288" s="24"/>
      <c r="AS288" s="24">
        <v>9.0675767918088734</v>
      </c>
      <c r="AT288" s="24">
        <f t="shared" si="58"/>
        <v>6.4094923428768144E-2</v>
      </c>
      <c r="AU288" s="24"/>
      <c r="AV288" s="25">
        <f t="shared" si="59"/>
        <v>0.33400769763413041</v>
      </c>
    </row>
    <row r="289" spans="1:48" x14ac:dyDescent="0.3">
      <c r="A289" s="2" t="s">
        <v>6</v>
      </c>
      <c r="B289" s="2">
        <v>23</v>
      </c>
      <c r="C289" s="5">
        <v>39870</v>
      </c>
      <c r="D289" s="2">
        <v>31</v>
      </c>
      <c r="E289" s="2" t="s">
        <v>8</v>
      </c>
      <c r="F289" s="6" t="s">
        <v>41</v>
      </c>
      <c r="G289" s="2">
        <v>10</v>
      </c>
      <c r="H289" s="2">
        <v>15</v>
      </c>
      <c r="I289" s="2">
        <v>40</v>
      </c>
      <c r="J289" s="2">
        <v>17.5</v>
      </c>
      <c r="K289" s="2">
        <v>3</v>
      </c>
      <c r="L289" s="19">
        <v>2886.3382504856222</v>
      </c>
      <c r="M289" s="19">
        <f t="shared" si="48"/>
        <v>0.28863382504856222</v>
      </c>
      <c r="N289" s="19">
        <v>288.63382504856224</v>
      </c>
      <c r="O289" s="19">
        <f t="shared" si="49"/>
        <v>2.8863382504856223E-2</v>
      </c>
      <c r="P289" s="19">
        <f t="shared" si="50"/>
        <v>0.25977044254370601</v>
      </c>
      <c r="R289" s="24">
        <v>14.08</v>
      </c>
      <c r="S289" s="24">
        <f t="shared" si="51"/>
        <v>0.40639642566837564</v>
      </c>
      <c r="U289" s="24">
        <v>8.1999999999999993</v>
      </c>
      <c r="V289" s="24">
        <f t="shared" si="52"/>
        <v>2.1301176288583892</v>
      </c>
      <c r="X289" s="25">
        <f t="shared" si="53"/>
        <v>-1.7237212031900135</v>
      </c>
      <c r="AA289" s="5">
        <v>39870</v>
      </c>
      <c r="AB289" s="2">
        <v>31</v>
      </c>
      <c r="AC289" s="2" t="s">
        <v>8</v>
      </c>
      <c r="AD289" s="6" t="s">
        <v>41</v>
      </c>
      <c r="AE289" s="2">
        <v>10</v>
      </c>
      <c r="AF289" s="2">
        <v>15</v>
      </c>
      <c r="AG289" s="2">
        <v>40</v>
      </c>
      <c r="AH289" s="2">
        <v>17.5</v>
      </c>
      <c r="AI289" s="2">
        <v>3</v>
      </c>
      <c r="AJ289" s="19">
        <v>2886.3382504856222</v>
      </c>
      <c r="AK289" s="19">
        <f t="shared" si="54"/>
        <v>0.28863382504856222</v>
      </c>
      <c r="AL289" s="19">
        <v>288.63382504856224</v>
      </c>
      <c r="AM289" s="19">
        <f t="shared" si="55"/>
        <v>2.8863382504856223E-2</v>
      </c>
      <c r="AN289" s="19">
        <f t="shared" si="56"/>
        <v>0.25977044254370601</v>
      </c>
      <c r="AP289" s="24">
        <v>14.08</v>
      </c>
      <c r="AQ289" s="24">
        <f t="shared" si="57"/>
        <v>0.40639642566837564</v>
      </c>
      <c r="AR289" s="24"/>
      <c r="AS289" s="24">
        <v>8.1999999999999993</v>
      </c>
      <c r="AT289" s="24">
        <f t="shared" si="58"/>
        <v>2.1301176288583892</v>
      </c>
      <c r="AU289" s="24"/>
      <c r="AV289" s="25">
        <f t="shared" si="59"/>
        <v>-1.7237212031900135</v>
      </c>
    </row>
    <row r="290" spans="1:48" x14ac:dyDescent="0.3">
      <c r="A290" s="2" t="s">
        <v>6</v>
      </c>
      <c r="B290" s="2">
        <v>23</v>
      </c>
      <c r="C290" s="5">
        <v>39870</v>
      </c>
      <c r="D290" s="2">
        <v>31</v>
      </c>
      <c r="E290" s="2" t="s">
        <v>8</v>
      </c>
      <c r="F290" s="6" t="s">
        <v>41</v>
      </c>
      <c r="G290" s="2">
        <v>5</v>
      </c>
      <c r="H290" s="2">
        <v>10</v>
      </c>
      <c r="I290" s="2">
        <v>25</v>
      </c>
      <c r="J290" s="2">
        <v>11.25</v>
      </c>
      <c r="K290" s="2">
        <v>3</v>
      </c>
      <c r="L290" s="19">
        <v>1192.8234606598746</v>
      </c>
      <c r="M290" s="19">
        <f t="shared" si="48"/>
        <v>0.11928234606598746</v>
      </c>
      <c r="N290" s="19">
        <v>59.641173032993734</v>
      </c>
      <c r="O290" s="19">
        <f t="shared" si="49"/>
        <v>5.9641173032993731E-3</v>
      </c>
      <c r="P290" s="19">
        <f t="shared" si="50"/>
        <v>0.11331822876268809</v>
      </c>
      <c r="R290" s="24">
        <v>14.08</v>
      </c>
      <c r="S290" s="24">
        <f t="shared" si="51"/>
        <v>8.3974771630455178E-2</v>
      </c>
      <c r="U290" s="24">
        <v>8.1999999999999993</v>
      </c>
      <c r="V290" s="24">
        <f t="shared" si="52"/>
        <v>0.92920947585404223</v>
      </c>
      <c r="X290" s="25">
        <f t="shared" si="53"/>
        <v>-0.84523470422358704</v>
      </c>
      <c r="AA290" s="5">
        <v>39870</v>
      </c>
      <c r="AB290" s="2">
        <v>31</v>
      </c>
      <c r="AC290" s="2" t="s">
        <v>8</v>
      </c>
      <c r="AD290" s="6" t="s">
        <v>41</v>
      </c>
      <c r="AE290" s="2">
        <v>5</v>
      </c>
      <c r="AF290" s="2">
        <v>10</v>
      </c>
      <c r="AG290" s="2">
        <v>25</v>
      </c>
      <c r="AH290" s="2">
        <v>11.25</v>
      </c>
      <c r="AI290" s="2">
        <v>3</v>
      </c>
      <c r="AJ290" s="19">
        <v>1192.8234606598746</v>
      </c>
      <c r="AK290" s="19">
        <f t="shared" si="54"/>
        <v>0.11928234606598746</v>
      </c>
      <c r="AL290" s="19">
        <v>59.641173032993734</v>
      </c>
      <c r="AM290" s="19">
        <f t="shared" si="55"/>
        <v>5.9641173032993731E-3</v>
      </c>
      <c r="AN290" s="19">
        <f t="shared" si="56"/>
        <v>0.11331822876268809</v>
      </c>
      <c r="AP290" s="24">
        <v>14.08</v>
      </c>
      <c r="AQ290" s="24">
        <f t="shared" si="57"/>
        <v>8.3974771630455178E-2</v>
      </c>
      <c r="AR290" s="24"/>
      <c r="AS290" s="24">
        <v>8.1999999999999993</v>
      </c>
      <c r="AT290" s="24">
        <f t="shared" si="58"/>
        <v>0.92920947585404223</v>
      </c>
      <c r="AU290" s="24"/>
      <c r="AV290" s="25">
        <f t="shared" si="59"/>
        <v>-0.84523470422358704</v>
      </c>
    </row>
    <row r="291" spans="1:48" x14ac:dyDescent="0.3">
      <c r="A291" s="2" t="s">
        <v>6</v>
      </c>
      <c r="B291" s="2">
        <v>23</v>
      </c>
      <c r="C291" s="5">
        <v>39870</v>
      </c>
      <c r="D291" s="2">
        <v>31</v>
      </c>
      <c r="E291" s="2" t="s">
        <v>8</v>
      </c>
      <c r="F291" s="6" t="s">
        <v>36</v>
      </c>
      <c r="G291" s="2">
        <v>100</v>
      </c>
      <c r="H291" s="2">
        <v>10</v>
      </c>
      <c r="I291" s="2">
        <v>5</v>
      </c>
      <c r="J291" s="2">
        <v>6.25</v>
      </c>
      <c r="K291" s="2">
        <v>2</v>
      </c>
      <c r="L291" s="19">
        <v>245.43692606170259</v>
      </c>
      <c r="M291" s="19">
        <f t="shared" si="48"/>
        <v>2.4543692606170259E-2</v>
      </c>
      <c r="N291" s="19">
        <v>245.43692606170259</v>
      </c>
      <c r="O291" s="19">
        <f t="shared" si="49"/>
        <v>2.4543692606170259E-2</v>
      </c>
      <c r="P291" s="19">
        <f t="shared" si="50"/>
        <v>0</v>
      </c>
      <c r="R291" s="24">
        <v>14.08</v>
      </c>
      <c r="S291" s="24">
        <f t="shared" si="51"/>
        <v>0.34557519189487723</v>
      </c>
      <c r="U291" s="24">
        <v>8.3025000000000002</v>
      </c>
      <c r="V291" s="24">
        <f t="shared" si="52"/>
        <v>0</v>
      </c>
      <c r="X291" s="25">
        <f t="shared" si="53"/>
        <v>0.34557519189487723</v>
      </c>
      <c r="AA291" s="5">
        <v>39870</v>
      </c>
      <c r="AB291" s="2">
        <v>31</v>
      </c>
      <c r="AC291" s="2" t="s">
        <v>8</v>
      </c>
      <c r="AD291" s="6" t="s">
        <v>36</v>
      </c>
      <c r="AE291" s="2">
        <v>100</v>
      </c>
      <c r="AF291" s="2">
        <v>10</v>
      </c>
      <c r="AG291" s="2">
        <v>5</v>
      </c>
      <c r="AH291" s="2">
        <v>6.25</v>
      </c>
      <c r="AI291" s="2">
        <v>2</v>
      </c>
      <c r="AJ291" s="19">
        <v>245.43692606170259</v>
      </c>
      <c r="AK291" s="19">
        <f t="shared" si="54"/>
        <v>2.4543692606170259E-2</v>
      </c>
      <c r="AL291" s="19">
        <v>245.43692606170259</v>
      </c>
      <c r="AM291" s="19">
        <f t="shared" si="55"/>
        <v>2.4543692606170259E-2</v>
      </c>
      <c r="AN291" s="19">
        <f t="shared" si="56"/>
        <v>0</v>
      </c>
      <c r="AP291" s="24">
        <v>14.08</v>
      </c>
      <c r="AQ291" s="24">
        <f t="shared" si="57"/>
        <v>0.34557519189487723</v>
      </c>
      <c r="AR291" s="24"/>
      <c r="AS291" s="24">
        <v>8.3025000000000002</v>
      </c>
      <c r="AT291" s="24">
        <f t="shared" si="58"/>
        <v>0</v>
      </c>
      <c r="AU291" s="24"/>
      <c r="AV291" s="25">
        <f t="shared" si="59"/>
        <v>0.34557519189487723</v>
      </c>
    </row>
    <row r="292" spans="1:48" x14ac:dyDescent="0.3">
      <c r="A292" s="2" t="s">
        <v>6</v>
      </c>
      <c r="B292" s="2">
        <v>27</v>
      </c>
      <c r="C292" s="5">
        <v>39870</v>
      </c>
      <c r="D292" s="2">
        <v>35</v>
      </c>
      <c r="E292" s="2" t="s">
        <v>9</v>
      </c>
      <c r="F292" s="6" t="s">
        <v>42</v>
      </c>
      <c r="G292" s="2">
        <v>5</v>
      </c>
      <c r="H292" s="2">
        <v>80</v>
      </c>
      <c r="I292" s="2">
        <v>120</v>
      </c>
      <c r="J292" s="2">
        <v>70</v>
      </c>
      <c r="K292" s="2">
        <v>2</v>
      </c>
      <c r="L292" s="19">
        <v>30787.608005179973</v>
      </c>
      <c r="M292" s="19">
        <f t="shared" si="48"/>
        <v>3.0787608005179972</v>
      </c>
      <c r="N292" s="19">
        <v>1539.3804002589986</v>
      </c>
      <c r="O292" s="19">
        <f t="shared" si="49"/>
        <v>0.15393804002589986</v>
      </c>
      <c r="P292" s="19">
        <f t="shared" si="50"/>
        <v>2.9248227604920971</v>
      </c>
      <c r="R292" s="24">
        <v>14.08</v>
      </c>
      <c r="S292" s="24">
        <f t="shared" si="51"/>
        <v>2.1674476035646699</v>
      </c>
      <c r="U292" s="24">
        <v>8.1999999999999993</v>
      </c>
      <c r="V292" s="24">
        <f t="shared" si="52"/>
        <v>23.983546636035193</v>
      </c>
      <c r="X292" s="25">
        <f t="shared" si="53"/>
        <v>-21.816099032470522</v>
      </c>
      <c r="AA292" s="5">
        <v>39870</v>
      </c>
      <c r="AB292" s="2">
        <v>35</v>
      </c>
      <c r="AC292" s="2" t="s">
        <v>9</v>
      </c>
      <c r="AD292" s="6" t="s">
        <v>42</v>
      </c>
      <c r="AE292" s="2">
        <v>5</v>
      </c>
      <c r="AF292" s="2">
        <v>80</v>
      </c>
      <c r="AG292" s="2">
        <v>120</v>
      </c>
      <c r="AH292" s="2">
        <v>70</v>
      </c>
      <c r="AI292" s="2">
        <v>2</v>
      </c>
      <c r="AJ292" s="19">
        <v>30787.608005179973</v>
      </c>
      <c r="AK292" s="19">
        <f t="shared" si="54"/>
        <v>3.0787608005179972</v>
      </c>
      <c r="AL292" s="19">
        <v>1539.3804002589986</v>
      </c>
      <c r="AM292" s="19">
        <f t="shared" si="55"/>
        <v>0.15393804002589986</v>
      </c>
      <c r="AN292" s="19">
        <f t="shared" si="56"/>
        <v>2.9248227604920971</v>
      </c>
      <c r="AP292" s="24">
        <v>14.08</v>
      </c>
      <c r="AQ292" s="24">
        <f t="shared" si="57"/>
        <v>2.1674476035646699</v>
      </c>
      <c r="AR292" s="24"/>
      <c r="AS292" s="24">
        <v>8.1999999999999993</v>
      </c>
      <c r="AT292" s="24">
        <f t="shared" si="58"/>
        <v>23.983546636035193</v>
      </c>
      <c r="AU292" s="24"/>
      <c r="AV292" s="25">
        <f t="shared" si="59"/>
        <v>-21.816099032470522</v>
      </c>
    </row>
    <row r="293" spans="1:48" x14ac:dyDescent="0.3">
      <c r="A293" s="2" t="s">
        <v>6</v>
      </c>
      <c r="B293" s="2">
        <v>27</v>
      </c>
      <c r="C293" s="5">
        <v>39870</v>
      </c>
      <c r="D293" s="2">
        <v>35</v>
      </c>
      <c r="E293" s="2" t="s">
        <v>9</v>
      </c>
      <c r="F293" s="6" t="s">
        <v>55</v>
      </c>
      <c r="G293" s="2">
        <v>90</v>
      </c>
      <c r="H293" s="2">
        <v>5</v>
      </c>
      <c r="I293" s="2">
        <v>12</v>
      </c>
      <c r="J293" s="2">
        <v>5.5</v>
      </c>
      <c r="K293" s="2">
        <v>2</v>
      </c>
      <c r="L293" s="19">
        <v>190.06635554218249</v>
      </c>
      <c r="M293" s="19">
        <f t="shared" si="48"/>
        <v>1.9006635554218249E-2</v>
      </c>
      <c r="N293" s="19">
        <v>171.05971998796426</v>
      </c>
      <c r="O293" s="19">
        <f t="shared" si="49"/>
        <v>1.7105971998796425E-2</v>
      </c>
      <c r="P293" s="19">
        <f t="shared" si="50"/>
        <v>1.9006635554218235E-3</v>
      </c>
      <c r="R293" s="24">
        <v>4.05</v>
      </c>
      <c r="S293" s="24">
        <f t="shared" si="51"/>
        <v>6.9279186595125525E-2</v>
      </c>
      <c r="U293" s="24">
        <v>8.104694792715291</v>
      </c>
      <c r="V293" s="24">
        <f t="shared" si="52"/>
        <v>1.5404298020330984E-2</v>
      </c>
      <c r="X293" s="25">
        <f t="shared" si="53"/>
        <v>5.3874888574794541E-2</v>
      </c>
      <c r="AA293" s="5">
        <v>39870</v>
      </c>
      <c r="AB293" s="2">
        <v>35</v>
      </c>
      <c r="AC293" s="2" t="s">
        <v>9</v>
      </c>
      <c r="AD293" s="6" t="s">
        <v>55</v>
      </c>
      <c r="AE293" s="2">
        <v>90</v>
      </c>
      <c r="AF293" s="2">
        <v>5</v>
      </c>
      <c r="AG293" s="2">
        <v>12</v>
      </c>
      <c r="AH293" s="2">
        <v>5.5</v>
      </c>
      <c r="AI293" s="2">
        <v>2</v>
      </c>
      <c r="AJ293" s="19">
        <v>190.06635554218249</v>
      </c>
      <c r="AK293" s="19">
        <f t="shared" si="54"/>
        <v>1.9006635554218249E-2</v>
      </c>
      <c r="AL293" s="19">
        <v>171.05971998796426</v>
      </c>
      <c r="AM293" s="19">
        <f t="shared" si="55"/>
        <v>1.7105971998796425E-2</v>
      </c>
      <c r="AN293" s="19">
        <f t="shared" si="56"/>
        <v>1.9006635554218235E-3</v>
      </c>
      <c r="AP293" s="24">
        <v>4.05</v>
      </c>
      <c r="AQ293" s="24">
        <f t="shared" si="57"/>
        <v>6.9279186595125525E-2</v>
      </c>
      <c r="AR293" s="24"/>
      <c r="AS293" s="24">
        <v>8.104694792715291</v>
      </c>
      <c r="AT293" s="24">
        <f t="shared" si="58"/>
        <v>1.5404298020330984E-2</v>
      </c>
      <c r="AU293" s="24"/>
      <c r="AV293" s="25">
        <f t="shared" si="59"/>
        <v>5.3874888574794541E-2</v>
      </c>
    </row>
    <row r="294" spans="1:48" x14ac:dyDescent="0.3">
      <c r="A294" s="2" t="s">
        <v>6</v>
      </c>
      <c r="B294" s="2">
        <v>27</v>
      </c>
      <c r="C294" s="5">
        <v>39870</v>
      </c>
      <c r="D294" s="2">
        <v>35</v>
      </c>
      <c r="E294" s="2" t="s">
        <v>9</v>
      </c>
      <c r="F294" s="6" t="s">
        <v>43</v>
      </c>
      <c r="G294" s="2">
        <v>10</v>
      </c>
      <c r="H294" s="2">
        <v>27</v>
      </c>
      <c r="I294" s="2">
        <v>45</v>
      </c>
      <c r="J294" s="2">
        <v>24.75</v>
      </c>
      <c r="K294" s="2">
        <v>2</v>
      </c>
      <c r="L294" s="19">
        <v>3848.8436997291951</v>
      </c>
      <c r="M294" s="19">
        <f t="shared" si="48"/>
        <v>0.38488436997291953</v>
      </c>
      <c r="N294" s="19">
        <v>384.88436997291956</v>
      </c>
      <c r="O294" s="19">
        <f t="shared" si="49"/>
        <v>3.8488436997291958E-2</v>
      </c>
      <c r="P294" s="19">
        <f t="shared" si="50"/>
        <v>0.34639593297562754</v>
      </c>
      <c r="R294" s="24">
        <v>14.08</v>
      </c>
      <c r="S294" s="24">
        <f t="shared" si="51"/>
        <v>0.54191719292187079</v>
      </c>
      <c r="U294" s="24">
        <v>8.1999999999999993</v>
      </c>
      <c r="V294" s="24">
        <f t="shared" si="52"/>
        <v>2.8404466504001458</v>
      </c>
      <c r="X294" s="25">
        <f t="shared" si="53"/>
        <v>-2.2985294574782751</v>
      </c>
      <c r="AA294" s="5">
        <v>39870</v>
      </c>
      <c r="AB294" s="2">
        <v>35</v>
      </c>
      <c r="AC294" s="2" t="s">
        <v>9</v>
      </c>
      <c r="AD294" s="6" t="s">
        <v>43</v>
      </c>
      <c r="AE294" s="2">
        <v>10</v>
      </c>
      <c r="AF294" s="2">
        <v>27</v>
      </c>
      <c r="AG294" s="2">
        <v>45</v>
      </c>
      <c r="AH294" s="2">
        <v>24.75</v>
      </c>
      <c r="AI294" s="2">
        <v>2</v>
      </c>
      <c r="AJ294" s="19">
        <v>3848.8436997291951</v>
      </c>
      <c r="AK294" s="19">
        <f t="shared" si="54"/>
        <v>0.38488436997291953</v>
      </c>
      <c r="AL294" s="19">
        <v>384.88436997291956</v>
      </c>
      <c r="AM294" s="19">
        <f t="shared" si="55"/>
        <v>3.8488436997291958E-2</v>
      </c>
      <c r="AN294" s="19">
        <f t="shared" si="56"/>
        <v>0.34639593297562754</v>
      </c>
      <c r="AP294" s="24">
        <v>14.08</v>
      </c>
      <c r="AQ294" s="24">
        <f t="shared" si="57"/>
        <v>0.54191719292187079</v>
      </c>
      <c r="AR294" s="24"/>
      <c r="AS294" s="24">
        <v>8.1999999999999993</v>
      </c>
      <c r="AT294" s="24">
        <f t="shared" si="58"/>
        <v>2.8404466504001458</v>
      </c>
      <c r="AU294" s="24"/>
      <c r="AV294" s="25">
        <f t="shared" si="59"/>
        <v>-2.2985294574782751</v>
      </c>
    </row>
    <row r="295" spans="1:48" x14ac:dyDescent="0.3">
      <c r="A295" s="2" t="s">
        <v>6</v>
      </c>
      <c r="B295" s="2">
        <v>27</v>
      </c>
      <c r="C295" s="5">
        <v>39870</v>
      </c>
      <c r="D295" s="2">
        <v>35</v>
      </c>
      <c r="E295" s="2" t="s">
        <v>9</v>
      </c>
      <c r="F295" s="6" t="s">
        <v>53</v>
      </c>
      <c r="G295" s="2">
        <v>100</v>
      </c>
      <c r="H295" s="2">
        <v>1</v>
      </c>
      <c r="I295" s="2">
        <v>13</v>
      </c>
      <c r="J295" s="2">
        <v>3.75</v>
      </c>
      <c r="K295" s="2">
        <v>2</v>
      </c>
      <c r="L295" s="19">
        <v>88.35729338221293</v>
      </c>
      <c r="M295" s="19">
        <f t="shared" si="48"/>
        <v>8.8357293382212935E-3</v>
      </c>
      <c r="N295" s="19">
        <v>88.35729338221293</v>
      </c>
      <c r="O295" s="19">
        <f t="shared" si="49"/>
        <v>8.8357293382212935E-3</v>
      </c>
      <c r="P295" s="19">
        <f t="shared" si="50"/>
        <v>0</v>
      </c>
      <c r="R295" s="24">
        <v>6.51</v>
      </c>
      <c r="S295" s="24">
        <f t="shared" si="51"/>
        <v>5.7520597991820618E-2</v>
      </c>
      <c r="U295" s="24">
        <v>8.2509316770186327</v>
      </c>
      <c r="V295" s="24">
        <f t="shared" si="52"/>
        <v>0</v>
      </c>
      <c r="X295" s="25">
        <f t="shared" si="53"/>
        <v>5.7520597991820618E-2</v>
      </c>
      <c r="AA295" s="5">
        <v>39870</v>
      </c>
      <c r="AB295" s="2">
        <v>35</v>
      </c>
      <c r="AC295" s="2" t="s">
        <v>9</v>
      </c>
      <c r="AD295" s="6" t="s">
        <v>53</v>
      </c>
      <c r="AE295" s="2">
        <v>100</v>
      </c>
      <c r="AF295" s="2">
        <v>1</v>
      </c>
      <c r="AG295" s="2">
        <v>13</v>
      </c>
      <c r="AH295" s="2">
        <v>3.75</v>
      </c>
      <c r="AI295" s="2">
        <v>2</v>
      </c>
      <c r="AJ295" s="19">
        <v>88.35729338221293</v>
      </c>
      <c r="AK295" s="19">
        <f t="shared" si="54"/>
        <v>8.8357293382212935E-3</v>
      </c>
      <c r="AL295" s="19">
        <v>88.35729338221293</v>
      </c>
      <c r="AM295" s="19">
        <f t="shared" si="55"/>
        <v>8.8357293382212935E-3</v>
      </c>
      <c r="AN295" s="19">
        <f t="shared" si="56"/>
        <v>0</v>
      </c>
      <c r="AP295" s="24">
        <v>6.51</v>
      </c>
      <c r="AQ295" s="24">
        <f t="shared" si="57"/>
        <v>5.7520597991820618E-2</v>
      </c>
      <c r="AR295" s="24"/>
      <c r="AS295" s="24">
        <v>8.2509316770186327</v>
      </c>
      <c r="AT295" s="24">
        <f t="shared" si="58"/>
        <v>0</v>
      </c>
      <c r="AU295" s="24"/>
      <c r="AV295" s="25">
        <f t="shared" si="59"/>
        <v>5.7520597991820618E-2</v>
      </c>
    </row>
    <row r="296" spans="1:48" x14ac:dyDescent="0.3">
      <c r="A296" s="2" t="s">
        <v>6</v>
      </c>
      <c r="B296" s="2">
        <v>27</v>
      </c>
      <c r="C296" s="5">
        <v>39870</v>
      </c>
      <c r="D296" s="2">
        <v>35</v>
      </c>
      <c r="E296" s="2" t="s">
        <v>9</v>
      </c>
      <c r="F296" s="6" t="s">
        <v>43</v>
      </c>
      <c r="G296" s="2">
        <v>20</v>
      </c>
      <c r="H296" s="2">
        <v>25</v>
      </c>
      <c r="I296" s="2">
        <v>20</v>
      </c>
      <c r="J296" s="2">
        <v>17.5</v>
      </c>
      <c r="K296" s="2">
        <v>2</v>
      </c>
      <c r="L296" s="19">
        <v>1924.2255003237483</v>
      </c>
      <c r="M296" s="19">
        <f t="shared" si="48"/>
        <v>0.19242255003237482</v>
      </c>
      <c r="N296" s="19">
        <v>384.84510006474966</v>
      </c>
      <c r="O296" s="19">
        <f t="shared" si="49"/>
        <v>3.8484510006474966E-2</v>
      </c>
      <c r="P296" s="19">
        <f t="shared" si="50"/>
        <v>0.15393804002589986</v>
      </c>
      <c r="R296" s="24">
        <v>14.08</v>
      </c>
      <c r="S296" s="24">
        <f t="shared" si="51"/>
        <v>0.54186190089116748</v>
      </c>
      <c r="U296" s="24">
        <v>8.1999999999999993</v>
      </c>
      <c r="V296" s="24">
        <f t="shared" si="52"/>
        <v>1.2622919282123788</v>
      </c>
      <c r="X296" s="25">
        <f t="shared" si="53"/>
        <v>-0.72043002732121131</v>
      </c>
      <c r="AA296" s="5">
        <v>39870</v>
      </c>
      <c r="AB296" s="2">
        <v>35</v>
      </c>
      <c r="AC296" s="2" t="s">
        <v>9</v>
      </c>
      <c r="AD296" s="6" t="s">
        <v>43</v>
      </c>
      <c r="AE296" s="2">
        <v>20</v>
      </c>
      <c r="AF296" s="2">
        <v>25</v>
      </c>
      <c r="AG296" s="2">
        <v>20</v>
      </c>
      <c r="AH296" s="2">
        <v>17.5</v>
      </c>
      <c r="AI296" s="2">
        <v>2</v>
      </c>
      <c r="AJ296" s="19">
        <v>1924.2255003237483</v>
      </c>
      <c r="AK296" s="19">
        <f t="shared" si="54"/>
        <v>0.19242255003237482</v>
      </c>
      <c r="AL296" s="19">
        <v>384.84510006474966</v>
      </c>
      <c r="AM296" s="19">
        <f t="shared" si="55"/>
        <v>3.8484510006474966E-2</v>
      </c>
      <c r="AN296" s="19">
        <f t="shared" si="56"/>
        <v>0.15393804002589986</v>
      </c>
      <c r="AP296" s="24">
        <v>14.08</v>
      </c>
      <c r="AQ296" s="24">
        <f t="shared" si="57"/>
        <v>0.54186190089116748</v>
      </c>
      <c r="AR296" s="24"/>
      <c r="AS296" s="24">
        <v>8.1999999999999993</v>
      </c>
      <c r="AT296" s="24">
        <f t="shared" si="58"/>
        <v>1.2622919282123788</v>
      </c>
      <c r="AU296" s="24"/>
      <c r="AV296" s="25">
        <f t="shared" si="59"/>
        <v>-0.72043002732121131</v>
      </c>
    </row>
    <row r="297" spans="1:48" x14ac:dyDescent="0.3">
      <c r="A297" s="2" t="s">
        <v>6</v>
      </c>
      <c r="B297" s="2">
        <v>27</v>
      </c>
      <c r="C297" s="5">
        <v>39870</v>
      </c>
      <c r="D297" s="2">
        <v>35</v>
      </c>
      <c r="E297" s="2" t="s">
        <v>9</v>
      </c>
      <c r="F297" s="6" t="s">
        <v>46</v>
      </c>
      <c r="G297" s="2">
        <v>25</v>
      </c>
      <c r="H297" s="2">
        <v>20</v>
      </c>
      <c r="I297" s="2">
        <v>18</v>
      </c>
      <c r="J297" s="2">
        <v>14.5</v>
      </c>
      <c r="K297" s="2">
        <v>3</v>
      </c>
      <c r="L297" s="19">
        <v>1981.5595662517619</v>
      </c>
      <c r="M297" s="19">
        <f t="shared" si="48"/>
        <v>0.19815595662517618</v>
      </c>
      <c r="N297" s="19">
        <v>495.38989156294048</v>
      </c>
      <c r="O297" s="19">
        <f t="shared" si="49"/>
        <v>4.9538989156294046E-2</v>
      </c>
      <c r="P297" s="19">
        <f t="shared" si="50"/>
        <v>0.14861696746888214</v>
      </c>
      <c r="R297" s="24">
        <v>14.08</v>
      </c>
      <c r="S297" s="24">
        <f t="shared" si="51"/>
        <v>0.69750896732062018</v>
      </c>
      <c r="U297" s="24">
        <v>12.651428571428571</v>
      </c>
      <c r="V297" s="24">
        <f t="shared" si="52"/>
        <v>1.8802169484348861</v>
      </c>
      <c r="X297" s="25">
        <f t="shared" si="53"/>
        <v>-1.182707981114266</v>
      </c>
      <c r="AA297" s="5">
        <v>39870</v>
      </c>
      <c r="AB297" s="2">
        <v>35</v>
      </c>
      <c r="AC297" s="2" t="s">
        <v>9</v>
      </c>
      <c r="AD297" s="6" t="s">
        <v>46</v>
      </c>
      <c r="AE297" s="2">
        <v>25</v>
      </c>
      <c r="AF297" s="2">
        <v>20</v>
      </c>
      <c r="AG297" s="2">
        <v>18</v>
      </c>
      <c r="AH297" s="2">
        <v>14.5</v>
      </c>
      <c r="AI297" s="2">
        <v>3</v>
      </c>
      <c r="AJ297" s="19">
        <v>1981.5595662517619</v>
      </c>
      <c r="AK297" s="19">
        <f t="shared" si="54"/>
        <v>0.19815595662517618</v>
      </c>
      <c r="AL297" s="19">
        <v>495.38989156294048</v>
      </c>
      <c r="AM297" s="19">
        <f t="shared" si="55"/>
        <v>4.9538989156294046E-2</v>
      </c>
      <c r="AN297" s="19">
        <f t="shared" si="56"/>
        <v>0.14861696746888214</v>
      </c>
      <c r="AP297" s="24">
        <v>14.08</v>
      </c>
      <c r="AQ297" s="24">
        <f t="shared" si="57"/>
        <v>0.69750896732062018</v>
      </c>
      <c r="AR297" s="24"/>
      <c r="AS297" s="24">
        <v>12.651428571428571</v>
      </c>
      <c r="AT297" s="24">
        <f t="shared" si="58"/>
        <v>1.8802169484348861</v>
      </c>
      <c r="AU297" s="24"/>
      <c r="AV297" s="25">
        <f t="shared" si="59"/>
        <v>-1.182707981114266</v>
      </c>
    </row>
    <row r="298" spans="1:48" x14ac:dyDescent="0.3">
      <c r="A298" s="2" t="s">
        <v>6</v>
      </c>
      <c r="B298" s="2">
        <v>27</v>
      </c>
      <c r="C298" s="5">
        <v>39870</v>
      </c>
      <c r="D298" s="2">
        <v>35</v>
      </c>
      <c r="E298" s="2" t="s">
        <v>9</v>
      </c>
      <c r="F298" s="6" t="s">
        <v>44</v>
      </c>
      <c r="G298" s="2">
        <v>100</v>
      </c>
      <c r="H298" s="2">
        <v>4</v>
      </c>
      <c r="I298" s="2">
        <v>14</v>
      </c>
      <c r="J298" s="2">
        <v>5.5</v>
      </c>
      <c r="K298" s="2">
        <v>2</v>
      </c>
      <c r="L298" s="19">
        <v>190.06635554218249</v>
      </c>
      <c r="M298" s="19">
        <f t="shared" si="48"/>
        <v>1.9006635554218249E-2</v>
      </c>
      <c r="N298" s="19">
        <v>190.06635554218249</v>
      </c>
      <c r="O298" s="19">
        <f t="shared" si="49"/>
        <v>1.9006635554218249E-2</v>
      </c>
      <c r="P298" s="19">
        <f t="shared" si="50"/>
        <v>0</v>
      </c>
      <c r="R298" s="24">
        <v>14.08</v>
      </c>
      <c r="S298" s="24">
        <f t="shared" si="51"/>
        <v>0.26761342860339293</v>
      </c>
      <c r="U298" s="24">
        <v>9.0675767918088734</v>
      </c>
      <c r="V298" s="24">
        <f t="shared" si="52"/>
        <v>0</v>
      </c>
      <c r="X298" s="25">
        <f t="shared" si="53"/>
        <v>0.26761342860339293</v>
      </c>
      <c r="AA298" s="5">
        <v>39870</v>
      </c>
      <c r="AB298" s="2">
        <v>35</v>
      </c>
      <c r="AC298" s="2" t="s">
        <v>9</v>
      </c>
      <c r="AD298" s="6" t="s">
        <v>44</v>
      </c>
      <c r="AE298" s="2">
        <v>100</v>
      </c>
      <c r="AF298" s="2">
        <v>4</v>
      </c>
      <c r="AG298" s="2">
        <v>14</v>
      </c>
      <c r="AH298" s="2">
        <v>5.5</v>
      </c>
      <c r="AI298" s="2">
        <v>2</v>
      </c>
      <c r="AJ298" s="19">
        <v>190.06635554218249</v>
      </c>
      <c r="AK298" s="19">
        <f t="shared" si="54"/>
        <v>1.9006635554218249E-2</v>
      </c>
      <c r="AL298" s="19">
        <v>190.06635554218249</v>
      </c>
      <c r="AM298" s="19">
        <f t="shared" si="55"/>
        <v>1.9006635554218249E-2</v>
      </c>
      <c r="AN298" s="19">
        <f t="shared" si="56"/>
        <v>0</v>
      </c>
      <c r="AP298" s="24">
        <v>14.08</v>
      </c>
      <c r="AQ298" s="24">
        <f t="shared" si="57"/>
        <v>0.26761342860339293</v>
      </c>
      <c r="AR298" s="24"/>
      <c r="AS298" s="24">
        <v>9.0675767918088734</v>
      </c>
      <c r="AT298" s="24">
        <f t="shared" si="58"/>
        <v>0</v>
      </c>
      <c r="AU298" s="24"/>
      <c r="AV298" s="25">
        <f t="shared" si="59"/>
        <v>0.26761342860339293</v>
      </c>
    </row>
    <row r="299" spans="1:48" x14ac:dyDescent="0.3">
      <c r="A299" s="2" t="s">
        <v>6</v>
      </c>
      <c r="B299" s="2">
        <v>27</v>
      </c>
      <c r="C299" s="5">
        <v>39870</v>
      </c>
      <c r="D299" s="2">
        <v>35</v>
      </c>
      <c r="E299" s="2" t="s">
        <v>9</v>
      </c>
      <c r="F299" s="6" t="s">
        <v>49</v>
      </c>
      <c r="G299" s="2">
        <v>100</v>
      </c>
      <c r="H299" s="2">
        <v>7</v>
      </c>
      <c r="I299" s="2">
        <v>10</v>
      </c>
      <c r="J299" s="2">
        <v>6</v>
      </c>
      <c r="K299" s="2">
        <v>2</v>
      </c>
      <c r="L299" s="19">
        <v>226.1946710584651</v>
      </c>
      <c r="M299" s="19">
        <f t="shared" si="48"/>
        <v>2.2619467105846509E-2</v>
      </c>
      <c r="N299" s="19">
        <v>226.1946710584651</v>
      </c>
      <c r="O299" s="19">
        <f t="shared" si="49"/>
        <v>2.2619467105846509E-2</v>
      </c>
      <c r="P299" s="19">
        <f t="shared" si="50"/>
        <v>0</v>
      </c>
      <c r="R299" s="24">
        <v>14.08</v>
      </c>
      <c r="S299" s="24">
        <f t="shared" si="51"/>
        <v>0.31848209685031886</v>
      </c>
      <c r="U299" s="24">
        <v>8.461146496815287</v>
      </c>
      <c r="V299" s="24">
        <f t="shared" si="52"/>
        <v>0</v>
      </c>
      <c r="X299" s="25">
        <f t="shared" si="53"/>
        <v>0.31848209685031886</v>
      </c>
      <c r="AA299" s="5">
        <v>39870</v>
      </c>
      <c r="AB299" s="2">
        <v>35</v>
      </c>
      <c r="AC299" s="2" t="s">
        <v>9</v>
      </c>
      <c r="AD299" s="6" t="s">
        <v>49</v>
      </c>
      <c r="AE299" s="2">
        <v>100</v>
      </c>
      <c r="AF299" s="2">
        <v>7</v>
      </c>
      <c r="AG299" s="2">
        <v>10</v>
      </c>
      <c r="AH299" s="2">
        <v>6</v>
      </c>
      <c r="AI299" s="2">
        <v>2</v>
      </c>
      <c r="AJ299" s="19">
        <v>226.1946710584651</v>
      </c>
      <c r="AK299" s="19">
        <f t="shared" si="54"/>
        <v>2.2619467105846509E-2</v>
      </c>
      <c r="AL299" s="19">
        <v>226.1946710584651</v>
      </c>
      <c r="AM299" s="19">
        <f t="shared" si="55"/>
        <v>2.2619467105846509E-2</v>
      </c>
      <c r="AN299" s="19">
        <f t="shared" si="56"/>
        <v>0</v>
      </c>
      <c r="AP299" s="24">
        <v>14.08</v>
      </c>
      <c r="AQ299" s="24">
        <f t="shared" si="57"/>
        <v>0.31848209685031886</v>
      </c>
      <c r="AR299" s="24"/>
      <c r="AS299" s="24">
        <v>8.461146496815287</v>
      </c>
      <c r="AT299" s="24">
        <f t="shared" si="58"/>
        <v>0</v>
      </c>
      <c r="AU299" s="24"/>
      <c r="AV299" s="25">
        <f t="shared" si="59"/>
        <v>0.31848209685031886</v>
      </c>
    </row>
    <row r="300" spans="1:48" x14ac:dyDescent="0.3">
      <c r="A300" s="2" t="s">
        <v>6</v>
      </c>
      <c r="B300" s="2">
        <v>27</v>
      </c>
      <c r="C300" s="5">
        <v>39870</v>
      </c>
      <c r="D300" s="2">
        <v>35</v>
      </c>
      <c r="E300" s="2" t="s">
        <v>9</v>
      </c>
      <c r="F300" s="6" t="s">
        <v>43</v>
      </c>
      <c r="G300" s="2">
        <v>75</v>
      </c>
      <c r="H300" s="2">
        <v>7</v>
      </c>
      <c r="I300" s="2">
        <v>17</v>
      </c>
      <c r="J300" s="2">
        <v>7.75</v>
      </c>
      <c r="K300" s="2">
        <v>2</v>
      </c>
      <c r="L300" s="19">
        <v>377.38381751247391</v>
      </c>
      <c r="M300" s="19">
        <f t="shared" si="48"/>
        <v>3.7738381751247392E-2</v>
      </c>
      <c r="N300" s="19">
        <v>283.03786313435546</v>
      </c>
      <c r="O300" s="19">
        <f t="shared" si="49"/>
        <v>2.8303786313435546E-2</v>
      </c>
      <c r="P300" s="19">
        <f t="shared" si="50"/>
        <v>9.4345954378118463E-3</v>
      </c>
      <c r="R300" s="24">
        <v>14.08</v>
      </c>
      <c r="S300" s="24">
        <f t="shared" si="51"/>
        <v>0.39851731129317247</v>
      </c>
      <c r="U300" s="24">
        <v>8.1999999999999993</v>
      </c>
      <c r="V300" s="24">
        <f t="shared" si="52"/>
        <v>7.7363682590057131E-2</v>
      </c>
      <c r="X300" s="25">
        <f t="shared" si="53"/>
        <v>0.32115362870311537</v>
      </c>
      <c r="AA300" s="5">
        <v>39870</v>
      </c>
      <c r="AB300" s="2">
        <v>35</v>
      </c>
      <c r="AC300" s="2" t="s">
        <v>9</v>
      </c>
      <c r="AD300" s="6" t="s">
        <v>43</v>
      </c>
      <c r="AE300" s="2">
        <v>75</v>
      </c>
      <c r="AF300" s="2">
        <v>7</v>
      </c>
      <c r="AG300" s="2">
        <v>17</v>
      </c>
      <c r="AH300" s="2">
        <v>7.75</v>
      </c>
      <c r="AI300" s="2">
        <v>2</v>
      </c>
      <c r="AJ300" s="19">
        <v>377.38381751247391</v>
      </c>
      <c r="AK300" s="19">
        <f t="shared" si="54"/>
        <v>3.7738381751247392E-2</v>
      </c>
      <c r="AL300" s="19">
        <v>283.03786313435546</v>
      </c>
      <c r="AM300" s="19">
        <f t="shared" si="55"/>
        <v>2.8303786313435546E-2</v>
      </c>
      <c r="AN300" s="19">
        <f t="shared" si="56"/>
        <v>9.4345954378118463E-3</v>
      </c>
      <c r="AP300" s="24">
        <v>14.08</v>
      </c>
      <c r="AQ300" s="24">
        <f t="shared" si="57"/>
        <v>0.39851731129317247</v>
      </c>
      <c r="AR300" s="24"/>
      <c r="AS300" s="24">
        <v>8.1999999999999993</v>
      </c>
      <c r="AT300" s="24">
        <f t="shared" si="58"/>
        <v>7.7363682590057131E-2</v>
      </c>
      <c r="AU300" s="24"/>
      <c r="AV300" s="25">
        <f t="shared" si="59"/>
        <v>0.32115362870311537</v>
      </c>
    </row>
    <row r="301" spans="1:48" x14ac:dyDescent="0.3">
      <c r="A301" s="2" t="s">
        <v>6</v>
      </c>
      <c r="B301" s="2">
        <v>27</v>
      </c>
      <c r="C301" s="5">
        <v>39870</v>
      </c>
      <c r="D301" s="2">
        <v>35</v>
      </c>
      <c r="E301" s="2" t="s">
        <v>9</v>
      </c>
      <c r="F301" s="6" t="s">
        <v>44</v>
      </c>
      <c r="G301" s="2">
        <v>100</v>
      </c>
      <c r="H301" s="2">
        <v>2</v>
      </c>
      <c r="I301" s="2">
        <v>17</v>
      </c>
      <c r="J301" s="2">
        <v>5.25</v>
      </c>
      <c r="K301" s="2">
        <v>2</v>
      </c>
      <c r="L301" s="19">
        <v>173.18029502913734</v>
      </c>
      <c r="M301" s="19">
        <f t="shared" si="48"/>
        <v>1.7318029502913734E-2</v>
      </c>
      <c r="N301" s="19">
        <v>173.18029502913734</v>
      </c>
      <c r="O301" s="19">
        <f t="shared" si="49"/>
        <v>1.7318029502913734E-2</v>
      </c>
      <c r="P301" s="19">
        <f t="shared" si="50"/>
        <v>0</v>
      </c>
      <c r="R301" s="24">
        <v>14.08</v>
      </c>
      <c r="S301" s="24">
        <f t="shared" si="51"/>
        <v>0.24383785540102537</v>
      </c>
      <c r="U301" s="24">
        <v>9.0675767918088734</v>
      </c>
      <c r="V301" s="24">
        <f t="shared" si="52"/>
        <v>0</v>
      </c>
      <c r="X301" s="25">
        <f t="shared" si="53"/>
        <v>0.24383785540102537</v>
      </c>
      <c r="AA301" s="5">
        <v>39870</v>
      </c>
      <c r="AB301" s="2">
        <v>35</v>
      </c>
      <c r="AC301" s="2" t="s">
        <v>9</v>
      </c>
      <c r="AD301" s="6" t="s">
        <v>44</v>
      </c>
      <c r="AE301" s="2">
        <v>100</v>
      </c>
      <c r="AF301" s="2">
        <v>2</v>
      </c>
      <c r="AG301" s="2">
        <v>17</v>
      </c>
      <c r="AH301" s="2">
        <v>5.25</v>
      </c>
      <c r="AI301" s="2">
        <v>2</v>
      </c>
      <c r="AJ301" s="19">
        <v>173.18029502913734</v>
      </c>
      <c r="AK301" s="19">
        <f t="shared" si="54"/>
        <v>1.7318029502913734E-2</v>
      </c>
      <c r="AL301" s="19">
        <v>173.18029502913734</v>
      </c>
      <c r="AM301" s="19">
        <f t="shared" si="55"/>
        <v>1.7318029502913734E-2</v>
      </c>
      <c r="AN301" s="19">
        <f t="shared" si="56"/>
        <v>0</v>
      </c>
      <c r="AP301" s="24">
        <v>14.08</v>
      </c>
      <c r="AQ301" s="24">
        <f t="shared" si="57"/>
        <v>0.24383785540102537</v>
      </c>
      <c r="AR301" s="24"/>
      <c r="AS301" s="24">
        <v>9.0675767918088734</v>
      </c>
      <c r="AT301" s="24">
        <f t="shared" si="58"/>
        <v>0</v>
      </c>
      <c r="AU301" s="24"/>
      <c r="AV301" s="25">
        <f t="shared" si="59"/>
        <v>0.24383785540102537</v>
      </c>
    </row>
    <row r="302" spans="1:48" x14ac:dyDescent="0.3">
      <c r="A302" s="2" t="s">
        <v>6</v>
      </c>
      <c r="B302" s="2">
        <v>27</v>
      </c>
      <c r="C302" s="5">
        <v>39870</v>
      </c>
      <c r="D302" s="2">
        <v>35</v>
      </c>
      <c r="E302" s="2" t="s">
        <v>9</v>
      </c>
      <c r="F302" s="6" t="s">
        <v>42</v>
      </c>
      <c r="G302" s="2">
        <v>100</v>
      </c>
      <c r="H302" s="2">
        <v>22</v>
      </c>
      <c r="I302" s="2">
        <v>15</v>
      </c>
      <c r="J302" s="2">
        <v>14.75</v>
      </c>
      <c r="K302" s="2">
        <v>2</v>
      </c>
      <c r="L302" s="19">
        <v>1366.9855033932588</v>
      </c>
      <c r="M302" s="19">
        <f t="shared" si="48"/>
        <v>0.13669855033932587</v>
      </c>
      <c r="N302" s="19">
        <v>1366.9855033932588</v>
      </c>
      <c r="O302" s="19">
        <f t="shared" si="49"/>
        <v>0.13669855033932587</v>
      </c>
      <c r="P302" s="19">
        <f t="shared" si="50"/>
        <v>0</v>
      </c>
      <c r="R302" s="24">
        <v>14.08</v>
      </c>
      <c r="S302" s="24">
        <f t="shared" si="51"/>
        <v>1.9247155887777083</v>
      </c>
      <c r="U302" s="24">
        <v>8.1999999999999993</v>
      </c>
      <c r="V302" s="24">
        <f t="shared" si="52"/>
        <v>0</v>
      </c>
      <c r="X302" s="25">
        <f t="shared" si="53"/>
        <v>1.9247155887777083</v>
      </c>
      <c r="AA302" s="5">
        <v>39870</v>
      </c>
      <c r="AB302" s="2">
        <v>35</v>
      </c>
      <c r="AC302" s="2" t="s">
        <v>9</v>
      </c>
      <c r="AD302" s="6" t="s">
        <v>42</v>
      </c>
      <c r="AE302" s="2">
        <v>100</v>
      </c>
      <c r="AF302" s="2">
        <v>22</v>
      </c>
      <c r="AG302" s="2">
        <v>15</v>
      </c>
      <c r="AH302" s="2">
        <v>14.75</v>
      </c>
      <c r="AI302" s="2">
        <v>2</v>
      </c>
      <c r="AJ302" s="19">
        <v>1366.9855033932588</v>
      </c>
      <c r="AK302" s="19">
        <f t="shared" si="54"/>
        <v>0.13669855033932587</v>
      </c>
      <c r="AL302" s="19">
        <v>1366.9855033932588</v>
      </c>
      <c r="AM302" s="19">
        <f t="shared" si="55"/>
        <v>0.13669855033932587</v>
      </c>
      <c r="AN302" s="19">
        <f t="shared" si="56"/>
        <v>0</v>
      </c>
      <c r="AP302" s="24">
        <v>14.08</v>
      </c>
      <c r="AQ302" s="24">
        <f t="shared" si="57"/>
        <v>1.9247155887777083</v>
      </c>
      <c r="AR302" s="24"/>
      <c r="AS302" s="24">
        <v>8.1999999999999993</v>
      </c>
      <c r="AT302" s="24">
        <f t="shared" si="58"/>
        <v>0</v>
      </c>
      <c r="AU302" s="24"/>
      <c r="AV302" s="25">
        <f t="shared" si="59"/>
        <v>1.9247155887777083</v>
      </c>
    </row>
    <row r="303" spans="1:48" x14ac:dyDescent="0.3">
      <c r="A303" s="2" t="s">
        <v>6</v>
      </c>
      <c r="B303" s="2">
        <v>27</v>
      </c>
      <c r="C303" s="5">
        <v>39870</v>
      </c>
      <c r="D303" s="2">
        <v>35</v>
      </c>
      <c r="E303" s="2" t="s">
        <v>9</v>
      </c>
      <c r="F303" s="6" t="s">
        <v>43</v>
      </c>
      <c r="G303" s="2">
        <v>20</v>
      </c>
      <c r="H303" s="2">
        <v>25</v>
      </c>
      <c r="I303" s="2">
        <v>25</v>
      </c>
      <c r="J303" s="2">
        <v>18.75</v>
      </c>
      <c r="K303" s="2">
        <v>2</v>
      </c>
      <c r="L303" s="19">
        <v>2208.9323345553235</v>
      </c>
      <c r="M303" s="19">
        <f t="shared" si="48"/>
        <v>0.22089323345553236</v>
      </c>
      <c r="N303" s="19">
        <v>441.78646691106474</v>
      </c>
      <c r="O303" s="19">
        <f t="shared" si="49"/>
        <v>4.4178646691106473E-2</v>
      </c>
      <c r="P303" s="19">
        <f t="shared" si="50"/>
        <v>0.17671458676442589</v>
      </c>
      <c r="R303" s="24">
        <v>14.08</v>
      </c>
      <c r="S303" s="24">
        <f t="shared" si="51"/>
        <v>0.62203534541077909</v>
      </c>
      <c r="U303" s="24">
        <v>8.1999999999999993</v>
      </c>
      <c r="V303" s="24">
        <f t="shared" si="52"/>
        <v>1.4490596114682921</v>
      </c>
      <c r="X303" s="25">
        <f t="shared" si="53"/>
        <v>-0.827024266057513</v>
      </c>
      <c r="AA303" s="5">
        <v>39870</v>
      </c>
      <c r="AB303" s="2">
        <v>35</v>
      </c>
      <c r="AC303" s="2" t="s">
        <v>9</v>
      </c>
      <c r="AD303" s="6" t="s">
        <v>43</v>
      </c>
      <c r="AE303" s="2">
        <v>20</v>
      </c>
      <c r="AF303" s="2">
        <v>25</v>
      </c>
      <c r="AG303" s="2">
        <v>25</v>
      </c>
      <c r="AH303" s="2">
        <v>18.75</v>
      </c>
      <c r="AI303" s="2">
        <v>2</v>
      </c>
      <c r="AJ303" s="19">
        <v>2208.9323345553235</v>
      </c>
      <c r="AK303" s="19">
        <f t="shared" si="54"/>
        <v>0.22089323345553236</v>
      </c>
      <c r="AL303" s="19">
        <v>441.78646691106474</v>
      </c>
      <c r="AM303" s="19">
        <f t="shared" si="55"/>
        <v>4.4178646691106473E-2</v>
      </c>
      <c r="AN303" s="19">
        <f t="shared" si="56"/>
        <v>0.17671458676442589</v>
      </c>
      <c r="AP303" s="24">
        <v>14.08</v>
      </c>
      <c r="AQ303" s="24">
        <f t="shared" si="57"/>
        <v>0.62203534541077909</v>
      </c>
      <c r="AR303" s="24"/>
      <c r="AS303" s="24">
        <v>8.1999999999999993</v>
      </c>
      <c r="AT303" s="24">
        <f t="shared" si="58"/>
        <v>1.4490596114682921</v>
      </c>
      <c r="AU303" s="24"/>
      <c r="AV303" s="25">
        <f t="shared" si="59"/>
        <v>-0.827024266057513</v>
      </c>
    </row>
    <row r="304" spans="1:48" x14ac:dyDescent="0.3">
      <c r="A304" s="2" t="s">
        <v>6</v>
      </c>
      <c r="B304" s="2">
        <v>27</v>
      </c>
      <c r="C304" s="5">
        <v>39870</v>
      </c>
      <c r="D304" s="2">
        <v>35</v>
      </c>
      <c r="E304" s="2" t="s">
        <v>9</v>
      </c>
      <c r="F304" s="6" t="s">
        <v>53</v>
      </c>
      <c r="G304" s="2">
        <v>90</v>
      </c>
      <c r="H304" s="2">
        <v>12</v>
      </c>
      <c r="I304" s="2">
        <v>12</v>
      </c>
      <c r="J304" s="2">
        <v>9</v>
      </c>
      <c r="K304" s="2">
        <v>2</v>
      </c>
      <c r="L304" s="19">
        <v>508.93800988154646</v>
      </c>
      <c r="M304" s="19">
        <f t="shared" si="48"/>
        <v>5.0893800988154644E-2</v>
      </c>
      <c r="N304" s="19">
        <v>458.04420889339184</v>
      </c>
      <c r="O304" s="19">
        <f t="shared" si="49"/>
        <v>4.5804420889339184E-2</v>
      </c>
      <c r="P304" s="19">
        <f t="shared" si="50"/>
        <v>5.0893800988154603E-3</v>
      </c>
      <c r="R304" s="24">
        <v>6.51</v>
      </c>
      <c r="S304" s="24">
        <f t="shared" si="51"/>
        <v>0.29818677998959808</v>
      </c>
      <c r="U304" s="24">
        <v>8.2509316770186327</v>
      </c>
      <c r="V304" s="24">
        <f t="shared" si="52"/>
        <v>4.1992127473704698E-2</v>
      </c>
      <c r="X304" s="25">
        <f t="shared" si="53"/>
        <v>0.25619465251589341</v>
      </c>
      <c r="AA304" s="5">
        <v>39870</v>
      </c>
      <c r="AB304" s="2">
        <v>35</v>
      </c>
      <c r="AC304" s="2" t="s">
        <v>9</v>
      </c>
      <c r="AD304" s="6" t="s">
        <v>53</v>
      </c>
      <c r="AE304" s="2">
        <v>90</v>
      </c>
      <c r="AF304" s="2">
        <v>12</v>
      </c>
      <c r="AG304" s="2">
        <v>12</v>
      </c>
      <c r="AH304" s="2">
        <v>9</v>
      </c>
      <c r="AI304" s="2">
        <v>2</v>
      </c>
      <c r="AJ304" s="19">
        <v>508.93800988154646</v>
      </c>
      <c r="AK304" s="19">
        <f t="shared" si="54"/>
        <v>5.0893800988154644E-2</v>
      </c>
      <c r="AL304" s="19">
        <v>458.04420889339184</v>
      </c>
      <c r="AM304" s="19">
        <f t="shared" si="55"/>
        <v>4.5804420889339184E-2</v>
      </c>
      <c r="AN304" s="19">
        <f t="shared" si="56"/>
        <v>5.0893800988154603E-3</v>
      </c>
      <c r="AP304" s="24">
        <v>6.51</v>
      </c>
      <c r="AQ304" s="24">
        <f t="shared" si="57"/>
        <v>0.29818677998959808</v>
      </c>
      <c r="AR304" s="24"/>
      <c r="AS304" s="24">
        <v>8.2509316770186327</v>
      </c>
      <c r="AT304" s="24">
        <f t="shared" si="58"/>
        <v>4.1992127473704698E-2</v>
      </c>
      <c r="AU304" s="24"/>
      <c r="AV304" s="25">
        <f t="shared" si="59"/>
        <v>0.25619465251589341</v>
      </c>
    </row>
    <row r="305" spans="1:48" x14ac:dyDescent="0.3">
      <c r="A305" s="2" t="s">
        <v>6</v>
      </c>
      <c r="B305" s="2">
        <v>27</v>
      </c>
      <c r="C305" s="5">
        <v>39870</v>
      </c>
      <c r="D305" s="2">
        <v>35</v>
      </c>
      <c r="E305" s="2" t="s">
        <v>9</v>
      </c>
      <c r="F305" s="6" t="s">
        <v>36</v>
      </c>
      <c r="G305" s="2">
        <v>35</v>
      </c>
      <c r="H305" s="2">
        <v>45</v>
      </c>
      <c r="I305" s="2">
        <v>47</v>
      </c>
      <c r="J305" s="2">
        <v>34.25</v>
      </c>
      <c r="K305" s="2">
        <v>2</v>
      </c>
      <c r="L305" s="19">
        <v>7370.569064403353</v>
      </c>
      <c r="M305" s="19">
        <f t="shared" si="48"/>
        <v>0.73705690644033528</v>
      </c>
      <c r="N305" s="19">
        <v>2579.6991725411735</v>
      </c>
      <c r="O305" s="19">
        <f t="shared" si="49"/>
        <v>0.25796991725411733</v>
      </c>
      <c r="P305" s="19">
        <f t="shared" si="50"/>
        <v>0.47908698918621795</v>
      </c>
      <c r="R305" s="24">
        <v>14.08</v>
      </c>
      <c r="S305" s="24">
        <f t="shared" si="51"/>
        <v>3.632216434937972</v>
      </c>
      <c r="U305" s="24">
        <v>8.3025000000000002</v>
      </c>
      <c r="V305" s="24">
        <f t="shared" si="52"/>
        <v>3.9776197277185745</v>
      </c>
      <c r="X305" s="25">
        <f t="shared" si="53"/>
        <v>-0.34540329278060256</v>
      </c>
      <c r="AA305" s="5">
        <v>39870</v>
      </c>
      <c r="AB305" s="2">
        <v>35</v>
      </c>
      <c r="AC305" s="2" t="s">
        <v>9</v>
      </c>
      <c r="AD305" s="6" t="s">
        <v>36</v>
      </c>
      <c r="AE305" s="2">
        <v>35</v>
      </c>
      <c r="AF305" s="2">
        <v>45</v>
      </c>
      <c r="AG305" s="2">
        <v>47</v>
      </c>
      <c r="AH305" s="2">
        <v>34.25</v>
      </c>
      <c r="AI305" s="2">
        <v>2</v>
      </c>
      <c r="AJ305" s="19">
        <v>7370.569064403353</v>
      </c>
      <c r="AK305" s="19">
        <f t="shared" si="54"/>
        <v>0.73705690644033528</v>
      </c>
      <c r="AL305" s="19">
        <v>2579.6991725411735</v>
      </c>
      <c r="AM305" s="19">
        <f t="shared" si="55"/>
        <v>0.25796991725411733</v>
      </c>
      <c r="AN305" s="19">
        <f t="shared" si="56"/>
        <v>0.47908698918621795</v>
      </c>
      <c r="AP305" s="24">
        <v>14.08</v>
      </c>
      <c r="AQ305" s="24">
        <f t="shared" si="57"/>
        <v>3.632216434937972</v>
      </c>
      <c r="AR305" s="24"/>
      <c r="AS305" s="24">
        <v>8.3025000000000002</v>
      </c>
      <c r="AT305" s="24">
        <f t="shared" si="58"/>
        <v>3.9776197277185745</v>
      </c>
      <c r="AU305" s="24"/>
      <c r="AV305" s="25">
        <f t="shared" si="59"/>
        <v>-0.34540329278060256</v>
      </c>
    </row>
    <row r="306" spans="1:48" x14ac:dyDescent="0.3">
      <c r="A306" s="2" t="s">
        <v>6</v>
      </c>
      <c r="B306" s="2">
        <v>27</v>
      </c>
      <c r="C306" s="5">
        <v>39870</v>
      </c>
      <c r="D306" s="2">
        <v>35</v>
      </c>
      <c r="E306" s="2" t="s">
        <v>9</v>
      </c>
      <c r="F306" s="6" t="s">
        <v>43</v>
      </c>
      <c r="G306" s="2">
        <v>100</v>
      </c>
      <c r="H306" s="2">
        <v>10</v>
      </c>
      <c r="I306" s="2">
        <v>14</v>
      </c>
      <c r="J306" s="2">
        <v>8.5</v>
      </c>
      <c r="K306" s="2">
        <v>2</v>
      </c>
      <c r="L306" s="19">
        <v>453.9601384437251</v>
      </c>
      <c r="M306" s="19">
        <f t="shared" si="48"/>
        <v>4.5396013844372508E-2</v>
      </c>
      <c r="N306" s="19">
        <v>453.9601384437251</v>
      </c>
      <c r="O306" s="19">
        <f t="shared" si="49"/>
        <v>4.5396013844372508E-2</v>
      </c>
      <c r="P306" s="19">
        <f t="shared" si="50"/>
        <v>0</v>
      </c>
      <c r="R306" s="24">
        <v>14.08</v>
      </c>
      <c r="S306" s="24">
        <f t="shared" si="51"/>
        <v>0.63917587492876493</v>
      </c>
      <c r="U306" s="24">
        <v>8.1999999999999993</v>
      </c>
      <c r="V306" s="24">
        <f t="shared" si="52"/>
        <v>0</v>
      </c>
      <c r="X306" s="25">
        <f t="shared" si="53"/>
        <v>0.63917587492876493</v>
      </c>
      <c r="AA306" s="5">
        <v>39870</v>
      </c>
      <c r="AB306" s="2">
        <v>35</v>
      </c>
      <c r="AC306" s="2" t="s">
        <v>9</v>
      </c>
      <c r="AD306" s="6" t="s">
        <v>43</v>
      </c>
      <c r="AE306" s="2">
        <v>100</v>
      </c>
      <c r="AF306" s="2">
        <v>10</v>
      </c>
      <c r="AG306" s="2">
        <v>14</v>
      </c>
      <c r="AH306" s="2">
        <v>8.5</v>
      </c>
      <c r="AI306" s="2">
        <v>2</v>
      </c>
      <c r="AJ306" s="19">
        <v>453.9601384437251</v>
      </c>
      <c r="AK306" s="19">
        <f t="shared" si="54"/>
        <v>4.5396013844372508E-2</v>
      </c>
      <c r="AL306" s="19">
        <v>453.9601384437251</v>
      </c>
      <c r="AM306" s="19">
        <f t="shared" si="55"/>
        <v>4.5396013844372508E-2</v>
      </c>
      <c r="AN306" s="19">
        <f t="shared" si="56"/>
        <v>0</v>
      </c>
      <c r="AP306" s="24">
        <v>14.08</v>
      </c>
      <c r="AQ306" s="24">
        <f t="shared" si="57"/>
        <v>0.63917587492876493</v>
      </c>
      <c r="AR306" s="24"/>
      <c r="AS306" s="24">
        <v>8.1999999999999993</v>
      </c>
      <c r="AT306" s="24">
        <f t="shared" si="58"/>
        <v>0</v>
      </c>
      <c r="AU306" s="24"/>
      <c r="AV306" s="25">
        <f t="shared" si="59"/>
        <v>0.63917587492876493</v>
      </c>
    </row>
    <row r="307" spans="1:48" x14ac:dyDescent="0.3">
      <c r="A307" s="2" t="s">
        <v>6</v>
      </c>
      <c r="B307" s="2">
        <v>27</v>
      </c>
      <c r="C307" s="5">
        <v>39870</v>
      </c>
      <c r="D307" s="2">
        <v>35</v>
      </c>
      <c r="E307" s="2" t="s">
        <v>9</v>
      </c>
      <c r="F307" s="6" t="s">
        <v>49</v>
      </c>
      <c r="G307" s="2">
        <v>100</v>
      </c>
      <c r="H307" s="2">
        <v>2</v>
      </c>
      <c r="I307" s="2">
        <v>12</v>
      </c>
      <c r="J307" s="2">
        <v>4</v>
      </c>
      <c r="K307" s="2">
        <v>2</v>
      </c>
      <c r="L307" s="19">
        <v>100.53096491487338</v>
      </c>
      <c r="M307" s="19">
        <f t="shared" si="48"/>
        <v>1.0053096491487338E-2</v>
      </c>
      <c r="N307" s="19">
        <v>100.53096491487338</v>
      </c>
      <c r="O307" s="19">
        <f t="shared" si="49"/>
        <v>1.0053096491487338E-2</v>
      </c>
      <c r="P307" s="19">
        <f t="shared" si="50"/>
        <v>0</v>
      </c>
      <c r="R307" s="24">
        <v>14.08</v>
      </c>
      <c r="S307" s="24">
        <f t="shared" si="51"/>
        <v>0.14154759860014171</v>
      </c>
      <c r="U307" s="24">
        <v>8.461146496815287</v>
      </c>
      <c r="V307" s="24">
        <f t="shared" si="52"/>
        <v>0</v>
      </c>
      <c r="X307" s="25">
        <f t="shared" si="53"/>
        <v>0.14154759860014171</v>
      </c>
      <c r="AA307" s="5">
        <v>39870</v>
      </c>
      <c r="AB307" s="2">
        <v>35</v>
      </c>
      <c r="AC307" s="2" t="s">
        <v>9</v>
      </c>
      <c r="AD307" s="6" t="s">
        <v>49</v>
      </c>
      <c r="AE307" s="2">
        <v>100</v>
      </c>
      <c r="AF307" s="2">
        <v>2</v>
      </c>
      <c r="AG307" s="2">
        <v>12</v>
      </c>
      <c r="AH307" s="2">
        <v>4</v>
      </c>
      <c r="AI307" s="2">
        <v>2</v>
      </c>
      <c r="AJ307" s="19">
        <v>100.53096491487338</v>
      </c>
      <c r="AK307" s="19">
        <f t="shared" si="54"/>
        <v>1.0053096491487338E-2</v>
      </c>
      <c r="AL307" s="19">
        <v>100.53096491487338</v>
      </c>
      <c r="AM307" s="19">
        <f t="shared" si="55"/>
        <v>1.0053096491487338E-2</v>
      </c>
      <c r="AN307" s="19">
        <f t="shared" si="56"/>
        <v>0</v>
      </c>
      <c r="AP307" s="24">
        <v>14.08</v>
      </c>
      <c r="AQ307" s="24">
        <f t="shared" si="57"/>
        <v>0.14154759860014171</v>
      </c>
      <c r="AR307" s="24"/>
      <c r="AS307" s="24">
        <v>8.461146496815287</v>
      </c>
      <c r="AT307" s="24">
        <f t="shared" si="58"/>
        <v>0</v>
      </c>
      <c r="AU307" s="24"/>
      <c r="AV307" s="25">
        <f t="shared" si="59"/>
        <v>0.14154759860014171</v>
      </c>
    </row>
    <row r="308" spans="1:48" x14ac:dyDescent="0.3">
      <c r="A308" s="2" t="s">
        <v>6</v>
      </c>
      <c r="B308" s="2">
        <v>27</v>
      </c>
      <c r="C308" s="5">
        <v>39870</v>
      </c>
      <c r="D308" s="2">
        <v>35</v>
      </c>
      <c r="E308" s="2" t="s">
        <v>9</v>
      </c>
      <c r="F308" s="6" t="s">
        <v>36</v>
      </c>
      <c r="G308" s="2">
        <v>100</v>
      </c>
      <c r="H308" s="2">
        <v>5</v>
      </c>
      <c r="I308" s="2">
        <v>12</v>
      </c>
      <c r="J308" s="2">
        <v>5.5</v>
      </c>
      <c r="K308" s="2">
        <v>2</v>
      </c>
      <c r="L308" s="19">
        <v>190.06635554218249</v>
      </c>
      <c r="M308" s="19">
        <f t="shared" si="48"/>
        <v>1.9006635554218249E-2</v>
      </c>
      <c r="N308" s="19">
        <v>190.06635554218249</v>
      </c>
      <c r="O308" s="19">
        <f t="shared" si="49"/>
        <v>1.9006635554218249E-2</v>
      </c>
      <c r="P308" s="19">
        <f t="shared" si="50"/>
        <v>0</v>
      </c>
      <c r="R308" s="24">
        <v>14.08</v>
      </c>
      <c r="S308" s="24">
        <f t="shared" si="51"/>
        <v>0.26761342860339293</v>
      </c>
      <c r="U308" s="24">
        <v>8.3025000000000002</v>
      </c>
      <c r="V308" s="24">
        <f t="shared" si="52"/>
        <v>0</v>
      </c>
      <c r="X308" s="25">
        <f t="shared" si="53"/>
        <v>0.26761342860339293</v>
      </c>
      <c r="AA308" s="5">
        <v>39870</v>
      </c>
      <c r="AB308" s="2">
        <v>35</v>
      </c>
      <c r="AC308" s="2" t="s">
        <v>9</v>
      </c>
      <c r="AD308" s="6" t="s">
        <v>36</v>
      </c>
      <c r="AE308" s="2">
        <v>100</v>
      </c>
      <c r="AF308" s="2">
        <v>5</v>
      </c>
      <c r="AG308" s="2">
        <v>12</v>
      </c>
      <c r="AH308" s="2">
        <v>5.5</v>
      </c>
      <c r="AI308" s="2">
        <v>2</v>
      </c>
      <c r="AJ308" s="19">
        <v>190.06635554218249</v>
      </c>
      <c r="AK308" s="19">
        <f t="shared" si="54"/>
        <v>1.9006635554218249E-2</v>
      </c>
      <c r="AL308" s="19">
        <v>190.06635554218249</v>
      </c>
      <c r="AM308" s="19">
        <f t="shared" si="55"/>
        <v>1.9006635554218249E-2</v>
      </c>
      <c r="AN308" s="19">
        <f t="shared" si="56"/>
        <v>0</v>
      </c>
      <c r="AP308" s="24">
        <v>14.08</v>
      </c>
      <c r="AQ308" s="24">
        <f t="shared" si="57"/>
        <v>0.26761342860339293</v>
      </c>
      <c r="AR308" s="24"/>
      <c r="AS308" s="24">
        <v>8.3025000000000002</v>
      </c>
      <c r="AT308" s="24">
        <f t="shared" si="58"/>
        <v>0</v>
      </c>
      <c r="AU308" s="24"/>
      <c r="AV308" s="25">
        <f t="shared" si="59"/>
        <v>0.26761342860339293</v>
      </c>
    </row>
    <row r="309" spans="1:48" x14ac:dyDescent="0.3">
      <c r="A309" s="2" t="s">
        <v>6</v>
      </c>
      <c r="B309" s="2">
        <v>27</v>
      </c>
      <c r="C309" s="5">
        <v>39870</v>
      </c>
      <c r="D309" s="2">
        <v>35</v>
      </c>
      <c r="E309" s="2" t="s">
        <v>9</v>
      </c>
      <c r="F309" s="6" t="s">
        <v>53</v>
      </c>
      <c r="G309" s="2">
        <v>100</v>
      </c>
      <c r="H309" s="2">
        <v>2</v>
      </c>
      <c r="I309" s="2">
        <v>11</v>
      </c>
      <c r="J309" s="2">
        <v>3.75</v>
      </c>
      <c r="K309" s="2">
        <v>2</v>
      </c>
      <c r="L309" s="19">
        <v>88.35729338221293</v>
      </c>
      <c r="M309" s="19">
        <f t="shared" si="48"/>
        <v>8.8357293382212935E-3</v>
      </c>
      <c r="N309" s="19">
        <v>88.35729338221293</v>
      </c>
      <c r="O309" s="19">
        <f t="shared" si="49"/>
        <v>8.8357293382212935E-3</v>
      </c>
      <c r="P309" s="19">
        <f t="shared" si="50"/>
        <v>0</v>
      </c>
      <c r="R309" s="24">
        <v>6.51</v>
      </c>
      <c r="S309" s="24">
        <f t="shared" si="51"/>
        <v>5.7520597991820618E-2</v>
      </c>
      <c r="U309" s="24">
        <v>8.2509316770186327</v>
      </c>
      <c r="V309" s="24">
        <f t="shared" si="52"/>
        <v>0</v>
      </c>
      <c r="X309" s="25">
        <f t="shared" si="53"/>
        <v>5.7520597991820618E-2</v>
      </c>
      <c r="AA309" s="5">
        <v>39870</v>
      </c>
      <c r="AB309" s="2">
        <v>35</v>
      </c>
      <c r="AC309" s="2" t="s">
        <v>9</v>
      </c>
      <c r="AD309" s="6" t="s">
        <v>53</v>
      </c>
      <c r="AE309" s="2">
        <v>100</v>
      </c>
      <c r="AF309" s="2">
        <v>2</v>
      </c>
      <c r="AG309" s="2">
        <v>11</v>
      </c>
      <c r="AH309" s="2">
        <v>3.75</v>
      </c>
      <c r="AI309" s="2">
        <v>2</v>
      </c>
      <c r="AJ309" s="19">
        <v>88.35729338221293</v>
      </c>
      <c r="AK309" s="19">
        <f t="shared" si="54"/>
        <v>8.8357293382212935E-3</v>
      </c>
      <c r="AL309" s="19">
        <v>88.35729338221293</v>
      </c>
      <c r="AM309" s="19">
        <f t="shared" si="55"/>
        <v>8.8357293382212935E-3</v>
      </c>
      <c r="AN309" s="19">
        <f t="shared" si="56"/>
        <v>0</v>
      </c>
      <c r="AP309" s="24">
        <v>6.51</v>
      </c>
      <c r="AQ309" s="24">
        <f t="shared" si="57"/>
        <v>5.7520597991820618E-2</v>
      </c>
      <c r="AR309" s="24"/>
      <c r="AS309" s="24">
        <v>8.2509316770186327</v>
      </c>
      <c r="AT309" s="24">
        <f t="shared" si="58"/>
        <v>0</v>
      </c>
      <c r="AU309" s="24"/>
      <c r="AV309" s="25">
        <f t="shared" si="59"/>
        <v>5.7520597991820618E-2</v>
      </c>
    </row>
    <row r="310" spans="1:48" x14ac:dyDescent="0.3">
      <c r="A310" s="2" t="s">
        <v>6</v>
      </c>
      <c r="B310" s="2">
        <v>27</v>
      </c>
      <c r="C310" s="5">
        <v>39870</v>
      </c>
      <c r="D310" s="2">
        <v>35</v>
      </c>
      <c r="E310" s="2" t="s">
        <v>9</v>
      </c>
      <c r="F310" s="6" t="s">
        <v>42</v>
      </c>
      <c r="G310" s="2">
        <v>20</v>
      </c>
      <c r="H310" s="2">
        <v>40</v>
      </c>
      <c r="I310" s="2">
        <v>60</v>
      </c>
      <c r="J310" s="2">
        <v>35</v>
      </c>
      <c r="K310" s="2">
        <v>2</v>
      </c>
      <c r="L310" s="19">
        <v>7696.9020012949932</v>
      </c>
      <c r="M310" s="19">
        <f t="shared" si="48"/>
        <v>0.76969020012949929</v>
      </c>
      <c r="N310" s="19">
        <v>1539.3804002589986</v>
      </c>
      <c r="O310" s="19">
        <f t="shared" si="49"/>
        <v>0.15393804002589986</v>
      </c>
      <c r="P310" s="19">
        <f t="shared" si="50"/>
        <v>0.61575216010359946</v>
      </c>
      <c r="R310" s="24">
        <v>14.08</v>
      </c>
      <c r="S310" s="24">
        <f t="shared" si="51"/>
        <v>2.1674476035646699</v>
      </c>
      <c r="U310" s="24">
        <v>8.1999999999999993</v>
      </c>
      <c r="V310" s="24">
        <f t="shared" si="52"/>
        <v>5.0491677128495152</v>
      </c>
      <c r="X310" s="25">
        <f t="shared" si="53"/>
        <v>-2.8817201092848452</v>
      </c>
      <c r="AA310" s="5">
        <v>39870</v>
      </c>
      <c r="AB310" s="2">
        <v>35</v>
      </c>
      <c r="AC310" s="2" t="s">
        <v>9</v>
      </c>
      <c r="AD310" s="6" t="s">
        <v>42</v>
      </c>
      <c r="AE310" s="2">
        <v>20</v>
      </c>
      <c r="AF310" s="2">
        <v>40</v>
      </c>
      <c r="AG310" s="2">
        <v>60</v>
      </c>
      <c r="AH310" s="2">
        <v>35</v>
      </c>
      <c r="AI310" s="2">
        <v>2</v>
      </c>
      <c r="AJ310" s="19">
        <v>7696.9020012949932</v>
      </c>
      <c r="AK310" s="19">
        <f t="shared" si="54"/>
        <v>0.76969020012949929</v>
      </c>
      <c r="AL310" s="19">
        <v>1539.3804002589986</v>
      </c>
      <c r="AM310" s="19">
        <f t="shared" si="55"/>
        <v>0.15393804002589986</v>
      </c>
      <c r="AN310" s="19">
        <f t="shared" si="56"/>
        <v>0.61575216010359946</v>
      </c>
      <c r="AP310" s="24">
        <v>14.08</v>
      </c>
      <c r="AQ310" s="24">
        <f t="shared" si="57"/>
        <v>2.1674476035646699</v>
      </c>
      <c r="AR310" s="24"/>
      <c r="AS310" s="24">
        <v>8.1999999999999993</v>
      </c>
      <c r="AT310" s="24">
        <f t="shared" si="58"/>
        <v>5.0491677128495152</v>
      </c>
      <c r="AU310" s="24"/>
      <c r="AV310" s="25">
        <f t="shared" si="59"/>
        <v>-2.8817201092848452</v>
      </c>
    </row>
    <row r="311" spans="1:48" x14ac:dyDescent="0.3">
      <c r="A311" s="2" t="s">
        <v>6</v>
      </c>
      <c r="B311" s="2">
        <v>27</v>
      </c>
      <c r="C311" s="5">
        <v>39870</v>
      </c>
      <c r="D311" s="2">
        <v>35</v>
      </c>
      <c r="E311" s="2" t="s">
        <v>9</v>
      </c>
      <c r="F311" s="6" t="s">
        <v>49</v>
      </c>
      <c r="G311" s="2">
        <v>100</v>
      </c>
      <c r="H311" s="2">
        <v>5</v>
      </c>
      <c r="I311" s="2">
        <v>15</v>
      </c>
      <c r="J311" s="2">
        <v>6.25</v>
      </c>
      <c r="K311" s="2">
        <v>2</v>
      </c>
      <c r="L311" s="19">
        <v>245.43692606170259</v>
      </c>
      <c r="M311" s="19">
        <f t="shared" si="48"/>
        <v>2.4543692606170259E-2</v>
      </c>
      <c r="N311" s="19">
        <v>245.43692606170259</v>
      </c>
      <c r="O311" s="19">
        <f t="shared" si="49"/>
        <v>2.4543692606170259E-2</v>
      </c>
      <c r="P311" s="19">
        <f t="shared" si="50"/>
        <v>0</v>
      </c>
      <c r="R311" s="24">
        <v>14.08</v>
      </c>
      <c r="S311" s="24">
        <f t="shared" si="51"/>
        <v>0.34557519189487723</v>
      </c>
      <c r="U311" s="24">
        <v>8.461146496815287</v>
      </c>
      <c r="V311" s="24">
        <f t="shared" si="52"/>
        <v>0</v>
      </c>
      <c r="X311" s="25">
        <f t="shared" si="53"/>
        <v>0.34557519189487723</v>
      </c>
      <c r="AA311" s="5">
        <v>39870</v>
      </c>
      <c r="AB311" s="2">
        <v>35</v>
      </c>
      <c r="AC311" s="2" t="s">
        <v>9</v>
      </c>
      <c r="AD311" s="6" t="s">
        <v>49</v>
      </c>
      <c r="AE311" s="2">
        <v>100</v>
      </c>
      <c r="AF311" s="2">
        <v>5</v>
      </c>
      <c r="AG311" s="2">
        <v>15</v>
      </c>
      <c r="AH311" s="2">
        <v>6.25</v>
      </c>
      <c r="AI311" s="2">
        <v>2</v>
      </c>
      <c r="AJ311" s="19">
        <v>245.43692606170259</v>
      </c>
      <c r="AK311" s="19">
        <f t="shared" si="54"/>
        <v>2.4543692606170259E-2</v>
      </c>
      <c r="AL311" s="19">
        <v>245.43692606170259</v>
      </c>
      <c r="AM311" s="19">
        <f t="shared" si="55"/>
        <v>2.4543692606170259E-2</v>
      </c>
      <c r="AN311" s="19">
        <f t="shared" si="56"/>
        <v>0</v>
      </c>
      <c r="AP311" s="24">
        <v>14.08</v>
      </c>
      <c r="AQ311" s="24">
        <f t="shared" si="57"/>
        <v>0.34557519189487723</v>
      </c>
      <c r="AR311" s="24"/>
      <c r="AS311" s="24">
        <v>8.461146496815287</v>
      </c>
      <c r="AT311" s="24">
        <f t="shared" si="58"/>
        <v>0</v>
      </c>
      <c r="AU311" s="24"/>
      <c r="AV311" s="25">
        <f t="shared" si="59"/>
        <v>0.34557519189487723</v>
      </c>
    </row>
    <row r="312" spans="1:48" x14ac:dyDescent="0.3">
      <c r="A312" s="2" t="s">
        <v>6</v>
      </c>
      <c r="B312" s="2">
        <v>27</v>
      </c>
      <c r="C312" s="5">
        <v>39870</v>
      </c>
      <c r="D312" s="2">
        <v>35</v>
      </c>
      <c r="E312" s="2" t="s">
        <v>9</v>
      </c>
      <c r="F312" s="6" t="s">
        <v>36</v>
      </c>
      <c r="G312" s="2">
        <v>90</v>
      </c>
      <c r="H312" s="2">
        <v>10</v>
      </c>
      <c r="I312" s="2">
        <v>20</v>
      </c>
      <c r="J312" s="2">
        <v>10</v>
      </c>
      <c r="K312" s="2">
        <v>2</v>
      </c>
      <c r="L312" s="19">
        <v>628.31853071795865</v>
      </c>
      <c r="M312" s="19">
        <f t="shared" si="48"/>
        <v>6.2831853071795868E-2</v>
      </c>
      <c r="N312" s="19">
        <v>565.48667764616278</v>
      </c>
      <c r="O312" s="19">
        <f t="shared" si="49"/>
        <v>5.6548667764616277E-2</v>
      </c>
      <c r="P312" s="19">
        <f t="shared" si="50"/>
        <v>6.283185307179591E-3</v>
      </c>
      <c r="R312" s="24">
        <v>14.08</v>
      </c>
      <c r="S312" s="24">
        <f t="shared" si="51"/>
        <v>0.79620524212579713</v>
      </c>
      <c r="U312" s="24">
        <v>8.3025000000000002</v>
      </c>
      <c r="V312" s="24">
        <f t="shared" si="52"/>
        <v>5.2166146012858558E-2</v>
      </c>
      <c r="X312" s="25">
        <f t="shared" si="53"/>
        <v>0.74403909611293861</v>
      </c>
      <c r="AA312" s="5">
        <v>39870</v>
      </c>
      <c r="AB312" s="2">
        <v>35</v>
      </c>
      <c r="AC312" s="2" t="s">
        <v>9</v>
      </c>
      <c r="AD312" s="6" t="s">
        <v>36</v>
      </c>
      <c r="AE312" s="2">
        <v>90</v>
      </c>
      <c r="AF312" s="2">
        <v>10</v>
      </c>
      <c r="AG312" s="2">
        <v>20</v>
      </c>
      <c r="AH312" s="2">
        <v>10</v>
      </c>
      <c r="AI312" s="2">
        <v>2</v>
      </c>
      <c r="AJ312" s="19">
        <v>628.31853071795865</v>
      </c>
      <c r="AK312" s="19">
        <f t="shared" si="54"/>
        <v>6.2831853071795868E-2</v>
      </c>
      <c r="AL312" s="19">
        <v>565.48667764616278</v>
      </c>
      <c r="AM312" s="19">
        <f t="shared" si="55"/>
        <v>5.6548667764616277E-2</v>
      </c>
      <c r="AN312" s="19">
        <f t="shared" si="56"/>
        <v>6.283185307179591E-3</v>
      </c>
      <c r="AP312" s="24">
        <v>14.08</v>
      </c>
      <c r="AQ312" s="24">
        <f t="shared" si="57"/>
        <v>0.79620524212579713</v>
      </c>
      <c r="AR312" s="24"/>
      <c r="AS312" s="24">
        <v>8.3025000000000002</v>
      </c>
      <c r="AT312" s="24">
        <f t="shared" si="58"/>
        <v>5.2166146012858558E-2</v>
      </c>
      <c r="AU312" s="24"/>
      <c r="AV312" s="25">
        <f t="shared" si="59"/>
        <v>0.74403909611293861</v>
      </c>
    </row>
    <row r="313" spans="1:48" x14ac:dyDescent="0.3">
      <c r="A313" s="2" t="s">
        <v>6</v>
      </c>
      <c r="B313" s="2">
        <v>27</v>
      </c>
      <c r="C313" s="5">
        <v>39870</v>
      </c>
      <c r="D313" s="2">
        <v>35</v>
      </c>
      <c r="E313" s="2" t="s">
        <v>9</v>
      </c>
      <c r="F313" s="6" t="s">
        <v>53</v>
      </c>
      <c r="G313" s="2">
        <v>90</v>
      </c>
      <c r="H313" s="2">
        <v>8</v>
      </c>
      <c r="I313" s="2">
        <v>14</v>
      </c>
      <c r="J313" s="2">
        <v>7.5</v>
      </c>
      <c r="K313" s="2">
        <v>2</v>
      </c>
      <c r="L313" s="19">
        <v>353.42917352885172</v>
      </c>
      <c r="M313" s="19">
        <f t="shared" si="48"/>
        <v>3.5342917352885174E-2</v>
      </c>
      <c r="N313" s="19">
        <v>318.08625617596658</v>
      </c>
      <c r="O313" s="19">
        <f t="shared" si="49"/>
        <v>3.1808625617596661E-2</v>
      </c>
      <c r="P313" s="19">
        <f t="shared" si="50"/>
        <v>3.5342917352885125E-3</v>
      </c>
      <c r="R313" s="24">
        <v>6.51</v>
      </c>
      <c r="S313" s="24">
        <f t="shared" si="51"/>
        <v>0.20707415277055427</v>
      </c>
      <c r="U313" s="24">
        <v>8.2509316770186327</v>
      </c>
      <c r="V313" s="24">
        <f t="shared" si="52"/>
        <v>2.9161199634517139E-2</v>
      </c>
      <c r="X313" s="25">
        <f t="shared" si="53"/>
        <v>0.17791295313603714</v>
      </c>
      <c r="AA313" s="5">
        <v>39870</v>
      </c>
      <c r="AB313" s="2">
        <v>35</v>
      </c>
      <c r="AC313" s="2" t="s">
        <v>9</v>
      </c>
      <c r="AD313" s="6" t="s">
        <v>53</v>
      </c>
      <c r="AE313" s="2">
        <v>90</v>
      </c>
      <c r="AF313" s="2">
        <v>8</v>
      </c>
      <c r="AG313" s="2">
        <v>14</v>
      </c>
      <c r="AH313" s="2">
        <v>7.5</v>
      </c>
      <c r="AI313" s="2">
        <v>2</v>
      </c>
      <c r="AJ313" s="19">
        <v>353.42917352885172</v>
      </c>
      <c r="AK313" s="19">
        <f t="shared" si="54"/>
        <v>3.5342917352885174E-2</v>
      </c>
      <c r="AL313" s="19">
        <v>318.08625617596658</v>
      </c>
      <c r="AM313" s="19">
        <f t="shared" si="55"/>
        <v>3.1808625617596661E-2</v>
      </c>
      <c r="AN313" s="19">
        <f t="shared" si="56"/>
        <v>3.5342917352885125E-3</v>
      </c>
      <c r="AP313" s="24">
        <v>6.51</v>
      </c>
      <c r="AQ313" s="24">
        <f t="shared" si="57"/>
        <v>0.20707415277055427</v>
      </c>
      <c r="AR313" s="24"/>
      <c r="AS313" s="24">
        <v>8.2509316770186327</v>
      </c>
      <c r="AT313" s="24">
        <f t="shared" si="58"/>
        <v>2.9161199634517139E-2</v>
      </c>
      <c r="AU313" s="24"/>
      <c r="AV313" s="25">
        <f t="shared" si="59"/>
        <v>0.17791295313603714</v>
      </c>
    </row>
    <row r="314" spans="1:48" x14ac:dyDescent="0.3">
      <c r="A314" s="2" t="s">
        <v>6</v>
      </c>
      <c r="B314" s="2">
        <v>27</v>
      </c>
      <c r="C314" s="5">
        <v>39870</v>
      </c>
      <c r="D314" s="2">
        <v>35</v>
      </c>
      <c r="E314" s="2" t="s">
        <v>9</v>
      </c>
      <c r="F314" s="6" t="s">
        <v>46</v>
      </c>
      <c r="G314" s="2">
        <v>90</v>
      </c>
      <c r="H314" s="2">
        <v>20</v>
      </c>
      <c r="I314" s="2">
        <v>15</v>
      </c>
      <c r="J314" s="2">
        <v>13.75</v>
      </c>
      <c r="K314" s="2">
        <v>3</v>
      </c>
      <c r="L314" s="19">
        <v>1781.8720832079607</v>
      </c>
      <c r="M314" s="19">
        <f t="shared" si="48"/>
        <v>0.17818720832079607</v>
      </c>
      <c r="N314" s="19">
        <v>1603.6848748871646</v>
      </c>
      <c r="O314" s="19">
        <f t="shared" si="49"/>
        <v>0.16036848748871646</v>
      </c>
      <c r="P314" s="19">
        <f t="shared" si="50"/>
        <v>1.781872083207961E-2</v>
      </c>
      <c r="R314" s="24">
        <v>14.08</v>
      </c>
      <c r="S314" s="24">
        <f t="shared" si="51"/>
        <v>2.2579883038411279</v>
      </c>
      <c r="U314" s="24">
        <v>12.651428571428571</v>
      </c>
      <c r="V314" s="24">
        <f t="shared" si="52"/>
        <v>0.22543227384128145</v>
      </c>
      <c r="X314" s="25">
        <f t="shared" si="53"/>
        <v>2.0325560299998466</v>
      </c>
      <c r="AA314" s="5">
        <v>39870</v>
      </c>
      <c r="AB314" s="2">
        <v>35</v>
      </c>
      <c r="AC314" s="2" t="s">
        <v>9</v>
      </c>
      <c r="AD314" s="6" t="s">
        <v>46</v>
      </c>
      <c r="AE314" s="2">
        <v>90</v>
      </c>
      <c r="AF314" s="2">
        <v>20</v>
      </c>
      <c r="AG314" s="2">
        <v>15</v>
      </c>
      <c r="AH314" s="2">
        <v>13.75</v>
      </c>
      <c r="AI314" s="2">
        <v>3</v>
      </c>
      <c r="AJ314" s="19">
        <v>1781.8720832079607</v>
      </c>
      <c r="AK314" s="19">
        <f t="shared" si="54"/>
        <v>0.17818720832079607</v>
      </c>
      <c r="AL314" s="19">
        <v>1603.6848748871646</v>
      </c>
      <c r="AM314" s="19">
        <f t="shared" si="55"/>
        <v>0.16036848748871646</v>
      </c>
      <c r="AN314" s="19">
        <f t="shared" si="56"/>
        <v>1.781872083207961E-2</v>
      </c>
      <c r="AP314" s="24">
        <v>14.08</v>
      </c>
      <c r="AQ314" s="24">
        <f t="shared" si="57"/>
        <v>2.2579883038411279</v>
      </c>
      <c r="AR314" s="24"/>
      <c r="AS314" s="24">
        <v>12.651428571428571</v>
      </c>
      <c r="AT314" s="24">
        <f t="shared" si="58"/>
        <v>0.22543227384128145</v>
      </c>
      <c r="AU314" s="24"/>
      <c r="AV314" s="25">
        <f t="shared" si="59"/>
        <v>2.0325560299998466</v>
      </c>
    </row>
    <row r="315" spans="1:48" x14ac:dyDescent="0.3">
      <c r="A315" s="2" t="s">
        <v>6</v>
      </c>
      <c r="B315" s="2">
        <v>27</v>
      </c>
      <c r="C315" s="5">
        <v>39870</v>
      </c>
      <c r="D315" s="2">
        <v>35</v>
      </c>
      <c r="E315" s="2" t="s">
        <v>9</v>
      </c>
      <c r="F315" s="6" t="s">
        <v>46</v>
      </c>
      <c r="G315" s="2">
        <v>50</v>
      </c>
      <c r="H315" s="2">
        <v>25</v>
      </c>
      <c r="I315" s="2">
        <v>25</v>
      </c>
      <c r="J315" s="2">
        <v>18.75</v>
      </c>
      <c r="K315" s="2">
        <v>3</v>
      </c>
      <c r="L315" s="19">
        <v>3313.3985018329849</v>
      </c>
      <c r="M315" s="19">
        <f t="shared" si="48"/>
        <v>0.33133985018329848</v>
      </c>
      <c r="N315" s="19">
        <v>1656.6992509164925</v>
      </c>
      <c r="O315" s="19">
        <f t="shared" si="49"/>
        <v>0.16566992509164924</v>
      </c>
      <c r="P315" s="19">
        <f t="shared" si="50"/>
        <v>0.16566992509164924</v>
      </c>
      <c r="R315" s="24">
        <v>14.08</v>
      </c>
      <c r="S315" s="24">
        <f t="shared" si="51"/>
        <v>2.3326325452904215</v>
      </c>
      <c r="U315" s="24">
        <v>12.651428571428571</v>
      </c>
      <c r="V315" s="24">
        <f t="shared" si="52"/>
        <v>2.0959612237309222</v>
      </c>
      <c r="X315" s="25">
        <f t="shared" si="53"/>
        <v>0.23667132155949933</v>
      </c>
      <c r="AA315" s="5">
        <v>39870</v>
      </c>
      <c r="AB315" s="2">
        <v>35</v>
      </c>
      <c r="AC315" s="2" t="s">
        <v>9</v>
      </c>
      <c r="AD315" s="6" t="s">
        <v>46</v>
      </c>
      <c r="AE315" s="2">
        <v>50</v>
      </c>
      <c r="AF315" s="2">
        <v>25</v>
      </c>
      <c r="AG315" s="2">
        <v>25</v>
      </c>
      <c r="AH315" s="2">
        <v>18.75</v>
      </c>
      <c r="AI315" s="2">
        <v>3</v>
      </c>
      <c r="AJ315" s="19">
        <v>3313.3985018329849</v>
      </c>
      <c r="AK315" s="19">
        <f t="shared" si="54"/>
        <v>0.33133985018329848</v>
      </c>
      <c r="AL315" s="19">
        <v>1656.6992509164925</v>
      </c>
      <c r="AM315" s="19">
        <f t="shared" si="55"/>
        <v>0.16566992509164924</v>
      </c>
      <c r="AN315" s="19">
        <f t="shared" si="56"/>
        <v>0.16566992509164924</v>
      </c>
      <c r="AP315" s="24">
        <v>14.08</v>
      </c>
      <c r="AQ315" s="24">
        <f t="shared" si="57"/>
        <v>2.3326325452904215</v>
      </c>
      <c r="AR315" s="24"/>
      <c r="AS315" s="24">
        <v>12.651428571428571</v>
      </c>
      <c r="AT315" s="24">
        <f t="shared" si="58"/>
        <v>2.0959612237309222</v>
      </c>
      <c r="AU315" s="24"/>
      <c r="AV315" s="25">
        <f t="shared" si="59"/>
        <v>0.23667132155949933</v>
      </c>
    </row>
    <row r="316" spans="1:48" x14ac:dyDescent="0.3">
      <c r="A316" s="2" t="s">
        <v>6</v>
      </c>
      <c r="B316" s="2">
        <v>27</v>
      </c>
      <c r="C316" s="5">
        <v>39870</v>
      </c>
      <c r="D316" s="2">
        <v>35</v>
      </c>
      <c r="E316" s="2" t="s">
        <v>9</v>
      </c>
      <c r="F316" s="6" t="s">
        <v>44</v>
      </c>
      <c r="G316" s="2">
        <v>100</v>
      </c>
      <c r="H316" s="2">
        <v>9</v>
      </c>
      <c r="I316" s="2">
        <v>12</v>
      </c>
      <c r="J316" s="2">
        <v>7.5</v>
      </c>
      <c r="K316" s="2">
        <v>2</v>
      </c>
      <c r="L316" s="19">
        <v>353.42917352885172</v>
      </c>
      <c r="M316" s="19">
        <f t="shared" si="48"/>
        <v>3.5342917352885174E-2</v>
      </c>
      <c r="N316" s="19">
        <v>353.42917352885172</v>
      </c>
      <c r="O316" s="19">
        <f t="shared" si="49"/>
        <v>3.5342917352885174E-2</v>
      </c>
      <c r="P316" s="19">
        <f t="shared" si="50"/>
        <v>0</v>
      </c>
      <c r="R316" s="24">
        <v>14.08</v>
      </c>
      <c r="S316" s="24">
        <f t="shared" si="51"/>
        <v>0.49762827632862328</v>
      </c>
      <c r="U316" s="24">
        <v>9.0675767918088734</v>
      </c>
      <c r="V316" s="24">
        <f t="shared" si="52"/>
        <v>0</v>
      </c>
      <c r="X316" s="25">
        <f t="shared" si="53"/>
        <v>0.49762827632862328</v>
      </c>
      <c r="AA316" s="5">
        <v>39870</v>
      </c>
      <c r="AB316" s="2">
        <v>35</v>
      </c>
      <c r="AC316" s="2" t="s">
        <v>9</v>
      </c>
      <c r="AD316" s="6" t="s">
        <v>44</v>
      </c>
      <c r="AE316" s="2">
        <v>100</v>
      </c>
      <c r="AF316" s="2">
        <v>9</v>
      </c>
      <c r="AG316" s="2">
        <v>12</v>
      </c>
      <c r="AH316" s="2">
        <v>7.5</v>
      </c>
      <c r="AI316" s="2">
        <v>2</v>
      </c>
      <c r="AJ316" s="19">
        <v>353.42917352885172</v>
      </c>
      <c r="AK316" s="19">
        <f t="shared" si="54"/>
        <v>3.5342917352885174E-2</v>
      </c>
      <c r="AL316" s="19">
        <v>353.42917352885172</v>
      </c>
      <c r="AM316" s="19">
        <f t="shared" si="55"/>
        <v>3.5342917352885174E-2</v>
      </c>
      <c r="AN316" s="19">
        <f t="shared" si="56"/>
        <v>0</v>
      </c>
      <c r="AP316" s="24">
        <v>14.08</v>
      </c>
      <c r="AQ316" s="24">
        <f t="shared" si="57"/>
        <v>0.49762827632862328</v>
      </c>
      <c r="AR316" s="24"/>
      <c r="AS316" s="24">
        <v>9.0675767918088734</v>
      </c>
      <c r="AT316" s="24">
        <f t="shared" si="58"/>
        <v>0</v>
      </c>
      <c r="AU316" s="24"/>
      <c r="AV316" s="25">
        <f t="shared" si="59"/>
        <v>0.49762827632862328</v>
      </c>
    </row>
    <row r="317" spans="1:48" x14ac:dyDescent="0.3">
      <c r="A317" s="2" t="s">
        <v>6</v>
      </c>
      <c r="B317" s="2">
        <v>27</v>
      </c>
      <c r="C317" s="5">
        <v>39870</v>
      </c>
      <c r="D317" s="2">
        <v>35</v>
      </c>
      <c r="E317" s="2" t="s">
        <v>9</v>
      </c>
      <c r="F317" s="6" t="s">
        <v>44</v>
      </c>
      <c r="G317" s="2">
        <v>100</v>
      </c>
      <c r="H317" s="2">
        <v>10</v>
      </c>
      <c r="I317" s="2">
        <v>12</v>
      </c>
      <c r="J317" s="2">
        <v>8</v>
      </c>
      <c r="K317" s="2">
        <v>2</v>
      </c>
      <c r="L317" s="19">
        <v>402.12385965949352</v>
      </c>
      <c r="M317" s="19">
        <f t="shared" si="48"/>
        <v>4.0212385965949352E-2</v>
      </c>
      <c r="N317" s="19">
        <v>402.12385965949352</v>
      </c>
      <c r="O317" s="19">
        <f t="shared" si="49"/>
        <v>4.0212385965949352E-2</v>
      </c>
      <c r="P317" s="19">
        <f t="shared" si="50"/>
        <v>0</v>
      </c>
      <c r="R317" s="24">
        <v>14.08</v>
      </c>
      <c r="S317" s="24">
        <f t="shared" si="51"/>
        <v>0.56619039440056684</v>
      </c>
      <c r="U317" s="24">
        <v>9.0675767918088734</v>
      </c>
      <c r="V317" s="24">
        <f t="shared" si="52"/>
        <v>0</v>
      </c>
      <c r="X317" s="25">
        <f t="shared" si="53"/>
        <v>0.56619039440056684</v>
      </c>
      <c r="AA317" s="5">
        <v>39870</v>
      </c>
      <c r="AB317" s="2">
        <v>35</v>
      </c>
      <c r="AC317" s="2" t="s">
        <v>9</v>
      </c>
      <c r="AD317" s="6" t="s">
        <v>44</v>
      </c>
      <c r="AE317" s="2">
        <v>100</v>
      </c>
      <c r="AF317" s="2">
        <v>10</v>
      </c>
      <c r="AG317" s="2">
        <v>12</v>
      </c>
      <c r="AH317" s="2">
        <v>8</v>
      </c>
      <c r="AI317" s="2">
        <v>2</v>
      </c>
      <c r="AJ317" s="19">
        <v>402.12385965949352</v>
      </c>
      <c r="AK317" s="19">
        <f t="shared" si="54"/>
        <v>4.0212385965949352E-2</v>
      </c>
      <c r="AL317" s="19">
        <v>402.12385965949352</v>
      </c>
      <c r="AM317" s="19">
        <f t="shared" si="55"/>
        <v>4.0212385965949352E-2</v>
      </c>
      <c r="AN317" s="19">
        <f t="shared" si="56"/>
        <v>0</v>
      </c>
      <c r="AP317" s="24">
        <v>14.08</v>
      </c>
      <c r="AQ317" s="24">
        <f t="shared" si="57"/>
        <v>0.56619039440056684</v>
      </c>
      <c r="AR317" s="24"/>
      <c r="AS317" s="24">
        <v>9.0675767918088734</v>
      </c>
      <c r="AT317" s="24">
        <f t="shared" si="58"/>
        <v>0</v>
      </c>
      <c r="AU317" s="24"/>
      <c r="AV317" s="25">
        <f t="shared" si="59"/>
        <v>0.56619039440056684</v>
      </c>
    </row>
    <row r="318" spans="1:48" x14ac:dyDescent="0.3">
      <c r="A318" s="2" t="s">
        <v>6</v>
      </c>
      <c r="B318" s="2">
        <v>27</v>
      </c>
      <c r="C318" s="5">
        <v>39870</v>
      </c>
      <c r="D318" s="2">
        <v>35</v>
      </c>
      <c r="E318" s="2" t="s">
        <v>9</v>
      </c>
      <c r="F318" s="6" t="s">
        <v>53</v>
      </c>
      <c r="G318" s="2">
        <v>20</v>
      </c>
      <c r="H318" s="2">
        <v>75</v>
      </c>
      <c r="I318" s="2">
        <v>80</v>
      </c>
      <c r="J318" s="2">
        <v>57.5</v>
      </c>
      <c r="K318" s="2">
        <v>2</v>
      </c>
      <c r="L318" s="19">
        <v>20773.781421862506</v>
      </c>
      <c r="M318" s="19">
        <f t="shared" si="48"/>
        <v>2.0773781421862507</v>
      </c>
      <c r="N318" s="19">
        <v>4154.7562843725018</v>
      </c>
      <c r="O318" s="19">
        <f t="shared" si="49"/>
        <v>0.41547562843725017</v>
      </c>
      <c r="P318" s="19">
        <f t="shared" si="50"/>
        <v>1.6619025137490007</v>
      </c>
      <c r="R318" s="24">
        <v>6.51</v>
      </c>
      <c r="S318" s="24">
        <f t="shared" si="51"/>
        <v>2.7047463411264987</v>
      </c>
      <c r="U318" s="24">
        <v>8.2509316770186327</v>
      </c>
      <c r="V318" s="24">
        <f t="shared" si="52"/>
        <v>13.712244094808524</v>
      </c>
      <c r="X318" s="25">
        <f t="shared" si="53"/>
        <v>-11.007497753682024</v>
      </c>
      <c r="AA318" s="5">
        <v>39870</v>
      </c>
      <c r="AB318" s="2">
        <v>35</v>
      </c>
      <c r="AC318" s="2" t="s">
        <v>9</v>
      </c>
      <c r="AD318" s="6" t="s">
        <v>53</v>
      </c>
      <c r="AE318" s="2">
        <v>20</v>
      </c>
      <c r="AF318" s="2">
        <v>75</v>
      </c>
      <c r="AG318" s="2">
        <v>80</v>
      </c>
      <c r="AH318" s="2">
        <v>57.5</v>
      </c>
      <c r="AI318" s="2">
        <v>2</v>
      </c>
      <c r="AJ318" s="19">
        <v>20773.781421862506</v>
      </c>
      <c r="AK318" s="19">
        <f t="shared" si="54"/>
        <v>2.0773781421862507</v>
      </c>
      <c r="AL318" s="19">
        <v>4154.7562843725018</v>
      </c>
      <c r="AM318" s="19">
        <f t="shared" si="55"/>
        <v>0.41547562843725017</v>
      </c>
      <c r="AN318" s="19">
        <f t="shared" si="56"/>
        <v>1.6619025137490007</v>
      </c>
      <c r="AP318" s="24">
        <v>6.51</v>
      </c>
      <c r="AQ318" s="24">
        <f t="shared" si="57"/>
        <v>2.7047463411264987</v>
      </c>
      <c r="AR318" s="24"/>
      <c r="AS318" s="24">
        <v>8.2509316770186327</v>
      </c>
      <c r="AT318" s="24">
        <f t="shared" si="58"/>
        <v>13.712244094808524</v>
      </c>
      <c r="AU318" s="24"/>
      <c r="AV318" s="25">
        <f t="shared" si="59"/>
        <v>-11.007497753682024</v>
      </c>
    </row>
    <row r="319" spans="1:48" x14ac:dyDescent="0.3">
      <c r="A319" s="2" t="s">
        <v>6</v>
      </c>
      <c r="B319" s="2">
        <v>27</v>
      </c>
      <c r="C319" s="5">
        <v>39870</v>
      </c>
      <c r="D319" s="2">
        <v>35</v>
      </c>
      <c r="E319" s="2" t="s">
        <v>9</v>
      </c>
      <c r="F319" s="6" t="s">
        <v>43</v>
      </c>
      <c r="G319" s="2">
        <v>90</v>
      </c>
      <c r="H319" s="2">
        <v>17</v>
      </c>
      <c r="I319" s="2">
        <v>5</v>
      </c>
      <c r="J319" s="2">
        <v>9.75</v>
      </c>
      <c r="K319" s="2">
        <v>2</v>
      </c>
      <c r="L319" s="19">
        <v>597.29530326375937</v>
      </c>
      <c r="M319" s="19">
        <f t="shared" si="48"/>
        <v>5.9729530326375936E-2</v>
      </c>
      <c r="N319" s="19">
        <v>537.56577293738349</v>
      </c>
      <c r="O319" s="19">
        <f t="shared" si="49"/>
        <v>5.3756577293738346E-2</v>
      </c>
      <c r="P319" s="19">
        <f t="shared" si="50"/>
        <v>5.9729530326375901E-3</v>
      </c>
      <c r="R319" s="24">
        <v>14.08</v>
      </c>
      <c r="S319" s="24">
        <f t="shared" si="51"/>
        <v>0.75689260829583593</v>
      </c>
      <c r="U319" s="24">
        <v>8.1999999999999993</v>
      </c>
      <c r="V319" s="24">
        <f t="shared" si="52"/>
        <v>4.8978214867628232E-2</v>
      </c>
      <c r="X319" s="25">
        <f t="shared" si="53"/>
        <v>0.70791439342820772</v>
      </c>
      <c r="AA319" s="5">
        <v>39870</v>
      </c>
      <c r="AB319" s="2">
        <v>35</v>
      </c>
      <c r="AC319" s="2" t="s">
        <v>9</v>
      </c>
      <c r="AD319" s="6" t="s">
        <v>43</v>
      </c>
      <c r="AE319" s="2">
        <v>90</v>
      </c>
      <c r="AF319" s="2">
        <v>17</v>
      </c>
      <c r="AG319" s="2">
        <v>5</v>
      </c>
      <c r="AH319" s="2">
        <v>9.75</v>
      </c>
      <c r="AI319" s="2">
        <v>2</v>
      </c>
      <c r="AJ319" s="19">
        <v>597.29530326375937</v>
      </c>
      <c r="AK319" s="19">
        <f t="shared" si="54"/>
        <v>5.9729530326375936E-2</v>
      </c>
      <c r="AL319" s="19">
        <v>537.56577293738349</v>
      </c>
      <c r="AM319" s="19">
        <f t="shared" si="55"/>
        <v>5.3756577293738346E-2</v>
      </c>
      <c r="AN319" s="19">
        <f t="shared" si="56"/>
        <v>5.9729530326375901E-3</v>
      </c>
      <c r="AP319" s="24">
        <v>14.08</v>
      </c>
      <c r="AQ319" s="24">
        <f t="shared" si="57"/>
        <v>0.75689260829583593</v>
      </c>
      <c r="AR319" s="24"/>
      <c r="AS319" s="24">
        <v>8.1999999999999993</v>
      </c>
      <c r="AT319" s="24">
        <f t="shared" si="58"/>
        <v>4.8978214867628232E-2</v>
      </c>
      <c r="AU319" s="24"/>
      <c r="AV319" s="25">
        <f t="shared" si="59"/>
        <v>0.70791439342820772</v>
      </c>
    </row>
    <row r="320" spans="1:48" x14ac:dyDescent="0.3">
      <c r="A320" s="2" t="s">
        <v>6</v>
      </c>
      <c r="B320" s="2">
        <v>27</v>
      </c>
      <c r="C320" s="5">
        <v>39870</v>
      </c>
      <c r="D320" s="2">
        <v>35</v>
      </c>
      <c r="E320" s="2" t="s">
        <v>9</v>
      </c>
      <c r="F320" s="6" t="s">
        <v>44</v>
      </c>
      <c r="G320" s="2">
        <v>100</v>
      </c>
      <c r="H320" s="2">
        <v>2</v>
      </c>
      <c r="I320" s="2">
        <v>23</v>
      </c>
      <c r="J320" s="2">
        <v>6.75</v>
      </c>
      <c r="K320" s="2">
        <v>2</v>
      </c>
      <c r="L320" s="19">
        <v>286.27763055836988</v>
      </c>
      <c r="M320" s="19">
        <f t="shared" si="48"/>
        <v>2.8627763055836988E-2</v>
      </c>
      <c r="N320" s="19">
        <v>286.27763055836988</v>
      </c>
      <c r="O320" s="19">
        <f t="shared" si="49"/>
        <v>2.8627763055836988E-2</v>
      </c>
      <c r="P320" s="19">
        <f t="shared" si="50"/>
        <v>0</v>
      </c>
      <c r="R320" s="24">
        <v>14.08</v>
      </c>
      <c r="S320" s="24">
        <f t="shared" si="51"/>
        <v>0.40307890382618478</v>
      </c>
      <c r="U320" s="24">
        <v>9.0675767918088734</v>
      </c>
      <c r="V320" s="24">
        <f t="shared" si="52"/>
        <v>0</v>
      </c>
      <c r="X320" s="25">
        <f t="shared" si="53"/>
        <v>0.40307890382618478</v>
      </c>
      <c r="AA320" s="5">
        <v>39870</v>
      </c>
      <c r="AB320" s="2">
        <v>35</v>
      </c>
      <c r="AC320" s="2" t="s">
        <v>9</v>
      </c>
      <c r="AD320" s="6" t="s">
        <v>44</v>
      </c>
      <c r="AE320" s="2">
        <v>100</v>
      </c>
      <c r="AF320" s="2">
        <v>2</v>
      </c>
      <c r="AG320" s="2">
        <v>23</v>
      </c>
      <c r="AH320" s="2">
        <v>6.75</v>
      </c>
      <c r="AI320" s="2">
        <v>2</v>
      </c>
      <c r="AJ320" s="19">
        <v>286.27763055836988</v>
      </c>
      <c r="AK320" s="19">
        <f t="shared" si="54"/>
        <v>2.8627763055836988E-2</v>
      </c>
      <c r="AL320" s="19">
        <v>286.27763055836988</v>
      </c>
      <c r="AM320" s="19">
        <f t="shared" si="55"/>
        <v>2.8627763055836988E-2</v>
      </c>
      <c r="AN320" s="19">
        <f t="shared" si="56"/>
        <v>0</v>
      </c>
      <c r="AP320" s="24">
        <v>14.08</v>
      </c>
      <c r="AQ320" s="24">
        <f t="shared" si="57"/>
        <v>0.40307890382618478</v>
      </c>
      <c r="AR320" s="24"/>
      <c r="AS320" s="24">
        <v>9.0675767918088734</v>
      </c>
      <c r="AT320" s="24">
        <f t="shared" si="58"/>
        <v>0</v>
      </c>
      <c r="AU320" s="24"/>
      <c r="AV320" s="25">
        <f t="shared" si="59"/>
        <v>0.40307890382618478</v>
      </c>
    </row>
    <row r="321" spans="1:48" x14ac:dyDescent="0.3">
      <c r="A321" s="2" t="s">
        <v>6</v>
      </c>
      <c r="B321" s="2">
        <v>27</v>
      </c>
      <c r="C321" s="5">
        <v>39870</v>
      </c>
      <c r="D321" s="2">
        <v>35</v>
      </c>
      <c r="E321" s="2" t="s">
        <v>9</v>
      </c>
      <c r="F321" s="6" t="s">
        <v>46</v>
      </c>
      <c r="G321" s="2">
        <v>75</v>
      </c>
      <c r="H321" s="2">
        <v>15</v>
      </c>
      <c r="I321" s="2">
        <v>20</v>
      </c>
      <c r="J321" s="2">
        <v>12.5</v>
      </c>
      <c r="K321" s="2">
        <v>3</v>
      </c>
      <c r="L321" s="19">
        <v>1472.6215563702156</v>
      </c>
      <c r="M321" s="19">
        <f t="shared" si="48"/>
        <v>0.14726215563702155</v>
      </c>
      <c r="N321" s="19">
        <v>1104.4661672776617</v>
      </c>
      <c r="O321" s="19">
        <f t="shared" si="49"/>
        <v>0.11044661672776618</v>
      </c>
      <c r="P321" s="19">
        <f t="shared" si="50"/>
        <v>3.6815538909255374E-2</v>
      </c>
      <c r="R321" s="24">
        <v>14.08</v>
      </c>
      <c r="S321" s="24">
        <f t="shared" si="51"/>
        <v>1.5550883635269479</v>
      </c>
      <c r="U321" s="24">
        <v>12.651428571428571</v>
      </c>
      <c r="V321" s="24">
        <f t="shared" si="52"/>
        <v>0.4657691608290937</v>
      </c>
      <c r="X321" s="25">
        <f t="shared" si="53"/>
        <v>1.0893192026978542</v>
      </c>
      <c r="AA321" s="5">
        <v>39870</v>
      </c>
      <c r="AB321" s="2">
        <v>35</v>
      </c>
      <c r="AC321" s="2" t="s">
        <v>9</v>
      </c>
      <c r="AD321" s="6" t="s">
        <v>46</v>
      </c>
      <c r="AE321" s="2">
        <v>75</v>
      </c>
      <c r="AF321" s="2">
        <v>15</v>
      </c>
      <c r="AG321" s="2">
        <v>20</v>
      </c>
      <c r="AH321" s="2">
        <v>12.5</v>
      </c>
      <c r="AI321" s="2">
        <v>3</v>
      </c>
      <c r="AJ321" s="19">
        <v>1472.6215563702156</v>
      </c>
      <c r="AK321" s="19">
        <f t="shared" si="54"/>
        <v>0.14726215563702155</v>
      </c>
      <c r="AL321" s="19">
        <v>1104.4661672776617</v>
      </c>
      <c r="AM321" s="19">
        <f t="shared" si="55"/>
        <v>0.11044661672776618</v>
      </c>
      <c r="AN321" s="19">
        <f t="shared" si="56"/>
        <v>3.6815538909255374E-2</v>
      </c>
      <c r="AP321" s="24">
        <v>14.08</v>
      </c>
      <c r="AQ321" s="24">
        <f t="shared" si="57"/>
        <v>1.5550883635269479</v>
      </c>
      <c r="AR321" s="24"/>
      <c r="AS321" s="24">
        <v>12.651428571428571</v>
      </c>
      <c r="AT321" s="24">
        <f t="shared" si="58"/>
        <v>0.4657691608290937</v>
      </c>
      <c r="AU321" s="24"/>
      <c r="AV321" s="25">
        <f t="shared" si="59"/>
        <v>1.0893192026978542</v>
      </c>
    </row>
    <row r="322" spans="1:48" x14ac:dyDescent="0.3">
      <c r="A322" s="2" t="s">
        <v>6</v>
      </c>
      <c r="B322" s="2">
        <v>27</v>
      </c>
      <c r="C322" s="5">
        <v>39870</v>
      </c>
      <c r="D322" s="2">
        <v>35</v>
      </c>
      <c r="E322" s="2" t="s">
        <v>9</v>
      </c>
      <c r="F322" s="6" t="s">
        <v>43</v>
      </c>
      <c r="G322" s="2">
        <v>90</v>
      </c>
      <c r="H322" s="2">
        <v>4</v>
      </c>
      <c r="I322" s="2">
        <v>25</v>
      </c>
      <c r="J322" s="2">
        <v>8.25</v>
      </c>
      <c r="K322" s="2">
        <v>2</v>
      </c>
      <c r="L322" s="19">
        <v>427.6492999699106</v>
      </c>
      <c r="M322" s="19">
        <f t="shared" si="48"/>
        <v>4.2764929996991059E-2</v>
      </c>
      <c r="N322" s="19">
        <v>384.88436997291956</v>
      </c>
      <c r="O322" s="19">
        <f t="shared" si="49"/>
        <v>3.8488436997291958E-2</v>
      </c>
      <c r="P322" s="19">
        <f t="shared" si="50"/>
        <v>4.2764929996991011E-3</v>
      </c>
      <c r="R322" s="24">
        <v>14.08</v>
      </c>
      <c r="S322" s="24">
        <f t="shared" si="51"/>
        <v>0.54191719292187079</v>
      </c>
      <c r="U322" s="24">
        <v>8.1999999999999993</v>
      </c>
      <c r="V322" s="24">
        <f t="shared" si="52"/>
        <v>3.5067242597532626E-2</v>
      </c>
      <c r="X322" s="25">
        <f t="shared" si="53"/>
        <v>0.50684995032433822</v>
      </c>
      <c r="AA322" s="5">
        <v>39870</v>
      </c>
      <c r="AB322" s="2">
        <v>35</v>
      </c>
      <c r="AC322" s="2" t="s">
        <v>9</v>
      </c>
      <c r="AD322" s="6" t="s">
        <v>43</v>
      </c>
      <c r="AE322" s="2">
        <v>90</v>
      </c>
      <c r="AF322" s="2">
        <v>4</v>
      </c>
      <c r="AG322" s="2">
        <v>25</v>
      </c>
      <c r="AH322" s="2">
        <v>8.25</v>
      </c>
      <c r="AI322" s="2">
        <v>2</v>
      </c>
      <c r="AJ322" s="19">
        <v>427.6492999699106</v>
      </c>
      <c r="AK322" s="19">
        <f t="shared" si="54"/>
        <v>4.2764929996991059E-2</v>
      </c>
      <c r="AL322" s="19">
        <v>384.88436997291956</v>
      </c>
      <c r="AM322" s="19">
        <f t="shared" si="55"/>
        <v>3.8488436997291958E-2</v>
      </c>
      <c r="AN322" s="19">
        <f t="shared" si="56"/>
        <v>4.2764929996991011E-3</v>
      </c>
      <c r="AP322" s="24">
        <v>14.08</v>
      </c>
      <c r="AQ322" s="24">
        <f t="shared" si="57"/>
        <v>0.54191719292187079</v>
      </c>
      <c r="AR322" s="24"/>
      <c r="AS322" s="24">
        <v>8.1999999999999993</v>
      </c>
      <c r="AT322" s="24">
        <f t="shared" si="58"/>
        <v>3.5067242597532626E-2</v>
      </c>
      <c r="AU322" s="24"/>
      <c r="AV322" s="25">
        <f t="shared" si="59"/>
        <v>0.50684995032433822</v>
      </c>
    </row>
    <row r="323" spans="1:48" x14ac:dyDescent="0.3">
      <c r="A323" s="2" t="s">
        <v>6</v>
      </c>
      <c r="B323" s="2">
        <v>27</v>
      </c>
      <c r="C323" s="5">
        <v>39870</v>
      </c>
      <c r="D323" s="2">
        <v>35</v>
      </c>
      <c r="E323" s="2" t="s">
        <v>9</v>
      </c>
      <c r="F323" s="6" t="s">
        <v>55</v>
      </c>
      <c r="G323" s="2">
        <v>90</v>
      </c>
      <c r="H323" s="2">
        <v>2</v>
      </c>
      <c r="I323" s="2">
        <v>25</v>
      </c>
      <c r="J323" s="2">
        <v>7.25</v>
      </c>
      <c r="K323" s="2">
        <v>2</v>
      </c>
      <c r="L323" s="19">
        <v>330.259927708627</v>
      </c>
      <c r="M323" s="19">
        <f t="shared" ref="M323:M386" si="60">L323/10000</f>
        <v>3.3025992770862697E-2</v>
      </c>
      <c r="N323" s="19">
        <v>297.23393493776433</v>
      </c>
      <c r="O323" s="19">
        <f t="shared" ref="O323:O386" si="61">N323/10000</f>
        <v>2.9723393493776434E-2</v>
      </c>
      <c r="P323" s="19">
        <f t="shared" ref="P323:P386" si="62">M323-O323</f>
        <v>3.3025992770862635E-3</v>
      </c>
      <c r="R323" s="24">
        <v>4.05</v>
      </c>
      <c r="S323" s="24">
        <f t="shared" ref="S323:S386" si="63">O323*R323</f>
        <v>0.12037974364979455</v>
      </c>
      <c r="U323" s="24">
        <v>8.104694792715291</v>
      </c>
      <c r="V323" s="24">
        <f t="shared" ref="V323:V386" si="64">P323*U323</f>
        <v>2.6766559163426323E-2</v>
      </c>
      <c r="X323" s="25">
        <f t="shared" ref="X323:X386" si="65">S323-V323</f>
        <v>9.3613184486368226E-2</v>
      </c>
      <c r="AA323" s="5">
        <v>39870</v>
      </c>
      <c r="AB323" s="2">
        <v>35</v>
      </c>
      <c r="AC323" s="2" t="s">
        <v>9</v>
      </c>
      <c r="AD323" s="6" t="s">
        <v>55</v>
      </c>
      <c r="AE323" s="2">
        <v>90</v>
      </c>
      <c r="AF323" s="2">
        <v>2</v>
      </c>
      <c r="AG323" s="2">
        <v>25</v>
      </c>
      <c r="AH323" s="2">
        <v>7.25</v>
      </c>
      <c r="AI323" s="2">
        <v>2</v>
      </c>
      <c r="AJ323" s="19">
        <v>330.259927708627</v>
      </c>
      <c r="AK323" s="19">
        <f t="shared" ref="AK323:AK386" si="66">AJ323/10000</f>
        <v>3.3025992770862697E-2</v>
      </c>
      <c r="AL323" s="19">
        <v>297.23393493776433</v>
      </c>
      <c r="AM323" s="19">
        <f t="shared" ref="AM323:AM386" si="67">AL323/10000</f>
        <v>2.9723393493776434E-2</v>
      </c>
      <c r="AN323" s="19">
        <f t="shared" ref="AN323:AN386" si="68">AK323-AM323</f>
        <v>3.3025992770862635E-3</v>
      </c>
      <c r="AP323" s="24">
        <v>4.05</v>
      </c>
      <c r="AQ323" s="24">
        <f t="shared" ref="AQ323:AQ386" si="69">AM323*AP323</f>
        <v>0.12037974364979455</v>
      </c>
      <c r="AR323" s="24"/>
      <c r="AS323" s="24">
        <v>8.104694792715291</v>
      </c>
      <c r="AT323" s="24">
        <f t="shared" ref="AT323:AT386" si="70">AN323*AS323</f>
        <v>2.6766559163426323E-2</v>
      </c>
      <c r="AU323" s="24"/>
      <c r="AV323" s="25">
        <f t="shared" ref="AV323:AV386" si="71">AQ323-AT323</f>
        <v>9.3613184486368226E-2</v>
      </c>
    </row>
    <row r="324" spans="1:48" x14ac:dyDescent="0.3">
      <c r="A324" s="2" t="s">
        <v>6</v>
      </c>
      <c r="B324" s="2">
        <v>27</v>
      </c>
      <c r="C324" s="5">
        <v>39870</v>
      </c>
      <c r="D324" s="2">
        <v>35</v>
      </c>
      <c r="E324" s="2" t="s">
        <v>9</v>
      </c>
      <c r="F324" s="6" t="s">
        <v>22</v>
      </c>
      <c r="G324" s="2">
        <v>100</v>
      </c>
      <c r="H324" s="2">
        <v>25</v>
      </c>
      <c r="I324" s="2">
        <v>20</v>
      </c>
      <c r="J324" s="2">
        <v>17.5</v>
      </c>
      <c r="K324" s="2">
        <v>3</v>
      </c>
      <c r="L324" s="19">
        <v>2886.3382504856195</v>
      </c>
      <c r="M324" s="19">
        <f t="shared" si="60"/>
        <v>0.28863382504856194</v>
      </c>
      <c r="N324" s="19">
        <v>2886.3382504856195</v>
      </c>
      <c r="O324" s="19">
        <f t="shared" si="61"/>
        <v>0.28863382504856194</v>
      </c>
      <c r="P324" s="19">
        <f t="shared" si="62"/>
        <v>0</v>
      </c>
      <c r="R324" s="24">
        <v>14.08</v>
      </c>
      <c r="S324" s="24">
        <f t="shared" si="63"/>
        <v>4.0639642566837519</v>
      </c>
      <c r="U324" s="24">
        <v>8.104694792715291</v>
      </c>
      <c r="V324" s="24">
        <f t="shared" si="64"/>
        <v>0</v>
      </c>
      <c r="X324" s="25">
        <f t="shared" si="65"/>
        <v>4.0639642566837519</v>
      </c>
      <c r="AA324" s="5">
        <v>39870</v>
      </c>
      <c r="AB324" s="2">
        <v>35</v>
      </c>
      <c r="AC324" s="2" t="s">
        <v>9</v>
      </c>
      <c r="AD324" s="6" t="s">
        <v>22</v>
      </c>
      <c r="AE324" s="2">
        <v>100</v>
      </c>
      <c r="AF324" s="2">
        <v>25</v>
      </c>
      <c r="AG324" s="2">
        <v>20</v>
      </c>
      <c r="AH324" s="2">
        <v>17.5</v>
      </c>
      <c r="AI324" s="2">
        <v>3</v>
      </c>
      <c r="AJ324" s="19">
        <v>2886.3382504856195</v>
      </c>
      <c r="AK324" s="19">
        <f t="shared" si="66"/>
        <v>0.28863382504856194</v>
      </c>
      <c r="AL324" s="19">
        <v>2886.3382504856195</v>
      </c>
      <c r="AM324" s="19">
        <f t="shared" si="67"/>
        <v>0.28863382504856194</v>
      </c>
      <c r="AN324" s="19">
        <f t="shared" si="68"/>
        <v>0</v>
      </c>
      <c r="AP324" s="24">
        <v>14.08</v>
      </c>
      <c r="AQ324" s="24">
        <f t="shared" si="69"/>
        <v>4.0639642566837519</v>
      </c>
      <c r="AR324" s="24"/>
      <c r="AS324" s="24">
        <v>8.104694792715291</v>
      </c>
      <c r="AT324" s="24">
        <f t="shared" si="70"/>
        <v>0</v>
      </c>
      <c r="AU324" s="24"/>
      <c r="AV324" s="25">
        <f t="shared" si="71"/>
        <v>4.0639642566837519</v>
      </c>
    </row>
    <row r="325" spans="1:48" x14ac:dyDescent="0.3">
      <c r="A325" s="2" t="s">
        <v>6</v>
      </c>
      <c r="B325" s="2">
        <v>27</v>
      </c>
      <c r="C325" s="5">
        <v>39870</v>
      </c>
      <c r="D325" s="2">
        <v>35</v>
      </c>
      <c r="E325" s="2" t="s">
        <v>9</v>
      </c>
      <c r="F325" s="6" t="s">
        <v>36</v>
      </c>
      <c r="G325" s="2">
        <v>100</v>
      </c>
      <c r="H325" s="2">
        <v>20</v>
      </c>
      <c r="I325" s="2">
        <v>15</v>
      </c>
      <c r="J325" s="2">
        <v>13.75</v>
      </c>
      <c r="K325" s="2">
        <v>2</v>
      </c>
      <c r="L325" s="19">
        <v>1187.9147221386406</v>
      </c>
      <c r="M325" s="19">
        <f t="shared" si="60"/>
        <v>0.11879147221386406</v>
      </c>
      <c r="N325" s="19">
        <v>1187.9147221386406</v>
      </c>
      <c r="O325" s="19">
        <f t="shared" si="61"/>
        <v>0.11879147221386406</v>
      </c>
      <c r="P325" s="19">
        <f t="shared" si="62"/>
        <v>0</v>
      </c>
      <c r="R325" s="24">
        <v>14.08</v>
      </c>
      <c r="S325" s="24">
        <f t="shared" si="63"/>
        <v>1.6725839287712059</v>
      </c>
      <c r="U325" s="24">
        <v>8.3025000000000002</v>
      </c>
      <c r="V325" s="24">
        <f t="shared" si="64"/>
        <v>0</v>
      </c>
      <c r="X325" s="25">
        <f t="shared" si="65"/>
        <v>1.6725839287712059</v>
      </c>
      <c r="AA325" s="5">
        <v>39870</v>
      </c>
      <c r="AB325" s="2">
        <v>35</v>
      </c>
      <c r="AC325" s="2" t="s">
        <v>9</v>
      </c>
      <c r="AD325" s="6" t="s">
        <v>36</v>
      </c>
      <c r="AE325" s="2">
        <v>100</v>
      </c>
      <c r="AF325" s="2">
        <v>20</v>
      </c>
      <c r="AG325" s="2">
        <v>15</v>
      </c>
      <c r="AH325" s="2">
        <v>13.75</v>
      </c>
      <c r="AI325" s="2">
        <v>2</v>
      </c>
      <c r="AJ325" s="19">
        <v>1187.9147221386406</v>
      </c>
      <c r="AK325" s="19">
        <f t="shared" si="66"/>
        <v>0.11879147221386406</v>
      </c>
      <c r="AL325" s="19">
        <v>1187.9147221386406</v>
      </c>
      <c r="AM325" s="19">
        <f t="shared" si="67"/>
        <v>0.11879147221386406</v>
      </c>
      <c r="AN325" s="19">
        <f t="shared" si="68"/>
        <v>0</v>
      </c>
      <c r="AP325" s="24">
        <v>14.08</v>
      </c>
      <c r="AQ325" s="24">
        <f t="shared" si="69"/>
        <v>1.6725839287712059</v>
      </c>
      <c r="AR325" s="24"/>
      <c r="AS325" s="24">
        <v>8.3025000000000002</v>
      </c>
      <c r="AT325" s="24">
        <f t="shared" si="70"/>
        <v>0</v>
      </c>
      <c r="AU325" s="24"/>
      <c r="AV325" s="25">
        <f t="shared" si="71"/>
        <v>1.6725839287712059</v>
      </c>
    </row>
    <row r="326" spans="1:48" x14ac:dyDescent="0.3">
      <c r="A326" s="2" t="s">
        <v>6</v>
      </c>
      <c r="B326" s="2">
        <v>27</v>
      </c>
      <c r="C326" s="5">
        <v>39870</v>
      </c>
      <c r="D326" s="2">
        <v>35</v>
      </c>
      <c r="E326" s="2" t="s">
        <v>9</v>
      </c>
      <c r="F326" s="6" t="s">
        <v>36</v>
      </c>
      <c r="G326" s="2">
        <v>90</v>
      </c>
      <c r="H326" s="2">
        <v>6</v>
      </c>
      <c r="I326" s="2">
        <v>23</v>
      </c>
      <c r="J326" s="2">
        <v>8.75</v>
      </c>
      <c r="K326" s="2">
        <v>2</v>
      </c>
      <c r="L326" s="19">
        <v>481.05637508093707</v>
      </c>
      <c r="M326" s="19">
        <f t="shared" si="60"/>
        <v>4.8105637508093706E-2</v>
      </c>
      <c r="N326" s="19">
        <v>432.95073757284337</v>
      </c>
      <c r="O326" s="19">
        <f t="shared" si="61"/>
        <v>4.3295073757284336E-2</v>
      </c>
      <c r="P326" s="19">
        <f t="shared" si="62"/>
        <v>4.8105637508093699E-3</v>
      </c>
      <c r="R326" s="24">
        <v>14.08</v>
      </c>
      <c r="S326" s="24">
        <f t="shared" si="63"/>
        <v>0.60959463850256346</v>
      </c>
      <c r="U326" s="24">
        <v>8.3025000000000002</v>
      </c>
      <c r="V326" s="24">
        <f t="shared" si="64"/>
        <v>3.9939705541094793E-2</v>
      </c>
      <c r="X326" s="25">
        <f t="shared" si="65"/>
        <v>0.56965493296146863</v>
      </c>
      <c r="AA326" s="5">
        <v>39870</v>
      </c>
      <c r="AB326" s="2">
        <v>35</v>
      </c>
      <c r="AC326" s="2" t="s">
        <v>9</v>
      </c>
      <c r="AD326" s="6" t="s">
        <v>36</v>
      </c>
      <c r="AE326" s="2">
        <v>90</v>
      </c>
      <c r="AF326" s="2">
        <v>6</v>
      </c>
      <c r="AG326" s="2">
        <v>23</v>
      </c>
      <c r="AH326" s="2">
        <v>8.75</v>
      </c>
      <c r="AI326" s="2">
        <v>2</v>
      </c>
      <c r="AJ326" s="19">
        <v>481.05637508093707</v>
      </c>
      <c r="AK326" s="19">
        <f t="shared" si="66"/>
        <v>4.8105637508093706E-2</v>
      </c>
      <c r="AL326" s="19">
        <v>432.95073757284337</v>
      </c>
      <c r="AM326" s="19">
        <f t="shared" si="67"/>
        <v>4.3295073757284336E-2</v>
      </c>
      <c r="AN326" s="19">
        <f t="shared" si="68"/>
        <v>4.8105637508093699E-3</v>
      </c>
      <c r="AP326" s="24">
        <v>14.08</v>
      </c>
      <c r="AQ326" s="24">
        <f t="shared" si="69"/>
        <v>0.60959463850256346</v>
      </c>
      <c r="AR326" s="24"/>
      <c r="AS326" s="24">
        <v>8.3025000000000002</v>
      </c>
      <c r="AT326" s="24">
        <f t="shared" si="70"/>
        <v>3.9939705541094793E-2</v>
      </c>
      <c r="AU326" s="24"/>
      <c r="AV326" s="25">
        <f t="shared" si="71"/>
        <v>0.56965493296146863</v>
      </c>
    </row>
    <row r="327" spans="1:48" x14ac:dyDescent="0.3">
      <c r="A327" s="2" t="s">
        <v>6</v>
      </c>
      <c r="B327" s="2">
        <v>27</v>
      </c>
      <c r="C327" s="5">
        <v>39870</v>
      </c>
      <c r="D327" s="2">
        <v>35</v>
      </c>
      <c r="E327" s="2" t="s">
        <v>9</v>
      </c>
      <c r="F327" s="6" t="s">
        <v>41</v>
      </c>
      <c r="G327" s="2">
        <v>75</v>
      </c>
      <c r="H327" s="2">
        <v>10</v>
      </c>
      <c r="I327" s="2">
        <v>20</v>
      </c>
      <c r="J327" s="2">
        <v>10</v>
      </c>
      <c r="K327" s="2">
        <v>3</v>
      </c>
      <c r="L327" s="19">
        <v>942.47779607693792</v>
      </c>
      <c r="M327" s="19">
        <f t="shared" si="60"/>
        <v>9.4247779607693788E-2</v>
      </c>
      <c r="N327" s="19">
        <v>706.85834705770344</v>
      </c>
      <c r="O327" s="19">
        <f t="shared" si="61"/>
        <v>7.0685834705770348E-2</v>
      </c>
      <c r="P327" s="19">
        <f t="shared" si="62"/>
        <v>2.356194490192344E-2</v>
      </c>
      <c r="R327" s="24">
        <v>14.08</v>
      </c>
      <c r="S327" s="24">
        <f t="shared" si="63"/>
        <v>0.99525655265724655</v>
      </c>
      <c r="U327" s="24">
        <v>8.1999999999999993</v>
      </c>
      <c r="V327" s="24">
        <f t="shared" si="64"/>
        <v>0.19320794819577219</v>
      </c>
      <c r="X327" s="25">
        <f t="shared" si="65"/>
        <v>0.8020486044614743</v>
      </c>
      <c r="AA327" s="5">
        <v>39870</v>
      </c>
      <c r="AB327" s="2">
        <v>35</v>
      </c>
      <c r="AC327" s="2" t="s">
        <v>9</v>
      </c>
      <c r="AD327" s="6" t="s">
        <v>41</v>
      </c>
      <c r="AE327" s="2">
        <v>75</v>
      </c>
      <c r="AF327" s="2">
        <v>10</v>
      </c>
      <c r="AG327" s="2">
        <v>20</v>
      </c>
      <c r="AH327" s="2">
        <v>10</v>
      </c>
      <c r="AI327" s="2">
        <v>3</v>
      </c>
      <c r="AJ327" s="19">
        <v>942.47779607693792</v>
      </c>
      <c r="AK327" s="19">
        <f t="shared" si="66"/>
        <v>9.4247779607693788E-2</v>
      </c>
      <c r="AL327" s="19">
        <v>706.85834705770344</v>
      </c>
      <c r="AM327" s="19">
        <f t="shared" si="67"/>
        <v>7.0685834705770348E-2</v>
      </c>
      <c r="AN327" s="19">
        <f t="shared" si="68"/>
        <v>2.356194490192344E-2</v>
      </c>
      <c r="AP327" s="24">
        <v>14.08</v>
      </c>
      <c r="AQ327" s="24">
        <f t="shared" si="69"/>
        <v>0.99525655265724655</v>
      </c>
      <c r="AR327" s="24"/>
      <c r="AS327" s="24">
        <v>8.1999999999999993</v>
      </c>
      <c r="AT327" s="24">
        <f t="shared" si="70"/>
        <v>0.19320794819577219</v>
      </c>
      <c r="AU327" s="24"/>
      <c r="AV327" s="25">
        <f t="shared" si="71"/>
        <v>0.8020486044614743</v>
      </c>
    </row>
    <row r="328" spans="1:48" x14ac:dyDescent="0.3">
      <c r="A328" s="2" t="s">
        <v>6</v>
      </c>
      <c r="B328" s="2">
        <v>27</v>
      </c>
      <c r="C328" s="5">
        <v>39870</v>
      </c>
      <c r="D328" s="2">
        <v>35</v>
      </c>
      <c r="E328" s="2" t="s">
        <v>9</v>
      </c>
      <c r="F328" s="6" t="s">
        <v>36</v>
      </c>
      <c r="G328" s="2">
        <v>50</v>
      </c>
      <c r="H328" s="2">
        <v>15</v>
      </c>
      <c r="I328" s="2">
        <v>20</v>
      </c>
      <c r="J328" s="2">
        <v>12.5</v>
      </c>
      <c r="K328" s="2">
        <v>2</v>
      </c>
      <c r="L328" s="19">
        <v>981.74770424681037</v>
      </c>
      <c r="M328" s="19">
        <f t="shared" si="60"/>
        <v>9.8174770424681035E-2</v>
      </c>
      <c r="N328" s="19">
        <v>490.87385212340519</v>
      </c>
      <c r="O328" s="19">
        <f t="shared" si="61"/>
        <v>4.9087385212340517E-2</v>
      </c>
      <c r="P328" s="19">
        <f t="shared" si="62"/>
        <v>4.9087385212340517E-2</v>
      </c>
      <c r="R328" s="24">
        <v>14.08</v>
      </c>
      <c r="S328" s="24">
        <f t="shared" si="63"/>
        <v>0.69115038378975446</v>
      </c>
      <c r="U328" s="24">
        <v>8.3025000000000002</v>
      </c>
      <c r="V328" s="24">
        <f t="shared" si="64"/>
        <v>0.40754801572545718</v>
      </c>
      <c r="X328" s="25">
        <f t="shared" si="65"/>
        <v>0.28360236806429728</v>
      </c>
      <c r="AA328" s="5">
        <v>39870</v>
      </c>
      <c r="AB328" s="2">
        <v>35</v>
      </c>
      <c r="AC328" s="2" t="s">
        <v>9</v>
      </c>
      <c r="AD328" s="6" t="s">
        <v>36</v>
      </c>
      <c r="AE328" s="2">
        <v>50</v>
      </c>
      <c r="AF328" s="2">
        <v>15</v>
      </c>
      <c r="AG328" s="2">
        <v>20</v>
      </c>
      <c r="AH328" s="2">
        <v>12.5</v>
      </c>
      <c r="AI328" s="2">
        <v>2</v>
      </c>
      <c r="AJ328" s="19">
        <v>981.74770424681037</v>
      </c>
      <c r="AK328" s="19">
        <f t="shared" si="66"/>
        <v>9.8174770424681035E-2</v>
      </c>
      <c r="AL328" s="19">
        <v>490.87385212340519</v>
      </c>
      <c r="AM328" s="19">
        <f t="shared" si="67"/>
        <v>4.9087385212340517E-2</v>
      </c>
      <c r="AN328" s="19">
        <f t="shared" si="68"/>
        <v>4.9087385212340517E-2</v>
      </c>
      <c r="AP328" s="24">
        <v>14.08</v>
      </c>
      <c r="AQ328" s="24">
        <f t="shared" si="69"/>
        <v>0.69115038378975446</v>
      </c>
      <c r="AR328" s="24"/>
      <c r="AS328" s="24">
        <v>8.3025000000000002</v>
      </c>
      <c r="AT328" s="24">
        <f t="shared" si="70"/>
        <v>0.40754801572545718</v>
      </c>
      <c r="AU328" s="24"/>
      <c r="AV328" s="25">
        <f t="shared" si="71"/>
        <v>0.28360236806429728</v>
      </c>
    </row>
    <row r="329" spans="1:48" x14ac:dyDescent="0.3">
      <c r="A329" s="2" t="s">
        <v>6</v>
      </c>
      <c r="B329" s="2">
        <v>27</v>
      </c>
      <c r="C329" s="5">
        <v>39870</v>
      </c>
      <c r="D329" s="2">
        <v>35</v>
      </c>
      <c r="E329" s="2" t="s">
        <v>9</v>
      </c>
      <c r="F329" s="6" t="s">
        <v>24</v>
      </c>
      <c r="G329" s="2">
        <v>100</v>
      </c>
      <c r="H329" s="2">
        <v>5</v>
      </c>
      <c r="I329" s="2">
        <v>15</v>
      </c>
      <c r="J329" s="2">
        <v>6.25</v>
      </c>
      <c r="K329" s="2">
        <v>2</v>
      </c>
      <c r="L329" s="19">
        <v>245.43692606170259</v>
      </c>
      <c r="M329" s="19">
        <f t="shared" si="60"/>
        <v>2.4543692606170259E-2</v>
      </c>
      <c r="N329" s="19">
        <v>245.43692606170259</v>
      </c>
      <c r="O329" s="19">
        <f t="shared" si="61"/>
        <v>2.4543692606170259E-2</v>
      </c>
      <c r="P329" s="19">
        <f t="shared" si="62"/>
        <v>0</v>
      </c>
      <c r="R329" s="24">
        <v>14.08</v>
      </c>
      <c r="S329" s="24">
        <f t="shared" si="63"/>
        <v>0.34557519189487723</v>
      </c>
      <c r="U329" s="24">
        <v>8.461146496815287</v>
      </c>
      <c r="V329" s="24">
        <f t="shared" si="64"/>
        <v>0</v>
      </c>
      <c r="X329" s="25">
        <f t="shared" si="65"/>
        <v>0.34557519189487723</v>
      </c>
      <c r="AA329" s="5">
        <v>39870</v>
      </c>
      <c r="AB329" s="2">
        <v>35</v>
      </c>
      <c r="AC329" s="2" t="s">
        <v>9</v>
      </c>
      <c r="AD329" s="6" t="s">
        <v>24</v>
      </c>
      <c r="AE329" s="2">
        <v>100</v>
      </c>
      <c r="AF329" s="2">
        <v>5</v>
      </c>
      <c r="AG329" s="2">
        <v>15</v>
      </c>
      <c r="AH329" s="2">
        <v>6.25</v>
      </c>
      <c r="AI329" s="2">
        <v>2</v>
      </c>
      <c r="AJ329" s="19">
        <v>245.43692606170259</v>
      </c>
      <c r="AK329" s="19">
        <f t="shared" si="66"/>
        <v>2.4543692606170259E-2</v>
      </c>
      <c r="AL329" s="19">
        <v>245.43692606170259</v>
      </c>
      <c r="AM329" s="19">
        <f t="shared" si="67"/>
        <v>2.4543692606170259E-2</v>
      </c>
      <c r="AN329" s="19">
        <f t="shared" si="68"/>
        <v>0</v>
      </c>
      <c r="AP329" s="24">
        <v>14.08</v>
      </c>
      <c r="AQ329" s="24">
        <f t="shared" si="69"/>
        <v>0.34557519189487723</v>
      </c>
      <c r="AR329" s="24"/>
      <c r="AS329" s="24">
        <v>8.461146496815287</v>
      </c>
      <c r="AT329" s="24">
        <f t="shared" si="70"/>
        <v>0</v>
      </c>
      <c r="AU329" s="24"/>
      <c r="AV329" s="25">
        <f t="shared" si="71"/>
        <v>0.34557519189487723</v>
      </c>
    </row>
    <row r="330" spans="1:48" x14ac:dyDescent="0.3">
      <c r="A330" s="2" t="s">
        <v>6</v>
      </c>
      <c r="B330" s="2">
        <v>27</v>
      </c>
      <c r="C330" s="5">
        <v>39870</v>
      </c>
      <c r="D330" s="2">
        <v>35</v>
      </c>
      <c r="E330" s="2" t="s">
        <v>9</v>
      </c>
      <c r="F330" s="6" t="s">
        <v>53</v>
      </c>
      <c r="G330" s="2">
        <v>100</v>
      </c>
      <c r="H330" s="2">
        <v>2</v>
      </c>
      <c r="I330" s="2">
        <v>15</v>
      </c>
      <c r="J330" s="2">
        <v>4.75</v>
      </c>
      <c r="K330" s="2">
        <v>2</v>
      </c>
      <c r="L330" s="19">
        <v>141.7643684932394</v>
      </c>
      <c r="M330" s="19">
        <f t="shared" si="60"/>
        <v>1.417643684932394E-2</v>
      </c>
      <c r="N330" s="19">
        <v>141.7643684932394</v>
      </c>
      <c r="O330" s="19">
        <f t="shared" si="61"/>
        <v>1.417643684932394E-2</v>
      </c>
      <c r="P330" s="19">
        <f t="shared" si="62"/>
        <v>0</v>
      </c>
      <c r="R330" s="24">
        <v>6.51</v>
      </c>
      <c r="S330" s="24">
        <f t="shared" si="63"/>
        <v>9.2288603889098847E-2</v>
      </c>
      <c r="U330" s="24">
        <v>8.2509316770186327</v>
      </c>
      <c r="V330" s="24">
        <f t="shared" si="64"/>
        <v>0</v>
      </c>
      <c r="X330" s="25">
        <f t="shared" si="65"/>
        <v>9.2288603889098847E-2</v>
      </c>
      <c r="AA330" s="5">
        <v>39870</v>
      </c>
      <c r="AB330" s="2">
        <v>35</v>
      </c>
      <c r="AC330" s="2" t="s">
        <v>9</v>
      </c>
      <c r="AD330" s="6" t="s">
        <v>53</v>
      </c>
      <c r="AE330" s="2">
        <v>100</v>
      </c>
      <c r="AF330" s="2">
        <v>2</v>
      </c>
      <c r="AG330" s="2">
        <v>15</v>
      </c>
      <c r="AH330" s="2">
        <v>4.75</v>
      </c>
      <c r="AI330" s="2">
        <v>2</v>
      </c>
      <c r="AJ330" s="19">
        <v>141.7643684932394</v>
      </c>
      <c r="AK330" s="19">
        <f t="shared" si="66"/>
        <v>1.417643684932394E-2</v>
      </c>
      <c r="AL330" s="19">
        <v>141.7643684932394</v>
      </c>
      <c r="AM330" s="19">
        <f t="shared" si="67"/>
        <v>1.417643684932394E-2</v>
      </c>
      <c r="AN330" s="19">
        <f t="shared" si="68"/>
        <v>0</v>
      </c>
      <c r="AP330" s="24">
        <v>6.51</v>
      </c>
      <c r="AQ330" s="24">
        <f t="shared" si="69"/>
        <v>9.2288603889098847E-2</v>
      </c>
      <c r="AR330" s="24"/>
      <c r="AS330" s="24">
        <v>8.2509316770186327</v>
      </c>
      <c r="AT330" s="24">
        <f t="shared" si="70"/>
        <v>0</v>
      </c>
      <c r="AU330" s="24"/>
      <c r="AV330" s="25">
        <f t="shared" si="71"/>
        <v>9.2288603889098847E-2</v>
      </c>
    </row>
    <row r="331" spans="1:48" x14ac:dyDescent="0.3">
      <c r="A331" s="2" t="s">
        <v>6</v>
      </c>
      <c r="B331" s="2">
        <v>27</v>
      </c>
      <c r="C331" s="5">
        <v>39870</v>
      </c>
      <c r="D331" s="2">
        <v>35</v>
      </c>
      <c r="E331" s="2" t="s">
        <v>9</v>
      </c>
      <c r="F331" s="6" t="s">
        <v>41</v>
      </c>
      <c r="G331" s="2">
        <v>85</v>
      </c>
      <c r="H331" s="2">
        <v>22</v>
      </c>
      <c r="I331" s="2">
        <v>28</v>
      </c>
      <c r="J331" s="2">
        <v>18</v>
      </c>
      <c r="K331" s="2">
        <v>3</v>
      </c>
      <c r="L331" s="19">
        <v>3053.628059289279</v>
      </c>
      <c r="M331" s="19">
        <f t="shared" si="60"/>
        <v>0.30536280592892789</v>
      </c>
      <c r="N331" s="19">
        <v>2595.5838503958871</v>
      </c>
      <c r="O331" s="19">
        <f t="shared" si="61"/>
        <v>0.25955838503958872</v>
      </c>
      <c r="P331" s="19">
        <f t="shared" si="62"/>
        <v>4.580442088933917E-2</v>
      </c>
      <c r="R331" s="24">
        <v>14.08</v>
      </c>
      <c r="S331" s="24">
        <f t="shared" si="63"/>
        <v>3.6545820613574094</v>
      </c>
      <c r="U331" s="24">
        <v>8.1999999999999993</v>
      </c>
      <c r="V331" s="24">
        <f t="shared" si="64"/>
        <v>0.37559625129258117</v>
      </c>
      <c r="X331" s="25">
        <f t="shared" si="65"/>
        <v>3.2789858100648281</v>
      </c>
      <c r="AA331" s="5">
        <v>39870</v>
      </c>
      <c r="AB331" s="2">
        <v>35</v>
      </c>
      <c r="AC331" s="2" t="s">
        <v>9</v>
      </c>
      <c r="AD331" s="6" t="s">
        <v>41</v>
      </c>
      <c r="AE331" s="2">
        <v>85</v>
      </c>
      <c r="AF331" s="2">
        <v>22</v>
      </c>
      <c r="AG331" s="2">
        <v>28</v>
      </c>
      <c r="AH331" s="2">
        <v>18</v>
      </c>
      <c r="AI331" s="2">
        <v>3</v>
      </c>
      <c r="AJ331" s="19">
        <v>3053.628059289279</v>
      </c>
      <c r="AK331" s="19">
        <f t="shared" si="66"/>
        <v>0.30536280592892789</v>
      </c>
      <c r="AL331" s="19">
        <v>2595.5838503958871</v>
      </c>
      <c r="AM331" s="19">
        <f t="shared" si="67"/>
        <v>0.25955838503958872</v>
      </c>
      <c r="AN331" s="19">
        <f t="shared" si="68"/>
        <v>4.580442088933917E-2</v>
      </c>
      <c r="AP331" s="24">
        <v>14.08</v>
      </c>
      <c r="AQ331" s="24">
        <f t="shared" si="69"/>
        <v>3.6545820613574094</v>
      </c>
      <c r="AR331" s="24"/>
      <c r="AS331" s="24">
        <v>8.1999999999999993</v>
      </c>
      <c r="AT331" s="24">
        <f t="shared" si="70"/>
        <v>0.37559625129258117</v>
      </c>
      <c r="AU331" s="24"/>
      <c r="AV331" s="25">
        <f t="shared" si="71"/>
        <v>3.2789858100648281</v>
      </c>
    </row>
    <row r="332" spans="1:48" x14ac:dyDescent="0.3">
      <c r="A332" s="2" t="s">
        <v>6</v>
      </c>
      <c r="B332" s="2">
        <v>27</v>
      </c>
      <c r="C332" s="5">
        <v>39870</v>
      </c>
      <c r="D332" s="2">
        <v>35</v>
      </c>
      <c r="E332" s="2" t="s">
        <v>9</v>
      </c>
      <c r="F332" s="6" t="s">
        <v>53</v>
      </c>
      <c r="G332" s="2">
        <v>100</v>
      </c>
      <c r="H332" s="2">
        <v>5</v>
      </c>
      <c r="I332" s="2">
        <v>22</v>
      </c>
      <c r="J332" s="2">
        <v>8</v>
      </c>
      <c r="K332" s="2">
        <v>2</v>
      </c>
      <c r="L332" s="19">
        <v>402.12385965949352</v>
      </c>
      <c r="M332" s="19">
        <f t="shared" si="60"/>
        <v>4.0212385965949352E-2</v>
      </c>
      <c r="N332" s="19">
        <v>402.12385965949352</v>
      </c>
      <c r="O332" s="19">
        <f t="shared" si="61"/>
        <v>4.0212385965949352E-2</v>
      </c>
      <c r="P332" s="19">
        <f t="shared" si="62"/>
        <v>0</v>
      </c>
      <c r="R332" s="24">
        <v>6.51</v>
      </c>
      <c r="S332" s="24">
        <f t="shared" si="63"/>
        <v>0.26178263263833029</v>
      </c>
      <c r="U332" s="24">
        <v>8.2509316770186327</v>
      </c>
      <c r="V332" s="24">
        <f t="shared" si="64"/>
        <v>0</v>
      </c>
      <c r="X332" s="25">
        <f t="shared" si="65"/>
        <v>0.26178263263833029</v>
      </c>
      <c r="AA332" s="5">
        <v>39870</v>
      </c>
      <c r="AB332" s="2">
        <v>35</v>
      </c>
      <c r="AC332" s="2" t="s">
        <v>9</v>
      </c>
      <c r="AD332" s="6" t="s">
        <v>53</v>
      </c>
      <c r="AE332" s="2">
        <v>100</v>
      </c>
      <c r="AF332" s="2">
        <v>5</v>
      </c>
      <c r="AG332" s="2">
        <v>22</v>
      </c>
      <c r="AH332" s="2">
        <v>8</v>
      </c>
      <c r="AI332" s="2">
        <v>2</v>
      </c>
      <c r="AJ332" s="19">
        <v>402.12385965949352</v>
      </c>
      <c r="AK332" s="19">
        <f t="shared" si="66"/>
        <v>4.0212385965949352E-2</v>
      </c>
      <c r="AL332" s="19">
        <v>402.12385965949352</v>
      </c>
      <c r="AM332" s="19">
        <f t="shared" si="67"/>
        <v>4.0212385965949352E-2</v>
      </c>
      <c r="AN332" s="19">
        <f t="shared" si="68"/>
        <v>0</v>
      </c>
      <c r="AP332" s="24">
        <v>6.51</v>
      </c>
      <c r="AQ332" s="24">
        <f t="shared" si="69"/>
        <v>0.26178263263833029</v>
      </c>
      <c r="AR332" s="24"/>
      <c r="AS332" s="24">
        <v>8.2509316770186327</v>
      </c>
      <c r="AT332" s="24">
        <f t="shared" si="70"/>
        <v>0</v>
      </c>
      <c r="AU332" s="24"/>
      <c r="AV332" s="25">
        <f t="shared" si="71"/>
        <v>0.26178263263833029</v>
      </c>
    </row>
    <row r="333" spans="1:48" x14ac:dyDescent="0.3">
      <c r="A333" s="2" t="s">
        <v>6</v>
      </c>
      <c r="B333" s="2">
        <v>27</v>
      </c>
      <c r="C333" s="5">
        <v>39870</v>
      </c>
      <c r="D333" s="2">
        <v>35</v>
      </c>
      <c r="E333" s="2" t="s">
        <v>9</v>
      </c>
      <c r="F333" s="6" t="s">
        <v>41</v>
      </c>
      <c r="G333" s="2">
        <v>85</v>
      </c>
      <c r="H333" s="2">
        <v>25</v>
      </c>
      <c r="I333" s="2">
        <v>28</v>
      </c>
      <c r="J333" s="2">
        <v>19.5</v>
      </c>
      <c r="K333" s="2">
        <v>3</v>
      </c>
      <c r="L333" s="19">
        <v>3583.7718195825564</v>
      </c>
      <c r="M333" s="19">
        <f t="shared" si="60"/>
        <v>0.35837718195825563</v>
      </c>
      <c r="N333" s="19">
        <v>3046.206046645173</v>
      </c>
      <c r="O333" s="19">
        <f t="shared" si="61"/>
        <v>0.30462060466451729</v>
      </c>
      <c r="P333" s="19">
        <f t="shared" si="62"/>
        <v>5.3756577293738339E-2</v>
      </c>
      <c r="R333" s="24">
        <v>14.08</v>
      </c>
      <c r="S333" s="24">
        <f t="shared" si="63"/>
        <v>4.2890581136764032</v>
      </c>
      <c r="U333" s="24">
        <v>8.1999999999999993</v>
      </c>
      <c r="V333" s="24">
        <f t="shared" si="64"/>
        <v>0.44080393380865435</v>
      </c>
      <c r="X333" s="25">
        <f t="shared" si="65"/>
        <v>3.848254179867749</v>
      </c>
      <c r="AA333" s="5">
        <v>39870</v>
      </c>
      <c r="AB333" s="2">
        <v>35</v>
      </c>
      <c r="AC333" s="2" t="s">
        <v>9</v>
      </c>
      <c r="AD333" s="6" t="s">
        <v>41</v>
      </c>
      <c r="AE333" s="2">
        <v>85</v>
      </c>
      <c r="AF333" s="2">
        <v>25</v>
      </c>
      <c r="AG333" s="2">
        <v>28</v>
      </c>
      <c r="AH333" s="2">
        <v>19.5</v>
      </c>
      <c r="AI333" s="2">
        <v>3</v>
      </c>
      <c r="AJ333" s="19">
        <v>3583.7718195825564</v>
      </c>
      <c r="AK333" s="19">
        <f t="shared" si="66"/>
        <v>0.35837718195825563</v>
      </c>
      <c r="AL333" s="19">
        <v>3046.206046645173</v>
      </c>
      <c r="AM333" s="19">
        <f t="shared" si="67"/>
        <v>0.30462060466451729</v>
      </c>
      <c r="AN333" s="19">
        <f t="shared" si="68"/>
        <v>5.3756577293738339E-2</v>
      </c>
      <c r="AP333" s="24">
        <v>14.08</v>
      </c>
      <c r="AQ333" s="24">
        <f t="shared" si="69"/>
        <v>4.2890581136764032</v>
      </c>
      <c r="AR333" s="24"/>
      <c r="AS333" s="24">
        <v>8.1999999999999993</v>
      </c>
      <c r="AT333" s="24">
        <f t="shared" si="70"/>
        <v>0.44080393380865435</v>
      </c>
      <c r="AU333" s="24"/>
      <c r="AV333" s="25">
        <f t="shared" si="71"/>
        <v>3.848254179867749</v>
      </c>
    </row>
    <row r="334" spans="1:48" x14ac:dyDescent="0.3">
      <c r="A334" s="2" t="s">
        <v>6</v>
      </c>
      <c r="B334" s="2">
        <v>27</v>
      </c>
      <c r="C334" s="5">
        <v>39870</v>
      </c>
      <c r="D334" s="2">
        <v>35</v>
      </c>
      <c r="E334" s="2" t="s">
        <v>9</v>
      </c>
      <c r="F334" s="6" t="s">
        <v>41</v>
      </c>
      <c r="G334" s="2">
        <v>75</v>
      </c>
      <c r="H334" s="2">
        <v>25</v>
      </c>
      <c r="I334" s="2">
        <v>22</v>
      </c>
      <c r="J334" s="2">
        <v>18</v>
      </c>
      <c r="K334" s="2">
        <v>3</v>
      </c>
      <c r="L334" s="19">
        <v>3053.628059289279</v>
      </c>
      <c r="M334" s="19">
        <f t="shared" si="60"/>
        <v>0.30536280592892789</v>
      </c>
      <c r="N334" s="19">
        <v>2290.221044466959</v>
      </c>
      <c r="O334" s="19">
        <f t="shared" si="61"/>
        <v>0.22902210444669591</v>
      </c>
      <c r="P334" s="19">
        <f t="shared" si="62"/>
        <v>7.6340701482231987E-2</v>
      </c>
      <c r="R334" s="24">
        <v>14.08</v>
      </c>
      <c r="S334" s="24">
        <f t="shared" si="63"/>
        <v>3.2246312306094782</v>
      </c>
      <c r="U334" s="24">
        <v>8.1999999999999993</v>
      </c>
      <c r="V334" s="24">
        <f t="shared" si="64"/>
        <v>0.6259937521543022</v>
      </c>
      <c r="X334" s="25">
        <f t="shared" si="65"/>
        <v>2.598637478455176</v>
      </c>
      <c r="AA334" s="5">
        <v>39870</v>
      </c>
      <c r="AB334" s="2">
        <v>35</v>
      </c>
      <c r="AC334" s="2" t="s">
        <v>9</v>
      </c>
      <c r="AD334" s="6" t="s">
        <v>41</v>
      </c>
      <c r="AE334" s="2">
        <v>75</v>
      </c>
      <c r="AF334" s="2">
        <v>25</v>
      </c>
      <c r="AG334" s="2">
        <v>22</v>
      </c>
      <c r="AH334" s="2">
        <v>18</v>
      </c>
      <c r="AI334" s="2">
        <v>3</v>
      </c>
      <c r="AJ334" s="19">
        <v>3053.628059289279</v>
      </c>
      <c r="AK334" s="19">
        <f t="shared" si="66"/>
        <v>0.30536280592892789</v>
      </c>
      <c r="AL334" s="19">
        <v>2290.221044466959</v>
      </c>
      <c r="AM334" s="19">
        <f t="shared" si="67"/>
        <v>0.22902210444669591</v>
      </c>
      <c r="AN334" s="19">
        <f t="shared" si="68"/>
        <v>7.6340701482231987E-2</v>
      </c>
      <c r="AP334" s="24">
        <v>14.08</v>
      </c>
      <c r="AQ334" s="24">
        <f t="shared" si="69"/>
        <v>3.2246312306094782</v>
      </c>
      <c r="AR334" s="24"/>
      <c r="AS334" s="24">
        <v>8.1999999999999993</v>
      </c>
      <c r="AT334" s="24">
        <f t="shared" si="70"/>
        <v>0.6259937521543022</v>
      </c>
      <c r="AU334" s="24"/>
      <c r="AV334" s="25">
        <f t="shared" si="71"/>
        <v>2.598637478455176</v>
      </c>
    </row>
    <row r="335" spans="1:48" x14ac:dyDescent="0.3">
      <c r="A335" s="2" t="s">
        <v>6</v>
      </c>
      <c r="B335" s="2">
        <v>27</v>
      </c>
      <c r="C335" s="5">
        <v>39870</v>
      </c>
      <c r="D335" s="2">
        <v>35</v>
      </c>
      <c r="E335" s="2" t="s">
        <v>9</v>
      </c>
      <c r="F335" s="6" t="s">
        <v>41</v>
      </c>
      <c r="G335" s="2">
        <v>85</v>
      </c>
      <c r="H335" s="2">
        <v>20</v>
      </c>
      <c r="I335" s="2">
        <v>20</v>
      </c>
      <c r="J335" s="2">
        <v>15</v>
      </c>
      <c r="K335" s="2">
        <v>3</v>
      </c>
      <c r="L335" s="19">
        <v>2120.5750411731105</v>
      </c>
      <c r="M335" s="19">
        <f t="shared" si="60"/>
        <v>0.21205750411731106</v>
      </c>
      <c r="N335" s="19">
        <v>1802.488784997144</v>
      </c>
      <c r="O335" s="19">
        <f t="shared" si="61"/>
        <v>0.18024887849971441</v>
      </c>
      <c r="P335" s="19">
        <f t="shared" si="62"/>
        <v>3.1808625617596648E-2</v>
      </c>
      <c r="R335" s="24">
        <v>14.08</v>
      </c>
      <c r="S335" s="24">
        <f t="shared" si="63"/>
        <v>2.5379042092759789</v>
      </c>
      <c r="U335" s="24">
        <v>8.1999999999999993</v>
      </c>
      <c r="V335" s="24">
        <f t="shared" si="64"/>
        <v>0.26083073006429247</v>
      </c>
      <c r="X335" s="25">
        <f t="shared" si="65"/>
        <v>2.2770734792116865</v>
      </c>
      <c r="AA335" s="5">
        <v>39870</v>
      </c>
      <c r="AB335" s="2">
        <v>35</v>
      </c>
      <c r="AC335" s="2" t="s">
        <v>9</v>
      </c>
      <c r="AD335" s="6" t="s">
        <v>41</v>
      </c>
      <c r="AE335" s="2">
        <v>85</v>
      </c>
      <c r="AF335" s="2">
        <v>20</v>
      </c>
      <c r="AG335" s="2">
        <v>20</v>
      </c>
      <c r="AH335" s="2">
        <v>15</v>
      </c>
      <c r="AI335" s="2">
        <v>3</v>
      </c>
      <c r="AJ335" s="19">
        <v>2120.5750411731105</v>
      </c>
      <c r="AK335" s="19">
        <f t="shared" si="66"/>
        <v>0.21205750411731106</v>
      </c>
      <c r="AL335" s="19">
        <v>1802.488784997144</v>
      </c>
      <c r="AM335" s="19">
        <f t="shared" si="67"/>
        <v>0.18024887849971441</v>
      </c>
      <c r="AN335" s="19">
        <f t="shared" si="68"/>
        <v>3.1808625617596648E-2</v>
      </c>
      <c r="AP335" s="24">
        <v>14.08</v>
      </c>
      <c r="AQ335" s="24">
        <f t="shared" si="69"/>
        <v>2.5379042092759789</v>
      </c>
      <c r="AR335" s="24"/>
      <c r="AS335" s="24">
        <v>8.1999999999999993</v>
      </c>
      <c r="AT335" s="24">
        <f t="shared" si="70"/>
        <v>0.26083073006429247</v>
      </c>
      <c r="AU335" s="24"/>
      <c r="AV335" s="25">
        <f t="shared" si="71"/>
        <v>2.2770734792116865</v>
      </c>
    </row>
    <row r="336" spans="1:48" x14ac:dyDescent="0.3">
      <c r="A336" s="2" t="s">
        <v>6</v>
      </c>
      <c r="B336" s="2">
        <v>27</v>
      </c>
      <c r="C336" s="5">
        <v>39870</v>
      </c>
      <c r="D336" s="2">
        <v>35</v>
      </c>
      <c r="E336" s="2" t="s">
        <v>9</v>
      </c>
      <c r="F336" s="6" t="s">
        <v>36</v>
      </c>
      <c r="G336" s="2">
        <v>30</v>
      </c>
      <c r="H336" s="2">
        <v>50</v>
      </c>
      <c r="I336" s="2">
        <v>75</v>
      </c>
      <c r="J336" s="2">
        <v>43.75</v>
      </c>
      <c r="K336" s="2">
        <v>2</v>
      </c>
      <c r="L336" s="19">
        <v>12026.409377023427</v>
      </c>
      <c r="M336" s="19">
        <f t="shared" si="60"/>
        <v>1.2026409377023426</v>
      </c>
      <c r="N336" s="19">
        <v>3607.9228131070281</v>
      </c>
      <c r="O336" s="19">
        <f t="shared" si="61"/>
        <v>0.36079228131070279</v>
      </c>
      <c r="P336" s="19">
        <f t="shared" si="62"/>
        <v>0.84184865639163986</v>
      </c>
      <c r="R336" s="24">
        <v>14.08</v>
      </c>
      <c r="S336" s="24">
        <f t="shared" si="63"/>
        <v>5.0799553208546957</v>
      </c>
      <c r="U336" s="24">
        <v>8.3025000000000002</v>
      </c>
      <c r="V336" s="24">
        <f t="shared" si="64"/>
        <v>6.9894484696915899</v>
      </c>
      <c r="X336" s="25">
        <f t="shared" si="65"/>
        <v>-1.9094931488368942</v>
      </c>
      <c r="AA336" s="5">
        <v>39870</v>
      </c>
      <c r="AB336" s="2">
        <v>35</v>
      </c>
      <c r="AC336" s="2" t="s">
        <v>9</v>
      </c>
      <c r="AD336" s="6" t="s">
        <v>36</v>
      </c>
      <c r="AE336" s="2">
        <v>30</v>
      </c>
      <c r="AF336" s="2">
        <v>50</v>
      </c>
      <c r="AG336" s="2">
        <v>75</v>
      </c>
      <c r="AH336" s="2">
        <v>43.75</v>
      </c>
      <c r="AI336" s="2">
        <v>2</v>
      </c>
      <c r="AJ336" s="19">
        <v>12026.409377023427</v>
      </c>
      <c r="AK336" s="19">
        <f t="shared" si="66"/>
        <v>1.2026409377023426</v>
      </c>
      <c r="AL336" s="19">
        <v>3607.9228131070281</v>
      </c>
      <c r="AM336" s="19">
        <f t="shared" si="67"/>
        <v>0.36079228131070279</v>
      </c>
      <c r="AN336" s="19">
        <f t="shared" si="68"/>
        <v>0.84184865639163986</v>
      </c>
      <c r="AP336" s="24">
        <v>14.08</v>
      </c>
      <c r="AQ336" s="24">
        <f t="shared" si="69"/>
        <v>5.0799553208546957</v>
      </c>
      <c r="AR336" s="24"/>
      <c r="AS336" s="24">
        <v>8.3025000000000002</v>
      </c>
      <c r="AT336" s="24">
        <f t="shared" si="70"/>
        <v>6.9894484696915899</v>
      </c>
      <c r="AU336" s="24"/>
      <c r="AV336" s="25">
        <f t="shared" si="71"/>
        <v>-1.9094931488368942</v>
      </c>
    </row>
    <row r="337" spans="1:48" x14ac:dyDescent="0.3">
      <c r="A337" s="2" t="s">
        <v>6</v>
      </c>
      <c r="B337" s="2">
        <v>27</v>
      </c>
      <c r="C337" s="5">
        <v>39870</v>
      </c>
      <c r="D337" s="2">
        <v>35</v>
      </c>
      <c r="E337" s="2" t="s">
        <v>9</v>
      </c>
      <c r="F337" s="6" t="s">
        <v>43</v>
      </c>
      <c r="G337" s="2">
        <v>100</v>
      </c>
      <c r="H337" s="2">
        <v>2</v>
      </c>
      <c r="I337" s="2">
        <v>15</v>
      </c>
      <c r="J337" s="2">
        <v>4.75</v>
      </c>
      <c r="K337" s="2">
        <v>2</v>
      </c>
      <c r="L337" s="19">
        <v>141.7643684932394</v>
      </c>
      <c r="M337" s="19">
        <f t="shared" si="60"/>
        <v>1.417643684932394E-2</v>
      </c>
      <c r="N337" s="19">
        <v>141.7643684932394</v>
      </c>
      <c r="O337" s="19">
        <f t="shared" si="61"/>
        <v>1.417643684932394E-2</v>
      </c>
      <c r="P337" s="19">
        <f t="shared" si="62"/>
        <v>0</v>
      </c>
      <c r="R337" s="24">
        <v>14.08</v>
      </c>
      <c r="S337" s="24">
        <f t="shared" si="63"/>
        <v>0.19960423083848108</v>
      </c>
      <c r="U337" s="24">
        <v>8.1999999999999993</v>
      </c>
      <c r="V337" s="24">
        <f t="shared" si="64"/>
        <v>0</v>
      </c>
      <c r="X337" s="25">
        <f t="shared" si="65"/>
        <v>0.19960423083848108</v>
      </c>
      <c r="AA337" s="5">
        <v>39870</v>
      </c>
      <c r="AB337" s="2">
        <v>35</v>
      </c>
      <c r="AC337" s="2" t="s">
        <v>9</v>
      </c>
      <c r="AD337" s="6" t="s">
        <v>43</v>
      </c>
      <c r="AE337" s="2">
        <v>100</v>
      </c>
      <c r="AF337" s="2">
        <v>2</v>
      </c>
      <c r="AG337" s="2">
        <v>15</v>
      </c>
      <c r="AH337" s="2">
        <v>4.75</v>
      </c>
      <c r="AI337" s="2">
        <v>2</v>
      </c>
      <c r="AJ337" s="19">
        <v>141.7643684932394</v>
      </c>
      <c r="AK337" s="19">
        <f t="shared" si="66"/>
        <v>1.417643684932394E-2</v>
      </c>
      <c r="AL337" s="19">
        <v>141.7643684932394</v>
      </c>
      <c r="AM337" s="19">
        <f t="shared" si="67"/>
        <v>1.417643684932394E-2</v>
      </c>
      <c r="AN337" s="19">
        <f t="shared" si="68"/>
        <v>0</v>
      </c>
      <c r="AP337" s="24">
        <v>14.08</v>
      </c>
      <c r="AQ337" s="24">
        <f t="shared" si="69"/>
        <v>0.19960423083848108</v>
      </c>
      <c r="AR337" s="24"/>
      <c r="AS337" s="24">
        <v>8.1999999999999993</v>
      </c>
      <c r="AT337" s="24">
        <f t="shared" si="70"/>
        <v>0</v>
      </c>
      <c r="AU337" s="24"/>
      <c r="AV337" s="25">
        <f t="shared" si="71"/>
        <v>0.19960423083848108</v>
      </c>
    </row>
    <row r="338" spans="1:48" x14ac:dyDescent="0.3">
      <c r="A338" s="2" t="s">
        <v>6</v>
      </c>
      <c r="B338" s="2">
        <v>27</v>
      </c>
      <c r="C338" s="5">
        <v>39870</v>
      </c>
      <c r="D338" s="2">
        <v>35</v>
      </c>
      <c r="E338" s="2" t="s">
        <v>9</v>
      </c>
      <c r="F338" s="6" t="s">
        <v>46</v>
      </c>
      <c r="G338" s="2">
        <v>90</v>
      </c>
      <c r="H338" s="2">
        <v>2</v>
      </c>
      <c r="I338" s="2">
        <v>17</v>
      </c>
      <c r="J338" s="2">
        <v>5.25</v>
      </c>
      <c r="K338" s="2">
        <v>3</v>
      </c>
      <c r="L338" s="19">
        <v>259.770442543706</v>
      </c>
      <c r="M338" s="19">
        <f t="shared" si="60"/>
        <v>2.5977044254370599E-2</v>
      </c>
      <c r="N338" s="19">
        <v>233.79339828933541</v>
      </c>
      <c r="O338" s="19">
        <f t="shared" si="61"/>
        <v>2.3379339828933542E-2</v>
      </c>
      <c r="P338" s="19">
        <f t="shared" si="62"/>
        <v>2.5977044254370564E-3</v>
      </c>
      <c r="R338" s="24">
        <v>14.08</v>
      </c>
      <c r="S338" s="24">
        <f t="shared" si="63"/>
        <v>0.32918110479138429</v>
      </c>
      <c r="U338" s="24">
        <v>12.651428571428571</v>
      </c>
      <c r="V338" s="24">
        <f t="shared" si="64"/>
        <v>3.2864671988100815E-2</v>
      </c>
      <c r="X338" s="25">
        <f t="shared" si="65"/>
        <v>0.29631643280328346</v>
      </c>
      <c r="AA338" s="5">
        <v>39870</v>
      </c>
      <c r="AB338" s="2">
        <v>35</v>
      </c>
      <c r="AC338" s="2" t="s">
        <v>9</v>
      </c>
      <c r="AD338" s="6" t="s">
        <v>46</v>
      </c>
      <c r="AE338" s="2">
        <v>90</v>
      </c>
      <c r="AF338" s="2">
        <v>2</v>
      </c>
      <c r="AG338" s="2">
        <v>17</v>
      </c>
      <c r="AH338" s="2">
        <v>5.25</v>
      </c>
      <c r="AI338" s="2">
        <v>3</v>
      </c>
      <c r="AJ338" s="19">
        <v>259.770442543706</v>
      </c>
      <c r="AK338" s="19">
        <f t="shared" si="66"/>
        <v>2.5977044254370599E-2</v>
      </c>
      <c r="AL338" s="19">
        <v>233.79339828933541</v>
      </c>
      <c r="AM338" s="19">
        <f t="shared" si="67"/>
        <v>2.3379339828933542E-2</v>
      </c>
      <c r="AN338" s="19">
        <f t="shared" si="68"/>
        <v>2.5977044254370564E-3</v>
      </c>
      <c r="AP338" s="24">
        <v>14.08</v>
      </c>
      <c r="AQ338" s="24">
        <f t="shared" si="69"/>
        <v>0.32918110479138429</v>
      </c>
      <c r="AR338" s="24"/>
      <c r="AS338" s="24">
        <v>12.651428571428571</v>
      </c>
      <c r="AT338" s="24">
        <f t="shared" si="70"/>
        <v>3.2864671988100815E-2</v>
      </c>
      <c r="AU338" s="24"/>
      <c r="AV338" s="25">
        <f t="shared" si="71"/>
        <v>0.29631643280328346</v>
      </c>
    </row>
    <row r="339" spans="1:48" x14ac:dyDescent="0.3">
      <c r="A339" s="2" t="s">
        <v>6</v>
      </c>
      <c r="B339" s="2">
        <v>27</v>
      </c>
      <c r="C339" s="5">
        <v>39870</v>
      </c>
      <c r="D339" s="2">
        <v>35</v>
      </c>
      <c r="E339" s="2" t="s">
        <v>9</v>
      </c>
      <c r="F339" s="6" t="s">
        <v>53</v>
      </c>
      <c r="G339" s="2">
        <v>100</v>
      </c>
      <c r="H339" s="2">
        <v>2</v>
      </c>
      <c r="I339" s="2">
        <v>18</v>
      </c>
      <c r="J339" s="2">
        <v>5.5</v>
      </c>
      <c r="K339" s="2">
        <v>2</v>
      </c>
      <c r="L339" s="19">
        <v>190.06635554218249</v>
      </c>
      <c r="M339" s="19">
        <f t="shared" si="60"/>
        <v>1.9006635554218249E-2</v>
      </c>
      <c r="N339" s="19">
        <v>190.06635554218249</v>
      </c>
      <c r="O339" s="19">
        <f t="shared" si="61"/>
        <v>1.9006635554218249E-2</v>
      </c>
      <c r="P339" s="19">
        <f t="shared" si="62"/>
        <v>0</v>
      </c>
      <c r="R339" s="24">
        <v>6.51</v>
      </c>
      <c r="S339" s="24">
        <f t="shared" si="63"/>
        <v>0.1237331974579608</v>
      </c>
      <c r="U339" s="24">
        <v>8.2509316770186327</v>
      </c>
      <c r="V339" s="24">
        <f t="shared" si="64"/>
        <v>0</v>
      </c>
      <c r="X339" s="25">
        <f t="shared" si="65"/>
        <v>0.1237331974579608</v>
      </c>
      <c r="AA339" s="5">
        <v>39870</v>
      </c>
      <c r="AB339" s="2">
        <v>35</v>
      </c>
      <c r="AC339" s="2" t="s">
        <v>9</v>
      </c>
      <c r="AD339" s="6" t="s">
        <v>53</v>
      </c>
      <c r="AE339" s="2">
        <v>100</v>
      </c>
      <c r="AF339" s="2">
        <v>2</v>
      </c>
      <c r="AG339" s="2">
        <v>18</v>
      </c>
      <c r="AH339" s="2">
        <v>5.5</v>
      </c>
      <c r="AI339" s="2">
        <v>2</v>
      </c>
      <c r="AJ339" s="19">
        <v>190.06635554218249</v>
      </c>
      <c r="AK339" s="19">
        <f t="shared" si="66"/>
        <v>1.9006635554218249E-2</v>
      </c>
      <c r="AL339" s="19">
        <v>190.06635554218249</v>
      </c>
      <c r="AM339" s="19">
        <f t="shared" si="67"/>
        <v>1.9006635554218249E-2</v>
      </c>
      <c r="AN339" s="19">
        <f t="shared" si="68"/>
        <v>0</v>
      </c>
      <c r="AP339" s="24">
        <v>6.51</v>
      </c>
      <c r="AQ339" s="24">
        <f t="shared" si="69"/>
        <v>0.1237331974579608</v>
      </c>
      <c r="AR339" s="24"/>
      <c r="AS339" s="24">
        <v>8.2509316770186327</v>
      </c>
      <c r="AT339" s="24">
        <f t="shared" si="70"/>
        <v>0</v>
      </c>
      <c r="AU339" s="24"/>
      <c r="AV339" s="25">
        <f t="shared" si="71"/>
        <v>0.1237331974579608</v>
      </c>
    </row>
    <row r="340" spans="1:48" x14ac:dyDescent="0.3">
      <c r="A340" s="2" t="s">
        <v>6</v>
      </c>
      <c r="B340" s="2">
        <v>27</v>
      </c>
      <c r="C340" s="5">
        <v>39870</v>
      </c>
      <c r="D340" s="2">
        <v>35</v>
      </c>
      <c r="E340" s="2" t="s">
        <v>9</v>
      </c>
      <c r="F340" s="6" t="s">
        <v>41</v>
      </c>
      <c r="G340" s="2">
        <v>60</v>
      </c>
      <c r="H340" s="2">
        <v>30</v>
      </c>
      <c r="I340" s="2">
        <v>40</v>
      </c>
      <c r="J340" s="2">
        <v>25</v>
      </c>
      <c r="K340" s="2">
        <v>3</v>
      </c>
      <c r="L340" s="19">
        <v>5890.4862254808622</v>
      </c>
      <c r="M340" s="19">
        <f t="shared" si="60"/>
        <v>0.58904862254808621</v>
      </c>
      <c r="N340" s="19">
        <v>3534.2917352885174</v>
      </c>
      <c r="O340" s="19">
        <f t="shared" si="61"/>
        <v>0.35342917352885173</v>
      </c>
      <c r="P340" s="19">
        <f t="shared" si="62"/>
        <v>0.23561944901923448</v>
      </c>
      <c r="R340" s="24">
        <v>14.08</v>
      </c>
      <c r="S340" s="24">
        <f t="shared" si="63"/>
        <v>4.9762827632862328</v>
      </c>
      <c r="U340" s="24">
        <v>8.1999999999999993</v>
      </c>
      <c r="V340" s="24">
        <f t="shared" si="64"/>
        <v>1.9320794819577225</v>
      </c>
      <c r="X340" s="25">
        <f t="shared" si="65"/>
        <v>3.0442032813285103</v>
      </c>
      <c r="AA340" s="5">
        <v>39870</v>
      </c>
      <c r="AB340" s="2">
        <v>35</v>
      </c>
      <c r="AC340" s="2" t="s">
        <v>9</v>
      </c>
      <c r="AD340" s="6" t="s">
        <v>41</v>
      </c>
      <c r="AE340" s="2">
        <v>60</v>
      </c>
      <c r="AF340" s="2">
        <v>30</v>
      </c>
      <c r="AG340" s="2">
        <v>40</v>
      </c>
      <c r="AH340" s="2">
        <v>25</v>
      </c>
      <c r="AI340" s="2">
        <v>3</v>
      </c>
      <c r="AJ340" s="19">
        <v>5890.4862254808622</v>
      </c>
      <c r="AK340" s="19">
        <f t="shared" si="66"/>
        <v>0.58904862254808621</v>
      </c>
      <c r="AL340" s="19">
        <v>3534.2917352885174</v>
      </c>
      <c r="AM340" s="19">
        <f t="shared" si="67"/>
        <v>0.35342917352885173</v>
      </c>
      <c r="AN340" s="19">
        <f t="shared" si="68"/>
        <v>0.23561944901923448</v>
      </c>
      <c r="AP340" s="24">
        <v>14.08</v>
      </c>
      <c r="AQ340" s="24">
        <f t="shared" si="69"/>
        <v>4.9762827632862328</v>
      </c>
      <c r="AR340" s="24"/>
      <c r="AS340" s="24">
        <v>8.1999999999999993</v>
      </c>
      <c r="AT340" s="24">
        <f t="shared" si="70"/>
        <v>1.9320794819577225</v>
      </c>
      <c r="AU340" s="24"/>
      <c r="AV340" s="25">
        <f t="shared" si="71"/>
        <v>3.0442032813285103</v>
      </c>
    </row>
    <row r="341" spans="1:48" x14ac:dyDescent="0.3">
      <c r="A341" s="2" t="s">
        <v>6</v>
      </c>
      <c r="B341" s="2">
        <v>27</v>
      </c>
      <c r="C341" s="5">
        <v>39870</v>
      </c>
      <c r="D341" s="2">
        <v>35</v>
      </c>
      <c r="E341" s="2" t="s">
        <v>9</v>
      </c>
      <c r="F341" s="6" t="s">
        <v>49</v>
      </c>
      <c r="G341" s="2">
        <v>40</v>
      </c>
      <c r="H341" s="2">
        <v>18</v>
      </c>
      <c r="I341" s="2">
        <v>20</v>
      </c>
      <c r="J341" s="2">
        <v>14</v>
      </c>
      <c r="K341" s="2">
        <v>2</v>
      </c>
      <c r="L341" s="19">
        <v>1231.5043202071988</v>
      </c>
      <c r="M341" s="19">
        <f t="shared" si="60"/>
        <v>0.12315043202071989</v>
      </c>
      <c r="N341" s="19">
        <v>492.60172808287956</v>
      </c>
      <c r="O341" s="19">
        <f t="shared" si="61"/>
        <v>4.9260172808287955E-2</v>
      </c>
      <c r="P341" s="19">
        <f t="shared" si="62"/>
        <v>7.3890259212431933E-2</v>
      </c>
      <c r="R341" s="24">
        <v>14.08</v>
      </c>
      <c r="S341" s="24">
        <f t="shared" si="63"/>
        <v>0.69358323314069437</v>
      </c>
      <c r="U341" s="24">
        <v>8.461146496815287</v>
      </c>
      <c r="V341" s="24">
        <f t="shared" si="64"/>
        <v>0.6251963078840419</v>
      </c>
      <c r="X341" s="25">
        <f t="shared" si="65"/>
        <v>6.8386925256652464E-2</v>
      </c>
      <c r="AA341" s="5">
        <v>39870</v>
      </c>
      <c r="AB341" s="2">
        <v>35</v>
      </c>
      <c r="AC341" s="2" t="s">
        <v>9</v>
      </c>
      <c r="AD341" s="6" t="s">
        <v>49</v>
      </c>
      <c r="AE341" s="2">
        <v>40</v>
      </c>
      <c r="AF341" s="2">
        <v>18</v>
      </c>
      <c r="AG341" s="2">
        <v>20</v>
      </c>
      <c r="AH341" s="2">
        <v>14</v>
      </c>
      <c r="AI341" s="2">
        <v>2</v>
      </c>
      <c r="AJ341" s="19">
        <v>1231.5043202071988</v>
      </c>
      <c r="AK341" s="19">
        <f t="shared" si="66"/>
        <v>0.12315043202071989</v>
      </c>
      <c r="AL341" s="19">
        <v>492.60172808287956</v>
      </c>
      <c r="AM341" s="19">
        <f t="shared" si="67"/>
        <v>4.9260172808287955E-2</v>
      </c>
      <c r="AN341" s="19">
        <f t="shared" si="68"/>
        <v>7.3890259212431933E-2</v>
      </c>
      <c r="AP341" s="24">
        <v>14.08</v>
      </c>
      <c r="AQ341" s="24">
        <f t="shared" si="69"/>
        <v>0.69358323314069437</v>
      </c>
      <c r="AR341" s="24"/>
      <c r="AS341" s="24">
        <v>8.461146496815287</v>
      </c>
      <c r="AT341" s="24">
        <f t="shared" si="70"/>
        <v>0.6251963078840419</v>
      </c>
      <c r="AU341" s="24"/>
      <c r="AV341" s="25">
        <f t="shared" si="71"/>
        <v>6.8386925256652464E-2</v>
      </c>
    </row>
    <row r="342" spans="1:48" x14ac:dyDescent="0.3">
      <c r="A342" s="2" t="s">
        <v>6</v>
      </c>
      <c r="B342" s="2">
        <v>27</v>
      </c>
      <c r="C342" s="5">
        <v>39870</v>
      </c>
      <c r="D342" s="2">
        <v>35</v>
      </c>
      <c r="E342" s="2" t="s">
        <v>9</v>
      </c>
      <c r="F342" s="6" t="s">
        <v>36</v>
      </c>
      <c r="G342" s="2">
        <v>80</v>
      </c>
      <c r="H342" s="2">
        <v>15</v>
      </c>
      <c r="I342" s="2">
        <v>10</v>
      </c>
      <c r="J342" s="2">
        <v>10</v>
      </c>
      <c r="K342" s="2">
        <v>2</v>
      </c>
      <c r="L342" s="19">
        <v>628.31853071795865</v>
      </c>
      <c r="M342" s="19">
        <f t="shared" si="60"/>
        <v>6.2831853071795868E-2</v>
      </c>
      <c r="N342" s="19">
        <v>502.65482457436696</v>
      </c>
      <c r="O342" s="19">
        <f t="shared" si="61"/>
        <v>5.0265482457436693E-2</v>
      </c>
      <c r="P342" s="19">
        <f t="shared" si="62"/>
        <v>1.2566370614359175E-2</v>
      </c>
      <c r="R342" s="24">
        <v>14.08</v>
      </c>
      <c r="S342" s="24">
        <f t="shared" si="63"/>
        <v>0.70773799300070861</v>
      </c>
      <c r="U342" s="24">
        <v>8.3025000000000002</v>
      </c>
      <c r="V342" s="24">
        <f t="shared" si="64"/>
        <v>0.10433229202571705</v>
      </c>
      <c r="X342" s="25">
        <f t="shared" si="65"/>
        <v>0.60340570097499158</v>
      </c>
      <c r="AA342" s="5">
        <v>39870</v>
      </c>
      <c r="AB342" s="2">
        <v>35</v>
      </c>
      <c r="AC342" s="2" t="s">
        <v>9</v>
      </c>
      <c r="AD342" s="6" t="s">
        <v>36</v>
      </c>
      <c r="AE342" s="2">
        <v>80</v>
      </c>
      <c r="AF342" s="2">
        <v>15</v>
      </c>
      <c r="AG342" s="2">
        <v>10</v>
      </c>
      <c r="AH342" s="2">
        <v>10</v>
      </c>
      <c r="AI342" s="2">
        <v>2</v>
      </c>
      <c r="AJ342" s="19">
        <v>628.31853071795865</v>
      </c>
      <c r="AK342" s="19">
        <f t="shared" si="66"/>
        <v>6.2831853071795868E-2</v>
      </c>
      <c r="AL342" s="19">
        <v>502.65482457436696</v>
      </c>
      <c r="AM342" s="19">
        <f t="shared" si="67"/>
        <v>5.0265482457436693E-2</v>
      </c>
      <c r="AN342" s="19">
        <f t="shared" si="68"/>
        <v>1.2566370614359175E-2</v>
      </c>
      <c r="AP342" s="24">
        <v>14.08</v>
      </c>
      <c r="AQ342" s="24">
        <f t="shared" si="69"/>
        <v>0.70773799300070861</v>
      </c>
      <c r="AR342" s="24"/>
      <c r="AS342" s="24">
        <v>8.3025000000000002</v>
      </c>
      <c r="AT342" s="24">
        <f t="shared" si="70"/>
        <v>0.10433229202571705</v>
      </c>
      <c r="AU342" s="24"/>
      <c r="AV342" s="25">
        <f t="shared" si="71"/>
        <v>0.60340570097499158</v>
      </c>
    </row>
    <row r="343" spans="1:48" x14ac:dyDescent="0.3">
      <c r="A343" s="2" t="s">
        <v>6</v>
      </c>
      <c r="B343" s="2">
        <v>27</v>
      </c>
      <c r="C343" s="5">
        <v>39870</v>
      </c>
      <c r="D343" s="2">
        <v>35</v>
      </c>
      <c r="E343" s="2" t="s">
        <v>9</v>
      </c>
      <c r="F343" s="6" t="s">
        <v>41</v>
      </c>
      <c r="G343" s="2">
        <v>40</v>
      </c>
      <c r="H343" s="2">
        <v>55</v>
      </c>
      <c r="I343" s="2">
        <v>45</v>
      </c>
      <c r="J343" s="2">
        <v>38.75</v>
      </c>
      <c r="K343" s="2">
        <v>3</v>
      </c>
      <c r="L343" s="19">
        <v>14151.893156717771</v>
      </c>
      <c r="M343" s="19">
        <f t="shared" si="60"/>
        <v>1.4151893156717772</v>
      </c>
      <c r="N343" s="19">
        <v>5660.7572626871088</v>
      </c>
      <c r="O343" s="19">
        <f t="shared" si="61"/>
        <v>0.56607572626871083</v>
      </c>
      <c r="P343" s="19">
        <f t="shared" si="62"/>
        <v>0.84911358940306636</v>
      </c>
      <c r="R343" s="24">
        <v>14.08</v>
      </c>
      <c r="S343" s="24">
        <f t="shared" si="63"/>
        <v>7.970346225863449</v>
      </c>
      <c r="U343" s="24">
        <v>8.1999999999999993</v>
      </c>
      <c r="V343" s="24">
        <f t="shared" si="64"/>
        <v>6.9627314331051435</v>
      </c>
      <c r="X343" s="25">
        <f t="shared" si="65"/>
        <v>1.0076147927583055</v>
      </c>
      <c r="AA343" s="5">
        <v>39870</v>
      </c>
      <c r="AB343" s="2">
        <v>35</v>
      </c>
      <c r="AC343" s="2" t="s">
        <v>9</v>
      </c>
      <c r="AD343" s="6" t="s">
        <v>41</v>
      </c>
      <c r="AE343" s="2">
        <v>40</v>
      </c>
      <c r="AF343" s="2">
        <v>55</v>
      </c>
      <c r="AG343" s="2">
        <v>45</v>
      </c>
      <c r="AH343" s="2">
        <v>38.75</v>
      </c>
      <c r="AI343" s="2">
        <v>3</v>
      </c>
      <c r="AJ343" s="19">
        <v>14151.893156717771</v>
      </c>
      <c r="AK343" s="19">
        <f t="shared" si="66"/>
        <v>1.4151893156717772</v>
      </c>
      <c r="AL343" s="19">
        <v>5660.7572626871088</v>
      </c>
      <c r="AM343" s="19">
        <f t="shared" si="67"/>
        <v>0.56607572626871083</v>
      </c>
      <c r="AN343" s="19">
        <f t="shared" si="68"/>
        <v>0.84911358940306636</v>
      </c>
      <c r="AP343" s="24">
        <v>14.08</v>
      </c>
      <c r="AQ343" s="24">
        <f t="shared" si="69"/>
        <v>7.970346225863449</v>
      </c>
      <c r="AR343" s="24"/>
      <c r="AS343" s="24">
        <v>8.1999999999999993</v>
      </c>
      <c r="AT343" s="24">
        <f t="shared" si="70"/>
        <v>6.9627314331051435</v>
      </c>
      <c r="AU343" s="24"/>
      <c r="AV343" s="25">
        <f t="shared" si="71"/>
        <v>1.0076147927583055</v>
      </c>
    </row>
    <row r="344" spans="1:48" x14ac:dyDescent="0.3">
      <c r="A344" s="2" t="s">
        <v>6</v>
      </c>
      <c r="B344" s="2">
        <v>27</v>
      </c>
      <c r="C344" s="5">
        <v>39870</v>
      </c>
      <c r="D344" s="2">
        <v>35</v>
      </c>
      <c r="E344" s="2" t="s">
        <v>9</v>
      </c>
      <c r="F344" s="6" t="s">
        <v>42</v>
      </c>
      <c r="G344" s="2">
        <v>10</v>
      </c>
      <c r="H344" s="2">
        <v>70</v>
      </c>
      <c r="I344" s="2">
        <v>75</v>
      </c>
      <c r="J344" s="2">
        <v>53.75</v>
      </c>
      <c r="K344" s="2">
        <v>2</v>
      </c>
      <c r="L344" s="19">
        <v>18152.515051523522</v>
      </c>
      <c r="M344" s="19">
        <f t="shared" si="60"/>
        <v>1.8152515051523521</v>
      </c>
      <c r="N344" s="19">
        <v>1815.2515051523524</v>
      </c>
      <c r="O344" s="19">
        <f t="shared" si="61"/>
        <v>0.18152515051523524</v>
      </c>
      <c r="P344" s="19">
        <f t="shared" si="62"/>
        <v>1.6337263546371168</v>
      </c>
      <c r="R344" s="24">
        <v>14.08</v>
      </c>
      <c r="S344" s="24">
        <f t="shared" si="63"/>
        <v>2.5558741192545122</v>
      </c>
      <c r="U344" s="24">
        <v>8.1999999999999993</v>
      </c>
      <c r="V344" s="24">
        <f t="shared" si="64"/>
        <v>13.396556108024356</v>
      </c>
      <c r="X344" s="25">
        <f t="shared" si="65"/>
        <v>-10.840681988769845</v>
      </c>
      <c r="AA344" s="5">
        <v>39870</v>
      </c>
      <c r="AB344" s="2">
        <v>35</v>
      </c>
      <c r="AC344" s="2" t="s">
        <v>9</v>
      </c>
      <c r="AD344" s="6" t="s">
        <v>42</v>
      </c>
      <c r="AE344" s="2">
        <v>10</v>
      </c>
      <c r="AF344" s="2">
        <v>70</v>
      </c>
      <c r="AG344" s="2">
        <v>75</v>
      </c>
      <c r="AH344" s="2">
        <v>53.75</v>
      </c>
      <c r="AI344" s="2">
        <v>2</v>
      </c>
      <c r="AJ344" s="19">
        <v>18152.515051523522</v>
      </c>
      <c r="AK344" s="19">
        <f t="shared" si="66"/>
        <v>1.8152515051523521</v>
      </c>
      <c r="AL344" s="19">
        <v>1815.2515051523524</v>
      </c>
      <c r="AM344" s="19">
        <f t="shared" si="67"/>
        <v>0.18152515051523524</v>
      </c>
      <c r="AN344" s="19">
        <f t="shared" si="68"/>
        <v>1.6337263546371168</v>
      </c>
      <c r="AP344" s="24">
        <v>14.08</v>
      </c>
      <c r="AQ344" s="24">
        <f t="shared" si="69"/>
        <v>2.5558741192545122</v>
      </c>
      <c r="AR344" s="24"/>
      <c r="AS344" s="24">
        <v>8.1999999999999993</v>
      </c>
      <c r="AT344" s="24">
        <f t="shared" si="70"/>
        <v>13.396556108024356</v>
      </c>
      <c r="AU344" s="24"/>
      <c r="AV344" s="25">
        <f t="shared" si="71"/>
        <v>-10.840681988769845</v>
      </c>
    </row>
    <row r="345" spans="1:48" x14ac:dyDescent="0.3">
      <c r="A345" s="2" t="s">
        <v>6</v>
      </c>
      <c r="B345" s="2">
        <v>27</v>
      </c>
      <c r="C345" s="5">
        <v>39870</v>
      </c>
      <c r="D345" s="2">
        <v>35</v>
      </c>
      <c r="E345" s="2" t="s">
        <v>9</v>
      </c>
      <c r="F345" s="6" t="s">
        <v>38</v>
      </c>
      <c r="G345" s="2">
        <v>100</v>
      </c>
      <c r="H345" s="2">
        <v>2</v>
      </c>
      <c r="I345" s="2">
        <v>11</v>
      </c>
      <c r="J345" s="2">
        <v>3.75</v>
      </c>
      <c r="K345" s="2">
        <v>1</v>
      </c>
      <c r="L345" s="19">
        <v>44.178646691106465</v>
      </c>
      <c r="M345" s="19">
        <f t="shared" si="60"/>
        <v>4.4178646691106467E-3</v>
      </c>
      <c r="N345" s="19">
        <v>44.178646691106465</v>
      </c>
      <c r="O345" s="19">
        <f t="shared" si="61"/>
        <v>4.4178646691106467E-3</v>
      </c>
      <c r="P345" s="19">
        <f t="shared" si="62"/>
        <v>0</v>
      </c>
      <c r="R345" s="24">
        <v>14.08</v>
      </c>
      <c r="S345" s="24">
        <f t="shared" si="63"/>
        <v>6.2203534541077909E-2</v>
      </c>
      <c r="U345" s="24">
        <v>8.104694792715291</v>
      </c>
      <c r="V345" s="24">
        <f t="shared" si="64"/>
        <v>0</v>
      </c>
      <c r="X345" s="25">
        <f t="shared" si="65"/>
        <v>6.2203534541077909E-2</v>
      </c>
      <c r="AA345" s="5">
        <v>39870</v>
      </c>
      <c r="AB345" s="2">
        <v>35</v>
      </c>
      <c r="AC345" s="2" t="s">
        <v>9</v>
      </c>
      <c r="AD345" s="6" t="s">
        <v>38</v>
      </c>
      <c r="AE345" s="2">
        <v>100</v>
      </c>
      <c r="AF345" s="2">
        <v>2</v>
      </c>
      <c r="AG345" s="2">
        <v>11</v>
      </c>
      <c r="AH345" s="2">
        <v>3.75</v>
      </c>
      <c r="AI345" s="2">
        <v>1</v>
      </c>
      <c r="AJ345" s="19">
        <v>44.178646691106465</v>
      </c>
      <c r="AK345" s="19">
        <f t="shared" si="66"/>
        <v>4.4178646691106467E-3</v>
      </c>
      <c r="AL345" s="19">
        <v>44.178646691106465</v>
      </c>
      <c r="AM345" s="19">
        <f t="shared" si="67"/>
        <v>4.4178646691106467E-3</v>
      </c>
      <c r="AN345" s="19">
        <f t="shared" si="68"/>
        <v>0</v>
      </c>
      <c r="AP345" s="24">
        <v>14.08</v>
      </c>
      <c r="AQ345" s="24">
        <f t="shared" si="69"/>
        <v>6.2203534541077909E-2</v>
      </c>
      <c r="AR345" s="24"/>
      <c r="AS345" s="24">
        <v>8.104694792715291</v>
      </c>
      <c r="AT345" s="24">
        <f t="shared" si="70"/>
        <v>0</v>
      </c>
      <c r="AU345" s="24"/>
      <c r="AV345" s="25">
        <f t="shared" si="71"/>
        <v>6.2203534541077909E-2</v>
      </c>
    </row>
    <row r="346" spans="1:48" x14ac:dyDescent="0.3">
      <c r="A346" s="2" t="s">
        <v>6</v>
      </c>
      <c r="B346" s="2">
        <v>27</v>
      </c>
      <c r="C346" s="5">
        <v>39870</v>
      </c>
      <c r="D346" s="2">
        <v>35</v>
      </c>
      <c r="E346" s="2" t="s">
        <v>9</v>
      </c>
      <c r="F346" s="6" t="s">
        <v>46</v>
      </c>
      <c r="G346" s="2">
        <v>100</v>
      </c>
      <c r="H346" s="2">
        <v>15</v>
      </c>
      <c r="I346" s="2">
        <v>15</v>
      </c>
      <c r="J346" s="2">
        <v>11.25</v>
      </c>
      <c r="K346" s="2">
        <v>3</v>
      </c>
      <c r="L346" s="19">
        <v>1192.8234606598746</v>
      </c>
      <c r="M346" s="19">
        <f t="shared" si="60"/>
        <v>0.11928234606598746</v>
      </c>
      <c r="N346" s="19">
        <v>1192.8234606598746</v>
      </c>
      <c r="O346" s="19">
        <f t="shared" si="61"/>
        <v>0.11928234606598746</v>
      </c>
      <c r="P346" s="19">
        <f t="shared" si="62"/>
        <v>0</v>
      </c>
      <c r="R346" s="24">
        <v>14.08</v>
      </c>
      <c r="S346" s="24">
        <f t="shared" si="63"/>
        <v>1.6794954326091034</v>
      </c>
      <c r="U346" s="24">
        <v>12.651428571428571</v>
      </c>
      <c r="V346" s="24">
        <f t="shared" si="64"/>
        <v>0</v>
      </c>
      <c r="X346" s="25">
        <f t="shared" si="65"/>
        <v>1.6794954326091034</v>
      </c>
      <c r="AA346" s="5">
        <v>39870</v>
      </c>
      <c r="AB346" s="2">
        <v>35</v>
      </c>
      <c r="AC346" s="2" t="s">
        <v>9</v>
      </c>
      <c r="AD346" s="6" t="s">
        <v>46</v>
      </c>
      <c r="AE346" s="2">
        <v>100</v>
      </c>
      <c r="AF346" s="2">
        <v>15</v>
      </c>
      <c r="AG346" s="2">
        <v>15</v>
      </c>
      <c r="AH346" s="2">
        <v>11.25</v>
      </c>
      <c r="AI346" s="2">
        <v>3</v>
      </c>
      <c r="AJ346" s="19">
        <v>1192.8234606598746</v>
      </c>
      <c r="AK346" s="19">
        <f t="shared" si="66"/>
        <v>0.11928234606598746</v>
      </c>
      <c r="AL346" s="19">
        <v>1192.8234606598746</v>
      </c>
      <c r="AM346" s="19">
        <f t="shared" si="67"/>
        <v>0.11928234606598746</v>
      </c>
      <c r="AN346" s="19">
        <f t="shared" si="68"/>
        <v>0</v>
      </c>
      <c r="AP346" s="24">
        <v>14.08</v>
      </c>
      <c r="AQ346" s="24">
        <f t="shared" si="69"/>
        <v>1.6794954326091034</v>
      </c>
      <c r="AR346" s="24"/>
      <c r="AS346" s="24">
        <v>12.651428571428571</v>
      </c>
      <c r="AT346" s="24">
        <f t="shared" si="70"/>
        <v>0</v>
      </c>
      <c r="AU346" s="24"/>
      <c r="AV346" s="25">
        <f t="shared" si="71"/>
        <v>1.6794954326091034</v>
      </c>
    </row>
    <row r="347" spans="1:48" x14ac:dyDescent="0.3">
      <c r="A347" s="2" t="s">
        <v>6</v>
      </c>
      <c r="B347" s="2">
        <v>27</v>
      </c>
      <c r="C347" s="5">
        <v>39870</v>
      </c>
      <c r="D347" s="2">
        <v>35</v>
      </c>
      <c r="E347" s="2" t="s">
        <v>9</v>
      </c>
      <c r="F347" s="6" t="s">
        <v>36</v>
      </c>
      <c r="G347" s="2">
        <v>100</v>
      </c>
      <c r="H347" s="2">
        <v>2</v>
      </c>
      <c r="I347" s="2">
        <v>25</v>
      </c>
      <c r="J347" s="2">
        <v>7.25</v>
      </c>
      <c r="K347" s="2">
        <v>2</v>
      </c>
      <c r="L347" s="19">
        <v>330.259927708627</v>
      </c>
      <c r="M347" s="19">
        <f t="shared" si="60"/>
        <v>3.3025992770862697E-2</v>
      </c>
      <c r="N347" s="19">
        <v>330.259927708627</v>
      </c>
      <c r="O347" s="19">
        <f t="shared" si="61"/>
        <v>3.3025992770862697E-2</v>
      </c>
      <c r="P347" s="19">
        <f t="shared" si="62"/>
        <v>0</v>
      </c>
      <c r="R347" s="24">
        <v>14.08</v>
      </c>
      <c r="S347" s="24">
        <f t="shared" si="63"/>
        <v>0.46500597821374678</v>
      </c>
      <c r="U347" s="24">
        <v>8.3025000000000002</v>
      </c>
      <c r="V347" s="24">
        <f t="shared" si="64"/>
        <v>0</v>
      </c>
      <c r="X347" s="25">
        <f t="shared" si="65"/>
        <v>0.46500597821374678</v>
      </c>
      <c r="AA347" s="5">
        <v>39870</v>
      </c>
      <c r="AB347" s="2">
        <v>35</v>
      </c>
      <c r="AC347" s="2" t="s">
        <v>9</v>
      </c>
      <c r="AD347" s="6" t="s">
        <v>36</v>
      </c>
      <c r="AE347" s="2">
        <v>100</v>
      </c>
      <c r="AF347" s="2">
        <v>2</v>
      </c>
      <c r="AG347" s="2">
        <v>25</v>
      </c>
      <c r="AH347" s="2">
        <v>7.25</v>
      </c>
      <c r="AI347" s="2">
        <v>2</v>
      </c>
      <c r="AJ347" s="19">
        <v>330.259927708627</v>
      </c>
      <c r="AK347" s="19">
        <f t="shared" si="66"/>
        <v>3.3025992770862697E-2</v>
      </c>
      <c r="AL347" s="19">
        <v>330.259927708627</v>
      </c>
      <c r="AM347" s="19">
        <f t="shared" si="67"/>
        <v>3.3025992770862697E-2</v>
      </c>
      <c r="AN347" s="19">
        <f t="shared" si="68"/>
        <v>0</v>
      </c>
      <c r="AP347" s="24">
        <v>14.08</v>
      </c>
      <c r="AQ347" s="24">
        <f t="shared" si="69"/>
        <v>0.46500597821374678</v>
      </c>
      <c r="AR347" s="24"/>
      <c r="AS347" s="24">
        <v>8.3025000000000002</v>
      </c>
      <c r="AT347" s="24">
        <f t="shared" si="70"/>
        <v>0</v>
      </c>
      <c r="AU347" s="24"/>
      <c r="AV347" s="25">
        <f t="shared" si="71"/>
        <v>0.46500597821374678</v>
      </c>
    </row>
    <row r="348" spans="1:48" x14ac:dyDescent="0.3">
      <c r="A348" s="2" t="s">
        <v>6</v>
      </c>
      <c r="B348" s="2">
        <v>27</v>
      </c>
      <c r="C348" s="5">
        <v>39870</v>
      </c>
      <c r="D348" s="2">
        <v>35</v>
      </c>
      <c r="E348" s="2" t="s">
        <v>9</v>
      </c>
      <c r="F348" s="6" t="s">
        <v>44</v>
      </c>
      <c r="G348" s="2">
        <v>100</v>
      </c>
      <c r="H348" s="2">
        <v>2</v>
      </c>
      <c r="I348" s="2">
        <v>13</v>
      </c>
      <c r="J348" s="2">
        <v>4.25</v>
      </c>
      <c r="K348" s="2">
        <v>2</v>
      </c>
      <c r="L348" s="19">
        <v>113.49003461093127</v>
      </c>
      <c r="M348" s="19">
        <f t="shared" si="60"/>
        <v>1.1349003461093127E-2</v>
      </c>
      <c r="N348" s="19">
        <v>113.49003461093127</v>
      </c>
      <c r="O348" s="19">
        <f t="shared" si="61"/>
        <v>1.1349003461093127E-2</v>
      </c>
      <c r="P348" s="19">
        <f t="shared" si="62"/>
        <v>0</v>
      </c>
      <c r="R348" s="24">
        <v>14.08</v>
      </c>
      <c r="S348" s="24">
        <f t="shared" si="63"/>
        <v>0.15979396873219123</v>
      </c>
      <c r="U348" s="24">
        <v>9.0675767918088734</v>
      </c>
      <c r="V348" s="24">
        <f t="shared" si="64"/>
        <v>0</v>
      </c>
      <c r="X348" s="25">
        <f t="shared" si="65"/>
        <v>0.15979396873219123</v>
      </c>
      <c r="AA348" s="5">
        <v>39870</v>
      </c>
      <c r="AB348" s="2">
        <v>35</v>
      </c>
      <c r="AC348" s="2" t="s">
        <v>9</v>
      </c>
      <c r="AD348" s="6" t="s">
        <v>44</v>
      </c>
      <c r="AE348" s="2">
        <v>100</v>
      </c>
      <c r="AF348" s="2">
        <v>2</v>
      </c>
      <c r="AG348" s="2">
        <v>13</v>
      </c>
      <c r="AH348" s="2">
        <v>4.25</v>
      </c>
      <c r="AI348" s="2">
        <v>2</v>
      </c>
      <c r="AJ348" s="19">
        <v>113.49003461093127</v>
      </c>
      <c r="AK348" s="19">
        <f t="shared" si="66"/>
        <v>1.1349003461093127E-2</v>
      </c>
      <c r="AL348" s="19">
        <v>113.49003461093127</v>
      </c>
      <c r="AM348" s="19">
        <f t="shared" si="67"/>
        <v>1.1349003461093127E-2</v>
      </c>
      <c r="AN348" s="19">
        <f t="shared" si="68"/>
        <v>0</v>
      </c>
      <c r="AP348" s="24">
        <v>14.08</v>
      </c>
      <c r="AQ348" s="24">
        <f t="shared" si="69"/>
        <v>0.15979396873219123</v>
      </c>
      <c r="AR348" s="24"/>
      <c r="AS348" s="24">
        <v>9.0675767918088734</v>
      </c>
      <c r="AT348" s="24">
        <f t="shared" si="70"/>
        <v>0</v>
      </c>
      <c r="AU348" s="24"/>
      <c r="AV348" s="25">
        <f t="shared" si="71"/>
        <v>0.15979396873219123</v>
      </c>
    </row>
    <row r="349" spans="1:48" x14ac:dyDescent="0.3">
      <c r="A349" s="2" t="s">
        <v>6</v>
      </c>
      <c r="B349" s="2">
        <v>27</v>
      </c>
      <c r="C349" s="5">
        <v>39870</v>
      </c>
      <c r="D349" s="2">
        <v>35</v>
      </c>
      <c r="E349" s="2" t="s">
        <v>9</v>
      </c>
      <c r="F349" s="6" t="s">
        <v>44</v>
      </c>
      <c r="G349" s="2">
        <v>90</v>
      </c>
      <c r="H349" s="2">
        <v>2</v>
      </c>
      <c r="I349" s="2">
        <v>23</v>
      </c>
      <c r="J349" s="2">
        <v>6.75</v>
      </c>
      <c r="K349" s="2">
        <v>2</v>
      </c>
      <c r="L349" s="19">
        <v>286.27763055836988</v>
      </c>
      <c r="M349" s="19">
        <f t="shared" si="60"/>
        <v>2.8627763055836988E-2</v>
      </c>
      <c r="N349" s="19">
        <v>257.64986750253291</v>
      </c>
      <c r="O349" s="19">
        <f t="shared" si="61"/>
        <v>2.576498675025329E-2</v>
      </c>
      <c r="P349" s="19">
        <f t="shared" si="62"/>
        <v>2.8627763055836981E-3</v>
      </c>
      <c r="R349" s="24">
        <v>14.08</v>
      </c>
      <c r="S349" s="24">
        <f t="shared" si="63"/>
        <v>0.36277101344356633</v>
      </c>
      <c r="U349" s="24">
        <v>9.0675767918088734</v>
      </c>
      <c r="V349" s="24">
        <f t="shared" si="64"/>
        <v>2.5958443988651089E-2</v>
      </c>
      <c r="X349" s="25">
        <f t="shared" si="65"/>
        <v>0.33681256945491522</v>
      </c>
      <c r="AA349" s="5">
        <v>39870</v>
      </c>
      <c r="AB349" s="2">
        <v>35</v>
      </c>
      <c r="AC349" s="2" t="s">
        <v>9</v>
      </c>
      <c r="AD349" s="6" t="s">
        <v>44</v>
      </c>
      <c r="AE349" s="2">
        <v>90</v>
      </c>
      <c r="AF349" s="2">
        <v>2</v>
      </c>
      <c r="AG349" s="2">
        <v>23</v>
      </c>
      <c r="AH349" s="2">
        <v>6.75</v>
      </c>
      <c r="AI349" s="2">
        <v>2</v>
      </c>
      <c r="AJ349" s="19">
        <v>286.27763055836988</v>
      </c>
      <c r="AK349" s="19">
        <f t="shared" si="66"/>
        <v>2.8627763055836988E-2</v>
      </c>
      <c r="AL349" s="19">
        <v>257.64986750253291</v>
      </c>
      <c r="AM349" s="19">
        <f t="shared" si="67"/>
        <v>2.576498675025329E-2</v>
      </c>
      <c r="AN349" s="19">
        <f t="shared" si="68"/>
        <v>2.8627763055836981E-3</v>
      </c>
      <c r="AP349" s="24">
        <v>14.08</v>
      </c>
      <c r="AQ349" s="24">
        <f t="shared" si="69"/>
        <v>0.36277101344356633</v>
      </c>
      <c r="AR349" s="24"/>
      <c r="AS349" s="24">
        <v>9.0675767918088734</v>
      </c>
      <c r="AT349" s="24">
        <f t="shared" si="70"/>
        <v>2.5958443988651089E-2</v>
      </c>
      <c r="AU349" s="24"/>
      <c r="AV349" s="25">
        <f t="shared" si="71"/>
        <v>0.33681256945491522</v>
      </c>
    </row>
    <row r="350" spans="1:48" x14ac:dyDescent="0.3">
      <c r="A350" s="2" t="s">
        <v>6</v>
      </c>
      <c r="B350" s="2">
        <v>27</v>
      </c>
      <c r="C350" s="5">
        <v>39870</v>
      </c>
      <c r="D350" s="2">
        <v>35</v>
      </c>
      <c r="E350" s="2" t="s">
        <v>9</v>
      </c>
      <c r="F350" s="6" t="s">
        <v>53</v>
      </c>
      <c r="G350" s="2">
        <v>30</v>
      </c>
      <c r="H350" s="2">
        <v>30</v>
      </c>
      <c r="I350" s="2">
        <v>40</v>
      </c>
      <c r="J350" s="2">
        <v>25</v>
      </c>
      <c r="K350" s="2">
        <v>2</v>
      </c>
      <c r="L350" s="19">
        <v>3926.9908169872415</v>
      </c>
      <c r="M350" s="19">
        <f t="shared" si="60"/>
        <v>0.39269908169872414</v>
      </c>
      <c r="N350" s="19">
        <v>1178.0972450961724</v>
      </c>
      <c r="O350" s="19">
        <f t="shared" si="61"/>
        <v>0.11780972450961724</v>
      </c>
      <c r="P350" s="19">
        <f t="shared" si="62"/>
        <v>0.2748893571891069</v>
      </c>
      <c r="R350" s="24">
        <v>6.51</v>
      </c>
      <c r="S350" s="24">
        <f t="shared" si="63"/>
        <v>0.76694130655760817</v>
      </c>
      <c r="U350" s="24">
        <v>8.2509316770186327</v>
      </c>
      <c r="V350" s="24">
        <f t="shared" si="64"/>
        <v>2.2680933049068916</v>
      </c>
      <c r="X350" s="25">
        <f t="shared" si="65"/>
        <v>-1.5011519983492834</v>
      </c>
      <c r="AA350" s="5">
        <v>39870</v>
      </c>
      <c r="AB350" s="2">
        <v>35</v>
      </c>
      <c r="AC350" s="2" t="s">
        <v>9</v>
      </c>
      <c r="AD350" s="6" t="s">
        <v>53</v>
      </c>
      <c r="AE350" s="2">
        <v>30</v>
      </c>
      <c r="AF350" s="2">
        <v>30</v>
      </c>
      <c r="AG350" s="2">
        <v>40</v>
      </c>
      <c r="AH350" s="2">
        <v>25</v>
      </c>
      <c r="AI350" s="2">
        <v>2</v>
      </c>
      <c r="AJ350" s="19">
        <v>3926.9908169872415</v>
      </c>
      <c r="AK350" s="19">
        <f t="shared" si="66"/>
        <v>0.39269908169872414</v>
      </c>
      <c r="AL350" s="19">
        <v>1178.0972450961724</v>
      </c>
      <c r="AM350" s="19">
        <f t="shared" si="67"/>
        <v>0.11780972450961724</v>
      </c>
      <c r="AN350" s="19">
        <f t="shared" si="68"/>
        <v>0.2748893571891069</v>
      </c>
      <c r="AP350" s="24">
        <v>6.51</v>
      </c>
      <c r="AQ350" s="24">
        <f t="shared" si="69"/>
        <v>0.76694130655760817</v>
      </c>
      <c r="AR350" s="24"/>
      <c r="AS350" s="24">
        <v>8.2509316770186327</v>
      </c>
      <c r="AT350" s="24">
        <f t="shared" si="70"/>
        <v>2.2680933049068916</v>
      </c>
      <c r="AU350" s="24"/>
      <c r="AV350" s="25">
        <f t="shared" si="71"/>
        <v>-1.5011519983492834</v>
      </c>
    </row>
    <row r="351" spans="1:48" x14ac:dyDescent="0.3">
      <c r="A351" s="2" t="s">
        <v>6</v>
      </c>
      <c r="B351" s="2">
        <v>27</v>
      </c>
      <c r="C351" s="5">
        <v>39870</v>
      </c>
      <c r="D351" s="2">
        <v>35</v>
      </c>
      <c r="E351" s="2" t="s">
        <v>9</v>
      </c>
      <c r="F351" s="6" t="s">
        <v>35</v>
      </c>
      <c r="G351" s="2">
        <v>100</v>
      </c>
      <c r="H351" s="2">
        <v>10</v>
      </c>
      <c r="I351" s="2">
        <v>8</v>
      </c>
      <c r="J351" s="2">
        <v>7</v>
      </c>
      <c r="K351" s="2">
        <v>1</v>
      </c>
      <c r="L351" s="19">
        <v>153.93804002589985</v>
      </c>
      <c r="M351" s="19">
        <f t="shared" si="60"/>
        <v>1.5393804002589986E-2</v>
      </c>
      <c r="N351" s="19">
        <v>153.93804002589985</v>
      </c>
      <c r="O351" s="19">
        <f t="shared" si="61"/>
        <v>1.5393804002589986E-2</v>
      </c>
      <c r="P351" s="19">
        <f t="shared" si="62"/>
        <v>0</v>
      </c>
      <c r="R351" s="24">
        <v>14.08</v>
      </c>
      <c r="S351" s="24">
        <f t="shared" si="63"/>
        <v>0.216744760356467</v>
      </c>
      <c r="U351" s="24">
        <v>8.104694792715291</v>
      </c>
      <c r="V351" s="24">
        <f t="shared" si="64"/>
        <v>0</v>
      </c>
      <c r="X351" s="25">
        <f t="shared" si="65"/>
        <v>0.216744760356467</v>
      </c>
      <c r="AA351" s="5">
        <v>39870</v>
      </c>
      <c r="AB351" s="2">
        <v>35</v>
      </c>
      <c r="AC351" s="2" t="s">
        <v>9</v>
      </c>
      <c r="AD351" s="6" t="s">
        <v>35</v>
      </c>
      <c r="AE351" s="2">
        <v>100</v>
      </c>
      <c r="AF351" s="2">
        <v>10</v>
      </c>
      <c r="AG351" s="2">
        <v>8</v>
      </c>
      <c r="AH351" s="2">
        <v>7</v>
      </c>
      <c r="AI351" s="2">
        <v>1</v>
      </c>
      <c r="AJ351" s="19">
        <v>153.93804002589985</v>
      </c>
      <c r="AK351" s="19">
        <f t="shared" si="66"/>
        <v>1.5393804002589986E-2</v>
      </c>
      <c r="AL351" s="19">
        <v>153.93804002589985</v>
      </c>
      <c r="AM351" s="19">
        <f t="shared" si="67"/>
        <v>1.5393804002589986E-2</v>
      </c>
      <c r="AN351" s="19">
        <f t="shared" si="68"/>
        <v>0</v>
      </c>
      <c r="AP351" s="24">
        <v>14.08</v>
      </c>
      <c r="AQ351" s="24">
        <f t="shared" si="69"/>
        <v>0.216744760356467</v>
      </c>
      <c r="AR351" s="24"/>
      <c r="AS351" s="24">
        <v>8.104694792715291</v>
      </c>
      <c r="AT351" s="24">
        <f t="shared" si="70"/>
        <v>0</v>
      </c>
      <c r="AU351" s="24"/>
      <c r="AV351" s="25">
        <f t="shared" si="71"/>
        <v>0.216744760356467</v>
      </c>
    </row>
    <row r="352" spans="1:48" x14ac:dyDescent="0.3">
      <c r="A352" s="2" t="s">
        <v>6</v>
      </c>
      <c r="B352" s="2">
        <v>27</v>
      </c>
      <c r="C352" s="5">
        <v>39870</v>
      </c>
      <c r="D352" s="2">
        <v>35</v>
      </c>
      <c r="E352" s="2" t="s">
        <v>9</v>
      </c>
      <c r="F352" s="6" t="s">
        <v>36</v>
      </c>
      <c r="G352" s="2">
        <v>40</v>
      </c>
      <c r="H352" s="2">
        <v>23</v>
      </c>
      <c r="I352" s="2">
        <v>25</v>
      </c>
      <c r="J352" s="2">
        <v>17.75</v>
      </c>
      <c r="K352" s="2">
        <v>2</v>
      </c>
      <c r="L352" s="19">
        <v>1979.5960708432683</v>
      </c>
      <c r="M352" s="19">
        <f t="shared" si="60"/>
        <v>0.19795960708432683</v>
      </c>
      <c r="N352" s="19">
        <v>791.83842833730739</v>
      </c>
      <c r="O352" s="19">
        <f t="shared" si="61"/>
        <v>7.9183842833730742E-2</v>
      </c>
      <c r="P352" s="19">
        <f t="shared" si="62"/>
        <v>0.11877576425059609</v>
      </c>
      <c r="R352" s="24">
        <v>14.08</v>
      </c>
      <c r="S352" s="24">
        <f t="shared" si="63"/>
        <v>1.1149085070989289</v>
      </c>
      <c r="U352" s="24">
        <v>8.3025000000000002</v>
      </c>
      <c r="V352" s="24">
        <f t="shared" si="64"/>
        <v>0.98613578269057411</v>
      </c>
      <c r="X352" s="25">
        <f t="shared" si="65"/>
        <v>0.12877272440835474</v>
      </c>
      <c r="AA352" s="5">
        <v>39870</v>
      </c>
      <c r="AB352" s="2">
        <v>35</v>
      </c>
      <c r="AC352" s="2" t="s">
        <v>9</v>
      </c>
      <c r="AD352" s="6" t="s">
        <v>36</v>
      </c>
      <c r="AE352" s="2">
        <v>40</v>
      </c>
      <c r="AF352" s="2">
        <v>23</v>
      </c>
      <c r="AG352" s="2">
        <v>25</v>
      </c>
      <c r="AH352" s="2">
        <v>17.75</v>
      </c>
      <c r="AI352" s="2">
        <v>2</v>
      </c>
      <c r="AJ352" s="19">
        <v>1979.5960708432683</v>
      </c>
      <c r="AK352" s="19">
        <f t="shared" si="66"/>
        <v>0.19795960708432683</v>
      </c>
      <c r="AL352" s="19">
        <v>791.83842833730739</v>
      </c>
      <c r="AM352" s="19">
        <f t="shared" si="67"/>
        <v>7.9183842833730742E-2</v>
      </c>
      <c r="AN352" s="19">
        <f t="shared" si="68"/>
        <v>0.11877576425059609</v>
      </c>
      <c r="AP352" s="24">
        <v>14.08</v>
      </c>
      <c r="AQ352" s="24">
        <f t="shared" si="69"/>
        <v>1.1149085070989289</v>
      </c>
      <c r="AR352" s="24"/>
      <c r="AS352" s="24">
        <v>8.3025000000000002</v>
      </c>
      <c r="AT352" s="24">
        <f t="shared" si="70"/>
        <v>0.98613578269057411</v>
      </c>
      <c r="AU352" s="24"/>
      <c r="AV352" s="25">
        <f t="shared" si="71"/>
        <v>0.12877272440835474</v>
      </c>
    </row>
    <row r="353" spans="1:48" x14ac:dyDescent="0.3">
      <c r="A353" s="2" t="s">
        <v>6</v>
      </c>
      <c r="B353" s="2">
        <v>27</v>
      </c>
      <c r="C353" s="5">
        <v>39870</v>
      </c>
      <c r="D353" s="2">
        <v>35</v>
      </c>
      <c r="E353" s="2" t="s">
        <v>9</v>
      </c>
      <c r="F353" s="6" t="s">
        <v>42</v>
      </c>
      <c r="G353" s="2">
        <v>90</v>
      </c>
      <c r="H353" s="2">
        <v>6</v>
      </c>
      <c r="I353" s="2">
        <v>15</v>
      </c>
      <c r="J353" s="2">
        <v>6.75</v>
      </c>
      <c r="K353" s="2">
        <v>2</v>
      </c>
      <c r="L353" s="19">
        <v>286.27763055836988</v>
      </c>
      <c r="M353" s="19">
        <f t="shared" si="60"/>
        <v>2.8627763055836988E-2</v>
      </c>
      <c r="N353" s="19">
        <v>257.64986750253291</v>
      </c>
      <c r="O353" s="19">
        <f t="shared" si="61"/>
        <v>2.576498675025329E-2</v>
      </c>
      <c r="P353" s="19">
        <f t="shared" si="62"/>
        <v>2.8627763055836981E-3</v>
      </c>
      <c r="R353" s="24">
        <v>14.08</v>
      </c>
      <c r="S353" s="24">
        <f t="shared" si="63"/>
        <v>0.36277101344356633</v>
      </c>
      <c r="U353" s="24">
        <v>8.1999999999999993</v>
      </c>
      <c r="V353" s="24">
        <f t="shared" si="64"/>
        <v>2.3474765705786323E-2</v>
      </c>
      <c r="X353" s="25">
        <f t="shared" si="65"/>
        <v>0.33929624773778</v>
      </c>
      <c r="AA353" s="5">
        <v>39870</v>
      </c>
      <c r="AB353" s="2">
        <v>35</v>
      </c>
      <c r="AC353" s="2" t="s">
        <v>9</v>
      </c>
      <c r="AD353" s="6" t="s">
        <v>42</v>
      </c>
      <c r="AE353" s="2">
        <v>90</v>
      </c>
      <c r="AF353" s="2">
        <v>6</v>
      </c>
      <c r="AG353" s="2">
        <v>15</v>
      </c>
      <c r="AH353" s="2">
        <v>6.75</v>
      </c>
      <c r="AI353" s="2">
        <v>2</v>
      </c>
      <c r="AJ353" s="19">
        <v>286.27763055836988</v>
      </c>
      <c r="AK353" s="19">
        <f t="shared" si="66"/>
        <v>2.8627763055836988E-2</v>
      </c>
      <c r="AL353" s="19">
        <v>257.64986750253291</v>
      </c>
      <c r="AM353" s="19">
        <f t="shared" si="67"/>
        <v>2.576498675025329E-2</v>
      </c>
      <c r="AN353" s="19">
        <f t="shared" si="68"/>
        <v>2.8627763055836981E-3</v>
      </c>
      <c r="AP353" s="24">
        <v>14.08</v>
      </c>
      <c r="AQ353" s="24">
        <f t="shared" si="69"/>
        <v>0.36277101344356633</v>
      </c>
      <c r="AR353" s="24"/>
      <c r="AS353" s="24">
        <v>8.1999999999999993</v>
      </c>
      <c r="AT353" s="24">
        <f t="shared" si="70"/>
        <v>2.3474765705786323E-2</v>
      </c>
      <c r="AU353" s="24"/>
      <c r="AV353" s="25">
        <f t="shared" si="71"/>
        <v>0.33929624773778</v>
      </c>
    </row>
    <row r="354" spans="1:48" x14ac:dyDescent="0.3">
      <c r="A354" s="2" t="s">
        <v>6</v>
      </c>
      <c r="B354" s="2">
        <v>27</v>
      </c>
      <c r="C354" s="5">
        <v>39870</v>
      </c>
      <c r="D354" s="2">
        <v>35</v>
      </c>
      <c r="E354" s="2" t="s">
        <v>9</v>
      </c>
      <c r="F354" s="6" t="s">
        <v>36</v>
      </c>
      <c r="G354" s="2">
        <v>75</v>
      </c>
      <c r="H354" s="2">
        <v>6</v>
      </c>
      <c r="I354" s="2">
        <v>13</v>
      </c>
      <c r="J354" s="2">
        <v>6.25</v>
      </c>
      <c r="K354" s="2">
        <v>2</v>
      </c>
      <c r="L354" s="19">
        <v>245.43692606170259</v>
      </c>
      <c r="M354" s="19">
        <f t="shared" si="60"/>
        <v>2.4543692606170259E-2</v>
      </c>
      <c r="N354" s="19">
        <v>184.07769454627694</v>
      </c>
      <c r="O354" s="19">
        <f t="shared" si="61"/>
        <v>1.8407769454627694E-2</v>
      </c>
      <c r="P354" s="19">
        <f t="shared" si="62"/>
        <v>6.1359231515425647E-3</v>
      </c>
      <c r="R354" s="24">
        <v>14.08</v>
      </c>
      <c r="S354" s="24">
        <f t="shared" si="63"/>
        <v>0.25918139392115791</v>
      </c>
      <c r="U354" s="24">
        <v>8.3025000000000002</v>
      </c>
      <c r="V354" s="24">
        <f t="shared" si="64"/>
        <v>5.0943501965682148E-2</v>
      </c>
      <c r="X354" s="25">
        <f t="shared" si="65"/>
        <v>0.20823789195547576</v>
      </c>
      <c r="AA354" s="5">
        <v>39870</v>
      </c>
      <c r="AB354" s="2">
        <v>35</v>
      </c>
      <c r="AC354" s="2" t="s">
        <v>9</v>
      </c>
      <c r="AD354" s="6" t="s">
        <v>36</v>
      </c>
      <c r="AE354" s="2">
        <v>75</v>
      </c>
      <c r="AF354" s="2">
        <v>6</v>
      </c>
      <c r="AG354" s="2">
        <v>13</v>
      </c>
      <c r="AH354" s="2">
        <v>6.25</v>
      </c>
      <c r="AI354" s="2">
        <v>2</v>
      </c>
      <c r="AJ354" s="19">
        <v>245.43692606170259</v>
      </c>
      <c r="AK354" s="19">
        <f t="shared" si="66"/>
        <v>2.4543692606170259E-2</v>
      </c>
      <c r="AL354" s="19">
        <v>184.07769454627694</v>
      </c>
      <c r="AM354" s="19">
        <f t="shared" si="67"/>
        <v>1.8407769454627694E-2</v>
      </c>
      <c r="AN354" s="19">
        <f t="shared" si="68"/>
        <v>6.1359231515425647E-3</v>
      </c>
      <c r="AP354" s="24">
        <v>14.08</v>
      </c>
      <c r="AQ354" s="24">
        <f t="shared" si="69"/>
        <v>0.25918139392115791</v>
      </c>
      <c r="AR354" s="24"/>
      <c r="AS354" s="24">
        <v>8.3025000000000002</v>
      </c>
      <c r="AT354" s="24">
        <f t="shared" si="70"/>
        <v>5.0943501965682148E-2</v>
      </c>
      <c r="AU354" s="24"/>
      <c r="AV354" s="25">
        <f t="shared" si="71"/>
        <v>0.20823789195547576</v>
      </c>
    </row>
    <row r="355" spans="1:48" x14ac:dyDescent="0.3">
      <c r="A355" s="2" t="s">
        <v>6</v>
      </c>
      <c r="B355" s="2">
        <v>27</v>
      </c>
      <c r="C355" s="5">
        <v>39870</v>
      </c>
      <c r="D355" s="2">
        <v>35</v>
      </c>
      <c r="E355" s="2" t="s">
        <v>9</v>
      </c>
      <c r="F355" s="6" t="s">
        <v>44</v>
      </c>
      <c r="G355" s="2">
        <v>90</v>
      </c>
      <c r="H355" s="2">
        <v>5</v>
      </c>
      <c r="I355" s="2">
        <v>22</v>
      </c>
      <c r="J355" s="2">
        <v>8</v>
      </c>
      <c r="K355" s="2">
        <v>2</v>
      </c>
      <c r="L355" s="19">
        <v>402.12385965949352</v>
      </c>
      <c r="M355" s="19">
        <f t="shared" si="60"/>
        <v>4.0212385965949352E-2</v>
      </c>
      <c r="N355" s="19">
        <v>361.91147369354417</v>
      </c>
      <c r="O355" s="19">
        <f t="shared" si="61"/>
        <v>3.6191147369354415E-2</v>
      </c>
      <c r="P355" s="19">
        <f t="shared" si="62"/>
        <v>4.0212385965949365E-3</v>
      </c>
      <c r="R355" s="24">
        <v>14.08</v>
      </c>
      <c r="S355" s="24">
        <f t="shared" si="63"/>
        <v>0.5095713549605102</v>
      </c>
      <c r="U355" s="24">
        <v>9.0675767918088734</v>
      </c>
      <c r="V355" s="24">
        <f t="shared" si="64"/>
        <v>3.6462889772810328E-2</v>
      </c>
      <c r="X355" s="25">
        <f t="shared" si="65"/>
        <v>0.47310846518769989</v>
      </c>
      <c r="AA355" s="5">
        <v>39870</v>
      </c>
      <c r="AB355" s="2">
        <v>35</v>
      </c>
      <c r="AC355" s="2" t="s">
        <v>9</v>
      </c>
      <c r="AD355" s="6" t="s">
        <v>44</v>
      </c>
      <c r="AE355" s="2">
        <v>90</v>
      </c>
      <c r="AF355" s="2">
        <v>5</v>
      </c>
      <c r="AG355" s="2">
        <v>22</v>
      </c>
      <c r="AH355" s="2">
        <v>8</v>
      </c>
      <c r="AI355" s="2">
        <v>2</v>
      </c>
      <c r="AJ355" s="19">
        <v>402.12385965949352</v>
      </c>
      <c r="AK355" s="19">
        <f t="shared" si="66"/>
        <v>4.0212385965949352E-2</v>
      </c>
      <c r="AL355" s="19">
        <v>361.91147369354417</v>
      </c>
      <c r="AM355" s="19">
        <f t="shared" si="67"/>
        <v>3.6191147369354415E-2</v>
      </c>
      <c r="AN355" s="19">
        <f t="shared" si="68"/>
        <v>4.0212385965949365E-3</v>
      </c>
      <c r="AP355" s="24">
        <v>14.08</v>
      </c>
      <c r="AQ355" s="24">
        <f t="shared" si="69"/>
        <v>0.5095713549605102</v>
      </c>
      <c r="AR355" s="24"/>
      <c r="AS355" s="24">
        <v>9.0675767918088734</v>
      </c>
      <c r="AT355" s="24">
        <f t="shared" si="70"/>
        <v>3.6462889772810328E-2</v>
      </c>
      <c r="AU355" s="24"/>
      <c r="AV355" s="25">
        <f t="shared" si="71"/>
        <v>0.47310846518769989</v>
      </c>
    </row>
    <row r="356" spans="1:48" x14ac:dyDescent="0.3">
      <c r="A356" s="2" t="s">
        <v>6</v>
      </c>
      <c r="B356" s="2">
        <v>27</v>
      </c>
      <c r="C356" s="5">
        <v>39870</v>
      </c>
      <c r="D356" s="2">
        <v>35</v>
      </c>
      <c r="E356" s="2" t="s">
        <v>9</v>
      </c>
      <c r="F356" s="6" t="s">
        <v>35</v>
      </c>
      <c r="G356" s="2">
        <v>100</v>
      </c>
      <c r="H356" s="2">
        <v>2</v>
      </c>
      <c r="I356" s="2">
        <v>15</v>
      </c>
      <c r="J356" s="2">
        <v>4.75</v>
      </c>
      <c r="K356" s="2">
        <v>1</v>
      </c>
      <c r="L356" s="19">
        <v>70.882184246619701</v>
      </c>
      <c r="M356" s="19">
        <f t="shared" si="60"/>
        <v>7.0882184246619699E-3</v>
      </c>
      <c r="N356" s="19">
        <v>70.882184246619701</v>
      </c>
      <c r="O356" s="19">
        <f t="shared" si="61"/>
        <v>7.0882184246619699E-3</v>
      </c>
      <c r="P356" s="19">
        <f t="shared" si="62"/>
        <v>0</v>
      </c>
      <c r="R356" s="24">
        <v>14.08</v>
      </c>
      <c r="S356" s="24">
        <f t="shared" si="63"/>
        <v>9.9802115419240542E-2</v>
      </c>
      <c r="U356" s="24">
        <v>8.104694792715291</v>
      </c>
      <c r="V356" s="24">
        <f t="shared" si="64"/>
        <v>0</v>
      </c>
      <c r="X356" s="25">
        <f t="shared" si="65"/>
        <v>9.9802115419240542E-2</v>
      </c>
      <c r="AA356" s="5">
        <v>39870</v>
      </c>
      <c r="AB356" s="2">
        <v>35</v>
      </c>
      <c r="AC356" s="2" t="s">
        <v>9</v>
      </c>
      <c r="AD356" s="6" t="s">
        <v>35</v>
      </c>
      <c r="AE356" s="2">
        <v>100</v>
      </c>
      <c r="AF356" s="2">
        <v>2</v>
      </c>
      <c r="AG356" s="2">
        <v>15</v>
      </c>
      <c r="AH356" s="2">
        <v>4.75</v>
      </c>
      <c r="AI356" s="2">
        <v>1</v>
      </c>
      <c r="AJ356" s="19">
        <v>70.882184246619701</v>
      </c>
      <c r="AK356" s="19">
        <f t="shared" si="66"/>
        <v>7.0882184246619699E-3</v>
      </c>
      <c r="AL356" s="19">
        <v>70.882184246619701</v>
      </c>
      <c r="AM356" s="19">
        <f t="shared" si="67"/>
        <v>7.0882184246619699E-3</v>
      </c>
      <c r="AN356" s="19">
        <f t="shared" si="68"/>
        <v>0</v>
      </c>
      <c r="AP356" s="24">
        <v>14.08</v>
      </c>
      <c r="AQ356" s="24">
        <f t="shared" si="69"/>
        <v>9.9802115419240542E-2</v>
      </c>
      <c r="AR356" s="24"/>
      <c r="AS356" s="24">
        <v>8.104694792715291</v>
      </c>
      <c r="AT356" s="24">
        <f t="shared" si="70"/>
        <v>0</v>
      </c>
      <c r="AU356" s="24"/>
      <c r="AV356" s="25">
        <f t="shared" si="71"/>
        <v>9.9802115419240542E-2</v>
      </c>
    </row>
    <row r="357" spans="1:48" x14ac:dyDescent="0.3">
      <c r="A357" s="2" t="s">
        <v>6</v>
      </c>
      <c r="B357" s="2">
        <v>27</v>
      </c>
      <c r="C357" s="5">
        <v>39870</v>
      </c>
      <c r="D357" s="2">
        <v>35</v>
      </c>
      <c r="E357" s="2" t="s">
        <v>9</v>
      </c>
      <c r="F357" s="6" t="s">
        <v>31</v>
      </c>
      <c r="G357" s="2">
        <v>90</v>
      </c>
      <c r="H357" s="2">
        <v>15</v>
      </c>
      <c r="I357" s="2">
        <v>20</v>
      </c>
      <c r="J357" s="2">
        <v>12.5</v>
      </c>
      <c r="K357" s="2">
        <v>3</v>
      </c>
      <c r="L357" s="19">
        <v>1472.6215563702156</v>
      </c>
      <c r="M357" s="19">
        <f t="shared" si="60"/>
        <v>0.14726215563702155</v>
      </c>
      <c r="N357" s="19">
        <v>1325.359400733194</v>
      </c>
      <c r="O357" s="19">
        <f t="shared" si="61"/>
        <v>0.1325359400733194</v>
      </c>
      <c r="P357" s="19">
        <f t="shared" si="62"/>
        <v>1.4726215563702155E-2</v>
      </c>
      <c r="R357" s="24">
        <v>14.08</v>
      </c>
      <c r="S357" s="24">
        <f t="shared" si="63"/>
        <v>1.8661060362323372</v>
      </c>
      <c r="U357" s="24">
        <v>7.9071428571428566</v>
      </c>
      <c r="V357" s="24">
        <f t="shared" si="64"/>
        <v>0.11644229020727347</v>
      </c>
      <c r="X357" s="25">
        <f t="shared" si="65"/>
        <v>1.7496637460250637</v>
      </c>
      <c r="AA357" s="5">
        <v>39870</v>
      </c>
      <c r="AB357" s="2">
        <v>35</v>
      </c>
      <c r="AC357" s="2" t="s">
        <v>9</v>
      </c>
      <c r="AD357" s="6" t="s">
        <v>31</v>
      </c>
      <c r="AE357" s="2">
        <v>90</v>
      </c>
      <c r="AF357" s="2">
        <v>15</v>
      </c>
      <c r="AG357" s="2">
        <v>20</v>
      </c>
      <c r="AH357" s="2">
        <v>12.5</v>
      </c>
      <c r="AI357" s="2">
        <v>3</v>
      </c>
      <c r="AJ357" s="19">
        <v>1472.6215563702156</v>
      </c>
      <c r="AK357" s="19">
        <f t="shared" si="66"/>
        <v>0.14726215563702155</v>
      </c>
      <c r="AL357" s="19">
        <v>1325.359400733194</v>
      </c>
      <c r="AM357" s="19">
        <f t="shared" si="67"/>
        <v>0.1325359400733194</v>
      </c>
      <c r="AN357" s="19">
        <f t="shared" si="68"/>
        <v>1.4726215563702155E-2</v>
      </c>
      <c r="AP357" s="24">
        <v>14.08</v>
      </c>
      <c r="AQ357" s="24">
        <f t="shared" si="69"/>
        <v>1.8661060362323372</v>
      </c>
      <c r="AR357" s="24"/>
      <c r="AS357" s="24">
        <v>7.9071428571428566</v>
      </c>
      <c r="AT357" s="24">
        <f t="shared" si="70"/>
        <v>0.11644229020727347</v>
      </c>
      <c r="AU357" s="24"/>
      <c r="AV357" s="25">
        <f t="shared" si="71"/>
        <v>1.7496637460250637</v>
      </c>
    </row>
    <row r="358" spans="1:48" x14ac:dyDescent="0.3">
      <c r="A358" s="2" t="s">
        <v>6</v>
      </c>
      <c r="B358" s="2">
        <v>27</v>
      </c>
      <c r="C358" s="5">
        <v>39870</v>
      </c>
      <c r="D358" s="2">
        <v>35</v>
      </c>
      <c r="E358" s="2" t="s">
        <v>9</v>
      </c>
      <c r="F358" s="6" t="s">
        <v>43</v>
      </c>
      <c r="G358" s="2">
        <v>90</v>
      </c>
      <c r="H358" s="2">
        <v>10</v>
      </c>
      <c r="I358" s="2">
        <v>20</v>
      </c>
      <c r="J358" s="2">
        <v>10</v>
      </c>
      <c r="K358" s="2">
        <v>2</v>
      </c>
      <c r="L358" s="19">
        <v>628.31853071795865</v>
      </c>
      <c r="M358" s="19">
        <f t="shared" si="60"/>
        <v>6.2831853071795868E-2</v>
      </c>
      <c r="N358" s="19">
        <v>565.48667764616278</v>
      </c>
      <c r="O358" s="19">
        <f t="shared" si="61"/>
        <v>5.6548667764616277E-2</v>
      </c>
      <c r="P358" s="19">
        <f t="shared" si="62"/>
        <v>6.283185307179591E-3</v>
      </c>
      <c r="R358" s="24">
        <v>14.08</v>
      </c>
      <c r="S358" s="24">
        <f t="shared" si="63"/>
        <v>0.79620524212579713</v>
      </c>
      <c r="U358" s="24">
        <v>8.1999999999999993</v>
      </c>
      <c r="V358" s="24">
        <f t="shared" si="64"/>
        <v>5.1522119518872644E-2</v>
      </c>
      <c r="X358" s="25">
        <f t="shared" si="65"/>
        <v>0.74468312260692449</v>
      </c>
      <c r="AA358" s="5">
        <v>39870</v>
      </c>
      <c r="AB358" s="2">
        <v>35</v>
      </c>
      <c r="AC358" s="2" t="s">
        <v>9</v>
      </c>
      <c r="AD358" s="6" t="s">
        <v>43</v>
      </c>
      <c r="AE358" s="2">
        <v>90</v>
      </c>
      <c r="AF358" s="2">
        <v>10</v>
      </c>
      <c r="AG358" s="2">
        <v>20</v>
      </c>
      <c r="AH358" s="2">
        <v>10</v>
      </c>
      <c r="AI358" s="2">
        <v>2</v>
      </c>
      <c r="AJ358" s="19">
        <v>628.31853071795865</v>
      </c>
      <c r="AK358" s="19">
        <f t="shared" si="66"/>
        <v>6.2831853071795868E-2</v>
      </c>
      <c r="AL358" s="19">
        <v>565.48667764616278</v>
      </c>
      <c r="AM358" s="19">
        <f t="shared" si="67"/>
        <v>5.6548667764616277E-2</v>
      </c>
      <c r="AN358" s="19">
        <f t="shared" si="68"/>
        <v>6.283185307179591E-3</v>
      </c>
      <c r="AP358" s="24">
        <v>14.08</v>
      </c>
      <c r="AQ358" s="24">
        <f t="shared" si="69"/>
        <v>0.79620524212579713</v>
      </c>
      <c r="AR358" s="24"/>
      <c r="AS358" s="24">
        <v>8.1999999999999993</v>
      </c>
      <c r="AT358" s="24">
        <f t="shared" si="70"/>
        <v>5.1522119518872644E-2</v>
      </c>
      <c r="AU358" s="24"/>
      <c r="AV358" s="25">
        <f t="shared" si="71"/>
        <v>0.74468312260692449</v>
      </c>
    </row>
    <row r="359" spans="1:48" x14ac:dyDescent="0.3">
      <c r="A359" s="2" t="s">
        <v>6</v>
      </c>
      <c r="B359" s="2">
        <v>27</v>
      </c>
      <c r="C359" s="5">
        <v>39870</v>
      </c>
      <c r="D359" s="2">
        <v>35</v>
      </c>
      <c r="E359" s="2" t="s">
        <v>9</v>
      </c>
      <c r="F359" s="6" t="s">
        <v>46</v>
      </c>
      <c r="G359" s="2">
        <v>80</v>
      </c>
      <c r="H359" s="2">
        <v>15</v>
      </c>
      <c r="I359" s="2">
        <v>50</v>
      </c>
      <c r="J359" s="2">
        <v>20</v>
      </c>
      <c r="K359" s="2">
        <v>3</v>
      </c>
      <c r="L359" s="19">
        <v>3769.9111843077517</v>
      </c>
      <c r="M359" s="19">
        <f t="shared" si="60"/>
        <v>0.37699111843077515</v>
      </c>
      <c r="N359" s="19">
        <v>3015.9289474462016</v>
      </c>
      <c r="O359" s="19">
        <f t="shared" si="61"/>
        <v>0.30159289474462014</v>
      </c>
      <c r="P359" s="19">
        <f t="shared" si="62"/>
        <v>7.5398223686155008E-2</v>
      </c>
      <c r="R359" s="24">
        <v>14.08</v>
      </c>
      <c r="S359" s="24">
        <f t="shared" si="63"/>
        <v>4.2464279580042517</v>
      </c>
      <c r="U359" s="24">
        <v>12.651428571428571</v>
      </c>
      <c r="V359" s="24">
        <f t="shared" si="64"/>
        <v>0.95389524137798387</v>
      </c>
      <c r="X359" s="25">
        <f t="shared" si="65"/>
        <v>3.2925327166262677</v>
      </c>
      <c r="AA359" s="5">
        <v>39870</v>
      </c>
      <c r="AB359" s="2">
        <v>35</v>
      </c>
      <c r="AC359" s="2" t="s">
        <v>9</v>
      </c>
      <c r="AD359" s="6" t="s">
        <v>46</v>
      </c>
      <c r="AE359" s="2">
        <v>80</v>
      </c>
      <c r="AF359" s="2">
        <v>15</v>
      </c>
      <c r="AG359" s="2">
        <v>50</v>
      </c>
      <c r="AH359" s="2">
        <v>20</v>
      </c>
      <c r="AI359" s="2">
        <v>3</v>
      </c>
      <c r="AJ359" s="19">
        <v>3769.9111843077517</v>
      </c>
      <c r="AK359" s="19">
        <f t="shared" si="66"/>
        <v>0.37699111843077515</v>
      </c>
      <c r="AL359" s="19">
        <v>3015.9289474462016</v>
      </c>
      <c r="AM359" s="19">
        <f t="shared" si="67"/>
        <v>0.30159289474462014</v>
      </c>
      <c r="AN359" s="19">
        <f t="shared" si="68"/>
        <v>7.5398223686155008E-2</v>
      </c>
      <c r="AP359" s="24">
        <v>14.08</v>
      </c>
      <c r="AQ359" s="24">
        <f t="shared" si="69"/>
        <v>4.2464279580042517</v>
      </c>
      <c r="AR359" s="24"/>
      <c r="AS359" s="24">
        <v>12.651428571428571</v>
      </c>
      <c r="AT359" s="24">
        <f t="shared" si="70"/>
        <v>0.95389524137798387</v>
      </c>
      <c r="AU359" s="24"/>
      <c r="AV359" s="25">
        <f t="shared" si="71"/>
        <v>3.2925327166262677</v>
      </c>
    </row>
    <row r="360" spans="1:48" x14ac:dyDescent="0.3">
      <c r="A360" s="2" t="s">
        <v>6</v>
      </c>
      <c r="B360" s="2">
        <v>27</v>
      </c>
      <c r="C360" s="5">
        <v>39870</v>
      </c>
      <c r="D360" s="2">
        <v>35</v>
      </c>
      <c r="E360" s="2" t="s">
        <v>9</v>
      </c>
      <c r="F360" s="6" t="s">
        <v>46</v>
      </c>
      <c r="G360" s="2">
        <v>90</v>
      </c>
      <c r="H360" s="2">
        <v>10</v>
      </c>
      <c r="I360" s="2">
        <v>25</v>
      </c>
      <c r="J360" s="2">
        <v>11.25</v>
      </c>
      <c r="K360" s="2">
        <v>3</v>
      </c>
      <c r="L360" s="19">
        <v>1192.8234606598746</v>
      </c>
      <c r="M360" s="19">
        <f t="shared" si="60"/>
        <v>0.11928234606598746</v>
      </c>
      <c r="N360" s="19">
        <v>1073.5411145938872</v>
      </c>
      <c r="O360" s="19">
        <f t="shared" si="61"/>
        <v>0.10735411145938872</v>
      </c>
      <c r="P360" s="19">
        <f t="shared" si="62"/>
        <v>1.1928234606598739E-2</v>
      </c>
      <c r="R360" s="24">
        <v>14.08</v>
      </c>
      <c r="S360" s="24">
        <f t="shared" si="63"/>
        <v>1.5115458893481932</v>
      </c>
      <c r="U360" s="24">
        <v>12.651428571428571</v>
      </c>
      <c r="V360" s="24">
        <f t="shared" si="64"/>
        <v>0.15090920810862635</v>
      </c>
      <c r="X360" s="25">
        <f t="shared" si="65"/>
        <v>1.3606366812395669</v>
      </c>
      <c r="AA360" s="5">
        <v>39870</v>
      </c>
      <c r="AB360" s="2">
        <v>35</v>
      </c>
      <c r="AC360" s="2" t="s">
        <v>9</v>
      </c>
      <c r="AD360" s="6" t="s">
        <v>46</v>
      </c>
      <c r="AE360" s="2">
        <v>90</v>
      </c>
      <c r="AF360" s="2">
        <v>10</v>
      </c>
      <c r="AG360" s="2">
        <v>25</v>
      </c>
      <c r="AH360" s="2">
        <v>11.25</v>
      </c>
      <c r="AI360" s="2">
        <v>3</v>
      </c>
      <c r="AJ360" s="19">
        <v>1192.8234606598746</v>
      </c>
      <c r="AK360" s="19">
        <f t="shared" si="66"/>
        <v>0.11928234606598746</v>
      </c>
      <c r="AL360" s="19">
        <v>1073.5411145938872</v>
      </c>
      <c r="AM360" s="19">
        <f t="shared" si="67"/>
        <v>0.10735411145938872</v>
      </c>
      <c r="AN360" s="19">
        <f t="shared" si="68"/>
        <v>1.1928234606598739E-2</v>
      </c>
      <c r="AP360" s="24">
        <v>14.08</v>
      </c>
      <c r="AQ360" s="24">
        <f t="shared" si="69"/>
        <v>1.5115458893481932</v>
      </c>
      <c r="AR360" s="24"/>
      <c r="AS360" s="24">
        <v>12.651428571428571</v>
      </c>
      <c r="AT360" s="24">
        <f t="shared" si="70"/>
        <v>0.15090920810862635</v>
      </c>
      <c r="AU360" s="24"/>
      <c r="AV360" s="25">
        <f t="shared" si="71"/>
        <v>1.3606366812395669</v>
      </c>
    </row>
    <row r="361" spans="1:48" x14ac:dyDescent="0.3">
      <c r="A361" s="2" t="s">
        <v>6</v>
      </c>
      <c r="B361" s="2">
        <v>27</v>
      </c>
      <c r="C361" s="5">
        <v>39870</v>
      </c>
      <c r="D361" s="2">
        <v>35</v>
      </c>
      <c r="E361" s="2" t="s">
        <v>9</v>
      </c>
      <c r="F361" s="6" t="s">
        <v>36</v>
      </c>
      <c r="G361" s="2">
        <v>30</v>
      </c>
      <c r="H361" s="2">
        <v>15</v>
      </c>
      <c r="I361" s="2">
        <v>40</v>
      </c>
      <c r="J361" s="2">
        <v>17.5</v>
      </c>
      <c r="K361" s="2">
        <v>2</v>
      </c>
      <c r="L361" s="19">
        <v>1924.2255003237483</v>
      </c>
      <c r="M361" s="19">
        <f t="shared" si="60"/>
        <v>0.19242255003237482</v>
      </c>
      <c r="N361" s="19">
        <v>577.26765009712449</v>
      </c>
      <c r="O361" s="19">
        <f t="shared" si="61"/>
        <v>5.7726765009712445E-2</v>
      </c>
      <c r="P361" s="19">
        <f t="shared" si="62"/>
        <v>0.13469578502266238</v>
      </c>
      <c r="R361" s="24">
        <v>14.08</v>
      </c>
      <c r="S361" s="24">
        <f t="shared" si="63"/>
        <v>0.81279285133675128</v>
      </c>
      <c r="U361" s="24">
        <v>8.3025000000000002</v>
      </c>
      <c r="V361" s="24">
        <f t="shared" si="64"/>
        <v>1.1183117551506545</v>
      </c>
      <c r="X361" s="25">
        <f t="shared" si="65"/>
        <v>-0.30551890381390323</v>
      </c>
      <c r="AA361" s="5">
        <v>39870</v>
      </c>
      <c r="AB361" s="2">
        <v>35</v>
      </c>
      <c r="AC361" s="2" t="s">
        <v>9</v>
      </c>
      <c r="AD361" s="6" t="s">
        <v>36</v>
      </c>
      <c r="AE361" s="2">
        <v>30</v>
      </c>
      <c r="AF361" s="2">
        <v>15</v>
      </c>
      <c r="AG361" s="2">
        <v>40</v>
      </c>
      <c r="AH361" s="2">
        <v>17.5</v>
      </c>
      <c r="AI361" s="2">
        <v>2</v>
      </c>
      <c r="AJ361" s="19">
        <v>1924.2255003237483</v>
      </c>
      <c r="AK361" s="19">
        <f t="shared" si="66"/>
        <v>0.19242255003237482</v>
      </c>
      <c r="AL361" s="19">
        <v>577.26765009712449</v>
      </c>
      <c r="AM361" s="19">
        <f t="shared" si="67"/>
        <v>5.7726765009712445E-2</v>
      </c>
      <c r="AN361" s="19">
        <f t="shared" si="68"/>
        <v>0.13469578502266238</v>
      </c>
      <c r="AP361" s="24">
        <v>14.08</v>
      </c>
      <c r="AQ361" s="24">
        <f t="shared" si="69"/>
        <v>0.81279285133675128</v>
      </c>
      <c r="AR361" s="24"/>
      <c r="AS361" s="24">
        <v>8.3025000000000002</v>
      </c>
      <c r="AT361" s="24">
        <f t="shared" si="70"/>
        <v>1.1183117551506545</v>
      </c>
      <c r="AU361" s="24"/>
      <c r="AV361" s="25">
        <f t="shared" si="71"/>
        <v>-0.30551890381390323</v>
      </c>
    </row>
    <row r="362" spans="1:48" x14ac:dyDescent="0.3">
      <c r="A362" s="2" t="s">
        <v>6</v>
      </c>
      <c r="B362" s="2">
        <v>27</v>
      </c>
      <c r="C362" s="5">
        <v>39870</v>
      </c>
      <c r="D362" s="2">
        <v>35</v>
      </c>
      <c r="E362" s="2" t="s">
        <v>9</v>
      </c>
      <c r="F362" s="6" t="s">
        <v>43</v>
      </c>
      <c r="G362" s="2">
        <v>80</v>
      </c>
      <c r="H362" s="2">
        <v>20</v>
      </c>
      <c r="I362" s="2">
        <v>20</v>
      </c>
      <c r="J362" s="2">
        <v>15</v>
      </c>
      <c r="K362" s="2">
        <v>2</v>
      </c>
      <c r="L362" s="19">
        <v>1413.7166941154069</v>
      </c>
      <c r="M362" s="19">
        <f t="shared" si="60"/>
        <v>0.1413716694115407</v>
      </c>
      <c r="N362" s="19">
        <v>1130.9733552923256</v>
      </c>
      <c r="O362" s="19">
        <f t="shared" si="61"/>
        <v>0.11309733552923255</v>
      </c>
      <c r="P362" s="19">
        <f t="shared" si="62"/>
        <v>2.8274333882308142E-2</v>
      </c>
      <c r="R362" s="24">
        <v>14.08</v>
      </c>
      <c r="S362" s="24">
        <f t="shared" si="63"/>
        <v>1.5924104842515943</v>
      </c>
      <c r="U362" s="24">
        <v>8.1999999999999993</v>
      </c>
      <c r="V362" s="24">
        <f t="shared" si="64"/>
        <v>0.23184953783492673</v>
      </c>
      <c r="X362" s="25">
        <f t="shared" si="65"/>
        <v>1.3605609464166675</v>
      </c>
      <c r="AA362" s="5">
        <v>39870</v>
      </c>
      <c r="AB362" s="2">
        <v>35</v>
      </c>
      <c r="AC362" s="2" t="s">
        <v>9</v>
      </c>
      <c r="AD362" s="6" t="s">
        <v>43</v>
      </c>
      <c r="AE362" s="2">
        <v>80</v>
      </c>
      <c r="AF362" s="2">
        <v>20</v>
      </c>
      <c r="AG362" s="2">
        <v>20</v>
      </c>
      <c r="AH362" s="2">
        <v>15</v>
      </c>
      <c r="AI362" s="2">
        <v>2</v>
      </c>
      <c r="AJ362" s="19">
        <v>1413.7166941154069</v>
      </c>
      <c r="AK362" s="19">
        <f t="shared" si="66"/>
        <v>0.1413716694115407</v>
      </c>
      <c r="AL362" s="19">
        <v>1130.9733552923256</v>
      </c>
      <c r="AM362" s="19">
        <f t="shared" si="67"/>
        <v>0.11309733552923255</v>
      </c>
      <c r="AN362" s="19">
        <f t="shared" si="68"/>
        <v>2.8274333882308142E-2</v>
      </c>
      <c r="AP362" s="24">
        <v>14.08</v>
      </c>
      <c r="AQ362" s="24">
        <f t="shared" si="69"/>
        <v>1.5924104842515943</v>
      </c>
      <c r="AR362" s="24"/>
      <c r="AS362" s="24">
        <v>8.1999999999999993</v>
      </c>
      <c r="AT362" s="24">
        <f t="shared" si="70"/>
        <v>0.23184953783492673</v>
      </c>
      <c r="AU362" s="24"/>
      <c r="AV362" s="25">
        <f t="shared" si="71"/>
        <v>1.3605609464166675</v>
      </c>
    </row>
    <row r="363" spans="1:48" x14ac:dyDescent="0.3">
      <c r="A363" s="2" t="s">
        <v>6</v>
      </c>
      <c r="B363" s="2">
        <v>27</v>
      </c>
      <c r="C363" s="5">
        <v>39870</v>
      </c>
      <c r="D363" s="2">
        <v>35</v>
      </c>
      <c r="E363" s="2" t="s">
        <v>9</v>
      </c>
      <c r="F363" s="6" t="s">
        <v>31</v>
      </c>
      <c r="G363" s="2">
        <v>30</v>
      </c>
      <c r="H363" s="2">
        <v>25</v>
      </c>
      <c r="I363" s="2">
        <v>35</v>
      </c>
      <c r="J363" s="2">
        <v>21.25</v>
      </c>
      <c r="K363" s="2">
        <v>3</v>
      </c>
      <c r="L363" s="19">
        <v>4255.8762979099229</v>
      </c>
      <c r="M363" s="19">
        <f t="shared" si="60"/>
        <v>0.42558762979099229</v>
      </c>
      <c r="N363" s="19">
        <v>1276.7628893729768</v>
      </c>
      <c r="O363" s="19">
        <f t="shared" si="61"/>
        <v>0.12767628893729768</v>
      </c>
      <c r="P363" s="19">
        <f t="shared" si="62"/>
        <v>0.29791134085369464</v>
      </c>
      <c r="R363" s="24">
        <v>14.08</v>
      </c>
      <c r="S363" s="24">
        <f t="shared" si="63"/>
        <v>1.7976821482371514</v>
      </c>
      <c r="U363" s="24">
        <v>7.9071428571428566</v>
      </c>
      <c r="V363" s="24">
        <f t="shared" si="64"/>
        <v>2.3556275308931425</v>
      </c>
      <c r="X363" s="25">
        <f t="shared" si="65"/>
        <v>-0.55794538265599103</v>
      </c>
      <c r="AA363" s="5">
        <v>39870</v>
      </c>
      <c r="AB363" s="2">
        <v>35</v>
      </c>
      <c r="AC363" s="2" t="s">
        <v>9</v>
      </c>
      <c r="AD363" s="6" t="s">
        <v>31</v>
      </c>
      <c r="AE363" s="2">
        <v>30</v>
      </c>
      <c r="AF363" s="2">
        <v>25</v>
      </c>
      <c r="AG363" s="2">
        <v>35</v>
      </c>
      <c r="AH363" s="2">
        <v>21.25</v>
      </c>
      <c r="AI363" s="2">
        <v>3</v>
      </c>
      <c r="AJ363" s="19">
        <v>4255.8762979099229</v>
      </c>
      <c r="AK363" s="19">
        <f t="shared" si="66"/>
        <v>0.42558762979099229</v>
      </c>
      <c r="AL363" s="19">
        <v>1276.7628893729768</v>
      </c>
      <c r="AM363" s="19">
        <f t="shared" si="67"/>
        <v>0.12767628893729768</v>
      </c>
      <c r="AN363" s="19">
        <f t="shared" si="68"/>
        <v>0.29791134085369464</v>
      </c>
      <c r="AP363" s="24">
        <v>14.08</v>
      </c>
      <c r="AQ363" s="24">
        <f t="shared" si="69"/>
        <v>1.7976821482371514</v>
      </c>
      <c r="AR363" s="24"/>
      <c r="AS363" s="24">
        <v>7.9071428571428566</v>
      </c>
      <c r="AT363" s="24">
        <f t="shared" si="70"/>
        <v>2.3556275308931425</v>
      </c>
      <c r="AU363" s="24"/>
      <c r="AV363" s="25">
        <f t="shared" si="71"/>
        <v>-0.55794538265599103</v>
      </c>
    </row>
    <row r="364" spans="1:48" x14ac:dyDescent="0.3">
      <c r="A364" s="2" t="s">
        <v>6</v>
      </c>
      <c r="B364" s="2">
        <v>27</v>
      </c>
      <c r="C364" s="5">
        <v>39870</v>
      </c>
      <c r="D364" s="2">
        <v>35</v>
      </c>
      <c r="E364" s="2" t="s">
        <v>9</v>
      </c>
      <c r="F364" s="6" t="s">
        <v>53</v>
      </c>
      <c r="G364" s="2">
        <v>100</v>
      </c>
      <c r="H364" s="2">
        <v>7</v>
      </c>
      <c r="I364" s="2">
        <v>12</v>
      </c>
      <c r="J364" s="2">
        <v>6.5</v>
      </c>
      <c r="K364" s="2">
        <v>2</v>
      </c>
      <c r="L364" s="19">
        <v>265.46457922833753</v>
      </c>
      <c r="M364" s="19">
        <f t="shared" si="60"/>
        <v>2.6546457922833753E-2</v>
      </c>
      <c r="N364" s="19">
        <v>265.46457922833753</v>
      </c>
      <c r="O364" s="19">
        <f t="shared" si="61"/>
        <v>2.6546457922833753E-2</v>
      </c>
      <c r="P364" s="19">
        <f t="shared" si="62"/>
        <v>0</v>
      </c>
      <c r="R364" s="24">
        <v>6.51</v>
      </c>
      <c r="S364" s="24">
        <f t="shared" si="63"/>
        <v>0.17281744107764774</v>
      </c>
      <c r="U364" s="24">
        <v>8.2509316770186327</v>
      </c>
      <c r="V364" s="24">
        <f t="shared" si="64"/>
        <v>0</v>
      </c>
      <c r="X364" s="25">
        <f t="shared" si="65"/>
        <v>0.17281744107764774</v>
      </c>
      <c r="AA364" s="5">
        <v>39870</v>
      </c>
      <c r="AB364" s="2">
        <v>35</v>
      </c>
      <c r="AC364" s="2" t="s">
        <v>9</v>
      </c>
      <c r="AD364" s="6" t="s">
        <v>53</v>
      </c>
      <c r="AE364" s="2">
        <v>100</v>
      </c>
      <c r="AF364" s="2">
        <v>7</v>
      </c>
      <c r="AG364" s="2">
        <v>12</v>
      </c>
      <c r="AH364" s="2">
        <v>6.5</v>
      </c>
      <c r="AI364" s="2">
        <v>2</v>
      </c>
      <c r="AJ364" s="19">
        <v>265.46457922833753</v>
      </c>
      <c r="AK364" s="19">
        <f t="shared" si="66"/>
        <v>2.6546457922833753E-2</v>
      </c>
      <c r="AL364" s="19">
        <v>265.46457922833753</v>
      </c>
      <c r="AM364" s="19">
        <f t="shared" si="67"/>
        <v>2.6546457922833753E-2</v>
      </c>
      <c r="AN364" s="19">
        <f t="shared" si="68"/>
        <v>0</v>
      </c>
      <c r="AP364" s="24">
        <v>6.51</v>
      </c>
      <c r="AQ364" s="24">
        <f t="shared" si="69"/>
        <v>0.17281744107764774</v>
      </c>
      <c r="AR364" s="24"/>
      <c r="AS364" s="24">
        <v>8.2509316770186327</v>
      </c>
      <c r="AT364" s="24">
        <f t="shared" si="70"/>
        <v>0</v>
      </c>
      <c r="AU364" s="24"/>
      <c r="AV364" s="25">
        <f t="shared" si="71"/>
        <v>0.17281744107764774</v>
      </c>
    </row>
    <row r="365" spans="1:48" x14ac:dyDescent="0.3">
      <c r="A365" s="2" t="s">
        <v>6</v>
      </c>
      <c r="B365" s="2">
        <v>27</v>
      </c>
      <c r="C365" s="5">
        <v>39870</v>
      </c>
      <c r="D365" s="2">
        <v>35</v>
      </c>
      <c r="E365" s="2" t="s">
        <v>9</v>
      </c>
      <c r="F365" s="6" t="s">
        <v>22</v>
      </c>
      <c r="G365" s="2">
        <v>100</v>
      </c>
      <c r="H365" s="2">
        <v>10</v>
      </c>
      <c r="I365" s="2">
        <v>11</v>
      </c>
      <c r="J365" s="2">
        <v>7.75</v>
      </c>
      <c r="K365" s="2">
        <v>3</v>
      </c>
      <c r="L365" s="19">
        <v>566.07572626871035</v>
      </c>
      <c r="M365" s="19">
        <f t="shared" si="60"/>
        <v>5.6607572626871036E-2</v>
      </c>
      <c r="N365" s="19">
        <v>566.07572626871035</v>
      </c>
      <c r="O365" s="19">
        <f t="shared" si="61"/>
        <v>5.6607572626871036E-2</v>
      </c>
      <c r="P365" s="19">
        <f t="shared" si="62"/>
        <v>0</v>
      </c>
      <c r="R365" s="24">
        <v>14.08</v>
      </c>
      <c r="S365" s="24">
        <f t="shared" si="63"/>
        <v>0.79703462258634417</v>
      </c>
      <c r="U365" s="24">
        <v>8.104694792715291</v>
      </c>
      <c r="V365" s="24">
        <f t="shared" si="64"/>
        <v>0</v>
      </c>
      <c r="X365" s="25">
        <f t="shared" si="65"/>
        <v>0.79703462258634417</v>
      </c>
      <c r="AA365" s="5">
        <v>39870</v>
      </c>
      <c r="AB365" s="2">
        <v>35</v>
      </c>
      <c r="AC365" s="2" t="s">
        <v>9</v>
      </c>
      <c r="AD365" s="6" t="s">
        <v>22</v>
      </c>
      <c r="AE365" s="2">
        <v>100</v>
      </c>
      <c r="AF365" s="2">
        <v>10</v>
      </c>
      <c r="AG365" s="2">
        <v>11</v>
      </c>
      <c r="AH365" s="2">
        <v>7.75</v>
      </c>
      <c r="AI365" s="2">
        <v>3</v>
      </c>
      <c r="AJ365" s="19">
        <v>566.07572626871035</v>
      </c>
      <c r="AK365" s="19">
        <f t="shared" si="66"/>
        <v>5.6607572626871036E-2</v>
      </c>
      <c r="AL365" s="19">
        <v>566.07572626871035</v>
      </c>
      <c r="AM365" s="19">
        <f t="shared" si="67"/>
        <v>5.6607572626871036E-2</v>
      </c>
      <c r="AN365" s="19">
        <f t="shared" si="68"/>
        <v>0</v>
      </c>
      <c r="AP365" s="24">
        <v>14.08</v>
      </c>
      <c r="AQ365" s="24">
        <f t="shared" si="69"/>
        <v>0.79703462258634417</v>
      </c>
      <c r="AR365" s="24"/>
      <c r="AS365" s="24">
        <v>8.104694792715291</v>
      </c>
      <c r="AT365" s="24">
        <f t="shared" si="70"/>
        <v>0</v>
      </c>
      <c r="AU365" s="24"/>
      <c r="AV365" s="25">
        <f t="shared" si="71"/>
        <v>0.79703462258634417</v>
      </c>
    </row>
    <row r="366" spans="1:48" x14ac:dyDescent="0.3">
      <c r="A366" s="2" t="s">
        <v>6</v>
      </c>
      <c r="B366" s="2">
        <v>27</v>
      </c>
      <c r="C366" s="5">
        <v>39870</v>
      </c>
      <c r="D366" s="2">
        <v>35</v>
      </c>
      <c r="E366" s="2" t="s">
        <v>9</v>
      </c>
      <c r="F366" s="6" t="s">
        <v>43</v>
      </c>
      <c r="G366" s="2">
        <v>85</v>
      </c>
      <c r="H366" s="2">
        <v>15</v>
      </c>
      <c r="I366" s="2">
        <v>20</v>
      </c>
      <c r="J366" s="2">
        <v>12.5</v>
      </c>
      <c r="K366" s="2">
        <v>2</v>
      </c>
      <c r="L366" s="19">
        <v>981.74770424681037</v>
      </c>
      <c r="M366" s="19">
        <f t="shared" si="60"/>
        <v>9.8174770424681035E-2</v>
      </c>
      <c r="N366" s="19">
        <v>834.48554860978879</v>
      </c>
      <c r="O366" s="19">
        <f t="shared" si="61"/>
        <v>8.344855486097888E-2</v>
      </c>
      <c r="P366" s="19">
        <f t="shared" si="62"/>
        <v>1.4726215563702155E-2</v>
      </c>
      <c r="R366" s="24">
        <v>14.08</v>
      </c>
      <c r="S366" s="24">
        <f t="shared" si="63"/>
        <v>1.1749556524425826</v>
      </c>
      <c r="U366" s="24">
        <v>8.1999999999999993</v>
      </c>
      <c r="V366" s="24">
        <f t="shared" si="64"/>
        <v>0.12075496762235766</v>
      </c>
      <c r="X366" s="25">
        <f t="shared" si="65"/>
        <v>1.054200684820225</v>
      </c>
      <c r="AA366" s="5">
        <v>39870</v>
      </c>
      <c r="AB366" s="2">
        <v>35</v>
      </c>
      <c r="AC366" s="2" t="s">
        <v>9</v>
      </c>
      <c r="AD366" s="6" t="s">
        <v>43</v>
      </c>
      <c r="AE366" s="2">
        <v>85</v>
      </c>
      <c r="AF366" s="2">
        <v>15</v>
      </c>
      <c r="AG366" s="2">
        <v>20</v>
      </c>
      <c r="AH366" s="2">
        <v>12.5</v>
      </c>
      <c r="AI366" s="2">
        <v>2</v>
      </c>
      <c r="AJ366" s="19">
        <v>981.74770424681037</v>
      </c>
      <c r="AK366" s="19">
        <f t="shared" si="66"/>
        <v>9.8174770424681035E-2</v>
      </c>
      <c r="AL366" s="19">
        <v>834.48554860978879</v>
      </c>
      <c r="AM366" s="19">
        <f t="shared" si="67"/>
        <v>8.344855486097888E-2</v>
      </c>
      <c r="AN366" s="19">
        <f t="shared" si="68"/>
        <v>1.4726215563702155E-2</v>
      </c>
      <c r="AP366" s="24">
        <v>14.08</v>
      </c>
      <c r="AQ366" s="24">
        <f t="shared" si="69"/>
        <v>1.1749556524425826</v>
      </c>
      <c r="AR366" s="24"/>
      <c r="AS366" s="24">
        <v>8.1999999999999993</v>
      </c>
      <c r="AT366" s="24">
        <f t="shared" si="70"/>
        <v>0.12075496762235766</v>
      </c>
      <c r="AU366" s="24"/>
      <c r="AV366" s="25">
        <f t="shared" si="71"/>
        <v>1.054200684820225</v>
      </c>
    </row>
    <row r="367" spans="1:48" x14ac:dyDescent="0.3">
      <c r="A367" s="2" t="s">
        <v>6</v>
      </c>
      <c r="B367" s="2">
        <v>27</v>
      </c>
      <c r="C367" s="5">
        <v>39870</v>
      </c>
      <c r="D367" s="2">
        <v>35</v>
      </c>
      <c r="E367" s="2" t="s">
        <v>9</v>
      </c>
      <c r="F367" s="6" t="s">
        <v>36</v>
      </c>
      <c r="G367" s="2">
        <v>100</v>
      </c>
      <c r="H367" s="2">
        <v>10</v>
      </c>
      <c r="I367" s="2">
        <v>30</v>
      </c>
      <c r="J367" s="2">
        <v>12.5</v>
      </c>
      <c r="K367" s="2">
        <v>2</v>
      </c>
      <c r="L367" s="19">
        <v>981.74770424681037</v>
      </c>
      <c r="M367" s="19">
        <f t="shared" si="60"/>
        <v>9.8174770424681035E-2</v>
      </c>
      <c r="N367" s="19">
        <v>981.74770424681037</v>
      </c>
      <c r="O367" s="19">
        <f t="shared" si="61"/>
        <v>9.8174770424681035E-2</v>
      </c>
      <c r="P367" s="19">
        <f t="shared" si="62"/>
        <v>0</v>
      </c>
      <c r="R367" s="24">
        <v>14.08</v>
      </c>
      <c r="S367" s="24">
        <f t="shared" si="63"/>
        <v>1.3823007675795089</v>
      </c>
      <c r="U367" s="24">
        <v>8.3025000000000002</v>
      </c>
      <c r="V367" s="24">
        <f t="shared" si="64"/>
        <v>0</v>
      </c>
      <c r="X367" s="25">
        <f t="shared" si="65"/>
        <v>1.3823007675795089</v>
      </c>
      <c r="AA367" s="5">
        <v>39870</v>
      </c>
      <c r="AB367" s="2">
        <v>35</v>
      </c>
      <c r="AC367" s="2" t="s">
        <v>9</v>
      </c>
      <c r="AD367" s="6" t="s">
        <v>36</v>
      </c>
      <c r="AE367" s="2">
        <v>100</v>
      </c>
      <c r="AF367" s="2">
        <v>10</v>
      </c>
      <c r="AG367" s="2">
        <v>30</v>
      </c>
      <c r="AH367" s="2">
        <v>12.5</v>
      </c>
      <c r="AI367" s="2">
        <v>2</v>
      </c>
      <c r="AJ367" s="19">
        <v>981.74770424681037</v>
      </c>
      <c r="AK367" s="19">
        <f t="shared" si="66"/>
        <v>9.8174770424681035E-2</v>
      </c>
      <c r="AL367" s="19">
        <v>981.74770424681037</v>
      </c>
      <c r="AM367" s="19">
        <f t="shared" si="67"/>
        <v>9.8174770424681035E-2</v>
      </c>
      <c r="AN367" s="19">
        <f t="shared" si="68"/>
        <v>0</v>
      </c>
      <c r="AP367" s="24">
        <v>14.08</v>
      </c>
      <c r="AQ367" s="24">
        <f t="shared" si="69"/>
        <v>1.3823007675795089</v>
      </c>
      <c r="AR367" s="24"/>
      <c r="AS367" s="24">
        <v>8.3025000000000002</v>
      </c>
      <c r="AT367" s="24">
        <f t="shared" si="70"/>
        <v>0</v>
      </c>
      <c r="AU367" s="24"/>
      <c r="AV367" s="25">
        <f t="shared" si="71"/>
        <v>1.3823007675795089</v>
      </c>
    </row>
    <row r="368" spans="1:48" x14ac:dyDescent="0.3">
      <c r="A368" s="2" t="s">
        <v>6</v>
      </c>
      <c r="B368" s="2">
        <v>27</v>
      </c>
      <c r="C368" s="5">
        <v>39870</v>
      </c>
      <c r="D368" s="2">
        <v>35</v>
      </c>
      <c r="E368" s="2" t="s">
        <v>9</v>
      </c>
      <c r="F368" s="6" t="s">
        <v>41</v>
      </c>
      <c r="G368" s="2">
        <v>90</v>
      </c>
      <c r="H368" s="2">
        <v>15</v>
      </c>
      <c r="I368" s="2">
        <v>35</v>
      </c>
      <c r="J368" s="2">
        <v>16.25</v>
      </c>
      <c r="K368" s="2">
        <v>3</v>
      </c>
      <c r="L368" s="19">
        <v>2488.7304302656644</v>
      </c>
      <c r="M368" s="19">
        <f t="shared" si="60"/>
        <v>0.24887304302656643</v>
      </c>
      <c r="N368" s="19">
        <v>2239.857387239098</v>
      </c>
      <c r="O368" s="19">
        <f t="shared" si="61"/>
        <v>0.22398573872390981</v>
      </c>
      <c r="P368" s="19">
        <f t="shared" si="62"/>
        <v>2.4887304302656621E-2</v>
      </c>
      <c r="R368" s="24">
        <v>14.08</v>
      </c>
      <c r="S368" s="24">
        <f t="shared" si="63"/>
        <v>3.1537192012326503</v>
      </c>
      <c r="U368" s="24">
        <v>8.1999999999999993</v>
      </c>
      <c r="V368" s="24">
        <f t="shared" si="64"/>
        <v>0.20407589528178427</v>
      </c>
      <c r="X368" s="25">
        <f t="shared" si="65"/>
        <v>2.949643305950866</v>
      </c>
      <c r="AA368" s="5">
        <v>39870</v>
      </c>
      <c r="AB368" s="2">
        <v>35</v>
      </c>
      <c r="AC368" s="2" t="s">
        <v>9</v>
      </c>
      <c r="AD368" s="6" t="s">
        <v>41</v>
      </c>
      <c r="AE368" s="2">
        <v>90</v>
      </c>
      <c r="AF368" s="2">
        <v>15</v>
      </c>
      <c r="AG368" s="2">
        <v>35</v>
      </c>
      <c r="AH368" s="2">
        <v>16.25</v>
      </c>
      <c r="AI368" s="2">
        <v>3</v>
      </c>
      <c r="AJ368" s="19">
        <v>2488.7304302656644</v>
      </c>
      <c r="AK368" s="19">
        <f t="shared" si="66"/>
        <v>0.24887304302656643</v>
      </c>
      <c r="AL368" s="19">
        <v>2239.857387239098</v>
      </c>
      <c r="AM368" s="19">
        <f t="shared" si="67"/>
        <v>0.22398573872390981</v>
      </c>
      <c r="AN368" s="19">
        <f t="shared" si="68"/>
        <v>2.4887304302656621E-2</v>
      </c>
      <c r="AP368" s="24">
        <v>14.08</v>
      </c>
      <c r="AQ368" s="24">
        <f t="shared" si="69"/>
        <v>3.1537192012326503</v>
      </c>
      <c r="AR368" s="24"/>
      <c r="AS368" s="24">
        <v>8.1999999999999993</v>
      </c>
      <c r="AT368" s="24">
        <f t="shared" si="70"/>
        <v>0.20407589528178427</v>
      </c>
      <c r="AU368" s="24"/>
      <c r="AV368" s="25">
        <f t="shared" si="71"/>
        <v>2.949643305950866</v>
      </c>
    </row>
    <row r="369" spans="1:48" x14ac:dyDescent="0.3">
      <c r="A369" s="2" t="s">
        <v>6</v>
      </c>
      <c r="B369" s="2">
        <v>27</v>
      </c>
      <c r="C369" s="5">
        <v>39870</v>
      </c>
      <c r="D369" s="2">
        <v>35</v>
      </c>
      <c r="E369" s="2" t="s">
        <v>9</v>
      </c>
      <c r="F369" s="6" t="s">
        <v>41</v>
      </c>
      <c r="G369" s="2">
        <v>90</v>
      </c>
      <c r="H369" s="2">
        <v>15</v>
      </c>
      <c r="I369" s="2">
        <v>15</v>
      </c>
      <c r="J369" s="2">
        <v>11.25</v>
      </c>
      <c r="K369" s="2">
        <v>3</v>
      </c>
      <c r="L369" s="19">
        <v>1192.8234606598746</v>
      </c>
      <c r="M369" s="19">
        <f t="shared" si="60"/>
        <v>0.11928234606598746</v>
      </c>
      <c r="N369" s="19">
        <v>1073.5411145938872</v>
      </c>
      <c r="O369" s="19">
        <f t="shared" si="61"/>
        <v>0.10735411145938872</v>
      </c>
      <c r="P369" s="19">
        <f t="shared" si="62"/>
        <v>1.1928234606598739E-2</v>
      </c>
      <c r="R369" s="24">
        <v>14.08</v>
      </c>
      <c r="S369" s="24">
        <f t="shared" si="63"/>
        <v>1.5115458893481932</v>
      </c>
      <c r="U369" s="24">
        <v>8.1999999999999993</v>
      </c>
      <c r="V369" s="24">
        <f t="shared" si="64"/>
        <v>9.7811523774109649E-2</v>
      </c>
      <c r="X369" s="25">
        <f t="shared" si="65"/>
        <v>1.4137343655740835</v>
      </c>
      <c r="AA369" s="5">
        <v>39870</v>
      </c>
      <c r="AB369" s="2">
        <v>35</v>
      </c>
      <c r="AC369" s="2" t="s">
        <v>9</v>
      </c>
      <c r="AD369" s="6" t="s">
        <v>41</v>
      </c>
      <c r="AE369" s="2">
        <v>90</v>
      </c>
      <c r="AF369" s="2">
        <v>15</v>
      </c>
      <c r="AG369" s="2">
        <v>15</v>
      </c>
      <c r="AH369" s="2">
        <v>11.25</v>
      </c>
      <c r="AI369" s="2">
        <v>3</v>
      </c>
      <c r="AJ369" s="19">
        <v>1192.8234606598746</v>
      </c>
      <c r="AK369" s="19">
        <f t="shared" si="66"/>
        <v>0.11928234606598746</v>
      </c>
      <c r="AL369" s="19">
        <v>1073.5411145938872</v>
      </c>
      <c r="AM369" s="19">
        <f t="shared" si="67"/>
        <v>0.10735411145938872</v>
      </c>
      <c r="AN369" s="19">
        <f t="shared" si="68"/>
        <v>1.1928234606598739E-2</v>
      </c>
      <c r="AP369" s="24">
        <v>14.08</v>
      </c>
      <c r="AQ369" s="24">
        <f t="shared" si="69"/>
        <v>1.5115458893481932</v>
      </c>
      <c r="AR369" s="24"/>
      <c r="AS369" s="24">
        <v>8.1999999999999993</v>
      </c>
      <c r="AT369" s="24">
        <f t="shared" si="70"/>
        <v>9.7811523774109649E-2</v>
      </c>
      <c r="AU369" s="24"/>
      <c r="AV369" s="25">
        <f t="shared" si="71"/>
        <v>1.4137343655740835</v>
      </c>
    </row>
    <row r="370" spans="1:48" x14ac:dyDescent="0.3">
      <c r="A370" s="2" t="s">
        <v>6</v>
      </c>
      <c r="B370" s="2">
        <v>27</v>
      </c>
      <c r="C370" s="5">
        <v>39870</v>
      </c>
      <c r="D370" s="2">
        <v>35</v>
      </c>
      <c r="E370" s="2" t="s">
        <v>9</v>
      </c>
      <c r="F370" s="6" t="s">
        <v>31</v>
      </c>
      <c r="G370" s="2">
        <v>100</v>
      </c>
      <c r="H370" s="2">
        <v>5</v>
      </c>
      <c r="I370" s="2">
        <v>28</v>
      </c>
      <c r="J370" s="2">
        <v>9.5</v>
      </c>
      <c r="K370" s="2">
        <v>3</v>
      </c>
      <c r="L370" s="19">
        <v>850.58621095943647</v>
      </c>
      <c r="M370" s="19">
        <f t="shared" si="60"/>
        <v>8.5058621095943643E-2</v>
      </c>
      <c r="N370" s="19">
        <v>850.58621095943647</v>
      </c>
      <c r="O370" s="19">
        <f t="shared" si="61"/>
        <v>8.5058621095943643E-2</v>
      </c>
      <c r="P370" s="19">
        <f t="shared" si="62"/>
        <v>0</v>
      </c>
      <c r="R370" s="24">
        <v>14.08</v>
      </c>
      <c r="S370" s="24">
        <f t="shared" si="63"/>
        <v>1.1976253850308864</v>
      </c>
      <c r="U370" s="24">
        <v>7.9071428571428566</v>
      </c>
      <c r="V370" s="24">
        <f t="shared" si="64"/>
        <v>0</v>
      </c>
      <c r="X370" s="25">
        <f t="shared" si="65"/>
        <v>1.1976253850308864</v>
      </c>
      <c r="AA370" s="5">
        <v>39870</v>
      </c>
      <c r="AB370" s="2">
        <v>35</v>
      </c>
      <c r="AC370" s="2" t="s">
        <v>9</v>
      </c>
      <c r="AD370" s="6" t="s">
        <v>31</v>
      </c>
      <c r="AE370" s="2">
        <v>100</v>
      </c>
      <c r="AF370" s="2">
        <v>5</v>
      </c>
      <c r="AG370" s="2">
        <v>28</v>
      </c>
      <c r="AH370" s="2">
        <v>9.5</v>
      </c>
      <c r="AI370" s="2">
        <v>3</v>
      </c>
      <c r="AJ370" s="19">
        <v>850.58621095943647</v>
      </c>
      <c r="AK370" s="19">
        <f t="shared" si="66"/>
        <v>8.5058621095943643E-2</v>
      </c>
      <c r="AL370" s="19">
        <v>850.58621095943647</v>
      </c>
      <c r="AM370" s="19">
        <f t="shared" si="67"/>
        <v>8.5058621095943643E-2</v>
      </c>
      <c r="AN370" s="19">
        <f t="shared" si="68"/>
        <v>0</v>
      </c>
      <c r="AP370" s="24">
        <v>14.08</v>
      </c>
      <c r="AQ370" s="24">
        <f t="shared" si="69"/>
        <v>1.1976253850308864</v>
      </c>
      <c r="AR370" s="24"/>
      <c r="AS370" s="24">
        <v>7.9071428571428566</v>
      </c>
      <c r="AT370" s="24">
        <f t="shared" si="70"/>
        <v>0</v>
      </c>
      <c r="AU370" s="24"/>
      <c r="AV370" s="25">
        <f t="shared" si="71"/>
        <v>1.1976253850308864</v>
      </c>
    </row>
    <row r="371" spans="1:48" x14ac:dyDescent="0.3">
      <c r="A371" s="2" t="s">
        <v>6</v>
      </c>
      <c r="B371" s="2">
        <v>27</v>
      </c>
      <c r="C371" s="5">
        <v>39870</v>
      </c>
      <c r="D371" s="2">
        <v>35</v>
      </c>
      <c r="E371" s="2" t="s">
        <v>9</v>
      </c>
      <c r="F371" s="6" t="s">
        <v>49</v>
      </c>
      <c r="G371" s="2">
        <v>100</v>
      </c>
      <c r="H371" s="2">
        <v>7</v>
      </c>
      <c r="I371" s="2">
        <v>15</v>
      </c>
      <c r="J371" s="2">
        <v>7.25</v>
      </c>
      <c r="K371" s="2">
        <v>2</v>
      </c>
      <c r="L371" s="19">
        <v>330.259927708627</v>
      </c>
      <c r="M371" s="19">
        <f t="shared" si="60"/>
        <v>3.3025992770862697E-2</v>
      </c>
      <c r="N371" s="19">
        <v>330.259927708627</v>
      </c>
      <c r="O371" s="19">
        <f t="shared" si="61"/>
        <v>3.3025992770862697E-2</v>
      </c>
      <c r="P371" s="19">
        <f t="shared" si="62"/>
        <v>0</v>
      </c>
      <c r="R371" s="24">
        <v>14.08</v>
      </c>
      <c r="S371" s="24">
        <f t="shared" si="63"/>
        <v>0.46500597821374678</v>
      </c>
      <c r="U371" s="24">
        <v>8.461146496815287</v>
      </c>
      <c r="V371" s="24">
        <f t="shared" si="64"/>
        <v>0</v>
      </c>
      <c r="X371" s="25">
        <f t="shared" si="65"/>
        <v>0.46500597821374678</v>
      </c>
      <c r="AA371" s="5">
        <v>39870</v>
      </c>
      <c r="AB371" s="2">
        <v>35</v>
      </c>
      <c r="AC371" s="2" t="s">
        <v>9</v>
      </c>
      <c r="AD371" s="6" t="s">
        <v>49</v>
      </c>
      <c r="AE371" s="2">
        <v>100</v>
      </c>
      <c r="AF371" s="2">
        <v>7</v>
      </c>
      <c r="AG371" s="2">
        <v>15</v>
      </c>
      <c r="AH371" s="2">
        <v>7.25</v>
      </c>
      <c r="AI371" s="2">
        <v>2</v>
      </c>
      <c r="AJ371" s="19">
        <v>330.259927708627</v>
      </c>
      <c r="AK371" s="19">
        <f t="shared" si="66"/>
        <v>3.3025992770862697E-2</v>
      </c>
      <c r="AL371" s="19">
        <v>330.259927708627</v>
      </c>
      <c r="AM371" s="19">
        <f t="shared" si="67"/>
        <v>3.3025992770862697E-2</v>
      </c>
      <c r="AN371" s="19">
        <f t="shared" si="68"/>
        <v>0</v>
      </c>
      <c r="AP371" s="24">
        <v>14.08</v>
      </c>
      <c r="AQ371" s="24">
        <f t="shared" si="69"/>
        <v>0.46500597821374678</v>
      </c>
      <c r="AR371" s="24"/>
      <c r="AS371" s="24">
        <v>8.461146496815287</v>
      </c>
      <c r="AT371" s="24">
        <f t="shared" si="70"/>
        <v>0</v>
      </c>
      <c r="AU371" s="24"/>
      <c r="AV371" s="25">
        <f t="shared" si="71"/>
        <v>0.46500597821374678</v>
      </c>
    </row>
    <row r="372" spans="1:48" x14ac:dyDescent="0.3">
      <c r="A372" s="2" t="s">
        <v>6</v>
      </c>
      <c r="B372" s="2">
        <v>27</v>
      </c>
      <c r="C372" s="5">
        <v>39870</v>
      </c>
      <c r="D372" s="2">
        <v>35</v>
      </c>
      <c r="E372" s="2" t="s">
        <v>9</v>
      </c>
      <c r="F372" s="6" t="s">
        <v>53</v>
      </c>
      <c r="G372" s="2">
        <v>100</v>
      </c>
      <c r="H372" s="2">
        <v>3</v>
      </c>
      <c r="I372" s="2">
        <v>15</v>
      </c>
      <c r="J372" s="2">
        <v>5.25</v>
      </c>
      <c r="K372" s="2">
        <v>2</v>
      </c>
      <c r="L372" s="19">
        <v>173.18029502913734</v>
      </c>
      <c r="M372" s="19">
        <f t="shared" si="60"/>
        <v>1.7318029502913734E-2</v>
      </c>
      <c r="N372" s="19">
        <v>173.18029502913734</v>
      </c>
      <c r="O372" s="19">
        <f t="shared" si="61"/>
        <v>1.7318029502913734E-2</v>
      </c>
      <c r="P372" s="19">
        <f t="shared" si="62"/>
        <v>0</v>
      </c>
      <c r="R372" s="24">
        <v>6.51</v>
      </c>
      <c r="S372" s="24">
        <f t="shared" si="63"/>
        <v>0.11274037206396841</v>
      </c>
      <c r="U372" s="24">
        <v>8.2509316770186327</v>
      </c>
      <c r="V372" s="24">
        <f t="shared" si="64"/>
        <v>0</v>
      </c>
      <c r="X372" s="25">
        <f t="shared" si="65"/>
        <v>0.11274037206396841</v>
      </c>
      <c r="AA372" s="5">
        <v>39870</v>
      </c>
      <c r="AB372" s="2">
        <v>35</v>
      </c>
      <c r="AC372" s="2" t="s">
        <v>9</v>
      </c>
      <c r="AD372" s="6" t="s">
        <v>53</v>
      </c>
      <c r="AE372" s="2">
        <v>100</v>
      </c>
      <c r="AF372" s="2">
        <v>3</v>
      </c>
      <c r="AG372" s="2">
        <v>15</v>
      </c>
      <c r="AH372" s="2">
        <v>5.25</v>
      </c>
      <c r="AI372" s="2">
        <v>2</v>
      </c>
      <c r="AJ372" s="19">
        <v>173.18029502913734</v>
      </c>
      <c r="AK372" s="19">
        <f t="shared" si="66"/>
        <v>1.7318029502913734E-2</v>
      </c>
      <c r="AL372" s="19">
        <v>173.18029502913734</v>
      </c>
      <c r="AM372" s="19">
        <f t="shared" si="67"/>
        <v>1.7318029502913734E-2</v>
      </c>
      <c r="AN372" s="19">
        <f t="shared" si="68"/>
        <v>0</v>
      </c>
      <c r="AP372" s="24">
        <v>6.51</v>
      </c>
      <c r="AQ372" s="24">
        <f t="shared" si="69"/>
        <v>0.11274037206396841</v>
      </c>
      <c r="AR372" s="24"/>
      <c r="AS372" s="24">
        <v>8.2509316770186327</v>
      </c>
      <c r="AT372" s="24">
        <f t="shared" si="70"/>
        <v>0</v>
      </c>
      <c r="AU372" s="24"/>
      <c r="AV372" s="25">
        <f t="shared" si="71"/>
        <v>0.11274037206396841</v>
      </c>
    </row>
    <row r="373" spans="1:48" x14ac:dyDescent="0.3">
      <c r="A373" s="2" t="s">
        <v>6</v>
      </c>
      <c r="B373" s="2">
        <v>27</v>
      </c>
      <c r="C373" s="5">
        <v>39870</v>
      </c>
      <c r="D373" s="2">
        <v>35</v>
      </c>
      <c r="E373" s="2" t="s">
        <v>9</v>
      </c>
      <c r="F373" s="6" t="s">
        <v>36</v>
      </c>
      <c r="G373" s="2">
        <v>90</v>
      </c>
      <c r="H373" s="2">
        <v>20</v>
      </c>
      <c r="I373" s="2">
        <v>42</v>
      </c>
      <c r="J373" s="2">
        <v>20.5</v>
      </c>
      <c r="K373" s="2">
        <v>2</v>
      </c>
      <c r="L373" s="19">
        <v>2640.508625342221</v>
      </c>
      <c r="M373" s="19">
        <f t="shared" si="60"/>
        <v>0.26405086253422211</v>
      </c>
      <c r="N373" s="19">
        <v>2376.4577628079987</v>
      </c>
      <c r="O373" s="19">
        <f t="shared" si="61"/>
        <v>0.23764577628079989</v>
      </c>
      <c r="P373" s="19">
        <f t="shared" si="62"/>
        <v>2.6405086253422222E-2</v>
      </c>
      <c r="R373" s="24">
        <v>14.08</v>
      </c>
      <c r="S373" s="24">
        <f t="shared" si="63"/>
        <v>3.3460525300336625</v>
      </c>
      <c r="U373" s="24">
        <v>8.3025000000000002</v>
      </c>
      <c r="V373" s="24">
        <f t="shared" si="64"/>
        <v>0.21922822861903801</v>
      </c>
      <c r="X373" s="25">
        <f t="shared" si="65"/>
        <v>3.1268243014146244</v>
      </c>
      <c r="AA373" s="5">
        <v>39870</v>
      </c>
      <c r="AB373" s="2">
        <v>35</v>
      </c>
      <c r="AC373" s="2" t="s">
        <v>9</v>
      </c>
      <c r="AD373" s="6" t="s">
        <v>36</v>
      </c>
      <c r="AE373" s="2">
        <v>90</v>
      </c>
      <c r="AF373" s="2">
        <v>20</v>
      </c>
      <c r="AG373" s="2">
        <v>42</v>
      </c>
      <c r="AH373" s="2">
        <v>20.5</v>
      </c>
      <c r="AI373" s="2">
        <v>2</v>
      </c>
      <c r="AJ373" s="19">
        <v>2640.508625342221</v>
      </c>
      <c r="AK373" s="19">
        <f t="shared" si="66"/>
        <v>0.26405086253422211</v>
      </c>
      <c r="AL373" s="19">
        <v>2376.4577628079987</v>
      </c>
      <c r="AM373" s="19">
        <f t="shared" si="67"/>
        <v>0.23764577628079989</v>
      </c>
      <c r="AN373" s="19">
        <f t="shared" si="68"/>
        <v>2.6405086253422222E-2</v>
      </c>
      <c r="AP373" s="24">
        <v>14.08</v>
      </c>
      <c r="AQ373" s="24">
        <f t="shared" si="69"/>
        <v>3.3460525300336625</v>
      </c>
      <c r="AR373" s="24"/>
      <c r="AS373" s="24">
        <v>8.3025000000000002</v>
      </c>
      <c r="AT373" s="24">
        <f t="shared" si="70"/>
        <v>0.21922822861903801</v>
      </c>
      <c r="AU373" s="24"/>
      <c r="AV373" s="25">
        <f t="shared" si="71"/>
        <v>3.1268243014146244</v>
      </c>
    </row>
    <row r="374" spans="1:48" x14ac:dyDescent="0.3">
      <c r="A374" s="2" t="s">
        <v>6</v>
      </c>
      <c r="B374" s="2">
        <v>27</v>
      </c>
      <c r="C374" s="5">
        <v>39870</v>
      </c>
      <c r="D374" s="2">
        <v>35</v>
      </c>
      <c r="E374" s="2" t="s">
        <v>9</v>
      </c>
      <c r="F374" s="6" t="s">
        <v>49</v>
      </c>
      <c r="G374" s="2">
        <v>100</v>
      </c>
      <c r="H374" s="2">
        <v>5</v>
      </c>
      <c r="I374" s="2">
        <v>12</v>
      </c>
      <c r="J374" s="2">
        <v>5.5</v>
      </c>
      <c r="K374" s="2">
        <v>2</v>
      </c>
      <c r="L374" s="19">
        <v>190.06635554218249</v>
      </c>
      <c r="M374" s="19">
        <f t="shared" si="60"/>
        <v>1.9006635554218249E-2</v>
      </c>
      <c r="N374" s="19">
        <v>190.06635554218249</v>
      </c>
      <c r="O374" s="19">
        <f t="shared" si="61"/>
        <v>1.9006635554218249E-2</v>
      </c>
      <c r="P374" s="19">
        <f t="shared" si="62"/>
        <v>0</v>
      </c>
      <c r="R374" s="24">
        <v>14.08</v>
      </c>
      <c r="S374" s="24">
        <f t="shared" si="63"/>
        <v>0.26761342860339293</v>
      </c>
      <c r="U374" s="24">
        <v>8.461146496815287</v>
      </c>
      <c r="V374" s="24">
        <f t="shared" si="64"/>
        <v>0</v>
      </c>
      <c r="X374" s="25">
        <f t="shared" si="65"/>
        <v>0.26761342860339293</v>
      </c>
      <c r="AA374" s="5">
        <v>39870</v>
      </c>
      <c r="AB374" s="2">
        <v>35</v>
      </c>
      <c r="AC374" s="2" t="s">
        <v>9</v>
      </c>
      <c r="AD374" s="6" t="s">
        <v>49</v>
      </c>
      <c r="AE374" s="2">
        <v>100</v>
      </c>
      <c r="AF374" s="2">
        <v>5</v>
      </c>
      <c r="AG374" s="2">
        <v>12</v>
      </c>
      <c r="AH374" s="2">
        <v>5.5</v>
      </c>
      <c r="AI374" s="2">
        <v>2</v>
      </c>
      <c r="AJ374" s="19">
        <v>190.06635554218249</v>
      </c>
      <c r="AK374" s="19">
        <f t="shared" si="66"/>
        <v>1.9006635554218249E-2</v>
      </c>
      <c r="AL374" s="19">
        <v>190.06635554218249</v>
      </c>
      <c r="AM374" s="19">
        <f t="shared" si="67"/>
        <v>1.9006635554218249E-2</v>
      </c>
      <c r="AN374" s="19">
        <f t="shared" si="68"/>
        <v>0</v>
      </c>
      <c r="AP374" s="24">
        <v>14.08</v>
      </c>
      <c r="AQ374" s="24">
        <f t="shared" si="69"/>
        <v>0.26761342860339293</v>
      </c>
      <c r="AR374" s="24"/>
      <c r="AS374" s="24">
        <v>8.461146496815287</v>
      </c>
      <c r="AT374" s="24">
        <f t="shared" si="70"/>
        <v>0</v>
      </c>
      <c r="AU374" s="24"/>
      <c r="AV374" s="25">
        <f t="shared" si="71"/>
        <v>0.26761342860339293</v>
      </c>
    </row>
    <row r="375" spans="1:48" x14ac:dyDescent="0.3">
      <c r="A375" s="2" t="s">
        <v>6</v>
      </c>
      <c r="B375" s="2">
        <v>27</v>
      </c>
      <c r="C375" s="5">
        <v>39870</v>
      </c>
      <c r="D375" s="2">
        <v>35</v>
      </c>
      <c r="E375" s="2" t="s">
        <v>9</v>
      </c>
      <c r="F375" s="6" t="s">
        <v>43</v>
      </c>
      <c r="G375" s="2">
        <v>90</v>
      </c>
      <c r="H375" s="2">
        <v>3</v>
      </c>
      <c r="I375" s="2">
        <v>20</v>
      </c>
      <c r="J375" s="2">
        <v>6.5</v>
      </c>
      <c r="K375" s="2">
        <v>2</v>
      </c>
      <c r="L375" s="19">
        <v>265.46457922833753</v>
      </c>
      <c r="M375" s="19">
        <f t="shared" si="60"/>
        <v>2.6546457922833753E-2</v>
      </c>
      <c r="N375" s="19">
        <v>238.91812130550377</v>
      </c>
      <c r="O375" s="19">
        <f t="shared" si="61"/>
        <v>2.3891812130550378E-2</v>
      </c>
      <c r="P375" s="19">
        <f t="shared" si="62"/>
        <v>2.6546457922833749E-3</v>
      </c>
      <c r="R375" s="24">
        <v>14.08</v>
      </c>
      <c r="S375" s="24">
        <f t="shared" si="63"/>
        <v>0.33639671479814931</v>
      </c>
      <c r="U375" s="24">
        <v>8.1999999999999993</v>
      </c>
      <c r="V375" s="24">
        <f t="shared" si="64"/>
        <v>2.1768095496723674E-2</v>
      </c>
      <c r="X375" s="25">
        <f t="shared" si="65"/>
        <v>0.31462861930142566</v>
      </c>
      <c r="AA375" s="5">
        <v>39870</v>
      </c>
      <c r="AB375" s="2">
        <v>35</v>
      </c>
      <c r="AC375" s="2" t="s">
        <v>9</v>
      </c>
      <c r="AD375" s="6" t="s">
        <v>43</v>
      </c>
      <c r="AE375" s="2">
        <v>90</v>
      </c>
      <c r="AF375" s="2">
        <v>3</v>
      </c>
      <c r="AG375" s="2">
        <v>20</v>
      </c>
      <c r="AH375" s="2">
        <v>6.5</v>
      </c>
      <c r="AI375" s="2">
        <v>2</v>
      </c>
      <c r="AJ375" s="19">
        <v>265.46457922833753</v>
      </c>
      <c r="AK375" s="19">
        <f t="shared" si="66"/>
        <v>2.6546457922833753E-2</v>
      </c>
      <c r="AL375" s="19">
        <v>238.91812130550377</v>
      </c>
      <c r="AM375" s="19">
        <f t="shared" si="67"/>
        <v>2.3891812130550378E-2</v>
      </c>
      <c r="AN375" s="19">
        <f t="shared" si="68"/>
        <v>2.6546457922833749E-3</v>
      </c>
      <c r="AP375" s="24">
        <v>14.08</v>
      </c>
      <c r="AQ375" s="24">
        <f t="shared" si="69"/>
        <v>0.33639671479814931</v>
      </c>
      <c r="AR375" s="24"/>
      <c r="AS375" s="24">
        <v>8.1999999999999993</v>
      </c>
      <c r="AT375" s="24">
        <f t="shared" si="70"/>
        <v>2.1768095496723674E-2</v>
      </c>
      <c r="AU375" s="24"/>
      <c r="AV375" s="25">
        <f t="shared" si="71"/>
        <v>0.31462861930142566</v>
      </c>
    </row>
    <row r="376" spans="1:48" x14ac:dyDescent="0.3">
      <c r="A376" s="2" t="s">
        <v>6</v>
      </c>
      <c r="B376" s="2">
        <v>27</v>
      </c>
      <c r="C376" s="5">
        <v>39870</v>
      </c>
      <c r="D376" s="2">
        <v>35</v>
      </c>
      <c r="E376" s="2" t="s">
        <v>9</v>
      </c>
      <c r="F376" s="6" t="s">
        <v>44</v>
      </c>
      <c r="G376" s="2">
        <v>100</v>
      </c>
      <c r="H376" s="2">
        <v>2</v>
      </c>
      <c r="I376" s="2">
        <v>15</v>
      </c>
      <c r="J376" s="2">
        <v>4.75</v>
      </c>
      <c r="K376" s="2">
        <v>2</v>
      </c>
      <c r="L376" s="19">
        <v>141.7643684932394</v>
      </c>
      <c r="M376" s="19">
        <f t="shared" si="60"/>
        <v>1.417643684932394E-2</v>
      </c>
      <c r="N376" s="19">
        <v>141.7643684932394</v>
      </c>
      <c r="O376" s="19">
        <f t="shared" si="61"/>
        <v>1.417643684932394E-2</v>
      </c>
      <c r="P376" s="19">
        <f t="shared" si="62"/>
        <v>0</v>
      </c>
      <c r="R376" s="24">
        <v>14.08</v>
      </c>
      <c r="S376" s="24">
        <f t="shared" si="63"/>
        <v>0.19960423083848108</v>
      </c>
      <c r="U376" s="24">
        <v>9.0675767918088734</v>
      </c>
      <c r="V376" s="24">
        <f t="shared" si="64"/>
        <v>0</v>
      </c>
      <c r="X376" s="25">
        <f t="shared" si="65"/>
        <v>0.19960423083848108</v>
      </c>
      <c r="AA376" s="5">
        <v>39870</v>
      </c>
      <c r="AB376" s="2">
        <v>35</v>
      </c>
      <c r="AC376" s="2" t="s">
        <v>9</v>
      </c>
      <c r="AD376" s="6" t="s">
        <v>44</v>
      </c>
      <c r="AE376" s="2">
        <v>100</v>
      </c>
      <c r="AF376" s="2">
        <v>2</v>
      </c>
      <c r="AG376" s="2">
        <v>15</v>
      </c>
      <c r="AH376" s="2">
        <v>4.75</v>
      </c>
      <c r="AI376" s="2">
        <v>2</v>
      </c>
      <c r="AJ376" s="19">
        <v>141.7643684932394</v>
      </c>
      <c r="AK376" s="19">
        <f t="shared" si="66"/>
        <v>1.417643684932394E-2</v>
      </c>
      <c r="AL376" s="19">
        <v>141.7643684932394</v>
      </c>
      <c r="AM376" s="19">
        <f t="shared" si="67"/>
        <v>1.417643684932394E-2</v>
      </c>
      <c r="AN376" s="19">
        <f t="shared" si="68"/>
        <v>0</v>
      </c>
      <c r="AP376" s="24">
        <v>14.08</v>
      </c>
      <c r="AQ376" s="24">
        <f t="shared" si="69"/>
        <v>0.19960423083848108</v>
      </c>
      <c r="AR376" s="24"/>
      <c r="AS376" s="24">
        <v>9.0675767918088734</v>
      </c>
      <c r="AT376" s="24">
        <f t="shared" si="70"/>
        <v>0</v>
      </c>
      <c r="AU376" s="24"/>
      <c r="AV376" s="25">
        <f t="shared" si="71"/>
        <v>0.19960423083848108</v>
      </c>
    </row>
    <row r="377" spans="1:48" x14ac:dyDescent="0.3">
      <c r="A377" s="2" t="s">
        <v>6</v>
      </c>
      <c r="B377" s="2">
        <v>27</v>
      </c>
      <c r="C377" s="5">
        <v>39870</v>
      </c>
      <c r="D377" s="2">
        <v>35</v>
      </c>
      <c r="E377" s="2" t="s">
        <v>9</v>
      </c>
      <c r="F377" s="6" t="s">
        <v>41</v>
      </c>
      <c r="G377" s="2">
        <v>90</v>
      </c>
      <c r="H377" s="2">
        <v>25</v>
      </c>
      <c r="I377" s="2">
        <v>25</v>
      </c>
      <c r="J377" s="2">
        <v>18.75</v>
      </c>
      <c r="K377" s="2">
        <v>3</v>
      </c>
      <c r="L377" s="19">
        <v>3313.3985018329849</v>
      </c>
      <c r="M377" s="19">
        <f t="shared" si="60"/>
        <v>0.33133985018329848</v>
      </c>
      <c r="N377" s="19">
        <v>2982.0586516496865</v>
      </c>
      <c r="O377" s="19">
        <f t="shared" si="61"/>
        <v>0.29820586516496866</v>
      </c>
      <c r="P377" s="19">
        <f t="shared" si="62"/>
        <v>3.3133985018329815E-2</v>
      </c>
      <c r="R377" s="24">
        <v>14.08</v>
      </c>
      <c r="S377" s="24">
        <f t="shared" si="63"/>
        <v>4.1987385815227585</v>
      </c>
      <c r="U377" s="24">
        <v>8.1999999999999993</v>
      </c>
      <c r="V377" s="24">
        <f t="shared" si="64"/>
        <v>0.27169867715030444</v>
      </c>
      <c r="X377" s="25">
        <f t="shared" si="65"/>
        <v>3.927039904372454</v>
      </c>
      <c r="AA377" s="5">
        <v>39870</v>
      </c>
      <c r="AB377" s="2">
        <v>35</v>
      </c>
      <c r="AC377" s="2" t="s">
        <v>9</v>
      </c>
      <c r="AD377" s="6" t="s">
        <v>41</v>
      </c>
      <c r="AE377" s="2">
        <v>90</v>
      </c>
      <c r="AF377" s="2">
        <v>25</v>
      </c>
      <c r="AG377" s="2">
        <v>25</v>
      </c>
      <c r="AH377" s="2">
        <v>18.75</v>
      </c>
      <c r="AI377" s="2">
        <v>3</v>
      </c>
      <c r="AJ377" s="19">
        <v>3313.3985018329849</v>
      </c>
      <c r="AK377" s="19">
        <f t="shared" si="66"/>
        <v>0.33133985018329848</v>
      </c>
      <c r="AL377" s="19">
        <v>2982.0586516496865</v>
      </c>
      <c r="AM377" s="19">
        <f t="shared" si="67"/>
        <v>0.29820586516496866</v>
      </c>
      <c r="AN377" s="19">
        <f t="shared" si="68"/>
        <v>3.3133985018329815E-2</v>
      </c>
      <c r="AP377" s="24">
        <v>14.08</v>
      </c>
      <c r="AQ377" s="24">
        <f t="shared" si="69"/>
        <v>4.1987385815227585</v>
      </c>
      <c r="AR377" s="24"/>
      <c r="AS377" s="24">
        <v>8.1999999999999993</v>
      </c>
      <c r="AT377" s="24">
        <f t="shared" si="70"/>
        <v>0.27169867715030444</v>
      </c>
      <c r="AU377" s="24"/>
      <c r="AV377" s="25">
        <f t="shared" si="71"/>
        <v>3.927039904372454</v>
      </c>
    </row>
    <row r="378" spans="1:48" x14ac:dyDescent="0.3">
      <c r="A378" s="2" t="s">
        <v>6</v>
      </c>
      <c r="B378" s="2">
        <v>27</v>
      </c>
      <c r="C378" s="5">
        <v>39870</v>
      </c>
      <c r="D378" s="2">
        <v>35</v>
      </c>
      <c r="E378" s="2" t="s">
        <v>9</v>
      </c>
      <c r="F378" s="6" t="s">
        <v>49</v>
      </c>
      <c r="G378" s="2">
        <v>80</v>
      </c>
      <c r="H378" s="2">
        <v>2</v>
      </c>
      <c r="I378" s="2">
        <v>15</v>
      </c>
      <c r="J378" s="2">
        <v>4.75</v>
      </c>
      <c r="K378" s="2">
        <v>2</v>
      </c>
      <c r="L378" s="19">
        <v>141.7643684932394</v>
      </c>
      <c r="M378" s="19">
        <f t="shared" si="60"/>
        <v>1.417643684932394E-2</v>
      </c>
      <c r="N378" s="19">
        <v>113.41149479459153</v>
      </c>
      <c r="O378" s="19">
        <f t="shared" si="61"/>
        <v>1.1341149479459153E-2</v>
      </c>
      <c r="P378" s="19">
        <f t="shared" si="62"/>
        <v>2.8352873698647869E-3</v>
      </c>
      <c r="R378" s="24">
        <v>14.08</v>
      </c>
      <c r="S378" s="24">
        <f t="shared" si="63"/>
        <v>0.15968338467078488</v>
      </c>
      <c r="U378" s="24">
        <v>8.461146496815287</v>
      </c>
      <c r="V378" s="24">
        <f t="shared" si="64"/>
        <v>2.3989781796996072E-2</v>
      </c>
      <c r="X378" s="25">
        <f t="shared" si="65"/>
        <v>0.13569360287378882</v>
      </c>
      <c r="AA378" s="5">
        <v>39870</v>
      </c>
      <c r="AB378" s="2">
        <v>35</v>
      </c>
      <c r="AC378" s="2" t="s">
        <v>9</v>
      </c>
      <c r="AD378" s="6" t="s">
        <v>49</v>
      </c>
      <c r="AE378" s="2">
        <v>80</v>
      </c>
      <c r="AF378" s="2">
        <v>2</v>
      </c>
      <c r="AG378" s="2">
        <v>15</v>
      </c>
      <c r="AH378" s="2">
        <v>4.75</v>
      </c>
      <c r="AI378" s="2">
        <v>2</v>
      </c>
      <c r="AJ378" s="19">
        <v>141.7643684932394</v>
      </c>
      <c r="AK378" s="19">
        <f t="shared" si="66"/>
        <v>1.417643684932394E-2</v>
      </c>
      <c r="AL378" s="19">
        <v>113.41149479459153</v>
      </c>
      <c r="AM378" s="19">
        <f t="shared" si="67"/>
        <v>1.1341149479459153E-2</v>
      </c>
      <c r="AN378" s="19">
        <f t="shared" si="68"/>
        <v>2.8352873698647869E-3</v>
      </c>
      <c r="AP378" s="24">
        <v>14.08</v>
      </c>
      <c r="AQ378" s="24">
        <f t="shared" si="69"/>
        <v>0.15968338467078488</v>
      </c>
      <c r="AR378" s="24"/>
      <c r="AS378" s="24">
        <v>8.461146496815287</v>
      </c>
      <c r="AT378" s="24">
        <f t="shared" si="70"/>
        <v>2.3989781796996072E-2</v>
      </c>
      <c r="AU378" s="24"/>
      <c r="AV378" s="25">
        <f t="shared" si="71"/>
        <v>0.13569360287378882</v>
      </c>
    </row>
    <row r="379" spans="1:48" x14ac:dyDescent="0.3">
      <c r="A379" s="2" t="s">
        <v>6</v>
      </c>
      <c r="B379" s="2">
        <v>27</v>
      </c>
      <c r="C379" s="5">
        <v>39870</v>
      </c>
      <c r="D379" s="2">
        <v>35</v>
      </c>
      <c r="E379" s="2" t="s">
        <v>9</v>
      </c>
      <c r="F379" s="6" t="s">
        <v>44</v>
      </c>
      <c r="G379" s="2">
        <v>90</v>
      </c>
      <c r="H379" s="2">
        <v>2</v>
      </c>
      <c r="I379" s="2">
        <v>21</v>
      </c>
      <c r="J379" s="2">
        <v>6.25</v>
      </c>
      <c r="K379" s="2">
        <v>2</v>
      </c>
      <c r="L379" s="19">
        <v>245.43692606170259</v>
      </c>
      <c r="M379" s="19">
        <f t="shared" si="60"/>
        <v>2.4543692606170259E-2</v>
      </c>
      <c r="N379" s="19">
        <v>220.89323345553234</v>
      </c>
      <c r="O379" s="19">
        <f t="shared" si="61"/>
        <v>2.2089323345553233E-2</v>
      </c>
      <c r="P379" s="19">
        <f t="shared" si="62"/>
        <v>2.4543692606170259E-3</v>
      </c>
      <c r="R379" s="24">
        <v>14.08</v>
      </c>
      <c r="S379" s="24">
        <f t="shared" si="63"/>
        <v>0.31101767270538955</v>
      </c>
      <c r="U379" s="24">
        <v>9.0675767918088734</v>
      </c>
      <c r="V379" s="24">
        <f t="shared" si="64"/>
        <v>2.2255181746100049E-2</v>
      </c>
      <c r="X379" s="25">
        <f t="shared" si="65"/>
        <v>0.28876249095928952</v>
      </c>
      <c r="AA379" s="5">
        <v>39870</v>
      </c>
      <c r="AB379" s="2">
        <v>35</v>
      </c>
      <c r="AC379" s="2" t="s">
        <v>9</v>
      </c>
      <c r="AD379" s="6" t="s">
        <v>44</v>
      </c>
      <c r="AE379" s="2">
        <v>90</v>
      </c>
      <c r="AF379" s="2">
        <v>2</v>
      </c>
      <c r="AG379" s="2">
        <v>21</v>
      </c>
      <c r="AH379" s="2">
        <v>6.25</v>
      </c>
      <c r="AI379" s="2">
        <v>2</v>
      </c>
      <c r="AJ379" s="19">
        <v>245.43692606170259</v>
      </c>
      <c r="AK379" s="19">
        <f t="shared" si="66"/>
        <v>2.4543692606170259E-2</v>
      </c>
      <c r="AL379" s="19">
        <v>220.89323345553234</v>
      </c>
      <c r="AM379" s="19">
        <f t="shared" si="67"/>
        <v>2.2089323345553233E-2</v>
      </c>
      <c r="AN379" s="19">
        <f t="shared" si="68"/>
        <v>2.4543692606170259E-3</v>
      </c>
      <c r="AP379" s="24">
        <v>14.08</v>
      </c>
      <c r="AQ379" s="24">
        <f t="shared" si="69"/>
        <v>0.31101767270538955</v>
      </c>
      <c r="AR379" s="24"/>
      <c r="AS379" s="24">
        <v>9.0675767918088734</v>
      </c>
      <c r="AT379" s="24">
        <f t="shared" si="70"/>
        <v>2.2255181746100049E-2</v>
      </c>
      <c r="AU379" s="24"/>
      <c r="AV379" s="25">
        <f t="shared" si="71"/>
        <v>0.28876249095928952</v>
      </c>
    </row>
    <row r="380" spans="1:48" x14ac:dyDescent="0.3">
      <c r="A380" s="2" t="s">
        <v>6</v>
      </c>
      <c r="B380" s="2">
        <v>27</v>
      </c>
      <c r="C380" s="5">
        <v>39870</v>
      </c>
      <c r="D380" s="2">
        <v>35</v>
      </c>
      <c r="E380" s="2" t="s">
        <v>9</v>
      </c>
      <c r="F380" s="6" t="s">
        <v>38</v>
      </c>
      <c r="G380" s="2">
        <v>100</v>
      </c>
      <c r="H380" s="2">
        <v>2</v>
      </c>
      <c r="I380" s="2">
        <v>14</v>
      </c>
      <c r="J380" s="2">
        <v>4.5</v>
      </c>
      <c r="K380" s="2">
        <v>1</v>
      </c>
      <c r="L380" s="19">
        <v>63.617251235193308</v>
      </c>
      <c r="M380" s="19">
        <f t="shared" si="60"/>
        <v>6.3617251235193305E-3</v>
      </c>
      <c r="N380" s="19">
        <v>63.617251235193308</v>
      </c>
      <c r="O380" s="19">
        <f t="shared" si="61"/>
        <v>6.3617251235193305E-3</v>
      </c>
      <c r="P380" s="19">
        <f t="shared" si="62"/>
        <v>0</v>
      </c>
      <c r="R380" s="24">
        <v>14.08</v>
      </c>
      <c r="S380" s="24">
        <f t="shared" si="63"/>
        <v>8.9573089739152179E-2</v>
      </c>
      <c r="U380" s="24">
        <v>8.104694792715291</v>
      </c>
      <c r="V380" s="24">
        <f t="shared" si="64"/>
        <v>0</v>
      </c>
      <c r="X380" s="25">
        <f t="shared" si="65"/>
        <v>8.9573089739152179E-2</v>
      </c>
      <c r="AA380" s="5">
        <v>39870</v>
      </c>
      <c r="AB380" s="2">
        <v>35</v>
      </c>
      <c r="AC380" s="2" t="s">
        <v>9</v>
      </c>
      <c r="AD380" s="6" t="s">
        <v>38</v>
      </c>
      <c r="AE380" s="2">
        <v>100</v>
      </c>
      <c r="AF380" s="2">
        <v>2</v>
      </c>
      <c r="AG380" s="2">
        <v>14</v>
      </c>
      <c r="AH380" s="2">
        <v>4.5</v>
      </c>
      <c r="AI380" s="2">
        <v>1</v>
      </c>
      <c r="AJ380" s="19">
        <v>63.617251235193308</v>
      </c>
      <c r="AK380" s="19">
        <f t="shared" si="66"/>
        <v>6.3617251235193305E-3</v>
      </c>
      <c r="AL380" s="19">
        <v>63.617251235193308</v>
      </c>
      <c r="AM380" s="19">
        <f t="shared" si="67"/>
        <v>6.3617251235193305E-3</v>
      </c>
      <c r="AN380" s="19">
        <f t="shared" si="68"/>
        <v>0</v>
      </c>
      <c r="AP380" s="24">
        <v>14.08</v>
      </c>
      <c r="AQ380" s="24">
        <f t="shared" si="69"/>
        <v>8.9573089739152179E-2</v>
      </c>
      <c r="AR380" s="24"/>
      <c r="AS380" s="24">
        <v>8.104694792715291</v>
      </c>
      <c r="AT380" s="24">
        <f t="shared" si="70"/>
        <v>0</v>
      </c>
      <c r="AU380" s="24"/>
      <c r="AV380" s="25">
        <f t="shared" si="71"/>
        <v>8.9573089739152179E-2</v>
      </c>
    </row>
    <row r="381" spans="1:48" x14ac:dyDescent="0.3">
      <c r="A381" s="2" t="s">
        <v>6</v>
      </c>
      <c r="B381" s="2">
        <v>27</v>
      </c>
      <c r="C381" s="5">
        <v>39870</v>
      </c>
      <c r="D381" s="2">
        <v>35</v>
      </c>
      <c r="E381" s="2" t="s">
        <v>9</v>
      </c>
      <c r="F381" s="6" t="s">
        <v>43</v>
      </c>
      <c r="G381" s="2">
        <v>100</v>
      </c>
      <c r="H381" s="2">
        <v>2</v>
      </c>
      <c r="I381" s="2">
        <v>15</v>
      </c>
      <c r="J381" s="2">
        <v>4.75</v>
      </c>
      <c r="K381" s="2">
        <v>2</v>
      </c>
      <c r="L381" s="19">
        <v>141.7643684932394</v>
      </c>
      <c r="M381" s="19">
        <f t="shared" si="60"/>
        <v>1.417643684932394E-2</v>
      </c>
      <c r="N381" s="19">
        <v>141.7643684932394</v>
      </c>
      <c r="O381" s="19">
        <f t="shared" si="61"/>
        <v>1.417643684932394E-2</v>
      </c>
      <c r="P381" s="19">
        <f t="shared" si="62"/>
        <v>0</v>
      </c>
      <c r="R381" s="24">
        <v>14.08</v>
      </c>
      <c r="S381" s="24">
        <f t="shared" si="63"/>
        <v>0.19960423083848108</v>
      </c>
      <c r="U381" s="24">
        <v>8.1999999999999993</v>
      </c>
      <c r="V381" s="24">
        <f t="shared" si="64"/>
        <v>0</v>
      </c>
      <c r="X381" s="25">
        <f t="shared" si="65"/>
        <v>0.19960423083848108</v>
      </c>
      <c r="AA381" s="5">
        <v>39870</v>
      </c>
      <c r="AB381" s="2">
        <v>35</v>
      </c>
      <c r="AC381" s="2" t="s">
        <v>9</v>
      </c>
      <c r="AD381" s="6" t="s">
        <v>43</v>
      </c>
      <c r="AE381" s="2">
        <v>100</v>
      </c>
      <c r="AF381" s="2">
        <v>2</v>
      </c>
      <c r="AG381" s="2">
        <v>15</v>
      </c>
      <c r="AH381" s="2">
        <v>4.75</v>
      </c>
      <c r="AI381" s="2">
        <v>2</v>
      </c>
      <c r="AJ381" s="19">
        <v>141.7643684932394</v>
      </c>
      <c r="AK381" s="19">
        <f t="shared" si="66"/>
        <v>1.417643684932394E-2</v>
      </c>
      <c r="AL381" s="19">
        <v>141.7643684932394</v>
      </c>
      <c r="AM381" s="19">
        <f t="shared" si="67"/>
        <v>1.417643684932394E-2</v>
      </c>
      <c r="AN381" s="19">
        <f t="shared" si="68"/>
        <v>0</v>
      </c>
      <c r="AP381" s="24">
        <v>14.08</v>
      </c>
      <c r="AQ381" s="24">
        <f t="shared" si="69"/>
        <v>0.19960423083848108</v>
      </c>
      <c r="AR381" s="24"/>
      <c r="AS381" s="24">
        <v>8.1999999999999993</v>
      </c>
      <c r="AT381" s="24">
        <f t="shared" si="70"/>
        <v>0</v>
      </c>
      <c r="AU381" s="24"/>
      <c r="AV381" s="25">
        <f t="shared" si="71"/>
        <v>0.19960423083848108</v>
      </c>
    </row>
    <row r="382" spans="1:48" x14ac:dyDescent="0.3">
      <c r="A382" s="2" t="s">
        <v>6</v>
      </c>
      <c r="B382" s="2">
        <v>27</v>
      </c>
      <c r="C382" s="5">
        <v>39870</v>
      </c>
      <c r="D382" s="2">
        <v>35</v>
      </c>
      <c r="E382" s="2" t="s">
        <v>9</v>
      </c>
      <c r="F382" s="6" t="s">
        <v>53</v>
      </c>
      <c r="G382" s="2">
        <v>100</v>
      </c>
      <c r="H382" s="2">
        <v>2</v>
      </c>
      <c r="I382" s="2">
        <v>25</v>
      </c>
      <c r="J382" s="2">
        <v>7.25</v>
      </c>
      <c r="K382" s="2">
        <v>2</v>
      </c>
      <c r="L382" s="19">
        <v>330.259927708627</v>
      </c>
      <c r="M382" s="19">
        <f t="shared" si="60"/>
        <v>3.3025992770862697E-2</v>
      </c>
      <c r="N382" s="19">
        <v>330.259927708627</v>
      </c>
      <c r="O382" s="19">
        <f t="shared" si="61"/>
        <v>3.3025992770862697E-2</v>
      </c>
      <c r="P382" s="19">
        <f t="shared" si="62"/>
        <v>0</v>
      </c>
      <c r="R382" s="24">
        <v>6.51</v>
      </c>
      <c r="S382" s="24">
        <f t="shared" si="63"/>
        <v>0.21499921293831614</v>
      </c>
      <c r="U382" s="24">
        <v>8.2509316770186327</v>
      </c>
      <c r="V382" s="24">
        <f t="shared" si="64"/>
        <v>0</v>
      </c>
      <c r="X382" s="25">
        <f t="shared" si="65"/>
        <v>0.21499921293831614</v>
      </c>
      <c r="AA382" s="5">
        <v>39870</v>
      </c>
      <c r="AB382" s="2">
        <v>35</v>
      </c>
      <c r="AC382" s="2" t="s">
        <v>9</v>
      </c>
      <c r="AD382" s="6" t="s">
        <v>53</v>
      </c>
      <c r="AE382" s="2">
        <v>100</v>
      </c>
      <c r="AF382" s="2">
        <v>2</v>
      </c>
      <c r="AG382" s="2">
        <v>25</v>
      </c>
      <c r="AH382" s="2">
        <v>7.25</v>
      </c>
      <c r="AI382" s="2">
        <v>2</v>
      </c>
      <c r="AJ382" s="19">
        <v>330.259927708627</v>
      </c>
      <c r="AK382" s="19">
        <f t="shared" si="66"/>
        <v>3.3025992770862697E-2</v>
      </c>
      <c r="AL382" s="19">
        <v>330.259927708627</v>
      </c>
      <c r="AM382" s="19">
        <f t="shared" si="67"/>
        <v>3.3025992770862697E-2</v>
      </c>
      <c r="AN382" s="19">
        <f t="shared" si="68"/>
        <v>0</v>
      </c>
      <c r="AP382" s="24">
        <v>6.51</v>
      </c>
      <c r="AQ382" s="24">
        <f t="shared" si="69"/>
        <v>0.21499921293831614</v>
      </c>
      <c r="AR382" s="24"/>
      <c r="AS382" s="24">
        <v>8.2509316770186327</v>
      </c>
      <c r="AT382" s="24">
        <f t="shared" si="70"/>
        <v>0</v>
      </c>
      <c r="AU382" s="24"/>
      <c r="AV382" s="25">
        <f t="shared" si="71"/>
        <v>0.21499921293831614</v>
      </c>
    </row>
    <row r="383" spans="1:48" x14ac:dyDescent="0.3">
      <c r="A383" s="2" t="s">
        <v>6</v>
      </c>
      <c r="B383" s="2">
        <v>27</v>
      </c>
      <c r="C383" s="5">
        <v>39870</v>
      </c>
      <c r="D383" s="2">
        <v>35</v>
      </c>
      <c r="E383" s="2" t="s">
        <v>9</v>
      </c>
      <c r="F383" s="6" t="s">
        <v>53</v>
      </c>
      <c r="G383" s="2">
        <v>90</v>
      </c>
      <c r="H383" s="2">
        <v>25</v>
      </c>
      <c r="I383" s="2">
        <v>40</v>
      </c>
      <c r="J383" s="2">
        <v>22.5</v>
      </c>
      <c r="K383" s="2">
        <v>2</v>
      </c>
      <c r="L383" s="19">
        <v>3180.8625617596654</v>
      </c>
      <c r="M383" s="19">
        <f t="shared" si="60"/>
        <v>0.31808625617596653</v>
      </c>
      <c r="N383" s="19">
        <v>2862.776305583699</v>
      </c>
      <c r="O383" s="19">
        <f t="shared" si="61"/>
        <v>0.28627763055836991</v>
      </c>
      <c r="P383" s="19">
        <f t="shared" si="62"/>
        <v>3.180862561759662E-2</v>
      </c>
      <c r="R383" s="24">
        <v>6.51</v>
      </c>
      <c r="S383" s="24">
        <f t="shared" si="63"/>
        <v>1.8636673749349881</v>
      </c>
      <c r="U383" s="24">
        <v>8.2509316770186327</v>
      </c>
      <c r="V383" s="24">
        <f t="shared" si="64"/>
        <v>0.2624507967106543</v>
      </c>
      <c r="X383" s="25">
        <f t="shared" si="65"/>
        <v>1.6012165782243337</v>
      </c>
      <c r="AA383" s="5">
        <v>39870</v>
      </c>
      <c r="AB383" s="2">
        <v>35</v>
      </c>
      <c r="AC383" s="2" t="s">
        <v>9</v>
      </c>
      <c r="AD383" s="6" t="s">
        <v>53</v>
      </c>
      <c r="AE383" s="2">
        <v>90</v>
      </c>
      <c r="AF383" s="2">
        <v>25</v>
      </c>
      <c r="AG383" s="2">
        <v>40</v>
      </c>
      <c r="AH383" s="2">
        <v>22.5</v>
      </c>
      <c r="AI383" s="2">
        <v>2</v>
      </c>
      <c r="AJ383" s="19">
        <v>3180.8625617596654</v>
      </c>
      <c r="AK383" s="19">
        <f t="shared" si="66"/>
        <v>0.31808625617596653</v>
      </c>
      <c r="AL383" s="19">
        <v>2862.776305583699</v>
      </c>
      <c r="AM383" s="19">
        <f t="shared" si="67"/>
        <v>0.28627763055836991</v>
      </c>
      <c r="AN383" s="19">
        <f t="shared" si="68"/>
        <v>3.180862561759662E-2</v>
      </c>
      <c r="AP383" s="24">
        <v>6.51</v>
      </c>
      <c r="AQ383" s="24">
        <f t="shared" si="69"/>
        <v>1.8636673749349881</v>
      </c>
      <c r="AR383" s="24"/>
      <c r="AS383" s="24">
        <v>8.2509316770186327</v>
      </c>
      <c r="AT383" s="24">
        <f t="shared" si="70"/>
        <v>0.2624507967106543</v>
      </c>
      <c r="AU383" s="24"/>
      <c r="AV383" s="25">
        <f t="shared" si="71"/>
        <v>1.6012165782243337</v>
      </c>
    </row>
    <row r="384" spans="1:48" x14ac:dyDescent="0.3">
      <c r="A384" s="2" t="s">
        <v>6</v>
      </c>
      <c r="B384" s="2">
        <v>27</v>
      </c>
      <c r="C384" s="5">
        <v>39870</v>
      </c>
      <c r="D384" s="2">
        <v>35</v>
      </c>
      <c r="E384" s="2" t="s">
        <v>9</v>
      </c>
      <c r="F384" s="6" t="s">
        <v>43</v>
      </c>
      <c r="G384" s="2">
        <v>100</v>
      </c>
      <c r="H384" s="2">
        <v>15</v>
      </c>
      <c r="I384" s="2">
        <v>20</v>
      </c>
      <c r="J384" s="2">
        <v>12.5</v>
      </c>
      <c r="K384" s="2">
        <v>2</v>
      </c>
      <c r="L384" s="19">
        <v>981.74770424681037</v>
      </c>
      <c r="M384" s="19">
        <f t="shared" si="60"/>
        <v>9.8174770424681035E-2</v>
      </c>
      <c r="N384" s="19">
        <v>981.74770424681037</v>
      </c>
      <c r="O384" s="19">
        <f t="shared" si="61"/>
        <v>9.8174770424681035E-2</v>
      </c>
      <c r="P384" s="19">
        <f t="shared" si="62"/>
        <v>0</v>
      </c>
      <c r="R384" s="24">
        <v>14.08</v>
      </c>
      <c r="S384" s="24">
        <f t="shared" si="63"/>
        <v>1.3823007675795089</v>
      </c>
      <c r="U384" s="24">
        <v>8.1999999999999993</v>
      </c>
      <c r="V384" s="24">
        <f t="shared" si="64"/>
        <v>0</v>
      </c>
      <c r="X384" s="25">
        <f t="shared" si="65"/>
        <v>1.3823007675795089</v>
      </c>
      <c r="AA384" s="5">
        <v>39870</v>
      </c>
      <c r="AB384" s="2">
        <v>35</v>
      </c>
      <c r="AC384" s="2" t="s">
        <v>9</v>
      </c>
      <c r="AD384" s="6" t="s">
        <v>43</v>
      </c>
      <c r="AE384" s="2">
        <v>100</v>
      </c>
      <c r="AF384" s="2">
        <v>15</v>
      </c>
      <c r="AG384" s="2">
        <v>20</v>
      </c>
      <c r="AH384" s="2">
        <v>12.5</v>
      </c>
      <c r="AI384" s="2">
        <v>2</v>
      </c>
      <c r="AJ384" s="19">
        <v>981.74770424681037</v>
      </c>
      <c r="AK384" s="19">
        <f t="shared" si="66"/>
        <v>9.8174770424681035E-2</v>
      </c>
      <c r="AL384" s="19">
        <v>981.74770424681037</v>
      </c>
      <c r="AM384" s="19">
        <f t="shared" si="67"/>
        <v>9.8174770424681035E-2</v>
      </c>
      <c r="AN384" s="19">
        <f t="shared" si="68"/>
        <v>0</v>
      </c>
      <c r="AP384" s="24">
        <v>14.08</v>
      </c>
      <c r="AQ384" s="24">
        <f t="shared" si="69"/>
        <v>1.3823007675795089</v>
      </c>
      <c r="AR384" s="24"/>
      <c r="AS384" s="24">
        <v>8.1999999999999993</v>
      </c>
      <c r="AT384" s="24">
        <f t="shared" si="70"/>
        <v>0</v>
      </c>
      <c r="AU384" s="24"/>
      <c r="AV384" s="25">
        <f t="shared" si="71"/>
        <v>1.3823007675795089</v>
      </c>
    </row>
    <row r="385" spans="1:48" x14ac:dyDescent="0.3">
      <c r="A385" s="2" t="s">
        <v>6</v>
      </c>
      <c r="B385" s="2">
        <v>27</v>
      </c>
      <c r="C385" s="5">
        <v>39870</v>
      </c>
      <c r="D385" s="2">
        <v>35</v>
      </c>
      <c r="E385" s="2" t="s">
        <v>9</v>
      </c>
      <c r="F385" s="6" t="s">
        <v>36</v>
      </c>
      <c r="G385" s="2">
        <v>80</v>
      </c>
      <c r="H385" s="2">
        <v>20</v>
      </c>
      <c r="I385" s="2">
        <v>20</v>
      </c>
      <c r="J385" s="2">
        <v>15</v>
      </c>
      <c r="K385" s="2">
        <v>2</v>
      </c>
      <c r="L385" s="19">
        <v>1413.7166941154069</v>
      </c>
      <c r="M385" s="19">
        <f t="shared" si="60"/>
        <v>0.1413716694115407</v>
      </c>
      <c r="N385" s="19">
        <v>1130.9733552923256</v>
      </c>
      <c r="O385" s="19">
        <f t="shared" si="61"/>
        <v>0.11309733552923255</v>
      </c>
      <c r="P385" s="19">
        <f t="shared" si="62"/>
        <v>2.8274333882308142E-2</v>
      </c>
      <c r="R385" s="24">
        <v>14.08</v>
      </c>
      <c r="S385" s="24">
        <f t="shared" si="63"/>
        <v>1.5924104842515943</v>
      </c>
      <c r="U385" s="24">
        <v>8.3025000000000002</v>
      </c>
      <c r="V385" s="24">
        <f t="shared" si="64"/>
        <v>0.23474765705786335</v>
      </c>
      <c r="X385" s="25">
        <f t="shared" si="65"/>
        <v>1.357662827193731</v>
      </c>
      <c r="AA385" s="5">
        <v>39870</v>
      </c>
      <c r="AB385" s="2">
        <v>35</v>
      </c>
      <c r="AC385" s="2" t="s">
        <v>9</v>
      </c>
      <c r="AD385" s="6" t="s">
        <v>36</v>
      </c>
      <c r="AE385" s="2">
        <v>80</v>
      </c>
      <c r="AF385" s="2">
        <v>20</v>
      </c>
      <c r="AG385" s="2">
        <v>20</v>
      </c>
      <c r="AH385" s="2">
        <v>15</v>
      </c>
      <c r="AI385" s="2">
        <v>2</v>
      </c>
      <c r="AJ385" s="19">
        <v>1413.7166941154069</v>
      </c>
      <c r="AK385" s="19">
        <f t="shared" si="66"/>
        <v>0.1413716694115407</v>
      </c>
      <c r="AL385" s="19">
        <v>1130.9733552923256</v>
      </c>
      <c r="AM385" s="19">
        <f t="shared" si="67"/>
        <v>0.11309733552923255</v>
      </c>
      <c r="AN385" s="19">
        <f t="shared" si="68"/>
        <v>2.8274333882308142E-2</v>
      </c>
      <c r="AP385" s="24">
        <v>14.08</v>
      </c>
      <c r="AQ385" s="24">
        <f t="shared" si="69"/>
        <v>1.5924104842515943</v>
      </c>
      <c r="AR385" s="24"/>
      <c r="AS385" s="24">
        <v>8.3025000000000002</v>
      </c>
      <c r="AT385" s="24">
        <f t="shared" si="70"/>
        <v>0.23474765705786335</v>
      </c>
      <c r="AU385" s="24"/>
      <c r="AV385" s="25">
        <f t="shared" si="71"/>
        <v>1.357662827193731</v>
      </c>
    </row>
    <row r="386" spans="1:48" x14ac:dyDescent="0.3">
      <c r="A386" s="2" t="s">
        <v>6</v>
      </c>
      <c r="B386" s="2">
        <v>27</v>
      </c>
      <c r="C386" s="5">
        <v>39870</v>
      </c>
      <c r="D386" s="2">
        <v>35</v>
      </c>
      <c r="E386" s="2" t="s">
        <v>9</v>
      </c>
      <c r="F386" s="6" t="s">
        <v>43</v>
      </c>
      <c r="G386" s="2">
        <v>90</v>
      </c>
      <c r="H386" s="2">
        <v>2</v>
      </c>
      <c r="I386" s="2">
        <v>25</v>
      </c>
      <c r="J386" s="2">
        <v>7.25</v>
      </c>
      <c r="K386" s="2">
        <v>2</v>
      </c>
      <c r="L386" s="19">
        <v>330.259927708627</v>
      </c>
      <c r="M386" s="19">
        <f t="shared" si="60"/>
        <v>3.3025992770862697E-2</v>
      </c>
      <c r="N386" s="19">
        <v>297.23393493776433</v>
      </c>
      <c r="O386" s="19">
        <f t="shared" si="61"/>
        <v>2.9723393493776434E-2</v>
      </c>
      <c r="P386" s="19">
        <f t="shared" si="62"/>
        <v>3.3025992770862635E-3</v>
      </c>
      <c r="R386" s="24">
        <v>14.08</v>
      </c>
      <c r="S386" s="24">
        <f t="shared" si="63"/>
        <v>0.41850538039237217</v>
      </c>
      <c r="U386" s="24">
        <v>8.1999999999999993</v>
      </c>
      <c r="V386" s="24">
        <f t="shared" si="64"/>
        <v>2.7081314072107357E-2</v>
      </c>
      <c r="X386" s="25">
        <f t="shared" si="65"/>
        <v>0.39142406632026483</v>
      </c>
      <c r="AA386" s="5">
        <v>39870</v>
      </c>
      <c r="AB386" s="2">
        <v>35</v>
      </c>
      <c r="AC386" s="2" t="s">
        <v>9</v>
      </c>
      <c r="AD386" s="6" t="s">
        <v>43</v>
      </c>
      <c r="AE386" s="2">
        <v>90</v>
      </c>
      <c r="AF386" s="2">
        <v>2</v>
      </c>
      <c r="AG386" s="2">
        <v>25</v>
      </c>
      <c r="AH386" s="2">
        <v>7.25</v>
      </c>
      <c r="AI386" s="2">
        <v>2</v>
      </c>
      <c r="AJ386" s="19">
        <v>330.259927708627</v>
      </c>
      <c r="AK386" s="19">
        <f t="shared" si="66"/>
        <v>3.3025992770862697E-2</v>
      </c>
      <c r="AL386" s="19">
        <v>297.23393493776433</v>
      </c>
      <c r="AM386" s="19">
        <f t="shared" si="67"/>
        <v>2.9723393493776434E-2</v>
      </c>
      <c r="AN386" s="19">
        <f t="shared" si="68"/>
        <v>3.3025992770862635E-3</v>
      </c>
      <c r="AP386" s="24">
        <v>14.08</v>
      </c>
      <c r="AQ386" s="24">
        <f t="shared" si="69"/>
        <v>0.41850538039237217</v>
      </c>
      <c r="AR386" s="24"/>
      <c r="AS386" s="24">
        <v>8.1999999999999993</v>
      </c>
      <c r="AT386" s="24">
        <f t="shared" si="70"/>
        <v>2.7081314072107357E-2</v>
      </c>
      <c r="AU386" s="24"/>
      <c r="AV386" s="25">
        <f t="shared" si="71"/>
        <v>0.39142406632026483</v>
      </c>
    </row>
    <row r="387" spans="1:48" x14ac:dyDescent="0.3">
      <c r="A387" s="2" t="s">
        <v>6</v>
      </c>
      <c r="B387" s="2">
        <v>27</v>
      </c>
      <c r="C387" s="5">
        <v>39870</v>
      </c>
      <c r="D387" s="2">
        <v>35</v>
      </c>
      <c r="E387" s="2" t="s">
        <v>9</v>
      </c>
      <c r="F387" s="6" t="s">
        <v>53</v>
      </c>
      <c r="G387" s="2">
        <v>100</v>
      </c>
      <c r="H387" s="2">
        <v>5</v>
      </c>
      <c r="I387" s="2">
        <v>15</v>
      </c>
      <c r="J387" s="2">
        <v>6.25</v>
      </c>
      <c r="K387" s="2">
        <v>2</v>
      </c>
      <c r="L387" s="19">
        <v>245.43692606170259</v>
      </c>
      <c r="M387" s="19">
        <f t="shared" ref="M387:M450" si="72">L387/10000</f>
        <v>2.4543692606170259E-2</v>
      </c>
      <c r="N387" s="19">
        <v>245.43692606170259</v>
      </c>
      <c r="O387" s="19">
        <f t="shared" ref="O387:O450" si="73">N387/10000</f>
        <v>2.4543692606170259E-2</v>
      </c>
      <c r="P387" s="19">
        <f t="shared" ref="P387:P450" si="74">M387-O387</f>
        <v>0</v>
      </c>
      <c r="R387" s="24">
        <v>6.51</v>
      </c>
      <c r="S387" s="24">
        <f t="shared" ref="S387:S450" si="75">O387*R387</f>
        <v>0.15977943886616838</v>
      </c>
      <c r="U387" s="24">
        <v>8.2509316770186327</v>
      </c>
      <c r="V387" s="24">
        <f t="shared" ref="V387:V450" si="76">P387*U387</f>
        <v>0</v>
      </c>
      <c r="X387" s="25">
        <f t="shared" ref="X387:X450" si="77">S387-V387</f>
        <v>0.15977943886616838</v>
      </c>
      <c r="AA387" s="5">
        <v>39870</v>
      </c>
      <c r="AB387" s="2">
        <v>35</v>
      </c>
      <c r="AC387" s="2" t="s">
        <v>9</v>
      </c>
      <c r="AD387" s="6" t="s">
        <v>53</v>
      </c>
      <c r="AE387" s="2">
        <v>100</v>
      </c>
      <c r="AF387" s="2">
        <v>5</v>
      </c>
      <c r="AG387" s="2">
        <v>15</v>
      </c>
      <c r="AH387" s="2">
        <v>6.25</v>
      </c>
      <c r="AI387" s="2">
        <v>2</v>
      </c>
      <c r="AJ387" s="19">
        <v>245.43692606170259</v>
      </c>
      <c r="AK387" s="19">
        <f t="shared" ref="AK387:AK450" si="78">AJ387/10000</f>
        <v>2.4543692606170259E-2</v>
      </c>
      <c r="AL387" s="19">
        <v>245.43692606170259</v>
      </c>
      <c r="AM387" s="19">
        <f t="shared" ref="AM387:AM450" si="79">AL387/10000</f>
        <v>2.4543692606170259E-2</v>
      </c>
      <c r="AN387" s="19">
        <f t="shared" ref="AN387:AN450" si="80">AK387-AM387</f>
        <v>0</v>
      </c>
      <c r="AP387" s="24">
        <v>6.51</v>
      </c>
      <c r="AQ387" s="24">
        <f t="shared" ref="AQ387:AQ450" si="81">AM387*AP387</f>
        <v>0.15977943886616838</v>
      </c>
      <c r="AR387" s="24"/>
      <c r="AS387" s="24">
        <v>8.2509316770186327</v>
      </c>
      <c r="AT387" s="24">
        <f t="shared" ref="AT387:AT450" si="82">AN387*AS387</f>
        <v>0</v>
      </c>
      <c r="AU387" s="24"/>
      <c r="AV387" s="25">
        <f t="shared" ref="AV387:AV450" si="83">AQ387-AT387</f>
        <v>0.15977943886616838</v>
      </c>
    </row>
    <row r="388" spans="1:48" x14ac:dyDescent="0.3">
      <c r="A388" s="2" t="s">
        <v>6</v>
      </c>
      <c r="B388" s="2">
        <v>27</v>
      </c>
      <c r="C388" s="5">
        <v>39870</v>
      </c>
      <c r="D388" s="2">
        <v>35</v>
      </c>
      <c r="E388" s="2" t="s">
        <v>9</v>
      </c>
      <c r="F388" s="6" t="s">
        <v>36</v>
      </c>
      <c r="G388" s="2">
        <v>100</v>
      </c>
      <c r="H388" s="2">
        <v>8</v>
      </c>
      <c r="I388" s="2">
        <v>20</v>
      </c>
      <c r="J388" s="2">
        <v>9</v>
      </c>
      <c r="K388" s="2">
        <v>2</v>
      </c>
      <c r="L388" s="19">
        <v>508.93800988154646</v>
      </c>
      <c r="M388" s="19">
        <f t="shared" si="72"/>
        <v>5.0893800988154644E-2</v>
      </c>
      <c r="N388" s="19">
        <v>508.93800988154646</v>
      </c>
      <c r="O388" s="19">
        <f t="shared" si="73"/>
        <v>5.0893800988154644E-2</v>
      </c>
      <c r="P388" s="19">
        <f t="shared" si="74"/>
        <v>0</v>
      </c>
      <c r="R388" s="24">
        <v>14.08</v>
      </c>
      <c r="S388" s="24">
        <f t="shared" si="75"/>
        <v>0.71658471791321743</v>
      </c>
      <c r="U388" s="24">
        <v>8.3025000000000002</v>
      </c>
      <c r="V388" s="24">
        <f t="shared" si="76"/>
        <v>0</v>
      </c>
      <c r="X388" s="25">
        <f t="shared" si="77"/>
        <v>0.71658471791321743</v>
      </c>
      <c r="AA388" s="5">
        <v>39870</v>
      </c>
      <c r="AB388" s="2">
        <v>35</v>
      </c>
      <c r="AC388" s="2" t="s">
        <v>9</v>
      </c>
      <c r="AD388" s="6" t="s">
        <v>36</v>
      </c>
      <c r="AE388" s="2">
        <v>100</v>
      </c>
      <c r="AF388" s="2">
        <v>8</v>
      </c>
      <c r="AG388" s="2">
        <v>20</v>
      </c>
      <c r="AH388" s="2">
        <v>9</v>
      </c>
      <c r="AI388" s="2">
        <v>2</v>
      </c>
      <c r="AJ388" s="19">
        <v>508.93800988154646</v>
      </c>
      <c r="AK388" s="19">
        <f t="shared" si="78"/>
        <v>5.0893800988154644E-2</v>
      </c>
      <c r="AL388" s="19">
        <v>508.93800988154646</v>
      </c>
      <c r="AM388" s="19">
        <f t="shared" si="79"/>
        <v>5.0893800988154644E-2</v>
      </c>
      <c r="AN388" s="19">
        <f t="shared" si="80"/>
        <v>0</v>
      </c>
      <c r="AP388" s="24">
        <v>14.08</v>
      </c>
      <c r="AQ388" s="24">
        <f t="shared" si="81"/>
        <v>0.71658471791321743</v>
      </c>
      <c r="AR388" s="24"/>
      <c r="AS388" s="24">
        <v>8.3025000000000002</v>
      </c>
      <c r="AT388" s="24">
        <f t="shared" si="82"/>
        <v>0</v>
      </c>
      <c r="AU388" s="24"/>
      <c r="AV388" s="25">
        <f t="shared" si="83"/>
        <v>0.71658471791321743</v>
      </c>
    </row>
    <row r="389" spans="1:48" x14ac:dyDescent="0.3">
      <c r="A389" s="2" t="s">
        <v>6</v>
      </c>
      <c r="B389" s="2">
        <v>27</v>
      </c>
      <c r="C389" s="5">
        <v>39870</v>
      </c>
      <c r="D389" s="2">
        <v>35</v>
      </c>
      <c r="E389" s="2" t="s">
        <v>9</v>
      </c>
      <c r="F389" s="6" t="s">
        <v>35</v>
      </c>
      <c r="G389" s="2">
        <v>85</v>
      </c>
      <c r="H389" s="2">
        <v>12</v>
      </c>
      <c r="I389" s="2">
        <v>13</v>
      </c>
      <c r="J389" s="2">
        <v>9.25</v>
      </c>
      <c r="K389" s="2">
        <v>1</v>
      </c>
      <c r="L389" s="19">
        <v>268.80252142277669</v>
      </c>
      <c r="M389" s="19">
        <f t="shared" si="72"/>
        <v>2.6880252142277669E-2</v>
      </c>
      <c r="N389" s="19">
        <v>228.48214320936017</v>
      </c>
      <c r="O389" s="19">
        <f t="shared" si="73"/>
        <v>2.2848214320936016E-2</v>
      </c>
      <c r="P389" s="19">
        <f t="shared" si="74"/>
        <v>4.0320378213416531E-3</v>
      </c>
      <c r="R389" s="24">
        <v>14.08</v>
      </c>
      <c r="S389" s="24">
        <f t="shared" si="75"/>
        <v>0.32170285763877909</v>
      </c>
      <c r="U389" s="24">
        <v>8.104694792715291</v>
      </c>
      <c r="V389" s="24">
        <f t="shared" si="76"/>
        <v>3.26784359346588E-2</v>
      </c>
      <c r="X389" s="25">
        <f t="shared" si="77"/>
        <v>0.28902442170412029</v>
      </c>
      <c r="AA389" s="5">
        <v>39870</v>
      </c>
      <c r="AB389" s="2">
        <v>35</v>
      </c>
      <c r="AC389" s="2" t="s">
        <v>9</v>
      </c>
      <c r="AD389" s="6" t="s">
        <v>35</v>
      </c>
      <c r="AE389" s="2">
        <v>85</v>
      </c>
      <c r="AF389" s="2">
        <v>12</v>
      </c>
      <c r="AG389" s="2">
        <v>13</v>
      </c>
      <c r="AH389" s="2">
        <v>9.25</v>
      </c>
      <c r="AI389" s="2">
        <v>1</v>
      </c>
      <c r="AJ389" s="19">
        <v>268.80252142277669</v>
      </c>
      <c r="AK389" s="19">
        <f t="shared" si="78"/>
        <v>2.6880252142277669E-2</v>
      </c>
      <c r="AL389" s="19">
        <v>228.48214320936017</v>
      </c>
      <c r="AM389" s="19">
        <f t="shared" si="79"/>
        <v>2.2848214320936016E-2</v>
      </c>
      <c r="AN389" s="19">
        <f t="shared" si="80"/>
        <v>4.0320378213416531E-3</v>
      </c>
      <c r="AP389" s="24">
        <v>14.08</v>
      </c>
      <c r="AQ389" s="24">
        <f t="shared" si="81"/>
        <v>0.32170285763877909</v>
      </c>
      <c r="AR389" s="24"/>
      <c r="AS389" s="24">
        <v>8.104694792715291</v>
      </c>
      <c r="AT389" s="24">
        <f t="shared" si="82"/>
        <v>3.26784359346588E-2</v>
      </c>
      <c r="AU389" s="24"/>
      <c r="AV389" s="25">
        <f t="shared" si="83"/>
        <v>0.28902442170412029</v>
      </c>
    </row>
    <row r="390" spans="1:48" x14ac:dyDescent="0.3">
      <c r="A390" s="2" t="s">
        <v>6</v>
      </c>
      <c r="B390" s="2">
        <v>27</v>
      </c>
      <c r="C390" s="5">
        <v>39870</v>
      </c>
      <c r="D390" s="2">
        <v>35</v>
      </c>
      <c r="E390" s="2" t="s">
        <v>9</v>
      </c>
      <c r="F390" s="6" t="s">
        <v>36</v>
      </c>
      <c r="G390" s="2">
        <v>90</v>
      </c>
      <c r="H390" s="2">
        <v>25</v>
      </c>
      <c r="I390" s="2">
        <v>30</v>
      </c>
      <c r="J390" s="2">
        <v>20</v>
      </c>
      <c r="K390" s="2">
        <v>2</v>
      </c>
      <c r="L390" s="19">
        <v>2513.2741228718346</v>
      </c>
      <c r="M390" s="19">
        <f t="shared" si="72"/>
        <v>0.25132741228718347</v>
      </c>
      <c r="N390" s="19">
        <v>2261.9467105846511</v>
      </c>
      <c r="O390" s="19">
        <f t="shared" si="73"/>
        <v>0.22619467105846511</v>
      </c>
      <c r="P390" s="19">
        <f t="shared" si="74"/>
        <v>2.5132741228718364E-2</v>
      </c>
      <c r="R390" s="24">
        <v>14.08</v>
      </c>
      <c r="S390" s="24">
        <f t="shared" si="75"/>
        <v>3.1848209685031885</v>
      </c>
      <c r="U390" s="24">
        <v>8.3025000000000002</v>
      </c>
      <c r="V390" s="24">
        <f t="shared" si="76"/>
        <v>0.20866458405143423</v>
      </c>
      <c r="X390" s="25">
        <f t="shared" si="77"/>
        <v>2.9761563844517545</v>
      </c>
      <c r="AA390" s="5">
        <v>39870</v>
      </c>
      <c r="AB390" s="2">
        <v>35</v>
      </c>
      <c r="AC390" s="2" t="s">
        <v>9</v>
      </c>
      <c r="AD390" s="6" t="s">
        <v>36</v>
      </c>
      <c r="AE390" s="2">
        <v>90</v>
      </c>
      <c r="AF390" s="2">
        <v>25</v>
      </c>
      <c r="AG390" s="2">
        <v>30</v>
      </c>
      <c r="AH390" s="2">
        <v>20</v>
      </c>
      <c r="AI390" s="2">
        <v>2</v>
      </c>
      <c r="AJ390" s="19">
        <v>2513.2741228718346</v>
      </c>
      <c r="AK390" s="19">
        <f t="shared" si="78"/>
        <v>0.25132741228718347</v>
      </c>
      <c r="AL390" s="19">
        <v>2261.9467105846511</v>
      </c>
      <c r="AM390" s="19">
        <f t="shared" si="79"/>
        <v>0.22619467105846511</v>
      </c>
      <c r="AN390" s="19">
        <f t="shared" si="80"/>
        <v>2.5132741228718364E-2</v>
      </c>
      <c r="AP390" s="24">
        <v>14.08</v>
      </c>
      <c r="AQ390" s="24">
        <f t="shared" si="81"/>
        <v>3.1848209685031885</v>
      </c>
      <c r="AR390" s="24"/>
      <c r="AS390" s="24">
        <v>8.3025000000000002</v>
      </c>
      <c r="AT390" s="24">
        <f t="shared" si="82"/>
        <v>0.20866458405143423</v>
      </c>
      <c r="AU390" s="24"/>
      <c r="AV390" s="25">
        <f t="shared" si="83"/>
        <v>2.9761563844517545</v>
      </c>
    </row>
    <row r="391" spans="1:48" x14ac:dyDescent="0.3">
      <c r="A391" s="2" t="s">
        <v>6</v>
      </c>
      <c r="B391" s="2">
        <v>27</v>
      </c>
      <c r="C391" s="5">
        <v>39870</v>
      </c>
      <c r="D391" s="2">
        <v>35</v>
      </c>
      <c r="E391" s="2" t="s">
        <v>9</v>
      </c>
      <c r="F391" s="6" t="s">
        <v>41</v>
      </c>
      <c r="G391" s="2">
        <v>30</v>
      </c>
      <c r="H391" s="2">
        <v>35</v>
      </c>
      <c r="I391" s="2">
        <v>30</v>
      </c>
      <c r="J391" s="2">
        <v>25</v>
      </c>
      <c r="K391" s="2">
        <v>3</v>
      </c>
      <c r="L391" s="19">
        <v>5890.4862254808622</v>
      </c>
      <c r="M391" s="19">
        <f t="shared" si="72"/>
        <v>0.58904862254808621</v>
      </c>
      <c r="N391" s="19">
        <v>1767.1458676442587</v>
      </c>
      <c r="O391" s="19">
        <f t="shared" si="73"/>
        <v>0.17671458676442586</v>
      </c>
      <c r="P391" s="19">
        <f t="shared" si="74"/>
        <v>0.41233403578366035</v>
      </c>
      <c r="R391" s="24">
        <v>14.08</v>
      </c>
      <c r="S391" s="24">
        <f t="shared" si="75"/>
        <v>2.4881413816431164</v>
      </c>
      <c r="U391" s="24">
        <v>8.1999999999999993</v>
      </c>
      <c r="V391" s="24">
        <f t="shared" si="76"/>
        <v>3.3811390934260146</v>
      </c>
      <c r="X391" s="25">
        <f t="shared" si="77"/>
        <v>-0.89299771178289822</v>
      </c>
      <c r="AA391" s="5">
        <v>39870</v>
      </c>
      <c r="AB391" s="2">
        <v>35</v>
      </c>
      <c r="AC391" s="2" t="s">
        <v>9</v>
      </c>
      <c r="AD391" s="6" t="s">
        <v>41</v>
      </c>
      <c r="AE391" s="2">
        <v>30</v>
      </c>
      <c r="AF391" s="2">
        <v>35</v>
      </c>
      <c r="AG391" s="2">
        <v>30</v>
      </c>
      <c r="AH391" s="2">
        <v>25</v>
      </c>
      <c r="AI391" s="2">
        <v>3</v>
      </c>
      <c r="AJ391" s="19">
        <v>5890.4862254808622</v>
      </c>
      <c r="AK391" s="19">
        <f t="shared" si="78"/>
        <v>0.58904862254808621</v>
      </c>
      <c r="AL391" s="19">
        <v>1767.1458676442587</v>
      </c>
      <c r="AM391" s="19">
        <f t="shared" si="79"/>
        <v>0.17671458676442586</v>
      </c>
      <c r="AN391" s="19">
        <f t="shared" si="80"/>
        <v>0.41233403578366035</v>
      </c>
      <c r="AP391" s="24">
        <v>14.08</v>
      </c>
      <c r="AQ391" s="24">
        <f t="shared" si="81"/>
        <v>2.4881413816431164</v>
      </c>
      <c r="AR391" s="24"/>
      <c r="AS391" s="24">
        <v>8.1999999999999993</v>
      </c>
      <c r="AT391" s="24">
        <f t="shared" si="82"/>
        <v>3.3811390934260146</v>
      </c>
      <c r="AU391" s="24"/>
      <c r="AV391" s="25">
        <f t="shared" si="83"/>
        <v>-0.89299771178289822</v>
      </c>
    </row>
    <row r="392" spans="1:48" x14ac:dyDescent="0.3">
      <c r="A392" s="2" t="s">
        <v>6</v>
      </c>
      <c r="B392" s="2">
        <v>27</v>
      </c>
      <c r="C392" s="5">
        <v>39870</v>
      </c>
      <c r="D392" s="2">
        <v>35</v>
      </c>
      <c r="E392" s="2" t="s">
        <v>9</v>
      </c>
      <c r="F392" s="6" t="s">
        <v>43</v>
      </c>
      <c r="G392" s="2">
        <v>70</v>
      </c>
      <c r="H392" s="2">
        <v>15</v>
      </c>
      <c r="I392" s="2">
        <v>50</v>
      </c>
      <c r="J392" s="2">
        <v>20</v>
      </c>
      <c r="K392" s="2">
        <v>2</v>
      </c>
      <c r="L392" s="19">
        <v>2513.2741228718346</v>
      </c>
      <c r="M392" s="19">
        <f t="shared" si="72"/>
        <v>0.25132741228718347</v>
      </c>
      <c r="N392" s="19">
        <v>1759.2918860102841</v>
      </c>
      <c r="O392" s="19">
        <f t="shared" si="73"/>
        <v>0.17592918860102841</v>
      </c>
      <c r="P392" s="19">
        <f t="shared" si="74"/>
        <v>7.5398223686155064E-2</v>
      </c>
      <c r="R392" s="24">
        <v>14.08</v>
      </c>
      <c r="S392" s="24">
        <f t="shared" si="75"/>
        <v>2.4770829755024799</v>
      </c>
      <c r="U392" s="24">
        <v>8.1999999999999993</v>
      </c>
      <c r="V392" s="24">
        <f t="shared" si="76"/>
        <v>0.61826543422647151</v>
      </c>
      <c r="X392" s="25">
        <f t="shared" si="77"/>
        <v>1.8588175412760084</v>
      </c>
      <c r="AA392" s="5">
        <v>39870</v>
      </c>
      <c r="AB392" s="2">
        <v>35</v>
      </c>
      <c r="AC392" s="2" t="s">
        <v>9</v>
      </c>
      <c r="AD392" s="6" t="s">
        <v>43</v>
      </c>
      <c r="AE392" s="2">
        <v>70</v>
      </c>
      <c r="AF392" s="2">
        <v>15</v>
      </c>
      <c r="AG392" s="2">
        <v>50</v>
      </c>
      <c r="AH392" s="2">
        <v>20</v>
      </c>
      <c r="AI392" s="2">
        <v>2</v>
      </c>
      <c r="AJ392" s="19">
        <v>2513.2741228718346</v>
      </c>
      <c r="AK392" s="19">
        <f t="shared" si="78"/>
        <v>0.25132741228718347</v>
      </c>
      <c r="AL392" s="19">
        <v>1759.2918860102841</v>
      </c>
      <c r="AM392" s="19">
        <f t="shared" si="79"/>
        <v>0.17592918860102841</v>
      </c>
      <c r="AN392" s="19">
        <f t="shared" si="80"/>
        <v>7.5398223686155064E-2</v>
      </c>
      <c r="AP392" s="24">
        <v>14.08</v>
      </c>
      <c r="AQ392" s="24">
        <f t="shared" si="81"/>
        <v>2.4770829755024799</v>
      </c>
      <c r="AR392" s="24"/>
      <c r="AS392" s="24">
        <v>8.1999999999999993</v>
      </c>
      <c r="AT392" s="24">
        <f t="shared" si="82"/>
        <v>0.61826543422647151</v>
      </c>
      <c r="AU392" s="24"/>
      <c r="AV392" s="25">
        <f t="shared" si="83"/>
        <v>1.8588175412760084</v>
      </c>
    </row>
    <row r="393" spans="1:48" x14ac:dyDescent="0.3">
      <c r="A393" s="2" t="s">
        <v>6</v>
      </c>
      <c r="B393" s="2">
        <v>27</v>
      </c>
      <c r="C393" s="5">
        <v>39870</v>
      </c>
      <c r="D393" s="2">
        <v>35</v>
      </c>
      <c r="E393" s="2" t="s">
        <v>9</v>
      </c>
      <c r="F393" s="6" t="s">
        <v>36</v>
      </c>
      <c r="G393" s="2">
        <v>20</v>
      </c>
      <c r="H393" s="2">
        <v>35</v>
      </c>
      <c r="I393" s="2">
        <v>50</v>
      </c>
      <c r="J393" s="2">
        <v>30</v>
      </c>
      <c r="K393" s="2">
        <v>2</v>
      </c>
      <c r="L393" s="19">
        <v>5654.8667764616275</v>
      </c>
      <c r="M393" s="19">
        <f t="shared" si="72"/>
        <v>0.56548667764616278</v>
      </c>
      <c r="N393" s="19">
        <v>1130.9733552923256</v>
      </c>
      <c r="O393" s="19">
        <f t="shared" si="73"/>
        <v>0.11309733552923255</v>
      </c>
      <c r="P393" s="19">
        <f t="shared" si="74"/>
        <v>0.45238934211693022</v>
      </c>
      <c r="R393" s="24">
        <v>14.08</v>
      </c>
      <c r="S393" s="24">
        <f t="shared" si="75"/>
        <v>1.5924104842515943</v>
      </c>
      <c r="U393" s="24">
        <v>8.3025000000000002</v>
      </c>
      <c r="V393" s="24">
        <f t="shared" si="76"/>
        <v>3.7559625129258132</v>
      </c>
      <c r="X393" s="25">
        <f t="shared" si="77"/>
        <v>-2.1635520286742187</v>
      </c>
      <c r="AA393" s="5">
        <v>39870</v>
      </c>
      <c r="AB393" s="2">
        <v>35</v>
      </c>
      <c r="AC393" s="2" t="s">
        <v>9</v>
      </c>
      <c r="AD393" s="6" t="s">
        <v>36</v>
      </c>
      <c r="AE393" s="2">
        <v>20</v>
      </c>
      <c r="AF393" s="2">
        <v>35</v>
      </c>
      <c r="AG393" s="2">
        <v>50</v>
      </c>
      <c r="AH393" s="2">
        <v>30</v>
      </c>
      <c r="AI393" s="2">
        <v>2</v>
      </c>
      <c r="AJ393" s="19">
        <v>5654.8667764616275</v>
      </c>
      <c r="AK393" s="19">
        <f t="shared" si="78"/>
        <v>0.56548667764616278</v>
      </c>
      <c r="AL393" s="19">
        <v>1130.9733552923256</v>
      </c>
      <c r="AM393" s="19">
        <f t="shared" si="79"/>
        <v>0.11309733552923255</v>
      </c>
      <c r="AN393" s="19">
        <f t="shared" si="80"/>
        <v>0.45238934211693022</v>
      </c>
      <c r="AP393" s="24">
        <v>14.08</v>
      </c>
      <c r="AQ393" s="24">
        <f t="shared" si="81"/>
        <v>1.5924104842515943</v>
      </c>
      <c r="AR393" s="24"/>
      <c r="AS393" s="24">
        <v>8.3025000000000002</v>
      </c>
      <c r="AT393" s="24">
        <f t="shared" si="82"/>
        <v>3.7559625129258132</v>
      </c>
      <c r="AU393" s="24"/>
      <c r="AV393" s="25">
        <f t="shared" si="83"/>
        <v>-2.1635520286742187</v>
      </c>
    </row>
    <row r="394" spans="1:48" x14ac:dyDescent="0.3">
      <c r="A394" s="2" t="s">
        <v>6</v>
      </c>
      <c r="B394" s="2">
        <v>27</v>
      </c>
      <c r="C394" s="5">
        <v>39870</v>
      </c>
      <c r="D394" s="2">
        <v>35</v>
      </c>
      <c r="E394" s="2" t="s">
        <v>9</v>
      </c>
      <c r="F394" s="6" t="s">
        <v>22</v>
      </c>
      <c r="G394" s="2">
        <v>100</v>
      </c>
      <c r="H394" s="2">
        <v>15</v>
      </c>
      <c r="I394" s="2">
        <v>15</v>
      </c>
      <c r="J394" s="2">
        <v>11.25</v>
      </c>
      <c r="K394" s="2">
        <v>3</v>
      </c>
      <c r="L394" s="19">
        <v>1192.8234606598735</v>
      </c>
      <c r="M394" s="19">
        <f t="shared" si="72"/>
        <v>0.11928234606598735</v>
      </c>
      <c r="N394" s="19">
        <v>1192.8234606598735</v>
      </c>
      <c r="O394" s="19">
        <f t="shared" si="73"/>
        <v>0.11928234606598735</v>
      </c>
      <c r="P394" s="19">
        <f t="shared" si="74"/>
        <v>0</v>
      </c>
      <c r="R394" s="24">
        <v>14.08</v>
      </c>
      <c r="S394" s="24">
        <f t="shared" si="75"/>
        <v>1.6794954326091018</v>
      </c>
      <c r="U394" s="24">
        <v>8.104694792715291</v>
      </c>
      <c r="V394" s="24">
        <f t="shared" si="76"/>
        <v>0</v>
      </c>
      <c r="X394" s="25">
        <f t="shared" si="77"/>
        <v>1.6794954326091018</v>
      </c>
      <c r="AA394" s="5">
        <v>39870</v>
      </c>
      <c r="AB394" s="2">
        <v>35</v>
      </c>
      <c r="AC394" s="2" t="s">
        <v>9</v>
      </c>
      <c r="AD394" s="6" t="s">
        <v>22</v>
      </c>
      <c r="AE394" s="2">
        <v>100</v>
      </c>
      <c r="AF394" s="2">
        <v>15</v>
      </c>
      <c r="AG394" s="2">
        <v>15</v>
      </c>
      <c r="AH394" s="2">
        <v>11.25</v>
      </c>
      <c r="AI394" s="2">
        <v>3</v>
      </c>
      <c r="AJ394" s="19">
        <v>1192.8234606598735</v>
      </c>
      <c r="AK394" s="19">
        <f t="shared" si="78"/>
        <v>0.11928234606598735</v>
      </c>
      <c r="AL394" s="19">
        <v>1192.8234606598735</v>
      </c>
      <c r="AM394" s="19">
        <f t="shared" si="79"/>
        <v>0.11928234606598735</v>
      </c>
      <c r="AN394" s="19">
        <f t="shared" si="80"/>
        <v>0</v>
      </c>
      <c r="AP394" s="24">
        <v>14.08</v>
      </c>
      <c r="AQ394" s="24">
        <f t="shared" si="81"/>
        <v>1.6794954326091018</v>
      </c>
      <c r="AR394" s="24"/>
      <c r="AS394" s="24">
        <v>8.104694792715291</v>
      </c>
      <c r="AT394" s="24">
        <f t="shared" si="82"/>
        <v>0</v>
      </c>
      <c r="AU394" s="24"/>
      <c r="AV394" s="25">
        <f t="shared" si="83"/>
        <v>1.6794954326091018</v>
      </c>
    </row>
    <row r="395" spans="1:48" x14ac:dyDescent="0.3">
      <c r="A395" s="2" t="s">
        <v>6</v>
      </c>
      <c r="B395" s="2">
        <v>27</v>
      </c>
      <c r="C395" s="5">
        <v>39870</v>
      </c>
      <c r="D395" s="2">
        <v>35</v>
      </c>
      <c r="E395" s="2" t="s">
        <v>9</v>
      </c>
      <c r="F395" s="6" t="s">
        <v>46</v>
      </c>
      <c r="G395" s="2">
        <v>80</v>
      </c>
      <c r="H395" s="2">
        <v>12</v>
      </c>
      <c r="I395" s="2">
        <v>15</v>
      </c>
      <c r="J395" s="2">
        <v>9.75</v>
      </c>
      <c r="K395" s="2">
        <v>3</v>
      </c>
      <c r="L395" s="19">
        <v>895.9429548956391</v>
      </c>
      <c r="M395" s="19">
        <f t="shared" si="72"/>
        <v>8.9594295489563908E-2</v>
      </c>
      <c r="N395" s="19">
        <v>716.75436391651135</v>
      </c>
      <c r="O395" s="19">
        <f t="shared" si="73"/>
        <v>7.1675436391651137E-2</v>
      </c>
      <c r="P395" s="19">
        <f t="shared" si="74"/>
        <v>1.791885909791277E-2</v>
      </c>
      <c r="R395" s="24">
        <v>14.08</v>
      </c>
      <c r="S395" s="24">
        <f t="shared" si="75"/>
        <v>1.009190144394448</v>
      </c>
      <c r="U395" s="24">
        <v>12.651428571428571</v>
      </c>
      <c r="V395" s="24">
        <f t="shared" si="76"/>
        <v>0.22669916595873643</v>
      </c>
      <c r="X395" s="25">
        <f t="shared" si="77"/>
        <v>0.78249097843571158</v>
      </c>
      <c r="AA395" s="5">
        <v>39870</v>
      </c>
      <c r="AB395" s="2">
        <v>35</v>
      </c>
      <c r="AC395" s="2" t="s">
        <v>9</v>
      </c>
      <c r="AD395" s="6" t="s">
        <v>46</v>
      </c>
      <c r="AE395" s="2">
        <v>80</v>
      </c>
      <c r="AF395" s="2">
        <v>12</v>
      </c>
      <c r="AG395" s="2">
        <v>15</v>
      </c>
      <c r="AH395" s="2">
        <v>9.75</v>
      </c>
      <c r="AI395" s="2">
        <v>3</v>
      </c>
      <c r="AJ395" s="19">
        <v>895.9429548956391</v>
      </c>
      <c r="AK395" s="19">
        <f t="shared" si="78"/>
        <v>8.9594295489563908E-2</v>
      </c>
      <c r="AL395" s="19">
        <v>716.75436391651135</v>
      </c>
      <c r="AM395" s="19">
        <f t="shared" si="79"/>
        <v>7.1675436391651137E-2</v>
      </c>
      <c r="AN395" s="19">
        <f t="shared" si="80"/>
        <v>1.791885909791277E-2</v>
      </c>
      <c r="AP395" s="24">
        <v>14.08</v>
      </c>
      <c r="AQ395" s="24">
        <f t="shared" si="81"/>
        <v>1.009190144394448</v>
      </c>
      <c r="AR395" s="24"/>
      <c r="AS395" s="24">
        <v>12.651428571428571</v>
      </c>
      <c r="AT395" s="24">
        <f t="shared" si="82"/>
        <v>0.22669916595873643</v>
      </c>
      <c r="AU395" s="24"/>
      <c r="AV395" s="25">
        <f t="shared" si="83"/>
        <v>0.78249097843571158</v>
      </c>
    </row>
    <row r="396" spans="1:48" x14ac:dyDescent="0.3">
      <c r="A396" s="2" t="s">
        <v>6</v>
      </c>
      <c r="B396" s="2">
        <v>43</v>
      </c>
      <c r="C396" s="5">
        <v>39870</v>
      </c>
      <c r="D396" s="2">
        <v>24</v>
      </c>
      <c r="E396" s="2" t="s">
        <v>10</v>
      </c>
      <c r="F396" s="6" t="s">
        <v>49</v>
      </c>
      <c r="G396" s="2">
        <v>40</v>
      </c>
      <c r="H396" s="2">
        <v>15</v>
      </c>
      <c r="I396" s="2">
        <v>22</v>
      </c>
      <c r="J396" s="2">
        <v>13</v>
      </c>
      <c r="K396" s="2">
        <v>2</v>
      </c>
      <c r="L396" s="19">
        <v>1061.8583169133501</v>
      </c>
      <c r="M396" s="19">
        <f t="shared" si="72"/>
        <v>0.10618583169133501</v>
      </c>
      <c r="N396" s="19">
        <v>424.74332676534004</v>
      </c>
      <c r="O396" s="19">
        <f t="shared" si="73"/>
        <v>4.2474332676534006E-2</v>
      </c>
      <c r="P396" s="19">
        <f t="shared" si="74"/>
        <v>6.3711499014800999E-2</v>
      </c>
      <c r="R396" s="24">
        <v>14.08</v>
      </c>
      <c r="S396" s="24">
        <f t="shared" si="75"/>
        <v>0.59803860408559883</v>
      </c>
      <c r="U396" s="24">
        <v>8.461146496815287</v>
      </c>
      <c r="V396" s="24">
        <f t="shared" si="76"/>
        <v>0.53907232669593408</v>
      </c>
      <c r="X396" s="25">
        <f t="shared" si="77"/>
        <v>5.8966277389664756E-2</v>
      </c>
      <c r="AA396" s="5">
        <v>39870</v>
      </c>
      <c r="AB396" s="2">
        <v>24</v>
      </c>
      <c r="AC396" s="2" t="s">
        <v>10</v>
      </c>
      <c r="AD396" s="6" t="s">
        <v>49</v>
      </c>
      <c r="AE396" s="2">
        <v>40</v>
      </c>
      <c r="AF396" s="2">
        <v>15</v>
      </c>
      <c r="AG396" s="2">
        <v>22</v>
      </c>
      <c r="AH396" s="2">
        <v>13</v>
      </c>
      <c r="AI396" s="2">
        <v>2</v>
      </c>
      <c r="AJ396" s="19">
        <v>1061.8583169133501</v>
      </c>
      <c r="AK396" s="19">
        <f t="shared" si="78"/>
        <v>0.10618583169133501</v>
      </c>
      <c r="AL396" s="19">
        <v>424.74332676534004</v>
      </c>
      <c r="AM396" s="19">
        <f t="shared" si="79"/>
        <v>4.2474332676534006E-2</v>
      </c>
      <c r="AN396" s="19">
        <f t="shared" si="80"/>
        <v>6.3711499014800999E-2</v>
      </c>
      <c r="AP396" s="24">
        <v>14.08</v>
      </c>
      <c r="AQ396" s="24">
        <f t="shared" si="81"/>
        <v>0.59803860408559883</v>
      </c>
      <c r="AR396" s="24"/>
      <c r="AS396" s="24">
        <v>8.461146496815287</v>
      </c>
      <c r="AT396" s="24">
        <f t="shared" si="82"/>
        <v>0.53907232669593408</v>
      </c>
      <c r="AU396" s="24"/>
      <c r="AV396" s="25">
        <f t="shared" si="83"/>
        <v>5.8966277389664756E-2</v>
      </c>
    </row>
    <row r="397" spans="1:48" x14ac:dyDescent="0.3">
      <c r="A397" s="2" t="s">
        <v>6</v>
      </c>
      <c r="B397" s="2">
        <v>43</v>
      </c>
      <c r="C397" s="5">
        <v>39870</v>
      </c>
      <c r="D397" s="2">
        <v>24</v>
      </c>
      <c r="E397" s="2" t="s">
        <v>10</v>
      </c>
      <c r="F397" s="6" t="s">
        <v>41</v>
      </c>
      <c r="G397" s="2">
        <v>10</v>
      </c>
      <c r="H397" s="2">
        <v>20</v>
      </c>
      <c r="I397" s="2">
        <v>40</v>
      </c>
      <c r="J397" s="2">
        <v>20</v>
      </c>
      <c r="K397" s="2">
        <v>3</v>
      </c>
      <c r="L397" s="19">
        <v>3769.9111843077517</v>
      </c>
      <c r="M397" s="19">
        <f t="shared" si="72"/>
        <v>0.37699111843077515</v>
      </c>
      <c r="N397" s="19">
        <v>376.9911184307752</v>
      </c>
      <c r="O397" s="19">
        <f t="shared" si="73"/>
        <v>3.7699111843077518E-2</v>
      </c>
      <c r="P397" s="19">
        <f t="shared" si="74"/>
        <v>0.33929200658769765</v>
      </c>
      <c r="R397" s="24">
        <v>14.08</v>
      </c>
      <c r="S397" s="24">
        <f t="shared" si="75"/>
        <v>0.53080349475053146</v>
      </c>
      <c r="U397" s="24">
        <v>8.1999999999999993</v>
      </c>
      <c r="V397" s="24">
        <f t="shared" si="76"/>
        <v>2.7821944540191206</v>
      </c>
      <c r="X397" s="25">
        <f t="shared" si="77"/>
        <v>-2.2513909592685892</v>
      </c>
      <c r="AA397" s="5">
        <v>39870</v>
      </c>
      <c r="AB397" s="2">
        <v>24</v>
      </c>
      <c r="AC397" s="2" t="s">
        <v>10</v>
      </c>
      <c r="AD397" s="6" t="s">
        <v>41</v>
      </c>
      <c r="AE397" s="2">
        <v>10</v>
      </c>
      <c r="AF397" s="2">
        <v>20</v>
      </c>
      <c r="AG397" s="2">
        <v>40</v>
      </c>
      <c r="AH397" s="2">
        <v>20</v>
      </c>
      <c r="AI397" s="2">
        <v>3</v>
      </c>
      <c r="AJ397" s="19">
        <v>3769.9111843077517</v>
      </c>
      <c r="AK397" s="19">
        <f t="shared" si="78"/>
        <v>0.37699111843077515</v>
      </c>
      <c r="AL397" s="19">
        <v>376.9911184307752</v>
      </c>
      <c r="AM397" s="19">
        <f t="shared" si="79"/>
        <v>3.7699111843077518E-2</v>
      </c>
      <c r="AN397" s="19">
        <f t="shared" si="80"/>
        <v>0.33929200658769765</v>
      </c>
      <c r="AP397" s="24">
        <v>14.08</v>
      </c>
      <c r="AQ397" s="24">
        <f t="shared" si="81"/>
        <v>0.53080349475053146</v>
      </c>
      <c r="AR397" s="24"/>
      <c r="AS397" s="24">
        <v>8.1999999999999993</v>
      </c>
      <c r="AT397" s="24">
        <f t="shared" si="82"/>
        <v>2.7821944540191206</v>
      </c>
      <c r="AU397" s="24"/>
      <c r="AV397" s="25">
        <f t="shared" si="83"/>
        <v>-2.2513909592685892</v>
      </c>
    </row>
    <row r="398" spans="1:48" x14ac:dyDescent="0.3">
      <c r="A398" s="2" t="s">
        <v>6</v>
      </c>
      <c r="B398" s="2">
        <v>43</v>
      </c>
      <c r="C398" s="5">
        <v>39870</v>
      </c>
      <c r="D398" s="2">
        <v>24</v>
      </c>
      <c r="E398" s="2" t="s">
        <v>10</v>
      </c>
      <c r="F398" s="6" t="s">
        <v>53</v>
      </c>
      <c r="G398" s="2">
        <v>10</v>
      </c>
      <c r="H398" s="2">
        <v>10</v>
      </c>
      <c r="I398" s="2">
        <v>20</v>
      </c>
      <c r="J398" s="2">
        <v>10</v>
      </c>
      <c r="K398" s="2">
        <v>2</v>
      </c>
      <c r="L398" s="19">
        <v>628.31853071795865</v>
      </c>
      <c r="M398" s="19">
        <f t="shared" si="72"/>
        <v>6.2831853071795868E-2</v>
      </c>
      <c r="N398" s="19">
        <v>62.831853071795869</v>
      </c>
      <c r="O398" s="19">
        <f t="shared" si="73"/>
        <v>6.2831853071795866E-3</v>
      </c>
      <c r="P398" s="19">
        <f t="shared" si="74"/>
        <v>5.6548667764616284E-2</v>
      </c>
      <c r="R398" s="24">
        <v>6.51</v>
      </c>
      <c r="S398" s="24">
        <f t="shared" si="75"/>
        <v>4.090353634973911E-2</v>
      </c>
      <c r="U398" s="24">
        <v>8.2509316770186327</v>
      </c>
      <c r="V398" s="24">
        <f t="shared" si="76"/>
        <v>0.46657919415227495</v>
      </c>
      <c r="X398" s="25">
        <f t="shared" si="77"/>
        <v>-0.42567565780253586</v>
      </c>
      <c r="AA398" s="5">
        <v>39870</v>
      </c>
      <c r="AB398" s="2">
        <v>24</v>
      </c>
      <c r="AC398" s="2" t="s">
        <v>10</v>
      </c>
      <c r="AD398" s="6" t="s">
        <v>53</v>
      </c>
      <c r="AE398" s="2">
        <v>10</v>
      </c>
      <c r="AF398" s="2">
        <v>10</v>
      </c>
      <c r="AG398" s="2">
        <v>20</v>
      </c>
      <c r="AH398" s="2">
        <v>10</v>
      </c>
      <c r="AI398" s="2">
        <v>2</v>
      </c>
      <c r="AJ398" s="19">
        <v>628.31853071795865</v>
      </c>
      <c r="AK398" s="19">
        <f t="shared" si="78"/>
        <v>6.2831853071795868E-2</v>
      </c>
      <c r="AL398" s="19">
        <v>62.831853071795869</v>
      </c>
      <c r="AM398" s="19">
        <f t="shared" si="79"/>
        <v>6.2831853071795866E-3</v>
      </c>
      <c r="AN398" s="19">
        <f t="shared" si="80"/>
        <v>5.6548667764616284E-2</v>
      </c>
      <c r="AP398" s="24">
        <v>6.51</v>
      </c>
      <c r="AQ398" s="24">
        <f t="shared" si="81"/>
        <v>4.090353634973911E-2</v>
      </c>
      <c r="AR398" s="24"/>
      <c r="AS398" s="24">
        <v>8.2509316770186327</v>
      </c>
      <c r="AT398" s="24">
        <f t="shared" si="82"/>
        <v>0.46657919415227495</v>
      </c>
      <c r="AU398" s="24"/>
      <c r="AV398" s="25">
        <f t="shared" si="83"/>
        <v>-0.42567565780253586</v>
      </c>
    </row>
    <row r="399" spans="1:48" x14ac:dyDescent="0.3">
      <c r="A399" s="2" t="s">
        <v>6</v>
      </c>
      <c r="B399" s="2">
        <v>43</v>
      </c>
      <c r="C399" s="5">
        <v>39870</v>
      </c>
      <c r="D399" s="2">
        <v>24</v>
      </c>
      <c r="E399" s="2" t="s">
        <v>10</v>
      </c>
      <c r="F399" s="6" t="s">
        <v>53</v>
      </c>
      <c r="G399" s="2">
        <v>60</v>
      </c>
      <c r="H399" s="2">
        <v>30</v>
      </c>
      <c r="I399" s="2">
        <v>45</v>
      </c>
      <c r="J399" s="2">
        <v>26.25</v>
      </c>
      <c r="K399" s="2">
        <v>2</v>
      </c>
      <c r="L399" s="19">
        <v>4329.5073757284335</v>
      </c>
      <c r="M399" s="19">
        <f t="shared" si="72"/>
        <v>0.43295073757284336</v>
      </c>
      <c r="N399" s="19">
        <v>2597.7044254370599</v>
      </c>
      <c r="O399" s="19">
        <f t="shared" si="73"/>
        <v>0.25977044254370596</v>
      </c>
      <c r="P399" s="19">
        <f t="shared" si="74"/>
        <v>0.1731802950291374</v>
      </c>
      <c r="R399" s="24">
        <v>6.51</v>
      </c>
      <c r="S399" s="24">
        <f t="shared" si="75"/>
        <v>1.6911055809595257</v>
      </c>
      <c r="U399" s="24">
        <v>8.2509316770186327</v>
      </c>
      <c r="V399" s="24">
        <f t="shared" si="76"/>
        <v>1.4288987820913421</v>
      </c>
      <c r="X399" s="25">
        <f t="shared" si="77"/>
        <v>0.26220679886818354</v>
      </c>
      <c r="AA399" s="5">
        <v>39870</v>
      </c>
      <c r="AB399" s="2">
        <v>24</v>
      </c>
      <c r="AC399" s="2" t="s">
        <v>10</v>
      </c>
      <c r="AD399" s="6" t="s">
        <v>53</v>
      </c>
      <c r="AE399" s="2">
        <v>60</v>
      </c>
      <c r="AF399" s="2">
        <v>30</v>
      </c>
      <c r="AG399" s="2">
        <v>45</v>
      </c>
      <c r="AH399" s="2">
        <v>26.25</v>
      </c>
      <c r="AI399" s="2">
        <v>2</v>
      </c>
      <c r="AJ399" s="19">
        <v>4329.5073757284335</v>
      </c>
      <c r="AK399" s="19">
        <f t="shared" si="78"/>
        <v>0.43295073757284336</v>
      </c>
      <c r="AL399" s="19">
        <v>2597.7044254370599</v>
      </c>
      <c r="AM399" s="19">
        <f t="shared" si="79"/>
        <v>0.25977044254370596</v>
      </c>
      <c r="AN399" s="19">
        <f t="shared" si="80"/>
        <v>0.1731802950291374</v>
      </c>
      <c r="AP399" s="24">
        <v>6.51</v>
      </c>
      <c r="AQ399" s="24">
        <f t="shared" si="81"/>
        <v>1.6911055809595257</v>
      </c>
      <c r="AR399" s="24"/>
      <c r="AS399" s="24">
        <v>8.2509316770186327</v>
      </c>
      <c r="AT399" s="24">
        <f t="shared" si="82"/>
        <v>1.4288987820913421</v>
      </c>
      <c r="AU399" s="24"/>
      <c r="AV399" s="25">
        <f t="shared" si="83"/>
        <v>0.26220679886818354</v>
      </c>
    </row>
    <row r="400" spans="1:48" x14ac:dyDescent="0.3">
      <c r="A400" s="2" t="s">
        <v>6</v>
      </c>
      <c r="B400" s="2">
        <v>43</v>
      </c>
      <c r="C400" s="5">
        <v>39870</v>
      </c>
      <c r="D400" s="2">
        <v>24</v>
      </c>
      <c r="E400" s="2" t="s">
        <v>10</v>
      </c>
      <c r="F400" s="6" t="s">
        <v>41</v>
      </c>
      <c r="G400" s="2">
        <v>50</v>
      </c>
      <c r="H400" s="2">
        <v>240</v>
      </c>
      <c r="I400" s="2">
        <v>270</v>
      </c>
      <c r="J400" s="2">
        <v>187.5</v>
      </c>
      <c r="K400" s="2">
        <v>3</v>
      </c>
      <c r="L400" s="19">
        <v>331339.85018329852</v>
      </c>
      <c r="M400" s="19">
        <f t="shared" si="72"/>
        <v>33.133985018329852</v>
      </c>
      <c r="N400" s="19">
        <v>165669.92509164926</v>
      </c>
      <c r="O400" s="19">
        <f t="shared" si="73"/>
        <v>16.566992509164926</v>
      </c>
      <c r="P400" s="19">
        <f t="shared" si="74"/>
        <v>16.566992509164926</v>
      </c>
      <c r="R400" s="24">
        <v>14.08</v>
      </c>
      <c r="S400" s="24">
        <f t="shared" si="75"/>
        <v>233.26325452904217</v>
      </c>
      <c r="U400" s="24">
        <v>8.1999999999999993</v>
      </c>
      <c r="V400" s="24">
        <f t="shared" si="76"/>
        <v>135.84933857515239</v>
      </c>
      <c r="X400" s="25">
        <f t="shared" si="77"/>
        <v>97.413915953889784</v>
      </c>
      <c r="AA400" s="5">
        <v>39870</v>
      </c>
      <c r="AB400" s="2">
        <v>24</v>
      </c>
      <c r="AC400" s="2" t="s">
        <v>10</v>
      </c>
      <c r="AD400" s="6" t="s">
        <v>41</v>
      </c>
      <c r="AE400" s="2">
        <v>50</v>
      </c>
      <c r="AF400" s="2">
        <v>240</v>
      </c>
      <c r="AG400" s="2">
        <v>270</v>
      </c>
      <c r="AH400" s="2">
        <v>187.5</v>
      </c>
      <c r="AI400" s="2">
        <v>3</v>
      </c>
      <c r="AJ400" s="19">
        <v>331339.85018329852</v>
      </c>
      <c r="AK400" s="19">
        <f t="shared" si="78"/>
        <v>33.133985018329852</v>
      </c>
      <c r="AL400" s="19">
        <v>165669.92509164926</v>
      </c>
      <c r="AM400" s="19">
        <f t="shared" si="79"/>
        <v>16.566992509164926</v>
      </c>
      <c r="AN400" s="19">
        <f t="shared" si="80"/>
        <v>16.566992509164926</v>
      </c>
      <c r="AP400" s="24">
        <v>14.08</v>
      </c>
      <c r="AQ400" s="24">
        <f t="shared" si="81"/>
        <v>233.26325452904217</v>
      </c>
      <c r="AR400" s="24"/>
      <c r="AS400" s="24">
        <v>8.1999999999999993</v>
      </c>
      <c r="AT400" s="24">
        <f t="shared" si="82"/>
        <v>135.84933857515239</v>
      </c>
      <c r="AU400" s="24"/>
      <c r="AV400" s="25">
        <f t="shared" si="83"/>
        <v>97.413915953889784</v>
      </c>
    </row>
    <row r="401" spans="1:48" x14ac:dyDescent="0.3">
      <c r="A401" s="2" t="s">
        <v>6</v>
      </c>
      <c r="B401" s="2">
        <v>43</v>
      </c>
      <c r="C401" s="5">
        <v>39870</v>
      </c>
      <c r="D401" s="2">
        <v>24</v>
      </c>
      <c r="E401" s="2" t="s">
        <v>10</v>
      </c>
      <c r="F401" s="6" t="s">
        <v>53</v>
      </c>
      <c r="G401" s="2">
        <v>20</v>
      </c>
      <c r="H401" s="2">
        <v>15</v>
      </c>
      <c r="I401" s="2">
        <v>40</v>
      </c>
      <c r="J401" s="2">
        <v>17.5</v>
      </c>
      <c r="K401" s="2">
        <v>2</v>
      </c>
      <c r="L401" s="19">
        <v>1924.2255003237483</v>
      </c>
      <c r="M401" s="19">
        <f t="shared" si="72"/>
        <v>0.19242255003237482</v>
      </c>
      <c r="N401" s="19">
        <v>384.84510006474966</v>
      </c>
      <c r="O401" s="19">
        <f t="shared" si="73"/>
        <v>3.8484510006474966E-2</v>
      </c>
      <c r="P401" s="19">
        <f t="shared" si="74"/>
        <v>0.15393804002589986</v>
      </c>
      <c r="R401" s="24">
        <v>6.51</v>
      </c>
      <c r="S401" s="24">
        <f t="shared" si="75"/>
        <v>0.25053416014215202</v>
      </c>
      <c r="U401" s="24">
        <v>8.2509316770186327</v>
      </c>
      <c r="V401" s="24">
        <f t="shared" si="76"/>
        <v>1.2701322507478594</v>
      </c>
      <c r="X401" s="25">
        <f t="shared" si="77"/>
        <v>-1.0195980906057074</v>
      </c>
      <c r="AA401" s="5">
        <v>39870</v>
      </c>
      <c r="AB401" s="2">
        <v>24</v>
      </c>
      <c r="AC401" s="2" t="s">
        <v>10</v>
      </c>
      <c r="AD401" s="6" t="s">
        <v>53</v>
      </c>
      <c r="AE401" s="2">
        <v>20</v>
      </c>
      <c r="AF401" s="2">
        <v>15</v>
      </c>
      <c r="AG401" s="2">
        <v>40</v>
      </c>
      <c r="AH401" s="2">
        <v>17.5</v>
      </c>
      <c r="AI401" s="2">
        <v>2</v>
      </c>
      <c r="AJ401" s="19">
        <v>1924.2255003237483</v>
      </c>
      <c r="AK401" s="19">
        <f t="shared" si="78"/>
        <v>0.19242255003237482</v>
      </c>
      <c r="AL401" s="19">
        <v>384.84510006474966</v>
      </c>
      <c r="AM401" s="19">
        <f t="shared" si="79"/>
        <v>3.8484510006474966E-2</v>
      </c>
      <c r="AN401" s="19">
        <f t="shared" si="80"/>
        <v>0.15393804002589986</v>
      </c>
      <c r="AP401" s="24">
        <v>6.51</v>
      </c>
      <c r="AQ401" s="24">
        <f t="shared" si="81"/>
        <v>0.25053416014215202</v>
      </c>
      <c r="AR401" s="24"/>
      <c r="AS401" s="24">
        <v>8.2509316770186327</v>
      </c>
      <c r="AT401" s="24">
        <f t="shared" si="82"/>
        <v>1.2701322507478594</v>
      </c>
      <c r="AU401" s="24"/>
      <c r="AV401" s="25">
        <f t="shared" si="83"/>
        <v>-1.0195980906057074</v>
      </c>
    </row>
    <row r="402" spans="1:48" x14ac:dyDescent="0.3">
      <c r="A402" s="2" t="s">
        <v>6</v>
      </c>
      <c r="B402" s="2">
        <v>43</v>
      </c>
      <c r="C402" s="5">
        <v>39870</v>
      </c>
      <c r="D402" s="2">
        <v>24</v>
      </c>
      <c r="E402" s="2" t="s">
        <v>10</v>
      </c>
      <c r="F402" s="6" t="s">
        <v>44</v>
      </c>
      <c r="G402" s="2">
        <v>60</v>
      </c>
      <c r="H402" s="2">
        <v>7</v>
      </c>
      <c r="I402" s="2">
        <v>12</v>
      </c>
      <c r="J402" s="2">
        <v>6.5</v>
      </c>
      <c r="K402" s="2">
        <v>2</v>
      </c>
      <c r="L402" s="19">
        <v>265.46457922833753</v>
      </c>
      <c r="M402" s="19">
        <f t="shared" si="72"/>
        <v>2.6546457922833753E-2</v>
      </c>
      <c r="N402" s="19">
        <v>159.27874753700252</v>
      </c>
      <c r="O402" s="19">
        <f t="shared" si="73"/>
        <v>1.5927874753700253E-2</v>
      </c>
      <c r="P402" s="19">
        <f t="shared" si="74"/>
        <v>1.06185831691335E-2</v>
      </c>
      <c r="R402" s="24">
        <v>14.08</v>
      </c>
      <c r="S402" s="24">
        <f t="shared" si="75"/>
        <v>0.22426447653209958</v>
      </c>
      <c r="U402" s="24">
        <v>9.0675767918088734</v>
      </c>
      <c r="V402" s="24">
        <f t="shared" si="76"/>
        <v>9.6284818306327236E-2</v>
      </c>
      <c r="X402" s="25">
        <f t="shared" si="77"/>
        <v>0.12797965822577234</v>
      </c>
      <c r="AA402" s="5">
        <v>39870</v>
      </c>
      <c r="AB402" s="2">
        <v>24</v>
      </c>
      <c r="AC402" s="2" t="s">
        <v>10</v>
      </c>
      <c r="AD402" s="6" t="s">
        <v>44</v>
      </c>
      <c r="AE402" s="2">
        <v>60</v>
      </c>
      <c r="AF402" s="2">
        <v>7</v>
      </c>
      <c r="AG402" s="2">
        <v>12</v>
      </c>
      <c r="AH402" s="2">
        <v>6.5</v>
      </c>
      <c r="AI402" s="2">
        <v>2</v>
      </c>
      <c r="AJ402" s="19">
        <v>265.46457922833753</v>
      </c>
      <c r="AK402" s="19">
        <f t="shared" si="78"/>
        <v>2.6546457922833753E-2</v>
      </c>
      <c r="AL402" s="19">
        <v>159.27874753700252</v>
      </c>
      <c r="AM402" s="19">
        <f t="shared" si="79"/>
        <v>1.5927874753700253E-2</v>
      </c>
      <c r="AN402" s="19">
        <f t="shared" si="80"/>
        <v>1.06185831691335E-2</v>
      </c>
      <c r="AP402" s="24">
        <v>14.08</v>
      </c>
      <c r="AQ402" s="24">
        <f t="shared" si="81"/>
        <v>0.22426447653209958</v>
      </c>
      <c r="AR402" s="24"/>
      <c r="AS402" s="24">
        <v>9.0675767918088734</v>
      </c>
      <c r="AT402" s="24">
        <f t="shared" si="82"/>
        <v>9.6284818306327236E-2</v>
      </c>
      <c r="AU402" s="24"/>
      <c r="AV402" s="25">
        <f t="shared" si="83"/>
        <v>0.12797965822577234</v>
      </c>
    </row>
    <row r="403" spans="1:48" x14ac:dyDescent="0.3">
      <c r="A403" s="2" t="s">
        <v>6</v>
      </c>
      <c r="B403" s="2">
        <v>43</v>
      </c>
      <c r="C403" s="5">
        <v>39870</v>
      </c>
      <c r="D403" s="2">
        <v>24</v>
      </c>
      <c r="E403" s="2" t="s">
        <v>10</v>
      </c>
      <c r="F403" s="6" t="s">
        <v>49</v>
      </c>
      <c r="G403" s="2">
        <v>80</v>
      </c>
      <c r="H403" s="2">
        <v>5</v>
      </c>
      <c r="I403" s="2">
        <v>13</v>
      </c>
      <c r="J403" s="2">
        <v>5.75</v>
      </c>
      <c r="K403" s="2">
        <v>2</v>
      </c>
      <c r="L403" s="19">
        <v>207.73781421862506</v>
      </c>
      <c r="M403" s="19">
        <f t="shared" si="72"/>
        <v>2.0773781421862505E-2</v>
      </c>
      <c r="N403" s="19">
        <v>166.19025137490007</v>
      </c>
      <c r="O403" s="19">
        <f t="shared" si="73"/>
        <v>1.6619025137490008E-2</v>
      </c>
      <c r="P403" s="19">
        <f t="shared" si="74"/>
        <v>4.1547562843724968E-3</v>
      </c>
      <c r="R403" s="24">
        <v>14.08</v>
      </c>
      <c r="S403" s="24">
        <f t="shared" si="75"/>
        <v>0.23399587393585933</v>
      </c>
      <c r="U403" s="24">
        <v>8.461146496815287</v>
      </c>
      <c r="V403" s="24">
        <f t="shared" si="76"/>
        <v>3.5154001580639652E-2</v>
      </c>
      <c r="X403" s="25">
        <f t="shared" si="77"/>
        <v>0.19884187235521966</v>
      </c>
      <c r="AA403" s="5">
        <v>39870</v>
      </c>
      <c r="AB403" s="2">
        <v>24</v>
      </c>
      <c r="AC403" s="2" t="s">
        <v>10</v>
      </c>
      <c r="AD403" s="6" t="s">
        <v>49</v>
      </c>
      <c r="AE403" s="2">
        <v>80</v>
      </c>
      <c r="AF403" s="2">
        <v>5</v>
      </c>
      <c r="AG403" s="2">
        <v>13</v>
      </c>
      <c r="AH403" s="2">
        <v>5.75</v>
      </c>
      <c r="AI403" s="2">
        <v>2</v>
      </c>
      <c r="AJ403" s="19">
        <v>207.73781421862506</v>
      </c>
      <c r="AK403" s="19">
        <f t="shared" si="78"/>
        <v>2.0773781421862505E-2</v>
      </c>
      <c r="AL403" s="19">
        <v>166.19025137490007</v>
      </c>
      <c r="AM403" s="19">
        <f t="shared" si="79"/>
        <v>1.6619025137490008E-2</v>
      </c>
      <c r="AN403" s="19">
        <f t="shared" si="80"/>
        <v>4.1547562843724968E-3</v>
      </c>
      <c r="AP403" s="24">
        <v>14.08</v>
      </c>
      <c r="AQ403" s="24">
        <f t="shared" si="81"/>
        <v>0.23399587393585933</v>
      </c>
      <c r="AR403" s="24"/>
      <c r="AS403" s="24">
        <v>8.461146496815287</v>
      </c>
      <c r="AT403" s="24">
        <f t="shared" si="82"/>
        <v>3.5154001580639652E-2</v>
      </c>
      <c r="AU403" s="24"/>
      <c r="AV403" s="25">
        <f t="shared" si="83"/>
        <v>0.19884187235521966</v>
      </c>
    </row>
    <row r="404" spans="1:48" x14ac:dyDescent="0.3">
      <c r="A404" s="2" t="s">
        <v>6</v>
      </c>
      <c r="B404" s="2">
        <v>43</v>
      </c>
      <c r="C404" s="5">
        <v>39870</v>
      </c>
      <c r="D404" s="2">
        <v>24</v>
      </c>
      <c r="E404" s="2" t="s">
        <v>10</v>
      </c>
      <c r="F404" s="6" t="s">
        <v>42</v>
      </c>
      <c r="G404" s="2">
        <v>10</v>
      </c>
      <c r="H404" s="2">
        <v>25</v>
      </c>
      <c r="I404" s="2">
        <v>50</v>
      </c>
      <c r="J404" s="2">
        <v>25</v>
      </c>
      <c r="K404" s="2">
        <v>2</v>
      </c>
      <c r="L404" s="19">
        <v>3926.9908169872415</v>
      </c>
      <c r="M404" s="19">
        <f t="shared" si="72"/>
        <v>0.39269908169872414</v>
      </c>
      <c r="N404" s="19">
        <v>392.69908169872417</v>
      </c>
      <c r="O404" s="19">
        <f t="shared" si="73"/>
        <v>3.9269908169872414E-2</v>
      </c>
      <c r="P404" s="19">
        <f t="shared" si="74"/>
        <v>0.35342917352885173</v>
      </c>
      <c r="R404" s="24">
        <v>14.08</v>
      </c>
      <c r="S404" s="24">
        <f t="shared" si="75"/>
        <v>0.55292030703180362</v>
      </c>
      <c r="U404" s="24">
        <v>8.1999999999999993</v>
      </c>
      <c r="V404" s="24">
        <f t="shared" si="76"/>
        <v>2.8981192229365837</v>
      </c>
      <c r="X404" s="25">
        <f t="shared" si="77"/>
        <v>-2.3451989159047804</v>
      </c>
      <c r="AA404" s="5">
        <v>39870</v>
      </c>
      <c r="AB404" s="2">
        <v>24</v>
      </c>
      <c r="AC404" s="2" t="s">
        <v>10</v>
      </c>
      <c r="AD404" s="6" t="s">
        <v>42</v>
      </c>
      <c r="AE404" s="2">
        <v>10</v>
      </c>
      <c r="AF404" s="2">
        <v>25</v>
      </c>
      <c r="AG404" s="2">
        <v>50</v>
      </c>
      <c r="AH404" s="2">
        <v>25</v>
      </c>
      <c r="AI404" s="2">
        <v>2</v>
      </c>
      <c r="AJ404" s="19">
        <v>3926.9908169872415</v>
      </c>
      <c r="AK404" s="19">
        <f t="shared" si="78"/>
        <v>0.39269908169872414</v>
      </c>
      <c r="AL404" s="19">
        <v>392.69908169872417</v>
      </c>
      <c r="AM404" s="19">
        <f t="shared" si="79"/>
        <v>3.9269908169872414E-2</v>
      </c>
      <c r="AN404" s="19">
        <f t="shared" si="80"/>
        <v>0.35342917352885173</v>
      </c>
      <c r="AP404" s="24">
        <v>14.08</v>
      </c>
      <c r="AQ404" s="24">
        <f t="shared" si="81"/>
        <v>0.55292030703180362</v>
      </c>
      <c r="AR404" s="24"/>
      <c r="AS404" s="24">
        <v>8.1999999999999993</v>
      </c>
      <c r="AT404" s="24">
        <f t="shared" si="82"/>
        <v>2.8981192229365837</v>
      </c>
      <c r="AU404" s="24"/>
      <c r="AV404" s="25">
        <f t="shared" si="83"/>
        <v>-2.3451989159047804</v>
      </c>
    </row>
    <row r="405" spans="1:48" x14ac:dyDescent="0.3">
      <c r="A405" s="2" t="s">
        <v>6</v>
      </c>
      <c r="B405" s="2">
        <v>43</v>
      </c>
      <c r="C405" s="5">
        <v>39870</v>
      </c>
      <c r="D405" s="2">
        <v>24</v>
      </c>
      <c r="E405" s="2" t="s">
        <v>10</v>
      </c>
      <c r="F405" s="6" t="s">
        <v>53</v>
      </c>
      <c r="G405" s="2">
        <v>20</v>
      </c>
      <c r="H405" s="2">
        <v>5</v>
      </c>
      <c r="I405" s="2">
        <v>10</v>
      </c>
      <c r="J405" s="2">
        <v>5</v>
      </c>
      <c r="K405" s="2">
        <v>2</v>
      </c>
      <c r="L405" s="19">
        <v>157.07963267948966</v>
      </c>
      <c r="M405" s="19">
        <f t="shared" si="72"/>
        <v>1.5707963267948967E-2</v>
      </c>
      <c r="N405" s="19">
        <v>31.415926535897935</v>
      </c>
      <c r="O405" s="19">
        <f t="shared" si="73"/>
        <v>3.1415926535897933E-3</v>
      </c>
      <c r="P405" s="19">
        <f t="shared" si="74"/>
        <v>1.2566370614359173E-2</v>
      </c>
      <c r="R405" s="24">
        <v>6.51</v>
      </c>
      <c r="S405" s="24">
        <f t="shared" si="75"/>
        <v>2.0451768174869555E-2</v>
      </c>
      <c r="U405" s="24">
        <v>8.2509316770186327</v>
      </c>
      <c r="V405" s="24">
        <f t="shared" si="76"/>
        <v>0.10368426536717219</v>
      </c>
      <c r="X405" s="25">
        <f t="shared" si="77"/>
        <v>-8.3232497192302635E-2</v>
      </c>
      <c r="AA405" s="5">
        <v>39870</v>
      </c>
      <c r="AB405" s="2">
        <v>24</v>
      </c>
      <c r="AC405" s="2" t="s">
        <v>10</v>
      </c>
      <c r="AD405" s="6" t="s">
        <v>53</v>
      </c>
      <c r="AE405" s="2">
        <v>20</v>
      </c>
      <c r="AF405" s="2">
        <v>5</v>
      </c>
      <c r="AG405" s="2">
        <v>10</v>
      </c>
      <c r="AH405" s="2">
        <v>5</v>
      </c>
      <c r="AI405" s="2">
        <v>2</v>
      </c>
      <c r="AJ405" s="19">
        <v>157.07963267948966</v>
      </c>
      <c r="AK405" s="19">
        <f t="shared" si="78"/>
        <v>1.5707963267948967E-2</v>
      </c>
      <c r="AL405" s="19">
        <v>31.415926535897935</v>
      </c>
      <c r="AM405" s="19">
        <f t="shared" si="79"/>
        <v>3.1415926535897933E-3</v>
      </c>
      <c r="AN405" s="19">
        <f t="shared" si="80"/>
        <v>1.2566370614359173E-2</v>
      </c>
      <c r="AP405" s="24">
        <v>6.51</v>
      </c>
      <c r="AQ405" s="24">
        <f t="shared" si="81"/>
        <v>2.0451768174869555E-2</v>
      </c>
      <c r="AR405" s="24"/>
      <c r="AS405" s="24">
        <v>8.2509316770186327</v>
      </c>
      <c r="AT405" s="24">
        <f t="shared" si="82"/>
        <v>0.10368426536717219</v>
      </c>
      <c r="AU405" s="24"/>
      <c r="AV405" s="25">
        <f t="shared" si="83"/>
        <v>-8.3232497192302635E-2</v>
      </c>
    </row>
    <row r="406" spans="1:48" x14ac:dyDescent="0.3">
      <c r="A406" s="2" t="s">
        <v>6</v>
      </c>
      <c r="B406" s="2">
        <v>43</v>
      </c>
      <c r="C406" s="5">
        <v>39870</v>
      </c>
      <c r="D406" s="2">
        <v>24</v>
      </c>
      <c r="E406" s="2" t="s">
        <v>10</v>
      </c>
      <c r="F406" s="6" t="s">
        <v>36</v>
      </c>
      <c r="G406" s="2">
        <v>60</v>
      </c>
      <c r="H406" s="2">
        <v>12</v>
      </c>
      <c r="I406" s="2">
        <v>20</v>
      </c>
      <c r="J406" s="2">
        <v>11</v>
      </c>
      <c r="K406" s="2">
        <v>2</v>
      </c>
      <c r="L406" s="19">
        <v>760.26542216872997</v>
      </c>
      <c r="M406" s="19">
        <f t="shared" si="72"/>
        <v>7.6026542216872994E-2</v>
      </c>
      <c r="N406" s="19">
        <v>456.15925330123798</v>
      </c>
      <c r="O406" s="19">
        <f t="shared" si="73"/>
        <v>4.5615925330123798E-2</v>
      </c>
      <c r="P406" s="19">
        <f t="shared" si="74"/>
        <v>3.0410616886749196E-2</v>
      </c>
      <c r="R406" s="24">
        <v>14.08</v>
      </c>
      <c r="S406" s="24">
        <f t="shared" si="75"/>
        <v>0.64227222864814304</v>
      </c>
      <c r="U406" s="24">
        <v>8.3025000000000002</v>
      </c>
      <c r="V406" s="24">
        <f t="shared" si="76"/>
        <v>0.25248414670223523</v>
      </c>
      <c r="X406" s="25">
        <f t="shared" si="77"/>
        <v>0.38978808194590781</v>
      </c>
      <c r="AA406" s="5">
        <v>39870</v>
      </c>
      <c r="AB406" s="2">
        <v>24</v>
      </c>
      <c r="AC406" s="2" t="s">
        <v>10</v>
      </c>
      <c r="AD406" s="6" t="s">
        <v>36</v>
      </c>
      <c r="AE406" s="2">
        <v>60</v>
      </c>
      <c r="AF406" s="2">
        <v>12</v>
      </c>
      <c r="AG406" s="2">
        <v>20</v>
      </c>
      <c r="AH406" s="2">
        <v>11</v>
      </c>
      <c r="AI406" s="2">
        <v>2</v>
      </c>
      <c r="AJ406" s="19">
        <v>760.26542216872997</v>
      </c>
      <c r="AK406" s="19">
        <f t="shared" si="78"/>
        <v>7.6026542216872994E-2</v>
      </c>
      <c r="AL406" s="19">
        <v>456.15925330123798</v>
      </c>
      <c r="AM406" s="19">
        <f t="shared" si="79"/>
        <v>4.5615925330123798E-2</v>
      </c>
      <c r="AN406" s="19">
        <f t="shared" si="80"/>
        <v>3.0410616886749196E-2</v>
      </c>
      <c r="AP406" s="24">
        <v>14.08</v>
      </c>
      <c r="AQ406" s="24">
        <f t="shared" si="81"/>
        <v>0.64227222864814304</v>
      </c>
      <c r="AR406" s="24"/>
      <c r="AS406" s="24">
        <v>8.3025000000000002</v>
      </c>
      <c r="AT406" s="24">
        <f t="shared" si="82"/>
        <v>0.25248414670223523</v>
      </c>
      <c r="AU406" s="24"/>
      <c r="AV406" s="25">
        <f t="shared" si="83"/>
        <v>0.38978808194590781</v>
      </c>
    </row>
    <row r="407" spans="1:48" x14ac:dyDescent="0.3">
      <c r="A407" s="2" t="s">
        <v>6</v>
      </c>
      <c r="B407" s="2">
        <v>43</v>
      </c>
      <c r="C407" s="5">
        <v>39870</v>
      </c>
      <c r="D407" s="2">
        <v>24</v>
      </c>
      <c r="E407" s="2" t="s">
        <v>10</v>
      </c>
      <c r="F407" s="6" t="s">
        <v>41</v>
      </c>
      <c r="G407" s="2">
        <v>10</v>
      </c>
      <c r="H407" s="2">
        <v>50</v>
      </c>
      <c r="I407" s="2">
        <v>70</v>
      </c>
      <c r="J407" s="2">
        <v>42.5</v>
      </c>
      <c r="K407" s="2">
        <v>3</v>
      </c>
      <c r="L407" s="19">
        <v>17023.505191639691</v>
      </c>
      <c r="M407" s="19">
        <f t="shared" si="72"/>
        <v>1.7023505191639692</v>
      </c>
      <c r="N407" s="19">
        <v>1702.3505191639692</v>
      </c>
      <c r="O407" s="19">
        <f t="shared" si="73"/>
        <v>0.17023505191639693</v>
      </c>
      <c r="P407" s="19">
        <f t="shared" si="74"/>
        <v>1.5321154672475723</v>
      </c>
      <c r="R407" s="24">
        <v>14.08</v>
      </c>
      <c r="S407" s="24">
        <f t="shared" si="75"/>
        <v>2.3969095309828687</v>
      </c>
      <c r="U407" s="24">
        <v>8.1999999999999993</v>
      </c>
      <c r="V407" s="24">
        <f t="shared" si="76"/>
        <v>12.563346831430092</v>
      </c>
      <c r="X407" s="25">
        <f t="shared" si="77"/>
        <v>-10.166437300447223</v>
      </c>
      <c r="AA407" s="5">
        <v>39870</v>
      </c>
      <c r="AB407" s="2">
        <v>24</v>
      </c>
      <c r="AC407" s="2" t="s">
        <v>10</v>
      </c>
      <c r="AD407" s="6" t="s">
        <v>41</v>
      </c>
      <c r="AE407" s="2">
        <v>10</v>
      </c>
      <c r="AF407" s="2">
        <v>50</v>
      </c>
      <c r="AG407" s="2">
        <v>70</v>
      </c>
      <c r="AH407" s="2">
        <v>42.5</v>
      </c>
      <c r="AI407" s="2">
        <v>3</v>
      </c>
      <c r="AJ407" s="19">
        <v>17023.505191639691</v>
      </c>
      <c r="AK407" s="19">
        <f t="shared" si="78"/>
        <v>1.7023505191639692</v>
      </c>
      <c r="AL407" s="19">
        <v>1702.3505191639692</v>
      </c>
      <c r="AM407" s="19">
        <f t="shared" si="79"/>
        <v>0.17023505191639693</v>
      </c>
      <c r="AN407" s="19">
        <f t="shared" si="80"/>
        <v>1.5321154672475723</v>
      </c>
      <c r="AP407" s="24">
        <v>14.08</v>
      </c>
      <c r="AQ407" s="24">
        <f t="shared" si="81"/>
        <v>2.3969095309828687</v>
      </c>
      <c r="AR407" s="24"/>
      <c r="AS407" s="24">
        <v>8.1999999999999993</v>
      </c>
      <c r="AT407" s="24">
        <f t="shared" si="82"/>
        <v>12.563346831430092</v>
      </c>
      <c r="AU407" s="24"/>
      <c r="AV407" s="25">
        <f t="shared" si="83"/>
        <v>-10.166437300447223</v>
      </c>
    </row>
    <row r="408" spans="1:48" x14ac:dyDescent="0.3">
      <c r="A408" s="2" t="s">
        <v>6</v>
      </c>
      <c r="B408" s="2">
        <v>43</v>
      </c>
      <c r="C408" s="5">
        <v>39870</v>
      </c>
      <c r="D408" s="2">
        <v>24</v>
      </c>
      <c r="E408" s="2" t="s">
        <v>10</v>
      </c>
      <c r="F408" s="6" t="s">
        <v>41</v>
      </c>
      <c r="G408" s="2">
        <v>10</v>
      </c>
      <c r="H408" s="2">
        <v>75</v>
      </c>
      <c r="I408" s="2">
        <v>90</v>
      </c>
      <c r="J408" s="2">
        <v>60</v>
      </c>
      <c r="K408" s="2">
        <v>3</v>
      </c>
      <c r="L408" s="19">
        <v>33929.200658769769</v>
      </c>
      <c r="M408" s="19">
        <f t="shared" si="72"/>
        <v>3.3929200658769769</v>
      </c>
      <c r="N408" s="19">
        <v>3392.9200658769769</v>
      </c>
      <c r="O408" s="19">
        <f t="shared" si="73"/>
        <v>0.3392920065876977</v>
      </c>
      <c r="P408" s="19">
        <f t="shared" si="74"/>
        <v>3.0536280592892791</v>
      </c>
      <c r="R408" s="24">
        <v>14.08</v>
      </c>
      <c r="S408" s="24">
        <f t="shared" si="75"/>
        <v>4.7772314527547834</v>
      </c>
      <c r="U408" s="24">
        <v>8.1999999999999993</v>
      </c>
      <c r="V408" s="24">
        <f t="shared" si="76"/>
        <v>25.039750086172084</v>
      </c>
      <c r="X408" s="25">
        <f t="shared" si="77"/>
        <v>-20.262518633417301</v>
      </c>
      <c r="AA408" s="5">
        <v>39870</v>
      </c>
      <c r="AB408" s="2">
        <v>24</v>
      </c>
      <c r="AC408" s="2" t="s">
        <v>10</v>
      </c>
      <c r="AD408" s="6" t="s">
        <v>41</v>
      </c>
      <c r="AE408" s="2">
        <v>10</v>
      </c>
      <c r="AF408" s="2">
        <v>75</v>
      </c>
      <c r="AG408" s="2">
        <v>90</v>
      </c>
      <c r="AH408" s="2">
        <v>60</v>
      </c>
      <c r="AI408" s="2">
        <v>3</v>
      </c>
      <c r="AJ408" s="19">
        <v>33929.200658769769</v>
      </c>
      <c r="AK408" s="19">
        <f t="shared" si="78"/>
        <v>3.3929200658769769</v>
      </c>
      <c r="AL408" s="19">
        <v>3392.9200658769769</v>
      </c>
      <c r="AM408" s="19">
        <f t="shared" si="79"/>
        <v>0.3392920065876977</v>
      </c>
      <c r="AN408" s="19">
        <f t="shared" si="80"/>
        <v>3.0536280592892791</v>
      </c>
      <c r="AP408" s="24">
        <v>14.08</v>
      </c>
      <c r="AQ408" s="24">
        <f t="shared" si="81"/>
        <v>4.7772314527547834</v>
      </c>
      <c r="AR408" s="24"/>
      <c r="AS408" s="24">
        <v>8.1999999999999993</v>
      </c>
      <c r="AT408" s="24">
        <f t="shared" si="82"/>
        <v>25.039750086172084</v>
      </c>
      <c r="AU408" s="24"/>
      <c r="AV408" s="25">
        <f t="shared" si="83"/>
        <v>-20.262518633417301</v>
      </c>
    </row>
    <row r="409" spans="1:48" x14ac:dyDescent="0.3">
      <c r="A409" s="2" t="s">
        <v>6</v>
      </c>
      <c r="B409" s="2">
        <v>43</v>
      </c>
      <c r="C409" s="5">
        <v>39870</v>
      </c>
      <c r="D409" s="2">
        <v>24</v>
      </c>
      <c r="E409" s="2" t="s">
        <v>10</v>
      </c>
      <c r="F409" s="6" t="s">
        <v>53</v>
      </c>
      <c r="G409" s="2">
        <v>40</v>
      </c>
      <c r="H409" s="2">
        <v>30</v>
      </c>
      <c r="I409" s="2">
        <v>45</v>
      </c>
      <c r="J409" s="2">
        <v>26.25</v>
      </c>
      <c r="K409" s="2">
        <v>2</v>
      </c>
      <c r="L409" s="19">
        <v>4329.5073757284335</v>
      </c>
      <c r="M409" s="19">
        <f t="shared" si="72"/>
        <v>0.43295073757284336</v>
      </c>
      <c r="N409" s="19">
        <v>1731.8029502913735</v>
      </c>
      <c r="O409" s="19">
        <f t="shared" si="73"/>
        <v>0.17318029502913734</v>
      </c>
      <c r="P409" s="19">
        <f t="shared" si="74"/>
        <v>0.25977044254370601</v>
      </c>
      <c r="R409" s="24">
        <v>6.51</v>
      </c>
      <c r="S409" s="24">
        <f t="shared" si="75"/>
        <v>1.1274037206396841</v>
      </c>
      <c r="U409" s="24">
        <v>8.2509316770186327</v>
      </c>
      <c r="V409" s="24">
        <f t="shared" si="76"/>
        <v>2.1433481731370128</v>
      </c>
      <c r="X409" s="25">
        <f t="shared" si="77"/>
        <v>-1.0159444524973287</v>
      </c>
      <c r="AA409" s="5">
        <v>39870</v>
      </c>
      <c r="AB409" s="2">
        <v>24</v>
      </c>
      <c r="AC409" s="2" t="s">
        <v>10</v>
      </c>
      <c r="AD409" s="6" t="s">
        <v>53</v>
      </c>
      <c r="AE409" s="2">
        <v>40</v>
      </c>
      <c r="AF409" s="2">
        <v>30</v>
      </c>
      <c r="AG409" s="2">
        <v>45</v>
      </c>
      <c r="AH409" s="2">
        <v>26.25</v>
      </c>
      <c r="AI409" s="2">
        <v>2</v>
      </c>
      <c r="AJ409" s="19">
        <v>4329.5073757284335</v>
      </c>
      <c r="AK409" s="19">
        <f t="shared" si="78"/>
        <v>0.43295073757284336</v>
      </c>
      <c r="AL409" s="19">
        <v>1731.8029502913735</v>
      </c>
      <c r="AM409" s="19">
        <f t="shared" si="79"/>
        <v>0.17318029502913734</v>
      </c>
      <c r="AN409" s="19">
        <f t="shared" si="80"/>
        <v>0.25977044254370601</v>
      </c>
      <c r="AP409" s="24">
        <v>6.51</v>
      </c>
      <c r="AQ409" s="24">
        <f t="shared" si="81"/>
        <v>1.1274037206396841</v>
      </c>
      <c r="AR409" s="24"/>
      <c r="AS409" s="24">
        <v>8.2509316770186327</v>
      </c>
      <c r="AT409" s="24">
        <f t="shared" si="82"/>
        <v>2.1433481731370128</v>
      </c>
      <c r="AU409" s="24"/>
      <c r="AV409" s="25">
        <f t="shared" si="83"/>
        <v>-1.0159444524973287</v>
      </c>
    </row>
    <row r="410" spans="1:48" x14ac:dyDescent="0.3">
      <c r="A410" s="2" t="s">
        <v>6</v>
      </c>
      <c r="B410" s="2">
        <v>43</v>
      </c>
      <c r="C410" s="5">
        <v>39870</v>
      </c>
      <c r="D410" s="2">
        <v>24</v>
      </c>
      <c r="E410" s="2" t="s">
        <v>10</v>
      </c>
      <c r="F410" s="6" t="s">
        <v>41</v>
      </c>
      <c r="G410" s="2">
        <v>70</v>
      </c>
      <c r="H410" s="2">
        <v>20</v>
      </c>
      <c r="I410" s="2">
        <v>35</v>
      </c>
      <c r="J410" s="2">
        <v>18.75</v>
      </c>
      <c r="K410" s="2">
        <v>3</v>
      </c>
      <c r="L410" s="19">
        <v>3313.3985018329849</v>
      </c>
      <c r="M410" s="19">
        <f t="shared" si="72"/>
        <v>0.33133985018329848</v>
      </c>
      <c r="N410" s="19">
        <v>2319.3789512830895</v>
      </c>
      <c r="O410" s="19">
        <f t="shared" si="73"/>
        <v>0.23193789512830895</v>
      </c>
      <c r="P410" s="19">
        <f t="shared" si="74"/>
        <v>9.9401955054989527E-2</v>
      </c>
      <c r="R410" s="24">
        <v>14.08</v>
      </c>
      <c r="S410" s="24">
        <f t="shared" si="75"/>
        <v>3.2656855634065902</v>
      </c>
      <c r="U410" s="24">
        <v>8.1999999999999993</v>
      </c>
      <c r="V410" s="24">
        <f t="shared" si="76"/>
        <v>0.81509603145091403</v>
      </c>
      <c r="X410" s="25">
        <f t="shared" si="77"/>
        <v>2.4505895319556763</v>
      </c>
      <c r="AA410" s="5">
        <v>39870</v>
      </c>
      <c r="AB410" s="2">
        <v>24</v>
      </c>
      <c r="AC410" s="2" t="s">
        <v>10</v>
      </c>
      <c r="AD410" s="6" t="s">
        <v>41</v>
      </c>
      <c r="AE410" s="2">
        <v>70</v>
      </c>
      <c r="AF410" s="2">
        <v>20</v>
      </c>
      <c r="AG410" s="2">
        <v>35</v>
      </c>
      <c r="AH410" s="2">
        <v>18.75</v>
      </c>
      <c r="AI410" s="2">
        <v>3</v>
      </c>
      <c r="AJ410" s="19">
        <v>3313.3985018329849</v>
      </c>
      <c r="AK410" s="19">
        <f t="shared" si="78"/>
        <v>0.33133985018329848</v>
      </c>
      <c r="AL410" s="19">
        <v>2319.3789512830895</v>
      </c>
      <c r="AM410" s="19">
        <f t="shared" si="79"/>
        <v>0.23193789512830895</v>
      </c>
      <c r="AN410" s="19">
        <f t="shared" si="80"/>
        <v>9.9401955054989527E-2</v>
      </c>
      <c r="AP410" s="24">
        <v>14.08</v>
      </c>
      <c r="AQ410" s="24">
        <f t="shared" si="81"/>
        <v>3.2656855634065902</v>
      </c>
      <c r="AR410" s="24"/>
      <c r="AS410" s="24">
        <v>8.1999999999999993</v>
      </c>
      <c r="AT410" s="24">
        <f t="shared" si="82"/>
        <v>0.81509603145091403</v>
      </c>
      <c r="AU410" s="24"/>
      <c r="AV410" s="25">
        <f t="shared" si="83"/>
        <v>2.4505895319556763</v>
      </c>
    </row>
    <row r="411" spans="1:48" x14ac:dyDescent="0.3">
      <c r="A411" s="2" t="s">
        <v>6</v>
      </c>
      <c r="B411" s="2">
        <v>43</v>
      </c>
      <c r="C411" s="5">
        <v>39870</v>
      </c>
      <c r="D411" s="2">
        <v>24</v>
      </c>
      <c r="E411" s="2" t="s">
        <v>10</v>
      </c>
      <c r="F411" s="6" t="s">
        <v>35</v>
      </c>
      <c r="G411" s="2">
        <v>100</v>
      </c>
      <c r="H411" s="2">
        <v>7</v>
      </c>
      <c r="I411" s="2">
        <v>17</v>
      </c>
      <c r="J411" s="2">
        <v>7.75</v>
      </c>
      <c r="K411" s="2">
        <v>1</v>
      </c>
      <c r="L411" s="19">
        <v>188.69190875623696</v>
      </c>
      <c r="M411" s="19">
        <f t="shared" si="72"/>
        <v>1.8869190875623696E-2</v>
      </c>
      <c r="N411" s="19">
        <v>188.69190875623696</v>
      </c>
      <c r="O411" s="19">
        <f t="shared" si="73"/>
        <v>1.8869190875623696E-2</v>
      </c>
      <c r="P411" s="19">
        <f t="shared" si="74"/>
        <v>0</v>
      </c>
      <c r="R411" s="24">
        <v>14.08</v>
      </c>
      <c r="S411" s="24">
        <f t="shared" si="75"/>
        <v>0.26567820752878163</v>
      </c>
      <c r="U411" s="24">
        <v>8.104694792715291</v>
      </c>
      <c r="V411" s="24">
        <f t="shared" si="76"/>
        <v>0</v>
      </c>
      <c r="X411" s="25">
        <f t="shared" si="77"/>
        <v>0.26567820752878163</v>
      </c>
      <c r="AA411" s="5">
        <v>39870</v>
      </c>
      <c r="AB411" s="2">
        <v>24</v>
      </c>
      <c r="AC411" s="2" t="s">
        <v>10</v>
      </c>
      <c r="AD411" s="6" t="s">
        <v>35</v>
      </c>
      <c r="AE411" s="2">
        <v>100</v>
      </c>
      <c r="AF411" s="2">
        <v>7</v>
      </c>
      <c r="AG411" s="2">
        <v>17</v>
      </c>
      <c r="AH411" s="2">
        <v>7.75</v>
      </c>
      <c r="AI411" s="2">
        <v>1</v>
      </c>
      <c r="AJ411" s="19">
        <v>188.69190875623696</v>
      </c>
      <c r="AK411" s="19">
        <f t="shared" si="78"/>
        <v>1.8869190875623696E-2</v>
      </c>
      <c r="AL411" s="19">
        <v>188.69190875623696</v>
      </c>
      <c r="AM411" s="19">
        <f t="shared" si="79"/>
        <v>1.8869190875623696E-2</v>
      </c>
      <c r="AN411" s="19">
        <f t="shared" si="80"/>
        <v>0</v>
      </c>
      <c r="AP411" s="24">
        <v>14.08</v>
      </c>
      <c r="AQ411" s="24">
        <f t="shared" si="81"/>
        <v>0.26567820752878163</v>
      </c>
      <c r="AR411" s="24"/>
      <c r="AS411" s="24">
        <v>8.104694792715291</v>
      </c>
      <c r="AT411" s="24">
        <f t="shared" si="82"/>
        <v>0</v>
      </c>
      <c r="AU411" s="24"/>
      <c r="AV411" s="25">
        <f t="shared" si="83"/>
        <v>0.26567820752878163</v>
      </c>
    </row>
    <row r="412" spans="1:48" x14ac:dyDescent="0.3">
      <c r="A412" s="2" t="s">
        <v>6</v>
      </c>
      <c r="B412" s="2">
        <v>43</v>
      </c>
      <c r="C412" s="5">
        <v>39870</v>
      </c>
      <c r="D412" s="2">
        <v>24</v>
      </c>
      <c r="E412" s="2" t="s">
        <v>10</v>
      </c>
      <c r="F412" s="6" t="s">
        <v>42</v>
      </c>
      <c r="G412" s="2">
        <v>0</v>
      </c>
      <c r="H412" s="2">
        <v>70</v>
      </c>
      <c r="I412" s="2">
        <v>90</v>
      </c>
      <c r="J412" s="2">
        <v>57.5</v>
      </c>
      <c r="K412" s="2">
        <v>2</v>
      </c>
      <c r="L412" s="19">
        <v>20773.781421862506</v>
      </c>
      <c r="M412" s="19">
        <f t="shared" si="72"/>
        <v>2.0773781421862507</v>
      </c>
      <c r="N412" s="19">
        <v>0</v>
      </c>
      <c r="O412" s="19">
        <f t="shared" si="73"/>
        <v>0</v>
      </c>
      <c r="P412" s="19">
        <f t="shared" si="74"/>
        <v>2.0773781421862507</v>
      </c>
      <c r="R412" s="24">
        <v>14.08</v>
      </c>
      <c r="S412" s="24">
        <f t="shared" si="75"/>
        <v>0</v>
      </c>
      <c r="U412" s="24">
        <v>8.1999999999999993</v>
      </c>
      <c r="V412" s="24">
        <f t="shared" si="76"/>
        <v>17.034500765927255</v>
      </c>
      <c r="X412" s="25">
        <f t="shared" si="77"/>
        <v>-17.034500765927255</v>
      </c>
      <c r="AA412" s="5">
        <v>39870</v>
      </c>
      <c r="AB412" s="2">
        <v>24</v>
      </c>
      <c r="AC412" s="2" t="s">
        <v>10</v>
      </c>
      <c r="AD412" s="6" t="s">
        <v>42</v>
      </c>
      <c r="AE412" s="2">
        <v>0</v>
      </c>
      <c r="AF412" s="2">
        <v>70</v>
      </c>
      <c r="AG412" s="2">
        <v>90</v>
      </c>
      <c r="AH412" s="2">
        <v>57.5</v>
      </c>
      <c r="AI412" s="2">
        <v>2</v>
      </c>
      <c r="AJ412" s="19">
        <v>20773.781421862506</v>
      </c>
      <c r="AK412" s="19">
        <f t="shared" si="78"/>
        <v>2.0773781421862507</v>
      </c>
      <c r="AL412" s="19">
        <v>0</v>
      </c>
      <c r="AM412" s="19">
        <f t="shared" si="79"/>
        <v>0</v>
      </c>
      <c r="AN412" s="19">
        <f t="shared" si="80"/>
        <v>2.0773781421862507</v>
      </c>
      <c r="AP412" s="24">
        <v>14.08</v>
      </c>
      <c r="AQ412" s="24">
        <f t="shared" si="81"/>
        <v>0</v>
      </c>
      <c r="AR412" s="24"/>
      <c r="AS412" s="24">
        <v>8.1999999999999993</v>
      </c>
      <c r="AT412" s="24">
        <f t="shared" si="82"/>
        <v>17.034500765927255</v>
      </c>
      <c r="AU412" s="24"/>
      <c r="AV412" s="25">
        <f t="shared" si="83"/>
        <v>-17.034500765927255</v>
      </c>
    </row>
    <row r="413" spans="1:48" x14ac:dyDescent="0.3">
      <c r="A413" s="2" t="s">
        <v>6</v>
      </c>
      <c r="B413" s="2">
        <v>43</v>
      </c>
      <c r="C413" s="5">
        <v>39870</v>
      </c>
      <c r="D413" s="2">
        <v>24</v>
      </c>
      <c r="E413" s="2" t="s">
        <v>10</v>
      </c>
      <c r="F413" s="6" t="s">
        <v>42</v>
      </c>
      <c r="G413" s="2">
        <v>0</v>
      </c>
      <c r="H413" s="2">
        <v>70</v>
      </c>
      <c r="I413" s="2">
        <v>100</v>
      </c>
      <c r="J413" s="2">
        <v>60</v>
      </c>
      <c r="K413" s="2">
        <v>2</v>
      </c>
      <c r="L413" s="19">
        <v>22619.46710584651</v>
      </c>
      <c r="M413" s="19">
        <f t="shared" si="72"/>
        <v>2.2619467105846511</v>
      </c>
      <c r="N413" s="19">
        <v>0</v>
      </c>
      <c r="O413" s="19">
        <f t="shared" si="73"/>
        <v>0</v>
      </c>
      <c r="P413" s="19">
        <f t="shared" si="74"/>
        <v>2.2619467105846511</v>
      </c>
      <c r="R413" s="24">
        <v>14.08</v>
      </c>
      <c r="S413" s="24">
        <f t="shared" si="75"/>
        <v>0</v>
      </c>
      <c r="U413" s="24">
        <v>8.1999999999999993</v>
      </c>
      <c r="V413" s="24">
        <f t="shared" si="76"/>
        <v>18.547963026794136</v>
      </c>
      <c r="X413" s="25">
        <f t="shared" si="77"/>
        <v>-18.547963026794136</v>
      </c>
      <c r="AA413" s="5">
        <v>39870</v>
      </c>
      <c r="AB413" s="2">
        <v>24</v>
      </c>
      <c r="AC413" s="2" t="s">
        <v>10</v>
      </c>
      <c r="AD413" s="6" t="s">
        <v>42</v>
      </c>
      <c r="AE413" s="2">
        <v>0</v>
      </c>
      <c r="AF413" s="2">
        <v>70</v>
      </c>
      <c r="AG413" s="2">
        <v>100</v>
      </c>
      <c r="AH413" s="2">
        <v>60</v>
      </c>
      <c r="AI413" s="2">
        <v>2</v>
      </c>
      <c r="AJ413" s="19">
        <v>22619.46710584651</v>
      </c>
      <c r="AK413" s="19">
        <f t="shared" si="78"/>
        <v>2.2619467105846511</v>
      </c>
      <c r="AL413" s="19">
        <v>0</v>
      </c>
      <c r="AM413" s="19">
        <f t="shared" si="79"/>
        <v>0</v>
      </c>
      <c r="AN413" s="19">
        <f t="shared" si="80"/>
        <v>2.2619467105846511</v>
      </c>
      <c r="AP413" s="24">
        <v>14.08</v>
      </c>
      <c r="AQ413" s="24">
        <f t="shared" si="81"/>
        <v>0</v>
      </c>
      <c r="AR413" s="24"/>
      <c r="AS413" s="24">
        <v>8.1999999999999993</v>
      </c>
      <c r="AT413" s="24">
        <f t="shared" si="82"/>
        <v>18.547963026794136</v>
      </c>
      <c r="AU413" s="24"/>
      <c r="AV413" s="25">
        <f t="shared" si="83"/>
        <v>-18.547963026794136</v>
      </c>
    </row>
    <row r="414" spans="1:48" x14ac:dyDescent="0.3">
      <c r="A414" s="2" t="s">
        <v>6</v>
      </c>
      <c r="B414" s="2">
        <v>43</v>
      </c>
      <c r="C414" s="5">
        <v>39870</v>
      </c>
      <c r="D414" s="2">
        <v>24</v>
      </c>
      <c r="E414" s="2" t="s">
        <v>10</v>
      </c>
      <c r="F414" s="6" t="s">
        <v>53</v>
      </c>
      <c r="G414" s="2">
        <v>100</v>
      </c>
      <c r="H414" s="2">
        <v>7</v>
      </c>
      <c r="I414" s="2">
        <v>20</v>
      </c>
      <c r="J414" s="2">
        <v>8.5</v>
      </c>
      <c r="K414" s="2">
        <v>2</v>
      </c>
      <c r="L414" s="19">
        <v>453.9601384437251</v>
      </c>
      <c r="M414" s="19">
        <f t="shared" si="72"/>
        <v>4.5396013844372508E-2</v>
      </c>
      <c r="N414" s="19">
        <v>453.9601384437251</v>
      </c>
      <c r="O414" s="19">
        <f t="shared" si="73"/>
        <v>4.5396013844372508E-2</v>
      </c>
      <c r="P414" s="19">
        <f t="shared" si="74"/>
        <v>0</v>
      </c>
      <c r="R414" s="24">
        <v>6.51</v>
      </c>
      <c r="S414" s="24">
        <f t="shared" si="75"/>
        <v>0.29552805012686501</v>
      </c>
      <c r="U414" s="24">
        <v>8.2509316770186327</v>
      </c>
      <c r="V414" s="24">
        <f t="shared" si="76"/>
        <v>0</v>
      </c>
      <c r="X414" s="25">
        <f t="shared" si="77"/>
        <v>0.29552805012686501</v>
      </c>
      <c r="AA414" s="5">
        <v>39870</v>
      </c>
      <c r="AB414" s="2">
        <v>24</v>
      </c>
      <c r="AC414" s="2" t="s">
        <v>10</v>
      </c>
      <c r="AD414" s="6" t="s">
        <v>53</v>
      </c>
      <c r="AE414" s="2">
        <v>100</v>
      </c>
      <c r="AF414" s="2">
        <v>7</v>
      </c>
      <c r="AG414" s="2">
        <v>20</v>
      </c>
      <c r="AH414" s="2">
        <v>8.5</v>
      </c>
      <c r="AI414" s="2">
        <v>2</v>
      </c>
      <c r="AJ414" s="19">
        <v>453.9601384437251</v>
      </c>
      <c r="AK414" s="19">
        <f t="shared" si="78"/>
        <v>4.5396013844372508E-2</v>
      </c>
      <c r="AL414" s="19">
        <v>453.9601384437251</v>
      </c>
      <c r="AM414" s="19">
        <f t="shared" si="79"/>
        <v>4.5396013844372508E-2</v>
      </c>
      <c r="AN414" s="19">
        <f t="shared" si="80"/>
        <v>0</v>
      </c>
      <c r="AP414" s="24">
        <v>6.51</v>
      </c>
      <c r="AQ414" s="24">
        <f t="shared" si="81"/>
        <v>0.29552805012686501</v>
      </c>
      <c r="AR414" s="24"/>
      <c r="AS414" s="24">
        <v>8.2509316770186327</v>
      </c>
      <c r="AT414" s="24">
        <f t="shared" si="82"/>
        <v>0</v>
      </c>
      <c r="AU414" s="24"/>
      <c r="AV414" s="25">
        <f t="shared" si="83"/>
        <v>0.29552805012686501</v>
      </c>
    </row>
    <row r="415" spans="1:48" x14ac:dyDescent="0.3">
      <c r="A415" s="2" t="s">
        <v>6</v>
      </c>
      <c r="B415" s="2">
        <v>43</v>
      </c>
      <c r="C415" s="5">
        <v>39870</v>
      </c>
      <c r="D415" s="2">
        <v>24</v>
      </c>
      <c r="E415" s="2" t="s">
        <v>10</v>
      </c>
      <c r="F415" s="6" t="s">
        <v>44</v>
      </c>
      <c r="G415" s="2">
        <v>100</v>
      </c>
      <c r="H415" s="2">
        <v>7</v>
      </c>
      <c r="I415" s="2">
        <v>12</v>
      </c>
      <c r="J415" s="2">
        <v>6.5</v>
      </c>
      <c r="K415" s="2">
        <v>2</v>
      </c>
      <c r="L415" s="19">
        <v>265.46457922833753</v>
      </c>
      <c r="M415" s="19">
        <f t="shared" si="72"/>
        <v>2.6546457922833753E-2</v>
      </c>
      <c r="N415" s="19">
        <v>265.46457922833753</v>
      </c>
      <c r="O415" s="19">
        <f t="shared" si="73"/>
        <v>2.6546457922833753E-2</v>
      </c>
      <c r="P415" s="19">
        <f t="shared" si="74"/>
        <v>0</v>
      </c>
      <c r="R415" s="24">
        <v>14.08</v>
      </c>
      <c r="S415" s="24">
        <f t="shared" si="75"/>
        <v>0.37377412755349926</v>
      </c>
      <c r="U415" s="24">
        <v>9.0675767918088734</v>
      </c>
      <c r="V415" s="24">
        <f t="shared" si="76"/>
        <v>0</v>
      </c>
      <c r="X415" s="25">
        <f t="shared" si="77"/>
        <v>0.37377412755349926</v>
      </c>
      <c r="AA415" s="5">
        <v>39870</v>
      </c>
      <c r="AB415" s="2">
        <v>24</v>
      </c>
      <c r="AC415" s="2" t="s">
        <v>10</v>
      </c>
      <c r="AD415" s="6" t="s">
        <v>44</v>
      </c>
      <c r="AE415" s="2">
        <v>100</v>
      </c>
      <c r="AF415" s="2">
        <v>7</v>
      </c>
      <c r="AG415" s="2">
        <v>12</v>
      </c>
      <c r="AH415" s="2">
        <v>6.5</v>
      </c>
      <c r="AI415" s="2">
        <v>2</v>
      </c>
      <c r="AJ415" s="19">
        <v>265.46457922833753</v>
      </c>
      <c r="AK415" s="19">
        <f t="shared" si="78"/>
        <v>2.6546457922833753E-2</v>
      </c>
      <c r="AL415" s="19">
        <v>265.46457922833753</v>
      </c>
      <c r="AM415" s="19">
        <f t="shared" si="79"/>
        <v>2.6546457922833753E-2</v>
      </c>
      <c r="AN415" s="19">
        <f t="shared" si="80"/>
        <v>0</v>
      </c>
      <c r="AP415" s="24">
        <v>14.08</v>
      </c>
      <c r="AQ415" s="24">
        <f t="shared" si="81"/>
        <v>0.37377412755349926</v>
      </c>
      <c r="AR415" s="24"/>
      <c r="AS415" s="24">
        <v>9.0675767918088734</v>
      </c>
      <c r="AT415" s="24">
        <f t="shared" si="82"/>
        <v>0</v>
      </c>
      <c r="AU415" s="24"/>
      <c r="AV415" s="25">
        <f t="shared" si="83"/>
        <v>0.37377412755349926</v>
      </c>
    </row>
    <row r="416" spans="1:48" x14ac:dyDescent="0.3">
      <c r="A416" s="2" t="s">
        <v>6</v>
      </c>
      <c r="B416" s="2">
        <v>43</v>
      </c>
      <c r="C416" s="5">
        <v>39870</v>
      </c>
      <c r="D416" s="2">
        <v>24</v>
      </c>
      <c r="E416" s="2" t="s">
        <v>10</v>
      </c>
      <c r="F416" s="6" t="s">
        <v>44</v>
      </c>
      <c r="G416" s="2">
        <v>100</v>
      </c>
      <c r="H416" s="2">
        <v>4</v>
      </c>
      <c r="I416" s="2">
        <v>11</v>
      </c>
      <c r="J416" s="2">
        <v>4.75</v>
      </c>
      <c r="K416" s="2">
        <v>2</v>
      </c>
      <c r="L416" s="19">
        <v>141.7643684932394</v>
      </c>
      <c r="M416" s="19">
        <f t="shared" si="72"/>
        <v>1.417643684932394E-2</v>
      </c>
      <c r="N416" s="19">
        <v>141.7643684932394</v>
      </c>
      <c r="O416" s="19">
        <f t="shared" si="73"/>
        <v>1.417643684932394E-2</v>
      </c>
      <c r="P416" s="19">
        <f t="shared" si="74"/>
        <v>0</v>
      </c>
      <c r="R416" s="24">
        <v>14.08</v>
      </c>
      <c r="S416" s="24">
        <f t="shared" si="75"/>
        <v>0.19960423083848108</v>
      </c>
      <c r="U416" s="24">
        <v>9.0675767918088734</v>
      </c>
      <c r="V416" s="24">
        <f t="shared" si="76"/>
        <v>0</v>
      </c>
      <c r="X416" s="25">
        <f t="shared" si="77"/>
        <v>0.19960423083848108</v>
      </c>
      <c r="AA416" s="5">
        <v>39870</v>
      </c>
      <c r="AB416" s="2">
        <v>24</v>
      </c>
      <c r="AC416" s="2" t="s">
        <v>10</v>
      </c>
      <c r="AD416" s="6" t="s">
        <v>44</v>
      </c>
      <c r="AE416" s="2">
        <v>100</v>
      </c>
      <c r="AF416" s="2">
        <v>4</v>
      </c>
      <c r="AG416" s="2">
        <v>11</v>
      </c>
      <c r="AH416" s="2">
        <v>4.75</v>
      </c>
      <c r="AI416" s="2">
        <v>2</v>
      </c>
      <c r="AJ416" s="19">
        <v>141.7643684932394</v>
      </c>
      <c r="AK416" s="19">
        <f t="shared" si="78"/>
        <v>1.417643684932394E-2</v>
      </c>
      <c r="AL416" s="19">
        <v>141.7643684932394</v>
      </c>
      <c r="AM416" s="19">
        <f t="shared" si="79"/>
        <v>1.417643684932394E-2</v>
      </c>
      <c r="AN416" s="19">
        <f t="shared" si="80"/>
        <v>0</v>
      </c>
      <c r="AP416" s="24">
        <v>14.08</v>
      </c>
      <c r="AQ416" s="24">
        <f t="shared" si="81"/>
        <v>0.19960423083848108</v>
      </c>
      <c r="AR416" s="24"/>
      <c r="AS416" s="24">
        <v>9.0675767918088734</v>
      </c>
      <c r="AT416" s="24">
        <f t="shared" si="82"/>
        <v>0</v>
      </c>
      <c r="AU416" s="24"/>
      <c r="AV416" s="25">
        <f t="shared" si="83"/>
        <v>0.19960423083848108</v>
      </c>
    </row>
    <row r="417" spans="1:48" x14ac:dyDescent="0.3">
      <c r="A417" s="2" t="s">
        <v>6</v>
      </c>
      <c r="B417" s="2">
        <v>363</v>
      </c>
      <c r="C417" s="5">
        <v>39870</v>
      </c>
      <c r="D417" s="2">
        <v>37</v>
      </c>
      <c r="E417" s="2" t="s">
        <v>10</v>
      </c>
      <c r="F417" s="6" t="s">
        <v>36</v>
      </c>
      <c r="G417" s="2">
        <v>20</v>
      </c>
      <c r="H417" s="2">
        <v>23</v>
      </c>
      <c r="I417" s="2">
        <v>20</v>
      </c>
      <c r="J417" s="2">
        <v>16.5</v>
      </c>
      <c r="K417" s="2">
        <v>2</v>
      </c>
      <c r="L417" s="19">
        <v>1710.5971998796424</v>
      </c>
      <c r="M417" s="19">
        <f t="shared" si="72"/>
        <v>0.17105971998796424</v>
      </c>
      <c r="N417" s="19">
        <v>342.11943997592851</v>
      </c>
      <c r="O417" s="19">
        <f t="shared" si="73"/>
        <v>3.421194399759285E-2</v>
      </c>
      <c r="P417" s="19">
        <f t="shared" si="74"/>
        <v>0.1368477759903714</v>
      </c>
      <c r="R417" s="24">
        <v>14.08</v>
      </c>
      <c r="S417" s="24">
        <f t="shared" si="75"/>
        <v>0.48170417148610734</v>
      </c>
      <c r="U417" s="24">
        <v>8.3025000000000002</v>
      </c>
      <c r="V417" s="24">
        <f t="shared" si="76"/>
        <v>1.1361786601600585</v>
      </c>
      <c r="X417" s="25">
        <f t="shared" si="77"/>
        <v>-0.65447448867395119</v>
      </c>
      <c r="AA417" s="5">
        <v>39870</v>
      </c>
      <c r="AB417" s="2">
        <v>37</v>
      </c>
      <c r="AC417" s="2" t="s">
        <v>10</v>
      </c>
      <c r="AD417" s="6" t="s">
        <v>36</v>
      </c>
      <c r="AE417" s="2">
        <v>20</v>
      </c>
      <c r="AF417" s="2">
        <v>23</v>
      </c>
      <c r="AG417" s="2">
        <v>20</v>
      </c>
      <c r="AH417" s="2">
        <v>16.5</v>
      </c>
      <c r="AI417" s="2">
        <v>2</v>
      </c>
      <c r="AJ417" s="19">
        <v>1710.5971998796424</v>
      </c>
      <c r="AK417" s="19">
        <f t="shared" si="78"/>
        <v>0.17105971998796424</v>
      </c>
      <c r="AL417" s="19">
        <v>342.11943997592851</v>
      </c>
      <c r="AM417" s="19">
        <f t="shared" si="79"/>
        <v>3.421194399759285E-2</v>
      </c>
      <c r="AN417" s="19">
        <f t="shared" si="80"/>
        <v>0.1368477759903714</v>
      </c>
      <c r="AP417" s="24">
        <v>14.08</v>
      </c>
      <c r="AQ417" s="24">
        <f t="shared" si="81"/>
        <v>0.48170417148610734</v>
      </c>
      <c r="AR417" s="24"/>
      <c r="AS417" s="24">
        <v>8.3025000000000002</v>
      </c>
      <c r="AT417" s="24">
        <f t="shared" si="82"/>
        <v>1.1361786601600585</v>
      </c>
      <c r="AU417" s="24"/>
      <c r="AV417" s="25">
        <f t="shared" si="83"/>
        <v>-0.65447448867395119</v>
      </c>
    </row>
    <row r="418" spans="1:48" x14ac:dyDescent="0.3">
      <c r="A418" s="2" t="s">
        <v>6</v>
      </c>
      <c r="B418" s="2">
        <v>363</v>
      </c>
      <c r="C418" s="5">
        <v>39870</v>
      </c>
      <c r="D418" s="2">
        <v>37</v>
      </c>
      <c r="E418" s="2" t="s">
        <v>10</v>
      </c>
      <c r="F418" s="6" t="s">
        <v>43</v>
      </c>
      <c r="G418" s="2">
        <v>80</v>
      </c>
      <c r="H418" s="2">
        <v>11</v>
      </c>
      <c r="I418" s="2">
        <v>13</v>
      </c>
      <c r="J418" s="2">
        <v>8.75</v>
      </c>
      <c r="K418" s="2">
        <v>2</v>
      </c>
      <c r="L418" s="19">
        <v>481.05637508093707</v>
      </c>
      <c r="M418" s="19">
        <f t="shared" si="72"/>
        <v>4.8105637508093706E-2</v>
      </c>
      <c r="N418" s="19">
        <v>384.84510006474966</v>
      </c>
      <c r="O418" s="19">
        <f t="shared" si="73"/>
        <v>3.8484510006474966E-2</v>
      </c>
      <c r="P418" s="19">
        <f t="shared" si="74"/>
        <v>9.6211275016187398E-3</v>
      </c>
      <c r="R418" s="24">
        <v>14.08</v>
      </c>
      <c r="S418" s="24">
        <f t="shared" si="75"/>
        <v>0.54186190089116748</v>
      </c>
      <c r="U418" s="24">
        <v>8.1999999999999993</v>
      </c>
      <c r="V418" s="24">
        <f t="shared" si="76"/>
        <v>7.889324551327366E-2</v>
      </c>
      <c r="X418" s="25">
        <f t="shared" si="77"/>
        <v>0.46296865537789383</v>
      </c>
      <c r="AA418" s="5">
        <v>39870</v>
      </c>
      <c r="AB418" s="2">
        <v>37</v>
      </c>
      <c r="AC418" s="2" t="s">
        <v>10</v>
      </c>
      <c r="AD418" s="6" t="s">
        <v>43</v>
      </c>
      <c r="AE418" s="2">
        <v>80</v>
      </c>
      <c r="AF418" s="2">
        <v>11</v>
      </c>
      <c r="AG418" s="2">
        <v>13</v>
      </c>
      <c r="AH418" s="2">
        <v>8.75</v>
      </c>
      <c r="AI418" s="2">
        <v>2</v>
      </c>
      <c r="AJ418" s="19">
        <v>481.05637508093707</v>
      </c>
      <c r="AK418" s="19">
        <f t="shared" si="78"/>
        <v>4.8105637508093706E-2</v>
      </c>
      <c r="AL418" s="19">
        <v>384.84510006474966</v>
      </c>
      <c r="AM418" s="19">
        <f t="shared" si="79"/>
        <v>3.8484510006474966E-2</v>
      </c>
      <c r="AN418" s="19">
        <f t="shared" si="80"/>
        <v>9.6211275016187398E-3</v>
      </c>
      <c r="AP418" s="24">
        <v>14.08</v>
      </c>
      <c r="AQ418" s="24">
        <f t="shared" si="81"/>
        <v>0.54186190089116748</v>
      </c>
      <c r="AR418" s="24"/>
      <c r="AS418" s="24">
        <v>8.1999999999999993</v>
      </c>
      <c r="AT418" s="24">
        <f t="shared" si="82"/>
        <v>7.889324551327366E-2</v>
      </c>
      <c r="AU418" s="24"/>
      <c r="AV418" s="25">
        <f t="shared" si="83"/>
        <v>0.46296865537789383</v>
      </c>
    </row>
    <row r="419" spans="1:48" x14ac:dyDescent="0.3">
      <c r="A419" s="2" t="s">
        <v>6</v>
      </c>
      <c r="B419" s="2">
        <v>363</v>
      </c>
      <c r="C419" s="5">
        <v>39870</v>
      </c>
      <c r="D419" s="2">
        <v>37</v>
      </c>
      <c r="E419" s="2" t="s">
        <v>10</v>
      </c>
      <c r="F419" s="6" t="s">
        <v>53</v>
      </c>
      <c r="G419" s="2">
        <v>30</v>
      </c>
      <c r="H419" s="2">
        <v>12</v>
      </c>
      <c r="I419" s="2">
        <v>23</v>
      </c>
      <c r="J419" s="2">
        <v>11.75</v>
      </c>
      <c r="K419" s="2">
        <v>2</v>
      </c>
      <c r="L419" s="19">
        <v>867.47227147248168</v>
      </c>
      <c r="M419" s="19">
        <f t="shared" si="72"/>
        <v>8.6747227147248168E-2</v>
      </c>
      <c r="N419" s="19">
        <v>260.2416814417445</v>
      </c>
      <c r="O419" s="19">
        <f t="shared" si="73"/>
        <v>2.602416814417445E-2</v>
      </c>
      <c r="P419" s="19">
        <f t="shared" si="74"/>
        <v>6.0723059003073718E-2</v>
      </c>
      <c r="R419" s="24">
        <v>6.51</v>
      </c>
      <c r="S419" s="24">
        <f t="shared" si="75"/>
        <v>0.16941733461857567</v>
      </c>
      <c r="U419" s="24">
        <v>8.2509316770186327</v>
      </c>
      <c r="V419" s="24">
        <f t="shared" si="76"/>
        <v>0.5010218110539324</v>
      </c>
      <c r="X419" s="25">
        <f t="shared" si="77"/>
        <v>-0.33160447643535673</v>
      </c>
      <c r="AA419" s="5">
        <v>39870</v>
      </c>
      <c r="AB419" s="2">
        <v>37</v>
      </c>
      <c r="AC419" s="2" t="s">
        <v>10</v>
      </c>
      <c r="AD419" s="6" t="s">
        <v>53</v>
      </c>
      <c r="AE419" s="2">
        <v>30</v>
      </c>
      <c r="AF419" s="2">
        <v>12</v>
      </c>
      <c r="AG419" s="2">
        <v>23</v>
      </c>
      <c r="AH419" s="2">
        <v>11.75</v>
      </c>
      <c r="AI419" s="2">
        <v>2</v>
      </c>
      <c r="AJ419" s="19">
        <v>867.47227147248168</v>
      </c>
      <c r="AK419" s="19">
        <f t="shared" si="78"/>
        <v>8.6747227147248168E-2</v>
      </c>
      <c r="AL419" s="19">
        <v>260.2416814417445</v>
      </c>
      <c r="AM419" s="19">
        <f t="shared" si="79"/>
        <v>2.602416814417445E-2</v>
      </c>
      <c r="AN419" s="19">
        <f t="shared" si="80"/>
        <v>6.0723059003073718E-2</v>
      </c>
      <c r="AP419" s="24">
        <v>6.51</v>
      </c>
      <c r="AQ419" s="24">
        <f t="shared" si="81"/>
        <v>0.16941733461857567</v>
      </c>
      <c r="AR419" s="24"/>
      <c r="AS419" s="24">
        <v>8.2509316770186327</v>
      </c>
      <c r="AT419" s="24">
        <f t="shared" si="82"/>
        <v>0.5010218110539324</v>
      </c>
      <c r="AU419" s="24"/>
      <c r="AV419" s="25">
        <f t="shared" si="83"/>
        <v>-0.33160447643535673</v>
      </c>
    </row>
    <row r="420" spans="1:48" x14ac:dyDescent="0.3">
      <c r="A420" s="2" t="s">
        <v>6</v>
      </c>
      <c r="B420" s="2">
        <v>363</v>
      </c>
      <c r="C420" s="5">
        <v>39870</v>
      </c>
      <c r="D420" s="2">
        <v>37</v>
      </c>
      <c r="E420" s="2" t="s">
        <v>10</v>
      </c>
      <c r="F420" s="6" t="s">
        <v>24</v>
      </c>
      <c r="G420" s="2">
        <v>10</v>
      </c>
      <c r="H420" s="2">
        <v>15</v>
      </c>
      <c r="I420" s="2">
        <v>30</v>
      </c>
      <c r="J420" s="2">
        <v>15</v>
      </c>
      <c r="K420" s="2">
        <v>2</v>
      </c>
      <c r="L420" s="19">
        <v>1413.7166941154069</v>
      </c>
      <c r="M420" s="19">
        <f t="shared" si="72"/>
        <v>0.1413716694115407</v>
      </c>
      <c r="N420" s="19">
        <v>141.37166941154069</v>
      </c>
      <c r="O420" s="19">
        <f t="shared" si="73"/>
        <v>1.4137166941154069E-2</v>
      </c>
      <c r="P420" s="19">
        <f t="shared" si="74"/>
        <v>0.12723450247038662</v>
      </c>
      <c r="R420" s="24">
        <v>14.08</v>
      </c>
      <c r="S420" s="24">
        <f t="shared" si="75"/>
        <v>0.19905131053144928</v>
      </c>
      <c r="U420" s="24">
        <v>8.461146496815287</v>
      </c>
      <c r="V420" s="24">
        <f t="shared" si="76"/>
        <v>1.0765497648513478</v>
      </c>
      <c r="X420" s="25">
        <f t="shared" si="77"/>
        <v>-0.87749845431989848</v>
      </c>
      <c r="AA420" s="5">
        <v>39870</v>
      </c>
      <c r="AB420" s="2">
        <v>37</v>
      </c>
      <c r="AC420" s="2" t="s">
        <v>10</v>
      </c>
      <c r="AD420" s="6" t="s">
        <v>24</v>
      </c>
      <c r="AE420" s="2">
        <v>10</v>
      </c>
      <c r="AF420" s="2">
        <v>15</v>
      </c>
      <c r="AG420" s="2">
        <v>30</v>
      </c>
      <c r="AH420" s="2">
        <v>15</v>
      </c>
      <c r="AI420" s="2">
        <v>2</v>
      </c>
      <c r="AJ420" s="19">
        <v>1413.7166941154069</v>
      </c>
      <c r="AK420" s="19">
        <f t="shared" si="78"/>
        <v>0.1413716694115407</v>
      </c>
      <c r="AL420" s="19">
        <v>141.37166941154069</v>
      </c>
      <c r="AM420" s="19">
        <f t="shared" si="79"/>
        <v>1.4137166941154069E-2</v>
      </c>
      <c r="AN420" s="19">
        <f t="shared" si="80"/>
        <v>0.12723450247038662</v>
      </c>
      <c r="AP420" s="24">
        <v>14.08</v>
      </c>
      <c r="AQ420" s="24">
        <f t="shared" si="81"/>
        <v>0.19905131053144928</v>
      </c>
      <c r="AR420" s="24"/>
      <c r="AS420" s="24">
        <v>8.461146496815287</v>
      </c>
      <c r="AT420" s="24">
        <f t="shared" si="82"/>
        <v>1.0765497648513478</v>
      </c>
      <c r="AU420" s="24"/>
      <c r="AV420" s="25">
        <f t="shared" si="83"/>
        <v>-0.87749845431989848</v>
      </c>
    </row>
    <row r="421" spans="1:48" x14ac:dyDescent="0.3">
      <c r="A421" s="2" t="s">
        <v>6</v>
      </c>
      <c r="B421" s="2">
        <v>363</v>
      </c>
      <c r="C421" s="5">
        <v>39870</v>
      </c>
      <c r="D421" s="2">
        <v>37</v>
      </c>
      <c r="E421" s="2" t="s">
        <v>10</v>
      </c>
      <c r="F421" s="6" t="s">
        <v>53</v>
      </c>
      <c r="G421" s="2">
        <v>70</v>
      </c>
      <c r="H421" s="2">
        <v>17</v>
      </c>
      <c r="I421" s="2">
        <v>22</v>
      </c>
      <c r="J421" s="2">
        <v>14</v>
      </c>
      <c r="K421" s="2">
        <v>2</v>
      </c>
      <c r="L421" s="19">
        <v>1231.5043202071988</v>
      </c>
      <c r="M421" s="19">
        <f t="shared" si="72"/>
        <v>0.12315043202071989</v>
      </c>
      <c r="N421" s="19">
        <v>862.0530241450391</v>
      </c>
      <c r="O421" s="19">
        <f t="shared" si="73"/>
        <v>8.6205302414503915E-2</v>
      </c>
      <c r="P421" s="19">
        <f t="shared" si="74"/>
        <v>3.6945129606215973E-2</v>
      </c>
      <c r="R421" s="24">
        <v>6.51</v>
      </c>
      <c r="S421" s="24">
        <f t="shared" si="75"/>
        <v>0.56119651871842047</v>
      </c>
      <c r="U421" s="24">
        <v>8.2509316770186327</v>
      </c>
      <c r="V421" s="24">
        <f t="shared" si="76"/>
        <v>0.30483174017948628</v>
      </c>
      <c r="X421" s="25">
        <f t="shared" si="77"/>
        <v>0.25636477853893419</v>
      </c>
      <c r="AA421" s="5">
        <v>39870</v>
      </c>
      <c r="AB421" s="2">
        <v>37</v>
      </c>
      <c r="AC421" s="2" t="s">
        <v>10</v>
      </c>
      <c r="AD421" s="6" t="s">
        <v>53</v>
      </c>
      <c r="AE421" s="2">
        <v>70</v>
      </c>
      <c r="AF421" s="2">
        <v>17</v>
      </c>
      <c r="AG421" s="2">
        <v>22</v>
      </c>
      <c r="AH421" s="2">
        <v>14</v>
      </c>
      <c r="AI421" s="2">
        <v>2</v>
      </c>
      <c r="AJ421" s="19">
        <v>1231.5043202071988</v>
      </c>
      <c r="AK421" s="19">
        <f t="shared" si="78"/>
        <v>0.12315043202071989</v>
      </c>
      <c r="AL421" s="19">
        <v>862.0530241450391</v>
      </c>
      <c r="AM421" s="19">
        <f t="shared" si="79"/>
        <v>8.6205302414503915E-2</v>
      </c>
      <c r="AN421" s="19">
        <f t="shared" si="80"/>
        <v>3.6945129606215973E-2</v>
      </c>
      <c r="AP421" s="24">
        <v>6.51</v>
      </c>
      <c r="AQ421" s="24">
        <f t="shared" si="81"/>
        <v>0.56119651871842047</v>
      </c>
      <c r="AR421" s="24"/>
      <c r="AS421" s="24">
        <v>8.2509316770186327</v>
      </c>
      <c r="AT421" s="24">
        <f t="shared" si="82"/>
        <v>0.30483174017948628</v>
      </c>
      <c r="AU421" s="24"/>
      <c r="AV421" s="25">
        <f t="shared" si="83"/>
        <v>0.25636477853893419</v>
      </c>
    </row>
    <row r="422" spans="1:48" x14ac:dyDescent="0.3">
      <c r="A422" s="2" t="s">
        <v>6</v>
      </c>
      <c r="B422" s="2">
        <v>363</v>
      </c>
      <c r="C422" s="5">
        <v>39870</v>
      </c>
      <c r="D422" s="2">
        <v>37</v>
      </c>
      <c r="E422" s="2" t="s">
        <v>10</v>
      </c>
      <c r="F422" s="6" t="s">
        <v>49</v>
      </c>
      <c r="G422" s="2">
        <v>70</v>
      </c>
      <c r="H422" s="2">
        <v>18</v>
      </c>
      <c r="I422" s="2">
        <v>27</v>
      </c>
      <c r="J422" s="2">
        <v>15.75</v>
      </c>
      <c r="K422" s="2">
        <v>2</v>
      </c>
      <c r="L422" s="19">
        <v>1558.6226552622361</v>
      </c>
      <c r="M422" s="19">
        <f t="shared" si="72"/>
        <v>0.15586226552622362</v>
      </c>
      <c r="N422" s="19">
        <v>1091.0358586835653</v>
      </c>
      <c r="O422" s="19">
        <f t="shared" si="73"/>
        <v>0.10910358586835653</v>
      </c>
      <c r="P422" s="19">
        <f t="shared" si="74"/>
        <v>4.6758679657867092E-2</v>
      </c>
      <c r="R422" s="24">
        <v>14.08</v>
      </c>
      <c r="S422" s="24">
        <f t="shared" si="75"/>
        <v>1.53617848902646</v>
      </c>
      <c r="U422" s="24">
        <v>8.461146496815287</v>
      </c>
      <c r="V422" s="24">
        <f t="shared" si="76"/>
        <v>0.39563203858287038</v>
      </c>
      <c r="X422" s="25">
        <f t="shared" si="77"/>
        <v>1.1405464504435896</v>
      </c>
      <c r="AA422" s="5">
        <v>39870</v>
      </c>
      <c r="AB422" s="2">
        <v>37</v>
      </c>
      <c r="AC422" s="2" t="s">
        <v>10</v>
      </c>
      <c r="AD422" s="6" t="s">
        <v>49</v>
      </c>
      <c r="AE422" s="2">
        <v>70</v>
      </c>
      <c r="AF422" s="2">
        <v>18</v>
      </c>
      <c r="AG422" s="2">
        <v>27</v>
      </c>
      <c r="AH422" s="2">
        <v>15.75</v>
      </c>
      <c r="AI422" s="2">
        <v>2</v>
      </c>
      <c r="AJ422" s="19">
        <v>1558.6226552622361</v>
      </c>
      <c r="AK422" s="19">
        <f t="shared" si="78"/>
        <v>0.15586226552622362</v>
      </c>
      <c r="AL422" s="19">
        <v>1091.0358586835653</v>
      </c>
      <c r="AM422" s="19">
        <f t="shared" si="79"/>
        <v>0.10910358586835653</v>
      </c>
      <c r="AN422" s="19">
        <f t="shared" si="80"/>
        <v>4.6758679657867092E-2</v>
      </c>
      <c r="AP422" s="24">
        <v>14.08</v>
      </c>
      <c r="AQ422" s="24">
        <f t="shared" si="81"/>
        <v>1.53617848902646</v>
      </c>
      <c r="AR422" s="24"/>
      <c r="AS422" s="24">
        <v>8.461146496815287</v>
      </c>
      <c r="AT422" s="24">
        <f t="shared" si="82"/>
        <v>0.39563203858287038</v>
      </c>
      <c r="AU422" s="24"/>
      <c r="AV422" s="25">
        <f t="shared" si="83"/>
        <v>1.1405464504435896</v>
      </c>
    </row>
    <row r="423" spans="1:48" x14ac:dyDescent="0.3">
      <c r="A423" s="2" t="s">
        <v>6</v>
      </c>
      <c r="B423" s="2">
        <v>363</v>
      </c>
      <c r="C423" s="5">
        <v>39870</v>
      </c>
      <c r="D423" s="2">
        <v>37</v>
      </c>
      <c r="E423" s="2" t="s">
        <v>10</v>
      </c>
      <c r="F423" s="6" t="s">
        <v>49</v>
      </c>
      <c r="G423" s="2">
        <v>100</v>
      </c>
      <c r="H423" s="2">
        <v>5</v>
      </c>
      <c r="I423" s="2">
        <v>12</v>
      </c>
      <c r="J423" s="2">
        <v>5.5</v>
      </c>
      <c r="K423" s="2">
        <v>2</v>
      </c>
      <c r="L423" s="19">
        <v>190.06635554218249</v>
      </c>
      <c r="M423" s="19">
        <f t="shared" si="72"/>
        <v>1.9006635554218249E-2</v>
      </c>
      <c r="N423" s="19">
        <v>190.06635554218249</v>
      </c>
      <c r="O423" s="19">
        <f t="shared" si="73"/>
        <v>1.9006635554218249E-2</v>
      </c>
      <c r="P423" s="19">
        <f t="shared" si="74"/>
        <v>0</v>
      </c>
      <c r="R423" s="24">
        <v>14.08</v>
      </c>
      <c r="S423" s="24">
        <f t="shared" si="75"/>
        <v>0.26761342860339293</v>
      </c>
      <c r="U423" s="24">
        <v>8.461146496815287</v>
      </c>
      <c r="V423" s="24">
        <f t="shared" si="76"/>
        <v>0</v>
      </c>
      <c r="X423" s="25">
        <f t="shared" si="77"/>
        <v>0.26761342860339293</v>
      </c>
      <c r="AA423" s="5">
        <v>39870</v>
      </c>
      <c r="AB423" s="2">
        <v>37</v>
      </c>
      <c r="AC423" s="2" t="s">
        <v>10</v>
      </c>
      <c r="AD423" s="6" t="s">
        <v>49</v>
      </c>
      <c r="AE423" s="2">
        <v>100</v>
      </c>
      <c r="AF423" s="2">
        <v>5</v>
      </c>
      <c r="AG423" s="2">
        <v>12</v>
      </c>
      <c r="AH423" s="2">
        <v>5.5</v>
      </c>
      <c r="AI423" s="2">
        <v>2</v>
      </c>
      <c r="AJ423" s="19">
        <v>190.06635554218249</v>
      </c>
      <c r="AK423" s="19">
        <f t="shared" si="78"/>
        <v>1.9006635554218249E-2</v>
      </c>
      <c r="AL423" s="19">
        <v>190.06635554218249</v>
      </c>
      <c r="AM423" s="19">
        <f t="shared" si="79"/>
        <v>1.9006635554218249E-2</v>
      </c>
      <c r="AN423" s="19">
        <f t="shared" si="80"/>
        <v>0</v>
      </c>
      <c r="AP423" s="24">
        <v>14.08</v>
      </c>
      <c r="AQ423" s="24">
        <f t="shared" si="81"/>
        <v>0.26761342860339293</v>
      </c>
      <c r="AR423" s="24"/>
      <c r="AS423" s="24">
        <v>8.461146496815287</v>
      </c>
      <c r="AT423" s="24">
        <f t="shared" si="82"/>
        <v>0</v>
      </c>
      <c r="AU423" s="24"/>
      <c r="AV423" s="25">
        <f t="shared" si="83"/>
        <v>0.26761342860339293</v>
      </c>
    </row>
    <row r="424" spans="1:48" x14ac:dyDescent="0.3">
      <c r="A424" s="2" t="s">
        <v>6</v>
      </c>
      <c r="B424" s="2">
        <v>363</v>
      </c>
      <c r="C424" s="5">
        <v>39870</v>
      </c>
      <c r="D424" s="2">
        <v>37</v>
      </c>
      <c r="E424" s="2" t="s">
        <v>10</v>
      </c>
      <c r="F424" s="6" t="s">
        <v>49</v>
      </c>
      <c r="G424" s="2">
        <v>30</v>
      </c>
      <c r="H424" s="2">
        <v>5</v>
      </c>
      <c r="I424" s="2">
        <v>11</v>
      </c>
      <c r="J424" s="2">
        <v>5.25</v>
      </c>
      <c r="K424" s="2">
        <v>2</v>
      </c>
      <c r="L424" s="19">
        <v>173.18029502913734</v>
      </c>
      <c r="M424" s="19">
        <f t="shared" si="72"/>
        <v>1.7318029502913734E-2</v>
      </c>
      <c r="N424" s="19">
        <v>51.954088508741201</v>
      </c>
      <c r="O424" s="19">
        <f t="shared" si="73"/>
        <v>5.1954088508741197E-3</v>
      </c>
      <c r="P424" s="19">
        <f t="shared" si="74"/>
        <v>1.2122620652039614E-2</v>
      </c>
      <c r="R424" s="24">
        <v>14.08</v>
      </c>
      <c r="S424" s="24">
        <f t="shared" si="75"/>
        <v>7.3151356620307612E-2</v>
      </c>
      <c r="U424" s="24">
        <v>8.461146496815287</v>
      </c>
      <c r="V424" s="24">
        <f t="shared" si="76"/>
        <v>0.10257126926222562</v>
      </c>
      <c r="X424" s="25">
        <f t="shared" si="77"/>
        <v>-2.9419912641918011E-2</v>
      </c>
      <c r="AA424" s="5">
        <v>39870</v>
      </c>
      <c r="AB424" s="2">
        <v>37</v>
      </c>
      <c r="AC424" s="2" t="s">
        <v>10</v>
      </c>
      <c r="AD424" s="6" t="s">
        <v>49</v>
      </c>
      <c r="AE424" s="2">
        <v>30</v>
      </c>
      <c r="AF424" s="2">
        <v>5</v>
      </c>
      <c r="AG424" s="2">
        <v>11</v>
      </c>
      <c r="AH424" s="2">
        <v>5.25</v>
      </c>
      <c r="AI424" s="2">
        <v>2</v>
      </c>
      <c r="AJ424" s="19">
        <v>173.18029502913734</v>
      </c>
      <c r="AK424" s="19">
        <f t="shared" si="78"/>
        <v>1.7318029502913734E-2</v>
      </c>
      <c r="AL424" s="19">
        <v>51.954088508741201</v>
      </c>
      <c r="AM424" s="19">
        <f t="shared" si="79"/>
        <v>5.1954088508741197E-3</v>
      </c>
      <c r="AN424" s="19">
        <f t="shared" si="80"/>
        <v>1.2122620652039614E-2</v>
      </c>
      <c r="AP424" s="24">
        <v>14.08</v>
      </c>
      <c r="AQ424" s="24">
        <f t="shared" si="81"/>
        <v>7.3151356620307612E-2</v>
      </c>
      <c r="AR424" s="24"/>
      <c r="AS424" s="24">
        <v>8.461146496815287</v>
      </c>
      <c r="AT424" s="24">
        <f t="shared" si="82"/>
        <v>0.10257126926222562</v>
      </c>
      <c r="AU424" s="24"/>
      <c r="AV424" s="25">
        <f t="shared" si="83"/>
        <v>-2.9419912641918011E-2</v>
      </c>
    </row>
    <row r="425" spans="1:48" x14ac:dyDescent="0.3">
      <c r="A425" s="2" t="s">
        <v>6</v>
      </c>
      <c r="B425" s="2">
        <v>363</v>
      </c>
      <c r="C425" s="5">
        <v>39870</v>
      </c>
      <c r="D425" s="2">
        <v>37</v>
      </c>
      <c r="E425" s="2" t="s">
        <v>10</v>
      </c>
      <c r="F425" s="6" t="s">
        <v>24</v>
      </c>
      <c r="G425" s="2">
        <v>90</v>
      </c>
      <c r="H425" s="2">
        <v>8</v>
      </c>
      <c r="I425" s="2">
        <v>13</v>
      </c>
      <c r="J425" s="2">
        <v>7.25</v>
      </c>
      <c r="K425" s="2">
        <v>2</v>
      </c>
      <c r="L425" s="19">
        <v>330.259927708627</v>
      </c>
      <c r="M425" s="19">
        <f t="shared" si="72"/>
        <v>3.3025992770862697E-2</v>
      </c>
      <c r="N425" s="19">
        <v>297.23393493776433</v>
      </c>
      <c r="O425" s="19">
        <f t="shared" si="73"/>
        <v>2.9723393493776434E-2</v>
      </c>
      <c r="P425" s="19">
        <f t="shared" si="74"/>
        <v>3.3025992770862635E-3</v>
      </c>
      <c r="R425" s="24">
        <v>14.08</v>
      </c>
      <c r="S425" s="24">
        <f t="shared" si="75"/>
        <v>0.41850538039237217</v>
      </c>
      <c r="U425" s="24">
        <v>8.461146496815287</v>
      </c>
      <c r="V425" s="24">
        <f t="shared" si="76"/>
        <v>2.7943776303703139E-2</v>
      </c>
      <c r="X425" s="25">
        <f t="shared" si="77"/>
        <v>0.39056160408866902</v>
      </c>
      <c r="AA425" s="5">
        <v>39870</v>
      </c>
      <c r="AB425" s="2">
        <v>37</v>
      </c>
      <c r="AC425" s="2" t="s">
        <v>10</v>
      </c>
      <c r="AD425" s="6" t="s">
        <v>24</v>
      </c>
      <c r="AE425" s="2">
        <v>90</v>
      </c>
      <c r="AF425" s="2">
        <v>8</v>
      </c>
      <c r="AG425" s="2">
        <v>13</v>
      </c>
      <c r="AH425" s="2">
        <v>7.25</v>
      </c>
      <c r="AI425" s="2">
        <v>2</v>
      </c>
      <c r="AJ425" s="19">
        <v>330.259927708627</v>
      </c>
      <c r="AK425" s="19">
        <f t="shared" si="78"/>
        <v>3.3025992770862697E-2</v>
      </c>
      <c r="AL425" s="19">
        <v>297.23393493776433</v>
      </c>
      <c r="AM425" s="19">
        <f t="shared" si="79"/>
        <v>2.9723393493776434E-2</v>
      </c>
      <c r="AN425" s="19">
        <f t="shared" si="80"/>
        <v>3.3025992770862635E-3</v>
      </c>
      <c r="AP425" s="24">
        <v>14.08</v>
      </c>
      <c r="AQ425" s="24">
        <f t="shared" si="81"/>
        <v>0.41850538039237217</v>
      </c>
      <c r="AR425" s="24"/>
      <c r="AS425" s="24">
        <v>8.461146496815287</v>
      </c>
      <c r="AT425" s="24">
        <f t="shared" si="82"/>
        <v>2.7943776303703139E-2</v>
      </c>
      <c r="AU425" s="24"/>
      <c r="AV425" s="25">
        <f t="shared" si="83"/>
        <v>0.39056160408866902</v>
      </c>
    </row>
    <row r="426" spans="1:48" x14ac:dyDescent="0.3">
      <c r="A426" s="2" t="s">
        <v>6</v>
      </c>
      <c r="B426" s="2">
        <v>363</v>
      </c>
      <c r="C426" s="5">
        <v>39870</v>
      </c>
      <c r="D426" s="2">
        <v>37</v>
      </c>
      <c r="E426" s="2" t="s">
        <v>10</v>
      </c>
      <c r="F426" s="6" t="s">
        <v>24</v>
      </c>
      <c r="G426" s="2">
        <v>90</v>
      </c>
      <c r="H426" s="2">
        <v>5</v>
      </c>
      <c r="I426" s="2">
        <v>15</v>
      </c>
      <c r="J426" s="2">
        <v>6.25</v>
      </c>
      <c r="K426" s="2">
        <v>2</v>
      </c>
      <c r="L426" s="19">
        <v>245.43692606170259</v>
      </c>
      <c r="M426" s="19">
        <f t="shared" si="72"/>
        <v>2.4543692606170259E-2</v>
      </c>
      <c r="N426" s="19">
        <v>220.89323345553234</v>
      </c>
      <c r="O426" s="19">
        <f t="shared" si="73"/>
        <v>2.2089323345553233E-2</v>
      </c>
      <c r="P426" s="19">
        <f t="shared" si="74"/>
        <v>2.4543692606170259E-3</v>
      </c>
      <c r="R426" s="24">
        <v>14.08</v>
      </c>
      <c r="S426" s="24">
        <f t="shared" si="75"/>
        <v>0.31101767270538955</v>
      </c>
      <c r="U426" s="24">
        <v>8.461146496815287</v>
      </c>
      <c r="V426" s="24">
        <f t="shared" si="76"/>
        <v>2.0766777871360876E-2</v>
      </c>
      <c r="X426" s="25">
        <f t="shared" si="77"/>
        <v>0.29025089483402866</v>
      </c>
      <c r="AA426" s="5">
        <v>39870</v>
      </c>
      <c r="AB426" s="2">
        <v>37</v>
      </c>
      <c r="AC426" s="2" t="s">
        <v>10</v>
      </c>
      <c r="AD426" s="6" t="s">
        <v>24</v>
      </c>
      <c r="AE426" s="2">
        <v>90</v>
      </c>
      <c r="AF426" s="2">
        <v>5</v>
      </c>
      <c r="AG426" s="2">
        <v>15</v>
      </c>
      <c r="AH426" s="2">
        <v>6.25</v>
      </c>
      <c r="AI426" s="2">
        <v>2</v>
      </c>
      <c r="AJ426" s="19">
        <v>245.43692606170259</v>
      </c>
      <c r="AK426" s="19">
        <f t="shared" si="78"/>
        <v>2.4543692606170259E-2</v>
      </c>
      <c r="AL426" s="19">
        <v>220.89323345553234</v>
      </c>
      <c r="AM426" s="19">
        <f t="shared" si="79"/>
        <v>2.2089323345553233E-2</v>
      </c>
      <c r="AN426" s="19">
        <f t="shared" si="80"/>
        <v>2.4543692606170259E-3</v>
      </c>
      <c r="AP426" s="24">
        <v>14.08</v>
      </c>
      <c r="AQ426" s="24">
        <f t="shared" si="81"/>
        <v>0.31101767270538955</v>
      </c>
      <c r="AR426" s="24"/>
      <c r="AS426" s="24">
        <v>8.461146496815287</v>
      </c>
      <c r="AT426" s="24">
        <f t="shared" si="82"/>
        <v>2.0766777871360876E-2</v>
      </c>
      <c r="AU426" s="24"/>
      <c r="AV426" s="25">
        <f t="shared" si="83"/>
        <v>0.29025089483402866</v>
      </c>
    </row>
    <row r="427" spans="1:48" x14ac:dyDescent="0.3">
      <c r="A427" s="2" t="s">
        <v>6</v>
      </c>
      <c r="B427" s="2">
        <v>363</v>
      </c>
      <c r="C427" s="5">
        <v>39870</v>
      </c>
      <c r="D427" s="2">
        <v>37</v>
      </c>
      <c r="E427" s="2" t="s">
        <v>10</v>
      </c>
      <c r="F427" s="6" t="s">
        <v>53</v>
      </c>
      <c r="G427" s="2">
        <v>40</v>
      </c>
      <c r="H427" s="2">
        <v>8</v>
      </c>
      <c r="I427" s="2">
        <v>10</v>
      </c>
      <c r="J427" s="2">
        <v>6.5</v>
      </c>
      <c r="K427" s="2">
        <v>2</v>
      </c>
      <c r="L427" s="19">
        <v>265.46457922833753</v>
      </c>
      <c r="M427" s="19">
        <f t="shared" si="72"/>
        <v>2.6546457922833753E-2</v>
      </c>
      <c r="N427" s="19">
        <v>106.18583169133501</v>
      </c>
      <c r="O427" s="19">
        <f t="shared" si="73"/>
        <v>1.0618583169133501E-2</v>
      </c>
      <c r="P427" s="19">
        <f t="shared" si="74"/>
        <v>1.592787475370025E-2</v>
      </c>
      <c r="R427" s="24">
        <v>6.51</v>
      </c>
      <c r="S427" s="24">
        <f t="shared" si="75"/>
        <v>6.9126976431059098E-2</v>
      </c>
      <c r="U427" s="24">
        <v>8.2509316770186327</v>
      </c>
      <c r="V427" s="24">
        <f t="shared" si="76"/>
        <v>0.13141980635289074</v>
      </c>
      <c r="X427" s="25">
        <f t="shared" si="77"/>
        <v>-6.2292829921831647E-2</v>
      </c>
      <c r="AA427" s="5">
        <v>39870</v>
      </c>
      <c r="AB427" s="2">
        <v>37</v>
      </c>
      <c r="AC427" s="2" t="s">
        <v>10</v>
      </c>
      <c r="AD427" s="6" t="s">
        <v>53</v>
      </c>
      <c r="AE427" s="2">
        <v>40</v>
      </c>
      <c r="AF427" s="2">
        <v>8</v>
      </c>
      <c r="AG427" s="2">
        <v>10</v>
      </c>
      <c r="AH427" s="2">
        <v>6.5</v>
      </c>
      <c r="AI427" s="2">
        <v>2</v>
      </c>
      <c r="AJ427" s="19">
        <v>265.46457922833753</v>
      </c>
      <c r="AK427" s="19">
        <f t="shared" si="78"/>
        <v>2.6546457922833753E-2</v>
      </c>
      <c r="AL427" s="19">
        <v>106.18583169133501</v>
      </c>
      <c r="AM427" s="19">
        <f t="shared" si="79"/>
        <v>1.0618583169133501E-2</v>
      </c>
      <c r="AN427" s="19">
        <f t="shared" si="80"/>
        <v>1.592787475370025E-2</v>
      </c>
      <c r="AP427" s="24">
        <v>6.51</v>
      </c>
      <c r="AQ427" s="24">
        <f t="shared" si="81"/>
        <v>6.9126976431059098E-2</v>
      </c>
      <c r="AR427" s="24"/>
      <c r="AS427" s="24">
        <v>8.2509316770186327</v>
      </c>
      <c r="AT427" s="24">
        <f t="shared" si="82"/>
        <v>0.13141980635289074</v>
      </c>
      <c r="AU427" s="24"/>
      <c r="AV427" s="25">
        <f t="shared" si="83"/>
        <v>-6.2292829921831647E-2</v>
      </c>
    </row>
    <row r="428" spans="1:48" x14ac:dyDescent="0.3">
      <c r="A428" s="2" t="s">
        <v>6</v>
      </c>
      <c r="B428" s="2">
        <v>363</v>
      </c>
      <c r="C428" s="5">
        <v>39870</v>
      </c>
      <c r="D428" s="2">
        <v>37</v>
      </c>
      <c r="E428" s="2" t="s">
        <v>10</v>
      </c>
      <c r="F428" s="6" t="s">
        <v>44</v>
      </c>
      <c r="G428" s="2">
        <v>100</v>
      </c>
      <c r="H428" s="2">
        <v>8</v>
      </c>
      <c r="I428" s="2">
        <v>11</v>
      </c>
      <c r="J428" s="2">
        <v>6.75</v>
      </c>
      <c r="K428" s="2">
        <v>2</v>
      </c>
      <c r="L428" s="19">
        <v>286.27763055836988</v>
      </c>
      <c r="M428" s="19">
        <f t="shared" si="72"/>
        <v>2.8627763055836988E-2</v>
      </c>
      <c r="N428" s="19">
        <v>286.27763055836988</v>
      </c>
      <c r="O428" s="19">
        <f t="shared" si="73"/>
        <v>2.8627763055836988E-2</v>
      </c>
      <c r="P428" s="19">
        <f t="shared" si="74"/>
        <v>0</v>
      </c>
      <c r="R428" s="24">
        <v>14.08</v>
      </c>
      <c r="S428" s="24">
        <f t="shared" si="75"/>
        <v>0.40307890382618478</v>
      </c>
      <c r="U428" s="24">
        <v>9.0675767918088734</v>
      </c>
      <c r="V428" s="24">
        <f t="shared" si="76"/>
        <v>0</v>
      </c>
      <c r="X428" s="25">
        <f t="shared" si="77"/>
        <v>0.40307890382618478</v>
      </c>
      <c r="AA428" s="5">
        <v>39870</v>
      </c>
      <c r="AB428" s="2">
        <v>37</v>
      </c>
      <c r="AC428" s="2" t="s">
        <v>10</v>
      </c>
      <c r="AD428" s="6" t="s">
        <v>44</v>
      </c>
      <c r="AE428" s="2">
        <v>100</v>
      </c>
      <c r="AF428" s="2">
        <v>8</v>
      </c>
      <c r="AG428" s="2">
        <v>11</v>
      </c>
      <c r="AH428" s="2">
        <v>6.75</v>
      </c>
      <c r="AI428" s="2">
        <v>2</v>
      </c>
      <c r="AJ428" s="19">
        <v>286.27763055836988</v>
      </c>
      <c r="AK428" s="19">
        <f t="shared" si="78"/>
        <v>2.8627763055836988E-2</v>
      </c>
      <c r="AL428" s="19">
        <v>286.27763055836988</v>
      </c>
      <c r="AM428" s="19">
        <f t="shared" si="79"/>
        <v>2.8627763055836988E-2</v>
      </c>
      <c r="AN428" s="19">
        <f t="shared" si="80"/>
        <v>0</v>
      </c>
      <c r="AP428" s="24">
        <v>14.08</v>
      </c>
      <c r="AQ428" s="24">
        <f t="shared" si="81"/>
        <v>0.40307890382618478</v>
      </c>
      <c r="AR428" s="24"/>
      <c r="AS428" s="24">
        <v>9.0675767918088734</v>
      </c>
      <c r="AT428" s="24">
        <f t="shared" si="82"/>
        <v>0</v>
      </c>
      <c r="AU428" s="24"/>
      <c r="AV428" s="25">
        <f t="shared" si="83"/>
        <v>0.40307890382618478</v>
      </c>
    </row>
    <row r="429" spans="1:48" x14ac:dyDescent="0.3">
      <c r="A429" s="2" t="s">
        <v>6</v>
      </c>
      <c r="B429" s="2">
        <v>363</v>
      </c>
      <c r="C429" s="5">
        <v>39870</v>
      </c>
      <c r="D429" s="2">
        <v>37</v>
      </c>
      <c r="E429" s="2" t="s">
        <v>10</v>
      </c>
      <c r="F429" s="6" t="s">
        <v>53</v>
      </c>
      <c r="G429" s="2">
        <v>100</v>
      </c>
      <c r="H429" s="2">
        <v>8</v>
      </c>
      <c r="I429" s="2">
        <v>17</v>
      </c>
      <c r="J429" s="2">
        <v>8.25</v>
      </c>
      <c r="K429" s="2">
        <v>2</v>
      </c>
      <c r="L429" s="19">
        <v>427.6492999699106</v>
      </c>
      <c r="M429" s="19">
        <f t="shared" si="72"/>
        <v>4.2764929996991059E-2</v>
      </c>
      <c r="N429" s="19">
        <v>427.6492999699106</v>
      </c>
      <c r="O429" s="19">
        <f t="shared" si="73"/>
        <v>4.2764929996991059E-2</v>
      </c>
      <c r="P429" s="19">
        <f t="shared" si="74"/>
        <v>0</v>
      </c>
      <c r="R429" s="24">
        <v>6.51</v>
      </c>
      <c r="S429" s="24">
        <f t="shared" si="75"/>
        <v>0.27839969428041178</v>
      </c>
      <c r="U429" s="24">
        <v>8.2509316770186327</v>
      </c>
      <c r="V429" s="24">
        <f t="shared" si="76"/>
        <v>0</v>
      </c>
      <c r="X429" s="25">
        <f t="shared" si="77"/>
        <v>0.27839969428041178</v>
      </c>
      <c r="AA429" s="5">
        <v>39870</v>
      </c>
      <c r="AB429" s="2">
        <v>37</v>
      </c>
      <c r="AC429" s="2" t="s">
        <v>10</v>
      </c>
      <c r="AD429" s="6" t="s">
        <v>53</v>
      </c>
      <c r="AE429" s="2">
        <v>100</v>
      </c>
      <c r="AF429" s="2">
        <v>8</v>
      </c>
      <c r="AG429" s="2">
        <v>17</v>
      </c>
      <c r="AH429" s="2">
        <v>8.25</v>
      </c>
      <c r="AI429" s="2">
        <v>2</v>
      </c>
      <c r="AJ429" s="19">
        <v>427.6492999699106</v>
      </c>
      <c r="AK429" s="19">
        <f t="shared" si="78"/>
        <v>4.2764929996991059E-2</v>
      </c>
      <c r="AL429" s="19">
        <v>427.6492999699106</v>
      </c>
      <c r="AM429" s="19">
        <f t="shared" si="79"/>
        <v>4.2764929996991059E-2</v>
      </c>
      <c r="AN429" s="19">
        <f t="shared" si="80"/>
        <v>0</v>
      </c>
      <c r="AP429" s="24">
        <v>6.51</v>
      </c>
      <c r="AQ429" s="24">
        <f t="shared" si="81"/>
        <v>0.27839969428041178</v>
      </c>
      <c r="AR429" s="24"/>
      <c r="AS429" s="24">
        <v>8.2509316770186327</v>
      </c>
      <c r="AT429" s="24">
        <f t="shared" si="82"/>
        <v>0</v>
      </c>
      <c r="AU429" s="24"/>
      <c r="AV429" s="25">
        <f t="shared" si="83"/>
        <v>0.27839969428041178</v>
      </c>
    </row>
    <row r="430" spans="1:48" x14ac:dyDescent="0.3">
      <c r="A430" s="2" t="s">
        <v>6</v>
      </c>
      <c r="B430" s="2">
        <v>363</v>
      </c>
      <c r="C430" s="5">
        <v>39870</v>
      </c>
      <c r="D430" s="2">
        <v>37</v>
      </c>
      <c r="E430" s="2" t="s">
        <v>10</v>
      </c>
      <c r="F430" s="6" t="s">
        <v>53</v>
      </c>
      <c r="G430" s="2">
        <v>100</v>
      </c>
      <c r="H430" s="2">
        <v>5</v>
      </c>
      <c r="I430" s="2">
        <v>13</v>
      </c>
      <c r="J430" s="2">
        <v>5.75</v>
      </c>
      <c r="K430" s="2">
        <v>2</v>
      </c>
      <c r="L430" s="19">
        <v>207.73781421862506</v>
      </c>
      <c r="M430" s="19">
        <f t="shared" si="72"/>
        <v>2.0773781421862505E-2</v>
      </c>
      <c r="N430" s="19">
        <v>207.73781421862506</v>
      </c>
      <c r="O430" s="19">
        <f t="shared" si="73"/>
        <v>2.0773781421862505E-2</v>
      </c>
      <c r="P430" s="19">
        <f t="shared" si="74"/>
        <v>0</v>
      </c>
      <c r="R430" s="24">
        <v>6.51</v>
      </c>
      <c r="S430" s="24">
        <f t="shared" si="75"/>
        <v>0.13523731705632491</v>
      </c>
      <c r="U430" s="24">
        <v>8.2509316770186327</v>
      </c>
      <c r="V430" s="24">
        <f t="shared" si="76"/>
        <v>0</v>
      </c>
      <c r="X430" s="25">
        <f t="shared" si="77"/>
        <v>0.13523731705632491</v>
      </c>
      <c r="AA430" s="5">
        <v>39870</v>
      </c>
      <c r="AB430" s="2">
        <v>37</v>
      </c>
      <c r="AC430" s="2" t="s">
        <v>10</v>
      </c>
      <c r="AD430" s="6" t="s">
        <v>53</v>
      </c>
      <c r="AE430" s="2">
        <v>100</v>
      </c>
      <c r="AF430" s="2">
        <v>5</v>
      </c>
      <c r="AG430" s="2">
        <v>13</v>
      </c>
      <c r="AH430" s="2">
        <v>5.75</v>
      </c>
      <c r="AI430" s="2">
        <v>2</v>
      </c>
      <c r="AJ430" s="19">
        <v>207.73781421862506</v>
      </c>
      <c r="AK430" s="19">
        <f t="shared" si="78"/>
        <v>2.0773781421862505E-2</v>
      </c>
      <c r="AL430" s="19">
        <v>207.73781421862506</v>
      </c>
      <c r="AM430" s="19">
        <f t="shared" si="79"/>
        <v>2.0773781421862505E-2</v>
      </c>
      <c r="AN430" s="19">
        <f t="shared" si="80"/>
        <v>0</v>
      </c>
      <c r="AP430" s="24">
        <v>6.51</v>
      </c>
      <c r="AQ430" s="24">
        <f t="shared" si="81"/>
        <v>0.13523731705632491</v>
      </c>
      <c r="AR430" s="24"/>
      <c r="AS430" s="24">
        <v>8.2509316770186327</v>
      </c>
      <c r="AT430" s="24">
        <f t="shared" si="82"/>
        <v>0</v>
      </c>
      <c r="AU430" s="24"/>
      <c r="AV430" s="25">
        <f t="shared" si="83"/>
        <v>0.13523731705632491</v>
      </c>
    </row>
    <row r="431" spans="1:48" x14ac:dyDescent="0.3">
      <c r="A431" s="2" t="s">
        <v>6</v>
      </c>
      <c r="B431" s="2">
        <v>363</v>
      </c>
      <c r="C431" s="5">
        <v>39870</v>
      </c>
      <c r="D431" s="2">
        <v>37</v>
      </c>
      <c r="E431" s="2" t="s">
        <v>10</v>
      </c>
      <c r="F431" s="6" t="s">
        <v>53</v>
      </c>
      <c r="G431" s="2">
        <v>100</v>
      </c>
      <c r="H431" s="2">
        <v>15</v>
      </c>
      <c r="I431" s="2">
        <v>17</v>
      </c>
      <c r="J431" s="2">
        <v>11.75</v>
      </c>
      <c r="K431" s="2">
        <v>2</v>
      </c>
      <c r="L431" s="19">
        <v>867.47227147248168</v>
      </c>
      <c r="M431" s="19">
        <f t="shared" si="72"/>
        <v>8.6747227147248168E-2</v>
      </c>
      <c r="N431" s="19">
        <v>867.47227147248168</v>
      </c>
      <c r="O431" s="19">
        <f t="shared" si="73"/>
        <v>8.6747227147248168E-2</v>
      </c>
      <c r="P431" s="19">
        <f t="shared" si="74"/>
        <v>0</v>
      </c>
      <c r="R431" s="24">
        <v>6.51</v>
      </c>
      <c r="S431" s="24">
        <f t="shared" si="75"/>
        <v>0.56472444872858552</v>
      </c>
      <c r="U431" s="24">
        <v>8.2509316770186327</v>
      </c>
      <c r="V431" s="24">
        <f t="shared" si="76"/>
        <v>0</v>
      </c>
      <c r="X431" s="25">
        <f t="shared" si="77"/>
        <v>0.56472444872858552</v>
      </c>
      <c r="AA431" s="5">
        <v>39870</v>
      </c>
      <c r="AB431" s="2">
        <v>37</v>
      </c>
      <c r="AC431" s="2" t="s">
        <v>10</v>
      </c>
      <c r="AD431" s="6" t="s">
        <v>53</v>
      </c>
      <c r="AE431" s="2">
        <v>100</v>
      </c>
      <c r="AF431" s="2">
        <v>15</v>
      </c>
      <c r="AG431" s="2">
        <v>17</v>
      </c>
      <c r="AH431" s="2">
        <v>11.75</v>
      </c>
      <c r="AI431" s="2">
        <v>2</v>
      </c>
      <c r="AJ431" s="19">
        <v>867.47227147248168</v>
      </c>
      <c r="AK431" s="19">
        <f t="shared" si="78"/>
        <v>8.6747227147248168E-2</v>
      </c>
      <c r="AL431" s="19">
        <v>867.47227147248168</v>
      </c>
      <c r="AM431" s="19">
        <f t="shared" si="79"/>
        <v>8.6747227147248168E-2</v>
      </c>
      <c r="AN431" s="19">
        <f t="shared" si="80"/>
        <v>0</v>
      </c>
      <c r="AP431" s="24">
        <v>6.51</v>
      </c>
      <c r="AQ431" s="24">
        <f t="shared" si="81"/>
        <v>0.56472444872858552</v>
      </c>
      <c r="AR431" s="24"/>
      <c r="AS431" s="24">
        <v>8.2509316770186327</v>
      </c>
      <c r="AT431" s="24">
        <f t="shared" si="82"/>
        <v>0</v>
      </c>
      <c r="AU431" s="24"/>
      <c r="AV431" s="25">
        <f t="shared" si="83"/>
        <v>0.56472444872858552</v>
      </c>
    </row>
    <row r="432" spans="1:48" x14ac:dyDescent="0.3">
      <c r="A432" s="2" t="s">
        <v>6</v>
      </c>
      <c r="B432" s="2">
        <v>363</v>
      </c>
      <c r="C432" s="5">
        <v>39870</v>
      </c>
      <c r="D432" s="2">
        <v>37</v>
      </c>
      <c r="E432" s="2" t="s">
        <v>10</v>
      </c>
      <c r="F432" s="6" t="s">
        <v>31</v>
      </c>
      <c r="G432" s="2">
        <v>90</v>
      </c>
      <c r="H432" s="2">
        <v>7</v>
      </c>
      <c r="I432" s="2">
        <v>12</v>
      </c>
      <c r="J432" s="2">
        <v>6.5</v>
      </c>
      <c r="K432" s="2">
        <v>3</v>
      </c>
      <c r="L432" s="19">
        <v>398.19686884250626</v>
      </c>
      <c r="M432" s="19">
        <f t="shared" si="72"/>
        <v>3.9819686884250624E-2</v>
      </c>
      <c r="N432" s="19">
        <v>358.37718195825562</v>
      </c>
      <c r="O432" s="19">
        <f t="shared" si="73"/>
        <v>3.5837718195825562E-2</v>
      </c>
      <c r="P432" s="19">
        <f t="shared" si="74"/>
        <v>3.9819686884250624E-3</v>
      </c>
      <c r="R432" s="24">
        <v>14.08</v>
      </c>
      <c r="S432" s="24">
        <f t="shared" si="75"/>
        <v>0.50459507219722388</v>
      </c>
      <c r="U432" s="24">
        <v>7.9071428571428566</v>
      </c>
      <c r="V432" s="24">
        <f t="shared" si="76"/>
        <v>3.1485995272046742E-2</v>
      </c>
      <c r="X432" s="25">
        <f t="shared" si="77"/>
        <v>0.47310907692517712</v>
      </c>
      <c r="AA432" s="5">
        <v>39870</v>
      </c>
      <c r="AB432" s="2">
        <v>37</v>
      </c>
      <c r="AC432" s="2" t="s">
        <v>10</v>
      </c>
      <c r="AD432" s="6" t="s">
        <v>31</v>
      </c>
      <c r="AE432" s="2">
        <v>90</v>
      </c>
      <c r="AF432" s="2">
        <v>7</v>
      </c>
      <c r="AG432" s="2">
        <v>12</v>
      </c>
      <c r="AH432" s="2">
        <v>6.5</v>
      </c>
      <c r="AI432" s="2">
        <v>3</v>
      </c>
      <c r="AJ432" s="19">
        <v>398.19686884250626</v>
      </c>
      <c r="AK432" s="19">
        <f t="shared" si="78"/>
        <v>3.9819686884250624E-2</v>
      </c>
      <c r="AL432" s="19">
        <v>358.37718195825562</v>
      </c>
      <c r="AM432" s="19">
        <f t="shared" si="79"/>
        <v>3.5837718195825562E-2</v>
      </c>
      <c r="AN432" s="19">
        <f t="shared" si="80"/>
        <v>3.9819686884250624E-3</v>
      </c>
      <c r="AP432" s="24">
        <v>14.08</v>
      </c>
      <c r="AQ432" s="24">
        <f t="shared" si="81"/>
        <v>0.50459507219722388</v>
      </c>
      <c r="AR432" s="24"/>
      <c r="AS432" s="24">
        <v>7.9071428571428566</v>
      </c>
      <c r="AT432" s="24">
        <f t="shared" si="82"/>
        <v>3.1485995272046742E-2</v>
      </c>
      <c r="AU432" s="24"/>
      <c r="AV432" s="25">
        <f t="shared" si="83"/>
        <v>0.47310907692517712</v>
      </c>
    </row>
    <row r="433" spans="1:48" x14ac:dyDescent="0.3">
      <c r="A433" s="2" t="s">
        <v>6</v>
      </c>
      <c r="B433" s="2">
        <v>363</v>
      </c>
      <c r="C433" s="5">
        <v>39870</v>
      </c>
      <c r="D433" s="2">
        <v>37</v>
      </c>
      <c r="E433" s="2" t="s">
        <v>10</v>
      </c>
      <c r="F433" s="6" t="s">
        <v>42</v>
      </c>
      <c r="G433" s="2">
        <v>60</v>
      </c>
      <c r="H433" s="2">
        <v>13</v>
      </c>
      <c r="I433" s="2">
        <v>10</v>
      </c>
      <c r="J433" s="2">
        <v>9</v>
      </c>
      <c r="K433" s="2">
        <v>2</v>
      </c>
      <c r="L433" s="19">
        <v>508.93800988154646</v>
      </c>
      <c r="M433" s="19">
        <f t="shared" si="72"/>
        <v>5.0893800988154644E-2</v>
      </c>
      <c r="N433" s="19">
        <v>305.36280592892786</v>
      </c>
      <c r="O433" s="19">
        <f t="shared" si="73"/>
        <v>3.0536280592892786E-2</v>
      </c>
      <c r="P433" s="19">
        <f t="shared" si="74"/>
        <v>2.0357520395261858E-2</v>
      </c>
      <c r="R433" s="24">
        <v>14.08</v>
      </c>
      <c r="S433" s="24">
        <f t="shared" si="75"/>
        <v>0.42995083074793045</v>
      </c>
      <c r="U433" s="24">
        <v>8.1999999999999993</v>
      </c>
      <c r="V433" s="24">
        <f t="shared" si="76"/>
        <v>0.16693166724114722</v>
      </c>
      <c r="X433" s="25">
        <f t="shared" si="77"/>
        <v>0.26301916350678323</v>
      </c>
      <c r="AA433" s="5">
        <v>39870</v>
      </c>
      <c r="AB433" s="2">
        <v>37</v>
      </c>
      <c r="AC433" s="2" t="s">
        <v>10</v>
      </c>
      <c r="AD433" s="6" t="s">
        <v>42</v>
      </c>
      <c r="AE433" s="2">
        <v>60</v>
      </c>
      <c r="AF433" s="2">
        <v>13</v>
      </c>
      <c r="AG433" s="2">
        <v>10</v>
      </c>
      <c r="AH433" s="2">
        <v>9</v>
      </c>
      <c r="AI433" s="2">
        <v>2</v>
      </c>
      <c r="AJ433" s="19">
        <v>508.93800988154646</v>
      </c>
      <c r="AK433" s="19">
        <f t="shared" si="78"/>
        <v>5.0893800988154644E-2</v>
      </c>
      <c r="AL433" s="19">
        <v>305.36280592892786</v>
      </c>
      <c r="AM433" s="19">
        <f t="shared" si="79"/>
        <v>3.0536280592892786E-2</v>
      </c>
      <c r="AN433" s="19">
        <f t="shared" si="80"/>
        <v>2.0357520395261858E-2</v>
      </c>
      <c r="AP433" s="24">
        <v>14.08</v>
      </c>
      <c r="AQ433" s="24">
        <f t="shared" si="81"/>
        <v>0.42995083074793045</v>
      </c>
      <c r="AR433" s="24"/>
      <c r="AS433" s="24">
        <v>8.1999999999999993</v>
      </c>
      <c r="AT433" s="24">
        <f t="shared" si="82"/>
        <v>0.16693166724114722</v>
      </c>
      <c r="AU433" s="24"/>
      <c r="AV433" s="25">
        <f t="shared" si="83"/>
        <v>0.26301916350678323</v>
      </c>
    </row>
    <row r="434" spans="1:48" x14ac:dyDescent="0.3">
      <c r="A434" s="2" t="s">
        <v>6</v>
      </c>
      <c r="B434" s="2">
        <v>363</v>
      </c>
      <c r="C434" s="5">
        <v>39870</v>
      </c>
      <c r="D434" s="2">
        <v>37</v>
      </c>
      <c r="E434" s="2" t="s">
        <v>10</v>
      </c>
      <c r="F434" s="6" t="s">
        <v>53</v>
      </c>
      <c r="G434" s="2">
        <v>40</v>
      </c>
      <c r="H434" s="2">
        <v>12</v>
      </c>
      <c r="I434" s="2">
        <v>22</v>
      </c>
      <c r="J434" s="2">
        <v>11.5</v>
      </c>
      <c r="K434" s="2">
        <v>2</v>
      </c>
      <c r="L434" s="19">
        <v>830.95125687450025</v>
      </c>
      <c r="M434" s="19">
        <f t="shared" si="72"/>
        <v>8.3095125687450019E-2</v>
      </c>
      <c r="N434" s="19">
        <v>332.38050274980014</v>
      </c>
      <c r="O434" s="19">
        <f t="shared" si="73"/>
        <v>3.3238050274980016E-2</v>
      </c>
      <c r="P434" s="19">
        <f t="shared" si="74"/>
        <v>4.9857075412470003E-2</v>
      </c>
      <c r="R434" s="24">
        <v>6.51</v>
      </c>
      <c r="S434" s="24">
        <f t="shared" si="75"/>
        <v>0.2163797072901199</v>
      </c>
      <c r="U434" s="24">
        <v>8.2509316770186327</v>
      </c>
      <c r="V434" s="24">
        <f t="shared" si="76"/>
        <v>0.41136732284425559</v>
      </c>
      <c r="X434" s="25">
        <f t="shared" si="77"/>
        <v>-0.19498761555413568</v>
      </c>
      <c r="AA434" s="5">
        <v>39870</v>
      </c>
      <c r="AB434" s="2">
        <v>37</v>
      </c>
      <c r="AC434" s="2" t="s">
        <v>10</v>
      </c>
      <c r="AD434" s="6" t="s">
        <v>53</v>
      </c>
      <c r="AE434" s="2">
        <v>40</v>
      </c>
      <c r="AF434" s="2">
        <v>12</v>
      </c>
      <c r="AG434" s="2">
        <v>22</v>
      </c>
      <c r="AH434" s="2">
        <v>11.5</v>
      </c>
      <c r="AI434" s="2">
        <v>2</v>
      </c>
      <c r="AJ434" s="19">
        <v>830.95125687450025</v>
      </c>
      <c r="AK434" s="19">
        <f t="shared" si="78"/>
        <v>8.3095125687450019E-2</v>
      </c>
      <c r="AL434" s="19">
        <v>332.38050274980014</v>
      </c>
      <c r="AM434" s="19">
        <f t="shared" si="79"/>
        <v>3.3238050274980016E-2</v>
      </c>
      <c r="AN434" s="19">
        <f t="shared" si="80"/>
        <v>4.9857075412470003E-2</v>
      </c>
      <c r="AP434" s="24">
        <v>6.51</v>
      </c>
      <c r="AQ434" s="24">
        <f t="shared" si="81"/>
        <v>0.2163797072901199</v>
      </c>
      <c r="AR434" s="24"/>
      <c r="AS434" s="24">
        <v>8.2509316770186327</v>
      </c>
      <c r="AT434" s="24">
        <f t="shared" si="82"/>
        <v>0.41136732284425559</v>
      </c>
      <c r="AU434" s="24"/>
      <c r="AV434" s="25">
        <f t="shared" si="83"/>
        <v>-0.19498761555413568</v>
      </c>
    </row>
    <row r="435" spans="1:48" x14ac:dyDescent="0.3">
      <c r="A435" s="2" t="s">
        <v>6</v>
      </c>
      <c r="B435" s="2">
        <v>363</v>
      </c>
      <c r="C435" s="5">
        <v>39870</v>
      </c>
      <c r="D435" s="2">
        <v>37</v>
      </c>
      <c r="E435" s="2" t="s">
        <v>10</v>
      </c>
      <c r="F435" s="6" t="s">
        <v>53</v>
      </c>
      <c r="G435" s="2">
        <v>100</v>
      </c>
      <c r="H435" s="2">
        <v>8</v>
      </c>
      <c r="I435" s="2">
        <v>10</v>
      </c>
      <c r="J435" s="2">
        <v>6.5</v>
      </c>
      <c r="K435" s="2">
        <v>2</v>
      </c>
      <c r="L435" s="19">
        <v>265.46457922833753</v>
      </c>
      <c r="M435" s="19">
        <f t="shared" si="72"/>
        <v>2.6546457922833753E-2</v>
      </c>
      <c r="N435" s="19">
        <v>265.46457922833753</v>
      </c>
      <c r="O435" s="19">
        <f t="shared" si="73"/>
        <v>2.6546457922833753E-2</v>
      </c>
      <c r="P435" s="19">
        <f t="shared" si="74"/>
        <v>0</v>
      </c>
      <c r="R435" s="24">
        <v>6.51</v>
      </c>
      <c r="S435" s="24">
        <f t="shared" si="75"/>
        <v>0.17281744107764774</v>
      </c>
      <c r="U435" s="24">
        <v>8.2509316770186327</v>
      </c>
      <c r="V435" s="24">
        <f t="shared" si="76"/>
        <v>0</v>
      </c>
      <c r="X435" s="25">
        <f t="shared" si="77"/>
        <v>0.17281744107764774</v>
      </c>
      <c r="AA435" s="5">
        <v>39870</v>
      </c>
      <c r="AB435" s="2">
        <v>37</v>
      </c>
      <c r="AC435" s="2" t="s">
        <v>10</v>
      </c>
      <c r="AD435" s="6" t="s">
        <v>53</v>
      </c>
      <c r="AE435" s="2">
        <v>100</v>
      </c>
      <c r="AF435" s="2">
        <v>8</v>
      </c>
      <c r="AG435" s="2">
        <v>10</v>
      </c>
      <c r="AH435" s="2">
        <v>6.5</v>
      </c>
      <c r="AI435" s="2">
        <v>2</v>
      </c>
      <c r="AJ435" s="19">
        <v>265.46457922833753</v>
      </c>
      <c r="AK435" s="19">
        <f t="shared" si="78"/>
        <v>2.6546457922833753E-2</v>
      </c>
      <c r="AL435" s="19">
        <v>265.46457922833753</v>
      </c>
      <c r="AM435" s="19">
        <f t="shared" si="79"/>
        <v>2.6546457922833753E-2</v>
      </c>
      <c r="AN435" s="19">
        <f t="shared" si="80"/>
        <v>0</v>
      </c>
      <c r="AP435" s="24">
        <v>6.51</v>
      </c>
      <c r="AQ435" s="24">
        <f t="shared" si="81"/>
        <v>0.17281744107764774</v>
      </c>
      <c r="AR435" s="24"/>
      <c r="AS435" s="24">
        <v>8.2509316770186327</v>
      </c>
      <c r="AT435" s="24">
        <f t="shared" si="82"/>
        <v>0</v>
      </c>
      <c r="AU435" s="24"/>
      <c r="AV435" s="25">
        <f t="shared" si="83"/>
        <v>0.17281744107764774</v>
      </c>
    </row>
    <row r="436" spans="1:48" x14ac:dyDescent="0.3">
      <c r="A436" s="2" t="s">
        <v>6</v>
      </c>
      <c r="B436" s="2">
        <v>363</v>
      </c>
      <c r="C436" s="5">
        <v>39870</v>
      </c>
      <c r="D436" s="2">
        <v>37</v>
      </c>
      <c r="E436" s="2" t="s">
        <v>10</v>
      </c>
      <c r="F436" s="6" t="s">
        <v>44</v>
      </c>
      <c r="G436" s="2">
        <v>40</v>
      </c>
      <c r="H436" s="2">
        <v>8</v>
      </c>
      <c r="I436" s="2">
        <v>12</v>
      </c>
      <c r="J436" s="2">
        <v>7</v>
      </c>
      <c r="K436" s="2">
        <v>2</v>
      </c>
      <c r="L436" s="19">
        <v>307.8760800517997</v>
      </c>
      <c r="M436" s="19">
        <f t="shared" si="72"/>
        <v>3.0787608005179972E-2</v>
      </c>
      <c r="N436" s="19">
        <v>123.15043202071989</v>
      </c>
      <c r="O436" s="19">
        <f t="shared" si="73"/>
        <v>1.2315043202071989E-2</v>
      </c>
      <c r="P436" s="19">
        <f t="shared" si="74"/>
        <v>1.8472564803107983E-2</v>
      </c>
      <c r="R436" s="24">
        <v>14.08</v>
      </c>
      <c r="S436" s="24">
        <f t="shared" si="75"/>
        <v>0.17339580828517359</v>
      </c>
      <c r="U436" s="24">
        <v>9.0675767918088734</v>
      </c>
      <c r="V436" s="24">
        <f t="shared" si="76"/>
        <v>0.16750139989384741</v>
      </c>
      <c r="X436" s="25">
        <f t="shared" si="77"/>
        <v>5.8944083913261835E-3</v>
      </c>
      <c r="AA436" s="5">
        <v>39870</v>
      </c>
      <c r="AB436" s="2">
        <v>37</v>
      </c>
      <c r="AC436" s="2" t="s">
        <v>10</v>
      </c>
      <c r="AD436" s="6" t="s">
        <v>44</v>
      </c>
      <c r="AE436" s="2">
        <v>40</v>
      </c>
      <c r="AF436" s="2">
        <v>8</v>
      </c>
      <c r="AG436" s="2">
        <v>12</v>
      </c>
      <c r="AH436" s="2">
        <v>7</v>
      </c>
      <c r="AI436" s="2">
        <v>2</v>
      </c>
      <c r="AJ436" s="19">
        <v>307.8760800517997</v>
      </c>
      <c r="AK436" s="19">
        <f t="shared" si="78"/>
        <v>3.0787608005179972E-2</v>
      </c>
      <c r="AL436" s="19">
        <v>123.15043202071989</v>
      </c>
      <c r="AM436" s="19">
        <f t="shared" si="79"/>
        <v>1.2315043202071989E-2</v>
      </c>
      <c r="AN436" s="19">
        <f t="shared" si="80"/>
        <v>1.8472564803107983E-2</v>
      </c>
      <c r="AP436" s="24">
        <v>14.08</v>
      </c>
      <c r="AQ436" s="24">
        <f t="shared" si="81"/>
        <v>0.17339580828517359</v>
      </c>
      <c r="AR436" s="24"/>
      <c r="AS436" s="24">
        <v>9.0675767918088734</v>
      </c>
      <c r="AT436" s="24">
        <f t="shared" si="82"/>
        <v>0.16750139989384741</v>
      </c>
      <c r="AU436" s="24"/>
      <c r="AV436" s="25">
        <f t="shared" si="83"/>
        <v>5.8944083913261835E-3</v>
      </c>
    </row>
    <row r="437" spans="1:48" x14ac:dyDescent="0.3">
      <c r="A437" s="2" t="s">
        <v>6</v>
      </c>
      <c r="B437" s="2">
        <v>363</v>
      </c>
      <c r="C437" s="5">
        <v>39870</v>
      </c>
      <c r="D437" s="2">
        <v>37</v>
      </c>
      <c r="E437" s="2" t="s">
        <v>10</v>
      </c>
      <c r="F437" s="6" t="s">
        <v>35</v>
      </c>
      <c r="G437" s="2">
        <v>100</v>
      </c>
      <c r="H437" s="2">
        <v>13</v>
      </c>
      <c r="I437" s="2">
        <v>10</v>
      </c>
      <c r="J437" s="2">
        <v>9</v>
      </c>
      <c r="K437" s="2">
        <v>1</v>
      </c>
      <c r="L437" s="19">
        <v>254.46900494077323</v>
      </c>
      <c r="M437" s="19">
        <f t="shared" si="72"/>
        <v>2.5446900494077322E-2</v>
      </c>
      <c r="N437" s="19">
        <v>254.46900494077323</v>
      </c>
      <c r="O437" s="19">
        <f t="shared" si="73"/>
        <v>2.5446900494077322E-2</v>
      </c>
      <c r="P437" s="19">
        <f t="shared" si="74"/>
        <v>0</v>
      </c>
      <c r="R437" s="24">
        <v>14.08</v>
      </c>
      <c r="S437" s="24">
        <f t="shared" si="75"/>
        <v>0.35829235895660871</v>
      </c>
      <c r="U437" s="24">
        <v>8.104694792715291</v>
      </c>
      <c r="V437" s="24">
        <f t="shared" si="76"/>
        <v>0</v>
      </c>
      <c r="X437" s="25">
        <f t="shared" si="77"/>
        <v>0.35829235895660871</v>
      </c>
      <c r="AA437" s="5">
        <v>39870</v>
      </c>
      <c r="AB437" s="2">
        <v>37</v>
      </c>
      <c r="AC437" s="2" t="s">
        <v>10</v>
      </c>
      <c r="AD437" s="6" t="s">
        <v>35</v>
      </c>
      <c r="AE437" s="2">
        <v>100</v>
      </c>
      <c r="AF437" s="2">
        <v>13</v>
      </c>
      <c r="AG437" s="2">
        <v>10</v>
      </c>
      <c r="AH437" s="2">
        <v>9</v>
      </c>
      <c r="AI437" s="2">
        <v>1</v>
      </c>
      <c r="AJ437" s="19">
        <v>254.46900494077323</v>
      </c>
      <c r="AK437" s="19">
        <f t="shared" si="78"/>
        <v>2.5446900494077322E-2</v>
      </c>
      <c r="AL437" s="19">
        <v>254.46900494077323</v>
      </c>
      <c r="AM437" s="19">
        <f t="shared" si="79"/>
        <v>2.5446900494077322E-2</v>
      </c>
      <c r="AN437" s="19">
        <f t="shared" si="80"/>
        <v>0</v>
      </c>
      <c r="AP437" s="24">
        <v>14.08</v>
      </c>
      <c r="AQ437" s="24">
        <f t="shared" si="81"/>
        <v>0.35829235895660871</v>
      </c>
      <c r="AR437" s="24"/>
      <c r="AS437" s="24">
        <v>8.104694792715291</v>
      </c>
      <c r="AT437" s="24">
        <f t="shared" si="82"/>
        <v>0</v>
      </c>
      <c r="AU437" s="24"/>
      <c r="AV437" s="25">
        <f t="shared" si="83"/>
        <v>0.35829235895660871</v>
      </c>
    </row>
    <row r="438" spans="1:48" x14ac:dyDescent="0.3">
      <c r="A438" s="2" t="s">
        <v>6</v>
      </c>
      <c r="B438" s="2">
        <v>54</v>
      </c>
      <c r="C438" s="5">
        <v>39870</v>
      </c>
      <c r="D438" s="2">
        <v>9</v>
      </c>
      <c r="E438" s="2" t="s">
        <v>9</v>
      </c>
      <c r="F438" s="6" t="s">
        <v>47</v>
      </c>
      <c r="G438" s="2">
        <v>100</v>
      </c>
      <c r="H438" s="2">
        <v>10</v>
      </c>
      <c r="I438" s="2">
        <v>12</v>
      </c>
      <c r="J438" s="2">
        <v>8</v>
      </c>
      <c r="K438" s="2">
        <v>3</v>
      </c>
      <c r="L438" s="19">
        <v>603.18578948924028</v>
      </c>
      <c r="M438" s="19">
        <f t="shared" si="72"/>
        <v>6.0318578948924027E-2</v>
      </c>
      <c r="N438" s="19">
        <v>603.18578948924028</v>
      </c>
      <c r="O438" s="19">
        <f t="shared" si="73"/>
        <v>6.0318578948924027E-2</v>
      </c>
      <c r="P438" s="19">
        <f t="shared" si="74"/>
        <v>0</v>
      </c>
      <c r="R438" s="24">
        <v>14.08</v>
      </c>
      <c r="S438" s="24">
        <f t="shared" si="75"/>
        <v>0.84928559160085026</v>
      </c>
      <c r="U438" s="24">
        <v>11.257627118644068</v>
      </c>
      <c r="V438" s="24">
        <f t="shared" si="76"/>
        <v>0</v>
      </c>
      <c r="X438" s="25">
        <f t="shared" si="77"/>
        <v>0.84928559160085026</v>
      </c>
      <c r="AA438" s="5">
        <v>39870</v>
      </c>
      <c r="AB438" s="2">
        <v>9</v>
      </c>
      <c r="AC438" s="2" t="s">
        <v>9</v>
      </c>
      <c r="AD438" s="6" t="s">
        <v>47</v>
      </c>
      <c r="AE438" s="2">
        <v>100</v>
      </c>
      <c r="AF438" s="2">
        <v>10</v>
      </c>
      <c r="AG438" s="2">
        <v>12</v>
      </c>
      <c r="AH438" s="2">
        <v>8</v>
      </c>
      <c r="AI438" s="2">
        <v>3</v>
      </c>
      <c r="AJ438" s="19">
        <v>603.18578948924028</v>
      </c>
      <c r="AK438" s="19">
        <f t="shared" si="78"/>
        <v>6.0318578948924027E-2</v>
      </c>
      <c r="AL438" s="19">
        <v>603.18578948924028</v>
      </c>
      <c r="AM438" s="19">
        <f t="shared" si="79"/>
        <v>6.0318578948924027E-2</v>
      </c>
      <c r="AN438" s="19">
        <f t="shared" si="80"/>
        <v>0</v>
      </c>
      <c r="AP438" s="24">
        <v>14.08</v>
      </c>
      <c r="AQ438" s="24">
        <f t="shared" si="81"/>
        <v>0.84928559160085026</v>
      </c>
      <c r="AR438" s="24"/>
      <c r="AS438" s="24">
        <v>11.257627118644068</v>
      </c>
      <c r="AT438" s="24">
        <f t="shared" si="82"/>
        <v>0</v>
      </c>
      <c r="AU438" s="24"/>
      <c r="AV438" s="25">
        <f t="shared" si="83"/>
        <v>0.84928559160085026</v>
      </c>
    </row>
    <row r="439" spans="1:48" x14ac:dyDescent="0.3">
      <c r="A439" s="2" t="s">
        <v>6</v>
      </c>
      <c r="B439" s="2">
        <v>54</v>
      </c>
      <c r="C439" s="5">
        <v>39870</v>
      </c>
      <c r="D439" s="2">
        <v>9</v>
      </c>
      <c r="E439" s="2" t="s">
        <v>9</v>
      </c>
      <c r="F439" s="6" t="s">
        <v>53</v>
      </c>
      <c r="G439" s="2">
        <v>100</v>
      </c>
      <c r="H439" s="2">
        <v>2</v>
      </c>
      <c r="I439" s="2">
        <v>15</v>
      </c>
      <c r="J439" s="2">
        <v>4.75</v>
      </c>
      <c r="K439" s="2">
        <v>2</v>
      </c>
      <c r="L439" s="19">
        <v>141.7643684932394</v>
      </c>
      <c r="M439" s="19">
        <f t="shared" si="72"/>
        <v>1.417643684932394E-2</v>
      </c>
      <c r="N439" s="19">
        <v>141.7643684932394</v>
      </c>
      <c r="O439" s="19">
        <f t="shared" si="73"/>
        <v>1.417643684932394E-2</v>
      </c>
      <c r="P439" s="19">
        <f t="shared" si="74"/>
        <v>0</v>
      </c>
      <c r="R439" s="24">
        <v>6.51</v>
      </c>
      <c r="S439" s="24">
        <f t="shared" si="75"/>
        <v>9.2288603889098847E-2</v>
      </c>
      <c r="U439" s="24">
        <v>8.2509316770186327</v>
      </c>
      <c r="V439" s="24">
        <f t="shared" si="76"/>
        <v>0</v>
      </c>
      <c r="X439" s="25">
        <f t="shared" si="77"/>
        <v>9.2288603889098847E-2</v>
      </c>
      <c r="AA439" s="5">
        <v>39870</v>
      </c>
      <c r="AB439" s="2">
        <v>9</v>
      </c>
      <c r="AC439" s="2" t="s">
        <v>9</v>
      </c>
      <c r="AD439" s="6" t="s">
        <v>53</v>
      </c>
      <c r="AE439" s="2">
        <v>100</v>
      </c>
      <c r="AF439" s="2">
        <v>2</v>
      </c>
      <c r="AG439" s="2">
        <v>15</v>
      </c>
      <c r="AH439" s="2">
        <v>4.75</v>
      </c>
      <c r="AI439" s="2">
        <v>2</v>
      </c>
      <c r="AJ439" s="19">
        <v>141.7643684932394</v>
      </c>
      <c r="AK439" s="19">
        <f t="shared" si="78"/>
        <v>1.417643684932394E-2</v>
      </c>
      <c r="AL439" s="19">
        <v>141.7643684932394</v>
      </c>
      <c r="AM439" s="19">
        <f t="shared" si="79"/>
        <v>1.417643684932394E-2</v>
      </c>
      <c r="AN439" s="19">
        <f t="shared" si="80"/>
        <v>0</v>
      </c>
      <c r="AP439" s="24">
        <v>6.51</v>
      </c>
      <c r="AQ439" s="24">
        <f t="shared" si="81"/>
        <v>9.2288603889098847E-2</v>
      </c>
      <c r="AR439" s="24"/>
      <c r="AS439" s="24">
        <v>8.2509316770186327</v>
      </c>
      <c r="AT439" s="24">
        <f t="shared" si="82"/>
        <v>0</v>
      </c>
      <c r="AU439" s="24"/>
      <c r="AV439" s="25">
        <f t="shared" si="83"/>
        <v>9.2288603889098847E-2</v>
      </c>
    </row>
    <row r="440" spans="1:48" x14ac:dyDescent="0.3">
      <c r="A440" s="2" t="s">
        <v>6</v>
      </c>
      <c r="B440" s="2">
        <v>54</v>
      </c>
      <c r="C440" s="5">
        <v>39870</v>
      </c>
      <c r="D440" s="2">
        <v>9</v>
      </c>
      <c r="E440" s="2" t="s">
        <v>9</v>
      </c>
      <c r="F440" s="6" t="s">
        <v>49</v>
      </c>
      <c r="G440" s="2">
        <v>100</v>
      </c>
      <c r="H440" s="2">
        <v>8</v>
      </c>
      <c r="I440" s="2">
        <v>23</v>
      </c>
      <c r="J440" s="2">
        <v>9.75</v>
      </c>
      <c r="K440" s="2">
        <v>2</v>
      </c>
      <c r="L440" s="19">
        <v>597.29530326375937</v>
      </c>
      <c r="M440" s="19">
        <f t="shared" si="72"/>
        <v>5.9729530326375936E-2</v>
      </c>
      <c r="N440" s="19">
        <v>597.29530326375937</v>
      </c>
      <c r="O440" s="19">
        <f t="shared" si="73"/>
        <v>5.9729530326375936E-2</v>
      </c>
      <c r="P440" s="19">
        <f t="shared" si="74"/>
        <v>0</v>
      </c>
      <c r="R440" s="24">
        <v>14.08</v>
      </c>
      <c r="S440" s="24">
        <f t="shared" si="75"/>
        <v>0.84099178699537314</v>
      </c>
      <c r="U440" s="24">
        <v>8.461146496815287</v>
      </c>
      <c r="V440" s="24">
        <f t="shared" si="76"/>
        <v>0</v>
      </c>
      <c r="X440" s="25">
        <f t="shared" si="77"/>
        <v>0.84099178699537314</v>
      </c>
      <c r="AA440" s="5">
        <v>39870</v>
      </c>
      <c r="AB440" s="2">
        <v>9</v>
      </c>
      <c r="AC440" s="2" t="s">
        <v>9</v>
      </c>
      <c r="AD440" s="6" t="s">
        <v>49</v>
      </c>
      <c r="AE440" s="2">
        <v>100</v>
      </c>
      <c r="AF440" s="2">
        <v>8</v>
      </c>
      <c r="AG440" s="2">
        <v>23</v>
      </c>
      <c r="AH440" s="2">
        <v>9.75</v>
      </c>
      <c r="AI440" s="2">
        <v>2</v>
      </c>
      <c r="AJ440" s="19">
        <v>597.29530326375937</v>
      </c>
      <c r="AK440" s="19">
        <f t="shared" si="78"/>
        <v>5.9729530326375936E-2</v>
      </c>
      <c r="AL440" s="19">
        <v>597.29530326375937</v>
      </c>
      <c r="AM440" s="19">
        <f t="shared" si="79"/>
        <v>5.9729530326375936E-2</v>
      </c>
      <c r="AN440" s="19">
        <f t="shared" si="80"/>
        <v>0</v>
      </c>
      <c r="AP440" s="24">
        <v>14.08</v>
      </c>
      <c r="AQ440" s="24">
        <f t="shared" si="81"/>
        <v>0.84099178699537314</v>
      </c>
      <c r="AR440" s="24"/>
      <c r="AS440" s="24">
        <v>8.461146496815287</v>
      </c>
      <c r="AT440" s="24">
        <f t="shared" si="82"/>
        <v>0</v>
      </c>
      <c r="AU440" s="24"/>
      <c r="AV440" s="25">
        <f t="shared" si="83"/>
        <v>0.84099178699537314</v>
      </c>
    </row>
    <row r="441" spans="1:48" x14ac:dyDescent="0.3">
      <c r="A441" s="2" t="s">
        <v>6</v>
      </c>
      <c r="B441" s="2">
        <v>54</v>
      </c>
      <c r="C441" s="5">
        <v>39870</v>
      </c>
      <c r="D441" s="2">
        <v>9</v>
      </c>
      <c r="E441" s="2" t="s">
        <v>9</v>
      </c>
      <c r="F441" s="6" t="s">
        <v>46</v>
      </c>
      <c r="G441" s="2">
        <v>100</v>
      </c>
      <c r="H441" s="2">
        <v>12</v>
      </c>
      <c r="I441" s="2">
        <v>12</v>
      </c>
      <c r="J441" s="2">
        <v>9</v>
      </c>
      <c r="K441" s="2">
        <v>3</v>
      </c>
      <c r="L441" s="19">
        <v>763.40701482231975</v>
      </c>
      <c r="M441" s="19">
        <f t="shared" si="72"/>
        <v>7.6340701482231973E-2</v>
      </c>
      <c r="N441" s="19">
        <v>763.40701482231975</v>
      </c>
      <c r="O441" s="19">
        <f t="shared" si="73"/>
        <v>7.6340701482231973E-2</v>
      </c>
      <c r="P441" s="19">
        <f t="shared" si="74"/>
        <v>0</v>
      </c>
      <c r="R441" s="24">
        <v>14.08</v>
      </c>
      <c r="S441" s="24">
        <f t="shared" si="75"/>
        <v>1.0748770768698261</v>
      </c>
      <c r="U441" s="24">
        <v>12.651428571428571</v>
      </c>
      <c r="V441" s="24">
        <f t="shared" si="76"/>
        <v>0</v>
      </c>
      <c r="X441" s="25">
        <f t="shared" si="77"/>
        <v>1.0748770768698261</v>
      </c>
      <c r="AA441" s="5">
        <v>39870</v>
      </c>
      <c r="AB441" s="2">
        <v>9</v>
      </c>
      <c r="AC441" s="2" t="s">
        <v>9</v>
      </c>
      <c r="AD441" s="6" t="s">
        <v>46</v>
      </c>
      <c r="AE441" s="2">
        <v>100</v>
      </c>
      <c r="AF441" s="2">
        <v>12</v>
      </c>
      <c r="AG441" s="2">
        <v>12</v>
      </c>
      <c r="AH441" s="2">
        <v>9</v>
      </c>
      <c r="AI441" s="2">
        <v>3</v>
      </c>
      <c r="AJ441" s="19">
        <v>763.40701482231975</v>
      </c>
      <c r="AK441" s="19">
        <f t="shared" si="78"/>
        <v>7.6340701482231973E-2</v>
      </c>
      <c r="AL441" s="19">
        <v>763.40701482231975</v>
      </c>
      <c r="AM441" s="19">
        <f t="shared" si="79"/>
        <v>7.6340701482231973E-2</v>
      </c>
      <c r="AN441" s="19">
        <f t="shared" si="80"/>
        <v>0</v>
      </c>
      <c r="AP441" s="24">
        <v>14.08</v>
      </c>
      <c r="AQ441" s="24">
        <f t="shared" si="81"/>
        <v>1.0748770768698261</v>
      </c>
      <c r="AR441" s="24"/>
      <c r="AS441" s="24">
        <v>12.651428571428571</v>
      </c>
      <c r="AT441" s="24">
        <f t="shared" si="82"/>
        <v>0</v>
      </c>
      <c r="AU441" s="24"/>
      <c r="AV441" s="25">
        <f t="shared" si="83"/>
        <v>1.0748770768698261</v>
      </c>
    </row>
    <row r="442" spans="1:48" x14ac:dyDescent="0.3">
      <c r="A442" s="2" t="s">
        <v>6</v>
      </c>
      <c r="B442" s="2">
        <v>54</v>
      </c>
      <c r="C442" s="5">
        <v>39870</v>
      </c>
      <c r="D442" s="2">
        <v>9</v>
      </c>
      <c r="E442" s="2" t="s">
        <v>9</v>
      </c>
      <c r="F442" s="6" t="s">
        <v>46</v>
      </c>
      <c r="G442" s="2">
        <v>90</v>
      </c>
      <c r="H442" s="2">
        <v>8</v>
      </c>
      <c r="I442" s="2">
        <v>10</v>
      </c>
      <c r="J442" s="2">
        <v>6.5</v>
      </c>
      <c r="K442" s="2">
        <v>3</v>
      </c>
      <c r="L442" s="19">
        <v>398.19686884250626</v>
      </c>
      <c r="M442" s="19">
        <f t="shared" si="72"/>
        <v>3.9819686884250624E-2</v>
      </c>
      <c r="N442" s="19">
        <v>358.37718195825562</v>
      </c>
      <c r="O442" s="19">
        <f t="shared" si="73"/>
        <v>3.5837718195825562E-2</v>
      </c>
      <c r="P442" s="19">
        <f t="shared" si="74"/>
        <v>3.9819686884250624E-3</v>
      </c>
      <c r="R442" s="24">
        <v>14.08</v>
      </c>
      <c r="S442" s="24">
        <f t="shared" si="75"/>
        <v>0.50459507219722388</v>
      </c>
      <c r="U442" s="24">
        <v>12.651428571428571</v>
      </c>
      <c r="V442" s="24">
        <f t="shared" si="76"/>
        <v>5.0377592435274787E-2</v>
      </c>
      <c r="X442" s="25">
        <f t="shared" si="77"/>
        <v>0.45421747976194909</v>
      </c>
      <c r="AA442" s="5">
        <v>39870</v>
      </c>
      <c r="AB442" s="2">
        <v>9</v>
      </c>
      <c r="AC442" s="2" t="s">
        <v>9</v>
      </c>
      <c r="AD442" s="6" t="s">
        <v>46</v>
      </c>
      <c r="AE442" s="2">
        <v>90</v>
      </c>
      <c r="AF442" s="2">
        <v>8</v>
      </c>
      <c r="AG442" s="2">
        <v>10</v>
      </c>
      <c r="AH442" s="2">
        <v>6.5</v>
      </c>
      <c r="AI442" s="2">
        <v>3</v>
      </c>
      <c r="AJ442" s="19">
        <v>398.19686884250626</v>
      </c>
      <c r="AK442" s="19">
        <f t="shared" si="78"/>
        <v>3.9819686884250624E-2</v>
      </c>
      <c r="AL442" s="19">
        <v>358.37718195825562</v>
      </c>
      <c r="AM442" s="19">
        <f t="shared" si="79"/>
        <v>3.5837718195825562E-2</v>
      </c>
      <c r="AN442" s="19">
        <f t="shared" si="80"/>
        <v>3.9819686884250624E-3</v>
      </c>
      <c r="AP442" s="24">
        <v>14.08</v>
      </c>
      <c r="AQ442" s="24">
        <f t="shared" si="81"/>
        <v>0.50459507219722388</v>
      </c>
      <c r="AR442" s="24"/>
      <c r="AS442" s="24">
        <v>12.651428571428571</v>
      </c>
      <c r="AT442" s="24">
        <f t="shared" si="82"/>
        <v>5.0377592435274787E-2</v>
      </c>
      <c r="AU442" s="24"/>
      <c r="AV442" s="25">
        <f t="shared" si="83"/>
        <v>0.45421747976194909</v>
      </c>
    </row>
    <row r="443" spans="1:48" x14ac:dyDescent="0.3">
      <c r="A443" s="2" t="s">
        <v>6</v>
      </c>
      <c r="B443" s="2">
        <v>54</v>
      </c>
      <c r="C443" s="5">
        <v>39870</v>
      </c>
      <c r="D443" s="2">
        <v>9</v>
      </c>
      <c r="E443" s="2" t="s">
        <v>9</v>
      </c>
      <c r="F443" s="6" t="s">
        <v>44</v>
      </c>
      <c r="G443" s="2">
        <v>100</v>
      </c>
      <c r="H443" s="2">
        <v>2</v>
      </c>
      <c r="I443" s="2">
        <v>10</v>
      </c>
      <c r="J443" s="2">
        <v>3.5</v>
      </c>
      <c r="K443" s="2">
        <v>2</v>
      </c>
      <c r="L443" s="19">
        <v>76.969020012949926</v>
      </c>
      <c r="M443" s="19">
        <f t="shared" si="72"/>
        <v>7.696902001294993E-3</v>
      </c>
      <c r="N443" s="19">
        <v>76.969020012949926</v>
      </c>
      <c r="O443" s="19">
        <f t="shared" si="73"/>
        <v>7.696902001294993E-3</v>
      </c>
      <c r="P443" s="19">
        <f t="shared" si="74"/>
        <v>0</v>
      </c>
      <c r="R443" s="24">
        <v>14.08</v>
      </c>
      <c r="S443" s="24">
        <f t="shared" si="75"/>
        <v>0.1083723801782335</v>
      </c>
      <c r="U443" s="24">
        <v>9.0675767918088734</v>
      </c>
      <c r="V443" s="24">
        <f t="shared" si="76"/>
        <v>0</v>
      </c>
      <c r="X443" s="25">
        <f t="shared" si="77"/>
        <v>0.1083723801782335</v>
      </c>
      <c r="AA443" s="5">
        <v>39870</v>
      </c>
      <c r="AB443" s="2">
        <v>9</v>
      </c>
      <c r="AC443" s="2" t="s">
        <v>9</v>
      </c>
      <c r="AD443" s="6" t="s">
        <v>44</v>
      </c>
      <c r="AE443" s="2">
        <v>100</v>
      </c>
      <c r="AF443" s="2">
        <v>2</v>
      </c>
      <c r="AG443" s="2">
        <v>10</v>
      </c>
      <c r="AH443" s="2">
        <v>3.5</v>
      </c>
      <c r="AI443" s="2">
        <v>2</v>
      </c>
      <c r="AJ443" s="19">
        <v>76.969020012949926</v>
      </c>
      <c r="AK443" s="19">
        <f t="shared" si="78"/>
        <v>7.696902001294993E-3</v>
      </c>
      <c r="AL443" s="19">
        <v>76.969020012949926</v>
      </c>
      <c r="AM443" s="19">
        <f t="shared" si="79"/>
        <v>7.696902001294993E-3</v>
      </c>
      <c r="AN443" s="19">
        <f t="shared" si="80"/>
        <v>0</v>
      </c>
      <c r="AP443" s="24">
        <v>14.08</v>
      </c>
      <c r="AQ443" s="24">
        <f t="shared" si="81"/>
        <v>0.1083723801782335</v>
      </c>
      <c r="AR443" s="24"/>
      <c r="AS443" s="24">
        <v>9.0675767918088734</v>
      </c>
      <c r="AT443" s="24">
        <f t="shared" si="82"/>
        <v>0</v>
      </c>
      <c r="AU443" s="24"/>
      <c r="AV443" s="25">
        <f t="shared" si="83"/>
        <v>0.1083723801782335</v>
      </c>
    </row>
    <row r="444" spans="1:48" x14ac:dyDescent="0.3">
      <c r="A444" s="2" t="s">
        <v>6</v>
      </c>
      <c r="B444" s="2">
        <v>54</v>
      </c>
      <c r="C444" s="5">
        <v>39870</v>
      </c>
      <c r="D444" s="2">
        <v>9</v>
      </c>
      <c r="E444" s="2" t="s">
        <v>9</v>
      </c>
      <c r="F444" s="6" t="s">
        <v>46</v>
      </c>
      <c r="G444" s="2">
        <v>90</v>
      </c>
      <c r="H444" s="2">
        <v>14</v>
      </c>
      <c r="I444" s="2">
        <v>15</v>
      </c>
      <c r="J444" s="2">
        <v>10.75</v>
      </c>
      <c r="K444" s="2">
        <v>3</v>
      </c>
      <c r="L444" s="19">
        <v>1089.1509030914115</v>
      </c>
      <c r="M444" s="19">
        <f t="shared" si="72"/>
        <v>0.10891509030914115</v>
      </c>
      <c r="N444" s="19">
        <v>980.23581278227039</v>
      </c>
      <c r="O444" s="19">
        <f t="shared" si="73"/>
        <v>9.8023581278227037E-2</v>
      </c>
      <c r="P444" s="19">
        <f t="shared" si="74"/>
        <v>1.0891509030914112E-2</v>
      </c>
      <c r="R444" s="24">
        <v>14.08</v>
      </c>
      <c r="S444" s="24">
        <f t="shared" si="75"/>
        <v>1.3801720243974367</v>
      </c>
      <c r="U444" s="24">
        <v>12.651428571428571</v>
      </c>
      <c r="V444" s="24">
        <f t="shared" si="76"/>
        <v>0.13779314853967911</v>
      </c>
      <c r="X444" s="25">
        <f t="shared" si="77"/>
        <v>1.2423788758577576</v>
      </c>
      <c r="AA444" s="5">
        <v>39870</v>
      </c>
      <c r="AB444" s="2">
        <v>9</v>
      </c>
      <c r="AC444" s="2" t="s">
        <v>9</v>
      </c>
      <c r="AD444" s="6" t="s">
        <v>46</v>
      </c>
      <c r="AE444" s="2">
        <v>90</v>
      </c>
      <c r="AF444" s="2">
        <v>14</v>
      </c>
      <c r="AG444" s="2">
        <v>15</v>
      </c>
      <c r="AH444" s="2">
        <v>10.75</v>
      </c>
      <c r="AI444" s="2">
        <v>3</v>
      </c>
      <c r="AJ444" s="19">
        <v>1089.1509030914115</v>
      </c>
      <c r="AK444" s="19">
        <f t="shared" si="78"/>
        <v>0.10891509030914115</v>
      </c>
      <c r="AL444" s="19">
        <v>980.23581278227039</v>
      </c>
      <c r="AM444" s="19">
        <f t="shared" si="79"/>
        <v>9.8023581278227037E-2</v>
      </c>
      <c r="AN444" s="19">
        <f t="shared" si="80"/>
        <v>1.0891509030914112E-2</v>
      </c>
      <c r="AP444" s="24">
        <v>14.08</v>
      </c>
      <c r="AQ444" s="24">
        <f t="shared" si="81"/>
        <v>1.3801720243974367</v>
      </c>
      <c r="AR444" s="24"/>
      <c r="AS444" s="24">
        <v>12.651428571428571</v>
      </c>
      <c r="AT444" s="24">
        <f t="shared" si="82"/>
        <v>0.13779314853967911</v>
      </c>
      <c r="AU444" s="24"/>
      <c r="AV444" s="25">
        <f t="shared" si="83"/>
        <v>1.2423788758577576</v>
      </c>
    </row>
    <row r="445" spans="1:48" x14ac:dyDescent="0.3">
      <c r="A445" s="2" t="s">
        <v>6</v>
      </c>
      <c r="B445" s="2">
        <v>54</v>
      </c>
      <c r="C445" s="5">
        <v>39870</v>
      </c>
      <c r="D445" s="2">
        <v>9</v>
      </c>
      <c r="E445" s="2" t="s">
        <v>9</v>
      </c>
      <c r="F445" s="6" t="s">
        <v>47</v>
      </c>
      <c r="G445" s="2">
        <v>100</v>
      </c>
      <c r="H445" s="2">
        <v>11</v>
      </c>
      <c r="I445" s="2">
        <v>15</v>
      </c>
      <c r="J445" s="2">
        <v>9.25</v>
      </c>
      <c r="K445" s="2">
        <v>3</v>
      </c>
      <c r="L445" s="19">
        <v>806.40756426833002</v>
      </c>
      <c r="M445" s="19">
        <f t="shared" si="72"/>
        <v>8.0640756426833007E-2</v>
      </c>
      <c r="N445" s="19">
        <v>806.40756426833002</v>
      </c>
      <c r="O445" s="19">
        <f t="shared" si="73"/>
        <v>8.0640756426833007E-2</v>
      </c>
      <c r="P445" s="19">
        <f t="shared" si="74"/>
        <v>0</v>
      </c>
      <c r="R445" s="24">
        <v>14.08</v>
      </c>
      <c r="S445" s="24">
        <f t="shared" si="75"/>
        <v>1.1354218504898088</v>
      </c>
      <c r="U445" s="24">
        <v>11.257627118644068</v>
      </c>
      <c r="V445" s="24">
        <f t="shared" si="76"/>
        <v>0</v>
      </c>
      <c r="X445" s="25">
        <f t="shared" si="77"/>
        <v>1.1354218504898088</v>
      </c>
      <c r="AA445" s="5">
        <v>39870</v>
      </c>
      <c r="AB445" s="2">
        <v>9</v>
      </c>
      <c r="AC445" s="2" t="s">
        <v>9</v>
      </c>
      <c r="AD445" s="6" t="s">
        <v>47</v>
      </c>
      <c r="AE445" s="2">
        <v>100</v>
      </c>
      <c r="AF445" s="2">
        <v>11</v>
      </c>
      <c r="AG445" s="2">
        <v>15</v>
      </c>
      <c r="AH445" s="2">
        <v>9.25</v>
      </c>
      <c r="AI445" s="2">
        <v>3</v>
      </c>
      <c r="AJ445" s="19">
        <v>806.40756426833002</v>
      </c>
      <c r="AK445" s="19">
        <f t="shared" si="78"/>
        <v>8.0640756426833007E-2</v>
      </c>
      <c r="AL445" s="19">
        <v>806.40756426833002</v>
      </c>
      <c r="AM445" s="19">
        <f t="shared" si="79"/>
        <v>8.0640756426833007E-2</v>
      </c>
      <c r="AN445" s="19">
        <f t="shared" si="80"/>
        <v>0</v>
      </c>
      <c r="AP445" s="24">
        <v>14.08</v>
      </c>
      <c r="AQ445" s="24">
        <f t="shared" si="81"/>
        <v>1.1354218504898088</v>
      </c>
      <c r="AR445" s="24"/>
      <c r="AS445" s="24">
        <v>11.257627118644068</v>
      </c>
      <c r="AT445" s="24">
        <f t="shared" si="82"/>
        <v>0</v>
      </c>
      <c r="AU445" s="24"/>
      <c r="AV445" s="25">
        <f t="shared" si="83"/>
        <v>1.1354218504898088</v>
      </c>
    </row>
    <row r="446" spans="1:48" x14ac:dyDescent="0.3">
      <c r="A446" s="2" t="s">
        <v>6</v>
      </c>
      <c r="B446" s="2">
        <v>54</v>
      </c>
      <c r="C446" s="5">
        <v>39870</v>
      </c>
      <c r="D446" s="2">
        <v>9</v>
      </c>
      <c r="E446" s="2" t="s">
        <v>9</v>
      </c>
      <c r="F446" s="6" t="s">
        <v>47</v>
      </c>
      <c r="G446" s="2">
        <v>90</v>
      </c>
      <c r="H446" s="2">
        <v>17</v>
      </c>
      <c r="I446" s="2">
        <v>21</v>
      </c>
      <c r="J446" s="2">
        <v>13.75</v>
      </c>
      <c r="K446" s="2">
        <v>3</v>
      </c>
      <c r="L446" s="19">
        <v>1781.8720832079607</v>
      </c>
      <c r="M446" s="19">
        <f t="shared" si="72"/>
        <v>0.17818720832079607</v>
      </c>
      <c r="N446" s="19">
        <v>1603.6848748871646</v>
      </c>
      <c r="O446" s="19">
        <f t="shared" si="73"/>
        <v>0.16036848748871646</v>
      </c>
      <c r="P446" s="19">
        <f t="shared" si="74"/>
        <v>1.781872083207961E-2</v>
      </c>
      <c r="R446" s="24">
        <v>14.08</v>
      </c>
      <c r="S446" s="24">
        <f t="shared" si="75"/>
        <v>2.2579883038411279</v>
      </c>
      <c r="U446" s="24">
        <v>11.257627118644068</v>
      </c>
      <c r="V446" s="24">
        <f t="shared" si="76"/>
        <v>0.20059651485876742</v>
      </c>
      <c r="X446" s="25">
        <f t="shared" si="77"/>
        <v>2.0573917889823603</v>
      </c>
      <c r="AA446" s="5">
        <v>39870</v>
      </c>
      <c r="AB446" s="2">
        <v>9</v>
      </c>
      <c r="AC446" s="2" t="s">
        <v>9</v>
      </c>
      <c r="AD446" s="6" t="s">
        <v>47</v>
      </c>
      <c r="AE446" s="2">
        <v>90</v>
      </c>
      <c r="AF446" s="2">
        <v>17</v>
      </c>
      <c r="AG446" s="2">
        <v>21</v>
      </c>
      <c r="AH446" s="2">
        <v>13.75</v>
      </c>
      <c r="AI446" s="2">
        <v>3</v>
      </c>
      <c r="AJ446" s="19">
        <v>1781.8720832079607</v>
      </c>
      <c r="AK446" s="19">
        <f t="shared" si="78"/>
        <v>0.17818720832079607</v>
      </c>
      <c r="AL446" s="19">
        <v>1603.6848748871646</v>
      </c>
      <c r="AM446" s="19">
        <f t="shared" si="79"/>
        <v>0.16036848748871646</v>
      </c>
      <c r="AN446" s="19">
        <f t="shared" si="80"/>
        <v>1.781872083207961E-2</v>
      </c>
      <c r="AP446" s="24">
        <v>14.08</v>
      </c>
      <c r="AQ446" s="24">
        <f t="shared" si="81"/>
        <v>2.2579883038411279</v>
      </c>
      <c r="AR446" s="24"/>
      <c r="AS446" s="24">
        <v>11.257627118644068</v>
      </c>
      <c r="AT446" s="24">
        <f t="shared" si="82"/>
        <v>0.20059651485876742</v>
      </c>
      <c r="AU446" s="24"/>
      <c r="AV446" s="25">
        <f t="shared" si="83"/>
        <v>2.0573917889823603</v>
      </c>
    </row>
    <row r="447" spans="1:48" x14ac:dyDescent="0.3">
      <c r="A447" s="2" t="s">
        <v>6</v>
      </c>
      <c r="B447" s="2">
        <v>54</v>
      </c>
      <c r="C447" s="5">
        <v>39870</v>
      </c>
      <c r="D447" s="2">
        <v>9</v>
      </c>
      <c r="E447" s="2" t="s">
        <v>9</v>
      </c>
      <c r="F447" s="6" t="s">
        <v>44</v>
      </c>
      <c r="G447" s="2">
        <v>100</v>
      </c>
      <c r="H447" s="2">
        <v>1</v>
      </c>
      <c r="I447" s="2">
        <v>13</v>
      </c>
      <c r="J447" s="2">
        <v>3.75</v>
      </c>
      <c r="K447" s="2">
        <v>2</v>
      </c>
      <c r="L447" s="19">
        <v>88.35729338221293</v>
      </c>
      <c r="M447" s="19">
        <f t="shared" si="72"/>
        <v>8.8357293382212935E-3</v>
      </c>
      <c r="N447" s="19">
        <v>88.35729338221293</v>
      </c>
      <c r="O447" s="19">
        <f t="shared" si="73"/>
        <v>8.8357293382212935E-3</v>
      </c>
      <c r="P447" s="19">
        <f t="shared" si="74"/>
        <v>0</v>
      </c>
      <c r="R447" s="24">
        <v>14.08</v>
      </c>
      <c r="S447" s="24">
        <f t="shared" si="75"/>
        <v>0.12440706908215582</v>
      </c>
      <c r="U447" s="24">
        <v>9.0675767918088734</v>
      </c>
      <c r="V447" s="24">
        <f t="shared" si="76"/>
        <v>0</v>
      </c>
      <c r="X447" s="25">
        <f t="shared" si="77"/>
        <v>0.12440706908215582</v>
      </c>
      <c r="AA447" s="5">
        <v>39870</v>
      </c>
      <c r="AB447" s="2">
        <v>9</v>
      </c>
      <c r="AC447" s="2" t="s">
        <v>9</v>
      </c>
      <c r="AD447" s="6" t="s">
        <v>44</v>
      </c>
      <c r="AE447" s="2">
        <v>100</v>
      </c>
      <c r="AF447" s="2">
        <v>1</v>
      </c>
      <c r="AG447" s="2">
        <v>13</v>
      </c>
      <c r="AH447" s="2">
        <v>3.75</v>
      </c>
      <c r="AI447" s="2">
        <v>2</v>
      </c>
      <c r="AJ447" s="19">
        <v>88.35729338221293</v>
      </c>
      <c r="AK447" s="19">
        <f t="shared" si="78"/>
        <v>8.8357293382212935E-3</v>
      </c>
      <c r="AL447" s="19">
        <v>88.35729338221293</v>
      </c>
      <c r="AM447" s="19">
        <f t="shared" si="79"/>
        <v>8.8357293382212935E-3</v>
      </c>
      <c r="AN447" s="19">
        <f t="shared" si="80"/>
        <v>0</v>
      </c>
      <c r="AP447" s="24">
        <v>14.08</v>
      </c>
      <c r="AQ447" s="24">
        <f t="shared" si="81"/>
        <v>0.12440706908215582</v>
      </c>
      <c r="AR447" s="24"/>
      <c r="AS447" s="24">
        <v>9.0675767918088734</v>
      </c>
      <c r="AT447" s="24">
        <f t="shared" si="82"/>
        <v>0</v>
      </c>
      <c r="AU447" s="24"/>
      <c r="AV447" s="25">
        <f t="shared" si="83"/>
        <v>0.12440706908215582</v>
      </c>
    </row>
    <row r="448" spans="1:48" x14ac:dyDescent="0.3">
      <c r="A448" s="2" t="s">
        <v>6</v>
      </c>
      <c r="B448" s="2">
        <v>54</v>
      </c>
      <c r="C448" s="5">
        <v>39870</v>
      </c>
      <c r="D448" s="2">
        <v>9</v>
      </c>
      <c r="E448" s="2" t="s">
        <v>9</v>
      </c>
      <c r="F448" s="6" t="s">
        <v>47</v>
      </c>
      <c r="G448" s="2">
        <v>85</v>
      </c>
      <c r="H448" s="2">
        <v>13</v>
      </c>
      <c r="I448" s="2">
        <v>17</v>
      </c>
      <c r="J448" s="2">
        <v>10.75</v>
      </c>
      <c r="K448" s="2">
        <v>3</v>
      </c>
      <c r="L448" s="19">
        <v>1089.1509030914115</v>
      </c>
      <c r="M448" s="19">
        <f t="shared" si="72"/>
        <v>0.10891509030914115</v>
      </c>
      <c r="N448" s="19">
        <v>925.77826762769973</v>
      </c>
      <c r="O448" s="19">
        <f t="shared" si="73"/>
        <v>9.2577826762769974E-2</v>
      </c>
      <c r="P448" s="19">
        <f t="shared" si="74"/>
        <v>1.6337263546371175E-2</v>
      </c>
      <c r="R448" s="24">
        <v>14.08</v>
      </c>
      <c r="S448" s="24">
        <f t="shared" si="75"/>
        <v>1.3034958008198012</v>
      </c>
      <c r="U448" s="24">
        <v>11.257627118644068</v>
      </c>
      <c r="V448" s="24">
        <f t="shared" si="76"/>
        <v>0.1839188211440633</v>
      </c>
      <c r="X448" s="25">
        <f t="shared" si="77"/>
        <v>1.119576979675738</v>
      </c>
      <c r="AA448" s="5">
        <v>39870</v>
      </c>
      <c r="AB448" s="2">
        <v>9</v>
      </c>
      <c r="AC448" s="2" t="s">
        <v>9</v>
      </c>
      <c r="AD448" s="6" t="s">
        <v>47</v>
      </c>
      <c r="AE448" s="2">
        <v>85</v>
      </c>
      <c r="AF448" s="2">
        <v>13</v>
      </c>
      <c r="AG448" s="2">
        <v>17</v>
      </c>
      <c r="AH448" s="2">
        <v>10.75</v>
      </c>
      <c r="AI448" s="2">
        <v>3</v>
      </c>
      <c r="AJ448" s="19">
        <v>1089.1509030914115</v>
      </c>
      <c r="AK448" s="19">
        <f t="shared" si="78"/>
        <v>0.10891509030914115</v>
      </c>
      <c r="AL448" s="19">
        <v>925.77826762769973</v>
      </c>
      <c r="AM448" s="19">
        <f t="shared" si="79"/>
        <v>9.2577826762769974E-2</v>
      </c>
      <c r="AN448" s="19">
        <f t="shared" si="80"/>
        <v>1.6337263546371175E-2</v>
      </c>
      <c r="AP448" s="24">
        <v>14.08</v>
      </c>
      <c r="AQ448" s="24">
        <f t="shared" si="81"/>
        <v>1.3034958008198012</v>
      </c>
      <c r="AR448" s="24"/>
      <c r="AS448" s="24">
        <v>11.257627118644068</v>
      </c>
      <c r="AT448" s="24">
        <f t="shared" si="82"/>
        <v>0.1839188211440633</v>
      </c>
      <c r="AU448" s="24"/>
      <c r="AV448" s="25">
        <f t="shared" si="83"/>
        <v>1.119576979675738</v>
      </c>
    </row>
    <row r="449" spans="1:48" x14ac:dyDescent="0.3">
      <c r="A449" s="2" t="s">
        <v>6</v>
      </c>
      <c r="B449" s="2">
        <v>54</v>
      </c>
      <c r="C449" s="5">
        <v>39870</v>
      </c>
      <c r="D449" s="2">
        <v>9</v>
      </c>
      <c r="E449" s="2" t="s">
        <v>9</v>
      </c>
      <c r="F449" s="6" t="s">
        <v>44</v>
      </c>
      <c r="G449" s="2">
        <v>75</v>
      </c>
      <c r="H449" s="2">
        <v>5</v>
      </c>
      <c r="I449" s="2">
        <v>15</v>
      </c>
      <c r="J449" s="2">
        <v>6.25</v>
      </c>
      <c r="K449" s="2">
        <v>2</v>
      </c>
      <c r="L449" s="19">
        <v>245.43692606170259</v>
      </c>
      <c r="M449" s="19">
        <f t="shared" si="72"/>
        <v>2.4543692606170259E-2</v>
      </c>
      <c r="N449" s="19">
        <v>184.07769454627694</v>
      </c>
      <c r="O449" s="19">
        <f t="shared" si="73"/>
        <v>1.8407769454627694E-2</v>
      </c>
      <c r="P449" s="19">
        <f t="shared" si="74"/>
        <v>6.1359231515425647E-3</v>
      </c>
      <c r="R449" s="24">
        <v>14.08</v>
      </c>
      <c r="S449" s="24">
        <f t="shared" si="75"/>
        <v>0.25918139392115791</v>
      </c>
      <c r="U449" s="24">
        <v>9.0675767918088734</v>
      </c>
      <c r="V449" s="24">
        <f t="shared" si="76"/>
        <v>5.5637954365250118E-2</v>
      </c>
      <c r="X449" s="25">
        <f t="shared" si="77"/>
        <v>0.20354343955590778</v>
      </c>
      <c r="AA449" s="5">
        <v>39870</v>
      </c>
      <c r="AB449" s="2">
        <v>9</v>
      </c>
      <c r="AC449" s="2" t="s">
        <v>9</v>
      </c>
      <c r="AD449" s="6" t="s">
        <v>44</v>
      </c>
      <c r="AE449" s="2">
        <v>75</v>
      </c>
      <c r="AF449" s="2">
        <v>5</v>
      </c>
      <c r="AG449" s="2">
        <v>15</v>
      </c>
      <c r="AH449" s="2">
        <v>6.25</v>
      </c>
      <c r="AI449" s="2">
        <v>2</v>
      </c>
      <c r="AJ449" s="19">
        <v>245.43692606170259</v>
      </c>
      <c r="AK449" s="19">
        <f t="shared" si="78"/>
        <v>2.4543692606170259E-2</v>
      </c>
      <c r="AL449" s="19">
        <v>184.07769454627694</v>
      </c>
      <c r="AM449" s="19">
        <f t="shared" si="79"/>
        <v>1.8407769454627694E-2</v>
      </c>
      <c r="AN449" s="19">
        <f t="shared" si="80"/>
        <v>6.1359231515425647E-3</v>
      </c>
      <c r="AP449" s="24">
        <v>14.08</v>
      </c>
      <c r="AQ449" s="24">
        <f t="shared" si="81"/>
        <v>0.25918139392115791</v>
      </c>
      <c r="AR449" s="24"/>
      <c r="AS449" s="24">
        <v>9.0675767918088734</v>
      </c>
      <c r="AT449" s="24">
        <f t="shared" si="82"/>
        <v>5.5637954365250118E-2</v>
      </c>
      <c r="AU449" s="24"/>
      <c r="AV449" s="25">
        <f t="shared" si="83"/>
        <v>0.20354343955590778</v>
      </c>
    </row>
    <row r="450" spans="1:48" x14ac:dyDescent="0.3">
      <c r="A450" s="2" t="s">
        <v>6</v>
      </c>
      <c r="B450" s="2">
        <v>54</v>
      </c>
      <c r="C450" s="5">
        <v>39870</v>
      </c>
      <c r="D450" s="2">
        <v>9</v>
      </c>
      <c r="E450" s="2" t="s">
        <v>9</v>
      </c>
      <c r="F450" s="6" t="s">
        <v>47</v>
      </c>
      <c r="G450" s="2">
        <v>85</v>
      </c>
      <c r="H450" s="2">
        <v>7</v>
      </c>
      <c r="I450" s="2">
        <v>16</v>
      </c>
      <c r="J450" s="2">
        <v>7.5</v>
      </c>
      <c r="K450" s="2">
        <v>3</v>
      </c>
      <c r="L450" s="19">
        <v>530.14376029327764</v>
      </c>
      <c r="M450" s="19">
        <f t="shared" si="72"/>
        <v>5.3014376029327764E-2</v>
      </c>
      <c r="N450" s="19">
        <v>450.62219624928599</v>
      </c>
      <c r="O450" s="19">
        <f t="shared" si="73"/>
        <v>4.5062219624928603E-2</v>
      </c>
      <c r="P450" s="19">
        <f t="shared" si="74"/>
        <v>7.9521564043991619E-3</v>
      </c>
      <c r="R450" s="24">
        <v>14.08</v>
      </c>
      <c r="S450" s="24">
        <f t="shared" si="75"/>
        <v>0.63447605231899473</v>
      </c>
      <c r="U450" s="24">
        <v>11.257627118644068</v>
      </c>
      <c r="V450" s="24">
        <f t="shared" si="76"/>
        <v>8.9522411589863113E-2</v>
      </c>
      <c r="X450" s="25">
        <f t="shared" si="77"/>
        <v>0.54495364072913166</v>
      </c>
      <c r="AA450" s="5">
        <v>39870</v>
      </c>
      <c r="AB450" s="2">
        <v>9</v>
      </c>
      <c r="AC450" s="2" t="s">
        <v>9</v>
      </c>
      <c r="AD450" s="6" t="s">
        <v>47</v>
      </c>
      <c r="AE450" s="2">
        <v>85</v>
      </c>
      <c r="AF450" s="2">
        <v>7</v>
      </c>
      <c r="AG450" s="2">
        <v>16</v>
      </c>
      <c r="AH450" s="2">
        <v>7.5</v>
      </c>
      <c r="AI450" s="2">
        <v>3</v>
      </c>
      <c r="AJ450" s="19">
        <v>530.14376029327764</v>
      </c>
      <c r="AK450" s="19">
        <f t="shared" si="78"/>
        <v>5.3014376029327764E-2</v>
      </c>
      <c r="AL450" s="19">
        <v>450.62219624928599</v>
      </c>
      <c r="AM450" s="19">
        <f t="shared" si="79"/>
        <v>4.5062219624928603E-2</v>
      </c>
      <c r="AN450" s="19">
        <f t="shared" si="80"/>
        <v>7.9521564043991619E-3</v>
      </c>
      <c r="AP450" s="24">
        <v>14.08</v>
      </c>
      <c r="AQ450" s="24">
        <f t="shared" si="81"/>
        <v>0.63447605231899473</v>
      </c>
      <c r="AR450" s="24"/>
      <c r="AS450" s="24">
        <v>11.257627118644068</v>
      </c>
      <c r="AT450" s="24">
        <f t="shared" si="82"/>
        <v>8.9522411589863113E-2</v>
      </c>
      <c r="AU450" s="24"/>
      <c r="AV450" s="25">
        <f t="shared" si="83"/>
        <v>0.54495364072913166</v>
      </c>
    </row>
    <row r="451" spans="1:48" x14ac:dyDescent="0.3">
      <c r="A451" s="2" t="s">
        <v>6</v>
      </c>
      <c r="B451" s="2">
        <v>54</v>
      </c>
      <c r="C451" s="5">
        <v>39870</v>
      </c>
      <c r="D451" s="2">
        <v>9</v>
      </c>
      <c r="E451" s="2" t="s">
        <v>9</v>
      </c>
      <c r="F451" s="6" t="s">
        <v>55</v>
      </c>
      <c r="G451" s="2">
        <v>90</v>
      </c>
      <c r="H451" s="2">
        <v>3</v>
      </c>
      <c r="I451" s="2">
        <v>10</v>
      </c>
      <c r="J451" s="2">
        <v>4</v>
      </c>
      <c r="K451" s="2">
        <v>2</v>
      </c>
      <c r="L451" s="19">
        <v>100.53096491487338</v>
      </c>
      <c r="M451" s="19">
        <f t="shared" ref="M451:M514" si="84">L451/10000</f>
        <v>1.0053096491487338E-2</v>
      </c>
      <c r="N451" s="19">
        <v>90.477868423386042</v>
      </c>
      <c r="O451" s="19">
        <f t="shared" ref="O451:O514" si="85">N451/10000</f>
        <v>9.0477868423386038E-3</v>
      </c>
      <c r="P451" s="19">
        <f t="shared" ref="P451:P514" si="86">M451-O451</f>
        <v>1.0053096491487341E-3</v>
      </c>
      <c r="R451" s="24">
        <v>4.05</v>
      </c>
      <c r="S451" s="24">
        <f t="shared" ref="S451:S514" si="87">O451*R451</f>
        <v>3.6643536711471345E-2</v>
      </c>
      <c r="U451" s="24">
        <v>8.104694792715291</v>
      </c>
      <c r="V451" s="24">
        <f t="shared" ref="V451:V514" si="88">P451*U451</f>
        <v>8.1477278785221825E-3</v>
      </c>
      <c r="X451" s="25">
        <f t="shared" ref="X451:X514" si="89">S451-V451</f>
        <v>2.8495808832949162E-2</v>
      </c>
      <c r="AA451" s="5">
        <v>39870</v>
      </c>
      <c r="AB451" s="2">
        <v>9</v>
      </c>
      <c r="AC451" s="2" t="s">
        <v>9</v>
      </c>
      <c r="AD451" s="6" t="s">
        <v>55</v>
      </c>
      <c r="AE451" s="2">
        <v>90</v>
      </c>
      <c r="AF451" s="2">
        <v>3</v>
      </c>
      <c r="AG451" s="2">
        <v>10</v>
      </c>
      <c r="AH451" s="2">
        <v>4</v>
      </c>
      <c r="AI451" s="2">
        <v>2</v>
      </c>
      <c r="AJ451" s="19">
        <v>100.53096491487338</v>
      </c>
      <c r="AK451" s="19">
        <f t="shared" ref="AK451:AK514" si="90">AJ451/10000</f>
        <v>1.0053096491487338E-2</v>
      </c>
      <c r="AL451" s="19">
        <v>90.477868423386042</v>
      </c>
      <c r="AM451" s="19">
        <f t="shared" ref="AM451:AM514" si="91">AL451/10000</f>
        <v>9.0477868423386038E-3</v>
      </c>
      <c r="AN451" s="19">
        <f t="shared" ref="AN451:AN514" si="92">AK451-AM451</f>
        <v>1.0053096491487341E-3</v>
      </c>
      <c r="AP451" s="24">
        <v>4.05</v>
      </c>
      <c r="AQ451" s="24">
        <f t="shared" ref="AQ451:AQ514" si="93">AM451*AP451</f>
        <v>3.6643536711471345E-2</v>
      </c>
      <c r="AR451" s="24"/>
      <c r="AS451" s="24">
        <v>8.104694792715291</v>
      </c>
      <c r="AT451" s="24">
        <f t="shared" ref="AT451:AT514" si="94">AN451*AS451</f>
        <v>8.1477278785221825E-3</v>
      </c>
      <c r="AU451" s="24"/>
      <c r="AV451" s="25">
        <f t="shared" ref="AV451:AV514" si="95">AQ451-AT451</f>
        <v>2.8495808832949162E-2</v>
      </c>
    </row>
    <row r="452" spans="1:48" x14ac:dyDescent="0.3">
      <c r="A452" s="2" t="s">
        <v>6</v>
      </c>
      <c r="B452" s="2">
        <v>54</v>
      </c>
      <c r="C452" s="5">
        <v>39870</v>
      </c>
      <c r="D452" s="2">
        <v>9</v>
      </c>
      <c r="E452" s="2" t="s">
        <v>9</v>
      </c>
      <c r="F452" s="6" t="s">
        <v>47</v>
      </c>
      <c r="G452" s="2">
        <v>50</v>
      </c>
      <c r="H452" s="2">
        <v>15</v>
      </c>
      <c r="I452" s="2">
        <v>15</v>
      </c>
      <c r="J452" s="2">
        <v>11.25</v>
      </c>
      <c r="K452" s="2">
        <v>3</v>
      </c>
      <c r="L452" s="19">
        <v>1192.8234606598746</v>
      </c>
      <c r="M452" s="19">
        <f t="shared" si="84"/>
        <v>0.11928234606598746</v>
      </c>
      <c r="N452" s="19">
        <v>596.41173032993731</v>
      </c>
      <c r="O452" s="19">
        <f t="shared" si="85"/>
        <v>5.9641173032993731E-2</v>
      </c>
      <c r="P452" s="19">
        <f t="shared" si="86"/>
        <v>5.9641173032993731E-2</v>
      </c>
      <c r="R452" s="24">
        <v>14.08</v>
      </c>
      <c r="S452" s="24">
        <f t="shared" si="87"/>
        <v>0.83974771630455169</v>
      </c>
      <c r="U452" s="24">
        <v>11.257627118644068</v>
      </c>
      <c r="V452" s="24">
        <f t="shared" si="88"/>
        <v>0.67141808692397353</v>
      </c>
      <c r="X452" s="25">
        <f t="shared" si="89"/>
        <v>0.16832962938057816</v>
      </c>
      <c r="AA452" s="5">
        <v>39870</v>
      </c>
      <c r="AB452" s="2">
        <v>9</v>
      </c>
      <c r="AC452" s="2" t="s">
        <v>9</v>
      </c>
      <c r="AD452" s="6" t="s">
        <v>47</v>
      </c>
      <c r="AE452" s="2">
        <v>50</v>
      </c>
      <c r="AF452" s="2">
        <v>15</v>
      </c>
      <c r="AG452" s="2">
        <v>15</v>
      </c>
      <c r="AH452" s="2">
        <v>11.25</v>
      </c>
      <c r="AI452" s="2">
        <v>3</v>
      </c>
      <c r="AJ452" s="19">
        <v>1192.8234606598746</v>
      </c>
      <c r="AK452" s="19">
        <f t="shared" si="90"/>
        <v>0.11928234606598746</v>
      </c>
      <c r="AL452" s="19">
        <v>596.41173032993731</v>
      </c>
      <c r="AM452" s="19">
        <f t="shared" si="91"/>
        <v>5.9641173032993731E-2</v>
      </c>
      <c r="AN452" s="19">
        <f t="shared" si="92"/>
        <v>5.9641173032993731E-2</v>
      </c>
      <c r="AP452" s="24">
        <v>14.08</v>
      </c>
      <c r="AQ452" s="24">
        <f t="shared" si="93"/>
        <v>0.83974771630455169</v>
      </c>
      <c r="AR452" s="24"/>
      <c r="AS452" s="24">
        <v>11.257627118644068</v>
      </c>
      <c r="AT452" s="24">
        <f t="shared" si="94"/>
        <v>0.67141808692397353</v>
      </c>
      <c r="AU452" s="24"/>
      <c r="AV452" s="25">
        <f t="shared" si="95"/>
        <v>0.16832962938057816</v>
      </c>
    </row>
    <row r="453" spans="1:48" x14ac:dyDescent="0.3">
      <c r="A453" s="2" t="s">
        <v>6</v>
      </c>
      <c r="B453" s="2">
        <v>54</v>
      </c>
      <c r="C453" s="5">
        <v>39870</v>
      </c>
      <c r="D453" s="2">
        <v>9</v>
      </c>
      <c r="E453" s="2" t="s">
        <v>9</v>
      </c>
      <c r="F453" s="6" t="s">
        <v>46</v>
      </c>
      <c r="G453" s="2">
        <v>100</v>
      </c>
      <c r="H453" s="2">
        <v>7</v>
      </c>
      <c r="I453" s="2">
        <v>12</v>
      </c>
      <c r="J453" s="2">
        <v>6.5</v>
      </c>
      <c r="K453" s="2">
        <v>3</v>
      </c>
      <c r="L453" s="19">
        <v>398.19686884250626</v>
      </c>
      <c r="M453" s="19">
        <f t="shared" si="84"/>
        <v>3.9819686884250624E-2</v>
      </c>
      <c r="N453" s="19">
        <v>398.19686884250626</v>
      </c>
      <c r="O453" s="19">
        <f t="shared" si="85"/>
        <v>3.9819686884250624E-2</v>
      </c>
      <c r="P453" s="19">
        <f t="shared" si="86"/>
        <v>0</v>
      </c>
      <c r="R453" s="24">
        <v>14.08</v>
      </c>
      <c r="S453" s="24">
        <f t="shared" si="87"/>
        <v>0.56066119133024883</v>
      </c>
      <c r="U453" s="24">
        <v>12.651428571428571</v>
      </c>
      <c r="V453" s="24">
        <f t="shared" si="88"/>
        <v>0</v>
      </c>
      <c r="X453" s="25">
        <f t="shared" si="89"/>
        <v>0.56066119133024883</v>
      </c>
      <c r="AA453" s="5">
        <v>39870</v>
      </c>
      <c r="AB453" s="2">
        <v>9</v>
      </c>
      <c r="AC453" s="2" t="s">
        <v>9</v>
      </c>
      <c r="AD453" s="6" t="s">
        <v>46</v>
      </c>
      <c r="AE453" s="2">
        <v>100</v>
      </c>
      <c r="AF453" s="2">
        <v>7</v>
      </c>
      <c r="AG453" s="2">
        <v>12</v>
      </c>
      <c r="AH453" s="2">
        <v>6.5</v>
      </c>
      <c r="AI453" s="2">
        <v>3</v>
      </c>
      <c r="AJ453" s="19">
        <v>398.19686884250626</v>
      </c>
      <c r="AK453" s="19">
        <f t="shared" si="90"/>
        <v>3.9819686884250624E-2</v>
      </c>
      <c r="AL453" s="19">
        <v>398.19686884250626</v>
      </c>
      <c r="AM453" s="19">
        <f t="shared" si="91"/>
        <v>3.9819686884250624E-2</v>
      </c>
      <c r="AN453" s="19">
        <f t="shared" si="92"/>
        <v>0</v>
      </c>
      <c r="AP453" s="24">
        <v>14.08</v>
      </c>
      <c r="AQ453" s="24">
        <f t="shared" si="93"/>
        <v>0.56066119133024883</v>
      </c>
      <c r="AR453" s="24"/>
      <c r="AS453" s="24">
        <v>12.651428571428571</v>
      </c>
      <c r="AT453" s="24">
        <f t="shared" si="94"/>
        <v>0</v>
      </c>
      <c r="AU453" s="24"/>
      <c r="AV453" s="25">
        <f t="shared" si="95"/>
        <v>0.56066119133024883</v>
      </c>
    </row>
    <row r="454" spans="1:48" x14ac:dyDescent="0.3">
      <c r="A454" s="2" t="s">
        <v>6</v>
      </c>
      <c r="B454" s="2">
        <v>54</v>
      </c>
      <c r="C454" s="5">
        <v>39870</v>
      </c>
      <c r="D454" s="2">
        <v>9</v>
      </c>
      <c r="E454" s="2" t="s">
        <v>9</v>
      </c>
      <c r="F454" s="6" t="s">
        <v>47</v>
      </c>
      <c r="G454" s="2">
        <v>100</v>
      </c>
      <c r="H454" s="2">
        <v>10</v>
      </c>
      <c r="I454" s="2">
        <v>10</v>
      </c>
      <c r="J454" s="2">
        <v>7.5</v>
      </c>
      <c r="K454" s="2">
        <v>3</v>
      </c>
      <c r="L454" s="19">
        <v>530.14376029327764</v>
      </c>
      <c r="M454" s="19">
        <f t="shared" si="84"/>
        <v>5.3014376029327764E-2</v>
      </c>
      <c r="N454" s="19">
        <v>530.14376029327764</v>
      </c>
      <c r="O454" s="19">
        <f t="shared" si="85"/>
        <v>5.3014376029327764E-2</v>
      </c>
      <c r="P454" s="19">
        <f t="shared" si="86"/>
        <v>0</v>
      </c>
      <c r="R454" s="24">
        <v>14.08</v>
      </c>
      <c r="S454" s="24">
        <f t="shared" si="87"/>
        <v>0.74644241449293491</v>
      </c>
      <c r="U454" s="24">
        <v>11.257627118644068</v>
      </c>
      <c r="V454" s="24">
        <f t="shared" si="88"/>
        <v>0</v>
      </c>
      <c r="X454" s="25">
        <f t="shared" si="89"/>
        <v>0.74644241449293491</v>
      </c>
      <c r="AA454" s="5">
        <v>39870</v>
      </c>
      <c r="AB454" s="2">
        <v>9</v>
      </c>
      <c r="AC454" s="2" t="s">
        <v>9</v>
      </c>
      <c r="AD454" s="6" t="s">
        <v>47</v>
      </c>
      <c r="AE454" s="2">
        <v>100</v>
      </c>
      <c r="AF454" s="2">
        <v>10</v>
      </c>
      <c r="AG454" s="2">
        <v>10</v>
      </c>
      <c r="AH454" s="2">
        <v>7.5</v>
      </c>
      <c r="AI454" s="2">
        <v>3</v>
      </c>
      <c r="AJ454" s="19">
        <v>530.14376029327764</v>
      </c>
      <c r="AK454" s="19">
        <f t="shared" si="90"/>
        <v>5.3014376029327764E-2</v>
      </c>
      <c r="AL454" s="19">
        <v>530.14376029327764</v>
      </c>
      <c r="AM454" s="19">
        <f t="shared" si="91"/>
        <v>5.3014376029327764E-2</v>
      </c>
      <c r="AN454" s="19">
        <f t="shared" si="92"/>
        <v>0</v>
      </c>
      <c r="AP454" s="24">
        <v>14.08</v>
      </c>
      <c r="AQ454" s="24">
        <f t="shared" si="93"/>
        <v>0.74644241449293491</v>
      </c>
      <c r="AR454" s="24"/>
      <c r="AS454" s="24">
        <v>11.257627118644068</v>
      </c>
      <c r="AT454" s="24">
        <f t="shared" si="94"/>
        <v>0</v>
      </c>
      <c r="AU454" s="24"/>
      <c r="AV454" s="25">
        <f t="shared" si="95"/>
        <v>0.74644241449293491</v>
      </c>
    </row>
    <row r="455" spans="1:48" x14ac:dyDescent="0.3">
      <c r="A455" s="2" t="s">
        <v>11</v>
      </c>
      <c r="B455" s="2">
        <v>6</v>
      </c>
      <c r="C455" s="5">
        <v>39871</v>
      </c>
      <c r="D455" s="2">
        <v>9</v>
      </c>
      <c r="E455" s="2" t="s">
        <v>9</v>
      </c>
      <c r="F455" s="6" t="s">
        <v>54</v>
      </c>
      <c r="G455" s="2">
        <v>100</v>
      </c>
      <c r="H455" s="2">
        <v>2</v>
      </c>
      <c r="I455" s="2">
        <v>11</v>
      </c>
      <c r="J455" s="2">
        <v>3.75</v>
      </c>
      <c r="K455" s="2">
        <v>2</v>
      </c>
      <c r="L455" s="19">
        <v>88.35729338221293</v>
      </c>
      <c r="M455" s="19">
        <f t="shared" si="84"/>
        <v>8.8357293382212935E-3</v>
      </c>
      <c r="N455" s="19">
        <v>88.35729338221293</v>
      </c>
      <c r="O455" s="19">
        <f t="shared" si="85"/>
        <v>8.8357293382212935E-3</v>
      </c>
      <c r="P455" s="19">
        <f t="shared" si="86"/>
        <v>0</v>
      </c>
      <c r="R455" s="24">
        <v>14.08</v>
      </c>
      <c r="S455" s="24">
        <f t="shared" si="87"/>
        <v>0.12440706908215582</v>
      </c>
      <c r="U455" s="24">
        <v>8.104694792715291</v>
      </c>
      <c r="V455" s="24">
        <f t="shared" si="88"/>
        <v>0</v>
      </c>
      <c r="X455" s="25">
        <f t="shared" si="89"/>
        <v>0.12440706908215582</v>
      </c>
      <c r="AA455" s="5">
        <v>39871</v>
      </c>
      <c r="AB455" s="2">
        <v>9</v>
      </c>
      <c r="AC455" s="2" t="s">
        <v>9</v>
      </c>
      <c r="AD455" s="6" t="s">
        <v>54</v>
      </c>
      <c r="AE455" s="2">
        <v>100</v>
      </c>
      <c r="AF455" s="2">
        <v>2</v>
      </c>
      <c r="AG455" s="2">
        <v>11</v>
      </c>
      <c r="AH455" s="2">
        <v>3.75</v>
      </c>
      <c r="AI455" s="2">
        <v>2</v>
      </c>
      <c r="AJ455" s="19">
        <v>88.35729338221293</v>
      </c>
      <c r="AK455" s="19">
        <f t="shared" si="90"/>
        <v>8.8357293382212935E-3</v>
      </c>
      <c r="AL455" s="19">
        <v>88.35729338221293</v>
      </c>
      <c r="AM455" s="19">
        <f t="shared" si="91"/>
        <v>8.8357293382212935E-3</v>
      </c>
      <c r="AN455" s="19">
        <f t="shared" si="92"/>
        <v>0</v>
      </c>
      <c r="AP455" s="24">
        <v>14.08</v>
      </c>
      <c r="AQ455" s="24">
        <f t="shared" si="93"/>
        <v>0.12440706908215582</v>
      </c>
      <c r="AR455" s="24"/>
      <c r="AS455" s="24">
        <v>8.104694792715291</v>
      </c>
      <c r="AT455" s="24">
        <f t="shared" si="94"/>
        <v>0</v>
      </c>
      <c r="AU455" s="24"/>
      <c r="AV455" s="25">
        <f t="shared" si="95"/>
        <v>0.12440706908215582</v>
      </c>
    </row>
    <row r="456" spans="1:48" x14ac:dyDescent="0.3">
      <c r="A456" s="2" t="s">
        <v>11</v>
      </c>
      <c r="B456" s="2">
        <v>6</v>
      </c>
      <c r="C456" s="5">
        <v>39871</v>
      </c>
      <c r="D456" s="2">
        <v>9</v>
      </c>
      <c r="E456" s="2" t="s">
        <v>9</v>
      </c>
      <c r="F456" s="6" t="s">
        <v>49</v>
      </c>
      <c r="G456" s="2">
        <v>100</v>
      </c>
      <c r="H456" s="2">
        <v>3</v>
      </c>
      <c r="I456" s="2">
        <v>25</v>
      </c>
      <c r="J456" s="2">
        <v>7.75</v>
      </c>
      <c r="K456" s="2">
        <v>2</v>
      </c>
      <c r="L456" s="19">
        <v>377.38381751247391</v>
      </c>
      <c r="M456" s="19">
        <f t="shared" si="84"/>
        <v>3.7738381751247392E-2</v>
      </c>
      <c r="N456" s="19">
        <v>377.38381751247391</v>
      </c>
      <c r="O456" s="19">
        <f t="shared" si="85"/>
        <v>3.7738381751247392E-2</v>
      </c>
      <c r="P456" s="19">
        <f t="shared" si="86"/>
        <v>0</v>
      </c>
      <c r="R456" s="24">
        <v>14.08</v>
      </c>
      <c r="S456" s="24">
        <f t="shared" si="87"/>
        <v>0.53135641505756326</v>
      </c>
      <c r="U456" s="24">
        <v>8.461146496815287</v>
      </c>
      <c r="V456" s="24">
        <f t="shared" si="88"/>
        <v>0</v>
      </c>
      <c r="X456" s="25">
        <f t="shared" si="89"/>
        <v>0.53135641505756326</v>
      </c>
      <c r="AA456" s="5">
        <v>39871</v>
      </c>
      <c r="AB456" s="2">
        <v>9</v>
      </c>
      <c r="AC456" s="2" t="s">
        <v>9</v>
      </c>
      <c r="AD456" s="6" t="s">
        <v>49</v>
      </c>
      <c r="AE456" s="2">
        <v>100</v>
      </c>
      <c r="AF456" s="2">
        <v>3</v>
      </c>
      <c r="AG456" s="2">
        <v>25</v>
      </c>
      <c r="AH456" s="2">
        <v>7.75</v>
      </c>
      <c r="AI456" s="2">
        <v>2</v>
      </c>
      <c r="AJ456" s="19">
        <v>377.38381751247391</v>
      </c>
      <c r="AK456" s="19">
        <f t="shared" si="90"/>
        <v>3.7738381751247392E-2</v>
      </c>
      <c r="AL456" s="19">
        <v>377.38381751247391</v>
      </c>
      <c r="AM456" s="19">
        <f t="shared" si="91"/>
        <v>3.7738381751247392E-2</v>
      </c>
      <c r="AN456" s="19">
        <f t="shared" si="92"/>
        <v>0</v>
      </c>
      <c r="AP456" s="24">
        <v>14.08</v>
      </c>
      <c r="AQ456" s="24">
        <f t="shared" si="93"/>
        <v>0.53135641505756326</v>
      </c>
      <c r="AR456" s="24"/>
      <c r="AS456" s="24">
        <v>8.461146496815287</v>
      </c>
      <c r="AT456" s="24">
        <f t="shared" si="94"/>
        <v>0</v>
      </c>
      <c r="AU456" s="24"/>
      <c r="AV456" s="25">
        <f t="shared" si="95"/>
        <v>0.53135641505756326</v>
      </c>
    </row>
    <row r="457" spans="1:48" x14ac:dyDescent="0.3">
      <c r="A457" s="2" t="s">
        <v>11</v>
      </c>
      <c r="B457" s="2">
        <v>6</v>
      </c>
      <c r="C457" s="5">
        <v>39871</v>
      </c>
      <c r="D457" s="2">
        <v>9</v>
      </c>
      <c r="E457" s="2" t="s">
        <v>9</v>
      </c>
      <c r="F457" s="6" t="s">
        <v>49</v>
      </c>
      <c r="G457" s="2">
        <v>100</v>
      </c>
      <c r="H457" s="2">
        <v>2</v>
      </c>
      <c r="I457" s="2">
        <v>22</v>
      </c>
      <c r="J457" s="2">
        <v>6.5</v>
      </c>
      <c r="K457" s="2">
        <v>2</v>
      </c>
      <c r="L457" s="19">
        <v>265.46457922833753</v>
      </c>
      <c r="M457" s="19">
        <f t="shared" si="84"/>
        <v>2.6546457922833753E-2</v>
      </c>
      <c r="N457" s="19">
        <v>265.46457922833753</v>
      </c>
      <c r="O457" s="19">
        <f t="shared" si="85"/>
        <v>2.6546457922833753E-2</v>
      </c>
      <c r="P457" s="19">
        <f t="shared" si="86"/>
        <v>0</v>
      </c>
      <c r="R457" s="24">
        <v>14.08</v>
      </c>
      <c r="S457" s="24">
        <f t="shared" si="87"/>
        <v>0.37377412755349926</v>
      </c>
      <c r="U457" s="24">
        <v>8.461146496815287</v>
      </c>
      <c r="V457" s="24">
        <f t="shared" si="88"/>
        <v>0</v>
      </c>
      <c r="X457" s="25">
        <f t="shared" si="89"/>
        <v>0.37377412755349926</v>
      </c>
      <c r="AA457" s="5">
        <v>39871</v>
      </c>
      <c r="AB457" s="2">
        <v>9</v>
      </c>
      <c r="AC457" s="2" t="s">
        <v>9</v>
      </c>
      <c r="AD457" s="6" t="s">
        <v>49</v>
      </c>
      <c r="AE457" s="2">
        <v>100</v>
      </c>
      <c r="AF457" s="2">
        <v>2</v>
      </c>
      <c r="AG457" s="2">
        <v>22</v>
      </c>
      <c r="AH457" s="2">
        <v>6.5</v>
      </c>
      <c r="AI457" s="2">
        <v>2</v>
      </c>
      <c r="AJ457" s="19">
        <v>265.46457922833753</v>
      </c>
      <c r="AK457" s="19">
        <f t="shared" si="90"/>
        <v>2.6546457922833753E-2</v>
      </c>
      <c r="AL457" s="19">
        <v>265.46457922833753</v>
      </c>
      <c r="AM457" s="19">
        <f t="shared" si="91"/>
        <v>2.6546457922833753E-2</v>
      </c>
      <c r="AN457" s="19">
        <f t="shared" si="92"/>
        <v>0</v>
      </c>
      <c r="AP457" s="24">
        <v>14.08</v>
      </c>
      <c r="AQ457" s="24">
        <f t="shared" si="93"/>
        <v>0.37377412755349926</v>
      </c>
      <c r="AR457" s="24"/>
      <c r="AS457" s="24">
        <v>8.461146496815287</v>
      </c>
      <c r="AT457" s="24">
        <f t="shared" si="94"/>
        <v>0</v>
      </c>
      <c r="AU457" s="24"/>
      <c r="AV457" s="25">
        <f t="shared" si="95"/>
        <v>0.37377412755349926</v>
      </c>
    </row>
    <row r="458" spans="1:48" x14ac:dyDescent="0.3">
      <c r="A458" s="2" t="s">
        <v>11</v>
      </c>
      <c r="B458" s="2">
        <v>6</v>
      </c>
      <c r="C458" s="5">
        <v>39871</v>
      </c>
      <c r="D458" s="2">
        <v>9</v>
      </c>
      <c r="E458" s="2" t="s">
        <v>9</v>
      </c>
      <c r="F458" s="6" t="s">
        <v>44</v>
      </c>
      <c r="G458" s="2">
        <v>100</v>
      </c>
      <c r="H458" s="2">
        <v>10</v>
      </c>
      <c r="I458" s="2">
        <v>17</v>
      </c>
      <c r="J458" s="2">
        <v>9.25</v>
      </c>
      <c r="K458" s="2">
        <v>2</v>
      </c>
      <c r="L458" s="19">
        <v>537.60504284555338</v>
      </c>
      <c r="M458" s="19">
        <f t="shared" si="84"/>
        <v>5.3760504284555338E-2</v>
      </c>
      <c r="N458" s="19">
        <v>537.60504284555338</v>
      </c>
      <c r="O458" s="19">
        <f t="shared" si="85"/>
        <v>5.3760504284555338E-2</v>
      </c>
      <c r="P458" s="19">
        <f t="shared" si="86"/>
        <v>0</v>
      </c>
      <c r="R458" s="24">
        <v>14.08</v>
      </c>
      <c r="S458" s="24">
        <f t="shared" si="87"/>
        <v>0.75694790032653914</v>
      </c>
      <c r="U458" s="24">
        <v>9.0675767918088734</v>
      </c>
      <c r="V458" s="24">
        <f t="shared" si="88"/>
        <v>0</v>
      </c>
      <c r="X458" s="25">
        <f t="shared" si="89"/>
        <v>0.75694790032653914</v>
      </c>
      <c r="AA458" s="5">
        <v>39871</v>
      </c>
      <c r="AB458" s="2">
        <v>9</v>
      </c>
      <c r="AC458" s="2" t="s">
        <v>9</v>
      </c>
      <c r="AD458" s="6" t="s">
        <v>44</v>
      </c>
      <c r="AE458" s="2">
        <v>100</v>
      </c>
      <c r="AF458" s="2">
        <v>10</v>
      </c>
      <c r="AG458" s="2">
        <v>17</v>
      </c>
      <c r="AH458" s="2">
        <v>9.25</v>
      </c>
      <c r="AI458" s="2">
        <v>2</v>
      </c>
      <c r="AJ458" s="19">
        <v>537.60504284555338</v>
      </c>
      <c r="AK458" s="19">
        <f t="shared" si="90"/>
        <v>5.3760504284555338E-2</v>
      </c>
      <c r="AL458" s="19">
        <v>537.60504284555338</v>
      </c>
      <c r="AM458" s="19">
        <f t="shared" si="91"/>
        <v>5.3760504284555338E-2</v>
      </c>
      <c r="AN458" s="19">
        <f t="shared" si="92"/>
        <v>0</v>
      </c>
      <c r="AP458" s="24">
        <v>14.08</v>
      </c>
      <c r="AQ458" s="24">
        <f t="shared" si="93"/>
        <v>0.75694790032653914</v>
      </c>
      <c r="AR458" s="24"/>
      <c r="AS458" s="24">
        <v>9.0675767918088734</v>
      </c>
      <c r="AT458" s="24">
        <f t="shared" si="94"/>
        <v>0</v>
      </c>
      <c r="AU458" s="24"/>
      <c r="AV458" s="25">
        <f t="shared" si="95"/>
        <v>0.75694790032653914</v>
      </c>
    </row>
    <row r="459" spans="1:48" x14ac:dyDescent="0.3">
      <c r="A459" s="2" t="s">
        <v>11</v>
      </c>
      <c r="B459" s="2">
        <v>6</v>
      </c>
      <c r="C459" s="5">
        <v>39871</v>
      </c>
      <c r="D459" s="2">
        <v>9</v>
      </c>
      <c r="E459" s="2" t="s">
        <v>9</v>
      </c>
      <c r="F459" s="6" t="s">
        <v>53</v>
      </c>
      <c r="G459" s="2">
        <v>100</v>
      </c>
      <c r="H459" s="2">
        <v>1</v>
      </c>
      <c r="I459" s="2">
        <v>12</v>
      </c>
      <c r="J459" s="2">
        <v>3.5</v>
      </c>
      <c r="K459" s="2">
        <v>2</v>
      </c>
      <c r="L459" s="19">
        <v>76.969020012949926</v>
      </c>
      <c r="M459" s="19">
        <f t="shared" si="84"/>
        <v>7.696902001294993E-3</v>
      </c>
      <c r="N459" s="19">
        <v>76.969020012949926</v>
      </c>
      <c r="O459" s="19">
        <f t="shared" si="85"/>
        <v>7.696902001294993E-3</v>
      </c>
      <c r="P459" s="19">
        <f t="shared" si="86"/>
        <v>0</v>
      </c>
      <c r="R459" s="24">
        <v>6.51</v>
      </c>
      <c r="S459" s="24">
        <f t="shared" si="87"/>
        <v>5.0106832028430401E-2</v>
      </c>
      <c r="U459" s="24">
        <v>8.2509316770186327</v>
      </c>
      <c r="V459" s="24">
        <f t="shared" si="88"/>
        <v>0</v>
      </c>
      <c r="X459" s="25">
        <f t="shared" si="89"/>
        <v>5.0106832028430401E-2</v>
      </c>
      <c r="AA459" s="5">
        <v>39871</v>
      </c>
      <c r="AB459" s="2">
        <v>9</v>
      </c>
      <c r="AC459" s="2" t="s">
        <v>9</v>
      </c>
      <c r="AD459" s="6" t="s">
        <v>53</v>
      </c>
      <c r="AE459" s="2">
        <v>100</v>
      </c>
      <c r="AF459" s="2">
        <v>1</v>
      </c>
      <c r="AG459" s="2">
        <v>12</v>
      </c>
      <c r="AH459" s="2">
        <v>3.5</v>
      </c>
      <c r="AI459" s="2">
        <v>2</v>
      </c>
      <c r="AJ459" s="19">
        <v>76.969020012949926</v>
      </c>
      <c r="AK459" s="19">
        <f t="shared" si="90"/>
        <v>7.696902001294993E-3</v>
      </c>
      <c r="AL459" s="19">
        <v>76.969020012949926</v>
      </c>
      <c r="AM459" s="19">
        <f t="shared" si="91"/>
        <v>7.696902001294993E-3</v>
      </c>
      <c r="AN459" s="19">
        <f t="shared" si="92"/>
        <v>0</v>
      </c>
      <c r="AP459" s="24">
        <v>6.51</v>
      </c>
      <c r="AQ459" s="24">
        <f t="shared" si="93"/>
        <v>5.0106832028430401E-2</v>
      </c>
      <c r="AR459" s="24"/>
      <c r="AS459" s="24">
        <v>8.2509316770186327</v>
      </c>
      <c r="AT459" s="24">
        <f t="shared" si="94"/>
        <v>0</v>
      </c>
      <c r="AU459" s="24"/>
      <c r="AV459" s="25">
        <f t="shared" si="95"/>
        <v>5.0106832028430401E-2</v>
      </c>
    </row>
    <row r="460" spans="1:48" x14ac:dyDescent="0.3">
      <c r="A460" s="2" t="s">
        <v>11</v>
      </c>
      <c r="B460" s="2">
        <v>6</v>
      </c>
      <c r="C460" s="5">
        <v>39871</v>
      </c>
      <c r="D460" s="2">
        <v>9</v>
      </c>
      <c r="E460" s="2" t="s">
        <v>9</v>
      </c>
      <c r="F460" s="6" t="s">
        <v>44</v>
      </c>
      <c r="G460" s="2">
        <v>100</v>
      </c>
      <c r="H460" s="2">
        <v>3</v>
      </c>
      <c r="I460" s="2">
        <v>10</v>
      </c>
      <c r="J460" s="2">
        <v>4</v>
      </c>
      <c r="K460" s="2">
        <v>2</v>
      </c>
      <c r="L460" s="19">
        <v>100.53096491487338</v>
      </c>
      <c r="M460" s="19">
        <f t="shared" si="84"/>
        <v>1.0053096491487338E-2</v>
      </c>
      <c r="N460" s="19">
        <v>100.53096491487338</v>
      </c>
      <c r="O460" s="19">
        <f t="shared" si="85"/>
        <v>1.0053096491487338E-2</v>
      </c>
      <c r="P460" s="19">
        <f t="shared" si="86"/>
        <v>0</v>
      </c>
      <c r="R460" s="24">
        <v>14.08</v>
      </c>
      <c r="S460" s="24">
        <f t="shared" si="87"/>
        <v>0.14154759860014171</v>
      </c>
      <c r="U460" s="24">
        <v>9.0675767918088734</v>
      </c>
      <c r="V460" s="24">
        <f t="shared" si="88"/>
        <v>0</v>
      </c>
      <c r="X460" s="25">
        <f t="shared" si="89"/>
        <v>0.14154759860014171</v>
      </c>
      <c r="AA460" s="5">
        <v>39871</v>
      </c>
      <c r="AB460" s="2">
        <v>9</v>
      </c>
      <c r="AC460" s="2" t="s">
        <v>9</v>
      </c>
      <c r="AD460" s="6" t="s">
        <v>44</v>
      </c>
      <c r="AE460" s="2">
        <v>100</v>
      </c>
      <c r="AF460" s="2">
        <v>3</v>
      </c>
      <c r="AG460" s="2">
        <v>10</v>
      </c>
      <c r="AH460" s="2">
        <v>4</v>
      </c>
      <c r="AI460" s="2">
        <v>2</v>
      </c>
      <c r="AJ460" s="19">
        <v>100.53096491487338</v>
      </c>
      <c r="AK460" s="19">
        <f t="shared" si="90"/>
        <v>1.0053096491487338E-2</v>
      </c>
      <c r="AL460" s="19">
        <v>100.53096491487338</v>
      </c>
      <c r="AM460" s="19">
        <f t="shared" si="91"/>
        <v>1.0053096491487338E-2</v>
      </c>
      <c r="AN460" s="19">
        <f t="shared" si="92"/>
        <v>0</v>
      </c>
      <c r="AP460" s="24">
        <v>14.08</v>
      </c>
      <c r="AQ460" s="24">
        <f t="shared" si="93"/>
        <v>0.14154759860014171</v>
      </c>
      <c r="AR460" s="24"/>
      <c r="AS460" s="24">
        <v>9.0675767918088734</v>
      </c>
      <c r="AT460" s="24">
        <f t="shared" si="94"/>
        <v>0</v>
      </c>
      <c r="AU460" s="24"/>
      <c r="AV460" s="25">
        <f t="shared" si="95"/>
        <v>0.14154759860014171</v>
      </c>
    </row>
    <row r="461" spans="1:48" x14ac:dyDescent="0.3">
      <c r="A461" s="2" t="s">
        <v>11</v>
      </c>
      <c r="B461" s="2">
        <v>6</v>
      </c>
      <c r="C461" s="5">
        <v>39871</v>
      </c>
      <c r="D461" s="2">
        <v>9</v>
      </c>
      <c r="E461" s="2" t="s">
        <v>9</v>
      </c>
      <c r="F461" s="6" t="s">
        <v>44</v>
      </c>
      <c r="G461" s="2">
        <v>90</v>
      </c>
      <c r="H461" s="2">
        <v>3</v>
      </c>
      <c r="I461" s="2">
        <v>16</v>
      </c>
      <c r="J461" s="2">
        <v>5.5</v>
      </c>
      <c r="K461" s="2">
        <v>2</v>
      </c>
      <c r="L461" s="19">
        <v>190.06635554218249</v>
      </c>
      <c r="M461" s="19">
        <f t="shared" si="84"/>
        <v>1.9006635554218249E-2</v>
      </c>
      <c r="N461" s="19">
        <v>171.05971998796426</v>
      </c>
      <c r="O461" s="19">
        <f t="shared" si="85"/>
        <v>1.7105971998796425E-2</v>
      </c>
      <c r="P461" s="19">
        <f t="shared" si="86"/>
        <v>1.9006635554218235E-3</v>
      </c>
      <c r="R461" s="24">
        <v>14.08</v>
      </c>
      <c r="S461" s="24">
        <f t="shared" si="87"/>
        <v>0.24085208574305367</v>
      </c>
      <c r="U461" s="24">
        <v>9.0675767918088734</v>
      </c>
      <c r="V461" s="24">
        <f t="shared" si="88"/>
        <v>1.7234412744179865E-2</v>
      </c>
      <c r="X461" s="25">
        <f t="shared" si="89"/>
        <v>0.22361767299887381</v>
      </c>
      <c r="AA461" s="5">
        <v>39871</v>
      </c>
      <c r="AB461" s="2">
        <v>9</v>
      </c>
      <c r="AC461" s="2" t="s">
        <v>9</v>
      </c>
      <c r="AD461" s="6" t="s">
        <v>44</v>
      </c>
      <c r="AE461" s="2">
        <v>90</v>
      </c>
      <c r="AF461" s="2">
        <v>3</v>
      </c>
      <c r="AG461" s="2">
        <v>16</v>
      </c>
      <c r="AH461" s="2">
        <v>5.5</v>
      </c>
      <c r="AI461" s="2">
        <v>2</v>
      </c>
      <c r="AJ461" s="19">
        <v>190.06635554218249</v>
      </c>
      <c r="AK461" s="19">
        <f t="shared" si="90"/>
        <v>1.9006635554218249E-2</v>
      </c>
      <c r="AL461" s="19">
        <v>171.05971998796426</v>
      </c>
      <c r="AM461" s="19">
        <f t="shared" si="91"/>
        <v>1.7105971998796425E-2</v>
      </c>
      <c r="AN461" s="19">
        <f t="shared" si="92"/>
        <v>1.9006635554218235E-3</v>
      </c>
      <c r="AP461" s="24">
        <v>14.08</v>
      </c>
      <c r="AQ461" s="24">
        <f t="shared" si="93"/>
        <v>0.24085208574305367</v>
      </c>
      <c r="AR461" s="24"/>
      <c r="AS461" s="24">
        <v>9.0675767918088734</v>
      </c>
      <c r="AT461" s="24">
        <f t="shared" si="94"/>
        <v>1.7234412744179865E-2</v>
      </c>
      <c r="AU461" s="24"/>
      <c r="AV461" s="25">
        <f t="shared" si="95"/>
        <v>0.22361767299887381</v>
      </c>
    </row>
    <row r="462" spans="1:48" x14ac:dyDescent="0.3">
      <c r="A462" s="2" t="s">
        <v>11</v>
      </c>
      <c r="B462" s="2">
        <v>6</v>
      </c>
      <c r="C462" s="5">
        <v>39871</v>
      </c>
      <c r="D462" s="2">
        <v>9</v>
      </c>
      <c r="E462" s="2" t="s">
        <v>9</v>
      </c>
      <c r="F462" s="6" t="s">
        <v>44</v>
      </c>
      <c r="G462" s="2">
        <v>100</v>
      </c>
      <c r="H462" s="2">
        <v>5</v>
      </c>
      <c r="I462" s="2">
        <v>11</v>
      </c>
      <c r="J462" s="2">
        <v>5.25</v>
      </c>
      <c r="K462" s="2">
        <v>2</v>
      </c>
      <c r="L462" s="19">
        <v>173.18029502913734</v>
      </c>
      <c r="M462" s="19">
        <f t="shared" si="84"/>
        <v>1.7318029502913734E-2</v>
      </c>
      <c r="N462" s="19">
        <v>173.18029502913734</v>
      </c>
      <c r="O462" s="19">
        <f t="shared" si="85"/>
        <v>1.7318029502913734E-2</v>
      </c>
      <c r="P462" s="19">
        <f t="shared" si="86"/>
        <v>0</v>
      </c>
      <c r="R462" s="24">
        <v>14.08</v>
      </c>
      <c r="S462" s="24">
        <f t="shared" si="87"/>
        <v>0.24383785540102537</v>
      </c>
      <c r="U462" s="24">
        <v>9.0675767918088734</v>
      </c>
      <c r="V462" s="24">
        <f t="shared" si="88"/>
        <v>0</v>
      </c>
      <c r="X462" s="25">
        <f t="shared" si="89"/>
        <v>0.24383785540102537</v>
      </c>
      <c r="AA462" s="5">
        <v>39871</v>
      </c>
      <c r="AB462" s="2">
        <v>9</v>
      </c>
      <c r="AC462" s="2" t="s">
        <v>9</v>
      </c>
      <c r="AD462" s="6" t="s">
        <v>44</v>
      </c>
      <c r="AE462" s="2">
        <v>100</v>
      </c>
      <c r="AF462" s="2">
        <v>5</v>
      </c>
      <c r="AG462" s="2">
        <v>11</v>
      </c>
      <c r="AH462" s="2">
        <v>5.25</v>
      </c>
      <c r="AI462" s="2">
        <v>2</v>
      </c>
      <c r="AJ462" s="19">
        <v>173.18029502913734</v>
      </c>
      <c r="AK462" s="19">
        <f t="shared" si="90"/>
        <v>1.7318029502913734E-2</v>
      </c>
      <c r="AL462" s="19">
        <v>173.18029502913734</v>
      </c>
      <c r="AM462" s="19">
        <f t="shared" si="91"/>
        <v>1.7318029502913734E-2</v>
      </c>
      <c r="AN462" s="19">
        <f t="shared" si="92"/>
        <v>0</v>
      </c>
      <c r="AP462" s="24">
        <v>14.08</v>
      </c>
      <c r="AQ462" s="24">
        <f t="shared" si="93"/>
        <v>0.24383785540102537</v>
      </c>
      <c r="AR462" s="24"/>
      <c r="AS462" s="24">
        <v>9.0675767918088734</v>
      </c>
      <c r="AT462" s="24">
        <f t="shared" si="94"/>
        <v>0</v>
      </c>
      <c r="AU462" s="24"/>
      <c r="AV462" s="25">
        <f t="shared" si="95"/>
        <v>0.24383785540102537</v>
      </c>
    </row>
    <row r="463" spans="1:48" x14ac:dyDescent="0.3">
      <c r="A463" s="2" t="s">
        <v>11</v>
      </c>
      <c r="B463" s="2">
        <v>6</v>
      </c>
      <c r="C463" s="5">
        <v>39871</v>
      </c>
      <c r="D463" s="2">
        <v>9</v>
      </c>
      <c r="E463" s="2" t="s">
        <v>9</v>
      </c>
      <c r="F463" s="6" t="s">
        <v>44</v>
      </c>
      <c r="G463" s="2">
        <v>100</v>
      </c>
      <c r="H463" s="2">
        <v>2</v>
      </c>
      <c r="I463" s="2">
        <v>12</v>
      </c>
      <c r="J463" s="2">
        <v>4</v>
      </c>
      <c r="K463" s="2">
        <v>2</v>
      </c>
      <c r="L463" s="19">
        <v>100.53096491487338</v>
      </c>
      <c r="M463" s="19">
        <f t="shared" si="84"/>
        <v>1.0053096491487338E-2</v>
      </c>
      <c r="N463" s="19">
        <v>100.53096491487338</v>
      </c>
      <c r="O463" s="19">
        <f t="shared" si="85"/>
        <v>1.0053096491487338E-2</v>
      </c>
      <c r="P463" s="19">
        <f t="shared" si="86"/>
        <v>0</v>
      </c>
      <c r="R463" s="24">
        <v>14.08</v>
      </c>
      <c r="S463" s="24">
        <f t="shared" si="87"/>
        <v>0.14154759860014171</v>
      </c>
      <c r="U463" s="24">
        <v>9.0675767918088734</v>
      </c>
      <c r="V463" s="24">
        <f t="shared" si="88"/>
        <v>0</v>
      </c>
      <c r="X463" s="25">
        <f t="shared" si="89"/>
        <v>0.14154759860014171</v>
      </c>
      <c r="AA463" s="5">
        <v>39871</v>
      </c>
      <c r="AB463" s="2">
        <v>9</v>
      </c>
      <c r="AC463" s="2" t="s">
        <v>9</v>
      </c>
      <c r="AD463" s="6" t="s">
        <v>44</v>
      </c>
      <c r="AE463" s="2">
        <v>100</v>
      </c>
      <c r="AF463" s="2">
        <v>2</v>
      </c>
      <c r="AG463" s="2">
        <v>12</v>
      </c>
      <c r="AH463" s="2">
        <v>4</v>
      </c>
      <c r="AI463" s="2">
        <v>2</v>
      </c>
      <c r="AJ463" s="19">
        <v>100.53096491487338</v>
      </c>
      <c r="AK463" s="19">
        <f t="shared" si="90"/>
        <v>1.0053096491487338E-2</v>
      </c>
      <c r="AL463" s="19">
        <v>100.53096491487338</v>
      </c>
      <c r="AM463" s="19">
        <f t="shared" si="91"/>
        <v>1.0053096491487338E-2</v>
      </c>
      <c r="AN463" s="19">
        <f t="shared" si="92"/>
        <v>0</v>
      </c>
      <c r="AP463" s="24">
        <v>14.08</v>
      </c>
      <c r="AQ463" s="24">
        <f t="shared" si="93"/>
        <v>0.14154759860014171</v>
      </c>
      <c r="AR463" s="24"/>
      <c r="AS463" s="24">
        <v>9.0675767918088734</v>
      </c>
      <c r="AT463" s="24">
        <f t="shared" si="94"/>
        <v>0</v>
      </c>
      <c r="AU463" s="24"/>
      <c r="AV463" s="25">
        <f t="shared" si="95"/>
        <v>0.14154759860014171</v>
      </c>
    </row>
    <row r="464" spans="1:48" x14ac:dyDescent="0.3">
      <c r="A464" s="2" t="s">
        <v>11</v>
      </c>
      <c r="B464" s="2">
        <v>6</v>
      </c>
      <c r="C464" s="5">
        <v>39871</v>
      </c>
      <c r="D464" s="2">
        <v>9</v>
      </c>
      <c r="E464" s="2" t="s">
        <v>9</v>
      </c>
      <c r="F464" s="6" t="s">
        <v>41</v>
      </c>
      <c r="G464" s="2">
        <v>75</v>
      </c>
      <c r="H464" s="2">
        <v>15</v>
      </c>
      <c r="I464" s="2">
        <v>25</v>
      </c>
      <c r="J464" s="2">
        <v>13.75</v>
      </c>
      <c r="K464" s="2">
        <v>3</v>
      </c>
      <c r="L464" s="19">
        <v>1781.8720832079607</v>
      </c>
      <c r="M464" s="19">
        <f t="shared" si="84"/>
        <v>0.17818720832079607</v>
      </c>
      <c r="N464" s="19">
        <v>1336.4040624059705</v>
      </c>
      <c r="O464" s="19">
        <f t="shared" si="85"/>
        <v>0.13364040624059706</v>
      </c>
      <c r="P464" s="19">
        <f t="shared" si="86"/>
        <v>4.4546802080199011E-2</v>
      </c>
      <c r="R464" s="24">
        <v>14.08</v>
      </c>
      <c r="S464" s="24">
        <f t="shared" si="87"/>
        <v>1.8816569198676065</v>
      </c>
      <c r="U464" s="24">
        <v>8.1999999999999993</v>
      </c>
      <c r="V464" s="24">
        <f t="shared" si="88"/>
        <v>0.36528377705763188</v>
      </c>
      <c r="X464" s="25">
        <f t="shared" si="89"/>
        <v>1.5163731428099747</v>
      </c>
      <c r="AA464" s="5">
        <v>39871</v>
      </c>
      <c r="AB464" s="2">
        <v>9</v>
      </c>
      <c r="AC464" s="2" t="s">
        <v>9</v>
      </c>
      <c r="AD464" s="6" t="s">
        <v>41</v>
      </c>
      <c r="AE464" s="2">
        <v>75</v>
      </c>
      <c r="AF464" s="2">
        <v>15</v>
      </c>
      <c r="AG464" s="2">
        <v>25</v>
      </c>
      <c r="AH464" s="2">
        <v>13.75</v>
      </c>
      <c r="AI464" s="2">
        <v>3</v>
      </c>
      <c r="AJ464" s="19">
        <v>1781.8720832079607</v>
      </c>
      <c r="AK464" s="19">
        <f t="shared" si="90"/>
        <v>0.17818720832079607</v>
      </c>
      <c r="AL464" s="19">
        <v>1336.4040624059705</v>
      </c>
      <c r="AM464" s="19">
        <f t="shared" si="91"/>
        <v>0.13364040624059706</v>
      </c>
      <c r="AN464" s="19">
        <f t="shared" si="92"/>
        <v>4.4546802080199011E-2</v>
      </c>
      <c r="AP464" s="24">
        <v>14.08</v>
      </c>
      <c r="AQ464" s="24">
        <f t="shared" si="93"/>
        <v>1.8816569198676065</v>
      </c>
      <c r="AR464" s="24"/>
      <c r="AS464" s="24">
        <v>8.1999999999999993</v>
      </c>
      <c r="AT464" s="24">
        <f t="shared" si="94"/>
        <v>0.36528377705763188</v>
      </c>
      <c r="AU464" s="24"/>
      <c r="AV464" s="25">
        <f t="shared" si="95"/>
        <v>1.5163731428099747</v>
      </c>
    </row>
    <row r="465" spans="1:48" x14ac:dyDescent="0.3">
      <c r="A465" s="2" t="s">
        <v>11</v>
      </c>
      <c r="B465" s="2">
        <v>6</v>
      </c>
      <c r="C465" s="5">
        <v>39871</v>
      </c>
      <c r="D465" s="2">
        <v>9</v>
      </c>
      <c r="E465" s="2" t="s">
        <v>9</v>
      </c>
      <c r="F465" s="6" t="s">
        <v>44</v>
      </c>
      <c r="G465" s="2">
        <v>100</v>
      </c>
      <c r="H465" s="2">
        <v>2</v>
      </c>
      <c r="I465" s="2">
        <v>14</v>
      </c>
      <c r="J465" s="2">
        <v>4.5</v>
      </c>
      <c r="K465" s="2">
        <v>2</v>
      </c>
      <c r="L465" s="19">
        <v>127.23450247038662</v>
      </c>
      <c r="M465" s="19">
        <f t="shared" si="84"/>
        <v>1.2723450247038661E-2</v>
      </c>
      <c r="N465" s="19">
        <v>127.23450247038662</v>
      </c>
      <c r="O465" s="19">
        <f t="shared" si="85"/>
        <v>1.2723450247038661E-2</v>
      </c>
      <c r="P465" s="19">
        <f t="shared" si="86"/>
        <v>0</v>
      </c>
      <c r="R465" s="24">
        <v>14.08</v>
      </c>
      <c r="S465" s="24">
        <f t="shared" si="87"/>
        <v>0.17914617947830436</v>
      </c>
      <c r="U465" s="24">
        <v>9.0675767918088734</v>
      </c>
      <c r="V465" s="24">
        <f t="shared" si="88"/>
        <v>0</v>
      </c>
      <c r="X465" s="25">
        <f t="shared" si="89"/>
        <v>0.17914617947830436</v>
      </c>
      <c r="AA465" s="5">
        <v>39871</v>
      </c>
      <c r="AB465" s="2">
        <v>9</v>
      </c>
      <c r="AC465" s="2" t="s">
        <v>9</v>
      </c>
      <c r="AD465" s="6" t="s">
        <v>44</v>
      </c>
      <c r="AE465" s="2">
        <v>100</v>
      </c>
      <c r="AF465" s="2">
        <v>2</v>
      </c>
      <c r="AG465" s="2">
        <v>14</v>
      </c>
      <c r="AH465" s="2">
        <v>4.5</v>
      </c>
      <c r="AI465" s="2">
        <v>2</v>
      </c>
      <c r="AJ465" s="19">
        <v>127.23450247038662</v>
      </c>
      <c r="AK465" s="19">
        <f t="shared" si="90"/>
        <v>1.2723450247038661E-2</v>
      </c>
      <c r="AL465" s="19">
        <v>127.23450247038662</v>
      </c>
      <c r="AM465" s="19">
        <f t="shared" si="91"/>
        <v>1.2723450247038661E-2</v>
      </c>
      <c r="AN465" s="19">
        <f t="shared" si="92"/>
        <v>0</v>
      </c>
      <c r="AP465" s="24">
        <v>14.08</v>
      </c>
      <c r="AQ465" s="24">
        <f t="shared" si="93"/>
        <v>0.17914617947830436</v>
      </c>
      <c r="AR465" s="24"/>
      <c r="AS465" s="24">
        <v>9.0675767918088734</v>
      </c>
      <c r="AT465" s="24">
        <f t="shared" si="94"/>
        <v>0</v>
      </c>
      <c r="AU465" s="24"/>
      <c r="AV465" s="25">
        <f t="shared" si="95"/>
        <v>0.17914617947830436</v>
      </c>
    </row>
    <row r="466" spans="1:48" x14ac:dyDescent="0.3">
      <c r="A466" s="2" t="s">
        <v>11</v>
      </c>
      <c r="B466" s="2">
        <v>6</v>
      </c>
      <c r="C466" s="5">
        <v>39871</v>
      </c>
      <c r="D466" s="2">
        <v>9</v>
      </c>
      <c r="E466" s="2" t="s">
        <v>9</v>
      </c>
      <c r="F466" s="6" t="s">
        <v>44</v>
      </c>
      <c r="G466" s="2">
        <v>100</v>
      </c>
      <c r="H466" s="2">
        <v>2</v>
      </c>
      <c r="I466" s="2">
        <v>15</v>
      </c>
      <c r="J466" s="2">
        <v>4.75</v>
      </c>
      <c r="K466" s="2">
        <v>2</v>
      </c>
      <c r="L466" s="19">
        <v>141.7643684932394</v>
      </c>
      <c r="M466" s="19">
        <f t="shared" si="84"/>
        <v>1.417643684932394E-2</v>
      </c>
      <c r="N466" s="19">
        <v>141.7643684932394</v>
      </c>
      <c r="O466" s="19">
        <f t="shared" si="85"/>
        <v>1.417643684932394E-2</v>
      </c>
      <c r="P466" s="19">
        <f t="shared" si="86"/>
        <v>0</v>
      </c>
      <c r="R466" s="24">
        <v>14.08</v>
      </c>
      <c r="S466" s="24">
        <f t="shared" si="87"/>
        <v>0.19960423083848108</v>
      </c>
      <c r="U466" s="24">
        <v>9.0675767918088734</v>
      </c>
      <c r="V466" s="24">
        <f t="shared" si="88"/>
        <v>0</v>
      </c>
      <c r="X466" s="25">
        <f t="shared" si="89"/>
        <v>0.19960423083848108</v>
      </c>
      <c r="AA466" s="5">
        <v>39871</v>
      </c>
      <c r="AB466" s="2">
        <v>9</v>
      </c>
      <c r="AC466" s="2" t="s">
        <v>9</v>
      </c>
      <c r="AD466" s="6" t="s">
        <v>44</v>
      </c>
      <c r="AE466" s="2">
        <v>100</v>
      </c>
      <c r="AF466" s="2">
        <v>2</v>
      </c>
      <c r="AG466" s="2">
        <v>15</v>
      </c>
      <c r="AH466" s="2">
        <v>4.75</v>
      </c>
      <c r="AI466" s="2">
        <v>2</v>
      </c>
      <c r="AJ466" s="19">
        <v>141.7643684932394</v>
      </c>
      <c r="AK466" s="19">
        <f t="shared" si="90"/>
        <v>1.417643684932394E-2</v>
      </c>
      <c r="AL466" s="19">
        <v>141.7643684932394</v>
      </c>
      <c r="AM466" s="19">
        <f t="shared" si="91"/>
        <v>1.417643684932394E-2</v>
      </c>
      <c r="AN466" s="19">
        <f t="shared" si="92"/>
        <v>0</v>
      </c>
      <c r="AP466" s="24">
        <v>14.08</v>
      </c>
      <c r="AQ466" s="24">
        <f t="shared" si="93"/>
        <v>0.19960423083848108</v>
      </c>
      <c r="AR466" s="24"/>
      <c r="AS466" s="24">
        <v>9.0675767918088734</v>
      </c>
      <c r="AT466" s="24">
        <f t="shared" si="94"/>
        <v>0</v>
      </c>
      <c r="AU466" s="24"/>
      <c r="AV466" s="25">
        <f t="shared" si="95"/>
        <v>0.19960423083848108</v>
      </c>
    </row>
    <row r="467" spans="1:48" x14ac:dyDescent="0.3">
      <c r="A467" s="2" t="s">
        <v>11</v>
      </c>
      <c r="B467" s="2">
        <v>6</v>
      </c>
      <c r="C467" s="5">
        <v>39871</v>
      </c>
      <c r="D467" s="2">
        <v>9</v>
      </c>
      <c r="E467" s="2" t="s">
        <v>9</v>
      </c>
      <c r="F467" s="6" t="s">
        <v>44</v>
      </c>
      <c r="G467" s="2">
        <v>100</v>
      </c>
      <c r="H467" s="2">
        <v>2</v>
      </c>
      <c r="I467" s="2">
        <v>25</v>
      </c>
      <c r="J467" s="2">
        <v>7.25</v>
      </c>
      <c r="K467" s="2">
        <v>2</v>
      </c>
      <c r="L467" s="19">
        <v>330.259927708627</v>
      </c>
      <c r="M467" s="19">
        <f t="shared" si="84"/>
        <v>3.3025992770862697E-2</v>
      </c>
      <c r="N467" s="19">
        <v>330.259927708627</v>
      </c>
      <c r="O467" s="19">
        <f t="shared" si="85"/>
        <v>3.3025992770862697E-2</v>
      </c>
      <c r="P467" s="19">
        <f t="shared" si="86"/>
        <v>0</v>
      </c>
      <c r="R467" s="24">
        <v>14.08</v>
      </c>
      <c r="S467" s="24">
        <f t="shared" si="87"/>
        <v>0.46500597821374678</v>
      </c>
      <c r="U467" s="24">
        <v>9.0675767918088734</v>
      </c>
      <c r="V467" s="24">
        <f t="shared" si="88"/>
        <v>0</v>
      </c>
      <c r="X467" s="25">
        <f t="shared" si="89"/>
        <v>0.46500597821374678</v>
      </c>
      <c r="AA467" s="5">
        <v>39871</v>
      </c>
      <c r="AB467" s="2">
        <v>9</v>
      </c>
      <c r="AC467" s="2" t="s">
        <v>9</v>
      </c>
      <c r="AD467" s="6" t="s">
        <v>44</v>
      </c>
      <c r="AE467" s="2">
        <v>100</v>
      </c>
      <c r="AF467" s="2">
        <v>2</v>
      </c>
      <c r="AG467" s="2">
        <v>25</v>
      </c>
      <c r="AH467" s="2">
        <v>7.25</v>
      </c>
      <c r="AI467" s="2">
        <v>2</v>
      </c>
      <c r="AJ467" s="19">
        <v>330.259927708627</v>
      </c>
      <c r="AK467" s="19">
        <f t="shared" si="90"/>
        <v>3.3025992770862697E-2</v>
      </c>
      <c r="AL467" s="19">
        <v>330.259927708627</v>
      </c>
      <c r="AM467" s="19">
        <f t="shared" si="91"/>
        <v>3.3025992770862697E-2</v>
      </c>
      <c r="AN467" s="19">
        <f t="shared" si="92"/>
        <v>0</v>
      </c>
      <c r="AP467" s="24">
        <v>14.08</v>
      </c>
      <c r="AQ467" s="24">
        <f t="shared" si="93"/>
        <v>0.46500597821374678</v>
      </c>
      <c r="AR467" s="24"/>
      <c r="AS467" s="24">
        <v>9.0675767918088734</v>
      </c>
      <c r="AT467" s="24">
        <f t="shared" si="94"/>
        <v>0</v>
      </c>
      <c r="AU467" s="24"/>
      <c r="AV467" s="25">
        <f t="shared" si="95"/>
        <v>0.46500597821374678</v>
      </c>
    </row>
    <row r="468" spans="1:48" x14ac:dyDescent="0.3">
      <c r="A468" s="2" t="s">
        <v>11</v>
      </c>
      <c r="B468" s="2">
        <v>6</v>
      </c>
      <c r="C468" s="5">
        <v>39871</v>
      </c>
      <c r="D468" s="2">
        <v>9</v>
      </c>
      <c r="E468" s="2" t="s">
        <v>9</v>
      </c>
      <c r="F468" s="6" t="s">
        <v>44</v>
      </c>
      <c r="G468" s="2">
        <v>100</v>
      </c>
      <c r="H468" s="2">
        <v>8</v>
      </c>
      <c r="I468" s="2">
        <v>17</v>
      </c>
      <c r="J468" s="2">
        <v>8.25</v>
      </c>
      <c r="K468" s="2">
        <v>2</v>
      </c>
      <c r="L468" s="19">
        <v>427.6492999699106</v>
      </c>
      <c r="M468" s="19">
        <f t="shared" si="84"/>
        <v>4.2764929996991059E-2</v>
      </c>
      <c r="N468" s="19">
        <v>427.6492999699106</v>
      </c>
      <c r="O468" s="19">
        <f t="shared" si="85"/>
        <v>4.2764929996991059E-2</v>
      </c>
      <c r="P468" s="19">
        <f t="shared" si="86"/>
        <v>0</v>
      </c>
      <c r="R468" s="24">
        <v>14.08</v>
      </c>
      <c r="S468" s="24">
        <f t="shared" si="87"/>
        <v>0.60213021435763414</v>
      </c>
      <c r="U468" s="24">
        <v>9.0675767918088734</v>
      </c>
      <c r="V468" s="24">
        <f t="shared" si="88"/>
        <v>0</v>
      </c>
      <c r="X468" s="25">
        <f t="shared" si="89"/>
        <v>0.60213021435763414</v>
      </c>
      <c r="AA468" s="5">
        <v>39871</v>
      </c>
      <c r="AB468" s="2">
        <v>9</v>
      </c>
      <c r="AC468" s="2" t="s">
        <v>9</v>
      </c>
      <c r="AD468" s="6" t="s">
        <v>44</v>
      </c>
      <c r="AE468" s="2">
        <v>100</v>
      </c>
      <c r="AF468" s="2">
        <v>8</v>
      </c>
      <c r="AG468" s="2">
        <v>17</v>
      </c>
      <c r="AH468" s="2">
        <v>8.25</v>
      </c>
      <c r="AI468" s="2">
        <v>2</v>
      </c>
      <c r="AJ468" s="19">
        <v>427.6492999699106</v>
      </c>
      <c r="AK468" s="19">
        <f t="shared" si="90"/>
        <v>4.2764929996991059E-2</v>
      </c>
      <c r="AL468" s="19">
        <v>427.6492999699106</v>
      </c>
      <c r="AM468" s="19">
        <f t="shared" si="91"/>
        <v>4.2764929996991059E-2</v>
      </c>
      <c r="AN468" s="19">
        <f t="shared" si="92"/>
        <v>0</v>
      </c>
      <c r="AP468" s="24">
        <v>14.08</v>
      </c>
      <c r="AQ468" s="24">
        <f t="shared" si="93"/>
        <v>0.60213021435763414</v>
      </c>
      <c r="AR468" s="24"/>
      <c r="AS468" s="24">
        <v>9.0675767918088734</v>
      </c>
      <c r="AT468" s="24">
        <f t="shared" si="94"/>
        <v>0</v>
      </c>
      <c r="AU468" s="24"/>
      <c r="AV468" s="25">
        <f t="shared" si="95"/>
        <v>0.60213021435763414</v>
      </c>
    </row>
    <row r="469" spans="1:48" x14ac:dyDescent="0.3">
      <c r="A469" s="2" t="s">
        <v>11</v>
      </c>
      <c r="B469" s="2">
        <v>6</v>
      </c>
      <c r="C469" s="5">
        <v>39871</v>
      </c>
      <c r="D469" s="2">
        <v>9</v>
      </c>
      <c r="E469" s="2" t="s">
        <v>9</v>
      </c>
      <c r="F469" s="6" t="s">
        <v>44</v>
      </c>
      <c r="G469" s="2">
        <v>90</v>
      </c>
      <c r="H469" s="2">
        <v>2</v>
      </c>
      <c r="I469" s="2">
        <v>20</v>
      </c>
      <c r="J469" s="2">
        <v>6</v>
      </c>
      <c r="K469" s="2">
        <v>2</v>
      </c>
      <c r="L469" s="19">
        <v>226.1946710584651</v>
      </c>
      <c r="M469" s="19">
        <f t="shared" si="84"/>
        <v>2.2619467105846509E-2</v>
      </c>
      <c r="N469" s="19">
        <v>203.57520395261861</v>
      </c>
      <c r="O469" s="19">
        <f t="shared" si="85"/>
        <v>2.0357520395261862E-2</v>
      </c>
      <c r="P469" s="19">
        <f t="shared" si="86"/>
        <v>2.2619467105846475E-3</v>
      </c>
      <c r="R469" s="24">
        <v>14.08</v>
      </c>
      <c r="S469" s="24">
        <f t="shared" si="87"/>
        <v>0.28663388716528704</v>
      </c>
      <c r="U469" s="24">
        <v>9.0675767918088734</v>
      </c>
      <c r="V469" s="24">
        <f t="shared" si="88"/>
        <v>2.051037549720577E-2</v>
      </c>
      <c r="X469" s="25">
        <f t="shared" si="89"/>
        <v>0.26612351166808129</v>
      </c>
      <c r="AA469" s="5">
        <v>39871</v>
      </c>
      <c r="AB469" s="2">
        <v>9</v>
      </c>
      <c r="AC469" s="2" t="s">
        <v>9</v>
      </c>
      <c r="AD469" s="6" t="s">
        <v>44</v>
      </c>
      <c r="AE469" s="2">
        <v>90</v>
      </c>
      <c r="AF469" s="2">
        <v>2</v>
      </c>
      <c r="AG469" s="2">
        <v>20</v>
      </c>
      <c r="AH469" s="2">
        <v>6</v>
      </c>
      <c r="AI469" s="2">
        <v>2</v>
      </c>
      <c r="AJ469" s="19">
        <v>226.1946710584651</v>
      </c>
      <c r="AK469" s="19">
        <f t="shared" si="90"/>
        <v>2.2619467105846509E-2</v>
      </c>
      <c r="AL469" s="19">
        <v>203.57520395261861</v>
      </c>
      <c r="AM469" s="19">
        <f t="shared" si="91"/>
        <v>2.0357520395261862E-2</v>
      </c>
      <c r="AN469" s="19">
        <f t="shared" si="92"/>
        <v>2.2619467105846475E-3</v>
      </c>
      <c r="AP469" s="24">
        <v>14.08</v>
      </c>
      <c r="AQ469" s="24">
        <f t="shared" si="93"/>
        <v>0.28663388716528704</v>
      </c>
      <c r="AR469" s="24"/>
      <c r="AS469" s="24">
        <v>9.0675767918088734</v>
      </c>
      <c r="AT469" s="24">
        <f t="shared" si="94"/>
        <v>2.051037549720577E-2</v>
      </c>
      <c r="AU469" s="24"/>
      <c r="AV469" s="25">
        <f t="shared" si="95"/>
        <v>0.26612351166808129</v>
      </c>
    </row>
    <row r="470" spans="1:48" x14ac:dyDescent="0.3">
      <c r="A470" s="2" t="s">
        <v>11</v>
      </c>
      <c r="B470" s="2">
        <v>6</v>
      </c>
      <c r="C470" s="5">
        <v>39871</v>
      </c>
      <c r="D470" s="2">
        <v>9</v>
      </c>
      <c r="E470" s="2" t="s">
        <v>9</v>
      </c>
      <c r="F470" s="6" t="s">
        <v>44</v>
      </c>
      <c r="G470" s="2">
        <v>100</v>
      </c>
      <c r="H470" s="2">
        <v>10</v>
      </c>
      <c r="I470" s="2">
        <v>12</v>
      </c>
      <c r="J470" s="2">
        <v>8</v>
      </c>
      <c r="K470" s="2">
        <v>2</v>
      </c>
      <c r="L470" s="19">
        <v>402.12385965949352</v>
      </c>
      <c r="M470" s="19">
        <f t="shared" si="84"/>
        <v>4.0212385965949352E-2</v>
      </c>
      <c r="N470" s="19">
        <v>402.12385965949352</v>
      </c>
      <c r="O470" s="19">
        <f t="shared" si="85"/>
        <v>4.0212385965949352E-2</v>
      </c>
      <c r="P470" s="19">
        <f t="shared" si="86"/>
        <v>0</v>
      </c>
      <c r="R470" s="24">
        <v>14.08</v>
      </c>
      <c r="S470" s="24">
        <f t="shared" si="87"/>
        <v>0.56619039440056684</v>
      </c>
      <c r="U470" s="24">
        <v>9.0675767918088734</v>
      </c>
      <c r="V470" s="24">
        <f t="shared" si="88"/>
        <v>0</v>
      </c>
      <c r="X470" s="25">
        <f t="shared" si="89"/>
        <v>0.56619039440056684</v>
      </c>
      <c r="AA470" s="5">
        <v>39871</v>
      </c>
      <c r="AB470" s="2">
        <v>9</v>
      </c>
      <c r="AC470" s="2" t="s">
        <v>9</v>
      </c>
      <c r="AD470" s="6" t="s">
        <v>44</v>
      </c>
      <c r="AE470" s="2">
        <v>100</v>
      </c>
      <c r="AF470" s="2">
        <v>10</v>
      </c>
      <c r="AG470" s="2">
        <v>12</v>
      </c>
      <c r="AH470" s="2">
        <v>8</v>
      </c>
      <c r="AI470" s="2">
        <v>2</v>
      </c>
      <c r="AJ470" s="19">
        <v>402.12385965949352</v>
      </c>
      <c r="AK470" s="19">
        <f t="shared" si="90"/>
        <v>4.0212385965949352E-2</v>
      </c>
      <c r="AL470" s="19">
        <v>402.12385965949352</v>
      </c>
      <c r="AM470" s="19">
        <f t="shared" si="91"/>
        <v>4.0212385965949352E-2</v>
      </c>
      <c r="AN470" s="19">
        <f t="shared" si="92"/>
        <v>0</v>
      </c>
      <c r="AP470" s="24">
        <v>14.08</v>
      </c>
      <c r="AQ470" s="24">
        <f t="shared" si="93"/>
        <v>0.56619039440056684</v>
      </c>
      <c r="AR470" s="24"/>
      <c r="AS470" s="24">
        <v>9.0675767918088734</v>
      </c>
      <c r="AT470" s="24">
        <f t="shared" si="94"/>
        <v>0</v>
      </c>
      <c r="AU470" s="24"/>
      <c r="AV470" s="25">
        <f t="shared" si="95"/>
        <v>0.56619039440056684</v>
      </c>
    </row>
    <row r="471" spans="1:48" x14ac:dyDescent="0.3">
      <c r="A471" s="2" t="s">
        <v>11</v>
      </c>
      <c r="B471" s="2">
        <v>6</v>
      </c>
      <c r="C471" s="5">
        <v>39871</v>
      </c>
      <c r="D471" s="2">
        <v>9</v>
      </c>
      <c r="E471" s="2" t="s">
        <v>9</v>
      </c>
      <c r="F471" s="6" t="s">
        <v>49</v>
      </c>
      <c r="G471" s="2">
        <v>100</v>
      </c>
      <c r="H471" s="2">
        <v>10</v>
      </c>
      <c r="I471" s="2">
        <v>25</v>
      </c>
      <c r="J471" s="2">
        <v>11.25</v>
      </c>
      <c r="K471" s="2">
        <v>2</v>
      </c>
      <c r="L471" s="19">
        <v>795.21564043991634</v>
      </c>
      <c r="M471" s="19">
        <f t="shared" si="84"/>
        <v>7.9521564043991633E-2</v>
      </c>
      <c r="N471" s="19">
        <v>795.21564043991634</v>
      </c>
      <c r="O471" s="19">
        <f t="shared" si="85"/>
        <v>7.9521564043991633E-2</v>
      </c>
      <c r="P471" s="19">
        <f t="shared" si="86"/>
        <v>0</v>
      </c>
      <c r="R471" s="24">
        <v>14.08</v>
      </c>
      <c r="S471" s="24">
        <f t="shared" si="87"/>
        <v>1.1196636217394023</v>
      </c>
      <c r="U471" s="24">
        <v>8.461146496815287</v>
      </c>
      <c r="V471" s="24">
        <f t="shared" si="88"/>
        <v>0</v>
      </c>
      <c r="X471" s="25">
        <f t="shared" si="89"/>
        <v>1.1196636217394023</v>
      </c>
      <c r="AA471" s="5">
        <v>39871</v>
      </c>
      <c r="AB471" s="2">
        <v>9</v>
      </c>
      <c r="AC471" s="2" t="s">
        <v>9</v>
      </c>
      <c r="AD471" s="6" t="s">
        <v>49</v>
      </c>
      <c r="AE471" s="2">
        <v>100</v>
      </c>
      <c r="AF471" s="2">
        <v>10</v>
      </c>
      <c r="AG471" s="2">
        <v>25</v>
      </c>
      <c r="AH471" s="2">
        <v>11.25</v>
      </c>
      <c r="AI471" s="2">
        <v>2</v>
      </c>
      <c r="AJ471" s="19">
        <v>795.21564043991634</v>
      </c>
      <c r="AK471" s="19">
        <f t="shared" si="90"/>
        <v>7.9521564043991633E-2</v>
      </c>
      <c r="AL471" s="19">
        <v>795.21564043991634</v>
      </c>
      <c r="AM471" s="19">
        <f t="shared" si="91"/>
        <v>7.9521564043991633E-2</v>
      </c>
      <c r="AN471" s="19">
        <f t="shared" si="92"/>
        <v>0</v>
      </c>
      <c r="AP471" s="24">
        <v>14.08</v>
      </c>
      <c r="AQ471" s="24">
        <f t="shared" si="93"/>
        <v>1.1196636217394023</v>
      </c>
      <c r="AR471" s="24"/>
      <c r="AS471" s="24">
        <v>8.461146496815287</v>
      </c>
      <c r="AT471" s="24">
        <f t="shared" si="94"/>
        <v>0</v>
      </c>
      <c r="AU471" s="24"/>
      <c r="AV471" s="25">
        <f t="shared" si="95"/>
        <v>1.1196636217394023</v>
      </c>
    </row>
    <row r="472" spans="1:48" x14ac:dyDescent="0.3">
      <c r="A472" s="2" t="s">
        <v>11</v>
      </c>
      <c r="B472" s="2">
        <v>38</v>
      </c>
      <c r="C472" s="5">
        <v>39871</v>
      </c>
      <c r="D472" s="2">
        <v>33</v>
      </c>
      <c r="E472" s="2" t="s">
        <v>7</v>
      </c>
      <c r="F472" s="6" t="s">
        <v>16</v>
      </c>
      <c r="G472" s="2">
        <v>90</v>
      </c>
      <c r="H472" s="2">
        <v>5</v>
      </c>
      <c r="I472" s="2">
        <v>10</v>
      </c>
      <c r="J472" s="2">
        <v>5</v>
      </c>
      <c r="K472" s="2">
        <v>1</v>
      </c>
      <c r="L472" s="19">
        <v>78.539816339744831</v>
      </c>
      <c r="M472" s="19">
        <f t="shared" si="84"/>
        <v>7.8539816339744835E-3</v>
      </c>
      <c r="N472" s="19">
        <v>70.685834705770347</v>
      </c>
      <c r="O472" s="19">
        <f t="shared" si="85"/>
        <v>7.0685834705770346E-3</v>
      </c>
      <c r="P472" s="19">
        <f t="shared" si="86"/>
        <v>7.8539816339744887E-4</v>
      </c>
      <c r="R472" s="24">
        <v>14.08</v>
      </c>
      <c r="S472" s="24">
        <f t="shared" si="87"/>
        <v>9.9525655265724641E-2</v>
      </c>
      <c r="U472" s="24">
        <v>6.8298200514138809</v>
      </c>
      <c r="V472" s="24">
        <f t="shared" si="88"/>
        <v>5.3641281247155323E-3</v>
      </c>
      <c r="X472" s="25">
        <f t="shared" si="89"/>
        <v>9.4161527141009116E-2</v>
      </c>
      <c r="AA472" s="5">
        <v>39871</v>
      </c>
      <c r="AB472" s="2">
        <v>33</v>
      </c>
      <c r="AC472" s="2" t="s">
        <v>7</v>
      </c>
      <c r="AD472" s="6" t="s">
        <v>16</v>
      </c>
      <c r="AE472" s="2">
        <v>90</v>
      </c>
      <c r="AF472" s="2">
        <v>5</v>
      </c>
      <c r="AG472" s="2">
        <v>10</v>
      </c>
      <c r="AH472" s="2">
        <v>5</v>
      </c>
      <c r="AI472" s="2">
        <v>1</v>
      </c>
      <c r="AJ472" s="19">
        <v>78.539816339744831</v>
      </c>
      <c r="AK472" s="19">
        <f t="shared" si="90"/>
        <v>7.8539816339744835E-3</v>
      </c>
      <c r="AL472" s="19">
        <v>70.685834705770347</v>
      </c>
      <c r="AM472" s="19">
        <f t="shared" si="91"/>
        <v>7.0685834705770346E-3</v>
      </c>
      <c r="AN472" s="19">
        <f t="shared" si="92"/>
        <v>7.8539816339744887E-4</v>
      </c>
      <c r="AP472" s="24">
        <v>14.08</v>
      </c>
      <c r="AQ472" s="24">
        <f t="shared" si="93"/>
        <v>9.9525655265724641E-2</v>
      </c>
      <c r="AR472" s="24"/>
      <c r="AS472" s="24">
        <v>6.8298200514138809</v>
      </c>
      <c r="AT472" s="24">
        <f t="shared" si="94"/>
        <v>5.3641281247155323E-3</v>
      </c>
      <c r="AU472" s="24"/>
      <c r="AV472" s="25">
        <f t="shared" si="95"/>
        <v>9.4161527141009116E-2</v>
      </c>
    </row>
    <row r="473" spans="1:48" x14ac:dyDescent="0.3">
      <c r="A473" s="2" t="s">
        <v>11</v>
      </c>
      <c r="B473" s="2">
        <v>38</v>
      </c>
      <c r="C473" s="5">
        <v>39871</v>
      </c>
      <c r="D473" s="2">
        <v>33</v>
      </c>
      <c r="E473" s="2" t="s">
        <v>7</v>
      </c>
      <c r="F473" s="6" t="s">
        <v>43</v>
      </c>
      <c r="G473" s="2">
        <v>80</v>
      </c>
      <c r="H473" s="2">
        <v>10</v>
      </c>
      <c r="I473" s="2">
        <v>15</v>
      </c>
      <c r="J473" s="2">
        <v>8.75</v>
      </c>
      <c r="K473" s="2">
        <v>2</v>
      </c>
      <c r="L473" s="19">
        <v>481.05637508093707</v>
      </c>
      <c r="M473" s="19">
        <f t="shared" si="84"/>
        <v>4.8105637508093706E-2</v>
      </c>
      <c r="N473" s="19">
        <v>384.84510006474966</v>
      </c>
      <c r="O473" s="19">
        <f t="shared" si="85"/>
        <v>3.8484510006474966E-2</v>
      </c>
      <c r="P473" s="19">
        <f t="shared" si="86"/>
        <v>9.6211275016187398E-3</v>
      </c>
      <c r="R473" s="24">
        <v>14.08</v>
      </c>
      <c r="S473" s="24">
        <f t="shared" si="87"/>
        <v>0.54186190089116748</v>
      </c>
      <c r="U473" s="24">
        <v>8.1999999999999993</v>
      </c>
      <c r="V473" s="24">
        <f t="shared" si="88"/>
        <v>7.889324551327366E-2</v>
      </c>
      <c r="X473" s="25">
        <f t="shared" si="89"/>
        <v>0.46296865537789383</v>
      </c>
      <c r="AA473" s="5">
        <v>39871</v>
      </c>
      <c r="AB473" s="2">
        <v>33</v>
      </c>
      <c r="AC473" s="2" t="s">
        <v>7</v>
      </c>
      <c r="AD473" s="6" t="s">
        <v>43</v>
      </c>
      <c r="AE473" s="2">
        <v>80</v>
      </c>
      <c r="AF473" s="2">
        <v>10</v>
      </c>
      <c r="AG473" s="2">
        <v>15</v>
      </c>
      <c r="AH473" s="2">
        <v>8.75</v>
      </c>
      <c r="AI473" s="2">
        <v>2</v>
      </c>
      <c r="AJ473" s="19">
        <v>481.05637508093707</v>
      </c>
      <c r="AK473" s="19">
        <f t="shared" si="90"/>
        <v>4.8105637508093706E-2</v>
      </c>
      <c r="AL473" s="19">
        <v>384.84510006474966</v>
      </c>
      <c r="AM473" s="19">
        <f t="shared" si="91"/>
        <v>3.8484510006474966E-2</v>
      </c>
      <c r="AN473" s="19">
        <f t="shared" si="92"/>
        <v>9.6211275016187398E-3</v>
      </c>
      <c r="AP473" s="24">
        <v>14.08</v>
      </c>
      <c r="AQ473" s="24">
        <f t="shared" si="93"/>
        <v>0.54186190089116748</v>
      </c>
      <c r="AR473" s="24"/>
      <c r="AS473" s="24">
        <v>8.1999999999999993</v>
      </c>
      <c r="AT473" s="24">
        <f t="shared" si="94"/>
        <v>7.889324551327366E-2</v>
      </c>
      <c r="AU473" s="24"/>
      <c r="AV473" s="25">
        <f t="shared" si="95"/>
        <v>0.46296865537789383</v>
      </c>
    </row>
    <row r="474" spans="1:48" x14ac:dyDescent="0.3">
      <c r="A474" s="2" t="s">
        <v>11</v>
      </c>
      <c r="B474" s="2">
        <v>38</v>
      </c>
      <c r="C474" s="5">
        <v>39871</v>
      </c>
      <c r="D474" s="2">
        <v>33</v>
      </c>
      <c r="E474" s="2" t="s">
        <v>7</v>
      </c>
      <c r="F474" s="6" t="s">
        <v>53</v>
      </c>
      <c r="G474" s="2">
        <v>70</v>
      </c>
      <c r="H474" s="2">
        <v>10</v>
      </c>
      <c r="I474" s="2">
        <v>15</v>
      </c>
      <c r="J474" s="2">
        <v>8.75</v>
      </c>
      <c r="K474" s="2">
        <v>2</v>
      </c>
      <c r="L474" s="19">
        <v>481.05637508093707</v>
      </c>
      <c r="M474" s="19">
        <f t="shared" si="84"/>
        <v>4.8105637508093706E-2</v>
      </c>
      <c r="N474" s="19">
        <v>336.73946255665595</v>
      </c>
      <c r="O474" s="19">
        <f t="shared" si="85"/>
        <v>3.3673946255665596E-2</v>
      </c>
      <c r="P474" s="19">
        <f t="shared" si="86"/>
        <v>1.443169125242811E-2</v>
      </c>
      <c r="R474" s="24">
        <v>6.51</v>
      </c>
      <c r="S474" s="24">
        <f t="shared" si="87"/>
        <v>0.21921739012438302</v>
      </c>
      <c r="U474" s="24">
        <v>8.2509316770186327</v>
      </c>
      <c r="V474" s="24">
        <f t="shared" si="88"/>
        <v>0.1190748985076118</v>
      </c>
      <c r="X474" s="25">
        <f t="shared" si="89"/>
        <v>0.10014249161677122</v>
      </c>
      <c r="AA474" s="5">
        <v>39871</v>
      </c>
      <c r="AB474" s="2">
        <v>33</v>
      </c>
      <c r="AC474" s="2" t="s">
        <v>7</v>
      </c>
      <c r="AD474" s="6" t="s">
        <v>53</v>
      </c>
      <c r="AE474" s="2">
        <v>70</v>
      </c>
      <c r="AF474" s="2">
        <v>10</v>
      </c>
      <c r="AG474" s="2">
        <v>15</v>
      </c>
      <c r="AH474" s="2">
        <v>8.75</v>
      </c>
      <c r="AI474" s="2">
        <v>2</v>
      </c>
      <c r="AJ474" s="19">
        <v>481.05637508093707</v>
      </c>
      <c r="AK474" s="19">
        <f t="shared" si="90"/>
        <v>4.8105637508093706E-2</v>
      </c>
      <c r="AL474" s="19">
        <v>336.73946255665595</v>
      </c>
      <c r="AM474" s="19">
        <f t="shared" si="91"/>
        <v>3.3673946255665596E-2</v>
      </c>
      <c r="AN474" s="19">
        <f t="shared" si="92"/>
        <v>1.443169125242811E-2</v>
      </c>
      <c r="AP474" s="24">
        <v>6.51</v>
      </c>
      <c r="AQ474" s="24">
        <f t="shared" si="93"/>
        <v>0.21921739012438302</v>
      </c>
      <c r="AR474" s="24"/>
      <c r="AS474" s="24">
        <v>8.2509316770186327</v>
      </c>
      <c r="AT474" s="24">
        <f t="shared" si="94"/>
        <v>0.1190748985076118</v>
      </c>
      <c r="AU474" s="24"/>
      <c r="AV474" s="25">
        <f t="shared" si="95"/>
        <v>0.10014249161677122</v>
      </c>
    </row>
    <row r="475" spans="1:48" x14ac:dyDescent="0.3">
      <c r="A475" s="2" t="s">
        <v>11</v>
      </c>
      <c r="B475" s="2">
        <v>38</v>
      </c>
      <c r="C475" s="5">
        <v>39871</v>
      </c>
      <c r="D475" s="2">
        <v>33</v>
      </c>
      <c r="E475" s="2" t="s">
        <v>7</v>
      </c>
      <c r="F475" s="6" t="s">
        <v>24</v>
      </c>
      <c r="G475" s="2">
        <v>90</v>
      </c>
      <c r="H475" s="2">
        <v>5</v>
      </c>
      <c r="I475" s="2">
        <v>12</v>
      </c>
      <c r="J475" s="2">
        <v>5.5</v>
      </c>
      <c r="K475" s="2">
        <v>2</v>
      </c>
      <c r="L475" s="19">
        <v>190.06635554218249</v>
      </c>
      <c r="M475" s="19">
        <f t="shared" si="84"/>
        <v>1.9006635554218249E-2</v>
      </c>
      <c r="N475" s="19">
        <v>171.05971998796426</v>
      </c>
      <c r="O475" s="19">
        <f t="shared" si="85"/>
        <v>1.7105971998796425E-2</v>
      </c>
      <c r="P475" s="19">
        <f t="shared" si="86"/>
        <v>1.9006635554218235E-3</v>
      </c>
      <c r="R475" s="24">
        <v>14.08</v>
      </c>
      <c r="S475" s="24">
        <f t="shared" si="87"/>
        <v>0.24085208574305367</v>
      </c>
      <c r="U475" s="24">
        <v>8.461146496815287</v>
      </c>
      <c r="V475" s="24">
        <f t="shared" si="88"/>
        <v>1.608179278358185E-2</v>
      </c>
      <c r="X475" s="25">
        <f t="shared" si="89"/>
        <v>0.22477029295947182</v>
      </c>
      <c r="AA475" s="5">
        <v>39871</v>
      </c>
      <c r="AB475" s="2">
        <v>33</v>
      </c>
      <c r="AC475" s="2" t="s">
        <v>7</v>
      </c>
      <c r="AD475" s="6" t="s">
        <v>24</v>
      </c>
      <c r="AE475" s="2">
        <v>90</v>
      </c>
      <c r="AF475" s="2">
        <v>5</v>
      </c>
      <c r="AG475" s="2">
        <v>12</v>
      </c>
      <c r="AH475" s="2">
        <v>5.5</v>
      </c>
      <c r="AI475" s="2">
        <v>2</v>
      </c>
      <c r="AJ475" s="19">
        <v>190.06635554218249</v>
      </c>
      <c r="AK475" s="19">
        <f t="shared" si="90"/>
        <v>1.9006635554218249E-2</v>
      </c>
      <c r="AL475" s="19">
        <v>171.05971998796426</v>
      </c>
      <c r="AM475" s="19">
        <f t="shared" si="91"/>
        <v>1.7105971998796425E-2</v>
      </c>
      <c r="AN475" s="19">
        <f t="shared" si="92"/>
        <v>1.9006635554218235E-3</v>
      </c>
      <c r="AP475" s="24">
        <v>14.08</v>
      </c>
      <c r="AQ475" s="24">
        <f t="shared" si="93"/>
        <v>0.24085208574305367</v>
      </c>
      <c r="AR475" s="24"/>
      <c r="AS475" s="24">
        <v>8.461146496815287</v>
      </c>
      <c r="AT475" s="24">
        <f t="shared" si="94"/>
        <v>1.608179278358185E-2</v>
      </c>
      <c r="AU475" s="24"/>
      <c r="AV475" s="25">
        <f t="shared" si="95"/>
        <v>0.22477029295947182</v>
      </c>
    </row>
    <row r="476" spans="1:48" x14ac:dyDescent="0.3">
      <c r="A476" s="2" t="s">
        <v>11</v>
      </c>
      <c r="B476" s="2">
        <v>38</v>
      </c>
      <c r="C476" s="5">
        <v>39871</v>
      </c>
      <c r="D476" s="2">
        <v>33</v>
      </c>
      <c r="E476" s="2" t="s">
        <v>7</v>
      </c>
      <c r="F476" s="6" t="s">
        <v>47</v>
      </c>
      <c r="G476" s="2">
        <v>80</v>
      </c>
      <c r="H476" s="2">
        <v>10</v>
      </c>
      <c r="I476" s="2">
        <v>20</v>
      </c>
      <c r="J476" s="2">
        <v>10</v>
      </c>
      <c r="K476" s="2">
        <v>3</v>
      </c>
      <c r="L476" s="19">
        <v>942.47779607693792</v>
      </c>
      <c r="M476" s="19">
        <f t="shared" si="84"/>
        <v>9.4247779607693788E-2</v>
      </c>
      <c r="N476" s="19">
        <v>753.9822368615504</v>
      </c>
      <c r="O476" s="19">
        <f t="shared" si="85"/>
        <v>7.5398223686155036E-2</v>
      </c>
      <c r="P476" s="19">
        <f t="shared" si="86"/>
        <v>1.8849555921538752E-2</v>
      </c>
      <c r="R476" s="24">
        <v>14.08</v>
      </c>
      <c r="S476" s="24">
        <f t="shared" si="87"/>
        <v>1.0616069895010629</v>
      </c>
      <c r="U476" s="24">
        <v>11.257627118644068</v>
      </c>
      <c r="V476" s="24">
        <f t="shared" si="88"/>
        <v>0.21220127191671254</v>
      </c>
      <c r="X476" s="25">
        <f t="shared" si="89"/>
        <v>0.84940571758435035</v>
      </c>
      <c r="AA476" s="5">
        <v>39871</v>
      </c>
      <c r="AB476" s="2">
        <v>33</v>
      </c>
      <c r="AC476" s="2" t="s">
        <v>7</v>
      </c>
      <c r="AD476" s="6" t="s">
        <v>47</v>
      </c>
      <c r="AE476" s="2">
        <v>80</v>
      </c>
      <c r="AF476" s="2">
        <v>10</v>
      </c>
      <c r="AG476" s="2">
        <v>20</v>
      </c>
      <c r="AH476" s="2">
        <v>10</v>
      </c>
      <c r="AI476" s="2">
        <v>3</v>
      </c>
      <c r="AJ476" s="19">
        <v>942.47779607693792</v>
      </c>
      <c r="AK476" s="19">
        <f t="shared" si="90"/>
        <v>9.4247779607693788E-2</v>
      </c>
      <c r="AL476" s="19">
        <v>753.9822368615504</v>
      </c>
      <c r="AM476" s="19">
        <f t="shared" si="91"/>
        <v>7.5398223686155036E-2</v>
      </c>
      <c r="AN476" s="19">
        <f t="shared" si="92"/>
        <v>1.8849555921538752E-2</v>
      </c>
      <c r="AP476" s="24">
        <v>14.08</v>
      </c>
      <c r="AQ476" s="24">
        <f t="shared" si="93"/>
        <v>1.0616069895010629</v>
      </c>
      <c r="AR476" s="24"/>
      <c r="AS476" s="24">
        <v>11.257627118644068</v>
      </c>
      <c r="AT476" s="24">
        <f t="shared" si="94"/>
        <v>0.21220127191671254</v>
      </c>
      <c r="AU476" s="24"/>
      <c r="AV476" s="25">
        <f t="shared" si="95"/>
        <v>0.84940571758435035</v>
      </c>
    </row>
    <row r="477" spans="1:48" x14ac:dyDescent="0.3">
      <c r="A477" s="2" t="s">
        <v>11</v>
      </c>
      <c r="B477" s="2">
        <v>38</v>
      </c>
      <c r="C477" s="5">
        <v>39871</v>
      </c>
      <c r="D477" s="2">
        <v>33</v>
      </c>
      <c r="E477" s="2" t="s">
        <v>7</v>
      </c>
      <c r="F477" s="6" t="s">
        <v>53</v>
      </c>
      <c r="G477" s="2">
        <v>90</v>
      </c>
      <c r="H477" s="2">
        <v>5</v>
      </c>
      <c r="I477" s="2">
        <v>10</v>
      </c>
      <c r="J477" s="2">
        <v>5</v>
      </c>
      <c r="K477" s="2">
        <v>2</v>
      </c>
      <c r="L477" s="19">
        <v>157.07963267948966</v>
      </c>
      <c r="M477" s="19">
        <f t="shared" si="84"/>
        <v>1.5707963267948967E-2</v>
      </c>
      <c r="N477" s="19">
        <v>141.37166941154069</v>
      </c>
      <c r="O477" s="19">
        <f t="shared" si="85"/>
        <v>1.4137166941154069E-2</v>
      </c>
      <c r="P477" s="19">
        <f t="shared" si="86"/>
        <v>1.5707963267948977E-3</v>
      </c>
      <c r="R477" s="24">
        <v>6.51</v>
      </c>
      <c r="S477" s="24">
        <f t="shared" si="87"/>
        <v>9.2032956786912992E-2</v>
      </c>
      <c r="U477" s="24">
        <v>8.2509316770186327</v>
      </c>
      <c r="V477" s="24">
        <f t="shared" si="88"/>
        <v>1.2960533170896535E-2</v>
      </c>
      <c r="X477" s="25">
        <f t="shared" si="89"/>
        <v>7.9072423616016463E-2</v>
      </c>
      <c r="AA477" s="5">
        <v>39871</v>
      </c>
      <c r="AB477" s="2">
        <v>33</v>
      </c>
      <c r="AC477" s="2" t="s">
        <v>7</v>
      </c>
      <c r="AD477" s="6" t="s">
        <v>53</v>
      </c>
      <c r="AE477" s="2">
        <v>90</v>
      </c>
      <c r="AF477" s="2">
        <v>5</v>
      </c>
      <c r="AG477" s="2">
        <v>10</v>
      </c>
      <c r="AH477" s="2">
        <v>5</v>
      </c>
      <c r="AI477" s="2">
        <v>2</v>
      </c>
      <c r="AJ477" s="19">
        <v>157.07963267948966</v>
      </c>
      <c r="AK477" s="19">
        <f t="shared" si="90"/>
        <v>1.5707963267948967E-2</v>
      </c>
      <c r="AL477" s="19">
        <v>141.37166941154069</v>
      </c>
      <c r="AM477" s="19">
        <f t="shared" si="91"/>
        <v>1.4137166941154069E-2</v>
      </c>
      <c r="AN477" s="19">
        <f t="shared" si="92"/>
        <v>1.5707963267948977E-3</v>
      </c>
      <c r="AP477" s="24">
        <v>6.51</v>
      </c>
      <c r="AQ477" s="24">
        <f t="shared" si="93"/>
        <v>9.2032956786912992E-2</v>
      </c>
      <c r="AR477" s="24"/>
      <c r="AS477" s="24">
        <v>8.2509316770186327</v>
      </c>
      <c r="AT477" s="24">
        <f t="shared" si="94"/>
        <v>1.2960533170896535E-2</v>
      </c>
      <c r="AU477" s="24"/>
      <c r="AV477" s="25">
        <f t="shared" si="95"/>
        <v>7.9072423616016463E-2</v>
      </c>
    </row>
    <row r="478" spans="1:48" x14ac:dyDescent="0.3">
      <c r="A478" s="2" t="s">
        <v>11</v>
      </c>
      <c r="B478" s="2">
        <v>38</v>
      </c>
      <c r="C478" s="5">
        <v>39871</v>
      </c>
      <c r="D478" s="2">
        <v>33</v>
      </c>
      <c r="E478" s="2" t="s">
        <v>7</v>
      </c>
      <c r="F478" s="6" t="s">
        <v>16</v>
      </c>
      <c r="G478" s="2">
        <v>90</v>
      </c>
      <c r="H478" s="2">
        <v>5</v>
      </c>
      <c r="I478" s="2">
        <v>12</v>
      </c>
      <c r="J478" s="2">
        <v>5.5</v>
      </c>
      <c r="K478" s="2">
        <v>1</v>
      </c>
      <c r="L478" s="19">
        <v>95.033177771091246</v>
      </c>
      <c r="M478" s="19">
        <f t="shared" si="84"/>
        <v>9.5033177771091243E-3</v>
      </c>
      <c r="N478" s="19">
        <v>85.529859993982129</v>
      </c>
      <c r="O478" s="19">
        <f t="shared" si="85"/>
        <v>8.5529859993982126E-3</v>
      </c>
      <c r="P478" s="19">
        <f t="shared" si="86"/>
        <v>9.5033177771091173E-4</v>
      </c>
      <c r="R478" s="24">
        <v>14.08</v>
      </c>
      <c r="S478" s="24">
        <f t="shared" si="87"/>
        <v>0.12042604287152683</v>
      </c>
      <c r="U478" s="24">
        <v>6.8298200514138809</v>
      </c>
      <c r="V478" s="24">
        <f t="shared" si="88"/>
        <v>6.4905950309057841E-3</v>
      </c>
      <c r="X478" s="25">
        <f t="shared" si="89"/>
        <v>0.11393544784062105</v>
      </c>
      <c r="AA478" s="5">
        <v>39871</v>
      </c>
      <c r="AB478" s="2">
        <v>33</v>
      </c>
      <c r="AC478" s="2" t="s">
        <v>7</v>
      </c>
      <c r="AD478" s="6" t="s">
        <v>16</v>
      </c>
      <c r="AE478" s="2">
        <v>90</v>
      </c>
      <c r="AF478" s="2">
        <v>5</v>
      </c>
      <c r="AG478" s="2">
        <v>12</v>
      </c>
      <c r="AH478" s="2">
        <v>5.5</v>
      </c>
      <c r="AI478" s="2">
        <v>1</v>
      </c>
      <c r="AJ478" s="19">
        <v>95.033177771091246</v>
      </c>
      <c r="AK478" s="19">
        <f t="shared" si="90"/>
        <v>9.5033177771091243E-3</v>
      </c>
      <c r="AL478" s="19">
        <v>85.529859993982129</v>
      </c>
      <c r="AM478" s="19">
        <f t="shared" si="91"/>
        <v>8.5529859993982126E-3</v>
      </c>
      <c r="AN478" s="19">
        <f t="shared" si="92"/>
        <v>9.5033177771091173E-4</v>
      </c>
      <c r="AP478" s="24">
        <v>14.08</v>
      </c>
      <c r="AQ478" s="24">
        <f t="shared" si="93"/>
        <v>0.12042604287152683</v>
      </c>
      <c r="AR478" s="24"/>
      <c r="AS478" s="24">
        <v>6.8298200514138809</v>
      </c>
      <c r="AT478" s="24">
        <f t="shared" si="94"/>
        <v>6.4905950309057841E-3</v>
      </c>
      <c r="AU478" s="24"/>
      <c r="AV478" s="25">
        <f t="shared" si="95"/>
        <v>0.11393544784062105</v>
      </c>
    </row>
    <row r="479" spans="1:48" x14ac:dyDescent="0.3">
      <c r="A479" s="2" t="s">
        <v>11</v>
      </c>
      <c r="B479" s="2">
        <v>38</v>
      </c>
      <c r="C479" s="5">
        <v>39871</v>
      </c>
      <c r="D479" s="2">
        <v>33</v>
      </c>
      <c r="E479" s="2" t="s">
        <v>7</v>
      </c>
      <c r="F479" s="6" t="s">
        <v>53</v>
      </c>
      <c r="G479" s="2">
        <v>80</v>
      </c>
      <c r="H479" s="2">
        <v>10</v>
      </c>
      <c r="I479" s="2">
        <v>15</v>
      </c>
      <c r="J479" s="2">
        <v>8.75</v>
      </c>
      <c r="K479" s="2">
        <v>2</v>
      </c>
      <c r="L479" s="19">
        <v>481.05637508093707</v>
      </c>
      <c r="M479" s="19">
        <f t="shared" si="84"/>
        <v>4.8105637508093706E-2</v>
      </c>
      <c r="N479" s="19">
        <v>384.84510006474966</v>
      </c>
      <c r="O479" s="19">
        <f t="shared" si="85"/>
        <v>3.8484510006474966E-2</v>
      </c>
      <c r="P479" s="19">
        <f t="shared" si="86"/>
        <v>9.6211275016187398E-3</v>
      </c>
      <c r="R479" s="24">
        <v>6.51</v>
      </c>
      <c r="S479" s="24">
        <f t="shared" si="87"/>
        <v>0.25053416014215202</v>
      </c>
      <c r="U479" s="24">
        <v>8.2509316770186327</v>
      </c>
      <c r="V479" s="24">
        <f t="shared" si="88"/>
        <v>7.9383265671741199E-2</v>
      </c>
      <c r="X479" s="25">
        <f t="shared" si="89"/>
        <v>0.17115089447041082</v>
      </c>
      <c r="AA479" s="5">
        <v>39871</v>
      </c>
      <c r="AB479" s="2">
        <v>33</v>
      </c>
      <c r="AC479" s="2" t="s">
        <v>7</v>
      </c>
      <c r="AD479" s="6" t="s">
        <v>53</v>
      </c>
      <c r="AE479" s="2">
        <v>80</v>
      </c>
      <c r="AF479" s="2">
        <v>10</v>
      </c>
      <c r="AG479" s="2">
        <v>15</v>
      </c>
      <c r="AH479" s="2">
        <v>8.75</v>
      </c>
      <c r="AI479" s="2">
        <v>2</v>
      </c>
      <c r="AJ479" s="19">
        <v>481.05637508093707</v>
      </c>
      <c r="AK479" s="19">
        <f t="shared" si="90"/>
        <v>4.8105637508093706E-2</v>
      </c>
      <c r="AL479" s="19">
        <v>384.84510006474966</v>
      </c>
      <c r="AM479" s="19">
        <f t="shared" si="91"/>
        <v>3.8484510006474966E-2</v>
      </c>
      <c r="AN479" s="19">
        <f t="shared" si="92"/>
        <v>9.6211275016187398E-3</v>
      </c>
      <c r="AP479" s="24">
        <v>6.51</v>
      </c>
      <c r="AQ479" s="24">
        <f t="shared" si="93"/>
        <v>0.25053416014215202</v>
      </c>
      <c r="AR479" s="24"/>
      <c r="AS479" s="24">
        <v>8.2509316770186327</v>
      </c>
      <c r="AT479" s="24">
        <f t="shared" si="94"/>
        <v>7.9383265671741199E-2</v>
      </c>
      <c r="AU479" s="24"/>
      <c r="AV479" s="25">
        <f t="shared" si="95"/>
        <v>0.17115089447041082</v>
      </c>
    </row>
    <row r="480" spans="1:48" x14ac:dyDescent="0.3">
      <c r="A480" s="2" t="s">
        <v>11</v>
      </c>
      <c r="B480" s="2">
        <v>38</v>
      </c>
      <c r="C480" s="5">
        <v>39871</v>
      </c>
      <c r="D480" s="2">
        <v>33</v>
      </c>
      <c r="E480" s="2" t="s">
        <v>7</v>
      </c>
      <c r="F480" s="6" t="s">
        <v>16</v>
      </c>
      <c r="G480" s="2">
        <v>60</v>
      </c>
      <c r="H480" s="2">
        <v>10</v>
      </c>
      <c r="I480" s="2">
        <v>13</v>
      </c>
      <c r="J480" s="2">
        <v>8.25</v>
      </c>
      <c r="K480" s="2">
        <v>1</v>
      </c>
      <c r="L480" s="19">
        <v>213.8246499849553</v>
      </c>
      <c r="M480" s="19">
        <f t="shared" si="84"/>
        <v>2.138246499849553E-2</v>
      </c>
      <c r="N480" s="19">
        <v>128.29478999097319</v>
      </c>
      <c r="O480" s="19">
        <f t="shared" si="85"/>
        <v>1.2829478999097319E-2</v>
      </c>
      <c r="P480" s="19">
        <f t="shared" si="86"/>
        <v>8.5529859993982108E-3</v>
      </c>
      <c r="R480" s="24">
        <v>14.08</v>
      </c>
      <c r="S480" s="24">
        <f t="shared" si="87"/>
        <v>0.18063906430729024</v>
      </c>
      <c r="U480" s="24">
        <v>6.8298200514138809</v>
      </c>
      <c r="V480" s="24">
        <f t="shared" si="88"/>
        <v>5.8415355278152094E-2</v>
      </c>
      <c r="X480" s="25">
        <f t="shared" si="89"/>
        <v>0.12222370902913815</v>
      </c>
      <c r="AA480" s="5">
        <v>39871</v>
      </c>
      <c r="AB480" s="2">
        <v>33</v>
      </c>
      <c r="AC480" s="2" t="s">
        <v>7</v>
      </c>
      <c r="AD480" s="6" t="s">
        <v>16</v>
      </c>
      <c r="AE480" s="2">
        <v>60</v>
      </c>
      <c r="AF480" s="2">
        <v>10</v>
      </c>
      <c r="AG480" s="2">
        <v>13</v>
      </c>
      <c r="AH480" s="2">
        <v>8.25</v>
      </c>
      <c r="AI480" s="2">
        <v>1</v>
      </c>
      <c r="AJ480" s="19">
        <v>213.8246499849553</v>
      </c>
      <c r="AK480" s="19">
        <f t="shared" si="90"/>
        <v>2.138246499849553E-2</v>
      </c>
      <c r="AL480" s="19">
        <v>128.29478999097319</v>
      </c>
      <c r="AM480" s="19">
        <f t="shared" si="91"/>
        <v>1.2829478999097319E-2</v>
      </c>
      <c r="AN480" s="19">
        <f t="shared" si="92"/>
        <v>8.5529859993982108E-3</v>
      </c>
      <c r="AP480" s="24">
        <v>14.08</v>
      </c>
      <c r="AQ480" s="24">
        <f t="shared" si="93"/>
        <v>0.18063906430729024</v>
      </c>
      <c r="AR480" s="24"/>
      <c r="AS480" s="24">
        <v>6.8298200514138809</v>
      </c>
      <c r="AT480" s="24">
        <f t="shared" si="94"/>
        <v>5.8415355278152094E-2</v>
      </c>
      <c r="AU480" s="24"/>
      <c r="AV480" s="25">
        <f t="shared" si="95"/>
        <v>0.12222370902913815</v>
      </c>
    </row>
    <row r="481" spans="1:48" x14ac:dyDescent="0.3">
      <c r="A481" s="2" t="s">
        <v>11</v>
      </c>
      <c r="B481" s="2">
        <v>38</v>
      </c>
      <c r="C481" s="5">
        <v>39871</v>
      </c>
      <c r="D481" s="2">
        <v>33</v>
      </c>
      <c r="E481" s="2" t="s">
        <v>7</v>
      </c>
      <c r="F481" s="6" t="s">
        <v>53</v>
      </c>
      <c r="G481" s="2">
        <v>60</v>
      </c>
      <c r="H481" s="2">
        <v>10</v>
      </c>
      <c r="I481" s="2">
        <v>15</v>
      </c>
      <c r="J481" s="2">
        <v>8.75</v>
      </c>
      <c r="K481" s="2">
        <v>2</v>
      </c>
      <c r="L481" s="19">
        <v>481.05637508093707</v>
      </c>
      <c r="M481" s="19">
        <f t="shared" si="84"/>
        <v>4.8105637508093706E-2</v>
      </c>
      <c r="N481" s="19">
        <v>288.63382504856224</v>
      </c>
      <c r="O481" s="19">
        <f t="shared" si="85"/>
        <v>2.8863382504856223E-2</v>
      </c>
      <c r="P481" s="19">
        <f t="shared" si="86"/>
        <v>1.9242255003237483E-2</v>
      </c>
      <c r="R481" s="24">
        <v>6.51</v>
      </c>
      <c r="S481" s="24">
        <f t="shared" si="87"/>
        <v>0.18790062010661401</v>
      </c>
      <c r="U481" s="24">
        <v>8.2509316770186327</v>
      </c>
      <c r="V481" s="24">
        <f t="shared" si="88"/>
        <v>0.15876653134348243</v>
      </c>
      <c r="X481" s="25">
        <f t="shared" si="89"/>
        <v>2.9134088763131588E-2</v>
      </c>
      <c r="AA481" s="5">
        <v>39871</v>
      </c>
      <c r="AB481" s="2">
        <v>33</v>
      </c>
      <c r="AC481" s="2" t="s">
        <v>7</v>
      </c>
      <c r="AD481" s="6" t="s">
        <v>53</v>
      </c>
      <c r="AE481" s="2">
        <v>60</v>
      </c>
      <c r="AF481" s="2">
        <v>10</v>
      </c>
      <c r="AG481" s="2">
        <v>15</v>
      </c>
      <c r="AH481" s="2">
        <v>8.75</v>
      </c>
      <c r="AI481" s="2">
        <v>2</v>
      </c>
      <c r="AJ481" s="19">
        <v>481.05637508093707</v>
      </c>
      <c r="AK481" s="19">
        <f t="shared" si="90"/>
        <v>4.8105637508093706E-2</v>
      </c>
      <c r="AL481" s="19">
        <v>288.63382504856224</v>
      </c>
      <c r="AM481" s="19">
        <f t="shared" si="91"/>
        <v>2.8863382504856223E-2</v>
      </c>
      <c r="AN481" s="19">
        <f t="shared" si="92"/>
        <v>1.9242255003237483E-2</v>
      </c>
      <c r="AP481" s="24">
        <v>6.51</v>
      </c>
      <c r="AQ481" s="24">
        <f t="shared" si="93"/>
        <v>0.18790062010661401</v>
      </c>
      <c r="AR481" s="24"/>
      <c r="AS481" s="24">
        <v>8.2509316770186327</v>
      </c>
      <c r="AT481" s="24">
        <f t="shared" si="94"/>
        <v>0.15876653134348243</v>
      </c>
      <c r="AU481" s="24"/>
      <c r="AV481" s="25">
        <f t="shared" si="95"/>
        <v>2.9134088763131588E-2</v>
      </c>
    </row>
    <row r="482" spans="1:48" x14ac:dyDescent="0.3">
      <c r="A482" s="2" t="s">
        <v>11</v>
      </c>
      <c r="B482" s="2">
        <v>38</v>
      </c>
      <c r="C482" s="5">
        <v>39871</v>
      </c>
      <c r="D482" s="2">
        <v>33</v>
      </c>
      <c r="E482" s="2" t="s">
        <v>7</v>
      </c>
      <c r="F482" s="6" t="s">
        <v>25</v>
      </c>
      <c r="G482" s="2">
        <v>70</v>
      </c>
      <c r="H482" s="2">
        <v>14</v>
      </c>
      <c r="I482" s="2">
        <v>20</v>
      </c>
      <c r="J482" s="2">
        <v>12</v>
      </c>
      <c r="K482" s="2">
        <v>2</v>
      </c>
      <c r="L482" s="19">
        <v>904.77868423386042</v>
      </c>
      <c r="M482" s="19">
        <f t="shared" si="84"/>
        <v>9.0477868423386038E-2</v>
      </c>
      <c r="N482" s="19">
        <v>633.34507896370224</v>
      </c>
      <c r="O482" s="19">
        <f t="shared" si="85"/>
        <v>6.3334507896370226E-2</v>
      </c>
      <c r="P482" s="19">
        <f t="shared" si="86"/>
        <v>2.7143360527015811E-2</v>
      </c>
      <c r="R482" s="24">
        <v>14.08</v>
      </c>
      <c r="S482" s="24">
        <f t="shared" si="87"/>
        <v>0.89174987118089277</v>
      </c>
      <c r="U482" s="24">
        <v>10.218461538461538</v>
      </c>
      <c r="V482" s="24">
        <f t="shared" si="88"/>
        <v>0.2773633855699062</v>
      </c>
      <c r="X482" s="25">
        <f t="shared" si="89"/>
        <v>0.61438648561098663</v>
      </c>
      <c r="AA482" s="5">
        <v>39871</v>
      </c>
      <c r="AB482" s="2">
        <v>33</v>
      </c>
      <c r="AC482" s="2" t="s">
        <v>7</v>
      </c>
      <c r="AD482" s="6" t="s">
        <v>25</v>
      </c>
      <c r="AE482" s="2">
        <v>70</v>
      </c>
      <c r="AF482" s="2">
        <v>14</v>
      </c>
      <c r="AG482" s="2">
        <v>20</v>
      </c>
      <c r="AH482" s="2">
        <v>12</v>
      </c>
      <c r="AI482" s="2">
        <v>2</v>
      </c>
      <c r="AJ482" s="19">
        <v>904.77868423386042</v>
      </c>
      <c r="AK482" s="19">
        <f t="shared" si="90"/>
        <v>9.0477868423386038E-2</v>
      </c>
      <c r="AL482" s="19">
        <v>633.34507896370224</v>
      </c>
      <c r="AM482" s="19">
        <f t="shared" si="91"/>
        <v>6.3334507896370226E-2</v>
      </c>
      <c r="AN482" s="19">
        <f t="shared" si="92"/>
        <v>2.7143360527015811E-2</v>
      </c>
      <c r="AP482" s="24">
        <v>14.08</v>
      </c>
      <c r="AQ482" s="24">
        <f t="shared" si="93"/>
        <v>0.89174987118089277</v>
      </c>
      <c r="AR482" s="24"/>
      <c r="AS482" s="24">
        <v>10.218461538461538</v>
      </c>
      <c r="AT482" s="24">
        <f t="shared" si="94"/>
        <v>0.2773633855699062</v>
      </c>
      <c r="AU482" s="24"/>
      <c r="AV482" s="25">
        <f t="shared" si="95"/>
        <v>0.61438648561098663</v>
      </c>
    </row>
    <row r="483" spans="1:48" x14ac:dyDescent="0.3">
      <c r="A483" s="2" t="s">
        <v>11</v>
      </c>
      <c r="B483" s="2">
        <v>38</v>
      </c>
      <c r="C483" s="5">
        <v>39871</v>
      </c>
      <c r="D483" s="2">
        <v>33</v>
      </c>
      <c r="E483" s="2" t="s">
        <v>7</v>
      </c>
      <c r="F483" s="6" t="s">
        <v>16</v>
      </c>
      <c r="G483" s="2">
        <v>90</v>
      </c>
      <c r="H483" s="2">
        <v>3</v>
      </c>
      <c r="I483" s="2">
        <v>15</v>
      </c>
      <c r="J483" s="2">
        <v>5.25</v>
      </c>
      <c r="K483" s="2">
        <v>1</v>
      </c>
      <c r="L483" s="19">
        <v>86.59014751456867</v>
      </c>
      <c r="M483" s="19">
        <f t="shared" si="84"/>
        <v>8.6590147514568668E-3</v>
      </c>
      <c r="N483" s="19">
        <v>77.931132763111805</v>
      </c>
      <c r="O483" s="19">
        <f t="shared" si="85"/>
        <v>7.7931132763111805E-3</v>
      </c>
      <c r="P483" s="19">
        <f t="shared" si="86"/>
        <v>8.6590147514568633E-4</v>
      </c>
      <c r="R483" s="24">
        <v>14.08</v>
      </c>
      <c r="S483" s="24">
        <f t="shared" si="87"/>
        <v>0.10972703493046142</v>
      </c>
      <c r="U483" s="24">
        <v>6.8298200514138809</v>
      </c>
      <c r="V483" s="24">
        <f t="shared" si="88"/>
        <v>5.9139512574988666E-3</v>
      </c>
      <c r="X483" s="25">
        <f t="shared" si="89"/>
        <v>0.10381308367296255</v>
      </c>
      <c r="AA483" s="5">
        <v>39871</v>
      </c>
      <c r="AB483" s="2">
        <v>33</v>
      </c>
      <c r="AC483" s="2" t="s">
        <v>7</v>
      </c>
      <c r="AD483" s="6" t="s">
        <v>16</v>
      </c>
      <c r="AE483" s="2">
        <v>90</v>
      </c>
      <c r="AF483" s="2">
        <v>3</v>
      </c>
      <c r="AG483" s="2">
        <v>15</v>
      </c>
      <c r="AH483" s="2">
        <v>5.25</v>
      </c>
      <c r="AI483" s="2">
        <v>1</v>
      </c>
      <c r="AJ483" s="19">
        <v>86.59014751456867</v>
      </c>
      <c r="AK483" s="19">
        <f t="shared" si="90"/>
        <v>8.6590147514568668E-3</v>
      </c>
      <c r="AL483" s="19">
        <v>77.931132763111805</v>
      </c>
      <c r="AM483" s="19">
        <f t="shared" si="91"/>
        <v>7.7931132763111805E-3</v>
      </c>
      <c r="AN483" s="19">
        <f t="shared" si="92"/>
        <v>8.6590147514568633E-4</v>
      </c>
      <c r="AP483" s="24">
        <v>14.08</v>
      </c>
      <c r="AQ483" s="24">
        <f t="shared" si="93"/>
        <v>0.10972703493046142</v>
      </c>
      <c r="AR483" s="24"/>
      <c r="AS483" s="24">
        <v>6.8298200514138809</v>
      </c>
      <c r="AT483" s="24">
        <f t="shared" si="94"/>
        <v>5.9139512574988666E-3</v>
      </c>
      <c r="AU483" s="24"/>
      <c r="AV483" s="25">
        <f t="shared" si="95"/>
        <v>0.10381308367296255</v>
      </c>
    </row>
    <row r="484" spans="1:48" x14ac:dyDescent="0.3">
      <c r="A484" s="2" t="s">
        <v>11</v>
      </c>
      <c r="B484" s="2">
        <v>38</v>
      </c>
      <c r="C484" s="5">
        <v>39871</v>
      </c>
      <c r="D484" s="2">
        <v>33</v>
      </c>
      <c r="E484" s="2" t="s">
        <v>7</v>
      </c>
      <c r="F484" s="6" t="s">
        <v>36</v>
      </c>
      <c r="G484" s="2">
        <v>40</v>
      </c>
      <c r="H484" s="2">
        <v>25</v>
      </c>
      <c r="I484" s="2">
        <v>25</v>
      </c>
      <c r="J484" s="2">
        <v>18.75</v>
      </c>
      <c r="K484" s="2">
        <v>2</v>
      </c>
      <c r="L484" s="19">
        <v>2208.9323345553235</v>
      </c>
      <c r="M484" s="19">
        <f t="shared" si="84"/>
        <v>0.22089323345553236</v>
      </c>
      <c r="N484" s="19">
        <v>883.57293382212947</v>
      </c>
      <c r="O484" s="19">
        <f t="shared" si="85"/>
        <v>8.8357293382212945E-2</v>
      </c>
      <c r="P484" s="19">
        <f t="shared" si="86"/>
        <v>0.13253594007331942</v>
      </c>
      <c r="R484" s="24">
        <v>14.08</v>
      </c>
      <c r="S484" s="24">
        <f t="shared" si="87"/>
        <v>1.2440706908215582</v>
      </c>
      <c r="U484" s="24">
        <v>8.3025000000000002</v>
      </c>
      <c r="V484" s="24">
        <f t="shared" si="88"/>
        <v>1.1003796424587347</v>
      </c>
      <c r="X484" s="25">
        <f t="shared" si="89"/>
        <v>0.14369104836282354</v>
      </c>
      <c r="AA484" s="5">
        <v>39871</v>
      </c>
      <c r="AB484" s="2">
        <v>33</v>
      </c>
      <c r="AC484" s="2" t="s">
        <v>7</v>
      </c>
      <c r="AD484" s="6" t="s">
        <v>36</v>
      </c>
      <c r="AE484" s="2">
        <v>40</v>
      </c>
      <c r="AF484" s="2">
        <v>25</v>
      </c>
      <c r="AG484" s="2">
        <v>25</v>
      </c>
      <c r="AH484" s="2">
        <v>18.75</v>
      </c>
      <c r="AI484" s="2">
        <v>2</v>
      </c>
      <c r="AJ484" s="19">
        <v>2208.9323345553235</v>
      </c>
      <c r="AK484" s="19">
        <f t="shared" si="90"/>
        <v>0.22089323345553236</v>
      </c>
      <c r="AL484" s="19">
        <v>883.57293382212947</v>
      </c>
      <c r="AM484" s="19">
        <f t="shared" si="91"/>
        <v>8.8357293382212945E-2</v>
      </c>
      <c r="AN484" s="19">
        <f t="shared" si="92"/>
        <v>0.13253594007331942</v>
      </c>
      <c r="AP484" s="24">
        <v>14.08</v>
      </c>
      <c r="AQ484" s="24">
        <f t="shared" si="93"/>
        <v>1.2440706908215582</v>
      </c>
      <c r="AR484" s="24"/>
      <c r="AS484" s="24">
        <v>8.3025000000000002</v>
      </c>
      <c r="AT484" s="24">
        <f t="shared" si="94"/>
        <v>1.1003796424587347</v>
      </c>
      <c r="AU484" s="24"/>
      <c r="AV484" s="25">
        <f t="shared" si="95"/>
        <v>0.14369104836282354</v>
      </c>
    </row>
    <row r="485" spans="1:48" x14ac:dyDescent="0.3">
      <c r="A485" s="2" t="s">
        <v>11</v>
      </c>
      <c r="B485" s="2">
        <v>38</v>
      </c>
      <c r="C485" s="5">
        <v>39871</v>
      </c>
      <c r="D485" s="2">
        <v>33</v>
      </c>
      <c r="E485" s="2" t="s">
        <v>7</v>
      </c>
      <c r="F485" s="6" t="s">
        <v>35</v>
      </c>
      <c r="G485" s="2">
        <v>90</v>
      </c>
      <c r="H485" s="2">
        <v>10</v>
      </c>
      <c r="I485" s="2">
        <v>28</v>
      </c>
      <c r="J485" s="2">
        <v>12</v>
      </c>
      <c r="K485" s="2">
        <v>1</v>
      </c>
      <c r="L485" s="19">
        <v>452.38934211693021</v>
      </c>
      <c r="M485" s="19">
        <f t="shared" si="84"/>
        <v>4.5238934211693019E-2</v>
      </c>
      <c r="N485" s="19">
        <v>407.15040790523722</v>
      </c>
      <c r="O485" s="19">
        <f t="shared" si="85"/>
        <v>4.0715040790523724E-2</v>
      </c>
      <c r="P485" s="19">
        <f t="shared" si="86"/>
        <v>4.5238934211692949E-3</v>
      </c>
      <c r="R485" s="24">
        <v>14.08</v>
      </c>
      <c r="S485" s="24">
        <f t="shared" si="87"/>
        <v>0.57326777433057408</v>
      </c>
      <c r="U485" s="24">
        <v>8.104694792715291</v>
      </c>
      <c r="V485" s="24">
        <f t="shared" si="88"/>
        <v>3.666477545334975E-2</v>
      </c>
      <c r="X485" s="25">
        <f t="shared" si="89"/>
        <v>0.53660299887722429</v>
      </c>
      <c r="AA485" s="5">
        <v>39871</v>
      </c>
      <c r="AB485" s="2">
        <v>33</v>
      </c>
      <c r="AC485" s="2" t="s">
        <v>7</v>
      </c>
      <c r="AD485" s="6" t="s">
        <v>35</v>
      </c>
      <c r="AE485" s="2">
        <v>90</v>
      </c>
      <c r="AF485" s="2">
        <v>10</v>
      </c>
      <c r="AG485" s="2">
        <v>28</v>
      </c>
      <c r="AH485" s="2">
        <v>12</v>
      </c>
      <c r="AI485" s="2">
        <v>1</v>
      </c>
      <c r="AJ485" s="19">
        <v>452.38934211693021</v>
      </c>
      <c r="AK485" s="19">
        <f t="shared" si="90"/>
        <v>4.5238934211693019E-2</v>
      </c>
      <c r="AL485" s="19">
        <v>407.15040790523722</v>
      </c>
      <c r="AM485" s="19">
        <f t="shared" si="91"/>
        <v>4.0715040790523724E-2</v>
      </c>
      <c r="AN485" s="19">
        <f t="shared" si="92"/>
        <v>4.5238934211692949E-3</v>
      </c>
      <c r="AP485" s="24">
        <v>14.08</v>
      </c>
      <c r="AQ485" s="24">
        <f t="shared" si="93"/>
        <v>0.57326777433057408</v>
      </c>
      <c r="AR485" s="24"/>
      <c r="AS485" s="24">
        <v>8.104694792715291</v>
      </c>
      <c r="AT485" s="24">
        <f t="shared" si="94"/>
        <v>3.666477545334975E-2</v>
      </c>
      <c r="AU485" s="24"/>
      <c r="AV485" s="25">
        <f t="shared" si="95"/>
        <v>0.53660299887722429</v>
      </c>
    </row>
    <row r="486" spans="1:48" x14ac:dyDescent="0.3">
      <c r="A486" s="2" t="s">
        <v>11</v>
      </c>
      <c r="B486" s="2">
        <v>38</v>
      </c>
      <c r="C486" s="5">
        <v>39871</v>
      </c>
      <c r="D486" s="2">
        <v>33</v>
      </c>
      <c r="E486" s="2" t="s">
        <v>7</v>
      </c>
      <c r="F486" s="6" t="s">
        <v>53</v>
      </c>
      <c r="G486" s="2">
        <v>40</v>
      </c>
      <c r="H486" s="2">
        <v>20</v>
      </c>
      <c r="I486" s="2">
        <v>45</v>
      </c>
      <c r="J486" s="2">
        <v>21.25</v>
      </c>
      <c r="K486" s="2">
        <v>2</v>
      </c>
      <c r="L486" s="19">
        <v>2837.2508652732818</v>
      </c>
      <c r="M486" s="19">
        <f t="shared" si="84"/>
        <v>0.2837250865273282</v>
      </c>
      <c r="N486" s="19">
        <v>1134.9003461093127</v>
      </c>
      <c r="O486" s="19">
        <f t="shared" si="85"/>
        <v>0.11349003461093128</v>
      </c>
      <c r="P486" s="19">
        <f t="shared" si="86"/>
        <v>0.17023505191639693</v>
      </c>
      <c r="R486" s="24">
        <v>6.51</v>
      </c>
      <c r="S486" s="24">
        <f t="shared" si="87"/>
        <v>0.73882012531716257</v>
      </c>
      <c r="U486" s="24">
        <v>8.2509316770186327</v>
      </c>
      <c r="V486" s="24">
        <f t="shared" si="88"/>
        <v>1.4045977823959108</v>
      </c>
      <c r="X486" s="25">
        <f t="shared" si="89"/>
        <v>-0.66577765707874825</v>
      </c>
      <c r="AA486" s="5">
        <v>39871</v>
      </c>
      <c r="AB486" s="2">
        <v>33</v>
      </c>
      <c r="AC486" s="2" t="s">
        <v>7</v>
      </c>
      <c r="AD486" s="6" t="s">
        <v>53</v>
      </c>
      <c r="AE486" s="2">
        <v>40</v>
      </c>
      <c r="AF486" s="2">
        <v>20</v>
      </c>
      <c r="AG486" s="2">
        <v>45</v>
      </c>
      <c r="AH486" s="2">
        <v>21.25</v>
      </c>
      <c r="AI486" s="2">
        <v>2</v>
      </c>
      <c r="AJ486" s="19">
        <v>2837.2508652732818</v>
      </c>
      <c r="AK486" s="19">
        <f t="shared" si="90"/>
        <v>0.2837250865273282</v>
      </c>
      <c r="AL486" s="19">
        <v>1134.9003461093127</v>
      </c>
      <c r="AM486" s="19">
        <f t="shared" si="91"/>
        <v>0.11349003461093128</v>
      </c>
      <c r="AN486" s="19">
        <f t="shared" si="92"/>
        <v>0.17023505191639693</v>
      </c>
      <c r="AP486" s="24">
        <v>6.51</v>
      </c>
      <c r="AQ486" s="24">
        <f t="shared" si="93"/>
        <v>0.73882012531716257</v>
      </c>
      <c r="AR486" s="24"/>
      <c r="AS486" s="24">
        <v>8.2509316770186327</v>
      </c>
      <c r="AT486" s="24">
        <f t="shared" si="94"/>
        <v>1.4045977823959108</v>
      </c>
      <c r="AU486" s="24"/>
      <c r="AV486" s="25">
        <f t="shared" si="95"/>
        <v>-0.66577765707874825</v>
      </c>
    </row>
    <row r="487" spans="1:48" x14ac:dyDescent="0.3">
      <c r="A487" s="2" t="s">
        <v>11</v>
      </c>
      <c r="B487" s="2">
        <v>38</v>
      </c>
      <c r="C487" s="5">
        <v>39871</v>
      </c>
      <c r="D487" s="2">
        <v>33</v>
      </c>
      <c r="E487" s="2" t="s">
        <v>7</v>
      </c>
      <c r="F487" s="6" t="s">
        <v>55</v>
      </c>
      <c r="G487" s="2">
        <v>80</v>
      </c>
      <c r="H487" s="2">
        <v>8</v>
      </c>
      <c r="I487" s="2">
        <v>20</v>
      </c>
      <c r="J487" s="2">
        <v>9</v>
      </c>
      <c r="K487" s="2">
        <v>2</v>
      </c>
      <c r="L487" s="19">
        <v>508.93800988154646</v>
      </c>
      <c r="M487" s="19">
        <f t="shared" si="84"/>
        <v>5.0893800988154644E-2</v>
      </c>
      <c r="N487" s="19">
        <v>407.15040790523722</v>
      </c>
      <c r="O487" s="19">
        <f t="shared" si="85"/>
        <v>4.0715040790523724E-2</v>
      </c>
      <c r="P487" s="19">
        <f t="shared" si="86"/>
        <v>1.0178760197630921E-2</v>
      </c>
      <c r="R487" s="24">
        <v>4.05</v>
      </c>
      <c r="S487" s="24">
        <f t="shared" si="87"/>
        <v>0.16489591520162108</v>
      </c>
      <c r="U487" s="24">
        <v>8.104694792715291</v>
      </c>
      <c r="V487" s="24">
        <f t="shared" si="88"/>
        <v>8.2495744770036988E-2</v>
      </c>
      <c r="X487" s="25">
        <f t="shared" si="89"/>
        <v>8.2400170431584097E-2</v>
      </c>
      <c r="AA487" s="5">
        <v>39871</v>
      </c>
      <c r="AB487" s="2">
        <v>33</v>
      </c>
      <c r="AC487" s="2" t="s">
        <v>7</v>
      </c>
      <c r="AD487" s="6" t="s">
        <v>55</v>
      </c>
      <c r="AE487" s="2">
        <v>80</v>
      </c>
      <c r="AF487" s="2">
        <v>8</v>
      </c>
      <c r="AG487" s="2">
        <v>20</v>
      </c>
      <c r="AH487" s="2">
        <v>9</v>
      </c>
      <c r="AI487" s="2">
        <v>2</v>
      </c>
      <c r="AJ487" s="19">
        <v>508.93800988154646</v>
      </c>
      <c r="AK487" s="19">
        <f t="shared" si="90"/>
        <v>5.0893800988154644E-2</v>
      </c>
      <c r="AL487" s="19">
        <v>407.15040790523722</v>
      </c>
      <c r="AM487" s="19">
        <f t="shared" si="91"/>
        <v>4.0715040790523724E-2</v>
      </c>
      <c r="AN487" s="19">
        <f t="shared" si="92"/>
        <v>1.0178760197630921E-2</v>
      </c>
      <c r="AP487" s="24">
        <v>4.05</v>
      </c>
      <c r="AQ487" s="24">
        <f t="shared" si="93"/>
        <v>0.16489591520162108</v>
      </c>
      <c r="AR487" s="24"/>
      <c r="AS487" s="24">
        <v>8.104694792715291</v>
      </c>
      <c r="AT487" s="24">
        <f t="shared" si="94"/>
        <v>8.2495744770036988E-2</v>
      </c>
      <c r="AU487" s="24"/>
      <c r="AV487" s="25">
        <f t="shared" si="95"/>
        <v>8.2400170431584097E-2</v>
      </c>
    </row>
    <row r="488" spans="1:48" x14ac:dyDescent="0.3">
      <c r="A488" s="2" t="s">
        <v>11</v>
      </c>
      <c r="B488" s="2">
        <v>38</v>
      </c>
      <c r="C488" s="5">
        <v>39871</v>
      </c>
      <c r="D488" s="2">
        <v>33</v>
      </c>
      <c r="E488" s="2" t="s">
        <v>7</v>
      </c>
      <c r="F488" s="6" t="s">
        <v>55</v>
      </c>
      <c r="G488" s="2">
        <v>100</v>
      </c>
      <c r="H488" s="2">
        <v>3</v>
      </c>
      <c r="I488" s="2">
        <v>10</v>
      </c>
      <c r="J488" s="2">
        <v>4</v>
      </c>
      <c r="K488" s="2">
        <v>2</v>
      </c>
      <c r="L488" s="19">
        <v>100.53096491487338</v>
      </c>
      <c r="M488" s="19">
        <f t="shared" si="84"/>
        <v>1.0053096491487338E-2</v>
      </c>
      <c r="N488" s="19">
        <v>100.53096491487338</v>
      </c>
      <c r="O488" s="19">
        <f t="shared" si="85"/>
        <v>1.0053096491487338E-2</v>
      </c>
      <c r="P488" s="19">
        <f t="shared" si="86"/>
        <v>0</v>
      </c>
      <c r="R488" s="24">
        <v>4.05</v>
      </c>
      <c r="S488" s="24">
        <f t="shared" si="87"/>
        <v>4.0715040790523717E-2</v>
      </c>
      <c r="U488" s="24">
        <v>8.104694792715291</v>
      </c>
      <c r="V488" s="24">
        <f t="shared" si="88"/>
        <v>0</v>
      </c>
      <c r="X488" s="25">
        <f t="shared" si="89"/>
        <v>4.0715040790523717E-2</v>
      </c>
      <c r="AA488" s="5">
        <v>39871</v>
      </c>
      <c r="AB488" s="2">
        <v>33</v>
      </c>
      <c r="AC488" s="2" t="s">
        <v>7</v>
      </c>
      <c r="AD488" s="6" t="s">
        <v>55</v>
      </c>
      <c r="AE488" s="2">
        <v>100</v>
      </c>
      <c r="AF488" s="2">
        <v>3</v>
      </c>
      <c r="AG488" s="2">
        <v>10</v>
      </c>
      <c r="AH488" s="2">
        <v>4</v>
      </c>
      <c r="AI488" s="2">
        <v>2</v>
      </c>
      <c r="AJ488" s="19">
        <v>100.53096491487338</v>
      </c>
      <c r="AK488" s="19">
        <f t="shared" si="90"/>
        <v>1.0053096491487338E-2</v>
      </c>
      <c r="AL488" s="19">
        <v>100.53096491487338</v>
      </c>
      <c r="AM488" s="19">
        <f t="shared" si="91"/>
        <v>1.0053096491487338E-2</v>
      </c>
      <c r="AN488" s="19">
        <f t="shared" si="92"/>
        <v>0</v>
      </c>
      <c r="AP488" s="24">
        <v>4.05</v>
      </c>
      <c r="AQ488" s="24">
        <f t="shared" si="93"/>
        <v>4.0715040790523717E-2</v>
      </c>
      <c r="AR488" s="24"/>
      <c r="AS488" s="24">
        <v>8.104694792715291</v>
      </c>
      <c r="AT488" s="24">
        <f t="shared" si="94"/>
        <v>0</v>
      </c>
      <c r="AU488" s="24"/>
      <c r="AV488" s="25">
        <f t="shared" si="95"/>
        <v>4.0715040790523717E-2</v>
      </c>
    </row>
    <row r="489" spans="1:48" x14ac:dyDescent="0.3">
      <c r="A489" s="2" t="s">
        <v>11</v>
      </c>
      <c r="B489" s="2">
        <v>38</v>
      </c>
      <c r="C489" s="5">
        <v>39871</v>
      </c>
      <c r="D489" s="2">
        <v>33</v>
      </c>
      <c r="E489" s="2" t="s">
        <v>7</v>
      </c>
      <c r="F489" s="6" t="s">
        <v>23</v>
      </c>
      <c r="G489" s="2">
        <v>100</v>
      </c>
      <c r="H489" s="2">
        <v>4</v>
      </c>
      <c r="I489" s="2">
        <v>10</v>
      </c>
      <c r="J489" s="2">
        <v>4.5</v>
      </c>
      <c r="K489" s="2">
        <v>3</v>
      </c>
      <c r="L489" s="19">
        <v>190.85175370557994</v>
      </c>
      <c r="M489" s="19">
        <f t="shared" si="84"/>
        <v>1.9085175370557993E-2</v>
      </c>
      <c r="N489" s="19">
        <v>190.85175370557994</v>
      </c>
      <c r="O489" s="19">
        <f t="shared" si="85"/>
        <v>1.9085175370557993E-2</v>
      </c>
      <c r="P489" s="19">
        <f t="shared" si="86"/>
        <v>0</v>
      </c>
      <c r="R489" s="24">
        <v>14.08</v>
      </c>
      <c r="S489" s="24">
        <f t="shared" si="87"/>
        <v>0.26871926921745654</v>
      </c>
      <c r="U489" s="24">
        <v>6.1216589861751149</v>
      </c>
      <c r="V489" s="24">
        <f t="shared" si="88"/>
        <v>0</v>
      </c>
      <c r="X489" s="25">
        <f t="shared" si="89"/>
        <v>0.26871926921745654</v>
      </c>
      <c r="AA489" s="5">
        <v>39871</v>
      </c>
      <c r="AB489" s="2">
        <v>33</v>
      </c>
      <c r="AC489" s="2" t="s">
        <v>7</v>
      </c>
      <c r="AD489" s="6" t="s">
        <v>23</v>
      </c>
      <c r="AE489" s="2">
        <v>100</v>
      </c>
      <c r="AF489" s="2">
        <v>4</v>
      </c>
      <c r="AG489" s="2">
        <v>10</v>
      </c>
      <c r="AH489" s="2">
        <v>4.5</v>
      </c>
      <c r="AI489" s="2">
        <v>3</v>
      </c>
      <c r="AJ489" s="19">
        <v>190.85175370557994</v>
      </c>
      <c r="AK489" s="19">
        <f t="shared" si="90"/>
        <v>1.9085175370557993E-2</v>
      </c>
      <c r="AL489" s="19">
        <v>190.85175370557994</v>
      </c>
      <c r="AM489" s="19">
        <f t="shared" si="91"/>
        <v>1.9085175370557993E-2</v>
      </c>
      <c r="AN489" s="19">
        <f t="shared" si="92"/>
        <v>0</v>
      </c>
      <c r="AP489" s="24">
        <v>14.08</v>
      </c>
      <c r="AQ489" s="24">
        <f t="shared" si="93"/>
        <v>0.26871926921745654</v>
      </c>
      <c r="AR489" s="24"/>
      <c r="AS489" s="24">
        <v>6.1216589861751149</v>
      </c>
      <c r="AT489" s="24">
        <f t="shared" si="94"/>
        <v>0</v>
      </c>
      <c r="AU489" s="24"/>
      <c r="AV489" s="25">
        <f t="shared" si="95"/>
        <v>0.26871926921745654</v>
      </c>
    </row>
    <row r="490" spans="1:48" x14ac:dyDescent="0.3">
      <c r="A490" s="2" t="s">
        <v>11</v>
      </c>
      <c r="B490" s="2">
        <v>38</v>
      </c>
      <c r="C490" s="5">
        <v>39871</v>
      </c>
      <c r="D490" s="2">
        <v>33</v>
      </c>
      <c r="E490" s="2" t="s">
        <v>7</v>
      </c>
      <c r="F490" s="6" t="s">
        <v>16</v>
      </c>
      <c r="G490" s="2">
        <v>100</v>
      </c>
      <c r="H490" s="2">
        <v>7</v>
      </c>
      <c r="I490" s="2">
        <v>14</v>
      </c>
      <c r="J490" s="2">
        <v>7</v>
      </c>
      <c r="K490" s="2">
        <v>1</v>
      </c>
      <c r="L490" s="19">
        <v>153.93804002589985</v>
      </c>
      <c r="M490" s="19">
        <f t="shared" si="84"/>
        <v>1.5393804002589986E-2</v>
      </c>
      <c r="N490" s="19">
        <v>153.93804002589985</v>
      </c>
      <c r="O490" s="19">
        <f t="shared" si="85"/>
        <v>1.5393804002589986E-2</v>
      </c>
      <c r="P490" s="19">
        <f t="shared" si="86"/>
        <v>0</v>
      </c>
      <c r="R490" s="24">
        <v>14.08</v>
      </c>
      <c r="S490" s="24">
        <f t="shared" si="87"/>
        <v>0.216744760356467</v>
      </c>
      <c r="U490" s="24">
        <v>6.8298200514138809</v>
      </c>
      <c r="V490" s="24">
        <f t="shared" si="88"/>
        <v>0</v>
      </c>
      <c r="X490" s="25">
        <f t="shared" si="89"/>
        <v>0.216744760356467</v>
      </c>
      <c r="AA490" s="5">
        <v>39871</v>
      </c>
      <c r="AB490" s="2">
        <v>33</v>
      </c>
      <c r="AC490" s="2" t="s">
        <v>7</v>
      </c>
      <c r="AD490" s="6" t="s">
        <v>16</v>
      </c>
      <c r="AE490" s="2">
        <v>100</v>
      </c>
      <c r="AF490" s="2">
        <v>7</v>
      </c>
      <c r="AG490" s="2">
        <v>14</v>
      </c>
      <c r="AH490" s="2">
        <v>7</v>
      </c>
      <c r="AI490" s="2">
        <v>1</v>
      </c>
      <c r="AJ490" s="19">
        <v>153.93804002589985</v>
      </c>
      <c r="AK490" s="19">
        <f t="shared" si="90"/>
        <v>1.5393804002589986E-2</v>
      </c>
      <c r="AL490" s="19">
        <v>153.93804002589985</v>
      </c>
      <c r="AM490" s="19">
        <f t="shared" si="91"/>
        <v>1.5393804002589986E-2</v>
      </c>
      <c r="AN490" s="19">
        <f t="shared" si="92"/>
        <v>0</v>
      </c>
      <c r="AP490" s="24">
        <v>14.08</v>
      </c>
      <c r="AQ490" s="24">
        <f t="shared" si="93"/>
        <v>0.216744760356467</v>
      </c>
      <c r="AR490" s="24"/>
      <c r="AS490" s="24">
        <v>6.8298200514138809</v>
      </c>
      <c r="AT490" s="24">
        <f t="shared" si="94"/>
        <v>0</v>
      </c>
      <c r="AU490" s="24"/>
      <c r="AV490" s="25">
        <f t="shared" si="95"/>
        <v>0.216744760356467</v>
      </c>
    </row>
    <row r="491" spans="1:48" x14ac:dyDescent="0.3">
      <c r="A491" s="2" t="s">
        <v>11</v>
      </c>
      <c r="B491" s="2">
        <v>38</v>
      </c>
      <c r="C491" s="5">
        <v>39871</v>
      </c>
      <c r="D491" s="2">
        <v>33</v>
      </c>
      <c r="E491" s="2" t="s">
        <v>7</v>
      </c>
      <c r="F491" s="6" t="s">
        <v>53</v>
      </c>
      <c r="G491" s="2">
        <v>90</v>
      </c>
      <c r="H491" s="2">
        <v>10</v>
      </c>
      <c r="I491" s="2">
        <v>15</v>
      </c>
      <c r="J491" s="2">
        <v>8.75</v>
      </c>
      <c r="K491" s="2">
        <v>2</v>
      </c>
      <c r="L491" s="19">
        <v>481.05637508093707</v>
      </c>
      <c r="M491" s="19">
        <f t="shared" si="84"/>
        <v>4.8105637508093706E-2</v>
      </c>
      <c r="N491" s="19">
        <v>432.95073757284337</v>
      </c>
      <c r="O491" s="19">
        <f t="shared" si="85"/>
        <v>4.3295073757284336E-2</v>
      </c>
      <c r="P491" s="19">
        <f t="shared" si="86"/>
        <v>4.8105637508093699E-3</v>
      </c>
      <c r="R491" s="24">
        <v>6.51</v>
      </c>
      <c r="S491" s="24">
        <f t="shared" si="87"/>
        <v>0.28185093015992102</v>
      </c>
      <c r="U491" s="24">
        <v>8.2509316770186327</v>
      </c>
      <c r="V491" s="24">
        <f t="shared" si="88"/>
        <v>3.9691632835870599E-2</v>
      </c>
      <c r="X491" s="25">
        <f t="shared" si="89"/>
        <v>0.24215929732405042</v>
      </c>
      <c r="AA491" s="5">
        <v>39871</v>
      </c>
      <c r="AB491" s="2">
        <v>33</v>
      </c>
      <c r="AC491" s="2" t="s">
        <v>7</v>
      </c>
      <c r="AD491" s="6" t="s">
        <v>53</v>
      </c>
      <c r="AE491" s="2">
        <v>90</v>
      </c>
      <c r="AF491" s="2">
        <v>10</v>
      </c>
      <c r="AG491" s="2">
        <v>15</v>
      </c>
      <c r="AH491" s="2">
        <v>8.75</v>
      </c>
      <c r="AI491" s="2">
        <v>2</v>
      </c>
      <c r="AJ491" s="19">
        <v>481.05637508093707</v>
      </c>
      <c r="AK491" s="19">
        <f t="shared" si="90"/>
        <v>4.8105637508093706E-2</v>
      </c>
      <c r="AL491" s="19">
        <v>432.95073757284337</v>
      </c>
      <c r="AM491" s="19">
        <f t="shared" si="91"/>
        <v>4.3295073757284336E-2</v>
      </c>
      <c r="AN491" s="19">
        <f t="shared" si="92"/>
        <v>4.8105637508093699E-3</v>
      </c>
      <c r="AP491" s="24">
        <v>6.51</v>
      </c>
      <c r="AQ491" s="24">
        <f t="shared" si="93"/>
        <v>0.28185093015992102</v>
      </c>
      <c r="AR491" s="24"/>
      <c r="AS491" s="24">
        <v>8.2509316770186327</v>
      </c>
      <c r="AT491" s="24">
        <f t="shared" si="94"/>
        <v>3.9691632835870599E-2</v>
      </c>
      <c r="AU491" s="24"/>
      <c r="AV491" s="25">
        <f t="shared" si="95"/>
        <v>0.24215929732405042</v>
      </c>
    </row>
    <row r="492" spans="1:48" x14ac:dyDescent="0.3">
      <c r="A492" s="2" t="s">
        <v>11</v>
      </c>
      <c r="B492" s="2">
        <v>38</v>
      </c>
      <c r="C492" s="5">
        <v>39871</v>
      </c>
      <c r="D492" s="2">
        <v>33</v>
      </c>
      <c r="E492" s="2" t="s">
        <v>7</v>
      </c>
      <c r="F492" s="6" t="s">
        <v>23</v>
      </c>
      <c r="G492" s="2">
        <v>80</v>
      </c>
      <c r="H492" s="2">
        <v>12</v>
      </c>
      <c r="I492" s="2">
        <v>12</v>
      </c>
      <c r="J492" s="2">
        <v>9</v>
      </c>
      <c r="K492" s="2">
        <v>3</v>
      </c>
      <c r="L492" s="19">
        <v>763.40701482231975</v>
      </c>
      <c r="M492" s="19">
        <f t="shared" si="84"/>
        <v>7.6340701482231973E-2</v>
      </c>
      <c r="N492" s="19">
        <v>610.72561185785582</v>
      </c>
      <c r="O492" s="19">
        <f t="shared" si="85"/>
        <v>6.1072561185785586E-2</v>
      </c>
      <c r="P492" s="19">
        <f t="shared" si="86"/>
        <v>1.5268140296446388E-2</v>
      </c>
      <c r="R492" s="24">
        <v>14.08</v>
      </c>
      <c r="S492" s="24">
        <f t="shared" si="87"/>
        <v>0.859901661495861</v>
      </c>
      <c r="U492" s="24">
        <v>6.1216589861751149</v>
      </c>
      <c r="V492" s="24">
        <f t="shared" si="88"/>
        <v>9.3466348247923409E-2</v>
      </c>
      <c r="X492" s="25">
        <f t="shared" si="89"/>
        <v>0.76643531324793757</v>
      </c>
      <c r="AA492" s="5">
        <v>39871</v>
      </c>
      <c r="AB492" s="2">
        <v>33</v>
      </c>
      <c r="AC492" s="2" t="s">
        <v>7</v>
      </c>
      <c r="AD492" s="6" t="s">
        <v>23</v>
      </c>
      <c r="AE492" s="2">
        <v>80</v>
      </c>
      <c r="AF492" s="2">
        <v>12</v>
      </c>
      <c r="AG492" s="2">
        <v>12</v>
      </c>
      <c r="AH492" s="2">
        <v>9</v>
      </c>
      <c r="AI492" s="2">
        <v>3</v>
      </c>
      <c r="AJ492" s="19">
        <v>763.40701482231975</v>
      </c>
      <c r="AK492" s="19">
        <f t="shared" si="90"/>
        <v>7.6340701482231973E-2</v>
      </c>
      <c r="AL492" s="19">
        <v>610.72561185785582</v>
      </c>
      <c r="AM492" s="19">
        <f t="shared" si="91"/>
        <v>6.1072561185785586E-2</v>
      </c>
      <c r="AN492" s="19">
        <f t="shared" si="92"/>
        <v>1.5268140296446388E-2</v>
      </c>
      <c r="AP492" s="24">
        <v>14.08</v>
      </c>
      <c r="AQ492" s="24">
        <f t="shared" si="93"/>
        <v>0.859901661495861</v>
      </c>
      <c r="AR492" s="24"/>
      <c r="AS492" s="24">
        <v>6.1216589861751149</v>
      </c>
      <c r="AT492" s="24">
        <f t="shared" si="94"/>
        <v>9.3466348247923409E-2</v>
      </c>
      <c r="AU492" s="24"/>
      <c r="AV492" s="25">
        <f t="shared" si="95"/>
        <v>0.76643531324793757</v>
      </c>
    </row>
    <row r="493" spans="1:48" x14ac:dyDescent="0.3">
      <c r="A493" s="2" t="s">
        <v>11</v>
      </c>
      <c r="B493" s="2">
        <v>38</v>
      </c>
      <c r="C493" s="5">
        <v>39871</v>
      </c>
      <c r="D493" s="2">
        <v>33</v>
      </c>
      <c r="E493" s="2" t="s">
        <v>7</v>
      </c>
      <c r="F493" s="6" t="s">
        <v>36</v>
      </c>
      <c r="G493" s="2">
        <v>60</v>
      </c>
      <c r="H493" s="2">
        <v>25</v>
      </c>
      <c r="I493" s="2">
        <v>20</v>
      </c>
      <c r="J493" s="2">
        <v>17.5</v>
      </c>
      <c r="K493" s="2">
        <v>2</v>
      </c>
      <c r="L493" s="19">
        <v>1924.2255003237483</v>
      </c>
      <c r="M493" s="19">
        <f t="shared" si="84"/>
        <v>0.19242255003237482</v>
      </c>
      <c r="N493" s="19">
        <v>1154.535300194249</v>
      </c>
      <c r="O493" s="19">
        <f t="shared" si="85"/>
        <v>0.11545353001942489</v>
      </c>
      <c r="P493" s="19">
        <f t="shared" si="86"/>
        <v>7.6969020012949932E-2</v>
      </c>
      <c r="R493" s="24">
        <v>14.08</v>
      </c>
      <c r="S493" s="24">
        <f t="shared" si="87"/>
        <v>1.6255857026735026</v>
      </c>
      <c r="U493" s="24">
        <v>8.3025000000000002</v>
      </c>
      <c r="V493" s="24">
        <f t="shared" si="88"/>
        <v>0.6390352886575168</v>
      </c>
      <c r="X493" s="25">
        <f t="shared" si="89"/>
        <v>0.98655041401598575</v>
      </c>
      <c r="AA493" s="5">
        <v>39871</v>
      </c>
      <c r="AB493" s="2">
        <v>33</v>
      </c>
      <c r="AC493" s="2" t="s">
        <v>7</v>
      </c>
      <c r="AD493" s="6" t="s">
        <v>36</v>
      </c>
      <c r="AE493" s="2">
        <v>60</v>
      </c>
      <c r="AF493" s="2">
        <v>25</v>
      </c>
      <c r="AG493" s="2">
        <v>20</v>
      </c>
      <c r="AH493" s="2">
        <v>17.5</v>
      </c>
      <c r="AI493" s="2">
        <v>2</v>
      </c>
      <c r="AJ493" s="19">
        <v>1924.2255003237483</v>
      </c>
      <c r="AK493" s="19">
        <f t="shared" si="90"/>
        <v>0.19242255003237482</v>
      </c>
      <c r="AL493" s="19">
        <v>1154.535300194249</v>
      </c>
      <c r="AM493" s="19">
        <f t="shared" si="91"/>
        <v>0.11545353001942489</v>
      </c>
      <c r="AN493" s="19">
        <f t="shared" si="92"/>
        <v>7.6969020012949932E-2</v>
      </c>
      <c r="AP493" s="24">
        <v>14.08</v>
      </c>
      <c r="AQ493" s="24">
        <f t="shared" si="93"/>
        <v>1.6255857026735026</v>
      </c>
      <c r="AR493" s="24"/>
      <c r="AS493" s="24">
        <v>8.3025000000000002</v>
      </c>
      <c r="AT493" s="24">
        <f t="shared" si="94"/>
        <v>0.6390352886575168</v>
      </c>
      <c r="AU493" s="24"/>
      <c r="AV493" s="25">
        <f t="shared" si="95"/>
        <v>0.98655041401598575</v>
      </c>
    </row>
    <row r="494" spans="1:48" x14ac:dyDescent="0.3">
      <c r="A494" s="2" t="s">
        <v>11</v>
      </c>
      <c r="B494" s="2">
        <v>38</v>
      </c>
      <c r="C494" s="5">
        <v>39871</v>
      </c>
      <c r="D494" s="2">
        <v>33</v>
      </c>
      <c r="E494" s="2" t="s">
        <v>7</v>
      </c>
      <c r="F494" s="6" t="s">
        <v>35</v>
      </c>
      <c r="G494" s="2">
        <v>90</v>
      </c>
      <c r="H494" s="2">
        <v>5</v>
      </c>
      <c r="I494" s="2">
        <v>15</v>
      </c>
      <c r="J494" s="2">
        <v>6.25</v>
      </c>
      <c r="K494" s="2">
        <v>1</v>
      </c>
      <c r="L494" s="19">
        <v>122.7184630308513</v>
      </c>
      <c r="M494" s="19">
        <f t="shared" si="84"/>
        <v>1.2271846303085129E-2</v>
      </c>
      <c r="N494" s="19">
        <v>110.44661672776617</v>
      </c>
      <c r="O494" s="19">
        <f t="shared" si="85"/>
        <v>1.1044661672776616E-2</v>
      </c>
      <c r="P494" s="19">
        <f t="shared" si="86"/>
        <v>1.2271846303085129E-3</v>
      </c>
      <c r="R494" s="24">
        <v>14.08</v>
      </c>
      <c r="S494" s="24">
        <f t="shared" si="87"/>
        <v>0.15550883635269477</v>
      </c>
      <c r="U494" s="24">
        <v>8.104694792715291</v>
      </c>
      <c r="V494" s="24">
        <f t="shared" si="88"/>
        <v>9.9459568829616436E-3</v>
      </c>
      <c r="X494" s="25">
        <f t="shared" si="89"/>
        <v>0.14556287946973312</v>
      </c>
      <c r="AA494" s="5">
        <v>39871</v>
      </c>
      <c r="AB494" s="2">
        <v>33</v>
      </c>
      <c r="AC494" s="2" t="s">
        <v>7</v>
      </c>
      <c r="AD494" s="6" t="s">
        <v>35</v>
      </c>
      <c r="AE494" s="2">
        <v>90</v>
      </c>
      <c r="AF494" s="2">
        <v>5</v>
      </c>
      <c r="AG494" s="2">
        <v>15</v>
      </c>
      <c r="AH494" s="2">
        <v>6.25</v>
      </c>
      <c r="AI494" s="2">
        <v>1</v>
      </c>
      <c r="AJ494" s="19">
        <v>122.7184630308513</v>
      </c>
      <c r="AK494" s="19">
        <f t="shared" si="90"/>
        <v>1.2271846303085129E-2</v>
      </c>
      <c r="AL494" s="19">
        <v>110.44661672776617</v>
      </c>
      <c r="AM494" s="19">
        <f t="shared" si="91"/>
        <v>1.1044661672776616E-2</v>
      </c>
      <c r="AN494" s="19">
        <f t="shared" si="92"/>
        <v>1.2271846303085129E-3</v>
      </c>
      <c r="AP494" s="24">
        <v>14.08</v>
      </c>
      <c r="AQ494" s="24">
        <f t="shared" si="93"/>
        <v>0.15550883635269477</v>
      </c>
      <c r="AR494" s="24"/>
      <c r="AS494" s="24">
        <v>8.104694792715291</v>
      </c>
      <c r="AT494" s="24">
        <f t="shared" si="94"/>
        <v>9.9459568829616436E-3</v>
      </c>
      <c r="AU494" s="24"/>
      <c r="AV494" s="25">
        <f t="shared" si="95"/>
        <v>0.14556287946973312</v>
      </c>
    </row>
    <row r="495" spans="1:48" x14ac:dyDescent="0.3">
      <c r="A495" s="2" t="s">
        <v>11</v>
      </c>
      <c r="B495" s="2">
        <v>38</v>
      </c>
      <c r="C495" s="5">
        <v>39871</v>
      </c>
      <c r="D495" s="2">
        <v>33</v>
      </c>
      <c r="E495" s="2" t="s">
        <v>7</v>
      </c>
      <c r="F495" s="6" t="s">
        <v>16</v>
      </c>
      <c r="G495" s="2">
        <v>90</v>
      </c>
      <c r="H495" s="2">
        <v>3</v>
      </c>
      <c r="I495" s="2">
        <v>10</v>
      </c>
      <c r="J495" s="2">
        <v>4</v>
      </c>
      <c r="K495" s="2">
        <v>1</v>
      </c>
      <c r="L495" s="19">
        <v>50.26548245743669</v>
      </c>
      <c r="M495" s="19">
        <f t="shared" si="84"/>
        <v>5.0265482457436689E-3</v>
      </c>
      <c r="N495" s="19">
        <v>45.238934211693021</v>
      </c>
      <c r="O495" s="19">
        <f t="shared" si="85"/>
        <v>4.5238934211693019E-3</v>
      </c>
      <c r="P495" s="19">
        <f t="shared" si="86"/>
        <v>5.0265482457436707E-4</v>
      </c>
      <c r="R495" s="24">
        <v>14.08</v>
      </c>
      <c r="S495" s="24">
        <f t="shared" si="87"/>
        <v>6.3696419370063775E-2</v>
      </c>
      <c r="U495" s="24">
        <v>6.8298200514138809</v>
      </c>
      <c r="V495" s="24">
        <f t="shared" si="88"/>
        <v>3.4330419998179389E-3</v>
      </c>
      <c r="X495" s="25">
        <f t="shared" si="89"/>
        <v>6.0263377370245834E-2</v>
      </c>
      <c r="AA495" s="5">
        <v>39871</v>
      </c>
      <c r="AB495" s="2">
        <v>33</v>
      </c>
      <c r="AC495" s="2" t="s">
        <v>7</v>
      </c>
      <c r="AD495" s="6" t="s">
        <v>16</v>
      </c>
      <c r="AE495" s="2">
        <v>90</v>
      </c>
      <c r="AF495" s="2">
        <v>3</v>
      </c>
      <c r="AG495" s="2">
        <v>10</v>
      </c>
      <c r="AH495" s="2">
        <v>4</v>
      </c>
      <c r="AI495" s="2">
        <v>1</v>
      </c>
      <c r="AJ495" s="19">
        <v>50.26548245743669</v>
      </c>
      <c r="AK495" s="19">
        <f t="shared" si="90"/>
        <v>5.0265482457436689E-3</v>
      </c>
      <c r="AL495" s="19">
        <v>45.238934211693021</v>
      </c>
      <c r="AM495" s="19">
        <f t="shared" si="91"/>
        <v>4.5238934211693019E-3</v>
      </c>
      <c r="AN495" s="19">
        <f t="shared" si="92"/>
        <v>5.0265482457436707E-4</v>
      </c>
      <c r="AP495" s="24">
        <v>14.08</v>
      </c>
      <c r="AQ495" s="24">
        <f t="shared" si="93"/>
        <v>6.3696419370063775E-2</v>
      </c>
      <c r="AR495" s="24"/>
      <c r="AS495" s="24">
        <v>6.8298200514138809</v>
      </c>
      <c r="AT495" s="24">
        <f t="shared" si="94"/>
        <v>3.4330419998179389E-3</v>
      </c>
      <c r="AU495" s="24"/>
      <c r="AV495" s="25">
        <f t="shared" si="95"/>
        <v>6.0263377370245834E-2</v>
      </c>
    </row>
    <row r="496" spans="1:48" x14ac:dyDescent="0.3">
      <c r="A496" s="2" t="s">
        <v>11</v>
      </c>
      <c r="B496" s="2">
        <v>38</v>
      </c>
      <c r="C496" s="5">
        <v>39871</v>
      </c>
      <c r="D496" s="2">
        <v>33</v>
      </c>
      <c r="E496" s="2" t="s">
        <v>7</v>
      </c>
      <c r="F496" s="6" t="s">
        <v>49</v>
      </c>
      <c r="G496" s="2">
        <v>60</v>
      </c>
      <c r="H496" s="2">
        <v>3</v>
      </c>
      <c r="I496" s="2">
        <v>15</v>
      </c>
      <c r="J496" s="2">
        <v>5.25</v>
      </c>
      <c r="K496" s="2">
        <v>2</v>
      </c>
      <c r="L496" s="19">
        <v>173.18029502913734</v>
      </c>
      <c r="M496" s="19">
        <f t="shared" si="84"/>
        <v>1.7318029502913734E-2</v>
      </c>
      <c r="N496" s="19">
        <v>103.9081770174824</v>
      </c>
      <c r="O496" s="19">
        <f t="shared" si="85"/>
        <v>1.0390817701748239E-2</v>
      </c>
      <c r="P496" s="19">
        <f t="shared" si="86"/>
        <v>6.9272118011654941E-3</v>
      </c>
      <c r="R496" s="24">
        <v>14.08</v>
      </c>
      <c r="S496" s="24">
        <f t="shared" si="87"/>
        <v>0.14630271324061522</v>
      </c>
      <c r="U496" s="24">
        <v>8.461146496815287</v>
      </c>
      <c r="V496" s="24">
        <f t="shared" si="88"/>
        <v>5.8612153864128935E-2</v>
      </c>
      <c r="X496" s="25">
        <f t="shared" si="89"/>
        <v>8.7690559376486288E-2</v>
      </c>
      <c r="AA496" s="5">
        <v>39871</v>
      </c>
      <c r="AB496" s="2">
        <v>33</v>
      </c>
      <c r="AC496" s="2" t="s">
        <v>7</v>
      </c>
      <c r="AD496" s="6" t="s">
        <v>49</v>
      </c>
      <c r="AE496" s="2">
        <v>60</v>
      </c>
      <c r="AF496" s="2">
        <v>3</v>
      </c>
      <c r="AG496" s="2">
        <v>15</v>
      </c>
      <c r="AH496" s="2">
        <v>5.25</v>
      </c>
      <c r="AI496" s="2">
        <v>2</v>
      </c>
      <c r="AJ496" s="19">
        <v>173.18029502913734</v>
      </c>
      <c r="AK496" s="19">
        <f t="shared" si="90"/>
        <v>1.7318029502913734E-2</v>
      </c>
      <c r="AL496" s="19">
        <v>103.9081770174824</v>
      </c>
      <c r="AM496" s="19">
        <f t="shared" si="91"/>
        <v>1.0390817701748239E-2</v>
      </c>
      <c r="AN496" s="19">
        <f t="shared" si="92"/>
        <v>6.9272118011654941E-3</v>
      </c>
      <c r="AP496" s="24">
        <v>14.08</v>
      </c>
      <c r="AQ496" s="24">
        <f t="shared" si="93"/>
        <v>0.14630271324061522</v>
      </c>
      <c r="AR496" s="24"/>
      <c r="AS496" s="24">
        <v>8.461146496815287</v>
      </c>
      <c r="AT496" s="24">
        <f t="shared" si="94"/>
        <v>5.8612153864128935E-2</v>
      </c>
      <c r="AU496" s="24"/>
      <c r="AV496" s="25">
        <f t="shared" si="95"/>
        <v>8.7690559376486288E-2</v>
      </c>
    </row>
    <row r="497" spans="1:48" x14ac:dyDescent="0.3">
      <c r="A497" s="2" t="s">
        <v>11</v>
      </c>
      <c r="B497" s="2">
        <v>38</v>
      </c>
      <c r="C497" s="5">
        <v>39871</v>
      </c>
      <c r="D497" s="2">
        <v>33</v>
      </c>
      <c r="E497" s="2" t="s">
        <v>7</v>
      </c>
      <c r="F497" s="6" t="s">
        <v>35</v>
      </c>
      <c r="G497" s="2">
        <v>90</v>
      </c>
      <c r="H497" s="2">
        <v>5</v>
      </c>
      <c r="I497" s="2">
        <v>15</v>
      </c>
      <c r="J497" s="2">
        <v>6.25</v>
      </c>
      <c r="K497" s="2">
        <v>1</v>
      </c>
      <c r="L497" s="19">
        <v>122.7184630308513</v>
      </c>
      <c r="M497" s="19">
        <f t="shared" si="84"/>
        <v>1.2271846303085129E-2</v>
      </c>
      <c r="N497" s="19">
        <v>110.44661672776617</v>
      </c>
      <c r="O497" s="19">
        <f t="shared" si="85"/>
        <v>1.1044661672776616E-2</v>
      </c>
      <c r="P497" s="19">
        <f t="shared" si="86"/>
        <v>1.2271846303085129E-3</v>
      </c>
      <c r="R497" s="24">
        <v>14.08</v>
      </c>
      <c r="S497" s="24">
        <f t="shared" si="87"/>
        <v>0.15550883635269477</v>
      </c>
      <c r="U497" s="24">
        <v>8.104694792715291</v>
      </c>
      <c r="V497" s="24">
        <f t="shared" si="88"/>
        <v>9.9459568829616436E-3</v>
      </c>
      <c r="X497" s="25">
        <f t="shared" si="89"/>
        <v>0.14556287946973312</v>
      </c>
      <c r="AA497" s="5">
        <v>39871</v>
      </c>
      <c r="AB497" s="2">
        <v>33</v>
      </c>
      <c r="AC497" s="2" t="s">
        <v>7</v>
      </c>
      <c r="AD497" s="6" t="s">
        <v>35</v>
      </c>
      <c r="AE497" s="2">
        <v>90</v>
      </c>
      <c r="AF497" s="2">
        <v>5</v>
      </c>
      <c r="AG497" s="2">
        <v>15</v>
      </c>
      <c r="AH497" s="2">
        <v>6.25</v>
      </c>
      <c r="AI497" s="2">
        <v>1</v>
      </c>
      <c r="AJ497" s="19">
        <v>122.7184630308513</v>
      </c>
      <c r="AK497" s="19">
        <f t="shared" si="90"/>
        <v>1.2271846303085129E-2</v>
      </c>
      <c r="AL497" s="19">
        <v>110.44661672776617</v>
      </c>
      <c r="AM497" s="19">
        <f t="shared" si="91"/>
        <v>1.1044661672776616E-2</v>
      </c>
      <c r="AN497" s="19">
        <f t="shared" si="92"/>
        <v>1.2271846303085129E-3</v>
      </c>
      <c r="AP497" s="24">
        <v>14.08</v>
      </c>
      <c r="AQ497" s="24">
        <f t="shared" si="93"/>
        <v>0.15550883635269477</v>
      </c>
      <c r="AR497" s="24"/>
      <c r="AS497" s="24">
        <v>8.104694792715291</v>
      </c>
      <c r="AT497" s="24">
        <f t="shared" si="94"/>
        <v>9.9459568829616436E-3</v>
      </c>
      <c r="AU497" s="24"/>
      <c r="AV497" s="25">
        <f t="shared" si="95"/>
        <v>0.14556287946973312</v>
      </c>
    </row>
    <row r="498" spans="1:48" x14ac:dyDescent="0.3">
      <c r="A498" s="2" t="s">
        <v>11</v>
      </c>
      <c r="B498" s="2">
        <v>38</v>
      </c>
      <c r="C498" s="5">
        <v>39871</v>
      </c>
      <c r="D498" s="2">
        <v>33</v>
      </c>
      <c r="E498" s="2" t="s">
        <v>7</v>
      </c>
      <c r="F498" s="6" t="s">
        <v>35</v>
      </c>
      <c r="G498" s="2">
        <v>90</v>
      </c>
      <c r="H498" s="2">
        <v>3</v>
      </c>
      <c r="I498" s="2">
        <v>16</v>
      </c>
      <c r="J498" s="2">
        <v>5.5</v>
      </c>
      <c r="K498" s="2">
        <v>1</v>
      </c>
      <c r="L498" s="19">
        <v>95.033177771091246</v>
      </c>
      <c r="M498" s="19">
        <f t="shared" si="84"/>
        <v>9.5033177771091243E-3</v>
      </c>
      <c r="N498" s="19">
        <v>85.529859993982129</v>
      </c>
      <c r="O498" s="19">
        <f t="shared" si="85"/>
        <v>8.5529859993982126E-3</v>
      </c>
      <c r="P498" s="19">
        <f t="shared" si="86"/>
        <v>9.5033177771091173E-4</v>
      </c>
      <c r="R498" s="24">
        <v>14.08</v>
      </c>
      <c r="S498" s="24">
        <f t="shared" si="87"/>
        <v>0.12042604287152683</v>
      </c>
      <c r="U498" s="24">
        <v>8.104694792715291</v>
      </c>
      <c r="V498" s="24">
        <f t="shared" si="88"/>
        <v>7.7021490101654919E-3</v>
      </c>
      <c r="X498" s="25">
        <f t="shared" si="89"/>
        <v>0.11272389386136134</v>
      </c>
      <c r="AA498" s="5">
        <v>39871</v>
      </c>
      <c r="AB498" s="2">
        <v>33</v>
      </c>
      <c r="AC498" s="2" t="s">
        <v>7</v>
      </c>
      <c r="AD498" s="6" t="s">
        <v>35</v>
      </c>
      <c r="AE498" s="2">
        <v>90</v>
      </c>
      <c r="AF498" s="2">
        <v>3</v>
      </c>
      <c r="AG498" s="2">
        <v>16</v>
      </c>
      <c r="AH498" s="2">
        <v>5.5</v>
      </c>
      <c r="AI498" s="2">
        <v>1</v>
      </c>
      <c r="AJ498" s="19">
        <v>95.033177771091246</v>
      </c>
      <c r="AK498" s="19">
        <f t="shared" si="90"/>
        <v>9.5033177771091243E-3</v>
      </c>
      <c r="AL498" s="19">
        <v>85.529859993982129</v>
      </c>
      <c r="AM498" s="19">
        <f t="shared" si="91"/>
        <v>8.5529859993982126E-3</v>
      </c>
      <c r="AN498" s="19">
        <f t="shared" si="92"/>
        <v>9.5033177771091173E-4</v>
      </c>
      <c r="AP498" s="24">
        <v>14.08</v>
      </c>
      <c r="AQ498" s="24">
        <f t="shared" si="93"/>
        <v>0.12042604287152683</v>
      </c>
      <c r="AR498" s="24"/>
      <c r="AS498" s="24">
        <v>8.104694792715291</v>
      </c>
      <c r="AT498" s="24">
        <f t="shared" si="94"/>
        <v>7.7021490101654919E-3</v>
      </c>
      <c r="AU498" s="24"/>
      <c r="AV498" s="25">
        <f t="shared" si="95"/>
        <v>0.11272389386136134</v>
      </c>
    </row>
    <row r="499" spans="1:48" x14ac:dyDescent="0.3">
      <c r="A499" s="2" t="s">
        <v>6</v>
      </c>
      <c r="B499" s="2">
        <v>29</v>
      </c>
      <c r="C499" s="5">
        <v>39871</v>
      </c>
      <c r="D499" s="2">
        <v>35</v>
      </c>
      <c r="E499" s="2" t="s">
        <v>8</v>
      </c>
      <c r="F499" s="6" t="s">
        <v>41</v>
      </c>
      <c r="G499" s="2">
        <v>80</v>
      </c>
      <c r="H499" s="2">
        <v>15</v>
      </c>
      <c r="I499" s="2">
        <v>15</v>
      </c>
      <c r="J499" s="2">
        <v>11.25</v>
      </c>
      <c r="K499" s="2">
        <v>3</v>
      </c>
      <c r="L499" s="19">
        <v>1192.8234606598746</v>
      </c>
      <c r="M499" s="19">
        <f t="shared" si="84"/>
        <v>0.11928234606598746</v>
      </c>
      <c r="N499" s="19">
        <v>954.25876852789975</v>
      </c>
      <c r="O499" s="19">
        <f t="shared" si="85"/>
        <v>9.542587685278997E-2</v>
      </c>
      <c r="P499" s="19">
        <f t="shared" si="86"/>
        <v>2.3856469213197493E-2</v>
      </c>
      <c r="R499" s="24">
        <v>14.08</v>
      </c>
      <c r="S499" s="24">
        <f t="shared" si="87"/>
        <v>1.3435963460872828</v>
      </c>
      <c r="U499" s="24">
        <v>8.1999999999999993</v>
      </c>
      <c r="V499" s="24">
        <f t="shared" si="88"/>
        <v>0.19562304754821941</v>
      </c>
      <c r="X499" s="25">
        <f t="shared" si="89"/>
        <v>1.1479732985390634</v>
      </c>
      <c r="AA499" s="5">
        <v>39871</v>
      </c>
      <c r="AB499" s="2">
        <v>35</v>
      </c>
      <c r="AC499" s="2" t="s">
        <v>8</v>
      </c>
      <c r="AD499" s="6" t="s">
        <v>41</v>
      </c>
      <c r="AE499" s="2">
        <v>80</v>
      </c>
      <c r="AF499" s="2">
        <v>15</v>
      </c>
      <c r="AG499" s="2">
        <v>15</v>
      </c>
      <c r="AH499" s="2">
        <v>11.25</v>
      </c>
      <c r="AI499" s="2">
        <v>3</v>
      </c>
      <c r="AJ499" s="19">
        <v>1192.8234606598746</v>
      </c>
      <c r="AK499" s="19">
        <f t="shared" si="90"/>
        <v>0.11928234606598746</v>
      </c>
      <c r="AL499" s="19">
        <v>954.25876852789975</v>
      </c>
      <c r="AM499" s="19">
        <f t="shared" si="91"/>
        <v>9.542587685278997E-2</v>
      </c>
      <c r="AN499" s="19">
        <f t="shared" si="92"/>
        <v>2.3856469213197493E-2</v>
      </c>
      <c r="AP499" s="24">
        <v>14.08</v>
      </c>
      <c r="AQ499" s="24">
        <f t="shared" si="93"/>
        <v>1.3435963460872828</v>
      </c>
      <c r="AR499" s="24"/>
      <c r="AS499" s="24">
        <v>8.1999999999999993</v>
      </c>
      <c r="AT499" s="24">
        <f t="shared" si="94"/>
        <v>0.19562304754821941</v>
      </c>
      <c r="AU499" s="24"/>
      <c r="AV499" s="25">
        <f t="shared" si="95"/>
        <v>1.1479732985390634</v>
      </c>
    </row>
    <row r="500" spans="1:48" x14ac:dyDescent="0.3">
      <c r="A500" s="2" t="s">
        <v>6</v>
      </c>
      <c r="B500" s="2">
        <v>29</v>
      </c>
      <c r="C500" s="5">
        <v>39871</v>
      </c>
      <c r="D500" s="2">
        <v>35</v>
      </c>
      <c r="E500" s="2" t="s">
        <v>8</v>
      </c>
      <c r="F500" s="6" t="s">
        <v>47</v>
      </c>
      <c r="G500" s="2">
        <v>100</v>
      </c>
      <c r="H500" s="2">
        <v>5</v>
      </c>
      <c r="I500" s="2">
        <v>15</v>
      </c>
      <c r="J500" s="2">
        <v>6.25</v>
      </c>
      <c r="K500" s="2">
        <v>3</v>
      </c>
      <c r="L500" s="19">
        <v>368.15538909255389</v>
      </c>
      <c r="M500" s="19">
        <f t="shared" si="84"/>
        <v>3.6815538909255388E-2</v>
      </c>
      <c r="N500" s="19">
        <v>368.15538909255389</v>
      </c>
      <c r="O500" s="19">
        <f t="shared" si="85"/>
        <v>3.6815538909255388E-2</v>
      </c>
      <c r="P500" s="19">
        <f t="shared" si="86"/>
        <v>0</v>
      </c>
      <c r="R500" s="24">
        <v>14.08</v>
      </c>
      <c r="S500" s="24">
        <f t="shared" si="87"/>
        <v>0.51836278784231582</v>
      </c>
      <c r="U500" s="24">
        <v>11.257627118644068</v>
      </c>
      <c r="V500" s="24">
        <f t="shared" si="88"/>
        <v>0</v>
      </c>
      <c r="X500" s="25">
        <f t="shared" si="89"/>
        <v>0.51836278784231582</v>
      </c>
      <c r="AA500" s="5">
        <v>39871</v>
      </c>
      <c r="AB500" s="2">
        <v>35</v>
      </c>
      <c r="AC500" s="2" t="s">
        <v>8</v>
      </c>
      <c r="AD500" s="6" t="s">
        <v>47</v>
      </c>
      <c r="AE500" s="2">
        <v>100</v>
      </c>
      <c r="AF500" s="2">
        <v>5</v>
      </c>
      <c r="AG500" s="2">
        <v>15</v>
      </c>
      <c r="AH500" s="2">
        <v>6.25</v>
      </c>
      <c r="AI500" s="2">
        <v>3</v>
      </c>
      <c r="AJ500" s="19">
        <v>368.15538909255389</v>
      </c>
      <c r="AK500" s="19">
        <f t="shared" si="90"/>
        <v>3.6815538909255388E-2</v>
      </c>
      <c r="AL500" s="19">
        <v>368.15538909255389</v>
      </c>
      <c r="AM500" s="19">
        <f t="shared" si="91"/>
        <v>3.6815538909255388E-2</v>
      </c>
      <c r="AN500" s="19">
        <f t="shared" si="92"/>
        <v>0</v>
      </c>
      <c r="AP500" s="24">
        <v>14.08</v>
      </c>
      <c r="AQ500" s="24">
        <f t="shared" si="93"/>
        <v>0.51836278784231582</v>
      </c>
      <c r="AR500" s="24"/>
      <c r="AS500" s="24">
        <v>11.257627118644068</v>
      </c>
      <c r="AT500" s="24">
        <f t="shared" si="94"/>
        <v>0</v>
      </c>
      <c r="AU500" s="24"/>
      <c r="AV500" s="25">
        <f t="shared" si="95"/>
        <v>0.51836278784231582</v>
      </c>
    </row>
    <row r="501" spans="1:48" x14ac:dyDescent="0.3">
      <c r="A501" s="2" t="s">
        <v>6</v>
      </c>
      <c r="B501" s="2">
        <v>29</v>
      </c>
      <c r="C501" s="5">
        <v>39871</v>
      </c>
      <c r="D501" s="2">
        <v>35</v>
      </c>
      <c r="E501" s="2" t="s">
        <v>8</v>
      </c>
      <c r="F501" s="6" t="s">
        <v>13</v>
      </c>
      <c r="G501" s="2">
        <v>0</v>
      </c>
      <c r="H501" s="2">
        <v>25</v>
      </c>
      <c r="I501" s="2">
        <v>70</v>
      </c>
      <c r="J501" s="2">
        <v>30</v>
      </c>
      <c r="K501" s="2">
        <v>4</v>
      </c>
      <c r="L501" s="19">
        <v>11309.733552923255</v>
      </c>
      <c r="M501" s="19">
        <f t="shared" si="84"/>
        <v>1.1309733552923256</v>
      </c>
      <c r="N501" s="19">
        <v>0</v>
      </c>
      <c r="O501" s="19">
        <f t="shared" si="85"/>
        <v>0</v>
      </c>
      <c r="P501" s="19">
        <f t="shared" si="86"/>
        <v>1.1309733552923256</v>
      </c>
      <c r="R501" s="24">
        <v>14.08</v>
      </c>
      <c r="S501" s="24">
        <f t="shared" si="87"/>
        <v>0</v>
      </c>
      <c r="U501" s="24">
        <v>10.10190114068441</v>
      </c>
      <c r="V501" s="24">
        <f t="shared" si="88"/>
        <v>11.424981027911217</v>
      </c>
      <c r="X501" s="25">
        <f t="shared" si="89"/>
        <v>-11.424981027911217</v>
      </c>
      <c r="AA501" s="5">
        <v>39871</v>
      </c>
      <c r="AB501" s="2">
        <v>35</v>
      </c>
      <c r="AC501" s="2" t="s">
        <v>8</v>
      </c>
      <c r="AD501" s="6" t="s">
        <v>13</v>
      </c>
      <c r="AE501" s="2">
        <v>0</v>
      </c>
      <c r="AF501" s="2">
        <v>25</v>
      </c>
      <c r="AG501" s="2">
        <v>70</v>
      </c>
      <c r="AH501" s="2">
        <v>30</v>
      </c>
      <c r="AI501" s="2">
        <v>4</v>
      </c>
      <c r="AJ501" s="19">
        <v>11309.733552923255</v>
      </c>
      <c r="AK501" s="19">
        <f t="shared" si="90"/>
        <v>1.1309733552923256</v>
      </c>
      <c r="AL501" s="19">
        <v>0</v>
      </c>
      <c r="AM501" s="19">
        <f t="shared" si="91"/>
        <v>0</v>
      </c>
      <c r="AN501" s="19">
        <f t="shared" si="92"/>
        <v>1.1309733552923256</v>
      </c>
      <c r="AP501" s="24">
        <v>14.08</v>
      </c>
      <c r="AQ501" s="24">
        <f t="shared" si="93"/>
        <v>0</v>
      </c>
      <c r="AR501" s="24"/>
      <c r="AS501" s="24">
        <v>10.10190114068441</v>
      </c>
      <c r="AT501" s="24">
        <f t="shared" si="94"/>
        <v>11.424981027911217</v>
      </c>
      <c r="AU501" s="24"/>
      <c r="AV501" s="25">
        <f t="shared" si="95"/>
        <v>-11.424981027911217</v>
      </c>
    </row>
    <row r="502" spans="1:48" x14ac:dyDescent="0.3">
      <c r="A502" s="2" t="s">
        <v>6</v>
      </c>
      <c r="B502" s="2">
        <v>29</v>
      </c>
      <c r="C502" s="5">
        <v>39871</v>
      </c>
      <c r="D502" s="2">
        <v>35</v>
      </c>
      <c r="E502" s="2" t="s">
        <v>8</v>
      </c>
      <c r="F502" s="6" t="s">
        <v>24</v>
      </c>
      <c r="G502" s="2">
        <v>100</v>
      </c>
      <c r="H502" s="2">
        <v>10</v>
      </c>
      <c r="I502" s="2">
        <v>15</v>
      </c>
      <c r="J502" s="2">
        <v>8.75</v>
      </c>
      <c r="K502" s="2">
        <v>2</v>
      </c>
      <c r="L502" s="19">
        <v>481.05637508093707</v>
      </c>
      <c r="M502" s="19">
        <f t="shared" si="84"/>
        <v>4.8105637508093706E-2</v>
      </c>
      <c r="N502" s="19">
        <v>481.05637508093707</v>
      </c>
      <c r="O502" s="19">
        <f t="shared" si="85"/>
        <v>4.8105637508093706E-2</v>
      </c>
      <c r="P502" s="19">
        <f t="shared" si="86"/>
        <v>0</v>
      </c>
      <c r="R502" s="24">
        <v>14.08</v>
      </c>
      <c r="S502" s="24">
        <f t="shared" si="87"/>
        <v>0.67732737611395943</v>
      </c>
      <c r="U502" s="24">
        <v>8.461146496815287</v>
      </c>
      <c r="V502" s="24">
        <f t="shared" si="88"/>
        <v>0</v>
      </c>
      <c r="X502" s="25">
        <f t="shared" si="89"/>
        <v>0.67732737611395943</v>
      </c>
      <c r="AA502" s="5">
        <v>39871</v>
      </c>
      <c r="AB502" s="2">
        <v>35</v>
      </c>
      <c r="AC502" s="2" t="s">
        <v>8</v>
      </c>
      <c r="AD502" s="6" t="s">
        <v>24</v>
      </c>
      <c r="AE502" s="2">
        <v>100</v>
      </c>
      <c r="AF502" s="2">
        <v>10</v>
      </c>
      <c r="AG502" s="2">
        <v>15</v>
      </c>
      <c r="AH502" s="2">
        <v>8.75</v>
      </c>
      <c r="AI502" s="2">
        <v>2</v>
      </c>
      <c r="AJ502" s="19">
        <v>481.05637508093707</v>
      </c>
      <c r="AK502" s="19">
        <f t="shared" si="90"/>
        <v>4.8105637508093706E-2</v>
      </c>
      <c r="AL502" s="19">
        <v>481.05637508093707</v>
      </c>
      <c r="AM502" s="19">
        <f t="shared" si="91"/>
        <v>4.8105637508093706E-2</v>
      </c>
      <c r="AN502" s="19">
        <f t="shared" si="92"/>
        <v>0</v>
      </c>
      <c r="AP502" s="24">
        <v>14.08</v>
      </c>
      <c r="AQ502" s="24">
        <f t="shared" si="93"/>
        <v>0.67732737611395943</v>
      </c>
      <c r="AR502" s="24"/>
      <c r="AS502" s="24">
        <v>8.461146496815287</v>
      </c>
      <c r="AT502" s="24">
        <f t="shared" si="94"/>
        <v>0</v>
      </c>
      <c r="AU502" s="24"/>
      <c r="AV502" s="25">
        <f t="shared" si="95"/>
        <v>0.67732737611395943</v>
      </c>
    </row>
    <row r="503" spans="1:48" x14ac:dyDescent="0.3">
      <c r="A503" s="2" t="s">
        <v>6</v>
      </c>
      <c r="B503" s="2">
        <v>29</v>
      </c>
      <c r="C503" s="5">
        <v>39871</v>
      </c>
      <c r="D503" s="2">
        <v>35</v>
      </c>
      <c r="E503" s="2" t="s">
        <v>8</v>
      </c>
      <c r="F503" s="6" t="s">
        <v>42</v>
      </c>
      <c r="G503" s="2">
        <v>90</v>
      </c>
      <c r="H503" s="2">
        <v>5</v>
      </c>
      <c r="I503" s="2">
        <v>10</v>
      </c>
      <c r="J503" s="2">
        <v>5</v>
      </c>
      <c r="K503" s="2">
        <v>2</v>
      </c>
      <c r="L503" s="19">
        <v>157.07963267948966</v>
      </c>
      <c r="M503" s="19">
        <f t="shared" si="84"/>
        <v>1.5707963267948967E-2</v>
      </c>
      <c r="N503" s="19">
        <v>141.37166941154069</v>
      </c>
      <c r="O503" s="19">
        <f t="shared" si="85"/>
        <v>1.4137166941154069E-2</v>
      </c>
      <c r="P503" s="19">
        <f t="shared" si="86"/>
        <v>1.5707963267948977E-3</v>
      </c>
      <c r="R503" s="24">
        <v>14.08</v>
      </c>
      <c r="S503" s="24">
        <f t="shared" si="87"/>
        <v>0.19905131053144928</v>
      </c>
      <c r="U503" s="24">
        <v>8.1999999999999993</v>
      </c>
      <c r="V503" s="24">
        <f t="shared" si="88"/>
        <v>1.2880529879718161E-2</v>
      </c>
      <c r="X503" s="25">
        <f t="shared" si="89"/>
        <v>0.18617078065173112</v>
      </c>
      <c r="AA503" s="5">
        <v>39871</v>
      </c>
      <c r="AB503" s="2">
        <v>35</v>
      </c>
      <c r="AC503" s="2" t="s">
        <v>8</v>
      </c>
      <c r="AD503" s="6" t="s">
        <v>42</v>
      </c>
      <c r="AE503" s="2">
        <v>90</v>
      </c>
      <c r="AF503" s="2">
        <v>5</v>
      </c>
      <c r="AG503" s="2">
        <v>10</v>
      </c>
      <c r="AH503" s="2">
        <v>5</v>
      </c>
      <c r="AI503" s="2">
        <v>2</v>
      </c>
      <c r="AJ503" s="19">
        <v>157.07963267948966</v>
      </c>
      <c r="AK503" s="19">
        <f t="shared" si="90"/>
        <v>1.5707963267948967E-2</v>
      </c>
      <c r="AL503" s="19">
        <v>141.37166941154069</v>
      </c>
      <c r="AM503" s="19">
        <f t="shared" si="91"/>
        <v>1.4137166941154069E-2</v>
      </c>
      <c r="AN503" s="19">
        <f t="shared" si="92"/>
        <v>1.5707963267948977E-3</v>
      </c>
      <c r="AP503" s="24">
        <v>14.08</v>
      </c>
      <c r="AQ503" s="24">
        <f t="shared" si="93"/>
        <v>0.19905131053144928</v>
      </c>
      <c r="AR503" s="24"/>
      <c r="AS503" s="24">
        <v>8.1999999999999993</v>
      </c>
      <c r="AT503" s="24">
        <f t="shared" si="94"/>
        <v>1.2880529879718161E-2</v>
      </c>
      <c r="AU503" s="24"/>
      <c r="AV503" s="25">
        <f t="shared" si="95"/>
        <v>0.18617078065173112</v>
      </c>
    </row>
    <row r="504" spans="1:48" x14ac:dyDescent="0.3">
      <c r="A504" s="2" t="s">
        <v>6</v>
      </c>
      <c r="B504" s="2">
        <v>29</v>
      </c>
      <c r="C504" s="5">
        <v>39871</v>
      </c>
      <c r="D504" s="2">
        <v>35</v>
      </c>
      <c r="E504" s="2" t="s">
        <v>8</v>
      </c>
      <c r="F504" s="6" t="s">
        <v>25</v>
      </c>
      <c r="G504" s="2">
        <v>80</v>
      </c>
      <c r="H504" s="2">
        <v>5</v>
      </c>
      <c r="I504" s="2">
        <v>10</v>
      </c>
      <c r="J504" s="2">
        <v>5</v>
      </c>
      <c r="K504" s="2">
        <v>2</v>
      </c>
      <c r="L504" s="19">
        <v>157.07963267948966</v>
      </c>
      <c r="M504" s="19">
        <f t="shared" si="84"/>
        <v>1.5707963267948967E-2</v>
      </c>
      <c r="N504" s="19">
        <v>125.66370614359174</v>
      </c>
      <c r="O504" s="19">
        <f t="shared" si="85"/>
        <v>1.2566370614359173E-2</v>
      </c>
      <c r="P504" s="19">
        <f t="shared" si="86"/>
        <v>3.1415926535897937E-3</v>
      </c>
      <c r="R504" s="24">
        <v>14.08</v>
      </c>
      <c r="S504" s="24">
        <f t="shared" si="87"/>
        <v>0.17693449825017715</v>
      </c>
      <c r="U504" s="24">
        <v>10.218461538461538</v>
      </c>
      <c r="V504" s="24">
        <f t="shared" si="88"/>
        <v>3.2102243700220627E-2</v>
      </c>
      <c r="X504" s="25">
        <f t="shared" si="89"/>
        <v>0.14483225454995652</v>
      </c>
      <c r="AA504" s="5">
        <v>39871</v>
      </c>
      <c r="AB504" s="2">
        <v>35</v>
      </c>
      <c r="AC504" s="2" t="s">
        <v>8</v>
      </c>
      <c r="AD504" s="6" t="s">
        <v>25</v>
      </c>
      <c r="AE504" s="2">
        <v>80</v>
      </c>
      <c r="AF504" s="2">
        <v>5</v>
      </c>
      <c r="AG504" s="2">
        <v>10</v>
      </c>
      <c r="AH504" s="2">
        <v>5</v>
      </c>
      <c r="AI504" s="2">
        <v>2</v>
      </c>
      <c r="AJ504" s="19">
        <v>157.07963267948966</v>
      </c>
      <c r="AK504" s="19">
        <f t="shared" si="90"/>
        <v>1.5707963267948967E-2</v>
      </c>
      <c r="AL504" s="19">
        <v>125.66370614359174</v>
      </c>
      <c r="AM504" s="19">
        <f t="shared" si="91"/>
        <v>1.2566370614359173E-2</v>
      </c>
      <c r="AN504" s="19">
        <f t="shared" si="92"/>
        <v>3.1415926535897937E-3</v>
      </c>
      <c r="AP504" s="24">
        <v>14.08</v>
      </c>
      <c r="AQ504" s="24">
        <f t="shared" si="93"/>
        <v>0.17693449825017715</v>
      </c>
      <c r="AR504" s="24"/>
      <c r="AS504" s="24">
        <v>10.218461538461538</v>
      </c>
      <c r="AT504" s="24">
        <f t="shared" si="94"/>
        <v>3.2102243700220627E-2</v>
      </c>
      <c r="AU504" s="24"/>
      <c r="AV504" s="25">
        <f t="shared" si="95"/>
        <v>0.14483225454995652</v>
      </c>
    </row>
    <row r="505" spans="1:48" x14ac:dyDescent="0.3">
      <c r="A505" s="2" t="s">
        <v>6</v>
      </c>
      <c r="B505" s="2">
        <v>29</v>
      </c>
      <c r="C505" s="5">
        <v>39871</v>
      </c>
      <c r="D505" s="2">
        <v>35</v>
      </c>
      <c r="E505" s="2" t="s">
        <v>8</v>
      </c>
      <c r="F505" s="6" t="s">
        <v>47</v>
      </c>
      <c r="G505" s="2">
        <v>80</v>
      </c>
      <c r="H505" s="2">
        <v>10</v>
      </c>
      <c r="I505" s="2">
        <v>15</v>
      </c>
      <c r="J505" s="2">
        <v>8.75</v>
      </c>
      <c r="K505" s="2">
        <v>3</v>
      </c>
      <c r="L505" s="19">
        <v>721.58456262140555</v>
      </c>
      <c r="M505" s="19">
        <f t="shared" si="84"/>
        <v>7.2158456262140555E-2</v>
      </c>
      <c r="N505" s="19">
        <v>577.26765009712449</v>
      </c>
      <c r="O505" s="19">
        <f t="shared" si="85"/>
        <v>5.7726765009712445E-2</v>
      </c>
      <c r="P505" s="19">
        <f t="shared" si="86"/>
        <v>1.443169125242811E-2</v>
      </c>
      <c r="R505" s="24">
        <v>14.08</v>
      </c>
      <c r="S505" s="24">
        <f t="shared" si="87"/>
        <v>0.81279285133675128</v>
      </c>
      <c r="U505" s="24">
        <v>11.257627118644068</v>
      </c>
      <c r="V505" s="24">
        <f t="shared" si="88"/>
        <v>0.16246659881123307</v>
      </c>
      <c r="X505" s="25">
        <f t="shared" si="89"/>
        <v>0.65032625252551823</v>
      </c>
      <c r="AA505" s="5">
        <v>39871</v>
      </c>
      <c r="AB505" s="2">
        <v>35</v>
      </c>
      <c r="AC505" s="2" t="s">
        <v>8</v>
      </c>
      <c r="AD505" s="6" t="s">
        <v>47</v>
      </c>
      <c r="AE505" s="2">
        <v>80</v>
      </c>
      <c r="AF505" s="2">
        <v>10</v>
      </c>
      <c r="AG505" s="2">
        <v>15</v>
      </c>
      <c r="AH505" s="2">
        <v>8.75</v>
      </c>
      <c r="AI505" s="2">
        <v>3</v>
      </c>
      <c r="AJ505" s="19">
        <v>721.58456262140555</v>
      </c>
      <c r="AK505" s="19">
        <f t="shared" si="90"/>
        <v>7.2158456262140555E-2</v>
      </c>
      <c r="AL505" s="19">
        <v>577.26765009712449</v>
      </c>
      <c r="AM505" s="19">
        <f t="shared" si="91"/>
        <v>5.7726765009712445E-2</v>
      </c>
      <c r="AN505" s="19">
        <f t="shared" si="92"/>
        <v>1.443169125242811E-2</v>
      </c>
      <c r="AP505" s="24">
        <v>14.08</v>
      </c>
      <c r="AQ505" s="24">
        <f t="shared" si="93"/>
        <v>0.81279285133675128</v>
      </c>
      <c r="AR505" s="24"/>
      <c r="AS505" s="24">
        <v>11.257627118644068</v>
      </c>
      <c r="AT505" s="24">
        <f t="shared" si="94"/>
        <v>0.16246659881123307</v>
      </c>
      <c r="AU505" s="24"/>
      <c r="AV505" s="25">
        <f t="shared" si="95"/>
        <v>0.65032625252551823</v>
      </c>
    </row>
    <row r="506" spans="1:48" x14ac:dyDescent="0.3">
      <c r="A506" s="2" t="s">
        <v>6</v>
      </c>
      <c r="B506" s="2">
        <v>29</v>
      </c>
      <c r="C506" s="5">
        <v>39871</v>
      </c>
      <c r="D506" s="2">
        <v>35</v>
      </c>
      <c r="E506" s="2" t="s">
        <v>8</v>
      </c>
      <c r="F506" s="6" t="s">
        <v>31</v>
      </c>
      <c r="G506" s="2">
        <v>60</v>
      </c>
      <c r="H506" s="2">
        <v>15</v>
      </c>
      <c r="I506" s="2">
        <v>30</v>
      </c>
      <c r="J506" s="2">
        <v>15</v>
      </c>
      <c r="K506" s="2">
        <v>3</v>
      </c>
      <c r="L506" s="19">
        <v>2120.5750411731105</v>
      </c>
      <c r="M506" s="19">
        <f t="shared" si="84"/>
        <v>0.21205750411731106</v>
      </c>
      <c r="N506" s="19">
        <v>1272.3450247038663</v>
      </c>
      <c r="O506" s="19">
        <f t="shared" si="85"/>
        <v>0.12723450247038665</v>
      </c>
      <c r="P506" s="19">
        <f t="shared" si="86"/>
        <v>8.4823001646924412E-2</v>
      </c>
      <c r="R506" s="24">
        <v>14.08</v>
      </c>
      <c r="S506" s="24">
        <f t="shared" si="87"/>
        <v>1.791461794783044</v>
      </c>
      <c r="U506" s="24">
        <v>7.9071428571428566</v>
      </c>
      <c r="V506" s="24">
        <f t="shared" si="88"/>
        <v>0.67070759159389515</v>
      </c>
      <c r="X506" s="25">
        <f t="shared" si="89"/>
        <v>1.1207542031891489</v>
      </c>
      <c r="AA506" s="5">
        <v>39871</v>
      </c>
      <c r="AB506" s="2">
        <v>35</v>
      </c>
      <c r="AC506" s="2" t="s">
        <v>8</v>
      </c>
      <c r="AD506" s="6" t="s">
        <v>31</v>
      </c>
      <c r="AE506" s="2">
        <v>60</v>
      </c>
      <c r="AF506" s="2">
        <v>15</v>
      </c>
      <c r="AG506" s="2">
        <v>30</v>
      </c>
      <c r="AH506" s="2">
        <v>15</v>
      </c>
      <c r="AI506" s="2">
        <v>3</v>
      </c>
      <c r="AJ506" s="19">
        <v>2120.5750411731105</v>
      </c>
      <c r="AK506" s="19">
        <f t="shared" si="90"/>
        <v>0.21205750411731106</v>
      </c>
      <c r="AL506" s="19">
        <v>1272.3450247038663</v>
      </c>
      <c r="AM506" s="19">
        <f t="shared" si="91"/>
        <v>0.12723450247038665</v>
      </c>
      <c r="AN506" s="19">
        <f t="shared" si="92"/>
        <v>8.4823001646924412E-2</v>
      </c>
      <c r="AP506" s="24">
        <v>14.08</v>
      </c>
      <c r="AQ506" s="24">
        <f t="shared" si="93"/>
        <v>1.791461794783044</v>
      </c>
      <c r="AR506" s="24"/>
      <c r="AS506" s="24">
        <v>7.9071428571428566</v>
      </c>
      <c r="AT506" s="24">
        <f t="shared" si="94"/>
        <v>0.67070759159389515</v>
      </c>
      <c r="AU506" s="24"/>
      <c r="AV506" s="25">
        <f t="shared" si="95"/>
        <v>1.1207542031891489</v>
      </c>
    </row>
    <row r="507" spans="1:48" x14ac:dyDescent="0.3">
      <c r="A507" s="2" t="s">
        <v>6</v>
      </c>
      <c r="B507" s="2">
        <v>29</v>
      </c>
      <c r="C507" s="5">
        <v>39871</v>
      </c>
      <c r="D507" s="2">
        <v>35</v>
      </c>
      <c r="E507" s="2" t="s">
        <v>8</v>
      </c>
      <c r="F507" s="6" t="s">
        <v>47</v>
      </c>
      <c r="G507" s="2">
        <v>30</v>
      </c>
      <c r="H507" s="2">
        <v>10</v>
      </c>
      <c r="I507" s="2">
        <v>15</v>
      </c>
      <c r="J507" s="2">
        <v>8.75</v>
      </c>
      <c r="K507" s="2">
        <v>3</v>
      </c>
      <c r="L507" s="19">
        <v>721.58456262140555</v>
      </c>
      <c r="M507" s="19">
        <f t="shared" si="84"/>
        <v>7.2158456262140555E-2</v>
      </c>
      <c r="N507" s="19">
        <v>216.47536878642165</v>
      </c>
      <c r="O507" s="19">
        <f t="shared" si="85"/>
        <v>2.1647536878642164E-2</v>
      </c>
      <c r="P507" s="19">
        <f t="shared" si="86"/>
        <v>5.0510919383498387E-2</v>
      </c>
      <c r="R507" s="24">
        <v>14.08</v>
      </c>
      <c r="S507" s="24">
        <f t="shared" si="87"/>
        <v>0.30479731925128167</v>
      </c>
      <c r="U507" s="24">
        <v>11.257627118644068</v>
      </c>
      <c r="V507" s="24">
        <f t="shared" si="88"/>
        <v>0.56863309583931576</v>
      </c>
      <c r="X507" s="25">
        <f t="shared" si="89"/>
        <v>-0.26383577658803409</v>
      </c>
      <c r="AA507" s="5">
        <v>39871</v>
      </c>
      <c r="AB507" s="2">
        <v>35</v>
      </c>
      <c r="AC507" s="2" t="s">
        <v>8</v>
      </c>
      <c r="AD507" s="6" t="s">
        <v>47</v>
      </c>
      <c r="AE507" s="2">
        <v>30</v>
      </c>
      <c r="AF507" s="2">
        <v>10</v>
      </c>
      <c r="AG507" s="2">
        <v>15</v>
      </c>
      <c r="AH507" s="2">
        <v>8.75</v>
      </c>
      <c r="AI507" s="2">
        <v>3</v>
      </c>
      <c r="AJ507" s="19">
        <v>721.58456262140555</v>
      </c>
      <c r="AK507" s="19">
        <f t="shared" si="90"/>
        <v>7.2158456262140555E-2</v>
      </c>
      <c r="AL507" s="19">
        <v>216.47536878642165</v>
      </c>
      <c r="AM507" s="19">
        <f t="shared" si="91"/>
        <v>2.1647536878642164E-2</v>
      </c>
      <c r="AN507" s="19">
        <f t="shared" si="92"/>
        <v>5.0510919383498387E-2</v>
      </c>
      <c r="AP507" s="24">
        <v>14.08</v>
      </c>
      <c r="AQ507" s="24">
        <f t="shared" si="93"/>
        <v>0.30479731925128167</v>
      </c>
      <c r="AR507" s="24"/>
      <c r="AS507" s="24">
        <v>11.257627118644068</v>
      </c>
      <c r="AT507" s="24">
        <f t="shared" si="94"/>
        <v>0.56863309583931576</v>
      </c>
      <c r="AU507" s="24"/>
      <c r="AV507" s="25">
        <f t="shared" si="95"/>
        <v>-0.26383577658803409</v>
      </c>
    </row>
    <row r="508" spans="1:48" x14ac:dyDescent="0.3">
      <c r="A508" s="2" t="s">
        <v>6</v>
      </c>
      <c r="B508" s="2">
        <v>29</v>
      </c>
      <c r="C508" s="5">
        <v>39871</v>
      </c>
      <c r="D508" s="2">
        <v>35</v>
      </c>
      <c r="E508" s="2" t="s">
        <v>8</v>
      </c>
      <c r="F508" s="6" t="s">
        <v>47</v>
      </c>
      <c r="G508" s="2">
        <v>100</v>
      </c>
      <c r="H508" s="2">
        <v>5</v>
      </c>
      <c r="I508" s="2">
        <v>10</v>
      </c>
      <c r="J508" s="2">
        <v>5</v>
      </c>
      <c r="K508" s="2">
        <v>3</v>
      </c>
      <c r="L508" s="19">
        <v>235.61944901923448</v>
      </c>
      <c r="M508" s="19">
        <f t="shared" si="84"/>
        <v>2.3561944901923447E-2</v>
      </c>
      <c r="N508" s="19">
        <v>235.61944901923448</v>
      </c>
      <c r="O508" s="19">
        <f t="shared" si="85"/>
        <v>2.3561944901923447E-2</v>
      </c>
      <c r="P508" s="19">
        <f t="shared" si="86"/>
        <v>0</v>
      </c>
      <c r="R508" s="24">
        <v>14.08</v>
      </c>
      <c r="S508" s="24">
        <f t="shared" si="87"/>
        <v>0.33175218421908215</v>
      </c>
      <c r="U508" s="24">
        <v>11.257627118644068</v>
      </c>
      <c r="V508" s="24">
        <f t="shared" si="88"/>
        <v>0</v>
      </c>
      <c r="X508" s="25">
        <f t="shared" si="89"/>
        <v>0.33175218421908215</v>
      </c>
      <c r="AA508" s="5">
        <v>39871</v>
      </c>
      <c r="AB508" s="2">
        <v>35</v>
      </c>
      <c r="AC508" s="2" t="s">
        <v>8</v>
      </c>
      <c r="AD508" s="6" t="s">
        <v>47</v>
      </c>
      <c r="AE508" s="2">
        <v>100</v>
      </c>
      <c r="AF508" s="2">
        <v>5</v>
      </c>
      <c r="AG508" s="2">
        <v>10</v>
      </c>
      <c r="AH508" s="2">
        <v>5</v>
      </c>
      <c r="AI508" s="2">
        <v>3</v>
      </c>
      <c r="AJ508" s="19">
        <v>235.61944901923448</v>
      </c>
      <c r="AK508" s="19">
        <f t="shared" si="90"/>
        <v>2.3561944901923447E-2</v>
      </c>
      <c r="AL508" s="19">
        <v>235.61944901923448</v>
      </c>
      <c r="AM508" s="19">
        <f t="shared" si="91"/>
        <v>2.3561944901923447E-2</v>
      </c>
      <c r="AN508" s="19">
        <f t="shared" si="92"/>
        <v>0</v>
      </c>
      <c r="AP508" s="24">
        <v>14.08</v>
      </c>
      <c r="AQ508" s="24">
        <f t="shared" si="93"/>
        <v>0.33175218421908215</v>
      </c>
      <c r="AR508" s="24"/>
      <c r="AS508" s="24">
        <v>11.257627118644068</v>
      </c>
      <c r="AT508" s="24">
        <f t="shared" si="94"/>
        <v>0</v>
      </c>
      <c r="AU508" s="24"/>
      <c r="AV508" s="25">
        <f t="shared" si="95"/>
        <v>0.33175218421908215</v>
      </c>
    </row>
    <row r="509" spans="1:48" x14ac:dyDescent="0.3">
      <c r="A509" s="2" t="s">
        <v>6</v>
      </c>
      <c r="B509" s="2">
        <v>29</v>
      </c>
      <c r="C509" s="5">
        <v>39871</v>
      </c>
      <c r="D509" s="2">
        <v>35</v>
      </c>
      <c r="E509" s="2" t="s">
        <v>8</v>
      </c>
      <c r="F509" s="6" t="s">
        <v>42</v>
      </c>
      <c r="G509" s="2">
        <v>30</v>
      </c>
      <c r="H509" s="2">
        <v>35</v>
      </c>
      <c r="I509" s="2">
        <v>30</v>
      </c>
      <c r="J509" s="2">
        <v>25</v>
      </c>
      <c r="K509" s="2">
        <v>2</v>
      </c>
      <c r="L509" s="19">
        <v>3926.9908169872415</v>
      </c>
      <c r="M509" s="19">
        <f t="shared" si="84"/>
        <v>0.39269908169872414</v>
      </c>
      <c r="N509" s="19">
        <v>1178.0972450961724</v>
      </c>
      <c r="O509" s="19">
        <f t="shared" si="85"/>
        <v>0.11780972450961724</v>
      </c>
      <c r="P509" s="19">
        <f t="shared" si="86"/>
        <v>0.2748893571891069</v>
      </c>
      <c r="R509" s="24">
        <v>14.08</v>
      </c>
      <c r="S509" s="24">
        <f t="shared" si="87"/>
        <v>1.6587609210954108</v>
      </c>
      <c r="U509" s="24">
        <v>8.1999999999999993</v>
      </c>
      <c r="V509" s="24">
        <f t="shared" si="88"/>
        <v>2.2540927289506762</v>
      </c>
      <c r="X509" s="25">
        <f t="shared" si="89"/>
        <v>-0.5953318078552654</v>
      </c>
      <c r="AA509" s="5">
        <v>39871</v>
      </c>
      <c r="AB509" s="2">
        <v>35</v>
      </c>
      <c r="AC509" s="2" t="s">
        <v>8</v>
      </c>
      <c r="AD509" s="6" t="s">
        <v>42</v>
      </c>
      <c r="AE509" s="2">
        <v>30</v>
      </c>
      <c r="AF509" s="2">
        <v>35</v>
      </c>
      <c r="AG509" s="2">
        <v>30</v>
      </c>
      <c r="AH509" s="2">
        <v>25</v>
      </c>
      <c r="AI509" s="2">
        <v>2</v>
      </c>
      <c r="AJ509" s="19">
        <v>3926.9908169872415</v>
      </c>
      <c r="AK509" s="19">
        <f t="shared" si="90"/>
        <v>0.39269908169872414</v>
      </c>
      <c r="AL509" s="19">
        <v>1178.0972450961724</v>
      </c>
      <c r="AM509" s="19">
        <f t="shared" si="91"/>
        <v>0.11780972450961724</v>
      </c>
      <c r="AN509" s="19">
        <f t="shared" si="92"/>
        <v>0.2748893571891069</v>
      </c>
      <c r="AP509" s="24">
        <v>14.08</v>
      </c>
      <c r="AQ509" s="24">
        <f t="shared" si="93"/>
        <v>1.6587609210954108</v>
      </c>
      <c r="AR509" s="24"/>
      <c r="AS509" s="24">
        <v>8.1999999999999993</v>
      </c>
      <c r="AT509" s="24">
        <f t="shared" si="94"/>
        <v>2.2540927289506762</v>
      </c>
      <c r="AU509" s="24"/>
      <c r="AV509" s="25">
        <f t="shared" si="95"/>
        <v>-0.5953318078552654</v>
      </c>
    </row>
    <row r="510" spans="1:48" x14ac:dyDescent="0.3">
      <c r="A510" s="2" t="s">
        <v>6</v>
      </c>
      <c r="B510" s="2">
        <v>29</v>
      </c>
      <c r="C510" s="5">
        <v>39871</v>
      </c>
      <c r="D510" s="2">
        <v>35</v>
      </c>
      <c r="E510" s="2" t="s">
        <v>8</v>
      </c>
      <c r="F510" s="6" t="s">
        <v>44</v>
      </c>
      <c r="G510" s="2">
        <v>100</v>
      </c>
      <c r="H510" s="2">
        <v>5</v>
      </c>
      <c r="I510" s="2">
        <v>10</v>
      </c>
      <c r="J510" s="2">
        <v>5</v>
      </c>
      <c r="K510" s="2">
        <v>2</v>
      </c>
      <c r="L510" s="19">
        <v>157.07963267948966</v>
      </c>
      <c r="M510" s="19">
        <f t="shared" si="84"/>
        <v>1.5707963267948967E-2</v>
      </c>
      <c r="N510" s="19">
        <v>157.07963267948966</v>
      </c>
      <c r="O510" s="19">
        <f t="shared" si="85"/>
        <v>1.5707963267948967E-2</v>
      </c>
      <c r="P510" s="19">
        <f t="shared" si="86"/>
        <v>0</v>
      </c>
      <c r="R510" s="24">
        <v>14.08</v>
      </c>
      <c r="S510" s="24">
        <f t="shared" si="87"/>
        <v>0.22116812281272147</v>
      </c>
      <c r="U510" s="24">
        <v>9.0675767918088734</v>
      </c>
      <c r="V510" s="24">
        <f t="shared" si="88"/>
        <v>0</v>
      </c>
      <c r="X510" s="25">
        <f t="shared" si="89"/>
        <v>0.22116812281272147</v>
      </c>
      <c r="AA510" s="5">
        <v>39871</v>
      </c>
      <c r="AB510" s="2">
        <v>35</v>
      </c>
      <c r="AC510" s="2" t="s">
        <v>8</v>
      </c>
      <c r="AD510" s="6" t="s">
        <v>44</v>
      </c>
      <c r="AE510" s="2">
        <v>100</v>
      </c>
      <c r="AF510" s="2">
        <v>5</v>
      </c>
      <c r="AG510" s="2">
        <v>10</v>
      </c>
      <c r="AH510" s="2">
        <v>5</v>
      </c>
      <c r="AI510" s="2">
        <v>2</v>
      </c>
      <c r="AJ510" s="19">
        <v>157.07963267948966</v>
      </c>
      <c r="AK510" s="19">
        <f t="shared" si="90"/>
        <v>1.5707963267948967E-2</v>
      </c>
      <c r="AL510" s="19">
        <v>157.07963267948966</v>
      </c>
      <c r="AM510" s="19">
        <f t="shared" si="91"/>
        <v>1.5707963267948967E-2</v>
      </c>
      <c r="AN510" s="19">
        <f t="shared" si="92"/>
        <v>0</v>
      </c>
      <c r="AP510" s="24">
        <v>14.08</v>
      </c>
      <c r="AQ510" s="24">
        <f t="shared" si="93"/>
        <v>0.22116812281272147</v>
      </c>
      <c r="AR510" s="24"/>
      <c r="AS510" s="24">
        <v>9.0675767918088734</v>
      </c>
      <c r="AT510" s="24">
        <f t="shared" si="94"/>
        <v>0</v>
      </c>
      <c r="AU510" s="24"/>
      <c r="AV510" s="25">
        <f t="shared" si="95"/>
        <v>0.22116812281272147</v>
      </c>
    </row>
    <row r="511" spans="1:48" x14ac:dyDescent="0.3">
      <c r="A511" s="2" t="s">
        <v>6</v>
      </c>
      <c r="B511" s="2">
        <v>29</v>
      </c>
      <c r="C511" s="5">
        <v>39871</v>
      </c>
      <c r="D511" s="2">
        <v>35</v>
      </c>
      <c r="E511" s="2" t="s">
        <v>8</v>
      </c>
      <c r="F511" s="6" t="s">
        <v>41</v>
      </c>
      <c r="G511" s="2">
        <v>60</v>
      </c>
      <c r="H511" s="2">
        <v>15</v>
      </c>
      <c r="I511" s="2">
        <v>25</v>
      </c>
      <c r="J511" s="2">
        <v>13.75</v>
      </c>
      <c r="K511" s="2">
        <v>3</v>
      </c>
      <c r="L511" s="19">
        <v>1781.8720832079607</v>
      </c>
      <c r="M511" s="19">
        <f t="shared" si="84"/>
        <v>0.17818720832079607</v>
      </c>
      <c r="N511" s="19">
        <v>1069.1232499247765</v>
      </c>
      <c r="O511" s="19">
        <f t="shared" si="85"/>
        <v>0.10691232499247764</v>
      </c>
      <c r="P511" s="19">
        <f t="shared" si="86"/>
        <v>7.1274883328318425E-2</v>
      </c>
      <c r="R511" s="24">
        <v>14.08</v>
      </c>
      <c r="S511" s="24">
        <f t="shared" si="87"/>
        <v>1.5053255358940854</v>
      </c>
      <c r="U511" s="24">
        <v>8.1999999999999993</v>
      </c>
      <c r="V511" s="24">
        <f t="shared" si="88"/>
        <v>0.58445404329221107</v>
      </c>
      <c r="X511" s="25">
        <f t="shared" si="89"/>
        <v>0.92087149260187429</v>
      </c>
      <c r="AA511" s="5">
        <v>39871</v>
      </c>
      <c r="AB511" s="2">
        <v>35</v>
      </c>
      <c r="AC511" s="2" t="s">
        <v>8</v>
      </c>
      <c r="AD511" s="6" t="s">
        <v>41</v>
      </c>
      <c r="AE511" s="2">
        <v>60</v>
      </c>
      <c r="AF511" s="2">
        <v>15</v>
      </c>
      <c r="AG511" s="2">
        <v>25</v>
      </c>
      <c r="AH511" s="2">
        <v>13.75</v>
      </c>
      <c r="AI511" s="2">
        <v>3</v>
      </c>
      <c r="AJ511" s="19">
        <v>1781.8720832079607</v>
      </c>
      <c r="AK511" s="19">
        <f t="shared" si="90"/>
        <v>0.17818720832079607</v>
      </c>
      <c r="AL511" s="19">
        <v>1069.1232499247765</v>
      </c>
      <c r="AM511" s="19">
        <f t="shared" si="91"/>
        <v>0.10691232499247764</v>
      </c>
      <c r="AN511" s="19">
        <f t="shared" si="92"/>
        <v>7.1274883328318425E-2</v>
      </c>
      <c r="AP511" s="24">
        <v>14.08</v>
      </c>
      <c r="AQ511" s="24">
        <f t="shared" si="93"/>
        <v>1.5053255358940854</v>
      </c>
      <c r="AR511" s="24"/>
      <c r="AS511" s="24">
        <v>8.1999999999999993</v>
      </c>
      <c r="AT511" s="24">
        <f t="shared" si="94"/>
        <v>0.58445404329221107</v>
      </c>
      <c r="AU511" s="24"/>
      <c r="AV511" s="25">
        <f t="shared" si="95"/>
        <v>0.92087149260187429</v>
      </c>
    </row>
    <row r="512" spans="1:48" x14ac:dyDescent="0.3">
      <c r="A512" s="2" t="s">
        <v>6</v>
      </c>
      <c r="B512" s="2">
        <v>29</v>
      </c>
      <c r="C512" s="5">
        <v>39871</v>
      </c>
      <c r="D512" s="2">
        <v>35</v>
      </c>
      <c r="E512" s="2" t="s">
        <v>8</v>
      </c>
      <c r="F512" s="6" t="s">
        <v>41</v>
      </c>
      <c r="G512" s="2">
        <v>40</v>
      </c>
      <c r="H512" s="2">
        <v>10</v>
      </c>
      <c r="I512" s="2">
        <v>15</v>
      </c>
      <c r="J512" s="2">
        <v>8.75</v>
      </c>
      <c r="K512" s="2">
        <v>3</v>
      </c>
      <c r="L512" s="19">
        <v>721.58456262140555</v>
      </c>
      <c r="M512" s="19">
        <f t="shared" si="84"/>
        <v>7.2158456262140555E-2</v>
      </c>
      <c r="N512" s="19">
        <v>288.63382504856224</v>
      </c>
      <c r="O512" s="19">
        <f t="shared" si="85"/>
        <v>2.8863382504856223E-2</v>
      </c>
      <c r="P512" s="19">
        <f t="shared" si="86"/>
        <v>4.3295073757284336E-2</v>
      </c>
      <c r="R512" s="24">
        <v>14.08</v>
      </c>
      <c r="S512" s="24">
        <f t="shared" si="87"/>
        <v>0.40639642566837564</v>
      </c>
      <c r="U512" s="24">
        <v>8.1999999999999993</v>
      </c>
      <c r="V512" s="24">
        <f t="shared" si="88"/>
        <v>0.35501960480973155</v>
      </c>
      <c r="X512" s="25">
        <f t="shared" si="89"/>
        <v>5.137682085864409E-2</v>
      </c>
      <c r="AA512" s="5">
        <v>39871</v>
      </c>
      <c r="AB512" s="2">
        <v>35</v>
      </c>
      <c r="AC512" s="2" t="s">
        <v>8</v>
      </c>
      <c r="AD512" s="6" t="s">
        <v>41</v>
      </c>
      <c r="AE512" s="2">
        <v>40</v>
      </c>
      <c r="AF512" s="2">
        <v>10</v>
      </c>
      <c r="AG512" s="2">
        <v>15</v>
      </c>
      <c r="AH512" s="2">
        <v>8.75</v>
      </c>
      <c r="AI512" s="2">
        <v>3</v>
      </c>
      <c r="AJ512" s="19">
        <v>721.58456262140555</v>
      </c>
      <c r="AK512" s="19">
        <f t="shared" si="90"/>
        <v>7.2158456262140555E-2</v>
      </c>
      <c r="AL512" s="19">
        <v>288.63382504856224</v>
      </c>
      <c r="AM512" s="19">
        <f t="shared" si="91"/>
        <v>2.8863382504856223E-2</v>
      </c>
      <c r="AN512" s="19">
        <f t="shared" si="92"/>
        <v>4.3295073757284336E-2</v>
      </c>
      <c r="AP512" s="24">
        <v>14.08</v>
      </c>
      <c r="AQ512" s="24">
        <f t="shared" si="93"/>
        <v>0.40639642566837564</v>
      </c>
      <c r="AR512" s="24"/>
      <c r="AS512" s="24">
        <v>8.1999999999999993</v>
      </c>
      <c r="AT512" s="24">
        <f t="shared" si="94"/>
        <v>0.35501960480973155</v>
      </c>
      <c r="AU512" s="24"/>
      <c r="AV512" s="25">
        <f t="shared" si="95"/>
        <v>5.137682085864409E-2</v>
      </c>
    </row>
    <row r="513" spans="1:48" x14ac:dyDescent="0.3">
      <c r="A513" s="2" t="s">
        <v>6</v>
      </c>
      <c r="B513" s="2">
        <v>29</v>
      </c>
      <c r="C513" s="5">
        <v>39871</v>
      </c>
      <c r="D513" s="2">
        <v>35</v>
      </c>
      <c r="E513" s="2" t="s">
        <v>8</v>
      </c>
      <c r="F513" s="6" t="s">
        <v>16</v>
      </c>
      <c r="G513" s="2">
        <v>100</v>
      </c>
      <c r="H513" s="2">
        <v>5</v>
      </c>
      <c r="I513" s="2">
        <v>10</v>
      </c>
      <c r="J513" s="2">
        <v>5</v>
      </c>
      <c r="K513" s="2">
        <v>1</v>
      </c>
      <c r="L513" s="19">
        <v>78.539816339744831</v>
      </c>
      <c r="M513" s="19">
        <f t="shared" si="84"/>
        <v>7.8539816339744835E-3</v>
      </c>
      <c r="N513" s="19">
        <v>78.539816339744831</v>
      </c>
      <c r="O513" s="19">
        <f t="shared" si="85"/>
        <v>7.8539816339744835E-3</v>
      </c>
      <c r="P513" s="19">
        <f t="shared" si="86"/>
        <v>0</v>
      </c>
      <c r="R513" s="24">
        <v>14.08</v>
      </c>
      <c r="S513" s="24">
        <f t="shared" si="87"/>
        <v>0.11058406140636073</v>
      </c>
      <c r="U513" s="24">
        <v>6.8298200514138809</v>
      </c>
      <c r="V513" s="24">
        <f t="shared" si="88"/>
        <v>0</v>
      </c>
      <c r="X513" s="25">
        <f t="shared" si="89"/>
        <v>0.11058406140636073</v>
      </c>
      <c r="AA513" s="5">
        <v>39871</v>
      </c>
      <c r="AB513" s="2">
        <v>35</v>
      </c>
      <c r="AC513" s="2" t="s">
        <v>8</v>
      </c>
      <c r="AD513" s="6" t="s">
        <v>16</v>
      </c>
      <c r="AE513" s="2">
        <v>100</v>
      </c>
      <c r="AF513" s="2">
        <v>5</v>
      </c>
      <c r="AG513" s="2">
        <v>10</v>
      </c>
      <c r="AH513" s="2">
        <v>5</v>
      </c>
      <c r="AI513" s="2">
        <v>1</v>
      </c>
      <c r="AJ513" s="19">
        <v>78.539816339744831</v>
      </c>
      <c r="AK513" s="19">
        <f t="shared" si="90"/>
        <v>7.8539816339744835E-3</v>
      </c>
      <c r="AL513" s="19">
        <v>78.539816339744831</v>
      </c>
      <c r="AM513" s="19">
        <f t="shared" si="91"/>
        <v>7.8539816339744835E-3</v>
      </c>
      <c r="AN513" s="19">
        <f t="shared" si="92"/>
        <v>0</v>
      </c>
      <c r="AP513" s="24">
        <v>14.08</v>
      </c>
      <c r="AQ513" s="24">
        <f t="shared" si="93"/>
        <v>0.11058406140636073</v>
      </c>
      <c r="AR513" s="24"/>
      <c r="AS513" s="24">
        <v>6.8298200514138809</v>
      </c>
      <c r="AT513" s="24">
        <f t="shared" si="94"/>
        <v>0</v>
      </c>
      <c r="AU513" s="24"/>
      <c r="AV513" s="25">
        <f t="shared" si="95"/>
        <v>0.11058406140636073</v>
      </c>
    </row>
    <row r="514" spans="1:48" x14ac:dyDescent="0.3">
      <c r="A514" s="2" t="s">
        <v>6</v>
      </c>
      <c r="B514" s="2">
        <v>29</v>
      </c>
      <c r="C514" s="5">
        <v>39871</v>
      </c>
      <c r="D514" s="2">
        <v>35</v>
      </c>
      <c r="E514" s="2" t="s">
        <v>8</v>
      </c>
      <c r="F514" s="6" t="s">
        <v>48</v>
      </c>
      <c r="G514" s="2">
        <v>90</v>
      </c>
      <c r="H514" s="2">
        <v>5</v>
      </c>
      <c r="I514" s="2">
        <v>10</v>
      </c>
      <c r="J514" s="2">
        <v>5</v>
      </c>
      <c r="K514" s="2">
        <v>2</v>
      </c>
      <c r="L514" s="19">
        <v>157.07963267948966</v>
      </c>
      <c r="M514" s="19">
        <f t="shared" si="84"/>
        <v>1.5707963267948967E-2</v>
      </c>
      <c r="N514" s="19">
        <v>141.37166941154069</v>
      </c>
      <c r="O514" s="19">
        <f t="shared" si="85"/>
        <v>1.4137166941154069E-2</v>
      </c>
      <c r="P514" s="19">
        <f t="shared" si="86"/>
        <v>1.5707963267948977E-3</v>
      </c>
      <c r="R514" s="24">
        <v>14.08</v>
      </c>
      <c r="S514" s="24">
        <f t="shared" si="87"/>
        <v>0.19905131053144928</v>
      </c>
      <c r="U514" s="24">
        <v>8.461146496815287</v>
      </c>
      <c r="V514" s="24">
        <f t="shared" si="88"/>
        <v>1.3290737837670969E-2</v>
      </c>
      <c r="X514" s="25">
        <f t="shared" si="89"/>
        <v>0.18576057269377833</v>
      </c>
      <c r="AA514" s="5">
        <v>39871</v>
      </c>
      <c r="AB514" s="2">
        <v>35</v>
      </c>
      <c r="AC514" s="2" t="s">
        <v>8</v>
      </c>
      <c r="AD514" s="6" t="s">
        <v>48</v>
      </c>
      <c r="AE514" s="2">
        <v>90</v>
      </c>
      <c r="AF514" s="2">
        <v>5</v>
      </c>
      <c r="AG514" s="2">
        <v>10</v>
      </c>
      <c r="AH514" s="2">
        <v>5</v>
      </c>
      <c r="AI514" s="2">
        <v>2</v>
      </c>
      <c r="AJ514" s="19">
        <v>157.07963267948966</v>
      </c>
      <c r="AK514" s="19">
        <f t="shared" si="90"/>
        <v>1.5707963267948967E-2</v>
      </c>
      <c r="AL514" s="19">
        <v>141.37166941154069</v>
      </c>
      <c r="AM514" s="19">
        <f t="shared" si="91"/>
        <v>1.4137166941154069E-2</v>
      </c>
      <c r="AN514" s="19">
        <f t="shared" si="92"/>
        <v>1.5707963267948977E-3</v>
      </c>
      <c r="AP514" s="24">
        <v>14.08</v>
      </c>
      <c r="AQ514" s="24">
        <f t="shared" si="93"/>
        <v>0.19905131053144928</v>
      </c>
      <c r="AR514" s="24"/>
      <c r="AS514" s="24">
        <v>8.461146496815287</v>
      </c>
      <c r="AT514" s="24">
        <f t="shared" si="94"/>
        <v>1.3290737837670969E-2</v>
      </c>
      <c r="AU514" s="24"/>
      <c r="AV514" s="25">
        <f t="shared" si="95"/>
        <v>0.18576057269377833</v>
      </c>
    </row>
    <row r="515" spans="1:48" x14ac:dyDescent="0.3">
      <c r="A515" s="2" t="s">
        <v>6</v>
      </c>
      <c r="B515" s="2">
        <v>29</v>
      </c>
      <c r="C515" s="5">
        <v>39871</v>
      </c>
      <c r="D515" s="2">
        <v>35</v>
      </c>
      <c r="E515" s="2" t="s">
        <v>8</v>
      </c>
      <c r="F515" s="6" t="s">
        <v>43</v>
      </c>
      <c r="G515" s="2">
        <v>90</v>
      </c>
      <c r="H515" s="2">
        <v>15</v>
      </c>
      <c r="I515" s="2">
        <v>10</v>
      </c>
      <c r="J515" s="2">
        <v>10</v>
      </c>
      <c r="K515" s="2">
        <v>2</v>
      </c>
      <c r="L515" s="19">
        <v>628.31853071795865</v>
      </c>
      <c r="M515" s="19">
        <f t="shared" ref="M515:M578" si="96">L515/10000</f>
        <v>6.2831853071795868E-2</v>
      </c>
      <c r="N515" s="19">
        <v>565.48667764616278</v>
      </c>
      <c r="O515" s="19">
        <f t="shared" ref="O515:O578" si="97">N515/10000</f>
        <v>5.6548667764616277E-2</v>
      </c>
      <c r="P515" s="19">
        <f t="shared" ref="P515:P578" si="98">M515-O515</f>
        <v>6.283185307179591E-3</v>
      </c>
      <c r="R515" s="24">
        <v>14.08</v>
      </c>
      <c r="S515" s="24">
        <f t="shared" ref="S515:S578" si="99">O515*R515</f>
        <v>0.79620524212579713</v>
      </c>
      <c r="U515" s="24">
        <v>8.1999999999999993</v>
      </c>
      <c r="V515" s="24">
        <f t="shared" ref="V515:V578" si="100">P515*U515</f>
        <v>5.1522119518872644E-2</v>
      </c>
      <c r="X515" s="25">
        <f t="shared" ref="X515:X578" si="101">S515-V515</f>
        <v>0.74468312260692449</v>
      </c>
      <c r="AA515" s="5">
        <v>39871</v>
      </c>
      <c r="AB515" s="2">
        <v>35</v>
      </c>
      <c r="AC515" s="2" t="s">
        <v>8</v>
      </c>
      <c r="AD515" s="6" t="s">
        <v>43</v>
      </c>
      <c r="AE515" s="2">
        <v>90</v>
      </c>
      <c r="AF515" s="2">
        <v>15</v>
      </c>
      <c r="AG515" s="2">
        <v>10</v>
      </c>
      <c r="AH515" s="2">
        <v>10</v>
      </c>
      <c r="AI515" s="2">
        <v>2</v>
      </c>
      <c r="AJ515" s="19">
        <v>628.31853071795865</v>
      </c>
      <c r="AK515" s="19">
        <f t="shared" ref="AK515:AK578" si="102">AJ515/10000</f>
        <v>6.2831853071795868E-2</v>
      </c>
      <c r="AL515" s="19">
        <v>565.48667764616278</v>
      </c>
      <c r="AM515" s="19">
        <f t="shared" ref="AM515:AM578" si="103">AL515/10000</f>
        <v>5.6548667764616277E-2</v>
      </c>
      <c r="AN515" s="19">
        <f t="shared" ref="AN515:AN578" si="104">AK515-AM515</f>
        <v>6.283185307179591E-3</v>
      </c>
      <c r="AP515" s="24">
        <v>14.08</v>
      </c>
      <c r="AQ515" s="24">
        <f t="shared" ref="AQ515:AQ578" si="105">AM515*AP515</f>
        <v>0.79620524212579713</v>
      </c>
      <c r="AR515" s="24"/>
      <c r="AS515" s="24">
        <v>8.1999999999999993</v>
      </c>
      <c r="AT515" s="24">
        <f t="shared" ref="AT515:AT578" si="106">AN515*AS515</f>
        <v>5.1522119518872644E-2</v>
      </c>
      <c r="AU515" s="24"/>
      <c r="AV515" s="25">
        <f t="shared" ref="AV515:AV578" si="107">AQ515-AT515</f>
        <v>0.74468312260692449</v>
      </c>
    </row>
    <row r="516" spans="1:48" x14ac:dyDescent="0.3">
      <c r="A516" s="2" t="s">
        <v>6</v>
      </c>
      <c r="B516" s="2">
        <v>29</v>
      </c>
      <c r="C516" s="5">
        <v>39871</v>
      </c>
      <c r="D516" s="2">
        <v>35</v>
      </c>
      <c r="E516" s="2" t="s">
        <v>8</v>
      </c>
      <c r="F516" s="6" t="s">
        <v>47</v>
      </c>
      <c r="G516" s="2">
        <v>50</v>
      </c>
      <c r="H516" s="2">
        <v>10</v>
      </c>
      <c r="I516" s="2">
        <v>20</v>
      </c>
      <c r="J516" s="2">
        <v>10</v>
      </c>
      <c r="K516" s="2">
        <v>3</v>
      </c>
      <c r="L516" s="19">
        <v>942.47779607693792</v>
      </c>
      <c r="M516" s="19">
        <f t="shared" si="96"/>
        <v>9.4247779607693788E-2</v>
      </c>
      <c r="N516" s="19">
        <v>471.23889803846896</v>
      </c>
      <c r="O516" s="19">
        <f t="shared" si="97"/>
        <v>4.7123889803846894E-2</v>
      </c>
      <c r="P516" s="19">
        <f t="shared" si="98"/>
        <v>4.7123889803846894E-2</v>
      </c>
      <c r="R516" s="24">
        <v>14.08</v>
      </c>
      <c r="S516" s="24">
        <f t="shared" si="99"/>
        <v>0.66350436843816429</v>
      </c>
      <c r="U516" s="24">
        <v>11.257627118644068</v>
      </c>
      <c r="V516" s="24">
        <f t="shared" si="100"/>
        <v>0.53050317979178152</v>
      </c>
      <c r="X516" s="25">
        <f t="shared" si="101"/>
        <v>0.13300118864638277</v>
      </c>
      <c r="AA516" s="5">
        <v>39871</v>
      </c>
      <c r="AB516" s="2">
        <v>35</v>
      </c>
      <c r="AC516" s="2" t="s">
        <v>8</v>
      </c>
      <c r="AD516" s="6" t="s">
        <v>47</v>
      </c>
      <c r="AE516" s="2">
        <v>50</v>
      </c>
      <c r="AF516" s="2">
        <v>10</v>
      </c>
      <c r="AG516" s="2">
        <v>20</v>
      </c>
      <c r="AH516" s="2">
        <v>10</v>
      </c>
      <c r="AI516" s="2">
        <v>3</v>
      </c>
      <c r="AJ516" s="19">
        <v>942.47779607693792</v>
      </c>
      <c r="AK516" s="19">
        <f t="shared" si="102"/>
        <v>9.4247779607693788E-2</v>
      </c>
      <c r="AL516" s="19">
        <v>471.23889803846896</v>
      </c>
      <c r="AM516" s="19">
        <f t="shared" si="103"/>
        <v>4.7123889803846894E-2</v>
      </c>
      <c r="AN516" s="19">
        <f t="shared" si="104"/>
        <v>4.7123889803846894E-2</v>
      </c>
      <c r="AP516" s="24">
        <v>14.08</v>
      </c>
      <c r="AQ516" s="24">
        <f t="shared" si="105"/>
        <v>0.66350436843816429</v>
      </c>
      <c r="AR516" s="24"/>
      <c r="AS516" s="24">
        <v>11.257627118644068</v>
      </c>
      <c r="AT516" s="24">
        <f t="shared" si="106"/>
        <v>0.53050317979178152</v>
      </c>
      <c r="AU516" s="24"/>
      <c r="AV516" s="25">
        <f t="shared" si="107"/>
        <v>0.13300118864638277</v>
      </c>
    </row>
    <row r="517" spans="1:48" x14ac:dyDescent="0.3">
      <c r="A517" s="2" t="s">
        <v>6</v>
      </c>
      <c r="B517" s="2">
        <v>29</v>
      </c>
      <c r="C517" s="5">
        <v>39871</v>
      </c>
      <c r="D517" s="2">
        <v>35</v>
      </c>
      <c r="E517" s="2" t="s">
        <v>8</v>
      </c>
      <c r="F517" s="6" t="s">
        <v>53</v>
      </c>
      <c r="G517" s="2">
        <v>90</v>
      </c>
      <c r="H517" s="2">
        <v>10</v>
      </c>
      <c r="I517" s="2">
        <v>20</v>
      </c>
      <c r="J517" s="2">
        <v>10</v>
      </c>
      <c r="K517" s="2">
        <v>2</v>
      </c>
      <c r="L517" s="19">
        <v>628.31853071795865</v>
      </c>
      <c r="M517" s="19">
        <f t="shared" si="96"/>
        <v>6.2831853071795868E-2</v>
      </c>
      <c r="N517" s="19">
        <v>565.48667764616278</v>
      </c>
      <c r="O517" s="19">
        <f t="shared" si="97"/>
        <v>5.6548667764616277E-2</v>
      </c>
      <c r="P517" s="19">
        <f t="shared" si="98"/>
        <v>6.283185307179591E-3</v>
      </c>
      <c r="R517" s="24">
        <v>6.51</v>
      </c>
      <c r="S517" s="24">
        <f t="shared" si="99"/>
        <v>0.36813182714765197</v>
      </c>
      <c r="U517" s="24">
        <v>8.2509316770186327</v>
      </c>
      <c r="V517" s="24">
        <f t="shared" si="100"/>
        <v>5.1842132683586138E-2</v>
      </c>
      <c r="X517" s="25">
        <f t="shared" si="101"/>
        <v>0.31628969446406585</v>
      </c>
      <c r="AA517" s="5">
        <v>39871</v>
      </c>
      <c r="AB517" s="2">
        <v>35</v>
      </c>
      <c r="AC517" s="2" t="s">
        <v>8</v>
      </c>
      <c r="AD517" s="6" t="s">
        <v>53</v>
      </c>
      <c r="AE517" s="2">
        <v>90</v>
      </c>
      <c r="AF517" s="2">
        <v>10</v>
      </c>
      <c r="AG517" s="2">
        <v>20</v>
      </c>
      <c r="AH517" s="2">
        <v>10</v>
      </c>
      <c r="AI517" s="2">
        <v>2</v>
      </c>
      <c r="AJ517" s="19">
        <v>628.31853071795865</v>
      </c>
      <c r="AK517" s="19">
        <f t="shared" si="102"/>
        <v>6.2831853071795868E-2</v>
      </c>
      <c r="AL517" s="19">
        <v>565.48667764616278</v>
      </c>
      <c r="AM517" s="19">
        <f t="shared" si="103"/>
        <v>5.6548667764616277E-2</v>
      </c>
      <c r="AN517" s="19">
        <f t="shared" si="104"/>
        <v>6.283185307179591E-3</v>
      </c>
      <c r="AP517" s="24">
        <v>6.51</v>
      </c>
      <c r="AQ517" s="24">
        <f t="shared" si="105"/>
        <v>0.36813182714765197</v>
      </c>
      <c r="AR517" s="24"/>
      <c r="AS517" s="24">
        <v>8.2509316770186327</v>
      </c>
      <c r="AT517" s="24">
        <f t="shared" si="106"/>
        <v>5.1842132683586138E-2</v>
      </c>
      <c r="AU517" s="24"/>
      <c r="AV517" s="25">
        <f t="shared" si="107"/>
        <v>0.31628969446406585</v>
      </c>
    </row>
    <row r="518" spans="1:48" x14ac:dyDescent="0.3">
      <c r="A518" s="2" t="s">
        <v>6</v>
      </c>
      <c r="B518" s="2">
        <v>29</v>
      </c>
      <c r="C518" s="5">
        <v>39871</v>
      </c>
      <c r="D518" s="2">
        <v>35</v>
      </c>
      <c r="E518" s="2" t="s">
        <v>8</v>
      </c>
      <c r="F518" s="6" t="s">
        <v>42</v>
      </c>
      <c r="G518" s="2">
        <v>1</v>
      </c>
      <c r="H518" s="2">
        <v>40</v>
      </c>
      <c r="I518" s="2">
        <v>60</v>
      </c>
      <c r="J518" s="2">
        <v>35</v>
      </c>
      <c r="K518" s="2">
        <v>2</v>
      </c>
      <c r="L518" s="19">
        <v>7696.9020012949932</v>
      </c>
      <c r="M518" s="19">
        <f t="shared" si="96"/>
        <v>0.76969020012949929</v>
      </c>
      <c r="N518" s="19">
        <v>76.96902001294994</v>
      </c>
      <c r="O518" s="19">
        <f t="shared" si="97"/>
        <v>7.6969020012949939E-3</v>
      </c>
      <c r="P518" s="19">
        <f t="shared" si="98"/>
        <v>0.76199329812820427</v>
      </c>
      <c r="R518" s="24">
        <v>14.08</v>
      </c>
      <c r="S518" s="24">
        <f t="shared" si="99"/>
        <v>0.10837238017823352</v>
      </c>
      <c r="U518" s="24">
        <v>8.1999999999999993</v>
      </c>
      <c r="V518" s="24">
        <f t="shared" si="100"/>
        <v>6.2483450446512743</v>
      </c>
      <c r="X518" s="25">
        <f t="shared" si="101"/>
        <v>-6.1399726644730404</v>
      </c>
      <c r="AA518" s="5">
        <v>39871</v>
      </c>
      <c r="AB518" s="2">
        <v>35</v>
      </c>
      <c r="AC518" s="2" t="s">
        <v>8</v>
      </c>
      <c r="AD518" s="6" t="s">
        <v>42</v>
      </c>
      <c r="AE518" s="2">
        <v>1</v>
      </c>
      <c r="AF518" s="2">
        <v>40</v>
      </c>
      <c r="AG518" s="2">
        <v>60</v>
      </c>
      <c r="AH518" s="2">
        <v>35</v>
      </c>
      <c r="AI518" s="2">
        <v>2</v>
      </c>
      <c r="AJ518" s="19">
        <v>7696.9020012949932</v>
      </c>
      <c r="AK518" s="19">
        <f t="shared" si="102"/>
        <v>0.76969020012949929</v>
      </c>
      <c r="AL518" s="19">
        <v>76.96902001294994</v>
      </c>
      <c r="AM518" s="19">
        <f t="shared" si="103"/>
        <v>7.6969020012949939E-3</v>
      </c>
      <c r="AN518" s="19">
        <f t="shared" si="104"/>
        <v>0.76199329812820427</v>
      </c>
      <c r="AP518" s="24">
        <v>14.08</v>
      </c>
      <c r="AQ518" s="24">
        <f t="shared" si="105"/>
        <v>0.10837238017823352</v>
      </c>
      <c r="AR518" s="24"/>
      <c r="AS518" s="24">
        <v>8.1999999999999993</v>
      </c>
      <c r="AT518" s="24">
        <f t="shared" si="106"/>
        <v>6.2483450446512743</v>
      </c>
      <c r="AU518" s="24"/>
      <c r="AV518" s="25">
        <f t="shared" si="107"/>
        <v>-6.1399726644730404</v>
      </c>
    </row>
    <row r="519" spans="1:48" x14ac:dyDescent="0.3">
      <c r="A519" s="2" t="s">
        <v>6</v>
      </c>
      <c r="B519" s="2">
        <v>29</v>
      </c>
      <c r="C519" s="5">
        <v>39871</v>
      </c>
      <c r="D519" s="2">
        <v>35</v>
      </c>
      <c r="E519" s="2" t="s">
        <v>8</v>
      </c>
      <c r="F519" s="6" t="s">
        <v>41</v>
      </c>
      <c r="G519" s="2">
        <v>80</v>
      </c>
      <c r="H519" s="2">
        <v>10</v>
      </c>
      <c r="I519" s="2">
        <v>15</v>
      </c>
      <c r="J519" s="2">
        <v>8.75</v>
      </c>
      <c r="K519" s="2">
        <v>3</v>
      </c>
      <c r="L519" s="19">
        <v>721.58456262140555</v>
      </c>
      <c r="M519" s="19">
        <f t="shared" si="96"/>
        <v>7.2158456262140555E-2</v>
      </c>
      <c r="N519" s="19">
        <v>577.26765009712449</v>
      </c>
      <c r="O519" s="19">
        <f t="shared" si="97"/>
        <v>5.7726765009712445E-2</v>
      </c>
      <c r="P519" s="19">
        <f t="shared" si="98"/>
        <v>1.443169125242811E-2</v>
      </c>
      <c r="R519" s="24">
        <v>14.08</v>
      </c>
      <c r="S519" s="24">
        <f t="shared" si="99"/>
        <v>0.81279285133675128</v>
      </c>
      <c r="U519" s="24">
        <v>8.1999999999999993</v>
      </c>
      <c r="V519" s="24">
        <f t="shared" si="100"/>
        <v>0.11833986826991048</v>
      </c>
      <c r="X519" s="25">
        <f t="shared" si="101"/>
        <v>0.69445298306684078</v>
      </c>
      <c r="AA519" s="5">
        <v>39871</v>
      </c>
      <c r="AB519" s="2">
        <v>35</v>
      </c>
      <c r="AC519" s="2" t="s">
        <v>8</v>
      </c>
      <c r="AD519" s="6" t="s">
        <v>41</v>
      </c>
      <c r="AE519" s="2">
        <v>80</v>
      </c>
      <c r="AF519" s="2">
        <v>10</v>
      </c>
      <c r="AG519" s="2">
        <v>15</v>
      </c>
      <c r="AH519" s="2">
        <v>8.75</v>
      </c>
      <c r="AI519" s="2">
        <v>3</v>
      </c>
      <c r="AJ519" s="19">
        <v>721.58456262140555</v>
      </c>
      <c r="AK519" s="19">
        <f t="shared" si="102"/>
        <v>7.2158456262140555E-2</v>
      </c>
      <c r="AL519" s="19">
        <v>577.26765009712449</v>
      </c>
      <c r="AM519" s="19">
        <f t="shared" si="103"/>
        <v>5.7726765009712445E-2</v>
      </c>
      <c r="AN519" s="19">
        <f t="shared" si="104"/>
        <v>1.443169125242811E-2</v>
      </c>
      <c r="AP519" s="24">
        <v>14.08</v>
      </c>
      <c r="AQ519" s="24">
        <f t="shared" si="105"/>
        <v>0.81279285133675128</v>
      </c>
      <c r="AR519" s="24"/>
      <c r="AS519" s="24">
        <v>8.1999999999999993</v>
      </c>
      <c r="AT519" s="24">
        <f t="shared" si="106"/>
        <v>0.11833986826991048</v>
      </c>
      <c r="AU519" s="24"/>
      <c r="AV519" s="25">
        <f t="shared" si="107"/>
        <v>0.69445298306684078</v>
      </c>
    </row>
    <row r="520" spans="1:48" x14ac:dyDescent="0.3">
      <c r="A520" s="2" t="s">
        <v>6</v>
      </c>
      <c r="B520" s="2">
        <v>29</v>
      </c>
      <c r="C520" s="5">
        <v>39871</v>
      </c>
      <c r="D520" s="2">
        <v>35</v>
      </c>
      <c r="E520" s="2" t="s">
        <v>8</v>
      </c>
      <c r="F520" s="6" t="s">
        <v>31</v>
      </c>
      <c r="G520" s="2">
        <v>40</v>
      </c>
      <c r="H520" s="2">
        <v>15</v>
      </c>
      <c r="I520" s="2">
        <v>20</v>
      </c>
      <c r="J520" s="2">
        <v>12.5</v>
      </c>
      <c r="K520" s="2">
        <v>3</v>
      </c>
      <c r="L520" s="19">
        <v>1472.6215563702156</v>
      </c>
      <c r="M520" s="19">
        <f t="shared" si="96"/>
        <v>0.14726215563702155</v>
      </c>
      <c r="N520" s="19">
        <v>589.0486225480862</v>
      </c>
      <c r="O520" s="19">
        <f t="shared" si="97"/>
        <v>5.8904862254808621E-2</v>
      </c>
      <c r="P520" s="19">
        <f t="shared" si="98"/>
        <v>8.8357293382212931E-2</v>
      </c>
      <c r="R520" s="24">
        <v>14.08</v>
      </c>
      <c r="S520" s="24">
        <f t="shared" si="99"/>
        <v>0.82938046054770542</v>
      </c>
      <c r="U520" s="24">
        <v>7.9071428571428566</v>
      </c>
      <c r="V520" s="24">
        <f t="shared" si="100"/>
        <v>0.69865374124364077</v>
      </c>
      <c r="X520" s="25">
        <f t="shared" si="101"/>
        <v>0.13072671930406465</v>
      </c>
      <c r="AA520" s="5">
        <v>39871</v>
      </c>
      <c r="AB520" s="2">
        <v>35</v>
      </c>
      <c r="AC520" s="2" t="s">
        <v>8</v>
      </c>
      <c r="AD520" s="6" t="s">
        <v>31</v>
      </c>
      <c r="AE520" s="2">
        <v>40</v>
      </c>
      <c r="AF520" s="2">
        <v>15</v>
      </c>
      <c r="AG520" s="2">
        <v>20</v>
      </c>
      <c r="AH520" s="2">
        <v>12.5</v>
      </c>
      <c r="AI520" s="2">
        <v>3</v>
      </c>
      <c r="AJ520" s="19">
        <v>1472.6215563702156</v>
      </c>
      <c r="AK520" s="19">
        <f t="shared" si="102"/>
        <v>0.14726215563702155</v>
      </c>
      <c r="AL520" s="19">
        <v>589.0486225480862</v>
      </c>
      <c r="AM520" s="19">
        <f t="shared" si="103"/>
        <v>5.8904862254808621E-2</v>
      </c>
      <c r="AN520" s="19">
        <f t="shared" si="104"/>
        <v>8.8357293382212931E-2</v>
      </c>
      <c r="AP520" s="24">
        <v>14.08</v>
      </c>
      <c r="AQ520" s="24">
        <f t="shared" si="105"/>
        <v>0.82938046054770542</v>
      </c>
      <c r="AR520" s="24"/>
      <c r="AS520" s="24">
        <v>7.9071428571428566</v>
      </c>
      <c r="AT520" s="24">
        <f t="shared" si="106"/>
        <v>0.69865374124364077</v>
      </c>
      <c r="AU520" s="24"/>
      <c r="AV520" s="25">
        <f t="shared" si="107"/>
        <v>0.13072671930406465</v>
      </c>
    </row>
    <row r="521" spans="1:48" x14ac:dyDescent="0.3">
      <c r="A521" s="2" t="s">
        <v>6</v>
      </c>
      <c r="B521" s="2">
        <v>29</v>
      </c>
      <c r="C521" s="5">
        <v>39871</v>
      </c>
      <c r="D521" s="2">
        <v>35</v>
      </c>
      <c r="E521" s="2" t="s">
        <v>8</v>
      </c>
      <c r="F521" s="6" t="s">
        <v>42</v>
      </c>
      <c r="G521" s="2">
        <v>90</v>
      </c>
      <c r="H521" s="2">
        <v>10</v>
      </c>
      <c r="I521" s="2">
        <v>15</v>
      </c>
      <c r="J521" s="2">
        <v>8.75</v>
      </c>
      <c r="K521" s="2">
        <v>2</v>
      </c>
      <c r="L521" s="19">
        <v>481.05637508093707</v>
      </c>
      <c r="M521" s="19">
        <f t="shared" si="96"/>
        <v>4.8105637508093706E-2</v>
      </c>
      <c r="N521" s="19">
        <v>432.95073757284337</v>
      </c>
      <c r="O521" s="19">
        <f t="shared" si="97"/>
        <v>4.3295073757284336E-2</v>
      </c>
      <c r="P521" s="19">
        <f t="shared" si="98"/>
        <v>4.8105637508093699E-3</v>
      </c>
      <c r="R521" s="24">
        <v>14.08</v>
      </c>
      <c r="S521" s="24">
        <f t="shared" si="99"/>
        <v>0.60959463850256346</v>
      </c>
      <c r="U521" s="24">
        <v>8.1999999999999993</v>
      </c>
      <c r="V521" s="24">
        <f t="shared" si="100"/>
        <v>3.944662275663683E-2</v>
      </c>
      <c r="X521" s="25">
        <f t="shared" si="101"/>
        <v>0.57014801574592666</v>
      </c>
      <c r="AA521" s="5">
        <v>39871</v>
      </c>
      <c r="AB521" s="2">
        <v>35</v>
      </c>
      <c r="AC521" s="2" t="s">
        <v>8</v>
      </c>
      <c r="AD521" s="6" t="s">
        <v>42</v>
      </c>
      <c r="AE521" s="2">
        <v>90</v>
      </c>
      <c r="AF521" s="2">
        <v>10</v>
      </c>
      <c r="AG521" s="2">
        <v>15</v>
      </c>
      <c r="AH521" s="2">
        <v>8.75</v>
      </c>
      <c r="AI521" s="2">
        <v>2</v>
      </c>
      <c r="AJ521" s="19">
        <v>481.05637508093707</v>
      </c>
      <c r="AK521" s="19">
        <f t="shared" si="102"/>
        <v>4.8105637508093706E-2</v>
      </c>
      <c r="AL521" s="19">
        <v>432.95073757284337</v>
      </c>
      <c r="AM521" s="19">
        <f t="shared" si="103"/>
        <v>4.3295073757284336E-2</v>
      </c>
      <c r="AN521" s="19">
        <f t="shared" si="104"/>
        <v>4.8105637508093699E-3</v>
      </c>
      <c r="AP521" s="24">
        <v>14.08</v>
      </c>
      <c r="AQ521" s="24">
        <f t="shared" si="105"/>
        <v>0.60959463850256346</v>
      </c>
      <c r="AR521" s="24"/>
      <c r="AS521" s="24">
        <v>8.1999999999999993</v>
      </c>
      <c r="AT521" s="24">
        <f t="shared" si="106"/>
        <v>3.944662275663683E-2</v>
      </c>
      <c r="AU521" s="24"/>
      <c r="AV521" s="25">
        <f t="shared" si="107"/>
        <v>0.57014801574592666</v>
      </c>
    </row>
    <row r="522" spans="1:48" x14ac:dyDescent="0.3">
      <c r="A522" s="2" t="s">
        <v>6</v>
      </c>
      <c r="B522" s="2">
        <v>29</v>
      </c>
      <c r="C522" s="5">
        <v>39871</v>
      </c>
      <c r="D522" s="2">
        <v>35</v>
      </c>
      <c r="E522" s="2" t="s">
        <v>8</v>
      </c>
      <c r="F522" s="6" t="s">
        <v>42</v>
      </c>
      <c r="G522" s="2">
        <v>70</v>
      </c>
      <c r="H522" s="2">
        <v>15</v>
      </c>
      <c r="I522" s="2">
        <v>35</v>
      </c>
      <c r="J522" s="2">
        <v>16.25</v>
      </c>
      <c r="K522" s="2">
        <v>2</v>
      </c>
      <c r="L522" s="19">
        <v>1659.1536201771096</v>
      </c>
      <c r="M522" s="19">
        <f t="shared" si="96"/>
        <v>0.16591536201771095</v>
      </c>
      <c r="N522" s="19">
        <v>1161.4075341239766</v>
      </c>
      <c r="O522" s="19">
        <f t="shared" si="97"/>
        <v>0.11614075341239766</v>
      </c>
      <c r="P522" s="19">
        <f t="shared" si="98"/>
        <v>4.9774608605313297E-2</v>
      </c>
      <c r="R522" s="24">
        <v>14.08</v>
      </c>
      <c r="S522" s="24">
        <f t="shared" si="99"/>
        <v>1.6352618080465591</v>
      </c>
      <c r="U522" s="24">
        <v>8.1999999999999993</v>
      </c>
      <c r="V522" s="24">
        <f t="shared" si="100"/>
        <v>0.40815179056356898</v>
      </c>
      <c r="X522" s="25">
        <f t="shared" si="101"/>
        <v>1.2271100174829901</v>
      </c>
      <c r="AA522" s="5">
        <v>39871</v>
      </c>
      <c r="AB522" s="2">
        <v>35</v>
      </c>
      <c r="AC522" s="2" t="s">
        <v>8</v>
      </c>
      <c r="AD522" s="6" t="s">
        <v>42</v>
      </c>
      <c r="AE522" s="2">
        <v>70</v>
      </c>
      <c r="AF522" s="2">
        <v>15</v>
      </c>
      <c r="AG522" s="2">
        <v>35</v>
      </c>
      <c r="AH522" s="2">
        <v>16.25</v>
      </c>
      <c r="AI522" s="2">
        <v>2</v>
      </c>
      <c r="AJ522" s="19">
        <v>1659.1536201771096</v>
      </c>
      <c r="AK522" s="19">
        <f t="shared" si="102"/>
        <v>0.16591536201771095</v>
      </c>
      <c r="AL522" s="19">
        <v>1161.4075341239766</v>
      </c>
      <c r="AM522" s="19">
        <f t="shared" si="103"/>
        <v>0.11614075341239766</v>
      </c>
      <c r="AN522" s="19">
        <f t="shared" si="104"/>
        <v>4.9774608605313297E-2</v>
      </c>
      <c r="AP522" s="24">
        <v>14.08</v>
      </c>
      <c r="AQ522" s="24">
        <f t="shared" si="105"/>
        <v>1.6352618080465591</v>
      </c>
      <c r="AR522" s="24"/>
      <c r="AS522" s="24">
        <v>8.1999999999999993</v>
      </c>
      <c r="AT522" s="24">
        <f t="shared" si="106"/>
        <v>0.40815179056356898</v>
      </c>
      <c r="AU522" s="24"/>
      <c r="AV522" s="25">
        <f t="shared" si="107"/>
        <v>1.2271100174829901</v>
      </c>
    </row>
    <row r="523" spans="1:48" x14ac:dyDescent="0.3">
      <c r="A523" s="2" t="s">
        <v>6</v>
      </c>
      <c r="B523" s="2">
        <v>29</v>
      </c>
      <c r="C523" s="5">
        <v>39871</v>
      </c>
      <c r="D523" s="2">
        <v>35</v>
      </c>
      <c r="E523" s="2" t="s">
        <v>8</v>
      </c>
      <c r="F523" s="6" t="s">
        <v>41</v>
      </c>
      <c r="G523" s="2">
        <v>40</v>
      </c>
      <c r="H523" s="2">
        <v>50</v>
      </c>
      <c r="I523" s="2">
        <v>20</v>
      </c>
      <c r="J523" s="2">
        <v>30</v>
      </c>
      <c r="K523" s="2">
        <v>3</v>
      </c>
      <c r="L523" s="19">
        <v>8482.3001646924422</v>
      </c>
      <c r="M523" s="19">
        <f t="shared" si="96"/>
        <v>0.84823001646924423</v>
      </c>
      <c r="N523" s="19">
        <v>3392.9200658769769</v>
      </c>
      <c r="O523" s="19">
        <f t="shared" si="97"/>
        <v>0.3392920065876977</v>
      </c>
      <c r="P523" s="19">
        <f t="shared" si="98"/>
        <v>0.50893800988154658</v>
      </c>
      <c r="R523" s="24">
        <v>14.08</v>
      </c>
      <c r="S523" s="24">
        <f t="shared" si="99"/>
        <v>4.7772314527547834</v>
      </c>
      <c r="U523" s="24">
        <v>8.1999999999999993</v>
      </c>
      <c r="V523" s="24">
        <f t="shared" si="100"/>
        <v>4.1732916810286813</v>
      </c>
      <c r="X523" s="25">
        <f t="shared" si="101"/>
        <v>0.60393977172610214</v>
      </c>
      <c r="AA523" s="5">
        <v>39871</v>
      </c>
      <c r="AB523" s="2">
        <v>35</v>
      </c>
      <c r="AC523" s="2" t="s">
        <v>8</v>
      </c>
      <c r="AD523" s="6" t="s">
        <v>41</v>
      </c>
      <c r="AE523" s="2">
        <v>40</v>
      </c>
      <c r="AF523" s="2">
        <v>50</v>
      </c>
      <c r="AG523" s="2">
        <v>20</v>
      </c>
      <c r="AH523" s="2">
        <v>30</v>
      </c>
      <c r="AI523" s="2">
        <v>3</v>
      </c>
      <c r="AJ523" s="19">
        <v>8482.3001646924422</v>
      </c>
      <c r="AK523" s="19">
        <f t="shared" si="102"/>
        <v>0.84823001646924423</v>
      </c>
      <c r="AL523" s="19">
        <v>3392.9200658769769</v>
      </c>
      <c r="AM523" s="19">
        <f t="shared" si="103"/>
        <v>0.3392920065876977</v>
      </c>
      <c r="AN523" s="19">
        <f t="shared" si="104"/>
        <v>0.50893800988154658</v>
      </c>
      <c r="AP523" s="24">
        <v>14.08</v>
      </c>
      <c r="AQ523" s="24">
        <f t="shared" si="105"/>
        <v>4.7772314527547834</v>
      </c>
      <c r="AR523" s="24"/>
      <c r="AS523" s="24">
        <v>8.1999999999999993</v>
      </c>
      <c r="AT523" s="24">
        <f t="shared" si="106"/>
        <v>4.1732916810286813</v>
      </c>
      <c r="AU523" s="24"/>
      <c r="AV523" s="25">
        <f t="shared" si="107"/>
        <v>0.60393977172610214</v>
      </c>
    </row>
    <row r="524" spans="1:48" x14ac:dyDescent="0.3">
      <c r="A524" s="2" t="s">
        <v>6</v>
      </c>
      <c r="B524" s="2">
        <v>29</v>
      </c>
      <c r="C524" s="5">
        <v>39871</v>
      </c>
      <c r="D524" s="2">
        <v>35</v>
      </c>
      <c r="E524" s="2" t="s">
        <v>8</v>
      </c>
      <c r="F524" s="6" t="s">
        <v>16</v>
      </c>
      <c r="G524" s="2">
        <v>100</v>
      </c>
      <c r="H524" s="2">
        <v>10</v>
      </c>
      <c r="I524" s="2">
        <v>15</v>
      </c>
      <c r="J524" s="2">
        <v>8.75</v>
      </c>
      <c r="K524" s="2">
        <v>1</v>
      </c>
      <c r="L524" s="19">
        <v>240.52818754046854</v>
      </c>
      <c r="M524" s="19">
        <f t="shared" si="96"/>
        <v>2.4052818754046853E-2</v>
      </c>
      <c r="N524" s="19">
        <v>240.52818754046854</v>
      </c>
      <c r="O524" s="19">
        <f t="shared" si="97"/>
        <v>2.4052818754046853E-2</v>
      </c>
      <c r="P524" s="19">
        <f t="shared" si="98"/>
        <v>0</v>
      </c>
      <c r="R524" s="24">
        <v>14.08</v>
      </c>
      <c r="S524" s="24">
        <f t="shared" si="99"/>
        <v>0.33866368805697972</v>
      </c>
      <c r="U524" s="24">
        <v>6.8298200514138809</v>
      </c>
      <c r="V524" s="24">
        <f t="shared" si="100"/>
        <v>0</v>
      </c>
      <c r="X524" s="25">
        <f t="shared" si="101"/>
        <v>0.33866368805697972</v>
      </c>
      <c r="AA524" s="5">
        <v>39871</v>
      </c>
      <c r="AB524" s="2">
        <v>35</v>
      </c>
      <c r="AC524" s="2" t="s">
        <v>8</v>
      </c>
      <c r="AD524" s="6" t="s">
        <v>16</v>
      </c>
      <c r="AE524" s="2">
        <v>100</v>
      </c>
      <c r="AF524" s="2">
        <v>10</v>
      </c>
      <c r="AG524" s="2">
        <v>15</v>
      </c>
      <c r="AH524" s="2">
        <v>8.75</v>
      </c>
      <c r="AI524" s="2">
        <v>1</v>
      </c>
      <c r="AJ524" s="19">
        <v>240.52818754046854</v>
      </c>
      <c r="AK524" s="19">
        <f t="shared" si="102"/>
        <v>2.4052818754046853E-2</v>
      </c>
      <c r="AL524" s="19">
        <v>240.52818754046854</v>
      </c>
      <c r="AM524" s="19">
        <f t="shared" si="103"/>
        <v>2.4052818754046853E-2</v>
      </c>
      <c r="AN524" s="19">
        <f t="shared" si="104"/>
        <v>0</v>
      </c>
      <c r="AP524" s="24">
        <v>14.08</v>
      </c>
      <c r="AQ524" s="24">
        <f t="shared" si="105"/>
        <v>0.33866368805697972</v>
      </c>
      <c r="AR524" s="24"/>
      <c r="AS524" s="24">
        <v>6.8298200514138809</v>
      </c>
      <c r="AT524" s="24">
        <f t="shared" si="106"/>
        <v>0</v>
      </c>
      <c r="AU524" s="24"/>
      <c r="AV524" s="25">
        <f t="shared" si="107"/>
        <v>0.33866368805697972</v>
      </c>
    </row>
    <row r="525" spans="1:48" x14ac:dyDescent="0.3">
      <c r="A525" s="2" t="s">
        <v>6</v>
      </c>
      <c r="B525" s="2">
        <v>29</v>
      </c>
      <c r="C525" s="5">
        <v>39871</v>
      </c>
      <c r="D525" s="2">
        <v>35</v>
      </c>
      <c r="E525" s="2" t="s">
        <v>8</v>
      </c>
      <c r="F525" s="6" t="s">
        <v>44</v>
      </c>
      <c r="G525" s="2">
        <v>90</v>
      </c>
      <c r="H525" s="2">
        <v>10</v>
      </c>
      <c r="I525" s="2">
        <v>15</v>
      </c>
      <c r="J525" s="2">
        <v>8.75</v>
      </c>
      <c r="K525" s="2">
        <v>2</v>
      </c>
      <c r="L525" s="19">
        <v>481.05637508093707</v>
      </c>
      <c r="M525" s="19">
        <f t="shared" si="96"/>
        <v>4.8105637508093706E-2</v>
      </c>
      <c r="N525" s="19">
        <v>432.95073757284337</v>
      </c>
      <c r="O525" s="19">
        <f t="shared" si="97"/>
        <v>4.3295073757284336E-2</v>
      </c>
      <c r="P525" s="19">
        <f t="shared" si="98"/>
        <v>4.8105637508093699E-3</v>
      </c>
      <c r="R525" s="24">
        <v>14.08</v>
      </c>
      <c r="S525" s="24">
        <f t="shared" si="99"/>
        <v>0.60959463850256346</v>
      </c>
      <c r="U525" s="24">
        <v>9.0675767918088734</v>
      </c>
      <c r="V525" s="24">
        <f t="shared" si="100"/>
        <v>4.3620156222356085E-2</v>
      </c>
      <c r="X525" s="25">
        <f t="shared" si="101"/>
        <v>0.56597448228020741</v>
      </c>
      <c r="AA525" s="5">
        <v>39871</v>
      </c>
      <c r="AB525" s="2">
        <v>35</v>
      </c>
      <c r="AC525" s="2" t="s">
        <v>8</v>
      </c>
      <c r="AD525" s="6" t="s">
        <v>44</v>
      </c>
      <c r="AE525" s="2">
        <v>90</v>
      </c>
      <c r="AF525" s="2">
        <v>10</v>
      </c>
      <c r="AG525" s="2">
        <v>15</v>
      </c>
      <c r="AH525" s="2">
        <v>8.75</v>
      </c>
      <c r="AI525" s="2">
        <v>2</v>
      </c>
      <c r="AJ525" s="19">
        <v>481.05637508093707</v>
      </c>
      <c r="AK525" s="19">
        <f t="shared" si="102"/>
        <v>4.8105637508093706E-2</v>
      </c>
      <c r="AL525" s="19">
        <v>432.95073757284337</v>
      </c>
      <c r="AM525" s="19">
        <f t="shared" si="103"/>
        <v>4.3295073757284336E-2</v>
      </c>
      <c r="AN525" s="19">
        <f t="shared" si="104"/>
        <v>4.8105637508093699E-3</v>
      </c>
      <c r="AP525" s="24">
        <v>14.08</v>
      </c>
      <c r="AQ525" s="24">
        <f t="shared" si="105"/>
        <v>0.60959463850256346</v>
      </c>
      <c r="AR525" s="24"/>
      <c r="AS525" s="24">
        <v>9.0675767918088734</v>
      </c>
      <c r="AT525" s="24">
        <f t="shared" si="106"/>
        <v>4.3620156222356085E-2</v>
      </c>
      <c r="AU525" s="24"/>
      <c r="AV525" s="25">
        <f t="shared" si="107"/>
        <v>0.56597448228020741</v>
      </c>
    </row>
    <row r="526" spans="1:48" x14ac:dyDescent="0.3">
      <c r="A526" s="2" t="s">
        <v>6</v>
      </c>
      <c r="B526" s="2">
        <v>29</v>
      </c>
      <c r="C526" s="5">
        <v>39871</v>
      </c>
      <c r="D526" s="2">
        <v>35</v>
      </c>
      <c r="E526" s="2" t="s">
        <v>8</v>
      </c>
      <c r="F526" s="6" t="s">
        <v>55</v>
      </c>
      <c r="G526" s="2">
        <v>90</v>
      </c>
      <c r="H526" s="2">
        <v>5</v>
      </c>
      <c r="I526" s="2">
        <v>15</v>
      </c>
      <c r="J526" s="2">
        <v>6.25</v>
      </c>
      <c r="K526" s="2">
        <v>2</v>
      </c>
      <c r="L526" s="19">
        <v>245.43692606170259</v>
      </c>
      <c r="M526" s="19">
        <f t="shared" si="96"/>
        <v>2.4543692606170259E-2</v>
      </c>
      <c r="N526" s="19">
        <v>220.89323345553234</v>
      </c>
      <c r="O526" s="19">
        <f t="shared" si="97"/>
        <v>2.2089323345553233E-2</v>
      </c>
      <c r="P526" s="19">
        <f t="shared" si="98"/>
        <v>2.4543692606170259E-3</v>
      </c>
      <c r="R526" s="24">
        <v>4.05</v>
      </c>
      <c r="S526" s="24">
        <f t="shared" si="99"/>
        <v>8.9461759549490594E-2</v>
      </c>
      <c r="U526" s="24">
        <v>8.104694792715291</v>
      </c>
      <c r="V526" s="24">
        <f t="shared" si="100"/>
        <v>1.9891913765923287E-2</v>
      </c>
      <c r="X526" s="25">
        <f t="shared" si="101"/>
        <v>6.9569845783567313E-2</v>
      </c>
      <c r="AA526" s="5">
        <v>39871</v>
      </c>
      <c r="AB526" s="2">
        <v>35</v>
      </c>
      <c r="AC526" s="2" t="s">
        <v>8</v>
      </c>
      <c r="AD526" s="6" t="s">
        <v>55</v>
      </c>
      <c r="AE526" s="2">
        <v>90</v>
      </c>
      <c r="AF526" s="2">
        <v>5</v>
      </c>
      <c r="AG526" s="2">
        <v>15</v>
      </c>
      <c r="AH526" s="2">
        <v>6.25</v>
      </c>
      <c r="AI526" s="2">
        <v>2</v>
      </c>
      <c r="AJ526" s="19">
        <v>245.43692606170259</v>
      </c>
      <c r="AK526" s="19">
        <f t="shared" si="102"/>
        <v>2.4543692606170259E-2</v>
      </c>
      <c r="AL526" s="19">
        <v>220.89323345553234</v>
      </c>
      <c r="AM526" s="19">
        <f t="shared" si="103"/>
        <v>2.2089323345553233E-2</v>
      </c>
      <c r="AN526" s="19">
        <f t="shared" si="104"/>
        <v>2.4543692606170259E-3</v>
      </c>
      <c r="AP526" s="24">
        <v>4.05</v>
      </c>
      <c r="AQ526" s="24">
        <f t="shared" si="105"/>
        <v>8.9461759549490594E-2</v>
      </c>
      <c r="AR526" s="24"/>
      <c r="AS526" s="24">
        <v>8.104694792715291</v>
      </c>
      <c r="AT526" s="24">
        <f t="shared" si="106"/>
        <v>1.9891913765923287E-2</v>
      </c>
      <c r="AU526" s="24"/>
      <c r="AV526" s="25">
        <f t="shared" si="107"/>
        <v>6.9569845783567313E-2</v>
      </c>
    </row>
    <row r="527" spans="1:48" x14ac:dyDescent="0.3">
      <c r="A527" s="2" t="s">
        <v>6</v>
      </c>
      <c r="B527" s="2">
        <v>29</v>
      </c>
      <c r="C527" s="5">
        <v>39871</v>
      </c>
      <c r="D527" s="2">
        <v>35</v>
      </c>
      <c r="E527" s="2" t="s">
        <v>8</v>
      </c>
      <c r="F527" s="6" t="s">
        <v>44</v>
      </c>
      <c r="G527" s="2">
        <v>90</v>
      </c>
      <c r="H527" s="2">
        <v>5</v>
      </c>
      <c r="I527" s="2">
        <v>10</v>
      </c>
      <c r="J527" s="2">
        <v>5</v>
      </c>
      <c r="K527" s="2">
        <v>2</v>
      </c>
      <c r="L527" s="19">
        <v>157.07963267948966</v>
      </c>
      <c r="M527" s="19">
        <f t="shared" si="96"/>
        <v>1.5707963267948967E-2</v>
      </c>
      <c r="N527" s="19">
        <v>141.37166941154069</v>
      </c>
      <c r="O527" s="19">
        <f t="shared" si="97"/>
        <v>1.4137166941154069E-2</v>
      </c>
      <c r="P527" s="19">
        <f t="shared" si="98"/>
        <v>1.5707963267948977E-3</v>
      </c>
      <c r="R527" s="24">
        <v>14.08</v>
      </c>
      <c r="S527" s="24">
        <f t="shared" si="99"/>
        <v>0.19905131053144928</v>
      </c>
      <c r="U527" s="24">
        <v>9.0675767918088734</v>
      </c>
      <c r="V527" s="24">
        <f t="shared" si="100"/>
        <v>1.4243316317504041E-2</v>
      </c>
      <c r="X527" s="25">
        <f t="shared" si="101"/>
        <v>0.18480799421394525</v>
      </c>
      <c r="AA527" s="5">
        <v>39871</v>
      </c>
      <c r="AB527" s="2">
        <v>35</v>
      </c>
      <c r="AC527" s="2" t="s">
        <v>8</v>
      </c>
      <c r="AD527" s="6" t="s">
        <v>44</v>
      </c>
      <c r="AE527" s="2">
        <v>90</v>
      </c>
      <c r="AF527" s="2">
        <v>5</v>
      </c>
      <c r="AG527" s="2">
        <v>10</v>
      </c>
      <c r="AH527" s="2">
        <v>5</v>
      </c>
      <c r="AI527" s="2">
        <v>2</v>
      </c>
      <c r="AJ527" s="19">
        <v>157.07963267948966</v>
      </c>
      <c r="AK527" s="19">
        <f t="shared" si="102"/>
        <v>1.5707963267948967E-2</v>
      </c>
      <c r="AL527" s="19">
        <v>141.37166941154069</v>
      </c>
      <c r="AM527" s="19">
        <f t="shared" si="103"/>
        <v>1.4137166941154069E-2</v>
      </c>
      <c r="AN527" s="19">
        <f t="shared" si="104"/>
        <v>1.5707963267948977E-3</v>
      </c>
      <c r="AP527" s="24">
        <v>14.08</v>
      </c>
      <c r="AQ527" s="24">
        <f t="shared" si="105"/>
        <v>0.19905131053144928</v>
      </c>
      <c r="AR527" s="24"/>
      <c r="AS527" s="24">
        <v>9.0675767918088734</v>
      </c>
      <c r="AT527" s="24">
        <f t="shared" si="106"/>
        <v>1.4243316317504041E-2</v>
      </c>
      <c r="AU527" s="24"/>
      <c r="AV527" s="25">
        <f t="shared" si="107"/>
        <v>0.18480799421394525</v>
      </c>
    </row>
    <row r="528" spans="1:48" x14ac:dyDescent="0.3">
      <c r="A528" s="2" t="s">
        <v>6</v>
      </c>
      <c r="B528" s="2">
        <v>29</v>
      </c>
      <c r="C528" s="5">
        <v>39871</v>
      </c>
      <c r="D528" s="2">
        <v>35</v>
      </c>
      <c r="E528" s="2" t="s">
        <v>8</v>
      </c>
      <c r="F528" s="6" t="s">
        <v>47</v>
      </c>
      <c r="G528" s="2">
        <v>80</v>
      </c>
      <c r="H528" s="2">
        <v>10</v>
      </c>
      <c r="I528" s="2">
        <v>20</v>
      </c>
      <c r="J528" s="2">
        <v>10</v>
      </c>
      <c r="K528" s="2">
        <v>3</v>
      </c>
      <c r="L528" s="19">
        <v>942.47779607693792</v>
      </c>
      <c r="M528" s="19">
        <f t="shared" si="96"/>
        <v>9.4247779607693788E-2</v>
      </c>
      <c r="N528" s="19">
        <v>753.9822368615504</v>
      </c>
      <c r="O528" s="19">
        <f t="shared" si="97"/>
        <v>7.5398223686155036E-2</v>
      </c>
      <c r="P528" s="19">
        <f t="shared" si="98"/>
        <v>1.8849555921538752E-2</v>
      </c>
      <c r="R528" s="24">
        <v>14.08</v>
      </c>
      <c r="S528" s="24">
        <f t="shared" si="99"/>
        <v>1.0616069895010629</v>
      </c>
      <c r="U528" s="24">
        <v>11.257627118644068</v>
      </c>
      <c r="V528" s="24">
        <f t="shared" si="100"/>
        <v>0.21220127191671254</v>
      </c>
      <c r="X528" s="25">
        <f t="shared" si="101"/>
        <v>0.84940571758435035</v>
      </c>
      <c r="AA528" s="5">
        <v>39871</v>
      </c>
      <c r="AB528" s="2">
        <v>35</v>
      </c>
      <c r="AC528" s="2" t="s">
        <v>8</v>
      </c>
      <c r="AD528" s="6" t="s">
        <v>47</v>
      </c>
      <c r="AE528" s="2">
        <v>80</v>
      </c>
      <c r="AF528" s="2">
        <v>10</v>
      </c>
      <c r="AG528" s="2">
        <v>20</v>
      </c>
      <c r="AH528" s="2">
        <v>10</v>
      </c>
      <c r="AI528" s="2">
        <v>3</v>
      </c>
      <c r="AJ528" s="19">
        <v>942.47779607693792</v>
      </c>
      <c r="AK528" s="19">
        <f t="shared" si="102"/>
        <v>9.4247779607693788E-2</v>
      </c>
      <c r="AL528" s="19">
        <v>753.9822368615504</v>
      </c>
      <c r="AM528" s="19">
        <f t="shared" si="103"/>
        <v>7.5398223686155036E-2</v>
      </c>
      <c r="AN528" s="19">
        <f t="shared" si="104"/>
        <v>1.8849555921538752E-2</v>
      </c>
      <c r="AP528" s="24">
        <v>14.08</v>
      </c>
      <c r="AQ528" s="24">
        <f t="shared" si="105"/>
        <v>1.0616069895010629</v>
      </c>
      <c r="AR528" s="24"/>
      <c r="AS528" s="24">
        <v>11.257627118644068</v>
      </c>
      <c r="AT528" s="24">
        <f t="shared" si="106"/>
        <v>0.21220127191671254</v>
      </c>
      <c r="AU528" s="24"/>
      <c r="AV528" s="25">
        <f t="shared" si="107"/>
        <v>0.84940571758435035</v>
      </c>
    </row>
    <row r="529" spans="1:48" x14ac:dyDescent="0.3">
      <c r="A529" s="2" t="s">
        <v>6</v>
      </c>
      <c r="B529" s="2">
        <v>29</v>
      </c>
      <c r="C529" s="5">
        <v>39871</v>
      </c>
      <c r="D529" s="2">
        <v>35</v>
      </c>
      <c r="E529" s="2" t="s">
        <v>8</v>
      </c>
      <c r="F529" s="6" t="s">
        <v>47</v>
      </c>
      <c r="G529" s="2">
        <v>90</v>
      </c>
      <c r="H529" s="2">
        <v>10</v>
      </c>
      <c r="I529" s="2">
        <v>15</v>
      </c>
      <c r="J529" s="2">
        <v>8.75</v>
      </c>
      <c r="K529" s="2">
        <v>3</v>
      </c>
      <c r="L529" s="19">
        <v>721.58456262140555</v>
      </c>
      <c r="M529" s="19">
        <f t="shared" si="96"/>
        <v>7.2158456262140555E-2</v>
      </c>
      <c r="N529" s="19">
        <v>649.42610635926496</v>
      </c>
      <c r="O529" s="19">
        <f t="shared" si="97"/>
        <v>6.494261063592649E-2</v>
      </c>
      <c r="P529" s="19">
        <f t="shared" si="98"/>
        <v>7.2158456262140652E-3</v>
      </c>
      <c r="R529" s="24">
        <v>14.08</v>
      </c>
      <c r="S529" s="24">
        <f t="shared" si="99"/>
        <v>0.91439195775384496</v>
      </c>
      <c r="U529" s="24">
        <v>11.257627118644068</v>
      </c>
      <c r="V529" s="24">
        <f t="shared" si="100"/>
        <v>8.1233299405616646E-2</v>
      </c>
      <c r="X529" s="25">
        <f t="shared" si="101"/>
        <v>0.83315865834822833</v>
      </c>
      <c r="AA529" s="5">
        <v>39871</v>
      </c>
      <c r="AB529" s="2">
        <v>35</v>
      </c>
      <c r="AC529" s="2" t="s">
        <v>8</v>
      </c>
      <c r="AD529" s="6" t="s">
        <v>47</v>
      </c>
      <c r="AE529" s="2">
        <v>90</v>
      </c>
      <c r="AF529" s="2">
        <v>10</v>
      </c>
      <c r="AG529" s="2">
        <v>15</v>
      </c>
      <c r="AH529" s="2">
        <v>8.75</v>
      </c>
      <c r="AI529" s="2">
        <v>3</v>
      </c>
      <c r="AJ529" s="19">
        <v>721.58456262140555</v>
      </c>
      <c r="AK529" s="19">
        <f t="shared" si="102"/>
        <v>7.2158456262140555E-2</v>
      </c>
      <c r="AL529" s="19">
        <v>649.42610635926496</v>
      </c>
      <c r="AM529" s="19">
        <f t="shared" si="103"/>
        <v>6.494261063592649E-2</v>
      </c>
      <c r="AN529" s="19">
        <f t="shared" si="104"/>
        <v>7.2158456262140652E-3</v>
      </c>
      <c r="AP529" s="24">
        <v>14.08</v>
      </c>
      <c r="AQ529" s="24">
        <f t="shared" si="105"/>
        <v>0.91439195775384496</v>
      </c>
      <c r="AR529" s="24"/>
      <c r="AS529" s="24">
        <v>11.257627118644068</v>
      </c>
      <c r="AT529" s="24">
        <f t="shared" si="106"/>
        <v>8.1233299405616646E-2</v>
      </c>
      <c r="AU529" s="24"/>
      <c r="AV529" s="25">
        <f t="shared" si="107"/>
        <v>0.83315865834822833</v>
      </c>
    </row>
    <row r="530" spans="1:48" x14ac:dyDescent="0.3">
      <c r="A530" s="2" t="s">
        <v>6</v>
      </c>
      <c r="B530" s="2">
        <v>29</v>
      </c>
      <c r="C530" s="5">
        <v>39871</v>
      </c>
      <c r="D530" s="2">
        <v>35</v>
      </c>
      <c r="E530" s="2" t="s">
        <v>8</v>
      </c>
      <c r="F530" s="6" t="s">
        <v>47</v>
      </c>
      <c r="G530" s="2">
        <v>90</v>
      </c>
      <c r="H530" s="2">
        <v>10</v>
      </c>
      <c r="I530" s="2">
        <v>15</v>
      </c>
      <c r="J530" s="2">
        <v>8.75</v>
      </c>
      <c r="K530" s="2">
        <v>3</v>
      </c>
      <c r="L530" s="19">
        <v>721.58456262140555</v>
      </c>
      <c r="M530" s="19">
        <f t="shared" si="96"/>
        <v>7.2158456262140555E-2</v>
      </c>
      <c r="N530" s="19">
        <v>649.42610635926496</v>
      </c>
      <c r="O530" s="19">
        <f t="shared" si="97"/>
        <v>6.494261063592649E-2</v>
      </c>
      <c r="P530" s="19">
        <f t="shared" si="98"/>
        <v>7.2158456262140652E-3</v>
      </c>
      <c r="R530" s="24">
        <v>14.08</v>
      </c>
      <c r="S530" s="24">
        <f t="shared" si="99"/>
        <v>0.91439195775384496</v>
      </c>
      <c r="U530" s="24">
        <v>11.257627118644068</v>
      </c>
      <c r="V530" s="24">
        <f t="shared" si="100"/>
        <v>8.1233299405616646E-2</v>
      </c>
      <c r="X530" s="25">
        <f t="shared" si="101"/>
        <v>0.83315865834822833</v>
      </c>
      <c r="AA530" s="5">
        <v>39871</v>
      </c>
      <c r="AB530" s="2">
        <v>35</v>
      </c>
      <c r="AC530" s="2" t="s">
        <v>8</v>
      </c>
      <c r="AD530" s="6" t="s">
        <v>47</v>
      </c>
      <c r="AE530" s="2">
        <v>90</v>
      </c>
      <c r="AF530" s="2">
        <v>10</v>
      </c>
      <c r="AG530" s="2">
        <v>15</v>
      </c>
      <c r="AH530" s="2">
        <v>8.75</v>
      </c>
      <c r="AI530" s="2">
        <v>3</v>
      </c>
      <c r="AJ530" s="19">
        <v>721.58456262140555</v>
      </c>
      <c r="AK530" s="19">
        <f t="shared" si="102"/>
        <v>7.2158456262140555E-2</v>
      </c>
      <c r="AL530" s="19">
        <v>649.42610635926496</v>
      </c>
      <c r="AM530" s="19">
        <f t="shared" si="103"/>
        <v>6.494261063592649E-2</v>
      </c>
      <c r="AN530" s="19">
        <f t="shared" si="104"/>
        <v>7.2158456262140652E-3</v>
      </c>
      <c r="AP530" s="24">
        <v>14.08</v>
      </c>
      <c r="AQ530" s="24">
        <f t="shared" si="105"/>
        <v>0.91439195775384496</v>
      </c>
      <c r="AR530" s="24"/>
      <c r="AS530" s="24">
        <v>11.257627118644068</v>
      </c>
      <c r="AT530" s="24">
        <f t="shared" si="106"/>
        <v>8.1233299405616646E-2</v>
      </c>
      <c r="AU530" s="24"/>
      <c r="AV530" s="25">
        <f t="shared" si="107"/>
        <v>0.83315865834822833</v>
      </c>
    </row>
    <row r="531" spans="1:48" x14ac:dyDescent="0.3">
      <c r="A531" s="2" t="s">
        <v>6</v>
      </c>
      <c r="B531" s="2">
        <v>29</v>
      </c>
      <c r="C531" s="5">
        <v>39871</v>
      </c>
      <c r="D531" s="2">
        <v>35</v>
      </c>
      <c r="E531" s="2" t="s">
        <v>8</v>
      </c>
      <c r="F531" s="6" t="s">
        <v>47</v>
      </c>
      <c r="G531" s="2">
        <v>60</v>
      </c>
      <c r="H531" s="2">
        <v>15</v>
      </c>
      <c r="I531" s="2">
        <v>30</v>
      </c>
      <c r="J531" s="2">
        <v>15</v>
      </c>
      <c r="K531" s="2">
        <v>3</v>
      </c>
      <c r="L531" s="19">
        <v>2120.5750411731105</v>
      </c>
      <c r="M531" s="19">
        <f t="shared" si="96"/>
        <v>0.21205750411731106</v>
      </c>
      <c r="N531" s="19">
        <v>1272.3450247038663</v>
      </c>
      <c r="O531" s="19">
        <f t="shared" si="97"/>
        <v>0.12723450247038665</v>
      </c>
      <c r="P531" s="19">
        <f t="shared" si="98"/>
        <v>8.4823001646924412E-2</v>
      </c>
      <c r="R531" s="24">
        <v>14.08</v>
      </c>
      <c r="S531" s="24">
        <f t="shared" si="99"/>
        <v>1.791461794783044</v>
      </c>
      <c r="U531" s="24">
        <v>11.257627118644068</v>
      </c>
      <c r="V531" s="24">
        <f t="shared" si="100"/>
        <v>0.95490572362520676</v>
      </c>
      <c r="X531" s="25">
        <f t="shared" si="101"/>
        <v>0.83655607115783726</v>
      </c>
      <c r="AA531" s="5">
        <v>39871</v>
      </c>
      <c r="AB531" s="2">
        <v>35</v>
      </c>
      <c r="AC531" s="2" t="s">
        <v>8</v>
      </c>
      <c r="AD531" s="6" t="s">
        <v>47</v>
      </c>
      <c r="AE531" s="2">
        <v>60</v>
      </c>
      <c r="AF531" s="2">
        <v>15</v>
      </c>
      <c r="AG531" s="2">
        <v>30</v>
      </c>
      <c r="AH531" s="2">
        <v>15</v>
      </c>
      <c r="AI531" s="2">
        <v>3</v>
      </c>
      <c r="AJ531" s="19">
        <v>2120.5750411731105</v>
      </c>
      <c r="AK531" s="19">
        <f t="shared" si="102"/>
        <v>0.21205750411731106</v>
      </c>
      <c r="AL531" s="19">
        <v>1272.3450247038663</v>
      </c>
      <c r="AM531" s="19">
        <f t="shared" si="103"/>
        <v>0.12723450247038665</v>
      </c>
      <c r="AN531" s="19">
        <f t="shared" si="104"/>
        <v>8.4823001646924412E-2</v>
      </c>
      <c r="AP531" s="24">
        <v>14.08</v>
      </c>
      <c r="AQ531" s="24">
        <f t="shared" si="105"/>
        <v>1.791461794783044</v>
      </c>
      <c r="AR531" s="24"/>
      <c r="AS531" s="24">
        <v>11.257627118644068</v>
      </c>
      <c r="AT531" s="24">
        <f t="shared" si="106"/>
        <v>0.95490572362520676</v>
      </c>
      <c r="AU531" s="24"/>
      <c r="AV531" s="25">
        <f t="shared" si="107"/>
        <v>0.83655607115783726</v>
      </c>
    </row>
    <row r="532" spans="1:48" x14ac:dyDescent="0.3">
      <c r="A532" s="2" t="s">
        <v>6</v>
      </c>
      <c r="B532" s="2">
        <v>29</v>
      </c>
      <c r="C532" s="5">
        <v>39871</v>
      </c>
      <c r="D532" s="2">
        <v>35</v>
      </c>
      <c r="E532" s="2" t="s">
        <v>8</v>
      </c>
      <c r="F532" s="6" t="s">
        <v>43</v>
      </c>
      <c r="G532" s="2">
        <v>40</v>
      </c>
      <c r="H532" s="2">
        <v>20</v>
      </c>
      <c r="I532" s="2">
        <v>30</v>
      </c>
      <c r="J532" s="2">
        <v>17.5</v>
      </c>
      <c r="K532" s="2">
        <v>2</v>
      </c>
      <c r="L532" s="19">
        <v>1924.2255003237483</v>
      </c>
      <c r="M532" s="19">
        <f t="shared" si="96"/>
        <v>0.19242255003237482</v>
      </c>
      <c r="N532" s="19">
        <v>769.69020012949932</v>
      </c>
      <c r="O532" s="19">
        <f t="shared" si="97"/>
        <v>7.6969020012949932E-2</v>
      </c>
      <c r="P532" s="19">
        <f t="shared" si="98"/>
        <v>0.11545353001942489</v>
      </c>
      <c r="R532" s="24">
        <v>14.08</v>
      </c>
      <c r="S532" s="24">
        <f t="shared" si="99"/>
        <v>1.083723801782335</v>
      </c>
      <c r="U532" s="24">
        <v>8.1999999999999993</v>
      </c>
      <c r="V532" s="24">
        <f t="shared" si="100"/>
        <v>0.94671894615928398</v>
      </c>
      <c r="X532" s="25">
        <f t="shared" si="101"/>
        <v>0.13700485562305098</v>
      </c>
      <c r="AA532" s="5">
        <v>39871</v>
      </c>
      <c r="AB532" s="2">
        <v>35</v>
      </c>
      <c r="AC532" s="2" t="s">
        <v>8</v>
      </c>
      <c r="AD532" s="6" t="s">
        <v>43</v>
      </c>
      <c r="AE532" s="2">
        <v>40</v>
      </c>
      <c r="AF532" s="2">
        <v>20</v>
      </c>
      <c r="AG532" s="2">
        <v>30</v>
      </c>
      <c r="AH532" s="2">
        <v>17.5</v>
      </c>
      <c r="AI532" s="2">
        <v>2</v>
      </c>
      <c r="AJ532" s="19">
        <v>1924.2255003237483</v>
      </c>
      <c r="AK532" s="19">
        <f t="shared" si="102"/>
        <v>0.19242255003237482</v>
      </c>
      <c r="AL532" s="19">
        <v>769.69020012949932</v>
      </c>
      <c r="AM532" s="19">
        <f t="shared" si="103"/>
        <v>7.6969020012949932E-2</v>
      </c>
      <c r="AN532" s="19">
        <f t="shared" si="104"/>
        <v>0.11545353001942489</v>
      </c>
      <c r="AP532" s="24">
        <v>14.08</v>
      </c>
      <c r="AQ532" s="24">
        <f t="shared" si="105"/>
        <v>1.083723801782335</v>
      </c>
      <c r="AR532" s="24"/>
      <c r="AS532" s="24">
        <v>8.1999999999999993</v>
      </c>
      <c r="AT532" s="24">
        <f t="shared" si="106"/>
        <v>0.94671894615928398</v>
      </c>
      <c r="AU532" s="24"/>
      <c r="AV532" s="25">
        <f t="shared" si="107"/>
        <v>0.13700485562305098</v>
      </c>
    </row>
    <row r="533" spans="1:48" x14ac:dyDescent="0.3">
      <c r="A533" s="2" t="s">
        <v>6</v>
      </c>
      <c r="B533" s="2">
        <v>29</v>
      </c>
      <c r="C533" s="5">
        <v>39871</v>
      </c>
      <c r="D533" s="2">
        <v>35</v>
      </c>
      <c r="E533" s="2" t="s">
        <v>8</v>
      </c>
      <c r="F533" s="6" t="s">
        <v>44</v>
      </c>
      <c r="G533" s="2">
        <v>60</v>
      </c>
      <c r="H533" s="2">
        <v>10</v>
      </c>
      <c r="I533" s="2">
        <v>20</v>
      </c>
      <c r="J533" s="2">
        <v>10</v>
      </c>
      <c r="K533" s="2">
        <v>2</v>
      </c>
      <c r="L533" s="19">
        <v>628.31853071795865</v>
      </c>
      <c r="M533" s="19">
        <f t="shared" si="96"/>
        <v>6.2831853071795868E-2</v>
      </c>
      <c r="N533" s="19">
        <v>376.9911184307752</v>
      </c>
      <c r="O533" s="19">
        <f t="shared" si="97"/>
        <v>3.7699111843077518E-2</v>
      </c>
      <c r="P533" s="19">
        <f t="shared" si="98"/>
        <v>2.513274122871835E-2</v>
      </c>
      <c r="R533" s="24">
        <v>14.08</v>
      </c>
      <c r="S533" s="24">
        <f t="shared" si="99"/>
        <v>0.53080349475053146</v>
      </c>
      <c r="U533" s="24">
        <v>9.0675767918088734</v>
      </c>
      <c r="V533" s="24">
        <f t="shared" si="100"/>
        <v>0.22789306108006455</v>
      </c>
      <c r="X533" s="25">
        <f t="shared" si="101"/>
        <v>0.30291043367046688</v>
      </c>
      <c r="AA533" s="5">
        <v>39871</v>
      </c>
      <c r="AB533" s="2">
        <v>35</v>
      </c>
      <c r="AC533" s="2" t="s">
        <v>8</v>
      </c>
      <c r="AD533" s="6" t="s">
        <v>44</v>
      </c>
      <c r="AE533" s="2">
        <v>60</v>
      </c>
      <c r="AF533" s="2">
        <v>10</v>
      </c>
      <c r="AG533" s="2">
        <v>20</v>
      </c>
      <c r="AH533" s="2">
        <v>10</v>
      </c>
      <c r="AI533" s="2">
        <v>2</v>
      </c>
      <c r="AJ533" s="19">
        <v>628.31853071795865</v>
      </c>
      <c r="AK533" s="19">
        <f t="shared" si="102"/>
        <v>6.2831853071795868E-2</v>
      </c>
      <c r="AL533" s="19">
        <v>376.9911184307752</v>
      </c>
      <c r="AM533" s="19">
        <f t="shared" si="103"/>
        <v>3.7699111843077518E-2</v>
      </c>
      <c r="AN533" s="19">
        <f t="shared" si="104"/>
        <v>2.513274122871835E-2</v>
      </c>
      <c r="AP533" s="24">
        <v>14.08</v>
      </c>
      <c r="AQ533" s="24">
        <f t="shared" si="105"/>
        <v>0.53080349475053146</v>
      </c>
      <c r="AR533" s="24"/>
      <c r="AS533" s="24">
        <v>9.0675767918088734</v>
      </c>
      <c r="AT533" s="24">
        <f t="shared" si="106"/>
        <v>0.22789306108006455</v>
      </c>
      <c r="AU533" s="24"/>
      <c r="AV533" s="25">
        <f t="shared" si="107"/>
        <v>0.30291043367046688</v>
      </c>
    </row>
    <row r="534" spans="1:48" x14ac:dyDescent="0.3">
      <c r="A534" s="2" t="s">
        <v>6</v>
      </c>
      <c r="B534" s="2">
        <v>29</v>
      </c>
      <c r="C534" s="5">
        <v>39871</v>
      </c>
      <c r="D534" s="2">
        <v>35</v>
      </c>
      <c r="E534" s="2" t="s">
        <v>8</v>
      </c>
      <c r="F534" s="6" t="s">
        <v>53</v>
      </c>
      <c r="G534" s="2">
        <v>10</v>
      </c>
      <c r="H534" s="2">
        <v>20</v>
      </c>
      <c r="I534" s="2">
        <v>30</v>
      </c>
      <c r="J534" s="2">
        <v>17.5</v>
      </c>
      <c r="K534" s="2">
        <v>2</v>
      </c>
      <c r="L534" s="19">
        <v>1924.2255003237483</v>
      </c>
      <c r="M534" s="19">
        <f t="shared" si="96"/>
        <v>0.19242255003237482</v>
      </c>
      <c r="N534" s="19">
        <v>192.42255003237483</v>
      </c>
      <c r="O534" s="19">
        <f t="shared" si="97"/>
        <v>1.9242255003237483E-2</v>
      </c>
      <c r="P534" s="19">
        <f t="shared" si="98"/>
        <v>0.17318029502913734</v>
      </c>
      <c r="R534" s="24">
        <v>6.51</v>
      </c>
      <c r="S534" s="24">
        <f t="shared" si="99"/>
        <v>0.12526708007107601</v>
      </c>
      <c r="U534" s="24">
        <v>8.2509316770186327</v>
      </c>
      <c r="V534" s="24">
        <f t="shared" si="100"/>
        <v>1.4288987820913417</v>
      </c>
      <c r="X534" s="25">
        <f t="shared" si="101"/>
        <v>-1.3036317020202657</v>
      </c>
      <c r="AA534" s="5">
        <v>39871</v>
      </c>
      <c r="AB534" s="2">
        <v>35</v>
      </c>
      <c r="AC534" s="2" t="s">
        <v>8</v>
      </c>
      <c r="AD534" s="6" t="s">
        <v>53</v>
      </c>
      <c r="AE534" s="2">
        <v>10</v>
      </c>
      <c r="AF534" s="2">
        <v>20</v>
      </c>
      <c r="AG534" s="2">
        <v>30</v>
      </c>
      <c r="AH534" s="2">
        <v>17.5</v>
      </c>
      <c r="AI534" s="2">
        <v>2</v>
      </c>
      <c r="AJ534" s="19">
        <v>1924.2255003237483</v>
      </c>
      <c r="AK534" s="19">
        <f t="shared" si="102"/>
        <v>0.19242255003237482</v>
      </c>
      <c r="AL534" s="19">
        <v>192.42255003237483</v>
      </c>
      <c r="AM534" s="19">
        <f t="shared" si="103"/>
        <v>1.9242255003237483E-2</v>
      </c>
      <c r="AN534" s="19">
        <f t="shared" si="104"/>
        <v>0.17318029502913734</v>
      </c>
      <c r="AP534" s="24">
        <v>6.51</v>
      </c>
      <c r="AQ534" s="24">
        <f t="shared" si="105"/>
        <v>0.12526708007107601</v>
      </c>
      <c r="AR534" s="24"/>
      <c r="AS534" s="24">
        <v>8.2509316770186327</v>
      </c>
      <c r="AT534" s="24">
        <f t="shared" si="106"/>
        <v>1.4288987820913417</v>
      </c>
      <c r="AU534" s="24"/>
      <c r="AV534" s="25">
        <f t="shared" si="107"/>
        <v>-1.3036317020202657</v>
      </c>
    </row>
    <row r="535" spans="1:48" x14ac:dyDescent="0.3">
      <c r="A535" s="2" t="s">
        <v>6</v>
      </c>
      <c r="B535" s="2">
        <v>29</v>
      </c>
      <c r="C535" s="5">
        <v>39871</v>
      </c>
      <c r="D535" s="2">
        <v>35</v>
      </c>
      <c r="E535" s="2" t="s">
        <v>8</v>
      </c>
      <c r="F535" s="6" t="s">
        <v>41</v>
      </c>
      <c r="G535" s="2">
        <v>40</v>
      </c>
      <c r="H535" s="2">
        <v>25</v>
      </c>
      <c r="I535" s="2">
        <v>50</v>
      </c>
      <c r="J535" s="2">
        <v>25</v>
      </c>
      <c r="K535" s="2">
        <v>3</v>
      </c>
      <c r="L535" s="19">
        <v>5890.4862254808622</v>
      </c>
      <c r="M535" s="19">
        <f t="shared" si="96"/>
        <v>0.58904862254808621</v>
      </c>
      <c r="N535" s="19">
        <v>2356.1944901923448</v>
      </c>
      <c r="O535" s="19">
        <f t="shared" si="97"/>
        <v>0.23561944901923448</v>
      </c>
      <c r="P535" s="19">
        <f t="shared" si="98"/>
        <v>0.35342917352885173</v>
      </c>
      <c r="R535" s="24">
        <v>14.08</v>
      </c>
      <c r="S535" s="24">
        <f t="shared" si="99"/>
        <v>3.3175218421908217</v>
      </c>
      <c r="U535" s="24">
        <v>8.1999999999999993</v>
      </c>
      <c r="V535" s="24">
        <f t="shared" si="100"/>
        <v>2.8981192229365837</v>
      </c>
      <c r="X535" s="25">
        <f t="shared" si="101"/>
        <v>0.41940261925423794</v>
      </c>
      <c r="AA535" s="5">
        <v>39871</v>
      </c>
      <c r="AB535" s="2">
        <v>35</v>
      </c>
      <c r="AC535" s="2" t="s">
        <v>8</v>
      </c>
      <c r="AD535" s="6" t="s">
        <v>41</v>
      </c>
      <c r="AE535" s="2">
        <v>40</v>
      </c>
      <c r="AF535" s="2">
        <v>25</v>
      </c>
      <c r="AG535" s="2">
        <v>50</v>
      </c>
      <c r="AH535" s="2">
        <v>25</v>
      </c>
      <c r="AI535" s="2">
        <v>3</v>
      </c>
      <c r="AJ535" s="19">
        <v>5890.4862254808622</v>
      </c>
      <c r="AK535" s="19">
        <f t="shared" si="102"/>
        <v>0.58904862254808621</v>
      </c>
      <c r="AL535" s="19">
        <v>2356.1944901923448</v>
      </c>
      <c r="AM535" s="19">
        <f t="shared" si="103"/>
        <v>0.23561944901923448</v>
      </c>
      <c r="AN535" s="19">
        <f t="shared" si="104"/>
        <v>0.35342917352885173</v>
      </c>
      <c r="AP535" s="24">
        <v>14.08</v>
      </c>
      <c r="AQ535" s="24">
        <f t="shared" si="105"/>
        <v>3.3175218421908217</v>
      </c>
      <c r="AR535" s="24"/>
      <c r="AS535" s="24">
        <v>8.1999999999999993</v>
      </c>
      <c r="AT535" s="24">
        <f t="shared" si="106"/>
        <v>2.8981192229365837</v>
      </c>
      <c r="AU535" s="24"/>
      <c r="AV535" s="25">
        <f t="shared" si="107"/>
        <v>0.41940261925423794</v>
      </c>
    </row>
    <row r="536" spans="1:48" x14ac:dyDescent="0.3">
      <c r="A536" s="2" t="s">
        <v>6</v>
      </c>
      <c r="B536" s="2">
        <v>29</v>
      </c>
      <c r="C536" s="5">
        <v>39871</v>
      </c>
      <c r="D536" s="2">
        <v>35</v>
      </c>
      <c r="E536" s="2" t="s">
        <v>8</v>
      </c>
      <c r="F536" s="6" t="s">
        <v>47</v>
      </c>
      <c r="G536" s="2">
        <v>80</v>
      </c>
      <c r="H536" s="2">
        <v>10</v>
      </c>
      <c r="I536" s="2">
        <v>10</v>
      </c>
      <c r="J536" s="2">
        <v>7.5</v>
      </c>
      <c r="K536" s="2">
        <v>3</v>
      </c>
      <c r="L536" s="19">
        <v>530.14376029327764</v>
      </c>
      <c r="M536" s="19">
        <f t="shared" si="96"/>
        <v>5.3014376029327764E-2</v>
      </c>
      <c r="N536" s="19">
        <v>424.11500823462211</v>
      </c>
      <c r="O536" s="19">
        <f t="shared" si="97"/>
        <v>4.2411500823462213E-2</v>
      </c>
      <c r="P536" s="19">
        <f t="shared" si="98"/>
        <v>1.0602875205865551E-2</v>
      </c>
      <c r="R536" s="24">
        <v>14.08</v>
      </c>
      <c r="S536" s="24">
        <f t="shared" si="99"/>
        <v>0.59715393159434793</v>
      </c>
      <c r="U536" s="24">
        <v>11.257627118644068</v>
      </c>
      <c r="V536" s="24">
        <f t="shared" si="100"/>
        <v>0.11936321545315084</v>
      </c>
      <c r="X536" s="25">
        <f t="shared" si="101"/>
        <v>0.47779071614119706</v>
      </c>
      <c r="AA536" s="5">
        <v>39871</v>
      </c>
      <c r="AB536" s="2">
        <v>35</v>
      </c>
      <c r="AC536" s="2" t="s">
        <v>8</v>
      </c>
      <c r="AD536" s="6" t="s">
        <v>47</v>
      </c>
      <c r="AE536" s="2">
        <v>80</v>
      </c>
      <c r="AF536" s="2">
        <v>10</v>
      </c>
      <c r="AG536" s="2">
        <v>10</v>
      </c>
      <c r="AH536" s="2">
        <v>7.5</v>
      </c>
      <c r="AI536" s="2">
        <v>3</v>
      </c>
      <c r="AJ536" s="19">
        <v>530.14376029327764</v>
      </c>
      <c r="AK536" s="19">
        <f t="shared" si="102"/>
        <v>5.3014376029327764E-2</v>
      </c>
      <c r="AL536" s="19">
        <v>424.11500823462211</v>
      </c>
      <c r="AM536" s="19">
        <f t="shared" si="103"/>
        <v>4.2411500823462213E-2</v>
      </c>
      <c r="AN536" s="19">
        <f t="shared" si="104"/>
        <v>1.0602875205865551E-2</v>
      </c>
      <c r="AP536" s="24">
        <v>14.08</v>
      </c>
      <c r="AQ536" s="24">
        <f t="shared" si="105"/>
        <v>0.59715393159434793</v>
      </c>
      <c r="AR536" s="24"/>
      <c r="AS536" s="24">
        <v>11.257627118644068</v>
      </c>
      <c r="AT536" s="24">
        <f t="shared" si="106"/>
        <v>0.11936321545315084</v>
      </c>
      <c r="AU536" s="24"/>
      <c r="AV536" s="25">
        <f t="shared" si="107"/>
        <v>0.47779071614119706</v>
      </c>
    </row>
    <row r="537" spans="1:48" x14ac:dyDescent="0.3">
      <c r="A537" s="2" t="s">
        <v>6</v>
      </c>
      <c r="B537" s="2">
        <v>29</v>
      </c>
      <c r="C537" s="5">
        <v>39871</v>
      </c>
      <c r="D537" s="2">
        <v>35</v>
      </c>
      <c r="E537" s="2" t="s">
        <v>8</v>
      </c>
      <c r="F537" s="6" t="s">
        <v>41</v>
      </c>
      <c r="G537" s="2">
        <v>30</v>
      </c>
      <c r="H537" s="2">
        <v>20</v>
      </c>
      <c r="I537" s="2">
        <v>20</v>
      </c>
      <c r="J537" s="2">
        <v>15</v>
      </c>
      <c r="K537" s="2">
        <v>3</v>
      </c>
      <c r="L537" s="19">
        <v>2120.5750411731105</v>
      </c>
      <c r="M537" s="19">
        <f t="shared" si="96"/>
        <v>0.21205750411731106</v>
      </c>
      <c r="N537" s="19">
        <v>636.17251235193316</v>
      </c>
      <c r="O537" s="19">
        <f t="shared" si="97"/>
        <v>6.3617251235193323E-2</v>
      </c>
      <c r="P537" s="19">
        <f t="shared" si="98"/>
        <v>0.14844025288211773</v>
      </c>
      <c r="R537" s="24">
        <v>14.08</v>
      </c>
      <c r="S537" s="24">
        <f t="shared" si="99"/>
        <v>0.89573089739152201</v>
      </c>
      <c r="U537" s="24">
        <v>8.1999999999999993</v>
      </c>
      <c r="V537" s="24">
        <f t="shared" si="100"/>
        <v>1.2172100736333653</v>
      </c>
      <c r="X537" s="25">
        <f t="shared" si="101"/>
        <v>-0.3214791762418433</v>
      </c>
      <c r="AA537" s="5">
        <v>39871</v>
      </c>
      <c r="AB537" s="2">
        <v>35</v>
      </c>
      <c r="AC537" s="2" t="s">
        <v>8</v>
      </c>
      <c r="AD537" s="6" t="s">
        <v>41</v>
      </c>
      <c r="AE537" s="2">
        <v>30</v>
      </c>
      <c r="AF537" s="2">
        <v>20</v>
      </c>
      <c r="AG537" s="2">
        <v>20</v>
      </c>
      <c r="AH537" s="2">
        <v>15</v>
      </c>
      <c r="AI537" s="2">
        <v>3</v>
      </c>
      <c r="AJ537" s="19">
        <v>2120.5750411731105</v>
      </c>
      <c r="AK537" s="19">
        <f t="shared" si="102"/>
        <v>0.21205750411731106</v>
      </c>
      <c r="AL537" s="19">
        <v>636.17251235193316</v>
      </c>
      <c r="AM537" s="19">
        <f t="shared" si="103"/>
        <v>6.3617251235193323E-2</v>
      </c>
      <c r="AN537" s="19">
        <f t="shared" si="104"/>
        <v>0.14844025288211773</v>
      </c>
      <c r="AP537" s="24">
        <v>14.08</v>
      </c>
      <c r="AQ537" s="24">
        <f t="shared" si="105"/>
        <v>0.89573089739152201</v>
      </c>
      <c r="AR537" s="24"/>
      <c r="AS537" s="24">
        <v>8.1999999999999993</v>
      </c>
      <c r="AT537" s="24">
        <f t="shared" si="106"/>
        <v>1.2172100736333653</v>
      </c>
      <c r="AU537" s="24"/>
      <c r="AV537" s="25">
        <f t="shared" si="107"/>
        <v>-0.3214791762418433</v>
      </c>
    </row>
    <row r="538" spans="1:48" x14ac:dyDescent="0.3">
      <c r="A538" s="2" t="s">
        <v>6</v>
      </c>
      <c r="B538" s="2">
        <v>29</v>
      </c>
      <c r="C538" s="5">
        <v>39871</v>
      </c>
      <c r="D538" s="2">
        <v>35</v>
      </c>
      <c r="E538" s="2" t="s">
        <v>8</v>
      </c>
      <c r="F538" s="6" t="s">
        <v>47</v>
      </c>
      <c r="G538" s="2">
        <v>80</v>
      </c>
      <c r="H538" s="2">
        <v>20</v>
      </c>
      <c r="I538" s="2">
        <v>25</v>
      </c>
      <c r="J538" s="2">
        <v>16.25</v>
      </c>
      <c r="K538" s="2">
        <v>3</v>
      </c>
      <c r="L538" s="19">
        <v>2488.7304302656644</v>
      </c>
      <c r="M538" s="19">
        <f t="shared" si="96"/>
        <v>0.24887304302656643</v>
      </c>
      <c r="N538" s="19">
        <v>1990.9843442125316</v>
      </c>
      <c r="O538" s="19">
        <f t="shared" si="97"/>
        <v>0.19909843442125316</v>
      </c>
      <c r="P538" s="19">
        <f t="shared" si="98"/>
        <v>4.977460860531327E-2</v>
      </c>
      <c r="R538" s="24">
        <v>14.08</v>
      </c>
      <c r="S538" s="24">
        <f t="shared" si="99"/>
        <v>2.8033059566512444</v>
      </c>
      <c r="U538" s="24">
        <v>11.257627118644068</v>
      </c>
      <c r="V538" s="24">
        <f t="shared" si="100"/>
        <v>0.5603439836550691</v>
      </c>
      <c r="X538" s="25">
        <f t="shared" si="101"/>
        <v>2.2429619729961754</v>
      </c>
      <c r="AA538" s="5">
        <v>39871</v>
      </c>
      <c r="AB538" s="2">
        <v>35</v>
      </c>
      <c r="AC538" s="2" t="s">
        <v>8</v>
      </c>
      <c r="AD538" s="6" t="s">
        <v>47</v>
      </c>
      <c r="AE538" s="2">
        <v>80</v>
      </c>
      <c r="AF538" s="2">
        <v>20</v>
      </c>
      <c r="AG538" s="2">
        <v>25</v>
      </c>
      <c r="AH538" s="2">
        <v>16.25</v>
      </c>
      <c r="AI538" s="2">
        <v>3</v>
      </c>
      <c r="AJ538" s="19">
        <v>2488.7304302656644</v>
      </c>
      <c r="AK538" s="19">
        <f t="shared" si="102"/>
        <v>0.24887304302656643</v>
      </c>
      <c r="AL538" s="19">
        <v>1990.9843442125316</v>
      </c>
      <c r="AM538" s="19">
        <f t="shared" si="103"/>
        <v>0.19909843442125316</v>
      </c>
      <c r="AN538" s="19">
        <f t="shared" si="104"/>
        <v>4.977460860531327E-2</v>
      </c>
      <c r="AP538" s="24">
        <v>14.08</v>
      </c>
      <c r="AQ538" s="24">
        <f t="shared" si="105"/>
        <v>2.8033059566512444</v>
      </c>
      <c r="AR538" s="24"/>
      <c r="AS538" s="24">
        <v>11.257627118644068</v>
      </c>
      <c r="AT538" s="24">
        <f t="shared" si="106"/>
        <v>0.5603439836550691</v>
      </c>
      <c r="AU538" s="24"/>
      <c r="AV538" s="25">
        <f t="shared" si="107"/>
        <v>2.2429619729961754</v>
      </c>
    </row>
    <row r="539" spans="1:48" x14ac:dyDescent="0.3">
      <c r="A539" s="2" t="s">
        <v>6</v>
      </c>
      <c r="B539" s="2">
        <v>29</v>
      </c>
      <c r="C539" s="5">
        <v>39871</v>
      </c>
      <c r="D539" s="2">
        <v>35</v>
      </c>
      <c r="E539" s="2" t="s">
        <v>8</v>
      </c>
      <c r="F539" s="6" t="s">
        <v>41</v>
      </c>
      <c r="G539" s="2">
        <v>40</v>
      </c>
      <c r="H539" s="2">
        <v>45</v>
      </c>
      <c r="I539" s="2">
        <v>50</v>
      </c>
      <c r="J539" s="2">
        <v>35</v>
      </c>
      <c r="K539" s="2">
        <v>3</v>
      </c>
      <c r="L539" s="19">
        <v>11545.353001942489</v>
      </c>
      <c r="M539" s="19">
        <f t="shared" si="96"/>
        <v>1.1545353001942489</v>
      </c>
      <c r="N539" s="19">
        <v>4618.1412007769959</v>
      </c>
      <c r="O539" s="19">
        <f t="shared" si="97"/>
        <v>0.46181412007769956</v>
      </c>
      <c r="P539" s="19">
        <f t="shared" si="98"/>
        <v>0.69272118011654937</v>
      </c>
      <c r="R539" s="24">
        <v>14.08</v>
      </c>
      <c r="S539" s="24">
        <f t="shared" si="99"/>
        <v>6.5023428106940102</v>
      </c>
      <c r="U539" s="24">
        <v>8.1999999999999993</v>
      </c>
      <c r="V539" s="24">
        <f t="shared" si="100"/>
        <v>5.6803136769557048</v>
      </c>
      <c r="X539" s="25">
        <f t="shared" si="101"/>
        <v>0.82202913373830544</v>
      </c>
      <c r="AA539" s="5">
        <v>39871</v>
      </c>
      <c r="AB539" s="2">
        <v>35</v>
      </c>
      <c r="AC539" s="2" t="s">
        <v>8</v>
      </c>
      <c r="AD539" s="6" t="s">
        <v>41</v>
      </c>
      <c r="AE539" s="2">
        <v>40</v>
      </c>
      <c r="AF539" s="2">
        <v>45</v>
      </c>
      <c r="AG539" s="2">
        <v>50</v>
      </c>
      <c r="AH539" s="2">
        <v>35</v>
      </c>
      <c r="AI539" s="2">
        <v>3</v>
      </c>
      <c r="AJ539" s="19">
        <v>11545.353001942489</v>
      </c>
      <c r="AK539" s="19">
        <f t="shared" si="102"/>
        <v>1.1545353001942489</v>
      </c>
      <c r="AL539" s="19">
        <v>4618.1412007769959</v>
      </c>
      <c r="AM539" s="19">
        <f t="shared" si="103"/>
        <v>0.46181412007769956</v>
      </c>
      <c r="AN539" s="19">
        <f t="shared" si="104"/>
        <v>0.69272118011654937</v>
      </c>
      <c r="AP539" s="24">
        <v>14.08</v>
      </c>
      <c r="AQ539" s="24">
        <f t="shared" si="105"/>
        <v>6.5023428106940102</v>
      </c>
      <c r="AR539" s="24"/>
      <c r="AS539" s="24">
        <v>8.1999999999999993</v>
      </c>
      <c r="AT539" s="24">
        <f t="shared" si="106"/>
        <v>5.6803136769557048</v>
      </c>
      <c r="AU539" s="24"/>
      <c r="AV539" s="25">
        <f t="shared" si="107"/>
        <v>0.82202913373830544</v>
      </c>
    </row>
    <row r="540" spans="1:48" x14ac:dyDescent="0.3">
      <c r="A540" s="2" t="s">
        <v>6</v>
      </c>
      <c r="B540" s="2">
        <v>29</v>
      </c>
      <c r="C540" s="5">
        <v>39871</v>
      </c>
      <c r="D540" s="2">
        <v>35</v>
      </c>
      <c r="E540" s="2" t="s">
        <v>8</v>
      </c>
      <c r="F540" s="6" t="s">
        <v>43</v>
      </c>
      <c r="G540" s="2">
        <v>30</v>
      </c>
      <c r="H540" s="2">
        <v>40</v>
      </c>
      <c r="I540" s="2">
        <v>35</v>
      </c>
      <c r="J540" s="2">
        <v>28.75</v>
      </c>
      <c r="K540" s="2">
        <v>2</v>
      </c>
      <c r="L540" s="19">
        <v>5193.4453554656266</v>
      </c>
      <c r="M540" s="19">
        <f t="shared" si="96"/>
        <v>0.51934453554656268</v>
      </c>
      <c r="N540" s="19">
        <v>1558.0336066396878</v>
      </c>
      <c r="O540" s="19">
        <f t="shared" si="97"/>
        <v>0.15580336066396877</v>
      </c>
      <c r="P540" s="19">
        <f t="shared" si="98"/>
        <v>0.36354117488259391</v>
      </c>
      <c r="R540" s="24">
        <v>14.08</v>
      </c>
      <c r="S540" s="24">
        <f t="shared" si="99"/>
        <v>2.1937113181486803</v>
      </c>
      <c r="U540" s="24">
        <v>8.1999999999999993</v>
      </c>
      <c r="V540" s="24">
        <f t="shared" si="100"/>
        <v>2.98103763403727</v>
      </c>
      <c r="X540" s="25">
        <f t="shared" si="101"/>
        <v>-0.7873263158885897</v>
      </c>
      <c r="AA540" s="5">
        <v>39871</v>
      </c>
      <c r="AB540" s="2">
        <v>35</v>
      </c>
      <c r="AC540" s="2" t="s">
        <v>8</v>
      </c>
      <c r="AD540" s="6" t="s">
        <v>43</v>
      </c>
      <c r="AE540" s="2">
        <v>30</v>
      </c>
      <c r="AF540" s="2">
        <v>40</v>
      </c>
      <c r="AG540" s="2">
        <v>35</v>
      </c>
      <c r="AH540" s="2">
        <v>28.75</v>
      </c>
      <c r="AI540" s="2">
        <v>2</v>
      </c>
      <c r="AJ540" s="19">
        <v>5193.4453554656266</v>
      </c>
      <c r="AK540" s="19">
        <f t="shared" si="102"/>
        <v>0.51934453554656268</v>
      </c>
      <c r="AL540" s="19">
        <v>1558.0336066396878</v>
      </c>
      <c r="AM540" s="19">
        <f t="shared" si="103"/>
        <v>0.15580336066396877</v>
      </c>
      <c r="AN540" s="19">
        <f t="shared" si="104"/>
        <v>0.36354117488259391</v>
      </c>
      <c r="AP540" s="24">
        <v>14.08</v>
      </c>
      <c r="AQ540" s="24">
        <f t="shared" si="105"/>
        <v>2.1937113181486803</v>
      </c>
      <c r="AR540" s="24"/>
      <c r="AS540" s="24">
        <v>8.1999999999999993</v>
      </c>
      <c r="AT540" s="24">
        <f t="shared" si="106"/>
        <v>2.98103763403727</v>
      </c>
      <c r="AU540" s="24"/>
      <c r="AV540" s="25">
        <f t="shared" si="107"/>
        <v>-0.7873263158885897</v>
      </c>
    </row>
    <row r="541" spans="1:48" x14ac:dyDescent="0.3">
      <c r="A541" s="2" t="s">
        <v>6</v>
      </c>
      <c r="B541" s="2">
        <v>29</v>
      </c>
      <c r="C541" s="5">
        <v>39871</v>
      </c>
      <c r="D541" s="2">
        <v>35</v>
      </c>
      <c r="E541" s="2" t="s">
        <v>8</v>
      </c>
      <c r="F541" s="6" t="s">
        <v>47</v>
      </c>
      <c r="G541" s="2">
        <v>80</v>
      </c>
      <c r="H541" s="2">
        <v>20</v>
      </c>
      <c r="I541" s="2">
        <v>25</v>
      </c>
      <c r="J541" s="2">
        <v>16.25</v>
      </c>
      <c r="K541" s="2">
        <v>3</v>
      </c>
      <c r="L541" s="19">
        <v>2488.7304302656644</v>
      </c>
      <c r="M541" s="19">
        <f t="shared" si="96"/>
        <v>0.24887304302656643</v>
      </c>
      <c r="N541" s="19">
        <v>1990.9843442125316</v>
      </c>
      <c r="O541" s="19">
        <f t="shared" si="97"/>
        <v>0.19909843442125316</v>
      </c>
      <c r="P541" s="19">
        <f t="shared" si="98"/>
        <v>4.977460860531327E-2</v>
      </c>
      <c r="R541" s="24">
        <v>14.08</v>
      </c>
      <c r="S541" s="24">
        <f t="shared" si="99"/>
        <v>2.8033059566512444</v>
      </c>
      <c r="U541" s="24">
        <v>11.257627118644068</v>
      </c>
      <c r="V541" s="24">
        <f t="shared" si="100"/>
        <v>0.5603439836550691</v>
      </c>
      <c r="X541" s="25">
        <f t="shared" si="101"/>
        <v>2.2429619729961754</v>
      </c>
      <c r="AA541" s="5">
        <v>39871</v>
      </c>
      <c r="AB541" s="2">
        <v>35</v>
      </c>
      <c r="AC541" s="2" t="s">
        <v>8</v>
      </c>
      <c r="AD541" s="6" t="s">
        <v>47</v>
      </c>
      <c r="AE541" s="2">
        <v>80</v>
      </c>
      <c r="AF541" s="2">
        <v>20</v>
      </c>
      <c r="AG541" s="2">
        <v>25</v>
      </c>
      <c r="AH541" s="2">
        <v>16.25</v>
      </c>
      <c r="AI541" s="2">
        <v>3</v>
      </c>
      <c r="AJ541" s="19">
        <v>2488.7304302656644</v>
      </c>
      <c r="AK541" s="19">
        <f t="shared" si="102"/>
        <v>0.24887304302656643</v>
      </c>
      <c r="AL541" s="19">
        <v>1990.9843442125316</v>
      </c>
      <c r="AM541" s="19">
        <f t="shared" si="103"/>
        <v>0.19909843442125316</v>
      </c>
      <c r="AN541" s="19">
        <f t="shared" si="104"/>
        <v>4.977460860531327E-2</v>
      </c>
      <c r="AP541" s="24">
        <v>14.08</v>
      </c>
      <c r="AQ541" s="24">
        <f t="shared" si="105"/>
        <v>2.8033059566512444</v>
      </c>
      <c r="AR541" s="24"/>
      <c r="AS541" s="24">
        <v>11.257627118644068</v>
      </c>
      <c r="AT541" s="24">
        <f t="shared" si="106"/>
        <v>0.5603439836550691</v>
      </c>
      <c r="AU541" s="24"/>
      <c r="AV541" s="25">
        <f t="shared" si="107"/>
        <v>2.2429619729961754</v>
      </c>
    </row>
    <row r="542" spans="1:48" x14ac:dyDescent="0.3">
      <c r="A542" s="2" t="s">
        <v>6</v>
      </c>
      <c r="B542" s="2">
        <v>29</v>
      </c>
      <c r="C542" s="5">
        <v>39871</v>
      </c>
      <c r="D542" s="2">
        <v>35</v>
      </c>
      <c r="E542" s="2" t="s">
        <v>8</v>
      </c>
      <c r="F542" s="6" t="s">
        <v>53</v>
      </c>
      <c r="G542" s="2">
        <v>90</v>
      </c>
      <c r="H542" s="2">
        <v>10</v>
      </c>
      <c r="I542" s="2">
        <v>15</v>
      </c>
      <c r="J542" s="2">
        <v>8.75</v>
      </c>
      <c r="K542" s="2">
        <v>2</v>
      </c>
      <c r="L542" s="19">
        <v>481.05637508093707</v>
      </c>
      <c r="M542" s="19">
        <f t="shared" si="96"/>
        <v>4.8105637508093706E-2</v>
      </c>
      <c r="N542" s="19">
        <v>432.95073757284337</v>
      </c>
      <c r="O542" s="19">
        <f t="shared" si="97"/>
        <v>4.3295073757284336E-2</v>
      </c>
      <c r="P542" s="19">
        <f t="shared" si="98"/>
        <v>4.8105637508093699E-3</v>
      </c>
      <c r="R542" s="24">
        <v>6.51</v>
      </c>
      <c r="S542" s="24">
        <f t="shared" si="99"/>
        <v>0.28185093015992102</v>
      </c>
      <c r="U542" s="24">
        <v>8.2509316770186327</v>
      </c>
      <c r="V542" s="24">
        <f t="shared" si="100"/>
        <v>3.9691632835870599E-2</v>
      </c>
      <c r="X542" s="25">
        <f t="shared" si="101"/>
        <v>0.24215929732405042</v>
      </c>
      <c r="AA542" s="5">
        <v>39871</v>
      </c>
      <c r="AB542" s="2">
        <v>35</v>
      </c>
      <c r="AC542" s="2" t="s">
        <v>8</v>
      </c>
      <c r="AD542" s="6" t="s">
        <v>53</v>
      </c>
      <c r="AE542" s="2">
        <v>90</v>
      </c>
      <c r="AF542" s="2">
        <v>10</v>
      </c>
      <c r="AG542" s="2">
        <v>15</v>
      </c>
      <c r="AH542" s="2">
        <v>8.75</v>
      </c>
      <c r="AI542" s="2">
        <v>2</v>
      </c>
      <c r="AJ542" s="19">
        <v>481.05637508093707</v>
      </c>
      <c r="AK542" s="19">
        <f t="shared" si="102"/>
        <v>4.8105637508093706E-2</v>
      </c>
      <c r="AL542" s="19">
        <v>432.95073757284337</v>
      </c>
      <c r="AM542" s="19">
        <f t="shared" si="103"/>
        <v>4.3295073757284336E-2</v>
      </c>
      <c r="AN542" s="19">
        <f t="shared" si="104"/>
        <v>4.8105637508093699E-3</v>
      </c>
      <c r="AP542" s="24">
        <v>6.51</v>
      </c>
      <c r="AQ542" s="24">
        <f t="shared" si="105"/>
        <v>0.28185093015992102</v>
      </c>
      <c r="AR542" s="24"/>
      <c r="AS542" s="24">
        <v>8.2509316770186327</v>
      </c>
      <c r="AT542" s="24">
        <f t="shared" si="106"/>
        <v>3.9691632835870599E-2</v>
      </c>
      <c r="AU542" s="24"/>
      <c r="AV542" s="25">
        <f t="shared" si="107"/>
        <v>0.24215929732405042</v>
      </c>
    </row>
    <row r="543" spans="1:48" x14ac:dyDescent="0.3">
      <c r="A543" s="2" t="s">
        <v>6</v>
      </c>
      <c r="B543" s="2">
        <v>29</v>
      </c>
      <c r="C543" s="5">
        <v>39871</v>
      </c>
      <c r="D543" s="2">
        <v>35</v>
      </c>
      <c r="E543" s="2" t="s">
        <v>8</v>
      </c>
      <c r="F543" s="6" t="s">
        <v>47</v>
      </c>
      <c r="G543" s="2">
        <v>90</v>
      </c>
      <c r="H543" s="2">
        <v>15</v>
      </c>
      <c r="I543" s="2">
        <v>50</v>
      </c>
      <c r="J543" s="2">
        <v>20</v>
      </c>
      <c r="K543" s="2">
        <v>3</v>
      </c>
      <c r="L543" s="19">
        <v>3769.9111843077517</v>
      </c>
      <c r="M543" s="19">
        <f t="shared" si="96"/>
        <v>0.37699111843077515</v>
      </c>
      <c r="N543" s="19">
        <v>3392.9200658769764</v>
      </c>
      <c r="O543" s="19">
        <f t="shared" si="97"/>
        <v>0.33929200658769765</v>
      </c>
      <c r="P543" s="19">
        <f t="shared" si="98"/>
        <v>3.7699111843077504E-2</v>
      </c>
      <c r="R543" s="24">
        <v>14.08</v>
      </c>
      <c r="S543" s="24">
        <f t="shared" si="99"/>
        <v>4.7772314527547826</v>
      </c>
      <c r="U543" s="24">
        <v>11.257627118644068</v>
      </c>
      <c r="V543" s="24">
        <f t="shared" si="100"/>
        <v>0.42440254383342507</v>
      </c>
      <c r="X543" s="25">
        <f t="shared" si="101"/>
        <v>4.3528289089213574</v>
      </c>
      <c r="AA543" s="5">
        <v>39871</v>
      </c>
      <c r="AB543" s="2">
        <v>35</v>
      </c>
      <c r="AC543" s="2" t="s">
        <v>8</v>
      </c>
      <c r="AD543" s="6" t="s">
        <v>47</v>
      </c>
      <c r="AE543" s="2">
        <v>90</v>
      </c>
      <c r="AF543" s="2">
        <v>15</v>
      </c>
      <c r="AG543" s="2">
        <v>50</v>
      </c>
      <c r="AH543" s="2">
        <v>20</v>
      </c>
      <c r="AI543" s="2">
        <v>3</v>
      </c>
      <c r="AJ543" s="19">
        <v>3769.9111843077517</v>
      </c>
      <c r="AK543" s="19">
        <f t="shared" si="102"/>
        <v>0.37699111843077515</v>
      </c>
      <c r="AL543" s="19">
        <v>3392.9200658769764</v>
      </c>
      <c r="AM543" s="19">
        <f t="shared" si="103"/>
        <v>0.33929200658769765</v>
      </c>
      <c r="AN543" s="19">
        <f t="shared" si="104"/>
        <v>3.7699111843077504E-2</v>
      </c>
      <c r="AP543" s="24">
        <v>14.08</v>
      </c>
      <c r="AQ543" s="24">
        <f t="shared" si="105"/>
        <v>4.7772314527547826</v>
      </c>
      <c r="AR543" s="24"/>
      <c r="AS543" s="24">
        <v>11.257627118644068</v>
      </c>
      <c r="AT543" s="24">
        <f t="shared" si="106"/>
        <v>0.42440254383342507</v>
      </c>
      <c r="AU543" s="24"/>
      <c r="AV543" s="25">
        <f t="shared" si="107"/>
        <v>4.3528289089213574</v>
      </c>
    </row>
    <row r="544" spans="1:48" x14ac:dyDescent="0.3">
      <c r="A544" s="2" t="s">
        <v>6</v>
      </c>
      <c r="B544" s="2">
        <v>29</v>
      </c>
      <c r="C544" s="5">
        <v>39871</v>
      </c>
      <c r="D544" s="2">
        <v>35</v>
      </c>
      <c r="E544" s="2" t="s">
        <v>8</v>
      </c>
      <c r="F544" s="6" t="s">
        <v>44</v>
      </c>
      <c r="G544" s="2">
        <v>90</v>
      </c>
      <c r="H544" s="2">
        <v>5</v>
      </c>
      <c r="I544" s="2">
        <v>10</v>
      </c>
      <c r="J544" s="2">
        <v>5</v>
      </c>
      <c r="K544" s="2">
        <v>2</v>
      </c>
      <c r="L544" s="19">
        <v>157.07963267948966</v>
      </c>
      <c r="M544" s="19">
        <f t="shared" si="96"/>
        <v>1.5707963267948967E-2</v>
      </c>
      <c r="N544" s="19">
        <v>141.37166941154069</v>
      </c>
      <c r="O544" s="19">
        <f t="shared" si="97"/>
        <v>1.4137166941154069E-2</v>
      </c>
      <c r="P544" s="19">
        <f t="shared" si="98"/>
        <v>1.5707963267948977E-3</v>
      </c>
      <c r="R544" s="24">
        <v>14.08</v>
      </c>
      <c r="S544" s="24">
        <f t="shared" si="99"/>
        <v>0.19905131053144928</v>
      </c>
      <c r="U544" s="24">
        <v>9.0675767918088734</v>
      </c>
      <c r="V544" s="24">
        <f t="shared" si="100"/>
        <v>1.4243316317504041E-2</v>
      </c>
      <c r="X544" s="25">
        <f t="shared" si="101"/>
        <v>0.18480799421394525</v>
      </c>
      <c r="AA544" s="5">
        <v>39871</v>
      </c>
      <c r="AB544" s="2">
        <v>35</v>
      </c>
      <c r="AC544" s="2" t="s">
        <v>8</v>
      </c>
      <c r="AD544" s="6" t="s">
        <v>44</v>
      </c>
      <c r="AE544" s="2">
        <v>90</v>
      </c>
      <c r="AF544" s="2">
        <v>5</v>
      </c>
      <c r="AG544" s="2">
        <v>10</v>
      </c>
      <c r="AH544" s="2">
        <v>5</v>
      </c>
      <c r="AI544" s="2">
        <v>2</v>
      </c>
      <c r="AJ544" s="19">
        <v>157.07963267948966</v>
      </c>
      <c r="AK544" s="19">
        <f t="shared" si="102"/>
        <v>1.5707963267948967E-2</v>
      </c>
      <c r="AL544" s="19">
        <v>141.37166941154069</v>
      </c>
      <c r="AM544" s="19">
        <f t="shared" si="103"/>
        <v>1.4137166941154069E-2</v>
      </c>
      <c r="AN544" s="19">
        <f t="shared" si="104"/>
        <v>1.5707963267948977E-3</v>
      </c>
      <c r="AP544" s="24">
        <v>14.08</v>
      </c>
      <c r="AQ544" s="24">
        <f t="shared" si="105"/>
        <v>0.19905131053144928</v>
      </c>
      <c r="AR544" s="24"/>
      <c r="AS544" s="24">
        <v>9.0675767918088734</v>
      </c>
      <c r="AT544" s="24">
        <f t="shared" si="106"/>
        <v>1.4243316317504041E-2</v>
      </c>
      <c r="AU544" s="24"/>
      <c r="AV544" s="25">
        <f t="shared" si="107"/>
        <v>0.18480799421394525</v>
      </c>
    </row>
    <row r="545" spans="1:48" x14ac:dyDescent="0.3">
      <c r="A545" s="2" t="s">
        <v>6</v>
      </c>
      <c r="B545" s="2">
        <v>29</v>
      </c>
      <c r="C545" s="5">
        <v>39871</v>
      </c>
      <c r="D545" s="2">
        <v>35</v>
      </c>
      <c r="E545" s="2" t="s">
        <v>8</v>
      </c>
      <c r="F545" s="6" t="s">
        <v>47</v>
      </c>
      <c r="G545" s="2">
        <v>60</v>
      </c>
      <c r="H545" s="2">
        <v>10</v>
      </c>
      <c r="I545" s="2">
        <v>30</v>
      </c>
      <c r="J545" s="2">
        <v>12.5</v>
      </c>
      <c r="K545" s="2">
        <v>3</v>
      </c>
      <c r="L545" s="19">
        <v>1472.6215563702156</v>
      </c>
      <c r="M545" s="19">
        <f t="shared" si="96"/>
        <v>0.14726215563702155</v>
      </c>
      <c r="N545" s="19">
        <v>883.57293382212936</v>
      </c>
      <c r="O545" s="19">
        <f t="shared" si="97"/>
        <v>8.8357293382212931E-2</v>
      </c>
      <c r="P545" s="19">
        <f t="shared" si="98"/>
        <v>5.8904862254808621E-2</v>
      </c>
      <c r="R545" s="24">
        <v>14.08</v>
      </c>
      <c r="S545" s="24">
        <f t="shared" si="99"/>
        <v>1.2440706908215582</v>
      </c>
      <c r="U545" s="24">
        <v>11.257627118644068</v>
      </c>
      <c r="V545" s="24">
        <f t="shared" si="100"/>
        <v>0.66312897473972687</v>
      </c>
      <c r="X545" s="25">
        <f t="shared" si="101"/>
        <v>0.58094171608183132</v>
      </c>
      <c r="AA545" s="5">
        <v>39871</v>
      </c>
      <c r="AB545" s="2">
        <v>35</v>
      </c>
      <c r="AC545" s="2" t="s">
        <v>8</v>
      </c>
      <c r="AD545" s="6" t="s">
        <v>47</v>
      </c>
      <c r="AE545" s="2">
        <v>60</v>
      </c>
      <c r="AF545" s="2">
        <v>10</v>
      </c>
      <c r="AG545" s="2">
        <v>30</v>
      </c>
      <c r="AH545" s="2">
        <v>12.5</v>
      </c>
      <c r="AI545" s="2">
        <v>3</v>
      </c>
      <c r="AJ545" s="19">
        <v>1472.6215563702156</v>
      </c>
      <c r="AK545" s="19">
        <f t="shared" si="102"/>
        <v>0.14726215563702155</v>
      </c>
      <c r="AL545" s="19">
        <v>883.57293382212936</v>
      </c>
      <c r="AM545" s="19">
        <f t="shared" si="103"/>
        <v>8.8357293382212931E-2</v>
      </c>
      <c r="AN545" s="19">
        <f t="shared" si="104"/>
        <v>5.8904862254808621E-2</v>
      </c>
      <c r="AP545" s="24">
        <v>14.08</v>
      </c>
      <c r="AQ545" s="24">
        <f t="shared" si="105"/>
        <v>1.2440706908215582</v>
      </c>
      <c r="AR545" s="24"/>
      <c r="AS545" s="24">
        <v>11.257627118644068</v>
      </c>
      <c r="AT545" s="24">
        <f t="shared" si="106"/>
        <v>0.66312897473972687</v>
      </c>
      <c r="AU545" s="24"/>
      <c r="AV545" s="25">
        <f t="shared" si="107"/>
        <v>0.58094171608183132</v>
      </c>
    </row>
    <row r="546" spans="1:48" x14ac:dyDescent="0.3">
      <c r="A546" s="2" t="s">
        <v>6</v>
      </c>
      <c r="B546" s="2">
        <v>29</v>
      </c>
      <c r="C546" s="5">
        <v>39871</v>
      </c>
      <c r="D546" s="2">
        <v>35</v>
      </c>
      <c r="E546" s="2" t="s">
        <v>8</v>
      </c>
      <c r="F546" s="6" t="s">
        <v>43</v>
      </c>
      <c r="G546" s="2">
        <v>60</v>
      </c>
      <c r="H546" s="2">
        <v>15</v>
      </c>
      <c r="I546" s="2">
        <v>20</v>
      </c>
      <c r="J546" s="2">
        <v>12.5</v>
      </c>
      <c r="K546" s="2">
        <v>2</v>
      </c>
      <c r="L546" s="19">
        <v>981.74770424681037</v>
      </c>
      <c r="M546" s="19">
        <f t="shared" si="96"/>
        <v>9.8174770424681035E-2</v>
      </c>
      <c r="N546" s="19">
        <v>589.0486225480862</v>
      </c>
      <c r="O546" s="19">
        <f t="shared" si="97"/>
        <v>5.8904862254808621E-2</v>
      </c>
      <c r="P546" s="19">
        <f t="shared" si="98"/>
        <v>3.9269908169872414E-2</v>
      </c>
      <c r="R546" s="24">
        <v>14.08</v>
      </c>
      <c r="S546" s="24">
        <f t="shared" si="99"/>
        <v>0.82938046054770542</v>
      </c>
      <c r="U546" s="24">
        <v>8.1999999999999993</v>
      </c>
      <c r="V546" s="24">
        <f t="shared" si="100"/>
        <v>0.32201324699295375</v>
      </c>
      <c r="X546" s="25">
        <f t="shared" si="101"/>
        <v>0.50736721355475167</v>
      </c>
      <c r="AA546" s="5">
        <v>39871</v>
      </c>
      <c r="AB546" s="2">
        <v>35</v>
      </c>
      <c r="AC546" s="2" t="s">
        <v>8</v>
      </c>
      <c r="AD546" s="6" t="s">
        <v>43</v>
      </c>
      <c r="AE546" s="2">
        <v>60</v>
      </c>
      <c r="AF546" s="2">
        <v>15</v>
      </c>
      <c r="AG546" s="2">
        <v>20</v>
      </c>
      <c r="AH546" s="2">
        <v>12.5</v>
      </c>
      <c r="AI546" s="2">
        <v>2</v>
      </c>
      <c r="AJ546" s="19">
        <v>981.74770424681037</v>
      </c>
      <c r="AK546" s="19">
        <f t="shared" si="102"/>
        <v>9.8174770424681035E-2</v>
      </c>
      <c r="AL546" s="19">
        <v>589.0486225480862</v>
      </c>
      <c r="AM546" s="19">
        <f t="shared" si="103"/>
        <v>5.8904862254808621E-2</v>
      </c>
      <c r="AN546" s="19">
        <f t="shared" si="104"/>
        <v>3.9269908169872414E-2</v>
      </c>
      <c r="AP546" s="24">
        <v>14.08</v>
      </c>
      <c r="AQ546" s="24">
        <f t="shared" si="105"/>
        <v>0.82938046054770542</v>
      </c>
      <c r="AR546" s="24"/>
      <c r="AS546" s="24">
        <v>8.1999999999999993</v>
      </c>
      <c r="AT546" s="24">
        <f t="shared" si="106"/>
        <v>0.32201324699295375</v>
      </c>
      <c r="AU546" s="24"/>
      <c r="AV546" s="25">
        <f t="shared" si="107"/>
        <v>0.50736721355475167</v>
      </c>
    </row>
    <row r="547" spans="1:48" x14ac:dyDescent="0.3">
      <c r="A547" s="2" t="s">
        <v>6</v>
      </c>
      <c r="B547" s="2">
        <v>29</v>
      </c>
      <c r="C547" s="5">
        <v>39871</v>
      </c>
      <c r="D547" s="2">
        <v>35</v>
      </c>
      <c r="E547" s="2" t="s">
        <v>8</v>
      </c>
      <c r="F547" s="6" t="s">
        <v>53</v>
      </c>
      <c r="G547" s="2">
        <v>40</v>
      </c>
      <c r="H547" s="2">
        <v>15</v>
      </c>
      <c r="I547" s="2">
        <v>25</v>
      </c>
      <c r="J547" s="2">
        <v>13.75</v>
      </c>
      <c r="K547" s="2">
        <v>2</v>
      </c>
      <c r="L547" s="19">
        <v>1187.9147221386406</v>
      </c>
      <c r="M547" s="19">
        <f t="shared" si="96"/>
        <v>0.11879147221386406</v>
      </c>
      <c r="N547" s="19">
        <v>475.16588885545627</v>
      </c>
      <c r="O547" s="19">
        <f t="shared" si="97"/>
        <v>4.7516588885545628E-2</v>
      </c>
      <c r="P547" s="19">
        <f t="shared" si="98"/>
        <v>7.1274883328318439E-2</v>
      </c>
      <c r="R547" s="24">
        <v>6.51</v>
      </c>
      <c r="S547" s="24">
        <f t="shared" si="99"/>
        <v>0.30933299364490202</v>
      </c>
      <c r="U547" s="24">
        <v>8.2509316770186327</v>
      </c>
      <c r="V547" s="24">
        <f t="shared" si="100"/>
        <v>0.58808419262942979</v>
      </c>
      <c r="X547" s="25">
        <f t="shared" si="101"/>
        <v>-0.27875119898452777</v>
      </c>
      <c r="AA547" s="5">
        <v>39871</v>
      </c>
      <c r="AB547" s="2">
        <v>35</v>
      </c>
      <c r="AC547" s="2" t="s">
        <v>8</v>
      </c>
      <c r="AD547" s="6" t="s">
        <v>53</v>
      </c>
      <c r="AE547" s="2">
        <v>40</v>
      </c>
      <c r="AF547" s="2">
        <v>15</v>
      </c>
      <c r="AG547" s="2">
        <v>25</v>
      </c>
      <c r="AH547" s="2">
        <v>13.75</v>
      </c>
      <c r="AI547" s="2">
        <v>2</v>
      </c>
      <c r="AJ547" s="19">
        <v>1187.9147221386406</v>
      </c>
      <c r="AK547" s="19">
        <f t="shared" si="102"/>
        <v>0.11879147221386406</v>
      </c>
      <c r="AL547" s="19">
        <v>475.16588885545627</v>
      </c>
      <c r="AM547" s="19">
        <f t="shared" si="103"/>
        <v>4.7516588885545628E-2</v>
      </c>
      <c r="AN547" s="19">
        <f t="shared" si="104"/>
        <v>7.1274883328318439E-2</v>
      </c>
      <c r="AP547" s="24">
        <v>6.51</v>
      </c>
      <c r="AQ547" s="24">
        <f t="shared" si="105"/>
        <v>0.30933299364490202</v>
      </c>
      <c r="AR547" s="24"/>
      <c r="AS547" s="24">
        <v>8.2509316770186327</v>
      </c>
      <c r="AT547" s="24">
        <f t="shared" si="106"/>
        <v>0.58808419262942979</v>
      </c>
      <c r="AU547" s="24"/>
      <c r="AV547" s="25">
        <f t="shared" si="107"/>
        <v>-0.27875119898452777</v>
      </c>
    </row>
    <row r="548" spans="1:48" x14ac:dyDescent="0.3">
      <c r="A548" s="2" t="s">
        <v>6</v>
      </c>
      <c r="B548" s="2">
        <v>29</v>
      </c>
      <c r="C548" s="5">
        <v>39871</v>
      </c>
      <c r="D548" s="2">
        <v>35</v>
      </c>
      <c r="E548" s="2" t="s">
        <v>8</v>
      </c>
      <c r="F548" s="6" t="s">
        <v>25</v>
      </c>
      <c r="G548" s="2">
        <v>50</v>
      </c>
      <c r="H548" s="2">
        <v>5</v>
      </c>
      <c r="I548" s="2">
        <v>15</v>
      </c>
      <c r="J548" s="2">
        <v>6.25</v>
      </c>
      <c r="K548" s="2">
        <v>2</v>
      </c>
      <c r="L548" s="19">
        <v>245.43692606170259</v>
      </c>
      <c r="M548" s="19">
        <f t="shared" si="96"/>
        <v>2.4543692606170259E-2</v>
      </c>
      <c r="N548" s="19">
        <v>122.7184630308513</v>
      </c>
      <c r="O548" s="19">
        <f t="shared" si="97"/>
        <v>1.2271846303085129E-2</v>
      </c>
      <c r="P548" s="19">
        <f t="shared" si="98"/>
        <v>1.2271846303085129E-2</v>
      </c>
      <c r="R548" s="24">
        <v>14.08</v>
      </c>
      <c r="S548" s="24">
        <f t="shared" si="99"/>
        <v>0.17278759594743862</v>
      </c>
      <c r="U548" s="24">
        <v>10.218461538461538</v>
      </c>
      <c r="V548" s="24">
        <f t="shared" si="100"/>
        <v>0.12539938945398682</v>
      </c>
      <c r="X548" s="25">
        <f t="shared" si="101"/>
        <v>4.7388206493451795E-2</v>
      </c>
      <c r="AA548" s="5">
        <v>39871</v>
      </c>
      <c r="AB548" s="2">
        <v>35</v>
      </c>
      <c r="AC548" s="2" t="s">
        <v>8</v>
      </c>
      <c r="AD548" s="6" t="s">
        <v>25</v>
      </c>
      <c r="AE548" s="2">
        <v>50</v>
      </c>
      <c r="AF548" s="2">
        <v>5</v>
      </c>
      <c r="AG548" s="2">
        <v>15</v>
      </c>
      <c r="AH548" s="2">
        <v>6.25</v>
      </c>
      <c r="AI548" s="2">
        <v>2</v>
      </c>
      <c r="AJ548" s="19">
        <v>245.43692606170259</v>
      </c>
      <c r="AK548" s="19">
        <f t="shared" si="102"/>
        <v>2.4543692606170259E-2</v>
      </c>
      <c r="AL548" s="19">
        <v>122.7184630308513</v>
      </c>
      <c r="AM548" s="19">
        <f t="shared" si="103"/>
        <v>1.2271846303085129E-2</v>
      </c>
      <c r="AN548" s="19">
        <f t="shared" si="104"/>
        <v>1.2271846303085129E-2</v>
      </c>
      <c r="AP548" s="24">
        <v>14.08</v>
      </c>
      <c r="AQ548" s="24">
        <f t="shared" si="105"/>
        <v>0.17278759594743862</v>
      </c>
      <c r="AR548" s="24"/>
      <c r="AS548" s="24">
        <v>10.218461538461538</v>
      </c>
      <c r="AT548" s="24">
        <f t="shared" si="106"/>
        <v>0.12539938945398682</v>
      </c>
      <c r="AU548" s="24"/>
      <c r="AV548" s="25">
        <f t="shared" si="107"/>
        <v>4.7388206493451795E-2</v>
      </c>
    </row>
    <row r="549" spans="1:48" x14ac:dyDescent="0.3">
      <c r="A549" s="2" t="s">
        <v>6</v>
      </c>
      <c r="B549" s="2">
        <v>29</v>
      </c>
      <c r="C549" s="5">
        <v>39871</v>
      </c>
      <c r="D549" s="2">
        <v>35</v>
      </c>
      <c r="E549" s="2" t="s">
        <v>8</v>
      </c>
      <c r="F549" s="6" t="s">
        <v>23</v>
      </c>
      <c r="G549" s="2">
        <v>100</v>
      </c>
      <c r="H549" s="2">
        <v>5</v>
      </c>
      <c r="I549" s="2">
        <v>10</v>
      </c>
      <c r="J549" s="2">
        <v>5</v>
      </c>
      <c r="K549" s="2">
        <v>3</v>
      </c>
      <c r="L549" s="19">
        <v>235.61944901923448</v>
      </c>
      <c r="M549" s="19">
        <f t="shared" si="96"/>
        <v>2.3561944901923447E-2</v>
      </c>
      <c r="N549" s="19">
        <v>235.61944901923448</v>
      </c>
      <c r="O549" s="19">
        <f t="shared" si="97"/>
        <v>2.3561944901923447E-2</v>
      </c>
      <c r="P549" s="19">
        <f t="shared" si="98"/>
        <v>0</v>
      </c>
      <c r="R549" s="24">
        <v>14.08</v>
      </c>
      <c r="S549" s="24">
        <f t="shared" si="99"/>
        <v>0.33175218421908215</v>
      </c>
      <c r="U549" s="24">
        <v>6.1216589861751149</v>
      </c>
      <c r="V549" s="24">
        <f t="shared" si="100"/>
        <v>0</v>
      </c>
      <c r="X549" s="25">
        <f t="shared" si="101"/>
        <v>0.33175218421908215</v>
      </c>
      <c r="AA549" s="5">
        <v>39871</v>
      </c>
      <c r="AB549" s="2">
        <v>35</v>
      </c>
      <c r="AC549" s="2" t="s">
        <v>8</v>
      </c>
      <c r="AD549" s="6" t="s">
        <v>23</v>
      </c>
      <c r="AE549" s="2">
        <v>100</v>
      </c>
      <c r="AF549" s="2">
        <v>5</v>
      </c>
      <c r="AG549" s="2">
        <v>10</v>
      </c>
      <c r="AH549" s="2">
        <v>5</v>
      </c>
      <c r="AI549" s="2">
        <v>3</v>
      </c>
      <c r="AJ549" s="19">
        <v>235.61944901923448</v>
      </c>
      <c r="AK549" s="19">
        <f t="shared" si="102"/>
        <v>2.3561944901923447E-2</v>
      </c>
      <c r="AL549" s="19">
        <v>235.61944901923448</v>
      </c>
      <c r="AM549" s="19">
        <f t="shared" si="103"/>
        <v>2.3561944901923447E-2</v>
      </c>
      <c r="AN549" s="19">
        <f t="shared" si="104"/>
        <v>0</v>
      </c>
      <c r="AP549" s="24">
        <v>14.08</v>
      </c>
      <c r="AQ549" s="24">
        <f t="shared" si="105"/>
        <v>0.33175218421908215</v>
      </c>
      <c r="AR549" s="24"/>
      <c r="AS549" s="24">
        <v>6.1216589861751149</v>
      </c>
      <c r="AT549" s="24">
        <f t="shared" si="106"/>
        <v>0</v>
      </c>
      <c r="AU549" s="24"/>
      <c r="AV549" s="25">
        <f t="shared" si="107"/>
        <v>0.33175218421908215</v>
      </c>
    </row>
    <row r="550" spans="1:48" x14ac:dyDescent="0.3">
      <c r="A550" s="2" t="s">
        <v>6</v>
      </c>
      <c r="B550" s="2">
        <v>29</v>
      </c>
      <c r="C550" s="5">
        <v>39871</v>
      </c>
      <c r="D550" s="2">
        <v>35</v>
      </c>
      <c r="E550" s="2" t="s">
        <v>8</v>
      </c>
      <c r="F550" s="6" t="s">
        <v>42</v>
      </c>
      <c r="G550" s="2">
        <v>60</v>
      </c>
      <c r="H550" s="2">
        <v>15</v>
      </c>
      <c r="I550" s="2">
        <v>20</v>
      </c>
      <c r="J550" s="2">
        <v>12.5</v>
      </c>
      <c r="K550" s="2">
        <v>2</v>
      </c>
      <c r="L550" s="19">
        <v>981.74770424681037</v>
      </c>
      <c r="M550" s="19">
        <f t="shared" si="96"/>
        <v>9.8174770424681035E-2</v>
      </c>
      <c r="N550" s="19">
        <v>589.0486225480862</v>
      </c>
      <c r="O550" s="19">
        <f t="shared" si="97"/>
        <v>5.8904862254808621E-2</v>
      </c>
      <c r="P550" s="19">
        <f t="shared" si="98"/>
        <v>3.9269908169872414E-2</v>
      </c>
      <c r="R550" s="24">
        <v>14.08</v>
      </c>
      <c r="S550" s="24">
        <f t="shared" si="99"/>
        <v>0.82938046054770542</v>
      </c>
      <c r="U550" s="24">
        <v>8.1999999999999993</v>
      </c>
      <c r="V550" s="24">
        <f t="shared" si="100"/>
        <v>0.32201324699295375</v>
      </c>
      <c r="X550" s="25">
        <f t="shared" si="101"/>
        <v>0.50736721355475167</v>
      </c>
      <c r="AA550" s="5">
        <v>39871</v>
      </c>
      <c r="AB550" s="2">
        <v>35</v>
      </c>
      <c r="AC550" s="2" t="s">
        <v>8</v>
      </c>
      <c r="AD550" s="6" t="s">
        <v>42</v>
      </c>
      <c r="AE550" s="2">
        <v>60</v>
      </c>
      <c r="AF550" s="2">
        <v>15</v>
      </c>
      <c r="AG550" s="2">
        <v>20</v>
      </c>
      <c r="AH550" s="2">
        <v>12.5</v>
      </c>
      <c r="AI550" s="2">
        <v>2</v>
      </c>
      <c r="AJ550" s="19">
        <v>981.74770424681037</v>
      </c>
      <c r="AK550" s="19">
        <f t="shared" si="102"/>
        <v>9.8174770424681035E-2</v>
      </c>
      <c r="AL550" s="19">
        <v>589.0486225480862</v>
      </c>
      <c r="AM550" s="19">
        <f t="shared" si="103"/>
        <v>5.8904862254808621E-2</v>
      </c>
      <c r="AN550" s="19">
        <f t="shared" si="104"/>
        <v>3.9269908169872414E-2</v>
      </c>
      <c r="AP550" s="24">
        <v>14.08</v>
      </c>
      <c r="AQ550" s="24">
        <f t="shared" si="105"/>
        <v>0.82938046054770542</v>
      </c>
      <c r="AR550" s="24"/>
      <c r="AS550" s="24">
        <v>8.1999999999999993</v>
      </c>
      <c r="AT550" s="24">
        <f t="shared" si="106"/>
        <v>0.32201324699295375</v>
      </c>
      <c r="AU550" s="24"/>
      <c r="AV550" s="25">
        <f t="shared" si="107"/>
        <v>0.50736721355475167</v>
      </c>
    </row>
    <row r="551" spans="1:48" x14ac:dyDescent="0.3">
      <c r="A551" s="2" t="s">
        <v>6</v>
      </c>
      <c r="B551" s="2">
        <v>29</v>
      </c>
      <c r="C551" s="5">
        <v>39871</v>
      </c>
      <c r="D551" s="2">
        <v>35</v>
      </c>
      <c r="E551" s="2" t="s">
        <v>8</v>
      </c>
      <c r="F551" s="6" t="s">
        <v>43</v>
      </c>
      <c r="G551" s="2">
        <v>80</v>
      </c>
      <c r="H551" s="2">
        <v>15</v>
      </c>
      <c r="I551" s="2">
        <v>30</v>
      </c>
      <c r="J551" s="2">
        <v>15</v>
      </c>
      <c r="K551" s="2">
        <v>2</v>
      </c>
      <c r="L551" s="19">
        <v>1413.7166941154069</v>
      </c>
      <c r="M551" s="19">
        <f t="shared" si="96"/>
        <v>0.1413716694115407</v>
      </c>
      <c r="N551" s="19">
        <v>1130.9733552923256</v>
      </c>
      <c r="O551" s="19">
        <f t="shared" si="97"/>
        <v>0.11309733552923255</v>
      </c>
      <c r="P551" s="19">
        <f t="shared" si="98"/>
        <v>2.8274333882308142E-2</v>
      </c>
      <c r="R551" s="24">
        <v>14.08</v>
      </c>
      <c r="S551" s="24">
        <f t="shared" si="99"/>
        <v>1.5924104842515943</v>
      </c>
      <c r="U551" s="24">
        <v>8.1999999999999993</v>
      </c>
      <c r="V551" s="24">
        <f t="shared" si="100"/>
        <v>0.23184953783492673</v>
      </c>
      <c r="X551" s="25">
        <f t="shared" si="101"/>
        <v>1.3605609464166675</v>
      </c>
      <c r="AA551" s="5">
        <v>39871</v>
      </c>
      <c r="AB551" s="2">
        <v>35</v>
      </c>
      <c r="AC551" s="2" t="s">
        <v>8</v>
      </c>
      <c r="AD551" s="6" t="s">
        <v>43</v>
      </c>
      <c r="AE551" s="2">
        <v>80</v>
      </c>
      <c r="AF551" s="2">
        <v>15</v>
      </c>
      <c r="AG551" s="2">
        <v>30</v>
      </c>
      <c r="AH551" s="2">
        <v>15</v>
      </c>
      <c r="AI551" s="2">
        <v>2</v>
      </c>
      <c r="AJ551" s="19">
        <v>1413.7166941154069</v>
      </c>
      <c r="AK551" s="19">
        <f t="shared" si="102"/>
        <v>0.1413716694115407</v>
      </c>
      <c r="AL551" s="19">
        <v>1130.9733552923256</v>
      </c>
      <c r="AM551" s="19">
        <f t="shared" si="103"/>
        <v>0.11309733552923255</v>
      </c>
      <c r="AN551" s="19">
        <f t="shared" si="104"/>
        <v>2.8274333882308142E-2</v>
      </c>
      <c r="AP551" s="24">
        <v>14.08</v>
      </c>
      <c r="AQ551" s="24">
        <f t="shared" si="105"/>
        <v>1.5924104842515943</v>
      </c>
      <c r="AR551" s="24"/>
      <c r="AS551" s="24">
        <v>8.1999999999999993</v>
      </c>
      <c r="AT551" s="24">
        <f t="shared" si="106"/>
        <v>0.23184953783492673</v>
      </c>
      <c r="AU551" s="24"/>
      <c r="AV551" s="25">
        <f t="shared" si="107"/>
        <v>1.3605609464166675</v>
      </c>
    </row>
    <row r="552" spans="1:48" x14ac:dyDescent="0.3">
      <c r="A552" s="2" t="s">
        <v>6</v>
      </c>
      <c r="B552" s="2">
        <v>29</v>
      </c>
      <c r="C552" s="5">
        <v>39871</v>
      </c>
      <c r="D552" s="2">
        <v>35</v>
      </c>
      <c r="E552" s="2" t="s">
        <v>8</v>
      </c>
      <c r="F552" s="6" t="s">
        <v>44</v>
      </c>
      <c r="G552" s="2">
        <v>100</v>
      </c>
      <c r="H552" s="2">
        <v>10</v>
      </c>
      <c r="I552" s="2">
        <v>10</v>
      </c>
      <c r="J552" s="2">
        <v>7.5</v>
      </c>
      <c r="K552" s="2">
        <v>2</v>
      </c>
      <c r="L552" s="19">
        <v>353.42917352885172</v>
      </c>
      <c r="M552" s="19">
        <f t="shared" si="96"/>
        <v>3.5342917352885174E-2</v>
      </c>
      <c r="N552" s="19">
        <v>353.42917352885172</v>
      </c>
      <c r="O552" s="19">
        <f t="shared" si="97"/>
        <v>3.5342917352885174E-2</v>
      </c>
      <c r="P552" s="19">
        <f t="shared" si="98"/>
        <v>0</v>
      </c>
      <c r="R552" s="24">
        <v>14.08</v>
      </c>
      <c r="S552" s="24">
        <f t="shared" si="99"/>
        <v>0.49762827632862328</v>
      </c>
      <c r="U552" s="24">
        <v>9.0675767918088734</v>
      </c>
      <c r="V552" s="24">
        <f t="shared" si="100"/>
        <v>0</v>
      </c>
      <c r="X552" s="25">
        <f t="shared" si="101"/>
        <v>0.49762827632862328</v>
      </c>
      <c r="AA552" s="5">
        <v>39871</v>
      </c>
      <c r="AB552" s="2">
        <v>35</v>
      </c>
      <c r="AC552" s="2" t="s">
        <v>8</v>
      </c>
      <c r="AD552" s="6" t="s">
        <v>44</v>
      </c>
      <c r="AE552" s="2">
        <v>100</v>
      </c>
      <c r="AF552" s="2">
        <v>10</v>
      </c>
      <c r="AG552" s="2">
        <v>10</v>
      </c>
      <c r="AH552" s="2">
        <v>7.5</v>
      </c>
      <c r="AI552" s="2">
        <v>2</v>
      </c>
      <c r="AJ552" s="19">
        <v>353.42917352885172</v>
      </c>
      <c r="AK552" s="19">
        <f t="shared" si="102"/>
        <v>3.5342917352885174E-2</v>
      </c>
      <c r="AL552" s="19">
        <v>353.42917352885172</v>
      </c>
      <c r="AM552" s="19">
        <f t="shared" si="103"/>
        <v>3.5342917352885174E-2</v>
      </c>
      <c r="AN552" s="19">
        <f t="shared" si="104"/>
        <v>0</v>
      </c>
      <c r="AP552" s="24">
        <v>14.08</v>
      </c>
      <c r="AQ552" s="24">
        <f t="shared" si="105"/>
        <v>0.49762827632862328</v>
      </c>
      <c r="AR552" s="24"/>
      <c r="AS552" s="24">
        <v>9.0675767918088734</v>
      </c>
      <c r="AT552" s="24">
        <f t="shared" si="106"/>
        <v>0</v>
      </c>
      <c r="AU552" s="24"/>
      <c r="AV552" s="25">
        <f t="shared" si="107"/>
        <v>0.49762827632862328</v>
      </c>
    </row>
    <row r="553" spans="1:48" x14ac:dyDescent="0.3">
      <c r="A553" s="2" t="s">
        <v>6</v>
      </c>
      <c r="B553" s="2">
        <v>29</v>
      </c>
      <c r="C553" s="5">
        <v>39871</v>
      </c>
      <c r="D553" s="2">
        <v>35</v>
      </c>
      <c r="E553" s="2" t="s">
        <v>8</v>
      </c>
      <c r="F553" s="6" t="s">
        <v>53</v>
      </c>
      <c r="G553" s="2">
        <v>100</v>
      </c>
      <c r="H553" s="2">
        <v>5</v>
      </c>
      <c r="I553" s="2">
        <v>10</v>
      </c>
      <c r="J553" s="2">
        <v>5</v>
      </c>
      <c r="K553" s="2">
        <v>2</v>
      </c>
      <c r="L553" s="19">
        <v>157.07963267948966</v>
      </c>
      <c r="M553" s="19">
        <f t="shared" si="96"/>
        <v>1.5707963267948967E-2</v>
      </c>
      <c r="N553" s="19">
        <v>157.07963267948966</v>
      </c>
      <c r="O553" s="19">
        <f t="shared" si="97"/>
        <v>1.5707963267948967E-2</v>
      </c>
      <c r="P553" s="19">
        <f t="shared" si="98"/>
        <v>0</v>
      </c>
      <c r="R553" s="24">
        <v>6.51</v>
      </c>
      <c r="S553" s="24">
        <f t="shared" si="99"/>
        <v>0.10225884087434778</v>
      </c>
      <c r="U553" s="24">
        <v>8.2509316770186327</v>
      </c>
      <c r="V553" s="24">
        <f t="shared" si="100"/>
        <v>0</v>
      </c>
      <c r="X553" s="25">
        <f t="shared" si="101"/>
        <v>0.10225884087434778</v>
      </c>
      <c r="AA553" s="5">
        <v>39871</v>
      </c>
      <c r="AB553" s="2">
        <v>35</v>
      </c>
      <c r="AC553" s="2" t="s">
        <v>8</v>
      </c>
      <c r="AD553" s="6" t="s">
        <v>53</v>
      </c>
      <c r="AE553" s="2">
        <v>100</v>
      </c>
      <c r="AF553" s="2">
        <v>5</v>
      </c>
      <c r="AG553" s="2">
        <v>10</v>
      </c>
      <c r="AH553" s="2">
        <v>5</v>
      </c>
      <c r="AI553" s="2">
        <v>2</v>
      </c>
      <c r="AJ553" s="19">
        <v>157.07963267948966</v>
      </c>
      <c r="AK553" s="19">
        <f t="shared" si="102"/>
        <v>1.5707963267948967E-2</v>
      </c>
      <c r="AL553" s="19">
        <v>157.07963267948966</v>
      </c>
      <c r="AM553" s="19">
        <f t="shared" si="103"/>
        <v>1.5707963267948967E-2</v>
      </c>
      <c r="AN553" s="19">
        <f t="shared" si="104"/>
        <v>0</v>
      </c>
      <c r="AP553" s="24">
        <v>6.51</v>
      </c>
      <c r="AQ553" s="24">
        <f t="shared" si="105"/>
        <v>0.10225884087434778</v>
      </c>
      <c r="AR553" s="24"/>
      <c r="AS553" s="24">
        <v>8.2509316770186327</v>
      </c>
      <c r="AT553" s="24">
        <f t="shared" si="106"/>
        <v>0</v>
      </c>
      <c r="AU553" s="24"/>
      <c r="AV553" s="25">
        <f t="shared" si="107"/>
        <v>0.10225884087434778</v>
      </c>
    </row>
    <row r="554" spans="1:48" x14ac:dyDescent="0.3">
      <c r="A554" s="2" t="s">
        <v>6</v>
      </c>
      <c r="B554" s="2">
        <v>29</v>
      </c>
      <c r="C554" s="5">
        <v>39871</v>
      </c>
      <c r="D554" s="2">
        <v>35</v>
      </c>
      <c r="E554" s="2" t="s">
        <v>8</v>
      </c>
      <c r="F554" s="6" t="s">
        <v>53</v>
      </c>
      <c r="G554" s="2">
        <v>80</v>
      </c>
      <c r="H554" s="2">
        <v>5</v>
      </c>
      <c r="I554" s="2">
        <v>15</v>
      </c>
      <c r="J554" s="2">
        <v>6.25</v>
      </c>
      <c r="K554" s="2">
        <v>2</v>
      </c>
      <c r="L554" s="19">
        <v>245.43692606170259</v>
      </c>
      <c r="M554" s="19">
        <f t="shared" si="96"/>
        <v>2.4543692606170259E-2</v>
      </c>
      <c r="N554" s="19">
        <v>196.34954084936209</v>
      </c>
      <c r="O554" s="19">
        <f t="shared" si="97"/>
        <v>1.9634954084936207E-2</v>
      </c>
      <c r="P554" s="19">
        <f t="shared" si="98"/>
        <v>4.9087385212340517E-3</v>
      </c>
      <c r="R554" s="24">
        <v>6.51</v>
      </c>
      <c r="S554" s="24">
        <f t="shared" si="99"/>
        <v>0.1278235510929347</v>
      </c>
      <c r="U554" s="24">
        <v>8.2509316770186327</v>
      </c>
      <c r="V554" s="24">
        <f t="shared" si="100"/>
        <v>4.0501666159051639E-2</v>
      </c>
      <c r="X554" s="25">
        <f t="shared" si="101"/>
        <v>8.7321884933883057E-2</v>
      </c>
      <c r="AA554" s="5">
        <v>39871</v>
      </c>
      <c r="AB554" s="2">
        <v>35</v>
      </c>
      <c r="AC554" s="2" t="s">
        <v>8</v>
      </c>
      <c r="AD554" s="6" t="s">
        <v>53</v>
      </c>
      <c r="AE554" s="2">
        <v>80</v>
      </c>
      <c r="AF554" s="2">
        <v>5</v>
      </c>
      <c r="AG554" s="2">
        <v>15</v>
      </c>
      <c r="AH554" s="2">
        <v>6.25</v>
      </c>
      <c r="AI554" s="2">
        <v>2</v>
      </c>
      <c r="AJ554" s="19">
        <v>245.43692606170259</v>
      </c>
      <c r="AK554" s="19">
        <f t="shared" si="102"/>
        <v>2.4543692606170259E-2</v>
      </c>
      <c r="AL554" s="19">
        <v>196.34954084936209</v>
      </c>
      <c r="AM554" s="19">
        <f t="shared" si="103"/>
        <v>1.9634954084936207E-2</v>
      </c>
      <c r="AN554" s="19">
        <f t="shared" si="104"/>
        <v>4.9087385212340517E-3</v>
      </c>
      <c r="AP554" s="24">
        <v>6.51</v>
      </c>
      <c r="AQ554" s="24">
        <f t="shared" si="105"/>
        <v>0.1278235510929347</v>
      </c>
      <c r="AR554" s="24"/>
      <c r="AS554" s="24">
        <v>8.2509316770186327</v>
      </c>
      <c r="AT554" s="24">
        <f t="shared" si="106"/>
        <v>4.0501666159051639E-2</v>
      </c>
      <c r="AU554" s="24"/>
      <c r="AV554" s="25">
        <f t="shared" si="107"/>
        <v>8.7321884933883057E-2</v>
      </c>
    </row>
    <row r="555" spans="1:48" x14ac:dyDescent="0.3">
      <c r="A555" s="2" t="s">
        <v>6</v>
      </c>
      <c r="B555" s="2">
        <v>29</v>
      </c>
      <c r="C555" s="5">
        <v>39871</v>
      </c>
      <c r="D555" s="2">
        <v>35</v>
      </c>
      <c r="E555" s="2" t="s">
        <v>8</v>
      </c>
      <c r="F555" s="6" t="s">
        <v>47</v>
      </c>
      <c r="G555" s="2">
        <v>100</v>
      </c>
      <c r="H555" s="2">
        <v>10</v>
      </c>
      <c r="I555" s="2">
        <v>20</v>
      </c>
      <c r="J555" s="2">
        <v>10</v>
      </c>
      <c r="K555" s="2">
        <v>3</v>
      </c>
      <c r="L555" s="19">
        <v>942.47779607693792</v>
      </c>
      <c r="M555" s="19">
        <f t="shared" si="96"/>
        <v>9.4247779607693788E-2</v>
      </c>
      <c r="N555" s="19">
        <v>942.47779607693792</v>
      </c>
      <c r="O555" s="19">
        <f t="shared" si="97"/>
        <v>9.4247779607693788E-2</v>
      </c>
      <c r="P555" s="19">
        <f t="shared" si="98"/>
        <v>0</v>
      </c>
      <c r="R555" s="24">
        <v>14.08</v>
      </c>
      <c r="S555" s="24">
        <f t="shared" si="99"/>
        <v>1.3270087368763286</v>
      </c>
      <c r="U555" s="24">
        <v>11.257627118644068</v>
      </c>
      <c r="V555" s="24">
        <f t="shared" si="100"/>
        <v>0</v>
      </c>
      <c r="X555" s="25">
        <f t="shared" si="101"/>
        <v>1.3270087368763286</v>
      </c>
      <c r="AA555" s="5">
        <v>39871</v>
      </c>
      <c r="AB555" s="2">
        <v>35</v>
      </c>
      <c r="AC555" s="2" t="s">
        <v>8</v>
      </c>
      <c r="AD555" s="6" t="s">
        <v>47</v>
      </c>
      <c r="AE555" s="2">
        <v>100</v>
      </c>
      <c r="AF555" s="2">
        <v>10</v>
      </c>
      <c r="AG555" s="2">
        <v>20</v>
      </c>
      <c r="AH555" s="2">
        <v>10</v>
      </c>
      <c r="AI555" s="2">
        <v>3</v>
      </c>
      <c r="AJ555" s="19">
        <v>942.47779607693792</v>
      </c>
      <c r="AK555" s="19">
        <f t="shared" si="102"/>
        <v>9.4247779607693788E-2</v>
      </c>
      <c r="AL555" s="19">
        <v>942.47779607693792</v>
      </c>
      <c r="AM555" s="19">
        <f t="shared" si="103"/>
        <v>9.4247779607693788E-2</v>
      </c>
      <c r="AN555" s="19">
        <f t="shared" si="104"/>
        <v>0</v>
      </c>
      <c r="AP555" s="24">
        <v>14.08</v>
      </c>
      <c r="AQ555" s="24">
        <f t="shared" si="105"/>
        <v>1.3270087368763286</v>
      </c>
      <c r="AR555" s="24"/>
      <c r="AS555" s="24">
        <v>11.257627118644068</v>
      </c>
      <c r="AT555" s="24">
        <f t="shared" si="106"/>
        <v>0</v>
      </c>
      <c r="AU555" s="24"/>
      <c r="AV555" s="25">
        <f t="shared" si="107"/>
        <v>1.3270087368763286</v>
      </c>
    </row>
    <row r="556" spans="1:48" x14ac:dyDescent="0.3">
      <c r="A556" s="2" t="s">
        <v>6</v>
      </c>
      <c r="B556" s="2">
        <v>50</v>
      </c>
      <c r="C556" s="5">
        <v>39871</v>
      </c>
      <c r="D556" s="2">
        <v>10</v>
      </c>
      <c r="E556" s="2" t="s">
        <v>8</v>
      </c>
      <c r="F556" s="6" t="s">
        <v>13</v>
      </c>
      <c r="G556" s="2">
        <v>70</v>
      </c>
      <c r="H556" s="2">
        <v>10</v>
      </c>
      <c r="I556" s="2">
        <v>20</v>
      </c>
      <c r="J556" s="2">
        <v>10</v>
      </c>
      <c r="K556" s="2">
        <v>4</v>
      </c>
      <c r="L556" s="19">
        <v>1256.6370614359173</v>
      </c>
      <c r="M556" s="19">
        <f t="shared" si="96"/>
        <v>0.12566370614359174</v>
      </c>
      <c r="N556" s="19">
        <v>879.64594300514204</v>
      </c>
      <c r="O556" s="19">
        <f t="shared" si="97"/>
        <v>8.7964594300514204E-2</v>
      </c>
      <c r="P556" s="19">
        <f t="shared" si="98"/>
        <v>3.7699111843077532E-2</v>
      </c>
      <c r="R556" s="24">
        <v>14.08</v>
      </c>
      <c r="S556" s="24">
        <f t="shared" si="99"/>
        <v>1.23854148775124</v>
      </c>
      <c r="U556" s="24">
        <v>10.10190114068441</v>
      </c>
      <c r="V556" s="24">
        <f t="shared" si="100"/>
        <v>0.38083270093037408</v>
      </c>
      <c r="X556" s="25">
        <f t="shared" si="101"/>
        <v>0.85770878682086593</v>
      </c>
      <c r="AA556" s="5">
        <v>39871</v>
      </c>
      <c r="AB556" s="2">
        <v>10</v>
      </c>
      <c r="AC556" s="2" t="s">
        <v>8</v>
      </c>
      <c r="AD556" s="6" t="s">
        <v>13</v>
      </c>
      <c r="AE556" s="2">
        <v>70</v>
      </c>
      <c r="AF556" s="2">
        <v>10</v>
      </c>
      <c r="AG556" s="2">
        <v>20</v>
      </c>
      <c r="AH556" s="2">
        <v>10</v>
      </c>
      <c r="AI556" s="2">
        <v>4</v>
      </c>
      <c r="AJ556" s="19">
        <v>1256.6370614359173</v>
      </c>
      <c r="AK556" s="19">
        <f t="shared" si="102"/>
        <v>0.12566370614359174</v>
      </c>
      <c r="AL556" s="19">
        <v>879.64594300514204</v>
      </c>
      <c r="AM556" s="19">
        <f t="shared" si="103"/>
        <v>8.7964594300514204E-2</v>
      </c>
      <c r="AN556" s="19">
        <f t="shared" si="104"/>
        <v>3.7699111843077532E-2</v>
      </c>
      <c r="AP556" s="24">
        <v>14.08</v>
      </c>
      <c r="AQ556" s="24">
        <f t="shared" si="105"/>
        <v>1.23854148775124</v>
      </c>
      <c r="AR556" s="24"/>
      <c r="AS556" s="24">
        <v>10.10190114068441</v>
      </c>
      <c r="AT556" s="24">
        <f t="shared" si="106"/>
        <v>0.38083270093037408</v>
      </c>
      <c r="AU556" s="24"/>
      <c r="AV556" s="25">
        <f t="shared" si="107"/>
        <v>0.85770878682086593</v>
      </c>
    </row>
    <row r="557" spans="1:48" x14ac:dyDescent="0.3">
      <c r="A557" s="2" t="s">
        <v>6</v>
      </c>
      <c r="B557" s="2">
        <v>50</v>
      </c>
      <c r="C557" s="5">
        <v>39871</v>
      </c>
      <c r="D557" s="2">
        <v>10</v>
      </c>
      <c r="E557" s="2" t="s">
        <v>8</v>
      </c>
      <c r="F557" s="6" t="s">
        <v>49</v>
      </c>
      <c r="G557" s="2">
        <v>50</v>
      </c>
      <c r="H557" s="2">
        <v>5</v>
      </c>
      <c r="I557" s="2">
        <v>10</v>
      </c>
      <c r="J557" s="2">
        <v>5</v>
      </c>
      <c r="K557" s="2">
        <v>2</v>
      </c>
      <c r="L557" s="19">
        <v>157.07963267948966</v>
      </c>
      <c r="M557" s="19">
        <f t="shared" si="96"/>
        <v>1.5707963267948967E-2</v>
      </c>
      <c r="N557" s="19">
        <v>78.539816339744831</v>
      </c>
      <c r="O557" s="19">
        <f t="shared" si="97"/>
        <v>7.8539816339744835E-3</v>
      </c>
      <c r="P557" s="19">
        <f t="shared" si="98"/>
        <v>7.8539816339744835E-3</v>
      </c>
      <c r="R557" s="24">
        <v>14.08</v>
      </c>
      <c r="S557" s="24">
        <f t="shared" si="99"/>
        <v>0.11058406140636073</v>
      </c>
      <c r="U557" s="24">
        <v>8.461146496815287</v>
      </c>
      <c r="V557" s="24">
        <f t="shared" si="100"/>
        <v>6.64536891883548E-2</v>
      </c>
      <c r="X557" s="25">
        <f t="shared" si="101"/>
        <v>4.4130372218005934E-2</v>
      </c>
      <c r="AA557" s="5">
        <v>39871</v>
      </c>
      <c r="AB557" s="2">
        <v>10</v>
      </c>
      <c r="AC557" s="2" t="s">
        <v>8</v>
      </c>
      <c r="AD557" s="6" t="s">
        <v>49</v>
      </c>
      <c r="AE557" s="2">
        <v>50</v>
      </c>
      <c r="AF557" s="2">
        <v>5</v>
      </c>
      <c r="AG557" s="2">
        <v>10</v>
      </c>
      <c r="AH557" s="2">
        <v>5</v>
      </c>
      <c r="AI557" s="2">
        <v>2</v>
      </c>
      <c r="AJ557" s="19">
        <v>157.07963267948966</v>
      </c>
      <c r="AK557" s="19">
        <f t="shared" si="102"/>
        <v>1.5707963267948967E-2</v>
      </c>
      <c r="AL557" s="19">
        <v>78.539816339744831</v>
      </c>
      <c r="AM557" s="19">
        <f t="shared" si="103"/>
        <v>7.8539816339744835E-3</v>
      </c>
      <c r="AN557" s="19">
        <f t="shared" si="104"/>
        <v>7.8539816339744835E-3</v>
      </c>
      <c r="AP557" s="24">
        <v>14.08</v>
      </c>
      <c r="AQ557" s="24">
        <f t="shared" si="105"/>
        <v>0.11058406140636073</v>
      </c>
      <c r="AR557" s="24"/>
      <c r="AS557" s="24">
        <v>8.461146496815287</v>
      </c>
      <c r="AT557" s="24">
        <f t="shared" si="106"/>
        <v>6.64536891883548E-2</v>
      </c>
      <c r="AU557" s="24"/>
      <c r="AV557" s="25">
        <f t="shared" si="107"/>
        <v>4.4130372218005934E-2</v>
      </c>
    </row>
    <row r="558" spans="1:48" x14ac:dyDescent="0.3">
      <c r="A558" s="2" t="s">
        <v>6</v>
      </c>
      <c r="B558" s="2">
        <v>50</v>
      </c>
      <c r="C558" s="5">
        <v>39871</v>
      </c>
      <c r="D558" s="2">
        <v>10</v>
      </c>
      <c r="E558" s="2" t="s">
        <v>8</v>
      </c>
      <c r="F558" s="6" t="s">
        <v>44</v>
      </c>
      <c r="G558" s="2">
        <v>100</v>
      </c>
      <c r="H558" s="2">
        <v>5</v>
      </c>
      <c r="I558" s="2">
        <v>10</v>
      </c>
      <c r="J558" s="2">
        <v>5</v>
      </c>
      <c r="K558" s="2">
        <v>2</v>
      </c>
      <c r="L558" s="19">
        <v>157.07963267948966</v>
      </c>
      <c r="M558" s="19">
        <f t="shared" si="96"/>
        <v>1.5707963267948967E-2</v>
      </c>
      <c r="N558" s="19">
        <v>157.07963267948966</v>
      </c>
      <c r="O558" s="19">
        <f t="shared" si="97"/>
        <v>1.5707963267948967E-2</v>
      </c>
      <c r="P558" s="19">
        <f t="shared" si="98"/>
        <v>0</v>
      </c>
      <c r="R558" s="24">
        <v>14.08</v>
      </c>
      <c r="S558" s="24">
        <f t="shared" si="99"/>
        <v>0.22116812281272147</v>
      </c>
      <c r="U558" s="24">
        <v>9.0675767918088734</v>
      </c>
      <c r="V558" s="24">
        <f t="shared" si="100"/>
        <v>0</v>
      </c>
      <c r="X558" s="25">
        <f t="shared" si="101"/>
        <v>0.22116812281272147</v>
      </c>
      <c r="AA558" s="5">
        <v>39871</v>
      </c>
      <c r="AB558" s="2">
        <v>10</v>
      </c>
      <c r="AC558" s="2" t="s">
        <v>8</v>
      </c>
      <c r="AD558" s="6" t="s">
        <v>44</v>
      </c>
      <c r="AE558" s="2">
        <v>100</v>
      </c>
      <c r="AF558" s="2">
        <v>5</v>
      </c>
      <c r="AG558" s="2">
        <v>10</v>
      </c>
      <c r="AH558" s="2">
        <v>5</v>
      </c>
      <c r="AI558" s="2">
        <v>2</v>
      </c>
      <c r="AJ558" s="19">
        <v>157.07963267948966</v>
      </c>
      <c r="AK558" s="19">
        <f t="shared" si="102"/>
        <v>1.5707963267948967E-2</v>
      </c>
      <c r="AL558" s="19">
        <v>157.07963267948966</v>
      </c>
      <c r="AM558" s="19">
        <f t="shared" si="103"/>
        <v>1.5707963267948967E-2</v>
      </c>
      <c r="AN558" s="19">
        <f t="shared" si="104"/>
        <v>0</v>
      </c>
      <c r="AP558" s="24">
        <v>14.08</v>
      </c>
      <c r="AQ558" s="24">
        <f t="shared" si="105"/>
        <v>0.22116812281272147</v>
      </c>
      <c r="AR558" s="24"/>
      <c r="AS558" s="24">
        <v>9.0675767918088734</v>
      </c>
      <c r="AT558" s="24">
        <f t="shared" si="106"/>
        <v>0</v>
      </c>
      <c r="AU558" s="24"/>
      <c r="AV558" s="25">
        <f t="shared" si="107"/>
        <v>0.22116812281272147</v>
      </c>
    </row>
    <row r="559" spans="1:48" x14ac:dyDescent="0.3">
      <c r="A559" s="2" t="s">
        <v>6</v>
      </c>
      <c r="B559" s="2">
        <v>50</v>
      </c>
      <c r="C559" s="5">
        <v>39871</v>
      </c>
      <c r="D559" s="2">
        <v>10</v>
      </c>
      <c r="E559" s="2" t="s">
        <v>8</v>
      </c>
      <c r="F559" s="6" t="s">
        <v>49</v>
      </c>
      <c r="G559" s="2">
        <v>80</v>
      </c>
      <c r="H559" s="2">
        <v>5</v>
      </c>
      <c r="I559" s="2">
        <v>10</v>
      </c>
      <c r="J559" s="2">
        <v>5</v>
      </c>
      <c r="K559" s="2">
        <v>2</v>
      </c>
      <c r="L559" s="19">
        <v>157.07963267948966</v>
      </c>
      <c r="M559" s="19">
        <f t="shared" si="96"/>
        <v>1.5707963267948967E-2</v>
      </c>
      <c r="N559" s="19">
        <v>125.66370614359174</v>
      </c>
      <c r="O559" s="19">
        <f t="shared" si="97"/>
        <v>1.2566370614359173E-2</v>
      </c>
      <c r="P559" s="19">
        <f t="shared" si="98"/>
        <v>3.1415926535897937E-3</v>
      </c>
      <c r="R559" s="24">
        <v>14.08</v>
      </c>
      <c r="S559" s="24">
        <f t="shared" si="99"/>
        <v>0.17693449825017715</v>
      </c>
      <c r="U559" s="24">
        <v>8.461146496815287</v>
      </c>
      <c r="V559" s="24">
        <f t="shared" si="100"/>
        <v>2.6581475675341925E-2</v>
      </c>
      <c r="X559" s="25">
        <f t="shared" si="101"/>
        <v>0.15035302257483524</v>
      </c>
      <c r="AA559" s="5">
        <v>39871</v>
      </c>
      <c r="AB559" s="2">
        <v>10</v>
      </c>
      <c r="AC559" s="2" t="s">
        <v>8</v>
      </c>
      <c r="AD559" s="6" t="s">
        <v>49</v>
      </c>
      <c r="AE559" s="2">
        <v>80</v>
      </c>
      <c r="AF559" s="2">
        <v>5</v>
      </c>
      <c r="AG559" s="2">
        <v>10</v>
      </c>
      <c r="AH559" s="2">
        <v>5</v>
      </c>
      <c r="AI559" s="2">
        <v>2</v>
      </c>
      <c r="AJ559" s="19">
        <v>157.07963267948966</v>
      </c>
      <c r="AK559" s="19">
        <f t="shared" si="102"/>
        <v>1.5707963267948967E-2</v>
      </c>
      <c r="AL559" s="19">
        <v>125.66370614359174</v>
      </c>
      <c r="AM559" s="19">
        <f t="shared" si="103"/>
        <v>1.2566370614359173E-2</v>
      </c>
      <c r="AN559" s="19">
        <f t="shared" si="104"/>
        <v>3.1415926535897937E-3</v>
      </c>
      <c r="AP559" s="24">
        <v>14.08</v>
      </c>
      <c r="AQ559" s="24">
        <f t="shared" si="105"/>
        <v>0.17693449825017715</v>
      </c>
      <c r="AR559" s="24"/>
      <c r="AS559" s="24">
        <v>8.461146496815287</v>
      </c>
      <c r="AT559" s="24">
        <f t="shared" si="106"/>
        <v>2.6581475675341925E-2</v>
      </c>
      <c r="AU559" s="24"/>
      <c r="AV559" s="25">
        <f t="shared" si="107"/>
        <v>0.15035302257483524</v>
      </c>
    </row>
    <row r="560" spans="1:48" x14ac:dyDescent="0.3">
      <c r="A560" s="2" t="s">
        <v>6</v>
      </c>
      <c r="B560" s="2">
        <v>50</v>
      </c>
      <c r="C560" s="5">
        <v>39871</v>
      </c>
      <c r="D560" s="2">
        <v>10</v>
      </c>
      <c r="E560" s="2" t="s">
        <v>8</v>
      </c>
      <c r="F560" s="6" t="s">
        <v>49</v>
      </c>
      <c r="G560" s="2">
        <v>90</v>
      </c>
      <c r="H560" s="2">
        <v>5</v>
      </c>
      <c r="I560" s="2">
        <v>10</v>
      </c>
      <c r="J560" s="2">
        <v>5</v>
      </c>
      <c r="K560" s="2">
        <v>2</v>
      </c>
      <c r="L560" s="19">
        <v>157.07963267948966</v>
      </c>
      <c r="M560" s="19">
        <f t="shared" si="96"/>
        <v>1.5707963267948967E-2</v>
      </c>
      <c r="N560" s="19">
        <v>141.37166941154069</v>
      </c>
      <c r="O560" s="19">
        <f t="shared" si="97"/>
        <v>1.4137166941154069E-2</v>
      </c>
      <c r="P560" s="19">
        <f t="shared" si="98"/>
        <v>1.5707963267948977E-3</v>
      </c>
      <c r="R560" s="24">
        <v>14.08</v>
      </c>
      <c r="S560" s="24">
        <f t="shared" si="99"/>
        <v>0.19905131053144928</v>
      </c>
      <c r="U560" s="24">
        <v>8.461146496815287</v>
      </c>
      <c r="V560" s="24">
        <f t="shared" si="100"/>
        <v>1.3290737837670969E-2</v>
      </c>
      <c r="X560" s="25">
        <f t="shared" si="101"/>
        <v>0.18576057269377833</v>
      </c>
      <c r="AA560" s="5">
        <v>39871</v>
      </c>
      <c r="AB560" s="2">
        <v>10</v>
      </c>
      <c r="AC560" s="2" t="s">
        <v>8</v>
      </c>
      <c r="AD560" s="6" t="s">
        <v>49</v>
      </c>
      <c r="AE560" s="2">
        <v>90</v>
      </c>
      <c r="AF560" s="2">
        <v>5</v>
      </c>
      <c r="AG560" s="2">
        <v>10</v>
      </c>
      <c r="AH560" s="2">
        <v>5</v>
      </c>
      <c r="AI560" s="2">
        <v>2</v>
      </c>
      <c r="AJ560" s="19">
        <v>157.07963267948966</v>
      </c>
      <c r="AK560" s="19">
        <f t="shared" si="102"/>
        <v>1.5707963267948967E-2</v>
      </c>
      <c r="AL560" s="19">
        <v>141.37166941154069</v>
      </c>
      <c r="AM560" s="19">
        <f t="shared" si="103"/>
        <v>1.4137166941154069E-2</v>
      </c>
      <c r="AN560" s="19">
        <f t="shared" si="104"/>
        <v>1.5707963267948977E-3</v>
      </c>
      <c r="AP560" s="24">
        <v>14.08</v>
      </c>
      <c r="AQ560" s="24">
        <f t="shared" si="105"/>
        <v>0.19905131053144928</v>
      </c>
      <c r="AR560" s="24"/>
      <c r="AS560" s="24">
        <v>8.461146496815287</v>
      </c>
      <c r="AT560" s="24">
        <f t="shared" si="106"/>
        <v>1.3290737837670969E-2</v>
      </c>
      <c r="AU560" s="24"/>
      <c r="AV560" s="25">
        <f t="shared" si="107"/>
        <v>0.18576057269377833</v>
      </c>
    </row>
    <row r="561" spans="1:48" x14ac:dyDescent="0.3">
      <c r="A561" s="2" t="s">
        <v>6</v>
      </c>
      <c r="B561" s="2">
        <v>50</v>
      </c>
      <c r="C561" s="5">
        <v>39871</v>
      </c>
      <c r="D561" s="2">
        <v>10</v>
      </c>
      <c r="E561" s="2" t="s">
        <v>8</v>
      </c>
      <c r="F561" s="6" t="s">
        <v>49</v>
      </c>
      <c r="G561" s="2">
        <v>70</v>
      </c>
      <c r="H561" s="2">
        <v>5</v>
      </c>
      <c r="I561" s="2">
        <v>10</v>
      </c>
      <c r="J561" s="2">
        <v>5</v>
      </c>
      <c r="K561" s="2">
        <v>2</v>
      </c>
      <c r="L561" s="19">
        <v>157.07963267948966</v>
      </c>
      <c r="M561" s="19">
        <f t="shared" si="96"/>
        <v>1.5707963267948967E-2</v>
      </c>
      <c r="N561" s="19">
        <v>109.95574287564276</v>
      </c>
      <c r="O561" s="19">
        <f t="shared" si="97"/>
        <v>1.0995574287564275E-2</v>
      </c>
      <c r="P561" s="19">
        <f t="shared" si="98"/>
        <v>4.7123889803846915E-3</v>
      </c>
      <c r="R561" s="24">
        <v>14.08</v>
      </c>
      <c r="S561" s="24">
        <f t="shared" si="99"/>
        <v>0.15481768596890499</v>
      </c>
      <c r="U561" s="24">
        <v>8.461146496815287</v>
      </c>
      <c r="V561" s="24">
        <f t="shared" si="100"/>
        <v>3.9872213513012893E-2</v>
      </c>
      <c r="X561" s="25">
        <f t="shared" si="101"/>
        <v>0.11494547245589209</v>
      </c>
      <c r="AA561" s="5">
        <v>39871</v>
      </c>
      <c r="AB561" s="2">
        <v>10</v>
      </c>
      <c r="AC561" s="2" t="s">
        <v>8</v>
      </c>
      <c r="AD561" s="6" t="s">
        <v>49</v>
      </c>
      <c r="AE561" s="2">
        <v>70</v>
      </c>
      <c r="AF561" s="2">
        <v>5</v>
      </c>
      <c r="AG561" s="2">
        <v>10</v>
      </c>
      <c r="AH561" s="2">
        <v>5</v>
      </c>
      <c r="AI561" s="2">
        <v>2</v>
      </c>
      <c r="AJ561" s="19">
        <v>157.07963267948966</v>
      </c>
      <c r="AK561" s="19">
        <f t="shared" si="102"/>
        <v>1.5707963267948967E-2</v>
      </c>
      <c r="AL561" s="19">
        <v>109.95574287564276</v>
      </c>
      <c r="AM561" s="19">
        <f t="shared" si="103"/>
        <v>1.0995574287564275E-2</v>
      </c>
      <c r="AN561" s="19">
        <f t="shared" si="104"/>
        <v>4.7123889803846915E-3</v>
      </c>
      <c r="AP561" s="24">
        <v>14.08</v>
      </c>
      <c r="AQ561" s="24">
        <f t="shared" si="105"/>
        <v>0.15481768596890499</v>
      </c>
      <c r="AR561" s="24"/>
      <c r="AS561" s="24">
        <v>8.461146496815287</v>
      </c>
      <c r="AT561" s="24">
        <f t="shared" si="106"/>
        <v>3.9872213513012893E-2</v>
      </c>
      <c r="AU561" s="24"/>
      <c r="AV561" s="25">
        <f t="shared" si="107"/>
        <v>0.11494547245589209</v>
      </c>
    </row>
    <row r="562" spans="1:48" x14ac:dyDescent="0.3">
      <c r="A562" s="2" t="s">
        <v>6</v>
      </c>
      <c r="B562" s="2">
        <v>50</v>
      </c>
      <c r="C562" s="5">
        <v>39871</v>
      </c>
      <c r="D562" s="2">
        <v>10</v>
      </c>
      <c r="E562" s="2" t="s">
        <v>8</v>
      </c>
      <c r="F562" s="6" t="s">
        <v>47</v>
      </c>
      <c r="G562" s="2">
        <v>90</v>
      </c>
      <c r="H562" s="2">
        <v>5</v>
      </c>
      <c r="I562" s="2">
        <v>10</v>
      </c>
      <c r="J562" s="2">
        <v>5</v>
      </c>
      <c r="K562" s="2">
        <v>3</v>
      </c>
      <c r="L562" s="19">
        <v>235.61944901923448</v>
      </c>
      <c r="M562" s="19">
        <f t="shared" si="96"/>
        <v>2.3561944901923447E-2</v>
      </c>
      <c r="N562" s="19">
        <v>212.05750411731103</v>
      </c>
      <c r="O562" s="19">
        <f t="shared" si="97"/>
        <v>2.1205750411731103E-2</v>
      </c>
      <c r="P562" s="19">
        <f t="shared" si="98"/>
        <v>2.356194490192344E-3</v>
      </c>
      <c r="R562" s="24">
        <v>14.08</v>
      </c>
      <c r="S562" s="24">
        <f t="shared" si="99"/>
        <v>0.29857696579717391</v>
      </c>
      <c r="U562" s="24">
        <v>11.257627118644068</v>
      </c>
      <c r="V562" s="24">
        <f t="shared" si="100"/>
        <v>2.6525158989589067E-2</v>
      </c>
      <c r="X562" s="25">
        <f t="shared" si="101"/>
        <v>0.27205180680758484</v>
      </c>
      <c r="AA562" s="5">
        <v>39871</v>
      </c>
      <c r="AB562" s="2">
        <v>10</v>
      </c>
      <c r="AC562" s="2" t="s">
        <v>8</v>
      </c>
      <c r="AD562" s="6" t="s">
        <v>47</v>
      </c>
      <c r="AE562" s="2">
        <v>90</v>
      </c>
      <c r="AF562" s="2">
        <v>5</v>
      </c>
      <c r="AG562" s="2">
        <v>10</v>
      </c>
      <c r="AH562" s="2">
        <v>5</v>
      </c>
      <c r="AI562" s="2">
        <v>3</v>
      </c>
      <c r="AJ562" s="19">
        <v>235.61944901923448</v>
      </c>
      <c r="AK562" s="19">
        <f t="shared" si="102"/>
        <v>2.3561944901923447E-2</v>
      </c>
      <c r="AL562" s="19">
        <v>212.05750411731103</v>
      </c>
      <c r="AM562" s="19">
        <f t="shared" si="103"/>
        <v>2.1205750411731103E-2</v>
      </c>
      <c r="AN562" s="19">
        <f t="shared" si="104"/>
        <v>2.356194490192344E-3</v>
      </c>
      <c r="AP562" s="24">
        <v>14.08</v>
      </c>
      <c r="AQ562" s="24">
        <f t="shared" si="105"/>
        <v>0.29857696579717391</v>
      </c>
      <c r="AR562" s="24"/>
      <c r="AS562" s="24">
        <v>11.257627118644068</v>
      </c>
      <c r="AT562" s="24">
        <f t="shared" si="106"/>
        <v>2.6525158989589067E-2</v>
      </c>
      <c r="AU562" s="24"/>
      <c r="AV562" s="25">
        <f t="shared" si="107"/>
        <v>0.27205180680758484</v>
      </c>
    </row>
    <row r="563" spans="1:48" x14ac:dyDescent="0.3">
      <c r="A563" s="2" t="s">
        <v>6</v>
      </c>
      <c r="B563" s="2">
        <v>50</v>
      </c>
      <c r="C563" s="5">
        <v>39871</v>
      </c>
      <c r="D563" s="2">
        <v>10</v>
      </c>
      <c r="E563" s="2" t="s">
        <v>8</v>
      </c>
      <c r="F563" s="6" t="s">
        <v>47</v>
      </c>
      <c r="G563" s="2">
        <v>80</v>
      </c>
      <c r="H563" s="2">
        <v>5</v>
      </c>
      <c r="I563" s="2">
        <v>10</v>
      </c>
      <c r="J563" s="2">
        <v>5</v>
      </c>
      <c r="K563" s="2">
        <v>3</v>
      </c>
      <c r="L563" s="19">
        <v>235.61944901923448</v>
      </c>
      <c r="M563" s="19">
        <f t="shared" si="96"/>
        <v>2.3561944901923447E-2</v>
      </c>
      <c r="N563" s="19">
        <v>188.4955592153876</v>
      </c>
      <c r="O563" s="19">
        <f t="shared" si="97"/>
        <v>1.8849555921538759E-2</v>
      </c>
      <c r="P563" s="19">
        <f t="shared" si="98"/>
        <v>4.712388980384688E-3</v>
      </c>
      <c r="R563" s="24">
        <v>14.08</v>
      </c>
      <c r="S563" s="24">
        <f t="shared" si="99"/>
        <v>0.26540174737526573</v>
      </c>
      <c r="U563" s="24">
        <v>11.257627118644068</v>
      </c>
      <c r="V563" s="24">
        <f t="shared" si="100"/>
        <v>5.3050317979178134E-2</v>
      </c>
      <c r="X563" s="25">
        <f t="shared" si="101"/>
        <v>0.21235142939608759</v>
      </c>
      <c r="AA563" s="5">
        <v>39871</v>
      </c>
      <c r="AB563" s="2">
        <v>10</v>
      </c>
      <c r="AC563" s="2" t="s">
        <v>8</v>
      </c>
      <c r="AD563" s="6" t="s">
        <v>47</v>
      </c>
      <c r="AE563" s="2">
        <v>80</v>
      </c>
      <c r="AF563" s="2">
        <v>5</v>
      </c>
      <c r="AG563" s="2">
        <v>10</v>
      </c>
      <c r="AH563" s="2">
        <v>5</v>
      </c>
      <c r="AI563" s="2">
        <v>3</v>
      </c>
      <c r="AJ563" s="19">
        <v>235.61944901923448</v>
      </c>
      <c r="AK563" s="19">
        <f t="shared" si="102"/>
        <v>2.3561944901923447E-2</v>
      </c>
      <c r="AL563" s="19">
        <v>188.4955592153876</v>
      </c>
      <c r="AM563" s="19">
        <f t="shared" si="103"/>
        <v>1.8849555921538759E-2</v>
      </c>
      <c r="AN563" s="19">
        <f t="shared" si="104"/>
        <v>4.712388980384688E-3</v>
      </c>
      <c r="AP563" s="24">
        <v>14.08</v>
      </c>
      <c r="AQ563" s="24">
        <f t="shared" si="105"/>
        <v>0.26540174737526573</v>
      </c>
      <c r="AR563" s="24"/>
      <c r="AS563" s="24">
        <v>11.257627118644068</v>
      </c>
      <c r="AT563" s="24">
        <f t="shared" si="106"/>
        <v>5.3050317979178134E-2</v>
      </c>
      <c r="AU563" s="24"/>
      <c r="AV563" s="25">
        <f t="shared" si="107"/>
        <v>0.21235142939608759</v>
      </c>
    </row>
    <row r="564" spans="1:48" x14ac:dyDescent="0.3">
      <c r="A564" s="2" t="s">
        <v>6</v>
      </c>
      <c r="B564" s="2">
        <v>50</v>
      </c>
      <c r="C564" s="5">
        <v>39871</v>
      </c>
      <c r="D564" s="2">
        <v>10</v>
      </c>
      <c r="E564" s="2" t="s">
        <v>8</v>
      </c>
      <c r="F564" s="6" t="s">
        <v>47</v>
      </c>
      <c r="G564" s="2">
        <v>100</v>
      </c>
      <c r="H564" s="2">
        <v>5</v>
      </c>
      <c r="I564" s="2">
        <v>10</v>
      </c>
      <c r="J564" s="2">
        <v>5</v>
      </c>
      <c r="K564" s="2">
        <v>3</v>
      </c>
      <c r="L564" s="19">
        <v>235.61944901923448</v>
      </c>
      <c r="M564" s="19">
        <f t="shared" si="96"/>
        <v>2.3561944901923447E-2</v>
      </c>
      <c r="N564" s="19">
        <v>235.61944901923448</v>
      </c>
      <c r="O564" s="19">
        <f t="shared" si="97"/>
        <v>2.3561944901923447E-2</v>
      </c>
      <c r="P564" s="19">
        <f t="shared" si="98"/>
        <v>0</v>
      </c>
      <c r="R564" s="24">
        <v>14.08</v>
      </c>
      <c r="S564" s="24">
        <f t="shared" si="99"/>
        <v>0.33175218421908215</v>
      </c>
      <c r="U564" s="24">
        <v>11.257627118644068</v>
      </c>
      <c r="V564" s="24">
        <f t="shared" si="100"/>
        <v>0</v>
      </c>
      <c r="X564" s="25">
        <f t="shared" si="101"/>
        <v>0.33175218421908215</v>
      </c>
      <c r="AA564" s="5">
        <v>39871</v>
      </c>
      <c r="AB564" s="2">
        <v>10</v>
      </c>
      <c r="AC564" s="2" t="s">
        <v>8</v>
      </c>
      <c r="AD564" s="6" t="s">
        <v>47</v>
      </c>
      <c r="AE564" s="2">
        <v>100</v>
      </c>
      <c r="AF564" s="2">
        <v>5</v>
      </c>
      <c r="AG564" s="2">
        <v>10</v>
      </c>
      <c r="AH564" s="2">
        <v>5</v>
      </c>
      <c r="AI564" s="2">
        <v>3</v>
      </c>
      <c r="AJ564" s="19">
        <v>235.61944901923448</v>
      </c>
      <c r="AK564" s="19">
        <f t="shared" si="102"/>
        <v>2.3561944901923447E-2</v>
      </c>
      <c r="AL564" s="19">
        <v>235.61944901923448</v>
      </c>
      <c r="AM564" s="19">
        <f t="shared" si="103"/>
        <v>2.3561944901923447E-2</v>
      </c>
      <c r="AN564" s="19">
        <f t="shared" si="104"/>
        <v>0</v>
      </c>
      <c r="AP564" s="24">
        <v>14.08</v>
      </c>
      <c r="AQ564" s="24">
        <f t="shared" si="105"/>
        <v>0.33175218421908215</v>
      </c>
      <c r="AR564" s="24"/>
      <c r="AS564" s="24">
        <v>11.257627118644068</v>
      </c>
      <c r="AT564" s="24">
        <f t="shared" si="106"/>
        <v>0</v>
      </c>
      <c r="AU564" s="24"/>
      <c r="AV564" s="25">
        <f t="shared" si="107"/>
        <v>0.33175218421908215</v>
      </c>
    </row>
    <row r="565" spans="1:48" x14ac:dyDescent="0.3">
      <c r="A565" s="2" t="s">
        <v>6</v>
      </c>
      <c r="B565" s="2">
        <v>50</v>
      </c>
      <c r="C565" s="5">
        <v>39871</v>
      </c>
      <c r="D565" s="2">
        <v>10</v>
      </c>
      <c r="E565" s="2" t="s">
        <v>8</v>
      </c>
      <c r="F565" s="6" t="s">
        <v>47</v>
      </c>
      <c r="G565" s="2">
        <v>90</v>
      </c>
      <c r="H565" s="2">
        <v>10</v>
      </c>
      <c r="I565" s="2">
        <v>5</v>
      </c>
      <c r="J565" s="2">
        <v>6.25</v>
      </c>
      <c r="K565" s="2">
        <v>3</v>
      </c>
      <c r="L565" s="19">
        <v>368.15538909255389</v>
      </c>
      <c r="M565" s="19">
        <f t="shared" si="96"/>
        <v>3.6815538909255388E-2</v>
      </c>
      <c r="N565" s="19">
        <v>331.33985018329849</v>
      </c>
      <c r="O565" s="19">
        <f t="shared" si="97"/>
        <v>3.3133985018329849E-2</v>
      </c>
      <c r="P565" s="19">
        <f t="shared" si="98"/>
        <v>3.6815538909255388E-3</v>
      </c>
      <c r="R565" s="24">
        <v>14.08</v>
      </c>
      <c r="S565" s="24">
        <f t="shared" si="99"/>
        <v>0.46652650905808429</v>
      </c>
      <c r="U565" s="24">
        <v>11.257627118644068</v>
      </c>
      <c r="V565" s="24">
        <f t="shared" si="100"/>
        <v>4.144556092123293E-2</v>
      </c>
      <c r="X565" s="25">
        <f t="shared" si="101"/>
        <v>0.42508094813685138</v>
      </c>
      <c r="AA565" s="5">
        <v>39871</v>
      </c>
      <c r="AB565" s="2">
        <v>10</v>
      </c>
      <c r="AC565" s="2" t="s">
        <v>8</v>
      </c>
      <c r="AD565" s="6" t="s">
        <v>47</v>
      </c>
      <c r="AE565" s="2">
        <v>90</v>
      </c>
      <c r="AF565" s="2">
        <v>10</v>
      </c>
      <c r="AG565" s="2">
        <v>5</v>
      </c>
      <c r="AH565" s="2">
        <v>6.25</v>
      </c>
      <c r="AI565" s="2">
        <v>3</v>
      </c>
      <c r="AJ565" s="19">
        <v>368.15538909255389</v>
      </c>
      <c r="AK565" s="19">
        <f t="shared" si="102"/>
        <v>3.6815538909255388E-2</v>
      </c>
      <c r="AL565" s="19">
        <v>331.33985018329849</v>
      </c>
      <c r="AM565" s="19">
        <f t="shared" si="103"/>
        <v>3.3133985018329849E-2</v>
      </c>
      <c r="AN565" s="19">
        <f t="shared" si="104"/>
        <v>3.6815538909255388E-3</v>
      </c>
      <c r="AP565" s="24">
        <v>14.08</v>
      </c>
      <c r="AQ565" s="24">
        <f t="shared" si="105"/>
        <v>0.46652650905808429</v>
      </c>
      <c r="AR565" s="24"/>
      <c r="AS565" s="24">
        <v>11.257627118644068</v>
      </c>
      <c r="AT565" s="24">
        <f t="shared" si="106"/>
        <v>4.144556092123293E-2</v>
      </c>
      <c r="AU565" s="24"/>
      <c r="AV565" s="25">
        <f t="shared" si="107"/>
        <v>0.42508094813685138</v>
      </c>
    </row>
    <row r="566" spans="1:48" x14ac:dyDescent="0.3">
      <c r="A566" s="2" t="s">
        <v>6</v>
      </c>
      <c r="B566" s="2">
        <v>50</v>
      </c>
      <c r="C566" s="5">
        <v>39871</v>
      </c>
      <c r="D566" s="2">
        <v>10</v>
      </c>
      <c r="E566" s="2" t="s">
        <v>8</v>
      </c>
      <c r="F566" s="6" t="s">
        <v>44</v>
      </c>
      <c r="G566" s="2">
        <v>60</v>
      </c>
      <c r="H566" s="2">
        <v>15</v>
      </c>
      <c r="I566" s="2">
        <v>15</v>
      </c>
      <c r="J566" s="2">
        <v>11.25</v>
      </c>
      <c r="K566" s="2">
        <v>2</v>
      </c>
      <c r="L566" s="19">
        <v>795.21564043991634</v>
      </c>
      <c r="M566" s="19">
        <f t="shared" si="96"/>
        <v>7.9521564043991633E-2</v>
      </c>
      <c r="N566" s="19">
        <v>477.12938426394976</v>
      </c>
      <c r="O566" s="19">
        <f t="shared" si="97"/>
        <v>4.7712938426394978E-2</v>
      </c>
      <c r="P566" s="19">
        <f t="shared" si="98"/>
        <v>3.1808625617596654E-2</v>
      </c>
      <c r="R566" s="24">
        <v>14.08</v>
      </c>
      <c r="S566" s="24">
        <f t="shared" si="99"/>
        <v>0.67179817304364131</v>
      </c>
      <c r="U566" s="24">
        <v>9.0675767918088734</v>
      </c>
      <c r="V566" s="24">
        <f t="shared" si="100"/>
        <v>0.28842715542945663</v>
      </c>
      <c r="X566" s="25">
        <f t="shared" si="101"/>
        <v>0.38337101761418468</v>
      </c>
      <c r="AA566" s="5">
        <v>39871</v>
      </c>
      <c r="AB566" s="2">
        <v>10</v>
      </c>
      <c r="AC566" s="2" t="s">
        <v>8</v>
      </c>
      <c r="AD566" s="6" t="s">
        <v>44</v>
      </c>
      <c r="AE566" s="2">
        <v>60</v>
      </c>
      <c r="AF566" s="2">
        <v>15</v>
      </c>
      <c r="AG566" s="2">
        <v>15</v>
      </c>
      <c r="AH566" s="2">
        <v>11.25</v>
      </c>
      <c r="AI566" s="2">
        <v>2</v>
      </c>
      <c r="AJ566" s="19">
        <v>795.21564043991634</v>
      </c>
      <c r="AK566" s="19">
        <f t="shared" si="102"/>
        <v>7.9521564043991633E-2</v>
      </c>
      <c r="AL566" s="19">
        <v>477.12938426394976</v>
      </c>
      <c r="AM566" s="19">
        <f t="shared" si="103"/>
        <v>4.7712938426394978E-2</v>
      </c>
      <c r="AN566" s="19">
        <f t="shared" si="104"/>
        <v>3.1808625617596654E-2</v>
      </c>
      <c r="AP566" s="24">
        <v>14.08</v>
      </c>
      <c r="AQ566" s="24">
        <f t="shared" si="105"/>
        <v>0.67179817304364131</v>
      </c>
      <c r="AR566" s="24"/>
      <c r="AS566" s="24">
        <v>9.0675767918088734</v>
      </c>
      <c r="AT566" s="24">
        <f t="shared" si="106"/>
        <v>0.28842715542945663</v>
      </c>
      <c r="AU566" s="24"/>
      <c r="AV566" s="25">
        <f t="shared" si="107"/>
        <v>0.38337101761418468</v>
      </c>
    </row>
    <row r="567" spans="1:48" x14ac:dyDescent="0.3">
      <c r="A567" s="2" t="s">
        <v>6</v>
      </c>
      <c r="B567" s="2">
        <v>50</v>
      </c>
      <c r="C567" s="5">
        <v>39871</v>
      </c>
      <c r="D567" s="2">
        <v>10</v>
      </c>
      <c r="E567" s="2" t="s">
        <v>8</v>
      </c>
      <c r="F567" s="6" t="s">
        <v>53</v>
      </c>
      <c r="G567" s="2">
        <v>90</v>
      </c>
      <c r="H567" s="2">
        <v>10</v>
      </c>
      <c r="I567" s="2">
        <v>10</v>
      </c>
      <c r="J567" s="2">
        <v>7.5</v>
      </c>
      <c r="K567" s="2">
        <v>2</v>
      </c>
      <c r="L567" s="19">
        <v>353.42917352885172</v>
      </c>
      <c r="M567" s="19">
        <f t="shared" si="96"/>
        <v>3.5342917352885174E-2</v>
      </c>
      <c r="N567" s="19">
        <v>318.08625617596658</v>
      </c>
      <c r="O567" s="19">
        <f t="shared" si="97"/>
        <v>3.1808625617596661E-2</v>
      </c>
      <c r="P567" s="19">
        <f t="shared" si="98"/>
        <v>3.5342917352885125E-3</v>
      </c>
      <c r="R567" s="24">
        <v>6.51</v>
      </c>
      <c r="S567" s="24">
        <f t="shared" si="99"/>
        <v>0.20707415277055427</v>
      </c>
      <c r="U567" s="24">
        <v>8.2509316770186327</v>
      </c>
      <c r="V567" s="24">
        <f t="shared" si="100"/>
        <v>2.9161199634517139E-2</v>
      </c>
      <c r="X567" s="25">
        <f t="shared" si="101"/>
        <v>0.17791295313603714</v>
      </c>
      <c r="AA567" s="5">
        <v>39871</v>
      </c>
      <c r="AB567" s="2">
        <v>10</v>
      </c>
      <c r="AC567" s="2" t="s">
        <v>8</v>
      </c>
      <c r="AD567" s="6" t="s">
        <v>53</v>
      </c>
      <c r="AE567" s="2">
        <v>90</v>
      </c>
      <c r="AF567" s="2">
        <v>10</v>
      </c>
      <c r="AG567" s="2">
        <v>10</v>
      </c>
      <c r="AH567" s="2">
        <v>7.5</v>
      </c>
      <c r="AI567" s="2">
        <v>2</v>
      </c>
      <c r="AJ567" s="19">
        <v>353.42917352885172</v>
      </c>
      <c r="AK567" s="19">
        <f t="shared" si="102"/>
        <v>3.5342917352885174E-2</v>
      </c>
      <c r="AL567" s="19">
        <v>318.08625617596658</v>
      </c>
      <c r="AM567" s="19">
        <f t="shared" si="103"/>
        <v>3.1808625617596661E-2</v>
      </c>
      <c r="AN567" s="19">
        <f t="shared" si="104"/>
        <v>3.5342917352885125E-3</v>
      </c>
      <c r="AP567" s="24">
        <v>6.51</v>
      </c>
      <c r="AQ567" s="24">
        <f t="shared" si="105"/>
        <v>0.20707415277055427</v>
      </c>
      <c r="AR567" s="24"/>
      <c r="AS567" s="24">
        <v>8.2509316770186327</v>
      </c>
      <c r="AT567" s="24">
        <f t="shared" si="106"/>
        <v>2.9161199634517139E-2</v>
      </c>
      <c r="AU567" s="24"/>
      <c r="AV567" s="25">
        <f t="shared" si="107"/>
        <v>0.17791295313603714</v>
      </c>
    </row>
    <row r="568" spans="1:48" x14ac:dyDescent="0.3">
      <c r="A568" s="2" t="s">
        <v>6</v>
      </c>
      <c r="B568" s="2">
        <v>50</v>
      </c>
      <c r="C568" s="5">
        <v>39871</v>
      </c>
      <c r="D568" s="2">
        <v>10</v>
      </c>
      <c r="E568" s="2" t="s">
        <v>8</v>
      </c>
      <c r="F568" s="6" t="s">
        <v>13</v>
      </c>
      <c r="G568" s="2">
        <v>100</v>
      </c>
      <c r="H568" s="2">
        <v>25</v>
      </c>
      <c r="I568" s="2">
        <v>40</v>
      </c>
      <c r="J568" s="2">
        <v>22.5</v>
      </c>
      <c r="K568" s="2">
        <v>4</v>
      </c>
      <c r="L568" s="19">
        <v>6361.7251235193307</v>
      </c>
      <c r="M568" s="19">
        <f t="shared" si="96"/>
        <v>0.63617251235193306</v>
      </c>
      <c r="N568" s="19">
        <v>6361.7251235193307</v>
      </c>
      <c r="O568" s="19">
        <f t="shared" si="97"/>
        <v>0.63617251235193306</v>
      </c>
      <c r="P568" s="19">
        <f t="shared" si="98"/>
        <v>0</v>
      </c>
      <c r="R568" s="24">
        <v>14.08</v>
      </c>
      <c r="S568" s="24">
        <f t="shared" si="99"/>
        <v>8.9573089739152181</v>
      </c>
      <c r="U568" s="24">
        <v>10.10190114068441</v>
      </c>
      <c r="V568" s="24">
        <f t="shared" si="100"/>
        <v>0</v>
      </c>
      <c r="X568" s="25">
        <f t="shared" si="101"/>
        <v>8.9573089739152181</v>
      </c>
      <c r="AA568" s="5">
        <v>39871</v>
      </c>
      <c r="AB568" s="2">
        <v>10</v>
      </c>
      <c r="AC568" s="2" t="s">
        <v>8</v>
      </c>
      <c r="AD568" s="6" t="s">
        <v>13</v>
      </c>
      <c r="AE568" s="2">
        <v>100</v>
      </c>
      <c r="AF568" s="2">
        <v>25</v>
      </c>
      <c r="AG568" s="2">
        <v>40</v>
      </c>
      <c r="AH568" s="2">
        <v>22.5</v>
      </c>
      <c r="AI568" s="2">
        <v>4</v>
      </c>
      <c r="AJ568" s="19">
        <v>6361.7251235193307</v>
      </c>
      <c r="AK568" s="19">
        <f t="shared" si="102"/>
        <v>0.63617251235193306</v>
      </c>
      <c r="AL568" s="19">
        <v>6361.7251235193307</v>
      </c>
      <c r="AM568" s="19">
        <f t="shared" si="103"/>
        <v>0.63617251235193306</v>
      </c>
      <c r="AN568" s="19">
        <f t="shared" si="104"/>
        <v>0</v>
      </c>
      <c r="AP568" s="24">
        <v>14.08</v>
      </c>
      <c r="AQ568" s="24">
        <f t="shared" si="105"/>
        <v>8.9573089739152181</v>
      </c>
      <c r="AR568" s="24"/>
      <c r="AS568" s="24">
        <v>10.10190114068441</v>
      </c>
      <c r="AT568" s="24">
        <f t="shared" si="106"/>
        <v>0</v>
      </c>
      <c r="AU568" s="24"/>
      <c r="AV568" s="25">
        <f t="shared" si="107"/>
        <v>8.9573089739152181</v>
      </c>
    </row>
    <row r="569" spans="1:48" x14ac:dyDescent="0.3">
      <c r="A569" s="2" t="s">
        <v>6</v>
      </c>
      <c r="B569" s="2">
        <v>50</v>
      </c>
      <c r="C569" s="5">
        <v>39871</v>
      </c>
      <c r="D569" s="2">
        <v>10</v>
      </c>
      <c r="E569" s="2" t="s">
        <v>8</v>
      </c>
      <c r="F569" s="6" t="s">
        <v>24</v>
      </c>
      <c r="G569" s="2">
        <v>100</v>
      </c>
      <c r="H569" s="2">
        <v>15</v>
      </c>
      <c r="I569" s="2">
        <v>15</v>
      </c>
      <c r="J569" s="2">
        <v>11.25</v>
      </c>
      <c r="K569" s="2">
        <v>2</v>
      </c>
      <c r="L569" s="19">
        <v>795.21564043991634</v>
      </c>
      <c r="M569" s="19">
        <f t="shared" si="96"/>
        <v>7.9521564043991633E-2</v>
      </c>
      <c r="N569" s="19">
        <v>795.21564043991634</v>
      </c>
      <c r="O569" s="19">
        <f t="shared" si="97"/>
        <v>7.9521564043991633E-2</v>
      </c>
      <c r="P569" s="19">
        <f t="shared" si="98"/>
        <v>0</v>
      </c>
      <c r="R569" s="24">
        <v>14.08</v>
      </c>
      <c r="S569" s="24">
        <f t="shared" si="99"/>
        <v>1.1196636217394023</v>
      </c>
      <c r="U569" s="24">
        <v>8.461146496815287</v>
      </c>
      <c r="V569" s="24">
        <f t="shared" si="100"/>
        <v>0</v>
      </c>
      <c r="X569" s="25">
        <f t="shared" si="101"/>
        <v>1.1196636217394023</v>
      </c>
      <c r="AA569" s="5">
        <v>39871</v>
      </c>
      <c r="AB569" s="2">
        <v>10</v>
      </c>
      <c r="AC569" s="2" t="s">
        <v>8</v>
      </c>
      <c r="AD569" s="6" t="s">
        <v>24</v>
      </c>
      <c r="AE569" s="2">
        <v>100</v>
      </c>
      <c r="AF569" s="2">
        <v>15</v>
      </c>
      <c r="AG569" s="2">
        <v>15</v>
      </c>
      <c r="AH569" s="2">
        <v>11.25</v>
      </c>
      <c r="AI569" s="2">
        <v>2</v>
      </c>
      <c r="AJ569" s="19">
        <v>795.21564043991634</v>
      </c>
      <c r="AK569" s="19">
        <f t="shared" si="102"/>
        <v>7.9521564043991633E-2</v>
      </c>
      <c r="AL569" s="19">
        <v>795.21564043991634</v>
      </c>
      <c r="AM569" s="19">
        <f t="shared" si="103"/>
        <v>7.9521564043991633E-2</v>
      </c>
      <c r="AN569" s="19">
        <f t="shared" si="104"/>
        <v>0</v>
      </c>
      <c r="AP569" s="24">
        <v>14.08</v>
      </c>
      <c r="AQ569" s="24">
        <f t="shared" si="105"/>
        <v>1.1196636217394023</v>
      </c>
      <c r="AR569" s="24"/>
      <c r="AS569" s="24">
        <v>8.461146496815287</v>
      </c>
      <c r="AT569" s="24">
        <f t="shared" si="106"/>
        <v>0</v>
      </c>
      <c r="AU569" s="24"/>
      <c r="AV569" s="25">
        <f t="shared" si="107"/>
        <v>1.1196636217394023</v>
      </c>
    </row>
    <row r="570" spans="1:48" x14ac:dyDescent="0.3">
      <c r="A570" s="2" t="s">
        <v>6</v>
      </c>
      <c r="B570" s="2">
        <v>50</v>
      </c>
      <c r="C570" s="5">
        <v>39871</v>
      </c>
      <c r="D570" s="2">
        <v>10</v>
      </c>
      <c r="E570" s="2" t="s">
        <v>8</v>
      </c>
      <c r="F570" s="6" t="s">
        <v>13</v>
      </c>
      <c r="G570" s="2">
        <v>90</v>
      </c>
      <c r="H570" s="2">
        <v>5</v>
      </c>
      <c r="I570" s="2">
        <v>15</v>
      </c>
      <c r="J570" s="2">
        <v>6.25</v>
      </c>
      <c r="K570" s="2">
        <v>4</v>
      </c>
      <c r="L570" s="19">
        <v>490.87385212340519</v>
      </c>
      <c r="M570" s="19">
        <f t="shared" si="96"/>
        <v>4.9087385212340517E-2</v>
      </c>
      <c r="N570" s="19">
        <v>441.78646691106468</v>
      </c>
      <c r="O570" s="19">
        <f t="shared" si="97"/>
        <v>4.4178646691106466E-2</v>
      </c>
      <c r="P570" s="19">
        <f t="shared" si="98"/>
        <v>4.9087385212340517E-3</v>
      </c>
      <c r="R570" s="24">
        <v>14.08</v>
      </c>
      <c r="S570" s="24">
        <f t="shared" si="99"/>
        <v>0.62203534541077909</v>
      </c>
      <c r="U570" s="24">
        <v>10.10190114068441</v>
      </c>
      <c r="V570" s="24">
        <f t="shared" si="100"/>
        <v>4.9587591266975768E-2</v>
      </c>
      <c r="X570" s="25">
        <f t="shared" si="101"/>
        <v>0.57244775414380333</v>
      </c>
      <c r="AA570" s="5">
        <v>39871</v>
      </c>
      <c r="AB570" s="2">
        <v>10</v>
      </c>
      <c r="AC570" s="2" t="s">
        <v>8</v>
      </c>
      <c r="AD570" s="6" t="s">
        <v>13</v>
      </c>
      <c r="AE570" s="2">
        <v>90</v>
      </c>
      <c r="AF570" s="2">
        <v>5</v>
      </c>
      <c r="AG570" s="2">
        <v>15</v>
      </c>
      <c r="AH570" s="2">
        <v>6.25</v>
      </c>
      <c r="AI570" s="2">
        <v>4</v>
      </c>
      <c r="AJ570" s="19">
        <v>490.87385212340519</v>
      </c>
      <c r="AK570" s="19">
        <f t="shared" si="102"/>
        <v>4.9087385212340517E-2</v>
      </c>
      <c r="AL570" s="19">
        <v>441.78646691106468</v>
      </c>
      <c r="AM570" s="19">
        <f t="shared" si="103"/>
        <v>4.4178646691106466E-2</v>
      </c>
      <c r="AN570" s="19">
        <f t="shared" si="104"/>
        <v>4.9087385212340517E-3</v>
      </c>
      <c r="AP570" s="24">
        <v>14.08</v>
      </c>
      <c r="AQ570" s="24">
        <f t="shared" si="105"/>
        <v>0.62203534541077909</v>
      </c>
      <c r="AR570" s="24"/>
      <c r="AS570" s="24">
        <v>10.10190114068441</v>
      </c>
      <c r="AT570" s="24">
        <f t="shared" si="106"/>
        <v>4.9587591266975768E-2</v>
      </c>
      <c r="AU570" s="24"/>
      <c r="AV570" s="25">
        <f t="shared" si="107"/>
        <v>0.57244775414380333</v>
      </c>
    </row>
    <row r="571" spans="1:48" x14ac:dyDescent="0.3">
      <c r="A571" s="2" t="s">
        <v>6</v>
      </c>
      <c r="B571" s="2">
        <v>50</v>
      </c>
      <c r="C571" s="5">
        <v>39871</v>
      </c>
      <c r="D571" s="2">
        <v>10</v>
      </c>
      <c r="E571" s="2" t="s">
        <v>8</v>
      </c>
      <c r="F571" s="6" t="s">
        <v>13</v>
      </c>
      <c r="G571" s="2">
        <v>90</v>
      </c>
      <c r="H571" s="2">
        <v>10</v>
      </c>
      <c r="I571" s="2">
        <v>10</v>
      </c>
      <c r="J571" s="2">
        <v>7.5</v>
      </c>
      <c r="K571" s="2">
        <v>4</v>
      </c>
      <c r="L571" s="19">
        <v>706.85834705770344</v>
      </c>
      <c r="M571" s="19">
        <f t="shared" si="96"/>
        <v>7.0685834705770348E-2</v>
      </c>
      <c r="N571" s="19">
        <v>636.17251235193316</v>
      </c>
      <c r="O571" s="19">
        <f t="shared" si="97"/>
        <v>6.3617251235193323E-2</v>
      </c>
      <c r="P571" s="19">
        <f t="shared" si="98"/>
        <v>7.0685834705770251E-3</v>
      </c>
      <c r="R571" s="24">
        <v>14.08</v>
      </c>
      <c r="S571" s="24">
        <f t="shared" si="99"/>
        <v>0.89573089739152201</v>
      </c>
      <c r="U571" s="24">
        <v>10.10190114068441</v>
      </c>
      <c r="V571" s="24">
        <f t="shared" si="100"/>
        <v>7.1406131424445018E-2</v>
      </c>
      <c r="X571" s="25">
        <f t="shared" si="101"/>
        <v>0.82432476596707693</v>
      </c>
      <c r="AA571" s="5">
        <v>39871</v>
      </c>
      <c r="AB571" s="2">
        <v>10</v>
      </c>
      <c r="AC571" s="2" t="s">
        <v>8</v>
      </c>
      <c r="AD571" s="6" t="s">
        <v>13</v>
      </c>
      <c r="AE571" s="2">
        <v>90</v>
      </c>
      <c r="AF571" s="2">
        <v>10</v>
      </c>
      <c r="AG571" s="2">
        <v>10</v>
      </c>
      <c r="AH571" s="2">
        <v>7.5</v>
      </c>
      <c r="AI571" s="2">
        <v>4</v>
      </c>
      <c r="AJ571" s="19">
        <v>706.85834705770344</v>
      </c>
      <c r="AK571" s="19">
        <f t="shared" si="102"/>
        <v>7.0685834705770348E-2</v>
      </c>
      <c r="AL571" s="19">
        <v>636.17251235193316</v>
      </c>
      <c r="AM571" s="19">
        <f t="shared" si="103"/>
        <v>6.3617251235193323E-2</v>
      </c>
      <c r="AN571" s="19">
        <f t="shared" si="104"/>
        <v>7.0685834705770251E-3</v>
      </c>
      <c r="AP571" s="24">
        <v>14.08</v>
      </c>
      <c r="AQ571" s="24">
        <f t="shared" si="105"/>
        <v>0.89573089739152201</v>
      </c>
      <c r="AR571" s="24"/>
      <c r="AS571" s="24">
        <v>10.10190114068441</v>
      </c>
      <c r="AT571" s="24">
        <f t="shared" si="106"/>
        <v>7.1406131424445018E-2</v>
      </c>
      <c r="AU571" s="24"/>
      <c r="AV571" s="25">
        <f t="shared" si="107"/>
        <v>0.82432476596707693</v>
      </c>
    </row>
    <row r="572" spans="1:48" x14ac:dyDescent="0.3">
      <c r="A572" s="2" t="s">
        <v>6</v>
      </c>
      <c r="B572" s="2">
        <v>50</v>
      </c>
      <c r="C572" s="5">
        <v>39871</v>
      </c>
      <c r="D572" s="2">
        <v>10</v>
      </c>
      <c r="E572" s="2" t="s">
        <v>8</v>
      </c>
      <c r="F572" s="6" t="s">
        <v>44</v>
      </c>
      <c r="G572" s="2">
        <v>100</v>
      </c>
      <c r="H572" s="2">
        <v>5</v>
      </c>
      <c r="I572" s="2">
        <v>10</v>
      </c>
      <c r="J572" s="2">
        <v>5</v>
      </c>
      <c r="K572" s="2">
        <v>2</v>
      </c>
      <c r="L572" s="19">
        <v>157.07963267948966</v>
      </c>
      <c r="M572" s="19">
        <f t="shared" si="96"/>
        <v>1.5707963267948967E-2</v>
      </c>
      <c r="N572" s="19">
        <v>157.07963267948966</v>
      </c>
      <c r="O572" s="19">
        <f t="shared" si="97"/>
        <v>1.5707963267948967E-2</v>
      </c>
      <c r="P572" s="19">
        <f t="shared" si="98"/>
        <v>0</v>
      </c>
      <c r="R572" s="24">
        <v>14.08</v>
      </c>
      <c r="S572" s="24">
        <f t="shared" si="99"/>
        <v>0.22116812281272147</v>
      </c>
      <c r="U572" s="24">
        <v>9.0675767918088734</v>
      </c>
      <c r="V572" s="24">
        <f t="shared" si="100"/>
        <v>0</v>
      </c>
      <c r="X572" s="25">
        <f t="shared" si="101"/>
        <v>0.22116812281272147</v>
      </c>
      <c r="AA572" s="5">
        <v>39871</v>
      </c>
      <c r="AB572" s="2">
        <v>10</v>
      </c>
      <c r="AC572" s="2" t="s">
        <v>8</v>
      </c>
      <c r="AD572" s="6" t="s">
        <v>44</v>
      </c>
      <c r="AE572" s="2">
        <v>100</v>
      </c>
      <c r="AF572" s="2">
        <v>5</v>
      </c>
      <c r="AG572" s="2">
        <v>10</v>
      </c>
      <c r="AH572" s="2">
        <v>5</v>
      </c>
      <c r="AI572" s="2">
        <v>2</v>
      </c>
      <c r="AJ572" s="19">
        <v>157.07963267948966</v>
      </c>
      <c r="AK572" s="19">
        <f t="shared" si="102"/>
        <v>1.5707963267948967E-2</v>
      </c>
      <c r="AL572" s="19">
        <v>157.07963267948966</v>
      </c>
      <c r="AM572" s="19">
        <f t="shared" si="103"/>
        <v>1.5707963267948967E-2</v>
      </c>
      <c r="AN572" s="19">
        <f t="shared" si="104"/>
        <v>0</v>
      </c>
      <c r="AP572" s="24">
        <v>14.08</v>
      </c>
      <c r="AQ572" s="24">
        <f t="shared" si="105"/>
        <v>0.22116812281272147</v>
      </c>
      <c r="AR572" s="24"/>
      <c r="AS572" s="24">
        <v>9.0675767918088734</v>
      </c>
      <c r="AT572" s="24">
        <f t="shared" si="106"/>
        <v>0</v>
      </c>
      <c r="AU572" s="24"/>
      <c r="AV572" s="25">
        <f t="shared" si="107"/>
        <v>0.22116812281272147</v>
      </c>
    </row>
    <row r="573" spans="1:48" x14ac:dyDescent="0.3">
      <c r="A573" s="2" t="s">
        <v>6</v>
      </c>
      <c r="B573" s="2">
        <v>50</v>
      </c>
      <c r="C573" s="5">
        <v>39871</v>
      </c>
      <c r="D573" s="2">
        <v>10</v>
      </c>
      <c r="E573" s="2" t="s">
        <v>8</v>
      </c>
      <c r="F573" s="6" t="s">
        <v>16</v>
      </c>
      <c r="G573" s="2">
        <v>70</v>
      </c>
      <c r="H573" s="2">
        <v>10</v>
      </c>
      <c r="I573" s="2">
        <v>10</v>
      </c>
      <c r="J573" s="2">
        <v>7.5</v>
      </c>
      <c r="K573" s="2">
        <v>1</v>
      </c>
      <c r="L573" s="19">
        <v>176.71458676442586</v>
      </c>
      <c r="M573" s="19">
        <f t="shared" si="96"/>
        <v>1.7671458676442587E-2</v>
      </c>
      <c r="N573" s="19">
        <v>123.7002107350981</v>
      </c>
      <c r="O573" s="19">
        <f t="shared" si="97"/>
        <v>1.2370021073509809E-2</v>
      </c>
      <c r="P573" s="19">
        <f t="shared" si="98"/>
        <v>5.3014376029327775E-3</v>
      </c>
      <c r="R573" s="24">
        <v>14.08</v>
      </c>
      <c r="S573" s="24">
        <f t="shared" si="99"/>
        <v>0.17416989671501812</v>
      </c>
      <c r="U573" s="24">
        <v>6.8298200514138809</v>
      </c>
      <c r="V573" s="24">
        <f t="shared" si="100"/>
        <v>3.6207864841829827E-2</v>
      </c>
      <c r="X573" s="25">
        <f t="shared" si="101"/>
        <v>0.13796203187318828</v>
      </c>
      <c r="AA573" s="5">
        <v>39871</v>
      </c>
      <c r="AB573" s="2">
        <v>10</v>
      </c>
      <c r="AC573" s="2" t="s">
        <v>8</v>
      </c>
      <c r="AD573" s="6" t="s">
        <v>16</v>
      </c>
      <c r="AE573" s="2">
        <v>70</v>
      </c>
      <c r="AF573" s="2">
        <v>10</v>
      </c>
      <c r="AG573" s="2">
        <v>10</v>
      </c>
      <c r="AH573" s="2">
        <v>7.5</v>
      </c>
      <c r="AI573" s="2">
        <v>1</v>
      </c>
      <c r="AJ573" s="19">
        <v>176.71458676442586</v>
      </c>
      <c r="AK573" s="19">
        <f t="shared" si="102"/>
        <v>1.7671458676442587E-2</v>
      </c>
      <c r="AL573" s="19">
        <v>123.7002107350981</v>
      </c>
      <c r="AM573" s="19">
        <f t="shared" si="103"/>
        <v>1.2370021073509809E-2</v>
      </c>
      <c r="AN573" s="19">
        <f t="shared" si="104"/>
        <v>5.3014376029327775E-3</v>
      </c>
      <c r="AP573" s="24">
        <v>14.08</v>
      </c>
      <c r="AQ573" s="24">
        <f t="shared" si="105"/>
        <v>0.17416989671501812</v>
      </c>
      <c r="AR573" s="24"/>
      <c r="AS573" s="24">
        <v>6.8298200514138809</v>
      </c>
      <c r="AT573" s="24">
        <f t="shared" si="106"/>
        <v>3.6207864841829827E-2</v>
      </c>
      <c r="AU573" s="24"/>
      <c r="AV573" s="25">
        <f t="shared" si="107"/>
        <v>0.13796203187318828</v>
      </c>
    </row>
    <row r="574" spans="1:48" x14ac:dyDescent="0.3">
      <c r="A574" s="2" t="s">
        <v>6</v>
      </c>
      <c r="B574" s="2">
        <v>50</v>
      </c>
      <c r="C574" s="5">
        <v>39871</v>
      </c>
      <c r="D574" s="2">
        <v>10</v>
      </c>
      <c r="E574" s="2" t="s">
        <v>8</v>
      </c>
      <c r="F574" s="6" t="s">
        <v>47</v>
      </c>
      <c r="G574" s="2">
        <v>30</v>
      </c>
      <c r="H574" s="2">
        <v>10</v>
      </c>
      <c r="I574" s="2">
        <v>10</v>
      </c>
      <c r="J574" s="2">
        <v>7.5</v>
      </c>
      <c r="K574" s="2">
        <v>3</v>
      </c>
      <c r="L574" s="19">
        <v>530.14376029327764</v>
      </c>
      <c r="M574" s="19">
        <f t="shared" si="96"/>
        <v>5.3014376029327764E-2</v>
      </c>
      <c r="N574" s="19">
        <v>159.04312808798329</v>
      </c>
      <c r="O574" s="19">
        <f t="shared" si="97"/>
        <v>1.5904312808798331E-2</v>
      </c>
      <c r="P574" s="19">
        <f t="shared" si="98"/>
        <v>3.7110063220529434E-2</v>
      </c>
      <c r="R574" s="24">
        <v>14.08</v>
      </c>
      <c r="S574" s="24">
        <f t="shared" si="99"/>
        <v>0.2239327243478805</v>
      </c>
      <c r="U574" s="24">
        <v>11.257627118644068</v>
      </c>
      <c r="V574" s="24">
        <f t="shared" si="100"/>
        <v>0.417771254086028</v>
      </c>
      <c r="X574" s="25">
        <f t="shared" si="101"/>
        <v>-0.1938385297381475</v>
      </c>
      <c r="AA574" s="5">
        <v>39871</v>
      </c>
      <c r="AB574" s="2">
        <v>10</v>
      </c>
      <c r="AC574" s="2" t="s">
        <v>8</v>
      </c>
      <c r="AD574" s="6" t="s">
        <v>47</v>
      </c>
      <c r="AE574" s="2">
        <v>30</v>
      </c>
      <c r="AF574" s="2">
        <v>10</v>
      </c>
      <c r="AG574" s="2">
        <v>10</v>
      </c>
      <c r="AH574" s="2">
        <v>7.5</v>
      </c>
      <c r="AI574" s="2">
        <v>3</v>
      </c>
      <c r="AJ574" s="19">
        <v>530.14376029327764</v>
      </c>
      <c r="AK574" s="19">
        <f t="shared" si="102"/>
        <v>5.3014376029327764E-2</v>
      </c>
      <c r="AL574" s="19">
        <v>159.04312808798329</v>
      </c>
      <c r="AM574" s="19">
        <f t="shared" si="103"/>
        <v>1.5904312808798331E-2</v>
      </c>
      <c r="AN574" s="19">
        <f t="shared" si="104"/>
        <v>3.7110063220529434E-2</v>
      </c>
      <c r="AP574" s="24">
        <v>14.08</v>
      </c>
      <c r="AQ574" s="24">
        <f t="shared" si="105"/>
        <v>0.2239327243478805</v>
      </c>
      <c r="AR574" s="24"/>
      <c r="AS574" s="24">
        <v>11.257627118644068</v>
      </c>
      <c r="AT574" s="24">
        <f t="shared" si="106"/>
        <v>0.417771254086028</v>
      </c>
      <c r="AU574" s="24"/>
      <c r="AV574" s="25">
        <f t="shared" si="107"/>
        <v>-0.1938385297381475</v>
      </c>
    </row>
    <row r="575" spans="1:48" x14ac:dyDescent="0.3">
      <c r="A575" s="2" t="s">
        <v>6</v>
      </c>
      <c r="B575" s="2">
        <v>50</v>
      </c>
      <c r="C575" s="5">
        <v>39871</v>
      </c>
      <c r="D575" s="2">
        <v>10</v>
      </c>
      <c r="E575" s="2" t="s">
        <v>8</v>
      </c>
      <c r="F575" s="6" t="s">
        <v>13</v>
      </c>
      <c r="G575" s="2">
        <v>90</v>
      </c>
      <c r="H575" s="2">
        <v>25</v>
      </c>
      <c r="I575" s="2">
        <v>60</v>
      </c>
      <c r="J575" s="2">
        <v>27.5</v>
      </c>
      <c r="K575" s="2">
        <v>4</v>
      </c>
      <c r="L575" s="19">
        <v>9503.317777109125</v>
      </c>
      <c r="M575" s="19">
        <f t="shared" si="96"/>
        <v>0.95033177771091248</v>
      </c>
      <c r="N575" s="19">
        <v>8552.9859993982136</v>
      </c>
      <c r="O575" s="19">
        <f t="shared" si="97"/>
        <v>0.85529859993982138</v>
      </c>
      <c r="P575" s="19">
        <f t="shared" si="98"/>
        <v>9.5033177771091104E-2</v>
      </c>
      <c r="R575" s="24">
        <v>14.08</v>
      </c>
      <c r="S575" s="24">
        <f t="shared" si="99"/>
        <v>12.042604287152685</v>
      </c>
      <c r="U575" s="24">
        <v>10.10190114068441</v>
      </c>
      <c r="V575" s="24">
        <f t="shared" si="100"/>
        <v>0.96001576692864954</v>
      </c>
      <c r="X575" s="25">
        <f t="shared" si="101"/>
        <v>11.082588520224036</v>
      </c>
      <c r="AA575" s="5">
        <v>39871</v>
      </c>
      <c r="AB575" s="2">
        <v>10</v>
      </c>
      <c r="AC575" s="2" t="s">
        <v>8</v>
      </c>
      <c r="AD575" s="6" t="s">
        <v>13</v>
      </c>
      <c r="AE575" s="2">
        <v>90</v>
      </c>
      <c r="AF575" s="2">
        <v>25</v>
      </c>
      <c r="AG575" s="2">
        <v>60</v>
      </c>
      <c r="AH575" s="2">
        <v>27.5</v>
      </c>
      <c r="AI575" s="2">
        <v>4</v>
      </c>
      <c r="AJ575" s="19">
        <v>9503.317777109125</v>
      </c>
      <c r="AK575" s="19">
        <f t="shared" si="102"/>
        <v>0.95033177771091248</v>
      </c>
      <c r="AL575" s="19">
        <v>8552.9859993982136</v>
      </c>
      <c r="AM575" s="19">
        <f t="shared" si="103"/>
        <v>0.85529859993982138</v>
      </c>
      <c r="AN575" s="19">
        <f t="shared" si="104"/>
        <v>9.5033177771091104E-2</v>
      </c>
      <c r="AP575" s="24">
        <v>14.08</v>
      </c>
      <c r="AQ575" s="24">
        <f t="shared" si="105"/>
        <v>12.042604287152685</v>
      </c>
      <c r="AR575" s="24"/>
      <c r="AS575" s="24">
        <v>10.10190114068441</v>
      </c>
      <c r="AT575" s="24">
        <f t="shared" si="106"/>
        <v>0.96001576692864954</v>
      </c>
      <c r="AU575" s="24"/>
      <c r="AV575" s="25">
        <f t="shared" si="107"/>
        <v>11.082588520224036</v>
      </c>
    </row>
    <row r="576" spans="1:48" x14ac:dyDescent="0.3">
      <c r="A576" s="2" t="s">
        <v>6</v>
      </c>
      <c r="B576" s="2">
        <v>50</v>
      </c>
      <c r="C576" s="5">
        <v>39871</v>
      </c>
      <c r="D576" s="2">
        <v>10</v>
      </c>
      <c r="E576" s="2" t="s">
        <v>8</v>
      </c>
      <c r="F576" s="6" t="s">
        <v>13</v>
      </c>
      <c r="G576" s="2">
        <v>20</v>
      </c>
      <c r="H576" s="2">
        <v>10</v>
      </c>
      <c r="I576" s="2">
        <v>25</v>
      </c>
      <c r="J576" s="2">
        <v>11.25</v>
      </c>
      <c r="K576" s="2">
        <v>4</v>
      </c>
      <c r="L576" s="19">
        <v>1590.4312808798327</v>
      </c>
      <c r="M576" s="19">
        <f t="shared" si="96"/>
        <v>0.15904312808798327</v>
      </c>
      <c r="N576" s="19">
        <v>318.08625617596658</v>
      </c>
      <c r="O576" s="19">
        <f t="shared" si="97"/>
        <v>3.1808625617596661E-2</v>
      </c>
      <c r="P576" s="19">
        <f t="shared" si="98"/>
        <v>0.12723450247038659</v>
      </c>
      <c r="R576" s="24">
        <v>14.08</v>
      </c>
      <c r="S576" s="24">
        <f t="shared" si="99"/>
        <v>0.447865448695761</v>
      </c>
      <c r="U576" s="24">
        <v>10.10190114068441</v>
      </c>
      <c r="V576" s="24">
        <f t="shared" si="100"/>
        <v>1.2853103656400116</v>
      </c>
      <c r="X576" s="25">
        <f t="shared" si="101"/>
        <v>-0.83744491694425061</v>
      </c>
      <c r="AA576" s="5">
        <v>39871</v>
      </c>
      <c r="AB576" s="2">
        <v>10</v>
      </c>
      <c r="AC576" s="2" t="s">
        <v>8</v>
      </c>
      <c r="AD576" s="6" t="s">
        <v>13</v>
      </c>
      <c r="AE576" s="2">
        <v>20</v>
      </c>
      <c r="AF576" s="2">
        <v>10</v>
      </c>
      <c r="AG576" s="2">
        <v>25</v>
      </c>
      <c r="AH576" s="2">
        <v>11.25</v>
      </c>
      <c r="AI576" s="2">
        <v>4</v>
      </c>
      <c r="AJ576" s="19">
        <v>1590.4312808798327</v>
      </c>
      <c r="AK576" s="19">
        <f t="shared" si="102"/>
        <v>0.15904312808798327</v>
      </c>
      <c r="AL576" s="19">
        <v>318.08625617596658</v>
      </c>
      <c r="AM576" s="19">
        <f t="shared" si="103"/>
        <v>3.1808625617596661E-2</v>
      </c>
      <c r="AN576" s="19">
        <f t="shared" si="104"/>
        <v>0.12723450247038659</v>
      </c>
      <c r="AP576" s="24">
        <v>14.08</v>
      </c>
      <c r="AQ576" s="24">
        <f t="shared" si="105"/>
        <v>0.447865448695761</v>
      </c>
      <c r="AR576" s="24"/>
      <c r="AS576" s="24">
        <v>10.10190114068441</v>
      </c>
      <c r="AT576" s="24">
        <f t="shared" si="106"/>
        <v>1.2853103656400116</v>
      </c>
      <c r="AU576" s="24"/>
      <c r="AV576" s="25">
        <f t="shared" si="107"/>
        <v>-0.83744491694425061</v>
      </c>
    </row>
    <row r="577" spans="1:48" x14ac:dyDescent="0.3">
      <c r="A577" s="2" t="s">
        <v>6</v>
      </c>
      <c r="B577" s="2">
        <v>50</v>
      </c>
      <c r="C577" s="5">
        <v>39871</v>
      </c>
      <c r="D577" s="2">
        <v>10</v>
      </c>
      <c r="E577" s="2" t="s">
        <v>8</v>
      </c>
      <c r="F577" s="6" t="s">
        <v>16</v>
      </c>
      <c r="G577" s="2">
        <v>100</v>
      </c>
      <c r="H577" s="2">
        <v>10</v>
      </c>
      <c r="I577" s="2">
        <v>15</v>
      </c>
      <c r="J577" s="2">
        <v>8.75</v>
      </c>
      <c r="K577" s="2">
        <v>1</v>
      </c>
      <c r="L577" s="19">
        <v>240.52818754046854</v>
      </c>
      <c r="M577" s="19">
        <f t="shared" si="96"/>
        <v>2.4052818754046853E-2</v>
      </c>
      <c r="N577" s="19">
        <v>240.52818754046854</v>
      </c>
      <c r="O577" s="19">
        <f t="shared" si="97"/>
        <v>2.4052818754046853E-2</v>
      </c>
      <c r="P577" s="19">
        <f t="shared" si="98"/>
        <v>0</v>
      </c>
      <c r="R577" s="24">
        <v>14.08</v>
      </c>
      <c r="S577" s="24">
        <f t="shared" si="99"/>
        <v>0.33866368805697972</v>
      </c>
      <c r="U577" s="24">
        <v>6.8298200514138809</v>
      </c>
      <c r="V577" s="24">
        <f t="shared" si="100"/>
        <v>0</v>
      </c>
      <c r="X577" s="25">
        <f t="shared" si="101"/>
        <v>0.33866368805697972</v>
      </c>
      <c r="AA577" s="5">
        <v>39871</v>
      </c>
      <c r="AB577" s="2">
        <v>10</v>
      </c>
      <c r="AC577" s="2" t="s">
        <v>8</v>
      </c>
      <c r="AD577" s="6" t="s">
        <v>16</v>
      </c>
      <c r="AE577" s="2">
        <v>100</v>
      </c>
      <c r="AF577" s="2">
        <v>10</v>
      </c>
      <c r="AG577" s="2">
        <v>15</v>
      </c>
      <c r="AH577" s="2">
        <v>8.75</v>
      </c>
      <c r="AI577" s="2">
        <v>1</v>
      </c>
      <c r="AJ577" s="19">
        <v>240.52818754046854</v>
      </c>
      <c r="AK577" s="19">
        <f t="shared" si="102"/>
        <v>2.4052818754046853E-2</v>
      </c>
      <c r="AL577" s="19">
        <v>240.52818754046854</v>
      </c>
      <c r="AM577" s="19">
        <f t="shared" si="103"/>
        <v>2.4052818754046853E-2</v>
      </c>
      <c r="AN577" s="19">
        <f t="shared" si="104"/>
        <v>0</v>
      </c>
      <c r="AP577" s="24">
        <v>14.08</v>
      </c>
      <c r="AQ577" s="24">
        <f t="shared" si="105"/>
        <v>0.33866368805697972</v>
      </c>
      <c r="AR577" s="24"/>
      <c r="AS577" s="24">
        <v>6.8298200514138809</v>
      </c>
      <c r="AT577" s="24">
        <f t="shared" si="106"/>
        <v>0</v>
      </c>
      <c r="AU577" s="24"/>
      <c r="AV577" s="25">
        <f t="shared" si="107"/>
        <v>0.33866368805697972</v>
      </c>
    </row>
    <row r="578" spans="1:48" x14ac:dyDescent="0.3">
      <c r="A578" s="2" t="s">
        <v>6</v>
      </c>
      <c r="B578" s="2">
        <v>50</v>
      </c>
      <c r="C578" s="5">
        <v>39871</v>
      </c>
      <c r="D578" s="2">
        <v>10</v>
      </c>
      <c r="E578" s="2" t="s">
        <v>8</v>
      </c>
      <c r="F578" s="6" t="s">
        <v>13</v>
      </c>
      <c r="G578" s="2">
        <v>30</v>
      </c>
      <c r="H578" s="2">
        <v>10</v>
      </c>
      <c r="I578" s="2">
        <v>40</v>
      </c>
      <c r="J578" s="2">
        <v>15</v>
      </c>
      <c r="K578" s="2">
        <v>4</v>
      </c>
      <c r="L578" s="19">
        <v>2827.4333882308138</v>
      </c>
      <c r="M578" s="19">
        <f t="shared" si="96"/>
        <v>0.28274333882308139</v>
      </c>
      <c r="N578" s="19">
        <v>848.23001646924411</v>
      </c>
      <c r="O578" s="19">
        <f t="shared" si="97"/>
        <v>8.4823001646924412E-2</v>
      </c>
      <c r="P578" s="19">
        <f t="shared" si="98"/>
        <v>0.19792033717615698</v>
      </c>
      <c r="R578" s="24">
        <v>14.08</v>
      </c>
      <c r="S578" s="24">
        <f t="shared" si="99"/>
        <v>1.1943078631886956</v>
      </c>
      <c r="U578" s="24">
        <v>10.10190114068441</v>
      </c>
      <c r="V578" s="24">
        <f t="shared" si="100"/>
        <v>1.9993716798844632</v>
      </c>
      <c r="X578" s="25">
        <f t="shared" si="101"/>
        <v>-0.80506381669576754</v>
      </c>
      <c r="AA578" s="5">
        <v>39871</v>
      </c>
      <c r="AB578" s="2">
        <v>10</v>
      </c>
      <c r="AC578" s="2" t="s">
        <v>8</v>
      </c>
      <c r="AD578" s="6" t="s">
        <v>13</v>
      </c>
      <c r="AE578" s="2">
        <v>30</v>
      </c>
      <c r="AF578" s="2">
        <v>10</v>
      </c>
      <c r="AG578" s="2">
        <v>40</v>
      </c>
      <c r="AH578" s="2">
        <v>15</v>
      </c>
      <c r="AI578" s="2">
        <v>4</v>
      </c>
      <c r="AJ578" s="19">
        <v>2827.4333882308138</v>
      </c>
      <c r="AK578" s="19">
        <f t="shared" si="102"/>
        <v>0.28274333882308139</v>
      </c>
      <c r="AL578" s="19">
        <v>848.23001646924411</v>
      </c>
      <c r="AM578" s="19">
        <f t="shared" si="103"/>
        <v>8.4823001646924412E-2</v>
      </c>
      <c r="AN578" s="19">
        <f t="shared" si="104"/>
        <v>0.19792033717615698</v>
      </c>
      <c r="AP578" s="24">
        <v>14.08</v>
      </c>
      <c r="AQ578" s="24">
        <f t="shared" si="105"/>
        <v>1.1943078631886956</v>
      </c>
      <c r="AR578" s="24"/>
      <c r="AS578" s="24">
        <v>10.10190114068441</v>
      </c>
      <c r="AT578" s="24">
        <f t="shared" si="106"/>
        <v>1.9993716798844632</v>
      </c>
      <c r="AU578" s="24"/>
      <c r="AV578" s="25">
        <f t="shared" si="107"/>
        <v>-0.80506381669576754</v>
      </c>
    </row>
    <row r="579" spans="1:48" x14ac:dyDescent="0.3">
      <c r="A579" s="2" t="s">
        <v>6</v>
      </c>
      <c r="B579" s="2">
        <v>50</v>
      </c>
      <c r="C579" s="5">
        <v>39871</v>
      </c>
      <c r="D579" s="2">
        <v>10</v>
      </c>
      <c r="E579" s="2" t="s">
        <v>8</v>
      </c>
      <c r="F579" s="6" t="s">
        <v>13</v>
      </c>
      <c r="G579" s="2">
        <v>40</v>
      </c>
      <c r="H579" s="2">
        <v>10</v>
      </c>
      <c r="I579" s="2">
        <v>45</v>
      </c>
      <c r="J579" s="2">
        <v>16.25</v>
      </c>
      <c r="K579" s="2">
        <v>4</v>
      </c>
      <c r="L579" s="19">
        <v>3318.3072403542192</v>
      </c>
      <c r="M579" s="19">
        <f t="shared" ref="M579:M642" si="108">L579/10000</f>
        <v>0.33183072403542191</v>
      </c>
      <c r="N579" s="19">
        <v>1327.3228961416878</v>
      </c>
      <c r="O579" s="19">
        <f t="shared" ref="O579:O642" si="109">N579/10000</f>
        <v>0.13273228961416877</v>
      </c>
      <c r="P579" s="19">
        <f t="shared" ref="P579:P642" si="110">M579-O579</f>
        <v>0.19909843442125313</v>
      </c>
      <c r="R579" s="24">
        <v>14.08</v>
      </c>
      <c r="S579" s="24">
        <f t="shared" ref="S579:S642" si="111">O579*R579</f>
        <v>1.8688706377674964</v>
      </c>
      <c r="U579" s="24">
        <v>10.10190114068441</v>
      </c>
      <c r="V579" s="24">
        <f t="shared" ref="V579:V642" si="112">P579*U579</f>
        <v>2.011272701788537</v>
      </c>
      <c r="X579" s="25">
        <f t="shared" ref="X579:X642" si="113">S579-V579</f>
        <v>-0.14240206402104061</v>
      </c>
      <c r="AA579" s="5">
        <v>39871</v>
      </c>
      <c r="AB579" s="2">
        <v>10</v>
      </c>
      <c r="AC579" s="2" t="s">
        <v>8</v>
      </c>
      <c r="AD579" s="6" t="s">
        <v>13</v>
      </c>
      <c r="AE579" s="2">
        <v>40</v>
      </c>
      <c r="AF579" s="2">
        <v>10</v>
      </c>
      <c r="AG579" s="2">
        <v>45</v>
      </c>
      <c r="AH579" s="2">
        <v>16.25</v>
      </c>
      <c r="AI579" s="2">
        <v>4</v>
      </c>
      <c r="AJ579" s="19">
        <v>3318.3072403542192</v>
      </c>
      <c r="AK579" s="19">
        <f t="shared" ref="AK579:AK642" si="114">AJ579/10000</f>
        <v>0.33183072403542191</v>
      </c>
      <c r="AL579" s="19">
        <v>1327.3228961416878</v>
      </c>
      <c r="AM579" s="19">
        <f t="shared" ref="AM579:AM642" si="115">AL579/10000</f>
        <v>0.13273228961416877</v>
      </c>
      <c r="AN579" s="19">
        <f t="shared" ref="AN579:AN642" si="116">AK579-AM579</f>
        <v>0.19909843442125313</v>
      </c>
      <c r="AP579" s="24">
        <v>14.08</v>
      </c>
      <c r="AQ579" s="24">
        <f t="shared" ref="AQ579:AQ642" si="117">AM579*AP579</f>
        <v>1.8688706377674964</v>
      </c>
      <c r="AR579" s="24"/>
      <c r="AS579" s="24">
        <v>10.10190114068441</v>
      </c>
      <c r="AT579" s="24">
        <f t="shared" ref="AT579:AT642" si="118">AN579*AS579</f>
        <v>2.011272701788537</v>
      </c>
      <c r="AU579" s="24"/>
      <c r="AV579" s="25">
        <f t="shared" ref="AV579:AV642" si="119">AQ579-AT579</f>
        <v>-0.14240206402104061</v>
      </c>
    </row>
    <row r="580" spans="1:48" x14ac:dyDescent="0.3">
      <c r="A580" s="2" t="s">
        <v>6</v>
      </c>
      <c r="B580" s="2">
        <v>50</v>
      </c>
      <c r="C580" s="5">
        <v>39871</v>
      </c>
      <c r="D580" s="2">
        <v>10</v>
      </c>
      <c r="E580" s="2" t="s">
        <v>8</v>
      </c>
      <c r="F580" s="6" t="s">
        <v>47</v>
      </c>
      <c r="G580" s="2">
        <v>40</v>
      </c>
      <c r="H580" s="2">
        <v>10</v>
      </c>
      <c r="I580" s="2">
        <v>15</v>
      </c>
      <c r="J580" s="2">
        <v>8.75</v>
      </c>
      <c r="K580" s="2">
        <v>3</v>
      </c>
      <c r="L580" s="19">
        <v>721.58456262140555</v>
      </c>
      <c r="M580" s="19">
        <f t="shared" si="108"/>
        <v>7.2158456262140555E-2</v>
      </c>
      <c r="N580" s="19">
        <v>288.63382504856224</v>
      </c>
      <c r="O580" s="19">
        <f t="shared" si="109"/>
        <v>2.8863382504856223E-2</v>
      </c>
      <c r="P580" s="19">
        <f t="shared" si="110"/>
        <v>4.3295073757284336E-2</v>
      </c>
      <c r="R580" s="24">
        <v>14.08</v>
      </c>
      <c r="S580" s="24">
        <f t="shared" si="111"/>
        <v>0.40639642566837564</v>
      </c>
      <c r="U580" s="24">
        <v>11.257627118644068</v>
      </c>
      <c r="V580" s="24">
        <f t="shared" si="112"/>
        <v>0.48739979643369929</v>
      </c>
      <c r="X580" s="25">
        <f t="shared" si="113"/>
        <v>-8.1003370765323657E-2</v>
      </c>
      <c r="AA580" s="5">
        <v>39871</v>
      </c>
      <c r="AB580" s="2">
        <v>10</v>
      </c>
      <c r="AC580" s="2" t="s">
        <v>8</v>
      </c>
      <c r="AD580" s="6" t="s">
        <v>47</v>
      </c>
      <c r="AE580" s="2">
        <v>40</v>
      </c>
      <c r="AF580" s="2">
        <v>10</v>
      </c>
      <c r="AG580" s="2">
        <v>15</v>
      </c>
      <c r="AH580" s="2">
        <v>8.75</v>
      </c>
      <c r="AI580" s="2">
        <v>3</v>
      </c>
      <c r="AJ580" s="19">
        <v>721.58456262140555</v>
      </c>
      <c r="AK580" s="19">
        <f t="shared" si="114"/>
        <v>7.2158456262140555E-2</v>
      </c>
      <c r="AL580" s="19">
        <v>288.63382504856224</v>
      </c>
      <c r="AM580" s="19">
        <f t="shared" si="115"/>
        <v>2.8863382504856223E-2</v>
      </c>
      <c r="AN580" s="19">
        <f t="shared" si="116"/>
        <v>4.3295073757284336E-2</v>
      </c>
      <c r="AP580" s="24">
        <v>14.08</v>
      </c>
      <c r="AQ580" s="24">
        <f t="shared" si="117"/>
        <v>0.40639642566837564</v>
      </c>
      <c r="AR580" s="24"/>
      <c r="AS580" s="24">
        <v>11.257627118644068</v>
      </c>
      <c r="AT580" s="24">
        <f t="shared" si="118"/>
        <v>0.48739979643369929</v>
      </c>
      <c r="AU580" s="24"/>
      <c r="AV580" s="25">
        <f t="shared" si="119"/>
        <v>-8.1003370765323657E-2</v>
      </c>
    </row>
    <row r="581" spans="1:48" x14ac:dyDescent="0.3">
      <c r="A581" s="2" t="s">
        <v>6</v>
      </c>
      <c r="B581" s="2">
        <v>50</v>
      </c>
      <c r="C581" s="5">
        <v>39871</v>
      </c>
      <c r="D581" s="2">
        <v>10</v>
      </c>
      <c r="E581" s="2" t="s">
        <v>8</v>
      </c>
      <c r="F581" s="6" t="s">
        <v>47</v>
      </c>
      <c r="G581" s="2">
        <v>50</v>
      </c>
      <c r="H581" s="2">
        <v>10</v>
      </c>
      <c r="I581" s="2">
        <v>15</v>
      </c>
      <c r="J581" s="2">
        <v>8.75</v>
      </c>
      <c r="K581" s="2">
        <v>3</v>
      </c>
      <c r="L581" s="19">
        <v>721.58456262140555</v>
      </c>
      <c r="M581" s="19">
        <f t="shared" si="108"/>
        <v>7.2158456262140555E-2</v>
      </c>
      <c r="N581" s="19">
        <v>360.79228131070278</v>
      </c>
      <c r="O581" s="19">
        <f t="shared" si="109"/>
        <v>3.6079228131070278E-2</v>
      </c>
      <c r="P581" s="19">
        <f t="shared" si="110"/>
        <v>3.6079228131070278E-2</v>
      </c>
      <c r="R581" s="24">
        <v>14.08</v>
      </c>
      <c r="S581" s="24">
        <f t="shared" si="111"/>
        <v>0.50799553208546955</v>
      </c>
      <c r="U581" s="24">
        <v>11.257627118644068</v>
      </c>
      <c r="V581" s="24">
        <f t="shared" si="112"/>
        <v>0.40616649702808272</v>
      </c>
      <c r="X581" s="25">
        <f t="shared" si="113"/>
        <v>0.10182903505738683</v>
      </c>
      <c r="AA581" s="5">
        <v>39871</v>
      </c>
      <c r="AB581" s="2">
        <v>10</v>
      </c>
      <c r="AC581" s="2" t="s">
        <v>8</v>
      </c>
      <c r="AD581" s="6" t="s">
        <v>47</v>
      </c>
      <c r="AE581" s="2">
        <v>50</v>
      </c>
      <c r="AF581" s="2">
        <v>10</v>
      </c>
      <c r="AG581" s="2">
        <v>15</v>
      </c>
      <c r="AH581" s="2">
        <v>8.75</v>
      </c>
      <c r="AI581" s="2">
        <v>3</v>
      </c>
      <c r="AJ581" s="19">
        <v>721.58456262140555</v>
      </c>
      <c r="AK581" s="19">
        <f t="shared" si="114"/>
        <v>7.2158456262140555E-2</v>
      </c>
      <c r="AL581" s="19">
        <v>360.79228131070278</v>
      </c>
      <c r="AM581" s="19">
        <f t="shared" si="115"/>
        <v>3.6079228131070278E-2</v>
      </c>
      <c r="AN581" s="19">
        <f t="shared" si="116"/>
        <v>3.6079228131070278E-2</v>
      </c>
      <c r="AP581" s="24">
        <v>14.08</v>
      </c>
      <c r="AQ581" s="24">
        <f t="shared" si="117"/>
        <v>0.50799553208546955</v>
      </c>
      <c r="AR581" s="24"/>
      <c r="AS581" s="24">
        <v>11.257627118644068</v>
      </c>
      <c r="AT581" s="24">
        <f t="shared" si="118"/>
        <v>0.40616649702808272</v>
      </c>
      <c r="AU581" s="24"/>
      <c r="AV581" s="25">
        <f t="shared" si="119"/>
        <v>0.10182903505738683</v>
      </c>
    </row>
    <row r="582" spans="1:48" x14ac:dyDescent="0.3">
      <c r="A582" s="2" t="s">
        <v>6</v>
      </c>
      <c r="B582" s="2">
        <v>50</v>
      </c>
      <c r="C582" s="5">
        <v>39871</v>
      </c>
      <c r="D582" s="2">
        <v>10</v>
      </c>
      <c r="E582" s="2" t="s">
        <v>8</v>
      </c>
      <c r="F582" s="6" t="s">
        <v>47</v>
      </c>
      <c r="G582" s="2">
        <v>70</v>
      </c>
      <c r="H582" s="2">
        <v>10</v>
      </c>
      <c r="I582" s="2">
        <v>15</v>
      </c>
      <c r="J582" s="2">
        <v>8.75</v>
      </c>
      <c r="K582" s="2">
        <v>3</v>
      </c>
      <c r="L582" s="19">
        <v>721.58456262140555</v>
      </c>
      <c r="M582" s="19">
        <f t="shared" si="108"/>
        <v>7.2158456262140555E-2</v>
      </c>
      <c r="N582" s="19">
        <v>505.10919383498384</v>
      </c>
      <c r="O582" s="19">
        <f t="shared" si="109"/>
        <v>5.0510919383498387E-2</v>
      </c>
      <c r="P582" s="19">
        <f t="shared" si="110"/>
        <v>2.1647536878642168E-2</v>
      </c>
      <c r="R582" s="24">
        <v>14.08</v>
      </c>
      <c r="S582" s="24">
        <f t="shared" si="111"/>
        <v>0.71119374491965726</v>
      </c>
      <c r="U582" s="24">
        <v>11.257627118644068</v>
      </c>
      <c r="V582" s="24">
        <f t="shared" si="112"/>
        <v>0.24369989821684965</v>
      </c>
      <c r="X582" s="25">
        <f t="shared" si="113"/>
        <v>0.46749384670280758</v>
      </c>
      <c r="AA582" s="5">
        <v>39871</v>
      </c>
      <c r="AB582" s="2">
        <v>10</v>
      </c>
      <c r="AC582" s="2" t="s">
        <v>8</v>
      </c>
      <c r="AD582" s="6" t="s">
        <v>47</v>
      </c>
      <c r="AE582" s="2">
        <v>70</v>
      </c>
      <c r="AF582" s="2">
        <v>10</v>
      </c>
      <c r="AG582" s="2">
        <v>15</v>
      </c>
      <c r="AH582" s="2">
        <v>8.75</v>
      </c>
      <c r="AI582" s="2">
        <v>3</v>
      </c>
      <c r="AJ582" s="19">
        <v>721.58456262140555</v>
      </c>
      <c r="AK582" s="19">
        <f t="shared" si="114"/>
        <v>7.2158456262140555E-2</v>
      </c>
      <c r="AL582" s="19">
        <v>505.10919383498384</v>
      </c>
      <c r="AM582" s="19">
        <f t="shared" si="115"/>
        <v>5.0510919383498387E-2</v>
      </c>
      <c r="AN582" s="19">
        <f t="shared" si="116"/>
        <v>2.1647536878642168E-2</v>
      </c>
      <c r="AP582" s="24">
        <v>14.08</v>
      </c>
      <c r="AQ582" s="24">
        <f t="shared" si="117"/>
        <v>0.71119374491965726</v>
      </c>
      <c r="AR582" s="24"/>
      <c r="AS582" s="24">
        <v>11.257627118644068</v>
      </c>
      <c r="AT582" s="24">
        <f t="shared" si="118"/>
        <v>0.24369989821684965</v>
      </c>
      <c r="AU582" s="24"/>
      <c r="AV582" s="25">
        <f t="shared" si="119"/>
        <v>0.46749384670280758</v>
      </c>
    </row>
    <row r="583" spans="1:48" x14ac:dyDescent="0.3">
      <c r="A583" s="2" t="s">
        <v>6</v>
      </c>
      <c r="B583" s="2">
        <v>50</v>
      </c>
      <c r="C583" s="5">
        <v>39871</v>
      </c>
      <c r="D583" s="2">
        <v>10</v>
      </c>
      <c r="E583" s="2" t="s">
        <v>8</v>
      </c>
      <c r="F583" s="6" t="s">
        <v>47</v>
      </c>
      <c r="G583" s="2">
        <v>80</v>
      </c>
      <c r="H583" s="2">
        <v>5</v>
      </c>
      <c r="I583" s="2">
        <v>10</v>
      </c>
      <c r="J583" s="2">
        <v>5</v>
      </c>
      <c r="K583" s="2">
        <v>3</v>
      </c>
      <c r="L583" s="19">
        <v>235.61944901923448</v>
      </c>
      <c r="M583" s="19">
        <f t="shared" si="108"/>
        <v>2.3561944901923447E-2</v>
      </c>
      <c r="N583" s="19">
        <v>188.4955592153876</v>
      </c>
      <c r="O583" s="19">
        <f t="shared" si="109"/>
        <v>1.8849555921538759E-2</v>
      </c>
      <c r="P583" s="19">
        <f t="shared" si="110"/>
        <v>4.712388980384688E-3</v>
      </c>
      <c r="R583" s="24">
        <v>14.08</v>
      </c>
      <c r="S583" s="24">
        <f t="shared" si="111"/>
        <v>0.26540174737526573</v>
      </c>
      <c r="U583" s="24">
        <v>11.257627118644068</v>
      </c>
      <c r="V583" s="24">
        <f t="shared" si="112"/>
        <v>5.3050317979178134E-2</v>
      </c>
      <c r="X583" s="25">
        <f t="shared" si="113"/>
        <v>0.21235142939608759</v>
      </c>
      <c r="AA583" s="5">
        <v>39871</v>
      </c>
      <c r="AB583" s="2">
        <v>10</v>
      </c>
      <c r="AC583" s="2" t="s">
        <v>8</v>
      </c>
      <c r="AD583" s="6" t="s">
        <v>47</v>
      </c>
      <c r="AE583" s="2">
        <v>80</v>
      </c>
      <c r="AF583" s="2">
        <v>5</v>
      </c>
      <c r="AG583" s="2">
        <v>10</v>
      </c>
      <c r="AH583" s="2">
        <v>5</v>
      </c>
      <c r="AI583" s="2">
        <v>3</v>
      </c>
      <c r="AJ583" s="19">
        <v>235.61944901923448</v>
      </c>
      <c r="AK583" s="19">
        <f t="shared" si="114"/>
        <v>2.3561944901923447E-2</v>
      </c>
      <c r="AL583" s="19">
        <v>188.4955592153876</v>
      </c>
      <c r="AM583" s="19">
        <f t="shared" si="115"/>
        <v>1.8849555921538759E-2</v>
      </c>
      <c r="AN583" s="19">
        <f t="shared" si="116"/>
        <v>4.712388980384688E-3</v>
      </c>
      <c r="AP583" s="24">
        <v>14.08</v>
      </c>
      <c r="AQ583" s="24">
        <f t="shared" si="117"/>
        <v>0.26540174737526573</v>
      </c>
      <c r="AR583" s="24"/>
      <c r="AS583" s="24">
        <v>11.257627118644068</v>
      </c>
      <c r="AT583" s="24">
        <f t="shared" si="118"/>
        <v>5.3050317979178134E-2</v>
      </c>
      <c r="AU583" s="24"/>
      <c r="AV583" s="25">
        <f t="shared" si="119"/>
        <v>0.21235142939608759</v>
      </c>
    </row>
    <row r="584" spans="1:48" x14ac:dyDescent="0.3">
      <c r="A584" s="2" t="s">
        <v>6</v>
      </c>
      <c r="B584" s="2">
        <v>50</v>
      </c>
      <c r="C584" s="5">
        <v>39871</v>
      </c>
      <c r="D584" s="2">
        <v>10</v>
      </c>
      <c r="E584" s="2" t="s">
        <v>8</v>
      </c>
      <c r="F584" s="6" t="s">
        <v>44</v>
      </c>
      <c r="G584" s="2">
        <v>70</v>
      </c>
      <c r="H584" s="2">
        <v>5</v>
      </c>
      <c r="I584" s="2">
        <v>10</v>
      </c>
      <c r="J584" s="2">
        <v>5</v>
      </c>
      <c r="K584" s="2">
        <v>2</v>
      </c>
      <c r="L584" s="19">
        <v>157.07963267948966</v>
      </c>
      <c r="M584" s="19">
        <f t="shared" si="108"/>
        <v>1.5707963267948967E-2</v>
      </c>
      <c r="N584" s="19">
        <v>109.95574287564276</v>
      </c>
      <c r="O584" s="19">
        <f t="shared" si="109"/>
        <v>1.0995574287564275E-2</v>
      </c>
      <c r="P584" s="19">
        <f t="shared" si="110"/>
        <v>4.7123889803846915E-3</v>
      </c>
      <c r="R584" s="24">
        <v>14.08</v>
      </c>
      <c r="S584" s="24">
        <f t="shared" si="111"/>
        <v>0.15481768596890499</v>
      </c>
      <c r="U584" s="24">
        <v>9.0675767918088734</v>
      </c>
      <c r="V584" s="24">
        <f t="shared" si="112"/>
        <v>4.2729948952512108E-2</v>
      </c>
      <c r="X584" s="25">
        <f t="shared" si="113"/>
        <v>0.11208773701639288</v>
      </c>
      <c r="AA584" s="5">
        <v>39871</v>
      </c>
      <c r="AB584" s="2">
        <v>10</v>
      </c>
      <c r="AC584" s="2" t="s">
        <v>8</v>
      </c>
      <c r="AD584" s="6" t="s">
        <v>44</v>
      </c>
      <c r="AE584" s="2">
        <v>70</v>
      </c>
      <c r="AF584" s="2">
        <v>5</v>
      </c>
      <c r="AG584" s="2">
        <v>10</v>
      </c>
      <c r="AH584" s="2">
        <v>5</v>
      </c>
      <c r="AI584" s="2">
        <v>2</v>
      </c>
      <c r="AJ584" s="19">
        <v>157.07963267948966</v>
      </c>
      <c r="AK584" s="19">
        <f t="shared" si="114"/>
        <v>1.5707963267948967E-2</v>
      </c>
      <c r="AL584" s="19">
        <v>109.95574287564276</v>
      </c>
      <c r="AM584" s="19">
        <f t="shared" si="115"/>
        <v>1.0995574287564275E-2</v>
      </c>
      <c r="AN584" s="19">
        <f t="shared" si="116"/>
        <v>4.7123889803846915E-3</v>
      </c>
      <c r="AP584" s="24">
        <v>14.08</v>
      </c>
      <c r="AQ584" s="24">
        <f t="shared" si="117"/>
        <v>0.15481768596890499</v>
      </c>
      <c r="AR584" s="24"/>
      <c r="AS584" s="24">
        <v>9.0675767918088734</v>
      </c>
      <c r="AT584" s="24">
        <f t="shared" si="118"/>
        <v>4.2729948952512108E-2</v>
      </c>
      <c r="AU584" s="24"/>
      <c r="AV584" s="25">
        <f t="shared" si="119"/>
        <v>0.11208773701639288</v>
      </c>
    </row>
    <row r="585" spans="1:48" x14ac:dyDescent="0.3">
      <c r="A585" s="2" t="s">
        <v>6</v>
      </c>
      <c r="B585" s="2">
        <v>50</v>
      </c>
      <c r="C585" s="5">
        <v>39871</v>
      </c>
      <c r="D585" s="2">
        <v>10</v>
      </c>
      <c r="E585" s="2" t="s">
        <v>8</v>
      </c>
      <c r="F585" s="6" t="s">
        <v>13</v>
      </c>
      <c r="G585" s="2">
        <v>80</v>
      </c>
      <c r="H585" s="2">
        <v>10</v>
      </c>
      <c r="I585" s="2">
        <v>30</v>
      </c>
      <c r="J585" s="2">
        <v>12.5</v>
      </c>
      <c r="K585" s="2">
        <v>4</v>
      </c>
      <c r="L585" s="19">
        <v>1963.4954084936207</v>
      </c>
      <c r="M585" s="19">
        <f t="shared" si="108"/>
        <v>0.19634954084936207</v>
      </c>
      <c r="N585" s="19">
        <v>1570.7963267948967</v>
      </c>
      <c r="O585" s="19">
        <f t="shared" si="109"/>
        <v>0.15707963267948966</v>
      </c>
      <c r="P585" s="19">
        <f t="shared" si="110"/>
        <v>3.9269908169872414E-2</v>
      </c>
      <c r="R585" s="24">
        <v>14.08</v>
      </c>
      <c r="S585" s="24">
        <f t="shared" si="111"/>
        <v>2.2116812281272145</v>
      </c>
      <c r="U585" s="24">
        <v>10.10190114068441</v>
      </c>
      <c r="V585" s="24">
        <f t="shared" si="112"/>
        <v>0.39670073013580615</v>
      </c>
      <c r="X585" s="25">
        <f t="shared" si="113"/>
        <v>1.8149804979914084</v>
      </c>
      <c r="AA585" s="5">
        <v>39871</v>
      </c>
      <c r="AB585" s="2">
        <v>10</v>
      </c>
      <c r="AC585" s="2" t="s">
        <v>8</v>
      </c>
      <c r="AD585" s="6" t="s">
        <v>13</v>
      </c>
      <c r="AE585" s="2">
        <v>80</v>
      </c>
      <c r="AF585" s="2">
        <v>10</v>
      </c>
      <c r="AG585" s="2">
        <v>30</v>
      </c>
      <c r="AH585" s="2">
        <v>12.5</v>
      </c>
      <c r="AI585" s="2">
        <v>4</v>
      </c>
      <c r="AJ585" s="19">
        <v>1963.4954084936207</v>
      </c>
      <c r="AK585" s="19">
        <f t="shared" si="114"/>
        <v>0.19634954084936207</v>
      </c>
      <c r="AL585" s="19">
        <v>1570.7963267948967</v>
      </c>
      <c r="AM585" s="19">
        <f t="shared" si="115"/>
        <v>0.15707963267948966</v>
      </c>
      <c r="AN585" s="19">
        <f t="shared" si="116"/>
        <v>3.9269908169872414E-2</v>
      </c>
      <c r="AP585" s="24">
        <v>14.08</v>
      </c>
      <c r="AQ585" s="24">
        <f t="shared" si="117"/>
        <v>2.2116812281272145</v>
      </c>
      <c r="AR585" s="24"/>
      <c r="AS585" s="24">
        <v>10.10190114068441</v>
      </c>
      <c r="AT585" s="24">
        <f t="shared" si="118"/>
        <v>0.39670073013580615</v>
      </c>
      <c r="AU585" s="24"/>
      <c r="AV585" s="25">
        <f t="shared" si="119"/>
        <v>1.8149804979914084</v>
      </c>
    </row>
    <row r="586" spans="1:48" x14ac:dyDescent="0.3">
      <c r="A586" s="2" t="s">
        <v>6</v>
      </c>
      <c r="B586" s="2">
        <v>50</v>
      </c>
      <c r="C586" s="5">
        <v>39871</v>
      </c>
      <c r="D586" s="2">
        <v>10</v>
      </c>
      <c r="E586" s="2" t="s">
        <v>8</v>
      </c>
      <c r="F586" s="6" t="s">
        <v>44</v>
      </c>
      <c r="G586" s="2">
        <v>80</v>
      </c>
      <c r="H586" s="2">
        <v>5</v>
      </c>
      <c r="I586" s="2">
        <v>10</v>
      </c>
      <c r="J586" s="2">
        <v>5</v>
      </c>
      <c r="K586" s="2">
        <v>2</v>
      </c>
      <c r="L586" s="19">
        <v>157.07963267948966</v>
      </c>
      <c r="M586" s="19">
        <f t="shared" si="108"/>
        <v>1.5707963267948967E-2</v>
      </c>
      <c r="N586" s="19">
        <v>125.66370614359174</v>
      </c>
      <c r="O586" s="19">
        <f t="shared" si="109"/>
        <v>1.2566370614359173E-2</v>
      </c>
      <c r="P586" s="19">
        <f t="shared" si="110"/>
        <v>3.1415926535897937E-3</v>
      </c>
      <c r="R586" s="24">
        <v>14.08</v>
      </c>
      <c r="S586" s="24">
        <f t="shared" si="111"/>
        <v>0.17693449825017715</v>
      </c>
      <c r="U586" s="24">
        <v>9.0675767918088734</v>
      </c>
      <c r="V586" s="24">
        <f t="shared" si="112"/>
        <v>2.8486632635008068E-2</v>
      </c>
      <c r="X586" s="25">
        <f t="shared" si="113"/>
        <v>0.14844786561516909</v>
      </c>
      <c r="AA586" s="5">
        <v>39871</v>
      </c>
      <c r="AB586" s="2">
        <v>10</v>
      </c>
      <c r="AC586" s="2" t="s">
        <v>8</v>
      </c>
      <c r="AD586" s="6" t="s">
        <v>44</v>
      </c>
      <c r="AE586" s="2">
        <v>80</v>
      </c>
      <c r="AF586" s="2">
        <v>5</v>
      </c>
      <c r="AG586" s="2">
        <v>10</v>
      </c>
      <c r="AH586" s="2">
        <v>5</v>
      </c>
      <c r="AI586" s="2">
        <v>2</v>
      </c>
      <c r="AJ586" s="19">
        <v>157.07963267948966</v>
      </c>
      <c r="AK586" s="19">
        <f t="shared" si="114"/>
        <v>1.5707963267948967E-2</v>
      </c>
      <c r="AL586" s="19">
        <v>125.66370614359174</v>
      </c>
      <c r="AM586" s="19">
        <f t="shared" si="115"/>
        <v>1.2566370614359173E-2</v>
      </c>
      <c r="AN586" s="19">
        <f t="shared" si="116"/>
        <v>3.1415926535897937E-3</v>
      </c>
      <c r="AP586" s="24">
        <v>14.08</v>
      </c>
      <c r="AQ586" s="24">
        <f t="shared" si="117"/>
        <v>0.17693449825017715</v>
      </c>
      <c r="AR586" s="24"/>
      <c r="AS586" s="24">
        <v>9.0675767918088734</v>
      </c>
      <c r="AT586" s="24">
        <f t="shared" si="118"/>
        <v>2.8486632635008068E-2</v>
      </c>
      <c r="AU586" s="24"/>
      <c r="AV586" s="25">
        <f t="shared" si="119"/>
        <v>0.14844786561516909</v>
      </c>
    </row>
    <row r="587" spans="1:48" x14ac:dyDescent="0.3">
      <c r="A587" s="2" t="s">
        <v>6</v>
      </c>
      <c r="B587" s="2">
        <v>50</v>
      </c>
      <c r="C587" s="5">
        <v>39871</v>
      </c>
      <c r="D587" s="2">
        <v>10</v>
      </c>
      <c r="E587" s="2" t="s">
        <v>8</v>
      </c>
      <c r="F587" s="6" t="s">
        <v>13</v>
      </c>
      <c r="G587" s="2">
        <v>80</v>
      </c>
      <c r="H587" s="2">
        <v>10</v>
      </c>
      <c r="I587" s="2">
        <v>20</v>
      </c>
      <c r="J587" s="2">
        <v>10</v>
      </c>
      <c r="K587" s="2">
        <v>4</v>
      </c>
      <c r="L587" s="19">
        <v>1256.6370614359173</v>
      </c>
      <c r="M587" s="19">
        <f t="shared" si="108"/>
        <v>0.12566370614359174</v>
      </c>
      <c r="N587" s="19">
        <v>1005.3096491487339</v>
      </c>
      <c r="O587" s="19">
        <f t="shared" si="109"/>
        <v>0.10053096491487339</v>
      </c>
      <c r="P587" s="19">
        <f t="shared" si="110"/>
        <v>2.513274122871835E-2</v>
      </c>
      <c r="R587" s="24">
        <v>14.08</v>
      </c>
      <c r="S587" s="24">
        <f t="shared" si="111"/>
        <v>1.4154759860014172</v>
      </c>
      <c r="U587" s="24">
        <v>10.10190114068441</v>
      </c>
      <c r="V587" s="24">
        <f t="shared" si="112"/>
        <v>0.253888467286916</v>
      </c>
      <c r="X587" s="25">
        <f t="shared" si="113"/>
        <v>1.1615875187145013</v>
      </c>
      <c r="AA587" s="5">
        <v>39871</v>
      </c>
      <c r="AB587" s="2">
        <v>10</v>
      </c>
      <c r="AC587" s="2" t="s">
        <v>8</v>
      </c>
      <c r="AD587" s="6" t="s">
        <v>13</v>
      </c>
      <c r="AE587" s="2">
        <v>80</v>
      </c>
      <c r="AF587" s="2">
        <v>10</v>
      </c>
      <c r="AG587" s="2">
        <v>20</v>
      </c>
      <c r="AH587" s="2">
        <v>10</v>
      </c>
      <c r="AI587" s="2">
        <v>4</v>
      </c>
      <c r="AJ587" s="19">
        <v>1256.6370614359173</v>
      </c>
      <c r="AK587" s="19">
        <f t="shared" si="114"/>
        <v>0.12566370614359174</v>
      </c>
      <c r="AL587" s="19">
        <v>1005.3096491487339</v>
      </c>
      <c r="AM587" s="19">
        <f t="shared" si="115"/>
        <v>0.10053096491487339</v>
      </c>
      <c r="AN587" s="19">
        <f t="shared" si="116"/>
        <v>2.513274122871835E-2</v>
      </c>
      <c r="AP587" s="24">
        <v>14.08</v>
      </c>
      <c r="AQ587" s="24">
        <f t="shared" si="117"/>
        <v>1.4154759860014172</v>
      </c>
      <c r="AR587" s="24"/>
      <c r="AS587" s="24">
        <v>10.10190114068441</v>
      </c>
      <c r="AT587" s="24">
        <f t="shared" si="118"/>
        <v>0.253888467286916</v>
      </c>
      <c r="AU587" s="24"/>
      <c r="AV587" s="25">
        <f t="shared" si="119"/>
        <v>1.1615875187145013</v>
      </c>
    </row>
    <row r="588" spans="1:48" x14ac:dyDescent="0.3">
      <c r="A588" s="2" t="s">
        <v>6</v>
      </c>
      <c r="B588" s="2">
        <v>50</v>
      </c>
      <c r="C588" s="5">
        <v>39871</v>
      </c>
      <c r="D588" s="2">
        <v>10</v>
      </c>
      <c r="E588" s="2" t="s">
        <v>8</v>
      </c>
      <c r="F588" s="6" t="s">
        <v>44</v>
      </c>
      <c r="G588" s="2">
        <v>100</v>
      </c>
      <c r="H588" s="2">
        <v>5</v>
      </c>
      <c r="I588" s="2">
        <v>10</v>
      </c>
      <c r="J588" s="2">
        <v>5</v>
      </c>
      <c r="K588" s="2">
        <v>2</v>
      </c>
      <c r="L588" s="19">
        <v>157.07963267948966</v>
      </c>
      <c r="M588" s="19">
        <f t="shared" si="108"/>
        <v>1.5707963267948967E-2</v>
      </c>
      <c r="N588" s="19">
        <v>157.07963267948966</v>
      </c>
      <c r="O588" s="19">
        <f t="shared" si="109"/>
        <v>1.5707963267948967E-2</v>
      </c>
      <c r="P588" s="19">
        <f t="shared" si="110"/>
        <v>0</v>
      </c>
      <c r="R588" s="24">
        <v>14.08</v>
      </c>
      <c r="S588" s="24">
        <f t="shared" si="111"/>
        <v>0.22116812281272147</v>
      </c>
      <c r="U588" s="24">
        <v>9.0675767918088734</v>
      </c>
      <c r="V588" s="24">
        <f t="shared" si="112"/>
        <v>0</v>
      </c>
      <c r="X588" s="25">
        <f t="shared" si="113"/>
        <v>0.22116812281272147</v>
      </c>
      <c r="AA588" s="5">
        <v>39871</v>
      </c>
      <c r="AB588" s="2">
        <v>10</v>
      </c>
      <c r="AC588" s="2" t="s">
        <v>8</v>
      </c>
      <c r="AD588" s="6" t="s">
        <v>44</v>
      </c>
      <c r="AE588" s="2">
        <v>100</v>
      </c>
      <c r="AF588" s="2">
        <v>5</v>
      </c>
      <c r="AG588" s="2">
        <v>10</v>
      </c>
      <c r="AH588" s="2">
        <v>5</v>
      </c>
      <c r="AI588" s="2">
        <v>2</v>
      </c>
      <c r="AJ588" s="19">
        <v>157.07963267948966</v>
      </c>
      <c r="AK588" s="19">
        <f t="shared" si="114"/>
        <v>1.5707963267948967E-2</v>
      </c>
      <c r="AL588" s="19">
        <v>157.07963267948966</v>
      </c>
      <c r="AM588" s="19">
        <f t="shared" si="115"/>
        <v>1.5707963267948967E-2</v>
      </c>
      <c r="AN588" s="19">
        <f t="shared" si="116"/>
        <v>0</v>
      </c>
      <c r="AP588" s="24">
        <v>14.08</v>
      </c>
      <c r="AQ588" s="24">
        <f t="shared" si="117"/>
        <v>0.22116812281272147</v>
      </c>
      <c r="AR588" s="24"/>
      <c r="AS588" s="24">
        <v>9.0675767918088734</v>
      </c>
      <c r="AT588" s="24">
        <f t="shared" si="118"/>
        <v>0</v>
      </c>
      <c r="AU588" s="24"/>
      <c r="AV588" s="25">
        <f t="shared" si="119"/>
        <v>0.22116812281272147</v>
      </c>
    </row>
    <row r="589" spans="1:48" x14ac:dyDescent="0.3">
      <c r="A589" s="2" t="s">
        <v>6</v>
      </c>
      <c r="B589" s="2">
        <v>50</v>
      </c>
      <c r="C589" s="5">
        <v>39871</v>
      </c>
      <c r="D589" s="2">
        <v>10</v>
      </c>
      <c r="E589" s="2" t="s">
        <v>8</v>
      </c>
      <c r="F589" s="6" t="s">
        <v>44</v>
      </c>
      <c r="G589" s="2">
        <v>100</v>
      </c>
      <c r="H589" s="2">
        <v>5</v>
      </c>
      <c r="I589" s="2">
        <v>10</v>
      </c>
      <c r="J589" s="2">
        <v>5</v>
      </c>
      <c r="K589" s="2">
        <v>2</v>
      </c>
      <c r="L589" s="19">
        <v>157.07963267948966</v>
      </c>
      <c r="M589" s="19">
        <f t="shared" si="108"/>
        <v>1.5707963267948967E-2</v>
      </c>
      <c r="N589" s="19">
        <v>157.07963267948966</v>
      </c>
      <c r="O589" s="19">
        <f t="shared" si="109"/>
        <v>1.5707963267948967E-2</v>
      </c>
      <c r="P589" s="19">
        <f t="shared" si="110"/>
        <v>0</v>
      </c>
      <c r="R589" s="24">
        <v>14.08</v>
      </c>
      <c r="S589" s="24">
        <f t="shared" si="111"/>
        <v>0.22116812281272147</v>
      </c>
      <c r="U589" s="24">
        <v>9.0675767918088734</v>
      </c>
      <c r="V589" s="24">
        <f t="shared" si="112"/>
        <v>0</v>
      </c>
      <c r="X589" s="25">
        <f t="shared" si="113"/>
        <v>0.22116812281272147</v>
      </c>
      <c r="AA589" s="5">
        <v>39871</v>
      </c>
      <c r="AB589" s="2">
        <v>10</v>
      </c>
      <c r="AC589" s="2" t="s">
        <v>8</v>
      </c>
      <c r="AD589" s="6" t="s">
        <v>44</v>
      </c>
      <c r="AE589" s="2">
        <v>100</v>
      </c>
      <c r="AF589" s="2">
        <v>5</v>
      </c>
      <c r="AG589" s="2">
        <v>10</v>
      </c>
      <c r="AH589" s="2">
        <v>5</v>
      </c>
      <c r="AI589" s="2">
        <v>2</v>
      </c>
      <c r="AJ589" s="19">
        <v>157.07963267948966</v>
      </c>
      <c r="AK589" s="19">
        <f t="shared" si="114"/>
        <v>1.5707963267948967E-2</v>
      </c>
      <c r="AL589" s="19">
        <v>157.07963267948966</v>
      </c>
      <c r="AM589" s="19">
        <f t="shared" si="115"/>
        <v>1.5707963267948967E-2</v>
      </c>
      <c r="AN589" s="19">
        <f t="shared" si="116"/>
        <v>0</v>
      </c>
      <c r="AP589" s="24">
        <v>14.08</v>
      </c>
      <c r="AQ589" s="24">
        <f t="shared" si="117"/>
        <v>0.22116812281272147</v>
      </c>
      <c r="AR589" s="24"/>
      <c r="AS589" s="24">
        <v>9.0675767918088734</v>
      </c>
      <c r="AT589" s="24">
        <f t="shared" si="118"/>
        <v>0</v>
      </c>
      <c r="AU589" s="24"/>
      <c r="AV589" s="25">
        <f t="shared" si="119"/>
        <v>0.22116812281272147</v>
      </c>
    </row>
    <row r="590" spans="1:48" x14ac:dyDescent="0.3">
      <c r="A590" s="2" t="s">
        <v>6</v>
      </c>
      <c r="B590" s="2">
        <v>50</v>
      </c>
      <c r="C590" s="5">
        <v>39871</v>
      </c>
      <c r="D590" s="2">
        <v>10</v>
      </c>
      <c r="E590" s="2" t="s">
        <v>8</v>
      </c>
      <c r="F590" s="6" t="s">
        <v>47</v>
      </c>
      <c r="G590" s="2">
        <v>80</v>
      </c>
      <c r="H590" s="2">
        <v>5</v>
      </c>
      <c r="I590" s="2">
        <v>10</v>
      </c>
      <c r="J590" s="2">
        <v>5</v>
      </c>
      <c r="K590" s="2">
        <v>3</v>
      </c>
      <c r="L590" s="19">
        <v>235.61944901923448</v>
      </c>
      <c r="M590" s="19">
        <f t="shared" si="108"/>
        <v>2.3561944901923447E-2</v>
      </c>
      <c r="N590" s="19">
        <v>188.4955592153876</v>
      </c>
      <c r="O590" s="19">
        <f t="shared" si="109"/>
        <v>1.8849555921538759E-2</v>
      </c>
      <c r="P590" s="19">
        <f t="shared" si="110"/>
        <v>4.712388980384688E-3</v>
      </c>
      <c r="R590" s="24">
        <v>14.08</v>
      </c>
      <c r="S590" s="24">
        <f t="shared" si="111"/>
        <v>0.26540174737526573</v>
      </c>
      <c r="U590" s="24">
        <v>11.257627118644068</v>
      </c>
      <c r="V590" s="24">
        <f t="shared" si="112"/>
        <v>5.3050317979178134E-2</v>
      </c>
      <c r="X590" s="25">
        <f t="shared" si="113"/>
        <v>0.21235142939608759</v>
      </c>
      <c r="AA590" s="5">
        <v>39871</v>
      </c>
      <c r="AB590" s="2">
        <v>10</v>
      </c>
      <c r="AC590" s="2" t="s">
        <v>8</v>
      </c>
      <c r="AD590" s="6" t="s">
        <v>47</v>
      </c>
      <c r="AE590" s="2">
        <v>80</v>
      </c>
      <c r="AF590" s="2">
        <v>5</v>
      </c>
      <c r="AG590" s="2">
        <v>10</v>
      </c>
      <c r="AH590" s="2">
        <v>5</v>
      </c>
      <c r="AI590" s="2">
        <v>3</v>
      </c>
      <c r="AJ590" s="19">
        <v>235.61944901923448</v>
      </c>
      <c r="AK590" s="19">
        <f t="shared" si="114"/>
        <v>2.3561944901923447E-2</v>
      </c>
      <c r="AL590" s="19">
        <v>188.4955592153876</v>
      </c>
      <c r="AM590" s="19">
        <f t="shared" si="115"/>
        <v>1.8849555921538759E-2</v>
      </c>
      <c r="AN590" s="19">
        <f t="shared" si="116"/>
        <v>4.712388980384688E-3</v>
      </c>
      <c r="AP590" s="24">
        <v>14.08</v>
      </c>
      <c r="AQ590" s="24">
        <f t="shared" si="117"/>
        <v>0.26540174737526573</v>
      </c>
      <c r="AR590" s="24"/>
      <c r="AS590" s="24">
        <v>11.257627118644068</v>
      </c>
      <c r="AT590" s="24">
        <f t="shared" si="118"/>
        <v>5.3050317979178134E-2</v>
      </c>
      <c r="AU590" s="24"/>
      <c r="AV590" s="25">
        <f t="shared" si="119"/>
        <v>0.21235142939608759</v>
      </c>
    </row>
    <row r="591" spans="1:48" x14ac:dyDescent="0.3">
      <c r="A591" s="2" t="s">
        <v>6</v>
      </c>
      <c r="B591" s="2">
        <v>50</v>
      </c>
      <c r="C591" s="5">
        <v>39871</v>
      </c>
      <c r="D591" s="2">
        <v>10</v>
      </c>
      <c r="E591" s="2" t="s">
        <v>8</v>
      </c>
      <c r="F591" s="6" t="s">
        <v>13</v>
      </c>
      <c r="G591" s="2">
        <v>90</v>
      </c>
      <c r="H591" s="2">
        <v>15</v>
      </c>
      <c r="I591" s="2">
        <v>30</v>
      </c>
      <c r="J591" s="2">
        <v>15</v>
      </c>
      <c r="K591" s="2">
        <v>4</v>
      </c>
      <c r="L591" s="19">
        <v>2827.4333882308138</v>
      </c>
      <c r="M591" s="19">
        <f t="shared" si="108"/>
        <v>0.28274333882308139</v>
      </c>
      <c r="N591" s="19">
        <v>2544.6900494077327</v>
      </c>
      <c r="O591" s="19">
        <f t="shared" si="109"/>
        <v>0.25446900494077329</v>
      </c>
      <c r="P591" s="19">
        <f t="shared" si="110"/>
        <v>2.82743338823081E-2</v>
      </c>
      <c r="R591" s="24">
        <v>14.08</v>
      </c>
      <c r="S591" s="24">
        <f t="shared" si="111"/>
        <v>3.582923589566088</v>
      </c>
      <c r="U591" s="24">
        <v>10.10190114068441</v>
      </c>
      <c r="V591" s="24">
        <f t="shared" si="112"/>
        <v>0.28562452569778007</v>
      </c>
      <c r="X591" s="25">
        <f t="shared" si="113"/>
        <v>3.2972990638683077</v>
      </c>
      <c r="AA591" s="5">
        <v>39871</v>
      </c>
      <c r="AB591" s="2">
        <v>10</v>
      </c>
      <c r="AC591" s="2" t="s">
        <v>8</v>
      </c>
      <c r="AD591" s="6" t="s">
        <v>13</v>
      </c>
      <c r="AE591" s="2">
        <v>90</v>
      </c>
      <c r="AF591" s="2">
        <v>15</v>
      </c>
      <c r="AG591" s="2">
        <v>30</v>
      </c>
      <c r="AH591" s="2">
        <v>15</v>
      </c>
      <c r="AI591" s="2">
        <v>4</v>
      </c>
      <c r="AJ591" s="19">
        <v>2827.4333882308138</v>
      </c>
      <c r="AK591" s="19">
        <f t="shared" si="114"/>
        <v>0.28274333882308139</v>
      </c>
      <c r="AL591" s="19">
        <v>2544.6900494077327</v>
      </c>
      <c r="AM591" s="19">
        <f t="shared" si="115"/>
        <v>0.25446900494077329</v>
      </c>
      <c r="AN591" s="19">
        <f t="shared" si="116"/>
        <v>2.82743338823081E-2</v>
      </c>
      <c r="AP591" s="24">
        <v>14.08</v>
      </c>
      <c r="AQ591" s="24">
        <f t="shared" si="117"/>
        <v>3.582923589566088</v>
      </c>
      <c r="AR591" s="24"/>
      <c r="AS591" s="24">
        <v>10.10190114068441</v>
      </c>
      <c r="AT591" s="24">
        <f t="shared" si="118"/>
        <v>0.28562452569778007</v>
      </c>
      <c r="AU591" s="24"/>
      <c r="AV591" s="25">
        <f t="shared" si="119"/>
        <v>3.2972990638683077</v>
      </c>
    </row>
    <row r="592" spans="1:48" x14ac:dyDescent="0.3">
      <c r="A592" s="2" t="s">
        <v>6</v>
      </c>
      <c r="B592" s="2">
        <v>50</v>
      </c>
      <c r="C592" s="5">
        <v>39871</v>
      </c>
      <c r="D592" s="2">
        <v>10</v>
      </c>
      <c r="E592" s="2" t="s">
        <v>8</v>
      </c>
      <c r="F592" s="6" t="s">
        <v>44</v>
      </c>
      <c r="G592" s="2">
        <v>100</v>
      </c>
      <c r="H592" s="2">
        <v>10</v>
      </c>
      <c r="I592" s="2">
        <v>15</v>
      </c>
      <c r="J592" s="2">
        <v>8.75</v>
      </c>
      <c r="K592" s="2">
        <v>2</v>
      </c>
      <c r="L592" s="19">
        <v>481.05637508093707</v>
      </c>
      <c r="M592" s="19">
        <f t="shared" si="108"/>
        <v>4.8105637508093706E-2</v>
      </c>
      <c r="N592" s="19">
        <v>481.05637508093707</v>
      </c>
      <c r="O592" s="19">
        <f t="shared" si="109"/>
        <v>4.8105637508093706E-2</v>
      </c>
      <c r="P592" s="19">
        <f t="shared" si="110"/>
        <v>0</v>
      </c>
      <c r="R592" s="24">
        <v>14.08</v>
      </c>
      <c r="S592" s="24">
        <f t="shared" si="111"/>
        <v>0.67732737611395943</v>
      </c>
      <c r="U592" s="24">
        <v>9.0675767918088734</v>
      </c>
      <c r="V592" s="24">
        <f t="shared" si="112"/>
        <v>0</v>
      </c>
      <c r="X592" s="25">
        <f t="shared" si="113"/>
        <v>0.67732737611395943</v>
      </c>
      <c r="AA592" s="5">
        <v>39871</v>
      </c>
      <c r="AB592" s="2">
        <v>10</v>
      </c>
      <c r="AC592" s="2" t="s">
        <v>8</v>
      </c>
      <c r="AD592" s="6" t="s">
        <v>44</v>
      </c>
      <c r="AE592" s="2">
        <v>100</v>
      </c>
      <c r="AF592" s="2">
        <v>10</v>
      </c>
      <c r="AG592" s="2">
        <v>15</v>
      </c>
      <c r="AH592" s="2">
        <v>8.75</v>
      </c>
      <c r="AI592" s="2">
        <v>2</v>
      </c>
      <c r="AJ592" s="19">
        <v>481.05637508093707</v>
      </c>
      <c r="AK592" s="19">
        <f t="shared" si="114"/>
        <v>4.8105637508093706E-2</v>
      </c>
      <c r="AL592" s="19">
        <v>481.05637508093707</v>
      </c>
      <c r="AM592" s="19">
        <f t="shared" si="115"/>
        <v>4.8105637508093706E-2</v>
      </c>
      <c r="AN592" s="19">
        <f t="shared" si="116"/>
        <v>0</v>
      </c>
      <c r="AP592" s="24">
        <v>14.08</v>
      </c>
      <c r="AQ592" s="24">
        <f t="shared" si="117"/>
        <v>0.67732737611395943</v>
      </c>
      <c r="AR592" s="24"/>
      <c r="AS592" s="24">
        <v>9.0675767918088734</v>
      </c>
      <c r="AT592" s="24">
        <f t="shared" si="118"/>
        <v>0</v>
      </c>
      <c r="AU592" s="24"/>
      <c r="AV592" s="25">
        <f t="shared" si="119"/>
        <v>0.67732737611395943</v>
      </c>
    </row>
    <row r="593" spans="1:48" x14ac:dyDescent="0.3">
      <c r="A593" s="2" t="s">
        <v>6</v>
      </c>
      <c r="B593" s="2">
        <v>50</v>
      </c>
      <c r="C593" s="5">
        <v>39871</v>
      </c>
      <c r="D593" s="2">
        <v>10</v>
      </c>
      <c r="E593" s="2" t="s">
        <v>8</v>
      </c>
      <c r="F593" s="6" t="s">
        <v>48</v>
      </c>
      <c r="G593" s="2">
        <v>100</v>
      </c>
      <c r="H593" s="2">
        <v>5</v>
      </c>
      <c r="I593" s="2">
        <v>15</v>
      </c>
      <c r="J593" s="2">
        <v>6.25</v>
      </c>
      <c r="K593" s="2">
        <v>2</v>
      </c>
      <c r="L593" s="19">
        <v>245.43692606170259</v>
      </c>
      <c r="M593" s="19">
        <f t="shared" si="108"/>
        <v>2.4543692606170259E-2</v>
      </c>
      <c r="N593" s="19">
        <v>245.43692606170259</v>
      </c>
      <c r="O593" s="19">
        <f t="shared" si="109"/>
        <v>2.4543692606170259E-2</v>
      </c>
      <c r="P593" s="19">
        <f t="shared" si="110"/>
        <v>0</v>
      </c>
      <c r="R593" s="24">
        <v>14.08</v>
      </c>
      <c r="S593" s="24">
        <f t="shared" si="111"/>
        <v>0.34557519189487723</v>
      </c>
      <c r="U593" s="24">
        <v>8.461146496815287</v>
      </c>
      <c r="V593" s="24">
        <f t="shared" si="112"/>
        <v>0</v>
      </c>
      <c r="X593" s="25">
        <f t="shared" si="113"/>
        <v>0.34557519189487723</v>
      </c>
      <c r="AA593" s="5">
        <v>39871</v>
      </c>
      <c r="AB593" s="2">
        <v>10</v>
      </c>
      <c r="AC593" s="2" t="s">
        <v>8</v>
      </c>
      <c r="AD593" s="6" t="s">
        <v>48</v>
      </c>
      <c r="AE593" s="2">
        <v>100</v>
      </c>
      <c r="AF593" s="2">
        <v>5</v>
      </c>
      <c r="AG593" s="2">
        <v>15</v>
      </c>
      <c r="AH593" s="2">
        <v>6.25</v>
      </c>
      <c r="AI593" s="2">
        <v>2</v>
      </c>
      <c r="AJ593" s="19">
        <v>245.43692606170259</v>
      </c>
      <c r="AK593" s="19">
        <f t="shared" si="114"/>
        <v>2.4543692606170259E-2</v>
      </c>
      <c r="AL593" s="19">
        <v>245.43692606170259</v>
      </c>
      <c r="AM593" s="19">
        <f t="shared" si="115"/>
        <v>2.4543692606170259E-2</v>
      </c>
      <c r="AN593" s="19">
        <f t="shared" si="116"/>
        <v>0</v>
      </c>
      <c r="AP593" s="24">
        <v>14.08</v>
      </c>
      <c r="AQ593" s="24">
        <f t="shared" si="117"/>
        <v>0.34557519189487723</v>
      </c>
      <c r="AR593" s="24"/>
      <c r="AS593" s="24">
        <v>8.461146496815287</v>
      </c>
      <c r="AT593" s="24">
        <f t="shared" si="118"/>
        <v>0</v>
      </c>
      <c r="AU593" s="24"/>
      <c r="AV593" s="25">
        <f t="shared" si="119"/>
        <v>0.34557519189487723</v>
      </c>
    </row>
    <row r="594" spans="1:48" x14ac:dyDescent="0.3">
      <c r="A594" s="2" t="s">
        <v>6</v>
      </c>
      <c r="B594" s="2">
        <v>50</v>
      </c>
      <c r="C594" s="5">
        <v>39871</v>
      </c>
      <c r="D594" s="2">
        <v>10</v>
      </c>
      <c r="E594" s="2" t="s">
        <v>8</v>
      </c>
      <c r="F594" s="6" t="s">
        <v>47</v>
      </c>
      <c r="G594" s="2">
        <v>80</v>
      </c>
      <c r="H594" s="2">
        <v>5</v>
      </c>
      <c r="I594" s="2">
        <v>10</v>
      </c>
      <c r="J594" s="2">
        <v>5</v>
      </c>
      <c r="K594" s="2">
        <v>3</v>
      </c>
      <c r="L594" s="19">
        <v>235.61944901923448</v>
      </c>
      <c r="M594" s="19">
        <f t="shared" si="108"/>
        <v>2.3561944901923447E-2</v>
      </c>
      <c r="N594" s="19">
        <v>188.4955592153876</v>
      </c>
      <c r="O594" s="19">
        <f t="shared" si="109"/>
        <v>1.8849555921538759E-2</v>
      </c>
      <c r="P594" s="19">
        <f t="shared" si="110"/>
        <v>4.712388980384688E-3</v>
      </c>
      <c r="R594" s="24">
        <v>14.08</v>
      </c>
      <c r="S594" s="24">
        <f t="shared" si="111"/>
        <v>0.26540174737526573</v>
      </c>
      <c r="U594" s="24">
        <v>11.257627118644068</v>
      </c>
      <c r="V594" s="24">
        <f t="shared" si="112"/>
        <v>5.3050317979178134E-2</v>
      </c>
      <c r="X594" s="25">
        <f t="shared" si="113"/>
        <v>0.21235142939608759</v>
      </c>
      <c r="AA594" s="5">
        <v>39871</v>
      </c>
      <c r="AB594" s="2">
        <v>10</v>
      </c>
      <c r="AC594" s="2" t="s">
        <v>8</v>
      </c>
      <c r="AD594" s="6" t="s">
        <v>47</v>
      </c>
      <c r="AE594" s="2">
        <v>80</v>
      </c>
      <c r="AF594" s="2">
        <v>5</v>
      </c>
      <c r="AG594" s="2">
        <v>10</v>
      </c>
      <c r="AH594" s="2">
        <v>5</v>
      </c>
      <c r="AI594" s="2">
        <v>3</v>
      </c>
      <c r="AJ594" s="19">
        <v>235.61944901923448</v>
      </c>
      <c r="AK594" s="19">
        <f t="shared" si="114"/>
        <v>2.3561944901923447E-2</v>
      </c>
      <c r="AL594" s="19">
        <v>188.4955592153876</v>
      </c>
      <c r="AM594" s="19">
        <f t="shared" si="115"/>
        <v>1.8849555921538759E-2</v>
      </c>
      <c r="AN594" s="19">
        <f t="shared" si="116"/>
        <v>4.712388980384688E-3</v>
      </c>
      <c r="AP594" s="24">
        <v>14.08</v>
      </c>
      <c r="AQ594" s="24">
        <f t="shared" si="117"/>
        <v>0.26540174737526573</v>
      </c>
      <c r="AR594" s="24"/>
      <c r="AS594" s="24">
        <v>11.257627118644068</v>
      </c>
      <c r="AT594" s="24">
        <f t="shared" si="118"/>
        <v>5.3050317979178134E-2</v>
      </c>
      <c r="AU594" s="24"/>
      <c r="AV594" s="25">
        <f t="shared" si="119"/>
        <v>0.21235142939608759</v>
      </c>
    </row>
    <row r="595" spans="1:48" x14ac:dyDescent="0.3">
      <c r="A595" s="2" t="s">
        <v>6</v>
      </c>
      <c r="B595" s="2">
        <v>50</v>
      </c>
      <c r="C595" s="5">
        <v>39871</v>
      </c>
      <c r="D595" s="2">
        <v>10</v>
      </c>
      <c r="E595" s="2" t="s">
        <v>8</v>
      </c>
      <c r="F595" s="6" t="s">
        <v>13</v>
      </c>
      <c r="G595" s="2">
        <v>90</v>
      </c>
      <c r="H595" s="2">
        <v>15</v>
      </c>
      <c r="I595" s="2">
        <v>35</v>
      </c>
      <c r="J595" s="2">
        <v>16.25</v>
      </c>
      <c r="K595" s="2">
        <v>4</v>
      </c>
      <c r="L595" s="19">
        <v>3318.3072403542192</v>
      </c>
      <c r="M595" s="19">
        <f t="shared" si="108"/>
        <v>0.33183072403542191</v>
      </c>
      <c r="N595" s="19">
        <v>2986.4765163187972</v>
      </c>
      <c r="O595" s="19">
        <f t="shared" si="109"/>
        <v>0.29864765163187973</v>
      </c>
      <c r="P595" s="19">
        <f t="shared" si="110"/>
        <v>3.318307240354218E-2</v>
      </c>
      <c r="R595" s="24">
        <v>14.08</v>
      </c>
      <c r="S595" s="24">
        <f t="shared" si="111"/>
        <v>4.204958934976867</v>
      </c>
      <c r="U595" s="24">
        <v>10.10190114068441</v>
      </c>
      <c r="V595" s="24">
        <f t="shared" si="112"/>
        <v>0.33521211696475611</v>
      </c>
      <c r="X595" s="25">
        <f t="shared" si="113"/>
        <v>3.8697468180121111</v>
      </c>
      <c r="AA595" s="5">
        <v>39871</v>
      </c>
      <c r="AB595" s="2">
        <v>10</v>
      </c>
      <c r="AC595" s="2" t="s">
        <v>8</v>
      </c>
      <c r="AD595" s="6" t="s">
        <v>13</v>
      </c>
      <c r="AE595" s="2">
        <v>90</v>
      </c>
      <c r="AF595" s="2">
        <v>15</v>
      </c>
      <c r="AG595" s="2">
        <v>35</v>
      </c>
      <c r="AH595" s="2">
        <v>16.25</v>
      </c>
      <c r="AI595" s="2">
        <v>4</v>
      </c>
      <c r="AJ595" s="19">
        <v>3318.3072403542192</v>
      </c>
      <c r="AK595" s="19">
        <f t="shared" si="114"/>
        <v>0.33183072403542191</v>
      </c>
      <c r="AL595" s="19">
        <v>2986.4765163187972</v>
      </c>
      <c r="AM595" s="19">
        <f t="shared" si="115"/>
        <v>0.29864765163187973</v>
      </c>
      <c r="AN595" s="19">
        <f t="shared" si="116"/>
        <v>3.318307240354218E-2</v>
      </c>
      <c r="AP595" s="24">
        <v>14.08</v>
      </c>
      <c r="AQ595" s="24">
        <f t="shared" si="117"/>
        <v>4.204958934976867</v>
      </c>
      <c r="AR595" s="24"/>
      <c r="AS595" s="24">
        <v>10.10190114068441</v>
      </c>
      <c r="AT595" s="24">
        <f t="shared" si="118"/>
        <v>0.33521211696475611</v>
      </c>
      <c r="AU595" s="24"/>
      <c r="AV595" s="25">
        <f t="shared" si="119"/>
        <v>3.8697468180121111</v>
      </c>
    </row>
    <row r="596" spans="1:48" x14ac:dyDescent="0.3">
      <c r="A596" s="2" t="s">
        <v>6</v>
      </c>
      <c r="B596" s="2">
        <v>57</v>
      </c>
      <c r="C596" s="5">
        <v>39871</v>
      </c>
      <c r="D596" s="2">
        <v>32</v>
      </c>
      <c r="E596" s="2" t="s">
        <v>10</v>
      </c>
      <c r="F596" s="6" t="s">
        <v>49</v>
      </c>
      <c r="G596" s="2">
        <v>100</v>
      </c>
      <c r="H596" s="2">
        <v>6</v>
      </c>
      <c r="I596" s="2">
        <v>12</v>
      </c>
      <c r="J596" s="2">
        <v>6</v>
      </c>
      <c r="K596" s="2">
        <v>2</v>
      </c>
      <c r="L596" s="19">
        <v>226.1946710584651</v>
      </c>
      <c r="M596" s="19">
        <f t="shared" si="108"/>
        <v>2.2619467105846509E-2</v>
      </c>
      <c r="N596" s="19">
        <v>226.1946710584651</v>
      </c>
      <c r="O596" s="19">
        <f t="shared" si="109"/>
        <v>2.2619467105846509E-2</v>
      </c>
      <c r="P596" s="19">
        <f t="shared" si="110"/>
        <v>0</v>
      </c>
      <c r="R596" s="24">
        <v>14.08</v>
      </c>
      <c r="S596" s="24">
        <f t="shared" si="111"/>
        <v>0.31848209685031886</v>
      </c>
      <c r="U596" s="24">
        <v>8.461146496815287</v>
      </c>
      <c r="V596" s="24">
        <f t="shared" si="112"/>
        <v>0</v>
      </c>
      <c r="X596" s="25">
        <f t="shared" si="113"/>
        <v>0.31848209685031886</v>
      </c>
      <c r="AA596" s="5">
        <v>39871</v>
      </c>
      <c r="AB596" s="2">
        <v>32</v>
      </c>
      <c r="AC596" s="2" t="s">
        <v>10</v>
      </c>
      <c r="AD596" s="6" t="s">
        <v>49</v>
      </c>
      <c r="AE596" s="2">
        <v>100</v>
      </c>
      <c r="AF596" s="2">
        <v>6</v>
      </c>
      <c r="AG596" s="2">
        <v>12</v>
      </c>
      <c r="AH596" s="2">
        <v>6</v>
      </c>
      <c r="AI596" s="2">
        <v>2</v>
      </c>
      <c r="AJ596" s="19">
        <v>226.1946710584651</v>
      </c>
      <c r="AK596" s="19">
        <f t="shared" si="114"/>
        <v>2.2619467105846509E-2</v>
      </c>
      <c r="AL596" s="19">
        <v>226.1946710584651</v>
      </c>
      <c r="AM596" s="19">
        <f t="shared" si="115"/>
        <v>2.2619467105846509E-2</v>
      </c>
      <c r="AN596" s="19">
        <f t="shared" si="116"/>
        <v>0</v>
      </c>
      <c r="AP596" s="24">
        <v>14.08</v>
      </c>
      <c r="AQ596" s="24">
        <f t="shared" si="117"/>
        <v>0.31848209685031886</v>
      </c>
      <c r="AR596" s="24"/>
      <c r="AS596" s="24">
        <v>8.461146496815287</v>
      </c>
      <c r="AT596" s="24">
        <f t="shared" si="118"/>
        <v>0</v>
      </c>
      <c r="AU596" s="24"/>
      <c r="AV596" s="25">
        <f t="shared" si="119"/>
        <v>0.31848209685031886</v>
      </c>
    </row>
    <row r="597" spans="1:48" x14ac:dyDescent="0.3">
      <c r="A597" s="2" t="s">
        <v>6</v>
      </c>
      <c r="B597" s="2">
        <v>57</v>
      </c>
      <c r="C597" s="5">
        <v>39871</v>
      </c>
      <c r="D597" s="2">
        <v>32</v>
      </c>
      <c r="E597" s="2" t="s">
        <v>10</v>
      </c>
      <c r="F597" s="6" t="s">
        <v>44</v>
      </c>
      <c r="G597" s="2">
        <v>100</v>
      </c>
      <c r="H597" s="2">
        <v>3</v>
      </c>
      <c r="I597" s="2">
        <v>11</v>
      </c>
      <c r="J597" s="2">
        <v>4.25</v>
      </c>
      <c r="K597" s="2">
        <v>2</v>
      </c>
      <c r="L597" s="19">
        <v>113.49003461093127</v>
      </c>
      <c r="M597" s="19">
        <f t="shared" si="108"/>
        <v>1.1349003461093127E-2</v>
      </c>
      <c r="N597" s="19">
        <v>113.49003461093127</v>
      </c>
      <c r="O597" s="19">
        <f t="shared" si="109"/>
        <v>1.1349003461093127E-2</v>
      </c>
      <c r="P597" s="19">
        <f t="shared" si="110"/>
        <v>0</v>
      </c>
      <c r="R597" s="24">
        <v>14.08</v>
      </c>
      <c r="S597" s="24">
        <f t="shared" si="111"/>
        <v>0.15979396873219123</v>
      </c>
      <c r="U597" s="24">
        <v>9.0675767918088734</v>
      </c>
      <c r="V597" s="24">
        <f t="shared" si="112"/>
        <v>0</v>
      </c>
      <c r="X597" s="25">
        <f t="shared" si="113"/>
        <v>0.15979396873219123</v>
      </c>
      <c r="AA597" s="5">
        <v>39871</v>
      </c>
      <c r="AB597" s="2">
        <v>32</v>
      </c>
      <c r="AC597" s="2" t="s">
        <v>10</v>
      </c>
      <c r="AD597" s="6" t="s">
        <v>44</v>
      </c>
      <c r="AE597" s="2">
        <v>100</v>
      </c>
      <c r="AF597" s="2">
        <v>3</v>
      </c>
      <c r="AG597" s="2">
        <v>11</v>
      </c>
      <c r="AH597" s="2">
        <v>4.25</v>
      </c>
      <c r="AI597" s="2">
        <v>2</v>
      </c>
      <c r="AJ597" s="19">
        <v>113.49003461093127</v>
      </c>
      <c r="AK597" s="19">
        <f t="shared" si="114"/>
        <v>1.1349003461093127E-2</v>
      </c>
      <c r="AL597" s="19">
        <v>113.49003461093127</v>
      </c>
      <c r="AM597" s="19">
        <f t="shared" si="115"/>
        <v>1.1349003461093127E-2</v>
      </c>
      <c r="AN597" s="19">
        <f t="shared" si="116"/>
        <v>0</v>
      </c>
      <c r="AP597" s="24">
        <v>14.08</v>
      </c>
      <c r="AQ597" s="24">
        <f t="shared" si="117"/>
        <v>0.15979396873219123</v>
      </c>
      <c r="AR597" s="24"/>
      <c r="AS597" s="24">
        <v>9.0675767918088734</v>
      </c>
      <c r="AT597" s="24">
        <f t="shared" si="118"/>
        <v>0</v>
      </c>
      <c r="AU597" s="24"/>
      <c r="AV597" s="25">
        <f t="shared" si="119"/>
        <v>0.15979396873219123</v>
      </c>
    </row>
    <row r="598" spans="1:48" x14ac:dyDescent="0.3">
      <c r="A598" s="2" t="s">
        <v>6</v>
      </c>
      <c r="B598" s="2">
        <v>57</v>
      </c>
      <c r="C598" s="5">
        <v>39871</v>
      </c>
      <c r="D598" s="2">
        <v>32</v>
      </c>
      <c r="E598" s="2" t="s">
        <v>10</v>
      </c>
      <c r="F598" s="6" t="s">
        <v>49</v>
      </c>
      <c r="G598" s="2">
        <v>100</v>
      </c>
      <c r="H598" s="2">
        <v>5</v>
      </c>
      <c r="I598" s="2">
        <v>13</v>
      </c>
      <c r="J598" s="2">
        <v>5.75</v>
      </c>
      <c r="K598" s="2">
        <v>2</v>
      </c>
      <c r="L598" s="19">
        <v>207.73781421862506</v>
      </c>
      <c r="M598" s="19">
        <f t="shared" si="108"/>
        <v>2.0773781421862505E-2</v>
      </c>
      <c r="N598" s="19">
        <v>207.73781421862506</v>
      </c>
      <c r="O598" s="19">
        <f t="shared" si="109"/>
        <v>2.0773781421862505E-2</v>
      </c>
      <c r="P598" s="19">
        <f t="shared" si="110"/>
        <v>0</v>
      </c>
      <c r="R598" s="24">
        <v>14.08</v>
      </c>
      <c r="S598" s="24">
        <f t="shared" si="111"/>
        <v>0.2924948424198241</v>
      </c>
      <c r="U598" s="24">
        <v>8.461146496815287</v>
      </c>
      <c r="V598" s="24">
        <f t="shared" si="112"/>
        <v>0</v>
      </c>
      <c r="X598" s="25">
        <f t="shared" si="113"/>
        <v>0.2924948424198241</v>
      </c>
      <c r="AA598" s="5">
        <v>39871</v>
      </c>
      <c r="AB598" s="2">
        <v>32</v>
      </c>
      <c r="AC598" s="2" t="s">
        <v>10</v>
      </c>
      <c r="AD598" s="6" t="s">
        <v>49</v>
      </c>
      <c r="AE598" s="2">
        <v>100</v>
      </c>
      <c r="AF598" s="2">
        <v>5</v>
      </c>
      <c r="AG598" s="2">
        <v>13</v>
      </c>
      <c r="AH598" s="2">
        <v>5.75</v>
      </c>
      <c r="AI598" s="2">
        <v>2</v>
      </c>
      <c r="AJ598" s="19">
        <v>207.73781421862506</v>
      </c>
      <c r="AK598" s="19">
        <f t="shared" si="114"/>
        <v>2.0773781421862505E-2</v>
      </c>
      <c r="AL598" s="19">
        <v>207.73781421862506</v>
      </c>
      <c r="AM598" s="19">
        <f t="shared" si="115"/>
        <v>2.0773781421862505E-2</v>
      </c>
      <c r="AN598" s="19">
        <f t="shared" si="116"/>
        <v>0</v>
      </c>
      <c r="AP598" s="24">
        <v>14.08</v>
      </c>
      <c r="AQ598" s="24">
        <f t="shared" si="117"/>
        <v>0.2924948424198241</v>
      </c>
      <c r="AR598" s="24"/>
      <c r="AS598" s="24">
        <v>8.461146496815287</v>
      </c>
      <c r="AT598" s="24">
        <f t="shared" si="118"/>
        <v>0</v>
      </c>
      <c r="AU598" s="24"/>
      <c r="AV598" s="25">
        <f t="shared" si="119"/>
        <v>0.2924948424198241</v>
      </c>
    </row>
    <row r="599" spans="1:48" x14ac:dyDescent="0.3">
      <c r="A599" s="2" t="s">
        <v>6</v>
      </c>
      <c r="B599" s="2">
        <v>57</v>
      </c>
      <c r="C599" s="5">
        <v>39871</v>
      </c>
      <c r="D599" s="2">
        <v>32</v>
      </c>
      <c r="E599" s="2" t="s">
        <v>10</v>
      </c>
      <c r="F599" s="6" t="s">
        <v>53</v>
      </c>
      <c r="G599" s="2">
        <v>100</v>
      </c>
      <c r="H599" s="2">
        <v>6</v>
      </c>
      <c r="I599" s="2">
        <v>20</v>
      </c>
      <c r="J599" s="2">
        <v>8</v>
      </c>
      <c r="K599" s="2">
        <v>2</v>
      </c>
      <c r="L599" s="19">
        <v>402.12385965949352</v>
      </c>
      <c r="M599" s="19">
        <f t="shared" si="108"/>
        <v>4.0212385965949352E-2</v>
      </c>
      <c r="N599" s="19">
        <v>402.12385965949352</v>
      </c>
      <c r="O599" s="19">
        <f t="shared" si="109"/>
        <v>4.0212385965949352E-2</v>
      </c>
      <c r="P599" s="19">
        <f t="shared" si="110"/>
        <v>0</v>
      </c>
      <c r="R599" s="24">
        <v>6.51</v>
      </c>
      <c r="S599" s="24">
        <f t="shared" si="111"/>
        <v>0.26178263263833029</v>
      </c>
      <c r="U599" s="24">
        <v>8.2509316770186327</v>
      </c>
      <c r="V599" s="24">
        <f t="shared" si="112"/>
        <v>0</v>
      </c>
      <c r="X599" s="25">
        <f t="shared" si="113"/>
        <v>0.26178263263833029</v>
      </c>
      <c r="AA599" s="5">
        <v>39871</v>
      </c>
      <c r="AB599" s="2">
        <v>32</v>
      </c>
      <c r="AC599" s="2" t="s">
        <v>10</v>
      </c>
      <c r="AD599" s="6" t="s">
        <v>53</v>
      </c>
      <c r="AE599" s="2">
        <v>100</v>
      </c>
      <c r="AF599" s="2">
        <v>6</v>
      </c>
      <c r="AG599" s="2">
        <v>20</v>
      </c>
      <c r="AH599" s="2">
        <v>8</v>
      </c>
      <c r="AI599" s="2">
        <v>2</v>
      </c>
      <c r="AJ599" s="19">
        <v>402.12385965949352</v>
      </c>
      <c r="AK599" s="19">
        <f t="shared" si="114"/>
        <v>4.0212385965949352E-2</v>
      </c>
      <c r="AL599" s="19">
        <v>402.12385965949352</v>
      </c>
      <c r="AM599" s="19">
        <f t="shared" si="115"/>
        <v>4.0212385965949352E-2</v>
      </c>
      <c r="AN599" s="19">
        <f t="shared" si="116"/>
        <v>0</v>
      </c>
      <c r="AP599" s="24">
        <v>6.51</v>
      </c>
      <c r="AQ599" s="24">
        <f t="shared" si="117"/>
        <v>0.26178263263833029</v>
      </c>
      <c r="AR599" s="24"/>
      <c r="AS599" s="24">
        <v>8.2509316770186327</v>
      </c>
      <c r="AT599" s="24">
        <f t="shared" si="118"/>
        <v>0</v>
      </c>
      <c r="AU599" s="24"/>
      <c r="AV599" s="25">
        <f t="shared" si="119"/>
        <v>0.26178263263833029</v>
      </c>
    </row>
    <row r="600" spans="1:48" x14ac:dyDescent="0.3">
      <c r="A600" s="2" t="s">
        <v>6</v>
      </c>
      <c r="B600" s="2">
        <v>57</v>
      </c>
      <c r="C600" s="5">
        <v>39871</v>
      </c>
      <c r="D600" s="2">
        <v>32</v>
      </c>
      <c r="E600" s="2" t="s">
        <v>10</v>
      </c>
      <c r="F600" s="6" t="s">
        <v>53</v>
      </c>
      <c r="G600" s="2">
        <v>100</v>
      </c>
      <c r="H600" s="2">
        <v>5</v>
      </c>
      <c r="I600" s="2">
        <v>15</v>
      </c>
      <c r="J600" s="2">
        <v>6.25</v>
      </c>
      <c r="K600" s="2">
        <v>2</v>
      </c>
      <c r="L600" s="19">
        <v>245.43692606170259</v>
      </c>
      <c r="M600" s="19">
        <f t="shared" si="108"/>
        <v>2.4543692606170259E-2</v>
      </c>
      <c r="N600" s="19">
        <v>245.43692606170259</v>
      </c>
      <c r="O600" s="19">
        <f t="shared" si="109"/>
        <v>2.4543692606170259E-2</v>
      </c>
      <c r="P600" s="19">
        <f t="shared" si="110"/>
        <v>0</v>
      </c>
      <c r="R600" s="24">
        <v>6.51</v>
      </c>
      <c r="S600" s="24">
        <f t="shared" si="111"/>
        <v>0.15977943886616838</v>
      </c>
      <c r="U600" s="24">
        <v>8.2509316770186327</v>
      </c>
      <c r="V600" s="24">
        <f t="shared" si="112"/>
        <v>0</v>
      </c>
      <c r="X600" s="25">
        <f t="shared" si="113"/>
        <v>0.15977943886616838</v>
      </c>
      <c r="AA600" s="5">
        <v>39871</v>
      </c>
      <c r="AB600" s="2">
        <v>32</v>
      </c>
      <c r="AC600" s="2" t="s">
        <v>10</v>
      </c>
      <c r="AD600" s="6" t="s">
        <v>53</v>
      </c>
      <c r="AE600" s="2">
        <v>100</v>
      </c>
      <c r="AF600" s="2">
        <v>5</v>
      </c>
      <c r="AG600" s="2">
        <v>15</v>
      </c>
      <c r="AH600" s="2">
        <v>6.25</v>
      </c>
      <c r="AI600" s="2">
        <v>2</v>
      </c>
      <c r="AJ600" s="19">
        <v>245.43692606170259</v>
      </c>
      <c r="AK600" s="19">
        <f t="shared" si="114"/>
        <v>2.4543692606170259E-2</v>
      </c>
      <c r="AL600" s="19">
        <v>245.43692606170259</v>
      </c>
      <c r="AM600" s="19">
        <f t="shared" si="115"/>
        <v>2.4543692606170259E-2</v>
      </c>
      <c r="AN600" s="19">
        <f t="shared" si="116"/>
        <v>0</v>
      </c>
      <c r="AP600" s="24">
        <v>6.51</v>
      </c>
      <c r="AQ600" s="24">
        <f t="shared" si="117"/>
        <v>0.15977943886616838</v>
      </c>
      <c r="AR600" s="24"/>
      <c r="AS600" s="24">
        <v>8.2509316770186327</v>
      </c>
      <c r="AT600" s="24">
        <f t="shared" si="118"/>
        <v>0</v>
      </c>
      <c r="AU600" s="24"/>
      <c r="AV600" s="25">
        <f t="shared" si="119"/>
        <v>0.15977943886616838</v>
      </c>
    </row>
    <row r="601" spans="1:48" x14ac:dyDescent="0.3">
      <c r="A601" s="2" t="s">
        <v>6</v>
      </c>
      <c r="B601" s="2">
        <v>57</v>
      </c>
      <c r="C601" s="5">
        <v>39871</v>
      </c>
      <c r="D601" s="2">
        <v>32</v>
      </c>
      <c r="E601" s="2" t="s">
        <v>10</v>
      </c>
      <c r="F601" s="6" t="s">
        <v>36</v>
      </c>
      <c r="G601" s="2">
        <v>80</v>
      </c>
      <c r="H601" s="2">
        <v>15</v>
      </c>
      <c r="I601" s="2">
        <v>15</v>
      </c>
      <c r="J601" s="2">
        <v>11.25</v>
      </c>
      <c r="K601" s="2">
        <v>2</v>
      </c>
      <c r="L601" s="19">
        <v>795.21564043991634</v>
      </c>
      <c r="M601" s="19">
        <f t="shared" si="108"/>
        <v>7.9521564043991633E-2</v>
      </c>
      <c r="N601" s="19">
        <v>636.17251235193316</v>
      </c>
      <c r="O601" s="19">
        <f t="shared" si="109"/>
        <v>6.3617251235193323E-2</v>
      </c>
      <c r="P601" s="19">
        <f t="shared" si="110"/>
        <v>1.590431280879831E-2</v>
      </c>
      <c r="R601" s="24">
        <v>14.08</v>
      </c>
      <c r="S601" s="24">
        <f t="shared" si="111"/>
        <v>0.89573089739152201</v>
      </c>
      <c r="U601" s="24">
        <v>8.3025000000000002</v>
      </c>
      <c r="V601" s="24">
        <f t="shared" si="112"/>
        <v>0.13204555709504798</v>
      </c>
      <c r="X601" s="25">
        <f t="shared" si="113"/>
        <v>0.76368534029647406</v>
      </c>
      <c r="AA601" s="5">
        <v>39871</v>
      </c>
      <c r="AB601" s="2">
        <v>32</v>
      </c>
      <c r="AC601" s="2" t="s">
        <v>10</v>
      </c>
      <c r="AD601" s="6" t="s">
        <v>36</v>
      </c>
      <c r="AE601" s="2">
        <v>80</v>
      </c>
      <c r="AF601" s="2">
        <v>15</v>
      </c>
      <c r="AG601" s="2">
        <v>15</v>
      </c>
      <c r="AH601" s="2">
        <v>11.25</v>
      </c>
      <c r="AI601" s="2">
        <v>2</v>
      </c>
      <c r="AJ601" s="19">
        <v>795.21564043991634</v>
      </c>
      <c r="AK601" s="19">
        <f t="shared" si="114"/>
        <v>7.9521564043991633E-2</v>
      </c>
      <c r="AL601" s="19">
        <v>636.17251235193316</v>
      </c>
      <c r="AM601" s="19">
        <f t="shared" si="115"/>
        <v>6.3617251235193323E-2</v>
      </c>
      <c r="AN601" s="19">
        <f t="shared" si="116"/>
        <v>1.590431280879831E-2</v>
      </c>
      <c r="AP601" s="24">
        <v>14.08</v>
      </c>
      <c r="AQ601" s="24">
        <f t="shared" si="117"/>
        <v>0.89573089739152201</v>
      </c>
      <c r="AR601" s="24"/>
      <c r="AS601" s="24">
        <v>8.3025000000000002</v>
      </c>
      <c r="AT601" s="24">
        <f t="shared" si="118"/>
        <v>0.13204555709504798</v>
      </c>
      <c r="AU601" s="24"/>
      <c r="AV601" s="25">
        <f t="shared" si="119"/>
        <v>0.76368534029647406</v>
      </c>
    </row>
    <row r="602" spans="1:48" x14ac:dyDescent="0.3">
      <c r="A602" s="2" t="s">
        <v>6</v>
      </c>
      <c r="B602" s="2">
        <v>57</v>
      </c>
      <c r="C602" s="5">
        <v>39871</v>
      </c>
      <c r="D602" s="2">
        <v>32</v>
      </c>
      <c r="E602" s="2" t="s">
        <v>10</v>
      </c>
      <c r="F602" s="6" t="s">
        <v>53</v>
      </c>
      <c r="G602" s="2">
        <v>90</v>
      </c>
      <c r="H602" s="2">
        <v>6</v>
      </c>
      <c r="I602" s="2">
        <v>12</v>
      </c>
      <c r="J602" s="2">
        <v>6</v>
      </c>
      <c r="K602" s="2">
        <v>2</v>
      </c>
      <c r="L602" s="19">
        <v>226.1946710584651</v>
      </c>
      <c r="M602" s="19">
        <f t="shared" si="108"/>
        <v>2.2619467105846509E-2</v>
      </c>
      <c r="N602" s="19">
        <v>203.57520395261861</v>
      </c>
      <c r="O602" s="19">
        <f t="shared" si="109"/>
        <v>2.0357520395261862E-2</v>
      </c>
      <c r="P602" s="19">
        <f t="shared" si="110"/>
        <v>2.2619467105846475E-3</v>
      </c>
      <c r="R602" s="24">
        <v>6.51</v>
      </c>
      <c r="S602" s="24">
        <f t="shared" si="111"/>
        <v>0.13252745777315472</v>
      </c>
      <c r="U602" s="24">
        <v>8.2509316770186327</v>
      </c>
      <c r="V602" s="24">
        <f t="shared" si="112"/>
        <v>1.8663167766090966E-2</v>
      </c>
      <c r="X602" s="25">
        <f t="shared" si="113"/>
        <v>0.11386429000706376</v>
      </c>
      <c r="AA602" s="5">
        <v>39871</v>
      </c>
      <c r="AB602" s="2">
        <v>32</v>
      </c>
      <c r="AC602" s="2" t="s">
        <v>10</v>
      </c>
      <c r="AD602" s="6" t="s">
        <v>53</v>
      </c>
      <c r="AE602" s="2">
        <v>90</v>
      </c>
      <c r="AF602" s="2">
        <v>6</v>
      </c>
      <c r="AG602" s="2">
        <v>12</v>
      </c>
      <c r="AH602" s="2">
        <v>6</v>
      </c>
      <c r="AI602" s="2">
        <v>2</v>
      </c>
      <c r="AJ602" s="19">
        <v>226.1946710584651</v>
      </c>
      <c r="AK602" s="19">
        <f t="shared" si="114"/>
        <v>2.2619467105846509E-2</v>
      </c>
      <c r="AL602" s="19">
        <v>203.57520395261861</v>
      </c>
      <c r="AM602" s="19">
        <f t="shared" si="115"/>
        <v>2.0357520395261862E-2</v>
      </c>
      <c r="AN602" s="19">
        <f t="shared" si="116"/>
        <v>2.2619467105846475E-3</v>
      </c>
      <c r="AP602" s="24">
        <v>6.51</v>
      </c>
      <c r="AQ602" s="24">
        <f t="shared" si="117"/>
        <v>0.13252745777315472</v>
      </c>
      <c r="AR602" s="24"/>
      <c r="AS602" s="24">
        <v>8.2509316770186327</v>
      </c>
      <c r="AT602" s="24">
        <f t="shared" si="118"/>
        <v>1.8663167766090966E-2</v>
      </c>
      <c r="AU602" s="24"/>
      <c r="AV602" s="25">
        <f t="shared" si="119"/>
        <v>0.11386429000706376</v>
      </c>
    </row>
    <row r="603" spans="1:48" x14ac:dyDescent="0.3">
      <c r="A603" s="2" t="s">
        <v>6</v>
      </c>
      <c r="B603" s="2">
        <v>57</v>
      </c>
      <c r="C603" s="5">
        <v>39871</v>
      </c>
      <c r="D603" s="2">
        <v>32</v>
      </c>
      <c r="E603" s="2" t="s">
        <v>10</v>
      </c>
      <c r="F603" s="6" t="s">
        <v>53</v>
      </c>
      <c r="G603" s="2">
        <v>90</v>
      </c>
      <c r="H603" s="2">
        <v>5</v>
      </c>
      <c r="I603" s="2">
        <v>12</v>
      </c>
      <c r="J603" s="2">
        <v>5.5</v>
      </c>
      <c r="K603" s="2">
        <v>2</v>
      </c>
      <c r="L603" s="19">
        <v>190.06635554218249</v>
      </c>
      <c r="M603" s="19">
        <f t="shared" si="108"/>
        <v>1.9006635554218249E-2</v>
      </c>
      <c r="N603" s="19">
        <v>171.05971998796426</v>
      </c>
      <c r="O603" s="19">
        <f t="shared" si="109"/>
        <v>1.7105971998796425E-2</v>
      </c>
      <c r="P603" s="19">
        <f t="shared" si="110"/>
        <v>1.9006635554218235E-3</v>
      </c>
      <c r="R603" s="24">
        <v>6.51</v>
      </c>
      <c r="S603" s="24">
        <f t="shared" si="111"/>
        <v>0.11135987771216473</v>
      </c>
      <c r="U603" s="24">
        <v>8.2509316770186327</v>
      </c>
      <c r="V603" s="24">
        <f t="shared" si="112"/>
        <v>1.5682245136784782E-2</v>
      </c>
      <c r="X603" s="25">
        <f t="shared" si="113"/>
        <v>9.5677632575379951E-2</v>
      </c>
      <c r="AA603" s="5">
        <v>39871</v>
      </c>
      <c r="AB603" s="2">
        <v>32</v>
      </c>
      <c r="AC603" s="2" t="s">
        <v>10</v>
      </c>
      <c r="AD603" s="6" t="s">
        <v>53</v>
      </c>
      <c r="AE603" s="2">
        <v>90</v>
      </c>
      <c r="AF603" s="2">
        <v>5</v>
      </c>
      <c r="AG603" s="2">
        <v>12</v>
      </c>
      <c r="AH603" s="2">
        <v>5.5</v>
      </c>
      <c r="AI603" s="2">
        <v>2</v>
      </c>
      <c r="AJ603" s="19">
        <v>190.06635554218249</v>
      </c>
      <c r="AK603" s="19">
        <f t="shared" si="114"/>
        <v>1.9006635554218249E-2</v>
      </c>
      <c r="AL603" s="19">
        <v>171.05971998796426</v>
      </c>
      <c r="AM603" s="19">
        <f t="shared" si="115"/>
        <v>1.7105971998796425E-2</v>
      </c>
      <c r="AN603" s="19">
        <f t="shared" si="116"/>
        <v>1.9006635554218235E-3</v>
      </c>
      <c r="AP603" s="24">
        <v>6.51</v>
      </c>
      <c r="AQ603" s="24">
        <f t="shared" si="117"/>
        <v>0.11135987771216473</v>
      </c>
      <c r="AR603" s="24"/>
      <c r="AS603" s="24">
        <v>8.2509316770186327</v>
      </c>
      <c r="AT603" s="24">
        <f t="shared" si="118"/>
        <v>1.5682245136784782E-2</v>
      </c>
      <c r="AU603" s="24"/>
      <c r="AV603" s="25">
        <f t="shared" si="119"/>
        <v>9.5677632575379951E-2</v>
      </c>
    </row>
    <row r="604" spans="1:48" x14ac:dyDescent="0.3">
      <c r="A604" s="2" t="s">
        <v>6</v>
      </c>
      <c r="B604" s="2">
        <v>57</v>
      </c>
      <c r="C604" s="5">
        <v>39871</v>
      </c>
      <c r="D604" s="2">
        <v>32</v>
      </c>
      <c r="E604" s="2" t="s">
        <v>10</v>
      </c>
      <c r="F604" s="6" t="s">
        <v>49</v>
      </c>
      <c r="G604" s="2">
        <v>100</v>
      </c>
      <c r="H604" s="2">
        <v>5</v>
      </c>
      <c r="I604" s="2">
        <v>11</v>
      </c>
      <c r="J604" s="2">
        <v>5.25</v>
      </c>
      <c r="K604" s="2">
        <v>2</v>
      </c>
      <c r="L604" s="19">
        <v>173.18029502913734</v>
      </c>
      <c r="M604" s="19">
        <f t="shared" si="108"/>
        <v>1.7318029502913734E-2</v>
      </c>
      <c r="N604" s="19">
        <v>173.18029502913734</v>
      </c>
      <c r="O604" s="19">
        <f t="shared" si="109"/>
        <v>1.7318029502913734E-2</v>
      </c>
      <c r="P604" s="19">
        <f t="shared" si="110"/>
        <v>0</v>
      </c>
      <c r="R604" s="24">
        <v>14.08</v>
      </c>
      <c r="S604" s="24">
        <f t="shared" si="111"/>
        <v>0.24383785540102537</v>
      </c>
      <c r="U604" s="24">
        <v>8.461146496815287</v>
      </c>
      <c r="V604" s="24">
        <f t="shared" si="112"/>
        <v>0</v>
      </c>
      <c r="X604" s="25">
        <f t="shared" si="113"/>
        <v>0.24383785540102537</v>
      </c>
      <c r="AA604" s="5">
        <v>39871</v>
      </c>
      <c r="AB604" s="2">
        <v>32</v>
      </c>
      <c r="AC604" s="2" t="s">
        <v>10</v>
      </c>
      <c r="AD604" s="6" t="s">
        <v>49</v>
      </c>
      <c r="AE604" s="2">
        <v>100</v>
      </c>
      <c r="AF604" s="2">
        <v>5</v>
      </c>
      <c r="AG604" s="2">
        <v>11</v>
      </c>
      <c r="AH604" s="2">
        <v>5.25</v>
      </c>
      <c r="AI604" s="2">
        <v>2</v>
      </c>
      <c r="AJ604" s="19">
        <v>173.18029502913734</v>
      </c>
      <c r="AK604" s="19">
        <f t="shared" si="114"/>
        <v>1.7318029502913734E-2</v>
      </c>
      <c r="AL604" s="19">
        <v>173.18029502913734</v>
      </c>
      <c r="AM604" s="19">
        <f t="shared" si="115"/>
        <v>1.7318029502913734E-2</v>
      </c>
      <c r="AN604" s="19">
        <f t="shared" si="116"/>
        <v>0</v>
      </c>
      <c r="AP604" s="24">
        <v>14.08</v>
      </c>
      <c r="AQ604" s="24">
        <f t="shared" si="117"/>
        <v>0.24383785540102537</v>
      </c>
      <c r="AR604" s="24"/>
      <c r="AS604" s="24">
        <v>8.461146496815287</v>
      </c>
      <c r="AT604" s="24">
        <f t="shared" si="118"/>
        <v>0</v>
      </c>
      <c r="AU604" s="24"/>
      <c r="AV604" s="25">
        <f t="shared" si="119"/>
        <v>0.24383785540102537</v>
      </c>
    </row>
    <row r="605" spans="1:48" x14ac:dyDescent="0.3">
      <c r="A605" s="2" t="s">
        <v>6</v>
      </c>
      <c r="B605" s="2">
        <v>57</v>
      </c>
      <c r="C605" s="5">
        <v>39871</v>
      </c>
      <c r="D605" s="2">
        <v>32</v>
      </c>
      <c r="E605" s="2" t="s">
        <v>10</v>
      </c>
      <c r="F605" s="6" t="s">
        <v>53</v>
      </c>
      <c r="G605" s="2">
        <v>90</v>
      </c>
      <c r="H605" s="2">
        <v>5</v>
      </c>
      <c r="I605" s="2">
        <v>12</v>
      </c>
      <c r="J605" s="2">
        <v>5.5</v>
      </c>
      <c r="K605" s="2">
        <v>2</v>
      </c>
      <c r="L605" s="19">
        <v>190.06635554218249</v>
      </c>
      <c r="M605" s="19">
        <f t="shared" si="108"/>
        <v>1.9006635554218249E-2</v>
      </c>
      <c r="N605" s="19">
        <v>171.05971998796426</v>
      </c>
      <c r="O605" s="19">
        <f t="shared" si="109"/>
        <v>1.7105971998796425E-2</v>
      </c>
      <c r="P605" s="19">
        <f t="shared" si="110"/>
        <v>1.9006635554218235E-3</v>
      </c>
      <c r="R605" s="24">
        <v>6.51</v>
      </c>
      <c r="S605" s="24">
        <f t="shared" si="111"/>
        <v>0.11135987771216473</v>
      </c>
      <c r="U605" s="24">
        <v>8.2509316770186327</v>
      </c>
      <c r="V605" s="24">
        <f t="shared" si="112"/>
        <v>1.5682245136784782E-2</v>
      </c>
      <c r="X605" s="25">
        <f t="shared" si="113"/>
        <v>9.5677632575379951E-2</v>
      </c>
      <c r="AA605" s="5">
        <v>39871</v>
      </c>
      <c r="AB605" s="2">
        <v>32</v>
      </c>
      <c r="AC605" s="2" t="s">
        <v>10</v>
      </c>
      <c r="AD605" s="6" t="s">
        <v>53</v>
      </c>
      <c r="AE605" s="2">
        <v>90</v>
      </c>
      <c r="AF605" s="2">
        <v>5</v>
      </c>
      <c r="AG605" s="2">
        <v>12</v>
      </c>
      <c r="AH605" s="2">
        <v>5.5</v>
      </c>
      <c r="AI605" s="2">
        <v>2</v>
      </c>
      <c r="AJ605" s="19">
        <v>190.06635554218249</v>
      </c>
      <c r="AK605" s="19">
        <f t="shared" si="114"/>
        <v>1.9006635554218249E-2</v>
      </c>
      <c r="AL605" s="19">
        <v>171.05971998796426</v>
      </c>
      <c r="AM605" s="19">
        <f t="shared" si="115"/>
        <v>1.7105971998796425E-2</v>
      </c>
      <c r="AN605" s="19">
        <f t="shared" si="116"/>
        <v>1.9006635554218235E-3</v>
      </c>
      <c r="AP605" s="24">
        <v>6.51</v>
      </c>
      <c r="AQ605" s="24">
        <f t="shared" si="117"/>
        <v>0.11135987771216473</v>
      </c>
      <c r="AR605" s="24"/>
      <c r="AS605" s="24">
        <v>8.2509316770186327</v>
      </c>
      <c r="AT605" s="24">
        <f t="shared" si="118"/>
        <v>1.5682245136784782E-2</v>
      </c>
      <c r="AU605" s="24"/>
      <c r="AV605" s="25">
        <f t="shared" si="119"/>
        <v>9.5677632575379951E-2</v>
      </c>
    </row>
    <row r="606" spans="1:48" x14ac:dyDescent="0.3">
      <c r="A606" s="2" t="s">
        <v>6</v>
      </c>
      <c r="B606" s="2">
        <v>57</v>
      </c>
      <c r="C606" s="5">
        <v>39871</v>
      </c>
      <c r="D606" s="2">
        <v>32</v>
      </c>
      <c r="E606" s="2" t="s">
        <v>10</v>
      </c>
      <c r="F606" s="6" t="s">
        <v>53</v>
      </c>
      <c r="G606" s="2">
        <v>90</v>
      </c>
      <c r="H606" s="2">
        <v>4</v>
      </c>
      <c r="I606" s="2">
        <v>12</v>
      </c>
      <c r="J606" s="2">
        <v>5</v>
      </c>
      <c r="K606" s="2">
        <v>2</v>
      </c>
      <c r="L606" s="19">
        <v>157.07963267948966</v>
      </c>
      <c r="M606" s="19">
        <f t="shared" si="108"/>
        <v>1.5707963267948967E-2</v>
      </c>
      <c r="N606" s="19">
        <v>141.37166941154069</v>
      </c>
      <c r="O606" s="19">
        <f t="shared" si="109"/>
        <v>1.4137166941154069E-2</v>
      </c>
      <c r="P606" s="19">
        <f t="shared" si="110"/>
        <v>1.5707963267948977E-3</v>
      </c>
      <c r="R606" s="24">
        <v>6.51</v>
      </c>
      <c r="S606" s="24">
        <f t="shared" si="111"/>
        <v>9.2032956786912992E-2</v>
      </c>
      <c r="U606" s="24">
        <v>8.2509316770186327</v>
      </c>
      <c r="V606" s="24">
        <f t="shared" si="112"/>
        <v>1.2960533170896535E-2</v>
      </c>
      <c r="X606" s="25">
        <f t="shared" si="113"/>
        <v>7.9072423616016463E-2</v>
      </c>
      <c r="AA606" s="5">
        <v>39871</v>
      </c>
      <c r="AB606" s="2">
        <v>32</v>
      </c>
      <c r="AC606" s="2" t="s">
        <v>10</v>
      </c>
      <c r="AD606" s="6" t="s">
        <v>53</v>
      </c>
      <c r="AE606" s="2">
        <v>90</v>
      </c>
      <c r="AF606" s="2">
        <v>4</v>
      </c>
      <c r="AG606" s="2">
        <v>12</v>
      </c>
      <c r="AH606" s="2">
        <v>5</v>
      </c>
      <c r="AI606" s="2">
        <v>2</v>
      </c>
      <c r="AJ606" s="19">
        <v>157.07963267948966</v>
      </c>
      <c r="AK606" s="19">
        <f t="shared" si="114"/>
        <v>1.5707963267948967E-2</v>
      </c>
      <c r="AL606" s="19">
        <v>141.37166941154069</v>
      </c>
      <c r="AM606" s="19">
        <f t="shared" si="115"/>
        <v>1.4137166941154069E-2</v>
      </c>
      <c r="AN606" s="19">
        <f t="shared" si="116"/>
        <v>1.5707963267948977E-3</v>
      </c>
      <c r="AP606" s="24">
        <v>6.51</v>
      </c>
      <c r="AQ606" s="24">
        <f t="shared" si="117"/>
        <v>9.2032956786912992E-2</v>
      </c>
      <c r="AR606" s="24"/>
      <c r="AS606" s="24">
        <v>8.2509316770186327</v>
      </c>
      <c r="AT606" s="24">
        <f t="shared" si="118"/>
        <v>1.2960533170896535E-2</v>
      </c>
      <c r="AU606" s="24"/>
      <c r="AV606" s="25">
        <f t="shared" si="119"/>
        <v>7.9072423616016463E-2</v>
      </c>
    </row>
    <row r="607" spans="1:48" x14ac:dyDescent="0.3">
      <c r="A607" s="2" t="s">
        <v>6</v>
      </c>
      <c r="B607" s="2">
        <v>57</v>
      </c>
      <c r="C607" s="5">
        <v>39871</v>
      </c>
      <c r="D607" s="2">
        <v>32</v>
      </c>
      <c r="E607" s="2" t="s">
        <v>10</v>
      </c>
      <c r="F607" s="6" t="s">
        <v>53</v>
      </c>
      <c r="G607" s="2">
        <v>80</v>
      </c>
      <c r="H607" s="2">
        <v>2</v>
      </c>
      <c r="I607" s="2">
        <v>12</v>
      </c>
      <c r="J607" s="2">
        <v>4</v>
      </c>
      <c r="K607" s="2">
        <v>2</v>
      </c>
      <c r="L607" s="19">
        <v>100.53096491487338</v>
      </c>
      <c r="M607" s="19">
        <f t="shared" si="108"/>
        <v>1.0053096491487338E-2</v>
      </c>
      <c r="N607" s="19">
        <v>80.424771931898704</v>
      </c>
      <c r="O607" s="19">
        <f t="shared" si="109"/>
        <v>8.0424771931898696E-3</v>
      </c>
      <c r="P607" s="19">
        <f t="shared" si="110"/>
        <v>2.0106192982974683E-3</v>
      </c>
      <c r="R607" s="24">
        <v>6.51</v>
      </c>
      <c r="S607" s="24">
        <f t="shared" si="111"/>
        <v>5.235652652766605E-2</v>
      </c>
      <c r="U607" s="24">
        <v>8.2509316770186327</v>
      </c>
      <c r="V607" s="24">
        <f t="shared" si="112"/>
        <v>1.6589482458747556E-2</v>
      </c>
      <c r="X607" s="25">
        <f t="shared" si="113"/>
        <v>3.5767044068918494E-2</v>
      </c>
      <c r="AA607" s="5">
        <v>39871</v>
      </c>
      <c r="AB607" s="2">
        <v>32</v>
      </c>
      <c r="AC607" s="2" t="s">
        <v>10</v>
      </c>
      <c r="AD607" s="6" t="s">
        <v>53</v>
      </c>
      <c r="AE607" s="2">
        <v>80</v>
      </c>
      <c r="AF607" s="2">
        <v>2</v>
      </c>
      <c r="AG607" s="2">
        <v>12</v>
      </c>
      <c r="AH607" s="2">
        <v>4</v>
      </c>
      <c r="AI607" s="2">
        <v>2</v>
      </c>
      <c r="AJ607" s="19">
        <v>100.53096491487338</v>
      </c>
      <c r="AK607" s="19">
        <f t="shared" si="114"/>
        <v>1.0053096491487338E-2</v>
      </c>
      <c r="AL607" s="19">
        <v>80.424771931898704</v>
      </c>
      <c r="AM607" s="19">
        <f t="shared" si="115"/>
        <v>8.0424771931898696E-3</v>
      </c>
      <c r="AN607" s="19">
        <f t="shared" si="116"/>
        <v>2.0106192982974683E-3</v>
      </c>
      <c r="AP607" s="24">
        <v>6.51</v>
      </c>
      <c r="AQ607" s="24">
        <f t="shared" si="117"/>
        <v>5.235652652766605E-2</v>
      </c>
      <c r="AR607" s="24"/>
      <c r="AS607" s="24">
        <v>8.2509316770186327</v>
      </c>
      <c r="AT607" s="24">
        <f t="shared" si="118"/>
        <v>1.6589482458747556E-2</v>
      </c>
      <c r="AU607" s="24"/>
      <c r="AV607" s="25">
        <f t="shared" si="119"/>
        <v>3.5767044068918494E-2</v>
      </c>
    </row>
    <row r="608" spans="1:48" x14ac:dyDescent="0.3">
      <c r="A608" s="2" t="s">
        <v>6</v>
      </c>
      <c r="B608" s="2">
        <v>57</v>
      </c>
      <c r="C608" s="5">
        <v>39871</v>
      </c>
      <c r="D608" s="2">
        <v>32</v>
      </c>
      <c r="E608" s="2" t="s">
        <v>10</v>
      </c>
      <c r="F608" s="6" t="s">
        <v>53</v>
      </c>
      <c r="G608" s="2">
        <v>30</v>
      </c>
      <c r="H608" s="2">
        <v>15</v>
      </c>
      <c r="I608" s="2">
        <v>35</v>
      </c>
      <c r="J608" s="2">
        <v>16.25</v>
      </c>
      <c r="K608" s="2">
        <v>2</v>
      </c>
      <c r="L608" s="19">
        <v>1659.1536201771096</v>
      </c>
      <c r="M608" s="19">
        <f t="shared" si="108"/>
        <v>0.16591536201771095</v>
      </c>
      <c r="N608" s="19">
        <v>497.74608605313284</v>
      </c>
      <c r="O608" s="19">
        <f t="shared" si="109"/>
        <v>4.9774608605313284E-2</v>
      </c>
      <c r="P608" s="19">
        <f t="shared" si="110"/>
        <v>0.11614075341239767</v>
      </c>
      <c r="R608" s="24">
        <v>6.51</v>
      </c>
      <c r="S608" s="24">
        <f t="shared" si="111"/>
        <v>0.32403270202058948</v>
      </c>
      <c r="U608" s="24">
        <v>8.2509316770186327</v>
      </c>
      <c r="V608" s="24">
        <f t="shared" si="112"/>
        <v>0.95826942132316184</v>
      </c>
      <c r="X608" s="25">
        <f t="shared" si="113"/>
        <v>-0.63423671930257242</v>
      </c>
      <c r="AA608" s="5">
        <v>39871</v>
      </c>
      <c r="AB608" s="2">
        <v>32</v>
      </c>
      <c r="AC608" s="2" t="s">
        <v>10</v>
      </c>
      <c r="AD608" s="6" t="s">
        <v>53</v>
      </c>
      <c r="AE608" s="2">
        <v>30</v>
      </c>
      <c r="AF608" s="2">
        <v>15</v>
      </c>
      <c r="AG608" s="2">
        <v>35</v>
      </c>
      <c r="AH608" s="2">
        <v>16.25</v>
      </c>
      <c r="AI608" s="2">
        <v>2</v>
      </c>
      <c r="AJ608" s="19">
        <v>1659.1536201771096</v>
      </c>
      <c r="AK608" s="19">
        <f t="shared" si="114"/>
        <v>0.16591536201771095</v>
      </c>
      <c r="AL608" s="19">
        <v>497.74608605313284</v>
      </c>
      <c r="AM608" s="19">
        <f t="shared" si="115"/>
        <v>4.9774608605313284E-2</v>
      </c>
      <c r="AN608" s="19">
        <f t="shared" si="116"/>
        <v>0.11614075341239767</v>
      </c>
      <c r="AP608" s="24">
        <v>6.51</v>
      </c>
      <c r="AQ608" s="24">
        <f t="shared" si="117"/>
        <v>0.32403270202058948</v>
      </c>
      <c r="AR608" s="24"/>
      <c r="AS608" s="24">
        <v>8.2509316770186327</v>
      </c>
      <c r="AT608" s="24">
        <f t="shared" si="118"/>
        <v>0.95826942132316184</v>
      </c>
      <c r="AU608" s="24"/>
      <c r="AV608" s="25">
        <f t="shared" si="119"/>
        <v>-0.63423671930257242</v>
      </c>
    </row>
    <row r="609" spans="1:48" x14ac:dyDescent="0.3">
      <c r="A609" s="2" t="s">
        <v>6</v>
      </c>
      <c r="B609" s="2">
        <v>57</v>
      </c>
      <c r="C609" s="5">
        <v>39871</v>
      </c>
      <c r="D609" s="2">
        <v>32</v>
      </c>
      <c r="E609" s="2" t="s">
        <v>10</v>
      </c>
      <c r="F609" s="6" t="s">
        <v>25</v>
      </c>
      <c r="G609" s="2">
        <v>60</v>
      </c>
      <c r="H609" s="2">
        <v>12</v>
      </c>
      <c r="I609" s="2">
        <v>16</v>
      </c>
      <c r="J609" s="2">
        <v>10</v>
      </c>
      <c r="K609" s="2">
        <v>2</v>
      </c>
      <c r="L609" s="19">
        <v>628.31853071795865</v>
      </c>
      <c r="M609" s="19">
        <f t="shared" si="108"/>
        <v>6.2831853071795868E-2</v>
      </c>
      <c r="N609" s="19">
        <v>376.9911184307752</v>
      </c>
      <c r="O609" s="19">
        <f t="shared" si="109"/>
        <v>3.7699111843077518E-2</v>
      </c>
      <c r="P609" s="19">
        <f t="shared" si="110"/>
        <v>2.513274122871835E-2</v>
      </c>
      <c r="R609" s="24">
        <v>14.08</v>
      </c>
      <c r="S609" s="24">
        <f t="shared" si="111"/>
        <v>0.53080349475053146</v>
      </c>
      <c r="U609" s="24">
        <v>10.218461538461538</v>
      </c>
      <c r="V609" s="24">
        <f t="shared" si="112"/>
        <v>0.25681794960176502</v>
      </c>
      <c r="X609" s="25">
        <f t="shared" si="113"/>
        <v>0.27398554514876644</v>
      </c>
      <c r="AA609" s="5">
        <v>39871</v>
      </c>
      <c r="AB609" s="2">
        <v>32</v>
      </c>
      <c r="AC609" s="2" t="s">
        <v>10</v>
      </c>
      <c r="AD609" s="6" t="s">
        <v>25</v>
      </c>
      <c r="AE609" s="2">
        <v>60</v>
      </c>
      <c r="AF609" s="2">
        <v>12</v>
      </c>
      <c r="AG609" s="2">
        <v>16</v>
      </c>
      <c r="AH609" s="2">
        <v>10</v>
      </c>
      <c r="AI609" s="2">
        <v>2</v>
      </c>
      <c r="AJ609" s="19">
        <v>628.31853071795865</v>
      </c>
      <c r="AK609" s="19">
        <f t="shared" si="114"/>
        <v>6.2831853071795868E-2</v>
      </c>
      <c r="AL609" s="19">
        <v>376.9911184307752</v>
      </c>
      <c r="AM609" s="19">
        <f t="shared" si="115"/>
        <v>3.7699111843077518E-2</v>
      </c>
      <c r="AN609" s="19">
        <f t="shared" si="116"/>
        <v>2.513274122871835E-2</v>
      </c>
      <c r="AP609" s="24">
        <v>14.08</v>
      </c>
      <c r="AQ609" s="24">
        <f t="shared" si="117"/>
        <v>0.53080349475053146</v>
      </c>
      <c r="AR609" s="24"/>
      <c r="AS609" s="24">
        <v>10.218461538461538</v>
      </c>
      <c r="AT609" s="24">
        <f t="shared" si="118"/>
        <v>0.25681794960176502</v>
      </c>
      <c r="AU609" s="24"/>
      <c r="AV609" s="25">
        <f t="shared" si="119"/>
        <v>0.27398554514876644</v>
      </c>
    </row>
    <row r="610" spans="1:48" x14ac:dyDescent="0.3">
      <c r="A610" s="2" t="s">
        <v>6</v>
      </c>
      <c r="B610" s="2">
        <v>57</v>
      </c>
      <c r="C610" s="5">
        <v>39871</v>
      </c>
      <c r="D610" s="2">
        <v>32</v>
      </c>
      <c r="E610" s="2" t="s">
        <v>10</v>
      </c>
      <c r="F610" s="6" t="s">
        <v>53</v>
      </c>
      <c r="G610" s="2">
        <v>80</v>
      </c>
      <c r="H610" s="2">
        <v>6</v>
      </c>
      <c r="I610" s="2">
        <v>16</v>
      </c>
      <c r="J610" s="2">
        <v>7</v>
      </c>
      <c r="K610" s="2">
        <v>2</v>
      </c>
      <c r="L610" s="19">
        <v>307.8760800517997</v>
      </c>
      <c r="M610" s="19">
        <f t="shared" si="108"/>
        <v>3.0787608005179972E-2</v>
      </c>
      <c r="N610" s="19">
        <v>246.30086404143978</v>
      </c>
      <c r="O610" s="19">
        <f t="shared" si="109"/>
        <v>2.4630086404143978E-2</v>
      </c>
      <c r="P610" s="19">
        <f t="shared" si="110"/>
        <v>6.1575216010359944E-3</v>
      </c>
      <c r="R610" s="24">
        <v>6.51</v>
      </c>
      <c r="S610" s="24">
        <f t="shared" si="111"/>
        <v>0.16034186249097729</v>
      </c>
      <c r="U610" s="24">
        <v>8.2509316770186327</v>
      </c>
      <c r="V610" s="24">
        <f t="shared" si="112"/>
        <v>5.0805290029914373E-2</v>
      </c>
      <c r="X610" s="25">
        <f t="shared" si="113"/>
        <v>0.10953657246106291</v>
      </c>
      <c r="AA610" s="5">
        <v>39871</v>
      </c>
      <c r="AB610" s="2">
        <v>32</v>
      </c>
      <c r="AC610" s="2" t="s">
        <v>10</v>
      </c>
      <c r="AD610" s="6" t="s">
        <v>53</v>
      </c>
      <c r="AE610" s="2">
        <v>80</v>
      </c>
      <c r="AF610" s="2">
        <v>6</v>
      </c>
      <c r="AG610" s="2">
        <v>16</v>
      </c>
      <c r="AH610" s="2">
        <v>7</v>
      </c>
      <c r="AI610" s="2">
        <v>2</v>
      </c>
      <c r="AJ610" s="19">
        <v>307.8760800517997</v>
      </c>
      <c r="AK610" s="19">
        <f t="shared" si="114"/>
        <v>3.0787608005179972E-2</v>
      </c>
      <c r="AL610" s="19">
        <v>246.30086404143978</v>
      </c>
      <c r="AM610" s="19">
        <f t="shared" si="115"/>
        <v>2.4630086404143978E-2</v>
      </c>
      <c r="AN610" s="19">
        <f t="shared" si="116"/>
        <v>6.1575216010359944E-3</v>
      </c>
      <c r="AP610" s="24">
        <v>6.51</v>
      </c>
      <c r="AQ610" s="24">
        <f t="shared" si="117"/>
        <v>0.16034186249097729</v>
      </c>
      <c r="AR610" s="24"/>
      <c r="AS610" s="24">
        <v>8.2509316770186327</v>
      </c>
      <c r="AT610" s="24">
        <f t="shared" si="118"/>
        <v>5.0805290029914373E-2</v>
      </c>
      <c r="AU610" s="24"/>
      <c r="AV610" s="25">
        <f t="shared" si="119"/>
        <v>0.10953657246106291</v>
      </c>
    </row>
    <row r="611" spans="1:48" x14ac:dyDescent="0.3">
      <c r="A611" s="2" t="s">
        <v>6</v>
      </c>
      <c r="B611" s="2">
        <v>57</v>
      </c>
      <c r="C611" s="5">
        <v>39871</v>
      </c>
      <c r="D611" s="2">
        <v>32</v>
      </c>
      <c r="E611" s="2" t="s">
        <v>10</v>
      </c>
      <c r="F611" s="6" t="s">
        <v>53</v>
      </c>
      <c r="G611" s="2">
        <v>60</v>
      </c>
      <c r="H611" s="2">
        <v>3</v>
      </c>
      <c r="I611" s="2">
        <v>11</v>
      </c>
      <c r="J611" s="2">
        <v>4.25</v>
      </c>
      <c r="K611" s="2">
        <v>2</v>
      </c>
      <c r="L611" s="19">
        <v>113.49003461093127</v>
      </c>
      <c r="M611" s="19">
        <f t="shared" si="108"/>
        <v>1.1349003461093127E-2</v>
      </c>
      <c r="N611" s="19">
        <v>68.094020766558756</v>
      </c>
      <c r="O611" s="19">
        <f t="shared" si="109"/>
        <v>6.8094020766558752E-3</v>
      </c>
      <c r="P611" s="19">
        <f t="shared" si="110"/>
        <v>4.5396013844372519E-3</v>
      </c>
      <c r="R611" s="24">
        <v>6.51</v>
      </c>
      <c r="S611" s="24">
        <f t="shared" si="111"/>
        <v>4.4329207519029745E-2</v>
      </c>
      <c r="U611" s="24">
        <v>8.2509316770186327</v>
      </c>
      <c r="V611" s="24">
        <f t="shared" si="112"/>
        <v>3.7455940863890959E-2</v>
      </c>
      <c r="X611" s="25">
        <f t="shared" si="113"/>
        <v>6.8732666551387864E-3</v>
      </c>
      <c r="AA611" s="5">
        <v>39871</v>
      </c>
      <c r="AB611" s="2">
        <v>32</v>
      </c>
      <c r="AC611" s="2" t="s">
        <v>10</v>
      </c>
      <c r="AD611" s="6" t="s">
        <v>53</v>
      </c>
      <c r="AE611" s="2">
        <v>60</v>
      </c>
      <c r="AF611" s="2">
        <v>3</v>
      </c>
      <c r="AG611" s="2">
        <v>11</v>
      </c>
      <c r="AH611" s="2">
        <v>4.25</v>
      </c>
      <c r="AI611" s="2">
        <v>2</v>
      </c>
      <c r="AJ611" s="19">
        <v>113.49003461093127</v>
      </c>
      <c r="AK611" s="19">
        <f t="shared" si="114"/>
        <v>1.1349003461093127E-2</v>
      </c>
      <c r="AL611" s="19">
        <v>68.094020766558756</v>
      </c>
      <c r="AM611" s="19">
        <f t="shared" si="115"/>
        <v>6.8094020766558752E-3</v>
      </c>
      <c r="AN611" s="19">
        <f t="shared" si="116"/>
        <v>4.5396013844372519E-3</v>
      </c>
      <c r="AP611" s="24">
        <v>6.51</v>
      </c>
      <c r="AQ611" s="24">
        <f t="shared" si="117"/>
        <v>4.4329207519029745E-2</v>
      </c>
      <c r="AR611" s="24"/>
      <c r="AS611" s="24">
        <v>8.2509316770186327</v>
      </c>
      <c r="AT611" s="24">
        <f t="shared" si="118"/>
        <v>3.7455940863890959E-2</v>
      </c>
      <c r="AU611" s="24"/>
      <c r="AV611" s="25">
        <f t="shared" si="119"/>
        <v>6.8732666551387864E-3</v>
      </c>
    </row>
    <row r="612" spans="1:48" x14ac:dyDescent="0.3">
      <c r="A612" s="2" t="s">
        <v>6</v>
      </c>
      <c r="B612" s="2">
        <v>57</v>
      </c>
      <c r="C612" s="5">
        <v>39871</v>
      </c>
      <c r="D612" s="2">
        <v>32</v>
      </c>
      <c r="E612" s="2" t="s">
        <v>10</v>
      </c>
      <c r="F612" s="6" t="s">
        <v>53</v>
      </c>
      <c r="G612" s="2">
        <v>80</v>
      </c>
      <c r="H612" s="2">
        <v>7</v>
      </c>
      <c r="I612" s="2">
        <v>25</v>
      </c>
      <c r="J612" s="2">
        <v>9.75</v>
      </c>
      <c r="K612" s="2">
        <v>2</v>
      </c>
      <c r="L612" s="19">
        <v>597.29530326375937</v>
      </c>
      <c r="M612" s="19">
        <f t="shared" si="108"/>
        <v>5.9729530326375936E-2</v>
      </c>
      <c r="N612" s="19">
        <v>477.83624261100749</v>
      </c>
      <c r="O612" s="19">
        <f t="shared" si="109"/>
        <v>4.7783624261100749E-2</v>
      </c>
      <c r="P612" s="19">
        <f t="shared" si="110"/>
        <v>1.1945906065275187E-2</v>
      </c>
      <c r="R612" s="24">
        <v>6.51</v>
      </c>
      <c r="S612" s="24">
        <f t="shared" si="111"/>
        <v>0.31107139393976585</v>
      </c>
      <c r="U612" s="24">
        <v>8.2509316770186327</v>
      </c>
      <c r="V612" s="24">
        <f t="shared" si="112"/>
        <v>9.8564854764668058E-2</v>
      </c>
      <c r="X612" s="25">
        <f t="shared" si="113"/>
        <v>0.21250653917509779</v>
      </c>
      <c r="AA612" s="5">
        <v>39871</v>
      </c>
      <c r="AB612" s="2">
        <v>32</v>
      </c>
      <c r="AC612" s="2" t="s">
        <v>10</v>
      </c>
      <c r="AD612" s="6" t="s">
        <v>53</v>
      </c>
      <c r="AE612" s="2">
        <v>80</v>
      </c>
      <c r="AF612" s="2">
        <v>7</v>
      </c>
      <c r="AG612" s="2">
        <v>25</v>
      </c>
      <c r="AH612" s="2">
        <v>9.75</v>
      </c>
      <c r="AI612" s="2">
        <v>2</v>
      </c>
      <c r="AJ612" s="19">
        <v>597.29530326375937</v>
      </c>
      <c r="AK612" s="19">
        <f t="shared" si="114"/>
        <v>5.9729530326375936E-2</v>
      </c>
      <c r="AL612" s="19">
        <v>477.83624261100749</v>
      </c>
      <c r="AM612" s="19">
        <f t="shared" si="115"/>
        <v>4.7783624261100749E-2</v>
      </c>
      <c r="AN612" s="19">
        <f t="shared" si="116"/>
        <v>1.1945906065275187E-2</v>
      </c>
      <c r="AP612" s="24">
        <v>6.51</v>
      </c>
      <c r="AQ612" s="24">
        <f t="shared" si="117"/>
        <v>0.31107139393976585</v>
      </c>
      <c r="AR612" s="24"/>
      <c r="AS612" s="24">
        <v>8.2509316770186327</v>
      </c>
      <c r="AT612" s="24">
        <f t="shared" si="118"/>
        <v>9.8564854764668058E-2</v>
      </c>
      <c r="AU612" s="24"/>
      <c r="AV612" s="25">
        <f t="shared" si="119"/>
        <v>0.21250653917509779</v>
      </c>
    </row>
    <row r="613" spans="1:48" x14ac:dyDescent="0.3">
      <c r="A613" s="2" t="s">
        <v>6</v>
      </c>
      <c r="B613" s="2">
        <v>57</v>
      </c>
      <c r="C613" s="5">
        <v>39871</v>
      </c>
      <c r="D613" s="2">
        <v>32</v>
      </c>
      <c r="E613" s="2" t="s">
        <v>10</v>
      </c>
      <c r="F613" s="6" t="s">
        <v>49</v>
      </c>
      <c r="G613" s="2">
        <v>100</v>
      </c>
      <c r="H613" s="2">
        <v>1</v>
      </c>
      <c r="I613" s="2">
        <v>15</v>
      </c>
      <c r="J613" s="2">
        <v>4.25</v>
      </c>
      <c r="K613" s="2">
        <v>2</v>
      </c>
      <c r="L613" s="19">
        <v>113.49003461093127</v>
      </c>
      <c r="M613" s="19">
        <f t="shared" si="108"/>
        <v>1.1349003461093127E-2</v>
      </c>
      <c r="N613" s="19">
        <v>113.49003461093127</v>
      </c>
      <c r="O613" s="19">
        <f t="shared" si="109"/>
        <v>1.1349003461093127E-2</v>
      </c>
      <c r="P613" s="19">
        <f t="shared" si="110"/>
        <v>0</v>
      </c>
      <c r="R613" s="24">
        <v>14.08</v>
      </c>
      <c r="S613" s="24">
        <f t="shared" si="111"/>
        <v>0.15979396873219123</v>
      </c>
      <c r="U613" s="24">
        <v>8.461146496815287</v>
      </c>
      <c r="V613" s="24">
        <f t="shared" si="112"/>
        <v>0</v>
      </c>
      <c r="X613" s="25">
        <f t="shared" si="113"/>
        <v>0.15979396873219123</v>
      </c>
      <c r="AA613" s="5">
        <v>39871</v>
      </c>
      <c r="AB613" s="2">
        <v>32</v>
      </c>
      <c r="AC613" s="2" t="s">
        <v>10</v>
      </c>
      <c r="AD613" s="6" t="s">
        <v>49</v>
      </c>
      <c r="AE613" s="2">
        <v>100</v>
      </c>
      <c r="AF613" s="2">
        <v>1</v>
      </c>
      <c r="AG613" s="2">
        <v>15</v>
      </c>
      <c r="AH613" s="2">
        <v>4.25</v>
      </c>
      <c r="AI613" s="2">
        <v>2</v>
      </c>
      <c r="AJ613" s="19">
        <v>113.49003461093127</v>
      </c>
      <c r="AK613" s="19">
        <f t="shared" si="114"/>
        <v>1.1349003461093127E-2</v>
      </c>
      <c r="AL613" s="19">
        <v>113.49003461093127</v>
      </c>
      <c r="AM613" s="19">
        <f t="shared" si="115"/>
        <v>1.1349003461093127E-2</v>
      </c>
      <c r="AN613" s="19">
        <f t="shared" si="116"/>
        <v>0</v>
      </c>
      <c r="AP613" s="24">
        <v>14.08</v>
      </c>
      <c r="AQ613" s="24">
        <f t="shared" si="117"/>
        <v>0.15979396873219123</v>
      </c>
      <c r="AR613" s="24"/>
      <c r="AS613" s="24">
        <v>8.461146496815287</v>
      </c>
      <c r="AT613" s="24">
        <f t="shared" si="118"/>
        <v>0</v>
      </c>
      <c r="AU613" s="24"/>
      <c r="AV613" s="25">
        <f t="shared" si="119"/>
        <v>0.15979396873219123</v>
      </c>
    </row>
    <row r="614" spans="1:48" x14ac:dyDescent="0.3">
      <c r="A614" s="2" t="s">
        <v>6</v>
      </c>
      <c r="B614" s="2">
        <v>57</v>
      </c>
      <c r="C614" s="5">
        <v>39871</v>
      </c>
      <c r="D614" s="2">
        <v>32</v>
      </c>
      <c r="E614" s="2" t="s">
        <v>10</v>
      </c>
      <c r="F614" s="6" t="s">
        <v>36</v>
      </c>
      <c r="G614" s="2">
        <v>40</v>
      </c>
      <c r="H614" s="2">
        <v>10</v>
      </c>
      <c r="I614" s="2">
        <v>17</v>
      </c>
      <c r="J614" s="2">
        <v>9.25</v>
      </c>
      <c r="K614" s="2">
        <v>2</v>
      </c>
      <c r="L614" s="19">
        <v>537.60504284555338</v>
      </c>
      <c r="M614" s="19">
        <f t="shared" si="108"/>
        <v>5.3760504284555338E-2</v>
      </c>
      <c r="N614" s="19">
        <v>215.04201713822135</v>
      </c>
      <c r="O614" s="19">
        <f t="shared" si="109"/>
        <v>2.1504201713822134E-2</v>
      </c>
      <c r="P614" s="19">
        <f t="shared" si="110"/>
        <v>3.2256302570733204E-2</v>
      </c>
      <c r="R614" s="24">
        <v>14.08</v>
      </c>
      <c r="S614" s="24">
        <f t="shared" si="111"/>
        <v>0.30277916013061562</v>
      </c>
      <c r="U614" s="24">
        <v>8.3025000000000002</v>
      </c>
      <c r="V614" s="24">
        <f t="shared" si="112"/>
        <v>0.26780795209351244</v>
      </c>
      <c r="X614" s="25">
        <f t="shared" si="113"/>
        <v>3.4971208037103185E-2</v>
      </c>
      <c r="AA614" s="5">
        <v>39871</v>
      </c>
      <c r="AB614" s="2">
        <v>32</v>
      </c>
      <c r="AC614" s="2" t="s">
        <v>10</v>
      </c>
      <c r="AD614" s="6" t="s">
        <v>36</v>
      </c>
      <c r="AE614" s="2">
        <v>40</v>
      </c>
      <c r="AF614" s="2">
        <v>10</v>
      </c>
      <c r="AG614" s="2">
        <v>17</v>
      </c>
      <c r="AH614" s="2">
        <v>9.25</v>
      </c>
      <c r="AI614" s="2">
        <v>2</v>
      </c>
      <c r="AJ614" s="19">
        <v>537.60504284555338</v>
      </c>
      <c r="AK614" s="19">
        <f t="shared" si="114"/>
        <v>5.3760504284555338E-2</v>
      </c>
      <c r="AL614" s="19">
        <v>215.04201713822135</v>
      </c>
      <c r="AM614" s="19">
        <f t="shared" si="115"/>
        <v>2.1504201713822134E-2</v>
      </c>
      <c r="AN614" s="19">
        <f t="shared" si="116"/>
        <v>3.2256302570733204E-2</v>
      </c>
      <c r="AP614" s="24">
        <v>14.08</v>
      </c>
      <c r="AQ614" s="24">
        <f t="shared" si="117"/>
        <v>0.30277916013061562</v>
      </c>
      <c r="AR614" s="24"/>
      <c r="AS614" s="24">
        <v>8.3025000000000002</v>
      </c>
      <c r="AT614" s="24">
        <f t="shared" si="118"/>
        <v>0.26780795209351244</v>
      </c>
      <c r="AU614" s="24"/>
      <c r="AV614" s="25">
        <f t="shared" si="119"/>
        <v>3.4971208037103185E-2</v>
      </c>
    </row>
    <row r="615" spans="1:48" x14ac:dyDescent="0.3">
      <c r="A615" s="2" t="s">
        <v>6</v>
      </c>
      <c r="B615" s="2">
        <v>57</v>
      </c>
      <c r="C615" s="5">
        <v>39871</v>
      </c>
      <c r="D615" s="2">
        <v>32</v>
      </c>
      <c r="E615" s="2" t="s">
        <v>10</v>
      </c>
      <c r="F615" s="6" t="s">
        <v>53</v>
      </c>
      <c r="G615" s="2">
        <v>100</v>
      </c>
      <c r="H615" s="2">
        <v>2</v>
      </c>
      <c r="I615" s="2">
        <v>10</v>
      </c>
      <c r="J615" s="2">
        <v>3.5</v>
      </c>
      <c r="K615" s="2">
        <v>2</v>
      </c>
      <c r="L615" s="19">
        <v>76.969020012949926</v>
      </c>
      <c r="M615" s="19">
        <f t="shared" si="108"/>
        <v>7.696902001294993E-3</v>
      </c>
      <c r="N615" s="19">
        <v>76.969020012949926</v>
      </c>
      <c r="O615" s="19">
        <f t="shared" si="109"/>
        <v>7.696902001294993E-3</v>
      </c>
      <c r="P615" s="19">
        <f t="shared" si="110"/>
        <v>0</v>
      </c>
      <c r="R615" s="24">
        <v>6.51</v>
      </c>
      <c r="S615" s="24">
        <f t="shared" si="111"/>
        <v>5.0106832028430401E-2</v>
      </c>
      <c r="U615" s="24">
        <v>8.2509316770186327</v>
      </c>
      <c r="V615" s="24">
        <f t="shared" si="112"/>
        <v>0</v>
      </c>
      <c r="X615" s="25">
        <f t="shared" si="113"/>
        <v>5.0106832028430401E-2</v>
      </c>
      <c r="AA615" s="5">
        <v>39871</v>
      </c>
      <c r="AB615" s="2">
        <v>32</v>
      </c>
      <c r="AC615" s="2" t="s">
        <v>10</v>
      </c>
      <c r="AD615" s="6" t="s">
        <v>53</v>
      </c>
      <c r="AE615" s="2">
        <v>100</v>
      </c>
      <c r="AF615" s="2">
        <v>2</v>
      </c>
      <c r="AG615" s="2">
        <v>10</v>
      </c>
      <c r="AH615" s="2">
        <v>3.5</v>
      </c>
      <c r="AI615" s="2">
        <v>2</v>
      </c>
      <c r="AJ615" s="19">
        <v>76.969020012949926</v>
      </c>
      <c r="AK615" s="19">
        <f t="shared" si="114"/>
        <v>7.696902001294993E-3</v>
      </c>
      <c r="AL615" s="19">
        <v>76.969020012949926</v>
      </c>
      <c r="AM615" s="19">
        <f t="shared" si="115"/>
        <v>7.696902001294993E-3</v>
      </c>
      <c r="AN615" s="19">
        <f t="shared" si="116"/>
        <v>0</v>
      </c>
      <c r="AP615" s="24">
        <v>6.51</v>
      </c>
      <c r="AQ615" s="24">
        <f t="shared" si="117"/>
        <v>5.0106832028430401E-2</v>
      </c>
      <c r="AR615" s="24"/>
      <c r="AS615" s="24">
        <v>8.2509316770186327</v>
      </c>
      <c r="AT615" s="24">
        <f t="shared" si="118"/>
        <v>0</v>
      </c>
      <c r="AU615" s="24"/>
      <c r="AV615" s="25">
        <f t="shared" si="119"/>
        <v>5.0106832028430401E-2</v>
      </c>
    </row>
    <row r="616" spans="1:48" x14ac:dyDescent="0.3">
      <c r="A616" s="2" t="s">
        <v>6</v>
      </c>
      <c r="B616" s="2">
        <v>57</v>
      </c>
      <c r="C616" s="5">
        <v>39871</v>
      </c>
      <c r="D616" s="2">
        <v>32</v>
      </c>
      <c r="E616" s="2" t="s">
        <v>10</v>
      </c>
      <c r="F616" s="6" t="s">
        <v>16</v>
      </c>
      <c r="G616" s="2">
        <v>100</v>
      </c>
      <c r="H616" s="2">
        <v>8</v>
      </c>
      <c r="I616" s="2">
        <v>17</v>
      </c>
      <c r="J616" s="2">
        <v>8.25</v>
      </c>
      <c r="K616" s="2">
        <v>1</v>
      </c>
      <c r="L616" s="19">
        <v>213.8246499849553</v>
      </c>
      <c r="M616" s="19">
        <f t="shared" si="108"/>
        <v>2.138246499849553E-2</v>
      </c>
      <c r="N616" s="19">
        <v>213.8246499849553</v>
      </c>
      <c r="O616" s="19">
        <f t="shared" si="109"/>
        <v>2.138246499849553E-2</v>
      </c>
      <c r="P616" s="19">
        <f t="shared" si="110"/>
        <v>0</v>
      </c>
      <c r="R616" s="24">
        <v>14.08</v>
      </c>
      <c r="S616" s="24">
        <f t="shared" si="111"/>
        <v>0.30106510717881707</v>
      </c>
      <c r="U616" s="24">
        <v>6.8298200514138809</v>
      </c>
      <c r="V616" s="24">
        <f t="shared" si="112"/>
        <v>0</v>
      </c>
      <c r="X616" s="25">
        <f t="shared" si="113"/>
        <v>0.30106510717881707</v>
      </c>
      <c r="AA616" s="5">
        <v>39871</v>
      </c>
      <c r="AB616" s="2">
        <v>32</v>
      </c>
      <c r="AC616" s="2" t="s">
        <v>10</v>
      </c>
      <c r="AD616" s="6" t="s">
        <v>16</v>
      </c>
      <c r="AE616" s="2">
        <v>100</v>
      </c>
      <c r="AF616" s="2">
        <v>8</v>
      </c>
      <c r="AG616" s="2">
        <v>17</v>
      </c>
      <c r="AH616" s="2">
        <v>8.25</v>
      </c>
      <c r="AI616" s="2">
        <v>1</v>
      </c>
      <c r="AJ616" s="19">
        <v>213.8246499849553</v>
      </c>
      <c r="AK616" s="19">
        <f t="shared" si="114"/>
        <v>2.138246499849553E-2</v>
      </c>
      <c r="AL616" s="19">
        <v>213.8246499849553</v>
      </c>
      <c r="AM616" s="19">
        <f t="shared" si="115"/>
        <v>2.138246499849553E-2</v>
      </c>
      <c r="AN616" s="19">
        <f t="shared" si="116"/>
        <v>0</v>
      </c>
      <c r="AP616" s="24">
        <v>14.08</v>
      </c>
      <c r="AQ616" s="24">
        <f t="shared" si="117"/>
        <v>0.30106510717881707</v>
      </c>
      <c r="AR616" s="24"/>
      <c r="AS616" s="24">
        <v>6.8298200514138809</v>
      </c>
      <c r="AT616" s="24">
        <f t="shared" si="118"/>
        <v>0</v>
      </c>
      <c r="AU616" s="24"/>
      <c r="AV616" s="25">
        <f t="shared" si="119"/>
        <v>0.30106510717881707</v>
      </c>
    </row>
    <row r="617" spans="1:48" x14ac:dyDescent="0.3">
      <c r="A617" s="2" t="s">
        <v>6</v>
      </c>
      <c r="B617" s="2">
        <v>57</v>
      </c>
      <c r="C617" s="5">
        <v>39871</v>
      </c>
      <c r="D617" s="2">
        <v>32</v>
      </c>
      <c r="E617" s="2" t="s">
        <v>10</v>
      </c>
      <c r="F617" s="6" t="s">
        <v>53</v>
      </c>
      <c r="G617" s="2">
        <v>20</v>
      </c>
      <c r="H617" s="2">
        <v>5</v>
      </c>
      <c r="I617" s="2">
        <v>18</v>
      </c>
      <c r="J617" s="2">
        <v>7</v>
      </c>
      <c r="K617" s="2">
        <v>2</v>
      </c>
      <c r="L617" s="19">
        <v>307.8760800517997</v>
      </c>
      <c r="M617" s="19">
        <f t="shared" si="108"/>
        <v>3.0787608005179972E-2</v>
      </c>
      <c r="N617" s="19">
        <v>61.575216010359945</v>
      </c>
      <c r="O617" s="19">
        <f t="shared" si="109"/>
        <v>6.1575216010359944E-3</v>
      </c>
      <c r="P617" s="19">
        <f t="shared" si="110"/>
        <v>2.4630086404143978E-2</v>
      </c>
      <c r="R617" s="24">
        <v>6.51</v>
      </c>
      <c r="S617" s="24">
        <f t="shared" si="111"/>
        <v>4.0085465622744322E-2</v>
      </c>
      <c r="U617" s="24">
        <v>8.2509316770186327</v>
      </c>
      <c r="V617" s="24">
        <f t="shared" si="112"/>
        <v>0.20322116011965749</v>
      </c>
      <c r="X617" s="25">
        <f t="shared" si="113"/>
        <v>-0.16313569449691318</v>
      </c>
      <c r="AA617" s="5">
        <v>39871</v>
      </c>
      <c r="AB617" s="2">
        <v>32</v>
      </c>
      <c r="AC617" s="2" t="s">
        <v>10</v>
      </c>
      <c r="AD617" s="6" t="s">
        <v>53</v>
      </c>
      <c r="AE617" s="2">
        <v>20</v>
      </c>
      <c r="AF617" s="2">
        <v>5</v>
      </c>
      <c r="AG617" s="2">
        <v>18</v>
      </c>
      <c r="AH617" s="2">
        <v>7</v>
      </c>
      <c r="AI617" s="2">
        <v>2</v>
      </c>
      <c r="AJ617" s="19">
        <v>307.8760800517997</v>
      </c>
      <c r="AK617" s="19">
        <f t="shared" si="114"/>
        <v>3.0787608005179972E-2</v>
      </c>
      <c r="AL617" s="19">
        <v>61.575216010359945</v>
      </c>
      <c r="AM617" s="19">
        <f t="shared" si="115"/>
        <v>6.1575216010359944E-3</v>
      </c>
      <c r="AN617" s="19">
        <f t="shared" si="116"/>
        <v>2.4630086404143978E-2</v>
      </c>
      <c r="AP617" s="24">
        <v>6.51</v>
      </c>
      <c r="AQ617" s="24">
        <f t="shared" si="117"/>
        <v>4.0085465622744322E-2</v>
      </c>
      <c r="AR617" s="24"/>
      <c r="AS617" s="24">
        <v>8.2509316770186327</v>
      </c>
      <c r="AT617" s="24">
        <f t="shared" si="118"/>
        <v>0.20322116011965749</v>
      </c>
      <c r="AU617" s="24"/>
      <c r="AV617" s="25">
        <f t="shared" si="119"/>
        <v>-0.16313569449691318</v>
      </c>
    </row>
    <row r="618" spans="1:48" x14ac:dyDescent="0.3">
      <c r="A618" s="2" t="s">
        <v>6</v>
      </c>
      <c r="B618" s="2">
        <v>57</v>
      </c>
      <c r="C618" s="5">
        <v>39871</v>
      </c>
      <c r="D618" s="2">
        <v>32</v>
      </c>
      <c r="E618" s="2" t="s">
        <v>10</v>
      </c>
      <c r="F618" s="6" t="s">
        <v>53</v>
      </c>
      <c r="G618" s="2">
        <v>30</v>
      </c>
      <c r="H618" s="2">
        <v>5</v>
      </c>
      <c r="I618" s="2">
        <v>15</v>
      </c>
      <c r="J618" s="2">
        <v>6.25</v>
      </c>
      <c r="K618" s="2">
        <v>2</v>
      </c>
      <c r="L618" s="19">
        <v>245.43692606170259</v>
      </c>
      <c r="M618" s="19">
        <f t="shared" si="108"/>
        <v>2.4543692606170259E-2</v>
      </c>
      <c r="N618" s="19">
        <v>73.631077818510775</v>
      </c>
      <c r="O618" s="19">
        <f t="shared" si="109"/>
        <v>7.3631077818510776E-3</v>
      </c>
      <c r="P618" s="19">
        <f t="shared" si="110"/>
        <v>1.7180584824319181E-2</v>
      </c>
      <c r="R618" s="24">
        <v>6.51</v>
      </c>
      <c r="S618" s="24">
        <f t="shared" si="111"/>
        <v>4.7933831659850511E-2</v>
      </c>
      <c r="U618" s="24">
        <v>8.2509316770186327</v>
      </c>
      <c r="V618" s="24">
        <f t="shared" si="112"/>
        <v>0.14175583155668073</v>
      </c>
      <c r="X618" s="25">
        <f t="shared" si="113"/>
        <v>-9.382199989683021E-2</v>
      </c>
      <c r="AA618" s="5">
        <v>39871</v>
      </c>
      <c r="AB618" s="2">
        <v>32</v>
      </c>
      <c r="AC618" s="2" t="s">
        <v>10</v>
      </c>
      <c r="AD618" s="6" t="s">
        <v>53</v>
      </c>
      <c r="AE618" s="2">
        <v>30</v>
      </c>
      <c r="AF618" s="2">
        <v>5</v>
      </c>
      <c r="AG618" s="2">
        <v>15</v>
      </c>
      <c r="AH618" s="2">
        <v>6.25</v>
      </c>
      <c r="AI618" s="2">
        <v>2</v>
      </c>
      <c r="AJ618" s="19">
        <v>245.43692606170259</v>
      </c>
      <c r="AK618" s="19">
        <f t="shared" si="114"/>
        <v>2.4543692606170259E-2</v>
      </c>
      <c r="AL618" s="19">
        <v>73.631077818510775</v>
      </c>
      <c r="AM618" s="19">
        <f t="shared" si="115"/>
        <v>7.3631077818510776E-3</v>
      </c>
      <c r="AN618" s="19">
        <f t="shared" si="116"/>
        <v>1.7180584824319181E-2</v>
      </c>
      <c r="AP618" s="24">
        <v>6.51</v>
      </c>
      <c r="AQ618" s="24">
        <f t="shared" si="117"/>
        <v>4.7933831659850511E-2</v>
      </c>
      <c r="AR618" s="24"/>
      <c r="AS618" s="24">
        <v>8.2509316770186327</v>
      </c>
      <c r="AT618" s="24">
        <f t="shared" si="118"/>
        <v>0.14175583155668073</v>
      </c>
      <c r="AU618" s="24"/>
      <c r="AV618" s="25">
        <f t="shared" si="119"/>
        <v>-9.382199989683021E-2</v>
      </c>
    </row>
    <row r="619" spans="1:48" x14ac:dyDescent="0.3">
      <c r="A619" s="2" t="s">
        <v>6</v>
      </c>
      <c r="B619" s="2">
        <v>57</v>
      </c>
      <c r="C619" s="5">
        <v>39871</v>
      </c>
      <c r="D619" s="2">
        <v>32</v>
      </c>
      <c r="E619" s="2" t="s">
        <v>10</v>
      </c>
      <c r="F619" s="6" t="s">
        <v>53</v>
      </c>
      <c r="G619" s="2">
        <v>90</v>
      </c>
      <c r="H619" s="2">
        <v>3</v>
      </c>
      <c r="I619" s="2">
        <v>11</v>
      </c>
      <c r="J619" s="2">
        <v>4.25</v>
      </c>
      <c r="K619" s="2">
        <v>2</v>
      </c>
      <c r="L619" s="19">
        <v>113.49003461093127</v>
      </c>
      <c r="M619" s="19">
        <f t="shared" si="108"/>
        <v>1.1349003461093127E-2</v>
      </c>
      <c r="N619" s="19">
        <v>102.14103114983816</v>
      </c>
      <c r="O619" s="19">
        <f t="shared" si="109"/>
        <v>1.0214103114983816E-2</v>
      </c>
      <c r="P619" s="19">
        <f t="shared" si="110"/>
        <v>1.1349003461093108E-3</v>
      </c>
      <c r="R619" s="24">
        <v>6.51</v>
      </c>
      <c r="S619" s="24">
        <f t="shared" si="111"/>
        <v>6.6493811278544646E-2</v>
      </c>
      <c r="U619" s="24">
        <v>8.2509316770186327</v>
      </c>
      <c r="V619" s="24">
        <f t="shared" si="112"/>
        <v>9.3639852159727224E-3</v>
      </c>
      <c r="X619" s="25">
        <f t="shared" si="113"/>
        <v>5.7129826062571921E-2</v>
      </c>
      <c r="AA619" s="5">
        <v>39871</v>
      </c>
      <c r="AB619" s="2">
        <v>32</v>
      </c>
      <c r="AC619" s="2" t="s">
        <v>10</v>
      </c>
      <c r="AD619" s="6" t="s">
        <v>53</v>
      </c>
      <c r="AE619" s="2">
        <v>90</v>
      </c>
      <c r="AF619" s="2">
        <v>3</v>
      </c>
      <c r="AG619" s="2">
        <v>11</v>
      </c>
      <c r="AH619" s="2">
        <v>4.25</v>
      </c>
      <c r="AI619" s="2">
        <v>2</v>
      </c>
      <c r="AJ619" s="19">
        <v>113.49003461093127</v>
      </c>
      <c r="AK619" s="19">
        <f t="shared" si="114"/>
        <v>1.1349003461093127E-2</v>
      </c>
      <c r="AL619" s="19">
        <v>102.14103114983816</v>
      </c>
      <c r="AM619" s="19">
        <f t="shared" si="115"/>
        <v>1.0214103114983816E-2</v>
      </c>
      <c r="AN619" s="19">
        <f t="shared" si="116"/>
        <v>1.1349003461093108E-3</v>
      </c>
      <c r="AP619" s="24">
        <v>6.51</v>
      </c>
      <c r="AQ619" s="24">
        <f t="shared" si="117"/>
        <v>6.6493811278544646E-2</v>
      </c>
      <c r="AR619" s="24"/>
      <c r="AS619" s="24">
        <v>8.2509316770186327</v>
      </c>
      <c r="AT619" s="24">
        <f t="shared" si="118"/>
        <v>9.3639852159727224E-3</v>
      </c>
      <c r="AU619" s="24"/>
      <c r="AV619" s="25">
        <f t="shared" si="119"/>
        <v>5.7129826062571921E-2</v>
      </c>
    </row>
    <row r="620" spans="1:48" x14ac:dyDescent="0.3">
      <c r="A620" s="2" t="s">
        <v>6</v>
      </c>
      <c r="B620" s="2">
        <v>57</v>
      </c>
      <c r="C620" s="5">
        <v>39871</v>
      </c>
      <c r="D620" s="2">
        <v>32</v>
      </c>
      <c r="E620" s="2" t="s">
        <v>10</v>
      </c>
      <c r="F620" s="6" t="s">
        <v>36</v>
      </c>
      <c r="G620" s="2">
        <v>80</v>
      </c>
      <c r="H620" s="2">
        <v>3</v>
      </c>
      <c r="I620" s="2">
        <v>15</v>
      </c>
      <c r="J620" s="2">
        <v>5.25</v>
      </c>
      <c r="K620" s="2">
        <v>2</v>
      </c>
      <c r="L620" s="19">
        <v>173.18029502913734</v>
      </c>
      <c r="M620" s="19">
        <f t="shared" si="108"/>
        <v>1.7318029502913734E-2</v>
      </c>
      <c r="N620" s="19">
        <v>138.54423602330988</v>
      </c>
      <c r="O620" s="19">
        <f t="shared" si="109"/>
        <v>1.3854423602330988E-2</v>
      </c>
      <c r="P620" s="19">
        <f t="shared" si="110"/>
        <v>3.4636059005827453E-3</v>
      </c>
      <c r="R620" s="24">
        <v>14.08</v>
      </c>
      <c r="S620" s="24">
        <f t="shared" si="111"/>
        <v>0.19507028432082033</v>
      </c>
      <c r="U620" s="24">
        <v>8.3025000000000002</v>
      </c>
      <c r="V620" s="24">
        <f t="shared" si="112"/>
        <v>2.8756587989588245E-2</v>
      </c>
      <c r="X620" s="25">
        <f t="shared" si="113"/>
        <v>0.16631369633123208</v>
      </c>
      <c r="AA620" s="5">
        <v>39871</v>
      </c>
      <c r="AB620" s="2">
        <v>32</v>
      </c>
      <c r="AC620" s="2" t="s">
        <v>10</v>
      </c>
      <c r="AD620" s="6" t="s">
        <v>36</v>
      </c>
      <c r="AE620" s="2">
        <v>80</v>
      </c>
      <c r="AF620" s="2">
        <v>3</v>
      </c>
      <c r="AG620" s="2">
        <v>15</v>
      </c>
      <c r="AH620" s="2">
        <v>5.25</v>
      </c>
      <c r="AI620" s="2">
        <v>2</v>
      </c>
      <c r="AJ620" s="19">
        <v>173.18029502913734</v>
      </c>
      <c r="AK620" s="19">
        <f t="shared" si="114"/>
        <v>1.7318029502913734E-2</v>
      </c>
      <c r="AL620" s="19">
        <v>138.54423602330988</v>
      </c>
      <c r="AM620" s="19">
        <f t="shared" si="115"/>
        <v>1.3854423602330988E-2</v>
      </c>
      <c r="AN620" s="19">
        <f t="shared" si="116"/>
        <v>3.4636059005827453E-3</v>
      </c>
      <c r="AP620" s="24">
        <v>14.08</v>
      </c>
      <c r="AQ620" s="24">
        <f t="shared" si="117"/>
        <v>0.19507028432082033</v>
      </c>
      <c r="AR620" s="24"/>
      <c r="AS620" s="24">
        <v>8.3025000000000002</v>
      </c>
      <c r="AT620" s="24">
        <f t="shared" si="118"/>
        <v>2.8756587989588245E-2</v>
      </c>
      <c r="AU620" s="24"/>
      <c r="AV620" s="25">
        <f t="shared" si="119"/>
        <v>0.16631369633123208</v>
      </c>
    </row>
    <row r="621" spans="1:48" x14ac:dyDescent="0.3">
      <c r="A621" s="2" t="s">
        <v>6</v>
      </c>
      <c r="B621" s="2">
        <v>57</v>
      </c>
      <c r="C621" s="5">
        <v>39871</v>
      </c>
      <c r="D621" s="2">
        <v>32</v>
      </c>
      <c r="E621" s="2" t="s">
        <v>10</v>
      </c>
      <c r="F621" s="6" t="s">
        <v>44</v>
      </c>
      <c r="G621" s="2">
        <v>100</v>
      </c>
      <c r="H621" s="2">
        <v>7</v>
      </c>
      <c r="I621" s="2">
        <v>10</v>
      </c>
      <c r="J621" s="2">
        <v>6</v>
      </c>
      <c r="K621" s="2">
        <v>2</v>
      </c>
      <c r="L621" s="19">
        <v>226.1946710584651</v>
      </c>
      <c r="M621" s="19">
        <f t="shared" si="108"/>
        <v>2.2619467105846509E-2</v>
      </c>
      <c r="N621" s="19">
        <v>226.1946710584651</v>
      </c>
      <c r="O621" s="19">
        <f t="shared" si="109"/>
        <v>2.2619467105846509E-2</v>
      </c>
      <c r="P621" s="19">
        <f t="shared" si="110"/>
        <v>0</v>
      </c>
      <c r="R621" s="24">
        <v>14.08</v>
      </c>
      <c r="S621" s="24">
        <f t="shared" si="111"/>
        <v>0.31848209685031886</v>
      </c>
      <c r="U621" s="24">
        <v>9.0675767918088734</v>
      </c>
      <c r="V621" s="24">
        <f t="shared" si="112"/>
        <v>0</v>
      </c>
      <c r="X621" s="25">
        <f t="shared" si="113"/>
        <v>0.31848209685031886</v>
      </c>
      <c r="AA621" s="5">
        <v>39871</v>
      </c>
      <c r="AB621" s="2">
        <v>32</v>
      </c>
      <c r="AC621" s="2" t="s">
        <v>10</v>
      </c>
      <c r="AD621" s="6" t="s">
        <v>44</v>
      </c>
      <c r="AE621" s="2">
        <v>100</v>
      </c>
      <c r="AF621" s="2">
        <v>7</v>
      </c>
      <c r="AG621" s="2">
        <v>10</v>
      </c>
      <c r="AH621" s="2">
        <v>6</v>
      </c>
      <c r="AI621" s="2">
        <v>2</v>
      </c>
      <c r="AJ621" s="19">
        <v>226.1946710584651</v>
      </c>
      <c r="AK621" s="19">
        <f t="shared" si="114"/>
        <v>2.2619467105846509E-2</v>
      </c>
      <c r="AL621" s="19">
        <v>226.1946710584651</v>
      </c>
      <c r="AM621" s="19">
        <f t="shared" si="115"/>
        <v>2.2619467105846509E-2</v>
      </c>
      <c r="AN621" s="19">
        <f t="shared" si="116"/>
        <v>0</v>
      </c>
      <c r="AP621" s="24">
        <v>14.08</v>
      </c>
      <c r="AQ621" s="24">
        <f t="shared" si="117"/>
        <v>0.31848209685031886</v>
      </c>
      <c r="AR621" s="24"/>
      <c r="AS621" s="24">
        <v>9.0675767918088734</v>
      </c>
      <c r="AT621" s="24">
        <f t="shared" si="118"/>
        <v>0</v>
      </c>
      <c r="AU621" s="24"/>
      <c r="AV621" s="25">
        <f t="shared" si="119"/>
        <v>0.31848209685031886</v>
      </c>
    </row>
    <row r="622" spans="1:48" x14ac:dyDescent="0.3">
      <c r="A622" s="2" t="s">
        <v>6</v>
      </c>
      <c r="B622" s="2">
        <v>57</v>
      </c>
      <c r="C622" s="5">
        <v>39871</v>
      </c>
      <c r="D622" s="2">
        <v>32</v>
      </c>
      <c r="E622" s="2" t="s">
        <v>10</v>
      </c>
      <c r="F622" s="6" t="s">
        <v>53</v>
      </c>
      <c r="G622" s="2">
        <v>80</v>
      </c>
      <c r="H622" s="2">
        <v>5</v>
      </c>
      <c r="I622" s="2">
        <v>20</v>
      </c>
      <c r="J622" s="2">
        <v>7.5</v>
      </c>
      <c r="K622" s="2">
        <v>2</v>
      </c>
      <c r="L622" s="19">
        <v>353.42917352885172</v>
      </c>
      <c r="M622" s="19">
        <f t="shared" si="108"/>
        <v>3.5342917352885174E-2</v>
      </c>
      <c r="N622" s="19">
        <v>282.74333882308139</v>
      </c>
      <c r="O622" s="19">
        <f t="shared" si="109"/>
        <v>2.8274333882308138E-2</v>
      </c>
      <c r="P622" s="19">
        <f t="shared" si="110"/>
        <v>7.0685834705770355E-3</v>
      </c>
      <c r="R622" s="24">
        <v>6.51</v>
      </c>
      <c r="S622" s="24">
        <f t="shared" si="111"/>
        <v>0.18406591357382598</v>
      </c>
      <c r="U622" s="24">
        <v>8.2509316770186327</v>
      </c>
      <c r="V622" s="24">
        <f t="shared" si="112"/>
        <v>5.8322399269034368E-2</v>
      </c>
      <c r="X622" s="25">
        <f t="shared" si="113"/>
        <v>0.12574351430479161</v>
      </c>
      <c r="AA622" s="5">
        <v>39871</v>
      </c>
      <c r="AB622" s="2">
        <v>32</v>
      </c>
      <c r="AC622" s="2" t="s">
        <v>10</v>
      </c>
      <c r="AD622" s="6" t="s">
        <v>53</v>
      </c>
      <c r="AE622" s="2">
        <v>80</v>
      </c>
      <c r="AF622" s="2">
        <v>5</v>
      </c>
      <c r="AG622" s="2">
        <v>20</v>
      </c>
      <c r="AH622" s="2">
        <v>7.5</v>
      </c>
      <c r="AI622" s="2">
        <v>2</v>
      </c>
      <c r="AJ622" s="19">
        <v>353.42917352885172</v>
      </c>
      <c r="AK622" s="19">
        <f t="shared" si="114"/>
        <v>3.5342917352885174E-2</v>
      </c>
      <c r="AL622" s="19">
        <v>282.74333882308139</v>
      </c>
      <c r="AM622" s="19">
        <f t="shared" si="115"/>
        <v>2.8274333882308138E-2</v>
      </c>
      <c r="AN622" s="19">
        <f t="shared" si="116"/>
        <v>7.0685834705770355E-3</v>
      </c>
      <c r="AP622" s="24">
        <v>6.51</v>
      </c>
      <c r="AQ622" s="24">
        <f t="shared" si="117"/>
        <v>0.18406591357382598</v>
      </c>
      <c r="AR622" s="24"/>
      <c r="AS622" s="24">
        <v>8.2509316770186327</v>
      </c>
      <c r="AT622" s="24">
        <f t="shared" si="118"/>
        <v>5.8322399269034368E-2</v>
      </c>
      <c r="AU622" s="24"/>
      <c r="AV622" s="25">
        <f t="shared" si="119"/>
        <v>0.12574351430479161</v>
      </c>
    </row>
    <row r="623" spans="1:48" x14ac:dyDescent="0.3">
      <c r="A623" s="2" t="s">
        <v>6</v>
      </c>
      <c r="B623" s="2">
        <v>57</v>
      </c>
      <c r="C623" s="5">
        <v>39871</v>
      </c>
      <c r="D623" s="2">
        <v>32</v>
      </c>
      <c r="E623" s="2" t="s">
        <v>10</v>
      </c>
      <c r="F623" s="6" t="s">
        <v>44</v>
      </c>
      <c r="G623" s="2">
        <v>100</v>
      </c>
      <c r="H623" s="2">
        <v>8</v>
      </c>
      <c r="I623" s="2">
        <v>11</v>
      </c>
      <c r="J623" s="2">
        <v>6.75</v>
      </c>
      <c r="K623" s="2">
        <v>2</v>
      </c>
      <c r="L623" s="19">
        <v>286.27763055836988</v>
      </c>
      <c r="M623" s="19">
        <f t="shared" si="108"/>
        <v>2.8627763055836988E-2</v>
      </c>
      <c r="N623" s="19">
        <v>286.27763055836988</v>
      </c>
      <c r="O623" s="19">
        <f t="shared" si="109"/>
        <v>2.8627763055836988E-2</v>
      </c>
      <c r="P623" s="19">
        <f t="shared" si="110"/>
        <v>0</v>
      </c>
      <c r="R623" s="24">
        <v>14.08</v>
      </c>
      <c r="S623" s="24">
        <f t="shared" si="111"/>
        <v>0.40307890382618478</v>
      </c>
      <c r="U623" s="24">
        <v>9.0675767918088734</v>
      </c>
      <c r="V623" s="24">
        <f t="shared" si="112"/>
        <v>0</v>
      </c>
      <c r="X623" s="25">
        <f t="shared" si="113"/>
        <v>0.40307890382618478</v>
      </c>
      <c r="AA623" s="5">
        <v>39871</v>
      </c>
      <c r="AB623" s="2">
        <v>32</v>
      </c>
      <c r="AC623" s="2" t="s">
        <v>10</v>
      </c>
      <c r="AD623" s="6" t="s">
        <v>44</v>
      </c>
      <c r="AE623" s="2">
        <v>100</v>
      </c>
      <c r="AF623" s="2">
        <v>8</v>
      </c>
      <c r="AG623" s="2">
        <v>11</v>
      </c>
      <c r="AH623" s="2">
        <v>6.75</v>
      </c>
      <c r="AI623" s="2">
        <v>2</v>
      </c>
      <c r="AJ623" s="19">
        <v>286.27763055836988</v>
      </c>
      <c r="AK623" s="19">
        <f t="shared" si="114"/>
        <v>2.8627763055836988E-2</v>
      </c>
      <c r="AL623" s="19">
        <v>286.27763055836988</v>
      </c>
      <c r="AM623" s="19">
        <f t="shared" si="115"/>
        <v>2.8627763055836988E-2</v>
      </c>
      <c r="AN623" s="19">
        <f t="shared" si="116"/>
        <v>0</v>
      </c>
      <c r="AP623" s="24">
        <v>14.08</v>
      </c>
      <c r="AQ623" s="24">
        <f t="shared" si="117"/>
        <v>0.40307890382618478</v>
      </c>
      <c r="AR623" s="24"/>
      <c r="AS623" s="24">
        <v>9.0675767918088734</v>
      </c>
      <c r="AT623" s="24">
        <f t="shared" si="118"/>
        <v>0</v>
      </c>
      <c r="AU623" s="24"/>
      <c r="AV623" s="25">
        <f t="shared" si="119"/>
        <v>0.40307890382618478</v>
      </c>
    </row>
    <row r="624" spans="1:48" x14ac:dyDescent="0.3">
      <c r="A624" s="2" t="s">
        <v>6</v>
      </c>
      <c r="B624" s="2">
        <v>57</v>
      </c>
      <c r="C624" s="5">
        <v>39871</v>
      </c>
      <c r="D624" s="2">
        <v>32</v>
      </c>
      <c r="E624" s="2" t="s">
        <v>10</v>
      </c>
      <c r="F624" s="6" t="s">
        <v>53</v>
      </c>
      <c r="G624" s="2">
        <v>100</v>
      </c>
      <c r="H624" s="2">
        <v>3</v>
      </c>
      <c r="I624" s="2">
        <v>16</v>
      </c>
      <c r="J624" s="2">
        <v>5.5</v>
      </c>
      <c r="K624" s="2">
        <v>2</v>
      </c>
      <c r="L624" s="19">
        <v>190.06635554218249</v>
      </c>
      <c r="M624" s="19">
        <f t="shared" si="108"/>
        <v>1.9006635554218249E-2</v>
      </c>
      <c r="N624" s="19">
        <v>190.06635554218249</v>
      </c>
      <c r="O624" s="19">
        <f t="shared" si="109"/>
        <v>1.9006635554218249E-2</v>
      </c>
      <c r="P624" s="19">
        <f t="shared" si="110"/>
        <v>0</v>
      </c>
      <c r="R624" s="24">
        <v>6.51</v>
      </c>
      <c r="S624" s="24">
        <f t="shared" si="111"/>
        <v>0.1237331974579608</v>
      </c>
      <c r="U624" s="24">
        <v>8.2509316770186327</v>
      </c>
      <c r="V624" s="24">
        <f t="shared" si="112"/>
        <v>0</v>
      </c>
      <c r="X624" s="25">
        <f t="shared" si="113"/>
        <v>0.1237331974579608</v>
      </c>
      <c r="AA624" s="5">
        <v>39871</v>
      </c>
      <c r="AB624" s="2">
        <v>32</v>
      </c>
      <c r="AC624" s="2" t="s">
        <v>10</v>
      </c>
      <c r="AD624" s="6" t="s">
        <v>53</v>
      </c>
      <c r="AE624" s="2">
        <v>100</v>
      </c>
      <c r="AF624" s="2">
        <v>3</v>
      </c>
      <c r="AG624" s="2">
        <v>16</v>
      </c>
      <c r="AH624" s="2">
        <v>5.5</v>
      </c>
      <c r="AI624" s="2">
        <v>2</v>
      </c>
      <c r="AJ624" s="19">
        <v>190.06635554218249</v>
      </c>
      <c r="AK624" s="19">
        <f t="shared" si="114"/>
        <v>1.9006635554218249E-2</v>
      </c>
      <c r="AL624" s="19">
        <v>190.06635554218249</v>
      </c>
      <c r="AM624" s="19">
        <f t="shared" si="115"/>
        <v>1.9006635554218249E-2</v>
      </c>
      <c r="AN624" s="19">
        <f t="shared" si="116"/>
        <v>0</v>
      </c>
      <c r="AP624" s="24">
        <v>6.51</v>
      </c>
      <c r="AQ624" s="24">
        <f t="shared" si="117"/>
        <v>0.1237331974579608</v>
      </c>
      <c r="AR624" s="24"/>
      <c r="AS624" s="24">
        <v>8.2509316770186327</v>
      </c>
      <c r="AT624" s="24">
        <f t="shared" si="118"/>
        <v>0</v>
      </c>
      <c r="AU624" s="24"/>
      <c r="AV624" s="25">
        <f t="shared" si="119"/>
        <v>0.1237331974579608</v>
      </c>
    </row>
    <row r="625" spans="1:48" x14ac:dyDescent="0.3">
      <c r="A625" s="2" t="s">
        <v>6</v>
      </c>
      <c r="B625" s="2">
        <v>57</v>
      </c>
      <c r="C625" s="5">
        <v>39871</v>
      </c>
      <c r="D625" s="2">
        <v>32</v>
      </c>
      <c r="E625" s="2" t="s">
        <v>10</v>
      </c>
      <c r="F625" s="6" t="s">
        <v>31</v>
      </c>
      <c r="G625" s="2">
        <v>100</v>
      </c>
      <c r="H625" s="2">
        <v>5</v>
      </c>
      <c r="I625" s="2">
        <v>25</v>
      </c>
      <c r="J625" s="2">
        <v>8.75</v>
      </c>
      <c r="K625" s="2">
        <v>3</v>
      </c>
      <c r="L625" s="19">
        <v>721.58456262140555</v>
      </c>
      <c r="M625" s="19">
        <f t="shared" si="108"/>
        <v>7.2158456262140555E-2</v>
      </c>
      <c r="N625" s="19">
        <v>721.58456262140555</v>
      </c>
      <c r="O625" s="19">
        <f t="shared" si="109"/>
        <v>7.2158456262140555E-2</v>
      </c>
      <c r="P625" s="19">
        <f t="shared" si="110"/>
        <v>0</v>
      </c>
      <c r="R625" s="24">
        <v>14.08</v>
      </c>
      <c r="S625" s="24">
        <f t="shared" si="111"/>
        <v>1.0159910641709391</v>
      </c>
      <c r="U625" s="24">
        <v>7.9071428571428566</v>
      </c>
      <c r="V625" s="24">
        <f t="shared" si="112"/>
        <v>0</v>
      </c>
      <c r="X625" s="25">
        <f t="shared" si="113"/>
        <v>1.0159910641709391</v>
      </c>
      <c r="AA625" s="5">
        <v>39871</v>
      </c>
      <c r="AB625" s="2">
        <v>32</v>
      </c>
      <c r="AC625" s="2" t="s">
        <v>10</v>
      </c>
      <c r="AD625" s="6" t="s">
        <v>31</v>
      </c>
      <c r="AE625" s="2">
        <v>100</v>
      </c>
      <c r="AF625" s="2">
        <v>5</v>
      </c>
      <c r="AG625" s="2">
        <v>25</v>
      </c>
      <c r="AH625" s="2">
        <v>8.75</v>
      </c>
      <c r="AI625" s="2">
        <v>3</v>
      </c>
      <c r="AJ625" s="19">
        <v>721.58456262140555</v>
      </c>
      <c r="AK625" s="19">
        <f t="shared" si="114"/>
        <v>7.2158456262140555E-2</v>
      </c>
      <c r="AL625" s="19">
        <v>721.58456262140555</v>
      </c>
      <c r="AM625" s="19">
        <f t="shared" si="115"/>
        <v>7.2158456262140555E-2</v>
      </c>
      <c r="AN625" s="19">
        <f t="shared" si="116"/>
        <v>0</v>
      </c>
      <c r="AP625" s="24">
        <v>14.08</v>
      </c>
      <c r="AQ625" s="24">
        <f t="shared" si="117"/>
        <v>1.0159910641709391</v>
      </c>
      <c r="AR625" s="24"/>
      <c r="AS625" s="24">
        <v>7.9071428571428566</v>
      </c>
      <c r="AT625" s="24">
        <f t="shared" si="118"/>
        <v>0</v>
      </c>
      <c r="AU625" s="24"/>
      <c r="AV625" s="25">
        <f t="shared" si="119"/>
        <v>1.0159910641709391</v>
      </c>
    </row>
    <row r="626" spans="1:48" x14ac:dyDescent="0.3">
      <c r="A626" s="2" t="s">
        <v>6</v>
      </c>
      <c r="B626" s="2">
        <v>57</v>
      </c>
      <c r="C626" s="5">
        <v>39871</v>
      </c>
      <c r="D626" s="2">
        <v>32</v>
      </c>
      <c r="E626" s="2" t="s">
        <v>10</v>
      </c>
      <c r="F626" s="6" t="s">
        <v>53</v>
      </c>
      <c r="G626" s="2">
        <v>100</v>
      </c>
      <c r="H626" s="2">
        <v>1</v>
      </c>
      <c r="I626" s="2">
        <v>11</v>
      </c>
      <c r="J626" s="2">
        <v>3.25</v>
      </c>
      <c r="K626" s="2">
        <v>2</v>
      </c>
      <c r="L626" s="19">
        <v>66.366144807084382</v>
      </c>
      <c r="M626" s="19">
        <f t="shared" si="108"/>
        <v>6.6366144807084382E-3</v>
      </c>
      <c r="N626" s="19">
        <v>66.366144807084382</v>
      </c>
      <c r="O626" s="19">
        <f t="shared" si="109"/>
        <v>6.6366144807084382E-3</v>
      </c>
      <c r="P626" s="19">
        <f t="shared" si="110"/>
        <v>0</v>
      </c>
      <c r="R626" s="24">
        <v>6.51</v>
      </c>
      <c r="S626" s="24">
        <f t="shared" si="111"/>
        <v>4.3204360269411934E-2</v>
      </c>
      <c r="U626" s="24">
        <v>8.2509316770186327</v>
      </c>
      <c r="V626" s="24">
        <f t="shared" si="112"/>
        <v>0</v>
      </c>
      <c r="X626" s="25">
        <f t="shared" si="113"/>
        <v>4.3204360269411934E-2</v>
      </c>
      <c r="AA626" s="5">
        <v>39871</v>
      </c>
      <c r="AB626" s="2">
        <v>32</v>
      </c>
      <c r="AC626" s="2" t="s">
        <v>10</v>
      </c>
      <c r="AD626" s="6" t="s">
        <v>53</v>
      </c>
      <c r="AE626" s="2">
        <v>100</v>
      </c>
      <c r="AF626" s="2">
        <v>1</v>
      </c>
      <c r="AG626" s="2">
        <v>11</v>
      </c>
      <c r="AH626" s="2">
        <v>3.25</v>
      </c>
      <c r="AI626" s="2">
        <v>2</v>
      </c>
      <c r="AJ626" s="19">
        <v>66.366144807084382</v>
      </c>
      <c r="AK626" s="19">
        <f t="shared" si="114"/>
        <v>6.6366144807084382E-3</v>
      </c>
      <c r="AL626" s="19">
        <v>66.366144807084382</v>
      </c>
      <c r="AM626" s="19">
        <f t="shared" si="115"/>
        <v>6.6366144807084382E-3</v>
      </c>
      <c r="AN626" s="19">
        <f t="shared" si="116"/>
        <v>0</v>
      </c>
      <c r="AP626" s="24">
        <v>6.51</v>
      </c>
      <c r="AQ626" s="24">
        <f t="shared" si="117"/>
        <v>4.3204360269411934E-2</v>
      </c>
      <c r="AR626" s="24"/>
      <c r="AS626" s="24">
        <v>8.2509316770186327</v>
      </c>
      <c r="AT626" s="24">
        <f t="shared" si="118"/>
        <v>0</v>
      </c>
      <c r="AU626" s="24"/>
      <c r="AV626" s="25">
        <f t="shared" si="119"/>
        <v>4.3204360269411934E-2</v>
      </c>
    </row>
    <row r="627" spans="1:48" x14ac:dyDescent="0.3">
      <c r="A627" s="2" t="s">
        <v>6</v>
      </c>
      <c r="B627" s="2">
        <v>57</v>
      </c>
      <c r="C627" s="5">
        <v>39871</v>
      </c>
      <c r="D627" s="2">
        <v>32</v>
      </c>
      <c r="E627" s="2" t="s">
        <v>10</v>
      </c>
      <c r="F627" s="6" t="s">
        <v>36</v>
      </c>
      <c r="G627" s="2">
        <v>30</v>
      </c>
      <c r="H627" s="2">
        <v>25</v>
      </c>
      <c r="I627" s="2">
        <v>35</v>
      </c>
      <c r="J627" s="2">
        <v>21.25</v>
      </c>
      <c r="K627" s="2">
        <v>2</v>
      </c>
      <c r="L627" s="19">
        <v>2837.2508652732818</v>
      </c>
      <c r="M627" s="19">
        <f t="shared" si="108"/>
        <v>0.2837250865273282</v>
      </c>
      <c r="N627" s="19">
        <v>851.17525958198451</v>
      </c>
      <c r="O627" s="19">
        <f t="shared" si="109"/>
        <v>8.5117525958198451E-2</v>
      </c>
      <c r="P627" s="19">
        <f t="shared" si="110"/>
        <v>0.19860756056912976</v>
      </c>
      <c r="R627" s="24">
        <v>14.08</v>
      </c>
      <c r="S627" s="24">
        <f t="shared" si="111"/>
        <v>1.1984547654914341</v>
      </c>
      <c r="U627" s="24">
        <v>8.3025000000000002</v>
      </c>
      <c r="V627" s="24">
        <f t="shared" si="112"/>
        <v>1.6489392716251998</v>
      </c>
      <c r="X627" s="25">
        <f t="shared" si="113"/>
        <v>-0.45048450613376567</v>
      </c>
      <c r="AA627" s="5">
        <v>39871</v>
      </c>
      <c r="AB627" s="2">
        <v>32</v>
      </c>
      <c r="AC627" s="2" t="s">
        <v>10</v>
      </c>
      <c r="AD627" s="6" t="s">
        <v>36</v>
      </c>
      <c r="AE627" s="2">
        <v>30</v>
      </c>
      <c r="AF627" s="2">
        <v>25</v>
      </c>
      <c r="AG627" s="2">
        <v>35</v>
      </c>
      <c r="AH627" s="2">
        <v>21.25</v>
      </c>
      <c r="AI627" s="2">
        <v>2</v>
      </c>
      <c r="AJ627" s="19">
        <v>2837.2508652732818</v>
      </c>
      <c r="AK627" s="19">
        <f t="shared" si="114"/>
        <v>0.2837250865273282</v>
      </c>
      <c r="AL627" s="19">
        <v>851.17525958198451</v>
      </c>
      <c r="AM627" s="19">
        <f t="shared" si="115"/>
        <v>8.5117525958198451E-2</v>
      </c>
      <c r="AN627" s="19">
        <f t="shared" si="116"/>
        <v>0.19860756056912976</v>
      </c>
      <c r="AP627" s="24">
        <v>14.08</v>
      </c>
      <c r="AQ627" s="24">
        <f t="shared" si="117"/>
        <v>1.1984547654914341</v>
      </c>
      <c r="AR627" s="24"/>
      <c r="AS627" s="24">
        <v>8.3025000000000002</v>
      </c>
      <c r="AT627" s="24">
        <f t="shared" si="118"/>
        <v>1.6489392716251998</v>
      </c>
      <c r="AU627" s="24"/>
      <c r="AV627" s="25">
        <f t="shared" si="119"/>
        <v>-0.45048450613376567</v>
      </c>
    </row>
    <row r="628" spans="1:48" x14ac:dyDescent="0.3">
      <c r="A628" s="2" t="s">
        <v>6</v>
      </c>
      <c r="B628" s="2">
        <v>57</v>
      </c>
      <c r="C628" s="5">
        <v>39871</v>
      </c>
      <c r="D628" s="2">
        <v>32</v>
      </c>
      <c r="E628" s="2" t="s">
        <v>10</v>
      </c>
      <c r="F628" s="6" t="s">
        <v>36</v>
      </c>
      <c r="G628" s="2">
        <v>100</v>
      </c>
      <c r="H628" s="2">
        <v>2</v>
      </c>
      <c r="I628" s="2">
        <v>15</v>
      </c>
      <c r="J628" s="2">
        <v>4.75</v>
      </c>
      <c r="K628" s="2">
        <v>2</v>
      </c>
      <c r="L628" s="19">
        <v>141.7643684932394</v>
      </c>
      <c r="M628" s="19">
        <f t="shared" si="108"/>
        <v>1.417643684932394E-2</v>
      </c>
      <c r="N628" s="19">
        <v>141.7643684932394</v>
      </c>
      <c r="O628" s="19">
        <f t="shared" si="109"/>
        <v>1.417643684932394E-2</v>
      </c>
      <c r="P628" s="19">
        <f t="shared" si="110"/>
        <v>0</v>
      </c>
      <c r="R628" s="24">
        <v>14.08</v>
      </c>
      <c r="S628" s="24">
        <f t="shared" si="111"/>
        <v>0.19960423083848108</v>
      </c>
      <c r="U628" s="24">
        <v>8.3025000000000002</v>
      </c>
      <c r="V628" s="24">
        <f t="shared" si="112"/>
        <v>0</v>
      </c>
      <c r="X628" s="25">
        <f t="shared" si="113"/>
        <v>0.19960423083848108</v>
      </c>
      <c r="AA628" s="5">
        <v>39871</v>
      </c>
      <c r="AB628" s="2">
        <v>32</v>
      </c>
      <c r="AC628" s="2" t="s">
        <v>10</v>
      </c>
      <c r="AD628" s="6" t="s">
        <v>36</v>
      </c>
      <c r="AE628" s="2">
        <v>100</v>
      </c>
      <c r="AF628" s="2">
        <v>2</v>
      </c>
      <c r="AG628" s="2">
        <v>15</v>
      </c>
      <c r="AH628" s="2">
        <v>4.75</v>
      </c>
      <c r="AI628" s="2">
        <v>2</v>
      </c>
      <c r="AJ628" s="19">
        <v>141.7643684932394</v>
      </c>
      <c r="AK628" s="19">
        <f t="shared" si="114"/>
        <v>1.417643684932394E-2</v>
      </c>
      <c r="AL628" s="19">
        <v>141.7643684932394</v>
      </c>
      <c r="AM628" s="19">
        <f t="shared" si="115"/>
        <v>1.417643684932394E-2</v>
      </c>
      <c r="AN628" s="19">
        <f t="shared" si="116"/>
        <v>0</v>
      </c>
      <c r="AP628" s="24">
        <v>14.08</v>
      </c>
      <c r="AQ628" s="24">
        <f t="shared" si="117"/>
        <v>0.19960423083848108</v>
      </c>
      <c r="AR628" s="24"/>
      <c r="AS628" s="24">
        <v>8.3025000000000002</v>
      </c>
      <c r="AT628" s="24">
        <f t="shared" si="118"/>
        <v>0</v>
      </c>
      <c r="AU628" s="24"/>
      <c r="AV628" s="25">
        <f t="shared" si="119"/>
        <v>0.19960423083848108</v>
      </c>
    </row>
    <row r="629" spans="1:48" x14ac:dyDescent="0.3">
      <c r="A629" s="2" t="s">
        <v>6</v>
      </c>
      <c r="B629" s="2">
        <v>57</v>
      </c>
      <c r="C629" s="5">
        <v>39871</v>
      </c>
      <c r="D629" s="2">
        <v>32</v>
      </c>
      <c r="E629" s="2" t="s">
        <v>10</v>
      </c>
      <c r="F629" s="6" t="s">
        <v>43</v>
      </c>
      <c r="G629" s="2">
        <v>100</v>
      </c>
      <c r="H629" s="2">
        <v>5</v>
      </c>
      <c r="I629" s="2">
        <v>13</v>
      </c>
      <c r="J629" s="2">
        <v>5.75</v>
      </c>
      <c r="K629" s="2">
        <v>2</v>
      </c>
      <c r="L629" s="19">
        <v>207.73781421862506</v>
      </c>
      <c r="M629" s="19">
        <f t="shared" si="108"/>
        <v>2.0773781421862505E-2</v>
      </c>
      <c r="N629" s="19">
        <v>207.73781421862506</v>
      </c>
      <c r="O629" s="19">
        <f t="shared" si="109"/>
        <v>2.0773781421862505E-2</v>
      </c>
      <c r="P629" s="19">
        <f t="shared" si="110"/>
        <v>0</v>
      </c>
      <c r="R629" s="24">
        <v>14.08</v>
      </c>
      <c r="S629" s="24">
        <f t="shared" si="111"/>
        <v>0.2924948424198241</v>
      </c>
      <c r="U629" s="24">
        <v>8.1999999999999993</v>
      </c>
      <c r="V629" s="24">
        <f t="shared" si="112"/>
        <v>0</v>
      </c>
      <c r="X629" s="25">
        <f t="shared" si="113"/>
        <v>0.2924948424198241</v>
      </c>
      <c r="AA629" s="5">
        <v>39871</v>
      </c>
      <c r="AB629" s="2">
        <v>32</v>
      </c>
      <c r="AC629" s="2" t="s">
        <v>10</v>
      </c>
      <c r="AD629" s="6" t="s">
        <v>43</v>
      </c>
      <c r="AE629" s="2">
        <v>100</v>
      </c>
      <c r="AF629" s="2">
        <v>5</v>
      </c>
      <c r="AG629" s="2">
        <v>13</v>
      </c>
      <c r="AH629" s="2">
        <v>5.75</v>
      </c>
      <c r="AI629" s="2">
        <v>2</v>
      </c>
      <c r="AJ629" s="19">
        <v>207.73781421862506</v>
      </c>
      <c r="AK629" s="19">
        <f t="shared" si="114"/>
        <v>2.0773781421862505E-2</v>
      </c>
      <c r="AL629" s="19">
        <v>207.73781421862506</v>
      </c>
      <c r="AM629" s="19">
        <f t="shared" si="115"/>
        <v>2.0773781421862505E-2</v>
      </c>
      <c r="AN629" s="19">
        <f t="shared" si="116"/>
        <v>0</v>
      </c>
      <c r="AP629" s="24">
        <v>14.08</v>
      </c>
      <c r="AQ629" s="24">
        <f t="shared" si="117"/>
        <v>0.2924948424198241</v>
      </c>
      <c r="AR629" s="24"/>
      <c r="AS629" s="24">
        <v>8.1999999999999993</v>
      </c>
      <c r="AT629" s="24">
        <f t="shared" si="118"/>
        <v>0</v>
      </c>
      <c r="AU629" s="24"/>
      <c r="AV629" s="25">
        <f t="shared" si="119"/>
        <v>0.2924948424198241</v>
      </c>
    </row>
    <row r="630" spans="1:48" x14ac:dyDescent="0.3">
      <c r="A630" s="2" t="s">
        <v>6</v>
      </c>
      <c r="B630" s="2">
        <v>57</v>
      </c>
      <c r="C630" s="5">
        <v>39871</v>
      </c>
      <c r="D630" s="2">
        <v>32</v>
      </c>
      <c r="E630" s="2" t="s">
        <v>10</v>
      </c>
      <c r="F630" s="6" t="s">
        <v>44</v>
      </c>
      <c r="G630" s="2">
        <v>90</v>
      </c>
      <c r="H630" s="2">
        <v>5</v>
      </c>
      <c r="I630" s="2">
        <v>10</v>
      </c>
      <c r="J630" s="2">
        <v>5</v>
      </c>
      <c r="K630" s="2">
        <v>2</v>
      </c>
      <c r="L630" s="19">
        <v>157.07963267948966</v>
      </c>
      <c r="M630" s="19">
        <f t="shared" si="108"/>
        <v>1.5707963267948967E-2</v>
      </c>
      <c r="N630" s="19">
        <v>141.37166941154069</v>
      </c>
      <c r="O630" s="19">
        <f t="shared" si="109"/>
        <v>1.4137166941154069E-2</v>
      </c>
      <c r="P630" s="19">
        <f t="shared" si="110"/>
        <v>1.5707963267948977E-3</v>
      </c>
      <c r="R630" s="24">
        <v>14.08</v>
      </c>
      <c r="S630" s="24">
        <f t="shared" si="111"/>
        <v>0.19905131053144928</v>
      </c>
      <c r="U630" s="24">
        <v>9.0675767918088734</v>
      </c>
      <c r="V630" s="24">
        <f t="shared" si="112"/>
        <v>1.4243316317504041E-2</v>
      </c>
      <c r="X630" s="25">
        <f t="shared" si="113"/>
        <v>0.18480799421394525</v>
      </c>
      <c r="AA630" s="5">
        <v>39871</v>
      </c>
      <c r="AB630" s="2">
        <v>32</v>
      </c>
      <c r="AC630" s="2" t="s">
        <v>10</v>
      </c>
      <c r="AD630" s="6" t="s">
        <v>44</v>
      </c>
      <c r="AE630" s="2">
        <v>90</v>
      </c>
      <c r="AF630" s="2">
        <v>5</v>
      </c>
      <c r="AG630" s="2">
        <v>10</v>
      </c>
      <c r="AH630" s="2">
        <v>5</v>
      </c>
      <c r="AI630" s="2">
        <v>2</v>
      </c>
      <c r="AJ630" s="19">
        <v>157.07963267948966</v>
      </c>
      <c r="AK630" s="19">
        <f t="shared" si="114"/>
        <v>1.5707963267948967E-2</v>
      </c>
      <c r="AL630" s="19">
        <v>141.37166941154069</v>
      </c>
      <c r="AM630" s="19">
        <f t="shared" si="115"/>
        <v>1.4137166941154069E-2</v>
      </c>
      <c r="AN630" s="19">
        <f t="shared" si="116"/>
        <v>1.5707963267948977E-3</v>
      </c>
      <c r="AP630" s="24">
        <v>14.08</v>
      </c>
      <c r="AQ630" s="24">
        <f t="shared" si="117"/>
        <v>0.19905131053144928</v>
      </c>
      <c r="AR630" s="24"/>
      <c r="AS630" s="24">
        <v>9.0675767918088734</v>
      </c>
      <c r="AT630" s="24">
        <f t="shared" si="118"/>
        <v>1.4243316317504041E-2</v>
      </c>
      <c r="AU630" s="24"/>
      <c r="AV630" s="25">
        <f t="shared" si="119"/>
        <v>0.18480799421394525</v>
      </c>
    </row>
    <row r="631" spans="1:48" x14ac:dyDescent="0.3">
      <c r="A631" s="2" t="s">
        <v>6</v>
      </c>
      <c r="B631" s="2">
        <v>57</v>
      </c>
      <c r="C631" s="5">
        <v>39871</v>
      </c>
      <c r="D631" s="2">
        <v>32</v>
      </c>
      <c r="E631" s="2" t="s">
        <v>10</v>
      </c>
      <c r="F631" s="6" t="s">
        <v>36</v>
      </c>
      <c r="G631" s="2">
        <v>70</v>
      </c>
      <c r="H631" s="2">
        <v>15</v>
      </c>
      <c r="I631" s="2">
        <v>30</v>
      </c>
      <c r="J631" s="2">
        <v>15</v>
      </c>
      <c r="K631" s="2">
        <v>2</v>
      </c>
      <c r="L631" s="19">
        <v>1413.7166941154069</v>
      </c>
      <c r="M631" s="19">
        <f t="shared" si="108"/>
        <v>0.1413716694115407</v>
      </c>
      <c r="N631" s="19">
        <v>989.60168588078477</v>
      </c>
      <c r="O631" s="19">
        <f t="shared" si="109"/>
        <v>9.8960168588078476E-2</v>
      </c>
      <c r="P631" s="19">
        <f t="shared" si="110"/>
        <v>4.241150082346222E-2</v>
      </c>
      <c r="R631" s="24">
        <v>14.08</v>
      </c>
      <c r="S631" s="24">
        <f t="shared" si="111"/>
        <v>1.393359173720145</v>
      </c>
      <c r="U631" s="24">
        <v>8.3025000000000002</v>
      </c>
      <c r="V631" s="24">
        <f t="shared" si="112"/>
        <v>0.35212148558679507</v>
      </c>
      <c r="X631" s="25">
        <f t="shared" si="113"/>
        <v>1.0412376881333498</v>
      </c>
      <c r="AA631" s="5">
        <v>39871</v>
      </c>
      <c r="AB631" s="2">
        <v>32</v>
      </c>
      <c r="AC631" s="2" t="s">
        <v>10</v>
      </c>
      <c r="AD631" s="6" t="s">
        <v>36</v>
      </c>
      <c r="AE631" s="2">
        <v>70</v>
      </c>
      <c r="AF631" s="2">
        <v>15</v>
      </c>
      <c r="AG631" s="2">
        <v>30</v>
      </c>
      <c r="AH631" s="2">
        <v>15</v>
      </c>
      <c r="AI631" s="2">
        <v>2</v>
      </c>
      <c r="AJ631" s="19">
        <v>1413.7166941154069</v>
      </c>
      <c r="AK631" s="19">
        <f t="shared" si="114"/>
        <v>0.1413716694115407</v>
      </c>
      <c r="AL631" s="19">
        <v>989.60168588078477</v>
      </c>
      <c r="AM631" s="19">
        <f t="shared" si="115"/>
        <v>9.8960168588078476E-2</v>
      </c>
      <c r="AN631" s="19">
        <f t="shared" si="116"/>
        <v>4.241150082346222E-2</v>
      </c>
      <c r="AP631" s="24">
        <v>14.08</v>
      </c>
      <c r="AQ631" s="24">
        <f t="shared" si="117"/>
        <v>1.393359173720145</v>
      </c>
      <c r="AR631" s="24"/>
      <c r="AS631" s="24">
        <v>8.3025000000000002</v>
      </c>
      <c r="AT631" s="24">
        <f t="shared" si="118"/>
        <v>0.35212148558679507</v>
      </c>
      <c r="AU631" s="24"/>
      <c r="AV631" s="25">
        <f t="shared" si="119"/>
        <v>1.0412376881333498</v>
      </c>
    </row>
    <row r="632" spans="1:48" x14ac:dyDescent="0.3">
      <c r="A632" s="2" t="s">
        <v>6</v>
      </c>
      <c r="B632" s="2">
        <v>57</v>
      </c>
      <c r="C632" s="5">
        <v>39871</v>
      </c>
      <c r="D632" s="2">
        <v>32</v>
      </c>
      <c r="E632" s="2" t="s">
        <v>10</v>
      </c>
      <c r="F632" s="6" t="s">
        <v>46</v>
      </c>
      <c r="G632" s="2">
        <v>80</v>
      </c>
      <c r="H632" s="2">
        <v>10</v>
      </c>
      <c r="I632" s="2">
        <v>13</v>
      </c>
      <c r="J632" s="2">
        <v>8.25</v>
      </c>
      <c r="K632" s="2">
        <v>3</v>
      </c>
      <c r="L632" s="19">
        <v>641.47394995486593</v>
      </c>
      <c r="M632" s="19">
        <f t="shared" si="108"/>
        <v>6.4147394995486592E-2</v>
      </c>
      <c r="N632" s="19">
        <v>513.17915996389274</v>
      </c>
      <c r="O632" s="19">
        <f t="shared" si="109"/>
        <v>5.1317915996389275E-2</v>
      </c>
      <c r="P632" s="19">
        <f t="shared" si="110"/>
        <v>1.2829478999097317E-2</v>
      </c>
      <c r="R632" s="24">
        <v>14.08</v>
      </c>
      <c r="S632" s="24">
        <f t="shared" si="111"/>
        <v>0.72255625722916095</v>
      </c>
      <c r="U632" s="24">
        <v>12.651428571428571</v>
      </c>
      <c r="V632" s="24">
        <f t="shared" si="112"/>
        <v>0.16231123716572263</v>
      </c>
      <c r="X632" s="25">
        <f t="shared" si="113"/>
        <v>0.56024502006343835</v>
      </c>
      <c r="AA632" s="5">
        <v>39871</v>
      </c>
      <c r="AB632" s="2">
        <v>32</v>
      </c>
      <c r="AC632" s="2" t="s">
        <v>10</v>
      </c>
      <c r="AD632" s="6" t="s">
        <v>46</v>
      </c>
      <c r="AE632" s="2">
        <v>80</v>
      </c>
      <c r="AF632" s="2">
        <v>10</v>
      </c>
      <c r="AG632" s="2">
        <v>13</v>
      </c>
      <c r="AH632" s="2">
        <v>8.25</v>
      </c>
      <c r="AI632" s="2">
        <v>3</v>
      </c>
      <c r="AJ632" s="19">
        <v>641.47394995486593</v>
      </c>
      <c r="AK632" s="19">
        <f t="shared" si="114"/>
        <v>6.4147394995486592E-2</v>
      </c>
      <c r="AL632" s="19">
        <v>513.17915996389274</v>
      </c>
      <c r="AM632" s="19">
        <f t="shared" si="115"/>
        <v>5.1317915996389275E-2</v>
      </c>
      <c r="AN632" s="19">
        <f t="shared" si="116"/>
        <v>1.2829478999097317E-2</v>
      </c>
      <c r="AP632" s="24">
        <v>14.08</v>
      </c>
      <c r="AQ632" s="24">
        <f t="shared" si="117"/>
        <v>0.72255625722916095</v>
      </c>
      <c r="AR632" s="24"/>
      <c r="AS632" s="24">
        <v>12.651428571428571</v>
      </c>
      <c r="AT632" s="24">
        <f t="shared" si="118"/>
        <v>0.16231123716572263</v>
      </c>
      <c r="AU632" s="24"/>
      <c r="AV632" s="25">
        <f t="shared" si="119"/>
        <v>0.56024502006343835</v>
      </c>
    </row>
    <row r="633" spans="1:48" x14ac:dyDescent="0.3">
      <c r="A633" s="2" t="s">
        <v>6</v>
      </c>
      <c r="B633" s="2">
        <v>57</v>
      </c>
      <c r="C633" s="5">
        <v>39871</v>
      </c>
      <c r="D633" s="2">
        <v>32</v>
      </c>
      <c r="E633" s="2" t="s">
        <v>10</v>
      </c>
      <c r="F633" s="6" t="s">
        <v>53</v>
      </c>
      <c r="G633" s="2">
        <v>100</v>
      </c>
      <c r="H633" s="2">
        <v>10</v>
      </c>
      <c r="I633" s="2">
        <v>22</v>
      </c>
      <c r="J633" s="2">
        <v>10.5</v>
      </c>
      <c r="K633" s="2">
        <v>2</v>
      </c>
      <c r="L633" s="19">
        <v>692.72118011654936</v>
      </c>
      <c r="M633" s="19">
        <f t="shared" si="108"/>
        <v>6.9272118011654935E-2</v>
      </c>
      <c r="N633" s="19">
        <v>692.72118011654936</v>
      </c>
      <c r="O633" s="19">
        <f t="shared" si="109"/>
        <v>6.9272118011654935E-2</v>
      </c>
      <c r="P633" s="19">
        <f t="shared" si="110"/>
        <v>0</v>
      </c>
      <c r="R633" s="24">
        <v>6.51</v>
      </c>
      <c r="S633" s="24">
        <f t="shared" si="111"/>
        <v>0.45096148825587362</v>
      </c>
      <c r="U633" s="24">
        <v>8.2509316770186327</v>
      </c>
      <c r="V633" s="24">
        <f t="shared" si="112"/>
        <v>0</v>
      </c>
      <c r="X633" s="25">
        <f t="shared" si="113"/>
        <v>0.45096148825587362</v>
      </c>
      <c r="AA633" s="5">
        <v>39871</v>
      </c>
      <c r="AB633" s="2">
        <v>32</v>
      </c>
      <c r="AC633" s="2" t="s">
        <v>10</v>
      </c>
      <c r="AD633" s="6" t="s">
        <v>53</v>
      </c>
      <c r="AE633" s="2">
        <v>100</v>
      </c>
      <c r="AF633" s="2">
        <v>10</v>
      </c>
      <c r="AG633" s="2">
        <v>22</v>
      </c>
      <c r="AH633" s="2">
        <v>10.5</v>
      </c>
      <c r="AI633" s="2">
        <v>2</v>
      </c>
      <c r="AJ633" s="19">
        <v>692.72118011654936</v>
      </c>
      <c r="AK633" s="19">
        <f t="shared" si="114"/>
        <v>6.9272118011654935E-2</v>
      </c>
      <c r="AL633" s="19">
        <v>692.72118011654936</v>
      </c>
      <c r="AM633" s="19">
        <f t="shared" si="115"/>
        <v>6.9272118011654935E-2</v>
      </c>
      <c r="AN633" s="19">
        <f t="shared" si="116"/>
        <v>0</v>
      </c>
      <c r="AP633" s="24">
        <v>6.51</v>
      </c>
      <c r="AQ633" s="24">
        <f t="shared" si="117"/>
        <v>0.45096148825587362</v>
      </c>
      <c r="AR633" s="24"/>
      <c r="AS633" s="24">
        <v>8.2509316770186327</v>
      </c>
      <c r="AT633" s="24">
        <f t="shared" si="118"/>
        <v>0</v>
      </c>
      <c r="AU633" s="24"/>
      <c r="AV633" s="25">
        <f t="shared" si="119"/>
        <v>0.45096148825587362</v>
      </c>
    </row>
    <row r="634" spans="1:48" x14ac:dyDescent="0.3">
      <c r="A634" s="2" t="s">
        <v>6</v>
      </c>
      <c r="B634" s="2">
        <v>57</v>
      </c>
      <c r="C634" s="5">
        <v>39871</v>
      </c>
      <c r="D634" s="2">
        <v>32</v>
      </c>
      <c r="E634" s="2" t="s">
        <v>10</v>
      </c>
      <c r="F634" s="6" t="s">
        <v>36</v>
      </c>
      <c r="G634" s="2">
        <v>60</v>
      </c>
      <c r="H634" s="2">
        <v>10</v>
      </c>
      <c r="I634" s="2">
        <v>30</v>
      </c>
      <c r="J634" s="2">
        <v>12.5</v>
      </c>
      <c r="K634" s="2">
        <v>2</v>
      </c>
      <c r="L634" s="19">
        <v>981.74770424681037</v>
      </c>
      <c r="M634" s="19">
        <f t="shared" si="108"/>
        <v>9.8174770424681035E-2</v>
      </c>
      <c r="N634" s="19">
        <v>589.0486225480862</v>
      </c>
      <c r="O634" s="19">
        <f t="shared" si="109"/>
        <v>5.8904862254808621E-2</v>
      </c>
      <c r="P634" s="19">
        <f t="shared" si="110"/>
        <v>3.9269908169872414E-2</v>
      </c>
      <c r="R634" s="24">
        <v>14.08</v>
      </c>
      <c r="S634" s="24">
        <f t="shared" si="111"/>
        <v>0.82938046054770542</v>
      </c>
      <c r="U634" s="24">
        <v>8.3025000000000002</v>
      </c>
      <c r="V634" s="24">
        <f t="shared" si="112"/>
        <v>0.3260384125803657</v>
      </c>
      <c r="X634" s="25">
        <f t="shared" si="113"/>
        <v>0.50334204796733972</v>
      </c>
      <c r="AA634" s="5">
        <v>39871</v>
      </c>
      <c r="AB634" s="2">
        <v>32</v>
      </c>
      <c r="AC634" s="2" t="s">
        <v>10</v>
      </c>
      <c r="AD634" s="6" t="s">
        <v>36</v>
      </c>
      <c r="AE634" s="2">
        <v>60</v>
      </c>
      <c r="AF634" s="2">
        <v>10</v>
      </c>
      <c r="AG634" s="2">
        <v>30</v>
      </c>
      <c r="AH634" s="2">
        <v>12.5</v>
      </c>
      <c r="AI634" s="2">
        <v>2</v>
      </c>
      <c r="AJ634" s="19">
        <v>981.74770424681037</v>
      </c>
      <c r="AK634" s="19">
        <f t="shared" si="114"/>
        <v>9.8174770424681035E-2</v>
      </c>
      <c r="AL634" s="19">
        <v>589.0486225480862</v>
      </c>
      <c r="AM634" s="19">
        <f t="shared" si="115"/>
        <v>5.8904862254808621E-2</v>
      </c>
      <c r="AN634" s="19">
        <f t="shared" si="116"/>
        <v>3.9269908169872414E-2</v>
      </c>
      <c r="AP634" s="24">
        <v>14.08</v>
      </c>
      <c r="AQ634" s="24">
        <f t="shared" si="117"/>
        <v>0.82938046054770542</v>
      </c>
      <c r="AR634" s="24"/>
      <c r="AS634" s="24">
        <v>8.3025000000000002</v>
      </c>
      <c r="AT634" s="24">
        <f t="shared" si="118"/>
        <v>0.3260384125803657</v>
      </c>
      <c r="AU634" s="24"/>
      <c r="AV634" s="25">
        <f t="shared" si="119"/>
        <v>0.50334204796733972</v>
      </c>
    </row>
    <row r="635" spans="1:48" x14ac:dyDescent="0.3">
      <c r="A635" s="2" t="s">
        <v>6</v>
      </c>
      <c r="B635" s="2">
        <v>57</v>
      </c>
      <c r="C635" s="5">
        <v>39871</v>
      </c>
      <c r="D635" s="2">
        <v>32</v>
      </c>
      <c r="E635" s="2" t="s">
        <v>10</v>
      </c>
      <c r="F635" s="6" t="s">
        <v>55</v>
      </c>
      <c r="G635" s="2">
        <v>100</v>
      </c>
      <c r="H635" s="2">
        <v>7</v>
      </c>
      <c r="I635" s="2">
        <v>13</v>
      </c>
      <c r="J635" s="2">
        <v>6.75</v>
      </c>
      <c r="K635" s="2">
        <v>2</v>
      </c>
      <c r="L635" s="19">
        <v>286.27763055836988</v>
      </c>
      <c r="M635" s="19">
        <f t="shared" si="108"/>
        <v>2.8627763055836988E-2</v>
      </c>
      <c r="N635" s="19">
        <v>286.27763055836988</v>
      </c>
      <c r="O635" s="19">
        <f t="shared" si="109"/>
        <v>2.8627763055836988E-2</v>
      </c>
      <c r="P635" s="19">
        <f t="shared" si="110"/>
        <v>0</v>
      </c>
      <c r="R635" s="24">
        <v>4.05</v>
      </c>
      <c r="S635" s="24">
        <f t="shared" si="111"/>
        <v>0.11594244037613979</v>
      </c>
      <c r="U635" s="24">
        <v>8.104694792715291</v>
      </c>
      <c r="V635" s="24">
        <f t="shared" si="112"/>
        <v>0</v>
      </c>
      <c r="X635" s="25">
        <f t="shared" si="113"/>
        <v>0.11594244037613979</v>
      </c>
      <c r="AA635" s="5">
        <v>39871</v>
      </c>
      <c r="AB635" s="2">
        <v>32</v>
      </c>
      <c r="AC635" s="2" t="s">
        <v>10</v>
      </c>
      <c r="AD635" s="6" t="s">
        <v>55</v>
      </c>
      <c r="AE635" s="2">
        <v>100</v>
      </c>
      <c r="AF635" s="2">
        <v>7</v>
      </c>
      <c r="AG635" s="2">
        <v>13</v>
      </c>
      <c r="AH635" s="2">
        <v>6.75</v>
      </c>
      <c r="AI635" s="2">
        <v>2</v>
      </c>
      <c r="AJ635" s="19">
        <v>286.27763055836988</v>
      </c>
      <c r="AK635" s="19">
        <f t="shared" si="114"/>
        <v>2.8627763055836988E-2</v>
      </c>
      <c r="AL635" s="19">
        <v>286.27763055836988</v>
      </c>
      <c r="AM635" s="19">
        <f t="shared" si="115"/>
        <v>2.8627763055836988E-2</v>
      </c>
      <c r="AN635" s="19">
        <f t="shared" si="116"/>
        <v>0</v>
      </c>
      <c r="AP635" s="24">
        <v>4.05</v>
      </c>
      <c r="AQ635" s="24">
        <f t="shared" si="117"/>
        <v>0.11594244037613979</v>
      </c>
      <c r="AR635" s="24"/>
      <c r="AS635" s="24">
        <v>8.104694792715291</v>
      </c>
      <c r="AT635" s="24">
        <f t="shared" si="118"/>
        <v>0</v>
      </c>
      <c r="AU635" s="24"/>
      <c r="AV635" s="25">
        <f t="shared" si="119"/>
        <v>0.11594244037613979</v>
      </c>
    </row>
    <row r="636" spans="1:48" x14ac:dyDescent="0.3">
      <c r="A636" s="2" t="s">
        <v>6</v>
      </c>
      <c r="B636" s="2">
        <v>57</v>
      </c>
      <c r="C636" s="5">
        <v>39871</v>
      </c>
      <c r="D636" s="2">
        <v>32</v>
      </c>
      <c r="E636" s="2" t="s">
        <v>10</v>
      </c>
      <c r="F636" s="6" t="s">
        <v>53</v>
      </c>
      <c r="G636" s="2">
        <v>30</v>
      </c>
      <c r="H636" s="2">
        <v>13</v>
      </c>
      <c r="I636" s="2">
        <v>30</v>
      </c>
      <c r="J636" s="2">
        <v>14</v>
      </c>
      <c r="K636" s="2">
        <v>2</v>
      </c>
      <c r="L636" s="19">
        <v>1231.5043202071988</v>
      </c>
      <c r="M636" s="19">
        <f t="shared" si="108"/>
        <v>0.12315043202071989</v>
      </c>
      <c r="N636" s="19">
        <v>369.45129606215966</v>
      </c>
      <c r="O636" s="19">
        <f t="shared" si="109"/>
        <v>3.6945129606215966E-2</v>
      </c>
      <c r="P636" s="19">
        <f t="shared" si="110"/>
        <v>8.6205302414503915E-2</v>
      </c>
      <c r="R636" s="24">
        <v>6.51</v>
      </c>
      <c r="S636" s="24">
        <f t="shared" si="111"/>
        <v>0.24051279373646595</v>
      </c>
      <c r="U636" s="24">
        <v>8.2509316770186327</v>
      </c>
      <c r="V636" s="24">
        <f t="shared" si="112"/>
        <v>0.71127406041880115</v>
      </c>
      <c r="X636" s="25">
        <f t="shared" si="113"/>
        <v>-0.4707612666823352</v>
      </c>
      <c r="AA636" s="5">
        <v>39871</v>
      </c>
      <c r="AB636" s="2">
        <v>32</v>
      </c>
      <c r="AC636" s="2" t="s">
        <v>10</v>
      </c>
      <c r="AD636" s="6" t="s">
        <v>53</v>
      </c>
      <c r="AE636" s="2">
        <v>30</v>
      </c>
      <c r="AF636" s="2">
        <v>13</v>
      </c>
      <c r="AG636" s="2">
        <v>30</v>
      </c>
      <c r="AH636" s="2">
        <v>14</v>
      </c>
      <c r="AI636" s="2">
        <v>2</v>
      </c>
      <c r="AJ636" s="19">
        <v>1231.5043202071988</v>
      </c>
      <c r="AK636" s="19">
        <f t="shared" si="114"/>
        <v>0.12315043202071989</v>
      </c>
      <c r="AL636" s="19">
        <v>369.45129606215966</v>
      </c>
      <c r="AM636" s="19">
        <f t="shared" si="115"/>
        <v>3.6945129606215966E-2</v>
      </c>
      <c r="AN636" s="19">
        <f t="shared" si="116"/>
        <v>8.6205302414503915E-2</v>
      </c>
      <c r="AP636" s="24">
        <v>6.51</v>
      </c>
      <c r="AQ636" s="24">
        <f t="shared" si="117"/>
        <v>0.24051279373646595</v>
      </c>
      <c r="AR636" s="24"/>
      <c r="AS636" s="24">
        <v>8.2509316770186327</v>
      </c>
      <c r="AT636" s="24">
        <f t="shared" si="118"/>
        <v>0.71127406041880115</v>
      </c>
      <c r="AU636" s="24"/>
      <c r="AV636" s="25">
        <f t="shared" si="119"/>
        <v>-0.4707612666823352</v>
      </c>
    </row>
    <row r="637" spans="1:48" x14ac:dyDescent="0.3">
      <c r="A637" s="2" t="s">
        <v>6</v>
      </c>
      <c r="B637" s="2">
        <v>57</v>
      </c>
      <c r="C637" s="5">
        <v>39871</v>
      </c>
      <c r="D637" s="2">
        <v>32</v>
      </c>
      <c r="E637" s="2" t="s">
        <v>10</v>
      </c>
      <c r="F637" s="6" t="s">
        <v>53</v>
      </c>
      <c r="G637" s="2">
        <v>100</v>
      </c>
      <c r="H637" s="2">
        <v>10</v>
      </c>
      <c r="I637" s="2">
        <v>12</v>
      </c>
      <c r="J637" s="2">
        <v>8</v>
      </c>
      <c r="K637" s="2">
        <v>2</v>
      </c>
      <c r="L637" s="19">
        <v>402.12385965949352</v>
      </c>
      <c r="M637" s="19">
        <f t="shared" si="108"/>
        <v>4.0212385965949352E-2</v>
      </c>
      <c r="N637" s="19">
        <v>402.12385965949352</v>
      </c>
      <c r="O637" s="19">
        <f t="shared" si="109"/>
        <v>4.0212385965949352E-2</v>
      </c>
      <c r="P637" s="19">
        <f t="shared" si="110"/>
        <v>0</v>
      </c>
      <c r="R637" s="24">
        <v>6.51</v>
      </c>
      <c r="S637" s="24">
        <f t="shared" si="111"/>
        <v>0.26178263263833029</v>
      </c>
      <c r="U637" s="24">
        <v>8.2509316770186327</v>
      </c>
      <c r="V637" s="24">
        <f t="shared" si="112"/>
        <v>0</v>
      </c>
      <c r="X637" s="25">
        <f t="shared" si="113"/>
        <v>0.26178263263833029</v>
      </c>
      <c r="AA637" s="5">
        <v>39871</v>
      </c>
      <c r="AB637" s="2">
        <v>32</v>
      </c>
      <c r="AC637" s="2" t="s">
        <v>10</v>
      </c>
      <c r="AD637" s="6" t="s">
        <v>53</v>
      </c>
      <c r="AE637" s="2">
        <v>100</v>
      </c>
      <c r="AF637" s="2">
        <v>10</v>
      </c>
      <c r="AG637" s="2">
        <v>12</v>
      </c>
      <c r="AH637" s="2">
        <v>8</v>
      </c>
      <c r="AI637" s="2">
        <v>2</v>
      </c>
      <c r="AJ637" s="19">
        <v>402.12385965949352</v>
      </c>
      <c r="AK637" s="19">
        <f t="shared" si="114"/>
        <v>4.0212385965949352E-2</v>
      </c>
      <c r="AL637" s="19">
        <v>402.12385965949352</v>
      </c>
      <c r="AM637" s="19">
        <f t="shared" si="115"/>
        <v>4.0212385965949352E-2</v>
      </c>
      <c r="AN637" s="19">
        <f t="shared" si="116"/>
        <v>0</v>
      </c>
      <c r="AP637" s="24">
        <v>6.51</v>
      </c>
      <c r="AQ637" s="24">
        <f t="shared" si="117"/>
        <v>0.26178263263833029</v>
      </c>
      <c r="AR637" s="24"/>
      <c r="AS637" s="24">
        <v>8.2509316770186327</v>
      </c>
      <c r="AT637" s="24">
        <f t="shared" si="118"/>
        <v>0</v>
      </c>
      <c r="AU637" s="24"/>
      <c r="AV637" s="25">
        <f t="shared" si="119"/>
        <v>0.26178263263833029</v>
      </c>
    </row>
    <row r="638" spans="1:48" x14ac:dyDescent="0.3">
      <c r="A638" s="2" t="s">
        <v>6</v>
      </c>
      <c r="B638" s="2">
        <v>57</v>
      </c>
      <c r="C638" s="5">
        <v>39871</v>
      </c>
      <c r="D638" s="2">
        <v>32</v>
      </c>
      <c r="E638" s="2" t="s">
        <v>10</v>
      </c>
      <c r="F638" s="6" t="s">
        <v>36</v>
      </c>
      <c r="G638" s="2">
        <v>100</v>
      </c>
      <c r="H638" s="2">
        <v>15</v>
      </c>
      <c r="I638" s="2">
        <v>32</v>
      </c>
      <c r="J638" s="2">
        <v>15.5</v>
      </c>
      <c r="K638" s="2">
        <v>2</v>
      </c>
      <c r="L638" s="19">
        <v>1509.5352700498956</v>
      </c>
      <c r="M638" s="19">
        <f t="shared" si="108"/>
        <v>0.15095352700498957</v>
      </c>
      <c r="N638" s="19">
        <v>1509.5352700498956</v>
      </c>
      <c r="O638" s="19">
        <f t="shared" si="109"/>
        <v>0.15095352700498957</v>
      </c>
      <c r="P638" s="19">
        <f t="shared" si="110"/>
        <v>0</v>
      </c>
      <c r="R638" s="24">
        <v>14.08</v>
      </c>
      <c r="S638" s="24">
        <f t="shared" si="111"/>
        <v>2.125425660230253</v>
      </c>
      <c r="U638" s="24">
        <v>8.3025000000000002</v>
      </c>
      <c r="V638" s="24">
        <f t="shared" si="112"/>
        <v>0</v>
      </c>
      <c r="X638" s="25">
        <f t="shared" si="113"/>
        <v>2.125425660230253</v>
      </c>
      <c r="AA638" s="5">
        <v>39871</v>
      </c>
      <c r="AB638" s="2">
        <v>32</v>
      </c>
      <c r="AC638" s="2" t="s">
        <v>10</v>
      </c>
      <c r="AD638" s="6" t="s">
        <v>36</v>
      </c>
      <c r="AE638" s="2">
        <v>100</v>
      </c>
      <c r="AF638" s="2">
        <v>15</v>
      </c>
      <c r="AG638" s="2">
        <v>32</v>
      </c>
      <c r="AH638" s="2">
        <v>15.5</v>
      </c>
      <c r="AI638" s="2">
        <v>2</v>
      </c>
      <c r="AJ638" s="19">
        <v>1509.5352700498956</v>
      </c>
      <c r="AK638" s="19">
        <f t="shared" si="114"/>
        <v>0.15095352700498957</v>
      </c>
      <c r="AL638" s="19">
        <v>1509.5352700498956</v>
      </c>
      <c r="AM638" s="19">
        <f t="shared" si="115"/>
        <v>0.15095352700498957</v>
      </c>
      <c r="AN638" s="19">
        <f t="shared" si="116"/>
        <v>0</v>
      </c>
      <c r="AP638" s="24">
        <v>14.08</v>
      </c>
      <c r="AQ638" s="24">
        <f t="shared" si="117"/>
        <v>2.125425660230253</v>
      </c>
      <c r="AR638" s="24"/>
      <c r="AS638" s="24">
        <v>8.3025000000000002</v>
      </c>
      <c r="AT638" s="24">
        <f t="shared" si="118"/>
        <v>0</v>
      </c>
      <c r="AU638" s="24"/>
      <c r="AV638" s="25">
        <f t="shared" si="119"/>
        <v>2.125425660230253</v>
      </c>
    </row>
    <row r="639" spans="1:48" x14ac:dyDescent="0.3">
      <c r="A639" s="2" t="s">
        <v>6</v>
      </c>
      <c r="B639" s="2">
        <v>57</v>
      </c>
      <c r="C639" s="5">
        <v>39871</v>
      </c>
      <c r="D639" s="2">
        <v>32</v>
      </c>
      <c r="E639" s="2" t="s">
        <v>10</v>
      </c>
      <c r="F639" s="6" t="s">
        <v>53</v>
      </c>
      <c r="G639" s="2">
        <v>100</v>
      </c>
      <c r="H639" s="2">
        <v>5</v>
      </c>
      <c r="I639" s="2">
        <v>11</v>
      </c>
      <c r="J639" s="2">
        <v>5.25</v>
      </c>
      <c r="K639" s="2">
        <v>2</v>
      </c>
      <c r="L639" s="19">
        <v>173.18029502913734</v>
      </c>
      <c r="M639" s="19">
        <f t="shared" si="108"/>
        <v>1.7318029502913734E-2</v>
      </c>
      <c r="N639" s="19">
        <v>173.18029502913734</v>
      </c>
      <c r="O639" s="19">
        <f t="shared" si="109"/>
        <v>1.7318029502913734E-2</v>
      </c>
      <c r="P639" s="19">
        <f t="shared" si="110"/>
        <v>0</v>
      </c>
      <c r="R639" s="24">
        <v>6.51</v>
      </c>
      <c r="S639" s="24">
        <f t="shared" si="111"/>
        <v>0.11274037206396841</v>
      </c>
      <c r="U639" s="24">
        <v>8.2509316770186327</v>
      </c>
      <c r="V639" s="24">
        <f t="shared" si="112"/>
        <v>0</v>
      </c>
      <c r="X639" s="25">
        <f t="shared" si="113"/>
        <v>0.11274037206396841</v>
      </c>
      <c r="AA639" s="5">
        <v>39871</v>
      </c>
      <c r="AB639" s="2">
        <v>32</v>
      </c>
      <c r="AC639" s="2" t="s">
        <v>10</v>
      </c>
      <c r="AD639" s="6" t="s">
        <v>53</v>
      </c>
      <c r="AE639" s="2">
        <v>100</v>
      </c>
      <c r="AF639" s="2">
        <v>5</v>
      </c>
      <c r="AG639" s="2">
        <v>11</v>
      </c>
      <c r="AH639" s="2">
        <v>5.25</v>
      </c>
      <c r="AI639" s="2">
        <v>2</v>
      </c>
      <c r="AJ639" s="19">
        <v>173.18029502913734</v>
      </c>
      <c r="AK639" s="19">
        <f t="shared" si="114"/>
        <v>1.7318029502913734E-2</v>
      </c>
      <c r="AL639" s="19">
        <v>173.18029502913734</v>
      </c>
      <c r="AM639" s="19">
        <f t="shared" si="115"/>
        <v>1.7318029502913734E-2</v>
      </c>
      <c r="AN639" s="19">
        <f t="shared" si="116"/>
        <v>0</v>
      </c>
      <c r="AP639" s="24">
        <v>6.51</v>
      </c>
      <c r="AQ639" s="24">
        <f t="shared" si="117"/>
        <v>0.11274037206396841</v>
      </c>
      <c r="AR639" s="24"/>
      <c r="AS639" s="24">
        <v>8.2509316770186327</v>
      </c>
      <c r="AT639" s="24">
        <f t="shared" si="118"/>
        <v>0</v>
      </c>
      <c r="AU639" s="24"/>
      <c r="AV639" s="25">
        <f t="shared" si="119"/>
        <v>0.11274037206396841</v>
      </c>
    </row>
    <row r="640" spans="1:48" x14ac:dyDescent="0.3">
      <c r="A640" s="2" t="s">
        <v>6</v>
      </c>
      <c r="B640" s="2">
        <v>57</v>
      </c>
      <c r="C640" s="5">
        <v>39871</v>
      </c>
      <c r="D640" s="2">
        <v>32</v>
      </c>
      <c r="E640" s="2" t="s">
        <v>10</v>
      </c>
      <c r="F640" s="6" t="s">
        <v>36</v>
      </c>
      <c r="G640" s="2">
        <v>30</v>
      </c>
      <c r="H640" s="2">
        <v>15</v>
      </c>
      <c r="I640" s="2">
        <v>20</v>
      </c>
      <c r="J640" s="2">
        <v>12.5</v>
      </c>
      <c r="K640" s="2">
        <v>2</v>
      </c>
      <c r="L640" s="19">
        <v>981.74770424681037</v>
      </c>
      <c r="M640" s="19">
        <f t="shared" si="108"/>
        <v>9.8174770424681035E-2</v>
      </c>
      <c r="N640" s="19">
        <v>294.5243112740431</v>
      </c>
      <c r="O640" s="19">
        <f t="shared" si="109"/>
        <v>2.945243112740431E-2</v>
      </c>
      <c r="P640" s="19">
        <f t="shared" si="110"/>
        <v>6.8722339297276724E-2</v>
      </c>
      <c r="R640" s="24">
        <v>14.08</v>
      </c>
      <c r="S640" s="24">
        <f t="shared" si="111"/>
        <v>0.41469023027385271</v>
      </c>
      <c r="U640" s="24">
        <v>8.3025000000000002</v>
      </c>
      <c r="V640" s="24">
        <f t="shared" si="112"/>
        <v>0.57056722201564003</v>
      </c>
      <c r="X640" s="25">
        <f t="shared" si="113"/>
        <v>-0.15587699174178732</v>
      </c>
      <c r="AA640" s="5">
        <v>39871</v>
      </c>
      <c r="AB640" s="2">
        <v>32</v>
      </c>
      <c r="AC640" s="2" t="s">
        <v>10</v>
      </c>
      <c r="AD640" s="6" t="s">
        <v>36</v>
      </c>
      <c r="AE640" s="2">
        <v>30</v>
      </c>
      <c r="AF640" s="2">
        <v>15</v>
      </c>
      <c r="AG640" s="2">
        <v>20</v>
      </c>
      <c r="AH640" s="2">
        <v>12.5</v>
      </c>
      <c r="AI640" s="2">
        <v>2</v>
      </c>
      <c r="AJ640" s="19">
        <v>981.74770424681037</v>
      </c>
      <c r="AK640" s="19">
        <f t="shared" si="114"/>
        <v>9.8174770424681035E-2</v>
      </c>
      <c r="AL640" s="19">
        <v>294.5243112740431</v>
      </c>
      <c r="AM640" s="19">
        <f t="shared" si="115"/>
        <v>2.945243112740431E-2</v>
      </c>
      <c r="AN640" s="19">
        <f t="shared" si="116"/>
        <v>6.8722339297276724E-2</v>
      </c>
      <c r="AP640" s="24">
        <v>14.08</v>
      </c>
      <c r="AQ640" s="24">
        <f t="shared" si="117"/>
        <v>0.41469023027385271</v>
      </c>
      <c r="AR640" s="24"/>
      <c r="AS640" s="24">
        <v>8.3025000000000002</v>
      </c>
      <c r="AT640" s="24">
        <f t="shared" si="118"/>
        <v>0.57056722201564003</v>
      </c>
      <c r="AU640" s="24"/>
      <c r="AV640" s="25">
        <f t="shared" si="119"/>
        <v>-0.15587699174178732</v>
      </c>
    </row>
    <row r="641" spans="1:48" x14ac:dyDescent="0.3">
      <c r="A641" s="2" t="s">
        <v>6</v>
      </c>
      <c r="B641" s="2">
        <v>57</v>
      </c>
      <c r="C641" s="5">
        <v>39871</v>
      </c>
      <c r="D641" s="2">
        <v>32</v>
      </c>
      <c r="E641" s="2" t="s">
        <v>10</v>
      </c>
      <c r="F641" s="6" t="s">
        <v>53</v>
      </c>
      <c r="G641" s="2">
        <v>100</v>
      </c>
      <c r="H641" s="2">
        <v>7</v>
      </c>
      <c r="I641" s="2">
        <v>20</v>
      </c>
      <c r="J641" s="2">
        <v>8.5</v>
      </c>
      <c r="K641" s="2">
        <v>2</v>
      </c>
      <c r="L641" s="19">
        <v>453.9601384437251</v>
      </c>
      <c r="M641" s="19">
        <f t="shared" si="108"/>
        <v>4.5396013844372508E-2</v>
      </c>
      <c r="N641" s="19">
        <v>453.9601384437251</v>
      </c>
      <c r="O641" s="19">
        <f t="shared" si="109"/>
        <v>4.5396013844372508E-2</v>
      </c>
      <c r="P641" s="19">
        <f t="shared" si="110"/>
        <v>0</v>
      </c>
      <c r="R641" s="24">
        <v>6.51</v>
      </c>
      <c r="S641" s="24">
        <f t="shared" si="111"/>
        <v>0.29552805012686501</v>
      </c>
      <c r="U641" s="24">
        <v>8.2509316770186327</v>
      </c>
      <c r="V641" s="24">
        <f t="shared" si="112"/>
        <v>0</v>
      </c>
      <c r="X641" s="25">
        <f t="shared" si="113"/>
        <v>0.29552805012686501</v>
      </c>
      <c r="AA641" s="5">
        <v>39871</v>
      </c>
      <c r="AB641" s="2">
        <v>32</v>
      </c>
      <c r="AC641" s="2" t="s">
        <v>10</v>
      </c>
      <c r="AD641" s="6" t="s">
        <v>53</v>
      </c>
      <c r="AE641" s="2">
        <v>100</v>
      </c>
      <c r="AF641" s="2">
        <v>7</v>
      </c>
      <c r="AG641" s="2">
        <v>20</v>
      </c>
      <c r="AH641" s="2">
        <v>8.5</v>
      </c>
      <c r="AI641" s="2">
        <v>2</v>
      </c>
      <c r="AJ641" s="19">
        <v>453.9601384437251</v>
      </c>
      <c r="AK641" s="19">
        <f t="shared" si="114"/>
        <v>4.5396013844372508E-2</v>
      </c>
      <c r="AL641" s="19">
        <v>453.9601384437251</v>
      </c>
      <c r="AM641" s="19">
        <f t="shared" si="115"/>
        <v>4.5396013844372508E-2</v>
      </c>
      <c r="AN641" s="19">
        <f t="shared" si="116"/>
        <v>0</v>
      </c>
      <c r="AP641" s="24">
        <v>6.51</v>
      </c>
      <c r="AQ641" s="24">
        <f t="shared" si="117"/>
        <v>0.29552805012686501</v>
      </c>
      <c r="AR641" s="24"/>
      <c r="AS641" s="24">
        <v>8.2509316770186327</v>
      </c>
      <c r="AT641" s="24">
        <f t="shared" si="118"/>
        <v>0</v>
      </c>
      <c r="AU641" s="24"/>
      <c r="AV641" s="25">
        <f t="shared" si="119"/>
        <v>0.29552805012686501</v>
      </c>
    </row>
    <row r="642" spans="1:48" x14ac:dyDescent="0.3">
      <c r="A642" s="2" t="s">
        <v>6</v>
      </c>
      <c r="B642" s="2">
        <v>57</v>
      </c>
      <c r="C642" s="5">
        <v>39871</v>
      </c>
      <c r="D642" s="2">
        <v>32</v>
      </c>
      <c r="E642" s="2" t="s">
        <v>10</v>
      </c>
      <c r="F642" s="6" t="s">
        <v>53</v>
      </c>
      <c r="G642" s="2">
        <v>100</v>
      </c>
      <c r="H642" s="2">
        <v>3</v>
      </c>
      <c r="I642" s="2">
        <v>11</v>
      </c>
      <c r="J642" s="2">
        <v>4.25</v>
      </c>
      <c r="K642" s="2">
        <v>2</v>
      </c>
      <c r="L642" s="19">
        <v>113.49003461093127</v>
      </c>
      <c r="M642" s="19">
        <f t="shared" si="108"/>
        <v>1.1349003461093127E-2</v>
      </c>
      <c r="N642" s="19">
        <v>113.49003461093127</v>
      </c>
      <c r="O642" s="19">
        <f t="shared" si="109"/>
        <v>1.1349003461093127E-2</v>
      </c>
      <c r="P642" s="19">
        <f t="shared" si="110"/>
        <v>0</v>
      </c>
      <c r="R642" s="24">
        <v>6.51</v>
      </c>
      <c r="S642" s="24">
        <f t="shared" si="111"/>
        <v>7.3882012531716251E-2</v>
      </c>
      <c r="U642" s="24">
        <v>8.2509316770186327</v>
      </c>
      <c r="V642" s="24">
        <f t="shared" si="112"/>
        <v>0</v>
      </c>
      <c r="X642" s="25">
        <f t="shared" si="113"/>
        <v>7.3882012531716251E-2</v>
      </c>
      <c r="AA642" s="5">
        <v>39871</v>
      </c>
      <c r="AB642" s="2">
        <v>32</v>
      </c>
      <c r="AC642" s="2" t="s">
        <v>10</v>
      </c>
      <c r="AD642" s="6" t="s">
        <v>53</v>
      </c>
      <c r="AE642" s="2">
        <v>100</v>
      </c>
      <c r="AF642" s="2">
        <v>3</v>
      </c>
      <c r="AG642" s="2">
        <v>11</v>
      </c>
      <c r="AH642" s="2">
        <v>4.25</v>
      </c>
      <c r="AI642" s="2">
        <v>2</v>
      </c>
      <c r="AJ642" s="19">
        <v>113.49003461093127</v>
      </c>
      <c r="AK642" s="19">
        <f t="shared" si="114"/>
        <v>1.1349003461093127E-2</v>
      </c>
      <c r="AL642" s="19">
        <v>113.49003461093127</v>
      </c>
      <c r="AM642" s="19">
        <f t="shared" si="115"/>
        <v>1.1349003461093127E-2</v>
      </c>
      <c r="AN642" s="19">
        <f t="shared" si="116"/>
        <v>0</v>
      </c>
      <c r="AP642" s="24">
        <v>6.51</v>
      </c>
      <c r="AQ642" s="24">
        <f t="shared" si="117"/>
        <v>7.3882012531716251E-2</v>
      </c>
      <c r="AR642" s="24"/>
      <c r="AS642" s="24">
        <v>8.2509316770186327</v>
      </c>
      <c r="AT642" s="24">
        <f t="shared" si="118"/>
        <v>0</v>
      </c>
      <c r="AU642" s="24"/>
      <c r="AV642" s="25">
        <f t="shared" si="119"/>
        <v>7.3882012531716251E-2</v>
      </c>
    </row>
    <row r="643" spans="1:48" x14ac:dyDescent="0.3">
      <c r="A643" s="2" t="s">
        <v>6</v>
      </c>
      <c r="B643" s="2">
        <v>57</v>
      </c>
      <c r="C643" s="5">
        <v>39871</v>
      </c>
      <c r="D643" s="2">
        <v>32</v>
      </c>
      <c r="E643" s="2" t="s">
        <v>10</v>
      </c>
      <c r="F643" s="6" t="s">
        <v>44</v>
      </c>
      <c r="G643" s="2">
        <v>100</v>
      </c>
      <c r="H643" s="2">
        <v>4</v>
      </c>
      <c r="I643" s="2">
        <v>10</v>
      </c>
      <c r="J643" s="2">
        <v>4.5</v>
      </c>
      <c r="K643" s="2">
        <v>2</v>
      </c>
      <c r="L643" s="19">
        <v>127.23450247038662</v>
      </c>
      <c r="M643" s="19">
        <f t="shared" ref="M643:M706" si="120">L643/10000</f>
        <v>1.2723450247038661E-2</v>
      </c>
      <c r="N643" s="19">
        <v>127.23450247038662</v>
      </c>
      <c r="O643" s="19">
        <f t="shared" ref="O643:O706" si="121">N643/10000</f>
        <v>1.2723450247038661E-2</v>
      </c>
      <c r="P643" s="19">
        <f t="shared" ref="P643:P706" si="122">M643-O643</f>
        <v>0</v>
      </c>
      <c r="R643" s="24">
        <v>14.08</v>
      </c>
      <c r="S643" s="24">
        <f t="shared" ref="S643:S706" si="123">O643*R643</f>
        <v>0.17914617947830436</v>
      </c>
      <c r="U643" s="24">
        <v>9.0675767918088734</v>
      </c>
      <c r="V643" s="24">
        <f t="shared" ref="V643:V706" si="124">P643*U643</f>
        <v>0</v>
      </c>
      <c r="X643" s="25">
        <f t="shared" ref="X643:X706" si="125">S643-V643</f>
        <v>0.17914617947830436</v>
      </c>
      <c r="AA643" s="5">
        <v>39871</v>
      </c>
      <c r="AB643" s="2">
        <v>32</v>
      </c>
      <c r="AC643" s="2" t="s">
        <v>10</v>
      </c>
      <c r="AD643" s="6" t="s">
        <v>44</v>
      </c>
      <c r="AE643" s="2">
        <v>100</v>
      </c>
      <c r="AF643" s="2">
        <v>4</v>
      </c>
      <c r="AG643" s="2">
        <v>10</v>
      </c>
      <c r="AH643" s="2">
        <v>4.5</v>
      </c>
      <c r="AI643" s="2">
        <v>2</v>
      </c>
      <c r="AJ643" s="19">
        <v>127.23450247038662</v>
      </c>
      <c r="AK643" s="19">
        <f t="shared" ref="AK643:AK706" si="126">AJ643/10000</f>
        <v>1.2723450247038661E-2</v>
      </c>
      <c r="AL643" s="19">
        <v>127.23450247038662</v>
      </c>
      <c r="AM643" s="19">
        <f t="shared" ref="AM643:AM706" si="127">AL643/10000</f>
        <v>1.2723450247038661E-2</v>
      </c>
      <c r="AN643" s="19">
        <f t="shared" ref="AN643:AN706" si="128">AK643-AM643</f>
        <v>0</v>
      </c>
      <c r="AP643" s="24">
        <v>14.08</v>
      </c>
      <c r="AQ643" s="24">
        <f t="shared" ref="AQ643:AQ706" si="129">AM643*AP643</f>
        <v>0.17914617947830436</v>
      </c>
      <c r="AR643" s="24"/>
      <c r="AS643" s="24">
        <v>9.0675767918088734</v>
      </c>
      <c r="AT643" s="24">
        <f t="shared" ref="AT643:AT706" si="130">AN643*AS643</f>
        <v>0</v>
      </c>
      <c r="AU643" s="24"/>
      <c r="AV643" s="25">
        <f t="shared" ref="AV643:AV706" si="131">AQ643-AT643</f>
        <v>0.17914617947830436</v>
      </c>
    </row>
    <row r="644" spans="1:48" x14ac:dyDescent="0.3">
      <c r="A644" s="2" t="s">
        <v>6</v>
      </c>
      <c r="B644" s="2">
        <v>57</v>
      </c>
      <c r="C644" s="5">
        <v>39871</v>
      </c>
      <c r="D644" s="2">
        <v>32</v>
      </c>
      <c r="E644" s="2" t="s">
        <v>10</v>
      </c>
      <c r="F644" s="6" t="s">
        <v>44</v>
      </c>
      <c r="G644" s="2">
        <v>100</v>
      </c>
      <c r="H644" s="2">
        <v>3</v>
      </c>
      <c r="I644" s="2">
        <v>12</v>
      </c>
      <c r="J644" s="2">
        <v>4.5</v>
      </c>
      <c r="K644" s="2">
        <v>2</v>
      </c>
      <c r="L644" s="19">
        <v>127.23450247038662</v>
      </c>
      <c r="M644" s="19">
        <f t="shared" si="120"/>
        <v>1.2723450247038661E-2</v>
      </c>
      <c r="N644" s="19">
        <v>127.23450247038662</v>
      </c>
      <c r="O644" s="19">
        <f t="shared" si="121"/>
        <v>1.2723450247038661E-2</v>
      </c>
      <c r="P644" s="19">
        <f t="shared" si="122"/>
        <v>0</v>
      </c>
      <c r="R644" s="24">
        <v>14.08</v>
      </c>
      <c r="S644" s="24">
        <f t="shared" si="123"/>
        <v>0.17914617947830436</v>
      </c>
      <c r="U644" s="24">
        <v>9.0675767918088734</v>
      </c>
      <c r="V644" s="24">
        <f t="shared" si="124"/>
        <v>0</v>
      </c>
      <c r="X644" s="25">
        <f t="shared" si="125"/>
        <v>0.17914617947830436</v>
      </c>
      <c r="AA644" s="5">
        <v>39871</v>
      </c>
      <c r="AB644" s="2">
        <v>32</v>
      </c>
      <c r="AC644" s="2" t="s">
        <v>10</v>
      </c>
      <c r="AD644" s="6" t="s">
        <v>44</v>
      </c>
      <c r="AE644" s="2">
        <v>100</v>
      </c>
      <c r="AF644" s="2">
        <v>3</v>
      </c>
      <c r="AG644" s="2">
        <v>12</v>
      </c>
      <c r="AH644" s="2">
        <v>4.5</v>
      </c>
      <c r="AI644" s="2">
        <v>2</v>
      </c>
      <c r="AJ644" s="19">
        <v>127.23450247038662</v>
      </c>
      <c r="AK644" s="19">
        <f t="shared" si="126"/>
        <v>1.2723450247038661E-2</v>
      </c>
      <c r="AL644" s="19">
        <v>127.23450247038662</v>
      </c>
      <c r="AM644" s="19">
        <f t="shared" si="127"/>
        <v>1.2723450247038661E-2</v>
      </c>
      <c r="AN644" s="19">
        <f t="shared" si="128"/>
        <v>0</v>
      </c>
      <c r="AP644" s="24">
        <v>14.08</v>
      </c>
      <c r="AQ644" s="24">
        <f t="shared" si="129"/>
        <v>0.17914617947830436</v>
      </c>
      <c r="AR644" s="24"/>
      <c r="AS644" s="24">
        <v>9.0675767918088734</v>
      </c>
      <c r="AT644" s="24">
        <f t="shared" si="130"/>
        <v>0</v>
      </c>
      <c r="AU644" s="24"/>
      <c r="AV644" s="25">
        <f t="shared" si="131"/>
        <v>0.17914617947830436</v>
      </c>
    </row>
    <row r="645" spans="1:48" x14ac:dyDescent="0.3">
      <c r="A645" s="2" t="s">
        <v>6</v>
      </c>
      <c r="B645" s="2">
        <v>57</v>
      </c>
      <c r="C645" s="5">
        <v>39871</v>
      </c>
      <c r="D645" s="2">
        <v>32</v>
      </c>
      <c r="E645" s="2" t="s">
        <v>10</v>
      </c>
      <c r="F645" s="6" t="s">
        <v>53</v>
      </c>
      <c r="G645" s="2">
        <v>100</v>
      </c>
      <c r="H645" s="2">
        <v>5</v>
      </c>
      <c r="I645" s="2">
        <v>13</v>
      </c>
      <c r="J645" s="2">
        <v>5.75</v>
      </c>
      <c r="K645" s="2">
        <v>2</v>
      </c>
      <c r="L645" s="19">
        <v>207.73781421862506</v>
      </c>
      <c r="M645" s="19">
        <f t="shared" si="120"/>
        <v>2.0773781421862505E-2</v>
      </c>
      <c r="N645" s="19">
        <v>207.73781421862506</v>
      </c>
      <c r="O645" s="19">
        <f t="shared" si="121"/>
        <v>2.0773781421862505E-2</v>
      </c>
      <c r="P645" s="19">
        <f t="shared" si="122"/>
        <v>0</v>
      </c>
      <c r="R645" s="24">
        <v>6.51</v>
      </c>
      <c r="S645" s="24">
        <f t="shared" si="123"/>
        <v>0.13523731705632491</v>
      </c>
      <c r="U645" s="24">
        <v>8.2509316770186327</v>
      </c>
      <c r="V645" s="24">
        <f t="shared" si="124"/>
        <v>0</v>
      </c>
      <c r="X645" s="25">
        <f t="shared" si="125"/>
        <v>0.13523731705632491</v>
      </c>
      <c r="AA645" s="5">
        <v>39871</v>
      </c>
      <c r="AB645" s="2">
        <v>32</v>
      </c>
      <c r="AC645" s="2" t="s">
        <v>10</v>
      </c>
      <c r="AD645" s="6" t="s">
        <v>53</v>
      </c>
      <c r="AE645" s="2">
        <v>100</v>
      </c>
      <c r="AF645" s="2">
        <v>5</v>
      </c>
      <c r="AG645" s="2">
        <v>13</v>
      </c>
      <c r="AH645" s="2">
        <v>5.75</v>
      </c>
      <c r="AI645" s="2">
        <v>2</v>
      </c>
      <c r="AJ645" s="19">
        <v>207.73781421862506</v>
      </c>
      <c r="AK645" s="19">
        <f t="shared" si="126"/>
        <v>2.0773781421862505E-2</v>
      </c>
      <c r="AL645" s="19">
        <v>207.73781421862506</v>
      </c>
      <c r="AM645" s="19">
        <f t="shared" si="127"/>
        <v>2.0773781421862505E-2</v>
      </c>
      <c r="AN645" s="19">
        <f t="shared" si="128"/>
        <v>0</v>
      </c>
      <c r="AP645" s="24">
        <v>6.51</v>
      </c>
      <c r="AQ645" s="24">
        <f t="shared" si="129"/>
        <v>0.13523731705632491</v>
      </c>
      <c r="AR645" s="24"/>
      <c r="AS645" s="24">
        <v>8.2509316770186327</v>
      </c>
      <c r="AT645" s="24">
        <f t="shared" si="130"/>
        <v>0</v>
      </c>
      <c r="AU645" s="24"/>
      <c r="AV645" s="25">
        <f t="shared" si="131"/>
        <v>0.13523731705632491</v>
      </c>
    </row>
    <row r="646" spans="1:48" x14ac:dyDescent="0.3">
      <c r="A646" s="2" t="s">
        <v>6</v>
      </c>
      <c r="B646" s="2">
        <v>57</v>
      </c>
      <c r="C646" s="5">
        <v>39871</v>
      </c>
      <c r="D646" s="2">
        <v>32</v>
      </c>
      <c r="E646" s="2" t="s">
        <v>10</v>
      </c>
      <c r="F646" s="6" t="s">
        <v>53</v>
      </c>
      <c r="G646" s="2">
        <v>40</v>
      </c>
      <c r="H646" s="2">
        <v>5</v>
      </c>
      <c r="I646" s="2">
        <v>15</v>
      </c>
      <c r="J646" s="2">
        <v>6.25</v>
      </c>
      <c r="K646" s="2">
        <v>2</v>
      </c>
      <c r="L646" s="19">
        <v>245.43692606170259</v>
      </c>
      <c r="M646" s="19">
        <f t="shared" si="120"/>
        <v>2.4543692606170259E-2</v>
      </c>
      <c r="N646" s="19">
        <v>98.174770424681043</v>
      </c>
      <c r="O646" s="19">
        <f t="shared" si="121"/>
        <v>9.8174770424681035E-3</v>
      </c>
      <c r="P646" s="19">
        <f t="shared" si="122"/>
        <v>1.4726215563702155E-2</v>
      </c>
      <c r="R646" s="24">
        <v>6.51</v>
      </c>
      <c r="S646" s="24">
        <f t="shared" si="123"/>
        <v>6.3911775546467348E-2</v>
      </c>
      <c r="U646" s="24">
        <v>8.2509316770186327</v>
      </c>
      <c r="V646" s="24">
        <f t="shared" si="124"/>
        <v>0.12150499847715492</v>
      </c>
      <c r="X646" s="25">
        <f t="shared" si="125"/>
        <v>-5.7593222930687568E-2</v>
      </c>
      <c r="AA646" s="5">
        <v>39871</v>
      </c>
      <c r="AB646" s="2">
        <v>32</v>
      </c>
      <c r="AC646" s="2" t="s">
        <v>10</v>
      </c>
      <c r="AD646" s="6" t="s">
        <v>53</v>
      </c>
      <c r="AE646" s="2">
        <v>40</v>
      </c>
      <c r="AF646" s="2">
        <v>5</v>
      </c>
      <c r="AG646" s="2">
        <v>15</v>
      </c>
      <c r="AH646" s="2">
        <v>6.25</v>
      </c>
      <c r="AI646" s="2">
        <v>2</v>
      </c>
      <c r="AJ646" s="19">
        <v>245.43692606170259</v>
      </c>
      <c r="AK646" s="19">
        <f t="shared" si="126"/>
        <v>2.4543692606170259E-2</v>
      </c>
      <c r="AL646" s="19">
        <v>98.174770424681043</v>
      </c>
      <c r="AM646" s="19">
        <f t="shared" si="127"/>
        <v>9.8174770424681035E-3</v>
      </c>
      <c r="AN646" s="19">
        <f t="shared" si="128"/>
        <v>1.4726215563702155E-2</v>
      </c>
      <c r="AP646" s="24">
        <v>6.51</v>
      </c>
      <c r="AQ646" s="24">
        <f t="shared" si="129"/>
        <v>6.3911775546467348E-2</v>
      </c>
      <c r="AR646" s="24"/>
      <c r="AS646" s="24">
        <v>8.2509316770186327</v>
      </c>
      <c r="AT646" s="24">
        <f t="shared" si="130"/>
        <v>0.12150499847715492</v>
      </c>
      <c r="AU646" s="24"/>
      <c r="AV646" s="25">
        <f t="shared" si="131"/>
        <v>-5.7593222930687568E-2</v>
      </c>
    </row>
    <row r="647" spans="1:48" x14ac:dyDescent="0.3">
      <c r="A647" s="2" t="s">
        <v>6</v>
      </c>
      <c r="B647" s="2">
        <v>57</v>
      </c>
      <c r="C647" s="5">
        <v>39871</v>
      </c>
      <c r="D647" s="2">
        <v>32</v>
      </c>
      <c r="E647" s="2" t="s">
        <v>10</v>
      </c>
      <c r="F647" s="6" t="s">
        <v>55</v>
      </c>
      <c r="G647" s="2">
        <v>100</v>
      </c>
      <c r="H647" s="2">
        <v>3</v>
      </c>
      <c r="I647" s="2">
        <v>12</v>
      </c>
      <c r="J647" s="2">
        <v>4.5</v>
      </c>
      <c r="K647" s="2">
        <v>2</v>
      </c>
      <c r="L647" s="19">
        <v>127.23450247038662</v>
      </c>
      <c r="M647" s="19">
        <f t="shared" si="120"/>
        <v>1.2723450247038661E-2</v>
      </c>
      <c r="N647" s="19">
        <v>127.23450247038662</v>
      </c>
      <c r="O647" s="19">
        <f t="shared" si="121"/>
        <v>1.2723450247038661E-2</v>
      </c>
      <c r="P647" s="19">
        <f t="shared" si="122"/>
        <v>0</v>
      </c>
      <c r="R647" s="24">
        <v>4.05</v>
      </c>
      <c r="S647" s="24">
        <f t="shared" si="123"/>
        <v>5.1529973500506573E-2</v>
      </c>
      <c r="U647" s="24">
        <v>8.104694792715291</v>
      </c>
      <c r="V647" s="24">
        <f t="shared" si="124"/>
        <v>0</v>
      </c>
      <c r="X647" s="25">
        <f t="shared" si="125"/>
        <v>5.1529973500506573E-2</v>
      </c>
      <c r="AA647" s="5">
        <v>39871</v>
      </c>
      <c r="AB647" s="2">
        <v>32</v>
      </c>
      <c r="AC647" s="2" t="s">
        <v>10</v>
      </c>
      <c r="AD647" s="6" t="s">
        <v>55</v>
      </c>
      <c r="AE647" s="2">
        <v>100</v>
      </c>
      <c r="AF647" s="2">
        <v>3</v>
      </c>
      <c r="AG647" s="2">
        <v>12</v>
      </c>
      <c r="AH647" s="2">
        <v>4.5</v>
      </c>
      <c r="AI647" s="2">
        <v>2</v>
      </c>
      <c r="AJ647" s="19">
        <v>127.23450247038662</v>
      </c>
      <c r="AK647" s="19">
        <f t="shared" si="126"/>
        <v>1.2723450247038661E-2</v>
      </c>
      <c r="AL647" s="19">
        <v>127.23450247038662</v>
      </c>
      <c r="AM647" s="19">
        <f t="shared" si="127"/>
        <v>1.2723450247038661E-2</v>
      </c>
      <c r="AN647" s="19">
        <f t="shared" si="128"/>
        <v>0</v>
      </c>
      <c r="AP647" s="24">
        <v>4.05</v>
      </c>
      <c r="AQ647" s="24">
        <f t="shared" si="129"/>
        <v>5.1529973500506573E-2</v>
      </c>
      <c r="AR647" s="24"/>
      <c r="AS647" s="24">
        <v>8.104694792715291</v>
      </c>
      <c r="AT647" s="24">
        <f t="shared" si="130"/>
        <v>0</v>
      </c>
      <c r="AU647" s="24"/>
      <c r="AV647" s="25">
        <f t="shared" si="131"/>
        <v>5.1529973500506573E-2</v>
      </c>
    </row>
    <row r="648" spans="1:48" x14ac:dyDescent="0.3">
      <c r="A648" s="2" t="s">
        <v>6</v>
      </c>
      <c r="B648" s="2">
        <v>13</v>
      </c>
      <c r="C648" s="5">
        <v>39871</v>
      </c>
      <c r="D648" s="2">
        <v>34</v>
      </c>
      <c r="E648" s="2" t="s">
        <v>10</v>
      </c>
      <c r="F648" s="6" t="s">
        <v>43</v>
      </c>
      <c r="G648" s="2">
        <v>80</v>
      </c>
      <c r="H648" s="2">
        <v>10</v>
      </c>
      <c r="I648" s="2">
        <v>15</v>
      </c>
      <c r="J648" s="2">
        <v>8.75</v>
      </c>
      <c r="K648" s="2">
        <v>2</v>
      </c>
      <c r="L648" s="19">
        <v>481.05637508093707</v>
      </c>
      <c r="M648" s="19">
        <f t="shared" si="120"/>
        <v>4.8105637508093706E-2</v>
      </c>
      <c r="N648" s="19">
        <v>384.84510006474966</v>
      </c>
      <c r="O648" s="19">
        <f t="shared" si="121"/>
        <v>3.8484510006474966E-2</v>
      </c>
      <c r="P648" s="19">
        <f t="shared" si="122"/>
        <v>9.6211275016187398E-3</v>
      </c>
      <c r="R648" s="24">
        <v>14.08</v>
      </c>
      <c r="S648" s="24">
        <f t="shared" si="123"/>
        <v>0.54186190089116748</v>
      </c>
      <c r="U648" s="24">
        <v>8.1999999999999993</v>
      </c>
      <c r="V648" s="24">
        <f t="shared" si="124"/>
        <v>7.889324551327366E-2</v>
      </c>
      <c r="X648" s="25">
        <f t="shared" si="125"/>
        <v>0.46296865537789383</v>
      </c>
      <c r="AA648" s="5">
        <v>39871</v>
      </c>
      <c r="AB648" s="2">
        <v>34</v>
      </c>
      <c r="AC648" s="2" t="s">
        <v>10</v>
      </c>
      <c r="AD648" s="6" t="s">
        <v>43</v>
      </c>
      <c r="AE648" s="2">
        <v>80</v>
      </c>
      <c r="AF648" s="2">
        <v>10</v>
      </c>
      <c r="AG648" s="2">
        <v>15</v>
      </c>
      <c r="AH648" s="2">
        <v>8.75</v>
      </c>
      <c r="AI648" s="2">
        <v>2</v>
      </c>
      <c r="AJ648" s="19">
        <v>481.05637508093707</v>
      </c>
      <c r="AK648" s="19">
        <f t="shared" si="126"/>
        <v>4.8105637508093706E-2</v>
      </c>
      <c r="AL648" s="19">
        <v>384.84510006474966</v>
      </c>
      <c r="AM648" s="19">
        <f t="shared" si="127"/>
        <v>3.8484510006474966E-2</v>
      </c>
      <c r="AN648" s="19">
        <f t="shared" si="128"/>
        <v>9.6211275016187398E-3</v>
      </c>
      <c r="AP648" s="24">
        <v>14.08</v>
      </c>
      <c r="AQ648" s="24">
        <f t="shared" si="129"/>
        <v>0.54186190089116748</v>
      </c>
      <c r="AR648" s="24"/>
      <c r="AS648" s="24">
        <v>8.1999999999999993</v>
      </c>
      <c r="AT648" s="24">
        <f t="shared" si="130"/>
        <v>7.889324551327366E-2</v>
      </c>
      <c r="AU648" s="24"/>
      <c r="AV648" s="25">
        <f t="shared" si="131"/>
        <v>0.46296865537789383</v>
      </c>
    </row>
    <row r="649" spans="1:48" x14ac:dyDescent="0.3">
      <c r="A649" s="2" t="s">
        <v>6</v>
      </c>
      <c r="B649" s="2">
        <v>13</v>
      </c>
      <c r="C649" s="5">
        <v>39871</v>
      </c>
      <c r="D649" s="2">
        <v>34</v>
      </c>
      <c r="E649" s="2" t="s">
        <v>10</v>
      </c>
      <c r="F649" s="6" t="s">
        <v>35</v>
      </c>
      <c r="G649" s="2">
        <v>100</v>
      </c>
      <c r="H649" s="2">
        <v>4</v>
      </c>
      <c r="I649" s="2">
        <v>10</v>
      </c>
      <c r="J649" s="2">
        <v>4.5</v>
      </c>
      <c r="K649" s="2">
        <v>1</v>
      </c>
      <c r="L649" s="19">
        <v>63.617251235193308</v>
      </c>
      <c r="M649" s="19">
        <f t="shared" si="120"/>
        <v>6.3617251235193305E-3</v>
      </c>
      <c r="N649" s="19">
        <v>63.617251235193308</v>
      </c>
      <c r="O649" s="19">
        <f t="shared" si="121"/>
        <v>6.3617251235193305E-3</v>
      </c>
      <c r="P649" s="19">
        <f t="shared" si="122"/>
        <v>0</v>
      </c>
      <c r="R649" s="24">
        <v>14.08</v>
      </c>
      <c r="S649" s="24">
        <f t="shared" si="123"/>
        <v>8.9573089739152179E-2</v>
      </c>
      <c r="U649" s="24">
        <v>8.104694792715291</v>
      </c>
      <c r="V649" s="24">
        <f t="shared" si="124"/>
        <v>0</v>
      </c>
      <c r="X649" s="25">
        <f t="shared" si="125"/>
        <v>8.9573089739152179E-2</v>
      </c>
      <c r="AA649" s="5">
        <v>39871</v>
      </c>
      <c r="AB649" s="2">
        <v>34</v>
      </c>
      <c r="AC649" s="2" t="s">
        <v>10</v>
      </c>
      <c r="AD649" s="6" t="s">
        <v>35</v>
      </c>
      <c r="AE649" s="2">
        <v>100</v>
      </c>
      <c r="AF649" s="2">
        <v>4</v>
      </c>
      <c r="AG649" s="2">
        <v>10</v>
      </c>
      <c r="AH649" s="2">
        <v>4.5</v>
      </c>
      <c r="AI649" s="2">
        <v>1</v>
      </c>
      <c r="AJ649" s="19">
        <v>63.617251235193308</v>
      </c>
      <c r="AK649" s="19">
        <f t="shared" si="126"/>
        <v>6.3617251235193305E-3</v>
      </c>
      <c r="AL649" s="19">
        <v>63.617251235193308</v>
      </c>
      <c r="AM649" s="19">
        <f t="shared" si="127"/>
        <v>6.3617251235193305E-3</v>
      </c>
      <c r="AN649" s="19">
        <f t="shared" si="128"/>
        <v>0</v>
      </c>
      <c r="AP649" s="24">
        <v>14.08</v>
      </c>
      <c r="AQ649" s="24">
        <f t="shared" si="129"/>
        <v>8.9573089739152179E-2</v>
      </c>
      <c r="AR649" s="24"/>
      <c r="AS649" s="24">
        <v>8.104694792715291</v>
      </c>
      <c r="AT649" s="24">
        <f t="shared" si="130"/>
        <v>0</v>
      </c>
      <c r="AU649" s="24"/>
      <c r="AV649" s="25">
        <f t="shared" si="131"/>
        <v>8.9573089739152179E-2</v>
      </c>
    </row>
    <row r="650" spans="1:48" x14ac:dyDescent="0.3">
      <c r="A650" s="2" t="s">
        <v>6</v>
      </c>
      <c r="B650" s="2">
        <v>13</v>
      </c>
      <c r="C650" s="5">
        <v>39871</v>
      </c>
      <c r="D650" s="2">
        <v>34</v>
      </c>
      <c r="E650" s="2" t="s">
        <v>10</v>
      </c>
      <c r="F650" s="6" t="s">
        <v>53</v>
      </c>
      <c r="G650" s="2">
        <v>100</v>
      </c>
      <c r="H650" s="2">
        <v>10</v>
      </c>
      <c r="I650" s="2">
        <v>12</v>
      </c>
      <c r="J650" s="2">
        <v>8</v>
      </c>
      <c r="K650" s="2">
        <v>2</v>
      </c>
      <c r="L650" s="19">
        <v>402.12385965949352</v>
      </c>
      <c r="M650" s="19">
        <f t="shared" si="120"/>
        <v>4.0212385965949352E-2</v>
      </c>
      <c r="N650" s="19">
        <v>402.12385965949352</v>
      </c>
      <c r="O650" s="19">
        <f t="shared" si="121"/>
        <v>4.0212385965949352E-2</v>
      </c>
      <c r="P650" s="19">
        <f t="shared" si="122"/>
        <v>0</v>
      </c>
      <c r="R650" s="24">
        <v>6.51</v>
      </c>
      <c r="S650" s="24">
        <f t="shared" si="123"/>
        <v>0.26178263263833029</v>
      </c>
      <c r="U650" s="24">
        <v>8.2509316770186327</v>
      </c>
      <c r="V650" s="24">
        <f t="shared" si="124"/>
        <v>0</v>
      </c>
      <c r="X650" s="25">
        <f t="shared" si="125"/>
        <v>0.26178263263833029</v>
      </c>
      <c r="AA650" s="5">
        <v>39871</v>
      </c>
      <c r="AB650" s="2">
        <v>34</v>
      </c>
      <c r="AC650" s="2" t="s">
        <v>10</v>
      </c>
      <c r="AD650" s="6" t="s">
        <v>53</v>
      </c>
      <c r="AE650" s="2">
        <v>100</v>
      </c>
      <c r="AF650" s="2">
        <v>10</v>
      </c>
      <c r="AG650" s="2">
        <v>12</v>
      </c>
      <c r="AH650" s="2">
        <v>8</v>
      </c>
      <c r="AI650" s="2">
        <v>2</v>
      </c>
      <c r="AJ650" s="19">
        <v>402.12385965949352</v>
      </c>
      <c r="AK650" s="19">
        <f t="shared" si="126"/>
        <v>4.0212385965949352E-2</v>
      </c>
      <c r="AL650" s="19">
        <v>402.12385965949352</v>
      </c>
      <c r="AM650" s="19">
        <f t="shared" si="127"/>
        <v>4.0212385965949352E-2</v>
      </c>
      <c r="AN650" s="19">
        <f t="shared" si="128"/>
        <v>0</v>
      </c>
      <c r="AP650" s="24">
        <v>6.51</v>
      </c>
      <c r="AQ650" s="24">
        <f t="shared" si="129"/>
        <v>0.26178263263833029</v>
      </c>
      <c r="AR650" s="24"/>
      <c r="AS650" s="24">
        <v>8.2509316770186327</v>
      </c>
      <c r="AT650" s="24">
        <f t="shared" si="130"/>
        <v>0</v>
      </c>
      <c r="AU650" s="24"/>
      <c r="AV650" s="25">
        <f t="shared" si="131"/>
        <v>0.26178263263833029</v>
      </c>
    </row>
    <row r="651" spans="1:48" x14ac:dyDescent="0.3">
      <c r="A651" s="2" t="s">
        <v>6</v>
      </c>
      <c r="B651" s="2">
        <v>13</v>
      </c>
      <c r="C651" s="5">
        <v>39871</v>
      </c>
      <c r="D651" s="2">
        <v>34</v>
      </c>
      <c r="E651" s="2" t="s">
        <v>10</v>
      </c>
      <c r="F651" s="6" t="s">
        <v>36</v>
      </c>
      <c r="G651" s="2">
        <v>100</v>
      </c>
      <c r="H651" s="2">
        <v>4</v>
      </c>
      <c r="I651" s="2">
        <v>15</v>
      </c>
      <c r="J651" s="2">
        <v>5.75</v>
      </c>
      <c r="K651" s="2">
        <v>2</v>
      </c>
      <c r="L651" s="19">
        <v>207.73781421862506</v>
      </c>
      <c r="M651" s="19">
        <f t="shared" si="120"/>
        <v>2.0773781421862505E-2</v>
      </c>
      <c r="N651" s="19">
        <v>207.73781421862506</v>
      </c>
      <c r="O651" s="19">
        <f t="shared" si="121"/>
        <v>2.0773781421862505E-2</v>
      </c>
      <c r="P651" s="19">
        <f t="shared" si="122"/>
        <v>0</v>
      </c>
      <c r="R651" s="24">
        <v>14.08</v>
      </c>
      <c r="S651" s="24">
        <f t="shared" si="123"/>
        <v>0.2924948424198241</v>
      </c>
      <c r="U651" s="24">
        <v>8.3025000000000002</v>
      </c>
      <c r="V651" s="24">
        <f t="shared" si="124"/>
        <v>0</v>
      </c>
      <c r="X651" s="25">
        <f t="shared" si="125"/>
        <v>0.2924948424198241</v>
      </c>
      <c r="AA651" s="5">
        <v>39871</v>
      </c>
      <c r="AB651" s="2">
        <v>34</v>
      </c>
      <c r="AC651" s="2" t="s">
        <v>10</v>
      </c>
      <c r="AD651" s="6" t="s">
        <v>36</v>
      </c>
      <c r="AE651" s="2">
        <v>100</v>
      </c>
      <c r="AF651" s="2">
        <v>4</v>
      </c>
      <c r="AG651" s="2">
        <v>15</v>
      </c>
      <c r="AH651" s="2">
        <v>5.75</v>
      </c>
      <c r="AI651" s="2">
        <v>2</v>
      </c>
      <c r="AJ651" s="19">
        <v>207.73781421862506</v>
      </c>
      <c r="AK651" s="19">
        <f t="shared" si="126"/>
        <v>2.0773781421862505E-2</v>
      </c>
      <c r="AL651" s="19">
        <v>207.73781421862506</v>
      </c>
      <c r="AM651" s="19">
        <f t="shared" si="127"/>
        <v>2.0773781421862505E-2</v>
      </c>
      <c r="AN651" s="19">
        <f t="shared" si="128"/>
        <v>0</v>
      </c>
      <c r="AP651" s="24">
        <v>14.08</v>
      </c>
      <c r="AQ651" s="24">
        <f t="shared" si="129"/>
        <v>0.2924948424198241</v>
      </c>
      <c r="AR651" s="24"/>
      <c r="AS651" s="24">
        <v>8.3025000000000002</v>
      </c>
      <c r="AT651" s="24">
        <f t="shared" si="130"/>
        <v>0</v>
      </c>
      <c r="AU651" s="24"/>
      <c r="AV651" s="25">
        <f t="shared" si="131"/>
        <v>0.2924948424198241</v>
      </c>
    </row>
    <row r="652" spans="1:48" x14ac:dyDescent="0.3">
      <c r="A652" s="2" t="s">
        <v>6</v>
      </c>
      <c r="B652" s="2">
        <v>13</v>
      </c>
      <c r="C652" s="5">
        <v>39871</v>
      </c>
      <c r="D652" s="2">
        <v>34</v>
      </c>
      <c r="E652" s="2" t="s">
        <v>10</v>
      </c>
      <c r="F652" s="6" t="s">
        <v>42</v>
      </c>
      <c r="G652" s="2">
        <v>40</v>
      </c>
      <c r="H652" s="2">
        <v>15</v>
      </c>
      <c r="I652" s="2">
        <v>22</v>
      </c>
      <c r="J652" s="2">
        <v>13</v>
      </c>
      <c r="K652" s="2">
        <v>2</v>
      </c>
      <c r="L652" s="19">
        <v>1061.8583169133501</v>
      </c>
      <c r="M652" s="19">
        <f t="shared" si="120"/>
        <v>0.10618583169133501</v>
      </c>
      <c r="N652" s="19">
        <v>424.74332676534004</v>
      </c>
      <c r="O652" s="19">
        <f t="shared" si="121"/>
        <v>4.2474332676534006E-2</v>
      </c>
      <c r="P652" s="19">
        <f t="shared" si="122"/>
        <v>6.3711499014800999E-2</v>
      </c>
      <c r="R652" s="24">
        <v>14.08</v>
      </c>
      <c r="S652" s="24">
        <f t="shared" si="123"/>
        <v>0.59803860408559883</v>
      </c>
      <c r="U652" s="24">
        <v>8.1999999999999993</v>
      </c>
      <c r="V652" s="24">
        <f t="shared" si="124"/>
        <v>0.52243429192136814</v>
      </c>
      <c r="X652" s="25">
        <f t="shared" si="125"/>
        <v>7.5604312164230691E-2</v>
      </c>
      <c r="AA652" s="5">
        <v>39871</v>
      </c>
      <c r="AB652" s="2">
        <v>34</v>
      </c>
      <c r="AC652" s="2" t="s">
        <v>10</v>
      </c>
      <c r="AD652" s="6" t="s">
        <v>42</v>
      </c>
      <c r="AE652" s="2">
        <v>40</v>
      </c>
      <c r="AF652" s="2">
        <v>15</v>
      </c>
      <c r="AG652" s="2">
        <v>22</v>
      </c>
      <c r="AH652" s="2">
        <v>13</v>
      </c>
      <c r="AI652" s="2">
        <v>2</v>
      </c>
      <c r="AJ652" s="19">
        <v>1061.8583169133501</v>
      </c>
      <c r="AK652" s="19">
        <f t="shared" si="126"/>
        <v>0.10618583169133501</v>
      </c>
      <c r="AL652" s="19">
        <v>424.74332676534004</v>
      </c>
      <c r="AM652" s="19">
        <f t="shared" si="127"/>
        <v>4.2474332676534006E-2</v>
      </c>
      <c r="AN652" s="19">
        <f t="shared" si="128"/>
        <v>6.3711499014800999E-2</v>
      </c>
      <c r="AP652" s="24">
        <v>14.08</v>
      </c>
      <c r="AQ652" s="24">
        <f t="shared" si="129"/>
        <v>0.59803860408559883</v>
      </c>
      <c r="AR652" s="24"/>
      <c r="AS652" s="24">
        <v>8.1999999999999993</v>
      </c>
      <c r="AT652" s="24">
        <f t="shared" si="130"/>
        <v>0.52243429192136814</v>
      </c>
      <c r="AU652" s="24"/>
      <c r="AV652" s="25">
        <f t="shared" si="131"/>
        <v>7.5604312164230691E-2</v>
      </c>
    </row>
    <row r="653" spans="1:48" x14ac:dyDescent="0.3">
      <c r="A653" s="2" t="s">
        <v>6</v>
      </c>
      <c r="B653" s="2">
        <v>13</v>
      </c>
      <c r="C653" s="5">
        <v>39871</v>
      </c>
      <c r="D653" s="2">
        <v>34</v>
      </c>
      <c r="E653" s="2" t="s">
        <v>10</v>
      </c>
      <c r="F653" s="6" t="s">
        <v>42</v>
      </c>
      <c r="G653" s="2">
        <v>100</v>
      </c>
      <c r="H653" s="2">
        <v>25</v>
      </c>
      <c r="I653" s="2">
        <v>13</v>
      </c>
      <c r="J653" s="2">
        <v>15.75</v>
      </c>
      <c r="K653" s="2">
        <v>2</v>
      </c>
      <c r="L653" s="19">
        <v>1558.6226552622361</v>
      </c>
      <c r="M653" s="19">
        <f t="shared" si="120"/>
        <v>0.15586226552622362</v>
      </c>
      <c r="N653" s="19">
        <v>1558.6226552622361</v>
      </c>
      <c r="O653" s="19">
        <f t="shared" si="121"/>
        <v>0.15586226552622362</v>
      </c>
      <c r="P653" s="19">
        <f t="shared" si="122"/>
        <v>0</v>
      </c>
      <c r="R653" s="24">
        <v>14.08</v>
      </c>
      <c r="S653" s="24">
        <f t="shared" si="123"/>
        <v>2.1945406986092286</v>
      </c>
      <c r="U653" s="24">
        <v>8.1999999999999993</v>
      </c>
      <c r="V653" s="24">
        <f t="shared" si="124"/>
        <v>0</v>
      </c>
      <c r="X653" s="25">
        <f t="shared" si="125"/>
        <v>2.1945406986092286</v>
      </c>
      <c r="AA653" s="5">
        <v>39871</v>
      </c>
      <c r="AB653" s="2">
        <v>34</v>
      </c>
      <c r="AC653" s="2" t="s">
        <v>10</v>
      </c>
      <c r="AD653" s="6" t="s">
        <v>42</v>
      </c>
      <c r="AE653" s="2">
        <v>100</v>
      </c>
      <c r="AF653" s="2">
        <v>25</v>
      </c>
      <c r="AG653" s="2">
        <v>13</v>
      </c>
      <c r="AH653" s="2">
        <v>15.75</v>
      </c>
      <c r="AI653" s="2">
        <v>2</v>
      </c>
      <c r="AJ653" s="19">
        <v>1558.6226552622361</v>
      </c>
      <c r="AK653" s="19">
        <f t="shared" si="126"/>
        <v>0.15586226552622362</v>
      </c>
      <c r="AL653" s="19">
        <v>1558.6226552622361</v>
      </c>
      <c r="AM653" s="19">
        <f t="shared" si="127"/>
        <v>0.15586226552622362</v>
      </c>
      <c r="AN653" s="19">
        <f t="shared" si="128"/>
        <v>0</v>
      </c>
      <c r="AP653" s="24">
        <v>14.08</v>
      </c>
      <c r="AQ653" s="24">
        <f t="shared" si="129"/>
        <v>2.1945406986092286</v>
      </c>
      <c r="AR653" s="24"/>
      <c r="AS653" s="24">
        <v>8.1999999999999993</v>
      </c>
      <c r="AT653" s="24">
        <f t="shared" si="130"/>
        <v>0</v>
      </c>
      <c r="AU653" s="24"/>
      <c r="AV653" s="25">
        <f t="shared" si="131"/>
        <v>2.1945406986092286</v>
      </c>
    </row>
    <row r="654" spans="1:48" x14ac:dyDescent="0.3">
      <c r="A654" s="2" t="s">
        <v>6</v>
      </c>
      <c r="B654" s="2">
        <v>13</v>
      </c>
      <c r="C654" s="5">
        <v>39871</v>
      </c>
      <c r="D654" s="2">
        <v>34</v>
      </c>
      <c r="E654" s="2" t="s">
        <v>10</v>
      </c>
      <c r="F654" s="6" t="s">
        <v>42</v>
      </c>
      <c r="G654" s="2">
        <v>100</v>
      </c>
      <c r="H654" s="2">
        <v>12</v>
      </c>
      <c r="I654" s="2">
        <v>14</v>
      </c>
      <c r="J654" s="2">
        <v>9.5</v>
      </c>
      <c r="K654" s="2">
        <v>2</v>
      </c>
      <c r="L654" s="19">
        <v>567.05747397295761</v>
      </c>
      <c r="M654" s="19">
        <f t="shared" si="120"/>
        <v>5.670574739729576E-2</v>
      </c>
      <c r="N654" s="19">
        <v>567.05747397295761</v>
      </c>
      <c r="O654" s="19">
        <f t="shared" si="121"/>
        <v>5.670574739729576E-2</v>
      </c>
      <c r="P654" s="19">
        <f t="shared" si="122"/>
        <v>0</v>
      </c>
      <c r="R654" s="24">
        <v>14.08</v>
      </c>
      <c r="S654" s="24">
        <f t="shared" si="123"/>
        <v>0.79841692335392433</v>
      </c>
      <c r="U654" s="24">
        <v>8.1999999999999993</v>
      </c>
      <c r="V654" s="24">
        <f t="shared" si="124"/>
        <v>0</v>
      </c>
      <c r="X654" s="25">
        <f t="shared" si="125"/>
        <v>0.79841692335392433</v>
      </c>
      <c r="AA654" s="5">
        <v>39871</v>
      </c>
      <c r="AB654" s="2">
        <v>34</v>
      </c>
      <c r="AC654" s="2" t="s">
        <v>10</v>
      </c>
      <c r="AD654" s="6" t="s">
        <v>42</v>
      </c>
      <c r="AE654" s="2">
        <v>100</v>
      </c>
      <c r="AF654" s="2">
        <v>12</v>
      </c>
      <c r="AG654" s="2">
        <v>14</v>
      </c>
      <c r="AH654" s="2">
        <v>9.5</v>
      </c>
      <c r="AI654" s="2">
        <v>2</v>
      </c>
      <c r="AJ654" s="19">
        <v>567.05747397295761</v>
      </c>
      <c r="AK654" s="19">
        <f t="shared" si="126"/>
        <v>5.670574739729576E-2</v>
      </c>
      <c r="AL654" s="19">
        <v>567.05747397295761</v>
      </c>
      <c r="AM654" s="19">
        <f t="shared" si="127"/>
        <v>5.670574739729576E-2</v>
      </c>
      <c r="AN654" s="19">
        <f t="shared" si="128"/>
        <v>0</v>
      </c>
      <c r="AP654" s="24">
        <v>14.08</v>
      </c>
      <c r="AQ654" s="24">
        <f t="shared" si="129"/>
        <v>0.79841692335392433</v>
      </c>
      <c r="AR654" s="24"/>
      <c r="AS654" s="24">
        <v>8.1999999999999993</v>
      </c>
      <c r="AT654" s="24">
        <f t="shared" si="130"/>
        <v>0</v>
      </c>
      <c r="AU654" s="24"/>
      <c r="AV654" s="25">
        <f t="shared" si="131"/>
        <v>0.79841692335392433</v>
      </c>
    </row>
    <row r="655" spans="1:48" x14ac:dyDescent="0.3">
      <c r="A655" s="2" t="s">
        <v>6</v>
      </c>
      <c r="B655" s="2">
        <v>13</v>
      </c>
      <c r="C655" s="5">
        <v>39871</v>
      </c>
      <c r="D655" s="2">
        <v>34</v>
      </c>
      <c r="E655" s="2" t="s">
        <v>10</v>
      </c>
      <c r="F655" s="6" t="s">
        <v>42</v>
      </c>
      <c r="G655" s="2">
        <v>90</v>
      </c>
      <c r="H655" s="2">
        <v>10</v>
      </c>
      <c r="I655" s="2">
        <v>12</v>
      </c>
      <c r="J655" s="2">
        <v>8</v>
      </c>
      <c r="K655" s="2">
        <v>2</v>
      </c>
      <c r="L655" s="19">
        <v>402.12385965949352</v>
      </c>
      <c r="M655" s="19">
        <f t="shared" si="120"/>
        <v>4.0212385965949352E-2</v>
      </c>
      <c r="N655" s="19">
        <v>361.91147369354417</v>
      </c>
      <c r="O655" s="19">
        <f t="shared" si="121"/>
        <v>3.6191147369354415E-2</v>
      </c>
      <c r="P655" s="19">
        <f t="shared" si="122"/>
        <v>4.0212385965949365E-3</v>
      </c>
      <c r="R655" s="24">
        <v>14.08</v>
      </c>
      <c r="S655" s="24">
        <f t="shared" si="123"/>
        <v>0.5095713549605102</v>
      </c>
      <c r="U655" s="24">
        <v>8.1999999999999993</v>
      </c>
      <c r="V655" s="24">
        <f t="shared" si="124"/>
        <v>3.297415649207848E-2</v>
      </c>
      <c r="X655" s="25">
        <f t="shared" si="125"/>
        <v>0.47659719846843174</v>
      </c>
      <c r="AA655" s="5">
        <v>39871</v>
      </c>
      <c r="AB655" s="2">
        <v>34</v>
      </c>
      <c r="AC655" s="2" t="s">
        <v>10</v>
      </c>
      <c r="AD655" s="6" t="s">
        <v>42</v>
      </c>
      <c r="AE655" s="2">
        <v>90</v>
      </c>
      <c r="AF655" s="2">
        <v>10</v>
      </c>
      <c r="AG655" s="2">
        <v>12</v>
      </c>
      <c r="AH655" s="2">
        <v>8</v>
      </c>
      <c r="AI655" s="2">
        <v>2</v>
      </c>
      <c r="AJ655" s="19">
        <v>402.12385965949352</v>
      </c>
      <c r="AK655" s="19">
        <f t="shared" si="126"/>
        <v>4.0212385965949352E-2</v>
      </c>
      <c r="AL655" s="19">
        <v>361.91147369354417</v>
      </c>
      <c r="AM655" s="19">
        <f t="shared" si="127"/>
        <v>3.6191147369354415E-2</v>
      </c>
      <c r="AN655" s="19">
        <f t="shared" si="128"/>
        <v>4.0212385965949365E-3</v>
      </c>
      <c r="AP655" s="24">
        <v>14.08</v>
      </c>
      <c r="AQ655" s="24">
        <f t="shared" si="129"/>
        <v>0.5095713549605102</v>
      </c>
      <c r="AR655" s="24"/>
      <c r="AS655" s="24">
        <v>8.1999999999999993</v>
      </c>
      <c r="AT655" s="24">
        <f t="shared" si="130"/>
        <v>3.297415649207848E-2</v>
      </c>
      <c r="AU655" s="24"/>
      <c r="AV655" s="25">
        <f t="shared" si="131"/>
        <v>0.47659719846843174</v>
      </c>
    </row>
    <row r="656" spans="1:48" x14ac:dyDescent="0.3">
      <c r="A656" s="2" t="s">
        <v>6</v>
      </c>
      <c r="B656" s="2">
        <v>13</v>
      </c>
      <c r="C656" s="5">
        <v>39871</v>
      </c>
      <c r="D656" s="2">
        <v>34</v>
      </c>
      <c r="E656" s="2" t="s">
        <v>10</v>
      </c>
      <c r="F656" s="6" t="s">
        <v>49</v>
      </c>
      <c r="G656" s="2">
        <v>100</v>
      </c>
      <c r="H656" s="2">
        <v>15</v>
      </c>
      <c r="I656" s="2">
        <v>15</v>
      </c>
      <c r="J656" s="2">
        <v>11.25</v>
      </c>
      <c r="K656" s="2">
        <v>2</v>
      </c>
      <c r="L656" s="19">
        <v>795.21564043991634</v>
      </c>
      <c r="M656" s="19">
        <f t="shared" si="120"/>
        <v>7.9521564043991633E-2</v>
      </c>
      <c r="N656" s="19">
        <v>795.21564043991634</v>
      </c>
      <c r="O656" s="19">
        <f t="shared" si="121"/>
        <v>7.9521564043991633E-2</v>
      </c>
      <c r="P656" s="19">
        <f t="shared" si="122"/>
        <v>0</v>
      </c>
      <c r="R656" s="24">
        <v>14.08</v>
      </c>
      <c r="S656" s="24">
        <f t="shared" si="123"/>
        <v>1.1196636217394023</v>
      </c>
      <c r="U656" s="24">
        <v>8.461146496815287</v>
      </c>
      <c r="V656" s="24">
        <f t="shared" si="124"/>
        <v>0</v>
      </c>
      <c r="X656" s="25">
        <f t="shared" si="125"/>
        <v>1.1196636217394023</v>
      </c>
      <c r="AA656" s="5">
        <v>39871</v>
      </c>
      <c r="AB656" s="2">
        <v>34</v>
      </c>
      <c r="AC656" s="2" t="s">
        <v>10</v>
      </c>
      <c r="AD656" s="6" t="s">
        <v>49</v>
      </c>
      <c r="AE656" s="2">
        <v>100</v>
      </c>
      <c r="AF656" s="2">
        <v>15</v>
      </c>
      <c r="AG656" s="2">
        <v>15</v>
      </c>
      <c r="AH656" s="2">
        <v>11.25</v>
      </c>
      <c r="AI656" s="2">
        <v>2</v>
      </c>
      <c r="AJ656" s="19">
        <v>795.21564043991634</v>
      </c>
      <c r="AK656" s="19">
        <f t="shared" si="126"/>
        <v>7.9521564043991633E-2</v>
      </c>
      <c r="AL656" s="19">
        <v>795.21564043991634</v>
      </c>
      <c r="AM656" s="19">
        <f t="shared" si="127"/>
        <v>7.9521564043991633E-2</v>
      </c>
      <c r="AN656" s="19">
        <f t="shared" si="128"/>
        <v>0</v>
      </c>
      <c r="AP656" s="24">
        <v>14.08</v>
      </c>
      <c r="AQ656" s="24">
        <f t="shared" si="129"/>
        <v>1.1196636217394023</v>
      </c>
      <c r="AR656" s="24"/>
      <c r="AS656" s="24">
        <v>8.461146496815287</v>
      </c>
      <c r="AT656" s="24">
        <f t="shared" si="130"/>
        <v>0</v>
      </c>
      <c r="AU656" s="24"/>
      <c r="AV656" s="25">
        <f t="shared" si="131"/>
        <v>1.1196636217394023</v>
      </c>
    </row>
    <row r="657" spans="1:48" x14ac:dyDescent="0.3">
      <c r="A657" s="2" t="s">
        <v>6</v>
      </c>
      <c r="B657" s="2">
        <v>13</v>
      </c>
      <c r="C657" s="5">
        <v>39871</v>
      </c>
      <c r="D657" s="2">
        <v>34</v>
      </c>
      <c r="E657" s="2" t="s">
        <v>10</v>
      </c>
      <c r="F657" s="6" t="s">
        <v>53</v>
      </c>
      <c r="G657" s="2">
        <v>100</v>
      </c>
      <c r="H657" s="2">
        <v>15</v>
      </c>
      <c r="I657" s="2">
        <v>32</v>
      </c>
      <c r="J657" s="2">
        <v>15.5</v>
      </c>
      <c r="K657" s="2">
        <v>2</v>
      </c>
      <c r="L657" s="19">
        <v>1509.5352700498956</v>
      </c>
      <c r="M657" s="19">
        <f t="shared" si="120"/>
        <v>0.15095352700498957</v>
      </c>
      <c r="N657" s="19">
        <v>1509.5352700498956</v>
      </c>
      <c r="O657" s="19">
        <f t="shared" si="121"/>
        <v>0.15095352700498957</v>
      </c>
      <c r="P657" s="19">
        <f t="shared" si="122"/>
        <v>0</v>
      </c>
      <c r="R657" s="24">
        <v>6.51</v>
      </c>
      <c r="S657" s="24">
        <f t="shared" si="123"/>
        <v>0.98270746080248206</v>
      </c>
      <c r="U657" s="24">
        <v>8.2509316770186327</v>
      </c>
      <c r="V657" s="24">
        <f t="shared" si="124"/>
        <v>0</v>
      </c>
      <c r="X657" s="25">
        <f t="shared" si="125"/>
        <v>0.98270746080248206</v>
      </c>
      <c r="AA657" s="5">
        <v>39871</v>
      </c>
      <c r="AB657" s="2">
        <v>34</v>
      </c>
      <c r="AC657" s="2" t="s">
        <v>10</v>
      </c>
      <c r="AD657" s="6" t="s">
        <v>53</v>
      </c>
      <c r="AE657" s="2">
        <v>100</v>
      </c>
      <c r="AF657" s="2">
        <v>15</v>
      </c>
      <c r="AG657" s="2">
        <v>32</v>
      </c>
      <c r="AH657" s="2">
        <v>15.5</v>
      </c>
      <c r="AI657" s="2">
        <v>2</v>
      </c>
      <c r="AJ657" s="19">
        <v>1509.5352700498956</v>
      </c>
      <c r="AK657" s="19">
        <f t="shared" si="126"/>
        <v>0.15095352700498957</v>
      </c>
      <c r="AL657" s="19">
        <v>1509.5352700498956</v>
      </c>
      <c r="AM657" s="19">
        <f t="shared" si="127"/>
        <v>0.15095352700498957</v>
      </c>
      <c r="AN657" s="19">
        <f t="shared" si="128"/>
        <v>0</v>
      </c>
      <c r="AP657" s="24">
        <v>6.51</v>
      </c>
      <c r="AQ657" s="24">
        <f t="shared" si="129"/>
        <v>0.98270746080248206</v>
      </c>
      <c r="AR657" s="24"/>
      <c r="AS657" s="24">
        <v>8.2509316770186327</v>
      </c>
      <c r="AT657" s="24">
        <f t="shared" si="130"/>
        <v>0</v>
      </c>
      <c r="AU657" s="24"/>
      <c r="AV657" s="25">
        <f t="shared" si="131"/>
        <v>0.98270746080248206</v>
      </c>
    </row>
    <row r="658" spans="1:48" x14ac:dyDescent="0.3">
      <c r="A658" s="2" t="s">
        <v>6</v>
      </c>
      <c r="B658" s="2">
        <v>13</v>
      </c>
      <c r="C658" s="5">
        <v>39871</v>
      </c>
      <c r="D658" s="2">
        <v>34</v>
      </c>
      <c r="E658" s="2" t="s">
        <v>10</v>
      </c>
      <c r="F658" s="6" t="s">
        <v>42</v>
      </c>
      <c r="G658" s="2">
        <v>100</v>
      </c>
      <c r="H658" s="2">
        <v>10</v>
      </c>
      <c r="I658" s="2">
        <v>15</v>
      </c>
      <c r="J658" s="2">
        <v>8.75</v>
      </c>
      <c r="K658" s="2">
        <v>2</v>
      </c>
      <c r="L658" s="19">
        <v>481.05637508093707</v>
      </c>
      <c r="M658" s="19">
        <f t="shared" si="120"/>
        <v>4.8105637508093706E-2</v>
      </c>
      <c r="N658" s="19">
        <v>481.05637508093707</v>
      </c>
      <c r="O658" s="19">
        <f t="shared" si="121"/>
        <v>4.8105637508093706E-2</v>
      </c>
      <c r="P658" s="19">
        <f t="shared" si="122"/>
        <v>0</v>
      </c>
      <c r="R658" s="24">
        <v>14.08</v>
      </c>
      <c r="S658" s="24">
        <f t="shared" si="123"/>
        <v>0.67732737611395943</v>
      </c>
      <c r="U658" s="24">
        <v>8.1999999999999993</v>
      </c>
      <c r="V658" s="24">
        <f t="shared" si="124"/>
        <v>0</v>
      </c>
      <c r="X658" s="25">
        <f t="shared" si="125"/>
        <v>0.67732737611395943</v>
      </c>
      <c r="AA658" s="5">
        <v>39871</v>
      </c>
      <c r="AB658" s="2">
        <v>34</v>
      </c>
      <c r="AC658" s="2" t="s">
        <v>10</v>
      </c>
      <c r="AD658" s="6" t="s">
        <v>42</v>
      </c>
      <c r="AE658" s="2">
        <v>100</v>
      </c>
      <c r="AF658" s="2">
        <v>10</v>
      </c>
      <c r="AG658" s="2">
        <v>15</v>
      </c>
      <c r="AH658" s="2">
        <v>8.75</v>
      </c>
      <c r="AI658" s="2">
        <v>2</v>
      </c>
      <c r="AJ658" s="19">
        <v>481.05637508093707</v>
      </c>
      <c r="AK658" s="19">
        <f t="shared" si="126"/>
        <v>4.8105637508093706E-2</v>
      </c>
      <c r="AL658" s="19">
        <v>481.05637508093707</v>
      </c>
      <c r="AM658" s="19">
        <f t="shared" si="127"/>
        <v>4.8105637508093706E-2</v>
      </c>
      <c r="AN658" s="19">
        <f t="shared" si="128"/>
        <v>0</v>
      </c>
      <c r="AP658" s="24">
        <v>14.08</v>
      </c>
      <c r="AQ658" s="24">
        <f t="shared" si="129"/>
        <v>0.67732737611395943</v>
      </c>
      <c r="AR658" s="24"/>
      <c r="AS658" s="24">
        <v>8.1999999999999993</v>
      </c>
      <c r="AT658" s="24">
        <f t="shared" si="130"/>
        <v>0</v>
      </c>
      <c r="AU658" s="24"/>
      <c r="AV658" s="25">
        <f t="shared" si="131"/>
        <v>0.67732737611395943</v>
      </c>
    </row>
    <row r="659" spans="1:48" x14ac:dyDescent="0.3">
      <c r="A659" s="2" t="s">
        <v>6</v>
      </c>
      <c r="B659" s="2">
        <v>13</v>
      </c>
      <c r="C659" s="5">
        <v>39871</v>
      </c>
      <c r="D659" s="2">
        <v>34</v>
      </c>
      <c r="E659" s="2" t="s">
        <v>10</v>
      </c>
      <c r="F659" s="6" t="s">
        <v>22</v>
      </c>
      <c r="G659" s="2">
        <v>100</v>
      </c>
      <c r="H659" s="2">
        <v>50</v>
      </c>
      <c r="I659" s="2">
        <v>50</v>
      </c>
      <c r="J659" s="2">
        <v>37.5</v>
      </c>
      <c r="K659" s="2">
        <v>3</v>
      </c>
      <c r="L659" s="19">
        <v>13253.594007331927</v>
      </c>
      <c r="M659" s="19">
        <f t="shared" si="120"/>
        <v>1.3253594007331928</v>
      </c>
      <c r="N659" s="19">
        <v>13253.594007331927</v>
      </c>
      <c r="O659" s="19">
        <f t="shared" si="121"/>
        <v>1.3253594007331928</v>
      </c>
      <c r="P659" s="19">
        <f t="shared" si="122"/>
        <v>0</v>
      </c>
      <c r="R659" s="24">
        <v>14.08</v>
      </c>
      <c r="S659" s="24">
        <f t="shared" si="123"/>
        <v>18.661060362323354</v>
      </c>
      <c r="U659" s="24">
        <v>8.104694792715291</v>
      </c>
      <c r="V659" s="24">
        <f t="shared" si="124"/>
        <v>0</v>
      </c>
      <c r="X659" s="25">
        <f t="shared" si="125"/>
        <v>18.661060362323354</v>
      </c>
      <c r="AA659" s="5">
        <v>39871</v>
      </c>
      <c r="AB659" s="2">
        <v>34</v>
      </c>
      <c r="AC659" s="2" t="s">
        <v>10</v>
      </c>
      <c r="AD659" s="6" t="s">
        <v>22</v>
      </c>
      <c r="AE659" s="2">
        <v>100</v>
      </c>
      <c r="AF659" s="2">
        <v>50</v>
      </c>
      <c r="AG659" s="2">
        <v>50</v>
      </c>
      <c r="AH659" s="2">
        <v>37.5</v>
      </c>
      <c r="AI659" s="2">
        <v>3</v>
      </c>
      <c r="AJ659" s="19">
        <v>13253.594007331927</v>
      </c>
      <c r="AK659" s="19">
        <f t="shared" si="126"/>
        <v>1.3253594007331928</v>
      </c>
      <c r="AL659" s="19">
        <v>13253.594007331927</v>
      </c>
      <c r="AM659" s="19">
        <f t="shared" si="127"/>
        <v>1.3253594007331928</v>
      </c>
      <c r="AN659" s="19">
        <f t="shared" si="128"/>
        <v>0</v>
      </c>
      <c r="AP659" s="24">
        <v>14.08</v>
      </c>
      <c r="AQ659" s="24">
        <f t="shared" si="129"/>
        <v>18.661060362323354</v>
      </c>
      <c r="AR659" s="24"/>
      <c r="AS659" s="24">
        <v>8.104694792715291</v>
      </c>
      <c r="AT659" s="24">
        <f t="shared" si="130"/>
        <v>0</v>
      </c>
      <c r="AU659" s="24"/>
      <c r="AV659" s="25">
        <f t="shared" si="131"/>
        <v>18.661060362323354</v>
      </c>
    </row>
    <row r="660" spans="1:48" x14ac:dyDescent="0.3">
      <c r="A660" s="2" t="s">
        <v>6</v>
      </c>
      <c r="B660" s="2">
        <v>13</v>
      </c>
      <c r="C660" s="5">
        <v>39871</v>
      </c>
      <c r="D660" s="2">
        <v>34</v>
      </c>
      <c r="E660" s="2" t="s">
        <v>10</v>
      </c>
      <c r="F660" s="6" t="s">
        <v>44</v>
      </c>
      <c r="G660" s="2">
        <v>100</v>
      </c>
      <c r="H660" s="2">
        <v>5</v>
      </c>
      <c r="I660" s="2">
        <v>10</v>
      </c>
      <c r="J660" s="2">
        <v>5</v>
      </c>
      <c r="K660" s="2">
        <v>2</v>
      </c>
      <c r="L660" s="19">
        <v>157.07963267948966</v>
      </c>
      <c r="M660" s="19">
        <f t="shared" si="120"/>
        <v>1.5707963267948967E-2</v>
      </c>
      <c r="N660" s="19">
        <v>157.07963267948966</v>
      </c>
      <c r="O660" s="19">
        <f t="shared" si="121"/>
        <v>1.5707963267948967E-2</v>
      </c>
      <c r="P660" s="19">
        <f t="shared" si="122"/>
        <v>0</v>
      </c>
      <c r="R660" s="24">
        <v>14.08</v>
      </c>
      <c r="S660" s="24">
        <f t="shared" si="123"/>
        <v>0.22116812281272147</v>
      </c>
      <c r="U660" s="24">
        <v>9.0675767918088734</v>
      </c>
      <c r="V660" s="24">
        <f t="shared" si="124"/>
        <v>0</v>
      </c>
      <c r="X660" s="25">
        <f t="shared" si="125"/>
        <v>0.22116812281272147</v>
      </c>
      <c r="AA660" s="5">
        <v>39871</v>
      </c>
      <c r="AB660" s="2">
        <v>34</v>
      </c>
      <c r="AC660" s="2" t="s">
        <v>10</v>
      </c>
      <c r="AD660" s="6" t="s">
        <v>44</v>
      </c>
      <c r="AE660" s="2">
        <v>100</v>
      </c>
      <c r="AF660" s="2">
        <v>5</v>
      </c>
      <c r="AG660" s="2">
        <v>10</v>
      </c>
      <c r="AH660" s="2">
        <v>5</v>
      </c>
      <c r="AI660" s="2">
        <v>2</v>
      </c>
      <c r="AJ660" s="19">
        <v>157.07963267948966</v>
      </c>
      <c r="AK660" s="19">
        <f t="shared" si="126"/>
        <v>1.5707963267948967E-2</v>
      </c>
      <c r="AL660" s="19">
        <v>157.07963267948966</v>
      </c>
      <c r="AM660" s="19">
        <f t="shared" si="127"/>
        <v>1.5707963267948967E-2</v>
      </c>
      <c r="AN660" s="19">
        <f t="shared" si="128"/>
        <v>0</v>
      </c>
      <c r="AP660" s="24">
        <v>14.08</v>
      </c>
      <c r="AQ660" s="24">
        <f t="shared" si="129"/>
        <v>0.22116812281272147</v>
      </c>
      <c r="AR660" s="24"/>
      <c r="AS660" s="24">
        <v>9.0675767918088734</v>
      </c>
      <c r="AT660" s="24">
        <f t="shared" si="130"/>
        <v>0</v>
      </c>
      <c r="AU660" s="24"/>
      <c r="AV660" s="25">
        <f t="shared" si="131"/>
        <v>0.22116812281272147</v>
      </c>
    </row>
    <row r="661" spans="1:48" x14ac:dyDescent="0.3">
      <c r="A661" s="2" t="s">
        <v>6</v>
      </c>
      <c r="B661" s="2">
        <v>13</v>
      </c>
      <c r="C661" s="5">
        <v>39871</v>
      </c>
      <c r="D661" s="2">
        <v>34</v>
      </c>
      <c r="E661" s="2" t="s">
        <v>10</v>
      </c>
      <c r="F661" s="6" t="s">
        <v>53</v>
      </c>
      <c r="G661" s="2">
        <v>100</v>
      </c>
      <c r="H661" s="2">
        <v>5</v>
      </c>
      <c r="I661" s="2">
        <v>12</v>
      </c>
      <c r="J661" s="2">
        <v>5.5</v>
      </c>
      <c r="K661" s="2">
        <v>2</v>
      </c>
      <c r="L661" s="19">
        <v>190.06635554218249</v>
      </c>
      <c r="M661" s="19">
        <f t="shared" si="120"/>
        <v>1.9006635554218249E-2</v>
      </c>
      <c r="N661" s="19">
        <v>190.06635554218249</v>
      </c>
      <c r="O661" s="19">
        <f t="shared" si="121"/>
        <v>1.9006635554218249E-2</v>
      </c>
      <c r="P661" s="19">
        <f t="shared" si="122"/>
        <v>0</v>
      </c>
      <c r="R661" s="24">
        <v>6.51</v>
      </c>
      <c r="S661" s="24">
        <f t="shared" si="123"/>
        <v>0.1237331974579608</v>
      </c>
      <c r="U661" s="24">
        <v>8.2509316770186327</v>
      </c>
      <c r="V661" s="24">
        <f t="shared" si="124"/>
        <v>0</v>
      </c>
      <c r="X661" s="25">
        <f t="shared" si="125"/>
        <v>0.1237331974579608</v>
      </c>
      <c r="AA661" s="5">
        <v>39871</v>
      </c>
      <c r="AB661" s="2">
        <v>34</v>
      </c>
      <c r="AC661" s="2" t="s">
        <v>10</v>
      </c>
      <c r="AD661" s="6" t="s">
        <v>53</v>
      </c>
      <c r="AE661" s="2">
        <v>100</v>
      </c>
      <c r="AF661" s="2">
        <v>5</v>
      </c>
      <c r="AG661" s="2">
        <v>12</v>
      </c>
      <c r="AH661" s="2">
        <v>5.5</v>
      </c>
      <c r="AI661" s="2">
        <v>2</v>
      </c>
      <c r="AJ661" s="19">
        <v>190.06635554218249</v>
      </c>
      <c r="AK661" s="19">
        <f t="shared" si="126"/>
        <v>1.9006635554218249E-2</v>
      </c>
      <c r="AL661" s="19">
        <v>190.06635554218249</v>
      </c>
      <c r="AM661" s="19">
        <f t="shared" si="127"/>
        <v>1.9006635554218249E-2</v>
      </c>
      <c r="AN661" s="19">
        <f t="shared" si="128"/>
        <v>0</v>
      </c>
      <c r="AP661" s="24">
        <v>6.51</v>
      </c>
      <c r="AQ661" s="24">
        <f t="shared" si="129"/>
        <v>0.1237331974579608</v>
      </c>
      <c r="AR661" s="24"/>
      <c r="AS661" s="24">
        <v>8.2509316770186327</v>
      </c>
      <c r="AT661" s="24">
        <f t="shared" si="130"/>
        <v>0</v>
      </c>
      <c r="AU661" s="24"/>
      <c r="AV661" s="25">
        <f t="shared" si="131"/>
        <v>0.1237331974579608</v>
      </c>
    </row>
    <row r="662" spans="1:48" x14ac:dyDescent="0.3">
      <c r="A662" s="2" t="s">
        <v>6</v>
      </c>
      <c r="B662" s="2">
        <v>13</v>
      </c>
      <c r="C662" s="5">
        <v>39871</v>
      </c>
      <c r="D662" s="2">
        <v>34</v>
      </c>
      <c r="E662" s="2" t="s">
        <v>10</v>
      </c>
      <c r="F662" s="6" t="s">
        <v>53</v>
      </c>
      <c r="G662" s="2">
        <v>100</v>
      </c>
      <c r="H662" s="2">
        <v>7</v>
      </c>
      <c r="I662" s="2">
        <v>12</v>
      </c>
      <c r="J662" s="2">
        <v>6.5</v>
      </c>
      <c r="K662" s="2">
        <v>2</v>
      </c>
      <c r="L662" s="19">
        <v>265.46457922833753</v>
      </c>
      <c r="M662" s="19">
        <f t="shared" si="120"/>
        <v>2.6546457922833753E-2</v>
      </c>
      <c r="N662" s="19">
        <v>265.46457922833753</v>
      </c>
      <c r="O662" s="19">
        <f t="shared" si="121"/>
        <v>2.6546457922833753E-2</v>
      </c>
      <c r="P662" s="19">
        <f t="shared" si="122"/>
        <v>0</v>
      </c>
      <c r="R662" s="24">
        <v>6.51</v>
      </c>
      <c r="S662" s="24">
        <f t="shared" si="123"/>
        <v>0.17281744107764774</v>
      </c>
      <c r="U662" s="24">
        <v>8.2509316770186327</v>
      </c>
      <c r="V662" s="24">
        <f t="shared" si="124"/>
        <v>0</v>
      </c>
      <c r="X662" s="25">
        <f t="shared" si="125"/>
        <v>0.17281744107764774</v>
      </c>
      <c r="AA662" s="5">
        <v>39871</v>
      </c>
      <c r="AB662" s="2">
        <v>34</v>
      </c>
      <c r="AC662" s="2" t="s">
        <v>10</v>
      </c>
      <c r="AD662" s="6" t="s">
        <v>53</v>
      </c>
      <c r="AE662" s="2">
        <v>100</v>
      </c>
      <c r="AF662" s="2">
        <v>7</v>
      </c>
      <c r="AG662" s="2">
        <v>12</v>
      </c>
      <c r="AH662" s="2">
        <v>6.5</v>
      </c>
      <c r="AI662" s="2">
        <v>2</v>
      </c>
      <c r="AJ662" s="19">
        <v>265.46457922833753</v>
      </c>
      <c r="AK662" s="19">
        <f t="shared" si="126"/>
        <v>2.6546457922833753E-2</v>
      </c>
      <c r="AL662" s="19">
        <v>265.46457922833753</v>
      </c>
      <c r="AM662" s="19">
        <f t="shared" si="127"/>
        <v>2.6546457922833753E-2</v>
      </c>
      <c r="AN662" s="19">
        <f t="shared" si="128"/>
        <v>0</v>
      </c>
      <c r="AP662" s="24">
        <v>6.51</v>
      </c>
      <c r="AQ662" s="24">
        <f t="shared" si="129"/>
        <v>0.17281744107764774</v>
      </c>
      <c r="AR662" s="24"/>
      <c r="AS662" s="24">
        <v>8.2509316770186327</v>
      </c>
      <c r="AT662" s="24">
        <f t="shared" si="130"/>
        <v>0</v>
      </c>
      <c r="AU662" s="24"/>
      <c r="AV662" s="25">
        <f t="shared" si="131"/>
        <v>0.17281744107764774</v>
      </c>
    </row>
    <row r="663" spans="1:48" x14ac:dyDescent="0.3">
      <c r="A663" s="2" t="s">
        <v>6</v>
      </c>
      <c r="B663" s="2">
        <v>13</v>
      </c>
      <c r="C663" s="5">
        <v>39871</v>
      </c>
      <c r="D663" s="2">
        <v>34</v>
      </c>
      <c r="E663" s="2" t="s">
        <v>10</v>
      </c>
      <c r="F663" s="6" t="s">
        <v>53</v>
      </c>
      <c r="G663" s="2">
        <v>100</v>
      </c>
      <c r="H663" s="2">
        <v>4</v>
      </c>
      <c r="I663" s="2">
        <v>22</v>
      </c>
      <c r="J663" s="2">
        <v>7.5</v>
      </c>
      <c r="K663" s="2">
        <v>2</v>
      </c>
      <c r="L663" s="19">
        <v>353.42917352885172</v>
      </c>
      <c r="M663" s="19">
        <f t="shared" si="120"/>
        <v>3.5342917352885174E-2</v>
      </c>
      <c r="N663" s="19">
        <v>353.42917352885172</v>
      </c>
      <c r="O663" s="19">
        <f t="shared" si="121"/>
        <v>3.5342917352885174E-2</v>
      </c>
      <c r="P663" s="19">
        <f t="shared" si="122"/>
        <v>0</v>
      </c>
      <c r="R663" s="24">
        <v>6.51</v>
      </c>
      <c r="S663" s="24">
        <f t="shared" si="123"/>
        <v>0.23008239196728247</v>
      </c>
      <c r="U663" s="24">
        <v>8.2509316770186327</v>
      </c>
      <c r="V663" s="24">
        <f t="shared" si="124"/>
        <v>0</v>
      </c>
      <c r="X663" s="25">
        <f t="shared" si="125"/>
        <v>0.23008239196728247</v>
      </c>
      <c r="AA663" s="5">
        <v>39871</v>
      </c>
      <c r="AB663" s="2">
        <v>34</v>
      </c>
      <c r="AC663" s="2" t="s">
        <v>10</v>
      </c>
      <c r="AD663" s="6" t="s">
        <v>53</v>
      </c>
      <c r="AE663" s="2">
        <v>100</v>
      </c>
      <c r="AF663" s="2">
        <v>4</v>
      </c>
      <c r="AG663" s="2">
        <v>22</v>
      </c>
      <c r="AH663" s="2">
        <v>7.5</v>
      </c>
      <c r="AI663" s="2">
        <v>2</v>
      </c>
      <c r="AJ663" s="19">
        <v>353.42917352885172</v>
      </c>
      <c r="AK663" s="19">
        <f t="shared" si="126"/>
        <v>3.5342917352885174E-2</v>
      </c>
      <c r="AL663" s="19">
        <v>353.42917352885172</v>
      </c>
      <c r="AM663" s="19">
        <f t="shared" si="127"/>
        <v>3.5342917352885174E-2</v>
      </c>
      <c r="AN663" s="19">
        <f t="shared" si="128"/>
        <v>0</v>
      </c>
      <c r="AP663" s="24">
        <v>6.51</v>
      </c>
      <c r="AQ663" s="24">
        <f t="shared" si="129"/>
        <v>0.23008239196728247</v>
      </c>
      <c r="AR663" s="24"/>
      <c r="AS663" s="24">
        <v>8.2509316770186327</v>
      </c>
      <c r="AT663" s="24">
        <f t="shared" si="130"/>
        <v>0</v>
      </c>
      <c r="AU663" s="24"/>
      <c r="AV663" s="25">
        <f t="shared" si="131"/>
        <v>0.23008239196728247</v>
      </c>
    </row>
    <row r="664" spans="1:48" x14ac:dyDescent="0.3">
      <c r="A664" s="2" t="s">
        <v>6</v>
      </c>
      <c r="B664" s="2">
        <v>13</v>
      </c>
      <c r="C664" s="5">
        <v>39871</v>
      </c>
      <c r="D664" s="2">
        <v>34</v>
      </c>
      <c r="E664" s="2" t="s">
        <v>10</v>
      </c>
      <c r="F664" s="6" t="s">
        <v>35</v>
      </c>
      <c r="G664" s="2">
        <v>100</v>
      </c>
      <c r="H664" s="2">
        <v>13</v>
      </c>
      <c r="I664" s="2">
        <v>20</v>
      </c>
      <c r="J664" s="2">
        <v>11.5</v>
      </c>
      <c r="K664" s="2">
        <v>1</v>
      </c>
      <c r="L664" s="19">
        <v>415.47562843725012</v>
      </c>
      <c r="M664" s="19">
        <f t="shared" si="120"/>
        <v>4.154756284372501E-2</v>
      </c>
      <c r="N664" s="19">
        <v>415.47562843725012</v>
      </c>
      <c r="O664" s="19">
        <f t="shared" si="121"/>
        <v>4.154756284372501E-2</v>
      </c>
      <c r="P664" s="19">
        <f t="shared" si="122"/>
        <v>0</v>
      </c>
      <c r="R664" s="24">
        <v>14.08</v>
      </c>
      <c r="S664" s="24">
        <f t="shared" si="123"/>
        <v>0.58498968483964819</v>
      </c>
      <c r="U664" s="24">
        <v>8.104694792715291</v>
      </c>
      <c r="V664" s="24">
        <f t="shared" si="124"/>
        <v>0</v>
      </c>
      <c r="X664" s="25">
        <f t="shared" si="125"/>
        <v>0.58498968483964819</v>
      </c>
      <c r="AA664" s="5">
        <v>39871</v>
      </c>
      <c r="AB664" s="2">
        <v>34</v>
      </c>
      <c r="AC664" s="2" t="s">
        <v>10</v>
      </c>
      <c r="AD664" s="6" t="s">
        <v>35</v>
      </c>
      <c r="AE664" s="2">
        <v>100</v>
      </c>
      <c r="AF664" s="2">
        <v>13</v>
      </c>
      <c r="AG664" s="2">
        <v>20</v>
      </c>
      <c r="AH664" s="2">
        <v>11.5</v>
      </c>
      <c r="AI664" s="2">
        <v>1</v>
      </c>
      <c r="AJ664" s="19">
        <v>415.47562843725012</v>
      </c>
      <c r="AK664" s="19">
        <f t="shared" si="126"/>
        <v>4.154756284372501E-2</v>
      </c>
      <c r="AL664" s="19">
        <v>415.47562843725012</v>
      </c>
      <c r="AM664" s="19">
        <f t="shared" si="127"/>
        <v>4.154756284372501E-2</v>
      </c>
      <c r="AN664" s="19">
        <f t="shared" si="128"/>
        <v>0</v>
      </c>
      <c r="AP664" s="24">
        <v>14.08</v>
      </c>
      <c r="AQ664" s="24">
        <f t="shared" si="129"/>
        <v>0.58498968483964819</v>
      </c>
      <c r="AR664" s="24"/>
      <c r="AS664" s="24">
        <v>8.104694792715291</v>
      </c>
      <c r="AT664" s="24">
        <f t="shared" si="130"/>
        <v>0</v>
      </c>
      <c r="AU664" s="24"/>
      <c r="AV664" s="25">
        <f t="shared" si="131"/>
        <v>0.58498968483964819</v>
      </c>
    </row>
    <row r="665" spans="1:48" x14ac:dyDescent="0.3">
      <c r="A665" s="2" t="s">
        <v>6</v>
      </c>
      <c r="B665" s="2">
        <v>13</v>
      </c>
      <c r="C665" s="5">
        <v>39871</v>
      </c>
      <c r="D665" s="2">
        <v>34</v>
      </c>
      <c r="E665" s="2" t="s">
        <v>10</v>
      </c>
      <c r="F665" s="6" t="s">
        <v>53</v>
      </c>
      <c r="G665" s="2">
        <v>10</v>
      </c>
      <c r="H665" s="2">
        <v>20</v>
      </c>
      <c r="I665" s="2">
        <v>40</v>
      </c>
      <c r="J665" s="2">
        <v>20</v>
      </c>
      <c r="K665" s="2">
        <v>2</v>
      </c>
      <c r="L665" s="19">
        <v>2513.2741228718346</v>
      </c>
      <c r="M665" s="19">
        <f t="shared" si="120"/>
        <v>0.25132741228718347</v>
      </c>
      <c r="N665" s="19">
        <v>251.32741228718348</v>
      </c>
      <c r="O665" s="19">
        <f t="shared" si="121"/>
        <v>2.5132741228718346E-2</v>
      </c>
      <c r="P665" s="19">
        <f t="shared" si="122"/>
        <v>0.22619467105846514</v>
      </c>
      <c r="R665" s="24">
        <v>6.51</v>
      </c>
      <c r="S665" s="24">
        <f t="shared" si="123"/>
        <v>0.16361414539895644</v>
      </c>
      <c r="U665" s="24">
        <v>8.2509316770186327</v>
      </c>
      <c r="V665" s="24">
        <f t="shared" si="124"/>
        <v>1.8663167766090998</v>
      </c>
      <c r="X665" s="25">
        <f t="shared" si="125"/>
        <v>-1.7027026312101434</v>
      </c>
      <c r="AA665" s="5">
        <v>39871</v>
      </c>
      <c r="AB665" s="2">
        <v>34</v>
      </c>
      <c r="AC665" s="2" t="s">
        <v>10</v>
      </c>
      <c r="AD665" s="6" t="s">
        <v>53</v>
      </c>
      <c r="AE665" s="2">
        <v>10</v>
      </c>
      <c r="AF665" s="2">
        <v>20</v>
      </c>
      <c r="AG665" s="2">
        <v>40</v>
      </c>
      <c r="AH665" s="2">
        <v>20</v>
      </c>
      <c r="AI665" s="2">
        <v>2</v>
      </c>
      <c r="AJ665" s="19">
        <v>2513.2741228718346</v>
      </c>
      <c r="AK665" s="19">
        <f t="shared" si="126"/>
        <v>0.25132741228718347</v>
      </c>
      <c r="AL665" s="19">
        <v>251.32741228718348</v>
      </c>
      <c r="AM665" s="19">
        <f t="shared" si="127"/>
        <v>2.5132741228718346E-2</v>
      </c>
      <c r="AN665" s="19">
        <f t="shared" si="128"/>
        <v>0.22619467105846514</v>
      </c>
      <c r="AP665" s="24">
        <v>6.51</v>
      </c>
      <c r="AQ665" s="24">
        <f t="shared" si="129"/>
        <v>0.16361414539895644</v>
      </c>
      <c r="AR665" s="24"/>
      <c r="AS665" s="24">
        <v>8.2509316770186327</v>
      </c>
      <c r="AT665" s="24">
        <f t="shared" si="130"/>
        <v>1.8663167766090998</v>
      </c>
      <c r="AU665" s="24"/>
      <c r="AV665" s="25">
        <f t="shared" si="131"/>
        <v>-1.7027026312101434</v>
      </c>
    </row>
    <row r="666" spans="1:48" x14ac:dyDescent="0.3">
      <c r="A666" s="2" t="s">
        <v>6</v>
      </c>
      <c r="B666" s="2">
        <v>13</v>
      </c>
      <c r="C666" s="5">
        <v>39871</v>
      </c>
      <c r="D666" s="2">
        <v>34</v>
      </c>
      <c r="E666" s="2" t="s">
        <v>10</v>
      </c>
      <c r="F666" s="6" t="s">
        <v>43</v>
      </c>
      <c r="G666" s="2">
        <v>50</v>
      </c>
      <c r="H666" s="2">
        <v>13</v>
      </c>
      <c r="I666" s="2">
        <v>10</v>
      </c>
      <c r="J666" s="2">
        <v>9</v>
      </c>
      <c r="K666" s="2">
        <v>2</v>
      </c>
      <c r="L666" s="19">
        <v>508.93800988154646</v>
      </c>
      <c r="M666" s="19">
        <f t="shared" si="120"/>
        <v>5.0893800988154644E-2</v>
      </c>
      <c r="N666" s="19">
        <v>254.46900494077323</v>
      </c>
      <c r="O666" s="19">
        <f t="shared" si="121"/>
        <v>2.5446900494077322E-2</v>
      </c>
      <c r="P666" s="19">
        <f t="shared" si="122"/>
        <v>2.5446900494077322E-2</v>
      </c>
      <c r="R666" s="24">
        <v>14.08</v>
      </c>
      <c r="S666" s="24">
        <f t="shared" si="123"/>
        <v>0.35829235895660871</v>
      </c>
      <c r="U666" s="24">
        <v>8.1999999999999993</v>
      </c>
      <c r="V666" s="24">
        <f t="shared" si="124"/>
        <v>0.20866458405143401</v>
      </c>
      <c r="X666" s="25">
        <f t="shared" si="125"/>
        <v>0.1496277749051747</v>
      </c>
      <c r="AA666" s="5">
        <v>39871</v>
      </c>
      <c r="AB666" s="2">
        <v>34</v>
      </c>
      <c r="AC666" s="2" t="s">
        <v>10</v>
      </c>
      <c r="AD666" s="6" t="s">
        <v>43</v>
      </c>
      <c r="AE666" s="2">
        <v>50</v>
      </c>
      <c r="AF666" s="2">
        <v>13</v>
      </c>
      <c r="AG666" s="2">
        <v>10</v>
      </c>
      <c r="AH666" s="2">
        <v>9</v>
      </c>
      <c r="AI666" s="2">
        <v>2</v>
      </c>
      <c r="AJ666" s="19">
        <v>508.93800988154646</v>
      </c>
      <c r="AK666" s="19">
        <f t="shared" si="126"/>
        <v>5.0893800988154644E-2</v>
      </c>
      <c r="AL666" s="19">
        <v>254.46900494077323</v>
      </c>
      <c r="AM666" s="19">
        <f t="shared" si="127"/>
        <v>2.5446900494077322E-2</v>
      </c>
      <c r="AN666" s="19">
        <f t="shared" si="128"/>
        <v>2.5446900494077322E-2</v>
      </c>
      <c r="AP666" s="24">
        <v>14.08</v>
      </c>
      <c r="AQ666" s="24">
        <f t="shared" si="129"/>
        <v>0.35829235895660871</v>
      </c>
      <c r="AR666" s="24"/>
      <c r="AS666" s="24">
        <v>8.1999999999999993</v>
      </c>
      <c r="AT666" s="24">
        <f t="shared" si="130"/>
        <v>0.20866458405143401</v>
      </c>
      <c r="AU666" s="24"/>
      <c r="AV666" s="25">
        <f t="shared" si="131"/>
        <v>0.1496277749051747</v>
      </c>
    </row>
    <row r="667" spans="1:48" x14ac:dyDescent="0.3">
      <c r="A667" s="2" t="s">
        <v>6</v>
      </c>
      <c r="B667" s="2">
        <v>13</v>
      </c>
      <c r="C667" s="5">
        <v>39871</v>
      </c>
      <c r="D667" s="2">
        <v>34</v>
      </c>
      <c r="E667" s="2" t="s">
        <v>10</v>
      </c>
      <c r="F667" s="6" t="s">
        <v>55</v>
      </c>
      <c r="G667" s="2">
        <v>100</v>
      </c>
      <c r="H667" s="2">
        <v>2</v>
      </c>
      <c r="I667" s="2">
        <v>15</v>
      </c>
      <c r="J667" s="2">
        <v>4.75</v>
      </c>
      <c r="K667" s="2">
        <v>2</v>
      </c>
      <c r="L667" s="19">
        <v>141.7643684932394</v>
      </c>
      <c r="M667" s="19">
        <f t="shared" si="120"/>
        <v>1.417643684932394E-2</v>
      </c>
      <c r="N667" s="19">
        <v>141.7643684932394</v>
      </c>
      <c r="O667" s="19">
        <f t="shared" si="121"/>
        <v>1.417643684932394E-2</v>
      </c>
      <c r="P667" s="19">
        <f t="shared" si="122"/>
        <v>0</v>
      </c>
      <c r="R667" s="24">
        <v>4.05</v>
      </c>
      <c r="S667" s="24">
        <f t="shared" si="123"/>
        <v>5.7414569239761952E-2</v>
      </c>
      <c r="U667" s="24">
        <v>8.104694792715291</v>
      </c>
      <c r="V667" s="24">
        <f t="shared" si="124"/>
        <v>0</v>
      </c>
      <c r="X667" s="25">
        <f t="shared" si="125"/>
        <v>5.7414569239761952E-2</v>
      </c>
      <c r="AA667" s="5">
        <v>39871</v>
      </c>
      <c r="AB667" s="2">
        <v>34</v>
      </c>
      <c r="AC667" s="2" t="s">
        <v>10</v>
      </c>
      <c r="AD667" s="6" t="s">
        <v>55</v>
      </c>
      <c r="AE667" s="2">
        <v>100</v>
      </c>
      <c r="AF667" s="2">
        <v>2</v>
      </c>
      <c r="AG667" s="2">
        <v>15</v>
      </c>
      <c r="AH667" s="2">
        <v>4.75</v>
      </c>
      <c r="AI667" s="2">
        <v>2</v>
      </c>
      <c r="AJ667" s="19">
        <v>141.7643684932394</v>
      </c>
      <c r="AK667" s="19">
        <f t="shared" si="126"/>
        <v>1.417643684932394E-2</v>
      </c>
      <c r="AL667" s="19">
        <v>141.7643684932394</v>
      </c>
      <c r="AM667" s="19">
        <f t="shared" si="127"/>
        <v>1.417643684932394E-2</v>
      </c>
      <c r="AN667" s="19">
        <f t="shared" si="128"/>
        <v>0</v>
      </c>
      <c r="AP667" s="24">
        <v>4.05</v>
      </c>
      <c r="AQ667" s="24">
        <f t="shared" si="129"/>
        <v>5.7414569239761952E-2</v>
      </c>
      <c r="AR667" s="24"/>
      <c r="AS667" s="24">
        <v>8.104694792715291</v>
      </c>
      <c r="AT667" s="24">
        <f t="shared" si="130"/>
        <v>0</v>
      </c>
      <c r="AU667" s="24"/>
      <c r="AV667" s="25">
        <f t="shared" si="131"/>
        <v>5.7414569239761952E-2</v>
      </c>
    </row>
    <row r="668" spans="1:48" x14ac:dyDescent="0.3">
      <c r="A668" s="2" t="s">
        <v>6</v>
      </c>
      <c r="B668" s="2">
        <v>13</v>
      </c>
      <c r="C668" s="5">
        <v>39871</v>
      </c>
      <c r="D668" s="2">
        <v>34</v>
      </c>
      <c r="E668" s="2" t="s">
        <v>10</v>
      </c>
      <c r="F668" s="6" t="s">
        <v>36</v>
      </c>
      <c r="G668" s="2">
        <v>100</v>
      </c>
      <c r="H668" s="2">
        <v>1</v>
      </c>
      <c r="I668" s="2">
        <v>10</v>
      </c>
      <c r="J668" s="2">
        <v>3</v>
      </c>
      <c r="K668" s="2">
        <v>2</v>
      </c>
      <c r="L668" s="19">
        <v>56.548667764616276</v>
      </c>
      <c r="M668" s="19">
        <f t="shared" si="120"/>
        <v>5.6548667764616273E-3</v>
      </c>
      <c r="N668" s="19">
        <v>56.548667764616276</v>
      </c>
      <c r="O668" s="19">
        <f t="shared" si="121"/>
        <v>5.6548667764616273E-3</v>
      </c>
      <c r="P668" s="19">
        <f t="shared" si="122"/>
        <v>0</v>
      </c>
      <c r="R668" s="24">
        <v>14.08</v>
      </c>
      <c r="S668" s="24">
        <f t="shared" si="123"/>
        <v>7.9620524212579716E-2</v>
      </c>
      <c r="U668" s="24">
        <v>8.3025000000000002</v>
      </c>
      <c r="V668" s="24">
        <f t="shared" si="124"/>
        <v>0</v>
      </c>
      <c r="X668" s="25">
        <f t="shared" si="125"/>
        <v>7.9620524212579716E-2</v>
      </c>
      <c r="AA668" s="5">
        <v>39871</v>
      </c>
      <c r="AB668" s="2">
        <v>34</v>
      </c>
      <c r="AC668" s="2" t="s">
        <v>10</v>
      </c>
      <c r="AD668" s="6" t="s">
        <v>36</v>
      </c>
      <c r="AE668" s="2">
        <v>100</v>
      </c>
      <c r="AF668" s="2">
        <v>1</v>
      </c>
      <c r="AG668" s="2">
        <v>10</v>
      </c>
      <c r="AH668" s="2">
        <v>3</v>
      </c>
      <c r="AI668" s="2">
        <v>2</v>
      </c>
      <c r="AJ668" s="19">
        <v>56.548667764616276</v>
      </c>
      <c r="AK668" s="19">
        <f t="shared" si="126"/>
        <v>5.6548667764616273E-3</v>
      </c>
      <c r="AL668" s="19">
        <v>56.548667764616276</v>
      </c>
      <c r="AM668" s="19">
        <f t="shared" si="127"/>
        <v>5.6548667764616273E-3</v>
      </c>
      <c r="AN668" s="19">
        <f t="shared" si="128"/>
        <v>0</v>
      </c>
      <c r="AP668" s="24">
        <v>14.08</v>
      </c>
      <c r="AQ668" s="24">
        <f t="shared" si="129"/>
        <v>7.9620524212579716E-2</v>
      </c>
      <c r="AR668" s="24"/>
      <c r="AS668" s="24">
        <v>8.3025000000000002</v>
      </c>
      <c r="AT668" s="24">
        <f t="shared" si="130"/>
        <v>0</v>
      </c>
      <c r="AU668" s="24"/>
      <c r="AV668" s="25">
        <f t="shared" si="131"/>
        <v>7.9620524212579716E-2</v>
      </c>
    </row>
    <row r="669" spans="1:48" x14ac:dyDescent="0.3">
      <c r="A669" s="2" t="s">
        <v>6</v>
      </c>
      <c r="B669" s="2">
        <v>13</v>
      </c>
      <c r="C669" s="5">
        <v>39871</v>
      </c>
      <c r="D669" s="2">
        <v>34</v>
      </c>
      <c r="E669" s="2" t="s">
        <v>10</v>
      </c>
      <c r="F669" s="6" t="s">
        <v>16</v>
      </c>
      <c r="G669" s="2">
        <v>100</v>
      </c>
      <c r="H669" s="2">
        <v>7</v>
      </c>
      <c r="I669" s="2">
        <v>15</v>
      </c>
      <c r="J669" s="2">
        <v>7.25</v>
      </c>
      <c r="K669" s="2">
        <v>1</v>
      </c>
      <c r="L669" s="19">
        <v>165.1299638543135</v>
      </c>
      <c r="M669" s="19">
        <f t="shared" si="120"/>
        <v>1.6512996385431349E-2</v>
      </c>
      <c r="N669" s="19">
        <v>165.1299638543135</v>
      </c>
      <c r="O669" s="19">
        <f t="shared" si="121"/>
        <v>1.6512996385431349E-2</v>
      </c>
      <c r="P669" s="19">
        <f t="shared" si="122"/>
        <v>0</v>
      </c>
      <c r="R669" s="24">
        <v>14.08</v>
      </c>
      <c r="S669" s="24">
        <f t="shared" si="123"/>
        <v>0.23250298910687339</v>
      </c>
      <c r="U669" s="24">
        <v>6.8298200514138809</v>
      </c>
      <c r="V669" s="24">
        <f t="shared" si="124"/>
        <v>0</v>
      </c>
      <c r="X669" s="25">
        <f t="shared" si="125"/>
        <v>0.23250298910687339</v>
      </c>
      <c r="AA669" s="5">
        <v>39871</v>
      </c>
      <c r="AB669" s="2">
        <v>34</v>
      </c>
      <c r="AC669" s="2" t="s">
        <v>10</v>
      </c>
      <c r="AD669" s="6" t="s">
        <v>16</v>
      </c>
      <c r="AE669" s="2">
        <v>100</v>
      </c>
      <c r="AF669" s="2">
        <v>7</v>
      </c>
      <c r="AG669" s="2">
        <v>15</v>
      </c>
      <c r="AH669" s="2">
        <v>7.25</v>
      </c>
      <c r="AI669" s="2">
        <v>1</v>
      </c>
      <c r="AJ669" s="19">
        <v>165.1299638543135</v>
      </c>
      <c r="AK669" s="19">
        <f t="shared" si="126"/>
        <v>1.6512996385431349E-2</v>
      </c>
      <c r="AL669" s="19">
        <v>165.1299638543135</v>
      </c>
      <c r="AM669" s="19">
        <f t="shared" si="127"/>
        <v>1.6512996385431349E-2</v>
      </c>
      <c r="AN669" s="19">
        <f t="shared" si="128"/>
        <v>0</v>
      </c>
      <c r="AP669" s="24">
        <v>14.08</v>
      </c>
      <c r="AQ669" s="24">
        <f t="shared" si="129"/>
        <v>0.23250298910687339</v>
      </c>
      <c r="AR669" s="24"/>
      <c r="AS669" s="24">
        <v>6.8298200514138809</v>
      </c>
      <c r="AT669" s="24">
        <f t="shared" si="130"/>
        <v>0</v>
      </c>
      <c r="AU669" s="24"/>
      <c r="AV669" s="25">
        <f t="shared" si="131"/>
        <v>0.23250298910687339</v>
      </c>
    </row>
    <row r="670" spans="1:48" x14ac:dyDescent="0.3">
      <c r="A670" s="2" t="s">
        <v>6</v>
      </c>
      <c r="B670" s="2">
        <v>13</v>
      </c>
      <c r="C670" s="5">
        <v>39871</v>
      </c>
      <c r="D670" s="2">
        <v>34</v>
      </c>
      <c r="E670" s="2" t="s">
        <v>10</v>
      </c>
      <c r="F670" s="6" t="s">
        <v>53</v>
      </c>
      <c r="G670" s="2">
        <v>100</v>
      </c>
      <c r="H670" s="2">
        <v>4</v>
      </c>
      <c r="I670" s="2">
        <v>11</v>
      </c>
      <c r="J670" s="2">
        <v>4.75</v>
      </c>
      <c r="K670" s="2">
        <v>2</v>
      </c>
      <c r="L670" s="19">
        <v>141.7643684932394</v>
      </c>
      <c r="M670" s="19">
        <f t="shared" si="120"/>
        <v>1.417643684932394E-2</v>
      </c>
      <c r="N670" s="19">
        <v>141.7643684932394</v>
      </c>
      <c r="O670" s="19">
        <f t="shared" si="121"/>
        <v>1.417643684932394E-2</v>
      </c>
      <c r="P670" s="19">
        <f t="shared" si="122"/>
        <v>0</v>
      </c>
      <c r="R670" s="24">
        <v>6.51</v>
      </c>
      <c r="S670" s="24">
        <f t="shared" si="123"/>
        <v>9.2288603889098847E-2</v>
      </c>
      <c r="U670" s="24">
        <v>8.2509316770186327</v>
      </c>
      <c r="V670" s="24">
        <f t="shared" si="124"/>
        <v>0</v>
      </c>
      <c r="X670" s="25">
        <f t="shared" si="125"/>
        <v>9.2288603889098847E-2</v>
      </c>
      <c r="AA670" s="5">
        <v>39871</v>
      </c>
      <c r="AB670" s="2">
        <v>34</v>
      </c>
      <c r="AC670" s="2" t="s">
        <v>10</v>
      </c>
      <c r="AD670" s="6" t="s">
        <v>53</v>
      </c>
      <c r="AE670" s="2">
        <v>100</v>
      </c>
      <c r="AF670" s="2">
        <v>4</v>
      </c>
      <c r="AG670" s="2">
        <v>11</v>
      </c>
      <c r="AH670" s="2">
        <v>4.75</v>
      </c>
      <c r="AI670" s="2">
        <v>2</v>
      </c>
      <c r="AJ670" s="19">
        <v>141.7643684932394</v>
      </c>
      <c r="AK670" s="19">
        <f t="shared" si="126"/>
        <v>1.417643684932394E-2</v>
      </c>
      <c r="AL670" s="19">
        <v>141.7643684932394</v>
      </c>
      <c r="AM670" s="19">
        <f t="shared" si="127"/>
        <v>1.417643684932394E-2</v>
      </c>
      <c r="AN670" s="19">
        <f t="shared" si="128"/>
        <v>0</v>
      </c>
      <c r="AP670" s="24">
        <v>6.51</v>
      </c>
      <c r="AQ670" s="24">
        <f t="shared" si="129"/>
        <v>9.2288603889098847E-2</v>
      </c>
      <c r="AR670" s="24"/>
      <c r="AS670" s="24">
        <v>8.2509316770186327</v>
      </c>
      <c r="AT670" s="24">
        <f t="shared" si="130"/>
        <v>0</v>
      </c>
      <c r="AU670" s="24"/>
      <c r="AV670" s="25">
        <f t="shared" si="131"/>
        <v>9.2288603889098847E-2</v>
      </c>
    </row>
    <row r="671" spans="1:48" x14ac:dyDescent="0.3">
      <c r="A671" s="2" t="s">
        <v>6</v>
      </c>
      <c r="B671" s="2">
        <v>13</v>
      </c>
      <c r="C671" s="5">
        <v>39871</v>
      </c>
      <c r="D671" s="2">
        <v>34</v>
      </c>
      <c r="E671" s="2" t="s">
        <v>10</v>
      </c>
      <c r="F671" s="6" t="s">
        <v>42</v>
      </c>
      <c r="G671" s="2">
        <v>60</v>
      </c>
      <c r="H671" s="2">
        <v>7</v>
      </c>
      <c r="I671" s="2">
        <v>10</v>
      </c>
      <c r="J671" s="2">
        <v>6</v>
      </c>
      <c r="K671" s="2">
        <v>2</v>
      </c>
      <c r="L671" s="19">
        <v>226.1946710584651</v>
      </c>
      <c r="M671" s="19">
        <f t="shared" si="120"/>
        <v>2.2619467105846509E-2</v>
      </c>
      <c r="N671" s="19">
        <v>135.71680263507906</v>
      </c>
      <c r="O671" s="19">
        <f t="shared" si="121"/>
        <v>1.3571680263507906E-2</v>
      </c>
      <c r="P671" s="19">
        <f t="shared" si="122"/>
        <v>9.0477868423386038E-3</v>
      </c>
      <c r="R671" s="24">
        <v>14.08</v>
      </c>
      <c r="S671" s="24">
        <f t="shared" si="123"/>
        <v>0.19108925811019131</v>
      </c>
      <c r="U671" s="24">
        <v>8.1999999999999993</v>
      </c>
      <c r="V671" s="24">
        <f t="shared" si="124"/>
        <v>7.4191852107176548E-2</v>
      </c>
      <c r="X671" s="25">
        <f t="shared" si="125"/>
        <v>0.11689740600301476</v>
      </c>
      <c r="AA671" s="5">
        <v>39871</v>
      </c>
      <c r="AB671" s="2">
        <v>34</v>
      </c>
      <c r="AC671" s="2" t="s">
        <v>10</v>
      </c>
      <c r="AD671" s="6" t="s">
        <v>42</v>
      </c>
      <c r="AE671" s="2">
        <v>60</v>
      </c>
      <c r="AF671" s="2">
        <v>7</v>
      </c>
      <c r="AG671" s="2">
        <v>10</v>
      </c>
      <c r="AH671" s="2">
        <v>6</v>
      </c>
      <c r="AI671" s="2">
        <v>2</v>
      </c>
      <c r="AJ671" s="19">
        <v>226.1946710584651</v>
      </c>
      <c r="AK671" s="19">
        <f t="shared" si="126"/>
        <v>2.2619467105846509E-2</v>
      </c>
      <c r="AL671" s="19">
        <v>135.71680263507906</v>
      </c>
      <c r="AM671" s="19">
        <f t="shared" si="127"/>
        <v>1.3571680263507906E-2</v>
      </c>
      <c r="AN671" s="19">
        <f t="shared" si="128"/>
        <v>9.0477868423386038E-3</v>
      </c>
      <c r="AP671" s="24">
        <v>14.08</v>
      </c>
      <c r="AQ671" s="24">
        <f t="shared" si="129"/>
        <v>0.19108925811019131</v>
      </c>
      <c r="AR671" s="24"/>
      <c r="AS671" s="24">
        <v>8.1999999999999993</v>
      </c>
      <c r="AT671" s="24">
        <f t="shared" si="130"/>
        <v>7.4191852107176548E-2</v>
      </c>
      <c r="AU671" s="24"/>
      <c r="AV671" s="25">
        <f t="shared" si="131"/>
        <v>0.11689740600301476</v>
      </c>
    </row>
    <row r="672" spans="1:48" x14ac:dyDescent="0.3">
      <c r="A672" s="2" t="s">
        <v>6</v>
      </c>
      <c r="B672" s="2">
        <v>13</v>
      </c>
      <c r="C672" s="5">
        <v>39871</v>
      </c>
      <c r="D672" s="2">
        <v>34</v>
      </c>
      <c r="E672" s="2" t="s">
        <v>10</v>
      </c>
      <c r="F672" s="6" t="s">
        <v>36</v>
      </c>
      <c r="G672" s="2">
        <v>10</v>
      </c>
      <c r="H672" s="2">
        <v>15</v>
      </c>
      <c r="I672" s="2">
        <v>30</v>
      </c>
      <c r="J672" s="2">
        <v>15</v>
      </c>
      <c r="K672" s="2">
        <v>2</v>
      </c>
      <c r="L672" s="19">
        <v>1413.7166941154069</v>
      </c>
      <c r="M672" s="19">
        <f t="shared" si="120"/>
        <v>0.1413716694115407</v>
      </c>
      <c r="N672" s="19">
        <v>141.37166941154069</v>
      </c>
      <c r="O672" s="19">
        <f t="shared" si="121"/>
        <v>1.4137166941154069E-2</v>
      </c>
      <c r="P672" s="19">
        <f t="shared" si="122"/>
        <v>0.12723450247038662</v>
      </c>
      <c r="R672" s="24">
        <v>14.08</v>
      </c>
      <c r="S672" s="24">
        <f t="shared" si="123"/>
        <v>0.19905131053144928</v>
      </c>
      <c r="U672" s="24">
        <v>8.3025000000000002</v>
      </c>
      <c r="V672" s="24">
        <f t="shared" si="124"/>
        <v>1.0563644567603849</v>
      </c>
      <c r="X672" s="25">
        <f t="shared" si="125"/>
        <v>-0.85731314622893562</v>
      </c>
      <c r="AA672" s="5">
        <v>39871</v>
      </c>
      <c r="AB672" s="2">
        <v>34</v>
      </c>
      <c r="AC672" s="2" t="s">
        <v>10</v>
      </c>
      <c r="AD672" s="6" t="s">
        <v>36</v>
      </c>
      <c r="AE672" s="2">
        <v>10</v>
      </c>
      <c r="AF672" s="2">
        <v>15</v>
      </c>
      <c r="AG672" s="2">
        <v>30</v>
      </c>
      <c r="AH672" s="2">
        <v>15</v>
      </c>
      <c r="AI672" s="2">
        <v>2</v>
      </c>
      <c r="AJ672" s="19">
        <v>1413.7166941154069</v>
      </c>
      <c r="AK672" s="19">
        <f t="shared" si="126"/>
        <v>0.1413716694115407</v>
      </c>
      <c r="AL672" s="19">
        <v>141.37166941154069</v>
      </c>
      <c r="AM672" s="19">
        <f t="shared" si="127"/>
        <v>1.4137166941154069E-2</v>
      </c>
      <c r="AN672" s="19">
        <f t="shared" si="128"/>
        <v>0.12723450247038662</v>
      </c>
      <c r="AP672" s="24">
        <v>14.08</v>
      </c>
      <c r="AQ672" s="24">
        <f t="shared" si="129"/>
        <v>0.19905131053144928</v>
      </c>
      <c r="AR672" s="24"/>
      <c r="AS672" s="24">
        <v>8.3025000000000002</v>
      </c>
      <c r="AT672" s="24">
        <f t="shared" si="130"/>
        <v>1.0563644567603849</v>
      </c>
      <c r="AU672" s="24"/>
      <c r="AV672" s="25">
        <f t="shared" si="131"/>
        <v>-0.85731314622893562</v>
      </c>
    </row>
    <row r="673" spans="1:48" x14ac:dyDescent="0.3">
      <c r="A673" s="2" t="s">
        <v>6</v>
      </c>
      <c r="B673" s="2">
        <v>13</v>
      </c>
      <c r="C673" s="5">
        <v>39871</v>
      </c>
      <c r="D673" s="2">
        <v>34</v>
      </c>
      <c r="E673" s="2" t="s">
        <v>10</v>
      </c>
      <c r="F673" s="6" t="s">
        <v>42</v>
      </c>
      <c r="G673" s="2">
        <v>100</v>
      </c>
      <c r="H673" s="2">
        <v>10</v>
      </c>
      <c r="I673" s="2">
        <v>25</v>
      </c>
      <c r="J673" s="2">
        <v>11.25</v>
      </c>
      <c r="K673" s="2">
        <v>2</v>
      </c>
      <c r="L673" s="19">
        <v>795.21564043991634</v>
      </c>
      <c r="M673" s="19">
        <f t="shared" si="120"/>
        <v>7.9521564043991633E-2</v>
      </c>
      <c r="N673" s="19">
        <v>795.21564043991634</v>
      </c>
      <c r="O673" s="19">
        <f t="shared" si="121"/>
        <v>7.9521564043991633E-2</v>
      </c>
      <c r="P673" s="19">
        <f t="shared" si="122"/>
        <v>0</v>
      </c>
      <c r="R673" s="24">
        <v>14.08</v>
      </c>
      <c r="S673" s="24">
        <f t="shared" si="123"/>
        <v>1.1196636217394023</v>
      </c>
      <c r="U673" s="24">
        <v>8.1999999999999993</v>
      </c>
      <c r="V673" s="24">
        <f t="shared" si="124"/>
        <v>0</v>
      </c>
      <c r="X673" s="25">
        <f t="shared" si="125"/>
        <v>1.1196636217394023</v>
      </c>
      <c r="AA673" s="5">
        <v>39871</v>
      </c>
      <c r="AB673" s="2">
        <v>34</v>
      </c>
      <c r="AC673" s="2" t="s">
        <v>10</v>
      </c>
      <c r="AD673" s="6" t="s">
        <v>42</v>
      </c>
      <c r="AE673" s="2">
        <v>100</v>
      </c>
      <c r="AF673" s="2">
        <v>10</v>
      </c>
      <c r="AG673" s="2">
        <v>25</v>
      </c>
      <c r="AH673" s="2">
        <v>11.25</v>
      </c>
      <c r="AI673" s="2">
        <v>2</v>
      </c>
      <c r="AJ673" s="19">
        <v>795.21564043991634</v>
      </c>
      <c r="AK673" s="19">
        <f t="shared" si="126"/>
        <v>7.9521564043991633E-2</v>
      </c>
      <c r="AL673" s="19">
        <v>795.21564043991634</v>
      </c>
      <c r="AM673" s="19">
        <f t="shared" si="127"/>
        <v>7.9521564043991633E-2</v>
      </c>
      <c r="AN673" s="19">
        <f t="shared" si="128"/>
        <v>0</v>
      </c>
      <c r="AP673" s="24">
        <v>14.08</v>
      </c>
      <c r="AQ673" s="24">
        <f t="shared" si="129"/>
        <v>1.1196636217394023</v>
      </c>
      <c r="AR673" s="24"/>
      <c r="AS673" s="24">
        <v>8.1999999999999993</v>
      </c>
      <c r="AT673" s="24">
        <f t="shared" si="130"/>
        <v>0</v>
      </c>
      <c r="AU673" s="24"/>
      <c r="AV673" s="25">
        <f t="shared" si="131"/>
        <v>1.1196636217394023</v>
      </c>
    </row>
    <row r="674" spans="1:48" x14ac:dyDescent="0.3">
      <c r="A674" s="2" t="s">
        <v>6</v>
      </c>
      <c r="B674" s="2">
        <v>13</v>
      </c>
      <c r="C674" s="5">
        <v>39871</v>
      </c>
      <c r="D674" s="2">
        <v>34</v>
      </c>
      <c r="E674" s="2" t="s">
        <v>10</v>
      </c>
      <c r="F674" s="6" t="s">
        <v>36</v>
      </c>
      <c r="G674" s="2">
        <v>50</v>
      </c>
      <c r="H674" s="2">
        <v>15</v>
      </c>
      <c r="I674" s="2">
        <v>24</v>
      </c>
      <c r="J674" s="2">
        <v>13.5</v>
      </c>
      <c r="K674" s="2">
        <v>2</v>
      </c>
      <c r="L674" s="19">
        <v>1145.1105222334795</v>
      </c>
      <c r="M674" s="19">
        <f t="shared" si="120"/>
        <v>0.11451105222334795</v>
      </c>
      <c r="N674" s="19">
        <v>572.55526111673976</v>
      </c>
      <c r="O674" s="19">
        <f t="shared" si="121"/>
        <v>5.7255526111673977E-2</v>
      </c>
      <c r="P674" s="19">
        <f t="shared" si="122"/>
        <v>5.7255526111673977E-2</v>
      </c>
      <c r="R674" s="24">
        <v>14.08</v>
      </c>
      <c r="S674" s="24">
        <f t="shared" si="123"/>
        <v>0.80615780765236955</v>
      </c>
      <c r="U674" s="24">
        <v>8.3025000000000002</v>
      </c>
      <c r="V674" s="24">
        <f t="shared" si="124"/>
        <v>0.47536400554217323</v>
      </c>
      <c r="X674" s="25">
        <f t="shared" si="125"/>
        <v>0.33079380211019632</v>
      </c>
      <c r="AA674" s="5">
        <v>39871</v>
      </c>
      <c r="AB674" s="2">
        <v>34</v>
      </c>
      <c r="AC674" s="2" t="s">
        <v>10</v>
      </c>
      <c r="AD674" s="6" t="s">
        <v>36</v>
      </c>
      <c r="AE674" s="2">
        <v>50</v>
      </c>
      <c r="AF674" s="2">
        <v>15</v>
      </c>
      <c r="AG674" s="2">
        <v>24</v>
      </c>
      <c r="AH674" s="2">
        <v>13.5</v>
      </c>
      <c r="AI674" s="2">
        <v>2</v>
      </c>
      <c r="AJ674" s="19">
        <v>1145.1105222334795</v>
      </c>
      <c r="AK674" s="19">
        <f t="shared" si="126"/>
        <v>0.11451105222334795</v>
      </c>
      <c r="AL674" s="19">
        <v>572.55526111673976</v>
      </c>
      <c r="AM674" s="19">
        <f t="shared" si="127"/>
        <v>5.7255526111673977E-2</v>
      </c>
      <c r="AN674" s="19">
        <f t="shared" si="128"/>
        <v>5.7255526111673977E-2</v>
      </c>
      <c r="AP674" s="24">
        <v>14.08</v>
      </c>
      <c r="AQ674" s="24">
        <f t="shared" si="129"/>
        <v>0.80615780765236955</v>
      </c>
      <c r="AR674" s="24"/>
      <c r="AS674" s="24">
        <v>8.3025000000000002</v>
      </c>
      <c r="AT674" s="24">
        <f t="shared" si="130"/>
        <v>0.47536400554217323</v>
      </c>
      <c r="AU674" s="24"/>
      <c r="AV674" s="25">
        <f t="shared" si="131"/>
        <v>0.33079380211019632</v>
      </c>
    </row>
    <row r="675" spans="1:48" x14ac:dyDescent="0.3">
      <c r="A675" s="2" t="s">
        <v>6</v>
      </c>
      <c r="B675" s="2">
        <v>13</v>
      </c>
      <c r="C675" s="5">
        <v>39871</v>
      </c>
      <c r="D675" s="2">
        <v>34</v>
      </c>
      <c r="E675" s="2" t="s">
        <v>10</v>
      </c>
      <c r="F675" s="6" t="s">
        <v>43</v>
      </c>
      <c r="G675" s="2">
        <v>90</v>
      </c>
      <c r="H675" s="2">
        <v>3</v>
      </c>
      <c r="I675" s="2">
        <v>15</v>
      </c>
      <c r="J675" s="2">
        <v>5.25</v>
      </c>
      <c r="K675" s="2">
        <v>2</v>
      </c>
      <c r="L675" s="19">
        <v>173.18029502913734</v>
      </c>
      <c r="M675" s="19">
        <f t="shared" si="120"/>
        <v>1.7318029502913734E-2</v>
      </c>
      <c r="N675" s="19">
        <v>155.86226552622361</v>
      </c>
      <c r="O675" s="19">
        <f t="shared" si="121"/>
        <v>1.5586226552622361E-2</v>
      </c>
      <c r="P675" s="19">
        <f t="shared" si="122"/>
        <v>1.7318029502913727E-3</v>
      </c>
      <c r="R675" s="24">
        <v>14.08</v>
      </c>
      <c r="S675" s="24">
        <f t="shared" si="123"/>
        <v>0.21945406986092283</v>
      </c>
      <c r="U675" s="24">
        <v>8.1999999999999993</v>
      </c>
      <c r="V675" s="24">
        <f t="shared" si="124"/>
        <v>1.4200784192389255E-2</v>
      </c>
      <c r="X675" s="25">
        <f t="shared" si="125"/>
        <v>0.20525328566853357</v>
      </c>
      <c r="AA675" s="5">
        <v>39871</v>
      </c>
      <c r="AB675" s="2">
        <v>34</v>
      </c>
      <c r="AC675" s="2" t="s">
        <v>10</v>
      </c>
      <c r="AD675" s="6" t="s">
        <v>43</v>
      </c>
      <c r="AE675" s="2">
        <v>90</v>
      </c>
      <c r="AF675" s="2">
        <v>3</v>
      </c>
      <c r="AG675" s="2">
        <v>15</v>
      </c>
      <c r="AH675" s="2">
        <v>5.25</v>
      </c>
      <c r="AI675" s="2">
        <v>2</v>
      </c>
      <c r="AJ675" s="19">
        <v>173.18029502913734</v>
      </c>
      <c r="AK675" s="19">
        <f t="shared" si="126"/>
        <v>1.7318029502913734E-2</v>
      </c>
      <c r="AL675" s="19">
        <v>155.86226552622361</v>
      </c>
      <c r="AM675" s="19">
        <f t="shared" si="127"/>
        <v>1.5586226552622361E-2</v>
      </c>
      <c r="AN675" s="19">
        <f t="shared" si="128"/>
        <v>1.7318029502913727E-3</v>
      </c>
      <c r="AP675" s="24">
        <v>14.08</v>
      </c>
      <c r="AQ675" s="24">
        <f t="shared" si="129"/>
        <v>0.21945406986092283</v>
      </c>
      <c r="AR675" s="24"/>
      <c r="AS675" s="24">
        <v>8.1999999999999993</v>
      </c>
      <c r="AT675" s="24">
        <f t="shared" si="130"/>
        <v>1.4200784192389255E-2</v>
      </c>
      <c r="AU675" s="24"/>
      <c r="AV675" s="25">
        <f t="shared" si="131"/>
        <v>0.20525328566853357</v>
      </c>
    </row>
    <row r="676" spans="1:48" x14ac:dyDescent="0.3">
      <c r="A676" s="2" t="s">
        <v>6</v>
      </c>
      <c r="B676" s="2">
        <v>13</v>
      </c>
      <c r="C676" s="5">
        <v>39871</v>
      </c>
      <c r="D676" s="2">
        <v>34</v>
      </c>
      <c r="E676" s="2" t="s">
        <v>10</v>
      </c>
      <c r="F676" s="6" t="s">
        <v>46</v>
      </c>
      <c r="G676" s="2">
        <v>40</v>
      </c>
      <c r="H676" s="2">
        <v>15</v>
      </c>
      <c r="I676" s="2">
        <v>10</v>
      </c>
      <c r="J676" s="2">
        <v>10</v>
      </c>
      <c r="K676" s="2">
        <v>3</v>
      </c>
      <c r="L676" s="19">
        <v>942.47779607693792</v>
      </c>
      <c r="M676" s="19">
        <f t="shared" si="120"/>
        <v>9.4247779607693788E-2</v>
      </c>
      <c r="N676" s="19">
        <v>376.9911184307752</v>
      </c>
      <c r="O676" s="19">
        <f t="shared" si="121"/>
        <v>3.7699111843077518E-2</v>
      </c>
      <c r="P676" s="19">
        <f t="shared" si="122"/>
        <v>5.654866776461627E-2</v>
      </c>
      <c r="R676" s="24">
        <v>14.08</v>
      </c>
      <c r="S676" s="24">
        <f t="shared" si="123"/>
        <v>0.53080349475053146</v>
      </c>
      <c r="U676" s="24">
        <v>12.651428571428571</v>
      </c>
      <c r="V676" s="24">
        <f t="shared" si="124"/>
        <v>0.7154214310334881</v>
      </c>
      <c r="X676" s="25">
        <f t="shared" si="125"/>
        <v>-0.18461793628295664</v>
      </c>
      <c r="AA676" s="5">
        <v>39871</v>
      </c>
      <c r="AB676" s="2">
        <v>34</v>
      </c>
      <c r="AC676" s="2" t="s">
        <v>10</v>
      </c>
      <c r="AD676" s="6" t="s">
        <v>46</v>
      </c>
      <c r="AE676" s="2">
        <v>40</v>
      </c>
      <c r="AF676" s="2">
        <v>15</v>
      </c>
      <c r="AG676" s="2">
        <v>10</v>
      </c>
      <c r="AH676" s="2">
        <v>10</v>
      </c>
      <c r="AI676" s="2">
        <v>3</v>
      </c>
      <c r="AJ676" s="19">
        <v>942.47779607693792</v>
      </c>
      <c r="AK676" s="19">
        <f t="shared" si="126"/>
        <v>9.4247779607693788E-2</v>
      </c>
      <c r="AL676" s="19">
        <v>376.9911184307752</v>
      </c>
      <c r="AM676" s="19">
        <f t="shared" si="127"/>
        <v>3.7699111843077518E-2</v>
      </c>
      <c r="AN676" s="19">
        <f t="shared" si="128"/>
        <v>5.654866776461627E-2</v>
      </c>
      <c r="AP676" s="24">
        <v>14.08</v>
      </c>
      <c r="AQ676" s="24">
        <f t="shared" si="129"/>
        <v>0.53080349475053146</v>
      </c>
      <c r="AR676" s="24"/>
      <c r="AS676" s="24">
        <v>12.651428571428571</v>
      </c>
      <c r="AT676" s="24">
        <f t="shared" si="130"/>
        <v>0.7154214310334881</v>
      </c>
      <c r="AU676" s="24"/>
      <c r="AV676" s="25">
        <f t="shared" si="131"/>
        <v>-0.18461793628295664</v>
      </c>
    </row>
    <row r="677" spans="1:48" x14ac:dyDescent="0.3">
      <c r="A677" s="2" t="s">
        <v>6</v>
      </c>
      <c r="B677" s="2">
        <v>13</v>
      </c>
      <c r="C677" s="5">
        <v>39871</v>
      </c>
      <c r="D677" s="2">
        <v>34</v>
      </c>
      <c r="E677" s="2" t="s">
        <v>10</v>
      </c>
      <c r="F677" s="6" t="s">
        <v>46</v>
      </c>
      <c r="G677" s="2">
        <v>80</v>
      </c>
      <c r="H677" s="2">
        <v>10</v>
      </c>
      <c r="I677" s="2">
        <v>9</v>
      </c>
      <c r="J677" s="2">
        <v>7.25</v>
      </c>
      <c r="K677" s="2">
        <v>3</v>
      </c>
      <c r="L677" s="19">
        <v>495.38989156294048</v>
      </c>
      <c r="M677" s="19">
        <f t="shared" si="120"/>
        <v>4.9538989156294046E-2</v>
      </c>
      <c r="N677" s="19">
        <v>396.3119132503524</v>
      </c>
      <c r="O677" s="19">
        <f t="shared" si="121"/>
        <v>3.9631191325035238E-2</v>
      </c>
      <c r="P677" s="19">
        <f t="shared" si="122"/>
        <v>9.9077978312588078E-3</v>
      </c>
      <c r="R677" s="24">
        <v>14.08</v>
      </c>
      <c r="S677" s="24">
        <f t="shared" si="123"/>
        <v>0.55800717385649612</v>
      </c>
      <c r="U677" s="24">
        <v>12.651428571428571</v>
      </c>
      <c r="V677" s="24">
        <f t="shared" si="124"/>
        <v>0.12534779656232573</v>
      </c>
      <c r="X677" s="25">
        <f t="shared" si="125"/>
        <v>0.43265937729417037</v>
      </c>
      <c r="AA677" s="5">
        <v>39871</v>
      </c>
      <c r="AB677" s="2">
        <v>34</v>
      </c>
      <c r="AC677" s="2" t="s">
        <v>10</v>
      </c>
      <c r="AD677" s="6" t="s">
        <v>46</v>
      </c>
      <c r="AE677" s="2">
        <v>80</v>
      </c>
      <c r="AF677" s="2">
        <v>10</v>
      </c>
      <c r="AG677" s="2">
        <v>9</v>
      </c>
      <c r="AH677" s="2">
        <v>7.25</v>
      </c>
      <c r="AI677" s="2">
        <v>3</v>
      </c>
      <c r="AJ677" s="19">
        <v>495.38989156294048</v>
      </c>
      <c r="AK677" s="19">
        <f t="shared" si="126"/>
        <v>4.9538989156294046E-2</v>
      </c>
      <c r="AL677" s="19">
        <v>396.3119132503524</v>
      </c>
      <c r="AM677" s="19">
        <f t="shared" si="127"/>
        <v>3.9631191325035238E-2</v>
      </c>
      <c r="AN677" s="19">
        <f t="shared" si="128"/>
        <v>9.9077978312588078E-3</v>
      </c>
      <c r="AP677" s="24">
        <v>14.08</v>
      </c>
      <c r="AQ677" s="24">
        <f t="shared" si="129"/>
        <v>0.55800717385649612</v>
      </c>
      <c r="AR677" s="24"/>
      <c r="AS677" s="24">
        <v>12.651428571428571</v>
      </c>
      <c r="AT677" s="24">
        <f t="shared" si="130"/>
        <v>0.12534779656232573</v>
      </c>
      <c r="AU677" s="24"/>
      <c r="AV677" s="25">
        <f t="shared" si="131"/>
        <v>0.43265937729417037</v>
      </c>
    </row>
    <row r="678" spans="1:48" x14ac:dyDescent="0.3">
      <c r="A678" s="2" t="s">
        <v>6</v>
      </c>
      <c r="B678" s="2">
        <v>13</v>
      </c>
      <c r="C678" s="5">
        <v>39871</v>
      </c>
      <c r="D678" s="2">
        <v>34</v>
      </c>
      <c r="E678" s="2" t="s">
        <v>10</v>
      </c>
      <c r="F678" s="6" t="s">
        <v>44</v>
      </c>
      <c r="G678" s="2">
        <v>100</v>
      </c>
      <c r="H678" s="2">
        <v>14</v>
      </c>
      <c r="I678" s="2">
        <v>17</v>
      </c>
      <c r="J678" s="2">
        <v>11.25</v>
      </c>
      <c r="K678" s="2">
        <v>2</v>
      </c>
      <c r="L678" s="19">
        <v>795.21564043991634</v>
      </c>
      <c r="M678" s="19">
        <f t="shared" si="120"/>
        <v>7.9521564043991633E-2</v>
      </c>
      <c r="N678" s="19">
        <v>795.21564043991634</v>
      </c>
      <c r="O678" s="19">
        <f t="shared" si="121"/>
        <v>7.9521564043991633E-2</v>
      </c>
      <c r="P678" s="19">
        <f t="shared" si="122"/>
        <v>0</v>
      </c>
      <c r="R678" s="24">
        <v>14.08</v>
      </c>
      <c r="S678" s="24">
        <f t="shared" si="123"/>
        <v>1.1196636217394023</v>
      </c>
      <c r="U678" s="24">
        <v>9.0675767918088734</v>
      </c>
      <c r="V678" s="24">
        <f t="shared" si="124"/>
        <v>0</v>
      </c>
      <c r="X678" s="25">
        <f t="shared" si="125"/>
        <v>1.1196636217394023</v>
      </c>
      <c r="AA678" s="5">
        <v>39871</v>
      </c>
      <c r="AB678" s="2">
        <v>34</v>
      </c>
      <c r="AC678" s="2" t="s">
        <v>10</v>
      </c>
      <c r="AD678" s="6" t="s">
        <v>44</v>
      </c>
      <c r="AE678" s="2">
        <v>100</v>
      </c>
      <c r="AF678" s="2">
        <v>14</v>
      </c>
      <c r="AG678" s="2">
        <v>17</v>
      </c>
      <c r="AH678" s="2">
        <v>11.25</v>
      </c>
      <c r="AI678" s="2">
        <v>2</v>
      </c>
      <c r="AJ678" s="19">
        <v>795.21564043991634</v>
      </c>
      <c r="AK678" s="19">
        <f t="shared" si="126"/>
        <v>7.9521564043991633E-2</v>
      </c>
      <c r="AL678" s="19">
        <v>795.21564043991634</v>
      </c>
      <c r="AM678" s="19">
        <f t="shared" si="127"/>
        <v>7.9521564043991633E-2</v>
      </c>
      <c r="AN678" s="19">
        <f t="shared" si="128"/>
        <v>0</v>
      </c>
      <c r="AP678" s="24">
        <v>14.08</v>
      </c>
      <c r="AQ678" s="24">
        <f t="shared" si="129"/>
        <v>1.1196636217394023</v>
      </c>
      <c r="AR678" s="24"/>
      <c r="AS678" s="24">
        <v>9.0675767918088734</v>
      </c>
      <c r="AT678" s="24">
        <f t="shared" si="130"/>
        <v>0</v>
      </c>
      <c r="AU678" s="24"/>
      <c r="AV678" s="25">
        <f t="shared" si="131"/>
        <v>1.1196636217394023</v>
      </c>
    </row>
    <row r="679" spans="1:48" x14ac:dyDescent="0.3">
      <c r="A679" s="2" t="s">
        <v>6</v>
      </c>
      <c r="B679" s="2">
        <v>13</v>
      </c>
      <c r="C679" s="5">
        <v>39871</v>
      </c>
      <c r="D679" s="2">
        <v>34</v>
      </c>
      <c r="E679" s="2" t="s">
        <v>10</v>
      </c>
      <c r="F679" s="6" t="s">
        <v>53</v>
      </c>
      <c r="G679" s="2">
        <v>100</v>
      </c>
      <c r="H679" s="2">
        <v>2</v>
      </c>
      <c r="I679" s="2">
        <v>15</v>
      </c>
      <c r="J679" s="2">
        <v>4.75</v>
      </c>
      <c r="K679" s="2">
        <v>2</v>
      </c>
      <c r="L679" s="19">
        <v>141.7643684932394</v>
      </c>
      <c r="M679" s="19">
        <f t="shared" si="120"/>
        <v>1.417643684932394E-2</v>
      </c>
      <c r="N679" s="19">
        <v>141.7643684932394</v>
      </c>
      <c r="O679" s="19">
        <f t="shared" si="121"/>
        <v>1.417643684932394E-2</v>
      </c>
      <c r="P679" s="19">
        <f t="shared" si="122"/>
        <v>0</v>
      </c>
      <c r="R679" s="24">
        <v>6.51</v>
      </c>
      <c r="S679" s="24">
        <f t="shared" si="123"/>
        <v>9.2288603889098847E-2</v>
      </c>
      <c r="U679" s="24">
        <v>8.2509316770186327</v>
      </c>
      <c r="V679" s="24">
        <f t="shared" si="124"/>
        <v>0</v>
      </c>
      <c r="X679" s="25">
        <f t="shared" si="125"/>
        <v>9.2288603889098847E-2</v>
      </c>
      <c r="AA679" s="5">
        <v>39871</v>
      </c>
      <c r="AB679" s="2">
        <v>34</v>
      </c>
      <c r="AC679" s="2" t="s">
        <v>10</v>
      </c>
      <c r="AD679" s="6" t="s">
        <v>53</v>
      </c>
      <c r="AE679" s="2">
        <v>100</v>
      </c>
      <c r="AF679" s="2">
        <v>2</v>
      </c>
      <c r="AG679" s="2">
        <v>15</v>
      </c>
      <c r="AH679" s="2">
        <v>4.75</v>
      </c>
      <c r="AI679" s="2">
        <v>2</v>
      </c>
      <c r="AJ679" s="19">
        <v>141.7643684932394</v>
      </c>
      <c r="AK679" s="19">
        <f t="shared" si="126"/>
        <v>1.417643684932394E-2</v>
      </c>
      <c r="AL679" s="19">
        <v>141.7643684932394</v>
      </c>
      <c r="AM679" s="19">
        <f t="shared" si="127"/>
        <v>1.417643684932394E-2</v>
      </c>
      <c r="AN679" s="19">
        <f t="shared" si="128"/>
        <v>0</v>
      </c>
      <c r="AP679" s="24">
        <v>6.51</v>
      </c>
      <c r="AQ679" s="24">
        <f t="shared" si="129"/>
        <v>9.2288603889098847E-2</v>
      </c>
      <c r="AR679" s="24"/>
      <c r="AS679" s="24">
        <v>8.2509316770186327</v>
      </c>
      <c r="AT679" s="24">
        <f t="shared" si="130"/>
        <v>0</v>
      </c>
      <c r="AU679" s="24"/>
      <c r="AV679" s="25">
        <f t="shared" si="131"/>
        <v>9.2288603889098847E-2</v>
      </c>
    </row>
    <row r="680" spans="1:48" x14ac:dyDescent="0.3">
      <c r="A680" s="2" t="s">
        <v>6</v>
      </c>
      <c r="B680" s="2">
        <v>13</v>
      </c>
      <c r="C680" s="5">
        <v>39871</v>
      </c>
      <c r="D680" s="2">
        <v>34</v>
      </c>
      <c r="E680" s="2" t="s">
        <v>10</v>
      </c>
      <c r="F680" s="6" t="s">
        <v>42</v>
      </c>
      <c r="G680" s="2">
        <v>80</v>
      </c>
      <c r="H680" s="2">
        <v>5</v>
      </c>
      <c r="I680" s="2">
        <v>35</v>
      </c>
      <c r="J680" s="2">
        <v>11.25</v>
      </c>
      <c r="K680" s="2">
        <v>2</v>
      </c>
      <c r="L680" s="19">
        <v>795.21564043991634</v>
      </c>
      <c r="M680" s="19">
        <f t="shared" si="120"/>
        <v>7.9521564043991633E-2</v>
      </c>
      <c r="N680" s="19">
        <v>636.17251235193316</v>
      </c>
      <c r="O680" s="19">
        <f t="shared" si="121"/>
        <v>6.3617251235193323E-2</v>
      </c>
      <c r="P680" s="19">
        <f t="shared" si="122"/>
        <v>1.590431280879831E-2</v>
      </c>
      <c r="R680" s="24">
        <v>14.08</v>
      </c>
      <c r="S680" s="24">
        <f t="shared" si="123"/>
        <v>0.89573089739152201</v>
      </c>
      <c r="U680" s="24">
        <v>8.1999999999999993</v>
      </c>
      <c r="V680" s="24">
        <f t="shared" si="124"/>
        <v>0.13041536503214612</v>
      </c>
      <c r="X680" s="25">
        <f t="shared" si="125"/>
        <v>0.76531553235937588</v>
      </c>
      <c r="AA680" s="5">
        <v>39871</v>
      </c>
      <c r="AB680" s="2">
        <v>34</v>
      </c>
      <c r="AC680" s="2" t="s">
        <v>10</v>
      </c>
      <c r="AD680" s="6" t="s">
        <v>42</v>
      </c>
      <c r="AE680" s="2">
        <v>80</v>
      </c>
      <c r="AF680" s="2">
        <v>5</v>
      </c>
      <c r="AG680" s="2">
        <v>35</v>
      </c>
      <c r="AH680" s="2">
        <v>11.25</v>
      </c>
      <c r="AI680" s="2">
        <v>2</v>
      </c>
      <c r="AJ680" s="19">
        <v>795.21564043991634</v>
      </c>
      <c r="AK680" s="19">
        <f t="shared" si="126"/>
        <v>7.9521564043991633E-2</v>
      </c>
      <c r="AL680" s="19">
        <v>636.17251235193316</v>
      </c>
      <c r="AM680" s="19">
        <f t="shared" si="127"/>
        <v>6.3617251235193323E-2</v>
      </c>
      <c r="AN680" s="19">
        <f t="shared" si="128"/>
        <v>1.590431280879831E-2</v>
      </c>
      <c r="AP680" s="24">
        <v>14.08</v>
      </c>
      <c r="AQ680" s="24">
        <f t="shared" si="129"/>
        <v>0.89573089739152201</v>
      </c>
      <c r="AR680" s="24"/>
      <c r="AS680" s="24">
        <v>8.1999999999999993</v>
      </c>
      <c r="AT680" s="24">
        <f t="shared" si="130"/>
        <v>0.13041536503214612</v>
      </c>
      <c r="AU680" s="24"/>
      <c r="AV680" s="25">
        <f t="shared" si="131"/>
        <v>0.76531553235937588</v>
      </c>
    </row>
    <row r="681" spans="1:48" x14ac:dyDescent="0.3">
      <c r="A681" s="2" t="s">
        <v>6</v>
      </c>
      <c r="B681" s="2">
        <v>13</v>
      </c>
      <c r="C681" s="5">
        <v>39871</v>
      </c>
      <c r="D681" s="2">
        <v>34</v>
      </c>
      <c r="E681" s="2" t="s">
        <v>10</v>
      </c>
      <c r="F681" s="6" t="s">
        <v>46</v>
      </c>
      <c r="G681" s="2">
        <v>70</v>
      </c>
      <c r="H681" s="2">
        <v>12</v>
      </c>
      <c r="I681" s="2">
        <v>20</v>
      </c>
      <c r="J681" s="2">
        <v>11</v>
      </c>
      <c r="K681" s="2">
        <v>3</v>
      </c>
      <c r="L681" s="19">
        <v>1140.398133253095</v>
      </c>
      <c r="M681" s="19">
        <f t="shared" si="120"/>
        <v>0.11403981332530951</v>
      </c>
      <c r="N681" s="19">
        <v>798.27869327716644</v>
      </c>
      <c r="O681" s="19">
        <f t="shared" si="121"/>
        <v>7.9827869327716641E-2</v>
      </c>
      <c r="P681" s="19">
        <f t="shared" si="122"/>
        <v>3.4211943997592864E-2</v>
      </c>
      <c r="R681" s="24">
        <v>14.08</v>
      </c>
      <c r="S681" s="24">
        <f t="shared" si="123"/>
        <v>1.1239764001342503</v>
      </c>
      <c r="U681" s="24">
        <v>12.651428571428571</v>
      </c>
      <c r="V681" s="24">
        <f t="shared" si="124"/>
        <v>0.43282996577526056</v>
      </c>
      <c r="X681" s="25">
        <f t="shared" si="125"/>
        <v>0.6911464343589897</v>
      </c>
      <c r="AA681" s="5">
        <v>39871</v>
      </c>
      <c r="AB681" s="2">
        <v>34</v>
      </c>
      <c r="AC681" s="2" t="s">
        <v>10</v>
      </c>
      <c r="AD681" s="6" t="s">
        <v>46</v>
      </c>
      <c r="AE681" s="2">
        <v>70</v>
      </c>
      <c r="AF681" s="2">
        <v>12</v>
      </c>
      <c r="AG681" s="2">
        <v>20</v>
      </c>
      <c r="AH681" s="2">
        <v>11</v>
      </c>
      <c r="AI681" s="2">
        <v>3</v>
      </c>
      <c r="AJ681" s="19">
        <v>1140.398133253095</v>
      </c>
      <c r="AK681" s="19">
        <f t="shared" si="126"/>
        <v>0.11403981332530951</v>
      </c>
      <c r="AL681" s="19">
        <v>798.27869327716644</v>
      </c>
      <c r="AM681" s="19">
        <f t="shared" si="127"/>
        <v>7.9827869327716641E-2</v>
      </c>
      <c r="AN681" s="19">
        <f t="shared" si="128"/>
        <v>3.4211943997592864E-2</v>
      </c>
      <c r="AP681" s="24">
        <v>14.08</v>
      </c>
      <c r="AQ681" s="24">
        <f t="shared" si="129"/>
        <v>1.1239764001342503</v>
      </c>
      <c r="AR681" s="24"/>
      <c r="AS681" s="24">
        <v>12.651428571428571</v>
      </c>
      <c r="AT681" s="24">
        <f t="shared" si="130"/>
        <v>0.43282996577526056</v>
      </c>
      <c r="AU681" s="24"/>
      <c r="AV681" s="25">
        <f t="shared" si="131"/>
        <v>0.6911464343589897</v>
      </c>
    </row>
    <row r="682" spans="1:48" x14ac:dyDescent="0.3">
      <c r="A682" s="2" t="s">
        <v>6</v>
      </c>
      <c r="B682" s="2">
        <v>13</v>
      </c>
      <c r="C682" s="5">
        <v>39871</v>
      </c>
      <c r="D682" s="2">
        <v>34</v>
      </c>
      <c r="E682" s="2" t="s">
        <v>10</v>
      </c>
      <c r="F682" s="6" t="s">
        <v>47</v>
      </c>
      <c r="G682" s="2">
        <v>100</v>
      </c>
      <c r="H682" s="2">
        <v>15</v>
      </c>
      <c r="I682" s="2">
        <v>10</v>
      </c>
      <c r="J682" s="2">
        <v>10</v>
      </c>
      <c r="K682" s="2">
        <v>3</v>
      </c>
      <c r="L682" s="19">
        <v>942.47779607693792</v>
      </c>
      <c r="M682" s="19">
        <f t="shared" si="120"/>
        <v>9.4247779607693788E-2</v>
      </c>
      <c r="N682" s="19">
        <v>942.47779607693792</v>
      </c>
      <c r="O682" s="19">
        <f t="shared" si="121"/>
        <v>9.4247779607693788E-2</v>
      </c>
      <c r="P682" s="19">
        <f t="shared" si="122"/>
        <v>0</v>
      </c>
      <c r="R682" s="24">
        <v>14.08</v>
      </c>
      <c r="S682" s="24">
        <f t="shared" si="123"/>
        <v>1.3270087368763286</v>
      </c>
      <c r="U682" s="24">
        <v>11.257627118644068</v>
      </c>
      <c r="V682" s="24">
        <f t="shared" si="124"/>
        <v>0</v>
      </c>
      <c r="X682" s="25">
        <f t="shared" si="125"/>
        <v>1.3270087368763286</v>
      </c>
      <c r="AA682" s="5">
        <v>39871</v>
      </c>
      <c r="AB682" s="2">
        <v>34</v>
      </c>
      <c r="AC682" s="2" t="s">
        <v>10</v>
      </c>
      <c r="AD682" s="6" t="s">
        <v>47</v>
      </c>
      <c r="AE682" s="2">
        <v>100</v>
      </c>
      <c r="AF682" s="2">
        <v>15</v>
      </c>
      <c r="AG682" s="2">
        <v>10</v>
      </c>
      <c r="AH682" s="2">
        <v>10</v>
      </c>
      <c r="AI682" s="2">
        <v>3</v>
      </c>
      <c r="AJ682" s="19">
        <v>942.47779607693792</v>
      </c>
      <c r="AK682" s="19">
        <f t="shared" si="126"/>
        <v>9.4247779607693788E-2</v>
      </c>
      <c r="AL682" s="19">
        <v>942.47779607693792</v>
      </c>
      <c r="AM682" s="19">
        <f t="shared" si="127"/>
        <v>9.4247779607693788E-2</v>
      </c>
      <c r="AN682" s="19">
        <f t="shared" si="128"/>
        <v>0</v>
      </c>
      <c r="AP682" s="24">
        <v>14.08</v>
      </c>
      <c r="AQ682" s="24">
        <f t="shared" si="129"/>
        <v>1.3270087368763286</v>
      </c>
      <c r="AR682" s="24"/>
      <c r="AS682" s="24">
        <v>11.257627118644068</v>
      </c>
      <c r="AT682" s="24">
        <f t="shared" si="130"/>
        <v>0</v>
      </c>
      <c r="AU682" s="24"/>
      <c r="AV682" s="25">
        <f t="shared" si="131"/>
        <v>1.3270087368763286</v>
      </c>
    </row>
    <row r="683" spans="1:48" x14ac:dyDescent="0.3">
      <c r="A683" s="2" t="s">
        <v>6</v>
      </c>
      <c r="B683" s="2">
        <v>13</v>
      </c>
      <c r="C683" s="5">
        <v>39871</v>
      </c>
      <c r="D683" s="2">
        <v>34</v>
      </c>
      <c r="E683" s="2" t="s">
        <v>10</v>
      </c>
      <c r="F683" s="6" t="s">
        <v>47</v>
      </c>
      <c r="G683" s="2">
        <v>100</v>
      </c>
      <c r="H683" s="2">
        <v>15</v>
      </c>
      <c r="I683" s="2">
        <v>15</v>
      </c>
      <c r="J683" s="2">
        <v>11.25</v>
      </c>
      <c r="K683" s="2">
        <v>3</v>
      </c>
      <c r="L683" s="19">
        <v>1192.8234606598746</v>
      </c>
      <c r="M683" s="19">
        <f t="shared" si="120"/>
        <v>0.11928234606598746</v>
      </c>
      <c r="N683" s="19">
        <v>1192.8234606598746</v>
      </c>
      <c r="O683" s="19">
        <f t="shared" si="121"/>
        <v>0.11928234606598746</v>
      </c>
      <c r="P683" s="19">
        <f t="shared" si="122"/>
        <v>0</v>
      </c>
      <c r="R683" s="24">
        <v>14.08</v>
      </c>
      <c r="S683" s="24">
        <f t="shared" si="123"/>
        <v>1.6794954326091034</v>
      </c>
      <c r="U683" s="24">
        <v>11.257627118644068</v>
      </c>
      <c r="V683" s="24">
        <f t="shared" si="124"/>
        <v>0</v>
      </c>
      <c r="X683" s="25">
        <f t="shared" si="125"/>
        <v>1.6794954326091034</v>
      </c>
      <c r="AA683" s="5">
        <v>39871</v>
      </c>
      <c r="AB683" s="2">
        <v>34</v>
      </c>
      <c r="AC683" s="2" t="s">
        <v>10</v>
      </c>
      <c r="AD683" s="6" t="s">
        <v>47</v>
      </c>
      <c r="AE683" s="2">
        <v>100</v>
      </c>
      <c r="AF683" s="2">
        <v>15</v>
      </c>
      <c r="AG683" s="2">
        <v>15</v>
      </c>
      <c r="AH683" s="2">
        <v>11.25</v>
      </c>
      <c r="AI683" s="2">
        <v>3</v>
      </c>
      <c r="AJ683" s="19">
        <v>1192.8234606598746</v>
      </c>
      <c r="AK683" s="19">
        <f t="shared" si="126"/>
        <v>0.11928234606598746</v>
      </c>
      <c r="AL683" s="19">
        <v>1192.8234606598746</v>
      </c>
      <c r="AM683" s="19">
        <f t="shared" si="127"/>
        <v>0.11928234606598746</v>
      </c>
      <c r="AN683" s="19">
        <f t="shared" si="128"/>
        <v>0</v>
      </c>
      <c r="AP683" s="24">
        <v>14.08</v>
      </c>
      <c r="AQ683" s="24">
        <f t="shared" si="129"/>
        <v>1.6794954326091034</v>
      </c>
      <c r="AR683" s="24"/>
      <c r="AS683" s="24">
        <v>11.257627118644068</v>
      </c>
      <c r="AT683" s="24">
        <f t="shared" si="130"/>
        <v>0</v>
      </c>
      <c r="AU683" s="24"/>
      <c r="AV683" s="25">
        <f t="shared" si="131"/>
        <v>1.6794954326091034</v>
      </c>
    </row>
    <row r="684" spans="1:48" x14ac:dyDescent="0.3">
      <c r="A684" s="2" t="s">
        <v>6</v>
      </c>
      <c r="B684" s="2">
        <v>13</v>
      </c>
      <c r="C684" s="5">
        <v>39871</v>
      </c>
      <c r="D684" s="2">
        <v>34</v>
      </c>
      <c r="E684" s="2" t="s">
        <v>10</v>
      </c>
      <c r="F684" s="6" t="s">
        <v>53</v>
      </c>
      <c r="G684" s="2">
        <v>80</v>
      </c>
      <c r="H684" s="2">
        <v>4</v>
      </c>
      <c r="I684" s="2">
        <v>11</v>
      </c>
      <c r="J684" s="2">
        <v>4.75</v>
      </c>
      <c r="K684" s="2">
        <v>2</v>
      </c>
      <c r="L684" s="19">
        <v>141.7643684932394</v>
      </c>
      <c r="M684" s="19">
        <f t="shared" si="120"/>
        <v>1.417643684932394E-2</v>
      </c>
      <c r="N684" s="19">
        <v>113.41149479459153</v>
      </c>
      <c r="O684" s="19">
        <f t="shared" si="121"/>
        <v>1.1341149479459153E-2</v>
      </c>
      <c r="P684" s="19">
        <f t="shared" si="122"/>
        <v>2.8352873698647869E-3</v>
      </c>
      <c r="R684" s="24">
        <v>6.51</v>
      </c>
      <c r="S684" s="24">
        <f t="shared" si="123"/>
        <v>7.3830883111279083E-2</v>
      </c>
      <c r="U684" s="24">
        <v>8.2509316770186327</v>
      </c>
      <c r="V684" s="24">
        <f t="shared" si="124"/>
        <v>2.3393762373468213E-2</v>
      </c>
      <c r="X684" s="25">
        <f t="shared" si="125"/>
        <v>5.043712073781087E-2</v>
      </c>
      <c r="AA684" s="5">
        <v>39871</v>
      </c>
      <c r="AB684" s="2">
        <v>34</v>
      </c>
      <c r="AC684" s="2" t="s">
        <v>10</v>
      </c>
      <c r="AD684" s="6" t="s">
        <v>53</v>
      </c>
      <c r="AE684" s="2">
        <v>80</v>
      </c>
      <c r="AF684" s="2">
        <v>4</v>
      </c>
      <c r="AG684" s="2">
        <v>11</v>
      </c>
      <c r="AH684" s="2">
        <v>4.75</v>
      </c>
      <c r="AI684" s="2">
        <v>2</v>
      </c>
      <c r="AJ684" s="19">
        <v>141.7643684932394</v>
      </c>
      <c r="AK684" s="19">
        <f t="shared" si="126"/>
        <v>1.417643684932394E-2</v>
      </c>
      <c r="AL684" s="19">
        <v>113.41149479459153</v>
      </c>
      <c r="AM684" s="19">
        <f t="shared" si="127"/>
        <v>1.1341149479459153E-2</v>
      </c>
      <c r="AN684" s="19">
        <f t="shared" si="128"/>
        <v>2.8352873698647869E-3</v>
      </c>
      <c r="AP684" s="24">
        <v>6.51</v>
      </c>
      <c r="AQ684" s="24">
        <f t="shared" si="129"/>
        <v>7.3830883111279083E-2</v>
      </c>
      <c r="AR684" s="24"/>
      <c r="AS684" s="24">
        <v>8.2509316770186327</v>
      </c>
      <c r="AT684" s="24">
        <f t="shared" si="130"/>
        <v>2.3393762373468213E-2</v>
      </c>
      <c r="AU684" s="24"/>
      <c r="AV684" s="25">
        <f t="shared" si="131"/>
        <v>5.043712073781087E-2</v>
      </c>
    </row>
    <row r="685" spans="1:48" x14ac:dyDescent="0.3">
      <c r="A685" s="2" t="s">
        <v>6</v>
      </c>
      <c r="B685" s="2">
        <v>13</v>
      </c>
      <c r="C685" s="5">
        <v>39871</v>
      </c>
      <c r="D685" s="2">
        <v>34</v>
      </c>
      <c r="E685" s="2" t="s">
        <v>10</v>
      </c>
      <c r="F685" s="6" t="s">
        <v>46</v>
      </c>
      <c r="G685" s="2">
        <v>40</v>
      </c>
      <c r="H685" s="2">
        <v>15</v>
      </c>
      <c r="I685" s="2">
        <v>12</v>
      </c>
      <c r="J685" s="2">
        <v>10.5</v>
      </c>
      <c r="K685" s="2">
        <v>3</v>
      </c>
      <c r="L685" s="19">
        <v>1039.081770174824</v>
      </c>
      <c r="M685" s="19">
        <f t="shared" si="120"/>
        <v>0.10390817701748239</v>
      </c>
      <c r="N685" s="19">
        <v>415.63270806992961</v>
      </c>
      <c r="O685" s="19">
        <f t="shared" si="121"/>
        <v>4.1563270806992958E-2</v>
      </c>
      <c r="P685" s="19">
        <f t="shared" si="122"/>
        <v>6.2344906210489437E-2</v>
      </c>
      <c r="R685" s="24">
        <v>14.08</v>
      </c>
      <c r="S685" s="24">
        <f t="shared" si="123"/>
        <v>0.58521085296246089</v>
      </c>
      <c r="U685" s="24">
        <v>12.651428571428571</v>
      </c>
      <c r="V685" s="24">
        <f t="shared" si="124"/>
        <v>0.7887521277144206</v>
      </c>
      <c r="X685" s="25">
        <f t="shared" si="125"/>
        <v>-0.20354127475195971</v>
      </c>
      <c r="AA685" s="5">
        <v>39871</v>
      </c>
      <c r="AB685" s="2">
        <v>34</v>
      </c>
      <c r="AC685" s="2" t="s">
        <v>10</v>
      </c>
      <c r="AD685" s="6" t="s">
        <v>46</v>
      </c>
      <c r="AE685" s="2">
        <v>40</v>
      </c>
      <c r="AF685" s="2">
        <v>15</v>
      </c>
      <c r="AG685" s="2">
        <v>12</v>
      </c>
      <c r="AH685" s="2">
        <v>10.5</v>
      </c>
      <c r="AI685" s="2">
        <v>3</v>
      </c>
      <c r="AJ685" s="19">
        <v>1039.081770174824</v>
      </c>
      <c r="AK685" s="19">
        <f t="shared" si="126"/>
        <v>0.10390817701748239</v>
      </c>
      <c r="AL685" s="19">
        <v>415.63270806992961</v>
      </c>
      <c r="AM685" s="19">
        <f t="shared" si="127"/>
        <v>4.1563270806992958E-2</v>
      </c>
      <c r="AN685" s="19">
        <f t="shared" si="128"/>
        <v>6.2344906210489437E-2</v>
      </c>
      <c r="AP685" s="24">
        <v>14.08</v>
      </c>
      <c r="AQ685" s="24">
        <f t="shared" si="129"/>
        <v>0.58521085296246089</v>
      </c>
      <c r="AR685" s="24"/>
      <c r="AS685" s="24">
        <v>12.651428571428571</v>
      </c>
      <c r="AT685" s="24">
        <f t="shared" si="130"/>
        <v>0.7887521277144206</v>
      </c>
      <c r="AU685" s="24"/>
      <c r="AV685" s="25">
        <f t="shared" si="131"/>
        <v>-0.20354127475195971</v>
      </c>
    </row>
    <row r="686" spans="1:48" x14ac:dyDescent="0.3">
      <c r="A686" s="2" t="s">
        <v>6</v>
      </c>
      <c r="B686" s="2">
        <v>13</v>
      </c>
      <c r="C686" s="5">
        <v>39871</v>
      </c>
      <c r="D686" s="2">
        <v>34</v>
      </c>
      <c r="E686" s="2" t="s">
        <v>10</v>
      </c>
      <c r="F686" s="6" t="s">
        <v>44</v>
      </c>
      <c r="G686" s="2">
        <v>100</v>
      </c>
      <c r="H686" s="2">
        <v>5</v>
      </c>
      <c r="I686" s="2">
        <v>10</v>
      </c>
      <c r="J686" s="2">
        <v>5</v>
      </c>
      <c r="K686" s="2">
        <v>2</v>
      </c>
      <c r="L686" s="19">
        <v>157.07963267948966</v>
      </c>
      <c r="M686" s="19">
        <f t="shared" si="120"/>
        <v>1.5707963267948967E-2</v>
      </c>
      <c r="N686" s="19">
        <v>157.07963267948966</v>
      </c>
      <c r="O686" s="19">
        <f t="shared" si="121"/>
        <v>1.5707963267948967E-2</v>
      </c>
      <c r="P686" s="19">
        <f t="shared" si="122"/>
        <v>0</v>
      </c>
      <c r="R686" s="24">
        <v>14.08</v>
      </c>
      <c r="S686" s="24">
        <f t="shared" si="123"/>
        <v>0.22116812281272147</v>
      </c>
      <c r="U686" s="24">
        <v>9.0675767918088734</v>
      </c>
      <c r="V686" s="24">
        <f t="shared" si="124"/>
        <v>0</v>
      </c>
      <c r="X686" s="25">
        <f t="shared" si="125"/>
        <v>0.22116812281272147</v>
      </c>
      <c r="AA686" s="5">
        <v>39871</v>
      </c>
      <c r="AB686" s="2">
        <v>34</v>
      </c>
      <c r="AC686" s="2" t="s">
        <v>10</v>
      </c>
      <c r="AD686" s="6" t="s">
        <v>44</v>
      </c>
      <c r="AE686" s="2">
        <v>100</v>
      </c>
      <c r="AF686" s="2">
        <v>5</v>
      </c>
      <c r="AG686" s="2">
        <v>10</v>
      </c>
      <c r="AH686" s="2">
        <v>5</v>
      </c>
      <c r="AI686" s="2">
        <v>2</v>
      </c>
      <c r="AJ686" s="19">
        <v>157.07963267948966</v>
      </c>
      <c r="AK686" s="19">
        <f t="shared" si="126"/>
        <v>1.5707963267948967E-2</v>
      </c>
      <c r="AL686" s="19">
        <v>157.07963267948966</v>
      </c>
      <c r="AM686" s="19">
        <f t="shared" si="127"/>
        <v>1.5707963267948967E-2</v>
      </c>
      <c r="AN686" s="19">
        <f t="shared" si="128"/>
        <v>0</v>
      </c>
      <c r="AP686" s="24">
        <v>14.08</v>
      </c>
      <c r="AQ686" s="24">
        <f t="shared" si="129"/>
        <v>0.22116812281272147</v>
      </c>
      <c r="AR686" s="24"/>
      <c r="AS686" s="24">
        <v>9.0675767918088734</v>
      </c>
      <c r="AT686" s="24">
        <f t="shared" si="130"/>
        <v>0</v>
      </c>
      <c r="AU686" s="24"/>
      <c r="AV686" s="25">
        <f t="shared" si="131"/>
        <v>0.22116812281272147</v>
      </c>
    </row>
    <row r="687" spans="1:48" x14ac:dyDescent="0.3">
      <c r="A687" s="2" t="s">
        <v>6</v>
      </c>
      <c r="B687" s="2">
        <v>13</v>
      </c>
      <c r="C687" s="5">
        <v>39871</v>
      </c>
      <c r="D687" s="2">
        <v>34</v>
      </c>
      <c r="E687" s="2" t="s">
        <v>10</v>
      </c>
      <c r="F687" s="6" t="s">
        <v>42</v>
      </c>
      <c r="G687" s="2">
        <v>60</v>
      </c>
      <c r="H687" s="2">
        <v>50</v>
      </c>
      <c r="I687" s="2">
        <v>40</v>
      </c>
      <c r="J687" s="2">
        <v>35</v>
      </c>
      <c r="K687" s="2">
        <v>2</v>
      </c>
      <c r="L687" s="19">
        <v>7696.9020012949932</v>
      </c>
      <c r="M687" s="19">
        <f t="shared" si="120"/>
        <v>0.76969020012949929</v>
      </c>
      <c r="N687" s="19">
        <v>4618.1412007769959</v>
      </c>
      <c r="O687" s="19">
        <f t="shared" si="121"/>
        <v>0.46181412007769956</v>
      </c>
      <c r="P687" s="19">
        <f t="shared" si="122"/>
        <v>0.30787608005179973</v>
      </c>
      <c r="R687" s="24">
        <v>14.08</v>
      </c>
      <c r="S687" s="24">
        <f t="shared" si="123"/>
        <v>6.5023428106940102</v>
      </c>
      <c r="U687" s="24">
        <v>8.1999999999999993</v>
      </c>
      <c r="V687" s="24">
        <f t="shared" si="124"/>
        <v>2.5245838564247576</v>
      </c>
      <c r="X687" s="25">
        <f t="shared" si="125"/>
        <v>3.9777589542692526</v>
      </c>
      <c r="AA687" s="5">
        <v>39871</v>
      </c>
      <c r="AB687" s="2">
        <v>34</v>
      </c>
      <c r="AC687" s="2" t="s">
        <v>10</v>
      </c>
      <c r="AD687" s="6" t="s">
        <v>42</v>
      </c>
      <c r="AE687" s="2">
        <v>60</v>
      </c>
      <c r="AF687" s="2">
        <v>50</v>
      </c>
      <c r="AG687" s="2">
        <v>40</v>
      </c>
      <c r="AH687" s="2">
        <v>35</v>
      </c>
      <c r="AI687" s="2">
        <v>2</v>
      </c>
      <c r="AJ687" s="19">
        <v>7696.9020012949932</v>
      </c>
      <c r="AK687" s="19">
        <f t="shared" si="126"/>
        <v>0.76969020012949929</v>
      </c>
      <c r="AL687" s="19">
        <v>4618.1412007769959</v>
      </c>
      <c r="AM687" s="19">
        <f t="shared" si="127"/>
        <v>0.46181412007769956</v>
      </c>
      <c r="AN687" s="19">
        <f t="shared" si="128"/>
        <v>0.30787608005179973</v>
      </c>
      <c r="AP687" s="24">
        <v>14.08</v>
      </c>
      <c r="AQ687" s="24">
        <f t="shared" si="129"/>
        <v>6.5023428106940102</v>
      </c>
      <c r="AR687" s="24"/>
      <c r="AS687" s="24">
        <v>8.1999999999999993</v>
      </c>
      <c r="AT687" s="24">
        <f t="shared" si="130"/>
        <v>2.5245838564247576</v>
      </c>
      <c r="AU687" s="24"/>
      <c r="AV687" s="25">
        <f t="shared" si="131"/>
        <v>3.9777589542692526</v>
      </c>
    </row>
    <row r="688" spans="1:48" x14ac:dyDescent="0.3">
      <c r="A688" s="2" t="s">
        <v>6</v>
      </c>
      <c r="B688" s="2">
        <v>13</v>
      </c>
      <c r="C688" s="5">
        <v>39871</v>
      </c>
      <c r="D688" s="2">
        <v>34</v>
      </c>
      <c r="E688" s="2" t="s">
        <v>10</v>
      </c>
      <c r="F688" s="6" t="s">
        <v>44</v>
      </c>
      <c r="G688" s="2">
        <v>100</v>
      </c>
      <c r="H688" s="2">
        <v>15</v>
      </c>
      <c r="I688" s="2">
        <v>12</v>
      </c>
      <c r="J688" s="2">
        <v>10.5</v>
      </c>
      <c r="K688" s="2">
        <v>2</v>
      </c>
      <c r="L688" s="19">
        <v>692.72118011654936</v>
      </c>
      <c r="M688" s="19">
        <f t="shared" si="120"/>
        <v>6.9272118011654935E-2</v>
      </c>
      <c r="N688" s="19">
        <v>692.72118011654936</v>
      </c>
      <c r="O688" s="19">
        <f t="shared" si="121"/>
        <v>6.9272118011654935E-2</v>
      </c>
      <c r="P688" s="19">
        <f t="shared" si="122"/>
        <v>0</v>
      </c>
      <c r="R688" s="24">
        <v>14.08</v>
      </c>
      <c r="S688" s="24">
        <f t="shared" si="123"/>
        <v>0.97535142160410149</v>
      </c>
      <c r="U688" s="24">
        <v>9.0675767918088734</v>
      </c>
      <c r="V688" s="24">
        <f t="shared" si="124"/>
        <v>0</v>
      </c>
      <c r="X688" s="25">
        <f t="shared" si="125"/>
        <v>0.97535142160410149</v>
      </c>
      <c r="AA688" s="5">
        <v>39871</v>
      </c>
      <c r="AB688" s="2">
        <v>34</v>
      </c>
      <c r="AC688" s="2" t="s">
        <v>10</v>
      </c>
      <c r="AD688" s="6" t="s">
        <v>44</v>
      </c>
      <c r="AE688" s="2">
        <v>100</v>
      </c>
      <c r="AF688" s="2">
        <v>15</v>
      </c>
      <c r="AG688" s="2">
        <v>12</v>
      </c>
      <c r="AH688" s="2">
        <v>10.5</v>
      </c>
      <c r="AI688" s="2">
        <v>2</v>
      </c>
      <c r="AJ688" s="19">
        <v>692.72118011654936</v>
      </c>
      <c r="AK688" s="19">
        <f t="shared" si="126"/>
        <v>6.9272118011654935E-2</v>
      </c>
      <c r="AL688" s="19">
        <v>692.72118011654936</v>
      </c>
      <c r="AM688" s="19">
        <f t="shared" si="127"/>
        <v>6.9272118011654935E-2</v>
      </c>
      <c r="AN688" s="19">
        <f t="shared" si="128"/>
        <v>0</v>
      </c>
      <c r="AP688" s="24">
        <v>14.08</v>
      </c>
      <c r="AQ688" s="24">
        <f t="shared" si="129"/>
        <v>0.97535142160410149</v>
      </c>
      <c r="AR688" s="24"/>
      <c r="AS688" s="24">
        <v>9.0675767918088734</v>
      </c>
      <c r="AT688" s="24">
        <f t="shared" si="130"/>
        <v>0</v>
      </c>
      <c r="AU688" s="24"/>
      <c r="AV688" s="25">
        <f t="shared" si="131"/>
        <v>0.97535142160410149</v>
      </c>
    </row>
    <row r="689" spans="1:48" x14ac:dyDescent="0.3">
      <c r="A689" s="2" t="s">
        <v>6</v>
      </c>
      <c r="B689" s="2">
        <v>13</v>
      </c>
      <c r="C689" s="5">
        <v>39871</v>
      </c>
      <c r="D689" s="2">
        <v>34</v>
      </c>
      <c r="E689" s="2" t="s">
        <v>10</v>
      </c>
      <c r="F689" s="6" t="s">
        <v>19</v>
      </c>
      <c r="G689" s="2">
        <v>100</v>
      </c>
      <c r="H689" s="2">
        <v>15</v>
      </c>
      <c r="I689" s="2">
        <v>25</v>
      </c>
      <c r="J689" s="2">
        <v>13.75</v>
      </c>
      <c r="K689" s="2">
        <v>1</v>
      </c>
      <c r="L689" s="19">
        <v>593.95736106932031</v>
      </c>
      <c r="M689" s="19">
        <f t="shared" si="120"/>
        <v>5.939573610693203E-2</v>
      </c>
      <c r="N689" s="19">
        <v>593.95736106932031</v>
      </c>
      <c r="O689" s="19">
        <f t="shared" si="121"/>
        <v>5.939573610693203E-2</v>
      </c>
      <c r="P689" s="19">
        <f t="shared" si="122"/>
        <v>0</v>
      </c>
      <c r="R689" s="24">
        <v>14.08</v>
      </c>
      <c r="S689" s="24">
        <f t="shared" si="123"/>
        <v>0.83629196438560294</v>
      </c>
      <c r="U689" s="24">
        <v>5.8263157894736848</v>
      </c>
      <c r="V689" s="24">
        <f t="shared" si="124"/>
        <v>0</v>
      </c>
      <c r="X689" s="25">
        <f t="shared" si="125"/>
        <v>0.83629196438560294</v>
      </c>
      <c r="AA689" s="5">
        <v>39871</v>
      </c>
      <c r="AB689" s="2">
        <v>34</v>
      </c>
      <c r="AC689" s="2" t="s">
        <v>10</v>
      </c>
      <c r="AD689" s="6" t="s">
        <v>19</v>
      </c>
      <c r="AE689" s="2">
        <v>100</v>
      </c>
      <c r="AF689" s="2">
        <v>15</v>
      </c>
      <c r="AG689" s="2">
        <v>25</v>
      </c>
      <c r="AH689" s="2">
        <v>13.75</v>
      </c>
      <c r="AI689" s="2">
        <v>1</v>
      </c>
      <c r="AJ689" s="19">
        <v>593.95736106932031</v>
      </c>
      <c r="AK689" s="19">
        <f t="shared" si="126"/>
        <v>5.939573610693203E-2</v>
      </c>
      <c r="AL689" s="19">
        <v>593.95736106932031</v>
      </c>
      <c r="AM689" s="19">
        <f t="shared" si="127"/>
        <v>5.939573610693203E-2</v>
      </c>
      <c r="AN689" s="19">
        <f t="shared" si="128"/>
        <v>0</v>
      </c>
      <c r="AP689" s="24">
        <v>14.08</v>
      </c>
      <c r="AQ689" s="24">
        <f t="shared" si="129"/>
        <v>0.83629196438560294</v>
      </c>
      <c r="AR689" s="24"/>
      <c r="AS689" s="24">
        <v>5.8263157894736848</v>
      </c>
      <c r="AT689" s="24">
        <f t="shared" si="130"/>
        <v>0</v>
      </c>
      <c r="AU689" s="24"/>
      <c r="AV689" s="25">
        <f t="shared" si="131"/>
        <v>0.83629196438560294</v>
      </c>
    </row>
    <row r="690" spans="1:48" x14ac:dyDescent="0.3">
      <c r="A690" s="2" t="s">
        <v>6</v>
      </c>
      <c r="B690" s="2">
        <v>13</v>
      </c>
      <c r="C690" s="5">
        <v>39871</v>
      </c>
      <c r="D690" s="2">
        <v>34</v>
      </c>
      <c r="E690" s="2" t="s">
        <v>10</v>
      </c>
      <c r="F690" s="6" t="s">
        <v>31</v>
      </c>
      <c r="G690" s="2">
        <v>100</v>
      </c>
      <c r="H690" s="2">
        <v>5</v>
      </c>
      <c r="I690" s="2">
        <v>50</v>
      </c>
      <c r="J690" s="2">
        <v>15</v>
      </c>
      <c r="K690" s="2">
        <v>3</v>
      </c>
      <c r="L690" s="19">
        <v>2120.5750411731105</v>
      </c>
      <c r="M690" s="19">
        <f t="shared" si="120"/>
        <v>0.21205750411731106</v>
      </c>
      <c r="N690" s="19">
        <v>2120.5750411731105</v>
      </c>
      <c r="O690" s="19">
        <f t="shared" si="121"/>
        <v>0.21205750411731106</v>
      </c>
      <c r="P690" s="19">
        <f t="shared" si="122"/>
        <v>0</v>
      </c>
      <c r="R690" s="24">
        <v>14.08</v>
      </c>
      <c r="S690" s="24">
        <f t="shared" si="123"/>
        <v>2.9857696579717397</v>
      </c>
      <c r="U690" s="24">
        <v>7.9071428571428566</v>
      </c>
      <c r="V690" s="24">
        <f t="shared" si="124"/>
        <v>0</v>
      </c>
      <c r="X690" s="25">
        <f t="shared" si="125"/>
        <v>2.9857696579717397</v>
      </c>
      <c r="AA690" s="5">
        <v>39871</v>
      </c>
      <c r="AB690" s="2">
        <v>34</v>
      </c>
      <c r="AC690" s="2" t="s">
        <v>10</v>
      </c>
      <c r="AD690" s="6" t="s">
        <v>31</v>
      </c>
      <c r="AE690" s="2">
        <v>100</v>
      </c>
      <c r="AF690" s="2">
        <v>5</v>
      </c>
      <c r="AG690" s="2">
        <v>50</v>
      </c>
      <c r="AH690" s="2">
        <v>15</v>
      </c>
      <c r="AI690" s="2">
        <v>3</v>
      </c>
      <c r="AJ690" s="19">
        <v>2120.5750411731105</v>
      </c>
      <c r="AK690" s="19">
        <f t="shared" si="126"/>
        <v>0.21205750411731106</v>
      </c>
      <c r="AL690" s="19">
        <v>2120.5750411731105</v>
      </c>
      <c r="AM690" s="19">
        <f t="shared" si="127"/>
        <v>0.21205750411731106</v>
      </c>
      <c r="AN690" s="19">
        <f t="shared" si="128"/>
        <v>0</v>
      </c>
      <c r="AP690" s="24">
        <v>14.08</v>
      </c>
      <c r="AQ690" s="24">
        <f t="shared" si="129"/>
        <v>2.9857696579717397</v>
      </c>
      <c r="AR690" s="24"/>
      <c r="AS690" s="24">
        <v>7.9071428571428566</v>
      </c>
      <c r="AT690" s="24">
        <f t="shared" si="130"/>
        <v>0</v>
      </c>
      <c r="AU690" s="24"/>
      <c r="AV690" s="25">
        <f t="shared" si="131"/>
        <v>2.9857696579717397</v>
      </c>
    </row>
    <row r="691" spans="1:48" x14ac:dyDescent="0.3">
      <c r="A691" s="2" t="s">
        <v>6</v>
      </c>
      <c r="B691" s="2">
        <v>13</v>
      </c>
      <c r="C691" s="5">
        <v>39871</v>
      </c>
      <c r="D691" s="2">
        <v>34</v>
      </c>
      <c r="E691" s="2" t="s">
        <v>10</v>
      </c>
      <c r="F691" s="6" t="s">
        <v>42</v>
      </c>
      <c r="G691" s="2">
        <v>100</v>
      </c>
      <c r="H691" s="2">
        <v>10</v>
      </c>
      <c r="I691" s="2">
        <v>50</v>
      </c>
      <c r="J691" s="2">
        <v>17.5</v>
      </c>
      <c r="K691" s="2">
        <v>2</v>
      </c>
      <c r="L691" s="19">
        <v>1924.2255003237483</v>
      </c>
      <c r="M691" s="19">
        <f t="shared" si="120"/>
        <v>0.19242255003237482</v>
      </c>
      <c r="N691" s="19">
        <v>1924.2255003237483</v>
      </c>
      <c r="O691" s="19">
        <f t="shared" si="121"/>
        <v>0.19242255003237482</v>
      </c>
      <c r="P691" s="19">
        <f t="shared" si="122"/>
        <v>0</v>
      </c>
      <c r="R691" s="24">
        <v>14.08</v>
      </c>
      <c r="S691" s="24">
        <f t="shared" si="123"/>
        <v>2.7093095044558377</v>
      </c>
      <c r="U691" s="24">
        <v>8.1999999999999993</v>
      </c>
      <c r="V691" s="24">
        <f t="shared" si="124"/>
        <v>0</v>
      </c>
      <c r="X691" s="25">
        <f t="shared" si="125"/>
        <v>2.7093095044558377</v>
      </c>
      <c r="AA691" s="5">
        <v>39871</v>
      </c>
      <c r="AB691" s="2">
        <v>34</v>
      </c>
      <c r="AC691" s="2" t="s">
        <v>10</v>
      </c>
      <c r="AD691" s="6" t="s">
        <v>42</v>
      </c>
      <c r="AE691" s="2">
        <v>100</v>
      </c>
      <c r="AF691" s="2">
        <v>10</v>
      </c>
      <c r="AG691" s="2">
        <v>50</v>
      </c>
      <c r="AH691" s="2">
        <v>17.5</v>
      </c>
      <c r="AI691" s="2">
        <v>2</v>
      </c>
      <c r="AJ691" s="19">
        <v>1924.2255003237483</v>
      </c>
      <c r="AK691" s="19">
        <f t="shared" si="126"/>
        <v>0.19242255003237482</v>
      </c>
      <c r="AL691" s="19">
        <v>1924.2255003237483</v>
      </c>
      <c r="AM691" s="19">
        <f t="shared" si="127"/>
        <v>0.19242255003237482</v>
      </c>
      <c r="AN691" s="19">
        <f t="shared" si="128"/>
        <v>0</v>
      </c>
      <c r="AP691" s="24">
        <v>14.08</v>
      </c>
      <c r="AQ691" s="24">
        <f t="shared" si="129"/>
        <v>2.7093095044558377</v>
      </c>
      <c r="AR691" s="24"/>
      <c r="AS691" s="24">
        <v>8.1999999999999993</v>
      </c>
      <c r="AT691" s="24">
        <f t="shared" si="130"/>
        <v>0</v>
      </c>
      <c r="AU691" s="24"/>
      <c r="AV691" s="25">
        <f t="shared" si="131"/>
        <v>2.7093095044558377</v>
      </c>
    </row>
    <row r="692" spans="1:48" x14ac:dyDescent="0.3">
      <c r="A692" s="2" t="s">
        <v>6</v>
      </c>
      <c r="B692" s="2">
        <v>13</v>
      </c>
      <c r="C692" s="5">
        <v>39871</v>
      </c>
      <c r="D692" s="2">
        <v>34</v>
      </c>
      <c r="E692" s="2" t="s">
        <v>10</v>
      </c>
      <c r="F692" s="6" t="s">
        <v>47</v>
      </c>
      <c r="G692" s="2">
        <v>100</v>
      </c>
      <c r="H692" s="2">
        <v>9</v>
      </c>
      <c r="I692" s="2">
        <v>15</v>
      </c>
      <c r="J692" s="2">
        <v>8.25</v>
      </c>
      <c r="K692" s="2">
        <v>3</v>
      </c>
      <c r="L692" s="19">
        <v>641.47394995486593</v>
      </c>
      <c r="M692" s="19">
        <f t="shared" si="120"/>
        <v>6.4147394995486592E-2</v>
      </c>
      <c r="N692" s="19">
        <v>641.47394995486593</v>
      </c>
      <c r="O692" s="19">
        <f t="shared" si="121"/>
        <v>6.4147394995486592E-2</v>
      </c>
      <c r="P692" s="19">
        <f t="shared" si="122"/>
        <v>0</v>
      </c>
      <c r="R692" s="24">
        <v>14.08</v>
      </c>
      <c r="S692" s="24">
        <f t="shared" si="123"/>
        <v>0.90319532153645121</v>
      </c>
      <c r="U692" s="24">
        <v>11.257627118644068</v>
      </c>
      <c r="V692" s="24">
        <f t="shared" si="124"/>
        <v>0</v>
      </c>
      <c r="X692" s="25">
        <f t="shared" si="125"/>
        <v>0.90319532153645121</v>
      </c>
      <c r="AA692" s="5">
        <v>39871</v>
      </c>
      <c r="AB692" s="2">
        <v>34</v>
      </c>
      <c r="AC692" s="2" t="s">
        <v>10</v>
      </c>
      <c r="AD692" s="6" t="s">
        <v>47</v>
      </c>
      <c r="AE692" s="2">
        <v>100</v>
      </c>
      <c r="AF692" s="2">
        <v>9</v>
      </c>
      <c r="AG692" s="2">
        <v>15</v>
      </c>
      <c r="AH692" s="2">
        <v>8.25</v>
      </c>
      <c r="AI692" s="2">
        <v>3</v>
      </c>
      <c r="AJ692" s="19">
        <v>641.47394995486593</v>
      </c>
      <c r="AK692" s="19">
        <f t="shared" si="126"/>
        <v>6.4147394995486592E-2</v>
      </c>
      <c r="AL692" s="19">
        <v>641.47394995486593</v>
      </c>
      <c r="AM692" s="19">
        <f t="shared" si="127"/>
        <v>6.4147394995486592E-2</v>
      </c>
      <c r="AN692" s="19">
        <f t="shared" si="128"/>
        <v>0</v>
      </c>
      <c r="AP692" s="24">
        <v>14.08</v>
      </c>
      <c r="AQ692" s="24">
        <f t="shared" si="129"/>
        <v>0.90319532153645121</v>
      </c>
      <c r="AR692" s="24"/>
      <c r="AS692" s="24">
        <v>11.257627118644068</v>
      </c>
      <c r="AT692" s="24">
        <f t="shared" si="130"/>
        <v>0</v>
      </c>
      <c r="AU692" s="24"/>
      <c r="AV692" s="25">
        <f t="shared" si="131"/>
        <v>0.90319532153645121</v>
      </c>
    </row>
    <row r="693" spans="1:48" x14ac:dyDescent="0.3">
      <c r="A693" s="2" t="s">
        <v>6</v>
      </c>
      <c r="B693" s="2">
        <v>13</v>
      </c>
      <c r="C693" s="5">
        <v>39871</v>
      </c>
      <c r="D693" s="2">
        <v>34</v>
      </c>
      <c r="E693" s="2" t="s">
        <v>10</v>
      </c>
      <c r="F693" s="6" t="s">
        <v>47</v>
      </c>
      <c r="G693" s="2">
        <v>70</v>
      </c>
      <c r="H693" s="2">
        <v>10</v>
      </c>
      <c r="I693" s="2">
        <v>12</v>
      </c>
      <c r="J693" s="2">
        <v>8</v>
      </c>
      <c r="K693" s="2">
        <v>3</v>
      </c>
      <c r="L693" s="19">
        <v>603.18578948924028</v>
      </c>
      <c r="M693" s="19">
        <f t="shared" si="120"/>
        <v>6.0318578948924027E-2</v>
      </c>
      <c r="N693" s="19">
        <v>422.23005264246819</v>
      </c>
      <c r="O693" s="19">
        <f t="shared" si="121"/>
        <v>4.222300526424682E-2</v>
      </c>
      <c r="P693" s="19">
        <f t="shared" si="122"/>
        <v>1.8095573684677208E-2</v>
      </c>
      <c r="R693" s="24">
        <v>14.08</v>
      </c>
      <c r="S693" s="24">
        <f t="shared" si="123"/>
        <v>0.59449991412059522</v>
      </c>
      <c r="U693" s="24">
        <v>11.257627118644068</v>
      </c>
      <c r="V693" s="24">
        <f t="shared" si="124"/>
        <v>0.20371322104004411</v>
      </c>
      <c r="X693" s="25">
        <f t="shared" si="125"/>
        <v>0.39078669308055114</v>
      </c>
      <c r="AA693" s="5">
        <v>39871</v>
      </c>
      <c r="AB693" s="2">
        <v>34</v>
      </c>
      <c r="AC693" s="2" t="s">
        <v>10</v>
      </c>
      <c r="AD693" s="6" t="s">
        <v>47</v>
      </c>
      <c r="AE693" s="2">
        <v>70</v>
      </c>
      <c r="AF693" s="2">
        <v>10</v>
      </c>
      <c r="AG693" s="2">
        <v>12</v>
      </c>
      <c r="AH693" s="2">
        <v>8</v>
      </c>
      <c r="AI693" s="2">
        <v>3</v>
      </c>
      <c r="AJ693" s="19">
        <v>603.18578948924028</v>
      </c>
      <c r="AK693" s="19">
        <f t="shared" si="126"/>
        <v>6.0318578948924027E-2</v>
      </c>
      <c r="AL693" s="19">
        <v>422.23005264246819</v>
      </c>
      <c r="AM693" s="19">
        <f t="shared" si="127"/>
        <v>4.222300526424682E-2</v>
      </c>
      <c r="AN693" s="19">
        <f t="shared" si="128"/>
        <v>1.8095573684677208E-2</v>
      </c>
      <c r="AP693" s="24">
        <v>14.08</v>
      </c>
      <c r="AQ693" s="24">
        <f t="shared" si="129"/>
        <v>0.59449991412059522</v>
      </c>
      <c r="AR693" s="24"/>
      <c r="AS693" s="24">
        <v>11.257627118644068</v>
      </c>
      <c r="AT693" s="24">
        <f t="shared" si="130"/>
        <v>0.20371322104004411</v>
      </c>
      <c r="AU693" s="24"/>
      <c r="AV693" s="25">
        <f t="shared" si="131"/>
        <v>0.39078669308055114</v>
      </c>
    </row>
    <row r="694" spans="1:48" x14ac:dyDescent="0.3">
      <c r="A694" s="2" t="s">
        <v>6</v>
      </c>
      <c r="B694" s="2">
        <v>13</v>
      </c>
      <c r="C694" s="5">
        <v>39871</v>
      </c>
      <c r="D694" s="2">
        <v>34</v>
      </c>
      <c r="E694" s="2" t="s">
        <v>10</v>
      </c>
      <c r="F694" s="6" t="s">
        <v>53</v>
      </c>
      <c r="G694" s="2">
        <v>90</v>
      </c>
      <c r="H694" s="2">
        <v>20</v>
      </c>
      <c r="I694" s="2">
        <v>45</v>
      </c>
      <c r="J694" s="2">
        <v>21.25</v>
      </c>
      <c r="K694" s="2">
        <v>2</v>
      </c>
      <c r="L694" s="19">
        <v>2837.2508652732818</v>
      </c>
      <c r="M694" s="19">
        <f t="shared" si="120"/>
        <v>0.2837250865273282</v>
      </c>
      <c r="N694" s="19">
        <v>2553.5257787459536</v>
      </c>
      <c r="O694" s="19">
        <f t="shared" si="121"/>
        <v>0.25535257787459537</v>
      </c>
      <c r="P694" s="19">
        <f t="shared" si="122"/>
        <v>2.8372508652732831E-2</v>
      </c>
      <c r="R694" s="24">
        <v>6.51</v>
      </c>
      <c r="S694" s="24">
        <f t="shared" si="123"/>
        <v>1.6623452819636158</v>
      </c>
      <c r="U694" s="24">
        <v>8.2509316770186327</v>
      </c>
      <c r="V694" s="24">
        <f t="shared" si="124"/>
        <v>0.23409963039931855</v>
      </c>
      <c r="X694" s="25">
        <f t="shared" si="125"/>
        <v>1.4282456515642972</v>
      </c>
      <c r="AA694" s="5">
        <v>39871</v>
      </c>
      <c r="AB694" s="2">
        <v>34</v>
      </c>
      <c r="AC694" s="2" t="s">
        <v>10</v>
      </c>
      <c r="AD694" s="6" t="s">
        <v>53</v>
      </c>
      <c r="AE694" s="2">
        <v>90</v>
      </c>
      <c r="AF694" s="2">
        <v>20</v>
      </c>
      <c r="AG694" s="2">
        <v>45</v>
      </c>
      <c r="AH694" s="2">
        <v>21.25</v>
      </c>
      <c r="AI694" s="2">
        <v>2</v>
      </c>
      <c r="AJ694" s="19">
        <v>2837.2508652732818</v>
      </c>
      <c r="AK694" s="19">
        <f t="shared" si="126"/>
        <v>0.2837250865273282</v>
      </c>
      <c r="AL694" s="19">
        <v>2553.5257787459536</v>
      </c>
      <c r="AM694" s="19">
        <f t="shared" si="127"/>
        <v>0.25535257787459537</v>
      </c>
      <c r="AN694" s="19">
        <f t="shared" si="128"/>
        <v>2.8372508652732831E-2</v>
      </c>
      <c r="AP694" s="24">
        <v>6.51</v>
      </c>
      <c r="AQ694" s="24">
        <f t="shared" si="129"/>
        <v>1.6623452819636158</v>
      </c>
      <c r="AR694" s="24"/>
      <c r="AS694" s="24">
        <v>8.2509316770186327</v>
      </c>
      <c r="AT694" s="24">
        <f t="shared" si="130"/>
        <v>0.23409963039931855</v>
      </c>
      <c r="AU694" s="24"/>
      <c r="AV694" s="25">
        <f t="shared" si="131"/>
        <v>1.4282456515642972</v>
      </c>
    </row>
    <row r="695" spans="1:48" x14ac:dyDescent="0.3">
      <c r="A695" s="2" t="s">
        <v>6</v>
      </c>
      <c r="B695" s="2">
        <v>13</v>
      </c>
      <c r="C695" s="5">
        <v>39871</v>
      </c>
      <c r="D695" s="2">
        <v>34</v>
      </c>
      <c r="E695" s="2" t="s">
        <v>10</v>
      </c>
      <c r="F695" s="6" t="s">
        <v>35</v>
      </c>
      <c r="G695" s="2">
        <v>70</v>
      </c>
      <c r="H695" s="2">
        <v>8</v>
      </c>
      <c r="I695" s="2">
        <v>13</v>
      </c>
      <c r="J695" s="2">
        <v>7.25</v>
      </c>
      <c r="K695" s="2">
        <v>1</v>
      </c>
      <c r="L695" s="19">
        <v>165.1299638543135</v>
      </c>
      <c r="M695" s="19">
        <f t="shared" si="120"/>
        <v>1.6512996385431349E-2</v>
      </c>
      <c r="N695" s="19">
        <v>115.59097469801944</v>
      </c>
      <c r="O695" s="19">
        <f t="shared" si="121"/>
        <v>1.1559097469801943E-2</v>
      </c>
      <c r="P695" s="19">
        <f t="shared" si="122"/>
        <v>4.9538989156294056E-3</v>
      </c>
      <c r="R695" s="24">
        <v>14.08</v>
      </c>
      <c r="S695" s="24">
        <f t="shared" si="123"/>
        <v>0.16275209237481136</v>
      </c>
      <c r="U695" s="24">
        <v>8.104694792715291</v>
      </c>
      <c r="V695" s="24">
        <f t="shared" si="124"/>
        <v>4.0149838745139568E-2</v>
      </c>
      <c r="X695" s="25">
        <f t="shared" si="125"/>
        <v>0.1226022536296718</v>
      </c>
      <c r="AA695" s="5">
        <v>39871</v>
      </c>
      <c r="AB695" s="2">
        <v>34</v>
      </c>
      <c r="AC695" s="2" t="s">
        <v>10</v>
      </c>
      <c r="AD695" s="6" t="s">
        <v>35</v>
      </c>
      <c r="AE695" s="2">
        <v>70</v>
      </c>
      <c r="AF695" s="2">
        <v>8</v>
      </c>
      <c r="AG695" s="2">
        <v>13</v>
      </c>
      <c r="AH695" s="2">
        <v>7.25</v>
      </c>
      <c r="AI695" s="2">
        <v>1</v>
      </c>
      <c r="AJ695" s="19">
        <v>165.1299638543135</v>
      </c>
      <c r="AK695" s="19">
        <f t="shared" si="126"/>
        <v>1.6512996385431349E-2</v>
      </c>
      <c r="AL695" s="19">
        <v>115.59097469801944</v>
      </c>
      <c r="AM695" s="19">
        <f t="shared" si="127"/>
        <v>1.1559097469801943E-2</v>
      </c>
      <c r="AN695" s="19">
        <f t="shared" si="128"/>
        <v>4.9538989156294056E-3</v>
      </c>
      <c r="AP695" s="24">
        <v>14.08</v>
      </c>
      <c r="AQ695" s="24">
        <f t="shared" si="129"/>
        <v>0.16275209237481136</v>
      </c>
      <c r="AR695" s="24"/>
      <c r="AS695" s="24">
        <v>8.104694792715291</v>
      </c>
      <c r="AT695" s="24">
        <f t="shared" si="130"/>
        <v>4.0149838745139568E-2</v>
      </c>
      <c r="AU695" s="24"/>
      <c r="AV695" s="25">
        <f t="shared" si="131"/>
        <v>0.1226022536296718</v>
      </c>
    </row>
    <row r="696" spans="1:48" x14ac:dyDescent="0.3">
      <c r="A696" s="2" t="s">
        <v>6</v>
      </c>
      <c r="B696" s="2">
        <v>13</v>
      </c>
      <c r="C696" s="5">
        <v>39871</v>
      </c>
      <c r="D696" s="2">
        <v>34</v>
      </c>
      <c r="E696" s="2" t="s">
        <v>10</v>
      </c>
      <c r="F696" s="6" t="s">
        <v>42</v>
      </c>
      <c r="G696" s="2">
        <v>100</v>
      </c>
      <c r="H696" s="2">
        <v>7</v>
      </c>
      <c r="I696" s="2">
        <v>15</v>
      </c>
      <c r="J696" s="2">
        <v>7.25</v>
      </c>
      <c r="K696" s="2">
        <v>2</v>
      </c>
      <c r="L696" s="19">
        <v>330.259927708627</v>
      </c>
      <c r="M696" s="19">
        <f t="shared" si="120"/>
        <v>3.3025992770862697E-2</v>
      </c>
      <c r="N696" s="19">
        <v>330.259927708627</v>
      </c>
      <c r="O696" s="19">
        <f t="shared" si="121"/>
        <v>3.3025992770862697E-2</v>
      </c>
      <c r="P696" s="19">
        <f t="shared" si="122"/>
        <v>0</v>
      </c>
      <c r="R696" s="24">
        <v>14.08</v>
      </c>
      <c r="S696" s="24">
        <f t="shared" si="123"/>
        <v>0.46500597821374678</v>
      </c>
      <c r="U696" s="24">
        <v>8.1999999999999993</v>
      </c>
      <c r="V696" s="24">
        <f t="shared" si="124"/>
        <v>0</v>
      </c>
      <c r="X696" s="25">
        <f t="shared" si="125"/>
        <v>0.46500597821374678</v>
      </c>
      <c r="AA696" s="5">
        <v>39871</v>
      </c>
      <c r="AB696" s="2">
        <v>34</v>
      </c>
      <c r="AC696" s="2" t="s">
        <v>10</v>
      </c>
      <c r="AD696" s="6" t="s">
        <v>42</v>
      </c>
      <c r="AE696" s="2">
        <v>100</v>
      </c>
      <c r="AF696" s="2">
        <v>7</v>
      </c>
      <c r="AG696" s="2">
        <v>15</v>
      </c>
      <c r="AH696" s="2">
        <v>7.25</v>
      </c>
      <c r="AI696" s="2">
        <v>2</v>
      </c>
      <c r="AJ696" s="19">
        <v>330.259927708627</v>
      </c>
      <c r="AK696" s="19">
        <f t="shared" si="126"/>
        <v>3.3025992770862697E-2</v>
      </c>
      <c r="AL696" s="19">
        <v>330.259927708627</v>
      </c>
      <c r="AM696" s="19">
        <f t="shared" si="127"/>
        <v>3.3025992770862697E-2</v>
      </c>
      <c r="AN696" s="19">
        <f t="shared" si="128"/>
        <v>0</v>
      </c>
      <c r="AP696" s="24">
        <v>14.08</v>
      </c>
      <c r="AQ696" s="24">
        <f t="shared" si="129"/>
        <v>0.46500597821374678</v>
      </c>
      <c r="AR696" s="24"/>
      <c r="AS696" s="24">
        <v>8.1999999999999993</v>
      </c>
      <c r="AT696" s="24">
        <f t="shared" si="130"/>
        <v>0</v>
      </c>
      <c r="AU696" s="24"/>
      <c r="AV696" s="25">
        <f t="shared" si="131"/>
        <v>0.46500597821374678</v>
      </c>
    </row>
    <row r="697" spans="1:48" x14ac:dyDescent="0.3">
      <c r="A697" s="2" t="s">
        <v>6</v>
      </c>
      <c r="B697" s="2">
        <v>13</v>
      </c>
      <c r="C697" s="5">
        <v>39871</v>
      </c>
      <c r="D697" s="2">
        <v>34</v>
      </c>
      <c r="E697" s="2" t="s">
        <v>10</v>
      </c>
      <c r="F697" s="6" t="s">
        <v>44</v>
      </c>
      <c r="G697" s="2">
        <v>100</v>
      </c>
      <c r="H697" s="2">
        <v>10</v>
      </c>
      <c r="I697" s="2">
        <v>25</v>
      </c>
      <c r="J697" s="2">
        <v>11.25</v>
      </c>
      <c r="K697" s="2">
        <v>2</v>
      </c>
      <c r="L697" s="19">
        <v>795.21564043991634</v>
      </c>
      <c r="M697" s="19">
        <f t="shared" si="120"/>
        <v>7.9521564043991633E-2</v>
      </c>
      <c r="N697" s="19">
        <v>795.21564043991634</v>
      </c>
      <c r="O697" s="19">
        <f t="shared" si="121"/>
        <v>7.9521564043991633E-2</v>
      </c>
      <c r="P697" s="19">
        <f t="shared" si="122"/>
        <v>0</v>
      </c>
      <c r="R697" s="24">
        <v>14.08</v>
      </c>
      <c r="S697" s="24">
        <f t="shared" si="123"/>
        <v>1.1196636217394023</v>
      </c>
      <c r="U697" s="24">
        <v>9.0675767918088734</v>
      </c>
      <c r="V697" s="24">
        <f t="shared" si="124"/>
        <v>0</v>
      </c>
      <c r="X697" s="25">
        <f t="shared" si="125"/>
        <v>1.1196636217394023</v>
      </c>
      <c r="AA697" s="5">
        <v>39871</v>
      </c>
      <c r="AB697" s="2">
        <v>34</v>
      </c>
      <c r="AC697" s="2" t="s">
        <v>10</v>
      </c>
      <c r="AD697" s="6" t="s">
        <v>44</v>
      </c>
      <c r="AE697" s="2">
        <v>100</v>
      </c>
      <c r="AF697" s="2">
        <v>10</v>
      </c>
      <c r="AG697" s="2">
        <v>25</v>
      </c>
      <c r="AH697" s="2">
        <v>11.25</v>
      </c>
      <c r="AI697" s="2">
        <v>2</v>
      </c>
      <c r="AJ697" s="19">
        <v>795.21564043991634</v>
      </c>
      <c r="AK697" s="19">
        <f t="shared" si="126"/>
        <v>7.9521564043991633E-2</v>
      </c>
      <c r="AL697" s="19">
        <v>795.21564043991634</v>
      </c>
      <c r="AM697" s="19">
        <f t="shared" si="127"/>
        <v>7.9521564043991633E-2</v>
      </c>
      <c r="AN697" s="19">
        <f t="shared" si="128"/>
        <v>0</v>
      </c>
      <c r="AP697" s="24">
        <v>14.08</v>
      </c>
      <c r="AQ697" s="24">
        <f t="shared" si="129"/>
        <v>1.1196636217394023</v>
      </c>
      <c r="AR697" s="24"/>
      <c r="AS697" s="24">
        <v>9.0675767918088734</v>
      </c>
      <c r="AT697" s="24">
        <f t="shared" si="130"/>
        <v>0</v>
      </c>
      <c r="AU697" s="24"/>
      <c r="AV697" s="25">
        <f t="shared" si="131"/>
        <v>1.1196636217394023</v>
      </c>
    </row>
    <row r="698" spans="1:48" x14ac:dyDescent="0.3">
      <c r="A698" s="2" t="s">
        <v>6</v>
      </c>
      <c r="B698" s="2">
        <v>13</v>
      </c>
      <c r="C698" s="5">
        <v>39871</v>
      </c>
      <c r="D698" s="2">
        <v>34</v>
      </c>
      <c r="E698" s="2" t="s">
        <v>10</v>
      </c>
      <c r="F698" s="6" t="s">
        <v>36</v>
      </c>
      <c r="G698" s="2">
        <v>100</v>
      </c>
      <c r="H698" s="2">
        <v>25</v>
      </c>
      <c r="I698" s="2">
        <v>30</v>
      </c>
      <c r="J698" s="2">
        <v>20</v>
      </c>
      <c r="K698" s="2">
        <v>2</v>
      </c>
      <c r="L698" s="19">
        <v>2513.2741228718346</v>
      </c>
      <c r="M698" s="19">
        <f t="shared" si="120"/>
        <v>0.25132741228718347</v>
      </c>
      <c r="N698" s="19">
        <v>2513.2741228718346</v>
      </c>
      <c r="O698" s="19">
        <f t="shared" si="121"/>
        <v>0.25132741228718347</v>
      </c>
      <c r="P698" s="19">
        <f t="shared" si="122"/>
        <v>0</v>
      </c>
      <c r="R698" s="24">
        <v>14.08</v>
      </c>
      <c r="S698" s="24">
        <f t="shared" si="123"/>
        <v>3.5386899650035435</v>
      </c>
      <c r="U698" s="24">
        <v>8.3025000000000002</v>
      </c>
      <c r="V698" s="24">
        <f t="shared" si="124"/>
        <v>0</v>
      </c>
      <c r="X698" s="25">
        <f t="shared" si="125"/>
        <v>3.5386899650035435</v>
      </c>
      <c r="AA698" s="5">
        <v>39871</v>
      </c>
      <c r="AB698" s="2">
        <v>34</v>
      </c>
      <c r="AC698" s="2" t="s">
        <v>10</v>
      </c>
      <c r="AD698" s="6" t="s">
        <v>36</v>
      </c>
      <c r="AE698" s="2">
        <v>100</v>
      </c>
      <c r="AF698" s="2">
        <v>25</v>
      </c>
      <c r="AG698" s="2">
        <v>30</v>
      </c>
      <c r="AH698" s="2">
        <v>20</v>
      </c>
      <c r="AI698" s="2">
        <v>2</v>
      </c>
      <c r="AJ698" s="19">
        <v>2513.2741228718346</v>
      </c>
      <c r="AK698" s="19">
        <f t="shared" si="126"/>
        <v>0.25132741228718347</v>
      </c>
      <c r="AL698" s="19">
        <v>2513.2741228718346</v>
      </c>
      <c r="AM698" s="19">
        <f t="shared" si="127"/>
        <v>0.25132741228718347</v>
      </c>
      <c r="AN698" s="19">
        <f t="shared" si="128"/>
        <v>0</v>
      </c>
      <c r="AP698" s="24">
        <v>14.08</v>
      </c>
      <c r="AQ698" s="24">
        <f t="shared" si="129"/>
        <v>3.5386899650035435</v>
      </c>
      <c r="AR698" s="24"/>
      <c r="AS698" s="24">
        <v>8.3025000000000002</v>
      </c>
      <c r="AT698" s="24">
        <f t="shared" si="130"/>
        <v>0</v>
      </c>
      <c r="AU698" s="24"/>
      <c r="AV698" s="25">
        <f t="shared" si="131"/>
        <v>3.5386899650035435</v>
      </c>
    </row>
    <row r="699" spans="1:48" x14ac:dyDescent="0.3">
      <c r="A699" s="2" t="s">
        <v>6</v>
      </c>
      <c r="B699" s="2">
        <v>13</v>
      </c>
      <c r="C699" s="5">
        <v>39871</v>
      </c>
      <c r="D699" s="2">
        <v>34</v>
      </c>
      <c r="E699" s="2" t="s">
        <v>10</v>
      </c>
      <c r="F699" s="6" t="s">
        <v>35</v>
      </c>
      <c r="G699" s="2">
        <v>100</v>
      </c>
      <c r="H699" s="2">
        <v>7</v>
      </c>
      <c r="I699" s="2">
        <v>15</v>
      </c>
      <c r="J699" s="2">
        <v>7.25</v>
      </c>
      <c r="K699" s="2">
        <v>1</v>
      </c>
      <c r="L699" s="19">
        <v>165.1299638543135</v>
      </c>
      <c r="M699" s="19">
        <f t="shared" si="120"/>
        <v>1.6512996385431349E-2</v>
      </c>
      <c r="N699" s="19">
        <v>165.1299638543135</v>
      </c>
      <c r="O699" s="19">
        <f t="shared" si="121"/>
        <v>1.6512996385431349E-2</v>
      </c>
      <c r="P699" s="19">
        <f t="shared" si="122"/>
        <v>0</v>
      </c>
      <c r="R699" s="24">
        <v>14.08</v>
      </c>
      <c r="S699" s="24">
        <f t="shared" si="123"/>
        <v>0.23250298910687339</v>
      </c>
      <c r="U699" s="24">
        <v>8.104694792715291</v>
      </c>
      <c r="V699" s="24">
        <f t="shared" si="124"/>
        <v>0</v>
      </c>
      <c r="X699" s="25">
        <f t="shared" si="125"/>
        <v>0.23250298910687339</v>
      </c>
      <c r="AA699" s="5">
        <v>39871</v>
      </c>
      <c r="AB699" s="2">
        <v>34</v>
      </c>
      <c r="AC699" s="2" t="s">
        <v>10</v>
      </c>
      <c r="AD699" s="6" t="s">
        <v>35</v>
      </c>
      <c r="AE699" s="2">
        <v>100</v>
      </c>
      <c r="AF699" s="2">
        <v>7</v>
      </c>
      <c r="AG699" s="2">
        <v>15</v>
      </c>
      <c r="AH699" s="2">
        <v>7.25</v>
      </c>
      <c r="AI699" s="2">
        <v>1</v>
      </c>
      <c r="AJ699" s="19">
        <v>165.1299638543135</v>
      </c>
      <c r="AK699" s="19">
        <f t="shared" si="126"/>
        <v>1.6512996385431349E-2</v>
      </c>
      <c r="AL699" s="19">
        <v>165.1299638543135</v>
      </c>
      <c r="AM699" s="19">
        <f t="shared" si="127"/>
        <v>1.6512996385431349E-2</v>
      </c>
      <c r="AN699" s="19">
        <f t="shared" si="128"/>
        <v>0</v>
      </c>
      <c r="AP699" s="24">
        <v>14.08</v>
      </c>
      <c r="AQ699" s="24">
        <f t="shared" si="129"/>
        <v>0.23250298910687339</v>
      </c>
      <c r="AR699" s="24"/>
      <c r="AS699" s="24">
        <v>8.104694792715291</v>
      </c>
      <c r="AT699" s="24">
        <f t="shared" si="130"/>
        <v>0</v>
      </c>
      <c r="AU699" s="24"/>
      <c r="AV699" s="25">
        <f t="shared" si="131"/>
        <v>0.23250298910687339</v>
      </c>
    </row>
    <row r="700" spans="1:48" x14ac:dyDescent="0.3">
      <c r="A700" s="2" t="s">
        <v>6</v>
      </c>
      <c r="B700" s="2">
        <v>13</v>
      </c>
      <c r="C700" s="5">
        <v>39871</v>
      </c>
      <c r="D700" s="2">
        <v>34</v>
      </c>
      <c r="E700" s="2" t="s">
        <v>10</v>
      </c>
      <c r="F700" s="6" t="s">
        <v>16</v>
      </c>
      <c r="G700" s="2">
        <v>70</v>
      </c>
      <c r="H700" s="2">
        <v>12</v>
      </c>
      <c r="I700" s="2">
        <v>10</v>
      </c>
      <c r="J700" s="2">
        <v>8.5</v>
      </c>
      <c r="K700" s="2">
        <v>1</v>
      </c>
      <c r="L700" s="19">
        <v>226.98006922186255</v>
      </c>
      <c r="M700" s="19">
        <f t="shared" si="120"/>
        <v>2.2698006922186254E-2</v>
      </c>
      <c r="N700" s="19">
        <v>158.88604845530378</v>
      </c>
      <c r="O700" s="19">
        <f t="shared" si="121"/>
        <v>1.5888604845530379E-2</v>
      </c>
      <c r="P700" s="19">
        <f t="shared" si="122"/>
        <v>6.8094020766558752E-3</v>
      </c>
      <c r="R700" s="24">
        <v>14.08</v>
      </c>
      <c r="S700" s="24">
        <f t="shared" si="123"/>
        <v>0.22371155622506775</v>
      </c>
      <c r="U700" s="24">
        <v>6.8298200514138809</v>
      </c>
      <c r="V700" s="24">
        <f t="shared" si="124"/>
        <v>4.6506990841283617E-2</v>
      </c>
      <c r="X700" s="25">
        <f t="shared" si="125"/>
        <v>0.17720456538378412</v>
      </c>
      <c r="AA700" s="5">
        <v>39871</v>
      </c>
      <c r="AB700" s="2">
        <v>34</v>
      </c>
      <c r="AC700" s="2" t="s">
        <v>10</v>
      </c>
      <c r="AD700" s="6" t="s">
        <v>16</v>
      </c>
      <c r="AE700" s="2">
        <v>70</v>
      </c>
      <c r="AF700" s="2">
        <v>12</v>
      </c>
      <c r="AG700" s="2">
        <v>10</v>
      </c>
      <c r="AH700" s="2">
        <v>8.5</v>
      </c>
      <c r="AI700" s="2">
        <v>1</v>
      </c>
      <c r="AJ700" s="19">
        <v>226.98006922186255</v>
      </c>
      <c r="AK700" s="19">
        <f t="shared" si="126"/>
        <v>2.2698006922186254E-2</v>
      </c>
      <c r="AL700" s="19">
        <v>158.88604845530378</v>
      </c>
      <c r="AM700" s="19">
        <f t="shared" si="127"/>
        <v>1.5888604845530379E-2</v>
      </c>
      <c r="AN700" s="19">
        <f t="shared" si="128"/>
        <v>6.8094020766558752E-3</v>
      </c>
      <c r="AP700" s="24">
        <v>14.08</v>
      </c>
      <c r="AQ700" s="24">
        <f t="shared" si="129"/>
        <v>0.22371155622506775</v>
      </c>
      <c r="AR700" s="24"/>
      <c r="AS700" s="24">
        <v>6.8298200514138809</v>
      </c>
      <c r="AT700" s="24">
        <f t="shared" si="130"/>
        <v>4.6506990841283617E-2</v>
      </c>
      <c r="AU700" s="24"/>
      <c r="AV700" s="25">
        <f t="shared" si="131"/>
        <v>0.17720456538378412</v>
      </c>
    </row>
    <row r="701" spans="1:48" x14ac:dyDescent="0.3">
      <c r="A701" s="2" t="s">
        <v>6</v>
      </c>
      <c r="B701" s="2">
        <v>13</v>
      </c>
      <c r="C701" s="5">
        <v>39871</v>
      </c>
      <c r="D701" s="2">
        <v>34</v>
      </c>
      <c r="E701" s="2" t="s">
        <v>10</v>
      </c>
      <c r="F701" s="6" t="s">
        <v>44</v>
      </c>
      <c r="G701" s="2">
        <v>100</v>
      </c>
      <c r="H701" s="2">
        <v>5</v>
      </c>
      <c r="I701" s="2">
        <v>16</v>
      </c>
      <c r="J701" s="2">
        <v>6.5</v>
      </c>
      <c r="K701" s="2">
        <v>2</v>
      </c>
      <c r="L701" s="19">
        <v>265.46457922833753</v>
      </c>
      <c r="M701" s="19">
        <f t="shared" si="120"/>
        <v>2.6546457922833753E-2</v>
      </c>
      <c r="N701" s="19">
        <v>265.46457922833753</v>
      </c>
      <c r="O701" s="19">
        <f t="shared" si="121"/>
        <v>2.6546457922833753E-2</v>
      </c>
      <c r="P701" s="19">
        <f t="shared" si="122"/>
        <v>0</v>
      </c>
      <c r="R701" s="24">
        <v>14.08</v>
      </c>
      <c r="S701" s="24">
        <f t="shared" si="123"/>
        <v>0.37377412755349926</v>
      </c>
      <c r="U701" s="24">
        <v>9.0675767918088734</v>
      </c>
      <c r="V701" s="24">
        <f t="shared" si="124"/>
        <v>0</v>
      </c>
      <c r="X701" s="25">
        <f t="shared" si="125"/>
        <v>0.37377412755349926</v>
      </c>
      <c r="AA701" s="5">
        <v>39871</v>
      </c>
      <c r="AB701" s="2">
        <v>34</v>
      </c>
      <c r="AC701" s="2" t="s">
        <v>10</v>
      </c>
      <c r="AD701" s="6" t="s">
        <v>44</v>
      </c>
      <c r="AE701" s="2">
        <v>100</v>
      </c>
      <c r="AF701" s="2">
        <v>5</v>
      </c>
      <c r="AG701" s="2">
        <v>16</v>
      </c>
      <c r="AH701" s="2">
        <v>6.5</v>
      </c>
      <c r="AI701" s="2">
        <v>2</v>
      </c>
      <c r="AJ701" s="19">
        <v>265.46457922833753</v>
      </c>
      <c r="AK701" s="19">
        <f t="shared" si="126"/>
        <v>2.6546457922833753E-2</v>
      </c>
      <c r="AL701" s="19">
        <v>265.46457922833753</v>
      </c>
      <c r="AM701" s="19">
        <f t="shared" si="127"/>
        <v>2.6546457922833753E-2</v>
      </c>
      <c r="AN701" s="19">
        <f t="shared" si="128"/>
        <v>0</v>
      </c>
      <c r="AP701" s="24">
        <v>14.08</v>
      </c>
      <c r="AQ701" s="24">
        <f t="shared" si="129"/>
        <v>0.37377412755349926</v>
      </c>
      <c r="AR701" s="24"/>
      <c r="AS701" s="24">
        <v>9.0675767918088734</v>
      </c>
      <c r="AT701" s="24">
        <f t="shared" si="130"/>
        <v>0</v>
      </c>
      <c r="AU701" s="24"/>
      <c r="AV701" s="25">
        <f t="shared" si="131"/>
        <v>0.37377412755349926</v>
      </c>
    </row>
    <row r="702" spans="1:48" x14ac:dyDescent="0.3">
      <c r="A702" s="2" t="s">
        <v>6</v>
      </c>
      <c r="B702" s="2">
        <v>13</v>
      </c>
      <c r="C702" s="5">
        <v>39871</v>
      </c>
      <c r="D702" s="2">
        <v>34</v>
      </c>
      <c r="E702" s="2" t="s">
        <v>10</v>
      </c>
      <c r="F702" s="6" t="s">
        <v>41</v>
      </c>
      <c r="G702" s="2">
        <v>50</v>
      </c>
      <c r="H702" s="2">
        <v>25</v>
      </c>
      <c r="I702" s="2">
        <v>20</v>
      </c>
      <c r="J702" s="2">
        <v>17.5</v>
      </c>
      <c r="K702" s="2">
        <v>3</v>
      </c>
      <c r="L702" s="19">
        <v>2886.3382504856222</v>
      </c>
      <c r="M702" s="19">
        <f t="shared" si="120"/>
        <v>0.28863382504856222</v>
      </c>
      <c r="N702" s="19">
        <v>1443.1691252428111</v>
      </c>
      <c r="O702" s="19">
        <f t="shared" si="121"/>
        <v>0.14431691252428111</v>
      </c>
      <c r="P702" s="19">
        <f t="shared" si="122"/>
        <v>0.14431691252428111</v>
      </c>
      <c r="R702" s="24">
        <v>14.08</v>
      </c>
      <c r="S702" s="24">
        <f t="shared" si="123"/>
        <v>2.0319821283418782</v>
      </c>
      <c r="U702" s="24">
        <v>8.1999999999999993</v>
      </c>
      <c r="V702" s="24">
        <f t="shared" si="124"/>
        <v>1.183398682699105</v>
      </c>
      <c r="X702" s="25">
        <f t="shared" si="125"/>
        <v>0.84858344564277322</v>
      </c>
      <c r="AA702" s="5">
        <v>39871</v>
      </c>
      <c r="AB702" s="2">
        <v>34</v>
      </c>
      <c r="AC702" s="2" t="s">
        <v>10</v>
      </c>
      <c r="AD702" s="6" t="s">
        <v>41</v>
      </c>
      <c r="AE702" s="2">
        <v>50</v>
      </c>
      <c r="AF702" s="2">
        <v>25</v>
      </c>
      <c r="AG702" s="2">
        <v>20</v>
      </c>
      <c r="AH702" s="2">
        <v>17.5</v>
      </c>
      <c r="AI702" s="2">
        <v>3</v>
      </c>
      <c r="AJ702" s="19">
        <v>2886.3382504856222</v>
      </c>
      <c r="AK702" s="19">
        <f t="shared" si="126"/>
        <v>0.28863382504856222</v>
      </c>
      <c r="AL702" s="19">
        <v>1443.1691252428111</v>
      </c>
      <c r="AM702" s="19">
        <f t="shared" si="127"/>
        <v>0.14431691252428111</v>
      </c>
      <c r="AN702" s="19">
        <f t="shared" si="128"/>
        <v>0.14431691252428111</v>
      </c>
      <c r="AP702" s="24">
        <v>14.08</v>
      </c>
      <c r="AQ702" s="24">
        <f t="shared" si="129"/>
        <v>2.0319821283418782</v>
      </c>
      <c r="AR702" s="24"/>
      <c r="AS702" s="24">
        <v>8.1999999999999993</v>
      </c>
      <c r="AT702" s="24">
        <f t="shared" si="130"/>
        <v>1.183398682699105</v>
      </c>
      <c r="AU702" s="24"/>
      <c r="AV702" s="25">
        <f t="shared" si="131"/>
        <v>0.84858344564277322</v>
      </c>
    </row>
    <row r="703" spans="1:48" x14ac:dyDescent="0.3">
      <c r="A703" s="2" t="s">
        <v>6</v>
      </c>
      <c r="B703" s="2">
        <v>13</v>
      </c>
      <c r="C703" s="5">
        <v>39871</v>
      </c>
      <c r="D703" s="2">
        <v>34</v>
      </c>
      <c r="E703" s="2" t="s">
        <v>10</v>
      </c>
      <c r="F703" s="6" t="s">
        <v>49</v>
      </c>
      <c r="G703" s="2">
        <v>100</v>
      </c>
      <c r="H703" s="2">
        <v>11</v>
      </c>
      <c r="I703" s="2">
        <v>15</v>
      </c>
      <c r="J703" s="2">
        <v>9.25</v>
      </c>
      <c r="K703" s="2">
        <v>2</v>
      </c>
      <c r="L703" s="19">
        <v>537.60504284555338</v>
      </c>
      <c r="M703" s="19">
        <f t="shared" si="120"/>
        <v>5.3760504284555338E-2</v>
      </c>
      <c r="N703" s="19">
        <v>537.60504284555338</v>
      </c>
      <c r="O703" s="19">
        <f t="shared" si="121"/>
        <v>5.3760504284555338E-2</v>
      </c>
      <c r="P703" s="19">
        <f t="shared" si="122"/>
        <v>0</v>
      </c>
      <c r="R703" s="24">
        <v>14.08</v>
      </c>
      <c r="S703" s="24">
        <f t="shared" si="123"/>
        <v>0.75694790032653914</v>
      </c>
      <c r="U703" s="24">
        <v>8.461146496815287</v>
      </c>
      <c r="V703" s="24">
        <f t="shared" si="124"/>
        <v>0</v>
      </c>
      <c r="X703" s="25">
        <f t="shared" si="125"/>
        <v>0.75694790032653914</v>
      </c>
      <c r="AA703" s="5">
        <v>39871</v>
      </c>
      <c r="AB703" s="2">
        <v>34</v>
      </c>
      <c r="AC703" s="2" t="s">
        <v>10</v>
      </c>
      <c r="AD703" s="6" t="s">
        <v>49</v>
      </c>
      <c r="AE703" s="2">
        <v>100</v>
      </c>
      <c r="AF703" s="2">
        <v>11</v>
      </c>
      <c r="AG703" s="2">
        <v>15</v>
      </c>
      <c r="AH703" s="2">
        <v>9.25</v>
      </c>
      <c r="AI703" s="2">
        <v>2</v>
      </c>
      <c r="AJ703" s="19">
        <v>537.60504284555338</v>
      </c>
      <c r="AK703" s="19">
        <f t="shared" si="126"/>
        <v>5.3760504284555338E-2</v>
      </c>
      <c r="AL703" s="19">
        <v>537.60504284555338</v>
      </c>
      <c r="AM703" s="19">
        <f t="shared" si="127"/>
        <v>5.3760504284555338E-2</v>
      </c>
      <c r="AN703" s="19">
        <f t="shared" si="128"/>
        <v>0</v>
      </c>
      <c r="AP703" s="24">
        <v>14.08</v>
      </c>
      <c r="AQ703" s="24">
        <f t="shared" si="129"/>
        <v>0.75694790032653914</v>
      </c>
      <c r="AR703" s="24"/>
      <c r="AS703" s="24">
        <v>8.461146496815287</v>
      </c>
      <c r="AT703" s="24">
        <f t="shared" si="130"/>
        <v>0</v>
      </c>
      <c r="AU703" s="24"/>
      <c r="AV703" s="25">
        <f t="shared" si="131"/>
        <v>0.75694790032653914</v>
      </c>
    </row>
    <row r="704" spans="1:48" x14ac:dyDescent="0.3">
      <c r="A704" s="2" t="s">
        <v>6</v>
      </c>
      <c r="B704" s="2">
        <v>13</v>
      </c>
      <c r="C704" s="5">
        <v>39871</v>
      </c>
      <c r="D704" s="2">
        <v>34</v>
      </c>
      <c r="E704" s="2" t="s">
        <v>10</v>
      </c>
      <c r="F704" s="6" t="s">
        <v>53</v>
      </c>
      <c r="G704" s="2">
        <v>70</v>
      </c>
      <c r="H704" s="2">
        <v>11</v>
      </c>
      <c r="I704" s="2">
        <v>14</v>
      </c>
      <c r="J704" s="2">
        <v>9</v>
      </c>
      <c r="K704" s="2">
        <v>2</v>
      </c>
      <c r="L704" s="19">
        <v>508.93800988154646</v>
      </c>
      <c r="M704" s="19">
        <f t="shared" si="120"/>
        <v>5.0893800988154644E-2</v>
      </c>
      <c r="N704" s="19">
        <v>356.25660691708248</v>
      </c>
      <c r="O704" s="19">
        <f t="shared" si="121"/>
        <v>3.562566069170825E-2</v>
      </c>
      <c r="P704" s="19">
        <f t="shared" si="122"/>
        <v>1.5268140296446395E-2</v>
      </c>
      <c r="R704" s="24">
        <v>6.51</v>
      </c>
      <c r="S704" s="24">
        <f t="shared" si="123"/>
        <v>0.23192305110302069</v>
      </c>
      <c r="U704" s="24">
        <v>8.2509316770186327</v>
      </c>
      <c r="V704" s="24">
        <f t="shared" si="124"/>
        <v>0.12597638242111422</v>
      </c>
      <c r="X704" s="25">
        <f t="shared" si="125"/>
        <v>0.10594666868190647</v>
      </c>
      <c r="AA704" s="5">
        <v>39871</v>
      </c>
      <c r="AB704" s="2">
        <v>34</v>
      </c>
      <c r="AC704" s="2" t="s">
        <v>10</v>
      </c>
      <c r="AD704" s="6" t="s">
        <v>53</v>
      </c>
      <c r="AE704" s="2">
        <v>70</v>
      </c>
      <c r="AF704" s="2">
        <v>11</v>
      </c>
      <c r="AG704" s="2">
        <v>14</v>
      </c>
      <c r="AH704" s="2">
        <v>9</v>
      </c>
      <c r="AI704" s="2">
        <v>2</v>
      </c>
      <c r="AJ704" s="19">
        <v>508.93800988154646</v>
      </c>
      <c r="AK704" s="19">
        <f t="shared" si="126"/>
        <v>5.0893800988154644E-2</v>
      </c>
      <c r="AL704" s="19">
        <v>356.25660691708248</v>
      </c>
      <c r="AM704" s="19">
        <f t="shared" si="127"/>
        <v>3.562566069170825E-2</v>
      </c>
      <c r="AN704" s="19">
        <f t="shared" si="128"/>
        <v>1.5268140296446395E-2</v>
      </c>
      <c r="AP704" s="24">
        <v>6.51</v>
      </c>
      <c r="AQ704" s="24">
        <f t="shared" si="129"/>
        <v>0.23192305110302069</v>
      </c>
      <c r="AR704" s="24"/>
      <c r="AS704" s="24">
        <v>8.2509316770186327</v>
      </c>
      <c r="AT704" s="24">
        <f t="shared" si="130"/>
        <v>0.12597638242111422</v>
      </c>
      <c r="AU704" s="24"/>
      <c r="AV704" s="25">
        <f t="shared" si="131"/>
        <v>0.10594666868190647</v>
      </c>
    </row>
    <row r="705" spans="1:48" x14ac:dyDescent="0.3">
      <c r="A705" s="2" t="s">
        <v>6</v>
      </c>
      <c r="B705" s="2">
        <v>13</v>
      </c>
      <c r="C705" s="5">
        <v>39871</v>
      </c>
      <c r="D705" s="2">
        <v>34</v>
      </c>
      <c r="E705" s="2" t="s">
        <v>10</v>
      </c>
      <c r="F705" s="6" t="s">
        <v>53</v>
      </c>
      <c r="G705" s="2">
        <v>100</v>
      </c>
      <c r="H705" s="2">
        <v>15</v>
      </c>
      <c r="I705" s="2">
        <v>20</v>
      </c>
      <c r="J705" s="2">
        <v>12.5</v>
      </c>
      <c r="K705" s="2">
        <v>2</v>
      </c>
      <c r="L705" s="19">
        <v>981.74770424681037</v>
      </c>
      <c r="M705" s="19">
        <f t="shared" si="120"/>
        <v>9.8174770424681035E-2</v>
      </c>
      <c r="N705" s="19">
        <v>981.74770424681037</v>
      </c>
      <c r="O705" s="19">
        <f t="shared" si="121"/>
        <v>9.8174770424681035E-2</v>
      </c>
      <c r="P705" s="19">
        <f t="shared" si="122"/>
        <v>0</v>
      </c>
      <c r="R705" s="24">
        <v>6.51</v>
      </c>
      <c r="S705" s="24">
        <f t="shared" si="123"/>
        <v>0.63911775546467353</v>
      </c>
      <c r="U705" s="24">
        <v>8.2509316770186327</v>
      </c>
      <c r="V705" s="24">
        <f t="shared" si="124"/>
        <v>0</v>
      </c>
      <c r="X705" s="25">
        <f t="shared" si="125"/>
        <v>0.63911775546467353</v>
      </c>
      <c r="AA705" s="5">
        <v>39871</v>
      </c>
      <c r="AB705" s="2">
        <v>34</v>
      </c>
      <c r="AC705" s="2" t="s">
        <v>10</v>
      </c>
      <c r="AD705" s="6" t="s">
        <v>53</v>
      </c>
      <c r="AE705" s="2">
        <v>100</v>
      </c>
      <c r="AF705" s="2">
        <v>15</v>
      </c>
      <c r="AG705" s="2">
        <v>20</v>
      </c>
      <c r="AH705" s="2">
        <v>12.5</v>
      </c>
      <c r="AI705" s="2">
        <v>2</v>
      </c>
      <c r="AJ705" s="19">
        <v>981.74770424681037</v>
      </c>
      <c r="AK705" s="19">
        <f t="shared" si="126"/>
        <v>9.8174770424681035E-2</v>
      </c>
      <c r="AL705" s="19">
        <v>981.74770424681037</v>
      </c>
      <c r="AM705" s="19">
        <f t="shared" si="127"/>
        <v>9.8174770424681035E-2</v>
      </c>
      <c r="AN705" s="19">
        <f t="shared" si="128"/>
        <v>0</v>
      </c>
      <c r="AP705" s="24">
        <v>6.51</v>
      </c>
      <c r="AQ705" s="24">
        <f t="shared" si="129"/>
        <v>0.63911775546467353</v>
      </c>
      <c r="AR705" s="24"/>
      <c r="AS705" s="24">
        <v>8.2509316770186327</v>
      </c>
      <c r="AT705" s="24">
        <f t="shared" si="130"/>
        <v>0</v>
      </c>
      <c r="AU705" s="24"/>
      <c r="AV705" s="25">
        <f t="shared" si="131"/>
        <v>0.63911775546467353</v>
      </c>
    </row>
    <row r="706" spans="1:48" x14ac:dyDescent="0.3">
      <c r="A706" s="2" t="s">
        <v>6</v>
      </c>
      <c r="B706" s="2">
        <v>13</v>
      </c>
      <c r="C706" s="5">
        <v>39871</v>
      </c>
      <c r="D706" s="2">
        <v>34</v>
      </c>
      <c r="E706" s="2" t="s">
        <v>10</v>
      </c>
      <c r="F706" s="6" t="s">
        <v>53</v>
      </c>
      <c r="G706" s="2">
        <v>100</v>
      </c>
      <c r="H706" s="2">
        <v>5</v>
      </c>
      <c r="I706" s="2">
        <v>12</v>
      </c>
      <c r="J706" s="2">
        <v>5.5</v>
      </c>
      <c r="K706" s="2">
        <v>2</v>
      </c>
      <c r="L706" s="19">
        <v>190.06635554218249</v>
      </c>
      <c r="M706" s="19">
        <f t="shared" si="120"/>
        <v>1.9006635554218249E-2</v>
      </c>
      <c r="N706" s="19">
        <v>190.06635554218249</v>
      </c>
      <c r="O706" s="19">
        <f t="shared" si="121"/>
        <v>1.9006635554218249E-2</v>
      </c>
      <c r="P706" s="19">
        <f t="shared" si="122"/>
        <v>0</v>
      </c>
      <c r="R706" s="24">
        <v>6.51</v>
      </c>
      <c r="S706" s="24">
        <f t="shared" si="123"/>
        <v>0.1237331974579608</v>
      </c>
      <c r="U706" s="24">
        <v>8.2509316770186327</v>
      </c>
      <c r="V706" s="24">
        <f t="shared" si="124"/>
        <v>0</v>
      </c>
      <c r="X706" s="25">
        <f t="shared" si="125"/>
        <v>0.1237331974579608</v>
      </c>
      <c r="AA706" s="5">
        <v>39871</v>
      </c>
      <c r="AB706" s="2">
        <v>34</v>
      </c>
      <c r="AC706" s="2" t="s">
        <v>10</v>
      </c>
      <c r="AD706" s="6" t="s">
        <v>53</v>
      </c>
      <c r="AE706" s="2">
        <v>100</v>
      </c>
      <c r="AF706" s="2">
        <v>5</v>
      </c>
      <c r="AG706" s="2">
        <v>12</v>
      </c>
      <c r="AH706" s="2">
        <v>5.5</v>
      </c>
      <c r="AI706" s="2">
        <v>2</v>
      </c>
      <c r="AJ706" s="19">
        <v>190.06635554218249</v>
      </c>
      <c r="AK706" s="19">
        <f t="shared" si="126"/>
        <v>1.9006635554218249E-2</v>
      </c>
      <c r="AL706" s="19">
        <v>190.06635554218249</v>
      </c>
      <c r="AM706" s="19">
        <f t="shared" si="127"/>
        <v>1.9006635554218249E-2</v>
      </c>
      <c r="AN706" s="19">
        <f t="shared" si="128"/>
        <v>0</v>
      </c>
      <c r="AP706" s="24">
        <v>6.51</v>
      </c>
      <c r="AQ706" s="24">
        <f t="shared" si="129"/>
        <v>0.1237331974579608</v>
      </c>
      <c r="AR706" s="24"/>
      <c r="AS706" s="24">
        <v>8.2509316770186327</v>
      </c>
      <c r="AT706" s="24">
        <f t="shared" si="130"/>
        <v>0</v>
      </c>
      <c r="AU706" s="24"/>
      <c r="AV706" s="25">
        <f t="shared" si="131"/>
        <v>0.1237331974579608</v>
      </c>
    </row>
    <row r="707" spans="1:48" x14ac:dyDescent="0.3">
      <c r="A707" s="2" t="s">
        <v>6</v>
      </c>
      <c r="B707" s="2">
        <v>13</v>
      </c>
      <c r="C707" s="5">
        <v>39871</v>
      </c>
      <c r="D707" s="2">
        <v>34</v>
      </c>
      <c r="E707" s="2" t="s">
        <v>10</v>
      </c>
      <c r="F707" s="6" t="s">
        <v>43</v>
      </c>
      <c r="G707" s="2">
        <v>100</v>
      </c>
      <c r="H707" s="2">
        <v>10</v>
      </c>
      <c r="I707" s="2">
        <v>20</v>
      </c>
      <c r="J707" s="2">
        <v>10</v>
      </c>
      <c r="K707" s="2">
        <v>2</v>
      </c>
      <c r="L707" s="19">
        <v>628.31853071795865</v>
      </c>
      <c r="M707" s="19">
        <f t="shared" ref="M707:M770" si="132">L707/10000</f>
        <v>6.2831853071795868E-2</v>
      </c>
      <c r="N707" s="19">
        <v>628.31853071795865</v>
      </c>
      <c r="O707" s="19">
        <f t="shared" ref="O707:O770" si="133">N707/10000</f>
        <v>6.2831853071795868E-2</v>
      </c>
      <c r="P707" s="19">
        <f t="shared" ref="P707:P770" si="134">M707-O707</f>
        <v>0</v>
      </c>
      <c r="R707" s="24">
        <v>14.08</v>
      </c>
      <c r="S707" s="24">
        <f t="shared" ref="S707:S770" si="135">O707*R707</f>
        <v>0.88467249125088587</v>
      </c>
      <c r="U707" s="24">
        <v>8.1999999999999993</v>
      </c>
      <c r="V707" s="24">
        <f t="shared" ref="V707:V770" si="136">P707*U707</f>
        <v>0</v>
      </c>
      <c r="X707" s="25">
        <f t="shared" ref="X707:X770" si="137">S707-V707</f>
        <v>0.88467249125088587</v>
      </c>
      <c r="AA707" s="5">
        <v>39871</v>
      </c>
      <c r="AB707" s="2">
        <v>34</v>
      </c>
      <c r="AC707" s="2" t="s">
        <v>10</v>
      </c>
      <c r="AD707" s="6" t="s">
        <v>43</v>
      </c>
      <c r="AE707" s="2">
        <v>100</v>
      </c>
      <c r="AF707" s="2">
        <v>10</v>
      </c>
      <c r="AG707" s="2">
        <v>20</v>
      </c>
      <c r="AH707" s="2">
        <v>10</v>
      </c>
      <c r="AI707" s="2">
        <v>2</v>
      </c>
      <c r="AJ707" s="19">
        <v>628.31853071795865</v>
      </c>
      <c r="AK707" s="19">
        <f t="shared" ref="AK707:AK770" si="138">AJ707/10000</f>
        <v>6.2831853071795868E-2</v>
      </c>
      <c r="AL707" s="19">
        <v>628.31853071795865</v>
      </c>
      <c r="AM707" s="19">
        <f t="shared" ref="AM707:AM770" si="139">AL707/10000</f>
        <v>6.2831853071795868E-2</v>
      </c>
      <c r="AN707" s="19">
        <f t="shared" ref="AN707:AN770" si="140">AK707-AM707</f>
        <v>0</v>
      </c>
      <c r="AP707" s="24">
        <v>14.08</v>
      </c>
      <c r="AQ707" s="24">
        <f t="shared" ref="AQ707:AQ770" si="141">AM707*AP707</f>
        <v>0.88467249125088587</v>
      </c>
      <c r="AR707" s="24"/>
      <c r="AS707" s="24">
        <v>8.1999999999999993</v>
      </c>
      <c r="AT707" s="24">
        <f t="shared" ref="AT707:AT770" si="142">AN707*AS707</f>
        <v>0</v>
      </c>
      <c r="AU707" s="24"/>
      <c r="AV707" s="25">
        <f t="shared" ref="AV707:AV770" si="143">AQ707-AT707</f>
        <v>0.88467249125088587</v>
      </c>
    </row>
    <row r="708" spans="1:48" x14ac:dyDescent="0.3">
      <c r="A708" s="2" t="s">
        <v>6</v>
      </c>
      <c r="B708" s="2">
        <v>13</v>
      </c>
      <c r="C708" s="5">
        <v>39871</v>
      </c>
      <c r="D708" s="2">
        <v>34</v>
      </c>
      <c r="E708" s="2" t="s">
        <v>10</v>
      </c>
      <c r="F708" s="6" t="s">
        <v>36</v>
      </c>
      <c r="G708" s="2">
        <v>70</v>
      </c>
      <c r="H708" s="2">
        <v>5</v>
      </c>
      <c r="I708" s="2">
        <v>45</v>
      </c>
      <c r="J708" s="2">
        <v>13.75</v>
      </c>
      <c r="K708" s="2">
        <v>2</v>
      </c>
      <c r="L708" s="19">
        <v>1187.9147221386406</v>
      </c>
      <c r="M708" s="19">
        <f t="shared" si="132"/>
        <v>0.11879147221386406</v>
      </c>
      <c r="N708" s="19">
        <v>831.54030549704839</v>
      </c>
      <c r="O708" s="19">
        <f t="shared" si="133"/>
        <v>8.3154030549704841E-2</v>
      </c>
      <c r="P708" s="19">
        <f t="shared" si="134"/>
        <v>3.563744166415922E-2</v>
      </c>
      <c r="R708" s="24">
        <v>14.08</v>
      </c>
      <c r="S708" s="24">
        <f t="shared" si="135"/>
        <v>1.1708087501398441</v>
      </c>
      <c r="U708" s="24">
        <v>8.3025000000000002</v>
      </c>
      <c r="V708" s="24">
        <f t="shared" si="136"/>
        <v>0.29587985941668193</v>
      </c>
      <c r="X708" s="25">
        <f t="shared" si="137"/>
        <v>0.87492889072316216</v>
      </c>
      <c r="AA708" s="5">
        <v>39871</v>
      </c>
      <c r="AB708" s="2">
        <v>34</v>
      </c>
      <c r="AC708" s="2" t="s">
        <v>10</v>
      </c>
      <c r="AD708" s="6" t="s">
        <v>36</v>
      </c>
      <c r="AE708" s="2">
        <v>70</v>
      </c>
      <c r="AF708" s="2">
        <v>5</v>
      </c>
      <c r="AG708" s="2">
        <v>45</v>
      </c>
      <c r="AH708" s="2">
        <v>13.75</v>
      </c>
      <c r="AI708" s="2">
        <v>2</v>
      </c>
      <c r="AJ708" s="19">
        <v>1187.9147221386406</v>
      </c>
      <c r="AK708" s="19">
        <f t="shared" si="138"/>
        <v>0.11879147221386406</v>
      </c>
      <c r="AL708" s="19">
        <v>831.54030549704839</v>
      </c>
      <c r="AM708" s="19">
        <f t="shared" si="139"/>
        <v>8.3154030549704841E-2</v>
      </c>
      <c r="AN708" s="19">
        <f t="shared" si="140"/>
        <v>3.563744166415922E-2</v>
      </c>
      <c r="AP708" s="24">
        <v>14.08</v>
      </c>
      <c r="AQ708" s="24">
        <f t="shared" si="141"/>
        <v>1.1708087501398441</v>
      </c>
      <c r="AR708" s="24"/>
      <c r="AS708" s="24">
        <v>8.3025000000000002</v>
      </c>
      <c r="AT708" s="24">
        <f t="shared" si="142"/>
        <v>0.29587985941668193</v>
      </c>
      <c r="AU708" s="24"/>
      <c r="AV708" s="25">
        <f t="shared" si="143"/>
        <v>0.87492889072316216</v>
      </c>
    </row>
    <row r="709" spans="1:48" x14ac:dyDescent="0.3">
      <c r="A709" s="2" t="s">
        <v>6</v>
      </c>
      <c r="B709" s="2">
        <v>13</v>
      </c>
      <c r="C709" s="5">
        <v>39871</v>
      </c>
      <c r="D709" s="2">
        <v>34</v>
      </c>
      <c r="E709" s="2" t="s">
        <v>10</v>
      </c>
      <c r="F709" s="6" t="s">
        <v>53</v>
      </c>
      <c r="G709" s="2">
        <v>100</v>
      </c>
      <c r="H709" s="2">
        <v>10</v>
      </c>
      <c r="I709" s="2">
        <v>15</v>
      </c>
      <c r="J709" s="2">
        <v>8.75</v>
      </c>
      <c r="K709" s="2">
        <v>2</v>
      </c>
      <c r="L709" s="19">
        <v>481.05637508093707</v>
      </c>
      <c r="M709" s="19">
        <f t="shared" si="132"/>
        <v>4.8105637508093706E-2</v>
      </c>
      <c r="N709" s="19">
        <v>481.05637508093707</v>
      </c>
      <c r="O709" s="19">
        <f t="shared" si="133"/>
        <v>4.8105637508093706E-2</v>
      </c>
      <c r="P709" s="19">
        <f t="shared" si="134"/>
        <v>0</v>
      </c>
      <c r="R709" s="24">
        <v>6.51</v>
      </c>
      <c r="S709" s="24">
        <f t="shared" si="135"/>
        <v>0.31316770017769002</v>
      </c>
      <c r="U709" s="24">
        <v>8.2509316770186327</v>
      </c>
      <c r="V709" s="24">
        <f t="shared" si="136"/>
        <v>0</v>
      </c>
      <c r="X709" s="25">
        <f t="shared" si="137"/>
        <v>0.31316770017769002</v>
      </c>
      <c r="AA709" s="5">
        <v>39871</v>
      </c>
      <c r="AB709" s="2">
        <v>34</v>
      </c>
      <c r="AC709" s="2" t="s">
        <v>10</v>
      </c>
      <c r="AD709" s="6" t="s">
        <v>53</v>
      </c>
      <c r="AE709" s="2">
        <v>100</v>
      </c>
      <c r="AF709" s="2">
        <v>10</v>
      </c>
      <c r="AG709" s="2">
        <v>15</v>
      </c>
      <c r="AH709" s="2">
        <v>8.75</v>
      </c>
      <c r="AI709" s="2">
        <v>2</v>
      </c>
      <c r="AJ709" s="19">
        <v>481.05637508093707</v>
      </c>
      <c r="AK709" s="19">
        <f t="shared" si="138"/>
        <v>4.8105637508093706E-2</v>
      </c>
      <c r="AL709" s="19">
        <v>481.05637508093707</v>
      </c>
      <c r="AM709" s="19">
        <f t="shared" si="139"/>
        <v>4.8105637508093706E-2</v>
      </c>
      <c r="AN709" s="19">
        <f t="shared" si="140"/>
        <v>0</v>
      </c>
      <c r="AP709" s="24">
        <v>6.51</v>
      </c>
      <c r="AQ709" s="24">
        <f t="shared" si="141"/>
        <v>0.31316770017769002</v>
      </c>
      <c r="AR709" s="24"/>
      <c r="AS709" s="24">
        <v>8.2509316770186327</v>
      </c>
      <c r="AT709" s="24">
        <f t="shared" si="142"/>
        <v>0</v>
      </c>
      <c r="AU709" s="24"/>
      <c r="AV709" s="25">
        <f t="shared" si="143"/>
        <v>0.31316770017769002</v>
      </c>
    </row>
    <row r="710" spans="1:48" x14ac:dyDescent="0.3">
      <c r="A710" s="2" t="s">
        <v>6</v>
      </c>
      <c r="B710" s="2">
        <v>13</v>
      </c>
      <c r="C710" s="5">
        <v>39871</v>
      </c>
      <c r="D710" s="2">
        <v>34</v>
      </c>
      <c r="E710" s="2" t="s">
        <v>10</v>
      </c>
      <c r="F710" s="6" t="s">
        <v>53</v>
      </c>
      <c r="G710" s="2">
        <v>100</v>
      </c>
      <c r="H710" s="2">
        <v>5</v>
      </c>
      <c r="I710" s="2">
        <v>15</v>
      </c>
      <c r="J710" s="2">
        <v>6.25</v>
      </c>
      <c r="K710" s="2">
        <v>2</v>
      </c>
      <c r="L710" s="19">
        <v>245.43692606170259</v>
      </c>
      <c r="M710" s="19">
        <f t="shared" si="132"/>
        <v>2.4543692606170259E-2</v>
      </c>
      <c r="N710" s="19">
        <v>245.43692606170259</v>
      </c>
      <c r="O710" s="19">
        <f t="shared" si="133"/>
        <v>2.4543692606170259E-2</v>
      </c>
      <c r="P710" s="19">
        <f t="shared" si="134"/>
        <v>0</v>
      </c>
      <c r="R710" s="24">
        <v>6.51</v>
      </c>
      <c r="S710" s="24">
        <f t="shared" si="135"/>
        <v>0.15977943886616838</v>
      </c>
      <c r="U710" s="24">
        <v>8.2509316770186327</v>
      </c>
      <c r="V710" s="24">
        <f t="shared" si="136"/>
        <v>0</v>
      </c>
      <c r="X710" s="25">
        <f t="shared" si="137"/>
        <v>0.15977943886616838</v>
      </c>
      <c r="AA710" s="5">
        <v>39871</v>
      </c>
      <c r="AB710" s="2">
        <v>34</v>
      </c>
      <c r="AC710" s="2" t="s">
        <v>10</v>
      </c>
      <c r="AD710" s="6" t="s">
        <v>53</v>
      </c>
      <c r="AE710" s="2">
        <v>100</v>
      </c>
      <c r="AF710" s="2">
        <v>5</v>
      </c>
      <c r="AG710" s="2">
        <v>15</v>
      </c>
      <c r="AH710" s="2">
        <v>6.25</v>
      </c>
      <c r="AI710" s="2">
        <v>2</v>
      </c>
      <c r="AJ710" s="19">
        <v>245.43692606170259</v>
      </c>
      <c r="AK710" s="19">
        <f t="shared" si="138"/>
        <v>2.4543692606170259E-2</v>
      </c>
      <c r="AL710" s="19">
        <v>245.43692606170259</v>
      </c>
      <c r="AM710" s="19">
        <f t="shared" si="139"/>
        <v>2.4543692606170259E-2</v>
      </c>
      <c r="AN710" s="19">
        <f t="shared" si="140"/>
        <v>0</v>
      </c>
      <c r="AP710" s="24">
        <v>6.51</v>
      </c>
      <c r="AQ710" s="24">
        <f t="shared" si="141"/>
        <v>0.15977943886616838</v>
      </c>
      <c r="AR710" s="24"/>
      <c r="AS710" s="24">
        <v>8.2509316770186327</v>
      </c>
      <c r="AT710" s="24">
        <f t="shared" si="142"/>
        <v>0</v>
      </c>
      <c r="AU710" s="24"/>
      <c r="AV710" s="25">
        <f t="shared" si="143"/>
        <v>0.15977943886616838</v>
      </c>
    </row>
    <row r="711" spans="1:48" x14ac:dyDescent="0.3">
      <c r="A711" s="2" t="s">
        <v>6</v>
      </c>
      <c r="B711" s="2">
        <v>13</v>
      </c>
      <c r="C711" s="5">
        <v>39871</v>
      </c>
      <c r="D711" s="2">
        <v>34</v>
      </c>
      <c r="E711" s="2" t="s">
        <v>10</v>
      </c>
      <c r="F711" s="6" t="s">
        <v>53</v>
      </c>
      <c r="G711" s="2">
        <v>100</v>
      </c>
      <c r="H711" s="2">
        <v>5</v>
      </c>
      <c r="I711" s="2">
        <v>15</v>
      </c>
      <c r="J711" s="2">
        <v>6.25</v>
      </c>
      <c r="K711" s="2">
        <v>2</v>
      </c>
      <c r="L711" s="19">
        <v>245.43692606170259</v>
      </c>
      <c r="M711" s="19">
        <f t="shared" si="132"/>
        <v>2.4543692606170259E-2</v>
      </c>
      <c r="N711" s="19">
        <v>245.43692606170259</v>
      </c>
      <c r="O711" s="19">
        <f t="shared" si="133"/>
        <v>2.4543692606170259E-2</v>
      </c>
      <c r="P711" s="19">
        <f t="shared" si="134"/>
        <v>0</v>
      </c>
      <c r="R711" s="24">
        <v>6.51</v>
      </c>
      <c r="S711" s="24">
        <f t="shared" si="135"/>
        <v>0.15977943886616838</v>
      </c>
      <c r="U711" s="24">
        <v>8.2509316770186327</v>
      </c>
      <c r="V711" s="24">
        <f t="shared" si="136"/>
        <v>0</v>
      </c>
      <c r="X711" s="25">
        <f t="shared" si="137"/>
        <v>0.15977943886616838</v>
      </c>
      <c r="AA711" s="5">
        <v>39871</v>
      </c>
      <c r="AB711" s="2">
        <v>34</v>
      </c>
      <c r="AC711" s="2" t="s">
        <v>10</v>
      </c>
      <c r="AD711" s="6" t="s">
        <v>53</v>
      </c>
      <c r="AE711" s="2">
        <v>100</v>
      </c>
      <c r="AF711" s="2">
        <v>5</v>
      </c>
      <c r="AG711" s="2">
        <v>15</v>
      </c>
      <c r="AH711" s="2">
        <v>6.25</v>
      </c>
      <c r="AI711" s="2">
        <v>2</v>
      </c>
      <c r="AJ711" s="19">
        <v>245.43692606170259</v>
      </c>
      <c r="AK711" s="19">
        <f t="shared" si="138"/>
        <v>2.4543692606170259E-2</v>
      </c>
      <c r="AL711" s="19">
        <v>245.43692606170259</v>
      </c>
      <c r="AM711" s="19">
        <f t="shared" si="139"/>
        <v>2.4543692606170259E-2</v>
      </c>
      <c r="AN711" s="19">
        <f t="shared" si="140"/>
        <v>0</v>
      </c>
      <c r="AP711" s="24">
        <v>6.51</v>
      </c>
      <c r="AQ711" s="24">
        <f t="shared" si="141"/>
        <v>0.15977943886616838</v>
      </c>
      <c r="AR711" s="24"/>
      <c r="AS711" s="24">
        <v>8.2509316770186327</v>
      </c>
      <c r="AT711" s="24">
        <f t="shared" si="142"/>
        <v>0</v>
      </c>
      <c r="AU711" s="24"/>
      <c r="AV711" s="25">
        <f t="shared" si="143"/>
        <v>0.15977943886616838</v>
      </c>
    </row>
    <row r="712" spans="1:48" x14ac:dyDescent="0.3">
      <c r="A712" s="2" t="s">
        <v>6</v>
      </c>
      <c r="B712" s="2">
        <v>13</v>
      </c>
      <c r="C712" s="5">
        <v>39871</v>
      </c>
      <c r="D712" s="2">
        <v>34</v>
      </c>
      <c r="E712" s="2" t="s">
        <v>10</v>
      </c>
      <c r="F712" s="6" t="s">
        <v>36</v>
      </c>
      <c r="G712" s="2">
        <v>70</v>
      </c>
      <c r="H712" s="2">
        <v>5</v>
      </c>
      <c r="I712" s="2">
        <v>25</v>
      </c>
      <c r="J712" s="2">
        <v>8.75</v>
      </c>
      <c r="K712" s="2">
        <v>2</v>
      </c>
      <c r="L712" s="19">
        <v>481.05637508093707</v>
      </c>
      <c r="M712" s="19">
        <f t="shared" si="132"/>
        <v>4.8105637508093706E-2</v>
      </c>
      <c r="N712" s="19">
        <v>336.73946255665595</v>
      </c>
      <c r="O712" s="19">
        <f t="shared" si="133"/>
        <v>3.3673946255665596E-2</v>
      </c>
      <c r="P712" s="19">
        <f t="shared" si="134"/>
        <v>1.443169125242811E-2</v>
      </c>
      <c r="R712" s="24">
        <v>14.08</v>
      </c>
      <c r="S712" s="24">
        <f t="shared" si="135"/>
        <v>0.47412916327977161</v>
      </c>
      <c r="U712" s="24">
        <v>8.3025000000000002</v>
      </c>
      <c r="V712" s="24">
        <f t="shared" si="136"/>
        <v>0.11981911662328439</v>
      </c>
      <c r="X712" s="25">
        <f t="shared" si="137"/>
        <v>0.35431004665648724</v>
      </c>
      <c r="AA712" s="5">
        <v>39871</v>
      </c>
      <c r="AB712" s="2">
        <v>34</v>
      </c>
      <c r="AC712" s="2" t="s">
        <v>10</v>
      </c>
      <c r="AD712" s="6" t="s">
        <v>36</v>
      </c>
      <c r="AE712" s="2">
        <v>70</v>
      </c>
      <c r="AF712" s="2">
        <v>5</v>
      </c>
      <c r="AG712" s="2">
        <v>25</v>
      </c>
      <c r="AH712" s="2">
        <v>8.75</v>
      </c>
      <c r="AI712" s="2">
        <v>2</v>
      </c>
      <c r="AJ712" s="19">
        <v>481.05637508093707</v>
      </c>
      <c r="AK712" s="19">
        <f t="shared" si="138"/>
        <v>4.8105637508093706E-2</v>
      </c>
      <c r="AL712" s="19">
        <v>336.73946255665595</v>
      </c>
      <c r="AM712" s="19">
        <f t="shared" si="139"/>
        <v>3.3673946255665596E-2</v>
      </c>
      <c r="AN712" s="19">
        <f t="shared" si="140"/>
        <v>1.443169125242811E-2</v>
      </c>
      <c r="AP712" s="24">
        <v>14.08</v>
      </c>
      <c r="AQ712" s="24">
        <f t="shared" si="141"/>
        <v>0.47412916327977161</v>
      </c>
      <c r="AR712" s="24"/>
      <c r="AS712" s="24">
        <v>8.3025000000000002</v>
      </c>
      <c r="AT712" s="24">
        <f t="shared" si="142"/>
        <v>0.11981911662328439</v>
      </c>
      <c r="AU712" s="24"/>
      <c r="AV712" s="25">
        <f t="shared" si="143"/>
        <v>0.35431004665648724</v>
      </c>
    </row>
    <row r="713" spans="1:48" x14ac:dyDescent="0.3">
      <c r="A713" s="2" t="s">
        <v>6</v>
      </c>
      <c r="B713" s="2">
        <v>13</v>
      </c>
      <c r="C713" s="5">
        <v>39871</v>
      </c>
      <c r="D713" s="2">
        <v>34</v>
      </c>
      <c r="E713" s="2" t="s">
        <v>10</v>
      </c>
      <c r="F713" s="6" t="s">
        <v>53</v>
      </c>
      <c r="G713" s="2">
        <v>100</v>
      </c>
      <c r="H713" s="2">
        <v>10</v>
      </c>
      <c r="I713" s="2">
        <v>17</v>
      </c>
      <c r="J713" s="2">
        <v>9.25</v>
      </c>
      <c r="K713" s="2">
        <v>2</v>
      </c>
      <c r="L713" s="19">
        <v>537.60504284555338</v>
      </c>
      <c r="M713" s="19">
        <f t="shared" si="132"/>
        <v>5.3760504284555338E-2</v>
      </c>
      <c r="N713" s="19">
        <v>537.60504284555338</v>
      </c>
      <c r="O713" s="19">
        <f t="shared" si="133"/>
        <v>5.3760504284555338E-2</v>
      </c>
      <c r="P713" s="19">
        <f t="shared" si="134"/>
        <v>0</v>
      </c>
      <c r="R713" s="24">
        <v>6.51</v>
      </c>
      <c r="S713" s="24">
        <f t="shared" si="135"/>
        <v>0.34998088289245521</v>
      </c>
      <c r="U713" s="24">
        <v>8.2509316770186327</v>
      </c>
      <c r="V713" s="24">
        <f t="shared" si="136"/>
        <v>0</v>
      </c>
      <c r="X713" s="25">
        <f t="shared" si="137"/>
        <v>0.34998088289245521</v>
      </c>
      <c r="AA713" s="5">
        <v>39871</v>
      </c>
      <c r="AB713" s="2">
        <v>34</v>
      </c>
      <c r="AC713" s="2" t="s">
        <v>10</v>
      </c>
      <c r="AD713" s="6" t="s">
        <v>53</v>
      </c>
      <c r="AE713" s="2">
        <v>100</v>
      </c>
      <c r="AF713" s="2">
        <v>10</v>
      </c>
      <c r="AG713" s="2">
        <v>17</v>
      </c>
      <c r="AH713" s="2">
        <v>9.25</v>
      </c>
      <c r="AI713" s="2">
        <v>2</v>
      </c>
      <c r="AJ713" s="19">
        <v>537.60504284555338</v>
      </c>
      <c r="AK713" s="19">
        <f t="shared" si="138"/>
        <v>5.3760504284555338E-2</v>
      </c>
      <c r="AL713" s="19">
        <v>537.60504284555338</v>
      </c>
      <c r="AM713" s="19">
        <f t="shared" si="139"/>
        <v>5.3760504284555338E-2</v>
      </c>
      <c r="AN713" s="19">
        <f t="shared" si="140"/>
        <v>0</v>
      </c>
      <c r="AP713" s="24">
        <v>6.51</v>
      </c>
      <c r="AQ713" s="24">
        <f t="shared" si="141"/>
        <v>0.34998088289245521</v>
      </c>
      <c r="AR713" s="24"/>
      <c r="AS713" s="24">
        <v>8.2509316770186327</v>
      </c>
      <c r="AT713" s="24">
        <f t="shared" si="142"/>
        <v>0</v>
      </c>
      <c r="AU713" s="24"/>
      <c r="AV713" s="25">
        <f t="shared" si="143"/>
        <v>0.34998088289245521</v>
      </c>
    </row>
    <row r="714" spans="1:48" x14ac:dyDescent="0.3">
      <c r="A714" s="2" t="s">
        <v>6</v>
      </c>
      <c r="B714" s="2">
        <v>13</v>
      </c>
      <c r="C714" s="5">
        <v>39871</v>
      </c>
      <c r="D714" s="2">
        <v>34</v>
      </c>
      <c r="E714" s="2" t="s">
        <v>10</v>
      </c>
      <c r="F714" s="6" t="s">
        <v>35</v>
      </c>
      <c r="G714" s="2">
        <v>100</v>
      </c>
      <c r="H714" s="2">
        <v>4</v>
      </c>
      <c r="I714" s="2">
        <v>15</v>
      </c>
      <c r="J714" s="2">
        <v>5.75</v>
      </c>
      <c r="K714" s="2">
        <v>1</v>
      </c>
      <c r="L714" s="19">
        <v>103.86890710931253</v>
      </c>
      <c r="M714" s="19">
        <f t="shared" si="132"/>
        <v>1.0386890710931252E-2</v>
      </c>
      <c r="N714" s="19">
        <v>103.86890710931253</v>
      </c>
      <c r="O714" s="19">
        <f t="shared" si="133"/>
        <v>1.0386890710931252E-2</v>
      </c>
      <c r="P714" s="19">
        <f t="shared" si="134"/>
        <v>0</v>
      </c>
      <c r="R714" s="24">
        <v>14.08</v>
      </c>
      <c r="S714" s="24">
        <f t="shared" si="135"/>
        <v>0.14624742120991205</v>
      </c>
      <c r="U714" s="24">
        <v>8.104694792715291</v>
      </c>
      <c r="V714" s="24">
        <f t="shared" si="136"/>
        <v>0</v>
      </c>
      <c r="X714" s="25">
        <f t="shared" si="137"/>
        <v>0.14624742120991205</v>
      </c>
      <c r="AA714" s="5">
        <v>39871</v>
      </c>
      <c r="AB714" s="2">
        <v>34</v>
      </c>
      <c r="AC714" s="2" t="s">
        <v>10</v>
      </c>
      <c r="AD714" s="6" t="s">
        <v>35</v>
      </c>
      <c r="AE714" s="2">
        <v>100</v>
      </c>
      <c r="AF714" s="2">
        <v>4</v>
      </c>
      <c r="AG714" s="2">
        <v>15</v>
      </c>
      <c r="AH714" s="2">
        <v>5.75</v>
      </c>
      <c r="AI714" s="2">
        <v>1</v>
      </c>
      <c r="AJ714" s="19">
        <v>103.86890710931253</v>
      </c>
      <c r="AK714" s="19">
        <f t="shared" si="138"/>
        <v>1.0386890710931252E-2</v>
      </c>
      <c r="AL714" s="19">
        <v>103.86890710931253</v>
      </c>
      <c r="AM714" s="19">
        <f t="shared" si="139"/>
        <v>1.0386890710931252E-2</v>
      </c>
      <c r="AN714" s="19">
        <f t="shared" si="140"/>
        <v>0</v>
      </c>
      <c r="AP714" s="24">
        <v>14.08</v>
      </c>
      <c r="AQ714" s="24">
        <f t="shared" si="141"/>
        <v>0.14624742120991205</v>
      </c>
      <c r="AR714" s="24"/>
      <c r="AS714" s="24">
        <v>8.104694792715291</v>
      </c>
      <c r="AT714" s="24">
        <f t="shared" si="142"/>
        <v>0</v>
      </c>
      <c r="AU714" s="24"/>
      <c r="AV714" s="25">
        <f t="shared" si="143"/>
        <v>0.14624742120991205</v>
      </c>
    </row>
    <row r="715" spans="1:48" x14ac:dyDescent="0.3">
      <c r="A715" s="2" t="s">
        <v>6</v>
      </c>
      <c r="B715" s="2">
        <v>13</v>
      </c>
      <c r="C715" s="5">
        <v>39871</v>
      </c>
      <c r="D715" s="2">
        <v>34</v>
      </c>
      <c r="E715" s="2" t="s">
        <v>10</v>
      </c>
      <c r="F715" s="6" t="s">
        <v>53</v>
      </c>
      <c r="G715" s="2">
        <v>100</v>
      </c>
      <c r="H715" s="2">
        <v>5</v>
      </c>
      <c r="I715" s="2">
        <v>19</v>
      </c>
      <c r="J715" s="2">
        <v>7.25</v>
      </c>
      <c r="K715" s="2">
        <v>2</v>
      </c>
      <c r="L715" s="19">
        <v>330.259927708627</v>
      </c>
      <c r="M715" s="19">
        <f t="shared" si="132"/>
        <v>3.3025992770862697E-2</v>
      </c>
      <c r="N715" s="19">
        <v>330.259927708627</v>
      </c>
      <c r="O715" s="19">
        <f t="shared" si="133"/>
        <v>3.3025992770862697E-2</v>
      </c>
      <c r="P715" s="19">
        <f t="shared" si="134"/>
        <v>0</v>
      </c>
      <c r="R715" s="24">
        <v>6.51</v>
      </c>
      <c r="S715" s="24">
        <f t="shared" si="135"/>
        <v>0.21499921293831614</v>
      </c>
      <c r="U715" s="24">
        <v>8.2509316770186327</v>
      </c>
      <c r="V715" s="24">
        <f t="shared" si="136"/>
        <v>0</v>
      </c>
      <c r="X715" s="25">
        <f t="shared" si="137"/>
        <v>0.21499921293831614</v>
      </c>
      <c r="AA715" s="5">
        <v>39871</v>
      </c>
      <c r="AB715" s="2">
        <v>34</v>
      </c>
      <c r="AC715" s="2" t="s">
        <v>10</v>
      </c>
      <c r="AD715" s="6" t="s">
        <v>53</v>
      </c>
      <c r="AE715" s="2">
        <v>100</v>
      </c>
      <c r="AF715" s="2">
        <v>5</v>
      </c>
      <c r="AG715" s="2">
        <v>19</v>
      </c>
      <c r="AH715" s="2">
        <v>7.25</v>
      </c>
      <c r="AI715" s="2">
        <v>2</v>
      </c>
      <c r="AJ715" s="19">
        <v>330.259927708627</v>
      </c>
      <c r="AK715" s="19">
        <f t="shared" si="138"/>
        <v>3.3025992770862697E-2</v>
      </c>
      <c r="AL715" s="19">
        <v>330.259927708627</v>
      </c>
      <c r="AM715" s="19">
        <f t="shared" si="139"/>
        <v>3.3025992770862697E-2</v>
      </c>
      <c r="AN715" s="19">
        <f t="shared" si="140"/>
        <v>0</v>
      </c>
      <c r="AP715" s="24">
        <v>6.51</v>
      </c>
      <c r="AQ715" s="24">
        <f t="shared" si="141"/>
        <v>0.21499921293831614</v>
      </c>
      <c r="AR715" s="24"/>
      <c r="AS715" s="24">
        <v>8.2509316770186327</v>
      </c>
      <c r="AT715" s="24">
        <f t="shared" si="142"/>
        <v>0</v>
      </c>
      <c r="AU715" s="24"/>
      <c r="AV715" s="25">
        <f t="shared" si="143"/>
        <v>0.21499921293831614</v>
      </c>
    </row>
    <row r="716" spans="1:48" x14ac:dyDescent="0.3">
      <c r="A716" s="2" t="s">
        <v>6</v>
      </c>
      <c r="B716" s="2">
        <v>13</v>
      </c>
      <c r="C716" s="5">
        <v>39871</v>
      </c>
      <c r="D716" s="2">
        <v>34</v>
      </c>
      <c r="E716" s="2" t="s">
        <v>10</v>
      </c>
      <c r="F716" s="6" t="s">
        <v>43</v>
      </c>
      <c r="G716" s="2">
        <v>100</v>
      </c>
      <c r="H716" s="2">
        <v>5</v>
      </c>
      <c r="I716" s="2">
        <v>15</v>
      </c>
      <c r="J716" s="2">
        <v>6.25</v>
      </c>
      <c r="K716" s="2">
        <v>2</v>
      </c>
      <c r="L716" s="19">
        <v>245.43692606170259</v>
      </c>
      <c r="M716" s="19">
        <f t="shared" si="132"/>
        <v>2.4543692606170259E-2</v>
      </c>
      <c r="N716" s="19">
        <v>245.43692606170259</v>
      </c>
      <c r="O716" s="19">
        <f t="shared" si="133"/>
        <v>2.4543692606170259E-2</v>
      </c>
      <c r="P716" s="19">
        <f t="shared" si="134"/>
        <v>0</v>
      </c>
      <c r="R716" s="24">
        <v>14.08</v>
      </c>
      <c r="S716" s="24">
        <f t="shared" si="135"/>
        <v>0.34557519189487723</v>
      </c>
      <c r="U716" s="24">
        <v>8.1999999999999993</v>
      </c>
      <c r="V716" s="24">
        <f t="shared" si="136"/>
        <v>0</v>
      </c>
      <c r="X716" s="25">
        <f t="shared" si="137"/>
        <v>0.34557519189487723</v>
      </c>
      <c r="AA716" s="5">
        <v>39871</v>
      </c>
      <c r="AB716" s="2">
        <v>34</v>
      </c>
      <c r="AC716" s="2" t="s">
        <v>10</v>
      </c>
      <c r="AD716" s="6" t="s">
        <v>43</v>
      </c>
      <c r="AE716" s="2">
        <v>100</v>
      </c>
      <c r="AF716" s="2">
        <v>5</v>
      </c>
      <c r="AG716" s="2">
        <v>15</v>
      </c>
      <c r="AH716" s="2">
        <v>6.25</v>
      </c>
      <c r="AI716" s="2">
        <v>2</v>
      </c>
      <c r="AJ716" s="19">
        <v>245.43692606170259</v>
      </c>
      <c r="AK716" s="19">
        <f t="shared" si="138"/>
        <v>2.4543692606170259E-2</v>
      </c>
      <c r="AL716" s="19">
        <v>245.43692606170259</v>
      </c>
      <c r="AM716" s="19">
        <f t="shared" si="139"/>
        <v>2.4543692606170259E-2</v>
      </c>
      <c r="AN716" s="19">
        <f t="shared" si="140"/>
        <v>0</v>
      </c>
      <c r="AP716" s="24">
        <v>14.08</v>
      </c>
      <c r="AQ716" s="24">
        <f t="shared" si="141"/>
        <v>0.34557519189487723</v>
      </c>
      <c r="AR716" s="24"/>
      <c r="AS716" s="24">
        <v>8.1999999999999993</v>
      </c>
      <c r="AT716" s="24">
        <f t="shared" si="142"/>
        <v>0</v>
      </c>
      <c r="AU716" s="24"/>
      <c r="AV716" s="25">
        <f t="shared" si="143"/>
        <v>0.34557519189487723</v>
      </c>
    </row>
    <row r="717" spans="1:48" x14ac:dyDescent="0.3">
      <c r="A717" s="2" t="s">
        <v>6</v>
      </c>
      <c r="B717" s="2">
        <v>13</v>
      </c>
      <c r="C717" s="5">
        <v>39871</v>
      </c>
      <c r="D717" s="2">
        <v>34</v>
      </c>
      <c r="E717" s="2" t="s">
        <v>10</v>
      </c>
      <c r="F717" s="6" t="s">
        <v>53</v>
      </c>
      <c r="G717" s="2">
        <v>100</v>
      </c>
      <c r="H717" s="2">
        <v>3</v>
      </c>
      <c r="I717" s="2">
        <v>10</v>
      </c>
      <c r="J717" s="2">
        <v>4</v>
      </c>
      <c r="K717" s="2">
        <v>2</v>
      </c>
      <c r="L717" s="19">
        <v>100.53096491487338</v>
      </c>
      <c r="M717" s="19">
        <f t="shared" si="132"/>
        <v>1.0053096491487338E-2</v>
      </c>
      <c r="N717" s="19">
        <v>100.53096491487338</v>
      </c>
      <c r="O717" s="19">
        <f t="shared" si="133"/>
        <v>1.0053096491487338E-2</v>
      </c>
      <c r="P717" s="19">
        <f t="shared" si="134"/>
        <v>0</v>
      </c>
      <c r="R717" s="24">
        <v>6.51</v>
      </c>
      <c r="S717" s="24">
        <f t="shared" si="135"/>
        <v>6.5445658159582573E-2</v>
      </c>
      <c r="U717" s="24">
        <v>8.2509316770186327</v>
      </c>
      <c r="V717" s="24">
        <f t="shared" si="136"/>
        <v>0</v>
      </c>
      <c r="X717" s="25">
        <f t="shared" si="137"/>
        <v>6.5445658159582573E-2</v>
      </c>
      <c r="AA717" s="5">
        <v>39871</v>
      </c>
      <c r="AB717" s="2">
        <v>34</v>
      </c>
      <c r="AC717" s="2" t="s">
        <v>10</v>
      </c>
      <c r="AD717" s="6" t="s">
        <v>53</v>
      </c>
      <c r="AE717" s="2">
        <v>100</v>
      </c>
      <c r="AF717" s="2">
        <v>3</v>
      </c>
      <c r="AG717" s="2">
        <v>10</v>
      </c>
      <c r="AH717" s="2">
        <v>4</v>
      </c>
      <c r="AI717" s="2">
        <v>2</v>
      </c>
      <c r="AJ717" s="19">
        <v>100.53096491487338</v>
      </c>
      <c r="AK717" s="19">
        <f t="shared" si="138"/>
        <v>1.0053096491487338E-2</v>
      </c>
      <c r="AL717" s="19">
        <v>100.53096491487338</v>
      </c>
      <c r="AM717" s="19">
        <f t="shared" si="139"/>
        <v>1.0053096491487338E-2</v>
      </c>
      <c r="AN717" s="19">
        <f t="shared" si="140"/>
        <v>0</v>
      </c>
      <c r="AP717" s="24">
        <v>6.51</v>
      </c>
      <c r="AQ717" s="24">
        <f t="shared" si="141"/>
        <v>6.5445658159582573E-2</v>
      </c>
      <c r="AR717" s="24"/>
      <c r="AS717" s="24">
        <v>8.2509316770186327</v>
      </c>
      <c r="AT717" s="24">
        <f t="shared" si="142"/>
        <v>0</v>
      </c>
      <c r="AU717" s="24"/>
      <c r="AV717" s="25">
        <f t="shared" si="143"/>
        <v>6.5445658159582573E-2</v>
      </c>
    </row>
    <row r="718" spans="1:48" x14ac:dyDescent="0.3">
      <c r="A718" s="2" t="s">
        <v>6</v>
      </c>
      <c r="B718" s="2">
        <v>13</v>
      </c>
      <c r="C718" s="5">
        <v>39871</v>
      </c>
      <c r="D718" s="2">
        <v>34</v>
      </c>
      <c r="E718" s="2" t="s">
        <v>10</v>
      </c>
      <c r="F718" s="6" t="s">
        <v>43</v>
      </c>
      <c r="G718" s="2">
        <v>100</v>
      </c>
      <c r="H718" s="2">
        <v>5</v>
      </c>
      <c r="I718" s="2">
        <v>20</v>
      </c>
      <c r="J718" s="2">
        <v>7.5</v>
      </c>
      <c r="K718" s="2">
        <v>2</v>
      </c>
      <c r="L718" s="19">
        <v>353.42917352885172</v>
      </c>
      <c r="M718" s="19">
        <f t="shared" si="132"/>
        <v>3.5342917352885174E-2</v>
      </c>
      <c r="N718" s="19">
        <v>353.42917352885172</v>
      </c>
      <c r="O718" s="19">
        <f t="shared" si="133"/>
        <v>3.5342917352885174E-2</v>
      </c>
      <c r="P718" s="19">
        <f t="shared" si="134"/>
        <v>0</v>
      </c>
      <c r="R718" s="24">
        <v>14.08</v>
      </c>
      <c r="S718" s="24">
        <f t="shared" si="135"/>
        <v>0.49762827632862328</v>
      </c>
      <c r="U718" s="24">
        <v>8.1999999999999993</v>
      </c>
      <c r="V718" s="24">
        <f t="shared" si="136"/>
        <v>0</v>
      </c>
      <c r="X718" s="25">
        <f t="shared" si="137"/>
        <v>0.49762827632862328</v>
      </c>
      <c r="AA718" s="5">
        <v>39871</v>
      </c>
      <c r="AB718" s="2">
        <v>34</v>
      </c>
      <c r="AC718" s="2" t="s">
        <v>10</v>
      </c>
      <c r="AD718" s="6" t="s">
        <v>43</v>
      </c>
      <c r="AE718" s="2">
        <v>100</v>
      </c>
      <c r="AF718" s="2">
        <v>5</v>
      </c>
      <c r="AG718" s="2">
        <v>20</v>
      </c>
      <c r="AH718" s="2">
        <v>7.5</v>
      </c>
      <c r="AI718" s="2">
        <v>2</v>
      </c>
      <c r="AJ718" s="19">
        <v>353.42917352885172</v>
      </c>
      <c r="AK718" s="19">
        <f t="shared" si="138"/>
        <v>3.5342917352885174E-2</v>
      </c>
      <c r="AL718" s="19">
        <v>353.42917352885172</v>
      </c>
      <c r="AM718" s="19">
        <f t="shared" si="139"/>
        <v>3.5342917352885174E-2</v>
      </c>
      <c r="AN718" s="19">
        <f t="shared" si="140"/>
        <v>0</v>
      </c>
      <c r="AP718" s="24">
        <v>14.08</v>
      </c>
      <c r="AQ718" s="24">
        <f t="shared" si="141"/>
        <v>0.49762827632862328</v>
      </c>
      <c r="AR718" s="24"/>
      <c r="AS718" s="24">
        <v>8.1999999999999993</v>
      </c>
      <c r="AT718" s="24">
        <f t="shared" si="142"/>
        <v>0</v>
      </c>
      <c r="AU718" s="24"/>
      <c r="AV718" s="25">
        <f t="shared" si="143"/>
        <v>0.49762827632862328</v>
      </c>
    </row>
    <row r="719" spans="1:48" x14ac:dyDescent="0.3">
      <c r="A719" s="2" t="s">
        <v>6</v>
      </c>
      <c r="B719" s="2">
        <v>13</v>
      </c>
      <c r="C719" s="5">
        <v>39871</v>
      </c>
      <c r="D719" s="2">
        <v>34</v>
      </c>
      <c r="E719" s="2" t="s">
        <v>10</v>
      </c>
      <c r="F719" s="6" t="s">
        <v>43</v>
      </c>
      <c r="G719" s="2">
        <v>70</v>
      </c>
      <c r="H719" s="2">
        <v>15</v>
      </c>
      <c r="I719" s="2">
        <v>19</v>
      </c>
      <c r="J719" s="2">
        <v>12.25</v>
      </c>
      <c r="K719" s="2">
        <v>2</v>
      </c>
      <c r="L719" s="19">
        <v>942.87049515863669</v>
      </c>
      <c r="M719" s="19">
        <f t="shared" si="132"/>
        <v>9.4287049515863669E-2</v>
      </c>
      <c r="N719" s="19">
        <v>660.00934661104566</v>
      </c>
      <c r="O719" s="19">
        <f t="shared" si="133"/>
        <v>6.6000934661104571E-2</v>
      </c>
      <c r="P719" s="19">
        <f t="shared" si="134"/>
        <v>2.8286114854759098E-2</v>
      </c>
      <c r="R719" s="24">
        <v>14.08</v>
      </c>
      <c r="S719" s="24">
        <f t="shared" si="135"/>
        <v>0.92929316002835238</v>
      </c>
      <c r="U719" s="24">
        <v>8.1999999999999993</v>
      </c>
      <c r="V719" s="24">
        <f t="shared" si="136"/>
        <v>0.23194614180902459</v>
      </c>
      <c r="X719" s="25">
        <f t="shared" si="137"/>
        <v>0.69734701821932776</v>
      </c>
      <c r="AA719" s="5">
        <v>39871</v>
      </c>
      <c r="AB719" s="2">
        <v>34</v>
      </c>
      <c r="AC719" s="2" t="s">
        <v>10</v>
      </c>
      <c r="AD719" s="6" t="s">
        <v>43</v>
      </c>
      <c r="AE719" s="2">
        <v>70</v>
      </c>
      <c r="AF719" s="2">
        <v>15</v>
      </c>
      <c r="AG719" s="2">
        <v>19</v>
      </c>
      <c r="AH719" s="2">
        <v>12.25</v>
      </c>
      <c r="AI719" s="2">
        <v>2</v>
      </c>
      <c r="AJ719" s="19">
        <v>942.87049515863669</v>
      </c>
      <c r="AK719" s="19">
        <f t="shared" si="138"/>
        <v>9.4287049515863669E-2</v>
      </c>
      <c r="AL719" s="19">
        <v>660.00934661104566</v>
      </c>
      <c r="AM719" s="19">
        <f t="shared" si="139"/>
        <v>6.6000934661104571E-2</v>
      </c>
      <c r="AN719" s="19">
        <f t="shared" si="140"/>
        <v>2.8286114854759098E-2</v>
      </c>
      <c r="AP719" s="24">
        <v>14.08</v>
      </c>
      <c r="AQ719" s="24">
        <f t="shared" si="141"/>
        <v>0.92929316002835238</v>
      </c>
      <c r="AR719" s="24"/>
      <c r="AS719" s="24">
        <v>8.1999999999999993</v>
      </c>
      <c r="AT719" s="24">
        <f t="shared" si="142"/>
        <v>0.23194614180902459</v>
      </c>
      <c r="AU719" s="24"/>
      <c r="AV719" s="25">
        <f t="shared" si="143"/>
        <v>0.69734701821932776</v>
      </c>
    </row>
    <row r="720" spans="1:48" x14ac:dyDescent="0.3">
      <c r="A720" s="2" t="s">
        <v>6</v>
      </c>
      <c r="B720" s="2">
        <v>13</v>
      </c>
      <c r="C720" s="5">
        <v>39871</v>
      </c>
      <c r="D720" s="2">
        <v>34</v>
      </c>
      <c r="E720" s="2" t="s">
        <v>10</v>
      </c>
      <c r="F720" s="6" t="s">
        <v>43</v>
      </c>
      <c r="G720" s="2">
        <v>90</v>
      </c>
      <c r="H720" s="2">
        <v>10</v>
      </c>
      <c r="I720" s="2">
        <v>24</v>
      </c>
      <c r="J720" s="2">
        <v>11</v>
      </c>
      <c r="K720" s="2">
        <v>2</v>
      </c>
      <c r="L720" s="19">
        <v>760.26542216872997</v>
      </c>
      <c r="M720" s="19">
        <f t="shared" si="132"/>
        <v>7.6026542216872994E-2</v>
      </c>
      <c r="N720" s="19">
        <v>684.23887995185703</v>
      </c>
      <c r="O720" s="19">
        <f t="shared" si="133"/>
        <v>6.84238879951857E-2</v>
      </c>
      <c r="P720" s="19">
        <f t="shared" si="134"/>
        <v>7.6026542216872939E-3</v>
      </c>
      <c r="R720" s="24">
        <v>14.08</v>
      </c>
      <c r="S720" s="24">
        <f t="shared" si="135"/>
        <v>0.96340834297221467</v>
      </c>
      <c r="U720" s="24">
        <v>8.1999999999999993</v>
      </c>
      <c r="V720" s="24">
        <f t="shared" si="136"/>
        <v>6.2341764617835804E-2</v>
      </c>
      <c r="X720" s="25">
        <f t="shared" si="137"/>
        <v>0.90106657835437887</v>
      </c>
      <c r="AA720" s="5">
        <v>39871</v>
      </c>
      <c r="AB720" s="2">
        <v>34</v>
      </c>
      <c r="AC720" s="2" t="s">
        <v>10</v>
      </c>
      <c r="AD720" s="6" t="s">
        <v>43</v>
      </c>
      <c r="AE720" s="2">
        <v>90</v>
      </c>
      <c r="AF720" s="2">
        <v>10</v>
      </c>
      <c r="AG720" s="2">
        <v>24</v>
      </c>
      <c r="AH720" s="2">
        <v>11</v>
      </c>
      <c r="AI720" s="2">
        <v>2</v>
      </c>
      <c r="AJ720" s="19">
        <v>760.26542216872997</v>
      </c>
      <c r="AK720" s="19">
        <f t="shared" si="138"/>
        <v>7.6026542216872994E-2</v>
      </c>
      <c r="AL720" s="19">
        <v>684.23887995185703</v>
      </c>
      <c r="AM720" s="19">
        <f t="shared" si="139"/>
        <v>6.84238879951857E-2</v>
      </c>
      <c r="AN720" s="19">
        <f t="shared" si="140"/>
        <v>7.6026542216872939E-3</v>
      </c>
      <c r="AP720" s="24">
        <v>14.08</v>
      </c>
      <c r="AQ720" s="24">
        <f t="shared" si="141"/>
        <v>0.96340834297221467</v>
      </c>
      <c r="AR720" s="24"/>
      <c r="AS720" s="24">
        <v>8.1999999999999993</v>
      </c>
      <c r="AT720" s="24">
        <f t="shared" si="142"/>
        <v>6.2341764617835804E-2</v>
      </c>
      <c r="AU720" s="24"/>
      <c r="AV720" s="25">
        <f t="shared" si="143"/>
        <v>0.90106657835437887</v>
      </c>
    </row>
    <row r="721" spans="1:48" x14ac:dyDescent="0.3">
      <c r="A721" s="2" t="s">
        <v>6</v>
      </c>
      <c r="B721" s="2">
        <v>13</v>
      </c>
      <c r="C721" s="5">
        <v>39871</v>
      </c>
      <c r="D721" s="2">
        <v>34</v>
      </c>
      <c r="E721" s="2" t="s">
        <v>10</v>
      </c>
      <c r="F721" s="6" t="s">
        <v>53</v>
      </c>
      <c r="G721" s="2">
        <v>100</v>
      </c>
      <c r="H721" s="2">
        <v>10</v>
      </c>
      <c r="I721" s="2">
        <v>15</v>
      </c>
      <c r="J721" s="2">
        <v>8.75</v>
      </c>
      <c r="K721" s="2">
        <v>2</v>
      </c>
      <c r="L721" s="19">
        <v>481.05637508093707</v>
      </c>
      <c r="M721" s="19">
        <f t="shared" si="132"/>
        <v>4.8105637508093706E-2</v>
      </c>
      <c r="N721" s="19">
        <v>481.05637508093707</v>
      </c>
      <c r="O721" s="19">
        <f t="shared" si="133"/>
        <v>4.8105637508093706E-2</v>
      </c>
      <c r="P721" s="19">
        <f t="shared" si="134"/>
        <v>0</v>
      </c>
      <c r="R721" s="24">
        <v>6.51</v>
      </c>
      <c r="S721" s="24">
        <f t="shared" si="135"/>
        <v>0.31316770017769002</v>
      </c>
      <c r="U721" s="24">
        <v>8.2509316770186327</v>
      </c>
      <c r="V721" s="24">
        <f t="shared" si="136"/>
        <v>0</v>
      </c>
      <c r="X721" s="25">
        <f t="shared" si="137"/>
        <v>0.31316770017769002</v>
      </c>
      <c r="AA721" s="5">
        <v>39871</v>
      </c>
      <c r="AB721" s="2">
        <v>34</v>
      </c>
      <c r="AC721" s="2" t="s">
        <v>10</v>
      </c>
      <c r="AD721" s="6" t="s">
        <v>53</v>
      </c>
      <c r="AE721" s="2">
        <v>100</v>
      </c>
      <c r="AF721" s="2">
        <v>10</v>
      </c>
      <c r="AG721" s="2">
        <v>15</v>
      </c>
      <c r="AH721" s="2">
        <v>8.75</v>
      </c>
      <c r="AI721" s="2">
        <v>2</v>
      </c>
      <c r="AJ721" s="19">
        <v>481.05637508093707</v>
      </c>
      <c r="AK721" s="19">
        <f t="shared" si="138"/>
        <v>4.8105637508093706E-2</v>
      </c>
      <c r="AL721" s="19">
        <v>481.05637508093707</v>
      </c>
      <c r="AM721" s="19">
        <f t="shared" si="139"/>
        <v>4.8105637508093706E-2</v>
      </c>
      <c r="AN721" s="19">
        <f t="shared" si="140"/>
        <v>0</v>
      </c>
      <c r="AP721" s="24">
        <v>6.51</v>
      </c>
      <c r="AQ721" s="24">
        <f t="shared" si="141"/>
        <v>0.31316770017769002</v>
      </c>
      <c r="AR721" s="24"/>
      <c r="AS721" s="24">
        <v>8.2509316770186327</v>
      </c>
      <c r="AT721" s="24">
        <f t="shared" si="142"/>
        <v>0</v>
      </c>
      <c r="AU721" s="24"/>
      <c r="AV721" s="25">
        <f t="shared" si="143"/>
        <v>0.31316770017769002</v>
      </c>
    </row>
    <row r="722" spans="1:48" x14ac:dyDescent="0.3">
      <c r="A722" s="2" t="s">
        <v>6</v>
      </c>
      <c r="B722" s="2">
        <v>13</v>
      </c>
      <c r="C722" s="5">
        <v>39871</v>
      </c>
      <c r="D722" s="2">
        <v>34</v>
      </c>
      <c r="E722" s="2" t="s">
        <v>10</v>
      </c>
      <c r="F722" s="6" t="s">
        <v>36</v>
      </c>
      <c r="G722" s="2">
        <v>80</v>
      </c>
      <c r="H722" s="2">
        <v>15</v>
      </c>
      <c r="I722" s="2">
        <v>40</v>
      </c>
      <c r="J722" s="2">
        <v>17.5</v>
      </c>
      <c r="K722" s="2">
        <v>2</v>
      </c>
      <c r="L722" s="19">
        <v>1924.2255003237483</v>
      </c>
      <c r="M722" s="19">
        <f t="shared" si="132"/>
        <v>0.19242255003237482</v>
      </c>
      <c r="N722" s="19">
        <v>1539.3804002589986</v>
      </c>
      <c r="O722" s="19">
        <f t="shared" si="133"/>
        <v>0.15393804002589986</v>
      </c>
      <c r="P722" s="19">
        <f t="shared" si="134"/>
        <v>3.8484510006474959E-2</v>
      </c>
      <c r="R722" s="24">
        <v>14.08</v>
      </c>
      <c r="S722" s="24">
        <f t="shared" si="135"/>
        <v>2.1674476035646699</v>
      </c>
      <c r="U722" s="24">
        <v>8.3025000000000002</v>
      </c>
      <c r="V722" s="24">
        <f t="shared" si="136"/>
        <v>0.31951764432875834</v>
      </c>
      <c r="X722" s="25">
        <f t="shared" si="137"/>
        <v>1.8479299592359115</v>
      </c>
      <c r="AA722" s="5">
        <v>39871</v>
      </c>
      <c r="AB722" s="2">
        <v>34</v>
      </c>
      <c r="AC722" s="2" t="s">
        <v>10</v>
      </c>
      <c r="AD722" s="6" t="s">
        <v>36</v>
      </c>
      <c r="AE722" s="2">
        <v>80</v>
      </c>
      <c r="AF722" s="2">
        <v>15</v>
      </c>
      <c r="AG722" s="2">
        <v>40</v>
      </c>
      <c r="AH722" s="2">
        <v>17.5</v>
      </c>
      <c r="AI722" s="2">
        <v>2</v>
      </c>
      <c r="AJ722" s="19">
        <v>1924.2255003237483</v>
      </c>
      <c r="AK722" s="19">
        <f t="shared" si="138"/>
        <v>0.19242255003237482</v>
      </c>
      <c r="AL722" s="19">
        <v>1539.3804002589986</v>
      </c>
      <c r="AM722" s="19">
        <f t="shared" si="139"/>
        <v>0.15393804002589986</v>
      </c>
      <c r="AN722" s="19">
        <f t="shared" si="140"/>
        <v>3.8484510006474959E-2</v>
      </c>
      <c r="AP722" s="24">
        <v>14.08</v>
      </c>
      <c r="AQ722" s="24">
        <f t="shared" si="141"/>
        <v>2.1674476035646699</v>
      </c>
      <c r="AR722" s="24"/>
      <c r="AS722" s="24">
        <v>8.3025000000000002</v>
      </c>
      <c r="AT722" s="24">
        <f t="shared" si="142"/>
        <v>0.31951764432875834</v>
      </c>
      <c r="AU722" s="24"/>
      <c r="AV722" s="25">
        <f t="shared" si="143"/>
        <v>1.8479299592359115</v>
      </c>
    </row>
    <row r="723" spans="1:48" x14ac:dyDescent="0.3">
      <c r="A723" s="2" t="s">
        <v>6</v>
      </c>
      <c r="B723" s="2">
        <v>13</v>
      </c>
      <c r="C723" s="5">
        <v>39871</v>
      </c>
      <c r="D723" s="2">
        <v>34</v>
      </c>
      <c r="E723" s="2" t="s">
        <v>10</v>
      </c>
      <c r="F723" s="6" t="s">
        <v>36</v>
      </c>
      <c r="G723" s="2">
        <v>40</v>
      </c>
      <c r="H723" s="2">
        <v>10</v>
      </c>
      <c r="I723" s="2">
        <v>23</v>
      </c>
      <c r="J723" s="2">
        <v>10.75</v>
      </c>
      <c r="K723" s="2">
        <v>2</v>
      </c>
      <c r="L723" s="19">
        <v>726.1006020609409</v>
      </c>
      <c r="M723" s="19">
        <f t="shared" si="132"/>
        <v>7.261006020609409E-2</v>
      </c>
      <c r="N723" s="19">
        <v>290.44024082437636</v>
      </c>
      <c r="O723" s="19">
        <f t="shared" si="133"/>
        <v>2.9044024082437635E-2</v>
      </c>
      <c r="P723" s="19">
        <f t="shared" si="134"/>
        <v>4.3566036123656456E-2</v>
      </c>
      <c r="R723" s="24">
        <v>14.08</v>
      </c>
      <c r="S723" s="24">
        <f t="shared" si="135"/>
        <v>0.40893985908072189</v>
      </c>
      <c r="U723" s="24">
        <v>8.3025000000000002</v>
      </c>
      <c r="V723" s="24">
        <f t="shared" si="136"/>
        <v>0.36170701491665774</v>
      </c>
      <c r="X723" s="25">
        <f t="shared" si="137"/>
        <v>4.7232844164064147E-2</v>
      </c>
      <c r="AA723" s="5">
        <v>39871</v>
      </c>
      <c r="AB723" s="2">
        <v>34</v>
      </c>
      <c r="AC723" s="2" t="s">
        <v>10</v>
      </c>
      <c r="AD723" s="6" t="s">
        <v>36</v>
      </c>
      <c r="AE723" s="2">
        <v>40</v>
      </c>
      <c r="AF723" s="2">
        <v>10</v>
      </c>
      <c r="AG723" s="2">
        <v>23</v>
      </c>
      <c r="AH723" s="2">
        <v>10.75</v>
      </c>
      <c r="AI723" s="2">
        <v>2</v>
      </c>
      <c r="AJ723" s="19">
        <v>726.1006020609409</v>
      </c>
      <c r="AK723" s="19">
        <f t="shared" si="138"/>
        <v>7.261006020609409E-2</v>
      </c>
      <c r="AL723" s="19">
        <v>290.44024082437636</v>
      </c>
      <c r="AM723" s="19">
        <f t="shared" si="139"/>
        <v>2.9044024082437635E-2</v>
      </c>
      <c r="AN723" s="19">
        <f t="shared" si="140"/>
        <v>4.3566036123656456E-2</v>
      </c>
      <c r="AP723" s="24">
        <v>14.08</v>
      </c>
      <c r="AQ723" s="24">
        <f t="shared" si="141"/>
        <v>0.40893985908072189</v>
      </c>
      <c r="AR723" s="24"/>
      <c r="AS723" s="24">
        <v>8.3025000000000002</v>
      </c>
      <c r="AT723" s="24">
        <f t="shared" si="142"/>
        <v>0.36170701491665774</v>
      </c>
      <c r="AU723" s="24"/>
      <c r="AV723" s="25">
        <f t="shared" si="143"/>
        <v>4.7232844164064147E-2</v>
      </c>
    </row>
    <row r="724" spans="1:48" x14ac:dyDescent="0.3">
      <c r="A724" s="2" t="s">
        <v>6</v>
      </c>
      <c r="B724" s="2">
        <v>13</v>
      </c>
      <c r="C724" s="5">
        <v>39871</v>
      </c>
      <c r="D724" s="2">
        <v>34</v>
      </c>
      <c r="E724" s="2" t="s">
        <v>10</v>
      </c>
      <c r="F724" s="6" t="s">
        <v>35</v>
      </c>
      <c r="G724" s="2">
        <v>60</v>
      </c>
      <c r="H724" s="2">
        <v>20</v>
      </c>
      <c r="I724" s="2">
        <v>30</v>
      </c>
      <c r="J724" s="2">
        <v>17.5</v>
      </c>
      <c r="K724" s="2">
        <v>1</v>
      </c>
      <c r="L724" s="19">
        <v>962.11275016187415</v>
      </c>
      <c r="M724" s="19">
        <f t="shared" si="132"/>
        <v>9.6211275016187411E-2</v>
      </c>
      <c r="N724" s="19">
        <v>577.26765009712449</v>
      </c>
      <c r="O724" s="19">
        <f t="shared" si="133"/>
        <v>5.7726765009712445E-2</v>
      </c>
      <c r="P724" s="19">
        <f t="shared" si="134"/>
        <v>3.8484510006474966E-2</v>
      </c>
      <c r="R724" s="24">
        <v>14.08</v>
      </c>
      <c r="S724" s="24">
        <f t="shared" si="135"/>
        <v>0.81279285133675128</v>
      </c>
      <c r="U724" s="24">
        <v>8.104694792715291</v>
      </c>
      <c r="V724" s="24">
        <f t="shared" si="136"/>
        <v>0.31190520784967718</v>
      </c>
      <c r="X724" s="25">
        <f t="shared" si="137"/>
        <v>0.50088764348707415</v>
      </c>
      <c r="AA724" s="5">
        <v>39871</v>
      </c>
      <c r="AB724" s="2">
        <v>34</v>
      </c>
      <c r="AC724" s="2" t="s">
        <v>10</v>
      </c>
      <c r="AD724" s="6" t="s">
        <v>35</v>
      </c>
      <c r="AE724" s="2">
        <v>60</v>
      </c>
      <c r="AF724" s="2">
        <v>20</v>
      </c>
      <c r="AG724" s="2">
        <v>30</v>
      </c>
      <c r="AH724" s="2">
        <v>17.5</v>
      </c>
      <c r="AI724" s="2">
        <v>1</v>
      </c>
      <c r="AJ724" s="19">
        <v>962.11275016187415</v>
      </c>
      <c r="AK724" s="19">
        <f t="shared" si="138"/>
        <v>9.6211275016187411E-2</v>
      </c>
      <c r="AL724" s="19">
        <v>577.26765009712449</v>
      </c>
      <c r="AM724" s="19">
        <f t="shared" si="139"/>
        <v>5.7726765009712445E-2</v>
      </c>
      <c r="AN724" s="19">
        <f t="shared" si="140"/>
        <v>3.8484510006474966E-2</v>
      </c>
      <c r="AP724" s="24">
        <v>14.08</v>
      </c>
      <c r="AQ724" s="24">
        <f t="shared" si="141"/>
        <v>0.81279285133675128</v>
      </c>
      <c r="AR724" s="24"/>
      <c r="AS724" s="24">
        <v>8.104694792715291</v>
      </c>
      <c r="AT724" s="24">
        <f t="shared" si="142"/>
        <v>0.31190520784967718</v>
      </c>
      <c r="AU724" s="24"/>
      <c r="AV724" s="25">
        <f t="shared" si="143"/>
        <v>0.50088764348707415</v>
      </c>
    </row>
    <row r="725" spans="1:48" x14ac:dyDescent="0.3">
      <c r="A725" s="2" t="s">
        <v>6</v>
      </c>
      <c r="B725" s="2">
        <v>13</v>
      </c>
      <c r="C725" s="5">
        <v>39871</v>
      </c>
      <c r="D725" s="2">
        <v>34</v>
      </c>
      <c r="E725" s="2" t="s">
        <v>10</v>
      </c>
      <c r="F725" s="6" t="s">
        <v>44</v>
      </c>
      <c r="G725" s="2">
        <v>100</v>
      </c>
      <c r="H725" s="2">
        <v>10</v>
      </c>
      <c r="I725" s="2">
        <v>13</v>
      </c>
      <c r="J725" s="2">
        <v>8.25</v>
      </c>
      <c r="K725" s="2">
        <v>2</v>
      </c>
      <c r="L725" s="19">
        <v>427.6492999699106</v>
      </c>
      <c r="M725" s="19">
        <f t="shared" si="132"/>
        <v>4.2764929996991059E-2</v>
      </c>
      <c r="N725" s="19">
        <v>427.6492999699106</v>
      </c>
      <c r="O725" s="19">
        <f t="shared" si="133"/>
        <v>4.2764929996991059E-2</v>
      </c>
      <c r="P725" s="19">
        <f t="shared" si="134"/>
        <v>0</v>
      </c>
      <c r="R725" s="24">
        <v>14.08</v>
      </c>
      <c r="S725" s="24">
        <f t="shared" si="135"/>
        <v>0.60213021435763414</v>
      </c>
      <c r="U725" s="24">
        <v>9.0675767918088734</v>
      </c>
      <c r="V725" s="24">
        <f t="shared" si="136"/>
        <v>0</v>
      </c>
      <c r="X725" s="25">
        <f t="shared" si="137"/>
        <v>0.60213021435763414</v>
      </c>
      <c r="AA725" s="5">
        <v>39871</v>
      </c>
      <c r="AB725" s="2">
        <v>34</v>
      </c>
      <c r="AC725" s="2" t="s">
        <v>10</v>
      </c>
      <c r="AD725" s="6" t="s">
        <v>44</v>
      </c>
      <c r="AE725" s="2">
        <v>100</v>
      </c>
      <c r="AF725" s="2">
        <v>10</v>
      </c>
      <c r="AG725" s="2">
        <v>13</v>
      </c>
      <c r="AH725" s="2">
        <v>8.25</v>
      </c>
      <c r="AI725" s="2">
        <v>2</v>
      </c>
      <c r="AJ725" s="19">
        <v>427.6492999699106</v>
      </c>
      <c r="AK725" s="19">
        <f t="shared" si="138"/>
        <v>4.2764929996991059E-2</v>
      </c>
      <c r="AL725" s="19">
        <v>427.6492999699106</v>
      </c>
      <c r="AM725" s="19">
        <f t="shared" si="139"/>
        <v>4.2764929996991059E-2</v>
      </c>
      <c r="AN725" s="19">
        <f t="shared" si="140"/>
        <v>0</v>
      </c>
      <c r="AP725" s="24">
        <v>14.08</v>
      </c>
      <c r="AQ725" s="24">
        <f t="shared" si="141"/>
        <v>0.60213021435763414</v>
      </c>
      <c r="AR725" s="24"/>
      <c r="AS725" s="24">
        <v>9.0675767918088734</v>
      </c>
      <c r="AT725" s="24">
        <f t="shared" si="142"/>
        <v>0</v>
      </c>
      <c r="AU725" s="24"/>
      <c r="AV725" s="25">
        <f t="shared" si="143"/>
        <v>0.60213021435763414</v>
      </c>
    </row>
    <row r="726" spans="1:48" x14ac:dyDescent="0.3">
      <c r="A726" s="2" t="s">
        <v>6</v>
      </c>
      <c r="B726" s="2">
        <v>13</v>
      </c>
      <c r="C726" s="5">
        <v>39871</v>
      </c>
      <c r="D726" s="2">
        <v>34</v>
      </c>
      <c r="E726" s="2" t="s">
        <v>10</v>
      </c>
      <c r="F726" s="6" t="s">
        <v>41</v>
      </c>
      <c r="G726" s="2">
        <v>90</v>
      </c>
      <c r="H726" s="2">
        <v>15</v>
      </c>
      <c r="I726" s="2">
        <v>10</v>
      </c>
      <c r="J726" s="2">
        <v>10</v>
      </c>
      <c r="K726" s="2">
        <v>3</v>
      </c>
      <c r="L726" s="19">
        <v>942.47779607693792</v>
      </c>
      <c r="M726" s="19">
        <f t="shared" si="132"/>
        <v>9.4247779607693788E-2</v>
      </c>
      <c r="N726" s="19">
        <v>848.23001646924411</v>
      </c>
      <c r="O726" s="19">
        <f t="shared" si="133"/>
        <v>8.4823001646924412E-2</v>
      </c>
      <c r="P726" s="19">
        <f t="shared" si="134"/>
        <v>9.424777960769376E-3</v>
      </c>
      <c r="R726" s="24">
        <v>14.08</v>
      </c>
      <c r="S726" s="24">
        <f t="shared" si="135"/>
        <v>1.1943078631886956</v>
      </c>
      <c r="U726" s="24">
        <v>8.1999999999999993</v>
      </c>
      <c r="V726" s="24">
        <f t="shared" si="136"/>
        <v>7.7283179278308883E-2</v>
      </c>
      <c r="X726" s="25">
        <f t="shared" si="137"/>
        <v>1.1170246839103868</v>
      </c>
      <c r="AA726" s="5">
        <v>39871</v>
      </c>
      <c r="AB726" s="2">
        <v>34</v>
      </c>
      <c r="AC726" s="2" t="s">
        <v>10</v>
      </c>
      <c r="AD726" s="6" t="s">
        <v>41</v>
      </c>
      <c r="AE726" s="2">
        <v>90</v>
      </c>
      <c r="AF726" s="2">
        <v>15</v>
      </c>
      <c r="AG726" s="2">
        <v>10</v>
      </c>
      <c r="AH726" s="2">
        <v>10</v>
      </c>
      <c r="AI726" s="2">
        <v>3</v>
      </c>
      <c r="AJ726" s="19">
        <v>942.47779607693792</v>
      </c>
      <c r="AK726" s="19">
        <f t="shared" si="138"/>
        <v>9.4247779607693788E-2</v>
      </c>
      <c r="AL726" s="19">
        <v>848.23001646924411</v>
      </c>
      <c r="AM726" s="19">
        <f t="shared" si="139"/>
        <v>8.4823001646924412E-2</v>
      </c>
      <c r="AN726" s="19">
        <f t="shared" si="140"/>
        <v>9.424777960769376E-3</v>
      </c>
      <c r="AP726" s="24">
        <v>14.08</v>
      </c>
      <c r="AQ726" s="24">
        <f t="shared" si="141"/>
        <v>1.1943078631886956</v>
      </c>
      <c r="AR726" s="24"/>
      <c r="AS726" s="24">
        <v>8.1999999999999993</v>
      </c>
      <c r="AT726" s="24">
        <f t="shared" si="142"/>
        <v>7.7283179278308883E-2</v>
      </c>
      <c r="AU726" s="24"/>
      <c r="AV726" s="25">
        <f t="shared" si="143"/>
        <v>1.1170246839103868</v>
      </c>
    </row>
    <row r="727" spans="1:48" x14ac:dyDescent="0.3">
      <c r="A727" s="2" t="s">
        <v>6</v>
      </c>
      <c r="B727" s="2">
        <v>13</v>
      </c>
      <c r="C727" s="5">
        <v>39871</v>
      </c>
      <c r="D727" s="2">
        <v>34</v>
      </c>
      <c r="E727" s="2" t="s">
        <v>10</v>
      </c>
      <c r="F727" s="6" t="s">
        <v>42</v>
      </c>
      <c r="G727" s="2">
        <v>70</v>
      </c>
      <c r="H727" s="2">
        <v>25</v>
      </c>
      <c r="I727" s="2">
        <v>15</v>
      </c>
      <c r="J727" s="2">
        <v>16.25</v>
      </c>
      <c r="K727" s="2">
        <v>2</v>
      </c>
      <c r="L727" s="19">
        <v>1659.1536201771096</v>
      </c>
      <c r="M727" s="19">
        <f t="shared" si="132"/>
        <v>0.16591536201771095</v>
      </c>
      <c r="N727" s="19">
        <v>1161.4075341239766</v>
      </c>
      <c r="O727" s="19">
        <f t="shared" si="133"/>
        <v>0.11614075341239766</v>
      </c>
      <c r="P727" s="19">
        <f t="shared" si="134"/>
        <v>4.9774608605313297E-2</v>
      </c>
      <c r="R727" s="24">
        <v>14.08</v>
      </c>
      <c r="S727" s="24">
        <f t="shared" si="135"/>
        <v>1.6352618080465591</v>
      </c>
      <c r="U727" s="24">
        <v>8.1999999999999993</v>
      </c>
      <c r="V727" s="24">
        <f t="shared" si="136"/>
        <v>0.40815179056356898</v>
      </c>
      <c r="X727" s="25">
        <f t="shared" si="137"/>
        <v>1.2271100174829901</v>
      </c>
      <c r="AA727" s="5">
        <v>39871</v>
      </c>
      <c r="AB727" s="2">
        <v>34</v>
      </c>
      <c r="AC727" s="2" t="s">
        <v>10</v>
      </c>
      <c r="AD727" s="6" t="s">
        <v>42</v>
      </c>
      <c r="AE727" s="2">
        <v>70</v>
      </c>
      <c r="AF727" s="2">
        <v>25</v>
      </c>
      <c r="AG727" s="2">
        <v>15</v>
      </c>
      <c r="AH727" s="2">
        <v>16.25</v>
      </c>
      <c r="AI727" s="2">
        <v>2</v>
      </c>
      <c r="AJ727" s="19">
        <v>1659.1536201771096</v>
      </c>
      <c r="AK727" s="19">
        <f t="shared" si="138"/>
        <v>0.16591536201771095</v>
      </c>
      <c r="AL727" s="19">
        <v>1161.4075341239766</v>
      </c>
      <c r="AM727" s="19">
        <f t="shared" si="139"/>
        <v>0.11614075341239766</v>
      </c>
      <c r="AN727" s="19">
        <f t="shared" si="140"/>
        <v>4.9774608605313297E-2</v>
      </c>
      <c r="AP727" s="24">
        <v>14.08</v>
      </c>
      <c r="AQ727" s="24">
        <f t="shared" si="141"/>
        <v>1.6352618080465591</v>
      </c>
      <c r="AR727" s="24"/>
      <c r="AS727" s="24">
        <v>8.1999999999999993</v>
      </c>
      <c r="AT727" s="24">
        <f t="shared" si="142"/>
        <v>0.40815179056356898</v>
      </c>
      <c r="AU727" s="24"/>
      <c r="AV727" s="25">
        <f t="shared" si="143"/>
        <v>1.2271100174829901</v>
      </c>
    </row>
    <row r="728" spans="1:48" x14ac:dyDescent="0.3">
      <c r="A728" s="2" t="s">
        <v>6</v>
      </c>
      <c r="B728" s="2">
        <v>13</v>
      </c>
      <c r="C728" s="5">
        <v>39871</v>
      </c>
      <c r="D728" s="2">
        <v>34</v>
      </c>
      <c r="E728" s="2" t="s">
        <v>10</v>
      </c>
      <c r="F728" s="6" t="s">
        <v>42</v>
      </c>
      <c r="G728" s="2">
        <v>100</v>
      </c>
      <c r="H728" s="2">
        <v>3</v>
      </c>
      <c r="I728" s="2">
        <v>13</v>
      </c>
      <c r="J728" s="2">
        <v>4.75</v>
      </c>
      <c r="K728" s="2">
        <v>2</v>
      </c>
      <c r="L728" s="19">
        <v>141.7643684932394</v>
      </c>
      <c r="M728" s="19">
        <f t="shared" si="132"/>
        <v>1.417643684932394E-2</v>
      </c>
      <c r="N728" s="19">
        <v>141.7643684932394</v>
      </c>
      <c r="O728" s="19">
        <f t="shared" si="133"/>
        <v>1.417643684932394E-2</v>
      </c>
      <c r="P728" s="19">
        <f t="shared" si="134"/>
        <v>0</v>
      </c>
      <c r="R728" s="24">
        <v>14.08</v>
      </c>
      <c r="S728" s="24">
        <f t="shared" si="135"/>
        <v>0.19960423083848108</v>
      </c>
      <c r="U728" s="24">
        <v>8.1999999999999993</v>
      </c>
      <c r="V728" s="24">
        <f t="shared" si="136"/>
        <v>0</v>
      </c>
      <c r="X728" s="25">
        <f t="shared" si="137"/>
        <v>0.19960423083848108</v>
      </c>
      <c r="AA728" s="5">
        <v>39871</v>
      </c>
      <c r="AB728" s="2">
        <v>34</v>
      </c>
      <c r="AC728" s="2" t="s">
        <v>10</v>
      </c>
      <c r="AD728" s="6" t="s">
        <v>42</v>
      </c>
      <c r="AE728" s="2">
        <v>100</v>
      </c>
      <c r="AF728" s="2">
        <v>3</v>
      </c>
      <c r="AG728" s="2">
        <v>13</v>
      </c>
      <c r="AH728" s="2">
        <v>4.75</v>
      </c>
      <c r="AI728" s="2">
        <v>2</v>
      </c>
      <c r="AJ728" s="19">
        <v>141.7643684932394</v>
      </c>
      <c r="AK728" s="19">
        <f t="shared" si="138"/>
        <v>1.417643684932394E-2</v>
      </c>
      <c r="AL728" s="19">
        <v>141.7643684932394</v>
      </c>
      <c r="AM728" s="19">
        <f t="shared" si="139"/>
        <v>1.417643684932394E-2</v>
      </c>
      <c r="AN728" s="19">
        <f t="shared" si="140"/>
        <v>0</v>
      </c>
      <c r="AP728" s="24">
        <v>14.08</v>
      </c>
      <c r="AQ728" s="24">
        <f t="shared" si="141"/>
        <v>0.19960423083848108</v>
      </c>
      <c r="AR728" s="24"/>
      <c r="AS728" s="24">
        <v>8.1999999999999993</v>
      </c>
      <c r="AT728" s="24">
        <f t="shared" si="142"/>
        <v>0</v>
      </c>
      <c r="AU728" s="24"/>
      <c r="AV728" s="25">
        <f t="shared" si="143"/>
        <v>0.19960423083848108</v>
      </c>
    </row>
    <row r="729" spans="1:48" x14ac:dyDescent="0.3">
      <c r="A729" s="2" t="s">
        <v>6</v>
      </c>
      <c r="B729" s="2">
        <v>13</v>
      </c>
      <c r="C729" s="5">
        <v>39871</v>
      </c>
      <c r="D729" s="2">
        <v>34</v>
      </c>
      <c r="E729" s="2" t="s">
        <v>10</v>
      </c>
      <c r="F729" s="6" t="s">
        <v>44</v>
      </c>
      <c r="G729" s="2">
        <v>100</v>
      </c>
      <c r="H729" s="2">
        <v>10</v>
      </c>
      <c r="I729" s="2">
        <v>11</v>
      </c>
      <c r="J729" s="2">
        <v>7.75</v>
      </c>
      <c r="K729" s="2">
        <v>2</v>
      </c>
      <c r="L729" s="19">
        <v>377.38381751247391</v>
      </c>
      <c r="M729" s="19">
        <f t="shared" si="132"/>
        <v>3.7738381751247392E-2</v>
      </c>
      <c r="N729" s="19">
        <v>377.38381751247391</v>
      </c>
      <c r="O729" s="19">
        <f t="shared" si="133"/>
        <v>3.7738381751247392E-2</v>
      </c>
      <c r="P729" s="19">
        <f t="shared" si="134"/>
        <v>0</v>
      </c>
      <c r="R729" s="24">
        <v>14.08</v>
      </c>
      <c r="S729" s="24">
        <f t="shared" si="135"/>
        <v>0.53135641505756326</v>
      </c>
      <c r="U729" s="24">
        <v>9.0675767918088734</v>
      </c>
      <c r="V729" s="24">
        <f t="shared" si="136"/>
        <v>0</v>
      </c>
      <c r="X729" s="25">
        <f t="shared" si="137"/>
        <v>0.53135641505756326</v>
      </c>
      <c r="AA729" s="5">
        <v>39871</v>
      </c>
      <c r="AB729" s="2">
        <v>34</v>
      </c>
      <c r="AC729" s="2" t="s">
        <v>10</v>
      </c>
      <c r="AD729" s="6" t="s">
        <v>44</v>
      </c>
      <c r="AE729" s="2">
        <v>100</v>
      </c>
      <c r="AF729" s="2">
        <v>10</v>
      </c>
      <c r="AG729" s="2">
        <v>11</v>
      </c>
      <c r="AH729" s="2">
        <v>7.75</v>
      </c>
      <c r="AI729" s="2">
        <v>2</v>
      </c>
      <c r="AJ729" s="19">
        <v>377.38381751247391</v>
      </c>
      <c r="AK729" s="19">
        <f t="shared" si="138"/>
        <v>3.7738381751247392E-2</v>
      </c>
      <c r="AL729" s="19">
        <v>377.38381751247391</v>
      </c>
      <c r="AM729" s="19">
        <f t="shared" si="139"/>
        <v>3.7738381751247392E-2</v>
      </c>
      <c r="AN729" s="19">
        <f t="shared" si="140"/>
        <v>0</v>
      </c>
      <c r="AP729" s="24">
        <v>14.08</v>
      </c>
      <c r="AQ729" s="24">
        <f t="shared" si="141"/>
        <v>0.53135641505756326</v>
      </c>
      <c r="AR729" s="24"/>
      <c r="AS729" s="24">
        <v>9.0675767918088734</v>
      </c>
      <c r="AT729" s="24">
        <f t="shared" si="142"/>
        <v>0</v>
      </c>
      <c r="AU729" s="24"/>
      <c r="AV729" s="25">
        <f t="shared" si="143"/>
        <v>0.53135641505756326</v>
      </c>
    </row>
    <row r="730" spans="1:48" x14ac:dyDescent="0.3">
      <c r="A730" s="2" t="s">
        <v>6</v>
      </c>
      <c r="B730" s="2">
        <v>45</v>
      </c>
      <c r="C730" s="5">
        <v>39871</v>
      </c>
      <c r="D730" s="2">
        <v>16</v>
      </c>
      <c r="E730" s="2" t="s">
        <v>8</v>
      </c>
      <c r="F730" s="6" t="s">
        <v>42</v>
      </c>
      <c r="G730" s="2">
        <v>70</v>
      </c>
      <c r="H730" s="2">
        <v>25</v>
      </c>
      <c r="I730" s="2">
        <v>30</v>
      </c>
      <c r="J730" s="2">
        <v>20</v>
      </c>
      <c r="K730" s="2">
        <v>2</v>
      </c>
      <c r="L730" s="19">
        <v>2513.2741228718346</v>
      </c>
      <c r="M730" s="19">
        <f t="shared" si="132"/>
        <v>0.25132741228718347</v>
      </c>
      <c r="N730" s="19">
        <v>1759.2918860102841</v>
      </c>
      <c r="O730" s="19">
        <f t="shared" si="133"/>
        <v>0.17592918860102841</v>
      </c>
      <c r="P730" s="19">
        <f t="shared" si="134"/>
        <v>7.5398223686155064E-2</v>
      </c>
      <c r="R730" s="24">
        <v>14.08</v>
      </c>
      <c r="S730" s="24">
        <f t="shared" si="135"/>
        <v>2.4770829755024799</v>
      </c>
      <c r="U730" s="24">
        <v>8.1999999999999993</v>
      </c>
      <c r="V730" s="24">
        <f t="shared" si="136"/>
        <v>0.61826543422647151</v>
      </c>
      <c r="X730" s="25">
        <f t="shared" si="137"/>
        <v>1.8588175412760084</v>
      </c>
      <c r="AA730" s="5">
        <v>39871</v>
      </c>
      <c r="AB730" s="2">
        <v>16</v>
      </c>
      <c r="AC730" s="2" t="s">
        <v>8</v>
      </c>
      <c r="AD730" s="6" t="s">
        <v>42</v>
      </c>
      <c r="AE730" s="2">
        <v>70</v>
      </c>
      <c r="AF730" s="2">
        <v>25</v>
      </c>
      <c r="AG730" s="2">
        <v>30</v>
      </c>
      <c r="AH730" s="2">
        <v>20</v>
      </c>
      <c r="AI730" s="2">
        <v>2</v>
      </c>
      <c r="AJ730" s="19">
        <v>2513.2741228718346</v>
      </c>
      <c r="AK730" s="19">
        <f t="shared" si="138"/>
        <v>0.25132741228718347</v>
      </c>
      <c r="AL730" s="19">
        <v>1759.2918860102841</v>
      </c>
      <c r="AM730" s="19">
        <f t="shared" si="139"/>
        <v>0.17592918860102841</v>
      </c>
      <c r="AN730" s="19">
        <f t="shared" si="140"/>
        <v>7.5398223686155064E-2</v>
      </c>
      <c r="AP730" s="24">
        <v>14.08</v>
      </c>
      <c r="AQ730" s="24">
        <f t="shared" si="141"/>
        <v>2.4770829755024799</v>
      </c>
      <c r="AR730" s="24"/>
      <c r="AS730" s="24">
        <v>8.1999999999999993</v>
      </c>
      <c r="AT730" s="24">
        <f t="shared" si="142"/>
        <v>0.61826543422647151</v>
      </c>
      <c r="AU730" s="24"/>
      <c r="AV730" s="25">
        <f t="shared" si="143"/>
        <v>1.8588175412760084</v>
      </c>
    </row>
    <row r="731" spans="1:48" x14ac:dyDescent="0.3">
      <c r="A731" s="2" t="s">
        <v>6</v>
      </c>
      <c r="B731" s="2">
        <v>45</v>
      </c>
      <c r="C731" s="5">
        <v>39871</v>
      </c>
      <c r="D731" s="2">
        <v>16</v>
      </c>
      <c r="E731" s="2" t="s">
        <v>8</v>
      </c>
      <c r="F731" s="6" t="s">
        <v>53</v>
      </c>
      <c r="G731" s="2">
        <v>90</v>
      </c>
      <c r="H731" s="2">
        <v>15</v>
      </c>
      <c r="I731" s="2">
        <v>35</v>
      </c>
      <c r="J731" s="2">
        <v>16.25</v>
      </c>
      <c r="K731" s="2">
        <v>2</v>
      </c>
      <c r="L731" s="19">
        <v>1659.1536201771096</v>
      </c>
      <c r="M731" s="19">
        <f t="shared" si="132"/>
        <v>0.16591536201771095</v>
      </c>
      <c r="N731" s="19">
        <v>1493.2382581593986</v>
      </c>
      <c r="O731" s="19">
        <f t="shared" si="133"/>
        <v>0.14932382581593986</v>
      </c>
      <c r="P731" s="19">
        <f t="shared" si="134"/>
        <v>1.659153620177109E-2</v>
      </c>
      <c r="R731" s="24">
        <v>6.51</v>
      </c>
      <c r="S731" s="24">
        <f t="shared" si="135"/>
        <v>0.9720981060617685</v>
      </c>
      <c r="U731" s="24">
        <v>8.2509316770186327</v>
      </c>
      <c r="V731" s="24">
        <f t="shared" si="136"/>
        <v>0.13689563161759449</v>
      </c>
      <c r="X731" s="25">
        <f t="shared" si="137"/>
        <v>0.83520247444417395</v>
      </c>
      <c r="AA731" s="5">
        <v>39871</v>
      </c>
      <c r="AB731" s="2">
        <v>16</v>
      </c>
      <c r="AC731" s="2" t="s">
        <v>8</v>
      </c>
      <c r="AD731" s="6" t="s">
        <v>53</v>
      </c>
      <c r="AE731" s="2">
        <v>90</v>
      </c>
      <c r="AF731" s="2">
        <v>15</v>
      </c>
      <c r="AG731" s="2">
        <v>35</v>
      </c>
      <c r="AH731" s="2">
        <v>16.25</v>
      </c>
      <c r="AI731" s="2">
        <v>2</v>
      </c>
      <c r="AJ731" s="19">
        <v>1659.1536201771096</v>
      </c>
      <c r="AK731" s="19">
        <f t="shared" si="138"/>
        <v>0.16591536201771095</v>
      </c>
      <c r="AL731" s="19">
        <v>1493.2382581593986</v>
      </c>
      <c r="AM731" s="19">
        <f t="shared" si="139"/>
        <v>0.14932382581593986</v>
      </c>
      <c r="AN731" s="19">
        <f t="shared" si="140"/>
        <v>1.659153620177109E-2</v>
      </c>
      <c r="AP731" s="24">
        <v>6.51</v>
      </c>
      <c r="AQ731" s="24">
        <f t="shared" si="141"/>
        <v>0.9720981060617685</v>
      </c>
      <c r="AR731" s="24"/>
      <c r="AS731" s="24">
        <v>8.2509316770186327</v>
      </c>
      <c r="AT731" s="24">
        <f t="shared" si="142"/>
        <v>0.13689563161759449</v>
      </c>
      <c r="AU731" s="24"/>
      <c r="AV731" s="25">
        <f t="shared" si="143"/>
        <v>0.83520247444417395</v>
      </c>
    </row>
    <row r="732" spans="1:48" x14ac:dyDescent="0.3">
      <c r="A732" s="2" t="s">
        <v>6</v>
      </c>
      <c r="B732" s="2">
        <v>45</v>
      </c>
      <c r="C732" s="5">
        <v>39871</v>
      </c>
      <c r="D732" s="2">
        <v>16</v>
      </c>
      <c r="E732" s="2" t="s">
        <v>8</v>
      </c>
      <c r="F732" s="6" t="s">
        <v>16</v>
      </c>
      <c r="G732" s="2">
        <v>80</v>
      </c>
      <c r="H732" s="2">
        <v>5</v>
      </c>
      <c r="I732" s="2">
        <v>10</v>
      </c>
      <c r="J732" s="2">
        <v>5</v>
      </c>
      <c r="K732" s="2">
        <v>1</v>
      </c>
      <c r="L732" s="19">
        <v>78.539816339744831</v>
      </c>
      <c r="M732" s="19">
        <f t="shared" si="132"/>
        <v>7.8539816339744835E-3</v>
      </c>
      <c r="N732" s="19">
        <v>62.831853071795869</v>
      </c>
      <c r="O732" s="19">
        <f t="shared" si="133"/>
        <v>6.2831853071795866E-3</v>
      </c>
      <c r="P732" s="19">
        <f t="shared" si="134"/>
        <v>1.5707963267948969E-3</v>
      </c>
      <c r="R732" s="24">
        <v>14.08</v>
      </c>
      <c r="S732" s="24">
        <f t="shared" si="135"/>
        <v>8.8467249125088576E-2</v>
      </c>
      <c r="U732" s="24">
        <v>6.8298200514138809</v>
      </c>
      <c r="V732" s="24">
        <f t="shared" si="136"/>
        <v>1.0728256249431058E-2</v>
      </c>
      <c r="X732" s="25">
        <f t="shared" si="137"/>
        <v>7.7738992875657525E-2</v>
      </c>
      <c r="AA732" s="5">
        <v>39871</v>
      </c>
      <c r="AB732" s="2">
        <v>16</v>
      </c>
      <c r="AC732" s="2" t="s">
        <v>8</v>
      </c>
      <c r="AD732" s="6" t="s">
        <v>16</v>
      </c>
      <c r="AE732" s="2">
        <v>80</v>
      </c>
      <c r="AF732" s="2">
        <v>5</v>
      </c>
      <c r="AG732" s="2">
        <v>10</v>
      </c>
      <c r="AH732" s="2">
        <v>5</v>
      </c>
      <c r="AI732" s="2">
        <v>1</v>
      </c>
      <c r="AJ732" s="19">
        <v>78.539816339744831</v>
      </c>
      <c r="AK732" s="19">
        <f t="shared" si="138"/>
        <v>7.8539816339744835E-3</v>
      </c>
      <c r="AL732" s="19">
        <v>62.831853071795869</v>
      </c>
      <c r="AM732" s="19">
        <f t="shared" si="139"/>
        <v>6.2831853071795866E-3</v>
      </c>
      <c r="AN732" s="19">
        <f t="shared" si="140"/>
        <v>1.5707963267948969E-3</v>
      </c>
      <c r="AP732" s="24">
        <v>14.08</v>
      </c>
      <c r="AQ732" s="24">
        <f t="shared" si="141"/>
        <v>8.8467249125088576E-2</v>
      </c>
      <c r="AR732" s="24"/>
      <c r="AS732" s="24">
        <v>6.8298200514138809</v>
      </c>
      <c r="AT732" s="24">
        <f t="shared" si="142"/>
        <v>1.0728256249431058E-2</v>
      </c>
      <c r="AU732" s="24"/>
      <c r="AV732" s="25">
        <f t="shared" si="143"/>
        <v>7.7738992875657525E-2</v>
      </c>
    </row>
    <row r="733" spans="1:48" x14ac:dyDescent="0.3">
      <c r="A733" s="2" t="s">
        <v>6</v>
      </c>
      <c r="B733" s="2">
        <v>45</v>
      </c>
      <c r="C733" s="5">
        <v>39871</v>
      </c>
      <c r="D733" s="2">
        <v>16</v>
      </c>
      <c r="E733" s="2" t="s">
        <v>8</v>
      </c>
      <c r="F733" s="6" t="s">
        <v>53</v>
      </c>
      <c r="G733" s="2">
        <v>90</v>
      </c>
      <c r="H733" s="2">
        <v>5</v>
      </c>
      <c r="I733" s="2">
        <v>15</v>
      </c>
      <c r="J733" s="2">
        <v>6.25</v>
      </c>
      <c r="K733" s="2">
        <v>2</v>
      </c>
      <c r="L733" s="19">
        <v>245.43692606170259</v>
      </c>
      <c r="M733" s="19">
        <f t="shared" si="132"/>
        <v>2.4543692606170259E-2</v>
      </c>
      <c r="N733" s="19">
        <v>220.89323345553234</v>
      </c>
      <c r="O733" s="19">
        <f t="shared" si="133"/>
        <v>2.2089323345553233E-2</v>
      </c>
      <c r="P733" s="19">
        <f t="shared" si="134"/>
        <v>2.4543692606170259E-3</v>
      </c>
      <c r="R733" s="24">
        <v>6.51</v>
      </c>
      <c r="S733" s="24">
        <f t="shared" si="135"/>
        <v>0.14380149497955155</v>
      </c>
      <c r="U733" s="24">
        <v>8.2509316770186327</v>
      </c>
      <c r="V733" s="24">
        <f t="shared" si="136"/>
        <v>2.0250833079525819E-2</v>
      </c>
      <c r="X733" s="25">
        <f t="shared" si="137"/>
        <v>0.12355066190002573</v>
      </c>
      <c r="AA733" s="5">
        <v>39871</v>
      </c>
      <c r="AB733" s="2">
        <v>16</v>
      </c>
      <c r="AC733" s="2" t="s">
        <v>8</v>
      </c>
      <c r="AD733" s="6" t="s">
        <v>53</v>
      </c>
      <c r="AE733" s="2">
        <v>90</v>
      </c>
      <c r="AF733" s="2">
        <v>5</v>
      </c>
      <c r="AG733" s="2">
        <v>15</v>
      </c>
      <c r="AH733" s="2">
        <v>6.25</v>
      </c>
      <c r="AI733" s="2">
        <v>2</v>
      </c>
      <c r="AJ733" s="19">
        <v>245.43692606170259</v>
      </c>
      <c r="AK733" s="19">
        <f t="shared" si="138"/>
        <v>2.4543692606170259E-2</v>
      </c>
      <c r="AL733" s="19">
        <v>220.89323345553234</v>
      </c>
      <c r="AM733" s="19">
        <f t="shared" si="139"/>
        <v>2.2089323345553233E-2</v>
      </c>
      <c r="AN733" s="19">
        <f t="shared" si="140"/>
        <v>2.4543692606170259E-3</v>
      </c>
      <c r="AP733" s="24">
        <v>6.51</v>
      </c>
      <c r="AQ733" s="24">
        <f t="shared" si="141"/>
        <v>0.14380149497955155</v>
      </c>
      <c r="AR733" s="24"/>
      <c r="AS733" s="24">
        <v>8.2509316770186327</v>
      </c>
      <c r="AT733" s="24">
        <f t="shared" si="142"/>
        <v>2.0250833079525819E-2</v>
      </c>
      <c r="AU733" s="24"/>
      <c r="AV733" s="25">
        <f t="shared" si="143"/>
        <v>0.12355066190002573</v>
      </c>
    </row>
    <row r="734" spans="1:48" x14ac:dyDescent="0.3">
      <c r="A734" s="2" t="s">
        <v>6</v>
      </c>
      <c r="B734" s="2">
        <v>45</v>
      </c>
      <c r="C734" s="5">
        <v>39871</v>
      </c>
      <c r="D734" s="2">
        <v>16</v>
      </c>
      <c r="E734" s="2" t="s">
        <v>8</v>
      </c>
      <c r="F734" s="6" t="s">
        <v>55</v>
      </c>
      <c r="G734" s="2">
        <v>80</v>
      </c>
      <c r="H734" s="2">
        <v>10</v>
      </c>
      <c r="I734" s="2">
        <v>15</v>
      </c>
      <c r="J734" s="2">
        <v>8.75</v>
      </c>
      <c r="K734" s="2">
        <v>2</v>
      </c>
      <c r="L734" s="19">
        <v>481.05637508093707</v>
      </c>
      <c r="M734" s="19">
        <f t="shared" si="132"/>
        <v>4.8105637508093706E-2</v>
      </c>
      <c r="N734" s="19">
        <v>384.84510006474966</v>
      </c>
      <c r="O734" s="19">
        <f t="shared" si="133"/>
        <v>3.8484510006474966E-2</v>
      </c>
      <c r="P734" s="19">
        <f t="shared" si="134"/>
        <v>9.6211275016187398E-3</v>
      </c>
      <c r="R734" s="24">
        <v>4.05</v>
      </c>
      <c r="S734" s="24">
        <f t="shared" si="135"/>
        <v>0.15586226552622359</v>
      </c>
      <c r="U734" s="24">
        <v>8.104694792715291</v>
      </c>
      <c r="V734" s="24">
        <f t="shared" si="136"/>
        <v>7.7976301962419281E-2</v>
      </c>
      <c r="X734" s="25">
        <f t="shared" si="137"/>
        <v>7.7885963563804311E-2</v>
      </c>
      <c r="AA734" s="5">
        <v>39871</v>
      </c>
      <c r="AB734" s="2">
        <v>16</v>
      </c>
      <c r="AC734" s="2" t="s">
        <v>8</v>
      </c>
      <c r="AD734" s="6" t="s">
        <v>55</v>
      </c>
      <c r="AE734" s="2">
        <v>80</v>
      </c>
      <c r="AF734" s="2">
        <v>10</v>
      </c>
      <c r="AG734" s="2">
        <v>15</v>
      </c>
      <c r="AH734" s="2">
        <v>8.75</v>
      </c>
      <c r="AI734" s="2">
        <v>2</v>
      </c>
      <c r="AJ734" s="19">
        <v>481.05637508093707</v>
      </c>
      <c r="AK734" s="19">
        <f t="shared" si="138"/>
        <v>4.8105637508093706E-2</v>
      </c>
      <c r="AL734" s="19">
        <v>384.84510006474966</v>
      </c>
      <c r="AM734" s="19">
        <f t="shared" si="139"/>
        <v>3.8484510006474966E-2</v>
      </c>
      <c r="AN734" s="19">
        <f t="shared" si="140"/>
        <v>9.6211275016187398E-3</v>
      </c>
      <c r="AP734" s="24">
        <v>4.05</v>
      </c>
      <c r="AQ734" s="24">
        <f t="shared" si="141"/>
        <v>0.15586226552622359</v>
      </c>
      <c r="AR734" s="24"/>
      <c r="AS734" s="24">
        <v>8.104694792715291</v>
      </c>
      <c r="AT734" s="24">
        <f t="shared" si="142"/>
        <v>7.7976301962419281E-2</v>
      </c>
      <c r="AU734" s="24"/>
      <c r="AV734" s="25">
        <f t="shared" si="143"/>
        <v>7.7885963563804311E-2</v>
      </c>
    </row>
    <row r="735" spans="1:48" x14ac:dyDescent="0.3">
      <c r="A735" s="2" t="s">
        <v>6</v>
      </c>
      <c r="B735" s="2">
        <v>45</v>
      </c>
      <c r="C735" s="5">
        <v>39871</v>
      </c>
      <c r="D735" s="2">
        <v>16</v>
      </c>
      <c r="E735" s="2" t="s">
        <v>8</v>
      </c>
      <c r="F735" s="6" t="s">
        <v>36</v>
      </c>
      <c r="G735" s="2">
        <v>60</v>
      </c>
      <c r="H735" s="2">
        <v>10</v>
      </c>
      <c r="I735" s="2">
        <v>20</v>
      </c>
      <c r="J735" s="2">
        <v>10</v>
      </c>
      <c r="K735" s="2">
        <v>2</v>
      </c>
      <c r="L735" s="19">
        <v>628.31853071795865</v>
      </c>
      <c r="M735" s="19">
        <f t="shared" si="132"/>
        <v>6.2831853071795868E-2</v>
      </c>
      <c r="N735" s="19">
        <v>376.9911184307752</v>
      </c>
      <c r="O735" s="19">
        <f t="shared" si="133"/>
        <v>3.7699111843077518E-2</v>
      </c>
      <c r="P735" s="19">
        <f t="shared" si="134"/>
        <v>2.513274122871835E-2</v>
      </c>
      <c r="R735" s="24">
        <v>14.08</v>
      </c>
      <c r="S735" s="24">
        <f t="shared" si="135"/>
        <v>0.53080349475053146</v>
      </c>
      <c r="U735" s="24">
        <v>8.3025000000000002</v>
      </c>
      <c r="V735" s="24">
        <f t="shared" si="136"/>
        <v>0.20866458405143409</v>
      </c>
      <c r="X735" s="25">
        <f t="shared" si="137"/>
        <v>0.32213891069909739</v>
      </c>
      <c r="AA735" s="5">
        <v>39871</v>
      </c>
      <c r="AB735" s="2">
        <v>16</v>
      </c>
      <c r="AC735" s="2" t="s">
        <v>8</v>
      </c>
      <c r="AD735" s="6" t="s">
        <v>36</v>
      </c>
      <c r="AE735" s="2">
        <v>60</v>
      </c>
      <c r="AF735" s="2">
        <v>10</v>
      </c>
      <c r="AG735" s="2">
        <v>20</v>
      </c>
      <c r="AH735" s="2">
        <v>10</v>
      </c>
      <c r="AI735" s="2">
        <v>2</v>
      </c>
      <c r="AJ735" s="19">
        <v>628.31853071795865</v>
      </c>
      <c r="AK735" s="19">
        <f t="shared" si="138"/>
        <v>6.2831853071795868E-2</v>
      </c>
      <c r="AL735" s="19">
        <v>376.9911184307752</v>
      </c>
      <c r="AM735" s="19">
        <f t="shared" si="139"/>
        <v>3.7699111843077518E-2</v>
      </c>
      <c r="AN735" s="19">
        <f t="shared" si="140"/>
        <v>2.513274122871835E-2</v>
      </c>
      <c r="AP735" s="24">
        <v>14.08</v>
      </c>
      <c r="AQ735" s="24">
        <f t="shared" si="141"/>
        <v>0.53080349475053146</v>
      </c>
      <c r="AR735" s="24"/>
      <c r="AS735" s="24">
        <v>8.3025000000000002</v>
      </c>
      <c r="AT735" s="24">
        <f t="shared" si="142"/>
        <v>0.20866458405143409</v>
      </c>
      <c r="AU735" s="24"/>
      <c r="AV735" s="25">
        <f t="shared" si="143"/>
        <v>0.32213891069909739</v>
      </c>
    </row>
    <row r="736" spans="1:48" x14ac:dyDescent="0.3">
      <c r="A736" s="2" t="s">
        <v>6</v>
      </c>
      <c r="B736" s="2">
        <v>45</v>
      </c>
      <c r="C736" s="5">
        <v>39871</v>
      </c>
      <c r="D736" s="2">
        <v>16</v>
      </c>
      <c r="E736" s="2" t="s">
        <v>8</v>
      </c>
      <c r="F736" s="6" t="s">
        <v>22</v>
      </c>
      <c r="G736" s="2">
        <v>90</v>
      </c>
      <c r="H736" s="2">
        <v>15</v>
      </c>
      <c r="I736" s="2">
        <v>20</v>
      </c>
      <c r="J736" s="2">
        <v>12.5</v>
      </c>
      <c r="K736" s="2">
        <v>3</v>
      </c>
      <c r="L736" s="19">
        <v>1472.621556370214</v>
      </c>
      <c r="M736" s="19">
        <f t="shared" si="132"/>
        <v>0.14726215563702139</v>
      </c>
      <c r="N736" s="19">
        <v>1325.3594007331926</v>
      </c>
      <c r="O736" s="19">
        <f t="shared" si="133"/>
        <v>0.13253594007331926</v>
      </c>
      <c r="P736" s="19">
        <f t="shared" si="134"/>
        <v>1.4726215563702127E-2</v>
      </c>
      <c r="R736" s="24">
        <v>14.08</v>
      </c>
      <c r="S736" s="24">
        <f t="shared" si="135"/>
        <v>1.8661060362323352</v>
      </c>
      <c r="U736" s="24">
        <v>8.104694792715291</v>
      </c>
      <c r="V736" s="24">
        <f t="shared" si="136"/>
        <v>0.1193514825955395</v>
      </c>
      <c r="X736" s="25">
        <f t="shared" si="137"/>
        <v>1.7467545536367957</v>
      </c>
      <c r="AA736" s="5">
        <v>39871</v>
      </c>
      <c r="AB736" s="2">
        <v>16</v>
      </c>
      <c r="AC736" s="2" t="s">
        <v>8</v>
      </c>
      <c r="AD736" s="6" t="s">
        <v>22</v>
      </c>
      <c r="AE736" s="2">
        <v>90</v>
      </c>
      <c r="AF736" s="2">
        <v>15</v>
      </c>
      <c r="AG736" s="2">
        <v>20</v>
      </c>
      <c r="AH736" s="2">
        <v>12.5</v>
      </c>
      <c r="AI736" s="2">
        <v>3</v>
      </c>
      <c r="AJ736" s="19">
        <v>1472.621556370214</v>
      </c>
      <c r="AK736" s="19">
        <f t="shared" si="138"/>
        <v>0.14726215563702139</v>
      </c>
      <c r="AL736" s="19">
        <v>1325.3594007331926</v>
      </c>
      <c r="AM736" s="19">
        <f t="shared" si="139"/>
        <v>0.13253594007331926</v>
      </c>
      <c r="AN736" s="19">
        <f t="shared" si="140"/>
        <v>1.4726215563702127E-2</v>
      </c>
      <c r="AP736" s="24">
        <v>14.08</v>
      </c>
      <c r="AQ736" s="24">
        <f t="shared" si="141"/>
        <v>1.8661060362323352</v>
      </c>
      <c r="AR736" s="24"/>
      <c r="AS736" s="24">
        <v>8.104694792715291</v>
      </c>
      <c r="AT736" s="24">
        <f t="shared" si="142"/>
        <v>0.1193514825955395</v>
      </c>
      <c r="AU736" s="24"/>
      <c r="AV736" s="25">
        <f t="shared" si="143"/>
        <v>1.7467545536367957</v>
      </c>
    </row>
    <row r="737" spans="1:48" x14ac:dyDescent="0.3">
      <c r="A737" s="2" t="s">
        <v>6</v>
      </c>
      <c r="B737" s="2">
        <v>45</v>
      </c>
      <c r="C737" s="5">
        <v>39871</v>
      </c>
      <c r="D737" s="2">
        <v>16</v>
      </c>
      <c r="E737" s="2" t="s">
        <v>8</v>
      </c>
      <c r="F737" s="6" t="s">
        <v>44</v>
      </c>
      <c r="G737" s="2">
        <v>100</v>
      </c>
      <c r="H737" s="2">
        <v>5</v>
      </c>
      <c r="I737" s="2">
        <v>15</v>
      </c>
      <c r="J737" s="2">
        <v>6.25</v>
      </c>
      <c r="K737" s="2">
        <v>2</v>
      </c>
      <c r="L737" s="19">
        <v>245.43692606170259</v>
      </c>
      <c r="M737" s="19">
        <f t="shared" si="132"/>
        <v>2.4543692606170259E-2</v>
      </c>
      <c r="N737" s="19">
        <v>245.43692606170259</v>
      </c>
      <c r="O737" s="19">
        <f t="shared" si="133"/>
        <v>2.4543692606170259E-2</v>
      </c>
      <c r="P737" s="19">
        <f t="shared" si="134"/>
        <v>0</v>
      </c>
      <c r="R737" s="24">
        <v>14.08</v>
      </c>
      <c r="S737" s="24">
        <f t="shared" si="135"/>
        <v>0.34557519189487723</v>
      </c>
      <c r="U737" s="24">
        <v>9.0675767918088734</v>
      </c>
      <c r="V737" s="24">
        <f t="shared" si="136"/>
        <v>0</v>
      </c>
      <c r="X737" s="25">
        <f t="shared" si="137"/>
        <v>0.34557519189487723</v>
      </c>
      <c r="AA737" s="5">
        <v>39871</v>
      </c>
      <c r="AB737" s="2">
        <v>16</v>
      </c>
      <c r="AC737" s="2" t="s">
        <v>8</v>
      </c>
      <c r="AD737" s="6" t="s">
        <v>44</v>
      </c>
      <c r="AE737" s="2">
        <v>100</v>
      </c>
      <c r="AF737" s="2">
        <v>5</v>
      </c>
      <c r="AG737" s="2">
        <v>15</v>
      </c>
      <c r="AH737" s="2">
        <v>6.25</v>
      </c>
      <c r="AI737" s="2">
        <v>2</v>
      </c>
      <c r="AJ737" s="19">
        <v>245.43692606170259</v>
      </c>
      <c r="AK737" s="19">
        <f t="shared" si="138"/>
        <v>2.4543692606170259E-2</v>
      </c>
      <c r="AL737" s="19">
        <v>245.43692606170259</v>
      </c>
      <c r="AM737" s="19">
        <f t="shared" si="139"/>
        <v>2.4543692606170259E-2</v>
      </c>
      <c r="AN737" s="19">
        <f t="shared" si="140"/>
        <v>0</v>
      </c>
      <c r="AP737" s="24">
        <v>14.08</v>
      </c>
      <c r="AQ737" s="24">
        <f t="shared" si="141"/>
        <v>0.34557519189487723</v>
      </c>
      <c r="AR737" s="24"/>
      <c r="AS737" s="24">
        <v>9.0675767918088734</v>
      </c>
      <c r="AT737" s="24">
        <f t="shared" si="142"/>
        <v>0</v>
      </c>
      <c r="AU737" s="24"/>
      <c r="AV737" s="25">
        <f t="shared" si="143"/>
        <v>0.34557519189487723</v>
      </c>
    </row>
    <row r="738" spans="1:48" x14ac:dyDescent="0.3">
      <c r="A738" s="2" t="s">
        <v>6</v>
      </c>
      <c r="B738" s="2">
        <v>45</v>
      </c>
      <c r="C738" s="5">
        <v>39871</v>
      </c>
      <c r="D738" s="2">
        <v>16</v>
      </c>
      <c r="E738" s="2" t="s">
        <v>8</v>
      </c>
      <c r="F738" s="6" t="s">
        <v>21</v>
      </c>
      <c r="G738" s="2">
        <v>70</v>
      </c>
      <c r="H738" s="2">
        <v>10</v>
      </c>
      <c r="I738" s="2">
        <v>25</v>
      </c>
      <c r="J738" s="2">
        <v>11.25</v>
      </c>
      <c r="K738" s="2">
        <v>2</v>
      </c>
      <c r="L738" s="19">
        <v>795.21564043991634</v>
      </c>
      <c r="M738" s="19">
        <f t="shared" si="132"/>
        <v>7.9521564043991633E-2</v>
      </c>
      <c r="N738" s="19">
        <v>556.65094830794135</v>
      </c>
      <c r="O738" s="19">
        <f t="shared" si="133"/>
        <v>5.5665094830794133E-2</v>
      </c>
      <c r="P738" s="19">
        <f t="shared" si="134"/>
        <v>2.38564692131975E-2</v>
      </c>
      <c r="R738" s="24">
        <v>14.08</v>
      </c>
      <c r="S738" s="24">
        <f t="shared" si="135"/>
        <v>0.78376453521758138</v>
      </c>
      <c r="U738" s="24">
        <v>17.830872483221476</v>
      </c>
      <c r="V738" s="24">
        <f t="shared" si="136"/>
        <v>0.42538166044042358</v>
      </c>
      <c r="X738" s="25">
        <f t="shared" si="137"/>
        <v>0.3583828747771578</v>
      </c>
      <c r="AA738" s="5">
        <v>39871</v>
      </c>
      <c r="AB738" s="2">
        <v>16</v>
      </c>
      <c r="AC738" s="2" t="s">
        <v>8</v>
      </c>
      <c r="AD738" s="6" t="s">
        <v>21</v>
      </c>
      <c r="AE738" s="2">
        <v>70</v>
      </c>
      <c r="AF738" s="2">
        <v>10</v>
      </c>
      <c r="AG738" s="2">
        <v>25</v>
      </c>
      <c r="AH738" s="2">
        <v>11.25</v>
      </c>
      <c r="AI738" s="2">
        <v>2</v>
      </c>
      <c r="AJ738" s="19">
        <v>795.21564043991634</v>
      </c>
      <c r="AK738" s="19">
        <f t="shared" si="138"/>
        <v>7.9521564043991633E-2</v>
      </c>
      <c r="AL738" s="19">
        <v>556.65094830794135</v>
      </c>
      <c r="AM738" s="19">
        <f t="shared" si="139"/>
        <v>5.5665094830794133E-2</v>
      </c>
      <c r="AN738" s="19">
        <f t="shared" si="140"/>
        <v>2.38564692131975E-2</v>
      </c>
      <c r="AP738" s="24">
        <v>14.08</v>
      </c>
      <c r="AQ738" s="24">
        <f t="shared" si="141"/>
        <v>0.78376453521758138</v>
      </c>
      <c r="AR738" s="24"/>
      <c r="AS738" s="24">
        <v>17.830872483221476</v>
      </c>
      <c r="AT738" s="24">
        <f t="shared" si="142"/>
        <v>0.42538166044042358</v>
      </c>
      <c r="AU738" s="24"/>
      <c r="AV738" s="25">
        <f t="shared" si="143"/>
        <v>0.3583828747771578</v>
      </c>
    </row>
    <row r="739" spans="1:48" x14ac:dyDescent="0.3">
      <c r="A739" s="2" t="s">
        <v>6</v>
      </c>
      <c r="B739" s="2">
        <v>45</v>
      </c>
      <c r="C739" s="5">
        <v>39871</v>
      </c>
      <c r="D739" s="2">
        <v>16</v>
      </c>
      <c r="E739" s="2" t="s">
        <v>8</v>
      </c>
      <c r="F739" s="6" t="s">
        <v>53</v>
      </c>
      <c r="G739" s="2">
        <v>100</v>
      </c>
      <c r="H739" s="2">
        <v>5</v>
      </c>
      <c r="I739" s="2">
        <v>10</v>
      </c>
      <c r="J739" s="2">
        <v>5</v>
      </c>
      <c r="K739" s="2">
        <v>2</v>
      </c>
      <c r="L739" s="19">
        <v>157.07963267948966</v>
      </c>
      <c r="M739" s="19">
        <f t="shared" si="132"/>
        <v>1.5707963267948967E-2</v>
      </c>
      <c r="N739" s="19">
        <v>157.07963267948966</v>
      </c>
      <c r="O739" s="19">
        <f t="shared" si="133"/>
        <v>1.5707963267948967E-2</v>
      </c>
      <c r="P739" s="19">
        <f t="shared" si="134"/>
        <v>0</v>
      </c>
      <c r="R739" s="24">
        <v>6.51</v>
      </c>
      <c r="S739" s="24">
        <f t="shared" si="135"/>
        <v>0.10225884087434778</v>
      </c>
      <c r="U739" s="24">
        <v>8.2509316770186327</v>
      </c>
      <c r="V739" s="24">
        <f t="shared" si="136"/>
        <v>0</v>
      </c>
      <c r="X739" s="25">
        <f t="shared" si="137"/>
        <v>0.10225884087434778</v>
      </c>
      <c r="AA739" s="5">
        <v>39871</v>
      </c>
      <c r="AB739" s="2">
        <v>16</v>
      </c>
      <c r="AC739" s="2" t="s">
        <v>8</v>
      </c>
      <c r="AD739" s="6" t="s">
        <v>53</v>
      </c>
      <c r="AE739" s="2">
        <v>100</v>
      </c>
      <c r="AF739" s="2">
        <v>5</v>
      </c>
      <c r="AG739" s="2">
        <v>10</v>
      </c>
      <c r="AH739" s="2">
        <v>5</v>
      </c>
      <c r="AI739" s="2">
        <v>2</v>
      </c>
      <c r="AJ739" s="19">
        <v>157.07963267948966</v>
      </c>
      <c r="AK739" s="19">
        <f t="shared" si="138"/>
        <v>1.5707963267948967E-2</v>
      </c>
      <c r="AL739" s="19">
        <v>157.07963267948966</v>
      </c>
      <c r="AM739" s="19">
        <f t="shared" si="139"/>
        <v>1.5707963267948967E-2</v>
      </c>
      <c r="AN739" s="19">
        <f t="shared" si="140"/>
        <v>0</v>
      </c>
      <c r="AP739" s="24">
        <v>6.51</v>
      </c>
      <c r="AQ739" s="24">
        <f t="shared" si="141"/>
        <v>0.10225884087434778</v>
      </c>
      <c r="AR739" s="24"/>
      <c r="AS739" s="24">
        <v>8.2509316770186327</v>
      </c>
      <c r="AT739" s="24">
        <f t="shared" si="142"/>
        <v>0</v>
      </c>
      <c r="AU739" s="24"/>
      <c r="AV739" s="25">
        <f t="shared" si="143"/>
        <v>0.10225884087434778</v>
      </c>
    </row>
    <row r="740" spans="1:48" x14ac:dyDescent="0.3">
      <c r="A740" s="2" t="s">
        <v>6</v>
      </c>
      <c r="B740" s="2">
        <v>45</v>
      </c>
      <c r="C740" s="5">
        <v>39871</v>
      </c>
      <c r="D740" s="2">
        <v>16</v>
      </c>
      <c r="E740" s="2" t="s">
        <v>8</v>
      </c>
      <c r="F740" s="6" t="s">
        <v>53</v>
      </c>
      <c r="G740" s="2">
        <v>80</v>
      </c>
      <c r="H740" s="2">
        <v>10</v>
      </c>
      <c r="I740" s="2">
        <v>20</v>
      </c>
      <c r="J740" s="2">
        <v>10</v>
      </c>
      <c r="K740" s="2">
        <v>2</v>
      </c>
      <c r="L740" s="19">
        <v>628.31853071795865</v>
      </c>
      <c r="M740" s="19">
        <f t="shared" si="132"/>
        <v>6.2831853071795868E-2</v>
      </c>
      <c r="N740" s="19">
        <v>502.65482457436696</v>
      </c>
      <c r="O740" s="19">
        <f t="shared" si="133"/>
        <v>5.0265482457436693E-2</v>
      </c>
      <c r="P740" s="19">
        <f t="shared" si="134"/>
        <v>1.2566370614359175E-2</v>
      </c>
      <c r="R740" s="24">
        <v>6.51</v>
      </c>
      <c r="S740" s="24">
        <f t="shared" si="135"/>
        <v>0.32722829079791288</v>
      </c>
      <c r="U740" s="24">
        <v>8.2509316770186327</v>
      </c>
      <c r="V740" s="24">
        <f t="shared" si="136"/>
        <v>0.10368426536717221</v>
      </c>
      <c r="X740" s="25">
        <f t="shared" si="137"/>
        <v>0.22354402543074067</v>
      </c>
      <c r="AA740" s="5">
        <v>39871</v>
      </c>
      <c r="AB740" s="2">
        <v>16</v>
      </c>
      <c r="AC740" s="2" t="s">
        <v>8</v>
      </c>
      <c r="AD740" s="6" t="s">
        <v>53</v>
      </c>
      <c r="AE740" s="2">
        <v>80</v>
      </c>
      <c r="AF740" s="2">
        <v>10</v>
      </c>
      <c r="AG740" s="2">
        <v>20</v>
      </c>
      <c r="AH740" s="2">
        <v>10</v>
      </c>
      <c r="AI740" s="2">
        <v>2</v>
      </c>
      <c r="AJ740" s="19">
        <v>628.31853071795865</v>
      </c>
      <c r="AK740" s="19">
        <f t="shared" si="138"/>
        <v>6.2831853071795868E-2</v>
      </c>
      <c r="AL740" s="19">
        <v>502.65482457436696</v>
      </c>
      <c r="AM740" s="19">
        <f t="shared" si="139"/>
        <v>5.0265482457436693E-2</v>
      </c>
      <c r="AN740" s="19">
        <f t="shared" si="140"/>
        <v>1.2566370614359175E-2</v>
      </c>
      <c r="AP740" s="24">
        <v>6.51</v>
      </c>
      <c r="AQ740" s="24">
        <f t="shared" si="141"/>
        <v>0.32722829079791288</v>
      </c>
      <c r="AR740" s="24"/>
      <c r="AS740" s="24">
        <v>8.2509316770186327</v>
      </c>
      <c r="AT740" s="24">
        <f t="shared" si="142"/>
        <v>0.10368426536717221</v>
      </c>
      <c r="AU740" s="24"/>
      <c r="AV740" s="25">
        <f t="shared" si="143"/>
        <v>0.22354402543074067</v>
      </c>
    </row>
    <row r="741" spans="1:48" x14ac:dyDescent="0.3">
      <c r="A741" s="2" t="s">
        <v>6</v>
      </c>
      <c r="B741" s="2">
        <v>45</v>
      </c>
      <c r="C741" s="5">
        <v>39871</v>
      </c>
      <c r="D741" s="2">
        <v>16</v>
      </c>
      <c r="E741" s="2" t="s">
        <v>8</v>
      </c>
      <c r="F741" s="6" t="s">
        <v>53</v>
      </c>
      <c r="G741" s="2">
        <v>70</v>
      </c>
      <c r="H741" s="2">
        <v>10</v>
      </c>
      <c r="I741" s="2">
        <v>30</v>
      </c>
      <c r="J741" s="2">
        <v>12.5</v>
      </c>
      <c r="K741" s="2">
        <v>2</v>
      </c>
      <c r="L741" s="19">
        <v>981.74770424681037</v>
      </c>
      <c r="M741" s="19">
        <f t="shared" si="132"/>
        <v>9.8174770424681035E-2</v>
      </c>
      <c r="N741" s="19">
        <v>687.22339297276721</v>
      </c>
      <c r="O741" s="19">
        <f t="shared" si="133"/>
        <v>6.8722339297276724E-2</v>
      </c>
      <c r="P741" s="19">
        <f t="shared" si="134"/>
        <v>2.945243112740431E-2</v>
      </c>
      <c r="R741" s="24">
        <v>6.51</v>
      </c>
      <c r="S741" s="24">
        <f t="shared" si="135"/>
        <v>0.44738242882527146</v>
      </c>
      <c r="U741" s="24">
        <v>8.2509316770186327</v>
      </c>
      <c r="V741" s="24">
        <f t="shared" si="136"/>
        <v>0.24300999695430983</v>
      </c>
      <c r="X741" s="25">
        <f t="shared" si="137"/>
        <v>0.20437243187096163</v>
      </c>
      <c r="AA741" s="5">
        <v>39871</v>
      </c>
      <c r="AB741" s="2">
        <v>16</v>
      </c>
      <c r="AC741" s="2" t="s">
        <v>8</v>
      </c>
      <c r="AD741" s="6" t="s">
        <v>53</v>
      </c>
      <c r="AE741" s="2">
        <v>70</v>
      </c>
      <c r="AF741" s="2">
        <v>10</v>
      </c>
      <c r="AG741" s="2">
        <v>30</v>
      </c>
      <c r="AH741" s="2">
        <v>12.5</v>
      </c>
      <c r="AI741" s="2">
        <v>2</v>
      </c>
      <c r="AJ741" s="19">
        <v>981.74770424681037</v>
      </c>
      <c r="AK741" s="19">
        <f t="shared" si="138"/>
        <v>9.8174770424681035E-2</v>
      </c>
      <c r="AL741" s="19">
        <v>687.22339297276721</v>
      </c>
      <c r="AM741" s="19">
        <f t="shared" si="139"/>
        <v>6.8722339297276724E-2</v>
      </c>
      <c r="AN741" s="19">
        <f t="shared" si="140"/>
        <v>2.945243112740431E-2</v>
      </c>
      <c r="AP741" s="24">
        <v>6.51</v>
      </c>
      <c r="AQ741" s="24">
        <f t="shared" si="141"/>
        <v>0.44738242882527146</v>
      </c>
      <c r="AR741" s="24"/>
      <c r="AS741" s="24">
        <v>8.2509316770186327</v>
      </c>
      <c r="AT741" s="24">
        <f t="shared" si="142"/>
        <v>0.24300999695430983</v>
      </c>
      <c r="AU741" s="24"/>
      <c r="AV741" s="25">
        <f t="shared" si="143"/>
        <v>0.20437243187096163</v>
      </c>
    </row>
    <row r="742" spans="1:48" x14ac:dyDescent="0.3">
      <c r="A742" s="2" t="s">
        <v>6</v>
      </c>
      <c r="B742" s="2">
        <v>45</v>
      </c>
      <c r="C742" s="5">
        <v>39871</v>
      </c>
      <c r="D742" s="2">
        <v>16</v>
      </c>
      <c r="E742" s="2" t="s">
        <v>8</v>
      </c>
      <c r="F742" s="6" t="s">
        <v>36</v>
      </c>
      <c r="G742" s="2">
        <v>80</v>
      </c>
      <c r="H742" s="2">
        <v>20</v>
      </c>
      <c r="I742" s="2">
        <v>35</v>
      </c>
      <c r="J742" s="2">
        <v>18.75</v>
      </c>
      <c r="K742" s="2">
        <v>2</v>
      </c>
      <c r="L742" s="19">
        <v>2208.9323345553235</v>
      </c>
      <c r="M742" s="19">
        <f t="shared" si="132"/>
        <v>0.22089323345553236</v>
      </c>
      <c r="N742" s="19">
        <v>1767.1458676442589</v>
      </c>
      <c r="O742" s="19">
        <f t="shared" si="133"/>
        <v>0.17671458676442589</v>
      </c>
      <c r="P742" s="19">
        <f t="shared" si="134"/>
        <v>4.4178646691106466E-2</v>
      </c>
      <c r="R742" s="24">
        <v>14.08</v>
      </c>
      <c r="S742" s="24">
        <f t="shared" si="135"/>
        <v>2.4881413816431164</v>
      </c>
      <c r="U742" s="24">
        <v>8.3025000000000002</v>
      </c>
      <c r="V742" s="24">
        <f t="shared" si="136"/>
        <v>0.36679321415291144</v>
      </c>
      <c r="X742" s="25">
        <f t="shared" si="137"/>
        <v>2.1213481674902051</v>
      </c>
      <c r="AA742" s="5">
        <v>39871</v>
      </c>
      <c r="AB742" s="2">
        <v>16</v>
      </c>
      <c r="AC742" s="2" t="s">
        <v>8</v>
      </c>
      <c r="AD742" s="6" t="s">
        <v>36</v>
      </c>
      <c r="AE742" s="2">
        <v>80</v>
      </c>
      <c r="AF742" s="2">
        <v>20</v>
      </c>
      <c r="AG742" s="2">
        <v>35</v>
      </c>
      <c r="AH742" s="2">
        <v>18.75</v>
      </c>
      <c r="AI742" s="2">
        <v>2</v>
      </c>
      <c r="AJ742" s="19">
        <v>2208.9323345553235</v>
      </c>
      <c r="AK742" s="19">
        <f t="shared" si="138"/>
        <v>0.22089323345553236</v>
      </c>
      <c r="AL742" s="19">
        <v>1767.1458676442589</v>
      </c>
      <c r="AM742" s="19">
        <f t="shared" si="139"/>
        <v>0.17671458676442589</v>
      </c>
      <c r="AN742" s="19">
        <f t="shared" si="140"/>
        <v>4.4178646691106466E-2</v>
      </c>
      <c r="AP742" s="24">
        <v>14.08</v>
      </c>
      <c r="AQ742" s="24">
        <f t="shared" si="141"/>
        <v>2.4881413816431164</v>
      </c>
      <c r="AR742" s="24"/>
      <c r="AS742" s="24">
        <v>8.3025000000000002</v>
      </c>
      <c r="AT742" s="24">
        <f t="shared" si="142"/>
        <v>0.36679321415291144</v>
      </c>
      <c r="AU742" s="24"/>
      <c r="AV742" s="25">
        <f t="shared" si="143"/>
        <v>2.1213481674902051</v>
      </c>
    </row>
    <row r="743" spans="1:48" x14ac:dyDescent="0.3">
      <c r="A743" s="2" t="s">
        <v>6</v>
      </c>
      <c r="B743" s="2">
        <v>45</v>
      </c>
      <c r="C743" s="5">
        <v>39871</v>
      </c>
      <c r="D743" s="2">
        <v>16</v>
      </c>
      <c r="E743" s="2" t="s">
        <v>8</v>
      </c>
      <c r="F743" s="6" t="s">
        <v>42</v>
      </c>
      <c r="G743" s="2">
        <v>40</v>
      </c>
      <c r="H743" s="2">
        <v>35</v>
      </c>
      <c r="I743" s="2">
        <v>40</v>
      </c>
      <c r="J743" s="2">
        <v>27.5</v>
      </c>
      <c r="K743" s="2">
        <v>2</v>
      </c>
      <c r="L743" s="19">
        <v>4751.6588885545625</v>
      </c>
      <c r="M743" s="19">
        <f t="shared" si="132"/>
        <v>0.47516588885545624</v>
      </c>
      <c r="N743" s="19">
        <v>1900.6635554218251</v>
      </c>
      <c r="O743" s="19">
        <f t="shared" si="133"/>
        <v>0.19006635554218251</v>
      </c>
      <c r="P743" s="19">
        <f t="shared" si="134"/>
        <v>0.28509953331327376</v>
      </c>
      <c r="R743" s="24">
        <v>14.08</v>
      </c>
      <c r="S743" s="24">
        <f t="shared" si="135"/>
        <v>2.6761342860339297</v>
      </c>
      <c r="U743" s="24">
        <v>8.1999999999999993</v>
      </c>
      <c r="V743" s="24">
        <f t="shared" si="136"/>
        <v>2.3378161731688447</v>
      </c>
      <c r="X743" s="25">
        <f t="shared" si="137"/>
        <v>0.33831811286508495</v>
      </c>
      <c r="AA743" s="5">
        <v>39871</v>
      </c>
      <c r="AB743" s="2">
        <v>16</v>
      </c>
      <c r="AC743" s="2" t="s">
        <v>8</v>
      </c>
      <c r="AD743" s="6" t="s">
        <v>42</v>
      </c>
      <c r="AE743" s="2">
        <v>40</v>
      </c>
      <c r="AF743" s="2">
        <v>35</v>
      </c>
      <c r="AG743" s="2">
        <v>40</v>
      </c>
      <c r="AH743" s="2">
        <v>27.5</v>
      </c>
      <c r="AI743" s="2">
        <v>2</v>
      </c>
      <c r="AJ743" s="19">
        <v>4751.6588885545625</v>
      </c>
      <c r="AK743" s="19">
        <f t="shared" si="138"/>
        <v>0.47516588885545624</v>
      </c>
      <c r="AL743" s="19">
        <v>1900.6635554218251</v>
      </c>
      <c r="AM743" s="19">
        <f t="shared" si="139"/>
        <v>0.19006635554218251</v>
      </c>
      <c r="AN743" s="19">
        <f t="shared" si="140"/>
        <v>0.28509953331327376</v>
      </c>
      <c r="AP743" s="24">
        <v>14.08</v>
      </c>
      <c r="AQ743" s="24">
        <f t="shared" si="141"/>
        <v>2.6761342860339297</v>
      </c>
      <c r="AR743" s="24"/>
      <c r="AS743" s="24">
        <v>8.1999999999999993</v>
      </c>
      <c r="AT743" s="24">
        <f t="shared" si="142"/>
        <v>2.3378161731688447</v>
      </c>
      <c r="AU743" s="24"/>
      <c r="AV743" s="25">
        <f t="shared" si="143"/>
        <v>0.33831811286508495</v>
      </c>
    </row>
    <row r="744" spans="1:48" x14ac:dyDescent="0.3">
      <c r="A744" s="2" t="s">
        <v>6</v>
      </c>
      <c r="B744" s="2">
        <v>45</v>
      </c>
      <c r="C744" s="5">
        <v>39871</v>
      </c>
      <c r="D744" s="2">
        <v>16</v>
      </c>
      <c r="E744" s="2" t="s">
        <v>8</v>
      </c>
      <c r="F744" s="6" t="s">
        <v>22</v>
      </c>
      <c r="G744" s="2">
        <v>80</v>
      </c>
      <c r="H744" s="2">
        <v>90</v>
      </c>
      <c r="I744" s="2">
        <v>160</v>
      </c>
      <c r="J744" s="2">
        <v>85</v>
      </c>
      <c r="K744" s="2">
        <v>3</v>
      </c>
      <c r="L744" s="19">
        <v>68094.020766558693</v>
      </c>
      <c r="M744" s="19">
        <f t="shared" si="132"/>
        <v>6.8094020766558696</v>
      </c>
      <c r="N744" s="19">
        <v>54475.216613246957</v>
      </c>
      <c r="O744" s="19">
        <f t="shared" si="133"/>
        <v>5.4475216613246955</v>
      </c>
      <c r="P744" s="19">
        <f t="shared" si="134"/>
        <v>1.3618804153311741</v>
      </c>
      <c r="R744" s="24">
        <v>14.08</v>
      </c>
      <c r="S744" s="24">
        <f t="shared" si="135"/>
        <v>76.701104991451714</v>
      </c>
      <c r="U744" s="24">
        <v>8.104694792715291</v>
      </c>
      <c r="V744" s="24">
        <f t="shared" si="136"/>
        <v>11.037625110435505</v>
      </c>
      <c r="X744" s="25">
        <f t="shared" si="137"/>
        <v>65.663479881016215</v>
      </c>
      <c r="AA744" s="5">
        <v>39871</v>
      </c>
      <c r="AB744" s="2">
        <v>16</v>
      </c>
      <c r="AC744" s="2" t="s">
        <v>8</v>
      </c>
      <c r="AD744" s="6" t="s">
        <v>22</v>
      </c>
      <c r="AE744" s="2">
        <v>80</v>
      </c>
      <c r="AF744" s="2">
        <v>90</v>
      </c>
      <c r="AG744" s="2">
        <v>160</v>
      </c>
      <c r="AH744" s="2">
        <v>85</v>
      </c>
      <c r="AI744" s="2">
        <v>3</v>
      </c>
      <c r="AJ744" s="19">
        <v>68094.020766558693</v>
      </c>
      <c r="AK744" s="19">
        <f t="shared" si="138"/>
        <v>6.8094020766558696</v>
      </c>
      <c r="AL744" s="19">
        <v>54475.216613246957</v>
      </c>
      <c r="AM744" s="19">
        <f t="shared" si="139"/>
        <v>5.4475216613246955</v>
      </c>
      <c r="AN744" s="19">
        <f t="shared" si="140"/>
        <v>1.3618804153311741</v>
      </c>
      <c r="AP744" s="24">
        <v>14.08</v>
      </c>
      <c r="AQ744" s="24">
        <f t="shared" si="141"/>
        <v>76.701104991451714</v>
      </c>
      <c r="AR744" s="24"/>
      <c r="AS744" s="24">
        <v>8.104694792715291</v>
      </c>
      <c r="AT744" s="24">
        <f t="shared" si="142"/>
        <v>11.037625110435505</v>
      </c>
      <c r="AU744" s="24"/>
      <c r="AV744" s="25">
        <f t="shared" si="143"/>
        <v>65.663479881016215</v>
      </c>
    </row>
    <row r="745" spans="1:48" x14ac:dyDescent="0.3">
      <c r="A745" s="2" t="s">
        <v>6</v>
      </c>
      <c r="B745" s="2">
        <v>45</v>
      </c>
      <c r="C745" s="5">
        <v>39871</v>
      </c>
      <c r="D745" s="2">
        <v>16</v>
      </c>
      <c r="E745" s="2" t="s">
        <v>8</v>
      </c>
      <c r="F745" s="6" t="s">
        <v>53</v>
      </c>
      <c r="G745" s="2">
        <v>30</v>
      </c>
      <c r="H745" s="2">
        <v>15</v>
      </c>
      <c r="I745" s="2">
        <v>30</v>
      </c>
      <c r="J745" s="2">
        <v>15</v>
      </c>
      <c r="K745" s="2">
        <v>2</v>
      </c>
      <c r="L745" s="19">
        <v>1413.7166941154069</v>
      </c>
      <c r="M745" s="19">
        <f t="shared" si="132"/>
        <v>0.1413716694115407</v>
      </c>
      <c r="N745" s="19">
        <v>424.11500823462205</v>
      </c>
      <c r="O745" s="19">
        <f t="shared" si="133"/>
        <v>4.2411500823462206E-2</v>
      </c>
      <c r="P745" s="19">
        <f t="shared" si="134"/>
        <v>9.896016858807849E-2</v>
      </c>
      <c r="R745" s="24">
        <v>6.51</v>
      </c>
      <c r="S745" s="24">
        <f t="shared" si="135"/>
        <v>0.27609887036073893</v>
      </c>
      <c r="U745" s="24">
        <v>8.2509316770186327</v>
      </c>
      <c r="V745" s="24">
        <f t="shared" si="136"/>
        <v>0.81651358976648103</v>
      </c>
      <c r="X745" s="25">
        <f t="shared" si="137"/>
        <v>-0.54041471940574204</v>
      </c>
      <c r="AA745" s="5">
        <v>39871</v>
      </c>
      <c r="AB745" s="2">
        <v>16</v>
      </c>
      <c r="AC745" s="2" t="s">
        <v>8</v>
      </c>
      <c r="AD745" s="6" t="s">
        <v>53</v>
      </c>
      <c r="AE745" s="2">
        <v>30</v>
      </c>
      <c r="AF745" s="2">
        <v>15</v>
      </c>
      <c r="AG745" s="2">
        <v>30</v>
      </c>
      <c r="AH745" s="2">
        <v>15</v>
      </c>
      <c r="AI745" s="2">
        <v>2</v>
      </c>
      <c r="AJ745" s="19">
        <v>1413.7166941154069</v>
      </c>
      <c r="AK745" s="19">
        <f t="shared" si="138"/>
        <v>0.1413716694115407</v>
      </c>
      <c r="AL745" s="19">
        <v>424.11500823462205</v>
      </c>
      <c r="AM745" s="19">
        <f t="shared" si="139"/>
        <v>4.2411500823462206E-2</v>
      </c>
      <c r="AN745" s="19">
        <f t="shared" si="140"/>
        <v>9.896016858807849E-2</v>
      </c>
      <c r="AP745" s="24">
        <v>6.51</v>
      </c>
      <c r="AQ745" s="24">
        <f t="shared" si="141"/>
        <v>0.27609887036073893</v>
      </c>
      <c r="AR745" s="24"/>
      <c r="AS745" s="24">
        <v>8.2509316770186327</v>
      </c>
      <c r="AT745" s="24">
        <f t="shared" si="142"/>
        <v>0.81651358976648103</v>
      </c>
      <c r="AU745" s="24"/>
      <c r="AV745" s="25">
        <f t="shared" si="143"/>
        <v>-0.54041471940574204</v>
      </c>
    </row>
    <row r="746" spans="1:48" x14ac:dyDescent="0.3">
      <c r="A746" s="2" t="s">
        <v>6</v>
      </c>
      <c r="B746" s="2">
        <v>45</v>
      </c>
      <c r="C746" s="5">
        <v>39871</v>
      </c>
      <c r="D746" s="2">
        <v>16</v>
      </c>
      <c r="E746" s="2" t="s">
        <v>8</v>
      </c>
      <c r="F746" s="6" t="s">
        <v>36</v>
      </c>
      <c r="G746" s="2">
        <v>60</v>
      </c>
      <c r="H746" s="2">
        <v>15</v>
      </c>
      <c r="I746" s="2">
        <v>25</v>
      </c>
      <c r="J746" s="2">
        <v>13.75</v>
      </c>
      <c r="K746" s="2">
        <v>2</v>
      </c>
      <c r="L746" s="19">
        <v>1187.9147221386406</v>
      </c>
      <c r="M746" s="19">
        <f t="shared" si="132"/>
        <v>0.11879147221386406</v>
      </c>
      <c r="N746" s="19">
        <v>712.74883328318435</v>
      </c>
      <c r="O746" s="19">
        <f t="shared" si="133"/>
        <v>7.1274883328318439E-2</v>
      </c>
      <c r="P746" s="19">
        <f t="shared" si="134"/>
        <v>4.7516588885545621E-2</v>
      </c>
      <c r="R746" s="24">
        <v>14.08</v>
      </c>
      <c r="S746" s="24">
        <f t="shared" si="135"/>
        <v>1.0035503572627236</v>
      </c>
      <c r="U746" s="24">
        <v>8.3025000000000002</v>
      </c>
      <c r="V746" s="24">
        <f t="shared" si="136"/>
        <v>0.39450647922224252</v>
      </c>
      <c r="X746" s="25">
        <f t="shared" si="137"/>
        <v>0.60904387804048099</v>
      </c>
      <c r="AA746" s="5">
        <v>39871</v>
      </c>
      <c r="AB746" s="2">
        <v>16</v>
      </c>
      <c r="AC746" s="2" t="s">
        <v>8</v>
      </c>
      <c r="AD746" s="6" t="s">
        <v>36</v>
      </c>
      <c r="AE746" s="2">
        <v>60</v>
      </c>
      <c r="AF746" s="2">
        <v>15</v>
      </c>
      <c r="AG746" s="2">
        <v>25</v>
      </c>
      <c r="AH746" s="2">
        <v>13.75</v>
      </c>
      <c r="AI746" s="2">
        <v>2</v>
      </c>
      <c r="AJ746" s="19">
        <v>1187.9147221386406</v>
      </c>
      <c r="AK746" s="19">
        <f t="shared" si="138"/>
        <v>0.11879147221386406</v>
      </c>
      <c r="AL746" s="19">
        <v>712.74883328318435</v>
      </c>
      <c r="AM746" s="19">
        <f t="shared" si="139"/>
        <v>7.1274883328318439E-2</v>
      </c>
      <c r="AN746" s="19">
        <f t="shared" si="140"/>
        <v>4.7516588885545621E-2</v>
      </c>
      <c r="AP746" s="24">
        <v>14.08</v>
      </c>
      <c r="AQ746" s="24">
        <f t="shared" si="141"/>
        <v>1.0035503572627236</v>
      </c>
      <c r="AR746" s="24"/>
      <c r="AS746" s="24">
        <v>8.3025000000000002</v>
      </c>
      <c r="AT746" s="24">
        <f t="shared" si="142"/>
        <v>0.39450647922224252</v>
      </c>
      <c r="AU746" s="24"/>
      <c r="AV746" s="25">
        <f t="shared" si="143"/>
        <v>0.60904387804048099</v>
      </c>
    </row>
    <row r="747" spans="1:48" x14ac:dyDescent="0.3">
      <c r="A747" s="2" t="s">
        <v>6</v>
      </c>
      <c r="B747" s="2">
        <v>45</v>
      </c>
      <c r="C747" s="5">
        <v>39871</v>
      </c>
      <c r="D747" s="2">
        <v>16</v>
      </c>
      <c r="E747" s="2" t="s">
        <v>8</v>
      </c>
      <c r="F747" s="6" t="s">
        <v>53</v>
      </c>
      <c r="G747" s="2">
        <v>90</v>
      </c>
      <c r="H747" s="2">
        <v>5</v>
      </c>
      <c r="I747" s="2">
        <v>15</v>
      </c>
      <c r="J747" s="2">
        <v>6.25</v>
      </c>
      <c r="K747" s="2">
        <v>2</v>
      </c>
      <c r="L747" s="19">
        <v>245.43692606170259</v>
      </c>
      <c r="M747" s="19">
        <f t="shared" si="132"/>
        <v>2.4543692606170259E-2</v>
      </c>
      <c r="N747" s="19">
        <v>220.89323345553234</v>
      </c>
      <c r="O747" s="19">
        <f t="shared" si="133"/>
        <v>2.2089323345553233E-2</v>
      </c>
      <c r="P747" s="19">
        <f t="shared" si="134"/>
        <v>2.4543692606170259E-3</v>
      </c>
      <c r="R747" s="24">
        <v>6.51</v>
      </c>
      <c r="S747" s="24">
        <f t="shared" si="135"/>
        <v>0.14380149497955155</v>
      </c>
      <c r="U747" s="24">
        <v>8.2509316770186327</v>
      </c>
      <c r="V747" s="24">
        <f t="shared" si="136"/>
        <v>2.0250833079525819E-2</v>
      </c>
      <c r="X747" s="25">
        <f t="shared" si="137"/>
        <v>0.12355066190002573</v>
      </c>
      <c r="AA747" s="5">
        <v>39871</v>
      </c>
      <c r="AB747" s="2">
        <v>16</v>
      </c>
      <c r="AC747" s="2" t="s">
        <v>8</v>
      </c>
      <c r="AD747" s="6" t="s">
        <v>53</v>
      </c>
      <c r="AE747" s="2">
        <v>90</v>
      </c>
      <c r="AF747" s="2">
        <v>5</v>
      </c>
      <c r="AG747" s="2">
        <v>15</v>
      </c>
      <c r="AH747" s="2">
        <v>6.25</v>
      </c>
      <c r="AI747" s="2">
        <v>2</v>
      </c>
      <c r="AJ747" s="19">
        <v>245.43692606170259</v>
      </c>
      <c r="AK747" s="19">
        <f t="shared" si="138"/>
        <v>2.4543692606170259E-2</v>
      </c>
      <c r="AL747" s="19">
        <v>220.89323345553234</v>
      </c>
      <c r="AM747" s="19">
        <f t="shared" si="139"/>
        <v>2.2089323345553233E-2</v>
      </c>
      <c r="AN747" s="19">
        <f t="shared" si="140"/>
        <v>2.4543692606170259E-3</v>
      </c>
      <c r="AP747" s="24">
        <v>6.51</v>
      </c>
      <c r="AQ747" s="24">
        <f t="shared" si="141"/>
        <v>0.14380149497955155</v>
      </c>
      <c r="AR747" s="24"/>
      <c r="AS747" s="24">
        <v>8.2509316770186327</v>
      </c>
      <c r="AT747" s="24">
        <f t="shared" si="142"/>
        <v>2.0250833079525819E-2</v>
      </c>
      <c r="AU747" s="24"/>
      <c r="AV747" s="25">
        <f t="shared" si="143"/>
        <v>0.12355066190002573</v>
      </c>
    </row>
    <row r="748" spans="1:48" x14ac:dyDescent="0.3">
      <c r="A748" s="2" t="s">
        <v>6</v>
      </c>
      <c r="B748" s="2">
        <v>45</v>
      </c>
      <c r="C748" s="5">
        <v>39871</v>
      </c>
      <c r="D748" s="2">
        <v>16</v>
      </c>
      <c r="E748" s="2" t="s">
        <v>8</v>
      </c>
      <c r="F748" s="6" t="s">
        <v>22</v>
      </c>
      <c r="G748" s="2">
        <v>100</v>
      </c>
      <c r="H748" s="2">
        <v>20</v>
      </c>
      <c r="I748" s="2">
        <v>15</v>
      </c>
      <c r="J748" s="2">
        <v>13.75</v>
      </c>
      <c r="K748" s="2">
        <v>3</v>
      </c>
      <c r="L748" s="19">
        <v>1781.8720832079591</v>
      </c>
      <c r="M748" s="19">
        <f t="shared" si="132"/>
        <v>0.1781872083207959</v>
      </c>
      <c r="N748" s="19">
        <v>1781.8720832079591</v>
      </c>
      <c r="O748" s="19">
        <f t="shared" si="133"/>
        <v>0.1781872083207959</v>
      </c>
      <c r="P748" s="19">
        <f t="shared" si="134"/>
        <v>0</v>
      </c>
      <c r="R748" s="24">
        <v>14.08</v>
      </c>
      <c r="S748" s="24">
        <f t="shared" si="135"/>
        <v>2.5088758931568065</v>
      </c>
      <c r="U748" s="24">
        <v>8.104694792715291</v>
      </c>
      <c r="V748" s="24">
        <f t="shared" si="136"/>
        <v>0</v>
      </c>
      <c r="X748" s="25">
        <f t="shared" si="137"/>
        <v>2.5088758931568065</v>
      </c>
      <c r="AA748" s="5">
        <v>39871</v>
      </c>
      <c r="AB748" s="2">
        <v>16</v>
      </c>
      <c r="AC748" s="2" t="s">
        <v>8</v>
      </c>
      <c r="AD748" s="6" t="s">
        <v>22</v>
      </c>
      <c r="AE748" s="2">
        <v>100</v>
      </c>
      <c r="AF748" s="2">
        <v>20</v>
      </c>
      <c r="AG748" s="2">
        <v>15</v>
      </c>
      <c r="AH748" s="2">
        <v>13.75</v>
      </c>
      <c r="AI748" s="2">
        <v>3</v>
      </c>
      <c r="AJ748" s="19">
        <v>1781.8720832079591</v>
      </c>
      <c r="AK748" s="19">
        <f t="shared" si="138"/>
        <v>0.1781872083207959</v>
      </c>
      <c r="AL748" s="19">
        <v>1781.8720832079591</v>
      </c>
      <c r="AM748" s="19">
        <f t="shared" si="139"/>
        <v>0.1781872083207959</v>
      </c>
      <c r="AN748" s="19">
        <f t="shared" si="140"/>
        <v>0</v>
      </c>
      <c r="AP748" s="24">
        <v>14.08</v>
      </c>
      <c r="AQ748" s="24">
        <f t="shared" si="141"/>
        <v>2.5088758931568065</v>
      </c>
      <c r="AR748" s="24"/>
      <c r="AS748" s="24">
        <v>8.104694792715291</v>
      </c>
      <c r="AT748" s="24">
        <f t="shared" si="142"/>
        <v>0</v>
      </c>
      <c r="AU748" s="24"/>
      <c r="AV748" s="25">
        <f t="shared" si="143"/>
        <v>2.5088758931568065</v>
      </c>
    </row>
    <row r="749" spans="1:48" x14ac:dyDescent="0.3">
      <c r="A749" s="2" t="s">
        <v>6</v>
      </c>
      <c r="B749" s="2">
        <v>45</v>
      </c>
      <c r="C749" s="5">
        <v>39871</v>
      </c>
      <c r="D749" s="2">
        <v>16</v>
      </c>
      <c r="E749" s="2" t="s">
        <v>8</v>
      </c>
      <c r="F749" s="6" t="s">
        <v>22</v>
      </c>
      <c r="G749" s="2">
        <v>90</v>
      </c>
      <c r="H749" s="2">
        <v>20</v>
      </c>
      <c r="I749" s="2">
        <v>40</v>
      </c>
      <c r="J749" s="2">
        <v>20</v>
      </c>
      <c r="K749" s="2">
        <v>3</v>
      </c>
      <c r="L749" s="19">
        <v>3769.911184307748</v>
      </c>
      <c r="M749" s="19">
        <f t="shared" si="132"/>
        <v>0.37699111843077482</v>
      </c>
      <c r="N749" s="19">
        <v>3392.9200658769732</v>
      </c>
      <c r="O749" s="19">
        <f t="shared" si="133"/>
        <v>0.33929200658769731</v>
      </c>
      <c r="P749" s="19">
        <f t="shared" si="134"/>
        <v>3.7699111843077504E-2</v>
      </c>
      <c r="R749" s="24">
        <v>14.08</v>
      </c>
      <c r="S749" s="24">
        <f t="shared" si="135"/>
        <v>4.7772314527547781</v>
      </c>
      <c r="U749" s="24">
        <v>8.104694792715291</v>
      </c>
      <c r="V749" s="24">
        <f t="shared" si="136"/>
        <v>0.3055397954445816</v>
      </c>
      <c r="X749" s="25">
        <f t="shared" si="137"/>
        <v>4.4716916573101964</v>
      </c>
      <c r="AA749" s="5">
        <v>39871</v>
      </c>
      <c r="AB749" s="2">
        <v>16</v>
      </c>
      <c r="AC749" s="2" t="s">
        <v>8</v>
      </c>
      <c r="AD749" s="6" t="s">
        <v>22</v>
      </c>
      <c r="AE749" s="2">
        <v>90</v>
      </c>
      <c r="AF749" s="2">
        <v>20</v>
      </c>
      <c r="AG749" s="2">
        <v>40</v>
      </c>
      <c r="AH749" s="2">
        <v>20</v>
      </c>
      <c r="AI749" s="2">
        <v>3</v>
      </c>
      <c r="AJ749" s="19">
        <v>3769.911184307748</v>
      </c>
      <c r="AK749" s="19">
        <f t="shared" si="138"/>
        <v>0.37699111843077482</v>
      </c>
      <c r="AL749" s="19">
        <v>3392.9200658769732</v>
      </c>
      <c r="AM749" s="19">
        <f t="shared" si="139"/>
        <v>0.33929200658769731</v>
      </c>
      <c r="AN749" s="19">
        <f t="shared" si="140"/>
        <v>3.7699111843077504E-2</v>
      </c>
      <c r="AP749" s="24">
        <v>14.08</v>
      </c>
      <c r="AQ749" s="24">
        <f t="shared" si="141"/>
        <v>4.7772314527547781</v>
      </c>
      <c r="AR749" s="24"/>
      <c r="AS749" s="24">
        <v>8.104694792715291</v>
      </c>
      <c r="AT749" s="24">
        <f t="shared" si="142"/>
        <v>0.3055397954445816</v>
      </c>
      <c r="AU749" s="24"/>
      <c r="AV749" s="25">
        <f t="shared" si="143"/>
        <v>4.4716916573101964</v>
      </c>
    </row>
    <row r="750" spans="1:48" x14ac:dyDescent="0.3">
      <c r="A750" s="2" t="s">
        <v>6</v>
      </c>
      <c r="B750" s="2">
        <v>45</v>
      </c>
      <c r="C750" s="5">
        <v>39871</v>
      </c>
      <c r="D750" s="2">
        <v>16</v>
      </c>
      <c r="E750" s="2" t="s">
        <v>8</v>
      </c>
      <c r="F750" s="6" t="s">
        <v>53</v>
      </c>
      <c r="G750" s="2">
        <v>80</v>
      </c>
      <c r="H750" s="2">
        <v>25</v>
      </c>
      <c r="I750" s="2">
        <v>40</v>
      </c>
      <c r="J750" s="2">
        <v>22.5</v>
      </c>
      <c r="K750" s="2">
        <v>2</v>
      </c>
      <c r="L750" s="19">
        <v>3180.8625617596654</v>
      </c>
      <c r="M750" s="19">
        <f t="shared" si="132"/>
        <v>0.31808625617596653</v>
      </c>
      <c r="N750" s="19">
        <v>2544.6900494077327</v>
      </c>
      <c r="O750" s="19">
        <f t="shared" si="133"/>
        <v>0.25446900494077329</v>
      </c>
      <c r="P750" s="19">
        <f t="shared" si="134"/>
        <v>6.361725123519324E-2</v>
      </c>
      <c r="R750" s="24">
        <v>6.51</v>
      </c>
      <c r="S750" s="24">
        <f t="shared" si="135"/>
        <v>1.6565932221644342</v>
      </c>
      <c r="U750" s="24">
        <v>8.2509316770186327</v>
      </c>
      <c r="V750" s="24">
        <f t="shared" si="136"/>
        <v>0.5249015934213086</v>
      </c>
      <c r="X750" s="25">
        <f t="shared" si="137"/>
        <v>1.1316916287431256</v>
      </c>
      <c r="AA750" s="5">
        <v>39871</v>
      </c>
      <c r="AB750" s="2">
        <v>16</v>
      </c>
      <c r="AC750" s="2" t="s">
        <v>8</v>
      </c>
      <c r="AD750" s="6" t="s">
        <v>53</v>
      </c>
      <c r="AE750" s="2">
        <v>80</v>
      </c>
      <c r="AF750" s="2">
        <v>25</v>
      </c>
      <c r="AG750" s="2">
        <v>40</v>
      </c>
      <c r="AH750" s="2">
        <v>22.5</v>
      </c>
      <c r="AI750" s="2">
        <v>2</v>
      </c>
      <c r="AJ750" s="19">
        <v>3180.8625617596654</v>
      </c>
      <c r="AK750" s="19">
        <f t="shared" si="138"/>
        <v>0.31808625617596653</v>
      </c>
      <c r="AL750" s="19">
        <v>2544.6900494077327</v>
      </c>
      <c r="AM750" s="19">
        <f t="shared" si="139"/>
        <v>0.25446900494077329</v>
      </c>
      <c r="AN750" s="19">
        <f t="shared" si="140"/>
        <v>6.361725123519324E-2</v>
      </c>
      <c r="AP750" s="24">
        <v>6.51</v>
      </c>
      <c r="AQ750" s="24">
        <f t="shared" si="141"/>
        <v>1.6565932221644342</v>
      </c>
      <c r="AR750" s="24"/>
      <c r="AS750" s="24">
        <v>8.2509316770186327</v>
      </c>
      <c r="AT750" s="24">
        <f t="shared" si="142"/>
        <v>0.5249015934213086</v>
      </c>
      <c r="AU750" s="24"/>
      <c r="AV750" s="25">
        <f t="shared" si="143"/>
        <v>1.1316916287431256</v>
      </c>
    </row>
    <row r="751" spans="1:48" x14ac:dyDescent="0.3">
      <c r="A751" s="2" t="s">
        <v>6</v>
      </c>
      <c r="B751" s="2">
        <v>45</v>
      </c>
      <c r="C751" s="5">
        <v>39871</v>
      </c>
      <c r="D751" s="2">
        <v>16</v>
      </c>
      <c r="E751" s="2" t="s">
        <v>8</v>
      </c>
      <c r="F751" s="6" t="s">
        <v>24</v>
      </c>
      <c r="G751" s="2">
        <v>80</v>
      </c>
      <c r="H751" s="2">
        <v>15</v>
      </c>
      <c r="I751" s="2">
        <v>25</v>
      </c>
      <c r="J751" s="2">
        <v>13.75</v>
      </c>
      <c r="K751" s="2">
        <v>2</v>
      </c>
      <c r="L751" s="19">
        <v>1187.9147221386406</v>
      </c>
      <c r="M751" s="19">
        <f t="shared" si="132"/>
        <v>0.11879147221386406</v>
      </c>
      <c r="N751" s="19">
        <v>950.33177771091255</v>
      </c>
      <c r="O751" s="19">
        <f t="shared" si="133"/>
        <v>9.5033177771091257E-2</v>
      </c>
      <c r="P751" s="19">
        <f t="shared" si="134"/>
        <v>2.3758294442772804E-2</v>
      </c>
      <c r="R751" s="24">
        <v>14.08</v>
      </c>
      <c r="S751" s="24">
        <f t="shared" si="135"/>
        <v>1.3380671430169648</v>
      </c>
      <c r="U751" s="24">
        <v>8.461146496815287</v>
      </c>
      <c r="V751" s="24">
        <f t="shared" si="136"/>
        <v>0.2010224097947732</v>
      </c>
      <c r="X751" s="25">
        <f t="shared" si="137"/>
        <v>1.1370447332221916</v>
      </c>
      <c r="AA751" s="5">
        <v>39871</v>
      </c>
      <c r="AB751" s="2">
        <v>16</v>
      </c>
      <c r="AC751" s="2" t="s">
        <v>8</v>
      </c>
      <c r="AD751" s="6" t="s">
        <v>24</v>
      </c>
      <c r="AE751" s="2">
        <v>80</v>
      </c>
      <c r="AF751" s="2">
        <v>15</v>
      </c>
      <c r="AG751" s="2">
        <v>25</v>
      </c>
      <c r="AH751" s="2">
        <v>13.75</v>
      </c>
      <c r="AI751" s="2">
        <v>2</v>
      </c>
      <c r="AJ751" s="19">
        <v>1187.9147221386406</v>
      </c>
      <c r="AK751" s="19">
        <f t="shared" si="138"/>
        <v>0.11879147221386406</v>
      </c>
      <c r="AL751" s="19">
        <v>950.33177771091255</v>
      </c>
      <c r="AM751" s="19">
        <f t="shared" si="139"/>
        <v>9.5033177771091257E-2</v>
      </c>
      <c r="AN751" s="19">
        <f t="shared" si="140"/>
        <v>2.3758294442772804E-2</v>
      </c>
      <c r="AP751" s="24">
        <v>14.08</v>
      </c>
      <c r="AQ751" s="24">
        <f t="shared" si="141"/>
        <v>1.3380671430169648</v>
      </c>
      <c r="AR751" s="24"/>
      <c r="AS751" s="24">
        <v>8.461146496815287</v>
      </c>
      <c r="AT751" s="24">
        <f t="shared" si="142"/>
        <v>0.2010224097947732</v>
      </c>
      <c r="AU751" s="24"/>
      <c r="AV751" s="25">
        <f t="shared" si="143"/>
        <v>1.1370447332221916</v>
      </c>
    </row>
    <row r="752" spans="1:48" x14ac:dyDescent="0.3">
      <c r="A752" s="2" t="s">
        <v>6</v>
      </c>
      <c r="B752" s="2">
        <v>45</v>
      </c>
      <c r="C752" s="5">
        <v>39871</v>
      </c>
      <c r="D752" s="2">
        <v>16</v>
      </c>
      <c r="E752" s="2" t="s">
        <v>8</v>
      </c>
      <c r="F752" s="6" t="s">
        <v>48</v>
      </c>
      <c r="G752" s="2">
        <v>90</v>
      </c>
      <c r="H752" s="2">
        <v>5</v>
      </c>
      <c r="I752" s="2">
        <v>10</v>
      </c>
      <c r="J752" s="2">
        <v>5</v>
      </c>
      <c r="K752" s="2">
        <v>2</v>
      </c>
      <c r="L752" s="19">
        <v>157.07963267948966</v>
      </c>
      <c r="M752" s="19">
        <f t="shared" si="132"/>
        <v>1.5707963267948967E-2</v>
      </c>
      <c r="N752" s="19">
        <v>141.37166941154069</v>
      </c>
      <c r="O752" s="19">
        <f t="shared" si="133"/>
        <v>1.4137166941154069E-2</v>
      </c>
      <c r="P752" s="19">
        <f t="shared" si="134"/>
        <v>1.5707963267948977E-3</v>
      </c>
      <c r="R752" s="24">
        <v>14.08</v>
      </c>
      <c r="S752" s="24">
        <f t="shared" si="135"/>
        <v>0.19905131053144928</v>
      </c>
      <c r="U752" s="24">
        <v>8.461146496815287</v>
      </c>
      <c r="V752" s="24">
        <f t="shared" si="136"/>
        <v>1.3290737837670969E-2</v>
      </c>
      <c r="X752" s="25">
        <f t="shared" si="137"/>
        <v>0.18576057269377833</v>
      </c>
      <c r="AA752" s="5">
        <v>39871</v>
      </c>
      <c r="AB752" s="2">
        <v>16</v>
      </c>
      <c r="AC752" s="2" t="s">
        <v>8</v>
      </c>
      <c r="AD752" s="6" t="s">
        <v>48</v>
      </c>
      <c r="AE752" s="2">
        <v>90</v>
      </c>
      <c r="AF752" s="2">
        <v>5</v>
      </c>
      <c r="AG752" s="2">
        <v>10</v>
      </c>
      <c r="AH752" s="2">
        <v>5</v>
      </c>
      <c r="AI752" s="2">
        <v>2</v>
      </c>
      <c r="AJ752" s="19">
        <v>157.07963267948966</v>
      </c>
      <c r="AK752" s="19">
        <f t="shared" si="138"/>
        <v>1.5707963267948967E-2</v>
      </c>
      <c r="AL752" s="19">
        <v>141.37166941154069</v>
      </c>
      <c r="AM752" s="19">
        <f t="shared" si="139"/>
        <v>1.4137166941154069E-2</v>
      </c>
      <c r="AN752" s="19">
        <f t="shared" si="140"/>
        <v>1.5707963267948977E-3</v>
      </c>
      <c r="AP752" s="24">
        <v>14.08</v>
      </c>
      <c r="AQ752" s="24">
        <f t="shared" si="141"/>
        <v>0.19905131053144928</v>
      </c>
      <c r="AR752" s="24"/>
      <c r="AS752" s="24">
        <v>8.461146496815287</v>
      </c>
      <c r="AT752" s="24">
        <f t="shared" si="142"/>
        <v>1.3290737837670969E-2</v>
      </c>
      <c r="AU752" s="24"/>
      <c r="AV752" s="25">
        <f t="shared" si="143"/>
        <v>0.18576057269377833</v>
      </c>
    </row>
    <row r="753" spans="1:48" x14ac:dyDescent="0.3">
      <c r="A753" s="2" t="s">
        <v>6</v>
      </c>
      <c r="B753" s="2">
        <v>45</v>
      </c>
      <c r="C753" s="5">
        <v>39871</v>
      </c>
      <c r="D753" s="2">
        <v>16</v>
      </c>
      <c r="E753" s="2" t="s">
        <v>8</v>
      </c>
      <c r="F753" s="6" t="s">
        <v>44</v>
      </c>
      <c r="G753" s="2">
        <v>100</v>
      </c>
      <c r="H753" s="2">
        <v>10</v>
      </c>
      <c r="I753" s="2">
        <v>10</v>
      </c>
      <c r="J753" s="2">
        <v>7.5</v>
      </c>
      <c r="K753" s="2">
        <v>2</v>
      </c>
      <c r="L753" s="19">
        <v>353.42917352885172</v>
      </c>
      <c r="M753" s="19">
        <f t="shared" si="132"/>
        <v>3.5342917352885174E-2</v>
      </c>
      <c r="N753" s="19">
        <v>353.42917352885172</v>
      </c>
      <c r="O753" s="19">
        <f t="shared" si="133"/>
        <v>3.5342917352885174E-2</v>
      </c>
      <c r="P753" s="19">
        <f t="shared" si="134"/>
        <v>0</v>
      </c>
      <c r="R753" s="24">
        <v>14.08</v>
      </c>
      <c r="S753" s="24">
        <f t="shared" si="135"/>
        <v>0.49762827632862328</v>
      </c>
      <c r="U753" s="24">
        <v>9.0675767918088734</v>
      </c>
      <c r="V753" s="24">
        <f t="shared" si="136"/>
        <v>0</v>
      </c>
      <c r="X753" s="25">
        <f t="shared" si="137"/>
        <v>0.49762827632862328</v>
      </c>
      <c r="AA753" s="5">
        <v>39871</v>
      </c>
      <c r="AB753" s="2">
        <v>16</v>
      </c>
      <c r="AC753" s="2" t="s">
        <v>8</v>
      </c>
      <c r="AD753" s="6" t="s">
        <v>44</v>
      </c>
      <c r="AE753" s="2">
        <v>100</v>
      </c>
      <c r="AF753" s="2">
        <v>10</v>
      </c>
      <c r="AG753" s="2">
        <v>10</v>
      </c>
      <c r="AH753" s="2">
        <v>7.5</v>
      </c>
      <c r="AI753" s="2">
        <v>2</v>
      </c>
      <c r="AJ753" s="19">
        <v>353.42917352885172</v>
      </c>
      <c r="AK753" s="19">
        <f t="shared" si="138"/>
        <v>3.5342917352885174E-2</v>
      </c>
      <c r="AL753" s="19">
        <v>353.42917352885172</v>
      </c>
      <c r="AM753" s="19">
        <f t="shared" si="139"/>
        <v>3.5342917352885174E-2</v>
      </c>
      <c r="AN753" s="19">
        <f t="shared" si="140"/>
        <v>0</v>
      </c>
      <c r="AP753" s="24">
        <v>14.08</v>
      </c>
      <c r="AQ753" s="24">
        <f t="shared" si="141"/>
        <v>0.49762827632862328</v>
      </c>
      <c r="AR753" s="24"/>
      <c r="AS753" s="24">
        <v>9.0675767918088734</v>
      </c>
      <c r="AT753" s="24">
        <f t="shared" si="142"/>
        <v>0</v>
      </c>
      <c r="AU753" s="24"/>
      <c r="AV753" s="25">
        <f t="shared" si="143"/>
        <v>0.49762827632862328</v>
      </c>
    </row>
    <row r="754" spans="1:48" x14ac:dyDescent="0.3">
      <c r="A754" s="2" t="s">
        <v>6</v>
      </c>
      <c r="B754" s="2">
        <v>45</v>
      </c>
      <c r="C754" s="5">
        <v>39871</v>
      </c>
      <c r="D754" s="2">
        <v>16</v>
      </c>
      <c r="E754" s="2" t="s">
        <v>8</v>
      </c>
      <c r="F754" s="6" t="s">
        <v>44</v>
      </c>
      <c r="G754" s="2">
        <v>100</v>
      </c>
      <c r="H754" s="2">
        <v>5</v>
      </c>
      <c r="I754" s="2">
        <v>10</v>
      </c>
      <c r="J754" s="2">
        <v>5</v>
      </c>
      <c r="K754" s="2">
        <v>2</v>
      </c>
      <c r="L754" s="19">
        <v>157.07963267948966</v>
      </c>
      <c r="M754" s="19">
        <f t="shared" si="132"/>
        <v>1.5707963267948967E-2</v>
      </c>
      <c r="N754" s="19">
        <v>157.07963267948966</v>
      </c>
      <c r="O754" s="19">
        <f t="shared" si="133"/>
        <v>1.5707963267948967E-2</v>
      </c>
      <c r="P754" s="19">
        <f t="shared" si="134"/>
        <v>0</v>
      </c>
      <c r="R754" s="24">
        <v>14.08</v>
      </c>
      <c r="S754" s="24">
        <f t="shared" si="135"/>
        <v>0.22116812281272147</v>
      </c>
      <c r="U754" s="24">
        <v>9.0675767918088734</v>
      </c>
      <c r="V754" s="24">
        <f t="shared" si="136"/>
        <v>0</v>
      </c>
      <c r="X754" s="25">
        <f t="shared" si="137"/>
        <v>0.22116812281272147</v>
      </c>
      <c r="AA754" s="5">
        <v>39871</v>
      </c>
      <c r="AB754" s="2">
        <v>16</v>
      </c>
      <c r="AC754" s="2" t="s">
        <v>8</v>
      </c>
      <c r="AD754" s="6" t="s">
        <v>44</v>
      </c>
      <c r="AE754" s="2">
        <v>100</v>
      </c>
      <c r="AF754" s="2">
        <v>5</v>
      </c>
      <c r="AG754" s="2">
        <v>10</v>
      </c>
      <c r="AH754" s="2">
        <v>5</v>
      </c>
      <c r="AI754" s="2">
        <v>2</v>
      </c>
      <c r="AJ754" s="19">
        <v>157.07963267948966</v>
      </c>
      <c r="AK754" s="19">
        <f t="shared" si="138"/>
        <v>1.5707963267948967E-2</v>
      </c>
      <c r="AL754" s="19">
        <v>157.07963267948966</v>
      </c>
      <c r="AM754" s="19">
        <f t="shared" si="139"/>
        <v>1.5707963267948967E-2</v>
      </c>
      <c r="AN754" s="19">
        <f t="shared" si="140"/>
        <v>0</v>
      </c>
      <c r="AP754" s="24">
        <v>14.08</v>
      </c>
      <c r="AQ754" s="24">
        <f t="shared" si="141"/>
        <v>0.22116812281272147</v>
      </c>
      <c r="AR754" s="24"/>
      <c r="AS754" s="24">
        <v>9.0675767918088734</v>
      </c>
      <c r="AT754" s="24">
        <f t="shared" si="142"/>
        <v>0</v>
      </c>
      <c r="AU754" s="24"/>
      <c r="AV754" s="25">
        <f t="shared" si="143"/>
        <v>0.22116812281272147</v>
      </c>
    </row>
    <row r="755" spans="1:48" x14ac:dyDescent="0.3">
      <c r="A755" s="2" t="s">
        <v>6</v>
      </c>
      <c r="B755" s="2">
        <v>45</v>
      </c>
      <c r="C755" s="5">
        <v>39871</v>
      </c>
      <c r="D755" s="2">
        <v>16</v>
      </c>
      <c r="E755" s="2" t="s">
        <v>8</v>
      </c>
      <c r="F755" s="6" t="s">
        <v>24</v>
      </c>
      <c r="G755" s="2">
        <v>100</v>
      </c>
      <c r="H755" s="2">
        <v>5</v>
      </c>
      <c r="I755" s="2">
        <v>15</v>
      </c>
      <c r="J755" s="2">
        <v>6.25</v>
      </c>
      <c r="K755" s="2">
        <v>2</v>
      </c>
      <c r="L755" s="19">
        <v>245.43692606170259</v>
      </c>
      <c r="M755" s="19">
        <f t="shared" si="132"/>
        <v>2.4543692606170259E-2</v>
      </c>
      <c r="N755" s="19">
        <v>245.43692606170259</v>
      </c>
      <c r="O755" s="19">
        <f t="shared" si="133"/>
        <v>2.4543692606170259E-2</v>
      </c>
      <c r="P755" s="19">
        <f t="shared" si="134"/>
        <v>0</v>
      </c>
      <c r="R755" s="24">
        <v>14.08</v>
      </c>
      <c r="S755" s="24">
        <f t="shared" si="135"/>
        <v>0.34557519189487723</v>
      </c>
      <c r="U755" s="24">
        <v>8.461146496815287</v>
      </c>
      <c r="V755" s="24">
        <f t="shared" si="136"/>
        <v>0</v>
      </c>
      <c r="X755" s="25">
        <f t="shared" si="137"/>
        <v>0.34557519189487723</v>
      </c>
      <c r="AA755" s="5">
        <v>39871</v>
      </c>
      <c r="AB755" s="2">
        <v>16</v>
      </c>
      <c r="AC755" s="2" t="s">
        <v>8</v>
      </c>
      <c r="AD755" s="6" t="s">
        <v>24</v>
      </c>
      <c r="AE755" s="2">
        <v>100</v>
      </c>
      <c r="AF755" s="2">
        <v>5</v>
      </c>
      <c r="AG755" s="2">
        <v>15</v>
      </c>
      <c r="AH755" s="2">
        <v>6.25</v>
      </c>
      <c r="AI755" s="2">
        <v>2</v>
      </c>
      <c r="AJ755" s="19">
        <v>245.43692606170259</v>
      </c>
      <c r="AK755" s="19">
        <f t="shared" si="138"/>
        <v>2.4543692606170259E-2</v>
      </c>
      <c r="AL755" s="19">
        <v>245.43692606170259</v>
      </c>
      <c r="AM755" s="19">
        <f t="shared" si="139"/>
        <v>2.4543692606170259E-2</v>
      </c>
      <c r="AN755" s="19">
        <f t="shared" si="140"/>
        <v>0</v>
      </c>
      <c r="AP755" s="24">
        <v>14.08</v>
      </c>
      <c r="AQ755" s="24">
        <f t="shared" si="141"/>
        <v>0.34557519189487723</v>
      </c>
      <c r="AR755" s="24"/>
      <c r="AS755" s="24">
        <v>8.461146496815287</v>
      </c>
      <c r="AT755" s="24">
        <f t="shared" si="142"/>
        <v>0</v>
      </c>
      <c r="AU755" s="24"/>
      <c r="AV755" s="25">
        <f t="shared" si="143"/>
        <v>0.34557519189487723</v>
      </c>
    </row>
    <row r="756" spans="1:48" x14ac:dyDescent="0.3">
      <c r="A756" s="2" t="s">
        <v>6</v>
      </c>
      <c r="B756" s="2">
        <v>45</v>
      </c>
      <c r="C756" s="5">
        <v>39871</v>
      </c>
      <c r="D756" s="2">
        <v>16</v>
      </c>
      <c r="E756" s="2" t="s">
        <v>8</v>
      </c>
      <c r="F756" s="6" t="s">
        <v>53</v>
      </c>
      <c r="G756" s="2">
        <v>80</v>
      </c>
      <c r="H756" s="2">
        <v>15</v>
      </c>
      <c r="I756" s="2">
        <v>35</v>
      </c>
      <c r="J756" s="2">
        <v>16.25</v>
      </c>
      <c r="K756" s="2">
        <v>2</v>
      </c>
      <c r="L756" s="19">
        <v>1659.1536201771096</v>
      </c>
      <c r="M756" s="19">
        <f t="shared" si="132"/>
        <v>0.16591536201771095</v>
      </c>
      <c r="N756" s="19">
        <v>1327.3228961416878</v>
      </c>
      <c r="O756" s="19">
        <f t="shared" si="133"/>
        <v>0.13273228961416877</v>
      </c>
      <c r="P756" s="19">
        <f t="shared" si="134"/>
        <v>3.318307240354218E-2</v>
      </c>
      <c r="R756" s="24">
        <v>6.51</v>
      </c>
      <c r="S756" s="24">
        <f t="shared" si="135"/>
        <v>0.86408720538823869</v>
      </c>
      <c r="U756" s="24">
        <v>8.2509316770186327</v>
      </c>
      <c r="V756" s="24">
        <f t="shared" si="136"/>
        <v>0.27379126323518899</v>
      </c>
      <c r="X756" s="25">
        <f t="shared" si="137"/>
        <v>0.5902959421530497</v>
      </c>
      <c r="AA756" s="5">
        <v>39871</v>
      </c>
      <c r="AB756" s="2">
        <v>16</v>
      </c>
      <c r="AC756" s="2" t="s">
        <v>8</v>
      </c>
      <c r="AD756" s="6" t="s">
        <v>53</v>
      </c>
      <c r="AE756" s="2">
        <v>80</v>
      </c>
      <c r="AF756" s="2">
        <v>15</v>
      </c>
      <c r="AG756" s="2">
        <v>35</v>
      </c>
      <c r="AH756" s="2">
        <v>16.25</v>
      </c>
      <c r="AI756" s="2">
        <v>2</v>
      </c>
      <c r="AJ756" s="19">
        <v>1659.1536201771096</v>
      </c>
      <c r="AK756" s="19">
        <f t="shared" si="138"/>
        <v>0.16591536201771095</v>
      </c>
      <c r="AL756" s="19">
        <v>1327.3228961416878</v>
      </c>
      <c r="AM756" s="19">
        <f t="shared" si="139"/>
        <v>0.13273228961416877</v>
      </c>
      <c r="AN756" s="19">
        <f t="shared" si="140"/>
        <v>3.318307240354218E-2</v>
      </c>
      <c r="AP756" s="24">
        <v>6.51</v>
      </c>
      <c r="AQ756" s="24">
        <f t="shared" si="141"/>
        <v>0.86408720538823869</v>
      </c>
      <c r="AR756" s="24"/>
      <c r="AS756" s="24">
        <v>8.2509316770186327</v>
      </c>
      <c r="AT756" s="24">
        <f t="shared" si="142"/>
        <v>0.27379126323518899</v>
      </c>
      <c r="AU756" s="24"/>
      <c r="AV756" s="25">
        <f t="shared" si="143"/>
        <v>0.5902959421530497</v>
      </c>
    </row>
    <row r="757" spans="1:48" x14ac:dyDescent="0.3">
      <c r="A757" s="2" t="s">
        <v>6</v>
      </c>
      <c r="B757" s="2">
        <v>45</v>
      </c>
      <c r="C757" s="5">
        <v>39871</v>
      </c>
      <c r="D757" s="2">
        <v>16</v>
      </c>
      <c r="E757" s="2" t="s">
        <v>8</v>
      </c>
      <c r="F757" s="6" t="s">
        <v>53</v>
      </c>
      <c r="G757" s="2">
        <v>70</v>
      </c>
      <c r="H757" s="2">
        <v>20</v>
      </c>
      <c r="I757" s="2">
        <v>45</v>
      </c>
      <c r="J757" s="2">
        <v>21.25</v>
      </c>
      <c r="K757" s="2">
        <v>2</v>
      </c>
      <c r="L757" s="19">
        <v>2837.2508652732818</v>
      </c>
      <c r="M757" s="19">
        <f t="shared" si="132"/>
        <v>0.2837250865273282</v>
      </c>
      <c r="N757" s="19">
        <v>1986.0756056912971</v>
      </c>
      <c r="O757" s="19">
        <f t="shared" si="133"/>
        <v>0.1986075605691297</v>
      </c>
      <c r="P757" s="19">
        <f t="shared" si="134"/>
        <v>8.5117525958198492E-2</v>
      </c>
      <c r="R757" s="24">
        <v>6.51</v>
      </c>
      <c r="S757" s="24">
        <f t="shared" si="135"/>
        <v>1.2929352193050343</v>
      </c>
      <c r="U757" s="24">
        <v>8.2509316770186327</v>
      </c>
      <c r="V757" s="24">
        <f t="shared" si="136"/>
        <v>0.70229889119795574</v>
      </c>
      <c r="X757" s="25">
        <f t="shared" si="137"/>
        <v>0.59063632810707856</v>
      </c>
      <c r="AA757" s="5">
        <v>39871</v>
      </c>
      <c r="AB757" s="2">
        <v>16</v>
      </c>
      <c r="AC757" s="2" t="s">
        <v>8</v>
      </c>
      <c r="AD757" s="6" t="s">
        <v>53</v>
      </c>
      <c r="AE757" s="2">
        <v>70</v>
      </c>
      <c r="AF757" s="2">
        <v>20</v>
      </c>
      <c r="AG757" s="2">
        <v>45</v>
      </c>
      <c r="AH757" s="2">
        <v>21.25</v>
      </c>
      <c r="AI757" s="2">
        <v>2</v>
      </c>
      <c r="AJ757" s="19">
        <v>2837.2508652732818</v>
      </c>
      <c r="AK757" s="19">
        <f t="shared" si="138"/>
        <v>0.2837250865273282</v>
      </c>
      <c r="AL757" s="19">
        <v>1986.0756056912971</v>
      </c>
      <c r="AM757" s="19">
        <f t="shared" si="139"/>
        <v>0.1986075605691297</v>
      </c>
      <c r="AN757" s="19">
        <f t="shared" si="140"/>
        <v>8.5117525958198492E-2</v>
      </c>
      <c r="AP757" s="24">
        <v>6.51</v>
      </c>
      <c r="AQ757" s="24">
        <f t="shared" si="141"/>
        <v>1.2929352193050343</v>
      </c>
      <c r="AR757" s="24"/>
      <c r="AS757" s="24">
        <v>8.2509316770186327</v>
      </c>
      <c r="AT757" s="24">
        <f t="shared" si="142"/>
        <v>0.70229889119795574</v>
      </c>
      <c r="AU757" s="24"/>
      <c r="AV757" s="25">
        <f t="shared" si="143"/>
        <v>0.59063632810707856</v>
      </c>
    </row>
    <row r="758" spans="1:48" x14ac:dyDescent="0.3">
      <c r="A758" s="2" t="s">
        <v>6</v>
      </c>
      <c r="B758" s="2">
        <v>45</v>
      </c>
      <c r="C758" s="5">
        <v>39871</v>
      </c>
      <c r="D758" s="2">
        <v>16</v>
      </c>
      <c r="E758" s="2" t="s">
        <v>8</v>
      </c>
      <c r="F758" s="6" t="s">
        <v>53</v>
      </c>
      <c r="G758" s="2">
        <v>80</v>
      </c>
      <c r="H758" s="2">
        <v>10</v>
      </c>
      <c r="I758" s="2">
        <v>25</v>
      </c>
      <c r="J758" s="2">
        <v>11.25</v>
      </c>
      <c r="K758" s="2">
        <v>2</v>
      </c>
      <c r="L758" s="19">
        <v>795.21564043991634</v>
      </c>
      <c r="M758" s="19">
        <f t="shared" si="132"/>
        <v>7.9521564043991633E-2</v>
      </c>
      <c r="N758" s="19">
        <v>636.17251235193316</v>
      </c>
      <c r="O758" s="19">
        <f t="shared" si="133"/>
        <v>6.3617251235193323E-2</v>
      </c>
      <c r="P758" s="19">
        <f t="shared" si="134"/>
        <v>1.590431280879831E-2</v>
      </c>
      <c r="R758" s="24">
        <v>6.51</v>
      </c>
      <c r="S758" s="24">
        <f t="shared" si="135"/>
        <v>0.41414830554110854</v>
      </c>
      <c r="U758" s="24">
        <v>8.2509316770186327</v>
      </c>
      <c r="V758" s="24">
        <f t="shared" si="136"/>
        <v>0.13122539835532715</v>
      </c>
      <c r="X758" s="25">
        <f t="shared" si="137"/>
        <v>0.28292290718578139</v>
      </c>
      <c r="AA758" s="5">
        <v>39871</v>
      </c>
      <c r="AB758" s="2">
        <v>16</v>
      </c>
      <c r="AC758" s="2" t="s">
        <v>8</v>
      </c>
      <c r="AD758" s="6" t="s">
        <v>53</v>
      </c>
      <c r="AE758" s="2">
        <v>80</v>
      </c>
      <c r="AF758" s="2">
        <v>10</v>
      </c>
      <c r="AG758" s="2">
        <v>25</v>
      </c>
      <c r="AH758" s="2">
        <v>11.25</v>
      </c>
      <c r="AI758" s="2">
        <v>2</v>
      </c>
      <c r="AJ758" s="19">
        <v>795.21564043991634</v>
      </c>
      <c r="AK758" s="19">
        <f t="shared" si="138"/>
        <v>7.9521564043991633E-2</v>
      </c>
      <c r="AL758" s="19">
        <v>636.17251235193316</v>
      </c>
      <c r="AM758" s="19">
        <f t="shared" si="139"/>
        <v>6.3617251235193323E-2</v>
      </c>
      <c r="AN758" s="19">
        <f t="shared" si="140"/>
        <v>1.590431280879831E-2</v>
      </c>
      <c r="AP758" s="24">
        <v>6.51</v>
      </c>
      <c r="AQ758" s="24">
        <f t="shared" si="141"/>
        <v>0.41414830554110854</v>
      </c>
      <c r="AR758" s="24"/>
      <c r="AS758" s="24">
        <v>8.2509316770186327</v>
      </c>
      <c r="AT758" s="24">
        <f t="shared" si="142"/>
        <v>0.13122539835532715</v>
      </c>
      <c r="AU758" s="24"/>
      <c r="AV758" s="25">
        <f t="shared" si="143"/>
        <v>0.28292290718578139</v>
      </c>
    </row>
    <row r="759" spans="1:48" x14ac:dyDescent="0.3">
      <c r="A759" s="2" t="s">
        <v>6</v>
      </c>
      <c r="B759" s="2">
        <v>45</v>
      </c>
      <c r="C759" s="5">
        <v>39871</v>
      </c>
      <c r="D759" s="2">
        <v>16</v>
      </c>
      <c r="E759" s="2" t="s">
        <v>8</v>
      </c>
      <c r="F759" s="6" t="s">
        <v>53</v>
      </c>
      <c r="G759" s="2">
        <v>80</v>
      </c>
      <c r="H759" s="2">
        <v>10</v>
      </c>
      <c r="I759" s="2">
        <v>25</v>
      </c>
      <c r="J759" s="2">
        <v>11.25</v>
      </c>
      <c r="K759" s="2">
        <v>2</v>
      </c>
      <c r="L759" s="19">
        <v>795.21564043991634</v>
      </c>
      <c r="M759" s="19">
        <f t="shared" si="132"/>
        <v>7.9521564043991633E-2</v>
      </c>
      <c r="N759" s="19">
        <v>636.17251235193316</v>
      </c>
      <c r="O759" s="19">
        <f t="shared" si="133"/>
        <v>6.3617251235193323E-2</v>
      </c>
      <c r="P759" s="19">
        <f t="shared" si="134"/>
        <v>1.590431280879831E-2</v>
      </c>
      <c r="R759" s="24">
        <v>6.51</v>
      </c>
      <c r="S759" s="24">
        <f t="shared" si="135"/>
        <v>0.41414830554110854</v>
      </c>
      <c r="U759" s="24">
        <v>8.2509316770186327</v>
      </c>
      <c r="V759" s="24">
        <f t="shared" si="136"/>
        <v>0.13122539835532715</v>
      </c>
      <c r="X759" s="25">
        <f t="shared" si="137"/>
        <v>0.28292290718578139</v>
      </c>
      <c r="AA759" s="5">
        <v>39871</v>
      </c>
      <c r="AB759" s="2">
        <v>16</v>
      </c>
      <c r="AC759" s="2" t="s">
        <v>8</v>
      </c>
      <c r="AD759" s="6" t="s">
        <v>53</v>
      </c>
      <c r="AE759" s="2">
        <v>80</v>
      </c>
      <c r="AF759" s="2">
        <v>10</v>
      </c>
      <c r="AG759" s="2">
        <v>25</v>
      </c>
      <c r="AH759" s="2">
        <v>11.25</v>
      </c>
      <c r="AI759" s="2">
        <v>2</v>
      </c>
      <c r="AJ759" s="19">
        <v>795.21564043991634</v>
      </c>
      <c r="AK759" s="19">
        <f t="shared" si="138"/>
        <v>7.9521564043991633E-2</v>
      </c>
      <c r="AL759" s="19">
        <v>636.17251235193316</v>
      </c>
      <c r="AM759" s="19">
        <f t="shared" si="139"/>
        <v>6.3617251235193323E-2</v>
      </c>
      <c r="AN759" s="19">
        <f t="shared" si="140"/>
        <v>1.590431280879831E-2</v>
      </c>
      <c r="AP759" s="24">
        <v>6.51</v>
      </c>
      <c r="AQ759" s="24">
        <f t="shared" si="141"/>
        <v>0.41414830554110854</v>
      </c>
      <c r="AR759" s="24"/>
      <c r="AS759" s="24">
        <v>8.2509316770186327</v>
      </c>
      <c r="AT759" s="24">
        <f t="shared" si="142"/>
        <v>0.13122539835532715</v>
      </c>
      <c r="AU759" s="24"/>
      <c r="AV759" s="25">
        <f t="shared" si="143"/>
        <v>0.28292290718578139</v>
      </c>
    </row>
    <row r="760" spans="1:48" x14ac:dyDescent="0.3">
      <c r="A760" s="2" t="s">
        <v>6</v>
      </c>
      <c r="B760" s="2">
        <v>45</v>
      </c>
      <c r="C760" s="5">
        <v>39871</v>
      </c>
      <c r="D760" s="2">
        <v>16</v>
      </c>
      <c r="E760" s="2" t="s">
        <v>8</v>
      </c>
      <c r="F760" s="6" t="s">
        <v>16</v>
      </c>
      <c r="G760" s="2">
        <v>90</v>
      </c>
      <c r="H760" s="2">
        <v>5</v>
      </c>
      <c r="I760" s="2">
        <v>10</v>
      </c>
      <c r="J760" s="2">
        <v>5</v>
      </c>
      <c r="K760" s="2">
        <v>1</v>
      </c>
      <c r="L760" s="19">
        <v>78.539816339744831</v>
      </c>
      <c r="M760" s="19">
        <f t="shared" si="132"/>
        <v>7.8539816339744835E-3</v>
      </c>
      <c r="N760" s="19">
        <v>70.685834705770347</v>
      </c>
      <c r="O760" s="19">
        <f t="shared" si="133"/>
        <v>7.0685834705770346E-3</v>
      </c>
      <c r="P760" s="19">
        <f t="shared" si="134"/>
        <v>7.8539816339744887E-4</v>
      </c>
      <c r="R760" s="24">
        <v>14.08</v>
      </c>
      <c r="S760" s="24">
        <f t="shared" si="135"/>
        <v>9.9525655265724641E-2</v>
      </c>
      <c r="U760" s="24">
        <v>6.8298200514138809</v>
      </c>
      <c r="V760" s="24">
        <f t="shared" si="136"/>
        <v>5.3641281247155323E-3</v>
      </c>
      <c r="X760" s="25">
        <f t="shared" si="137"/>
        <v>9.4161527141009116E-2</v>
      </c>
      <c r="AA760" s="5">
        <v>39871</v>
      </c>
      <c r="AB760" s="2">
        <v>16</v>
      </c>
      <c r="AC760" s="2" t="s">
        <v>8</v>
      </c>
      <c r="AD760" s="6" t="s">
        <v>16</v>
      </c>
      <c r="AE760" s="2">
        <v>90</v>
      </c>
      <c r="AF760" s="2">
        <v>5</v>
      </c>
      <c r="AG760" s="2">
        <v>10</v>
      </c>
      <c r="AH760" s="2">
        <v>5</v>
      </c>
      <c r="AI760" s="2">
        <v>1</v>
      </c>
      <c r="AJ760" s="19">
        <v>78.539816339744831</v>
      </c>
      <c r="AK760" s="19">
        <f t="shared" si="138"/>
        <v>7.8539816339744835E-3</v>
      </c>
      <c r="AL760" s="19">
        <v>70.685834705770347</v>
      </c>
      <c r="AM760" s="19">
        <f t="shared" si="139"/>
        <v>7.0685834705770346E-3</v>
      </c>
      <c r="AN760" s="19">
        <f t="shared" si="140"/>
        <v>7.8539816339744887E-4</v>
      </c>
      <c r="AP760" s="24">
        <v>14.08</v>
      </c>
      <c r="AQ760" s="24">
        <f t="shared" si="141"/>
        <v>9.9525655265724641E-2</v>
      </c>
      <c r="AR760" s="24"/>
      <c r="AS760" s="24">
        <v>6.8298200514138809</v>
      </c>
      <c r="AT760" s="24">
        <f t="shared" si="142"/>
        <v>5.3641281247155323E-3</v>
      </c>
      <c r="AU760" s="24"/>
      <c r="AV760" s="25">
        <f t="shared" si="143"/>
        <v>9.4161527141009116E-2</v>
      </c>
    </row>
    <row r="761" spans="1:48" x14ac:dyDescent="0.3">
      <c r="A761" s="2" t="s">
        <v>6</v>
      </c>
      <c r="B761" s="2">
        <v>45</v>
      </c>
      <c r="C761" s="5">
        <v>39871</v>
      </c>
      <c r="D761" s="2">
        <v>16</v>
      </c>
      <c r="E761" s="2" t="s">
        <v>8</v>
      </c>
      <c r="F761" s="6" t="s">
        <v>36</v>
      </c>
      <c r="G761" s="2">
        <v>20</v>
      </c>
      <c r="H761" s="2">
        <v>15</v>
      </c>
      <c r="I761" s="2">
        <v>35</v>
      </c>
      <c r="J761" s="2">
        <v>16.25</v>
      </c>
      <c r="K761" s="2">
        <v>2</v>
      </c>
      <c r="L761" s="19">
        <v>1659.1536201771096</v>
      </c>
      <c r="M761" s="19">
        <f t="shared" si="132"/>
        <v>0.16591536201771095</v>
      </c>
      <c r="N761" s="19">
        <v>331.83072403542195</v>
      </c>
      <c r="O761" s="19">
        <f t="shared" si="133"/>
        <v>3.3183072403542194E-2</v>
      </c>
      <c r="P761" s="19">
        <f t="shared" si="134"/>
        <v>0.13273228961416877</v>
      </c>
      <c r="R761" s="24">
        <v>14.08</v>
      </c>
      <c r="S761" s="24">
        <f t="shared" si="135"/>
        <v>0.4672176594418741</v>
      </c>
      <c r="U761" s="24">
        <v>8.3025000000000002</v>
      </c>
      <c r="V761" s="24">
        <f t="shared" si="136"/>
        <v>1.1020098345216363</v>
      </c>
      <c r="X761" s="25">
        <f t="shared" si="137"/>
        <v>-0.63479217507976216</v>
      </c>
      <c r="AA761" s="5">
        <v>39871</v>
      </c>
      <c r="AB761" s="2">
        <v>16</v>
      </c>
      <c r="AC761" s="2" t="s">
        <v>8</v>
      </c>
      <c r="AD761" s="6" t="s">
        <v>36</v>
      </c>
      <c r="AE761" s="2">
        <v>20</v>
      </c>
      <c r="AF761" s="2">
        <v>15</v>
      </c>
      <c r="AG761" s="2">
        <v>35</v>
      </c>
      <c r="AH761" s="2">
        <v>16.25</v>
      </c>
      <c r="AI761" s="2">
        <v>2</v>
      </c>
      <c r="AJ761" s="19">
        <v>1659.1536201771096</v>
      </c>
      <c r="AK761" s="19">
        <f t="shared" si="138"/>
        <v>0.16591536201771095</v>
      </c>
      <c r="AL761" s="19">
        <v>331.83072403542195</v>
      </c>
      <c r="AM761" s="19">
        <f t="shared" si="139"/>
        <v>3.3183072403542194E-2</v>
      </c>
      <c r="AN761" s="19">
        <f t="shared" si="140"/>
        <v>0.13273228961416877</v>
      </c>
      <c r="AP761" s="24">
        <v>14.08</v>
      </c>
      <c r="AQ761" s="24">
        <f t="shared" si="141"/>
        <v>0.4672176594418741</v>
      </c>
      <c r="AR761" s="24"/>
      <c r="AS761" s="24">
        <v>8.3025000000000002</v>
      </c>
      <c r="AT761" s="24">
        <f t="shared" si="142"/>
        <v>1.1020098345216363</v>
      </c>
      <c r="AU761" s="24"/>
      <c r="AV761" s="25">
        <f t="shared" si="143"/>
        <v>-0.63479217507976216</v>
      </c>
    </row>
    <row r="762" spans="1:48" x14ac:dyDescent="0.3">
      <c r="A762" s="2" t="s">
        <v>6</v>
      </c>
      <c r="B762" s="2">
        <v>34</v>
      </c>
      <c r="C762" s="5">
        <v>39871</v>
      </c>
      <c r="D762" s="2">
        <v>31</v>
      </c>
      <c r="E762" s="2" t="s">
        <v>10</v>
      </c>
      <c r="F762" s="6" t="s">
        <v>47</v>
      </c>
      <c r="G762" s="2">
        <v>100</v>
      </c>
      <c r="H762" s="2">
        <v>10</v>
      </c>
      <c r="I762" s="2">
        <v>13</v>
      </c>
      <c r="J762" s="2">
        <v>8.25</v>
      </c>
      <c r="K762" s="2">
        <v>3</v>
      </c>
      <c r="L762" s="19">
        <v>641.47394995486593</v>
      </c>
      <c r="M762" s="19">
        <f t="shared" si="132"/>
        <v>6.4147394995486592E-2</v>
      </c>
      <c r="N762" s="19">
        <v>641.47394995486593</v>
      </c>
      <c r="O762" s="19">
        <f t="shared" si="133"/>
        <v>6.4147394995486592E-2</v>
      </c>
      <c r="P762" s="19">
        <f t="shared" si="134"/>
        <v>0</v>
      </c>
      <c r="R762" s="24">
        <v>14.08</v>
      </c>
      <c r="S762" s="24">
        <f t="shared" si="135"/>
        <v>0.90319532153645121</v>
      </c>
      <c r="U762" s="24">
        <v>11.257627118644068</v>
      </c>
      <c r="V762" s="24">
        <f t="shared" si="136"/>
        <v>0</v>
      </c>
      <c r="X762" s="25">
        <f t="shared" si="137"/>
        <v>0.90319532153645121</v>
      </c>
      <c r="AA762" s="5">
        <v>39871</v>
      </c>
      <c r="AB762" s="2">
        <v>31</v>
      </c>
      <c r="AC762" s="2" t="s">
        <v>10</v>
      </c>
      <c r="AD762" s="6" t="s">
        <v>47</v>
      </c>
      <c r="AE762" s="2">
        <v>100</v>
      </c>
      <c r="AF762" s="2">
        <v>10</v>
      </c>
      <c r="AG762" s="2">
        <v>13</v>
      </c>
      <c r="AH762" s="2">
        <v>8.25</v>
      </c>
      <c r="AI762" s="2">
        <v>3</v>
      </c>
      <c r="AJ762" s="19">
        <v>641.47394995486593</v>
      </c>
      <c r="AK762" s="19">
        <f t="shared" si="138"/>
        <v>6.4147394995486592E-2</v>
      </c>
      <c r="AL762" s="19">
        <v>641.47394995486593</v>
      </c>
      <c r="AM762" s="19">
        <f t="shared" si="139"/>
        <v>6.4147394995486592E-2</v>
      </c>
      <c r="AN762" s="19">
        <f t="shared" si="140"/>
        <v>0</v>
      </c>
      <c r="AP762" s="24">
        <v>14.08</v>
      </c>
      <c r="AQ762" s="24">
        <f t="shared" si="141"/>
        <v>0.90319532153645121</v>
      </c>
      <c r="AR762" s="24"/>
      <c r="AS762" s="24">
        <v>11.257627118644068</v>
      </c>
      <c r="AT762" s="24">
        <f t="shared" si="142"/>
        <v>0</v>
      </c>
      <c r="AU762" s="24"/>
      <c r="AV762" s="25">
        <f t="shared" si="143"/>
        <v>0.90319532153645121</v>
      </c>
    </row>
    <row r="763" spans="1:48" x14ac:dyDescent="0.3">
      <c r="A763" s="2" t="s">
        <v>6</v>
      </c>
      <c r="B763" s="2">
        <v>34</v>
      </c>
      <c r="C763" s="5">
        <v>39871</v>
      </c>
      <c r="D763" s="2">
        <v>31</v>
      </c>
      <c r="E763" s="2" t="s">
        <v>10</v>
      </c>
      <c r="F763" s="6" t="s">
        <v>24</v>
      </c>
      <c r="G763" s="2">
        <v>80</v>
      </c>
      <c r="H763" s="2">
        <v>6</v>
      </c>
      <c r="I763" s="2">
        <v>14</v>
      </c>
      <c r="J763" s="2">
        <v>6.5</v>
      </c>
      <c r="K763" s="2">
        <v>2</v>
      </c>
      <c r="L763" s="19">
        <v>265.46457922833753</v>
      </c>
      <c r="M763" s="19">
        <f t="shared" si="132"/>
        <v>2.6546457922833753E-2</v>
      </c>
      <c r="N763" s="19">
        <v>212.37166338267002</v>
      </c>
      <c r="O763" s="19">
        <f t="shared" si="133"/>
        <v>2.1237166338267003E-2</v>
      </c>
      <c r="P763" s="19">
        <f t="shared" si="134"/>
        <v>5.3092915845667499E-3</v>
      </c>
      <c r="R763" s="24">
        <v>14.08</v>
      </c>
      <c r="S763" s="24">
        <f t="shared" si="135"/>
        <v>0.29901930204279942</v>
      </c>
      <c r="U763" s="24">
        <v>8.461146496815287</v>
      </c>
      <c r="V763" s="24">
        <f t="shared" si="136"/>
        <v>4.4922693891327838E-2</v>
      </c>
      <c r="X763" s="25">
        <f t="shared" si="137"/>
        <v>0.25409660815147156</v>
      </c>
      <c r="AA763" s="5">
        <v>39871</v>
      </c>
      <c r="AB763" s="2">
        <v>31</v>
      </c>
      <c r="AC763" s="2" t="s">
        <v>10</v>
      </c>
      <c r="AD763" s="6" t="s">
        <v>24</v>
      </c>
      <c r="AE763" s="2">
        <v>80</v>
      </c>
      <c r="AF763" s="2">
        <v>6</v>
      </c>
      <c r="AG763" s="2">
        <v>14</v>
      </c>
      <c r="AH763" s="2">
        <v>6.5</v>
      </c>
      <c r="AI763" s="2">
        <v>2</v>
      </c>
      <c r="AJ763" s="19">
        <v>265.46457922833753</v>
      </c>
      <c r="AK763" s="19">
        <f t="shared" si="138"/>
        <v>2.6546457922833753E-2</v>
      </c>
      <c r="AL763" s="19">
        <v>212.37166338267002</v>
      </c>
      <c r="AM763" s="19">
        <f t="shared" si="139"/>
        <v>2.1237166338267003E-2</v>
      </c>
      <c r="AN763" s="19">
        <f t="shared" si="140"/>
        <v>5.3092915845667499E-3</v>
      </c>
      <c r="AP763" s="24">
        <v>14.08</v>
      </c>
      <c r="AQ763" s="24">
        <f t="shared" si="141"/>
        <v>0.29901930204279942</v>
      </c>
      <c r="AR763" s="24"/>
      <c r="AS763" s="24">
        <v>8.461146496815287</v>
      </c>
      <c r="AT763" s="24">
        <f t="shared" si="142"/>
        <v>4.4922693891327838E-2</v>
      </c>
      <c r="AU763" s="24"/>
      <c r="AV763" s="25">
        <f t="shared" si="143"/>
        <v>0.25409660815147156</v>
      </c>
    </row>
    <row r="764" spans="1:48" x14ac:dyDescent="0.3">
      <c r="A764" s="2" t="s">
        <v>6</v>
      </c>
      <c r="B764" s="2">
        <v>34</v>
      </c>
      <c r="C764" s="5">
        <v>39871</v>
      </c>
      <c r="D764" s="2">
        <v>31</v>
      </c>
      <c r="E764" s="2" t="s">
        <v>10</v>
      </c>
      <c r="F764" s="6" t="s">
        <v>47</v>
      </c>
      <c r="G764" s="2">
        <v>80</v>
      </c>
      <c r="H764" s="2">
        <v>20</v>
      </c>
      <c r="I764" s="2">
        <v>40</v>
      </c>
      <c r="J764" s="2">
        <v>20</v>
      </c>
      <c r="K764" s="2">
        <v>3</v>
      </c>
      <c r="L764" s="19">
        <v>3769.9111843077517</v>
      </c>
      <c r="M764" s="19">
        <f t="shared" si="132"/>
        <v>0.37699111843077515</v>
      </c>
      <c r="N764" s="19">
        <v>3015.9289474462016</v>
      </c>
      <c r="O764" s="19">
        <f t="shared" si="133"/>
        <v>0.30159289474462014</v>
      </c>
      <c r="P764" s="19">
        <f t="shared" si="134"/>
        <v>7.5398223686155008E-2</v>
      </c>
      <c r="R764" s="24">
        <v>14.08</v>
      </c>
      <c r="S764" s="24">
        <f t="shared" si="135"/>
        <v>4.2464279580042517</v>
      </c>
      <c r="U764" s="24">
        <v>11.257627118644068</v>
      </c>
      <c r="V764" s="24">
        <f t="shared" si="136"/>
        <v>0.84880508766685014</v>
      </c>
      <c r="X764" s="25">
        <f t="shared" si="137"/>
        <v>3.3976228703374014</v>
      </c>
      <c r="AA764" s="5">
        <v>39871</v>
      </c>
      <c r="AB764" s="2">
        <v>31</v>
      </c>
      <c r="AC764" s="2" t="s">
        <v>10</v>
      </c>
      <c r="AD764" s="6" t="s">
        <v>47</v>
      </c>
      <c r="AE764" s="2">
        <v>80</v>
      </c>
      <c r="AF764" s="2">
        <v>20</v>
      </c>
      <c r="AG764" s="2">
        <v>40</v>
      </c>
      <c r="AH764" s="2">
        <v>20</v>
      </c>
      <c r="AI764" s="2">
        <v>3</v>
      </c>
      <c r="AJ764" s="19">
        <v>3769.9111843077517</v>
      </c>
      <c r="AK764" s="19">
        <f t="shared" si="138"/>
        <v>0.37699111843077515</v>
      </c>
      <c r="AL764" s="19">
        <v>3015.9289474462016</v>
      </c>
      <c r="AM764" s="19">
        <f t="shared" si="139"/>
        <v>0.30159289474462014</v>
      </c>
      <c r="AN764" s="19">
        <f t="shared" si="140"/>
        <v>7.5398223686155008E-2</v>
      </c>
      <c r="AP764" s="24">
        <v>14.08</v>
      </c>
      <c r="AQ764" s="24">
        <f t="shared" si="141"/>
        <v>4.2464279580042517</v>
      </c>
      <c r="AR764" s="24"/>
      <c r="AS764" s="24">
        <v>11.257627118644068</v>
      </c>
      <c r="AT764" s="24">
        <f t="shared" si="142"/>
        <v>0.84880508766685014</v>
      </c>
      <c r="AU764" s="24"/>
      <c r="AV764" s="25">
        <f t="shared" si="143"/>
        <v>3.3976228703374014</v>
      </c>
    </row>
    <row r="765" spans="1:48" x14ac:dyDescent="0.3">
      <c r="A765" s="2" t="s">
        <v>6</v>
      </c>
      <c r="B765" s="2">
        <v>34</v>
      </c>
      <c r="C765" s="5">
        <v>39871</v>
      </c>
      <c r="D765" s="2">
        <v>31</v>
      </c>
      <c r="E765" s="2" t="s">
        <v>10</v>
      </c>
      <c r="F765" s="6" t="s">
        <v>41</v>
      </c>
      <c r="G765" s="2">
        <v>20</v>
      </c>
      <c r="H765" s="2">
        <v>45</v>
      </c>
      <c r="I765" s="2">
        <v>50</v>
      </c>
      <c r="J765" s="2">
        <v>35</v>
      </c>
      <c r="K765" s="2">
        <v>3</v>
      </c>
      <c r="L765" s="19">
        <v>11545.353001942489</v>
      </c>
      <c r="M765" s="19">
        <f t="shared" si="132"/>
        <v>1.1545353001942489</v>
      </c>
      <c r="N765" s="19">
        <v>2309.070600388498</v>
      </c>
      <c r="O765" s="19">
        <f t="shared" si="133"/>
        <v>0.23090706003884978</v>
      </c>
      <c r="P765" s="19">
        <f t="shared" si="134"/>
        <v>0.92362824015539913</v>
      </c>
      <c r="R765" s="24">
        <v>14.08</v>
      </c>
      <c r="S765" s="24">
        <f t="shared" si="135"/>
        <v>3.2511714053470051</v>
      </c>
      <c r="U765" s="24">
        <v>8.1999999999999993</v>
      </c>
      <c r="V765" s="24">
        <f t="shared" si="136"/>
        <v>7.5737515692742718</v>
      </c>
      <c r="X765" s="25">
        <f t="shared" si="137"/>
        <v>-4.3225801639272667</v>
      </c>
      <c r="AA765" s="5">
        <v>39871</v>
      </c>
      <c r="AB765" s="2">
        <v>31</v>
      </c>
      <c r="AC765" s="2" t="s">
        <v>10</v>
      </c>
      <c r="AD765" s="6" t="s">
        <v>41</v>
      </c>
      <c r="AE765" s="2">
        <v>20</v>
      </c>
      <c r="AF765" s="2">
        <v>45</v>
      </c>
      <c r="AG765" s="2">
        <v>50</v>
      </c>
      <c r="AH765" s="2">
        <v>35</v>
      </c>
      <c r="AI765" s="2">
        <v>3</v>
      </c>
      <c r="AJ765" s="19">
        <v>11545.353001942489</v>
      </c>
      <c r="AK765" s="19">
        <f t="shared" si="138"/>
        <v>1.1545353001942489</v>
      </c>
      <c r="AL765" s="19">
        <v>2309.070600388498</v>
      </c>
      <c r="AM765" s="19">
        <f t="shared" si="139"/>
        <v>0.23090706003884978</v>
      </c>
      <c r="AN765" s="19">
        <f t="shared" si="140"/>
        <v>0.92362824015539913</v>
      </c>
      <c r="AP765" s="24">
        <v>14.08</v>
      </c>
      <c r="AQ765" s="24">
        <f t="shared" si="141"/>
        <v>3.2511714053470051</v>
      </c>
      <c r="AR765" s="24"/>
      <c r="AS765" s="24">
        <v>8.1999999999999993</v>
      </c>
      <c r="AT765" s="24">
        <f t="shared" si="142"/>
        <v>7.5737515692742718</v>
      </c>
      <c r="AU765" s="24"/>
      <c r="AV765" s="25">
        <f t="shared" si="143"/>
        <v>-4.3225801639272667</v>
      </c>
    </row>
    <row r="766" spans="1:48" x14ac:dyDescent="0.3">
      <c r="A766" s="2" t="s">
        <v>6</v>
      </c>
      <c r="B766" s="2">
        <v>34</v>
      </c>
      <c r="C766" s="5">
        <v>39871</v>
      </c>
      <c r="D766" s="2">
        <v>31</v>
      </c>
      <c r="E766" s="2" t="s">
        <v>10</v>
      </c>
      <c r="F766" s="6" t="s">
        <v>53</v>
      </c>
      <c r="G766" s="2">
        <v>100</v>
      </c>
      <c r="H766" s="2">
        <v>3</v>
      </c>
      <c r="I766" s="2">
        <v>10</v>
      </c>
      <c r="J766" s="2">
        <v>4</v>
      </c>
      <c r="K766" s="2">
        <v>2</v>
      </c>
      <c r="L766" s="19">
        <v>100.53096491487338</v>
      </c>
      <c r="M766" s="19">
        <f t="shared" si="132"/>
        <v>1.0053096491487338E-2</v>
      </c>
      <c r="N766" s="19">
        <v>100.53096491487338</v>
      </c>
      <c r="O766" s="19">
        <f t="shared" si="133"/>
        <v>1.0053096491487338E-2</v>
      </c>
      <c r="P766" s="19">
        <f t="shared" si="134"/>
        <v>0</v>
      </c>
      <c r="R766" s="24">
        <v>6.51</v>
      </c>
      <c r="S766" s="24">
        <f t="shared" si="135"/>
        <v>6.5445658159582573E-2</v>
      </c>
      <c r="U766" s="24">
        <v>8.2509316770186327</v>
      </c>
      <c r="V766" s="24">
        <f t="shared" si="136"/>
        <v>0</v>
      </c>
      <c r="X766" s="25">
        <f t="shared" si="137"/>
        <v>6.5445658159582573E-2</v>
      </c>
      <c r="AA766" s="5">
        <v>39871</v>
      </c>
      <c r="AB766" s="2">
        <v>31</v>
      </c>
      <c r="AC766" s="2" t="s">
        <v>10</v>
      </c>
      <c r="AD766" s="6" t="s">
        <v>53</v>
      </c>
      <c r="AE766" s="2">
        <v>100</v>
      </c>
      <c r="AF766" s="2">
        <v>3</v>
      </c>
      <c r="AG766" s="2">
        <v>10</v>
      </c>
      <c r="AH766" s="2">
        <v>4</v>
      </c>
      <c r="AI766" s="2">
        <v>2</v>
      </c>
      <c r="AJ766" s="19">
        <v>100.53096491487338</v>
      </c>
      <c r="AK766" s="19">
        <f t="shared" si="138"/>
        <v>1.0053096491487338E-2</v>
      </c>
      <c r="AL766" s="19">
        <v>100.53096491487338</v>
      </c>
      <c r="AM766" s="19">
        <f t="shared" si="139"/>
        <v>1.0053096491487338E-2</v>
      </c>
      <c r="AN766" s="19">
        <f t="shared" si="140"/>
        <v>0</v>
      </c>
      <c r="AP766" s="24">
        <v>6.51</v>
      </c>
      <c r="AQ766" s="24">
        <f t="shared" si="141"/>
        <v>6.5445658159582573E-2</v>
      </c>
      <c r="AR766" s="24"/>
      <c r="AS766" s="24">
        <v>8.2509316770186327</v>
      </c>
      <c r="AT766" s="24">
        <f t="shared" si="142"/>
        <v>0</v>
      </c>
      <c r="AU766" s="24"/>
      <c r="AV766" s="25">
        <f t="shared" si="143"/>
        <v>6.5445658159582573E-2</v>
      </c>
    </row>
    <row r="767" spans="1:48" x14ac:dyDescent="0.3">
      <c r="A767" s="2" t="s">
        <v>6</v>
      </c>
      <c r="B767" s="2">
        <v>34</v>
      </c>
      <c r="C767" s="5">
        <v>39871</v>
      </c>
      <c r="D767" s="2">
        <v>31</v>
      </c>
      <c r="E767" s="2" t="s">
        <v>10</v>
      </c>
      <c r="F767" s="6" t="s">
        <v>41</v>
      </c>
      <c r="G767" s="2">
        <v>40</v>
      </c>
      <c r="H767" s="2">
        <v>25</v>
      </c>
      <c r="I767" s="2">
        <v>30</v>
      </c>
      <c r="J767" s="2">
        <v>20</v>
      </c>
      <c r="K767" s="2">
        <v>3</v>
      </c>
      <c r="L767" s="19">
        <v>3769.9111843077517</v>
      </c>
      <c r="M767" s="19">
        <f t="shared" si="132"/>
        <v>0.37699111843077515</v>
      </c>
      <c r="N767" s="19">
        <v>1507.9644737231008</v>
      </c>
      <c r="O767" s="19">
        <f t="shared" si="133"/>
        <v>0.15079644737231007</v>
      </c>
      <c r="P767" s="19">
        <f t="shared" si="134"/>
        <v>0.22619467105846508</v>
      </c>
      <c r="R767" s="24">
        <v>14.08</v>
      </c>
      <c r="S767" s="24">
        <f t="shared" si="135"/>
        <v>2.1232139790021258</v>
      </c>
      <c r="U767" s="24">
        <v>8.1999999999999993</v>
      </c>
      <c r="V767" s="24">
        <f t="shared" si="136"/>
        <v>1.8547963026794134</v>
      </c>
      <c r="X767" s="25">
        <f t="shared" si="137"/>
        <v>0.26841767632271241</v>
      </c>
      <c r="AA767" s="5">
        <v>39871</v>
      </c>
      <c r="AB767" s="2">
        <v>31</v>
      </c>
      <c r="AC767" s="2" t="s">
        <v>10</v>
      </c>
      <c r="AD767" s="6" t="s">
        <v>41</v>
      </c>
      <c r="AE767" s="2">
        <v>40</v>
      </c>
      <c r="AF767" s="2">
        <v>25</v>
      </c>
      <c r="AG767" s="2">
        <v>30</v>
      </c>
      <c r="AH767" s="2">
        <v>20</v>
      </c>
      <c r="AI767" s="2">
        <v>3</v>
      </c>
      <c r="AJ767" s="19">
        <v>3769.9111843077517</v>
      </c>
      <c r="AK767" s="19">
        <f t="shared" si="138"/>
        <v>0.37699111843077515</v>
      </c>
      <c r="AL767" s="19">
        <v>1507.9644737231008</v>
      </c>
      <c r="AM767" s="19">
        <f t="shared" si="139"/>
        <v>0.15079644737231007</v>
      </c>
      <c r="AN767" s="19">
        <f t="shared" si="140"/>
        <v>0.22619467105846508</v>
      </c>
      <c r="AP767" s="24">
        <v>14.08</v>
      </c>
      <c r="AQ767" s="24">
        <f t="shared" si="141"/>
        <v>2.1232139790021258</v>
      </c>
      <c r="AR767" s="24"/>
      <c r="AS767" s="24">
        <v>8.1999999999999993</v>
      </c>
      <c r="AT767" s="24">
        <f t="shared" si="142"/>
        <v>1.8547963026794134</v>
      </c>
      <c r="AU767" s="24"/>
      <c r="AV767" s="25">
        <f t="shared" si="143"/>
        <v>0.26841767632271241</v>
      </c>
    </row>
    <row r="768" spans="1:48" x14ac:dyDescent="0.3">
      <c r="A768" s="2" t="s">
        <v>6</v>
      </c>
      <c r="B768" s="2">
        <v>34</v>
      </c>
      <c r="C768" s="5">
        <v>39871</v>
      </c>
      <c r="D768" s="2">
        <v>31</v>
      </c>
      <c r="E768" s="2" t="s">
        <v>10</v>
      </c>
      <c r="F768" s="6" t="s">
        <v>46</v>
      </c>
      <c r="G768" s="2">
        <v>50</v>
      </c>
      <c r="H768" s="2">
        <v>12</v>
      </c>
      <c r="I768" s="2">
        <v>13</v>
      </c>
      <c r="J768" s="2">
        <v>9.25</v>
      </c>
      <c r="K768" s="2">
        <v>3</v>
      </c>
      <c r="L768" s="19">
        <v>806.40756426833002</v>
      </c>
      <c r="M768" s="19">
        <f t="shared" si="132"/>
        <v>8.0640756426833007E-2</v>
      </c>
      <c r="N768" s="19">
        <v>403.20378213416501</v>
      </c>
      <c r="O768" s="19">
        <f t="shared" si="133"/>
        <v>4.0320378213416504E-2</v>
      </c>
      <c r="P768" s="19">
        <f t="shared" si="134"/>
        <v>4.0320378213416504E-2</v>
      </c>
      <c r="R768" s="24">
        <v>14.08</v>
      </c>
      <c r="S768" s="24">
        <f t="shared" si="135"/>
        <v>0.56771092524490441</v>
      </c>
      <c r="U768" s="24">
        <v>12.651428571428571</v>
      </c>
      <c r="V768" s="24">
        <f t="shared" si="136"/>
        <v>0.5101103849400237</v>
      </c>
      <c r="X768" s="25">
        <f t="shared" si="137"/>
        <v>5.760054030488071E-2</v>
      </c>
      <c r="AA768" s="5">
        <v>39871</v>
      </c>
      <c r="AB768" s="2">
        <v>31</v>
      </c>
      <c r="AC768" s="2" t="s">
        <v>10</v>
      </c>
      <c r="AD768" s="6" t="s">
        <v>46</v>
      </c>
      <c r="AE768" s="2">
        <v>50</v>
      </c>
      <c r="AF768" s="2">
        <v>12</v>
      </c>
      <c r="AG768" s="2">
        <v>13</v>
      </c>
      <c r="AH768" s="2">
        <v>9.25</v>
      </c>
      <c r="AI768" s="2">
        <v>3</v>
      </c>
      <c r="AJ768" s="19">
        <v>806.40756426833002</v>
      </c>
      <c r="AK768" s="19">
        <f t="shared" si="138"/>
        <v>8.0640756426833007E-2</v>
      </c>
      <c r="AL768" s="19">
        <v>403.20378213416501</v>
      </c>
      <c r="AM768" s="19">
        <f t="shared" si="139"/>
        <v>4.0320378213416504E-2</v>
      </c>
      <c r="AN768" s="19">
        <f t="shared" si="140"/>
        <v>4.0320378213416504E-2</v>
      </c>
      <c r="AP768" s="24">
        <v>14.08</v>
      </c>
      <c r="AQ768" s="24">
        <f t="shared" si="141"/>
        <v>0.56771092524490441</v>
      </c>
      <c r="AR768" s="24"/>
      <c r="AS768" s="24">
        <v>12.651428571428571</v>
      </c>
      <c r="AT768" s="24">
        <f t="shared" si="142"/>
        <v>0.5101103849400237</v>
      </c>
      <c r="AU768" s="24"/>
      <c r="AV768" s="25">
        <f t="shared" si="143"/>
        <v>5.760054030488071E-2</v>
      </c>
    </row>
    <row r="769" spans="1:48" x14ac:dyDescent="0.3">
      <c r="A769" s="2" t="s">
        <v>6</v>
      </c>
      <c r="B769" s="2">
        <v>34</v>
      </c>
      <c r="C769" s="5">
        <v>39871</v>
      </c>
      <c r="D769" s="2">
        <v>31</v>
      </c>
      <c r="E769" s="2" t="s">
        <v>10</v>
      </c>
      <c r="F769" s="6" t="s">
        <v>46</v>
      </c>
      <c r="G769" s="2">
        <v>60</v>
      </c>
      <c r="H769" s="2">
        <v>12</v>
      </c>
      <c r="I769" s="2">
        <v>13</v>
      </c>
      <c r="J769" s="2">
        <v>9.25</v>
      </c>
      <c r="K769" s="2">
        <v>3</v>
      </c>
      <c r="L769" s="19">
        <v>806.40756426833002</v>
      </c>
      <c r="M769" s="19">
        <f t="shared" si="132"/>
        <v>8.0640756426833007E-2</v>
      </c>
      <c r="N769" s="19">
        <v>483.84453856099799</v>
      </c>
      <c r="O769" s="19">
        <f t="shared" si="133"/>
        <v>4.8384453856099796E-2</v>
      </c>
      <c r="P769" s="19">
        <f t="shared" si="134"/>
        <v>3.2256302570733211E-2</v>
      </c>
      <c r="R769" s="24">
        <v>14.08</v>
      </c>
      <c r="S769" s="24">
        <f t="shared" si="135"/>
        <v>0.68125311029388513</v>
      </c>
      <c r="U769" s="24">
        <v>12.651428571428571</v>
      </c>
      <c r="V769" s="24">
        <f t="shared" si="136"/>
        <v>0.408088307952019</v>
      </c>
      <c r="X769" s="25">
        <f t="shared" si="137"/>
        <v>0.27316480234186613</v>
      </c>
      <c r="AA769" s="5">
        <v>39871</v>
      </c>
      <c r="AB769" s="2">
        <v>31</v>
      </c>
      <c r="AC769" s="2" t="s">
        <v>10</v>
      </c>
      <c r="AD769" s="6" t="s">
        <v>46</v>
      </c>
      <c r="AE769" s="2">
        <v>60</v>
      </c>
      <c r="AF769" s="2">
        <v>12</v>
      </c>
      <c r="AG769" s="2">
        <v>13</v>
      </c>
      <c r="AH769" s="2">
        <v>9.25</v>
      </c>
      <c r="AI769" s="2">
        <v>3</v>
      </c>
      <c r="AJ769" s="19">
        <v>806.40756426833002</v>
      </c>
      <c r="AK769" s="19">
        <f t="shared" si="138"/>
        <v>8.0640756426833007E-2</v>
      </c>
      <c r="AL769" s="19">
        <v>483.84453856099799</v>
      </c>
      <c r="AM769" s="19">
        <f t="shared" si="139"/>
        <v>4.8384453856099796E-2</v>
      </c>
      <c r="AN769" s="19">
        <f t="shared" si="140"/>
        <v>3.2256302570733211E-2</v>
      </c>
      <c r="AP769" s="24">
        <v>14.08</v>
      </c>
      <c r="AQ769" s="24">
        <f t="shared" si="141"/>
        <v>0.68125311029388513</v>
      </c>
      <c r="AR769" s="24"/>
      <c r="AS769" s="24">
        <v>12.651428571428571</v>
      </c>
      <c r="AT769" s="24">
        <f t="shared" si="142"/>
        <v>0.408088307952019</v>
      </c>
      <c r="AU769" s="24"/>
      <c r="AV769" s="25">
        <f t="shared" si="143"/>
        <v>0.27316480234186613</v>
      </c>
    </row>
    <row r="770" spans="1:48" x14ac:dyDescent="0.3">
      <c r="A770" s="2" t="s">
        <v>6</v>
      </c>
      <c r="B770" s="2">
        <v>34</v>
      </c>
      <c r="C770" s="5">
        <v>39871</v>
      </c>
      <c r="D770" s="2">
        <v>31</v>
      </c>
      <c r="E770" s="2" t="s">
        <v>10</v>
      </c>
      <c r="F770" s="6" t="s">
        <v>55</v>
      </c>
      <c r="G770" s="2">
        <v>100</v>
      </c>
      <c r="H770" s="2">
        <v>3</v>
      </c>
      <c r="I770" s="2">
        <v>11</v>
      </c>
      <c r="J770" s="2">
        <v>4.25</v>
      </c>
      <c r="K770" s="2">
        <v>2</v>
      </c>
      <c r="L770" s="19">
        <v>113.49003461093127</v>
      </c>
      <c r="M770" s="19">
        <f t="shared" si="132"/>
        <v>1.1349003461093127E-2</v>
      </c>
      <c r="N770" s="19">
        <v>113.49003461093127</v>
      </c>
      <c r="O770" s="19">
        <f t="shared" si="133"/>
        <v>1.1349003461093127E-2</v>
      </c>
      <c r="P770" s="19">
        <f t="shared" si="134"/>
        <v>0</v>
      </c>
      <c r="R770" s="24">
        <v>4.05</v>
      </c>
      <c r="S770" s="24">
        <f t="shared" si="135"/>
        <v>4.5963464017427159E-2</v>
      </c>
      <c r="U770" s="24">
        <v>8.104694792715291</v>
      </c>
      <c r="V770" s="24">
        <f t="shared" si="136"/>
        <v>0</v>
      </c>
      <c r="X770" s="25">
        <f t="shared" si="137"/>
        <v>4.5963464017427159E-2</v>
      </c>
      <c r="AA770" s="5">
        <v>39871</v>
      </c>
      <c r="AB770" s="2">
        <v>31</v>
      </c>
      <c r="AC770" s="2" t="s">
        <v>10</v>
      </c>
      <c r="AD770" s="6" t="s">
        <v>55</v>
      </c>
      <c r="AE770" s="2">
        <v>100</v>
      </c>
      <c r="AF770" s="2">
        <v>3</v>
      </c>
      <c r="AG770" s="2">
        <v>11</v>
      </c>
      <c r="AH770" s="2">
        <v>4.25</v>
      </c>
      <c r="AI770" s="2">
        <v>2</v>
      </c>
      <c r="AJ770" s="19">
        <v>113.49003461093127</v>
      </c>
      <c r="AK770" s="19">
        <f t="shared" si="138"/>
        <v>1.1349003461093127E-2</v>
      </c>
      <c r="AL770" s="19">
        <v>113.49003461093127</v>
      </c>
      <c r="AM770" s="19">
        <f t="shared" si="139"/>
        <v>1.1349003461093127E-2</v>
      </c>
      <c r="AN770" s="19">
        <f t="shared" si="140"/>
        <v>0</v>
      </c>
      <c r="AP770" s="24">
        <v>4.05</v>
      </c>
      <c r="AQ770" s="24">
        <f t="shared" si="141"/>
        <v>4.5963464017427159E-2</v>
      </c>
      <c r="AR770" s="24"/>
      <c r="AS770" s="24">
        <v>8.104694792715291</v>
      </c>
      <c r="AT770" s="24">
        <f t="shared" si="142"/>
        <v>0</v>
      </c>
      <c r="AU770" s="24"/>
      <c r="AV770" s="25">
        <f t="shared" si="143"/>
        <v>4.5963464017427159E-2</v>
      </c>
    </row>
    <row r="771" spans="1:48" x14ac:dyDescent="0.3">
      <c r="A771" s="2" t="s">
        <v>6</v>
      </c>
      <c r="B771" s="2">
        <v>34</v>
      </c>
      <c r="C771" s="5">
        <v>39871</v>
      </c>
      <c r="D771" s="2">
        <v>31</v>
      </c>
      <c r="E771" s="2" t="s">
        <v>10</v>
      </c>
      <c r="F771" s="6" t="s">
        <v>41</v>
      </c>
      <c r="G771" s="2">
        <v>40</v>
      </c>
      <c r="H771" s="2">
        <v>12</v>
      </c>
      <c r="I771" s="2">
        <v>22</v>
      </c>
      <c r="J771" s="2">
        <v>11.5</v>
      </c>
      <c r="K771" s="2">
        <v>3</v>
      </c>
      <c r="L771" s="19">
        <v>1246.4268853117503</v>
      </c>
      <c r="M771" s="19">
        <f t="shared" ref="M771:M834" si="144">L771/10000</f>
        <v>0.12464268853117504</v>
      </c>
      <c r="N771" s="19">
        <v>498.57075412470016</v>
      </c>
      <c r="O771" s="19">
        <f t="shared" ref="O771:O834" si="145">N771/10000</f>
        <v>4.9857075412470017E-2</v>
      </c>
      <c r="P771" s="19">
        <f t="shared" ref="P771:P834" si="146">M771-O771</f>
        <v>7.4785613118705019E-2</v>
      </c>
      <c r="R771" s="24">
        <v>14.08</v>
      </c>
      <c r="S771" s="24">
        <f t="shared" ref="S771:S834" si="147">O771*R771</f>
        <v>0.7019876218075779</v>
      </c>
      <c r="U771" s="24">
        <v>8.1999999999999993</v>
      </c>
      <c r="V771" s="24">
        <f t="shared" ref="V771:V834" si="148">P771*U771</f>
        <v>0.61324202757338109</v>
      </c>
      <c r="X771" s="25">
        <f t="shared" ref="X771:X834" si="149">S771-V771</f>
        <v>8.8745594234196812E-2</v>
      </c>
      <c r="AA771" s="5">
        <v>39871</v>
      </c>
      <c r="AB771" s="2">
        <v>31</v>
      </c>
      <c r="AC771" s="2" t="s">
        <v>10</v>
      </c>
      <c r="AD771" s="6" t="s">
        <v>41</v>
      </c>
      <c r="AE771" s="2">
        <v>40</v>
      </c>
      <c r="AF771" s="2">
        <v>12</v>
      </c>
      <c r="AG771" s="2">
        <v>22</v>
      </c>
      <c r="AH771" s="2">
        <v>11.5</v>
      </c>
      <c r="AI771" s="2">
        <v>3</v>
      </c>
      <c r="AJ771" s="19">
        <v>1246.4268853117503</v>
      </c>
      <c r="AK771" s="19">
        <f t="shared" ref="AK771:AK834" si="150">AJ771/10000</f>
        <v>0.12464268853117504</v>
      </c>
      <c r="AL771" s="19">
        <v>498.57075412470016</v>
      </c>
      <c r="AM771" s="19">
        <f t="shared" ref="AM771:AM834" si="151">AL771/10000</f>
        <v>4.9857075412470017E-2</v>
      </c>
      <c r="AN771" s="19">
        <f t="shared" ref="AN771:AN834" si="152">AK771-AM771</f>
        <v>7.4785613118705019E-2</v>
      </c>
      <c r="AP771" s="24">
        <v>14.08</v>
      </c>
      <c r="AQ771" s="24">
        <f t="shared" ref="AQ771:AQ834" si="153">AM771*AP771</f>
        <v>0.7019876218075779</v>
      </c>
      <c r="AR771" s="24"/>
      <c r="AS771" s="24">
        <v>8.1999999999999993</v>
      </c>
      <c r="AT771" s="24">
        <f t="shared" ref="AT771:AT834" si="154">AN771*AS771</f>
        <v>0.61324202757338109</v>
      </c>
      <c r="AU771" s="24"/>
      <c r="AV771" s="25">
        <f t="shared" ref="AV771:AV834" si="155">AQ771-AT771</f>
        <v>8.8745594234196812E-2</v>
      </c>
    </row>
    <row r="772" spans="1:48" x14ac:dyDescent="0.3">
      <c r="A772" s="2" t="s">
        <v>6</v>
      </c>
      <c r="B772" s="2">
        <v>34</v>
      </c>
      <c r="C772" s="5">
        <v>39871</v>
      </c>
      <c r="D772" s="2">
        <v>31</v>
      </c>
      <c r="E772" s="2" t="s">
        <v>10</v>
      </c>
      <c r="F772" s="6" t="s">
        <v>41</v>
      </c>
      <c r="G772" s="2">
        <v>60</v>
      </c>
      <c r="H772" s="2">
        <v>10</v>
      </c>
      <c r="I772" s="2">
        <v>10</v>
      </c>
      <c r="J772" s="2">
        <v>7.5</v>
      </c>
      <c r="K772" s="2">
        <v>3</v>
      </c>
      <c r="L772" s="19">
        <v>530.14376029327764</v>
      </c>
      <c r="M772" s="19">
        <f t="shared" si="144"/>
        <v>5.3014376029327764E-2</v>
      </c>
      <c r="N772" s="19">
        <v>318.08625617596658</v>
      </c>
      <c r="O772" s="19">
        <f t="shared" si="145"/>
        <v>3.1808625617596661E-2</v>
      </c>
      <c r="P772" s="19">
        <f t="shared" si="146"/>
        <v>2.1205750411731103E-2</v>
      </c>
      <c r="R772" s="24">
        <v>14.08</v>
      </c>
      <c r="S772" s="24">
        <f t="shared" si="147"/>
        <v>0.447865448695761</v>
      </c>
      <c r="U772" s="24">
        <v>8.1999999999999993</v>
      </c>
      <c r="V772" s="24">
        <f t="shared" si="148"/>
        <v>0.17388715337619504</v>
      </c>
      <c r="X772" s="25">
        <f t="shared" si="149"/>
        <v>0.27397829531956597</v>
      </c>
      <c r="AA772" s="5">
        <v>39871</v>
      </c>
      <c r="AB772" s="2">
        <v>31</v>
      </c>
      <c r="AC772" s="2" t="s">
        <v>10</v>
      </c>
      <c r="AD772" s="6" t="s">
        <v>41</v>
      </c>
      <c r="AE772" s="2">
        <v>60</v>
      </c>
      <c r="AF772" s="2">
        <v>10</v>
      </c>
      <c r="AG772" s="2">
        <v>10</v>
      </c>
      <c r="AH772" s="2">
        <v>7.5</v>
      </c>
      <c r="AI772" s="2">
        <v>3</v>
      </c>
      <c r="AJ772" s="19">
        <v>530.14376029327764</v>
      </c>
      <c r="AK772" s="19">
        <f t="shared" si="150"/>
        <v>5.3014376029327764E-2</v>
      </c>
      <c r="AL772" s="19">
        <v>318.08625617596658</v>
      </c>
      <c r="AM772" s="19">
        <f t="shared" si="151"/>
        <v>3.1808625617596661E-2</v>
      </c>
      <c r="AN772" s="19">
        <f t="shared" si="152"/>
        <v>2.1205750411731103E-2</v>
      </c>
      <c r="AP772" s="24">
        <v>14.08</v>
      </c>
      <c r="AQ772" s="24">
        <f t="shared" si="153"/>
        <v>0.447865448695761</v>
      </c>
      <c r="AR772" s="24"/>
      <c r="AS772" s="24">
        <v>8.1999999999999993</v>
      </c>
      <c r="AT772" s="24">
        <f t="shared" si="154"/>
        <v>0.17388715337619504</v>
      </c>
      <c r="AU772" s="24"/>
      <c r="AV772" s="25">
        <f t="shared" si="155"/>
        <v>0.27397829531956597</v>
      </c>
    </row>
    <row r="773" spans="1:48" x14ac:dyDescent="0.3">
      <c r="A773" s="2" t="s">
        <v>6</v>
      </c>
      <c r="B773" s="2">
        <v>34</v>
      </c>
      <c r="C773" s="5">
        <v>39871</v>
      </c>
      <c r="D773" s="2">
        <v>31</v>
      </c>
      <c r="E773" s="2" t="s">
        <v>10</v>
      </c>
      <c r="F773" s="6" t="s">
        <v>35</v>
      </c>
      <c r="G773" s="2">
        <v>90</v>
      </c>
      <c r="H773" s="2">
        <v>5</v>
      </c>
      <c r="I773" s="2">
        <v>11</v>
      </c>
      <c r="J773" s="2">
        <v>5.25</v>
      </c>
      <c r="K773" s="2">
        <v>1</v>
      </c>
      <c r="L773" s="19">
        <v>86.59014751456867</v>
      </c>
      <c r="M773" s="19">
        <f t="shared" si="144"/>
        <v>8.6590147514568668E-3</v>
      </c>
      <c r="N773" s="19">
        <v>77.931132763111805</v>
      </c>
      <c r="O773" s="19">
        <f t="shared" si="145"/>
        <v>7.7931132763111805E-3</v>
      </c>
      <c r="P773" s="19">
        <f t="shared" si="146"/>
        <v>8.6590147514568633E-4</v>
      </c>
      <c r="R773" s="24">
        <v>14.08</v>
      </c>
      <c r="S773" s="24">
        <f t="shared" si="147"/>
        <v>0.10972703493046142</v>
      </c>
      <c r="U773" s="24">
        <v>8.104694792715291</v>
      </c>
      <c r="V773" s="24">
        <f t="shared" si="148"/>
        <v>7.0178671766177331E-3</v>
      </c>
      <c r="X773" s="25">
        <f t="shared" si="149"/>
        <v>0.10270916775384369</v>
      </c>
      <c r="AA773" s="5">
        <v>39871</v>
      </c>
      <c r="AB773" s="2">
        <v>31</v>
      </c>
      <c r="AC773" s="2" t="s">
        <v>10</v>
      </c>
      <c r="AD773" s="6" t="s">
        <v>35</v>
      </c>
      <c r="AE773" s="2">
        <v>90</v>
      </c>
      <c r="AF773" s="2">
        <v>5</v>
      </c>
      <c r="AG773" s="2">
        <v>11</v>
      </c>
      <c r="AH773" s="2">
        <v>5.25</v>
      </c>
      <c r="AI773" s="2">
        <v>1</v>
      </c>
      <c r="AJ773" s="19">
        <v>86.59014751456867</v>
      </c>
      <c r="AK773" s="19">
        <f t="shared" si="150"/>
        <v>8.6590147514568668E-3</v>
      </c>
      <c r="AL773" s="19">
        <v>77.931132763111805</v>
      </c>
      <c r="AM773" s="19">
        <f t="shared" si="151"/>
        <v>7.7931132763111805E-3</v>
      </c>
      <c r="AN773" s="19">
        <f t="shared" si="152"/>
        <v>8.6590147514568633E-4</v>
      </c>
      <c r="AP773" s="24">
        <v>14.08</v>
      </c>
      <c r="AQ773" s="24">
        <f t="shared" si="153"/>
        <v>0.10972703493046142</v>
      </c>
      <c r="AR773" s="24"/>
      <c r="AS773" s="24">
        <v>8.104694792715291</v>
      </c>
      <c r="AT773" s="24">
        <f t="shared" si="154"/>
        <v>7.0178671766177331E-3</v>
      </c>
      <c r="AU773" s="24"/>
      <c r="AV773" s="25">
        <f t="shared" si="155"/>
        <v>0.10270916775384369</v>
      </c>
    </row>
    <row r="774" spans="1:48" x14ac:dyDescent="0.3">
      <c r="A774" s="2" t="s">
        <v>6</v>
      </c>
      <c r="B774" s="2">
        <v>34</v>
      </c>
      <c r="C774" s="5">
        <v>39871</v>
      </c>
      <c r="D774" s="2">
        <v>31</v>
      </c>
      <c r="E774" s="2" t="s">
        <v>10</v>
      </c>
      <c r="F774" s="6" t="s">
        <v>53</v>
      </c>
      <c r="G774" s="2">
        <v>20</v>
      </c>
      <c r="H774" s="2">
        <v>16</v>
      </c>
      <c r="I774" s="2">
        <v>30</v>
      </c>
      <c r="J774" s="2">
        <v>15.5</v>
      </c>
      <c r="K774" s="2">
        <v>2</v>
      </c>
      <c r="L774" s="19">
        <v>1509.5352700498956</v>
      </c>
      <c r="M774" s="19">
        <f t="shared" si="144"/>
        <v>0.15095352700498957</v>
      </c>
      <c r="N774" s="19">
        <v>301.90705400997916</v>
      </c>
      <c r="O774" s="19">
        <f t="shared" si="145"/>
        <v>3.0190705400997917E-2</v>
      </c>
      <c r="P774" s="19">
        <f t="shared" si="146"/>
        <v>0.12076282160399165</v>
      </c>
      <c r="R774" s="24">
        <v>6.51</v>
      </c>
      <c r="S774" s="24">
        <f t="shared" si="147"/>
        <v>0.19654149216049643</v>
      </c>
      <c r="U774" s="24">
        <v>8.2509316770186327</v>
      </c>
      <c r="V774" s="24">
        <f t="shared" si="148"/>
        <v>0.99640579017852482</v>
      </c>
      <c r="X774" s="25">
        <f t="shared" si="149"/>
        <v>-0.79986429801802839</v>
      </c>
      <c r="AA774" s="5">
        <v>39871</v>
      </c>
      <c r="AB774" s="2">
        <v>31</v>
      </c>
      <c r="AC774" s="2" t="s">
        <v>10</v>
      </c>
      <c r="AD774" s="6" t="s">
        <v>53</v>
      </c>
      <c r="AE774" s="2">
        <v>20</v>
      </c>
      <c r="AF774" s="2">
        <v>16</v>
      </c>
      <c r="AG774" s="2">
        <v>30</v>
      </c>
      <c r="AH774" s="2">
        <v>15.5</v>
      </c>
      <c r="AI774" s="2">
        <v>2</v>
      </c>
      <c r="AJ774" s="19">
        <v>1509.5352700498956</v>
      </c>
      <c r="AK774" s="19">
        <f t="shared" si="150"/>
        <v>0.15095352700498957</v>
      </c>
      <c r="AL774" s="19">
        <v>301.90705400997916</v>
      </c>
      <c r="AM774" s="19">
        <f t="shared" si="151"/>
        <v>3.0190705400997917E-2</v>
      </c>
      <c r="AN774" s="19">
        <f t="shared" si="152"/>
        <v>0.12076282160399165</v>
      </c>
      <c r="AP774" s="24">
        <v>6.51</v>
      </c>
      <c r="AQ774" s="24">
        <f t="shared" si="153"/>
        <v>0.19654149216049643</v>
      </c>
      <c r="AR774" s="24"/>
      <c r="AS774" s="24">
        <v>8.2509316770186327</v>
      </c>
      <c r="AT774" s="24">
        <f t="shared" si="154"/>
        <v>0.99640579017852482</v>
      </c>
      <c r="AU774" s="24"/>
      <c r="AV774" s="25">
        <f t="shared" si="155"/>
        <v>-0.79986429801802839</v>
      </c>
    </row>
    <row r="775" spans="1:48" x14ac:dyDescent="0.3">
      <c r="A775" s="2" t="s">
        <v>6</v>
      </c>
      <c r="B775" s="2">
        <v>34</v>
      </c>
      <c r="C775" s="5">
        <v>39871</v>
      </c>
      <c r="D775" s="2">
        <v>31</v>
      </c>
      <c r="E775" s="2" t="s">
        <v>10</v>
      </c>
      <c r="F775" s="6" t="s">
        <v>53</v>
      </c>
      <c r="G775" s="2">
        <v>80</v>
      </c>
      <c r="H775" s="2">
        <v>10</v>
      </c>
      <c r="I775" s="2">
        <v>25</v>
      </c>
      <c r="J775" s="2">
        <v>11.25</v>
      </c>
      <c r="K775" s="2">
        <v>2</v>
      </c>
      <c r="L775" s="19">
        <v>795.21564043991634</v>
      </c>
      <c r="M775" s="19">
        <f t="shared" si="144"/>
        <v>7.9521564043991633E-2</v>
      </c>
      <c r="N775" s="19">
        <v>636.17251235193316</v>
      </c>
      <c r="O775" s="19">
        <f t="shared" si="145"/>
        <v>6.3617251235193323E-2</v>
      </c>
      <c r="P775" s="19">
        <f t="shared" si="146"/>
        <v>1.590431280879831E-2</v>
      </c>
      <c r="R775" s="24">
        <v>6.51</v>
      </c>
      <c r="S775" s="24">
        <f t="shared" si="147"/>
        <v>0.41414830554110854</v>
      </c>
      <c r="U775" s="24">
        <v>8.2509316770186327</v>
      </c>
      <c r="V775" s="24">
        <f t="shared" si="148"/>
        <v>0.13122539835532715</v>
      </c>
      <c r="X775" s="25">
        <f t="shared" si="149"/>
        <v>0.28292290718578139</v>
      </c>
      <c r="AA775" s="5">
        <v>39871</v>
      </c>
      <c r="AB775" s="2">
        <v>31</v>
      </c>
      <c r="AC775" s="2" t="s">
        <v>10</v>
      </c>
      <c r="AD775" s="6" t="s">
        <v>53</v>
      </c>
      <c r="AE775" s="2">
        <v>80</v>
      </c>
      <c r="AF775" s="2">
        <v>10</v>
      </c>
      <c r="AG775" s="2">
        <v>25</v>
      </c>
      <c r="AH775" s="2">
        <v>11.25</v>
      </c>
      <c r="AI775" s="2">
        <v>2</v>
      </c>
      <c r="AJ775" s="19">
        <v>795.21564043991634</v>
      </c>
      <c r="AK775" s="19">
        <f t="shared" si="150"/>
        <v>7.9521564043991633E-2</v>
      </c>
      <c r="AL775" s="19">
        <v>636.17251235193316</v>
      </c>
      <c r="AM775" s="19">
        <f t="shared" si="151"/>
        <v>6.3617251235193323E-2</v>
      </c>
      <c r="AN775" s="19">
        <f t="shared" si="152"/>
        <v>1.590431280879831E-2</v>
      </c>
      <c r="AP775" s="24">
        <v>6.51</v>
      </c>
      <c r="AQ775" s="24">
        <f t="shared" si="153"/>
        <v>0.41414830554110854</v>
      </c>
      <c r="AR775" s="24"/>
      <c r="AS775" s="24">
        <v>8.2509316770186327</v>
      </c>
      <c r="AT775" s="24">
        <f t="shared" si="154"/>
        <v>0.13122539835532715</v>
      </c>
      <c r="AU775" s="24"/>
      <c r="AV775" s="25">
        <f t="shared" si="155"/>
        <v>0.28292290718578139</v>
      </c>
    </row>
    <row r="776" spans="1:48" x14ac:dyDescent="0.3">
      <c r="A776" s="2" t="s">
        <v>6</v>
      </c>
      <c r="B776" s="2">
        <v>34</v>
      </c>
      <c r="C776" s="5">
        <v>39871</v>
      </c>
      <c r="D776" s="2">
        <v>31</v>
      </c>
      <c r="E776" s="2" t="s">
        <v>10</v>
      </c>
      <c r="F776" s="6" t="s">
        <v>41</v>
      </c>
      <c r="G776" s="2">
        <v>100</v>
      </c>
      <c r="H776" s="2">
        <v>11</v>
      </c>
      <c r="I776" s="2">
        <v>10</v>
      </c>
      <c r="J776" s="2">
        <v>8</v>
      </c>
      <c r="K776" s="2">
        <v>3</v>
      </c>
      <c r="L776" s="19">
        <v>603.18578948924028</v>
      </c>
      <c r="M776" s="19">
        <f t="shared" si="144"/>
        <v>6.0318578948924027E-2</v>
      </c>
      <c r="N776" s="19">
        <v>603.18578948924028</v>
      </c>
      <c r="O776" s="19">
        <f t="shared" si="145"/>
        <v>6.0318578948924027E-2</v>
      </c>
      <c r="P776" s="19">
        <f t="shared" si="146"/>
        <v>0</v>
      </c>
      <c r="R776" s="24">
        <v>14.08</v>
      </c>
      <c r="S776" s="24">
        <f t="shared" si="147"/>
        <v>0.84928559160085026</v>
      </c>
      <c r="U776" s="24">
        <v>8.1999999999999993</v>
      </c>
      <c r="V776" s="24">
        <f t="shared" si="148"/>
        <v>0</v>
      </c>
      <c r="X776" s="25">
        <f t="shared" si="149"/>
        <v>0.84928559160085026</v>
      </c>
      <c r="AA776" s="5">
        <v>39871</v>
      </c>
      <c r="AB776" s="2">
        <v>31</v>
      </c>
      <c r="AC776" s="2" t="s">
        <v>10</v>
      </c>
      <c r="AD776" s="6" t="s">
        <v>41</v>
      </c>
      <c r="AE776" s="2">
        <v>100</v>
      </c>
      <c r="AF776" s="2">
        <v>11</v>
      </c>
      <c r="AG776" s="2">
        <v>10</v>
      </c>
      <c r="AH776" s="2">
        <v>8</v>
      </c>
      <c r="AI776" s="2">
        <v>3</v>
      </c>
      <c r="AJ776" s="19">
        <v>603.18578948924028</v>
      </c>
      <c r="AK776" s="19">
        <f t="shared" si="150"/>
        <v>6.0318578948924027E-2</v>
      </c>
      <c r="AL776" s="19">
        <v>603.18578948924028</v>
      </c>
      <c r="AM776" s="19">
        <f t="shared" si="151"/>
        <v>6.0318578948924027E-2</v>
      </c>
      <c r="AN776" s="19">
        <f t="shared" si="152"/>
        <v>0</v>
      </c>
      <c r="AP776" s="24">
        <v>14.08</v>
      </c>
      <c r="AQ776" s="24">
        <f t="shared" si="153"/>
        <v>0.84928559160085026</v>
      </c>
      <c r="AR776" s="24"/>
      <c r="AS776" s="24">
        <v>8.1999999999999993</v>
      </c>
      <c r="AT776" s="24">
        <f t="shared" si="154"/>
        <v>0</v>
      </c>
      <c r="AU776" s="24"/>
      <c r="AV776" s="25">
        <f t="shared" si="155"/>
        <v>0.84928559160085026</v>
      </c>
    </row>
    <row r="777" spans="1:48" x14ac:dyDescent="0.3">
      <c r="A777" s="2" t="s">
        <v>6</v>
      </c>
      <c r="B777" s="2">
        <v>34</v>
      </c>
      <c r="C777" s="5">
        <v>39871</v>
      </c>
      <c r="D777" s="2">
        <v>31</v>
      </c>
      <c r="E777" s="2" t="s">
        <v>10</v>
      </c>
      <c r="F777" s="6" t="s">
        <v>42</v>
      </c>
      <c r="G777" s="2">
        <v>10</v>
      </c>
      <c r="H777" s="2">
        <v>25</v>
      </c>
      <c r="I777" s="2">
        <v>40</v>
      </c>
      <c r="J777" s="2">
        <v>22.5</v>
      </c>
      <c r="K777" s="2">
        <v>2</v>
      </c>
      <c r="L777" s="19">
        <v>3180.8625617596654</v>
      </c>
      <c r="M777" s="19">
        <f t="shared" si="144"/>
        <v>0.31808625617596653</v>
      </c>
      <c r="N777" s="19">
        <v>318.08625617596658</v>
      </c>
      <c r="O777" s="19">
        <f t="shared" si="145"/>
        <v>3.1808625617596661E-2</v>
      </c>
      <c r="P777" s="19">
        <f t="shared" si="146"/>
        <v>0.28627763055836986</v>
      </c>
      <c r="R777" s="24">
        <v>14.08</v>
      </c>
      <c r="S777" s="24">
        <f t="shared" si="147"/>
        <v>0.447865448695761</v>
      </c>
      <c r="U777" s="24">
        <v>8.1999999999999993</v>
      </c>
      <c r="V777" s="24">
        <f t="shared" si="148"/>
        <v>2.3474765705786327</v>
      </c>
      <c r="X777" s="25">
        <f t="shared" si="149"/>
        <v>-1.8996111218828717</v>
      </c>
      <c r="AA777" s="5">
        <v>39871</v>
      </c>
      <c r="AB777" s="2">
        <v>31</v>
      </c>
      <c r="AC777" s="2" t="s">
        <v>10</v>
      </c>
      <c r="AD777" s="6" t="s">
        <v>42</v>
      </c>
      <c r="AE777" s="2">
        <v>10</v>
      </c>
      <c r="AF777" s="2">
        <v>25</v>
      </c>
      <c r="AG777" s="2">
        <v>40</v>
      </c>
      <c r="AH777" s="2">
        <v>22.5</v>
      </c>
      <c r="AI777" s="2">
        <v>2</v>
      </c>
      <c r="AJ777" s="19">
        <v>3180.8625617596654</v>
      </c>
      <c r="AK777" s="19">
        <f t="shared" si="150"/>
        <v>0.31808625617596653</v>
      </c>
      <c r="AL777" s="19">
        <v>318.08625617596658</v>
      </c>
      <c r="AM777" s="19">
        <f t="shared" si="151"/>
        <v>3.1808625617596661E-2</v>
      </c>
      <c r="AN777" s="19">
        <f t="shared" si="152"/>
        <v>0.28627763055836986</v>
      </c>
      <c r="AP777" s="24">
        <v>14.08</v>
      </c>
      <c r="AQ777" s="24">
        <f t="shared" si="153"/>
        <v>0.447865448695761</v>
      </c>
      <c r="AR777" s="24"/>
      <c r="AS777" s="24">
        <v>8.1999999999999993</v>
      </c>
      <c r="AT777" s="24">
        <f t="shared" si="154"/>
        <v>2.3474765705786327</v>
      </c>
      <c r="AU777" s="24"/>
      <c r="AV777" s="25">
        <f t="shared" si="155"/>
        <v>-1.8996111218828717</v>
      </c>
    </row>
    <row r="778" spans="1:48" x14ac:dyDescent="0.3">
      <c r="A778" s="2" t="s">
        <v>6</v>
      </c>
      <c r="B778" s="2">
        <v>34</v>
      </c>
      <c r="C778" s="5">
        <v>39871</v>
      </c>
      <c r="D778" s="2">
        <v>31</v>
      </c>
      <c r="E778" s="2" t="s">
        <v>10</v>
      </c>
      <c r="F778" s="6" t="s">
        <v>42</v>
      </c>
      <c r="G778" s="2">
        <v>10</v>
      </c>
      <c r="H778" s="2">
        <v>35</v>
      </c>
      <c r="I778" s="2">
        <v>35</v>
      </c>
      <c r="J778" s="2">
        <v>26.25</v>
      </c>
      <c r="K778" s="2">
        <v>2</v>
      </c>
      <c r="L778" s="19">
        <v>4329.5073757284335</v>
      </c>
      <c r="M778" s="19">
        <f t="shared" si="144"/>
        <v>0.43295073757284336</v>
      </c>
      <c r="N778" s="19">
        <v>432.95073757284337</v>
      </c>
      <c r="O778" s="19">
        <f t="shared" si="145"/>
        <v>4.3295073757284336E-2</v>
      </c>
      <c r="P778" s="19">
        <f t="shared" si="146"/>
        <v>0.38965566381555905</v>
      </c>
      <c r="R778" s="24">
        <v>14.08</v>
      </c>
      <c r="S778" s="24">
        <f t="shared" si="147"/>
        <v>0.60959463850256346</v>
      </c>
      <c r="U778" s="24">
        <v>8.1999999999999993</v>
      </c>
      <c r="V778" s="24">
        <f t="shared" si="148"/>
        <v>3.195176443287584</v>
      </c>
      <c r="X778" s="25">
        <f t="shared" si="149"/>
        <v>-2.5855818047850203</v>
      </c>
      <c r="AA778" s="5">
        <v>39871</v>
      </c>
      <c r="AB778" s="2">
        <v>31</v>
      </c>
      <c r="AC778" s="2" t="s">
        <v>10</v>
      </c>
      <c r="AD778" s="6" t="s">
        <v>42</v>
      </c>
      <c r="AE778" s="2">
        <v>10</v>
      </c>
      <c r="AF778" s="2">
        <v>35</v>
      </c>
      <c r="AG778" s="2">
        <v>35</v>
      </c>
      <c r="AH778" s="2">
        <v>26.25</v>
      </c>
      <c r="AI778" s="2">
        <v>2</v>
      </c>
      <c r="AJ778" s="19">
        <v>4329.5073757284335</v>
      </c>
      <c r="AK778" s="19">
        <f t="shared" si="150"/>
        <v>0.43295073757284336</v>
      </c>
      <c r="AL778" s="19">
        <v>432.95073757284337</v>
      </c>
      <c r="AM778" s="19">
        <f t="shared" si="151"/>
        <v>4.3295073757284336E-2</v>
      </c>
      <c r="AN778" s="19">
        <f t="shared" si="152"/>
        <v>0.38965566381555905</v>
      </c>
      <c r="AP778" s="24">
        <v>14.08</v>
      </c>
      <c r="AQ778" s="24">
        <f t="shared" si="153"/>
        <v>0.60959463850256346</v>
      </c>
      <c r="AR778" s="24"/>
      <c r="AS778" s="24">
        <v>8.1999999999999993</v>
      </c>
      <c r="AT778" s="24">
        <f t="shared" si="154"/>
        <v>3.195176443287584</v>
      </c>
      <c r="AU778" s="24"/>
      <c r="AV778" s="25">
        <f t="shared" si="155"/>
        <v>-2.5855818047850203</v>
      </c>
    </row>
    <row r="779" spans="1:48" x14ac:dyDescent="0.3">
      <c r="A779" s="2" t="s">
        <v>6</v>
      </c>
      <c r="B779" s="2">
        <v>34</v>
      </c>
      <c r="C779" s="5">
        <v>39871</v>
      </c>
      <c r="D779" s="2">
        <v>31</v>
      </c>
      <c r="E779" s="2" t="s">
        <v>10</v>
      </c>
      <c r="F779" s="6" t="s">
        <v>41</v>
      </c>
      <c r="G779" s="2">
        <v>30</v>
      </c>
      <c r="H779" s="2">
        <v>10</v>
      </c>
      <c r="I779" s="2">
        <v>12</v>
      </c>
      <c r="J779" s="2">
        <v>8</v>
      </c>
      <c r="K779" s="2">
        <v>3</v>
      </c>
      <c r="L779" s="19">
        <v>603.18578948924028</v>
      </c>
      <c r="M779" s="19">
        <f t="shared" si="144"/>
        <v>6.0318578948924027E-2</v>
      </c>
      <c r="N779" s="19">
        <v>180.95573684677208</v>
      </c>
      <c r="O779" s="19">
        <f t="shared" si="145"/>
        <v>1.8095573684677208E-2</v>
      </c>
      <c r="P779" s="19">
        <f t="shared" si="146"/>
        <v>4.222300526424682E-2</v>
      </c>
      <c r="R779" s="24">
        <v>14.08</v>
      </c>
      <c r="S779" s="24">
        <f t="shared" si="147"/>
        <v>0.2547856774802551</v>
      </c>
      <c r="U779" s="24">
        <v>8.1999999999999993</v>
      </c>
      <c r="V779" s="24">
        <f t="shared" si="148"/>
        <v>0.34622864316682389</v>
      </c>
      <c r="X779" s="25">
        <f t="shared" si="149"/>
        <v>-9.1442965686568789E-2</v>
      </c>
      <c r="AA779" s="5">
        <v>39871</v>
      </c>
      <c r="AB779" s="2">
        <v>31</v>
      </c>
      <c r="AC779" s="2" t="s">
        <v>10</v>
      </c>
      <c r="AD779" s="6" t="s">
        <v>41</v>
      </c>
      <c r="AE779" s="2">
        <v>30</v>
      </c>
      <c r="AF779" s="2">
        <v>10</v>
      </c>
      <c r="AG779" s="2">
        <v>12</v>
      </c>
      <c r="AH779" s="2">
        <v>8</v>
      </c>
      <c r="AI779" s="2">
        <v>3</v>
      </c>
      <c r="AJ779" s="19">
        <v>603.18578948924028</v>
      </c>
      <c r="AK779" s="19">
        <f t="shared" si="150"/>
        <v>6.0318578948924027E-2</v>
      </c>
      <c r="AL779" s="19">
        <v>180.95573684677208</v>
      </c>
      <c r="AM779" s="19">
        <f t="shared" si="151"/>
        <v>1.8095573684677208E-2</v>
      </c>
      <c r="AN779" s="19">
        <f t="shared" si="152"/>
        <v>4.222300526424682E-2</v>
      </c>
      <c r="AP779" s="24">
        <v>14.08</v>
      </c>
      <c r="AQ779" s="24">
        <f t="shared" si="153"/>
        <v>0.2547856774802551</v>
      </c>
      <c r="AR779" s="24"/>
      <c r="AS779" s="24">
        <v>8.1999999999999993</v>
      </c>
      <c r="AT779" s="24">
        <f t="shared" si="154"/>
        <v>0.34622864316682389</v>
      </c>
      <c r="AU779" s="24"/>
      <c r="AV779" s="25">
        <f t="shared" si="155"/>
        <v>-9.1442965686568789E-2</v>
      </c>
    </row>
    <row r="780" spans="1:48" x14ac:dyDescent="0.3">
      <c r="A780" s="2" t="s">
        <v>6</v>
      </c>
      <c r="B780" s="2">
        <v>34</v>
      </c>
      <c r="C780" s="5">
        <v>39871</v>
      </c>
      <c r="D780" s="2">
        <v>31</v>
      </c>
      <c r="E780" s="2" t="s">
        <v>10</v>
      </c>
      <c r="F780" s="6" t="s">
        <v>53</v>
      </c>
      <c r="G780" s="2">
        <v>40</v>
      </c>
      <c r="H780" s="2">
        <v>7</v>
      </c>
      <c r="I780" s="2">
        <v>10</v>
      </c>
      <c r="J780" s="2">
        <v>6</v>
      </c>
      <c r="K780" s="2">
        <v>2</v>
      </c>
      <c r="L780" s="19">
        <v>226.1946710584651</v>
      </c>
      <c r="M780" s="19">
        <f t="shared" si="144"/>
        <v>2.2619467105846509E-2</v>
      </c>
      <c r="N780" s="19">
        <v>90.477868423386042</v>
      </c>
      <c r="O780" s="19">
        <f t="shared" si="145"/>
        <v>9.0477868423386038E-3</v>
      </c>
      <c r="P780" s="19">
        <f t="shared" si="146"/>
        <v>1.3571680263507906E-2</v>
      </c>
      <c r="R780" s="24">
        <v>6.51</v>
      </c>
      <c r="S780" s="24">
        <f t="shared" si="147"/>
        <v>5.8901092343624312E-2</v>
      </c>
      <c r="U780" s="24">
        <v>8.2509316770186327</v>
      </c>
      <c r="V780" s="24">
        <f t="shared" si="148"/>
        <v>0.11197900659654596</v>
      </c>
      <c r="X780" s="25">
        <f t="shared" si="149"/>
        <v>-5.3077914252921646E-2</v>
      </c>
      <c r="AA780" s="5">
        <v>39871</v>
      </c>
      <c r="AB780" s="2">
        <v>31</v>
      </c>
      <c r="AC780" s="2" t="s">
        <v>10</v>
      </c>
      <c r="AD780" s="6" t="s">
        <v>53</v>
      </c>
      <c r="AE780" s="2">
        <v>40</v>
      </c>
      <c r="AF780" s="2">
        <v>7</v>
      </c>
      <c r="AG780" s="2">
        <v>10</v>
      </c>
      <c r="AH780" s="2">
        <v>6</v>
      </c>
      <c r="AI780" s="2">
        <v>2</v>
      </c>
      <c r="AJ780" s="19">
        <v>226.1946710584651</v>
      </c>
      <c r="AK780" s="19">
        <f t="shared" si="150"/>
        <v>2.2619467105846509E-2</v>
      </c>
      <c r="AL780" s="19">
        <v>90.477868423386042</v>
      </c>
      <c r="AM780" s="19">
        <f t="shared" si="151"/>
        <v>9.0477868423386038E-3</v>
      </c>
      <c r="AN780" s="19">
        <f t="shared" si="152"/>
        <v>1.3571680263507906E-2</v>
      </c>
      <c r="AP780" s="24">
        <v>6.51</v>
      </c>
      <c r="AQ780" s="24">
        <f t="shared" si="153"/>
        <v>5.8901092343624312E-2</v>
      </c>
      <c r="AR780" s="24"/>
      <c r="AS780" s="24">
        <v>8.2509316770186327</v>
      </c>
      <c r="AT780" s="24">
        <f t="shared" si="154"/>
        <v>0.11197900659654596</v>
      </c>
      <c r="AU780" s="24"/>
      <c r="AV780" s="25">
        <f t="shared" si="155"/>
        <v>-5.3077914252921646E-2</v>
      </c>
    </row>
    <row r="781" spans="1:48" x14ac:dyDescent="0.3">
      <c r="A781" s="2" t="s">
        <v>6</v>
      </c>
      <c r="B781" s="2">
        <v>34</v>
      </c>
      <c r="C781" s="5">
        <v>39871</v>
      </c>
      <c r="D781" s="2">
        <v>31</v>
      </c>
      <c r="E781" s="2" t="s">
        <v>10</v>
      </c>
      <c r="F781" s="6" t="s">
        <v>24</v>
      </c>
      <c r="G781" s="2">
        <v>30</v>
      </c>
      <c r="H781" s="2">
        <v>20</v>
      </c>
      <c r="I781" s="2">
        <v>30</v>
      </c>
      <c r="J781" s="2">
        <v>17.5</v>
      </c>
      <c r="K781" s="2">
        <v>2</v>
      </c>
      <c r="L781" s="19">
        <v>1924.2255003237483</v>
      </c>
      <c r="M781" s="19">
        <f t="shared" si="144"/>
        <v>0.19242255003237482</v>
      </c>
      <c r="N781" s="19">
        <v>577.26765009712449</v>
      </c>
      <c r="O781" s="19">
        <f t="shared" si="145"/>
        <v>5.7726765009712445E-2</v>
      </c>
      <c r="P781" s="19">
        <f t="shared" si="146"/>
        <v>0.13469578502266238</v>
      </c>
      <c r="R781" s="24">
        <v>14.08</v>
      </c>
      <c r="S781" s="24">
        <f t="shared" si="147"/>
        <v>0.81279285133675128</v>
      </c>
      <c r="U781" s="24">
        <v>8.461146496815287</v>
      </c>
      <c r="V781" s="24">
        <f t="shared" si="148"/>
        <v>1.1396807695802849</v>
      </c>
      <c r="X781" s="25">
        <f t="shared" si="149"/>
        <v>-0.32688791824353358</v>
      </c>
      <c r="AA781" s="5">
        <v>39871</v>
      </c>
      <c r="AB781" s="2">
        <v>31</v>
      </c>
      <c r="AC781" s="2" t="s">
        <v>10</v>
      </c>
      <c r="AD781" s="6" t="s">
        <v>24</v>
      </c>
      <c r="AE781" s="2">
        <v>30</v>
      </c>
      <c r="AF781" s="2">
        <v>20</v>
      </c>
      <c r="AG781" s="2">
        <v>30</v>
      </c>
      <c r="AH781" s="2">
        <v>17.5</v>
      </c>
      <c r="AI781" s="2">
        <v>2</v>
      </c>
      <c r="AJ781" s="19">
        <v>1924.2255003237483</v>
      </c>
      <c r="AK781" s="19">
        <f t="shared" si="150"/>
        <v>0.19242255003237482</v>
      </c>
      <c r="AL781" s="19">
        <v>577.26765009712449</v>
      </c>
      <c r="AM781" s="19">
        <f t="shared" si="151"/>
        <v>5.7726765009712445E-2</v>
      </c>
      <c r="AN781" s="19">
        <f t="shared" si="152"/>
        <v>0.13469578502266238</v>
      </c>
      <c r="AP781" s="24">
        <v>14.08</v>
      </c>
      <c r="AQ781" s="24">
        <f t="shared" si="153"/>
        <v>0.81279285133675128</v>
      </c>
      <c r="AR781" s="24"/>
      <c r="AS781" s="24">
        <v>8.461146496815287</v>
      </c>
      <c r="AT781" s="24">
        <f t="shared" si="154"/>
        <v>1.1396807695802849</v>
      </c>
      <c r="AU781" s="24"/>
      <c r="AV781" s="25">
        <f t="shared" si="155"/>
        <v>-0.32688791824353358</v>
      </c>
    </row>
    <row r="782" spans="1:48" x14ac:dyDescent="0.3">
      <c r="A782" s="2" t="s">
        <v>6</v>
      </c>
      <c r="B782" s="2">
        <v>34</v>
      </c>
      <c r="C782" s="5">
        <v>39871</v>
      </c>
      <c r="D782" s="2">
        <v>31</v>
      </c>
      <c r="E782" s="2" t="s">
        <v>10</v>
      </c>
      <c r="F782" s="6" t="s">
        <v>53</v>
      </c>
      <c r="G782" s="2">
        <v>30</v>
      </c>
      <c r="H782" s="2">
        <v>5</v>
      </c>
      <c r="I782" s="2">
        <v>12</v>
      </c>
      <c r="J782" s="2">
        <v>5.5</v>
      </c>
      <c r="K782" s="2">
        <v>2</v>
      </c>
      <c r="L782" s="19">
        <v>190.06635554218249</v>
      </c>
      <c r="M782" s="19">
        <f t="shared" si="144"/>
        <v>1.9006635554218249E-2</v>
      </c>
      <c r="N782" s="19">
        <v>57.019906662654748</v>
      </c>
      <c r="O782" s="19">
        <f t="shared" si="145"/>
        <v>5.7019906662654747E-3</v>
      </c>
      <c r="P782" s="19">
        <f t="shared" si="146"/>
        <v>1.3304644887952775E-2</v>
      </c>
      <c r="R782" s="24">
        <v>6.51</v>
      </c>
      <c r="S782" s="24">
        <f t="shared" si="147"/>
        <v>3.7119959237388242E-2</v>
      </c>
      <c r="U782" s="24">
        <v>8.2509316770186327</v>
      </c>
      <c r="V782" s="24">
        <f t="shared" si="148"/>
        <v>0.10977571595749357</v>
      </c>
      <c r="X782" s="25">
        <f t="shared" si="149"/>
        <v>-7.2655756720105324E-2</v>
      </c>
      <c r="AA782" s="5">
        <v>39871</v>
      </c>
      <c r="AB782" s="2">
        <v>31</v>
      </c>
      <c r="AC782" s="2" t="s">
        <v>10</v>
      </c>
      <c r="AD782" s="6" t="s">
        <v>53</v>
      </c>
      <c r="AE782" s="2">
        <v>30</v>
      </c>
      <c r="AF782" s="2">
        <v>5</v>
      </c>
      <c r="AG782" s="2">
        <v>12</v>
      </c>
      <c r="AH782" s="2">
        <v>5.5</v>
      </c>
      <c r="AI782" s="2">
        <v>2</v>
      </c>
      <c r="AJ782" s="19">
        <v>190.06635554218249</v>
      </c>
      <c r="AK782" s="19">
        <f t="shared" si="150"/>
        <v>1.9006635554218249E-2</v>
      </c>
      <c r="AL782" s="19">
        <v>57.019906662654748</v>
      </c>
      <c r="AM782" s="19">
        <f t="shared" si="151"/>
        <v>5.7019906662654747E-3</v>
      </c>
      <c r="AN782" s="19">
        <f t="shared" si="152"/>
        <v>1.3304644887952775E-2</v>
      </c>
      <c r="AP782" s="24">
        <v>6.51</v>
      </c>
      <c r="AQ782" s="24">
        <f t="shared" si="153"/>
        <v>3.7119959237388242E-2</v>
      </c>
      <c r="AR782" s="24"/>
      <c r="AS782" s="24">
        <v>8.2509316770186327</v>
      </c>
      <c r="AT782" s="24">
        <f t="shared" si="154"/>
        <v>0.10977571595749357</v>
      </c>
      <c r="AU782" s="24"/>
      <c r="AV782" s="25">
        <f t="shared" si="155"/>
        <v>-7.2655756720105324E-2</v>
      </c>
    </row>
    <row r="783" spans="1:48" x14ac:dyDescent="0.3">
      <c r="A783" s="2" t="s">
        <v>6</v>
      </c>
      <c r="B783" s="2">
        <v>34</v>
      </c>
      <c r="C783" s="5">
        <v>39871</v>
      </c>
      <c r="D783" s="2">
        <v>31</v>
      </c>
      <c r="E783" s="2" t="s">
        <v>10</v>
      </c>
      <c r="F783" s="6" t="s">
        <v>53</v>
      </c>
      <c r="G783" s="2">
        <v>100</v>
      </c>
      <c r="H783" s="2">
        <v>13</v>
      </c>
      <c r="I783" s="2">
        <v>20</v>
      </c>
      <c r="J783" s="2">
        <v>11.5</v>
      </c>
      <c r="K783" s="2">
        <v>2</v>
      </c>
      <c r="L783" s="19">
        <v>830.95125687450025</v>
      </c>
      <c r="M783" s="19">
        <f t="shared" si="144"/>
        <v>8.3095125687450019E-2</v>
      </c>
      <c r="N783" s="19">
        <v>830.95125687450025</v>
      </c>
      <c r="O783" s="19">
        <f t="shared" si="145"/>
        <v>8.3095125687450019E-2</v>
      </c>
      <c r="P783" s="19">
        <f t="shared" si="146"/>
        <v>0</v>
      </c>
      <c r="R783" s="24">
        <v>6.51</v>
      </c>
      <c r="S783" s="24">
        <f t="shared" si="147"/>
        <v>0.54094926822529965</v>
      </c>
      <c r="U783" s="24">
        <v>8.2509316770186327</v>
      </c>
      <c r="V783" s="24">
        <f t="shared" si="148"/>
        <v>0</v>
      </c>
      <c r="X783" s="25">
        <f t="shared" si="149"/>
        <v>0.54094926822529965</v>
      </c>
      <c r="AA783" s="5">
        <v>39871</v>
      </c>
      <c r="AB783" s="2">
        <v>31</v>
      </c>
      <c r="AC783" s="2" t="s">
        <v>10</v>
      </c>
      <c r="AD783" s="6" t="s">
        <v>53</v>
      </c>
      <c r="AE783" s="2">
        <v>100</v>
      </c>
      <c r="AF783" s="2">
        <v>13</v>
      </c>
      <c r="AG783" s="2">
        <v>20</v>
      </c>
      <c r="AH783" s="2">
        <v>11.5</v>
      </c>
      <c r="AI783" s="2">
        <v>2</v>
      </c>
      <c r="AJ783" s="19">
        <v>830.95125687450025</v>
      </c>
      <c r="AK783" s="19">
        <f t="shared" si="150"/>
        <v>8.3095125687450019E-2</v>
      </c>
      <c r="AL783" s="19">
        <v>830.95125687450025</v>
      </c>
      <c r="AM783" s="19">
        <f t="shared" si="151"/>
        <v>8.3095125687450019E-2</v>
      </c>
      <c r="AN783" s="19">
        <f t="shared" si="152"/>
        <v>0</v>
      </c>
      <c r="AP783" s="24">
        <v>6.51</v>
      </c>
      <c r="AQ783" s="24">
        <f t="shared" si="153"/>
        <v>0.54094926822529965</v>
      </c>
      <c r="AR783" s="24"/>
      <c r="AS783" s="24">
        <v>8.2509316770186327</v>
      </c>
      <c r="AT783" s="24">
        <f t="shared" si="154"/>
        <v>0</v>
      </c>
      <c r="AU783" s="24"/>
      <c r="AV783" s="25">
        <f t="shared" si="155"/>
        <v>0.54094926822529965</v>
      </c>
    </row>
    <row r="784" spans="1:48" x14ac:dyDescent="0.3">
      <c r="A784" s="2" t="s">
        <v>6</v>
      </c>
      <c r="B784" s="2">
        <v>34</v>
      </c>
      <c r="C784" s="5">
        <v>39871</v>
      </c>
      <c r="D784" s="2">
        <v>31</v>
      </c>
      <c r="E784" s="2" t="s">
        <v>10</v>
      </c>
      <c r="F784" s="6" t="s">
        <v>53</v>
      </c>
      <c r="G784" s="2">
        <v>10</v>
      </c>
      <c r="H784" s="2">
        <v>10</v>
      </c>
      <c r="I784" s="2">
        <v>20</v>
      </c>
      <c r="J784" s="2">
        <v>10</v>
      </c>
      <c r="K784" s="2">
        <v>2</v>
      </c>
      <c r="L784" s="19">
        <v>628.31853071795865</v>
      </c>
      <c r="M784" s="19">
        <f t="shared" si="144"/>
        <v>6.2831853071795868E-2</v>
      </c>
      <c r="N784" s="19">
        <v>62.831853071795869</v>
      </c>
      <c r="O784" s="19">
        <f t="shared" si="145"/>
        <v>6.2831853071795866E-3</v>
      </c>
      <c r="P784" s="19">
        <f t="shared" si="146"/>
        <v>5.6548667764616284E-2</v>
      </c>
      <c r="R784" s="24">
        <v>6.51</v>
      </c>
      <c r="S784" s="24">
        <f t="shared" si="147"/>
        <v>4.090353634973911E-2</v>
      </c>
      <c r="U784" s="24">
        <v>8.2509316770186327</v>
      </c>
      <c r="V784" s="24">
        <f t="shared" si="148"/>
        <v>0.46657919415227495</v>
      </c>
      <c r="X784" s="25">
        <f t="shared" si="149"/>
        <v>-0.42567565780253586</v>
      </c>
      <c r="AA784" s="5">
        <v>39871</v>
      </c>
      <c r="AB784" s="2">
        <v>31</v>
      </c>
      <c r="AC784" s="2" t="s">
        <v>10</v>
      </c>
      <c r="AD784" s="6" t="s">
        <v>53</v>
      </c>
      <c r="AE784" s="2">
        <v>10</v>
      </c>
      <c r="AF784" s="2">
        <v>10</v>
      </c>
      <c r="AG784" s="2">
        <v>20</v>
      </c>
      <c r="AH784" s="2">
        <v>10</v>
      </c>
      <c r="AI784" s="2">
        <v>2</v>
      </c>
      <c r="AJ784" s="19">
        <v>628.31853071795865</v>
      </c>
      <c r="AK784" s="19">
        <f t="shared" si="150"/>
        <v>6.2831853071795868E-2</v>
      </c>
      <c r="AL784" s="19">
        <v>62.831853071795869</v>
      </c>
      <c r="AM784" s="19">
        <f t="shared" si="151"/>
        <v>6.2831853071795866E-3</v>
      </c>
      <c r="AN784" s="19">
        <f t="shared" si="152"/>
        <v>5.6548667764616284E-2</v>
      </c>
      <c r="AP784" s="24">
        <v>6.51</v>
      </c>
      <c r="AQ784" s="24">
        <f t="shared" si="153"/>
        <v>4.090353634973911E-2</v>
      </c>
      <c r="AR784" s="24"/>
      <c r="AS784" s="24">
        <v>8.2509316770186327</v>
      </c>
      <c r="AT784" s="24">
        <f t="shared" si="154"/>
        <v>0.46657919415227495</v>
      </c>
      <c r="AU784" s="24"/>
      <c r="AV784" s="25">
        <f t="shared" si="155"/>
        <v>-0.42567565780253586</v>
      </c>
    </row>
    <row r="785" spans="1:48" x14ac:dyDescent="0.3">
      <c r="A785" s="2" t="s">
        <v>6</v>
      </c>
      <c r="B785" s="2">
        <v>34</v>
      </c>
      <c r="C785" s="5">
        <v>39871</v>
      </c>
      <c r="D785" s="2">
        <v>31</v>
      </c>
      <c r="E785" s="2" t="s">
        <v>10</v>
      </c>
      <c r="F785" s="6" t="s">
        <v>53</v>
      </c>
      <c r="G785" s="2">
        <v>100</v>
      </c>
      <c r="H785" s="2">
        <v>7</v>
      </c>
      <c r="I785" s="2">
        <v>10</v>
      </c>
      <c r="J785" s="2">
        <v>6</v>
      </c>
      <c r="K785" s="2">
        <v>2</v>
      </c>
      <c r="L785" s="19">
        <v>226.1946710584651</v>
      </c>
      <c r="M785" s="19">
        <f t="shared" si="144"/>
        <v>2.2619467105846509E-2</v>
      </c>
      <c r="N785" s="19">
        <v>226.1946710584651</v>
      </c>
      <c r="O785" s="19">
        <f t="shared" si="145"/>
        <v>2.2619467105846509E-2</v>
      </c>
      <c r="P785" s="19">
        <f t="shared" si="146"/>
        <v>0</v>
      </c>
      <c r="R785" s="24">
        <v>6.51</v>
      </c>
      <c r="S785" s="24">
        <f t="shared" si="147"/>
        <v>0.14725273085906077</v>
      </c>
      <c r="U785" s="24">
        <v>8.2509316770186327</v>
      </c>
      <c r="V785" s="24">
        <f t="shared" si="148"/>
        <v>0</v>
      </c>
      <c r="X785" s="25">
        <f t="shared" si="149"/>
        <v>0.14725273085906077</v>
      </c>
      <c r="AA785" s="5">
        <v>39871</v>
      </c>
      <c r="AB785" s="2">
        <v>31</v>
      </c>
      <c r="AC785" s="2" t="s">
        <v>10</v>
      </c>
      <c r="AD785" s="6" t="s">
        <v>53</v>
      </c>
      <c r="AE785" s="2">
        <v>100</v>
      </c>
      <c r="AF785" s="2">
        <v>7</v>
      </c>
      <c r="AG785" s="2">
        <v>10</v>
      </c>
      <c r="AH785" s="2">
        <v>6</v>
      </c>
      <c r="AI785" s="2">
        <v>2</v>
      </c>
      <c r="AJ785" s="19">
        <v>226.1946710584651</v>
      </c>
      <c r="AK785" s="19">
        <f t="shared" si="150"/>
        <v>2.2619467105846509E-2</v>
      </c>
      <c r="AL785" s="19">
        <v>226.1946710584651</v>
      </c>
      <c r="AM785" s="19">
        <f t="shared" si="151"/>
        <v>2.2619467105846509E-2</v>
      </c>
      <c r="AN785" s="19">
        <f t="shared" si="152"/>
        <v>0</v>
      </c>
      <c r="AP785" s="24">
        <v>6.51</v>
      </c>
      <c r="AQ785" s="24">
        <f t="shared" si="153"/>
        <v>0.14725273085906077</v>
      </c>
      <c r="AR785" s="24"/>
      <c r="AS785" s="24">
        <v>8.2509316770186327</v>
      </c>
      <c r="AT785" s="24">
        <f t="shared" si="154"/>
        <v>0</v>
      </c>
      <c r="AU785" s="24"/>
      <c r="AV785" s="25">
        <f t="shared" si="155"/>
        <v>0.14725273085906077</v>
      </c>
    </row>
    <row r="786" spans="1:48" x14ac:dyDescent="0.3">
      <c r="A786" s="2" t="s">
        <v>6</v>
      </c>
      <c r="B786" s="2">
        <v>34</v>
      </c>
      <c r="C786" s="5">
        <v>39871</v>
      </c>
      <c r="D786" s="2">
        <v>31</v>
      </c>
      <c r="E786" s="2" t="s">
        <v>10</v>
      </c>
      <c r="F786" s="6" t="s">
        <v>24</v>
      </c>
      <c r="G786" s="2">
        <v>10</v>
      </c>
      <c r="H786" s="2">
        <v>15</v>
      </c>
      <c r="I786" s="2">
        <v>20</v>
      </c>
      <c r="J786" s="2">
        <v>12.5</v>
      </c>
      <c r="K786" s="2">
        <v>2</v>
      </c>
      <c r="L786" s="19">
        <v>981.74770424681037</v>
      </c>
      <c r="M786" s="19">
        <f t="shared" si="144"/>
        <v>9.8174770424681035E-2</v>
      </c>
      <c r="N786" s="19">
        <v>98.174770424681043</v>
      </c>
      <c r="O786" s="19">
        <f t="shared" si="145"/>
        <v>9.8174770424681035E-3</v>
      </c>
      <c r="P786" s="19">
        <f t="shared" si="146"/>
        <v>8.8357293382212931E-2</v>
      </c>
      <c r="R786" s="24">
        <v>14.08</v>
      </c>
      <c r="S786" s="24">
        <f t="shared" si="147"/>
        <v>0.1382300767579509</v>
      </c>
      <c r="U786" s="24">
        <v>8.461146496815287</v>
      </c>
      <c r="V786" s="24">
        <f t="shared" si="148"/>
        <v>0.74760400336899147</v>
      </c>
      <c r="X786" s="25">
        <f t="shared" si="149"/>
        <v>-0.60937392661104051</v>
      </c>
      <c r="AA786" s="5">
        <v>39871</v>
      </c>
      <c r="AB786" s="2">
        <v>31</v>
      </c>
      <c r="AC786" s="2" t="s">
        <v>10</v>
      </c>
      <c r="AD786" s="6" t="s">
        <v>24</v>
      </c>
      <c r="AE786" s="2">
        <v>10</v>
      </c>
      <c r="AF786" s="2">
        <v>15</v>
      </c>
      <c r="AG786" s="2">
        <v>20</v>
      </c>
      <c r="AH786" s="2">
        <v>12.5</v>
      </c>
      <c r="AI786" s="2">
        <v>2</v>
      </c>
      <c r="AJ786" s="19">
        <v>981.74770424681037</v>
      </c>
      <c r="AK786" s="19">
        <f t="shared" si="150"/>
        <v>9.8174770424681035E-2</v>
      </c>
      <c r="AL786" s="19">
        <v>98.174770424681043</v>
      </c>
      <c r="AM786" s="19">
        <f t="shared" si="151"/>
        <v>9.8174770424681035E-3</v>
      </c>
      <c r="AN786" s="19">
        <f t="shared" si="152"/>
        <v>8.8357293382212931E-2</v>
      </c>
      <c r="AP786" s="24">
        <v>14.08</v>
      </c>
      <c r="AQ786" s="24">
        <f t="shared" si="153"/>
        <v>0.1382300767579509</v>
      </c>
      <c r="AR786" s="24"/>
      <c r="AS786" s="24">
        <v>8.461146496815287</v>
      </c>
      <c r="AT786" s="24">
        <f t="shared" si="154"/>
        <v>0.74760400336899147</v>
      </c>
      <c r="AU786" s="24"/>
      <c r="AV786" s="25">
        <f t="shared" si="155"/>
        <v>-0.60937392661104051</v>
      </c>
    </row>
    <row r="787" spans="1:48" x14ac:dyDescent="0.3">
      <c r="A787" s="2" t="s">
        <v>6</v>
      </c>
      <c r="B787" s="2">
        <v>22</v>
      </c>
      <c r="C787" s="5">
        <v>39872</v>
      </c>
      <c r="D787" s="2">
        <v>27</v>
      </c>
      <c r="E787" s="2" t="s">
        <v>7</v>
      </c>
      <c r="F787" s="6" t="s">
        <v>17</v>
      </c>
      <c r="G787" s="2">
        <v>100</v>
      </c>
      <c r="H787" s="2">
        <v>1</v>
      </c>
      <c r="I787" s="2">
        <v>18</v>
      </c>
      <c r="J787" s="2">
        <v>5</v>
      </c>
      <c r="K787" s="2">
        <v>1</v>
      </c>
      <c r="L787" s="19">
        <v>78.539816339744831</v>
      </c>
      <c r="M787" s="19">
        <f t="shared" si="144"/>
        <v>7.8539816339744835E-3</v>
      </c>
      <c r="N787" s="19">
        <v>78.539816339744831</v>
      </c>
      <c r="O787" s="19">
        <f t="shared" si="145"/>
        <v>7.8539816339744835E-3</v>
      </c>
      <c r="P787" s="19">
        <f t="shared" si="146"/>
        <v>0</v>
      </c>
      <c r="R787" s="24">
        <v>14.08</v>
      </c>
      <c r="S787" s="24">
        <f t="shared" si="147"/>
        <v>0.11058406140636073</v>
      </c>
      <c r="U787" s="24">
        <v>5.7506493506493506</v>
      </c>
      <c r="V787" s="24">
        <f t="shared" si="148"/>
        <v>0</v>
      </c>
      <c r="X787" s="25">
        <f t="shared" si="149"/>
        <v>0.11058406140636073</v>
      </c>
      <c r="AA787" s="5">
        <v>39872</v>
      </c>
      <c r="AB787" s="2">
        <v>27</v>
      </c>
      <c r="AC787" s="2" t="s">
        <v>7</v>
      </c>
      <c r="AD787" s="6" t="s">
        <v>17</v>
      </c>
      <c r="AE787" s="2">
        <v>100</v>
      </c>
      <c r="AF787" s="2">
        <v>1</v>
      </c>
      <c r="AG787" s="2">
        <v>18</v>
      </c>
      <c r="AH787" s="2">
        <v>5</v>
      </c>
      <c r="AI787" s="2">
        <v>1</v>
      </c>
      <c r="AJ787" s="19">
        <v>78.539816339744831</v>
      </c>
      <c r="AK787" s="19">
        <f t="shared" si="150"/>
        <v>7.8539816339744835E-3</v>
      </c>
      <c r="AL787" s="19">
        <v>78.539816339744831</v>
      </c>
      <c r="AM787" s="19">
        <f t="shared" si="151"/>
        <v>7.8539816339744835E-3</v>
      </c>
      <c r="AN787" s="19">
        <f t="shared" si="152"/>
        <v>0</v>
      </c>
      <c r="AP787" s="24">
        <v>14.08</v>
      </c>
      <c r="AQ787" s="24">
        <f t="shared" si="153"/>
        <v>0.11058406140636073</v>
      </c>
      <c r="AR787" s="24"/>
      <c r="AS787" s="24">
        <v>5.7506493506493506</v>
      </c>
      <c r="AT787" s="24">
        <f t="shared" si="154"/>
        <v>0</v>
      </c>
      <c r="AU787" s="24"/>
      <c r="AV787" s="25">
        <f t="shared" si="155"/>
        <v>0.11058406140636073</v>
      </c>
    </row>
    <row r="788" spans="1:48" x14ac:dyDescent="0.3">
      <c r="A788" s="2" t="s">
        <v>6</v>
      </c>
      <c r="B788" s="2">
        <v>22</v>
      </c>
      <c r="C788" s="5">
        <v>39872</v>
      </c>
      <c r="D788" s="2">
        <v>27</v>
      </c>
      <c r="E788" s="2" t="s">
        <v>7</v>
      </c>
      <c r="F788" s="6" t="s">
        <v>17</v>
      </c>
      <c r="G788" s="2">
        <v>100</v>
      </c>
      <c r="H788" s="2">
        <v>10</v>
      </c>
      <c r="I788" s="2">
        <v>15</v>
      </c>
      <c r="J788" s="2">
        <v>8.75</v>
      </c>
      <c r="K788" s="2">
        <v>1</v>
      </c>
      <c r="L788" s="19">
        <v>240.52818754046854</v>
      </c>
      <c r="M788" s="19">
        <f t="shared" si="144"/>
        <v>2.4052818754046853E-2</v>
      </c>
      <c r="N788" s="19">
        <v>240.52818754046854</v>
      </c>
      <c r="O788" s="19">
        <f t="shared" si="145"/>
        <v>2.4052818754046853E-2</v>
      </c>
      <c r="P788" s="19">
        <f t="shared" si="146"/>
        <v>0</v>
      </c>
      <c r="R788" s="24">
        <v>14.08</v>
      </c>
      <c r="S788" s="24">
        <f t="shared" si="147"/>
        <v>0.33866368805697972</v>
      </c>
      <c r="U788" s="24">
        <v>5.7506493506493506</v>
      </c>
      <c r="V788" s="24">
        <f t="shared" si="148"/>
        <v>0</v>
      </c>
      <c r="X788" s="25">
        <f t="shared" si="149"/>
        <v>0.33866368805697972</v>
      </c>
      <c r="AA788" s="5">
        <v>39872</v>
      </c>
      <c r="AB788" s="2">
        <v>27</v>
      </c>
      <c r="AC788" s="2" t="s">
        <v>7</v>
      </c>
      <c r="AD788" s="6" t="s">
        <v>17</v>
      </c>
      <c r="AE788" s="2">
        <v>100</v>
      </c>
      <c r="AF788" s="2">
        <v>10</v>
      </c>
      <c r="AG788" s="2">
        <v>15</v>
      </c>
      <c r="AH788" s="2">
        <v>8.75</v>
      </c>
      <c r="AI788" s="2">
        <v>1</v>
      </c>
      <c r="AJ788" s="19">
        <v>240.52818754046854</v>
      </c>
      <c r="AK788" s="19">
        <f t="shared" si="150"/>
        <v>2.4052818754046853E-2</v>
      </c>
      <c r="AL788" s="19">
        <v>240.52818754046854</v>
      </c>
      <c r="AM788" s="19">
        <f t="shared" si="151"/>
        <v>2.4052818754046853E-2</v>
      </c>
      <c r="AN788" s="19">
        <f t="shared" si="152"/>
        <v>0</v>
      </c>
      <c r="AP788" s="24">
        <v>14.08</v>
      </c>
      <c r="AQ788" s="24">
        <f t="shared" si="153"/>
        <v>0.33866368805697972</v>
      </c>
      <c r="AR788" s="24"/>
      <c r="AS788" s="24">
        <v>5.7506493506493506</v>
      </c>
      <c r="AT788" s="24">
        <f t="shared" si="154"/>
        <v>0</v>
      </c>
      <c r="AU788" s="24"/>
      <c r="AV788" s="25">
        <f t="shared" si="155"/>
        <v>0.33866368805697972</v>
      </c>
    </row>
    <row r="789" spans="1:48" x14ac:dyDescent="0.3">
      <c r="A789" s="2" t="s">
        <v>6</v>
      </c>
      <c r="B789" s="2">
        <v>22</v>
      </c>
      <c r="C789" s="5">
        <v>39872</v>
      </c>
      <c r="D789" s="2">
        <v>27</v>
      </c>
      <c r="E789" s="2" t="s">
        <v>7</v>
      </c>
      <c r="F789" s="6" t="s">
        <v>53</v>
      </c>
      <c r="G789" s="2">
        <v>90</v>
      </c>
      <c r="H789" s="2">
        <v>8</v>
      </c>
      <c r="I789" s="2">
        <v>15</v>
      </c>
      <c r="J789" s="2">
        <v>7.75</v>
      </c>
      <c r="K789" s="2">
        <v>2</v>
      </c>
      <c r="L789" s="19">
        <v>377.38381751247391</v>
      </c>
      <c r="M789" s="19">
        <f t="shared" si="144"/>
        <v>3.7738381751247392E-2</v>
      </c>
      <c r="N789" s="19">
        <v>339.64543576122651</v>
      </c>
      <c r="O789" s="19">
        <f t="shared" si="145"/>
        <v>3.3964543576122649E-2</v>
      </c>
      <c r="P789" s="19">
        <f t="shared" si="146"/>
        <v>3.7738381751247427E-3</v>
      </c>
      <c r="R789" s="24">
        <v>6.51</v>
      </c>
      <c r="S789" s="24">
        <f t="shared" si="147"/>
        <v>0.22110917868055843</v>
      </c>
      <c r="U789" s="24">
        <v>8.2509316770186327</v>
      </c>
      <c r="V789" s="24">
        <f t="shared" si="148"/>
        <v>3.1137680943078928E-2</v>
      </c>
      <c r="X789" s="25">
        <f t="shared" si="149"/>
        <v>0.18997149773747951</v>
      </c>
      <c r="AA789" s="5">
        <v>39872</v>
      </c>
      <c r="AB789" s="2">
        <v>27</v>
      </c>
      <c r="AC789" s="2" t="s">
        <v>7</v>
      </c>
      <c r="AD789" s="6" t="s">
        <v>53</v>
      </c>
      <c r="AE789" s="2">
        <v>90</v>
      </c>
      <c r="AF789" s="2">
        <v>8</v>
      </c>
      <c r="AG789" s="2">
        <v>15</v>
      </c>
      <c r="AH789" s="2">
        <v>7.75</v>
      </c>
      <c r="AI789" s="2">
        <v>2</v>
      </c>
      <c r="AJ789" s="19">
        <v>377.38381751247391</v>
      </c>
      <c r="AK789" s="19">
        <f t="shared" si="150"/>
        <v>3.7738381751247392E-2</v>
      </c>
      <c r="AL789" s="19">
        <v>339.64543576122651</v>
      </c>
      <c r="AM789" s="19">
        <f t="shared" si="151"/>
        <v>3.3964543576122649E-2</v>
      </c>
      <c r="AN789" s="19">
        <f t="shared" si="152"/>
        <v>3.7738381751247427E-3</v>
      </c>
      <c r="AP789" s="24">
        <v>6.51</v>
      </c>
      <c r="AQ789" s="24">
        <f t="shared" si="153"/>
        <v>0.22110917868055843</v>
      </c>
      <c r="AR789" s="24"/>
      <c r="AS789" s="24">
        <v>8.2509316770186327</v>
      </c>
      <c r="AT789" s="24">
        <f t="shared" si="154"/>
        <v>3.1137680943078928E-2</v>
      </c>
      <c r="AU789" s="24"/>
      <c r="AV789" s="25">
        <f t="shared" si="155"/>
        <v>0.18997149773747951</v>
      </c>
    </row>
    <row r="790" spans="1:48" x14ac:dyDescent="0.3">
      <c r="A790" s="2" t="s">
        <v>6</v>
      </c>
      <c r="B790" s="2">
        <v>22</v>
      </c>
      <c r="C790" s="5">
        <v>39872</v>
      </c>
      <c r="D790" s="2">
        <v>27</v>
      </c>
      <c r="E790" s="2" t="s">
        <v>7</v>
      </c>
      <c r="F790" s="6" t="s">
        <v>41</v>
      </c>
      <c r="G790" s="2">
        <v>90</v>
      </c>
      <c r="H790" s="2">
        <v>10</v>
      </c>
      <c r="I790" s="2">
        <v>15</v>
      </c>
      <c r="J790" s="2">
        <v>8.75</v>
      </c>
      <c r="K790" s="2">
        <v>3</v>
      </c>
      <c r="L790" s="19">
        <v>721.58456262140555</v>
      </c>
      <c r="M790" s="19">
        <f t="shared" si="144"/>
        <v>7.2158456262140555E-2</v>
      </c>
      <c r="N790" s="19">
        <v>649.42610635926496</v>
      </c>
      <c r="O790" s="19">
        <f t="shared" si="145"/>
        <v>6.494261063592649E-2</v>
      </c>
      <c r="P790" s="19">
        <f t="shared" si="146"/>
        <v>7.2158456262140652E-3</v>
      </c>
      <c r="R790" s="24">
        <v>14.08</v>
      </c>
      <c r="S790" s="24">
        <f t="shared" si="147"/>
        <v>0.91439195775384496</v>
      </c>
      <c r="U790" s="24">
        <v>8.1999999999999993</v>
      </c>
      <c r="V790" s="24">
        <f t="shared" si="148"/>
        <v>5.9169934134955332E-2</v>
      </c>
      <c r="X790" s="25">
        <f t="shared" si="149"/>
        <v>0.85522202361888966</v>
      </c>
      <c r="AA790" s="5">
        <v>39872</v>
      </c>
      <c r="AB790" s="2">
        <v>27</v>
      </c>
      <c r="AC790" s="2" t="s">
        <v>7</v>
      </c>
      <c r="AD790" s="6" t="s">
        <v>41</v>
      </c>
      <c r="AE790" s="2">
        <v>90</v>
      </c>
      <c r="AF790" s="2">
        <v>10</v>
      </c>
      <c r="AG790" s="2">
        <v>15</v>
      </c>
      <c r="AH790" s="2">
        <v>8.75</v>
      </c>
      <c r="AI790" s="2">
        <v>3</v>
      </c>
      <c r="AJ790" s="19">
        <v>721.58456262140555</v>
      </c>
      <c r="AK790" s="19">
        <f t="shared" si="150"/>
        <v>7.2158456262140555E-2</v>
      </c>
      <c r="AL790" s="19">
        <v>649.42610635926496</v>
      </c>
      <c r="AM790" s="19">
        <f t="shared" si="151"/>
        <v>6.494261063592649E-2</v>
      </c>
      <c r="AN790" s="19">
        <f t="shared" si="152"/>
        <v>7.2158456262140652E-3</v>
      </c>
      <c r="AP790" s="24">
        <v>14.08</v>
      </c>
      <c r="AQ790" s="24">
        <f t="shared" si="153"/>
        <v>0.91439195775384496</v>
      </c>
      <c r="AR790" s="24"/>
      <c r="AS790" s="24">
        <v>8.1999999999999993</v>
      </c>
      <c r="AT790" s="24">
        <f t="shared" si="154"/>
        <v>5.9169934134955332E-2</v>
      </c>
      <c r="AU790" s="24"/>
      <c r="AV790" s="25">
        <f t="shared" si="155"/>
        <v>0.85522202361888966</v>
      </c>
    </row>
    <row r="791" spans="1:48" x14ac:dyDescent="0.3">
      <c r="A791" s="2" t="s">
        <v>6</v>
      </c>
      <c r="B791" s="2">
        <v>22</v>
      </c>
      <c r="C791" s="5">
        <v>39872</v>
      </c>
      <c r="D791" s="2">
        <v>27</v>
      </c>
      <c r="E791" s="2" t="s">
        <v>7</v>
      </c>
      <c r="F791" s="6" t="s">
        <v>41</v>
      </c>
      <c r="G791" s="2">
        <v>70</v>
      </c>
      <c r="H791" s="2">
        <v>20</v>
      </c>
      <c r="I791" s="2">
        <v>15</v>
      </c>
      <c r="J791" s="2">
        <v>13.75</v>
      </c>
      <c r="K791" s="2">
        <v>3</v>
      </c>
      <c r="L791" s="19">
        <v>1781.8720832079607</v>
      </c>
      <c r="M791" s="19">
        <f t="shared" si="144"/>
        <v>0.17818720832079607</v>
      </c>
      <c r="N791" s="19">
        <v>1247.3104582455724</v>
      </c>
      <c r="O791" s="19">
        <f t="shared" si="145"/>
        <v>0.12473104582455724</v>
      </c>
      <c r="P791" s="19">
        <f t="shared" si="146"/>
        <v>5.3456162496238829E-2</v>
      </c>
      <c r="R791" s="24">
        <v>14.08</v>
      </c>
      <c r="S791" s="24">
        <f t="shared" si="147"/>
        <v>1.7562131252097659</v>
      </c>
      <c r="U791" s="24">
        <v>8.1999999999999993</v>
      </c>
      <c r="V791" s="24">
        <f t="shared" si="148"/>
        <v>0.43834053246915838</v>
      </c>
      <c r="X791" s="25">
        <f t="shared" si="149"/>
        <v>1.3178725927406076</v>
      </c>
      <c r="AA791" s="5">
        <v>39872</v>
      </c>
      <c r="AB791" s="2">
        <v>27</v>
      </c>
      <c r="AC791" s="2" t="s">
        <v>7</v>
      </c>
      <c r="AD791" s="6" t="s">
        <v>41</v>
      </c>
      <c r="AE791" s="2">
        <v>70</v>
      </c>
      <c r="AF791" s="2">
        <v>20</v>
      </c>
      <c r="AG791" s="2">
        <v>15</v>
      </c>
      <c r="AH791" s="2">
        <v>13.75</v>
      </c>
      <c r="AI791" s="2">
        <v>3</v>
      </c>
      <c r="AJ791" s="19">
        <v>1781.8720832079607</v>
      </c>
      <c r="AK791" s="19">
        <f t="shared" si="150"/>
        <v>0.17818720832079607</v>
      </c>
      <c r="AL791" s="19">
        <v>1247.3104582455724</v>
      </c>
      <c r="AM791" s="19">
        <f t="shared" si="151"/>
        <v>0.12473104582455724</v>
      </c>
      <c r="AN791" s="19">
        <f t="shared" si="152"/>
        <v>5.3456162496238829E-2</v>
      </c>
      <c r="AP791" s="24">
        <v>14.08</v>
      </c>
      <c r="AQ791" s="24">
        <f t="shared" si="153"/>
        <v>1.7562131252097659</v>
      </c>
      <c r="AR791" s="24"/>
      <c r="AS791" s="24">
        <v>8.1999999999999993</v>
      </c>
      <c r="AT791" s="24">
        <f t="shared" si="154"/>
        <v>0.43834053246915838</v>
      </c>
      <c r="AU791" s="24"/>
      <c r="AV791" s="25">
        <f t="shared" si="155"/>
        <v>1.3178725927406076</v>
      </c>
    </row>
    <row r="792" spans="1:48" x14ac:dyDescent="0.3">
      <c r="A792" s="2" t="s">
        <v>6</v>
      </c>
      <c r="B792" s="2">
        <v>22</v>
      </c>
      <c r="C792" s="5">
        <v>39872</v>
      </c>
      <c r="D792" s="2">
        <v>27</v>
      </c>
      <c r="E792" s="2" t="s">
        <v>7</v>
      </c>
      <c r="F792" s="6" t="s">
        <v>42</v>
      </c>
      <c r="G792" s="2">
        <v>50</v>
      </c>
      <c r="H792" s="2">
        <v>60</v>
      </c>
      <c r="I792" s="2">
        <v>60</v>
      </c>
      <c r="J792" s="2">
        <v>45</v>
      </c>
      <c r="K792" s="2">
        <v>2</v>
      </c>
      <c r="L792" s="19">
        <v>12723.450247038661</v>
      </c>
      <c r="M792" s="19">
        <f t="shared" si="144"/>
        <v>1.2723450247038661</v>
      </c>
      <c r="N792" s="19">
        <v>6361.7251235193307</v>
      </c>
      <c r="O792" s="19">
        <f t="shared" si="145"/>
        <v>0.63617251235193306</v>
      </c>
      <c r="P792" s="19">
        <f t="shared" si="146"/>
        <v>0.63617251235193306</v>
      </c>
      <c r="R792" s="24">
        <v>14.08</v>
      </c>
      <c r="S792" s="24">
        <f t="shared" si="147"/>
        <v>8.9573089739152181</v>
      </c>
      <c r="U792" s="24">
        <v>8.1999999999999993</v>
      </c>
      <c r="V792" s="24">
        <f t="shared" si="148"/>
        <v>5.2166146012858503</v>
      </c>
      <c r="X792" s="25">
        <f t="shared" si="149"/>
        <v>3.7406943726293678</v>
      </c>
      <c r="AA792" s="5">
        <v>39872</v>
      </c>
      <c r="AB792" s="2">
        <v>27</v>
      </c>
      <c r="AC792" s="2" t="s">
        <v>7</v>
      </c>
      <c r="AD792" s="6" t="s">
        <v>42</v>
      </c>
      <c r="AE792" s="2">
        <v>50</v>
      </c>
      <c r="AF792" s="2">
        <v>60</v>
      </c>
      <c r="AG792" s="2">
        <v>60</v>
      </c>
      <c r="AH792" s="2">
        <v>45</v>
      </c>
      <c r="AI792" s="2">
        <v>2</v>
      </c>
      <c r="AJ792" s="19">
        <v>12723.450247038661</v>
      </c>
      <c r="AK792" s="19">
        <f t="shared" si="150"/>
        <v>1.2723450247038661</v>
      </c>
      <c r="AL792" s="19">
        <v>6361.7251235193307</v>
      </c>
      <c r="AM792" s="19">
        <f t="shared" si="151"/>
        <v>0.63617251235193306</v>
      </c>
      <c r="AN792" s="19">
        <f t="shared" si="152"/>
        <v>0.63617251235193306</v>
      </c>
      <c r="AP792" s="24">
        <v>14.08</v>
      </c>
      <c r="AQ792" s="24">
        <f t="shared" si="153"/>
        <v>8.9573089739152181</v>
      </c>
      <c r="AR792" s="24"/>
      <c r="AS792" s="24">
        <v>8.1999999999999993</v>
      </c>
      <c r="AT792" s="24">
        <f t="shared" si="154"/>
        <v>5.2166146012858503</v>
      </c>
      <c r="AU792" s="24"/>
      <c r="AV792" s="25">
        <f t="shared" si="155"/>
        <v>3.7406943726293678</v>
      </c>
    </row>
    <row r="793" spans="1:48" x14ac:dyDescent="0.3">
      <c r="A793" s="2" t="s">
        <v>6</v>
      </c>
      <c r="B793" s="2">
        <v>22</v>
      </c>
      <c r="C793" s="5">
        <v>39872</v>
      </c>
      <c r="D793" s="2">
        <v>27</v>
      </c>
      <c r="E793" s="2" t="s">
        <v>7</v>
      </c>
      <c r="F793" s="6" t="s">
        <v>36</v>
      </c>
      <c r="G793" s="2">
        <v>100</v>
      </c>
      <c r="H793" s="2">
        <v>12</v>
      </c>
      <c r="I793" s="2">
        <v>12</v>
      </c>
      <c r="J793" s="2">
        <v>9</v>
      </c>
      <c r="K793" s="2">
        <v>2</v>
      </c>
      <c r="L793" s="19">
        <v>508.93800988154646</v>
      </c>
      <c r="M793" s="19">
        <f t="shared" si="144"/>
        <v>5.0893800988154644E-2</v>
      </c>
      <c r="N793" s="19">
        <v>508.93800988154646</v>
      </c>
      <c r="O793" s="19">
        <f t="shared" si="145"/>
        <v>5.0893800988154644E-2</v>
      </c>
      <c r="P793" s="19">
        <f t="shared" si="146"/>
        <v>0</v>
      </c>
      <c r="R793" s="24">
        <v>14.08</v>
      </c>
      <c r="S793" s="24">
        <f t="shared" si="147"/>
        <v>0.71658471791321743</v>
      </c>
      <c r="U793" s="24">
        <v>8.3025000000000002</v>
      </c>
      <c r="V793" s="24">
        <f t="shared" si="148"/>
        <v>0</v>
      </c>
      <c r="X793" s="25">
        <f t="shared" si="149"/>
        <v>0.71658471791321743</v>
      </c>
      <c r="AA793" s="5">
        <v>39872</v>
      </c>
      <c r="AB793" s="2">
        <v>27</v>
      </c>
      <c r="AC793" s="2" t="s">
        <v>7</v>
      </c>
      <c r="AD793" s="6" t="s">
        <v>36</v>
      </c>
      <c r="AE793" s="2">
        <v>100</v>
      </c>
      <c r="AF793" s="2">
        <v>12</v>
      </c>
      <c r="AG793" s="2">
        <v>12</v>
      </c>
      <c r="AH793" s="2">
        <v>9</v>
      </c>
      <c r="AI793" s="2">
        <v>2</v>
      </c>
      <c r="AJ793" s="19">
        <v>508.93800988154646</v>
      </c>
      <c r="AK793" s="19">
        <f t="shared" si="150"/>
        <v>5.0893800988154644E-2</v>
      </c>
      <c r="AL793" s="19">
        <v>508.93800988154646</v>
      </c>
      <c r="AM793" s="19">
        <f t="shared" si="151"/>
        <v>5.0893800988154644E-2</v>
      </c>
      <c r="AN793" s="19">
        <f t="shared" si="152"/>
        <v>0</v>
      </c>
      <c r="AP793" s="24">
        <v>14.08</v>
      </c>
      <c r="AQ793" s="24">
        <f t="shared" si="153"/>
        <v>0.71658471791321743</v>
      </c>
      <c r="AR793" s="24"/>
      <c r="AS793" s="24">
        <v>8.3025000000000002</v>
      </c>
      <c r="AT793" s="24">
        <f t="shared" si="154"/>
        <v>0</v>
      </c>
      <c r="AU793" s="24"/>
      <c r="AV793" s="25">
        <f t="shared" si="155"/>
        <v>0.71658471791321743</v>
      </c>
    </row>
    <row r="794" spans="1:48" x14ac:dyDescent="0.3">
      <c r="A794" s="2" t="s">
        <v>6</v>
      </c>
      <c r="B794" s="2">
        <v>22</v>
      </c>
      <c r="C794" s="5">
        <v>39872</v>
      </c>
      <c r="D794" s="2">
        <v>27</v>
      </c>
      <c r="E794" s="2" t="s">
        <v>7</v>
      </c>
      <c r="F794" s="6" t="s">
        <v>44</v>
      </c>
      <c r="G794" s="2">
        <v>90</v>
      </c>
      <c r="H794" s="2">
        <v>10</v>
      </c>
      <c r="I794" s="2">
        <v>10</v>
      </c>
      <c r="J794" s="2">
        <v>7.5</v>
      </c>
      <c r="K794" s="2">
        <v>2</v>
      </c>
      <c r="L794" s="19">
        <v>353.42917352885172</v>
      </c>
      <c r="M794" s="19">
        <f t="shared" si="144"/>
        <v>3.5342917352885174E-2</v>
      </c>
      <c r="N794" s="19">
        <v>318.08625617596658</v>
      </c>
      <c r="O794" s="19">
        <f t="shared" si="145"/>
        <v>3.1808625617596661E-2</v>
      </c>
      <c r="P794" s="19">
        <f t="shared" si="146"/>
        <v>3.5342917352885125E-3</v>
      </c>
      <c r="R794" s="24">
        <v>14.08</v>
      </c>
      <c r="S794" s="24">
        <f t="shared" si="147"/>
        <v>0.447865448695761</v>
      </c>
      <c r="U794" s="24">
        <v>9.0675767918088734</v>
      </c>
      <c r="V794" s="24">
        <f t="shared" si="148"/>
        <v>3.2047461714384023E-2</v>
      </c>
      <c r="X794" s="25">
        <f t="shared" si="149"/>
        <v>0.41581798698137695</v>
      </c>
      <c r="AA794" s="5">
        <v>39872</v>
      </c>
      <c r="AB794" s="2">
        <v>27</v>
      </c>
      <c r="AC794" s="2" t="s">
        <v>7</v>
      </c>
      <c r="AD794" s="6" t="s">
        <v>44</v>
      </c>
      <c r="AE794" s="2">
        <v>90</v>
      </c>
      <c r="AF794" s="2">
        <v>10</v>
      </c>
      <c r="AG794" s="2">
        <v>10</v>
      </c>
      <c r="AH794" s="2">
        <v>7.5</v>
      </c>
      <c r="AI794" s="2">
        <v>2</v>
      </c>
      <c r="AJ794" s="19">
        <v>353.42917352885172</v>
      </c>
      <c r="AK794" s="19">
        <f t="shared" si="150"/>
        <v>3.5342917352885174E-2</v>
      </c>
      <c r="AL794" s="19">
        <v>318.08625617596658</v>
      </c>
      <c r="AM794" s="19">
        <f t="shared" si="151"/>
        <v>3.1808625617596661E-2</v>
      </c>
      <c r="AN794" s="19">
        <f t="shared" si="152"/>
        <v>3.5342917352885125E-3</v>
      </c>
      <c r="AP794" s="24">
        <v>14.08</v>
      </c>
      <c r="AQ794" s="24">
        <f t="shared" si="153"/>
        <v>0.447865448695761</v>
      </c>
      <c r="AR794" s="24"/>
      <c r="AS794" s="24">
        <v>9.0675767918088734</v>
      </c>
      <c r="AT794" s="24">
        <f t="shared" si="154"/>
        <v>3.2047461714384023E-2</v>
      </c>
      <c r="AU794" s="24"/>
      <c r="AV794" s="25">
        <f t="shared" si="155"/>
        <v>0.41581798698137695</v>
      </c>
    </row>
    <row r="795" spans="1:48" x14ac:dyDescent="0.3">
      <c r="A795" s="2" t="s">
        <v>6</v>
      </c>
      <c r="B795" s="2">
        <v>22</v>
      </c>
      <c r="C795" s="5">
        <v>39872</v>
      </c>
      <c r="D795" s="2">
        <v>27</v>
      </c>
      <c r="E795" s="2" t="s">
        <v>7</v>
      </c>
      <c r="F795" s="6" t="s">
        <v>44</v>
      </c>
      <c r="G795" s="2">
        <v>90</v>
      </c>
      <c r="H795" s="2">
        <v>10</v>
      </c>
      <c r="I795" s="2">
        <v>10</v>
      </c>
      <c r="J795" s="2">
        <v>7.5</v>
      </c>
      <c r="K795" s="2">
        <v>2</v>
      </c>
      <c r="L795" s="19">
        <v>353.42917352885172</v>
      </c>
      <c r="M795" s="19">
        <f t="shared" si="144"/>
        <v>3.5342917352885174E-2</v>
      </c>
      <c r="N795" s="19">
        <v>318.08625617596658</v>
      </c>
      <c r="O795" s="19">
        <f t="shared" si="145"/>
        <v>3.1808625617596661E-2</v>
      </c>
      <c r="P795" s="19">
        <f t="shared" si="146"/>
        <v>3.5342917352885125E-3</v>
      </c>
      <c r="R795" s="24">
        <v>14.08</v>
      </c>
      <c r="S795" s="24">
        <f t="shared" si="147"/>
        <v>0.447865448695761</v>
      </c>
      <c r="U795" s="24">
        <v>9.0675767918088734</v>
      </c>
      <c r="V795" s="24">
        <f t="shared" si="148"/>
        <v>3.2047461714384023E-2</v>
      </c>
      <c r="X795" s="25">
        <f t="shared" si="149"/>
        <v>0.41581798698137695</v>
      </c>
      <c r="AA795" s="5">
        <v>39872</v>
      </c>
      <c r="AB795" s="2">
        <v>27</v>
      </c>
      <c r="AC795" s="2" t="s">
        <v>7</v>
      </c>
      <c r="AD795" s="6" t="s">
        <v>44</v>
      </c>
      <c r="AE795" s="2">
        <v>90</v>
      </c>
      <c r="AF795" s="2">
        <v>10</v>
      </c>
      <c r="AG795" s="2">
        <v>10</v>
      </c>
      <c r="AH795" s="2">
        <v>7.5</v>
      </c>
      <c r="AI795" s="2">
        <v>2</v>
      </c>
      <c r="AJ795" s="19">
        <v>353.42917352885172</v>
      </c>
      <c r="AK795" s="19">
        <f t="shared" si="150"/>
        <v>3.5342917352885174E-2</v>
      </c>
      <c r="AL795" s="19">
        <v>318.08625617596658</v>
      </c>
      <c r="AM795" s="19">
        <f t="shared" si="151"/>
        <v>3.1808625617596661E-2</v>
      </c>
      <c r="AN795" s="19">
        <f t="shared" si="152"/>
        <v>3.5342917352885125E-3</v>
      </c>
      <c r="AP795" s="24">
        <v>14.08</v>
      </c>
      <c r="AQ795" s="24">
        <f t="shared" si="153"/>
        <v>0.447865448695761</v>
      </c>
      <c r="AR795" s="24"/>
      <c r="AS795" s="24">
        <v>9.0675767918088734</v>
      </c>
      <c r="AT795" s="24">
        <f t="shared" si="154"/>
        <v>3.2047461714384023E-2</v>
      </c>
      <c r="AU795" s="24"/>
      <c r="AV795" s="25">
        <f t="shared" si="155"/>
        <v>0.41581798698137695</v>
      </c>
    </row>
    <row r="796" spans="1:48" x14ac:dyDescent="0.3">
      <c r="A796" s="2" t="s">
        <v>6</v>
      </c>
      <c r="B796" s="2">
        <v>22</v>
      </c>
      <c r="C796" s="5">
        <v>39872</v>
      </c>
      <c r="D796" s="2">
        <v>27</v>
      </c>
      <c r="E796" s="2" t="s">
        <v>7</v>
      </c>
      <c r="F796" s="6" t="s">
        <v>44</v>
      </c>
      <c r="G796" s="2">
        <v>90</v>
      </c>
      <c r="H796" s="2">
        <v>10</v>
      </c>
      <c r="I796" s="2">
        <v>10</v>
      </c>
      <c r="J796" s="2">
        <v>7.5</v>
      </c>
      <c r="K796" s="2">
        <v>2</v>
      </c>
      <c r="L796" s="19">
        <v>353.42917352885172</v>
      </c>
      <c r="M796" s="19">
        <f t="shared" si="144"/>
        <v>3.5342917352885174E-2</v>
      </c>
      <c r="N796" s="19">
        <v>318.08625617596658</v>
      </c>
      <c r="O796" s="19">
        <f t="shared" si="145"/>
        <v>3.1808625617596661E-2</v>
      </c>
      <c r="P796" s="19">
        <f t="shared" si="146"/>
        <v>3.5342917352885125E-3</v>
      </c>
      <c r="R796" s="24">
        <v>14.08</v>
      </c>
      <c r="S796" s="24">
        <f t="shared" si="147"/>
        <v>0.447865448695761</v>
      </c>
      <c r="U796" s="24">
        <v>9.0675767918088734</v>
      </c>
      <c r="V796" s="24">
        <f t="shared" si="148"/>
        <v>3.2047461714384023E-2</v>
      </c>
      <c r="X796" s="25">
        <f t="shared" si="149"/>
        <v>0.41581798698137695</v>
      </c>
      <c r="AA796" s="5">
        <v>39872</v>
      </c>
      <c r="AB796" s="2">
        <v>27</v>
      </c>
      <c r="AC796" s="2" t="s">
        <v>7</v>
      </c>
      <c r="AD796" s="6" t="s">
        <v>44</v>
      </c>
      <c r="AE796" s="2">
        <v>90</v>
      </c>
      <c r="AF796" s="2">
        <v>10</v>
      </c>
      <c r="AG796" s="2">
        <v>10</v>
      </c>
      <c r="AH796" s="2">
        <v>7.5</v>
      </c>
      <c r="AI796" s="2">
        <v>2</v>
      </c>
      <c r="AJ796" s="19">
        <v>353.42917352885172</v>
      </c>
      <c r="AK796" s="19">
        <f t="shared" si="150"/>
        <v>3.5342917352885174E-2</v>
      </c>
      <c r="AL796" s="19">
        <v>318.08625617596658</v>
      </c>
      <c r="AM796" s="19">
        <f t="shared" si="151"/>
        <v>3.1808625617596661E-2</v>
      </c>
      <c r="AN796" s="19">
        <f t="shared" si="152"/>
        <v>3.5342917352885125E-3</v>
      </c>
      <c r="AP796" s="24">
        <v>14.08</v>
      </c>
      <c r="AQ796" s="24">
        <f t="shared" si="153"/>
        <v>0.447865448695761</v>
      </c>
      <c r="AR796" s="24"/>
      <c r="AS796" s="24">
        <v>9.0675767918088734</v>
      </c>
      <c r="AT796" s="24">
        <f t="shared" si="154"/>
        <v>3.2047461714384023E-2</v>
      </c>
      <c r="AU796" s="24"/>
      <c r="AV796" s="25">
        <f t="shared" si="155"/>
        <v>0.41581798698137695</v>
      </c>
    </row>
    <row r="797" spans="1:48" x14ac:dyDescent="0.3">
      <c r="A797" s="2" t="s">
        <v>6</v>
      </c>
      <c r="B797" s="2">
        <v>22</v>
      </c>
      <c r="C797" s="5">
        <v>39872</v>
      </c>
      <c r="D797" s="2">
        <v>27</v>
      </c>
      <c r="E797" s="2" t="s">
        <v>7</v>
      </c>
      <c r="F797" s="6" t="s">
        <v>35</v>
      </c>
      <c r="G797" s="2">
        <v>100</v>
      </c>
      <c r="H797" s="2">
        <v>6</v>
      </c>
      <c r="I797" s="2">
        <v>15</v>
      </c>
      <c r="J797" s="2">
        <v>6.75</v>
      </c>
      <c r="K797" s="2">
        <v>1</v>
      </c>
      <c r="L797" s="19">
        <v>143.13881527918494</v>
      </c>
      <c r="M797" s="19">
        <f t="shared" si="144"/>
        <v>1.4313881527918494E-2</v>
      </c>
      <c r="N797" s="19">
        <v>143.13881527918494</v>
      </c>
      <c r="O797" s="19">
        <f t="shared" si="145"/>
        <v>1.4313881527918494E-2</v>
      </c>
      <c r="P797" s="19">
        <f t="shared" si="146"/>
        <v>0</v>
      </c>
      <c r="R797" s="24">
        <v>14.08</v>
      </c>
      <c r="S797" s="24">
        <f t="shared" si="147"/>
        <v>0.20153945191309239</v>
      </c>
      <c r="U797" s="24">
        <v>8.104694792715291</v>
      </c>
      <c r="V797" s="24">
        <f t="shared" si="148"/>
        <v>0</v>
      </c>
      <c r="X797" s="25">
        <f t="shared" si="149"/>
        <v>0.20153945191309239</v>
      </c>
      <c r="AA797" s="5">
        <v>39872</v>
      </c>
      <c r="AB797" s="2">
        <v>27</v>
      </c>
      <c r="AC797" s="2" t="s">
        <v>7</v>
      </c>
      <c r="AD797" s="6" t="s">
        <v>35</v>
      </c>
      <c r="AE797" s="2">
        <v>100</v>
      </c>
      <c r="AF797" s="2">
        <v>6</v>
      </c>
      <c r="AG797" s="2">
        <v>15</v>
      </c>
      <c r="AH797" s="2">
        <v>6.75</v>
      </c>
      <c r="AI797" s="2">
        <v>1</v>
      </c>
      <c r="AJ797" s="19">
        <v>143.13881527918494</v>
      </c>
      <c r="AK797" s="19">
        <f t="shared" si="150"/>
        <v>1.4313881527918494E-2</v>
      </c>
      <c r="AL797" s="19">
        <v>143.13881527918494</v>
      </c>
      <c r="AM797" s="19">
        <f t="shared" si="151"/>
        <v>1.4313881527918494E-2</v>
      </c>
      <c r="AN797" s="19">
        <f t="shared" si="152"/>
        <v>0</v>
      </c>
      <c r="AP797" s="24">
        <v>14.08</v>
      </c>
      <c r="AQ797" s="24">
        <f t="shared" si="153"/>
        <v>0.20153945191309239</v>
      </c>
      <c r="AR797" s="24"/>
      <c r="AS797" s="24">
        <v>8.104694792715291</v>
      </c>
      <c r="AT797" s="24">
        <f t="shared" si="154"/>
        <v>0</v>
      </c>
      <c r="AU797" s="24"/>
      <c r="AV797" s="25">
        <f t="shared" si="155"/>
        <v>0.20153945191309239</v>
      </c>
    </row>
    <row r="798" spans="1:48" x14ac:dyDescent="0.3">
      <c r="A798" s="2" t="s">
        <v>6</v>
      </c>
      <c r="B798" s="2">
        <v>22</v>
      </c>
      <c r="C798" s="5">
        <v>39872</v>
      </c>
      <c r="D798" s="2">
        <v>27</v>
      </c>
      <c r="E798" s="2" t="s">
        <v>7</v>
      </c>
      <c r="F798" s="6" t="s">
        <v>43</v>
      </c>
      <c r="G798" s="2">
        <v>20</v>
      </c>
      <c r="H798" s="2">
        <v>30</v>
      </c>
      <c r="I798" s="2">
        <v>20</v>
      </c>
      <c r="J798" s="2">
        <v>20</v>
      </c>
      <c r="K798" s="2">
        <v>2</v>
      </c>
      <c r="L798" s="19">
        <v>2513.2741228718346</v>
      </c>
      <c r="M798" s="19">
        <f t="shared" si="144"/>
        <v>0.25132741228718347</v>
      </c>
      <c r="N798" s="19">
        <v>502.65482457436696</v>
      </c>
      <c r="O798" s="19">
        <f t="shared" si="145"/>
        <v>5.0265482457436693E-2</v>
      </c>
      <c r="P798" s="19">
        <f t="shared" si="146"/>
        <v>0.20106192982974677</v>
      </c>
      <c r="R798" s="24">
        <v>14.08</v>
      </c>
      <c r="S798" s="24">
        <f t="shared" si="147"/>
        <v>0.70773799300070861</v>
      </c>
      <c r="U798" s="24">
        <v>8.1999999999999993</v>
      </c>
      <c r="V798" s="24">
        <f t="shared" si="148"/>
        <v>1.6487078246039233</v>
      </c>
      <c r="X798" s="25">
        <f t="shared" si="149"/>
        <v>-0.94096983160321468</v>
      </c>
      <c r="AA798" s="5">
        <v>39872</v>
      </c>
      <c r="AB798" s="2">
        <v>27</v>
      </c>
      <c r="AC798" s="2" t="s">
        <v>7</v>
      </c>
      <c r="AD798" s="6" t="s">
        <v>43</v>
      </c>
      <c r="AE798" s="2">
        <v>20</v>
      </c>
      <c r="AF798" s="2">
        <v>30</v>
      </c>
      <c r="AG798" s="2">
        <v>20</v>
      </c>
      <c r="AH798" s="2">
        <v>20</v>
      </c>
      <c r="AI798" s="2">
        <v>2</v>
      </c>
      <c r="AJ798" s="19">
        <v>2513.2741228718346</v>
      </c>
      <c r="AK798" s="19">
        <f t="shared" si="150"/>
        <v>0.25132741228718347</v>
      </c>
      <c r="AL798" s="19">
        <v>502.65482457436696</v>
      </c>
      <c r="AM798" s="19">
        <f t="shared" si="151"/>
        <v>5.0265482457436693E-2</v>
      </c>
      <c r="AN798" s="19">
        <f t="shared" si="152"/>
        <v>0.20106192982974677</v>
      </c>
      <c r="AP798" s="24">
        <v>14.08</v>
      </c>
      <c r="AQ798" s="24">
        <f t="shared" si="153"/>
        <v>0.70773799300070861</v>
      </c>
      <c r="AR798" s="24"/>
      <c r="AS798" s="24">
        <v>8.1999999999999993</v>
      </c>
      <c r="AT798" s="24">
        <f t="shared" si="154"/>
        <v>1.6487078246039233</v>
      </c>
      <c r="AU798" s="24"/>
      <c r="AV798" s="25">
        <f t="shared" si="155"/>
        <v>-0.94096983160321468</v>
      </c>
    </row>
    <row r="799" spans="1:48" x14ac:dyDescent="0.3">
      <c r="A799" s="2" t="s">
        <v>6</v>
      </c>
      <c r="B799" s="2">
        <v>22</v>
      </c>
      <c r="C799" s="5">
        <v>39872</v>
      </c>
      <c r="D799" s="2">
        <v>27</v>
      </c>
      <c r="E799" s="2" t="s">
        <v>7</v>
      </c>
      <c r="F799" s="6" t="s">
        <v>43</v>
      </c>
      <c r="G799" s="2">
        <v>70</v>
      </c>
      <c r="H799" s="2">
        <v>25</v>
      </c>
      <c r="I799" s="2">
        <v>35</v>
      </c>
      <c r="J799" s="2">
        <v>21.25</v>
      </c>
      <c r="K799" s="2">
        <v>2</v>
      </c>
      <c r="L799" s="19">
        <v>2837.2508652732818</v>
      </c>
      <c r="M799" s="19">
        <f t="shared" si="144"/>
        <v>0.2837250865273282</v>
      </c>
      <c r="N799" s="19">
        <v>1986.0756056912971</v>
      </c>
      <c r="O799" s="19">
        <f t="shared" si="145"/>
        <v>0.1986075605691297</v>
      </c>
      <c r="P799" s="19">
        <f t="shared" si="146"/>
        <v>8.5117525958198492E-2</v>
      </c>
      <c r="R799" s="24">
        <v>14.08</v>
      </c>
      <c r="S799" s="24">
        <f t="shared" si="147"/>
        <v>2.7963944528133462</v>
      </c>
      <c r="U799" s="24">
        <v>8.1999999999999993</v>
      </c>
      <c r="V799" s="24">
        <f t="shared" si="148"/>
        <v>0.69796371285722758</v>
      </c>
      <c r="X799" s="25">
        <f t="shared" si="149"/>
        <v>2.0984307399561186</v>
      </c>
      <c r="AA799" s="5">
        <v>39872</v>
      </c>
      <c r="AB799" s="2">
        <v>27</v>
      </c>
      <c r="AC799" s="2" t="s">
        <v>7</v>
      </c>
      <c r="AD799" s="6" t="s">
        <v>43</v>
      </c>
      <c r="AE799" s="2">
        <v>70</v>
      </c>
      <c r="AF799" s="2">
        <v>25</v>
      </c>
      <c r="AG799" s="2">
        <v>35</v>
      </c>
      <c r="AH799" s="2">
        <v>21.25</v>
      </c>
      <c r="AI799" s="2">
        <v>2</v>
      </c>
      <c r="AJ799" s="19">
        <v>2837.2508652732818</v>
      </c>
      <c r="AK799" s="19">
        <f t="shared" si="150"/>
        <v>0.2837250865273282</v>
      </c>
      <c r="AL799" s="19">
        <v>1986.0756056912971</v>
      </c>
      <c r="AM799" s="19">
        <f t="shared" si="151"/>
        <v>0.1986075605691297</v>
      </c>
      <c r="AN799" s="19">
        <f t="shared" si="152"/>
        <v>8.5117525958198492E-2</v>
      </c>
      <c r="AP799" s="24">
        <v>14.08</v>
      </c>
      <c r="AQ799" s="24">
        <f t="shared" si="153"/>
        <v>2.7963944528133462</v>
      </c>
      <c r="AR799" s="24"/>
      <c r="AS799" s="24">
        <v>8.1999999999999993</v>
      </c>
      <c r="AT799" s="24">
        <f t="shared" si="154"/>
        <v>0.69796371285722758</v>
      </c>
      <c r="AU799" s="24"/>
      <c r="AV799" s="25">
        <f t="shared" si="155"/>
        <v>2.0984307399561186</v>
      </c>
    </row>
    <row r="800" spans="1:48" x14ac:dyDescent="0.3">
      <c r="A800" s="2" t="s">
        <v>6</v>
      </c>
      <c r="B800" s="2">
        <v>22</v>
      </c>
      <c r="C800" s="5">
        <v>39872</v>
      </c>
      <c r="D800" s="2">
        <v>27</v>
      </c>
      <c r="E800" s="2" t="s">
        <v>7</v>
      </c>
      <c r="F800" s="6" t="s">
        <v>55</v>
      </c>
      <c r="G800" s="2">
        <v>100</v>
      </c>
      <c r="H800" s="2">
        <v>10</v>
      </c>
      <c r="I800" s="2">
        <v>15</v>
      </c>
      <c r="J800" s="2">
        <v>8.75</v>
      </c>
      <c r="K800" s="2">
        <v>2</v>
      </c>
      <c r="L800" s="19">
        <v>481.05637508093707</v>
      </c>
      <c r="M800" s="19">
        <f t="shared" si="144"/>
        <v>4.8105637508093706E-2</v>
      </c>
      <c r="N800" s="19">
        <v>481.05637508093707</v>
      </c>
      <c r="O800" s="19">
        <f t="shared" si="145"/>
        <v>4.8105637508093706E-2</v>
      </c>
      <c r="P800" s="19">
        <f t="shared" si="146"/>
        <v>0</v>
      </c>
      <c r="R800" s="24">
        <v>4.05</v>
      </c>
      <c r="S800" s="24">
        <f t="shared" si="147"/>
        <v>0.1948278319077795</v>
      </c>
      <c r="U800" s="24">
        <v>8.104694792715291</v>
      </c>
      <c r="V800" s="24">
        <f t="shared" si="148"/>
        <v>0</v>
      </c>
      <c r="X800" s="25">
        <f t="shared" si="149"/>
        <v>0.1948278319077795</v>
      </c>
      <c r="AA800" s="5">
        <v>39872</v>
      </c>
      <c r="AB800" s="2">
        <v>27</v>
      </c>
      <c r="AC800" s="2" t="s">
        <v>7</v>
      </c>
      <c r="AD800" s="6" t="s">
        <v>55</v>
      </c>
      <c r="AE800" s="2">
        <v>100</v>
      </c>
      <c r="AF800" s="2">
        <v>10</v>
      </c>
      <c r="AG800" s="2">
        <v>15</v>
      </c>
      <c r="AH800" s="2">
        <v>8.75</v>
      </c>
      <c r="AI800" s="2">
        <v>2</v>
      </c>
      <c r="AJ800" s="19">
        <v>481.05637508093707</v>
      </c>
      <c r="AK800" s="19">
        <f t="shared" si="150"/>
        <v>4.8105637508093706E-2</v>
      </c>
      <c r="AL800" s="19">
        <v>481.05637508093707</v>
      </c>
      <c r="AM800" s="19">
        <f t="shared" si="151"/>
        <v>4.8105637508093706E-2</v>
      </c>
      <c r="AN800" s="19">
        <f t="shared" si="152"/>
        <v>0</v>
      </c>
      <c r="AP800" s="24">
        <v>4.05</v>
      </c>
      <c r="AQ800" s="24">
        <f t="shared" si="153"/>
        <v>0.1948278319077795</v>
      </c>
      <c r="AR800" s="24"/>
      <c r="AS800" s="24">
        <v>8.104694792715291</v>
      </c>
      <c r="AT800" s="24">
        <f t="shared" si="154"/>
        <v>0</v>
      </c>
      <c r="AU800" s="24"/>
      <c r="AV800" s="25">
        <f t="shared" si="155"/>
        <v>0.1948278319077795</v>
      </c>
    </row>
    <row r="801" spans="1:48" x14ac:dyDescent="0.3">
      <c r="A801" s="2" t="s">
        <v>6</v>
      </c>
      <c r="B801" s="2">
        <v>22</v>
      </c>
      <c r="C801" s="5">
        <v>39872</v>
      </c>
      <c r="D801" s="2">
        <v>27</v>
      </c>
      <c r="E801" s="2" t="s">
        <v>7</v>
      </c>
      <c r="F801" s="6" t="s">
        <v>35</v>
      </c>
      <c r="G801" s="2">
        <v>100</v>
      </c>
      <c r="H801" s="2">
        <v>2</v>
      </c>
      <c r="I801" s="2">
        <v>13</v>
      </c>
      <c r="J801" s="2">
        <v>4.25</v>
      </c>
      <c r="K801" s="2">
        <v>1</v>
      </c>
      <c r="L801" s="19">
        <v>56.745017305465637</v>
      </c>
      <c r="M801" s="19">
        <f t="shared" si="144"/>
        <v>5.6745017305465635E-3</v>
      </c>
      <c r="N801" s="19">
        <v>56.745017305465637</v>
      </c>
      <c r="O801" s="19">
        <f t="shared" si="145"/>
        <v>5.6745017305465635E-3</v>
      </c>
      <c r="P801" s="19">
        <f t="shared" si="146"/>
        <v>0</v>
      </c>
      <c r="R801" s="24">
        <v>14.08</v>
      </c>
      <c r="S801" s="24">
        <f t="shared" si="147"/>
        <v>7.9896984366095616E-2</v>
      </c>
      <c r="U801" s="24">
        <v>8.104694792715291</v>
      </c>
      <c r="V801" s="24">
        <f t="shared" si="148"/>
        <v>0</v>
      </c>
      <c r="X801" s="25">
        <f t="shared" si="149"/>
        <v>7.9896984366095616E-2</v>
      </c>
      <c r="AA801" s="5">
        <v>39872</v>
      </c>
      <c r="AB801" s="2">
        <v>27</v>
      </c>
      <c r="AC801" s="2" t="s">
        <v>7</v>
      </c>
      <c r="AD801" s="6" t="s">
        <v>35</v>
      </c>
      <c r="AE801" s="2">
        <v>100</v>
      </c>
      <c r="AF801" s="2">
        <v>2</v>
      </c>
      <c r="AG801" s="2">
        <v>13</v>
      </c>
      <c r="AH801" s="2">
        <v>4.25</v>
      </c>
      <c r="AI801" s="2">
        <v>1</v>
      </c>
      <c r="AJ801" s="19">
        <v>56.745017305465637</v>
      </c>
      <c r="AK801" s="19">
        <f t="shared" si="150"/>
        <v>5.6745017305465635E-3</v>
      </c>
      <c r="AL801" s="19">
        <v>56.745017305465637</v>
      </c>
      <c r="AM801" s="19">
        <f t="shared" si="151"/>
        <v>5.6745017305465635E-3</v>
      </c>
      <c r="AN801" s="19">
        <f t="shared" si="152"/>
        <v>0</v>
      </c>
      <c r="AP801" s="24">
        <v>14.08</v>
      </c>
      <c r="AQ801" s="24">
        <f t="shared" si="153"/>
        <v>7.9896984366095616E-2</v>
      </c>
      <c r="AR801" s="24"/>
      <c r="AS801" s="24">
        <v>8.104694792715291</v>
      </c>
      <c r="AT801" s="24">
        <f t="shared" si="154"/>
        <v>0</v>
      </c>
      <c r="AU801" s="24"/>
      <c r="AV801" s="25">
        <f t="shared" si="155"/>
        <v>7.9896984366095616E-2</v>
      </c>
    </row>
    <row r="802" spans="1:48" x14ac:dyDescent="0.3">
      <c r="A802" s="2" t="s">
        <v>6</v>
      </c>
      <c r="B802" s="2">
        <v>22</v>
      </c>
      <c r="C802" s="5">
        <v>39872</v>
      </c>
      <c r="D802" s="2">
        <v>27</v>
      </c>
      <c r="E802" s="2" t="s">
        <v>7</v>
      </c>
      <c r="F802" s="6" t="s">
        <v>41</v>
      </c>
      <c r="G802" s="2">
        <v>60</v>
      </c>
      <c r="H802" s="2">
        <v>15</v>
      </c>
      <c r="I802" s="2">
        <v>38</v>
      </c>
      <c r="J802" s="2">
        <v>17</v>
      </c>
      <c r="K802" s="2">
        <v>3</v>
      </c>
      <c r="L802" s="19">
        <v>2723.7608306623506</v>
      </c>
      <c r="M802" s="19">
        <f t="shared" si="144"/>
        <v>0.27237608306623506</v>
      </c>
      <c r="N802" s="19">
        <v>1634.2564983974103</v>
      </c>
      <c r="O802" s="19">
        <f t="shared" si="145"/>
        <v>0.16342564983974103</v>
      </c>
      <c r="P802" s="19">
        <f t="shared" si="146"/>
        <v>0.10895043322649403</v>
      </c>
      <c r="R802" s="24">
        <v>14.08</v>
      </c>
      <c r="S802" s="24">
        <f t="shared" si="147"/>
        <v>2.3010331497435539</v>
      </c>
      <c r="U802" s="24">
        <v>8.1999999999999993</v>
      </c>
      <c r="V802" s="24">
        <f t="shared" si="148"/>
        <v>0.89339355245725094</v>
      </c>
      <c r="X802" s="25">
        <f t="shared" si="149"/>
        <v>1.4076395972863029</v>
      </c>
      <c r="AA802" s="5">
        <v>39872</v>
      </c>
      <c r="AB802" s="2">
        <v>27</v>
      </c>
      <c r="AC802" s="2" t="s">
        <v>7</v>
      </c>
      <c r="AD802" s="6" t="s">
        <v>41</v>
      </c>
      <c r="AE802" s="2">
        <v>60</v>
      </c>
      <c r="AF802" s="2">
        <v>15</v>
      </c>
      <c r="AG802" s="2">
        <v>38</v>
      </c>
      <c r="AH802" s="2">
        <v>17</v>
      </c>
      <c r="AI802" s="2">
        <v>3</v>
      </c>
      <c r="AJ802" s="19">
        <v>2723.7608306623506</v>
      </c>
      <c r="AK802" s="19">
        <f t="shared" si="150"/>
        <v>0.27237608306623506</v>
      </c>
      <c r="AL802" s="19">
        <v>1634.2564983974103</v>
      </c>
      <c r="AM802" s="19">
        <f t="shared" si="151"/>
        <v>0.16342564983974103</v>
      </c>
      <c r="AN802" s="19">
        <f t="shared" si="152"/>
        <v>0.10895043322649403</v>
      </c>
      <c r="AP802" s="24">
        <v>14.08</v>
      </c>
      <c r="AQ802" s="24">
        <f t="shared" si="153"/>
        <v>2.3010331497435539</v>
      </c>
      <c r="AR802" s="24"/>
      <c r="AS802" s="24">
        <v>8.1999999999999993</v>
      </c>
      <c r="AT802" s="24">
        <f t="shared" si="154"/>
        <v>0.89339355245725094</v>
      </c>
      <c r="AU802" s="24"/>
      <c r="AV802" s="25">
        <f t="shared" si="155"/>
        <v>1.4076395972863029</v>
      </c>
    </row>
    <row r="803" spans="1:48" x14ac:dyDescent="0.3">
      <c r="A803" s="2" t="s">
        <v>6</v>
      </c>
      <c r="B803" s="2">
        <v>22</v>
      </c>
      <c r="C803" s="5">
        <v>39872</v>
      </c>
      <c r="D803" s="2">
        <v>27</v>
      </c>
      <c r="E803" s="2" t="s">
        <v>7</v>
      </c>
      <c r="F803" s="6" t="s">
        <v>44</v>
      </c>
      <c r="G803" s="2">
        <v>90</v>
      </c>
      <c r="H803" s="2">
        <v>8</v>
      </c>
      <c r="I803" s="2">
        <v>10</v>
      </c>
      <c r="J803" s="2">
        <v>6.5</v>
      </c>
      <c r="K803" s="2">
        <v>2</v>
      </c>
      <c r="L803" s="19">
        <v>265.46457922833753</v>
      </c>
      <c r="M803" s="19">
        <f t="shared" si="144"/>
        <v>2.6546457922833753E-2</v>
      </c>
      <c r="N803" s="19">
        <v>238.91812130550377</v>
      </c>
      <c r="O803" s="19">
        <f t="shared" si="145"/>
        <v>2.3891812130550378E-2</v>
      </c>
      <c r="P803" s="19">
        <f t="shared" si="146"/>
        <v>2.6546457922833749E-3</v>
      </c>
      <c r="R803" s="24">
        <v>14.08</v>
      </c>
      <c r="S803" s="24">
        <f t="shared" si="147"/>
        <v>0.33639671479814931</v>
      </c>
      <c r="U803" s="24">
        <v>9.0675767918088734</v>
      </c>
      <c r="V803" s="24">
        <f t="shared" si="148"/>
        <v>2.4071204576581809E-2</v>
      </c>
      <c r="X803" s="25">
        <f t="shared" si="149"/>
        <v>0.31232551022156751</v>
      </c>
      <c r="AA803" s="5">
        <v>39872</v>
      </c>
      <c r="AB803" s="2">
        <v>27</v>
      </c>
      <c r="AC803" s="2" t="s">
        <v>7</v>
      </c>
      <c r="AD803" s="6" t="s">
        <v>44</v>
      </c>
      <c r="AE803" s="2">
        <v>90</v>
      </c>
      <c r="AF803" s="2">
        <v>8</v>
      </c>
      <c r="AG803" s="2">
        <v>10</v>
      </c>
      <c r="AH803" s="2">
        <v>6.5</v>
      </c>
      <c r="AI803" s="2">
        <v>2</v>
      </c>
      <c r="AJ803" s="19">
        <v>265.46457922833753</v>
      </c>
      <c r="AK803" s="19">
        <f t="shared" si="150"/>
        <v>2.6546457922833753E-2</v>
      </c>
      <c r="AL803" s="19">
        <v>238.91812130550377</v>
      </c>
      <c r="AM803" s="19">
        <f t="shared" si="151"/>
        <v>2.3891812130550378E-2</v>
      </c>
      <c r="AN803" s="19">
        <f t="shared" si="152"/>
        <v>2.6546457922833749E-3</v>
      </c>
      <c r="AP803" s="24">
        <v>14.08</v>
      </c>
      <c r="AQ803" s="24">
        <f t="shared" si="153"/>
        <v>0.33639671479814931</v>
      </c>
      <c r="AR803" s="24"/>
      <c r="AS803" s="24">
        <v>9.0675767918088734</v>
      </c>
      <c r="AT803" s="24">
        <f t="shared" si="154"/>
        <v>2.4071204576581809E-2</v>
      </c>
      <c r="AU803" s="24"/>
      <c r="AV803" s="25">
        <f t="shared" si="155"/>
        <v>0.31232551022156751</v>
      </c>
    </row>
    <row r="804" spans="1:48" x14ac:dyDescent="0.3">
      <c r="A804" s="2" t="s">
        <v>6</v>
      </c>
      <c r="B804" s="2">
        <v>22</v>
      </c>
      <c r="C804" s="5">
        <v>39872</v>
      </c>
      <c r="D804" s="2">
        <v>27</v>
      </c>
      <c r="E804" s="2" t="s">
        <v>7</v>
      </c>
      <c r="F804" s="6" t="s">
        <v>17</v>
      </c>
      <c r="G804" s="2">
        <v>100</v>
      </c>
      <c r="H804" s="2">
        <v>3</v>
      </c>
      <c r="I804" s="2">
        <v>13</v>
      </c>
      <c r="J804" s="2">
        <v>4.75</v>
      </c>
      <c r="K804" s="2">
        <v>1</v>
      </c>
      <c r="L804" s="19">
        <v>70.882184246619701</v>
      </c>
      <c r="M804" s="19">
        <f t="shared" si="144"/>
        <v>7.0882184246619699E-3</v>
      </c>
      <c r="N804" s="19">
        <v>70.882184246619701</v>
      </c>
      <c r="O804" s="19">
        <f t="shared" si="145"/>
        <v>7.0882184246619699E-3</v>
      </c>
      <c r="P804" s="19">
        <f t="shared" si="146"/>
        <v>0</v>
      </c>
      <c r="R804" s="24">
        <v>14.08</v>
      </c>
      <c r="S804" s="24">
        <f t="shared" si="147"/>
        <v>9.9802115419240542E-2</v>
      </c>
      <c r="U804" s="24">
        <v>5.7506493506493506</v>
      </c>
      <c r="V804" s="24">
        <f t="shared" si="148"/>
        <v>0</v>
      </c>
      <c r="X804" s="25">
        <f t="shared" si="149"/>
        <v>9.9802115419240542E-2</v>
      </c>
      <c r="AA804" s="5">
        <v>39872</v>
      </c>
      <c r="AB804" s="2">
        <v>27</v>
      </c>
      <c r="AC804" s="2" t="s">
        <v>7</v>
      </c>
      <c r="AD804" s="6" t="s">
        <v>17</v>
      </c>
      <c r="AE804" s="2">
        <v>100</v>
      </c>
      <c r="AF804" s="2">
        <v>3</v>
      </c>
      <c r="AG804" s="2">
        <v>13</v>
      </c>
      <c r="AH804" s="2">
        <v>4.75</v>
      </c>
      <c r="AI804" s="2">
        <v>1</v>
      </c>
      <c r="AJ804" s="19">
        <v>70.882184246619701</v>
      </c>
      <c r="AK804" s="19">
        <f t="shared" si="150"/>
        <v>7.0882184246619699E-3</v>
      </c>
      <c r="AL804" s="19">
        <v>70.882184246619701</v>
      </c>
      <c r="AM804" s="19">
        <f t="shared" si="151"/>
        <v>7.0882184246619699E-3</v>
      </c>
      <c r="AN804" s="19">
        <f t="shared" si="152"/>
        <v>0</v>
      </c>
      <c r="AP804" s="24">
        <v>14.08</v>
      </c>
      <c r="AQ804" s="24">
        <f t="shared" si="153"/>
        <v>9.9802115419240542E-2</v>
      </c>
      <c r="AR804" s="24"/>
      <c r="AS804" s="24">
        <v>5.7506493506493506</v>
      </c>
      <c r="AT804" s="24">
        <f t="shared" si="154"/>
        <v>0</v>
      </c>
      <c r="AU804" s="24"/>
      <c r="AV804" s="25">
        <f t="shared" si="155"/>
        <v>9.9802115419240542E-2</v>
      </c>
    </row>
    <row r="805" spans="1:48" x14ac:dyDescent="0.3">
      <c r="A805" s="2" t="s">
        <v>6</v>
      </c>
      <c r="B805" s="2">
        <v>22</v>
      </c>
      <c r="C805" s="5">
        <v>39872</v>
      </c>
      <c r="D805" s="2">
        <v>27</v>
      </c>
      <c r="E805" s="2" t="s">
        <v>7</v>
      </c>
      <c r="F805" s="6" t="s">
        <v>44</v>
      </c>
      <c r="G805" s="2">
        <v>90</v>
      </c>
      <c r="H805" s="2">
        <v>2</v>
      </c>
      <c r="I805" s="2">
        <v>12</v>
      </c>
      <c r="J805" s="2">
        <v>4</v>
      </c>
      <c r="K805" s="2">
        <v>2</v>
      </c>
      <c r="L805" s="19">
        <v>100.53096491487338</v>
      </c>
      <c r="M805" s="19">
        <f t="shared" si="144"/>
        <v>1.0053096491487338E-2</v>
      </c>
      <c r="N805" s="19">
        <v>90.477868423386042</v>
      </c>
      <c r="O805" s="19">
        <f t="shared" si="145"/>
        <v>9.0477868423386038E-3</v>
      </c>
      <c r="P805" s="19">
        <f t="shared" si="146"/>
        <v>1.0053096491487341E-3</v>
      </c>
      <c r="R805" s="24">
        <v>14.08</v>
      </c>
      <c r="S805" s="24">
        <f t="shared" si="147"/>
        <v>0.12739283874012755</v>
      </c>
      <c r="U805" s="24">
        <v>9.0675767918088734</v>
      </c>
      <c r="V805" s="24">
        <f t="shared" si="148"/>
        <v>9.115722443202582E-3</v>
      </c>
      <c r="X805" s="25">
        <f t="shared" si="149"/>
        <v>0.11827711629692497</v>
      </c>
      <c r="AA805" s="5">
        <v>39872</v>
      </c>
      <c r="AB805" s="2">
        <v>27</v>
      </c>
      <c r="AC805" s="2" t="s">
        <v>7</v>
      </c>
      <c r="AD805" s="6" t="s">
        <v>44</v>
      </c>
      <c r="AE805" s="2">
        <v>90</v>
      </c>
      <c r="AF805" s="2">
        <v>2</v>
      </c>
      <c r="AG805" s="2">
        <v>12</v>
      </c>
      <c r="AH805" s="2">
        <v>4</v>
      </c>
      <c r="AI805" s="2">
        <v>2</v>
      </c>
      <c r="AJ805" s="19">
        <v>100.53096491487338</v>
      </c>
      <c r="AK805" s="19">
        <f t="shared" si="150"/>
        <v>1.0053096491487338E-2</v>
      </c>
      <c r="AL805" s="19">
        <v>90.477868423386042</v>
      </c>
      <c r="AM805" s="19">
        <f t="shared" si="151"/>
        <v>9.0477868423386038E-3</v>
      </c>
      <c r="AN805" s="19">
        <f t="shared" si="152"/>
        <v>1.0053096491487341E-3</v>
      </c>
      <c r="AP805" s="24">
        <v>14.08</v>
      </c>
      <c r="AQ805" s="24">
        <f t="shared" si="153"/>
        <v>0.12739283874012755</v>
      </c>
      <c r="AR805" s="24"/>
      <c r="AS805" s="24">
        <v>9.0675767918088734</v>
      </c>
      <c r="AT805" s="24">
        <f t="shared" si="154"/>
        <v>9.115722443202582E-3</v>
      </c>
      <c r="AU805" s="24"/>
      <c r="AV805" s="25">
        <f t="shared" si="155"/>
        <v>0.11827711629692497</v>
      </c>
    </row>
    <row r="806" spans="1:48" x14ac:dyDescent="0.3">
      <c r="A806" s="2" t="s">
        <v>6</v>
      </c>
      <c r="B806" s="2">
        <v>22</v>
      </c>
      <c r="C806" s="5">
        <v>39872</v>
      </c>
      <c r="D806" s="2">
        <v>27</v>
      </c>
      <c r="E806" s="2" t="s">
        <v>7</v>
      </c>
      <c r="F806" s="6" t="s">
        <v>42</v>
      </c>
      <c r="G806" s="2">
        <v>10</v>
      </c>
      <c r="H806" s="2">
        <v>40</v>
      </c>
      <c r="I806" s="2">
        <v>50</v>
      </c>
      <c r="J806" s="2">
        <v>32.5</v>
      </c>
      <c r="K806" s="2">
        <v>2</v>
      </c>
      <c r="L806" s="19">
        <v>6636.6144807084384</v>
      </c>
      <c r="M806" s="19">
        <f t="shared" si="144"/>
        <v>0.66366144807084382</v>
      </c>
      <c r="N806" s="19">
        <v>663.6614480708439</v>
      </c>
      <c r="O806" s="19">
        <f t="shared" si="145"/>
        <v>6.6366144807084387E-2</v>
      </c>
      <c r="P806" s="19">
        <f t="shared" si="146"/>
        <v>0.59729530326375946</v>
      </c>
      <c r="R806" s="24">
        <v>14.08</v>
      </c>
      <c r="S806" s="24">
        <f t="shared" si="147"/>
        <v>0.9344353188837482</v>
      </c>
      <c r="U806" s="24">
        <v>8.1999999999999993</v>
      </c>
      <c r="V806" s="24">
        <f t="shared" si="148"/>
        <v>4.8978214867628269</v>
      </c>
      <c r="X806" s="25">
        <f t="shared" si="149"/>
        <v>-3.9633861678790785</v>
      </c>
      <c r="AA806" s="5">
        <v>39872</v>
      </c>
      <c r="AB806" s="2">
        <v>27</v>
      </c>
      <c r="AC806" s="2" t="s">
        <v>7</v>
      </c>
      <c r="AD806" s="6" t="s">
        <v>42</v>
      </c>
      <c r="AE806" s="2">
        <v>10</v>
      </c>
      <c r="AF806" s="2">
        <v>40</v>
      </c>
      <c r="AG806" s="2">
        <v>50</v>
      </c>
      <c r="AH806" s="2">
        <v>32.5</v>
      </c>
      <c r="AI806" s="2">
        <v>2</v>
      </c>
      <c r="AJ806" s="19">
        <v>6636.6144807084384</v>
      </c>
      <c r="AK806" s="19">
        <f t="shared" si="150"/>
        <v>0.66366144807084382</v>
      </c>
      <c r="AL806" s="19">
        <v>663.6614480708439</v>
      </c>
      <c r="AM806" s="19">
        <f t="shared" si="151"/>
        <v>6.6366144807084387E-2</v>
      </c>
      <c r="AN806" s="19">
        <f t="shared" si="152"/>
        <v>0.59729530326375946</v>
      </c>
      <c r="AP806" s="24">
        <v>14.08</v>
      </c>
      <c r="AQ806" s="24">
        <f t="shared" si="153"/>
        <v>0.9344353188837482</v>
      </c>
      <c r="AR806" s="24"/>
      <c r="AS806" s="24">
        <v>8.1999999999999993</v>
      </c>
      <c r="AT806" s="24">
        <f t="shared" si="154"/>
        <v>4.8978214867628269</v>
      </c>
      <c r="AU806" s="24"/>
      <c r="AV806" s="25">
        <f t="shared" si="155"/>
        <v>-3.9633861678790785</v>
      </c>
    </row>
    <row r="807" spans="1:48" x14ac:dyDescent="0.3">
      <c r="A807" s="2" t="s">
        <v>6</v>
      </c>
      <c r="B807" s="2">
        <v>22</v>
      </c>
      <c r="C807" s="5">
        <v>39872</v>
      </c>
      <c r="D807" s="2">
        <v>27</v>
      </c>
      <c r="E807" s="2" t="s">
        <v>7</v>
      </c>
      <c r="F807" s="6" t="s">
        <v>17</v>
      </c>
      <c r="G807" s="2">
        <v>90</v>
      </c>
      <c r="H807" s="2">
        <v>2</v>
      </c>
      <c r="I807" s="2">
        <v>20</v>
      </c>
      <c r="J807" s="2">
        <v>6</v>
      </c>
      <c r="K807" s="2">
        <v>1</v>
      </c>
      <c r="L807" s="19">
        <v>113.09733552923255</v>
      </c>
      <c r="M807" s="19">
        <f t="shared" si="144"/>
        <v>1.1309733552923255E-2</v>
      </c>
      <c r="N807" s="19">
        <v>101.7876019763093</v>
      </c>
      <c r="O807" s="19">
        <f t="shared" si="145"/>
        <v>1.0178760197630931E-2</v>
      </c>
      <c r="P807" s="19">
        <f t="shared" si="146"/>
        <v>1.1309733552923237E-3</v>
      </c>
      <c r="R807" s="24">
        <v>14.08</v>
      </c>
      <c r="S807" s="24">
        <f t="shared" si="147"/>
        <v>0.14331694358264352</v>
      </c>
      <c r="U807" s="24">
        <v>5.7506493506493506</v>
      </c>
      <c r="V807" s="24">
        <f t="shared" si="148"/>
        <v>6.5038311912135188E-3</v>
      </c>
      <c r="X807" s="25">
        <f t="shared" si="149"/>
        <v>0.13681311239143001</v>
      </c>
      <c r="AA807" s="5">
        <v>39872</v>
      </c>
      <c r="AB807" s="2">
        <v>27</v>
      </c>
      <c r="AC807" s="2" t="s">
        <v>7</v>
      </c>
      <c r="AD807" s="6" t="s">
        <v>17</v>
      </c>
      <c r="AE807" s="2">
        <v>90</v>
      </c>
      <c r="AF807" s="2">
        <v>2</v>
      </c>
      <c r="AG807" s="2">
        <v>20</v>
      </c>
      <c r="AH807" s="2">
        <v>6</v>
      </c>
      <c r="AI807" s="2">
        <v>1</v>
      </c>
      <c r="AJ807" s="19">
        <v>113.09733552923255</v>
      </c>
      <c r="AK807" s="19">
        <f t="shared" si="150"/>
        <v>1.1309733552923255E-2</v>
      </c>
      <c r="AL807" s="19">
        <v>101.7876019763093</v>
      </c>
      <c r="AM807" s="19">
        <f t="shared" si="151"/>
        <v>1.0178760197630931E-2</v>
      </c>
      <c r="AN807" s="19">
        <f t="shared" si="152"/>
        <v>1.1309733552923237E-3</v>
      </c>
      <c r="AP807" s="24">
        <v>14.08</v>
      </c>
      <c r="AQ807" s="24">
        <f t="shared" si="153"/>
        <v>0.14331694358264352</v>
      </c>
      <c r="AR807" s="24"/>
      <c r="AS807" s="24">
        <v>5.7506493506493506</v>
      </c>
      <c r="AT807" s="24">
        <f t="shared" si="154"/>
        <v>6.5038311912135188E-3</v>
      </c>
      <c r="AU807" s="24"/>
      <c r="AV807" s="25">
        <f t="shared" si="155"/>
        <v>0.13681311239143001</v>
      </c>
    </row>
    <row r="808" spans="1:48" x14ac:dyDescent="0.3">
      <c r="A808" s="2" t="s">
        <v>6</v>
      </c>
      <c r="B808" s="2">
        <v>22</v>
      </c>
      <c r="C808" s="5">
        <v>39872</v>
      </c>
      <c r="D808" s="2">
        <v>27</v>
      </c>
      <c r="E808" s="2" t="s">
        <v>7</v>
      </c>
      <c r="F808" s="6" t="s">
        <v>44</v>
      </c>
      <c r="G808" s="2">
        <v>80</v>
      </c>
      <c r="H808" s="2">
        <v>5</v>
      </c>
      <c r="I808" s="2">
        <v>15</v>
      </c>
      <c r="J808" s="2">
        <v>6.25</v>
      </c>
      <c r="K808" s="2">
        <v>2</v>
      </c>
      <c r="L808" s="19">
        <v>245.43692606170259</v>
      </c>
      <c r="M808" s="19">
        <f t="shared" si="144"/>
        <v>2.4543692606170259E-2</v>
      </c>
      <c r="N808" s="19">
        <v>196.34954084936209</v>
      </c>
      <c r="O808" s="19">
        <f t="shared" si="145"/>
        <v>1.9634954084936207E-2</v>
      </c>
      <c r="P808" s="19">
        <f t="shared" si="146"/>
        <v>4.9087385212340517E-3</v>
      </c>
      <c r="R808" s="24">
        <v>14.08</v>
      </c>
      <c r="S808" s="24">
        <f t="shared" si="147"/>
        <v>0.27646015351590181</v>
      </c>
      <c r="U808" s="24">
        <v>9.0675767918088734</v>
      </c>
      <c r="V808" s="24">
        <f t="shared" si="148"/>
        <v>4.4510363492200097E-2</v>
      </c>
      <c r="X808" s="25">
        <f t="shared" si="149"/>
        <v>0.2319497900237017</v>
      </c>
      <c r="AA808" s="5">
        <v>39872</v>
      </c>
      <c r="AB808" s="2">
        <v>27</v>
      </c>
      <c r="AC808" s="2" t="s">
        <v>7</v>
      </c>
      <c r="AD808" s="6" t="s">
        <v>44</v>
      </c>
      <c r="AE808" s="2">
        <v>80</v>
      </c>
      <c r="AF808" s="2">
        <v>5</v>
      </c>
      <c r="AG808" s="2">
        <v>15</v>
      </c>
      <c r="AH808" s="2">
        <v>6.25</v>
      </c>
      <c r="AI808" s="2">
        <v>2</v>
      </c>
      <c r="AJ808" s="19">
        <v>245.43692606170259</v>
      </c>
      <c r="AK808" s="19">
        <f t="shared" si="150"/>
        <v>2.4543692606170259E-2</v>
      </c>
      <c r="AL808" s="19">
        <v>196.34954084936209</v>
      </c>
      <c r="AM808" s="19">
        <f t="shared" si="151"/>
        <v>1.9634954084936207E-2</v>
      </c>
      <c r="AN808" s="19">
        <f t="shared" si="152"/>
        <v>4.9087385212340517E-3</v>
      </c>
      <c r="AP808" s="24">
        <v>14.08</v>
      </c>
      <c r="AQ808" s="24">
        <f t="shared" si="153"/>
        <v>0.27646015351590181</v>
      </c>
      <c r="AR808" s="24"/>
      <c r="AS808" s="24">
        <v>9.0675767918088734</v>
      </c>
      <c r="AT808" s="24">
        <f t="shared" si="154"/>
        <v>4.4510363492200097E-2</v>
      </c>
      <c r="AU808" s="24"/>
      <c r="AV808" s="25">
        <f t="shared" si="155"/>
        <v>0.2319497900237017</v>
      </c>
    </row>
    <row r="809" spans="1:48" x14ac:dyDescent="0.3">
      <c r="A809" s="2" t="s">
        <v>6</v>
      </c>
      <c r="B809" s="2">
        <v>22</v>
      </c>
      <c r="C809" s="5">
        <v>39872</v>
      </c>
      <c r="D809" s="2">
        <v>27</v>
      </c>
      <c r="E809" s="2" t="s">
        <v>7</v>
      </c>
      <c r="F809" s="6" t="s">
        <v>44</v>
      </c>
      <c r="G809" s="2">
        <v>80</v>
      </c>
      <c r="H809" s="2">
        <v>5</v>
      </c>
      <c r="I809" s="2">
        <v>15</v>
      </c>
      <c r="J809" s="2">
        <v>6.25</v>
      </c>
      <c r="K809" s="2">
        <v>2</v>
      </c>
      <c r="L809" s="19">
        <v>245.43692606170259</v>
      </c>
      <c r="M809" s="19">
        <f t="shared" si="144"/>
        <v>2.4543692606170259E-2</v>
      </c>
      <c r="N809" s="19">
        <v>196.34954084936209</v>
      </c>
      <c r="O809" s="19">
        <f t="shared" si="145"/>
        <v>1.9634954084936207E-2</v>
      </c>
      <c r="P809" s="19">
        <f t="shared" si="146"/>
        <v>4.9087385212340517E-3</v>
      </c>
      <c r="R809" s="24">
        <v>14.08</v>
      </c>
      <c r="S809" s="24">
        <f t="shared" si="147"/>
        <v>0.27646015351590181</v>
      </c>
      <c r="U809" s="24">
        <v>9.0675767918088734</v>
      </c>
      <c r="V809" s="24">
        <f t="shared" si="148"/>
        <v>4.4510363492200097E-2</v>
      </c>
      <c r="X809" s="25">
        <f t="shared" si="149"/>
        <v>0.2319497900237017</v>
      </c>
      <c r="AA809" s="5">
        <v>39872</v>
      </c>
      <c r="AB809" s="2">
        <v>27</v>
      </c>
      <c r="AC809" s="2" t="s">
        <v>7</v>
      </c>
      <c r="AD809" s="6" t="s">
        <v>44</v>
      </c>
      <c r="AE809" s="2">
        <v>80</v>
      </c>
      <c r="AF809" s="2">
        <v>5</v>
      </c>
      <c r="AG809" s="2">
        <v>15</v>
      </c>
      <c r="AH809" s="2">
        <v>6.25</v>
      </c>
      <c r="AI809" s="2">
        <v>2</v>
      </c>
      <c r="AJ809" s="19">
        <v>245.43692606170259</v>
      </c>
      <c r="AK809" s="19">
        <f t="shared" si="150"/>
        <v>2.4543692606170259E-2</v>
      </c>
      <c r="AL809" s="19">
        <v>196.34954084936209</v>
      </c>
      <c r="AM809" s="19">
        <f t="shared" si="151"/>
        <v>1.9634954084936207E-2</v>
      </c>
      <c r="AN809" s="19">
        <f t="shared" si="152"/>
        <v>4.9087385212340517E-3</v>
      </c>
      <c r="AP809" s="24">
        <v>14.08</v>
      </c>
      <c r="AQ809" s="24">
        <f t="shared" si="153"/>
        <v>0.27646015351590181</v>
      </c>
      <c r="AR809" s="24"/>
      <c r="AS809" s="24">
        <v>9.0675767918088734</v>
      </c>
      <c r="AT809" s="24">
        <f t="shared" si="154"/>
        <v>4.4510363492200097E-2</v>
      </c>
      <c r="AU809" s="24"/>
      <c r="AV809" s="25">
        <f t="shared" si="155"/>
        <v>0.2319497900237017</v>
      </c>
    </row>
    <row r="810" spans="1:48" x14ac:dyDescent="0.3">
      <c r="A810" s="2" t="s">
        <v>6</v>
      </c>
      <c r="B810" s="2">
        <v>22</v>
      </c>
      <c r="C810" s="5">
        <v>39872</v>
      </c>
      <c r="D810" s="2">
        <v>27</v>
      </c>
      <c r="E810" s="2" t="s">
        <v>7</v>
      </c>
      <c r="F810" s="6" t="s">
        <v>44</v>
      </c>
      <c r="G810" s="2">
        <v>80</v>
      </c>
      <c r="H810" s="2">
        <v>5</v>
      </c>
      <c r="I810" s="2">
        <v>15</v>
      </c>
      <c r="J810" s="2">
        <v>6.25</v>
      </c>
      <c r="K810" s="2">
        <v>2</v>
      </c>
      <c r="L810" s="19">
        <v>245.43692606170259</v>
      </c>
      <c r="M810" s="19">
        <f t="shared" si="144"/>
        <v>2.4543692606170259E-2</v>
      </c>
      <c r="N810" s="19">
        <v>196.34954084936209</v>
      </c>
      <c r="O810" s="19">
        <f t="shared" si="145"/>
        <v>1.9634954084936207E-2</v>
      </c>
      <c r="P810" s="19">
        <f t="shared" si="146"/>
        <v>4.9087385212340517E-3</v>
      </c>
      <c r="R810" s="24">
        <v>14.08</v>
      </c>
      <c r="S810" s="24">
        <f t="shared" si="147"/>
        <v>0.27646015351590181</v>
      </c>
      <c r="U810" s="24">
        <v>9.0675767918088734</v>
      </c>
      <c r="V810" s="24">
        <f t="shared" si="148"/>
        <v>4.4510363492200097E-2</v>
      </c>
      <c r="X810" s="25">
        <f t="shared" si="149"/>
        <v>0.2319497900237017</v>
      </c>
      <c r="AA810" s="5">
        <v>39872</v>
      </c>
      <c r="AB810" s="2">
        <v>27</v>
      </c>
      <c r="AC810" s="2" t="s">
        <v>7</v>
      </c>
      <c r="AD810" s="6" t="s">
        <v>44</v>
      </c>
      <c r="AE810" s="2">
        <v>80</v>
      </c>
      <c r="AF810" s="2">
        <v>5</v>
      </c>
      <c r="AG810" s="2">
        <v>15</v>
      </c>
      <c r="AH810" s="2">
        <v>6.25</v>
      </c>
      <c r="AI810" s="2">
        <v>2</v>
      </c>
      <c r="AJ810" s="19">
        <v>245.43692606170259</v>
      </c>
      <c r="AK810" s="19">
        <f t="shared" si="150"/>
        <v>2.4543692606170259E-2</v>
      </c>
      <c r="AL810" s="19">
        <v>196.34954084936209</v>
      </c>
      <c r="AM810" s="19">
        <f t="shared" si="151"/>
        <v>1.9634954084936207E-2</v>
      </c>
      <c r="AN810" s="19">
        <f t="shared" si="152"/>
        <v>4.9087385212340517E-3</v>
      </c>
      <c r="AP810" s="24">
        <v>14.08</v>
      </c>
      <c r="AQ810" s="24">
        <f t="shared" si="153"/>
        <v>0.27646015351590181</v>
      </c>
      <c r="AR810" s="24"/>
      <c r="AS810" s="24">
        <v>9.0675767918088734</v>
      </c>
      <c r="AT810" s="24">
        <f t="shared" si="154"/>
        <v>4.4510363492200097E-2</v>
      </c>
      <c r="AU810" s="24"/>
      <c r="AV810" s="25">
        <f t="shared" si="155"/>
        <v>0.2319497900237017</v>
      </c>
    </row>
    <row r="811" spans="1:48" x14ac:dyDescent="0.3">
      <c r="A811" s="2" t="s">
        <v>6</v>
      </c>
      <c r="B811" s="2">
        <v>22</v>
      </c>
      <c r="C811" s="5">
        <v>39872</v>
      </c>
      <c r="D811" s="2">
        <v>27</v>
      </c>
      <c r="E811" s="2" t="s">
        <v>7</v>
      </c>
      <c r="F811" s="6" t="s">
        <v>17</v>
      </c>
      <c r="G811" s="2">
        <v>90</v>
      </c>
      <c r="H811" s="2">
        <v>2</v>
      </c>
      <c r="I811" s="2">
        <v>13</v>
      </c>
      <c r="J811" s="2">
        <v>4.25</v>
      </c>
      <c r="K811" s="2">
        <v>1</v>
      </c>
      <c r="L811" s="19">
        <v>56.745017305465637</v>
      </c>
      <c r="M811" s="19">
        <f t="shared" si="144"/>
        <v>5.6745017305465635E-3</v>
      </c>
      <c r="N811" s="19">
        <v>51.070515574919078</v>
      </c>
      <c r="O811" s="19">
        <f t="shared" si="145"/>
        <v>5.1070515574919081E-3</v>
      </c>
      <c r="P811" s="19">
        <f t="shared" si="146"/>
        <v>5.674501730546554E-4</v>
      </c>
      <c r="R811" s="24">
        <v>14.08</v>
      </c>
      <c r="S811" s="24">
        <f t="shared" si="147"/>
        <v>7.1907285929486073E-2</v>
      </c>
      <c r="U811" s="24">
        <v>5.7506493506493506</v>
      </c>
      <c r="V811" s="24">
        <f t="shared" si="148"/>
        <v>3.2632069692026156E-3</v>
      </c>
      <c r="X811" s="25">
        <f t="shared" si="149"/>
        <v>6.8644078960283461E-2</v>
      </c>
      <c r="AA811" s="5">
        <v>39872</v>
      </c>
      <c r="AB811" s="2">
        <v>27</v>
      </c>
      <c r="AC811" s="2" t="s">
        <v>7</v>
      </c>
      <c r="AD811" s="6" t="s">
        <v>17</v>
      </c>
      <c r="AE811" s="2">
        <v>90</v>
      </c>
      <c r="AF811" s="2">
        <v>2</v>
      </c>
      <c r="AG811" s="2">
        <v>13</v>
      </c>
      <c r="AH811" s="2">
        <v>4.25</v>
      </c>
      <c r="AI811" s="2">
        <v>1</v>
      </c>
      <c r="AJ811" s="19">
        <v>56.745017305465637</v>
      </c>
      <c r="AK811" s="19">
        <f t="shared" si="150"/>
        <v>5.6745017305465635E-3</v>
      </c>
      <c r="AL811" s="19">
        <v>51.070515574919078</v>
      </c>
      <c r="AM811" s="19">
        <f t="shared" si="151"/>
        <v>5.1070515574919081E-3</v>
      </c>
      <c r="AN811" s="19">
        <f t="shared" si="152"/>
        <v>5.674501730546554E-4</v>
      </c>
      <c r="AP811" s="24">
        <v>14.08</v>
      </c>
      <c r="AQ811" s="24">
        <f t="shared" si="153"/>
        <v>7.1907285929486073E-2</v>
      </c>
      <c r="AR811" s="24"/>
      <c r="AS811" s="24">
        <v>5.7506493506493506</v>
      </c>
      <c r="AT811" s="24">
        <f t="shared" si="154"/>
        <v>3.2632069692026156E-3</v>
      </c>
      <c r="AU811" s="24"/>
      <c r="AV811" s="25">
        <f t="shared" si="155"/>
        <v>6.8644078960283461E-2</v>
      </c>
    </row>
    <row r="812" spans="1:48" x14ac:dyDescent="0.3">
      <c r="A812" s="2" t="s">
        <v>6</v>
      </c>
      <c r="B812" s="2">
        <v>22</v>
      </c>
      <c r="C812" s="5">
        <v>39872</v>
      </c>
      <c r="D812" s="2">
        <v>27</v>
      </c>
      <c r="E812" s="2" t="s">
        <v>7</v>
      </c>
      <c r="F812" s="6" t="s">
        <v>17</v>
      </c>
      <c r="G812" s="2">
        <v>90</v>
      </c>
      <c r="H812" s="2">
        <v>2</v>
      </c>
      <c r="I812" s="2">
        <v>13</v>
      </c>
      <c r="J812" s="2">
        <v>4.25</v>
      </c>
      <c r="K812" s="2">
        <v>1</v>
      </c>
      <c r="L812" s="19">
        <v>56.745017305465637</v>
      </c>
      <c r="M812" s="19">
        <f t="shared" si="144"/>
        <v>5.6745017305465635E-3</v>
      </c>
      <c r="N812" s="19">
        <v>51.070515574919078</v>
      </c>
      <c r="O812" s="19">
        <f t="shared" si="145"/>
        <v>5.1070515574919081E-3</v>
      </c>
      <c r="P812" s="19">
        <f t="shared" si="146"/>
        <v>5.674501730546554E-4</v>
      </c>
      <c r="R812" s="24">
        <v>14.08</v>
      </c>
      <c r="S812" s="24">
        <f t="shared" si="147"/>
        <v>7.1907285929486073E-2</v>
      </c>
      <c r="U812" s="24">
        <v>5.7506493506493506</v>
      </c>
      <c r="V812" s="24">
        <f t="shared" si="148"/>
        <v>3.2632069692026156E-3</v>
      </c>
      <c r="X812" s="25">
        <f t="shared" si="149"/>
        <v>6.8644078960283461E-2</v>
      </c>
      <c r="AA812" s="5">
        <v>39872</v>
      </c>
      <c r="AB812" s="2">
        <v>27</v>
      </c>
      <c r="AC812" s="2" t="s">
        <v>7</v>
      </c>
      <c r="AD812" s="6" t="s">
        <v>17</v>
      </c>
      <c r="AE812" s="2">
        <v>90</v>
      </c>
      <c r="AF812" s="2">
        <v>2</v>
      </c>
      <c r="AG812" s="2">
        <v>13</v>
      </c>
      <c r="AH812" s="2">
        <v>4.25</v>
      </c>
      <c r="AI812" s="2">
        <v>1</v>
      </c>
      <c r="AJ812" s="19">
        <v>56.745017305465637</v>
      </c>
      <c r="AK812" s="19">
        <f t="shared" si="150"/>
        <v>5.6745017305465635E-3</v>
      </c>
      <c r="AL812" s="19">
        <v>51.070515574919078</v>
      </c>
      <c r="AM812" s="19">
        <f t="shared" si="151"/>
        <v>5.1070515574919081E-3</v>
      </c>
      <c r="AN812" s="19">
        <f t="shared" si="152"/>
        <v>5.674501730546554E-4</v>
      </c>
      <c r="AP812" s="24">
        <v>14.08</v>
      </c>
      <c r="AQ812" s="24">
        <f t="shared" si="153"/>
        <v>7.1907285929486073E-2</v>
      </c>
      <c r="AR812" s="24"/>
      <c r="AS812" s="24">
        <v>5.7506493506493506</v>
      </c>
      <c r="AT812" s="24">
        <f t="shared" si="154"/>
        <v>3.2632069692026156E-3</v>
      </c>
      <c r="AU812" s="24"/>
      <c r="AV812" s="25">
        <f t="shared" si="155"/>
        <v>6.8644078960283461E-2</v>
      </c>
    </row>
    <row r="813" spans="1:48" x14ac:dyDescent="0.3">
      <c r="A813" s="2" t="s">
        <v>6</v>
      </c>
      <c r="B813" s="2">
        <v>22</v>
      </c>
      <c r="C813" s="5">
        <v>39872</v>
      </c>
      <c r="D813" s="2">
        <v>27</v>
      </c>
      <c r="E813" s="2" t="s">
        <v>7</v>
      </c>
      <c r="F813" s="6" t="s">
        <v>17</v>
      </c>
      <c r="G813" s="2">
        <v>90</v>
      </c>
      <c r="H813" s="2">
        <v>2</v>
      </c>
      <c r="I813" s="2">
        <v>13</v>
      </c>
      <c r="J813" s="2">
        <v>4.25</v>
      </c>
      <c r="K813" s="2">
        <v>1</v>
      </c>
      <c r="L813" s="19">
        <v>56.745017305465637</v>
      </c>
      <c r="M813" s="19">
        <f t="shared" si="144"/>
        <v>5.6745017305465635E-3</v>
      </c>
      <c r="N813" s="19">
        <v>51.070515574919078</v>
      </c>
      <c r="O813" s="19">
        <f t="shared" si="145"/>
        <v>5.1070515574919081E-3</v>
      </c>
      <c r="P813" s="19">
        <f t="shared" si="146"/>
        <v>5.674501730546554E-4</v>
      </c>
      <c r="R813" s="24">
        <v>14.08</v>
      </c>
      <c r="S813" s="24">
        <f t="shared" si="147"/>
        <v>7.1907285929486073E-2</v>
      </c>
      <c r="U813" s="24">
        <v>5.7506493506493506</v>
      </c>
      <c r="V813" s="24">
        <f t="shared" si="148"/>
        <v>3.2632069692026156E-3</v>
      </c>
      <c r="X813" s="25">
        <f t="shared" si="149"/>
        <v>6.8644078960283461E-2</v>
      </c>
      <c r="AA813" s="5">
        <v>39872</v>
      </c>
      <c r="AB813" s="2">
        <v>27</v>
      </c>
      <c r="AC813" s="2" t="s">
        <v>7</v>
      </c>
      <c r="AD813" s="6" t="s">
        <v>17</v>
      </c>
      <c r="AE813" s="2">
        <v>90</v>
      </c>
      <c r="AF813" s="2">
        <v>2</v>
      </c>
      <c r="AG813" s="2">
        <v>13</v>
      </c>
      <c r="AH813" s="2">
        <v>4.25</v>
      </c>
      <c r="AI813" s="2">
        <v>1</v>
      </c>
      <c r="AJ813" s="19">
        <v>56.745017305465637</v>
      </c>
      <c r="AK813" s="19">
        <f t="shared" si="150"/>
        <v>5.6745017305465635E-3</v>
      </c>
      <c r="AL813" s="19">
        <v>51.070515574919078</v>
      </c>
      <c r="AM813" s="19">
        <f t="shared" si="151"/>
        <v>5.1070515574919081E-3</v>
      </c>
      <c r="AN813" s="19">
        <f t="shared" si="152"/>
        <v>5.674501730546554E-4</v>
      </c>
      <c r="AP813" s="24">
        <v>14.08</v>
      </c>
      <c r="AQ813" s="24">
        <f t="shared" si="153"/>
        <v>7.1907285929486073E-2</v>
      </c>
      <c r="AR813" s="24"/>
      <c r="AS813" s="24">
        <v>5.7506493506493506</v>
      </c>
      <c r="AT813" s="24">
        <f t="shared" si="154"/>
        <v>3.2632069692026156E-3</v>
      </c>
      <c r="AU813" s="24"/>
      <c r="AV813" s="25">
        <f t="shared" si="155"/>
        <v>6.8644078960283461E-2</v>
      </c>
    </row>
    <row r="814" spans="1:48" x14ac:dyDescent="0.3">
      <c r="A814" s="2" t="s">
        <v>6</v>
      </c>
      <c r="B814" s="2">
        <v>22</v>
      </c>
      <c r="C814" s="5">
        <v>39872</v>
      </c>
      <c r="D814" s="2">
        <v>27</v>
      </c>
      <c r="E814" s="2" t="s">
        <v>7</v>
      </c>
      <c r="F814" s="6" t="s">
        <v>31</v>
      </c>
      <c r="G814" s="2">
        <v>80</v>
      </c>
      <c r="H814" s="2">
        <v>5</v>
      </c>
      <c r="I814" s="2">
        <v>20</v>
      </c>
      <c r="J814" s="2">
        <v>7.5</v>
      </c>
      <c r="K814" s="2">
        <v>3</v>
      </c>
      <c r="L814" s="19">
        <v>530.14376029327764</v>
      </c>
      <c r="M814" s="19">
        <f t="shared" si="144"/>
        <v>5.3014376029327764E-2</v>
      </c>
      <c r="N814" s="19">
        <v>424.11500823462211</v>
      </c>
      <c r="O814" s="19">
        <f t="shared" si="145"/>
        <v>4.2411500823462213E-2</v>
      </c>
      <c r="P814" s="19">
        <f t="shared" si="146"/>
        <v>1.0602875205865551E-2</v>
      </c>
      <c r="R814" s="24">
        <v>14.08</v>
      </c>
      <c r="S814" s="24">
        <f t="shared" si="147"/>
        <v>0.59715393159434793</v>
      </c>
      <c r="U814" s="24">
        <v>7.9071428571428566</v>
      </c>
      <c r="V814" s="24">
        <f t="shared" si="148"/>
        <v>8.3838448949236893E-2</v>
      </c>
      <c r="X814" s="25">
        <f t="shared" si="149"/>
        <v>0.51331548264511107</v>
      </c>
      <c r="AA814" s="5">
        <v>39872</v>
      </c>
      <c r="AB814" s="2">
        <v>27</v>
      </c>
      <c r="AC814" s="2" t="s">
        <v>7</v>
      </c>
      <c r="AD814" s="6" t="s">
        <v>31</v>
      </c>
      <c r="AE814" s="2">
        <v>80</v>
      </c>
      <c r="AF814" s="2">
        <v>5</v>
      </c>
      <c r="AG814" s="2">
        <v>20</v>
      </c>
      <c r="AH814" s="2">
        <v>7.5</v>
      </c>
      <c r="AI814" s="2">
        <v>3</v>
      </c>
      <c r="AJ814" s="19">
        <v>530.14376029327764</v>
      </c>
      <c r="AK814" s="19">
        <f t="shared" si="150"/>
        <v>5.3014376029327764E-2</v>
      </c>
      <c r="AL814" s="19">
        <v>424.11500823462211</v>
      </c>
      <c r="AM814" s="19">
        <f t="shared" si="151"/>
        <v>4.2411500823462213E-2</v>
      </c>
      <c r="AN814" s="19">
        <f t="shared" si="152"/>
        <v>1.0602875205865551E-2</v>
      </c>
      <c r="AP814" s="24">
        <v>14.08</v>
      </c>
      <c r="AQ814" s="24">
        <f t="shared" si="153"/>
        <v>0.59715393159434793</v>
      </c>
      <c r="AR814" s="24"/>
      <c r="AS814" s="24">
        <v>7.9071428571428566</v>
      </c>
      <c r="AT814" s="24">
        <f t="shared" si="154"/>
        <v>8.3838448949236893E-2</v>
      </c>
      <c r="AU814" s="24"/>
      <c r="AV814" s="25">
        <f t="shared" si="155"/>
        <v>0.51331548264511107</v>
      </c>
    </row>
    <row r="815" spans="1:48" x14ac:dyDescent="0.3">
      <c r="A815" s="2" t="s">
        <v>6</v>
      </c>
      <c r="B815" s="2">
        <v>22</v>
      </c>
      <c r="C815" s="5">
        <v>39872</v>
      </c>
      <c r="D815" s="2">
        <v>27</v>
      </c>
      <c r="E815" s="2" t="s">
        <v>7</v>
      </c>
      <c r="F815" s="6" t="s">
        <v>53</v>
      </c>
      <c r="G815" s="2">
        <v>90</v>
      </c>
      <c r="H815" s="2">
        <v>12</v>
      </c>
      <c r="I815" s="2">
        <v>30</v>
      </c>
      <c r="J815" s="2">
        <v>13.5</v>
      </c>
      <c r="K815" s="2">
        <v>2</v>
      </c>
      <c r="L815" s="19">
        <v>1145.1105222334795</v>
      </c>
      <c r="M815" s="19">
        <f t="shared" si="144"/>
        <v>0.11451105222334795</v>
      </c>
      <c r="N815" s="19">
        <v>1030.5994700101317</v>
      </c>
      <c r="O815" s="19">
        <f t="shared" si="145"/>
        <v>0.10305994700101316</v>
      </c>
      <c r="P815" s="19">
        <f t="shared" si="146"/>
        <v>1.1451105222334793E-2</v>
      </c>
      <c r="R815" s="24">
        <v>6.51</v>
      </c>
      <c r="S815" s="24">
        <f t="shared" si="147"/>
        <v>0.67092025497659569</v>
      </c>
      <c r="U815" s="24">
        <v>8.2509316770186327</v>
      </c>
      <c r="V815" s="24">
        <f t="shared" si="148"/>
        <v>9.4482286815835634E-2</v>
      </c>
      <c r="X815" s="25">
        <f t="shared" si="149"/>
        <v>0.57643796816076009</v>
      </c>
      <c r="AA815" s="5">
        <v>39872</v>
      </c>
      <c r="AB815" s="2">
        <v>27</v>
      </c>
      <c r="AC815" s="2" t="s">
        <v>7</v>
      </c>
      <c r="AD815" s="6" t="s">
        <v>53</v>
      </c>
      <c r="AE815" s="2">
        <v>90</v>
      </c>
      <c r="AF815" s="2">
        <v>12</v>
      </c>
      <c r="AG815" s="2">
        <v>30</v>
      </c>
      <c r="AH815" s="2">
        <v>13.5</v>
      </c>
      <c r="AI815" s="2">
        <v>2</v>
      </c>
      <c r="AJ815" s="19">
        <v>1145.1105222334795</v>
      </c>
      <c r="AK815" s="19">
        <f t="shared" si="150"/>
        <v>0.11451105222334795</v>
      </c>
      <c r="AL815" s="19">
        <v>1030.5994700101317</v>
      </c>
      <c r="AM815" s="19">
        <f t="shared" si="151"/>
        <v>0.10305994700101316</v>
      </c>
      <c r="AN815" s="19">
        <f t="shared" si="152"/>
        <v>1.1451105222334793E-2</v>
      </c>
      <c r="AP815" s="24">
        <v>6.51</v>
      </c>
      <c r="AQ815" s="24">
        <f t="shared" si="153"/>
        <v>0.67092025497659569</v>
      </c>
      <c r="AR815" s="24"/>
      <c r="AS815" s="24">
        <v>8.2509316770186327</v>
      </c>
      <c r="AT815" s="24">
        <f t="shared" si="154"/>
        <v>9.4482286815835634E-2</v>
      </c>
      <c r="AU815" s="24"/>
      <c r="AV815" s="25">
        <f t="shared" si="155"/>
        <v>0.57643796816076009</v>
      </c>
    </row>
    <row r="816" spans="1:48" x14ac:dyDescent="0.3">
      <c r="A816" s="2" t="s">
        <v>6</v>
      </c>
      <c r="B816" s="2">
        <v>22</v>
      </c>
      <c r="C816" s="5">
        <v>39872</v>
      </c>
      <c r="D816" s="2">
        <v>27</v>
      </c>
      <c r="E816" s="2" t="s">
        <v>7</v>
      </c>
      <c r="F816" s="6" t="s">
        <v>53</v>
      </c>
      <c r="G816" s="2">
        <v>90</v>
      </c>
      <c r="H816" s="2">
        <v>2</v>
      </c>
      <c r="I816" s="2">
        <v>12</v>
      </c>
      <c r="J816" s="2">
        <v>4</v>
      </c>
      <c r="K816" s="2">
        <v>2</v>
      </c>
      <c r="L816" s="19">
        <v>100.53096491487338</v>
      </c>
      <c r="M816" s="19">
        <f t="shared" si="144"/>
        <v>1.0053096491487338E-2</v>
      </c>
      <c r="N816" s="19">
        <v>90.477868423386042</v>
      </c>
      <c r="O816" s="19">
        <f t="shared" si="145"/>
        <v>9.0477868423386038E-3</v>
      </c>
      <c r="P816" s="19">
        <f t="shared" si="146"/>
        <v>1.0053096491487341E-3</v>
      </c>
      <c r="R816" s="24">
        <v>6.51</v>
      </c>
      <c r="S816" s="24">
        <f t="shared" si="147"/>
        <v>5.8901092343624312E-2</v>
      </c>
      <c r="U816" s="24">
        <v>8.2509316770186327</v>
      </c>
      <c r="V816" s="24">
        <f t="shared" si="148"/>
        <v>8.2947412293737782E-3</v>
      </c>
      <c r="X816" s="25">
        <f t="shared" si="149"/>
        <v>5.0606351114250533E-2</v>
      </c>
      <c r="AA816" s="5">
        <v>39872</v>
      </c>
      <c r="AB816" s="2">
        <v>27</v>
      </c>
      <c r="AC816" s="2" t="s">
        <v>7</v>
      </c>
      <c r="AD816" s="6" t="s">
        <v>53</v>
      </c>
      <c r="AE816" s="2">
        <v>90</v>
      </c>
      <c r="AF816" s="2">
        <v>2</v>
      </c>
      <c r="AG816" s="2">
        <v>12</v>
      </c>
      <c r="AH816" s="2">
        <v>4</v>
      </c>
      <c r="AI816" s="2">
        <v>2</v>
      </c>
      <c r="AJ816" s="19">
        <v>100.53096491487338</v>
      </c>
      <c r="AK816" s="19">
        <f t="shared" si="150"/>
        <v>1.0053096491487338E-2</v>
      </c>
      <c r="AL816" s="19">
        <v>90.477868423386042</v>
      </c>
      <c r="AM816" s="19">
        <f t="shared" si="151"/>
        <v>9.0477868423386038E-3</v>
      </c>
      <c r="AN816" s="19">
        <f t="shared" si="152"/>
        <v>1.0053096491487341E-3</v>
      </c>
      <c r="AP816" s="24">
        <v>6.51</v>
      </c>
      <c r="AQ816" s="24">
        <f t="shared" si="153"/>
        <v>5.8901092343624312E-2</v>
      </c>
      <c r="AR816" s="24"/>
      <c r="AS816" s="24">
        <v>8.2509316770186327</v>
      </c>
      <c r="AT816" s="24">
        <f t="shared" si="154"/>
        <v>8.2947412293737782E-3</v>
      </c>
      <c r="AU816" s="24"/>
      <c r="AV816" s="25">
        <f t="shared" si="155"/>
        <v>5.0606351114250533E-2</v>
      </c>
    </row>
    <row r="817" spans="1:48" x14ac:dyDescent="0.3">
      <c r="A817" s="2" t="s">
        <v>6</v>
      </c>
      <c r="B817" s="2">
        <v>22</v>
      </c>
      <c r="C817" s="5">
        <v>39872</v>
      </c>
      <c r="D817" s="2">
        <v>27</v>
      </c>
      <c r="E817" s="2" t="s">
        <v>7</v>
      </c>
      <c r="F817" s="6" t="s">
        <v>35</v>
      </c>
      <c r="G817" s="2">
        <v>80</v>
      </c>
      <c r="H817" s="2">
        <v>8</v>
      </c>
      <c r="I817" s="2">
        <v>15</v>
      </c>
      <c r="J817" s="2">
        <v>7.75</v>
      </c>
      <c r="K817" s="2">
        <v>1</v>
      </c>
      <c r="L817" s="19">
        <v>188.69190875623696</v>
      </c>
      <c r="M817" s="19">
        <f t="shared" si="144"/>
        <v>1.8869190875623696E-2</v>
      </c>
      <c r="N817" s="19">
        <v>150.95352700498958</v>
      </c>
      <c r="O817" s="19">
        <f t="shared" si="145"/>
        <v>1.5095352700498959E-2</v>
      </c>
      <c r="P817" s="19">
        <f t="shared" si="146"/>
        <v>3.7738381751247375E-3</v>
      </c>
      <c r="R817" s="24">
        <v>14.08</v>
      </c>
      <c r="S817" s="24">
        <f t="shared" si="147"/>
        <v>0.21254256602302535</v>
      </c>
      <c r="U817" s="24">
        <v>8.104694792715291</v>
      </c>
      <c r="V817" s="24">
        <f t="shared" si="148"/>
        <v>3.0585806606483638E-2</v>
      </c>
      <c r="X817" s="25">
        <f t="shared" si="149"/>
        <v>0.18195675941654171</v>
      </c>
      <c r="AA817" s="5">
        <v>39872</v>
      </c>
      <c r="AB817" s="2">
        <v>27</v>
      </c>
      <c r="AC817" s="2" t="s">
        <v>7</v>
      </c>
      <c r="AD817" s="6" t="s">
        <v>35</v>
      </c>
      <c r="AE817" s="2">
        <v>80</v>
      </c>
      <c r="AF817" s="2">
        <v>8</v>
      </c>
      <c r="AG817" s="2">
        <v>15</v>
      </c>
      <c r="AH817" s="2">
        <v>7.75</v>
      </c>
      <c r="AI817" s="2">
        <v>1</v>
      </c>
      <c r="AJ817" s="19">
        <v>188.69190875623696</v>
      </c>
      <c r="AK817" s="19">
        <f t="shared" si="150"/>
        <v>1.8869190875623696E-2</v>
      </c>
      <c r="AL817" s="19">
        <v>150.95352700498958</v>
      </c>
      <c r="AM817" s="19">
        <f t="shared" si="151"/>
        <v>1.5095352700498959E-2</v>
      </c>
      <c r="AN817" s="19">
        <f t="shared" si="152"/>
        <v>3.7738381751247375E-3</v>
      </c>
      <c r="AP817" s="24">
        <v>14.08</v>
      </c>
      <c r="AQ817" s="24">
        <f t="shared" si="153"/>
        <v>0.21254256602302535</v>
      </c>
      <c r="AR817" s="24"/>
      <c r="AS817" s="24">
        <v>8.104694792715291</v>
      </c>
      <c r="AT817" s="24">
        <f t="shared" si="154"/>
        <v>3.0585806606483638E-2</v>
      </c>
      <c r="AU817" s="24"/>
      <c r="AV817" s="25">
        <f t="shared" si="155"/>
        <v>0.18195675941654171</v>
      </c>
    </row>
    <row r="818" spans="1:48" x14ac:dyDescent="0.3">
      <c r="A818" s="2" t="s">
        <v>6</v>
      </c>
      <c r="B818" s="2">
        <v>22</v>
      </c>
      <c r="C818" s="5">
        <v>39872</v>
      </c>
      <c r="D818" s="2">
        <v>27</v>
      </c>
      <c r="E818" s="2" t="s">
        <v>7</v>
      </c>
      <c r="F818" s="6" t="s">
        <v>53</v>
      </c>
      <c r="G818" s="2">
        <v>90</v>
      </c>
      <c r="H818" s="2">
        <v>4</v>
      </c>
      <c r="I818" s="2">
        <v>12</v>
      </c>
      <c r="J818" s="2">
        <v>5</v>
      </c>
      <c r="K818" s="2">
        <v>2</v>
      </c>
      <c r="L818" s="19">
        <v>157.07963267948966</v>
      </c>
      <c r="M818" s="19">
        <f t="shared" si="144"/>
        <v>1.5707963267948967E-2</v>
      </c>
      <c r="N818" s="19">
        <v>141.37166941154069</v>
      </c>
      <c r="O818" s="19">
        <f t="shared" si="145"/>
        <v>1.4137166941154069E-2</v>
      </c>
      <c r="P818" s="19">
        <f t="shared" si="146"/>
        <v>1.5707963267948977E-3</v>
      </c>
      <c r="R818" s="24">
        <v>6.51</v>
      </c>
      <c r="S818" s="24">
        <f t="shared" si="147"/>
        <v>9.2032956786912992E-2</v>
      </c>
      <c r="U818" s="24">
        <v>8.2509316770186327</v>
      </c>
      <c r="V818" s="24">
        <f t="shared" si="148"/>
        <v>1.2960533170896535E-2</v>
      </c>
      <c r="X818" s="25">
        <f t="shared" si="149"/>
        <v>7.9072423616016463E-2</v>
      </c>
      <c r="AA818" s="5">
        <v>39872</v>
      </c>
      <c r="AB818" s="2">
        <v>27</v>
      </c>
      <c r="AC818" s="2" t="s">
        <v>7</v>
      </c>
      <c r="AD818" s="6" t="s">
        <v>53</v>
      </c>
      <c r="AE818" s="2">
        <v>90</v>
      </c>
      <c r="AF818" s="2">
        <v>4</v>
      </c>
      <c r="AG818" s="2">
        <v>12</v>
      </c>
      <c r="AH818" s="2">
        <v>5</v>
      </c>
      <c r="AI818" s="2">
        <v>2</v>
      </c>
      <c r="AJ818" s="19">
        <v>157.07963267948966</v>
      </c>
      <c r="AK818" s="19">
        <f t="shared" si="150"/>
        <v>1.5707963267948967E-2</v>
      </c>
      <c r="AL818" s="19">
        <v>141.37166941154069</v>
      </c>
      <c r="AM818" s="19">
        <f t="shared" si="151"/>
        <v>1.4137166941154069E-2</v>
      </c>
      <c r="AN818" s="19">
        <f t="shared" si="152"/>
        <v>1.5707963267948977E-3</v>
      </c>
      <c r="AP818" s="24">
        <v>6.51</v>
      </c>
      <c r="AQ818" s="24">
        <f t="shared" si="153"/>
        <v>9.2032956786912992E-2</v>
      </c>
      <c r="AR818" s="24"/>
      <c r="AS818" s="24">
        <v>8.2509316770186327</v>
      </c>
      <c r="AT818" s="24">
        <f t="shared" si="154"/>
        <v>1.2960533170896535E-2</v>
      </c>
      <c r="AU818" s="24"/>
      <c r="AV818" s="25">
        <f t="shared" si="155"/>
        <v>7.9072423616016463E-2</v>
      </c>
    </row>
    <row r="819" spans="1:48" x14ac:dyDescent="0.3">
      <c r="A819" s="2" t="s">
        <v>6</v>
      </c>
      <c r="B819" s="2">
        <v>22</v>
      </c>
      <c r="C819" s="5">
        <v>39872</v>
      </c>
      <c r="D819" s="2">
        <v>27</v>
      </c>
      <c r="E819" s="2" t="s">
        <v>7</v>
      </c>
      <c r="F819" s="6" t="s">
        <v>46</v>
      </c>
      <c r="G819" s="2">
        <v>80</v>
      </c>
      <c r="H819" s="2">
        <v>8</v>
      </c>
      <c r="I819" s="2">
        <v>15</v>
      </c>
      <c r="J819" s="2">
        <v>7.75</v>
      </c>
      <c r="K819" s="2">
        <v>3</v>
      </c>
      <c r="L819" s="19">
        <v>566.07572626871081</v>
      </c>
      <c r="M819" s="19">
        <f t="shared" si="144"/>
        <v>5.6607572626871078E-2</v>
      </c>
      <c r="N819" s="19">
        <v>452.86058101496866</v>
      </c>
      <c r="O819" s="19">
        <f t="shared" si="145"/>
        <v>4.5286058101496864E-2</v>
      </c>
      <c r="P819" s="19">
        <f t="shared" si="146"/>
        <v>1.1321514525374214E-2</v>
      </c>
      <c r="R819" s="24">
        <v>14.08</v>
      </c>
      <c r="S819" s="24">
        <f t="shared" si="147"/>
        <v>0.63762769806907582</v>
      </c>
      <c r="U819" s="24">
        <v>12.651428571428571</v>
      </c>
      <c r="V819" s="24">
        <f t="shared" si="148"/>
        <v>0.14323333233816291</v>
      </c>
      <c r="X819" s="25">
        <f t="shared" si="149"/>
        <v>0.49439436573091289</v>
      </c>
      <c r="AA819" s="5">
        <v>39872</v>
      </c>
      <c r="AB819" s="2">
        <v>27</v>
      </c>
      <c r="AC819" s="2" t="s">
        <v>7</v>
      </c>
      <c r="AD819" s="6" t="s">
        <v>46</v>
      </c>
      <c r="AE819" s="2">
        <v>80</v>
      </c>
      <c r="AF819" s="2">
        <v>8</v>
      </c>
      <c r="AG819" s="2">
        <v>15</v>
      </c>
      <c r="AH819" s="2">
        <v>7.75</v>
      </c>
      <c r="AI819" s="2">
        <v>3</v>
      </c>
      <c r="AJ819" s="19">
        <v>566.07572626871081</v>
      </c>
      <c r="AK819" s="19">
        <f t="shared" si="150"/>
        <v>5.6607572626871078E-2</v>
      </c>
      <c r="AL819" s="19">
        <v>452.86058101496866</v>
      </c>
      <c r="AM819" s="19">
        <f t="shared" si="151"/>
        <v>4.5286058101496864E-2</v>
      </c>
      <c r="AN819" s="19">
        <f t="shared" si="152"/>
        <v>1.1321514525374214E-2</v>
      </c>
      <c r="AP819" s="24">
        <v>14.08</v>
      </c>
      <c r="AQ819" s="24">
        <f t="shared" si="153"/>
        <v>0.63762769806907582</v>
      </c>
      <c r="AR819" s="24"/>
      <c r="AS819" s="24">
        <v>12.651428571428571</v>
      </c>
      <c r="AT819" s="24">
        <f t="shared" si="154"/>
        <v>0.14323333233816291</v>
      </c>
      <c r="AU819" s="24"/>
      <c r="AV819" s="25">
        <f t="shared" si="155"/>
        <v>0.49439436573091289</v>
      </c>
    </row>
    <row r="820" spans="1:48" x14ac:dyDescent="0.3">
      <c r="A820" s="2" t="s">
        <v>6</v>
      </c>
      <c r="B820" s="2">
        <v>22</v>
      </c>
      <c r="C820" s="5">
        <v>39872</v>
      </c>
      <c r="D820" s="2">
        <v>27</v>
      </c>
      <c r="E820" s="2" t="s">
        <v>7</v>
      </c>
      <c r="F820" s="6" t="s">
        <v>44</v>
      </c>
      <c r="G820" s="2">
        <v>90</v>
      </c>
      <c r="H820" s="2">
        <v>5</v>
      </c>
      <c r="I820" s="2">
        <v>15</v>
      </c>
      <c r="J820" s="2">
        <v>6.25</v>
      </c>
      <c r="K820" s="2">
        <v>2</v>
      </c>
      <c r="L820" s="19">
        <v>245.43692606170259</v>
      </c>
      <c r="M820" s="19">
        <f t="shared" si="144"/>
        <v>2.4543692606170259E-2</v>
      </c>
      <c r="N820" s="19">
        <v>220.89323345553234</v>
      </c>
      <c r="O820" s="19">
        <f t="shared" si="145"/>
        <v>2.2089323345553233E-2</v>
      </c>
      <c r="P820" s="19">
        <f t="shared" si="146"/>
        <v>2.4543692606170259E-3</v>
      </c>
      <c r="R820" s="24">
        <v>14.08</v>
      </c>
      <c r="S820" s="24">
        <f t="shared" si="147"/>
        <v>0.31101767270538955</v>
      </c>
      <c r="U820" s="24">
        <v>9.0675767918088734</v>
      </c>
      <c r="V820" s="24">
        <f t="shared" si="148"/>
        <v>2.2255181746100049E-2</v>
      </c>
      <c r="X820" s="25">
        <f t="shared" si="149"/>
        <v>0.28876249095928952</v>
      </c>
      <c r="AA820" s="5">
        <v>39872</v>
      </c>
      <c r="AB820" s="2">
        <v>27</v>
      </c>
      <c r="AC820" s="2" t="s">
        <v>7</v>
      </c>
      <c r="AD820" s="6" t="s">
        <v>44</v>
      </c>
      <c r="AE820" s="2">
        <v>90</v>
      </c>
      <c r="AF820" s="2">
        <v>5</v>
      </c>
      <c r="AG820" s="2">
        <v>15</v>
      </c>
      <c r="AH820" s="2">
        <v>6.25</v>
      </c>
      <c r="AI820" s="2">
        <v>2</v>
      </c>
      <c r="AJ820" s="19">
        <v>245.43692606170259</v>
      </c>
      <c r="AK820" s="19">
        <f t="shared" si="150"/>
        <v>2.4543692606170259E-2</v>
      </c>
      <c r="AL820" s="19">
        <v>220.89323345553234</v>
      </c>
      <c r="AM820" s="19">
        <f t="shared" si="151"/>
        <v>2.2089323345553233E-2</v>
      </c>
      <c r="AN820" s="19">
        <f t="shared" si="152"/>
        <v>2.4543692606170259E-3</v>
      </c>
      <c r="AP820" s="24">
        <v>14.08</v>
      </c>
      <c r="AQ820" s="24">
        <f t="shared" si="153"/>
        <v>0.31101767270538955</v>
      </c>
      <c r="AR820" s="24"/>
      <c r="AS820" s="24">
        <v>9.0675767918088734</v>
      </c>
      <c r="AT820" s="24">
        <f t="shared" si="154"/>
        <v>2.2255181746100049E-2</v>
      </c>
      <c r="AU820" s="24"/>
      <c r="AV820" s="25">
        <f t="shared" si="155"/>
        <v>0.28876249095928952</v>
      </c>
    </row>
    <row r="821" spans="1:48" x14ac:dyDescent="0.3">
      <c r="A821" s="2" t="s">
        <v>6</v>
      </c>
      <c r="B821" s="2">
        <v>22</v>
      </c>
      <c r="C821" s="5">
        <v>39872</v>
      </c>
      <c r="D821" s="2">
        <v>27</v>
      </c>
      <c r="E821" s="2" t="s">
        <v>7</v>
      </c>
      <c r="F821" s="6" t="s">
        <v>16</v>
      </c>
      <c r="G821" s="2">
        <v>90</v>
      </c>
      <c r="H821" s="2">
        <v>5</v>
      </c>
      <c r="I821" s="2">
        <v>13</v>
      </c>
      <c r="J821" s="2">
        <v>5.75</v>
      </c>
      <c r="K821" s="2">
        <v>1</v>
      </c>
      <c r="L821" s="19">
        <v>103.86890710931253</v>
      </c>
      <c r="M821" s="19">
        <f t="shared" si="144"/>
        <v>1.0386890710931252E-2</v>
      </c>
      <c r="N821" s="19">
        <v>93.482016398381276</v>
      </c>
      <c r="O821" s="19">
        <f t="shared" si="145"/>
        <v>9.3482016398381274E-3</v>
      </c>
      <c r="P821" s="19">
        <f t="shared" si="146"/>
        <v>1.0386890710931251E-3</v>
      </c>
      <c r="R821" s="24">
        <v>14.08</v>
      </c>
      <c r="S821" s="24">
        <f t="shared" si="147"/>
        <v>0.13162267908892084</v>
      </c>
      <c r="U821" s="24">
        <v>6.8298200514138809</v>
      </c>
      <c r="V821" s="24">
        <f t="shared" si="148"/>
        <v>7.0940594449362838E-3</v>
      </c>
      <c r="X821" s="25">
        <f t="shared" si="149"/>
        <v>0.12452861964398455</v>
      </c>
      <c r="AA821" s="5">
        <v>39872</v>
      </c>
      <c r="AB821" s="2">
        <v>27</v>
      </c>
      <c r="AC821" s="2" t="s">
        <v>7</v>
      </c>
      <c r="AD821" s="6" t="s">
        <v>16</v>
      </c>
      <c r="AE821" s="2">
        <v>90</v>
      </c>
      <c r="AF821" s="2">
        <v>5</v>
      </c>
      <c r="AG821" s="2">
        <v>13</v>
      </c>
      <c r="AH821" s="2">
        <v>5.75</v>
      </c>
      <c r="AI821" s="2">
        <v>1</v>
      </c>
      <c r="AJ821" s="19">
        <v>103.86890710931253</v>
      </c>
      <c r="AK821" s="19">
        <f t="shared" si="150"/>
        <v>1.0386890710931252E-2</v>
      </c>
      <c r="AL821" s="19">
        <v>93.482016398381276</v>
      </c>
      <c r="AM821" s="19">
        <f t="shared" si="151"/>
        <v>9.3482016398381274E-3</v>
      </c>
      <c r="AN821" s="19">
        <f t="shared" si="152"/>
        <v>1.0386890710931251E-3</v>
      </c>
      <c r="AP821" s="24">
        <v>14.08</v>
      </c>
      <c r="AQ821" s="24">
        <f t="shared" si="153"/>
        <v>0.13162267908892084</v>
      </c>
      <c r="AR821" s="24"/>
      <c r="AS821" s="24">
        <v>6.8298200514138809</v>
      </c>
      <c r="AT821" s="24">
        <f t="shared" si="154"/>
        <v>7.0940594449362838E-3</v>
      </c>
      <c r="AU821" s="24"/>
      <c r="AV821" s="25">
        <f t="shared" si="155"/>
        <v>0.12452861964398455</v>
      </c>
    </row>
    <row r="822" spans="1:48" x14ac:dyDescent="0.3">
      <c r="A822" s="2" t="s">
        <v>6</v>
      </c>
      <c r="B822" s="2">
        <v>22</v>
      </c>
      <c r="C822" s="5">
        <v>39872</v>
      </c>
      <c r="D822" s="2">
        <v>27</v>
      </c>
      <c r="E822" s="2" t="s">
        <v>7</v>
      </c>
      <c r="F822" s="6" t="s">
        <v>35</v>
      </c>
      <c r="G822" s="2">
        <v>100</v>
      </c>
      <c r="H822" s="2">
        <v>6</v>
      </c>
      <c r="I822" s="2">
        <v>12</v>
      </c>
      <c r="J822" s="2">
        <v>6</v>
      </c>
      <c r="K822" s="2">
        <v>1</v>
      </c>
      <c r="L822" s="19">
        <v>113.09733552923255</v>
      </c>
      <c r="M822" s="19">
        <f t="shared" si="144"/>
        <v>1.1309733552923255E-2</v>
      </c>
      <c r="N822" s="19">
        <v>113.09733552923255</v>
      </c>
      <c r="O822" s="19">
        <f t="shared" si="145"/>
        <v>1.1309733552923255E-2</v>
      </c>
      <c r="P822" s="19">
        <f t="shared" si="146"/>
        <v>0</v>
      </c>
      <c r="R822" s="24">
        <v>14.08</v>
      </c>
      <c r="S822" s="24">
        <f t="shared" si="147"/>
        <v>0.15924104842515943</v>
      </c>
      <c r="U822" s="24">
        <v>8.104694792715291</v>
      </c>
      <c r="V822" s="24">
        <f t="shared" si="148"/>
        <v>0</v>
      </c>
      <c r="X822" s="25">
        <f t="shared" si="149"/>
        <v>0.15924104842515943</v>
      </c>
      <c r="AA822" s="5">
        <v>39872</v>
      </c>
      <c r="AB822" s="2">
        <v>27</v>
      </c>
      <c r="AC822" s="2" t="s">
        <v>7</v>
      </c>
      <c r="AD822" s="6" t="s">
        <v>35</v>
      </c>
      <c r="AE822" s="2">
        <v>100</v>
      </c>
      <c r="AF822" s="2">
        <v>6</v>
      </c>
      <c r="AG822" s="2">
        <v>12</v>
      </c>
      <c r="AH822" s="2">
        <v>6</v>
      </c>
      <c r="AI822" s="2">
        <v>1</v>
      </c>
      <c r="AJ822" s="19">
        <v>113.09733552923255</v>
      </c>
      <c r="AK822" s="19">
        <f t="shared" si="150"/>
        <v>1.1309733552923255E-2</v>
      </c>
      <c r="AL822" s="19">
        <v>113.09733552923255</v>
      </c>
      <c r="AM822" s="19">
        <f t="shared" si="151"/>
        <v>1.1309733552923255E-2</v>
      </c>
      <c r="AN822" s="19">
        <f t="shared" si="152"/>
        <v>0</v>
      </c>
      <c r="AP822" s="24">
        <v>14.08</v>
      </c>
      <c r="AQ822" s="24">
        <f t="shared" si="153"/>
        <v>0.15924104842515943</v>
      </c>
      <c r="AR822" s="24"/>
      <c r="AS822" s="24">
        <v>8.104694792715291</v>
      </c>
      <c r="AT822" s="24">
        <f t="shared" si="154"/>
        <v>0</v>
      </c>
      <c r="AU822" s="24"/>
      <c r="AV822" s="25">
        <f t="shared" si="155"/>
        <v>0.15924104842515943</v>
      </c>
    </row>
    <row r="823" spans="1:48" x14ac:dyDescent="0.3">
      <c r="A823" s="2" t="s">
        <v>6</v>
      </c>
      <c r="B823" s="2">
        <v>22</v>
      </c>
      <c r="C823" s="5">
        <v>39872</v>
      </c>
      <c r="D823" s="2">
        <v>27</v>
      </c>
      <c r="E823" s="2" t="s">
        <v>7</v>
      </c>
      <c r="F823" s="6" t="s">
        <v>44</v>
      </c>
      <c r="G823" s="2">
        <v>90</v>
      </c>
      <c r="H823" s="2">
        <v>8</v>
      </c>
      <c r="I823" s="2">
        <v>10</v>
      </c>
      <c r="J823" s="2">
        <v>6.5</v>
      </c>
      <c r="K823" s="2">
        <v>2</v>
      </c>
      <c r="L823" s="19">
        <v>265.46457922833753</v>
      </c>
      <c r="M823" s="19">
        <f t="shared" si="144"/>
        <v>2.6546457922833753E-2</v>
      </c>
      <c r="N823" s="19">
        <v>238.91812130550377</v>
      </c>
      <c r="O823" s="19">
        <f t="shared" si="145"/>
        <v>2.3891812130550378E-2</v>
      </c>
      <c r="P823" s="19">
        <f t="shared" si="146"/>
        <v>2.6546457922833749E-3</v>
      </c>
      <c r="R823" s="24">
        <v>14.08</v>
      </c>
      <c r="S823" s="24">
        <f t="shared" si="147"/>
        <v>0.33639671479814931</v>
      </c>
      <c r="U823" s="24">
        <v>9.0675767918088734</v>
      </c>
      <c r="V823" s="24">
        <f t="shared" si="148"/>
        <v>2.4071204576581809E-2</v>
      </c>
      <c r="X823" s="25">
        <f t="shared" si="149"/>
        <v>0.31232551022156751</v>
      </c>
      <c r="AA823" s="5">
        <v>39872</v>
      </c>
      <c r="AB823" s="2">
        <v>27</v>
      </c>
      <c r="AC823" s="2" t="s">
        <v>7</v>
      </c>
      <c r="AD823" s="6" t="s">
        <v>44</v>
      </c>
      <c r="AE823" s="2">
        <v>90</v>
      </c>
      <c r="AF823" s="2">
        <v>8</v>
      </c>
      <c r="AG823" s="2">
        <v>10</v>
      </c>
      <c r="AH823" s="2">
        <v>6.5</v>
      </c>
      <c r="AI823" s="2">
        <v>2</v>
      </c>
      <c r="AJ823" s="19">
        <v>265.46457922833753</v>
      </c>
      <c r="AK823" s="19">
        <f t="shared" si="150"/>
        <v>2.6546457922833753E-2</v>
      </c>
      <c r="AL823" s="19">
        <v>238.91812130550377</v>
      </c>
      <c r="AM823" s="19">
        <f t="shared" si="151"/>
        <v>2.3891812130550378E-2</v>
      </c>
      <c r="AN823" s="19">
        <f t="shared" si="152"/>
        <v>2.6546457922833749E-3</v>
      </c>
      <c r="AP823" s="24">
        <v>14.08</v>
      </c>
      <c r="AQ823" s="24">
        <f t="shared" si="153"/>
        <v>0.33639671479814931</v>
      </c>
      <c r="AR823" s="24"/>
      <c r="AS823" s="24">
        <v>9.0675767918088734</v>
      </c>
      <c r="AT823" s="24">
        <f t="shared" si="154"/>
        <v>2.4071204576581809E-2</v>
      </c>
      <c r="AU823" s="24"/>
      <c r="AV823" s="25">
        <f t="shared" si="155"/>
        <v>0.31232551022156751</v>
      </c>
    </row>
    <row r="824" spans="1:48" x14ac:dyDescent="0.3">
      <c r="A824" s="2" t="s">
        <v>6</v>
      </c>
      <c r="B824" s="2">
        <v>22</v>
      </c>
      <c r="C824" s="5">
        <v>39872</v>
      </c>
      <c r="D824" s="2">
        <v>27</v>
      </c>
      <c r="E824" s="2" t="s">
        <v>7</v>
      </c>
      <c r="F824" s="6" t="s">
        <v>47</v>
      </c>
      <c r="G824" s="2">
        <v>80</v>
      </c>
      <c r="H824" s="2">
        <v>20</v>
      </c>
      <c r="I824" s="2">
        <v>50</v>
      </c>
      <c r="J824" s="2">
        <v>22.5</v>
      </c>
      <c r="K824" s="2">
        <v>3</v>
      </c>
      <c r="L824" s="19">
        <v>4771.2938426394985</v>
      </c>
      <c r="M824" s="19">
        <f t="shared" si="144"/>
        <v>0.47712938426394985</v>
      </c>
      <c r="N824" s="19">
        <v>3817.035074111599</v>
      </c>
      <c r="O824" s="19">
        <f t="shared" si="145"/>
        <v>0.38170350741115988</v>
      </c>
      <c r="P824" s="19">
        <f t="shared" si="146"/>
        <v>9.542587685278997E-2</v>
      </c>
      <c r="R824" s="24">
        <v>14.08</v>
      </c>
      <c r="S824" s="24">
        <f t="shared" si="147"/>
        <v>5.3743853843491314</v>
      </c>
      <c r="U824" s="24">
        <v>11.257627118644068</v>
      </c>
      <c r="V824" s="24">
        <f t="shared" si="148"/>
        <v>1.0742689390783577</v>
      </c>
      <c r="X824" s="25">
        <f t="shared" si="149"/>
        <v>4.3001164452707741</v>
      </c>
      <c r="AA824" s="5">
        <v>39872</v>
      </c>
      <c r="AB824" s="2">
        <v>27</v>
      </c>
      <c r="AC824" s="2" t="s">
        <v>7</v>
      </c>
      <c r="AD824" s="6" t="s">
        <v>47</v>
      </c>
      <c r="AE824" s="2">
        <v>80</v>
      </c>
      <c r="AF824" s="2">
        <v>20</v>
      </c>
      <c r="AG824" s="2">
        <v>50</v>
      </c>
      <c r="AH824" s="2">
        <v>22.5</v>
      </c>
      <c r="AI824" s="2">
        <v>3</v>
      </c>
      <c r="AJ824" s="19">
        <v>4771.2938426394985</v>
      </c>
      <c r="AK824" s="19">
        <f t="shared" si="150"/>
        <v>0.47712938426394985</v>
      </c>
      <c r="AL824" s="19">
        <v>3817.035074111599</v>
      </c>
      <c r="AM824" s="19">
        <f t="shared" si="151"/>
        <v>0.38170350741115988</v>
      </c>
      <c r="AN824" s="19">
        <f t="shared" si="152"/>
        <v>9.542587685278997E-2</v>
      </c>
      <c r="AP824" s="24">
        <v>14.08</v>
      </c>
      <c r="AQ824" s="24">
        <f t="shared" si="153"/>
        <v>5.3743853843491314</v>
      </c>
      <c r="AR824" s="24"/>
      <c r="AS824" s="24">
        <v>11.257627118644068</v>
      </c>
      <c r="AT824" s="24">
        <f t="shared" si="154"/>
        <v>1.0742689390783577</v>
      </c>
      <c r="AU824" s="24"/>
      <c r="AV824" s="25">
        <f t="shared" si="155"/>
        <v>4.3001164452707741</v>
      </c>
    </row>
    <row r="825" spans="1:48" x14ac:dyDescent="0.3">
      <c r="A825" s="2" t="s">
        <v>6</v>
      </c>
      <c r="B825" s="2">
        <v>22</v>
      </c>
      <c r="C825" s="5">
        <v>39872</v>
      </c>
      <c r="D825" s="2">
        <v>27</v>
      </c>
      <c r="E825" s="2" t="s">
        <v>7</v>
      </c>
      <c r="F825" s="6" t="s">
        <v>24</v>
      </c>
      <c r="G825" s="2">
        <v>100</v>
      </c>
      <c r="H825" s="2">
        <v>7</v>
      </c>
      <c r="I825" s="2">
        <v>15</v>
      </c>
      <c r="J825" s="2">
        <v>7.25</v>
      </c>
      <c r="K825" s="2">
        <v>2</v>
      </c>
      <c r="L825" s="19">
        <v>330.259927708627</v>
      </c>
      <c r="M825" s="19">
        <f t="shared" si="144"/>
        <v>3.3025992770862697E-2</v>
      </c>
      <c r="N825" s="19">
        <v>330.259927708627</v>
      </c>
      <c r="O825" s="19">
        <f t="shared" si="145"/>
        <v>3.3025992770862697E-2</v>
      </c>
      <c r="P825" s="19">
        <f t="shared" si="146"/>
        <v>0</v>
      </c>
      <c r="R825" s="24">
        <v>14.08</v>
      </c>
      <c r="S825" s="24">
        <f t="shared" si="147"/>
        <v>0.46500597821374678</v>
      </c>
      <c r="U825" s="24">
        <v>8.461146496815287</v>
      </c>
      <c r="V825" s="24">
        <f t="shared" si="148"/>
        <v>0</v>
      </c>
      <c r="X825" s="25">
        <f t="shared" si="149"/>
        <v>0.46500597821374678</v>
      </c>
      <c r="AA825" s="5">
        <v>39872</v>
      </c>
      <c r="AB825" s="2">
        <v>27</v>
      </c>
      <c r="AC825" s="2" t="s">
        <v>7</v>
      </c>
      <c r="AD825" s="6" t="s">
        <v>24</v>
      </c>
      <c r="AE825" s="2">
        <v>100</v>
      </c>
      <c r="AF825" s="2">
        <v>7</v>
      </c>
      <c r="AG825" s="2">
        <v>15</v>
      </c>
      <c r="AH825" s="2">
        <v>7.25</v>
      </c>
      <c r="AI825" s="2">
        <v>2</v>
      </c>
      <c r="AJ825" s="19">
        <v>330.259927708627</v>
      </c>
      <c r="AK825" s="19">
        <f t="shared" si="150"/>
        <v>3.3025992770862697E-2</v>
      </c>
      <c r="AL825" s="19">
        <v>330.259927708627</v>
      </c>
      <c r="AM825" s="19">
        <f t="shared" si="151"/>
        <v>3.3025992770862697E-2</v>
      </c>
      <c r="AN825" s="19">
        <f t="shared" si="152"/>
        <v>0</v>
      </c>
      <c r="AP825" s="24">
        <v>14.08</v>
      </c>
      <c r="AQ825" s="24">
        <f t="shared" si="153"/>
        <v>0.46500597821374678</v>
      </c>
      <c r="AR825" s="24"/>
      <c r="AS825" s="24">
        <v>8.461146496815287</v>
      </c>
      <c r="AT825" s="24">
        <f t="shared" si="154"/>
        <v>0</v>
      </c>
      <c r="AU825" s="24"/>
      <c r="AV825" s="25">
        <f t="shared" si="155"/>
        <v>0.46500597821374678</v>
      </c>
    </row>
    <row r="826" spans="1:48" x14ac:dyDescent="0.3">
      <c r="A826" s="2" t="s">
        <v>6</v>
      </c>
      <c r="B826" s="2">
        <v>22</v>
      </c>
      <c r="C826" s="5">
        <v>39872</v>
      </c>
      <c r="D826" s="2">
        <v>27</v>
      </c>
      <c r="E826" s="2" t="s">
        <v>7</v>
      </c>
      <c r="F826" s="6" t="s">
        <v>17</v>
      </c>
      <c r="G826" s="2">
        <v>90</v>
      </c>
      <c r="H826" s="2">
        <v>15</v>
      </c>
      <c r="I826" s="2">
        <v>15</v>
      </c>
      <c r="J826" s="2">
        <v>11.25</v>
      </c>
      <c r="K826" s="2">
        <v>1</v>
      </c>
      <c r="L826" s="19">
        <v>397.60782021995817</v>
      </c>
      <c r="M826" s="19">
        <f t="shared" si="144"/>
        <v>3.9760782021995816E-2</v>
      </c>
      <c r="N826" s="19">
        <v>357.84703819796238</v>
      </c>
      <c r="O826" s="19">
        <f t="shared" si="145"/>
        <v>3.5784703819796239E-2</v>
      </c>
      <c r="P826" s="19">
        <f t="shared" si="146"/>
        <v>3.9760782021995775E-3</v>
      </c>
      <c r="R826" s="24">
        <v>14.08</v>
      </c>
      <c r="S826" s="24">
        <f t="shared" si="147"/>
        <v>0.50384862978273104</v>
      </c>
      <c r="U826" s="24">
        <v>5.7506493506493506</v>
      </c>
      <c r="V826" s="24">
        <f t="shared" si="148"/>
        <v>2.2865031531610038E-2</v>
      </c>
      <c r="X826" s="25">
        <f t="shared" si="149"/>
        <v>0.48098359825112103</v>
      </c>
      <c r="AA826" s="5">
        <v>39872</v>
      </c>
      <c r="AB826" s="2">
        <v>27</v>
      </c>
      <c r="AC826" s="2" t="s">
        <v>7</v>
      </c>
      <c r="AD826" s="6" t="s">
        <v>17</v>
      </c>
      <c r="AE826" s="2">
        <v>90</v>
      </c>
      <c r="AF826" s="2">
        <v>15</v>
      </c>
      <c r="AG826" s="2">
        <v>15</v>
      </c>
      <c r="AH826" s="2">
        <v>11.25</v>
      </c>
      <c r="AI826" s="2">
        <v>1</v>
      </c>
      <c r="AJ826" s="19">
        <v>397.60782021995817</v>
      </c>
      <c r="AK826" s="19">
        <f t="shared" si="150"/>
        <v>3.9760782021995816E-2</v>
      </c>
      <c r="AL826" s="19">
        <v>357.84703819796238</v>
      </c>
      <c r="AM826" s="19">
        <f t="shared" si="151"/>
        <v>3.5784703819796239E-2</v>
      </c>
      <c r="AN826" s="19">
        <f t="shared" si="152"/>
        <v>3.9760782021995775E-3</v>
      </c>
      <c r="AP826" s="24">
        <v>14.08</v>
      </c>
      <c r="AQ826" s="24">
        <f t="shared" si="153"/>
        <v>0.50384862978273104</v>
      </c>
      <c r="AR826" s="24"/>
      <c r="AS826" s="24">
        <v>5.7506493506493506</v>
      </c>
      <c r="AT826" s="24">
        <f t="shared" si="154"/>
        <v>2.2865031531610038E-2</v>
      </c>
      <c r="AU826" s="24"/>
      <c r="AV826" s="25">
        <f t="shared" si="155"/>
        <v>0.48098359825112103</v>
      </c>
    </row>
    <row r="827" spans="1:48" x14ac:dyDescent="0.3">
      <c r="A827" s="2" t="s">
        <v>6</v>
      </c>
      <c r="B827" s="2">
        <v>22</v>
      </c>
      <c r="C827" s="5">
        <v>39872</v>
      </c>
      <c r="D827" s="2">
        <v>27</v>
      </c>
      <c r="E827" s="2" t="s">
        <v>7</v>
      </c>
      <c r="F827" s="6" t="s">
        <v>53</v>
      </c>
      <c r="G827" s="2">
        <v>20</v>
      </c>
      <c r="H827" s="2">
        <v>15</v>
      </c>
      <c r="I827" s="2">
        <v>30</v>
      </c>
      <c r="J827" s="2">
        <v>15</v>
      </c>
      <c r="K827" s="2">
        <v>2</v>
      </c>
      <c r="L827" s="19">
        <v>1413.7166941154069</v>
      </c>
      <c r="M827" s="19">
        <f t="shared" si="144"/>
        <v>0.1413716694115407</v>
      </c>
      <c r="N827" s="19">
        <v>282.74333882308139</v>
      </c>
      <c r="O827" s="19">
        <f t="shared" si="145"/>
        <v>2.8274333882308138E-2</v>
      </c>
      <c r="P827" s="19">
        <f t="shared" si="146"/>
        <v>0.11309733552923255</v>
      </c>
      <c r="R827" s="24">
        <v>6.51</v>
      </c>
      <c r="S827" s="24">
        <f t="shared" si="147"/>
        <v>0.18406591357382598</v>
      </c>
      <c r="U827" s="24">
        <v>8.2509316770186327</v>
      </c>
      <c r="V827" s="24">
        <f t="shared" si="148"/>
        <v>0.93315838830454978</v>
      </c>
      <c r="X827" s="25">
        <f t="shared" si="149"/>
        <v>-0.74909247473072382</v>
      </c>
      <c r="AA827" s="5">
        <v>39872</v>
      </c>
      <c r="AB827" s="2">
        <v>27</v>
      </c>
      <c r="AC827" s="2" t="s">
        <v>7</v>
      </c>
      <c r="AD827" s="6" t="s">
        <v>53</v>
      </c>
      <c r="AE827" s="2">
        <v>20</v>
      </c>
      <c r="AF827" s="2">
        <v>15</v>
      </c>
      <c r="AG827" s="2">
        <v>30</v>
      </c>
      <c r="AH827" s="2">
        <v>15</v>
      </c>
      <c r="AI827" s="2">
        <v>2</v>
      </c>
      <c r="AJ827" s="19">
        <v>1413.7166941154069</v>
      </c>
      <c r="AK827" s="19">
        <f t="shared" si="150"/>
        <v>0.1413716694115407</v>
      </c>
      <c r="AL827" s="19">
        <v>282.74333882308139</v>
      </c>
      <c r="AM827" s="19">
        <f t="shared" si="151"/>
        <v>2.8274333882308138E-2</v>
      </c>
      <c r="AN827" s="19">
        <f t="shared" si="152"/>
        <v>0.11309733552923255</v>
      </c>
      <c r="AP827" s="24">
        <v>6.51</v>
      </c>
      <c r="AQ827" s="24">
        <f t="shared" si="153"/>
        <v>0.18406591357382598</v>
      </c>
      <c r="AR827" s="24"/>
      <c r="AS827" s="24">
        <v>8.2509316770186327</v>
      </c>
      <c r="AT827" s="24">
        <f t="shared" si="154"/>
        <v>0.93315838830454978</v>
      </c>
      <c r="AU827" s="24"/>
      <c r="AV827" s="25">
        <f t="shared" si="155"/>
        <v>-0.74909247473072382</v>
      </c>
    </row>
    <row r="828" spans="1:48" x14ac:dyDescent="0.3">
      <c r="A828" s="2" t="s">
        <v>6</v>
      </c>
      <c r="B828" s="2">
        <v>22</v>
      </c>
      <c r="C828" s="5">
        <v>39872</v>
      </c>
      <c r="D828" s="2">
        <v>27</v>
      </c>
      <c r="E828" s="2" t="s">
        <v>7</v>
      </c>
      <c r="F828" s="6" t="s">
        <v>44</v>
      </c>
      <c r="G828" s="2">
        <v>100</v>
      </c>
      <c r="H828" s="2">
        <v>1</v>
      </c>
      <c r="I828" s="2">
        <v>15</v>
      </c>
      <c r="J828" s="2">
        <v>4.25</v>
      </c>
      <c r="K828" s="2">
        <v>2</v>
      </c>
      <c r="L828" s="19">
        <v>113.49003461093127</v>
      </c>
      <c r="M828" s="19">
        <f t="shared" si="144"/>
        <v>1.1349003461093127E-2</v>
      </c>
      <c r="N828" s="19">
        <v>113.49003461093127</v>
      </c>
      <c r="O828" s="19">
        <f t="shared" si="145"/>
        <v>1.1349003461093127E-2</v>
      </c>
      <c r="P828" s="19">
        <f t="shared" si="146"/>
        <v>0</v>
      </c>
      <c r="R828" s="24">
        <v>14.08</v>
      </c>
      <c r="S828" s="24">
        <f t="shared" si="147"/>
        <v>0.15979396873219123</v>
      </c>
      <c r="U828" s="24">
        <v>9.0675767918088734</v>
      </c>
      <c r="V828" s="24">
        <f t="shared" si="148"/>
        <v>0</v>
      </c>
      <c r="X828" s="25">
        <f t="shared" si="149"/>
        <v>0.15979396873219123</v>
      </c>
      <c r="AA828" s="5">
        <v>39872</v>
      </c>
      <c r="AB828" s="2">
        <v>27</v>
      </c>
      <c r="AC828" s="2" t="s">
        <v>7</v>
      </c>
      <c r="AD828" s="6" t="s">
        <v>44</v>
      </c>
      <c r="AE828" s="2">
        <v>100</v>
      </c>
      <c r="AF828" s="2">
        <v>1</v>
      </c>
      <c r="AG828" s="2">
        <v>15</v>
      </c>
      <c r="AH828" s="2">
        <v>4.25</v>
      </c>
      <c r="AI828" s="2">
        <v>2</v>
      </c>
      <c r="AJ828" s="19">
        <v>113.49003461093127</v>
      </c>
      <c r="AK828" s="19">
        <f t="shared" si="150"/>
        <v>1.1349003461093127E-2</v>
      </c>
      <c r="AL828" s="19">
        <v>113.49003461093127</v>
      </c>
      <c r="AM828" s="19">
        <f t="shared" si="151"/>
        <v>1.1349003461093127E-2</v>
      </c>
      <c r="AN828" s="19">
        <f t="shared" si="152"/>
        <v>0</v>
      </c>
      <c r="AP828" s="24">
        <v>14.08</v>
      </c>
      <c r="AQ828" s="24">
        <f t="shared" si="153"/>
        <v>0.15979396873219123</v>
      </c>
      <c r="AR828" s="24"/>
      <c r="AS828" s="24">
        <v>9.0675767918088734</v>
      </c>
      <c r="AT828" s="24">
        <f t="shared" si="154"/>
        <v>0</v>
      </c>
      <c r="AU828" s="24"/>
      <c r="AV828" s="25">
        <f t="shared" si="155"/>
        <v>0.15979396873219123</v>
      </c>
    </row>
    <row r="829" spans="1:48" x14ac:dyDescent="0.3">
      <c r="A829" s="2" t="s">
        <v>6</v>
      </c>
      <c r="B829" s="2">
        <v>22</v>
      </c>
      <c r="C829" s="5">
        <v>39872</v>
      </c>
      <c r="D829" s="2">
        <v>27</v>
      </c>
      <c r="E829" s="2" t="s">
        <v>7</v>
      </c>
      <c r="F829" s="6" t="s">
        <v>42</v>
      </c>
      <c r="G829" s="2">
        <v>10</v>
      </c>
      <c r="H829" s="2">
        <v>50</v>
      </c>
      <c r="I829" s="2">
        <v>50</v>
      </c>
      <c r="J829" s="2">
        <v>37.5</v>
      </c>
      <c r="K829" s="2">
        <v>2</v>
      </c>
      <c r="L829" s="19">
        <v>8835.7293382212938</v>
      </c>
      <c r="M829" s="19">
        <f t="shared" si="144"/>
        <v>0.88357293382212942</v>
      </c>
      <c r="N829" s="19">
        <v>883.57293382212947</v>
      </c>
      <c r="O829" s="19">
        <f t="shared" si="145"/>
        <v>8.8357293382212945E-2</v>
      </c>
      <c r="P829" s="19">
        <f t="shared" si="146"/>
        <v>0.79521564043991644</v>
      </c>
      <c r="R829" s="24">
        <v>14.08</v>
      </c>
      <c r="S829" s="24">
        <f t="shared" si="147"/>
        <v>1.2440706908215582</v>
      </c>
      <c r="U829" s="24">
        <v>8.1999999999999993</v>
      </c>
      <c r="V829" s="24">
        <f t="shared" si="148"/>
        <v>6.520768251607314</v>
      </c>
      <c r="X829" s="25">
        <f t="shared" si="149"/>
        <v>-5.276697560785756</v>
      </c>
      <c r="AA829" s="5">
        <v>39872</v>
      </c>
      <c r="AB829" s="2">
        <v>27</v>
      </c>
      <c r="AC829" s="2" t="s">
        <v>7</v>
      </c>
      <c r="AD829" s="6" t="s">
        <v>42</v>
      </c>
      <c r="AE829" s="2">
        <v>10</v>
      </c>
      <c r="AF829" s="2">
        <v>50</v>
      </c>
      <c r="AG829" s="2">
        <v>50</v>
      </c>
      <c r="AH829" s="2">
        <v>37.5</v>
      </c>
      <c r="AI829" s="2">
        <v>2</v>
      </c>
      <c r="AJ829" s="19">
        <v>8835.7293382212938</v>
      </c>
      <c r="AK829" s="19">
        <f t="shared" si="150"/>
        <v>0.88357293382212942</v>
      </c>
      <c r="AL829" s="19">
        <v>883.57293382212947</v>
      </c>
      <c r="AM829" s="19">
        <f t="shared" si="151"/>
        <v>8.8357293382212945E-2</v>
      </c>
      <c r="AN829" s="19">
        <f t="shared" si="152"/>
        <v>0.79521564043991644</v>
      </c>
      <c r="AP829" s="24">
        <v>14.08</v>
      </c>
      <c r="AQ829" s="24">
        <f t="shared" si="153"/>
        <v>1.2440706908215582</v>
      </c>
      <c r="AR829" s="24"/>
      <c r="AS829" s="24">
        <v>8.1999999999999993</v>
      </c>
      <c r="AT829" s="24">
        <f t="shared" si="154"/>
        <v>6.520768251607314</v>
      </c>
      <c r="AU829" s="24"/>
      <c r="AV829" s="25">
        <f t="shared" si="155"/>
        <v>-5.276697560785756</v>
      </c>
    </row>
    <row r="830" spans="1:48" x14ac:dyDescent="0.3">
      <c r="A830" s="2" t="s">
        <v>6</v>
      </c>
      <c r="B830" s="2">
        <v>22</v>
      </c>
      <c r="C830" s="5">
        <v>39872</v>
      </c>
      <c r="D830" s="2">
        <v>27</v>
      </c>
      <c r="E830" s="2" t="s">
        <v>7</v>
      </c>
      <c r="F830" s="6" t="s">
        <v>17</v>
      </c>
      <c r="G830" s="2">
        <v>90</v>
      </c>
      <c r="H830" s="2">
        <v>1</v>
      </c>
      <c r="I830" s="2">
        <v>10</v>
      </c>
      <c r="J830" s="2">
        <v>3</v>
      </c>
      <c r="K830" s="2">
        <v>1</v>
      </c>
      <c r="L830" s="19">
        <v>28.274333882308138</v>
      </c>
      <c r="M830" s="19">
        <f t="shared" si="144"/>
        <v>2.8274333882308137E-3</v>
      </c>
      <c r="N830" s="19">
        <v>25.446900494077326</v>
      </c>
      <c r="O830" s="19">
        <f t="shared" si="145"/>
        <v>2.5446900494077327E-3</v>
      </c>
      <c r="P830" s="19">
        <f t="shared" si="146"/>
        <v>2.8274333882308093E-4</v>
      </c>
      <c r="R830" s="24">
        <v>14.08</v>
      </c>
      <c r="S830" s="24">
        <f t="shared" si="147"/>
        <v>3.582923589566088E-2</v>
      </c>
      <c r="U830" s="24">
        <v>5.7506493506493506</v>
      </c>
      <c r="V830" s="24">
        <f t="shared" si="148"/>
        <v>1.6259577978033797E-3</v>
      </c>
      <c r="X830" s="25">
        <f t="shared" si="149"/>
        <v>3.4203278097857504E-2</v>
      </c>
      <c r="AA830" s="5">
        <v>39872</v>
      </c>
      <c r="AB830" s="2">
        <v>27</v>
      </c>
      <c r="AC830" s="2" t="s">
        <v>7</v>
      </c>
      <c r="AD830" s="6" t="s">
        <v>17</v>
      </c>
      <c r="AE830" s="2">
        <v>90</v>
      </c>
      <c r="AF830" s="2">
        <v>1</v>
      </c>
      <c r="AG830" s="2">
        <v>10</v>
      </c>
      <c r="AH830" s="2">
        <v>3</v>
      </c>
      <c r="AI830" s="2">
        <v>1</v>
      </c>
      <c r="AJ830" s="19">
        <v>28.274333882308138</v>
      </c>
      <c r="AK830" s="19">
        <f t="shared" si="150"/>
        <v>2.8274333882308137E-3</v>
      </c>
      <c r="AL830" s="19">
        <v>25.446900494077326</v>
      </c>
      <c r="AM830" s="19">
        <f t="shared" si="151"/>
        <v>2.5446900494077327E-3</v>
      </c>
      <c r="AN830" s="19">
        <f t="shared" si="152"/>
        <v>2.8274333882308093E-4</v>
      </c>
      <c r="AP830" s="24">
        <v>14.08</v>
      </c>
      <c r="AQ830" s="24">
        <f t="shared" si="153"/>
        <v>3.582923589566088E-2</v>
      </c>
      <c r="AR830" s="24"/>
      <c r="AS830" s="24">
        <v>5.7506493506493506</v>
      </c>
      <c r="AT830" s="24">
        <f t="shared" si="154"/>
        <v>1.6259577978033797E-3</v>
      </c>
      <c r="AU830" s="24"/>
      <c r="AV830" s="25">
        <f t="shared" si="155"/>
        <v>3.4203278097857504E-2</v>
      </c>
    </row>
    <row r="831" spans="1:48" x14ac:dyDescent="0.3">
      <c r="A831" s="2" t="s">
        <v>6</v>
      </c>
      <c r="B831" s="2">
        <v>22</v>
      </c>
      <c r="C831" s="5">
        <v>39872</v>
      </c>
      <c r="D831" s="2">
        <v>27</v>
      </c>
      <c r="E831" s="2" t="s">
        <v>7</v>
      </c>
      <c r="F831" s="6" t="s">
        <v>53</v>
      </c>
      <c r="G831" s="2">
        <v>70</v>
      </c>
      <c r="H831" s="2">
        <v>8</v>
      </c>
      <c r="I831" s="2">
        <v>30</v>
      </c>
      <c r="J831" s="2">
        <v>11.5</v>
      </c>
      <c r="K831" s="2">
        <v>2</v>
      </c>
      <c r="L831" s="19">
        <v>830.95125687450025</v>
      </c>
      <c r="M831" s="19">
        <f t="shared" si="144"/>
        <v>8.3095125687450019E-2</v>
      </c>
      <c r="N831" s="19">
        <v>581.66587981215014</v>
      </c>
      <c r="O831" s="19">
        <f t="shared" si="145"/>
        <v>5.8166587981215011E-2</v>
      </c>
      <c r="P831" s="19">
        <f t="shared" si="146"/>
        <v>2.4928537706235009E-2</v>
      </c>
      <c r="R831" s="24">
        <v>6.51</v>
      </c>
      <c r="S831" s="24">
        <f t="shared" si="147"/>
        <v>0.37866448775770972</v>
      </c>
      <c r="U831" s="24">
        <v>8.2509316770186327</v>
      </c>
      <c r="V831" s="24">
        <f t="shared" si="148"/>
        <v>0.20568366142212785</v>
      </c>
      <c r="X831" s="25">
        <f t="shared" si="149"/>
        <v>0.17298082633558187</v>
      </c>
      <c r="AA831" s="5">
        <v>39872</v>
      </c>
      <c r="AB831" s="2">
        <v>27</v>
      </c>
      <c r="AC831" s="2" t="s">
        <v>7</v>
      </c>
      <c r="AD831" s="6" t="s">
        <v>53</v>
      </c>
      <c r="AE831" s="2">
        <v>70</v>
      </c>
      <c r="AF831" s="2">
        <v>8</v>
      </c>
      <c r="AG831" s="2">
        <v>30</v>
      </c>
      <c r="AH831" s="2">
        <v>11.5</v>
      </c>
      <c r="AI831" s="2">
        <v>2</v>
      </c>
      <c r="AJ831" s="19">
        <v>830.95125687450025</v>
      </c>
      <c r="AK831" s="19">
        <f t="shared" si="150"/>
        <v>8.3095125687450019E-2</v>
      </c>
      <c r="AL831" s="19">
        <v>581.66587981215014</v>
      </c>
      <c r="AM831" s="19">
        <f t="shared" si="151"/>
        <v>5.8166587981215011E-2</v>
      </c>
      <c r="AN831" s="19">
        <f t="shared" si="152"/>
        <v>2.4928537706235009E-2</v>
      </c>
      <c r="AP831" s="24">
        <v>6.51</v>
      </c>
      <c r="AQ831" s="24">
        <f t="shared" si="153"/>
        <v>0.37866448775770972</v>
      </c>
      <c r="AR831" s="24"/>
      <c r="AS831" s="24">
        <v>8.2509316770186327</v>
      </c>
      <c r="AT831" s="24">
        <f t="shared" si="154"/>
        <v>0.20568366142212785</v>
      </c>
      <c r="AU831" s="24"/>
      <c r="AV831" s="25">
        <f t="shared" si="155"/>
        <v>0.17298082633558187</v>
      </c>
    </row>
    <row r="832" spans="1:48" x14ac:dyDescent="0.3">
      <c r="A832" s="2" t="s">
        <v>6</v>
      </c>
      <c r="B832" s="2">
        <v>22</v>
      </c>
      <c r="C832" s="5">
        <v>39872</v>
      </c>
      <c r="D832" s="2">
        <v>27</v>
      </c>
      <c r="E832" s="2" t="s">
        <v>7</v>
      </c>
      <c r="F832" s="6" t="s">
        <v>44</v>
      </c>
      <c r="G832" s="2">
        <v>60</v>
      </c>
      <c r="H832" s="2">
        <v>15</v>
      </c>
      <c r="I832" s="2">
        <v>20</v>
      </c>
      <c r="J832" s="2">
        <v>12.5</v>
      </c>
      <c r="K832" s="2">
        <v>2</v>
      </c>
      <c r="L832" s="19">
        <v>981.74770424681037</v>
      </c>
      <c r="M832" s="19">
        <f t="shared" si="144"/>
        <v>9.8174770424681035E-2</v>
      </c>
      <c r="N832" s="19">
        <v>589.0486225480862</v>
      </c>
      <c r="O832" s="19">
        <f t="shared" si="145"/>
        <v>5.8904862254808621E-2</v>
      </c>
      <c r="P832" s="19">
        <f t="shared" si="146"/>
        <v>3.9269908169872414E-2</v>
      </c>
      <c r="R832" s="24">
        <v>14.08</v>
      </c>
      <c r="S832" s="24">
        <f t="shared" si="147"/>
        <v>0.82938046054770542</v>
      </c>
      <c r="U832" s="24">
        <v>9.0675767918088734</v>
      </c>
      <c r="V832" s="24">
        <f t="shared" si="148"/>
        <v>0.35608290793760078</v>
      </c>
      <c r="X832" s="25">
        <f t="shared" si="149"/>
        <v>0.47329755261010464</v>
      </c>
      <c r="AA832" s="5">
        <v>39872</v>
      </c>
      <c r="AB832" s="2">
        <v>27</v>
      </c>
      <c r="AC832" s="2" t="s">
        <v>7</v>
      </c>
      <c r="AD832" s="6" t="s">
        <v>44</v>
      </c>
      <c r="AE832" s="2">
        <v>60</v>
      </c>
      <c r="AF832" s="2">
        <v>15</v>
      </c>
      <c r="AG832" s="2">
        <v>20</v>
      </c>
      <c r="AH832" s="2">
        <v>12.5</v>
      </c>
      <c r="AI832" s="2">
        <v>2</v>
      </c>
      <c r="AJ832" s="19">
        <v>981.74770424681037</v>
      </c>
      <c r="AK832" s="19">
        <f t="shared" si="150"/>
        <v>9.8174770424681035E-2</v>
      </c>
      <c r="AL832" s="19">
        <v>589.0486225480862</v>
      </c>
      <c r="AM832" s="19">
        <f t="shared" si="151"/>
        <v>5.8904862254808621E-2</v>
      </c>
      <c r="AN832" s="19">
        <f t="shared" si="152"/>
        <v>3.9269908169872414E-2</v>
      </c>
      <c r="AP832" s="24">
        <v>14.08</v>
      </c>
      <c r="AQ832" s="24">
        <f t="shared" si="153"/>
        <v>0.82938046054770542</v>
      </c>
      <c r="AR832" s="24"/>
      <c r="AS832" s="24">
        <v>9.0675767918088734</v>
      </c>
      <c r="AT832" s="24">
        <f t="shared" si="154"/>
        <v>0.35608290793760078</v>
      </c>
      <c r="AU832" s="24"/>
      <c r="AV832" s="25">
        <f t="shared" si="155"/>
        <v>0.47329755261010464</v>
      </c>
    </row>
    <row r="833" spans="1:48" x14ac:dyDescent="0.3">
      <c r="A833" s="2" t="s">
        <v>6</v>
      </c>
      <c r="B833" s="2">
        <v>22</v>
      </c>
      <c r="C833" s="5">
        <v>39872</v>
      </c>
      <c r="D833" s="2">
        <v>27</v>
      </c>
      <c r="E833" s="2" t="s">
        <v>7</v>
      </c>
      <c r="F833" s="6" t="s">
        <v>44</v>
      </c>
      <c r="G833" s="2">
        <v>90</v>
      </c>
      <c r="H833" s="2">
        <v>8</v>
      </c>
      <c r="I833" s="2">
        <v>10</v>
      </c>
      <c r="J833" s="2">
        <v>6.5</v>
      </c>
      <c r="K833" s="2">
        <v>2</v>
      </c>
      <c r="L833" s="19">
        <v>265.46457922833753</v>
      </c>
      <c r="M833" s="19">
        <f t="shared" si="144"/>
        <v>2.6546457922833753E-2</v>
      </c>
      <c r="N833" s="19">
        <v>238.91812130550377</v>
      </c>
      <c r="O833" s="19">
        <f t="shared" si="145"/>
        <v>2.3891812130550378E-2</v>
      </c>
      <c r="P833" s="19">
        <f t="shared" si="146"/>
        <v>2.6546457922833749E-3</v>
      </c>
      <c r="R833" s="24">
        <v>14.08</v>
      </c>
      <c r="S833" s="24">
        <f t="shared" si="147"/>
        <v>0.33639671479814931</v>
      </c>
      <c r="U833" s="24">
        <v>9.0675767918088734</v>
      </c>
      <c r="V833" s="24">
        <f t="shared" si="148"/>
        <v>2.4071204576581809E-2</v>
      </c>
      <c r="X833" s="25">
        <f t="shared" si="149"/>
        <v>0.31232551022156751</v>
      </c>
      <c r="AA833" s="5">
        <v>39872</v>
      </c>
      <c r="AB833" s="2">
        <v>27</v>
      </c>
      <c r="AC833" s="2" t="s">
        <v>7</v>
      </c>
      <c r="AD833" s="6" t="s">
        <v>44</v>
      </c>
      <c r="AE833" s="2">
        <v>90</v>
      </c>
      <c r="AF833" s="2">
        <v>8</v>
      </c>
      <c r="AG833" s="2">
        <v>10</v>
      </c>
      <c r="AH833" s="2">
        <v>6.5</v>
      </c>
      <c r="AI833" s="2">
        <v>2</v>
      </c>
      <c r="AJ833" s="19">
        <v>265.46457922833753</v>
      </c>
      <c r="AK833" s="19">
        <f t="shared" si="150"/>
        <v>2.6546457922833753E-2</v>
      </c>
      <c r="AL833" s="19">
        <v>238.91812130550377</v>
      </c>
      <c r="AM833" s="19">
        <f t="shared" si="151"/>
        <v>2.3891812130550378E-2</v>
      </c>
      <c r="AN833" s="19">
        <f t="shared" si="152"/>
        <v>2.6546457922833749E-3</v>
      </c>
      <c r="AP833" s="24">
        <v>14.08</v>
      </c>
      <c r="AQ833" s="24">
        <f t="shared" si="153"/>
        <v>0.33639671479814931</v>
      </c>
      <c r="AR833" s="24"/>
      <c r="AS833" s="24">
        <v>9.0675767918088734</v>
      </c>
      <c r="AT833" s="24">
        <f t="shared" si="154"/>
        <v>2.4071204576581809E-2</v>
      </c>
      <c r="AU833" s="24"/>
      <c r="AV833" s="25">
        <f t="shared" si="155"/>
        <v>0.31232551022156751</v>
      </c>
    </row>
    <row r="834" spans="1:48" x14ac:dyDescent="0.3">
      <c r="A834" s="2" t="s">
        <v>6</v>
      </c>
      <c r="B834" s="2">
        <v>22</v>
      </c>
      <c r="C834" s="5">
        <v>39872</v>
      </c>
      <c r="D834" s="2">
        <v>27</v>
      </c>
      <c r="E834" s="2" t="s">
        <v>7</v>
      </c>
      <c r="F834" s="6" t="s">
        <v>36</v>
      </c>
      <c r="G834" s="2">
        <v>80</v>
      </c>
      <c r="H834" s="2">
        <v>25</v>
      </c>
      <c r="I834" s="2">
        <v>30</v>
      </c>
      <c r="J834" s="2">
        <v>20</v>
      </c>
      <c r="K834" s="2">
        <v>2</v>
      </c>
      <c r="L834" s="19">
        <v>2513.2741228718346</v>
      </c>
      <c r="M834" s="19">
        <f t="shared" si="144"/>
        <v>0.25132741228718347</v>
      </c>
      <c r="N834" s="19">
        <v>2010.6192982974678</v>
      </c>
      <c r="O834" s="19">
        <f t="shared" si="145"/>
        <v>0.20106192982974677</v>
      </c>
      <c r="P834" s="19">
        <f t="shared" si="146"/>
        <v>5.02654824574367E-2</v>
      </c>
      <c r="R834" s="24">
        <v>14.08</v>
      </c>
      <c r="S834" s="24">
        <f t="shared" si="147"/>
        <v>2.8309519720028344</v>
      </c>
      <c r="U834" s="24">
        <v>8.3025000000000002</v>
      </c>
      <c r="V834" s="24">
        <f t="shared" si="148"/>
        <v>0.41732916810286819</v>
      </c>
      <c r="X834" s="25">
        <f t="shared" si="149"/>
        <v>2.4136228038999663</v>
      </c>
      <c r="AA834" s="5">
        <v>39872</v>
      </c>
      <c r="AB834" s="2">
        <v>27</v>
      </c>
      <c r="AC834" s="2" t="s">
        <v>7</v>
      </c>
      <c r="AD834" s="6" t="s">
        <v>36</v>
      </c>
      <c r="AE834" s="2">
        <v>80</v>
      </c>
      <c r="AF834" s="2">
        <v>25</v>
      </c>
      <c r="AG834" s="2">
        <v>30</v>
      </c>
      <c r="AH834" s="2">
        <v>20</v>
      </c>
      <c r="AI834" s="2">
        <v>2</v>
      </c>
      <c r="AJ834" s="19">
        <v>2513.2741228718346</v>
      </c>
      <c r="AK834" s="19">
        <f t="shared" si="150"/>
        <v>0.25132741228718347</v>
      </c>
      <c r="AL834" s="19">
        <v>2010.6192982974678</v>
      </c>
      <c r="AM834" s="19">
        <f t="shared" si="151"/>
        <v>0.20106192982974677</v>
      </c>
      <c r="AN834" s="19">
        <f t="shared" si="152"/>
        <v>5.02654824574367E-2</v>
      </c>
      <c r="AP834" s="24">
        <v>14.08</v>
      </c>
      <c r="AQ834" s="24">
        <f t="shared" si="153"/>
        <v>2.8309519720028344</v>
      </c>
      <c r="AR834" s="24"/>
      <c r="AS834" s="24">
        <v>8.3025000000000002</v>
      </c>
      <c r="AT834" s="24">
        <f t="shared" si="154"/>
        <v>0.41732916810286819</v>
      </c>
      <c r="AU834" s="24"/>
      <c r="AV834" s="25">
        <f t="shared" si="155"/>
        <v>2.4136228038999663</v>
      </c>
    </row>
    <row r="835" spans="1:48" x14ac:dyDescent="0.3">
      <c r="A835" s="2" t="s">
        <v>6</v>
      </c>
      <c r="B835" s="2">
        <v>22</v>
      </c>
      <c r="C835" s="5">
        <v>39872</v>
      </c>
      <c r="D835" s="2">
        <v>27</v>
      </c>
      <c r="E835" s="2" t="s">
        <v>7</v>
      </c>
      <c r="F835" s="6" t="s">
        <v>36</v>
      </c>
      <c r="G835" s="2">
        <v>60</v>
      </c>
      <c r="H835" s="2">
        <v>30</v>
      </c>
      <c r="I835" s="2">
        <v>25</v>
      </c>
      <c r="J835" s="2">
        <v>21.25</v>
      </c>
      <c r="K835" s="2">
        <v>2</v>
      </c>
      <c r="L835" s="19">
        <v>2837.2508652732818</v>
      </c>
      <c r="M835" s="19">
        <f t="shared" ref="M835:M898" si="156">L835/10000</f>
        <v>0.2837250865273282</v>
      </c>
      <c r="N835" s="19">
        <v>1702.350519163969</v>
      </c>
      <c r="O835" s="19">
        <f t="shared" ref="O835:O898" si="157">N835/10000</f>
        <v>0.1702350519163969</v>
      </c>
      <c r="P835" s="19">
        <f t="shared" ref="P835:P898" si="158">M835-O835</f>
        <v>0.1134900346109313</v>
      </c>
      <c r="R835" s="24">
        <v>14.08</v>
      </c>
      <c r="S835" s="24">
        <f t="shared" ref="S835:S898" si="159">O835*R835</f>
        <v>2.3969095309828683</v>
      </c>
      <c r="U835" s="24">
        <v>8.3025000000000002</v>
      </c>
      <c r="V835" s="24">
        <f t="shared" ref="V835:V898" si="160">P835*U835</f>
        <v>0.94225101235725706</v>
      </c>
      <c r="X835" s="25">
        <f t="shared" ref="X835:X898" si="161">S835-V835</f>
        <v>1.4546585186256111</v>
      </c>
      <c r="AA835" s="5">
        <v>39872</v>
      </c>
      <c r="AB835" s="2">
        <v>27</v>
      </c>
      <c r="AC835" s="2" t="s">
        <v>7</v>
      </c>
      <c r="AD835" s="6" t="s">
        <v>36</v>
      </c>
      <c r="AE835" s="2">
        <v>60</v>
      </c>
      <c r="AF835" s="2">
        <v>30</v>
      </c>
      <c r="AG835" s="2">
        <v>25</v>
      </c>
      <c r="AH835" s="2">
        <v>21.25</v>
      </c>
      <c r="AI835" s="2">
        <v>2</v>
      </c>
      <c r="AJ835" s="19">
        <v>2837.2508652732818</v>
      </c>
      <c r="AK835" s="19">
        <f t="shared" ref="AK835:AK898" si="162">AJ835/10000</f>
        <v>0.2837250865273282</v>
      </c>
      <c r="AL835" s="19">
        <v>1702.350519163969</v>
      </c>
      <c r="AM835" s="19">
        <f t="shared" ref="AM835:AM898" si="163">AL835/10000</f>
        <v>0.1702350519163969</v>
      </c>
      <c r="AN835" s="19">
        <f t="shared" ref="AN835:AN898" si="164">AK835-AM835</f>
        <v>0.1134900346109313</v>
      </c>
      <c r="AP835" s="24">
        <v>14.08</v>
      </c>
      <c r="AQ835" s="24">
        <f t="shared" ref="AQ835:AQ898" si="165">AM835*AP835</f>
        <v>2.3969095309828683</v>
      </c>
      <c r="AR835" s="24"/>
      <c r="AS835" s="24">
        <v>8.3025000000000002</v>
      </c>
      <c r="AT835" s="24">
        <f t="shared" ref="AT835:AT898" si="166">AN835*AS835</f>
        <v>0.94225101235725706</v>
      </c>
      <c r="AU835" s="24"/>
      <c r="AV835" s="25">
        <f t="shared" ref="AV835:AV898" si="167">AQ835-AT835</f>
        <v>1.4546585186256111</v>
      </c>
    </row>
    <row r="836" spans="1:48" x14ac:dyDescent="0.3">
      <c r="A836" s="2" t="s">
        <v>6</v>
      </c>
      <c r="B836" s="2">
        <v>22</v>
      </c>
      <c r="C836" s="5">
        <v>39872</v>
      </c>
      <c r="D836" s="2">
        <v>27</v>
      </c>
      <c r="E836" s="2" t="s">
        <v>7</v>
      </c>
      <c r="F836" s="6" t="s">
        <v>46</v>
      </c>
      <c r="G836" s="2">
        <v>70</v>
      </c>
      <c r="H836" s="2">
        <v>25</v>
      </c>
      <c r="I836" s="2">
        <v>20</v>
      </c>
      <c r="J836" s="2">
        <v>17.5</v>
      </c>
      <c r="K836" s="2">
        <v>3</v>
      </c>
      <c r="L836" s="19">
        <v>2886.3382504856222</v>
      </c>
      <c r="M836" s="19">
        <f t="shared" si="156"/>
        <v>0.28863382504856222</v>
      </c>
      <c r="N836" s="19">
        <v>2020.4367753399354</v>
      </c>
      <c r="O836" s="19">
        <f t="shared" si="157"/>
        <v>0.20204367753399355</v>
      </c>
      <c r="P836" s="19">
        <f t="shared" si="158"/>
        <v>8.6590147514568672E-2</v>
      </c>
      <c r="R836" s="24">
        <v>14.08</v>
      </c>
      <c r="S836" s="24">
        <f t="shared" si="159"/>
        <v>2.844774979678629</v>
      </c>
      <c r="U836" s="24">
        <v>12.651428571428571</v>
      </c>
      <c r="V836" s="24">
        <f t="shared" si="160"/>
        <v>1.0954890662700287</v>
      </c>
      <c r="X836" s="25">
        <f t="shared" si="161"/>
        <v>1.7492859134086003</v>
      </c>
      <c r="AA836" s="5">
        <v>39872</v>
      </c>
      <c r="AB836" s="2">
        <v>27</v>
      </c>
      <c r="AC836" s="2" t="s">
        <v>7</v>
      </c>
      <c r="AD836" s="6" t="s">
        <v>46</v>
      </c>
      <c r="AE836" s="2">
        <v>70</v>
      </c>
      <c r="AF836" s="2">
        <v>25</v>
      </c>
      <c r="AG836" s="2">
        <v>20</v>
      </c>
      <c r="AH836" s="2">
        <v>17.5</v>
      </c>
      <c r="AI836" s="2">
        <v>3</v>
      </c>
      <c r="AJ836" s="19">
        <v>2886.3382504856222</v>
      </c>
      <c r="AK836" s="19">
        <f t="shared" si="162"/>
        <v>0.28863382504856222</v>
      </c>
      <c r="AL836" s="19">
        <v>2020.4367753399354</v>
      </c>
      <c r="AM836" s="19">
        <f t="shared" si="163"/>
        <v>0.20204367753399355</v>
      </c>
      <c r="AN836" s="19">
        <f t="shared" si="164"/>
        <v>8.6590147514568672E-2</v>
      </c>
      <c r="AP836" s="24">
        <v>14.08</v>
      </c>
      <c r="AQ836" s="24">
        <f t="shared" si="165"/>
        <v>2.844774979678629</v>
      </c>
      <c r="AR836" s="24"/>
      <c r="AS836" s="24">
        <v>12.651428571428571</v>
      </c>
      <c r="AT836" s="24">
        <f t="shared" si="166"/>
        <v>1.0954890662700287</v>
      </c>
      <c r="AU836" s="24"/>
      <c r="AV836" s="25">
        <f t="shared" si="167"/>
        <v>1.7492859134086003</v>
      </c>
    </row>
    <row r="837" spans="1:48" x14ac:dyDescent="0.3">
      <c r="A837" s="2" t="s">
        <v>6</v>
      </c>
      <c r="B837" s="2">
        <v>22</v>
      </c>
      <c r="C837" s="5">
        <v>39872</v>
      </c>
      <c r="D837" s="2">
        <v>27</v>
      </c>
      <c r="E837" s="2" t="s">
        <v>7</v>
      </c>
      <c r="F837" s="6" t="s">
        <v>43</v>
      </c>
      <c r="G837" s="2">
        <v>40</v>
      </c>
      <c r="H837" s="2">
        <v>10</v>
      </c>
      <c r="I837" s="2">
        <v>20</v>
      </c>
      <c r="J837" s="2">
        <v>10</v>
      </c>
      <c r="K837" s="2">
        <v>2</v>
      </c>
      <c r="L837" s="19">
        <v>628.31853071795865</v>
      </c>
      <c r="M837" s="19">
        <f t="shared" si="156"/>
        <v>6.2831853071795868E-2</v>
      </c>
      <c r="N837" s="19">
        <v>251.32741228718348</v>
      </c>
      <c r="O837" s="19">
        <f t="shared" si="157"/>
        <v>2.5132741228718346E-2</v>
      </c>
      <c r="P837" s="19">
        <f t="shared" si="158"/>
        <v>3.7699111843077518E-2</v>
      </c>
      <c r="R837" s="24">
        <v>14.08</v>
      </c>
      <c r="S837" s="24">
        <f t="shared" si="159"/>
        <v>0.3538689965003543</v>
      </c>
      <c r="U837" s="24">
        <v>8.1999999999999993</v>
      </c>
      <c r="V837" s="24">
        <f t="shared" si="160"/>
        <v>0.30913271711323564</v>
      </c>
      <c r="X837" s="25">
        <f t="shared" si="161"/>
        <v>4.473627938711866E-2</v>
      </c>
      <c r="AA837" s="5">
        <v>39872</v>
      </c>
      <c r="AB837" s="2">
        <v>27</v>
      </c>
      <c r="AC837" s="2" t="s">
        <v>7</v>
      </c>
      <c r="AD837" s="6" t="s">
        <v>43</v>
      </c>
      <c r="AE837" s="2">
        <v>40</v>
      </c>
      <c r="AF837" s="2">
        <v>10</v>
      </c>
      <c r="AG837" s="2">
        <v>20</v>
      </c>
      <c r="AH837" s="2">
        <v>10</v>
      </c>
      <c r="AI837" s="2">
        <v>2</v>
      </c>
      <c r="AJ837" s="19">
        <v>628.31853071795865</v>
      </c>
      <c r="AK837" s="19">
        <f t="shared" si="162"/>
        <v>6.2831853071795868E-2</v>
      </c>
      <c r="AL837" s="19">
        <v>251.32741228718348</v>
      </c>
      <c r="AM837" s="19">
        <f t="shared" si="163"/>
        <v>2.5132741228718346E-2</v>
      </c>
      <c r="AN837" s="19">
        <f t="shared" si="164"/>
        <v>3.7699111843077518E-2</v>
      </c>
      <c r="AP837" s="24">
        <v>14.08</v>
      </c>
      <c r="AQ837" s="24">
        <f t="shared" si="165"/>
        <v>0.3538689965003543</v>
      </c>
      <c r="AR837" s="24"/>
      <c r="AS837" s="24">
        <v>8.1999999999999993</v>
      </c>
      <c r="AT837" s="24">
        <f t="shared" si="166"/>
        <v>0.30913271711323564</v>
      </c>
      <c r="AU837" s="24"/>
      <c r="AV837" s="25">
        <f t="shared" si="167"/>
        <v>4.473627938711866E-2</v>
      </c>
    </row>
    <row r="838" spans="1:48" x14ac:dyDescent="0.3">
      <c r="A838" s="2" t="s">
        <v>6</v>
      </c>
      <c r="B838" s="2">
        <v>22</v>
      </c>
      <c r="C838" s="5">
        <v>39872</v>
      </c>
      <c r="D838" s="2">
        <v>27</v>
      </c>
      <c r="E838" s="2" t="s">
        <v>7</v>
      </c>
      <c r="F838" s="6" t="s">
        <v>44</v>
      </c>
      <c r="G838" s="2">
        <v>90</v>
      </c>
      <c r="H838" s="2">
        <v>5</v>
      </c>
      <c r="I838" s="2">
        <v>10</v>
      </c>
      <c r="J838" s="2">
        <v>5</v>
      </c>
      <c r="K838" s="2">
        <v>2</v>
      </c>
      <c r="L838" s="19">
        <v>157.07963267948966</v>
      </c>
      <c r="M838" s="19">
        <f t="shared" si="156"/>
        <v>1.5707963267948967E-2</v>
      </c>
      <c r="N838" s="19">
        <v>141.37166941154069</v>
      </c>
      <c r="O838" s="19">
        <f t="shared" si="157"/>
        <v>1.4137166941154069E-2</v>
      </c>
      <c r="P838" s="19">
        <f t="shared" si="158"/>
        <v>1.5707963267948977E-3</v>
      </c>
      <c r="R838" s="24">
        <v>14.08</v>
      </c>
      <c r="S838" s="24">
        <f t="shared" si="159"/>
        <v>0.19905131053144928</v>
      </c>
      <c r="U838" s="24">
        <v>9.0675767918088734</v>
      </c>
      <c r="V838" s="24">
        <f t="shared" si="160"/>
        <v>1.4243316317504041E-2</v>
      </c>
      <c r="X838" s="25">
        <f t="shared" si="161"/>
        <v>0.18480799421394525</v>
      </c>
      <c r="AA838" s="5">
        <v>39872</v>
      </c>
      <c r="AB838" s="2">
        <v>27</v>
      </c>
      <c r="AC838" s="2" t="s">
        <v>7</v>
      </c>
      <c r="AD838" s="6" t="s">
        <v>44</v>
      </c>
      <c r="AE838" s="2">
        <v>90</v>
      </c>
      <c r="AF838" s="2">
        <v>5</v>
      </c>
      <c r="AG838" s="2">
        <v>10</v>
      </c>
      <c r="AH838" s="2">
        <v>5</v>
      </c>
      <c r="AI838" s="2">
        <v>2</v>
      </c>
      <c r="AJ838" s="19">
        <v>157.07963267948966</v>
      </c>
      <c r="AK838" s="19">
        <f t="shared" si="162"/>
        <v>1.5707963267948967E-2</v>
      </c>
      <c r="AL838" s="19">
        <v>141.37166941154069</v>
      </c>
      <c r="AM838" s="19">
        <f t="shared" si="163"/>
        <v>1.4137166941154069E-2</v>
      </c>
      <c r="AN838" s="19">
        <f t="shared" si="164"/>
        <v>1.5707963267948977E-3</v>
      </c>
      <c r="AP838" s="24">
        <v>14.08</v>
      </c>
      <c r="AQ838" s="24">
        <f t="shared" si="165"/>
        <v>0.19905131053144928</v>
      </c>
      <c r="AR838" s="24"/>
      <c r="AS838" s="24">
        <v>9.0675767918088734</v>
      </c>
      <c r="AT838" s="24">
        <f t="shared" si="166"/>
        <v>1.4243316317504041E-2</v>
      </c>
      <c r="AU838" s="24"/>
      <c r="AV838" s="25">
        <f t="shared" si="167"/>
        <v>0.18480799421394525</v>
      </c>
    </row>
    <row r="839" spans="1:48" x14ac:dyDescent="0.3">
      <c r="A839" s="2" t="s">
        <v>6</v>
      </c>
      <c r="B839" s="2">
        <v>22</v>
      </c>
      <c r="C839" s="5">
        <v>39872</v>
      </c>
      <c r="D839" s="2">
        <v>27</v>
      </c>
      <c r="E839" s="2" t="s">
        <v>7</v>
      </c>
      <c r="F839" s="6" t="s">
        <v>44</v>
      </c>
      <c r="G839" s="2">
        <v>90</v>
      </c>
      <c r="H839" s="2">
        <v>5</v>
      </c>
      <c r="I839" s="2">
        <v>10</v>
      </c>
      <c r="J839" s="2">
        <v>5</v>
      </c>
      <c r="K839" s="2">
        <v>2</v>
      </c>
      <c r="L839" s="19">
        <v>157.07963267948966</v>
      </c>
      <c r="M839" s="19">
        <f t="shared" si="156"/>
        <v>1.5707963267948967E-2</v>
      </c>
      <c r="N839" s="19">
        <v>141.37166941154069</v>
      </c>
      <c r="O839" s="19">
        <f t="shared" si="157"/>
        <v>1.4137166941154069E-2</v>
      </c>
      <c r="P839" s="19">
        <f t="shared" si="158"/>
        <v>1.5707963267948977E-3</v>
      </c>
      <c r="R839" s="24">
        <v>14.08</v>
      </c>
      <c r="S839" s="24">
        <f t="shared" si="159"/>
        <v>0.19905131053144928</v>
      </c>
      <c r="U839" s="24">
        <v>9.0675767918088734</v>
      </c>
      <c r="V839" s="24">
        <f t="shared" si="160"/>
        <v>1.4243316317504041E-2</v>
      </c>
      <c r="X839" s="25">
        <f t="shared" si="161"/>
        <v>0.18480799421394525</v>
      </c>
      <c r="AA839" s="5">
        <v>39872</v>
      </c>
      <c r="AB839" s="2">
        <v>27</v>
      </c>
      <c r="AC839" s="2" t="s">
        <v>7</v>
      </c>
      <c r="AD839" s="6" t="s">
        <v>44</v>
      </c>
      <c r="AE839" s="2">
        <v>90</v>
      </c>
      <c r="AF839" s="2">
        <v>5</v>
      </c>
      <c r="AG839" s="2">
        <v>10</v>
      </c>
      <c r="AH839" s="2">
        <v>5</v>
      </c>
      <c r="AI839" s="2">
        <v>2</v>
      </c>
      <c r="AJ839" s="19">
        <v>157.07963267948966</v>
      </c>
      <c r="AK839" s="19">
        <f t="shared" si="162"/>
        <v>1.5707963267948967E-2</v>
      </c>
      <c r="AL839" s="19">
        <v>141.37166941154069</v>
      </c>
      <c r="AM839" s="19">
        <f t="shared" si="163"/>
        <v>1.4137166941154069E-2</v>
      </c>
      <c r="AN839" s="19">
        <f t="shared" si="164"/>
        <v>1.5707963267948977E-3</v>
      </c>
      <c r="AP839" s="24">
        <v>14.08</v>
      </c>
      <c r="AQ839" s="24">
        <f t="shared" si="165"/>
        <v>0.19905131053144928</v>
      </c>
      <c r="AR839" s="24"/>
      <c r="AS839" s="24">
        <v>9.0675767918088734</v>
      </c>
      <c r="AT839" s="24">
        <f t="shared" si="166"/>
        <v>1.4243316317504041E-2</v>
      </c>
      <c r="AU839" s="24"/>
      <c r="AV839" s="25">
        <f t="shared" si="167"/>
        <v>0.18480799421394525</v>
      </c>
    </row>
    <row r="840" spans="1:48" x14ac:dyDescent="0.3">
      <c r="A840" s="2" t="s">
        <v>6</v>
      </c>
      <c r="B840" s="2">
        <v>22</v>
      </c>
      <c r="C840" s="5">
        <v>39872</v>
      </c>
      <c r="D840" s="2">
        <v>27</v>
      </c>
      <c r="E840" s="2" t="s">
        <v>7</v>
      </c>
      <c r="F840" s="6" t="s">
        <v>44</v>
      </c>
      <c r="G840" s="2">
        <v>90</v>
      </c>
      <c r="H840" s="2">
        <v>5</v>
      </c>
      <c r="I840" s="2">
        <v>10</v>
      </c>
      <c r="J840" s="2">
        <v>5</v>
      </c>
      <c r="K840" s="2">
        <v>2</v>
      </c>
      <c r="L840" s="19">
        <v>157.07963267948966</v>
      </c>
      <c r="M840" s="19">
        <f t="shared" si="156"/>
        <v>1.5707963267948967E-2</v>
      </c>
      <c r="N840" s="19">
        <v>141.37166941154069</v>
      </c>
      <c r="O840" s="19">
        <f t="shared" si="157"/>
        <v>1.4137166941154069E-2</v>
      </c>
      <c r="P840" s="19">
        <f t="shared" si="158"/>
        <v>1.5707963267948977E-3</v>
      </c>
      <c r="R840" s="24">
        <v>14.08</v>
      </c>
      <c r="S840" s="24">
        <f t="shared" si="159"/>
        <v>0.19905131053144928</v>
      </c>
      <c r="U840" s="24">
        <v>9.0675767918088734</v>
      </c>
      <c r="V840" s="24">
        <f t="shared" si="160"/>
        <v>1.4243316317504041E-2</v>
      </c>
      <c r="X840" s="25">
        <f t="shared" si="161"/>
        <v>0.18480799421394525</v>
      </c>
      <c r="AA840" s="5">
        <v>39872</v>
      </c>
      <c r="AB840" s="2">
        <v>27</v>
      </c>
      <c r="AC840" s="2" t="s">
        <v>7</v>
      </c>
      <c r="AD840" s="6" t="s">
        <v>44</v>
      </c>
      <c r="AE840" s="2">
        <v>90</v>
      </c>
      <c r="AF840" s="2">
        <v>5</v>
      </c>
      <c r="AG840" s="2">
        <v>10</v>
      </c>
      <c r="AH840" s="2">
        <v>5</v>
      </c>
      <c r="AI840" s="2">
        <v>2</v>
      </c>
      <c r="AJ840" s="19">
        <v>157.07963267948966</v>
      </c>
      <c r="AK840" s="19">
        <f t="shared" si="162"/>
        <v>1.5707963267948967E-2</v>
      </c>
      <c r="AL840" s="19">
        <v>141.37166941154069</v>
      </c>
      <c r="AM840" s="19">
        <f t="shared" si="163"/>
        <v>1.4137166941154069E-2</v>
      </c>
      <c r="AN840" s="19">
        <f t="shared" si="164"/>
        <v>1.5707963267948977E-3</v>
      </c>
      <c r="AP840" s="24">
        <v>14.08</v>
      </c>
      <c r="AQ840" s="24">
        <f t="shared" si="165"/>
        <v>0.19905131053144928</v>
      </c>
      <c r="AR840" s="24"/>
      <c r="AS840" s="24">
        <v>9.0675767918088734</v>
      </c>
      <c r="AT840" s="24">
        <f t="shared" si="166"/>
        <v>1.4243316317504041E-2</v>
      </c>
      <c r="AU840" s="24"/>
      <c r="AV840" s="25">
        <f t="shared" si="167"/>
        <v>0.18480799421394525</v>
      </c>
    </row>
    <row r="841" spans="1:48" x14ac:dyDescent="0.3">
      <c r="A841" s="2" t="s">
        <v>6</v>
      </c>
      <c r="B841" s="2">
        <v>22</v>
      </c>
      <c r="C841" s="5">
        <v>39872</v>
      </c>
      <c r="D841" s="2">
        <v>27</v>
      </c>
      <c r="E841" s="2" t="s">
        <v>7</v>
      </c>
      <c r="F841" s="6" t="s">
        <v>44</v>
      </c>
      <c r="G841" s="2">
        <v>90</v>
      </c>
      <c r="H841" s="2">
        <v>5</v>
      </c>
      <c r="I841" s="2">
        <v>10</v>
      </c>
      <c r="J841" s="2">
        <v>5</v>
      </c>
      <c r="K841" s="2">
        <v>2</v>
      </c>
      <c r="L841" s="19">
        <v>157.07963267948966</v>
      </c>
      <c r="M841" s="19">
        <f t="shared" si="156"/>
        <v>1.5707963267948967E-2</v>
      </c>
      <c r="N841" s="19">
        <v>141.37166941154069</v>
      </c>
      <c r="O841" s="19">
        <f t="shared" si="157"/>
        <v>1.4137166941154069E-2</v>
      </c>
      <c r="P841" s="19">
        <f t="shared" si="158"/>
        <v>1.5707963267948977E-3</v>
      </c>
      <c r="R841" s="24">
        <v>14.08</v>
      </c>
      <c r="S841" s="24">
        <f t="shared" si="159"/>
        <v>0.19905131053144928</v>
      </c>
      <c r="U841" s="24">
        <v>9.0675767918088734</v>
      </c>
      <c r="V841" s="24">
        <f t="shared" si="160"/>
        <v>1.4243316317504041E-2</v>
      </c>
      <c r="X841" s="25">
        <f t="shared" si="161"/>
        <v>0.18480799421394525</v>
      </c>
      <c r="AA841" s="5">
        <v>39872</v>
      </c>
      <c r="AB841" s="2">
        <v>27</v>
      </c>
      <c r="AC841" s="2" t="s">
        <v>7</v>
      </c>
      <c r="AD841" s="6" t="s">
        <v>44</v>
      </c>
      <c r="AE841" s="2">
        <v>90</v>
      </c>
      <c r="AF841" s="2">
        <v>5</v>
      </c>
      <c r="AG841" s="2">
        <v>10</v>
      </c>
      <c r="AH841" s="2">
        <v>5</v>
      </c>
      <c r="AI841" s="2">
        <v>2</v>
      </c>
      <c r="AJ841" s="19">
        <v>157.07963267948966</v>
      </c>
      <c r="AK841" s="19">
        <f t="shared" si="162"/>
        <v>1.5707963267948967E-2</v>
      </c>
      <c r="AL841" s="19">
        <v>141.37166941154069</v>
      </c>
      <c r="AM841" s="19">
        <f t="shared" si="163"/>
        <v>1.4137166941154069E-2</v>
      </c>
      <c r="AN841" s="19">
        <f t="shared" si="164"/>
        <v>1.5707963267948977E-3</v>
      </c>
      <c r="AP841" s="24">
        <v>14.08</v>
      </c>
      <c r="AQ841" s="24">
        <f t="shared" si="165"/>
        <v>0.19905131053144928</v>
      </c>
      <c r="AR841" s="24"/>
      <c r="AS841" s="24">
        <v>9.0675767918088734</v>
      </c>
      <c r="AT841" s="24">
        <f t="shared" si="166"/>
        <v>1.4243316317504041E-2</v>
      </c>
      <c r="AU841" s="24"/>
      <c r="AV841" s="25">
        <f t="shared" si="167"/>
        <v>0.18480799421394525</v>
      </c>
    </row>
    <row r="842" spans="1:48" x14ac:dyDescent="0.3">
      <c r="A842" s="2" t="s">
        <v>6</v>
      </c>
      <c r="B842" s="2">
        <v>22</v>
      </c>
      <c r="C842" s="5">
        <v>39872</v>
      </c>
      <c r="D842" s="2">
        <v>27</v>
      </c>
      <c r="E842" s="2" t="s">
        <v>7</v>
      </c>
      <c r="F842" s="6" t="s">
        <v>17</v>
      </c>
      <c r="G842" s="2">
        <v>90</v>
      </c>
      <c r="H842" s="2">
        <v>2</v>
      </c>
      <c r="I842" s="2">
        <v>15</v>
      </c>
      <c r="J842" s="2">
        <v>4.75</v>
      </c>
      <c r="K842" s="2">
        <v>1</v>
      </c>
      <c r="L842" s="19">
        <v>70.882184246619701</v>
      </c>
      <c r="M842" s="19">
        <f t="shared" si="156"/>
        <v>7.0882184246619699E-3</v>
      </c>
      <c r="N842" s="19">
        <v>63.793965821957734</v>
      </c>
      <c r="O842" s="19">
        <f t="shared" si="157"/>
        <v>6.3793965821957732E-3</v>
      </c>
      <c r="P842" s="19">
        <f t="shared" si="158"/>
        <v>7.0882184246619673E-4</v>
      </c>
      <c r="R842" s="24">
        <v>14.08</v>
      </c>
      <c r="S842" s="24">
        <f t="shared" si="159"/>
        <v>8.9821903877316492E-2</v>
      </c>
      <c r="U842" s="24">
        <v>5.7506493506493506</v>
      </c>
      <c r="V842" s="24">
        <f t="shared" si="160"/>
        <v>4.0761858681043102E-3</v>
      </c>
      <c r="X842" s="25">
        <f t="shared" si="161"/>
        <v>8.5745718009212185E-2</v>
      </c>
      <c r="AA842" s="5">
        <v>39872</v>
      </c>
      <c r="AB842" s="2">
        <v>27</v>
      </c>
      <c r="AC842" s="2" t="s">
        <v>7</v>
      </c>
      <c r="AD842" s="6" t="s">
        <v>17</v>
      </c>
      <c r="AE842" s="2">
        <v>90</v>
      </c>
      <c r="AF842" s="2">
        <v>2</v>
      </c>
      <c r="AG842" s="2">
        <v>15</v>
      </c>
      <c r="AH842" s="2">
        <v>4.75</v>
      </c>
      <c r="AI842" s="2">
        <v>1</v>
      </c>
      <c r="AJ842" s="19">
        <v>70.882184246619701</v>
      </c>
      <c r="AK842" s="19">
        <f t="shared" si="162"/>
        <v>7.0882184246619699E-3</v>
      </c>
      <c r="AL842" s="19">
        <v>63.793965821957734</v>
      </c>
      <c r="AM842" s="19">
        <f t="shared" si="163"/>
        <v>6.3793965821957732E-3</v>
      </c>
      <c r="AN842" s="19">
        <f t="shared" si="164"/>
        <v>7.0882184246619673E-4</v>
      </c>
      <c r="AP842" s="24">
        <v>14.08</v>
      </c>
      <c r="AQ842" s="24">
        <f t="shared" si="165"/>
        <v>8.9821903877316492E-2</v>
      </c>
      <c r="AR842" s="24"/>
      <c r="AS842" s="24">
        <v>5.7506493506493506</v>
      </c>
      <c r="AT842" s="24">
        <f t="shared" si="166"/>
        <v>4.0761858681043102E-3</v>
      </c>
      <c r="AU842" s="24"/>
      <c r="AV842" s="25">
        <f t="shared" si="167"/>
        <v>8.5745718009212185E-2</v>
      </c>
    </row>
    <row r="843" spans="1:48" x14ac:dyDescent="0.3">
      <c r="A843" s="2" t="s">
        <v>6</v>
      </c>
      <c r="B843" s="2">
        <v>22</v>
      </c>
      <c r="C843" s="5">
        <v>39872</v>
      </c>
      <c r="D843" s="2">
        <v>27</v>
      </c>
      <c r="E843" s="2" t="s">
        <v>7</v>
      </c>
      <c r="F843" s="6" t="s">
        <v>17</v>
      </c>
      <c r="G843" s="2">
        <v>90</v>
      </c>
      <c r="H843" s="2">
        <v>2</v>
      </c>
      <c r="I843" s="2">
        <v>15</v>
      </c>
      <c r="J843" s="2">
        <v>4.75</v>
      </c>
      <c r="K843" s="2">
        <v>1</v>
      </c>
      <c r="L843" s="19">
        <v>70.882184246619701</v>
      </c>
      <c r="M843" s="19">
        <f t="shared" si="156"/>
        <v>7.0882184246619699E-3</v>
      </c>
      <c r="N843" s="19">
        <v>63.793965821957734</v>
      </c>
      <c r="O843" s="19">
        <f t="shared" si="157"/>
        <v>6.3793965821957732E-3</v>
      </c>
      <c r="P843" s="19">
        <f t="shared" si="158"/>
        <v>7.0882184246619673E-4</v>
      </c>
      <c r="R843" s="24">
        <v>14.08</v>
      </c>
      <c r="S843" s="24">
        <f t="shared" si="159"/>
        <v>8.9821903877316492E-2</v>
      </c>
      <c r="U843" s="24">
        <v>5.7506493506493506</v>
      </c>
      <c r="V843" s="24">
        <f t="shared" si="160"/>
        <v>4.0761858681043102E-3</v>
      </c>
      <c r="X843" s="25">
        <f t="shared" si="161"/>
        <v>8.5745718009212185E-2</v>
      </c>
      <c r="AA843" s="5">
        <v>39872</v>
      </c>
      <c r="AB843" s="2">
        <v>27</v>
      </c>
      <c r="AC843" s="2" t="s">
        <v>7</v>
      </c>
      <c r="AD843" s="6" t="s">
        <v>17</v>
      </c>
      <c r="AE843" s="2">
        <v>90</v>
      </c>
      <c r="AF843" s="2">
        <v>2</v>
      </c>
      <c r="AG843" s="2">
        <v>15</v>
      </c>
      <c r="AH843" s="2">
        <v>4.75</v>
      </c>
      <c r="AI843" s="2">
        <v>1</v>
      </c>
      <c r="AJ843" s="19">
        <v>70.882184246619701</v>
      </c>
      <c r="AK843" s="19">
        <f t="shared" si="162"/>
        <v>7.0882184246619699E-3</v>
      </c>
      <c r="AL843" s="19">
        <v>63.793965821957734</v>
      </c>
      <c r="AM843" s="19">
        <f t="shared" si="163"/>
        <v>6.3793965821957732E-3</v>
      </c>
      <c r="AN843" s="19">
        <f t="shared" si="164"/>
        <v>7.0882184246619673E-4</v>
      </c>
      <c r="AP843" s="24">
        <v>14.08</v>
      </c>
      <c r="AQ843" s="24">
        <f t="shared" si="165"/>
        <v>8.9821903877316492E-2</v>
      </c>
      <c r="AR843" s="24"/>
      <c r="AS843" s="24">
        <v>5.7506493506493506</v>
      </c>
      <c r="AT843" s="24">
        <f t="shared" si="166"/>
        <v>4.0761858681043102E-3</v>
      </c>
      <c r="AU843" s="24"/>
      <c r="AV843" s="25">
        <f t="shared" si="167"/>
        <v>8.5745718009212185E-2</v>
      </c>
    </row>
    <row r="844" spans="1:48" x14ac:dyDescent="0.3">
      <c r="A844" s="2" t="s">
        <v>6</v>
      </c>
      <c r="B844" s="2">
        <v>22</v>
      </c>
      <c r="C844" s="5">
        <v>39872</v>
      </c>
      <c r="D844" s="2">
        <v>27</v>
      </c>
      <c r="E844" s="2" t="s">
        <v>7</v>
      </c>
      <c r="F844" s="6" t="s">
        <v>53</v>
      </c>
      <c r="G844" s="2">
        <v>90</v>
      </c>
      <c r="H844" s="2">
        <v>10</v>
      </c>
      <c r="I844" s="2">
        <v>20</v>
      </c>
      <c r="J844" s="2">
        <v>10</v>
      </c>
      <c r="K844" s="2">
        <v>2</v>
      </c>
      <c r="L844" s="19">
        <v>628.31853071795865</v>
      </c>
      <c r="M844" s="19">
        <f t="shared" si="156"/>
        <v>6.2831853071795868E-2</v>
      </c>
      <c r="N844" s="19">
        <v>565.48667764616278</v>
      </c>
      <c r="O844" s="19">
        <f t="shared" si="157"/>
        <v>5.6548667764616277E-2</v>
      </c>
      <c r="P844" s="19">
        <f t="shared" si="158"/>
        <v>6.283185307179591E-3</v>
      </c>
      <c r="R844" s="24">
        <v>6.51</v>
      </c>
      <c r="S844" s="24">
        <f t="shared" si="159"/>
        <v>0.36813182714765197</v>
      </c>
      <c r="U844" s="24">
        <v>8.2509316770186327</v>
      </c>
      <c r="V844" s="24">
        <f t="shared" si="160"/>
        <v>5.1842132683586138E-2</v>
      </c>
      <c r="X844" s="25">
        <f t="shared" si="161"/>
        <v>0.31628969446406585</v>
      </c>
      <c r="AA844" s="5">
        <v>39872</v>
      </c>
      <c r="AB844" s="2">
        <v>27</v>
      </c>
      <c r="AC844" s="2" t="s">
        <v>7</v>
      </c>
      <c r="AD844" s="6" t="s">
        <v>53</v>
      </c>
      <c r="AE844" s="2">
        <v>90</v>
      </c>
      <c r="AF844" s="2">
        <v>10</v>
      </c>
      <c r="AG844" s="2">
        <v>20</v>
      </c>
      <c r="AH844" s="2">
        <v>10</v>
      </c>
      <c r="AI844" s="2">
        <v>2</v>
      </c>
      <c r="AJ844" s="19">
        <v>628.31853071795865</v>
      </c>
      <c r="AK844" s="19">
        <f t="shared" si="162"/>
        <v>6.2831853071795868E-2</v>
      </c>
      <c r="AL844" s="19">
        <v>565.48667764616278</v>
      </c>
      <c r="AM844" s="19">
        <f t="shared" si="163"/>
        <v>5.6548667764616277E-2</v>
      </c>
      <c r="AN844" s="19">
        <f t="shared" si="164"/>
        <v>6.283185307179591E-3</v>
      </c>
      <c r="AP844" s="24">
        <v>6.51</v>
      </c>
      <c r="AQ844" s="24">
        <f t="shared" si="165"/>
        <v>0.36813182714765197</v>
      </c>
      <c r="AR844" s="24"/>
      <c r="AS844" s="24">
        <v>8.2509316770186327</v>
      </c>
      <c r="AT844" s="24">
        <f t="shared" si="166"/>
        <v>5.1842132683586138E-2</v>
      </c>
      <c r="AU844" s="24"/>
      <c r="AV844" s="25">
        <f t="shared" si="167"/>
        <v>0.31628969446406585</v>
      </c>
    </row>
    <row r="845" spans="1:48" x14ac:dyDescent="0.3">
      <c r="A845" s="2" t="s">
        <v>6</v>
      </c>
      <c r="B845" s="2">
        <v>22</v>
      </c>
      <c r="C845" s="5">
        <v>39872</v>
      </c>
      <c r="D845" s="2">
        <v>27</v>
      </c>
      <c r="E845" s="2" t="s">
        <v>7</v>
      </c>
      <c r="F845" s="6" t="s">
        <v>57</v>
      </c>
      <c r="G845" s="2">
        <v>90</v>
      </c>
      <c r="H845" s="2">
        <v>15</v>
      </c>
      <c r="I845" s="2">
        <v>10</v>
      </c>
      <c r="J845" s="2">
        <v>10</v>
      </c>
      <c r="K845" s="2">
        <v>3</v>
      </c>
      <c r="L845" s="19">
        <v>942.47779607693792</v>
      </c>
      <c r="M845" s="19">
        <f t="shared" si="156"/>
        <v>9.4247779607693788E-2</v>
      </c>
      <c r="N845" s="19">
        <v>848.23001646924411</v>
      </c>
      <c r="O845" s="19">
        <f t="shared" si="157"/>
        <v>8.4823001646924412E-2</v>
      </c>
      <c r="P845" s="19">
        <f t="shared" si="158"/>
        <v>9.424777960769376E-3</v>
      </c>
      <c r="R845" s="24">
        <v>14.08</v>
      </c>
      <c r="S845" s="24">
        <f t="shared" si="159"/>
        <v>1.1943078631886956</v>
      </c>
      <c r="U845" s="24">
        <v>7.9071428571428566</v>
      </c>
      <c r="V845" s="24">
        <f t="shared" si="160"/>
        <v>7.4523065732654992E-2</v>
      </c>
      <c r="X845" s="25">
        <f t="shared" si="161"/>
        <v>1.1197847974560406</v>
      </c>
      <c r="AA845" s="5">
        <v>39872</v>
      </c>
      <c r="AB845" s="2">
        <v>27</v>
      </c>
      <c r="AC845" s="2" t="s">
        <v>7</v>
      </c>
      <c r="AD845" s="6" t="s">
        <v>57</v>
      </c>
      <c r="AE845" s="2">
        <v>90</v>
      </c>
      <c r="AF845" s="2">
        <v>15</v>
      </c>
      <c r="AG845" s="2">
        <v>10</v>
      </c>
      <c r="AH845" s="2">
        <v>10</v>
      </c>
      <c r="AI845" s="2">
        <v>3</v>
      </c>
      <c r="AJ845" s="19">
        <v>942.47779607693792</v>
      </c>
      <c r="AK845" s="19">
        <f t="shared" si="162"/>
        <v>9.4247779607693788E-2</v>
      </c>
      <c r="AL845" s="19">
        <v>848.23001646924411</v>
      </c>
      <c r="AM845" s="19">
        <f t="shared" si="163"/>
        <v>8.4823001646924412E-2</v>
      </c>
      <c r="AN845" s="19">
        <f t="shared" si="164"/>
        <v>9.424777960769376E-3</v>
      </c>
      <c r="AP845" s="24">
        <v>14.08</v>
      </c>
      <c r="AQ845" s="24">
        <f t="shared" si="165"/>
        <v>1.1943078631886956</v>
      </c>
      <c r="AR845" s="24"/>
      <c r="AS845" s="24">
        <v>7.9071428571428566</v>
      </c>
      <c r="AT845" s="24">
        <f t="shared" si="166"/>
        <v>7.4523065732654992E-2</v>
      </c>
      <c r="AU845" s="24"/>
      <c r="AV845" s="25">
        <f t="shared" si="167"/>
        <v>1.1197847974560406</v>
      </c>
    </row>
    <row r="846" spans="1:48" x14ac:dyDescent="0.3">
      <c r="A846" s="2" t="s">
        <v>6</v>
      </c>
      <c r="B846" s="2">
        <v>22</v>
      </c>
      <c r="C846" s="5">
        <v>39872</v>
      </c>
      <c r="D846" s="2">
        <v>27</v>
      </c>
      <c r="E846" s="2" t="s">
        <v>7</v>
      </c>
      <c r="F846" s="6" t="s">
        <v>57</v>
      </c>
      <c r="G846" s="2">
        <v>80</v>
      </c>
      <c r="H846" s="2">
        <v>7</v>
      </c>
      <c r="I846" s="2">
        <v>10</v>
      </c>
      <c r="J846" s="2">
        <v>6</v>
      </c>
      <c r="K846" s="2">
        <v>3</v>
      </c>
      <c r="L846" s="19">
        <v>339.29200658769764</v>
      </c>
      <c r="M846" s="19">
        <f t="shared" si="156"/>
        <v>3.3929200658769768E-2</v>
      </c>
      <c r="N846" s="19">
        <v>271.43360527015813</v>
      </c>
      <c r="O846" s="19">
        <f t="shared" si="157"/>
        <v>2.7143360527015811E-2</v>
      </c>
      <c r="P846" s="19">
        <f t="shared" si="158"/>
        <v>6.7858401317539563E-3</v>
      </c>
      <c r="R846" s="24">
        <v>14.08</v>
      </c>
      <c r="S846" s="24">
        <f t="shared" si="159"/>
        <v>0.38217851622038262</v>
      </c>
      <c r="U846" s="24">
        <v>7.9071428571428566</v>
      </c>
      <c r="V846" s="24">
        <f t="shared" si="160"/>
        <v>5.3656607327511638E-2</v>
      </c>
      <c r="X846" s="25">
        <f t="shared" si="161"/>
        <v>0.32852190889287097</v>
      </c>
      <c r="AA846" s="5">
        <v>39872</v>
      </c>
      <c r="AB846" s="2">
        <v>27</v>
      </c>
      <c r="AC846" s="2" t="s">
        <v>7</v>
      </c>
      <c r="AD846" s="6" t="s">
        <v>57</v>
      </c>
      <c r="AE846" s="2">
        <v>80</v>
      </c>
      <c r="AF846" s="2">
        <v>7</v>
      </c>
      <c r="AG846" s="2">
        <v>10</v>
      </c>
      <c r="AH846" s="2">
        <v>6</v>
      </c>
      <c r="AI846" s="2">
        <v>3</v>
      </c>
      <c r="AJ846" s="19">
        <v>339.29200658769764</v>
      </c>
      <c r="AK846" s="19">
        <f t="shared" si="162"/>
        <v>3.3929200658769768E-2</v>
      </c>
      <c r="AL846" s="19">
        <v>271.43360527015813</v>
      </c>
      <c r="AM846" s="19">
        <f t="shared" si="163"/>
        <v>2.7143360527015811E-2</v>
      </c>
      <c r="AN846" s="19">
        <f t="shared" si="164"/>
        <v>6.7858401317539563E-3</v>
      </c>
      <c r="AP846" s="24">
        <v>14.08</v>
      </c>
      <c r="AQ846" s="24">
        <f t="shared" si="165"/>
        <v>0.38217851622038262</v>
      </c>
      <c r="AR846" s="24"/>
      <c r="AS846" s="24">
        <v>7.9071428571428566</v>
      </c>
      <c r="AT846" s="24">
        <f t="shared" si="166"/>
        <v>5.3656607327511638E-2</v>
      </c>
      <c r="AU846" s="24"/>
      <c r="AV846" s="25">
        <f t="shared" si="167"/>
        <v>0.32852190889287097</v>
      </c>
    </row>
    <row r="847" spans="1:48" x14ac:dyDescent="0.3">
      <c r="A847" s="2" t="s">
        <v>6</v>
      </c>
      <c r="B847" s="2">
        <v>22</v>
      </c>
      <c r="C847" s="5">
        <v>39872</v>
      </c>
      <c r="D847" s="2">
        <v>27</v>
      </c>
      <c r="E847" s="2" t="s">
        <v>7</v>
      </c>
      <c r="F847" s="6" t="s">
        <v>24</v>
      </c>
      <c r="G847" s="2">
        <v>100</v>
      </c>
      <c r="H847" s="2">
        <v>4</v>
      </c>
      <c r="I847" s="2">
        <v>12</v>
      </c>
      <c r="J847" s="2">
        <v>5</v>
      </c>
      <c r="K847" s="2">
        <v>2</v>
      </c>
      <c r="L847" s="19">
        <v>157.07963267948966</v>
      </c>
      <c r="M847" s="19">
        <f t="shared" si="156"/>
        <v>1.5707963267948967E-2</v>
      </c>
      <c r="N847" s="19">
        <v>157.07963267948966</v>
      </c>
      <c r="O847" s="19">
        <f t="shared" si="157"/>
        <v>1.5707963267948967E-2</v>
      </c>
      <c r="P847" s="19">
        <f t="shared" si="158"/>
        <v>0</v>
      </c>
      <c r="R847" s="24">
        <v>14.08</v>
      </c>
      <c r="S847" s="24">
        <f t="shared" si="159"/>
        <v>0.22116812281272147</v>
      </c>
      <c r="U847" s="24">
        <v>8.461146496815287</v>
      </c>
      <c r="V847" s="24">
        <f t="shared" si="160"/>
        <v>0</v>
      </c>
      <c r="X847" s="25">
        <f t="shared" si="161"/>
        <v>0.22116812281272147</v>
      </c>
      <c r="AA847" s="5">
        <v>39872</v>
      </c>
      <c r="AB847" s="2">
        <v>27</v>
      </c>
      <c r="AC847" s="2" t="s">
        <v>7</v>
      </c>
      <c r="AD847" s="6" t="s">
        <v>24</v>
      </c>
      <c r="AE847" s="2">
        <v>100</v>
      </c>
      <c r="AF847" s="2">
        <v>4</v>
      </c>
      <c r="AG847" s="2">
        <v>12</v>
      </c>
      <c r="AH847" s="2">
        <v>5</v>
      </c>
      <c r="AI847" s="2">
        <v>2</v>
      </c>
      <c r="AJ847" s="19">
        <v>157.07963267948966</v>
      </c>
      <c r="AK847" s="19">
        <f t="shared" si="162"/>
        <v>1.5707963267948967E-2</v>
      </c>
      <c r="AL847" s="19">
        <v>157.07963267948966</v>
      </c>
      <c r="AM847" s="19">
        <f t="shared" si="163"/>
        <v>1.5707963267948967E-2</v>
      </c>
      <c r="AN847" s="19">
        <f t="shared" si="164"/>
        <v>0</v>
      </c>
      <c r="AP847" s="24">
        <v>14.08</v>
      </c>
      <c r="AQ847" s="24">
        <f t="shared" si="165"/>
        <v>0.22116812281272147</v>
      </c>
      <c r="AR847" s="24"/>
      <c r="AS847" s="24">
        <v>8.461146496815287</v>
      </c>
      <c r="AT847" s="24">
        <f t="shared" si="166"/>
        <v>0</v>
      </c>
      <c r="AU847" s="24"/>
      <c r="AV847" s="25">
        <f t="shared" si="167"/>
        <v>0.22116812281272147</v>
      </c>
    </row>
    <row r="848" spans="1:48" x14ac:dyDescent="0.3">
      <c r="A848" s="2" t="s">
        <v>6</v>
      </c>
      <c r="B848" s="2">
        <v>22</v>
      </c>
      <c r="C848" s="5">
        <v>39872</v>
      </c>
      <c r="D848" s="2">
        <v>27</v>
      </c>
      <c r="E848" s="2" t="s">
        <v>7</v>
      </c>
      <c r="F848" s="6" t="s">
        <v>49</v>
      </c>
      <c r="G848" s="2">
        <v>20</v>
      </c>
      <c r="H848" s="2">
        <v>20</v>
      </c>
      <c r="I848" s="2">
        <v>20</v>
      </c>
      <c r="J848" s="2">
        <v>15</v>
      </c>
      <c r="K848" s="2">
        <v>2</v>
      </c>
      <c r="L848" s="19">
        <v>1413.7166941154069</v>
      </c>
      <c r="M848" s="19">
        <f t="shared" si="156"/>
        <v>0.1413716694115407</v>
      </c>
      <c r="N848" s="19">
        <v>282.74333882308139</v>
      </c>
      <c r="O848" s="19">
        <f t="shared" si="157"/>
        <v>2.8274333882308138E-2</v>
      </c>
      <c r="P848" s="19">
        <f t="shared" si="158"/>
        <v>0.11309733552923255</v>
      </c>
      <c r="R848" s="24">
        <v>14.08</v>
      </c>
      <c r="S848" s="24">
        <f t="shared" si="159"/>
        <v>0.39810262106289857</v>
      </c>
      <c r="U848" s="24">
        <v>8.461146496815287</v>
      </c>
      <c r="V848" s="24">
        <f t="shared" si="160"/>
        <v>0.95693312431230915</v>
      </c>
      <c r="X848" s="25">
        <f t="shared" si="161"/>
        <v>-0.55883050324941053</v>
      </c>
      <c r="AA848" s="5">
        <v>39872</v>
      </c>
      <c r="AB848" s="2">
        <v>27</v>
      </c>
      <c r="AC848" s="2" t="s">
        <v>7</v>
      </c>
      <c r="AD848" s="6" t="s">
        <v>49</v>
      </c>
      <c r="AE848" s="2">
        <v>20</v>
      </c>
      <c r="AF848" s="2">
        <v>20</v>
      </c>
      <c r="AG848" s="2">
        <v>20</v>
      </c>
      <c r="AH848" s="2">
        <v>15</v>
      </c>
      <c r="AI848" s="2">
        <v>2</v>
      </c>
      <c r="AJ848" s="19">
        <v>1413.7166941154069</v>
      </c>
      <c r="AK848" s="19">
        <f t="shared" si="162"/>
        <v>0.1413716694115407</v>
      </c>
      <c r="AL848" s="19">
        <v>282.74333882308139</v>
      </c>
      <c r="AM848" s="19">
        <f t="shared" si="163"/>
        <v>2.8274333882308138E-2</v>
      </c>
      <c r="AN848" s="19">
        <f t="shared" si="164"/>
        <v>0.11309733552923255</v>
      </c>
      <c r="AP848" s="24">
        <v>14.08</v>
      </c>
      <c r="AQ848" s="24">
        <f t="shared" si="165"/>
        <v>0.39810262106289857</v>
      </c>
      <c r="AR848" s="24"/>
      <c r="AS848" s="24">
        <v>8.461146496815287</v>
      </c>
      <c r="AT848" s="24">
        <f t="shared" si="166"/>
        <v>0.95693312431230915</v>
      </c>
      <c r="AU848" s="24"/>
      <c r="AV848" s="25">
        <f t="shared" si="167"/>
        <v>-0.55883050324941053</v>
      </c>
    </row>
    <row r="849" spans="1:48" x14ac:dyDescent="0.3">
      <c r="A849" s="2" t="s">
        <v>6</v>
      </c>
      <c r="B849" s="2">
        <v>22</v>
      </c>
      <c r="C849" s="5">
        <v>39872</v>
      </c>
      <c r="D849" s="2">
        <v>27</v>
      </c>
      <c r="E849" s="2" t="s">
        <v>7</v>
      </c>
      <c r="F849" s="6" t="s">
        <v>53</v>
      </c>
      <c r="G849" s="2">
        <v>90</v>
      </c>
      <c r="H849" s="2">
        <v>2</v>
      </c>
      <c r="I849" s="2">
        <v>12</v>
      </c>
      <c r="J849" s="2">
        <v>4</v>
      </c>
      <c r="K849" s="2">
        <v>2</v>
      </c>
      <c r="L849" s="19">
        <v>100.53096491487338</v>
      </c>
      <c r="M849" s="19">
        <f t="shared" si="156"/>
        <v>1.0053096491487338E-2</v>
      </c>
      <c r="N849" s="19">
        <v>90.477868423386042</v>
      </c>
      <c r="O849" s="19">
        <f t="shared" si="157"/>
        <v>9.0477868423386038E-3</v>
      </c>
      <c r="P849" s="19">
        <f t="shared" si="158"/>
        <v>1.0053096491487341E-3</v>
      </c>
      <c r="R849" s="24">
        <v>6.51</v>
      </c>
      <c r="S849" s="24">
        <f t="shared" si="159"/>
        <v>5.8901092343624312E-2</v>
      </c>
      <c r="U849" s="24">
        <v>8.2509316770186327</v>
      </c>
      <c r="V849" s="24">
        <f t="shared" si="160"/>
        <v>8.2947412293737782E-3</v>
      </c>
      <c r="X849" s="25">
        <f t="shared" si="161"/>
        <v>5.0606351114250533E-2</v>
      </c>
      <c r="AA849" s="5">
        <v>39872</v>
      </c>
      <c r="AB849" s="2">
        <v>27</v>
      </c>
      <c r="AC849" s="2" t="s">
        <v>7</v>
      </c>
      <c r="AD849" s="6" t="s">
        <v>53</v>
      </c>
      <c r="AE849" s="2">
        <v>90</v>
      </c>
      <c r="AF849" s="2">
        <v>2</v>
      </c>
      <c r="AG849" s="2">
        <v>12</v>
      </c>
      <c r="AH849" s="2">
        <v>4</v>
      </c>
      <c r="AI849" s="2">
        <v>2</v>
      </c>
      <c r="AJ849" s="19">
        <v>100.53096491487338</v>
      </c>
      <c r="AK849" s="19">
        <f t="shared" si="162"/>
        <v>1.0053096491487338E-2</v>
      </c>
      <c r="AL849" s="19">
        <v>90.477868423386042</v>
      </c>
      <c r="AM849" s="19">
        <f t="shared" si="163"/>
        <v>9.0477868423386038E-3</v>
      </c>
      <c r="AN849" s="19">
        <f t="shared" si="164"/>
        <v>1.0053096491487341E-3</v>
      </c>
      <c r="AP849" s="24">
        <v>6.51</v>
      </c>
      <c r="AQ849" s="24">
        <f t="shared" si="165"/>
        <v>5.8901092343624312E-2</v>
      </c>
      <c r="AR849" s="24"/>
      <c r="AS849" s="24">
        <v>8.2509316770186327</v>
      </c>
      <c r="AT849" s="24">
        <f t="shared" si="166"/>
        <v>8.2947412293737782E-3</v>
      </c>
      <c r="AU849" s="24"/>
      <c r="AV849" s="25">
        <f t="shared" si="167"/>
        <v>5.0606351114250533E-2</v>
      </c>
    </row>
    <row r="850" spans="1:48" x14ac:dyDescent="0.3">
      <c r="A850" s="2" t="s">
        <v>6</v>
      </c>
      <c r="B850" s="2">
        <v>22</v>
      </c>
      <c r="C850" s="5">
        <v>39872</v>
      </c>
      <c r="D850" s="2">
        <v>27</v>
      </c>
      <c r="E850" s="2" t="s">
        <v>7</v>
      </c>
      <c r="F850" s="6" t="s">
        <v>53</v>
      </c>
      <c r="G850" s="2">
        <v>90</v>
      </c>
      <c r="H850" s="2">
        <v>2</v>
      </c>
      <c r="I850" s="2">
        <v>12</v>
      </c>
      <c r="J850" s="2">
        <v>4</v>
      </c>
      <c r="K850" s="2">
        <v>2</v>
      </c>
      <c r="L850" s="19">
        <v>100.53096491487338</v>
      </c>
      <c r="M850" s="19">
        <f t="shared" si="156"/>
        <v>1.0053096491487338E-2</v>
      </c>
      <c r="N850" s="19">
        <v>90.477868423386042</v>
      </c>
      <c r="O850" s="19">
        <f t="shared" si="157"/>
        <v>9.0477868423386038E-3</v>
      </c>
      <c r="P850" s="19">
        <f t="shared" si="158"/>
        <v>1.0053096491487341E-3</v>
      </c>
      <c r="R850" s="24">
        <v>6.51</v>
      </c>
      <c r="S850" s="24">
        <f t="shared" si="159"/>
        <v>5.8901092343624312E-2</v>
      </c>
      <c r="U850" s="24">
        <v>8.2509316770186327</v>
      </c>
      <c r="V850" s="24">
        <f t="shared" si="160"/>
        <v>8.2947412293737782E-3</v>
      </c>
      <c r="X850" s="25">
        <f t="shared" si="161"/>
        <v>5.0606351114250533E-2</v>
      </c>
      <c r="AA850" s="5">
        <v>39872</v>
      </c>
      <c r="AB850" s="2">
        <v>27</v>
      </c>
      <c r="AC850" s="2" t="s">
        <v>7</v>
      </c>
      <c r="AD850" s="6" t="s">
        <v>53</v>
      </c>
      <c r="AE850" s="2">
        <v>90</v>
      </c>
      <c r="AF850" s="2">
        <v>2</v>
      </c>
      <c r="AG850" s="2">
        <v>12</v>
      </c>
      <c r="AH850" s="2">
        <v>4</v>
      </c>
      <c r="AI850" s="2">
        <v>2</v>
      </c>
      <c r="AJ850" s="19">
        <v>100.53096491487338</v>
      </c>
      <c r="AK850" s="19">
        <f t="shared" si="162"/>
        <v>1.0053096491487338E-2</v>
      </c>
      <c r="AL850" s="19">
        <v>90.477868423386042</v>
      </c>
      <c r="AM850" s="19">
        <f t="shared" si="163"/>
        <v>9.0477868423386038E-3</v>
      </c>
      <c r="AN850" s="19">
        <f t="shared" si="164"/>
        <v>1.0053096491487341E-3</v>
      </c>
      <c r="AP850" s="24">
        <v>6.51</v>
      </c>
      <c r="AQ850" s="24">
        <f t="shared" si="165"/>
        <v>5.8901092343624312E-2</v>
      </c>
      <c r="AR850" s="24"/>
      <c r="AS850" s="24">
        <v>8.2509316770186327</v>
      </c>
      <c r="AT850" s="24">
        <f t="shared" si="166"/>
        <v>8.2947412293737782E-3</v>
      </c>
      <c r="AU850" s="24"/>
      <c r="AV850" s="25">
        <f t="shared" si="167"/>
        <v>5.0606351114250533E-2</v>
      </c>
    </row>
    <row r="851" spans="1:48" x14ac:dyDescent="0.3">
      <c r="A851" s="2" t="s">
        <v>6</v>
      </c>
      <c r="B851" s="2">
        <v>22</v>
      </c>
      <c r="C851" s="5">
        <v>39872</v>
      </c>
      <c r="D851" s="2">
        <v>27</v>
      </c>
      <c r="E851" s="2" t="s">
        <v>7</v>
      </c>
      <c r="F851" s="6" t="s">
        <v>43</v>
      </c>
      <c r="G851" s="2">
        <v>20</v>
      </c>
      <c r="H851" s="2">
        <v>20</v>
      </c>
      <c r="I851" s="2">
        <v>20</v>
      </c>
      <c r="J851" s="2">
        <v>15</v>
      </c>
      <c r="K851" s="2">
        <v>2</v>
      </c>
      <c r="L851" s="19">
        <v>1413.7166941154069</v>
      </c>
      <c r="M851" s="19">
        <f t="shared" si="156"/>
        <v>0.1413716694115407</v>
      </c>
      <c r="N851" s="19">
        <v>282.74333882308139</v>
      </c>
      <c r="O851" s="19">
        <f t="shared" si="157"/>
        <v>2.8274333882308138E-2</v>
      </c>
      <c r="P851" s="19">
        <f t="shared" si="158"/>
        <v>0.11309733552923255</v>
      </c>
      <c r="R851" s="24">
        <v>14.08</v>
      </c>
      <c r="S851" s="24">
        <f t="shared" si="159"/>
        <v>0.39810262106289857</v>
      </c>
      <c r="U851" s="24">
        <v>8.1999999999999993</v>
      </c>
      <c r="V851" s="24">
        <f t="shared" si="160"/>
        <v>0.92739815133970682</v>
      </c>
      <c r="X851" s="25">
        <f t="shared" si="161"/>
        <v>-0.52929553027680831</v>
      </c>
      <c r="AA851" s="5">
        <v>39872</v>
      </c>
      <c r="AB851" s="2">
        <v>27</v>
      </c>
      <c r="AC851" s="2" t="s">
        <v>7</v>
      </c>
      <c r="AD851" s="6" t="s">
        <v>43</v>
      </c>
      <c r="AE851" s="2">
        <v>20</v>
      </c>
      <c r="AF851" s="2">
        <v>20</v>
      </c>
      <c r="AG851" s="2">
        <v>20</v>
      </c>
      <c r="AH851" s="2">
        <v>15</v>
      </c>
      <c r="AI851" s="2">
        <v>2</v>
      </c>
      <c r="AJ851" s="19">
        <v>1413.7166941154069</v>
      </c>
      <c r="AK851" s="19">
        <f t="shared" si="162"/>
        <v>0.1413716694115407</v>
      </c>
      <c r="AL851" s="19">
        <v>282.74333882308139</v>
      </c>
      <c r="AM851" s="19">
        <f t="shared" si="163"/>
        <v>2.8274333882308138E-2</v>
      </c>
      <c r="AN851" s="19">
        <f t="shared" si="164"/>
        <v>0.11309733552923255</v>
      </c>
      <c r="AP851" s="24">
        <v>14.08</v>
      </c>
      <c r="AQ851" s="24">
        <f t="shared" si="165"/>
        <v>0.39810262106289857</v>
      </c>
      <c r="AR851" s="24"/>
      <c r="AS851" s="24">
        <v>8.1999999999999993</v>
      </c>
      <c r="AT851" s="24">
        <f t="shared" si="166"/>
        <v>0.92739815133970682</v>
      </c>
      <c r="AU851" s="24"/>
      <c r="AV851" s="25">
        <f t="shared" si="167"/>
        <v>-0.52929553027680831</v>
      </c>
    </row>
    <row r="852" spans="1:48" x14ac:dyDescent="0.3">
      <c r="A852" s="2" t="s">
        <v>6</v>
      </c>
      <c r="B852" s="2">
        <v>22</v>
      </c>
      <c r="C852" s="5">
        <v>39872</v>
      </c>
      <c r="D852" s="2">
        <v>27</v>
      </c>
      <c r="E852" s="2" t="s">
        <v>7</v>
      </c>
      <c r="F852" s="6" t="s">
        <v>35</v>
      </c>
      <c r="G852" s="2">
        <v>90</v>
      </c>
      <c r="H852" s="2">
        <v>20</v>
      </c>
      <c r="I852" s="2">
        <v>20</v>
      </c>
      <c r="J852" s="2">
        <v>15</v>
      </c>
      <c r="K852" s="2">
        <v>1</v>
      </c>
      <c r="L852" s="19">
        <v>706.85834705770344</v>
      </c>
      <c r="M852" s="19">
        <f t="shared" si="156"/>
        <v>7.0685834705770348E-2</v>
      </c>
      <c r="N852" s="19">
        <v>636.17251235193316</v>
      </c>
      <c r="O852" s="19">
        <f t="shared" si="157"/>
        <v>6.3617251235193323E-2</v>
      </c>
      <c r="P852" s="19">
        <f t="shared" si="158"/>
        <v>7.0685834705770251E-3</v>
      </c>
      <c r="R852" s="24">
        <v>14.08</v>
      </c>
      <c r="S852" s="24">
        <f t="shared" si="159"/>
        <v>0.89573089739152201</v>
      </c>
      <c r="U852" s="24">
        <v>8.104694792715291</v>
      </c>
      <c r="V852" s="24">
        <f t="shared" si="160"/>
        <v>5.7288711645858997E-2</v>
      </c>
      <c r="X852" s="25">
        <f t="shared" si="161"/>
        <v>0.83844218574566298</v>
      </c>
      <c r="AA852" s="5">
        <v>39872</v>
      </c>
      <c r="AB852" s="2">
        <v>27</v>
      </c>
      <c r="AC852" s="2" t="s">
        <v>7</v>
      </c>
      <c r="AD852" s="6" t="s">
        <v>35</v>
      </c>
      <c r="AE852" s="2">
        <v>90</v>
      </c>
      <c r="AF852" s="2">
        <v>20</v>
      </c>
      <c r="AG852" s="2">
        <v>20</v>
      </c>
      <c r="AH852" s="2">
        <v>15</v>
      </c>
      <c r="AI852" s="2">
        <v>1</v>
      </c>
      <c r="AJ852" s="19">
        <v>706.85834705770344</v>
      </c>
      <c r="AK852" s="19">
        <f t="shared" si="162"/>
        <v>7.0685834705770348E-2</v>
      </c>
      <c r="AL852" s="19">
        <v>636.17251235193316</v>
      </c>
      <c r="AM852" s="19">
        <f t="shared" si="163"/>
        <v>6.3617251235193323E-2</v>
      </c>
      <c r="AN852" s="19">
        <f t="shared" si="164"/>
        <v>7.0685834705770251E-3</v>
      </c>
      <c r="AP852" s="24">
        <v>14.08</v>
      </c>
      <c r="AQ852" s="24">
        <f t="shared" si="165"/>
        <v>0.89573089739152201</v>
      </c>
      <c r="AR852" s="24"/>
      <c r="AS852" s="24">
        <v>8.104694792715291</v>
      </c>
      <c r="AT852" s="24">
        <f t="shared" si="166"/>
        <v>5.7288711645858997E-2</v>
      </c>
      <c r="AU852" s="24"/>
      <c r="AV852" s="25">
        <f t="shared" si="167"/>
        <v>0.83844218574566298</v>
      </c>
    </row>
    <row r="853" spans="1:48" x14ac:dyDescent="0.3">
      <c r="A853" s="2" t="s">
        <v>6</v>
      </c>
      <c r="B853" s="2">
        <v>22</v>
      </c>
      <c r="C853" s="5">
        <v>39872</v>
      </c>
      <c r="D853" s="2">
        <v>27</v>
      </c>
      <c r="E853" s="2" t="s">
        <v>7</v>
      </c>
      <c r="F853" s="6" t="s">
        <v>49</v>
      </c>
      <c r="G853" s="2">
        <v>100</v>
      </c>
      <c r="H853" s="2">
        <v>4</v>
      </c>
      <c r="I853" s="2">
        <v>12</v>
      </c>
      <c r="J853" s="2">
        <v>5</v>
      </c>
      <c r="K853" s="2">
        <v>2</v>
      </c>
      <c r="L853" s="19">
        <v>157.07963267948966</v>
      </c>
      <c r="M853" s="19">
        <f t="shared" si="156"/>
        <v>1.5707963267948967E-2</v>
      </c>
      <c r="N853" s="19">
        <v>157.07963267948966</v>
      </c>
      <c r="O853" s="19">
        <f t="shared" si="157"/>
        <v>1.5707963267948967E-2</v>
      </c>
      <c r="P853" s="19">
        <f t="shared" si="158"/>
        <v>0</v>
      </c>
      <c r="R853" s="24">
        <v>14.08</v>
      </c>
      <c r="S853" s="24">
        <f t="shared" si="159"/>
        <v>0.22116812281272147</v>
      </c>
      <c r="U853" s="24">
        <v>8.461146496815287</v>
      </c>
      <c r="V853" s="24">
        <f t="shared" si="160"/>
        <v>0</v>
      </c>
      <c r="X853" s="25">
        <f t="shared" si="161"/>
        <v>0.22116812281272147</v>
      </c>
      <c r="AA853" s="5">
        <v>39872</v>
      </c>
      <c r="AB853" s="2">
        <v>27</v>
      </c>
      <c r="AC853" s="2" t="s">
        <v>7</v>
      </c>
      <c r="AD853" s="6" t="s">
        <v>49</v>
      </c>
      <c r="AE853" s="2">
        <v>100</v>
      </c>
      <c r="AF853" s="2">
        <v>4</v>
      </c>
      <c r="AG853" s="2">
        <v>12</v>
      </c>
      <c r="AH853" s="2">
        <v>5</v>
      </c>
      <c r="AI853" s="2">
        <v>2</v>
      </c>
      <c r="AJ853" s="19">
        <v>157.07963267948966</v>
      </c>
      <c r="AK853" s="19">
        <f t="shared" si="162"/>
        <v>1.5707963267948967E-2</v>
      </c>
      <c r="AL853" s="19">
        <v>157.07963267948966</v>
      </c>
      <c r="AM853" s="19">
        <f t="shared" si="163"/>
        <v>1.5707963267948967E-2</v>
      </c>
      <c r="AN853" s="19">
        <f t="shared" si="164"/>
        <v>0</v>
      </c>
      <c r="AP853" s="24">
        <v>14.08</v>
      </c>
      <c r="AQ853" s="24">
        <f t="shared" si="165"/>
        <v>0.22116812281272147</v>
      </c>
      <c r="AR853" s="24"/>
      <c r="AS853" s="24">
        <v>8.461146496815287</v>
      </c>
      <c r="AT853" s="24">
        <f t="shared" si="166"/>
        <v>0</v>
      </c>
      <c r="AU853" s="24"/>
      <c r="AV853" s="25">
        <f t="shared" si="167"/>
        <v>0.22116812281272147</v>
      </c>
    </row>
    <row r="854" spans="1:48" x14ac:dyDescent="0.3">
      <c r="A854" s="2" t="s">
        <v>6</v>
      </c>
      <c r="B854" s="2">
        <v>22</v>
      </c>
      <c r="C854" s="5">
        <v>39872</v>
      </c>
      <c r="D854" s="2">
        <v>27</v>
      </c>
      <c r="E854" s="2" t="s">
        <v>7</v>
      </c>
      <c r="F854" s="6" t="s">
        <v>36</v>
      </c>
      <c r="G854" s="2">
        <v>40</v>
      </c>
      <c r="H854" s="2">
        <v>25</v>
      </c>
      <c r="I854" s="2">
        <v>25</v>
      </c>
      <c r="J854" s="2">
        <v>18.75</v>
      </c>
      <c r="K854" s="2">
        <v>2</v>
      </c>
      <c r="L854" s="19">
        <v>2208.9323345553235</v>
      </c>
      <c r="M854" s="19">
        <f t="shared" si="156"/>
        <v>0.22089323345553236</v>
      </c>
      <c r="N854" s="19">
        <v>883.57293382212947</v>
      </c>
      <c r="O854" s="19">
        <f t="shared" si="157"/>
        <v>8.8357293382212945E-2</v>
      </c>
      <c r="P854" s="19">
        <f t="shared" si="158"/>
        <v>0.13253594007331942</v>
      </c>
      <c r="R854" s="24">
        <v>14.08</v>
      </c>
      <c r="S854" s="24">
        <f t="shared" si="159"/>
        <v>1.2440706908215582</v>
      </c>
      <c r="U854" s="24">
        <v>8.3025000000000002</v>
      </c>
      <c r="V854" s="24">
        <f t="shared" si="160"/>
        <v>1.1003796424587347</v>
      </c>
      <c r="X854" s="25">
        <f t="shared" si="161"/>
        <v>0.14369104836282354</v>
      </c>
      <c r="AA854" s="5">
        <v>39872</v>
      </c>
      <c r="AB854" s="2">
        <v>27</v>
      </c>
      <c r="AC854" s="2" t="s">
        <v>7</v>
      </c>
      <c r="AD854" s="6" t="s">
        <v>36</v>
      </c>
      <c r="AE854" s="2">
        <v>40</v>
      </c>
      <c r="AF854" s="2">
        <v>25</v>
      </c>
      <c r="AG854" s="2">
        <v>25</v>
      </c>
      <c r="AH854" s="2">
        <v>18.75</v>
      </c>
      <c r="AI854" s="2">
        <v>2</v>
      </c>
      <c r="AJ854" s="19">
        <v>2208.9323345553235</v>
      </c>
      <c r="AK854" s="19">
        <f t="shared" si="162"/>
        <v>0.22089323345553236</v>
      </c>
      <c r="AL854" s="19">
        <v>883.57293382212947</v>
      </c>
      <c r="AM854" s="19">
        <f t="shared" si="163"/>
        <v>8.8357293382212945E-2</v>
      </c>
      <c r="AN854" s="19">
        <f t="shared" si="164"/>
        <v>0.13253594007331942</v>
      </c>
      <c r="AP854" s="24">
        <v>14.08</v>
      </c>
      <c r="AQ854" s="24">
        <f t="shared" si="165"/>
        <v>1.2440706908215582</v>
      </c>
      <c r="AR854" s="24"/>
      <c r="AS854" s="24">
        <v>8.3025000000000002</v>
      </c>
      <c r="AT854" s="24">
        <f t="shared" si="166"/>
        <v>1.1003796424587347</v>
      </c>
      <c r="AU854" s="24"/>
      <c r="AV854" s="25">
        <f t="shared" si="167"/>
        <v>0.14369104836282354</v>
      </c>
    </row>
    <row r="855" spans="1:48" x14ac:dyDescent="0.3">
      <c r="A855" s="2" t="s">
        <v>6</v>
      </c>
      <c r="B855" s="2">
        <v>22</v>
      </c>
      <c r="C855" s="5">
        <v>39872</v>
      </c>
      <c r="D855" s="2">
        <v>27</v>
      </c>
      <c r="E855" s="2" t="s">
        <v>7</v>
      </c>
      <c r="F855" s="6" t="s">
        <v>44</v>
      </c>
      <c r="G855" s="2">
        <v>90</v>
      </c>
      <c r="H855" s="2">
        <v>10</v>
      </c>
      <c r="I855" s="2">
        <v>10</v>
      </c>
      <c r="J855" s="2">
        <v>7.5</v>
      </c>
      <c r="K855" s="2">
        <v>2</v>
      </c>
      <c r="L855" s="19">
        <v>353.42917352885172</v>
      </c>
      <c r="M855" s="19">
        <f t="shared" si="156"/>
        <v>3.5342917352885174E-2</v>
      </c>
      <c r="N855" s="19">
        <v>318.08625617596658</v>
      </c>
      <c r="O855" s="19">
        <f t="shared" si="157"/>
        <v>3.1808625617596661E-2</v>
      </c>
      <c r="P855" s="19">
        <f t="shared" si="158"/>
        <v>3.5342917352885125E-3</v>
      </c>
      <c r="R855" s="24">
        <v>14.08</v>
      </c>
      <c r="S855" s="24">
        <f t="shared" si="159"/>
        <v>0.447865448695761</v>
      </c>
      <c r="U855" s="24">
        <v>9.0675767918088734</v>
      </c>
      <c r="V855" s="24">
        <f t="shared" si="160"/>
        <v>3.2047461714384023E-2</v>
      </c>
      <c r="X855" s="25">
        <f t="shared" si="161"/>
        <v>0.41581798698137695</v>
      </c>
      <c r="AA855" s="5">
        <v>39872</v>
      </c>
      <c r="AB855" s="2">
        <v>27</v>
      </c>
      <c r="AC855" s="2" t="s">
        <v>7</v>
      </c>
      <c r="AD855" s="6" t="s">
        <v>44</v>
      </c>
      <c r="AE855" s="2">
        <v>90</v>
      </c>
      <c r="AF855" s="2">
        <v>10</v>
      </c>
      <c r="AG855" s="2">
        <v>10</v>
      </c>
      <c r="AH855" s="2">
        <v>7.5</v>
      </c>
      <c r="AI855" s="2">
        <v>2</v>
      </c>
      <c r="AJ855" s="19">
        <v>353.42917352885172</v>
      </c>
      <c r="AK855" s="19">
        <f t="shared" si="162"/>
        <v>3.5342917352885174E-2</v>
      </c>
      <c r="AL855" s="19">
        <v>318.08625617596658</v>
      </c>
      <c r="AM855" s="19">
        <f t="shared" si="163"/>
        <v>3.1808625617596661E-2</v>
      </c>
      <c r="AN855" s="19">
        <f t="shared" si="164"/>
        <v>3.5342917352885125E-3</v>
      </c>
      <c r="AP855" s="24">
        <v>14.08</v>
      </c>
      <c r="AQ855" s="24">
        <f t="shared" si="165"/>
        <v>0.447865448695761</v>
      </c>
      <c r="AR855" s="24"/>
      <c r="AS855" s="24">
        <v>9.0675767918088734</v>
      </c>
      <c r="AT855" s="24">
        <f t="shared" si="166"/>
        <v>3.2047461714384023E-2</v>
      </c>
      <c r="AU855" s="24"/>
      <c r="AV855" s="25">
        <f t="shared" si="167"/>
        <v>0.41581798698137695</v>
      </c>
    </row>
    <row r="856" spans="1:48" x14ac:dyDescent="0.3">
      <c r="A856" s="2" t="s">
        <v>6</v>
      </c>
      <c r="B856" s="2">
        <v>22</v>
      </c>
      <c r="C856" s="5">
        <v>39872</v>
      </c>
      <c r="D856" s="2">
        <v>27</v>
      </c>
      <c r="E856" s="2" t="s">
        <v>7</v>
      </c>
      <c r="F856" s="6" t="s">
        <v>44</v>
      </c>
      <c r="G856" s="2">
        <v>90</v>
      </c>
      <c r="H856" s="2">
        <v>10</v>
      </c>
      <c r="I856" s="2">
        <v>10</v>
      </c>
      <c r="J856" s="2">
        <v>7.5</v>
      </c>
      <c r="K856" s="2">
        <v>2</v>
      </c>
      <c r="L856" s="19">
        <v>353.42917352885172</v>
      </c>
      <c r="M856" s="19">
        <f t="shared" si="156"/>
        <v>3.5342917352885174E-2</v>
      </c>
      <c r="N856" s="19">
        <v>318.08625617596658</v>
      </c>
      <c r="O856" s="19">
        <f t="shared" si="157"/>
        <v>3.1808625617596661E-2</v>
      </c>
      <c r="P856" s="19">
        <f t="shared" si="158"/>
        <v>3.5342917352885125E-3</v>
      </c>
      <c r="R856" s="24">
        <v>14.08</v>
      </c>
      <c r="S856" s="24">
        <f t="shared" si="159"/>
        <v>0.447865448695761</v>
      </c>
      <c r="U856" s="24">
        <v>9.0675767918088734</v>
      </c>
      <c r="V856" s="24">
        <f t="shared" si="160"/>
        <v>3.2047461714384023E-2</v>
      </c>
      <c r="X856" s="25">
        <f t="shared" si="161"/>
        <v>0.41581798698137695</v>
      </c>
      <c r="AA856" s="5">
        <v>39872</v>
      </c>
      <c r="AB856" s="2">
        <v>27</v>
      </c>
      <c r="AC856" s="2" t="s">
        <v>7</v>
      </c>
      <c r="AD856" s="6" t="s">
        <v>44</v>
      </c>
      <c r="AE856" s="2">
        <v>90</v>
      </c>
      <c r="AF856" s="2">
        <v>10</v>
      </c>
      <c r="AG856" s="2">
        <v>10</v>
      </c>
      <c r="AH856" s="2">
        <v>7.5</v>
      </c>
      <c r="AI856" s="2">
        <v>2</v>
      </c>
      <c r="AJ856" s="19">
        <v>353.42917352885172</v>
      </c>
      <c r="AK856" s="19">
        <f t="shared" si="162"/>
        <v>3.5342917352885174E-2</v>
      </c>
      <c r="AL856" s="19">
        <v>318.08625617596658</v>
      </c>
      <c r="AM856" s="19">
        <f t="shared" si="163"/>
        <v>3.1808625617596661E-2</v>
      </c>
      <c r="AN856" s="19">
        <f t="shared" si="164"/>
        <v>3.5342917352885125E-3</v>
      </c>
      <c r="AP856" s="24">
        <v>14.08</v>
      </c>
      <c r="AQ856" s="24">
        <f t="shared" si="165"/>
        <v>0.447865448695761</v>
      </c>
      <c r="AR856" s="24"/>
      <c r="AS856" s="24">
        <v>9.0675767918088734</v>
      </c>
      <c r="AT856" s="24">
        <f t="shared" si="166"/>
        <v>3.2047461714384023E-2</v>
      </c>
      <c r="AU856" s="24"/>
      <c r="AV856" s="25">
        <f t="shared" si="167"/>
        <v>0.41581798698137695</v>
      </c>
    </row>
    <row r="857" spans="1:48" x14ac:dyDescent="0.3">
      <c r="A857" s="2" t="s">
        <v>6</v>
      </c>
      <c r="B857" s="2">
        <v>22</v>
      </c>
      <c r="C857" s="5">
        <v>39872</v>
      </c>
      <c r="D857" s="2">
        <v>27</v>
      </c>
      <c r="E857" s="2" t="s">
        <v>7</v>
      </c>
      <c r="F857" s="6" t="s">
        <v>44</v>
      </c>
      <c r="G857" s="2">
        <v>90</v>
      </c>
      <c r="H857" s="2">
        <v>10</v>
      </c>
      <c r="I857" s="2">
        <v>10</v>
      </c>
      <c r="J857" s="2">
        <v>7.5</v>
      </c>
      <c r="K857" s="2">
        <v>2</v>
      </c>
      <c r="L857" s="19">
        <v>353.42917352885172</v>
      </c>
      <c r="M857" s="19">
        <f t="shared" si="156"/>
        <v>3.5342917352885174E-2</v>
      </c>
      <c r="N857" s="19">
        <v>318.08625617596658</v>
      </c>
      <c r="O857" s="19">
        <f t="shared" si="157"/>
        <v>3.1808625617596661E-2</v>
      </c>
      <c r="P857" s="19">
        <f t="shared" si="158"/>
        <v>3.5342917352885125E-3</v>
      </c>
      <c r="R857" s="24">
        <v>14.08</v>
      </c>
      <c r="S857" s="24">
        <f t="shared" si="159"/>
        <v>0.447865448695761</v>
      </c>
      <c r="U857" s="24">
        <v>9.0675767918088734</v>
      </c>
      <c r="V857" s="24">
        <f t="shared" si="160"/>
        <v>3.2047461714384023E-2</v>
      </c>
      <c r="X857" s="25">
        <f t="shared" si="161"/>
        <v>0.41581798698137695</v>
      </c>
      <c r="AA857" s="5">
        <v>39872</v>
      </c>
      <c r="AB857" s="2">
        <v>27</v>
      </c>
      <c r="AC857" s="2" t="s">
        <v>7</v>
      </c>
      <c r="AD857" s="6" t="s">
        <v>44</v>
      </c>
      <c r="AE857" s="2">
        <v>90</v>
      </c>
      <c r="AF857" s="2">
        <v>10</v>
      </c>
      <c r="AG857" s="2">
        <v>10</v>
      </c>
      <c r="AH857" s="2">
        <v>7.5</v>
      </c>
      <c r="AI857" s="2">
        <v>2</v>
      </c>
      <c r="AJ857" s="19">
        <v>353.42917352885172</v>
      </c>
      <c r="AK857" s="19">
        <f t="shared" si="162"/>
        <v>3.5342917352885174E-2</v>
      </c>
      <c r="AL857" s="19">
        <v>318.08625617596658</v>
      </c>
      <c r="AM857" s="19">
        <f t="shared" si="163"/>
        <v>3.1808625617596661E-2</v>
      </c>
      <c r="AN857" s="19">
        <f t="shared" si="164"/>
        <v>3.5342917352885125E-3</v>
      </c>
      <c r="AP857" s="24">
        <v>14.08</v>
      </c>
      <c r="AQ857" s="24">
        <f t="shared" si="165"/>
        <v>0.447865448695761</v>
      </c>
      <c r="AR857" s="24"/>
      <c r="AS857" s="24">
        <v>9.0675767918088734</v>
      </c>
      <c r="AT857" s="24">
        <f t="shared" si="166"/>
        <v>3.2047461714384023E-2</v>
      </c>
      <c r="AU857" s="24"/>
      <c r="AV857" s="25">
        <f t="shared" si="167"/>
        <v>0.41581798698137695</v>
      </c>
    </row>
    <row r="858" spans="1:48" x14ac:dyDescent="0.3">
      <c r="A858" s="2" t="s">
        <v>6</v>
      </c>
      <c r="B858" s="2">
        <v>22</v>
      </c>
      <c r="C858" s="5">
        <v>39872</v>
      </c>
      <c r="D858" s="2">
        <v>27</v>
      </c>
      <c r="E858" s="2" t="s">
        <v>7</v>
      </c>
      <c r="F858" s="6" t="s">
        <v>44</v>
      </c>
      <c r="G858" s="2">
        <v>90</v>
      </c>
      <c r="H858" s="2">
        <v>10</v>
      </c>
      <c r="I858" s="2">
        <v>10</v>
      </c>
      <c r="J858" s="2">
        <v>7.5</v>
      </c>
      <c r="K858" s="2">
        <v>2</v>
      </c>
      <c r="L858" s="19">
        <v>353.42917352885172</v>
      </c>
      <c r="M858" s="19">
        <f t="shared" si="156"/>
        <v>3.5342917352885174E-2</v>
      </c>
      <c r="N858" s="19">
        <v>318.08625617596658</v>
      </c>
      <c r="O858" s="19">
        <f t="shared" si="157"/>
        <v>3.1808625617596661E-2</v>
      </c>
      <c r="P858" s="19">
        <f t="shared" si="158"/>
        <v>3.5342917352885125E-3</v>
      </c>
      <c r="R858" s="24">
        <v>14.08</v>
      </c>
      <c r="S858" s="24">
        <f t="shared" si="159"/>
        <v>0.447865448695761</v>
      </c>
      <c r="U858" s="24">
        <v>9.0675767918088734</v>
      </c>
      <c r="V858" s="24">
        <f t="shared" si="160"/>
        <v>3.2047461714384023E-2</v>
      </c>
      <c r="X858" s="25">
        <f t="shared" si="161"/>
        <v>0.41581798698137695</v>
      </c>
      <c r="AA858" s="5">
        <v>39872</v>
      </c>
      <c r="AB858" s="2">
        <v>27</v>
      </c>
      <c r="AC858" s="2" t="s">
        <v>7</v>
      </c>
      <c r="AD858" s="6" t="s">
        <v>44</v>
      </c>
      <c r="AE858" s="2">
        <v>90</v>
      </c>
      <c r="AF858" s="2">
        <v>10</v>
      </c>
      <c r="AG858" s="2">
        <v>10</v>
      </c>
      <c r="AH858" s="2">
        <v>7.5</v>
      </c>
      <c r="AI858" s="2">
        <v>2</v>
      </c>
      <c r="AJ858" s="19">
        <v>353.42917352885172</v>
      </c>
      <c r="AK858" s="19">
        <f t="shared" si="162"/>
        <v>3.5342917352885174E-2</v>
      </c>
      <c r="AL858" s="19">
        <v>318.08625617596658</v>
      </c>
      <c r="AM858" s="19">
        <f t="shared" si="163"/>
        <v>3.1808625617596661E-2</v>
      </c>
      <c r="AN858" s="19">
        <f t="shared" si="164"/>
        <v>3.5342917352885125E-3</v>
      </c>
      <c r="AP858" s="24">
        <v>14.08</v>
      </c>
      <c r="AQ858" s="24">
        <f t="shared" si="165"/>
        <v>0.447865448695761</v>
      </c>
      <c r="AR858" s="24"/>
      <c r="AS858" s="24">
        <v>9.0675767918088734</v>
      </c>
      <c r="AT858" s="24">
        <f t="shared" si="166"/>
        <v>3.2047461714384023E-2</v>
      </c>
      <c r="AU858" s="24"/>
      <c r="AV858" s="25">
        <f t="shared" si="167"/>
        <v>0.41581798698137695</v>
      </c>
    </row>
    <row r="859" spans="1:48" x14ac:dyDescent="0.3">
      <c r="A859" s="2" t="s">
        <v>6</v>
      </c>
      <c r="B859" s="2">
        <v>22</v>
      </c>
      <c r="C859" s="5">
        <v>39872</v>
      </c>
      <c r="D859" s="2">
        <v>27</v>
      </c>
      <c r="E859" s="2" t="s">
        <v>7</v>
      </c>
      <c r="F859" s="6" t="s">
        <v>44</v>
      </c>
      <c r="G859" s="2">
        <v>90</v>
      </c>
      <c r="H859" s="2">
        <v>10</v>
      </c>
      <c r="I859" s="2">
        <v>10</v>
      </c>
      <c r="J859" s="2">
        <v>7.5</v>
      </c>
      <c r="K859" s="2">
        <v>2</v>
      </c>
      <c r="L859" s="19">
        <v>353.42917352885172</v>
      </c>
      <c r="M859" s="19">
        <f t="shared" si="156"/>
        <v>3.5342917352885174E-2</v>
      </c>
      <c r="N859" s="19">
        <v>318.08625617596658</v>
      </c>
      <c r="O859" s="19">
        <f t="shared" si="157"/>
        <v>3.1808625617596661E-2</v>
      </c>
      <c r="P859" s="19">
        <f t="shared" si="158"/>
        <v>3.5342917352885125E-3</v>
      </c>
      <c r="R859" s="24">
        <v>14.08</v>
      </c>
      <c r="S859" s="24">
        <f t="shared" si="159"/>
        <v>0.447865448695761</v>
      </c>
      <c r="U859" s="24">
        <v>9.0675767918088734</v>
      </c>
      <c r="V859" s="24">
        <f t="shared" si="160"/>
        <v>3.2047461714384023E-2</v>
      </c>
      <c r="X859" s="25">
        <f t="shared" si="161"/>
        <v>0.41581798698137695</v>
      </c>
      <c r="AA859" s="5">
        <v>39872</v>
      </c>
      <c r="AB859" s="2">
        <v>27</v>
      </c>
      <c r="AC859" s="2" t="s">
        <v>7</v>
      </c>
      <c r="AD859" s="6" t="s">
        <v>44</v>
      </c>
      <c r="AE859" s="2">
        <v>90</v>
      </c>
      <c r="AF859" s="2">
        <v>10</v>
      </c>
      <c r="AG859" s="2">
        <v>10</v>
      </c>
      <c r="AH859" s="2">
        <v>7.5</v>
      </c>
      <c r="AI859" s="2">
        <v>2</v>
      </c>
      <c r="AJ859" s="19">
        <v>353.42917352885172</v>
      </c>
      <c r="AK859" s="19">
        <f t="shared" si="162"/>
        <v>3.5342917352885174E-2</v>
      </c>
      <c r="AL859" s="19">
        <v>318.08625617596658</v>
      </c>
      <c r="AM859" s="19">
        <f t="shared" si="163"/>
        <v>3.1808625617596661E-2</v>
      </c>
      <c r="AN859" s="19">
        <f t="shared" si="164"/>
        <v>3.5342917352885125E-3</v>
      </c>
      <c r="AP859" s="24">
        <v>14.08</v>
      </c>
      <c r="AQ859" s="24">
        <f t="shared" si="165"/>
        <v>0.447865448695761</v>
      </c>
      <c r="AR859" s="24"/>
      <c r="AS859" s="24">
        <v>9.0675767918088734</v>
      </c>
      <c r="AT859" s="24">
        <f t="shared" si="166"/>
        <v>3.2047461714384023E-2</v>
      </c>
      <c r="AU859" s="24"/>
      <c r="AV859" s="25">
        <f t="shared" si="167"/>
        <v>0.41581798698137695</v>
      </c>
    </row>
    <row r="860" spans="1:48" x14ac:dyDescent="0.3">
      <c r="A860" s="2" t="s">
        <v>6</v>
      </c>
      <c r="B860" s="2">
        <v>22</v>
      </c>
      <c r="C860" s="5">
        <v>39872</v>
      </c>
      <c r="D860" s="2">
        <v>27</v>
      </c>
      <c r="E860" s="2" t="s">
        <v>7</v>
      </c>
      <c r="F860" s="6" t="s">
        <v>53</v>
      </c>
      <c r="G860" s="2">
        <v>40</v>
      </c>
      <c r="H860" s="2">
        <v>20</v>
      </c>
      <c r="I860" s="2">
        <v>25</v>
      </c>
      <c r="J860" s="2">
        <v>16.25</v>
      </c>
      <c r="K860" s="2">
        <v>2</v>
      </c>
      <c r="L860" s="19">
        <v>1659.1536201771096</v>
      </c>
      <c r="M860" s="19">
        <f t="shared" si="156"/>
        <v>0.16591536201771095</v>
      </c>
      <c r="N860" s="19">
        <v>663.6614480708439</v>
      </c>
      <c r="O860" s="19">
        <f t="shared" si="157"/>
        <v>6.6366144807084387E-2</v>
      </c>
      <c r="P860" s="19">
        <f t="shared" si="158"/>
        <v>9.9549217210626567E-2</v>
      </c>
      <c r="R860" s="24">
        <v>6.51</v>
      </c>
      <c r="S860" s="24">
        <f t="shared" si="159"/>
        <v>0.43204360269411934</v>
      </c>
      <c r="U860" s="24">
        <v>8.2509316770186327</v>
      </c>
      <c r="V860" s="24">
        <f t="shared" si="160"/>
        <v>0.82137378970556718</v>
      </c>
      <c r="X860" s="25">
        <f t="shared" si="161"/>
        <v>-0.38933018701144784</v>
      </c>
      <c r="AA860" s="5">
        <v>39872</v>
      </c>
      <c r="AB860" s="2">
        <v>27</v>
      </c>
      <c r="AC860" s="2" t="s">
        <v>7</v>
      </c>
      <c r="AD860" s="6" t="s">
        <v>53</v>
      </c>
      <c r="AE860" s="2">
        <v>40</v>
      </c>
      <c r="AF860" s="2">
        <v>20</v>
      </c>
      <c r="AG860" s="2">
        <v>25</v>
      </c>
      <c r="AH860" s="2">
        <v>16.25</v>
      </c>
      <c r="AI860" s="2">
        <v>2</v>
      </c>
      <c r="AJ860" s="19">
        <v>1659.1536201771096</v>
      </c>
      <c r="AK860" s="19">
        <f t="shared" si="162"/>
        <v>0.16591536201771095</v>
      </c>
      <c r="AL860" s="19">
        <v>663.6614480708439</v>
      </c>
      <c r="AM860" s="19">
        <f t="shared" si="163"/>
        <v>6.6366144807084387E-2</v>
      </c>
      <c r="AN860" s="19">
        <f t="shared" si="164"/>
        <v>9.9549217210626567E-2</v>
      </c>
      <c r="AP860" s="24">
        <v>6.51</v>
      </c>
      <c r="AQ860" s="24">
        <f t="shared" si="165"/>
        <v>0.43204360269411934</v>
      </c>
      <c r="AR860" s="24"/>
      <c r="AS860" s="24">
        <v>8.2509316770186327</v>
      </c>
      <c r="AT860" s="24">
        <f t="shared" si="166"/>
        <v>0.82137378970556718</v>
      </c>
      <c r="AU860" s="24"/>
      <c r="AV860" s="25">
        <f t="shared" si="167"/>
        <v>-0.38933018701144784</v>
      </c>
    </row>
    <row r="861" spans="1:48" x14ac:dyDescent="0.3">
      <c r="A861" s="2" t="s">
        <v>6</v>
      </c>
      <c r="B861" s="2">
        <v>22</v>
      </c>
      <c r="C861" s="5">
        <v>39872</v>
      </c>
      <c r="D861" s="2">
        <v>27</v>
      </c>
      <c r="E861" s="2" t="s">
        <v>7</v>
      </c>
      <c r="F861" s="6" t="s">
        <v>36</v>
      </c>
      <c r="G861" s="2">
        <v>70</v>
      </c>
      <c r="H861" s="2">
        <v>25</v>
      </c>
      <c r="I861" s="2">
        <v>40</v>
      </c>
      <c r="J861" s="2">
        <v>22.5</v>
      </c>
      <c r="K861" s="2">
        <v>2</v>
      </c>
      <c r="L861" s="19">
        <v>3180.8625617596654</v>
      </c>
      <c r="M861" s="19">
        <f t="shared" si="156"/>
        <v>0.31808625617596653</v>
      </c>
      <c r="N861" s="19">
        <v>2226.6037932317654</v>
      </c>
      <c r="O861" s="19">
        <f t="shared" si="157"/>
        <v>0.22266037932317653</v>
      </c>
      <c r="P861" s="19">
        <f t="shared" si="158"/>
        <v>9.5425876852789998E-2</v>
      </c>
      <c r="R861" s="24">
        <v>14.08</v>
      </c>
      <c r="S861" s="24">
        <f t="shared" si="159"/>
        <v>3.1350581408703255</v>
      </c>
      <c r="U861" s="24">
        <v>8.3025000000000002</v>
      </c>
      <c r="V861" s="24">
        <f t="shared" si="160"/>
        <v>0.79227334257028903</v>
      </c>
      <c r="X861" s="25">
        <f t="shared" si="161"/>
        <v>2.3427847983000367</v>
      </c>
      <c r="AA861" s="5">
        <v>39872</v>
      </c>
      <c r="AB861" s="2">
        <v>27</v>
      </c>
      <c r="AC861" s="2" t="s">
        <v>7</v>
      </c>
      <c r="AD861" s="6" t="s">
        <v>36</v>
      </c>
      <c r="AE861" s="2">
        <v>70</v>
      </c>
      <c r="AF861" s="2">
        <v>25</v>
      </c>
      <c r="AG861" s="2">
        <v>40</v>
      </c>
      <c r="AH861" s="2">
        <v>22.5</v>
      </c>
      <c r="AI861" s="2">
        <v>2</v>
      </c>
      <c r="AJ861" s="19">
        <v>3180.8625617596654</v>
      </c>
      <c r="AK861" s="19">
        <f t="shared" si="162"/>
        <v>0.31808625617596653</v>
      </c>
      <c r="AL861" s="19">
        <v>2226.6037932317654</v>
      </c>
      <c r="AM861" s="19">
        <f t="shared" si="163"/>
        <v>0.22266037932317653</v>
      </c>
      <c r="AN861" s="19">
        <f t="shared" si="164"/>
        <v>9.5425876852789998E-2</v>
      </c>
      <c r="AP861" s="24">
        <v>14.08</v>
      </c>
      <c r="AQ861" s="24">
        <f t="shared" si="165"/>
        <v>3.1350581408703255</v>
      </c>
      <c r="AR861" s="24"/>
      <c r="AS861" s="24">
        <v>8.3025000000000002</v>
      </c>
      <c r="AT861" s="24">
        <f t="shared" si="166"/>
        <v>0.79227334257028903</v>
      </c>
      <c r="AU861" s="24"/>
      <c r="AV861" s="25">
        <f t="shared" si="167"/>
        <v>2.3427847983000367</v>
      </c>
    </row>
    <row r="862" spans="1:48" x14ac:dyDescent="0.3">
      <c r="A862" s="2" t="s">
        <v>6</v>
      </c>
      <c r="B862" s="2">
        <v>22</v>
      </c>
      <c r="C862" s="5">
        <v>39872</v>
      </c>
      <c r="D862" s="2">
        <v>27</v>
      </c>
      <c r="E862" s="2" t="s">
        <v>7</v>
      </c>
      <c r="F862" s="6" t="s">
        <v>46</v>
      </c>
      <c r="G862" s="2">
        <v>80</v>
      </c>
      <c r="H862" s="2">
        <v>10</v>
      </c>
      <c r="I862" s="2">
        <v>50</v>
      </c>
      <c r="J862" s="2">
        <v>17.5</v>
      </c>
      <c r="K862" s="2">
        <v>3</v>
      </c>
      <c r="L862" s="19">
        <v>2886.3382504856222</v>
      </c>
      <c r="M862" s="19">
        <f t="shared" si="156"/>
        <v>0.28863382504856222</v>
      </c>
      <c r="N862" s="19">
        <v>2309.070600388498</v>
      </c>
      <c r="O862" s="19">
        <f t="shared" si="157"/>
        <v>0.23090706003884978</v>
      </c>
      <c r="P862" s="19">
        <f t="shared" si="158"/>
        <v>5.7726765009712439E-2</v>
      </c>
      <c r="R862" s="24">
        <v>14.08</v>
      </c>
      <c r="S862" s="24">
        <f t="shared" si="159"/>
        <v>3.2511714053470051</v>
      </c>
      <c r="U862" s="24">
        <v>12.651428571428571</v>
      </c>
      <c r="V862" s="24">
        <f t="shared" si="160"/>
        <v>0.73032604418001912</v>
      </c>
      <c r="X862" s="25">
        <f t="shared" si="161"/>
        <v>2.5208453611669861</v>
      </c>
      <c r="AA862" s="5">
        <v>39872</v>
      </c>
      <c r="AB862" s="2">
        <v>27</v>
      </c>
      <c r="AC862" s="2" t="s">
        <v>7</v>
      </c>
      <c r="AD862" s="6" t="s">
        <v>46</v>
      </c>
      <c r="AE862" s="2">
        <v>80</v>
      </c>
      <c r="AF862" s="2">
        <v>10</v>
      </c>
      <c r="AG862" s="2">
        <v>50</v>
      </c>
      <c r="AH862" s="2">
        <v>17.5</v>
      </c>
      <c r="AI862" s="2">
        <v>3</v>
      </c>
      <c r="AJ862" s="19">
        <v>2886.3382504856222</v>
      </c>
      <c r="AK862" s="19">
        <f t="shared" si="162"/>
        <v>0.28863382504856222</v>
      </c>
      <c r="AL862" s="19">
        <v>2309.070600388498</v>
      </c>
      <c r="AM862" s="19">
        <f t="shared" si="163"/>
        <v>0.23090706003884978</v>
      </c>
      <c r="AN862" s="19">
        <f t="shared" si="164"/>
        <v>5.7726765009712439E-2</v>
      </c>
      <c r="AP862" s="24">
        <v>14.08</v>
      </c>
      <c r="AQ862" s="24">
        <f t="shared" si="165"/>
        <v>3.2511714053470051</v>
      </c>
      <c r="AR862" s="24"/>
      <c r="AS862" s="24">
        <v>12.651428571428571</v>
      </c>
      <c r="AT862" s="24">
        <f t="shared" si="166"/>
        <v>0.73032604418001912</v>
      </c>
      <c r="AU862" s="24"/>
      <c r="AV862" s="25">
        <f t="shared" si="167"/>
        <v>2.5208453611669861</v>
      </c>
    </row>
    <row r="863" spans="1:48" x14ac:dyDescent="0.3">
      <c r="A863" s="2" t="s">
        <v>6</v>
      </c>
      <c r="B863" s="2">
        <v>22</v>
      </c>
      <c r="C863" s="5">
        <v>39872</v>
      </c>
      <c r="D863" s="2">
        <v>27</v>
      </c>
      <c r="E863" s="2" t="s">
        <v>7</v>
      </c>
      <c r="F863" s="6" t="s">
        <v>35</v>
      </c>
      <c r="G863" s="2">
        <v>90</v>
      </c>
      <c r="H863" s="2">
        <v>5</v>
      </c>
      <c r="I863" s="2">
        <v>15</v>
      </c>
      <c r="J863" s="2">
        <v>6.25</v>
      </c>
      <c r="K863" s="2">
        <v>1</v>
      </c>
      <c r="L863" s="19">
        <v>122.7184630308513</v>
      </c>
      <c r="M863" s="19">
        <f t="shared" si="156"/>
        <v>1.2271846303085129E-2</v>
      </c>
      <c r="N863" s="19">
        <v>110.44661672776617</v>
      </c>
      <c r="O863" s="19">
        <f t="shared" si="157"/>
        <v>1.1044661672776616E-2</v>
      </c>
      <c r="P863" s="19">
        <f t="shared" si="158"/>
        <v>1.2271846303085129E-3</v>
      </c>
      <c r="R863" s="24">
        <v>14.08</v>
      </c>
      <c r="S863" s="24">
        <f t="shared" si="159"/>
        <v>0.15550883635269477</v>
      </c>
      <c r="U863" s="24">
        <v>8.104694792715291</v>
      </c>
      <c r="V863" s="24">
        <f t="shared" si="160"/>
        <v>9.9459568829616436E-3</v>
      </c>
      <c r="X863" s="25">
        <f t="shared" si="161"/>
        <v>0.14556287946973312</v>
      </c>
      <c r="AA863" s="5">
        <v>39872</v>
      </c>
      <c r="AB863" s="2">
        <v>27</v>
      </c>
      <c r="AC863" s="2" t="s">
        <v>7</v>
      </c>
      <c r="AD863" s="6" t="s">
        <v>35</v>
      </c>
      <c r="AE863" s="2">
        <v>90</v>
      </c>
      <c r="AF863" s="2">
        <v>5</v>
      </c>
      <c r="AG863" s="2">
        <v>15</v>
      </c>
      <c r="AH863" s="2">
        <v>6.25</v>
      </c>
      <c r="AI863" s="2">
        <v>1</v>
      </c>
      <c r="AJ863" s="19">
        <v>122.7184630308513</v>
      </c>
      <c r="AK863" s="19">
        <f t="shared" si="162"/>
        <v>1.2271846303085129E-2</v>
      </c>
      <c r="AL863" s="19">
        <v>110.44661672776617</v>
      </c>
      <c r="AM863" s="19">
        <f t="shared" si="163"/>
        <v>1.1044661672776616E-2</v>
      </c>
      <c r="AN863" s="19">
        <f t="shared" si="164"/>
        <v>1.2271846303085129E-3</v>
      </c>
      <c r="AP863" s="24">
        <v>14.08</v>
      </c>
      <c r="AQ863" s="24">
        <f t="shared" si="165"/>
        <v>0.15550883635269477</v>
      </c>
      <c r="AR863" s="24"/>
      <c r="AS863" s="24">
        <v>8.104694792715291</v>
      </c>
      <c r="AT863" s="24">
        <f t="shared" si="166"/>
        <v>9.9459568829616436E-3</v>
      </c>
      <c r="AU863" s="24"/>
      <c r="AV863" s="25">
        <f t="shared" si="167"/>
        <v>0.14556287946973312</v>
      </c>
    </row>
    <row r="864" spans="1:48" x14ac:dyDescent="0.3">
      <c r="A864" s="2" t="s">
        <v>6</v>
      </c>
      <c r="B864" s="2">
        <v>22</v>
      </c>
      <c r="C864" s="5">
        <v>39872</v>
      </c>
      <c r="D864" s="2">
        <v>27</v>
      </c>
      <c r="E864" s="2" t="s">
        <v>7</v>
      </c>
      <c r="F864" s="6" t="s">
        <v>53</v>
      </c>
      <c r="G864" s="2">
        <v>90</v>
      </c>
      <c r="H864" s="2">
        <v>5</v>
      </c>
      <c r="I864" s="2">
        <v>15</v>
      </c>
      <c r="J864" s="2">
        <v>6.25</v>
      </c>
      <c r="K864" s="2">
        <v>2</v>
      </c>
      <c r="L864" s="19">
        <v>245.43692606170259</v>
      </c>
      <c r="M864" s="19">
        <f t="shared" si="156"/>
        <v>2.4543692606170259E-2</v>
      </c>
      <c r="N864" s="19">
        <v>220.89323345553234</v>
      </c>
      <c r="O864" s="19">
        <f t="shared" si="157"/>
        <v>2.2089323345553233E-2</v>
      </c>
      <c r="P864" s="19">
        <f t="shared" si="158"/>
        <v>2.4543692606170259E-3</v>
      </c>
      <c r="R864" s="24">
        <v>6.51</v>
      </c>
      <c r="S864" s="24">
        <f t="shared" si="159"/>
        <v>0.14380149497955155</v>
      </c>
      <c r="U864" s="24">
        <v>8.2509316770186327</v>
      </c>
      <c r="V864" s="24">
        <f t="shared" si="160"/>
        <v>2.0250833079525819E-2</v>
      </c>
      <c r="X864" s="25">
        <f t="shared" si="161"/>
        <v>0.12355066190002573</v>
      </c>
      <c r="AA864" s="5">
        <v>39872</v>
      </c>
      <c r="AB864" s="2">
        <v>27</v>
      </c>
      <c r="AC864" s="2" t="s">
        <v>7</v>
      </c>
      <c r="AD864" s="6" t="s">
        <v>53</v>
      </c>
      <c r="AE864" s="2">
        <v>90</v>
      </c>
      <c r="AF864" s="2">
        <v>5</v>
      </c>
      <c r="AG864" s="2">
        <v>15</v>
      </c>
      <c r="AH864" s="2">
        <v>6.25</v>
      </c>
      <c r="AI864" s="2">
        <v>2</v>
      </c>
      <c r="AJ864" s="19">
        <v>245.43692606170259</v>
      </c>
      <c r="AK864" s="19">
        <f t="shared" si="162"/>
        <v>2.4543692606170259E-2</v>
      </c>
      <c r="AL864" s="19">
        <v>220.89323345553234</v>
      </c>
      <c r="AM864" s="19">
        <f t="shared" si="163"/>
        <v>2.2089323345553233E-2</v>
      </c>
      <c r="AN864" s="19">
        <f t="shared" si="164"/>
        <v>2.4543692606170259E-3</v>
      </c>
      <c r="AP864" s="24">
        <v>6.51</v>
      </c>
      <c r="AQ864" s="24">
        <f t="shared" si="165"/>
        <v>0.14380149497955155</v>
      </c>
      <c r="AR864" s="24"/>
      <c r="AS864" s="24">
        <v>8.2509316770186327</v>
      </c>
      <c r="AT864" s="24">
        <f t="shared" si="166"/>
        <v>2.0250833079525819E-2</v>
      </c>
      <c r="AU864" s="24"/>
      <c r="AV864" s="25">
        <f t="shared" si="167"/>
        <v>0.12355066190002573</v>
      </c>
    </row>
    <row r="865" spans="1:48" x14ac:dyDescent="0.3">
      <c r="A865" s="2" t="s">
        <v>6</v>
      </c>
      <c r="B865" s="2">
        <v>22</v>
      </c>
      <c r="C865" s="5">
        <v>39872</v>
      </c>
      <c r="D865" s="2">
        <v>27</v>
      </c>
      <c r="E865" s="2" t="s">
        <v>7</v>
      </c>
      <c r="F865" s="6" t="s">
        <v>44</v>
      </c>
      <c r="G865" s="2">
        <v>100</v>
      </c>
      <c r="H865" s="2">
        <v>5</v>
      </c>
      <c r="I865" s="2">
        <v>20</v>
      </c>
      <c r="J865" s="2">
        <v>7.5</v>
      </c>
      <c r="K865" s="2">
        <v>2</v>
      </c>
      <c r="L865" s="19">
        <v>353.42917352885172</v>
      </c>
      <c r="M865" s="19">
        <f t="shared" si="156"/>
        <v>3.5342917352885174E-2</v>
      </c>
      <c r="N865" s="19">
        <v>353.42917352885172</v>
      </c>
      <c r="O865" s="19">
        <f t="shared" si="157"/>
        <v>3.5342917352885174E-2</v>
      </c>
      <c r="P865" s="19">
        <f t="shared" si="158"/>
        <v>0</v>
      </c>
      <c r="R865" s="24">
        <v>14.08</v>
      </c>
      <c r="S865" s="24">
        <f t="shared" si="159"/>
        <v>0.49762827632862328</v>
      </c>
      <c r="U865" s="24">
        <v>9.0675767918088734</v>
      </c>
      <c r="V865" s="24">
        <f t="shared" si="160"/>
        <v>0</v>
      </c>
      <c r="X865" s="25">
        <f t="shared" si="161"/>
        <v>0.49762827632862328</v>
      </c>
      <c r="AA865" s="5">
        <v>39872</v>
      </c>
      <c r="AB865" s="2">
        <v>27</v>
      </c>
      <c r="AC865" s="2" t="s">
        <v>7</v>
      </c>
      <c r="AD865" s="6" t="s">
        <v>44</v>
      </c>
      <c r="AE865" s="2">
        <v>100</v>
      </c>
      <c r="AF865" s="2">
        <v>5</v>
      </c>
      <c r="AG865" s="2">
        <v>20</v>
      </c>
      <c r="AH865" s="2">
        <v>7.5</v>
      </c>
      <c r="AI865" s="2">
        <v>2</v>
      </c>
      <c r="AJ865" s="19">
        <v>353.42917352885172</v>
      </c>
      <c r="AK865" s="19">
        <f t="shared" si="162"/>
        <v>3.5342917352885174E-2</v>
      </c>
      <c r="AL865" s="19">
        <v>353.42917352885172</v>
      </c>
      <c r="AM865" s="19">
        <f t="shared" si="163"/>
        <v>3.5342917352885174E-2</v>
      </c>
      <c r="AN865" s="19">
        <f t="shared" si="164"/>
        <v>0</v>
      </c>
      <c r="AP865" s="24">
        <v>14.08</v>
      </c>
      <c r="AQ865" s="24">
        <f t="shared" si="165"/>
        <v>0.49762827632862328</v>
      </c>
      <c r="AR865" s="24"/>
      <c r="AS865" s="24">
        <v>9.0675767918088734</v>
      </c>
      <c r="AT865" s="24">
        <f t="shared" si="166"/>
        <v>0</v>
      </c>
      <c r="AU865" s="24"/>
      <c r="AV865" s="25">
        <f t="shared" si="167"/>
        <v>0.49762827632862328</v>
      </c>
    </row>
    <row r="866" spans="1:48" x14ac:dyDescent="0.3">
      <c r="A866" s="2" t="s">
        <v>6</v>
      </c>
      <c r="B866" s="2">
        <v>49</v>
      </c>
      <c r="C866" s="5">
        <v>39872</v>
      </c>
      <c r="D866" s="2">
        <v>15</v>
      </c>
      <c r="E866" s="2" t="s">
        <v>8</v>
      </c>
      <c r="F866" s="6" t="s">
        <v>41</v>
      </c>
      <c r="G866" s="2">
        <v>20</v>
      </c>
      <c r="H866" s="2">
        <v>40</v>
      </c>
      <c r="I866" s="2">
        <v>60</v>
      </c>
      <c r="J866" s="2">
        <v>35</v>
      </c>
      <c r="K866" s="2">
        <v>3</v>
      </c>
      <c r="L866" s="19">
        <v>11545.353001942489</v>
      </c>
      <c r="M866" s="19">
        <f t="shared" si="156"/>
        <v>1.1545353001942489</v>
      </c>
      <c r="N866" s="19">
        <v>2309.070600388498</v>
      </c>
      <c r="O866" s="19">
        <f t="shared" si="157"/>
        <v>0.23090706003884978</v>
      </c>
      <c r="P866" s="19">
        <f t="shared" si="158"/>
        <v>0.92362824015539913</v>
      </c>
      <c r="R866" s="24">
        <v>14.08</v>
      </c>
      <c r="S866" s="24">
        <f t="shared" si="159"/>
        <v>3.2511714053470051</v>
      </c>
      <c r="U866" s="24">
        <v>8.1999999999999993</v>
      </c>
      <c r="V866" s="24">
        <f t="shared" si="160"/>
        <v>7.5737515692742718</v>
      </c>
      <c r="X866" s="25">
        <f t="shared" si="161"/>
        <v>-4.3225801639272667</v>
      </c>
      <c r="AA866" s="5">
        <v>39872</v>
      </c>
      <c r="AB866" s="2">
        <v>15</v>
      </c>
      <c r="AC866" s="2" t="s">
        <v>8</v>
      </c>
      <c r="AD866" s="6" t="s">
        <v>41</v>
      </c>
      <c r="AE866" s="2">
        <v>20</v>
      </c>
      <c r="AF866" s="2">
        <v>40</v>
      </c>
      <c r="AG866" s="2">
        <v>60</v>
      </c>
      <c r="AH866" s="2">
        <v>35</v>
      </c>
      <c r="AI866" s="2">
        <v>3</v>
      </c>
      <c r="AJ866" s="19">
        <v>11545.353001942489</v>
      </c>
      <c r="AK866" s="19">
        <f t="shared" si="162"/>
        <v>1.1545353001942489</v>
      </c>
      <c r="AL866" s="19">
        <v>2309.070600388498</v>
      </c>
      <c r="AM866" s="19">
        <f t="shared" si="163"/>
        <v>0.23090706003884978</v>
      </c>
      <c r="AN866" s="19">
        <f t="shared" si="164"/>
        <v>0.92362824015539913</v>
      </c>
      <c r="AP866" s="24">
        <v>14.08</v>
      </c>
      <c r="AQ866" s="24">
        <f t="shared" si="165"/>
        <v>3.2511714053470051</v>
      </c>
      <c r="AR866" s="24"/>
      <c r="AS866" s="24">
        <v>8.1999999999999993</v>
      </c>
      <c r="AT866" s="24">
        <f t="shared" si="166"/>
        <v>7.5737515692742718</v>
      </c>
      <c r="AU866" s="24"/>
      <c r="AV866" s="25">
        <f t="shared" si="167"/>
        <v>-4.3225801639272667</v>
      </c>
    </row>
    <row r="867" spans="1:48" x14ac:dyDescent="0.3">
      <c r="A867" s="2" t="s">
        <v>6</v>
      </c>
      <c r="B867" s="2">
        <v>49</v>
      </c>
      <c r="C867" s="5">
        <v>39872</v>
      </c>
      <c r="D867" s="2">
        <v>15</v>
      </c>
      <c r="E867" s="2" t="s">
        <v>8</v>
      </c>
      <c r="F867" s="6" t="s">
        <v>41</v>
      </c>
      <c r="G867" s="2">
        <v>30</v>
      </c>
      <c r="H867" s="2">
        <v>45</v>
      </c>
      <c r="I867" s="2">
        <v>65</v>
      </c>
      <c r="J867" s="2">
        <v>38.75</v>
      </c>
      <c r="K867" s="2">
        <v>3</v>
      </c>
      <c r="L867" s="19">
        <v>14151.893156717771</v>
      </c>
      <c r="M867" s="19">
        <f t="shared" si="156"/>
        <v>1.4151893156717772</v>
      </c>
      <c r="N867" s="19">
        <v>4245.5679470153309</v>
      </c>
      <c r="O867" s="19">
        <f t="shared" si="157"/>
        <v>0.42455679470153307</v>
      </c>
      <c r="P867" s="19">
        <f t="shared" si="158"/>
        <v>0.99063252097024412</v>
      </c>
      <c r="R867" s="24">
        <v>14.08</v>
      </c>
      <c r="S867" s="24">
        <f t="shared" si="159"/>
        <v>5.9777596693975861</v>
      </c>
      <c r="U867" s="24">
        <v>8.1999999999999993</v>
      </c>
      <c r="V867" s="24">
        <f t="shared" si="160"/>
        <v>8.1231866719560006</v>
      </c>
      <c r="X867" s="25">
        <f t="shared" si="161"/>
        <v>-2.1454270025584146</v>
      </c>
      <c r="AA867" s="5">
        <v>39872</v>
      </c>
      <c r="AB867" s="2">
        <v>15</v>
      </c>
      <c r="AC867" s="2" t="s">
        <v>8</v>
      </c>
      <c r="AD867" s="6" t="s">
        <v>41</v>
      </c>
      <c r="AE867" s="2">
        <v>30</v>
      </c>
      <c r="AF867" s="2">
        <v>45</v>
      </c>
      <c r="AG867" s="2">
        <v>65</v>
      </c>
      <c r="AH867" s="2">
        <v>38.75</v>
      </c>
      <c r="AI867" s="2">
        <v>3</v>
      </c>
      <c r="AJ867" s="19">
        <v>14151.893156717771</v>
      </c>
      <c r="AK867" s="19">
        <f t="shared" si="162"/>
        <v>1.4151893156717772</v>
      </c>
      <c r="AL867" s="19">
        <v>4245.5679470153309</v>
      </c>
      <c r="AM867" s="19">
        <f t="shared" si="163"/>
        <v>0.42455679470153307</v>
      </c>
      <c r="AN867" s="19">
        <f t="shared" si="164"/>
        <v>0.99063252097024412</v>
      </c>
      <c r="AP867" s="24">
        <v>14.08</v>
      </c>
      <c r="AQ867" s="24">
        <f t="shared" si="165"/>
        <v>5.9777596693975861</v>
      </c>
      <c r="AR867" s="24"/>
      <c r="AS867" s="24">
        <v>8.1999999999999993</v>
      </c>
      <c r="AT867" s="24">
        <f t="shared" si="166"/>
        <v>8.1231866719560006</v>
      </c>
      <c r="AU867" s="24"/>
      <c r="AV867" s="25">
        <f t="shared" si="167"/>
        <v>-2.1454270025584146</v>
      </c>
    </row>
    <row r="868" spans="1:48" x14ac:dyDescent="0.3">
      <c r="A868" s="2" t="s">
        <v>6</v>
      </c>
      <c r="B868" s="2">
        <v>49</v>
      </c>
      <c r="C868" s="5">
        <v>39872</v>
      </c>
      <c r="D868" s="2">
        <v>15</v>
      </c>
      <c r="E868" s="2" t="s">
        <v>8</v>
      </c>
      <c r="F868" s="6" t="s">
        <v>44</v>
      </c>
      <c r="G868" s="2">
        <v>90</v>
      </c>
      <c r="H868" s="2">
        <v>10</v>
      </c>
      <c r="I868" s="2">
        <v>25</v>
      </c>
      <c r="J868" s="2">
        <v>11.25</v>
      </c>
      <c r="K868" s="2">
        <v>2</v>
      </c>
      <c r="L868" s="19">
        <v>795.21564043991634</v>
      </c>
      <c r="M868" s="19">
        <f t="shared" si="156"/>
        <v>7.9521564043991633E-2</v>
      </c>
      <c r="N868" s="19">
        <v>715.69407639592475</v>
      </c>
      <c r="O868" s="19">
        <f t="shared" si="157"/>
        <v>7.1569407639592478E-2</v>
      </c>
      <c r="P868" s="19">
        <f t="shared" si="158"/>
        <v>7.9521564043991549E-3</v>
      </c>
      <c r="R868" s="24">
        <v>14.08</v>
      </c>
      <c r="S868" s="24">
        <f t="shared" si="159"/>
        <v>1.0076972595654621</v>
      </c>
      <c r="U868" s="24">
        <v>9.0675767918088734</v>
      </c>
      <c r="V868" s="24">
        <f t="shared" si="160"/>
        <v>7.2106788857364074E-2</v>
      </c>
      <c r="X868" s="25">
        <f t="shared" si="161"/>
        <v>0.93559047070809798</v>
      </c>
      <c r="AA868" s="5">
        <v>39872</v>
      </c>
      <c r="AB868" s="2">
        <v>15</v>
      </c>
      <c r="AC868" s="2" t="s">
        <v>8</v>
      </c>
      <c r="AD868" s="6" t="s">
        <v>44</v>
      </c>
      <c r="AE868" s="2">
        <v>90</v>
      </c>
      <c r="AF868" s="2">
        <v>10</v>
      </c>
      <c r="AG868" s="2">
        <v>25</v>
      </c>
      <c r="AH868" s="2">
        <v>11.25</v>
      </c>
      <c r="AI868" s="2">
        <v>2</v>
      </c>
      <c r="AJ868" s="19">
        <v>795.21564043991634</v>
      </c>
      <c r="AK868" s="19">
        <f t="shared" si="162"/>
        <v>7.9521564043991633E-2</v>
      </c>
      <c r="AL868" s="19">
        <v>715.69407639592475</v>
      </c>
      <c r="AM868" s="19">
        <f t="shared" si="163"/>
        <v>7.1569407639592478E-2</v>
      </c>
      <c r="AN868" s="19">
        <f t="shared" si="164"/>
        <v>7.9521564043991549E-3</v>
      </c>
      <c r="AP868" s="24">
        <v>14.08</v>
      </c>
      <c r="AQ868" s="24">
        <f t="shared" si="165"/>
        <v>1.0076972595654621</v>
      </c>
      <c r="AR868" s="24"/>
      <c r="AS868" s="24">
        <v>9.0675767918088734</v>
      </c>
      <c r="AT868" s="24">
        <f t="shared" si="166"/>
        <v>7.2106788857364074E-2</v>
      </c>
      <c r="AU868" s="24"/>
      <c r="AV868" s="25">
        <f t="shared" si="167"/>
        <v>0.93559047070809798</v>
      </c>
    </row>
    <row r="869" spans="1:48" x14ac:dyDescent="0.3">
      <c r="A869" s="2" t="s">
        <v>6</v>
      </c>
      <c r="B869" s="2">
        <v>49</v>
      </c>
      <c r="C869" s="5">
        <v>39872</v>
      </c>
      <c r="D869" s="2">
        <v>15</v>
      </c>
      <c r="E869" s="2" t="s">
        <v>8</v>
      </c>
      <c r="F869" s="6" t="s">
        <v>44</v>
      </c>
      <c r="G869" s="2">
        <v>90</v>
      </c>
      <c r="H869" s="2">
        <v>10</v>
      </c>
      <c r="I869" s="2">
        <v>20</v>
      </c>
      <c r="J869" s="2">
        <v>10</v>
      </c>
      <c r="K869" s="2">
        <v>2</v>
      </c>
      <c r="L869" s="19">
        <v>628.31853071795865</v>
      </c>
      <c r="M869" s="19">
        <f t="shared" si="156"/>
        <v>6.2831853071795868E-2</v>
      </c>
      <c r="N869" s="19">
        <v>565.48667764616278</v>
      </c>
      <c r="O869" s="19">
        <f t="shared" si="157"/>
        <v>5.6548667764616277E-2</v>
      </c>
      <c r="P869" s="19">
        <f t="shared" si="158"/>
        <v>6.283185307179591E-3</v>
      </c>
      <c r="R869" s="24">
        <v>14.08</v>
      </c>
      <c r="S869" s="24">
        <f t="shared" si="159"/>
        <v>0.79620524212579713</v>
      </c>
      <c r="U869" s="24">
        <v>9.0675767918088734</v>
      </c>
      <c r="V869" s="24">
        <f t="shared" si="160"/>
        <v>5.6973265270016164E-2</v>
      </c>
      <c r="X869" s="25">
        <f t="shared" si="161"/>
        <v>0.73923197685578101</v>
      </c>
      <c r="AA869" s="5">
        <v>39872</v>
      </c>
      <c r="AB869" s="2">
        <v>15</v>
      </c>
      <c r="AC869" s="2" t="s">
        <v>8</v>
      </c>
      <c r="AD869" s="6" t="s">
        <v>44</v>
      </c>
      <c r="AE869" s="2">
        <v>90</v>
      </c>
      <c r="AF869" s="2">
        <v>10</v>
      </c>
      <c r="AG869" s="2">
        <v>20</v>
      </c>
      <c r="AH869" s="2">
        <v>10</v>
      </c>
      <c r="AI869" s="2">
        <v>2</v>
      </c>
      <c r="AJ869" s="19">
        <v>628.31853071795865</v>
      </c>
      <c r="AK869" s="19">
        <f t="shared" si="162"/>
        <v>6.2831853071795868E-2</v>
      </c>
      <c r="AL869" s="19">
        <v>565.48667764616278</v>
      </c>
      <c r="AM869" s="19">
        <f t="shared" si="163"/>
        <v>5.6548667764616277E-2</v>
      </c>
      <c r="AN869" s="19">
        <f t="shared" si="164"/>
        <v>6.283185307179591E-3</v>
      </c>
      <c r="AP869" s="24">
        <v>14.08</v>
      </c>
      <c r="AQ869" s="24">
        <f t="shared" si="165"/>
        <v>0.79620524212579713</v>
      </c>
      <c r="AR869" s="24"/>
      <c r="AS869" s="24">
        <v>9.0675767918088734</v>
      </c>
      <c r="AT869" s="24">
        <f t="shared" si="166"/>
        <v>5.6973265270016164E-2</v>
      </c>
      <c r="AU869" s="24"/>
      <c r="AV869" s="25">
        <f t="shared" si="167"/>
        <v>0.73923197685578101</v>
      </c>
    </row>
    <row r="870" spans="1:48" x14ac:dyDescent="0.3">
      <c r="A870" s="2" t="s">
        <v>6</v>
      </c>
      <c r="B870" s="2">
        <v>49</v>
      </c>
      <c r="C870" s="5">
        <v>39872</v>
      </c>
      <c r="D870" s="2">
        <v>15</v>
      </c>
      <c r="E870" s="2" t="s">
        <v>8</v>
      </c>
      <c r="F870" s="6" t="s">
        <v>44</v>
      </c>
      <c r="G870" s="2">
        <v>90</v>
      </c>
      <c r="H870" s="2">
        <v>10</v>
      </c>
      <c r="I870" s="2">
        <v>15</v>
      </c>
      <c r="J870" s="2">
        <v>8.75</v>
      </c>
      <c r="K870" s="2">
        <v>2</v>
      </c>
      <c r="L870" s="19">
        <v>481.05637508093707</v>
      </c>
      <c r="M870" s="19">
        <f t="shared" si="156"/>
        <v>4.8105637508093706E-2</v>
      </c>
      <c r="N870" s="19">
        <v>432.95073757284337</v>
      </c>
      <c r="O870" s="19">
        <f t="shared" si="157"/>
        <v>4.3295073757284336E-2</v>
      </c>
      <c r="P870" s="19">
        <f t="shared" si="158"/>
        <v>4.8105637508093699E-3</v>
      </c>
      <c r="R870" s="24">
        <v>14.08</v>
      </c>
      <c r="S870" s="24">
        <f t="shared" si="159"/>
        <v>0.60959463850256346</v>
      </c>
      <c r="U870" s="24">
        <v>9.0675767918088734</v>
      </c>
      <c r="V870" s="24">
        <f t="shared" si="160"/>
        <v>4.3620156222356085E-2</v>
      </c>
      <c r="X870" s="25">
        <f t="shared" si="161"/>
        <v>0.56597448228020741</v>
      </c>
      <c r="AA870" s="5">
        <v>39872</v>
      </c>
      <c r="AB870" s="2">
        <v>15</v>
      </c>
      <c r="AC870" s="2" t="s">
        <v>8</v>
      </c>
      <c r="AD870" s="6" t="s">
        <v>44</v>
      </c>
      <c r="AE870" s="2">
        <v>90</v>
      </c>
      <c r="AF870" s="2">
        <v>10</v>
      </c>
      <c r="AG870" s="2">
        <v>15</v>
      </c>
      <c r="AH870" s="2">
        <v>8.75</v>
      </c>
      <c r="AI870" s="2">
        <v>2</v>
      </c>
      <c r="AJ870" s="19">
        <v>481.05637508093707</v>
      </c>
      <c r="AK870" s="19">
        <f t="shared" si="162"/>
        <v>4.8105637508093706E-2</v>
      </c>
      <c r="AL870" s="19">
        <v>432.95073757284337</v>
      </c>
      <c r="AM870" s="19">
        <f t="shared" si="163"/>
        <v>4.3295073757284336E-2</v>
      </c>
      <c r="AN870" s="19">
        <f t="shared" si="164"/>
        <v>4.8105637508093699E-3</v>
      </c>
      <c r="AP870" s="24">
        <v>14.08</v>
      </c>
      <c r="AQ870" s="24">
        <f t="shared" si="165"/>
        <v>0.60959463850256346</v>
      </c>
      <c r="AR870" s="24"/>
      <c r="AS870" s="24">
        <v>9.0675767918088734</v>
      </c>
      <c r="AT870" s="24">
        <f t="shared" si="166"/>
        <v>4.3620156222356085E-2</v>
      </c>
      <c r="AU870" s="24"/>
      <c r="AV870" s="25">
        <f t="shared" si="167"/>
        <v>0.56597448228020741</v>
      </c>
    </row>
    <row r="871" spans="1:48" x14ac:dyDescent="0.3">
      <c r="A871" s="2" t="s">
        <v>6</v>
      </c>
      <c r="B871" s="2">
        <v>49</v>
      </c>
      <c r="C871" s="5">
        <v>39872</v>
      </c>
      <c r="D871" s="2">
        <v>15</v>
      </c>
      <c r="E871" s="2" t="s">
        <v>8</v>
      </c>
      <c r="F871" s="6" t="s">
        <v>44</v>
      </c>
      <c r="G871" s="2">
        <v>100</v>
      </c>
      <c r="H871" s="2">
        <v>10</v>
      </c>
      <c r="I871" s="2">
        <v>10</v>
      </c>
      <c r="J871" s="2">
        <v>7.5</v>
      </c>
      <c r="K871" s="2">
        <v>2</v>
      </c>
      <c r="L871" s="19">
        <v>353.42917352885172</v>
      </c>
      <c r="M871" s="19">
        <f t="shared" si="156"/>
        <v>3.5342917352885174E-2</v>
      </c>
      <c r="N871" s="19">
        <v>353.42917352885172</v>
      </c>
      <c r="O871" s="19">
        <f t="shared" si="157"/>
        <v>3.5342917352885174E-2</v>
      </c>
      <c r="P871" s="19">
        <f t="shared" si="158"/>
        <v>0</v>
      </c>
      <c r="R871" s="24">
        <v>14.08</v>
      </c>
      <c r="S871" s="24">
        <f t="shared" si="159"/>
        <v>0.49762827632862328</v>
      </c>
      <c r="U871" s="24">
        <v>9.0675767918088734</v>
      </c>
      <c r="V871" s="24">
        <f t="shared" si="160"/>
        <v>0</v>
      </c>
      <c r="X871" s="25">
        <f t="shared" si="161"/>
        <v>0.49762827632862328</v>
      </c>
      <c r="AA871" s="5">
        <v>39872</v>
      </c>
      <c r="AB871" s="2">
        <v>15</v>
      </c>
      <c r="AC871" s="2" t="s">
        <v>8</v>
      </c>
      <c r="AD871" s="6" t="s">
        <v>44</v>
      </c>
      <c r="AE871" s="2">
        <v>100</v>
      </c>
      <c r="AF871" s="2">
        <v>10</v>
      </c>
      <c r="AG871" s="2">
        <v>10</v>
      </c>
      <c r="AH871" s="2">
        <v>7.5</v>
      </c>
      <c r="AI871" s="2">
        <v>2</v>
      </c>
      <c r="AJ871" s="19">
        <v>353.42917352885172</v>
      </c>
      <c r="AK871" s="19">
        <f t="shared" si="162"/>
        <v>3.5342917352885174E-2</v>
      </c>
      <c r="AL871" s="19">
        <v>353.42917352885172</v>
      </c>
      <c r="AM871" s="19">
        <f t="shared" si="163"/>
        <v>3.5342917352885174E-2</v>
      </c>
      <c r="AN871" s="19">
        <f t="shared" si="164"/>
        <v>0</v>
      </c>
      <c r="AP871" s="24">
        <v>14.08</v>
      </c>
      <c r="AQ871" s="24">
        <f t="shared" si="165"/>
        <v>0.49762827632862328</v>
      </c>
      <c r="AR871" s="24"/>
      <c r="AS871" s="24">
        <v>9.0675767918088734</v>
      </c>
      <c r="AT871" s="24">
        <f t="shared" si="166"/>
        <v>0</v>
      </c>
      <c r="AU871" s="24"/>
      <c r="AV871" s="25">
        <f t="shared" si="167"/>
        <v>0.49762827632862328</v>
      </c>
    </row>
    <row r="872" spans="1:48" x14ac:dyDescent="0.3">
      <c r="A872" s="2" t="s">
        <v>6</v>
      </c>
      <c r="B872" s="2">
        <v>49</v>
      </c>
      <c r="C872" s="5">
        <v>39872</v>
      </c>
      <c r="D872" s="2">
        <v>15</v>
      </c>
      <c r="E872" s="2" t="s">
        <v>8</v>
      </c>
      <c r="F872" s="6" t="s">
        <v>44</v>
      </c>
      <c r="G872" s="2">
        <v>90</v>
      </c>
      <c r="H872" s="2">
        <v>10</v>
      </c>
      <c r="I872" s="2">
        <v>15</v>
      </c>
      <c r="J872" s="2">
        <v>8.75</v>
      </c>
      <c r="K872" s="2">
        <v>2</v>
      </c>
      <c r="L872" s="19">
        <v>481.05637508093707</v>
      </c>
      <c r="M872" s="19">
        <f t="shared" si="156"/>
        <v>4.8105637508093706E-2</v>
      </c>
      <c r="N872" s="19">
        <v>432.95073757284337</v>
      </c>
      <c r="O872" s="19">
        <f t="shared" si="157"/>
        <v>4.3295073757284336E-2</v>
      </c>
      <c r="P872" s="19">
        <f t="shared" si="158"/>
        <v>4.8105637508093699E-3</v>
      </c>
      <c r="R872" s="24">
        <v>14.08</v>
      </c>
      <c r="S872" s="24">
        <f t="shared" si="159"/>
        <v>0.60959463850256346</v>
      </c>
      <c r="U872" s="24">
        <v>9.0675767918088734</v>
      </c>
      <c r="V872" s="24">
        <f t="shared" si="160"/>
        <v>4.3620156222356085E-2</v>
      </c>
      <c r="X872" s="25">
        <f t="shared" si="161"/>
        <v>0.56597448228020741</v>
      </c>
      <c r="AA872" s="5">
        <v>39872</v>
      </c>
      <c r="AB872" s="2">
        <v>15</v>
      </c>
      <c r="AC872" s="2" t="s">
        <v>8</v>
      </c>
      <c r="AD872" s="6" t="s">
        <v>44</v>
      </c>
      <c r="AE872" s="2">
        <v>90</v>
      </c>
      <c r="AF872" s="2">
        <v>10</v>
      </c>
      <c r="AG872" s="2">
        <v>15</v>
      </c>
      <c r="AH872" s="2">
        <v>8.75</v>
      </c>
      <c r="AI872" s="2">
        <v>2</v>
      </c>
      <c r="AJ872" s="19">
        <v>481.05637508093707</v>
      </c>
      <c r="AK872" s="19">
        <f t="shared" si="162"/>
        <v>4.8105637508093706E-2</v>
      </c>
      <c r="AL872" s="19">
        <v>432.95073757284337</v>
      </c>
      <c r="AM872" s="19">
        <f t="shared" si="163"/>
        <v>4.3295073757284336E-2</v>
      </c>
      <c r="AN872" s="19">
        <f t="shared" si="164"/>
        <v>4.8105637508093699E-3</v>
      </c>
      <c r="AP872" s="24">
        <v>14.08</v>
      </c>
      <c r="AQ872" s="24">
        <f t="shared" si="165"/>
        <v>0.60959463850256346</v>
      </c>
      <c r="AR872" s="24"/>
      <c r="AS872" s="24">
        <v>9.0675767918088734</v>
      </c>
      <c r="AT872" s="24">
        <f t="shared" si="166"/>
        <v>4.3620156222356085E-2</v>
      </c>
      <c r="AU872" s="24"/>
      <c r="AV872" s="25">
        <f t="shared" si="167"/>
        <v>0.56597448228020741</v>
      </c>
    </row>
    <row r="873" spans="1:48" x14ac:dyDescent="0.3">
      <c r="A873" s="2" t="s">
        <v>6</v>
      </c>
      <c r="B873" s="2">
        <v>49</v>
      </c>
      <c r="C873" s="5">
        <v>39872</v>
      </c>
      <c r="D873" s="2">
        <v>15</v>
      </c>
      <c r="E873" s="2" t="s">
        <v>8</v>
      </c>
      <c r="F873" s="6" t="s">
        <v>47</v>
      </c>
      <c r="G873" s="2">
        <v>90</v>
      </c>
      <c r="H873" s="2">
        <v>10</v>
      </c>
      <c r="I873" s="2">
        <v>15</v>
      </c>
      <c r="J873" s="2">
        <v>8.75</v>
      </c>
      <c r="K873" s="2">
        <v>3</v>
      </c>
      <c r="L873" s="19">
        <v>721.58456262140555</v>
      </c>
      <c r="M873" s="19">
        <f t="shared" si="156"/>
        <v>7.2158456262140555E-2</v>
      </c>
      <c r="N873" s="19">
        <v>649.42610635926496</v>
      </c>
      <c r="O873" s="19">
        <f t="shared" si="157"/>
        <v>6.494261063592649E-2</v>
      </c>
      <c r="P873" s="19">
        <f t="shared" si="158"/>
        <v>7.2158456262140652E-3</v>
      </c>
      <c r="R873" s="24">
        <v>14.08</v>
      </c>
      <c r="S873" s="24">
        <f t="shared" si="159"/>
        <v>0.91439195775384496</v>
      </c>
      <c r="U873" s="24">
        <v>11.257627118644068</v>
      </c>
      <c r="V873" s="24">
        <f t="shared" si="160"/>
        <v>8.1233299405616646E-2</v>
      </c>
      <c r="X873" s="25">
        <f t="shared" si="161"/>
        <v>0.83315865834822833</v>
      </c>
      <c r="AA873" s="5">
        <v>39872</v>
      </c>
      <c r="AB873" s="2">
        <v>15</v>
      </c>
      <c r="AC873" s="2" t="s">
        <v>8</v>
      </c>
      <c r="AD873" s="6" t="s">
        <v>47</v>
      </c>
      <c r="AE873" s="2">
        <v>90</v>
      </c>
      <c r="AF873" s="2">
        <v>10</v>
      </c>
      <c r="AG873" s="2">
        <v>15</v>
      </c>
      <c r="AH873" s="2">
        <v>8.75</v>
      </c>
      <c r="AI873" s="2">
        <v>3</v>
      </c>
      <c r="AJ873" s="19">
        <v>721.58456262140555</v>
      </c>
      <c r="AK873" s="19">
        <f t="shared" si="162"/>
        <v>7.2158456262140555E-2</v>
      </c>
      <c r="AL873" s="19">
        <v>649.42610635926496</v>
      </c>
      <c r="AM873" s="19">
        <f t="shared" si="163"/>
        <v>6.494261063592649E-2</v>
      </c>
      <c r="AN873" s="19">
        <f t="shared" si="164"/>
        <v>7.2158456262140652E-3</v>
      </c>
      <c r="AP873" s="24">
        <v>14.08</v>
      </c>
      <c r="AQ873" s="24">
        <f t="shared" si="165"/>
        <v>0.91439195775384496</v>
      </c>
      <c r="AR873" s="24"/>
      <c r="AS873" s="24">
        <v>11.257627118644068</v>
      </c>
      <c r="AT873" s="24">
        <f t="shared" si="166"/>
        <v>8.1233299405616646E-2</v>
      </c>
      <c r="AU873" s="24"/>
      <c r="AV873" s="25">
        <f t="shared" si="167"/>
        <v>0.83315865834822833</v>
      </c>
    </row>
    <row r="874" spans="1:48" x14ac:dyDescent="0.3">
      <c r="A874" s="2" t="s">
        <v>6</v>
      </c>
      <c r="B874" s="2">
        <v>49</v>
      </c>
      <c r="C874" s="5">
        <v>39872</v>
      </c>
      <c r="D874" s="2">
        <v>15</v>
      </c>
      <c r="E874" s="2" t="s">
        <v>8</v>
      </c>
      <c r="F874" s="6" t="s">
        <v>47</v>
      </c>
      <c r="G874" s="2">
        <v>90</v>
      </c>
      <c r="H874" s="2">
        <v>10</v>
      </c>
      <c r="I874" s="2">
        <v>15</v>
      </c>
      <c r="J874" s="2">
        <v>8.75</v>
      </c>
      <c r="K874" s="2">
        <v>3</v>
      </c>
      <c r="L874" s="19">
        <v>721.58456262140555</v>
      </c>
      <c r="M874" s="19">
        <f t="shared" si="156"/>
        <v>7.2158456262140555E-2</v>
      </c>
      <c r="N874" s="19">
        <v>649.42610635926496</v>
      </c>
      <c r="O874" s="19">
        <f t="shared" si="157"/>
        <v>6.494261063592649E-2</v>
      </c>
      <c r="P874" s="19">
        <f t="shared" si="158"/>
        <v>7.2158456262140652E-3</v>
      </c>
      <c r="R874" s="24">
        <v>14.08</v>
      </c>
      <c r="S874" s="24">
        <f t="shared" si="159"/>
        <v>0.91439195775384496</v>
      </c>
      <c r="U874" s="24">
        <v>11.257627118644068</v>
      </c>
      <c r="V874" s="24">
        <f t="shared" si="160"/>
        <v>8.1233299405616646E-2</v>
      </c>
      <c r="X874" s="25">
        <f t="shared" si="161"/>
        <v>0.83315865834822833</v>
      </c>
      <c r="AA874" s="5">
        <v>39872</v>
      </c>
      <c r="AB874" s="2">
        <v>15</v>
      </c>
      <c r="AC874" s="2" t="s">
        <v>8</v>
      </c>
      <c r="AD874" s="6" t="s">
        <v>47</v>
      </c>
      <c r="AE874" s="2">
        <v>90</v>
      </c>
      <c r="AF874" s="2">
        <v>10</v>
      </c>
      <c r="AG874" s="2">
        <v>15</v>
      </c>
      <c r="AH874" s="2">
        <v>8.75</v>
      </c>
      <c r="AI874" s="2">
        <v>3</v>
      </c>
      <c r="AJ874" s="19">
        <v>721.58456262140555</v>
      </c>
      <c r="AK874" s="19">
        <f t="shared" si="162"/>
        <v>7.2158456262140555E-2</v>
      </c>
      <c r="AL874" s="19">
        <v>649.42610635926496</v>
      </c>
      <c r="AM874" s="19">
        <f t="shared" si="163"/>
        <v>6.494261063592649E-2</v>
      </c>
      <c r="AN874" s="19">
        <f t="shared" si="164"/>
        <v>7.2158456262140652E-3</v>
      </c>
      <c r="AP874" s="24">
        <v>14.08</v>
      </c>
      <c r="AQ874" s="24">
        <f t="shared" si="165"/>
        <v>0.91439195775384496</v>
      </c>
      <c r="AR874" s="24"/>
      <c r="AS874" s="24">
        <v>11.257627118644068</v>
      </c>
      <c r="AT874" s="24">
        <f t="shared" si="166"/>
        <v>8.1233299405616646E-2</v>
      </c>
      <c r="AU874" s="24"/>
      <c r="AV874" s="25">
        <f t="shared" si="167"/>
        <v>0.83315865834822833</v>
      </c>
    </row>
    <row r="875" spans="1:48" x14ac:dyDescent="0.3">
      <c r="A875" s="2" t="s">
        <v>6</v>
      </c>
      <c r="B875" s="2">
        <v>49</v>
      </c>
      <c r="C875" s="5">
        <v>39872</v>
      </c>
      <c r="D875" s="2">
        <v>15</v>
      </c>
      <c r="E875" s="2" t="s">
        <v>8</v>
      </c>
      <c r="F875" s="6" t="s">
        <v>47</v>
      </c>
      <c r="G875" s="2">
        <v>90</v>
      </c>
      <c r="H875" s="2">
        <v>10</v>
      </c>
      <c r="I875" s="2">
        <v>10</v>
      </c>
      <c r="J875" s="2">
        <v>7.5</v>
      </c>
      <c r="K875" s="2">
        <v>3</v>
      </c>
      <c r="L875" s="19">
        <v>530.14376029327764</v>
      </c>
      <c r="M875" s="19">
        <f t="shared" si="156"/>
        <v>5.3014376029327764E-2</v>
      </c>
      <c r="N875" s="19">
        <v>477.12938426394987</v>
      </c>
      <c r="O875" s="19">
        <f t="shared" si="157"/>
        <v>4.7712938426394985E-2</v>
      </c>
      <c r="P875" s="19">
        <f t="shared" si="158"/>
        <v>5.3014376029327792E-3</v>
      </c>
      <c r="R875" s="24">
        <v>14.08</v>
      </c>
      <c r="S875" s="24">
        <f t="shared" si="159"/>
        <v>0.67179817304364142</v>
      </c>
      <c r="U875" s="24">
        <v>11.257627118644068</v>
      </c>
      <c r="V875" s="24">
        <f t="shared" si="160"/>
        <v>5.9681607726575457E-2</v>
      </c>
      <c r="X875" s="25">
        <f t="shared" si="161"/>
        <v>0.61211656531706593</v>
      </c>
      <c r="AA875" s="5">
        <v>39872</v>
      </c>
      <c r="AB875" s="2">
        <v>15</v>
      </c>
      <c r="AC875" s="2" t="s">
        <v>8</v>
      </c>
      <c r="AD875" s="6" t="s">
        <v>47</v>
      </c>
      <c r="AE875" s="2">
        <v>90</v>
      </c>
      <c r="AF875" s="2">
        <v>10</v>
      </c>
      <c r="AG875" s="2">
        <v>10</v>
      </c>
      <c r="AH875" s="2">
        <v>7.5</v>
      </c>
      <c r="AI875" s="2">
        <v>3</v>
      </c>
      <c r="AJ875" s="19">
        <v>530.14376029327764</v>
      </c>
      <c r="AK875" s="19">
        <f t="shared" si="162"/>
        <v>5.3014376029327764E-2</v>
      </c>
      <c r="AL875" s="19">
        <v>477.12938426394987</v>
      </c>
      <c r="AM875" s="19">
        <f t="shared" si="163"/>
        <v>4.7712938426394985E-2</v>
      </c>
      <c r="AN875" s="19">
        <f t="shared" si="164"/>
        <v>5.3014376029327792E-3</v>
      </c>
      <c r="AP875" s="24">
        <v>14.08</v>
      </c>
      <c r="AQ875" s="24">
        <f t="shared" si="165"/>
        <v>0.67179817304364142</v>
      </c>
      <c r="AR875" s="24"/>
      <c r="AS875" s="24">
        <v>11.257627118644068</v>
      </c>
      <c r="AT875" s="24">
        <f t="shared" si="166"/>
        <v>5.9681607726575457E-2</v>
      </c>
      <c r="AU875" s="24"/>
      <c r="AV875" s="25">
        <f t="shared" si="167"/>
        <v>0.61211656531706593</v>
      </c>
    </row>
    <row r="876" spans="1:48" x14ac:dyDescent="0.3">
      <c r="A876" s="2" t="s">
        <v>6</v>
      </c>
      <c r="B876" s="2">
        <v>49</v>
      </c>
      <c r="C876" s="5">
        <v>39872</v>
      </c>
      <c r="D876" s="2">
        <v>15</v>
      </c>
      <c r="E876" s="2" t="s">
        <v>8</v>
      </c>
      <c r="F876" s="6" t="s">
        <v>41</v>
      </c>
      <c r="G876" s="2">
        <v>50</v>
      </c>
      <c r="H876" s="2">
        <v>15</v>
      </c>
      <c r="I876" s="2">
        <v>20</v>
      </c>
      <c r="J876" s="2">
        <v>12.5</v>
      </c>
      <c r="K876" s="2">
        <v>3</v>
      </c>
      <c r="L876" s="19">
        <v>1472.6215563702156</v>
      </c>
      <c r="M876" s="19">
        <f t="shared" si="156"/>
        <v>0.14726215563702155</v>
      </c>
      <c r="N876" s="19">
        <v>736.31077818510778</v>
      </c>
      <c r="O876" s="19">
        <f t="shared" si="157"/>
        <v>7.3631077818510776E-2</v>
      </c>
      <c r="P876" s="19">
        <f t="shared" si="158"/>
        <v>7.3631077818510776E-2</v>
      </c>
      <c r="R876" s="24">
        <v>14.08</v>
      </c>
      <c r="S876" s="24">
        <f t="shared" si="159"/>
        <v>1.0367255756846316</v>
      </c>
      <c r="U876" s="24">
        <v>8.1999999999999993</v>
      </c>
      <c r="V876" s="24">
        <f t="shared" si="160"/>
        <v>0.60377483811178834</v>
      </c>
      <c r="X876" s="25">
        <f t="shared" si="161"/>
        <v>0.4329507375728433</v>
      </c>
      <c r="AA876" s="5">
        <v>39872</v>
      </c>
      <c r="AB876" s="2">
        <v>15</v>
      </c>
      <c r="AC876" s="2" t="s">
        <v>8</v>
      </c>
      <c r="AD876" s="6" t="s">
        <v>41</v>
      </c>
      <c r="AE876" s="2">
        <v>50</v>
      </c>
      <c r="AF876" s="2">
        <v>15</v>
      </c>
      <c r="AG876" s="2">
        <v>20</v>
      </c>
      <c r="AH876" s="2">
        <v>12.5</v>
      </c>
      <c r="AI876" s="2">
        <v>3</v>
      </c>
      <c r="AJ876" s="19">
        <v>1472.6215563702156</v>
      </c>
      <c r="AK876" s="19">
        <f t="shared" si="162"/>
        <v>0.14726215563702155</v>
      </c>
      <c r="AL876" s="19">
        <v>736.31077818510778</v>
      </c>
      <c r="AM876" s="19">
        <f t="shared" si="163"/>
        <v>7.3631077818510776E-2</v>
      </c>
      <c r="AN876" s="19">
        <f t="shared" si="164"/>
        <v>7.3631077818510776E-2</v>
      </c>
      <c r="AP876" s="24">
        <v>14.08</v>
      </c>
      <c r="AQ876" s="24">
        <f t="shared" si="165"/>
        <v>1.0367255756846316</v>
      </c>
      <c r="AR876" s="24"/>
      <c r="AS876" s="24">
        <v>8.1999999999999993</v>
      </c>
      <c r="AT876" s="24">
        <f t="shared" si="166"/>
        <v>0.60377483811178834</v>
      </c>
      <c r="AU876" s="24"/>
      <c r="AV876" s="25">
        <f t="shared" si="167"/>
        <v>0.4329507375728433</v>
      </c>
    </row>
    <row r="877" spans="1:48" x14ac:dyDescent="0.3">
      <c r="A877" s="2" t="s">
        <v>6</v>
      </c>
      <c r="B877" s="2">
        <v>49</v>
      </c>
      <c r="C877" s="5">
        <v>39872</v>
      </c>
      <c r="D877" s="2">
        <v>15</v>
      </c>
      <c r="E877" s="2" t="s">
        <v>8</v>
      </c>
      <c r="F877" s="6" t="s">
        <v>44</v>
      </c>
      <c r="G877" s="2">
        <v>90</v>
      </c>
      <c r="H877" s="2">
        <v>10</v>
      </c>
      <c r="I877" s="2">
        <v>20</v>
      </c>
      <c r="J877" s="2">
        <v>10</v>
      </c>
      <c r="K877" s="2">
        <v>2</v>
      </c>
      <c r="L877" s="19">
        <v>628.31853071795865</v>
      </c>
      <c r="M877" s="19">
        <f t="shared" si="156"/>
        <v>6.2831853071795868E-2</v>
      </c>
      <c r="N877" s="19">
        <v>565.48667764616278</v>
      </c>
      <c r="O877" s="19">
        <f t="shared" si="157"/>
        <v>5.6548667764616277E-2</v>
      </c>
      <c r="P877" s="19">
        <f t="shared" si="158"/>
        <v>6.283185307179591E-3</v>
      </c>
      <c r="R877" s="24">
        <v>14.08</v>
      </c>
      <c r="S877" s="24">
        <f t="shared" si="159"/>
        <v>0.79620524212579713</v>
      </c>
      <c r="U877" s="24">
        <v>9.0675767918088734</v>
      </c>
      <c r="V877" s="24">
        <f t="shared" si="160"/>
        <v>5.6973265270016164E-2</v>
      </c>
      <c r="X877" s="25">
        <f t="shared" si="161"/>
        <v>0.73923197685578101</v>
      </c>
      <c r="AA877" s="5">
        <v>39872</v>
      </c>
      <c r="AB877" s="2">
        <v>15</v>
      </c>
      <c r="AC877" s="2" t="s">
        <v>8</v>
      </c>
      <c r="AD877" s="6" t="s">
        <v>44</v>
      </c>
      <c r="AE877" s="2">
        <v>90</v>
      </c>
      <c r="AF877" s="2">
        <v>10</v>
      </c>
      <c r="AG877" s="2">
        <v>20</v>
      </c>
      <c r="AH877" s="2">
        <v>10</v>
      </c>
      <c r="AI877" s="2">
        <v>2</v>
      </c>
      <c r="AJ877" s="19">
        <v>628.31853071795865</v>
      </c>
      <c r="AK877" s="19">
        <f t="shared" si="162"/>
        <v>6.2831853071795868E-2</v>
      </c>
      <c r="AL877" s="19">
        <v>565.48667764616278</v>
      </c>
      <c r="AM877" s="19">
        <f t="shared" si="163"/>
        <v>5.6548667764616277E-2</v>
      </c>
      <c r="AN877" s="19">
        <f t="shared" si="164"/>
        <v>6.283185307179591E-3</v>
      </c>
      <c r="AP877" s="24">
        <v>14.08</v>
      </c>
      <c r="AQ877" s="24">
        <f t="shared" si="165"/>
        <v>0.79620524212579713</v>
      </c>
      <c r="AR877" s="24"/>
      <c r="AS877" s="24">
        <v>9.0675767918088734</v>
      </c>
      <c r="AT877" s="24">
        <f t="shared" si="166"/>
        <v>5.6973265270016164E-2</v>
      </c>
      <c r="AU877" s="24"/>
      <c r="AV877" s="25">
        <f t="shared" si="167"/>
        <v>0.73923197685578101</v>
      </c>
    </row>
    <row r="878" spans="1:48" x14ac:dyDescent="0.3">
      <c r="A878" s="2" t="s">
        <v>6</v>
      </c>
      <c r="B878" s="2">
        <v>49</v>
      </c>
      <c r="C878" s="5">
        <v>39872</v>
      </c>
      <c r="D878" s="2">
        <v>15</v>
      </c>
      <c r="E878" s="2" t="s">
        <v>8</v>
      </c>
      <c r="F878" s="6" t="s">
        <v>47</v>
      </c>
      <c r="G878" s="2">
        <v>10</v>
      </c>
      <c r="H878" s="2">
        <v>10</v>
      </c>
      <c r="I878" s="2">
        <v>20</v>
      </c>
      <c r="J878" s="2">
        <v>10</v>
      </c>
      <c r="K878" s="2">
        <v>3</v>
      </c>
      <c r="L878" s="19">
        <v>942.47779607693792</v>
      </c>
      <c r="M878" s="19">
        <f t="shared" si="156"/>
        <v>9.4247779607693788E-2</v>
      </c>
      <c r="N878" s="19">
        <v>94.247779607693801</v>
      </c>
      <c r="O878" s="19">
        <f t="shared" si="157"/>
        <v>9.4247779607693795E-3</v>
      </c>
      <c r="P878" s="19">
        <f t="shared" si="158"/>
        <v>8.4823001646924412E-2</v>
      </c>
      <c r="R878" s="24">
        <v>14.08</v>
      </c>
      <c r="S878" s="24">
        <f t="shared" si="159"/>
        <v>0.13270087368763286</v>
      </c>
      <c r="U878" s="24">
        <v>11.257627118644068</v>
      </c>
      <c r="V878" s="24">
        <f t="shared" si="160"/>
        <v>0.95490572362520676</v>
      </c>
      <c r="X878" s="25">
        <f t="shared" si="161"/>
        <v>-0.82220484993757392</v>
      </c>
      <c r="AA878" s="5">
        <v>39872</v>
      </c>
      <c r="AB878" s="2">
        <v>15</v>
      </c>
      <c r="AC878" s="2" t="s">
        <v>8</v>
      </c>
      <c r="AD878" s="6" t="s">
        <v>47</v>
      </c>
      <c r="AE878" s="2">
        <v>10</v>
      </c>
      <c r="AF878" s="2">
        <v>10</v>
      </c>
      <c r="AG878" s="2">
        <v>20</v>
      </c>
      <c r="AH878" s="2">
        <v>10</v>
      </c>
      <c r="AI878" s="2">
        <v>3</v>
      </c>
      <c r="AJ878" s="19">
        <v>942.47779607693792</v>
      </c>
      <c r="AK878" s="19">
        <f t="shared" si="162"/>
        <v>9.4247779607693788E-2</v>
      </c>
      <c r="AL878" s="19">
        <v>94.247779607693801</v>
      </c>
      <c r="AM878" s="19">
        <f t="shared" si="163"/>
        <v>9.4247779607693795E-3</v>
      </c>
      <c r="AN878" s="19">
        <f t="shared" si="164"/>
        <v>8.4823001646924412E-2</v>
      </c>
      <c r="AP878" s="24">
        <v>14.08</v>
      </c>
      <c r="AQ878" s="24">
        <f t="shared" si="165"/>
        <v>0.13270087368763286</v>
      </c>
      <c r="AR878" s="24"/>
      <c r="AS878" s="24">
        <v>11.257627118644068</v>
      </c>
      <c r="AT878" s="24">
        <f t="shared" si="166"/>
        <v>0.95490572362520676</v>
      </c>
      <c r="AU878" s="24"/>
      <c r="AV878" s="25">
        <f t="shared" si="167"/>
        <v>-0.82220484993757392</v>
      </c>
    </row>
    <row r="879" spans="1:48" x14ac:dyDescent="0.3">
      <c r="A879" s="2" t="s">
        <v>6</v>
      </c>
      <c r="B879" s="2">
        <v>49</v>
      </c>
      <c r="C879" s="5">
        <v>39872</v>
      </c>
      <c r="D879" s="2">
        <v>15</v>
      </c>
      <c r="E879" s="2" t="s">
        <v>8</v>
      </c>
      <c r="F879" s="6" t="s">
        <v>41</v>
      </c>
      <c r="G879" s="2">
        <v>30</v>
      </c>
      <c r="H879" s="2">
        <v>10</v>
      </c>
      <c r="I879" s="2">
        <v>20</v>
      </c>
      <c r="J879" s="2">
        <v>10</v>
      </c>
      <c r="K879" s="2">
        <v>3</v>
      </c>
      <c r="L879" s="19">
        <v>942.47779607693792</v>
      </c>
      <c r="M879" s="19">
        <f t="shared" si="156"/>
        <v>9.4247779607693788E-2</v>
      </c>
      <c r="N879" s="19">
        <v>282.74333882308139</v>
      </c>
      <c r="O879" s="19">
        <f t="shared" si="157"/>
        <v>2.8274333882308138E-2</v>
      </c>
      <c r="P879" s="19">
        <f t="shared" si="158"/>
        <v>6.5973445725385646E-2</v>
      </c>
      <c r="R879" s="24">
        <v>14.08</v>
      </c>
      <c r="S879" s="24">
        <f t="shared" si="159"/>
        <v>0.39810262106289857</v>
      </c>
      <c r="U879" s="24">
        <v>8.1999999999999993</v>
      </c>
      <c r="V879" s="24">
        <f t="shared" si="160"/>
        <v>0.54098225494816221</v>
      </c>
      <c r="X879" s="25">
        <f t="shared" si="161"/>
        <v>-0.14287963388526365</v>
      </c>
      <c r="AA879" s="5">
        <v>39872</v>
      </c>
      <c r="AB879" s="2">
        <v>15</v>
      </c>
      <c r="AC879" s="2" t="s">
        <v>8</v>
      </c>
      <c r="AD879" s="6" t="s">
        <v>41</v>
      </c>
      <c r="AE879" s="2">
        <v>30</v>
      </c>
      <c r="AF879" s="2">
        <v>10</v>
      </c>
      <c r="AG879" s="2">
        <v>20</v>
      </c>
      <c r="AH879" s="2">
        <v>10</v>
      </c>
      <c r="AI879" s="2">
        <v>3</v>
      </c>
      <c r="AJ879" s="19">
        <v>942.47779607693792</v>
      </c>
      <c r="AK879" s="19">
        <f t="shared" si="162"/>
        <v>9.4247779607693788E-2</v>
      </c>
      <c r="AL879" s="19">
        <v>282.74333882308139</v>
      </c>
      <c r="AM879" s="19">
        <f t="shared" si="163"/>
        <v>2.8274333882308138E-2</v>
      </c>
      <c r="AN879" s="19">
        <f t="shared" si="164"/>
        <v>6.5973445725385646E-2</v>
      </c>
      <c r="AP879" s="24">
        <v>14.08</v>
      </c>
      <c r="AQ879" s="24">
        <f t="shared" si="165"/>
        <v>0.39810262106289857</v>
      </c>
      <c r="AR879" s="24"/>
      <c r="AS879" s="24">
        <v>8.1999999999999993</v>
      </c>
      <c r="AT879" s="24">
        <f t="shared" si="166"/>
        <v>0.54098225494816221</v>
      </c>
      <c r="AU879" s="24"/>
      <c r="AV879" s="25">
        <f t="shared" si="167"/>
        <v>-0.14287963388526365</v>
      </c>
    </row>
    <row r="880" spans="1:48" x14ac:dyDescent="0.3">
      <c r="A880" s="2" t="s">
        <v>6</v>
      </c>
      <c r="B880" s="2">
        <v>49</v>
      </c>
      <c r="C880" s="5">
        <v>39872</v>
      </c>
      <c r="D880" s="2">
        <v>15</v>
      </c>
      <c r="E880" s="2" t="s">
        <v>8</v>
      </c>
      <c r="F880" s="6" t="s">
        <v>41</v>
      </c>
      <c r="G880" s="2">
        <v>30</v>
      </c>
      <c r="H880" s="2">
        <v>40</v>
      </c>
      <c r="I880" s="2">
        <v>50</v>
      </c>
      <c r="J880" s="2">
        <v>32.5</v>
      </c>
      <c r="K880" s="2">
        <v>3</v>
      </c>
      <c r="L880" s="19">
        <v>9954.9217210626575</v>
      </c>
      <c r="M880" s="19">
        <f t="shared" si="156"/>
        <v>0.99549217210626573</v>
      </c>
      <c r="N880" s="19">
        <v>2986.4765163187972</v>
      </c>
      <c r="O880" s="19">
        <f t="shared" si="157"/>
        <v>0.29864765163187973</v>
      </c>
      <c r="P880" s="19">
        <f t="shared" si="158"/>
        <v>0.69684452047438605</v>
      </c>
      <c r="R880" s="24">
        <v>14.08</v>
      </c>
      <c r="S880" s="24">
        <f t="shared" si="159"/>
        <v>4.204958934976867</v>
      </c>
      <c r="U880" s="24">
        <v>8.1999999999999993</v>
      </c>
      <c r="V880" s="24">
        <f t="shared" si="160"/>
        <v>5.7141250678899649</v>
      </c>
      <c r="X880" s="25">
        <f t="shared" si="161"/>
        <v>-1.5091661329130979</v>
      </c>
      <c r="AA880" s="5">
        <v>39872</v>
      </c>
      <c r="AB880" s="2">
        <v>15</v>
      </c>
      <c r="AC880" s="2" t="s">
        <v>8</v>
      </c>
      <c r="AD880" s="6" t="s">
        <v>41</v>
      </c>
      <c r="AE880" s="2">
        <v>30</v>
      </c>
      <c r="AF880" s="2">
        <v>40</v>
      </c>
      <c r="AG880" s="2">
        <v>50</v>
      </c>
      <c r="AH880" s="2">
        <v>32.5</v>
      </c>
      <c r="AI880" s="2">
        <v>3</v>
      </c>
      <c r="AJ880" s="19">
        <v>9954.9217210626575</v>
      </c>
      <c r="AK880" s="19">
        <f t="shared" si="162"/>
        <v>0.99549217210626573</v>
      </c>
      <c r="AL880" s="19">
        <v>2986.4765163187972</v>
      </c>
      <c r="AM880" s="19">
        <f t="shared" si="163"/>
        <v>0.29864765163187973</v>
      </c>
      <c r="AN880" s="19">
        <f t="shared" si="164"/>
        <v>0.69684452047438605</v>
      </c>
      <c r="AP880" s="24">
        <v>14.08</v>
      </c>
      <c r="AQ880" s="24">
        <f t="shared" si="165"/>
        <v>4.204958934976867</v>
      </c>
      <c r="AR880" s="24"/>
      <c r="AS880" s="24">
        <v>8.1999999999999993</v>
      </c>
      <c r="AT880" s="24">
        <f t="shared" si="166"/>
        <v>5.7141250678899649</v>
      </c>
      <c r="AU880" s="24"/>
      <c r="AV880" s="25">
        <f t="shared" si="167"/>
        <v>-1.5091661329130979</v>
      </c>
    </row>
    <row r="881" spans="1:48" x14ac:dyDescent="0.3">
      <c r="A881" s="2" t="s">
        <v>6</v>
      </c>
      <c r="B881" s="2">
        <v>49</v>
      </c>
      <c r="C881" s="5">
        <v>39872</v>
      </c>
      <c r="D881" s="2">
        <v>15</v>
      </c>
      <c r="E881" s="2" t="s">
        <v>8</v>
      </c>
      <c r="F881" s="6" t="s">
        <v>53</v>
      </c>
      <c r="G881" s="2">
        <v>40</v>
      </c>
      <c r="H881" s="2">
        <v>20</v>
      </c>
      <c r="I881" s="2">
        <v>30</v>
      </c>
      <c r="J881" s="2">
        <v>17.5</v>
      </c>
      <c r="K881" s="2">
        <v>2</v>
      </c>
      <c r="L881" s="19">
        <v>1924.2255003237483</v>
      </c>
      <c r="M881" s="19">
        <f t="shared" si="156"/>
        <v>0.19242255003237482</v>
      </c>
      <c r="N881" s="19">
        <v>769.69020012949932</v>
      </c>
      <c r="O881" s="19">
        <f t="shared" si="157"/>
        <v>7.6969020012949932E-2</v>
      </c>
      <c r="P881" s="19">
        <f t="shared" si="158"/>
        <v>0.11545353001942489</v>
      </c>
      <c r="R881" s="24">
        <v>6.51</v>
      </c>
      <c r="S881" s="24">
        <f t="shared" si="159"/>
        <v>0.50106832028430404</v>
      </c>
      <c r="U881" s="24">
        <v>8.2509316770186327</v>
      </c>
      <c r="V881" s="24">
        <f t="shared" si="160"/>
        <v>0.9525991880608945</v>
      </c>
      <c r="X881" s="25">
        <f t="shared" si="161"/>
        <v>-0.45153086777659046</v>
      </c>
      <c r="AA881" s="5">
        <v>39872</v>
      </c>
      <c r="AB881" s="2">
        <v>15</v>
      </c>
      <c r="AC881" s="2" t="s">
        <v>8</v>
      </c>
      <c r="AD881" s="6" t="s">
        <v>53</v>
      </c>
      <c r="AE881" s="2">
        <v>40</v>
      </c>
      <c r="AF881" s="2">
        <v>20</v>
      </c>
      <c r="AG881" s="2">
        <v>30</v>
      </c>
      <c r="AH881" s="2">
        <v>17.5</v>
      </c>
      <c r="AI881" s="2">
        <v>2</v>
      </c>
      <c r="AJ881" s="19">
        <v>1924.2255003237483</v>
      </c>
      <c r="AK881" s="19">
        <f t="shared" si="162"/>
        <v>0.19242255003237482</v>
      </c>
      <c r="AL881" s="19">
        <v>769.69020012949932</v>
      </c>
      <c r="AM881" s="19">
        <f t="shared" si="163"/>
        <v>7.6969020012949932E-2</v>
      </c>
      <c r="AN881" s="19">
        <f t="shared" si="164"/>
        <v>0.11545353001942489</v>
      </c>
      <c r="AP881" s="24">
        <v>6.51</v>
      </c>
      <c r="AQ881" s="24">
        <f t="shared" si="165"/>
        <v>0.50106832028430404</v>
      </c>
      <c r="AR881" s="24"/>
      <c r="AS881" s="24">
        <v>8.2509316770186327</v>
      </c>
      <c r="AT881" s="24">
        <f t="shared" si="166"/>
        <v>0.9525991880608945</v>
      </c>
      <c r="AU881" s="24"/>
      <c r="AV881" s="25">
        <f t="shared" si="167"/>
        <v>-0.45153086777659046</v>
      </c>
    </row>
    <row r="882" spans="1:48" x14ac:dyDescent="0.3">
      <c r="A882" s="2" t="s">
        <v>6</v>
      </c>
      <c r="B882" s="2">
        <v>49</v>
      </c>
      <c r="C882" s="5">
        <v>39872</v>
      </c>
      <c r="D882" s="2">
        <v>15</v>
      </c>
      <c r="E882" s="2" t="s">
        <v>8</v>
      </c>
      <c r="F882" s="6" t="s">
        <v>53</v>
      </c>
      <c r="G882" s="2">
        <v>30</v>
      </c>
      <c r="H882" s="2">
        <v>40</v>
      </c>
      <c r="I882" s="2">
        <v>45</v>
      </c>
      <c r="J882" s="2">
        <v>31.25</v>
      </c>
      <c r="K882" s="2">
        <v>2</v>
      </c>
      <c r="L882" s="19">
        <v>6135.9231515425645</v>
      </c>
      <c r="M882" s="19">
        <f t="shared" si="156"/>
        <v>0.6135923151542565</v>
      </c>
      <c r="N882" s="19">
        <v>1840.7769454627694</v>
      </c>
      <c r="O882" s="19">
        <f t="shared" si="157"/>
        <v>0.18407769454627693</v>
      </c>
      <c r="P882" s="19">
        <f t="shared" si="158"/>
        <v>0.42951462060797957</v>
      </c>
      <c r="R882" s="24">
        <v>6.51</v>
      </c>
      <c r="S882" s="24">
        <f t="shared" si="159"/>
        <v>1.1983457914962627</v>
      </c>
      <c r="U882" s="24">
        <v>8.2509316770186327</v>
      </c>
      <c r="V882" s="24">
        <f t="shared" si="160"/>
        <v>3.5438957889170188</v>
      </c>
      <c r="X882" s="25">
        <f t="shared" si="161"/>
        <v>-2.3455499974207559</v>
      </c>
      <c r="AA882" s="5">
        <v>39872</v>
      </c>
      <c r="AB882" s="2">
        <v>15</v>
      </c>
      <c r="AC882" s="2" t="s">
        <v>8</v>
      </c>
      <c r="AD882" s="6" t="s">
        <v>53</v>
      </c>
      <c r="AE882" s="2">
        <v>30</v>
      </c>
      <c r="AF882" s="2">
        <v>40</v>
      </c>
      <c r="AG882" s="2">
        <v>45</v>
      </c>
      <c r="AH882" s="2">
        <v>31.25</v>
      </c>
      <c r="AI882" s="2">
        <v>2</v>
      </c>
      <c r="AJ882" s="19">
        <v>6135.9231515425645</v>
      </c>
      <c r="AK882" s="19">
        <f t="shared" si="162"/>
        <v>0.6135923151542565</v>
      </c>
      <c r="AL882" s="19">
        <v>1840.7769454627694</v>
      </c>
      <c r="AM882" s="19">
        <f t="shared" si="163"/>
        <v>0.18407769454627693</v>
      </c>
      <c r="AN882" s="19">
        <f t="shared" si="164"/>
        <v>0.42951462060797957</v>
      </c>
      <c r="AP882" s="24">
        <v>6.51</v>
      </c>
      <c r="AQ882" s="24">
        <f t="shared" si="165"/>
        <v>1.1983457914962627</v>
      </c>
      <c r="AR882" s="24"/>
      <c r="AS882" s="24">
        <v>8.2509316770186327</v>
      </c>
      <c r="AT882" s="24">
        <f t="shared" si="166"/>
        <v>3.5438957889170188</v>
      </c>
      <c r="AU882" s="24"/>
      <c r="AV882" s="25">
        <f t="shared" si="167"/>
        <v>-2.3455499974207559</v>
      </c>
    </row>
    <row r="883" spans="1:48" x14ac:dyDescent="0.3">
      <c r="A883" s="2" t="s">
        <v>6</v>
      </c>
      <c r="B883" s="2">
        <v>49</v>
      </c>
      <c r="C883" s="5">
        <v>39872</v>
      </c>
      <c r="D883" s="2">
        <v>15</v>
      </c>
      <c r="E883" s="2" t="s">
        <v>8</v>
      </c>
      <c r="F883" s="6" t="s">
        <v>44</v>
      </c>
      <c r="G883" s="2">
        <v>90</v>
      </c>
      <c r="H883" s="2">
        <v>20</v>
      </c>
      <c r="I883" s="2">
        <v>30</v>
      </c>
      <c r="J883" s="2">
        <v>17.5</v>
      </c>
      <c r="K883" s="2">
        <v>2</v>
      </c>
      <c r="L883" s="19">
        <v>1924.2255003237483</v>
      </c>
      <c r="M883" s="19">
        <f t="shared" si="156"/>
        <v>0.19242255003237482</v>
      </c>
      <c r="N883" s="19">
        <v>1731.8029502913735</v>
      </c>
      <c r="O883" s="19">
        <f t="shared" si="157"/>
        <v>0.17318029502913734</v>
      </c>
      <c r="P883" s="19">
        <f t="shared" si="158"/>
        <v>1.924225500323748E-2</v>
      </c>
      <c r="R883" s="24">
        <v>14.08</v>
      </c>
      <c r="S883" s="24">
        <f t="shared" si="159"/>
        <v>2.4383785540102538</v>
      </c>
      <c r="U883" s="24">
        <v>9.0675767918088734</v>
      </c>
      <c r="V883" s="24">
        <f t="shared" si="160"/>
        <v>0.17448062488942434</v>
      </c>
      <c r="X883" s="25">
        <f t="shared" si="161"/>
        <v>2.2638979291208297</v>
      </c>
      <c r="AA883" s="5">
        <v>39872</v>
      </c>
      <c r="AB883" s="2">
        <v>15</v>
      </c>
      <c r="AC883" s="2" t="s">
        <v>8</v>
      </c>
      <c r="AD883" s="6" t="s">
        <v>44</v>
      </c>
      <c r="AE883" s="2">
        <v>90</v>
      </c>
      <c r="AF883" s="2">
        <v>20</v>
      </c>
      <c r="AG883" s="2">
        <v>30</v>
      </c>
      <c r="AH883" s="2">
        <v>17.5</v>
      </c>
      <c r="AI883" s="2">
        <v>2</v>
      </c>
      <c r="AJ883" s="19">
        <v>1924.2255003237483</v>
      </c>
      <c r="AK883" s="19">
        <f t="shared" si="162"/>
        <v>0.19242255003237482</v>
      </c>
      <c r="AL883" s="19">
        <v>1731.8029502913735</v>
      </c>
      <c r="AM883" s="19">
        <f t="shared" si="163"/>
        <v>0.17318029502913734</v>
      </c>
      <c r="AN883" s="19">
        <f t="shared" si="164"/>
        <v>1.924225500323748E-2</v>
      </c>
      <c r="AP883" s="24">
        <v>14.08</v>
      </c>
      <c r="AQ883" s="24">
        <f t="shared" si="165"/>
        <v>2.4383785540102538</v>
      </c>
      <c r="AR883" s="24"/>
      <c r="AS883" s="24">
        <v>9.0675767918088734</v>
      </c>
      <c r="AT883" s="24">
        <f t="shared" si="166"/>
        <v>0.17448062488942434</v>
      </c>
      <c r="AU883" s="24"/>
      <c r="AV883" s="25">
        <f t="shared" si="167"/>
        <v>2.2638979291208297</v>
      </c>
    </row>
    <row r="884" spans="1:48" x14ac:dyDescent="0.3">
      <c r="A884" s="2" t="s">
        <v>6</v>
      </c>
      <c r="B884" s="2">
        <v>49</v>
      </c>
      <c r="C884" s="5">
        <v>39872</v>
      </c>
      <c r="D884" s="2">
        <v>15</v>
      </c>
      <c r="E884" s="2" t="s">
        <v>8</v>
      </c>
      <c r="F884" s="6" t="s">
        <v>16</v>
      </c>
      <c r="G884" s="2">
        <v>90</v>
      </c>
      <c r="H884" s="2">
        <v>5</v>
      </c>
      <c r="I884" s="2">
        <v>15</v>
      </c>
      <c r="J884" s="2">
        <v>6.25</v>
      </c>
      <c r="K884" s="2">
        <v>1</v>
      </c>
      <c r="L884" s="19">
        <v>122.7184630308513</v>
      </c>
      <c r="M884" s="19">
        <f t="shared" si="156"/>
        <v>1.2271846303085129E-2</v>
      </c>
      <c r="N884" s="19">
        <v>110.44661672776617</v>
      </c>
      <c r="O884" s="19">
        <f t="shared" si="157"/>
        <v>1.1044661672776616E-2</v>
      </c>
      <c r="P884" s="19">
        <f t="shared" si="158"/>
        <v>1.2271846303085129E-3</v>
      </c>
      <c r="R884" s="24">
        <v>14.08</v>
      </c>
      <c r="S884" s="24">
        <f t="shared" si="159"/>
        <v>0.15550883635269477</v>
      </c>
      <c r="U884" s="24">
        <v>6.8298200514138809</v>
      </c>
      <c r="V884" s="24">
        <f t="shared" si="160"/>
        <v>8.3814501948680127E-3</v>
      </c>
      <c r="X884" s="25">
        <f t="shared" si="161"/>
        <v>0.14712738615782675</v>
      </c>
      <c r="AA884" s="5">
        <v>39872</v>
      </c>
      <c r="AB884" s="2">
        <v>15</v>
      </c>
      <c r="AC884" s="2" t="s">
        <v>8</v>
      </c>
      <c r="AD884" s="6" t="s">
        <v>16</v>
      </c>
      <c r="AE884" s="2">
        <v>90</v>
      </c>
      <c r="AF884" s="2">
        <v>5</v>
      </c>
      <c r="AG884" s="2">
        <v>15</v>
      </c>
      <c r="AH884" s="2">
        <v>6.25</v>
      </c>
      <c r="AI884" s="2">
        <v>1</v>
      </c>
      <c r="AJ884" s="19">
        <v>122.7184630308513</v>
      </c>
      <c r="AK884" s="19">
        <f t="shared" si="162"/>
        <v>1.2271846303085129E-2</v>
      </c>
      <c r="AL884" s="19">
        <v>110.44661672776617</v>
      </c>
      <c r="AM884" s="19">
        <f t="shared" si="163"/>
        <v>1.1044661672776616E-2</v>
      </c>
      <c r="AN884" s="19">
        <f t="shared" si="164"/>
        <v>1.2271846303085129E-3</v>
      </c>
      <c r="AP884" s="24">
        <v>14.08</v>
      </c>
      <c r="AQ884" s="24">
        <f t="shared" si="165"/>
        <v>0.15550883635269477</v>
      </c>
      <c r="AR884" s="24"/>
      <c r="AS884" s="24">
        <v>6.8298200514138809</v>
      </c>
      <c r="AT884" s="24">
        <f t="shared" si="166"/>
        <v>8.3814501948680127E-3</v>
      </c>
      <c r="AU884" s="24"/>
      <c r="AV884" s="25">
        <f t="shared" si="167"/>
        <v>0.14712738615782675</v>
      </c>
    </row>
    <row r="885" spans="1:48" x14ac:dyDescent="0.3">
      <c r="A885" s="2" t="s">
        <v>6</v>
      </c>
      <c r="B885" s="2">
        <v>49</v>
      </c>
      <c r="C885" s="5">
        <v>39872</v>
      </c>
      <c r="D885" s="2">
        <v>15</v>
      </c>
      <c r="E885" s="2" t="s">
        <v>8</v>
      </c>
      <c r="F885" s="6" t="s">
        <v>53</v>
      </c>
      <c r="G885" s="2">
        <v>70</v>
      </c>
      <c r="H885" s="2">
        <v>10</v>
      </c>
      <c r="I885" s="2">
        <v>20</v>
      </c>
      <c r="J885" s="2">
        <v>10</v>
      </c>
      <c r="K885" s="2">
        <v>2</v>
      </c>
      <c r="L885" s="19">
        <v>628.31853071795865</v>
      </c>
      <c r="M885" s="19">
        <f t="shared" si="156"/>
        <v>6.2831853071795868E-2</v>
      </c>
      <c r="N885" s="19">
        <v>439.82297150257102</v>
      </c>
      <c r="O885" s="19">
        <f t="shared" si="157"/>
        <v>4.3982297150257102E-2</v>
      </c>
      <c r="P885" s="19">
        <f t="shared" si="158"/>
        <v>1.8849555921538766E-2</v>
      </c>
      <c r="R885" s="24">
        <v>6.51</v>
      </c>
      <c r="S885" s="24">
        <f t="shared" si="159"/>
        <v>0.28632475444817373</v>
      </c>
      <c r="U885" s="24">
        <v>8.2509316770186327</v>
      </c>
      <c r="V885" s="24">
        <f t="shared" si="160"/>
        <v>0.15552639805075835</v>
      </c>
      <c r="X885" s="25">
        <f t="shared" si="161"/>
        <v>0.13079835639741538</v>
      </c>
      <c r="AA885" s="5">
        <v>39872</v>
      </c>
      <c r="AB885" s="2">
        <v>15</v>
      </c>
      <c r="AC885" s="2" t="s">
        <v>8</v>
      </c>
      <c r="AD885" s="6" t="s">
        <v>53</v>
      </c>
      <c r="AE885" s="2">
        <v>70</v>
      </c>
      <c r="AF885" s="2">
        <v>10</v>
      </c>
      <c r="AG885" s="2">
        <v>20</v>
      </c>
      <c r="AH885" s="2">
        <v>10</v>
      </c>
      <c r="AI885" s="2">
        <v>2</v>
      </c>
      <c r="AJ885" s="19">
        <v>628.31853071795865</v>
      </c>
      <c r="AK885" s="19">
        <f t="shared" si="162"/>
        <v>6.2831853071795868E-2</v>
      </c>
      <c r="AL885" s="19">
        <v>439.82297150257102</v>
      </c>
      <c r="AM885" s="19">
        <f t="shared" si="163"/>
        <v>4.3982297150257102E-2</v>
      </c>
      <c r="AN885" s="19">
        <f t="shared" si="164"/>
        <v>1.8849555921538766E-2</v>
      </c>
      <c r="AP885" s="24">
        <v>6.51</v>
      </c>
      <c r="AQ885" s="24">
        <f t="shared" si="165"/>
        <v>0.28632475444817373</v>
      </c>
      <c r="AR885" s="24"/>
      <c r="AS885" s="24">
        <v>8.2509316770186327</v>
      </c>
      <c r="AT885" s="24">
        <f t="shared" si="166"/>
        <v>0.15552639805075835</v>
      </c>
      <c r="AU885" s="24"/>
      <c r="AV885" s="25">
        <f t="shared" si="167"/>
        <v>0.13079835639741538</v>
      </c>
    </row>
    <row r="886" spans="1:48" x14ac:dyDescent="0.3">
      <c r="A886" s="2" t="s">
        <v>6</v>
      </c>
      <c r="B886" s="2">
        <v>49</v>
      </c>
      <c r="C886" s="5">
        <v>39872</v>
      </c>
      <c r="D886" s="2">
        <v>15</v>
      </c>
      <c r="E886" s="2" t="s">
        <v>8</v>
      </c>
      <c r="F886" s="6" t="s">
        <v>44</v>
      </c>
      <c r="G886" s="2">
        <v>100</v>
      </c>
      <c r="H886" s="2">
        <v>15</v>
      </c>
      <c r="I886" s="2">
        <v>15</v>
      </c>
      <c r="J886" s="2">
        <v>11.25</v>
      </c>
      <c r="K886" s="2">
        <v>2</v>
      </c>
      <c r="L886" s="19">
        <v>795.21564043991634</v>
      </c>
      <c r="M886" s="19">
        <f t="shared" si="156"/>
        <v>7.9521564043991633E-2</v>
      </c>
      <c r="N886" s="19">
        <v>795.21564043991634</v>
      </c>
      <c r="O886" s="19">
        <f t="shared" si="157"/>
        <v>7.9521564043991633E-2</v>
      </c>
      <c r="P886" s="19">
        <f t="shared" si="158"/>
        <v>0</v>
      </c>
      <c r="R886" s="24">
        <v>14.08</v>
      </c>
      <c r="S886" s="24">
        <f t="shared" si="159"/>
        <v>1.1196636217394023</v>
      </c>
      <c r="U886" s="24">
        <v>9.0675767918088734</v>
      </c>
      <c r="V886" s="24">
        <f t="shared" si="160"/>
        <v>0</v>
      </c>
      <c r="X886" s="25">
        <f t="shared" si="161"/>
        <v>1.1196636217394023</v>
      </c>
      <c r="AA886" s="5">
        <v>39872</v>
      </c>
      <c r="AB886" s="2">
        <v>15</v>
      </c>
      <c r="AC886" s="2" t="s">
        <v>8</v>
      </c>
      <c r="AD886" s="6" t="s">
        <v>44</v>
      </c>
      <c r="AE886" s="2">
        <v>100</v>
      </c>
      <c r="AF886" s="2">
        <v>15</v>
      </c>
      <c r="AG886" s="2">
        <v>15</v>
      </c>
      <c r="AH886" s="2">
        <v>11.25</v>
      </c>
      <c r="AI886" s="2">
        <v>2</v>
      </c>
      <c r="AJ886" s="19">
        <v>795.21564043991634</v>
      </c>
      <c r="AK886" s="19">
        <f t="shared" si="162"/>
        <v>7.9521564043991633E-2</v>
      </c>
      <c r="AL886" s="19">
        <v>795.21564043991634</v>
      </c>
      <c r="AM886" s="19">
        <f t="shared" si="163"/>
        <v>7.9521564043991633E-2</v>
      </c>
      <c r="AN886" s="19">
        <f t="shared" si="164"/>
        <v>0</v>
      </c>
      <c r="AP886" s="24">
        <v>14.08</v>
      </c>
      <c r="AQ886" s="24">
        <f t="shared" si="165"/>
        <v>1.1196636217394023</v>
      </c>
      <c r="AR886" s="24"/>
      <c r="AS886" s="24">
        <v>9.0675767918088734</v>
      </c>
      <c r="AT886" s="24">
        <f t="shared" si="166"/>
        <v>0</v>
      </c>
      <c r="AU886" s="24"/>
      <c r="AV886" s="25">
        <f t="shared" si="167"/>
        <v>1.1196636217394023</v>
      </c>
    </row>
    <row r="887" spans="1:48" x14ac:dyDescent="0.3">
      <c r="A887" s="2" t="s">
        <v>6</v>
      </c>
      <c r="B887" s="2">
        <v>49</v>
      </c>
      <c r="C887" s="5">
        <v>39872</v>
      </c>
      <c r="D887" s="2">
        <v>15</v>
      </c>
      <c r="E887" s="2" t="s">
        <v>8</v>
      </c>
      <c r="F887" s="6" t="s">
        <v>53</v>
      </c>
      <c r="G887" s="2">
        <v>20</v>
      </c>
      <c r="H887" s="2">
        <v>30</v>
      </c>
      <c r="I887" s="2">
        <v>50</v>
      </c>
      <c r="J887" s="2">
        <v>27.5</v>
      </c>
      <c r="K887" s="2">
        <v>2</v>
      </c>
      <c r="L887" s="19">
        <v>4751.6588885545625</v>
      </c>
      <c r="M887" s="19">
        <f t="shared" si="156"/>
        <v>0.47516588885545624</v>
      </c>
      <c r="N887" s="19">
        <v>950.33177771091255</v>
      </c>
      <c r="O887" s="19">
        <f t="shared" si="157"/>
        <v>9.5033177771091257E-2</v>
      </c>
      <c r="P887" s="19">
        <f t="shared" si="158"/>
        <v>0.38013271108436497</v>
      </c>
      <c r="R887" s="24">
        <v>6.51</v>
      </c>
      <c r="S887" s="24">
        <f t="shared" si="159"/>
        <v>0.61866598728980404</v>
      </c>
      <c r="U887" s="24">
        <v>8.2509316770186327</v>
      </c>
      <c r="V887" s="24">
        <f t="shared" si="160"/>
        <v>3.1364490273569587</v>
      </c>
      <c r="X887" s="25">
        <f t="shared" si="161"/>
        <v>-2.5177830400671546</v>
      </c>
      <c r="AA887" s="5">
        <v>39872</v>
      </c>
      <c r="AB887" s="2">
        <v>15</v>
      </c>
      <c r="AC887" s="2" t="s">
        <v>8</v>
      </c>
      <c r="AD887" s="6" t="s">
        <v>53</v>
      </c>
      <c r="AE887" s="2">
        <v>20</v>
      </c>
      <c r="AF887" s="2">
        <v>30</v>
      </c>
      <c r="AG887" s="2">
        <v>50</v>
      </c>
      <c r="AH887" s="2">
        <v>27.5</v>
      </c>
      <c r="AI887" s="2">
        <v>2</v>
      </c>
      <c r="AJ887" s="19">
        <v>4751.6588885545625</v>
      </c>
      <c r="AK887" s="19">
        <f t="shared" si="162"/>
        <v>0.47516588885545624</v>
      </c>
      <c r="AL887" s="19">
        <v>950.33177771091255</v>
      </c>
      <c r="AM887" s="19">
        <f t="shared" si="163"/>
        <v>9.5033177771091257E-2</v>
      </c>
      <c r="AN887" s="19">
        <f t="shared" si="164"/>
        <v>0.38013271108436497</v>
      </c>
      <c r="AP887" s="24">
        <v>6.51</v>
      </c>
      <c r="AQ887" s="24">
        <f t="shared" si="165"/>
        <v>0.61866598728980404</v>
      </c>
      <c r="AR887" s="24"/>
      <c r="AS887" s="24">
        <v>8.2509316770186327</v>
      </c>
      <c r="AT887" s="24">
        <f t="shared" si="166"/>
        <v>3.1364490273569587</v>
      </c>
      <c r="AU887" s="24"/>
      <c r="AV887" s="25">
        <f t="shared" si="167"/>
        <v>-2.5177830400671546</v>
      </c>
    </row>
    <row r="888" spans="1:48" x14ac:dyDescent="0.3">
      <c r="A888" s="2" t="s">
        <v>6</v>
      </c>
      <c r="B888" s="2">
        <v>51</v>
      </c>
      <c r="C888" s="5">
        <v>39872</v>
      </c>
      <c r="D888" s="2">
        <v>16</v>
      </c>
      <c r="E888" s="2" t="s">
        <v>10</v>
      </c>
      <c r="F888" s="6" t="s">
        <v>41</v>
      </c>
      <c r="G888" s="2">
        <v>10</v>
      </c>
      <c r="H888" s="2">
        <v>40</v>
      </c>
      <c r="I888" s="2">
        <v>45</v>
      </c>
      <c r="J888" s="2">
        <v>31.25</v>
      </c>
      <c r="K888" s="2">
        <v>3</v>
      </c>
      <c r="L888" s="19">
        <v>9203.8847273138472</v>
      </c>
      <c r="M888" s="19">
        <f t="shared" si="156"/>
        <v>0.92038847273138469</v>
      </c>
      <c r="N888" s="19">
        <v>920.38847273138481</v>
      </c>
      <c r="O888" s="19">
        <f t="shared" si="157"/>
        <v>9.2038847273138477E-2</v>
      </c>
      <c r="P888" s="19">
        <f t="shared" si="158"/>
        <v>0.8283496254582462</v>
      </c>
      <c r="R888" s="24">
        <v>14.08</v>
      </c>
      <c r="S888" s="24">
        <f t="shared" si="159"/>
        <v>1.2959069696057897</v>
      </c>
      <c r="U888" s="24">
        <v>8.1999999999999993</v>
      </c>
      <c r="V888" s="24">
        <f t="shared" si="160"/>
        <v>6.7924669287576185</v>
      </c>
      <c r="X888" s="25">
        <f t="shared" si="161"/>
        <v>-5.4965599591518286</v>
      </c>
      <c r="AA888" s="5">
        <v>39872</v>
      </c>
      <c r="AB888" s="2">
        <v>16</v>
      </c>
      <c r="AC888" s="2" t="s">
        <v>10</v>
      </c>
      <c r="AD888" s="6" t="s">
        <v>41</v>
      </c>
      <c r="AE888" s="2">
        <v>10</v>
      </c>
      <c r="AF888" s="2">
        <v>40</v>
      </c>
      <c r="AG888" s="2">
        <v>45</v>
      </c>
      <c r="AH888" s="2">
        <v>31.25</v>
      </c>
      <c r="AI888" s="2">
        <v>3</v>
      </c>
      <c r="AJ888" s="19">
        <v>9203.8847273138472</v>
      </c>
      <c r="AK888" s="19">
        <f t="shared" si="162"/>
        <v>0.92038847273138469</v>
      </c>
      <c r="AL888" s="19">
        <v>920.38847273138481</v>
      </c>
      <c r="AM888" s="19">
        <f t="shared" si="163"/>
        <v>9.2038847273138477E-2</v>
      </c>
      <c r="AN888" s="19">
        <f t="shared" si="164"/>
        <v>0.8283496254582462</v>
      </c>
      <c r="AP888" s="24">
        <v>14.08</v>
      </c>
      <c r="AQ888" s="24">
        <f t="shared" si="165"/>
        <v>1.2959069696057897</v>
      </c>
      <c r="AR888" s="24"/>
      <c r="AS888" s="24">
        <v>8.1999999999999993</v>
      </c>
      <c r="AT888" s="24">
        <f t="shared" si="166"/>
        <v>6.7924669287576185</v>
      </c>
      <c r="AU888" s="24"/>
      <c r="AV888" s="25">
        <f t="shared" si="167"/>
        <v>-5.4965599591518286</v>
      </c>
    </row>
    <row r="889" spans="1:48" x14ac:dyDescent="0.3">
      <c r="A889" s="2" t="s">
        <v>6</v>
      </c>
      <c r="B889" s="2">
        <v>51</v>
      </c>
      <c r="C889" s="5">
        <v>39872</v>
      </c>
      <c r="D889" s="2">
        <v>16</v>
      </c>
      <c r="E889" s="2" t="s">
        <v>10</v>
      </c>
      <c r="F889" s="6" t="s">
        <v>49</v>
      </c>
      <c r="G889" s="2">
        <v>100</v>
      </c>
      <c r="H889" s="2">
        <v>5</v>
      </c>
      <c r="I889" s="2">
        <v>12</v>
      </c>
      <c r="J889" s="2">
        <v>5.5</v>
      </c>
      <c r="K889" s="2">
        <v>2</v>
      </c>
      <c r="L889" s="19">
        <v>190.06635554218249</v>
      </c>
      <c r="M889" s="19">
        <f t="shared" si="156"/>
        <v>1.9006635554218249E-2</v>
      </c>
      <c r="N889" s="19">
        <v>190.06635554218249</v>
      </c>
      <c r="O889" s="19">
        <f t="shared" si="157"/>
        <v>1.9006635554218249E-2</v>
      </c>
      <c r="P889" s="19">
        <f t="shared" si="158"/>
        <v>0</v>
      </c>
      <c r="R889" s="24">
        <v>14.08</v>
      </c>
      <c r="S889" s="24">
        <f t="shared" si="159"/>
        <v>0.26761342860339293</v>
      </c>
      <c r="U889" s="24">
        <v>8.461146496815287</v>
      </c>
      <c r="V889" s="24">
        <f t="shared" si="160"/>
        <v>0</v>
      </c>
      <c r="X889" s="25">
        <f t="shared" si="161"/>
        <v>0.26761342860339293</v>
      </c>
      <c r="AA889" s="5">
        <v>39872</v>
      </c>
      <c r="AB889" s="2">
        <v>16</v>
      </c>
      <c r="AC889" s="2" t="s">
        <v>10</v>
      </c>
      <c r="AD889" s="6" t="s">
        <v>49</v>
      </c>
      <c r="AE889" s="2">
        <v>100</v>
      </c>
      <c r="AF889" s="2">
        <v>5</v>
      </c>
      <c r="AG889" s="2">
        <v>12</v>
      </c>
      <c r="AH889" s="2">
        <v>5.5</v>
      </c>
      <c r="AI889" s="2">
        <v>2</v>
      </c>
      <c r="AJ889" s="19">
        <v>190.06635554218249</v>
      </c>
      <c r="AK889" s="19">
        <f t="shared" si="162"/>
        <v>1.9006635554218249E-2</v>
      </c>
      <c r="AL889" s="19">
        <v>190.06635554218249</v>
      </c>
      <c r="AM889" s="19">
        <f t="shared" si="163"/>
        <v>1.9006635554218249E-2</v>
      </c>
      <c r="AN889" s="19">
        <f t="shared" si="164"/>
        <v>0</v>
      </c>
      <c r="AP889" s="24">
        <v>14.08</v>
      </c>
      <c r="AQ889" s="24">
        <f t="shared" si="165"/>
        <v>0.26761342860339293</v>
      </c>
      <c r="AR889" s="24"/>
      <c r="AS889" s="24">
        <v>8.461146496815287</v>
      </c>
      <c r="AT889" s="24">
        <f t="shared" si="166"/>
        <v>0</v>
      </c>
      <c r="AU889" s="24"/>
      <c r="AV889" s="25">
        <f t="shared" si="167"/>
        <v>0.26761342860339293</v>
      </c>
    </row>
    <row r="890" spans="1:48" x14ac:dyDescent="0.3">
      <c r="A890" s="2" t="s">
        <v>6</v>
      </c>
      <c r="B890" s="2">
        <v>51</v>
      </c>
      <c r="C890" s="5">
        <v>39872</v>
      </c>
      <c r="D890" s="2">
        <v>16</v>
      </c>
      <c r="E890" s="2" t="s">
        <v>10</v>
      </c>
      <c r="F890" s="6" t="s">
        <v>44</v>
      </c>
      <c r="G890" s="2">
        <v>100</v>
      </c>
      <c r="H890" s="2">
        <v>8</v>
      </c>
      <c r="I890" s="2">
        <v>10</v>
      </c>
      <c r="J890" s="2">
        <v>6.5</v>
      </c>
      <c r="K890" s="2">
        <v>2</v>
      </c>
      <c r="L890" s="19">
        <v>265.46457922833753</v>
      </c>
      <c r="M890" s="19">
        <f t="shared" si="156"/>
        <v>2.6546457922833753E-2</v>
      </c>
      <c r="N890" s="19">
        <v>265.46457922833753</v>
      </c>
      <c r="O890" s="19">
        <f t="shared" si="157"/>
        <v>2.6546457922833753E-2</v>
      </c>
      <c r="P890" s="19">
        <f t="shared" si="158"/>
        <v>0</v>
      </c>
      <c r="R890" s="24">
        <v>14.08</v>
      </c>
      <c r="S890" s="24">
        <f t="shared" si="159"/>
        <v>0.37377412755349926</v>
      </c>
      <c r="U890" s="24">
        <v>9.0675767918088734</v>
      </c>
      <c r="V890" s="24">
        <f t="shared" si="160"/>
        <v>0</v>
      </c>
      <c r="X890" s="25">
        <f t="shared" si="161"/>
        <v>0.37377412755349926</v>
      </c>
      <c r="AA890" s="5">
        <v>39872</v>
      </c>
      <c r="AB890" s="2">
        <v>16</v>
      </c>
      <c r="AC890" s="2" t="s">
        <v>10</v>
      </c>
      <c r="AD890" s="6" t="s">
        <v>44</v>
      </c>
      <c r="AE890" s="2">
        <v>100</v>
      </c>
      <c r="AF890" s="2">
        <v>8</v>
      </c>
      <c r="AG890" s="2">
        <v>10</v>
      </c>
      <c r="AH890" s="2">
        <v>6.5</v>
      </c>
      <c r="AI890" s="2">
        <v>2</v>
      </c>
      <c r="AJ890" s="19">
        <v>265.46457922833753</v>
      </c>
      <c r="AK890" s="19">
        <f t="shared" si="162"/>
        <v>2.6546457922833753E-2</v>
      </c>
      <c r="AL890" s="19">
        <v>265.46457922833753</v>
      </c>
      <c r="AM890" s="19">
        <f t="shared" si="163"/>
        <v>2.6546457922833753E-2</v>
      </c>
      <c r="AN890" s="19">
        <f t="shared" si="164"/>
        <v>0</v>
      </c>
      <c r="AP890" s="24">
        <v>14.08</v>
      </c>
      <c r="AQ890" s="24">
        <f t="shared" si="165"/>
        <v>0.37377412755349926</v>
      </c>
      <c r="AR890" s="24"/>
      <c r="AS890" s="24">
        <v>9.0675767918088734</v>
      </c>
      <c r="AT890" s="24">
        <f t="shared" si="166"/>
        <v>0</v>
      </c>
      <c r="AU890" s="24"/>
      <c r="AV890" s="25">
        <f t="shared" si="167"/>
        <v>0.37377412755349926</v>
      </c>
    </row>
    <row r="891" spans="1:48" x14ac:dyDescent="0.3">
      <c r="A891" s="2" t="s">
        <v>6</v>
      </c>
      <c r="B891" s="2">
        <v>51</v>
      </c>
      <c r="C891" s="5">
        <v>39872</v>
      </c>
      <c r="D891" s="2">
        <v>16</v>
      </c>
      <c r="E891" s="2" t="s">
        <v>10</v>
      </c>
      <c r="F891" s="6" t="s">
        <v>41</v>
      </c>
      <c r="G891" s="2">
        <v>60</v>
      </c>
      <c r="H891" s="2">
        <v>70</v>
      </c>
      <c r="I891" s="2">
        <v>50</v>
      </c>
      <c r="J891" s="2">
        <v>47.5</v>
      </c>
      <c r="K891" s="2">
        <v>3</v>
      </c>
      <c r="L891" s="19">
        <v>21264.655273985911</v>
      </c>
      <c r="M891" s="19">
        <f t="shared" si="156"/>
        <v>2.1264655273985911</v>
      </c>
      <c r="N891" s="19">
        <v>12758.793164391545</v>
      </c>
      <c r="O891" s="19">
        <f t="shared" si="157"/>
        <v>1.2758793164391546</v>
      </c>
      <c r="P891" s="19">
        <f t="shared" si="158"/>
        <v>0.85058621095943643</v>
      </c>
      <c r="R891" s="24">
        <v>14.08</v>
      </c>
      <c r="S891" s="24">
        <f t="shared" si="159"/>
        <v>17.964380775463297</v>
      </c>
      <c r="U891" s="24">
        <v>8.1999999999999993</v>
      </c>
      <c r="V891" s="24">
        <f t="shared" si="160"/>
        <v>6.9748069298673778</v>
      </c>
      <c r="X891" s="25">
        <f t="shared" si="161"/>
        <v>10.98957384559592</v>
      </c>
      <c r="AA891" s="5">
        <v>39872</v>
      </c>
      <c r="AB891" s="2">
        <v>16</v>
      </c>
      <c r="AC891" s="2" t="s">
        <v>10</v>
      </c>
      <c r="AD891" s="6" t="s">
        <v>41</v>
      </c>
      <c r="AE891" s="2">
        <v>60</v>
      </c>
      <c r="AF891" s="2">
        <v>70</v>
      </c>
      <c r="AG891" s="2">
        <v>50</v>
      </c>
      <c r="AH891" s="2">
        <v>47.5</v>
      </c>
      <c r="AI891" s="2">
        <v>3</v>
      </c>
      <c r="AJ891" s="19">
        <v>21264.655273985911</v>
      </c>
      <c r="AK891" s="19">
        <f t="shared" si="162"/>
        <v>2.1264655273985911</v>
      </c>
      <c r="AL891" s="19">
        <v>12758.793164391545</v>
      </c>
      <c r="AM891" s="19">
        <f t="shared" si="163"/>
        <v>1.2758793164391546</v>
      </c>
      <c r="AN891" s="19">
        <f t="shared" si="164"/>
        <v>0.85058621095943643</v>
      </c>
      <c r="AP891" s="24">
        <v>14.08</v>
      </c>
      <c r="AQ891" s="24">
        <f t="shared" si="165"/>
        <v>17.964380775463297</v>
      </c>
      <c r="AR891" s="24"/>
      <c r="AS891" s="24">
        <v>8.1999999999999993</v>
      </c>
      <c r="AT891" s="24">
        <f t="shared" si="166"/>
        <v>6.9748069298673778</v>
      </c>
      <c r="AU891" s="24"/>
      <c r="AV891" s="25">
        <f t="shared" si="167"/>
        <v>10.98957384559592</v>
      </c>
    </row>
    <row r="892" spans="1:48" x14ac:dyDescent="0.3">
      <c r="A892" s="2" t="s">
        <v>6</v>
      </c>
      <c r="B892" s="2">
        <v>51</v>
      </c>
      <c r="C892" s="5">
        <v>39872</v>
      </c>
      <c r="D892" s="2">
        <v>16</v>
      </c>
      <c r="E892" s="2" t="s">
        <v>10</v>
      </c>
      <c r="F892" s="6" t="s">
        <v>41</v>
      </c>
      <c r="G892" s="2">
        <v>20</v>
      </c>
      <c r="H892" s="2">
        <v>15</v>
      </c>
      <c r="I892" s="2">
        <v>10</v>
      </c>
      <c r="J892" s="2">
        <v>10</v>
      </c>
      <c r="K892" s="2">
        <v>3</v>
      </c>
      <c r="L892" s="19">
        <v>942.47779607693792</v>
      </c>
      <c r="M892" s="19">
        <f t="shared" si="156"/>
        <v>9.4247779607693788E-2</v>
      </c>
      <c r="N892" s="19">
        <v>188.4955592153876</v>
      </c>
      <c r="O892" s="19">
        <f t="shared" si="157"/>
        <v>1.8849555921538759E-2</v>
      </c>
      <c r="P892" s="19">
        <f t="shared" si="158"/>
        <v>7.5398223686155036E-2</v>
      </c>
      <c r="R892" s="24">
        <v>14.08</v>
      </c>
      <c r="S892" s="24">
        <f t="shared" si="159"/>
        <v>0.26540174737526573</v>
      </c>
      <c r="U892" s="24">
        <v>8.1999999999999993</v>
      </c>
      <c r="V892" s="24">
        <f t="shared" si="160"/>
        <v>0.61826543422647129</v>
      </c>
      <c r="X892" s="25">
        <f t="shared" si="161"/>
        <v>-0.35286368685120556</v>
      </c>
      <c r="AA892" s="5">
        <v>39872</v>
      </c>
      <c r="AB892" s="2">
        <v>16</v>
      </c>
      <c r="AC892" s="2" t="s">
        <v>10</v>
      </c>
      <c r="AD892" s="6" t="s">
        <v>41</v>
      </c>
      <c r="AE892" s="2">
        <v>20</v>
      </c>
      <c r="AF892" s="2">
        <v>15</v>
      </c>
      <c r="AG892" s="2">
        <v>10</v>
      </c>
      <c r="AH892" s="2">
        <v>10</v>
      </c>
      <c r="AI892" s="2">
        <v>3</v>
      </c>
      <c r="AJ892" s="19">
        <v>942.47779607693792</v>
      </c>
      <c r="AK892" s="19">
        <f t="shared" si="162"/>
        <v>9.4247779607693788E-2</v>
      </c>
      <c r="AL892" s="19">
        <v>188.4955592153876</v>
      </c>
      <c r="AM892" s="19">
        <f t="shared" si="163"/>
        <v>1.8849555921538759E-2</v>
      </c>
      <c r="AN892" s="19">
        <f t="shared" si="164"/>
        <v>7.5398223686155036E-2</v>
      </c>
      <c r="AP892" s="24">
        <v>14.08</v>
      </c>
      <c r="AQ892" s="24">
        <f t="shared" si="165"/>
        <v>0.26540174737526573</v>
      </c>
      <c r="AR892" s="24"/>
      <c r="AS892" s="24">
        <v>8.1999999999999993</v>
      </c>
      <c r="AT892" s="24">
        <f t="shared" si="166"/>
        <v>0.61826543422647129</v>
      </c>
      <c r="AU892" s="24"/>
      <c r="AV892" s="25">
        <f t="shared" si="167"/>
        <v>-0.35286368685120556</v>
      </c>
    </row>
    <row r="893" spans="1:48" x14ac:dyDescent="0.3">
      <c r="A893" s="2" t="s">
        <v>6</v>
      </c>
      <c r="B893" s="2">
        <v>51</v>
      </c>
      <c r="C893" s="5">
        <v>39872</v>
      </c>
      <c r="D893" s="2">
        <v>16</v>
      </c>
      <c r="E893" s="2" t="s">
        <v>10</v>
      </c>
      <c r="F893" s="6" t="s">
        <v>41</v>
      </c>
      <c r="G893" s="2">
        <v>10</v>
      </c>
      <c r="H893" s="2">
        <v>35</v>
      </c>
      <c r="I893" s="2">
        <v>55</v>
      </c>
      <c r="J893" s="2">
        <v>31.25</v>
      </c>
      <c r="K893" s="2">
        <v>3</v>
      </c>
      <c r="L893" s="19">
        <v>9203.8847273138472</v>
      </c>
      <c r="M893" s="19">
        <f t="shared" si="156"/>
        <v>0.92038847273138469</v>
      </c>
      <c r="N893" s="19">
        <v>920.38847273138481</v>
      </c>
      <c r="O893" s="19">
        <f t="shared" si="157"/>
        <v>9.2038847273138477E-2</v>
      </c>
      <c r="P893" s="19">
        <f t="shared" si="158"/>
        <v>0.8283496254582462</v>
      </c>
      <c r="R893" s="24">
        <v>14.08</v>
      </c>
      <c r="S893" s="24">
        <f t="shared" si="159"/>
        <v>1.2959069696057897</v>
      </c>
      <c r="U893" s="24">
        <v>8.1999999999999993</v>
      </c>
      <c r="V893" s="24">
        <f t="shared" si="160"/>
        <v>6.7924669287576185</v>
      </c>
      <c r="X893" s="25">
        <f t="shared" si="161"/>
        <v>-5.4965599591518286</v>
      </c>
      <c r="AA893" s="5">
        <v>39872</v>
      </c>
      <c r="AB893" s="2">
        <v>16</v>
      </c>
      <c r="AC893" s="2" t="s">
        <v>10</v>
      </c>
      <c r="AD893" s="6" t="s">
        <v>41</v>
      </c>
      <c r="AE893" s="2">
        <v>10</v>
      </c>
      <c r="AF893" s="2">
        <v>35</v>
      </c>
      <c r="AG893" s="2">
        <v>55</v>
      </c>
      <c r="AH893" s="2">
        <v>31.25</v>
      </c>
      <c r="AI893" s="2">
        <v>3</v>
      </c>
      <c r="AJ893" s="19">
        <v>9203.8847273138472</v>
      </c>
      <c r="AK893" s="19">
        <f t="shared" si="162"/>
        <v>0.92038847273138469</v>
      </c>
      <c r="AL893" s="19">
        <v>920.38847273138481</v>
      </c>
      <c r="AM893" s="19">
        <f t="shared" si="163"/>
        <v>9.2038847273138477E-2</v>
      </c>
      <c r="AN893" s="19">
        <f t="shared" si="164"/>
        <v>0.8283496254582462</v>
      </c>
      <c r="AP893" s="24">
        <v>14.08</v>
      </c>
      <c r="AQ893" s="24">
        <f t="shared" si="165"/>
        <v>1.2959069696057897</v>
      </c>
      <c r="AR893" s="24"/>
      <c r="AS893" s="24">
        <v>8.1999999999999993</v>
      </c>
      <c r="AT893" s="24">
        <f t="shared" si="166"/>
        <v>6.7924669287576185</v>
      </c>
      <c r="AU893" s="24"/>
      <c r="AV893" s="25">
        <f t="shared" si="167"/>
        <v>-5.4965599591518286</v>
      </c>
    </row>
    <row r="894" spans="1:48" x14ac:dyDescent="0.3">
      <c r="A894" s="2" t="s">
        <v>6</v>
      </c>
      <c r="B894" s="2">
        <v>51</v>
      </c>
      <c r="C894" s="5">
        <v>39872</v>
      </c>
      <c r="D894" s="2">
        <v>16</v>
      </c>
      <c r="E894" s="2" t="s">
        <v>10</v>
      </c>
      <c r="F894" s="6" t="s">
        <v>41</v>
      </c>
      <c r="G894" s="2">
        <v>10</v>
      </c>
      <c r="H894" s="2">
        <v>80</v>
      </c>
      <c r="I894" s="2">
        <v>110</v>
      </c>
      <c r="J894" s="2">
        <v>67.5</v>
      </c>
      <c r="K894" s="2">
        <v>3</v>
      </c>
      <c r="L894" s="19">
        <v>42941.644583755486</v>
      </c>
      <c r="M894" s="19">
        <f t="shared" si="156"/>
        <v>4.2941644583755485</v>
      </c>
      <c r="N894" s="19">
        <v>4294.1644583755487</v>
      </c>
      <c r="O894" s="19">
        <f t="shared" si="157"/>
        <v>0.42941644583755489</v>
      </c>
      <c r="P894" s="19">
        <f t="shared" si="158"/>
        <v>3.8647480125379934</v>
      </c>
      <c r="R894" s="24">
        <v>14.08</v>
      </c>
      <c r="S894" s="24">
        <f t="shared" si="159"/>
        <v>6.0461835573927729</v>
      </c>
      <c r="U894" s="24">
        <v>8.1999999999999993</v>
      </c>
      <c r="V894" s="24">
        <f t="shared" si="160"/>
        <v>31.690933702811542</v>
      </c>
      <c r="X894" s="25">
        <f t="shared" si="161"/>
        <v>-25.644750145418769</v>
      </c>
      <c r="AA894" s="5">
        <v>39872</v>
      </c>
      <c r="AB894" s="2">
        <v>16</v>
      </c>
      <c r="AC894" s="2" t="s">
        <v>10</v>
      </c>
      <c r="AD894" s="6" t="s">
        <v>41</v>
      </c>
      <c r="AE894" s="2">
        <v>10</v>
      </c>
      <c r="AF894" s="2">
        <v>80</v>
      </c>
      <c r="AG894" s="2">
        <v>110</v>
      </c>
      <c r="AH894" s="2">
        <v>67.5</v>
      </c>
      <c r="AI894" s="2">
        <v>3</v>
      </c>
      <c r="AJ894" s="19">
        <v>42941.644583755486</v>
      </c>
      <c r="AK894" s="19">
        <f t="shared" si="162"/>
        <v>4.2941644583755485</v>
      </c>
      <c r="AL894" s="19">
        <v>4294.1644583755487</v>
      </c>
      <c r="AM894" s="19">
        <f t="shared" si="163"/>
        <v>0.42941644583755489</v>
      </c>
      <c r="AN894" s="19">
        <f t="shared" si="164"/>
        <v>3.8647480125379934</v>
      </c>
      <c r="AP894" s="24">
        <v>14.08</v>
      </c>
      <c r="AQ894" s="24">
        <f t="shared" si="165"/>
        <v>6.0461835573927729</v>
      </c>
      <c r="AR894" s="24"/>
      <c r="AS894" s="24">
        <v>8.1999999999999993</v>
      </c>
      <c r="AT894" s="24">
        <f t="shared" si="166"/>
        <v>31.690933702811542</v>
      </c>
      <c r="AU894" s="24"/>
      <c r="AV894" s="25">
        <f t="shared" si="167"/>
        <v>-25.644750145418769</v>
      </c>
    </row>
    <row r="895" spans="1:48" x14ac:dyDescent="0.3">
      <c r="A895" s="2" t="s">
        <v>6</v>
      </c>
      <c r="B895" s="2">
        <v>51</v>
      </c>
      <c r="C895" s="5">
        <v>39872</v>
      </c>
      <c r="D895" s="2">
        <v>16</v>
      </c>
      <c r="E895" s="2" t="s">
        <v>10</v>
      </c>
      <c r="F895" s="6" t="s">
        <v>49</v>
      </c>
      <c r="G895" s="2">
        <v>100</v>
      </c>
      <c r="H895" s="2">
        <v>15</v>
      </c>
      <c r="I895" s="2">
        <v>25</v>
      </c>
      <c r="J895" s="2">
        <v>13.75</v>
      </c>
      <c r="K895" s="2">
        <v>2</v>
      </c>
      <c r="L895" s="19">
        <v>1187.9147221386406</v>
      </c>
      <c r="M895" s="19">
        <f t="shared" si="156"/>
        <v>0.11879147221386406</v>
      </c>
      <c r="N895" s="19">
        <v>1187.9147221386406</v>
      </c>
      <c r="O895" s="19">
        <f t="shared" si="157"/>
        <v>0.11879147221386406</v>
      </c>
      <c r="P895" s="19">
        <f t="shared" si="158"/>
        <v>0</v>
      </c>
      <c r="R895" s="24">
        <v>14.08</v>
      </c>
      <c r="S895" s="24">
        <f t="shared" si="159"/>
        <v>1.6725839287712059</v>
      </c>
      <c r="U895" s="24">
        <v>8.461146496815287</v>
      </c>
      <c r="V895" s="24">
        <f t="shared" si="160"/>
        <v>0</v>
      </c>
      <c r="X895" s="25">
        <f t="shared" si="161"/>
        <v>1.6725839287712059</v>
      </c>
      <c r="AA895" s="5">
        <v>39872</v>
      </c>
      <c r="AB895" s="2">
        <v>16</v>
      </c>
      <c r="AC895" s="2" t="s">
        <v>10</v>
      </c>
      <c r="AD895" s="6" t="s">
        <v>49</v>
      </c>
      <c r="AE895" s="2">
        <v>100</v>
      </c>
      <c r="AF895" s="2">
        <v>15</v>
      </c>
      <c r="AG895" s="2">
        <v>25</v>
      </c>
      <c r="AH895" s="2">
        <v>13.75</v>
      </c>
      <c r="AI895" s="2">
        <v>2</v>
      </c>
      <c r="AJ895" s="19">
        <v>1187.9147221386406</v>
      </c>
      <c r="AK895" s="19">
        <f t="shared" si="162"/>
        <v>0.11879147221386406</v>
      </c>
      <c r="AL895" s="19">
        <v>1187.9147221386406</v>
      </c>
      <c r="AM895" s="19">
        <f t="shared" si="163"/>
        <v>0.11879147221386406</v>
      </c>
      <c r="AN895" s="19">
        <f t="shared" si="164"/>
        <v>0</v>
      </c>
      <c r="AP895" s="24">
        <v>14.08</v>
      </c>
      <c r="AQ895" s="24">
        <f t="shared" si="165"/>
        <v>1.6725839287712059</v>
      </c>
      <c r="AR895" s="24"/>
      <c r="AS895" s="24">
        <v>8.461146496815287</v>
      </c>
      <c r="AT895" s="24">
        <f t="shared" si="166"/>
        <v>0</v>
      </c>
      <c r="AU895" s="24"/>
      <c r="AV895" s="25">
        <f t="shared" si="167"/>
        <v>1.6725839287712059</v>
      </c>
    </row>
    <row r="896" spans="1:48" x14ac:dyDescent="0.3">
      <c r="A896" s="2" t="s">
        <v>6</v>
      </c>
      <c r="B896" s="2">
        <v>51</v>
      </c>
      <c r="C896" s="5">
        <v>39872</v>
      </c>
      <c r="D896" s="2">
        <v>16</v>
      </c>
      <c r="E896" s="2" t="s">
        <v>10</v>
      </c>
      <c r="F896" s="6" t="s">
        <v>53</v>
      </c>
      <c r="G896" s="2">
        <v>60</v>
      </c>
      <c r="H896" s="2">
        <v>35</v>
      </c>
      <c r="I896" s="2">
        <v>40</v>
      </c>
      <c r="J896" s="2">
        <v>27.5</v>
      </c>
      <c r="K896" s="2">
        <v>2</v>
      </c>
      <c r="L896" s="19">
        <v>4751.6588885545625</v>
      </c>
      <c r="M896" s="19">
        <f t="shared" si="156"/>
        <v>0.47516588885545624</v>
      </c>
      <c r="N896" s="19">
        <v>2850.9953331327374</v>
      </c>
      <c r="O896" s="19">
        <f t="shared" si="157"/>
        <v>0.28509953331327376</v>
      </c>
      <c r="P896" s="19">
        <f t="shared" si="158"/>
        <v>0.19006635554218249</v>
      </c>
      <c r="R896" s="24">
        <v>6.51</v>
      </c>
      <c r="S896" s="24">
        <f t="shared" si="159"/>
        <v>1.855997961869412</v>
      </c>
      <c r="U896" s="24">
        <v>8.2509316770186327</v>
      </c>
      <c r="V896" s="24">
        <f t="shared" si="160"/>
        <v>1.5682245136784794</v>
      </c>
      <c r="X896" s="25">
        <f t="shared" si="161"/>
        <v>0.28777344819093265</v>
      </c>
      <c r="AA896" s="5">
        <v>39872</v>
      </c>
      <c r="AB896" s="2">
        <v>16</v>
      </c>
      <c r="AC896" s="2" t="s">
        <v>10</v>
      </c>
      <c r="AD896" s="6" t="s">
        <v>53</v>
      </c>
      <c r="AE896" s="2">
        <v>60</v>
      </c>
      <c r="AF896" s="2">
        <v>35</v>
      </c>
      <c r="AG896" s="2">
        <v>40</v>
      </c>
      <c r="AH896" s="2">
        <v>27.5</v>
      </c>
      <c r="AI896" s="2">
        <v>2</v>
      </c>
      <c r="AJ896" s="19">
        <v>4751.6588885545625</v>
      </c>
      <c r="AK896" s="19">
        <f t="shared" si="162"/>
        <v>0.47516588885545624</v>
      </c>
      <c r="AL896" s="19">
        <v>2850.9953331327374</v>
      </c>
      <c r="AM896" s="19">
        <f t="shared" si="163"/>
        <v>0.28509953331327376</v>
      </c>
      <c r="AN896" s="19">
        <f t="shared" si="164"/>
        <v>0.19006635554218249</v>
      </c>
      <c r="AP896" s="24">
        <v>6.51</v>
      </c>
      <c r="AQ896" s="24">
        <f t="shared" si="165"/>
        <v>1.855997961869412</v>
      </c>
      <c r="AR896" s="24"/>
      <c r="AS896" s="24">
        <v>8.2509316770186327</v>
      </c>
      <c r="AT896" s="24">
        <f t="shared" si="166"/>
        <v>1.5682245136784794</v>
      </c>
      <c r="AU896" s="24"/>
      <c r="AV896" s="25">
        <f t="shared" si="167"/>
        <v>0.28777344819093265</v>
      </c>
    </row>
    <row r="897" spans="1:48" x14ac:dyDescent="0.3">
      <c r="A897" s="2" t="s">
        <v>6</v>
      </c>
      <c r="B897" s="2">
        <v>51</v>
      </c>
      <c r="C897" s="5">
        <v>39872</v>
      </c>
      <c r="D897" s="2">
        <v>16</v>
      </c>
      <c r="E897" s="2" t="s">
        <v>10</v>
      </c>
      <c r="F897" s="6" t="s">
        <v>44</v>
      </c>
      <c r="G897" s="2">
        <v>70</v>
      </c>
      <c r="H897" s="2">
        <v>15</v>
      </c>
      <c r="I897" s="2">
        <v>15</v>
      </c>
      <c r="J897" s="2">
        <v>11.25</v>
      </c>
      <c r="K897" s="2">
        <v>2</v>
      </c>
      <c r="L897" s="19">
        <v>795.21564043991634</v>
      </c>
      <c r="M897" s="19">
        <f t="shared" si="156"/>
        <v>7.9521564043991633E-2</v>
      </c>
      <c r="N897" s="19">
        <v>556.65094830794135</v>
      </c>
      <c r="O897" s="19">
        <f t="shared" si="157"/>
        <v>5.5665094830794133E-2</v>
      </c>
      <c r="P897" s="19">
        <f t="shared" si="158"/>
        <v>2.38564692131975E-2</v>
      </c>
      <c r="R897" s="24">
        <v>14.08</v>
      </c>
      <c r="S897" s="24">
        <f t="shared" si="159"/>
        <v>0.78376453521758138</v>
      </c>
      <c r="U897" s="24">
        <v>9.0675767918088734</v>
      </c>
      <c r="V897" s="24">
        <f t="shared" si="160"/>
        <v>0.21632036657209255</v>
      </c>
      <c r="X897" s="25">
        <f t="shared" si="161"/>
        <v>0.56744416864548886</v>
      </c>
      <c r="AA897" s="5">
        <v>39872</v>
      </c>
      <c r="AB897" s="2">
        <v>16</v>
      </c>
      <c r="AC897" s="2" t="s">
        <v>10</v>
      </c>
      <c r="AD897" s="6" t="s">
        <v>44</v>
      </c>
      <c r="AE897" s="2">
        <v>70</v>
      </c>
      <c r="AF897" s="2">
        <v>15</v>
      </c>
      <c r="AG897" s="2">
        <v>15</v>
      </c>
      <c r="AH897" s="2">
        <v>11.25</v>
      </c>
      <c r="AI897" s="2">
        <v>2</v>
      </c>
      <c r="AJ897" s="19">
        <v>795.21564043991634</v>
      </c>
      <c r="AK897" s="19">
        <f t="shared" si="162"/>
        <v>7.9521564043991633E-2</v>
      </c>
      <c r="AL897" s="19">
        <v>556.65094830794135</v>
      </c>
      <c r="AM897" s="19">
        <f t="shared" si="163"/>
        <v>5.5665094830794133E-2</v>
      </c>
      <c r="AN897" s="19">
        <f t="shared" si="164"/>
        <v>2.38564692131975E-2</v>
      </c>
      <c r="AP897" s="24">
        <v>14.08</v>
      </c>
      <c r="AQ897" s="24">
        <f t="shared" si="165"/>
        <v>0.78376453521758138</v>
      </c>
      <c r="AR897" s="24"/>
      <c r="AS897" s="24">
        <v>9.0675767918088734</v>
      </c>
      <c r="AT897" s="24">
        <f t="shared" si="166"/>
        <v>0.21632036657209255</v>
      </c>
      <c r="AU897" s="24"/>
      <c r="AV897" s="25">
        <f t="shared" si="167"/>
        <v>0.56744416864548886</v>
      </c>
    </row>
    <row r="898" spans="1:48" x14ac:dyDescent="0.3">
      <c r="A898" s="2" t="s">
        <v>6</v>
      </c>
      <c r="B898" s="2">
        <v>51</v>
      </c>
      <c r="C898" s="5">
        <v>39872</v>
      </c>
      <c r="D898" s="2">
        <v>16</v>
      </c>
      <c r="E898" s="2" t="s">
        <v>10</v>
      </c>
      <c r="F898" s="6" t="s">
        <v>41</v>
      </c>
      <c r="G898" s="2">
        <v>50</v>
      </c>
      <c r="H898" s="2">
        <v>10</v>
      </c>
      <c r="I898" s="2">
        <v>13</v>
      </c>
      <c r="J898" s="2">
        <v>8.25</v>
      </c>
      <c r="K898" s="2">
        <v>3</v>
      </c>
      <c r="L898" s="19">
        <v>641.47394995486593</v>
      </c>
      <c r="M898" s="19">
        <f t="shared" si="156"/>
        <v>6.4147394995486592E-2</v>
      </c>
      <c r="N898" s="19">
        <v>320.73697497743296</v>
      </c>
      <c r="O898" s="19">
        <f t="shared" si="157"/>
        <v>3.2073697497743296E-2</v>
      </c>
      <c r="P898" s="19">
        <f t="shared" si="158"/>
        <v>3.2073697497743296E-2</v>
      </c>
      <c r="R898" s="24">
        <v>14.08</v>
      </c>
      <c r="S898" s="24">
        <f t="shared" si="159"/>
        <v>0.45159766076822561</v>
      </c>
      <c r="U898" s="24">
        <v>8.1999999999999993</v>
      </c>
      <c r="V898" s="24">
        <f t="shared" si="160"/>
        <v>0.263004319481495</v>
      </c>
      <c r="X898" s="25">
        <f t="shared" si="161"/>
        <v>0.18859334128673061</v>
      </c>
      <c r="AA898" s="5">
        <v>39872</v>
      </c>
      <c r="AB898" s="2">
        <v>16</v>
      </c>
      <c r="AC898" s="2" t="s">
        <v>10</v>
      </c>
      <c r="AD898" s="6" t="s">
        <v>41</v>
      </c>
      <c r="AE898" s="2">
        <v>50</v>
      </c>
      <c r="AF898" s="2">
        <v>10</v>
      </c>
      <c r="AG898" s="2">
        <v>13</v>
      </c>
      <c r="AH898" s="2">
        <v>8.25</v>
      </c>
      <c r="AI898" s="2">
        <v>3</v>
      </c>
      <c r="AJ898" s="19">
        <v>641.47394995486593</v>
      </c>
      <c r="AK898" s="19">
        <f t="shared" si="162"/>
        <v>6.4147394995486592E-2</v>
      </c>
      <c r="AL898" s="19">
        <v>320.73697497743296</v>
      </c>
      <c r="AM898" s="19">
        <f t="shared" si="163"/>
        <v>3.2073697497743296E-2</v>
      </c>
      <c r="AN898" s="19">
        <f t="shared" si="164"/>
        <v>3.2073697497743296E-2</v>
      </c>
      <c r="AP898" s="24">
        <v>14.08</v>
      </c>
      <c r="AQ898" s="24">
        <f t="shared" si="165"/>
        <v>0.45159766076822561</v>
      </c>
      <c r="AR898" s="24"/>
      <c r="AS898" s="24">
        <v>8.1999999999999993</v>
      </c>
      <c r="AT898" s="24">
        <f t="shared" si="166"/>
        <v>0.263004319481495</v>
      </c>
      <c r="AU898" s="24"/>
      <c r="AV898" s="25">
        <f t="shared" si="167"/>
        <v>0.18859334128673061</v>
      </c>
    </row>
    <row r="899" spans="1:48" x14ac:dyDescent="0.3">
      <c r="A899" s="2" t="s">
        <v>6</v>
      </c>
      <c r="B899" s="2">
        <v>51</v>
      </c>
      <c r="C899" s="5">
        <v>39872</v>
      </c>
      <c r="D899" s="2">
        <v>16</v>
      </c>
      <c r="E899" s="2" t="s">
        <v>10</v>
      </c>
      <c r="F899" s="6" t="s">
        <v>41</v>
      </c>
      <c r="G899" s="2">
        <v>50</v>
      </c>
      <c r="H899" s="2">
        <v>20</v>
      </c>
      <c r="I899" s="2">
        <v>25</v>
      </c>
      <c r="J899" s="2">
        <v>16.25</v>
      </c>
      <c r="K899" s="2">
        <v>3</v>
      </c>
      <c r="L899" s="19">
        <v>2488.7304302656644</v>
      </c>
      <c r="M899" s="19">
        <f t="shared" ref="M899:M962" si="168">L899/10000</f>
        <v>0.24887304302656643</v>
      </c>
      <c r="N899" s="19">
        <v>1244.3652151328322</v>
      </c>
      <c r="O899" s="19">
        <f t="shared" ref="O899:O962" si="169">N899/10000</f>
        <v>0.12443652151328322</v>
      </c>
      <c r="P899" s="19">
        <f t="shared" ref="P899:P962" si="170">M899-O899</f>
        <v>0.12443652151328322</v>
      </c>
      <c r="R899" s="24">
        <v>14.08</v>
      </c>
      <c r="S899" s="24">
        <f t="shared" ref="S899:S962" si="171">O899*R899</f>
        <v>1.7520662229070276</v>
      </c>
      <c r="U899" s="24">
        <v>8.1999999999999993</v>
      </c>
      <c r="V899" s="24">
        <f t="shared" ref="V899:V962" si="172">P899*U899</f>
        <v>1.0203794764089222</v>
      </c>
      <c r="X899" s="25">
        <f t="shared" ref="X899:X962" si="173">S899-V899</f>
        <v>0.73168674649810539</v>
      </c>
      <c r="AA899" s="5">
        <v>39872</v>
      </c>
      <c r="AB899" s="2">
        <v>16</v>
      </c>
      <c r="AC899" s="2" t="s">
        <v>10</v>
      </c>
      <c r="AD899" s="6" t="s">
        <v>41</v>
      </c>
      <c r="AE899" s="2">
        <v>50</v>
      </c>
      <c r="AF899" s="2">
        <v>20</v>
      </c>
      <c r="AG899" s="2">
        <v>25</v>
      </c>
      <c r="AH899" s="2">
        <v>16.25</v>
      </c>
      <c r="AI899" s="2">
        <v>3</v>
      </c>
      <c r="AJ899" s="19">
        <v>2488.7304302656644</v>
      </c>
      <c r="AK899" s="19">
        <f t="shared" ref="AK899:AK962" si="174">AJ899/10000</f>
        <v>0.24887304302656643</v>
      </c>
      <c r="AL899" s="19">
        <v>1244.3652151328322</v>
      </c>
      <c r="AM899" s="19">
        <f t="shared" ref="AM899:AM962" si="175">AL899/10000</f>
        <v>0.12443652151328322</v>
      </c>
      <c r="AN899" s="19">
        <f t="shared" ref="AN899:AN962" si="176">AK899-AM899</f>
        <v>0.12443652151328322</v>
      </c>
      <c r="AP899" s="24">
        <v>14.08</v>
      </c>
      <c r="AQ899" s="24">
        <f t="shared" ref="AQ899:AQ962" si="177">AM899*AP899</f>
        <v>1.7520662229070276</v>
      </c>
      <c r="AR899" s="24"/>
      <c r="AS899" s="24">
        <v>8.1999999999999993</v>
      </c>
      <c r="AT899" s="24">
        <f t="shared" ref="AT899:AT962" si="178">AN899*AS899</f>
        <v>1.0203794764089222</v>
      </c>
      <c r="AU899" s="24"/>
      <c r="AV899" s="25">
        <f t="shared" ref="AV899:AV962" si="179">AQ899-AT899</f>
        <v>0.73168674649810539</v>
      </c>
    </row>
    <row r="900" spans="1:48" x14ac:dyDescent="0.3">
      <c r="A900" s="2" t="s">
        <v>6</v>
      </c>
      <c r="B900" s="2">
        <v>51</v>
      </c>
      <c r="C900" s="5">
        <v>39872</v>
      </c>
      <c r="D900" s="2">
        <v>16</v>
      </c>
      <c r="E900" s="2" t="s">
        <v>10</v>
      </c>
      <c r="F900" s="6" t="s">
        <v>49</v>
      </c>
      <c r="G900" s="2">
        <v>100</v>
      </c>
      <c r="H900" s="2">
        <v>40</v>
      </c>
      <c r="I900" s="2">
        <v>35</v>
      </c>
      <c r="J900" s="2">
        <v>28.75</v>
      </c>
      <c r="K900" s="2">
        <v>2</v>
      </c>
      <c r="L900" s="19">
        <v>5193.4453554656266</v>
      </c>
      <c r="M900" s="19">
        <f t="shared" si="168"/>
        <v>0.51934453554656268</v>
      </c>
      <c r="N900" s="19">
        <v>5193.4453554656266</v>
      </c>
      <c r="O900" s="19">
        <f t="shared" si="169"/>
        <v>0.51934453554656268</v>
      </c>
      <c r="P900" s="19">
        <f t="shared" si="170"/>
        <v>0</v>
      </c>
      <c r="R900" s="24">
        <v>14.08</v>
      </c>
      <c r="S900" s="24">
        <f t="shared" si="171"/>
        <v>7.3123710604956029</v>
      </c>
      <c r="U900" s="24">
        <v>8.461146496815287</v>
      </c>
      <c r="V900" s="24">
        <f t="shared" si="172"/>
        <v>0</v>
      </c>
      <c r="X900" s="25">
        <f t="shared" si="173"/>
        <v>7.3123710604956029</v>
      </c>
      <c r="AA900" s="5">
        <v>39872</v>
      </c>
      <c r="AB900" s="2">
        <v>16</v>
      </c>
      <c r="AC900" s="2" t="s">
        <v>10</v>
      </c>
      <c r="AD900" s="6" t="s">
        <v>49</v>
      </c>
      <c r="AE900" s="2">
        <v>100</v>
      </c>
      <c r="AF900" s="2">
        <v>40</v>
      </c>
      <c r="AG900" s="2">
        <v>35</v>
      </c>
      <c r="AH900" s="2">
        <v>28.75</v>
      </c>
      <c r="AI900" s="2">
        <v>2</v>
      </c>
      <c r="AJ900" s="19">
        <v>5193.4453554656266</v>
      </c>
      <c r="AK900" s="19">
        <f t="shared" si="174"/>
        <v>0.51934453554656268</v>
      </c>
      <c r="AL900" s="19">
        <v>5193.4453554656266</v>
      </c>
      <c r="AM900" s="19">
        <f t="shared" si="175"/>
        <v>0.51934453554656268</v>
      </c>
      <c r="AN900" s="19">
        <f t="shared" si="176"/>
        <v>0</v>
      </c>
      <c r="AP900" s="24">
        <v>14.08</v>
      </c>
      <c r="AQ900" s="24">
        <f t="shared" si="177"/>
        <v>7.3123710604956029</v>
      </c>
      <c r="AR900" s="24"/>
      <c r="AS900" s="24">
        <v>8.461146496815287</v>
      </c>
      <c r="AT900" s="24">
        <f t="shared" si="178"/>
        <v>0</v>
      </c>
      <c r="AU900" s="24"/>
      <c r="AV900" s="25">
        <f t="shared" si="179"/>
        <v>7.3123710604956029</v>
      </c>
    </row>
    <row r="901" spans="1:48" x14ac:dyDescent="0.3">
      <c r="A901" s="2" t="s">
        <v>6</v>
      </c>
      <c r="B901" s="2">
        <v>51</v>
      </c>
      <c r="C901" s="5">
        <v>39872</v>
      </c>
      <c r="D901" s="2">
        <v>16</v>
      </c>
      <c r="E901" s="2" t="s">
        <v>10</v>
      </c>
      <c r="F901" s="6" t="s">
        <v>14</v>
      </c>
      <c r="G901" s="2">
        <v>0</v>
      </c>
      <c r="H901" s="2">
        <v>60</v>
      </c>
      <c r="I901" s="2">
        <v>80</v>
      </c>
      <c r="J901" s="2">
        <v>50</v>
      </c>
      <c r="K901" s="2">
        <v>4</v>
      </c>
      <c r="L901" s="19">
        <v>31415.926535897932</v>
      </c>
      <c r="M901" s="19">
        <f t="shared" si="168"/>
        <v>3.1415926535897931</v>
      </c>
      <c r="N901" s="19">
        <v>0</v>
      </c>
      <c r="O901" s="19">
        <f t="shared" si="169"/>
        <v>0</v>
      </c>
      <c r="P901" s="19">
        <f t="shared" si="170"/>
        <v>3.1415926535897931</v>
      </c>
      <c r="R901" s="24">
        <v>14.08</v>
      </c>
      <c r="S901" s="24">
        <f t="shared" si="171"/>
        <v>0</v>
      </c>
      <c r="U901" s="24">
        <v>8.2253869969040245</v>
      </c>
      <c r="V901" s="24">
        <f t="shared" si="172"/>
        <v>25.840815362406694</v>
      </c>
      <c r="X901" s="25">
        <f t="shared" si="173"/>
        <v>-25.840815362406694</v>
      </c>
      <c r="AA901" s="5">
        <v>39872</v>
      </c>
      <c r="AB901" s="2">
        <v>16</v>
      </c>
      <c r="AC901" s="2" t="s">
        <v>10</v>
      </c>
      <c r="AD901" s="6" t="s">
        <v>14</v>
      </c>
      <c r="AE901" s="2">
        <v>0</v>
      </c>
      <c r="AF901" s="2">
        <v>60</v>
      </c>
      <c r="AG901" s="2">
        <v>80</v>
      </c>
      <c r="AH901" s="2">
        <v>50</v>
      </c>
      <c r="AI901" s="2">
        <v>4</v>
      </c>
      <c r="AJ901" s="19">
        <v>31415.926535897932</v>
      </c>
      <c r="AK901" s="19">
        <f t="shared" si="174"/>
        <v>3.1415926535897931</v>
      </c>
      <c r="AL901" s="19">
        <v>0</v>
      </c>
      <c r="AM901" s="19">
        <f t="shared" si="175"/>
        <v>0</v>
      </c>
      <c r="AN901" s="19">
        <f t="shared" si="176"/>
        <v>3.1415926535897931</v>
      </c>
      <c r="AP901" s="24">
        <v>14.08</v>
      </c>
      <c r="AQ901" s="24">
        <f t="shared" si="177"/>
        <v>0</v>
      </c>
      <c r="AR901" s="24"/>
      <c r="AS901" s="24">
        <v>8.2253869969040245</v>
      </c>
      <c r="AT901" s="24">
        <f t="shared" si="178"/>
        <v>25.840815362406694</v>
      </c>
      <c r="AU901" s="24"/>
      <c r="AV901" s="25">
        <f t="shared" si="179"/>
        <v>-25.840815362406694</v>
      </c>
    </row>
    <row r="902" spans="1:48" x14ac:dyDescent="0.3">
      <c r="A902" s="2" t="s">
        <v>6</v>
      </c>
      <c r="B902" s="2">
        <v>51</v>
      </c>
      <c r="C902" s="5">
        <v>39872</v>
      </c>
      <c r="D902" s="2">
        <v>16</v>
      </c>
      <c r="E902" s="2" t="s">
        <v>10</v>
      </c>
      <c r="F902" s="6" t="s">
        <v>14</v>
      </c>
      <c r="G902" s="2">
        <v>0</v>
      </c>
      <c r="H902" s="2">
        <v>125</v>
      </c>
      <c r="I902" s="2">
        <v>85</v>
      </c>
      <c r="J902" s="2">
        <v>83.75</v>
      </c>
      <c r="K902" s="2">
        <v>4</v>
      </c>
      <c r="L902" s="19">
        <v>88141.308887278632</v>
      </c>
      <c r="M902" s="19">
        <f t="shared" si="168"/>
        <v>8.8141308887278633</v>
      </c>
      <c r="N902" s="19">
        <v>0</v>
      </c>
      <c r="O902" s="19">
        <f t="shared" si="169"/>
        <v>0</v>
      </c>
      <c r="P902" s="19">
        <f t="shared" si="170"/>
        <v>8.8141308887278633</v>
      </c>
      <c r="R902" s="24">
        <v>14.08</v>
      </c>
      <c r="S902" s="24">
        <f t="shared" si="171"/>
        <v>0</v>
      </c>
      <c r="U902" s="24">
        <v>8.2253869969040245</v>
      </c>
      <c r="V902" s="24">
        <f t="shared" si="172"/>
        <v>72.499637601152287</v>
      </c>
      <c r="X902" s="25">
        <f t="shared" si="173"/>
        <v>-72.499637601152287</v>
      </c>
      <c r="AA902" s="5">
        <v>39872</v>
      </c>
      <c r="AB902" s="2">
        <v>16</v>
      </c>
      <c r="AC902" s="2" t="s">
        <v>10</v>
      </c>
      <c r="AD902" s="6" t="s">
        <v>14</v>
      </c>
      <c r="AE902" s="2">
        <v>0</v>
      </c>
      <c r="AF902" s="2">
        <v>125</v>
      </c>
      <c r="AG902" s="2">
        <v>85</v>
      </c>
      <c r="AH902" s="2">
        <v>83.75</v>
      </c>
      <c r="AI902" s="2">
        <v>4</v>
      </c>
      <c r="AJ902" s="19">
        <v>88141.308887278632</v>
      </c>
      <c r="AK902" s="19">
        <f t="shared" si="174"/>
        <v>8.8141308887278633</v>
      </c>
      <c r="AL902" s="19">
        <v>0</v>
      </c>
      <c r="AM902" s="19">
        <f t="shared" si="175"/>
        <v>0</v>
      </c>
      <c r="AN902" s="19">
        <f t="shared" si="176"/>
        <v>8.8141308887278633</v>
      </c>
      <c r="AP902" s="24">
        <v>14.08</v>
      </c>
      <c r="AQ902" s="24">
        <f t="shared" si="177"/>
        <v>0</v>
      </c>
      <c r="AR902" s="24"/>
      <c r="AS902" s="24">
        <v>8.2253869969040245</v>
      </c>
      <c r="AT902" s="24">
        <f t="shared" si="178"/>
        <v>72.499637601152287</v>
      </c>
      <c r="AU902" s="24"/>
      <c r="AV902" s="25">
        <f t="shared" si="179"/>
        <v>-72.499637601152287</v>
      </c>
    </row>
    <row r="903" spans="1:48" x14ac:dyDescent="0.3">
      <c r="A903" s="2" t="s">
        <v>6</v>
      </c>
      <c r="B903" s="2">
        <v>51</v>
      </c>
      <c r="C903" s="5">
        <v>39872</v>
      </c>
      <c r="D903" s="2">
        <v>16</v>
      </c>
      <c r="E903" s="2" t="s">
        <v>10</v>
      </c>
      <c r="F903" s="6" t="s">
        <v>41</v>
      </c>
      <c r="G903" s="2">
        <v>60</v>
      </c>
      <c r="H903" s="2">
        <v>20</v>
      </c>
      <c r="I903" s="2">
        <v>30</v>
      </c>
      <c r="J903" s="2">
        <v>17.5</v>
      </c>
      <c r="K903" s="2">
        <v>3</v>
      </c>
      <c r="L903" s="19">
        <v>2886.3382504856222</v>
      </c>
      <c r="M903" s="19">
        <f t="shared" si="168"/>
        <v>0.28863382504856222</v>
      </c>
      <c r="N903" s="19">
        <v>1731.8029502913732</v>
      </c>
      <c r="O903" s="19">
        <f t="shared" si="169"/>
        <v>0.17318029502913732</v>
      </c>
      <c r="P903" s="19">
        <f t="shared" si="170"/>
        <v>0.1154535300194249</v>
      </c>
      <c r="R903" s="24">
        <v>14.08</v>
      </c>
      <c r="S903" s="24">
        <f t="shared" si="171"/>
        <v>2.4383785540102534</v>
      </c>
      <c r="U903" s="24">
        <v>8.1999999999999993</v>
      </c>
      <c r="V903" s="24">
        <f t="shared" si="172"/>
        <v>0.94671894615928409</v>
      </c>
      <c r="X903" s="25">
        <f t="shared" si="173"/>
        <v>1.4916596078509694</v>
      </c>
      <c r="AA903" s="5">
        <v>39872</v>
      </c>
      <c r="AB903" s="2">
        <v>16</v>
      </c>
      <c r="AC903" s="2" t="s">
        <v>10</v>
      </c>
      <c r="AD903" s="6" t="s">
        <v>41</v>
      </c>
      <c r="AE903" s="2">
        <v>60</v>
      </c>
      <c r="AF903" s="2">
        <v>20</v>
      </c>
      <c r="AG903" s="2">
        <v>30</v>
      </c>
      <c r="AH903" s="2">
        <v>17.5</v>
      </c>
      <c r="AI903" s="2">
        <v>3</v>
      </c>
      <c r="AJ903" s="19">
        <v>2886.3382504856222</v>
      </c>
      <c r="AK903" s="19">
        <f t="shared" si="174"/>
        <v>0.28863382504856222</v>
      </c>
      <c r="AL903" s="19">
        <v>1731.8029502913732</v>
      </c>
      <c r="AM903" s="19">
        <f t="shared" si="175"/>
        <v>0.17318029502913732</v>
      </c>
      <c r="AN903" s="19">
        <f t="shared" si="176"/>
        <v>0.1154535300194249</v>
      </c>
      <c r="AP903" s="24">
        <v>14.08</v>
      </c>
      <c r="AQ903" s="24">
        <f t="shared" si="177"/>
        <v>2.4383785540102534</v>
      </c>
      <c r="AR903" s="24"/>
      <c r="AS903" s="24">
        <v>8.1999999999999993</v>
      </c>
      <c r="AT903" s="24">
        <f t="shared" si="178"/>
        <v>0.94671894615928409</v>
      </c>
      <c r="AU903" s="24"/>
      <c r="AV903" s="25">
        <f t="shared" si="179"/>
        <v>1.4916596078509694</v>
      </c>
    </row>
    <row r="904" spans="1:48" x14ac:dyDescent="0.3">
      <c r="A904" s="2" t="s">
        <v>6</v>
      </c>
      <c r="B904" s="2">
        <v>51</v>
      </c>
      <c r="C904" s="5">
        <v>39872</v>
      </c>
      <c r="D904" s="2">
        <v>16</v>
      </c>
      <c r="E904" s="2" t="s">
        <v>10</v>
      </c>
      <c r="F904" s="6" t="s">
        <v>44</v>
      </c>
      <c r="G904" s="2">
        <v>100</v>
      </c>
      <c r="H904" s="2">
        <v>15</v>
      </c>
      <c r="I904" s="2">
        <v>20</v>
      </c>
      <c r="J904" s="2">
        <v>12.5</v>
      </c>
      <c r="K904" s="2">
        <v>2</v>
      </c>
      <c r="L904" s="19">
        <v>981.74770424681037</v>
      </c>
      <c r="M904" s="19">
        <f t="shared" si="168"/>
        <v>9.8174770424681035E-2</v>
      </c>
      <c r="N904" s="19">
        <v>981.74770424681037</v>
      </c>
      <c r="O904" s="19">
        <f t="shared" si="169"/>
        <v>9.8174770424681035E-2</v>
      </c>
      <c r="P904" s="19">
        <f t="shared" si="170"/>
        <v>0</v>
      </c>
      <c r="R904" s="24">
        <v>14.08</v>
      </c>
      <c r="S904" s="24">
        <f t="shared" si="171"/>
        <v>1.3823007675795089</v>
      </c>
      <c r="U904" s="24">
        <v>9.0675767918088734</v>
      </c>
      <c r="V904" s="24">
        <f t="shared" si="172"/>
        <v>0</v>
      </c>
      <c r="X904" s="25">
        <f t="shared" si="173"/>
        <v>1.3823007675795089</v>
      </c>
      <c r="AA904" s="5">
        <v>39872</v>
      </c>
      <c r="AB904" s="2">
        <v>16</v>
      </c>
      <c r="AC904" s="2" t="s">
        <v>10</v>
      </c>
      <c r="AD904" s="6" t="s">
        <v>44</v>
      </c>
      <c r="AE904" s="2">
        <v>100</v>
      </c>
      <c r="AF904" s="2">
        <v>15</v>
      </c>
      <c r="AG904" s="2">
        <v>20</v>
      </c>
      <c r="AH904" s="2">
        <v>12.5</v>
      </c>
      <c r="AI904" s="2">
        <v>2</v>
      </c>
      <c r="AJ904" s="19">
        <v>981.74770424681037</v>
      </c>
      <c r="AK904" s="19">
        <f t="shared" si="174"/>
        <v>9.8174770424681035E-2</v>
      </c>
      <c r="AL904" s="19">
        <v>981.74770424681037</v>
      </c>
      <c r="AM904" s="19">
        <f t="shared" si="175"/>
        <v>9.8174770424681035E-2</v>
      </c>
      <c r="AN904" s="19">
        <f t="shared" si="176"/>
        <v>0</v>
      </c>
      <c r="AP904" s="24">
        <v>14.08</v>
      </c>
      <c r="AQ904" s="24">
        <f t="shared" si="177"/>
        <v>1.3823007675795089</v>
      </c>
      <c r="AR904" s="24"/>
      <c r="AS904" s="24">
        <v>9.0675767918088734</v>
      </c>
      <c r="AT904" s="24">
        <f t="shared" si="178"/>
        <v>0</v>
      </c>
      <c r="AU904" s="24"/>
      <c r="AV904" s="25">
        <f t="shared" si="179"/>
        <v>1.3823007675795089</v>
      </c>
    </row>
    <row r="905" spans="1:48" x14ac:dyDescent="0.3">
      <c r="A905" s="2" t="s">
        <v>6</v>
      </c>
      <c r="B905" s="2">
        <v>51</v>
      </c>
      <c r="C905" s="5">
        <v>39872</v>
      </c>
      <c r="D905" s="2">
        <v>16</v>
      </c>
      <c r="E905" s="2" t="s">
        <v>10</v>
      </c>
      <c r="F905" s="6" t="s">
        <v>44</v>
      </c>
      <c r="G905" s="2">
        <v>100</v>
      </c>
      <c r="H905" s="2">
        <v>15</v>
      </c>
      <c r="I905" s="2">
        <v>15</v>
      </c>
      <c r="J905" s="2">
        <v>11.25</v>
      </c>
      <c r="K905" s="2">
        <v>2</v>
      </c>
      <c r="L905" s="19">
        <v>795.21564043991634</v>
      </c>
      <c r="M905" s="19">
        <f t="shared" si="168"/>
        <v>7.9521564043991633E-2</v>
      </c>
      <c r="N905" s="19">
        <v>795.21564043991634</v>
      </c>
      <c r="O905" s="19">
        <f t="shared" si="169"/>
        <v>7.9521564043991633E-2</v>
      </c>
      <c r="P905" s="19">
        <f t="shared" si="170"/>
        <v>0</v>
      </c>
      <c r="R905" s="24">
        <v>14.08</v>
      </c>
      <c r="S905" s="24">
        <f t="shared" si="171"/>
        <v>1.1196636217394023</v>
      </c>
      <c r="U905" s="24">
        <v>9.0675767918088734</v>
      </c>
      <c r="V905" s="24">
        <f t="shared" si="172"/>
        <v>0</v>
      </c>
      <c r="X905" s="25">
        <f t="shared" si="173"/>
        <v>1.1196636217394023</v>
      </c>
      <c r="AA905" s="5">
        <v>39872</v>
      </c>
      <c r="AB905" s="2">
        <v>16</v>
      </c>
      <c r="AC905" s="2" t="s">
        <v>10</v>
      </c>
      <c r="AD905" s="6" t="s">
        <v>44</v>
      </c>
      <c r="AE905" s="2">
        <v>100</v>
      </c>
      <c r="AF905" s="2">
        <v>15</v>
      </c>
      <c r="AG905" s="2">
        <v>15</v>
      </c>
      <c r="AH905" s="2">
        <v>11.25</v>
      </c>
      <c r="AI905" s="2">
        <v>2</v>
      </c>
      <c r="AJ905" s="19">
        <v>795.21564043991634</v>
      </c>
      <c r="AK905" s="19">
        <f t="shared" si="174"/>
        <v>7.9521564043991633E-2</v>
      </c>
      <c r="AL905" s="19">
        <v>795.21564043991634</v>
      </c>
      <c r="AM905" s="19">
        <f t="shared" si="175"/>
        <v>7.9521564043991633E-2</v>
      </c>
      <c r="AN905" s="19">
        <f t="shared" si="176"/>
        <v>0</v>
      </c>
      <c r="AP905" s="24">
        <v>14.08</v>
      </c>
      <c r="AQ905" s="24">
        <f t="shared" si="177"/>
        <v>1.1196636217394023</v>
      </c>
      <c r="AR905" s="24"/>
      <c r="AS905" s="24">
        <v>9.0675767918088734</v>
      </c>
      <c r="AT905" s="24">
        <f t="shared" si="178"/>
        <v>0</v>
      </c>
      <c r="AU905" s="24"/>
      <c r="AV905" s="25">
        <f t="shared" si="179"/>
        <v>1.1196636217394023</v>
      </c>
    </row>
    <row r="906" spans="1:48" x14ac:dyDescent="0.3">
      <c r="A906" s="2" t="s">
        <v>6</v>
      </c>
      <c r="B906" s="2">
        <v>51</v>
      </c>
      <c r="C906" s="5">
        <v>39872</v>
      </c>
      <c r="D906" s="2">
        <v>16</v>
      </c>
      <c r="E906" s="2" t="s">
        <v>10</v>
      </c>
      <c r="F906" s="6" t="s">
        <v>44</v>
      </c>
      <c r="G906" s="2">
        <v>70</v>
      </c>
      <c r="H906" s="2">
        <v>15</v>
      </c>
      <c r="I906" s="2">
        <v>22</v>
      </c>
      <c r="J906" s="2">
        <v>13</v>
      </c>
      <c r="K906" s="2">
        <v>2</v>
      </c>
      <c r="L906" s="19">
        <v>1061.8583169133501</v>
      </c>
      <c r="M906" s="19">
        <f t="shared" si="168"/>
        <v>0.10618583169133501</v>
      </c>
      <c r="N906" s="19">
        <v>743.30082183934508</v>
      </c>
      <c r="O906" s="19">
        <f t="shared" si="169"/>
        <v>7.4330082183934512E-2</v>
      </c>
      <c r="P906" s="19">
        <f t="shared" si="170"/>
        <v>3.1855749507400499E-2</v>
      </c>
      <c r="R906" s="24">
        <v>14.08</v>
      </c>
      <c r="S906" s="24">
        <f t="shared" si="171"/>
        <v>1.0465675571497979</v>
      </c>
      <c r="U906" s="24">
        <v>9.0675767918088734</v>
      </c>
      <c r="V906" s="24">
        <f t="shared" si="172"/>
        <v>0.28885445491898171</v>
      </c>
      <c r="X906" s="25">
        <f t="shared" si="173"/>
        <v>0.75771310223081612</v>
      </c>
      <c r="AA906" s="5">
        <v>39872</v>
      </c>
      <c r="AB906" s="2">
        <v>16</v>
      </c>
      <c r="AC906" s="2" t="s">
        <v>10</v>
      </c>
      <c r="AD906" s="6" t="s">
        <v>44</v>
      </c>
      <c r="AE906" s="2">
        <v>70</v>
      </c>
      <c r="AF906" s="2">
        <v>15</v>
      </c>
      <c r="AG906" s="2">
        <v>22</v>
      </c>
      <c r="AH906" s="2">
        <v>13</v>
      </c>
      <c r="AI906" s="2">
        <v>2</v>
      </c>
      <c r="AJ906" s="19">
        <v>1061.8583169133501</v>
      </c>
      <c r="AK906" s="19">
        <f t="shared" si="174"/>
        <v>0.10618583169133501</v>
      </c>
      <c r="AL906" s="19">
        <v>743.30082183934508</v>
      </c>
      <c r="AM906" s="19">
        <f t="shared" si="175"/>
        <v>7.4330082183934512E-2</v>
      </c>
      <c r="AN906" s="19">
        <f t="shared" si="176"/>
        <v>3.1855749507400499E-2</v>
      </c>
      <c r="AP906" s="24">
        <v>14.08</v>
      </c>
      <c r="AQ906" s="24">
        <f t="shared" si="177"/>
        <v>1.0465675571497979</v>
      </c>
      <c r="AR906" s="24"/>
      <c r="AS906" s="24">
        <v>9.0675767918088734</v>
      </c>
      <c r="AT906" s="24">
        <f t="shared" si="178"/>
        <v>0.28885445491898171</v>
      </c>
      <c r="AU906" s="24"/>
      <c r="AV906" s="25">
        <f t="shared" si="179"/>
        <v>0.75771310223081612</v>
      </c>
    </row>
    <row r="907" spans="1:48" x14ac:dyDescent="0.3">
      <c r="A907" s="2" t="s">
        <v>6</v>
      </c>
      <c r="B907" s="2">
        <v>51</v>
      </c>
      <c r="C907" s="5">
        <v>39872</v>
      </c>
      <c r="D907" s="2">
        <v>16</v>
      </c>
      <c r="E907" s="2" t="s">
        <v>10</v>
      </c>
      <c r="F907" s="6" t="s">
        <v>49</v>
      </c>
      <c r="G907" s="2">
        <v>70</v>
      </c>
      <c r="H907" s="2">
        <v>60</v>
      </c>
      <c r="I907" s="2">
        <v>45</v>
      </c>
      <c r="J907" s="2">
        <v>41.25</v>
      </c>
      <c r="K907" s="2">
        <v>2</v>
      </c>
      <c r="L907" s="19">
        <v>10691.232499247764</v>
      </c>
      <c r="M907" s="19">
        <f t="shared" si="168"/>
        <v>1.0691232499247765</v>
      </c>
      <c r="N907" s="19">
        <v>7483.8627494734346</v>
      </c>
      <c r="O907" s="19">
        <f t="shared" si="169"/>
        <v>0.74838627494734344</v>
      </c>
      <c r="P907" s="19">
        <f t="shared" si="170"/>
        <v>0.32073697497743303</v>
      </c>
      <c r="R907" s="24">
        <v>14.08</v>
      </c>
      <c r="S907" s="24">
        <f t="shared" si="171"/>
        <v>10.537278751258595</v>
      </c>
      <c r="U907" s="24">
        <v>8.461146496815287</v>
      </c>
      <c r="V907" s="24">
        <f t="shared" si="172"/>
        <v>2.7138025322294399</v>
      </c>
      <c r="X907" s="25">
        <f t="shared" si="173"/>
        <v>7.8234762190291551</v>
      </c>
      <c r="AA907" s="5">
        <v>39872</v>
      </c>
      <c r="AB907" s="2">
        <v>16</v>
      </c>
      <c r="AC907" s="2" t="s">
        <v>10</v>
      </c>
      <c r="AD907" s="6" t="s">
        <v>49</v>
      </c>
      <c r="AE907" s="2">
        <v>70</v>
      </c>
      <c r="AF907" s="2">
        <v>60</v>
      </c>
      <c r="AG907" s="2">
        <v>45</v>
      </c>
      <c r="AH907" s="2">
        <v>41.25</v>
      </c>
      <c r="AI907" s="2">
        <v>2</v>
      </c>
      <c r="AJ907" s="19">
        <v>10691.232499247764</v>
      </c>
      <c r="AK907" s="19">
        <f t="shared" si="174"/>
        <v>1.0691232499247765</v>
      </c>
      <c r="AL907" s="19">
        <v>7483.8627494734346</v>
      </c>
      <c r="AM907" s="19">
        <f t="shared" si="175"/>
        <v>0.74838627494734344</v>
      </c>
      <c r="AN907" s="19">
        <f t="shared" si="176"/>
        <v>0.32073697497743303</v>
      </c>
      <c r="AP907" s="24">
        <v>14.08</v>
      </c>
      <c r="AQ907" s="24">
        <f t="shared" si="177"/>
        <v>10.537278751258595</v>
      </c>
      <c r="AR907" s="24"/>
      <c r="AS907" s="24">
        <v>8.461146496815287</v>
      </c>
      <c r="AT907" s="24">
        <f t="shared" si="178"/>
        <v>2.7138025322294399</v>
      </c>
      <c r="AU907" s="24"/>
      <c r="AV907" s="25">
        <f t="shared" si="179"/>
        <v>7.8234762190291551</v>
      </c>
    </row>
    <row r="908" spans="1:48" x14ac:dyDescent="0.3">
      <c r="A908" s="2" t="s">
        <v>6</v>
      </c>
      <c r="B908" s="2">
        <v>51</v>
      </c>
      <c r="C908" s="5">
        <v>39872</v>
      </c>
      <c r="D908" s="2">
        <v>16</v>
      </c>
      <c r="E908" s="2" t="s">
        <v>10</v>
      </c>
      <c r="F908" s="6" t="s">
        <v>44</v>
      </c>
      <c r="G908" s="2">
        <v>90</v>
      </c>
      <c r="H908" s="2">
        <v>20</v>
      </c>
      <c r="I908" s="2">
        <v>20</v>
      </c>
      <c r="J908" s="2">
        <v>15</v>
      </c>
      <c r="K908" s="2">
        <v>2</v>
      </c>
      <c r="L908" s="19">
        <v>1413.7166941154069</v>
      </c>
      <c r="M908" s="19">
        <f t="shared" si="168"/>
        <v>0.1413716694115407</v>
      </c>
      <c r="N908" s="19">
        <v>1272.3450247038663</v>
      </c>
      <c r="O908" s="19">
        <f t="shared" si="169"/>
        <v>0.12723450247038665</v>
      </c>
      <c r="P908" s="19">
        <f t="shared" si="170"/>
        <v>1.413716694115405E-2</v>
      </c>
      <c r="R908" s="24">
        <v>14.08</v>
      </c>
      <c r="S908" s="24">
        <f t="shared" si="171"/>
        <v>1.791461794783044</v>
      </c>
      <c r="U908" s="24">
        <v>9.0675767918088734</v>
      </c>
      <c r="V908" s="24">
        <f t="shared" si="172"/>
        <v>0.12818984685753609</v>
      </c>
      <c r="X908" s="25">
        <f t="shared" si="173"/>
        <v>1.6632719479255078</v>
      </c>
      <c r="AA908" s="5">
        <v>39872</v>
      </c>
      <c r="AB908" s="2">
        <v>16</v>
      </c>
      <c r="AC908" s="2" t="s">
        <v>10</v>
      </c>
      <c r="AD908" s="6" t="s">
        <v>44</v>
      </c>
      <c r="AE908" s="2">
        <v>90</v>
      </c>
      <c r="AF908" s="2">
        <v>20</v>
      </c>
      <c r="AG908" s="2">
        <v>20</v>
      </c>
      <c r="AH908" s="2">
        <v>15</v>
      </c>
      <c r="AI908" s="2">
        <v>2</v>
      </c>
      <c r="AJ908" s="19">
        <v>1413.7166941154069</v>
      </c>
      <c r="AK908" s="19">
        <f t="shared" si="174"/>
        <v>0.1413716694115407</v>
      </c>
      <c r="AL908" s="19">
        <v>1272.3450247038663</v>
      </c>
      <c r="AM908" s="19">
        <f t="shared" si="175"/>
        <v>0.12723450247038665</v>
      </c>
      <c r="AN908" s="19">
        <f t="shared" si="176"/>
        <v>1.413716694115405E-2</v>
      </c>
      <c r="AP908" s="24">
        <v>14.08</v>
      </c>
      <c r="AQ908" s="24">
        <f t="shared" si="177"/>
        <v>1.791461794783044</v>
      </c>
      <c r="AR908" s="24"/>
      <c r="AS908" s="24">
        <v>9.0675767918088734</v>
      </c>
      <c r="AT908" s="24">
        <f t="shared" si="178"/>
        <v>0.12818984685753609</v>
      </c>
      <c r="AU908" s="24"/>
      <c r="AV908" s="25">
        <f t="shared" si="179"/>
        <v>1.6632719479255078</v>
      </c>
    </row>
    <row r="909" spans="1:48" x14ac:dyDescent="0.3">
      <c r="A909" s="2" t="s">
        <v>6</v>
      </c>
      <c r="B909" s="2">
        <v>51</v>
      </c>
      <c r="C909" s="5">
        <v>39872</v>
      </c>
      <c r="D909" s="2">
        <v>16</v>
      </c>
      <c r="E909" s="2" t="s">
        <v>10</v>
      </c>
      <c r="F909" s="6" t="s">
        <v>44</v>
      </c>
      <c r="G909" s="2">
        <v>60</v>
      </c>
      <c r="H909" s="2">
        <v>20</v>
      </c>
      <c r="I909" s="2">
        <v>15</v>
      </c>
      <c r="J909" s="2">
        <v>13.75</v>
      </c>
      <c r="K909" s="2">
        <v>2</v>
      </c>
      <c r="L909" s="19">
        <v>1187.9147221386406</v>
      </c>
      <c r="M909" s="19">
        <f t="shared" si="168"/>
        <v>0.11879147221386406</v>
      </c>
      <c r="N909" s="19">
        <v>712.74883328318435</v>
      </c>
      <c r="O909" s="19">
        <f t="shared" si="169"/>
        <v>7.1274883328318439E-2</v>
      </c>
      <c r="P909" s="19">
        <f t="shared" si="170"/>
        <v>4.7516588885545621E-2</v>
      </c>
      <c r="R909" s="24">
        <v>14.08</v>
      </c>
      <c r="S909" s="24">
        <f t="shared" si="171"/>
        <v>1.0035503572627236</v>
      </c>
      <c r="U909" s="24">
        <v>9.0675767918088734</v>
      </c>
      <c r="V909" s="24">
        <f t="shared" si="172"/>
        <v>0.43086031860449692</v>
      </c>
      <c r="X909" s="25">
        <f t="shared" si="173"/>
        <v>0.57269003865822665</v>
      </c>
      <c r="AA909" s="5">
        <v>39872</v>
      </c>
      <c r="AB909" s="2">
        <v>16</v>
      </c>
      <c r="AC909" s="2" t="s">
        <v>10</v>
      </c>
      <c r="AD909" s="6" t="s">
        <v>44</v>
      </c>
      <c r="AE909" s="2">
        <v>60</v>
      </c>
      <c r="AF909" s="2">
        <v>20</v>
      </c>
      <c r="AG909" s="2">
        <v>15</v>
      </c>
      <c r="AH909" s="2">
        <v>13.75</v>
      </c>
      <c r="AI909" s="2">
        <v>2</v>
      </c>
      <c r="AJ909" s="19">
        <v>1187.9147221386406</v>
      </c>
      <c r="AK909" s="19">
        <f t="shared" si="174"/>
        <v>0.11879147221386406</v>
      </c>
      <c r="AL909" s="19">
        <v>712.74883328318435</v>
      </c>
      <c r="AM909" s="19">
        <f t="shared" si="175"/>
        <v>7.1274883328318439E-2</v>
      </c>
      <c r="AN909" s="19">
        <f t="shared" si="176"/>
        <v>4.7516588885545621E-2</v>
      </c>
      <c r="AP909" s="24">
        <v>14.08</v>
      </c>
      <c r="AQ909" s="24">
        <f t="shared" si="177"/>
        <v>1.0035503572627236</v>
      </c>
      <c r="AR909" s="24"/>
      <c r="AS909" s="24">
        <v>9.0675767918088734</v>
      </c>
      <c r="AT909" s="24">
        <f t="shared" si="178"/>
        <v>0.43086031860449692</v>
      </c>
      <c r="AU909" s="24"/>
      <c r="AV909" s="25">
        <f t="shared" si="179"/>
        <v>0.57269003865822665</v>
      </c>
    </row>
    <row r="910" spans="1:48" x14ac:dyDescent="0.3">
      <c r="A910" s="2" t="s">
        <v>6</v>
      </c>
      <c r="B910" s="2">
        <v>51</v>
      </c>
      <c r="C910" s="5">
        <v>39872</v>
      </c>
      <c r="D910" s="2">
        <v>16</v>
      </c>
      <c r="E910" s="2" t="s">
        <v>10</v>
      </c>
      <c r="F910" s="6" t="s">
        <v>44</v>
      </c>
      <c r="G910" s="2">
        <v>40</v>
      </c>
      <c r="H910" s="2">
        <v>22</v>
      </c>
      <c r="I910" s="2">
        <v>15</v>
      </c>
      <c r="J910" s="2">
        <v>14.75</v>
      </c>
      <c r="K910" s="2">
        <v>2</v>
      </c>
      <c r="L910" s="19">
        <v>1366.9855033932588</v>
      </c>
      <c r="M910" s="19">
        <f t="shared" si="168"/>
        <v>0.13669855033932587</v>
      </c>
      <c r="N910" s="19">
        <v>546.79420135730356</v>
      </c>
      <c r="O910" s="19">
        <f t="shared" si="169"/>
        <v>5.4679420135730357E-2</v>
      </c>
      <c r="P910" s="19">
        <f t="shared" si="170"/>
        <v>8.2019130203595525E-2</v>
      </c>
      <c r="R910" s="24">
        <v>14.08</v>
      </c>
      <c r="S910" s="24">
        <f t="shared" si="171"/>
        <v>0.76988623551108348</v>
      </c>
      <c r="U910" s="24">
        <v>9.0675767918088734</v>
      </c>
      <c r="V910" s="24">
        <f t="shared" si="172"/>
        <v>0.74371476151847293</v>
      </c>
      <c r="X910" s="25">
        <f t="shared" si="173"/>
        <v>2.617147399261055E-2</v>
      </c>
      <c r="AA910" s="5">
        <v>39872</v>
      </c>
      <c r="AB910" s="2">
        <v>16</v>
      </c>
      <c r="AC910" s="2" t="s">
        <v>10</v>
      </c>
      <c r="AD910" s="6" t="s">
        <v>44</v>
      </c>
      <c r="AE910" s="2">
        <v>40</v>
      </c>
      <c r="AF910" s="2">
        <v>22</v>
      </c>
      <c r="AG910" s="2">
        <v>15</v>
      </c>
      <c r="AH910" s="2">
        <v>14.75</v>
      </c>
      <c r="AI910" s="2">
        <v>2</v>
      </c>
      <c r="AJ910" s="19">
        <v>1366.9855033932588</v>
      </c>
      <c r="AK910" s="19">
        <f t="shared" si="174"/>
        <v>0.13669855033932587</v>
      </c>
      <c r="AL910" s="19">
        <v>546.79420135730356</v>
      </c>
      <c r="AM910" s="19">
        <f t="shared" si="175"/>
        <v>5.4679420135730357E-2</v>
      </c>
      <c r="AN910" s="19">
        <f t="shared" si="176"/>
        <v>8.2019130203595525E-2</v>
      </c>
      <c r="AP910" s="24">
        <v>14.08</v>
      </c>
      <c r="AQ910" s="24">
        <f t="shared" si="177"/>
        <v>0.76988623551108348</v>
      </c>
      <c r="AR910" s="24"/>
      <c r="AS910" s="24">
        <v>9.0675767918088734</v>
      </c>
      <c r="AT910" s="24">
        <f t="shared" si="178"/>
        <v>0.74371476151847293</v>
      </c>
      <c r="AU910" s="24"/>
      <c r="AV910" s="25">
        <f t="shared" si="179"/>
        <v>2.617147399261055E-2</v>
      </c>
    </row>
    <row r="911" spans="1:48" x14ac:dyDescent="0.3">
      <c r="A911" s="2" t="s">
        <v>6</v>
      </c>
      <c r="B911" s="2">
        <v>51</v>
      </c>
      <c r="C911" s="5">
        <v>39872</v>
      </c>
      <c r="D911" s="2">
        <v>16</v>
      </c>
      <c r="E911" s="2" t="s">
        <v>10</v>
      </c>
      <c r="F911" s="6" t="s">
        <v>44</v>
      </c>
      <c r="G911" s="2">
        <v>100</v>
      </c>
      <c r="H911" s="2">
        <v>5</v>
      </c>
      <c r="I911" s="2">
        <v>20</v>
      </c>
      <c r="J911" s="2">
        <v>7.5</v>
      </c>
      <c r="K911" s="2">
        <v>2</v>
      </c>
      <c r="L911" s="19">
        <v>353.42917352885172</v>
      </c>
      <c r="M911" s="19">
        <f t="shared" si="168"/>
        <v>3.5342917352885174E-2</v>
      </c>
      <c r="N911" s="19">
        <v>353.42917352885172</v>
      </c>
      <c r="O911" s="19">
        <f t="shared" si="169"/>
        <v>3.5342917352885174E-2</v>
      </c>
      <c r="P911" s="19">
        <f t="shared" si="170"/>
        <v>0</v>
      </c>
      <c r="R911" s="24">
        <v>14.08</v>
      </c>
      <c r="S911" s="24">
        <f t="shared" si="171"/>
        <v>0.49762827632862328</v>
      </c>
      <c r="U911" s="24">
        <v>9.0675767918088734</v>
      </c>
      <c r="V911" s="24">
        <f t="shared" si="172"/>
        <v>0</v>
      </c>
      <c r="X911" s="25">
        <f t="shared" si="173"/>
        <v>0.49762827632862328</v>
      </c>
      <c r="AA911" s="5">
        <v>39872</v>
      </c>
      <c r="AB911" s="2">
        <v>16</v>
      </c>
      <c r="AC911" s="2" t="s">
        <v>10</v>
      </c>
      <c r="AD911" s="6" t="s">
        <v>44</v>
      </c>
      <c r="AE911" s="2">
        <v>100</v>
      </c>
      <c r="AF911" s="2">
        <v>5</v>
      </c>
      <c r="AG911" s="2">
        <v>20</v>
      </c>
      <c r="AH911" s="2">
        <v>7.5</v>
      </c>
      <c r="AI911" s="2">
        <v>2</v>
      </c>
      <c r="AJ911" s="19">
        <v>353.42917352885172</v>
      </c>
      <c r="AK911" s="19">
        <f t="shared" si="174"/>
        <v>3.5342917352885174E-2</v>
      </c>
      <c r="AL911" s="19">
        <v>353.42917352885172</v>
      </c>
      <c r="AM911" s="19">
        <f t="shared" si="175"/>
        <v>3.5342917352885174E-2</v>
      </c>
      <c r="AN911" s="19">
        <f t="shared" si="176"/>
        <v>0</v>
      </c>
      <c r="AP911" s="24">
        <v>14.08</v>
      </c>
      <c r="AQ911" s="24">
        <f t="shared" si="177"/>
        <v>0.49762827632862328</v>
      </c>
      <c r="AR911" s="24"/>
      <c r="AS911" s="24">
        <v>9.0675767918088734</v>
      </c>
      <c r="AT911" s="24">
        <f t="shared" si="178"/>
        <v>0</v>
      </c>
      <c r="AU911" s="24"/>
      <c r="AV911" s="25">
        <f t="shared" si="179"/>
        <v>0.49762827632862328</v>
      </c>
    </row>
    <row r="912" spans="1:48" x14ac:dyDescent="0.3">
      <c r="A912" s="2" t="s">
        <v>6</v>
      </c>
      <c r="B912" s="2">
        <v>51</v>
      </c>
      <c r="C912" s="5">
        <v>39872</v>
      </c>
      <c r="D912" s="2">
        <v>16</v>
      </c>
      <c r="E912" s="2" t="s">
        <v>10</v>
      </c>
      <c r="F912" s="6" t="s">
        <v>44</v>
      </c>
      <c r="G912" s="2">
        <v>100</v>
      </c>
      <c r="H912" s="2">
        <v>7</v>
      </c>
      <c r="I912" s="2">
        <v>18</v>
      </c>
      <c r="J912" s="2">
        <v>8</v>
      </c>
      <c r="K912" s="2">
        <v>2</v>
      </c>
      <c r="L912" s="19">
        <v>402.12385965949352</v>
      </c>
      <c r="M912" s="19">
        <f t="shared" si="168"/>
        <v>4.0212385965949352E-2</v>
      </c>
      <c r="N912" s="19">
        <v>402.12385965949352</v>
      </c>
      <c r="O912" s="19">
        <f t="shared" si="169"/>
        <v>4.0212385965949352E-2</v>
      </c>
      <c r="P912" s="19">
        <f t="shared" si="170"/>
        <v>0</v>
      </c>
      <c r="R912" s="24">
        <v>14.08</v>
      </c>
      <c r="S912" s="24">
        <f t="shared" si="171"/>
        <v>0.56619039440056684</v>
      </c>
      <c r="U912" s="24">
        <v>9.0675767918088734</v>
      </c>
      <c r="V912" s="24">
        <f t="shared" si="172"/>
        <v>0</v>
      </c>
      <c r="X912" s="25">
        <f t="shared" si="173"/>
        <v>0.56619039440056684</v>
      </c>
      <c r="AA912" s="5">
        <v>39872</v>
      </c>
      <c r="AB912" s="2">
        <v>16</v>
      </c>
      <c r="AC912" s="2" t="s">
        <v>10</v>
      </c>
      <c r="AD912" s="6" t="s">
        <v>44</v>
      </c>
      <c r="AE912" s="2">
        <v>100</v>
      </c>
      <c r="AF912" s="2">
        <v>7</v>
      </c>
      <c r="AG912" s="2">
        <v>18</v>
      </c>
      <c r="AH912" s="2">
        <v>8</v>
      </c>
      <c r="AI912" s="2">
        <v>2</v>
      </c>
      <c r="AJ912" s="19">
        <v>402.12385965949352</v>
      </c>
      <c r="AK912" s="19">
        <f t="shared" si="174"/>
        <v>4.0212385965949352E-2</v>
      </c>
      <c r="AL912" s="19">
        <v>402.12385965949352</v>
      </c>
      <c r="AM912" s="19">
        <f t="shared" si="175"/>
        <v>4.0212385965949352E-2</v>
      </c>
      <c r="AN912" s="19">
        <f t="shared" si="176"/>
        <v>0</v>
      </c>
      <c r="AP912" s="24">
        <v>14.08</v>
      </c>
      <c r="AQ912" s="24">
        <f t="shared" si="177"/>
        <v>0.56619039440056684</v>
      </c>
      <c r="AR912" s="24"/>
      <c r="AS912" s="24">
        <v>9.0675767918088734</v>
      </c>
      <c r="AT912" s="24">
        <f t="shared" si="178"/>
        <v>0</v>
      </c>
      <c r="AU912" s="24"/>
      <c r="AV912" s="25">
        <f t="shared" si="179"/>
        <v>0.56619039440056684</v>
      </c>
    </row>
    <row r="913" spans="1:48" x14ac:dyDescent="0.3">
      <c r="A913" s="2" t="s">
        <v>6</v>
      </c>
      <c r="B913" s="2">
        <v>51</v>
      </c>
      <c r="C913" s="5">
        <v>39872</v>
      </c>
      <c r="D913" s="2">
        <v>16</v>
      </c>
      <c r="E913" s="2" t="s">
        <v>10</v>
      </c>
      <c r="F913" s="6" t="s">
        <v>48</v>
      </c>
      <c r="G913" s="2">
        <v>90</v>
      </c>
      <c r="H913" s="2">
        <v>10</v>
      </c>
      <c r="I913" s="2">
        <v>17</v>
      </c>
      <c r="J913" s="2">
        <v>9.25</v>
      </c>
      <c r="K913" s="2">
        <v>2</v>
      </c>
      <c r="L913" s="19">
        <v>537.60504284555338</v>
      </c>
      <c r="M913" s="19">
        <f t="shared" si="168"/>
        <v>5.3760504284555338E-2</v>
      </c>
      <c r="N913" s="19">
        <v>483.84453856099805</v>
      </c>
      <c r="O913" s="19">
        <f t="shared" si="169"/>
        <v>4.8384453856099803E-2</v>
      </c>
      <c r="P913" s="19">
        <f t="shared" si="170"/>
        <v>5.3760504284555352E-3</v>
      </c>
      <c r="R913" s="24">
        <v>14.08</v>
      </c>
      <c r="S913" s="24">
        <f t="shared" si="171"/>
        <v>0.68125311029388524</v>
      </c>
      <c r="U913" s="24">
        <v>8.461146496815287</v>
      </c>
      <c r="V913" s="24">
        <f t="shared" si="172"/>
        <v>4.5487550249428875E-2</v>
      </c>
      <c r="X913" s="25">
        <f t="shared" si="173"/>
        <v>0.63576556004445639</v>
      </c>
      <c r="AA913" s="5">
        <v>39872</v>
      </c>
      <c r="AB913" s="2">
        <v>16</v>
      </c>
      <c r="AC913" s="2" t="s">
        <v>10</v>
      </c>
      <c r="AD913" s="6" t="s">
        <v>48</v>
      </c>
      <c r="AE913" s="2">
        <v>90</v>
      </c>
      <c r="AF913" s="2">
        <v>10</v>
      </c>
      <c r="AG913" s="2">
        <v>17</v>
      </c>
      <c r="AH913" s="2">
        <v>9.25</v>
      </c>
      <c r="AI913" s="2">
        <v>2</v>
      </c>
      <c r="AJ913" s="19">
        <v>537.60504284555338</v>
      </c>
      <c r="AK913" s="19">
        <f t="shared" si="174"/>
        <v>5.3760504284555338E-2</v>
      </c>
      <c r="AL913" s="19">
        <v>483.84453856099805</v>
      </c>
      <c r="AM913" s="19">
        <f t="shared" si="175"/>
        <v>4.8384453856099803E-2</v>
      </c>
      <c r="AN913" s="19">
        <f t="shared" si="176"/>
        <v>5.3760504284555352E-3</v>
      </c>
      <c r="AP913" s="24">
        <v>14.08</v>
      </c>
      <c r="AQ913" s="24">
        <f t="shared" si="177"/>
        <v>0.68125311029388524</v>
      </c>
      <c r="AR913" s="24"/>
      <c r="AS913" s="24">
        <v>8.461146496815287</v>
      </c>
      <c r="AT913" s="24">
        <f t="shared" si="178"/>
        <v>4.5487550249428875E-2</v>
      </c>
      <c r="AU913" s="24"/>
      <c r="AV913" s="25">
        <f t="shared" si="179"/>
        <v>0.63576556004445639</v>
      </c>
    </row>
    <row r="914" spans="1:48" x14ac:dyDescent="0.3">
      <c r="A914" s="2" t="s">
        <v>6</v>
      </c>
      <c r="B914" s="2">
        <v>51</v>
      </c>
      <c r="C914" s="5">
        <v>39872</v>
      </c>
      <c r="D914" s="2">
        <v>16</v>
      </c>
      <c r="E914" s="2" t="s">
        <v>10</v>
      </c>
      <c r="F914" s="6" t="s">
        <v>49</v>
      </c>
      <c r="G914" s="2">
        <v>80</v>
      </c>
      <c r="H914" s="2">
        <v>14</v>
      </c>
      <c r="I914" s="2">
        <v>19</v>
      </c>
      <c r="J914" s="2">
        <v>11.75</v>
      </c>
      <c r="K914" s="2">
        <v>2</v>
      </c>
      <c r="L914" s="19">
        <v>867.47227147248168</v>
      </c>
      <c r="M914" s="19">
        <f t="shared" si="168"/>
        <v>8.6747227147248168E-2</v>
      </c>
      <c r="N914" s="19">
        <v>693.97781717798534</v>
      </c>
      <c r="O914" s="19">
        <f t="shared" si="169"/>
        <v>6.9397781717798535E-2</v>
      </c>
      <c r="P914" s="19">
        <f t="shared" si="170"/>
        <v>1.7349445429449634E-2</v>
      </c>
      <c r="R914" s="24">
        <v>14.08</v>
      </c>
      <c r="S914" s="24">
        <f t="shared" si="171"/>
        <v>0.97712076658660341</v>
      </c>
      <c r="U914" s="24">
        <v>8.461146496815287</v>
      </c>
      <c r="V914" s="24">
        <f t="shared" si="172"/>
        <v>0.14679619941707575</v>
      </c>
      <c r="X914" s="25">
        <f t="shared" si="173"/>
        <v>0.83032456716952763</v>
      </c>
      <c r="AA914" s="5">
        <v>39872</v>
      </c>
      <c r="AB914" s="2">
        <v>16</v>
      </c>
      <c r="AC914" s="2" t="s">
        <v>10</v>
      </c>
      <c r="AD914" s="6" t="s">
        <v>49</v>
      </c>
      <c r="AE914" s="2">
        <v>80</v>
      </c>
      <c r="AF914" s="2">
        <v>14</v>
      </c>
      <c r="AG914" s="2">
        <v>19</v>
      </c>
      <c r="AH914" s="2">
        <v>11.75</v>
      </c>
      <c r="AI914" s="2">
        <v>2</v>
      </c>
      <c r="AJ914" s="19">
        <v>867.47227147248168</v>
      </c>
      <c r="AK914" s="19">
        <f t="shared" si="174"/>
        <v>8.6747227147248168E-2</v>
      </c>
      <c r="AL914" s="19">
        <v>693.97781717798534</v>
      </c>
      <c r="AM914" s="19">
        <f t="shared" si="175"/>
        <v>6.9397781717798535E-2</v>
      </c>
      <c r="AN914" s="19">
        <f t="shared" si="176"/>
        <v>1.7349445429449634E-2</v>
      </c>
      <c r="AP914" s="24">
        <v>14.08</v>
      </c>
      <c r="AQ914" s="24">
        <f t="shared" si="177"/>
        <v>0.97712076658660341</v>
      </c>
      <c r="AR914" s="24"/>
      <c r="AS914" s="24">
        <v>8.461146496815287</v>
      </c>
      <c r="AT914" s="24">
        <f t="shared" si="178"/>
        <v>0.14679619941707575</v>
      </c>
      <c r="AU914" s="24"/>
      <c r="AV914" s="25">
        <f t="shared" si="179"/>
        <v>0.83032456716952763</v>
      </c>
    </row>
    <row r="915" spans="1:48" x14ac:dyDescent="0.3">
      <c r="A915" s="2" t="s">
        <v>6</v>
      </c>
      <c r="B915" s="2">
        <v>51</v>
      </c>
      <c r="C915" s="5">
        <v>39872</v>
      </c>
      <c r="D915" s="2">
        <v>16</v>
      </c>
      <c r="E915" s="2" t="s">
        <v>10</v>
      </c>
      <c r="F915" s="6" t="s">
        <v>49</v>
      </c>
      <c r="G915" s="2">
        <v>80</v>
      </c>
      <c r="H915" s="2">
        <v>35</v>
      </c>
      <c r="I915" s="2">
        <v>30</v>
      </c>
      <c r="J915" s="2">
        <v>25</v>
      </c>
      <c r="K915" s="2">
        <v>2</v>
      </c>
      <c r="L915" s="19">
        <v>3926.9908169872415</v>
      </c>
      <c r="M915" s="19">
        <f t="shared" si="168"/>
        <v>0.39269908169872414</v>
      </c>
      <c r="N915" s="19">
        <v>3141.5926535897934</v>
      </c>
      <c r="O915" s="19">
        <f t="shared" si="169"/>
        <v>0.31415926535897931</v>
      </c>
      <c r="P915" s="19">
        <f t="shared" si="170"/>
        <v>7.8539816339744828E-2</v>
      </c>
      <c r="R915" s="24">
        <v>14.08</v>
      </c>
      <c r="S915" s="24">
        <f t="shared" si="171"/>
        <v>4.4233624562544289</v>
      </c>
      <c r="U915" s="24">
        <v>8.461146496815287</v>
      </c>
      <c r="V915" s="24">
        <f t="shared" si="172"/>
        <v>0.66453689188354803</v>
      </c>
      <c r="X915" s="25">
        <f t="shared" si="173"/>
        <v>3.758825564370881</v>
      </c>
      <c r="AA915" s="5">
        <v>39872</v>
      </c>
      <c r="AB915" s="2">
        <v>16</v>
      </c>
      <c r="AC915" s="2" t="s">
        <v>10</v>
      </c>
      <c r="AD915" s="6" t="s">
        <v>49</v>
      </c>
      <c r="AE915" s="2">
        <v>80</v>
      </c>
      <c r="AF915" s="2">
        <v>35</v>
      </c>
      <c r="AG915" s="2">
        <v>30</v>
      </c>
      <c r="AH915" s="2">
        <v>25</v>
      </c>
      <c r="AI915" s="2">
        <v>2</v>
      </c>
      <c r="AJ915" s="19">
        <v>3926.9908169872415</v>
      </c>
      <c r="AK915" s="19">
        <f t="shared" si="174"/>
        <v>0.39269908169872414</v>
      </c>
      <c r="AL915" s="19">
        <v>3141.5926535897934</v>
      </c>
      <c r="AM915" s="19">
        <f t="shared" si="175"/>
        <v>0.31415926535897931</v>
      </c>
      <c r="AN915" s="19">
        <f t="shared" si="176"/>
        <v>7.8539816339744828E-2</v>
      </c>
      <c r="AP915" s="24">
        <v>14.08</v>
      </c>
      <c r="AQ915" s="24">
        <f t="shared" si="177"/>
        <v>4.4233624562544289</v>
      </c>
      <c r="AR915" s="24"/>
      <c r="AS915" s="24">
        <v>8.461146496815287</v>
      </c>
      <c r="AT915" s="24">
        <f t="shared" si="178"/>
        <v>0.66453689188354803</v>
      </c>
      <c r="AU915" s="24"/>
      <c r="AV915" s="25">
        <f t="shared" si="179"/>
        <v>3.758825564370881</v>
      </c>
    </row>
    <row r="916" spans="1:48" x14ac:dyDescent="0.3">
      <c r="A916" s="2" t="s">
        <v>6</v>
      </c>
      <c r="B916" s="2">
        <v>51</v>
      </c>
      <c r="C916" s="5">
        <v>39872</v>
      </c>
      <c r="D916" s="2">
        <v>16</v>
      </c>
      <c r="E916" s="2" t="s">
        <v>10</v>
      </c>
      <c r="F916" s="6" t="s">
        <v>48</v>
      </c>
      <c r="G916" s="2">
        <v>50</v>
      </c>
      <c r="H916" s="2">
        <v>15</v>
      </c>
      <c r="I916" s="2">
        <v>40</v>
      </c>
      <c r="J916" s="2">
        <v>17.5</v>
      </c>
      <c r="K916" s="2">
        <v>2</v>
      </c>
      <c r="L916" s="19">
        <v>1924.2255003237483</v>
      </c>
      <c r="M916" s="19">
        <f t="shared" si="168"/>
        <v>0.19242255003237482</v>
      </c>
      <c r="N916" s="19">
        <v>962.11275016187415</v>
      </c>
      <c r="O916" s="19">
        <f t="shared" si="169"/>
        <v>9.6211275016187411E-2</v>
      </c>
      <c r="P916" s="19">
        <f t="shared" si="170"/>
        <v>9.6211275016187411E-2</v>
      </c>
      <c r="R916" s="24">
        <v>14.08</v>
      </c>
      <c r="S916" s="24">
        <f t="shared" si="171"/>
        <v>1.3546547522279189</v>
      </c>
      <c r="U916" s="24">
        <v>8.461146496815287</v>
      </c>
      <c r="V916" s="24">
        <f t="shared" si="172"/>
        <v>0.81405769255734628</v>
      </c>
      <c r="X916" s="25">
        <f t="shared" si="173"/>
        <v>0.54059705967057259</v>
      </c>
      <c r="AA916" s="5">
        <v>39872</v>
      </c>
      <c r="AB916" s="2">
        <v>16</v>
      </c>
      <c r="AC916" s="2" t="s">
        <v>10</v>
      </c>
      <c r="AD916" s="6" t="s">
        <v>48</v>
      </c>
      <c r="AE916" s="2">
        <v>50</v>
      </c>
      <c r="AF916" s="2">
        <v>15</v>
      </c>
      <c r="AG916" s="2">
        <v>40</v>
      </c>
      <c r="AH916" s="2">
        <v>17.5</v>
      </c>
      <c r="AI916" s="2">
        <v>2</v>
      </c>
      <c r="AJ916" s="19">
        <v>1924.2255003237483</v>
      </c>
      <c r="AK916" s="19">
        <f t="shared" si="174"/>
        <v>0.19242255003237482</v>
      </c>
      <c r="AL916" s="19">
        <v>962.11275016187415</v>
      </c>
      <c r="AM916" s="19">
        <f t="shared" si="175"/>
        <v>9.6211275016187411E-2</v>
      </c>
      <c r="AN916" s="19">
        <f t="shared" si="176"/>
        <v>9.6211275016187411E-2</v>
      </c>
      <c r="AP916" s="24">
        <v>14.08</v>
      </c>
      <c r="AQ916" s="24">
        <f t="shared" si="177"/>
        <v>1.3546547522279189</v>
      </c>
      <c r="AR916" s="24"/>
      <c r="AS916" s="24">
        <v>8.461146496815287</v>
      </c>
      <c r="AT916" s="24">
        <f t="shared" si="178"/>
        <v>0.81405769255734628</v>
      </c>
      <c r="AU916" s="24"/>
      <c r="AV916" s="25">
        <f t="shared" si="179"/>
        <v>0.54059705967057259</v>
      </c>
    </row>
    <row r="917" spans="1:48" x14ac:dyDescent="0.3">
      <c r="A917" s="2" t="s">
        <v>6</v>
      </c>
      <c r="B917" s="2">
        <v>51</v>
      </c>
      <c r="C917" s="5">
        <v>39872</v>
      </c>
      <c r="D917" s="2">
        <v>16</v>
      </c>
      <c r="E917" s="2" t="s">
        <v>10</v>
      </c>
      <c r="F917" s="6" t="s">
        <v>44</v>
      </c>
      <c r="G917" s="2">
        <v>100</v>
      </c>
      <c r="H917" s="2">
        <v>5</v>
      </c>
      <c r="I917" s="2">
        <v>12</v>
      </c>
      <c r="J917" s="2">
        <v>5.5</v>
      </c>
      <c r="K917" s="2">
        <v>2</v>
      </c>
      <c r="L917" s="19">
        <v>190.06635554218249</v>
      </c>
      <c r="M917" s="19">
        <f t="shared" si="168"/>
        <v>1.9006635554218249E-2</v>
      </c>
      <c r="N917" s="19">
        <v>190.06635554218249</v>
      </c>
      <c r="O917" s="19">
        <f t="shared" si="169"/>
        <v>1.9006635554218249E-2</v>
      </c>
      <c r="P917" s="19">
        <f t="shared" si="170"/>
        <v>0</v>
      </c>
      <c r="R917" s="24">
        <v>14.08</v>
      </c>
      <c r="S917" s="24">
        <f t="shared" si="171"/>
        <v>0.26761342860339293</v>
      </c>
      <c r="U917" s="24">
        <v>9.0675767918088734</v>
      </c>
      <c r="V917" s="24">
        <f t="shared" si="172"/>
        <v>0</v>
      </c>
      <c r="X917" s="25">
        <f t="shared" si="173"/>
        <v>0.26761342860339293</v>
      </c>
      <c r="AA917" s="5">
        <v>39872</v>
      </c>
      <c r="AB917" s="2">
        <v>16</v>
      </c>
      <c r="AC917" s="2" t="s">
        <v>10</v>
      </c>
      <c r="AD917" s="6" t="s">
        <v>44</v>
      </c>
      <c r="AE917" s="2">
        <v>100</v>
      </c>
      <c r="AF917" s="2">
        <v>5</v>
      </c>
      <c r="AG917" s="2">
        <v>12</v>
      </c>
      <c r="AH917" s="2">
        <v>5.5</v>
      </c>
      <c r="AI917" s="2">
        <v>2</v>
      </c>
      <c r="AJ917" s="19">
        <v>190.06635554218249</v>
      </c>
      <c r="AK917" s="19">
        <f t="shared" si="174"/>
        <v>1.9006635554218249E-2</v>
      </c>
      <c r="AL917" s="19">
        <v>190.06635554218249</v>
      </c>
      <c r="AM917" s="19">
        <f t="shared" si="175"/>
        <v>1.9006635554218249E-2</v>
      </c>
      <c r="AN917" s="19">
        <f t="shared" si="176"/>
        <v>0</v>
      </c>
      <c r="AP917" s="24">
        <v>14.08</v>
      </c>
      <c r="AQ917" s="24">
        <f t="shared" si="177"/>
        <v>0.26761342860339293</v>
      </c>
      <c r="AR917" s="24"/>
      <c r="AS917" s="24">
        <v>9.0675767918088734</v>
      </c>
      <c r="AT917" s="24">
        <f t="shared" si="178"/>
        <v>0</v>
      </c>
      <c r="AU917" s="24"/>
      <c r="AV917" s="25">
        <f t="shared" si="179"/>
        <v>0.26761342860339293</v>
      </c>
    </row>
    <row r="918" spans="1:48" x14ac:dyDescent="0.3">
      <c r="A918" s="2" t="s">
        <v>6</v>
      </c>
      <c r="B918" s="2">
        <v>51</v>
      </c>
      <c r="C918" s="5">
        <v>39872</v>
      </c>
      <c r="D918" s="2">
        <v>16</v>
      </c>
      <c r="E918" s="2" t="s">
        <v>10</v>
      </c>
      <c r="F918" s="6" t="s">
        <v>44</v>
      </c>
      <c r="G918" s="2">
        <v>100</v>
      </c>
      <c r="H918" s="2">
        <v>5</v>
      </c>
      <c r="I918" s="2">
        <v>14</v>
      </c>
      <c r="J918" s="2">
        <v>6</v>
      </c>
      <c r="K918" s="2">
        <v>2</v>
      </c>
      <c r="L918" s="19">
        <v>226.1946710584651</v>
      </c>
      <c r="M918" s="19">
        <f t="shared" si="168"/>
        <v>2.2619467105846509E-2</v>
      </c>
      <c r="N918" s="19">
        <v>226.1946710584651</v>
      </c>
      <c r="O918" s="19">
        <f t="shared" si="169"/>
        <v>2.2619467105846509E-2</v>
      </c>
      <c r="P918" s="19">
        <f t="shared" si="170"/>
        <v>0</v>
      </c>
      <c r="R918" s="24">
        <v>14.08</v>
      </c>
      <c r="S918" s="24">
        <f t="shared" si="171"/>
        <v>0.31848209685031886</v>
      </c>
      <c r="U918" s="24">
        <v>9.0675767918088734</v>
      </c>
      <c r="V918" s="24">
        <f t="shared" si="172"/>
        <v>0</v>
      </c>
      <c r="X918" s="25">
        <f t="shared" si="173"/>
        <v>0.31848209685031886</v>
      </c>
      <c r="AA918" s="5">
        <v>39872</v>
      </c>
      <c r="AB918" s="2">
        <v>16</v>
      </c>
      <c r="AC918" s="2" t="s">
        <v>10</v>
      </c>
      <c r="AD918" s="6" t="s">
        <v>44</v>
      </c>
      <c r="AE918" s="2">
        <v>100</v>
      </c>
      <c r="AF918" s="2">
        <v>5</v>
      </c>
      <c r="AG918" s="2">
        <v>14</v>
      </c>
      <c r="AH918" s="2">
        <v>6</v>
      </c>
      <c r="AI918" s="2">
        <v>2</v>
      </c>
      <c r="AJ918" s="19">
        <v>226.1946710584651</v>
      </c>
      <c r="AK918" s="19">
        <f t="shared" si="174"/>
        <v>2.2619467105846509E-2</v>
      </c>
      <c r="AL918" s="19">
        <v>226.1946710584651</v>
      </c>
      <c r="AM918" s="19">
        <f t="shared" si="175"/>
        <v>2.2619467105846509E-2</v>
      </c>
      <c r="AN918" s="19">
        <f t="shared" si="176"/>
        <v>0</v>
      </c>
      <c r="AP918" s="24">
        <v>14.08</v>
      </c>
      <c r="AQ918" s="24">
        <f t="shared" si="177"/>
        <v>0.31848209685031886</v>
      </c>
      <c r="AR918" s="24"/>
      <c r="AS918" s="24">
        <v>9.0675767918088734</v>
      </c>
      <c r="AT918" s="24">
        <f t="shared" si="178"/>
        <v>0</v>
      </c>
      <c r="AU918" s="24"/>
      <c r="AV918" s="25">
        <f t="shared" si="179"/>
        <v>0.31848209685031886</v>
      </c>
    </row>
    <row r="919" spans="1:48" x14ac:dyDescent="0.3">
      <c r="A919" s="2" t="s">
        <v>6</v>
      </c>
      <c r="B919" s="2">
        <v>51</v>
      </c>
      <c r="C919" s="5">
        <v>39872</v>
      </c>
      <c r="D919" s="2">
        <v>16</v>
      </c>
      <c r="E919" s="2" t="s">
        <v>10</v>
      </c>
      <c r="F919" s="6" t="s">
        <v>44</v>
      </c>
      <c r="G919" s="2">
        <v>100</v>
      </c>
      <c r="H919" s="2">
        <v>4</v>
      </c>
      <c r="I919" s="2">
        <v>15</v>
      </c>
      <c r="J919" s="2">
        <v>5.75</v>
      </c>
      <c r="K919" s="2">
        <v>2</v>
      </c>
      <c r="L919" s="19">
        <v>207.73781421862506</v>
      </c>
      <c r="M919" s="19">
        <f t="shared" si="168"/>
        <v>2.0773781421862505E-2</v>
      </c>
      <c r="N919" s="19">
        <v>207.73781421862506</v>
      </c>
      <c r="O919" s="19">
        <f t="shared" si="169"/>
        <v>2.0773781421862505E-2</v>
      </c>
      <c r="P919" s="19">
        <f t="shared" si="170"/>
        <v>0</v>
      </c>
      <c r="R919" s="24">
        <v>14.08</v>
      </c>
      <c r="S919" s="24">
        <f t="shared" si="171"/>
        <v>0.2924948424198241</v>
      </c>
      <c r="U919" s="24">
        <v>9.0675767918088734</v>
      </c>
      <c r="V919" s="24">
        <f t="shared" si="172"/>
        <v>0</v>
      </c>
      <c r="X919" s="25">
        <f t="shared" si="173"/>
        <v>0.2924948424198241</v>
      </c>
      <c r="AA919" s="5">
        <v>39872</v>
      </c>
      <c r="AB919" s="2">
        <v>16</v>
      </c>
      <c r="AC919" s="2" t="s">
        <v>10</v>
      </c>
      <c r="AD919" s="6" t="s">
        <v>44</v>
      </c>
      <c r="AE919" s="2">
        <v>100</v>
      </c>
      <c r="AF919" s="2">
        <v>4</v>
      </c>
      <c r="AG919" s="2">
        <v>15</v>
      </c>
      <c r="AH919" s="2">
        <v>5.75</v>
      </c>
      <c r="AI919" s="2">
        <v>2</v>
      </c>
      <c r="AJ919" s="19">
        <v>207.73781421862506</v>
      </c>
      <c r="AK919" s="19">
        <f t="shared" si="174"/>
        <v>2.0773781421862505E-2</v>
      </c>
      <c r="AL919" s="19">
        <v>207.73781421862506</v>
      </c>
      <c r="AM919" s="19">
        <f t="shared" si="175"/>
        <v>2.0773781421862505E-2</v>
      </c>
      <c r="AN919" s="19">
        <f t="shared" si="176"/>
        <v>0</v>
      </c>
      <c r="AP919" s="24">
        <v>14.08</v>
      </c>
      <c r="AQ919" s="24">
        <f t="shared" si="177"/>
        <v>0.2924948424198241</v>
      </c>
      <c r="AR919" s="24"/>
      <c r="AS919" s="24">
        <v>9.0675767918088734</v>
      </c>
      <c r="AT919" s="24">
        <f t="shared" si="178"/>
        <v>0</v>
      </c>
      <c r="AU919" s="24"/>
      <c r="AV919" s="25">
        <f t="shared" si="179"/>
        <v>0.2924948424198241</v>
      </c>
    </row>
    <row r="920" spans="1:48" x14ac:dyDescent="0.3">
      <c r="A920" s="2" t="s">
        <v>6</v>
      </c>
      <c r="B920" s="2">
        <v>51</v>
      </c>
      <c r="C920" s="5">
        <v>39872</v>
      </c>
      <c r="D920" s="2">
        <v>16</v>
      </c>
      <c r="E920" s="2" t="s">
        <v>10</v>
      </c>
      <c r="F920" s="6" t="s">
        <v>48</v>
      </c>
      <c r="G920" s="2">
        <v>90</v>
      </c>
      <c r="H920" s="2">
        <v>25</v>
      </c>
      <c r="I920" s="2">
        <v>20</v>
      </c>
      <c r="J920" s="2">
        <v>17.5</v>
      </c>
      <c r="K920" s="2">
        <v>2</v>
      </c>
      <c r="L920" s="19">
        <v>1924.2255003237483</v>
      </c>
      <c r="M920" s="19">
        <f t="shared" si="168"/>
        <v>0.19242255003237482</v>
      </c>
      <c r="N920" s="19">
        <v>1731.8029502913735</v>
      </c>
      <c r="O920" s="19">
        <f t="shared" si="169"/>
        <v>0.17318029502913734</v>
      </c>
      <c r="P920" s="19">
        <f t="shared" si="170"/>
        <v>1.924225500323748E-2</v>
      </c>
      <c r="R920" s="24">
        <v>14.08</v>
      </c>
      <c r="S920" s="24">
        <f t="shared" si="171"/>
        <v>2.4383785540102538</v>
      </c>
      <c r="U920" s="24">
        <v>8.461146496815287</v>
      </c>
      <c r="V920" s="24">
        <f t="shared" si="172"/>
        <v>0.16281153851146923</v>
      </c>
      <c r="X920" s="25">
        <f t="shared" si="173"/>
        <v>2.2755670154987846</v>
      </c>
      <c r="AA920" s="5">
        <v>39872</v>
      </c>
      <c r="AB920" s="2">
        <v>16</v>
      </c>
      <c r="AC920" s="2" t="s">
        <v>10</v>
      </c>
      <c r="AD920" s="6" t="s">
        <v>48</v>
      </c>
      <c r="AE920" s="2">
        <v>90</v>
      </c>
      <c r="AF920" s="2">
        <v>25</v>
      </c>
      <c r="AG920" s="2">
        <v>20</v>
      </c>
      <c r="AH920" s="2">
        <v>17.5</v>
      </c>
      <c r="AI920" s="2">
        <v>2</v>
      </c>
      <c r="AJ920" s="19">
        <v>1924.2255003237483</v>
      </c>
      <c r="AK920" s="19">
        <f t="shared" si="174"/>
        <v>0.19242255003237482</v>
      </c>
      <c r="AL920" s="19">
        <v>1731.8029502913735</v>
      </c>
      <c r="AM920" s="19">
        <f t="shared" si="175"/>
        <v>0.17318029502913734</v>
      </c>
      <c r="AN920" s="19">
        <f t="shared" si="176"/>
        <v>1.924225500323748E-2</v>
      </c>
      <c r="AP920" s="24">
        <v>14.08</v>
      </c>
      <c r="AQ920" s="24">
        <f t="shared" si="177"/>
        <v>2.4383785540102538</v>
      </c>
      <c r="AR920" s="24"/>
      <c r="AS920" s="24">
        <v>8.461146496815287</v>
      </c>
      <c r="AT920" s="24">
        <f t="shared" si="178"/>
        <v>0.16281153851146923</v>
      </c>
      <c r="AU920" s="24"/>
      <c r="AV920" s="25">
        <f t="shared" si="179"/>
        <v>2.2755670154987846</v>
      </c>
    </row>
    <row r="921" spans="1:48" x14ac:dyDescent="0.3">
      <c r="A921" s="2" t="s">
        <v>6</v>
      </c>
      <c r="B921" s="2">
        <v>51</v>
      </c>
      <c r="C921" s="5">
        <v>39872</v>
      </c>
      <c r="D921" s="2">
        <v>16</v>
      </c>
      <c r="E921" s="2" t="s">
        <v>10</v>
      </c>
      <c r="F921" s="6" t="s">
        <v>48</v>
      </c>
      <c r="G921" s="2">
        <v>10</v>
      </c>
      <c r="H921" s="2">
        <v>35</v>
      </c>
      <c r="I921" s="2">
        <v>25</v>
      </c>
      <c r="J921" s="2">
        <v>23.75</v>
      </c>
      <c r="K921" s="2">
        <v>2</v>
      </c>
      <c r="L921" s="19">
        <v>3544.1092123309854</v>
      </c>
      <c r="M921" s="19">
        <f t="shared" si="168"/>
        <v>0.35441092123309853</v>
      </c>
      <c r="N921" s="19">
        <v>354.41092123309858</v>
      </c>
      <c r="O921" s="19">
        <f t="shared" si="169"/>
        <v>3.5441092123309856E-2</v>
      </c>
      <c r="P921" s="19">
        <f t="shared" si="170"/>
        <v>0.31896982910978866</v>
      </c>
      <c r="R921" s="24">
        <v>14.08</v>
      </c>
      <c r="S921" s="24">
        <f t="shared" si="171"/>
        <v>0.49901057709620278</v>
      </c>
      <c r="U921" s="24">
        <v>8.461146496815287</v>
      </c>
      <c r="V921" s="24">
        <f t="shared" si="172"/>
        <v>2.6988504521620591</v>
      </c>
      <c r="X921" s="25">
        <f t="shared" si="173"/>
        <v>-2.1998398750658561</v>
      </c>
      <c r="AA921" s="5">
        <v>39872</v>
      </c>
      <c r="AB921" s="2">
        <v>16</v>
      </c>
      <c r="AC921" s="2" t="s">
        <v>10</v>
      </c>
      <c r="AD921" s="6" t="s">
        <v>48</v>
      </c>
      <c r="AE921" s="2">
        <v>10</v>
      </c>
      <c r="AF921" s="2">
        <v>35</v>
      </c>
      <c r="AG921" s="2">
        <v>25</v>
      </c>
      <c r="AH921" s="2">
        <v>23.75</v>
      </c>
      <c r="AI921" s="2">
        <v>2</v>
      </c>
      <c r="AJ921" s="19">
        <v>3544.1092123309854</v>
      </c>
      <c r="AK921" s="19">
        <f t="shared" si="174"/>
        <v>0.35441092123309853</v>
      </c>
      <c r="AL921" s="19">
        <v>354.41092123309858</v>
      </c>
      <c r="AM921" s="19">
        <f t="shared" si="175"/>
        <v>3.5441092123309856E-2</v>
      </c>
      <c r="AN921" s="19">
        <f t="shared" si="176"/>
        <v>0.31896982910978866</v>
      </c>
      <c r="AP921" s="24">
        <v>14.08</v>
      </c>
      <c r="AQ921" s="24">
        <f t="shared" si="177"/>
        <v>0.49901057709620278</v>
      </c>
      <c r="AR921" s="24"/>
      <c r="AS921" s="24">
        <v>8.461146496815287</v>
      </c>
      <c r="AT921" s="24">
        <f t="shared" si="178"/>
        <v>2.6988504521620591</v>
      </c>
      <c r="AU921" s="24"/>
      <c r="AV921" s="25">
        <f t="shared" si="179"/>
        <v>-2.1998398750658561</v>
      </c>
    </row>
    <row r="922" spans="1:48" x14ac:dyDescent="0.3">
      <c r="A922" s="2" t="s">
        <v>6</v>
      </c>
      <c r="B922" s="2">
        <v>51</v>
      </c>
      <c r="C922" s="5">
        <v>39872</v>
      </c>
      <c r="D922" s="2">
        <v>16</v>
      </c>
      <c r="E922" s="2" t="s">
        <v>10</v>
      </c>
      <c r="F922" s="6" t="s">
        <v>44</v>
      </c>
      <c r="G922" s="2">
        <v>100</v>
      </c>
      <c r="H922" s="2">
        <v>8</v>
      </c>
      <c r="I922" s="2">
        <v>20</v>
      </c>
      <c r="J922" s="2">
        <v>9</v>
      </c>
      <c r="K922" s="2">
        <v>2</v>
      </c>
      <c r="L922" s="19">
        <v>508.93800988154646</v>
      </c>
      <c r="M922" s="19">
        <f t="shared" si="168"/>
        <v>5.0893800988154644E-2</v>
      </c>
      <c r="N922" s="19">
        <v>508.93800988154646</v>
      </c>
      <c r="O922" s="19">
        <f t="shared" si="169"/>
        <v>5.0893800988154644E-2</v>
      </c>
      <c r="P922" s="19">
        <f t="shared" si="170"/>
        <v>0</v>
      </c>
      <c r="R922" s="24">
        <v>14.08</v>
      </c>
      <c r="S922" s="24">
        <f t="shared" si="171"/>
        <v>0.71658471791321743</v>
      </c>
      <c r="U922" s="24">
        <v>9.0675767918088734</v>
      </c>
      <c r="V922" s="24">
        <f t="shared" si="172"/>
        <v>0</v>
      </c>
      <c r="X922" s="25">
        <f t="shared" si="173"/>
        <v>0.71658471791321743</v>
      </c>
      <c r="AA922" s="5">
        <v>39872</v>
      </c>
      <c r="AB922" s="2">
        <v>16</v>
      </c>
      <c r="AC922" s="2" t="s">
        <v>10</v>
      </c>
      <c r="AD922" s="6" t="s">
        <v>44</v>
      </c>
      <c r="AE922" s="2">
        <v>100</v>
      </c>
      <c r="AF922" s="2">
        <v>8</v>
      </c>
      <c r="AG922" s="2">
        <v>20</v>
      </c>
      <c r="AH922" s="2">
        <v>9</v>
      </c>
      <c r="AI922" s="2">
        <v>2</v>
      </c>
      <c r="AJ922" s="19">
        <v>508.93800988154646</v>
      </c>
      <c r="AK922" s="19">
        <f t="shared" si="174"/>
        <v>5.0893800988154644E-2</v>
      </c>
      <c r="AL922" s="19">
        <v>508.93800988154646</v>
      </c>
      <c r="AM922" s="19">
        <f t="shared" si="175"/>
        <v>5.0893800988154644E-2</v>
      </c>
      <c r="AN922" s="19">
        <f t="shared" si="176"/>
        <v>0</v>
      </c>
      <c r="AP922" s="24">
        <v>14.08</v>
      </c>
      <c r="AQ922" s="24">
        <f t="shared" si="177"/>
        <v>0.71658471791321743</v>
      </c>
      <c r="AR922" s="24"/>
      <c r="AS922" s="24">
        <v>9.0675767918088734</v>
      </c>
      <c r="AT922" s="24">
        <f t="shared" si="178"/>
        <v>0</v>
      </c>
      <c r="AU922" s="24"/>
      <c r="AV922" s="25">
        <f t="shared" si="179"/>
        <v>0.71658471791321743</v>
      </c>
    </row>
    <row r="923" spans="1:48" x14ac:dyDescent="0.3">
      <c r="A923" s="2" t="s">
        <v>6</v>
      </c>
      <c r="B923" s="2">
        <v>51</v>
      </c>
      <c r="C923" s="5">
        <v>39872</v>
      </c>
      <c r="D923" s="2">
        <v>16</v>
      </c>
      <c r="E923" s="2" t="s">
        <v>10</v>
      </c>
      <c r="F923" s="6" t="s">
        <v>44</v>
      </c>
      <c r="G923" s="2">
        <v>100</v>
      </c>
      <c r="H923" s="2">
        <v>5</v>
      </c>
      <c r="I923" s="2">
        <v>22</v>
      </c>
      <c r="J923" s="2">
        <v>8</v>
      </c>
      <c r="K923" s="2">
        <v>2</v>
      </c>
      <c r="L923" s="19">
        <v>402.12385965949352</v>
      </c>
      <c r="M923" s="19">
        <f t="shared" si="168"/>
        <v>4.0212385965949352E-2</v>
      </c>
      <c r="N923" s="19">
        <v>402.12385965949352</v>
      </c>
      <c r="O923" s="19">
        <f t="shared" si="169"/>
        <v>4.0212385965949352E-2</v>
      </c>
      <c r="P923" s="19">
        <f t="shared" si="170"/>
        <v>0</v>
      </c>
      <c r="R923" s="24">
        <v>14.08</v>
      </c>
      <c r="S923" s="24">
        <f t="shared" si="171"/>
        <v>0.56619039440056684</v>
      </c>
      <c r="U923" s="24">
        <v>9.0675767918088734</v>
      </c>
      <c r="V923" s="24">
        <f t="shared" si="172"/>
        <v>0</v>
      </c>
      <c r="X923" s="25">
        <f t="shared" si="173"/>
        <v>0.56619039440056684</v>
      </c>
      <c r="AA923" s="5">
        <v>39872</v>
      </c>
      <c r="AB923" s="2">
        <v>16</v>
      </c>
      <c r="AC923" s="2" t="s">
        <v>10</v>
      </c>
      <c r="AD923" s="6" t="s">
        <v>44</v>
      </c>
      <c r="AE923" s="2">
        <v>100</v>
      </c>
      <c r="AF923" s="2">
        <v>5</v>
      </c>
      <c r="AG923" s="2">
        <v>22</v>
      </c>
      <c r="AH923" s="2">
        <v>8</v>
      </c>
      <c r="AI923" s="2">
        <v>2</v>
      </c>
      <c r="AJ923" s="19">
        <v>402.12385965949352</v>
      </c>
      <c r="AK923" s="19">
        <f t="shared" si="174"/>
        <v>4.0212385965949352E-2</v>
      </c>
      <c r="AL923" s="19">
        <v>402.12385965949352</v>
      </c>
      <c r="AM923" s="19">
        <f t="shared" si="175"/>
        <v>4.0212385965949352E-2</v>
      </c>
      <c r="AN923" s="19">
        <f t="shared" si="176"/>
        <v>0</v>
      </c>
      <c r="AP923" s="24">
        <v>14.08</v>
      </c>
      <c r="AQ923" s="24">
        <f t="shared" si="177"/>
        <v>0.56619039440056684</v>
      </c>
      <c r="AR923" s="24"/>
      <c r="AS923" s="24">
        <v>9.0675767918088734</v>
      </c>
      <c r="AT923" s="24">
        <f t="shared" si="178"/>
        <v>0</v>
      </c>
      <c r="AU923" s="24"/>
      <c r="AV923" s="25">
        <f t="shared" si="179"/>
        <v>0.56619039440056684</v>
      </c>
    </row>
    <row r="924" spans="1:48" x14ac:dyDescent="0.3">
      <c r="A924" s="2" t="s">
        <v>6</v>
      </c>
      <c r="B924" s="2">
        <v>41</v>
      </c>
      <c r="C924" s="5">
        <v>39872</v>
      </c>
      <c r="D924" s="2">
        <v>24</v>
      </c>
      <c r="E924" s="2" t="s">
        <v>9</v>
      </c>
      <c r="F924" s="6" t="s">
        <v>49</v>
      </c>
      <c r="G924" s="2">
        <v>100</v>
      </c>
      <c r="H924" s="2">
        <v>2</v>
      </c>
      <c r="I924" s="2">
        <v>14</v>
      </c>
      <c r="J924" s="2">
        <v>4.5</v>
      </c>
      <c r="K924" s="2">
        <v>2</v>
      </c>
      <c r="L924" s="19">
        <v>127.23450247038662</v>
      </c>
      <c r="M924" s="19">
        <f t="shared" si="168"/>
        <v>1.2723450247038661E-2</v>
      </c>
      <c r="N924" s="19">
        <v>127.23450247038662</v>
      </c>
      <c r="O924" s="19">
        <f t="shared" si="169"/>
        <v>1.2723450247038661E-2</v>
      </c>
      <c r="P924" s="19">
        <f t="shared" si="170"/>
        <v>0</v>
      </c>
      <c r="R924" s="24">
        <v>14.08</v>
      </c>
      <c r="S924" s="24">
        <f t="shared" si="171"/>
        <v>0.17914617947830436</v>
      </c>
      <c r="U924" s="24">
        <v>8.461146496815287</v>
      </c>
      <c r="V924" s="24">
        <f t="shared" si="172"/>
        <v>0</v>
      </c>
      <c r="X924" s="25">
        <f t="shared" si="173"/>
        <v>0.17914617947830436</v>
      </c>
      <c r="AA924" s="5">
        <v>39872</v>
      </c>
      <c r="AB924" s="2">
        <v>24</v>
      </c>
      <c r="AC924" s="2" t="s">
        <v>9</v>
      </c>
      <c r="AD924" s="6" t="s">
        <v>49</v>
      </c>
      <c r="AE924" s="2">
        <v>100</v>
      </c>
      <c r="AF924" s="2">
        <v>2</v>
      </c>
      <c r="AG924" s="2">
        <v>14</v>
      </c>
      <c r="AH924" s="2">
        <v>4.5</v>
      </c>
      <c r="AI924" s="2">
        <v>2</v>
      </c>
      <c r="AJ924" s="19">
        <v>127.23450247038662</v>
      </c>
      <c r="AK924" s="19">
        <f t="shared" si="174"/>
        <v>1.2723450247038661E-2</v>
      </c>
      <c r="AL924" s="19">
        <v>127.23450247038662</v>
      </c>
      <c r="AM924" s="19">
        <f t="shared" si="175"/>
        <v>1.2723450247038661E-2</v>
      </c>
      <c r="AN924" s="19">
        <f t="shared" si="176"/>
        <v>0</v>
      </c>
      <c r="AP924" s="24">
        <v>14.08</v>
      </c>
      <c r="AQ924" s="24">
        <f t="shared" si="177"/>
        <v>0.17914617947830436</v>
      </c>
      <c r="AR924" s="24"/>
      <c r="AS924" s="24">
        <v>8.461146496815287</v>
      </c>
      <c r="AT924" s="24">
        <f t="shared" si="178"/>
        <v>0</v>
      </c>
      <c r="AU924" s="24"/>
      <c r="AV924" s="25">
        <f t="shared" si="179"/>
        <v>0.17914617947830436</v>
      </c>
    </row>
    <row r="925" spans="1:48" x14ac:dyDescent="0.3">
      <c r="A925" s="2" t="s">
        <v>6</v>
      </c>
      <c r="B925" s="2">
        <v>41</v>
      </c>
      <c r="C925" s="5">
        <v>39872</v>
      </c>
      <c r="D925" s="2">
        <v>24</v>
      </c>
      <c r="E925" s="2" t="s">
        <v>9</v>
      </c>
      <c r="F925" s="6" t="s">
        <v>43</v>
      </c>
      <c r="G925" s="2">
        <v>80</v>
      </c>
      <c r="H925" s="2">
        <v>8</v>
      </c>
      <c r="I925" s="2">
        <v>10</v>
      </c>
      <c r="J925" s="2">
        <v>6.5</v>
      </c>
      <c r="K925" s="2">
        <v>2</v>
      </c>
      <c r="L925" s="19">
        <v>265.46457922833753</v>
      </c>
      <c r="M925" s="19">
        <f t="shared" si="168"/>
        <v>2.6546457922833753E-2</v>
      </c>
      <c r="N925" s="19">
        <v>212.37166338267002</v>
      </c>
      <c r="O925" s="19">
        <f t="shared" si="169"/>
        <v>2.1237166338267003E-2</v>
      </c>
      <c r="P925" s="19">
        <f t="shared" si="170"/>
        <v>5.3092915845667499E-3</v>
      </c>
      <c r="R925" s="24">
        <v>14.08</v>
      </c>
      <c r="S925" s="24">
        <f t="shared" si="171"/>
        <v>0.29901930204279942</v>
      </c>
      <c r="U925" s="24">
        <v>8.1999999999999993</v>
      </c>
      <c r="V925" s="24">
        <f t="shared" si="172"/>
        <v>4.3536190993447348E-2</v>
      </c>
      <c r="X925" s="25">
        <f t="shared" si="173"/>
        <v>0.25548311104935206</v>
      </c>
      <c r="AA925" s="5">
        <v>39872</v>
      </c>
      <c r="AB925" s="2">
        <v>24</v>
      </c>
      <c r="AC925" s="2" t="s">
        <v>9</v>
      </c>
      <c r="AD925" s="6" t="s">
        <v>43</v>
      </c>
      <c r="AE925" s="2">
        <v>80</v>
      </c>
      <c r="AF925" s="2">
        <v>8</v>
      </c>
      <c r="AG925" s="2">
        <v>10</v>
      </c>
      <c r="AH925" s="2">
        <v>6.5</v>
      </c>
      <c r="AI925" s="2">
        <v>2</v>
      </c>
      <c r="AJ925" s="19">
        <v>265.46457922833753</v>
      </c>
      <c r="AK925" s="19">
        <f t="shared" si="174"/>
        <v>2.6546457922833753E-2</v>
      </c>
      <c r="AL925" s="19">
        <v>212.37166338267002</v>
      </c>
      <c r="AM925" s="19">
        <f t="shared" si="175"/>
        <v>2.1237166338267003E-2</v>
      </c>
      <c r="AN925" s="19">
        <f t="shared" si="176"/>
        <v>5.3092915845667499E-3</v>
      </c>
      <c r="AP925" s="24">
        <v>14.08</v>
      </c>
      <c r="AQ925" s="24">
        <f t="shared" si="177"/>
        <v>0.29901930204279942</v>
      </c>
      <c r="AR925" s="24"/>
      <c r="AS925" s="24">
        <v>8.1999999999999993</v>
      </c>
      <c r="AT925" s="24">
        <f t="shared" si="178"/>
        <v>4.3536190993447348E-2</v>
      </c>
      <c r="AU925" s="24"/>
      <c r="AV925" s="25">
        <f t="shared" si="179"/>
        <v>0.25548311104935206</v>
      </c>
    </row>
    <row r="926" spans="1:48" x14ac:dyDescent="0.3">
      <c r="A926" s="2" t="s">
        <v>6</v>
      </c>
      <c r="B926" s="2">
        <v>41</v>
      </c>
      <c r="C926" s="5">
        <v>39872</v>
      </c>
      <c r="D926" s="2">
        <v>24</v>
      </c>
      <c r="E926" s="2" t="s">
        <v>9</v>
      </c>
      <c r="F926" s="6" t="s">
        <v>42</v>
      </c>
      <c r="G926" s="2">
        <v>30</v>
      </c>
      <c r="H926" s="2">
        <v>40</v>
      </c>
      <c r="I926" s="2">
        <v>40</v>
      </c>
      <c r="J926" s="2">
        <v>30</v>
      </c>
      <c r="K926" s="2">
        <v>2</v>
      </c>
      <c r="L926" s="19">
        <v>5654.8667764616275</v>
      </c>
      <c r="M926" s="19">
        <f t="shared" si="168"/>
        <v>0.56548667764616278</v>
      </c>
      <c r="N926" s="19">
        <v>1696.4600329384882</v>
      </c>
      <c r="O926" s="19">
        <f t="shared" si="169"/>
        <v>0.16964600329384882</v>
      </c>
      <c r="P926" s="19">
        <f t="shared" si="170"/>
        <v>0.39584067435231396</v>
      </c>
      <c r="R926" s="24">
        <v>14.08</v>
      </c>
      <c r="S926" s="24">
        <f t="shared" si="171"/>
        <v>2.3886157263773913</v>
      </c>
      <c r="U926" s="24">
        <v>8.1999999999999993</v>
      </c>
      <c r="V926" s="24">
        <f t="shared" si="172"/>
        <v>3.2458935296889742</v>
      </c>
      <c r="X926" s="25">
        <f t="shared" si="173"/>
        <v>-0.85727780331158288</v>
      </c>
      <c r="AA926" s="5">
        <v>39872</v>
      </c>
      <c r="AB926" s="2">
        <v>24</v>
      </c>
      <c r="AC926" s="2" t="s">
        <v>9</v>
      </c>
      <c r="AD926" s="6" t="s">
        <v>42</v>
      </c>
      <c r="AE926" s="2">
        <v>30</v>
      </c>
      <c r="AF926" s="2">
        <v>40</v>
      </c>
      <c r="AG926" s="2">
        <v>40</v>
      </c>
      <c r="AH926" s="2">
        <v>30</v>
      </c>
      <c r="AI926" s="2">
        <v>2</v>
      </c>
      <c r="AJ926" s="19">
        <v>5654.8667764616275</v>
      </c>
      <c r="AK926" s="19">
        <f t="shared" si="174"/>
        <v>0.56548667764616278</v>
      </c>
      <c r="AL926" s="19">
        <v>1696.4600329384882</v>
      </c>
      <c r="AM926" s="19">
        <f t="shared" si="175"/>
        <v>0.16964600329384882</v>
      </c>
      <c r="AN926" s="19">
        <f t="shared" si="176"/>
        <v>0.39584067435231396</v>
      </c>
      <c r="AP926" s="24">
        <v>14.08</v>
      </c>
      <c r="AQ926" s="24">
        <f t="shared" si="177"/>
        <v>2.3886157263773913</v>
      </c>
      <c r="AR926" s="24"/>
      <c r="AS926" s="24">
        <v>8.1999999999999993</v>
      </c>
      <c r="AT926" s="24">
        <f t="shared" si="178"/>
        <v>3.2458935296889742</v>
      </c>
      <c r="AU926" s="24"/>
      <c r="AV926" s="25">
        <f t="shared" si="179"/>
        <v>-0.85727780331158288</v>
      </c>
    </row>
    <row r="927" spans="1:48" x14ac:dyDescent="0.3">
      <c r="A927" s="2" t="s">
        <v>6</v>
      </c>
      <c r="B927" s="2">
        <v>41</v>
      </c>
      <c r="C927" s="5">
        <v>39872</v>
      </c>
      <c r="D927" s="2">
        <v>24</v>
      </c>
      <c r="E927" s="2" t="s">
        <v>9</v>
      </c>
      <c r="F927" s="6" t="s">
        <v>42</v>
      </c>
      <c r="G927" s="2">
        <v>80</v>
      </c>
      <c r="H927" s="2">
        <v>13</v>
      </c>
      <c r="I927" s="2">
        <v>15</v>
      </c>
      <c r="J927" s="2">
        <v>10.25</v>
      </c>
      <c r="K927" s="2">
        <v>2</v>
      </c>
      <c r="L927" s="19">
        <v>660.12715633555524</v>
      </c>
      <c r="M927" s="19">
        <f t="shared" si="168"/>
        <v>6.6012715633555527E-2</v>
      </c>
      <c r="N927" s="19">
        <v>528.10172506844424</v>
      </c>
      <c r="O927" s="19">
        <f t="shared" si="169"/>
        <v>5.2810172506844423E-2</v>
      </c>
      <c r="P927" s="19">
        <f t="shared" si="170"/>
        <v>1.3202543126711104E-2</v>
      </c>
      <c r="R927" s="24">
        <v>14.08</v>
      </c>
      <c r="S927" s="24">
        <f t="shared" si="171"/>
        <v>0.7435672288963695</v>
      </c>
      <c r="U927" s="24">
        <v>8.1999999999999993</v>
      </c>
      <c r="V927" s="24">
        <f t="shared" si="172"/>
        <v>0.10826085363903104</v>
      </c>
      <c r="X927" s="25">
        <f t="shared" si="173"/>
        <v>0.63530637525733846</v>
      </c>
      <c r="AA927" s="5">
        <v>39872</v>
      </c>
      <c r="AB927" s="2">
        <v>24</v>
      </c>
      <c r="AC927" s="2" t="s">
        <v>9</v>
      </c>
      <c r="AD927" s="6" t="s">
        <v>42</v>
      </c>
      <c r="AE927" s="2">
        <v>80</v>
      </c>
      <c r="AF927" s="2">
        <v>13</v>
      </c>
      <c r="AG927" s="2">
        <v>15</v>
      </c>
      <c r="AH927" s="2">
        <v>10.25</v>
      </c>
      <c r="AI927" s="2">
        <v>2</v>
      </c>
      <c r="AJ927" s="19">
        <v>660.12715633555524</v>
      </c>
      <c r="AK927" s="19">
        <f t="shared" si="174"/>
        <v>6.6012715633555527E-2</v>
      </c>
      <c r="AL927" s="19">
        <v>528.10172506844424</v>
      </c>
      <c r="AM927" s="19">
        <f t="shared" si="175"/>
        <v>5.2810172506844423E-2</v>
      </c>
      <c r="AN927" s="19">
        <f t="shared" si="176"/>
        <v>1.3202543126711104E-2</v>
      </c>
      <c r="AP927" s="24">
        <v>14.08</v>
      </c>
      <c r="AQ927" s="24">
        <f t="shared" si="177"/>
        <v>0.7435672288963695</v>
      </c>
      <c r="AR927" s="24"/>
      <c r="AS927" s="24">
        <v>8.1999999999999993</v>
      </c>
      <c r="AT927" s="24">
        <f t="shared" si="178"/>
        <v>0.10826085363903104</v>
      </c>
      <c r="AU927" s="24"/>
      <c r="AV927" s="25">
        <f t="shared" si="179"/>
        <v>0.63530637525733846</v>
      </c>
    </row>
    <row r="928" spans="1:48" x14ac:dyDescent="0.3">
      <c r="A928" s="2" t="s">
        <v>6</v>
      </c>
      <c r="B928" s="2">
        <v>41</v>
      </c>
      <c r="C928" s="5">
        <v>39872</v>
      </c>
      <c r="D928" s="2">
        <v>24</v>
      </c>
      <c r="E928" s="2" t="s">
        <v>9</v>
      </c>
      <c r="F928" s="6" t="s">
        <v>44</v>
      </c>
      <c r="G928" s="2">
        <v>90</v>
      </c>
      <c r="H928" s="2">
        <v>7</v>
      </c>
      <c r="I928" s="2">
        <v>10</v>
      </c>
      <c r="J928" s="2">
        <v>6</v>
      </c>
      <c r="K928" s="2">
        <v>2</v>
      </c>
      <c r="L928" s="19">
        <v>226.1946710584651</v>
      </c>
      <c r="M928" s="19">
        <f t="shared" si="168"/>
        <v>2.2619467105846509E-2</v>
      </c>
      <c r="N928" s="19">
        <v>203.57520395261861</v>
      </c>
      <c r="O928" s="19">
        <f t="shared" si="169"/>
        <v>2.0357520395261862E-2</v>
      </c>
      <c r="P928" s="19">
        <f t="shared" si="170"/>
        <v>2.2619467105846475E-3</v>
      </c>
      <c r="R928" s="24">
        <v>14.08</v>
      </c>
      <c r="S928" s="24">
        <f t="shared" si="171"/>
        <v>0.28663388716528704</v>
      </c>
      <c r="U928" s="24">
        <v>9.0675767918088734</v>
      </c>
      <c r="V928" s="24">
        <f t="shared" si="172"/>
        <v>2.051037549720577E-2</v>
      </c>
      <c r="X928" s="25">
        <f t="shared" si="173"/>
        <v>0.26612351166808129</v>
      </c>
      <c r="AA928" s="5">
        <v>39872</v>
      </c>
      <c r="AB928" s="2">
        <v>24</v>
      </c>
      <c r="AC928" s="2" t="s">
        <v>9</v>
      </c>
      <c r="AD928" s="6" t="s">
        <v>44</v>
      </c>
      <c r="AE928" s="2">
        <v>90</v>
      </c>
      <c r="AF928" s="2">
        <v>7</v>
      </c>
      <c r="AG928" s="2">
        <v>10</v>
      </c>
      <c r="AH928" s="2">
        <v>6</v>
      </c>
      <c r="AI928" s="2">
        <v>2</v>
      </c>
      <c r="AJ928" s="19">
        <v>226.1946710584651</v>
      </c>
      <c r="AK928" s="19">
        <f t="shared" si="174"/>
        <v>2.2619467105846509E-2</v>
      </c>
      <c r="AL928" s="19">
        <v>203.57520395261861</v>
      </c>
      <c r="AM928" s="19">
        <f t="shared" si="175"/>
        <v>2.0357520395261862E-2</v>
      </c>
      <c r="AN928" s="19">
        <f t="shared" si="176"/>
        <v>2.2619467105846475E-3</v>
      </c>
      <c r="AP928" s="24">
        <v>14.08</v>
      </c>
      <c r="AQ928" s="24">
        <f t="shared" si="177"/>
        <v>0.28663388716528704</v>
      </c>
      <c r="AR928" s="24"/>
      <c r="AS928" s="24">
        <v>9.0675767918088734</v>
      </c>
      <c r="AT928" s="24">
        <f t="shared" si="178"/>
        <v>2.051037549720577E-2</v>
      </c>
      <c r="AU928" s="24"/>
      <c r="AV928" s="25">
        <f t="shared" si="179"/>
        <v>0.26612351166808129</v>
      </c>
    </row>
    <row r="929" spans="1:48" x14ac:dyDescent="0.3">
      <c r="A929" s="2" t="s">
        <v>6</v>
      </c>
      <c r="B929" s="2">
        <v>41</v>
      </c>
      <c r="C929" s="5">
        <v>39872</v>
      </c>
      <c r="D929" s="2">
        <v>24</v>
      </c>
      <c r="E929" s="2" t="s">
        <v>9</v>
      </c>
      <c r="F929" s="6" t="s">
        <v>16</v>
      </c>
      <c r="G929" s="2">
        <v>90</v>
      </c>
      <c r="H929" s="2">
        <v>2</v>
      </c>
      <c r="I929" s="2">
        <v>15</v>
      </c>
      <c r="J929" s="2">
        <v>4.75</v>
      </c>
      <c r="K929" s="2">
        <v>1</v>
      </c>
      <c r="L929" s="19">
        <v>70.882184246619701</v>
      </c>
      <c r="M929" s="19">
        <f t="shared" si="168"/>
        <v>7.0882184246619699E-3</v>
      </c>
      <c r="N929" s="19">
        <v>63.793965821957734</v>
      </c>
      <c r="O929" s="19">
        <f t="shared" si="169"/>
        <v>6.3793965821957732E-3</v>
      </c>
      <c r="P929" s="19">
        <f t="shared" si="170"/>
        <v>7.0882184246619673E-4</v>
      </c>
      <c r="R929" s="24">
        <v>14.08</v>
      </c>
      <c r="S929" s="24">
        <f t="shared" si="171"/>
        <v>8.9821903877316492E-2</v>
      </c>
      <c r="U929" s="24">
        <v>6.8298200514138809</v>
      </c>
      <c r="V929" s="24">
        <f t="shared" si="172"/>
        <v>4.8411256325557612E-3</v>
      </c>
      <c r="X929" s="25">
        <f t="shared" si="173"/>
        <v>8.4980778244760732E-2</v>
      </c>
      <c r="AA929" s="5">
        <v>39872</v>
      </c>
      <c r="AB929" s="2">
        <v>24</v>
      </c>
      <c r="AC929" s="2" t="s">
        <v>9</v>
      </c>
      <c r="AD929" s="6" t="s">
        <v>16</v>
      </c>
      <c r="AE929" s="2">
        <v>90</v>
      </c>
      <c r="AF929" s="2">
        <v>2</v>
      </c>
      <c r="AG929" s="2">
        <v>15</v>
      </c>
      <c r="AH929" s="2">
        <v>4.75</v>
      </c>
      <c r="AI929" s="2">
        <v>1</v>
      </c>
      <c r="AJ929" s="19">
        <v>70.882184246619701</v>
      </c>
      <c r="AK929" s="19">
        <f t="shared" si="174"/>
        <v>7.0882184246619699E-3</v>
      </c>
      <c r="AL929" s="19">
        <v>63.793965821957734</v>
      </c>
      <c r="AM929" s="19">
        <f t="shared" si="175"/>
        <v>6.3793965821957732E-3</v>
      </c>
      <c r="AN929" s="19">
        <f t="shared" si="176"/>
        <v>7.0882184246619673E-4</v>
      </c>
      <c r="AP929" s="24">
        <v>14.08</v>
      </c>
      <c r="AQ929" s="24">
        <f t="shared" si="177"/>
        <v>8.9821903877316492E-2</v>
      </c>
      <c r="AR929" s="24"/>
      <c r="AS929" s="24">
        <v>6.8298200514138809</v>
      </c>
      <c r="AT929" s="24">
        <f t="shared" si="178"/>
        <v>4.8411256325557612E-3</v>
      </c>
      <c r="AU929" s="24"/>
      <c r="AV929" s="25">
        <f t="shared" si="179"/>
        <v>8.4980778244760732E-2</v>
      </c>
    </row>
    <row r="930" spans="1:48" x14ac:dyDescent="0.3">
      <c r="A930" s="2" t="s">
        <v>6</v>
      </c>
      <c r="B930" s="2">
        <v>41</v>
      </c>
      <c r="C930" s="5">
        <v>39872</v>
      </c>
      <c r="D930" s="2">
        <v>24</v>
      </c>
      <c r="E930" s="2" t="s">
        <v>9</v>
      </c>
      <c r="F930" s="6" t="s">
        <v>44</v>
      </c>
      <c r="G930" s="2">
        <v>75</v>
      </c>
      <c r="H930" s="2">
        <v>6</v>
      </c>
      <c r="I930" s="2">
        <v>14</v>
      </c>
      <c r="J930" s="2">
        <v>6.5</v>
      </c>
      <c r="K930" s="2">
        <v>2</v>
      </c>
      <c r="L930" s="19">
        <v>265.46457922833753</v>
      </c>
      <c r="M930" s="19">
        <f t="shared" si="168"/>
        <v>2.6546457922833753E-2</v>
      </c>
      <c r="N930" s="19">
        <v>199.09843442125316</v>
      </c>
      <c r="O930" s="19">
        <f t="shared" si="169"/>
        <v>1.9909843442125316E-2</v>
      </c>
      <c r="P930" s="19">
        <f t="shared" si="170"/>
        <v>6.6366144807084373E-3</v>
      </c>
      <c r="R930" s="24">
        <v>14.08</v>
      </c>
      <c r="S930" s="24">
        <f t="shared" si="171"/>
        <v>0.28033059566512447</v>
      </c>
      <c r="U930" s="24">
        <v>9.0675767918088734</v>
      </c>
      <c r="V930" s="24">
        <f t="shared" si="172"/>
        <v>6.0178011441454522E-2</v>
      </c>
      <c r="X930" s="25">
        <f t="shared" si="173"/>
        <v>0.22015258422366996</v>
      </c>
      <c r="AA930" s="5">
        <v>39872</v>
      </c>
      <c r="AB930" s="2">
        <v>24</v>
      </c>
      <c r="AC930" s="2" t="s">
        <v>9</v>
      </c>
      <c r="AD930" s="6" t="s">
        <v>44</v>
      </c>
      <c r="AE930" s="2">
        <v>75</v>
      </c>
      <c r="AF930" s="2">
        <v>6</v>
      </c>
      <c r="AG930" s="2">
        <v>14</v>
      </c>
      <c r="AH930" s="2">
        <v>6.5</v>
      </c>
      <c r="AI930" s="2">
        <v>2</v>
      </c>
      <c r="AJ930" s="19">
        <v>265.46457922833753</v>
      </c>
      <c r="AK930" s="19">
        <f t="shared" si="174"/>
        <v>2.6546457922833753E-2</v>
      </c>
      <c r="AL930" s="19">
        <v>199.09843442125316</v>
      </c>
      <c r="AM930" s="19">
        <f t="shared" si="175"/>
        <v>1.9909843442125316E-2</v>
      </c>
      <c r="AN930" s="19">
        <f t="shared" si="176"/>
        <v>6.6366144807084373E-3</v>
      </c>
      <c r="AP930" s="24">
        <v>14.08</v>
      </c>
      <c r="AQ930" s="24">
        <f t="shared" si="177"/>
        <v>0.28033059566512447</v>
      </c>
      <c r="AR930" s="24"/>
      <c r="AS930" s="24">
        <v>9.0675767918088734</v>
      </c>
      <c r="AT930" s="24">
        <f t="shared" si="178"/>
        <v>6.0178011441454522E-2</v>
      </c>
      <c r="AU930" s="24"/>
      <c r="AV930" s="25">
        <f t="shared" si="179"/>
        <v>0.22015258422366996</v>
      </c>
    </row>
    <row r="931" spans="1:48" x14ac:dyDescent="0.3">
      <c r="A931" s="2" t="s">
        <v>6</v>
      </c>
      <c r="B931" s="2">
        <v>41</v>
      </c>
      <c r="C931" s="5">
        <v>39872</v>
      </c>
      <c r="D931" s="2">
        <v>24</v>
      </c>
      <c r="E931" s="2" t="s">
        <v>9</v>
      </c>
      <c r="F931" s="6" t="s">
        <v>49</v>
      </c>
      <c r="G931" s="2">
        <v>60</v>
      </c>
      <c r="H931" s="2">
        <v>7</v>
      </c>
      <c r="I931" s="2">
        <v>20</v>
      </c>
      <c r="J931" s="2">
        <v>8.5</v>
      </c>
      <c r="K931" s="2">
        <v>2</v>
      </c>
      <c r="L931" s="19">
        <v>453.9601384437251</v>
      </c>
      <c r="M931" s="19">
        <f t="shared" si="168"/>
        <v>4.5396013844372508E-2</v>
      </c>
      <c r="N931" s="19">
        <v>272.37608306623503</v>
      </c>
      <c r="O931" s="19">
        <f t="shared" si="169"/>
        <v>2.7237608306623501E-2</v>
      </c>
      <c r="P931" s="19">
        <f t="shared" si="170"/>
        <v>1.8158405537749008E-2</v>
      </c>
      <c r="R931" s="24">
        <v>14.08</v>
      </c>
      <c r="S931" s="24">
        <f t="shared" si="171"/>
        <v>0.38350552495725887</v>
      </c>
      <c r="U931" s="24">
        <v>8.461146496815287</v>
      </c>
      <c r="V931" s="24">
        <f t="shared" si="172"/>
        <v>0.15364092940347632</v>
      </c>
      <c r="X931" s="25">
        <f t="shared" si="173"/>
        <v>0.22986459555378255</v>
      </c>
      <c r="AA931" s="5">
        <v>39872</v>
      </c>
      <c r="AB931" s="2">
        <v>24</v>
      </c>
      <c r="AC931" s="2" t="s">
        <v>9</v>
      </c>
      <c r="AD931" s="6" t="s">
        <v>49</v>
      </c>
      <c r="AE931" s="2">
        <v>60</v>
      </c>
      <c r="AF931" s="2">
        <v>7</v>
      </c>
      <c r="AG931" s="2">
        <v>20</v>
      </c>
      <c r="AH931" s="2">
        <v>8.5</v>
      </c>
      <c r="AI931" s="2">
        <v>2</v>
      </c>
      <c r="AJ931" s="19">
        <v>453.9601384437251</v>
      </c>
      <c r="AK931" s="19">
        <f t="shared" si="174"/>
        <v>4.5396013844372508E-2</v>
      </c>
      <c r="AL931" s="19">
        <v>272.37608306623503</v>
      </c>
      <c r="AM931" s="19">
        <f t="shared" si="175"/>
        <v>2.7237608306623501E-2</v>
      </c>
      <c r="AN931" s="19">
        <f t="shared" si="176"/>
        <v>1.8158405537749008E-2</v>
      </c>
      <c r="AP931" s="24">
        <v>14.08</v>
      </c>
      <c r="AQ931" s="24">
        <f t="shared" si="177"/>
        <v>0.38350552495725887</v>
      </c>
      <c r="AR931" s="24"/>
      <c r="AS931" s="24">
        <v>8.461146496815287</v>
      </c>
      <c r="AT931" s="24">
        <f t="shared" si="178"/>
        <v>0.15364092940347632</v>
      </c>
      <c r="AU931" s="24"/>
      <c r="AV931" s="25">
        <f t="shared" si="179"/>
        <v>0.22986459555378255</v>
      </c>
    </row>
    <row r="932" spans="1:48" x14ac:dyDescent="0.3">
      <c r="A932" s="2" t="s">
        <v>6</v>
      </c>
      <c r="B932" s="2">
        <v>41</v>
      </c>
      <c r="C932" s="5">
        <v>39872</v>
      </c>
      <c r="D932" s="2">
        <v>24</v>
      </c>
      <c r="E932" s="2" t="s">
        <v>9</v>
      </c>
      <c r="F932" s="6" t="s">
        <v>49</v>
      </c>
      <c r="G932" s="2">
        <v>15</v>
      </c>
      <c r="H932" s="2">
        <v>10</v>
      </c>
      <c r="I932" s="2">
        <v>25</v>
      </c>
      <c r="J932" s="2">
        <v>11.25</v>
      </c>
      <c r="K932" s="2">
        <v>2</v>
      </c>
      <c r="L932" s="19">
        <v>795.21564043991634</v>
      </c>
      <c r="M932" s="19">
        <f t="shared" si="168"/>
        <v>7.9521564043991633E-2</v>
      </c>
      <c r="N932" s="19">
        <v>119.28234606598744</v>
      </c>
      <c r="O932" s="19">
        <f t="shared" si="169"/>
        <v>1.1928234606598745E-2</v>
      </c>
      <c r="P932" s="19">
        <f t="shared" si="170"/>
        <v>6.7593329437392893E-2</v>
      </c>
      <c r="R932" s="24">
        <v>14.08</v>
      </c>
      <c r="S932" s="24">
        <f t="shared" si="171"/>
        <v>0.16794954326091033</v>
      </c>
      <c r="U932" s="24">
        <v>8.461146496815287</v>
      </c>
      <c r="V932" s="24">
        <f t="shared" si="172"/>
        <v>0.57191706257727848</v>
      </c>
      <c r="X932" s="25">
        <f t="shared" si="173"/>
        <v>-0.40396751931636815</v>
      </c>
      <c r="AA932" s="5">
        <v>39872</v>
      </c>
      <c r="AB932" s="2">
        <v>24</v>
      </c>
      <c r="AC932" s="2" t="s">
        <v>9</v>
      </c>
      <c r="AD932" s="6" t="s">
        <v>49</v>
      </c>
      <c r="AE932" s="2">
        <v>15</v>
      </c>
      <c r="AF932" s="2">
        <v>10</v>
      </c>
      <c r="AG932" s="2">
        <v>25</v>
      </c>
      <c r="AH932" s="2">
        <v>11.25</v>
      </c>
      <c r="AI932" s="2">
        <v>2</v>
      </c>
      <c r="AJ932" s="19">
        <v>795.21564043991634</v>
      </c>
      <c r="AK932" s="19">
        <f t="shared" si="174"/>
        <v>7.9521564043991633E-2</v>
      </c>
      <c r="AL932" s="19">
        <v>119.28234606598744</v>
      </c>
      <c r="AM932" s="19">
        <f t="shared" si="175"/>
        <v>1.1928234606598745E-2</v>
      </c>
      <c r="AN932" s="19">
        <f t="shared" si="176"/>
        <v>6.7593329437392893E-2</v>
      </c>
      <c r="AP932" s="24">
        <v>14.08</v>
      </c>
      <c r="AQ932" s="24">
        <f t="shared" si="177"/>
        <v>0.16794954326091033</v>
      </c>
      <c r="AR932" s="24"/>
      <c r="AS932" s="24">
        <v>8.461146496815287</v>
      </c>
      <c r="AT932" s="24">
        <f t="shared" si="178"/>
        <v>0.57191706257727848</v>
      </c>
      <c r="AU932" s="24"/>
      <c r="AV932" s="25">
        <f t="shared" si="179"/>
        <v>-0.40396751931636815</v>
      </c>
    </row>
    <row r="933" spans="1:48" x14ac:dyDescent="0.3">
      <c r="A933" s="2" t="s">
        <v>6</v>
      </c>
      <c r="B933" s="2">
        <v>41</v>
      </c>
      <c r="C933" s="5">
        <v>39872</v>
      </c>
      <c r="D933" s="2">
        <v>24</v>
      </c>
      <c r="E933" s="2" t="s">
        <v>9</v>
      </c>
      <c r="F933" s="6" t="s">
        <v>44</v>
      </c>
      <c r="G933" s="2">
        <v>75</v>
      </c>
      <c r="H933" s="2">
        <v>10</v>
      </c>
      <c r="I933" s="2">
        <v>15</v>
      </c>
      <c r="J933" s="2">
        <v>8.75</v>
      </c>
      <c r="K933" s="2">
        <v>2</v>
      </c>
      <c r="L933" s="19">
        <v>481.05637508093707</v>
      </c>
      <c r="M933" s="19">
        <f t="shared" si="168"/>
        <v>4.8105637508093706E-2</v>
      </c>
      <c r="N933" s="19">
        <v>360.79228131070283</v>
      </c>
      <c r="O933" s="19">
        <f t="shared" si="169"/>
        <v>3.6079228131070284E-2</v>
      </c>
      <c r="P933" s="19">
        <f t="shared" si="170"/>
        <v>1.2026409377023421E-2</v>
      </c>
      <c r="R933" s="24">
        <v>14.08</v>
      </c>
      <c r="S933" s="24">
        <f t="shared" si="171"/>
        <v>0.50799553208546966</v>
      </c>
      <c r="U933" s="24">
        <v>9.0675767918088734</v>
      </c>
      <c r="V933" s="24">
        <f t="shared" si="172"/>
        <v>0.10905039055589019</v>
      </c>
      <c r="X933" s="25">
        <f t="shared" si="173"/>
        <v>0.39894514152957949</v>
      </c>
      <c r="AA933" s="5">
        <v>39872</v>
      </c>
      <c r="AB933" s="2">
        <v>24</v>
      </c>
      <c r="AC933" s="2" t="s">
        <v>9</v>
      </c>
      <c r="AD933" s="6" t="s">
        <v>44</v>
      </c>
      <c r="AE933" s="2">
        <v>75</v>
      </c>
      <c r="AF933" s="2">
        <v>10</v>
      </c>
      <c r="AG933" s="2">
        <v>15</v>
      </c>
      <c r="AH933" s="2">
        <v>8.75</v>
      </c>
      <c r="AI933" s="2">
        <v>2</v>
      </c>
      <c r="AJ933" s="19">
        <v>481.05637508093707</v>
      </c>
      <c r="AK933" s="19">
        <f t="shared" si="174"/>
        <v>4.8105637508093706E-2</v>
      </c>
      <c r="AL933" s="19">
        <v>360.79228131070283</v>
      </c>
      <c r="AM933" s="19">
        <f t="shared" si="175"/>
        <v>3.6079228131070284E-2</v>
      </c>
      <c r="AN933" s="19">
        <f t="shared" si="176"/>
        <v>1.2026409377023421E-2</v>
      </c>
      <c r="AP933" s="24">
        <v>14.08</v>
      </c>
      <c r="AQ933" s="24">
        <f t="shared" si="177"/>
        <v>0.50799553208546966</v>
      </c>
      <c r="AR933" s="24"/>
      <c r="AS933" s="24">
        <v>9.0675767918088734</v>
      </c>
      <c r="AT933" s="24">
        <f t="shared" si="178"/>
        <v>0.10905039055589019</v>
      </c>
      <c r="AU933" s="24"/>
      <c r="AV933" s="25">
        <f t="shared" si="179"/>
        <v>0.39894514152957949</v>
      </c>
    </row>
    <row r="934" spans="1:48" x14ac:dyDescent="0.3">
      <c r="A934" s="2" t="s">
        <v>6</v>
      </c>
      <c r="B934" s="2">
        <v>41</v>
      </c>
      <c r="C934" s="5">
        <v>39872</v>
      </c>
      <c r="D934" s="2">
        <v>24</v>
      </c>
      <c r="E934" s="2" t="s">
        <v>9</v>
      </c>
      <c r="F934" s="6" t="s">
        <v>36</v>
      </c>
      <c r="G934" s="2">
        <v>75</v>
      </c>
      <c r="H934" s="2">
        <v>12</v>
      </c>
      <c r="I934" s="2">
        <v>50</v>
      </c>
      <c r="J934" s="2">
        <v>18.5</v>
      </c>
      <c r="K934" s="2">
        <v>2</v>
      </c>
      <c r="L934" s="19">
        <v>2150.4201713822135</v>
      </c>
      <c r="M934" s="19">
        <f t="shared" si="168"/>
        <v>0.21504201713822135</v>
      </c>
      <c r="N934" s="19">
        <v>1612.8151285366603</v>
      </c>
      <c r="O934" s="19">
        <f t="shared" si="169"/>
        <v>0.16128151285366601</v>
      </c>
      <c r="P934" s="19">
        <f t="shared" si="170"/>
        <v>5.3760504284555338E-2</v>
      </c>
      <c r="R934" s="24">
        <v>14.08</v>
      </c>
      <c r="S934" s="24">
        <f t="shared" si="171"/>
        <v>2.2708437009796176</v>
      </c>
      <c r="U934" s="24">
        <v>8.3025000000000002</v>
      </c>
      <c r="V934" s="24">
        <f t="shared" si="172"/>
        <v>0.44634658682252071</v>
      </c>
      <c r="X934" s="25">
        <f t="shared" si="173"/>
        <v>1.8244971141570969</v>
      </c>
      <c r="AA934" s="5">
        <v>39872</v>
      </c>
      <c r="AB934" s="2">
        <v>24</v>
      </c>
      <c r="AC934" s="2" t="s">
        <v>9</v>
      </c>
      <c r="AD934" s="6" t="s">
        <v>36</v>
      </c>
      <c r="AE934" s="2">
        <v>75</v>
      </c>
      <c r="AF934" s="2">
        <v>12</v>
      </c>
      <c r="AG934" s="2">
        <v>50</v>
      </c>
      <c r="AH934" s="2">
        <v>18.5</v>
      </c>
      <c r="AI934" s="2">
        <v>2</v>
      </c>
      <c r="AJ934" s="19">
        <v>2150.4201713822135</v>
      </c>
      <c r="AK934" s="19">
        <f t="shared" si="174"/>
        <v>0.21504201713822135</v>
      </c>
      <c r="AL934" s="19">
        <v>1612.8151285366603</v>
      </c>
      <c r="AM934" s="19">
        <f t="shared" si="175"/>
        <v>0.16128151285366601</v>
      </c>
      <c r="AN934" s="19">
        <f t="shared" si="176"/>
        <v>5.3760504284555338E-2</v>
      </c>
      <c r="AP934" s="24">
        <v>14.08</v>
      </c>
      <c r="AQ934" s="24">
        <f t="shared" si="177"/>
        <v>2.2708437009796176</v>
      </c>
      <c r="AR934" s="24"/>
      <c r="AS934" s="24">
        <v>8.3025000000000002</v>
      </c>
      <c r="AT934" s="24">
        <f t="shared" si="178"/>
        <v>0.44634658682252071</v>
      </c>
      <c r="AU934" s="24"/>
      <c r="AV934" s="25">
        <f t="shared" si="179"/>
        <v>1.8244971141570969</v>
      </c>
    </row>
    <row r="935" spans="1:48" x14ac:dyDescent="0.3">
      <c r="A935" s="2" t="s">
        <v>6</v>
      </c>
      <c r="B935" s="2">
        <v>41</v>
      </c>
      <c r="C935" s="5">
        <v>39872</v>
      </c>
      <c r="D935" s="2">
        <v>24</v>
      </c>
      <c r="E935" s="2" t="s">
        <v>9</v>
      </c>
      <c r="F935" s="6" t="s">
        <v>44</v>
      </c>
      <c r="G935" s="2">
        <v>75</v>
      </c>
      <c r="H935" s="2">
        <v>6</v>
      </c>
      <c r="I935" s="2">
        <v>12</v>
      </c>
      <c r="J935" s="2">
        <v>6</v>
      </c>
      <c r="K935" s="2">
        <v>2</v>
      </c>
      <c r="L935" s="19">
        <v>226.1946710584651</v>
      </c>
      <c r="M935" s="19">
        <f t="shared" si="168"/>
        <v>2.2619467105846509E-2</v>
      </c>
      <c r="N935" s="19">
        <v>169.64600329384882</v>
      </c>
      <c r="O935" s="19">
        <f t="shared" si="169"/>
        <v>1.6964600329384884E-2</v>
      </c>
      <c r="P935" s="19">
        <f t="shared" si="170"/>
        <v>5.6548667764616256E-3</v>
      </c>
      <c r="R935" s="24">
        <v>14.08</v>
      </c>
      <c r="S935" s="24">
        <f t="shared" si="171"/>
        <v>0.23886157263773916</v>
      </c>
      <c r="U935" s="24">
        <v>9.0675767918088734</v>
      </c>
      <c r="V935" s="24">
        <f t="shared" si="172"/>
        <v>5.127593874301449E-2</v>
      </c>
      <c r="X935" s="25">
        <f t="shared" si="173"/>
        <v>0.18758563389472466</v>
      </c>
      <c r="AA935" s="5">
        <v>39872</v>
      </c>
      <c r="AB935" s="2">
        <v>24</v>
      </c>
      <c r="AC935" s="2" t="s">
        <v>9</v>
      </c>
      <c r="AD935" s="6" t="s">
        <v>44</v>
      </c>
      <c r="AE935" s="2">
        <v>75</v>
      </c>
      <c r="AF935" s="2">
        <v>6</v>
      </c>
      <c r="AG935" s="2">
        <v>12</v>
      </c>
      <c r="AH935" s="2">
        <v>6</v>
      </c>
      <c r="AI935" s="2">
        <v>2</v>
      </c>
      <c r="AJ935" s="19">
        <v>226.1946710584651</v>
      </c>
      <c r="AK935" s="19">
        <f t="shared" si="174"/>
        <v>2.2619467105846509E-2</v>
      </c>
      <c r="AL935" s="19">
        <v>169.64600329384882</v>
      </c>
      <c r="AM935" s="19">
        <f t="shared" si="175"/>
        <v>1.6964600329384884E-2</v>
      </c>
      <c r="AN935" s="19">
        <f t="shared" si="176"/>
        <v>5.6548667764616256E-3</v>
      </c>
      <c r="AP935" s="24">
        <v>14.08</v>
      </c>
      <c r="AQ935" s="24">
        <f t="shared" si="177"/>
        <v>0.23886157263773916</v>
      </c>
      <c r="AR935" s="24"/>
      <c r="AS935" s="24">
        <v>9.0675767918088734</v>
      </c>
      <c r="AT935" s="24">
        <f t="shared" si="178"/>
        <v>5.127593874301449E-2</v>
      </c>
      <c r="AU935" s="24"/>
      <c r="AV935" s="25">
        <f t="shared" si="179"/>
        <v>0.18758563389472466</v>
      </c>
    </row>
    <row r="936" spans="1:48" x14ac:dyDescent="0.3">
      <c r="A936" s="2" t="s">
        <v>6</v>
      </c>
      <c r="B936" s="2">
        <v>41</v>
      </c>
      <c r="C936" s="5">
        <v>39872</v>
      </c>
      <c r="D936" s="2">
        <v>24</v>
      </c>
      <c r="E936" s="2" t="s">
        <v>9</v>
      </c>
      <c r="F936" s="6" t="s">
        <v>44</v>
      </c>
      <c r="G936" s="2">
        <v>85</v>
      </c>
      <c r="H936" s="2">
        <v>5</v>
      </c>
      <c r="I936" s="2">
        <v>12</v>
      </c>
      <c r="J936" s="2">
        <v>5.5</v>
      </c>
      <c r="K936" s="2">
        <v>2</v>
      </c>
      <c r="L936" s="19">
        <v>190.06635554218249</v>
      </c>
      <c r="M936" s="19">
        <f t="shared" si="168"/>
        <v>1.9006635554218249E-2</v>
      </c>
      <c r="N936" s="19">
        <v>161.55640221085511</v>
      </c>
      <c r="O936" s="19">
        <f t="shared" si="169"/>
        <v>1.615564022108551E-2</v>
      </c>
      <c r="P936" s="19">
        <f t="shared" si="170"/>
        <v>2.8509953331327387E-3</v>
      </c>
      <c r="R936" s="24">
        <v>14.08</v>
      </c>
      <c r="S936" s="24">
        <f t="shared" si="171"/>
        <v>0.22747141431288398</v>
      </c>
      <c r="U936" s="24">
        <v>9.0675767918088734</v>
      </c>
      <c r="V936" s="24">
        <f t="shared" si="172"/>
        <v>2.585161911626983E-2</v>
      </c>
      <c r="X936" s="25">
        <f t="shared" si="173"/>
        <v>0.20161979519661416</v>
      </c>
      <c r="AA936" s="5">
        <v>39872</v>
      </c>
      <c r="AB936" s="2">
        <v>24</v>
      </c>
      <c r="AC936" s="2" t="s">
        <v>9</v>
      </c>
      <c r="AD936" s="6" t="s">
        <v>44</v>
      </c>
      <c r="AE936" s="2">
        <v>85</v>
      </c>
      <c r="AF936" s="2">
        <v>5</v>
      </c>
      <c r="AG936" s="2">
        <v>12</v>
      </c>
      <c r="AH936" s="2">
        <v>5.5</v>
      </c>
      <c r="AI936" s="2">
        <v>2</v>
      </c>
      <c r="AJ936" s="19">
        <v>190.06635554218249</v>
      </c>
      <c r="AK936" s="19">
        <f t="shared" si="174"/>
        <v>1.9006635554218249E-2</v>
      </c>
      <c r="AL936" s="19">
        <v>161.55640221085511</v>
      </c>
      <c r="AM936" s="19">
        <f t="shared" si="175"/>
        <v>1.615564022108551E-2</v>
      </c>
      <c r="AN936" s="19">
        <f t="shared" si="176"/>
        <v>2.8509953331327387E-3</v>
      </c>
      <c r="AP936" s="24">
        <v>14.08</v>
      </c>
      <c r="AQ936" s="24">
        <f t="shared" si="177"/>
        <v>0.22747141431288398</v>
      </c>
      <c r="AR936" s="24"/>
      <c r="AS936" s="24">
        <v>9.0675767918088734</v>
      </c>
      <c r="AT936" s="24">
        <f t="shared" si="178"/>
        <v>2.585161911626983E-2</v>
      </c>
      <c r="AU936" s="24"/>
      <c r="AV936" s="25">
        <f t="shared" si="179"/>
        <v>0.20161979519661416</v>
      </c>
    </row>
    <row r="937" spans="1:48" x14ac:dyDescent="0.3">
      <c r="A937" s="2" t="s">
        <v>6</v>
      </c>
      <c r="B937" s="2">
        <v>41</v>
      </c>
      <c r="C937" s="5">
        <v>39872</v>
      </c>
      <c r="D937" s="2">
        <v>24</v>
      </c>
      <c r="E937" s="2" t="s">
        <v>9</v>
      </c>
      <c r="F937" s="6" t="s">
        <v>42</v>
      </c>
      <c r="G937" s="2">
        <v>75</v>
      </c>
      <c r="H937" s="2">
        <v>33</v>
      </c>
      <c r="I937" s="2">
        <v>35</v>
      </c>
      <c r="J937" s="2">
        <v>25.25</v>
      </c>
      <c r="K937" s="2">
        <v>2</v>
      </c>
      <c r="L937" s="19">
        <v>4005.9233324086849</v>
      </c>
      <c r="M937" s="19">
        <f t="shared" si="168"/>
        <v>0.40059233324086851</v>
      </c>
      <c r="N937" s="19">
        <v>3004.4424993065136</v>
      </c>
      <c r="O937" s="19">
        <f t="shared" si="169"/>
        <v>0.30044424993065139</v>
      </c>
      <c r="P937" s="19">
        <f t="shared" si="170"/>
        <v>0.10014808331021713</v>
      </c>
      <c r="R937" s="24">
        <v>14.08</v>
      </c>
      <c r="S937" s="24">
        <f t="shared" si="171"/>
        <v>4.2302550390235716</v>
      </c>
      <c r="U937" s="24">
        <v>8.1999999999999993</v>
      </c>
      <c r="V937" s="24">
        <f t="shared" si="172"/>
        <v>0.82121428314378042</v>
      </c>
      <c r="X937" s="25">
        <f t="shared" si="173"/>
        <v>3.4090407558797913</v>
      </c>
      <c r="AA937" s="5">
        <v>39872</v>
      </c>
      <c r="AB937" s="2">
        <v>24</v>
      </c>
      <c r="AC937" s="2" t="s">
        <v>9</v>
      </c>
      <c r="AD937" s="6" t="s">
        <v>42</v>
      </c>
      <c r="AE937" s="2">
        <v>75</v>
      </c>
      <c r="AF937" s="2">
        <v>33</v>
      </c>
      <c r="AG937" s="2">
        <v>35</v>
      </c>
      <c r="AH937" s="2">
        <v>25.25</v>
      </c>
      <c r="AI937" s="2">
        <v>2</v>
      </c>
      <c r="AJ937" s="19">
        <v>4005.9233324086849</v>
      </c>
      <c r="AK937" s="19">
        <f t="shared" si="174"/>
        <v>0.40059233324086851</v>
      </c>
      <c r="AL937" s="19">
        <v>3004.4424993065136</v>
      </c>
      <c r="AM937" s="19">
        <f t="shared" si="175"/>
        <v>0.30044424993065139</v>
      </c>
      <c r="AN937" s="19">
        <f t="shared" si="176"/>
        <v>0.10014808331021713</v>
      </c>
      <c r="AP937" s="24">
        <v>14.08</v>
      </c>
      <c r="AQ937" s="24">
        <f t="shared" si="177"/>
        <v>4.2302550390235716</v>
      </c>
      <c r="AR937" s="24"/>
      <c r="AS937" s="24">
        <v>8.1999999999999993</v>
      </c>
      <c r="AT937" s="24">
        <f t="shared" si="178"/>
        <v>0.82121428314378042</v>
      </c>
      <c r="AU937" s="24"/>
      <c r="AV937" s="25">
        <f t="shared" si="179"/>
        <v>3.4090407558797913</v>
      </c>
    </row>
    <row r="938" spans="1:48" x14ac:dyDescent="0.3">
      <c r="A938" s="2" t="s">
        <v>6</v>
      </c>
      <c r="B938" s="2">
        <v>41</v>
      </c>
      <c r="C938" s="5">
        <v>39872</v>
      </c>
      <c r="D938" s="2">
        <v>24</v>
      </c>
      <c r="E938" s="2" t="s">
        <v>9</v>
      </c>
      <c r="F938" s="6" t="s">
        <v>53</v>
      </c>
      <c r="G938" s="2">
        <v>90</v>
      </c>
      <c r="H938" s="2">
        <v>25</v>
      </c>
      <c r="I938" s="2">
        <v>32</v>
      </c>
      <c r="J938" s="2">
        <v>20.5</v>
      </c>
      <c r="K938" s="2">
        <v>2</v>
      </c>
      <c r="L938" s="19">
        <v>2640.508625342221</v>
      </c>
      <c r="M938" s="19">
        <f t="shared" si="168"/>
        <v>0.26405086253422211</v>
      </c>
      <c r="N938" s="19">
        <v>2376.4577628079987</v>
      </c>
      <c r="O938" s="19">
        <f t="shared" si="169"/>
        <v>0.23764577628079989</v>
      </c>
      <c r="P938" s="19">
        <f t="shared" si="170"/>
        <v>2.6405086253422222E-2</v>
      </c>
      <c r="R938" s="24">
        <v>6.51</v>
      </c>
      <c r="S938" s="24">
        <f t="shared" si="171"/>
        <v>1.5470740035880073</v>
      </c>
      <c r="U938" s="24">
        <v>8.2509316770186327</v>
      </c>
      <c r="V938" s="24">
        <f t="shared" si="172"/>
        <v>0.21786656260277065</v>
      </c>
      <c r="X938" s="25">
        <f t="shared" si="173"/>
        <v>1.3292074409852366</v>
      </c>
      <c r="AA938" s="5">
        <v>39872</v>
      </c>
      <c r="AB938" s="2">
        <v>24</v>
      </c>
      <c r="AC938" s="2" t="s">
        <v>9</v>
      </c>
      <c r="AD938" s="6" t="s">
        <v>53</v>
      </c>
      <c r="AE938" s="2">
        <v>90</v>
      </c>
      <c r="AF938" s="2">
        <v>25</v>
      </c>
      <c r="AG938" s="2">
        <v>32</v>
      </c>
      <c r="AH938" s="2">
        <v>20.5</v>
      </c>
      <c r="AI938" s="2">
        <v>2</v>
      </c>
      <c r="AJ938" s="19">
        <v>2640.508625342221</v>
      </c>
      <c r="AK938" s="19">
        <f t="shared" si="174"/>
        <v>0.26405086253422211</v>
      </c>
      <c r="AL938" s="19">
        <v>2376.4577628079987</v>
      </c>
      <c r="AM938" s="19">
        <f t="shared" si="175"/>
        <v>0.23764577628079989</v>
      </c>
      <c r="AN938" s="19">
        <f t="shared" si="176"/>
        <v>2.6405086253422222E-2</v>
      </c>
      <c r="AP938" s="24">
        <v>6.51</v>
      </c>
      <c r="AQ938" s="24">
        <f t="shared" si="177"/>
        <v>1.5470740035880073</v>
      </c>
      <c r="AR938" s="24"/>
      <c r="AS938" s="24">
        <v>8.2509316770186327</v>
      </c>
      <c r="AT938" s="24">
        <f t="shared" si="178"/>
        <v>0.21786656260277065</v>
      </c>
      <c r="AU938" s="24"/>
      <c r="AV938" s="25">
        <f t="shared" si="179"/>
        <v>1.3292074409852366</v>
      </c>
    </row>
    <row r="939" spans="1:48" x14ac:dyDescent="0.3">
      <c r="A939" s="2" t="s">
        <v>6</v>
      </c>
      <c r="B939" s="2">
        <v>41</v>
      </c>
      <c r="C939" s="5">
        <v>39872</v>
      </c>
      <c r="D939" s="2">
        <v>24</v>
      </c>
      <c r="E939" s="2" t="s">
        <v>9</v>
      </c>
      <c r="F939" s="6" t="s">
        <v>42</v>
      </c>
      <c r="G939" s="2">
        <v>75</v>
      </c>
      <c r="H939" s="2">
        <v>30</v>
      </c>
      <c r="I939" s="2">
        <v>28</v>
      </c>
      <c r="J939" s="2">
        <v>22</v>
      </c>
      <c r="K939" s="2">
        <v>2</v>
      </c>
      <c r="L939" s="19">
        <v>3041.0616886749199</v>
      </c>
      <c r="M939" s="19">
        <f t="shared" si="168"/>
        <v>0.30410616886749198</v>
      </c>
      <c r="N939" s="19">
        <v>2280.79626650619</v>
      </c>
      <c r="O939" s="19">
        <f t="shared" si="169"/>
        <v>0.22807962665061901</v>
      </c>
      <c r="P939" s="19">
        <f t="shared" si="170"/>
        <v>7.6026542216872967E-2</v>
      </c>
      <c r="R939" s="24">
        <v>14.08</v>
      </c>
      <c r="S939" s="24">
        <f t="shared" si="171"/>
        <v>3.2113611432407159</v>
      </c>
      <c r="U939" s="24">
        <v>8.1999999999999993</v>
      </c>
      <c r="V939" s="24">
        <f t="shared" si="172"/>
        <v>0.62341764617835826</v>
      </c>
      <c r="X939" s="25">
        <f t="shared" si="173"/>
        <v>2.5879434970623576</v>
      </c>
      <c r="AA939" s="5">
        <v>39872</v>
      </c>
      <c r="AB939" s="2">
        <v>24</v>
      </c>
      <c r="AC939" s="2" t="s">
        <v>9</v>
      </c>
      <c r="AD939" s="6" t="s">
        <v>42</v>
      </c>
      <c r="AE939" s="2">
        <v>75</v>
      </c>
      <c r="AF939" s="2">
        <v>30</v>
      </c>
      <c r="AG939" s="2">
        <v>28</v>
      </c>
      <c r="AH939" s="2">
        <v>22</v>
      </c>
      <c r="AI939" s="2">
        <v>2</v>
      </c>
      <c r="AJ939" s="19">
        <v>3041.0616886749199</v>
      </c>
      <c r="AK939" s="19">
        <f t="shared" si="174"/>
        <v>0.30410616886749198</v>
      </c>
      <c r="AL939" s="19">
        <v>2280.79626650619</v>
      </c>
      <c r="AM939" s="19">
        <f t="shared" si="175"/>
        <v>0.22807962665061901</v>
      </c>
      <c r="AN939" s="19">
        <f t="shared" si="176"/>
        <v>7.6026542216872967E-2</v>
      </c>
      <c r="AP939" s="24">
        <v>14.08</v>
      </c>
      <c r="AQ939" s="24">
        <f t="shared" si="177"/>
        <v>3.2113611432407159</v>
      </c>
      <c r="AR939" s="24"/>
      <c r="AS939" s="24">
        <v>8.1999999999999993</v>
      </c>
      <c r="AT939" s="24">
        <f t="shared" si="178"/>
        <v>0.62341764617835826</v>
      </c>
      <c r="AU939" s="24"/>
      <c r="AV939" s="25">
        <f t="shared" si="179"/>
        <v>2.5879434970623576</v>
      </c>
    </row>
    <row r="940" spans="1:48" x14ac:dyDescent="0.3">
      <c r="A940" s="2" t="s">
        <v>6</v>
      </c>
      <c r="B940" s="2">
        <v>41</v>
      </c>
      <c r="C940" s="5">
        <v>39872</v>
      </c>
      <c r="D940" s="2">
        <v>24</v>
      </c>
      <c r="E940" s="2" t="s">
        <v>9</v>
      </c>
      <c r="F940" s="6" t="s">
        <v>42</v>
      </c>
      <c r="G940" s="2">
        <v>80</v>
      </c>
      <c r="H940" s="2">
        <v>22</v>
      </c>
      <c r="I940" s="2">
        <v>23</v>
      </c>
      <c r="J940" s="2">
        <v>16.75</v>
      </c>
      <c r="K940" s="2">
        <v>2</v>
      </c>
      <c r="L940" s="19">
        <v>1762.8261777455727</v>
      </c>
      <c r="M940" s="19">
        <f t="shared" si="168"/>
        <v>0.17628261777455728</v>
      </c>
      <c r="N940" s="19">
        <v>1410.2609421964582</v>
      </c>
      <c r="O940" s="19">
        <f t="shared" si="169"/>
        <v>0.14102609421964582</v>
      </c>
      <c r="P940" s="19">
        <f t="shared" si="170"/>
        <v>3.5256523554911462E-2</v>
      </c>
      <c r="R940" s="24">
        <v>14.08</v>
      </c>
      <c r="S940" s="24">
        <f t="shared" si="171"/>
        <v>1.9856474066126131</v>
      </c>
      <c r="U940" s="24">
        <v>8.1999999999999993</v>
      </c>
      <c r="V940" s="24">
        <f t="shared" si="172"/>
        <v>0.28910349315027395</v>
      </c>
      <c r="X940" s="25">
        <f t="shared" si="173"/>
        <v>1.6965439134623392</v>
      </c>
      <c r="AA940" s="5">
        <v>39872</v>
      </c>
      <c r="AB940" s="2">
        <v>24</v>
      </c>
      <c r="AC940" s="2" t="s">
        <v>9</v>
      </c>
      <c r="AD940" s="6" t="s">
        <v>42</v>
      </c>
      <c r="AE940" s="2">
        <v>80</v>
      </c>
      <c r="AF940" s="2">
        <v>22</v>
      </c>
      <c r="AG940" s="2">
        <v>23</v>
      </c>
      <c r="AH940" s="2">
        <v>16.75</v>
      </c>
      <c r="AI940" s="2">
        <v>2</v>
      </c>
      <c r="AJ940" s="19">
        <v>1762.8261777455727</v>
      </c>
      <c r="AK940" s="19">
        <f t="shared" si="174"/>
        <v>0.17628261777455728</v>
      </c>
      <c r="AL940" s="19">
        <v>1410.2609421964582</v>
      </c>
      <c r="AM940" s="19">
        <f t="shared" si="175"/>
        <v>0.14102609421964582</v>
      </c>
      <c r="AN940" s="19">
        <f t="shared" si="176"/>
        <v>3.5256523554911462E-2</v>
      </c>
      <c r="AP940" s="24">
        <v>14.08</v>
      </c>
      <c r="AQ940" s="24">
        <f t="shared" si="177"/>
        <v>1.9856474066126131</v>
      </c>
      <c r="AR940" s="24"/>
      <c r="AS940" s="24">
        <v>8.1999999999999993</v>
      </c>
      <c r="AT940" s="24">
        <f t="shared" si="178"/>
        <v>0.28910349315027395</v>
      </c>
      <c r="AU940" s="24"/>
      <c r="AV940" s="25">
        <f t="shared" si="179"/>
        <v>1.6965439134623392</v>
      </c>
    </row>
    <row r="941" spans="1:48" x14ac:dyDescent="0.3">
      <c r="A941" s="2" t="s">
        <v>6</v>
      </c>
      <c r="B941" s="2">
        <v>41</v>
      </c>
      <c r="C941" s="5">
        <v>39872</v>
      </c>
      <c r="D941" s="2">
        <v>24</v>
      </c>
      <c r="E941" s="2" t="s">
        <v>9</v>
      </c>
      <c r="F941" s="6" t="s">
        <v>53</v>
      </c>
      <c r="G941" s="2">
        <v>90</v>
      </c>
      <c r="H941" s="2">
        <v>2</v>
      </c>
      <c r="I941" s="2">
        <v>17</v>
      </c>
      <c r="J941" s="2">
        <v>5.25</v>
      </c>
      <c r="K941" s="2">
        <v>2</v>
      </c>
      <c r="L941" s="19">
        <v>173.18029502913734</v>
      </c>
      <c r="M941" s="19">
        <f t="shared" si="168"/>
        <v>1.7318029502913734E-2</v>
      </c>
      <c r="N941" s="19">
        <v>155.86226552622361</v>
      </c>
      <c r="O941" s="19">
        <f t="shared" si="169"/>
        <v>1.5586226552622361E-2</v>
      </c>
      <c r="P941" s="19">
        <f t="shared" si="170"/>
        <v>1.7318029502913727E-3</v>
      </c>
      <c r="R941" s="24">
        <v>6.51</v>
      </c>
      <c r="S941" s="24">
        <f t="shared" si="171"/>
        <v>0.10146633485757156</v>
      </c>
      <c r="U941" s="24">
        <v>8.2509316770186327</v>
      </c>
      <c r="V941" s="24">
        <f t="shared" si="172"/>
        <v>1.4288987820913411E-2</v>
      </c>
      <c r="X941" s="25">
        <f t="shared" si="173"/>
        <v>8.7177347036658151E-2</v>
      </c>
      <c r="AA941" s="5">
        <v>39872</v>
      </c>
      <c r="AB941" s="2">
        <v>24</v>
      </c>
      <c r="AC941" s="2" t="s">
        <v>9</v>
      </c>
      <c r="AD941" s="6" t="s">
        <v>53</v>
      </c>
      <c r="AE941" s="2">
        <v>90</v>
      </c>
      <c r="AF941" s="2">
        <v>2</v>
      </c>
      <c r="AG941" s="2">
        <v>17</v>
      </c>
      <c r="AH941" s="2">
        <v>5.25</v>
      </c>
      <c r="AI941" s="2">
        <v>2</v>
      </c>
      <c r="AJ941" s="19">
        <v>173.18029502913734</v>
      </c>
      <c r="AK941" s="19">
        <f t="shared" si="174"/>
        <v>1.7318029502913734E-2</v>
      </c>
      <c r="AL941" s="19">
        <v>155.86226552622361</v>
      </c>
      <c r="AM941" s="19">
        <f t="shared" si="175"/>
        <v>1.5586226552622361E-2</v>
      </c>
      <c r="AN941" s="19">
        <f t="shared" si="176"/>
        <v>1.7318029502913727E-3</v>
      </c>
      <c r="AP941" s="24">
        <v>6.51</v>
      </c>
      <c r="AQ941" s="24">
        <f t="shared" si="177"/>
        <v>0.10146633485757156</v>
      </c>
      <c r="AR941" s="24"/>
      <c r="AS941" s="24">
        <v>8.2509316770186327</v>
      </c>
      <c r="AT941" s="24">
        <f t="shared" si="178"/>
        <v>1.4288987820913411E-2</v>
      </c>
      <c r="AU941" s="24"/>
      <c r="AV941" s="25">
        <f t="shared" si="179"/>
        <v>8.7177347036658151E-2</v>
      </c>
    </row>
    <row r="942" spans="1:48" x14ac:dyDescent="0.3">
      <c r="A942" s="2" t="s">
        <v>6</v>
      </c>
      <c r="B942" s="2">
        <v>41</v>
      </c>
      <c r="C942" s="5">
        <v>39872</v>
      </c>
      <c r="D942" s="2">
        <v>24</v>
      </c>
      <c r="E942" s="2" t="s">
        <v>9</v>
      </c>
      <c r="F942" s="6" t="s">
        <v>53</v>
      </c>
      <c r="G942" s="2">
        <v>90</v>
      </c>
      <c r="H942" s="2">
        <v>6</v>
      </c>
      <c r="I942" s="2">
        <v>23</v>
      </c>
      <c r="J942" s="2">
        <v>8.75</v>
      </c>
      <c r="K942" s="2">
        <v>2</v>
      </c>
      <c r="L942" s="19">
        <v>481.05637508093707</v>
      </c>
      <c r="M942" s="19">
        <f t="shared" si="168"/>
        <v>4.8105637508093706E-2</v>
      </c>
      <c r="N942" s="19">
        <v>432.95073757284337</v>
      </c>
      <c r="O942" s="19">
        <f t="shared" si="169"/>
        <v>4.3295073757284336E-2</v>
      </c>
      <c r="P942" s="19">
        <f t="shared" si="170"/>
        <v>4.8105637508093699E-3</v>
      </c>
      <c r="R942" s="24">
        <v>6.51</v>
      </c>
      <c r="S942" s="24">
        <f t="shared" si="171"/>
        <v>0.28185093015992102</v>
      </c>
      <c r="U942" s="24">
        <v>8.2509316770186327</v>
      </c>
      <c r="V942" s="24">
        <f t="shared" si="172"/>
        <v>3.9691632835870599E-2</v>
      </c>
      <c r="X942" s="25">
        <f t="shared" si="173"/>
        <v>0.24215929732405042</v>
      </c>
      <c r="AA942" s="5">
        <v>39872</v>
      </c>
      <c r="AB942" s="2">
        <v>24</v>
      </c>
      <c r="AC942" s="2" t="s">
        <v>9</v>
      </c>
      <c r="AD942" s="6" t="s">
        <v>53</v>
      </c>
      <c r="AE942" s="2">
        <v>90</v>
      </c>
      <c r="AF942" s="2">
        <v>6</v>
      </c>
      <c r="AG942" s="2">
        <v>23</v>
      </c>
      <c r="AH942" s="2">
        <v>8.75</v>
      </c>
      <c r="AI942" s="2">
        <v>2</v>
      </c>
      <c r="AJ942" s="19">
        <v>481.05637508093707</v>
      </c>
      <c r="AK942" s="19">
        <f t="shared" si="174"/>
        <v>4.8105637508093706E-2</v>
      </c>
      <c r="AL942" s="19">
        <v>432.95073757284337</v>
      </c>
      <c r="AM942" s="19">
        <f t="shared" si="175"/>
        <v>4.3295073757284336E-2</v>
      </c>
      <c r="AN942" s="19">
        <f t="shared" si="176"/>
        <v>4.8105637508093699E-3</v>
      </c>
      <c r="AP942" s="24">
        <v>6.51</v>
      </c>
      <c r="AQ942" s="24">
        <f t="shared" si="177"/>
        <v>0.28185093015992102</v>
      </c>
      <c r="AR942" s="24"/>
      <c r="AS942" s="24">
        <v>8.2509316770186327</v>
      </c>
      <c r="AT942" s="24">
        <f t="shared" si="178"/>
        <v>3.9691632835870599E-2</v>
      </c>
      <c r="AU942" s="24"/>
      <c r="AV942" s="25">
        <f t="shared" si="179"/>
        <v>0.24215929732405042</v>
      </c>
    </row>
    <row r="943" spans="1:48" x14ac:dyDescent="0.3">
      <c r="A943" s="2" t="s">
        <v>6</v>
      </c>
      <c r="B943" s="2">
        <v>41</v>
      </c>
      <c r="C943" s="5">
        <v>39872</v>
      </c>
      <c r="D943" s="2">
        <v>24</v>
      </c>
      <c r="E943" s="2" t="s">
        <v>9</v>
      </c>
      <c r="F943" s="6" t="s">
        <v>24</v>
      </c>
      <c r="G943" s="2">
        <v>100</v>
      </c>
      <c r="H943" s="2">
        <v>5</v>
      </c>
      <c r="I943" s="2">
        <v>15</v>
      </c>
      <c r="J943" s="2">
        <v>6.25</v>
      </c>
      <c r="K943" s="2">
        <v>2</v>
      </c>
      <c r="L943" s="19">
        <v>245.43692606170259</v>
      </c>
      <c r="M943" s="19">
        <f t="shared" si="168"/>
        <v>2.4543692606170259E-2</v>
      </c>
      <c r="N943" s="19">
        <v>245.43692606170259</v>
      </c>
      <c r="O943" s="19">
        <f t="shared" si="169"/>
        <v>2.4543692606170259E-2</v>
      </c>
      <c r="P943" s="19">
        <f t="shared" si="170"/>
        <v>0</v>
      </c>
      <c r="R943" s="24">
        <v>14.08</v>
      </c>
      <c r="S943" s="24">
        <f t="shared" si="171"/>
        <v>0.34557519189487723</v>
      </c>
      <c r="U943" s="24">
        <v>8.461146496815287</v>
      </c>
      <c r="V943" s="24">
        <f t="shared" si="172"/>
        <v>0</v>
      </c>
      <c r="X943" s="25">
        <f t="shared" si="173"/>
        <v>0.34557519189487723</v>
      </c>
      <c r="AA943" s="5">
        <v>39872</v>
      </c>
      <c r="AB943" s="2">
        <v>24</v>
      </c>
      <c r="AC943" s="2" t="s">
        <v>9</v>
      </c>
      <c r="AD943" s="6" t="s">
        <v>24</v>
      </c>
      <c r="AE943" s="2">
        <v>100</v>
      </c>
      <c r="AF943" s="2">
        <v>5</v>
      </c>
      <c r="AG943" s="2">
        <v>15</v>
      </c>
      <c r="AH943" s="2">
        <v>6.25</v>
      </c>
      <c r="AI943" s="2">
        <v>2</v>
      </c>
      <c r="AJ943" s="19">
        <v>245.43692606170259</v>
      </c>
      <c r="AK943" s="19">
        <f t="shared" si="174"/>
        <v>2.4543692606170259E-2</v>
      </c>
      <c r="AL943" s="19">
        <v>245.43692606170259</v>
      </c>
      <c r="AM943" s="19">
        <f t="shared" si="175"/>
        <v>2.4543692606170259E-2</v>
      </c>
      <c r="AN943" s="19">
        <f t="shared" si="176"/>
        <v>0</v>
      </c>
      <c r="AP943" s="24">
        <v>14.08</v>
      </c>
      <c r="AQ943" s="24">
        <f t="shared" si="177"/>
        <v>0.34557519189487723</v>
      </c>
      <c r="AR943" s="24"/>
      <c r="AS943" s="24">
        <v>8.461146496815287</v>
      </c>
      <c r="AT943" s="24">
        <f t="shared" si="178"/>
        <v>0</v>
      </c>
      <c r="AU943" s="24"/>
      <c r="AV943" s="25">
        <f t="shared" si="179"/>
        <v>0.34557519189487723</v>
      </c>
    </row>
    <row r="944" spans="1:48" x14ac:dyDescent="0.3">
      <c r="A944" s="2" t="s">
        <v>6</v>
      </c>
      <c r="B944" s="2">
        <v>41</v>
      </c>
      <c r="C944" s="5">
        <v>39872</v>
      </c>
      <c r="D944" s="2">
        <v>24</v>
      </c>
      <c r="E944" s="2" t="s">
        <v>9</v>
      </c>
      <c r="F944" s="6" t="s">
        <v>36</v>
      </c>
      <c r="G944" s="2">
        <v>100</v>
      </c>
      <c r="H944" s="2">
        <v>7</v>
      </c>
      <c r="I944" s="2">
        <v>15</v>
      </c>
      <c r="J944" s="2">
        <v>7.25</v>
      </c>
      <c r="K944" s="2">
        <v>2</v>
      </c>
      <c r="L944" s="19">
        <v>330.259927708627</v>
      </c>
      <c r="M944" s="19">
        <f t="shared" si="168"/>
        <v>3.3025992770862697E-2</v>
      </c>
      <c r="N944" s="19">
        <v>330.259927708627</v>
      </c>
      <c r="O944" s="19">
        <f t="shared" si="169"/>
        <v>3.3025992770862697E-2</v>
      </c>
      <c r="P944" s="19">
        <f t="shared" si="170"/>
        <v>0</v>
      </c>
      <c r="R944" s="24">
        <v>14.08</v>
      </c>
      <c r="S944" s="24">
        <f t="shared" si="171"/>
        <v>0.46500597821374678</v>
      </c>
      <c r="U944" s="24">
        <v>8.3025000000000002</v>
      </c>
      <c r="V944" s="24">
        <f t="shared" si="172"/>
        <v>0</v>
      </c>
      <c r="X944" s="25">
        <f t="shared" si="173"/>
        <v>0.46500597821374678</v>
      </c>
      <c r="AA944" s="5">
        <v>39872</v>
      </c>
      <c r="AB944" s="2">
        <v>24</v>
      </c>
      <c r="AC944" s="2" t="s">
        <v>9</v>
      </c>
      <c r="AD944" s="6" t="s">
        <v>36</v>
      </c>
      <c r="AE944" s="2">
        <v>100</v>
      </c>
      <c r="AF944" s="2">
        <v>7</v>
      </c>
      <c r="AG944" s="2">
        <v>15</v>
      </c>
      <c r="AH944" s="2">
        <v>7.25</v>
      </c>
      <c r="AI944" s="2">
        <v>2</v>
      </c>
      <c r="AJ944" s="19">
        <v>330.259927708627</v>
      </c>
      <c r="AK944" s="19">
        <f t="shared" si="174"/>
        <v>3.3025992770862697E-2</v>
      </c>
      <c r="AL944" s="19">
        <v>330.259927708627</v>
      </c>
      <c r="AM944" s="19">
        <f t="shared" si="175"/>
        <v>3.3025992770862697E-2</v>
      </c>
      <c r="AN944" s="19">
        <f t="shared" si="176"/>
        <v>0</v>
      </c>
      <c r="AP944" s="24">
        <v>14.08</v>
      </c>
      <c r="AQ944" s="24">
        <f t="shared" si="177"/>
        <v>0.46500597821374678</v>
      </c>
      <c r="AR944" s="24"/>
      <c r="AS944" s="24">
        <v>8.3025000000000002</v>
      </c>
      <c r="AT944" s="24">
        <f t="shared" si="178"/>
        <v>0</v>
      </c>
      <c r="AU944" s="24"/>
      <c r="AV944" s="25">
        <f t="shared" si="179"/>
        <v>0.46500597821374678</v>
      </c>
    </row>
    <row r="945" spans="1:48" x14ac:dyDescent="0.3">
      <c r="A945" s="2" t="s">
        <v>6</v>
      </c>
      <c r="B945" s="2">
        <v>41</v>
      </c>
      <c r="C945" s="5">
        <v>39872</v>
      </c>
      <c r="D945" s="2">
        <v>24</v>
      </c>
      <c r="E945" s="2" t="s">
        <v>9</v>
      </c>
      <c r="F945" s="6" t="s">
        <v>36</v>
      </c>
      <c r="G945" s="2">
        <v>90</v>
      </c>
      <c r="H945" s="2">
        <v>2</v>
      </c>
      <c r="I945" s="2">
        <v>18</v>
      </c>
      <c r="J945" s="2">
        <v>5.5</v>
      </c>
      <c r="K945" s="2">
        <v>2</v>
      </c>
      <c r="L945" s="19">
        <v>190.06635554218249</v>
      </c>
      <c r="M945" s="19">
        <f t="shared" si="168"/>
        <v>1.9006635554218249E-2</v>
      </c>
      <c r="N945" s="19">
        <v>171.05971998796426</v>
      </c>
      <c r="O945" s="19">
        <f t="shared" si="169"/>
        <v>1.7105971998796425E-2</v>
      </c>
      <c r="P945" s="19">
        <f t="shared" si="170"/>
        <v>1.9006635554218235E-3</v>
      </c>
      <c r="R945" s="24">
        <v>14.08</v>
      </c>
      <c r="S945" s="24">
        <f t="shared" si="171"/>
        <v>0.24085208574305367</v>
      </c>
      <c r="U945" s="24">
        <v>8.3025000000000002</v>
      </c>
      <c r="V945" s="24">
        <f t="shared" si="172"/>
        <v>1.5780259168889688E-2</v>
      </c>
      <c r="X945" s="25">
        <f t="shared" si="173"/>
        <v>0.22507182657416397</v>
      </c>
      <c r="AA945" s="5">
        <v>39872</v>
      </c>
      <c r="AB945" s="2">
        <v>24</v>
      </c>
      <c r="AC945" s="2" t="s">
        <v>9</v>
      </c>
      <c r="AD945" s="6" t="s">
        <v>36</v>
      </c>
      <c r="AE945" s="2">
        <v>90</v>
      </c>
      <c r="AF945" s="2">
        <v>2</v>
      </c>
      <c r="AG945" s="2">
        <v>18</v>
      </c>
      <c r="AH945" s="2">
        <v>5.5</v>
      </c>
      <c r="AI945" s="2">
        <v>2</v>
      </c>
      <c r="AJ945" s="19">
        <v>190.06635554218249</v>
      </c>
      <c r="AK945" s="19">
        <f t="shared" si="174"/>
        <v>1.9006635554218249E-2</v>
      </c>
      <c r="AL945" s="19">
        <v>171.05971998796426</v>
      </c>
      <c r="AM945" s="19">
        <f t="shared" si="175"/>
        <v>1.7105971998796425E-2</v>
      </c>
      <c r="AN945" s="19">
        <f t="shared" si="176"/>
        <v>1.9006635554218235E-3</v>
      </c>
      <c r="AP945" s="24">
        <v>14.08</v>
      </c>
      <c r="AQ945" s="24">
        <f t="shared" si="177"/>
        <v>0.24085208574305367</v>
      </c>
      <c r="AR945" s="24"/>
      <c r="AS945" s="24">
        <v>8.3025000000000002</v>
      </c>
      <c r="AT945" s="24">
        <f t="shared" si="178"/>
        <v>1.5780259168889688E-2</v>
      </c>
      <c r="AU945" s="24"/>
      <c r="AV945" s="25">
        <f t="shared" si="179"/>
        <v>0.22507182657416397</v>
      </c>
    </row>
    <row r="946" spans="1:48" x14ac:dyDescent="0.3">
      <c r="A946" s="2" t="s">
        <v>6</v>
      </c>
      <c r="B946" s="2">
        <v>41</v>
      </c>
      <c r="C946" s="5">
        <v>39872</v>
      </c>
      <c r="D946" s="2">
        <v>24</v>
      </c>
      <c r="E946" s="2" t="s">
        <v>9</v>
      </c>
      <c r="F946" s="6" t="s">
        <v>44</v>
      </c>
      <c r="G946" s="2">
        <v>80</v>
      </c>
      <c r="H946" s="2">
        <v>6</v>
      </c>
      <c r="I946" s="2">
        <v>10</v>
      </c>
      <c r="J946" s="2">
        <v>5.5</v>
      </c>
      <c r="K946" s="2">
        <v>2</v>
      </c>
      <c r="L946" s="19">
        <v>190.06635554218249</v>
      </c>
      <c r="M946" s="19">
        <f t="shared" si="168"/>
        <v>1.9006635554218249E-2</v>
      </c>
      <c r="N946" s="19">
        <v>152.05308443374599</v>
      </c>
      <c r="O946" s="19">
        <f t="shared" si="169"/>
        <v>1.52053084433746E-2</v>
      </c>
      <c r="P946" s="19">
        <f t="shared" si="170"/>
        <v>3.8013271108436487E-3</v>
      </c>
      <c r="R946" s="24">
        <v>14.08</v>
      </c>
      <c r="S946" s="24">
        <f t="shared" si="171"/>
        <v>0.21409074288271437</v>
      </c>
      <c r="U946" s="24">
        <v>9.0675767918088734</v>
      </c>
      <c r="V946" s="24">
        <f t="shared" si="172"/>
        <v>3.4468825488359743E-2</v>
      </c>
      <c r="X946" s="25">
        <f t="shared" si="173"/>
        <v>0.17962191739435462</v>
      </c>
      <c r="AA946" s="5">
        <v>39872</v>
      </c>
      <c r="AB946" s="2">
        <v>24</v>
      </c>
      <c r="AC946" s="2" t="s">
        <v>9</v>
      </c>
      <c r="AD946" s="6" t="s">
        <v>44</v>
      </c>
      <c r="AE946" s="2">
        <v>80</v>
      </c>
      <c r="AF946" s="2">
        <v>6</v>
      </c>
      <c r="AG946" s="2">
        <v>10</v>
      </c>
      <c r="AH946" s="2">
        <v>5.5</v>
      </c>
      <c r="AI946" s="2">
        <v>2</v>
      </c>
      <c r="AJ946" s="19">
        <v>190.06635554218249</v>
      </c>
      <c r="AK946" s="19">
        <f t="shared" si="174"/>
        <v>1.9006635554218249E-2</v>
      </c>
      <c r="AL946" s="19">
        <v>152.05308443374599</v>
      </c>
      <c r="AM946" s="19">
        <f t="shared" si="175"/>
        <v>1.52053084433746E-2</v>
      </c>
      <c r="AN946" s="19">
        <f t="shared" si="176"/>
        <v>3.8013271108436487E-3</v>
      </c>
      <c r="AP946" s="24">
        <v>14.08</v>
      </c>
      <c r="AQ946" s="24">
        <f t="shared" si="177"/>
        <v>0.21409074288271437</v>
      </c>
      <c r="AR946" s="24"/>
      <c r="AS946" s="24">
        <v>9.0675767918088734</v>
      </c>
      <c r="AT946" s="24">
        <f t="shared" si="178"/>
        <v>3.4468825488359743E-2</v>
      </c>
      <c r="AU946" s="24"/>
      <c r="AV946" s="25">
        <f t="shared" si="179"/>
        <v>0.17962191739435462</v>
      </c>
    </row>
    <row r="947" spans="1:48" x14ac:dyDescent="0.3">
      <c r="A947" s="2" t="s">
        <v>6</v>
      </c>
      <c r="B947" s="2">
        <v>41</v>
      </c>
      <c r="C947" s="5">
        <v>39872</v>
      </c>
      <c r="D947" s="2">
        <v>24</v>
      </c>
      <c r="E947" s="2" t="s">
        <v>9</v>
      </c>
      <c r="F947" s="6" t="s">
        <v>16</v>
      </c>
      <c r="G947" s="2">
        <v>100</v>
      </c>
      <c r="H947" s="2">
        <v>7</v>
      </c>
      <c r="I947" s="2">
        <v>25</v>
      </c>
      <c r="J947" s="2">
        <v>9.75</v>
      </c>
      <c r="K947" s="2">
        <v>1</v>
      </c>
      <c r="L947" s="19">
        <v>298.64765163187968</v>
      </c>
      <c r="M947" s="19">
        <f t="shared" si="168"/>
        <v>2.9864765163187968E-2</v>
      </c>
      <c r="N947" s="19">
        <v>298.64765163187968</v>
      </c>
      <c r="O947" s="19">
        <f t="shared" si="169"/>
        <v>2.9864765163187968E-2</v>
      </c>
      <c r="P947" s="19">
        <f t="shared" si="170"/>
        <v>0</v>
      </c>
      <c r="R947" s="24">
        <v>14.08</v>
      </c>
      <c r="S947" s="24">
        <f t="shared" si="171"/>
        <v>0.42049589349768657</v>
      </c>
      <c r="U947" s="24">
        <v>6.8298200514138809</v>
      </c>
      <c r="V947" s="24">
        <f t="shared" si="172"/>
        <v>0</v>
      </c>
      <c r="X947" s="25">
        <f t="shared" si="173"/>
        <v>0.42049589349768657</v>
      </c>
      <c r="AA947" s="5">
        <v>39872</v>
      </c>
      <c r="AB947" s="2">
        <v>24</v>
      </c>
      <c r="AC947" s="2" t="s">
        <v>9</v>
      </c>
      <c r="AD947" s="6" t="s">
        <v>16</v>
      </c>
      <c r="AE947" s="2">
        <v>100</v>
      </c>
      <c r="AF947" s="2">
        <v>7</v>
      </c>
      <c r="AG947" s="2">
        <v>25</v>
      </c>
      <c r="AH947" s="2">
        <v>9.75</v>
      </c>
      <c r="AI947" s="2">
        <v>1</v>
      </c>
      <c r="AJ947" s="19">
        <v>298.64765163187968</v>
      </c>
      <c r="AK947" s="19">
        <f t="shared" si="174"/>
        <v>2.9864765163187968E-2</v>
      </c>
      <c r="AL947" s="19">
        <v>298.64765163187968</v>
      </c>
      <c r="AM947" s="19">
        <f t="shared" si="175"/>
        <v>2.9864765163187968E-2</v>
      </c>
      <c r="AN947" s="19">
        <f t="shared" si="176"/>
        <v>0</v>
      </c>
      <c r="AP947" s="24">
        <v>14.08</v>
      </c>
      <c r="AQ947" s="24">
        <f t="shared" si="177"/>
        <v>0.42049589349768657</v>
      </c>
      <c r="AR947" s="24"/>
      <c r="AS947" s="24">
        <v>6.8298200514138809</v>
      </c>
      <c r="AT947" s="24">
        <f t="shared" si="178"/>
        <v>0</v>
      </c>
      <c r="AU947" s="24"/>
      <c r="AV947" s="25">
        <f t="shared" si="179"/>
        <v>0.42049589349768657</v>
      </c>
    </row>
    <row r="948" spans="1:48" x14ac:dyDescent="0.3">
      <c r="A948" s="2" t="s">
        <v>6</v>
      </c>
      <c r="B948" s="2">
        <v>41</v>
      </c>
      <c r="C948" s="5">
        <v>39872</v>
      </c>
      <c r="D948" s="2">
        <v>24</v>
      </c>
      <c r="E948" s="2" t="s">
        <v>9</v>
      </c>
      <c r="F948" s="6" t="s">
        <v>22</v>
      </c>
      <c r="G948" s="2">
        <v>100</v>
      </c>
      <c r="H948" s="2">
        <v>12</v>
      </c>
      <c r="I948" s="2">
        <v>25</v>
      </c>
      <c r="J948" s="2">
        <v>12.25</v>
      </c>
      <c r="K948" s="2">
        <v>3</v>
      </c>
      <c r="L948" s="19">
        <v>1414.3057427379538</v>
      </c>
      <c r="M948" s="19">
        <f t="shared" si="168"/>
        <v>0.14143057427379538</v>
      </c>
      <c r="N948" s="19">
        <v>1414.3057427379538</v>
      </c>
      <c r="O948" s="19">
        <f t="shared" si="169"/>
        <v>0.14143057427379538</v>
      </c>
      <c r="P948" s="19">
        <f t="shared" si="170"/>
        <v>0</v>
      </c>
      <c r="R948" s="24">
        <v>14.08</v>
      </c>
      <c r="S948" s="24">
        <f t="shared" si="171"/>
        <v>1.991342485775039</v>
      </c>
      <c r="U948" s="24">
        <v>8.104694792715291</v>
      </c>
      <c r="V948" s="24">
        <f t="shared" si="172"/>
        <v>0</v>
      </c>
      <c r="X948" s="25">
        <f t="shared" si="173"/>
        <v>1.991342485775039</v>
      </c>
      <c r="AA948" s="5">
        <v>39872</v>
      </c>
      <c r="AB948" s="2">
        <v>24</v>
      </c>
      <c r="AC948" s="2" t="s">
        <v>9</v>
      </c>
      <c r="AD948" s="6" t="s">
        <v>22</v>
      </c>
      <c r="AE948" s="2">
        <v>100</v>
      </c>
      <c r="AF948" s="2">
        <v>12</v>
      </c>
      <c r="AG948" s="2">
        <v>25</v>
      </c>
      <c r="AH948" s="2">
        <v>12.25</v>
      </c>
      <c r="AI948" s="2">
        <v>3</v>
      </c>
      <c r="AJ948" s="19">
        <v>1414.3057427379538</v>
      </c>
      <c r="AK948" s="19">
        <f t="shared" si="174"/>
        <v>0.14143057427379538</v>
      </c>
      <c r="AL948" s="19">
        <v>1414.3057427379538</v>
      </c>
      <c r="AM948" s="19">
        <f t="shared" si="175"/>
        <v>0.14143057427379538</v>
      </c>
      <c r="AN948" s="19">
        <f t="shared" si="176"/>
        <v>0</v>
      </c>
      <c r="AP948" s="24">
        <v>14.08</v>
      </c>
      <c r="AQ948" s="24">
        <f t="shared" si="177"/>
        <v>1.991342485775039</v>
      </c>
      <c r="AR948" s="24"/>
      <c r="AS948" s="24">
        <v>8.104694792715291</v>
      </c>
      <c r="AT948" s="24">
        <f t="shared" si="178"/>
        <v>0</v>
      </c>
      <c r="AU948" s="24"/>
      <c r="AV948" s="25">
        <f t="shared" si="179"/>
        <v>1.991342485775039</v>
      </c>
    </row>
    <row r="949" spans="1:48" x14ac:dyDescent="0.3">
      <c r="A949" s="2" t="s">
        <v>6</v>
      </c>
      <c r="B949" s="2">
        <v>41</v>
      </c>
      <c r="C949" s="5">
        <v>39872</v>
      </c>
      <c r="D949" s="2">
        <v>24</v>
      </c>
      <c r="E949" s="2" t="s">
        <v>9</v>
      </c>
      <c r="F949" s="6" t="s">
        <v>41</v>
      </c>
      <c r="G949" s="2">
        <v>90</v>
      </c>
      <c r="H949" s="2">
        <v>10</v>
      </c>
      <c r="I949" s="2">
        <v>18</v>
      </c>
      <c r="J949" s="2">
        <v>9.5</v>
      </c>
      <c r="K949" s="2">
        <v>3</v>
      </c>
      <c r="L949" s="19">
        <v>850.58621095943647</v>
      </c>
      <c r="M949" s="19">
        <f t="shared" si="168"/>
        <v>8.5058621095943643E-2</v>
      </c>
      <c r="N949" s="19">
        <v>765.52758986349284</v>
      </c>
      <c r="O949" s="19">
        <f t="shared" si="169"/>
        <v>7.6552758986349279E-2</v>
      </c>
      <c r="P949" s="19">
        <f t="shared" si="170"/>
        <v>8.5058621095943643E-3</v>
      </c>
      <c r="R949" s="24">
        <v>14.08</v>
      </c>
      <c r="S949" s="24">
        <f t="shared" si="171"/>
        <v>1.077862846527798</v>
      </c>
      <c r="U949" s="24">
        <v>8.1999999999999993</v>
      </c>
      <c r="V949" s="24">
        <f t="shared" si="172"/>
        <v>6.9748069298673776E-2</v>
      </c>
      <c r="X949" s="25">
        <f t="shared" si="173"/>
        <v>1.0081147772291241</v>
      </c>
      <c r="AA949" s="5">
        <v>39872</v>
      </c>
      <c r="AB949" s="2">
        <v>24</v>
      </c>
      <c r="AC949" s="2" t="s">
        <v>9</v>
      </c>
      <c r="AD949" s="6" t="s">
        <v>41</v>
      </c>
      <c r="AE949" s="2">
        <v>90</v>
      </c>
      <c r="AF949" s="2">
        <v>10</v>
      </c>
      <c r="AG949" s="2">
        <v>18</v>
      </c>
      <c r="AH949" s="2">
        <v>9.5</v>
      </c>
      <c r="AI949" s="2">
        <v>3</v>
      </c>
      <c r="AJ949" s="19">
        <v>850.58621095943647</v>
      </c>
      <c r="AK949" s="19">
        <f t="shared" si="174"/>
        <v>8.5058621095943643E-2</v>
      </c>
      <c r="AL949" s="19">
        <v>765.52758986349284</v>
      </c>
      <c r="AM949" s="19">
        <f t="shared" si="175"/>
        <v>7.6552758986349279E-2</v>
      </c>
      <c r="AN949" s="19">
        <f t="shared" si="176"/>
        <v>8.5058621095943643E-3</v>
      </c>
      <c r="AP949" s="24">
        <v>14.08</v>
      </c>
      <c r="AQ949" s="24">
        <f t="shared" si="177"/>
        <v>1.077862846527798</v>
      </c>
      <c r="AR949" s="24"/>
      <c r="AS949" s="24">
        <v>8.1999999999999993</v>
      </c>
      <c r="AT949" s="24">
        <f t="shared" si="178"/>
        <v>6.9748069298673776E-2</v>
      </c>
      <c r="AU949" s="24"/>
      <c r="AV949" s="25">
        <f t="shared" si="179"/>
        <v>1.0081147772291241</v>
      </c>
    </row>
    <row r="950" spans="1:48" x14ac:dyDescent="0.3">
      <c r="A950" s="2" t="s">
        <v>6</v>
      </c>
      <c r="B950" s="2">
        <v>41</v>
      </c>
      <c r="C950" s="5">
        <v>39872</v>
      </c>
      <c r="D950" s="2">
        <v>24</v>
      </c>
      <c r="E950" s="2" t="s">
        <v>9</v>
      </c>
      <c r="F950" s="6" t="s">
        <v>36</v>
      </c>
      <c r="G950" s="2">
        <v>30</v>
      </c>
      <c r="H950" s="2">
        <v>55</v>
      </c>
      <c r="I950" s="2">
        <v>60</v>
      </c>
      <c r="J950" s="2">
        <v>42.5</v>
      </c>
      <c r="K950" s="2">
        <v>2</v>
      </c>
      <c r="L950" s="19">
        <v>11349.003461093127</v>
      </c>
      <c r="M950" s="19">
        <f t="shared" si="168"/>
        <v>1.1349003461093128</v>
      </c>
      <c r="N950" s="19">
        <v>3404.701038327938</v>
      </c>
      <c r="O950" s="19">
        <f t="shared" si="169"/>
        <v>0.3404701038327938</v>
      </c>
      <c r="P950" s="19">
        <f t="shared" si="170"/>
        <v>0.79443024227651904</v>
      </c>
      <c r="R950" s="24">
        <v>14.08</v>
      </c>
      <c r="S950" s="24">
        <f t="shared" si="171"/>
        <v>4.7938190619657366</v>
      </c>
      <c r="U950" s="24">
        <v>8.3025000000000002</v>
      </c>
      <c r="V950" s="24">
        <f t="shared" si="172"/>
        <v>6.5957570865007993</v>
      </c>
      <c r="X950" s="25">
        <f t="shared" si="173"/>
        <v>-1.8019380245350627</v>
      </c>
      <c r="AA950" s="5">
        <v>39872</v>
      </c>
      <c r="AB950" s="2">
        <v>24</v>
      </c>
      <c r="AC950" s="2" t="s">
        <v>9</v>
      </c>
      <c r="AD950" s="6" t="s">
        <v>36</v>
      </c>
      <c r="AE950" s="2">
        <v>30</v>
      </c>
      <c r="AF950" s="2">
        <v>55</v>
      </c>
      <c r="AG950" s="2">
        <v>60</v>
      </c>
      <c r="AH950" s="2">
        <v>42.5</v>
      </c>
      <c r="AI950" s="2">
        <v>2</v>
      </c>
      <c r="AJ950" s="19">
        <v>11349.003461093127</v>
      </c>
      <c r="AK950" s="19">
        <f t="shared" si="174"/>
        <v>1.1349003461093128</v>
      </c>
      <c r="AL950" s="19">
        <v>3404.701038327938</v>
      </c>
      <c r="AM950" s="19">
        <f t="shared" si="175"/>
        <v>0.3404701038327938</v>
      </c>
      <c r="AN950" s="19">
        <f t="shared" si="176"/>
        <v>0.79443024227651904</v>
      </c>
      <c r="AP950" s="24">
        <v>14.08</v>
      </c>
      <c r="AQ950" s="24">
        <f t="shared" si="177"/>
        <v>4.7938190619657366</v>
      </c>
      <c r="AR950" s="24"/>
      <c r="AS950" s="24">
        <v>8.3025000000000002</v>
      </c>
      <c r="AT950" s="24">
        <f t="shared" si="178"/>
        <v>6.5957570865007993</v>
      </c>
      <c r="AU950" s="24"/>
      <c r="AV950" s="25">
        <f t="shared" si="179"/>
        <v>-1.8019380245350627</v>
      </c>
    </row>
    <row r="951" spans="1:48" x14ac:dyDescent="0.3">
      <c r="A951" s="2" t="s">
        <v>6</v>
      </c>
      <c r="B951" s="2">
        <v>41</v>
      </c>
      <c r="C951" s="5">
        <v>39872</v>
      </c>
      <c r="D951" s="2">
        <v>24</v>
      </c>
      <c r="E951" s="2" t="s">
        <v>9</v>
      </c>
      <c r="F951" s="6" t="s">
        <v>44</v>
      </c>
      <c r="G951" s="2">
        <v>90</v>
      </c>
      <c r="H951" s="2">
        <v>5</v>
      </c>
      <c r="I951" s="2">
        <v>17</v>
      </c>
      <c r="J951" s="2">
        <v>6.75</v>
      </c>
      <c r="K951" s="2">
        <v>2</v>
      </c>
      <c r="L951" s="19">
        <v>286.27763055836988</v>
      </c>
      <c r="M951" s="19">
        <f t="shared" si="168"/>
        <v>2.8627763055836988E-2</v>
      </c>
      <c r="N951" s="19">
        <v>257.64986750253291</v>
      </c>
      <c r="O951" s="19">
        <f t="shared" si="169"/>
        <v>2.576498675025329E-2</v>
      </c>
      <c r="P951" s="19">
        <f t="shared" si="170"/>
        <v>2.8627763055836981E-3</v>
      </c>
      <c r="R951" s="24">
        <v>14.08</v>
      </c>
      <c r="S951" s="24">
        <f t="shared" si="171"/>
        <v>0.36277101344356633</v>
      </c>
      <c r="U951" s="24">
        <v>9.0675767918088734</v>
      </c>
      <c r="V951" s="24">
        <f t="shared" si="172"/>
        <v>2.5958443988651089E-2</v>
      </c>
      <c r="X951" s="25">
        <f t="shared" si="173"/>
        <v>0.33681256945491522</v>
      </c>
      <c r="AA951" s="5">
        <v>39872</v>
      </c>
      <c r="AB951" s="2">
        <v>24</v>
      </c>
      <c r="AC951" s="2" t="s">
        <v>9</v>
      </c>
      <c r="AD951" s="6" t="s">
        <v>44</v>
      </c>
      <c r="AE951" s="2">
        <v>90</v>
      </c>
      <c r="AF951" s="2">
        <v>5</v>
      </c>
      <c r="AG951" s="2">
        <v>17</v>
      </c>
      <c r="AH951" s="2">
        <v>6.75</v>
      </c>
      <c r="AI951" s="2">
        <v>2</v>
      </c>
      <c r="AJ951" s="19">
        <v>286.27763055836988</v>
      </c>
      <c r="AK951" s="19">
        <f t="shared" si="174"/>
        <v>2.8627763055836988E-2</v>
      </c>
      <c r="AL951" s="19">
        <v>257.64986750253291</v>
      </c>
      <c r="AM951" s="19">
        <f t="shared" si="175"/>
        <v>2.576498675025329E-2</v>
      </c>
      <c r="AN951" s="19">
        <f t="shared" si="176"/>
        <v>2.8627763055836981E-3</v>
      </c>
      <c r="AP951" s="24">
        <v>14.08</v>
      </c>
      <c r="AQ951" s="24">
        <f t="shared" si="177"/>
        <v>0.36277101344356633</v>
      </c>
      <c r="AR951" s="24"/>
      <c r="AS951" s="24">
        <v>9.0675767918088734</v>
      </c>
      <c r="AT951" s="24">
        <f t="shared" si="178"/>
        <v>2.5958443988651089E-2</v>
      </c>
      <c r="AU951" s="24"/>
      <c r="AV951" s="25">
        <f t="shared" si="179"/>
        <v>0.33681256945491522</v>
      </c>
    </row>
    <row r="952" spans="1:48" x14ac:dyDescent="0.3">
      <c r="A952" s="2" t="s">
        <v>6</v>
      </c>
      <c r="B952" s="2">
        <v>41</v>
      </c>
      <c r="C952" s="5">
        <v>39872</v>
      </c>
      <c r="D952" s="2">
        <v>24</v>
      </c>
      <c r="E952" s="2" t="s">
        <v>9</v>
      </c>
      <c r="F952" s="6" t="s">
        <v>44</v>
      </c>
      <c r="G952" s="2">
        <v>90</v>
      </c>
      <c r="H952" s="2">
        <v>7</v>
      </c>
      <c r="I952" s="2">
        <v>12</v>
      </c>
      <c r="J952" s="2">
        <v>6.5</v>
      </c>
      <c r="K952" s="2">
        <v>2</v>
      </c>
      <c r="L952" s="19">
        <v>265.46457922833753</v>
      </c>
      <c r="M952" s="19">
        <f t="shared" si="168"/>
        <v>2.6546457922833753E-2</v>
      </c>
      <c r="N952" s="19">
        <v>238.91812130550377</v>
      </c>
      <c r="O952" s="19">
        <f t="shared" si="169"/>
        <v>2.3891812130550378E-2</v>
      </c>
      <c r="P952" s="19">
        <f t="shared" si="170"/>
        <v>2.6546457922833749E-3</v>
      </c>
      <c r="R952" s="24">
        <v>14.08</v>
      </c>
      <c r="S952" s="24">
        <f t="shared" si="171"/>
        <v>0.33639671479814931</v>
      </c>
      <c r="U952" s="24">
        <v>9.0675767918088734</v>
      </c>
      <c r="V952" s="24">
        <f t="shared" si="172"/>
        <v>2.4071204576581809E-2</v>
      </c>
      <c r="X952" s="25">
        <f t="shared" si="173"/>
        <v>0.31232551022156751</v>
      </c>
      <c r="AA952" s="5">
        <v>39872</v>
      </c>
      <c r="AB952" s="2">
        <v>24</v>
      </c>
      <c r="AC952" s="2" t="s">
        <v>9</v>
      </c>
      <c r="AD952" s="6" t="s">
        <v>44</v>
      </c>
      <c r="AE952" s="2">
        <v>90</v>
      </c>
      <c r="AF952" s="2">
        <v>7</v>
      </c>
      <c r="AG952" s="2">
        <v>12</v>
      </c>
      <c r="AH952" s="2">
        <v>6.5</v>
      </c>
      <c r="AI952" s="2">
        <v>2</v>
      </c>
      <c r="AJ952" s="19">
        <v>265.46457922833753</v>
      </c>
      <c r="AK952" s="19">
        <f t="shared" si="174"/>
        <v>2.6546457922833753E-2</v>
      </c>
      <c r="AL952" s="19">
        <v>238.91812130550377</v>
      </c>
      <c r="AM952" s="19">
        <f t="shared" si="175"/>
        <v>2.3891812130550378E-2</v>
      </c>
      <c r="AN952" s="19">
        <f t="shared" si="176"/>
        <v>2.6546457922833749E-3</v>
      </c>
      <c r="AP952" s="24">
        <v>14.08</v>
      </c>
      <c r="AQ952" s="24">
        <f t="shared" si="177"/>
        <v>0.33639671479814931</v>
      </c>
      <c r="AR952" s="24"/>
      <c r="AS952" s="24">
        <v>9.0675767918088734</v>
      </c>
      <c r="AT952" s="24">
        <f t="shared" si="178"/>
        <v>2.4071204576581809E-2</v>
      </c>
      <c r="AU952" s="24"/>
      <c r="AV952" s="25">
        <f t="shared" si="179"/>
        <v>0.31232551022156751</v>
      </c>
    </row>
    <row r="953" spans="1:48" x14ac:dyDescent="0.3">
      <c r="A953" s="2" t="s">
        <v>6</v>
      </c>
      <c r="B953" s="2">
        <v>41</v>
      </c>
      <c r="C953" s="5">
        <v>39872</v>
      </c>
      <c r="D953" s="2">
        <v>24</v>
      </c>
      <c r="E953" s="2" t="s">
        <v>9</v>
      </c>
      <c r="F953" s="6" t="s">
        <v>44</v>
      </c>
      <c r="G953" s="2">
        <v>90</v>
      </c>
      <c r="H953" s="2">
        <v>5</v>
      </c>
      <c r="I953" s="2">
        <v>18</v>
      </c>
      <c r="J953" s="2">
        <v>7</v>
      </c>
      <c r="K953" s="2">
        <v>2</v>
      </c>
      <c r="L953" s="19">
        <v>307.8760800517997</v>
      </c>
      <c r="M953" s="19">
        <f t="shared" si="168"/>
        <v>3.0787608005179972E-2</v>
      </c>
      <c r="N953" s="19">
        <v>277.08847204661976</v>
      </c>
      <c r="O953" s="19">
        <f t="shared" si="169"/>
        <v>2.7708847204661977E-2</v>
      </c>
      <c r="P953" s="19">
        <f t="shared" si="170"/>
        <v>3.0787608005179955E-3</v>
      </c>
      <c r="R953" s="24">
        <v>14.08</v>
      </c>
      <c r="S953" s="24">
        <f t="shared" si="171"/>
        <v>0.39014056864164065</v>
      </c>
      <c r="U953" s="24">
        <v>9.0675767918088734</v>
      </c>
      <c r="V953" s="24">
        <f t="shared" si="172"/>
        <v>2.7916899982307883E-2</v>
      </c>
      <c r="X953" s="25">
        <f t="shared" si="173"/>
        <v>0.36222366865933275</v>
      </c>
      <c r="AA953" s="5">
        <v>39872</v>
      </c>
      <c r="AB953" s="2">
        <v>24</v>
      </c>
      <c r="AC953" s="2" t="s">
        <v>9</v>
      </c>
      <c r="AD953" s="6" t="s">
        <v>44</v>
      </c>
      <c r="AE953" s="2">
        <v>90</v>
      </c>
      <c r="AF953" s="2">
        <v>5</v>
      </c>
      <c r="AG953" s="2">
        <v>18</v>
      </c>
      <c r="AH953" s="2">
        <v>7</v>
      </c>
      <c r="AI953" s="2">
        <v>2</v>
      </c>
      <c r="AJ953" s="19">
        <v>307.8760800517997</v>
      </c>
      <c r="AK953" s="19">
        <f t="shared" si="174"/>
        <v>3.0787608005179972E-2</v>
      </c>
      <c r="AL953" s="19">
        <v>277.08847204661976</v>
      </c>
      <c r="AM953" s="19">
        <f t="shared" si="175"/>
        <v>2.7708847204661977E-2</v>
      </c>
      <c r="AN953" s="19">
        <f t="shared" si="176"/>
        <v>3.0787608005179955E-3</v>
      </c>
      <c r="AP953" s="24">
        <v>14.08</v>
      </c>
      <c r="AQ953" s="24">
        <f t="shared" si="177"/>
        <v>0.39014056864164065</v>
      </c>
      <c r="AR953" s="24"/>
      <c r="AS953" s="24">
        <v>9.0675767918088734</v>
      </c>
      <c r="AT953" s="24">
        <f t="shared" si="178"/>
        <v>2.7916899982307883E-2</v>
      </c>
      <c r="AU953" s="24"/>
      <c r="AV953" s="25">
        <f t="shared" si="179"/>
        <v>0.36222366865933275</v>
      </c>
    </row>
    <row r="954" spans="1:48" x14ac:dyDescent="0.3">
      <c r="A954" s="2" t="s">
        <v>6</v>
      </c>
      <c r="B954" s="2">
        <v>41</v>
      </c>
      <c r="C954" s="5">
        <v>39872</v>
      </c>
      <c r="D954" s="2">
        <v>24</v>
      </c>
      <c r="E954" s="2" t="s">
        <v>9</v>
      </c>
      <c r="F954" s="6" t="s">
        <v>44</v>
      </c>
      <c r="G954" s="2">
        <v>100</v>
      </c>
      <c r="H954" s="2">
        <v>10</v>
      </c>
      <c r="I954" s="2">
        <v>25</v>
      </c>
      <c r="J954" s="2">
        <v>11.25</v>
      </c>
      <c r="K954" s="2">
        <v>2</v>
      </c>
      <c r="L954" s="19">
        <v>795.21564043991634</v>
      </c>
      <c r="M954" s="19">
        <f t="shared" si="168"/>
        <v>7.9521564043991633E-2</v>
      </c>
      <c r="N954" s="19">
        <v>795.21564043991634</v>
      </c>
      <c r="O954" s="19">
        <f t="shared" si="169"/>
        <v>7.9521564043991633E-2</v>
      </c>
      <c r="P954" s="19">
        <f t="shared" si="170"/>
        <v>0</v>
      </c>
      <c r="R954" s="24">
        <v>14.08</v>
      </c>
      <c r="S954" s="24">
        <f t="shared" si="171"/>
        <v>1.1196636217394023</v>
      </c>
      <c r="U954" s="24">
        <v>9.0675767918088734</v>
      </c>
      <c r="V954" s="24">
        <f t="shared" si="172"/>
        <v>0</v>
      </c>
      <c r="X954" s="25">
        <f t="shared" si="173"/>
        <v>1.1196636217394023</v>
      </c>
      <c r="AA954" s="5">
        <v>39872</v>
      </c>
      <c r="AB954" s="2">
        <v>24</v>
      </c>
      <c r="AC954" s="2" t="s">
        <v>9</v>
      </c>
      <c r="AD954" s="6" t="s">
        <v>44</v>
      </c>
      <c r="AE954" s="2">
        <v>100</v>
      </c>
      <c r="AF954" s="2">
        <v>10</v>
      </c>
      <c r="AG954" s="2">
        <v>25</v>
      </c>
      <c r="AH954" s="2">
        <v>11.25</v>
      </c>
      <c r="AI954" s="2">
        <v>2</v>
      </c>
      <c r="AJ954" s="19">
        <v>795.21564043991634</v>
      </c>
      <c r="AK954" s="19">
        <f t="shared" si="174"/>
        <v>7.9521564043991633E-2</v>
      </c>
      <c r="AL954" s="19">
        <v>795.21564043991634</v>
      </c>
      <c r="AM954" s="19">
        <f t="shared" si="175"/>
        <v>7.9521564043991633E-2</v>
      </c>
      <c r="AN954" s="19">
        <f t="shared" si="176"/>
        <v>0</v>
      </c>
      <c r="AP954" s="24">
        <v>14.08</v>
      </c>
      <c r="AQ954" s="24">
        <f t="shared" si="177"/>
        <v>1.1196636217394023</v>
      </c>
      <c r="AR954" s="24"/>
      <c r="AS954" s="24">
        <v>9.0675767918088734</v>
      </c>
      <c r="AT954" s="24">
        <f t="shared" si="178"/>
        <v>0</v>
      </c>
      <c r="AU954" s="24"/>
      <c r="AV954" s="25">
        <f t="shared" si="179"/>
        <v>1.1196636217394023</v>
      </c>
    </row>
    <row r="955" spans="1:48" x14ac:dyDescent="0.3">
      <c r="A955" s="2" t="s">
        <v>6</v>
      </c>
      <c r="B955" s="2">
        <v>41</v>
      </c>
      <c r="C955" s="5">
        <v>39872</v>
      </c>
      <c r="D955" s="2">
        <v>24</v>
      </c>
      <c r="E955" s="2" t="s">
        <v>9</v>
      </c>
      <c r="F955" s="6" t="s">
        <v>44</v>
      </c>
      <c r="G955" s="2">
        <v>100</v>
      </c>
      <c r="H955" s="2">
        <v>2</v>
      </c>
      <c r="I955" s="2">
        <v>10</v>
      </c>
      <c r="J955" s="2">
        <v>3.5</v>
      </c>
      <c r="K955" s="2">
        <v>2</v>
      </c>
      <c r="L955" s="19">
        <v>76.969020012949926</v>
      </c>
      <c r="M955" s="19">
        <f t="shared" si="168"/>
        <v>7.696902001294993E-3</v>
      </c>
      <c r="N955" s="19">
        <v>76.969020012949926</v>
      </c>
      <c r="O955" s="19">
        <f t="shared" si="169"/>
        <v>7.696902001294993E-3</v>
      </c>
      <c r="P955" s="19">
        <f t="shared" si="170"/>
        <v>0</v>
      </c>
      <c r="R955" s="24">
        <v>14.08</v>
      </c>
      <c r="S955" s="24">
        <f t="shared" si="171"/>
        <v>0.1083723801782335</v>
      </c>
      <c r="U955" s="24">
        <v>9.0675767918088734</v>
      </c>
      <c r="V955" s="24">
        <f t="shared" si="172"/>
        <v>0</v>
      </c>
      <c r="X955" s="25">
        <f t="shared" si="173"/>
        <v>0.1083723801782335</v>
      </c>
      <c r="AA955" s="5">
        <v>39872</v>
      </c>
      <c r="AB955" s="2">
        <v>24</v>
      </c>
      <c r="AC955" s="2" t="s">
        <v>9</v>
      </c>
      <c r="AD955" s="6" t="s">
        <v>44</v>
      </c>
      <c r="AE955" s="2">
        <v>100</v>
      </c>
      <c r="AF955" s="2">
        <v>2</v>
      </c>
      <c r="AG955" s="2">
        <v>10</v>
      </c>
      <c r="AH955" s="2">
        <v>3.5</v>
      </c>
      <c r="AI955" s="2">
        <v>2</v>
      </c>
      <c r="AJ955" s="19">
        <v>76.969020012949926</v>
      </c>
      <c r="AK955" s="19">
        <f t="shared" si="174"/>
        <v>7.696902001294993E-3</v>
      </c>
      <c r="AL955" s="19">
        <v>76.969020012949926</v>
      </c>
      <c r="AM955" s="19">
        <f t="shared" si="175"/>
        <v>7.696902001294993E-3</v>
      </c>
      <c r="AN955" s="19">
        <f t="shared" si="176"/>
        <v>0</v>
      </c>
      <c r="AP955" s="24">
        <v>14.08</v>
      </c>
      <c r="AQ955" s="24">
        <f t="shared" si="177"/>
        <v>0.1083723801782335</v>
      </c>
      <c r="AR955" s="24"/>
      <c r="AS955" s="24">
        <v>9.0675767918088734</v>
      </c>
      <c r="AT955" s="24">
        <f t="shared" si="178"/>
        <v>0</v>
      </c>
      <c r="AU955" s="24"/>
      <c r="AV955" s="25">
        <f t="shared" si="179"/>
        <v>0.1083723801782335</v>
      </c>
    </row>
    <row r="956" spans="1:48" x14ac:dyDescent="0.3">
      <c r="A956" s="2" t="s">
        <v>6</v>
      </c>
      <c r="B956" s="2">
        <v>41</v>
      </c>
      <c r="C956" s="5">
        <v>39872</v>
      </c>
      <c r="D956" s="2">
        <v>24</v>
      </c>
      <c r="E956" s="2" t="s">
        <v>9</v>
      </c>
      <c r="F956" s="6" t="s">
        <v>44</v>
      </c>
      <c r="G956" s="2">
        <v>100</v>
      </c>
      <c r="H956" s="2">
        <v>2</v>
      </c>
      <c r="I956" s="2">
        <v>10</v>
      </c>
      <c r="J956" s="2">
        <v>3.5</v>
      </c>
      <c r="K956" s="2">
        <v>2</v>
      </c>
      <c r="L956" s="19">
        <v>76.969020012949926</v>
      </c>
      <c r="M956" s="19">
        <f t="shared" si="168"/>
        <v>7.696902001294993E-3</v>
      </c>
      <c r="N956" s="19">
        <v>76.969020012949926</v>
      </c>
      <c r="O956" s="19">
        <f t="shared" si="169"/>
        <v>7.696902001294993E-3</v>
      </c>
      <c r="P956" s="19">
        <f t="shared" si="170"/>
        <v>0</v>
      </c>
      <c r="R956" s="24">
        <v>14.08</v>
      </c>
      <c r="S956" s="24">
        <f t="shared" si="171"/>
        <v>0.1083723801782335</v>
      </c>
      <c r="U956" s="24">
        <v>9.0675767918088734</v>
      </c>
      <c r="V956" s="24">
        <f t="shared" si="172"/>
        <v>0</v>
      </c>
      <c r="X956" s="25">
        <f t="shared" si="173"/>
        <v>0.1083723801782335</v>
      </c>
      <c r="AA956" s="5">
        <v>39872</v>
      </c>
      <c r="AB956" s="2">
        <v>24</v>
      </c>
      <c r="AC956" s="2" t="s">
        <v>9</v>
      </c>
      <c r="AD956" s="6" t="s">
        <v>44</v>
      </c>
      <c r="AE956" s="2">
        <v>100</v>
      </c>
      <c r="AF956" s="2">
        <v>2</v>
      </c>
      <c r="AG956" s="2">
        <v>10</v>
      </c>
      <c r="AH956" s="2">
        <v>3.5</v>
      </c>
      <c r="AI956" s="2">
        <v>2</v>
      </c>
      <c r="AJ956" s="19">
        <v>76.969020012949926</v>
      </c>
      <c r="AK956" s="19">
        <f t="shared" si="174"/>
        <v>7.696902001294993E-3</v>
      </c>
      <c r="AL956" s="19">
        <v>76.969020012949926</v>
      </c>
      <c r="AM956" s="19">
        <f t="shared" si="175"/>
        <v>7.696902001294993E-3</v>
      </c>
      <c r="AN956" s="19">
        <f t="shared" si="176"/>
        <v>0</v>
      </c>
      <c r="AP956" s="24">
        <v>14.08</v>
      </c>
      <c r="AQ956" s="24">
        <f t="shared" si="177"/>
        <v>0.1083723801782335</v>
      </c>
      <c r="AR956" s="24"/>
      <c r="AS956" s="24">
        <v>9.0675767918088734</v>
      </c>
      <c r="AT956" s="24">
        <f t="shared" si="178"/>
        <v>0</v>
      </c>
      <c r="AU956" s="24"/>
      <c r="AV956" s="25">
        <f t="shared" si="179"/>
        <v>0.1083723801782335</v>
      </c>
    </row>
    <row r="957" spans="1:48" x14ac:dyDescent="0.3">
      <c r="A957" s="2" t="s">
        <v>6</v>
      </c>
      <c r="B957" s="2">
        <v>41</v>
      </c>
      <c r="C957" s="5">
        <v>39872</v>
      </c>
      <c r="D957" s="2">
        <v>24</v>
      </c>
      <c r="E957" s="2" t="s">
        <v>9</v>
      </c>
      <c r="F957" s="6" t="s">
        <v>43</v>
      </c>
      <c r="G957" s="2">
        <v>30</v>
      </c>
      <c r="H957" s="2">
        <v>10</v>
      </c>
      <c r="I957" s="2">
        <v>45</v>
      </c>
      <c r="J957" s="2">
        <v>16.25</v>
      </c>
      <c r="K957" s="2">
        <v>2</v>
      </c>
      <c r="L957" s="19">
        <v>1659.1536201771096</v>
      </c>
      <c r="M957" s="19">
        <f t="shared" si="168"/>
        <v>0.16591536201771095</v>
      </c>
      <c r="N957" s="19">
        <v>497.74608605313284</v>
      </c>
      <c r="O957" s="19">
        <f t="shared" si="169"/>
        <v>4.9774608605313284E-2</v>
      </c>
      <c r="P957" s="19">
        <f t="shared" si="170"/>
        <v>0.11614075341239767</v>
      </c>
      <c r="R957" s="24">
        <v>14.08</v>
      </c>
      <c r="S957" s="24">
        <f t="shared" si="171"/>
        <v>0.70082648916281098</v>
      </c>
      <c r="U957" s="24">
        <v>8.1999999999999993</v>
      </c>
      <c r="V957" s="24">
        <f t="shared" si="172"/>
        <v>0.95235417798166078</v>
      </c>
      <c r="X957" s="25">
        <f t="shared" si="173"/>
        <v>-0.25152768881884979</v>
      </c>
      <c r="AA957" s="5">
        <v>39872</v>
      </c>
      <c r="AB957" s="2">
        <v>24</v>
      </c>
      <c r="AC957" s="2" t="s">
        <v>9</v>
      </c>
      <c r="AD957" s="6" t="s">
        <v>43</v>
      </c>
      <c r="AE957" s="2">
        <v>30</v>
      </c>
      <c r="AF957" s="2">
        <v>10</v>
      </c>
      <c r="AG957" s="2">
        <v>45</v>
      </c>
      <c r="AH957" s="2">
        <v>16.25</v>
      </c>
      <c r="AI957" s="2">
        <v>2</v>
      </c>
      <c r="AJ957" s="19">
        <v>1659.1536201771096</v>
      </c>
      <c r="AK957" s="19">
        <f t="shared" si="174"/>
        <v>0.16591536201771095</v>
      </c>
      <c r="AL957" s="19">
        <v>497.74608605313284</v>
      </c>
      <c r="AM957" s="19">
        <f t="shared" si="175"/>
        <v>4.9774608605313284E-2</v>
      </c>
      <c r="AN957" s="19">
        <f t="shared" si="176"/>
        <v>0.11614075341239767</v>
      </c>
      <c r="AP957" s="24">
        <v>14.08</v>
      </c>
      <c r="AQ957" s="24">
        <f t="shared" si="177"/>
        <v>0.70082648916281098</v>
      </c>
      <c r="AR957" s="24"/>
      <c r="AS957" s="24">
        <v>8.1999999999999993</v>
      </c>
      <c r="AT957" s="24">
        <f t="shared" si="178"/>
        <v>0.95235417798166078</v>
      </c>
      <c r="AU957" s="24"/>
      <c r="AV957" s="25">
        <f t="shared" si="179"/>
        <v>-0.25152768881884979</v>
      </c>
    </row>
    <row r="958" spans="1:48" x14ac:dyDescent="0.3">
      <c r="A958" s="2" t="s">
        <v>6</v>
      </c>
      <c r="B958" s="2">
        <v>41</v>
      </c>
      <c r="C958" s="5">
        <v>39872</v>
      </c>
      <c r="D958" s="2">
        <v>24</v>
      </c>
      <c r="E958" s="2" t="s">
        <v>9</v>
      </c>
      <c r="F958" s="6" t="s">
        <v>42</v>
      </c>
      <c r="G958" s="2">
        <v>90</v>
      </c>
      <c r="H958" s="2">
        <v>12</v>
      </c>
      <c r="I958" s="2">
        <v>15</v>
      </c>
      <c r="J958" s="2">
        <v>9.75</v>
      </c>
      <c r="K958" s="2">
        <v>2</v>
      </c>
      <c r="L958" s="19">
        <v>597.29530326375937</v>
      </c>
      <c r="M958" s="19">
        <f t="shared" si="168"/>
        <v>5.9729530326375936E-2</v>
      </c>
      <c r="N958" s="19">
        <v>537.56577293738349</v>
      </c>
      <c r="O958" s="19">
        <f t="shared" si="169"/>
        <v>5.3756577293738346E-2</v>
      </c>
      <c r="P958" s="19">
        <f t="shared" si="170"/>
        <v>5.9729530326375901E-3</v>
      </c>
      <c r="R958" s="24">
        <v>14.08</v>
      </c>
      <c r="S958" s="24">
        <f t="shared" si="171"/>
        <v>0.75689260829583593</v>
      </c>
      <c r="U958" s="24">
        <v>8.1999999999999993</v>
      </c>
      <c r="V958" s="24">
        <f t="shared" si="172"/>
        <v>4.8978214867628232E-2</v>
      </c>
      <c r="X958" s="25">
        <f t="shared" si="173"/>
        <v>0.70791439342820772</v>
      </c>
      <c r="AA958" s="5">
        <v>39872</v>
      </c>
      <c r="AB958" s="2">
        <v>24</v>
      </c>
      <c r="AC958" s="2" t="s">
        <v>9</v>
      </c>
      <c r="AD958" s="6" t="s">
        <v>42</v>
      </c>
      <c r="AE958" s="2">
        <v>90</v>
      </c>
      <c r="AF958" s="2">
        <v>12</v>
      </c>
      <c r="AG958" s="2">
        <v>15</v>
      </c>
      <c r="AH958" s="2">
        <v>9.75</v>
      </c>
      <c r="AI958" s="2">
        <v>2</v>
      </c>
      <c r="AJ958" s="19">
        <v>597.29530326375937</v>
      </c>
      <c r="AK958" s="19">
        <f t="shared" si="174"/>
        <v>5.9729530326375936E-2</v>
      </c>
      <c r="AL958" s="19">
        <v>537.56577293738349</v>
      </c>
      <c r="AM958" s="19">
        <f t="shared" si="175"/>
        <v>5.3756577293738346E-2</v>
      </c>
      <c r="AN958" s="19">
        <f t="shared" si="176"/>
        <v>5.9729530326375901E-3</v>
      </c>
      <c r="AP958" s="24">
        <v>14.08</v>
      </c>
      <c r="AQ958" s="24">
        <f t="shared" si="177"/>
        <v>0.75689260829583593</v>
      </c>
      <c r="AR958" s="24"/>
      <c r="AS958" s="24">
        <v>8.1999999999999993</v>
      </c>
      <c r="AT958" s="24">
        <f t="shared" si="178"/>
        <v>4.8978214867628232E-2</v>
      </c>
      <c r="AU958" s="24"/>
      <c r="AV958" s="25">
        <f t="shared" si="179"/>
        <v>0.70791439342820772</v>
      </c>
    </row>
    <row r="959" spans="1:48" x14ac:dyDescent="0.3">
      <c r="A959" s="2" t="s">
        <v>6</v>
      </c>
      <c r="B959" s="2">
        <v>41</v>
      </c>
      <c r="C959" s="5">
        <v>39872</v>
      </c>
      <c r="D959" s="2">
        <v>24</v>
      </c>
      <c r="E959" s="2" t="s">
        <v>9</v>
      </c>
      <c r="F959" s="6" t="s">
        <v>28</v>
      </c>
      <c r="G959" s="2">
        <v>90</v>
      </c>
      <c r="H959" s="2">
        <v>5</v>
      </c>
      <c r="I959" s="2">
        <v>10</v>
      </c>
      <c r="J959" s="2">
        <v>5</v>
      </c>
      <c r="K959" s="2">
        <v>2</v>
      </c>
      <c r="L959" s="19">
        <v>157.07963267948966</v>
      </c>
      <c r="M959" s="19">
        <f t="shared" si="168"/>
        <v>1.5707963267948967E-2</v>
      </c>
      <c r="N959" s="19">
        <v>141.37166941154069</v>
      </c>
      <c r="O959" s="19">
        <f t="shared" si="169"/>
        <v>1.4137166941154069E-2</v>
      </c>
      <c r="P959" s="19">
        <f t="shared" si="170"/>
        <v>1.5707963267948977E-3</v>
      </c>
      <c r="R959" s="24">
        <v>14.08</v>
      </c>
      <c r="S959" s="24">
        <f t="shared" si="171"/>
        <v>0.19905131053144928</v>
      </c>
      <c r="U959" s="24">
        <v>8.104694792715291</v>
      </c>
      <c r="V959" s="24">
        <f t="shared" si="172"/>
        <v>1.2730824810190914E-2</v>
      </c>
      <c r="X959" s="25">
        <f t="shared" si="173"/>
        <v>0.18632048572125837</v>
      </c>
      <c r="AA959" s="5">
        <v>39872</v>
      </c>
      <c r="AB959" s="2">
        <v>24</v>
      </c>
      <c r="AC959" s="2" t="s">
        <v>9</v>
      </c>
      <c r="AD959" s="6" t="s">
        <v>28</v>
      </c>
      <c r="AE959" s="2">
        <v>90</v>
      </c>
      <c r="AF959" s="2">
        <v>5</v>
      </c>
      <c r="AG959" s="2">
        <v>10</v>
      </c>
      <c r="AH959" s="2">
        <v>5</v>
      </c>
      <c r="AI959" s="2">
        <v>2</v>
      </c>
      <c r="AJ959" s="19">
        <v>157.07963267948966</v>
      </c>
      <c r="AK959" s="19">
        <f t="shared" si="174"/>
        <v>1.5707963267948967E-2</v>
      </c>
      <c r="AL959" s="19">
        <v>141.37166941154069</v>
      </c>
      <c r="AM959" s="19">
        <f t="shared" si="175"/>
        <v>1.4137166941154069E-2</v>
      </c>
      <c r="AN959" s="19">
        <f t="shared" si="176"/>
        <v>1.5707963267948977E-3</v>
      </c>
      <c r="AP959" s="24">
        <v>14.08</v>
      </c>
      <c r="AQ959" s="24">
        <f t="shared" si="177"/>
        <v>0.19905131053144928</v>
      </c>
      <c r="AR959" s="24"/>
      <c r="AS959" s="24">
        <v>8.104694792715291</v>
      </c>
      <c r="AT959" s="24">
        <f t="shared" si="178"/>
        <v>1.2730824810190914E-2</v>
      </c>
      <c r="AU959" s="24"/>
      <c r="AV959" s="25">
        <f t="shared" si="179"/>
        <v>0.18632048572125837</v>
      </c>
    </row>
    <row r="960" spans="1:48" x14ac:dyDescent="0.3">
      <c r="A960" s="2" t="s">
        <v>6</v>
      </c>
      <c r="B960" s="2">
        <v>32</v>
      </c>
      <c r="C960" s="5">
        <v>39873</v>
      </c>
      <c r="D960" s="2">
        <v>25</v>
      </c>
      <c r="E960" s="2" t="s">
        <v>7</v>
      </c>
      <c r="F960" s="6" t="s">
        <v>36</v>
      </c>
      <c r="G960" s="2">
        <v>10</v>
      </c>
      <c r="H960" s="2">
        <v>35</v>
      </c>
      <c r="I960" s="2">
        <v>40</v>
      </c>
      <c r="J960" s="2">
        <v>27.5</v>
      </c>
      <c r="K960" s="2">
        <v>2</v>
      </c>
      <c r="L960" s="19">
        <v>4751.6588885545625</v>
      </c>
      <c r="M960" s="19">
        <f t="shared" si="168"/>
        <v>0.47516588885545624</v>
      </c>
      <c r="N960" s="19">
        <v>475.16588885545627</v>
      </c>
      <c r="O960" s="19">
        <f t="shared" si="169"/>
        <v>4.7516588885545628E-2</v>
      </c>
      <c r="P960" s="19">
        <f t="shared" si="170"/>
        <v>0.42764929996991063</v>
      </c>
      <c r="R960" s="24">
        <v>14.08</v>
      </c>
      <c r="S960" s="24">
        <f t="shared" si="171"/>
        <v>0.66903357150848242</v>
      </c>
      <c r="U960" s="24">
        <v>8.3025000000000002</v>
      </c>
      <c r="V960" s="24">
        <f t="shared" si="172"/>
        <v>3.5505583130001832</v>
      </c>
      <c r="X960" s="25">
        <f t="shared" si="173"/>
        <v>-2.8815247414917007</v>
      </c>
      <c r="AA960" s="5">
        <v>39873</v>
      </c>
      <c r="AB960" s="2">
        <v>25</v>
      </c>
      <c r="AC960" s="2" t="s">
        <v>7</v>
      </c>
      <c r="AD960" s="6" t="s">
        <v>36</v>
      </c>
      <c r="AE960" s="2">
        <v>10</v>
      </c>
      <c r="AF960" s="2">
        <v>35</v>
      </c>
      <c r="AG960" s="2">
        <v>40</v>
      </c>
      <c r="AH960" s="2">
        <v>27.5</v>
      </c>
      <c r="AI960" s="2">
        <v>2</v>
      </c>
      <c r="AJ960" s="19">
        <v>4751.6588885545625</v>
      </c>
      <c r="AK960" s="19">
        <f t="shared" si="174"/>
        <v>0.47516588885545624</v>
      </c>
      <c r="AL960" s="19">
        <v>475.16588885545627</v>
      </c>
      <c r="AM960" s="19">
        <f t="shared" si="175"/>
        <v>4.7516588885545628E-2</v>
      </c>
      <c r="AN960" s="19">
        <f t="shared" si="176"/>
        <v>0.42764929996991063</v>
      </c>
      <c r="AP960" s="24">
        <v>14.08</v>
      </c>
      <c r="AQ960" s="24">
        <f t="shared" si="177"/>
        <v>0.66903357150848242</v>
      </c>
      <c r="AR960" s="24"/>
      <c r="AS960" s="24">
        <v>8.3025000000000002</v>
      </c>
      <c r="AT960" s="24">
        <f t="shared" si="178"/>
        <v>3.5505583130001832</v>
      </c>
      <c r="AU960" s="24"/>
      <c r="AV960" s="25">
        <f t="shared" si="179"/>
        <v>-2.8815247414917007</v>
      </c>
    </row>
    <row r="961" spans="1:48" x14ac:dyDescent="0.3">
      <c r="A961" s="2" t="s">
        <v>6</v>
      </c>
      <c r="B961" s="2">
        <v>32</v>
      </c>
      <c r="C961" s="5">
        <v>39873</v>
      </c>
      <c r="D961" s="2">
        <v>25</v>
      </c>
      <c r="E961" s="2" t="s">
        <v>7</v>
      </c>
      <c r="F961" s="6" t="s">
        <v>53</v>
      </c>
      <c r="G961" s="2">
        <v>90</v>
      </c>
      <c r="H961" s="2">
        <v>5</v>
      </c>
      <c r="I961" s="2">
        <v>15</v>
      </c>
      <c r="J961" s="2">
        <v>6.25</v>
      </c>
      <c r="K961" s="2">
        <v>2</v>
      </c>
      <c r="L961" s="19">
        <v>245.43692606170259</v>
      </c>
      <c r="M961" s="19">
        <f t="shared" si="168"/>
        <v>2.4543692606170259E-2</v>
      </c>
      <c r="N961" s="19">
        <v>220.89323345553234</v>
      </c>
      <c r="O961" s="19">
        <f t="shared" si="169"/>
        <v>2.2089323345553233E-2</v>
      </c>
      <c r="P961" s="19">
        <f t="shared" si="170"/>
        <v>2.4543692606170259E-3</v>
      </c>
      <c r="R961" s="24">
        <v>6.51</v>
      </c>
      <c r="S961" s="24">
        <f t="shared" si="171"/>
        <v>0.14380149497955155</v>
      </c>
      <c r="U961" s="24">
        <v>8.2509316770186327</v>
      </c>
      <c r="V961" s="24">
        <f t="shared" si="172"/>
        <v>2.0250833079525819E-2</v>
      </c>
      <c r="X961" s="25">
        <f t="shared" si="173"/>
        <v>0.12355066190002573</v>
      </c>
      <c r="AA961" s="5">
        <v>39873</v>
      </c>
      <c r="AB961" s="2">
        <v>25</v>
      </c>
      <c r="AC961" s="2" t="s">
        <v>7</v>
      </c>
      <c r="AD961" s="6" t="s">
        <v>53</v>
      </c>
      <c r="AE961" s="2">
        <v>90</v>
      </c>
      <c r="AF961" s="2">
        <v>5</v>
      </c>
      <c r="AG961" s="2">
        <v>15</v>
      </c>
      <c r="AH961" s="2">
        <v>6.25</v>
      </c>
      <c r="AI961" s="2">
        <v>2</v>
      </c>
      <c r="AJ961" s="19">
        <v>245.43692606170259</v>
      </c>
      <c r="AK961" s="19">
        <f t="shared" si="174"/>
        <v>2.4543692606170259E-2</v>
      </c>
      <c r="AL961" s="19">
        <v>220.89323345553234</v>
      </c>
      <c r="AM961" s="19">
        <f t="shared" si="175"/>
        <v>2.2089323345553233E-2</v>
      </c>
      <c r="AN961" s="19">
        <f t="shared" si="176"/>
        <v>2.4543692606170259E-3</v>
      </c>
      <c r="AP961" s="24">
        <v>6.51</v>
      </c>
      <c r="AQ961" s="24">
        <f t="shared" si="177"/>
        <v>0.14380149497955155</v>
      </c>
      <c r="AR961" s="24"/>
      <c r="AS961" s="24">
        <v>8.2509316770186327</v>
      </c>
      <c r="AT961" s="24">
        <f t="shared" si="178"/>
        <v>2.0250833079525819E-2</v>
      </c>
      <c r="AU961" s="24"/>
      <c r="AV961" s="25">
        <f t="shared" si="179"/>
        <v>0.12355066190002573</v>
      </c>
    </row>
    <row r="962" spans="1:48" x14ac:dyDescent="0.3">
      <c r="A962" s="2" t="s">
        <v>6</v>
      </c>
      <c r="B962" s="2">
        <v>32</v>
      </c>
      <c r="C962" s="5">
        <v>39873</v>
      </c>
      <c r="D962" s="2">
        <v>25</v>
      </c>
      <c r="E962" s="2" t="s">
        <v>7</v>
      </c>
      <c r="F962" s="6" t="s">
        <v>36</v>
      </c>
      <c r="G962" s="2">
        <v>10</v>
      </c>
      <c r="H962" s="2">
        <v>10</v>
      </c>
      <c r="I962" s="2">
        <v>20</v>
      </c>
      <c r="J962" s="2">
        <v>10</v>
      </c>
      <c r="K962" s="2">
        <v>2</v>
      </c>
      <c r="L962" s="19">
        <v>628.31853071795865</v>
      </c>
      <c r="M962" s="19">
        <f t="shared" si="168"/>
        <v>6.2831853071795868E-2</v>
      </c>
      <c r="N962" s="19">
        <v>62.831853071795869</v>
      </c>
      <c r="O962" s="19">
        <f t="shared" si="169"/>
        <v>6.2831853071795866E-3</v>
      </c>
      <c r="P962" s="19">
        <f t="shared" si="170"/>
        <v>5.6548667764616284E-2</v>
      </c>
      <c r="R962" s="24">
        <v>14.08</v>
      </c>
      <c r="S962" s="24">
        <f t="shared" si="171"/>
        <v>8.8467249125088576E-2</v>
      </c>
      <c r="U962" s="24">
        <v>8.3025000000000002</v>
      </c>
      <c r="V962" s="24">
        <f t="shared" si="172"/>
        <v>0.4694953141157267</v>
      </c>
      <c r="X962" s="25">
        <f t="shared" si="173"/>
        <v>-0.38102806499063813</v>
      </c>
      <c r="AA962" s="5">
        <v>39873</v>
      </c>
      <c r="AB962" s="2">
        <v>25</v>
      </c>
      <c r="AC962" s="2" t="s">
        <v>7</v>
      </c>
      <c r="AD962" s="6" t="s">
        <v>36</v>
      </c>
      <c r="AE962" s="2">
        <v>10</v>
      </c>
      <c r="AF962" s="2">
        <v>10</v>
      </c>
      <c r="AG962" s="2">
        <v>20</v>
      </c>
      <c r="AH962" s="2">
        <v>10</v>
      </c>
      <c r="AI962" s="2">
        <v>2</v>
      </c>
      <c r="AJ962" s="19">
        <v>628.31853071795865</v>
      </c>
      <c r="AK962" s="19">
        <f t="shared" si="174"/>
        <v>6.2831853071795868E-2</v>
      </c>
      <c r="AL962" s="19">
        <v>62.831853071795869</v>
      </c>
      <c r="AM962" s="19">
        <f t="shared" si="175"/>
        <v>6.2831853071795866E-3</v>
      </c>
      <c r="AN962" s="19">
        <f t="shared" si="176"/>
        <v>5.6548667764616284E-2</v>
      </c>
      <c r="AP962" s="24">
        <v>14.08</v>
      </c>
      <c r="AQ962" s="24">
        <f t="shared" si="177"/>
        <v>8.8467249125088576E-2</v>
      </c>
      <c r="AR962" s="24"/>
      <c r="AS962" s="24">
        <v>8.3025000000000002</v>
      </c>
      <c r="AT962" s="24">
        <f t="shared" si="178"/>
        <v>0.4694953141157267</v>
      </c>
      <c r="AU962" s="24"/>
      <c r="AV962" s="25">
        <f t="shared" si="179"/>
        <v>-0.38102806499063813</v>
      </c>
    </row>
    <row r="963" spans="1:48" x14ac:dyDescent="0.3">
      <c r="A963" s="2" t="s">
        <v>6</v>
      </c>
      <c r="B963" s="2">
        <v>32</v>
      </c>
      <c r="C963" s="5">
        <v>39873</v>
      </c>
      <c r="D963" s="2">
        <v>25</v>
      </c>
      <c r="E963" s="2" t="s">
        <v>7</v>
      </c>
      <c r="F963" s="6" t="s">
        <v>53</v>
      </c>
      <c r="G963" s="2">
        <v>90</v>
      </c>
      <c r="H963" s="2">
        <v>10</v>
      </c>
      <c r="I963" s="2">
        <v>15</v>
      </c>
      <c r="J963" s="2">
        <v>8.75</v>
      </c>
      <c r="K963" s="2">
        <v>2</v>
      </c>
      <c r="L963" s="19">
        <v>481.05637508093707</v>
      </c>
      <c r="M963" s="19">
        <f t="shared" ref="M963:M1026" si="180">L963/10000</f>
        <v>4.8105637508093706E-2</v>
      </c>
      <c r="N963" s="19">
        <v>432.95073757284337</v>
      </c>
      <c r="O963" s="19">
        <f t="shared" ref="O963:O1026" si="181">N963/10000</f>
        <v>4.3295073757284336E-2</v>
      </c>
      <c r="P963" s="19">
        <f t="shared" ref="P963:P1026" si="182">M963-O963</f>
        <v>4.8105637508093699E-3</v>
      </c>
      <c r="R963" s="24">
        <v>6.51</v>
      </c>
      <c r="S963" s="24">
        <f t="shared" ref="S963:S1026" si="183">O963*R963</f>
        <v>0.28185093015992102</v>
      </c>
      <c r="U963" s="24">
        <v>8.2509316770186327</v>
      </c>
      <c r="V963" s="24">
        <f t="shared" ref="V963:V1026" si="184">P963*U963</f>
        <v>3.9691632835870599E-2</v>
      </c>
      <c r="X963" s="25">
        <f t="shared" ref="X963:X1026" si="185">S963-V963</f>
        <v>0.24215929732405042</v>
      </c>
      <c r="AA963" s="5">
        <v>39873</v>
      </c>
      <c r="AB963" s="2">
        <v>25</v>
      </c>
      <c r="AC963" s="2" t="s">
        <v>7</v>
      </c>
      <c r="AD963" s="6" t="s">
        <v>53</v>
      </c>
      <c r="AE963" s="2">
        <v>90</v>
      </c>
      <c r="AF963" s="2">
        <v>10</v>
      </c>
      <c r="AG963" s="2">
        <v>15</v>
      </c>
      <c r="AH963" s="2">
        <v>8.75</v>
      </c>
      <c r="AI963" s="2">
        <v>2</v>
      </c>
      <c r="AJ963" s="19">
        <v>481.05637508093707</v>
      </c>
      <c r="AK963" s="19">
        <f t="shared" ref="AK963:AK1026" si="186">AJ963/10000</f>
        <v>4.8105637508093706E-2</v>
      </c>
      <c r="AL963" s="19">
        <v>432.95073757284337</v>
      </c>
      <c r="AM963" s="19">
        <f t="shared" ref="AM963:AM1026" si="187">AL963/10000</f>
        <v>4.3295073757284336E-2</v>
      </c>
      <c r="AN963" s="19">
        <f t="shared" ref="AN963:AN1026" si="188">AK963-AM963</f>
        <v>4.8105637508093699E-3</v>
      </c>
      <c r="AP963" s="24">
        <v>6.51</v>
      </c>
      <c r="AQ963" s="24">
        <f t="shared" ref="AQ963:AQ1026" si="189">AM963*AP963</f>
        <v>0.28185093015992102</v>
      </c>
      <c r="AR963" s="24"/>
      <c r="AS963" s="24">
        <v>8.2509316770186327</v>
      </c>
      <c r="AT963" s="24">
        <f t="shared" ref="AT963:AT1026" si="190">AN963*AS963</f>
        <v>3.9691632835870599E-2</v>
      </c>
      <c r="AU963" s="24"/>
      <c r="AV963" s="25">
        <f t="shared" ref="AV963:AV1026" si="191">AQ963-AT963</f>
        <v>0.24215929732405042</v>
      </c>
    </row>
    <row r="964" spans="1:48" x14ac:dyDescent="0.3">
      <c r="A964" s="2" t="s">
        <v>6</v>
      </c>
      <c r="B964" s="2">
        <v>32</v>
      </c>
      <c r="C964" s="5">
        <v>39873</v>
      </c>
      <c r="D964" s="2">
        <v>25</v>
      </c>
      <c r="E964" s="2" t="s">
        <v>7</v>
      </c>
      <c r="F964" s="6" t="s">
        <v>53</v>
      </c>
      <c r="G964" s="2">
        <v>90</v>
      </c>
      <c r="H964" s="2">
        <v>10</v>
      </c>
      <c r="I964" s="2">
        <v>25</v>
      </c>
      <c r="J964" s="2">
        <v>11.25</v>
      </c>
      <c r="K964" s="2">
        <v>2</v>
      </c>
      <c r="L964" s="19">
        <v>795.21564043991634</v>
      </c>
      <c r="M964" s="19">
        <f t="shared" si="180"/>
        <v>7.9521564043991633E-2</v>
      </c>
      <c r="N964" s="19">
        <v>715.69407639592475</v>
      </c>
      <c r="O964" s="19">
        <f t="shared" si="181"/>
        <v>7.1569407639592478E-2</v>
      </c>
      <c r="P964" s="19">
        <f t="shared" si="182"/>
        <v>7.9521564043991549E-3</v>
      </c>
      <c r="R964" s="24">
        <v>6.51</v>
      </c>
      <c r="S964" s="24">
        <f t="shared" si="183"/>
        <v>0.46591684373374703</v>
      </c>
      <c r="U964" s="24">
        <v>8.2509316770186327</v>
      </c>
      <c r="V964" s="24">
        <f t="shared" si="184"/>
        <v>6.5612699177663575E-2</v>
      </c>
      <c r="X964" s="25">
        <f t="shared" si="185"/>
        <v>0.40030414455608343</v>
      </c>
      <c r="AA964" s="5">
        <v>39873</v>
      </c>
      <c r="AB964" s="2">
        <v>25</v>
      </c>
      <c r="AC964" s="2" t="s">
        <v>7</v>
      </c>
      <c r="AD964" s="6" t="s">
        <v>53</v>
      </c>
      <c r="AE964" s="2">
        <v>90</v>
      </c>
      <c r="AF964" s="2">
        <v>10</v>
      </c>
      <c r="AG964" s="2">
        <v>25</v>
      </c>
      <c r="AH964" s="2">
        <v>11.25</v>
      </c>
      <c r="AI964" s="2">
        <v>2</v>
      </c>
      <c r="AJ964" s="19">
        <v>795.21564043991634</v>
      </c>
      <c r="AK964" s="19">
        <f t="shared" si="186"/>
        <v>7.9521564043991633E-2</v>
      </c>
      <c r="AL964" s="19">
        <v>715.69407639592475</v>
      </c>
      <c r="AM964" s="19">
        <f t="shared" si="187"/>
        <v>7.1569407639592478E-2</v>
      </c>
      <c r="AN964" s="19">
        <f t="shared" si="188"/>
        <v>7.9521564043991549E-3</v>
      </c>
      <c r="AP964" s="24">
        <v>6.51</v>
      </c>
      <c r="AQ964" s="24">
        <f t="shared" si="189"/>
        <v>0.46591684373374703</v>
      </c>
      <c r="AR964" s="24"/>
      <c r="AS964" s="24">
        <v>8.2509316770186327</v>
      </c>
      <c r="AT964" s="24">
        <f t="shared" si="190"/>
        <v>6.5612699177663575E-2</v>
      </c>
      <c r="AU964" s="24"/>
      <c r="AV964" s="25">
        <f t="shared" si="191"/>
        <v>0.40030414455608343</v>
      </c>
    </row>
    <row r="965" spans="1:48" x14ac:dyDescent="0.3">
      <c r="A965" s="2" t="s">
        <v>6</v>
      </c>
      <c r="B965" s="2">
        <v>32</v>
      </c>
      <c r="C965" s="5">
        <v>39873</v>
      </c>
      <c r="D965" s="2">
        <v>25</v>
      </c>
      <c r="E965" s="2" t="s">
        <v>7</v>
      </c>
      <c r="F965" s="6" t="s">
        <v>44</v>
      </c>
      <c r="G965" s="2">
        <v>100</v>
      </c>
      <c r="H965" s="2">
        <v>10</v>
      </c>
      <c r="I965" s="2">
        <v>20</v>
      </c>
      <c r="J965" s="2">
        <v>10</v>
      </c>
      <c r="K965" s="2">
        <v>2</v>
      </c>
      <c r="L965" s="19">
        <v>628.31853071795865</v>
      </c>
      <c r="M965" s="19">
        <f t="shared" si="180"/>
        <v>6.2831853071795868E-2</v>
      </c>
      <c r="N965" s="19">
        <v>628.31853071795865</v>
      </c>
      <c r="O965" s="19">
        <f t="shared" si="181"/>
        <v>6.2831853071795868E-2</v>
      </c>
      <c r="P965" s="19">
        <f t="shared" si="182"/>
        <v>0</v>
      </c>
      <c r="R965" s="24">
        <v>14.08</v>
      </c>
      <c r="S965" s="24">
        <f t="shared" si="183"/>
        <v>0.88467249125088587</v>
      </c>
      <c r="U965" s="24">
        <v>9.0675767918088734</v>
      </c>
      <c r="V965" s="24">
        <f t="shared" si="184"/>
        <v>0</v>
      </c>
      <c r="X965" s="25">
        <f t="shared" si="185"/>
        <v>0.88467249125088587</v>
      </c>
      <c r="AA965" s="5">
        <v>39873</v>
      </c>
      <c r="AB965" s="2">
        <v>25</v>
      </c>
      <c r="AC965" s="2" t="s">
        <v>7</v>
      </c>
      <c r="AD965" s="6" t="s">
        <v>44</v>
      </c>
      <c r="AE965" s="2">
        <v>100</v>
      </c>
      <c r="AF965" s="2">
        <v>10</v>
      </c>
      <c r="AG965" s="2">
        <v>20</v>
      </c>
      <c r="AH965" s="2">
        <v>10</v>
      </c>
      <c r="AI965" s="2">
        <v>2</v>
      </c>
      <c r="AJ965" s="19">
        <v>628.31853071795865</v>
      </c>
      <c r="AK965" s="19">
        <f t="shared" si="186"/>
        <v>6.2831853071795868E-2</v>
      </c>
      <c r="AL965" s="19">
        <v>628.31853071795865</v>
      </c>
      <c r="AM965" s="19">
        <f t="shared" si="187"/>
        <v>6.2831853071795868E-2</v>
      </c>
      <c r="AN965" s="19">
        <f t="shared" si="188"/>
        <v>0</v>
      </c>
      <c r="AP965" s="24">
        <v>14.08</v>
      </c>
      <c r="AQ965" s="24">
        <f t="shared" si="189"/>
        <v>0.88467249125088587</v>
      </c>
      <c r="AR965" s="24"/>
      <c r="AS965" s="24">
        <v>9.0675767918088734</v>
      </c>
      <c r="AT965" s="24">
        <f t="shared" si="190"/>
        <v>0</v>
      </c>
      <c r="AU965" s="24"/>
      <c r="AV965" s="25">
        <f t="shared" si="191"/>
        <v>0.88467249125088587</v>
      </c>
    </row>
    <row r="966" spans="1:48" x14ac:dyDescent="0.3">
      <c r="A966" s="2" t="s">
        <v>6</v>
      </c>
      <c r="B966" s="2">
        <v>32</v>
      </c>
      <c r="C966" s="5">
        <v>39873</v>
      </c>
      <c r="D966" s="2">
        <v>25</v>
      </c>
      <c r="E966" s="2" t="s">
        <v>7</v>
      </c>
      <c r="F966" s="6" t="s">
        <v>49</v>
      </c>
      <c r="G966" s="2">
        <v>90</v>
      </c>
      <c r="H966" s="2">
        <v>5</v>
      </c>
      <c r="I966" s="2">
        <v>15</v>
      </c>
      <c r="J966" s="2">
        <v>6.25</v>
      </c>
      <c r="K966" s="2">
        <v>2</v>
      </c>
      <c r="L966" s="19">
        <v>245.43692606170259</v>
      </c>
      <c r="M966" s="19">
        <f t="shared" si="180"/>
        <v>2.4543692606170259E-2</v>
      </c>
      <c r="N966" s="19">
        <v>220.89323345553234</v>
      </c>
      <c r="O966" s="19">
        <f t="shared" si="181"/>
        <v>2.2089323345553233E-2</v>
      </c>
      <c r="P966" s="19">
        <f t="shared" si="182"/>
        <v>2.4543692606170259E-3</v>
      </c>
      <c r="R966" s="24">
        <v>14.08</v>
      </c>
      <c r="S966" s="24">
        <f t="shared" si="183"/>
        <v>0.31101767270538955</v>
      </c>
      <c r="U966" s="24">
        <v>8.461146496815287</v>
      </c>
      <c r="V966" s="24">
        <f t="shared" si="184"/>
        <v>2.0766777871360876E-2</v>
      </c>
      <c r="X966" s="25">
        <f t="shared" si="185"/>
        <v>0.29025089483402866</v>
      </c>
      <c r="AA966" s="5">
        <v>39873</v>
      </c>
      <c r="AB966" s="2">
        <v>25</v>
      </c>
      <c r="AC966" s="2" t="s">
        <v>7</v>
      </c>
      <c r="AD966" s="6" t="s">
        <v>49</v>
      </c>
      <c r="AE966" s="2">
        <v>90</v>
      </c>
      <c r="AF966" s="2">
        <v>5</v>
      </c>
      <c r="AG966" s="2">
        <v>15</v>
      </c>
      <c r="AH966" s="2">
        <v>6.25</v>
      </c>
      <c r="AI966" s="2">
        <v>2</v>
      </c>
      <c r="AJ966" s="19">
        <v>245.43692606170259</v>
      </c>
      <c r="AK966" s="19">
        <f t="shared" si="186"/>
        <v>2.4543692606170259E-2</v>
      </c>
      <c r="AL966" s="19">
        <v>220.89323345553234</v>
      </c>
      <c r="AM966" s="19">
        <f t="shared" si="187"/>
        <v>2.2089323345553233E-2</v>
      </c>
      <c r="AN966" s="19">
        <f t="shared" si="188"/>
        <v>2.4543692606170259E-3</v>
      </c>
      <c r="AP966" s="24">
        <v>14.08</v>
      </c>
      <c r="AQ966" s="24">
        <f t="shared" si="189"/>
        <v>0.31101767270538955</v>
      </c>
      <c r="AR966" s="24"/>
      <c r="AS966" s="24">
        <v>8.461146496815287</v>
      </c>
      <c r="AT966" s="24">
        <f t="shared" si="190"/>
        <v>2.0766777871360876E-2</v>
      </c>
      <c r="AU966" s="24"/>
      <c r="AV966" s="25">
        <f t="shared" si="191"/>
        <v>0.29025089483402866</v>
      </c>
    </row>
    <row r="967" spans="1:48" x14ac:dyDescent="0.3">
      <c r="A967" s="2" t="s">
        <v>6</v>
      </c>
      <c r="B967" s="2">
        <v>32</v>
      </c>
      <c r="C967" s="5">
        <v>39873</v>
      </c>
      <c r="D967" s="2">
        <v>25</v>
      </c>
      <c r="E967" s="2" t="s">
        <v>7</v>
      </c>
      <c r="F967" s="6" t="s">
        <v>44</v>
      </c>
      <c r="G967" s="2">
        <v>90</v>
      </c>
      <c r="H967" s="2">
        <v>10</v>
      </c>
      <c r="I967" s="2">
        <v>10</v>
      </c>
      <c r="J967" s="2">
        <v>7.5</v>
      </c>
      <c r="K967" s="2">
        <v>2</v>
      </c>
      <c r="L967" s="19">
        <v>353.42917352885172</v>
      </c>
      <c r="M967" s="19">
        <f t="shared" si="180"/>
        <v>3.5342917352885174E-2</v>
      </c>
      <c r="N967" s="19">
        <v>318.08625617596658</v>
      </c>
      <c r="O967" s="19">
        <f t="shared" si="181"/>
        <v>3.1808625617596661E-2</v>
      </c>
      <c r="P967" s="19">
        <f t="shared" si="182"/>
        <v>3.5342917352885125E-3</v>
      </c>
      <c r="R967" s="24">
        <v>14.08</v>
      </c>
      <c r="S967" s="24">
        <f t="shared" si="183"/>
        <v>0.447865448695761</v>
      </c>
      <c r="U967" s="24">
        <v>9.0675767918088734</v>
      </c>
      <c r="V967" s="24">
        <f t="shared" si="184"/>
        <v>3.2047461714384023E-2</v>
      </c>
      <c r="X967" s="25">
        <f t="shared" si="185"/>
        <v>0.41581798698137695</v>
      </c>
      <c r="AA967" s="5">
        <v>39873</v>
      </c>
      <c r="AB967" s="2">
        <v>25</v>
      </c>
      <c r="AC967" s="2" t="s">
        <v>7</v>
      </c>
      <c r="AD967" s="6" t="s">
        <v>44</v>
      </c>
      <c r="AE967" s="2">
        <v>90</v>
      </c>
      <c r="AF967" s="2">
        <v>10</v>
      </c>
      <c r="AG967" s="2">
        <v>10</v>
      </c>
      <c r="AH967" s="2">
        <v>7.5</v>
      </c>
      <c r="AI967" s="2">
        <v>2</v>
      </c>
      <c r="AJ967" s="19">
        <v>353.42917352885172</v>
      </c>
      <c r="AK967" s="19">
        <f t="shared" si="186"/>
        <v>3.5342917352885174E-2</v>
      </c>
      <c r="AL967" s="19">
        <v>318.08625617596658</v>
      </c>
      <c r="AM967" s="19">
        <f t="shared" si="187"/>
        <v>3.1808625617596661E-2</v>
      </c>
      <c r="AN967" s="19">
        <f t="shared" si="188"/>
        <v>3.5342917352885125E-3</v>
      </c>
      <c r="AP967" s="24">
        <v>14.08</v>
      </c>
      <c r="AQ967" s="24">
        <f t="shared" si="189"/>
        <v>0.447865448695761</v>
      </c>
      <c r="AR967" s="24"/>
      <c r="AS967" s="24">
        <v>9.0675767918088734</v>
      </c>
      <c r="AT967" s="24">
        <f t="shared" si="190"/>
        <v>3.2047461714384023E-2</v>
      </c>
      <c r="AU967" s="24"/>
      <c r="AV967" s="25">
        <f t="shared" si="191"/>
        <v>0.41581798698137695</v>
      </c>
    </row>
    <row r="968" spans="1:48" x14ac:dyDescent="0.3">
      <c r="A968" s="2" t="s">
        <v>6</v>
      </c>
      <c r="B968" s="2">
        <v>32</v>
      </c>
      <c r="C968" s="5">
        <v>39873</v>
      </c>
      <c r="D968" s="2">
        <v>25</v>
      </c>
      <c r="E968" s="2" t="s">
        <v>7</v>
      </c>
      <c r="F968" s="6" t="s">
        <v>44</v>
      </c>
      <c r="G968" s="2">
        <v>90</v>
      </c>
      <c r="H968" s="2">
        <v>10</v>
      </c>
      <c r="I968" s="2">
        <v>10</v>
      </c>
      <c r="J968" s="2">
        <v>7.5</v>
      </c>
      <c r="K968" s="2">
        <v>2</v>
      </c>
      <c r="L968" s="19">
        <v>353.42917352885172</v>
      </c>
      <c r="M968" s="19">
        <f t="shared" si="180"/>
        <v>3.5342917352885174E-2</v>
      </c>
      <c r="N968" s="19">
        <v>318.08625617596658</v>
      </c>
      <c r="O968" s="19">
        <f t="shared" si="181"/>
        <v>3.1808625617596661E-2</v>
      </c>
      <c r="P968" s="19">
        <f t="shared" si="182"/>
        <v>3.5342917352885125E-3</v>
      </c>
      <c r="R968" s="24">
        <v>14.08</v>
      </c>
      <c r="S968" s="24">
        <f t="shared" si="183"/>
        <v>0.447865448695761</v>
      </c>
      <c r="U968" s="24">
        <v>9.0675767918088734</v>
      </c>
      <c r="V968" s="24">
        <f t="shared" si="184"/>
        <v>3.2047461714384023E-2</v>
      </c>
      <c r="X968" s="25">
        <f t="shared" si="185"/>
        <v>0.41581798698137695</v>
      </c>
      <c r="AA968" s="5">
        <v>39873</v>
      </c>
      <c r="AB968" s="2">
        <v>25</v>
      </c>
      <c r="AC968" s="2" t="s">
        <v>7</v>
      </c>
      <c r="AD968" s="6" t="s">
        <v>44</v>
      </c>
      <c r="AE968" s="2">
        <v>90</v>
      </c>
      <c r="AF968" s="2">
        <v>10</v>
      </c>
      <c r="AG968" s="2">
        <v>10</v>
      </c>
      <c r="AH968" s="2">
        <v>7.5</v>
      </c>
      <c r="AI968" s="2">
        <v>2</v>
      </c>
      <c r="AJ968" s="19">
        <v>353.42917352885172</v>
      </c>
      <c r="AK968" s="19">
        <f t="shared" si="186"/>
        <v>3.5342917352885174E-2</v>
      </c>
      <c r="AL968" s="19">
        <v>318.08625617596658</v>
      </c>
      <c r="AM968" s="19">
        <f t="shared" si="187"/>
        <v>3.1808625617596661E-2</v>
      </c>
      <c r="AN968" s="19">
        <f t="shared" si="188"/>
        <v>3.5342917352885125E-3</v>
      </c>
      <c r="AP968" s="24">
        <v>14.08</v>
      </c>
      <c r="AQ968" s="24">
        <f t="shared" si="189"/>
        <v>0.447865448695761</v>
      </c>
      <c r="AR968" s="24"/>
      <c r="AS968" s="24">
        <v>9.0675767918088734</v>
      </c>
      <c r="AT968" s="24">
        <f t="shared" si="190"/>
        <v>3.2047461714384023E-2</v>
      </c>
      <c r="AU968" s="24"/>
      <c r="AV968" s="25">
        <f t="shared" si="191"/>
        <v>0.41581798698137695</v>
      </c>
    </row>
    <row r="969" spans="1:48" x14ac:dyDescent="0.3">
      <c r="A969" s="2" t="s">
        <v>6</v>
      </c>
      <c r="B969" s="2">
        <v>32</v>
      </c>
      <c r="C969" s="5">
        <v>39873</v>
      </c>
      <c r="D969" s="2">
        <v>25</v>
      </c>
      <c r="E969" s="2" t="s">
        <v>7</v>
      </c>
      <c r="F969" s="6" t="s">
        <v>44</v>
      </c>
      <c r="G969" s="2">
        <v>90</v>
      </c>
      <c r="H969" s="2">
        <v>10</v>
      </c>
      <c r="I969" s="2">
        <v>10</v>
      </c>
      <c r="J969" s="2">
        <v>7.5</v>
      </c>
      <c r="K969" s="2">
        <v>2</v>
      </c>
      <c r="L969" s="19">
        <v>353.42917352885172</v>
      </c>
      <c r="M969" s="19">
        <f t="shared" si="180"/>
        <v>3.5342917352885174E-2</v>
      </c>
      <c r="N969" s="19">
        <v>318.08625617596658</v>
      </c>
      <c r="O969" s="19">
        <f t="shared" si="181"/>
        <v>3.1808625617596661E-2</v>
      </c>
      <c r="P969" s="19">
        <f t="shared" si="182"/>
        <v>3.5342917352885125E-3</v>
      </c>
      <c r="R969" s="24">
        <v>14.08</v>
      </c>
      <c r="S969" s="24">
        <f t="shared" si="183"/>
        <v>0.447865448695761</v>
      </c>
      <c r="U969" s="24">
        <v>9.0675767918088734</v>
      </c>
      <c r="V969" s="24">
        <f t="shared" si="184"/>
        <v>3.2047461714384023E-2</v>
      </c>
      <c r="X969" s="25">
        <f t="shared" si="185"/>
        <v>0.41581798698137695</v>
      </c>
      <c r="AA969" s="5">
        <v>39873</v>
      </c>
      <c r="AB969" s="2">
        <v>25</v>
      </c>
      <c r="AC969" s="2" t="s">
        <v>7</v>
      </c>
      <c r="AD969" s="6" t="s">
        <v>44</v>
      </c>
      <c r="AE969" s="2">
        <v>90</v>
      </c>
      <c r="AF969" s="2">
        <v>10</v>
      </c>
      <c r="AG969" s="2">
        <v>10</v>
      </c>
      <c r="AH969" s="2">
        <v>7.5</v>
      </c>
      <c r="AI969" s="2">
        <v>2</v>
      </c>
      <c r="AJ969" s="19">
        <v>353.42917352885172</v>
      </c>
      <c r="AK969" s="19">
        <f t="shared" si="186"/>
        <v>3.5342917352885174E-2</v>
      </c>
      <c r="AL969" s="19">
        <v>318.08625617596658</v>
      </c>
      <c r="AM969" s="19">
        <f t="shared" si="187"/>
        <v>3.1808625617596661E-2</v>
      </c>
      <c r="AN969" s="19">
        <f t="shared" si="188"/>
        <v>3.5342917352885125E-3</v>
      </c>
      <c r="AP969" s="24">
        <v>14.08</v>
      </c>
      <c r="AQ969" s="24">
        <f t="shared" si="189"/>
        <v>0.447865448695761</v>
      </c>
      <c r="AR969" s="24"/>
      <c r="AS969" s="24">
        <v>9.0675767918088734</v>
      </c>
      <c r="AT969" s="24">
        <f t="shared" si="190"/>
        <v>3.2047461714384023E-2</v>
      </c>
      <c r="AU969" s="24"/>
      <c r="AV969" s="25">
        <f t="shared" si="191"/>
        <v>0.41581798698137695</v>
      </c>
    </row>
    <row r="970" spans="1:48" x14ac:dyDescent="0.3">
      <c r="A970" s="2" t="s">
        <v>6</v>
      </c>
      <c r="B970" s="2">
        <v>32</v>
      </c>
      <c r="C970" s="5">
        <v>39873</v>
      </c>
      <c r="D970" s="2">
        <v>25</v>
      </c>
      <c r="E970" s="2" t="s">
        <v>7</v>
      </c>
      <c r="F970" s="6" t="s">
        <v>44</v>
      </c>
      <c r="G970" s="2">
        <v>90</v>
      </c>
      <c r="H970" s="2">
        <v>10</v>
      </c>
      <c r="I970" s="2">
        <v>10</v>
      </c>
      <c r="J970" s="2">
        <v>7.5</v>
      </c>
      <c r="K970" s="2">
        <v>2</v>
      </c>
      <c r="L970" s="19">
        <v>353.42917352885172</v>
      </c>
      <c r="M970" s="19">
        <f t="shared" si="180"/>
        <v>3.5342917352885174E-2</v>
      </c>
      <c r="N970" s="19">
        <v>318.08625617596658</v>
      </c>
      <c r="O970" s="19">
        <f t="shared" si="181"/>
        <v>3.1808625617596661E-2</v>
      </c>
      <c r="P970" s="19">
        <f t="shared" si="182"/>
        <v>3.5342917352885125E-3</v>
      </c>
      <c r="R970" s="24">
        <v>14.08</v>
      </c>
      <c r="S970" s="24">
        <f t="shared" si="183"/>
        <v>0.447865448695761</v>
      </c>
      <c r="U970" s="24">
        <v>9.0675767918088734</v>
      </c>
      <c r="V970" s="24">
        <f t="shared" si="184"/>
        <v>3.2047461714384023E-2</v>
      </c>
      <c r="X970" s="25">
        <f t="shared" si="185"/>
        <v>0.41581798698137695</v>
      </c>
      <c r="AA970" s="5">
        <v>39873</v>
      </c>
      <c r="AB970" s="2">
        <v>25</v>
      </c>
      <c r="AC970" s="2" t="s">
        <v>7</v>
      </c>
      <c r="AD970" s="6" t="s">
        <v>44</v>
      </c>
      <c r="AE970" s="2">
        <v>90</v>
      </c>
      <c r="AF970" s="2">
        <v>10</v>
      </c>
      <c r="AG970" s="2">
        <v>10</v>
      </c>
      <c r="AH970" s="2">
        <v>7.5</v>
      </c>
      <c r="AI970" s="2">
        <v>2</v>
      </c>
      <c r="AJ970" s="19">
        <v>353.42917352885172</v>
      </c>
      <c r="AK970" s="19">
        <f t="shared" si="186"/>
        <v>3.5342917352885174E-2</v>
      </c>
      <c r="AL970" s="19">
        <v>318.08625617596658</v>
      </c>
      <c r="AM970" s="19">
        <f t="shared" si="187"/>
        <v>3.1808625617596661E-2</v>
      </c>
      <c r="AN970" s="19">
        <f t="shared" si="188"/>
        <v>3.5342917352885125E-3</v>
      </c>
      <c r="AP970" s="24">
        <v>14.08</v>
      </c>
      <c r="AQ970" s="24">
        <f t="shared" si="189"/>
        <v>0.447865448695761</v>
      </c>
      <c r="AR970" s="24"/>
      <c r="AS970" s="24">
        <v>9.0675767918088734</v>
      </c>
      <c r="AT970" s="24">
        <f t="shared" si="190"/>
        <v>3.2047461714384023E-2</v>
      </c>
      <c r="AU970" s="24"/>
      <c r="AV970" s="25">
        <f t="shared" si="191"/>
        <v>0.41581798698137695</v>
      </c>
    </row>
    <row r="971" spans="1:48" x14ac:dyDescent="0.3">
      <c r="A971" s="2" t="s">
        <v>6</v>
      </c>
      <c r="B971" s="2">
        <v>32</v>
      </c>
      <c r="C971" s="5">
        <v>39873</v>
      </c>
      <c r="D971" s="2">
        <v>25</v>
      </c>
      <c r="E971" s="2" t="s">
        <v>7</v>
      </c>
      <c r="F971" s="6" t="s">
        <v>25</v>
      </c>
      <c r="G971" s="2">
        <v>70</v>
      </c>
      <c r="H971" s="2">
        <v>10</v>
      </c>
      <c r="I971" s="2">
        <v>10</v>
      </c>
      <c r="J971" s="2">
        <v>7.5</v>
      </c>
      <c r="K971" s="2">
        <v>2</v>
      </c>
      <c r="L971" s="19">
        <v>353.42917352885172</v>
      </c>
      <c r="M971" s="19">
        <f t="shared" si="180"/>
        <v>3.5342917352885174E-2</v>
      </c>
      <c r="N971" s="19">
        <v>247.40042147019619</v>
      </c>
      <c r="O971" s="19">
        <f t="shared" si="181"/>
        <v>2.4740042147019619E-2</v>
      </c>
      <c r="P971" s="19">
        <f t="shared" si="182"/>
        <v>1.0602875205865555E-2</v>
      </c>
      <c r="R971" s="24">
        <v>14.08</v>
      </c>
      <c r="S971" s="24">
        <f t="shared" si="183"/>
        <v>0.34833979343003624</v>
      </c>
      <c r="U971" s="24">
        <v>10.218461538461538</v>
      </c>
      <c r="V971" s="24">
        <f t="shared" si="184"/>
        <v>0.10834507248824464</v>
      </c>
      <c r="X971" s="25">
        <f t="shared" si="185"/>
        <v>0.23999472094179158</v>
      </c>
      <c r="AA971" s="5">
        <v>39873</v>
      </c>
      <c r="AB971" s="2">
        <v>25</v>
      </c>
      <c r="AC971" s="2" t="s">
        <v>7</v>
      </c>
      <c r="AD971" s="6" t="s">
        <v>25</v>
      </c>
      <c r="AE971" s="2">
        <v>70</v>
      </c>
      <c r="AF971" s="2">
        <v>10</v>
      </c>
      <c r="AG971" s="2">
        <v>10</v>
      </c>
      <c r="AH971" s="2">
        <v>7.5</v>
      </c>
      <c r="AI971" s="2">
        <v>2</v>
      </c>
      <c r="AJ971" s="19">
        <v>353.42917352885172</v>
      </c>
      <c r="AK971" s="19">
        <f t="shared" si="186"/>
        <v>3.5342917352885174E-2</v>
      </c>
      <c r="AL971" s="19">
        <v>247.40042147019619</v>
      </c>
      <c r="AM971" s="19">
        <f t="shared" si="187"/>
        <v>2.4740042147019619E-2</v>
      </c>
      <c r="AN971" s="19">
        <f t="shared" si="188"/>
        <v>1.0602875205865555E-2</v>
      </c>
      <c r="AP971" s="24">
        <v>14.08</v>
      </c>
      <c r="AQ971" s="24">
        <f t="shared" si="189"/>
        <v>0.34833979343003624</v>
      </c>
      <c r="AR971" s="24"/>
      <c r="AS971" s="24">
        <v>10.218461538461538</v>
      </c>
      <c r="AT971" s="24">
        <f t="shared" si="190"/>
        <v>0.10834507248824464</v>
      </c>
      <c r="AU971" s="24"/>
      <c r="AV971" s="25">
        <f t="shared" si="191"/>
        <v>0.23999472094179158</v>
      </c>
    </row>
    <row r="972" spans="1:48" x14ac:dyDescent="0.3">
      <c r="A972" s="2" t="s">
        <v>6</v>
      </c>
      <c r="B972" s="2">
        <v>32</v>
      </c>
      <c r="C972" s="5">
        <v>39873</v>
      </c>
      <c r="D972" s="2">
        <v>25</v>
      </c>
      <c r="E972" s="2" t="s">
        <v>7</v>
      </c>
      <c r="F972" s="6" t="s">
        <v>42</v>
      </c>
      <c r="G972" s="2">
        <v>70</v>
      </c>
      <c r="H972" s="2">
        <v>15</v>
      </c>
      <c r="I972" s="2">
        <v>20</v>
      </c>
      <c r="J972" s="2">
        <v>12.5</v>
      </c>
      <c r="K972" s="2">
        <v>2</v>
      </c>
      <c r="L972" s="19">
        <v>981.74770424681037</v>
      </c>
      <c r="M972" s="19">
        <f t="shared" si="180"/>
        <v>9.8174770424681035E-2</v>
      </c>
      <c r="N972" s="19">
        <v>687.22339297276721</v>
      </c>
      <c r="O972" s="19">
        <f t="shared" si="181"/>
        <v>6.8722339297276724E-2</v>
      </c>
      <c r="P972" s="19">
        <f t="shared" si="182"/>
        <v>2.945243112740431E-2</v>
      </c>
      <c r="R972" s="24">
        <v>14.08</v>
      </c>
      <c r="S972" s="24">
        <f t="shared" si="183"/>
        <v>0.96761053730565627</v>
      </c>
      <c r="U972" s="24">
        <v>8.1999999999999993</v>
      </c>
      <c r="V972" s="24">
        <f t="shared" si="184"/>
        <v>0.24150993524471531</v>
      </c>
      <c r="X972" s="25">
        <f t="shared" si="185"/>
        <v>0.72610060206094096</v>
      </c>
      <c r="AA972" s="5">
        <v>39873</v>
      </c>
      <c r="AB972" s="2">
        <v>25</v>
      </c>
      <c r="AC972" s="2" t="s">
        <v>7</v>
      </c>
      <c r="AD972" s="6" t="s">
        <v>42</v>
      </c>
      <c r="AE972" s="2">
        <v>70</v>
      </c>
      <c r="AF972" s="2">
        <v>15</v>
      </c>
      <c r="AG972" s="2">
        <v>20</v>
      </c>
      <c r="AH972" s="2">
        <v>12.5</v>
      </c>
      <c r="AI972" s="2">
        <v>2</v>
      </c>
      <c r="AJ972" s="19">
        <v>981.74770424681037</v>
      </c>
      <c r="AK972" s="19">
        <f t="shared" si="186"/>
        <v>9.8174770424681035E-2</v>
      </c>
      <c r="AL972" s="19">
        <v>687.22339297276721</v>
      </c>
      <c r="AM972" s="19">
        <f t="shared" si="187"/>
        <v>6.8722339297276724E-2</v>
      </c>
      <c r="AN972" s="19">
        <f t="shared" si="188"/>
        <v>2.945243112740431E-2</v>
      </c>
      <c r="AP972" s="24">
        <v>14.08</v>
      </c>
      <c r="AQ972" s="24">
        <f t="shared" si="189"/>
        <v>0.96761053730565627</v>
      </c>
      <c r="AR972" s="24"/>
      <c r="AS972" s="24">
        <v>8.1999999999999993</v>
      </c>
      <c r="AT972" s="24">
        <f t="shared" si="190"/>
        <v>0.24150993524471531</v>
      </c>
      <c r="AU972" s="24"/>
      <c r="AV972" s="25">
        <f t="shared" si="191"/>
        <v>0.72610060206094096</v>
      </c>
    </row>
    <row r="973" spans="1:48" x14ac:dyDescent="0.3">
      <c r="A973" s="2" t="s">
        <v>6</v>
      </c>
      <c r="B973" s="2">
        <v>32</v>
      </c>
      <c r="C973" s="5">
        <v>39873</v>
      </c>
      <c r="D973" s="2">
        <v>25</v>
      </c>
      <c r="E973" s="2" t="s">
        <v>7</v>
      </c>
      <c r="F973" s="6" t="s">
        <v>46</v>
      </c>
      <c r="G973" s="2">
        <v>80</v>
      </c>
      <c r="H973" s="2">
        <v>10</v>
      </c>
      <c r="I973" s="2">
        <v>25</v>
      </c>
      <c r="J973" s="2">
        <v>11.25</v>
      </c>
      <c r="K973" s="2">
        <v>3</v>
      </c>
      <c r="L973" s="19">
        <v>1192.8234606598746</v>
      </c>
      <c r="M973" s="19">
        <f t="shared" si="180"/>
        <v>0.11928234606598746</v>
      </c>
      <c r="N973" s="19">
        <v>954.25876852789975</v>
      </c>
      <c r="O973" s="19">
        <f t="shared" si="181"/>
        <v>9.542587685278997E-2</v>
      </c>
      <c r="P973" s="19">
        <f t="shared" si="182"/>
        <v>2.3856469213197493E-2</v>
      </c>
      <c r="R973" s="24">
        <v>14.08</v>
      </c>
      <c r="S973" s="24">
        <f t="shared" si="183"/>
        <v>1.3435963460872828</v>
      </c>
      <c r="U973" s="24">
        <v>12.651428571428571</v>
      </c>
      <c r="V973" s="24">
        <f t="shared" si="184"/>
        <v>0.30181841621725286</v>
      </c>
      <c r="X973" s="25">
        <f t="shared" si="185"/>
        <v>1.04177792987003</v>
      </c>
      <c r="AA973" s="5">
        <v>39873</v>
      </c>
      <c r="AB973" s="2">
        <v>25</v>
      </c>
      <c r="AC973" s="2" t="s">
        <v>7</v>
      </c>
      <c r="AD973" s="6" t="s">
        <v>46</v>
      </c>
      <c r="AE973" s="2">
        <v>80</v>
      </c>
      <c r="AF973" s="2">
        <v>10</v>
      </c>
      <c r="AG973" s="2">
        <v>25</v>
      </c>
      <c r="AH973" s="2">
        <v>11.25</v>
      </c>
      <c r="AI973" s="2">
        <v>3</v>
      </c>
      <c r="AJ973" s="19">
        <v>1192.8234606598746</v>
      </c>
      <c r="AK973" s="19">
        <f t="shared" si="186"/>
        <v>0.11928234606598746</v>
      </c>
      <c r="AL973" s="19">
        <v>954.25876852789975</v>
      </c>
      <c r="AM973" s="19">
        <f t="shared" si="187"/>
        <v>9.542587685278997E-2</v>
      </c>
      <c r="AN973" s="19">
        <f t="shared" si="188"/>
        <v>2.3856469213197493E-2</v>
      </c>
      <c r="AP973" s="24">
        <v>14.08</v>
      </c>
      <c r="AQ973" s="24">
        <f t="shared" si="189"/>
        <v>1.3435963460872828</v>
      </c>
      <c r="AR973" s="24"/>
      <c r="AS973" s="24">
        <v>12.651428571428571</v>
      </c>
      <c r="AT973" s="24">
        <f t="shared" si="190"/>
        <v>0.30181841621725286</v>
      </c>
      <c r="AU973" s="24"/>
      <c r="AV973" s="25">
        <f t="shared" si="191"/>
        <v>1.04177792987003</v>
      </c>
    </row>
    <row r="974" spans="1:48" x14ac:dyDescent="0.3">
      <c r="A974" s="2" t="s">
        <v>6</v>
      </c>
      <c r="B974" s="2">
        <v>32</v>
      </c>
      <c r="C974" s="5">
        <v>39873</v>
      </c>
      <c r="D974" s="2">
        <v>25</v>
      </c>
      <c r="E974" s="2" t="s">
        <v>7</v>
      </c>
      <c r="F974" s="6" t="s">
        <v>53</v>
      </c>
      <c r="G974" s="2">
        <v>60</v>
      </c>
      <c r="H974" s="2">
        <v>30</v>
      </c>
      <c r="I974" s="2">
        <v>35</v>
      </c>
      <c r="J974" s="2">
        <v>23.75</v>
      </c>
      <c r="K974" s="2">
        <v>2</v>
      </c>
      <c r="L974" s="19">
        <v>3544.1092123309854</v>
      </c>
      <c r="M974" s="19">
        <f t="shared" si="180"/>
        <v>0.35441092123309853</v>
      </c>
      <c r="N974" s="19">
        <v>2126.4655273985913</v>
      </c>
      <c r="O974" s="19">
        <f t="shared" si="181"/>
        <v>0.21264655273985913</v>
      </c>
      <c r="P974" s="19">
        <f t="shared" si="182"/>
        <v>0.1417643684932394</v>
      </c>
      <c r="R974" s="24">
        <v>6.51</v>
      </c>
      <c r="S974" s="24">
        <f t="shared" si="183"/>
        <v>1.3843290583364829</v>
      </c>
      <c r="U974" s="24">
        <v>8.2509316770186327</v>
      </c>
      <c r="V974" s="24">
        <f t="shared" si="184"/>
        <v>1.1696881186734112</v>
      </c>
      <c r="X974" s="25">
        <f t="shared" si="185"/>
        <v>0.21464093966307174</v>
      </c>
      <c r="AA974" s="5">
        <v>39873</v>
      </c>
      <c r="AB974" s="2">
        <v>25</v>
      </c>
      <c r="AC974" s="2" t="s">
        <v>7</v>
      </c>
      <c r="AD974" s="6" t="s">
        <v>53</v>
      </c>
      <c r="AE974" s="2">
        <v>60</v>
      </c>
      <c r="AF974" s="2">
        <v>30</v>
      </c>
      <c r="AG974" s="2">
        <v>35</v>
      </c>
      <c r="AH974" s="2">
        <v>23.75</v>
      </c>
      <c r="AI974" s="2">
        <v>2</v>
      </c>
      <c r="AJ974" s="19">
        <v>3544.1092123309854</v>
      </c>
      <c r="AK974" s="19">
        <f t="shared" si="186"/>
        <v>0.35441092123309853</v>
      </c>
      <c r="AL974" s="19">
        <v>2126.4655273985913</v>
      </c>
      <c r="AM974" s="19">
        <f t="shared" si="187"/>
        <v>0.21264655273985913</v>
      </c>
      <c r="AN974" s="19">
        <f t="shared" si="188"/>
        <v>0.1417643684932394</v>
      </c>
      <c r="AP974" s="24">
        <v>6.51</v>
      </c>
      <c r="AQ974" s="24">
        <f t="shared" si="189"/>
        <v>1.3843290583364829</v>
      </c>
      <c r="AR974" s="24"/>
      <c r="AS974" s="24">
        <v>8.2509316770186327</v>
      </c>
      <c r="AT974" s="24">
        <f t="shared" si="190"/>
        <v>1.1696881186734112</v>
      </c>
      <c r="AU974" s="24"/>
      <c r="AV974" s="25">
        <f t="shared" si="191"/>
        <v>0.21464093966307174</v>
      </c>
    </row>
    <row r="975" spans="1:48" x14ac:dyDescent="0.3">
      <c r="A975" s="2" t="s">
        <v>6</v>
      </c>
      <c r="B975" s="2">
        <v>32</v>
      </c>
      <c r="C975" s="5">
        <v>39873</v>
      </c>
      <c r="D975" s="2">
        <v>25</v>
      </c>
      <c r="E975" s="2" t="s">
        <v>7</v>
      </c>
      <c r="F975" s="6" t="s">
        <v>43</v>
      </c>
      <c r="G975" s="2">
        <v>10</v>
      </c>
      <c r="H975" s="2">
        <v>15</v>
      </c>
      <c r="I975" s="2">
        <v>15</v>
      </c>
      <c r="J975" s="2">
        <v>11.25</v>
      </c>
      <c r="K975" s="2">
        <v>2</v>
      </c>
      <c r="L975" s="19">
        <v>795.21564043991634</v>
      </c>
      <c r="M975" s="19">
        <f t="shared" si="180"/>
        <v>7.9521564043991633E-2</v>
      </c>
      <c r="N975" s="19">
        <v>79.521564043991646</v>
      </c>
      <c r="O975" s="19">
        <f t="shared" si="181"/>
        <v>7.9521564043991654E-3</v>
      </c>
      <c r="P975" s="19">
        <f t="shared" si="182"/>
        <v>7.1569407639592464E-2</v>
      </c>
      <c r="R975" s="24">
        <v>14.08</v>
      </c>
      <c r="S975" s="24">
        <f t="shared" si="183"/>
        <v>0.11196636217394025</v>
      </c>
      <c r="U975" s="24">
        <v>8.1999999999999993</v>
      </c>
      <c r="V975" s="24">
        <f t="shared" si="184"/>
        <v>0.58686914264465817</v>
      </c>
      <c r="X975" s="25">
        <f t="shared" si="185"/>
        <v>-0.47490278047071793</v>
      </c>
      <c r="AA975" s="5">
        <v>39873</v>
      </c>
      <c r="AB975" s="2">
        <v>25</v>
      </c>
      <c r="AC975" s="2" t="s">
        <v>7</v>
      </c>
      <c r="AD975" s="6" t="s">
        <v>43</v>
      </c>
      <c r="AE975" s="2">
        <v>10</v>
      </c>
      <c r="AF975" s="2">
        <v>15</v>
      </c>
      <c r="AG975" s="2">
        <v>15</v>
      </c>
      <c r="AH975" s="2">
        <v>11.25</v>
      </c>
      <c r="AI975" s="2">
        <v>2</v>
      </c>
      <c r="AJ975" s="19">
        <v>795.21564043991634</v>
      </c>
      <c r="AK975" s="19">
        <f t="shared" si="186"/>
        <v>7.9521564043991633E-2</v>
      </c>
      <c r="AL975" s="19">
        <v>79.521564043991646</v>
      </c>
      <c r="AM975" s="19">
        <f t="shared" si="187"/>
        <v>7.9521564043991654E-3</v>
      </c>
      <c r="AN975" s="19">
        <f t="shared" si="188"/>
        <v>7.1569407639592464E-2</v>
      </c>
      <c r="AP975" s="24">
        <v>14.08</v>
      </c>
      <c r="AQ975" s="24">
        <f t="shared" si="189"/>
        <v>0.11196636217394025</v>
      </c>
      <c r="AR975" s="24"/>
      <c r="AS975" s="24">
        <v>8.1999999999999993</v>
      </c>
      <c r="AT975" s="24">
        <f t="shared" si="190"/>
        <v>0.58686914264465817</v>
      </c>
      <c r="AU975" s="24"/>
      <c r="AV975" s="25">
        <f t="shared" si="191"/>
        <v>-0.47490278047071793</v>
      </c>
    </row>
    <row r="976" spans="1:48" x14ac:dyDescent="0.3">
      <c r="A976" s="2" t="s">
        <v>6</v>
      </c>
      <c r="B976" s="2">
        <v>32</v>
      </c>
      <c r="C976" s="5">
        <v>39873</v>
      </c>
      <c r="D976" s="2">
        <v>25</v>
      </c>
      <c r="E976" s="2" t="s">
        <v>7</v>
      </c>
      <c r="F976" s="6" t="s">
        <v>44</v>
      </c>
      <c r="G976" s="2">
        <v>90</v>
      </c>
      <c r="H976" s="2">
        <v>8</v>
      </c>
      <c r="I976" s="2">
        <v>13</v>
      </c>
      <c r="J976" s="2">
        <v>7.25</v>
      </c>
      <c r="K976" s="2">
        <v>2</v>
      </c>
      <c r="L976" s="19">
        <v>330.259927708627</v>
      </c>
      <c r="M976" s="19">
        <f t="shared" si="180"/>
        <v>3.3025992770862697E-2</v>
      </c>
      <c r="N976" s="19">
        <v>297.23393493776433</v>
      </c>
      <c r="O976" s="19">
        <f t="shared" si="181"/>
        <v>2.9723393493776434E-2</v>
      </c>
      <c r="P976" s="19">
        <f t="shared" si="182"/>
        <v>3.3025992770862635E-3</v>
      </c>
      <c r="R976" s="24">
        <v>14.08</v>
      </c>
      <c r="S976" s="24">
        <f t="shared" si="183"/>
        <v>0.41850538039237217</v>
      </c>
      <c r="U976" s="24">
        <v>9.0675767918088734</v>
      </c>
      <c r="V976" s="24">
        <f t="shared" si="184"/>
        <v>2.9946572557552165E-2</v>
      </c>
      <c r="X976" s="25">
        <f t="shared" si="185"/>
        <v>0.38855880783482</v>
      </c>
      <c r="AA976" s="5">
        <v>39873</v>
      </c>
      <c r="AB976" s="2">
        <v>25</v>
      </c>
      <c r="AC976" s="2" t="s">
        <v>7</v>
      </c>
      <c r="AD976" s="6" t="s">
        <v>44</v>
      </c>
      <c r="AE976" s="2">
        <v>90</v>
      </c>
      <c r="AF976" s="2">
        <v>8</v>
      </c>
      <c r="AG976" s="2">
        <v>13</v>
      </c>
      <c r="AH976" s="2">
        <v>7.25</v>
      </c>
      <c r="AI976" s="2">
        <v>2</v>
      </c>
      <c r="AJ976" s="19">
        <v>330.259927708627</v>
      </c>
      <c r="AK976" s="19">
        <f t="shared" si="186"/>
        <v>3.3025992770862697E-2</v>
      </c>
      <c r="AL976" s="19">
        <v>297.23393493776433</v>
      </c>
      <c r="AM976" s="19">
        <f t="shared" si="187"/>
        <v>2.9723393493776434E-2</v>
      </c>
      <c r="AN976" s="19">
        <f t="shared" si="188"/>
        <v>3.3025992770862635E-3</v>
      </c>
      <c r="AP976" s="24">
        <v>14.08</v>
      </c>
      <c r="AQ976" s="24">
        <f t="shared" si="189"/>
        <v>0.41850538039237217</v>
      </c>
      <c r="AR976" s="24"/>
      <c r="AS976" s="24">
        <v>9.0675767918088734</v>
      </c>
      <c r="AT976" s="24">
        <f t="shared" si="190"/>
        <v>2.9946572557552165E-2</v>
      </c>
      <c r="AU976" s="24"/>
      <c r="AV976" s="25">
        <f t="shared" si="191"/>
        <v>0.38855880783482</v>
      </c>
    </row>
    <row r="977" spans="1:48" x14ac:dyDescent="0.3">
      <c r="A977" s="2" t="s">
        <v>6</v>
      </c>
      <c r="B977" s="2">
        <v>32</v>
      </c>
      <c r="C977" s="5">
        <v>39873</v>
      </c>
      <c r="D977" s="2">
        <v>25</v>
      </c>
      <c r="E977" s="2" t="s">
        <v>7</v>
      </c>
      <c r="F977" s="6" t="s">
        <v>44</v>
      </c>
      <c r="G977" s="2">
        <v>90</v>
      </c>
      <c r="H977" s="2">
        <v>8</v>
      </c>
      <c r="I977" s="2">
        <v>13</v>
      </c>
      <c r="J977" s="2">
        <v>7.25</v>
      </c>
      <c r="K977" s="2">
        <v>2</v>
      </c>
      <c r="L977" s="19">
        <v>330.259927708627</v>
      </c>
      <c r="M977" s="19">
        <f t="shared" si="180"/>
        <v>3.3025992770862697E-2</v>
      </c>
      <c r="N977" s="19">
        <v>297.23393493776433</v>
      </c>
      <c r="O977" s="19">
        <f t="shared" si="181"/>
        <v>2.9723393493776434E-2</v>
      </c>
      <c r="P977" s="19">
        <f t="shared" si="182"/>
        <v>3.3025992770862635E-3</v>
      </c>
      <c r="R977" s="24">
        <v>14.08</v>
      </c>
      <c r="S977" s="24">
        <f t="shared" si="183"/>
        <v>0.41850538039237217</v>
      </c>
      <c r="U977" s="24">
        <v>9.0675767918088734</v>
      </c>
      <c r="V977" s="24">
        <f t="shared" si="184"/>
        <v>2.9946572557552165E-2</v>
      </c>
      <c r="X977" s="25">
        <f t="shared" si="185"/>
        <v>0.38855880783482</v>
      </c>
      <c r="AA977" s="5">
        <v>39873</v>
      </c>
      <c r="AB977" s="2">
        <v>25</v>
      </c>
      <c r="AC977" s="2" t="s">
        <v>7</v>
      </c>
      <c r="AD977" s="6" t="s">
        <v>44</v>
      </c>
      <c r="AE977" s="2">
        <v>90</v>
      </c>
      <c r="AF977" s="2">
        <v>8</v>
      </c>
      <c r="AG977" s="2">
        <v>13</v>
      </c>
      <c r="AH977" s="2">
        <v>7.25</v>
      </c>
      <c r="AI977" s="2">
        <v>2</v>
      </c>
      <c r="AJ977" s="19">
        <v>330.259927708627</v>
      </c>
      <c r="AK977" s="19">
        <f t="shared" si="186"/>
        <v>3.3025992770862697E-2</v>
      </c>
      <c r="AL977" s="19">
        <v>297.23393493776433</v>
      </c>
      <c r="AM977" s="19">
        <f t="shared" si="187"/>
        <v>2.9723393493776434E-2</v>
      </c>
      <c r="AN977" s="19">
        <f t="shared" si="188"/>
        <v>3.3025992770862635E-3</v>
      </c>
      <c r="AP977" s="24">
        <v>14.08</v>
      </c>
      <c r="AQ977" s="24">
        <f t="shared" si="189"/>
        <v>0.41850538039237217</v>
      </c>
      <c r="AR977" s="24"/>
      <c r="AS977" s="24">
        <v>9.0675767918088734</v>
      </c>
      <c r="AT977" s="24">
        <f t="shared" si="190"/>
        <v>2.9946572557552165E-2</v>
      </c>
      <c r="AU977" s="24"/>
      <c r="AV977" s="25">
        <f t="shared" si="191"/>
        <v>0.38855880783482</v>
      </c>
    </row>
    <row r="978" spans="1:48" x14ac:dyDescent="0.3">
      <c r="A978" s="2" t="s">
        <v>6</v>
      </c>
      <c r="B978" s="2">
        <v>32</v>
      </c>
      <c r="C978" s="5">
        <v>39873</v>
      </c>
      <c r="D978" s="2">
        <v>25</v>
      </c>
      <c r="E978" s="2" t="s">
        <v>7</v>
      </c>
      <c r="F978" s="6" t="s">
        <v>44</v>
      </c>
      <c r="G978" s="2">
        <v>90</v>
      </c>
      <c r="H978" s="2">
        <v>8</v>
      </c>
      <c r="I978" s="2">
        <v>13</v>
      </c>
      <c r="J978" s="2">
        <v>7.25</v>
      </c>
      <c r="K978" s="2">
        <v>2</v>
      </c>
      <c r="L978" s="19">
        <v>330.259927708627</v>
      </c>
      <c r="M978" s="19">
        <f t="shared" si="180"/>
        <v>3.3025992770862697E-2</v>
      </c>
      <c r="N978" s="19">
        <v>297.23393493776433</v>
      </c>
      <c r="O978" s="19">
        <f t="shared" si="181"/>
        <v>2.9723393493776434E-2</v>
      </c>
      <c r="P978" s="19">
        <f t="shared" si="182"/>
        <v>3.3025992770862635E-3</v>
      </c>
      <c r="R978" s="24">
        <v>14.08</v>
      </c>
      <c r="S978" s="24">
        <f t="shared" si="183"/>
        <v>0.41850538039237217</v>
      </c>
      <c r="U978" s="24">
        <v>9.0675767918088734</v>
      </c>
      <c r="V978" s="24">
        <f t="shared" si="184"/>
        <v>2.9946572557552165E-2</v>
      </c>
      <c r="X978" s="25">
        <f t="shared" si="185"/>
        <v>0.38855880783482</v>
      </c>
      <c r="AA978" s="5">
        <v>39873</v>
      </c>
      <c r="AB978" s="2">
        <v>25</v>
      </c>
      <c r="AC978" s="2" t="s">
        <v>7</v>
      </c>
      <c r="AD978" s="6" t="s">
        <v>44</v>
      </c>
      <c r="AE978" s="2">
        <v>90</v>
      </c>
      <c r="AF978" s="2">
        <v>8</v>
      </c>
      <c r="AG978" s="2">
        <v>13</v>
      </c>
      <c r="AH978" s="2">
        <v>7.25</v>
      </c>
      <c r="AI978" s="2">
        <v>2</v>
      </c>
      <c r="AJ978" s="19">
        <v>330.259927708627</v>
      </c>
      <c r="AK978" s="19">
        <f t="shared" si="186"/>
        <v>3.3025992770862697E-2</v>
      </c>
      <c r="AL978" s="19">
        <v>297.23393493776433</v>
      </c>
      <c r="AM978" s="19">
        <f t="shared" si="187"/>
        <v>2.9723393493776434E-2</v>
      </c>
      <c r="AN978" s="19">
        <f t="shared" si="188"/>
        <v>3.3025992770862635E-3</v>
      </c>
      <c r="AP978" s="24">
        <v>14.08</v>
      </c>
      <c r="AQ978" s="24">
        <f t="shared" si="189"/>
        <v>0.41850538039237217</v>
      </c>
      <c r="AR978" s="24"/>
      <c r="AS978" s="24">
        <v>9.0675767918088734</v>
      </c>
      <c r="AT978" s="24">
        <f t="shared" si="190"/>
        <v>2.9946572557552165E-2</v>
      </c>
      <c r="AU978" s="24"/>
      <c r="AV978" s="25">
        <f t="shared" si="191"/>
        <v>0.38855880783482</v>
      </c>
    </row>
    <row r="979" spans="1:48" x14ac:dyDescent="0.3">
      <c r="A979" s="2" t="s">
        <v>6</v>
      </c>
      <c r="B979" s="2">
        <v>32</v>
      </c>
      <c r="C979" s="5">
        <v>39873</v>
      </c>
      <c r="D979" s="2">
        <v>25</v>
      </c>
      <c r="E979" s="2" t="s">
        <v>7</v>
      </c>
      <c r="F979" s="6" t="s">
        <v>44</v>
      </c>
      <c r="G979" s="2">
        <v>90</v>
      </c>
      <c r="H979" s="2">
        <v>8</v>
      </c>
      <c r="I979" s="2">
        <v>13</v>
      </c>
      <c r="J979" s="2">
        <v>7.25</v>
      </c>
      <c r="K979" s="2">
        <v>2</v>
      </c>
      <c r="L979" s="19">
        <v>330.259927708627</v>
      </c>
      <c r="M979" s="19">
        <f t="shared" si="180"/>
        <v>3.3025992770862697E-2</v>
      </c>
      <c r="N979" s="19">
        <v>297.23393493776433</v>
      </c>
      <c r="O979" s="19">
        <f t="shared" si="181"/>
        <v>2.9723393493776434E-2</v>
      </c>
      <c r="P979" s="19">
        <f t="shared" si="182"/>
        <v>3.3025992770862635E-3</v>
      </c>
      <c r="R979" s="24">
        <v>14.08</v>
      </c>
      <c r="S979" s="24">
        <f t="shared" si="183"/>
        <v>0.41850538039237217</v>
      </c>
      <c r="U979" s="24">
        <v>9.0675767918088734</v>
      </c>
      <c r="V979" s="24">
        <f t="shared" si="184"/>
        <v>2.9946572557552165E-2</v>
      </c>
      <c r="X979" s="25">
        <f t="shared" si="185"/>
        <v>0.38855880783482</v>
      </c>
      <c r="AA979" s="5">
        <v>39873</v>
      </c>
      <c r="AB979" s="2">
        <v>25</v>
      </c>
      <c r="AC979" s="2" t="s">
        <v>7</v>
      </c>
      <c r="AD979" s="6" t="s">
        <v>44</v>
      </c>
      <c r="AE979" s="2">
        <v>90</v>
      </c>
      <c r="AF979" s="2">
        <v>8</v>
      </c>
      <c r="AG979" s="2">
        <v>13</v>
      </c>
      <c r="AH979" s="2">
        <v>7.25</v>
      </c>
      <c r="AI979" s="2">
        <v>2</v>
      </c>
      <c r="AJ979" s="19">
        <v>330.259927708627</v>
      </c>
      <c r="AK979" s="19">
        <f t="shared" si="186"/>
        <v>3.3025992770862697E-2</v>
      </c>
      <c r="AL979" s="19">
        <v>297.23393493776433</v>
      </c>
      <c r="AM979" s="19">
        <f t="shared" si="187"/>
        <v>2.9723393493776434E-2</v>
      </c>
      <c r="AN979" s="19">
        <f t="shared" si="188"/>
        <v>3.3025992770862635E-3</v>
      </c>
      <c r="AP979" s="24">
        <v>14.08</v>
      </c>
      <c r="AQ979" s="24">
        <f t="shared" si="189"/>
        <v>0.41850538039237217</v>
      </c>
      <c r="AR979" s="24"/>
      <c r="AS979" s="24">
        <v>9.0675767918088734</v>
      </c>
      <c r="AT979" s="24">
        <f t="shared" si="190"/>
        <v>2.9946572557552165E-2</v>
      </c>
      <c r="AU979" s="24"/>
      <c r="AV979" s="25">
        <f t="shared" si="191"/>
        <v>0.38855880783482</v>
      </c>
    </row>
    <row r="980" spans="1:48" x14ac:dyDescent="0.3">
      <c r="A980" s="2" t="s">
        <v>6</v>
      </c>
      <c r="B980" s="2">
        <v>32</v>
      </c>
      <c r="C980" s="5">
        <v>39873</v>
      </c>
      <c r="D980" s="2">
        <v>25</v>
      </c>
      <c r="E980" s="2" t="s">
        <v>7</v>
      </c>
      <c r="F980" s="6" t="s">
        <v>36</v>
      </c>
      <c r="G980" s="2">
        <v>10</v>
      </c>
      <c r="H980" s="2">
        <v>35</v>
      </c>
      <c r="I980" s="2">
        <v>35</v>
      </c>
      <c r="J980" s="2">
        <v>26.25</v>
      </c>
      <c r="K980" s="2">
        <v>2</v>
      </c>
      <c r="L980" s="19">
        <v>4329.5073757284335</v>
      </c>
      <c r="M980" s="19">
        <f t="shared" si="180"/>
        <v>0.43295073757284336</v>
      </c>
      <c r="N980" s="19">
        <v>432.95073757284337</v>
      </c>
      <c r="O980" s="19">
        <f t="shared" si="181"/>
        <v>4.3295073757284336E-2</v>
      </c>
      <c r="P980" s="19">
        <f t="shared" si="182"/>
        <v>0.38965566381555905</v>
      </c>
      <c r="R980" s="24">
        <v>14.08</v>
      </c>
      <c r="S980" s="24">
        <f t="shared" si="183"/>
        <v>0.60959463850256346</v>
      </c>
      <c r="U980" s="24">
        <v>8.3025000000000002</v>
      </c>
      <c r="V980" s="24">
        <f t="shared" si="184"/>
        <v>3.2351161488286793</v>
      </c>
      <c r="X980" s="25">
        <f t="shared" si="185"/>
        <v>-2.6255215103261156</v>
      </c>
      <c r="AA980" s="5">
        <v>39873</v>
      </c>
      <c r="AB980" s="2">
        <v>25</v>
      </c>
      <c r="AC980" s="2" t="s">
        <v>7</v>
      </c>
      <c r="AD980" s="6" t="s">
        <v>36</v>
      </c>
      <c r="AE980" s="2">
        <v>10</v>
      </c>
      <c r="AF980" s="2">
        <v>35</v>
      </c>
      <c r="AG980" s="2">
        <v>35</v>
      </c>
      <c r="AH980" s="2">
        <v>26.25</v>
      </c>
      <c r="AI980" s="2">
        <v>2</v>
      </c>
      <c r="AJ980" s="19">
        <v>4329.5073757284335</v>
      </c>
      <c r="AK980" s="19">
        <f t="shared" si="186"/>
        <v>0.43295073757284336</v>
      </c>
      <c r="AL980" s="19">
        <v>432.95073757284337</v>
      </c>
      <c r="AM980" s="19">
        <f t="shared" si="187"/>
        <v>4.3295073757284336E-2</v>
      </c>
      <c r="AN980" s="19">
        <f t="shared" si="188"/>
        <v>0.38965566381555905</v>
      </c>
      <c r="AP980" s="24">
        <v>14.08</v>
      </c>
      <c r="AQ980" s="24">
        <f t="shared" si="189"/>
        <v>0.60959463850256346</v>
      </c>
      <c r="AR980" s="24"/>
      <c r="AS980" s="24">
        <v>8.3025000000000002</v>
      </c>
      <c r="AT980" s="24">
        <f t="shared" si="190"/>
        <v>3.2351161488286793</v>
      </c>
      <c r="AU980" s="24"/>
      <c r="AV980" s="25">
        <f t="shared" si="191"/>
        <v>-2.6255215103261156</v>
      </c>
    </row>
    <row r="981" spans="1:48" x14ac:dyDescent="0.3">
      <c r="A981" s="2" t="s">
        <v>6</v>
      </c>
      <c r="B981" s="2">
        <v>32</v>
      </c>
      <c r="C981" s="5">
        <v>39873</v>
      </c>
      <c r="D981" s="2">
        <v>25</v>
      </c>
      <c r="E981" s="2" t="s">
        <v>7</v>
      </c>
      <c r="F981" s="6" t="s">
        <v>44</v>
      </c>
      <c r="G981" s="2">
        <v>90</v>
      </c>
      <c r="H981" s="2">
        <v>5</v>
      </c>
      <c r="I981" s="2">
        <v>15</v>
      </c>
      <c r="J981" s="2">
        <v>6.25</v>
      </c>
      <c r="K981" s="2">
        <v>2</v>
      </c>
      <c r="L981" s="19">
        <v>245.43692606170259</v>
      </c>
      <c r="M981" s="19">
        <f t="shared" si="180"/>
        <v>2.4543692606170259E-2</v>
      </c>
      <c r="N981" s="19">
        <v>220.89323345553234</v>
      </c>
      <c r="O981" s="19">
        <f t="shared" si="181"/>
        <v>2.2089323345553233E-2</v>
      </c>
      <c r="P981" s="19">
        <f t="shared" si="182"/>
        <v>2.4543692606170259E-3</v>
      </c>
      <c r="R981" s="24">
        <v>14.08</v>
      </c>
      <c r="S981" s="24">
        <f t="shared" si="183"/>
        <v>0.31101767270538955</v>
      </c>
      <c r="U981" s="24">
        <v>9.0675767918088734</v>
      </c>
      <c r="V981" s="24">
        <f t="shared" si="184"/>
        <v>2.2255181746100049E-2</v>
      </c>
      <c r="X981" s="25">
        <f t="shared" si="185"/>
        <v>0.28876249095928952</v>
      </c>
      <c r="AA981" s="5">
        <v>39873</v>
      </c>
      <c r="AB981" s="2">
        <v>25</v>
      </c>
      <c r="AC981" s="2" t="s">
        <v>7</v>
      </c>
      <c r="AD981" s="6" t="s">
        <v>44</v>
      </c>
      <c r="AE981" s="2">
        <v>90</v>
      </c>
      <c r="AF981" s="2">
        <v>5</v>
      </c>
      <c r="AG981" s="2">
        <v>15</v>
      </c>
      <c r="AH981" s="2">
        <v>6.25</v>
      </c>
      <c r="AI981" s="2">
        <v>2</v>
      </c>
      <c r="AJ981" s="19">
        <v>245.43692606170259</v>
      </c>
      <c r="AK981" s="19">
        <f t="shared" si="186"/>
        <v>2.4543692606170259E-2</v>
      </c>
      <c r="AL981" s="19">
        <v>220.89323345553234</v>
      </c>
      <c r="AM981" s="19">
        <f t="shared" si="187"/>
        <v>2.2089323345553233E-2</v>
      </c>
      <c r="AN981" s="19">
        <f t="shared" si="188"/>
        <v>2.4543692606170259E-3</v>
      </c>
      <c r="AP981" s="24">
        <v>14.08</v>
      </c>
      <c r="AQ981" s="24">
        <f t="shared" si="189"/>
        <v>0.31101767270538955</v>
      </c>
      <c r="AR981" s="24"/>
      <c r="AS981" s="24">
        <v>9.0675767918088734</v>
      </c>
      <c r="AT981" s="24">
        <f t="shared" si="190"/>
        <v>2.2255181746100049E-2</v>
      </c>
      <c r="AU981" s="24"/>
      <c r="AV981" s="25">
        <f t="shared" si="191"/>
        <v>0.28876249095928952</v>
      </c>
    </row>
    <row r="982" spans="1:48" x14ac:dyDescent="0.3">
      <c r="A982" s="2" t="s">
        <v>6</v>
      </c>
      <c r="B982" s="2">
        <v>32</v>
      </c>
      <c r="C982" s="5">
        <v>39873</v>
      </c>
      <c r="D982" s="2">
        <v>25</v>
      </c>
      <c r="E982" s="2" t="s">
        <v>7</v>
      </c>
      <c r="F982" s="6" t="s">
        <v>55</v>
      </c>
      <c r="G982" s="2">
        <v>90</v>
      </c>
      <c r="H982" s="2">
        <v>10</v>
      </c>
      <c r="I982" s="2">
        <v>15</v>
      </c>
      <c r="J982" s="2">
        <v>8.75</v>
      </c>
      <c r="K982" s="2">
        <v>2</v>
      </c>
      <c r="L982" s="19">
        <v>481.05637508093707</v>
      </c>
      <c r="M982" s="19">
        <f t="shared" si="180"/>
        <v>4.8105637508093706E-2</v>
      </c>
      <c r="N982" s="19">
        <v>432.95073757284337</v>
      </c>
      <c r="O982" s="19">
        <f t="shared" si="181"/>
        <v>4.3295073757284336E-2</v>
      </c>
      <c r="P982" s="19">
        <f t="shared" si="182"/>
        <v>4.8105637508093699E-3</v>
      </c>
      <c r="R982" s="24">
        <v>4.05</v>
      </c>
      <c r="S982" s="24">
        <f t="shared" si="183"/>
        <v>0.17534504871700154</v>
      </c>
      <c r="U982" s="24">
        <v>8.104694792715291</v>
      </c>
      <c r="V982" s="24">
        <f t="shared" si="184"/>
        <v>3.8988150981209641E-2</v>
      </c>
      <c r="X982" s="25">
        <f t="shared" si="185"/>
        <v>0.1363568977357919</v>
      </c>
      <c r="AA982" s="5">
        <v>39873</v>
      </c>
      <c r="AB982" s="2">
        <v>25</v>
      </c>
      <c r="AC982" s="2" t="s">
        <v>7</v>
      </c>
      <c r="AD982" s="6" t="s">
        <v>55</v>
      </c>
      <c r="AE982" s="2">
        <v>90</v>
      </c>
      <c r="AF982" s="2">
        <v>10</v>
      </c>
      <c r="AG982" s="2">
        <v>15</v>
      </c>
      <c r="AH982" s="2">
        <v>8.75</v>
      </c>
      <c r="AI982" s="2">
        <v>2</v>
      </c>
      <c r="AJ982" s="19">
        <v>481.05637508093707</v>
      </c>
      <c r="AK982" s="19">
        <f t="shared" si="186"/>
        <v>4.8105637508093706E-2</v>
      </c>
      <c r="AL982" s="19">
        <v>432.95073757284337</v>
      </c>
      <c r="AM982" s="19">
        <f t="shared" si="187"/>
        <v>4.3295073757284336E-2</v>
      </c>
      <c r="AN982" s="19">
        <f t="shared" si="188"/>
        <v>4.8105637508093699E-3</v>
      </c>
      <c r="AP982" s="24">
        <v>4.05</v>
      </c>
      <c r="AQ982" s="24">
        <f t="shared" si="189"/>
        <v>0.17534504871700154</v>
      </c>
      <c r="AR982" s="24"/>
      <c r="AS982" s="24">
        <v>8.104694792715291</v>
      </c>
      <c r="AT982" s="24">
        <f t="shared" si="190"/>
        <v>3.8988150981209641E-2</v>
      </c>
      <c r="AU982" s="24"/>
      <c r="AV982" s="25">
        <f t="shared" si="191"/>
        <v>0.1363568977357919</v>
      </c>
    </row>
    <row r="983" spans="1:48" x14ac:dyDescent="0.3">
      <c r="A983" s="2" t="s">
        <v>6</v>
      </c>
      <c r="B983" s="2">
        <v>32</v>
      </c>
      <c r="C983" s="5">
        <v>39873</v>
      </c>
      <c r="D983" s="2">
        <v>25</v>
      </c>
      <c r="E983" s="2" t="s">
        <v>7</v>
      </c>
      <c r="F983" s="6" t="s">
        <v>47</v>
      </c>
      <c r="G983" s="2">
        <v>60</v>
      </c>
      <c r="H983" s="2">
        <v>8</v>
      </c>
      <c r="I983" s="2">
        <v>10</v>
      </c>
      <c r="J983" s="2">
        <v>6.5</v>
      </c>
      <c r="K983" s="2">
        <v>3</v>
      </c>
      <c r="L983" s="19">
        <v>398.19686884250626</v>
      </c>
      <c r="M983" s="19">
        <f t="shared" si="180"/>
        <v>3.9819686884250624E-2</v>
      </c>
      <c r="N983" s="19">
        <v>238.91812130550375</v>
      </c>
      <c r="O983" s="19">
        <f t="shared" si="181"/>
        <v>2.3891812130550374E-2</v>
      </c>
      <c r="P983" s="19">
        <f t="shared" si="182"/>
        <v>1.592787475370025E-2</v>
      </c>
      <c r="R983" s="24">
        <v>14.08</v>
      </c>
      <c r="S983" s="24">
        <f t="shared" si="183"/>
        <v>0.33639671479814925</v>
      </c>
      <c r="U983" s="24">
        <v>11.257627118644068</v>
      </c>
      <c r="V983" s="24">
        <f t="shared" si="184"/>
        <v>0.17931007476962213</v>
      </c>
      <c r="X983" s="25">
        <f t="shared" si="185"/>
        <v>0.15708664002852712</v>
      </c>
      <c r="AA983" s="5">
        <v>39873</v>
      </c>
      <c r="AB983" s="2">
        <v>25</v>
      </c>
      <c r="AC983" s="2" t="s">
        <v>7</v>
      </c>
      <c r="AD983" s="6" t="s">
        <v>47</v>
      </c>
      <c r="AE983" s="2">
        <v>60</v>
      </c>
      <c r="AF983" s="2">
        <v>8</v>
      </c>
      <c r="AG983" s="2">
        <v>10</v>
      </c>
      <c r="AH983" s="2">
        <v>6.5</v>
      </c>
      <c r="AI983" s="2">
        <v>3</v>
      </c>
      <c r="AJ983" s="19">
        <v>398.19686884250626</v>
      </c>
      <c r="AK983" s="19">
        <f t="shared" si="186"/>
        <v>3.9819686884250624E-2</v>
      </c>
      <c r="AL983" s="19">
        <v>238.91812130550375</v>
      </c>
      <c r="AM983" s="19">
        <f t="shared" si="187"/>
        <v>2.3891812130550374E-2</v>
      </c>
      <c r="AN983" s="19">
        <f t="shared" si="188"/>
        <v>1.592787475370025E-2</v>
      </c>
      <c r="AP983" s="24">
        <v>14.08</v>
      </c>
      <c r="AQ983" s="24">
        <f t="shared" si="189"/>
        <v>0.33639671479814925</v>
      </c>
      <c r="AR983" s="24"/>
      <c r="AS983" s="24">
        <v>11.257627118644068</v>
      </c>
      <c r="AT983" s="24">
        <f t="shared" si="190"/>
        <v>0.17931007476962213</v>
      </c>
      <c r="AU983" s="24"/>
      <c r="AV983" s="25">
        <f t="shared" si="191"/>
        <v>0.15708664002852712</v>
      </c>
    </row>
    <row r="984" spans="1:48" x14ac:dyDescent="0.3">
      <c r="A984" s="2" t="s">
        <v>6</v>
      </c>
      <c r="B984" s="2">
        <v>32</v>
      </c>
      <c r="C984" s="5">
        <v>39873</v>
      </c>
      <c r="D984" s="2">
        <v>25</v>
      </c>
      <c r="E984" s="2" t="s">
        <v>7</v>
      </c>
      <c r="F984" s="6" t="s">
        <v>47</v>
      </c>
      <c r="G984" s="2">
        <v>70</v>
      </c>
      <c r="H984" s="2">
        <v>6</v>
      </c>
      <c r="I984" s="2">
        <v>12</v>
      </c>
      <c r="J984" s="2">
        <v>6</v>
      </c>
      <c r="K984" s="2">
        <v>3</v>
      </c>
      <c r="L984" s="19">
        <v>339.29200658769764</v>
      </c>
      <c r="M984" s="19">
        <f t="shared" si="180"/>
        <v>3.3929200658769768E-2</v>
      </c>
      <c r="N984" s="19">
        <v>237.50440461138834</v>
      </c>
      <c r="O984" s="19">
        <f t="shared" si="181"/>
        <v>2.3750440461138833E-2</v>
      </c>
      <c r="P984" s="19">
        <f t="shared" si="182"/>
        <v>1.0178760197630934E-2</v>
      </c>
      <c r="R984" s="24">
        <v>14.08</v>
      </c>
      <c r="S984" s="24">
        <f t="shared" si="183"/>
        <v>0.33440620169283475</v>
      </c>
      <c r="U984" s="24">
        <v>11.257627118644068</v>
      </c>
      <c r="V984" s="24">
        <f t="shared" si="184"/>
        <v>0.11458868683502486</v>
      </c>
      <c r="X984" s="25">
        <f t="shared" si="185"/>
        <v>0.21981751485780987</v>
      </c>
      <c r="AA984" s="5">
        <v>39873</v>
      </c>
      <c r="AB984" s="2">
        <v>25</v>
      </c>
      <c r="AC984" s="2" t="s">
        <v>7</v>
      </c>
      <c r="AD984" s="6" t="s">
        <v>47</v>
      </c>
      <c r="AE984" s="2">
        <v>70</v>
      </c>
      <c r="AF984" s="2">
        <v>6</v>
      </c>
      <c r="AG984" s="2">
        <v>12</v>
      </c>
      <c r="AH984" s="2">
        <v>6</v>
      </c>
      <c r="AI984" s="2">
        <v>3</v>
      </c>
      <c r="AJ984" s="19">
        <v>339.29200658769764</v>
      </c>
      <c r="AK984" s="19">
        <f t="shared" si="186"/>
        <v>3.3929200658769768E-2</v>
      </c>
      <c r="AL984" s="19">
        <v>237.50440461138834</v>
      </c>
      <c r="AM984" s="19">
        <f t="shared" si="187"/>
        <v>2.3750440461138833E-2</v>
      </c>
      <c r="AN984" s="19">
        <f t="shared" si="188"/>
        <v>1.0178760197630934E-2</v>
      </c>
      <c r="AP984" s="24">
        <v>14.08</v>
      </c>
      <c r="AQ984" s="24">
        <f t="shared" si="189"/>
        <v>0.33440620169283475</v>
      </c>
      <c r="AR984" s="24"/>
      <c r="AS984" s="24">
        <v>11.257627118644068</v>
      </c>
      <c r="AT984" s="24">
        <f t="shared" si="190"/>
        <v>0.11458868683502486</v>
      </c>
      <c r="AU984" s="24"/>
      <c r="AV984" s="25">
        <f t="shared" si="191"/>
        <v>0.21981751485780987</v>
      </c>
    </row>
    <row r="985" spans="1:48" x14ac:dyDescent="0.3">
      <c r="A985" s="2" t="s">
        <v>6</v>
      </c>
      <c r="B985" s="2">
        <v>32</v>
      </c>
      <c r="C985" s="5">
        <v>39873</v>
      </c>
      <c r="D985" s="2">
        <v>25</v>
      </c>
      <c r="E985" s="2" t="s">
        <v>7</v>
      </c>
      <c r="F985" s="6" t="s">
        <v>53</v>
      </c>
      <c r="G985" s="2">
        <v>60</v>
      </c>
      <c r="H985" s="2">
        <v>38</v>
      </c>
      <c r="I985" s="2">
        <v>35</v>
      </c>
      <c r="J985" s="2">
        <v>27.75</v>
      </c>
      <c r="K985" s="2">
        <v>2</v>
      </c>
      <c r="L985" s="19">
        <v>4838.4453856099799</v>
      </c>
      <c r="M985" s="19">
        <f t="shared" si="180"/>
        <v>0.48384453856099802</v>
      </c>
      <c r="N985" s="19">
        <v>2903.0672313659879</v>
      </c>
      <c r="O985" s="19">
        <f t="shared" si="181"/>
        <v>0.29030672313659878</v>
      </c>
      <c r="P985" s="19">
        <f t="shared" si="182"/>
        <v>0.19353781542439924</v>
      </c>
      <c r="R985" s="24">
        <v>6.51</v>
      </c>
      <c r="S985" s="24">
        <f t="shared" si="183"/>
        <v>1.889896767619258</v>
      </c>
      <c r="U985" s="24">
        <v>8.2509316770186327</v>
      </c>
      <c r="V985" s="24">
        <f t="shared" si="184"/>
        <v>1.5968672919861611</v>
      </c>
      <c r="X985" s="25">
        <f t="shared" si="185"/>
        <v>0.29302947563309689</v>
      </c>
      <c r="AA985" s="5">
        <v>39873</v>
      </c>
      <c r="AB985" s="2">
        <v>25</v>
      </c>
      <c r="AC985" s="2" t="s">
        <v>7</v>
      </c>
      <c r="AD985" s="6" t="s">
        <v>53</v>
      </c>
      <c r="AE985" s="2">
        <v>60</v>
      </c>
      <c r="AF985" s="2">
        <v>38</v>
      </c>
      <c r="AG985" s="2">
        <v>35</v>
      </c>
      <c r="AH985" s="2">
        <v>27.75</v>
      </c>
      <c r="AI985" s="2">
        <v>2</v>
      </c>
      <c r="AJ985" s="19">
        <v>4838.4453856099799</v>
      </c>
      <c r="AK985" s="19">
        <f t="shared" si="186"/>
        <v>0.48384453856099802</v>
      </c>
      <c r="AL985" s="19">
        <v>2903.0672313659879</v>
      </c>
      <c r="AM985" s="19">
        <f t="shared" si="187"/>
        <v>0.29030672313659878</v>
      </c>
      <c r="AN985" s="19">
        <f t="shared" si="188"/>
        <v>0.19353781542439924</v>
      </c>
      <c r="AP985" s="24">
        <v>6.51</v>
      </c>
      <c r="AQ985" s="24">
        <f t="shared" si="189"/>
        <v>1.889896767619258</v>
      </c>
      <c r="AR985" s="24"/>
      <c r="AS985" s="24">
        <v>8.2509316770186327</v>
      </c>
      <c r="AT985" s="24">
        <f t="shared" si="190"/>
        <v>1.5968672919861611</v>
      </c>
      <c r="AU985" s="24"/>
      <c r="AV985" s="25">
        <f t="shared" si="191"/>
        <v>0.29302947563309689</v>
      </c>
    </row>
    <row r="986" spans="1:48" x14ac:dyDescent="0.3">
      <c r="A986" s="2" t="s">
        <v>6</v>
      </c>
      <c r="B986" s="2">
        <v>32</v>
      </c>
      <c r="C986" s="5">
        <v>39873</v>
      </c>
      <c r="D986" s="2">
        <v>25</v>
      </c>
      <c r="E986" s="2" t="s">
        <v>7</v>
      </c>
      <c r="F986" s="6" t="s">
        <v>25</v>
      </c>
      <c r="G986" s="2">
        <v>30</v>
      </c>
      <c r="H986" s="2">
        <v>5</v>
      </c>
      <c r="I986" s="2">
        <v>10</v>
      </c>
      <c r="J986" s="2">
        <v>5</v>
      </c>
      <c r="K986" s="2">
        <v>2</v>
      </c>
      <c r="L986" s="19">
        <v>157.07963267948966</v>
      </c>
      <c r="M986" s="19">
        <f t="shared" si="180"/>
        <v>1.5707963267948967E-2</v>
      </c>
      <c r="N986" s="19">
        <v>47.1238898038469</v>
      </c>
      <c r="O986" s="19">
        <f t="shared" si="181"/>
        <v>4.7123889803846897E-3</v>
      </c>
      <c r="P986" s="19">
        <f t="shared" si="182"/>
        <v>1.0995574287564277E-2</v>
      </c>
      <c r="R986" s="24">
        <v>14.08</v>
      </c>
      <c r="S986" s="24">
        <f t="shared" si="183"/>
        <v>6.6350436843816432E-2</v>
      </c>
      <c r="U986" s="24">
        <v>10.218461538461538</v>
      </c>
      <c r="V986" s="24">
        <f t="shared" si="184"/>
        <v>0.11235785295077219</v>
      </c>
      <c r="X986" s="25">
        <f t="shared" si="185"/>
        <v>-4.6007416106955759E-2</v>
      </c>
      <c r="AA986" s="5">
        <v>39873</v>
      </c>
      <c r="AB986" s="2">
        <v>25</v>
      </c>
      <c r="AC986" s="2" t="s">
        <v>7</v>
      </c>
      <c r="AD986" s="6" t="s">
        <v>25</v>
      </c>
      <c r="AE986" s="2">
        <v>30</v>
      </c>
      <c r="AF986" s="2">
        <v>5</v>
      </c>
      <c r="AG986" s="2">
        <v>10</v>
      </c>
      <c r="AH986" s="2">
        <v>5</v>
      </c>
      <c r="AI986" s="2">
        <v>2</v>
      </c>
      <c r="AJ986" s="19">
        <v>157.07963267948966</v>
      </c>
      <c r="AK986" s="19">
        <f t="shared" si="186"/>
        <v>1.5707963267948967E-2</v>
      </c>
      <c r="AL986" s="19">
        <v>47.1238898038469</v>
      </c>
      <c r="AM986" s="19">
        <f t="shared" si="187"/>
        <v>4.7123889803846897E-3</v>
      </c>
      <c r="AN986" s="19">
        <f t="shared" si="188"/>
        <v>1.0995574287564277E-2</v>
      </c>
      <c r="AP986" s="24">
        <v>14.08</v>
      </c>
      <c r="AQ986" s="24">
        <f t="shared" si="189"/>
        <v>6.6350436843816432E-2</v>
      </c>
      <c r="AR986" s="24"/>
      <c r="AS986" s="24">
        <v>10.218461538461538</v>
      </c>
      <c r="AT986" s="24">
        <f t="shared" si="190"/>
        <v>0.11235785295077219</v>
      </c>
      <c r="AU986" s="24"/>
      <c r="AV986" s="25">
        <f t="shared" si="191"/>
        <v>-4.6007416106955759E-2</v>
      </c>
    </row>
    <row r="987" spans="1:48" x14ac:dyDescent="0.3">
      <c r="A987" s="2" t="s">
        <v>6</v>
      </c>
      <c r="B987" s="2">
        <v>32</v>
      </c>
      <c r="C987" s="5">
        <v>39873</v>
      </c>
      <c r="D987" s="2">
        <v>25</v>
      </c>
      <c r="E987" s="2" t="s">
        <v>7</v>
      </c>
      <c r="F987" s="6" t="s">
        <v>43</v>
      </c>
      <c r="G987" s="2">
        <v>90</v>
      </c>
      <c r="H987" s="2">
        <v>4</v>
      </c>
      <c r="I987" s="2">
        <v>13</v>
      </c>
      <c r="J987" s="2">
        <v>5.25</v>
      </c>
      <c r="K987" s="2">
        <v>2</v>
      </c>
      <c r="L987" s="19">
        <v>173.18029502913734</v>
      </c>
      <c r="M987" s="19">
        <f t="shared" si="180"/>
        <v>1.7318029502913734E-2</v>
      </c>
      <c r="N987" s="19">
        <v>155.86226552622361</v>
      </c>
      <c r="O987" s="19">
        <f t="shared" si="181"/>
        <v>1.5586226552622361E-2</v>
      </c>
      <c r="P987" s="19">
        <f t="shared" si="182"/>
        <v>1.7318029502913727E-3</v>
      </c>
      <c r="R987" s="24">
        <v>14.08</v>
      </c>
      <c r="S987" s="24">
        <f t="shared" si="183"/>
        <v>0.21945406986092283</v>
      </c>
      <c r="U987" s="24">
        <v>8.1999999999999993</v>
      </c>
      <c r="V987" s="24">
        <f t="shared" si="184"/>
        <v>1.4200784192389255E-2</v>
      </c>
      <c r="X987" s="25">
        <f t="shared" si="185"/>
        <v>0.20525328566853357</v>
      </c>
      <c r="AA987" s="5">
        <v>39873</v>
      </c>
      <c r="AB987" s="2">
        <v>25</v>
      </c>
      <c r="AC987" s="2" t="s">
        <v>7</v>
      </c>
      <c r="AD987" s="6" t="s">
        <v>43</v>
      </c>
      <c r="AE987" s="2">
        <v>90</v>
      </c>
      <c r="AF987" s="2">
        <v>4</v>
      </c>
      <c r="AG987" s="2">
        <v>13</v>
      </c>
      <c r="AH987" s="2">
        <v>5.25</v>
      </c>
      <c r="AI987" s="2">
        <v>2</v>
      </c>
      <c r="AJ987" s="19">
        <v>173.18029502913734</v>
      </c>
      <c r="AK987" s="19">
        <f t="shared" si="186"/>
        <v>1.7318029502913734E-2</v>
      </c>
      <c r="AL987" s="19">
        <v>155.86226552622361</v>
      </c>
      <c r="AM987" s="19">
        <f t="shared" si="187"/>
        <v>1.5586226552622361E-2</v>
      </c>
      <c r="AN987" s="19">
        <f t="shared" si="188"/>
        <v>1.7318029502913727E-3</v>
      </c>
      <c r="AP987" s="24">
        <v>14.08</v>
      </c>
      <c r="AQ987" s="24">
        <f t="shared" si="189"/>
        <v>0.21945406986092283</v>
      </c>
      <c r="AR987" s="24"/>
      <c r="AS987" s="24">
        <v>8.1999999999999993</v>
      </c>
      <c r="AT987" s="24">
        <f t="shared" si="190"/>
        <v>1.4200784192389255E-2</v>
      </c>
      <c r="AU987" s="24"/>
      <c r="AV987" s="25">
        <f t="shared" si="191"/>
        <v>0.20525328566853357</v>
      </c>
    </row>
    <row r="988" spans="1:48" x14ac:dyDescent="0.3">
      <c r="A988" s="2" t="s">
        <v>6</v>
      </c>
      <c r="B988" s="2">
        <v>32</v>
      </c>
      <c r="C988" s="5">
        <v>39873</v>
      </c>
      <c r="D988" s="2">
        <v>25</v>
      </c>
      <c r="E988" s="2" t="s">
        <v>7</v>
      </c>
      <c r="F988" s="6" t="s">
        <v>43</v>
      </c>
      <c r="G988" s="2">
        <v>90</v>
      </c>
      <c r="H988" s="2">
        <v>6</v>
      </c>
      <c r="I988" s="2">
        <v>17</v>
      </c>
      <c r="J988" s="2">
        <v>7.25</v>
      </c>
      <c r="K988" s="2">
        <v>2</v>
      </c>
      <c r="L988" s="19">
        <v>330.259927708627</v>
      </c>
      <c r="M988" s="19">
        <f t="shared" si="180"/>
        <v>3.3025992770862697E-2</v>
      </c>
      <c r="N988" s="19">
        <v>297.23393493776433</v>
      </c>
      <c r="O988" s="19">
        <f t="shared" si="181"/>
        <v>2.9723393493776434E-2</v>
      </c>
      <c r="P988" s="19">
        <f t="shared" si="182"/>
        <v>3.3025992770862635E-3</v>
      </c>
      <c r="R988" s="24">
        <v>14.08</v>
      </c>
      <c r="S988" s="24">
        <f t="shared" si="183"/>
        <v>0.41850538039237217</v>
      </c>
      <c r="U988" s="24">
        <v>8.1999999999999993</v>
      </c>
      <c r="V988" s="24">
        <f t="shared" si="184"/>
        <v>2.7081314072107357E-2</v>
      </c>
      <c r="X988" s="25">
        <f t="shared" si="185"/>
        <v>0.39142406632026483</v>
      </c>
      <c r="AA988" s="5">
        <v>39873</v>
      </c>
      <c r="AB988" s="2">
        <v>25</v>
      </c>
      <c r="AC988" s="2" t="s">
        <v>7</v>
      </c>
      <c r="AD988" s="6" t="s">
        <v>43</v>
      </c>
      <c r="AE988" s="2">
        <v>90</v>
      </c>
      <c r="AF988" s="2">
        <v>6</v>
      </c>
      <c r="AG988" s="2">
        <v>17</v>
      </c>
      <c r="AH988" s="2">
        <v>7.25</v>
      </c>
      <c r="AI988" s="2">
        <v>2</v>
      </c>
      <c r="AJ988" s="19">
        <v>330.259927708627</v>
      </c>
      <c r="AK988" s="19">
        <f t="shared" si="186"/>
        <v>3.3025992770862697E-2</v>
      </c>
      <c r="AL988" s="19">
        <v>297.23393493776433</v>
      </c>
      <c r="AM988" s="19">
        <f t="shared" si="187"/>
        <v>2.9723393493776434E-2</v>
      </c>
      <c r="AN988" s="19">
        <f t="shared" si="188"/>
        <v>3.3025992770862635E-3</v>
      </c>
      <c r="AP988" s="24">
        <v>14.08</v>
      </c>
      <c r="AQ988" s="24">
        <f t="shared" si="189"/>
        <v>0.41850538039237217</v>
      </c>
      <c r="AR988" s="24"/>
      <c r="AS988" s="24">
        <v>8.1999999999999993</v>
      </c>
      <c r="AT988" s="24">
        <f t="shared" si="190"/>
        <v>2.7081314072107357E-2</v>
      </c>
      <c r="AU988" s="24"/>
      <c r="AV988" s="25">
        <f t="shared" si="191"/>
        <v>0.39142406632026483</v>
      </c>
    </row>
    <row r="989" spans="1:48" x14ac:dyDescent="0.3">
      <c r="A989" s="2" t="s">
        <v>6</v>
      </c>
      <c r="B989" s="2">
        <v>32</v>
      </c>
      <c r="C989" s="5">
        <v>39873</v>
      </c>
      <c r="D989" s="2">
        <v>25</v>
      </c>
      <c r="E989" s="2" t="s">
        <v>7</v>
      </c>
      <c r="F989" s="6" t="s">
        <v>36</v>
      </c>
      <c r="G989" s="2">
        <v>40</v>
      </c>
      <c r="H989" s="2">
        <v>15</v>
      </c>
      <c r="I989" s="2">
        <v>25</v>
      </c>
      <c r="J989" s="2">
        <v>13.75</v>
      </c>
      <c r="K989" s="2">
        <v>2</v>
      </c>
      <c r="L989" s="19">
        <v>1187.9147221386406</v>
      </c>
      <c r="M989" s="19">
        <f t="shared" si="180"/>
        <v>0.11879147221386406</v>
      </c>
      <c r="N989" s="19">
        <v>475.16588885545627</v>
      </c>
      <c r="O989" s="19">
        <f t="shared" si="181"/>
        <v>4.7516588885545628E-2</v>
      </c>
      <c r="P989" s="19">
        <f t="shared" si="182"/>
        <v>7.1274883328318439E-2</v>
      </c>
      <c r="R989" s="24">
        <v>14.08</v>
      </c>
      <c r="S989" s="24">
        <f t="shared" si="183"/>
        <v>0.66903357150848242</v>
      </c>
      <c r="U989" s="24">
        <v>8.3025000000000002</v>
      </c>
      <c r="V989" s="24">
        <f t="shared" si="184"/>
        <v>0.59175971883336387</v>
      </c>
      <c r="X989" s="25">
        <f t="shared" si="185"/>
        <v>7.7273852675118548E-2</v>
      </c>
      <c r="AA989" s="5">
        <v>39873</v>
      </c>
      <c r="AB989" s="2">
        <v>25</v>
      </c>
      <c r="AC989" s="2" t="s">
        <v>7</v>
      </c>
      <c r="AD989" s="6" t="s">
        <v>36</v>
      </c>
      <c r="AE989" s="2">
        <v>40</v>
      </c>
      <c r="AF989" s="2">
        <v>15</v>
      </c>
      <c r="AG989" s="2">
        <v>25</v>
      </c>
      <c r="AH989" s="2">
        <v>13.75</v>
      </c>
      <c r="AI989" s="2">
        <v>2</v>
      </c>
      <c r="AJ989" s="19">
        <v>1187.9147221386406</v>
      </c>
      <c r="AK989" s="19">
        <f t="shared" si="186"/>
        <v>0.11879147221386406</v>
      </c>
      <c r="AL989" s="19">
        <v>475.16588885545627</v>
      </c>
      <c r="AM989" s="19">
        <f t="shared" si="187"/>
        <v>4.7516588885545628E-2</v>
      </c>
      <c r="AN989" s="19">
        <f t="shared" si="188"/>
        <v>7.1274883328318439E-2</v>
      </c>
      <c r="AP989" s="24">
        <v>14.08</v>
      </c>
      <c r="AQ989" s="24">
        <f t="shared" si="189"/>
        <v>0.66903357150848242</v>
      </c>
      <c r="AR989" s="24"/>
      <c r="AS989" s="24">
        <v>8.3025000000000002</v>
      </c>
      <c r="AT989" s="24">
        <f t="shared" si="190"/>
        <v>0.59175971883336387</v>
      </c>
      <c r="AU989" s="24"/>
      <c r="AV989" s="25">
        <f t="shared" si="191"/>
        <v>7.7273852675118548E-2</v>
      </c>
    </row>
    <row r="990" spans="1:48" x14ac:dyDescent="0.3">
      <c r="A990" s="2" t="s">
        <v>6</v>
      </c>
      <c r="B990" s="2">
        <v>32</v>
      </c>
      <c r="C990" s="5">
        <v>39873</v>
      </c>
      <c r="D990" s="2">
        <v>25</v>
      </c>
      <c r="E990" s="2" t="s">
        <v>7</v>
      </c>
      <c r="F990" s="6" t="s">
        <v>47</v>
      </c>
      <c r="G990" s="2">
        <v>80</v>
      </c>
      <c r="H990" s="2">
        <v>12</v>
      </c>
      <c r="I990" s="2">
        <v>15</v>
      </c>
      <c r="J990" s="2">
        <v>9.75</v>
      </c>
      <c r="K990" s="2">
        <v>3</v>
      </c>
      <c r="L990" s="19">
        <v>895.9429548956391</v>
      </c>
      <c r="M990" s="19">
        <f t="shared" si="180"/>
        <v>8.9594295489563908E-2</v>
      </c>
      <c r="N990" s="19">
        <v>716.75436391651135</v>
      </c>
      <c r="O990" s="19">
        <f t="shared" si="181"/>
        <v>7.1675436391651137E-2</v>
      </c>
      <c r="P990" s="19">
        <f t="shared" si="182"/>
        <v>1.791885909791277E-2</v>
      </c>
      <c r="R990" s="24">
        <v>14.08</v>
      </c>
      <c r="S990" s="24">
        <f t="shared" si="183"/>
        <v>1.009190144394448</v>
      </c>
      <c r="U990" s="24">
        <v>11.257627118644068</v>
      </c>
      <c r="V990" s="24">
        <f t="shared" si="184"/>
        <v>0.20172383411582478</v>
      </c>
      <c r="X990" s="25">
        <f t="shared" si="185"/>
        <v>0.80746631027862326</v>
      </c>
      <c r="AA990" s="5">
        <v>39873</v>
      </c>
      <c r="AB990" s="2">
        <v>25</v>
      </c>
      <c r="AC990" s="2" t="s">
        <v>7</v>
      </c>
      <c r="AD990" s="6" t="s">
        <v>47</v>
      </c>
      <c r="AE990" s="2">
        <v>80</v>
      </c>
      <c r="AF990" s="2">
        <v>12</v>
      </c>
      <c r="AG990" s="2">
        <v>15</v>
      </c>
      <c r="AH990" s="2">
        <v>9.75</v>
      </c>
      <c r="AI990" s="2">
        <v>3</v>
      </c>
      <c r="AJ990" s="19">
        <v>895.9429548956391</v>
      </c>
      <c r="AK990" s="19">
        <f t="shared" si="186"/>
        <v>8.9594295489563908E-2</v>
      </c>
      <c r="AL990" s="19">
        <v>716.75436391651135</v>
      </c>
      <c r="AM990" s="19">
        <f t="shared" si="187"/>
        <v>7.1675436391651137E-2</v>
      </c>
      <c r="AN990" s="19">
        <f t="shared" si="188"/>
        <v>1.791885909791277E-2</v>
      </c>
      <c r="AP990" s="24">
        <v>14.08</v>
      </c>
      <c r="AQ990" s="24">
        <f t="shared" si="189"/>
        <v>1.009190144394448</v>
      </c>
      <c r="AR990" s="24"/>
      <c r="AS990" s="24">
        <v>11.257627118644068</v>
      </c>
      <c r="AT990" s="24">
        <f t="shared" si="190"/>
        <v>0.20172383411582478</v>
      </c>
      <c r="AU990" s="24"/>
      <c r="AV990" s="25">
        <f t="shared" si="191"/>
        <v>0.80746631027862326</v>
      </c>
    </row>
    <row r="991" spans="1:48" x14ac:dyDescent="0.3">
      <c r="A991" s="2" t="s">
        <v>6</v>
      </c>
      <c r="B991" s="2">
        <v>32</v>
      </c>
      <c r="C991" s="5">
        <v>39873</v>
      </c>
      <c r="D991" s="2">
        <v>25</v>
      </c>
      <c r="E991" s="2" t="s">
        <v>7</v>
      </c>
      <c r="F991" s="6" t="s">
        <v>43</v>
      </c>
      <c r="G991" s="2">
        <v>70</v>
      </c>
      <c r="H991" s="2">
        <v>10</v>
      </c>
      <c r="I991" s="2">
        <v>30</v>
      </c>
      <c r="J991" s="2">
        <v>12.5</v>
      </c>
      <c r="K991" s="2">
        <v>2</v>
      </c>
      <c r="L991" s="19">
        <v>981.74770424681037</v>
      </c>
      <c r="M991" s="19">
        <f t="shared" si="180"/>
        <v>9.8174770424681035E-2</v>
      </c>
      <c r="N991" s="19">
        <v>687.22339297276721</v>
      </c>
      <c r="O991" s="19">
        <f t="shared" si="181"/>
        <v>6.8722339297276724E-2</v>
      </c>
      <c r="P991" s="19">
        <f t="shared" si="182"/>
        <v>2.945243112740431E-2</v>
      </c>
      <c r="R991" s="24">
        <v>14.08</v>
      </c>
      <c r="S991" s="24">
        <f t="shared" si="183"/>
        <v>0.96761053730565627</v>
      </c>
      <c r="U991" s="24">
        <v>8.1999999999999993</v>
      </c>
      <c r="V991" s="24">
        <f t="shared" si="184"/>
        <v>0.24150993524471531</v>
      </c>
      <c r="X991" s="25">
        <f t="shared" si="185"/>
        <v>0.72610060206094096</v>
      </c>
      <c r="AA991" s="5">
        <v>39873</v>
      </c>
      <c r="AB991" s="2">
        <v>25</v>
      </c>
      <c r="AC991" s="2" t="s">
        <v>7</v>
      </c>
      <c r="AD991" s="6" t="s">
        <v>43</v>
      </c>
      <c r="AE991" s="2">
        <v>70</v>
      </c>
      <c r="AF991" s="2">
        <v>10</v>
      </c>
      <c r="AG991" s="2">
        <v>30</v>
      </c>
      <c r="AH991" s="2">
        <v>12.5</v>
      </c>
      <c r="AI991" s="2">
        <v>2</v>
      </c>
      <c r="AJ991" s="19">
        <v>981.74770424681037</v>
      </c>
      <c r="AK991" s="19">
        <f t="shared" si="186"/>
        <v>9.8174770424681035E-2</v>
      </c>
      <c r="AL991" s="19">
        <v>687.22339297276721</v>
      </c>
      <c r="AM991" s="19">
        <f t="shared" si="187"/>
        <v>6.8722339297276724E-2</v>
      </c>
      <c r="AN991" s="19">
        <f t="shared" si="188"/>
        <v>2.945243112740431E-2</v>
      </c>
      <c r="AP991" s="24">
        <v>14.08</v>
      </c>
      <c r="AQ991" s="24">
        <f t="shared" si="189"/>
        <v>0.96761053730565627</v>
      </c>
      <c r="AR991" s="24"/>
      <c r="AS991" s="24">
        <v>8.1999999999999993</v>
      </c>
      <c r="AT991" s="24">
        <f t="shared" si="190"/>
        <v>0.24150993524471531</v>
      </c>
      <c r="AU991" s="24"/>
      <c r="AV991" s="25">
        <f t="shared" si="191"/>
        <v>0.72610060206094096</v>
      </c>
    </row>
    <row r="992" spans="1:48" x14ac:dyDescent="0.3">
      <c r="A992" s="2" t="s">
        <v>6</v>
      </c>
      <c r="B992" s="2">
        <v>32</v>
      </c>
      <c r="C992" s="5">
        <v>39873</v>
      </c>
      <c r="D992" s="2">
        <v>25</v>
      </c>
      <c r="E992" s="2" t="s">
        <v>7</v>
      </c>
      <c r="F992" s="6" t="s">
        <v>36</v>
      </c>
      <c r="G992" s="2">
        <v>10</v>
      </c>
      <c r="H992" s="2">
        <v>15</v>
      </c>
      <c r="I992" s="2">
        <v>25</v>
      </c>
      <c r="J992" s="2">
        <v>13.75</v>
      </c>
      <c r="K992" s="2">
        <v>2</v>
      </c>
      <c r="L992" s="19">
        <v>1187.9147221386406</v>
      </c>
      <c r="M992" s="19">
        <f t="shared" si="180"/>
        <v>0.11879147221386406</v>
      </c>
      <c r="N992" s="19">
        <v>118.79147221386407</v>
      </c>
      <c r="O992" s="19">
        <f t="shared" si="181"/>
        <v>1.1879147221386407E-2</v>
      </c>
      <c r="P992" s="19">
        <f t="shared" si="182"/>
        <v>0.10691232499247766</v>
      </c>
      <c r="R992" s="24">
        <v>14.08</v>
      </c>
      <c r="S992" s="24">
        <f t="shared" si="183"/>
        <v>0.1672583928771206</v>
      </c>
      <c r="U992" s="24">
        <v>8.3025000000000002</v>
      </c>
      <c r="V992" s="24">
        <f t="shared" si="184"/>
        <v>0.8876395782500458</v>
      </c>
      <c r="X992" s="25">
        <f t="shared" si="185"/>
        <v>-0.72038118537292517</v>
      </c>
      <c r="AA992" s="5">
        <v>39873</v>
      </c>
      <c r="AB992" s="2">
        <v>25</v>
      </c>
      <c r="AC992" s="2" t="s">
        <v>7</v>
      </c>
      <c r="AD992" s="6" t="s">
        <v>36</v>
      </c>
      <c r="AE992" s="2">
        <v>10</v>
      </c>
      <c r="AF992" s="2">
        <v>15</v>
      </c>
      <c r="AG992" s="2">
        <v>25</v>
      </c>
      <c r="AH992" s="2">
        <v>13.75</v>
      </c>
      <c r="AI992" s="2">
        <v>2</v>
      </c>
      <c r="AJ992" s="19">
        <v>1187.9147221386406</v>
      </c>
      <c r="AK992" s="19">
        <f t="shared" si="186"/>
        <v>0.11879147221386406</v>
      </c>
      <c r="AL992" s="19">
        <v>118.79147221386407</v>
      </c>
      <c r="AM992" s="19">
        <f t="shared" si="187"/>
        <v>1.1879147221386407E-2</v>
      </c>
      <c r="AN992" s="19">
        <f t="shared" si="188"/>
        <v>0.10691232499247766</v>
      </c>
      <c r="AP992" s="24">
        <v>14.08</v>
      </c>
      <c r="AQ992" s="24">
        <f t="shared" si="189"/>
        <v>0.1672583928771206</v>
      </c>
      <c r="AR992" s="24"/>
      <c r="AS992" s="24">
        <v>8.3025000000000002</v>
      </c>
      <c r="AT992" s="24">
        <f t="shared" si="190"/>
        <v>0.8876395782500458</v>
      </c>
      <c r="AU992" s="24"/>
      <c r="AV992" s="25">
        <f t="shared" si="191"/>
        <v>-0.72038118537292517</v>
      </c>
    </row>
    <row r="993" spans="1:48" x14ac:dyDescent="0.3">
      <c r="A993" s="2" t="s">
        <v>6</v>
      </c>
      <c r="B993" s="2">
        <v>32</v>
      </c>
      <c r="C993" s="5">
        <v>39873</v>
      </c>
      <c r="D993" s="2">
        <v>25</v>
      </c>
      <c r="E993" s="2" t="s">
        <v>7</v>
      </c>
      <c r="F993" s="6" t="s">
        <v>47</v>
      </c>
      <c r="G993" s="2">
        <v>90</v>
      </c>
      <c r="H993" s="2">
        <v>10</v>
      </c>
      <c r="I993" s="2">
        <v>25</v>
      </c>
      <c r="J993" s="2">
        <v>11.25</v>
      </c>
      <c r="K993" s="2">
        <v>3</v>
      </c>
      <c r="L993" s="19">
        <v>1192.8234606598746</v>
      </c>
      <c r="M993" s="19">
        <f t="shared" si="180"/>
        <v>0.11928234606598746</v>
      </c>
      <c r="N993" s="19">
        <v>1073.5411145938872</v>
      </c>
      <c r="O993" s="19">
        <f t="shared" si="181"/>
        <v>0.10735411145938872</v>
      </c>
      <c r="P993" s="19">
        <f t="shared" si="182"/>
        <v>1.1928234606598739E-2</v>
      </c>
      <c r="R993" s="24">
        <v>14.08</v>
      </c>
      <c r="S993" s="24">
        <f t="shared" si="183"/>
        <v>1.5115458893481932</v>
      </c>
      <c r="U993" s="24">
        <v>11.257627118644068</v>
      </c>
      <c r="V993" s="24">
        <f t="shared" si="184"/>
        <v>0.13428361738479463</v>
      </c>
      <c r="X993" s="25">
        <f t="shared" si="185"/>
        <v>1.3772622719633987</v>
      </c>
      <c r="AA993" s="5">
        <v>39873</v>
      </c>
      <c r="AB993" s="2">
        <v>25</v>
      </c>
      <c r="AC993" s="2" t="s">
        <v>7</v>
      </c>
      <c r="AD993" s="6" t="s">
        <v>47</v>
      </c>
      <c r="AE993" s="2">
        <v>90</v>
      </c>
      <c r="AF993" s="2">
        <v>10</v>
      </c>
      <c r="AG993" s="2">
        <v>25</v>
      </c>
      <c r="AH993" s="2">
        <v>11.25</v>
      </c>
      <c r="AI993" s="2">
        <v>3</v>
      </c>
      <c r="AJ993" s="19">
        <v>1192.8234606598746</v>
      </c>
      <c r="AK993" s="19">
        <f t="shared" si="186"/>
        <v>0.11928234606598746</v>
      </c>
      <c r="AL993" s="19">
        <v>1073.5411145938872</v>
      </c>
      <c r="AM993" s="19">
        <f t="shared" si="187"/>
        <v>0.10735411145938872</v>
      </c>
      <c r="AN993" s="19">
        <f t="shared" si="188"/>
        <v>1.1928234606598739E-2</v>
      </c>
      <c r="AP993" s="24">
        <v>14.08</v>
      </c>
      <c r="AQ993" s="24">
        <f t="shared" si="189"/>
        <v>1.5115458893481932</v>
      </c>
      <c r="AR993" s="24"/>
      <c r="AS993" s="24">
        <v>11.257627118644068</v>
      </c>
      <c r="AT993" s="24">
        <f t="shared" si="190"/>
        <v>0.13428361738479463</v>
      </c>
      <c r="AU993" s="24"/>
      <c r="AV993" s="25">
        <f t="shared" si="191"/>
        <v>1.3772622719633987</v>
      </c>
    </row>
    <row r="994" spans="1:48" x14ac:dyDescent="0.3">
      <c r="A994" s="2" t="s">
        <v>6</v>
      </c>
      <c r="B994" s="2">
        <v>32</v>
      </c>
      <c r="C994" s="5">
        <v>39873</v>
      </c>
      <c r="D994" s="2">
        <v>25</v>
      </c>
      <c r="E994" s="2" t="s">
        <v>7</v>
      </c>
      <c r="F994" s="6" t="s">
        <v>47</v>
      </c>
      <c r="G994" s="2">
        <v>90</v>
      </c>
      <c r="H994" s="2">
        <v>10</v>
      </c>
      <c r="I994" s="2">
        <v>17</v>
      </c>
      <c r="J994" s="2">
        <v>9.25</v>
      </c>
      <c r="K994" s="2">
        <v>3</v>
      </c>
      <c r="L994" s="19">
        <v>806.40756426833002</v>
      </c>
      <c r="M994" s="19">
        <f t="shared" si="180"/>
        <v>8.0640756426833007E-2</v>
      </c>
      <c r="N994" s="19">
        <v>725.76680784149698</v>
      </c>
      <c r="O994" s="19">
        <f t="shared" si="181"/>
        <v>7.2576680784149694E-2</v>
      </c>
      <c r="P994" s="19">
        <f t="shared" si="182"/>
        <v>8.0640756426833132E-3</v>
      </c>
      <c r="R994" s="24">
        <v>14.08</v>
      </c>
      <c r="S994" s="24">
        <f t="shared" si="183"/>
        <v>1.0218796654408278</v>
      </c>
      <c r="U994" s="24">
        <v>11.257627118644068</v>
      </c>
      <c r="V994" s="24">
        <f t="shared" si="184"/>
        <v>9.0782356641868761E-2</v>
      </c>
      <c r="X994" s="25">
        <f t="shared" si="185"/>
        <v>0.93109730879895902</v>
      </c>
      <c r="AA994" s="5">
        <v>39873</v>
      </c>
      <c r="AB994" s="2">
        <v>25</v>
      </c>
      <c r="AC994" s="2" t="s">
        <v>7</v>
      </c>
      <c r="AD994" s="6" t="s">
        <v>47</v>
      </c>
      <c r="AE994" s="2">
        <v>90</v>
      </c>
      <c r="AF994" s="2">
        <v>10</v>
      </c>
      <c r="AG994" s="2">
        <v>17</v>
      </c>
      <c r="AH994" s="2">
        <v>9.25</v>
      </c>
      <c r="AI994" s="2">
        <v>3</v>
      </c>
      <c r="AJ994" s="19">
        <v>806.40756426833002</v>
      </c>
      <c r="AK994" s="19">
        <f t="shared" si="186"/>
        <v>8.0640756426833007E-2</v>
      </c>
      <c r="AL994" s="19">
        <v>725.76680784149698</v>
      </c>
      <c r="AM994" s="19">
        <f t="shared" si="187"/>
        <v>7.2576680784149694E-2</v>
      </c>
      <c r="AN994" s="19">
        <f t="shared" si="188"/>
        <v>8.0640756426833132E-3</v>
      </c>
      <c r="AP994" s="24">
        <v>14.08</v>
      </c>
      <c r="AQ994" s="24">
        <f t="shared" si="189"/>
        <v>1.0218796654408278</v>
      </c>
      <c r="AR994" s="24"/>
      <c r="AS994" s="24">
        <v>11.257627118644068</v>
      </c>
      <c r="AT994" s="24">
        <f t="shared" si="190"/>
        <v>9.0782356641868761E-2</v>
      </c>
      <c r="AU994" s="24"/>
      <c r="AV994" s="25">
        <f t="shared" si="191"/>
        <v>0.93109730879895902</v>
      </c>
    </row>
    <row r="995" spans="1:48" x14ac:dyDescent="0.3">
      <c r="A995" s="2" t="s">
        <v>6</v>
      </c>
      <c r="B995" s="2">
        <v>32</v>
      </c>
      <c r="C995" s="5">
        <v>39873</v>
      </c>
      <c r="D995" s="2">
        <v>25</v>
      </c>
      <c r="E995" s="2" t="s">
        <v>7</v>
      </c>
      <c r="F995" s="6" t="s">
        <v>36</v>
      </c>
      <c r="G995" s="2">
        <v>70</v>
      </c>
      <c r="H995" s="2">
        <v>25</v>
      </c>
      <c r="I995" s="2">
        <v>25</v>
      </c>
      <c r="J995" s="2">
        <v>18.75</v>
      </c>
      <c r="K995" s="2">
        <v>2</v>
      </c>
      <c r="L995" s="19">
        <v>2208.9323345553235</v>
      </c>
      <c r="M995" s="19">
        <f t="shared" si="180"/>
        <v>0.22089323345553236</v>
      </c>
      <c r="N995" s="19">
        <v>1546.2526341887262</v>
      </c>
      <c r="O995" s="19">
        <f t="shared" si="181"/>
        <v>0.15462526341887262</v>
      </c>
      <c r="P995" s="19">
        <f t="shared" si="182"/>
        <v>6.626797003665974E-2</v>
      </c>
      <c r="R995" s="24">
        <v>14.08</v>
      </c>
      <c r="S995" s="24">
        <f t="shared" si="183"/>
        <v>2.1771237089377267</v>
      </c>
      <c r="U995" s="24">
        <v>8.3025000000000002</v>
      </c>
      <c r="V995" s="24">
        <f t="shared" si="184"/>
        <v>0.55018982122936755</v>
      </c>
      <c r="X995" s="25">
        <f t="shared" si="185"/>
        <v>1.626933887708359</v>
      </c>
      <c r="AA995" s="5">
        <v>39873</v>
      </c>
      <c r="AB995" s="2">
        <v>25</v>
      </c>
      <c r="AC995" s="2" t="s">
        <v>7</v>
      </c>
      <c r="AD995" s="6" t="s">
        <v>36</v>
      </c>
      <c r="AE995" s="2">
        <v>70</v>
      </c>
      <c r="AF995" s="2">
        <v>25</v>
      </c>
      <c r="AG995" s="2">
        <v>25</v>
      </c>
      <c r="AH995" s="2">
        <v>18.75</v>
      </c>
      <c r="AI995" s="2">
        <v>2</v>
      </c>
      <c r="AJ995" s="19">
        <v>2208.9323345553235</v>
      </c>
      <c r="AK995" s="19">
        <f t="shared" si="186"/>
        <v>0.22089323345553236</v>
      </c>
      <c r="AL995" s="19">
        <v>1546.2526341887262</v>
      </c>
      <c r="AM995" s="19">
        <f t="shared" si="187"/>
        <v>0.15462526341887262</v>
      </c>
      <c r="AN995" s="19">
        <f t="shared" si="188"/>
        <v>6.626797003665974E-2</v>
      </c>
      <c r="AP995" s="24">
        <v>14.08</v>
      </c>
      <c r="AQ995" s="24">
        <f t="shared" si="189"/>
        <v>2.1771237089377267</v>
      </c>
      <c r="AR995" s="24"/>
      <c r="AS995" s="24">
        <v>8.3025000000000002</v>
      </c>
      <c r="AT995" s="24">
        <f t="shared" si="190"/>
        <v>0.55018982122936755</v>
      </c>
      <c r="AU995" s="24"/>
      <c r="AV995" s="25">
        <f t="shared" si="191"/>
        <v>1.626933887708359</v>
      </c>
    </row>
    <row r="996" spans="1:48" x14ac:dyDescent="0.3">
      <c r="A996" s="2" t="s">
        <v>6</v>
      </c>
      <c r="B996" s="2">
        <v>32</v>
      </c>
      <c r="C996" s="5">
        <v>39873</v>
      </c>
      <c r="D996" s="2">
        <v>25</v>
      </c>
      <c r="E996" s="2" t="s">
        <v>7</v>
      </c>
      <c r="F996" s="6" t="s">
        <v>41</v>
      </c>
      <c r="G996" s="2">
        <v>40</v>
      </c>
      <c r="H996" s="2">
        <v>20</v>
      </c>
      <c r="I996" s="2">
        <v>30</v>
      </c>
      <c r="J996" s="2">
        <v>17.5</v>
      </c>
      <c r="K996" s="2">
        <v>3</v>
      </c>
      <c r="L996" s="19">
        <v>2886.3382504856222</v>
      </c>
      <c r="M996" s="19">
        <f t="shared" si="180"/>
        <v>0.28863382504856222</v>
      </c>
      <c r="N996" s="19">
        <v>1154.535300194249</v>
      </c>
      <c r="O996" s="19">
        <f t="shared" si="181"/>
        <v>0.11545353001942489</v>
      </c>
      <c r="P996" s="19">
        <f t="shared" si="182"/>
        <v>0.17318029502913734</v>
      </c>
      <c r="R996" s="24">
        <v>14.08</v>
      </c>
      <c r="S996" s="24">
        <f t="shared" si="183"/>
        <v>1.6255857026735026</v>
      </c>
      <c r="U996" s="24">
        <v>8.1999999999999993</v>
      </c>
      <c r="V996" s="24">
        <f t="shared" si="184"/>
        <v>1.4200784192389262</v>
      </c>
      <c r="X996" s="25">
        <f t="shared" si="185"/>
        <v>0.20550728343457636</v>
      </c>
      <c r="AA996" s="5">
        <v>39873</v>
      </c>
      <c r="AB996" s="2">
        <v>25</v>
      </c>
      <c r="AC996" s="2" t="s">
        <v>7</v>
      </c>
      <c r="AD996" s="6" t="s">
        <v>41</v>
      </c>
      <c r="AE996" s="2">
        <v>40</v>
      </c>
      <c r="AF996" s="2">
        <v>20</v>
      </c>
      <c r="AG996" s="2">
        <v>30</v>
      </c>
      <c r="AH996" s="2">
        <v>17.5</v>
      </c>
      <c r="AI996" s="2">
        <v>3</v>
      </c>
      <c r="AJ996" s="19">
        <v>2886.3382504856222</v>
      </c>
      <c r="AK996" s="19">
        <f t="shared" si="186"/>
        <v>0.28863382504856222</v>
      </c>
      <c r="AL996" s="19">
        <v>1154.535300194249</v>
      </c>
      <c r="AM996" s="19">
        <f t="shared" si="187"/>
        <v>0.11545353001942489</v>
      </c>
      <c r="AN996" s="19">
        <f t="shared" si="188"/>
        <v>0.17318029502913734</v>
      </c>
      <c r="AP996" s="24">
        <v>14.08</v>
      </c>
      <c r="AQ996" s="24">
        <f t="shared" si="189"/>
        <v>1.6255857026735026</v>
      </c>
      <c r="AR996" s="24"/>
      <c r="AS996" s="24">
        <v>8.1999999999999993</v>
      </c>
      <c r="AT996" s="24">
        <f t="shared" si="190"/>
        <v>1.4200784192389262</v>
      </c>
      <c r="AU996" s="24"/>
      <c r="AV996" s="25">
        <f t="shared" si="191"/>
        <v>0.20550728343457636</v>
      </c>
    </row>
    <row r="997" spans="1:48" x14ac:dyDescent="0.3">
      <c r="A997" s="2" t="s">
        <v>6</v>
      </c>
      <c r="B997" s="2">
        <v>32</v>
      </c>
      <c r="C997" s="5">
        <v>39873</v>
      </c>
      <c r="D997" s="2">
        <v>25</v>
      </c>
      <c r="E997" s="2" t="s">
        <v>7</v>
      </c>
      <c r="F997" s="6" t="s">
        <v>42</v>
      </c>
      <c r="G997" s="2">
        <v>70</v>
      </c>
      <c r="H997" s="2">
        <v>10</v>
      </c>
      <c r="I997" s="2">
        <v>16</v>
      </c>
      <c r="J997" s="2">
        <v>9</v>
      </c>
      <c r="K997" s="2">
        <v>2</v>
      </c>
      <c r="L997" s="19">
        <v>508.93800988154646</v>
      </c>
      <c r="M997" s="19">
        <f t="shared" si="180"/>
        <v>5.0893800988154644E-2</v>
      </c>
      <c r="N997" s="19">
        <v>356.25660691708248</v>
      </c>
      <c r="O997" s="19">
        <f t="shared" si="181"/>
        <v>3.562566069170825E-2</v>
      </c>
      <c r="P997" s="19">
        <f t="shared" si="182"/>
        <v>1.5268140296446395E-2</v>
      </c>
      <c r="R997" s="24">
        <v>14.08</v>
      </c>
      <c r="S997" s="24">
        <f t="shared" si="183"/>
        <v>0.50160930253925218</v>
      </c>
      <c r="U997" s="24">
        <v>8.1999999999999993</v>
      </c>
      <c r="V997" s="24">
        <f t="shared" si="184"/>
        <v>0.12519875043086043</v>
      </c>
      <c r="X997" s="25">
        <f t="shared" si="185"/>
        <v>0.37641055210839175</v>
      </c>
      <c r="AA997" s="5">
        <v>39873</v>
      </c>
      <c r="AB997" s="2">
        <v>25</v>
      </c>
      <c r="AC997" s="2" t="s">
        <v>7</v>
      </c>
      <c r="AD997" s="6" t="s">
        <v>42</v>
      </c>
      <c r="AE997" s="2">
        <v>70</v>
      </c>
      <c r="AF997" s="2">
        <v>10</v>
      </c>
      <c r="AG997" s="2">
        <v>16</v>
      </c>
      <c r="AH997" s="2">
        <v>9</v>
      </c>
      <c r="AI997" s="2">
        <v>2</v>
      </c>
      <c r="AJ997" s="19">
        <v>508.93800988154646</v>
      </c>
      <c r="AK997" s="19">
        <f t="shared" si="186"/>
        <v>5.0893800988154644E-2</v>
      </c>
      <c r="AL997" s="19">
        <v>356.25660691708248</v>
      </c>
      <c r="AM997" s="19">
        <f t="shared" si="187"/>
        <v>3.562566069170825E-2</v>
      </c>
      <c r="AN997" s="19">
        <f t="shared" si="188"/>
        <v>1.5268140296446395E-2</v>
      </c>
      <c r="AP997" s="24">
        <v>14.08</v>
      </c>
      <c r="AQ997" s="24">
        <f t="shared" si="189"/>
        <v>0.50160930253925218</v>
      </c>
      <c r="AR997" s="24"/>
      <c r="AS997" s="24">
        <v>8.1999999999999993</v>
      </c>
      <c r="AT997" s="24">
        <f t="shared" si="190"/>
        <v>0.12519875043086043</v>
      </c>
      <c r="AU997" s="24"/>
      <c r="AV997" s="25">
        <f t="shared" si="191"/>
        <v>0.37641055210839175</v>
      </c>
    </row>
    <row r="998" spans="1:48" x14ac:dyDescent="0.3">
      <c r="A998" s="2" t="s">
        <v>6</v>
      </c>
      <c r="B998" s="2">
        <v>32</v>
      </c>
      <c r="C998" s="5">
        <v>39873</v>
      </c>
      <c r="D998" s="2">
        <v>25</v>
      </c>
      <c r="E998" s="2" t="s">
        <v>7</v>
      </c>
      <c r="F998" s="6" t="s">
        <v>44</v>
      </c>
      <c r="G998" s="2">
        <v>90</v>
      </c>
      <c r="H998" s="2">
        <v>10</v>
      </c>
      <c r="I998" s="2">
        <v>10</v>
      </c>
      <c r="J998" s="2">
        <v>7.5</v>
      </c>
      <c r="K998" s="2">
        <v>2</v>
      </c>
      <c r="L998" s="19">
        <v>353.42917352885172</v>
      </c>
      <c r="M998" s="19">
        <f t="shared" si="180"/>
        <v>3.5342917352885174E-2</v>
      </c>
      <c r="N998" s="19">
        <v>318.08625617596658</v>
      </c>
      <c r="O998" s="19">
        <f t="shared" si="181"/>
        <v>3.1808625617596661E-2</v>
      </c>
      <c r="P998" s="19">
        <f t="shared" si="182"/>
        <v>3.5342917352885125E-3</v>
      </c>
      <c r="R998" s="24">
        <v>14.08</v>
      </c>
      <c r="S998" s="24">
        <f t="shared" si="183"/>
        <v>0.447865448695761</v>
      </c>
      <c r="U998" s="24">
        <v>9.0675767918088734</v>
      </c>
      <c r="V998" s="24">
        <f t="shared" si="184"/>
        <v>3.2047461714384023E-2</v>
      </c>
      <c r="X998" s="25">
        <f t="shared" si="185"/>
        <v>0.41581798698137695</v>
      </c>
      <c r="AA998" s="5">
        <v>39873</v>
      </c>
      <c r="AB998" s="2">
        <v>25</v>
      </c>
      <c r="AC998" s="2" t="s">
        <v>7</v>
      </c>
      <c r="AD998" s="6" t="s">
        <v>44</v>
      </c>
      <c r="AE998" s="2">
        <v>90</v>
      </c>
      <c r="AF998" s="2">
        <v>10</v>
      </c>
      <c r="AG998" s="2">
        <v>10</v>
      </c>
      <c r="AH998" s="2">
        <v>7.5</v>
      </c>
      <c r="AI998" s="2">
        <v>2</v>
      </c>
      <c r="AJ998" s="19">
        <v>353.42917352885172</v>
      </c>
      <c r="AK998" s="19">
        <f t="shared" si="186"/>
        <v>3.5342917352885174E-2</v>
      </c>
      <c r="AL998" s="19">
        <v>318.08625617596658</v>
      </c>
      <c r="AM998" s="19">
        <f t="shared" si="187"/>
        <v>3.1808625617596661E-2</v>
      </c>
      <c r="AN998" s="19">
        <f t="shared" si="188"/>
        <v>3.5342917352885125E-3</v>
      </c>
      <c r="AP998" s="24">
        <v>14.08</v>
      </c>
      <c r="AQ998" s="24">
        <f t="shared" si="189"/>
        <v>0.447865448695761</v>
      </c>
      <c r="AR998" s="24"/>
      <c r="AS998" s="24">
        <v>9.0675767918088734</v>
      </c>
      <c r="AT998" s="24">
        <f t="shared" si="190"/>
        <v>3.2047461714384023E-2</v>
      </c>
      <c r="AU998" s="24"/>
      <c r="AV998" s="25">
        <f t="shared" si="191"/>
        <v>0.41581798698137695</v>
      </c>
    </row>
    <row r="999" spans="1:48" x14ac:dyDescent="0.3">
      <c r="A999" s="2" t="s">
        <v>6</v>
      </c>
      <c r="B999" s="2">
        <v>32</v>
      </c>
      <c r="C999" s="5">
        <v>39873</v>
      </c>
      <c r="D999" s="2">
        <v>25</v>
      </c>
      <c r="E999" s="2" t="s">
        <v>7</v>
      </c>
      <c r="F999" s="6" t="s">
        <v>44</v>
      </c>
      <c r="G999" s="2">
        <v>90</v>
      </c>
      <c r="H999" s="2">
        <v>10</v>
      </c>
      <c r="I999" s="2">
        <v>10</v>
      </c>
      <c r="J999" s="2">
        <v>7.5</v>
      </c>
      <c r="K999" s="2">
        <v>2</v>
      </c>
      <c r="L999" s="19">
        <v>353.42917352885172</v>
      </c>
      <c r="M999" s="19">
        <f t="shared" si="180"/>
        <v>3.5342917352885174E-2</v>
      </c>
      <c r="N999" s="19">
        <v>318.08625617596658</v>
      </c>
      <c r="O999" s="19">
        <f t="shared" si="181"/>
        <v>3.1808625617596661E-2</v>
      </c>
      <c r="P999" s="19">
        <f t="shared" si="182"/>
        <v>3.5342917352885125E-3</v>
      </c>
      <c r="R999" s="24">
        <v>14.08</v>
      </c>
      <c r="S999" s="24">
        <f t="shared" si="183"/>
        <v>0.447865448695761</v>
      </c>
      <c r="U999" s="24">
        <v>9.0675767918088734</v>
      </c>
      <c r="V999" s="24">
        <f t="shared" si="184"/>
        <v>3.2047461714384023E-2</v>
      </c>
      <c r="X999" s="25">
        <f t="shared" si="185"/>
        <v>0.41581798698137695</v>
      </c>
      <c r="AA999" s="5">
        <v>39873</v>
      </c>
      <c r="AB999" s="2">
        <v>25</v>
      </c>
      <c r="AC999" s="2" t="s">
        <v>7</v>
      </c>
      <c r="AD999" s="6" t="s">
        <v>44</v>
      </c>
      <c r="AE999" s="2">
        <v>90</v>
      </c>
      <c r="AF999" s="2">
        <v>10</v>
      </c>
      <c r="AG999" s="2">
        <v>10</v>
      </c>
      <c r="AH999" s="2">
        <v>7.5</v>
      </c>
      <c r="AI999" s="2">
        <v>2</v>
      </c>
      <c r="AJ999" s="19">
        <v>353.42917352885172</v>
      </c>
      <c r="AK999" s="19">
        <f t="shared" si="186"/>
        <v>3.5342917352885174E-2</v>
      </c>
      <c r="AL999" s="19">
        <v>318.08625617596658</v>
      </c>
      <c r="AM999" s="19">
        <f t="shared" si="187"/>
        <v>3.1808625617596661E-2</v>
      </c>
      <c r="AN999" s="19">
        <f t="shared" si="188"/>
        <v>3.5342917352885125E-3</v>
      </c>
      <c r="AP999" s="24">
        <v>14.08</v>
      </c>
      <c r="AQ999" s="24">
        <f t="shared" si="189"/>
        <v>0.447865448695761</v>
      </c>
      <c r="AR999" s="24"/>
      <c r="AS999" s="24">
        <v>9.0675767918088734</v>
      </c>
      <c r="AT999" s="24">
        <f t="shared" si="190"/>
        <v>3.2047461714384023E-2</v>
      </c>
      <c r="AU999" s="24"/>
      <c r="AV999" s="25">
        <f t="shared" si="191"/>
        <v>0.41581798698137695</v>
      </c>
    </row>
    <row r="1000" spans="1:48" x14ac:dyDescent="0.3">
      <c r="A1000" s="2" t="s">
        <v>6</v>
      </c>
      <c r="B1000" s="2">
        <v>32</v>
      </c>
      <c r="C1000" s="5">
        <v>39873</v>
      </c>
      <c r="D1000" s="2">
        <v>25</v>
      </c>
      <c r="E1000" s="2" t="s">
        <v>7</v>
      </c>
      <c r="F1000" s="6" t="s">
        <v>44</v>
      </c>
      <c r="G1000" s="2">
        <v>90</v>
      </c>
      <c r="H1000" s="2">
        <v>10</v>
      </c>
      <c r="I1000" s="2">
        <v>10</v>
      </c>
      <c r="J1000" s="2">
        <v>7.5</v>
      </c>
      <c r="K1000" s="2">
        <v>2</v>
      </c>
      <c r="L1000" s="19">
        <v>353.42917352885172</v>
      </c>
      <c r="M1000" s="19">
        <f t="shared" si="180"/>
        <v>3.5342917352885174E-2</v>
      </c>
      <c r="N1000" s="19">
        <v>318.08625617596658</v>
      </c>
      <c r="O1000" s="19">
        <f t="shared" si="181"/>
        <v>3.1808625617596661E-2</v>
      </c>
      <c r="P1000" s="19">
        <f t="shared" si="182"/>
        <v>3.5342917352885125E-3</v>
      </c>
      <c r="R1000" s="24">
        <v>14.08</v>
      </c>
      <c r="S1000" s="24">
        <f t="shared" si="183"/>
        <v>0.447865448695761</v>
      </c>
      <c r="U1000" s="24">
        <v>9.0675767918088734</v>
      </c>
      <c r="V1000" s="24">
        <f t="shared" si="184"/>
        <v>3.2047461714384023E-2</v>
      </c>
      <c r="X1000" s="25">
        <f t="shared" si="185"/>
        <v>0.41581798698137695</v>
      </c>
      <c r="AA1000" s="5">
        <v>39873</v>
      </c>
      <c r="AB1000" s="2">
        <v>25</v>
      </c>
      <c r="AC1000" s="2" t="s">
        <v>7</v>
      </c>
      <c r="AD1000" s="6" t="s">
        <v>44</v>
      </c>
      <c r="AE1000" s="2">
        <v>90</v>
      </c>
      <c r="AF1000" s="2">
        <v>10</v>
      </c>
      <c r="AG1000" s="2">
        <v>10</v>
      </c>
      <c r="AH1000" s="2">
        <v>7.5</v>
      </c>
      <c r="AI1000" s="2">
        <v>2</v>
      </c>
      <c r="AJ1000" s="19">
        <v>353.42917352885172</v>
      </c>
      <c r="AK1000" s="19">
        <f t="shared" si="186"/>
        <v>3.5342917352885174E-2</v>
      </c>
      <c r="AL1000" s="19">
        <v>318.08625617596658</v>
      </c>
      <c r="AM1000" s="19">
        <f t="shared" si="187"/>
        <v>3.1808625617596661E-2</v>
      </c>
      <c r="AN1000" s="19">
        <f t="shared" si="188"/>
        <v>3.5342917352885125E-3</v>
      </c>
      <c r="AP1000" s="24">
        <v>14.08</v>
      </c>
      <c r="AQ1000" s="24">
        <f t="shared" si="189"/>
        <v>0.447865448695761</v>
      </c>
      <c r="AR1000" s="24"/>
      <c r="AS1000" s="24">
        <v>9.0675767918088734</v>
      </c>
      <c r="AT1000" s="24">
        <f t="shared" si="190"/>
        <v>3.2047461714384023E-2</v>
      </c>
      <c r="AU1000" s="24"/>
      <c r="AV1000" s="25">
        <f t="shared" si="191"/>
        <v>0.41581798698137695</v>
      </c>
    </row>
    <row r="1001" spans="1:48" x14ac:dyDescent="0.3">
      <c r="A1001" s="2" t="s">
        <v>6</v>
      </c>
      <c r="B1001" s="2">
        <v>32</v>
      </c>
      <c r="C1001" s="5">
        <v>39873</v>
      </c>
      <c r="D1001" s="2">
        <v>25</v>
      </c>
      <c r="E1001" s="2" t="s">
        <v>7</v>
      </c>
      <c r="F1001" s="6" t="s">
        <v>44</v>
      </c>
      <c r="G1001" s="2">
        <v>90</v>
      </c>
      <c r="H1001" s="2">
        <v>10</v>
      </c>
      <c r="I1001" s="2">
        <v>10</v>
      </c>
      <c r="J1001" s="2">
        <v>7.5</v>
      </c>
      <c r="K1001" s="2">
        <v>2</v>
      </c>
      <c r="L1001" s="19">
        <v>353.42917352885172</v>
      </c>
      <c r="M1001" s="19">
        <f t="shared" si="180"/>
        <v>3.5342917352885174E-2</v>
      </c>
      <c r="N1001" s="19">
        <v>318.08625617596658</v>
      </c>
      <c r="O1001" s="19">
        <f t="shared" si="181"/>
        <v>3.1808625617596661E-2</v>
      </c>
      <c r="P1001" s="19">
        <f t="shared" si="182"/>
        <v>3.5342917352885125E-3</v>
      </c>
      <c r="R1001" s="24">
        <v>14.08</v>
      </c>
      <c r="S1001" s="24">
        <f t="shared" si="183"/>
        <v>0.447865448695761</v>
      </c>
      <c r="U1001" s="24">
        <v>9.0675767918088734</v>
      </c>
      <c r="V1001" s="24">
        <f t="shared" si="184"/>
        <v>3.2047461714384023E-2</v>
      </c>
      <c r="X1001" s="25">
        <f t="shared" si="185"/>
        <v>0.41581798698137695</v>
      </c>
      <c r="AA1001" s="5">
        <v>39873</v>
      </c>
      <c r="AB1001" s="2">
        <v>25</v>
      </c>
      <c r="AC1001" s="2" t="s">
        <v>7</v>
      </c>
      <c r="AD1001" s="6" t="s">
        <v>44</v>
      </c>
      <c r="AE1001" s="2">
        <v>90</v>
      </c>
      <c r="AF1001" s="2">
        <v>10</v>
      </c>
      <c r="AG1001" s="2">
        <v>10</v>
      </c>
      <c r="AH1001" s="2">
        <v>7.5</v>
      </c>
      <c r="AI1001" s="2">
        <v>2</v>
      </c>
      <c r="AJ1001" s="19">
        <v>353.42917352885172</v>
      </c>
      <c r="AK1001" s="19">
        <f t="shared" si="186"/>
        <v>3.5342917352885174E-2</v>
      </c>
      <c r="AL1001" s="19">
        <v>318.08625617596658</v>
      </c>
      <c r="AM1001" s="19">
        <f t="shared" si="187"/>
        <v>3.1808625617596661E-2</v>
      </c>
      <c r="AN1001" s="19">
        <f t="shared" si="188"/>
        <v>3.5342917352885125E-3</v>
      </c>
      <c r="AP1001" s="24">
        <v>14.08</v>
      </c>
      <c r="AQ1001" s="24">
        <f t="shared" si="189"/>
        <v>0.447865448695761</v>
      </c>
      <c r="AR1001" s="24"/>
      <c r="AS1001" s="24">
        <v>9.0675767918088734</v>
      </c>
      <c r="AT1001" s="24">
        <f t="shared" si="190"/>
        <v>3.2047461714384023E-2</v>
      </c>
      <c r="AU1001" s="24"/>
      <c r="AV1001" s="25">
        <f t="shared" si="191"/>
        <v>0.41581798698137695</v>
      </c>
    </row>
    <row r="1002" spans="1:48" x14ac:dyDescent="0.3">
      <c r="A1002" s="2" t="s">
        <v>6</v>
      </c>
      <c r="B1002" s="2">
        <v>32</v>
      </c>
      <c r="C1002" s="5">
        <v>39873</v>
      </c>
      <c r="D1002" s="2">
        <v>25</v>
      </c>
      <c r="E1002" s="2" t="s">
        <v>7</v>
      </c>
      <c r="F1002" s="6" t="s">
        <v>47</v>
      </c>
      <c r="G1002" s="2">
        <v>70</v>
      </c>
      <c r="H1002" s="2">
        <v>20</v>
      </c>
      <c r="I1002" s="2">
        <v>25</v>
      </c>
      <c r="J1002" s="2">
        <v>16.25</v>
      </c>
      <c r="K1002" s="2">
        <v>3</v>
      </c>
      <c r="L1002" s="19">
        <v>2488.7304302656644</v>
      </c>
      <c r="M1002" s="19">
        <f t="shared" si="180"/>
        <v>0.24887304302656643</v>
      </c>
      <c r="N1002" s="19">
        <v>1742.111301185965</v>
      </c>
      <c r="O1002" s="19">
        <f t="shared" si="181"/>
        <v>0.17421113011859649</v>
      </c>
      <c r="P1002" s="19">
        <f t="shared" si="182"/>
        <v>7.4661912907969946E-2</v>
      </c>
      <c r="R1002" s="24">
        <v>14.08</v>
      </c>
      <c r="S1002" s="24">
        <f t="shared" si="183"/>
        <v>2.4528927120698385</v>
      </c>
      <c r="U1002" s="24">
        <v>11.257627118644068</v>
      </c>
      <c r="V1002" s="24">
        <f t="shared" si="184"/>
        <v>0.84051597548260404</v>
      </c>
      <c r="X1002" s="25">
        <f t="shared" si="185"/>
        <v>1.6123767365872346</v>
      </c>
      <c r="AA1002" s="5">
        <v>39873</v>
      </c>
      <c r="AB1002" s="2">
        <v>25</v>
      </c>
      <c r="AC1002" s="2" t="s">
        <v>7</v>
      </c>
      <c r="AD1002" s="6" t="s">
        <v>47</v>
      </c>
      <c r="AE1002" s="2">
        <v>70</v>
      </c>
      <c r="AF1002" s="2">
        <v>20</v>
      </c>
      <c r="AG1002" s="2">
        <v>25</v>
      </c>
      <c r="AH1002" s="2">
        <v>16.25</v>
      </c>
      <c r="AI1002" s="2">
        <v>3</v>
      </c>
      <c r="AJ1002" s="19">
        <v>2488.7304302656644</v>
      </c>
      <c r="AK1002" s="19">
        <f t="shared" si="186"/>
        <v>0.24887304302656643</v>
      </c>
      <c r="AL1002" s="19">
        <v>1742.111301185965</v>
      </c>
      <c r="AM1002" s="19">
        <f t="shared" si="187"/>
        <v>0.17421113011859649</v>
      </c>
      <c r="AN1002" s="19">
        <f t="shared" si="188"/>
        <v>7.4661912907969946E-2</v>
      </c>
      <c r="AP1002" s="24">
        <v>14.08</v>
      </c>
      <c r="AQ1002" s="24">
        <f t="shared" si="189"/>
        <v>2.4528927120698385</v>
      </c>
      <c r="AR1002" s="24"/>
      <c r="AS1002" s="24">
        <v>11.257627118644068</v>
      </c>
      <c r="AT1002" s="24">
        <f t="shared" si="190"/>
        <v>0.84051597548260404</v>
      </c>
      <c r="AU1002" s="24"/>
      <c r="AV1002" s="25">
        <f t="shared" si="191"/>
        <v>1.6123767365872346</v>
      </c>
    </row>
    <row r="1003" spans="1:48" x14ac:dyDescent="0.3">
      <c r="A1003" s="2" t="s">
        <v>6</v>
      </c>
      <c r="B1003" s="2">
        <v>32</v>
      </c>
      <c r="C1003" s="5">
        <v>39873</v>
      </c>
      <c r="D1003" s="2">
        <v>25</v>
      </c>
      <c r="E1003" s="2" t="s">
        <v>7</v>
      </c>
      <c r="F1003" s="6" t="s">
        <v>35</v>
      </c>
      <c r="G1003" s="2">
        <v>90</v>
      </c>
      <c r="H1003" s="2">
        <v>4</v>
      </c>
      <c r="I1003" s="2">
        <v>15</v>
      </c>
      <c r="J1003" s="2">
        <v>5.75</v>
      </c>
      <c r="K1003" s="2">
        <v>1</v>
      </c>
      <c r="L1003" s="19">
        <v>103.86890710931253</v>
      </c>
      <c r="M1003" s="19">
        <f t="shared" si="180"/>
        <v>1.0386890710931252E-2</v>
      </c>
      <c r="N1003" s="19">
        <v>93.482016398381276</v>
      </c>
      <c r="O1003" s="19">
        <f t="shared" si="181"/>
        <v>9.3482016398381274E-3</v>
      </c>
      <c r="P1003" s="19">
        <f t="shared" si="182"/>
        <v>1.0386890710931251E-3</v>
      </c>
      <c r="R1003" s="24">
        <v>14.08</v>
      </c>
      <c r="S1003" s="24">
        <f t="shared" si="183"/>
        <v>0.13162267908892084</v>
      </c>
      <c r="U1003" s="24">
        <v>8.104694792715291</v>
      </c>
      <c r="V1003" s="24">
        <f t="shared" si="184"/>
        <v>8.4182579057387342E-3</v>
      </c>
      <c r="X1003" s="25">
        <f t="shared" si="185"/>
        <v>0.1232044211831821</v>
      </c>
      <c r="AA1003" s="5">
        <v>39873</v>
      </c>
      <c r="AB1003" s="2">
        <v>25</v>
      </c>
      <c r="AC1003" s="2" t="s">
        <v>7</v>
      </c>
      <c r="AD1003" s="6" t="s">
        <v>35</v>
      </c>
      <c r="AE1003" s="2">
        <v>90</v>
      </c>
      <c r="AF1003" s="2">
        <v>4</v>
      </c>
      <c r="AG1003" s="2">
        <v>15</v>
      </c>
      <c r="AH1003" s="2">
        <v>5.75</v>
      </c>
      <c r="AI1003" s="2">
        <v>1</v>
      </c>
      <c r="AJ1003" s="19">
        <v>103.86890710931253</v>
      </c>
      <c r="AK1003" s="19">
        <f t="shared" si="186"/>
        <v>1.0386890710931252E-2</v>
      </c>
      <c r="AL1003" s="19">
        <v>93.482016398381276</v>
      </c>
      <c r="AM1003" s="19">
        <f t="shared" si="187"/>
        <v>9.3482016398381274E-3</v>
      </c>
      <c r="AN1003" s="19">
        <f t="shared" si="188"/>
        <v>1.0386890710931251E-3</v>
      </c>
      <c r="AP1003" s="24">
        <v>14.08</v>
      </c>
      <c r="AQ1003" s="24">
        <f t="shared" si="189"/>
        <v>0.13162267908892084</v>
      </c>
      <c r="AR1003" s="24"/>
      <c r="AS1003" s="24">
        <v>8.104694792715291</v>
      </c>
      <c r="AT1003" s="24">
        <f t="shared" si="190"/>
        <v>8.4182579057387342E-3</v>
      </c>
      <c r="AU1003" s="24"/>
      <c r="AV1003" s="25">
        <f t="shared" si="191"/>
        <v>0.1232044211831821</v>
      </c>
    </row>
    <row r="1004" spans="1:48" x14ac:dyDescent="0.3">
      <c r="A1004" s="2" t="s">
        <v>6</v>
      </c>
      <c r="B1004" s="2">
        <v>32</v>
      </c>
      <c r="C1004" s="5">
        <v>39873</v>
      </c>
      <c r="D1004" s="2">
        <v>25</v>
      </c>
      <c r="E1004" s="2" t="s">
        <v>7</v>
      </c>
      <c r="F1004" s="6" t="s">
        <v>47</v>
      </c>
      <c r="G1004" s="2">
        <v>80</v>
      </c>
      <c r="H1004" s="2">
        <v>15</v>
      </c>
      <c r="I1004" s="2">
        <v>35</v>
      </c>
      <c r="J1004" s="2">
        <v>16.25</v>
      </c>
      <c r="K1004" s="2">
        <v>3</v>
      </c>
      <c r="L1004" s="19">
        <v>2488.7304302656644</v>
      </c>
      <c r="M1004" s="19">
        <f t="shared" si="180"/>
        <v>0.24887304302656643</v>
      </c>
      <c r="N1004" s="19">
        <v>1990.9843442125316</v>
      </c>
      <c r="O1004" s="19">
        <f t="shared" si="181"/>
        <v>0.19909843442125316</v>
      </c>
      <c r="P1004" s="19">
        <f t="shared" si="182"/>
        <v>4.977460860531327E-2</v>
      </c>
      <c r="R1004" s="24">
        <v>14.08</v>
      </c>
      <c r="S1004" s="24">
        <f t="shared" si="183"/>
        <v>2.8033059566512444</v>
      </c>
      <c r="U1004" s="24">
        <v>11.257627118644068</v>
      </c>
      <c r="V1004" s="24">
        <f t="shared" si="184"/>
        <v>0.5603439836550691</v>
      </c>
      <c r="X1004" s="25">
        <f t="shared" si="185"/>
        <v>2.2429619729961754</v>
      </c>
      <c r="AA1004" s="5">
        <v>39873</v>
      </c>
      <c r="AB1004" s="2">
        <v>25</v>
      </c>
      <c r="AC1004" s="2" t="s">
        <v>7</v>
      </c>
      <c r="AD1004" s="6" t="s">
        <v>47</v>
      </c>
      <c r="AE1004" s="2">
        <v>80</v>
      </c>
      <c r="AF1004" s="2">
        <v>15</v>
      </c>
      <c r="AG1004" s="2">
        <v>35</v>
      </c>
      <c r="AH1004" s="2">
        <v>16.25</v>
      </c>
      <c r="AI1004" s="2">
        <v>3</v>
      </c>
      <c r="AJ1004" s="19">
        <v>2488.7304302656644</v>
      </c>
      <c r="AK1004" s="19">
        <f t="shared" si="186"/>
        <v>0.24887304302656643</v>
      </c>
      <c r="AL1004" s="19">
        <v>1990.9843442125316</v>
      </c>
      <c r="AM1004" s="19">
        <f t="shared" si="187"/>
        <v>0.19909843442125316</v>
      </c>
      <c r="AN1004" s="19">
        <f t="shared" si="188"/>
        <v>4.977460860531327E-2</v>
      </c>
      <c r="AP1004" s="24">
        <v>14.08</v>
      </c>
      <c r="AQ1004" s="24">
        <f t="shared" si="189"/>
        <v>2.8033059566512444</v>
      </c>
      <c r="AR1004" s="24"/>
      <c r="AS1004" s="24">
        <v>11.257627118644068</v>
      </c>
      <c r="AT1004" s="24">
        <f t="shared" si="190"/>
        <v>0.5603439836550691</v>
      </c>
      <c r="AU1004" s="24"/>
      <c r="AV1004" s="25">
        <f t="shared" si="191"/>
        <v>2.2429619729961754</v>
      </c>
    </row>
    <row r="1005" spans="1:48" x14ac:dyDescent="0.3">
      <c r="A1005" s="2" t="s">
        <v>6</v>
      </c>
      <c r="B1005" s="2">
        <v>32</v>
      </c>
      <c r="C1005" s="5">
        <v>39873</v>
      </c>
      <c r="D1005" s="2">
        <v>25</v>
      </c>
      <c r="E1005" s="2" t="s">
        <v>7</v>
      </c>
      <c r="F1005" s="6" t="s">
        <v>36</v>
      </c>
      <c r="G1005" s="2">
        <v>80</v>
      </c>
      <c r="H1005" s="2">
        <v>10</v>
      </c>
      <c r="I1005" s="2">
        <v>20</v>
      </c>
      <c r="J1005" s="2">
        <v>10</v>
      </c>
      <c r="K1005" s="2">
        <v>2</v>
      </c>
      <c r="L1005" s="19">
        <v>628.31853071795865</v>
      </c>
      <c r="M1005" s="19">
        <f t="shared" si="180"/>
        <v>6.2831853071795868E-2</v>
      </c>
      <c r="N1005" s="19">
        <v>502.65482457436696</v>
      </c>
      <c r="O1005" s="19">
        <f t="shared" si="181"/>
        <v>5.0265482457436693E-2</v>
      </c>
      <c r="P1005" s="19">
        <f t="shared" si="182"/>
        <v>1.2566370614359175E-2</v>
      </c>
      <c r="R1005" s="24">
        <v>14.08</v>
      </c>
      <c r="S1005" s="24">
        <f t="shared" si="183"/>
        <v>0.70773799300070861</v>
      </c>
      <c r="U1005" s="24">
        <v>8.3025000000000002</v>
      </c>
      <c r="V1005" s="24">
        <f t="shared" si="184"/>
        <v>0.10433229202571705</v>
      </c>
      <c r="X1005" s="25">
        <f t="shared" si="185"/>
        <v>0.60340570097499158</v>
      </c>
      <c r="AA1005" s="5">
        <v>39873</v>
      </c>
      <c r="AB1005" s="2">
        <v>25</v>
      </c>
      <c r="AC1005" s="2" t="s">
        <v>7</v>
      </c>
      <c r="AD1005" s="6" t="s">
        <v>36</v>
      </c>
      <c r="AE1005" s="2">
        <v>80</v>
      </c>
      <c r="AF1005" s="2">
        <v>10</v>
      </c>
      <c r="AG1005" s="2">
        <v>20</v>
      </c>
      <c r="AH1005" s="2">
        <v>10</v>
      </c>
      <c r="AI1005" s="2">
        <v>2</v>
      </c>
      <c r="AJ1005" s="19">
        <v>628.31853071795865</v>
      </c>
      <c r="AK1005" s="19">
        <f t="shared" si="186"/>
        <v>6.2831853071795868E-2</v>
      </c>
      <c r="AL1005" s="19">
        <v>502.65482457436696</v>
      </c>
      <c r="AM1005" s="19">
        <f t="shared" si="187"/>
        <v>5.0265482457436693E-2</v>
      </c>
      <c r="AN1005" s="19">
        <f t="shared" si="188"/>
        <v>1.2566370614359175E-2</v>
      </c>
      <c r="AP1005" s="24">
        <v>14.08</v>
      </c>
      <c r="AQ1005" s="24">
        <f t="shared" si="189"/>
        <v>0.70773799300070861</v>
      </c>
      <c r="AR1005" s="24"/>
      <c r="AS1005" s="24">
        <v>8.3025000000000002</v>
      </c>
      <c r="AT1005" s="24">
        <f t="shared" si="190"/>
        <v>0.10433229202571705</v>
      </c>
      <c r="AU1005" s="24"/>
      <c r="AV1005" s="25">
        <f t="shared" si="191"/>
        <v>0.60340570097499158</v>
      </c>
    </row>
    <row r="1006" spans="1:48" x14ac:dyDescent="0.3">
      <c r="A1006" s="2" t="s">
        <v>6</v>
      </c>
      <c r="B1006" s="2">
        <v>32</v>
      </c>
      <c r="C1006" s="5">
        <v>39873</v>
      </c>
      <c r="D1006" s="2">
        <v>25</v>
      </c>
      <c r="E1006" s="2" t="s">
        <v>7</v>
      </c>
      <c r="F1006" s="6" t="s">
        <v>47</v>
      </c>
      <c r="G1006" s="2">
        <v>70</v>
      </c>
      <c r="H1006" s="2">
        <v>15</v>
      </c>
      <c r="I1006" s="2">
        <v>30</v>
      </c>
      <c r="J1006" s="2">
        <v>15</v>
      </c>
      <c r="K1006" s="2">
        <v>3</v>
      </c>
      <c r="L1006" s="19">
        <v>2120.5750411731105</v>
      </c>
      <c r="M1006" s="19">
        <f t="shared" si="180"/>
        <v>0.21205750411731106</v>
      </c>
      <c r="N1006" s="19">
        <v>1484.4025288211774</v>
      </c>
      <c r="O1006" s="19">
        <f t="shared" si="181"/>
        <v>0.14844025288211773</v>
      </c>
      <c r="P1006" s="19">
        <f t="shared" si="182"/>
        <v>6.3617251235193323E-2</v>
      </c>
      <c r="R1006" s="24">
        <v>14.08</v>
      </c>
      <c r="S1006" s="24">
        <f t="shared" si="183"/>
        <v>2.0900387605802178</v>
      </c>
      <c r="U1006" s="24">
        <v>11.257627118644068</v>
      </c>
      <c r="V1006" s="24">
        <f t="shared" si="184"/>
        <v>0.71617929271890524</v>
      </c>
      <c r="X1006" s="25">
        <f t="shared" si="185"/>
        <v>1.3738594678613125</v>
      </c>
      <c r="AA1006" s="5">
        <v>39873</v>
      </c>
      <c r="AB1006" s="2">
        <v>25</v>
      </c>
      <c r="AC1006" s="2" t="s">
        <v>7</v>
      </c>
      <c r="AD1006" s="6" t="s">
        <v>47</v>
      </c>
      <c r="AE1006" s="2">
        <v>70</v>
      </c>
      <c r="AF1006" s="2">
        <v>15</v>
      </c>
      <c r="AG1006" s="2">
        <v>30</v>
      </c>
      <c r="AH1006" s="2">
        <v>15</v>
      </c>
      <c r="AI1006" s="2">
        <v>3</v>
      </c>
      <c r="AJ1006" s="19">
        <v>2120.5750411731105</v>
      </c>
      <c r="AK1006" s="19">
        <f t="shared" si="186"/>
        <v>0.21205750411731106</v>
      </c>
      <c r="AL1006" s="19">
        <v>1484.4025288211774</v>
      </c>
      <c r="AM1006" s="19">
        <f t="shared" si="187"/>
        <v>0.14844025288211773</v>
      </c>
      <c r="AN1006" s="19">
        <f t="shared" si="188"/>
        <v>6.3617251235193323E-2</v>
      </c>
      <c r="AP1006" s="24">
        <v>14.08</v>
      </c>
      <c r="AQ1006" s="24">
        <f t="shared" si="189"/>
        <v>2.0900387605802178</v>
      </c>
      <c r="AR1006" s="24"/>
      <c r="AS1006" s="24">
        <v>11.257627118644068</v>
      </c>
      <c r="AT1006" s="24">
        <f t="shared" si="190"/>
        <v>0.71617929271890524</v>
      </c>
      <c r="AU1006" s="24"/>
      <c r="AV1006" s="25">
        <f t="shared" si="191"/>
        <v>1.3738594678613125</v>
      </c>
    </row>
    <row r="1007" spans="1:48" x14ac:dyDescent="0.3">
      <c r="A1007" s="2" t="s">
        <v>6</v>
      </c>
      <c r="B1007" s="2">
        <v>32</v>
      </c>
      <c r="C1007" s="5">
        <v>39873</v>
      </c>
      <c r="D1007" s="2">
        <v>25</v>
      </c>
      <c r="E1007" s="2" t="s">
        <v>7</v>
      </c>
      <c r="F1007" s="6" t="s">
        <v>53</v>
      </c>
      <c r="G1007" s="2">
        <v>90</v>
      </c>
      <c r="H1007" s="2">
        <v>20</v>
      </c>
      <c r="I1007" s="2">
        <v>30</v>
      </c>
      <c r="J1007" s="2">
        <v>17.5</v>
      </c>
      <c r="K1007" s="2">
        <v>2</v>
      </c>
      <c r="L1007" s="19">
        <v>1924.2255003237483</v>
      </c>
      <c r="M1007" s="19">
        <f t="shared" si="180"/>
        <v>0.19242255003237482</v>
      </c>
      <c r="N1007" s="19">
        <v>1731.8029502913735</v>
      </c>
      <c r="O1007" s="19">
        <f t="shared" si="181"/>
        <v>0.17318029502913734</v>
      </c>
      <c r="P1007" s="19">
        <f t="shared" si="182"/>
        <v>1.924225500323748E-2</v>
      </c>
      <c r="R1007" s="24">
        <v>6.51</v>
      </c>
      <c r="S1007" s="24">
        <f t="shared" si="183"/>
        <v>1.1274037206396841</v>
      </c>
      <c r="U1007" s="24">
        <v>8.2509316770186327</v>
      </c>
      <c r="V1007" s="24">
        <f t="shared" si="184"/>
        <v>0.1587665313434824</v>
      </c>
      <c r="X1007" s="25">
        <f t="shared" si="185"/>
        <v>0.96863718929620168</v>
      </c>
      <c r="AA1007" s="5">
        <v>39873</v>
      </c>
      <c r="AB1007" s="2">
        <v>25</v>
      </c>
      <c r="AC1007" s="2" t="s">
        <v>7</v>
      </c>
      <c r="AD1007" s="6" t="s">
        <v>53</v>
      </c>
      <c r="AE1007" s="2">
        <v>90</v>
      </c>
      <c r="AF1007" s="2">
        <v>20</v>
      </c>
      <c r="AG1007" s="2">
        <v>30</v>
      </c>
      <c r="AH1007" s="2">
        <v>17.5</v>
      </c>
      <c r="AI1007" s="2">
        <v>2</v>
      </c>
      <c r="AJ1007" s="19">
        <v>1924.2255003237483</v>
      </c>
      <c r="AK1007" s="19">
        <f t="shared" si="186"/>
        <v>0.19242255003237482</v>
      </c>
      <c r="AL1007" s="19">
        <v>1731.8029502913735</v>
      </c>
      <c r="AM1007" s="19">
        <f t="shared" si="187"/>
        <v>0.17318029502913734</v>
      </c>
      <c r="AN1007" s="19">
        <f t="shared" si="188"/>
        <v>1.924225500323748E-2</v>
      </c>
      <c r="AP1007" s="24">
        <v>6.51</v>
      </c>
      <c r="AQ1007" s="24">
        <f t="shared" si="189"/>
        <v>1.1274037206396841</v>
      </c>
      <c r="AR1007" s="24"/>
      <c r="AS1007" s="24">
        <v>8.2509316770186327</v>
      </c>
      <c r="AT1007" s="24">
        <f t="shared" si="190"/>
        <v>0.1587665313434824</v>
      </c>
      <c r="AU1007" s="24"/>
      <c r="AV1007" s="25">
        <f t="shared" si="191"/>
        <v>0.96863718929620168</v>
      </c>
    </row>
    <row r="1008" spans="1:48" x14ac:dyDescent="0.3">
      <c r="A1008" s="2" t="s">
        <v>6</v>
      </c>
      <c r="B1008" s="2">
        <v>32</v>
      </c>
      <c r="C1008" s="5">
        <v>39873</v>
      </c>
      <c r="D1008" s="2">
        <v>25</v>
      </c>
      <c r="E1008" s="2" t="s">
        <v>7</v>
      </c>
      <c r="F1008" s="6" t="s">
        <v>44</v>
      </c>
      <c r="G1008" s="2">
        <v>90</v>
      </c>
      <c r="H1008" s="2">
        <v>15</v>
      </c>
      <c r="I1008" s="2">
        <v>22</v>
      </c>
      <c r="J1008" s="2">
        <v>13</v>
      </c>
      <c r="K1008" s="2">
        <v>2</v>
      </c>
      <c r="L1008" s="19">
        <v>1061.8583169133501</v>
      </c>
      <c r="M1008" s="19">
        <f t="shared" si="180"/>
        <v>0.10618583169133501</v>
      </c>
      <c r="N1008" s="19">
        <v>955.6724852220151</v>
      </c>
      <c r="O1008" s="19">
        <f t="shared" si="181"/>
        <v>9.5567248522201512E-2</v>
      </c>
      <c r="P1008" s="19">
        <f t="shared" si="182"/>
        <v>1.06185831691335E-2</v>
      </c>
      <c r="R1008" s="24">
        <v>14.08</v>
      </c>
      <c r="S1008" s="24">
        <f t="shared" si="183"/>
        <v>1.3455868591925972</v>
      </c>
      <c r="U1008" s="24">
        <v>9.0675767918088734</v>
      </c>
      <c r="V1008" s="24">
        <f t="shared" si="184"/>
        <v>9.6284818306327236E-2</v>
      </c>
      <c r="X1008" s="25">
        <f t="shared" si="185"/>
        <v>1.2493020408862701</v>
      </c>
      <c r="AA1008" s="5">
        <v>39873</v>
      </c>
      <c r="AB1008" s="2">
        <v>25</v>
      </c>
      <c r="AC1008" s="2" t="s">
        <v>7</v>
      </c>
      <c r="AD1008" s="6" t="s">
        <v>44</v>
      </c>
      <c r="AE1008" s="2">
        <v>90</v>
      </c>
      <c r="AF1008" s="2">
        <v>15</v>
      </c>
      <c r="AG1008" s="2">
        <v>22</v>
      </c>
      <c r="AH1008" s="2">
        <v>13</v>
      </c>
      <c r="AI1008" s="2">
        <v>2</v>
      </c>
      <c r="AJ1008" s="19">
        <v>1061.8583169133501</v>
      </c>
      <c r="AK1008" s="19">
        <f t="shared" si="186"/>
        <v>0.10618583169133501</v>
      </c>
      <c r="AL1008" s="19">
        <v>955.6724852220151</v>
      </c>
      <c r="AM1008" s="19">
        <f t="shared" si="187"/>
        <v>9.5567248522201512E-2</v>
      </c>
      <c r="AN1008" s="19">
        <f t="shared" si="188"/>
        <v>1.06185831691335E-2</v>
      </c>
      <c r="AP1008" s="24">
        <v>14.08</v>
      </c>
      <c r="AQ1008" s="24">
        <f t="shared" si="189"/>
        <v>1.3455868591925972</v>
      </c>
      <c r="AR1008" s="24"/>
      <c r="AS1008" s="24">
        <v>9.0675767918088734</v>
      </c>
      <c r="AT1008" s="24">
        <f t="shared" si="190"/>
        <v>9.6284818306327236E-2</v>
      </c>
      <c r="AU1008" s="24"/>
      <c r="AV1008" s="25">
        <f t="shared" si="191"/>
        <v>1.2493020408862701</v>
      </c>
    </row>
    <row r="1009" spans="1:48" x14ac:dyDescent="0.3">
      <c r="A1009" s="2" t="s">
        <v>6</v>
      </c>
      <c r="B1009" s="2">
        <v>32</v>
      </c>
      <c r="C1009" s="5">
        <v>39873</v>
      </c>
      <c r="D1009" s="2">
        <v>25</v>
      </c>
      <c r="E1009" s="2" t="s">
        <v>7</v>
      </c>
      <c r="F1009" s="6" t="s">
        <v>53</v>
      </c>
      <c r="G1009" s="2">
        <v>70</v>
      </c>
      <c r="H1009" s="2">
        <v>40</v>
      </c>
      <c r="I1009" s="2">
        <v>40</v>
      </c>
      <c r="J1009" s="2">
        <v>30</v>
      </c>
      <c r="K1009" s="2">
        <v>2</v>
      </c>
      <c r="L1009" s="19">
        <v>5654.8667764616275</v>
      </c>
      <c r="M1009" s="19">
        <f t="shared" si="180"/>
        <v>0.56548667764616278</v>
      </c>
      <c r="N1009" s="19">
        <v>3958.4067435231391</v>
      </c>
      <c r="O1009" s="19">
        <f t="shared" si="181"/>
        <v>0.3958406743523139</v>
      </c>
      <c r="P1009" s="19">
        <f t="shared" si="182"/>
        <v>0.16964600329384888</v>
      </c>
      <c r="R1009" s="24">
        <v>6.51</v>
      </c>
      <c r="S1009" s="24">
        <f t="shared" si="183"/>
        <v>2.5769227900335636</v>
      </c>
      <c r="U1009" s="24">
        <v>8.2509316770186327</v>
      </c>
      <c r="V1009" s="24">
        <f t="shared" si="184"/>
        <v>1.399737582456825</v>
      </c>
      <c r="X1009" s="25">
        <f t="shared" si="185"/>
        <v>1.1771852075767386</v>
      </c>
      <c r="AA1009" s="5">
        <v>39873</v>
      </c>
      <c r="AB1009" s="2">
        <v>25</v>
      </c>
      <c r="AC1009" s="2" t="s">
        <v>7</v>
      </c>
      <c r="AD1009" s="6" t="s">
        <v>53</v>
      </c>
      <c r="AE1009" s="2">
        <v>70</v>
      </c>
      <c r="AF1009" s="2">
        <v>40</v>
      </c>
      <c r="AG1009" s="2">
        <v>40</v>
      </c>
      <c r="AH1009" s="2">
        <v>30</v>
      </c>
      <c r="AI1009" s="2">
        <v>2</v>
      </c>
      <c r="AJ1009" s="19">
        <v>5654.8667764616275</v>
      </c>
      <c r="AK1009" s="19">
        <f t="shared" si="186"/>
        <v>0.56548667764616278</v>
      </c>
      <c r="AL1009" s="19">
        <v>3958.4067435231391</v>
      </c>
      <c r="AM1009" s="19">
        <f t="shared" si="187"/>
        <v>0.3958406743523139</v>
      </c>
      <c r="AN1009" s="19">
        <f t="shared" si="188"/>
        <v>0.16964600329384888</v>
      </c>
      <c r="AP1009" s="24">
        <v>6.51</v>
      </c>
      <c r="AQ1009" s="24">
        <f t="shared" si="189"/>
        <v>2.5769227900335636</v>
      </c>
      <c r="AR1009" s="24"/>
      <c r="AS1009" s="24">
        <v>8.2509316770186327</v>
      </c>
      <c r="AT1009" s="24">
        <f t="shared" si="190"/>
        <v>1.399737582456825</v>
      </c>
      <c r="AU1009" s="24"/>
      <c r="AV1009" s="25">
        <f t="shared" si="191"/>
        <v>1.1771852075767386</v>
      </c>
    </row>
    <row r="1010" spans="1:48" x14ac:dyDescent="0.3">
      <c r="A1010" s="2" t="s">
        <v>6</v>
      </c>
      <c r="B1010" s="2">
        <v>32</v>
      </c>
      <c r="C1010" s="5">
        <v>39873</v>
      </c>
      <c r="D1010" s="2">
        <v>25</v>
      </c>
      <c r="E1010" s="2" t="s">
        <v>7</v>
      </c>
      <c r="F1010" s="6" t="s">
        <v>43</v>
      </c>
      <c r="G1010" s="2">
        <v>100</v>
      </c>
      <c r="H1010" s="2">
        <v>10</v>
      </c>
      <c r="I1010" s="2">
        <v>15</v>
      </c>
      <c r="J1010" s="2">
        <v>8.75</v>
      </c>
      <c r="K1010" s="2">
        <v>2</v>
      </c>
      <c r="L1010" s="19">
        <v>481.05637508093707</v>
      </c>
      <c r="M1010" s="19">
        <f t="shared" si="180"/>
        <v>4.8105637508093706E-2</v>
      </c>
      <c r="N1010" s="19">
        <v>481.05637508093707</v>
      </c>
      <c r="O1010" s="19">
        <f t="shared" si="181"/>
        <v>4.8105637508093706E-2</v>
      </c>
      <c r="P1010" s="19">
        <f t="shared" si="182"/>
        <v>0</v>
      </c>
      <c r="R1010" s="24">
        <v>14.08</v>
      </c>
      <c r="S1010" s="24">
        <f t="shared" si="183"/>
        <v>0.67732737611395943</v>
      </c>
      <c r="U1010" s="24">
        <v>8.1999999999999993</v>
      </c>
      <c r="V1010" s="24">
        <f t="shared" si="184"/>
        <v>0</v>
      </c>
      <c r="X1010" s="25">
        <f t="shared" si="185"/>
        <v>0.67732737611395943</v>
      </c>
      <c r="AA1010" s="5">
        <v>39873</v>
      </c>
      <c r="AB1010" s="2">
        <v>25</v>
      </c>
      <c r="AC1010" s="2" t="s">
        <v>7</v>
      </c>
      <c r="AD1010" s="6" t="s">
        <v>43</v>
      </c>
      <c r="AE1010" s="2">
        <v>100</v>
      </c>
      <c r="AF1010" s="2">
        <v>10</v>
      </c>
      <c r="AG1010" s="2">
        <v>15</v>
      </c>
      <c r="AH1010" s="2">
        <v>8.75</v>
      </c>
      <c r="AI1010" s="2">
        <v>2</v>
      </c>
      <c r="AJ1010" s="19">
        <v>481.05637508093707</v>
      </c>
      <c r="AK1010" s="19">
        <f t="shared" si="186"/>
        <v>4.8105637508093706E-2</v>
      </c>
      <c r="AL1010" s="19">
        <v>481.05637508093707</v>
      </c>
      <c r="AM1010" s="19">
        <f t="shared" si="187"/>
        <v>4.8105637508093706E-2</v>
      </c>
      <c r="AN1010" s="19">
        <f t="shared" si="188"/>
        <v>0</v>
      </c>
      <c r="AP1010" s="24">
        <v>14.08</v>
      </c>
      <c r="AQ1010" s="24">
        <f t="shared" si="189"/>
        <v>0.67732737611395943</v>
      </c>
      <c r="AR1010" s="24"/>
      <c r="AS1010" s="24">
        <v>8.1999999999999993</v>
      </c>
      <c r="AT1010" s="24">
        <f t="shared" si="190"/>
        <v>0</v>
      </c>
      <c r="AU1010" s="24"/>
      <c r="AV1010" s="25">
        <f t="shared" si="191"/>
        <v>0.67732737611395943</v>
      </c>
    </row>
    <row r="1011" spans="1:48" x14ac:dyDescent="0.3">
      <c r="A1011" s="2" t="s">
        <v>6</v>
      </c>
      <c r="B1011" s="2">
        <v>32</v>
      </c>
      <c r="C1011" s="5">
        <v>39873</v>
      </c>
      <c r="D1011" s="2">
        <v>25</v>
      </c>
      <c r="E1011" s="2" t="s">
        <v>7</v>
      </c>
      <c r="F1011" s="6" t="s">
        <v>44</v>
      </c>
      <c r="G1011" s="2">
        <v>90</v>
      </c>
      <c r="H1011" s="2">
        <v>8</v>
      </c>
      <c r="I1011" s="2">
        <v>13</v>
      </c>
      <c r="J1011" s="2">
        <v>7.25</v>
      </c>
      <c r="K1011" s="2">
        <v>2</v>
      </c>
      <c r="L1011" s="19">
        <v>330.259927708627</v>
      </c>
      <c r="M1011" s="19">
        <f t="shared" si="180"/>
        <v>3.3025992770862697E-2</v>
      </c>
      <c r="N1011" s="19">
        <v>297.23393493776433</v>
      </c>
      <c r="O1011" s="19">
        <f t="shared" si="181"/>
        <v>2.9723393493776434E-2</v>
      </c>
      <c r="P1011" s="19">
        <f t="shared" si="182"/>
        <v>3.3025992770862635E-3</v>
      </c>
      <c r="R1011" s="24">
        <v>14.08</v>
      </c>
      <c r="S1011" s="24">
        <f t="shared" si="183"/>
        <v>0.41850538039237217</v>
      </c>
      <c r="U1011" s="24">
        <v>9.0675767918088734</v>
      </c>
      <c r="V1011" s="24">
        <f t="shared" si="184"/>
        <v>2.9946572557552165E-2</v>
      </c>
      <c r="X1011" s="25">
        <f t="shared" si="185"/>
        <v>0.38855880783482</v>
      </c>
      <c r="AA1011" s="5">
        <v>39873</v>
      </c>
      <c r="AB1011" s="2">
        <v>25</v>
      </c>
      <c r="AC1011" s="2" t="s">
        <v>7</v>
      </c>
      <c r="AD1011" s="6" t="s">
        <v>44</v>
      </c>
      <c r="AE1011" s="2">
        <v>90</v>
      </c>
      <c r="AF1011" s="2">
        <v>8</v>
      </c>
      <c r="AG1011" s="2">
        <v>13</v>
      </c>
      <c r="AH1011" s="2">
        <v>7.25</v>
      </c>
      <c r="AI1011" s="2">
        <v>2</v>
      </c>
      <c r="AJ1011" s="19">
        <v>330.259927708627</v>
      </c>
      <c r="AK1011" s="19">
        <f t="shared" si="186"/>
        <v>3.3025992770862697E-2</v>
      </c>
      <c r="AL1011" s="19">
        <v>297.23393493776433</v>
      </c>
      <c r="AM1011" s="19">
        <f t="shared" si="187"/>
        <v>2.9723393493776434E-2</v>
      </c>
      <c r="AN1011" s="19">
        <f t="shared" si="188"/>
        <v>3.3025992770862635E-3</v>
      </c>
      <c r="AP1011" s="24">
        <v>14.08</v>
      </c>
      <c r="AQ1011" s="24">
        <f t="shared" si="189"/>
        <v>0.41850538039237217</v>
      </c>
      <c r="AR1011" s="24"/>
      <c r="AS1011" s="24">
        <v>9.0675767918088734</v>
      </c>
      <c r="AT1011" s="24">
        <f t="shared" si="190"/>
        <v>2.9946572557552165E-2</v>
      </c>
      <c r="AU1011" s="24"/>
      <c r="AV1011" s="25">
        <f t="shared" si="191"/>
        <v>0.38855880783482</v>
      </c>
    </row>
    <row r="1012" spans="1:48" x14ac:dyDescent="0.3">
      <c r="A1012" s="2" t="s">
        <v>6</v>
      </c>
      <c r="B1012" s="2">
        <v>32</v>
      </c>
      <c r="C1012" s="5">
        <v>39873</v>
      </c>
      <c r="D1012" s="2">
        <v>25</v>
      </c>
      <c r="E1012" s="2" t="s">
        <v>7</v>
      </c>
      <c r="F1012" s="6" t="s">
        <v>44</v>
      </c>
      <c r="G1012" s="2">
        <v>90</v>
      </c>
      <c r="H1012" s="2">
        <v>8</v>
      </c>
      <c r="I1012" s="2">
        <v>13</v>
      </c>
      <c r="J1012" s="2">
        <v>7.25</v>
      </c>
      <c r="K1012" s="2">
        <v>2</v>
      </c>
      <c r="L1012" s="19">
        <v>330.259927708627</v>
      </c>
      <c r="M1012" s="19">
        <f t="shared" si="180"/>
        <v>3.3025992770862697E-2</v>
      </c>
      <c r="N1012" s="19">
        <v>297.23393493776433</v>
      </c>
      <c r="O1012" s="19">
        <f t="shared" si="181"/>
        <v>2.9723393493776434E-2</v>
      </c>
      <c r="P1012" s="19">
        <f t="shared" si="182"/>
        <v>3.3025992770862635E-3</v>
      </c>
      <c r="R1012" s="24">
        <v>14.08</v>
      </c>
      <c r="S1012" s="24">
        <f t="shared" si="183"/>
        <v>0.41850538039237217</v>
      </c>
      <c r="U1012" s="24">
        <v>9.0675767918088734</v>
      </c>
      <c r="V1012" s="24">
        <f t="shared" si="184"/>
        <v>2.9946572557552165E-2</v>
      </c>
      <c r="X1012" s="25">
        <f t="shared" si="185"/>
        <v>0.38855880783482</v>
      </c>
      <c r="AA1012" s="5">
        <v>39873</v>
      </c>
      <c r="AB1012" s="2">
        <v>25</v>
      </c>
      <c r="AC1012" s="2" t="s">
        <v>7</v>
      </c>
      <c r="AD1012" s="6" t="s">
        <v>44</v>
      </c>
      <c r="AE1012" s="2">
        <v>90</v>
      </c>
      <c r="AF1012" s="2">
        <v>8</v>
      </c>
      <c r="AG1012" s="2">
        <v>13</v>
      </c>
      <c r="AH1012" s="2">
        <v>7.25</v>
      </c>
      <c r="AI1012" s="2">
        <v>2</v>
      </c>
      <c r="AJ1012" s="19">
        <v>330.259927708627</v>
      </c>
      <c r="AK1012" s="19">
        <f t="shared" si="186"/>
        <v>3.3025992770862697E-2</v>
      </c>
      <c r="AL1012" s="19">
        <v>297.23393493776433</v>
      </c>
      <c r="AM1012" s="19">
        <f t="shared" si="187"/>
        <v>2.9723393493776434E-2</v>
      </c>
      <c r="AN1012" s="19">
        <f t="shared" si="188"/>
        <v>3.3025992770862635E-3</v>
      </c>
      <c r="AP1012" s="24">
        <v>14.08</v>
      </c>
      <c r="AQ1012" s="24">
        <f t="shared" si="189"/>
        <v>0.41850538039237217</v>
      </c>
      <c r="AR1012" s="24"/>
      <c r="AS1012" s="24">
        <v>9.0675767918088734</v>
      </c>
      <c r="AT1012" s="24">
        <f t="shared" si="190"/>
        <v>2.9946572557552165E-2</v>
      </c>
      <c r="AU1012" s="24"/>
      <c r="AV1012" s="25">
        <f t="shared" si="191"/>
        <v>0.38855880783482</v>
      </c>
    </row>
    <row r="1013" spans="1:48" x14ac:dyDescent="0.3">
      <c r="A1013" s="2" t="s">
        <v>6</v>
      </c>
      <c r="B1013" s="2">
        <v>32</v>
      </c>
      <c r="C1013" s="5">
        <v>39873</v>
      </c>
      <c r="D1013" s="2">
        <v>25</v>
      </c>
      <c r="E1013" s="2" t="s">
        <v>7</v>
      </c>
      <c r="F1013" s="6" t="s">
        <v>44</v>
      </c>
      <c r="G1013" s="2">
        <v>90</v>
      </c>
      <c r="H1013" s="2">
        <v>8</v>
      </c>
      <c r="I1013" s="2">
        <v>13</v>
      </c>
      <c r="J1013" s="2">
        <v>7.25</v>
      </c>
      <c r="K1013" s="2">
        <v>2</v>
      </c>
      <c r="L1013" s="19">
        <v>330.259927708627</v>
      </c>
      <c r="M1013" s="19">
        <f t="shared" si="180"/>
        <v>3.3025992770862697E-2</v>
      </c>
      <c r="N1013" s="19">
        <v>297.23393493776433</v>
      </c>
      <c r="O1013" s="19">
        <f t="shared" si="181"/>
        <v>2.9723393493776434E-2</v>
      </c>
      <c r="P1013" s="19">
        <f t="shared" si="182"/>
        <v>3.3025992770862635E-3</v>
      </c>
      <c r="R1013" s="24">
        <v>14.08</v>
      </c>
      <c r="S1013" s="24">
        <f t="shared" si="183"/>
        <v>0.41850538039237217</v>
      </c>
      <c r="U1013" s="24">
        <v>9.0675767918088734</v>
      </c>
      <c r="V1013" s="24">
        <f t="shared" si="184"/>
        <v>2.9946572557552165E-2</v>
      </c>
      <c r="X1013" s="25">
        <f t="shared" si="185"/>
        <v>0.38855880783482</v>
      </c>
      <c r="AA1013" s="5">
        <v>39873</v>
      </c>
      <c r="AB1013" s="2">
        <v>25</v>
      </c>
      <c r="AC1013" s="2" t="s">
        <v>7</v>
      </c>
      <c r="AD1013" s="6" t="s">
        <v>44</v>
      </c>
      <c r="AE1013" s="2">
        <v>90</v>
      </c>
      <c r="AF1013" s="2">
        <v>8</v>
      </c>
      <c r="AG1013" s="2">
        <v>13</v>
      </c>
      <c r="AH1013" s="2">
        <v>7.25</v>
      </c>
      <c r="AI1013" s="2">
        <v>2</v>
      </c>
      <c r="AJ1013" s="19">
        <v>330.259927708627</v>
      </c>
      <c r="AK1013" s="19">
        <f t="shared" si="186"/>
        <v>3.3025992770862697E-2</v>
      </c>
      <c r="AL1013" s="19">
        <v>297.23393493776433</v>
      </c>
      <c r="AM1013" s="19">
        <f t="shared" si="187"/>
        <v>2.9723393493776434E-2</v>
      </c>
      <c r="AN1013" s="19">
        <f t="shared" si="188"/>
        <v>3.3025992770862635E-3</v>
      </c>
      <c r="AP1013" s="24">
        <v>14.08</v>
      </c>
      <c r="AQ1013" s="24">
        <f t="shared" si="189"/>
        <v>0.41850538039237217</v>
      </c>
      <c r="AR1013" s="24"/>
      <c r="AS1013" s="24">
        <v>9.0675767918088734</v>
      </c>
      <c r="AT1013" s="24">
        <f t="shared" si="190"/>
        <v>2.9946572557552165E-2</v>
      </c>
      <c r="AU1013" s="24"/>
      <c r="AV1013" s="25">
        <f t="shared" si="191"/>
        <v>0.38855880783482</v>
      </c>
    </row>
    <row r="1014" spans="1:48" x14ac:dyDescent="0.3">
      <c r="A1014" s="2" t="s">
        <v>6</v>
      </c>
      <c r="B1014" s="2">
        <v>32</v>
      </c>
      <c r="C1014" s="5">
        <v>39873</v>
      </c>
      <c r="D1014" s="2">
        <v>25</v>
      </c>
      <c r="E1014" s="2" t="s">
        <v>7</v>
      </c>
      <c r="F1014" s="6" t="s">
        <v>46</v>
      </c>
      <c r="G1014" s="2">
        <v>90</v>
      </c>
      <c r="H1014" s="2">
        <v>10</v>
      </c>
      <c r="I1014" s="2">
        <v>20</v>
      </c>
      <c r="J1014" s="2">
        <v>10</v>
      </c>
      <c r="K1014" s="2">
        <v>3</v>
      </c>
      <c r="L1014" s="19">
        <v>942.47779607693792</v>
      </c>
      <c r="M1014" s="19">
        <f t="shared" si="180"/>
        <v>9.4247779607693788E-2</v>
      </c>
      <c r="N1014" s="19">
        <v>848.23001646924411</v>
      </c>
      <c r="O1014" s="19">
        <f t="shared" si="181"/>
        <v>8.4823001646924412E-2</v>
      </c>
      <c r="P1014" s="19">
        <f t="shared" si="182"/>
        <v>9.424777960769376E-3</v>
      </c>
      <c r="R1014" s="24">
        <v>14.08</v>
      </c>
      <c r="S1014" s="24">
        <f t="shared" si="183"/>
        <v>1.1943078631886956</v>
      </c>
      <c r="U1014" s="24">
        <v>12.651428571428571</v>
      </c>
      <c r="V1014" s="24">
        <f t="shared" si="184"/>
        <v>0.11923690517224798</v>
      </c>
      <c r="X1014" s="25">
        <f t="shared" si="185"/>
        <v>1.0750709580164477</v>
      </c>
      <c r="AA1014" s="5">
        <v>39873</v>
      </c>
      <c r="AB1014" s="2">
        <v>25</v>
      </c>
      <c r="AC1014" s="2" t="s">
        <v>7</v>
      </c>
      <c r="AD1014" s="6" t="s">
        <v>46</v>
      </c>
      <c r="AE1014" s="2">
        <v>90</v>
      </c>
      <c r="AF1014" s="2">
        <v>10</v>
      </c>
      <c r="AG1014" s="2">
        <v>20</v>
      </c>
      <c r="AH1014" s="2">
        <v>10</v>
      </c>
      <c r="AI1014" s="2">
        <v>3</v>
      </c>
      <c r="AJ1014" s="19">
        <v>942.47779607693792</v>
      </c>
      <c r="AK1014" s="19">
        <f t="shared" si="186"/>
        <v>9.4247779607693788E-2</v>
      </c>
      <c r="AL1014" s="19">
        <v>848.23001646924411</v>
      </c>
      <c r="AM1014" s="19">
        <f t="shared" si="187"/>
        <v>8.4823001646924412E-2</v>
      </c>
      <c r="AN1014" s="19">
        <f t="shared" si="188"/>
        <v>9.424777960769376E-3</v>
      </c>
      <c r="AP1014" s="24">
        <v>14.08</v>
      </c>
      <c r="AQ1014" s="24">
        <f t="shared" si="189"/>
        <v>1.1943078631886956</v>
      </c>
      <c r="AR1014" s="24"/>
      <c r="AS1014" s="24">
        <v>12.651428571428571</v>
      </c>
      <c r="AT1014" s="24">
        <f t="shared" si="190"/>
        <v>0.11923690517224798</v>
      </c>
      <c r="AU1014" s="24"/>
      <c r="AV1014" s="25">
        <f t="shared" si="191"/>
        <v>1.0750709580164477</v>
      </c>
    </row>
    <row r="1015" spans="1:48" x14ac:dyDescent="0.3">
      <c r="A1015" s="2" t="s">
        <v>6</v>
      </c>
      <c r="B1015" s="2">
        <v>32</v>
      </c>
      <c r="C1015" s="5">
        <v>39873</v>
      </c>
      <c r="D1015" s="2">
        <v>25</v>
      </c>
      <c r="E1015" s="2" t="s">
        <v>7</v>
      </c>
      <c r="F1015" s="6" t="s">
        <v>46</v>
      </c>
      <c r="G1015" s="2">
        <v>70</v>
      </c>
      <c r="H1015" s="2">
        <v>12</v>
      </c>
      <c r="I1015" s="2">
        <v>12</v>
      </c>
      <c r="J1015" s="2">
        <v>9</v>
      </c>
      <c r="K1015" s="2">
        <v>3</v>
      </c>
      <c r="L1015" s="19">
        <v>763.40701482231975</v>
      </c>
      <c r="M1015" s="19">
        <f t="shared" si="180"/>
        <v>7.6340701482231973E-2</v>
      </c>
      <c r="N1015" s="19">
        <v>534.3849103756238</v>
      </c>
      <c r="O1015" s="19">
        <f t="shared" si="181"/>
        <v>5.3438491037562381E-2</v>
      </c>
      <c r="P1015" s="19">
        <f t="shared" si="182"/>
        <v>2.2902210444669592E-2</v>
      </c>
      <c r="R1015" s="24">
        <v>14.08</v>
      </c>
      <c r="S1015" s="24">
        <f t="shared" si="183"/>
        <v>0.75241395380887832</v>
      </c>
      <c r="U1015" s="24">
        <v>12.651428571428571</v>
      </c>
      <c r="V1015" s="24">
        <f t="shared" si="184"/>
        <v>0.28974567956856273</v>
      </c>
      <c r="X1015" s="25">
        <f t="shared" si="185"/>
        <v>0.46266827424031559</v>
      </c>
      <c r="AA1015" s="5">
        <v>39873</v>
      </c>
      <c r="AB1015" s="2">
        <v>25</v>
      </c>
      <c r="AC1015" s="2" t="s">
        <v>7</v>
      </c>
      <c r="AD1015" s="6" t="s">
        <v>46</v>
      </c>
      <c r="AE1015" s="2">
        <v>70</v>
      </c>
      <c r="AF1015" s="2">
        <v>12</v>
      </c>
      <c r="AG1015" s="2">
        <v>12</v>
      </c>
      <c r="AH1015" s="2">
        <v>9</v>
      </c>
      <c r="AI1015" s="2">
        <v>3</v>
      </c>
      <c r="AJ1015" s="19">
        <v>763.40701482231975</v>
      </c>
      <c r="AK1015" s="19">
        <f t="shared" si="186"/>
        <v>7.6340701482231973E-2</v>
      </c>
      <c r="AL1015" s="19">
        <v>534.3849103756238</v>
      </c>
      <c r="AM1015" s="19">
        <f t="shared" si="187"/>
        <v>5.3438491037562381E-2</v>
      </c>
      <c r="AN1015" s="19">
        <f t="shared" si="188"/>
        <v>2.2902210444669592E-2</v>
      </c>
      <c r="AP1015" s="24">
        <v>14.08</v>
      </c>
      <c r="AQ1015" s="24">
        <f t="shared" si="189"/>
        <v>0.75241395380887832</v>
      </c>
      <c r="AR1015" s="24"/>
      <c r="AS1015" s="24">
        <v>12.651428571428571</v>
      </c>
      <c r="AT1015" s="24">
        <f t="shared" si="190"/>
        <v>0.28974567956856273</v>
      </c>
      <c r="AU1015" s="24"/>
      <c r="AV1015" s="25">
        <f t="shared" si="191"/>
        <v>0.46266827424031559</v>
      </c>
    </row>
    <row r="1016" spans="1:48" x14ac:dyDescent="0.3">
      <c r="A1016" s="2" t="s">
        <v>6</v>
      </c>
      <c r="B1016" s="2">
        <v>32</v>
      </c>
      <c r="C1016" s="5">
        <v>39873</v>
      </c>
      <c r="D1016" s="2">
        <v>25</v>
      </c>
      <c r="E1016" s="2" t="s">
        <v>7</v>
      </c>
      <c r="F1016" s="6" t="s">
        <v>36</v>
      </c>
      <c r="G1016" s="2">
        <v>100</v>
      </c>
      <c r="H1016" s="2">
        <v>15</v>
      </c>
      <c r="I1016" s="2">
        <v>15</v>
      </c>
      <c r="J1016" s="2">
        <v>11.25</v>
      </c>
      <c r="K1016" s="2">
        <v>2</v>
      </c>
      <c r="L1016" s="19">
        <v>795.21564043991634</v>
      </c>
      <c r="M1016" s="19">
        <f t="shared" si="180"/>
        <v>7.9521564043991633E-2</v>
      </c>
      <c r="N1016" s="19">
        <v>795.21564043991634</v>
      </c>
      <c r="O1016" s="19">
        <f t="shared" si="181"/>
        <v>7.9521564043991633E-2</v>
      </c>
      <c r="P1016" s="19">
        <f t="shared" si="182"/>
        <v>0</v>
      </c>
      <c r="R1016" s="24">
        <v>14.08</v>
      </c>
      <c r="S1016" s="24">
        <f t="shared" si="183"/>
        <v>1.1196636217394023</v>
      </c>
      <c r="U1016" s="24">
        <v>8.3025000000000002</v>
      </c>
      <c r="V1016" s="24">
        <f t="shared" si="184"/>
        <v>0</v>
      </c>
      <c r="X1016" s="25">
        <f t="shared" si="185"/>
        <v>1.1196636217394023</v>
      </c>
      <c r="AA1016" s="5">
        <v>39873</v>
      </c>
      <c r="AB1016" s="2">
        <v>25</v>
      </c>
      <c r="AC1016" s="2" t="s">
        <v>7</v>
      </c>
      <c r="AD1016" s="6" t="s">
        <v>36</v>
      </c>
      <c r="AE1016" s="2">
        <v>100</v>
      </c>
      <c r="AF1016" s="2">
        <v>15</v>
      </c>
      <c r="AG1016" s="2">
        <v>15</v>
      </c>
      <c r="AH1016" s="2">
        <v>11.25</v>
      </c>
      <c r="AI1016" s="2">
        <v>2</v>
      </c>
      <c r="AJ1016" s="19">
        <v>795.21564043991634</v>
      </c>
      <c r="AK1016" s="19">
        <f t="shared" si="186"/>
        <v>7.9521564043991633E-2</v>
      </c>
      <c r="AL1016" s="19">
        <v>795.21564043991634</v>
      </c>
      <c r="AM1016" s="19">
        <f t="shared" si="187"/>
        <v>7.9521564043991633E-2</v>
      </c>
      <c r="AN1016" s="19">
        <f t="shared" si="188"/>
        <v>0</v>
      </c>
      <c r="AP1016" s="24">
        <v>14.08</v>
      </c>
      <c r="AQ1016" s="24">
        <f t="shared" si="189"/>
        <v>1.1196636217394023</v>
      </c>
      <c r="AR1016" s="24"/>
      <c r="AS1016" s="24">
        <v>8.3025000000000002</v>
      </c>
      <c r="AT1016" s="24">
        <f t="shared" si="190"/>
        <v>0</v>
      </c>
      <c r="AU1016" s="24"/>
      <c r="AV1016" s="25">
        <f t="shared" si="191"/>
        <v>1.1196636217394023</v>
      </c>
    </row>
    <row r="1017" spans="1:48" x14ac:dyDescent="0.3">
      <c r="A1017" s="2" t="s">
        <v>6</v>
      </c>
      <c r="B1017" s="2">
        <v>32</v>
      </c>
      <c r="C1017" s="5">
        <v>39873</v>
      </c>
      <c r="D1017" s="2">
        <v>25</v>
      </c>
      <c r="E1017" s="2" t="s">
        <v>7</v>
      </c>
      <c r="F1017" s="6" t="s">
        <v>21</v>
      </c>
      <c r="G1017" s="2">
        <v>100</v>
      </c>
      <c r="H1017" s="2">
        <v>10</v>
      </c>
      <c r="I1017" s="2">
        <v>20</v>
      </c>
      <c r="J1017" s="2">
        <v>10</v>
      </c>
      <c r="K1017" s="2">
        <v>2</v>
      </c>
      <c r="L1017" s="19">
        <v>628.31853071795865</v>
      </c>
      <c r="M1017" s="19">
        <f t="shared" si="180"/>
        <v>6.2831853071795868E-2</v>
      </c>
      <c r="N1017" s="19">
        <v>628.31853071795865</v>
      </c>
      <c r="O1017" s="19">
        <f t="shared" si="181"/>
        <v>6.2831853071795868E-2</v>
      </c>
      <c r="P1017" s="19">
        <f t="shared" si="182"/>
        <v>0</v>
      </c>
      <c r="R1017" s="24">
        <v>14.08</v>
      </c>
      <c r="S1017" s="24">
        <f t="shared" si="183"/>
        <v>0.88467249125088587</v>
      </c>
      <c r="U1017" s="24">
        <v>17.830872483221476</v>
      </c>
      <c r="V1017" s="24">
        <f t="shared" si="184"/>
        <v>0</v>
      </c>
      <c r="X1017" s="25">
        <f t="shared" si="185"/>
        <v>0.88467249125088587</v>
      </c>
      <c r="AA1017" s="5">
        <v>39873</v>
      </c>
      <c r="AB1017" s="2">
        <v>25</v>
      </c>
      <c r="AC1017" s="2" t="s">
        <v>7</v>
      </c>
      <c r="AD1017" s="6" t="s">
        <v>21</v>
      </c>
      <c r="AE1017" s="2">
        <v>100</v>
      </c>
      <c r="AF1017" s="2">
        <v>10</v>
      </c>
      <c r="AG1017" s="2">
        <v>20</v>
      </c>
      <c r="AH1017" s="2">
        <v>10</v>
      </c>
      <c r="AI1017" s="2">
        <v>2</v>
      </c>
      <c r="AJ1017" s="19">
        <v>628.31853071795865</v>
      </c>
      <c r="AK1017" s="19">
        <f t="shared" si="186"/>
        <v>6.2831853071795868E-2</v>
      </c>
      <c r="AL1017" s="19">
        <v>628.31853071795865</v>
      </c>
      <c r="AM1017" s="19">
        <f t="shared" si="187"/>
        <v>6.2831853071795868E-2</v>
      </c>
      <c r="AN1017" s="19">
        <f t="shared" si="188"/>
        <v>0</v>
      </c>
      <c r="AP1017" s="24">
        <v>14.08</v>
      </c>
      <c r="AQ1017" s="24">
        <f t="shared" si="189"/>
        <v>0.88467249125088587</v>
      </c>
      <c r="AR1017" s="24"/>
      <c r="AS1017" s="24">
        <v>17.830872483221476</v>
      </c>
      <c r="AT1017" s="24">
        <f t="shared" si="190"/>
        <v>0</v>
      </c>
      <c r="AU1017" s="24"/>
      <c r="AV1017" s="25">
        <f t="shared" si="191"/>
        <v>0.88467249125088587</v>
      </c>
    </row>
    <row r="1018" spans="1:48" x14ac:dyDescent="0.3">
      <c r="A1018" s="2" t="s">
        <v>6</v>
      </c>
      <c r="B1018" s="2">
        <v>32</v>
      </c>
      <c r="C1018" s="5">
        <v>39873</v>
      </c>
      <c r="D1018" s="2">
        <v>25</v>
      </c>
      <c r="E1018" s="2" t="s">
        <v>7</v>
      </c>
      <c r="F1018" s="6" t="s">
        <v>36</v>
      </c>
      <c r="G1018" s="2">
        <v>50</v>
      </c>
      <c r="H1018" s="2">
        <v>20</v>
      </c>
      <c r="I1018" s="2">
        <v>35</v>
      </c>
      <c r="J1018" s="2">
        <v>18.75</v>
      </c>
      <c r="K1018" s="2">
        <v>2</v>
      </c>
      <c r="L1018" s="19">
        <v>2208.9323345553235</v>
      </c>
      <c r="M1018" s="19">
        <f t="shared" si="180"/>
        <v>0.22089323345553236</v>
      </c>
      <c r="N1018" s="19">
        <v>1104.4661672776617</v>
      </c>
      <c r="O1018" s="19">
        <f t="shared" si="181"/>
        <v>0.11044661672776618</v>
      </c>
      <c r="P1018" s="19">
        <f t="shared" si="182"/>
        <v>0.11044661672776618</v>
      </c>
      <c r="R1018" s="24">
        <v>14.08</v>
      </c>
      <c r="S1018" s="24">
        <f t="shared" si="183"/>
        <v>1.5550883635269479</v>
      </c>
      <c r="U1018" s="24">
        <v>8.3025000000000002</v>
      </c>
      <c r="V1018" s="24">
        <f t="shared" si="184"/>
        <v>0.91698303538227877</v>
      </c>
      <c r="X1018" s="25">
        <f t="shared" si="185"/>
        <v>0.63810532814466914</v>
      </c>
      <c r="AA1018" s="5">
        <v>39873</v>
      </c>
      <c r="AB1018" s="2">
        <v>25</v>
      </c>
      <c r="AC1018" s="2" t="s">
        <v>7</v>
      </c>
      <c r="AD1018" s="6" t="s">
        <v>36</v>
      </c>
      <c r="AE1018" s="2">
        <v>50</v>
      </c>
      <c r="AF1018" s="2">
        <v>20</v>
      </c>
      <c r="AG1018" s="2">
        <v>35</v>
      </c>
      <c r="AH1018" s="2">
        <v>18.75</v>
      </c>
      <c r="AI1018" s="2">
        <v>2</v>
      </c>
      <c r="AJ1018" s="19">
        <v>2208.9323345553235</v>
      </c>
      <c r="AK1018" s="19">
        <f t="shared" si="186"/>
        <v>0.22089323345553236</v>
      </c>
      <c r="AL1018" s="19">
        <v>1104.4661672776617</v>
      </c>
      <c r="AM1018" s="19">
        <f t="shared" si="187"/>
        <v>0.11044661672776618</v>
      </c>
      <c r="AN1018" s="19">
        <f t="shared" si="188"/>
        <v>0.11044661672776618</v>
      </c>
      <c r="AP1018" s="24">
        <v>14.08</v>
      </c>
      <c r="AQ1018" s="24">
        <f t="shared" si="189"/>
        <v>1.5550883635269479</v>
      </c>
      <c r="AR1018" s="24"/>
      <c r="AS1018" s="24">
        <v>8.3025000000000002</v>
      </c>
      <c r="AT1018" s="24">
        <f t="shared" si="190"/>
        <v>0.91698303538227877</v>
      </c>
      <c r="AU1018" s="24"/>
      <c r="AV1018" s="25">
        <f t="shared" si="191"/>
        <v>0.63810532814466914</v>
      </c>
    </row>
    <row r="1019" spans="1:48" x14ac:dyDescent="0.3">
      <c r="A1019" s="2" t="s">
        <v>6</v>
      </c>
      <c r="B1019" s="2">
        <v>32</v>
      </c>
      <c r="C1019" s="5">
        <v>39873</v>
      </c>
      <c r="D1019" s="2">
        <v>25</v>
      </c>
      <c r="E1019" s="2" t="s">
        <v>7</v>
      </c>
      <c r="F1019" s="6" t="s">
        <v>43</v>
      </c>
      <c r="G1019" s="2">
        <v>60</v>
      </c>
      <c r="H1019" s="2">
        <v>5</v>
      </c>
      <c r="I1019" s="2">
        <v>20</v>
      </c>
      <c r="J1019" s="2">
        <v>7.5</v>
      </c>
      <c r="K1019" s="2">
        <v>2</v>
      </c>
      <c r="L1019" s="19">
        <v>353.42917352885172</v>
      </c>
      <c r="M1019" s="19">
        <f t="shared" si="180"/>
        <v>3.5342917352885174E-2</v>
      </c>
      <c r="N1019" s="19">
        <v>212.05750411731103</v>
      </c>
      <c r="O1019" s="19">
        <f t="shared" si="181"/>
        <v>2.1205750411731103E-2</v>
      </c>
      <c r="P1019" s="19">
        <f t="shared" si="182"/>
        <v>1.4137166941154071E-2</v>
      </c>
      <c r="R1019" s="24">
        <v>14.08</v>
      </c>
      <c r="S1019" s="24">
        <f t="shared" si="183"/>
        <v>0.29857696579717391</v>
      </c>
      <c r="U1019" s="24">
        <v>8.1999999999999993</v>
      </c>
      <c r="V1019" s="24">
        <f t="shared" si="184"/>
        <v>0.11592476891746337</v>
      </c>
      <c r="X1019" s="25">
        <f t="shared" si="185"/>
        <v>0.18265219687971054</v>
      </c>
      <c r="AA1019" s="5">
        <v>39873</v>
      </c>
      <c r="AB1019" s="2">
        <v>25</v>
      </c>
      <c r="AC1019" s="2" t="s">
        <v>7</v>
      </c>
      <c r="AD1019" s="6" t="s">
        <v>43</v>
      </c>
      <c r="AE1019" s="2">
        <v>60</v>
      </c>
      <c r="AF1019" s="2">
        <v>5</v>
      </c>
      <c r="AG1019" s="2">
        <v>20</v>
      </c>
      <c r="AH1019" s="2">
        <v>7.5</v>
      </c>
      <c r="AI1019" s="2">
        <v>2</v>
      </c>
      <c r="AJ1019" s="19">
        <v>353.42917352885172</v>
      </c>
      <c r="AK1019" s="19">
        <f t="shared" si="186"/>
        <v>3.5342917352885174E-2</v>
      </c>
      <c r="AL1019" s="19">
        <v>212.05750411731103</v>
      </c>
      <c r="AM1019" s="19">
        <f t="shared" si="187"/>
        <v>2.1205750411731103E-2</v>
      </c>
      <c r="AN1019" s="19">
        <f t="shared" si="188"/>
        <v>1.4137166941154071E-2</v>
      </c>
      <c r="AP1019" s="24">
        <v>14.08</v>
      </c>
      <c r="AQ1019" s="24">
        <f t="shared" si="189"/>
        <v>0.29857696579717391</v>
      </c>
      <c r="AR1019" s="24"/>
      <c r="AS1019" s="24">
        <v>8.1999999999999993</v>
      </c>
      <c r="AT1019" s="24">
        <f t="shared" si="190"/>
        <v>0.11592476891746337</v>
      </c>
      <c r="AU1019" s="24"/>
      <c r="AV1019" s="25">
        <f t="shared" si="191"/>
        <v>0.18265219687971054</v>
      </c>
    </row>
    <row r="1020" spans="1:48" x14ac:dyDescent="0.3">
      <c r="A1020" s="2" t="s">
        <v>6</v>
      </c>
      <c r="B1020" s="2">
        <v>32</v>
      </c>
      <c r="C1020" s="5">
        <v>39873</v>
      </c>
      <c r="D1020" s="2">
        <v>25</v>
      </c>
      <c r="E1020" s="2" t="s">
        <v>7</v>
      </c>
      <c r="F1020" s="6" t="s">
        <v>36</v>
      </c>
      <c r="G1020" s="2">
        <v>90</v>
      </c>
      <c r="H1020" s="2">
        <v>10</v>
      </c>
      <c r="I1020" s="2">
        <v>10</v>
      </c>
      <c r="J1020" s="2">
        <v>7.5</v>
      </c>
      <c r="K1020" s="2">
        <v>2</v>
      </c>
      <c r="L1020" s="19">
        <v>353.42917352885172</v>
      </c>
      <c r="M1020" s="19">
        <f t="shared" si="180"/>
        <v>3.5342917352885174E-2</v>
      </c>
      <c r="N1020" s="19">
        <v>318.08625617596658</v>
      </c>
      <c r="O1020" s="19">
        <f t="shared" si="181"/>
        <v>3.1808625617596661E-2</v>
      </c>
      <c r="P1020" s="19">
        <f t="shared" si="182"/>
        <v>3.5342917352885125E-3</v>
      </c>
      <c r="R1020" s="24">
        <v>14.08</v>
      </c>
      <c r="S1020" s="24">
        <f t="shared" si="183"/>
        <v>0.447865448695761</v>
      </c>
      <c r="U1020" s="24">
        <v>8.3025000000000002</v>
      </c>
      <c r="V1020" s="24">
        <f t="shared" si="184"/>
        <v>2.9343457132232877E-2</v>
      </c>
      <c r="X1020" s="25">
        <f t="shared" si="185"/>
        <v>0.41852199156352815</v>
      </c>
      <c r="AA1020" s="5">
        <v>39873</v>
      </c>
      <c r="AB1020" s="2">
        <v>25</v>
      </c>
      <c r="AC1020" s="2" t="s">
        <v>7</v>
      </c>
      <c r="AD1020" s="6" t="s">
        <v>36</v>
      </c>
      <c r="AE1020" s="2">
        <v>90</v>
      </c>
      <c r="AF1020" s="2">
        <v>10</v>
      </c>
      <c r="AG1020" s="2">
        <v>10</v>
      </c>
      <c r="AH1020" s="2">
        <v>7.5</v>
      </c>
      <c r="AI1020" s="2">
        <v>2</v>
      </c>
      <c r="AJ1020" s="19">
        <v>353.42917352885172</v>
      </c>
      <c r="AK1020" s="19">
        <f t="shared" si="186"/>
        <v>3.5342917352885174E-2</v>
      </c>
      <c r="AL1020" s="19">
        <v>318.08625617596658</v>
      </c>
      <c r="AM1020" s="19">
        <f t="shared" si="187"/>
        <v>3.1808625617596661E-2</v>
      </c>
      <c r="AN1020" s="19">
        <f t="shared" si="188"/>
        <v>3.5342917352885125E-3</v>
      </c>
      <c r="AP1020" s="24">
        <v>14.08</v>
      </c>
      <c r="AQ1020" s="24">
        <f t="shared" si="189"/>
        <v>0.447865448695761</v>
      </c>
      <c r="AR1020" s="24"/>
      <c r="AS1020" s="24">
        <v>8.3025000000000002</v>
      </c>
      <c r="AT1020" s="24">
        <f t="shared" si="190"/>
        <v>2.9343457132232877E-2</v>
      </c>
      <c r="AU1020" s="24"/>
      <c r="AV1020" s="25">
        <f t="shared" si="191"/>
        <v>0.41852199156352815</v>
      </c>
    </row>
    <row r="1021" spans="1:48" x14ac:dyDescent="0.3">
      <c r="A1021" s="2" t="s">
        <v>6</v>
      </c>
      <c r="B1021" s="2">
        <v>32</v>
      </c>
      <c r="C1021" s="5">
        <v>39873</v>
      </c>
      <c r="D1021" s="2">
        <v>25</v>
      </c>
      <c r="E1021" s="2" t="s">
        <v>7</v>
      </c>
      <c r="F1021" s="6" t="s">
        <v>53</v>
      </c>
      <c r="G1021" s="2">
        <v>80</v>
      </c>
      <c r="H1021" s="2">
        <v>10</v>
      </c>
      <c r="I1021" s="2">
        <v>20</v>
      </c>
      <c r="J1021" s="2">
        <v>10</v>
      </c>
      <c r="K1021" s="2">
        <v>2</v>
      </c>
      <c r="L1021" s="19">
        <v>628.31853071795865</v>
      </c>
      <c r="M1021" s="19">
        <f t="shared" si="180"/>
        <v>6.2831853071795868E-2</v>
      </c>
      <c r="N1021" s="19">
        <v>502.65482457436696</v>
      </c>
      <c r="O1021" s="19">
        <f t="shared" si="181"/>
        <v>5.0265482457436693E-2</v>
      </c>
      <c r="P1021" s="19">
        <f t="shared" si="182"/>
        <v>1.2566370614359175E-2</v>
      </c>
      <c r="R1021" s="24">
        <v>6.51</v>
      </c>
      <c r="S1021" s="24">
        <f t="shared" si="183"/>
        <v>0.32722829079791288</v>
      </c>
      <c r="U1021" s="24">
        <v>8.2509316770186327</v>
      </c>
      <c r="V1021" s="24">
        <f t="shared" si="184"/>
        <v>0.10368426536717221</v>
      </c>
      <c r="X1021" s="25">
        <f t="shared" si="185"/>
        <v>0.22354402543074067</v>
      </c>
      <c r="AA1021" s="5">
        <v>39873</v>
      </c>
      <c r="AB1021" s="2">
        <v>25</v>
      </c>
      <c r="AC1021" s="2" t="s">
        <v>7</v>
      </c>
      <c r="AD1021" s="6" t="s">
        <v>53</v>
      </c>
      <c r="AE1021" s="2">
        <v>80</v>
      </c>
      <c r="AF1021" s="2">
        <v>10</v>
      </c>
      <c r="AG1021" s="2">
        <v>20</v>
      </c>
      <c r="AH1021" s="2">
        <v>10</v>
      </c>
      <c r="AI1021" s="2">
        <v>2</v>
      </c>
      <c r="AJ1021" s="19">
        <v>628.31853071795865</v>
      </c>
      <c r="AK1021" s="19">
        <f t="shared" si="186"/>
        <v>6.2831853071795868E-2</v>
      </c>
      <c r="AL1021" s="19">
        <v>502.65482457436696</v>
      </c>
      <c r="AM1021" s="19">
        <f t="shared" si="187"/>
        <v>5.0265482457436693E-2</v>
      </c>
      <c r="AN1021" s="19">
        <f t="shared" si="188"/>
        <v>1.2566370614359175E-2</v>
      </c>
      <c r="AP1021" s="24">
        <v>6.51</v>
      </c>
      <c r="AQ1021" s="24">
        <f t="shared" si="189"/>
        <v>0.32722829079791288</v>
      </c>
      <c r="AR1021" s="24"/>
      <c r="AS1021" s="24">
        <v>8.2509316770186327</v>
      </c>
      <c r="AT1021" s="24">
        <f t="shared" si="190"/>
        <v>0.10368426536717221</v>
      </c>
      <c r="AU1021" s="24"/>
      <c r="AV1021" s="25">
        <f t="shared" si="191"/>
        <v>0.22354402543074067</v>
      </c>
    </row>
    <row r="1022" spans="1:48" x14ac:dyDescent="0.3">
      <c r="A1022" s="2" t="s">
        <v>6</v>
      </c>
      <c r="B1022" s="2">
        <v>32</v>
      </c>
      <c r="C1022" s="5">
        <v>39873</v>
      </c>
      <c r="D1022" s="2">
        <v>25</v>
      </c>
      <c r="E1022" s="2" t="s">
        <v>7</v>
      </c>
      <c r="F1022" s="6" t="s">
        <v>53</v>
      </c>
      <c r="G1022" s="2">
        <v>60</v>
      </c>
      <c r="H1022" s="2">
        <v>10</v>
      </c>
      <c r="I1022" s="2">
        <v>30</v>
      </c>
      <c r="J1022" s="2">
        <v>12.5</v>
      </c>
      <c r="K1022" s="2">
        <v>2</v>
      </c>
      <c r="L1022" s="19">
        <v>981.74770424681037</v>
      </c>
      <c r="M1022" s="19">
        <f t="shared" si="180"/>
        <v>9.8174770424681035E-2</v>
      </c>
      <c r="N1022" s="19">
        <v>589.0486225480862</v>
      </c>
      <c r="O1022" s="19">
        <f t="shared" si="181"/>
        <v>5.8904862254808621E-2</v>
      </c>
      <c r="P1022" s="19">
        <f t="shared" si="182"/>
        <v>3.9269908169872414E-2</v>
      </c>
      <c r="R1022" s="24">
        <v>6.51</v>
      </c>
      <c r="S1022" s="24">
        <f t="shared" si="183"/>
        <v>0.38347065327880409</v>
      </c>
      <c r="U1022" s="24">
        <v>8.2509316770186327</v>
      </c>
      <c r="V1022" s="24">
        <f t="shared" si="184"/>
        <v>0.32401332927241311</v>
      </c>
      <c r="X1022" s="25">
        <f t="shared" si="185"/>
        <v>5.9457324006390977E-2</v>
      </c>
      <c r="AA1022" s="5">
        <v>39873</v>
      </c>
      <c r="AB1022" s="2">
        <v>25</v>
      </c>
      <c r="AC1022" s="2" t="s">
        <v>7</v>
      </c>
      <c r="AD1022" s="6" t="s">
        <v>53</v>
      </c>
      <c r="AE1022" s="2">
        <v>60</v>
      </c>
      <c r="AF1022" s="2">
        <v>10</v>
      </c>
      <c r="AG1022" s="2">
        <v>30</v>
      </c>
      <c r="AH1022" s="2">
        <v>12.5</v>
      </c>
      <c r="AI1022" s="2">
        <v>2</v>
      </c>
      <c r="AJ1022" s="19">
        <v>981.74770424681037</v>
      </c>
      <c r="AK1022" s="19">
        <f t="shared" si="186"/>
        <v>9.8174770424681035E-2</v>
      </c>
      <c r="AL1022" s="19">
        <v>589.0486225480862</v>
      </c>
      <c r="AM1022" s="19">
        <f t="shared" si="187"/>
        <v>5.8904862254808621E-2</v>
      </c>
      <c r="AN1022" s="19">
        <f t="shared" si="188"/>
        <v>3.9269908169872414E-2</v>
      </c>
      <c r="AP1022" s="24">
        <v>6.51</v>
      </c>
      <c r="AQ1022" s="24">
        <f t="shared" si="189"/>
        <v>0.38347065327880409</v>
      </c>
      <c r="AR1022" s="24"/>
      <c r="AS1022" s="24">
        <v>8.2509316770186327</v>
      </c>
      <c r="AT1022" s="24">
        <f t="shared" si="190"/>
        <v>0.32401332927241311</v>
      </c>
      <c r="AU1022" s="24"/>
      <c r="AV1022" s="25">
        <f t="shared" si="191"/>
        <v>5.9457324006390977E-2</v>
      </c>
    </row>
    <row r="1023" spans="1:48" x14ac:dyDescent="0.3">
      <c r="A1023" s="2" t="s">
        <v>6</v>
      </c>
      <c r="B1023" s="2">
        <v>32</v>
      </c>
      <c r="C1023" s="5">
        <v>39873</v>
      </c>
      <c r="D1023" s="2">
        <v>25</v>
      </c>
      <c r="E1023" s="2" t="s">
        <v>7</v>
      </c>
      <c r="F1023" s="6" t="s">
        <v>31</v>
      </c>
      <c r="G1023" s="2">
        <v>70</v>
      </c>
      <c r="H1023" s="2">
        <v>10</v>
      </c>
      <c r="I1023" s="2">
        <v>35</v>
      </c>
      <c r="J1023" s="2">
        <v>13.75</v>
      </c>
      <c r="K1023" s="2">
        <v>3</v>
      </c>
      <c r="L1023" s="19">
        <v>1781.8720832079607</v>
      </c>
      <c r="M1023" s="19">
        <f t="shared" si="180"/>
        <v>0.17818720832079607</v>
      </c>
      <c r="N1023" s="19">
        <v>1247.3104582455724</v>
      </c>
      <c r="O1023" s="19">
        <f t="shared" si="181"/>
        <v>0.12473104582455724</v>
      </c>
      <c r="P1023" s="19">
        <f t="shared" si="182"/>
        <v>5.3456162496238829E-2</v>
      </c>
      <c r="R1023" s="24">
        <v>14.08</v>
      </c>
      <c r="S1023" s="24">
        <f t="shared" si="183"/>
        <v>1.7562131252097659</v>
      </c>
      <c r="U1023" s="24">
        <v>7.9071428571428566</v>
      </c>
      <c r="V1023" s="24">
        <f t="shared" si="184"/>
        <v>0.42268551345240274</v>
      </c>
      <c r="X1023" s="25">
        <f t="shared" si="185"/>
        <v>1.3335276117573631</v>
      </c>
      <c r="AA1023" s="5">
        <v>39873</v>
      </c>
      <c r="AB1023" s="2">
        <v>25</v>
      </c>
      <c r="AC1023" s="2" t="s">
        <v>7</v>
      </c>
      <c r="AD1023" s="6" t="s">
        <v>31</v>
      </c>
      <c r="AE1023" s="2">
        <v>70</v>
      </c>
      <c r="AF1023" s="2">
        <v>10</v>
      </c>
      <c r="AG1023" s="2">
        <v>35</v>
      </c>
      <c r="AH1023" s="2">
        <v>13.75</v>
      </c>
      <c r="AI1023" s="2">
        <v>3</v>
      </c>
      <c r="AJ1023" s="19">
        <v>1781.8720832079607</v>
      </c>
      <c r="AK1023" s="19">
        <f t="shared" si="186"/>
        <v>0.17818720832079607</v>
      </c>
      <c r="AL1023" s="19">
        <v>1247.3104582455724</v>
      </c>
      <c r="AM1023" s="19">
        <f t="shared" si="187"/>
        <v>0.12473104582455724</v>
      </c>
      <c r="AN1023" s="19">
        <f t="shared" si="188"/>
        <v>5.3456162496238829E-2</v>
      </c>
      <c r="AP1023" s="24">
        <v>14.08</v>
      </c>
      <c r="AQ1023" s="24">
        <f t="shared" si="189"/>
        <v>1.7562131252097659</v>
      </c>
      <c r="AR1023" s="24"/>
      <c r="AS1023" s="24">
        <v>7.9071428571428566</v>
      </c>
      <c r="AT1023" s="24">
        <f t="shared" si="190"/>
        <v>0.42268551345240274</v>
      </c>
      <c r="AU1023" s="24"/>
      <c r="AV1023" s="25">
        <f t="shared" si="191"/>
        <v>1.3335276117573631</v>
      </c>
    </row>
    <row r="1024" spans="1:48" x14ac:dyDescent="0.3">
      <c r="A1024" s="2" t="s">
        <v>6</v>
      </c>
      <c r="B1024" s="2">
        <v>16</v>
      </c>
      <c r="C1024" s="5">
        <v>39873</v>
      </c>
      <c r="D1024" s="2">
        <v>6</v>
      </c>
      <c r="E1024" s="2" t="s">
        <v>7</v>
      </c>
      <c r="F1024" s="6" t="s">
        <v>17</v>
      </c>
      <c r="G1024" s="2">
        <v>90</v>
      </c>
      <c r="H1024" s="2">
        <v>4</v>
      </c>
      <c r="I1024" s="2">
        <v>12</v>
      </c>
      <c r="J1024" s="2">
        <v>5</v>
      </c>
      <c r="K1024" s="2">
        <v>1</v>
      </c>
      <c r="L1024" s="19">
        <v>78.539816339744831</v>
      </c>
      <c r="M1024" s="19">
        <f t="shared" si="180"/>
        <v>7.8539816339744835E-3</v>
      </c>
      <c r="N1024" s="19">
        <v>70.685834705770347</v>
      </c>
      <c r="O1024" s="19">
        <f t="shared" si="181"/>
        <v>7.0685834705770346E-3</v>
      </c>
      <c r="P1024" s="19">
        <f t="shared" si="182"/>
        <v>7.8539816339744887E-4</v>
      </c>
      <c r="R1024" s="24">
        <v>14.08</v>
      </c>
      <c r="S1024" s="24">
        <f t="shared" si="183"/>
        <v>9.9525655265724641E-2</v>
      </c>
      <c r="U1024" s="24">
        <v>5.7506493506493506</v>
      </c>
      <c r="V1024" s="24">
        <f t="shared" si="184"/>
        <v>4.5165494383427318E-3</v>
      </c>
      <c r="X1024" s="25">
        <f t="shared" si="185"/>
        <v>9.5009105827381909E-2</v>
      </c>
      <c r="AA1024" s="5">
        <v>39873</v>
      </c>
      <c r="AB1024" s="2">
        <v>6</v>
      </c>
      <c r="AC1024" s="2" t="s">
        <v>7</v>
      </c>
      <c r="AD1024" s="6" t="s">
        <v>17</v>
      </c>
      <c r="AE1024" s="2">
        <v>90</v>
      </c>
      <c r="AF1024" s="2">
        <v>4</v>
      </c>
      <c r="AG1024" s="2">
        <v>12</v>
      </c>
      <c r="AH1024" s="2">
        <v>5</v>
      </c>
      <c r="AI1024" s="2">
        <v>1</v>
      </c>
      <c r="AJ1024" s="19">
        <v>78.539816339744831</v>
      </c>
      <c r="AK1024" s="19">
        <f t="shared" si="186"/>
        <v>7.8539816339744835E-3</v>
      </c>
      <c r="AL1024" s="19">
        <v>70.685834705770347</v>
      </c>
      <c r="AM1024" s="19">
        <f t="shared" si="187"/>
        <v>7.0685834705770346E-3</v>
      </c>
      <c r="AN1024" s="19">
        <f t="shared" si="188"/>
        <v>7.8539816339744887E-4</v>
      </c>
      <c r="AP1024" s="24">
        <v>14.08</v>
      </c>
      <c r="AQ1024" s="24">
        <f t="shared" si="189"/>
        <v>9.9525655265724641E-2</v>
      </c>
      <c r="AR1024" s="24"/>
      <c r="AS1024" s="24">
        <v>5.7506493506493506</v>
      </c>
      <c r="AT1024" s="24">
        <f t="shared" si="190"/>
        <v>4.5165494383427318E-3</v>
      </c>
      <c r="AU1024" s="24"/>
      <c r="AV1024" s="25">
        <f t="shared" si="191"/>
        <v>9.5009105827381909E-2</v>
      </c>
    </row>
    <row r="1025" spans="1:48" x14ac:dyDescent="0.3">
      <c r="A1025" s="2" t="s">
        <v>6</v>
      </c>
      <c r="B1025" s="2">
        <v>16</v>
      </c>
      <c r="C1025" s="5">
        <v>39873</v>
      </c>
      <c r="D1025" s="2">
        <v>6</v>
      </c>
      <c r="E1025" s="2" t="s">
        <v>7</v>
      </c>
      <c r="F1025" s="6" t="s">
        <v>49</v>
      </c>
      <c r="G1025" s="2">
        <v>60</v>
      </c>
      <c r="H1025" s="2">
        <v>13</v>
      </c>
      <c r="I1025" s="2">
        <v>22</v>
      </c>
      <c r="J1025" s="2">
        <v>12</v>
      </c>
      <c r="K1025" s="2">
        <v>2</v>
      </c>
      <c r="L1025" s="19">
        <v>904.77868423386042</v>
      </c>
      <c r="M1025" s="19">
        <f t="shared" si="180"/>
        <v>9.0477868423386038E-2</v>
      </c>
      <c r="N1025" s="19">
        <v>542.86721054031625</v>
      </c>
      <c r="O1025" s="19">
        <f t="shared" si="181"/>
        <v>5.4286721054031623E-2</v>
      </c>
      <c r="P1025" s="19">
        <f t="shared" si="182"/>
        <v>3.6191147369354415E-2</v>
      </c>
      <c r="R1025" s="24">
        <v>14.08</v>
      </c>
      <c r="S1025" s="24">
        <f t="shared" si="183"/>
        <v>0.76435703244076525</v>
      </c>
      <c r="U1025" s="24">
        <v>8.461146496815287</v>
      </c>
      <c r="V1025" s="24">
        <f t="shared" si="184"/>
        <v>0.30621859977993887</v>
      </c>
      <c r="X1025" s="25">
        <f t="shared" si="185"/>
        <v>0.45813843266082638</v>
      </c>
      <c r="AA1025" s="5">
        <v>39873</v>
      </c>
      <c r="AB1025" s="2">
        <v>6</v>
      </c>
      <c r="AC1025" s="2" t="s">
        <v>7</v>
      </c>
      <c r="AD1025" s="6" t="s">
        <v>49</v>
      </c>
      <c r="AE1025" s="2">
        <v>60</v>
      </c>
      <c r="AF1025" s="2">
        <v>13</v>
      </c>
      <c r="AG1025" s="2">
        <v>22</v>
      </c>
      <c r="AH1025" s="2">
        <v>12</v>
      </c>
      <c r="AI1025" s="2">
        <v>2</v>
      </c>
      <c r="AJ1025" s="19">
        <v>904.77868423386042</v>
      </c>
      <c r="AK1025" s="19">
        <f t="shared" si="186"/>
        <v>9.0477868423386038E-2</v>
      </c>
      <c r="AL1025" s="19">
        <v>542.86721054031625</v>
      </c>
      <c r="AM1025" s="19">
        <f t="shared" si="187"/>
        <v>5.4286721054031623E-2</v>
      </c>
      <c r="AN1025" s="19">
        <f t="shared" si="188"/>
        <v>3.6191147369354415E-2</v>
      </c>
      <c r="AP1025" s="24">
        <v>14.08</v>
      </c>
      <c r="AQ1025" s="24">
        <f t="shared" si="189"/>
        <v>0.76435703244076525</v>
      </c>
      <c r="AR1025" s="24"/>
      <c r="AS1025" s="24">
        <v>8.461146496815287</v>
      </c>
      <c r="AT1025" s="24">
        <f t="shared" si="190"/>
        <v>0.30621859977993887</v>
      </c>
      <c r="AU1025" s="24"/>
      <c r="AV1025" s="25">
        <f t="shared" si="191"/>
        <v>0.45813843266082638</v>
      </c>
    </row>
    <row r="1026" spans="1:48" x14ac:dyDescent="0.3">
      <c r="A1026" s="2" t="s">
        <v>6</v>
      </c>
      <c r="B1026" s="2">
        <v>16</v>
      </c>
      <c r="C1026" s="5">
        <v>39873</v>
      </c>
      <c r="D1026" s="2">
        <v>6</v>
      </c>
      <c r="E1026" s="2" t="s">
        <v>7</v>
      </c>
      <c r="F1026" s="6" t="s">
        <v>49</v>
      </c>
      <c r="G1026" s="2">
        <v>90</v>
      </c>
      <c r="H1026" s="2">
        <v>12</v>
      </c>
      <c r="I1026" s="2">
        <v>16</v>
      </c>
      <c r="J1026" s="2">
        <v>10</v>
      </c>
      <c r="K1026" s="2">
        <v>2</v>
      </c>
      <c r="L1026" s="19">
        <v>628.31853071795865</v>
      </c>
      <c r="M1026" s="19">
        <f t="shared" si="180"/>
        <v>6.2831853071795868E-2</v>
      </c>
      <c r="N1026" s="19">
        <v>565.48667764616278</v>
      </c>
      <c r="O1026" s="19">
        <f t="shared" si="181"/>
        <v>5.6548667764616277E-2</v>
      </c>
      <c r="P1026" s="19">
        <f t="shared" si="182"/>
        <v>6.283185307179591E-3</v>
      </c>
      <c r="R1026" s="24">
        <v>14.08</v>
      </c>
      <c r="S1026" s="24">
        <f t="shared" si="183"/>
        <v>0.79620524212579713</v>
      </c>
      <c r="U1026" s="24">
        <v>8.461146496815287</v>
      </c>
      <c r="V1026" s="24">
        <f t="shared" si="184"/>
        <v>5.3162951350683878E-2</v>
      </c>
      <c r="X1026" s="25">
        <f t="shared" si="185"/>
        <v>0.7430422907751133</v>
      </c>
      <c r="AA1026" s="5">
        <v>39873</v>
      </c>
      <c r="AB1026" s="2">
        <v>6</v>
      </c>
      <c r="AC1026" s="2" t="s">
        <v>7</v>
      </c>
      <c r="AD1026" s="6" t="s">
        <v>49</v>
      </c>
      <c r="AE1026" s="2">
        <v>90</v>
      </c>
      <c r="AF1026" s="2">
        <v>12</v>
      </c>
      <c r="AG1026" s="2">
        <v>16</v>
      </c>
      <c r="AH1026" s="2">
        <v>10</v>
      </c>
      <c r="AI1026" s="2">
        <v>2</v>
      </c>
      <c r="AJ1026" s="19">
        <v>628.31853071795865</v>
      </c>
      <c r="AK1026" s="19">
        <f t="shared" si="186"/>
        <v>6.2831853071795868E-2</v>
      </c>
      <c r="AL1026" s="19">
        <v>565.48667764616278</v>
      </c>
      <c r="AM1026" s="19">
        <f t="shared" si="187"/>
        <v>5.6548667764616277E-2</v>
      </c>
      <c r="AN1026" s="19">
        <f t="shared" si="188"/>
        <v>6.283185307179591E-3</v>
      </c>
      <c r="AP1026" s="24">
        <v>14.08</v>
      </c>
      <c r="AQ1026" s="24">
        <f t="shared" si="189"/>
        <v>0.79620524212579713</v>
      </c>
      <c r="AR1026" s="24"/>
      <c r="AS1026" s="24">
        <v>8.461146496815287</v>
      </c>
      <c r="AT1026" s="24">
        <f t="shared" si="190"/>
        <v>5.3162951350683878E-2</v>
      </c>
      <c r="AU1026" s="24"/>
      <c r="AV1026" s="25">
        <f t="shared" si="191"/>
        <v>0.7430422907751133</v>
      </c>
    </row>
    <row r="1027" spans="1:48" x14ac:dyDescent="0.3">
      <c r="A1027" s="2" t="s">
        <v>6</v>
      </c>
      <c r="B1027" s="2">
        <v>16</v>
      </c>
      <c r="C1027" s="5">
        <v>39873</v>
      </c>
      <c r="D1027" s="2">
        <v>6</v>
      </c>
      <c r="E1027" s="2" t="s">
        <v>7</v>
      </c>
      <c r="F1027" s="6" t="s">
        <v>49</v>
      </c>
      <c r="G1027" s="2">
        <v>100</v>
      </c>
      <c r="H1027" s="2">
        <v>10</v>
      </c>
      <c r="I1027" s="2">
        <v>16</v>
      </c>
      <c r="J1027" s="2">
        <v>9</v>
      </c>
      <c r="K1027" s="2">
        <v>2</v>
      </c>
      <c r="L1027" s="19">
        <v>508.93800988154646</v>
      </c>
      <c r="M1027" s="19">
        <f t="shared" ref="M1027:M1090" si="192">L1027/10000</f>
        <v>5.0893800988154644E-2</v>
      </c>
      <c r="N1027" s="19">
        <v>508.93800988154646</v>
      </c>
      <c r="O1027" s="19">
        <f t="shared" ref="O1027:O1090" si="193">N1027/10000</f>
        <v>5.0893800988154644E-2</v>
      </c>
      <c r="P1027" s="19">
        <f t="shared" ref="P1027:P1090" si="194">M1027-O1027</f>
        <v>0</v>
      </c>
      <c r="R1027" s="24">
        <v>14.08</v>
      </c>
      <c r="S1027" s="24">
        <f t="shared" ref="S1027:S1090" si="195">O1027*R1027</f>
        <v>0.71658471791321743</v>
      </c>
      <c r="U1027" s="24">
        <v>8.461146496815287</v>
      </c>
      <c r="V1027" s="24">
        <f t="shared" ref="V1027:V1090" si="196">P1027*U1027</f>
        <v>0</v>
      </c>
      <c r="X1027" s="25">
        <f t="shared" ref="X1027:X1090" si="197">S1027-V1027</f>
        <v>0.71658471791321743</v>
      </c>
      <c r="AA1027" s="5">
        <v>39873</v>
      </c>
      <c r="AB1027" s="2">
        <v>6</v>
      </c>
      <c r="AC1027" s="2" t="s">
        <v>7</v>
      </c>
      <c r="AD1027" s="6" t="s">
        <v>49</v>
      </c>
      <c r="AE1027" s="2">
        <v>100</v>
      </c>
      <c r="AF1027" s="2">
        <v>10</v>
      </c>
      <c r="AG1027" s="2">
        <v>16</v>
      </c>
      <c r="AH1027" s="2">
        <v>9</v>
      </c>
      <c r="AI1027" s="2">
        <v>2</v>
      </c>
      <c r="AJ1027" s="19">
        <v>508.93800988154646</v>
      </c>
      <c r="AK1027" s="19">
        <f t="shared" ref="AK1027:AK1090" si="198">AJ1027/10000</f>
        <v>5.0893800988154644E-2</v>
      </c>
      <c r="AL1027" s="19">
        <v>508.93800988154646</v>
      </c>
      <c r="AM1027" s="19">
        <f t="shared" ref="AM1027:AM1090" si="199">AL1027/10000</f>
        <v>5.0893800988154644E-2</v>
      </c>
      <c r="AN1027" s="19">
        <f t="shared" ref="AN1027:AN1090" si="200">AK1027-AM1027</f>
        <v>0</v>
      </c>
      <c r="AP1027" s="24">
        <v>14.08</v>
      </c>
      <c r="AQ1027" s="24">
        <f t="shared" ref="AQ1027:AQ1090" si="201">AM1027*AP1027</f>
        <v>0.71658471791321743</v>
      </c>
      <c r="AR1027" s="24"/>
      <c r="AS1027" s="24">
        <v>8.461146496815287</v>
      </c>
      <c r="AT1027" s="24">
        <f t="shared" ref="AT1027:AT1090" si="202">AN1027*AS1027</f>
        <v>0</v>
      </c>
      <c r="AU1027" s="24"/>
      <c r="AV1027" s="25">
        <f t="shared" ref="AV1027:AV1090" si="203">AQ1027-AT1027</f>
        <v>0.71658471791321743</v>
      </c>
    </row>
    <row r="1028" spans="1:48" x14ac:dyDescent="0.3">
      <c r="A1028" s="2" t="s">
        <v>6</v>
      </c>
      <c r="B1028" s="2">
        <v>16</v>
      </c>
      <c r="C1028" s="5">
        <v>39873</v>
      </c>
      <c r="D1028" s="2">
        <v>6</v>
      </c>
      <c r="E1028" s="2" t="s">
        <v>7</v>
      </c>
      <c r="F1028" s="6" t="s">
        <v>49</v>
      </c>
      <c r="G1028" s="2">
        <v>70</v>
      </c>
      <c r="H1028" s="2">
        <v>13</v>
      </c>
      <c r="I1028" s="2">
        <v>15</v>
      </c>
      <c r="J1028" s="2">
        <v>10.25</v>
      </c>
      <c r="K1028" s="2">
        <v>2</v>
      </c>
      <c r="L1028" s="19">
        <v>660.12715633555524</v>
      </c>
      <c r="M1028" s="19">
        <f t="shared" si="192"/>
        <v>6.6012715633555527E-2</v>
      </c>
      <c r="N1028" s="19">
        <v>462.08900943488862</v>
      </c>
      <c r="O1028" s="19">
        <f t="shared" si="193"/>
        <v>4.6208900943488861E-2</v>
      </c>
      <c r="P1028" s="19">
        <f t="shared" si="194"/>
        <v>1.9803814690066666E-2</v>
      </c>
      <c r="R1028" s="24">
        <v>14.08</v>
      </c>
      <c r="S1028" s="24">
        <f t="shared" si="195"/>
        <v>0.65062132528432315</v>
      </c>
      <c r="U1028" s="24">
        <v>8.461146496815287</v>
      </c>
      <c r="V1028" s="24">
        <f t="shared" si="196"/>
        <v>0.16756297728843669</v>
      </c>
      <c r="X1028" s="25">
        <f t="shared" si="197"/>
        <v>0.48305834799588643</v>
      </c>
      <c r="AA1028" s="5">
        <v>39873</v>
      </c>
      <c r="AB1028" s="2">
        <v>6</v>
      </c>
      <c r="AC1028" s="2" t="s">
        <v>7</v>
      </c>
      <c r="AD1028" s="6" t="s">
        <v>49</v>
      </c>
      <c r="AE1028" s="2">
        <v>70</v>
      </c>
      <c r="AF1028" s="2">
        <v>13</v>
      </c>
      <c r="AG1028" s="2">
        <v>15</v>
      </c>
      <c r="AH1028" s="2">
        <v>10.25</v>
      </c>
      <c r="AI1028" s="2">
        <v>2</v>
      </c>
      <c r="AJ1028" s="19">
        <v>660.12715633555524</v>
      </c>
      <c r="AK1028" s="19">
        <f t="shared" si="198"/>
        <v>6.6012715633555527E-2</v>
      </c>
      <c r="AL1028" s="19">
        <v>462.08900943488862</v>
      </c>
      <c r="AM1028" s="19">
        <f t="shared" si="199"/>
        <v>4.6208900943488861E-2</v>
      </c>
      <c r="AN1028" s="19">
        <f t="shared" si="200"/>
        <v>1.9803814690066666E-2</v>
      </c>
      <c r="AP1028" s="24">
        <v>14.08</v>
      </c>
      <c r="AQ1028" s="24">
        <f t="shared" si="201"/>
        <v>0.65062132528432315</v>
      </c>
      <c r="AR1028" s="24"/>
      <c r="AS1028" s="24">
        <v>8.461146496815287</v>
      </c>
      <c r="AT1028" s="24">
        <f t="shared" si="202"/>
        <v>0.16756297728843669</v>
      </c>
      <c r="AU1028" s="24"/>
      <c r="AV1028" s="25">
        <f t="shared" si="203"/>
        <v>0.48305834799588643</v>
      </c>
    </row>
    <row r="1029" spans="1:48" x14ac:dyDescent="0.3">
      <c r="A1029" s="2" t="s">
        <v>6</v>
      </c>
      <c r="B1029" s="2">
        <v>16</v>
      </c>
      <c r="C1029" s="5">
        <v>39873</v>
      </c>
      <c r="D1029" s="2">
        <v>6</v>
      </c>
      <c r="E1029" s="2" t="s">
        <v>7</v>
      </c>
      <c r="F1029" s="6" t="s">
        <v>41</v>
      </c>
      <c r="G1029" s="2">
        <v>10</v>
      </c>
      <c r="H1029" s="2">
        <v>20</v>
      </c>
      <c r="I1029" s="2">
        <v>50</v>
      </c>
      <c r="J1029" s="2">
        <v>22.5</v>
      </c>
      <c r="K1029" s="2">
        <v>3</v>
      </c>
      <c r="L1029" s="19">
        <v>4771.2938426394985</v>
      </c>
      <c r="M1029" s="19">
        <f t="shared" si="192"/>
        <v>0.47712938426394985</v>
      </c>
      <c r="N1029" s="19">
        <v>477.12938426394987</v>
      </c>
      <c r="O1029" s="19">
        <f t="shared" si="193"/>
        <v>4.7712938426394985E-2</v>
      </c>
      <c r="P1029" s="19">
        <f t="shared" si="194"/>
        <v>0.42941644583755489</v>
      </c>
      <c r="R1029" s="24">
        <v>14.08</v>
      </c>
      <c r="S1029" s="24">
        <f t="shared" si="195"/>
        <v>0.67179817304364142</v>
      </c>
      <c r="U1029" s="24">
        <v>8.1999999999999993</v>
      </c>
      <c r="V1029" s="24">
        <f t="shared" si="196"/>
        <v>3.5212148558679499</v>
      </c>
      <c r="X1029" s="25">
        <f t="shared" si="197"/>
        <v>-2.8494166828243084</v>
      </c>
      <c r="AA1029" s="5">
        <v>39873</v>
      </c>
      <c r="AB1029" s="2">
        <v>6</v>
      </c>
      <c r="AC1029" s="2" t="s">
        <v>7</v>
      </c>
      <c r="AD1029" s="6" t="s">
        <v>41</v>
      </c>
      <c r="AE1029" s="2">
        <v>10</v>
      </c>
      <c r="AF1029" s="2">
        <v>20</v>
      </c>
      <c r="AG1029" s="2">
        <v>50</v>
      </c>
      <c r="AH1029" s="2">
        <v>22.5</v>
      </c>
      <c r="AI1029" s="2">
        <v>3</v>
      </c>
      <c r="AJ1029" s="19">
        <v>4771.2938426394985</v>
      </c>
      <c r="AK1029" s="19">
        <f t="shared" si="198"/>
        <v>0.47712938426394985</v>
      </c>
      <c r="AL1029" s="19">
        <v>477.12938426394987</v>
      </c>
      <c r="AM1029" s="19">
        <f t="shared" si="199"/>
        <v>4.7712938426394985E-2</v>
      </c>
      <c r="AN1029" s="19">
        <f t="shared" si="200"/>
        <v>0.42941644583755489</v>
      </c>
      <c r="AP1029" s="24">
        <v>14.08</v>
      </c>
      <c r="AQ1029" s="24">
        <f t="shared" si="201"/>
        <v>0.67179817304364142</v>
      </c>
      <c r="AR1029" s="24"/>
      <c r="AS1029" s="24">
        <v>8.1999999999999993</v>
      </c>
      <c r="AT1029" s="24">
        <f t="shared" si="202"/>
        <v>3.5212148558679499</v>
      </c>
      <c r="AU1029" s="24"/>
      <c r="AV1029" s="25">
        <f t="shared" si="203"/>
        <v>-2.8494166828243084</v>
      </c>
    </row>
    <row r="1030" spans="1:48" x14ac:dyDescent="0.3">
      <c r="A1030" s="2" t="s">
        <v>6</v>
      </c>
      <c r="B1030" s="2">
        <v>16</v>
      </c>
      <c r="C1030" s="5">
        <v>39873</v>
      </c>
      <c r="D1030" s="2">
        <v>6</v>
      </c>
      <c r="E1030" s="2" t="s">
        <v>7</v>
      </c>
      <c r="F1030" s="6" t="s">
        <v>42</v>
      </c>
      <c r="G1030" s="2">
        <v>80</v>
      </c>
      <c r="H1030" s="2">
        <v>60</v>
      </c>
      <c r="I1030" s="2">
        <v>50</v>
      </c>
      <c r="J1030" s="2">
        <v>42.5</v>
      </c>
      <c r="K1030" s="2">
        <v>2</v>
      </c>
      <c r="L1030" s="19">
        <v>11349.003461093127</v>
      </c>
      <c r="M1030" s="19">
        <f t="shared" si="192"/>
        <v>1.1349003461093128</v>
      </c>
      <c r="N1030" s="19">
        <v>9079.202768874502</v>
      </c>
      <c r="O1030" s="19">
        <f t="shared" si="193"/>
        <v>0.90792027688745025</v>
      </c>
      <c r="P1030" s="19">
        <f t="shared" si="194"/>
        <v>0.22698006922186253</v>
      </c>
      <c r="R1030" s="24">
        <v>14.08</v>
      </c>
      <c r="S1030" s="24">
        <f t="shared" si="195"/>
        <v>12.7835174985753</v>
      </c>
      <c r="U1030" s="24">
        <v>8.1999999999999993</v>
      </c>
      <c r="V1030" s="24">
        <f t="shared" si="196"/>
        <v>1.8612365676192726</v>
      </c>
      <c r="X1030" s="25">
        <f t="shared" si="197"/>
        <v>10.922280930956028</v>
      </c>
      <c r="AA1030" s="5">
        <v>39873</v>
      </c>
      <c r="AB1030" s="2">
        <v>6</v>
      </c>
      <c r="AC1030" s="2" t="s">
        <v>7</v>
      </c>
      <c r="AD1030" s="6" t="s">
        <v>42</v>
      </c>
      <c r="AE1030" s="2">
        <v>80</v>
      </c>
      <c r="AF1030" s="2">
        <v>60</v>
      </c>
      <c r="AG1030" s="2">
        <v>50</v>
      </c>
      <c r="AH1030" s="2">
        <v>42.5</v>
      </c>
      <c r="AI1030" s="2">
        <v>2</v>
      </c>
      <c r="AJ1030" s="19">
        <v>11349.003461093127</v>
      </c>
      <c r="AK1030" s="19">
        <f t="shared" si="198"/>
        <v>1.1349003461093128</v>
      </c>
      <c r="AL1030" s="19">
        <v>9079.202768874502</v>
      </c>
      <c r="AM1030" s="19">
        <f t="shared" si="199"/>
        <v>0.90792027688745025</v>
      </c>
      <c r="AN1030" s="19">
        <f t="shared" si="200"/>
        <v>0.22698006922186253</v>
      </c>
      <c r="AP1030" s="24">
        <v>14.08</v>
      </c>
      <c r="AQ1030" s="24">
        <f t="shared" si="201"/>
        <v>12.7835174985753</v>
      </c>
      <c r="AR1030" s="24"/>
      <c r="AS1030" s="24">
        <v>8.1999999999999993</v>
      </c>
      <c r="AT1030" s="24">
        <f t="shared" si="202"/>
        <v>1.8612365676192726</v>
      </c>
      <c r="AU1030" s="24"/>
      <c r="AV1030" s="25">
        <f t="shared" si="203"/>
        <v>10.922280930956028</v>
      </c>
    </row>
    <row r="1031" spans="1:48" x14ac:dyDescent="0.3">
      <c r="A1031" s="2" t="s">
        <v>6</v>
      </c>
      <c r="B1031" s="2">
        <v>16</v>
      </c>
      <c r="C1031" s="5">
        <v>39873</v>
      </c>
      <c r="D1031" s="2">
        <v>6</v>
      </c>
      <c r="E1031" s="2" t="s">
        <v>7</v>
      </c>
      <c r="F1031" s="6" t="s">
        <v>44</v>
      </c>
      <c r="G1031" s="2">
        <v>50</v>
      </c>
      <c r="H1031" s="2">
        <v>10</v>
      </c>
      <c r="I1031" s="2">
        <v>15</v>
      </c>
      <c r="J1031" s="2">
        <v>8.75</v>
      </c>
      <c r="K1031" s="2">
        <v>2</v>
      </c>
      <c r="L1031" s="19">
        <v>481.05637508093707</v>
      </c>
      <c r="M1031" s="19">
        <f t="shared" si="192"/>
        <v>4.8105637508093706E-2</v>
      </c>
      <c r="N1031" s="19">
        <v>240.52818754046854</v>
      </c>
      <c r="O1031" s="19">
        <f t="shared" si="193"/>
        <v>2.4052818754046853E-2</v>
      </c>
      <c r="P1031" s="19">
        <f t="shared" si="194"/>
        <v>2.4052818754046853E-2</v>
      </c>
      <c r="R1031" s="24">
        <v>14.08</v>
      </c>
      <c r="S1031" s="24">
        <f t="shared" si="195"/>
        <v>0.33866368805697972</v>
      </c>
      <c r="U1031" s="24">
        <v>9.0675767918088734</v>
      </c>
      <c r="V1031" s="24">
        <f t="shared" si="196"/>
        <v>0.21810078111178047</v>
      </c>
      <c r="X1031" s="25">
        <f t="shared" si="197"/>
        <v>0.12056290694519925</v>
      </c>
      <c r="AA1031" s="5">
        <v>39873</v>
      </c>
      <c r="AB1031" s="2">
        <v>6</v>
      </c>
      <c r="AC1031" s="2" t="s">
        <v>7</v>
      </c>
      <c r="AD1031" s="6" t="s">
        <v>44</v>
      </c>
      <c r="AE1031" s="2">
        <v>50</v>
      </c>
      <c r="AF1031" s="2">
        <v>10</v>
      </c>
      <c r="AG1031" s="2">
        <v>15</v>
      </c>
      <c r="AH1031" s="2">
        <v>8.75</v>
      </c>
      <c r="AI1031" s="2">
        <v>2</v>
      </c>
      <c r="AJ1031" s="19">
        <v>481.05637508093707</v>
      </c>
      <c r="AK1031" s="19">
        <f t="shared" si="198"/>
        <v>4.8105637508093706E-2</v>
      </c>
      <c r="AL1031" s="19">
        <v>240.52818754046854</v>
      </c>
      <c r="AM1031" s="19">
        <f t="shared" si="199"/>
        <v>2.4052818754046853E-2</v>
      </c>
      <c r="AN1031" s="19">
        <f t="shared" si="200"/>
        <v>2.4052818754046853E-2</v>
      </c>
      <c r="AP1031" s="24">
        <v>14.08</v>
      </c>
      <c r="AQ1031" s="24">
        <f t="shared" si="201"/>
        <v>0.33866368805697972</v>
      </c>
      <c r="AR1031" s="24"/>
      <c r="AS1031" s="24">
        <v>9.0675767918088734</v>
      </c>
      <c r="AT1031" s="24">
        <f t="shared" si="202"/>
        <v>0.21810078111178047</v>
      </c>
      <c r="AU1031" s="24"/>
      <c r="AV1031" s="25">
        <f t="shared" si="203"/>
        <v>0.12056290694519925</v>
      </c>
    </row>
    <row r="1032" spans="1:48" x14ac:dyDescent="0.3">
      <c r="A1032" s="2" t="s">
        <v>6</v>
      </c>
      <c r="B1032" s="2">
        <v>16</v>
      </c>
      <c r="C1032" s="5">
        <v>39873</v>
      </c>
      <c r="D1032" s="2">
        <v>6</v>
      </c>
      <c r="E1032" s="2" t="s">
        <v>7</v>
      </c>
      <c r="F1032" s="6" t="s">
        <v>44</v>
      </c>
      <c r="G1032" s="2">
        <v>40</v>
      </c>
      <c r="H1032" s="2">
        <v>17</v>
      </c>
      <c r="I1032" s="2">
        <v>25</v>
      </c>
      <c r="J1032" s="2">
        <v>14.75</v>
      </c>
      <c r="K1032" s="2">
        <v>2</v>
      </c>
      <c r="L1032" s="19">
        <v>1366.9855033932588</v>
      </c>
      <c r="M1032" s="19">
        <f t="shared" si="192"/>
        <v>0.13669855033932587</v>
      </c>
      <c r="N1032" s="19">
        <v>546.79420135730356</v>
      </c>
      <c r="O1032" s="19">
        <f t="shared" si="193"/>
        <v>5.4679420135730357E-2</v>
      </c>
      <c r="P1032" s="19">
        <f t="shared" si="194"/>
        <v>8.2019130203595525E-2</v>
      </c>
      <c r="R1032" s="24">
        <v>14.08</v>
      </c>
      <c r="S1032" s="24">
        <f t="shared" si="195"/>
        <v>0.76988623551108348</v>
      </c>
      <c r="U1032" s="24">
        <v>9.0675767918088734</v>
      </c>
      <c r="V1032" s="24">
        <f t="shared" si="196"/>
        <v>0.74371476151847293</v>
      </c>
      <c r="X1032" s="25">
        <f t="shared" si="197"/>
        <v>2.617147399261055E-2</v>
      </c>
      <c r="AA1032" s="5">
        <v>39873</v>
      </c>
      <c r="AB1032" s="2">
        <v>6</v>
      </c>
      <c r="AC1032" s="2" t="s">
        <v>7</v>
      </c>
      <c r="AD1032" s="6" t="s">
        <v>44</v>
      </c>
      <c r="AE1032" s="2">
        <v>40</v>
      </c>
      <c r="AF1032" s="2">
        <v>17</v>
      </c>
      <c r="AG1032" s="2">
        <v>25</v>
      </c>
      <c r="AH1032" s="2">
        <v>14.75</v>
      </c>
      <c r="AI1032" s="2">
        <v>2</v>
      </c>
      <c r="AJ1032" s="19">
        <v>1366.9855033932588</v>
      </c>
      <c r="AK1032" s="19">
        <f t="shared" si="198"/>
        <v>0.13669855033932587</v>
      </c>
      <c r="AL1032" s="19">
        <v>546.79420135730356</v>
      </c>
      <c r="AM1032" s="19">
        <f t="shared" si="199"/>
        <v>5.4679420135730357E-2</v>
      </c>
      <c r="AN1032" s="19">
        <f t="shared" si="200"/>
        <v>8.2019130203595525E-2</v>
      </c>
      <c r="AP1032" s="24">
        <v>14.08</v>
      </c>
      <c r="AQ1032" s="24">
        <f t="shared" si="201"/>
        <v>0.76988623551108348</v>
      </c>
      <c r="AR1032" s="24"/>
      <c r="AS1032" s="24">
        <v>9.0675767918088734</v>
      </c>
      <c r="AT1032" s="24">
        <f t="shared" si="202"/>
        <v>0.74371476151847293</v>
      </c>
      <c r="AU1032" s="24"/>
      <c r="AV1032" s="25">
        <f t="shared" si="203"/>
        <v>2.617147399261055E-2</v>
      </c>
    </row>
    <row r="1033" spans="1:48" x14ac:dyDescent="0.3">
      <c r="A1033" s="2" t="s">
        <v>6</v>
      </c>
      <c r="B1033" s="2">
        <v>16</v>
      </c>
      <c r="C1033" s="5">
        <v>39873</v>
      </c>
      <c r="D1033" s="2">
        <v>6</v>
      </c>
      <c r="E1033" s="2" t="s">
        <v>7</v>
      </c>
      <c r="F1033" s="6" t="s">
        <v>44</v>
      </c>
      <c r="G1033" s="2">
        <v>90</v>
      </c>
      <c r="H1033" s="2">
        <v>25</v>
      </c>
      <c r="I1033" s="2">
        <v>25</v>
      </c>
      <c r="J1033" s="2">
        <v>18.75</v>
      </c>
      <c r="K1033" s="2">
        <v>2</v>
      </c>
      <c r="L1033" s="19">
        <v>2208.9323345553235</v>
      </c>
      <c r="M1033" s="19">
        <f t="shared" si="192"/>
        <v>0.22089323345553236</v>
      </c>
      <c r="N1033" s="19">
        <v>1988.0391010997912</v>
      </c>
      <c r="O1033" s="19">
        <f t="shared" si="193"/>
        <v>0.19880391010997911</v>
      </c>
      <c r="P1033" s="19">
        <f t="shared" si="194"/>
        <v>2.2089323345553247E-2</v>
      </c>
      <c r="R1033" s="24">
        <v>14.08</v>
      </c>
      <c r="S1033" s="24">
        <f t="shared" si="195"/>
        <v>2.7991590543485061</v>
      </c>
      <c r="U1033" s="24">
        <v>9.0675767918088734</v>
      </c>
      <c r="V1033" s="24">
        <f t="shared" si="196"/>
        <v>0.20029663571490056</v>
      </c>
      <c r="X1033" s="25">
        <f t="shared" si="197"/>
        <v>2.5988624186336056</v>
      </c>
      <c r="AA1033" s="5">
        <v>39873</v>
      </c>
      <c r="AB1033" s="2">
        <v>6</v>
      </c>
      <c r="AC1033" s="2" t="s">
        <v>7</v>
      </c>
      <c r="AD1033" s="6" t="s">
        <v>44</v>
      </c>
      <c r="AE1033" s="2">
        <v>90</v>
      </c>
      <c r="AF1033" s="2">
        <v>25</v>
      </c>
      <c r="AG1033" s="2">
        <v>25</v>
      </c>
      <c r="AH1033" s="2">
        <v>18.75</v>
      </c>
      <c r="AI1033" s="2">
        <v>2</v>
      </c>
      <c r="AJ1033" s="19">
        <v>2208.9323345553235</v>
      </c>
      <c r="AK1033" s="19">
        <f t="shared" si="198"/>
        <v>0.22089323345553236</v>
      </c>
      <c r="AL1033" s="19">
        <v>1988.0391010997912</v>
      </c>
      <c r="AM1033" s="19">
        <f t="shared" si="199"/>
        <v>0.19880391010997911</v>
      </c>
      <c r="AN1033" s="19">
        <f t="shared" si="200"/>
        <v>2.2089323345553247E-2</v>
      </c>
      <c r="AP1033" s="24">
        <v>14.08</v>
      </c>
      <c r="AQ1033" s="24">
        <f t="shared" si="201"/>
        <v>2.7991590543485061</v>
      </c>
      <c r="AR1033" s="24"/>
      <c r="AS1033" s="24">
        <v>9.0675767918088734</v>
      </c>
      <c r="AT1033" s="24">
        <f t="shared" si="202"/>
        <v>0.20029663571490056</v>
      </c>
      <c r="AU1033" s="24"/>
      <c r="AV1033" s="25">
        <f t="shared" si="203"/>
        <v>2.5988624186336056</v>
      </c>
    </row>
    <row r="1034" spans="1:48" x14ac:dyDescent="0.3">
      <c r="A1034" s="2" t="s">
        <v>6</v>
      </c>
      <c r="B1034" s="2">
        <v>16</v>
      </c>
      <c r="C1034" s="5">
        <v>39873</v>
      </c>
      <c r="D1034" s="2">
        <v>6</v>
      </c>
      <c r="E1034" s="2" t="s">
        <v>7</v>
      </c>
      <c r="F1034" s="6" t="s">
        <v>44</v>
      </c>
      <c r="G1034" s="2">
        <v>90</v>
      </c>
      <c r="H1034" s="2">
        <v>20</v>
      </c>
      <c r="I1034" s="2">
        <v>10</v>
      </c>
      <c r="J1034" s="2">
        <v>12.5</v>
      </c>
      <c r="K1034" s="2">
        <v>2</v>
      </c>
      <c r="L1034" s="19">
        <v>981.74770424681037</v>
      </c>
      <c r="M1034" s="19">
        <f t="shared" si="192"/>
        <v>9.8174770424681035E-2</v>
      </c>
      <c r="N1034" s="19">
        <v>883.57293382212936</v>
      </c>
      <c r="O1034" s="19">
        <f t="shared" si="193"/>
        <v>8.8357293382212931E-2</v>
      </c>
      <c r="P1034" s="19">
        <f t="shared" si="194"/>
        <v>9.8174770424681035E-3</v>
      </c>
      <c r="R1034" s="24">
        <v>14.08</v>
      </c>
      <c r="S1034" s="24">
        <f t="shared" si="195"/>
        <v>1.2440706908215582</v>
      </c>
      <c r="U1034" s="24">
        <v>9.0675767918088734</v>
      </c>
      <c r="V1034" s="24">
        <f t="shared" si="196"/>
        <v>8.9020726984400195E-2</v>
      </c>
      <c r="X1034" s="25">
        <f t="shared" si="197"/>
        <v>1.1550499638371581</v>
      </c>
      <c r="AA1034" s="5">
        <v>39873</v>
      </c>
      <c r="AB1034" s="2">
        <v>6</v>
      </c>
      <c r="AC1034" s="2" t="s">
        <v>7</v>
      </c>
      <c r="AD1034" s="6" t="s">
        <v>44</v>
      </c>
      <c r="AE1034" s="2">
        <v>90</v>
      </c>
      <c r="AF1034" s="2">
        <v>20</v>
      </c>
      <c r="AG1034" s="2">
        <v>10</v>
      </c>
      <c r="AH1034" s="2">
        <v>12.5</v>
      </c>
      <c r="AI1034" s="2">
        <v>2</v>
      </c>
      <c r="AJ1034" s="19">
        <v>981.74770424681037</v>
      </c>
      <c r="AK1034" s="19">
        <f t="shared" si="198"/>
        <v>9.8174770424681035E-2</v>
      </c>
      <c r="AL1034" s="19">
        <v>883.57293382212936</v>
      </c>
      <c r="AM1034" s="19">
        <f t="shared" si="199"/>
        <v>8.8357293382212931E-2</v>
      </c>
      <c r="AN1034" s="19">
        <f t="shared" si="200"/>
        <v>9.8174770424681035E-3</v>
      </c>
      <c r="AP1034" s="24">
        <v>14.08</v>
      </c>
      <c r="AQ1034" s="24">
        <f t="shared" si="201"/>
        <v>1.2440706908215582</v>
      </c>
      <c r="AR1034" s="24"/>
      <c r="AS1034" s="24">
        <v>9.0675767918088734</v>
      </c>
      <c r="AT1034" s="24">
        <f t="shared" si="202"/>
        <v>8.9020726984400195E-2</v>
      </c>
      <c r="AU1034" s="24"/>
      <c r="AV1034" s="25">
        <f t="shared" si="203"/>
        <v>1.1550499638371581</v>
      </c>
    </row>
    <row r="1035" spans="1:48" x14ac:dyDescent="0.3">
      <c r="A1035" s="2" t="s">
        <v>6</v>
      </c>
      <c r="B1035" s="2">
        <v>16</v>
      </c>
      <c r="C1035" s="5">
        <v>39873</v>
      </c>
      <c r="D1035" s="2">
        <v>6</v>
      </c>
      <c r="E1035" s="2" t="s">
        <v>7</v>
      </c>
      <c r="F1035" s="6" t="s">
        <v>44</v>
      </c>
      <c r="G1035" s="2">
        <v>90</v>
      </c>
      <c r="H1035" s="2">
        <v>10</v>
      </c>
      <c r="I1035" s="2">
        <v>13</v>
      </c>
      <c r="J1035" s="2">
        <v>8.25</v>
      </c>
      <c r="K1035" s="2">
        <v>2</v>
      </c>
      <c r="L1035" s="19">
        <v>427.6492999699106</v>
      </c>
      <c r="M1035" s="19">
        <f t="shared" si="192"/>
        <v>4.2764929996991059E-2</v>
      </c>
      <c r="N1035" s="19">
        <v>384.88436997291956</v>
      </c>
      <c r="O1035" s="19">
        <f t="shared" si="193"/>
        <v>3.8488436997291958E-2</v>
      </c>
      <c r="P1035" s="19">
        <f t="shared" si="194"/>
        <v>4.2764929996991011E-3</v>
      </c>
      <c r="R1035" s="24">
        <v>14.08</v>
      </c>
      <c r="S1035" s="24">
        <f t="shared" si="195"/>
        <v>0.54191719292187079</v>
      </c>
      <c r="U1035" s="24">
        <v>9.0675767918088734</v>
      </c>
      <c r="V1035" s="24">
        <f t="shared" si="196"/>
        <v>3.8777428674404681E-2</v>
      </c>
      <c r="X1035" s="25">
        <f t="shared" si="197"/>
        <v>0.50313976424746609</v>
      </c>
      <c r="AA1035" s="5">
        <v>39873</v>
      </c>
      <c r="AB1035" s="2">
        <v>6</v>
      </c>
      <c r="AC1035" s="2" t="s">
        <v>7</v>
      </c>
      <c r="AD1035" s="6" t="s">
        <v>44</v>
      </c>
      <c r="AE1035" s="2">
        <v>90</v>
      </c>
      <c r="AF1035" s="2">
        <v>10</v>
      </c>
      <c r="AG1035" s="2">
        <v>13</v>
      </c>
      <c r="AH1035" s="2">
        <v>8.25</v>
      </c>
      <c r="AI1035" s="2">
        <v>2</v>
      </c>
      <c r="AJ1035" s="19">
        <v>427.6492999699106</v>
      </c>
      <c r="AK1035" s="19">
        <f t="shared" si="198"/>
        <v>4.2764929996991059E-2</v>
      </c>
      <c r="AL1035" s="19">
        <v>384.88436997291956</v>
      </c>
      <c r="AM1035" s="19">
        <f t="shared" si="199"/>
        <v>3.8488436997291958E-2</v>
      </c>
      <c r="AN1035" s="19">
        <f t="shared" si="200"/>
        <v>4.2764929996991011E-3</v>
      </c>
      <c r="AP1035" s="24">
        <v>14.08</v>
      </c>
      <c r="AQ1035" s="24">
        <f t="shared" si="201"/>
        <v>0.54191719292187079</v>
      </c>
      <c r="AR1035" s="24"/>
      <c r="AS1035" s="24">
        <v>9.0675767918088734</v>
      </c>
      <c r="AT1035" s="24">
        <f t="shared" si="202"/>
        <v>3.8777428674404681E-2</v>
      </c>
      <c r="AU1035" s="24"/>
      <c r="AV1035" s="25">
        <f t="shared" si="203"/>
        <v>0.50313976424746609</v>
      </c>
    </row>
    <row r="1036" spans="1:48" x14ac:dyDescent="0.3">
      <c r="A1036" s="2" t="s">
        <v>6</v>
      </c>
      <c r="B1036" s="2">
        <v>16</v>
      </c>
      <c r="C1036" s="5">
        <v>39873</v>
      </c>
      <c r="D1036" s="2">
        <v>6</v>
      </c>
      <c r="E1036" s="2" t="s">
        <v>7</v>
      </c>
      <c r="F1036" s="6" t="s">
        <v>44</v>
      </c>
      <c r="G1036" s="2">
        <v>90</v>
      </c>
      <c r="H1036" s="2">
        <v>12</v>
      </c>
      <c r="I1036" s="2">
        <v>12</v>
      </c>
      <c r="J1036" s="2">
        <v>9</v>
      </c>
      <c r="K1036" s="2">
        <v>2</v>
      </c>
      <c r="L1036" s="19">
        <v>508.93800988154646</v>
      </c>
      <c r="M1036" s="19">
        <f t="shared" si="192"/>
        <v>5.0893800988154644E-2</v>
      </c>
      <c r="N1036" s="19">
        <v>458.04420889339184</v>
      </c>
      <c r="O1036" s="19">
        <f t="shared" si="193"/>
        <v>4.5804420889339184E-2</v>
      </c>
      <c r="P1036" s="19">
        <f t="shared" si="194"/>
        <v>5.0893800988154603E-3</v>
      </c>
      <c r="R1036" s="24">
        <v>14.08</v>
      </c>
      <c r="S1036" s="24">
        <f t="shared" si="195"/>
        <v>0.64492624612189575</v>
      </c>
      <c r="U1036" s="24">
        <v>9.0675767918088734</v>
      </c>
      <c r="V1036" s="24">
        <f t="shared" si="196"/>
        <v>4.6148344868713019E-2</v>
      </c>
      <c r="X1036" s="25">
        <f t="shared" si="197"/>
        <v>0.59877790125318275</v>
      </c>
      <c r="AA1036" s="5">
        <v>39873</v>
      </c>
      <c r="AB1036" s="2">
        <v>6</v>
      </c>
      <c r="AC1036" s="2" t="s">
        <v>7</v>
      </c>
      <c r="AD1036" s="6" t="s">
        <v>44</v>
      </c>
      <c r="AE1036" s="2">
        <v>90</v>
      </c>
      <c r="AF1036" s="2">
        <v>12</v>
      </c>
      <c r="AG1036" s="2">
        <v>12</v>
      </c>
      <c r="AH1036" s="2">
        <v>9</v>
      </c>
      <c r="AI1036" s="2">
        <v>2</v>
      </c>
      <c r="AJ1036" s="19">
        <v>508.93800988154646</v>
      </c>
      <c r="AK1036" s="19">
        <f t="shared" si="198"/>
        <v>5.0893800988154644E-2</v>
      </c>
      <c r="AL1036" s="19">
        <v>458.04420889339184</v>
      </c>
      <c r="AM1036" s="19">
        <f t="shared" si="199"/>
        <v>4.5804420889339184E-2</v>
      </c>
      <c r="AN1036" s="19">
        <f t="shared" si="200"/>
        <v>5.0893800988154603E-3</v>
      </c>
      <c r="AP1036" s="24">
        <v>14.08</v>
      </c>
      <c r="AQ1036" s="24">
        <f t="shared" si="201"/>
        <v>0.64492624612189575</v>
      </c>
      <c r="AR1036" s="24"/>
      <c r="AS1036" s="24">
        <v>9.0675767918088734</v>
      </c>
      <c r="AT1036" s="24">
        <f t="shared" si="202"/>
        <v>4.6148344868713019E-2</v>
      </c>
      <c r="AU1036" s="24"/>
      <c r="AV1036" s="25">
        <f t="shared" si="203"/>
        <v>0.59877790125318275</v>
      </c>
    </row>
    <row r="1037" spans="1:48" x14ac:dyDescent="0.3">
      <c r="A1037" s="2" t="s">
        <v>6</v>
      </c>
      <c r="B1037" s="2">
        <v>16</v>
      </c>
      <c r="C1037" s="5">
        <v>39873</v>
      </c>
      <c r="D1037" s="2">
        <v>6</v>
      </c>
      <c r="E1037" s="2" t="s">
        <v>7</v>
      </c>
      <c r="F1037" s="6" t="s">
        <v>44</v>
      </c>
      <c r="G1037" s="2">
        <v>90</v>
      </c>
      <c r="H1037" s="2">
        <v>12</v>
      </c>
      <c r="I1037" s="2">
        <v>12</v>
      </c>
      <c r="J1037" s="2">
        <v>9</v>
      </c>
      <c r="K1037" s="2">
        <v>2</v>
      </c>
      <c r="L1037" s="19">
        <v>508.93800988154646</v>
      </c>
      <c r="M1037" s="19">
        <f t="shared" si="192"/>
        <v>5.0893800988154644E-2</v>
      </c>
      <c r="N1037" s="19">
        <v>458.04420889339184</v>
      </c>
      <c r="O1037" s="19">
        <f t="shared" si="193"/>
        <v>4.5804420889339184E-2</v>
      </c>
      <c r="P1037" s="19">
        <f t="shared" si="194"/>
        <v>5.0893800988154603E-3</v>
      </c>
      <c r="R1037" s="24">
        <v>14.08</v>
      </c>
      <c r="S1037" s="24">
        <f t="shared" si="195"/>
        <v>0.64492624612189575</v>
      </c>
      <c r="U1037" s="24">
        <v>9.0675767918088734</v>
      </c>
      <c r="V1037" s="24">
        <f t="shared" si="196"/>
        <v>4.6148344868713019E-2</v>
      </c>
      <c r="X1037" s="25">
        <f t="shared" si="197"/>
        <v>0.59877790125318275</v>
      </c>
      <c r="AA1037" s="5">
        <v>39873</v>
      </c>
      <c r="AB1037" s="2">
        <v>6</v>
      </c>
      <c r="AC1037" s="2" t="s">
        <v>7</v>
      </c>
      <c r="AD1037" s="6" t="s">
        <v>44</v>
      </c>
      <c r="AE1037" s="2">
        <v>90</v>
      </c>
      <c r="AF1037" s="2">
        <v>12</v>
      </c>
      <c r="AG1037" s="2">
        <v>12</v>
      </c>
      <c r="AH1037" s="2">
        <v>9</v>
      </c>
      <c r="AI1037" s="2">
        <v>2</v>
      </c>
      <c r="AJ1037" s="19">
        <v>508.93800988154646</v>
      </c>
      <c r="AK1037" s="19">
        <f t="shared" si="198"/>
        <v>5.0893800988154644E-2</v>
      </c>
      <c r="AL1037" s="19">
        <v>458.04420889339184</v>
      </c>
      <c r="AM1037" s="19">
        <f t="shared" si="199"/>
        <v>4.5804420889339184E-2</v>
      </c>
      <c r="AN1037" s="19">
        <f t="shared" si="200"/>
        <v>5.0893800988154603E-3</v>
      </c>
      <c r="AP1037" s="24">
        <v>14.08</v>
      </c>
      <c r="AQ1037" s="24">
        <f t="shared" si="201"/>
        <v>0.64492624612189575</v>
      </c>
      <c r="AR1037" s="24"/>
      <c r="AS1037" s="24">
        <v>9.0675767918088734</v>
      </c>
      <c r="AT1037" s="24">
        <f t="shared" si="202"/>
        <v>4.6148344868713019E-2</v>
      </c>
      <c r="AU1037" s="24"/>
      <c r="AV1037" s="25">
        <f t="shared" si="203"/>
        <v>0.59877790125318275</v>
      </c>
    </row>
    <row r="1038" spans="1:48" x14ac:dyDescent="0.3">
      <c r="A1038" s="2" t="s">
        <v>6</v>
      </c>
      <c r="B1038" s="2">
        <v>16</v>
      </c>
      <c r="C1038" s="5">
        <v>39873</v>
      </c>
      <c r="D1038" s="2">
        <v>6</v>
      </c>
      <c r="E1038" s="2" t="s">
        <v>7</v>
      </c>
      <c r="F1038" s="6" t="s">
        <v>44</v>
      </c>
      <c r="G1038" s="2">
        <v>90</v>
      </c>
      <c r="H1038" s="2">
        <v>12</v>
      </c>
      <c r="I1038" s="2">
        <v>12</v>
      </c>
      <c r="J1038" s="2">
        <v>9</v>
      </c>
      <c r="K1038" s="2">
        <v>2</v>
      </c>
      <c r="L1038" s="19">
        <v>508.93800988154646</v>
      </c>
      <c r="M1038" s="19">
        <f t="shared" si="192"/>
        <v>5.0893800988154644E-2</v>
      </c>
      <c r="N1038" s="19">
        <v>458.04420889339184</v>
      </c>
      <c r="O1038" s="19">
        <f t="shared" si="193"/>
        <v>4.5804420889339184E-2</v>
      </c>
      <c r="P1038" s="19">
        <f t="shared" si="194"/>
        <v>5.0893800988154603E-3</v>
      </c>
      <c r="R1038" s="24">
        <v>14.08</v>
      </c>
      <c r="S1038" s="24">
        <f t="shared" si="195"/>
        <v>0.64492624612189575</v>
      </c>
      <c r="U1038" s="24">
        <v>9.0675767918088734</v>
      </c>
      <c r="V1038" s="24">
        <f t="shared" si="196"/>
        <v>4.6148344868713019E-2</v>
      </c>
      <c r="X1038" s="25">
        <f t="shared" si="197"/>
        <v>0.59877790125318275</v>
      </c>
      <c r="AA1038" s="5">
        <v>39873</v>
      </c>
      <c r="AB1038" s="2">
        <v>6</v>
      </c>
      <c r="AC1038" s="2" t="s">
        <v>7</v>
      </c>
      <c r="AD1038" s="6" t="s">
        <v>44</v>
      </c>
      <c r="AE1038" s="2">
        <v>90</v>
      </c>
      <c r="AF1038" s="2">
        <v>12</v>
      </c>
      <c r="AG1038" s="2">
        <v>12</v>
      </c>
      <c r="AH1038" s="2">
        <v>9</v>
      </c>
      <c r="AI1038" s="2">
        <v>2</v>
      </c>
      <c r="AJ1038" s="19">
        <v>508.93800988154646</v>
      </c>
      <c r="AK1038" s="19">
        <f t="shared" si="198"/>
        <v>5.0893800988154644E-2</v>
      </c>
      <c r="AL1038" s="19">
        <v>458.04420889339184</v>
      </c>
      <c r="AM1038" s="19">
        <f t="shared" si="199"/>
        <v>4.5804420889339184E-2</v>
      </c>
      <c r="AN1038" s="19">
        <f t="shared" si="200"/>
        <v>5.0893800988154603E-3</v>
      </c>
      <c r="AP1038" s="24">
        <v>14.08</v>
      </c>
      <c r="AQ1038" s="24">
        <f t="shared" si="201"/>
        <v>0.64492624612189575</v>
      </c>
      <c r="AR1038" s="24"/>
      <c r="AS1038" s="24">
        <v>9.0675767918088734</v>
      </c>
      <c r="AT1038" s="24">
        <f t="shared" si="202"/>
        <v>4.6148344868713019E-2</v>
      </c>
      <c r="AU1038" s="24"/>
      <c r="AV1038" s="25">
        <f t="shared" si="203"/>
        <v>0.59877790125318275</v>
      </c>
    </row>
    <row r="1039" spans="1:48" x14ac:dyDescent="0.3">
      <c r="A1039" s="2" t="s">
        <v>6</v>
      </c>
      <c r="B1039" s="2">
        <v>16</v>
      </c>
      <c r="C1039" s="5">
        <v>39873</v>
      </c>
      <c r="D1039" s="2">
        <v>6</v>
      </c>
      <c r="E1039" s="2" t="s">
        <v>7</v>
      </c>
      <c r="F1039" s="6" t="s">
        <v>44</v>
      </c>
      <c r="G1039" s="2">
        <v>90</v>
      </c>
      <c r="H1039" s="2">
        <v>12</v>
      </c>
      <c r="I1039" s="2">
        <v>12</v>
      </c>
      <c r="J1039" s="2">
        <v>9</v>
      </c>
      <c r="K1039" s="2">
        <v>2</v>
      </c>
      <c r="L1039" s="19">
        <v>508.93800988154646</v>
      </c>
      <c r="M1039" s="19">
        <f t="shared" si="192"/>
        <v>5.0893800988154644E-2</v>
      </c>
      <c r="N1039" s="19">
        <v>458.04420889339184</v>
      </c>
      <c r="O1039" s="19">
        <f t="shared" si="193"/>
        <v>4.5804420889339184E-2</v>
      </c>
      <c r="P1039" s="19">
        <f t="shared" si="194"/>
        <v>5.0893800988154603E-3</v>
      </c>
      <c r="R1039" s="24">
        <v>14.08</v>
      </c>
      <c r="S1039" s="24">
        <f t="shared" si="195"/>
        <v>0.64492624612189575</v>
      </c>
      <c r="U1039" s="24">
        <v>9.0675767918088734</v>
      </c>
      <c r="V1039" s="24">
        <f t="shared" si="196"/>
        <v>4.6148344868713019E-2</v>
      </c>
      <c r="X1039" s="25">
        <f t="shared" si="197"/>
        <v>0.59877790125318275</v>
      </c>
      <c r="AA1039" s="5">
        <v>39873</v>
      </c>
      <c r="AB1039" s="2">
        <v>6</v>
      </c>
      <c r="AC1039" s="2" t="s">
        <v>7</v>
      </c>
      <c r="AD1039" s="6" t="s">
        <v>44</v>
      </c>
      <c r="AE1039" s="2">
        <v>90</v>
      </c>
      <c r="AF1039" s="2">
        <v>12</v>
      </c>
      <c r="AG1039" s="2">
        <v>12</v>
      </c>
      <c r="AH1039" s="2">
        <v>9</v>
      </c>
      <c r="AI1039" s="2">
        <v>2</v>
      </c>
      <c r="AJ1039" s="19">
        <v>508.93800988154646</v>
      </c>
      <c r="AK1039" s="19">
        <f t="shared" si="198"/>
        <v>5.0893800988154644E-2</v>
      </c>
      <c r="AL1039" s="19">
        <v>458.04420889339184</v>
      </c>
      <c r="AM1039" s="19">
        <f t="shared" si="199"/>
        <v>4.5804420889339184E-2</v>
      </c>
      <c r="AN1039" s="19">
        <f t="shared" si="200"/>
        <v>5.0893800988154603E-3</v>
      </c>
      <c r="AP1039" s="24">
        <v>14.08</v>
      </c>
      <c r="AQ1039" s="24">
        <f t="shared" si="201"/>
        <v>0.64492624612189575</v>
      </c>
      <c r="AR1039" s="24"/>
      <c r="AS1039" s="24">
        <v>9.0675767918088734</v>
      </c>
      <c r="AT1039" s="24">
        <f t="shared" si="202"/>
        <v>4.6148344868713019E-2</v>
      </c>
      <c r="AU1039" s="24"/>
      <c r="AV1039" s="25">
        <f t="shared" si="203"/>
        <v>0.59877790125318275</v>
      </c>
    </row>
    <row r="1040" spans="1:48" x14ac:dyDescent="0.3">
      <c r="A1040" s="2" t="s">
        <v>6</v>
      </c>
      <c r="B1040" s="2">
        <v>16</v>
      </c>
      <c r="C1040" s="5">
        <v>39873</v>
      </c>
      <c r="D1040" s="2">
        <v>6</v>
      </c>
      <c r="E1040" s="2" t="s">
        <v>7</v>
      </c>
      <c r="F1040" s="6" t="s">
        <v>44</v>
      </c>
      <c r="G1040" s="2">
        <v>90</v>
      </c>
      <c r="H1040" s="2">
        <v>12</v>
      </c>
      <c r="I1040" s="2">
        <v>12</v>
      </c>
      <c r="J1040" s="2">
        <v>9</v>
      </c>
      <c r="K1040" s="2">
        <v>2</v>
      </c>
      <c r="L1040" s="19">
        <v>508.93800988154646</v>
      </c>
      <c r="M1040" s="19">
        <f t="shared" si="192"/>
        <v>5.0893800988154644E-2</v>
      </c>
      <c r="N1040" s="19">
        <v>458.04420889339184</v>
      </c>
      <c r="O1040" s="19">
        <f t="shared" si="193"/>
        <v>4.5804420889339184E-2</v>
      </c>
      <c r="P1040" s="19">
        <f t="shared" si="194"/>
        <v>5.0893800988154603E-3</v>
      </c>
      <c r="R1040" s="24">
        <v>14.08</v>
      </c>
      <c r="S1040" s="24">
        <f t="shared" si="195"/>
        <v>0.64492624612189575</v>
      </c>
      <c r="U1040" s="24">
        <v>9.0675767918088734</v>
      </c>
      <c r="V1040" s="24">
        <f t="shared" si="196"/>
        <v>4.6148344868713019E-2</v>
      </c>
      <c r="X1040" s="25">
        <f t="shared" si="197"/>
        <v>0.59877790125318275</v>
      </c>
      <c r="AA1040" s="5">
        <v>39873</v>
      </c>
      <c r="AB1040" s="2">
        <v>6</v>
      </c>
      <c r="AC1040" s="2" t="s">
        <v>7</v>
      </c>
      <c r="AD1040" s="6" t="s">
        <v>44</v>
      </c>
      <c r="AE1040" s="2">
        <v>90</v>
      </c>
      <c r="AF1040" s="2">
        <v>12</v>
      </c>
      <c r="AG1040" s="2">
        <v>12</v>
      </c>
      <c r="AH1040" s="2">
        <v>9</v>
      </c>
      <c r="AI1040" s="2">
        <v>2</v>
      </c>
      <c r="AJ1040" s="19">
        <v>508.93800988154646</v>
      </c>
      <c r="AK1040" s="19">
        <f t="shared" si="198"/>
        <v>5.0893800988154644E-2</v>
      </c>
      <c r="AL1040" s="19">
        <v>458.04420889339184</v>
      </c>
      <c r="AM1040" s="19">
        <f t="shared" si="199"/>
        <v>4.5804420889339184E-2</v>
      </c>
      <c r="AN1040" s="19">
        <f t="shared" si="200"/>
        <v>5.0893800988154603E-3</v>
      </c>
      <c r="AP1040" s="24">
        <v>14.08</v>
      </c>
      <c r="AQ1040" s="24">
        <f t="shared" si="201"/>
        <v>0.64492624612189575</v>
      </c>
      <c r="AR1040" s="24"/>
      <c r="AS1040" s="24">
        <v>9.0675767918088734</v>
      </c>
      <c r="AT1040" s="24">
        <f t="shared" si="202"/>
        <v>4.6148344868713019E-2</v>
      </c>
      <c r="AU1040" s="24"/>
      <c r="AV1040" s="25">
        <f t="shared" si="203"/>
        <v>0.59877790125318275</v>
      </c>
    </row>
    <row r="1041" spans="1:48" x14ac:dyDescent="0.3">
      <c r="A1041" s="2" t="s">
        <v>6</v>
      </c>
      <c r="B1041" s="2">
        <v>16</v>
      </c>
      <c r="C1041" s="5">
        <v>39873</v>
      </c>
      <c r="D1041" s="2">
        <v>6</v>
      </c>
      <c r="E1041" s="2" t="s">
        <v>7</v>
      </c>
      <c r="F1041" s="6" t="s">
        <v>44</v>
      </c>
      <c r="G1041" s="2">
        <v>90</v>
      </c>
      <c r="H1041" s="2">
        <v>15</v>
      </c>
      <c r="I1041" s="2">
        <v>18</v>
      </c>
      <c r="J1041" s="2">
        <v>12</v>
      </c>
      <c r="K1041" s="2">
        <v>2</v>
      </c>
      <c r="L1041" s="19">
        <v>904.77868423386042</v>
      </c>
      <c r="M1041" s="19">
        <f t="shared" si="192"/>
        <v>9.0477868423386038E-2</v>
      </c>
      <c r="N1041" s="19">
        <v>814.30081581047443</v>
      </c>
      <c r="O1041" s="19">
        <f t="shared" si="193"/>
        <v>8.1430081581047448E-2</v>
      </c>
      <c r="P1041" s="19">
        <f t="shared" si="194"/>
        <v>9.0477868423385899E-3</v>
      </c>
      <c r="R1041" s="24">
        <v>14.08</v>
      </c>
      <c r="S1041" s="24">
        <f t="shared" si="195"/>
        <v>1.1465355486611482</v>
      </c>
      <c r="U1041" s="24">
        <v>9.0675767918088734</v>
      </c>
      <c r="V1041" s="24">
        <f t="shared" si="196"/>
        <v>8.2041501988823082E-2</v>
      </c>
      <c r="X1041" s="25">
        <f t="shared" si="197"/>
        <v>1.0644940466723252</v>
      </c>
      <c r="AA1041" s="5">
        <v>39873</v>
      </c>
      <c r="AB1041" s="2">
        <v>6</v>
      </c>
      <c r="AC1041" s="2" t="s">
        <v>7</v>
      </c>
      <c r="AD1041" s="6" t="s">
        <v>44</v>
      </c>
      <c r="AE1041" s="2">
        <v>90</v>
      </c>
      <c r="AF1041" s="2">
        <v>15</v>
      </c>
      <c r="AG1041" s="2">
        <v>18</v>
      </c>
      <c r="AH1041" s="2">
        <v>12</v>
      </c>
      <c r="AI1041" s="2">
        <v>2</v>
      </c>
      <c r="AJ1041" s="19">
        <v>904.77868423386042</v>
      </c>
      <c r="AK1041" s="19">
        <f t="shared" si="198"/>
        <v>9.0477868423386038E-2</v>
      </c>
      <c r="AL1041" s="19">
        <v>814.30081581047443</v>
      </c>
      <c r="AM1041" s="19">
        <f t="shared" si="199"/>
        <v>8.1430081581047448E-2</v>
      </c>
      <c r="AN1041" s="19">
        <f t="shared" si="200"/>
        <v>9.0477868423385899E-3</v>
      </c>
      <c r="AP1041" s="24">
        <v>14.08</v>
      </c>
      <c r="AQ1041" s="24">
        <f t="shared" si="201"/>
        <v>1.1465355486611482</v>
      </c>
      <c r="AR1041" s="24"/>
      <c r="AS1041" s="24">
        <v>9.0675767918088734</v>
      </c>
      <c r="AT1041" s="24">
        <f t="shared" si="202"/>
        <v>8.2041501988823082E-2</v>
      </c>
      <c r="AU1041" s="24"/>
      <c r="AV1041" s="25">
        <f t="shared" si="203"/>
        <v>1.0644940466723252</v>
      </c>
    </row>
    <row r="1042" spans="1:48" x14ac:dyDescent="0.3">
      <c r="A1042" s="2" t="s">
        <v>6</v>
      </c>
      <c r="B1042" s="2">
        <v>16</v>
      </c>
      <c r="C1042" s="5">
        <v>39873</v>
      </c>
      <c r="D1042" s="2">
        <v>6</v>
      </c>
      <c r="E1042" s="2" t="s">
        <v>7</v>
      </c>
      <c r="F1042" s="6" t="s">
        <v>44</v>
      </c>
      <c r="G1042" s="2">
        <v>90</v>
      </c>
      <c r="H1042" s="2">
        <v>15</v>
      </c>
      <c r="I1042" s="2">
        <v>25</v>
      </c>
      <c r="J1042" s="2">
        <v>13.75</v>
      </c>
      <c r="K1042" s="2">
        <v>2</v>
      </c>
      <c r="L1042" s="19">
        <v>1187.9147221386406</v>
      </c>
      <c r="M1042" s="19">
        <f t="shared" si="192"/>
        <v>0.11879147221386406</v>
      </c>
      <c r="N1042" s="19">
        <v>1069.1232499247767</v>
      </c>
      <c r="O1042" s="19">
        <f t="shared" si="193"/>
        <v>0.10691232499247767</v>
      </c>
      <c r="P1042" s="19">
        <f t="shared" si="194"/>
        <v>1.1879147221386388E-2</v>
      </c>
      <c r="R1042" s="24">
        <v>14.08</v>
      </c>
      <c r="S1042" s="24">
        <f t="shared" si="195"/>
        <v>1.5053255358940856</v>
      </c>
      <c r="U1042" s="24">
        <v>9.0675767918088734</v>
      </c>
      <c r="V1042" s="24">
        <f t="shared" si="196"/>
        <v>0.10771507965112408</v>
      </c>
      <c r="X1042" s="25">
        <f t="shared" si="197"/>
        <v>1.3976104562429614</v>
      </c>
      <c r="AA1042" s="5">
        <v>39873</v>
      </c>
      <c r="AB1042" s="2">
        <v>6</v>
      </c>
      <c r="AC1042" s="2" t="s">
        <v>7</v>
      </c>
      <c r="AD1042" s="6" t="s">
        <v>44</v>
      </c>
      <c r="AE1042" s="2">
        <v>90</v>
      </c>
      <c r="AF1042" s="2">
        <v>15</v>
      </c>
      <c r="AG1042" s="2">
        <v>25</v>
      </c>
      <c r="AH1042" s="2">
        <v>13.75</v>
      </c>
      <c r="AI1042" s="2">
        <v>2</v>
      </c>
      <c r="AJ1042" s="19">
        <v>1187.9147221386406</v>
      </c>
      <c r="AK1042" s="19">
        <f t="shared" si="198"/>
        <v>0.11879147221386406</v>
      </c>
      <c r="AL1042" s="19">
        <v>1069.1232499247767</v>
      </c>
      <c r="AM1042" s="19">
        <f t="shared" si="199"/>
        <v>0.10691232499247767</v>
      </c>
      <c r="AN1042" s="19">
        <f t="shared" si="200"/>
        <v>1.1879147221386388E-2</v>
      </c>
      <c r="AP1042" s="24">
        <v>14.08</v>
      </c>
      <c r="AQ1042" s="24">
        <f t="shared" si="201"/>
        <v>1.5053255358940856</v>
      </c>
      <c r="AR1042" s="24"/>
      <c r="AS1042" s="24">
        <v>9.0675767918088734</v>
      </c>
      <c r="AT1042" s="24">
        <f t="shared" si="202"/>
        <v>0.10771507965112408</v>
      </c>
      <c r="AU1042" s="24"/>
      <c r="AV1042" s="25">
        <f t="shared" si="203"/>
        <v>1.3976104562429614</v>
      </c>
    </row>
    <row r="1043" spans="1:48" x14ac:dyDescent="0.3">
      <c r="A1043" s="2" t="s">
        <v>6</v>
      </c>
      <c r="B1043" s="2">
        <v>16</v>
      </c>
      <c r="C1043" s="5">
        <v>39873</v>
      </c>
      <c r="D1043" s="2">
        <v>6</v>
      </c>
      <c r="E1043" s="2" t="s">
        <v>7</v>
      </c>
      <c r="F1043" s="6" t="s">
        <v>44</v>
      </c>
      <c r="G1043" s="2">
        <v>100</v>
      </c>
      <c r="H1043" s="2">
        <v>10</v>
      </c>
      <c r="I1043" s="2">
        <v>10</v>
      </c>
      <c r="J1043" s="2">
        <v>7.5</v>
      </c>
      <c r="K1043" s="2">
        <v>2</v>
      </c>
      <c r="L1043" s="19">
        <v>353.42917352885172</v>
      </c>
      <c r="M1043" s="19">
        <f t="shared" si="192"/>
        <v>3.5342917352885174E-2</v>
      </c>
      <c r="N1043" s="19">
        <v>353.42917352885172</v>
      </c>
      <c r="O1043" s="19">
        <f t="shared" si="193"/>
        <v>3.5342917352885174E-2</v>
      </c>
      <c r="P1043" s="19">
        <f t="shared" si="194"/>
        <v>0</v>
      </c>
      <c r="R1043" s="24">
        <v>14.08</v>
      </c>
      <c r="S1043" s="24">
        <f t="shared" si="195"/>
        <v>0.49762827632862328</v>
      </c>
      <c r="U1043" s="24">
        <v>9.0675767918088734</v>
      </c>
      <c r="V1043" s="24">
        <f t="shared" si="196"/>
        <v>0</v>
      </c>
      <c r="X1043" s="25">
        <f t="shared" si="197"/>
        <v>0.49762827632862328</v>
      </c>
      <c r="AA1043" s="5">
        <v>39873</v>
      </c>
      <c r="AB1043" s="2">
        <v>6</v>
      </c>
      <c r="AC1043" s="2" t="s">
        <v>7</v>
      </c>
      <c r="AD1043" s="6" t="s">
        <v>44</v>
      </c>
      <c r="AE1043" s="2">
        <v>100</v>
      </c>
      <c r="AF1043" s="2">
        <v>10</v>
      </c>
      <c r="AG1043" s="2">
        <v>10</v>
      </c>
      <c r="AH1043" s="2">
        <v>7.5</v>
      </c>
      <c r="AI1043" s="2">
        <v>2</v>
      </c>
      <c r="AJ1043" s="19">
        <v>353.42917352885172</v>
      </c>
      <c r="AK1043" s="19">
        <f t="shared" si="198"/>
        <v>3.5342917352885174E-2</v>
      </c>
      <c r="AL1043" s="19">
        <v>353.42917352885172</v>
      </c>
      <c r="AM1043" s="19">
        <f t="shared" si="199"/>
        <v>3.5342917352885174E-2</v>
      </c>
      <c r="AN1043" s="19">
        <f t="shared" si="200"/>
        <v>0</v>
      </c>
      <c r="AP1043" s="24">
        <v>14.08</v>
      </c>
      <c r="AQ1043" s="24">
        <f t="shared" si="201"/>
        <v>0.49762827632862328</v>
      </c>
      <c r="AR1043" s="24"/>
      <c r="AS1043" s="24">
        <v>9.0675767918088734</v>
      </c>
      <c r="AT1043" s="24">
        <f t="shared" si="202"/>
        <v>0</v>
      </c>
      <c r="AU1043" s="24"/>
      <c r="AV1043" s="25">
        <f t="shared" si="203"/>
        <v>0.49762827632862328</v>
      </c>
    </row>
    <row r="1044" spans="1:48" x14ac:dyDescent="0.3">
      <c r="A1044" s="2" t="s">
        <v>6</v>
      </c>
      <c r="B1044" s="2">
        <v>16</v>
      </c>
      <c r="C1044" s="5">
        <v>39873</v>
      </c>
      <c r="D1044" s="2">
        <v>6</v>
      </c>
      <c r="E1044" s="2" t="s">
        <v>7</v>
      </c>
      <c r="F1044" s="6" t="s">
        <v>44</v>
      </c>
      <c r="G1044" s="2">
        <v>100</v>
      </c>
      <c r="H1044" s="2">
        <v>10</v>
      </c>
      <c r="I1044" s="2">
        <v>10</v>
      </c>
      <c r="J1044" s="2">
        <v>7.5</v>
      </c>
      <c r="K1044" s="2">
        <v>2</v>
      </c>
      <c r="L1044" s="19">
        <v>353.42917352885172</v>
      </c>
      <c r="M1044" s="19">
        <f t="shared" si="192"/>
        <v>3.5342917352885174E-2</v>
      </c>
      <c r="N1044" s="19">
        <v>353.42917352885172</v>
      </c>
      <c r="O1044" s="19">
        <f t="shared" si="193"/>
        <v>3.5342917352885174E-2</v>
      </c>
      <c r="P1044" s="19">
        <f t="shared" si="194"/>
        <v>0</v>
      </c>
      <c r="R1044" s="24">
        <v>14.08</v>
      </c>
      <c r="S1044" s="24">
        <f t="shared" si="195"/>
        <v>0.49762827632862328</v>
      </c>
      <c r="U1044" s="24">
        <v>9.0675767918088734</v>
      </c>
      <c r="V1044" s="24">
        <f t="shared" si="196"/>
        <v>0</v>
      </c>
      <c r="X1044" s="25">
        <f t="shared" si="197"/>
        <v>0.49762827632862328</v>
      </c>
      <c r="AA1044" s="5">
        <v>39873</v>
      </c>
      <c r="AB1044" s="2">
        <v>6</v>
      </c>
      <c r="AC1044" s="2" t="s">
        <v>7</v>
      </c>
      <c r="AD1044" s="6" t="s">
        <v>44</v>
      </c>
      <c r="AE1044" s="2">
        <v>100</v>
      </c>
      <c r="AF1044" s="2">
        <v>10</v>
      </c>
      <c r="AG1044" s="2">
        <v>10</v>
      </c>
      <c r="AH1044" s="2">
        <v>7.5</v>
      </c>
      <c r="AI1044" s="2">
        <v>2</v>
      </c>
      <c r="AJ1044" s="19">
        <v>353.42917352885172</v>
      </c>
      <c r="AK1044" s="19">
        <f t="shared" si="198"/>
        <v>3.5342917352885174E-2</v>
      </c>
      <c r="AL1044" s="19">
        <v>353.42917352885172</v>
      </c>
      <c r="AM1044" s="19">
        <f t="shared" si="199"/>
        <v>3.5342917352885174E-2</v>
      </c>
      <c r="AN1044" s="19">
        <f t="shared" si="200"/>
        <v>0</v>
      </c>
      <c r="AP1044" s="24">
        <v>14.08</v>
      </c>
      <c r="AQ1044" s="24">
        <f t="shared" si="201"/>
        <v>0.49762827632862328</v>
      </c>
      <c r="AR1044" s="24"/>
      <c r="AS1044" s="24">
        <v>9.0675767918088734</v>
      </c>
      <c r="AT1044" s="24">
        <f t="shared" si="202"/>
        <v>0</v>
      </c>
      <c r="AU1044" s="24"/>
      <c r="AV1044" s="25">
        <f t="shared" si="203"/>
        <v>0.49762827632862328</v>
      </c>
    </row>
    <row r="1045" spans="1:48" x14ac:dyDescent="0.3">
      <c r="A1045" s="2" t="s">
        <v>6</v>
      </c>
      <c r="B1045" s="2">
        <v>16</v>
      </c>
      <c r="C1045" s="5">
        <v>39873</v>
      </c>
      <c r="D1045" s="2">
        <v>6</v>
      </c>
      <c r="E1045" s="2" t="s">
        <v>7</v>
      </c>
      <c r="F1045" s="6" t="s">
        <v>44</v>
      </c>
      <c r="G1045" s="2">
        <v>100</v>
      </c>
      <c r="H1045" s="2">
        <v>10</v>
      </c>
      <c r="I1045" s="2">
        <v>10</v>
      </c>
      <c r="J1045" s="2">
        <v>7.5</v>
      </c>
      <c r="K1045" s="2">
        <v>2</v>
      </c>
      <c r="L1045" s="19">
        <v>353.42917352885172</v>
      </c>
      <c r="M1045" s="19">
        <f t="shared" si="192"/>
        <v>3.5342917352885174E-2</v>
      </c>
      <c r="N1045" s="19">
        <v>353.42917352885172</v>
      </c>
      <c r="O1045" s="19">
        <f t="shared" si="193"/>
        <v>3.5342917352885174E-2</v>
      </c>
      <c r="P1045" s="19">
        <f t="shared" si="194"/>
        <v>0</v>
      </c>
      <c r="R1045" s="24">
        <v>14.08</v>
      </c>
      <c r="S1045" s="24">
        <f t="shared" si="195"/>
        <v>0.49762827632862328</v>
      </c>
      <c r="U1045" s="24">
        <v>9.0675767918088734</v>
      </c>
      <c r="V1045" s="24">
        <f t="shared" si="196"/>
        <v>0</v>
      </c>
      <c r="X1045" s="25">
        <f t="shared" si="197"/>
        <v>0.49762827632862328</v>
      </c>
      <c r="AA1045" s="5">
        <v>39873</v>
      </c>
      <c r="AB1045" s="2">
        <v>6</v>
      </c>
      <c r="AC1045" s="2" t="s">
        <v>7</v>
      </c>
      <c r="AD1045" s="6" t="s">
        <v>44</v>
      </c>
      <c r="AE1045" s="2">
        <v>100</v>
      </c>
      <c r="AF1045" s="2">
        <v>10</v>
      </c>
      <c r="AG1045" s="2">
        <v>10</v>
      </c>
      <c r="AH1045" s="2">
        <v>7.5</v>
      </c>
      <c r="AI1045" s="2">
        <v>2</v>
      </c>
      <c r="AJ1045" s="19">
        <v>353.42917352885172</v>
      </c>
      <c r="AK1045" s="19">
        <f t="shared" si="198"/>
        <v>3.5342917352885174E-2</v>
      </c>
      <c r="AL1045" s="19">
        <v>353.42917352885172</v>
      </c>
      <c r="AM1045" s="19">
        <f t="shared" si="199"/>
        <v>3.5342917352885174E-2</v>
      </c>
      <c r="AN1045" s="19">
        <f t="shared" si="200"/>
        <v>0</v>
      </c>
      <c r="AP1045" s="24">
        <v>14.08</v>
      </c>
      <c r="AQ1045" s="24">
        <f t="shared" si="201"/>
        <v>0.49762827632862328</v>
      </c>
      <c r="AR1045" s="24"/>
      <c r="AS1045" s="24">
        <v>9.0675767918088734</v>
      </c>
      <c r="AT1045" s="24">
        <f t="shared" si="202"/>
        <v>0</v>
      </c>
      <c r="AU1045" s="24"/>
      <c r="AV1045" s="25">
        <f t="shared" si="203"/>
        <v>0.49762827632862328</v>
      </c>
    </row>
    <row r="1046" spans="1:48" x14ac:dyDescent="0.3">
      <c r="A1046" s="2" t="s">
        <v>6</v>
      </c>
      <c r="B1046" s="2">
        <v>16</v>
      </c>
      <c r="C1046" s="5">
        <v>39873</v>
      </c>
      <c r="D1046" s="2">
        <v>6</v>
      </c>
      <c r="E1046" s="2" t="s">
        <v>7</v>
      </c>
      <c r="F1046" s="6" t="s">
        <v>44</v>
      </c>
      <c r="G1046" s="2">
        <v>100</v>
      </c>
      <c r="H1046" s="2">
        <v>10</v>
      </c>
      <c r="I1046" s="2">
        <v>10</v>
      </c>
      <c r="J1046" s="2">
        <v>7.5</v>
      </c>
      <c r="K1046" s="2">
        <v>2</v>
      </c>
      <c r="L1046" s="19">
        <v>353.42917352885172</v>
      </c>
      <c r="M1046" s="19">
        <f t="shared" si="192"/>
        <v>3.5342917352885174E-2</v>
      </c>
      <c r="N1046" s="19">
        <v>353.42917352885172</v>
      </c>
      <c r="O1046" s="19">
        <f t="shared" si="193"/>
        <v>3.5342917352885174E-2</v>
      </c>
      <c r="P1046" s="19">
        <f t="shared" si="194"/>
        <v>0</v>
      </c>
      <c r="R1046" s="24">
        <v>14.08</v>
      </c>
      <c r="S1046" s="24">
        <f t="shared" si="195"/>
        <v>0.49762827632862328</v>
      </c>
      <c r="U1046" s="24">
        <v>9.0675767918088734</v>
      </c>
      <c r="V1046" s="24">
        <f t="shared" si="196"/>
        <v>0</v>
      </c>
      <c r="X1046" s="25">
        <f t="shared" si="197"/>
        <v>0.49762827632862328</v>
      </c>
      <c r="AA1046" s="5">
        <v>39873</v>
      </c>
      <c r="AB1046" s="2">
        <v>6</v>
      </c>
      <c r="AC1046" s="2" t="s">
        <v>7</v>
      </c>
      <c r="AD1046" s="6" t="s">
        <v>44</v>
      </c>
      <c r="AE1046" s="2">
        <v>100</v>
      </c>
      <c r="AF1046" s="2">
        <v>10</v>
      </c>
      <c r="AG1046" s="2">
        <v>10</v>
      </c>
      <c r="AH1046" s="2">
        <v>7.5</v>
      </c>
      <c r="AI1046" s="2">
        <v>2</v>
      </c>
      <c r="AJ1046" s="19">
        <v>353.42917352885172</v>
      </c>
      <c r="AK1046" s="19">
        <f t="shared" si="198"/>
        <v>3.5342917352885174E-2</v>
      </c>
      <c r="AL1046" s="19">
        <v>353.42917352885172</v>
      </c>
      <c r="AM1046" s="19">
        <f t="shared" si="199"/>
        <v>3.5342917352885174E-2</v>
      </c>
      <c r="AN1046" s="19">
        <f t="shared" si="200"/>
        <v>0</v>
      </c>
      <c r="AP1046" s="24">
        <v>14.08</v>
      </c>
      <c r="AQ1046" s="24">
        <f t="shared" si="201"/>
        <v>0.49762827632862328</v>
      </c>
      <c r="AR1046" s="24"/>
      <c r="AS1046" s="24">
        <v>9.0675767918088734</v>
      </c>
      <c r="AT1046" s="24">
        <f t="shared" si="202"/>
        <v>0</v>
      </c>
      <c r="AU1046" s="24"/>
      <c r="AV1046" s="25">
        <f t="shared" si="203"/>
        <v>0.49762827632862328</v>
      </c>
    </row>
    <row r="1047" spans="1:48" x14ac:dyDescent="0.3">
      <c r="A1047" s="2" t="s">
        <v>6</v>
      </c>
      <c r="B1047" s="2">
        <v>16</v>
      </c>
      <c r="C1047" s="5">
        <v>39873</v>
      </c>
      <c r="D1047" s="2">
        <v>6</v>
      </c>
      <c r="E1047" s="2" t="s">
        <v>7</v>
      </c>
      <c r="F1047" s="6" t="s">
        <v>44</v>
      </c>
      <c r="G1047" s="2">
        <v>100</v>
      </c>
      <c r="H1047" s="2">
        <v>10</v>
      </c>
      <c r="I1047" s="2">
        <v>10</v>
      </c>
      <c r="J1047" s="2">
        <v>7.5</v>
      </c>
      <c r="K1047" s="2">
        <v>2</v>
      </c>
      <c r="L1047" s="19">
        <v>353.42917352885172</v>
      </c>
      <c r="M1047" s="19">
        <f t="shared" si="192"/>
        <v>3.5342917352885174E-2</v>
      </c>
      <c r="N1047" s="19">
        <v>353.42917352885172</v>
      </c>
      <c r="O1047" s="19">
        <f t="shared" si="193"/>
        <v>3.5342917352885174E-2</v>
      </c>
      <c r="P1047" s="19">
        <f t="shared" si="194"/>
        <v>0</v>
      </c>
      <c r="R1047" s="24">
        <v>14.08</v>
      </c>
      <c r="S1047" s="24">
        <f t="shared" si="195"/>
        <v>0.49762827632862328</v>
      </c>
      <c r="U1047" s="24">
        <v>9.0675767918088734</v>
      </c>
      <c r="V1047" s="24">
        <f t="shared" si="196"/>
        <v>0</v>
      </c>
      <c r="X1047" s="25">
        <f t="shared" si="197"/>
        <v>0.49762827632862328</v>
      </c>
      <c r="AA1047" s="5">
        <v>39873</v>
      </c>
      <c r="AB1047" s="2">
        <v>6</v>
      </c>
      <c r="AC1047" s="2" t="s">
        <v>7</v>
      </c>
      <c r="AD1047" s="6" t="s">
        <v>44</v>
      </c>
      <c r="AE1047" s="2">
        <v>100</v>
      </c>
      <c r="AF1047" s="2">
        <v>10</v>
      </c>
      <c r="AG1047" s="2">
        <v>10</v>
      </c>
      <c r="AH1047" s="2">
        <v>7.5</v>
      </c>
      <c r="AI1047" s="2">
        <v>2</v>
      </c>
      <c r="AJ1047" s="19">
        <v>353.42917352885172</v>
      </c>
      <c r="AK1047" s="19">
        <f t="shared" si="198"/>
        <v>3.5342917352885174E-2</v>
      </c>
      <c r="AL1047" s="19">
        <v>353.42917352885172</v>
      </c>
      <c r="AM1047" s="19">
        <f t="shared" si="199"/>
        <v>3.5342917352885174E-2</v>
      </c>
      <c r="AN1047" s="19">
        <f t="shared" si="200"/>
        <v>0</v>
      </c>
      <c r="AP1047" s="24">
        <v>14.08</v>
      </c>
      <c r="AQ1047" s="24">
        <f t="shared" si="201"/>
        <v>0.49762827632862328</v>
      </c>
      <c r="AR1047" s="24"/>
      <c r="AS1047" s="24">
        <v>9.0675767918088734</v>
      </c>
      <c r="AT1047" s="24">
        <f t="shared" si="202"/>
        <v>0</v>
      </c>
      <c r="AU1047" s="24"/>
      <c r="AV1047" s="25">
        <f t="shared" si="203"/>
        <v>0.49762827632862328</v>
      </c>
    </row>
    <row r="1048" spans="1:48" x14ac:dyDescent="0.3">
      <c r="A1048" s="2" t="s">
        <v>6</v>
      </c>
      <c r="B1048" s="2">
        <v>16</v>
      </c>
      <c r="C1048" s="5">
        <v>39873</v>
      </c>
      <c r="D1048" s="2">
        <v>6</v>
      </c>
      <c r="E1048" s="2" t="s">
        <v>7</v>
      </c>
      <c r="F1048" s="6" t="s">
        <v>44</v>
      </c>
      <c r="G1048" s="2">
        <v>100</v>
      </c>
      <c r="H1048" s="2">
        <v>10</v>
      </c>
      <c r="I1048" s="2">
        <v>10</v>
      </c>
      <c r="J1048" s="2">
        <v>7.5</v>
      </c>
      <c r="K1048" s="2">
        <v>2</v>
      </c>
      <c r="L1048" s="19">
        <v>353.42917352885172</v>
      </c>
      <c r="M1048" s="19">
        <f t="shared" si="192"/>
        <v>3.5342917352885174E-2</v>
      </c>
      <c r="N1048" s="19">
        <v>353.42917352885172</v>
      </c>
      <c r="O1048" s="19">
        <f t="shared" si="193"/>
        <v>3.5342917352885174E-2</v>
      </c>
      <c r="P1048" s="19">
        <f t="shared" si="194"/>
        <v>0</v>
      </c>
      <c r="R1048" s="24">
        <v>14.08</v>
      </c>
      <c r="S1048" s="24">
        <f t="shared" si="195"/>
        <v>0.49762827632862328</v>
      </c>
      <c r="U1048" s="24">
        <v>9.0675767918088734</v>
      </c>
      <c r="V1048" s="24">
        <f t="shared" si="196"/>
        <v>0</v>
      </c>
      <c r="X1048" s="25">
        <f t="shared" si="197"/>
        <v>0.49762827632862328</v>
      </c>
      <c r="AA1048" s="5">
        <v>39873</v>
      </c>
      <c r="AB1048" s="2">
        <v>6</v>
      </c>
      <c r="AC1048" s="2" t="s">
        <v>7</v>
      </c>
      <c r="AD1048" s="6" t="s">
        <v>44</v>
      </c>
      <c r="AE1048" s="2">
        <v>100</v>
      </c>
      <c r="AF1048" s="2">
        <v>10</v>
      </c>
      <c r="AG1048" s="2">
        <v>10</v>
      </c>
      <c r="AH1048" s="2">
        <v>7.5</v>
      </c>
      <c r="AI1048" s="2">
        <v>2</v>
      </c>
      <c r="AJ1048" s="19">
        <v>353.42917352885172</v>
      </c>
      <c r="AK1048" s="19">
        <f t="shared" si="198"/>
        <v>3.5342917352885174E-2</v>
      </c>
      <c r="AL1048" s="19">
        <v>353.42917352885172</v>
      </c>
      <c r="AM1048" s="19">
        <f t="shared" si="199"/>
        <v>3.5342917352885174E-2</v>
      </c>
      <c r="AN1048" s="19">
        <f t="shared" si="200"/>
        <v>0</v>
      </c>
      <c r="AP1048" s="24">
        <v>14.08</v>
      </c>
      <c r="AQ1048" s="24">
        <f t="shared" si="201"/>
        <v>0.49762827632862328</v>
      </c>
      <c r="AR1048" s="24"/>
      <c r="AS1048" s="24">
        <v>9.0675767918088734</v>
      </c>
      <c r="AT1048" s="24">
        <f t="shared" si="202"/>
        <v>0</v>
      </c>
      <c r="AU1048" s="24"/>
      <c r="AV1048" s="25">
        <f t="shared" si="203"/>
        <v>0.49762827632862328</v>
      </c>
    </row>
    <row r="1049" spans="1:48" x14ac:dyDescent="0.3">
      <c r="A1049" s="2" t="s">
        <v>6</v>
      </c>
      <c r="B1049" s="2">
        <v>16</v>
      </c>
      <c r="C1049" s="5">
        <v>39873</v>
      </c>
      <c r="D1049" s="2">
        <v>6</v>
      </c>
      <c r="E1049" s="2" t="s">
        <v>7</v>
      </c>
      <c r="F1049" s="6" t="s">
        <v>44</v>
      </c>
      <c r="G1049" s="2">
        <v>100</v>
      </c>
      <c r="H1049" s="2">
        <v>20</v>
      </c>
      <c r="I1049" s="2">
        <v>25</v>
      </c>
      <c r="J1049" s="2">
        <v>16.25</v>
      </c>
      <c r="K1049" s="2">
        <v>2</v>
      </c>
      <c r="L1049" s="19">
        <v>1659.1536201771096</v>
      </c>
      <c r="M1049" s="19">
        <f t="shared" si="192"/>
        <v>0.16591536201771095</v>
      </c>
      <c r="N1049" s="19">
        <v>1659.1536201771096</v>
      </c>
      <c r="O1049" s="19">
        <f t="shared" si="193"/>
        <v>0.16591536201771095</v>
      </c>
      <c r="P1049" s="19">
        <f t="shared" si="194"/>
        <v>0</v>
      </c>
      <c r="R1049" s="24">
        <v>14.08</v>
      </c>
      <c r="S1049" s="24">
        <f t="shared" si="195"/>
        <v>2.3360882972093702</v>
      </c>
      <c r="U1049" s="24">
        <v>9.0675767918088734</v>
      </c>
      <c r="V1049" s="24">
        <f t="shared" si="196"/>
        <v>0</v>
      </c>
      <c r="X1049" s="25">
        <f t="shared" si="197"/>
        <v>2.3360882972093702</v>
      </c>
      <c r="AA1049" s="5">
        <v>39873</v>
      </c>
      <c r="AB1049" s="2">
        <v>6</v>
      </c>
      <c r="AC1049" s="2" t="s">
        <v>7</v>
      </c>
      <c r="AD1049" s="6" t="s">
        <v>44</v>
      </c>
      <c r="AE1049" s="2">
        <v>100</v>
      </c>
      <c r="AF1049" s="2">
        <v>20</v>
      </c>
      <c r="AG1049" s="2">
        <v>25</v>
      </c>
      <c r="AH1049" s="2">
        <v>16.25</v>
      </c>
      <c r="AI1049" s="2">
        <v>2</v>
      </c>
      <c r="AJ1049" s="19">
        <v>1659.1536201771096</v>
      </c>
      <c r="AK1049" s="19">
        <f t="shared" si="198"/>
        <v>0.16591536201771095</v>
      </c>
      <c r="AL1049" s="19">
        <v>1659.1536201771096</v>
      </c>
      <c r="AM1049" s="19">
        <f t="shared" si="199"/>
        <v>0.16591536201771095</v>
      </c>
      <c r="AN1049" s="19">
        <f t="shared" si="200"/>
        <v>0</v>
      </c>
      <c r="AP1049" s="24">
        <v>14.08</v>
      </c>
      <c r="AQ1049" s="24">
        <f t="shared" si="201"/>
        <v>2.3360882972093702</v>
      </c>
      <c r="AR1049" s="24"/>
      <c r="AS1049" s="24">
        <v>9.0675767918088734</v>
      </c>
      <c r="AT1049" s="24">
        <f t="shared" si="202"/>
        <v>0</v>
      </c>
      <c r="AU1049" s="24"/>
      <c r="AV1049" s="25">
        <f t="shared" si="203"/>
        <v>2.3360882972093702</v>
      </c>
    </row>
    <row r="1050" spans="1:48" x14ac:dyDescent="0.3">
      <c r="A1050" s="2" t="s">
        <v>6</v>
      </c>
      <c r="B1050" s="2">
        <v>16</v>
      </c>
      <c r="C1050" s="5">
        <v>39873</v>
      </c>
      <c r="D1050" s="2">
        <v>6</v>
      </c>
      <c r="E1050" s="2" t="s">
        <v>7</v>
      </c>
      <c r="F1050" s="6" t="s">
        <v>44</v>
      </c>
      <c r="G1050" s="2">
        <v>90</v>
      </c>
      <c r="H1050" s="2">
        <v>10</v>
      </c>
      <c r="I1050" s="2">
        <v>15</v>
      </c>
      <c r="J1050" s="2">
        <v>8.75</v>
      </c>
      <c r="K1050" s="2">
        <v>2</v>
      </c>
      <c r="L1050" s="19">
        <v>481.05637508093707</v>
      </c>
      <c r="M1050" s="19">
        <f t="shared" si="192"/>
        <v>4.8105637508093706E-2</v>
      </c>
      <c r="N1050" s="19">
        <v>432.95073757284337</v>
      </c>
      <c r="O1050" s="19">
        <f t="shared" si="193"/>
        <v>4.3295073757284336E-2</v>
      </c>
      <c r="P1050" s="19">
        <f t="shared" si="194"/>
        <v>4.8105637508093699E-3</v>
      </c>
      <c r="R1050" s="24">
        <v>14.08</v>
      </c>
      <c r="S1050" s="24">
        <f t="shared" si="195"/>
        <v>0.60959463850256346</v>
      </c>
      <c r="U1050" s="24">
        <v>9.0675767918088734</v>
      </c>
      <c r="V1050" s="24">
        <f t="shared" si="196"/>
        <v>4.3620156222356085E-2</v>
      </c>
      <c r="X1050" s="25">
        <f t="shared" si="197"/>
        <v>0.56597448228020741</v>
      </c>
      <c r="AA1050" s="5">
        <v>39873</v>
      </c>
      <c r="AB1050" s="2">
        <v>6</v>
      </c>
      <c r="AC1050" s="2" t="s">
        <v>7</v>
      </c>
      <c r="AD1050" s="6" t="s">
        <v>44</v>
      </c>
      <c r="AE1050" s="2">
        <v>90</v>
      </c>
      <c r="AF1050" s="2">
        <v>10</v>
      </c>
      <c r="AG1050" s="2">
        <v>15</v>
      </c>
      <c r="AH1050" s="2">
        <v>8.75</v>
      </c>
      <c r="AI1050" s="2">
        <v>2</v>
      </c>
      <c r="AJ1050" s="19">
        <v>481.05637508093707</v>
      </c>
      <c r="AK1050" s="19">
        <f t="shared" si="198"/>
        <v>4.8105637508093706E-2</v>
      </c>
      <c r="AL1050" s="19">
        <v>432.95073757284337</v>
      </c>
      <c r="AM1050" s="19">
        <f t="shared" si="199"/>
        <v>4.3295073757284336E-2</v>
      </c>
      <c r="AN1050" s="19">
        <f t="shared" si="200"/>
        <v>4.8105637508093699E-3</v>
      </c>
      <c r="AP1050" s="24">
        <v>14.08</v>
      </c>
      <c r="AQ1050" s="24">
        <f t="shared" si="201"/>
        <v>0.60959463850256346</v>
      </c>
      <c r="AR1050" s="24"/>
      <c r="AS1050" s="24">
        <v>9.0675767918088734</v>
      </c>
      <c r="AT1050" s="24">
        <f t="shared" si="202"/>
        <v>4.3620156222356085E-2</v>
      </c>
      <c r="AU1050" s="24"/>
      <c r="AV1050" s="25">
        <f t="shared" si="203"/>
        <v>0.56597448228020741</v>
      </c>
    </row>
    <row r="1051" spans="1:48" x14ac:dyDescent="0.3">
      <c r="A1051" s="2" t="s">
        <v>6</v>
      </c>
      <c r="B1051" s="2">
        <v>16</v>
      </c>
      <c r="C1051" s="5">
        <v>39873</v>
      </c>
      <c r="D1051" s="2">
        <v>6</v>
      </c>
      <c r="E1051" s="2" t="s">
        <v>7</v>
      </c>
      <c r="F1051" s="6" t="s">
        <v>44</v>
      </c>
      <c r="G1051" s="2">
        <v>90</v>
      </c>
      <c r="H1051" s="2">
        <v>10</v>
      </c>
      <c r="I1051" s="2">
        <v>20</v>
      </c>
      <c r="J1051" s="2">
        <v>10</v>
      </c>
      <c r="K1051" s="2">
        <v>2</v>
      </c>
      <c r="L1051" s="19">
        <v>628.31853071795865</v>
      </c>
      <c r="M1051" s="19">
        <f t="shared" si="192"/>
        <v>6.2831853071795868E-2</v>
      </c>
      <c r="N1051" s="19">
        <v>565.48667764616278</v>
      </c>
      <c r="O1051" s="19">
        <f t="shared" si="193"/>
        <v>5.6548667764616277E-2</v>
      </c>
      <c r="P1051" s="19">
        <f t="shared" si="194"/>
        <v>6.283185307179591E-3</v>
      </c>
      <c r="R1051" s="24">
        <v>14.08</v>
      </c>
      <c r="S1051" s="24">
        <f t="shared" si="195"/>
        <v>0.79620524212579713</v>
      </c>
      <c r="U1051" s="24">
        <v>9.0675767918088734</v>
      </c>
      <c r="V1051" s="24">
        <f t="shared" si="196"/>
        <v>5.6973265270016164E-2</v>
      </c>
      <c r="X1051" s="25">
        <f t="shared" si="197"/>
        <v>0.73923197685578101</v>
      </c>
      <c r="AA1051" s="5">
        <v>39873</v>
      </c>
      <c r="AB1051" s="2">
        <v>6</v>
      </c>
      <c r="AC1051" s="2" t="s">
        <v>7</v>
      </c>
      <c r="AD1051" s="6" t="s">
        <v>44</v>
      </c>
      <c r="AE1051" s="2">
        <v>90</v>
      </c>
      <c r="AF1051" s="2">
        <v>10</v>
      </c>
      <c r="AG1051" s="2">
        <v>20</v>
      </c>
      <c r="AH1051" s="2">
        <v>10</v>
      </c>
      <c r="AI1051" s="2">
        <v>2</v>
      </c>
      <c r="AJ1051" s="19">
        <v>628.31853071795865</v>
      </c>
      <c r="AK1051" s="19">
        <f t="shared" si="198"/>
        <v>6.2831853071795868E-2</v>
      </c>
      <c r="AL1051" s="19">
        <v>565.48667764616278</v>
      </c>
      <c r="AM1051" s="19">
        <f t="shared" si="199"/>
        <v>5.6548667764616277E-2</v>
      </c>
      <c r="AN1051" s="19">
        <f t="shared" si="200"/>
        <v>6.283185307179591E-3</v>
      </c>
      <c r="AP1051" s="24">
        <v>14.08</v>
      </c>
      <c r="AQ1051" s="24">
        <f t="shared" si="201"/>
        <v>0.79620524212579713</v>
      </c>
      <c r="AR1051" s="24"/>
      <c r="AS1051" s="24">
        <v>9.0675767918088734</v>
      </c>
      <c r="AT1051" s="24">
        <f t="shared" si="202"/>
        <v>5.6973265270016164E-2</v>
      </c>
      <c r="AU1051" s="24"/>
      <c r="AV1051" s="25">
        <f t="shared" si="203"/>
        <v>0.73923197685578101</v>
      </c>
    </row>
    <row r="1052" spans="1:48" x14ac:dyDescent="0.3">
      <c r="A1052" s="2" t="s">
        <v>6</v>
      </c>
      <c r="B1052" s="2">
        <v>16</v>
      </c>
      <c r="C1052" s="5">
        <v>39873</v>
      </c>
      <c r="D1052" s="2">
        <v>6</v>
      </c>
      <c r="E1052" s="2" t="s">
        <v>7</v>
      </c>
      <c r="F1052" s="6" t="s">
        <v>44</v>
      </c>
      <c r="G1052" s="2">
        <v>40</v>
      </c>
      <c r="H1052" s="2">
        <v>12</v>
      </c>
      <c r="I1052" s="2">
        <v>15</v>
      </c>
      <c r="J1052" s="2">
        <v>9.75</v>
      </c>
      <c r="K1052" s="2">
        <v>2</v>
      </c>
      <c r="L1052" s="19">
        <v>597.29530326375937</v>
      </c>
      <c r="M1052" s="19">
        <f t="shared" si="192"/>
        <v>5.9729530326375936E-2</v>
      </c>
      <c r="N1052" s="19">
        <v>238.91812130550375</v>
      </c>
      <c r="O1052" s="19">
        <f t="shared" si="193"/>
        <v>2.3891812130550374E-2</v>
      </c>
      <c r="P1052" s="19">
        <f t="shared" si="194"/>
        <v>3.5837718195825562E-2</v>
      </c>
      <c r="R1052" s="24">
        <v>14.08</v>
      </c>
      <c r="S1052" s="24">
        <f t="shared" si="195"/>
        <v>0.33639671479814925</v>
      </c>
      <c r="U1052" s="24">
        <v>9.0675767918088734</v>
      </c>
      <c r="V1052" s="24">
        <f t="shared" si="196"/>
        <v>0.32496126178385443</v>
      </c>
      <c r="X1052" s="25">
        <f t="shared" si="197"/>
        <v>1.1435453014294827E-2</v>
      </c>
      <c r="AA1052" s="5">
        <v>39873</v>
      </c>
      <c r="AB1052" s="2">
        <v>6</v>
      </c>
      <c r="AC1052" s="2" t="s">
        <v>7</v>
      </c>
      <c r="AD1052" s="6" t="s">
        <v>44</v>
      </c>
      <c r="AE1052" s="2">
        <v>40</v>
      </c>
      <c r="AF1052" s="2">
        <v>12</v>
      </c>
      <c r="AG1052" s="2">
        <v>15</v>
      </c>
      <c r="AH1052" s="2">
        <v>9.75</v>
      </c>
      <c r="AI1052" s="2">
        <v>2</v>
      </c>
      <c r="AJ1052" s="19">
        <v>597.29530326375937</v>
      </c>
      <c r="AK1052" s="19">
        <f t="shared" si="198"/>
        <v>5.9729530326375936E-2</v>
      </c>
      <c r="AL1052" s="19">
        <v>238.91812130550375</v>
      </c>
      <c r="AM1052" s="19">
        <f t="shared" si="199"/>
        <v>2.3891812130550374E-2</v>
      </c>
      <c r="AN1052" s="19">
        <f t="shared" si="200"/>
        <v>3.5837718195825562E-2</v>
      </c>
      <c r="AP1052" s="24">
        <v>14.08</v>
      </c>
      <c r="AQ1052" s="24">
        <f t="shared" si="201"/>
        <v>0.33639671479814925</v>
      </c>
      <c r="AR1052" s="24"/>
      <c r="AS1052" s="24">
        <v>9.0675767918088734</v>
      </c>
      <c r="AT1052" s="24">
        <f t="shared" si="202"/>
        <v>0.32496126178385443</v>
      </c>
      <c r="AU1052" s="24"/>
      <c r="AV1052" s="25">
        <f t="shared" si="203"/>
        <v>1.1435453014294827E-2</v>
      </c>
    </row>
    <row r="1053" spans="1:48" x14ac:dyDescent="0.3">
      <c r="A1053" s="2" t="s">
        <v>6</v>
      </c>
      <c r="B1053" s="2">
        <v>16</v>
      </c>
      <c r="C1053" s="5">
        <v>39873</v>
      </c>
      <c r="D1053" s="2">
        <v>6</v>
      </c>
      <c r="E1053" s="2" t="s">
        <v>7</v>
      </c>
      <c r="F1053" s="6" t="s">
        <v>53</v>
      </c>
      <c r="G1053" s="2">
        <v>70</v>
      </c>
      <c r="H1053" s="2">
        <v>5</v>
      </c>
      <c r="I1053" s="2">
        <v>15</v>
      </c>
      <c r="J1053" s="2">
        <v>6.25</v>
      </c>
      <c r="K1053" s="2">
        <v>2</v>
      </c>
      <c r="L1053" s="19">
        <v>245.43692606170259</v>
      </c>
      <c r="M1053" s="19">
        <f t="shared" si="192"/>
        <v>2.4543692606170259E-2</v>
      </c>
      <c r="N1053" s="19">
        <v>171.8058482431918</v>
      </c>
      <c r="O1053" s="19">
        <f t="shared" si="193"/>
        <v>1.7180584824319181E-2</v>
      </c>
      <c r="P1053" s="19">
        <f t="shared" si="194"/>
        <v>7.3631077818510776E-3</v>
      </c>
      <c r="R1053" s="24">
        <v>6.51</v>
      </c>
      <c r="S1053" s="24">
        <f t="shared" si="195"/>
        <v>0.11184560720631787</v>
      </c>
      <c r="U1053" s="24">
        <v>8.2509316770186327</v>
      </c>
      <c r="V1053" s="24">
        <f t="shared" si="196"/>
        <v>6.0752499238577458E-2</v>
      </c>
      <c r="X1053" s="25">
        <f t="shared" si="197"/>
        <v>5.1093107967740407E-2</v>
      </c>
      <c r="AA1053" s="5">
        <v>39873</v>
      </c>
      <c r="AB1053" s="2">
        <v>6</v>
      </c>
      <c r="AC1053" s="2" t="s">
        <v>7</v>
      </c>
      <c r="AD1053" s="6" t="s">
        <v>53</v>
      </c>
      <c r="AE1053" s="2">
        <v>70</v>
      </c>
      <c r="AF1053" s="2">
        <v>5</v>
      </c>
      <c r="AG1053" s="2">
        <v>15</v>
      </c>
      <c r="AH1053" s="2">
        <v>6.25</v>
      </c>
      <c r="AI1053" s="2">
        <v>2</v>
      </c>
      <c r="AJ1053" s="19">
        <v>245.43692606170259</v>
      </c>
      <c r="AK1053" s="19">
        <f t="shared" si="198"/>
        <v>2.4543692606170259E-2</v>
      </c>
      <c r="AL1053" s="19">
        <v>171.8058482431918</v>
      </c>
      <c r="AM1053" s="19">
        <f t="shared" si="199"/>
        <v>1.7180584824319181E-2</v>
      </c>
      <c r="AN1053" s="19">
        <f t="shared" si="200"/>
        <v>7.3631077818510776E-3</v>
      </c>
      <c r="AP1053" s="24">
        <v>6.51</v>
      </c>
      <c r="AQ1053" s="24">
        <f t="shared" si="201"/>
        <v>0.11184560720631787</v>
      </c>
      <c r="AR1053" s="24"/>
      <c r="AS1053" s="24">
        <v>8.2509316770186327</v>
      </c>
      <c r="AT1053" s="24">
        <f t="shared" si="202"/>
        <v>6.0752499238577458E-2</v>
      </c>
      <c r="AU1053" s="24"/>
      <c r="AV1053" s="25">
        <f t="shared" si="203"/>
        <v>5.1093107967740407E-2</v>
      </c>
    </row>
    <row r="1054" spans="1:48" x14ac:dyDescent="0.3">
      <c r="A1054" s="2" t="s">
        <v>6</v>
      </c>
      <c r="B1054" s="2">
        <v>361</v>
      </c>
      <c r="C1054" s="5">
        <v>39873</v>
      </c>
      <c r="D1054" s="2">
        <v>24</v>
      </c>
      <c r="E1054" s="2" t="s">
        <v>10</v>
      </c>
      <c r="F1054" s="6" t="s">
        <v>47</v>
      </c>
      <c r="G1054" s="2">
        <v>90</v>
      </c>
      <c r="H1054" s="2">
        <v>10</v>
      </c>
      <c r="I1054" s="2">
        <v>15</v>
      </c>
      <c r="J1054" s="2">
        <v>8.75</v>
      </c>
      <c r="K1054" s="2">
        <v>3</v>
      </c>
      <c r="L1054" s="19">
        <v>721.58456262140555</v>
      </c>
      <c r="M1054" s="19">
        <f t="shared" si="192"/>
        <v>7.2158456262140555E-2</v>
      </c>
      <c r="N1054" s="19">
        <v>649.42610635926496</v>
      </c>
      <c r="O1054" s="19">
        <f t="shared" si="193"/>
        <v>6.494261063592649E-2</v>
      </c>
      <c r="P1054" s="19">
        <f t="shared" si="194"/>
        <v>7.2158456262140652E-3</v>
      </c>
      <c r="R1054" s="24">
        <v>14.08</v>
      </c>
      <c r="S1054" s="24">
        <f t="shared" si="195"/>
        <v>0.91439195775384496</v>
      </c>
      <c r="U1054" s="24">
        <v>11.257627118644068</v>
      </c>
      <c r="V1054" s="24">
        <f t="shared" si="196"/>
        <v>8.1233299405616646E-2</v>
      </c>
      <c r="X1054" s="25">
        <f t="shared" si="197"/>
        <v>0.83315865834822833</v>
      </c>
      <c r="AA1054" s="5">
        <v>39873</v>
      </c>
      <c r="AB1054" s="2">
        <v>24</v>
      </c>
      <c r="AC1054" s="2" t="s">
        <v>10</v>
      </c>
      <c r="AD1054" s="6" t="s">
        <v>47</v>
      </c>
      <c r="AE1054" s="2">
        <v>90</v>
      </c>
      <c r="AF1054" s="2">
        <v>10</v>
      </c>
      <c r="AG1054" s="2">
        <v>15</v>
      </c>
      <c r="AH1054" s="2">
        <v>8.75</v>
      </c>
      <c r="AI1054" s="2">
        <v>3</v>
      </c>
      <c r="AJ1054" s="19">
        <v>721.58456262140555</v>
      </c>
      <c r="AK1054" s="19">
        <f t="shared" si="198"/>
        <v>7.2158456262140555E-2</v>
      </c>
      <c r="AL1054" s="19">
        <v>649.42610635926496</v>
      </c>
      <c r="AM1054" s="19">
        <f t="shared" si="199"/>
        <v>6.494261063592649E-2</v>
      </c>
      <c r="AN1054" s="19">
        <f t="shared" si="200"/>
        <v>7.2158456262140652E-3</v>
      </c>
      <c r="AP1054" s="24">
        <v>14.08</v>
      </c>
      <c r="AQ1054" s="24">
        <f t="shared" si="201"/>
        <v>0.91439195775384496</v>
      </c>
      <c r="AR1054" s="24"/>
      <c r="AS1054" s="24">
        <v>11.257627118644068</v>
      </c>
      <c r="AT1054" s="24">
        <f t="shared" si="202"/>
        <v>8.1233299405616646E-2</v>
      </c>
      <c r="AU1054" s="24"/>
      <c r="AV1054" s="25">
        <f t="shared" si="203"/>
        <v>0.83315865834822833</v>
      </c>
    </row>
    <row r="1055" spans="1:48" x14ac:dyDescent="0.3">
      <c r="A1055" s="2" t="s">
        <v>6</v>
      </c>
      <c r="B1055" s="2">
        <v>361</v>
      </c>
      <c r="C1055" s="5">
        <v>39873</v>
      </c>
      <c r="D1055" s="2">
        <v>24</v>
      </c>
      <c r="E1055" s="2" t="s">
        <v>10</v>
      </c>
      <c r="F1055" s="6" t="s">
        <v>23</v>
      </c>
      <c r="G1055" s="2">
        <v>10</v>
      </c>
      <c r="H1055" s="2">
        <v>27</v>
      </c>
      <c r="I1055" s="2">
        <v>25</v>
      </c>
      <c r="J1055" s="2">
        <v>19.75</v>
      </c>
      <c r="K1055" s="2">
        <v>3</v>
      </c>
      <c r="L1055" s="19">
        <v>3676.252453322606</v>
      </c>
      <c r="M1055" s="19">
        <f t="shared" si="192"/>
        <v>0.3676252453322606</v>
      </c>
      <c r="N1055" s="19">
        <v>367.62524533226065</v>
      </c>
      <c r="O1055" s="19">
        <f t="shared" si="193"/>
        <v>3.6762524533226065E-2</v>
      </c>
      <c r="P1055" s="19">
        <f t="shared" si="194"/>
        <v>0.33086272079903456</v>
      </c>
      <c r="R1055" s="24">
        <v>14.08</v>
      </c>
      <c r="S1055" s="24">
        <f t="shared" si="195"/>
        <v>0.51761634542782298</v>
      </c>
      <c r="U1055" s="24">
        <v>6.1216589861751149</v>
      </c>
      <c r="V1055" s="24">
        <f t="shared" si="196"/>
        <v>2.0254287479697579</v>
      </c>
      <c r="X1055" s="25">
        <f t="shared" si="197"/>
        <v>-1.5078124025419348</v>
      </c>
      <c r="AA1055" s="5">
        <v>39873</v>
      </c>
      <c r="AB1055" s="2">
        <v>24</v>
      </c>
      <c r="AC1055" s="2" t="s">
        <v>10</v>
      </c>
      <c r="AD1055" s="6" t="s">
        <v>23</v>
      </c>
      <c r="AE1055" s="2">
        <v>10</v>
      </c>
      <c r="AF1055" s="2">
        <v>27</v>
      </c>
      <c r="AG1055" s="2">
        <v>25</v>
      </c>
      <c r="AH1055" s="2">
        <v>19.75</v>
      </c>
      <c r="AI1055" s="2">
        <v>3</v>
      </c>
      <c r="AJ1055" s="19">
        <v>3676.252453322606</v>
      </c>
      <c r="AK1055" s="19">
        <f t="shared" si="198"/>
        <v>0.3676252453322606</v>
      </c>
      <c r="AL1055" s="19">
        <v>367.62524533226065</v>
      </c>
      <c r="AM1055" s="19">
        <f t="shared" si="199"/>
        <v>3.6762524533226065E-2</v>
      </c>
      <c r="AN1055" s="19">
        <f t="shared" si="200"/>
        <v>0.33086272079903456</v>
      </c>
      <c r="AP1055" s="24">
        <v>14.08</v>
      </c>
      <c r="AQ1055" s="24">
        <f t="shared" si="201"/>
        <v>0.51761634542782298</v>
      </c>
      <c r="AR1055" s="24"/>
      <c r="AS1055" s="24">
        <v>6.1216589861751149</v>
      </c>
      <c r="AT1055" s="24">
        <f t="shared" si="202"/>
        <v>2.0254287479697579</v>
      </c>
      <c r="AU1055" s="24"/>
      <c r="AV1055" s="25">
        <f t="shared" si="203"/>
        <v>-1.5078124025419348</v>
      </c>
    </row>
    <row r="1056" spans="1:48" x14ac:dyDescent="0.3">
      <c r="A1056" s="2" t="s">
        <v>6</v>
      </c>
      <c r="B1056" s="2">
        <v>361</v>
      </c>
      <c r="C1056" s="5">
        <v>39873</v>
      </c>
      <c r="D1056" s="2">
        <v>24</v>
      </c>
      <c r="E1056" s="2" t="s">
        <v>10</v>
      </c>
      <c r="F1056" s="6" t="s">
        <v>41</v>
      </c>
      <c r="G1056" s="2">
        <v>10</v>
      </c>
      <c r="H1056" s="2">
        <v>25</v>
      </c>
      <c r="I1056" s="2">
        <v>35</v>
      </c>
      <c r="J1056" s="2">
        <v>21.25</v>
      </c>
      <c r="K1056" s="2">
        <v>3</v>
      </c>
      <c r="L1056" s="19">
        <v>4255.8762979099229</v>
      </c>
      <c r="M1056" s="19">
        <f t="shared" si="192"/>
        <v>0.42558762979099229</v>
      </c>
      <c r="N1056" s="19">
        <v>425.58762979099231</v>
      </c>
      <c r="O1056" s="19">
        <f t="shared" si="193"/>
        <v>4.2558762979099232E-2</v>
      </c>
      <c r="P1056" s="19">
        <f t="shared" si="194"/>
        <v>0.38302886681189308</v>
      </c>
      <c r="R1056" s="24">
        <v>14.08</v>
      </c>
      <c r="S1056" s="24">
        <f t="shared" si="195"/>
        <v>0.59922738274571719</v>
      </c>
      <c r="U1056" s="24">
        <v>8.1999999999999993</v>
      </c>
      <c r="V1056" s="24">
        <f t="shared" si="196"/>
        <v>3.140836707857523</v>
      </c>
      <c r="X1056" s="25">
        <f t="shared" si="197"/>
        <v>-2.5416093251118057</v>
      </c>
      <c r="AA1056" s="5">
        <v>39873</v>
      </c>
      <c r="AB1056" s="2">
        <v>24</v>
      </c>
      <c r="AC1056" s="2" t="s">
        <v>10</v>
      </c>
      <c r="AD1056" s="6" t="s">
        <v>41</v>
      </c>
      <c r="AE1056" s="2">
        <v>10</v>
      </c>
      <c r="AF1056" s="2">
        <v>25</v>
      </c>
      <c r="AG1056" s="2">
        <v>35</v>
      </c>
      <c r="AH1056" s="2">
        <v>21.25</v>
      </c>
      <c r="AI1056" s="2">
        <v>3</v>
      </c>
      <c r="AJ1056" s="19">
        <v>4255.8762979099229</v>
      </c>
      <c r="AK1056" s="19">
        <f t="shared" si="198"/>
        <v>0.42558762979099229</v>
      </c>
      <c r="AL1056" s="19">
        <v>425.58762979099231</v>
      </c>
      <c r="AM1056" s="19">
        <f t="shared" si="199"/>
        <v>4.2558762979099232E-2</v>
      </c>
      <c r="AN1056" s="19">
        <f t="shared" si="200"/>
        <v>0.38302886681189308</v>
      </c>
      <c r="AP1056" s="24">
        <v>14.08</v>
      </c>
      <c r="AQ1056" s="24">
        <f t="shared" si="201"/>
        <v>0.59922738274571719</v>
      </c>
      <c r="AR1056" s="24"/>
      <c r="AS1056" s="24">
        <v>8.1999999999999993</v>
      </c>
      <c r="AT1056" s="24">
        <f t="shared" si="202"/>
        <v>3.140836707857523</v>
      </c>
      <c r="AU1056" s="24"/>
      <c r="AV1056" s="25">
        <f t="shared" si="203"/>
        <v>-2.5416093251118057</v>
      </c>
    </row>
    <row r="1057" spans="1:48" x14ac:dyDescent="0.3">
      <c r="A1057" s="2" t="s">
        <v>6</v>
      </c>
      <c r="B1057" s="2">
        <v>361</v>
      </c>
      <c r="C1057" s="5">
        <v>39873</v>
      </c>
      <c r="D1057" s="2">
        <v>24</v>
      </c>
      <c r="E1057" s="2" t="s">
        <v>10</v>
      </c>
      <c r="F1057" s="6" t="s">
        <v>41</v>
      </c>
      <c r="G1057" s="2">
        <v>0</v>
      </c>
      <c r="H1057" s="2">
        <v>45</v>
      </c>
      <c r="I1057" s="2">
        <v>45</v>
      </c>
      <c r="J1057" s="2">
        <v>33.75</v>
      </c>
      <c r="K1057" s="2">
        <v>3</v>
      </c>
      <c r="L1057" s="19">
        <v>10735.411145938871</v>
      </c>
      <c r="M1057" s="19">
        <f t="shared" si="192"/>
        <v>1.0735411145938871</v>
      </c>
      <c r="N1057" s="19">
        <v>0</v>
      </c>
      <c r="O1057" s="19">
        <f t="shared" si="193"/>
        <v>0</v>
      </c>
      <c r="P1057" s="19">
        <f t="shared" si="194"/>
        <v>1.0735411145938871</v>
      </c>
      <c r="R1057" s="24">
        <v>14.08</v>
      </c>
      <c r="S1057" s="24">
        <f t="shared" si="195"/>
        <v>0</v>
      </c>
      <c r="U1057" s="24">
        <v>8.1999999999999993</v>
      </c>
      <c r="V1057" s="24">
        <f t="shared" si="196"/>
        <v>8.8030371396698737</v>
      </c>
      <c r="X1057" s="25">
        <f t="shared" si="197"/>
        <v>-8.8030371396698737</v>
      </c>
      <c r="AA1057" s="5">
        <v>39873</v>
      </c>
      <c r="AB1057" s="2">
        <v>24</v>
      </c>
      <c r="AC1057" s="2" t="s">
        <v>10</v>
      </c>
      <c r="AD1057" s="6" t="s">
        <v>41</v>
      </c>
      <c r="AE1057" s="2">
        <v>0</v>
      </c>
      <c r="AF1057" s="2">
        <v>45</v>
      </c>
      <c r="AG1057" s="2">
        <v>45</v>
      </c>
      <c r="AH1057" s="2">
        <v>33.75</v>
      </c>
      <c r="AI1057" s="2">
        <v>3</v>
      </c>
      <c r="AJ1057" s="19">
        <v>10735.411145938871</v>
      </c>
      <c r="AK1057" s="19">
        <f t="shared" si="198"/>
        <v>1.0735411145938871</v>
      </c>
      <c r="AL1057" s="19">
        <v>0</v>
      </c>
      <c r="AM1057" s="19">
        <f t="shared" si="199"/>
        <v>0</v>
      </c>
      <c r="AN1057" s="19">
        <f t="shared" si="200"/>
        <v>1.0735411145938871</v>
      </c>
      <c r="AP1057" s="24">
        <v>14.08</v>
      </c>
      <c r="AQ1057" s="24">
        <f t="shared" si="201"/>
        <v>0</v>
      </c>
      <c r="AR1057" s="24"/>
      <c r="AS1057" s="24">
        <v>8.1999999999999993</v>
      </c>
      <c r="AT1057" s="24">
        <f t="shared" si="202"/>
        <v>8.8030371396698737</v>
      </c>
      <c r="AU1057" s="24"/>
      <c r="AV1057" s="25">
        <f t="shared" si="203"/>
        <v>-8.8030371396698737</v>
      </c>
    </row>
    <row r="1058" spans="1:48" x14ac:dyDescent="0.3">
      <c r="A1058" s="2" t="s">
        <v>6</v>
      </c>
      <c r="B1058" s="2">
        <v>361</v>
      </c>
      <c r="C1058" s="5">
        <v>39873</v>
      </c>
      <c r="D1058" s="2">
        <v>24</v>
      </c>
      <c r="E1058" s="2" t="s">
        <v>10</v>
      </c>
      <c r="F1058" s="6" t="s">
        <v>41</v>
      </c>
      <c r="G1058" s="2">
        <v>0</v>
      </c>
      <c r="H1058" s="2">
        <v>10</v>
      </c>
      <c r="I1058" s="2">
        <v>25</v>
      </c>
      <c r="J1058" s="2">
        <v>11.25</v>
      </c>
      <c r="K1058" s="2">
        <v>3</v>
      </c>
      <c r="L1058" s="19">
        <v>1192.8234606598746</v>
      </c>
      <c r="M1058" s="19">
        <f t="shared" si="192"/>
        <v>0.11928234606598746</v>
      </c>
      <c r="N1058" s="19">
        <v>0</v>
      </c>
      <c r="O1058" s="19">
        <f t="shared" si="193"/>
        <v>0</v>
      </c>
      <c r="P1058" s="19">
        <f t="shared" si="194"/>
        <v>0.11928234606598746</v>
      </c>
      <c r="R1058" s="24">
        <v>14.08</v>
      </c>
      <c r="S1058" s="24">
        <f t="shared" si="195"/>
        <v>0</v>
      </c>
      <c r="U1058" s="24">
        <v>8.1999999999999993</v>
      </c>
      <c r="V1058" s="24">
        <f t="shared" si="196"/>
        <v>0.9781152377410971</v>
      </c>
      <c r="X1058" s="25">
        <f t="shared" si="197"/>
        <v>-0.9781152377410971</v>
      </c>
      <c r="AA1058" s="5">
        <v>39873</v>
      </c>
      <c r="AB1058" s="2">
        <v>24</v>
      </c>
      <c r="AC1058" s="2" t="s">
        <v>10</v>
      </c>
      <c r="AD1058" s="6" t="s">
        <v>41</v>
      </c>
      <c r="AE1058" s="2">
        <v>0</v>
      </c>
      <c r="AF1058" s="2">
        <v>10</v>
      </c>
      <c r="AG1058" s="2">
        <v>25</v>
      </c>
      <c r="AH1058" s="2">
        <v>11.25</v>
      </c>
      <c r="AI1058" s="2">
        <v>3</v>
      </c>
      <c r="AJ1058" s="19">
        <v>1192.8234606598746</v>
      </c>
      <c r="AK1058" s="19">
        <f t="shared" si="198"/>
        <v>0.11928234606598746</v>
      </c>
      <c r="AL1058" s="19">
        <v>0</v>
      </c>
      <c r="AM1058" s="19">
        <f t="shared" si="199"/>
        <v>0</v>
      </c>
      <c r="AN1058" s="19">
        <f t="shared" si="200"/>
        <v>0.11928234606598746</v>
      </c>
      <c r="AP1058" s="24">
        <v>14.08</v>
      </c>
      <c r="AQ1058" s="24">
        <f t="shared" si="201"/>
        <v>0</v>
      </c>
      <c r="AR1058" s="24"/>
      <c r="AS1058" s="24">
        <v>8.1999999999999993</v>
      </c>
      <c r="AT1058" s="24">
        <f t="shared" si="202"/>
        <v>0.9781152377410971</v>
      </c>
      <c r="AU1058" s="24"/>
      <c r="AV1058" s="25">
        <f t="shared" si="203"/>
        <v>-0.9781152377410971</v>
      </c>
    </row>
    <row r="1059" spans="1:48" x14ac:dyDescent="0.3">
      <c r="A1059" s="2" t="s">
        <v>6</v>
      </c>
      <c r="B1059" s="2">
        <v>361</v>
      </c>
      <c r="C1059" s="5">
        <v>39873</v>
      </c>
      <c r="D1059" s="2">
        <v>24</v>
      </c>
      <c r="E1059" s="2" t="s">
        <v>10</v>
      </c>
      <c r="F1059" s="6" t="s">
        <v>41</v>
      </c>
      <c r="G1059" s="2">
        <v>10</v>
      </c>
      <c r="H1059" s="2">
        <v>25</v>
      </c>
      <c r="I1059" s="2">
        <v>35</v>
      </c>
      <c r="J1059" s="2">
        <v>21.25</v>
      </c>
      <c r="K1059" s="2">
        <v>3</v>
      </c>
      <c r="L1059" s="19">
        <v>4255.8762979099229</v>
      </c>
      <c r="M1059" s="19">
        <f t="shared" si="192"/>
        <v>0.42558762979099229</v>
      </c>
      <c r="N1059" s="19">
        <v>425.58762979099231</v>
      </c>
      <c r="O1059" s="19">
        <f t="shared" si="193"/>
        <v>4.2558762979099232E-2</v>
      </c>
      <c r="P1059" s="19">
        <f t="shared" si="194"/>
        <v>0.38302886681189308</v>
      </c>
      <c r="R1059" s="24">
        <v>14.08</v>
      </c>
      <c r="S1059" s="24">
        <f t="shared" si="195"/>
        <v>0.59922738274571719</v>
      </c>
      <c r="U1059" s="24">
        <v>8.1999999999999993</v>
      </c>
      <c r="V1059" s="24">
        <f t="shared" si="196"/>
        <v>3.140836707857523</v>
      </c>
      <c r="X1059" s="25">
        <f t="shared" si="197"/>
        <v>-2.5416093251118057</v>
      </c>
      <c r="AA1059" s="5">
        <v>39873</v>
      </c>
      <c r="AB1059" s="2">
        <v>24</v>
      </c>
      <c r="AC1059" s="2" t="s">
        <v>10</v>
      </c>
      <c r="AD1059" s="6" t="s">
        <v>41</v>
      </c>
      <c r="AE1059" s="2">
        <v>10</v>
      </c>
      <c r="AF1059" s="2">
        <v>25</v>
      </c>
      <c r="AG1059" s="2">
        <v>35</v>
      </c>
      <c r="AH1059" s="2">
        <v>21.25</v>
      </c>
      <c r="AI1059" s="2">
        <v>3</v>
      </c>
      <c r="AJ1059" s="19">
        <v>4255.8762979099229</v>
      </c>
      <c r="AK1059" s="19">
        <f t="shared" si="198"/>
        <v>0.42558762979099229</v>
      </c>
      <c r="AL1059" s="19">
        <v>425.58762979099231</v>
      </c>
      <c r="AM1059" s="19">
        <f t="shared" si="199"/>
        <v>4.2558762979099232E-2</v>
      </c>
      <c r="AN1059" s="19">
        <f t="shared" si="200"/>
        <v>0.38302886681189308</v>
      </c>
      <c r="AP1059" s="24">
        <v>14.08</v>
      </c>
      <c r="AQ1059" s="24">
        <f t="shared" si="201"/>
        <v>0.59922738274571719</v>
      </c>
      <c r="AR1059" s="24"/>
      <c r="AS1059" s="24">
        <v>8.1999999999999993</v>
      </c>
      <c r="AT1059" s="24">
        <f t="shared" si="202"/>
        <v>3.140836707857523</v>
      </c>
      <c r="AU1059" s="24"/>
      <c r="AV1059" s="25">
        <f t="shared" si="203"/>
        <v>-2.5416093251118057</v>
      </c>
    </row>
    <row r="1060" spans="1:48" x14ac:dyDescent="0.3">
      <c r="A1060" s="2" t="s">
        <v>6</v>
      </c>
      <c r="B1060" s="2">
        <v>361</v>
      </c>
      <c r="C1060" s="5">
        <v>39873</v>
      </c>
      <c r="D1060" s="2">
        <v>24</v>
      </c>
      <c r="E1060" s="2" t="s">
        <v>10</v>
      </c>
      <c r="F1060" s="6" t="s">
        <v>44</v>
      </c>
      <c r="G1060" s="2">
        <v>90</v>
      </c>
      <c r="H1060" s="2">
        <v>10</v>
      </c>
      <c r="I1060" s="2">
        <v>13</v>
      </c>
      <c r="J1060" s="2">
        <v>8.25</v>
      </c>
      <c r="K1060" s="2">
        <v>2</v>
      </c>
      <c r="L1060" s="19">
        <v>427.6492999699106</v>
      </c>
      <c r="M1060" s="19">
        <f t="shared" si="192"/>
        <v>4.2764929996991059E-2</v>
      </c>
      <c r="N1060" s="19">
        <v>384.88436997291956</v>
      </c>
      <c r="O1060" s="19">
        <f t="shared" si="193"/>
        <v>3.8488436997291958E-2</v>
      </c>
      <c r="P1060" s="19">
        <f t="shared" si="194"/>
        <v>4.2764929996991011E-3</v>
      </c>
      <c r="R1060" s="24">
        <v>14.08</v>
      </c>
      <c r="S1060" s="24">
        <f t="shared" si="195"/>
        <v>0.54191719292187079</v>
      </c>
      <c r="U1060" s="24">
        <v>9.0675767918088734</v>
      </c>
      <c r="V1060" s="24">
        <f t="shared" si="196"/>
        <v>3.8777428674404681E-2</v>
      </c>
      <c r="X1060" s="25">
        <f t="shared" si="197"/>
        <v>0.50313976424746609</v>
      </c>
      <c r="AA1060" s="5">
        <v>39873</v>
      </c>
      <c r="AB1060" s="2">
        <v>24</v>
      </c>
      <c r="AC1060" s="2" t="s">
        <v>10</v>
      </c>
      <c r="AD1060" s="6" t="s">
        <v>44</v>
      </c>
      <c r="AE1060" s="2">
        <v>90</v>
      </c>
      <c r="AF1060" s="2">
        <v>10</v>
      </c>
      <c r="AG1060" s="2">
        <v>13</v>
      </c>
      <c r="AH1060" s="2">
        <v>8.25</v>
      </c>
      <c r="AI1060" s="2">
        <v>2</v>
      </c>
      <c r="AJ1060" s="19">
        <v>427.6492999699106</v>
      </c>
      <c r="AK1060" s="19">
        <f t="shared" si="198"/>
        <v>4.2764929996991059E-2</v>
      </c>
      <c r="AL1060" s="19">
        <v>384.88436997291956</v>
      </c>
      <c r="AM1060" s="19">
        <f t="shared" si="199"/>
        <v>3.8488436997291958E-2</v>
      </c>
      <c r="AN1060" s="19">
        <f t="shared" si="200"/>
        <v>4.2764929996991011E-3</v>
      </c>
      <c r="AP1060" s="24">
        <v>14.08</v>
      </c>
      <c r="AQ1060" s="24">
        <f t="shared" si="201"/>
        <v>0.54191719292187079</v>
      </c>
      <c r="AR1060" s="24"/>
      <c r="AS1060" s="24">
        <v>9.0675767918088734</v>
      </c>
      <c r="AT1060" s="24">
        <f t="shared" si="202"/>
        <v>3.8777428674404681E-2</v>
      </c>
      <c r="AU1060" s="24"/>
      <c r="AV1060" s="25">
        <f t="shared" si="203"/>
        <v>0.50313976424746609</v>
      </c>
    </row>
    <row r="1061" spans="1:48" x14ac:dyDescent="0.3">
      <c r="A1061" s="2" t="s">
        <v>6</v>
      </c>
      <c r="B1061" s="2">
        <v>361</v>
      </c>
      <c r="C1061" s="5">
        <v>39873</v>
      </c>
      <c r="D1061" s="2">
        <v>24</v>
      </c>
      <c r="E1061" s="2" t="s">
        <v>10</v>
      </c>
      <c r="F1061" s="6" t="s">
        <v>41</v>
      </c>
      <c r="G1061" s="2">
        <v>10</v>
      </c>
      <c r="H1061" s="2">
        <v>12</v>
      </c>
      <c r="I1061" s="2">
        <v>12</v>
      </c>
      <c r="J1061" s="2">
        <v>9</v>
      </c>
      <c r="K1061" s="2">
        <v>3</v>
      </c>
      <c r="L1061" s="19">
        <v>763.40701482231975</v>
      </c>
      <c r="M1061" s="19">
        <f t="shared" si="192"/>
        <v>7.6340701482231973E-2</v>
      </c>
      <c r="N1061" s="19">
        <v>76.340701482231978</v>
      </c>
      <c r="O1061" s="19">
        <f t="shared" si="193"/>
        <v>7.6340701482231982E-3</v>
      </c>
      <c r="P1061" s="19">
        <f t="shared" si="194"/>
        <v>6.8706631334008769E-2</v>
      </c>
      <c r="R1061" s="24">
        <v>14.08</v>
      </c>
      <c r="S1061" s="24">
        <f t="shared" si="195"/>
        <v>0.10748770768698263</v>
      </c>
      <c r="U1061" s="24">
        <v>8.1999999999999993</v>
      </c>
      <c r="V1061" s="24">
        <f t="shared" si="196"/>
        <v>0.56339437693887184</v>
      </c>
      <c r="X1061" s="25">
        <f t="shared" si="197"/>
        <v>-0.45590666925188922</v>
      </c>
      <c r="AA1061" s="5">
        <v>39873</v>
      </c>
      <c r="AB1061" s="2">
        <v>24</v>
      </c>
      <c r="AC1061" s="2" t="s">
        <v>10</v>
      </c>
      <c r="AD1061" s="6" t="s">
        <v>41</v>
      </c>
      <c r="AE1061" s="2">
        <v>10</v>
      </c>
      <c r="AF1061" s="2">
        <v>12</v>
      </c>
      <c r="AG1061" s="2">
        <v>12</v>
      </c>
      <c r="AH1061" s="2">
        <v>9</v>
      </c>
      <c r="AI1061" s="2">
        <v>3</v>
      </c>
      <c r="AJ1061" s="19">
        <v>763.40701482231975</v>
      </c>
      <c r="AK1061" s="19">
        <f t="shared" si="198"/>
        <v>7.6340701482231973E-2</v>
      </c>
      <c r="AL1061" s="19">
        <v>76.340701482231978</v>
      </c>
      <c r="AM1061" s="19">
        <f t="shared" si="199"/>
        <v>7.6340701482231982E-3</v>
      </c>
      <c r="AN1061" s="19">
        <f t="shared" si="200"/>
        <v>6.8706631334008769E-2</v>
      </c>
      <c r="AP1061" s="24">
        <v>14.08</v>
      </c>
      <c r="AQ1061" s="24">
        <f t="shared" si="201"/>
        <v>0.10748770768698263</v>
      </c>
      <c r="AR1061" s="24"/>
      <c r="AS1061" s="24">
        <v>8.1999999999999993</v>
      </c>
      <c r="AT1061" s="24">
        <f t="shared" si="202"/>
        <v>0.56339437693887184</v>
      </c>
      <c r="AU1061" s="24"/>
      <c r="AV1061" s="25">
        <f t="shared" si="203"/>
        <v>-0.45590666925188922</v>
      </c>
    </row>
    <row r="1062" spans="1:48" x14ac:dyDescent="0.3">
      <c r="A1062" s="2" t="s">
        <v>6</v>
      </c>
      <c r="B1062" s="2">
        <v>361</v>
      </c>
      <c r="C1062" s="5">
        <v>39873</v>
      </c>
      <c r="D1062" s="2">
        <v>24</v>
      </c>
      <c r="E1062" s="2" t="s">
        <v>10</v>
      </c>
      <c r="F1062" s="6" t="s">
        <v>41</v>
      </c>
      <c r="G1062" s="2">
        <v>10</v>
      </c>
      <c r="H1062" s="2">
        <v>17</v>
      </c>
      <c r="I1062" s="2">
        <v>20</v>
      </c>
      <c r="J1062" s="2">
        <v>13.5</v>
      </c>
      <c r="K1062" s="2">
        <v>3</v>
      </c>
      <c r="L1062" s="19">
        <v>1717.6657833502195</v>
      </c>
      <c r="M1062" s="19">
        <f t="shared" si="192"/>
        <v>0.17176657833502196</v>
      </c>
      <c r="N1062" s="19">
        <v>171.76657833502196</v>
      </c>
      <c r="O1062" s="19">
        <f t="shared" si="193"/>
        <v>1.7176657833502196E-2</v>
      </c>
      <c r="P1062" s="19">
        <f t="shared" si="194"/>
        <v>0.15458992050151976</v>
      </c>
      <c r="R1062" s="24">
        <v>14.08</v>
      </c>
      <c r="S1062" s="24">
        <f t="shared" si="195"/>
        <v>0.24184734229571092</v>
      </c>
      <c r="U1062" s="24">
        <v>8.1999999999999993</v>
      </c>
      <c r="V1062" s="24">
        <f t="shared" si="196"/>
        <v>1.2676373481124619</v>
      </c>
      <c r="X1062" s="25">
        <f t="shared" si="197"/>
        <v>-1.0257900058167508</v>
      </c>
      <c r="AA1062" s="5">
        <v>39873</v>
      </c>
      <c r="AB1062" s="2">
        <v>24</v>
      </c>
      <c r="AC1062" s="2" t="s">
        <v>10</v>
      </c>
      <c r="AD1062" s="6" t="s">
        <v>41</v>
      </c>
      <c r="AE1062" s="2">
        <v>10</v>
      </c>
      <c r="AF1062" s="2">
        <v>17</v>
      </c>
      <c r="AG1062" s="2">
        <v>20</v>
      </c>
      <c r="AH1062" s="2">
        <v>13.5</v>
      </c>
      <c r="AI1062" s="2">
        <v>3</v>
      </c>
      <c r="AJ1062" s="19">
        <v>1717.6657833502195</v>
      </c>
      <c r="AK1062" s="19">
        <f t="shared" si="198"/>
        <v>0.17176657833502196</v>
      </c>
      <c r="AL1062" s="19">
        <v>171.76657833502196</v>
      </c>
      <c r="AM1062" s="19">
        <f t="shared" si="199"/>
        <v>1.7176657833502196E-2</v>
      </c>
      <c r="AN1062" s="19">
        <f t="shared" si="200"/>
        <v>0.15458992050151976</v>
      </c>
      <c r="AP1062" s="24">
        <v>14.08</v>
      </c>
      <c r="AQ1062" s="24">
        <f t="shared" si="201"/>
        <v>0.24184734229571092</v>
      </c>
      <c r="AR1062" s="24"/>
      <c r="AS1062" s="24">
        <v>8.1999999999999993</v>
      </c>
      <c r="AT1062" s="24">
        <f t="shared" si="202"/>
        <v>1.2676373481124619</v>
      </c>
      <c r="AU1062" s="24"/>
      <c r="AV1062" s="25">
        <f t="shared" si="203"/>
        <v>-1.0257900058167508</v>
      </c>
    </row>
    <row r="1063" spans="1:48" x14ac:dyDescent="0.3">
      <c r="A1063" s="2" t="s">
        <v>6</v>
      </c>
      <c r="B1063" s="2">
        <v>361</v>
      </c>
      <c r="C1063" s="5">
        <v>39873</v>
      </c>
      <c r="D1063" s="2">
        <v>24</v>
      </c>
      <c r="E1063" s="2" t="s">
        <v>10</v>
      </c>
      <c r="F1063" s="6" t="s">
        <v>41</v>
      </c>
      <c r="G1063" s="2">
        <v>10</v>
      </c>
      <c r="H1063" s="2">
        <v>11</v>
      </c>
      <c r="I1063" s="2">
        <v>8</v>
      </c>
      <c r="J1063" s="2">
        <v>7.5</v>
      </c>
      <c r="K1063" s="2">
        <v>3</v>
      </c>
      <c r="L1063" s="19">
        <v>530.14376029327764</v>
      </c>
      <c r="M1063" s="19">
        <f t="shared" si="192"/>
        <v>5.3014376029327764E-2</v>
      </c>
      <c r="N1063" s="19">
        <v>53.014376029327764</v>
      </c>
      <c r="O1063" s="19">
        <f t="shared" si="193"/>
        <v>5.3014376029327766E-3</v>
      </c>
      <c r="P1063" s="19">
        <f t="shared" si="194"/>
        <v>4.7712938426394985E-2</v>
      </c>
      <c r="R1063" s="24">
        <v>14.08</v>
      </c>
      <c r="S1063" s="24">
        <f t="shared" si="195"/>
        <v>7.4644241449293491E-2</v>
      </c>
      <c r="U1063" s="24">
        <v>8.1999999999999993</v>
      </c>
      <c r="V1063" s="24">
        <f t="shared" si="196"/>
        <v>0.39124609509643882</v>
      </c>
      <c r="X1063" s="25">
        <f t="shared" si="197"/>
        <v>-0.31660185364714533</v>
      </c>
      <c r="AA1063" s="5">
        <v>39873</v>
      </c>
      <c r="AB1063" s="2">
        <v>24</v>
      </c>
      <c r="AC1063" s="2" t="s">
        <v>10</v>
      </c>
      <c r="AD1063" s="6" t="s">
        <v>41</v>
      </c>
      <c r="AE1063" s="2">
        <v>10</v>
      </c>
      <c r="AF1063" s="2">
        <v>11</v>
      </c>
      <c r="AG1063" s="2">
        <v>8</v>
      </c>
      <c r="AH1063" s="2">
        <v>7.5</v>
      </c>
      <c r="AI1063" s="2">
        <v>3</v>
      </c>
      <c r="AJ1063" s="19">
        <v>530.14376029327764</v>
      </c>
      <c r="AK1063" s="19">
        <f t="shared" si="198"/>
        <v>5.3014376029327764E-2</v>
      </c>
      <c r="AL1063" s="19">
        <v>53.014376029327764</v>
      </c>
      <c r="AM1063" s="19">
        <f t="shared" si="199"/>
        <v>5.3014376029327766E-3</v>
      </c>
      <c r="AN1063" s="19">
        <f t="shared" si="200"/>
        <v>4.7712938426394985E-2</v>
      </c>
      <c r="AP1063" s="24">
        <v>14.08</v>
      </c>
      <c r="AQ1063" s="24">
        <f t="shared" si="201"/>
        <v>7.4644241449293491E-2</v>
      </c>
      <c r="AR1063" s="24"/>
      <c r="AS1063" s="24">
        <v>8.1999999999999993</v>
      </c>
      <c r="AT1063" s="24">
        <f t="shared" si="202"/>
        <v>0.39124609509643882</v>
      </c>
      <c r="AU1063" s="24"/>
      <c r="AV1063" s="25">
        <f t="shared" si="203"/>
        <v>-0.31660185364714533</v>
      </c>
    </row>
    <row r="1064" spans="1:48" x14ac:dyDescent="0.3">
      <c r="A1064" s="2" t="s">
        <v>6</v>
      </c>
      <c r="B1064" s="2">
        <v>361</v>
      </c>
      <c r="C1064" s="5">
        <v>39873</v>
      </c>
      <c r="D1064" s="2">
        <v>24</v>
      </c>
      <c r="E1064" s="2" t="s">
        <v>10</v>
      </c>
      <c r="F1064" s="6" t="s">
        <v>41</v>
      </c>
      <c r="G1064" s="2">
        <v>0</v>
      </c>
      <c r="H1064" s="2">
        <v>23</v>
      </c>
      <c r="I1064" s="2">
        <v>45</v>
      </c>
      <c r="J1064" s="2">
        <v>22.75</v>
      </c>
      <c r="K1064" s="2">
        <v>3</v>
      </c>
      <c r="L1064" s="19">
        <v>4877.9116433207018</v>
      </c>
      <c r="M1064" s="19">
        <f t="shared" si="192"/>
        <v>0.4877911643320702</v>
      </c>
      <c r="N1064" s="19">
        <v>0</v>
      </c>
      <c r="O1064" s="19">
        <f t="shared" si="193"/>
        <v>0</v>
      </c>
      <c r="P1064" s="19">
        <f t="shared" si="194"/>
        <v>0.4877911643320702</v>
      </c>
      <c r="R1064" s="24">
        <v>14.08</v>
      </c>
      <c r="S1064" s="24">
        <f t="shared" si="195"/>
        <v>0</v>
      </c>
      <c r="U1064" s="24">
        <v>8.1999999999999993</v>
      </c>
      <c r="V1064" s="24">
        <f t="shared" si="196"/>
        <v>3.9998875475229752</v>
      </c>
      <c r="X1064" s="25">
        <f t="shared" si="197"/>
        <v>-3.9998875475229752</v>
      </c>
      <c r="AA1064" s="5">
        <v>39873</v>
      </c>
      <c r="AB1064" s="2">
        <v>24</v>
      </c>
      <c r="AC1064" s="2" t="s">
        <v>10</v>
      </c>
      <c r="AD1064" s="6" t="s">
        <v>41</v>
      </c>
      <c r="AE1064" s="2">
        <v>0</v>
      </c>
      <c r="AF1064" s="2">
        <v>23</v>
      </c>
      <c r="AG1064" s="2">
        <v>45</v>
      </c>
      <c r="AH1064" s="2">
        <v>22.75</v>
      </c>
      <c r="AI1064" s="2">
        <v>3</v>
      </c>
      <c r="AJ1064" s="19">
        <v>4877.9116433207018</v>
      </c>
      <c r="AK1064" s="19">
        <f t="shared" si="198"/>
        <v>0.4877911643320702</v>
      </c>
      <c r="AL1064" s="19">
        <v>0</v>
      </c>
      <c r="AM1064" s="19">
        <f t="shared" si="199"/>
        <v>0</v>
      </c>
      <c r="AN1064" s="19">
        <f t="shared" si="200"/>
        <v>0.4877911643320702</v>
      </c>
      <c r="AP1064" s="24">
        <v>14.08</v>
      </c>
      <c r="AQ1064" s="24">
        <f t="shared" si="201"/>
        <v>0</v>
      </c>
      <c r="AR1064" s="24"/>
      <c r="AS1064" s="24">
        <v>8.1999999999999993</v>
      </c>
      <c r="AT1064" s="24">
        <f t="shared" si="202"/>
        <v>3.9998875475229752</v>
      </c>
      <c r="AU1064" s="24"/>
      <c r="AV1064" s="25">
        <f t="shared" si="203"/>
        <v>-3.9998875475229752</v>
      </c>
    </row>
    <row r="1065" spans="1:48" x14ac:dyDescent="0.3">
      <c r="A1065" s="2" t="s">
        <v>6</v>
      </c>
      <c r="B1065" s="2">
        <v>361</v>
      </c>
      <c r="C1065" s="5">
        <v>39873</v>
      </c>
      <c r="D1065" s="2">
        <v>24</v>
      </c>
      <c r="E1065" s="2" t="s">
        <v>10</v>
      </c>
      <c r="F1065" s="6" t="s">
        <v>41</v>
      </c>
      <c r="G1065" s="2">
        <v>10</v>
      </c>
      <c r="H1065" s="2">
        <v>45</v>
      </c>
      <c r="I1065" s="2">
        <v>65</v>
      </c>
      <c r="J1065" s="2">
        <v>38.75</v>
      </c>
      <c r="K1065" s="2">
        <v>3</v>
      </c>
      <c r="L1065" s="19">
        <v>14151.893156717771</v>
      </c>
      <c r="M1065" s="19">
        <f t="shared" si="192"/>
        <v>1.4151893156717772</v>
      </c>
      <c r="N1065" s="19">
        <v>1415.1893156717772</v>
      </c>
      <c r="O1065" s="19">
        <f t="shared" si="193"/>
        <v>0.14151893156717771</v>
      </c>
      <c r="P1065" s="19">
        <f t="shared" si="194"/>
        <v>1.2736703841045995</v>
      </c>
      <c r="R1065" s="24">
        <v>14.08</v>
      </c>
      <c r="S1065" s="24">
        <f t="shared" si="195"/>
        <v>1.9925865564658622</v>
      </c>
      <c r="U1065" s="24">
        <v>8.1999999999999993</v>
      </c>
      <c r="V1065" s="24">
        <f t="shared" si="196"/>
        <v>10.444097149657715</v>
      </c>
      <c r="X1065" s="25">
        <f t="shared" si="197"/>
        <v>-8.4515105931918519</v>
      </c>
      <c r="AA1065" s="5">
        <v>39873</v>
      </c>
      <c r="AB1065" s="2">
        <v>24</v>
      </c>
      <c r="AC1065" s="2" t="s">
        <v>10</v>
      </c>
      <c r="AD1065" s="6" t="s">
        <v>41</v>
      </c>
      <c r="AE1065" s="2">
        <v>10</v>
      </c>
      <c r="AF1065" s="2">
        <v>45</v>
      </c>
      <c r="AG1065" s="2">
        <v>65</v>
      </c>
      <c r="AH1065" s="2">
        <v>38.75</v>
      </c>
      <c r="AI1065" s="2">
        <v>3</v>
      </c>
      <c r="AJ1065" s="19">
        <v>14151.893156717771</v>
      </c>
      <c r="AK1065" s="19">
        <f t="shared" si="198"/>
        <v>1.4151893156717772</v>
      </c>
      <c r="AL1065" s="19">
        <v>1415.1893156717772</v>
      </c>
      <c r="AM1065" s="19">
        <f t="shared" si="199"/>
        <v>0.14151893156717771</v>
      </c>
      <c r="AN1065" s="19">
        <f t="shared" si="200"/>
        <v>1.2736703841045995</v>
      </c>
      <c r="AP1065" s="24">
        <v>14.08</v>
      </c>
      <c r="AQ1065" s="24">
        <f t="shared" si="201"/>
        <v>1.9925865564658622</v>
      </c>
      <c r="AR1065" s="24"/>
      <c r="AS1065" s="24">
        <v>8.1999999999999993</v>
      </c>
      <c r="AT1065" s="24">
        <f t="shared" si="202"/>
        <v>10.444097149657715</v>
      </c>
      <c r="AU1065" s="24"/>
      <c r="AV1065" s="25">
        <f t="shared" si="203"/>
        <v>-8.4515105931918519</v>
      </c>
    </row>
    <row r="1066" spans="1:48" x14ac:dyDescent="0.3">
      <c r="A1066" s="2" t="s">
        <v>6</v>
      </c>
      <c r="B1066" s="2">
        <v>361</v>
      </c>
      <c r="C1066" s="5">
        <v>39873</v>
      </c>
      <c r="D1066" s="2">
        <v>24</v>
      </c>
      <c r="E1066" s="2" t="s">
        <v>10</v>
      </c>
      <c r="F1066" s="6" t="s">
        <v>41</v>
      </c>
      <c r="G1066" s="2">
        <v>0</v>
      </c>
      <c r="H1066" s="2">
        <v>14</v>
      </c>
      <c r="I1066" s="2">
        <v>15</v>
      </c>
      <c r="J1066" s="2">
        <v>10.75</v>
      </c>
      <c r="K1066" s="2">
        <v>3</v>
      </c>
      <c r="L1066" s="19">
        <v>1089.1509030914115</v>
      </c>
      <c r="M1066" s="19">
        <f t="shared" si="192"/>
        <v>0.10891509030914115</v>
      </c>
      <c r="N1066" s="19">
        <v>0</v>
      </c>
      <c r="O1066" s="19">
        <f t="shared" si="193"/>
        <v>0</v>
      </c>
      <c r="P1066" s="19">
        <f t="shared" si="194"/>
        <v>0.10891509030914115</v>
      </c>
      <c r="R1066" s="24">
        <v>14.08</v>
      </c>
      <c r="S1066" s="24">
        <f t="shared" si="195"/>
        <v>0</v>
      </c>
      <c r="U1066" s="24">
        <v>8.1999999999999993</v>
      </c>
      <c r="V1066" s="24">
        <f t="shared" si="196"/>
        <v>0.89310374053495734</v>
      </c>
      <c r="X1066" s="25">
        <f t="shared" si="197"/>
        <v>-0.89310374053495734</v>
      </c>
      <c r="AA1066" s="5">
        <v>39873</v>
      </c>
      <c r="AB1066" s="2">
        <v>24</v>
      </c>
      <c r="AC1066" s="2" t="s">
        <v>10</v>
      </c>
      <c r="AD1066" s="6" t="s">
        <v>41</v>
      </c>
      <c r="AE1066" s="2">
        <v>0</v>
      </c>
      <c r="AF1066" s="2">
        <v>14</v>
      </c>
      <c r="AG1066" s="2">
        <v>15</v>
      </c>
      <c r="AH1066" s="2">
        <v>10.75</v>
      </c>
      <c r="AI1066" s="2">
        <v>3</v>
      </c>
      <c r="AJ1066" s="19">
        <v>1089.1509030914115</v>
      </c>
      <c r="AK1066" s="19">
        <f t="shared" si="198"/>
        <v>0.10891509030914115</v>
      </c>
      <c r="AL1066" s="19">
        <v>0</v>
      </c>
      <c r="AM1066" s="19">
        <f t="shared" si="199"/>
        <v>0</v>
      </c>
      <c r="AN1066" s="19">
        <f t="shared" si="200"/>
        <v>0.10891509030914115</v>
      </c>
      <c r="AP1066" s="24">
        <v>14.08</v>
      </c>
      <c r="AQ1066" s="24">
        <f t="shared" si="201"/>
        <v>0</v>
      </c>
      <c r="AR1066" s="24"/>
      <c r="AS1066" s="24">
        <v>8.1999999999999993</v>
      </c>
      <c r="AT1066" s="24">
        <f t="shared" si="202"/>
        <v>0.89310374053495734</v>
      </c>
      <c r="AU1066" s="24"/>
      <c r="AV1066" s="25">
        <f t="shared" si="203"/>
        <v>-0.89310374053495734</v>
      </c>
    </row>
    <row r="1067" spans="1:48" x14ac:dyDescent="0.3">
      <c r="A1067" s="2" t="s">
        <v>6</v>
      </c>
      <c r="B1067" s="2">
        <v>361</v>
      </c>
      <c r="C1067" s="5">
        <v>39873</v>
      </c>
      <c r="D1067" s="2">
        <v>24</v>
      </c>
      <c r="E1067" s="2" t="s">
        <v>10</v>
      </c>
      <c r="F1067" s="6" t="s">
        <v>41</v>
      </c>
      <c r="G1067" s="2">
        <v>50</v>
      </c>
      <c r="H1067" s="2">
        <v>14</v>
      </c>
      <c r="I1067" s="2">
        <v>14</v>
      </c>
      <c r="J1067" s="2">
        <v>10.5</v>
      </c>
      <c r="K1067" s="2">
        <v>3</v>
      </c>
      <c r="L1067" s="19">
        <v>1039.081770174824</v>
      </c>
      <c r="M1067" s="19">
        <f t="shared" si="192"/>
        <v>0.10390817701748239</v>
      </c>
      <c r="N1067" s="19">
        <v>519.54088508741199</v>
      </c>
      <c r="O1067" s="19">
        <f t="shared" si="193"/>
        <v>5.1954088508741197E-2</v>
      </c>
      <c r="P1067" s="19">
        <f t="shared" si="194"/>
        <v>5.1954088508741197E-2</v>
      </c>
      <c r="R1067" s="24">
        <v>14.08</v>
      </c>
      <c r="S1067" s="24">
        <f t="shared" si="195"/>
        <v>0.73151356620307606</v>
      </c>
      <c r="U1067" s="24">
        <v>8.1999999999999993</v>
      </c>
      <c r="V1067" s="24">
        <f t="shared" si="196"/>
        <v>0.42602352577167779</v>
      </c>
      <c r="X1067" s="25">
        <f t="shared" si="197"/>
        <v>0.30549004043139827</v>
      </c>
      <c r="AA1067" s="5">
        <v>39873</v>
      </c>
      <c r="AB1067" s="2">
        <v>24</v>
      </c>
      <c r="AC1067" s="2" t="s">
        <v>10</v>
      </c>
      <c r="AD1067" s="6" t="s">
        <v>41</v>
      </c>
      <c r="AE1067" s="2">
        <v>50</v>
      </c>
      <c r="AF1067" s="2">
        <v>14</v>
      </c>
      <c r="AG1067" s="2">
        <v>14</v>
      </c>
      <c r="AH1067" s="2">
        <v>10.5</v>
      </c>
      <c r="AI1067" s="2">
        <v>3</v>
      </c>
      <c r="AJ1067" s="19">
        <v>1039.081770174824</v>
      </c>
      <c r="AK1067" s="19">
        <f t="shared" si="198"/>
        <v>0.10390817701748239</v>
      </c>
      <c r="AL1067" s="19">
        <v>519.54088508741199</v>
      </c>
      <c r="AM1067" s="19">
        <f t="shared" si="199"/>
        <v>5.1954088508741197E-2</v>
      </c>
      <c r="AN1067" s="19">
        <f t="shared" si="200"/>
        <v>5.1954088508741197E-2</v>
      </c>
      <c r="AP1067" s="24">
        <v>14.08</v>
      </c>
      <c r="AQ1067" s="24">
        <f t="shared" si="201"/>
        <v>0.73151356620307606</v>
      </c>
      <c r="AR1067" s="24"/>
      <c r="AS1067" s="24">
        <v>8.1999999999999993</v>
      </c>
      <c r="AT1067" s="24">
        <f t="shared" si="202"/>
        <v>0.42602352577167779</v>
      </c>
      <c r="AU1067" s="24"/>
      <c r="AV1067" s="25">
        <f t="shared" si="203"/>
        <v>0.30549004043139827</v>
      </c>
    </row>
    <row r="1068" spans="1:48" x14ac:dyDescent="0.3">
      <c r="A1068" s="2" t="s">
        <v>6</v>
      </c>
      <c r="B1068" s="2">
        <v>361</v>
      </c>
      <c r="C1068" s="5">
        <v>39873</v>
      </c>
      <c r="D1068" s="2">
        <v>24</v>
      </c>
      <c r="E1068" s="2" t="s">
        <v>10</v>
      </c>
      <c r="F1068" s="6" t="s">
        <v>41</v>
      </c>
      <c r="G1068" s="2">
        <v>20</v>
      </c>
      <c r="H1068" s="2">
        <v>14</v>
      </c>
      <c r="I1068" s="2">
        <v>20</v>
      </c>
      <c r="J1068" s="2">
        <v>12</v>
      </c>
      <c r="K1068" s="2">
        <v>3</v>
      </c>
      <c r="L1068" s="19">
        <v>1357.1680263507906</v>
      </c>
      <c r="M1068" s="19">
        <f t="shared" si="192"/>
        <v>0.13571680263507907</v>
      </c>
      <c r="N1068" s="19">
        <v>271.43360527015813</v>
      </c>
      <c r="O1068" s="19">
        <f t="shared" si="193"/>
        <v>2.7143360527015811E-2</v>
      </c>
      <c r="P1068" s="19">
        <f t="shared" si="194"/>
        <v>0.10857344210806326</v>
      </c>
      <c r="R1068" s="24">
        <v>14.08</v>
      </c>
      <c r="S1068" s="24">
        <f t="shared" si="195"/>
        <v>0.38217851622038262</v>
      </c>
      <c r="U1068" s="24">
        <v>8.1999999999999993</v>
      </c>
      <c r="V1068" s="24">
        <f t="shared" si="196"/>
        <v>0.89030222528611869</v>
      </c>
      <c r="X1068" s="25">
        <f t="shared" si="197"/>
        <v>-0.50812370906573601</v>
      </c>
      <c r="AA1068" s="5">
        <v>39873</v>
      </c>
      <c r="AB1068" s="2">
        <v>24</v>
      </c>
      <c r="AC1068" s="2" t="s">
        <v>10</v>
      </c>
      <c r="AD1068" s="6" t="s">
        <v>41</v>
      </c>
      <c r="AE1068" s="2">
        <v>20</v>
      </c>
      <c r="AF1068" s="2">
        <v>14</v>
      </c>
      <c r="AG1068" s="2">
        <v>20</v>
      </c>
      <c r="AH1068" s="2">
        <v>12</v>
      </c>
      <c r="AI1068" s="2">
        <v>3</v>
      </c>
      <c r="AJ1068" s="19">
        <v>1357.1680263507906</v>
      </c>
      <c r="AK1068" s="19">
        <f t="shared" si="198"/>
        <v>0.13571680263507907</v>
      </c>
      <c r="AL1068" s="19">
        <v>271.43360527015813</v>
      </c>
      <c r="AM1068" s="19">
        <f t="shared" si="199"/>
        <v>2.7143360527015811E-2</v>
      </c>
      <c r="AN1068" s="19">
        <f t="shared" si="200"/>
        <v>0.10857344210806326</v>
      </c>
      <c r="AP1068" s="24">
        <v>14.08</v>
      </c>
      <c r="AQ1068" s="24">
        <f t="shared" si="201"/>
        <v>0.38217851622038262</v>
      </c>
      <c r="AR1068" s="24"/>
      <c r="AS1068" s="24">
        <v>8.1999999999999993</v>
      </c>
      <c r="AT1068" s="24">
        <f t="shared" si="202"/>
        <v>0.89030222528611869</v>
      </c>
      <c r="AU1068" s="24"/>
      <c r="AV1068" s="25">
        <f t="shared" si="203"/>
        <v>-0.50812370906573601</v>
      </c>
    </row>
    <row r="1069" spans="1:48" x14ac:dyDescent="0.3">
      <c r="A1069" s="2" t="s">
        <v>6</v>
      </c>
      <c r="B1069" s="2">
        <v>361</v>
      </c>
      <c r="C1069" s="5">
        <v>39873</v>
      </c>
      <c r="D1069" s="2">
        <v>24</v>
      </c>
      <c r="E1069" s="2" t="s">
        <v>10</v>
      </c>
      <c r="F1069" s="6" t="s">
        <v>41</v>
      </c>
      <c r="G1069" s="2">
        <v>20</v>
      </c>
      <c r="H1069" s="2">
        <v>13</v>
      </c>
      <c r="I1069" s="2">
        <v>35</v>
      </c>
      <c r="J1069" s="2">
        <v>15.25</v>
      </c>
      <c r="K1069" s="2">
        <v>3</v>
      </c>
      <c r="L1069" s="19">
        <v>2191.8499245014286</v>
      </c>
      <c r="M1069" s="19">
        <f t="shared" si="192"/>
        <v>0.21918499245014286</v>
      </c>
      <c r="N1069" s="19">
        <v>438.36998490028577</v>
      </c>
      <c r="O1069" s="19">
        <f t="shared" si="193"/>
        <v>4.3836998490028575E-2</v>
      </c>
      <c r="P1069" s="19">
        <f t="shared" si="194"/>
        <v>0.1753479939601143</v>
      </c>
      <c r="R1069" s="24">
        <v>14.08</v>
      </c>
      <c r="S1069" s="24">
        <f t="shared" si="195"/>
        <v>0.61722493873960238</v>
      </c>
      <c r="U1069" s="24">
        <v>8.1999999999999993</v>
      </c>
      <c r="V1069" s="24">
        <f t="shared" si="196"/>
        <v>1.4378535504729371</v>
      </c>
      <c r="X1069" s="25">
        <f t="shared" si="197"/>
        <v>-0.82062861173333468</v>
      </c>
      <c r="AA1069" s="5">
        <v>39873</v>
      </c>
      <c r="AB1069" s="2">
        <v>24</v>
      </c>
      <c r="AC1069" s="2" t="s">
        <v>10</v>
      </c>
      <c r="AD1069" s="6" t="s">
        <v>41</v>
      </c>
      <c r="AE1069" s="2">
        <v>20</v>
      </c>
      <c r="AF1069" s="2">
        <v>13</v>
      </c>
      <c r="AG1069" s="2">
        <v>35</v>
      </c>
      <c r="AH1069" s="2">
        <v>15.25</v>
      </c>
      <c r="AI1069" s="2">
        <v>3</v>
      </c>
      <c r="AJ1069" s="19">
        <v>2191.8499245014286</v>
      </c>
      <c r="AK1069" s="19">
        <f t="shared" si="198"/>
        <v>0.21918499245014286</v>
      </c>
      <c r="AL1069" s="19">
        <v>438.36998490028577</v>
      </c>
      <c r="AM1069" s="19">
        <f t="shared" si="199"/>
        <v>4.3836998490028575E-2</v>
      </c>
      <c r="AN1069" s="19">
        <f t="shared" si="200"/>
        <v>0.1753479939601143</v>
      </c>
      <c r="AP1069" s="24">
        <v>14.08</v>
      </c>
      <c r="AQ1069" s="24">
        <f t="shared" si="201"/>
        <v>0.61722493873960238</v>
      </c>
      <c r="AR1069" s="24"/>
      <c r="AS1069" s="24">
        <v>8.1999999999999993</v>
      </c>
      <c r="AT1069" s="24">
        <f t="shared" si="202"/>
        <v>1.4378535504729371</v>
      </c>
      <c r="AU1069" s="24"/>
      <c r="AV1069" s="25">
        <f t="shared" si="203"/>
        <v>-0.82062861173333468</v>
      </c>
    </row>
    <row r="1070" spans="1:48" x14ac:dyDescent="0.3">
      <c r="A1070" s="2" t="s">
        <v>6</v>
      </c>
      <c r="B1070" s="2">
        <v>361</v>
      </c>
      <c r="C1070" s="5">
        <v>39873</v>
      </c>
      <c r="D1070" s="2">
        <v>24</v>
      </c>
      <c r="E1070" s="2" t="s">
        <v>10</v>
      </c>
      <c r="F1070" s="6" t="s">
        <v>41</v>
      </c>
      <c r="G1070" s="2">
        <v>40</v>
      </c>
      <c r="H1070" s="2">
        <v>30</v>
      </c>
      <c r="I1070" s="2">
        <v>25</v>
      </c>
      <c r="J1070" s="2">
        <v>21.25</v>
      </c>
      <c r="K1070" s="2">
        <v>3</v>
      </c>
      <c r="L1070" s="19">
        <v>4255.8762979099229</v>
      </c>
      <c r="M1070" s="19">
        <f t="shared" si="192"/>
        <v>0.42558762979099229</v>
      </c>
      <c r="N1070" s="19">
        <v>1702.3505191639692</v>
      </c>
      <c r="O1070" s="19">
        <f t="shared" si="193"/>
        <v>0.17023505191639693</v>
      </c>
      <c r="P1070" s="19">
        <f t="shared" si="194"/>
        <v>0.25535257787459537</v>
      </c>
      <c r="R1070" s="24">
        <v>14.08</v>
      </c>
      <c r="S1070" s="24">
        <f t="shared" si="195"/>
        <v>2.3969095309828687</v>
      </c>
      <c r="U1070" s="24">
        <v>8.1999999999999993</v>
      </c>
      <c r="V1070" s="24">
        <f t="shared" si="196"/>
        <v>2.0938911385716819</v>
      </c>
      <c r="X1070" s="25">
        <f t="shared" si="197"/>
        <v>0.30301839241118689</v>
      </c>
      <c r="AA1070" s="5">
        <v>39873</v>
      </c>
      <c r="AB1070" s="2">
        <v>24</v>
      </c>
      <c r="AC1070" s="2" t="s">
        <v>10</v>
      </c>
      <c r="AD1070" s="6" t="s">
        <v>41</v>
      </c>
      <c r="AE1070" s="2">
        <v>40</v>
      </c>
      <c r="AF1070" s="2">
        <v>30</v>
      </c>
      <c r="AG1070" s="2">
        <v>25</v>
      </c>
      <c r="AH1070" s="2">
        <v>21.25</v>
      </c>
      <c r="AI1070" s="2">
        <v>3</v>
      </c>
      <c r="AJ1070" s="19">
        <v>4255.8762979099229</v>
      </c>
      <c r="AK1070" s="19">
        <f t="shared" si="198"/>
        <v>0.42558762979099229</v>
      </c>
      <c r="AL1070" s="19">
        <v>1702.3505191639692</v>
      </c>
      <c r="AM1070" s="19">
        <f t="shared" si="199"/>
        <v>0.17023505191639693</v>
      </c>
      <c r="AN1070" s="19">
        <f t="shared" si="200"/>
        <v>0.25535257787459537</v>
      </c>
      <c r="AP1070" s="24">
        <v>14.08</v>
      </c>
      <c r="AQ1070" s="24">
        <f t="shared" si="201"/>
        <v>2.3969095309828687</v>
      </c>
      <c r="AR1070" s="24"/>
      <c r="AS1070" s="24">
        <v>8.1999999999999993</v>
      </c>
      <c r="AT1070" s="24">
        <f t="shared" si="202"/>
        <v>2.0938911385716819</v>
      </c>
      <c r="AU1070" s="24"/>
      <c r="AV1070" s="25">
        <f t="shared" si="203"/>
        <v>0.30301839241118689</v>
      </c>
    </row>
    <row r="1071" spans="1:48" x14ac:dyDescent="0.3">
      <c r="A1071" s="2" t="s">
        <v>6</v>
      </c>
      <c r="B1071" s="2">
        <v>361</v>
      </c>
      <c r="C1071" s="5">
        <v>39873</v>
      </c>
      <c r="D1071" s="2">
        <v>24</v>
      </c>
      <c r="E1071" s="2" t="s">
        <v>10</v>
      </c>
      <c r="F1071" s="6" t="s">
        <v>41</v>
      </c>
      <c r="G1071" s="2">
        <v>10</v>
      </c>
      <c r="H1071" s="2">
        <v>17</v>
      </c>
      <c r="I1071" s="2">
        <v>23</v>
      </c>
      <c r="J1071" s="2">
        <v>14.25</v>
      </c>
      <c r="K1071" s="2">
        <v>3</v>
      </c>
      <c r="L1071" s="19">
        <v>1913.818974658732</v>
      </c>
      <c r="M1071" s="19">
        <f t="shared" si="192"/>
        <v>0.1913818974658732</v>
      </c>
      <c r="N1071" s="19">
        <v>191.38189746587321</v>
      </c>
      <c r="O1071" s="19">
        <f t="shared" si="193"/>
        <v>1.913818974658732E-2</v>
      </c>
      <c r="P1071" s="19">
        <f t="shared" si="194"/>
        <v>0.17224370771928588</v>
      </c>
      <c r="R1071" s="24">
        <v>14.08</v>
      </c>
      <c r="S1071" s="24">
        <f t="shared" si="195"/>
        <v>0.26946571163194949</v>
      </c>
      <c r="U1071" s="24">
        <v>8.1999999999999993</v>
      </c>
      <c r="V1071" s="24">
        <f t="shared" si="196"/>
        <v>1.412398403298144</v>
      </c>
      <c r="X1071" s="25">
        <f t="shared" si="197"/>
        <v>-1.1429326916661946</v>
      </c>
      <c r="AA1071" s="5">
        <v>39873</v>
      </c>
      <c r="AB1071" s="2">
        <v>24</v>
      </c>
      <c r="AC1071" s="2" t="s">
        <v>10</v>
      </c>
      <c r="AD1071" s="6" t="s">
        <v>41</v>
      </c>
      <c r="AE1071" s="2">
        <v>10</v>
      </c>
      <c r="AF1071" s="2">
        <v>17</v>
      </c>
      <c r="AG1071" s="2">
        <v>23</v>
      </c>
      <c r="AH1071" s="2">
        <v>14.25</v>
      </c>
      <c r="AI1071" s="2">
        <v>3</v>
      </c>
      <c r="AJ1071" s="19">
        <v>1913.818974658732</v>
      </c>
      <c r="AK1071" s="19">
        <f t="shared" si="198"/>
        <v>0.1913818974658732</v>
      </c>
      <c r="AL1071" s="19">
        <v>191.38189746587321</v>
      </c>
      <c r="AM1071" s="19">
        <f t="shared" si="199"/>
        <v>1.913818974658732E-2</v>
      </c>
      <c r="AN1071" s="19">
        <f t="shared" si="200"/>
        <v>0.17224370771928588</v>
      </c>
      <c r="AP1071" s="24">
        <v>14.08</v>
      </c>
      <c r="AQ1071" s="24">
        <f t="shared" si="201"/>
        <v>0.26946571163194949</v>
      </c>
      <c r="AR1071" s="24"/>
      <c r="AS1071" s="24">
        <v>8.1999999999999993</v>
      </c>
      <c r="AT1071" s="24">
        <f t="shared" si="202"/>
        <v>1.412398403298144</v>
      </c>
      <c r="AU1071" s="24"/>
      <c r="AV1071" s="25">
        <f t="shared" si="203"/>
        <v>-1.1429326916661946</v>
      </c>
    </row>
    <row r="1072" spans="1:48" x14ac:dyDescent="0.3">
      <c r="A1072" s="2" t="s">
        <v>6</v>
      </c>
      <c r="B1072" s="2">
        <v>361</v>
      </c>
      <c r="C1072" s="5">
        <v>39873</v>
      </c>
      <c r="D1072" s="2">
        <v>24</v>
      </c>
      <c r="E1072" s="2" t="s">
        <v>10</v>
      </c>
      <c r="F1072" s="6" t="s">
        <v>41</v>
      </c>
      <c r="G1072" s="2">
        <v>30</v>
      </c>
      <c r="H1072" s="2">
        <v>23</v>
      </c>
      <c r="I1072" s="2">
        <v>35</v>
      </c>
      <c r="J1072" s="2">
        <v>20.25</v>
      </c>
      <c r="K1072" s="2">
        <v>3</v>
      </c>
      <c r="L1072" s="19">
        <v>3864.7480125379934</v>
      </c>
      <c r="M1072" s="19">
        <f t="shared" si="192"/>
        <v>0.38647480125379935</v>
      </c>
      <c r="N1072" s="19">
        <v>1159.424403761398</v>
      </c>
      <c r="O1072" s="19">
        <f t="shared" si="193"/>
        <v>0.11594244037613981</v>
      </c>
      <c r="P1072" s="19">
        <f t="shared" si="194"/>
        <v>0.27053236087765953</v>
      </c>
      <c r="R1072" s="24">
        <v>14.08</v>
      </c>
      <c r="S1072" s="24">
        <f t="shared" si="195"/>
        <v>1.6324695604960484</v>
      </c>
      <c r="U1072" s="24">
        <v>8.1999999999999993</v>
      </c>
      <c r="V1072" s="24">
        <f t="shared" si="196"/>
        <v>2.2183653591968078</v>
      </c>
      <c r="X1072" s="25">
        <f t="shared" si="197"/>
        <v>-0.58589579870075936</v>
      </c>
      <c r="AA1072" s="5">
        <v>39873</v>
      </c>
      <c r="AB1072" s="2">
        <v>24</v>
      </c>
      <c r="AC1072" s="2" t="s">
        <v>10</v>
      </c>
      <c r="AD1072" s="6" t="s">
        <v>41</v>
      </c>
      <c r="AE1072" s="2">
        <v>30</v>
      </c>
      <c r="AF1072" s="2">
        <v>23</v>
      </c>
      <c r="AG1072" s="2">
        <v>35</v>
      </c>
      <c r="AH1072" s="2">
        <v>20.25</v>
      </c>
      <c r="AI1072" s="2">
        <v>3</v>
      </c>
      <c r="AJ1072" s="19">
        <v>3864.7480125379934</v>
      </c>
      <c r="AK1072" s="19">
        <f t="shared" si="198"/>
        <v>0.38647480125379935</v>
      </c>
      <c r="AL1072" s="19">
        <v>1159.424403761398</v>
      </c>
      <c r="AM1072" s="19">
        <f t="shared" si="199"/>
        <v>0.11594244037613981</v>
      </c>
      <c r="AN1072" s="19">
        <f t="shared" si="200"/>
        <v>0.27053236087765953</v>
      </c>
      <c r="AP1072" s="24">
        <v>14.08</v>
      </c>
      <c r="AQ1072" s="24">
        <f t="shared" si="201"/>
        <v>1.6324695604960484</v>
      </c>
      <c r="AR1072" s="24"/>
      <c r="AS1072" s="24">
        <v>8.1999999999999993</v>
      </c>
      <c r="AT1072" s="24">
        <f t="shared" si="202"/>
        <v>2.2183653591968078</v>
      </c>
      <c r="AU1072" s="24"/>
      <c r="AV1072" s="25">
        <f t="shared" si="203"/>
        <v>-0.58589579870075936</v>
      </c>
    </row>
    <row r="1073" spans="1:48" x14ac:dyDescent="0.3">
      <c r="A1073" s="2" t="s">
        <v>6</v>
      </c>
      <c r="B1073" s="2">
        <v>361</v>
      </c>
      <c r="C1073" s="5">
        <v>39873</v>
      </c>
      <c r="D1073" s="2">
        <v>24</v>
      </c>
      <c r="E1073" s="2" t="s">
        <v>10</v>
      </c>
      <c r="F1073" s="6" t="s">
        <v>41</v>
      </c>
      <c r="G1073" s="2">
        <v>10</v>
      </c>
      <c r="H1073" s="2">
        <v>15</v>
      </c>
      <c r="I1073" s="2">
        <v>30</v>
      </c>
      <c r="J1073" s="2">
        <v>15</v>
      </c>
      <c r="K1073" s="2">
        <v>3</v>
      </c>
      <c r="L1073" s="19">
        <v>2120.5750411731105</v>
      </c>
      <c r="M1073" s="19">
        <f t="shared" si="192"/>
        <v>0.21205750411731106</v>
      </c>
      <c r="N1073" s="19">
        <v>212.05750411731105</v>
      </c>
      <c r="O1073" s="19">
        <f t="shared" si="193"/>
        <v>2.1205750411731106E-2</v>
      </c>
      <c r="P1073" s="19">
        <f t="shared" si="194"/>
        <v>0.19085175370557994</v>
      </c>
      <c r="R1073" s="24">
        <v>14.08</v>
      </c>
      <c r="S1073" s="24">
        <f t="shared" si="195"/>
        <v>0.29857696579717397</v>
      </c>
      <c r="U1073" s="24">
        <v>8.1999999999999993</v>
      </c>
      <c r="V1073" s="24">
        <f t="shared" si="196"/>
        <v>1.5649843803857553</v>
      </c>
      <c r="X1073" s="25">
        <f t="shared" si="197"/>
        <v>-1.2664074145885813</v>
      </c>
      <c r="AA1073" s="5">
        <v>39873</v>
      </c>
      <c r="AB1073" s="2">
        <v>24</v>
      </c>
      <c r="AC1073" s="2" t="s">
        <v>10</v>
      </c>
      <c r="AD1073" s="6" t="s">
        <v>41</v>
      </c>
      <c r="AE1073" s="2">
        <v>10</v>
      </c>
      <c r="AF1073" s="2">
        <v>15</v>
      </c>
      <c r="AG1073" s="2">
        <v>30</v>
      </c>
      <c r="AH1073" s="2">
        <v>15</v>
      </c>
      <c r="AI1073" s="2">
        <v>3</v>
      </c>
      <c r="AJ1073" s="19">
        <v>2120.5750411731105</v>
      </c>
      <c r="AK1073" s="19">
        <f t="shared" si="198"/>
        <v>0.21205750411731106</v>
      </c>
      <c r="AL1073" s="19">
        <v>212.05750411731105</v>
      </c>
      <c r="AM1073" s="19">
        <f t="shared" si="199"/>
        <v>2.1205750411731106E-2</v>
      </c>
      <c r="AN1073" s="19">
        <f t="shared" si="200"/>
        <v>0.19085175370557994</v>
      </c>
      <c r="AP1073" s="24">
        <v>14.08</v>
      </c>
      <c r="AQ1073" s="24">
        <f t="shared" si="201"/>
        <v>0.29857696579717397</v>
      </c>
      <c r="AR1073" s="24"/>
      <c r="AS1073" s="24">
        <v>8.1999999999999993</v>
      </c>
      <c r="AT1073" s="24">
        <f t="shared" si="202"/>
        <v>1.5649843803857553</v>
      </c>
      <c r="AU1073" s="24"/>
      <c r="AV1073" s="25">
        <f t="shared" si="203"/>
        <v>-1.2664074145885813</v>
      </c>
    </row>
    <row r="1074" spans="1:48" x14ac:dyDescent="0.3">
      <c r="A1074" s="2" t="s">
        <v>6</v>
      </c>
      <c r="B1074" s="2">
        <v>361</v>
      </c>
      <c r="C1074" s="5">
        <v>39873</v>
      </c>
      <c r="D1074" s="2">
        <v>24</v>
      </c>
      <c r="E1074" s="2" t="s">
        <v>10</v>
      </c>
      <c r="F1074" s="6" t="s">
        <v>41</v>
      </c>
      <c r="G1074" s="2">
        <v>10</v>
      </c>
      <c r="H1074" s="2">
        <v>15</v>
      </c>
      <c r="I1074" s="2">
        <v>20</v>
      </c>
      <c r="J1074" s="2">
        <v>12.5</v>
      </c>
      <c r="K1074" s="2">
        <v>3</v>
      </c>
      <c r="L1074" s="19">
        <v>1472.6215563702156</v>
      </c>
      <c r="M1074" s="19">
        <f t="shared" si="192"/>
        <v>0.14726215563702155</v>
      </c>
      <c r="N1074" s="19">
        <v>147.26215563702155</v>
      </c>
      <c r="O1074" s="19">
        <f t="shared" si="193"/>
        <v>1.4726215563702155E-2</v>
      </c>
      <c r="P1074" s="19">
        <f t="shared" si="194"/>
        <v>0.1325359400733194</v>
      </c>
      <c r="R1074" s="24">
        <v>14.08</v>
      </c>
      <c r="S1074" s="24">
        <f t="shared" si="195"/>
        <v>0.20734511513692636</v>
      </c>
      <c r="U1074" s="24">
        <v>8.1999999999999993</v>
      </c>
      <c r="V1074" s="24">
        <f t="shared" si="196"/>
        <v>1.0867947086012191</v>
      </c>
      <c r="X1074" s="25">
        <f t="shared" si="197"/>
        <v>-0.87944959346429274</v>
      </c>
      <c r="AA1074" s="5">
        <v>39873</v>
      </c>
      <c r="AB1074" s="2">
        <v>24</v>
      </c>
      <c r="AC1074" s="2" t="s">
        <v>10</v>
      </c>
      <c r="AD1074" s="6" t="s">
        <v>41</v>
      </c>
      <c r="AE1074" s="2">
        <v>10</v>
      </c>
      <c r="AF1074" s="2">
        <v>15</v>
      </c>
      <c r="AG1074" s="2">
        <v>20</v>
      </c>
      <c r="AH1074" s="2">
        <v>12.5</v>
      </c>
      <c r="AI1074" s="2">
        <v>3</v>
      </c>
      <c r="AJ1074" s="19">
        <v>1472.6215563702156</v>
      </c>
      <c r="AK1074" s="19">
        <f t="shared" si="198"/>
        <v>0.14726215563702155</v>
      </c>
      <c r="AL1074" s="19">
        <v>147.26215563702155</v>
      </c>
      <c r="AM1074" s="19">
        <f t="shared" si="199"/>
        <v>1.4726215563702155E-2</v>
      </c>
      <c r="AN1074" s="19">
        <f t="shared" si="200"/>
        <v>0.1325359400733194</v>
      </c>
      <c r="AP1074" s="24">
        <v>14.08</v>
      </c>
      <c r="AQ1074" s="24">
        <f t="shared" si="201"/>
        <v>0.20734511513692636</v>
      </c>
      <c r="AR1074" s="24"/>
      <c r="AS1074" s="24">
        <v>8.1999999999999993</v>
      </c>
      <c r="AT1074" s="24">
        <f t="shared" si="202"/>
        <v>1.0867947086012191</v>
      </c>
      <c r="AU1074" s="24"/>
      <c r="AV1074" s="25">
        <f t="shared" si="203"/>
        <v>-0.87944959346429274</v>
      </c>
    </row>
    <row r="1075" spans="1:48" x14ac:dyDescent="0.3">
      <c r="A1075" s="2" t="s">
        <v>6</v>
      </c>
      <c r="B1075" s="2">
        <v>361</v>
      </c>
      <c r="C1075" s="5">
        <v>39873</v>
      </c>
      <c r="D1075" s="2">
        <v>24</v>
      </c>
      <c r="E1075" s="2" t="s">
        <v>10</v>
      </c>
      <c r="F1075" s="6" t="s">
        <v>47</v>
      </c>
      <c r="G1075" s="2">
        <v>10</v>
      </c>
      <c r="H1075" s="2">
        <v>7</v>
      </c>
      <c r="I1075" s="2">
        <v>25</v>
      </c>
      <c r="J1075" s="2">
        <v>9.75</v>
      </c>
      <c r="K1075" s="2">
        <v>3</v>
      </c>
      <c r="L1075" s="19">
        <v>895.9429548956391</v>
      </c>
      <c r="M1075" s="19">
        <f t="shared" si="192"/>
        <v>8.9594295489563908E-2</v>
      </c>
      <c r="N1075" s="19">
        <v>89.594295489563919</v>
      </c>
      <c r="O1075" s="19">
        <f t="shared" si="193"/>
        <v>8.9594295489563922E-3</v>
      </c>
      <c r="P1075" s="19">
        <f t="shared" si="194"/>
        <v>8.0634865940607509E-2</v>
      </c>
      <c r="R1075" s="24">
        <v>14.08</v>
      </c>
      <c r="S1075" s="24">
        <f t="shared" si="195"/>
        <v>0.126148768049306</v>
      </c>
      <c r="U1075" s="24">
        <v>11.257627118644068</v>
      </c>
      <c r="V1075" s="24">
        <f t="shared" si="196"/>
        <v>0.90775725352121206</v>
      </c>
      <c r="X1075" s="25">
        <f t="shared" si="197"/>
        <v>-0.78160848547190609</v>
      </c>
      <c r="AA1075" s="5">
        <v>39873</v>
      </c>
      <c r="AB1075" s="2">
        <v>24</v>
      </c>
      <c r="AC1075" s="2" t="s">
        <v>10</v>
      </c>
      <c r="AD1075" s="6" t="s">
        <v>47</v>
      </c>
      <c r="AE1075" s="2">
        <v>10</v>
      </c>
      <c r="AF1075" s="2">
        <v>7</v>
      </c>
      <c r="AG1075" s="2">
        <v>25</v>
      </c>
      <c r="AH1075" s="2">
        <v>9.75</v>
      </c>
      <c r="AI1075" s="2">
        <v>3</v>
      </c>
      <c r="AJ1075" s="19">
        <v>895.9429548956391</v>
      </c>
      <c r="AK1075" s="19">
        <f t="shared" si="198"/>
        <v>8.9594295489563908E-2</v>
      </c>
      <c r="AL1075" s="19">
        <v>89.594295489563919</v>
      </c>
      <c r="AM1075" s="19">
        <f t="shared" si="199"/>
        <v>8.9594295489563922E-3</v>
      </c>
      <c r="AN1075" s="19">
        <f t="shared" si="200"/>
        <v>8.0634865940607509E-2</v>
      </c>
      <c r="AP1075" s="24">
        <v>14.08</v>
      </c>
      <c r="AQ1075" s="24">
        <f t="shared" si="201"/>
        <v>0.126148768049306</v>
      </c>
      <c r="AR1075" s="24"/>
      <c r="AS1075" s="24">
        <v>11.257627118644068</v>
      </c>
      <c r="AT1075" s="24">
        <f t="shared" si="202"/>
        <v>0.90775725352121206</v>
      </c>
      <c r="AU1075" s="24"/>
      <c r="AV1075" s="25">
        <f t="shared" si="203"/>
        <v>-0.78160848547190609</v>
      </c>
    </row>
    <row r="1076" spans="1:48" x14ac:dyDescent="0.3">
      <c r="A1076" s="2" t="s">
        <v>6</v>
      </c>
      <c r="B1076" s="2">
        <v>361</v>
      </c>
      <c r="C1076" s="5">
        <v>39873</v>
      </c>
      <c r="D1076" s="2">
        <v>24</v>
      </c>
      <c r="E1076" s="2" t="s">
        <v>10</v>
      </c>
      <c r="F1076" s="6" t="s">
        <v>47</v>
      </c>
      <c r="G1076" s="2">
        <v>20</v>
      </c>
      <c r="H1076" s="2">
        <v>10</v>
      </c>
      <c r="I1076" s="2">
        <v>15</v>
      </c>
      <c r="J1076" s="2">
        <v>8.75</v>
      </c>
      <c r="K1076" s="2">
        <v>3</v>
      </c>
      <c r="L1076" s="19">
        <v>721.58456262140555</v>
      </c>
      <c r="M1076" s="19">
        <f t="shared" si="192"/>
        <v>7.2158456262140555E-2</v>
      </c>
      <c r="N1076" s="19">
        <v>144.31691252428112</v>
      </c>
      <c r="O1076" s="19">
        <f t="shared" si="193"/>
        <v>1.4431691252428111E-2</v>
      </c>
      <c r="P1076" s="19">
        <f t="shared" si="194"/>
        <v>5.7726765009712445E-2</v>
      </c>
      <c r="R1076" s="24">
        <v>14.08</v>
      </c>
      <c r="S1076" s="24">
        <f t="shared" si="195"/>
        <v>0.20319821283418782</v>
      </c>
      <c r="U1076" s="24">
        <v>11.257627118644068</v>
      </c>
      <c r="V1076" s="24">
        <f t="shared" si="196"/>
        <v>0.64986639524493228</v>
      </c>
      <c r="X1076" s="25">
        <f t="shared" si="197"/>
        <v>-0.44666818241074446</v>
      </c>
      <c r="AA1076" s="5">
        <v>39873</v>
      </c>
      <c r="AB1076" s="2">
        <v>24</v>
      </c>
      <c r="AC1076" s="2" t="s">
        <v>10</v>
      </c>
      <c r="AD1076" s="6" t="s">
        <v>47</v>
      </c>
      <c r="AE1076" s="2">
        <v>20</v>
      </c>
      <c r="AF1076" s="2">
        <v>10</v>
      </c>
      <c r="AG1076" s="2">
        <v>15</v>
      </c>
      <c r="AH1076" s="2">
        <v>8.75</v>
      </c>
      <c r="AI1076" s="2">
        <v>3</v>
      </c>
      <c r="AJ1076" s="19">
        <v>721.58456262140555</v>
      </c>
      <c r="AK1076" s="19">
        <f t="shared" si="198"/>
        <v>7.2158456262140555E-2</v>
      </c>
      <c r="AL1076" s="19">
        <v>144.31691252428112</v>
      </c>
      <c r="AM1076" s="19">
        <f t="shared" si="199"/>
        <v>1.4431691252428111E-2</v>
      </c>
      <c r="AN1076" s="19">
        <f t="shared" si="200"/>
        <v>5.7726765009712445E-2</v>
      </c>
      <c r="AP1076" s="24">
        <v>14.08</v>
      </c>
      <c r="AQ1076" s="24">
        <f t="shared" si="201"/>
        <v>0.20319821283418782</v>
      </c>
      <c r="AR1076" s="24"/>
      <c r="AS1076" s="24">
        <v>11.257627118644068</v>
      </c>
      <c r="AT1076" s="24">
        <f t="shared" si="202"/>
        <v>0.64986639524493228</v>
      </c>
      <c r="AU1076" s="24"/>
      <c r="AV1076" s="25">
        <f t="shared" si="203"/>
        <v>-0.44666818241074446</v>
      </c>
    </row>
    <row r="1077" spans="1:48" x14ac:dyDescent="0.3">
      <c r="A1077" s="2" t="s">
        <v>6</v>
      </c>
      <c r="B1077" s="2">
        <v>361</v>
      </c>
      <c r="C1077" s="5">
        <v>39873</v>
      </c>
      <c r="D1077" s="2">
        <v>24</v>
      </c>
      <c r="E1077" s="2" t="s">
        <v>10</v>
      </c>
      <c r="F1077" s="6" t="s">
        <v>41</v>
      </c>
      <c r="G1077" s="2">
        <v>20</v>
      </c>
      <c r="H1077" s="2">
        <v>15</v>
      </c>
      <c r="I1077" s="2">
        <v>20</v>
      </c>
      <c r="J1077" s="2">
        <v>12.5</v>
      </c>
      <c r="K1077" s="2">
        <v>3</v>
      </c>
      <c r="L1077" s="19">
        <v>1472.6215563702156</v>
      </c>
      <c r="M1077" s="19">
        <f t="shared" si="192"/>
        <v>0.14726215563702155</v>
      </c>
      <c r="N1077" s="19">
        <v>294.5243112740431</v>
      </c>
      <c r="O1077" s="19">
        <f t="shared" si="193"/>
        <v>2.945243112740431E-2</v>
      </c>
      <c r="P1077" s="19">
        <f t="shared" si="194"/>
        <v>0.11780972450961724</v>
      </c>
      <c r="R1077" s="24">
        <v>14.08</v>
      </c>
      <c r="S1077" s="24">
        <f t="shared" si="195"/>
        <v>0.41469023027385271</v>
      </c>
      <c r="U1077" s="24">
        <v>8.1999999999999993</v>
      </c>
      <c r="V1077" s="24">
        <f t="shared" si="196"/>
        <v>0.96603974097886125</v>
      </c>
      <c r="X1077" s="25">
        <f t="shared" si="197"/>
        <v>-0.55134951070500859</v>
      </c>
      <c r="AA1077" s="5">
        <v>39873</v>
      </c>
      <c r="AB1077" s="2">
        <v>24</v>
      </c>
      <c r="AC1077" s="2" t="s">
        <v>10</v>
      </c>
      <c r="AD1077" s="6" t="s">
        <v>41</v>
      </c>
      <c r="AE1077" s="2">
        <v>20</v>
      </c>
      <c r="AF1077" s="2">
        <v>15</v>
      </c>
      <c r="AG1077" s="2">
        <v>20</v>
      </c>
      <c r="AH1077" s="2">
        <v>12.5</v>
      </c>
      <c r="AI1077" s="2">
        <v>3</v>
      </c>
      <c r="AJ1077" s="19">
        <v>1472.6215563702156</v>
      </c>
      <c r="AK1077" s="19">
        <f t="shared" si="198"/>
        <v>0.14726215563702155</v>
      </c>
      <c r="AL1077" s="19">
        <v>294.5243112740431</v>
      </c>
      <c r="AM1077" s="19">
        <f t="shared" si="199"/>
        <v>2.945243112740431E-2</v>
      </c>
      <c r="AN1077" s="19">
        <f t="shared" si="200"/>
        <v>0.11780972450961724</v>
      </c>
      <c r="AP1077" s="24">
        <v>14.08</v>
      </c>
      <c r="AQ1077" s="24">
        <f t="shared" si="201"/>
        <v>0.41469023027385271</v>
      </c>
      <c r="AR1077" s="24"/>
      <c r="AS1077" s="24">
        <v>8.1999999999999993</v>
      </c>
      <c r="AT1077" s="24">
        <f t="shared" si="202"/>
        <v>0.96603974097886125</v>
      </c>
      <c r="AU1077" s="24"/>
      <c r="AV1077" s="25">
        <f t="shared" si="203"/>
        <v>-0.55134951070500859</v>
      </c>
    </row>
    <row r="1078" spans="1:48" x14ac:dyDescent="0.3">
      <c r="A1078" s="2" t="s">
        <v>6</v>
      </c>
      <c r="B1078" s="2">
        <v>361</v>
      </c>
      <c r="C1078" s="5">
        <v>39873</v>
      </c>
      <c r="D1078" s="2">
        <v>24</v>
      </c>
      <c r="E1078" s="2" t="s">
        <v>10</v>
      </c>
      <c r="F1078" s="6" t="s">
        <v>41</v>
      </c>
      <c r="G1078" s="2">
        <v>20</v>
      </c>
      <c r="H1078" s="2">
        <v>20</v>
      </c>
      <c r="I1078" s="2">
        <v>25</v>
      </c>
      <c r="J1078" s="2">
        <v>16.25</v>
      </c>
      <c r="K1078" s="2">
        <v>3</v>
      </c>
      <c r="L1078" s="19">
        <v>2488.7304302656644</v>
      </c>
      <c r="M1078" s="19">
        <f t="shared" si="192"/>
        <v>0.24887304302656643</v>
      </c>
      <c r="N1078" s="19">
        <v>497.7460860531329</v>
      </c>
      <c r="O1078" s="19">
        <f t="shared" si="193"/>
        <v>4.9774608605313291E-2</v>
      </c>
      <c r="P1078" s="19">
        <f t="shared" si="194"/>
        <v>0.19909843442125313</v>
      </c>
      <c r="R1078" s="24">
        <v>14.08</v>
      </c>
      <c r="S1078" s="24">
        <f t="shared" si="195"/>
        <v>0.70082648916281109</v>
      </c>
      <c r="U1078" s="24">
        <v>8.1999999999999993</v>
      </c>
      <c r="V1078" s="24">
        <f t="shared" si="196"/>
        <v>1.6326071622542755</v>
      </c>
      <c r="X1078" s="25">
        <f t="shared" si="197"/>
        <v>-0.9317806730914644</v>
      </c>
      <c r="AA1078" s="5">
        <v>39873</v>
      </c>
      <c r="AB1078" s="2">
        <v>24</v>
      </c>
      <c r="AC1078" s="2" t="s">
        <v>10</v>
      </c>
      <c r="AD1078" s="6" t="s">
        <v>41</v>
      </c>
      <c r="AE1078" s="2">
        <v>20</v>
      </c>
      <c r="AF1078" s="2">
        <v>20</v>
      </c>
      <c r="AG1078" s="2">
        <v>25</v>
      </c>
      <c r="AH1078" s="2">
        <v>16.25</v>
      </c>
      <c r="AI1078" s="2">
        <v>3</v>
      </c>
      <c r="AJ1078" s="19">
        <v>2488.7304302656644</v>
      </c>
      <c r="AK1078" s="19">
        <f t="shared" si="198"/>
        <v>0.24887304302656643</v>
      </c>
      <c r="AL1078" s="19">
        <v>497.7460860531329</v>
      </c>
      <c r="AM1078" s="19">
        <f t="shared" si="199"/>
        <v>4.9774608605313291E-2</v>
      </c>
      <c r="AN1078" s="19">
        <f t="shared" si="200"/>
        <v>0.19909843442125313</v>
      </c>
      <c r="AP1078" s="24">
        <v>14.08</v>
      </c>
      <c r="AQ1078" s="24">
        <f t="shared" si="201"/>
        <v>0.70082648916281109</v>
      </c>
      <c r="AR1078" s="24"/>
      <c r="AS1078" s="24">
        <v>8.1999999999999993</v>
      </c>
      <c r="AT1078" s="24">
        <f t="shared" si="202"/>
        <v>1.6326071622542755</v>
      </c>
      <c r="AU1078" s="24"/>
      <c r="AV1078" s="25">
        <f t="shared" si="203"/>
        <v>-0.9317806730914644</v>
      </c>
    </row>
    <row r="1079" spans="1:48" x14ac:dyDescent="0.3">
      <c r="A1079" s="2" t="s">
        <v>6</v>
      </c>
      <c r="B1079" s="2">
        <v>361</v>
      </c>
      <c r="C1079" s="5">
        <v>39873</v>
      </c>
      <c r="D1079" s="2">
        <v>24</v>
      </c>
      <c r="E1079" s="2" t="s">
        <v>10</v>
      </c>
      <c r="F1079" s="6" t="s">
        <v>41</v>
      </c>
      <c r="G1079" s="2">
        <v>10</v>
      </c>
      <c r="H1079" s="2">
        <v>15</v>
      </c>
      <c r="I1079" s="2">
        <v>15</v>
      </c>
      <c r="J1079" s="2">
        <v>11.25</v>
      </c>
      <c r="K1079" s="2">
        <v>3</v>
      </c>
      <c r="L1079" s="19">
        <v>1192.8234606598746</v>
      </c>
      <c r="M1079" s="19">
        <f t="shared" si="192"/>
        <v>0.11928234606598746</v>
      </c>
      <c r="N1079" s="19">
        <v>119.28234606598747</v>
      </c>
      <c r="O1079" s="19">
        <f t="shared" si="193"/>
        <v>1.1928234606598746E-2</v>
      </c>
      <c r="P1079" s="19">
        <f t="shared" si="194"/>
        <v>0.10735411145938872</v>
      </c>
      <c r="R1079" s="24">
        <v>14.08</v>
      </c>
      <c r="S1079" s="24">
        <f t="shared" si="195"/>
        <v>0.16794954326091036</v>
      </c>
      <c r="U1079" s="24">
        <v>8.1999999999999993</v>
      </c>
      <c r="V1079" s="24">
        <f t="shared" si="196"/>
        <v>0.88030371396698748</v>
      </c>
      <c r="X1079" s="25">
        <f t="shared" si="197"/>
        <v>-0.71235417070607709</v>
      </c>
      <c r="AA1079" s="5">
        <v>39873</v>
      </c>
      <c r="AB1079" s="2">
        <v>24</v>
      </c>
      <c r="AC1079" s="2" t="s">
        <v>10</v>
      </c>
      <c r="AD1079" s="6" t="s">
        <v>41</v>
      </c>
      <c r="AE1079" s="2">
        <v>10</v>
      </c>
      <c r="AF1079" s="2">
        <v>15</v>
      </c>
      <c r="AG1079" s="2">
        <v>15</v>
      </c>
      <c r="AH1079" s="2">
        <v>11.25</v>
      </c>
      <c r="AI1079" s="2">
        <v>3</v>
      </c>
      <c r="AJ1079" s="19">
        <v>1192.8234606598746</v>
      </c>
      <c r="AK1079" s="19">
        <f t="shared" si="198"/>
        <v>0.11928234606598746</v>
      </c>
      <c r="AL1079" s="19">
        <v>119.28234606598747</v>
      </c>
      <c r="AM1079" s="19">
        <f t="shared" si="199"/>
        <v>1.1928234606598746E-2</v>
      </c>
      <c r="AN1079" s="19">
        <f t="shared" si="200"/>
        <v>0.10735411145938872</v>
      </c>
      <c r="AP1079" s="24">
        <v>14.08</v>
      </c>
      <c r="AQ1079" s="24">
        <f t="shared" si="201"/>
        <v>0.16794954326091036</v>
      </c>
      <c r="AR1079" s="24"/>
      <c r="AS1079" s="24">
        <v>8.1999999999999993</v>
      </c>
      <c r="AT1079" s="24">
        <f t="shared" si="202"/>
        <v>0.88030371396698748</v>
      </c>
      <c r="AU1079" s="24"/>
      <c r="AV1079" s="25">
        <f t="shared" si="203"/>
        <v>-0.71235417070607709</v>
      </c>
    </row>
    <row r="1080" spans="1:48" x14ac:dyDescent="0.3">
      <c r="A1080" s="2" t="s">
        <v>6</v>
      </c>
      <c r="B1080" s="2">
        <v>361</v>
      </c>
      <c r="C1080" s="5">
        <v>39873</v>
      </c>
      <c r="D1080" s="2">
        <v>24</v>
      </c>
      <c r="E1080" s="2" t="s">
        <v>10</v>
      </c>
      <c r="F1080" s="6" t="s">
        <v>41</v>
      </c>
      <c r="G1080" s="2">
        <v>20</v>
      </c>
      <c r="H1080" s="2">
        <v>50</v>
      </c>
      <c r="I1080" s="2">
        <v>85</v>
      </c>
      <c r="J1080" s="2">
        <v>46.25</v>
      </c>
      <c r="K1080" s="2">
        <v>3</v>
      </c>
      <c r="L1080" s="19">
        <v>20160.189106708251</v>
      </c>
      <c r="M1080" s="19">
        <f t="shared" si="192"/>
        <v>2.0160189106708253</v>
      </c>
      <c r="N1080" s="19">
        <v>4032.0378213416502</v>
      </c>
      <c r="O1080" s="19">
        <f t="shared" si="193"/>
        <v>0.40320378213416502</v>
      </c>
      <c r="P1080" s="19">
        <f t="shared" si="194"/>
        <v>1.6128151285366603</v>
      </c>
      <c r="R1080" s="24">
        <v>14.08</v>
      </c>
      <c r="S1080" s="24">
        <f t="shared" si="195"/>
        <v>5.6771092524490436</v>
      </c>
      <c r="U1080" s="24">
        <v>8.1999999999999993</v>
      </c>
      <c r="V1080" s="24">
        <f t="shared" si="196"/>
        <v>13.225084054000613</v>
      </c>
      <c r="X1080" s="25">
        <f t="shared" si="197"/>
        <v>-7.5479748015515691</v>
      </c>
      <c r="AA1080" s="5">
        <v>39873</v>
      </c>
      <c r="AB1080" s="2">
        <v>24</v>
      </c>
      <c r="AC1080" s="2" t="s">
        <v>10</v>
      </c>
      <c r="AD1080" s="6" t="s">
        <v>41</v>
      </c>
      <c r="AE1080" s="2">
        <v>20</v>
      </c>
      <c r="AF1080" s="2">
        <v>50</v>
      </c>
      <c r="AG1080" s="2">
        <v>85</v>
      </c>
      <c r="AH1080" s="2">
        <v>46.25</v>
      </c>
      <c r="AI1080" s="2">
        <v>3</v>
      </c>
      <c r="AJ1080" s="19">
        <v>20160.189106708251</v>
      </c>
      <c r="AK1080" s="19">
        <f t="shared" si="198"/>
        <v>2.0160189106708253</v>
      </c>
      <c r="AL1080" s="19">
        <v>4032.0378213416502</v>
      </c>
      <c r="AM1080" s="19">
        <f t="shared" si="199"/>
        <v>0.40320378213416502</v>
      </c>
      <c r="AN1080" s="19">
        <f t="shared" si="200"/>
        <v>1.6128151285366603</v>
      </c>
      <c r="AP1080" s="24">
        <v>14.08</v>
      </c>
      <c r="AQ1080" s="24">
        <f t="shared" si="201"/>
        <v>5.6771092524490436</v>
      </c>
      <c r="AR1080" s="24"/>
      <c r="AS1080" s="24">
        <v>8.1999999999999993</v>
      </c>
      <c r="AT1080" s="24">
        <f t="shared" si="202"/>
        <v>13.225084054000613</v>
      </c>
      <c r="AU1080" s="24"/>
      <c r="AV1080" s="25">
        <f t="shared" si="203"/>
        <v>-7.5479748015515691</v>
      </c>
    </row>
    <row r="1081" spans="1:48" x14ac:dyDescent="0.3">
      <c r="A1081" s="2" t="s">
        <v>6</v>
      </c>
      <c r="B1081" s="2">
        <v>361</v>
      </c>
      <c r="C1081" s="5">
        <v>39873</v>
      </c>
      <c r="D1081" s="2">
        <v>24</v>
      </c>
      <c r="E1081" s="2" t="s">
        <v>10</v>
      </c>
      <c r="F1081" s="6" t="s">
        <v>41</v>
      </c>
      <c r="G1081" s="2">
        <v>20</v>
      </c>
      <c r="H1081" s="2">
        <v>25</v>
      </c>
      <c r="I1081" s="2">
        <v>45</v>
      </c>
      <c r="J1081" s="2">
        <v>23.75</v>
      </c>
      <c r="K1081" s="2">
        <v>3</v>
      </c>
      <c r="L1081" s="19">
        <v>5316.1638184964777</v>
      </c>
      <c r="M1081" s="19">
        <f t="shared" si="192"/>
        <v>0.53161638184964777</v>
      </c>
      <c r="N1081" s="19">
        <v>1063.2327636992957</v>
      </c>
      <c r="O1081" s="19">
        <f t="shared" si="193"/>
        <v>0.10632327636992957</v>
      </c>
      <c r="P1081" s="19">
        <f t="shared" si="194"/>
        <v>0.42529310547971821</v>
      </c>
      <c r="R1081" s="24">
        <v>14.08</v>
      </c>
      <c r="S1081" s="24">
        <f t="shared" si="195"/>
        <v>1.4970317312886083</v>
      </c>
      <c r="U1081" s="24">
        <v>8.1999999999999993</v>
      </c>
      <c r="V1081" s="24">
        <f t="shared" si="196"/>
        <v>3.4874034649336889</v>
      </c>
      <c r="X1081" s="25">
        <f t="shared" si="197"/>
        <v>-1.9903717336450806</v>
      </c>
      <c r="AA1081" s="5">
        <v>39873</v>
      </c>
      <c r="AB1081" s="2">
        <v>24</v>
      </c>
      <c r="AC1081" s="2" t="s">
        <v>10</v>
      </c>
      <c r="AD1081" s="6" t="s">
        <v>41</v>
      </c>
      <c r="AE1081" s="2">
        <v>20</v>
      </c>
      <c r="AF1081" s="2">
        <v>25</v>
      </c>
      <c r="AG1081" s="2">
        <v>45</v>
      </c>
      <c r="AH1081" s="2">
        <v>23.75</v>
      </c>
      <c r="AI1081" s="2">
        <v>3</v>
      </c>
      <c r="AJ1081" s="19">
        <v>5316.1638184964777</v>
      </c>
      <c r="AK1081" s="19">
        <f t="shared" si="198"/>
        <v>0.53161638184964777</v>
      </c>
      <c r="AL1081" s="19">
        <v>1063.2327636992957</v>
      </c>
      <c r="AM1081" s="19">
        <f t="shared" si="199"/>
        <v>0.10632327636992957</v>
      </c>
      <c r="AN1081" s="19">
        <f t="shared" si="200"/>
        <v>0.42529310547971821</v>
      </c>
      <c r="AP1081" s="24">
        <v>14.08</v>
      </c>
      <c r="AQ1081" s="24">
        <f t="shared" si="201"/>
        <v>1.4970317312886083</v>
      </c>
      <c r="AR1081" s="24"/>
      <c r="AS1081" s="24">
        <v>8.1999999999999993</v>
      </c>
      <c r="AT1081" s="24">
        <f t="shared" si="202"/>
        <v>3.4874034649336889</v>
      </c>
      <c r="AU1081" s="24"/>
      <c r="AV1081" s="25">
        <f t="shared" si="203"/>
        <v>-1.9903717336450806</v>
      </c>
    </row>
    <row r="1082" spans="1:48" x14ac:dyDescent="0.3">
      <c r="A1082" s="2" t="s">
        <v>6</v>
      </c>
      <c r="B1082" s="2">
        <v>361</v>
      </c>
      <c r="C1082" s="5">
        <v>39873</v>
      </c>
      <c r="D1082" s="2">
        <v>24</v>
      </c>
      <c r="E1082" s="2" t="s">
        <v>10</v>
      </c>
      <c r="F1082" s="6" t="s">
        <v>41</v>
      </c>
      <c r="G1082" s="2">
        <v>0</v>
      </c>
      <c r="H1082" s="2">
        <v>30</v>
      </c>
      <c r="I1082" s="2">
        <v>40</v>
      </c>
      <c r="J1082" s="2">
        <v>25</v>
      </c>
      <c r="K1082" s="2">
        <v>3</v>
      </c>
      <c r="L1082" s="19">
        <v>5890.4862254808622</v>
      </c>
      <c r="M1082" s="19">
        <f t="shared" si="192"/>
        <v>0.58904862254808621</v>
      </c>
      <c r="N1082" s="19">
        <v>0</v>
      </c>
      <c r="O1082" s="19">
        <f t="shared" si="193"/>
        <v>0</v>
      </c>
      <c r="P1082" s="19">
        <f t="shared" si="194"/>
        <v>0.58904862254808621</v>
      </c>
      <c r="R1082" s="24">
        <v>14.08</v>
      </c>
      <c r="S1082" s="24">
        <f t="shared" si="195"/>
        <v>0</v>
      </c>
      <c r="U1082" s="24">
        <v>8.1999999999999993</v>
      </c>
      <c r="V1082" s="24">
        <f t="shared" si="196"/>
        <v>4.8301987048943067</v>
      </c>
      <c r="X1082" s="25">
        <f t="shared" si="197"/>
        <v>-4.8301987048943067</v>
      </c>
      <c r="AA1082" s="5">
        <v>39873</v>
      </c>
      <c r="AB1082" s="2">
        <v>24</v>
      </c>
      <c r="AC1082" s="2" t="s">
        <v>10</v>
      </c>
      <c r="AD1082" s="6" t="s">
        <v>41</v>
      </c>
      <c r="AE1082" s="2">
        <v>0</v>
      </c>
      <c r="AF1082" s="2">
        <v>30</v>
      </c>
      <c r="AG1082" s="2">
        <v>40</v>
      </c>
      <c r="AH1082" s="2">
        <v>25</v>
      </c>
      <c r="AI1082" s="2">
        <v>3</v>
      </c>
      <c r="AJ1082" s="19">
        <v>5890.4862254808622</v>
      </c>
      <c r="AK1082" s="19">
        <f t="shared" si="198"/>
        <v>0.58904862254808621</v>
      </c>
      <c r="AL1082" s="19">
        <v>0</v>
      </c>
      <c r="AM1082" s="19">
        <f t="shared" si="199"/>
        <v>0</v>
      </c>
      <c r="AN1082" s="19">
        <f t="shared" si="200"/>
        <v>0.58904862254808621</v>
      </c>
      <c r="AP1082" s="24">
        <v>14.08</v>
      </c>
      <c r="AQ1082" s="24">
        <f t="shared" si="201"/>
        <v>0</v>
      </c>
      <c r="AR1082" s="24"/>
      <c r="AS1082" s="24">
        <v>8.1999999999999993</v>
      </c>
      <c r="AT1082" s="24">
        <f t="shared" si="202"/>
        <v>4.8301987048943067</v>
      </c>
      <c r="AU1082" s="24"/>
      <c r="AV1082" s="25">
        <f t="shared" si="203"/>
        <v>-4.8301987048943067</v>
      </c>
    </row>
    <row r="1083" spans="1:48" x14ac:dyDescent="0.3">
      <c r="A1083" s="2" t="s">
        <v>6</v>
      </c>
      <c r="B1083" s="2">
        <v>361</v>
      </c>
      <c r="C1083" s="5">
        <v>39873</v>
      </c>
      <c r="D1083" s="2">
        <v>24</v>
      </c>
      <c r="E1083" s="2" t="s">
        <v>10</v>
      </c>
      <c r="F1083" s="6" t="s">
        <v>41</v>
      </c>
      <c r="G1083" s="2">
        <v>0</v>
      </c>
      <c r="H1083" s="2">
        <v>12</v>
      </c>
      <c r="I1083" s="2">
        <v>25</v>
      </c>
      <c r="J1083" s="2">
        <v>12.25</v>
      </c>
      <c r="K1083" s="2">
        <v>3</v>
      </c>
      <c r="L1083" s="19">
        <v>1414.3057427379549</v>
      </c>
      <c r="M1083" s="19">
        <f t="shared" si="192"/>
        <v>0.14143057427379549</v>
      </c>
      <c r="N1083" s="19">
        <v>0</v>
      </c>
      <c r="O1083" s="19">
        <f t="shared" si="193"/>
        <v>0</v>
      </c>
      <c r="P1083" s="19">
        <f t="shared" si="194"/>
        <v>0.14143057427379549</v>
      </c>
      <c r="R1083" s="24">
        <v>14.08</v>
      </c>
      <c r="S1083" s="24">
        <f t="shared" si="195"/>
        <v>0</v>
      </c>
      <c r="U1083" s="24">
        <v>8.1999999999999993</v>
      </c>
      <c r="V1083" s="24">
        <f t="shared" si="196"/>
        <v>1.159730709045123</v>
      </c>
      <c r="X1083" s="25">
        <f t="shared" si="197"/>
        <v>-1.159730709045123</v>
      </c>
      <c r="AA1083" s="5">
        <v>39873</v>
      </c>
      <c r="AB1083" s="2">
        <v>24</v>
      </c>
      <c r="AC1083" s="2" t="s">
        <v>10</v>
      </c>
      <c r="AD1083" s="6" t="s">
        <v>41</v>
      </c>
      <c r="AE1083" s="2">
        <v>0</v>
      </c>
      <c r="AF1083" s="2">
        <v>12</v>
      </c>
      <c r="AG1083" s="2">
        <v>25</v>
      </c>
      <c r="AH1083" s="2">
        <v>12.25</v>
      </c>
      <c r="AI1083" s="2">
        <v>3</v>
      </c>
      <c r="AJ1083" s="19">
        <v>1414.3057427379549</v>
      </c>
      <c r="AK1083" s="19">
        <f t="shared" si="198"/>
        <v>0.14143057427379549</v>
      </c>
      <c r="AL1083" s="19">
        <v>0</v>
      </c>
      <c r="AM1083" s="19">
        <f t="shared" si="199"/>
        <v>0</v>
      </c>
      <c r="AN1083" s="19">
        <f t="shared" si="200"/>
        <v>0.14143057427379549</v>
      </c>
      <c r="AP1083" s="24">
        <v>14.08</v>
      </c>
      <c r="AQ1083" s="24">
        <f t="shared" si="201"/>
        <v>0</v>
      </c>
      <c r="AR1083" s="24"/>
      <c r="AS1083" s="24">
        <v>8.1999999999999993</v>
      </c>
      <c r="AT1083" s="24">
        <f t="shared" si="202"/>
        <v>1.159730709045123</v>
      </c>
      <c r="AU1083" s="24"/>
      <c r="AV1083" s="25">
        <f t="shared" si="203"/>
        <v>-1.159730709045123</v>
      </c>
    </row>
    <row r="1084" spans="1:48" x14ac:dyDescent="0.3">
      <c r="A1084" s="2" t="s">
        <v>6</v>
      </c>
      <c r="B1084" s="2">
        <v>361</v>
      </c>
      <c r="C1084" s="5">
        <v>39873</v>
      </c>
      <c r="D1084" s="2">
        <v>24</v>
      </c>
      <c r="E1084" s="2" t="s">
        <v>10</v>
      </c>
      <c r="F1084" s="6" t="s">
        <v>41</v>
      </c>
      <c r="G1084" s="2">
        <v>30</v>
      </c>
      <c r="H1084" s="2">
        <v>15</v>
      </c>
      <c r="I1084" s="2">
        <v>30</v>
      </c>
      <c r="J1084" s="2">
        <v>15</v>
      </c>
      <c r="K1084" s="2">
        <v>3</v>
      </c>
      <c r="L1084" s="19">
        <v>2120.5750411731105</v>
      </c>
      <c r="M1084" s="19">
        <f t="shared" si="192"/>
        <v>0.21205750411731106</v>
      </c>
      <c r="N1084" s="19">
        <v>636.17251235193316</v>
      </c>
      <c r="O1084" s="19">
        <f t="shared" si="193"/>
        <v>6.3617251235193323E-2</v>
      </c>
      <c r="P1084" s="19">
        <f t="shared" si="194"/>
        <v>0.14844025288211773</v>
      </c>
      <c r="R1084" s="24">
        <v>14.08</v>
      </c>
      <c r="S1084" s="24">
        <f t="shared" si="195"/>
        <v>0.89573089739152201</v>
      </c>
      <c r="U1084" s="24">
        <v>8.1999999999999993</v>
      </c>
      <c r="V1084" s="24">
        <f t="shared" si="196"/>
        <v>1.2172100736333653</v>
      </c>
      <c r="X1084" s="25">
        <f t="shared" si="197"/>
        <v>-0.3214791762418433</v>
      </c>
      <c r="AA1084" s="5">
        <v>39873</v>
      </c>
      <c r="AB1084" s="2">
        <v>24</v>
      </c>
      <c r="AC1084" s="2" t="s">
        <v>10</v>
      </c>
      <c r="AD1084" s="6" t="s">
        <v>41</v>
      </c>
      <c r="AE1084" s="2">
        <v>30</v>
      </c>
      <c r="AF1084" s="2">
        <v>15</v>
      </c>
      <c r="AG1084" s="2">
        <v>30</v>
      </c>
      <c r="AH1084" s="2">
        <v>15</v>
      </c>
      <c r="AI1084" s="2">
        <v>3</v>
      </c>
      <c r="AJ1084" s="19">
        <v>2120.5750411731105</v>
      </c>
      <c r="AK1084" s="19">
        <f t="shared" si="198"/>
        <v>0.21205750411731106</v>
      </c>
      <c r="AL1084" s="19">
        <v>636.17251235193316</v>
      </c>
      <c r="AM1084" s="19">
        <f t="shared" si="199"/>
        <v>6.3617251235193323E-2</v>
      </c>
      <c r="AN1084" s="19">
        <f t="shared" si="200"/>
        <v>0.14844025288211773</v>
      </c>
      <c r="AP1084" s="24">
        <v>14.08</v>
      </c>
      <c r="AQ1084" s="24">
        <f t="shared" si="201"/>
        <v>0.89573089739152201</v>
      </c>
      <c r="AR1084" s="24"/>
      <c r="AS1084" s="24">
        <v>8.1999999999999993</v>
      </c>
      <c r="AT1084" s="24">
        <f t="shared" si="202"/>
        <v>1.2172100736333653</v>
      </c>
      <c r="AU1084" s="24"/>
      <c r="AV1084" s="25">
        <f t="shared" si="203"/>
        <v>-0.3214791762418433</v>
      </c>
    </row>
    <row r="1085" spans="1:48" x14ac:dyDescent="0.3">
      <c r="A1085" s="2" t="s">
        <v>6</v>
      </c>
      <c r="B1085" s="2">
        <v>361</v>
      </c>
      <c r="C1085" s="5">
        <v>39873</v>
      </c>
      <c r="D1085" s="2">
        <v>24</v>
      </c>
      <c r="E1085" s="2" t="s">
        <v>10</v>
      </c>
      <c r="F1085" s="6" t="s">
        <v>41</v>
      </c>
      <c r="G1085" s="2">
        <v>10</v>
      </c>
      <c r="H1085" s="2">
        <v>28</v>
      </c>
      <c r="I1085" s="2">
        <v>55</v>
      </c>
      <c r="J1085" s="2">
        <v>27.75</v>
      </c>
      <c r="K1085" s="2">
        <v>3</v>
      </c>
      <c r="L1085" s="19">
        <v>7257.6680784149703</v>
      </c>
      <c r="M1085" s="19">
        <f t="shared" si="192"/>
        <v>0.72576680784149705</v>
      </c>
      <c r="N1085" s="19">
        <v>725.7668078414971</v>
      </c>
      <c r="O1085" s="19">
        <f t="shared" si="193"/>
        <v>7.2576680784149708E-2</v>
      </c>
      <c r="P1085" s="19">
        <f t="shared" si="194"/>
        <v>0.65319012705734736</v>
      </c>
      <c r="R1085" s="24">
        <v>14.08</v>
      </c>
      <c r="S1085" s="24">
        <f t="shared" si="195"/>
        <v>1.021879665440828</v>
      </c>
      <c r="U1085" s="24">
        <v>8.1999999999999993</v>
      </c>
      <c r="V1085" s="24">
        <f t="shared" si="196"/>
        <v>5.3561590418702476</v>
      </c>
      <c r="X1085" s="25">
        <f t="shared" si="197"/>
        <v>-4.3342793764294196</v>
      </c>
      <c r="AA1085" s="5">
        <v>39873</v>
      </c>
      <c r="AB1085" s="2">
        <v>24</v>
      </c>
      <c r="AC1085" s="2" t="s">
        <v>10</v>
      </c>
      <c r="AD1085" s="6" t="s">
        <v>41</v>
      </c>
      <c r="AE1085" s="2">
        <v>10</v>
      </c>
      <c r="AF1085" s="2">
        <v>28</v>
      </c>
      <c r="AG1085" s="2">
        <v>55</v>
      </c>
      <c r="AH1085" s="2">
        <v>27.75</v>
      </c>
      <c r="AI1085" s="2">
        <v>3</v>
      </c>
      <c r="AJ1085" s="19">
        <v>7257.6680784149703</v>
      </c>
      <c r="AK1085" s="19">
        <f t="shared" si="198"/>
        <v>0.72576680784149705</v>
      </c>
      <c r="AL1085" s="19">
        <v>725.7668078414971</v>
      </c>
      <c r="AM1085" s="19">
        <f t="shared" si="199"/>
        <v>7.2576680784149708E-2</v>
      </c>
      <c r="AN1085" s="19">
        <f t="shared" si="200"/>
        <v>0.65319012705734736</v>
      </c>
      <c r="AP1085" s="24">
        <v>14.08</v>
      </c>
      <c r="AQ1085" s="24">
        <f t="shared" si="201"/>
        <v>1.021879665440828</v>
      </c>
      <c r="AR1085" s="24"/>
      <c r="AS1085" s="24">
        <v>8.1999999999999993</v>
      </c>
      <c r="AT1085" s="24">
        <f t="shared" si="202"/>
        <v>5.3561590418702476</v>
      </c>
      <c r="AU1085" s="24"/>
      <c r="AV1085" s="25">
        <f t="shared" si="203"/>
        <v>-4.3342793764294196</v>
      </c>
    </row>
    <row r="1086" spans="1:48" x14ac:dyDescent="0.3">
      <c r="A1086" s="2" t="s">
        <v>6</v>
      </c>
      <c r="B1086" s="2">
        <v>361</v>
      </c>
      <c r="C1086" s="5">
        <v>39873</v>
      </c>
      <c r="D1086" s="2">
        <v>24</v>
      </c>
      <c r="E1086" s="2" t="s">
        <v>10</v>
      </c>
      <c r="F1086" s="6" t="s">
        <v>41</v>
      </c>
      <c r="G1086" s="2">
        <v>20</v>
      </c>
      <c r="H1086" s="2">
        <v>35</v>
      </c>
      <c r="I1086" s="2">
        <v>70</v>
      </c>
      <c r="J1086" s="2">
        <v>35</v>
      </c>
      <c r="K1086" s="2">
        <v>3</v>
      </c>
      <c r="L1086" s="19">
        <v>11545.353001942489</v>
      </c>
      <c r="M1086" s="19">
        <f t="shared" si="192"/>
        <v>1.1545353001942489</v>
      </c>
      <c r="N1086" s="19">
        <v>2309.070600388498</v>
      </c>
      <c r="O1086" s="19">
        <f t="shared" si="193"/>
        <v>0.23090706003884978</v>
      </c>
      <c r="P1086" s="19">
        <f t="shared" si="194"/>
        <v>0.92362824015539913</v>
      </c>
      <c r="R1086" s="24">
        <v>14.08</v>
      </c>
      <c r="S1086" s="24">
        <f t="shared" si="195"/>
        <v>3.2511714053470051</v>
      </c>
      <c r="U1086" s="24">
        <v>8.1999999999999993</v>
      </c>
      <c r="V1086" s="24">
        <f t="shared" si="196"/>
        <v>7.5737515692742718</v>
      </c>
      <c r="X1086" s="25">
        <f t="shared" si="197"/>
        <v>-4.3225801639272667</v>
      </c>
      <c r="AA1086" s="5">
        <v>39873</v>
      </c>
      <c r="AB1086" s="2">
        <v>24</v>
      </c>
      <c r="AC1086" s="2" t="s">
        <v>10</v>
      </c>
      <c r="AD1086" s="6" t="s">
        <v>41</v>
      </c>
      <c r="AE1086" s="2">
        <v>20</v>
      </c>
      <c r="AF1086" s="2">
        <v>35</v>
      </c>
      <c r="AG1086" s="2">
        <v>70</v>
      </c>
      <c r="AH1086" s="2">
        <v>35</v>
      </c>
      <c r="AI1086" s="2">
        <v>3</v>
      </c>
      <c r="AJ1086" s="19">
        <v>11545.353001942489</v>
      </c>
      <c r="AK1086" s="19">
        <f t="shared" si="198"/>
        <v>1.1545353001942489</v>
      </c>
      <c r="AL1086" s="19">
        <v>2309.070600388498</v>
      </c>
      <c r="AM1086" s="19">
        <f t="shared" si="199"/>
        <v>0.23090706003884978</v>
      </c>
      <c r="AN1086" s="19">
        <f t="shared" si="200"/>
        <v>0.92362824015539913</v>
      </c>
      <c r="AP1086" s="24">
        <v>14.08</v>
      </c>
      <c r="AQ1086" s="24">
        <f t="shared" si="201"/>
        <v>3.2511714053470051</v>
      </c>
      <c r="AR1086" s="24"/>
      <c r="AS1086" s="24">
        <v>8.1999999999999993</v>
      </c>
      <c r="AT1086" s="24">
        <f t="shared" si="202"/>
        <v>7.5737515692742718</v>
      </c>
      <c r="AU1086" s="24"/>
      <c r="AV1086" s="25">
        <f t="shared" si="203"/>
        <v>-4.3225801639272667</v>
      </c>
    </row>
    <row r="1087" spans="1:48" x14ac:dyDescent="0.3">
      <c r="A1087" s="2" t="s">
        <v>6</v>
      </c>
      <c r="B1087" s="2">
        <v>361</v>
      </c>
      <c r="C1087" s="5">
        <v>39873</v>
      </c>
      <c r="D1087" s="2">
        <v>24</v>
      </c>
      <c r="E1087" s="2" t="s">
        <v>10</v>
      </c>
      <c r="F1087" s="6" t="s">
        <v>44</v>
      </c>
      <c r="G1087" s="2">
        <v>80</v>
      </c>
      <c r="H1087" s="2">
        <v>13</v>
      </c>
      <c r="I1087" s="2">
        <v>15</v>
      </c>
      <c r="J1087" s="2">
        <v>10.25</v>
      </c>
      <c r="K1087" s="2">
        <v>2</v>
      </c>
      <c r="L1087" s="19">
        <v>660.12715633555524</v>
      </c>
      <c r="M1087" s="19">
        <f t="shared" si="192"/>
        <v>6.6012715633555527E-2</v>
      </c>
      <c r="N1087" s="19">
        <v>528.10172506844424</v>
      </c>
      <c r="O1087" s="19">
        <f t="shared" si="193"/>
        <v>5.2810172506844423E-2</v>
      </c>
      <c r="P1087" s="19">
        <f t="shared" si="194"/>
        <v>1.3202543126711104E-2</v>
      </c>
      <c r="R1087" s="24">
        <v>14.08</v>
      </c>
      <c r="S1087" s="24">
        <f t="shared" si="195"/>
        <v>0.7435672288963695</v>
      </c>
      <c r="U1087" s="24">
        <v>9.0675767918088734</v>
      </c>
      <c r="V1087" s="24">
        <f t="shared" si="196"/>
        <v>0.11971507364862137</v>
      </c>
      <c r="X1087" s="25">
        <f t="shared" si="197"/>
        <v>0.62385215524774817</v>
      </c>
      <c r="AA1087" s="5">
        <v>39873</v>
      </c>
      <c r="AB1087" s="2">
        <v>24</v>
      </c>
      <c r="AC1087" s="2" t="s">
        <v>10</v>
      </c>
      <c r="AD1087" s="6" t="s">
        <v>44</v>
      </c>
      <c r="AE1087" s="2">
        <v>80</v>
      </c>
      <c r="AF1087" s="2">
        <v>13</v>
      </c>
      <c r="AG1087" s="2">
        <v>15</v>
      </c>
      <c r="AH1087" s="2">
        <v>10.25</v>
      </c>
      <c r="AI1087" s="2">
        <v>2</v>
      </c>
      <c r="AJ1087" s="19">
        <v>660.12715633555524</v>
      </c>
      <c r="AK1087" s="19">
        <f t="shared" si="198"/>
        <v>6.6012715633555527E-2</v>
      </c>
      <c r="AL1087" s="19">
        <v>528.10172506844424</v>
      </c>
      <c r="AM1087" s="19">
        <f t="shared" si="199"/>
        <v>5.2810172506844423E-2</v>
      </c>
      <c r="AN1087" s="19">
        <f t="shared" si="200"/>
        <v>1.3202543126711104E-2</v>
      </c>
      <c r="AP1087" s="24">
        <v>14.08</v>
      </c>
      <c r="AQ1087" s="24">
        <f t="shared" si="201"/>
        <v>0.7435672288963695</v>
      </c>
      <c r="AR1087" s="24"/>
      <c r="AS1087" s="24">
        <v>9.0675767918088734</v>
      </c>
      <c r="AT1087" s="24">
        <f t="shared" si="202"/>
        <v>0.11971507364862137</v>
      </c>
      <c r="AU1087" s="24"/>
      <c r="AV1087" s="25">
        <f t="shared" si="203"/>
        <v>0.62385215524774817</v>
      </c>
    </row>
    <row r="1088" spans="1:48" x14ac:dyDescent="0.3">
      <c r="A1088" s="2" t="s">
        <v>6</v>
      </c>
      <c r="B1088" s="2">
        <v>361</v>
      </c>
      <c r="C1088" s="5">
        <v>39873</v>
      </c>
      <c r="D1088" s="2">
        <v>24</v>
      </c>
      <c r="E1088" s="2" t="s">
        <v>10</v>
      </c>
      <c r="F1088" s="6" t="s">
        <v>44</v>
      </c>
      <c r="G1088" s="2">
        <v>10</v>
      </c>
      <c r="H1088" s="2">
        <v>7</v>
      </c>
      <c r="I1088" s="2">
        <v>10</v>
      </c>
      <c r="J1088" s="2">
        <v>6</v>
      </c>
      <c r="K1088" s="2">
        <v>2</v>
      </c>
      <c r="L1088" s="19">
        <v>226.1946710584651</v>
      </c>
      <c r="M1088" s="19">
        <f t="shared" si="192"/>
        <v>2.2619467105846509E-2</v>
      </c>
      <c r="N1088" s="19">
        <v>22.61946710584651</v>
      </c>
      <c r="O1088" s="19">
        <f t="shared" si="193"/>
        <v>2.2619467105846509E-3</v>
      </c>
      <c r="P1088" s="19">
        <f t="shared" si="194"/>
        <v>2.0357520395261858E-2</v>
      </c>
      <c r="R1088" s="24">
        <v>14.08</v>
      </c>
      <c r="S1088" s="24">
        <f t="shared" si="195"/>
        <v>3.1848209685031888E-2</v>
      </c>
      <c r="U1088" s="24">
        <v>9.0675767918088734</v>
      </c>
      <c r="V1088" s="24">
        <f t="shared" si="196"/>
        <v>0.18459337947485224</v>
      </c>
      <c r="X1088" s="25">
        <f t="shared" si="197"/>
        <v>-0.15274516978982036</v>
      </c>
      <c r="AA1088" s="5">
        <v>39873</v>
      </c>
      <c r="AB1088" s="2">
        <v>24</v>
      </c>
      <c r="AC1088" s="2" t="s">
        <v>10</v>
      </c>
      <c r="AD1088" s="6" t="s">
        <v>44</v>
      </c>
      <c r="AE1088" s="2">
        <v>10</v>
      </c>
      <c r="AF1088" s="2">
        <v>7</v>
      </c>
      <c r="AG1088" s="2">
        <v>10</v>
      </c>
      <c r="AH1088" s="2">
        <v>6</v>
      </c>
      <c r="AI1088" s="2">
        <v>2</v>
      </c>
      <c r="AJ1088" s="19">
        <v>226.1946710584651</v>
      </c>
      <c r="AK1088" s="19">
        <f t="shared" si="198"/>
        <v>2.2619467105846509E-2</v>
      </c>
      <c r="AL1088" s="19">
        <v>22.61946710584651</v>
      </c>
      <c r="AM1088" s="19">
        <f t="shared" si="199"/>
        <v>2.2619467105846509E-3</v>
      </c>
      <c r="AN1088" s="19">
        <f t="shared" si="200"/>
        <v>2.0357520395261858E-2</v>
      </c>
      <c r="AP1088" s="24">
        <v>14.08</v>
      </c>
      <c r="AQ1088" s="24">
        <f t="shared" si="201"/>
        <v>3.1848209685031888E-2</v>
      </c>
      <c r="AR1088" s="24"/>
      <c r="AS1088" s="24">
        <v>9.0675767918088734</v>
      </c>
      <c r="AT1088" s="24">
        <f t="shared" si="202"/>
        <v>0.18459337947485224</v>
      </c>
      <c r="AU1088" s="24"/>
      <c r="AV1088" s="25">
        <f t="shared" si="203"/>
        <v>-0.15274516978982036</v>
      </c>
    </row>
    <row r="1089" spans="1:48" x14ac:dyDescent="0.3">
      <c r="A1089" s="2" t="s">
        <v>6</v>
      </c>
      <c r="B1089" s="2">
        <v>361</v>
      </c>
      <c r="C1089" s="5">
        <v>39873</v>
      </c>
      <c r="D1089" s="2">
        <v>24</v>
      </c>
      <c r="E1089" s="2" t="s">
        <v>10</v>
      </c>
      <c r="F1089" s="6" t="s">
        <v>44</v>
      </c>
      <c r="G1089" s="2">
        <v>100</v>
      </c>
      <c r="H1089" s="2">
        <v>7</v>
      </c>
      <c r="I1089" s="2">
        <v>12</v>
      </c>
      <c r="J1089" s="2">
        <v>6.5</v>
      </c>
      <c r="K1089" s="2">
        <v>2</v>
      </c>
      <c r="L1089" s="19">
        <v>265.46457922833753</v>
      </c>
      <c r="M1089" s="19">
        <f t="shared" si="192"/>
        <v>2.6546457922833753E-2</v>
      </c>
      <c r="N1089" s="19">
        <v>265.46457922833753</v>
      </c>
      <c r="O1089" s="19">
        <f t="shared" si="193"/>
        <v>2.6546457922833753E-2</v>
      </c>
      <c r="P1089" s="19">
        <f t="shared" si="194"/>
        <v>0</v>
      </c>
      <c r="R1089" s="24">
        <v>14.08</v>
      </c>
      <c r="S1089" s="24">
        <f t="shared" si="195"/>
        <v>0.37377412755349926</v>
      </c>
      <c r="U1089" s="24">
        <v>9.0675767918088734</v>
      </c>
      <c r="V1089" s="24">
        <f t="shared" si="196"/>
        <v>0</v>
      </c>
      <c r="X1089" s="25">
        <f t="shared" si="197"/>
        <v>0.37377412755349926</v>
      </c>
      <c r="AA1089" s="5">
        <v>39873</v>
      </c>
      <c r="AB1089" s="2">
        <v>24</v>
      </c>
      <c r="AC1089" s="2" t="s">
        <v>10</v>
      </c>
      <c r="AD1089" s="6" t="s">
        <v>44</v>
      </c>
      <c r="AE1089" s="2">
        <v>100</v>
      </c>
      <c r="AF1089" s="2">
        <v>7</v>
      </c>
      <c r="AG1089" s="2">
        <v>12</v>
      </c>
      <c r="AH1089" s="2">
        <v>6.5</v>
      </c>
      <c r="AI1089" s="2">
        <v>2</v>
      </c>
      <c r="AJ1089" s="19">
        <v>265.46457922833753</v>
      </c>
      <c r="AK1089" s="19">
        <f t="shared" si="198"/>
        <v>2.6546457922833753E-2</v>
      </c>
      <c r="AL1089" s="19">
        <v>265.46457922833753</v>
      </c>
      <c r="AM1089" s="19">
        <f t="shared" si="199"/>
        <v>2.6546457922833753E-2</v>
      </c>
      <c r="AN1089" s="19">
        <f t="shared" si="200"/>
        <v>0</v>
      </c>
      <c r="AP1089" s="24">
        <v>14.08</v>
      </c>
      <c r="AQ1089" s="24">
        <f t="shared" si="201"/>
        <v>0.37377412755349926</v>
      </c>
      <c r="AR1089" s="24"/>
      <c r="AS1089" s="24">
        <v>9.0675767918088734</v>
      </c>
      <c r="AT1089" s="24">
        <f t="shared" si="202"/>
        <v>0</v>
      </c>
      <c r="AU1089" s="24"/>
      <c r="AV1089" s="25">
        <f t="shared" si="203"/>
        <v>0.37377412755349926</v>
      </c>
    </row>
    <row r="1090" spans="1:48" x14ac:dyDescent="0.3">
      <c r="A1090" s="2" t="s">
        <v>6</v>
      </c>
      <c r="B1090" s="2">
        <v>361</v>
      </c>
      <c r="C1090" s="5">
        <v>39873</v>
      </c>
      <c r="D1090" s="2">
        <v>24</v>
      </c>
      <c r="E1090" s="2" t="s">
        <v>10</v>
      </c>
      <c r="F1090" s="6" t="s">
        <v>44</v>
      </c>
      <c r="G1090" s="2">
        <v>100</v>
      </c>
      <c r="H1090" s="2">
        <v>25</v>
      </c>
      <c r="I1090" s="2">
        <v>17</v>
      </c>
      <c r="J1090" s="2">
        <v>16.75</v>
      </c>
      <c r="K1090" s="2">
        <v>2</v>
      </c>
      <c r="L1090" s="19">
        <v>1762.8261777455727</v>
      </c>
      <c r="M1090" s="19">
        <f t="shared" si="192"/>
        <v>0.17628261777455728</v>
      </c>
      <c r="N1090" s="19">
        <v>1762.8261777455727</v>
      </c>
      <c r="O1090" s="19">
        <f t="shared" si="193"/>
        <v>0.17628261777455728</v>
      </c>
      <c r="P1090" s="19">
        <f t="shared" si="194"/>
        <v>0</v>
      </c>
      <c r="R1090" s="24">
        <v>14.08</v>
      </c>
      <c r="S1090" s="24">
        <f t="shared" si="195"/>
        <v>2.4820592582657666</v>
      </c>
      <c r="U1090" s="24">
        <v>9.0675767918088734</v>
      </c>
      <c r="V1090" s="24">
        <f t="shared" si="196"/>
        <v>0</v>
      </c>
      <c r="X1090" s="25">
        <f t="shared" si="197"/>
        <v>2.4820592582657666</v>
      </c>
      <c r="AA1090" s="5">
        <v>39873</v>
      </c>
      <c r="AB1090" s="2">
        <v>24</v>
      </c>
      <c r="AC1090" s="2" t="s">
        <v>10</v>
      </c>
      <c r="AD1090" s="6" t="s">
        <v>44</v>
      </c>
      <c r="AE1090" s="2">
        <v>100</v>
      </c>
      <c r="AF1090" s="2">
        <v>25</v>
      </c>
      <c r="AG1090" s="2">
        <v>17</v>
      </c>
      <c r="AH1090" s="2">
        <v>16.75</v>
      </c>
      <c r="AI1090" s="2">
        <v>2</v>
      </c>
      <c r="AJ1090" s="19">
        <v>1762.8261777455727</v>
      </c>
      <c r="AK1090" s="19">
        <f t="shared" si="198"/>
        <v>0.17628261777455728</v>
      </c>
      <c r="AL1090" s="19">
        <v>1762.8261777455727</v>
      </c>
      <c r="AM1090" s="19">
        <f t="shared" si="199"/>
        <v>0.17628261777455728</v>
      </c>
      <c r="AN1090" s="19">
        <f t="shared" si="200"/>
        <v>0</v>
      </c>
      <c r="AP1090" s="24">
        <v>14.08</v>
      </c>
      <c r="AQ1090" s="24">
        <f t="shared" si="201"/>
        <v>2.4820592582657666</v>
      </c>
      <c r="AR1090" s="24"/>
      <c r="AS1090" s="24">
        <v>9.0675767918088734</v>
      </c>
      <c r="AT1090" s="24">
        <f t="shared" si="202"/>
        <v>0</v>
      </c>
      <c r="AU1090" s="24"/>
      <c r="AV1090" s="25">
        <f t="shared" si="203"/>
        <v>2.4820592582657666</v>
      </c>
    </row>
    <row r="1091" spans="1:48" x14ac:dyDescent="0.3">
      <c r="A1091" s="2" t="s">
        <v>6</v>
      </c>
      <c r="B1091" s="2">
        <v>361</v>
      </c>
      <c r="C1091" s="5">
        <v>39873</v>
      </c>
      <c r="D1091" s="2">
        <v>24</v>
      </c>
      <c r="E1091" s="2" t="s">
        <v>10</v>
      </c>
      <c r="F1091" s="6" t="s">
        <v>44</v>
      </c>
      <c r="G1091" s="2">
        <v>100</v>
      </c>
      <c r="H1091" s="2">
        <v>10</v>
      </c>
      <c r="I1091" s="2">
        <v>15</v>
      </c>
      <c r="J1091" s="2">
        <v>8.75</v>
      </c>
      <c r="K1091" s="2">
        <v>2</v>
      </c>
      <c r="L1091" s="19">
        <v>481.05637508093707</v>
      </c>
      <c r="M1091" s="19">
        <f t="shared" ref="M1091:M1154" si="204">L1091/10000</f>
        <v>4.8105637508093706E-2</v>
      </c>
      <c r="N1091" s="19">
        <v>481.05637508093707</v>
      </c>
      <c r="O1091" s="19">
        <f t="shared" ref="O1091:O1154" si="205">N1091/10000</f>
        <v>4.8105637508093706E-2</v>
      </c>
      <c r="P1091" s="19">
        <f t="shared" ref="P1091:P1154" si="206">M1091-O1091</f>
        <v>0</v>
      </c>
      <c r="R1091" s="24">
        <v>14.08</v>
      </c>
      <c r="S1091" s="24">
        <f t="shared" ref="S1091:S1154" si="207">O1091*R1091</f>
        <v>0.67732737611395943</v>
      </c>
      <c r="U1091" s="24">
        <v>9.0675767918088734</v>
      </c>
      <c r="V1091" s="24">
        <f t="shared" ref="V1091:V1154" si="208">P1091*U1091</f>
        <v>0</v>
      </c>
      <c r="X1091" s="25">
        <f t="shared" ref="X1091:X1154" si="209">S1091-V1091</f>
        <v>0.67732737611395943</v>
      </c>
      <c r="AA1091" s="5">
        <v>39873</v>
      </c>
      <c r="AB1091" s="2">
        <v>24</v>
      </c>
      <c r="AC1091" s="2" t="s">
        <v>10</v>
      </c>
      <c r="AD1091" s="6" t="s">
        <v>44</v>
      </c>
      <c r="AE1091" s="2">
        <v>100</v>
      </c>
      <c r="AF1091" s="2">
        <v>10</v>
      </c>
      <c r="AG1091" s="2">
        <v>15</v>
      </c>
      <c r="AH1091" s="2">
        <v>8.75</v>
      </c>
      <c r="AI1091" s="2">
        <v>2</v>
      </c>
      <c r="AJ1091" s="19">
        <v>481.05637508093707</v>
      </c>
      <c r="AK1091" s="19">
        <f t="shared" ref="AK1091:AK1154" si="210">AJ1091/10000</f>
        <v>4.8105637508093706E-2</v>
      </c>
      <c r="AL1091" s="19">
        <v>481.05637508093707</v>
      </c>
      <c r="AM1091" s="19">
        <f t="shared" ref="AM1091:AM1154" si="211">AL1091/10000</f>
        <v>4.8105637508093706E-2</v>
      </c>
      <c r="AN1091" s="19">
        <f t="shared" ref="AN1091:AN1154" si="212">AK1091-AM1091</f>
        <v>0</v>
      </c>
      <c r="AP1091" s="24">
        <v>14.08</v>
      </c>
      <c r="AQ1091" s="24">
        <f t="shared" ref="AQ1091:AQ1154" si="213">AM1091*AP1091</f>
        <v>0.67732737611395943</v>
      </c>
      <c r="AR1091" s="24"/>
      <c r="AS1091" s="24">
        <v>9.0675767918088734</v>
      </c>
      <c r="AT1091" s="24">
        <f t="shared" ref="AT1091:AT1154" si="214">AN1091*AS1091</f>
        <v>0</v>
      </c>
      <c r="AU1091" s="24"/>
      <c r="AV1091" s="25">
        <f t="shared" ref="AV1091:AV1154" si="215">AQ1091-AT1091</f>
        <v>0.67732737611395943</v>
      </c>
    </row>
    <row r="1092" spans="1:48" x14ac:dyDescent="0.3">
      <c r="A1092" s="2" t="s">
        <v>6</v>
      </c>
      <c r="B1092" s="2">
        <v>361</v>
      </c>
      <c r="C1092" s="5">
        <v>39873</v>
      </c>
      <c r="D1092" s="2">
        <v>24</v>
      </c>
      <c r="E1092" s="2" t="s">
        <v>10</v>
      </c>
      <c r="F1092" s="6" t="s">
        <v>47</v>
      </c>
      <c r="G1092" s="2">
        <v>70</v>
      </c>
      <c r="H1092" s="2">
        <v>11</v>
      </c>
      <c r="I1092" s="2">
        <v>17</v>
      </c>
      <c r="J1092" s="2">
        <v>9.75</v>
      </c>
      <c r="K1092" s="2">
        <v>3</v>
      </c>
      <c r="L1092" s="19">
        <v>895.9429548956391</v>
      </c>
      <c r="M1092" s="19">
        <f t="shared" si="204"/>
        <v>8.9594295489563908E-2</v>
      </c>
      <c r="N1092" s="19">
        <v>627.1600684269473</v>
      </c>
      <c r="O1092" s="19">
        <f t="shared" si="205"/>
        <v>6.2716006842694724E-2</v>
      </c>
      <c r="P1092" s="19">
        <f t="shared" si="206"/>
        <v>2.6878288646869183E-2</v>
      </c>
      <c r="R1092" s="24">
        <v>14.08</v>
      </c>
      <c r="S1092" s="24">
        <f t="shared" si="207"/>
        <v>0.88304137634514168</v>
      </c>
      <c r="U1092" s="24">
        <v>11.257627118644068</v>
      </c>
      <c r="V1092" s="24">
        <f t="shared" si="208"/>
        <v>0.30258575117373748</v>
      </c>
      <c r="X1092" s="25">
        <f t="shared" si="209"/>
        <v>0.58045562517140414</v>
      </c>
      <c r="AA1092" s="5">
        <v>39873</v>
      </c>
      <c r="AB1092" s="2">
        <v>24</v>
      </c>
      <c r="AC1092" s="2" t="s">
        <v>10</v>
      </c>
      <c r="AD1092" s="6" t="s">
        <v>47</v>
      </c>
      <c r="AE1092" s="2">
        <v>70</v>
      </c>
      <c r="AF1092" s="2">
        <v>11</v>
      </c>
      <c r="AG1092" s="2">
        <v>17</v>
      </c>
      <c r="AH1092" s="2">
        <v>9.75</v>
      </c>
      <c r="AI1092" s="2">
        <v>3</v>
      </c>
      <c r="AJ1092" s="19">
        <v>895.9429548956391</v>
      </c>
      <c r="AK1092" s="19">
        <f t="shared" si="210"/>
        <v>8.9594295489563908E-2</v>
      </c>
      <c r="AL1092" s="19">
        <v>627.1600684269473</v>
      </c>
      <c r="AM1092" s="19">
        <f t="shared" si="211"/>
        <v>6.2716006842694724E-2</v>
      </c>
      <c r="AN1092" s="19">
        <f t="shared" si="212"/>
        <v>2.6878288646869183E-2</v>
      </c>
      <c r="AP1092" s="24">
        <v>14.08</v>
      </c>
      <c r="AQ1092" s="24">
        <f t="shared" si="213"/>
        <v>0.88304137634514168</v>
      </c>
      <c r="AR1092" s="24"/>
      <c r="AS1092" s="24">
        <v>11.257627118644068</v>
      </c>
      <c r="AT1092" s="24">
        <f t="shared" si="214"/>
        <v>0.30258575117373748</v>
      </c>
      <c r="AU1092" s="24"/>
      <c r="AV1092" s="25">
        <f t="shared" si="215"/>
        <v>0.58045562517140414</v>
      </c>
    </row>
    <row r="1093" spans="1:48" x14ac:dyDescent="0.3">
      <c r="A1093" s="2" t="s">
        <v>6</v>
      </c>
      <c r="B1093" s="2">
        <v>361</v>
      </c>
      <c r="C1093" s="5">
        <v>39873</v>
      </c>
      <c r="D1093" s="2">
        <v>24</v>
      </c>
      <c r="E1093" s="2" t="s">
        <v>10</v>
      </c>
      <c r="F1093" s="6" t="s">
        <v>16</v>
      </c>
      <c r="G1093" s="2">
        <v>90</v>
      </c>
      <c r="H1093" s="2">
        <v>3</v>
      </c>
      <c r="I1093" s="2">
        <v>12</v>
      </c>
      <c r="J1093" s="2">
        <v>4.5</v>
      </c>
      <c r="K1093" s="2">
        <v>1</v>
      </c>
      <c r="L1093" s="19">
        <v>63.617251235193308</v>
      </c>
      <c r="M1093" s="19">
        <f t="shared" si="204"/>
        <v>6.3617251235193305E-3</v>
      </c>
      <c r="N1093" s="19">
        <v>57.25552611167398</v>
      </c>
      <c r="O1093" s="19">
        <f t="shared" si="205"/>
        <v>5.725552611167398E-3</v>
      </c>
      <c r="P1093" s="19">
        <f t="shared" si="206"/>
        <v>6.3617251235193253E-4</v>
      </c>
      <c r="R1093" s="24">
        <v>14.08</v>
      </c>
      <c r="S1093" s="24">
        <f t="shared" si="207"/>
        <v>8.0615780765236969E-2</v>
      </c>
      <c r="U1093" s="24">
        <v>6.8298200514138809</v>
      </c>
      <c r="V1093" s="24">
        <f t="shared" si="208"/>
        <v>4.3449437810195741E-3</v>
      </c>
      <c r="X1093" s="25">
        <f t="shared" si="209"/>
        <v>7.6270836984217397E-2</v>
      </c>
      <c r="AA1093" s="5">
        <v>39873</v>
      </c>
      <c r="AB1093" s="2">
        <v>24</v>
      </c>
      <c r="AC1093" s="2" t="s">
        <v>10</v>
      </c>
      <c r="AD1093" s="6" t="s">
        <v>16</v>
      </c>
      <c r="AE1093" s="2">
        <v>90</v>
      </c>
      <c r="AF1093" s="2">
        <v>3</v>
      </c>
      <c r="AG1093" s="2">
        <v>12</v>
      </c>
      <c r="AH1093" s="2">
        <v>4.5</v>
      </c>
      <c r="AI1093" s="2">
        <v>1</v>
      </c>
      <c r="AJ1093" s="19">
        <v>63.617251235193308</v>
      </c>
      <c r="AK1093" s="19">
        <f t="shared" si="210"/>
        <v>6.3617251235193305E-3</v>
      </c>
      <c r="AL1093" s="19">
        <v>57.25552611167398</v>
      </c>
      <c r="AM1093" s="19">
        <f t="shared" si="211"/>
        <v>5.725552611167398E-3</v>
      </c>
      <c r="AN1093" s="19">
        <f t="shared" si="212"/>
        <v>6.3617251235193253E-4</v>
      </c>
      <c r="AP1093" s="24">
        <v>14.08</v>
      </c>
      <c r="AQ1093" s="24">
        <f t="shared" si="213"/>
        <v>8.0615780765236969E-2</v>
      </c>
      <c r="AR1093" s="24"/>
      <c r="AS1093" s="24">
        <v>6.8298200514138809</v>
      </c>
      <c r="AT1093" s="24">
        <f t="shared" si="214"/>
        <v>4.3449437810195741E-3</v>
      </c>
      <c r="AU1093" s="24"/>
      <c r="AV1093" s="25">
        <f t="shared" si="215"/>
        <v>7.6270836984217397E-2</v>
      </c>
    </row>
    <row r="1094" spans="1:48" x14ac:dyDescent="0.3">
      <c r="A1094" s="2" t="s">
        <v>6</v>
      </c>
      <c r="B1094" s="2">
        <v>361</v>
      </c>
      <c r="C1094" s="5">
        <v>39873</v>
      </c>
      <c r="D1094" s="2">
        <v>24</v>
      </c>
      <c r="E1094" s="2" t="s">
        <v>10</v>
      </c>
      <c r="F1094" s="6" t="s">
        <v>44</v>
      </c>
      <c r="G1094" s="2">
        <v>100</v>
      </c>
      <c r="H1094" s="2">
        <v>11</v>
      </c>
      <c r="I1094" s="2">
        <v>5</v>
      </c>
      <c r="J1094" s="2">
        <v>6.75</v>
      </c>
      <c r="K1094" s="2">
        <v>2</v>
      </c>
      <c r="L1094" s="19">
        <v>286.27763055836988</v>
      </c>
      <c r="M1094" s="19">
        <f t="shared" si="204"/>
        <v>2.8627763055836988E-2</v>
      </c>
      <c r="N1094" s="19">
        <v>286.27763055836988</v>
      </c>
      <c r="O1094" s="19">
        <f t="shared" si="205"/>
        <v>2.8627763055836988E-2</v>
      </c>
      <c r="P1094" s="19">
        <f t="shared" si="206"/>
        <v>0</v>
      </c>
      <c r="R1094" s="24">
        <v>14.08</v>
      </c>
      <c r="S1094" s="24">
        <f t="shared" si="207"/>
        <v>0.40307890382618478</v>
      </c>
      <c r="U1094" s="24">
        <v>9.0675767918088734</v>
      </c>
      <c r="V1094" s="24">
        <f t="shared" si="208"/>
        <v>0</v>
      </c>
      <c r="X1094" s="25">
        <f t="shared" si="209"/>
        <v>0.40307890382618478</v>
      </c>
      <c r="AA1094" s="5">
        <v>39873</v>
      </c>
      <c r="AB1094" s="2">
        <v>24</v>
      </c>
      <c r="AC1094" s="2" t="s">
        <v>10</v>
      </c>
      <c r="AD1094" s="6" t="s">
        <v>44</v>
      </c>
      <c r="AE1094" s="2">
        <v>100</v>
      </c>
      <c r="AF1094" s="2">
        <v>11</v>
      </c>
      <c r="AG1094" s="2">
        <v>5</v>
      </c>
      <c r="AH1094" s="2">
        <v>6.75</v>
      </c>
      <c r="AI1094" s="2">
        <v>2</v>
      </c>
      <c r="AJ1094" s="19">
        <v>286.27763055836988</v>
      </c>
      <c r="AK1094" s="19">
        <f t="shared" si="210"/>
        <v>2.8627763055836988E-2</v>
      </c>
      <c r="AL1094" s="19">
        <v>286.27763055836988</v>
      </c>
      <c r="AM1094" s="19">
        <f t="shared" si="211"/>
        <v>2.8627763055836988E-2</v>
      </c>
      <c r="AN1094" s="19">
        <f t="shared" si="212"/>
        <v>0</v>
      </c>
      <c r="AP1094" s="24">
        <v>14.08</v>
      </c>
      <c r="AQ1094" s="24">
        <f t="shared" si="213"/>
        <v>0.40307890382618478</v>
      </c>
      <c r="AR1094" s="24"/>
      <c r="AS1094" s="24">
        <v>9.0675767918088734</v>
      </c>
      <c r="AT1094" s="24">
        <f t="shared" si="214"/>
        <v>0</v>
      </c>
      <c r="AU1094" s="24"/>
      <c r="AV1094" s="25">
        <f t="shared" si="215"/>
        <v>0.40307890382618478</v>
      </c>
    </row>
    <row r="1095" spans="1:48" x14ac:dyDescent="0.3">
      <c r="A1095" s="2" t="s">
        <v>6</v>
      </c>
      <c r="B1095" s="2">
        <v>361</v>
      </c>
      <c r="C1095" s="5">
        <v>39873</v>
      </c>
      <c r="D1095" s="2">
        <v>24</v>
      </c>
      <c r="E1095" s="2" t="s">
        <v>10</v>
      </c>
      <c r="F1095" s="6" t="s">
        <v>41</v>
      </c>
      <c r="G1095" s="2">
        <v>10</v>
      </c>
      <c r="H1095" s="2">
        <v>25</v>
      </c>
      <c r="I1095" s="2">
        <v>85</v>
      </c>
      <c r="J1095" s="2">
        <v>33.75</v>
      </c>
      <c r="K1095" s="2">
        <v>3</v>
      </c>
      <c r="L1095" s="19">
        <v>10735.411145938871</v>
      </c>
      <c r="M1095" s="19">
        <f t="shared" si="204"/>
        <v>1.0735411145938871</v>
      </c>
      <c r="N1095" s="19">
        <v>1073.5411145938872</v>
      </c>
      <c r="O1095" s="19">
        <f t="shared" si="205"/>
        <v>0.10735411145938872</v>
      </c>
      <c r="P1095" s="19">
        <f t="shared" si="206"/>
        <v>0.96618700313449835</v>
      </c>
      <c r="R1095" s="24">
        <v>14.08</v>
      </c>
      <c r="S1095" s="24">
        <f t="shared" si="207"/>
        <v>1.5115458893481932</v>
      </c>
      <c r="U1095" s="24">
        <v>8.1999999999999993</v>
      </c>
      <c r="V1095" s="24">
        <f t="shared" si="208"/>
        <v>7.9227334257028854</v>
      </c>
      <c r="X1095" s="25">
        <f t="shared" si="209"/>
        <v>-6.4111875363546922</v>
      </c>
      <c r="AA1095" s="5">
        <v>39873</v>
      </c>
      <c r="AB1095" s="2">
        <v>24</v>
      </c>
      <c r="AC1095" s="2" t="s">
        <v>10</v>
      </c>
      <c r="AD1095" s="6" t="s">
        <v>41</v>
      </c>
      <c r="AE1095" s="2">
        <v>10</v>
      </c>
      <c r="AF1095" s="2">
        <v>25</v>
      </c>
      <c r="AG1095" s="2">
        <v>85</v>
      </c>
      <c r="AH1095" s="2">
        <v>33.75</v>
      </c>
      <c r="AI1095" s="2">
        <v>3</v>
      </c>
      <c r="AJ1095" s="19">
        <v>10735.411145938871</v>
      </c>
      <c r="AK1095" s="19">
        <f t="shared" si="210"/>
        <v>1.0735411145938871</v>
      </c>
      <c r="AL1095" s="19">
        <v>1073.5411145938872</v>
      </c>
      <c r="AM1095" s="19">
        <f t="shared" si="211"/>
        <v>0.10735411145938872</v>
      </c>
      <c r="AN1095" s="19">
        <f t="shared" si="212"/>
        <v>0.96618700313449835</v>
      </c>
      <c r="AP1095" s="24">
        <v>14.08</v>
      </c>
      <c r="AQ1095" s="24">
        <f t="shared" si="213"/>
        <v>1.5115458893481932</v>
      </c>
      <c r="AR1095" s="24"/>
      <c r="AS1095" s="24">
        <v>8.1999999999999993</v>
      </c>
      <c r="AT1095" s="24">
        <f t="shared" si="214"/>
        <v>7.9227334257028854</v>
      </c>
      <c r="AU1095" s="24"/>
      <c r="AV1095" s="25">
        <f t="shared" si="215"/>
        <v>-6.4111875363546922</v>
      </c>
    </row>
    <row r="1096" spans="1:48" x14ac:dyDescent="0.3">
      <c r="A1096" s="2" t="s">
        <v>6</v>
      </c>
      <c r="B1096" s="2">
        <v>361</v>
      </c>
      <c r="C1096" s="5">
        <v>39873</v>
      </c>
      <c r="D1096" s="2">
        <v>24</v>
      </c>
      <c r="E1096" s="2" t="s">
        <v>10</v>
      </c>
      <c r="F1096" s="6" t="s">
        <v>41</v>
      </c>
      <c r="G1096" s="2">
        <v>20</v>
      </c>
      <c r="H1096" s="2">
        <v>22</v>
      </c>
      <c r="I1096" s="2">
        <v>35</v>
      </c>
      <c r="J1096" s="2">
        <v>19.75</v>
      </c>
      <c r="K1096" s="2">
        <v>3</v>
      </c>
      <c r="L1096" s="19">
        <v>3676.252453322606</v>
      </c>
      <c r="M1096" s="19">
        <f t="shared" si="204"/>
        <v>0.3676252453322606</v>
      </c>
      <c r="N1096" s="19">
        <v>735.25049066452129</v>
      </c>
      <c r="O1096" s="19">
        <f t="shared" si="205"/>
        <v>7.3525049066452131E-2</v>
      </c>
      <c r="P1096" s="19">
        <f t="shared" si="206"/>
        <v>0.29410019626580847</v>
      </c>
      <c r="R1096" s="24">
        <v>14.08</v>
      </c>
      <c r="S1096" s="24">
        <f t="shared" si="207"/>
        <v>1.035232690855646</v>
      </c>
      <c r="U1096" s="24">
        <v>8.1999999999999993</v>
      </c>
      <c r="V1096" s="24">
        <f t="shared" si="208"/>
        <v>2.4116216093796292</v>
      </c>
      <c r="X1096" s="25">
        <f t="shared" si="209"/>
        <v>-1.3763889185239833</v>
      </c>
      <c r="AA1096" s="5">
        <v>39873</v>
      </c>
      <c r="AB1096" s="2">
        <v>24</v>
      </c>
      <c r="AC1096" s="2" t="s">
        <v>10</v>
      </c>
      <c r="AD1096" s="6" t="s">
        <v>41</v>
      </c>
      <c r="AE1096" s="2">
        <v>20</v>
      </c>
      <c r="AF1096" s="2">
        <v>22</v>
      </c>
      <c r="AG1096" s="2">
        <v>35</v>
      </c>
      <c r="AH1096" s="2">
        <v>19.75</v>
      </c>
      <c r="AI1096" s="2">
        <v>3</v>
      </c>
      <c r="AJ1096" s="19">
        <v>3676.252453322606</v>
      </c>
      <c r="AK1096" s="19">
        <f t="shared" si="210"/>
        <v>0.3676252453322606</v>
      </c>
      <c r="AL1096" s="19">
        <v>735.25049066452129</v>
      </c>
      <c r="AM1096" s="19">
        <f t="shared" si="211"/>
        <v>7.3525049066452131E-2</v>
      </c>
      <c r="AN1096" s="19">
        <f t="shared" si="212"/>
        <v>0.29410019626580847</v>
      </c>
      <c r="AP1096" s="24">
        <v>14.08</v>
      </c>
      <c r="AQ1096" s="24">
        <f t="shared" si="213"/>
        <v>1.035232690855646</v>
      </c>
      <c r="AR1096" s="24"/>
      <c r="AS1096" s="24">
        <v>8.1999999999999993</v>
      </c>
      <c r="AT1096" s="24">
        <f t="shared" si="214"/>
        <v>2.4116216093796292</v>
      </c>
      <c r="AU1096" s="24"/>
      <c r="AV1096" s="25">
        <f t="shared" si="215"/>
        <v>-1.3763889185239833</v>
      </c>
    </row>
    <row r="1097" spans="1:48" x14ac:dyDescent="0.3">
      <c r="A1097" s="2" t="s">
        <v>6</v>
      </c>
      <c r="B1097" s="2">
        <v>361</v>
      </c>
      <c r="C1097" s="5">
        <v>39873</v>
      </c>
      <c r="D1097" s="2">
        <v>24</v>
      </c>
      <c r="E1097" s="2" t="s">
        <v>10</v>
      </c>
      <c r="F1097" s="6" t="s">
        <v>25</v>
      </c>
      <c r="G1097" s="2">
        <v>40</v>
      </c>
      <c r="H1097" s="2">
        <v>8</v>
      </c>
      <c r="I1097" s="2">
        <v>15</v>
      </c>
      <c r="J1097" s="2">
        <v>7.75</v>
      </c>
      <c r="K1097" s="2">
        <v>2</v>
      </c>
      <c r="L1097" s="19">
        <v>377.38381751247391</v>
      </c>
      <c r="M1097" s="19">
        <f t="shared" si="204"/>
        <v>3.7738381751247392E-2</v>
      </c>
      <c r="N1097" s="19">
        <v>150.95352700498958</v>
      </c>
      <c r="O1097" s="19">
        <f t="shared" si="205"/>
        <v>1.5095352700498959E-2</v>
      </c>
      <c r="P1097" s="19">
        <f t="shared" si="206"/>
        <v>2.2643029050748435E-2</v>
      </c>
      <c r="R1097" s="24">
        <v>14.08</v>
      </c>
      <c r="S1097" s="24">
        <f t="shared" si="207"/>
        <v>0.21254256602302535</v>
      </c>
      <c r="U1097" s="24">
        <v>10.218461538461538</v>
      </c>
      <c r="V1097" s="24">
        <f t="shared" si="208"/>
        <v>0.23137692146934016</v>
      </c>
      <c r="X1097" s="25">
        <f t="shared" si="209"/>
        <v>-1.8834355446314816E-2</v>
      </c>
      <c r="AA1097" s="5">
        <v>39873</v>
      </c>
      <c r="AB1097" s="2">
        <v>24</v>
      </c>
      <c r="AC1097" s="2" t="s">
        <v>10</v>
      </c>
      <c r="AD1097" s="6" t="s">
        <v>25</v>
      </c>
      <c r="AE1097" s="2">
        <v>40</v>
      </c>
      <c r="AF1097" s="2">
        <v>8</v>
      </c>
      <c r="AG1097" s="2">
        <v>15</v>
      </c>
      <c r="AH1097" s="2">
        <v>7.75</v>
      </c>
      <c r="AI1097" s="2">
        <v>2</v>
      </c>
      <c r="AJ1097" s="19">
        <v>377.38381751247391</v>
      </c>
      <c r="AK1097" s="19">
        <f t="shared" si="210"/>
        <v>3.7738381751247392E-2</v>
      </c>
      <c r="AL1097" s="19">
        <v>150.95352700498958</v>
      </c>
      <c r="AM1097" s="19">
        <f t="shared" si="211"/>
        <v>1.5095352700498959E-2</v>
      </c>
      <c r="AN1097" s="19">
        <f t="shared" si="212"/>
        <v>2.2643029050748435E-2</v>
      </c>
      <c r="AP1097" s="24">
        <v>14.08</v>
      </c>
      <c r="AQ1097" s="24">
        <f t="shared" si="213"/>
        <v>0.21254256602302535</v>
      </c>
      <c r="AR1097" s="24"/>
      <c r="AS1097" s="24">
        <v>10.218461538461538</v>
      </c>
      <c r="AT1097" s="24">
        <f t="shared" si="214"/>
        <v>0.23137692146934016</v>
      </c>
      <c r="AU1097" s="24"/>
      <c r="AV1097" s="25">
        <f t="shared" si="215"/>
        <v>-1.8834355446314816E-2</v>
      </c>
    </row>
    <row r="1098" spans="1:48" x14ac:dyDescent="0.3">
      <c r="A1098" s="2" t="s">
        <v>6</v>
      </c>
      <c r="B1098" s="2">
        <v>361</v>
      </c>
      <c r="C1098" s="5">
        <v>39873</v>
      </c>
      <c r="D1098" s="2">
        <v>24</v>
      </c>
      <c r="E1098" s="2" t="s">
        <v>10</v>
      </c>
      <c r="F1098" s="6" t="s">
        <v>44</v>
      </c>
      <c r="G1098" s="2">
        <v>100</v>
      </c>
      <c r="H1098" s="2">
        <v>17</v>
      </c>
      <c r="I1098" s="2">
        <v>14</v>
      </c>
      <c r="J1098" s="2">
        <v>12</v>
      </c>
      <c r="K1098" s="2">
        <v>2</v>
      </c>
      <c r="L1098" s="19">
        <v>904.77868423386042</v>
      </c>
      <c r="M1098" s="19">
        <f t="shared" si="204"/>
        <v>9.0477868423386038E-2</v>
      </c>
      <c r="N1098" s="19">
        <v>904.77868423386042</v>
      </c>
      <c r="O1098" s="19">
        <f t="shared" si="205"/>
        <v>9.0477868423386038E-2</v>
      </c>
      <c r="P1098" s="19">
        <f t="shared" si="206"/>
        <v>0</v>
      </c>
      <c r="R1098" s="24">
        <v>14.08</v>
      </c>
      <c r="S1098" s="24">
        <f t="shared" si="207"/>
        <v>1.2739283874012755</v>
      </c>
      <c r="U1098" s="24">
        <v>9.0675767918088734</v>
      </c>
      <c r="V1098" s="24">
        <f t="shared" si="208"/>
        <v>0</v>
      </c>
      <c r="X1098" s="25">
        <f t="shared" si="209"/>
        <v>1.2739283874012755</v>
      </c>
      <c r="AA1098" s="5">
        <v>39873</v>
      </c>
      <c r="AB1098" s="2">
        <v>24</v>
      </c>
      <c r="AC1098" s="2" t="s">
        <v>10</v>
      </c>
      <c r="AD1098" s="6" t="s">
        <v>44</v>
      </c>
      <c r="AE1098" s="2">
        <v>100</v>
      </c>
      <c r="AF1098" s="2">
        <v>17</v>
      </c>
      <c r="AG1098" s="2">
        <v>14</v>
      </c>
      <c r="AH1098" s="2">
        <v>12</v>
      </c>
      <c r="AI1098" s="2">
        <v>2</v>
      </c>
      <c r="AJ1098" s="19">
        <v>904.77868423386042</v>
      </c>
      <c r="AK1098" s="19">
        <f t="shared" si="210"/>
        <v>9.0477868423386038E-2</v>
      </c>
      <c r="AL1098" s="19">
        <v>904.77868423386042</v>
      </c>
      <c r="AM1098" s="19">
        <f t="shared" si="211"/>
        <v>9.0477868423386038E-2</v>
      </c>
      <c r="AN1098" s="19">
        <f t="shared" si="212"/>
        <v>0</v>
      </c>
      <c r="AP1098" s="24">
        <v>14.08</v>
      </c>
      <c r="AQ1098" s="24">
        <f t="shared" si="213"/>
        <v>1.2739283874012755</v>
      </c>
      <c r="AR1098" s="24"/>
      <c r="AS1098" s="24">
        <v>9.0675767918088734</v>
      </c>
      <c r="AT1098" s="24">
        <f t="shared" si="214"/>
        <v>0</v>
      </c>
      <c r="AU1098" s="24"/>
      <c r="AV1098" s="25">
        <f t="shared" si="215"/>
        <v>1.2739283874012755</v>
      </c>
    </row>
    <row r="1099" spans="1:48" x14ac:dyDescent="0.3">
      <c r="A1099" s="2" t="s">
        <v>6</v>
      </c>
      <c r="B1099" s="2">
        <v>361</v>
      </c>
      <c r="C1099" s="5">
        <v>39873</v>
      </c>
      <c r="D1099" s="2">
        <v>24</v>
      </c>
      <c r="E1099" s="2" t="s">
        <v>10</v>
      </c>
      <c r="F1099" s="6" t="s">
        <v>41</v>
      </c>
      <c r="G1099" s="2">
        <v>0</v>
      </c>
      <c r="H1099" s="2">
        <v>30</v>
      </c>
      <c r="I1099" s="2">
        <v>30</v>
      </c>
      <c r="J1099" s="2">
        <v>22.5</v>
      </c>
      <c r="K1099" s="2">
        <v>3</v>
      </c>
      <c r="L1099" s="19">
        <v>4771.2938426394985</v>
      </c>
      <c r="M1099" s="19">
        <f t="shared" si="204"/>
        <v>0.47712938426394985</v>
      </c>
      <c r="N1099" s="19">
        <v>0</v>
      </c>
      <c r="O1099" s="19">
        <f t="shared" si="205"/>
        <v>0</v>
      </c>
      <c r="P1099" s="19">
        <f t="shared" si="206"/>
        <v>0.47712938426394985</v>
      </c>
      <c r="R1099" s="24">
        <v>14.08</v>
      </c>
      <c r="S1099" s="24">
        <f t="shared" si="207"/>
        <v>0</v>
      </c>
      <c r="U1099" s="24">
        <v>8.1999999999999993</v>
      </c>
      <c r="V1099" s="24">
        <f t="shared" si="208"/>
        <v>3.9124609509643884</v>
      </c>
      <c r="X1099" s="25">
        <f t="shared" si="209"/>
        <v>-3.9124609509643884</v>
      </c>
      <c r="AA1099" s="5">
        <v>39873</v>
      </c>
      <c r="AB1099" s="2">
        <v>24</v>
      </c>
      <c r="AC1099" s="2" t="s">
        <v>10</v>
      </c>
      <c r="AD1099" s="6" t="s">
        <v>41</v>
      </c>
      <c r="AE1099" s="2">
        <v>0</v>
      </c>
      <c r="AF1099" s="2">
        <v>30</v>
      </c>
      <c r="AG1099" s="2">
        <v>30</v>
      </c>
      <c r="AH1099" s="2">
        <v>22.5</v>
      </c>
      <c r="AI1099" s="2">
        <v>3</v>
      </c>
      <c r="AJ1099" s="19">
        <v>4771.2938426394985</v>
      </c>
      <c r="AK1099" s="19">
        <f t="shared" si="210"/>
        <v>0.47712938426394985</v>
      </c>
      <c r="AL1099" s="19">
        <v>0</v>
      </c>
      <c r="AM1099" s="19">
        <f t="shared" si="211"/>
        <v>0</v>
      </c>
      <c r="AN1099" s="19">
        <f t="shared" si="212"/>
        <v>0.47712938426394985</v>
      </c>
      <c r="AP1099" s="24">
        <v>14.08</v>
      </c>
      <c r="AQ1099" s="24">
        <f t="shared" si="213"/>
        <v>0</v>
      </c>
      <c r="AR1099" s="24"/>
      <c r="AS1099" s="24">
        <v>8.1999999999999993</v>
      </c>
      <c r="AT1099" s="24">
        <f t="shared" si="214"/>
        <v>3.9124609509643884</v>
      </c>
      <c r="AU1099" s="24"/>
      <c r="AV1099" s="25">
        <f t="shared" si="215"/>
        <v>-3.9124609509643884</v>
      </c>
    </row>
    <row r="1100" spans="1:48" x14ac:dyDescent="0.3">
      <c r="A1100" s="2" t="s">
        <v>6</v>
      </c>
      <c r="B1100" s="2">
        <v>361</v>
      </c>
      <c r="C1100" s="5">
        <v>39873</v>
      </c>
      <c r="D1100" s="2">
        <v>24</v>
      </c>
      <c r="E1100" s="2" t="s">
        <v>10</v>
      </c>
      <c r="F1100" s="6" t="s">
        <v>24</v>
      </c>
      <c r="G1100" s="2">
        <v>70</v>
      </c>
      <c r="H1100" s="2">
        <v>6</v>
      </c>
      <c r="I1100" s="2">
        <v>13</v>
      </c>
      <c r="J1100" s="2">
        <v>6.25</v>
      </c>
      <c r="K1100" s="2">
        <v>2</v>
      </c>
      <c r="L1100" s="19">
        <v>245.43692606170259</v>
      </c>
      <c r="M1100" s="19">
        <f t="shared" si="204"/>
        <v>2.4543692606170259E-2</v>
      </c>
      <c r="N1100" s="19">
        <v>171.8058482431918</v>
      </c>
      <c r="O1100" s="19">
        <f t="shared" si="205"/>
        <v>1.7180584824319181E-2</v>
      </c>
      <c r="P1100" s="19">
        <f t="shared" si="206"/>
        <v>7.3631077818510776E-3</v>
      </c>
      <c r="R1100" s="24">
        <v>14.08</v>
      </c>
      <c r="S1100" s="24">
        <f t="shared" si="207"/>
        <v>0.24190263432641407</v>
      </c>
      <c r="U1100" s="24">
        <v>8.461146496815287</v>
      </c>
      <c r="V1100" s="24">
        <f t="shared" si="208"/>
        <v>6.2300333614082624E-2</v>
      </c>
      <c r="X1100" s="25">
        <f t="shared" si="209"/>
        <v>0.17960230071233144</v>
      </c>
      <c r="AA1100" s="5">
        <v>39873</v>
      </c>
      <c r="AB1100" s="2">
        <v>24</v>
      </c>
      <c r="AC1100" s="2" t="s">
        <v>10</v>
      </c>
      <c r="AD1100" s="6" t="s">
        <v>24</v>
      </c>
      <c r="AE1100" s="2">
        <v>70</v>
      </c>
      <c r="AF1100" s="2">
        <v>6</v>
      </c>
      <c r="AG1100" s="2">
        <v>13</v>
      </c>
      <c r="AH1100" s="2">
        <v>6.25</v>
      </c>
      <c r="AI1100" s="2">
        <v>2</v>
      </c>
      <c r="AJ1100" s="19">
        <v>245.43692606170259</v>
      </c>
      <c r="AK1100" s="19">
        <f t="shared" si="210"/>
        <v>2.4543692606170259E-2</v>
      </c>
      <c r="AL1100" s="19">
        <v>171.8058482431918</v>
      </c>
      <c r="AM1100" s="19">
        <f t="shared" si="211"/>
        <v>1.7180584824319181E-2</v>
      </c>
      <c r="AN1100" s="19">
        <f t="shared" si="212"/>
        <v>7.3631077818510776E-3</v>
      </c>
      <c r="AP1100" s="24">
        <v>14.08</v>
      </c>
      <c r="AQ1100" s="24">
        <f t="shared" si="213"/>
        <v>0.24190263432641407</v>
      </c>
      <c r="AR1100" s="24"/>
      <c r="AS1100" s="24">
        <v>8.461146496815287</v>
      </c>
      <c r="AT1100" s="24">
        <f t="shared" si="214"/>
        <v>6.2300333614082624E-2</v>
      </c>
      <c r="AU1100" s="24"/>
      <c r="AV1100" s="25">
        <f t="shared" si="215"/>
        <v>0.17960230071233144</v>
      </c>
    </row>
    <row r="1101" spans="1:48" x14ac:dyDescent="0.3">
      <c r="A1101" s="2" t="s">
        <v>6</v>
      </c>
      <c r="B1101" s="2">
        <v>361</v>
      </c>
      <c r="C1101" s="5">
        <v>39873</v>
      </c>
      <c r="D1101" s="2">
        <v>24</v>
      </c>
      <c r="E1101" s="2" t="s">
        <v>10</v>
      </c>
      <c r="F1101" s="6" t="s">
        <v>47</v>
      </c>
      <c r="G1101" s="2">
        <v>50</v>
      </c>
      <c r="H1101" s="2">
        <v>17</v>
      </c>
      <c r="I1101" s="2">
        <v>22</v>
      </c>
      <c r="J1101" s="2">
        <v>14</v>
      </c>
      <c r="K1101" s="2">
        <v>3</v>
      </c>
      <c r="L1101" s="19">
        <v>1847.2564803107985</v>
      </c>
      <c r="M1101" s="19">
        <f t="shared" si="204"/>
        <v>0.18472564803107985</v>
      </c>
      <c r="N1101" s="19">
        <v>923.62824015539923</v>
      </c>
      <c r="O1101" s="19">
        <f t="shared" si="205"/>
        <v>9.2362824015539927E-2</v>
      </c>
      <c r="P1101" s="19">
        <f t="shared" si="206"/>
        <v>9.2362824015539927E-2</v>
      </c>
      <c r="R1101" s="24">
        <v>14.08</v>
      </c>
      <c r="S1101" s="24">
        <f t="shared" si="207"/>
        <v>1.3004685621388021</v>
      </c>
      <c r="U1101" s="24">
        <v>11.257627118644068</v>
      </c>
      <c r="V1101" s="24">
        <f t="shared" si="208"/>
        <v>1.0397862323918918</v>
      </c>
      <c r="X1101" s="25">
        <f t="shared" si="209"/>
        <v>0.2606823297469103</v>
      </c>
      <c r="AA1101" s="5">
        <v>39873</v>
      </c>
      <c r="AB1101" s="2">
        <v>24</v>
      </c>
      <c r="AC1101" s="2" t="s">
        <v>10</v>
      </c>
      <c r="AD1101" s="6" t="s">
        <v>47</v>
      </c>
      <c r="AE1101" s="2">
        <v>50</v>
      </c>
      <c r="AF1101" s="2">
        <v>17</v>
      </c>
      <c r="AG1101" s="2">
        <v>22</v>
      </c>
      <c r="AH1101" s="2">
        <v>14</v>
      </c>
      <c r="AI1101" s="2">
        <v>3</v>
      </c>
      <c r="AJ1101" s="19">
        <v>1847.2564803107985</v>
      </c>
      <c r="AK1101" s="19">
        <f t="shared" si="210"/>
        <v>0.18472564803107985</v>
      </c>
      <c r="AL1101" s="19">
        <v>923.62824015539923</v>
      </c>
      <c r="AM1101" s="19">
        <f t="shared" si="211"/>
        <v>9.2362824015539927E-2</v>
      </c>
      <c r="AN1101" s="19">
        <f t="shared" si="212"/>
        <v>9.2362824015539927E-2</v>
      </c>
      <c r="AP1101" s="24">
        <v>14.08</v>
      </c>
      <c r="AQ1101" s="24">
        <f t="shared" si="213"/>
        <v>1.3004685621388021</v>
      </c>
      <c r="AR1101" s="24"/>
      <c r="AS1101" s="24">
        <v>11.257627118644068</v>
      </c>
      <c r="AT1101" s="24">
        <f t="shared" si="214"/>
        <v>1.0397862323918918</v>
      </c>
      <c r="AU1101" s="24"/>
      <c r="AV1101" s="25">
        <f t="shared" si="215"/>
        <v>0.2606823297469103</v>
      </c>
    </row>
    <row r="1102" spans="1:48" x14ac:dyDescent="0.3">
      <c r="A1102" s="2" t="s">
        <v>6</v>
      </c>
      <c r="B1102" s="2">
        <v>361</v>
      </c>
      <c r="C1102" s="5">
        <v>39873</v>
      </c>
      <c r="D1102" s="2">
        <v>24</v>
      </c>
      <c r="E1102" s="2" t="s">
        <v>10</v>
      </c>
      <c r="F1102" s="6" t="s">
        <v>47</v>
      </c>
      <c r="G1102" s="2">
        <v>80</v>
      </c>
      <c r="H1102" s="2">
        <v>20</v>
      </c>
      <c r="I1102" s="2">
        <v>20</v>
      </c>
      <c r="J1102" s="2">
        <v>15</v>
      </c>
      <c r="K1102" s="2">
        <v>3</v>
      </c>
      <c r="L1102" s="19">
        <v>2120.5750411731105</v>
      </c>
      <c r="M1102" s="19">
        <f t="shared" si="204"/>
        <v>0.21205750411731106</v>
      </c>
      <c r="N1102" s="19">
        <v>1696.4600329384884</v>
      </c>
      <c r="O1102" s="19">
        <f t="shared" si="205"/>
        <v>0.16964600329384885</v>
      </c>
      <c r="P1102" s="19">
        <f t="shared" si="206"/>
        <v>4.2411500823462206E-2</v>
      </c>
      <c r="R1102" s="24">
        <v>14.08</v>
      </c>
      <c r="S1102" s="24">
        <f t="shared" si="207"/>
        <v>2.3886157263773917</v>
      </c>
      <c r="U1102" s="24">
        <v>11.257627118644068</v>
      </c>
      <c r="V1102" s="24">
        <f t="shared" si="208"/>
        <v>0.47745286181260338</v>
      </c>
      <c r="X1102" s="25">
        <f t="shared" si="209"/>
        <v>1.9111628645647882</v>
      </c>
      <c r="AA1102" s="5">
        <v>39873</v>
      </c>
      <c r="AB1102" s="2">
        <v>24</v>
      </c>
      <c r="AC1102" s="2" t="s">
        <v>10</v>
      </c>
      <c r="AD1102" s="6" t="s">
        <v>47</v>
      </c>
      <c r="AE1102" s="2">
        <v>80</v>
      </c>
      <c r="AF1102" s="2">
        <v>20</v>
      </c>
      <c r="AG1102" s="2">
        <v>20</v>
      </c>
      <c r="AH1102" s="2">
        <v>15</v>
      </c>
      <c r="AI1102" s="2">
        <v>3</v>
      </c>
      <c r="AJ1102" s="19">
        <v>2120.5750411731105</v>
      </c>
      <c r="AK1102" s="19">
        <f t="shared" si="210"/>
        <v>0.21205750411731106</v>
      </c>
      <c r="AL1102" s="19">
        <v>1696.4600329384884</v>
      </c>
      <c r="AM1102" s="19">
        <f t="shared" si="211"/>
        <v>0.16964600329384885</v>
      </c>
      <c r="AN1102" s="19">
        <f t="shared" si="212"/>
        <v>4.2411500823462206E-2</v>
      </c>
      <c r="AP1102" s="24">
        <v>14.08</v>
      </c>
      <c r="AQ1102" s="24">
        <f t="shared" si="213"/>
        <v>2.3886157263773917</v>
      </c>
      <c r="AR1102" s="24"/>
      <c r="AS1102" s="24">
        <v>11.257627118644068</v>
      </c>
      <c r="AT1102" s="24">
        <f t="shared" si="214"/>
        <v>0.47745286181260338</v>
      </c>
      <c r="AU1102" s="24"/>
      <c r="AV1102" s="25">
        <f t="shared" si="215"/>
        <v>1.9111628645647882</v>
      </c>
    </row>
    <row r="1103" spans="1:48" x14ac:dyDescent="0.3">
      <c r="A1103" s="2" t="s">
        <v>6</v>
      </c>
      <c r="B1103" s="2">
        <v>361</v>
      </c>
      <c r="C1103" s="5">
        <v>39873</v>
      </c>
      <c r="D1103" s="2">
        <v>24</v>
      </c>
      <c r="E1103" s="2" t="s">
        <v>10</v>
      </c>
      <c r="F1103" s="6" t="s">
        <v>47</v>
      </c>
      <c r="G1103" s="2">
        <v>40</v>
      </c>
      <c r="H1103" s="2">
        <v>13</v>
      </c>
      <c r="I1103" s="2">
        <v>15</v>
      </c>
      <c r="J1103" s="2">
        <v>10.25</v>
      </c>
      <c r="K1103" s="2">
        <v>3</v>
      </c>
      <c r="L1103" s="19">
        <v>990.19073450333292</v>
      </c>
      <c r="M1103" s="19">
        <f t="shared" si="204"/>
        <v>9.9019073450333298E-2</v>
      </c>
      <c r="N1103" s="19">
        <v>396.07629380133318</v>
      </c>
      <c r="O1103" s="19">
        <f t="shared" si="205"/>
        <v>3.9607629380133319E-2</v>
      </c>
      <c r="P1103" s="19">
        <f t="shared" si="206"/>
        <v>5.9411444070199979E-2</v>
      </c>
      <c r="R1103" s="24">
        <v>14.08</v>
      </c>
      <c r="S1103" s="24">
        <f t="shared" si="207"/>
        <v>0.55767542167227713</v>
      </c>
      <c r="U1103" s="24">
        <v>11.257627118644068</v>
      </c>
      <c r="V1103" s="24">
        <f t="shared" si="208"/>
        <v>0.6688318839224886</v>
      </c>
      <c r="X1103" s="25">
        <f t="shared" si="209"/>
        <v>-0.11115646225021147</v>
      </c>
      <c r="AA1103" s="5">
        <v>39873</v>
      </c>
      <c r="AB1103" s="2">
        <v>24</v>
      </c>
      <c r="AC1103" s="2" t="s">
        <v>10</v>
      </c>
      <c r="AD1103" s="6" t="s">
        <v>47</v>
      </c>
      <c r="AE1103" s="2">
        <v>40</v>
      </c>
      <c r="AF1103" s="2">
        <v>13</v>
      </c>
      <c r="AG1103" s="2">
        <v>15</v>
      </c>
      <c r="AH1103" s="2">
        <v>10.25</v>
      </c>
      <c r="AI1103" s="2">
        <v>3</v>
      </c>
      <c r="AJ1103" s="19">
        <v>990.19073450333292</v>
      </c>
      <c r="AK1103" s="19">
        <f t="shared" si="210"/>
        <v>9.9019073450333298E-2</v>
      </c>
      <c r="AL1103" s="19">
        <v>396.07629380133318</v>
      </c>
      <c r="AM1103" s="19">
        <f t="shared" si="211"/>
        <v>3.9607629380133319E-2</v>
      </c>
      <c r="AN1103" s="19">
        <f t="shared" si="212"/>
        <v>5.9411444070199979E-2</v>
      </c>
      <c r="AP1103" s="24">
        <v>14.08</v>
      </c>
      <c r="AQ1103" s="24">
        <f t="shared" si="213"/>
        <v>0.55767542167227713</v>
      </c>
      <c r="AR1103" s="24"/>
      <c r="AS1103" s="24">
        <v>11.257627118644068</v>
      </c>
      <c r="AT1103" s="24">
        <f t="shared" si="214"/>
        <v>0.6688318839224886</v>
      </c>
      <c r="AU1103" s="24"/>
      <c r="AV1103" s="25">
        <f t="shared" si="215"/>
        <v>-0.11115646225021147</v>
      </c>
    </row>
    <row r="1104" spans="1:48" x14ac:dyDescent="0.3">
      <c r="A1104" s="2" t="s">
        <v>6</v>
      </c>
      <c r="B1104" s="2">
        <v>361</v>
      </c>
      <c r="C1104" s="5">
        <v>39873</v>
      </c>
      <c r="D1104" s="2">
        <v>24</v>
      </c>
      <c r="E1104" s="2" t="s">
        <v>10</v>
      </c>
      <c r="F1104" s="6" t="s">
        <v>41</v>
      </c>
      <c r="G1104" s="2">
        <v>10</v>
      </c>
      <c r="H1104" s="2">
        <v>50</v>
      </c>
      <c r="I1104" s="2">
        <v>110</v>
      </c>
      <c r="J1104" s="2">
        <v>52.5</v>
      </c>
      <c r="K1104" s="2">
        <v>3</v>
      </c>
      <c r="L1104" s="19">
        <v>25977.044254370601</v>
      </c>
      <c r="M1104" s="19">
        <f t="shared" si="204"/>
        <v>2.59770442543706</v>
      </c>
      <c r="N1104" s="19">
        <v>2597.7044254370603</v>
      </c>
      <c r="O1104" s="19">
        <f t="shared" si="205"/>
        <v>0.25977044254370601</v>
      </c>
      <c r="P1104" s="19">
        <f t="shared" si="206"/>
        <v>2.3379339828933539</v>
      </c>
      <c r="R1104" s="24">
        <v>14.08</v>
      </c>
      <c r="S1104" s="24">
        <f t="shared" si="207"/>
        <v>3.6575678310153807</v>
      </c>
      <c r="U1104" s="24">
        <v>8.1999999999999993</v>
      </c>
      <c r="V1104" s="24">
        <f t="shared" si="208"/>
        <v>19.171058659725499</v>
      </c>
      <c r="X1104" s="25">
        <f t="shared" si="209"/>
        <v>-15.513490828710118</v>
      </c>
      <c r="AA1104" s="5">
        <v>39873</v>
      </c>
      <c r="AB1104" s="2">
        <v>24</v>
      </c>
      <c r="AC1104" s="2" t="s">
        <v>10</v>
      </c>
      <c r="AD1104" s="6" t="s">
        <v>41</v>
      </c>
      <c r="AE1104" s="2">
        <v>10</v>
      </c>
      <c r="AF1104" s="2">
        <v>50</v>
      </c>
      <c r="AG1104" s="2">
        <v>110</v>
      </c>
      <c r="AH1104" s="2">
        <v>52.5</v>
      </c>
      <c r="AI1104" s="2">
        <v>3</v>
      </c>
      <c r="AJ1104" s="19">
        <v>25977.044254370601</v>
      </c>
      <c r="AK1104" s="19">
        <f t="shared" si="210"/>
        <v>2.59770442543706</v>
      </c>
      <c r="AL1104" s="19">
        <v>2597.7044254370603</v>
      </c>
      <c r="AM1104" s="19">
        <f t="shared" si="211"/>
        <v>0.25977044254370601</v>
      </c>
      <c r="AN1104" s="19">
        <f t="shared" si="212"/>
        <v>2.3379339828933539</v>
      </c>
      <c r="AP1104" s="24">
        <v>14.08</v>
      </c>
      <c r="AQ1104" s="24">
        <f t="shared" si="213"/>
        <v>3.6575678310153807</v>
      </c>
      <c r="AR1104" s="24"/>
      <c r="AS1104" s="24">
        <v>8.1999999999999993</v>
      </c>
      <c r="AT1104" s="24">
        <f t="shared" si="214"/>
        <v>19.171058659725499</v>
      </c>
      <c r="AU1104" s="24"/>
      <c r="AV1104" s="25">
        <f t="shared" si="215"/>
        <v>-15.513490828710118</v>
      </c>
    </row>
    <row r="1105" spans="1:48" x14ac:dyDescent="0.3">
      <c r="A1105" s="2" t="s">
        <v>6</v>
      </c>
      <c r="B1105" s="2">
        <v>361</v>
      </c>
      <c r="C1105" s="5">
        <v>39873</v>
      </c>
      <c r="D1105" s="2">
        <v>24</v>
      </c>
      <c r="E1105" s="2" t="s">
        <v>10</v>
      </c>
      <c r="F1105" s="6" t="s">
        <v>41</v>
      </c>
      <c r="G1105" s="2">
        <v>10</v>
      </c>
      <c r="H1105" s="2">
        <v>50</v>
      </c>
      <c r="I1105" s="2">
        <v>100</v>
      </c>
      <c r="J1105" s="2">
        <v>50</v>
      </c>
      <c r="K1105" s="2">
        <v>3</v>
      </c>
      <c r="L1105" s="19">
        <v>23561.944901923449</v>
      </c>
      <c r="M1105" s="19">
        <f t="shared" si="204"/>
        <v>2.3561944901923448</v>
      </c>
      <c r="N1105" s="19">
        <v>2356.1944901923448</v>
      </c>
      <c r="O1105" s="19">
        <f t="shared" si="205"/>
        <v>0.23561944901923448</v>
      </c>
      <c r="P1105" s="19">
        <f t="shared" si="206"/>
        <v>2.1205750411731104</v>
      </c>
      <c r="R1105" s="24">
        <v>14.08</v>
      </c>
      <c r="S1105" s="24">
        <f t="shared" si="207"/>
        <v>3.3175218421908217</v>
      </c>
      <c r="U1105" s="24">
        <v>8.1999999999999993</v>
      </c>
      <c r="V1105" s="24">
        <f t="shared" si="208"/>
        <v>17.388715337619505</v>
      </c>
      <c r="X1105" s="25">
        <f t="shared" si="209"/>
        <v>-14.071193495428684</v>
      </c>
      <c r="AA1105" s="5">
        <v>39873</v>
      </c>
      <c r="AB1105" s="2">
        <v>24</v>
      </c>
      <c r="AC1105" s="2" t="s">
        <v>10</v>
      </c>
      <c r="AD1105" s="6" t="s">
        <v>41</v>
      </c>
      <c r="AE1105" s="2">
        <v>10</v>
      </c>
      <c r="AF1105" s="2">
        <v>50</v>
      </c>
      <c r="AG1105" s="2">
        <v>100</v>
      </c>
      <c r="AH1105" s="2">
        <v>50</v>
      </c>
      <c r="AI1105" s="2">
        <v>3</v>
      </c>
      <c r="AJ1105" s="19">
        <v>23561.944901923449</v>
      </c>
      <c r="AK1105" s="19">
        <f t="shared" si="210"/>
        <v>2.3561944901923448</v>
      </c>
      <c r="AL1105" s="19">
        <v>2356.1944901923448</v>
      </c>
      <c r="AM1105" s="19">
        <f t="shared" si="211"/>
        <v>0.23561944901923448</v>
      </c>
      <c r="AN1105" s="19">
        <f t="shared" si="212"/>
        <v>2.1205750411731104</v>
      </c>
      <c r="AP1105" s="24">
        <v>14.08</v>
      </c>
      <c r="AQ1105" s="24">
        <f t="shared" si="213"/>
        <v>3.3175218421908217</v>
      </c>
      <c r="AR1105" s="24"/>
      <c r="AS1105" s="24">
        <v>8.1999999999999993</v>
      </c>
      <c r="AT1105" s="24">
        <f t="shared" si="214"/>
        <v>17.388715337619505</v>
      </c>
      <c r="AU1105" s="24"/>
      <c r="AV1105" s="25">
        <f t="shared" si="215"/>
        <v>-14.071193495428684</v>
      </c>
    </row>
    <row r="1106" spans="1:48" x14ac:dyDescent="0.3">
      <c r="A1106" s="2" t="s">
        <v>6</v>
      </c>
      <c r="B1106" s="2">
        <v>361</v>
      </c>
      <c r="C1106" s="5">
        <v>39873</v>
      </c>
      <c r="D1106" s="2">
        <v>24</v>
      </c>
      <c r="E1106" s="2" t="s">
        <v>10</v>
      </c>
      <c r="F1106" s="6" t="s">
        <v>46</v>
      </c>
      <c r="G1106" s="2">
        <v>30</v>
      </c>
      <c r="H1106" s="2">
        <v>7</v>
      </c>
      <c r="I1106" s="2">
        <v>50</v>
      </c>
      <c r="J1106" s="2">
        <v>16</v>
      </c>
      <c r="K1106" s="2">
        <v>3</v>
      </c>
      <c r="L1106" s="19">
        <v>2412.7431579569611</v>
      </c>
      <c r="M1106" s="19">
        <f t="shared" si="204"/>
        <v>0.24127431579569611</v>
      </c>
      <c r="N1106" s="19">
        <v>723.82294738708833</v>
      </c>
      <c r="O1106" s="19">
        <f t="shared" si="205"/>
        <v>7.238229473870883E-2</v>
      </c>
      <c r="P1106" s="19">
        <f t="shared" si="206"/>
        <v>0.16889202105698728</v>
      </c>
      <c r="R1106" s="24">
        <v>14.08</v>
      </c>
      <c r="S1106" s="24">
        <f t="shared" si="207"/>
        <v>1.0191427099210204</v>
      </c>
      <c r="U1106" s="24">
        <v>12.651428571428571</v>
      </c>
      <c r="V1106" s="24">
        <f t="shared" si="208"/>
        <v>2.1367253406866848</v>
      </c>
      <c r="X1106" s="25">
        <f t="shared" si="209"/>
        <v>-1.1175826307656644</v>
      </c>
      <c r="AA1106" s="5">
        <v>39873</v>
      </c>
      <c r="AB1106" s="2">
        <v>24</v>
      </c>
      <c r="AC1106" s="2" t="s">
        <v>10</v>
      </c>
      <c r="AD1106" s="6" t="s">
        <v>46</v>
      </c>
      <c r="AE1106" s="2">
        <v>30</v>
      </c>
      <c r="AF1106" s="2">
        <v>7</v>
      </c>
      <c r="AG1106" s="2">
        <v>50</v>
      </c>
      <c r="AH1106" s="2">
        <v>16</v>
      </c>
      <c r="AI1106" s="2">
        <v>3</v>
      </c>
      <c r="AJ1106" s="19">
        <v>2412.7431579569611</v>
      </c>
      <c r="AK1106" s="19">
        <f t="shared" si="210"/>
        <v>0.24127431579569611</v>
      </c>
      <c r="AL1106" s="19">
        <v>723.82294738708833</v>
      </c>
      <c r="AM1106" s="19">
        <f t="shared" si="211"/>
        <v>7.238229473870883E-2</v>
      </c>
      <c r="AN1106" s="19">
        <f t="shared" si="212"/>
        <v>0.16889202105698728</v>
      </c>
      <c r="AP1106" s="24">
        <v>14.08</v>
      </c>
      <c r="AQ1106" s="24">
        <f t="shared" si="213"/>
        <v>1.0191427099210204</v>
      </c>
      <c r="AR1106" s="24"/>
      <c r="AS1106" s="24">
        <v>12.651428571428571</v>
      </c>
      <c r="AT1106" s="24">
        <f t="shared" si="214"/>
        <v>2.1367253406866848</v>
      </c>
      <c r="AU1106" s="24"/>
      <c r="AV1106" s="25">
        <f t="shared" si="215"/>
        <v>-1.1175826307656644</v>
      </c>
    </row>
    <row r="1107" spans="1:48" x14ac:dyDescent="0.3">
      <c r="A1107" s="2" t="s">
        <v>6</v>
      </c>
      <c r="B1107" s="2">
        <v>361</v>
      </c>
      <c r="C1107" s="5">
        <v>39873</v>
      </c>
      <c r="D1107" s="2">
        <v>24</v>
      </c>
      <c r="E1107" s="2" t="s">
        <v>10</v>
      </c>
      <c r="F1107" s="6" t="s">
        <v>44</v>
      </c>
      <c r="G1107" s="2">
        <v>90</v>
      </c>
      <c r="H1107" s="2">
        <v>13</v>
      </c>
      <c r="I1107" s="2">
        <v>23</v>
      </c>
      <c r="J1107" s="2">
        <v>12.25</v>
      </c>
      <c r="K1107" s="2">
        <v>2</v>
      </c>
      <c r="L1107" s="19">
        <v>942.87049515863669</v>
      </c>
      <c r="M1107" s="19">
        <f t="shared" si="204"/>
        <v>9.4287049515863669E-2</v>
      </c>
      <c r="N1107" s="19">
        <v>848.58344564277309</v>
      </c>
      <c r="O1107" s="19">
        <f t="shared" si="205"/>
        <v>8.4858344564277308E-2</v>
      </c>
      <c r="P1107" s="19">
        <f t="shared" si="206"/>
        <v>9.4287049515863613E-3</v>
      </c>
      <c r="R1107" s="24">
        <v>14.08</v>
      </c>
      <c r="S1107" s="24">
        <f t="shared" si="207"/>
        <v>1.1948054914650246</v>
      </c>
      <c r="U1107" s="24">
        <v>9.0675767918088734</v>
      </c>
      <c r="V1107" s="24">
        <f t="shared" si="208"/>
        <v>8.5495506195817902E-2</v>
      </c>
      <c r="X1107" s="25">
        <f t="shared" si="209"/>
        <v>1.1093099852692068</v>
      </c>
      <c r="AA1107" s="5">
        <v>39873</v>
      </c>
      <c r="AB1107" s="2">
        <v>24</v>
      </c>
      <c r="AC1107" s="2" t="s">
        <v>10</v>
      </c>
      <c r="AD1107" s="6" t="s">
        <v>44</v>
      </c>
      <c r="AE1107" s="2">
        <v>90</v>
      </c>
      <c r="AF1107" s="2">
        <v>13</v>
      </c>
      <c r="AG1107" s="2">
        <v>23</v>
      </c>
      <c r="AH1107" s="2">
        <v>12.25</v>
      </c>
      <c r="AI1107" s="2">
        <v>2</v>
      </c>
      <c r="AJ1107" s="19">
        <v>942.87049515863669</v>
      </c>
      <c r="AK1107" s="19">
        <f t="shared" si="210"/>
        <v>9.4287049515863669E-2</v>
      </c>
      <c r="AL1107" s="19">
        <v>848.58344564277309</v>
      </c>
      <c r="AM1107" s="19">
        <f t="shared" si="211"/>
        <v>8.4858344564277308E-2</v>
      </c>
      <c r="AN1107" s="19">
        <f t="shared" si="212"/>
        <v>9.4287049515863613E-3</v>
      </c>
      <c r="AP1107" s="24">
        <v>14.08</v>
      </c>
      <c r="AQ1107" s="24">
        <f t="shared" si="213"/>
        <v>1.1948054914650246</v>
      </c>
      <c r="AR1107" s="24"/>
      <c r="AS1107" s="24">
        <v>9.0675767918088734</v>
      </c>
      <c r="AT1107" s="24">
        <f t="shared" si="214"/>
        <v>8.5495506195817902E-2</v>
      </c>
      <c r="AU1107" s="24"/>
      <c r="AV1107" s="25">
        <f t="shared" si="215"/>
        <v>1.1093099852692068</v>
      </c>
    </row>
    <row r="1108" spans="1:48" x14ac:dyDescent="0.3">
      <c r="A1108" s="2" t="s">
        <v>6</v>
      </c>
      <c r="B1108" s="2">
        <v>361</v>
      </c>
      <c r="C1108" s="5">
        <v>39873</v>
      </c>
      <c r="D1108" s="2">
        <v>24</v>
      </c>
      <c r="E1108" s="2" t="s">
        <v>10</v>
      </c>
      <c r="F1108" s="6" t="s">
        <v>41</v>
      </c>
      <c r="G1108" s="2">
        <v>10</v>
      </c>
      <c r="H1108" s="2">
        <v>50</v>
      </c>
      <c r="I1108" s="2">
        <v>175</v>
      </c>
      <c r="J1108" s="2">
        <v>68.75</v>
      </c>
      <c r="K1108" s="2">
        <v>3</v>
      </c>
      <c r="L1108" s="19">
        <v>44546.802080199021</v>
      </c>
      <c r="M1108" s="19">
        <f t="shared" si="204"/>
        <v>4.4546802080199024</v>
      </c>
      <c r="N1108" s="19">
        <v>4454.6802080199022</v>
      </c>
      <c r="O1108" s="19">
        <f t="shared" si="205"/>
        <v>0.44546802080199022</v>
      </c>
      <c r="P1108" s="19">
        <f t="shared" si="206"/>
        <v>4.0092121872179121</v>
      </c>
      <c r="R1108" s="24">
        <v>14.08</v>
      </c>
      <c r="S1108" s="24">
        <f t="shared" si="207"/>
        <v>6.2721897328920226</v>
      </c>
      <c r="U1108" s="24">
        <v>8.1999999999999993</v>
      </c>
      <c r="V1108" s="24">
        <f t="shared" si="208"/>
        <v>32.875539935186879</v>
      </c>
      <c r="X1108" s="25">
        <f t="shared" si="209"/>
        <v>-26.603350202294855</v>
      </c>
      <c r="AA1108" s="5">
        <v>39873</v>
      </c>
      <c r="AB1108" s="2">
        <v>24</v>
      </c>
      <c r="AC1108" s="2" t="s">
        <v>10</v>
      </c>
      <c r="AD1108" s="6" t="s">
        <v>41</v>
      </c>
      <c r="AE1108" s="2">
        <v>10</v>
      </c>
      <c r="AF1108" s="2">
        <v>50</v>
      </c>
      <c r="AG1108" s="2">
        <v>175</v>
      </c>
      <c r="AH1108" s="2">
        <v>68.75</v>
      </c>
      <c r="AI1108" s="2">
        <v>3</v>
      </c>
      <c r="AJ1108" s="19">
        <v>44546.802080199021</v>
      </c>
      <c r="AK1108" s="19">
        <f t="shared" si="210"/>
        <v>4.4546802080199024</v>
      </c>
      <c r="AL1108" s="19">
        <v>4454.6802080199022</v>
      </c>
      <c r="AM1108" s="19">
        <f t="shared" si="211"/>
        <v>0.44546802080199022</v>
      </c>
      <c r="AN1108" s="19">
        <f t="shared" si="212"/>
        <v>4.0092121872179121</v>
      </c>
      <c r="AP1108" s="24">
        <v>14.08</v>
      </c>
      <c r="AQ1108" s="24">
        <f t="shared" si="213"/>
        <v>6.2721897328920226</v>
      </c>
      <c r="AR1108" s="24"/>
      <c r="AS1108" s="24">
        <v>8.1999999999999993</v>
      </c>
      <c r="AT1108" s="24">
        <f t="shared" si="214"/>
        <v>32.875539935186879</v>
      </c>
      <c r="AU1108" s="24"/>
      <c r="AV1108" s="25">
        <f t="shared" si="215"/>
        <v>-26.603350202294855</v>
      </c>
    </row>
    <row r="1109" spans="1:48" x14ac:dyDescent="0.3">
      <c r="A1109" s="2" t="s">
        <v>6</v>
      </c>
      <c r="B1109" s="2">
        <v>361</v>
      </c>
      <c r="C1109" s="5">
        <v>39873</v>
      </c>
      <c r="D1109" s="2">
        <v>24</v>
      </c>
      <c r="E1109" s="2" t="s">
        <v>10</v>
      </c>
      <c r="F1109" s="6" t="s">
        <v>43</v>
      </c>
      <c r="G1109" s="2">
        <v>30</v>
      </c>
      <c r="H1109" s="2">
        <v>13</v>
      </c>
      <c r="I1109" s="2">
        <v>27</v>
      </c>
      <c r="J1109" s="2">
        <v>13.25</v>
      </c>
      <c r="K1109" s="2">
        <v>2</v>
      </c>
      <c r="L1109" s="19">
        <v>1103.0917204917162</v>
      </c>
      <c r="M1109" s="19">
        <f t="shared" si="204"/>
        <v>0.11030917204917162</v>
      </c>
      <c r="N1109" s="19">
        <v>330.92751614751484</v>
      </c>
      <c r="O1109" s="19">
        <f t="shared" si="205"/>
        <v>3.3092751614751482E-2</v>
      </c>
      <c r="P1109" s="19">
        <f t="shared" si="206"/>
        <v>7.7216420434420147E-2</v>
      </c>
      <c r="R1109" s="24">
        <v>14.08</v>
      </c>
      <c r="S1109" s="24">
        <f t="shared" si="207"/>
        <v>0.46594594273570089</v>
      </c>
      <c r="U1109" s="24">
        <v>8.1999999999999993</v>
      </c>
      <c r="V1109" s="24">
        <f t="shared" si="208"/>
        <v>0.63317464756224517</v>
      </c>
      <c r="X1109" s="25">
        <f t="shared" si="209"/>
        <v>-0.16722870482654428</v>
      </c>
      <c r="AA1109" s="5">
        <v>39873</v>
      </c>
      <c r="AB1109" s="2">
        <v>24</v>
      </c>
      <c r="AC1109" s="2" t="s">
        <v>10</v>
      </c>
      <c r="AD1109" s="6" t="s">
        <v>43</v>
      </c>
      <c r="AE1109" s="2">
        <v>30</v>
      </c>
      <c r="AF1109" s="2">
        <v>13</v>
      </c>
      <c r="AG1109" s="2">
        <v>27</v>
      </c>
      <c r="AH1109" s="2">
        <v>13.25</v>
      </c>
      <c r="AI1109" s="2">
        <v>2</v>
      </c>
      <c r="AJ1109" s="19">
        <v>1103.0917204917162</v>
      </c>
      <c r="AK1109" s="19">
        <f t="shared" si="210"/>
        <v>0.11030917204917162</v>
      </c>
      <c r="AL1109" s="19">
        <v>330.92751614751484</v>
      </c>
      <c r="AM1109" s="19">
        <f t="shared" si="211"/>
        <v>3.3092751614751482E-2</v>
      </c>
      <c r="AN1109" s="19">
        <f t="shared" si="212"/>
        <v>7.7216420434420147E-2</v>
      </c>
      <c r="AP1109" s="24">
        <v>14.08</v>
      </c>
      <c r="AQ1109" s="24">
        <f t="shared" si="213"/>
        <v>0.46594594273570089</v>
      </c>
      <c r="AR1109" s="24"/>
      <c r="AS1109" s="24">
        <v>8.1999999999999993</v>
      </c>
      <c r="AT1109" s="24">
        <f t="shared" si="214"/>
        <v>0.63317464756224517</v>
      </c>
      <c r="AU1109" s="24"/>
      <c r="AV1109" s="25">
        <f t="shared" si="215"/>
        <v>-0.16722870482654428</v>
      </c>
    </row>
    <row r="1110" spans="1:48" x14ac:dyDescent="0.3">
      <c r="A1110" s="2" t="s">
        <v>6</v>
      </c>
      <c r="B1110" s="2">
        <v>361</v>
      </c>
      <c r="C1110" s="5">
        <v>39873</v>
      </c>
      <c r="D1110" s="2">
        <v>24</v>
      </c>
      <c r="E1110" s="2" t="s">
        <v>10</v>
      </c>
      <c r="F1110" s="6" t="s">
        <v>44</v>
      </c>
      <c r="G1110" s="2">
        <v>100</v>
      </c>
      <c r="H1110" s="2">
        <v>5</v>
      </c>
      <c r="I1110" s="2">
        <v>15</v>
      </c>
      <c r="J1110" s="2">
        <v>6.25</v>
      </c>
      <c r="K1110" s="2">
        <v>2</v>
      </c>
      <c r="L1110" s="19">
        <v>245.43692606170259</v>
      </c>
      <c r="M1110" s="19">
        <f t="shared" si="204"/>
        <v>2.4543692606170259E-2</v>
      </c>
      <c r="N1110" s="19">
        <v>245.43692606170259</v>
      </c>
      <c r="O1110" s="19">
        <f t="shared" si="205"/>
        <v>2.4543692606170259E-2</v>
      </c>
      <c r="P1110" s="19">
        <f t="shared" si="206"/>
        <v>0</v>
      </c>
      <c r="R1110" s="24">
        <v>14.08</v>
      </c>
      <c r="S1110" s="24">
        <f t="shared" si="207"/>
        <v>0.34557519189487723</v>
      </c>
      <c r="U1110" s="24">
        <v>9.0675767918088734</v>
      </c>
      <c r="V1110" s="24">
        <f t="shared" si="208"/>
        <v>0</v>
      </c>
      <c r="X1110" s="25">
        <f t="shared" si="209"/>
        <v>0.34557519189487723</v>
      </c>
      <c r="AA1110" s="5">
        <v>39873</v>
      </c>
      <c r="AB1110" s="2">
        <v>24</v>
      </c>
      <c r="AC1110" s="2" t="s">
        <v>10</v>
      </c>
      <c r="AD1110" s="6" t="s">
        <v>44</v>
      </c>
      <c r="AE1110" s="2">
        <v>100</v>
      </c>
      <c r="AF1110" s="2">
        <v>5</v>
      </c>
      <c r="AG1110" s="2">
        <v>15</v>
      </c>
      <c r="AH1110" s="2">
        <v>6.25</v>
      </c>
      <c r="AI1110" s="2">
        <v>2</v>
      </c>
      <c r="AJ1110" s="19">
        <v>245.43692606170259</v>
      </c>
      <c r="AK1110" s="19">
        <f t="shared" si="210"/>
        <v>2.4543692606170259E-2</v>
      </c>
      <c r="AL1110" s="19">
        <v>245.43692606170259</v>
      </c>
      <c r="AM1110" s="19">
        <f t="shared" si="211"/>
        <v>2.4543692606170259E-2</v>
      </c>
      <c r="AN1110" s="19">
        <f t="shared" si="212"/>
        <v>0</v>
      </c>
      <c r="AP1110" s="24">
        <v>14.08</v>
      </c>
      <c r="AQ1110" s="24">
        <f t="shared" si="213"/>
        <v>0.34557519189487723</v>
      </c>
      <c r="AR1110" s="24"/>
      <c r="AS1110" s="24">
        <v>9.0675767918088734</v>
      </c>
      <c r="AT1110" s="24">
        <f t="shared" si="214"/>
        <v>0</v>
      </c>
      <c r="AU1110" s="24"/>
      <c r="AV1110" s="25">
        <f t="shared" si="215"/>
        <v>0.34557519189487723</v>
      </c>
    </row>
    <row r="1111" spans="1:48" x14ac:dyDescent="0.3">
      <c r="A1111" s="2" t="s">
        <v>6</v>
      </c>
      <c r="B1111" s="2">
        <v>361</v>
      </c>
      <c r="C1111" s="5">
        <v>39873</v>
      </c>
      <c r="D1111" s="2">
        <v>24</v>
      </c>
      <c r="E1111" s="2" t="s">
        <v>10</v>
      </c>
      <c r="F1111" s="6" t="s">
        <v>16</v>
      </c>
      <c r="G1111" s="2">
        <v>100</v>
      </c>
      <c r="H1111" s="2">
        <v>2</v>
      </c>
      <c r="I1111" s="2">
        <v>20</v>
      </c>
      <c r="J1111" s="2">
        <v>6</v>
      </c>
      <c r="K1111" s="2">
        <v>1</v>
      </c>
      <c r="L1111" s="19">
        <v>113.09733552923255</v>
      </c>
      <c r="M1111" s="19">
        <f t="shared" si="204"/>
        <v>1.1309733552923255E-2</v>
      </c>
      <c r="N1111" s="19">
        <v>113.09733552923255</v>
      </c>
      <c r="O1111" s="19">
        <f t="shared" si="205"/>
        <v>1.1309733552923255E-2</v>
      </c>
      <c r="P1111" s="19">
        <f t="shared" si="206"/>
        <v>0</v>
      </c>
      <c r="R1111" s="24">
        <v>14.08</v>
      </c>
      <c r="S1111" s="24">
        <f t="shared" si="207"/>
        <v>0.15924104842515943</v>
      </c>
      <c r="U1111" s="24">
        <v>6.8298200514138809</v>
      </c>
      <c r="V1111" s="24">
        <f t="shared" si="208"/>
        <v>0</v>
      </c>
      <c r="X1111" s="25">
        <f t="shared" si="209"/>
        <v>0.15924104842515943</v>
      </c>
      <c r="AA1111" s="5">
        <v>39873</v>
      </c>
      <c r="AB1111" s="2">
        <v>24</v>
      </c>
      <c r="AC1111" s="2" t="s">
        <v>10</v>
      </c>
      <c r="AD1111" s="6" t="s">
        <v>16</v>
      </c>
      <c r="AE1111" s="2">
        <v>100</v>
      </c>
      <c r="AF1111" s="2">
        <v>2</v>
      </c>
      <c r="AG1111" s="2">
        <v>20</v>
      </c>
      <c r="AH1111" s="2">
        <v>6</v>
      </c>
      <c r="AI1111" s="2">
        <v>1</v>
      </c>
      <c r="AJ1111" s="19">
        <v>113.09733552923255</v>
      </c>
      <c r="AK1111" s="19">
        <f t="shared" si="210"/>
        <v>1.1309733552923255E-2</v>
      </c>
      <c r="AL1111" s="19">
        <v>113.09733552923255</v>
      </c>
      <c r="AM1111" s="19">
        <f t="shared" si="211"/>
        <v>1.1309733552923255E-2</v>
      </c>
      <c r="AN1111" s="19">
        <f t="shared" si="212"/>
        <v>0</v>
      </c>
      <c r="AP1111" s="24">
        <v>14.08</v>
      </c>
      <c r="AQ1111" s="24">
        <f t="shared" si="213"/>
        <v>0.15924104842515943</v>
      </c>
      <c r="AR1111" s="24"/>
      <c r="AS1111" s="24">
        <v>6.8298200514138809</v>
      </c>
      <c r="AT1111" s="24">
        <f t="shared" si="214"/>
        <v>0</v>
      </c>
      <c r="AU1111" s="24"/>
      <c r="AV1111" s="25">
        <f t="shared" si="215"/>
        <v>0.15924104842515943</v>
      </c>
    </row>
    <row r="1112" spans="1:48" x14ac:dyDescent="0.3">
      <c r="A1112" s="2" t="s">
        <v>6</v>
      </c>
      <c r="B1112" s="2">
        <v>361</v>
      </c>
      <c r="C1112" s="5">
        <v>39873</v>
      </c>
      <c r="D1112" s="2">
        <v>24</v>
      </c>
      <c r="E1112" s="2" t="s">
        <v>10</v>
      </c>
      <c r="F1112" s="6" t="s">
        <v>16</v>
      </c>
      <c r="G1112" s="2">
        <v>100</v>
      </c>
      <c r="H1112" s="2">
        <v>2</v>
      </c>
      <c r="I1112" s="2">
        <v>10</v>
      </c>
      <c r="J1112" s="2">
        <v>3.5</v>
      </c>
      <c r="K1112" s="2">
        <v>1</v>
      </c>
      <c r="L1112" s="19">
        <v>38.484510006474963</v>
      </c>
      <c r="M1112" s="19">
        <f t="shared" si="204"/>
        <v>3.8484510006474965E-3</v>
      </c>
      <c r="N1112" s="19">
        <v>38.484510006474963</v>
      </c>
      <c r="O1112" s="19">
        <f t="shared" si="205"/>
        <v>3.8484510006474965E-3</v>
      </c>
      <c r="P1112" s="19">
        <f t="shared" si="206"/>
        <v>0</v>
      </c>
      <c r="R1112" s="24">
        <v>14.08</v>
      </c>
      <c r="S1112" s="24">
        <f t="shared" si="207"/>
        <v>5.4186190089116751E-2</v>
      </c>
      <c r="U1112" s="24">
        <v>6.8298200514138809</v>
      </c>
      <c r="V1112" s="24">
        <f t="shared" si="208"/>
        <v>0</v>
      </c>
      <c r="X1112" s="25">
        <f t="shared" si="209"/>
        <v>5.4186190089116751E-2</v>
      </c>
      <c r="AA1112" s="5">
        <v>39873</v>
      </c>
      <c r="AB1112" s="2">
        <v>24</v>
      </c>
      <c r="AC1112" s="2" t="s">
        <v>10</v>
      </c>
      <c r="AD1112" s="6" t="s">
        <v>16</v>
      </c>
      <c r="AE1112" s="2">
        <v>100</v>
      </c>
      <c r="AF1112" s="2">
        <v>2</v>
      </c>
      <c r="AG1112" s="2">
        <v>10</v>
      </c>
      <c r="AH1112" s="2">
        <v>3.5</v>
      </c>
      <c r="AI1112" s="2">
        <v>1</v>
      </c>
      <c r="AJ1112" s="19">
        <v>38.484510006474963</v>
      </c>
      <c r="AK1112" s="19">
        <f t="shared" si="210"/>
        <v>3.8484510006474965E-3</v>
      </c>
      <c r="AL1112" s="19">
        <v>38.484510006474963</v>
      </c>
      <c r="AM1112" s="19">
        <f t="shared" si="211"/>
        <v>3.8484510006474965E-3</v>
      </c>
      <c r="AN1112" s="19">
        <f t="shared" si="212"/>
        <v>0</v>
      </c>
      <c r="AP1112" s="24">
        <v>14.08</v>
      </c>
      <c r="AQ1112" s="24">
        <f t="shared" si="213"/>
        <v>5.4186190089116751E-2</v>
      </c>
      <c r="AR1112" s="24"/>
      <c r="AS1112" s="24">
        <v>6.8298200514138809</v>
      </c>
      <c r="AT1112" s="24">
        <f t="shared" si="214"/>
        <v>0</v>
      </c>
      <c r="AU1112" s="24"/>
      <c r="AV1112" s="25">
        <f t="shared" si="215"/>
        <v>5.4186190089116751E-2</v>
      </c>
    </row>
    <row r="1113" spans="1:48" x14ac:dyDescent="0.3">
      <c r="A1113" s="2" t="s">
        <v>6</v>
      </c>
      <c r="B1113" s="2">
        <v>361</v>
      </c>
      <c r="C1113" s="5">
        <v>39873</v>
      </c>
      <c r="D1113" s="2">
        <v>24</v>
      </c>
      <c r="E1113" s="2" t="s">
        <v>10</v>
      </c>
      <c r="F1113" s="6" t="s">
        <v>47</v>
      </c>
      <c r="G1113" s="2">
        <v>100</v>
      </c>
      <c r="H1113" s="2">
        <v>20</v>
      </c>
      <c r="I1113" s="2">
        <v>32</v>
      </c>
      <c r="J1113" s="2">
        <v>18</v>
      </c>
      <c r="K1113" s="2">
        <v>3</v>
      </c>
      <c r="L1113" s="19">
        <v>3053.628059289279</v>
      </c>
      <c r="M1113" s="19">
        <f t="shared" si="204"/>
        <v>0.30536280592892789</v>
      </c>
      <c r="N1113" s="19">
        <v>3053.628059289279</v>
      </c>
      <c r="O1113" s="19">
        <f t="shared" si="205"/>
        <v>0.30536280592892789</v>
      </c>
      <c r="P1113" s="19">
        <f t="shared" si="206"/>
        <v>0</v>
      </c>
      <c r="R1113" s="24">
        <v>14.08</v>
      </c>
      <c r="S1113" s="24">
        <f t="shared" si="207"/>
        <v>4.2995083074793046</v>
      </c>
      <c r="U1113" s="24">
        <v>11.257627118644068</v>
      </c>
      <c r="V1113" s="24">
        <f t="shared" si="208"/>
        <v>0</v>
      </c>
      <c r="X1113" s="25">
        <f t="shared" si="209"/>
        <v>4.2995083074793046</v>
      </c>
      <c r="AA1113" s="5">
        <v>39873</v>
      </c>
      <c r="AB1113" s="2">
        <v>24</v>
      </c>
      <c r="AC1113" s="2" t="s">
        <v>10</v>
      </c>
      <c r="AD1113" s="6" t="s">
        <v>47</v>
      </c>
      <c r="AE1113" s="2">
        <v>100</v>
      </c>
      <c r="AF1113" s="2">
        <v>20</v>
      </c>
      <c r="AG1113" s="2">
        <v>32</v>
      </c>
      <c r="AH1113" s="2">
        <v>18</v>
      </c>
      <c r="AI1113" s="2">
        <v>3</v>
      </c>
      <c r="AJ1113" s="19">
        <v>3053.628059289279</v>
      </c>
      <c r="AK1113" s="19">
        <f t="shared" si="210"/>
        <v>0.30536280592892789</v>
      </c>
      <c r="AL1113" s="19">
        <v>3053.628059289279</v>
      </c>
      <c r="AM1113" s="19">
        <f t="shared" si="211"/>
        <v>0.30536280592892789</v>
      </c>
      <c r="AN1113" s="19">
        <f t="shared" si="212"/>
        <v>0</v>
      </c>
      <c r="AP1113" s="24">
        <v>14.08</v>
      </c>
      <c r="AQ1113" s="24">
        <f t="shared" si="213"/>
        <v>4.2995083074793046</v>
      </c>
      <c r="AR1113" s="24"/>
      <c r="AS1113" s="24">
        <v>11.257627118644068</v>
      </c>
      <c r="AT1113" s="24">
        <f t="shared" si="214"/>
        <v>0</v>
      </c>
      <c r="AU1113" s="24"/>
      <c r="AV1113" s="25">
        <f t="shared" si="215"/>
        <v>4.2995083074793046</v>
      </c>
    </row>
    <row r="1114" spans="1:48" x14ac:dyDescent="0.3">
      <c r="A1114" s="2" t="s">
        <v>6</v>
      </c>
      <c r="B1114" s="2">
        <v>361</v>
      </c>
      <c r="C1114" s="5">
        <v>39873</v>
      </c>
      <c r="D1114" s="2">
        <v>24</v>
      </c>
      <c r="E1114" s="2" t="s">
        <v>10</v>
      </c>
      <c r="F1114" s="6" t="s">
        <v>41</v>
      </c>
      <c r="G1114" s="2">
        <v>0</v>
      </c>
      <c r="H1114" s="2">
        <v>55</v>
      </c>
      <c r="I1114" s="2">
        <v>70</v>
      </c>
      <c r="J1114" s="2">
        <v>45</v>
      </c>
      <c r="K1114" s="2">
        <v>3</v>
      </c>
      <c r="L1114" s="19">
        <v>19085.175370557994</v>
      </c>
      <c r="M1114" s="19">
        <f t="shared" si="204"/>
        <v>1.9085175370557994</v>
      </c>
      <c r="N1114" s="19">
        <v>0</v>
      </c>
      <c r="O1114" s="19">
        <f t="shared" si="205"/>
        <v>0</v>
      </c>
      <c r="P1114" s="19">
        <f t="shared" si="206"/>
        <v>1.9085175370557994</v>
      </c>
      <c r="R1114" s="24">
        <v>14.08</v>
      </c>
      <c r="S1114" s="24">
        <f t="shared" si="207"/>
        <v>0</v>
      </c>
      <c r="U1114" s="24">
        <v>8.1999999999999993</v>
      </c>
      <c r="V1114" s="24">
        <f t="shared" si="208"/>
        <v>15.649843803857554</v>
      </c>
      <c r="X1114" s="25">
        <f t="shared" si="209"/>
        <v>-15.649843803857554</v>
      </c>
      <c r="AA1114" s="5">
        <v>39873</v>
      </c>
      <c r="AB1114" s="2">
        <v>24</v>
      </c>
      <c r="AC1114" s="2" t="s">
        <v>10</v>
      </c>
      <c r="AD1114" s="6" t="s">
        <v>41</v>
      </c>
      <c r="AE1114" s="2">
        <v>0</v>
      </c>
      <c r="AF1114" s="2">
        <v>55</v>
      </c>
      <c r="AG1114" s="2">
        <v>70</v>
      </c>
      <c r="AH1114" s="2">
        <v>45</v>
      </c>
      <c r="AI1114" s="2">
        <v>3</v>
      </c>
      <c r="AJ1114" s="19">
        <v>19085.175370557994</v>
      </c>
      <c r="AK1114" s="19">
        <f t="shared" si="210"/>
        <v>1.9085175370557994</v>
      </c>
      <c r="AL1114" s="19">
        <v>0</v>
      </c>
      <c r="AM1114" s="19">
        <f t="shared" si="211"/>
        <v>0</v>
      </c>
      <c r="AN1114" s="19">
        <f t="shared" si="212"/>
        <v>1.9085175370557994</v>
      </c>
      <c r="AP1114" s="24">
        <v>14.08</v>
      </c>
      <c r="AQ1114" s="24">
        <f t="shared" si="213"/>
        <v>0</v>
      </c>
      <c r="AR1114" s="24"/>
      <c r="AS1114" s="24">
        <v>8.1999999999999993</v>
      </c>
      <c r="AT1114" s="24">
        <f t="shared" si="214"/>
        <v>15.649843803857554</v>
      </c>
      <c r="AU1114" s="24"/>
      <c r="AV1114" s="25">
        <f t="shared" si="215"/>
        <v>-15.649843803857554</v>
      </c>
    </row>
    <row r="1115" spans="1:48" x14ac:dyDescent="0.3">
      <c r="A1115" s="2" t="s">
        <v>6</v>
      </c>
      <c r="B1115" s="2">
        <v>361</v>
      </c>
      <c r="C1115" s="5">
        <v>39873</v>
      </c>
      <c r="D1115" s="2">
        <v>24</v>
      </c>
      <c r="E1115" s="2" t="s">
        <v>10</v>
      </c>
      <c r="F1115" s="6" t="s">
        <v>13</v>
      </c>
      <c r="G1115" s="2">
        <v>100</v>
      </c>
      <c r="H1115" s="2">
        <v>30</v>
      </c>
      <c r="I1115" s="2">
        <v>25</v>
      </c>
      <c r="J1115" s="2">
        <v>21.25</v>
      </c>
      <c r="K1115" s="2">
        <v>4</v>
      </c>
      <c r="L1115" s="19">
        <v>5674.5017305465635</v>
      </c>
      <c r="M1115" s="19">
        <f t="shared" si="204"/>
        <v>0.56745017305465639</v>
      </c>
      <c r="N1115" s="19">
        <v>5674.5017305465635</v>
      </c>
      <c r="O1115" s="19">
        <f t="shared" si="205"/>
        <v>0.56745017305465639</v>
      </c>
      <c r="P1115" s="19">
        <f t="shared" si="206"/>
        <v>0</v>
      </c>
      <c r="R1115" s="24">
        <v>14.08</v>
      </c>
      <c r="S1115" s="24">
        <f t="shared" si="207"/>
        <v>7.9896984366095625</v>
      </c>
      <c r="U1115" s="24">
        <v>10.10190114068441</v>
      </c>
      <c r="V1115" s="24">
        <f t="shared" si="208"/>
        <v>0</v>
      </c>
      <c r="X1115" s="25">
        <f t="shared" si="209"/>
        <v>7.9896984366095625</v>
      </c>
      <c r="AA1115" s="5">
        <v>39873</v>
      </c>
      <c r="AB1115" s="2">
        <v>24</v>
      </c>
      <c r="AC1115" s="2" t="s">
        <v>10</v>
      </c>
      <c r="AD1115" s="6" t="s">
        <v>13</v>
      </c>
      <c r="AE1115" s="2">
        <v>100</v>
      </c>
      <c r="AF1115" s="2">
        <v>30</v>
      </c>
      <c r="AG1115" s="2">
        <v>25</v>
      </c>
      <c r="AH1115" s="2">
        <v>21.25</v>
      </c>
      <c r="AI1115" s="2">
        <v>4</v>
      </c>
      <c r="AJ1115" s="19">
        <v>5674.5017305465635</v>
      </c>
      <c r="AK1115" s="19">
        <f t="shared" si="210"/>
        <v>0.56745017305465639</v>
      </c>
      <c r="AL1115" s="19">
        <v>5674.5017305465635</v>
      </c>
      <c r="AM1115" s="19">
        <f t="shared" si="211"/>
        <v>0.56745017305465639</v>
      </c>
      <c r="AN1115" s="19">
        <f t="shared" si="212"/>
        <v>0</v>
      </c>
      <c r="AP1115" s="24">
        <v>14.08</v>
      </c>
      <c r="AQ1115" s="24">
        <f t="shared" si="213"/>
        <v>7.9896984366095625</v>
      </c>
      <c r="AR1115" s="24"/>
      <c r="AS1115" s="24">
        <v>10.10190114068441</v>
      </c>
      <c r="AT1115" s="24">
        <f t="shared" si="214"/>
        <v>0</v>
      </c>
      <c r="AU1115" s="24"/>
      <c r="AV1115" s="25">
        <f t="shared" si="215"/>
        <v>7.9896984366095625</v>
      </c>
    </row>
    <row r="1116" spans="1:48" x14ac:dyDescent="0.3">
      <c r="A1116" s="2" t="s">
        <v>6</v>
      </c>
      <c r="B1116" s="2">
        <v>361</v>
      </c>
      <c r="C1116" s="5">
        <v>39873</v>
      </c>
      <c r="D1116" s="2">
        <v>24</v>
      </c>
      <c r="E1116" s="2" t="s">
        <v>10</v>
      </c>
      <c r="F1116" s="6" t="s">
        <v>13</v>
      </c>
      <c r="G1116" s="2">
        <v>20</v>
      </c>
      <c r="H1116" s="2">
        <v>45</v>
      </c>
      <c r="I1116" s="2">
        <v>40</v>
      </c>
      <c r="J1116" s="2">
        <v>32.5</v>
      </c>
      <c r="K1116" s="2">
        <v>4</v>
      </c>
      <c r="L1116" s="19">
        <v>13273.228961416877</v>
      </c>
      <c r="M1116" s="19">
        <f t="shared" si="204"/>
        <v>1.3273228961416876</v>
      </c>
      <c r="N1116" s="19">
        <v>2654.6457922833756</v>
      </c>
      <c r="O1116" s="19">
        <f t="shared" si="205"/>
        <v>0.26546457922833755</v>
      </c>
      <c r="P1116" s="19">
        <f t="shared" si="206"/>
        <v>1.0618583169133502</v>
      </c>
      <c r="R1116" s="24">
        <v>14.08</v>
      </c>
      <c r="S1116" s="24">
        <f t="shared" si="207"/>
        <v>3.7377412755349928</v>
      </c>
      <c r="U1116" s="24">
        <v>10.10190114068441</v>
      </c>
      <c r="V1116" s="24">
        <f t="shared" si="208"/>
        <v>10.726787742872199</v>
      </c>
      <c r="X1116" s="25">
        <f t="shared" si="209"/>
        <v>-6.9890464673372064</v>
      </c>
      <c r="AA1116" s="5">
        <v>39873</v>
      </c>
      <c r="AB1116" s="2">
        <v>24</v>
      </c>
      <c r="AC1116" s="2" t="s">
        <v>10</v>
      </c>
      <c r="AD1116" s="6" t="s">
        <v>13</v>
      </c>
      <c r="AE1116" s="2">
        <v>20</v>
      </c>
      <c r="AF1116" s="2">
        <v>45</v>
      </c>
      <c r="AG1116" s="2">
        <v>40</v>
      </c>
      <c r="AH1116" s="2">
        <v>32.5</v>
      </c>
      <c r="AI1116" s="2">
        <v>4</v>
      </c>
      <c r="AJ1116" s="19">
        <v>13273.228961416877</v>
      </c>
      <c r="AK1116" s="19">
        <f t="shared" si="210"/>
        <v>1.3273228961416876</v>
      </c>
      <c r="AL1116" s="19">
        <v>2654.6457922833756</v>
      </c>
      <c r="AM1116" s="19">
        <f t="shared" si="211"/>
        <v>0.26546457922833755</v>
      </c>
      <c r="AN1116" s="19">
        <f t="shared" si="212"/>
        <v>1.0618583169133502</v>
      </c>
      <c r="AP1116" s="24">
        <v>14.08</v>
      </c>
      <c r="AQ1116" s="24">
        <f t="shared" si="213"/>
        <v>3.7377412755349928</v>
      </c>
      <c r="AR1116" s="24"/>
      <c r="AS1116" s="24">
        <v>10.10190114068441</v>
      </c>
      <c r="AT1116" s="24">
        <f t="shared" si="214"/>
        <v>10.726787742872199</v>
      </c>
      <c r="AU1116" s="24"/>
      <c r="AV1116" s="25">
        <f t="shared" si="215"/>
        <v>-6.9890464673372064</v>
      </c>
    </row>
    <row r="1117" spans="1:48" x14ac:dyDescent="0.3">
      <c r="A1117" s="2" t="s">
        <v>6</v>
      </c>
      <c r="B1117" s="2">
        <v>361</v>
      </c>
      <c r="C1117" s="5">
        <v>39873</v>
      </c>
      <c r="D1117" s="2">
        <v>24</v>
      </c>
      <c r="E1117" s="2" t="s">
        <v>10</v>
      </c>
      <c r="F1117" s="6" t="s">
        <v>13</v>
      </c>
      <c r="G1117" s="2">
        <v>10</v>
      </c>
      <c r="H1117" s="2">
        <v>25</v>
      </c>
      <c r="I1117" s="2">
        <v>40</v>
      </c>
      <c r="J1117" s="2">
        <v>22.5</v>
      </c>
      <c r="K1117" s="2">
        <v>4</v>
      </c>
      <c r="L1117" s="19">
        <v>6361.7251235193307</v>
      </c>
      <c r="M1117" s="19">
        <f t="shared" si="204"/>
        <v>0.63617251235193306</v>
      </c>
      <c r="N1117" s="19">
        <v>636.17251235193316</v>
      </c>
      <c r="O1117" s="19">
        <f t="shared" si="205"/>
        <v>6.3617251235193323E-2</v>
      </c>
      <c r="P1117" s="19">
        <f t="shared" si="206"/>
        <v>0.57255526111673971</v>
      </c>
      <c r="R1117" s="24">
        <v>14.08</v>
      </c>
      <c r="S1117" s="24">
        <f t="shared" si="207"/>
        <v>0.89573089739152201</v>
      </c>
      <c r="U1117" s="24">
        <v>10.10190114068441</v>
      </c>
      <c r="V1117" s="24">
        <f t="shared" si="208"/>
        <v>5.7838966453800529</v>
      </c>
      <c r="X1117" s="25">
        <f t="shared" si="209"/>
        <v>-4.8881657479885305</v>
      </c>
      <c r="AA1117" s="5">
        <v>39873</v>
      </c>
      <c r="AB1117" s="2">
        <v>24</v>
      </c>
      <c r="AC1117" s="2" t="s">
        <v>10</v>
      </c>
      <c r="AD1117" s="6" t="s">
        <v>13</v>
      </c>
      <c r="AE1117" s="2">
        <v>10</v>
      </c>
      <c r="AF1117" s="2">
        <v>25</v>
      </c>
      <c r="AG1117" s="2">
        <v>40</v>
      </c>
      <c r="AH1117" s="2">
        <v>22.5</v>
      </c>
      <c r="AI1117" s="2">
        <v>4</v>
      </c>
      <c r="AJ1117" s="19">
        <v>6361.7251235193307</v>
      </c>
      <c r="AK1117" s="19">
        <f t="shared" si="210"/>
        <v>0.63617251235193306</v>
      </c>
      <c r="AL1117" s="19">
        <v>636.17251235193316</v>
      </c>
      <c r="AM1117" s="19">
        <f t="shared" si="211"/>
        <v>6.3617251235193323E-2</v>
      </c>
      <c r="AN1117" s="19">
        <f t="shared" si="212"/>
        <v>0.57255526111673971</v>
      </c>
      <c r="AP1117" s="24">
        <v>14.08</v>
      </c>
      <c r="AQ1117" s="24">
        <f t="shared" si="213"/>
        <v>0.89573089739152201</v>
      </c>
      <c r="AR1117" s="24"/>
      <c r="AS1117" s="24">
        <v>10.10190114068441</v>
      </c>
      <c r="AT1117" s="24">
        <f t="shared" si="214"/>
        <v>5.7838966453800529</v>
      </c>
      <c r="AU1117" s="24"/>
      <c r="AV1117" s="25">
        <f t="shared" si="215"/>
        <v>-4.8881657479885305</v>
      </c>
    </row>
    <row r="1118" spans="1:48" x14ac:dyDescent="0.3">
      <c r="A1118" s="2" t="s">
        <v>6</v>
      </c>
      <c r="B1118" s="2">
        <v>361</v>
      </c>
      <c r="C1118" s="5">
        <v>39873</v>
      </c>
      <c r="D1118" s="2">
        <v>24</v>
      </c>
      <c r="E1118" s="2" t="s">
        <v>10</v>
      </c>
      <c r="F1118" s="6" t="s">
        <v>13</v>
      </c>
      <c r="G1118" s="2">
        <v>50</v>
      </c>
      <c r="H1118" s="2">
        <v>50</v>
      </c>
      <c r="I1118" s="2">
        <v>50</v>
      </c>
      <c r="J1118" s="2">
        <v>37.5</v>
      </c>
      <c r="K1118" s="2">
        <v>4</v>
      </c>
      <c r="L1118" s="19">
        <v>17671.458676442588</v>
      </c>
      <c r="M1118" s="19">
        <f t="shared" si="204"/>
        <v>1.7671458676442588</v>
      </c>
      <c r="N1118" s="19">
        <v>8835.7293382212938</v>
      </c>
      <c r="O1118" s="19">
        <f t="shared" si="205"/>
        <v>0.88357293382212942</v>
      </c>
      <c r="P1118" s="19">
        <f t="shared" si="206"/>
        <v>0.88357293382212942</v>
      </c>
      <c r="R1118" s="24">
        <v>14.08</v>
      </c>
      <c r="S1118" s="24">
        <f t="shared" si="207"/>
        <v>12.440706908215583</v>
      </c>
      <c r="U1118" s="24">
        <v>10.10190114068441</v>
      </c>
      <c r="V1118" s="24">
        <f t="shared" si="208"/>
        <v>8.9257664280556401</v>
      </c>
      <c r="X1118" s="25">
        <f t="shared" si="209"/>
        <v>3.5149404801599431</v>
      </c>
      <c r="AA1118" s="5">
        <v>39873</v>
      </c>
      <c r="AB1118" s="2">
        <v>24</v>
      </c>
      <c r="AC1118" s="2" t="s">
        <v>10</v>
      </c>
      <c r="AD1118" s="6" t="s">
        <v>13</v>
      </c>
      <c r="AE1118" s="2">
        <v>50</v>
      </c>
      <c r="AF1118" s="2">
        <v>50</v>
      </c>
      <c r="AG1118" s="2">
        <v>50</v>
      </c>
      <c r="AH1118" s="2">
        <v>37.5</v>
      </c>
      <c r="AI1118" s="2">
        <v>4</v>
      </c>
      <c r="AJ1118" s="19">
        <v>17671.458676442588</v>
      </c>
      <c r="AK1118" s="19">
        <f t="shared" si="210"/>
        <v>1.7671458676442588</v>
      </c>
      <c r="AL1118" s="19">
        <v>8835.7293382212938</v>
      </c>
      <c r="AM1118" s="19">
        <f t="shared" si="211"/>
        <v>0.88357293382212942</v>
      </c>
      <c r="AN1118" s="19">
        <f t="shared" si="212"/>
        <v>0.88357293382212942</v>
      </c>
      <c r="AP1118" s="24">
        <v>14.08</v>
      </c>
      <c r="AQ1118" s="24">
        <f t="shared" si="213"/>
        <v>12.440706908215583</v>
      </c>
      <c r="AR1118" s="24"/>
      <c r="AS1118" s="24">
        <v>10.10190114068441</v>
      </c>
      <c r="AT1118" s="24">
        <f t="shared" si="214"/>
        <v>8.9257664280556401</v>
      </c>
      <c r="AU1118" s="24"/>
      <c r="AV1118" s="25">
        <f t="shared" si="215"/>
        <v>3.5149404801599431</v>
      </c>
    </row>
    <row r="1119" spans="1:48" x14ac:dyDescent="0.3">
      <c r="A1119" s="2" t="s">
        <v>6</v>
      </c>
      <c r="B1119" s="2">
        <v>361</v>
      </c>
      <c r="C1119" s="5">
        <v>39873</v>
      </c>
      <c r="D1119" s="2">
        <v>24</v>
      </c>
      <c r="E1119" s="2" t="s">
        <v>10</v>
      </c>
      <c r="F1119" s="6" t="s">
        <v>13</v>
      </c>
      <c r="G1119" s="2">
        <v>10</v>
      </c>
      <c r="H1119" s="2">
        <v>40</v>
      </c>
      <c r="I1119" s="2">
        <v>35</v>
      </c>
      <c r="J1119" s="2">
        <v>28.75</v>
      </c>
      <c r="K1119" s="2">
        <v>4</v>
      </c>
      <c r="L1119" s="19">
        <v>10386.890710931253</v>
      </c>
      <c r="M1119" s="19">
        <f t="shared" si="204"/>
        <v>1.0386890710931254</v>
      </c>
      <c r="N1119" s="19">
        <v>1038.6890710931254</v>
      </c>
      <c r="O1119" s="19">
        <f t="shared" si="205"/>
        <v>0.10386890710931254</v>
      </c>
      <c r="P1119" s="19">
        <f t="shared" si="206"/>
        <v>0.93482016398381285</v>
      </c>
      <c r="R1119" s="24">
        <v>14.08</v>
      </c>
      <c r="S1119" s="24">
        <f t="shared" si="207"/>
        <v>1.4624742120991205</v>
      </c>
      <c r="U1119" s="24">
        <v>10.10190114068441</v>
      </c>
      <c r="V1119" s="24">
        <f t="shared" si="208"/>
        <v>9.4434608808828653</v>
      </c>
      <c r="X1119" s="25">
        <f t="shared" si="209"/>
        <v>-7.9809866687837445</v>
      </c>
      <c r="AA1119" s="5">
        <v>39873</v>
      </c>
      <c r="AB1119" s="2">
        <v>24</v>
      </c>
      <c r="AC1119" s="2" t="s">
        <v>10</v>
      </c>
      <c r="AD1119" s="6" t="s">
        <v>13</v>
      </c>
      <c r="AE1119" s="2">
        <v>10</v>
      </c>
      <c r="AF1119" s="2">
        <v>40</v>
      </c>
      <c r="AG1119" s="2">
        <v>35</v>
      </c>
      <c r="AH1119" s="2">
        <v>28.75</v>
      </c>
      <c r="AI1119" s="2">
        <v>4</v>
      </c>
      <c r="AJ1119" s="19">
        <v>10386.890710931253</v>
      </c>
      <c r="AK1119" s="19">
        <f t="shared" si="210"/>
        <v>1.0386890710931254</v>
      </c>
      <c r="AL1119" s="19">
        <v>1038.6890710931254</v>
      </c>
      <c r="AM1119" s="19">
        <f t="shared" si="211"/>
        <v>0.10386890710931254</v>
      </c>
      <c r="AN1119" s="19">
        <f t="shared" si="212"/>
        <v>0.93482016398381285</v>
      </c>
      <c r="AP1119" s="24">
        <v>14.08</v>
      </c>
      <c r="AQ1119" s="24">
        <f t="shared" si="213"/>
        <v>1.4624742120991205</v>
      </c>
      <c r="AR1119" s="24"/>
      <c r="AS1119" s="24">
        <v>10.10190114068441</v>
      </c>
      <c r="AT1119" s="24">
        <f t="shared" si="214"/>
        <v>9.4434608808828653</v>
      </c>
      <c r="AU1119" s="24"/>
      <c r="AV1119" s="25">
        <f t="shared" si="215"/>
        <v>-7.9809866687837445</v>
      </c>
    </row>
    <row r="1120" spans="1:48" x14ac:dyDescent="0.3">
      <c r="A1120" s="2" t="s">
        <v>6</v>
      </c>
      <c r="B1120" s="2">
        <v>361</v>
      </c>
      <c r="C1120" s="5">
        <v>39873</v>
      </c>
      <c r="D1120" s="2">
        <v>24</v>
      </c>
      <c r="E1120" s="2" t="s">
        <v>10</v>
      </c>
      <c r="F1120" s="6" t="s">
        <v>13</v>
      </c>
      <c r="G1120" s="2">
        <v>10</v>
      </c>
      <c r="H1120" s="2">
        <v>40</v>
      </c>
      <c r="I1120" s="2">
        <v>45</v>
      </c>
      <c r="J1120" s="2">
        <v>31.25</v>
      </c>
      <c r="K1120" s="2">
        <v>4</v>
      </c>
      <c r="L1120" s="19">
        <v>12271.846303085129</v>
      </c>
      <c r="M1120" s="19">
        <f t="shared" si="204"/>
        <v>1.227184630308513</v>
      </c>
      <c r="N1120" s="19">
        <v>1227.1846303085129</v>
      </c>
      <c r="O1120" s="19">
        <f t="shared" si="205"/>
        <v>0.12271846303085128</v>
      </c>
      <c r="P1120" s="19">
        <f t="shared" si="206"/>
        <v>1.1044661672776617</v>
      </c>
      <c r="R1120" s="24">
        <v>14.08</v>
      </c>
      <c r="S1120" s="24">
        <f t="shared" si="207"/>
        <v>1.727875959474386</v>
      </c>
      <c r="U1120" s="24">
        <v>10.10190114068441</v>
      </c>
      <c r="V1120" s="24">
        <f t="shared" si="208"/>
        <v>11.157208035069548</v>
      </c>
      <c r="X1120" s="25">
        <f t="shared" si="209"/>
        <v>-9.4293320755951626</v>
      </c>
      <c r="AA1120" s="5">
        <v>39873</v>
      </c>
      <c r="AB1120" s="2">
        <v>24</v>
      </c>
      <c r="AC1120" s="2" t="s">
        <v>10</v>
      </c>
      <c r="AD1120" s="6" t="s">
        <v>13</v>
      </c>
      <c r="AE1120" s="2">
        <v>10</v>
      </c>
      <c r="AF1120" s="2">
        <v>40</v>
      </c>
      <c r="AG1120" s="2">
        <v>45</v>
      </c>
      <c r="AH1120" s="2">
        <v>31.25</v>
      </c>
      <c r="AI1120" s="2">
        <v>4</v>
      </c>
      <c r="AJ1120" s="19">
        <v>12271.846303085129</v>
      </c>
      <c r="AK1120" s="19">
        <f t="shared" si="210"/>
        <v>1.227184630308513</v>
      </c>
      <c r="AL1120" s="19">
        <v>1227.1846303085129</v>
      </c>
      <c r="AM1120" s="19">
        <f t="shared" si="211"/>
        <v>0.12271846303085128</v>
      </c>
      <c r="AN1120" s="19">
        <f t="shared" si="212"/>
        <v>1.1044661672776617</v>
      </c>
      <c r="AP1120" s="24">
        <v>14.08</v>
      </c>
      <c r="AQ1120" s="24">
        <f t="shared" si="213"/>
        <v>1.727875959474386</v>
      </c>
      <c r="AR1120" s="24"/>
      <c r="AS1120" s="24">
        <v>10.10190114068441</v>
      </c>
      <c r="AT1120" s="24">
        <f t="shared" si="214"/>
        <v>11.157208035069548</v>
      </c>
      <c r="AU1120" s="24"/>
      <c r="AV1120" s="25">
        <f t="shared" si="215"/>
        <v>-9.4293320755951626</v>
      </c>
    </row>
    <row r="1121" spans="1:48" x14ac:dyDescent="0.3">
      <c r="A1121" s="2" t="s">
        <v>6</v>
      </c>
      <c r="B1121" s="2">
        <v>361</v>
      </c>
      <c r="C1121" s="5">
        <v>39873</v>
      </c>
      <c r="D1121" s="2">
        <v>24</v>
      </c>
      <c r="E1121" s="2" t="s">
        <v>10</v>
      </c>
      <c r="F1121" s="6" t="s">
        <v>41</v>
      </c>
      <c r="G1121" s="2">
        <v>0</v>
      </c>
      <c r="H1121" s="2">
        <v>50</v>
      </c>
      <c r="I1121" s="2">
        <v>55</v>
      </c>
      <c r="J1121" s="2">
        <v>38.75</v>
      </c>
      <c r="K1121" s="2">
        <v>3</v>
      </c>
      <c r="L1121" s="19">
        <v>14151.893156717771</v>
      </c>
      <c r="M1121" s="19">
        <f t="shared" si="204"/>
        <v>1.4151893156717772</v>
      </c>
      <c r="N1121" s="19">
        <v>0</v>
      </c>
      <c r="O1121" s="19">
        <f t="shared" si="205"/>
        <v>0</v>
      </c>
      <c r="P1121" s="19">
        <f t="shared" si="206"/>
        <v>1.4151893156717772</v>
      </c>
      <c r="R1121" s="24">
        <v>14.08</v>
      </c>
      <c r="S1121" s="24">
        <f t="shared" si="207"/>
        <v>0</v>
      </c>
      <c r="U1121" s="24">
        <v>8.1999999999999993</v>
      </c>
      <c r="V1121" s="24">
        <f t="shared" si="208"/>
        <v>11.604552388508573</v>
      </c>
      <c r="X1121" s="25">
        <f t="shared" si="209"/>
        <v>-11.604552388508573</v>
      </c>
      <c r="AA1121" s="5">
        <v>39873</v>
      </c>
      <c r="AB1121" s="2">
        <v>24</v>
      </c>
      <c r="AC1121" s="2" t="s">
        <v>10</v>
      </c>
      <c r="AD1121" s="6" t="s">
        <v>41</v>
      </c>
      <c r="AE1121" s="2">
        <v>0</v>
      </c>
      <c r="AF1121" s="2">
        <v>50</v>
      </c>
      <c r="AG1121" s="2">
        <v>55</v>
      </c>
      <c r="AH1121" s="2">
        <v>38.75</v>
      </c>
      <c r="AI1121" s="2">
        <v>3</v>
      </c>
      <c r="AJ1121" s="19">
        <v>14151.893156717771</v>
      </c>
      <c r="AK1121" s="19">
        <f t="shared" si="210"/>
        <v>1.4151893156717772</v>
      </c>
      <c r="AL1121" s="19">
        <v>0</v>
      </c>
      <c r="AM1121" s="19">
        <f t="shared" si="211"/>
        <v>0</v>
      </c>
      <c r="AN1121" s="19">
        <f t="shared" si="212"/>
        <v>1.4151893156717772</v>
      </c>
      <c r="AP1121" s="24">
        <v>14.08</v>
      </c>
      <c r="AQ1121" s="24">
        <f t="shared" si="213"/>
        <v>0</v>
      </c>
      <c r="AR1121" s="24"/>
      <c r="AS1121" s="24">
        <v>8.1999999999999993</v>
      </c>
      <c r="AT1121" s="24">
        <f t="shared" si="214"/>
        <v>11.604552388508573</v>
      </c>
      <c r="AU1121" s="24"/>
      <c r="AV1121" s="25">
        <f t="shared" si="215"/>
        <v>-11.604552388508573</v>
      </c>
    </row>
    <row r="1122" spans="1:48" x14ac:dyDescent="0.3">
      <c r="A1122" s="2" t="s">
        <v>6</v>
      </c>
      <c r="B1122" s="2">
        <v>361</v>
      </c>
      <c r="C1122" s="5">
        <v>39873</v>
      </c>
      <c r="D1122" s="2">
        <v>24</v>
      </c>
      <c r="E1122" s="2" t="s">
        <v>10</v>
      </c>
      <c r="F1122" s="6" t="s">
        <v>42</v>
      </c>
      <c r="G1122" s="2">
        <v>10</v>
      </c>
      <c r="H1122" s="2">
        <v>55</v>
      </c>
      <c r="I1122" s="2">
        <v>70</v>
      </c>
      <c r="J1122" s="2">
        <v>45</v>
      </c>
      <c r="K1122" s="2">
        <v>2</v>
      </c>
      <c r="L1122" s="19">
        <v>12723.450247038661</v>
      </c>
      <c r="M1122" s="19">
        <f t="shared" si="204"/>
        <v>1.2723450247038661</v>
      </c>
      <c r="N1122" s="19">
        <v>1272.3450247038663</v>
      </c>
      <c r="O1122" s="19">
        <f t="shared" si="205"/>
        <v>0.12723450247038665</v>
      </c>
      <c r="P1122" s="19">
        <f t="shared" si="206"/>
        <v>1.1451105222334794</v>
      </c>
      <c r="R1122" s="24">
        <v>14.08</v>
      </c>
      <c r="S1122" s="24">
        <f t="shared" si="207"/>
        <v>1.791461794783044</v>
      </c>
      <c r="U1122" s="24">
        <v>8.1999999999999993</v>
      </c>
      <c r="V1122" s="24">
        <f t="shared" si="208"/>
        <v>9.3899062823145307</v>
      </c>
      <c r="X1122" s="25">
        <f t="shared" si="209"/>
        <v>-7.5984444875314869</v>
      </c>
      <c r="AA1122" s="5">
        <v>39873</v>
      </c>
      <c r="AB1122" s="2">
        <v>24</v>
      </c>
      <c r="AC1122" s="2" t="s">
        <v>10</v>
      </c>
      <c r="AD1122" s="6" t="s">
        <v>42</v>
      </c>
      <c r="AE1122" s="2">
        <v>10</v>
      </c>
      <c r="AF1122" s="2">
        <v>55</v>
      </c>
      <c r="AG1122" s="2">
        <v>70</v>
      </c>
      <c r="AH1122" s="2">
        <v>45</v>
      </c>
      <c r="AI1122" s="2">
        <v>2</v>
      </c>
      <c r="AJ1122" s="19">
        <v>12723.450247038661</v>
      </c>
      <c r="AK1122" s="19">
        <f t="shared" si="210"/>
        <v>1.2723450247038661</v>
      </c>
      <c r="AL1122" s="19">
        <v>1272.3450247038663</v>
      </c>
      <c r="AM1122" s="19">
        <f t="shared" si="211"/>
        <v>0.12723450247038665</v>
      </c>
      <c r="AN1122" s="19">
        <f t="shared" si="212"/>
        <v>1.1451105222334794</v>
      </c>
      <c r="AP1122" s="24">
        <v>14.08</v>
      </c>
      <c r="AQ1122" s="24">
        <f t="shared" si="213"/>
        <v>1.791461794783044</v>
      </c>
      <c r="AR1122" s="24"/>
      <c r="AS1122" s="24">
        <v>8.1999999999999993</v>
      </c>
      <c r="AT1122" s="24">
        <f t="shared" si="214"/>
        <v>9.3899062823145307</v>
      </c>
      <c r="AU1122" s="24"/>
      <c r="AV1122" s="25">
        <f t="shared" si="215"/>
        <v>-7.5984444875314869</v>
      </c>
    </row>
    <row r="1123" spans="1:48" x14ac:dyDescent="0.3">
      <c r="A1123" s="2" t="s">
        <v>6</v>
      </c>
      <c r="B1123" s="2">
        <v>361</v>
      </c>
      <c r="C1123" s="5">
        <v>39873</v>
      </c>
      <c r="D1123" s="2">
        <v>24</v>
      </c>
      <c r="E1123" s="2" t="s">
        <v>10</v>
      </c>
      <c r="F1123" s="6" t="s">
        <v>41</v>
      </c>
      <c r="G1123" s="2">
        <v>20</v>
      </c>
      <c r="H1123" s="2">
        <v>45</v>
      </c>
      <c r="I1123" s="2">
        <v>70</v>
      </c>
      <c r="J1123" s="2">
        <v>40</v>
      </c>
      <c r="K1123" s="2">
        <v>3</v>
      </c>
      <c r="L1123" s="19">
        <v>15079.644737231007</v>
      </c>
      <c r="M1123" s="19">
        <f t="shared" si="204"/>
        <v>1.5079644737231006</v>
      </c>
      <c r="N1123" s="19">
        <v>3015.9289474462016</v>
      </c>
      <c r="O1123" s="19">
        <f t="shared" si="205"/>
        <v>0.30159289474462014</v>
      </c>
      <c r="P1123" s="19">
        <f t="shared" si="206"/>
        <v>1.2063715789784806</v>
      </c>
      <c r="R1123" s="24">
        <v>14.08</v>
      </c>
      <c r="S1123" s="24">
        <f t="shared" si="207"/>
        <v>4.2464279580042517</v>
      </c>
      <c r="U1123" s="24">
        <v>8.1999999999999993</v>
      </c>
      <c r="V1123" s="24">
        <f t="shared" si="208"/>
        <v>9.8922469476235406</v>
      </c>
      <c r="X1123" s="25">
        <f t="shared" si="209"/>
        <v>-5.645818989619289</v>
      </c>
      <c r="AA1123" s="5">
        <v>39873</v>
      </c>
      <c r="AB1123" s="2">
        <v>24</v>
      </c>
      <c r="AC1123" s="2" t="s">
        <v>10</v>
      </c>
      <c r="AD1123" s="6" t="s">
        <v>41</v>
      </c>
      <c r="AE1123" s="2">
        <v>20</v>
      </c>
      <c r="AF1123" s="2">
        <v>45</v>
      </c>
      <c r="AG1123" s="2">
        <v>70</v>
      </c>
      <c r="AH1123" s="2">
        <v>40</v>
      </c>
      <c r="AI1123" s="2">
        <v>3</v>
      </c>
      <c r="AJ1123" s="19">
        <v>15079.644737231007</v>
      </c>
      <c r="AK1123" s="19">
        <f t="shared" si="210"/>
        <v>1.5079644737231006</v>
      </c>
      <c r="AL1123" s="19">
        <v>3015.9289474462016</v>
      </c>
      <c r="AM1123" s="19">
        <f t="shared" si="211"/>
        <v>0.30159289474462014</v>
      </c>
      <c r="AN1123" s="19">
        <f t="shared" si="212"/>
        <v>1.2063715789784806</v>
      </c>
      <c r="AP1123" s="24">
        <v>14.08</v>
      </c>
      <c r="AQ1123" s="24">
        <f t="shared" si="213"/>
        <v>4.2464279580042517</v>
      </c>
      <c r="AR1123" s="24"/>
      <c r="AS1123" s="24">
        <v>8.1999999999999993</v>
      </c>
      <c r="AT1123" s="24">
        <f t="shared" si="214"/>
        <v>9.8922469476235406</v>
      </c>
      <c r="AU1123" s="24"/>
      <c r="AV1123" s="25">
        <f t="shared" si="215"/>
        <v>-5.645818989619289</v>
      </c>
    </row>
    <row r="1124" spans="1:48" x14ac:dyDescent="0.3">
      <c r="A1124" s="2" t="s">
        <v>6</v>
      </c>
      <c r="B1124" s="2">
        <v>361</v>
      </c>
      <c r="C1124" s="5">
        <v>39873</v>
      </c>
      <c r="D1124" s="2">
        <v>24</v>
      </c>
      <c r="E1124" s="2" t="s">
        <v>10</v>
      </c>
      <c r="F1124" s="6" t="s">
        <v>47</v>
      </c>
      <c r="G1124" s="2">
        <v>100</v>
      </c>
      <c r="H1124" s="2">
        <v>20</v>
      </c>
      <c r="I1124" s="2">
        <v>25</v>
      </c>
      <c r="J1124" s="2">
        <v>16.25</v>
      </c>
      <c r="K1124" s="2">
        <v>3</v>
      </c>
      <c r="L1124" s="19">
        <v>2488.7304302656644</v>
      </c>
      <c r="M1124" s="19">
        <f t="shared" si="204"/>
        <v>0.24887304302656643</v>
      </c>
      <c r="N1124" s="19">
        <v>2488.7304302656644</v>
      </c>
      <c r="O1124" s="19">
        <f t="shared" si="205"/>
        <v>0.24887304302656643</v>
      </c>
      <c r="P1124" s="19">
        <f t="shared" si="206"/>
        <v>0</v>
      </c>
      <c r="R1124" s="24">
        <v>14.08</v>
      </c>
      <c r="S1124" s="24">
        <f t="shared" si="207"/>
        <v>3.5041324458140553</v>
      </c>
      <c r="U1124" s="24">
        <v>11.257627118644068</v>
      </c>
      <c r="V1124" s="24">
        <f t="shared" si="208"/>
        <v>0</v>
      </c>
      <c r="X1124" s="25">
        <f t="shared" si="209"/>
        <v>3.5041324458140553</v>
      </c>
      <c r="AA1124" s="5">
        <v>39873</v>
      </c>
      <c r="AB1124" s="2">
        <v>24</v>
      </c>
      <c r="AC1124" s="2" t="s">
        <v>10</v>
      </c>
      <c r="AD1124" s="6" t="s">
        <v>47</v>
      </c>
      <c r="AE1124" s="2">
        <v>100</v>
      </c>
      <c r="AF1124" s="2">
        <v>20</v>
      </c>
      <c r="AG1124" s="2">
        <v>25</v>
      </c>
      <c r="AH1124" s="2">
        <v>16.25</v>
      </c>
      <c r="AI1124" s="2">
        <v>3</v>
      </c>
      <c r="AJ1124" s="19">
        <v>2488.7304302656644</v>
      </c>
      <c r="AK1124" s="19">
        <f t="shared" si="210"/>
        <v>0.24887304302656643</v>
      </c>
      <c r="AL1124" s="19">
        <v>2488.7304302656644</v>
      </c>
      <c r="AM1124" s="19">
        <f t="shared" si="211"/>
        <v>0.24887304302656643</v>
      </c>
      <c r="AN1124" s="19">
        <f t="shared" si="212"/>
        <v>0</v>
      </c>
      <c r="AP1124" s="24">
        <v>14.08</v>
      </c>
      <c r="AQ1124" s="24">
        <f t="shared" si="213"/>
        <v>3.5041324458140553</v>
      </c>
      <c r="AR1124" s="24"/>
      <c r="AS1124" s="24">
        <v>11.257627118644068</v>
      </c>
      <c r="AT1124" s="24">
        <f t="shared" si="214"/>
        <v>0</v>
      </c>
      <c r="AU1124" s="24"/>
      <c r="AV1124" s="25">
        <f t="shared" si="215"/>
        <v>3.5041324458140553</v>
      </c>
    </row>
    <row r="1125" spans="1:48" x14ac:dyDescent="0.3">
      <c r="A1125" s="2" t="s">
        <v>6</v>
      </c>
      <c r="B1125" s="2">
        <v>361</v>
      </c>
      <c r="C1125" s="5">
        <v>39873</v>
      </c>
      <c r="D1125" s="2">
        <v>24</v>
      </c>
      <c r="E1125" s="2" t="s">
        <v>10</v>
      </c>
      <c r="F1125" s="6" t="s">
        <v>13</v>
      </c>
      <c r="G1125" s="2">
        <v>10</v>
      </c>
      <c r="H1125" s="2">
        <v>35</v>
      </c>
      <c r="I1125" s="2">
        <v>50</v>
      </c>
      <c r="J1125" s="2">
        <v>30</v>
      </c>
      <c r="K1125" s="2">
        <v>4</v>
      </c>
      <c r="L1125" s="19">
        <v>11309.733552923255</v>
      </c>
      <c r="M1125" s="19">
        <f t="shared" si="204"/>
        <v>1.1309733552923256</v>
      </c>
      <c r="N1125" s="19">
        <v>1130.9733552923256</v>
      </c>
      <c r="O1125" s="19">
        <f t="shared" si="205"/>
        <v>0.11309733552923255</v>
      </c>
      <c r="P1125" s="19">
        <f t="shared" si="206"/>
        <v>1.0178760197630929</v>
      </c>
      <c r="R1125" s="24">
        <v>14.08</v>
      </c>
      <c r="S1125" s="24">
        <f t="shared" si="207"/>
        <v>1.5924104842515943</v>
      </c>
      <c r="U1125" s="24">
        <v>10.10190114068441</v>
      </c>
      <c r="V1125" s="24">
        <f t="shared" si="208"/>
        <v>10.282482925120096</v>
      </c>
      <c r="X1125" s="25">
        <f t="shared" si="209"/>
        <v>-8.6900724408685015</v>
      </c>
      <c r="AA1125" s="5">
        <v>39873</v>
      </c>
      <c r="AB1125" s="2">
        <v>24</v>
      </c>
      <c r="AC1125" s="2" t="s">
        <v>10</v>
      </c>
      <c r="AD1125" s="6" t="s">
        <v>13</v>
      </c>
      <c r="AE1125" s="2">
        <v>10</v>
      </c>
      <c r="AF1125" s="2">
        <v>35</v>
      </c>
      <c r="AG1125" s="2">
        <v>50</v>
      </c>
      <c r="AH1125" s="2">
        <v>30</v>
      </c>
      <c r="AI1125" s="2">
        <v>4</v>
      </c>
      <c r="AJ1125" s="19">
        <v>11309.733552923255</v>
      </c>
      <c r="AK1125" s="19">
        <f t="shared" si="210"/>
        <v>1.1309733552923256</v>
      </c>
      <c r="AL1125" s="19">
        <v>1130.9733552923256</v>
      </c>
      <c r="AM1125" s="19">
        <f t="shared" si="211"/>
        <v>0.11309733552923255</v>
      </c>
      <c r="AN1125" s="19">
        <f t="shared" si="212"/>
        <v>1.0178760197630929</v>
      </c>
      <c r="AP1125" s="24">
        <v>14.08</v>
      </c>
      <c r="AQ1125" s="24">
        <f t="shared" si="213"/>
        <v>1.5924104842515943</v>
      </c>
      <c r="AR1125" s="24"/>
      <c r="AS1125" s="24">
        <v>10.10190114068441</v>
      </c>
      <c r="AT1125" s="24">
        <f t="shared" si="214"/>
        <v>10.282482925120096</v>
      </c>
      <c r="AU1125" s="24"/>
      <c r="AV1125" s="25">
        <f t="shared" si="215"/>
        <v>-8.6900724408685015</v>
      </c>
    </row>
    <row r="1126" spans="1:48" x14ac:dyDescent="0.3">
      <c r="A1126" s="2" t="s">
        <v>6</v>
      </c>
      <c r="B1126" s="2">
        <v>361</v>
      </c>
      <c r="C1126" s="5">
        <v>39873</v>
      </c>
      <c r="D1126" s="2">
        <v>24</v>
      </c>
      <c r="E1126" s="2" t="s">
        <v>10</v>
      </c>
      <c r="F1126" s="6" t="s">
        <v>13</v>
      </c>
      <c r="G1126" s="2">
        <v>20</v>
      </c>
      <c r="H1126" s="2">
        <v>35</v>
      </c>
      <c r="I1126" s="2">
        <v>50</v>
      </c>
      <c r="J1126" s="2">
        <v>30</v>
      </c>
      <c r="K1126" s="2">
        <v>4</v>
      </c>
      <c r="L1126" s="19">
        <v>11309.733552923255</v>
      </c>
      <c r="M1126" s="19">
        <f t="shared" si="204"/>
        <v>1.1309733552923256</v>
      </c>
      <c r="N1126" s="19">
        <v>2261.9467105846511</v>
      </c>
      <c r="O1126" s="19">
        <f t="shared" si="205"/>
        <v>0.22619467105846511</v>
      </c>
      <c r="P1126" s="19">
        <f t="shared" si="206"/>
        <v>0.90477868423386043</v>
      </c>
      <c r="R1126" s="24">
        <v>14.08</v>
      </c>
      <c r="S1126" s="24">
        <f t="shared" si="207"/>
        <v>3.1848209685031885</v>
      </c>
      <c r="U1126" s="24">
        <v>10.10190114068441</v>
      </c>
      <c r="V1126" s="24">
        <f t="shared" si="208"/>
        <v>9.1399848223289748</v>
      </c>
      <c r="X1126" s="25">
        <f t="shared" si="209"/>
        <v>-5.9551638538257858</v>
      </c>
      <c r="AA1126" s="5">
        <v>39873</v>
      </c>
      <c r="AB1126" s="2">
        <v>24</v>
      </c>
      <c r="AC1126" s="2" t="s">
        <v>10</v>
      </c>
      <c r="AD1126" s="6" t="s">
        <v>13</v>
      </c>
      <c r="AE1126" s="2">
        <v>20</v>
      </c>
      <c r="AF1126" s="2">
        <v>35</v>
      </c>
      <c r="AG1126" s="2">
        <v>50</v>
      </c>
      <c r="AH1126" s="2">
        <v>30</v>
      </c>
      <c r="AI1126" s="2">
        <v>4</v>
      </c>
      <c r="AJ1126" s="19">
        <v>11309.733552923255</v>
      </c>
      <c r="AK1126" s="19">
        <f t="shared" si="210"/>
        <v>1.1309733552923256</v>
      </c>
      <c r="AL1126" s="19">
        <v>2261.9467105846511</v>
      </c>
      <c r="AM1126" s="19">
        <f t="shared" si="211"/>
        <v>0.22619467105846511</v>
      </c>
      <c r="AN1126" s="19">
        <f t="shared" si="212"/>
        <v>0.90477868423386043</v>
      </c>
      <c r="AP1126" s="24">
        <v>14.08</v>
      </c>
      <c r="AQ1126" s="24">
        <f t="shared" si="213"/>
        <v>3.1848209685031885</v>
      </c>
      <c r="AR1126" s="24"/>
      <c r="AS1126" s="24">
        <v>10.10190114068441</v>
      </c>
      <c r="AT1126" s="24">
        <f t="shared" si="214"/>
        <v>9.1399848223289748</v>
      </c>
      <c r="AU1126" s="24"/>
      <c r="AV1126" s="25">
        <f t="shared" si="215"/>
        <v>-5.9551638538257858</v>
      </c>
    </row>
    <row r="1127" spans="1:48" x14ac:dyDescent="0.3">
      <c r="A1127" s="2" t="s">
        <v>6</v>
      </c>
      <c r="B1127" s="2">
        <v>361</v>
      </c>
      <c r="C1127" s="5">
        <v>39873</v>
      </c>
      <c r="D1127" s="2">
        <v>24</v>
      </c>
      <c r="E1127" s="2" t="s">
        <v>10</v>
      </c>
      <c r="F1127" s="6" t="s">
        <v>13</v>
      </c>
      <c r="G1127" s="2">
        <v>50</v>
      </c>
      <c r="H1127" s="2">
        <v>45</v>
      </c>
      <c r="I1127" s="2">
        <v>65</v>
      </c>
      <c r="J1127" s="2">
        <v>38.75</v>
      </c>
      <c r="K1127" s="2">
        <v>4</v>
      </c>
      <c r="L1127" s="19">
        <v>18869.190875623695</v>
      </c>
      <c r="M1127" s="19">
        <f t="shared" si="204"/>
        <v>1.8869190875623696</v>
      </c>
      <c r="N1127" s="19">
        <v>9434.5954378118477</v>
      </c>
      <c r="O1127" s="19">
        <f t="shared" si="205"/>
        <v>0.9434595437811848</v>
      </c>
      <c r="P1127" s="19">
        <f t="shared" si="206"/>
        <v>0.9434595437811848</v>
      </c>
      <c r="R1127" s="24">
        <v>14.08</v>
      </c>
      <c r="S1127" s="24">
        <f t="shared" si="207"/>
        <v>13.283910376439081</v>
      </c>
      <c r="U1127" s="24">
        <v>10.10190114068441</v>
      </c>
      <c r="V1127" s="24">
        <f t="shared" si="208"/>
        <v>9.5307350415127434</v>
      </c>
      <c r="X1127" s="25">
        <f t="shared" si="209"/>
        <v>3.7531753349263379</v>
      </c>
      <c r="AA1127" s="5">
        <v>39873</v>
      </c>
      <c r="AB1127" s="2">
        <v>24</v>
      </c>
      <c r="AC1127" s="2" t="s">
        <v>10</v>
      </c>
      <c r="AD1127" s="6" t="s">
        <v>13</v>
      </c>
      <c r="AE1127" s="2">
        <v>50</v>
      </c>
      <c r="AF1127" s="2">
        <v>45</v>
      </c>
      <c r="AG1127" s="2">
        <v>65</v>
      </c>
      <c r="AH1127" s="2">
        <v>38.75</v>
      </c>
      <c r="AI1127" s="2">
        <v>4</v>
      </c>
      <c r="AJ1127" s="19">
        <v>18869.190875623695</v>
      </c>
      <c r="AK1127" s="19">
        <f t="shared" si="210"/>
        <v>1.8869190875623696</v>
      </c>
      <c r="AL1127" s="19">
        <v>9434.5954378118477</v>
      </c>
      <c r="AM1127" s="19">
        <f t="shared" si="211"/>
        <v>0.9434595437811848</v>
      </c>
      <c r="AN1127" s="19">
        <f t="shared" si="212"/>
        <v>0.9434595437811848</v>
      </c>
      <c r="AP1127" s="24">
        <v>14.08</v>
      </c>
      <c r="AQ1127" s="24">
        <f t="shared" si="213"/>
        <v>13.283910376439081</v>
      </c>
      <c r="AR1127" s="24"/>
      <c r="AS1127" s="24">
        <v>10.10190114068441</v>
      </c>
      <c r="AT1127" s="24">
        <f t="shared" si="214"/>
        <v>9.5307350415127434</v>
      </c>
      <c r="AU1127" s="24"/>
      <c r="AV1127" s="25">
        <f t="shared" si="215"/>
        <v>3.7531753349263379</v>
      </c>
    </row>
    <row r="1128" spans="1:48" x14ac:dyDescent="0.3">
      <c r="A1128" s="2" t="s">
        <v>6</v>
      </c>
      <c r="B1128" s="2">
        <v>361</v>
      </c>
      <c r="C1128" s="5">
        <v>39873</v>
      </c>
      <c r="D1128" s="2">
        <v>24</v>
      </c>
      <c r="E1128" s="2" t="s">
        <v>10</v>
      </c>
      <c r="F1128" s="6" t="s">
        <v>41</v>
      </c>
      <c r="G1128" s="2">
        <v>0</v>
      </c>
      <c r="H1128" s="2">
        <v>25</v>
      </c>
      <c r="I1128" s="2">
        <v>35</v>
      </c>
      <c r="J1128" s="2">
        <v>21.25</v>
      </c>
      <c r="K1128" s="2">
        <v>3</v>
      </c>
      <c r="L1128" s="19">
        <v>4255.8762979099229</v>
      </c>
      <c r="M1128" s="19">
        <f t="shared" si="204"/>
        <v>0.42558762979099229</v>
      </c>
      <c r="N1128" s="19">
        <v>0</v>
      </c>
      <c r="O1128" s="19">
        <f t="shared" si="205"/>
        <v>0</v>
      </c>
      <c r="P1128" s="19">
        <f t="shared" si="206"/>
        <v>0.42558762979099229</v>
      </c>
      <c r="R1128" s="24">
        <v>14.08</v>
      </c>
      <c r="S1128" s="24">
        <f t="shared" si="207"/>
        <v>0</v>
      </c>
      <c r="U1128" s="24">
        <v>8.1999999999999993</v>
      </c>
      <c r="V1128" s="24">
        <f t="shared" si="208"/>
        <v>3.4898185642861366</v>
      </c>
      <c r="X1128" s="25">
        <f t="shared" si="209"/>
        <v>-3.4898185642861366</v>
      </c>
      <c r="AA1128" s="5">
        <v>39873</v>
      </c>
      <c r="AB1128" s="2">
        <v>24</v>
      </c>
      <c r="AC1128" s="2" t="s">
        <v>10</v>
      </c>
      <c r="AD1128" s="6" t="s">
        <v>41</v>
      </c>
      <c r="AE1128" s="2">
        <v>0</v>
      </c>
      <c r="AF1128" s="2">
        <v>25</v>
      </c>
      <c r="AG1128" s="2">
        <v>35</v>
      </c>
      <c r="AH1128" s="2">
        <v>21.25</v>
      </c>
      <c r="AI1128" s="2">
        <v>3</v>
      </c>
      <c r="AJ1128" s="19">
        <v>4255.8762979099229</v>
      </c>
      <c r="AK1128" s="19">
        <f t="shared" si="210"/>
        <v>0.42558762979099229</v>
      </c>
      <c r="AL1128" s="19">
        <v>0</v>
      </c>
      <c r="AM1128" s="19">
        <f t="shared" si="211"/>
        <v>0</v>
      </c>
      <c r="AN1128" s="19">
        <f t="shared" si="212"/>
        <v>0.42558762979099229</v>
      </c>
      <c r="AP1128" s="24">
        <v>14.08</v>
      </c>
      <c r="AQ1128" s="24">
        <f t="shared" si="213"/>
        <v>0</v>
      </c>
      <c r="AR1128" s="24"/>
      <c r="AS1128" s="24">
        <v>8.1999999999999993</v>
      </c>
      <c r="AT1128" s="24">
        <f t="shared" si="214"/>
        <v>3.4898185642861366</v>
      </c>
      <c r="AU1128" s="24"/>
      <c r="AV1128" s="25">
        <f t="shared" si="215"/>
        <v>-3.4898185642861366</v>
      </c>
    </row>
    <row r="1129" spans="1:48" x14ac:dyDescent="0.3">
      <c r="A1129" s="2" t="s">
        <v>6</v>
      </c>
      <c r="B1129" s="2">
        <v>361</v>
      </c>
      <c r="C1129" s="5">
        <v>39873</v>
      </c>
      <c r="D1129" s="2">
        <v>24</v>
      </c>
      <c r="E1129" s="2" t="s">
        <v>10</v>
      </c>
      <c r="F1129" s="6" t="s">
        <v>44</v>
      </c>
      <c r="G1129" s="2">
        <v>90</v>
      </c>
      <c r="H1129" s="2">
        <v>4</v>
      </c>
      <c r="I1129" s="2">
        <v>20</v>
      </c>
      <c r="J1129" s="2">
        <v>7</v>
      </c>
      <c r="K1129" s="2">
        <v>2</v>
      </c>
      <c r="L1129" s="19">
        <v>307.8760800517997</v>
      </c>
      <c r="M1129" s="19">
        <f t="shared" si="204"/>
        <v>3.0787608005179972E-2</v>
      </c>
      <c r="N1129" s="19">
        <v>277.08847204661976</v>
      </c>
      <c r="O1129" s="19">
        <f t="shared" si="205"/>
        <v>2.7708847204661977E-2</v>
      </c>
      <c r="P1129" s="19">
        <f t="shared" si="206"/>
        <v>3.0787608005179955E-3</v>
      </c>
      <c r="R1129" s="24">
        <v>14.08</v>
      </c>
      <c r="S1129" s="24">
        <f t="shared" si="207"/>
        <v>0.39014056864164065</v>
      </c>
      <c r="U1129" s="24">
        <v>9.0675767918088734</v>
      </c>
      <c r="V1129" s="24">
        <f t="shared" si="208"/>
        <v>2.7916899982307883E-2</v>
      </c>
      <c r="X1129" s="25">
        <f t="shared" si="209"/>
        <v>0.36222366865933275</v>
      </c>
      <c r="AA1129" s="5">
        <v>39873</v>
      </c>
      <c r="AB1129" s="2">
        <v>24</v>
      </c>
      <c r="AC1129" s="2" t="s">
        <v>10</v>
      </c>
      <c r="AD1129" s="6" t="s">
        <v>44</v>
      </c>
      <c r="AE1129" s="2">
        <v>90</v>
      </c>
      <c r="AF1129" s="2">
        <v>4</v>
      </c>
      <c r="AG1129" s="2">
        <v>20</v>
      </c>
      <c r="AH1129" s="2">
        <v>7</v>
      </c>
      <c r="AI1129" s="2">
        <v>2</v>
      </c>
      <c r="AJ1129" s="19">
        <v>307.8760800517997</v>
      </c>
      <c r="AK1129" s="19">
        <f t="shared" si="210"/>
        <v>3.0787608005179972E-2</v>
      </c>
      <c r="AL1129" s="19">
        <v>277.08847204661976</v>
      </c>
      <c r="AM1129" s="19">
        <f t="shared" si="211"/>
        <v>2.7708847204661977E-2</v>
      </c>
      <c r="AN1129" s="19">
        <f t="shared" si="212"/>
        <v>3.0787608005179955E-3</v>
      </c>
      <c r="AP1129" s="24">
        <v>14.08</v>
      </c>
      <c r="AQ1129" s="24">
        <f t="shared" si="213"/>
        <v>0.39014056864164065</v>
      </c>
      <c r="AR1129" s="24"/>
      <c r="AS1129" s="24">
        <v>9.0675767918088734</v>
      </c>
      <c r="AT1129" s="24">
        <f t="shared" si="214"/>
        <v>2.7916899982307883E-2</v>
      </c>
      <c r="AU1129" s="24"/>
      <c r="AV1129" s="25">
        <f t="shared" si="215"/>
        <v>0.36222366865933275</v>
      </c>
    </row>
    <row r="1130" spans="1:48" x14ac:dyDescent="0.3">
      <c r="A1130" s="2" t="s">
        <v>6</v>
      </c>
      <c r="B1130" s="2">
        <v>361</v>
      </c>
      <c r="C1130" s="5">
        <v>39873</v>
      </c>
      <c r="D1130" s="2">
        <v>24</v>
      </c>
      <c r="E1130" s="2" t="s">
        <v>10</v>
      </c>
      <c r="F1130" s="6" t="s">
        <v>41</v>
      </c>
      <c r="G1130" s="2">
        <v>30</v>
      </c>
      <c r="H1130" s="2">
        <v>35</v>
      </c>
      <c r="I1130" s="2">
        <v>50</v>
      </c>
      <c r="J1130" s="2">
        <v>30</v>
      </c>
      <c r="K1130" s="2">
        <v>3</v>
      </c>
      <c r="L1130" s="19">
        <v>8482.3001646924422</v>
      </c>
      <c r="M1130" s="19">
        <f t="shared" si="204"/>
        <v>0.84823001646924423</v>
      </c>
      <c r="N1130" s="19">
        <v>2544.6900494077327</v>
      </c>
      <c r="O1130" s="19">
        <f t="shared" si="205"/>
        <v>0.25446900494077329</v>
      </c>
      <c r="P1130" s="19">
        <f t="shared" si="206"/>
        <v>0.59376101152847094</v>
      </c>
      <c r="R1130" s="24">
        <v>14.08</v>
      </c>
      <c r="S1130" s="24">
        <f t="shared" si="207"/>
        <v>3.582923589566088</v>
      </c>
      <c r="U1130" s="24">
        <v>8.1999999999999993</v>
      </c>
      <c r="V1130" s="24">
        <f t="shared" si="208"/>
        <v>4.8688402945334612</v>
      </c>
      <c r="X1130" s="25">
        <f t="shared" si="209"/>
        <v>-1.2859167049673732</v>
      </c>
      <c r="AA1130" s="5">
        <v>39873</v>
      </c>
      <c r="AB1130" s="2">
        <v>24</v>
      </c>
      <c r="AC1130" s="2" t="s">
        <v>10</v>
      </c>
      <c r="AD1130" s="6" t="s">
        <v>41</v>
      </c>
      <c r="AE1130" s="2">
        <v>30</v>
      </c>
      <c r="AF1130" s="2">
        <v>35</v>
      </c>
      <c r="AG1130" s="2">
        <v>50</v>
      </c>
      <c r="AH1130" s="2">
        <v>30</v>
      </c>
      <c r="AI1130" s="2">
        <v>3</v>
      </c>
      <c r="AJ1130" s="19">
        <v>8482.3001646924422</v>
      </c>
      <c r="AK1130" s="19">
        <f t="shared" si="210"/>
        <v>0.84823001646924423</v>
      </c>
      <c r="AL1130" s="19">
        <v>2544.6900494077327</v>
      </c>
      <c r="AM1130" s="19">
        <f t="shared" si="211"/>
        <v>0.25446900494077329</v>
      </c>
      <c r="AN1130" s="19">
        <f t="shared" si="212"/>
        <v>0.59376101152847094</v>
      </c>
      <c r="AP1130" s="24">
        <v>14.08</v>
      </c>
      <c r="AQ1130" s="24">
        <f t="shared" si="213"/>
        <v>3.582923589566088</v>
      </c>
      <c r="AR1130" s="24"/>
      <c r="AS1130" s="24">
        <v>8.1999999999999993</v>
      </c>
      <c r="AT1130" s="24">
        <f t="shared" si="214"/>
        <v>4.8688402945334612</v>
      </c>
      <c r="AU1130" s="24"/>
      <c r="AV1130" s="25">
        <f t="shared" si="215"/>
        <v>-1.2859167049673732</v>
      </c>
    </row>
    <row r="1131" spans="1:48" x14ac:dyDescent="0.3">
      <c r="A1131" s="2" t="s">
        <v>6</v>
      </c>
      <c r="B1131" s="2">
        <v>361</v>
      </c>
      <c r="C1131" s="5">
        <v>39873</v>
      </c>
      <c r="D1131" s="2">
        <v>24</v>
      </c>
      <c r="E1131" s="2" t="s">
        <v>10</v>
      </c>
      <c r="F1131" s="6" t="s">
        <v>47</v>
      </c>
      <c r="G1131" s="2">
        <v>100</v>
      </c>
      <c r="H1131" s="2">
        <v>10</v>
      </c>
      <c r="I1131" s="2">
        <v>12</v>
      </c>
      <c r="J1131" s="2">
        <v>8</v>
      </c>
      <c r="K1131" s="2">
        <v>3</v>
      </c>
      <c r="L1131" s="19">
        <v>603.18578948924028</v>
      </c>
      <c r="M1131" s="19">
        <f t="shared" si="204"/>
        <v>6.0318578948924027E-2</v>
      </c>
      <c r="N1131" s="19">
        <v>603.18578948924028</v>
      </c>
      <c r="O1131" s="19">
        <f t="shared" si="205"/>
        <v>6.0318578948924027E-2</v>
      </c>
      <c r="P1131" s="19">
        <f t="shared" si="206"/>
        <v>0</v>
      </c>
      <c r="R1131" s="24">
        <v>14.08</v>
      </c>
      <c r="S1131" s="24">
        <f t="shared" si="207"/>
        <v>0.84928559160085026</v>
      </c>
      <c r="U1131" s="24">
        <v>11.257627118644068</v>
      </c>
      <c r="V1131" s="24">
        <f t="shared" si="208"/>
        <v>0</v>
      </c>
      <c r="X1131" s="25">
        <f t="shared" si="209"/>
        <v>0.84928559160085026</v>
      </c>
      <c r="AA1131" s="5">
        <v>39873</v>
      </c>
      <c r="AB1131" s="2">
        <v>24</v>
      </c>
      <c r="AC1131" s="2" t="s">
        <v>10</v>
      </c>
      <c r="AD1131" s="6" t="s">
        <v>47</v>
      </c>
      <c r="AE1131" s="2">
        <v>100</v>
      </c>
      <c r="AF1131" s="2">
        <v>10</v>
      </c>
      <c r="AG1131" s="2">
        <v>12</v>
      </c>
      <c r="AH1131" s="2">
        <v>8</v>
      </c>
      <c r="AI1131" s="2">
        <v>3</v>
      </c>
      <c r="AJ1131" s="19">
        <v>603.18578948924028</v>
      </c>
      <c r="AK1131" s="19">
        <f t="shared" si="210"/>
        <v>6.0318578948924027E-2</v>
      </c>
      <c r="AL1131" s="19">
        <v>603.18578948924028</v>
      </c>
      <c r="AM1131" s="19">
        <f t="shared" si="211"/>
        <v>6.0318578948924027E-2</v>
      </c>
      <c r="AN1131" s="19">
        <f t="shared" si="212"/>
        <v>0</v>
      </c>
      <c r="AP1131" s="24">
        <v>14.08</v>
      </c>
      <c r="AQ1131" s="24">
        <f t="shared" si="213"/>
        <v>0.84928559160085026</v>
      </c>
      <c r="AR1131" s="24"/>
      <c r="AS1131" s="24">
        <v>11.257627118644068</v>
      </c>
      <c r="AT1131" s="24">
        <f t="shared" si="214"/>
        <v>0</v>
      </c>
      <c r="AU1131" s="24"/>
      <c r="AV1131" s="25">
        <f t="shared" si="215"/>
        <v>0.84928559160085026</v>
      </c>
    </row>
    <row r="1132" spans="1:48" x14ac:dyDescent="0.3">
      <c r="A1132" s="2" t="s">
        <v>6</v>
      </c>
      <c r="B1132" s="2">
        <v>361</v>
      </c>
      <c r="C1132" s="5">
        <v>39873</v>
      </c>
      <c r="D1132" s="2">
        <v>24</v>
      </c>
      <c r="E1132" s="2" t="s">
        <v>10</v>
      </c>
      <c r="F1132" s="6" t="s">
        <v>41</v>
      </c>
      <c r="G1132" s="2">
        <v>10</v>
      </c>
      <c r="H1132" s="2">
        <v>30</v>
      </c>
      <c r="I1132" s="2">
        <v>45</v>
      </c>
      <c r="J1132" s="2">
        <v>26.25</v>
      </c>
      <c r="K1132" s="2">
        <v>3</v>
      </c>
      <c r="L1132" s="19">
        <v>6494.2610635926503</v>
      </c>
      <c r="M1132" s="19">
        <f t="shared" si="204"/>
        <v>0.64942610635926501</v>
      </c>
      <c r="N1132" s="19">
        <v>649.42610635926508</v>
      </c>
      <c r="O1132" s="19">
        <f t="shared" si="205"/>
        <v>6.4942610635926504E-2</v>
      </c>
      <c r="P1132" s="19">
        <f t="shared" si="206"/>
        <v>0.58448349572333846</v>
      </c>
      <c r="R1132" s="24">
        <v>14.08</v>
      </c>
      <c r="S1132" s="24">
        <f t="shared" si="207"/>
        <v>0.91439195775384519</v>
      </c>
      <c r="U1132" s="24">
        <v>8.1999999999999993</v>
      </c>
      <c r="V1132" s="24">
        <f t="shared" si="208"/>
        <v>4.7927646649313749</v>
      </c>
      <c r="X1132" s="25">
        <f t="shared" si="209"/>
        <v>-3.8783727071775296</v>
      </c>
      <c r="AA1132" s="5">
        <v>39873</v>
      </c>
      <c r="AB1132" s="2">
        <v>24</v>
      </c>
      <c r="AC1132" s="2" t="s">
        <v>10</v>
      </c>
      <c r="AD1132" s="6" t="s">
        <v>41</v>
      </c>
      <c r="AE1132" s="2">
        <v>10</v>
      </c>
      <c r="AF1132" s="2">
        <v>30</v>
      </c>
      <c r="AG1132" s="2">
        <v>45</v>
      </c>
      <c r="AH1132" s="2">
        <v>26.25</v>
      </c>
      <c r="AI1132" s="2">
        <v>3</v>
      </c>
      <c r="AJ1132" s="19">
        <v>6494.2610635926503</v>
      </c>
      <c r="AK1132" s="19">
        <f t="shared" si="210"/>
        <v>0.64942610635926501</v>
      </c>
      <c r="AL1132" s="19">
        <v>649.42610635926508</v>
      </c>
      <c r="AM1132" s="19">
        <f t="shared" si="211"/>
        <v>6.4942610635926504E-2</v>
      </c>
      <c r="AN1132" s="19">
        <f t="shared" si="212"/>
        <v>0.58448349572333846</v>
      </c>
      <c r="AP1132" s="24">
        <v>14.08</v>
      </c>
      <c r="AQ1132" s="24">
        <f t="shared" si="213"/>
        <v>0.91439195775384519</v>
      </c>
      <c r="AR1132" s="24"/>
      <c r="AS1132" s="24">
        <v>8.1999999999999993</v>
      </c>
      <c r="AT1132" s="24">
        <f t="shared" si="214"/>
        <v>4.7927646649313749</v>
      </c>
      <c r="AU1132" s="24"/>
      <c r="AV1132" s="25">
        <f t="shared" si="215"/>
        <v>-3.8783727071775296</v>
      </c>
    </row>
    <row r="1133" spans="1:48" x14ac:dyDescent="0.3">
      <c r="A1133" s="2" t="s">
        <v>6</v>
      </c>
      <c r="B1133" s="2">
        <v>361</v>
      </c>
      <c r="C1133" s="5">
        <v>39873</v>
      </c>
      <c r="D1133" s="2">
        <v>24</v>
      </c>
      <c r="E1133" s="2" t="s">
        <v>10</v>
      </c>
      <c r="F1133" s="6" t="s">
        <v>47</v>
      </c>
      <c r="G1133" s="2">
        <v>100</v>
      </c>
      <c r="H1133" s="2">
        <v>10</v>
      </c>
      <c r="I1133" s="2">
        <v>18</v>
      </c>
      <c r="J1133" s="2">
        <v>9.5</v>
      </c>
      <c r="K1133" s="2">
        <v>3</v>
      </c>
      <c r="L1133" s="19">
        <v>850.58621095943647</v>
      </c>
      <c r="M1133" s="19">
        <f t="shared" si="204"/>
        <v>8.5058621095943643E-2</v>
      </c>
      <c r="N1133" s="19">
        <v>850.58621095943647</v>
      </c>
      <c r="O1133" s="19">
        <f t="shared" si="205"/>
        <v>8.5058621095943643E-2</v>
      </c>
      <c r="P1133" s="19">
        <f t="shared" si="206"/>
        <v>0</v>
      </c>
      <c r="R1133" s="24">
        <v>14.08</v>
      </c>
      <c r="S1133" s="24">
        <f t="shared" si="207"/>
        <v>1.1976253850308864</v>
      </c>
      <c r="U1133" s="24">
        <v>11.257627118644068</v>
      </c>
      <c r="V1133" s="24">
        <f t="shared" si="208"/>
        <v>0</v>
      </c>
      <c r="X1133" s="25">
        <f t="shared" si="209"/>
        <v>1.1976253850308864</v>
      </c>
      <c r="AA1133" s="5">
        <v>39873</v>
      </c>
      <c r="AB1133" s="2">
        <v>24</v>
      </c>
      <c r="AC1133" s="2" t="s">
        <v>10</v>
      </c>
      <c r="AD1133" s="6" t="s">
        <v>47</v>
      </c>
      <c r="AE1133" s="2">
        <v>100</v>
      </c>
      <c r="AF1133" s="2">
        <v>10</v>
      </c>
      <c r="AG1133" s="2">
        <v>18</v>
      </c>
      <c r="AH1133" s="2">
        <v>9.5</v>
      </c>
      <c r="AI1133" s="2">
        <v>3</v>
      </c>
      <c r="AJ1133" s="19">
        <v>850.58621095943647</v>
      </c>
      <c r="AK1133" s="19">
        <f t="shared" si="210"/>
        <v>8.5058621095943643E-2</v>
      </c>
      <c r="AL1133" s="19">
        <v>850.58621095943647</v>
      </c>
      <c r="AM1133" s="19">
        <f t="shared" si="211"/>
        <v>8.5058621095943643E-2</v>
      </c>
      <c r="AN1133" s="19">
        <f t="shared" si="212"/>
        <v>0</v>
      </c>
      <c r="AP1133" s="24">
        <v>14.08</v>
      </c>
      <c r="AQ1133" s="24">
        <f t="shared" si="213"/>
        <v>1.1976253850308864</v>
      </c>
      <c r="AR1133" s="24"/>
      <c r="AS1133" s="24">
        <v>11.257627118644068</v>
      </c>
      <c r="AT1133" s="24">
        <f t="shared" si="214"/>
        <v>0</v>
      </c>
      <c r="AU1133" s="24"/>
      <c r="AV1133" s="25">
        <f t="shared" si="215"/>
        <v>1.1976253850308864</v>
      </c>
    </row>
    <row r="1134" spans="1:48" x14ac:dyDescent="0.3">
      <c r="A1134" s="2" t="s">
        <v>6</v>
      </c>
      <c r="B1134" s="2">
        <v>361</v>
      </c>
      <c r="C1134" s="5">
        <v>39873</v>
      </c>
      <c r="D1134" s="2">
        <v>24</v>
      </c>
      <c r="E1134" s="2" t="s">
        <v>10</v>
      </c>
      <c r="F1134" s="6" t="s">
        <v>41</v>
      </c>
      <c r="G1134" s="2">
        <v>0</v>
      </c>
      <c r="H1134" s="2">
        <v>34</v>
      </c>
      <c r="I1134" s="2">
        <v>30</v>
      </c>
      <c r="J1134" s="2">
        <v>24.5</v>
      </c>
      <c r="K1134" s="2">
        <v>3</v>
      </c>
      <c r="L1134" s="19">
        <v>5657.2229709518197</v>
      </c>
      <c r="M1134" s="19">
        <f t="shared" si="204"/>
        <v>0.56572229709518196</v>
      </c>
      <c r="N1134" s="19">
        <v>0</v>
      </c>
      <c r="O1134" s="19">
        <f t="shared" si="205"/>
        <v>0</v>
      </c>
      <c r="P1134" s="19">
        <f t="shared" si="206"/>
        <v>0.56572229709518196</v>
      </c>
      <c r="R1134" s="24">
        <v>14.08</v>
      </c>
      <c r="S1134" s="24">
        <f t="shared" si="207"/>
        <v>0</v>
      </c>
      <c r="U1134" s="24">
        <v>8.1999999999999993</v>
      </c>
      <c r="V1134" s="24">
        <f t="shared" si="208"/>
        <v>4.6389228361804919</v>
      </c>
      <c r="X1134" s="25">
        <f t="shared" si="209"/>
        <v>-4.6389228361804919</v>
      </c>
      <c r="AA1134" s="5">
        <v>39873</v>
      </c>
      <c r="AB1134" s="2">
        <v>24</v>
      </c>
      <c r="AC1134" s="2" t="s">
        <v>10</v>
      </c>
      <c r="AD1134" s="6" t="s">
        <v>41</v>
      </c>
      <c r="AE1134" s="2">
        <v>0</v>
      </c>
      <c r="AF1134" s="2">
        <v>34</v>
      </c>
      <c r="AG1134" s="2">
        <v>30</v>
      </c>
      <c r="AH1134" s="2">
        <v>24.5</v>
      </c>
      <c r="AI1134" s="2">
        <v>3</v>
      </c>
      <c r="AJ1134" s="19">
        <v>5657.2229709518197</v>
      </c>
      <c r="AK1134" s="19">
        <f t="shared" si="210"/>
        <v>0.56572229709518196</v>
      </c>
      <c r="AL1134" s="19">
        <v>0</v>
      </c>
      <c r="AM1134" s="19">
        <f t="shared" si="211"/>
        <v>0</v>
      </c>
      <c r="AN1134" s="19">
        <f t="shared" si="212"/>
        <v>0.56572229709518196</v>
      </c>
      <c r="AP1134" s="24">
        <v>14.08</v>
      </c>
      <c r="AQ1134" s="24">
        <f t="shared" si="213"/>
        <v>0</v>
      </c>
      <c r="AR1134" s="24"/>
      <c r="AS1134" s="24">
        <v>8.1999999999999993</v>
      </c>
      <c r="AT1134" s="24">
        <f t="shared" si="214"/>
        <v>4.6389228361804919</v>
      </c>
      <c r="AU1134" s="24"/>
      <c r="AV1134" s="25">
        <f t="shared" si="215"/>
        <v>-4.6389228361804919</v>
      </c>
    </row>
    <row r="1135" spans="1:48" x14ac:dyDescent="0.3">
      <c r="A1135" s="2" t="s">
        <v>6</v>
      </c>
      <c r="B1135" s="2">
        <v>361</v>
      </c>
      <c r="C1135" s="5">
        <v>39873</v>
      </c>
      <c r="D1135" s="2">
        <v>24</v>
      </c>
      <c r="E1135" s="2" t="s">
        <v>10</v>
      </c>
      <c r="F1135" s="6" t="s">
        <v>13</v>
      </c>
      <c r="G1135" s="2">
        <v>50</v>
      </c>
      <c r="H1135" s="2">
        <v>30</v>
      </c>
      <c r="I1135" s="2">
        <v>50</v>
      </c>
      <c r="J1135" s="2">
        <v>27.5</v>
      </c>
      <c r="K1135" s="2">
        <v>4</v>
      </c>
      <c r="L1135" s="19">
        <v>9503.317777109125</v>
      </c>
      <c r="M1135" s="19">
        <f t="shared" si="204"/>
        <v>0.95033177771091248</v>
      </c>
      <c r="N1135" s="19">
        <v>4751.6588885545625</v>
      </c>
      <c r="O1135" s="19">
        <f t="shared" si="205"/>
        <v>0.47516588885545624</v>
      </c>
      <c r="P1135" s="19">
        <f t="shared" si="206"/>
        <v>0.47516588885545624</v>
      </c>
      <c r="R1135" s="24">
        <v>14.08</v>
      </c>
      <c r="S1135" s="24">
        <f t="shared" si="207"/>
        <v>6.6903357150848235</v>
      </c>
      <c r="U1135" s="24">
        <v>10.10190114068441</v>
      </c>
      <c r="V1135" s="24">
        <f t="shared" si="208"/>
        <v>4.800078834643255</v>
      </c>
      <c r="X1135" s="25">
        <f t="shared" si="209"/>
        <v>1.8902568804415685</v>
      </c>
      <c r="AA1135" s="5">
        <v>39873</v>
      </c>
      <c r="AB1135" s="2">
        <v>24</v>
      </c>
      <c r="AC1135" s="2" t="s">
        <v>10</v>
      </c>
      <c r="AD1135" s="6" t="s">
        <v>13</v>
      </c>
      <c r="AE1135" s="2">
        <v>50</v>
      </c>
      <c r="AF1135" s="2">
        <v>30</v>
      </c>
      <c r="AG1135" s="2">
        <v>50</v>
      </c>
      <c r="AH1135" s="2">
        <v>27.5</v>
      </c>
      <c r="AI1135" s="2">
        <v>4</v>
      </c>
      <c r="AJ1135" s="19">
        <v>9503.317777109125</v>
      </c>
      <c r="AK1135" s="19">
        <f t="shared" si="210"/>
        <v>0.95033177771091248</v>
      </c>
      <c r="AL1135" s="19">
        <v>4751.6588885545625</v>
      </c>
      <c r="AM1135" s="19">
        <f t="shared" si="211"/>
        <v>0.47516588885545624</v>
      </c>
      <c r="AN1135" s="19">
        <f t="shared" si="212"/>
        <v>0.47516588885545624</v>
      </c>
      <c r="AP1135" s="24">
        <v>14.08</v>
      </c>
      <c r="AQ1135" s="24">
        <f t="shared" si="213"/>
        <v>6.6903357150848235</v>
      </c>
      <c r="AR1135" s="24"/>
      <c r="AS1135" s="24">
        <v>10.10190114068441</v>
      </c>
      <c r="AT1135" s="24">
        <f t="shared" si="214"/>
        <v>4.800078834643255</v>
      </c>
      <c r="AU1135" s="24"/>
      <c r="AV1135" s="25">
        <f t="shared" si="215"/>
        <v>1.8902568804415685</v>
      </c>
    </row>
    <row r="1136" spans="1:48" x14ac:dyDescent="0.3">
      <c r="A1136" s="2" t="s">
        <v>6</v>
      </c>
      <c r="B1136" s="2">
        <v>361</v>
      </c>
      <c r="C1136" s="5">
        <v>39873</v>
      </c>
      <c r="D1136" s="2">
        <v>24</v>
      </c>
      <c r="E1136" s="2" t="s">
        <v>10</v>
      </c>
      <c r="F1136" s="6" t="s">
        <v>46</v>
      </c>
      <c r="G1136" s="2">
        <v>50</v>
      </c>
      <c r="H1136" s="2">
        <v>20</v>
      </c>
      <c r="I1136" s="2">
        <v>20</v>
      </c>
      <c r="J1136" s="2">
        <v>15</v>
      </c>
      <c r="K1136" s="2">
        <v>3</v>
      </c>
      <c r="L1136" s="19">
        <v>2120.5750411731105</v>
      </c>
      <c r="M1136" s="19">
        <f t="shared" si="204"/>
        <v>0.21205750411731106</v>
      </c>
      <c r="N1136" s="19">
        <v>1060.2875205865553</v>
      </c>
      <c r="O1136" s="19">
        <f t="shared" si="205"/>
        <v>0.10602875205865553</v>
      </c>
      <c r="P1136" s="19">
        <f t="shared" si="206"/>
        <v>0.10602875205865553</v>
      </c>
      <c r="R1136" s="24">
        <v>14.08</v>
      </c>
      <c r="S1136" s="24">
        <f t="shared" si="207"/>
        <v>1.4928848289858698</v>
      </c>
      <c r="U1136" s="24">
        <v>12.651428571428571</v>
      </c>
      <c r="V1136" s="24">
        <f t="shared" si="208"/>
        <v>1.3414151831877905</v>
      </c>
      <c r="X1136" s="25">
        <f t="shared" si="209"/>
        <v>0.15146964579807931</v>
      </c>
      <c r="AA1136" s="5">
        <v>39873</v>
      </c>
      <c r="AB1136" s="2">
        <v>24</v>
      </c>
      <c r="AC1136" s="2" t="s">
        <v>10</v>
      </c>
      <c r="AD1136" s="6" t="s">
        <v>46</v>
      </c>
      <c r="AE1136" s="2">
        <v>50</v>
      </c>
      <c r="AF1136" s="2">
        <v>20</v>
      </c>
      <c r="AG1136" s="2">
        <v>20</v>
      </c>
      <c r="AH1136" s="2">
        <v>15</v>
      </c>
      <c r="AI1136" s="2">
        <v>3</v>
      </c>
      <c r="AJ1136" s="19">
        <v>2120.5750411731105</v>
      </c>
      <c r="AK1136" s="19">
        <f t="shared" si="210"/>
        <v>0.21205750411731106</v>
      </c>
      <c r="AL1136" s="19">
        <v>1060.2875205865553</v>
      </c>
      <c r="AM1136" s="19">
        <f t="shared" si="211"/>
        <v>0.10602875205865553</v>
      </c>
      <c r="AN1136" s="19">
        <f t="shared" si="212"/>
        <v>0.10602875205865553</v>
      </c>
      <c r="AP1136" s="24">
        <v>14.08</v>
      </c>
      <c r="AQ1136" s="24">
        <f t="shared" si="213"/>
        <v>1.4928848289858698</v>
      </c>
      <c r="AR1136" s="24"/>
      <c r="AS1136" s="24">
        <v>12.651428571428571</v>
      </c>
      <c r="AT1136" s="24">
        <f t="shared" si="214"/>
        <v>1.3414151831877905</v>
      </c>
      <c r="AU1136" s="24"/>
      <c r="AV1136" s="25">
        <f t="shared" si="215"/>
        <v>0.15146964579807931</v>
      </c>
    </row>
    <row r="1137" spans="1:48" x14ac:dyDescent="0.3">
      <c r="A1137" s="2" t="s">
        <v>6</v>
      </c>
      <c r="B1137" s="2">
        <v>361</v>
      </c>
      <c r="C1137" s="5">
        <v>39873</v>
      </c>
      <c r="D1137" s="2">
        <v>24</v>
      </c>
      <c r="E1137" s="2" t="s">
        <v>10</v>
      </c>
      <c r="F1137" s="6" t="s">
        <v>41</v>
      </c>
      <c r="G1137" s="2">
        <v>20</v>
      </c>
      <c r="H1137" s="2">
        <v>35</v>
      </c>
      <c r="I1137" s="2">
        <v>70</v>
      </c>
      <c r="J1137" s="2">
        <v>35</v>
      </c>
      <c r="K1137" s="2">
        <v>3</v>
      </c>
      <c r="L1137" s="19">
        <v>11545.353001942489</v>
      </c>
      <c r="M1137" s="19">
        <f t="shared" si="204"/>
        <v>1.1545353001942489</v>
      </c>
      <c r="N1137" s="19">
        <v>2309.070600388498</v>
      </c>
      <c r="O1137" s="19">
        <f t="shared" si="205"/>
        <v>0.23090706003884978</v>
      </c>
      <c r="P1137" s="19">
        <f t="shared" si="206"/>
        <v>0.92362824015539913</v>
      </c>
      <c r="R1137" s="24">
        <v>14.08</v>
      </c>
      <c r="S1137" s="24">
        <f t="shared" si="207"/>
        <v>3.2511714053470051</v>
      </c>
      <c r="U1137" s="24">
        <v>8.1999999999999993</v>
      </c>
      <c r="V1137" s="24">
        <f t="shared" si="208"/>
        <v>7.5737515692742718</v>
      </c>
      <c r="X1137" s="25">
        <f t="shared" si="209"/>
        <v>-4.3225801639272667</v>
      </c>
      <c r="AA1137" s="5">
        <v>39873</v>
      </c>
      <c r="AB1137" s="2">
        <v>24</v>
      </c>
      <c r="AC1137" s="2" t="s">
        <v>10</v>
      </c>
      <c r="AD1137" s="6" t="s">
        <v>41</v>
      </c>
      <c r="AE1137" s="2">
        <v>20</v>
      </c>
      <c r="AF1137" s="2">
        <v>35</v>
      </c>
      <c r="AG1137" s="2">
        <v>70</v>
      </c>
      <c r="AH1137" s="2">
        <v>35</v>
      </c>
      <c r="AI1137" s="2">
        <v>3</v>
      </c>
      <c r="AJ1137" s="19">
        <v>11545.353001942489</v>
      </c>
      <c r="AK1137" s="19">
        <f t="shared" si="210"/>
        <v>1.1545353001942489</v>
      </c>
      <c r="AL1137" s="19">
        <v>2309.070600388498</v>
      </c>
      <c r="AM1137" s="19">
        <f t="shared" si="211"/>
        <v>0.23090706003884978</v>
      </c>
      <c r="AN1137" s="19">
        <f t="shared" si="212"/>
        <v>0.92362824015539913</v>
      </c>
      <c r="AP1137" s="24">
        <v>14.08</v>
      </c>
      <c r="AQ1137" s="24">
        <f t="shared" si="213"/>
        <v>3.2511714053470051</v>
      </c>
      <c r="AR1137" s="24"/>
      <c r="AS1137" s="24">
        <v>8.1999999999999993</v>
      </c>
      <c r="AT1137" s="24">
        <f t="shared" si="214"/>
        <v>7.5737515692742718</v>
      </c>
      <c r="AU1137" s="24"/>
      <c r="AV1137" s="25">
        <f t="shared" si="215"/>
        <v>-4.3225801639272667</v>
      </c>
    </row>
    <row r="1138" spans="1:48" x14ac:dyDescent="0.3">
      <c r="A1138" s="2" t="s">
        <v>6</v>
      </c>
      <c r="B1138" s="2">
        <v>361</v>
      </c>
      <c r="C1138" s="5">
        <v>39873</v>
      </c>
      <c r="D1138" s="2">
        <v>24</v>
      </c>
      <c r="E1138" s="2" t="s">
        <v>10</v>
      </c>
      <c r="F1138" s="6" t="s">
        <v>41</v>
      </c>
      <c r="G1138" s="2">
        <v>0</v>
      </c>
      <c r="H1138" s="2">
        <v>55</v>
      </c>
      <c r="I1138" s="2">
        <v>55</v>
      </c>
      <c r="J1138" s="2">
        <v>41.25</v>
      </c>
      <c r="K1138" s="2">
        <v>3</v>
      </c>
      <c r="L1138" s="19">
        <v>16036.848748871647</v>
      </c>
      <c r="M1138" s="19">
        <f t="shared" si="204"/>
        <v>1.6036848748871648</v>
      </c>
      <c r="N1138" s="19">
        <v>0</v>
      </c>
      <c r="O1138" s="19">
        <f t="shared" si="205"/>
        <v>0</v>
      </c>
      <c r="P1138" s="19">
        <f t="shared" si="206"/>
        <v>1.6036848748871648</v>
      </c>
      <c r="R1138" s="24">
        <v>14.08</v>
      </c>
      <c r="S1138" s="24">
        <f t="shared" si="207"/>
        <v>0</v>
      </c>
      <c r="U1138" s="24">
        <v>8.1999999999999993</v>
      </c>
      <c r="V1138" s="24">
        <f t="shared" si="208"/>
        <v>13.150215974074751</v>
      </c>
      <c r="X1138" s="25">
        <f t="shared" si="209"/>
        <v>-13.150215974074751</v>
      </c>
      <c r="AA1138" s="5">
        <v>39873</v>
      </c>
      <c r="AB1138" s="2">
        <v>24</v>
      </c>
      <c r="AC1138" s="2" t="s">
        <v>10</v>
      </c>
      <c r="AD1138" s="6" t="s">
        <v>41</v>
      </c>
      <c r="AE1138" s="2">
        <v>0</v>
      </c>
      <c r="AF1138" s="2">
        <v>55</v>
      </c>
      <c r="AG1138" s="2">
        <v>55</v>
      </c>
      <c r="AH1138" s="2">
        <v>41.25</v>
      </c>
      <c r="AI1138" s="2">
        <v>3</v>
      </c>
      <c r="AJ1138" s="19">
        <v>16036.848748871647</v>
      </c>
      <c r="AK1138" s="19">
        <f t="shared" si="210"/>
        <v>1.6036848748871648</v>
      </c>
      <c r="AL1138" s="19">
        <v>0</v>
      </c>
      <c r="AM1138" s="19">
        <f t="shared" si="211"/>
        <v>0</v>
      </c>
      <c r="AN1138" s="19">
        <f t="shared" si="212"/>
        <v>1.6036848748871648</v>
      </c>
      <c r="AP1138" s="24">
        <v>14.08</v>
      </c>
      <c r="AQ1138" s="24">
        <f t="shared" si="213"/>
        <v>0</v>
      </c>
      <c r="AR1138" s="24"/>
      <c r="AS1138" s="24">
        <v>8.1999999999999993</v>
      </c>
      <c r="AT1138" s="24">
        <f t="shared" si="214"/>
        <v>13.150215974074751</v>
      </c>
      <c r="AU1138" s="24"/>
      <c r="AV1138" s="25">
        <f t="shared" si="215"/>
        <v>-13.150215974074751</v>
      </c>
    </row>
    <row r="1139" spans="1:48" x14ac:dyDescent="0.3">
      <c r="A1139" s="2" t="s">
        <v>6</v>
      </c>
      <c r="B1139" s="2">
        <v>361</v>
      </c>
      <c r="C1139" s="5">
        <v>39873</v>
      </c>
      <c r="D1139" s="2">
        <v>24</v>
      </c>
      <c r="E1139" s="2" t="s">
        <v>10</v>
      </c>
      <c r="F1139" s="6" t="s">
        <v>41</v>
      </c>
      <c r="G1139" s="2">
        <v>0</v>
      </c>
      <c r="H1139" s="2">
        <v>25</v>
      </c>
      <c r="I1139" s="2">
        <v>20</v>
      </c>
      <c r="J1139" s="2">
        <v>17.5</v>
      </c>
      <c r="K1139" s="2">
        <v>3</v>
      </c>
      <c r="L1139" s="19">
        <v>2886.3382504856222</v>
      </c>
      <c r="M1139" s="19">
        <f t="shared" si="204"/>
        <v>0.28863382504856222</v>
      </c>
      <c r="N1139" s="19">
        <v>0</v>
      </c>
      <c r="O1139" s="19">
        <f t="shared" si="205"/>
        <v>0</v>
      </c>
      <c r="P1139" s="19">
        <f t="shared" si="206"/>
        <v>0.28863382504856222</v>
      </c>
      <c r="R1139" s="24">
        <v>14.08</v>
      </c>
      <c r="S1139" s="24">
        <f t="shared" si="207"/>
        <v>0</v>
      </c>
      <c r="U1139" s="24">
        <v>8.1999999999999993</v>
      </c>
      <c r="V1139" s="24">
        <f t="shared" si="208"/>
        <v>2.36679736539821</v>
      </c>
      <c r="X1139" s="25">
        <f t="shared" si="209"/>
        <v>-2.36679736539821</v>
      </c>
      <c r="AA1139" s="5">
        <v>39873</v>
      </c>
      <c r="AB1139" s="2">
        <v>24</v>
      </c>
      <c r="AC1139" s="2" t="s">
        <v>10</v>
      </c>
      <c r="AD1139" s="6" t="s">
        <v>41</v>
      </c>
      <c r="AE1139" s="2">
        <v>0</v>
      </c>
      <c r="AF1139" s="2">
        <v>25</v>
      </c>
      <c r="AG1139" s="2">
        <v>20</v>
      </c>
      <c r="AH1139" s="2">
        <v>17.5</v>
      </c>
      <c r="AI1139" s="2">
        <v>3</v>
      </c>
      <c r="AJ1139" s="19">
        <v>2886.3382504856222</v>
      </c>
      <c r="AK1139" s="19">
        <f t="shared" si="210"/>
        <v>0.28863382504856222</v>
      </c>
      <c r="AL1139" s="19">
        <v>0</v>
      </c>
      <c r="AM1139" s="19">
        <f t="shared" si="211"/>
        <v>0</v>
      </c>
      <c r="AN1139" s="19">
        <f t="shared" si="212"/>
        <v>0.28863382504856222</v>
      </c>
      <c r="AP1139" s="24">
        <v>14.08</v>
      </c>
      <c r="AQ1139" s="24">
        <f t="shared" si="213"/>
        <v>0</v>
      </c>
      <c r="AR1139" s="24"/>
      <c r="AS1139" s="24">
        <v>8.1999999999999993</v>
      </c>
      <c r="AT1139" s="24">
        <f t="shared" si="214"/>
        <v>2.36679736539821</v>
      </c>
      <c r="AU1139" s="24"/>
      <c r="AV1139" s="25">
        <f t="shared" si="215"/>
        <v>-2.36679736539821</v>
      </c>
    </row>
    <row r="1140" spans="1:48" x14ac:dyDescent="0.3">
      <c r="A1140" s="2" t="s">
        <v>6</v>
      </c>
      <c r="B1140" s="2">
        <v>361</v>
      </c>
      <c r="C1140" s="5">
        <v>39873</v>
      </c>
      <c r="D1140" s="2">
        <v>24</v>
      </c>
      <c r="E1140" s="2" t="s">
        <v>10</v>
      </c>
      <c r="F1140" s="6" t="s">
        <v>41</v>
      </c>
      <c r="G1140" s="2">
        <v>0</v>
      </c>
      <c r="H1140" s="2">
        <v>18</v>
      </c>
      <c r="I1140" s="2">
        <v>20</v>
      </c>
      <c r="J1140" s="2">
        <v>14</v>
      </c>
      <c r="K1140" s="2">
        <v>3</v>
      </c>
      <c r="L1140" s="19">
        <v>1847.2564803107985</v>
      </c>
      <c r="M1140" s="19">
        <f t="shared" si="204"/>
        <v>0.18472564803107985</v>
      </c>
      <c r="N1140" s="19">
        <v>0</v>
      </c>
      <c r="O1140" s="19">
        <f t="shared" si="205"/>
        <v>0</v>
      </c>
      <c r="P1140" s="19">
        <f t="shared" si="206"/>
        <v>0.18472564803107985</v>
      </c>
      <c r="R1140" s="24">
        <v>14.08</v>
      </c>
      <c r="S1140" s="24">
        <f t="shared" si="207"/>
        <v>0</v>
      </c>
      <c r="U1140" s="24">
        <v>8.1999999999999993</v>
      </c>
      <c r="V1140" s="24">
        <f t="shared" si="208"/>
        <v>1.5147503138548546</v>
      </c>
      <c r="X1140" s="25">
        <f t="shared" si="209"/>
        <v>-1.5147503138548546</v>
      </c>
      <c r="AA1140" s="5">
        <v>39873</v>
      </c>
      <c r="AB1140" s="2">
        <v>24</v>
      </c>
      <c r="AC1140" s="2" t="s">
        <v>10</v>
      </c>
      <c r="AD1140" s="6" t="s">
        <v>41</v>
      </c>
      <c r="AE1140" s="2">
        <v>0</v>
      </c>
      <c r="AF1140" s="2">
        <v>18</v>
      </c>
      <c r="AG1140" s="2">
        <v>20</v>
      </c>
      <c r="AH1140" s="2">
        <v>14</v>
      </c>
      <c r="AI1140" s="2">
        <v>3</v>
      </c>
      <c r="AJ1140" s="19">
        <v>1847.2564803107985</v>
      </c>
      <c r="AK1140" s="19">
        <f t="shared" si="210"/>
        <v>0.18472564803107985</v>
      </c>
      <c r="AL1140" s="19">
        <v>0</v>
      </c>
      <c r="AM1140" s="19">
        <f t="shared" si="211"/>
        <v>0</v>
      </c>
      <c r="AN1140" s="19">
        <f t="shared" si="212"/>
        <v>0.18472564803107985</v>
      </c>
      <c r="AP1140" s="24">
        <v>14.08</v>
      </c>
      <c r="AQ1140" s="24">
        <f t="shared" si="213"/>
        <v>0</v>
      </c>
      <c r="AR1140" s="24"/>
      <c r="AS1140" s="24">
        <v>8.1999999999999993</v>
      </c>
      <c r="AT1140" s="24">
        <f t="shared" si="214"/>
        <v>1.5147503138548546</v>
      </c>
      <c r="AU1140" s="24"/>
      <c r="AV1140" s="25">
        <f t="shared" si="215"/>
        <v>-1.5147503138548546</v>
      </c>
    </row>
    <row r="1141" spans="1:48" x14ac:dyDescent="0.3">
      <c r="A1141" s="2" t="s">
        <v>6</v>
      </c>
      <c r="B1141" s="2">
        <v>361</v>
      </c>
      <c r="C1141" s="5">
        <v>39873</v>
      </c>
      <c r="D1141" s="2">
        <v>24</v>
      </c>
      <c r="E1141" s="2" t="s">
        <v>10</v>
      </c>
      <c r="F1141" s="6" t="s">
        <v>41</v>
      </c>
      <c r="G1141" s="2">
        <v>10</v>
      </c>
      <c r="H1141" s="2">
        <v>18</v>
      </c>
      <c r="I1141" s="2">
        <v>22</v>
      </c>
      <c r="J1141" s="2">
        <v>14.5</v>
      </c>
      <c r="K1141" s="2">
        <v>3</v>
      </c>
      <c r="L1141" s="19">
        <v>1981.5595662517619</v>
      </c>
      <c r="M1141" s="19">
        <f t="shared" si="204"/>
        <v>0.19815595662517618</v>
      </c>
      <c r="N1141" s="19">
        <v>198.1559566251762</v>
      </c>
      <c r="O1141" s="19">
        <f t="shared" si="205"/>
        <v>1.9815595662517619E-2</v>
      </c>
      <c r="P1141" s="19">
        <f t="shared" si="206"/>
        <v>0.17834036096265857</v>
      </c>
      <c r="R1141" s="24">
        <v>14.08</v>
      </c>
      <c r="S1141" s="24">
        <f t="shared" si="207"/>
        <v>0.27900358692824806</v>
      </c>
      <c r="U1141" s="24">
        <v>8.1999999999999993</v>
      </c>
      <c r="V1141" s="24">
        <f t="shared" si="208"/>
        <v>1.4623909598938001</v>
      </c>
      <c r="X1141" s="25">
        <f t="shared" si="209"/>
        <v>-1.183387372965552</v>
      </c>
      <c r="AA1141" s="5">
        <v>39873</v>
      </c>
      <c r="AB1141" s="2">
        <v>24</v>
      </c>
      <c r="AC1141" s="2" t="s">
        <v>10</v>
      </c>
      <c r="AD1141" s="6" t="s">
        <v>41</v>
      </c>
      <c r="AE1141" s="2">
        <v>10</v>
      </c>
      <c r="AF1141" s="2">
        <v>18</v>
      </c>
      <c r="AG1141" s="2">
        <v>22</v>
      </c>
      <c r="AH1141" s="2">
        <v>14.5</v>
      </c>
      <c r="AI1141" s="2">
        <v>3</v>
      </c>
      <c r="AJ1141" s="19">
        <v>1981.5595662517619</v>
      </c>
      <c r="AK1141" s="19">
        <f t="shared" si="210"/>
        <v>0.19815595662517618</v>
      </c>
      <c r="AL1141" s="19">
        <v>198.1559566251762</v>
      </c>
      <c r="AM1141" s="19">
        <f t="shared" si="211"/>
        <v>1.9815595662517619E-2</v>
      </c>
      <c r="AN1141" s="19">
        <f t="shared" si="212"/>
        <v>0.17834036096265857</v>
      </c>
      <c r="AP1141" s="24">
        <v>14.08</v>
      </c>
      <c r="AQ1141" s="24">
        <f t="shared" si="213"/>
        <v>0.27900358692824806</v>
      </c>
      <c r="AR1141" s="24"/>
      <c r="AS1141" s="24">
        <v>8.1999999999999993</v>
      </c>
      <c r="AT1141" s="24">
        <f t="shared" si="214"/>
        <v>1.4623909598938001</v>
      </c>
      <c r="AU1141" s="24"/>
      <c r="AV1141" s="25">
        <f t="shared" si="215"/>
        <v>-1.183387372965552</v>
      </c>
    </row>
    <row r="1142" spans="1:48" x14ac:dyDescent="0.3">
      <c r="A1142" s="2" t="s">
        <v>6</v>
      </c>
      <c r="B1142" s="2">
        <v>361</v>
      </c>
      <c r="C1142" s="5">
        <v>39873</v>
      </c>
      <c r="D1142" s="2">
        <v>24</v>
      </c>
      <c r="E1142" s="2" t="s">
        <v>10</v>
      </c>
      <c r="F1142" s="6" t="s">
        <v>41</v>
      </c>
      <c r="G1142" s="2">
        <v>20</v>
      </c>
      <c r="H1142" s="2">
        <v>20</v>
      </c>
      <c r="I1142" s="2">
        <v>20</v>
      </c>
      <c r="J1142" s="2">
        <v>15</v>
      </c>
      <c r="K1142" s="2">
        <v>3</v>
      </c>
      <c r="L1142" s="19">
        <v>2120.5750411731105</v>
      </c>
      <c r="M1142" s="19">
        <f t="shared" si="204"/>
        <v>0.21205750411731106</v>
      </c>
      <c r="N1142" s="19">
        <v>424.11500823462211</v>
      </c>
      <c r="O1142" s="19">
        <f t="shared" si="205"/>
        <v>4.2411500823462213E-2</v>
      </c>
      <c r="P1142" s="19">
        <f t="shared" si="206"/>
        <v>0.16964600329384885</v>
      </c>
      <c r="R1142" s="24">
        <v>14.08</v>
      </c>
      <c r="S1142" s="24">
        <f t="shared" si="207"/>
        <v>0.59715393159434793</v>
      </c>
      <c r="U1142" s="24">
        <v>8.1999999999999993</v>
      </c>
      <c r="V1142" s="24">
        <f t="shared" si="208"/>
        <v>1.3910972270095605</v>
      </c>
      <c r="X1142" s="25">
        <f t="shared" si="209"/>
        <v>-0.79394329541521258</v>
      </c>
      <c r="AA1142" s="5">
        <v>39873</v>
      </c>
      <c r="AB1142" s="2">
        <v>24</v>
      </c>
      <c r="AC1142" s="2" t="s">
        <v>10</v>
      </c>
      <c r="AD1142" s="6" t="s">
        <v>41</v>
      </c>
      <c r="AE1142" s="2">
        <v>20</v>
      </c>
      <c r="AF1142" s="2">
        <v>20</v>
      </c>
      <c r="AG1142" s="2">
        <v>20</v>
      </c>
      <c r="AH1142" s="2">
        <v>15</v>
      </c>
      <c r="AI1142" s="2">
        <v>3</v>
      </c>
      <c r="AJ1142" s="19">
        <v>2120.5750411731105</v>
      </c>
      <c r="AK1142" s="19">
        <f t="shared" si="210"/>
        <v>0.21205750411731106</v>
      </c>
      <c r="AL1142" s="19">
        <v>424.11500823462211</v>
      </c>
      <c r="AM1142" s="19">
        <f t="shared" si="211"/>
        <v>4.2411500823462213E-2</v>
      </c>
      <c r="AN1142" s="19">
        <f t="shared" si="212"/>
        <v>0.16964600329384885</v>
      </c>
      <c r="AP1142" s="24">
        <v>14.08</v>
      </c>
      <c r="AQ1142" s="24">
        <f t="shared" si="213"/>
        <v>0.59715393159434793</v>
      </c>
      <c r="AR1142" s="24"/>
      <c r="AS1142" s="24">
        <v>8.1999999999999993</v>
      </c>
      <c r="AT1142" s="24">
        <f t="shared" si="214"/>
        <v>1.3910972270095605</v>
      </c>
      <c r="AU1142" s="24"/>
      <c r="AV1142" s="25">
        <f t="shared" si="215"/>
        <v>-0.79394329541521258</v>
      </c>
    </row>
    <row r="1143" spans="1:48" x14ac:dyDescent="0.3">
      <c r="A1143" s="2" t="s">
        <v>6</v>
      </c>
      <c r="B1143" s="2">
        <v>361</v>
      </c>
      <c r="C1143" s="5">
        <v>39873</v>
      </c>
      <c r="D1143" s="2">
        <v>24</v>
      </c>
      <c r="E1143" s="2" t="s">
        <v>10</v>
      </c>
      <c r="F1143" s="6" t="s">
        <v>13</v>
      </c>
      <c r="G1143" s="2">
        <v>50</v>
      </c>
      <c r="H1143" s="2">
        <v>25</v>
      </c>
      <c r="I1143" s="2">
        <v>50</v>
      </c>
      <c r="J1143" s="2">
        <v>25</v>
      </c>
      <c r="K1143" s="2">
        <v>4</v>
      </c>
      <c r="L1143" s="19">
        <v>7853.981633974483</v>
      </c>
      <c r="M1143" s="19">
        <f t="shared" si="204"/>
        <v>0.78539816339744828</v>
      </c>
      <c r="N1143" s="19">
        <v>3926.9908169872415</v>
      </c>
      <c r="O1143" s="19">
        <f t="shared" si="205"/>
        <v>0.39269908169872414</v>
      </c>
      <c r="P1143" s="19">
        <f t="shared" si="206"/>
        <v>0.39269908169872414</v>
      </c>
      <c r="R1143" s="24">
        <v>14.08</v>
      </c>
      <c r="S1143" s="24">
        <f t="shared" si="207"/>
        <v>5.5292030703180357</v>
      </c>
      <c r="U1143" s="24">
        <v>10.10190114068441</v>
      </c>
      <c r="V1143" s="24">
        <f t="shared" si="208"/>
        <v>3.9670073013580618</v>
      </c>
      <c r="X1143" s="25">
        <f t="shared" si="209"/>
        <v>1.5621957689599739</v>
      </c>
      <c r="AA1143" s="5">
        <v>39873</v>
      </c>
      <c r="AB1143" s="2">
        <v>24</v>
      </c>
      <c r="AC1143" s="2" t="s">
        <v>10</v>
      </c>
      <c r="AD1143" s="6" t="s">
        <v>13</v>
      </c>
      <c r="AE1143" s="2">
        <v>50</v>
      </c>
      <c r="AF1143" s="2">
        <v>25</v>
      </c>
      <c r="AG1143" s="2">
        <v>50</v>
      </c>
      <c r="AH1143" s="2">
        <v>25</v>
      </c>
      <c r="AI1143" s="2">
        <v>4</v>
      </c>
      <c r="AJ1143" s="19">
        <v>7853.981633974483</v>
      </c>
      <c r="AK1143" s="19">
        <f t="shared" si="210"/>
        <v>0.78539816339744828</v>
      </c>
      <c r="AL1143" s="19">
        <v>3926.9908169872415</v>
      </c>
      <c r="AM1143" s="19">
        <f t="shared" si="211"/>
        <v>0.39269908169872414</v>
      </c>
      <c r="AN1143" s="19">
        <f t="shared" si="212"/>
        <v>0.39269908169872414</v>
      </c>
      <c r="AP1143" s="24">
        <v>14.08</v>
      </c>
      <c r="AQ1143" s="24">
        <f t="shared" si="213"/>
        <v>5.5292030703180357</v>
      </c>
      <c r="AR1143" s="24"/>
      <c r="AS1143" s="24">
        <v>10.10190114068441</v>
      </c>
      <c r="AT1143" s="24">
        <f t="shared" si="214"/>
        <v>3.9670073013580618</v>
      </c>
      <c r="AU1143" s="24"/>
      <c r="AV1143" s="25">
        <f t="shared" si="215"/>
        <v>1.5621957689599739</v>
      </c>
    </row>
    <row r="1144" spans="1:48" x14ac:dyDescent="0.3">
      <c r="A1144" s="2" t="s">
        <v>6</v>
      </c>
      <c r="B1144" s="2">
        <v>361</v>
      </c>
      <c r="C1144" s="5">
        <v>39873</v>
      </c>
      <c r="D1144" s="2">
        <v>24</v>
      </c>
      <c r="E1144" s="2" t="s">
        <v>10</v>
      </c>
      <c r="F1144" s="6" t="s">
        <v>13</v>
      </c>
      <c r="G1144" s="2">
        <v>50</v>
      </c>
      <c r="H1144" s="2">
        <v>19</v>
      </c>
      <c r="I1144" s="2">
        <v>40</v>
      </c>
      <c r="J1144" s="2">
        <v>19.5</v>
      </c>
      <c r="K1144" s="2">
        <v>4</v>
      </c>
      <c r="L1144" s="19">
        <v>4778.3624261100749</v>
      </c>
      <c r="M1144" s="19">
        <f t="shared" si="204"/>
        <v>0.47783624261100749</v>
      </c>
      <c r="N1144" s="19">
        <v>2389.1812130550375</v>
      </c>
      <c r="O1144" s="19">
        <f t="shared" si="205"/>
        <v>0.23891812130550374</v>
      </c>
      <c r="P1144" s="19">
        <f t="shared" si="206"/>
        <v>0.23891812130550374</v>
      </c>
      <c r="R1144" s="24">
        <v>14.08</v>
      </c>
      <c r="S1144" s="24">
        <f t="shared" si="207"/>
        <v>3.3639671479814925</v>
      </c>
      <c r="U1144" s="24">
        <v>10.10190114068441</v>
      </c>
      <c r="V1144" s="24">
        <f t="shared" si="208"/>
        <v>2.4135272421462446</v>
      </c>
      <c r="X1144" s="25">
        <f t="shared" si="209"/>
        <v>0.95043990583524796</v>
      </c>
      <c r="AA1144" s="5">
        <v>39873</v>
      </c>
      <c r="AB1144" s="2">
        <v>24</v>
      </c>
      <c r="AC1144" s="2" t="s">
        <v>10</v>
      </c>
      <c r="AD1144" s="6" t="s">
        <v>13</v>
      </c>
      <c r="AE1144" s="2">
        <v>50</v>
      </c>
      <c r="AF1144" s="2">
        <v>19</v>
      </c>
      <c r="AG1144" s="2">
        <v>40</v>
      </c>
      <c r="AH1144" s="2">
        <v>19.5</v>
      </c>
      <c r="AI1144" s="2">
        <v>4</v>
      </c>
      <c r="AJ1144" s="19">
        <v>4778.3624261100749</v>
      </c>
      <c r="AK1144" s="19">
        <f t="shared" si="210"/>
        <v>0.47783624261100749</v>
      </c>
      <c r="AL1144" s="19">
        <v>2389.1812130550375</v>
      </c>
      <c r="AM1144" s="19">
        <f t="shared" si="211"/>
        <v>0.23891812130550374</v>
      </c>
      <c r="AN1144" s="19">
        <f t="shared" si="212"/>
        <v>0.23891812130550374</v>
      </c>
      <c r="AP1144" s="24">
        <v>14.08</v>
      </c>
      <c r="AQ1144" s="24">
        <f t="shared" si="213"/>
        <v>3.3639671479814925</v>
      </c>
      <c r="AR1144" s="24"/>
      <c r="AS1144" s="24">
        <v>10.10190114068441</v>
      </c>
      <c r="AT1144" s="24">
        <f t="shared" si="214"/>
        <v>2.4135272421462446</v>
      </c>
      <c r="AU1144" s="24"/>
      <c r="AV1144" s="25">
        <f t="shared" si="215"/>
        <v>0.95043990583524796</v>
      </c>
    </row>
    <row r="1145" spans="1:48" x14ac:dyDescent="0.3">
      <c r="A1145" s="2" t="s">
        <v>6</v>
      </c>
      <c r="B1145" s="2">
        <v>361</v>
      </c>
      <c r="C1145" s="5">
        <v>39873</v>
      </c>
      <c r="D1145" s="2">
        <v>24</v>
      </c>
      <c r="E1145" s="2" t="s">
        <v>10</v>
      </c>
      <c r="F1145" s="6" t="s">
        <v>46</v>
      </c>
      <c r="G1145" s="2">
        <v>40</v>
      </c>
      <c r="H1145" s="2">
        <v>10</v>
      </c>
      <c r="I1145" s="2">
        <v>25</v>
      </c>
      <c r="J1145" s="2">
        <v>11.25</v>
      </c>
      <c r="K1145" s="2">
        <v>3</v>
      </c>
      <c r="L1145" s="19">
        <v>1192.8234606598746</v>
      </c>
      <c r="M1145" s="19">
        <f t="shared" si="204"/>
        <v>0.11928234606598746</v>
      </c>
      <c r="N1145" s="19">
        <v>477.12938426394987</v>
      </c>
      <c r="O1145" s="19">
        <f t="shared" si="205"/>
        <v>4.7712938426394985E-2</v>
      </c>
      <c r="P1145" s="19">
        <f t="shared" si="206"/>
        <v>7.1569407639592478E-2</v>
      </c>
      <c r="R1145" s="24">
        <v>14.08</v>
      </c>
      <c r="S1145" s="24">
        <f t="shared" si="207"/>
        <v>0.67179817304364142</v>
      </c>
      <c r="U1145" s="24">
        <v>12.651428571428571</v>
      </c>
      <c r="V1145" s="24">
        <f t="shared" si="208"/>
        <v>0.90545524865175853</v>
      </c>
      <c r="X1145" s="25">
        <f t="shared" si="209"/>
        <v>-0.2336570756081171</v>
      </c>
      <c r="AA1145" s="5">
        <v>39873</v>
      </c>
      <c r="AB1145" s="2">
        <v>24</v>
      </c>
      <c r="AC1145" s="2" t="s">
        <v>10</v>
      </c>
      <c r="AD1145" s="6" t="s">
        <v>46</v>
      </c>
      <c r="AE1145" s="2">
        <v>40</v>
      </c>
      <c r="AF1145" s="2">
        <v>10</v>
      </c>
      <c r="AG1145" s="2">
        <v>25</v>
      </c>
      <c r="AH1145" s="2">
        <v>11.25</v>
      </c>
      <c r="AI1145" s="2">
        <v>3</v>
      </c>
      <c r="AJ1145" s="19">
        <v>1192.8234606598746</v>
      </c>
      <c r="AK1145" s="19">
        <f t="shared" si="210"/>
        <v>0.11928234606598746</v>
      </c>
      <c r="AL1145" s="19">
        <v>477.12938426394987</v>
      </c>
      <c r="AM1145" s="19">
        <f t="shared" si="211"/>
        <v>4.7712938426394985E-2</v>
      </c>
      <c r="AN1145" s="19">
        <f t="shared" si="212"/>
        <v>7.1569407639592478E-2</v>
      </c>
      <c r="AP1145" s="24">
        <v>14.08</v>
      </c>
      <c r="AQ1145" s="24">
        <f t="shared" si="213"/>
        <v>0.67179817304364142</v>
      </c>
      <c r="AR1145" s="24"/>
      <c r="AS1145" s="24">
        <v>12.651428571428571</v>
      </c>
      <c r="AT1145" s="24">
        <f t="shared" si="214"/>
        <v>0.90545524865175853</v>
      </c>
      <c r="AU1145" s="24"/>
      <c r="AV1145" s="25">
        <f t="shared" si="215"/>
        <v>-0.2336570756081171</v>
      </c>
    </row>
    <row r="1146" spans="1:48" x14ac:dyDescent="0.3">
      <c r="A1146" s="2" t="s">
        <v>6</v>
      </c>
      <c r="B1146" s="2">
        <v>361</v>
      </c>
      <c r="C1146" s="5">
        <v>39873</v>
      </c>
      <c r="D1146" s="2">
        <v>24</v>
      </c>
      <c r="E1146" s="2" t="s">
        <v>10</v>
      </c>
      <c r="F1146" s="6" t="s">
        <v>46</v>
      </c>
      <c r="G1146" s="2">
        <v>50</v>
      </c>
      <c r="H1146" s="2">
        <v>17</v>
      </c>
      <c r="I1146" s="2">
        <v>20</v>
      </c>
      <c r="J1146" s="2">
        <v>13.5</v>
      </c>
      <c r="K1146" s="2">
        <v>3</v>
      </c>
      <c r="L1146" s="19">
        <v>1717.6657833502195</v>
      </c>
      <c r="M1146" s="19">
        <f t="shared" si="204"/>
        <v>0.17176657833502196</v>
      </c>
      <c r="N1146" s="19">
        <v>858.83289167510975</v>
      </c>
      <c r="O1146" s="19">
        <f t="shared" si="205"/>
        <v>8.5883289167510979E-2</v>
      </c>
      <c r="P1146" s="19">
        <f t="shared" si="206"/>
        <v>8.5883289167510979E-2</v>
      </c>
      <c r="R1146" s="24">
        <v>14.08</v>
      </c>
      <c r="S1146" s="24">
        <f t="shared" si="207"/>
        <v>1.2092367114785545</v>
      </c>
      <c r="U1146" s="24">
        <v>12.651428571428571</v>
      </c>
      <c r="V1146" s="24">
        <f t="shared" si="208"/>
        <v>1.0865462983821104</v>
      </c>
      <c r="X1146" s="25">
        <f t="shared" si="209"/>
        <v>0.12269041309644413</v>
      </c>
      <c r="AA1146" s="5">
        <v>39873</v>
      </c>
      <c r="AB1146" s="2">
        <v>24</v>
      </c>
      <c r="AC1146" s="2" t="s">
        <v>10</v>
      </c>
      <c r="AD1146" s="6" t="s">
        <v>46</v>
      </c>
      <c r="AE1146" s="2">
        <v>50</v>
      </c>
      <c r="AF1146" s="2">
        <v>17</v>
      </c>
      <c r="AG1146" s="2">
        <v>20</v>
      </c>
      <c r="AH1146" s="2">
        <v>13.5</v>
      </c>
      <c r="AI1146" s="2">
        <v>3</v>
      </c>
      <c r="AJ1146" s="19">
        <v>1717.6657833502195</v>
      </c>
      <c r="AK1146" s="19">
        <f t="shared" si="210"/>
        <v>0.17176657833502196</v>
      </c>
      <c r="AL1146" s="19">
        <v>858.83289167510975</v>
      </c>
      <c r="AM1146" s="19">
        <f t="shared" si="211"/>
        <v>8.5883289167510979E-2</v>
      </c>
      <c r="AN1146" s="19">
        <f t="shared" si="212"/>
        <v>8.5883289167510979E-2</v>
      </c>
      <c r="AP1146" s="24">
        <v>14.08</v>
      </c>
      <c r="AQ1146" s="24">
        <f t="shared" si="213"/>
        <v>1.2092367114785545</v>
      </c>
      <c r="AR1146" s="24"/>
      <c r="AS1146" s="24">
        <v>12.651428571428571</v>
      </c>
      <c r="AT1146" s="24">
        <f t="shared" si="214"/>
        <v>1.0865462983821104</v>
      </c>
      <c r="AU1146" s="24"/>
      <c r="AV1146" s="25">
        <f t="shared" si="215"/>
        <v>0.12269041309644413</v>
      </c>
    </row>
    <row r="1147" spans="1:48" x14ac:dyDescent="0.3">
      <c r="A1147" s="2" t="s">
        <v>6</v>
      </c>
      <c r="B1147" s="2">
        <v>361</v>
      </c>
      <c r="C1147" s="5">
        <v>39873</v>
      </c>
      <c r="D1147" s="2">
        <v>24</v>
      </c>
      <c r="E1147" s="2" t="s">
        <v>10</v>
      </c>
      <c r="F1147" s="6" t="s">
        <v>44</v>
      </c>
      <c r="G1147" s="2">
        <v>100</v>
      </c>
      <c r="H1147" s="2">
        <v>4</v>
      </c>
      <c r="I1147" s="2">
        <v>18</v>
      </c>
      <c r="J1147" s="2">
        <v>6.5</v>
      </c>
      <c r="K1147" s="2">
        <v>2</v>
      </c>
      <c r="L1147" s="19">
        <v>265.46457922833753</v>
      </c>
      <c r="M1147" s="19">
        <f t="shared" si="204"/>
        <v>2.6546457922833753E-2</v>
      </c>
      <c r="N1147" s="19">
        <v>265.46457922833753</v>
      </c>
      <c r="O1147" s="19">
        <f t="shared" si="205"/>
        <v>2.6546457922833753E-2</v>
      </c>
      <c r="P1147" s="19">
        <f t="shared" si="206"/>
        <v>0</v>
      </c>
      <c r="R1147" s="24">
        <v>14.08</v>
      </c>
      <c r="S1147" s="24">
        <f t="shared" si="207"/>
        <v>0.37377412755349926</v>
      </c>
      <c r="U1147" s="24">
        <v>9.0675767918088734</v>
      </c>
      <c r="V1147" s="24">
        <f t="shared" si="208"/>
        <v>0</v>
      </c>
      <c r="X1147" s="25">
        <f t="shared" si="209"/>
        <v>0.37377412755349926</v>
      </c>
      <c r="AA1147" s="5">
        <v>39873</v>
      </c>
      <c r="AB1147" s="2">
        <v>24</v>
      </c>
      <c r="AC1147" s="2" t="s">
        <v>10</v>
      </c>
      <c r="AD1147" s="6" t="s">
        <v>44</v>
      </c>
      <c r="AE1147" s="2">
        <v>100</v>
      </c>
      <c r="AF1147" s="2">
        <v>4</v>
      </c>
      <c r="AG1147" s="2">
        <v>18</v>
      </c>
      <c r="AH1147" s="2">
        <v>6.5</v>
      </c>
      <c r="AI1147" s="2">
        <v>2</v>
      </c>
      <c r="AJ1147" s="19">
        <v>265.46457922833753</v>
      </c>
      <c r="AK1147" s="19">
        <f t="shared" si="210"/>
        <v>2.6546457922833753E-2</v>
      </c>
      <c r="AL1147" s="19">
        <v>265.46457922833753</v>
      </c>
      <c r="AM1147" s="19">
        <f t="shared" si="211"/>
        <v>2.6546457922833753E-2</v>
      </c>
      <c r="AN1147" s="19">
        <f t="shared" si="212"/>
        <v>0</v>
      </c>
      <c r="AP1147" s="24">
        <v>14.08</v>
      </c>
      <c r="AQ1147" s="24">
        <f t="shared" si="213"/>
        <v>0.37377412755349926</v>
      </c>
      <c r="AR1147" s="24"/>
      <c r="AS1147" s="24">
        <v>9.0675767918088734</v>
      </c>
      <c r="AT1147" s="24">
        <f t="shared" si="214"/>
        <v>0</v>
      </c>
      <c r="AU1147" s="24"/>
      <c r="AV1147" s="25">
        <f t="shared" si="215"/>
        <v>0.37377412755349926</v>
      </c>
    </row>
    <row r="1148" spans="1:48" x14ac:dyDescent="0.3">
      <c r="A1148" s="2" t="s">
        <v>6</v>
      </c>
      <c r="B1148" s="2">
        <v>361</v>
      </c>
      <c r="C1148" s="5">
        <v>39873</v>
      </c>
      <c r="D1148" s="2">
        <v>24</v>
      </c>
      <c r="E1148" s="2" t="s">
        <v>10</v>
      </c>
      <c r="F1148" s="6" t="s">
        <v>43</v>
      </c>
      <c r="G1148" s="2">
        <v>10</v>
      </c>
      <c r="H1148" s="2">
        <v>60</v>
      </c>
      <c r="I1148" s="2">
        <v>80</v>
      </c>
      <c r="J1148" s="2">
        <v>50</v>
      </c>
      <c r="K1148" s="2">
        <v>2</v>
      </c>
      <c r="L1148" s="19">
        <v>15707.963267948966</v>
      </c>
      <c r="M1148" s="19">
        <f t="shared" si="204"/>
        <v>1.5707963267948966</v>
      </c>
      <c r="N1148" s="19">
        <v>1570.7963267948967</v>
      </c>
      <c r="O1148" s="19">
        <f t="shared" si="205"/>
        <v>0.15707963267948966</v>
      </c>
      <c r="P1148" s="19">
        <f t="shared" si="206"/>
        <v>1.4137166941154069</v>
      </c>
      <c r="R1148" s="24">
        <v>14.08</v>
      </c>
      <c r="S1148" s="24">
        <f t="shared" si="207"/>
        <v>2.2116812281272145</v>
      </c>
      <c r="U1148" s="24">
        <v>8.1999999999999993</v>
      </c>
      <c r="V1148" s="24">
        <f t="shared" si="208"/>
        <v>11.592476891746335</v>
      </c>
      <c r="X1148" s="25">
        <f t="shared" si="209"/>
        <v>-9.3807956636191214</v>
      </c>
      <c r="AA1148" s="5">
        <v>39873</v>
      </c>
      <c r="AB1148" s="2">
        <v>24</v>
      </c>
      <c r="AC1148" s="2" t="s">
        <v>10</v>
      </c>
      <c r="AD1148" s="6" t="s">
        <v>43</v>
      </c>
      <c r="AE1148" s="2">
        <v>10</v>
      </c>
      <c r="AF1148" s="2">
        <v>60</v>
      </c>
      <c r="AG1148" s="2">
        <v>80</v>
      </c>
      <c r="AH1148" s="2">
        <v>50</v>
      </c>
      <c r="AI1148" s="2">
        <v>2</v>
      </c>
      <c r="AJ1148" s="19">
        <v>15707.963267948966</v>
      </c>
      <c r="AK1148" s="19">
        <f t="shared" si="210"/>
        <v>1.5707963267948966</v>
      </c>
      <c r="AL1148" s="19">
        <v>1570.7963267948967</v>
      </c>
      <c r="AM1148" s="19">
        <f t="shared" si="211"/>
        <v>0.15707963267948966</v>
      </c>
      <c r="AN1148" s="19">
        <f t="shared" si="212"/>
        <v>1.4137166941154069</v>
      </c>
      <c r="AP1148" s="24">
        <v>14.08</v>
      </c>
      <c r="AQ1148" s="24">
        <f t="shared" si="213"/>
        <v>2.2116812281272145</v>
      </c>
      <c r="AR1148" s="24"/>
      <c r="AS1148" s="24">
        <v>8.1999999999999993</v>
      </c>
      <c r="AT1148" s="24">
        <f t="shared" si="214"/>
        <v>11.592476891746335</v>
      </c>
      <c r="AU1148" s="24"/>
      <c r="AV1148" s="25">
        <f t="shared" si="215"/>
        <v>-9.3807956636191214</v>
      </c>
    </row>
    <row r="1149" spans="1:48" x14ac:dyDescent="0.3">
      <c r="A1149" s="2" t="s">
        <v>6</v>
      </c>
      <c r="B1149" s="2">
        <v>361</v>
      </c>
      <c r="C1149" s="5">
        <v>39873</v>
      </c>
      <c r="D1149" s="2">
        <v>24</v>
      </c>
      <c r="E1149" s="2" t="s">
        <v>10</v>
      </c>
      <c r="F1149" s="6" t="s">
        <v>44</v>
      </c>
      <c r="G1149" s="2">
        <v>100</v>
      </c>
      <c r="H1149" s="2">
        <v>8</v>
      </c>
      <c r="I1149" s="2">
        <v>13</v>
      </c>
      <c r="J1149" s="2">
        <v>7.25</v>
      </c>
      <c r="K1149" s="2">
        <v>2</v>
      </c>
      <c r="L1149" s="19">
        <v>330.259927708627</v>
      </c>
      <c r="M1149" s="19">
        <f t="shared" si="204"/>
        <v>3.3025992770862697E-2</v>
      </c>
      <c r="N1149" s="19">
        <v>330.259927708627</v>
      </c>
      <c r="O1149" s="19">
        <f t="shared" si="205"/>
        <v>3.3025992770862697E-2</v>
      </c>
      <c r="P1149" s="19">
        <f t="shared" si="206"/>
        <v>0</v>
      </c>
      <c r="R1149" s="24">
        <v>14.08</v>
      </c>
      <c r="S1149" s="24">
        <f t="shared" si="207"/>
        <v>0.46500597821374678</v>
      </c>
      <c r="U1149" s="24">
        <v>9.0675767918088734</v>
      </c>
      <c r="V1149" s="24">
        <f t="shared" si="208"/>
        <v>0</v>
      </c>
      <c r="X1149" s="25">
        <f t="shared" si="209"/>
        <v>0.46500597821374678</v>
      </c>
      <c r="AA1149" s="5">
        <v>39873</v>
      </c>
      <c r="AB1149" s="2">
        <v>24</v>
      </c>
      <c r="AC1149" s="2" t="s">
        <v>10</v>
      </c>
      <c r="AD1149" s="6" t="s">
        <v>44</v>
      </c>
      <c r="AE1149" s="2">
        <v>100</v>
      </c>
      <c r="AF1149" s="2">
        <v>8</v>
      </c>
      <c r="AG1149" s="2">
        <v>13</v>
      </c>
      <c r="AH1149" s="2">
        <v>7.25</v>
      </c>
      <c r="AI1149" s="2">
        <v>2</v>
      </c>
      <c r="AJ1149" s="19">
        <v>330.259927708627</v>
      </c>
      <c r="AK1149" s="19">
        <f t="shared" si="210"/>
        <v>3.3025992770862697E-2</v>
      </c>
      <c r="AL1149" s="19">
        <v>330.259927708627</v>
      </c>
      <c r="AM1149" s="19">
        <f t="shared" si="211"/>
        <v>3.3025992770862697E-2</v>
      </c>
      <c r="AN1149" s="19">
        <f t="shared" si="212"/>
        <v>0</v>
      </c>
      <c r="AP1149" s="24">
        <v>14.08</v>
      </c>
      <c r="AQ1149" s="24">
        <f t="shared" si="213"/>
        <v>0.46500597821374678</v>
      </c>
      <c r="AR1149" s="24"/>
      <c r="AS1149" s="24">
        <v>9.0675767918088734</v>
      </c>
      <c r="AT1149" s="24">
        <f t="shared" si="214"/>
        <v>0</v>
      </c>
      <c r="AU1149" s="24"/>
      <c r="AV1149" s="25">
        <f t="shared" si="215"/>
        <v>0.46500597821374678</v>
      </c>
    </row>
    <row r="1150" spans="1:48" x14ac:dyDescent="0.3">
      <c r="A1150" s="2" t="s">
        <v>6</v>
      </c>
      <c r="B1150" s="2">
        <v>9</v>
      </c>
      <c r="C1150" s="5">
        <v>39873</v>
      </c>
      <c r="D1150" s="2">
        <v>27</v>
      </c>
      <c r="E1150" s="2" t="s">
        <v>9</v>
      </c>
      <c r="F1150" s="6" t="s">
        <v>47</v>
      </c>
      <c r="G1150" s="2">
        <v>35</v>
      </c>
      <c r="H1150" s="2">
        <v>30</v>
      </c>
      <c r="I1150" s="2">
        <v>65</v>
      </c>
      <c r="J1150" s="2">
        <v>31.25</v>
      </c>
      <c r="K1150" s="2">
        <v>3</v>
      </c>
      <c r="L1150" s="19">
        <v>9203.8847273138472</v>
      </c>
      <c r="M1150" s="19">
        <f t="shared" si="204"/>
        <v>0.92038847273138469</v>
      </c>
      <c r="N1150" s="19">
        <v>3221.3596545598461</v>
      </c>
      <c r="O1150" s="19">
        <f t="shared" si="205"/>
        <v>0.32213596545598461</v>
      </c>
      <c r="P1150" s="19">
        <f t="shared" si="206"/>
        <v>0.59825250727540014</v>
      </c>
      <c r="R1150" s="24">
        <v>14.08</v>
      </c>
      <c r="S1150" s="24">
        <f t="shared" si="207"/>
        <v>4.5356743936202637</v>
      </c>
      <c r="U1150" s="24">
        <v>11.257627118644068</v>
      </c>
      <c r="V1150" s="24">
        <f t="shared" si="208"/>
        <v>6.7349036497003523</v>
      </c>
      <c r="X1150" s="25">
        <f t="shared" si="209"/>
        <v>-2.1992292560800886</v>
      </c>
      <c r="AA1150" s="5">
        <v>39873</v>
      </c>
      <c r="AB1150" s="2">
        <v>27</v>
      </c>
      <c r="AC1150" s="2" t="s">
        <v>9</v>
      </c>
      <c r="AD1150" s="6" t="s">
        <v>47</v>
      </c>
      <c r="AE1150" s="2">
        <v>35</v>
      </c>
      <c r="AF1150" s="2">
        <v>30</v>
      </c>
      <c r="AG1150" s="2">
        <v>65</v>
      </c>
      <c r="AH1150" s="2">
        <v>31.25</v>
      </c>
      <c r="AI1150" s="2">
        <v>3</v>
      </c>
      <c r="AJ1150" s="19">
        <v>9203.8847273138472</v>
      </c>
      <c r="AK1150" s="19">
        <f t="shared" si="210"/>
        <v>0.92038847273138469</v>
      </c>
      <c r="AL1150" s="19">
        <v>3221.3596545598461</v>
      </c>
      <c r="AM1150" s="19">
        <f t="shared" si="211"/>
        <v>0.32213596545598461</v>
      </c>
      <c r="AN1150" s="19">
        <f t="shared" si="212"/>
        <v>0.59825250727540014</v>
      </c>
      <c r="AP1150" s="24">
        <v>14.08</v>
      </c>
      <c r="AQ1150" s="24">
        <f t="shared" si="213"/>
        <v>4.5356743936202637</v>
      </c>
      <c r="AR1150" s="24"/>
      <c r="AS1150" s="24">
        <v>11.257627118644068</v>
      </c>
      <c r="AT1150" s="24">
        <f t="shared" si="214"/>
        <v>6.7349036497003523</v>
      </c>
      <c r="AU1150" s="24"/>
      <c r="AV1150" s="25">
        <f t="shared" si="215"/>
        <v>-2.1992292560800886</v>
      </c>
    </row>
    <row r="1151" spans="1:48" x14ac:dyDescent="0.3">
      <c r="A1151" s="2" t="s">
        <v>6</v>
      </c>
      <c r="B1151" s="2">
        <v>9</v>
      </c>
      <c r="C1151" s="5">
        <v>39873</v>
      </c>
      <c r="D1151" s="2">
        <v>27</v>
      </c>
      <c r="E1151" s="2" t="s">
        <v>9</v>
      </c>
      <c r="F1151" s="6" t="s">
        <v>47</v>
      </c>
      <c r="G1151" s="2">
        <v>50</v>
      </c>
      <c r="H1151" s="2">
        <v>17</v>
      </c>
      <c r="I1151" s="2">
        <v>30</v>
      </c>
      <c r="J1151" s="2">
        <v>16</v>
      </c>
      <c r="K1151" s="2">
        <v>3</v>
      </c>
      <c r="L1151" s="19">
        <v>2412.7431579569611</v>
      </c>
      <c r="M1151" s="19">
        <f t="shared" si="204"/>
        <v>0.24127431579569611</v>
      </c>
      <c r="N1151" s="19">
        <v>1206.3715789784806</v>
      </c>
      <c r="O1151" s="19">
        <f t="shared" si="205"/>
        <v>0.12063715789784805</v>
      </c>
      <c r="P1151" s="19">
        <f t="shared" si="206"/>
        <v>0.12063715789784805</v>
      </c>
      <c r="R1151" s="24">
        <v>14.08</v>
      </c>
      <c r="S1151" s="24">
        <f t="shared" si="207"/>
        <v>1.6985711832017005</v>
      </c>
      <c r="U1151" s="24">
        <v>11.257627118644068</v>
      </c>
      <c r="V1151" s="24">
        <f t="shared" si="208"/>
        <v>1.3580881402669607</v>
      </c>
      <c r="X1151" s="25">
        <f t="shared" si="209"/>
        <v>0.34048304293473985</v>
      </c>
      <c r="AA1151" s="5">
        <v>39873</v>
      </c>
      <c r="AB1151" s="2">
        <v>27</v>
      </c>
      <c r="AC1151" s="2" t="s">
        <v>9</v>
      </c>
      <c r="AD1151" s="6" t="s">
        <v>47</v>
      </c>
      <c r="AE1151" s="2">
        <v>50</v>
      </c>
      <c r="AF1151" s="2">
        <v>17</v>
      </c>
      <c r="AG1151" s="2">
        <v>30</v>
      </c>
      <c r="AH1151" s="2">
        <v>16</v>
      </c>
      <c r="AI1151" s="2">
        <v>3</v>
      </c>
      <c r="AJ1151" s="19">
        <v>2412.7431579569611</v>
      </c>
      <c r="AK1151" s="19">
        <f t="shared" si="210"/>
        <v>0.24127431579569611</v>
      </c>
      <c r="AL1151" s="19">
        <v>1206.3715789784806</v>
      </c>
      <c r="AM1151" s="19">
        <f t="shared" si="211"/>
        <v>0.12063715789784805</v>
      </c>
      <c r="AN1151" s="19">
        <f t="shared" si="212"/>
        <v>0.12063715789784805</v>
      </c>
      <c r="AP1151" s="24">
        <v>14.08</v>
      </c>
      <c r="AQ1151" s="24">
        <f t="shared" si="213"/>
        <v>1.6985711832017005</v>
      </c>
      <c r="AR1151" s="24"/>
      <c r="AS1151" s="24">
        <v>11.257627118644068</v>
      </c>
      <c r="AT1151" s="24">
        <f t="shared" si="214"/>
        <v>1.3580881402669607</v>
      </c>
      <c r="AU1151" s="24"/>
      <c r="AV1151" s="25">
        <f t="shared" si="215"/>
        <v>0.34048304293473985</v>
      </c>
    </row>
    <row r="1152" spans="1:48" x14ac:dyDescent="0.3">
      <c r="A1152" s="2" t="s">
        <v>6</v>
      </c>
      <c r="B1152" s="2">
        <v>9</v>
      </c>
      <c r="C1152" s="5">
        <v>39873</v>
      </c>
      <c r="D1152" s="2">
        <v>27</v>
      </c>
      <c r="E1152" s="2" t="s">
        <v>9</v>
      </c>
      <c r="F1152" s="6" t="s">
        <v>47</v>
      </c>
      <c r="G1152" s="2">
        <v>60</v>
      </c>
      <c r="H1152" s="2">
        <v>20</v>
      </c>
      <c r="I1152" s="2">
        <v>28</v>
      </c>
      <c r="J1152" s="2">
        <v>17</v>
      </c>
      <c r="K1152" s="2">
        <v>3</v>
      </c>
      <c r="L1152" s="19">
        <v>2723.7608306623506</v>
      </c>
      <c r="M1152" s="19">
        <f t="shared" si="204"/>
        <v>0.27237608306623506</v>
      </c>
      <c r="N1152" s="19">
        <v>1634.2564983974103</v>
      </c>
      <c r="O1152" s="19">
        <f t="shared" si="205"/>
        <v>0.16342564983974103</v>
      </c>
      <c r="P1152" s="19">
        <f t="shared" si="206"/>
        <v>0.10895043322649403</v>
      </c>
      <c r="R1152" s="24">
        <v>14.08</v>
      </c>
      <c r="S1152" s="24">
        <f t="shared" si="207"/>
        <v>2.3010331497435539</v>
      </c>
      <c r="U1152" s="24">
        <v>11.257627118644068</v>
      </c>
      <c r="V1152" s="24">
        <f t="shared" si="208"/>
        <v>1.2265233516785989</v>
      </c>
      <c r="X1152" s="25">
        <f t="shared" si="209"/>
        <v>1.0745097980649549</v>
      </c>
      <c r="AA1152" s="5">
        <v>39873</v>
      </c>
      <c r="AB1152" s="2">
        <v>27</v>
      </c>
      <c r="AC1152" s="2" t="s">
        <v>9</v>
      </c>
      <c r="AD1152" s="6" t="s">
        <v>47</v>
      </c>
      <c r="AE1152" s="2">
        <v>60</v>
      </c>
      <c r="AF1152" s="2">
        <v>20</v>
      </c>
      <c r="AG1152" s="2">
        <v>28</v>
      </c>
      <c r="AH1152" s="2">
        <v>17</v>
      </c>
      <c r="AI1152" s="2">
        <v>3</v>
      </c>
      <c r="AJ1152" s="19">
        <v>2723.7608306623506</v>
      </c>
      <c r="AK1152" s="19">
        <f t="shared" si="210"/>
        <v>0.27237608306623506</v>
      </c>
      <c r="AL1152" s="19">
        <v>1634.2564983974103</v>
      </c>
      <c r="AM1152" s="19">
        <f t="shared" si="211"/>
        <v>0.16342564983974103</v>
      </c>
      <c r="AN1152" s="19">
        <f t="shared" si="212"/>
        <v>0.10895043322649403</v>
      </c>
      <c r="AP1152" s="24">
        <v>14.08</v>
      </c>
      <c r="AQ1152" s="24">
        <f t="shared" si="213"/>
        <v>2.3010331497435539</v>
      </c>
      <c r="AR1152" s="24"/>
      <c r="AS1152" s="24">
        <v>11.257627118644068</v>
      </c>
      <c r="AT1152" s="24">
        <f t="shared" si="214"/>
        <v>1.2265233516785989</v>
      </c>
      <c r="AU1152" s="24"/>
      <c r="AV1152" s="25">
        <f t="shared" si="215"/>
        <v>1.0745097980649549</v>
      </c>
    </row>
    <row r="1153" spans="1:48" x14ac:dyDescent="0.3">
      <c r="A1153" s="2" t="s">
        <v>6</v>
      </c>
      <c r="B1153" s="2">
        <v>9</v>
      </c>
      <c r="C1153" s="5">
        <v>39873</v>
      </c>
      <c r="D1153" s="2">
        <v>27</v>
      </c>
      <c r="E1153" s="2" t="s">
        <v>9</v>
      </c>
      <c r="F1153" s="6" t="s">
        <v>49</v>
      </c>
      <c r="G1153" s="2">
        <v>5</v>
      </c>
      <c r="H1153" s="2">
        <v>60</v>
      </c>
      <c r="I1153" s="2">
        <v>90</v>
      </c>
      <c r="J1153" s="2">
        <v>52.5</v>
      </c>
      <c r="K1153" s="2">
        <v>2</v>
      </c>
      <c r="L1153" s="19">
        <v>17318.029502913734</v>
      </c>
      <c r="M1153" s="19">
        <f t="shared" si="204"/>
        <v>1.7318029502913734</v>
      </c>
      <c r="N1153" s="19">
        <v>865.90147514568673</v>
      </c>
      <c r="O1153" s="19">
        <f t="shared" si="205"/>
        <v>8.6590147514568672E-2</v>
      </c>
      <c r="P1153" s="19">
        <f t="shared" si="206"/>
        <v>1.6452128027768047</v>
      </c>
      <c r="R1153" s="24">
        <v>14.08</v>
      </c>
      <c r="S1153" s="24">
        <f t="shared" si="207"/>
        <v>1.2191892770051269</v>
      </c>
      <c r="U1153" s="24">
        <v>8.461146496815287</v>
      </c>
      <c r="V1153" s="24">
        <f t="shared" si="208"/>
        <v>13.92038654273062</v>
      </c>
      <c r="X1153" s="25">
        <f t="shared" si="209"/>
        <v>-12.701197265725494</v>
      </c>
      <c r="AA1153" s="5">
        <v>39873</v>
      </c>
      <c r="AB1153" s="2">
        <v>27</v>
      </c>
      <c r="AC1153" s="2" t="s">
        <v>9</v>
      </c>
      <c r="AD1153" s="6" t="s">
        <v>49</v>
      </c>
      <c r="AE1153" s="2">
        <v>5</v>
      </c>
      <c r="AF1153" s="2">
        <v>60</v>
      </c>
      <c r="AG1153" s="2">
        <v>90</v>
      </c>
      <c r="AH1153" s="2">
        <v>52.5</v>
      </c>
      <c r="AI1153" s="2">
        <v>2</v>
      </c>
      <c r="AJ1153" s="19">
        <v>17318.029502913734</v>
      </c>
      <c r="AK1153" s="19">
        <f t="shared" si="210"/>
        <v>1.7318029502913734</v>
      </c>
      <c r="AL1153" s="19">
        <v>865.90147514568673</v>
      </c>
      <c r="AM1153" s="19">
        <f t="shared" si="211"/>
        <v>8.6590147514568672E-2</v>
      </c>
      <c r="AN1153" s="19">
        <f t="shared" si="212"/>
        <v>1.6452128027768047</v>
      </c>
      <c r="AP1153" s="24">
        <v>14.08</v>
      </c>
      <c r="AQ1153" s="24">
        <f t="shared" si="213"/>
        <v>1.2191892770051269</v>
      </c>
      <c r="AR1153" s="24"/>
      <c r="AS1153" s="24">
        <v>8.461146496815287</v>
      </c>
      <c r="AT1153" s="24">
        <f t="shared" si="214"/>
        <v>13.92038654273062</v>
      </c>
      <c r="AU1153" s="24"/>
      <c r="AV1153" s="25">
        <f t="shared" si="215"/>
        <v>-12.701197265725494</v>
      </c>
    </row>
    <row r="1154" spans="1:48" x14ac:dyDescent="0.3">
      <c r="A1154" s="2" t="s">
        <v>6</v>
      </c>
      <c r="B1154" s="2">
        <v>9</v>
      </c>
      <c r="C1154" s="5">
        <v>39873</v>
      </c>
      <c r="D1154" s="2">
        <v>27</v>
      </c>
      <c r="E1154" s="2" t="s">
        <v>9</v>
      </c>
      <c r="F1154" s="6" t="s">
        <v>47</v>
      </c>
      <c r="G1154" s="2">
        <v>0</v>
      </c>
      <c r="H1154" s="2">
        <v>20</v>
      </c>
      <c r="I1154" s="2">
        <v>15</v>
      </c>
      <c r="J1154" s="2">
        <v>13.75</v>
      </c>
      <c r="K1154" s="2">
        <v>3</v>
      </c>
      <c r="L1154" s="19">
        <v>1781.8720832079607</v>
      </c>
      <c r="M1154" s="19">
        <f t="shared" si="204"/>
        <v>0.17818720832079607</v>
      </c>
      <c r="N1154" s="19">
        <v>0</v>
      </c>
      <c r="O1154" s="19">
        <f t="shared" si="205"/>
        <v>0</v>
      </c>
      <c r="P1154" s="19">
        <f t="shared" si="206"/>
        <v>0.17818720832079607</v>
      </c>
      <c r="R1154" s="24">
        <v>14.08</v>
      </c>
      <c r="S1154" s="24">
        <f t="shared" si="207"/>
        <v>0</v>
      </c>
      <c r="U1154" s="24">
        <v>11.257627118644068</v>
      </c>
      <c r="V1154" s="24">
        <f t="shared" si="208"/>
        <v>2.0059651485876739</v>
      </c>
      <c r="X1154" s="25">
        <f t="shared" si="209"/>
        <v>-2.0059651485876739</v>
      </c>
      <c r="AA1154" s="5">
        <v>39873</v>
      </c>
      <c r="AB1154" s="2">
        <v>27</v>
      </c>
      <c r="AC1154" s="2" t="s">
        <v>9</v>
      </c>
      <c r="AD1154" s="6" t="s">
        <v>47</v>
      </c>
      <c r="AE1154" s="2">
        <v>0</v>
      </c>
      <c r="AF1154" s="2">
        <v>20</v>
      </c>
      <c r="AG1154" s="2">
        <v>15</v>
      </c>
      <c r="AH1154" s="2">
        <v>13.75</v>
      </c>
      <c r="AI1154" s="2">
        <v>3</v>
      </c>
      <c r="AJ1154" s="19">
        <v>1781.8720832079607</v>
      </c>
      <c r="AK1154" s="19">
        <f t="shared" si="210"/>
        <v>0.17818720832079607</v>
      </c>
      <c r="AL1154" s="19">
        <v>0</v>
      </c>
      <c r="AM1154" s="19">
        <f t="shared" si="211"/>
        <v>0</v>
      </c>
      <c r="AN1154" s="19">
        <f t="shared" si="212"/>
        <v>0.17818720832079607</v>
      </c>
      <c r="AP1154" s="24">
        <v>14.08</v>
      </c>
      <c r="AQ1154" s="24">
        <f t="shared" si="213"/>
        <v>0</v>
      </c>
      <c r="AR1154" s="24"/>
      <c r="AS1154" s="24">
        <v>11.257627118644068</v>
      </c>
      <c r="AT1154" s="24">
        <f t="shared" si="214"/>
        <v>2.0059651485876739</v>
      </c>
      <c r="AU1154" s="24"/>
      <c r="AV1154" s="25">
        <f t="shared" si="215"/>
        <v>-2.0059651485876739</v>
      </c>
    </row>
    <row r="1155" spans="1:48" x14ac:dyDescent="0.3">
      <c r="A1155" s="2" t="s">
        <v>6</v>
      </c>
      <c r="B1155" s="2">
        <v>9</v>
      </c>
      <c r="C1155" s="5">
        <v>39873</v>
      </c>
      <c r="D1155" s="2">
        <v>27</v>
      </c>
      <c r="E1155" s="2" t="s">
        <v>9</v>
      </c>
      <c r="F1155" s="6" t="s">
        <v>42</v>
      </c>
      <c r="G1155" s="2">
        <v>60</v>
      </c>
      <c r="H1155" s="2">
        <v>20</v>
      </c>
      <c r="I1155" s="2">
        <v>15</v>
      </c>
      <c r="J1155" s="2">
        <v>13.75</v>
      </c>
      <c r="K1155" s="2">
        <v>2</v>
      </c>
      <c r="L1155" s="19">
        <v>1187.9147221386406</v>
      </c>
      <c r="M1155" s="19">
        <f t="shared" ref="M1155:M1218" si="216">L1155/10000</f>
        <v>0.11879147221386406</v>
      </c>
      <c r="N1155" s="19">
        <v>712.74883328318435</v>
      </c>
      <c r="O1155" s="19">
        <f t="shared" ref="O1155:O1218" si="217">N1155/10000</f>
        <v>7.1274883328318439E-2</v>
      </c>
      <c r="P1155" s="19">
        <f t="shared" ref="P1155:P1218" si="218">M1155-O1155</f>
        <v>4.7516588885545621E-2</v>
      </c>
      <c r="R1155" s="24">
        <v>14.08</v>
      </c>
      <c r="S1155" s="24">
        <f t="shared" ref="S1155:S1218" si="219">O1155*R1155</f>
        <v>1.0035503572627236</v>
      </c>
      <c r="U1155" s="24">
        <v>8.1999999999999993</v>
      </c>
      <c r="V1155" s="24">
        <f t="shared" ref="V1155:V1218" si="220">P1155*U1155</f>
        <v>0.38963602886147408</v>
      </c>
      <c r="X1155" s="25">
        <f t="shared" ref="X1155:X1218" si="221">S1155-V1155</f>
        <v>0.61391432840124949</v>
      </c>
      <c r="AA1155" s="5">
        <v>39873</v>
      </c>
      <c r="AB1155" s="2">
        <v>27</v>
      </c>
      <c r="AC1155" s="2" t="s">
        <v>9</v>
      </c>
      <c r="AD1155" s="6" t="s">
        <v>42</v>
      </c>
      <c r="AE1155" s="2">
        <v>60</v>
      </c>
      <c r="AF1155" s="2">
        <v>20</v>
      </c>
      <c r="AG1155" s="2">
        <v>15</v>
      </c>
      <c r="AH1155" s="2">
        <v>13.75</v>
      </c>
      <c r="AI1155" s="2">
        <v>2</v>
      </c>
      <c r="AJ1155" s="19">
        <v>1187.9147221386406</v>
      </c>
      <c r="AK1155" s="19">
        <f t="shared" ref="AK1155:AK1218" si="222">AJ1155/10000</f>
        <v>0.11879147221386406</v>
      </c>
      <c r="AL1155" s="19">
        <v>712.74883328318435</v>
      </c>
      <c r="AM1155" s="19">
        <f t="shared" ref="AM1155:AM1218" si="223">AL1155/10000</f>
        <v>7.1274883328318439E-2</v>
      </c>
      <c r="AN1155" s="19">
        <f t="shared" ref="AN1155:AN1218" si="224">AK1155-AM1155</f>
        <v>4.7516588885545621E-2</v>
      </c>
      <c r="AP1155" s="24">
        <v>14.08</v>
      </c>
      <c r="AQ1155" s="24">
        <f t="shared" ref="AQ1155:AQ1218" si="225">AM1155*AP1155</f>
        <v>1.0035503572627236</v>
      </c>
      <c r="AR1155" s="24"/>
      <c r="AS1155" s="24">
        <v>8.1999999999999993</v>
      </c>
      <c r="AT1155" s="24">
        <f t="shared" ref="AT1155:AT1218" si="226">AN1155*AS1155</f>
        <v>0.38963602886147408</v>
      </c>
      <c r="AU1155" s="24"/>
      <c r="AV1155" s="25">
        <f t="shared" ref="AV1155:AV1218" si="227">AQ1155-AT1155</f>
        <v>0.61391432840124949</v>
      </c>
    </row>
    <row r="1156" spans="1:48" x14ac:dyDescent="0.3">
      <c r="A1156" s="2" t="s">
        <v>6</v>
      </c>
      <c r="B1156" s="2">
        <v>9</v>
      </c>
      <c r="C1156" s="5">
        <v>39873</v>
      </c>
      <c r="D1156" s="2">
        <v>27</v>
      </c>
      <c r="E1156" s="2" t="s">
        <v>9</v>
      </c>
      <c r="F1156" s="6" t="s">
        <v>47</v>
      </c>
      <c r="G1156" s="2">
        <v>90</v>
      </c>
      <c r="H1156" s="2">
        <v>25</v>
      </c>
      <c r="I1156" s="2">
        <v>45</v>
      </c>
      <c r="J1156" s="2">
        <v>23.75</v>
      </c>
      <c r="K1156" s="2">
        <v>3</v>
      </c>
      <c r="L1156" s="19">
        <v>5316.1638184964777</v>
      </c>
      <c r="M1156" s="19">
        <f t="shared" si="216"/>
        <v>0.53161638184964777</v>
      </c>
      <c r="N1156" s="19">
        <v>4784.5474366468297</v>
      </c>
      <c r="O1156" s="19">
        <f t="shared" si="217"/>
        <v>0.47845474366468299</v>
      </c>
      <c r="P1156" s="19">
        <f t="shared" si="218"/>
        <v>5.3161638184964777E-2</v>
      </c>
      <c r="R1156" s="24">
        <v>14.08</v>
      </c>
      <c r="S1156" s="24">
        <f t="shared" si="219"/>
        <v>6.7366427907987365</v>
      </c>
      <c r="U1156" s="24">
        <v>11.257627118644068</v>
      </c>
      <c r="V1156" s="24">
        <f t="shared" si="220"/>
        <v>0.59847389970260345</v>
      </c>
      <c r="X1156" s="25">
        <f t="shared" si="221"/>
        <v>6.1381688910961332</v>
      </c>
      <c r="AA1156" s="5">
        <v>39873</v>
      </c>
      <c r="AB1156" s="2">
        <v>27</v>
      </c>
      <c r="AC1156" s="2" t="s">
        <v>9</v>
      </c>
      <c r="AD1156" s="6" t="s">
        <v>47</v>
      </c>
      <c r="AE1156" s="2">
        <v>90</v>
      </c>
      <c r="AF1156" s="2">
        <v>25</v>
      </c>
      <c r="AG1156" s="2">
        <v>45</v>
      </c>
      <c r="AH1156" s="2">
        <v>23.75</v>
      </c>
      <c r="AI1156" s="2">
        <v>3</v>
      </c>
      <c r="AJ1156" s="19">
        <v>5316.1638184964777</v>
      </c>
      <c r="AK1156" s="19">
        <f t="shared" si="222"/>
        <v>0.53161638184964777</v>
      </c>
      <c r="AL1156" s="19">
        <v>4784.5474366468297</v>
      </c>
      <c r="AM1156" s="19">
        <f t="shared" si="223"/>
        <v>0.47845474366468299</v>
      </c>
      <c r="AN1156" s="19">
        <f t="shared" si="224"/>
        <v>5.3161638184964777E-2</v>
      </c>
      <c r="AP1156" s="24">
        <v>14.08</v>
      </c>
      <c r="AQ1156" s="24">
        <f t="shared" si="225"/>
        <v>6.7366427907987365</v>
      </c>
      <c r="AR1156" s="24"/>
      <c r="AS1156" s="24">
        <v>11.257627118644068</v>
      </c>
      <c r="AT1156" s="24">
        <f t="shared" si="226"/>
        <v>0.59847389970260345</v>
      </c>
      <c r="AU1156" s="24"/>
      <c r="AV1156" s="25">
        <f t="shared" si="227"/>
        <v>6.1381688910961332</v>
      </c>
    </row>
    <row r="1157" spans="1:48" x14ac:dyDescent="0.3">
      <c r="A1157" s="2" t="s">
        <v>6</v>
      </c>
      <c r="B1157" s="2">
        <v>9</v>
      </c>
      <c r="C1157" s="5">
        <v>39873</v>
      </c>
      <c r="D1157" s="2">
        <v>27</v>
      </c>
      <c r="E1157" s="2" t="s">
        <v>9</v>
      </c>
      <c r="F1157" s="6" t="s">
        <v>44</v>
      </c>
      <c r="G1157" s="2">
        <v>100</v>
      </c>
      <c r="H1157" s="2">
        <v>7</v>
      </c>
      <c r="I1157" s="2">
        <v>22</v>
      </c>
      <c r="J1157" s="2">
        <v>9</v>
      </c>
      <c r="K1157" s="2">
        <v>2</v>
      </c>
      <c r="L1157" s="19">
        <v>508.93800988154646</v>
      </c>
      <c r="M1157" s="19">
        <f t="shared" si="216"/>
        <v>5.0893800988154644E-2</v>
      </c>
      <c r="N1157" s="19">
        <v>508.93800988154646</v>
      </c>
      <c r="O1157" s="19">
        <f t="shared" si="217"/>
        <v>5.0893800988154644E-2</v>
      </c>
      <c r="P1157" s="19">
        <f t="shared" si="218"/>
        <v>0</v>
      </c>
      <c r="R1157" s="24">
        <v>14.08</v>
      </c>
      <c r="S1157" s="24">
        <f t="shared" si="219"/>
        <v>0.71658471791321743</v>
      </c>
      <c r="U1157" s="24">
        <v>9.0675767918088734</v>
      </c>
      <c r="V1157" s="24">
        <f t="shared" si="220"/>
        <v>0</v>
      </c>
      <c r="X1157" s="25">
        <f t="shared" si="221"/>
        <v>0.71658471791321743</v>
      </c>
      <c r="AA1157" s="5">
        <v>39873</v>
      </c>
      <c r="AB1157" s="2">
        <v>27</v>
      </c>
      <c r="AC1157" s="2" t="s">
        <v>9</v>
      </c>
      <c r="AD1157" s="6" t="s">
        <v>44</v>
      </c>
      <c r="AE1157" s="2">
        <v>100</v>
      </c>
      <c r="AF1157" s="2">
        <v>7</v>
      </c>
      <c r="AG1157" s="2">
        <v>22</v>
      </c>
      <c r="AH1157" s="2">
        <v>9</v>
      </c>
      <c r="AI1157" s="2">
        <v>2</v>
      </c>
      <c r="AJ1157" s="19">
        <v>508.93800988154646</v>
      </c>
      <c r="AK1157" s="19">
        <f t="shared" si="222"/>
        <v>5.0893800988154644E-2</v>
      </c>
      <c r="AL1157" s="19">
        <v>508.93800988154646</v>
      </c>
      <c r="AM1157" s="19">
        <f t="shared" si="223"/>
        <v>5.0893800988154644E-2</v>
      </c>
      <c r="AN1157" s="19">
        <f t="shared" si="224"/>
        <v>0</v>
      </c>
      <c r="AP1157" s="24">
        <v>14.08</v>
      </c>
      <c r="AQ1157" s="24">
        <f t="shared" si="225"/>
        <v>0.71658471791321743</v>
      </c>
      <c r="AR1157" s="24"/>
      <c r="AS1157" s="24">
        <v>9.0675767918088734</v>
      </c>
      <c r="AT1157" s="24">
        <f t="shared" si="226"/>
        <v>0</v>
      </c>
      <c r="AU1157" s="24"/>
      <c r="AV1157" s="25">
        <f t="shared" si="227"/>
        <v>0.71658471791321743</v>
      </c>
    </row>
    <row r="1158" spans="1:48" x14ac:dyDescent="0.3">
      <c r="A1158" s="2" t="s">
        <v>6</v>
      </c>
      <c r="B1158" s="2">
        <v>9</v>
      </c>
      <c r="C1158" s="5">
        <v>39873</v>
      </c>
      <c r="D1158" s="2">
        <v>27</v>
      </c>
      <c r="E1158" s="2" t="s">
        <v>9</v>
      </c>
      <c r="F1158" s="6" t="s">
        <v>25</v>
      </c>
      <c r="G1158" s="2">
        <v>100</v>
      </c>
      <c r="H1158" s="2">
        <v>5</v>
      </c>
      <c r="I1158" s="2">
        <v>10</v>
      </c>
      <c r="J1158" s="2">
        <v>5</v>
      </c>
      <c r="K1158" s="2">
        <v>2</v>
      </c>
      <c r="L1158" s="19">
        <v>157.07963267948966</v>
      </c>
      <c r="M1158" s="19">
        <f t="shared" si="216"/>
        <v>1.5707963267948967E-2</v>
      </c>
      <c r="N1158" s="19">
        <v>157.07963267948966</v>
      </c>
      <c r="O1158" s="19">
        <f t="shared" si="217"/>
        <v>1.5707963267948967E-2</v>
      </c>
      <c r="P1158" s="19">
        <f t="shared" si="218"/>
        <v>0</v>
      </c>
      <c r="R1158" s="24">
        <v>14.08</v>
      </c>
      <c r="S1158" s="24">
        <f t="shared" si="219"/>
        <v>0.22116812281272147</v>
      </c>
      <c r="U1158" s="24">
        <v>10.218461538461538</v>
      </c>
      <c r="V1158" s="24">
        <f t="shared" si="220"/>
        <v>0</v>
      </c>
      <c r="X1158" s="25">
        <f t="shared" si="221"/>
        <v>0.22116812281272147</v>
      </c>
      <c r="AA1158" s="5">
        <v>39873</v>
      </c>
      <c r="AB1158" s="2">
        <v>27</v>
      </c>
      <c r="AC1158" s="2" t="s">
        <v>9</v>
      </c>
      <c r="AD1158" s="6" t="s">
        <v>25</v>
      </c>
      <c r="AE1158" s="2">
        <v>100</v>
      </c>
      <c r="AF1158" s="2">
        <v>5</v>
      </c>
      <c r="AG1158" s="2">
        <v>10</v>
      </c>
      <c r="AH1158" s="2">
        <v>5</v>
      </c>
      <c r="AI1158" s="2">
        <v>2</v>
      </c>
      <c r="AJ1158" s="19">
        <v>157.07963267948966</v>
      </c>
      <c r="AK1158" s="19">
        <f t="shared" si="222"/>
        <v>1.5707963267948967E-2</v>
      </c>
      <c r="AL1158" s="19">
        <v>157.07963267948966</v>
      </c>
      <c r="AM1158" s="19">
        <f t="shared" si="223"/>
        <v>1.5707963267948967E-2</v>
      </c>
      <c r="AN1158" s="19">
        <f t="shared" si="224"/>
        <v>0</v>
      </c>
      <c r="AP1158" s="24">
        <v>14.08</v>
      </c>
      <c r="AQ1158" s="24">
        <f t="shared" si="225"/>
        <v>0.22116812281272147</v>
      </c>
      <c r="AR1158" s="24"/>
      <c r="AS1158" s="24">
        <v>10.218461538461538</v>
      </c>
      <c r="AT1158" s="24">
        <f t="shared" si="226"/>
        <v>0</v>
      </c>
      <c r="AU1158" s="24"/>
      <c r="AV1158" s="25">
        <f t="shared" si="227"/>
        <v>0.22116812281272147</v>
      </c>
    </row>
    <row r="1159" spans="1:48" x14ac:dyDescent="0.3">
      <c r="A1159" s="2" t="s">
        <v>6</v>
      </c>
      <c r="B1159" s="2">
        <v>9</v>
      </c>
      <c r="C1159" s="5">
        <v>39873</v>
      </c>
      <c r="D1159" s="2">
        <v>27</v>
      </c>
      <c r="E1159" s="2" t="s">
        <v>9</v>
      </c>
      <c r="F1159" s="6" t="s">
        <v>47</v>
      </c>
      <c r="G1159" s="2">
        <v>90</v>
      </c>
      <c r="H1159" s="2">
        <v>7</v>
      </c>
      <c r="I1159" s="2">
        <v>15</v>
      </c>
      <c r="J1159" s="2">
        <v>7.25</v>
      </c>
      <c r="K1159" s="2">
        <v>3</v>
      </c>
      <c r="L1159" s="19">
        <v>495.38989156294048</v>
      </c>
      <c r="M1159" s="19">
        <f t="shared" si="216"/>
        <v>4.9538989156294046E-2</v>
      </c>
      <c r="N1159" s="19">
        <v>445.85090240664641</v>
      </c>
      <c r="O1159" s="19">
        <f t="shared" si="217"/>
        <v>4.4585090240664642E-2</v>
      </c>
      <c r="P1159" s="19">
        <f t="shared" si="218"/>
        <v>4.9538989156294039E-3</v>
      </c>
      <c r="R1159" s="24">
        <v>14.08</v>
      </c>
      <c r="S1159" s="24">
        <f t="shared" si="219"/>
        <v>0.62775807058855815</v>
      </c>
      <c r="U1159" s="24">
        <v>11.257627118644068</v>
      </c>
      <c r="V1159" s="24">
        <f t="shared" si="220"/>
        <v>5.5769146775611018E-2</v>
      </c>
      <c r="X1159" s="25">
        <f t="shared" si="221"/>
        <v>0.57198892381294708</v>
      </c>
      <c r="AA1159" s="5">
        <v>39873</v>
      </c>
      <c r="AB1159" s="2">
        <v>27</v>
      </c>
      <c r="AC1159" s="2" t="s">
        <v>9</v>
      </c>
      <c r="AD1159" s="6" t="s">
        <v>47</v>
      </c>
      <c r="AE1159" s="2">
        <v>90</v>
      </c>
      <c r="AF1159" s="2">
        <v>7</v>
      </c>
      <c r="AG1159" s="2">
        <v>15</v>
      </c>
      <c r="AH1159" s="2">
        <v>7.25</v>
      </c>
      <c r="AI1159" s="2">
        <v>3</v>
      </c>
      <c r="AJ1159" s="19">
        <v>495.38989156294048</v>
      </c>
      <c r="AK1159" s="19">
        <f t="shared" si="222"/>
        <v>4.9538989156294046E-2</v>
      </c>
      <c r="AL1159" s="19">
        <v>445.85090240664641</v>
      </c>
      <c r="AM1159" s="19">
        <f t="shared" si="223"/>
        <v>4.4585090240664642E-2</v>
      </c>
      <c r="AN1159" s="19">
        <f t="shared" si="224"/>
        <v>4.9538989156294039E-3</v>
      </c>
      <c r="AP1159" s="24">
        <v>14.08</v>
      </c>
      <c r="AQ1159" s="24">
        <f t="shared" si="225"/>
        <v>0.62775807058855815</v>
      </c>
      <c r="AR1159" s="24"/>
      <c r="AS1159" s="24">
        <v>11.257627118644068</v>
      </c>
      <c r="AT1159" s="24">
        <f t="shared" si="226"/>
        <v>5.5769146775611018E-2</v>
      </c>
      <c r="AU1159" s="24"/>
      <c r="AV1159" s="25">
        <f t="shared" si="227"/>
        <v>0.57198892381294708</v>
      </c>
    </row>
    <row r="1160" spans="1:48" x14ac:dyDescent="0.3">
      <c r="A1160" s="2" t="s">
        <v>6</v>
      </c>
      <c r="B1160" s="2">
        <v>9</v>
      </c>
      <c r="C1160" s="5">
        <v>39873</v>
      </c>
      <c r="D1160" s="2">
        <v>27</v>
      </c>
      <c r="E1160" s="2" t="s">
        <v>9</v>
      </c>
      <c r="F1160" s="6" t="s">
        <v>47</v>
      </c>
      <c r="G1160" s="2">
        <v>90</v>
      </c>
      <c r="H1160" s="2">
        <v>10</v>
      </c>
      <c r="I1160" s="2">
        <v>15</v>
      </c>
      <c r="J1160" s="2">
        <v>8.75</v>
      </c>
      <c r="K1160" s="2">
        <v>3</v>
      </c>
      <c r="L1160" s="19">
        <v>721.58456262140555</v>
      </c>
      <c r="M1160" s="19">
        <f t="shared" si="216"/>
        <v>7.2158456262140555E-2</v>
      </c>
      <c r="N1160" s="19">
        <v>649.42610635926496</v>
      </c>
      <c r="O1160" s="19">
        <f t="shared" si="217"/>
        <v>6.494261063592649E-2</v>
      </c>
      <c r="P1160" s="19">
        <f t="shared" si="218"/>
        <v>7.2158456262140652E-3</v>
      </c>
      <c r="R1160" s="24">
        <v>14.08</v>
      </c>
      <c r="S1160" s="24">
        <f t="shared" si="219"/>
        <v>0.91439195775384496</v>
      </c>
      <c r="U1160" s="24">
        <v>11.257627118644068</v>
      </c>
      <c r="V1160" s="24">
        <f t="shared" si="220"/>
        <v>8.1233299405616646E-2</v>
      </c>
      <c r="X1160" s="25">
        <f t="shared" si="221"/>
        <v>0.83315865834822833</v>
      </c>
      <c r="AA1160" s="5">
        <v>39873</v>
      </c>
      <c r="AB1160" s="2">
        <v>27</v>
      </c>
      <c r="AC1160" s="2" t="s">
        <v>9</v>
      </c>
      <c r="AD1160" s="6" t="s">
        <v>47</v>
      </c>
      <c r="AE1160" s="2">
        <v>90</v>
      </c>
      <c r="AF1160" s="2">
        <v>10</v>
      </c>
      <c r="AG1160" s="2">
        <v>15</v>
      </c>
      <c r="AH1160" s="2">
        <v>8.75</v>
      </c>
      <c r="AI1160" s="2">
        <v>3</v>
      </c>
      <c r="AJ1160" s="19">
        <v>721.58456262140555</v>
      </c>
      <c r="AK1160" s="19">
        <f t="shared" si="222"/>
        <v>7.2158456262140555E-2</v>
      </c>
      <c r="AL1160" s="19">
        <v>649.42610635926496</v>
      </c>
      <c r="AM1160" s="19">
        <f t="shared" si="223"/>
        <v>6.494261063592649E-2</v>
      </c>
      <c r="AN1160" s="19">
        <f t="shared" si="224"/>
        <v>7.2158456262140652E-3</v>
      </c>
      <c r="AP1160" s="24">
        <v>14.08</v>
      </c>
      <c r="AQ1160" s="24">
        <f t="shared" si="225"/>
        <v>0.91439195775384496</v>
      </c>
      <c r="AR1160" s="24"/>
      <c r="AS1160" s="24">
        <v>11.257627118644068</v>
      </c>
      <c r="AT1160" s="24">
        <f t="shared" si="226"/>
        <v>8.1233299405616646E-2</v>
      </c>
      <c r="AU1160" s="24"/>
      <c r="AV1160" s="25">
        <f t="shared" si="227"/>
        <v>0.83315865834822833</v>
      </c>
    </row>
    <row r="1161" spans="1:48" x14ac:dyDescent="0.3">
      <c r="A1161" s="2" t="s">
        <v>6</v>
      </c>
      <c r="B1161" s="2">
        <v>9</v>
      </c>
      <c r="C1161" s="5">
        <v>39873</v>
      </c>
      <c r="D1161" s="2">
        <v>27</v>
      </c>
      <c r="E1161" s="2" t="s">
        <v>9</v>
      </c>
      <c r="F1161" s="6" t="s">
        <v>47</v>
      </c>
      <c r="G1161" s="2">
        <v>90</v>
      </c>
      <c r="H1161" s="2">
        <v>5</v>
      </c>
      <c r="I1161" s="2">
        <v>15</v>
      </c>
      <c r="J1161" s="2">
        <v>6.25</v>
      </c>
      <c r="K1161" s="2">
        <v>3</v>
      </c>
      <c r="L1161" s="19">
        <v>368.15538909255389</v>
      </c>
      <c r="M1161" s="19">
        <f t="shared" si="216"/>
        <v>3.6815538909255388E-2</v>
      </c>
      <c r="N1161" s="19">
        <v>331.33985018329849</v>
      </c>
      <c r="O1161" s="19">
        <f t="shared" si="217"/>
        <v>3.3133985018329849E-2</v>
      </c>
      <c r="P1161" s="19">
        <f t="shared" si="218"/>
        <v>3.6815538909255388E-3</v>
      </c>
      <c r="R1161" s="24">
        <v>14.08</v>
      </c>
      <c r="S1161" s="24">
        <f t="shared" si="219"/>
        <v>0.46652650905808429</v>
      </c>
      <c r="U1161" s="24">
        <v>11.257627118644068</v>
      </c>
      <c r="V1161" s="24">
        <f t="shared" si="220"/>
        <v>4.144556092123293E-2</v>
      </c>
      <c r="X1161" s="25">
        <f t="shared" si="221"/>
        <v>0.42508094813685138</v>
      </c>
      <c r="AA1161" s="5">
        <v>39873</v>
      </c>
      <c r="AB1161" s="2">
        <v>27</v>
      </c>
      <c r="AC1161" s="2" t="s">
        <v>9</v>
      </c>
      <c r="AD1161" s="6" t="s">
        <v>47</v>
      </c>
      <c r="AE1161" s="2">
        <v>90</v>
      </c>
      <c r="AF1161" s="2">
        <v>5</v>
      </c>
      <c r="AG1161" s="2">
        <v>15</v>
      </c>
      <c r="AH1161" s="2">
        <v>6.25</v>
      </c>
      <c r="AI1161" s="2">
        <v>3</v>
      </c>
      <c r="AJ1161" s="19">
        <v>368.15538909255389</v>
      </c>
      <c r="AK1161" s="19">
        <f t="shared" si="222"/>
        <v>3.6815538909255388E-2</v>
      </c>
      <c r="AL1161" s="19">
        <v>331.33985018329849</v>
      </c>
      <c r="AM1161" s="19">
        <f t="shared" si="223"/>
        <v>3.3133985018329849E-2</v>
      </c>
      <c r="AN1161" s="19">
        <f t="shared" si="224"/>
        <v>3.6815538909255388E-3</v>
      </c>
      <c r="AP1161" s="24">
        <v>14.08</v>
      </c>
      <c r="AQ1161" s="24">
        <f t="shared" si="225"/>
        <v>0.46652650905808429</v>
      </c>
      <c r="AR1161" s="24"/>
      <c r="AS1161" s="24">
        <v>11.257627118644068</v>
      </c>
      <c r="AT1161" s="24">
        <f t="shared" si="226"/>
        <v>4.144556092123293E-2</v>
      </c>
      <c r="AU1161" s="24"/>
      <c r="AV1161" s="25">
        <f t="shared" si="227"/>
        <v>0.42508094813685138</v>
      </c>
    </row>
    <row r="1162" spans="1:48" x14ac:dyDescent="0.3">
      <c r="A1162" s="2" t="s">
        <v>6</v>
      </c>
      <c r="B1162" s="2">
        <v>9</v>
      </c>
      <c r="C1162" s="5">
        <v>39873</v>
      </c>
      <c r="D1162" s="2">
        <v>27</v>
      </c>
      <c r="E1162" s="2" t="s">
        <v>9</v>
      </c>
      <c r="F1162" s="6" t="s">
        <v>47</v>
      </c>
      <c r="G1162" s="2">
        <v>65</v>
      </c>
      <c r="H1162" s="2">
        <v>5</v>
      </c>
      <c r="I1162" s="2">
        <v>12</v>
      </c>
      <c r="J1162" s="2">
        <v>5.5</v>
      </c>
      <c r="K1162" s="2">
        <v>3</v>
      </c>
      <c r="L1162" s="19">
        <v>285.09953331327375</v>
      </c>
      <c r="M1162" s="19">
        <f t="shared" si="216"/>
        <v>2.8509953331327376E-2</v>
      </c>
      <c r="N1162" s="19">
        <v>185.31469665362795</v>
      </c>
      <c r="O1162" s="19">
        <f t="shared" si="217"/>
        <v>1.8531469665362794E-2</v>
      </c>
      <c r="P1162" s="19">
        <f t="shared" si="218"/>
        <v>9.9784836659645819E-3</v>
      </c>
      <c r="R1162" s="24">
        <v>14.08</v>
      </c>
      <c r="S1162" s="24">
        <f t="shared" si="219"/>
        <v>0.26092309288830817</v>
      </c>
      <c r="U1162" s="24">
        <v>11.257627118644068</v>
      </c>
      <c r="V1162" s="24">
        <f t="shared" si="220"/>
        <v>0.11233404832090975</v>
      </c>
      <c r="X1162" s="25">
        <f t="shared" si="221"/>
        <v>0.14858904456739841</v>
      </c>
      <c r="AA1162" s="5">
        <v>39873</v>
      </c>
      <c r="AB1162" s="2">
        <v>27</v>
      </c>
      <c r="AC1162" s="2" t="s">
        <v>9</v>
      </c>
      <c r="AD1162" s="6" t="s">
        <v>47</v>
      </c>
      <c r="AE1162" s="2">
        <v>65</v>
      </c>
      <c r="AF1162" s="2">
        <v>5</v>
      </c>
      <c r="AG1162" s="2">
        <v>12</v>
      </c>
      <c r="AH1162" s="2">
        <v>5.5</v>
      </c>
      <c r="AI1162" s="2">
        <v>3</v>
      </c>
      <c r="AJ1162" s="19">
        <v>285.09953331327375</v>
      </c>
      <c r="AK1162" s="19">
        <f t="shared" si="222"/>
        <v>2.8509953331327376E-2</v>
      </c>
      <c r="AL1162" s="19">
        <v>185.31469665362795</v>
      </c>
      <c r="AM1162" s="19">
        <f t="shared" si="223"/>
        <v>1.8531469665362794E-2</v>
      </c>
      <c r="AN1162" s="19">
        <f t="shared" si="224"/>
        <v>9.9784836659645819E-3</v>
      </c>
      <c r="AP1162" s="24">
        <v>14.08</v>
      </c>
      <c r="AQ1162" s="24">
        <f t="shared" si="225"/>
        <v>0.26092309288830817</v>
      </c>
      <c r="AR1162" s="24"/>
      <c r="AS1162" s="24">
        <v>11.257627118644068</v>
      </c>
      <c r="AT1162" s="24">
        <f t="shared" si="226"/>
        <v>0.11233404832090975</v>
      </c>
      <c r="AU1162" s="24"/>
      <c r="AV1162" s="25">
        <f t="shared" si="227"/>
        <v>0.14858904456739841</v>
      </c>
    </row>
    <row r="1163" spans="1:48" x14ac:dyDescent="0.3">
      <c r="A1163" s="2" t="s">
        <v>6</v>
      </c>
      <c r="B1163" s="2">
        <v>9</v>
      </c>
      <c r="C1163" s="5">
        <v>39873</v>
      </c>
      <c r="D1163" s="2">
        <v>27</v>
      </c>
      <c r="E1163" s="2" t="s">
        <v>9</v>
      </c>
      <c r="F1163" s="6" t="s">
        <v>44</v>
      </c>
      <c r="G1163" s="2">
        <v>100</v>
      </c>
      <c r="H1163" s="2">
        <v>2</v>
      </c>
      <c r="I1163" s="2">
        <v>10</v>
      </c>
      <c r="J1163" s="2">
        <v>3.5</v>
      </c>
      <c r="K1163" s="2">
        <v>2</v>
      </c>
      <c r="L1163" s="19">
        <v>76.969020012949926</v>
      </c>
      <c r="M1163" s="19">
        <f t="shared" si="216"/>
        <v>7.696902001294993E-3</v>
      </c>
      <c r="N1163" s="19">
        <v>76.969020012949926</v>
      </c>
      <c r="O1163" s="19">
        <f t="shared" si="217"/>
        <v>7.696902001294993E-3</v>
      </c>
      <c r="P1163" s="19">
        <f t="shared" si="218"/>
        <v>0</v>
      </c>
      <c r="R1163" s="24">
        <v>14.08</v>
      </c>
      <c r="S1163" s="24">
        <f t="shared" si="219"/>
        <v>0.1083723801782335</v>
      </c>
      <c r="U1163" s="24">
        <v>9.0675767918088734</v>
      </c>
      <c r="V1163" s="24">
        <f t="shared" si="220"/>
        <v>0</v>
      </c>
      <c r="X1163" s="25">
        <f t="shared" si="221"/>
        <v>0.1083723801782335</v>
      </c>
      <c r="AA1163" s="5">
        <v>39873</v>
      </c>
      <c r="AB1163" s="2">
        <v>27</v>
      </c>
      <c r="AC1163" s="2" t="s">
        <v>9</v>
      </c>
      <c r="AD1163" s="6" t="s">
        <v>44</v>
      </c>
      <c r="AE1163" s="2">
        <v>100</v>
      </c>
      <c r="AF1163" s="2">
        <v>2</v>
      </c>
      <c r="AG1163" s="2">
        <v>10</v>
      </c>
      <c r="AH1163" s="2">
        <v>3.5</v>
      </c>
      <c r="AI1163" s="2">
        <v>2</v>
      </c>
      <c r="AJ1163" s="19">
        <v>76.969020012949926</v>
      </c>
      <c r="AK1163" s="19">
        <f t="shared" si="222"/>
        <v>7.696902001294993E-3</v>
      </c>
      <c r="AL1163" s="19">
        <v>76.969020012949926</v>
      </c>
      <c r="AM1163" s="19">
        <f t="shared" si="223"/>
        <v>7.696902001294993E-3</v>
      </c>
      <c r="AN1163" s="19">
        <f t="shared" si="224"/>
        <v>0</v>
      </c>
      <c r="AP1163" s="24">
        <v>14.08</v>
      </c>
      <c r="AQ1163" s="24">
        <f t="shared" si="225"/>
        <v>0.1083723801782335</v>
      </c>
      <c r="AR1163" s="24"/>
      <c r="AS1163" s="24">
        <v>9.0675767918088734</v>
      </c>
      <c r="AT1163" s="24">
        <f t="shared" si="226"/>
        <v>0</v>
      </c>
      <c r="AU1163" s="24"/>
      <c r="AV1163" s="25">
        <f t="shared" si="227"/>
        <v>0.1083723801782335</v>
      </c>
    </row>
    <row r="1164" spans="1:48" x14ac:dyDescent="0.3">
      <c r="A1164" s="2" t="s">
        <v>6</v>
      </c>
      <c r="B1164" s="2">
        <v>9</v>
      </c>
      <c r="C1164" s="5">
        <v>39873</v>
      </c>
      <c r="D1164" s="2">
        <v>27</v>
      </c>
      <c r="E1164" s="2" t="s">
        <v>9</v>
      </c>
      <c r="F1164" s="6" t="s">
        <v>47</v>
      </c>
      <c r="G1164" s="2">
        <v>90</v>
      </c>
      <c r="H1164" s="2">
        <v>6</v>
      </c>
      <c r="I1164" s="2">
        <v>12</v>
      </c>
      <c r="J1164" s="2">
        <v>6</v>
      </c>
      <c r="K1164" s="2">
        <v>3</v>
      </c>
      <c r="L1164" s="19">
        <v>339.29200658769764</v>
      </c>
      <c r="M1164" s="19">
        <f t="shared" si="216"/>
        <v>3.3929200658769768E-2</v>
      </c>
      <c r="N1164" s="19">
        <v>305.36280592892791</v>
      </c>
      <c r="O1164" s="19">
        <f t="shared" si="217"/>
        <v>3.0536280592892793E-2</v>
      </c>
      <c r="P1164" s="19">
        <f t="shared" si="218"/>
        <v>3.3929200658769747E-3</v>
      </c>
      <c r="R1164" s="24">
        <v>14.08</v>
      </c>
      <c r="S1164" s="24">
        <f t="shared" si="219"/>
        <v>0.4299508307479305</v>
      </c>
      <c r="U1164" s="24">
        <v>11.257627118644068</v>
      </c>
      <c r="V1164" s="24">
        <f t="shared" si="220"/>
        <v>3.8196228945008251E-2</v>
      </c>
      <c r="X1164" s="25">
        <f t="shared" si="221"/>
        <v>0.39175460180292226</v>
      </c>
      <c r="AA1164" s="5">
        <v>39873</v>
      </c>
      <c r="AB1164" s="2">
        <v>27</v>
      </c>
      <c r="AC1164" s="2" t="s">
        <v>9</v>
      </c>
      <c r="AD1164" s="6" t="s">
        <v>47</v>
      </c>
      <c r="AE1164" s="2">
        <v>90</v>
      </c>
      <c r="AF1164" s="2">
        <v>6</v>
      </c>
      <c r="AG1164" s="2">
        <v>12</v>
      </c>
      <c r="AH1164" s="2">
        <v>6</v>
      </c>
      <c r="AI1164" s="2">
        <v>3</v>
      </c>
      <c r="AJ1164" s="19">
        <v>339.29200658769764</v>
      </c>
      <c r="AK1164" s="19">
        <f t="shared" si="222"/>
        <v>3.3929200658769768E-2</v>
      </c>
      <c r="AL1164" s="19">
        <v>305.36280592892791</v>
      </c>
      <c r="AM1164" s="19">
        <f t="shared" si="223"/>
        <v>3.0536280592892793E-2</v>
      </c>
      <c r="AN1164" s="19">
        <f t="shared" si="224"/>
        <v>3.3929200658769747E-3</v>
      </c>
      <c r="AP1164" s="24">
        <v>14.08</v>
      </c>
      <c r="AQ1164" s="24">
        <f t="shared" si="225"/>
        <v>0.4299508307479305</v>
      </c>
      <c r="AR1164" s="24"/>
      <c r="AS1164" s="24">
        <v>11.257627118644068</v>
      </c>
      <c r="AT1164" s="24">
        <f t="shared" si="226"/>
        <v>3.8196228945008251E-2</v>
      </c>
      <c r="AU1164" s="24"/>
      <c r="AV1164" s="25">
        <f t="shared" si="227"/>
        <v>0.39175460180292226</v>
      </c>
    </row>
    <row r="1165" spans="1:48" x14ac:dyDescent="0.3">
      <c r="A1165" s="2" t="s">
        <v>6</v>
      </c>
      <c r="B1165" s="2">
        <v>9</v>
      </c>
      <c r="C1165" s="5">
        <v>39873</v>
      </c>
      <c r="D1165" s="2">
        <v>27</v>
      </c>
      <c r="E1165" s="2" t="s">
        <v>9</v>
      </c>
      <c r="F1165" s="6" t="s">
        <v>44</v>
      </c>
      <c r="G1165" s="2">
        <v>80</v>
      </c>
      <c r="H1165" s="2">
        <v>35</v>
      </c>
      <c r="I1165" s="2">
        <v>35</v>
      </c>
      <c r="J1165" s="2">
        <v>26.25</v>
      </c>
      <c r="K1165" s="2">
        <v>2</v>
      </c>
      <c r="L1165" s="19">
        <v>4329.5073757284335</v>
      </c>
      <c r="M1165" s="19">
        <f t="shared" si="216"/>
        <v>0.43295073757284336</v>
      </c>
      <c r="N1165" s="19">
        <v>3463.6059005827469</v>
      </c>
      <c r="O1165" s="19">
        <f t="shared" si="217"/>
        <v>0.34636059005827469</v>
      </c>
      <c r="P1165" s="19">
        <f t="shared" si="218"/>
        <v>8.6590147514568672E-2</v>
      </c>
      <c r="R1165" s="24">
        <v>14.08</v>
      </c>
      <c r="S1165" s="24">
        <f t="shared" si="219"/>
        <v>4.8767571080205077</v>
      </c>
      <c r="U1165" s="24">
        <v>9.0675767918088734</v>
      </c>
      <c r="V1165" s="24">
        <f t="shared" si="220"/>
        <v>0.78516281200240967</v>
      </c>
      <c r="X1165" s="25">
        <f t="shared" si="221"/>
        <v>4.0915942960180978</v>
      </c>
      <c r="AA1165" s="5">
        <v>39873</v>
      </c>
      <c r="AB1165" s="2">
        <v>27</v>
      </c>
      <c r="AC1165" s="2" t="s">
        <v>9</v>
      </c>
      <c r="AD1165" s="6" t="s">
        <v>44</v>
      </c>
      <c r="AE1165" s="2">
        <v>80</v>
      </c>
      <c r="AF1165" s="2">
        <v>35</v>
      </c>
      <c r="AG1165" s="2">
        <v>35</v>
      </c>
      <c r="AH1165" s="2">
        <v>26.25</v>
      </c>
      <c r="AI1165" s="2">
        <v>2</v>
      </c>
      <c r="AJ1165" s="19">
        <v>4329.5073757284335</v>
      </c>
      <c r="AK1165" s="19">
        <f t="shared" si="222"/>
        <v>0.43295073757284336</v>
      </c>
      <c r="AL1165" s="19">
        <v>3463.6059005827469</v>
      </c>
      <c r="AM1165" s="19">
        <f t="shared" si="223"/>
        <v>0.34636059005827469</v>
      </c>
      <c r="AN1165" s="19">
        <f t="shared" si="224"/>
        <v>8.6590147514568672E-2</v>
      </c>
      <c r="AP1165" s="24">
        <v>14.08</v>
      </c>
      <c r="AQ1165" s="24">
        <f t="shared" si="225"/>
        <v>4.8767571080205077</v>
      </c>
      <c r="AR1165" s="24"/>
      <c r="AS1165" s="24">
        <v>9.0675767918088734</v>
      </c>
      <c r="AT1165" s="24">
        <f t="shared" si="226"/>
        <v>0.78516281200240967</v>
      </c>
      <c r="AU1165" s="24"/>
      <c r="AV1165" s="25">
        <f t="shared" si="227"/>
        <v>4.0915942960180978</v>
      </c>
    </row>
    <row r="1166" spans="1:48" x14ac:dyDescent="0.3">
      <c r="A1166" s="2" t="s">
        <v>6</v>
      </c>
      <c r="B1166" s="2">
        <v>9</v>
      </c>
      <c r="C1166" s="5">
        <v>39873</v>
      </c>
      <c r="D1166" s="2">
        <v>27</v>
      </c>
      <c r="E1166" s="2" t="s">
        <v>9</v>
      </c>
      <c r="F1166" s="6" t="s">
        <v>42</v>
      </c>
      <c r="G1166" s="2">
        <v>100</v>
      </c>
      <c r="H1166" s="2">
        <v>7</v>
      </c>
      <c r="I1166" s="2">
        <v>10</v>
      </c>
      <c r="J1166" s="2">
        <v>6</v>
      </c>
      <c r="K1166" s="2">
        <v>2</v>
      </c>
      <c r="L1166" s="19">
        <v>226.1946710584651</v>
      </c>
      <c r="M1166" s="19">
        <f t="shared" si="216"/>
        <v>2.2619467105846509E-2</v>
      </c>
      <c r="N1166" s="19">
        <v>226.1946710584651</v>
      </c>
      <c r="O1166" s="19">
        <f t="shared" si="217"/>
        <v>2.2619467105846509E-2</v>
      </c>
      <c r="P1166" s="19">
        <f t="shared" si="218"/>
        <v>0</v>
      </c>
      <c r="R1166" s="24">
        <v>14.08</v>
      </c>
      <c r="S1166" s="24">
        <f t="shared" si="219"/>
        <v>0.31848209685031886</v>
      </c>
      <c r="U1166" s="24">
        <v>8.1999999999999993</v>
      </c>
      <c r="V1166" s="24">
        <f t="shared" si="220"/>
        <v>0</v>
      </c>
      <c r="X1166" s="25">
        <f t="shared" si="221"/>
        <v>0.31848209685031886</v>
      </c>
      <c r="AA1166" s="5">
        <v>39873</v>
      </c>
      <c r="AB1166" s="2">
        <v>27</v>
      </c>
      <c r="AC1166" s="2" t="s">
        <v>9</v>
      </c>
      <c r="AD1166" s="6" t="s">
        <v>42</v>
      </c>
      <c r="AE1166" s="2">
        <v>100</v>
      </c>
      <c r="AF1166" s="2">
        <v>7</v>
      </c>
      <c r="AG1166" s="2">
        <v>10</v>
      </c>
      <c r="AH1166" s="2">
        <v>6</v>
      </c>
      <c r="AI1166" s="2">
        <v>2</v>
      </c>
      <c r="AJ1166" s="19">
        <v>226.1946710584651</v>
      </c>
      <c r="AK1166" s="19">
        <f t="shared" si="222"/>
        <v>2.2619467105846509E-2</v>
      </c>
      <c r="AL1166" s="19">
        <v>226.1946710584651</v>
      </c>
      <c r="AM1166" s="19">
        <f t="shared" si="223"/>
        <v>2.2619467105846509E-2</v>
      </c>
      <c r="AN1166" s="19">
        <f t="shared" si="224"/>
        <v>0</v>
      </c>
      <c r="AP1166" s="24">
        <v>14.08</v>
      </c>
      <c r="AQ1166" s="24">
        <f t="shared" si="225"/>
        <v>0.31848209685031886</v>
      </c>
      <c r="AR1166" s="24"/>
      <c r="AS1166" s="24">
        <v>8.1999999999999993</v>
      </c>
      <c r="AT1166" s="24">
        <f t="shared" si="226"/>
        <v>0</v>
      </c>
      <c r="AU1166" s="24"/>
      <c r="AV1166" s="25">
        <f t="shared" si="227"/>
        <v>0.31848209685031886</v>
      </c>
    </row>
    <row r="1167" spans="1:48" x14ac:dyDescent="0.3">
      <c r="A1167" s="2" t="s">
        <v>6</v>
      </c>
      <c r="B1167" s="2">
        <v>9</v>
      </c>
      <c r="C1167" s="5">
        <v>39873</v>
      </c>
      <c r="D1167" s="2">
        <v>27</v>
      </c>
      <c r="E1167" s="2" t="s">
        <v>9</v>
      </c>
      <c r="F1167" s="6" t="s">
        <v>53</v>
      </c>
      <c r="G1167" s="2">
        <v>40</v>
      </c>
      <c r="H1167" s="2">
        <v>110</v>
      </c>
      <c r="I1167" s="2">
        <v>150</v>
      </c>
      <c r="J1167" s="2">
        <v>92.5</v>
      </c>
      <c r="K1167" s="2">
        <v>2</v>
      </c>
      <c r="L1167" s="19">
        <v>53760.504284555333</v>
      </c>
      <c r="M1167" s="19">
        <f t="shared" si="216"/>
        <v>5.3760504284555335</v>
      </c>
      <c r="N1167" s="19">
        <v>21504.201713822134</v>
      </c>
      <c r="O1167" s="19">
        <f t="shared" si="217"/>
        <v>2.1504201713822133</v>
      </c>
      <c r="P1167" s="19">
        <f t="shared" si="218"/>
        <v>3.2256302570733202</v>
      </c>
      <c r="R1167" s="24">
        <v>6.51</v>
      </c>
      <c r="S1167" s="24">
        <f t="shared" si="219"/>
        <v>13.999235315698208</v>
      </c>
      <c r="U1167" s="24">
        <v>8.2509316770186327</v>
      </c>
      <c r="V1167" s="24">
        <f t="shared" si="220"/>
        <v>26.614454866436013</v>
      </c>
      <c r="X1167" s="25">
        <f t="shared" si="221"/>
        <v>-12.615219550737805</v>
      </c>
      <c r="AA1167" s="5">
        <v>39873</v>
      </c>
      <c r="AB1167" s="2">
        <v>27</v>
      </c>
      <c r="AC1167" s="2" t="s">
        <v>9</v>
      </c>
      <c r="AD1167" s="6" t="s">
        <v>53</v>
      </c>
      <c r="AE1167" s="2">
        <v>40</v>
      </c>
      <c r="AF1167" s="2">
        <v>110</v>
      </c>
      <c r="AG1167" s="2">
        <v>150</v>
      </c>
      <c r="AH1167" s="2">
        <v>92.5</v>
      </c>
      <c r="AI1167" s="2">
        <v>2</v>
      </c>
      <c r="AJ1167" s="19">
        <v>53760.504284555333</v>
      </c>
      <c r="AK1167" s="19">
        <f t="shared" si="222"/>
        <v>5.3760504284555335</v>
      </c>
      <c r="AL1167" s="19">
        <v>21504.201713822134</v>
      </c>
      <c r="AM1167" s="19">
        <f t="shared" si="223"/>
        <v>2.1504201713822133</v>
      </c>
      <c r="AN1167" s="19">
        <f t="shared" si="224"/>
        <v>3.2256302570733202</v>
      </c>
      <c r="AP1167" s="24">
        <v>6.51</v>
      </c>
      <c r="AQ1167" s="24">
        <f t="shared" si="225"/>
        <v>13.999235315698208</v>
      </c>
      <c r="AR1167" s="24"/>
      <c r="AS1167" s="24">
        <v>8.2509316770186327</v>
      </c>
      <c r="AT1167" s="24">
        <f t="shared" si="226"/>
        <v>26.614454866436013</v>
      </c>
      <c r="AU1167" s="24"/>
      <c r="AV1167" s="25">
        <f t="shared" si="227"/>
        <v>-12.615219550737805</v>
      </c>
    </row>
    <row r="1168" spans="1:48" x14ac:dyDescent="0.3">
      <c r="A1168" s="2" t="s">
        <v>6</v>
      </c>
      <c r="B1168" s="2">
        <v>9</v>
      </c>
      <c r="C1168" s="5">
        <v>39873</v>
      </c>
      <c r="D1168" s="2">
        <v>27</v>
      </c>
      <c r="E1168" s="2" t="s">
        <v>9</v>
      </c>
      <c r="F1168" s="6" t="s">
        <v>49</v>
      </c>
      <c r="G1168" s="2">
        <v>90</v>
      </c>
      <c r="H1168" s="2">
        <v>5</v>
      </c>
      <c r="I1168" s="2">
        <v>11</v>
      </c>
      <c r="J1168" s="2">
        <v>5.25</v>
      </c>
      <c r="K1168" s="2">
        <v>2</v>
      </c>
      <c r="L1168" s="19">
        <v>173.18029502913734</v>
      </c>
      <c r="M1168" s="19">
        <f t="shared" si="216"/>
        <v>1.7318029502913734E-2</v>
      </c>
      <c r="N1168" s="19">
        <v>155.86226552622361</v>
      </c>
      <c r="O1168" s="19">
        <f t="shared" si="217"/>
        <v>1.5586226552622361E-2</v>
      </c>
      <c r="P1168" s="19">
        <f t="shared" si="218"/>
        <v>1.7318029502913727E-3</v>
      </c>
      <c r="R1168" s="24">
        <v>14.08</v>
      </c>
      <c r="S1168" s="24">
        <f t="shared" si="219"/>
        <v>0.21945406986092283</v>
      </c>
      <c r="U1168" s="24">
        <v>8.461146496815287</v>
      </c>
      <c r="V1168" s="24">
        <f t="shared" si="220"/>
        <v>1.4653038466032227E-2</v>
      </c>
      <c r="X1168" s="25">
        <f t="shared" si="221"/>
        <v>0.20480103139489061</v>
      </c>
      <c r="AA1168" s="5">
        <v>39873</v>
      </c>
      <c r="AB1168" s="2">
        <v>27</v>
      </c>
      <c r="AC1168" s="2" t="s">
        <v>9</v>
      </c>
      <c r="AD1168" s="6" t="s">
        <v>49</v>
      </c>
      <c r="AE1168" s="2">
        <v>90</v>
      </c>
      <c r="AF1168" s="2">
        <v>5</v>
      </c>
      <c r="AG1168" s="2">
        <v>11</v>
      </c>
      <c r="AH1168" s="2">
        <v>5.25</v>
      </c>
      <c r="AI1168" s="2">
        <v>2</v>
      </c>
      <c r="AJ1168" s="19">
        <v>173.18029502913734</v>
      </c>
      <c r="AK1168" s="19">
        <f t="shared" si="222"/>
        <v>1.7318029502913734E-2</v>
      </c>
      <c r="AL1168" s="19">
        <v>155.86226552622361</v>
      </c>
      <c r="AM1168" s="19">
        <f t="shared" si="223"/>
        <v>1.5586226552622361E-2</v>
      </c>
      <c r="AN1168" s="19">
        <f t="shared" si="224"/>
        <v>1.7318029502913727E-3</v>
      </c>
      <c r="AP1168" s="24">
        <v>14.08</v>
      </c>
      <c r="AQ1168" s="24">
        <f t="shared" si="225"/>
        <v>0.21945406986092283</v>
      </c>
      <c r="AR1168" s="24"/>
      <c r="AS1168" s="24">
        <v>8.461146496815287</v>
      </c>
      <c r="AT1168" s="24">
        <f t="shared" si="226"/>
        <v>1.4653038466032227E-2</v>
      </c>
      <c r="AU1168" s="24"/>
      <c r="AV1168" s="25">
        <f t="shared" si="227"/>
        <v>0.20480103139489061</v>
      </c>
    </row>
    <row r="1169" spans="1:48" x14ac:dyDescent="0.3">
      <c r="A1169" s="2" t="s">
        <v>6</v>
      </c>
      <c r="B1169" s="2">
        <v>9</v>
      </c>
      <c r="C1169" s="5">
        <v>39873</v>
      </c>
      <c r="D1169" s="2">
        <v>27</v>
      </c>
      <c r="E1169" s="2" t="s">
        <v>9</v>
      </c>
      <c r="F1169" s="6" t="s">
        <v>53</v>
      </c>
      <c r="G1169" s="2">
        <v>70</v>
      </c>
      <c r="H1169" s="2">
        <v>30</v>
      </c>
      <c r="I1169" s="2">
        <v>48</v>
      </c>
      <c r="J1169" s="2">
        <v>27</v>
      </c>
      <c r="K1169" s="2">
        <v>2</v>
      </c>
      <c r="L1169" s="19">
        <v>4580.4420889339181</v>
      </c>
      <c r="M1169" s="19">
        <f t="shared" si="216"/>
        <v>0.45804420889339181</v>
      </c>
      <c r="N1169" s="19">
        <v>3206.3094622537424</v>
      </c>
      <c r="O1169" s="19">
        <f t="shared" si="217"/>
        <v>0.32063094622537425</v>
      </c>
      <c r="P1169" s="19">
        <f t="shared" si="218"/>
        <v>0.13741326266801757</v>
      </c>
      <c r="R1169" s="24">
        <v>6.51</v>
      </c>
      <c r="S1169" s="24">
        <f t="shared" si="219"/>
        <v>2.0873074599271861</v>
      </c>
      <c r="U1169" s="24">
        <v>8.2509316770186327</v>
      </c>
      <c r="V1169" s="24">
        <f t="shared" si="220"/>
        <v>1.133787441790028</v>
      </c>
      <c r="X1169" s="25">
        <f t="shared" si="221"/>
        <v>0.95352001813715814</v>
      </c>
      <c r="AA1169" s="5">
        <v>39873</v>
      </c>
      <c r="AB1169" s="2">
        <v>27</v>
      </c>
      <c r="AC1169" s="2" t="s">
        <v>9</v>
      </c>
      <c r="AD1169" s="6" t="s">
        <v>53</v>
      </c>
      <c r="AE1169" s="2">
        <v>70</v>
      </c>
      <c r="AF1169" s="2">
        <v>30</v>
      </c>
      <c r="AG1169" s="2">
        <v>48</v>
      </c>
      <c r="AH1169" s="2">
        <v>27</v>
      </c>
      <c r="AI1169" s="2">
        <v>2</v>
      </c>
      <c r="AJ1169" s="19">
        <v>4580.4420889339181</v>
      </c>
      <c r="AK1169" s="19">
        <f t="shared" si="222"/>
        <v>0.45804420889339181</v>
      </c>
      <c r="AL1169" s="19">
        <v>3206.3094622537424</v>
      </c>
      <c r="AM1169" s="19">
        <f t="shared" si="223"/>
        <v>0.32063094622537425</v>
      </c>
      <c r="AN1169" s="19">
        <f t="shared" si="224"/>
        <v>0.13741326266801757</v>
      </c>
      <c r="AP1169" s="24">
        <v>6.51</v>
      </c>
      <c r="AQ1169" s="24">
        <f t="shared" si="225"/>
        <v>2.0873074599271861</v>
      </c>
      <c r="AR1169" s="24"/>
      <c r="AS1169" s="24">
        <v>8.2509316770186327</v>
      </c>
      <c r="AT1169" s="24">
        <f t="shared" si="226"/>
        <v>1.133787441790028</v>
      </c>
      <c r="AU1169" s="24"/>
      <c r="AV1169" s="25">
        <f t="shared" si="227"/>
        <v>0.95352001813715814</v>
      </c>
    </row>
    <row r="1170" spans="1:48" x14ac:dyDescent="0.3">
      <c r="A1170" s="2" t="s">
        <v>6</v>
      </c>
      <c r="B1170" s="2">
        <v>9</v>
      </c>
      <c r="C1170" s="5">
        <v>39873</v>
      </c>
      <c r="D1170" s="2">
        <v>27</v>
      </c>
      <c r="E1170" s="2" t="s">
        <v>9</v>
      </c>
      <c r="F1170" s="6" t="s">
        <v>53</v>
      </c>
      <c r="G1170" s="2">
        <v>70</v>
      </c>
      <c r="H1170" s="2">
        <v>10</v>
      </c>
      <c r="I1170" s="2">
        <v>16</v>
      </c>
      <c r="J1170" s="2">
        <v>9</v>
      </c>
      <c r="K1170" s="2">
        <v>2</v>
      </c>
      <c r="L1170" s="19">
        <v>508.93800988154646</v>
      </c>
      <c r="M1170" s="19">
        <f t="shared" si="216"/>
        <v>5.0893800988154644E-2</v>
      </c>
      <c r="N1170" s="19">
        <v>356.25660691708248</v>
      </c>
      <c r="O1170" s="19">
        <f t="shared" si="217"/>
        <v>3.562566069170825E-2</v>
      </c>
      <c r="P1170" s="19">
        <f t="shared" si="218"/>
        <v>1.5268140296446395E-2</v>
      </c>
      <c r="R1170" s="24">
        <v>6.51</v>
      </c>
      <c r="S1170" s="24">
        <f t="shared" si="219"/>
        <v>0.23192305110302069</v>
      </c>
      <c r="U1170" s="24">
        <v>8.2509316770186327</v>
      </c>
      <c r="V1170" s="24">
        <f t="shared" si="220"/>
        <v>0.12597638242111422</v>
      </c>
      <c r="X1170" s="25">
        <f t="shared" si="221"/>
        <v>0.10594666868190647</v>
      </c>
      <c r="AA1170" s="5">
        <v>39873</v>
      </c>
      <c r="AB1170" s="2">
        <v>27</v>
      </c>
      <c r="AC1170" s="2" t="s">
        <v>9</v>
      </c>
      <c r="AD1170" s="6" t="s">
        <v>53</v>
      </c>
      <c r="AE1170" s="2">
        <v>70</v>
      </c>
      <c r="AF1170" s="2">
        <v>10</v>
      </c>
      <c r="AG1170" s="2">
        <v>16</v>
      </c>
      <c r="AH1170" s="2">
        <v>9</v>
      </c>
      <c r="AI1170" s="2">
        <v>2</v>
      </c>
      <c r="AJ1170" s="19">
        <v>508.93800988154646</v>
      </c>
      <c r="AK1170" s="19">
        <f t="shared" si="222"/>
        <v>5.0893800988154644E-2</v>
      </c>
      <c r="AL1170" s="19">
        <v>356.25660691708248</v>
      </c>
      <c r="AM1170" s="19">
        <f t="shared" si="223"/>
        <v>3.562566069170825E-2</v>
      </c>
      <c r="AN1170" s="19">
        <f t="shared" si="224"/>
        <v>1.5268140296446395E-2</v>
      </c>
      <c r="AP1170" s="24">
        <v>6.51</v>
      </c>
      <c r="AQ1170" s="24">
        <f t="shared" si="225"/>
        <v>0.23192305110302069</v>
      </c>
      <c r="AR1170" s="24"/>
      <c r="AS1170" s="24">
        <v>8.2509316770186327</v>
      </c>
      <c r="AT1170" s="24">
        <f t="shared" si="226"/>
        <v>0.12597638242111422</v>
      </c>
      <c r="AU1170" s="24"/>
      <c r="AV1170" s="25">
        <f t="shared" si="227"/>
        <v>0.10594666868190647</v>
      </c>
    </row>
    <row r="1171" spans="1:48" x14ac:dyDescent="0.3">
      <c r="A1171" s="2" t="s">
        <v>6</v>
      </c>
      <c r="B1171" s="2">
        <v>9</v>
      </c>
      <c r="C1171" s="5">
        <v>39873</v>
      </c>
      <c r="D1171" s="2">
        <v>27</v>
      </c>
      <c r="E1171" s="2" t="s">
        <v>9</v>
      </c>
      <c r="F1171" s="6" t="s">
        <v>53</v>
      </c>
      <c r="G1171" s="2">
        <v>70</v>
      </c>
      <c r="H1171" s="2">
        <v>12</v>
      </c>
      <c r="I1171" s="2">
        <v>13</v>
      </c>
      <c r="J1171" s="2">
        <v>9.25</v>
      </c>
      <c r="K1171" s="2">
        <v>2</v>
      </c>
      <c r="L1171" s="19">
        <v>537.60504284555338</v>
      </c>
      <c r="M1171" s="19">
        <f t="shared" si="216"/>
        <v>5.3760504284555338E-2</v>
      </c>
      <c r="N1171" s="19">
        <v>376.32352999188737</v>
      </c>
      <c r="O1171" s="19">
        <f t="shared" si="217"/>
        <v>3.763235299918874E-2</v>
      </c>
      <c r="P1171" s="19">
        <f t="shared" si="218"/>
        <v>1.6128151285366599E-2</v>
      </c>
      <c r="R1171" s="24">
        <v>6.51</v>
      </c>
      <c r="S1171" s="24">
        <f t="shared" si="219"/>
        <v>0.24498661802471869</v>
      </c>
      <c r="U1171" s="24">
        <v>8.2509316770186327</v>
      </c>
      <c r="V1171" s="24">
        <f t="shared" si="220"/>
        <v>0.13307227433218005</v>
      </c>
      <c r="X1171" s="25">
        <f t="shared" si="221"/>
        <v>0.11191434369253864</v>
      </c>
      <c r="AA1171" s="5">
        <v>39873</v>
      </c>
      <c r="AB1171" s="2">
        <v>27</v>
      </c>
      <c r="AC1171" s="2" t="s">
        <v>9</v>
      </c>
      <c r="AD1171" s="6" t="s">
        <v>53</v>
      </c>
      <c r="AE1171" s="2">
        <v>70</v>
      </c>
      <c r="AF1171" s="2">
        <v>12</v>
      </c>
      <c r="AG1171" s="2">
        <v>13</v>
      </c>
      <c r="AH1171" s="2">
        <v>9.25</v>
      </c>
      <c r="AI1171" s="2">
        <v>2</v>
      </c>
      <c r="AJ1171" s="19">
        <v>537.60504284555338</v>
      </c>
      <c r="AK1171" s="19">
        <f t="shared" si="222"/>
        <v>5.3760504284555338E-2</v>
      </c>
      <c r="AL1171" s="19">
        <v>376.32352999188737</v>
      </c>
      <c r="AM1171" s="19">
        <f t="shared" si="223"/>
        <v>3.763235299918874E-2</v>
      </c>
      <c r="AN1171" s="19">
        <f t="shared" si="224"/>
        <v>1.6128151285366599E-2</v>
      </c>
      <c r="AP1171" s="24">
        <v>6.51</v>
      </c>
      <c r="AQ1171" s="24">
        <f t="shared" si="225"/>
        <v>0.24498661802471869</v>
      </c>
      <c r="AR1171" s="24"/>
      <c r="AS1171" s="24">
        <v>8.2509316770186327</v>
      </c>
      <c r="AT1171" s="24">
        <f t="shared" si="226"/>
        <v>0.13307227433218005</v>
      </c>
      <c r="AU1171" s="24"/>
      <c r="AV1171" s="25">
        <f t="shared" si="227"/>
        <v>0.11191434369253864</v>
      </c>
    </row>
    <row r="1172" spans="1:48" x14ac:dyDescent="0.3">
      <c r="A1172" s="2" t="s">
        <v>6</v>
      </c>
      <c r="B1172" s="2">
        <v>9</v>
      </c>
      <c r="C1172" s="5">
        <v>39873</v>
      </c>
      <c r="D1172" s="2">
        <v>27</v>
      </c>
      <c r="E1172" s="2" t="s">
        <v>9</v>
      </c>
      <c r="F1172" s="6" t="s">
        <v>44</v>
      </c>
      <c r="G1172" s="2">
        <v>90</v>
      </c>
      <c r="H1172" s="2">
        <v>6</v>
      </c>
      <c r="I1172" s="2">
        <v>19</v>
      </c>
      <c r="J1172" s="2">
        <v>7.75</v>
      </c>
      <c r="K1172" s="2">
        <v>2</v>
      </c>
      <c r="L1172" s="19">
        <v>377.38381751247391</v>
      </c>
      <c r="M1172" s="19">
        <f t="shared" si="216"/>
        <v>3.7738381751247392E-2</v>
      </c>
      <c r="N1172" s="19">
        <v>339.64543576122651</v>
      </c>
      <c r="O1172" s="19">
        <f t="shared" si="217"/>
        <v>3.3964543576122649E-2</v>
      </c>
      <c r="P1172" s="19">
        <f t="shared" si="218"/>
        <v>3.7738381751247427E-3</v>
      </c>
      <c r="R1172" s="24">
        <v>14.08</v>
      </c>
      <c r="S1172" s="24">
        <f t="shared" si="219"/>
        <v>0.47822077355180692</v>
      </c>
      <c r="U1172" s="24">
        <v>9.0675767918088734</v>
      </c>
      <c r="V1172" s="24">
        <f t="shared" si="220"/>
        <v>3.4219567452803468E-2</v>
      </c>
      <c r="X1172" s="25">
        <f t="shared" si="221"/>
        <v>0.44400120609900345</v>
      </c>
      <c r="AA1172" s="5">
        <v>39873</v>
      </c>
      <c r="AB1172" s="2">
        <v>27</v>
      </c>
      <c r="AC1172" s="2" t="s">
        <v>9</v>
      </c>
      <c r="AD1172" s="6" t="s">
        <v>44</v>
      </c>
      <c r="AE1172" s="2">
        <v>90</v>
      </c>
      <c r="AF1172" s="2">
        <v>6</v>
      </c>
      <c r="AG1172" s="2">
        <v>19</v>
      </c>
      <c r="AH1172" s="2">
        <v>7.75</v>
      </c>
      <c r="AI1172" s="2">
        <v>2</v>
      </c>
      <c r="AJ1172" s="19">
        <v>377.38381751247391</v>
      </c>
      <c r="AK1172" s="19">
        <f t="shared" si="222"/>
        <v>3.7738381751247392E-2</v>
      </c>
      <c r="AL1172" s="19">
        <v>339.64543576122651</v>
      </c>
      <c r="AM1172" s="19">
        <f t="shared" si="223"/>
        <v>3.3964543576122649E-2</v>
      </c>
      <c r="AN1172" s="19">
        <f t="shared" si="224"/>
        <v>3.7738381751247427E-3</v>
      </c>
      <c r="AP1172" s="24">
        <v>14.08</v>
      </c>
      <c r="AQ1172" s="24">
        <f t="shared" si="225"/>
        <v>0.47822077355180692</v>
      </c>
      <c r="AR1172" s="24"/>
      <c r="AS1172" s="24">
        <v>9.0675767918088734</v>
      </c>
      <c r="AT1172" s="24">
        <f t="shared" si="226"/>
        <v>3.4219567452803468E-2</v>
      </c>
      <c r="AU1172" s="24"/>
      <c r="AV1172" s="25">
        <f t="shared" si="227"/>
        <v>0.44400120609900345</v>
      </c>
    </row>
    <row r="1173" spans="1:48" x14ac:dyDescent="0.3">
      <c r="A1173" s="2" t="s">
        <v>6</v>
      </c>
      <c r="B1173" s="2">
        <v>9</v>
      </c>
      <c r="C1173" s="5">
        <v>39873</v>
      </c>
      <c r="D1173" s="2">
        <v>27</v>
      </c>
      <c r="E1173" s="2" t="s">
        <v>9</v>
      </c>
      <c r="F1173" s="6" t="s">
        <v>44</v>
      </c>
      <c r="G1173" s="2">
        <v>100</v>
      </c>
      <c r="H1173" s="2">
        <v>2</v>
      </c>
      <c r="I1173" s="2">
        <v>13</v>
      </c>
      <c r="J1173" s="2">
        <v>4.25</v>
      </c>
      <c r="K1173" s="2">
        <v>2</v>
      </c>
      <c r="L1173" s="19">
        <v>113.49003461093127</v>
      </c>
      <c r="M1173" s="19">
        <f t="shared" si="216"/>
        <v>1.1349003461093127E-2</v>
      </c>
      <c r="N1173" s="19">
        <v>113.49003461093127</v>
      </c>
      <c r="O1173" s="19">
        <f t="shared" si="217"/>
        <v>1.1349003461093127E-2</v>
      </c>
      <c r="P1173" s="19">
        <f t="shared" si="218"/>
        <v>0</v>
      </c>
      <c r="R1173" s="24">
        <v>14.08</v>
      </c>
      <c r="S1173" s="24">
        <f t="shared" si="219"/>
        <v>0.15979396873219123</v>
      </c>
      <c r="U1173" s="24">
        <v>9.0675767918088734</v>
      </c>
      <c r="V1173" s="24">
        <f t="shared" si="220"/>
        <v>0</v>
      </c>
      <c r="X1173" s="25">
        <f t="shared" si="221"/>
        <v>0.15979396873219123</v>
      </c>
      <c r="AA1173" s="5">
        <v>39873</v>
      </c>
      <c r="AB1173" s="2">
        <v>27</v>
      </c>
      <c r="AC1173" s="2" t="s">
        <v>9</v>
      </c>
      <c r="AD1173" s="6" t="s">
        <v>44</v>
      </c>
      <c r="AE1173" s="2">
        <v>100</v>
      </c>
      <c r="AF1173" s="2">
        <v>2</v>
      </c>
      <c r="AG1173" s="2">
        <v>13</v>
      </c>
      <c r="AH1173" s="2">
        <v>4.25</v>
      </c>
      <c r="AI1173" s="2">
        <v>2</v>
      </c>
      <c r="AJ1173" s="19">
        <v>113.49003461093127</v>
      </c>
      <c r="AK1173" s="19">
        <f t="shared" si="222"/>
        <v>1.1349003461093127E-2</v>
      </c>
      <c r="AL1173" s="19">
        <v>113.49003461093127</v>
      </c>
      <c r="AM1173" s="19">
        <f t="shared" si="223"/>
        <v>1.1349003461093127E-2</v>
      </c>
      <c r="AN1173" s="19">
        <f t="shared" si="224"/>
        <v>0</v>
      </c>
      <c r="AP1173" s="24">
        <v>14.08</v>
      </c>
      <c r="AQ1173" s="24">
        <f t="shared" si="225"/>
        <v>0.15979396873219123</v>
      </c>
      <c r="AR1173" s="24"/>
      <c r="AS1173" s="24">
        <v>9.0675767918088734</v>
      </c>
      <c r="AT1173" s="24">
        <f t="shared" si="226"/>
        <v>0</v>
      </c>
      <c r="AU1173" s="24"/>
      <c r="AV1173" s="25">
        <f t="shared" si="227"/>
        <v>0.15979396873219123</v>
      </c>
    </row>
    <row r="1174" spans="1:48" x14ac:dyDescent="0.3">
      <c r="A1174" s="2" t="s">
        <v>6</v>
      </c>
      <c r="B1174" s="2">
        <v>9</v>
      </c>
      <c r="C1174" s="5">
        <v>39873</v>
      </c>
      <c r="D1174" s="2">
        <v>27</v>
      </c>
      <c r="E1174" s="2" t="s">
        <v>9</v>
      </c>
      <c r="F1174" s="6" t="s">
        <v>44</v>
      </c>
      <c r="G1174" s="2">
        <v>100</v>
      </c>
      <c r="H1174" s="2">
        <v>2</v>
      </c>
      <c r="I1174" s="2">
        <v>15</v>
      </c>
      <c r="J1174" s="2">
        <v>4.75</v>
      </c>
      <c r="K1174" s="2">
        <v>2</v>
      </c>
      <c r="L1174" s="19">
        <v>141.7643684932394</v>
      </c>
      <c r="M1174" s="19">
        <f t="shared" si="216"/>
        <v>1.417643684932394E-2</v>
      </c>
      <c r="N1174" s="19">
        <v>141.7643684932394</v>
      </c>
      <c r="O1174" s="19">
        <f t="shared" si="217"/>
        <v>1.417643684932394E-2</v>
      </c>
      <c r="P1174" s="19">
        <f t="shared" si="218"/>
        <v>0</v>
      </c>
      <c r="R1174" s="24">
        <v>14.08</v>
      </c>
      <c r="S1174" s="24">
        <f t="shared" si="219"/>
        <v>0.19960423083848108</v>
      </c>
      <c r="U1174" s="24">
        <v>9.0675767918088734</v>
      </c>
      <c r="V1174" s="24">
        <f t="shared" si="220"/>
        <v>0</v>
      </c>
      <c r="X1174" s="25">
        <f t="shared" si="221"/>
        <v>0.19960423083848108</v>
      </c>
      <c r="AA1174" s="5">
        <v>39873</v>
      </c>
      <c r="AB1174" s="2">
        <v>27</v>
      </c>
      <c r="AC1174" s="2" t="s">
        <v>9</v>
      </c>
      <c r="AD1174" s="6" t="s">
        <v>44</v>
      </c>
      <c r="AE1174" s="2">
        <v>100</v>
      </c>
      <c r="AF1174" s="2">
        <v>2</v>
      </c>
      <c r="AG1174" s="2">
        <v>15</v>
      </c>
      <c r="AH1174" s="2">
        <v>4.75</v>
      </c>
      <c r="AI1174" s="2">
        <v>2</v>
      </c>
      <c r="AJ1174" s="19">
        <v>141.7643684932394</v>
      </c>
      <c r="AK1174" s="19">
        <f t="shared" si="222"/>
        <v>1.417643684932394E-2</v>
      </c>
      <c r="AL1174" s="19">
        <v>141.7643684932394</v>
      </c>
      <c r="AM1174" s="19">
        <f t="shared" si="223"/>
        <v>1.417643684932394E-2</v>
      </c>
      <c r="AN1174" s="19">
        <f t="shared" si="224"/>
        <v>0</v>
      </c>
      <c r="AP1174" s="24">
        <v>14.08</v>
      </c>
      <c r="AQ1174" s="24">
        <f t="shared" si="225"/>
        <v>0.19960423083848108</v>
      </c>
      <c r="AR1174" s="24"/>
      <c r="AS1174" s="24">
        <v>9.0675767918088734</v>
      </c>
      <c r="AT1174" s="24">
        <f t="shared" si="226"/>
        <v>0</v>
      </c>
      <c r="AU1174" s="24"/>
      <c r="AV1174" s="25">
        <f t="shared" si="227"/>
        <v>0.19960423083848108</v>
      </c>
    </row>
    <row r="1175" spans="1:48" x14ac:dyDescent="0.3">
      <c r="A1175" s="2" t="s">
        <v>6</v>
      </c>
      <c r="B1175" s="2">
        <v>9</v>
      </c>
      <c r="C1175" s="5">
        <v>39873</v>
      </c>
      <c r="D1175" s="2">
        <v>27</v>
      </c>
      <c r="E1175" s="2" t="s">
        <v>9</v>
      </c>
      <c r="F1175" s="6" t="s">
        <v>47</v>
      </c>
      <c r="G1175" s="2">
        <v>75</v>
      </c>
      <c r="H1175" s="2">
        <v>4</v>
      </c>
      <c r="I1175" s="2">
        <v>10</v>
      </c>
      <c r="J1175" s="2">
        <v>4.5</v>
      </c>
      <c r="K1175" s="2">
        <v>3</v>
      </c>
      <c r="L1175" s="19">
        <v>190.85175370557994</v>
      </c>
      <c r="M1175" s="19">
        <f t="shared" si="216"/>
        <v>1.9085175370557993E-2</v>
      </c>
      <c r="N1175" s="19">
        <v>143.13881527918494</v>
      </c>
      <c r="O1175" s="19">
        <f t="shared" si="217"/>
        <v>1.4313881527918494E-2</v>
      </c>
      <c r="P1175" s="19">
        <f t="shared" si="218"/>
        <v>4.7712938426394992E-3</v>
      </c>
      <c r="R1175" s="24">
        <v>14.08</v>
      </c>
      <c r="S1175" s="24">
        <f t="shared" si="219"/>
        <v>0.20153945191309239</v>
      </c>
      <c r="U1175" s="24">
        <v>11.257627118644068</v>
      </c>
      <c r="V1175" s="24">
        <f t="shared" si="220"/>
        <v>5.3713446953917887E-2</v>
      </c>
      <c r="X1175" s="25">
        <f t="shared" si="221"/>
        <v>0.1478260049591745</v>
      </c>
      <c r="AA1175" s="5">
        <v>39873</v>
      </c>
      <c r="AB1175" s="2">
        <v>27</v>
      </c>
      <c r="AC1175" s="2" t="s">
        <v>9</v>
      </c>
      <c r="AD1175" s="6" t="s">
        <v>47</v>
      </c>
      <c r="AE1175" s="2">
        <v>75</v>
      </c>
      <c r="AF1175" s="2">
        <v>4</v>
      </c>
      <c r="AG1175" s="2">
        <v>10</v>
      </c>
      <c r="AH1175" s="2">
        <v>4.5</v>
      </c>
      <c r="AI1175" s="2">
        <v>3</v>
      </c>
      <c r="AJ1175" s="19">
        <v>190.85175370557994</v>
      </c>
      <c r="AK1175" s="19">
        <f t="shared" si="222"/>
        <v>1.9085175370557993E-2</v>
      </c>
      <c r="AL1175" s="19">
        <v>143.13881527918494</v>
      </c>
      <c r="AM1175" s="19">
        <f t="shared" si="223"/>
        <v>1.4313881527918494E-2</v>
      </c>
      <c r="AN1175" s="19">
        <f t="shared" si="224"/>
        <v>4.7712938426394992E-3</v>
      </c>
      <c r="AP1175" s="24">
        <v>14.08</v>
      </c>
      <c r="AQ1175" s="24">
        <f t="shared" si="225"/>
        <v>0.20153945191309239</v>
      </c>
      <c r="AR1175" s="24"/>
      <c r="AS1175" s="24">
        <v>11.257627118644068</v>
      </c>
      <c r="AT1175" s="24">
        <f t="shared" si="226"/>
        <v>5.3713446953917887E-2</v>
      </c>
      <c r="AU1175" s="24"/>
      <c r="AV1175" s="25">
        <f t="shared" si="227"/>
        <v>0.1478260049591745</v>
      </c>
    </row>
    <row r="1176" spans="1:48" x14ac:dyDescent="0.3">
      <c r="A1176" s="2" t="s">
        <v>6</v>
      </c>
      <c r="B1176" s="2">
        <v>9</v>
      </c>
      <c r="C1176" s="5">
        <v>39873</v>
      </c>
      <c r="D1176" s="2">
        <v>27</v>
      </c>
      <c r="E1176" s="2" t="s">
        <v>9</v>
      </c>
      <c r="F1176" s="6" t="s">
        <v>44</v>
      </c>
      <c r="G1176" s="2">
        <v>100</v>
      </c>
      <c r="H1176" s="2">
        <v>2</v>
      </c>
      <c r="I1176" s="2">
        <v>25</v>
      </c>
      <c r="J1176" s="2">
        <v>7.25</v>
      </c>
      <c r="K1176" s="2">
        <v>2</v>
      </c>
      <c r="L1176" s="19">
        <v>330.259927708627</v>
      </c>
      <c r="M1176" s="19">
        <f t="shared" si="216"/>
        <v>3.3025992770862697E-2</v>
      </c>
      <c r="N1176" s="19">
        <v>330.259927708627</v>
      </c>
      <c r="O1176" s="19">
        <f t="shared" si="217"/>
        <v>3.3025992770862697E-2</v>
      </c>
      <c r="P1176" s="19">
        <f t="shared" si="218"/>
        <v>0</v>
      </c>
      <c r="R1176" s="24">
        <v>14.08</v>
      </c>
      <c r="S1176" s="24">
        <f t="shared" si="219"/>
        <v>0.46500597821374678</v>
      </c>
      <c r="U1176" s="24">
        <v>9.0675767918088734</v>
      </c>
      <c r="V1176" s="24">
        <f t="shared" si="220"/>
        <v>0</v>
      </c>
      <c r="X1176" s="25">
        <f t="shared" si="221"/>
        <v>0.46500597821374678</v>
      </c>
      <c r="AA1176" s="5">
        <v>39873</v>
      </c>
      <c r="AB1176" s="2">
        <v>27</v>
      </c>
      <c r="AC1176" s="2" t="s">
        <v>9</v>
      </c>
      <c r="AD1176" s="6" t="s">
        <v>44</v>
      </c>
      <c r="AE1176" s="2">
        <v>100</v>
      </c>
      <c r="AF1176" s="2">
        <v>2</v>
      </c>
      <c r="AG1176" s="2">
        <v>25</v>
      </c>
      <c r="AH1176" s="2">
        <v>7.25</v>
      </c>
      <c r="AI1176" s="2">
        <v>2</v>
      </c>
      <c r="AJ1176" s="19">
        <v>330.259927708627</v>
      </c>
      <c r="AK1176" s="19">
        <f t="shared" si="222"/>
        <v>3.3025992770862697E-2</v>
      </c>
      <c r="AL1176" s="19">
        <v>330.259927708627</v>
      </c>
      <c r="AM1176" s="19">
        <f t="shared" si="223"/>
        <v>3.3025992770862697E-2</v>
      </c>
      <c r="AN1176" s="19">
        <f t="shared" si="224"/>
        <v>0</v>
      </c>
      <c r="AP1176" s="24">
        <v>14.08</v>
      </c>
      <c r="AQ1176" s="24">
        <f t="shared" si="225"/>
        <v>0.46500597821374678</v>
      </c>
      <c r="AR1176" s="24"/>
      <c r="AS1176" s="24">
        <v>9.0675767918088734</v>
      </c>
      <c r="AT1176" s="24">
        <f t="shared" si="226"/>
        <v>0</v>
      </c>
      <c r="AU1176" s="24"/>
      <c r="AV1176" s="25">
        <f t="shared" si="227"/>
        <v>0.46500597821374678</v>
      </c>
    </row>
    <row r="1177" spans="1:48" x14ac:dyDescent="0.3">
      <c r="A1177" s="2" t="s">
        <v>6</v>
      </c>
      <c r="B1177" s="2">
        <v>9</v>
      </c>
      <c r="C1177" s="5">
        <v>39873</v>
      </c>
      <c r="D1177" s="2">
        <v>27</v>
      </c>
      <c r="E1177" s="2" t="s">
        <v>9</v>
      </c>
      <c r="F1177" s="6" t="s">
        <v>55</v>
      </c>
      <c r="G1177" s="2">
        <v>100</v>
      </c>
      <c r="H1177" s="2">
        <v>8</v>
      </c>
      <c r="I1177" s="2">
        <v>23</v>
      </c>
      <c r="J1177" s="2">
        <v>9.75</v>
      </c>
      <c r="K1177" s="2">
        <v>2</v>
      </c>
      <c r="L1177" s="19">
        <v>597.29530326375937</v>
      </c>
      <c r="M1177" s="19">
        <f t="shared" si="216"/>
        <v>5.9729530326375936E-2</v>
      </c>
      <c r="N1177" s="19">
        <v>597.29530326375937</v>
      </c>
      <c r="O1177" s="19">
        <f t="shared" si="217"/>
        <v>5.9729530326375936E-2</v>
      </c>
      <c r="P1177" s="19">
        <f t="shared" si="218"/>
        <v>0</v>
      </c>
      <c r="R1177" s="24">
        <v>4.05</v>
      </c>
      <c r="S1177" s="24">
        <f t="shared" si="219"/>
        <v>0.24190459782182253</v>
      </c>
      <c r="U1177" s="24">
        <v>8.104694792715291</v>
      </c>
      <c r="V1177" s="24">
        <f t="shared" si="220"/>
        <v>0</v>
      </c>
      <c r="X1177" s="25">
        <f t="shared" si="221"/>
        <v>0.24190459782182253</v>
      </c>
      <c r="AA1177" s="5">
        <v>39873</v>
      </c>
      <c r="AB1177" s="2">
        <v>27</v>
      </c>
      <c r="AC1177" s="2" t="s">
        <v>9</v>
      </c>
      <c r="AD1177" s="6" t="s">
        <v>55</v>
      </c>
      <c r="AE1177" s="2">
        <v>100</v>
      </c>
      <c r="AF1177" s="2">
        <v>8</v>
      </c>
      <c r="AG1177" s="2">
        <v>23</v>
      </c>
      <c r="AH1177" s="2">
        <v>9.75</v>
      </c>
      <c r="AI1177" s="2">
        <v>2</v>
      </c>
      <c r="AJ1177" s="19">
        <v>597.29530326375937</v>
      </c>
      <c r="AK1177" s="19">
        <f t="shared" si="222"/>
        <v>5.9729530326375936E-2</v>
      </c>
      <c r="AL1177" s="19">
        <v>597.29530326375937</v>
      </c>
      <c r="AM1177" s="19">
        <f t="shared" si="223"/>
        <v>5.9729530326375936E-2</v>
      </c>
      <c r="AN1177" s="19">
        <f t="shared" si="224"/>
        <v>0</v>
      </c>
      <c r="AP1177" s="24">
        <v>4.05</v>
      </c>
      <c r="AQ1177" s="24">
        <f t="shared" si="225"/>
        <v>0.24190459782182253</v>
      </c>
      <c r="AR1177" s="24"/>
      <c r="AS1177" s="24">
        <v>8.104694792715291</v>
      </c>
      <c r="AT1177" s="24">
        <f t="shared" si="226"/>
        <v>0</v>
      </c>
      <c r="AU1177" s="24"/>
      <c r="AV1177" s="25">
        <f t="shared" si="227"/>
        <v>0.24190459782182253</v>
      </c>
    </row>
    <row r="1178" spans="1:48" x14ac:dyDescent="0.3">
      <c r="A1178" s="2" t="s">
        <v>6</v>
      </c>
      <c r="B1178" s="2">
        <v>9</v>
      </c>
      <c r="C1178" s="5">
        <v>39873</v>
      </c>
      <c r="D1178" s="2">
        <v>27</v>
      </c>
      <c r="E1178" s="2" t="s">
        <v>9</v>
      </c>
      <c r="F1178" s="6" t="s">
        <v>42</v>
      </c>
      <c r="G1178" s="2">
        <v>100</v>
      </c>
      <c r="H1178" s="2">
        <v>5</v>
      </c>
      <c r="I1178" s="2">
        <v>14</v>
      </c>
      <c r="J1178" s="2">
        <v>6</v>
      </c>
      <c r="K1178" s="2">
        <v>2</v>
      </c>
      <c r="L1178" s="19">
        <v>226.1946710584651</v>
      </c>
      <c r="M1178" s="19">
        <f t="shared" si="216"/>
        <v>2.2619467105846509E-2</v>
      </c>
      <c r="N1178" s="19">
        <v>226.1946710584651</v>
      </c>
      <c r="O1178" s="19">
        <f t="shared" si="217"/>
        <v>2.2619467105846509E-2</v>
      </c>
      <c r="P1178" s="19">
        <f t="shared" si="218"/>
        <v>0</v>
      </c>
      <c r="R1178" s="24">
        <v>14.08</v>
      </c>
      <c r="S1178" s="24">
        <f t="shared" si="219"/>
        <v>0.31848209685031886</v>
      </c>
      <c r="U1178" s="24">
        <v>8.1999999999999993</v>
      </c>
      <c r="V1178" s="24">
        <f t="shared" si="220"/>
        <v>0</v>
      </c>
      <c r="X1178" s="25">
        <f t="shared" si="221"/>
        <v>0.31848209685031886</v>
      </c>
      <c r="AA1178" s="5">
        <v>39873</v>
      </c>
      <c r="AB1178" s="2">
        <v>27</v>
      </c>
      <c r="AC1178" s="2" t="s">
        <v>9</v>
      </c>
      <c r="AD1178" s="6" t="s">
        <v>42</v>
      </c>
      <c r="AE1178" s="2">
        <v>100</v>
      </c>
      <c r="AF1178" s="2">
        <v>5</v>
      </c>
      <c r="AG1178" s="2">
        <v>14</v>
      </c>
      <c r="AH1178" s="2">
        <v>6</v>
      </c>
      <c r="AI1178" s="2">
        <v>2</v>
      </c>
      <c r="AJ1178" s="19">
        <v>226.1946710584651</v>
      </c>
      <c r="AK1178" s="19">
        <f t="shared" si="222"/>
        <v>2.2619467105846509E-2</v>
      </c>
      <c r="AL1178" s="19">
        <v>226.1946710584651</v>
      </c>
      <c r="AM1178" s="19">
        <f t="shared" si="223"/>
        <v>2.2619467105846509E-2</v>
      </c>
      <c r="AN1178" s="19">
        <f t="shared" si="224"/>
        <v>0</v>
      </c>
      <c r="AP1178" s="24">
        <v>14.08</v>
      </c>
      <c r="AQ1178" s="24">
        <f t="shared" si="225"/>
        <v>0.31848209685031886</v>
      </c>
      <c r="AR1178" s="24"/>
      <c r="AS1178" s="24">
        <v>8.1999999999999993</v>
      </c>
      <c r="AT1178" s="24">
        <f t="shared" si="226"/>
        <v>0</v>
      </c>
      <c r="AU1178" s="24"/>
      <c r="AV1178" s="25">
        <f t="shared" si="227"/>
        <v>0.31848209685031886</v>
      </c>
    </row>
    <row r="1179" spans="1:48" x14ac:dyDescent="0.3">
      <c r="A1179" s="2" t="s">
        <v>6</v>
      </c>
      <c r="B1179" s="2">
        <v>9</v>
      </c>
      <c r="C1179" s="5">
        <v>39873</v>
      </c>
      <c r="D1179" s="2">
        <v>27</v>
      </c>
      <c r="E1179" s="2" t="s">
        <v>9</v>
      </c>
      <c r="F1179" s="6" t="s">
        <v>44</v>
      </c>
      <c r="G1179" s="2">
        <v>100</v>
      </c>
      <c r="H1179" s="2">
        <v>15</v>
      </c>
      <c r="I1179" s="2">
        <v>27</v>
      </c>
      <c r="J1179" s="2">
        <v>14.25</v>
      </c>
      <c r="K1179" s="2">
        <v>2</v>
      </c>
      <c r="L1179" s="19">
        <v>1275.8793164391548</v>
      </c>
      <c r="M1179" s="19">
        <f t="shared" si="216"/>
        <v>0.12758793164391546</v>
      </c>
      <c r="N1179" s="19">
        <v>1275.8793164391548</v>
      </c>
      <c r="O1179" s="19">
        <f t="shared" si="217"/>
        <v>0.12758793164391546</v>
      </c>
      <c r="P1179" s="19">
        <f t="shared" si="218"/>
        <v>0</v>
      </c>
      <c r="R1179" s="24">
        <v>14.08</v>
      </c>
      <c r="S1179" s="24">
        <f t="shared" si="219"/>
        <v>1.7964380775463298</v>
      </c>
      <c r="U1179" s="24">
        <v>9.0675767918088734</v>
      </c>
      <c r="V1179" s="24">
        <f t="shared" si="220"/>
        <v>0</v>
      </c>
      <c r="X1179" s="25">
        <f t="shared" si="221"/>
        <v>1.7964380775463298</v>
      </c>
      <c r="AA1179" s="5">
        <v>39873</v>
      </c>
      <c r="AB1179" s="2">
        <v>27</v>
      </c>
      <c r="AC1179" s="2" t="s">
        <v>9</v>
      </c>
      <c r="AD1179" s="6" t="s">
        <v>44</v>
      </c>
      <c r="AE1179" s="2">
        <v>100</v>
      </c>
      <c r="AF1179" s="2">
        <v>15</v>
      </c>
      <c r="AG1179" s="2">
        <v>27</v>
      </c>
      <c r="AH1179" s="2">
        <v>14.25</v>
      </c>
      <c r="AI1179" s="2">
        <v>2</v>
      </c>
      <c r="AJ1179" s="19">
        <v>1275.8793164391548</v>
      </c>
      <c r="AK1179" s="19">
        <f t="shared" si="222"/>
        <v>0.12758793164391546</v>
      </c>
      <c r="AL1179" s="19">
        <v>1275.8793164391548</v>
      </c>
      <c r="AM1179" s="19">
        <f t="shared" si="223"/>
        <v>0.12758793164391546</v>
      </c>
      <c r="AN1179" s="19">
        <f t="shared" si="224"/>
        <v>0</v>
      </c>
      <c r="AP1179" s="24">
        <v>14.08</v>
      </c>
      <c r="AQ1179" s="24">
        <f t="shared" si="225"/>
        <v>1.7964380775463298</v>
      </c>
      <c r="AR1179" s="24"/>
      <c r="AS1179" s="24">
        <v>9.0675767918088734</v>
      </c>
      <c r="AT1179" s="24">
        <f t="shared" si="226"/>
        <v>0</v>
      </c>
      <c r="AU1179" s="24"/>
      <c r="AV1179" s="25">
        <f t="shared" si="227"/>
        <v>1.7964380775463298</v>
      </c>
    </row>
    <row r="1180" spans="1:48" x14ac:dyDescent="0.3">
      <c r="A1180" s="2" t="s">
        <v>6</v>
      </c>
      <c r="B1180" s="2">
        <v>9</v>
      </c>
      <c r="C1180" s="5">
        <v>39873</v>
      </c>
      <c r="D1180" s="2">
        <v>27</v>
      </c>
      <c r="E1180" s="2" t="s">
        <v>9</v>
      </c>
      <c r="F1180" s="6" t="s">
        <v>53</v>
      </c>
      <c r="G1180" s="2">
        <v>85</v>
      </c>
      <c r="H1180" s="2">
        <v>27</v>
      </c>
      <c r="I1180" s="2">
        <v>35</v>
      </c>
      <c r="J1180" s="2">
        <v>22.25</v>
      </c>
      <c r="K1180" s="2">
        <v>2</v>
      </c>
      <c r="L1180" s="19">
        <v>3110.5694261355939</v>
      </c>
      <c r="M1180" s="19">
        <f t="shared" si="216"/>
        <v>0.31105694261355937</v>
      </c>
      <c r="N1180" s="19">
        <v>2643.9840122152546</v>
      </c>
      <c r="O1180" s="19">
        <f t="shared" si="217"/>
        <v>0.26439840122152547</v>
      </c>
      <c r="P1180" s="19">
        <f t="shared" si="218"/>
        <v>4.6658541392033903E-2</v>
      </c>
      <c r="R1180" s="24">
        <v>6.51</v>
      </c>
      <c r="S1180" s="24">
        <f t="shared" si="219"/>
        <v>1.7212335919521307</v>
      </c>
      <c r="U1180" s="24">
        <v>8.2509316770186327</v>
      </c>
      <c r="V1180" s="24">
        <f t="shared" si="220"/>
        <v>0.38497643717501756</v>
      </c>
      <c r="X1180" s="25">
        <f t="shared" si="221"/>
        <v>1.3362571547771132</v>
      </c>
      <c r="AA1180" s="5">
        <v>39873</v>
      </c>
      <c r="AB1180" s="2">
        <v>27</v>
      </c>
      <c r="AC1180" s="2" t="s">
        <v>9</v>
      </c>
      <c r="AD1180" s="6" t="s">
        <v>53</v>
      </c>
      <c r="AE1180" s="2">
        <v>85</v>
      </c>
      <c r="AF1180" s="2">
        <v>27</v>
      </c>
      <c r="AG1180" s="2">
        <v>35</v>
      </c>
      <c r="AH1180" s="2">
        <v>22.25</v>
      </c>
      <c r="AI1180" s="2">
        <v>2</v>
      </c>
      <c r="AJ1180" s="19">
        <v>3110.5694261355939</v>
      </c>
      <c r="AK1180" s="19">
        <f t="shared" si="222"/>
        <v>0.31105694261355937</v>
      </c>
      <c r="AL1180" s="19">
        <v>2643.9840122152546</v>
      </c>
      <c r="AM1180" s="19">
        <f t="shared" si="223"/>
        <v>0.26439840122152547</v>
      </c>
      <c r="AN1180" s="19">
        <f t="shared" si="224"/>
        <v>4.6658541392033903E-2</v>
      </c>
      <c r="AP1180" s="24">
        <v>6.51</v>
      </c>
      <c r="AQ1180" s="24">
        <f t="shared" si="225"/>
        <v>1.7212335919521307</v>
      </c>
      <c r="AR1180" s="24"/>
      <c r="AS1180" s="24">
        <v>8.2509316770186327</v>
      </c>
      <c r="AT1180" s="24">
        <f t="shared" si="226"/>
        <v>0.38497643717501756</v>
      </c>
      <c r="AU1180" s="24"/>
      <c r="AV1180" s="25">
        <f t="shared" si="227"/>
        <v>1.3362571547771132</v>
      </c>
    </row>
    <row r="1181" spans="1:48" x14ac:dyDescent="0.3">
      <c r="A1181" s="2" t="s">
        <v>6</v>
      </c>
      <c r="B1181" s="2">
        <v>9</v>
      </c>
      <c r="C1181" s="5">
        <v>39873</v>
      </c>
      <c r="D1181" s="2">
        <v>27</v>
      </c>
      <c r="E1181" s="2" t="s">
        <v>9</v>
      </c>
      <c r="F1181" s="6" t="s">
        <v>47</v>
      </c>
      <c r="G1181" s="2">
        <v>30</v>
      </c>
      <c r="H1181" s="2">
        <v>9</v>
      </c>
      <c r="I1181" s="2">
        <v>14</v>
      </c>
      <c r="J1181" s="2">
        <v>8</v>
      </c>
      <c r="K1181" s="2">
        <v>3</v>
      </c>
      <c r="L1181" s="19">
        <v>603.18578948924028</v>
      </c>
      <c r="M1181" s="19">
        <f t="shared" si="216"/>
        <v>6.0318578948924027E-2</v>
      </c>
      <c r="N1181" s="19">
        <v>180.95573684677208</v>
      </c>
      <c r="O1181" s="19">
        <f t="shared" si="217"/>
        <v>1.8095573684677208E-2</v>
      </c>
      <c r="P1181" s="19">
        <f t="shared" si="218"/>
        <v>4.222300526424682E-2</v>
      </c>
      <c r="R1181" s="24">
        <v>14.08</v>
      </c>
      <c r="S1181" s="24">
        <f t="shared" si="219"/>
        <v>0.2547856774802551</v>
      </c>
      <c r="U1181" s="24">
        <v>11.257627118644068</v>
      </c>
      <c r="V1181" s="24">
        <f t="shared" si="220"/>
        <v>0.47533084909343626</v>
      </c>
      <c r="X1181" s="25">
        <f t="shared" si="221"/>
        <v>-0.22054517161318116</v>
      </c>
      <c r="AA1181" s="5">
        <v>39873</v>
      </c>
      <c r="AB1181" s="2">
        <v>27</v>
      </c>
      <c r="AC1181" s="2" t="s">
        <v>9</v>
      </c>
      <c r="AD1181" s="6" t="s">
        <v>47</v>
      </c>
      <c r="AE1181" s="2">
        <v>30</v>
      </c>
      <c r="AF1181" s="2">
        <v>9</v>
      </c>
      <c r="AG1181" s="2">
        <v>14</v>
      </c>
      <c r="AH1181" s="2">
        <v>8</v>
      </c>
      <c r="AI1181" s="2">
        <v>3</v>
      </c>
      <c r="AJ1181" s="19">
        <v>603.18578948924028</v>
      </c>
      <c r="AK1181" s="19">
        <f t="shared" si="222"/>
        <v>6.0318578948924027E-2</v>
      </c>
      <c r="AL1181" s="19">
        <v>180.95573684677208</v>
      </c>
      <c r="AM1181" s="19">
        <f t="shared" si="223"/>
        <v>1.8095573684677208E-2</v>
      </c>
      <c r="AN1181" s="19">
        <f t="shared" si="224"/>
        <v>4.222300526424682E-2</v>
      </c>
      <c r="AP1181" s="24">
        <v>14.08</v>
      </c>
      <c r="AQ1181" s="24">
        <f t="shared" si="225"/>
        <v>0.2547856774802551</v>
      </c>
      <c r="AR1181" s="24"/>
      <c r="AS1181" s="24">
        <v>11.257627118644068</v>
      </c>
      <c r="AT1181" s="24">
        <f t="shared" si="226"/>
        <v>0.47533084909343626</v>
      </c>
      <c r="AU1181" s="24"/>
      <c r="AV1181" s="25">
        <f t="shared" si="227"/>
        <v>-0.22054517161318116</v>
      </c>
    </row>
    <row r="1182" spans="1:48" x14ac:dyDescent="0.3">
      <c r="A1182" s="2" t="s">
        <v>6</v>
      </c>
      <c r="B1182" s="2">
        <v>9</v>
      </c>
      <c r="C1182" s="5">
        <v>39873</v>
      </c>
      <c r="D1182" s="2">
        <v>27</v>
      </c>
      <c r="E1182" s="2" t="s">
        <v>9</v>
      </c>
      <c r="F1182" s="6" t="s">
        <v>44</v>
      </c>
      <c r="G1182" s="2">
        <v>70</v>
      </c>
      <c r="H1182" s="2">
        <v>15</v>
      </c>
      <c r="I1182" s="2">
        <v>10</v>
      </c>
      <c r="J1182" s="2">
        <v>10</v>
      </c>
      <c r="K1182" s="2">
        <v>2</v>
      </c>
      <c r="L1182" s="19">
        <v>628.31853071795865</v>
      </c>
      <c r="M1182" s="19">
        <f t="shared" si="216"/>
        <v>6.2831853071795868E-2</v>
      </c>
      <c r="N1182" s="19">
        <v>439.82297150257102</v>
      </c>
      <c r="O1182" s="19">
        <f t="shared" si="217"/>
        <v>4.3982297150257102E-2</v>
      </c>
      <c r="P1182" s="19">
        <f t="shared" si="218"/>
        <v>1.8849555921538766E-2</v>
      </c>
      <c r="R1182" s="24">
        <v>14.08</v>
      </c>
      <c r="S1182" s="24">
        <f t="shared" si="219"/>
        <v>0.61927074387561998</v>
      </c>
      <c r="U1182" s="24">
        <v>9.0675767918088734</v>
      </c>
      <c r="V1182" s="24">
        <f t="shared" si="220"/>
        <v>0.17091979581004843</v>
      </c>
      <c r="X1182" s="25">
        <f t="shared" si="221"/>
        <v>0.44835094806557152</v>
      </c>
      <c r="AA1182" s="5">
        <v>39873</v>
      </c>
      <c r="AB1182" s="2">
        <v>27</v>
      </c>
      <c r="AC1182" s="2" t="s">
        <v>9</v>
      </c>
      <c r="AD1182" s="6" t="s">
        <v>44</v>
      </c>
      <c r="AE1182" s="2">
        <v>70</v>
      </c>
      <c r="AF1182" s="2">
        <v>15</v>
      </c>
      <c r="AG1182" s="2">
        <v>10</v>
      </c>
      <c r="AH1182" s="2">
        <v>10</v>
      </c>
      <c r="AI1182" s="2">
        <v>2</v>
      </c>
      <c r="AJ1182" s="19">
        <v>628.31853071795865</v>
      </c>
      <c r="AK1182" s="19">
        <f t="shared" si="222"/>
        <v>6.2831853071795868E-2</v>
      </c>
      <c r="AL1182" s="19">
        <v>439.82297150257102</v>
      </c>
      <c r="AM1182" s="19">
        <f t="shared" si="223"/>
        <v>4.3982297150257102E-2</v>
      </c>
      <c r="AN1182" s="19">
        <f t="shared" si="224"/>
        <v>1.8849555921538766E-2</v>
      </c>
      <c r="AP1182" s="24">
        <v>14.08</v>
      </c>
      <c r="AQ1182" s="24">
        <f t="shared" si="225"/>
        <v>0.61927074387561998</v>
      </c>
      <c r="AR1182" s="24"/>
      <c r="AS1182" s="24">
        <v>9.0675767918088734</v>
      </c>
      <c r="AT1182" s="24">
        <f t="shared" si="226"/>
        <v>0.17091979581004843</v>
      </c>
      <c r="AU1182" s="24"/>
      <c r="AV1182" s="25">
        <f t="shared" si="227"/>
        <v>0.44835094806557152</v>
      </c>
    </row>
    <row r="1183" spans="1:48" x14ac:dyDescent="0.3">
      <c r="A1183" s="2" t="s">
        <v>6</v>
      </c>
      <c r="B1183" s="2">
        <v>9</v>
      </c>
      <c r="C1183" s="5">
        <v>39873</v>
      </c>
      <c r="D1183" s="2">
        <v>27</v>
      </c>
      <c r="E1183" s="2" t="s">
        <v>9</v>
      </c>
      <c r="F1183" s="6" t="s">
        <v>53</v>
      </c>
      <c r="G1183" s="2">
        <v>100</v>
      </c>
      <c r="H1183" s="2">
        <v>5</v>
      </c>
      <c r="I1183" s="2">
        <v>15</v>
      </c>
      <c r="J1183" s="2">
        <v>6.25</v>
      </c>
      <c r="K1183" s="2">
        <v>2</v>
      </c>
      <c r="L1183" s="19">
        <v>245.43692606170259</v>
      </c>
      <c r="M1183" s="19">
        <f t="shared" si="216"/>
        <v>2.4543692606170259E-2</v>
      </c>
      <c r="N1183" s="19">
        <v>245.43692606170259</v>
      </c>
      <c r="O1183" s="19">
        <f t="shared" si="217"/>
        <v>2.4543692606170259E-2</v>
      </c>
      <c r="P1183" s="19">
        <f t="shared" si="218"/>
        <v>0</v>
      </c>
      <c r="R1183" s="24">
        <v>6.51</v>
      </c>
      <c r="S1183" s="24">
        <f t="shared" si="219"/>
        <v>0.15977943886616838</v>
      </c>
      <c r="U1183" s="24">
        <v>8.2509316770186327</v>
      </c>
      <c r="V1183" s="24">
        <f t="shared" si="220"/>
        <v>0</v>
      </c>
      <c r="X1183" s="25">
        <f t="shared" si="221"/>
        <v>0.15977943886616838</v>
      </c>
      <c r="AA1183" s="5">
        <v>39873</v>
      </c>
      <c r="AB1183" s="2">
        <v>27</v>
      </c>
      <c r="AC1183" s="2" t="s">
        <v>9</v>
      </c>
      <c r="AD1183" s="6" t="s">
        <v>53</v>
      </c>
      <c r="AE1183" s="2">
        <v>100</v>
      </c>
      <c r="AF1183" s="2">
        <v>5</v>
      </c>
      <c r="AG1183" s="2">
        <v>15</v>
      </c>
      <c r="AH1183" s="2">
        <v>6.25</v>
      </c>
      <c r="AI1183" s="2">
        <v>2</v>
      </c>
      <c r="AJ1183" s="19">
        <v>245.43692606170259</v>
      </c>
      <c r="AK1183" s="19">
        <f t="shared" si="222"/>
        <v>2.4543692606170259E-2</v>
      </c>
      <c r="AL1183" s="19">
        <v>245.43692606170259</v>
      </c>
      <c r="AM1183" s="19">
        <f t="shared" si="223"/>
        <v>2.4543692606170259E-2</v>
      </c>
      <c r="AN1183" s="19">
        <f t="shared" si="224"/>
        <v>0</v>
      </c>
      <c r="AP1183" s="24">
        <v>6.51</v>
      </c>
      <c r="AQ1183" s="24">
        <f t="shared" si="225"/>
        <v>0.15977943886616838</v>
      </c>
      <c r="AR1183" s="24"/>
      <c r="AS1183" s="24">
        <v>8.2509316770186327</v>
      </c>
      <c r="AT1183" s="24">
        <f t="shared" si="226"/>
        <v>0</v>
      </c>
      <c r="AU1183" s="24"/>
      <c r="AV1183" s="25">
        <f t="shared" si="227"/>
        <v>0.15977943886616838</v>
      </c>
    </row>
    <row r="1184" spans="1:48" x14ac:dyDescent="0.3">
      <c r="A1184" s="2" t="s">
        <v>6</v>
      </c>
      <c r="B1184" s="2">
        <v>9</v>
      </c>
      <c r="C1184" s="5">
        <v>39873</v>
      </c>
      <c r="D1184" s="2">
        <v>27</v>
      </c>
      <c r="E1184" s="2" t="s">
        <v>9</v>
      </c>
      <c r="F1184" s="6" t="s">
        <v>44</v>
      </c>
      <c r="G1184" s="2">
        <v>90</v>
      </c>
      <c r="H1184" s="2">
        <v>10</v>
      </c>
      <c r="I1184" s="2">
        <v>20</v>
      </c>
      <c r="J1184" s="2">
        <v>10</v>
      </c>
      <c r="K1184" s="2">
        <v>2</v>
      </c>
      <c r="L1184" s="19">
        <v>628.31853071795865</v>
      </c>
      <c r="M1184" s="19">
        <f t="shared" si="216"/>
        <v>6.2831853071795868E-2</v>
      </c>
      <c r="N1184" s="19">
        <v>565.48667764616278</v>
      </c>
      <c r="O1184" s="19">
        <f t="shared" si="217"/>
        <v>5.6548667764616277E-2</v>
      </c>
      <c r="P1184" s="19">
        <f t="shared" si="218"/>
        <v>6.283185307179591E-3</v>
      </c>
      <c r="R1184" s="24">
        <v>14.08</v>
      </c>
      <c r="S1184" s="24">
        <f t="shared" si="219"/>
        <v>0.79620524212579713</v>
      </c>
      <c r="U1184" s="24">
        <v>9.0675767918088734</v>
      </c>
      <c r="V1184" s="24">
        <f t="shared" si="220"/>
        <v>5.6973265270016164E-2</v>
      </c>
      <c r="X1184" s="25">
        <f t="shared" si="221"/>
        <v>0.73923197685578101</v>
      </c>
      <c r="AA1184" s="5">
        <v>39873</v>
      </c>
      <c r="AB1184" s="2">
        <v>27</v>
      </c>
      <c r="AC1184" s="2" t="s">
        <v>9</v>
      </c>
      <c r="AD1184" s="6" t="s">
        <v>44</v>
      </c>
      <c r="AE1184" s="2">
        <v>90</v>
      </c>
      <c r="AF1184" s="2">
        <v>10</v>
      </c>
      <c r="AG1184" s="2">
        <v>20</v>
      </c>
      <c r="AH1184" s="2">
        <v>10</v>
      </c>
      <c r="AI1184" s="2">
        <v>2</v>
      </c>
      <c r="AJ1184" s="19">
        <v>628.31853071795865</v>
      </c>
      <c r="AK1184" s="19">
        <f t="shared" si="222"/>
        <v>6.2831853071795868E-2</v>
      </c>
      <c r="AL1184" s="19">
        <v>565.48667764616278</v>
      </c>
      <c r="AM1184" s="19">
        <f t="shared" si="223"/>
        <v>5.6548667764616277E-2</v>
      </c>
      <c r="AN1184" s="19">
        <f t="shared" si="224"/>
        <v>6.283185307179591E-3</v>
      </c>
      <c r="AP1184" s="24">
        <v>14.08</v>
      </c>
      <c r="AQ1184" s="24">
        <f t="shared" si="225"/>
        <v>0.79620524212579713</v>
      </c>
      <c r="AR1184" s="24"/>
      <c r="AS1184" s="24">
        <v>9.0675767918088734</v>
      </c>
      <c r="AT1184" s="24">
        <f t="shared" si="226"/>
        <v>5.6973265270016164E-2</v>
      </c>
      <c r="AU1184" s="24"/>
      <c r="AV1184" s="25">
        <f t="shared" si="227"/>
        <v>0.73923197685578101</v>
      </c>
    </row>
    <row r="1185" spans="1:48" x14ac:dyDescent="0.3">
      <c r="A1185" s="2" t="s">
        <v>6</v>
      </c>
      <c r="B1185" s="2">
        <v>9</v>
      </c>
      <c r="C1185" s="5">
        <v>39873</v>
      </c>
      <c r="D1185" s="2">
        <v>27</v>
      </c>
      <c r="E1185" s="2" t="s">
        <v>9</v>
      </c>
      <c r="F1185" s="6" t="s">
        <v>44</v>
      </c>
      <c r="G1185" s="2">
        <v>100</v>
      </c>
      <c r="H1185" s="2">
        <v>2</v>
      </c>
      <c r="I1185" s="2">
        <v>11</v>
      </c>
      <c r="J1185" s="2">
        <v>3.75</v>
      </c>
      <c r="K1185" s="2">
        <v>2</v>
      </c>
      <c r="L1185" s="19">
        <v>88.35729338221293</v>
      </c>
      <c r="M1185" s="19">
        <f t="shared" si="216"/>
        <v>8.8357293382212935E-3</v>
      </c>
      <c r="N1185" s="19">
        <v>88.35729338221293</v>
      </c>
      <c r="O1185" s="19">
        <f t="shared" si="217"/>
        <v>8.8357293382212935E-3</v>
      </c>
      <c r="P1185" s="19">
        <f t="shared" si="218"/>
        <v>0</v>
      </c>
      <c r="R1185" s="24">
        <v>14.08</v>
      </c>
      <c r="S1185" s="24">
        <f t="shared" si="219"/>
        <v>0.12440706908215582</v>
      </c>
      <c r="U1185" s="24">
        <v>9.0675767918088734</v>
      </c>
      <c r="V1185" s="24">
        <f t="shared" si="220"/>
        <v>0</v>
      </c>
      <c r="X1185" s="25">
        <f t="shared" si="221"/>
        <v>0.12440706908215582</v>
      </c>
      <c r="AA1185" s="5">
        <v>39873</v>
      </c>
      <c r="AB1185" s="2">
        <v>27</v>
      </c>
      <c r="AC1185" s="2" t="s">
        <v>9</v>
      </c>
      <c r="AD1185" s="6" t="s">
        <v>44</v>
      </c>
      <c r="AE1185" s="2">
        <v>100</v>
      </c>
      <c r="AF1185" s="2">
        <v>2</v>
      </c>
      <c r="AG1185" s="2">
        <v>11</v>
      </c>
      <c r="AH1185" s="2">
        <v>3.75</v>
      </c>
      <c r="AI1185" s="2">
        <v>2</v>
      </c>
      <c r="AJ1185" s="19">
        <v>88.35729338221293</v>
      </c>
      <c r="AK1185" s="19">
        <f t="shared" si="222"/>
        <v>8.8357293382212935E-3</v>
      </c>
      <c r="AL1185" s="19">
        <v>88.35729338221293</v>
      </c>
      <c r="AM1185" s="19">
        <f t="shared" si="223"/>
        <v>8.8357293382212935E-3</v>
      </c>
      <c r="AN1185" s="19">
        <f t="shared" si="224"/>
        <v>0</v>
      </c>
      <c r="AP1185" s="24">
        <v>14.08</v>
      </c>
      <c r="AQ1185" s="24">
        <f t="shared" si="225"/>
        <v>0.12440706908215582</v>
      </c>
      <c r="AR1185" s="24"/>
      <c r="AS1185" s="24">
        <v>9.0675767918088734</v>
      </c>
      <c r="AT1185" s="24">
        <f t="shared" si="226"/>
        <v>0</v>
      </c>
      <c r="AU1185" s="24"/>
      <c r="AV1185" s="25">
        <f t="shared" si="227"/>
        <v>0.12440706908215582</v>
      </c>
    </row>
    <row r="1186" spans="1:48" x14ac:dyDescent="0.3">
      <c r="A1186" s="2" t="s">
        <v>6</v>
      </c>
      <c r="B1186" s="2">
        <v>9</v>
      </c>
      <c r="C1186" s="5">
        <v>39873</v>
      </c>
      <c r="D1186" s="2">
        <v>27</v>
      </c>
      <c r="E1186" s="2" t="s">
        <v>9</v>
      </c>
      <c r="F1186" s="6" t="s">
        <v>53</v>
      </c>
      <c r="G1186" s="2">
        <v>90</v>
      </c>
      <c r="H1186" s="2">
        <v>35</v>
      </c>
      <c r="I1186" s="2">
        <v>50</v>
      </c>
      <c r="J1186" s="2">
        <v>30</v>
      </c>
      <c r="K1186" s="2">
        <v>2</v>
      </c>
      <c r="L1186" s="19">
        <v>5654.8667764616275</v>
      </c>
      <c r="M1186" s="19">
        <f t="shared" si="216"/>
        <v>0.56548667764616278</v>
      </c>
      <c r="N1186" s="19">
        <v>5089.3800988154653</v>
      </c>
      <c r="O1186" s="19">
        <f t="shared" si="217"/>
        <v>0.50893800988154658</v>
      </c>
      <c r="P1186" s="19">
        <f t="shared" si="218"/>
        <v>5.6548667764616201E-2</v>
      </c>
      <c r="R1186" s="24">
        <v>6.51</v>
      </c>
      <c r="S1186" s="24">
        <f t="shared" si="219"/>
        <v>3.3131864443288683</v>
      </c>
      <c r="U1186" s="24">
        <v>8.2509316770186327</v>
      </c>
      <c r="V1186" s="24">
        <f t="shared" si="220"/>
        <v>0.46657919415227422</v>
      </c>
      <c r="X1186" s="25">
        <f t="shared" si="221"/>
        <v>2.8466072501765942</v>
      </c>
      <c r="AA1186" s="5">
        <v>39873</v>
      </c>
      <c r="AB1186" s="2">
        <v>27</v>
      </c>
      <c r="AC1186" s="2" t="s">
        <v>9</v>
      </c>
      <c r="AD1186" s="6" t="s">
        <v>53</v>
      </c>
      <c r="AE1186" s="2">
        <v>90</v>
      </c>
      <c r="AF1186" s="2">
        <v>35</v>
      </c>
      <c r="AG1186" s="2">
        <v>50</v>
      </c>
      <c r="AH1186" s="2">
        <v>30</v>
      </c>
      <c r="AI1186" s="2">
        <v>2</v>
      </c>
      <c r="AJ1186" s="19">
        <v>5654.8667764616275</v>
      </c>
      <c r="AK1186" s="19">
        <f t="shared" si="222"/>
        <v>0.56548667764616278</v>
      </c>
      <c r="AL1186" s="19">
        <v>5089.3800988154653</v>
      </c>
      <c r="AM1186" s="19">
        <f t="shared" si="223"/>
        <v>0.50893800988154658</v>
      </c>
      <c r="AN1186" s="19">
        <f t="shared" si="224"/>
        <v>5.6548667764616201E-2</v>
      </c>
      <c r="AP1186" s="24">
        <v>6.51</v>
      </c>
      <c r="AQ1186" s="24">
        <f t="shared" si="225"/>
        <v>3.3131864443288683</v>
      </c>
      <c r="AR1186" s="24"/>
      <c r="AS1186" s="24">
        <v>8.2509316770186327</v>
      </c>
      <c r="AT1186" s="24">
        <f t="shared" si="226"/>
        <v>0.46657919415227422</v>
      </c>
      <c r="AU1186" s="24"/>
      <c r="AV1186" s="25">
        <f t="shared" si="227"/>
        <v>2.8466072501765942</v>
      </c>
    </row>
    <row r="1187" spans="1:48" x14ac:dyDescent="0.3">
      <c r="A1187" s="2" t="s">
        <v>6</v>
      </c>
      <c r="B1187" s="2">
        <v>9</v>
      </c>
      <c r="C1187" s="5">
        <v>39873</v>
      </c>
      <c r="D1187" s="2">
        <v>27</v>
      </c>
      <c r="E1187" s="2" t="s">
        <v>9</v>
      </c>
      <c r="F1187" s="6" t="s">
        <v>53</v>
      </c>
      <c r="G1187" s="2">
        <v>30</v>
      </c>
      <c r="H1187" s="2">
        <v>27</v>
      </c>
      <c r="I1187" s="2">
        <v>35</v>
      </c>
      <c r="J1187" s="2">
        <v>22.25</v>
      </c>
      <c r="K1187" s="2">
        <v>2</v>
      </c>
      <c r="L1187" s="19">
        <v>3110.5694261355939</v>
      </c>
      <c r="M1187" s="19">
        <f t="shared" si="216"/>
        <v>0.31105694261355937</v>
      </c>
      <c r="N1187" s="19">
        <v>933.17082784067816</v>
      </c>
      <c r="O1187" s="19">
        <f t="shared" si="217"/>
        <v>9.331708278406782E-2</v>
      </c>
      <c r="P1187" s="19">
        <f t="shared" si="218"/>
        <v>0.21773985982949157</v>
      </c>
      <c r="R1187" s="24">
        <v>6.51</v>
      </c>
      <c r="S1187" s="24">
        <f t="shared" si="219"/>
        <v>0.60749420892428152</v>
      </c>
      <c r="U1187" s="24">
        <v>8.2509316770186327</v>
      </c>
      <c r="V1187" s="24">
        <f t="shared" si="220"/>
        <v>1.7965567068167489</v>
      </c>
      <c r="X1187" s="25">
        <f t="shared" si="221"/>
        <v>-1.1890624978924675</v>
      </c>
      <c r="AA1187" s="5">
        <v>39873</v>
      </c>
      <c r="AB1187" s="2">
        <v>27</v>
      </c>
      <c r="AC1187" s="2" t="s">
        <v>9</v>
      </c>
      <c r="AD1187" s="6" t="s">
        <v>53</v>
      </c>
      <c r="AE1187" s="2">
        <v>30</v>
      </c>
      <c r="AF1187" s="2">
        <v>27</v>
      </c>
      <c r="AG1187" s="2">
        <v>35</v>
      </c>
      <c r="AH1187" s="2">
        <v>22.25</v>
      </c>
      <c r="AI1187" s="2">
        <v>2</v>
      </c>
      <c r="AJ1187" s="19">
        <v>3110.5694261355939</v>
      </c>
      <c r="AK1187" s="19">
        <f t="shared" si="222"/>
        <v>0.31105694261355937</v>
      </c>
      <c r="AL1187" s="19">
        <v>933.17082784067816</v>
      </c>
      <c r="AM1187" s="19">
        <f t="shared" si="223"/>
        <v>9.331708278406782E-2</v>
      </c>
      <c r="AN1187" s="19">
        <f t="shared" si="224"/>
        <v>0.21773985982949157</v>
      </c>
      <c r="AP1187" s="24">
        <v>6.51</v>
      </c>
      <c r="AQ1187" s="24">
        <f t="shared" si="225"/>
        <v>0.60749420892428152</v>
      </c>
      <c r="AR1187" s="24"/>
      <c r="AS1187" s="24">
        <v>8.2509316770186327</v>
      </c>
      <c r="AT1187" s="24">
        <f t="shared" si="226"/>
        <v>1.7965567068167489</v>
      </c>
      <c r="AU1187" s="24"/>
      <c r="AV1187" s="25">
        <f t="shared" si="227"/>
        <v>-1.1890624978924675</v>
      </c>
    </row>
    <row r="1188" spans="1:48" x14ac:dyDescent="0.3">
      <c r="A1188" s="2" t="s">
        <v>6</v>
      </c>
      <c r="B1188" s="2">
        <v>9</v>
      </c>
      <c r="C1188" s="5">
        <v>39873</v>
      </c>
      <c r="D1188" s="2">
        <v>27</v>
      </c>
      <c r="E1188" s="2" t="s">
        <v>9</v>
      </c>
      <c r="F1188" s="6" t="s">
        <v>44</v>
      </c>
      <c r="G1188" s="2">
        <v>100</v>
      </c>
      <c r="H1188" s="2">
        <v>2</v>
      </c>
      <c r="I1188" s="2">
        <v>22</v>
      </c>
      <c r="J1188" s="2">
        <v>6.5</v>
      </c>
      <c r="K1188" s="2">
        <v>2</v>
      </c>
      <c r="L1188" s="19">
        <v>265.46457922833753</v>
      </c>
      <c r="M1188" s="19">
        <f t="shared" si="216"/>
        <v>2.6546457922833753E-2</v>
      </c>
      <c r="N1188" s="19">
        <v>265.46457922833753</v>
      </c>
      <c r="O1188" s="19">
        <f t="shared" si="217"/>
        <v>2.6546457922833753E-2</v>
      </c>
      <c r="P1188" s="19">
        <f t="shared" si="218"/>
        <v>0</v>
      </c>
      <c r="R1188" s="24">
        <v>14.08</v>
      </c>
      <c r="S1188" s="24">
        <f t="shared" si="219"/>
        <v>0.37377412755349926</v>
      </c>
      <c r="U1188" s="24">
        <v>9.0675767918088734</v>
      </c>
      <c r="V1188" s="24">
        <f t="shared" si="220"/>
        <v>0</v>
      </c>
      <c r="X1188" s="25">
        <f t="shared" si="221"/>
        <v>0.37377412755349926</v>
      </c>
      <c r="AA1188" s="5">
        <v>39873</v>
      </c>
      <c r="AB1188" s="2">
        <v>27</v>
      </c>
      <c r="AC1188" s="2" t="s">
        <v>9</v>
      </c>
      <c r="AD1188" s="6" t="s">
        <v>44</v>
      </c>
      <c r="AE1188" s="2">
        <v>100</v>
      </c>
      <c r="AF1188" s="2">
        <v>2</v>
      </c>
      <c r="AG1188" s="2">
        <v>22</v>
      </c>
      <c r="AH1188" s="2">
        <v>6.5</v>
      </c>
      <c r="AI1188" s="2">
        <v>2</v>
      </c>
      <c r="AJ1188" s="19">
        <v>265.46457922833753</v>
      </c>
      <c r="AK1188" s="19">
        <f t="shared" si="222"/>
        <v>2.6546457922833753E-2</v>
      </c>
      <c r="AL1188" s="19">
        <v>265.46457922833753</v>
      </c>
      <c r="AM1188" s="19">
        <f t="shared" si="223"/>
        <v>2.6546457922833753E-2</v>
      </c>
      <c r="AN1188" s="19">
        <f t="shared" si="224"/>
        <v>0</v>
      </c>
      <c r="AP1188" s="24">
        <v>14.08</v>
      </c>
      <c r="AQ1188" s="24">
        <f t="shared" si="225"/>
        <v>0.37377412755349926</v>
      </c>
      <c r="AR1188" s="24"/>
      <c r="AS1188" s="24">
        <v>9.0675767918088734</v>
      </c>
      <c r="AT1188" s="24">
        <f t="shared" si="226"/>
        <v>0</v>
      </c>
      <c r="AU1188" s="24"/>
      <c r="AV1188" s="25">
        <f t="shared" si="227"/>
        <v>0.37377412755349926</v>
      </c>
    </row>
    <row r="1189" spans="1:48" x14ac:dyDescent="0.3">
      <c r="A1189" s="2" t="s">
        <v>6</v>
      </c>
      <c r="B1189" s="2">
        <v>9</v>
      </c>
      <c r="C1189" s="5">
        <v>39873</v>
      </c>
      <c r="D1189" s="2">
        <v>27</v>
      </c>
      <c r="E1189" s="2" t="s">
        <v>9</v>
      </c>
      <c r="F1189" s="6" t="s">
        <v>44</v>
      </c>
      <c r="G1189" s="2">
        <v>90</v>
      </c>
      <c r="H1189" s="2">
        <v>2</v>
      </c>
      <c r="I1189" s="2">
        <v>25</v>
      </c>
      <c r="J1189" s="2">
        <v>7.25</v>
      </c>
      <c r="K1189" s="2">
        <v>2</v>
      </c>
      <c r="L1189" s="19">
        <v>330.259927708627</v>
      </c>
      <c r="M1189" s="19">
        <f t="shared" si="216"/>
        <v>3.3025992770862697E-2</v>
      </c>
      <c r="N1189" s="19">
        <v>297.23393493776433</v>
      </c>
      <c r="O1189" s="19">
        <f t="shared" si="217"/>
        <v>2.9723393493776434E-2</v>
      </c>
      <c r="P1189" s="19">
        <f t="shared" si="218"/>
        <v>3.3025992770862635E-3</v>
      </c>
      <c r="R1189" s="24">
        <v>14.08</v>
      </c>
      <c r="S1189" s="24">
        <f t="shared" si="219"/>
        <v>0.41850538039237217</v>
      </c>
      <c r="U1189" s="24">
        <v>9.0675767918088734</v>
      </c>
      <c r="V1189" s="24">
        <f t="shared" si="220"/>
        <v>2.9946572557552165E-2</v>
      </c>
      <c r="X1189" s="25">
        <f t="shared" si="221"/>
        <v>0.38855880783482</v>
      </c>
      <c r="AA1189" s="5">
        <v>39873</v>
      </c>
      <c r="AB1189" s="2">
        <v>27</v>
      </c>
      <c r="AC1189" s="2" t="s">
        <v>9</v>
      </c>
      <c r="AD1189" s="6" t="s">
        <v>44</v>
      </c>
      <c r="AE1189" s="2">
        <v>90</v>
      </c>
      <c r="AF1189" s="2">
        <v>2</v>
      </c>
      <c r="AG1189" s="2">
        <v>25</v>
      </c>
      <c r="AH1189" s="2">
        <v>7.25</v>
      </c>
      <c r="AI1189" s="2">
        <v>2</v>
      </c>
      <c r="AJ1189" s="19">
        <v>330.259927708627</v>
      </c>
      <c r="AK1189" s="19">
        <f t="shared" si="222"/>
        <v>3.3025992770862697E-2</v>
      </c>
      <c r="AL1189" s="19">
        <v>297.23393493776433</v>
      </c>
      <c r="AM1189" s="19">
        <f t="shared" si="223"/>
        <v>2.9723393493776434E-2</v>
      </c>
      <c r="AN1189" s="19">
        <f t="shared" si="224"/>
        <v>3.3025992770862635E-3</v>
      </c>
      <c r="AP1189" s="24">
        <v>14.08</v>
      </c>
      <c r="AQ1189" s="24">
        <f t="shared" si="225"/>
        <v>0.41850538039237217</v>
      </c>
      <c r="AR1189" s="24"/>
      <c r="AS1189" s="24">
        <v>9.0675767918088734</v>
      </c>
      <c r="AT1189" s="24">
        <f t="shared" si="226"/>
        <v>2.9946572557552165E-2</v>
      </c>
      <c r="AU1189" s="24"/>
      <c r="AV1189" s="25">
        <f t="shared" si="227"/>
        <v>0.38855880783482</v>
      </c>
    </row>
    <row r="1190" spans="1:48" x14ac:dyDescent="0.3">
      <c r="A1190" s="2" t="s">
        <v>6</v>
      </c>
      <c r="B1190" s="2">
        <v>9</v>
      </c>
      <c r="C1190" s="5">
        <v>39873</v>
      </c>
      <c r="D1190" s="2">
        <v>27</v>
      </c>
      <c r="E1190" s="2" t="s">
        <v>9</v>
      </c>
      <c r="F1190" s="6" t="s">
        <v>44</v>
      </c>
      <c r="G1190" s="2">
        <v>90</v>
      </c>
      <c r="H1190" s="2">
        <v>10</v>
      </c>
      <c r="I1190" s="2">
        <v>17</v>
      </c>
      <c r="J1190" s="2">
        <v>9.25</v>
      </c>
      <c r="K1190" s="2">
        <v>2</v>
      </c>
      <c r="L1190" s="19">
        <v>537.60504284555338</v>
      </c>
      <c r="M1190" s="19">
        <f t="shared" si="216"/>
        <v>5.3760504284555338E-2</v>
      </c>
      <c r="N1190" s="19">
        <v>483.84453856099805</v>
      </c>
      <c r="O1190" s="19">
        <f t="shared" si="217"/>
        <v>4.8384453856099803E-2</v>
      </c>
      <c r="P1190" s="19">
        <f t="shared" si="218"/>
        <v>5.3760504284555352E-3</v>
      </c>
      <c r="R1190" s="24">
        <v>14.08</v>
      </c>
      <c r="S1190" s="24">
        <f t="shared" si="219"/>
        <v>0.68125311029388524</v>
      </c>
      <c r="U1190" s="24">
        <v>9.0675767918088734</v>
      </c>
      <c r="V1190" s="24">
        <f t="shared" si="220"/>
        <v>4.8747750096657563E-2</v>
      </c>
      <c r="X1190" s="25">
        <f t="shared" si="221"/>
        <v>0.6325053601972277</v>
      </c>
      <c r="AA1190" s="5">
        <v>39873</v>
      </c>
      <c r="AB1190" s="2">
        <v>27</v>
      </c>
      <c r="AC1190" s="2" t="s">
        <v>9</v>
      </c>
      <c r="AD1190" s="6" t="s">
        <v>44</v>
      </c>
      <c r="AE1190" s="2">
        <v>90</v>
      </c>
      <c r="AF1190" s="2">
        <v>10</v>
      </c>
      <c r="AG1190" s="2">
        <v>17</v>
      </c>
      <c r="AH1190" s="2">
        <v>9.25</v>
      </c>
      <c r="AI1190" s="2">
        <v>2</v>
      </c>
      <c r="AJ1190" s="19">
        <v>537.60504284555338</v>
      </c>
      <c r="AK1190" s="19">
        <f t="shared" si="222"/>
        <v>5.3760504284555338E-2</v>
      </c>
      <c r="AL1190" s="19">
        <v>483.84453856099805</v>
      </c>
      <c r="AM1190" s="19">
        <f t="shared" si="223"/>
        <v>4.8384453856099803E-2</v>
      </c>
      <c r="AN1190" s="19">
        <f t="shared" si="224"/>
        <v>5.3760504284555352E-3</v>
      </c>
      <c r="AP1190" s="24">
        <v>14.08</v>
      </c>
      <c r="AQ1190" s="24">
        <f t="shared" si="225"/>
        <v>0.68125311029388524</v>
      </c>
      <c r="AR1190" s="24"/>
      <c r="AS1190" s="24">
        <v>9.0675767918088734</v>
      </c>
      <c r="AT1190" s="24">
        <f t="shared" si="226"/>
        <v>4.8747750096657563E-2</v>
      </c>
      <c r="AU1190" s="24"/>
      <c r="AV1190" s="25">
        <f t="shared" si="227"/>
        <v>0.6325053601972277</v>
      </c>
    </row>
    <row r="1191" spans="1:48" x14ac:dyDescent="0.3">
      <c r="A1191" s="2" t="s">
        <v>6</v>
      </c>
      <c r="B1191" s="2">
        <v>9</v>
      </c>
      <c r="C1191" s="5">
        <v>39873</v>
      </c>
      <c r="D1191" s="2">
        <v>27</v>
      </c>
      <c r="E1191" s="2" t="s">
        <v>9</v>
      </c>
      <c r="F1191" s="6" t="s">
        <v>14</v>
      </c>
      <c r="G1191" s="2">
        <v>0</v>
      </c>
      <c r="H1191" s="2">
        <v>122</v>
      </c>
      <c r="I1191" s="2">
        <v>92</v>
      </c>
      <c r="J1191" s="2">
        <v>84</v>
      </c>
      <c r="K1191" s="2">
        <v>4</v>
      </c>
      <c r="L1191" s="19">
        <v>88668.311054918318</v>
      </c>
      <c r="M1191" s="19">
        <f t="shared" si="216"/>
        <v>8.8668311054918316</v>
      </c>
      <c r="N1191" s="19">
        <v>0</v>
      </c>
      <c r="O1191" s="19">
        <f t="shared" si="217"/>
        <v>0</v>
      </c>
      <c r="P1191" s="19">
        <f t="shared" si="218"/>
        <v>8.8668311054918316</v>
      </c>
      <c r="R1191" s="24">
        <v>14.08</v>
      </c>
      <c r="S1191" s="24">
        <f t="shared" si="219"/>
        <v>0</v>
      </c>
      <c r="U1191" s="24">
        <v>8.2253869969040245</v>
      </c>
      <c r="V1191" s="24">
        <f t="shared" si="220"/>
        <v>72.933117278856642</v>
      </c>
      <c r="X1191" s="25">
        <f t="shared" si="221"/>
        <v>-72.933117278856642</v>
      </c>
      <c r="AA1191" s="5">
        <v>39873</v>
      </c>
      <c r="AB1191" s="2">
        <v>27</v>
      </c>
      <c r="AC1191" s="2" t="s">
        <v>9</v>
      </c>
      <c r="AD1191" s="6" t="s">
        <v>14</v>
      </c>
      <c r="AE1191" s="2">
        <v>0</v>
      </c>
      <c r="AF1191" s="2">
        <v>122</v>
      </c>
      <c r="AG1191" s="2">
        <v>92</v>
      </c>
      <c r="AH1191" s="2">
        <v>84</v>
      </c>
      <c r="AI1191" s="2">
        <v>4</v>
      </c>
      <c r="AJ1191" s="19">
        <v>88668.311054918318</v>
      </c>
      <c r="AK1191" s="19">
        <f t="shared" si="222"/>
        <v>8.8668311054918316</v>
      </c>
      <c r="AL1191" s="19">
        <v>0</v>
      </c>
      <c r="AM1191" s="19">
        <f t="shared" si="223"/>
        <v>0</v>
      </c>
      <c r="AN1191" s="19">
        <f t="shared" si="224"/>
        <v>8.8668311054918316</v>
      </c>
      <c r="AP1191" s="24">
        <v>14.08</v>
      </c>
      <c r="AQ1191" s="24">
        <f t="shared" si="225"/>
        <v>0</v>
      </c>
      <c r="AR1191" s="24"/>
      <c r="AS1191" s="24">
        <v>8.2253869969040245</v>
      </c>
      <c r="AT1191" s="24">
        <f t="shared" si="226"/>
        <v>72.933117278856642</v>
      </c>
      <c r="AU1191" s="24"/>
      <c r="AV1191" s="25">
        <f t="shared" si="227"/>
        <v>-72.933117278856642</v>
      </c>
    </row>
    <row r="1192" spans="1:48" x14ac:dyDescent="0.3">
      <c r="A1192" s="2" t="s">
        <v>6</v>
      </c>
      <c r="B1192" s="2">
        <v>9</v>
      </c>
      <c r="C1192" s="5">
        <v>39873</v>
      </c>
      <c r="D1192" s="2">
        <v>27</v>
      </c>
      <c r="E1192" s="2" t="s">
        <v>9</v>
      </c>
      <c r="F1192" s="6" t="s">
        <v>14</v>
      </c>
      <c r="G1192" s="2">
        <v>0</v>
      </c>
      <c r="H1192" s="2">
        <v>92</v>
      </c>
      <c r="I1192" s="2">
        <v>61</v>
      </c>
      <c r="J1192" s="2">
        <v>61.25</v>
      </c>
      <c r="K1192" s="2">
        <v>4</v>
      </c>
      <c r="L1192" s="19">
        <v>47143.524757931831</v>
      </c>
      <c r="M1192" s="19">
        <f t="shared" si="216"/>
        <v>4.7143524757931834</v>
      </c>
      <c r="N1192" s="19">
        <v>0</v>
      </c>
      <c r="O1192" s="19">
        <f t="shared" si="217"/>
        <v>0</v>
      </c>
      <c r="P1192" s="19">
        <f t="shared" si="218"/>
        <v>4.7143524757931834</v>
      </c>
      <c r="R1192" s="24">
        <v>14.08</v>
      </c>
      <c r="S1192" s="24">
        <f t="shared" si="219"/>
        <v>0</v>
      </c>
      <c r="U1192" s="24">
        <v>8.2253869969040245</v>
      </c>
      <c r="V1192" s="24">
        <f t="shared" si="220"/>
        <v>38.777373553211547</v>
      </c>
      <c r="X1192" s="25">
        <f t="shared" si="221"/>
        <v>-38.777373553211547</v>
      </c>
      <c r="AA1192" s="5">
        <v>39873</v>
      </c>
      <c r="AB1192" s="2">
        <v>27</v>
      </c>
      <c r="AC1192" s="2" t="s">
        <v>9</v>
      </c>
      <c r="AD1192" s="6" t="s">
        <v>14</v>
      </c>
      <c r="AE1192" s="2">
        <v>0</v>
      </c>
      <c r="AF1192" s="2">
        <v>92</v>
      </c>
      <c r="AG1192" s="2">
        <v>61</v>
      </c>
      <c r="AH1192" s="2">
        <v>61.25</v>
      </c>
      <c r="AI1192" s="2">
        <v>4</v>
      </c>
      <c r="AJ1192" s="19">
        <v>47143.524757931831</v>
      </c>
      <c r="AK1192" s="19">
        <f t="shared" si="222"/>
        <v>4.7143524757931834</v>
      </c>
      <c r="AL1192" s="19">
        <v>0</v>
      </c>
      <c r="AM1192" s="19">
        <f t="shared" si="223"/>
        <v>0</v>
      </c>
      <c r="AN1192" s="19">
        <f t="shared" si="224"/>
        <v>4.7143524757931834</v>
      </c>
      <c r="AP1192" s="24">
        <v>14.08</v>
      </c>
      <c r="AQ1192" s="24">
        <f t="shared" si="225"/>
        <v>0</v>
      </c>
      <c r="AR1192" s="24"/>
      <c r="AS1192" s="24">
        <v>8.2253869969040245</v>
      </c>
      <c r="AT1192" s="24">
        <f t="shared" si="226"/>
        <v>38.777373553211547</v>
      </c>
      <c r="AU1192" s="24"/>
      <c r="AV1192" s="25">
        <f t="shared" si="227"/>
        <v>-38.777373553211547</v>
      </c>
    </row>
    <row r="1193" spans="1:48" x14ac:dyDescent="0.3">
      <c r="A1193" s="2" t="s">
        <v>6</v>
      </c>
      <c r="B1193" s="2">
        <v>25</v>
      </c>
      <c r="C1193" s="5">
        <v>39873</v>
      </c>
      <c r="D1193" s="2">
        <v>28</v>
      </c>
      <c r="E1193" s="2" t="s">
        <v>9</v>
      </c>
      <c r="F1193" s="6" t="s">
        <v>53</v>
      </c>
      <c r="G1193" s="2">
        <v>80</v>
      </c>
      <c r="H1193" s="2">
        <v>10</v>
      </c>
      <c r="I1193" s="2">
        <v>20</v>
      </c>
      <c r="J1193" s="2">
        <v>10</v>
      </c>
      <c r="K1193" s="2">
        <v>2</v>
      </c>
      <c r="L1193" s="19">
        <v>628.31853071795865</v>
      </c>
      <c r="M1193" s="19">
        <f t="shared" si="216"/>
        <v>6.2831853071795868E-2</v>
      </c>
      <c r="N1193" s="19">
        <v>502.65482457436696</v>
      </c>
      <c r="O1193" s="19">
        <f t="shared" si="217"/>
        <v>5.0265482457436693E-2</v>
      </c>
      <c r="P1193" s="19">
        <f t="shared" si="218"/>
        <v>1.2566370614359175E-2</v>
      </c>
      <c r="R1193" s="24">
        <v>6.51</v>
      </c>
      <c r="S1193" s="24">
        <f t="shared" si="219"/>
        <v>0.32722829079791288</v>
      </c>
      <c r="U1193" s="24">
        <v>8.2509316770186327</v>
      </c>
      <c r="V1193" s="24">
        <f t="shared" si="220"/>
        <v>0.10368426536717221</v>
      </c>
      <c r="X1193" s="25">
        <f t="shared" si="221"/>
        <v>0.22354402543074067</v>
      </c>
      <c r="AA1193" s="5">
        <v>39873</v>
      </c>
      <c r="AB1193" s="2">
        <v>28</v>
      </c>
      <c r="AC1193" s="2" t="s">
        <v>9</v>
      </c>
      <c r="AD1193" s="6" t="s">
        <v>53</v>
      </c>
      <c r="AE1193" s="2">
        <v>80</v>
      </c>
      <c r="AF1193" s="2">
        <v>10</v>
      </c>
      <c r="AG1193" s="2">
        <v>20</v>
      </c>
      <c r="AH1193" s="2">
        <v>10</v>
      </c>
      <c r="AI1193" s="2">
        <v>2</v>
      </c>
      <c r="AJ1193" s="19">
        <v>628.31853071795865</v>
      </c>
      <c r="AK1193" s="19">
        <f t="shared" si="222"/>
        <v>6.2831853071795868E-2</v>
      </c>
      <c r="AL1193" s="19">
        <v>502.65482457436696</v>
      </c>
      <c r="AM1193" s="19">
        <f t="shared" si="223"/>
        <v>5.0265482457436693E-2</v>
      </c>
      <c r="AN1193" s="19">
        <f t="shared" si="224"/>
        <v>1.2566370614359175E-2</v>
      </c>
      <c r="AP1193" s="24">
        <v>6.51</v>
      </c>
      <c r="AQ1193" s="24">
        <f t="shared" si="225"/>
        <v>0.32722829079791288</v>
      </c>
      <c r="AR1193" s="24"/>
      <c r="AS1193" s="24">
        <v>8.2509316770186327</v>
      </c>
      <c r="AT1193" s="24">
        <f t="shared" si="226"/>
        <v>0.10368426536717221</v>
      </c>
      <c r="AU1193" s="24"/>
      <c r="AV1193" s="25">
        <f t="shared" si="227"/>
        <v>0.22354402543074067</v>
      </c>
    </row>
    <row r="1194" spans="1:48" x14ac:dyDescent="0.3">
      <c r="A1194" s="2" t="s">
        <v>6</v>
      </c>
      <c r="B1194" s="2">
        <v>25</v>
      </c>
      <c r="C1194" s="5">
        <v>39873</v>
      </c>
      <c r="D1194" s="2">
        <v>28</v>
      </c>
      <c r="E1194" s="2" t="s">
        <v>9</v>
      </c>
      <c r="F1194" s="6" t="s">
        <v>16</v>
      </c>
      <c r="G1194" s="2">
        <v>100</v>
      </c>
      <c r="H1194" s="2">
        <v>10</v>
      </c>
      <c r="I1194" s="2">
        <v>10</v>
      </c>
      <c r="J1194" s="2">
        <v>7.5</v>
      </c>
      <c r="K1194" s="2">
        <v>1</v>
      </c>
      <c r="L1194" s="19">
        <v>176.71458676442586</v>
      </c>
      <c r="M1194" s="19">
        <f t="shared" si="216"/>
        <v>1.7671458676442587E-2</v>
      </c>
      <c r="N1194" s="19">
        <v>176.71458676442586</v>
      </c>
      <c r="O1194" s="19">
        <f t="shared" si="217"/>
        <v>1.7671458676442587E-2</v>
      </c>
      <c r="P1194" s="19">
        <f t="shared" si="218"/>
        <v>0</v>
      </c>
      <c r="R1194" s="24">
        <v>14.08</v>
      </c>
      <c r="S1194" s="24">
        <f t="shared" si="219"/>
        <v>0.24881413816431164</v>
      </c>
      <c r="U1194" s="24">
        <v>6.8298200514138809</v>
      </c>
      <c r="V1194" s="24">
        <f t="shared" si="220"/>
        <v>0</v>
      </c>
      <c r="X1194" s="25">
        <f t="shared" si="221"/>
        <v>0.24881413816431164</v>
      </c>
      <c r="AA1194" s="5">
        <v>39873</v>
      </c>
      <c r="AB1194" s="2">
        <v>28</v>
      </c>
      <c r="AC1194" s="2" t="s">
        <v>9</v>
      </c>
      <c r="AD1194" s="6" t="s">
        <v>16</v>
      </c>
      <c r="AE1194" s="2">
        <v>100</v>
      </c>
      <c r="AF1194" s="2">
        <v>10</v>
      </c>
      <c r="AG1194" s="2">
        <v>10</v>
      </c>
      <c r="AH1194" s="2">
        <v>7.5</v>
      </c>
      <c r="AI1194" s="2">
        <v>1</v>
      </c>
      <c r="AJ1194" s="19">
        <v>176.71458676442586</v>
      </c>
      <c r="AK1194" s="19">
        <f t="shared" si="222"/>
        <v>1.7671458676442587E-2</v>
      </c>
      <c r="AL1194" s="19">
        <v>176.71458676442586</v>
      </c>
      <c r="AM1194" s="19">
        <f t="shared" si="223"/>
        <v>1.7671458676442587E-2</v>
      </c>
      <c r="AN1194" s="19">
        <f t="shared" si="224"/>
        <v>0</v>
      </c>
      <c r="AP1194" s="24">
        <v>14.08</v>
      </c>
      <c r="AQ1194" s="24">
        <f t="shared" si="225"/>
        <v>0.24881413816431164</v>
      </c>
      <c r="AR1194" s="24"/>
      <c r="AS1194" s="24">
        <v>6.8298200514138809</v>
      </c>
      <c r="AT1194" s="24">
        <f t="shared" si="226"/>
        <v>0</v>
      </c>
      <c r="AU1194" s="24"/>
      <c r="AV1194" s="25">
        <f t="shared" si="227"/>
        <v>0.24881413816431164</v>
      </c>
    </row>
    <row r="1195" spans="1:48" x14ac:dyDescent="0.3">
      <c r="A1195" s="2" t="s">
        <v>6</v>
      </c>
      <c r="B1195" s="2">
        <v>25</v>
      </c>
      <c r="C1195" s="5">
        <v>39873</v>
      </c>
      <c r="D1195" s="2">
        <v>28</v>
      </c>
      <c r="E1195" s="2" t="s">
        <v>9</v>
      </c>
      <c r="F1195" s="6" t="s">
        <v>47</v>
      </c>
      <c r="G1195" s="2">
        <v>90</v>
      </c>
      <c r="H1195" s="2">
        <v>15</v>
      </c>
      <c r="I1195" s="2">
        <v>25</v>
      </c>
      <c r="J1195" s="2">
        <v>13.75</v>
      </c>
      <c r="K1195" s="2">
        <v>3</v>
      </c>
      <c r="L1195" s="19">
        <v>1781.8720832079607</v>
      </c>
      <c r="M1195" s="19">
        <f t="shared" si="216"/>
        <v>0.17818720832079607</v>
      </c>
      <c r="N1195" s="19">
        <v>1603.6848748871646</v>
      </c>
      <c r="O1195" s="19">
        <f t="shared" si="217"/>
        <v>0.16036848748871646</v>
      </c>
      <c r="P1195" s="19">
        <f t="shared" si="218"/>
        <v>1.781872083207961E-2</v>
      </c>
      <c r="R1195" s="24">
        <v>14.08</v>
      </c>
      <c r="S1195" s="24">
        <f t="shared" si="219"/>
        <v>2.2579883038411279</v>
      </c>
      <c r="U1195" s="24">
        <v>11.257627118644068</v>
      </c>
      <c r="V1195" s="24">
        <f t="shared" si="220"/>
        <v>0.20059651485876742</v>
      </c>
      <c r="X1195" s="25">
        <f t="shared" si="221"/>
        <v>2.0573917889823603</v>
      </c>
      <c r="AA1195" s="5">
        <v>39873</v>
      </c>
      <c r="AB1195" s="2">
        <v>28</v>
      </c>
      <c r="AC1195" s="2" t="s">
        <v>9</v>
      </c>
      <c r="AD1195" s="6" t="s">
        <v>47</v>
      </c>
      <c r="AE1195" s="2">
        <v>90</v>
      </c>
      <c r="AF1195" s="2">
        <v>15</v>
      </c>
      <c r="AG1195" s="2">
        <v>25</v>
      </c>
      <c r="AH1195" s="2">
        <v>13.75</v>
      </c>
      <c r="AI1195" s="2">
        <v>3</v>
      </c>
      <c r="AJ1195" s="19">
        <v>1781.8720832079607</v>
      </c>
      <c r="AK1195" s="19">
        <f t="shared" si="222"/>
        <v>0.17818720832079607</v>
      </c>
      <c r="AL1195" s="19">
        <v>1603.6848748871646</v>
      </c>
      <c r="AM1195" s="19">
        <f t="shared" si="223"/>
        <v>0.16036848748871646</v>
      </c>
      <c r="AN1195" s="19">
        <f t="shared" si="224"/>
        <v>1.781872083207961E-2</v>
      </c>
      <c r="AP1195" s="24">
        <v>14.08</v>
      </c>
      <c r="AQ1195" s="24">
        <f t="shared" si="225"/>
        <v>2.2579883038411279</v>
      </c>
      <c r="AR1195" s="24"/>
      <c r="AS1195" s="24">
        <v>11.257627118644068</v>
      </c>
      <c r="AT1195" s="24">
        <f t="shared" si="226"/>
        <v>0.20059651485876742</v>
      </c>
      <c r="AU1195" s="24"/>
      <c r="AV1195" s="25">
        <f t="shared" si="227"/>
        <v>2.0573917889823603</v>
      </c>
    </row>
    <row r="1196" spans="1:48" x14ac:dyDescent="0.3">
      <c r="A1196" s="2" t="s">
        <v>6</v>
      </c>
      <c r="B1196" s="2">
        <v>25</v>
      </c>
      <c r="C1196" s="5">
        <v>39873</v>
      </c>
      <c r="D1196" s="2">
        <v>28</v>
      </c>
      <c r="E1196" s="2" t="s">
        <v>9</v>
      </c>
      <c r="F1196" s="6" t="s">
        <v>41</v>
      </c>
      <c r="G1196" s="2">
        <v>25</v>
      </c>
      <c r="H1196" s="2">
        <v>30</v>
      </c>
      <c r="I1196" s="2">
        <v>43</v>
      </c>
      <c r="J1196" s="2">
        <v>25.75</v>
      </c>
      <c r="K1196" s="2">
        <v>3</v>
      </c>
      <c r="L1196" s="19">
        <v>6249.2168366126461</v>
      </c>
      <c r="M1196" s="19">
        <f t="shared" si="216"/>
        <v>0.62492168366126466</v>
      </c>
      <c r="N1196" s="19">
        <v>1562.3042091531615</v>
      </c>
      <c r="O1196" s="19">
        <f t="shared" si="217"/>
        <v>0.15623042091531616</v>
      </c>
      <c r="P1196" s="19">
        <f t="shared" si="218"/>
        <v>0.46869126274594852</v>
      </c>
      <c r="R1196" s="24">
        <v>14.08</v>
      </c>
      <c r="S1196" s="24">
        <f t="shared" si="219"/>
        <v>2.1997243264876518</v>
      </c>
      <c r="U1196" s="24">
        <v>8.1999999999999993</v>
      </c>
      <c r="V1196" s="24">
        <f t="shared" si="220"/>
        <v>3.8432683545167774</v>
      </c>
      <c r="X1196" s="25">
        <f t="shared" si="221"/>
        <v>-1.6435440280291256</v>
      </c>
      <c r="AA1196" s="5">
        <v>39873</v>
      </c>
      <c r="AB1196" s="2">
        <v>28</v>
      </c>
      <c r="AC1196" s="2" t="s">
        <v>9</v>
      </c>
      <c r="AD1196" s="6" t="s">
        <v>41</v>
      </c>
      <c r="AE1196" s="2">
        <v>25</v>
      </c>
      <c r="AF1196" s="2">
        <v>30</v>
      </c>
      <c r="AG1196" s="2">
        <v>43</v>
      </c>
      <c r="AH1196" s="2">
        <v>25.75</v>
      </c>
      <c r="AI1196" s="2">
        <v>3</v>
      </c>
      <c r="AJ1196" s="19">
        <v>6249.2168366126461</v>
      </c>
      <c r="AK1196" s="19">
        <f t="shared" si="222"/>
        <v>0.62492168366126466</v>
      </c>
      <c r="AL1196" s="19">
        <v>1562.3042091531615</v>
      </c>
      <c r="AM1196" s="19">
        <f t="shared" si="223"/>
        <v>0.15623042091531616</v>
      </c>
      <c r="AN1196" s="19">
        <f t="shared" si="224"/>
        <v>0.46869126274594852</v>
      </c>
      <c r="AP1196" s="24">
        <v>14.08</v>
      </c>
      <c r="AQ1196" s="24">
        <f t="shared" si="225"/>
        <v>2.1997243264876518</v>
      </c>
      <c r="AR1196" s="24"/>
      <c r="AS1196" s="24">
        <v>8.1999999999999993</v>
      </c>
      <c r="AT1196" s="24">
        <f t="shared" si="226"/>
        <v>3.8432683545167774</v>
      </c>
      <c r="AU1196" s="24"/>
      <c r="AV1196" s="25">
        <f t="shared" si="227"/>
        <v>-1.6435440280291256</v>
      </c>
    </row>
    <row r="1197" spans="1:48" x14ac:dyDescent="0.3">
      <c r="A1197" s="2" t="s">
        <v>6</v>
      </c>
      <c r="B1197" s="2">
        <v>25</v>
      </c>
      <c r="C1197" s="5">
        <v>39873</v>
      </c>
      <c r="D1197" s="2">
        <v>28</v>
      </c>
      <c r="E1197" s="2" t="s">
        <v>9</v>
      </c>
      <c r="F1197" s="6" t="s">
        <v>53</v>
      </c>
      <c r="G1197" s="2">
        <v>100</v>
      </c>
      <c r="H1197" s="2">
        <v>2</v>
      </c>
      <c r="I1197" s="2">
        <v>14</v>
      </c>
      <c r="J1197" s="2">
        <v>4.5</v>
      </c>
      <c r="K1197" s="2">
        <v>2</v>
      </c>
      <c r="L1197" s="19">
        <v>127.23450247038662</v>
      </c>
      <c r="M1197" s="19">
        <f t="shared" si="216"/>
        <v>1.2723450247038661E-2</v>
      </c>
      <c r="N1197" s="19">
        <v>127.23450247038662</v>
      </c>
      <c r="O1197" s="19">
        <f t="shared" si="217"/>
        <v>1.2723450247038661E-2</v>
      </c>
      <c r="P1197" s="19">
        <f t="shared" si="218"/>
        <v>0</v>
      </c>
      <c r="R1197" s="24">
        <v>6.51</v>
      </c>
      <c r="S1197" s="24">
        <f t="shared" si="219"/>
        <v>8.282966110822168E-2</v>
      </c>
      <c r="U1197" s="24">
        <v>8.2509316770186327</v>
      </c>
      <c r="V1197" s="24">
        <f t="shared" si="220"/>
        <v>0</v>
      </c>
      <c r="X1197" s="25">
        <f t="shared" si="221"/>
        <v>8.282966110822168E-2</v>
      </c>
      <c r="AA1197" s="5">
        <v>39873</v>
      </c>
      <c r="AB1197" s="2">
        <v>28</v>
      </c>
      <c r="AC1197" s="2" t="s">
        <v>9</v>
      </c>
      <c r="AD1197" s="6" t="s">
        <v>53</v>
      </c>
      <c r="AE1197" s="2">
        <v>100</v>
      </c>
      <c r="AF1197" s="2">
        <v>2</v>
      </c>
      <c r="AG1197" s="2">
        <v>14</v>
      </c>
      <c r="AH1197" s="2">
        <v>4.5</v>
      </c>
      <c r="AI1197" s="2">
        <v>2</v>
      </c>
      <c r="AJ1197" s="19">
        <v>127.23450247038662</v>
      </c>
      <c r="AK1197" s="19">
        <f t="shared" si="222"/>
        <v>1.2723450247038661E-2</v>
      </c>
      <c r="AL1197" s="19">
        <v>127.23450247038662</v>
      </c>
      <c r="AM1197" s="19">
        <f t="shared" si="223"/>
        <v>1.2723450247038661E-2</v>
      </c>
      <c r="AN1197" s="19">
        <f t="shared" si="224"/>
        <v>0</v>
      </c>
      <c r="AP1197" s="24">
        <v>6.51</v>
      </c>
      <c r="AQ1197" s="24">
        <f t="shared" si="225"/>
        <v>8.282966110822168E-2</v>
      </c>
      <c r="AR1197" s="24"/>
      <c r="AS1197" s="24">
        <v>8.2509316770186327</v>
      </c>
      <c r="AT1197" s="24">
        <f t="shared" si="226"/>
        <v>0</v>
      </c>
      <c r="AU1197" s="24"/>
      <c r="AV1197" s="25">
        <f t="shared" si="227"/>
        <v>8.282966110822168E-2</v>
      </c>
    </row>
    <row r="1198" spans="1:48" x14ac:dyDescent="0.3">
      <c r="A1198" s="2" t="s">
        <v>6</v>
      </c>
      <c r="B1198" s="2">
        <v>25</v>
      </c>
      <c r="C1198" s="5">
        <v>39873</v>
      </c>
      <c r="D1198" s="2">
        <v>28</v>
      </c>
      <c r="E1198" s="2" t="s">
        <v>9</v>
      </c>
      <c r="F1198" s="6" t="s">
        <v>36</v>
      </c>
      <c r="G1198" s="2">
        <v>30</v>
      </c>
      <c r="H1198" s="2">
        <v>20</v>
      </c>
      <c r="I1198" s="2">
        <v>25</v>
      </c>
      <c r="J1198" s="2">
        <v>16.25</v>
      </c>
      <c r="K1198" s="2">
        <v>2</v>
      </c>
      <c r="L1198" s="19">
        <v>1659.1536201771096</v>
      </c>
      <c r="M1198" s="19">
        <f t="shared" si="216"/>
        <v>0.16591536201771095</v>
      </c>
      <c r="N1198" s="19">
        <v>497.74608605313284</v>
      </c>
      <c r="O1198" s="19">
        <f t="shared" si="217"/>
        <v>4.9774608605313284E-2</v>
      </c>
      <c r="P1198" s="19">
        <f t="shared" si="218"/>
        <v>0.11614075341239767</v>
      </c>
      <c r="R1198" s="24">
        <v>14.08</v>
      </c>
      <c r="S1198" s="24">
        <f t="shared" si="219"/>
        <v>0.70082648916281098</v>
      </c>
      <c r="U1198" s="24">
        <v>8.3025000000000002</v>
      </c>
      <c r="V1198" s="24">
        <f t="shared" si="220"/>
        <v>0.9642586052064317</v>
      </c>
      <c r="X1198" s="25">
        <f t="shared" si="221"/>
        <v>-0.26343211604362071</v>
      </c>
      <c r="AA1198" s="5">
        <v>39873</v>
      </c>
      <c r="AB1198" s="2">
        <v>28</v>
      </c>
      <c r="AC1198" s="2" t="s">
        <v>9</v>
      </c>
      <c r="AD1198" s="6" t="s">
        <v>36</v>
      </c>
      <c r="AE1198" s="2">
        <v>30</v>
      </c>
      <c r="AF1198" s="2">
        <v>20</v>
      </c>
      <c r="AG1198" s="2">
        <v>25</v>
      </c>
      <c r="AH1198" s="2">
        <v>16.25</v>
      </c>
      <c r="AI1198" s="2">
        <v>2</v>
      </c>
      <c r="AJ1198" s="19">
        <v>1659.1536201771096</v>
      </c>
      <c r="AK1198" s="19">
        <f t="shared" si="222"/>
        <v>0.16591536201771095</v>
      </c>
      <c r="AL1198" s="19">
        <v>497.74608605313284</v>
      </c>
      <c r="AM1198" s="19">
        <f t="shared" si="223"/>
        <v>4.9774608605313284E-2</v>
      </c>
      <c r="AN1198" s="19">
        <f t="shared" si="224"/>
        <v>0.11614075341239767</v>
      </c>
      <c r="AP1198" s="24">
        <v>14.08</v>
      </c>
      <c r="AQ1198" s="24">
        <f t="shared" si="225"/>
        <v>0.70082648916281098</v>
      </c>
      <c r="AR1198" s="24"/>
      <c r="AS1198" s="24">
        <v>8.3025000000000002</v>
      </c>
      <c r="AT1198" s="24">
        <f t="shared" si="226"/>
        <v>0.9642586052064317</v>
      </c>
      <c r="AU1198" s="24"/>
      <c r="AV1198" s="25">
        <f t="shared" si="227"/>
        <v>-0.26343211604362071</v>
      </c>
    </row>
    <row r="1199" spans="1:48" x14ac:dyDescent="0.3">
      <c r="A1199" s="2" t="s">
        <v>6</v>
      </c>
      <c r="B1199" s="2">
        <v>25</v>
      </c>
      <c r="C1199" s="5">
        <v>39873</v>
      </c>
      <c r="D1199" s="2">
        <v>28</v>
      </c>
      <c r="E1199" s="2" t="s">
        <v>9</v>
      </c>
      <c r="F1199" s="6" t="s">
        <v>53</v>
      </c>
      <c r="G1199" s="2">
        <v>100</v>
      </c>
      <c r="H1199" s="2">
        <v>2</v>
      </c>
      <c r="I1199" s="2">
        <v>11</v>
      </c>
      <c r="J1199" s="2">
        <v>3.75</v>
      </c>
      <c r="K1199" s="2">
        <v>2</v>
      </c>
      <c r="L1199" s="19">
        <v>88.35729338221293</v>
      </c>
      <c r="M1199" s="19">
        <f t="shared" si="216"/>
        <v>8.8357293382212935E-3</v>
      </c>
      <c r="N1199" s="19">
        <v>88.35729338221293</v>
      </c>
      <c r="O1199" s="19">
        <f t="shared" si="217"/>
        <v>8.8357293382212935E-3</v>
      </c>
      <c r="P1199" s="19">
        <f t="shared" si="218"/>
        <v>0</v>
      </c>
      <c r="R1199" s="24">
        <v>6.51</v>
      </c>
      <c r="S1199" s="24">
        <f t="shared" si="219"/>
        <v>5.7520597991820618E-2</v>
      </c>
      <c r="U1199" s="24">
        <v>8.2509316770186327</v>
      </c>
      <c r="V1199" s="24">
        <f t="shared" si="220"/>
        <v>0</v>
      </c>
      <c r="X1199" s="25">
        <f t="shared" si="221"/>
        <v>5.7520597991820618E-2</v>
      </c>
      <c r="AA1199" s="5">
        <v>39873</v>
      </c>
      <c r="AB1199" s="2">
        <v>28</v>
      </c>
      <c r="AC1199" s="2" t="s">
        <v>9</v>
      </c>
      <c r="AD1199" s="6" t="s">
        <v>53</v>
      </c>
      <c r="AE1199" s="2">
        <v>100</v>
      </c>
      <c r="AF1199" s="2">
        <v>2</v>
      </c>
      <c r="AG1199" s="2">
        <v>11</v>
      </c>
      <c r="AH1199" s="2">
        <v>3.75</v>
      </c>
      <c r="AI1199" s="2">
        <v>2</v>
      </c>
      <c r="AJ1199" s="19">
        <v>88.35729338221293</v>
      </c>
      <c r="AK1199" s="19">
        <f t="shared" si="222"/>
        <v>8.8357293382212935E-3</v>
      </c>
      <c r="AL1199" s="19">
        <v>88.35729338221293</v>
      </c>
      <c r="AM1199" s="19">
        <f t="shared" si="223"/>
        <v>8.8357293382212935E-3</v>
      </c>
      <c r="AN1199" s="19">
        <f t="shared" si="224"/>
        <v>0</v>
      </c>
      <c r="AP1199" s="24">
        <v>6.51</v>
      </c>
      <c r="AQ1199" s="24">
        <f t="shared" si="225"/>
        <v>5.7520597991820618E-2</v>
      </c>
      <c r="AR1199" s="24"/>
      <c r="AS1199" s="24">
        <v>8.2509316770186327</v>
      </c>
      <c r="AT1199" s="24">
        <f t="shared" si="226"/>
        <v>0</v>
      </c>
      <c r="AU1199" s="24"/>
      <c r="AV1199" s="25">
        <f t="shared" si="227"/>
        <v>5.7520597991820618E-2</v>
      </c>
    </row>
    <row r="1200" spans="1:48" x14ac:dyDescent="0.3">
      <c r="A1200" s="2" t="s">
        <v>6</v>
      </c>
      <c r="B1200" s="2">
        <v>25</v>
      </c>
      <c r="C1200" s="5">
        <v>39873</v>
      </c>
      <c r="D1200" s="2">
        <v>28</v>
      </c>
      <c r="E1200" s="2" t="s">
        <v>9</v>
      </c>
      <c r="F1200" s="6" t="s">
        <v>24</v>
      </c>
      <c r="G1200" s="2">
        <v>100</v>
      </c>
      <c r="H1200" s="2">
        <v>20</v>
      </c>
      <c r="I1200" s="2">
        <v>28</v>
      </c>
      <c r="J1200" s="2">
        <v>17</v>
      </c>
      <c r="K1200" s="2">
        <v>2</v>
      </c>
      <c r="L1200" s="19">
        <v>1815.8405537749004</v>
      </c>
      <c r="M1200" s="19">
        <f t="shared" si="216"/>
        <v>0.18158405537749003</v>
      </c>
      <c r="N1200" s="19">
        <v>1815.8405537749004</v>
      </c>
      <c r="O1200" s="19">
        <f t="shared" si="217"/>
        <v>0.18158405537749003</v>
      </c>
      <c r="P1200" s="19">
        <f t="shared" si="218"/>
        <v>0</v>
      </c>
      <c r="R1200" s="24">
        <v>14.08</v>
      </c>
      <c r="S1200" s="24">
        <f t="shared" si="219"/>
        <v>2.5567034997150597</v>
      </c>
      <c r="U1200" s="24">
        <v>8.461146496815287</v>
      </c>
      <c r="V1200" s="24">
        <f t="shared" si="220"/>
        <v>0</v>
      </c>
      <c r="X1200" s="25">
        <f t="shared" si="221"/>
        <v>2.5567034997150597</v>
      </c>
      <c r="AA1200" s="5">
        <v>39873</v>
      </c>
      <c r="AB1200" s="2">
        <v>28</v>
      </c>
      <c r="AC1200" s="2" t="s">
        <v>9</v>
      </c>
      <c r="AD1200" s="6" t="s">
        <v>24</v>
      </c>
      <c r="AE1200" s="2">
        <v>100</v>
      </c>
      <c r="AF1200" s="2">
        <v>20</v>
      </c>
      <c r="AG1200" s="2">
        <v>28</v>
      </c>
      <c r="AH1200" s="2">
        <v>17</v>
      </c>
      <c r="AI1200" s="2">
        <v>2</v>
      </c>
      <c r="AJ1200" s="19">
        <v>1815.8405537749004</v>
      </c>
      <c r="AK1200" s="19">
        <f t="shared" si="222"/>
        <v>0.18158405537749003</v>
      </c>
      <c r="AL1200" s="19">
        <v>1815.8405537749004</v>
      </c>
      <c r="AM1200" s="19">
        <f t="shared" si="223"/>
        <v>0.18158405537749003</v>
      </c>
      <c r="AN1200" s="19">
        <f t="shared" si="224"/>
        <v>0</v>
      </c>
      <c r="AP1200" s="24">
        <v>14.08</v>
      </c>
      <c r="AQ1200" s="24">
        <f t="shared" si="225"/>
        <v>2.5567034997150597</v>
      </c>
      <c r="AR1200" s="24"/>
      <c r="AS1200" s="24">
        <v>8.461146496815287</v>
      </c>
      <c r="AT1200" s="24">
        <f t="shared" si="226"/>
        <v>0</v>
      </c>
      <c r="AU1200" s="24"/>
      <c r="AV1200" s="25">
        <f t="shared" si="227"/>
        <v>2.5567034997150597</v>
      </c>
    </row>
    <row r="1201" spans="1:48" x14ac:dyDescent="0.3">
      <c r="A1201" s="2" t="s">
        <v>6</v>
      </c>
      <c r="B1201" s="2">
        <v>25</v>
      </c>
      <c r="C1201" s="5">
        <v>39873</v>
      </c>
      <c r="D1201" s="2">
        <v>28</v>
      </c>
      <c r="E1201" s="2" t="s">
        <v>9</v>
      </c>
      <c r="F1201" s="6" t="s">
        <v>44</v>
      </c>
      <c r="G1201" s="2">
        <v>90</v>
      </c>
      <c r="H1201" s="2">
        <v>13</v>
      </c>
      <c r="I1201" s="2">
        <v>13</v>
      </c>
      <c r="J1201" s="2">
        <v>9.75</v>
      </c>
      <c r="K1201" s="2">
        <v>2</v>
      </c>
      <c r="L1201" s="19">
        <v>597.29530326375937</v>
      </c>
      <c r="M1201" s="19">
        <f t="shared" si="216"/>
        <v>5.9729530326375936E-2</v>
      </c>
      <c r="N1201" s="19">
        <v>537.56577293738349</v>
      </c>
      <c r="O1201" s="19">
        <f t="shared" si="217"/>
        <v>5.3756577293738346E-2</v>
      </c>
      <c r="P1201" s="19">
        <f t="shared" si="218"/>
        <v>5.9729530326375901E-3</v>
      </c>
      <c r="R1201" s="24">
        <v>14.08</v>
      </c>
      <c r="S1201" s="24">
        <f t="shared" si="219"/>
        <v>0.75689260829583593</v>
      </c>
      <c r="U1201" s="24">
        <v>9.0675767918088734</v>
      </c>
      <c r="V1201" s="24">
        <f t="shared" si="220"/>
        <v>5.4160210297309039E-2</v>
      </c>
      <c r="X1201" s="25">
        <f t="shared" si="221"/>
        <v>0.70273239799852694</v>
      </c>
      <c r="AA1201" s="5">
        <v>39873</v>
      </c>
      <c r="AB1201" s="2">
        <v>28</v>
      </c>
      <c r="AC1201" s="2" t="s">
        <v>9</v>
      </c>
      <c r="AD1201" s="6" t="s">
        <v>44</v>
      </c>
      <c r="AE1201" s="2">
        <v>90</v>
      </c>
      <c r="AF1201" s="2">
        <v>13</v>
      </c>
      <c r="AG1201" s="2">
        <v>13</v>
      </c>
      <c r="AH1201" s="2">
        <v>9.75</v>
      </c>
      <c r="AI1201" s="2">
        <v>2</v>
      </c>
      <c r="AJ1201" s="19">
        <v>597.29530326375937</v>
      </c>
      <c r="AK1201" s="19">
        <f t="shared" si="222"/>
        <v>5.9729530326375936E-2</v>
      </c>
      <c r="AL1201" s="19">
        <v>537.56577293738349</v>
      </c>
      <c r="AM1201" s="19">
        <f t="shared" si="223"/>
        <v>5.3756577293738346E-2</v>
      </c>
      <c r="AN1201" s="19">
        <f t="shared" si="224"/>
        <v>5.9729530326375901E-3</v>
      </c>
      <c r="AP1201" s="24">
        <v>14.08</v>
      </c>
      <c r="AQ1201" s="24">
        <f t="shared" si="225"/>
        <v>0.75689260829583593</v>
      </c>
      <c r="AR1201" s="24"/>
      <c r="AS1201" s="24">
        <v>9.0675767918088734</v>
      </c>
      <c r="AT1201" s="24">
        <f t="shared" si="226"/>
        <v>5.4160210297309039E-2</v>
      </c>
      <c r="AU1201" s="24"/>
      <c r="AV1201" s="25">
        <f t="shared" si="227"/>
        <v>0.70273239799852694</v>
      </c>
    </row>
    <row r="1202" spans="1:48" x14ac:dyDescent="0.3">
      <c r="A1202" s="2" t="s">
        <v>6</v>
      </c>
      <c r="B1202" s="2">
        <v>25</v>
      </c>
      <c r="C1202" s="5">
        <v>39873</v>
      </c>
      <c r="D1202" s="2">
        <v>28</v>
      </c>
      <c r="E1202" s="2" t="s">
        <v>9</v>
      </c>
      <c r="F1202" s="6" t="s">
        <v>41</v>
      </c>
      <c r="G1202" s="2">
        <v>40</v>
      </c>
      <c r="H1202" s="2">
        <v>18</v>
      </c>
      <c r="I1202" s="2">
        <v>32</v>
      </c>
      <c r="J1202" s="2">
        <v>17</v>
      </c>
      <c r="K1202" s="2">
        <v>3</v>
      </c>
      <c r="L1202" s="19">
        <v>2723.7608306623506</v>
      </c>
      <c r="M1202" s="19">
        <f t="shared" si="216"/>
        <v>0.27237608306623506</v>
      </c>
      <c r="N1202" s="19">
        <v>1089.5043322649403</v>
      </c>
      <c r="O1202" s="19">
        <f t="shared" si="217"/>
        <v>0.10895043322649403</v>
      </c>
      <c r="P1202" s="19">
        <f t="shared" si="218"/>
        <v>0.16342564983974103</v>
      </c>
      <c r="R1202" s="24">
        <v>14.08</v>
      </c>
      <c r="S1202" s="24">
        <f t="shared" si="219"/>
        <v>1.5340220998290359</v>
      </c>
      <c r="U1202" s="24">
        <v>8.1999999999999993</v>
      </c>
      <c r="V1202" s="24">
        <f t="shared" si="220"/>
        <v>1.3400903286858763</v>
      </c>
      <c r="X1202" s="25">
        <f t="shared" si="221"/>
        <v>0.19393177114315963</v>
      </c>
      <c r="AA1202" s="5">
        <v>39873</v>
      </c>
      <c r="AB1202" s="2">
        <v>28</v>
      </c>
      <c r="AC1202" s="2" t="s">
        <v>9</v>
      </c>
      <c r="AD1202" s="6" t="s">
        <v>41</v>
      </c>
      <c r="AE1202" s="2">
        <v>40</v>
      </c>
      <c r="AF1202" s="2">
        <v>18</v>
      </c>
      <c r="AG1202" s="2">
        <v>32</v>
      </c>
      <c r="AH1202" s="2">
        <v>17</v>
      </c>
      <c r="AI1202" s="2">
        <v>3</v>
      </c>
      <c r="AJ1202" s="19">
        <v>2723.7608306623506</v>
      </c>
      <c r="AK1202" s="19">
        <f t="shared" si="222"/>
        <v>0.27237608306623506</v>
      </c>
      <c r="AL1202" s="19">
        <v>1089.5043322649403</v>
      </c>
      <c r="AM1202" s="19">
        <f t="shared" si="223"/>
        <v>0.10895043322649403</v>
      </c>
      <c r="AN1202" s="19">
        <f t="shared" si="224"/>
        <v>0.16342564983974103</v>
      </c>
      <c r="AP1202" s="24">
        <v>14.08</v>
      </c>
      <c r="AQ1202" s="24">
        <f t="shared" si="225"/>
        <v>1.5340220998290359</v>
      </c>
      <c r="AR1202" s="24"/>
      <c r="AS1202" s="24">
        <v>8.1999999999999993</v>
      </c>
      <c r="AT1202" s="24">
        <f t="shared" si="226"/>
        <v>1.3400903286858763</v>
      </c>
      <c r="AU1202" s="24"/>
      <c r="AV1202" s="25">
        <f t="shared" si="227"/>
        <v>0.19393177114315963</v>
      </c>
    </row>
    <row r="1203" spans="1:48" x14ac:dyDescent="0.3">
      <c r="A1203" s="2" t="s">
        <v>6</v>
      </c>
      <c r="B1203" s="2">
        <v>25</v>
      </c>
      <c r="C1203" s="5">
        <v>39873</v>
      </c>
      <c r="D1203" s="2">
        <v>28</v>
      </c>
      <c r="E1203" s="2" t="s">
        <v>9</v>
      </c>
      <c r="F1203" s="6" t="s">
        <v>47</v>
      </c>
      <c r="G1203" s="2">
        <v>90</v>
      </c>
      <c r="H1203" s="2">
        <v>15</v>
      </c>
      <c r="I1203" s="2">
        <v>22</v>
      </c>
      <c r="J1203" s="2">
        <v>13</v>
      </c>
      <c r="K1203" s="2">
        <v>3</v>
      </c>
      <c r="L1203" s="19">
        <v>1592.787475370025</v>
      </c>
      <c r="M1203" s="19">
        <f t="shared" si="216"/>
        <v>0.1592787475370025</v>
      </c>
      <c r="N1203" s="19">
        <v>1433.5087278330225</v>
      </c>
      <c r="O1203" s="19">
        <f t="shared" si="217"/>
        <v>0.14335087278330225</v>
      </c>
      <c r="P1203" s="19">
        <f t="shared" si="218"/>
        <v>1.592787475370025E-2</v>
      </c>
      <c r="R1203" s="24">
        <v>14.08</v>
      </c>
      <c r="S1203" s="24">
        <f t="shared" si="219"/>
        <v>2.0183802887888955</v>
      </c>
      <c r="U1203" s="24">
        <v>11.257627118644068</v>
      </c>
      <c r="V1203" s="24">
        <f t="shared" si="220"/>
        <v>0.17931007476962213</v>
      </c>
      <c r="X1203" s="25">
        <f t="shared" si="221"/>
        <v>1.8390702140192734</v>
      </c>
      <c r="AA1203" s="5">
        <v>39873</v>
      </c>
      <c r="AB1203" s="2">
        <v>28</v>
      </c>
      <c r="AC1203" s="2" t="s">
        <v>9</v>
      </c>
      <c r="AD1203" s="6" t="s">
        <v>47</v>
      </c>
      <c r="AE1203" s="2">
        <v>90</v>
      </c>
      <c r="AF1203" s="2">
        <v>15</v>
      </c>
      <c r="AG1203" s="2">
        <v>22</v>
      </c>
      <c r="AH1203" s="2">
        <v>13</v>
      </c>
      <c r="AI1203" s="2">
        <v>3</v>
      </c>
      <c r="AJ1203" s="19">
        <v>1592.787475370025</v>
      </c>
      <c r="AK1203" s="19">
        <f t="shared" si="222"/>
        <v>0.1592787475370025</v>
      </c>
      <c r="AL1203" s="19">
        <v>1433.5087278330225</v>
      </c>
      <c r="AM1203" s="19">
        <f t="shared" si="223"/>
        <v>0.14335087278330225</v>
      </c>
      <c r="AN1203" s="19">
        <f t="shared" si="224"/>
        <v>1.592787475370025E-2</v>
      </c>
      <c r="AP1203" s="24">
        <v>14.08</v>
      </c>
      <c r="AQ1203" s="24">
        <f t="shared" si="225"/>
        <v>2.0183802887888955</v>
      </c>
      <c r="AR1203" s="24"/>
      <c r="AS1203" s="24">
        <v>11.257627118644068</v>
      </c>
      <c r="AT1203" s="24">
        <f t="shared" si="226"/>
        <v>0.17931007476962213</v>
      </c>
      <c r="AU1203" s="24"/>
      <c r="AV1203" s="25">
        <f t="shared" si="227"/>
        <v>1.8390702140192734</v>
      </c>
    </row>
    <row r="1204" spans="1:48" x14ac:dyDescent="0.3">
      <c r="A1204" s="2" t="s">
        <v>6</v>
      </c>
      <c r="B1204" s="2">
        <v>25</v>
      </c>
      <c r="C1204" s="5">
        <v>39873</v>
      </c>
      <c r="D1204" s="2">
        <v>28</v>
      </c>
      <c r="E1204" s="2" t="s">
        <v>9</v>
      </c>
      <c r="F1204" s="6" t="s">
        <v>41</v>
      </c>
      <c r="G1204" s="2">
        <v>30</v>
      </c>
      <c r="H1204" s="2">
        <v>20</v>
      </c>
      <c r="I1204" s="2">
        <v>36</v>
      </c>
      <c r="J1204" s="2">
        <v>19</v>
      </c>
      <c r="K1204" s="2">
        <v>3</v>
      </c>
      <c r="L1204" s="19">
        <v>3402.3448438377459</v>
      </c>
      <c r="M1204" s="19">
        <f t="shared" si="216"/>
        <v>0.34023448438377457</v>
      </c>
      <c r="N1204" s="19">
        <v>1020.7034531513237</v>
      </c>
      <c r="O1204" s="19">
        <f t="shared" si="217"/>
        <v>0.10207034531513237</v>
      </c>
      <c r="P1204" s="19">
        <f t="shared" si="218"/>
        <v>0.2381641390686422</v>
      </c>
      <c r="R1204" s="24">
        <v>14.08</v>
      </c>
      <c r="S1204" s="24">
        <f t="shared" si="219"/>
        <v>1.4371504620370639</v>
      </c>
      <c r="U1204" s="24">
        <v>8.1999999999999993</v>
      </c>
      <c r="V1204" s="24">
        <f t="shared" si="220"/>
        <v>1.952945940362866</v>
      </c>
      <c r="X1204" s="25">
        <f t="shared" si="221"/>
        <v>-0.51579547832580208</v>
      </c>
      <c r="AA1204" s="5">
        <v>39873</v>
      </c>
      <c r="AB1204" s="2">
        <v>28</v>
      </c>
      <c r="AC1204" s="2" t="s">
        <v>9</v>
      </c>
      <c r="AD1204" s="6" t="s">
        <v>41</v>
      </c>
      <c r="AE1204" s="2">
        <v>30</v>
      </c>
      <c r="AF1204" s="2">
        <v>20</v>
      </c>
      <c r="AG1204" s="2">
        <v>36</v>
      </c>
      <c r="AH1204" s="2">
        <v>19</v>
      </c>
      <c r="AI1204" s="2">
        <v>3</v>
      </c>
      <c r="AJ1204" s="19">
        <v>3402.3448438377459</v>
      </c>
      <c r="AK1204" s="19">
        <f t="shared" si="222"/>
        <v>0.34023448438377457</v>
      </c>
      <c r="AL1204" s="19">
        <v>1020.7034531513237</v>
      </c>
      <c r="AM1204" s="19">
        <f t="shared" si="223"/>
        <v>0.10207034531513237</v>
      </c>
      <c r="AN1204" s="19">
        <f t="shared" si="224"/>
        <v>0.2381641390686422</v>
      </c>
      <c r="AP1204" s="24">
        <v>14.08</v>
      </c>
      <c r="AQ1204" s="24">
        <f t="shared" si="225"/>
        <v>1.4371504620370639</v>
      </c>
      <c r="AR1204" s="24"/>
      <c r="AS1204" s="24">
        <v>8.1999999999999993</v>
      </c>
      <c r="AT1204" s="24">
        <f t="shared" si="226"/>
        <v>1.952945940362866</v>
      </c>
      <c r="AU1204" s="24"/>
      <c r="AV1204" s="25">
        <f t="shared" si="227"/>
        <v>-0.51579547832580208</v>
      </c>
    </row>
    <row r="1205" spans="1:48" x14ac:dyDescent="0.3">
      <c r="A1205" s="2" t="s">
        <v>6</v>
      </c>
      <c r="B1205" s="2">
        <v>25</v>
      </c>
      <c r="C1205" s="5">
        <v>39873</v>
      </c>
      <c r="D1205" s="2">
        <v>28</v>
      </c>
      <c r="E1205" s="2" t="s">
        <v>9</v>
      </c>
      <c r="F1205" s="6" t="s">
        <v>44</v>
      </c>
      <c r="G1205" s="2">
        <v>100</v>
      </c>
      <c r="H1205" s="2">
        <v>7</v>
      </c>
      <c r="I1205" s="2">
        <v>14</v>
      </c>
      <c r="J1205" s="2">
        <v>7</v>
      </c>
      <c r="K1205" s="2">
        <v>2</v>
      </c>
      <c r="L1205" s="19">
        <v>307.8760800517997</v>
      </c>
      <c r="M1205" s="19">
        <f t="shared" si="216"/>
        <v>3.0787608005179972E-2</v>
      </c>
      <c r="N1205" s="19">
        <v>307.8760800517997</v>
      </c>
      <c r="O1205" s="19">
        <f t="shared" si="217"/>
        <v>3.0787608005179972E-2</v>
      </c>
      <c r="P1205" s="19">
        <f t="shared" si="218"/>
        <v>0</v>
      </c>
      <c r="R1205" s="24">
        <v>14.08</v>
      </c>
      <c r="S1205" s="24">
        <f t="shared" si="219"/>
        <v>0.43348952071293401</v>
      </c>
      <c r="U1205" s="24">
        <v>9.0675767918088734</v>
      </c>
      <c r="V1205" s="24">
        <f t="shared" si="220"/>
        <v>0</v>
      </c>
      <c r="X1205" s="25">
        <f t="shared" si="221"/>
        <v>0.43348952071293401</v>
      </c>
      <c r="AA1205" s="5">
        <v>39873</v>
      </c>
      <c r="AB1205" s="2">
        <v>28</v>
      </c>
      <c r="AC1205" s="2" t="s">
        <v>9</v>
      </c>
      <c r="AD1205" s="6" t="s">
        <v>44</v>
      </c>
      <c r="AE1205" s="2">
        <v>100</v>
      </c>
      <c r="AF1205" s="2">
        <v>7</v>
      </c>
      <c r="AG1205" s="2">
        <v>14</v>
      </c>
      <c r="AH1205" s="2">
        <v>7</v>
      </c>
      <c r="AI1205" s="2">
        <v>2</v>
      </c>
      <c r="AJ1205" s="19">
        <v>307.8760800517997</v>
      </c>
      <c r="AK1205" s="19">
        <f t="shared" si="222"/>
        <v>3.0787608005179972E-2</v>
      </c>
      <c r="AL1205" s="19">
        <v>307.8760800517997</v>
      </c>
      <c r="AM1205" s="19">
        <f t="shared" si="223"/>
        <v>3.0787608005179972E-2</v>
      </c>
      <c r="AN1205" s="19">
        <f t="shared" si="224"/>
        <v>0</v>
      </c>
      <c r="AP1205" s="24">
        <v>14.08</v>
      </c>
      <c r="AQ1205" s="24">
        <f t="shared" si="225"/>
        <v>0.43348952071293401</v>
      </c>
      <c r="AR1205" s="24"/>
      <c r="AS1205" s="24">
        <v>9.0675767918088734</v>
      </c>
      <c r="AT1205" s="24">
        <f t="shared" si="226"/>
        <v>0</v>
      </c>
      <c r="AU1205" s="24"/>
      <c r="AV1205" s="25">
        <f t="shared" si="227"/>
        <v>0.43348952071293401</v>
      </c>
    </row>
    <row r="1206" spans="1:48" x14ac:dyDescent="0.3">
      <c r="A1206" s="2" t="s">
        <v>6</v>
      </c>
      <c r="B1206" s="2">
        <v>25</v>
      </c>
      <c r="C1206" s="5">
        <v>39873</v>
      </c>
      <c r="D1206" s="2">
        <v>28</v>
      </c>
      <c r="E1206" s="2" t="s">
        <v>9</v>
      </c>
      <c r="F1206" s="6" t="s">
        <v>42</v>
      </c>
      <c r="G1206" s="2">
        <v>100</v>
      </c>
      <c r="H1206" s="2">
        <v>12</v>
      </c>
      <c r="I1206" s="2">
        <v>16</v>
      </c>
      <c r="J1206" s="2">
        <v>10</v>
      </c>
      <c r="K1206" s="2">
        <v>2</v>
      </c>
      <c r="L1206" s="19">
        <v>628.31853071795865</v>
      </c>
      <c r="M1206" s="19">
        <f t="shared" si="216"/>
        <v>6.2831853071795868E-2</v>
      </c>
      <c r="N1206" s="19">
        <v>628.31853071795865</v>
      </c>
      <c r="O1206" s="19">
        <f t="shared" si="217"/>
        <v>6.2831853071795868E-2</v>
      </c>
      <c r="P1206" s="19">
        <f t="shared" si="218"/>
        <v>0</v>
      </c>
      <c r="R1206" s="24">
        <v>14.08</v>
      </c>
      <c r="S1206" s="24">
        <f t="shared" si="219"/>
        <v>0.88467249125088587</v>
      </c>
      <c r="U1206" s="24">
        <v>8.1999999999999993</v>
      </c>
      <c r="V1206" s="24">
        <f t="shared" si="220"/>
        <v>0</v>
      </c>
      <c r="X1206" s="25">
        <f t="shared" si="221"/>
        <v>0.88467249125088587</v>
      </c>
      <c r="AA1206" s="5">
        <v>39873</v>
      </c>
      <c r="AB1206" s="2">
        <v>28</v>
      </c>
      <c r="AC1206" s="2" t="s">
        <v>9</v>
      </c>
      <c r="AD1206" s="6" t="s">
        <v>42</v>
      </c>
      <c r="AE1206" s="2">
        <v>100</v>
      </c>
      <c r="AF1206" s="2">
        <v>12</v>
      </c>
      <c r="AG1206" s="2">
        <v>16</v>
      </c>
      <c r="AH1206" s="2">
        <v>10</v>
      </c>
      <c r="AI1206" s="2">
        <v>2</v>
      </c>
      <c r="AJ1206" s="19">
        <v>628.31853071795865</v>
      </c>
      <c r="AK1206" s="19">
        <f t="shared" si="222"/>
        <v>6.2831853071795868E-2</v>
      </c>
      <c r="AL1206" s="19">
        <v>628.31853071795865</v>
      </c>
      <c r="AM1206" s="19">
        <f t="shared" si="223"/>
        <v>6.2831853071795868E-2</v>
      </c>
      <c r="AN1206" s="19">
        <f t="shared" si="224"/>
        <v>0</v>
      </c>
      <c r="AP1206" s="24">
        <v>14.08</v>
      </c>
      <c r="AQ1206" s="24">
        <f t="shared" si="225"/>
        <v>0.88467249125088587</v>
      </c>
      <c r="AR1206" s="24"/>
      <c r="AS1206" s="24">
        <v>8.1999999999999993</v>
      </c>
      <c r="AT1206" s="24">
        <f t="shared" si="226"/>
        <v>0</v>
      </c>
      <c r="AU1206" s="24"/>
      <c r="AV1206" s="25">
        <f t="shared" si="227"/>
        <v>0.88467249125088587</v>
      </c>
    </row>
    <row r="1207" spans="1:48" x14ac:dyDescent="0.3">
      <c r="A1207" s="2" t="s">
        <v>6</v>
      </c>
      <c r="B1207" s="2">
        <v>25</v>
      </c>
      <c r="C1207" s="5">
        <v>39873</v>
      </c>
      <c r="D1207" s="2">
        <v>28</v>
      </c>
      <c r="E1207" s="2" t="s">
        <v>9</v>
      </c>
      <c r="F1207" s="6" t="s">
        <v>47</v>
      </c>
      <c r="G1207" s="2">
        <v>90</v>
      </c>
      <c r="H1207" s="2">
        <v>4</v>
      </c>
      <c r="I1207" s="2">
        <v>15</v>
      </c>
      <c r="J1207" s="2">
        <v>5.75</v>
      </c>
      <c r="K1207" s="2">
        <v>3</v>
      </c>
      <c r="L1207" s="19">
        <v>311.60672132793758</v>
      </c>
      <c r="M1207" s="19">
        <f t="shared" si="216"/>
        <v>3.1160672132793759E-2</v>
      </c>
      <c r="N1207" s="19">
        <v>280.44604919514381</v>
      </c>
      <c r="O1207" s="19">
        <f t="shared" si="217"/>
        <v>2.8044604919514382E-2</v>
      </c>
      <c r="P1207" s="19">
        <f t="shared" si="218"/>
        <v>3.1160672132793769E-3</v>
      </c>
      <c r="R1207" s="24">
        <v>14.08</v>
      </c>
      <c r="S1207" s="24">
        <f t="shared" si="219"/>
        <v>0.39486803726676251</v>
      </c>
      <c r="U1207" s="24">
        <v>11.257627118644068</v>
      </c>
      <c r="V1207" s="24">
        <f t="shared" si="220"/>
        <v>3.5079522763731566E-2</v>
      </c>
      <c r="X1207" s="25">
        <f t="shared" si="221"/>
        <v>0.35978851450303095</v>
      </c>
      <c r="AA1207" s="5">
        <v>39873</v>
      </c>
      <c r="AB1207" s="2">
        <v>28</v>
      </c>
      <c r="AC1207" s="2" t="s">
        <v>9</v>
      </c>
      <c r="AD1207" s="6" t="s">
        <v>47</v>
      </c>
      <c r="AE1207" s="2">
        <v>90</v>
      </c>
      <c r="AF1207" s="2">
        <v>4</v>
      </c>
      <c r="AG1207" s="2">
        <v>15</v>
      </c>
      <c r="AH1207" s="2">
        <v>5.75</v>
      </c>
      <c r="AI1207" s="2">
        <v>3</v>
      </c>
      <c r="AJ1207" s="19">
        <v>311.60672132793758</v>
      </c>
      <c r="AK1207" s="19">
        <f t="shared" si="222"/>
        <v>3.1160672132793759E-2</v>
      </c>
      <c r="AL1207" s="19">
        <v>280.44604919514381</v>
      </c>
      <c r="AM1207" s="19">
        <f t="shared" si="223"/>
        <v>2.8044604919514382E-2</v>
      </c>
      <c r="AN1207" s="19">
        <f t="shared" si="224"/>
        <v>3.1160672132793769E-3</v>
      </c>
      <c r="AP1207" s="24">
        <v>14.08</v>
      </c>
      <c r="AQ1207" s="24">
        <f t="shared" si="225"/>
        <v>0.39486803726676251</v>
      </c>
      <c r="AR1207" s="24"/>
      <c r="AS1207" s="24">
        <v>11.257627118644068</v>
      </c>
      <c r="AT1207" s="24">
        <f t="shared" si="226"/>
        <v>3.5079522763731566E-2</v>
      </c>
      <c r="AU1207" s="24"/>
      <c r="AV1207" s="25">
        <f t="shared" si="227"/>
        <v>0.35978851450303095</v>
      </c>
    </row>
    <row r="1208" spans="1:48" x14ac:dyDescent="0.3">
      <c r="A1208" s="2" t="s">
        <v>6</v>
      </c>
      <c r="B1208" s="2">
        <v>25</v>
      </c>
      <c r="C1208" s="5">
        <v>39873</v>
      </c>
      <c r="D1208" s="2">
        <v>28</v>
      </c>
      <c r="E1208" s="2" t="s">
        <v>9</v>
      </c>
      <c r="F1208" s="6" t="s">
        <v>44</v>
      </c>
      <c r="G1208" s="2">
        <v>90</v>
      </c>
      <c r="H1208" s="2">
        <v>11</v>
      </c>
      <c r="I1208" s="2">
        <v>10</v>
      </c>
      <c r="J1208" s="2">
        <v>8</v>
      </c>
      <c r="K1208" s="2">
        <v>2</v>
      </c>
      <c r="L1208" s="19">
        <v>402.12385965949352</v>
      </c>
      <c r="M1208" s="19">
        <f t="shared" si="216"/>
        <v>4.0212385965949352E-2</v>
      </c>
      <c r="N1208" s="19">
        <v>361.91147369354417</v>
      </c>
      <c r="O1208" s="19">
        <f t="shared" si="217"/>
        <v>3.6191147369354415E-2</v>
      </c>
      <c r="P1208" s="19">
        <f t="shared" si="218"/>
        <v>4.0212385965949365E-3</v>
      </c>
      <c r="R1208" s="24">
        <v>14.08</v>
      </c>
      <c r="S1208" s="24">
        <f t="shared" si="219"/>
        <v>0.5095713549605102</v>
      </c>
      <c r="U1208" s="24">
        <v>9.0675767918088734</v>
      </c>
      <c r="V1208" s="24">
        <f t="shared" si="220"/>
        <v>3.6462889772810328E-2</v>
      </c>
      <c r="X1208" s="25">
        <f t="shared" si="221"/>
        <v>0.47310846518769989</v>
      </c>
      <c r="AA1208" s="5">
        <v>39873</v>
      </c>
      <c r="AB1208" s="2">
        <v>28</v>
      </c>
      <c r="AC1208" s="2" t="s">
        <v>9</v>
      </c>
      <c r="AD1208" s="6" t="s">
        <v>44</v>
      </c>
      <c r="AE1208" s="2">
        <v>90</v>
      </c>
      <c r="AF1208" s="2">
        <v>11</v>
      </c>
      <c r="AG1208" s="2">
        <v>10</v>
      </c>
      <c r="AH1208" s="2">
        <v>8</v>
      </c>
      <c r="AI1208" s="2">
        <v>2</v>
      </c>
      <c r="AJ1208" s="19">
        <v>402.12385965949352</v>
      </c>
      <c r="AK1208" s="19">
        <f t="shared" si="222"/>
        <v>4.0212385965949352E-2</v>
      </c>
      <c r="AL1208" s="19">
        <v>361.91147369354417</v>
      </c>
      <c r="AM1208" s="19">
        <f t="shared" si="223"/>
        <v>3.6191147369354415E-2</v>
      </c>
      <c r="AN1208" s="19">
        <f t="shared" si="224"/>
        <v>4.0212385965949365E-3</v>
      </c>
      <c r="AP1208" s="24">
        <v>14.08</v>
      </c>
      <c r="AQ1208" s="24">
        <f t="shared" si="225"/>
        <v>0.5095713549605102</v>
      </c>
      <c r="AR1208" s="24"/>
      <c r="AS1208" s="24">
        <v>9.0675767918088734</v>
      </c>
      <c r="AT1208" s="24">
        <f t="shared" si="226"/>
        <v>3.6462889772810328E-2</v>
      </c>
      <c r="AU1208" s="24"/>
      <c r="AV1208" s="25">
        <f t="shared" si="227"/>
        <v>0.47310846518769989</v>
      </c>
    </row>
    <row r="1209" spans="1:48" x14ac:dyDescent="0.3">
      <c r="A1209" s="2" t="s">
        <v>6</v>
      </c>
      <c r="B1209" s="2">
        <v>25</v>
      </c>
      <c r="C1209" s="5">
        <v>39873</v>
      </c>
      <c r="D1209" s="2">
        <v>28</v>
      </c>
      <c r="E1209" s="2" t="s">
        <v>9</v>
      </c>
      <c r="F1209" s="6" t="s">
        <v>41</v>
      </c>
      <c r="G1209" s="2">
        <v>20</v>
      </c>
      <c r="H1209" s="2">
        <v>12</v>
      </c>
      <c r="I1209" s="2">
        <v>38</v>
      </c>
      <c r="J1209" s="2">
        <v>15.5</v>
      </c>
      <c r="K1209" s="2">
        <v>3</v>
      </c>
      <c r="L1209" s="19">
        <v>2264.3029050748432</v>
      </c>
      <c r="M1209" s="19">
        <f t="shared" si="216"/>
        <v>0.22643029050748431</v>
      </c>
      <c r="N1209" s="19">
        <v>452.86058101496866</v>
      </c>
      <c r="O1209" s="19">
        <f t="shared" si="217"/>
        <v>4.5286058101496864E-2</v>
      </c>
      <c r="P1209" s="19">
        <f t="shared" si="218"/>
        <v>0.18114423240598745</v>
      </c>
      <c r="R1209" s="24">
        <v>14.08</v>
      </c>
      <c r="S1209" s="24">
        <f t="shared" si="219"/>
        <v>0.63762769806907582</v>
      </c>
      <c r="U1209" s="24">
        <v>8.1999999999999993</v>
      </c>
      <c r="V1209" s="24">
        <f t="shared" si="220"/>
        <v>1.4853827057290969</v>
      </c>
      <c r="X1209" s="25">
        <f t="shared" si="221"/>
        <v>-0.8477550076600211</v>
      </c>
      <c r="AA1209" s="5">
        <v>39873</v>
      </c>
      <c r="AB1209" s="2">
        <v>28</v>
      </c>
      <c r="AC1209" s="2" t="s">
        <v>9</v>
      </c>
      <c r="AD1209" s="6" t="s">
        <v>41</v>
      </c>
      <c r="AE1209" s="2">
        <v>20</v>
      </c>
      <c r="AF1209" s="2">
        <v>12</v>
      </c>
      <c r="AG1209" s="2">
        <v>38</v>
      </c>
      <c r="AH1209" s="2">
        <v>15.5</v>
      </c>
      <c r="AI1209" s="2">
        <v>3</v>
      </c>
      <c r="AJ1209" s="19">
        <v>2264.3029050748432</v>
      </c>
      <c r="AK1209" s="19">
        <f t="shared" si="222"/>
        <v>0.22643029050748431</v>
      </c>
      <c r="AL1209" s="19">
        <v>452.86058101496866</v>
      </c>
      <c r="AM1209" s="19">
        <f t="shared" si="223"/>
        <v>4.5286058101496864E-2</v>
      </c>
      <c r="AN1209" s="19">
        <f t="shared" si="224"/>
        <v>0.18114423240598745</v>
      </c>
      <c r="AP1209" s="24">
        <v>14.08</v>
      </c>
      <c r="AQ1209" s="24">
        <f t="shared" si="225"/>
        <v>0.63762769806907582</v>
      </c>
      <c r="AR1209" s="24"/>
      <c r="AS1209" s="24">
        <v>8.1999999999999993</v>
      </c>
      <c r="AT1209" s="24">
        <f t="shared" si="226"/>
        <v>1.4853827057290969</v>
      </c>
      <c r="AU1209" s="24"/>
      <c r="AV1209" s="25">
        <f t="shared" si="227"/>
        <v>-0.8477550076600211</v>
      </c>
    </row>
    <row r="1210" spans="1:48" x14ac:dyDescent="0.3">
      <c r="A1210" s="2" t="s">
        <v>6</v>
      </c>
      <c r="B1210" s="2">
        <v>25</v>
      </c>
      <c r="C1210" s="5">
        <v>39873</v>
      </c>
      <c r="D1210" s="2">
        <v>28</v>
      </c>
      <c r="E1210" s="2" t="s">
        <v>9</v>
      </c>
      <c r="F1210" s="6" t="s">
        <v>53</v>
      </c>
      <c r="G1210" s="2">
        <v>90</v>
      </c>
      <c r="H1210" s="2">
        <v>35</v>
      </c>
      <c r="I1210" s="2">
        <v>45</v>
      </c>
      <c r="J1210" s="2">
        <v>28.75</v>
      </c>
      <c r="K1210" s="2">
        <v>2</v>
      </c>
      <c r="L1210" s="19">
        <v>5193.4453554656266</v>
      </c>
      <c r="M1210" s="19">
        <f t="shared" si="216"/>
        <v>0.51934453554656268</v>
      </c>
      <c r="N1210" s="19">
        <v>4674.1008199190637</v>
      </c>
      <c r="O1210" s="19">
        <f t="shared" si="217"/>
        <v>0.46741008199190637</v>
      </c>
      <c r="P1210" s="19">
        <f t="shared" si="218"/>
        <v>5.1934453554656312E-2</v>
      </c>
      <c r="R1210" s="24">
        <v>6.51</v>
      </c>
      <c r="S1210" s="24">
        <f t="shared" si="219"/>
        <v>3.0428396337673105</v>
      </c>
      <c r="U1210" s="24">
        <v>8.2509316770186327</v>
      </c>
      <c r="V1210" s="24">
        <f t="shared" si="220"/>
        <v>0.4285076279627667</v>
      </c>
      <c r="X1210" s="25">
        <f t="shared" si="221"/>
        <v>2.6143320058045436</v>
      </c>
      <c r="AA1210" s="5">
        <v>39873</v>
      </c>
      <c r="AB1210" s="2">
        <v>28</v>
      </c>
      <c r="AC1210" s="2" t="s">
        <v>9</v>
      </c>
      <c r="AD1210" s="6" t="s">
        <v>53</v>
      </c>
      <c r="AE1210" s="2">
        <v>90</v>
      </c>
      <c r="AF1210" s="2">
        <v>35</v>
      </c>
      <c r="AG1210" s="2">
        <v>45</v>
      </c>
      <c r="AH1210" s="2">
        <v>28.75</v>
      </c>
      <c r="AI1210" s="2">
        <v>2</v>
      </c>
      <c r="AJ1210" s="19">
        <v>5193.4453554656266</v>
      </c>
      <c r="AK1210" s="19">
        <f t="shared" si="222"/>
        <v>0.51934453554656268</v>
      </c>
      <c r="AL1210" s="19">
        <v>4674.1008199190637</v>
      </c>
      <c r="AM1210" s="19">
        <f t="shared" si="223"/>
        <v>0.46741008199190637</v>
      </c>
      <c r="AN1210" s="19">
        <f t="shared" si="224"/>
        <v>5.1934453554656312E-2</v>
      </c>
      <c r="AP1210" s="24">
        <v>6.51</v>
      </c>
      <c r="AQ1210" s="24">
        <f t="shared" si="225"/>
        <v>3.0428396337673105</v>
      </c>
      <c r="AR1210" s="24"/>
      <c r="AS1210" s="24">
        <v>8.2509316770186327</v>
      </c>
      <c r="AT1210" s="24">
        <f t="shared" si="226"/>
        <v>0.4285076279627667</v>
      </c>
      <c r="AU1210" s="24"/>
      <c r="AV1210" s="25">
        <f t="shared" si="227"/>
        <v>2.6143320058045436</v>
      </c>
    </row>
    <row r="1211" spans="1:48" x14ac:dyDescent="0.3">
      <c r="A1211" s="2" t="s">
        <v>6</v>
      </c>
      <c r="B1211" s="2">
        <v>25</v>
      </c>
      <c r="C1211" s="5">
        <v>39873</v>
      </c>
      <c r="D1211" s="2">
        <v>28</v>
      </c>
      <c r="E1211" s="2" t="s">
        <v>9</v>
      </c>
      <c r="F1211" s="6" t="s">
        <v>47</v>
      </c>
      <c r="G1211" s="2">
        <v>100</v>
      </c>
      <c r="H1211" s="2">
        <v>2</v>
      </c>
      <c r="I1211" s="2">
        <v>13</v>
      </c>
      <c r="J1211" s="2">
        <v>4.25</v>
      </c>
      <c r="K1211" s="2">
        <v>3</v>
      </c>
      <c r="L1211" s="19">
        <v>170.23505191639691</v>
      </c>
      <c r="M1211" s="19">
        <f t="shared" si="216"/>
        <v>1.7023505191639692E-2</v>
      </c>
      <c r="N1211" s="19">
        <v>170.23505191639691</v>
      </c>
      <c r="O1211" s="19">
        <f t="shared" si="217"/>
        <v>1.7023505191639692E-2</v>
      </c>
      <c r="P1211" s="19">
        <f t="shared" si="218"/>
        <v>0</v>
      </c>
      <c r="R1211" s="24">
        <v>14.08</v>
      </c>
      <c r="S1211" s="24">
        <f t="shared" si="219"/>
        <v>0.23969095309828686</v>
      </c>
      <c r="U1211" s="24">
        <v>11.257627118644068</v>
      </c>
      <c r="V1211" s="24">
        <f t="shared" si="220"/>
        <v>0</v>
      </c>
      <c r="X1211" s="25">
        <f t="shared" si="221"/>
        <v>0.23969095309828686</v>
      </c>
      <c r="AA1211" s="5">
        <v>39873</v>
      </c>
      <c r="AB1211" s="2">
        <v>28</v>
      </c>
      <c r="AC1211" s="2" t="s">
        <v>9</v>
      </c>
      <c r="AD1211" s="6" t="s">
        <v>47</v>
      </c>
      <c r="AE1211" s="2">
        <v>100</v>
      </c>
      <c r="AF1211" s="2">
        <v>2</v>
      </c>
      <c r="AG1211" s="2">
        <v>13</v>
      </c>
      <c r="AH1211" s="2">
        <v>4.25</v>
      </c>
      <c r="AI1211" s="2">
        <v>3</v>
      </c>
      <c r="AJ1211" s="19">
        <v>170.23505191639691</v>
      </c>
      <c r="AK1211" s="19">
        <f t="shared" si="222"/>
        <v>1.7023505191639692E-2</v>
      </c>
      <c r="AL1211" s="19">
        <v>170.23505191639691</v>
      </c>
      <c r="AM1211" s="19">
        <f t="shared" si="223"/>
        <v>1.7023505191639692E-2</v>
      </c>
      <c r="AN1211" s="19">
        <f t="shared" si="224"/>
        <v>0</v>
      </c>
      <c r="AP1211" s="24">
        <v>14.08</v>
      </c>
      <c r="AQ1211" s="24">
        <f t="shared" si="225"/>
        <v>0.23969095309828686</v>
      </c>
      <c r="AR1211" s="24"/>
      <c r="AS1211" s="24">
        <v>11.257627118644068</v>
      </c>
      <c r="AT1211" s="24">
        <f t="shared" si="226"/>
        <v>0</v>
      </c>
      <c r="AU1211" s="24"/>
      <c r="AV1211" s="25">
        <f t="shared" si="227"/>
        <v>0.23969095309828686</v>
      </c>
    </row>
    <row r="1212" spans="1:48" x14ac:dyDescent="0.3">
      <c r="A1212" s="2" t="s">
        <v>6</v>
      </c>
      <c r="B1212" s="2">
        <v>25</v>
      </c>
      <c r="C1212" s="5">
        <v>39873</v>
      </c>
      <c r="D1212" s="2">
        <v>28</v>
      </c>
      <c r="E1212" s="2" t="s">
        <v>9</v>
      </c>
      <c r="F1212" s="6" t="s">
        <v>53</v>
      </c>
      <c r="G1212" s="2">
        <v>100</v>
      </c>
      <c r="H1212" s="2">
        <v>6</v>
      </c>
      <c r="I1212" s="2">
        <v>11</v>
      </c>
      <c r="J1212" s="2">
        <v>5.75</v>
      </c>
      <c r="K1212" s="2">
        <v>2</v>
      </c>
      <c r="L1212" s="19">
        <v>207.73781421862506</v>
      </c>
      <c r="M1212" s="19">
        <f t="shared" si="216"/>
        <v>2.0773781421862505E-2</v>
      </c>
      <c r="N1212" s="19">
        <v>207.73781421862506</v>
      </c>
      <c r="O1212" s="19">
        <f t="shared" si="217"/>
        <v>2.0773781421862505E-2</v>
      </c>
      <c r="P1212" s="19">
        <f t="shared" si="218"/>
        <v>0</v>
      </c>
      <c r="R1212" s="24">
        <v>6.51</v>
      </c>
      <c r="S1212" s="24">
        <f t="shared" si="219"/>
        <v>0.13523731705632491</v>
      </c>
      <c r="U1212" s="24">
        <v>8.2509316770186327</v>
      </c>
      <c r="V1212" s="24">
        <f t="shared" si="220"/>
        <v>0</v>
      </c>
      <c r="X1212" s="25">
        <f t="shared" si="221"/>
        <v>0.13523731705632491</v>
      </c>
      <c r="AA1212" s="5">
        <v>39873</v>
      </c>
      <c r="AB1212" s="2">
        <v>28</v>
      </c>
      <c r="AC1212" s="2" t="s">
        <v>9</v>
      </c>
      <c r="AD1212" s="6" t="s">
        <v>53</v>
      </c>
      <c r="AE1212" s="2">
        <v>100</v>
      </c>
      <c r="AF1212" s="2">
        <v>6</v>
      </c>
      <c r="AG1212" s="2">
        <v>11</v>
      </c>
      <c r="AH1212" s="2">
        <v>5.75</v>
      </c>
      <c r="AI1212" s="2">
        <v>2</v>
      </c>
      <c r="AJ1212" s="19">
        <v>207.73781421862506</v>
      </c>
      <c r="AK1212" s="19">
        <f t="shared" si="222"/>
        <v>2.0773781421862505E-2</v>
      </c>
      <c r="AL1212" s="19">
        <v>207.73781421862506</v>
      </c>
      <c r="AM1212" s="19">
        <f t="shared" si="223"/>
        <v>2.0773781421862505E-2</v>
      </c>
      <c r="AN1212" s="19">
        <f t="shared" si="224"/>
        <v>0</v>
      </c>
      <c r="AP1212" s="24">
        <v>6.51</v>
      </c>
      <c r="AQ1212" s="24">
        <f t="shared" si="225"/>
        <v>0.13523731705632491</v>
      </c>
      <c r="AR1212" s="24"/>
      <c r="AS1212" s="24">
        <v>8.2509316770186327</v>
      </c>
      <c r="AT1212" s="24">
        <f t="shared" si="226"/>
        <v>0</v>
      </c>
      <c r="AU1212" s="24"/>
      <c r="AV1212" s="25">
        <f t="shared" si="227"/>
        <v>0.13523731705632491</v>
      </c>
    </row>
    <row r="1213" spans="1:48" x14ac:dyDescent="0.3">
      <c r="A1213" s="2" t="s">
        <v>6</v>
      </c>
      <c r="B1213" s="2">
        <v>25</v>
      </c>
      <c r="C1213" s="5">
        <v>39873</v>
      </c>
      <c r="D1213" s="2">
        <v>28</v>
      </c>
      <c r="E1213" s="2" t="s">
        <v>9</v>
      </c>
      <c r="F1213" s="6" t="s">
        <v>42</v>
      </c>
      <c r="G1213" s="2">
        <v>30</v>
      </c>
      <c r="H1213" s="2">
        <v>22</v>
      </c>
      <c r="I1213" s="2">
        <v>28</v>
      </c>
      <c r="J1213" s="2">
        <v>18</v>
      </c>
      <c r="K1213" s="2">
        <v>2</v>
      </c>
      <c r="L1213" s="19">
        <v>2035.7520395261859</v>
      </c>
      <c r="M1213" s="19">
        <f t="shared" si="216"/>
        <v>0.20357520395261858</v>
      </c>
      <c r="N1213" s="19">
        <v>610.72561185785571</v>
      </c>
      <c r="O1213" s="19">
        <f t="shared" si="217"/>
        <v>6.1072561185785572E-2</v>
      </c>
      <c r="P1213" s="19">
        <f t="shared" si="218"/>
        <v>0.142502642766833</v>
      </c>
      <c r="R1213" s="24">
        <v>14.08</v>
      </c>
      <c r="S1213" s="24">
        <f t="shared" si="219"/>
        <v>0.85990166149586089</v>
      </c>
      <c r="U1213" s="24">
        <v>8.1999999999999993</v>
      </c>
      <c r="V1213" s="24">
        <f t="shared" si="220"/>
        <v>1.1685216706880306</v>
      </c>
      <c r="X1213" s="25">
        <f t="shared" si="221"/>
        <v>-0.3086200091921697</v>
      </c>
      <c r="AA1213" s="5">
        <v>39873</v>
      </c>
      <c r="AB1213" s="2">
        <v>28</v>
      </c>
      <c r="AC1213" s="2" t="s">
        <v>9</v>
      </c>
      <c r="AD1213" s="6" t="s">
        <v>42</v>
      </c>
      <c r="AE1213" s="2">
        <v>30</v>
      </c>
      <c r="AF1213" s="2">
        <v>22</v>
      </c>
      <c r="AG1213" s="2">
        <v>28</v>
      </c>
      <c r="AH1213" s="2">
        <v>18</v>
      </c>
      <c r="AI1213" s="2">
        <v>2</v>
      </c>
      <c r="AJ1213" s="19">
        <v>2035.7520395261859</v>
      </c>
      <c r="AK1213" s="19">
        <f t="shared" si="222"/>
        <v>0.20357520395261858</v>
      </c>
      <c r="AL1213" s="19">
        <v>610.72561185785571</v>
      </c>
      <c r="AM1213" s="19">
        <f t="shared" si="223"/>
        <v>6.1072561185785572E-2</v>
      </c>
      <c r="AN1213" s="19">
        <f t="shared" si="224"/>
        <v>0.142502642766833</v>
      </c>
      <c r="AP1213" s="24">
        <v>14.08</v>
      </c>
      <c r="AQ1213" s="24">
        <f t="shared" si="225"/>
        <v>0.85990166149586089</v>
      </c>
      <c r="AR1213" s="24"/>
      <c r="AS1213" s="24">
        <v>8.1999999999999993</v>
      </c>
      <c r="AT1213" s="24">
        <f t="shared" si="226"/>
        <v>1.1685216706880306</v>
      </c>
      <c r="AU1213" s="24"/>
      <c r="AV1213" s="25">
        <f t="shared" si="227"/>
        <v>-0.3086200091921697</v>
      </c>
    </row>
    <row r="1214" spans="1:48" x14ac:dyDescent="0.3">
      <c r="A1214" s="2" t="s">
        <v>6</v>
      </c>
      <c r="B1214" s="2">
        <v>25</v>
      </c>
      <c r="C1214" s="5">
        <v>39873</v>
      </c>
      <c r="D1214" s="2">
        <v>28</v>
      </c>
      <c r="E1214" s="2" t="s">
        <v>9</v>
      </c>
      <c r="F1214" s="6" t="s">
        <v>44</v>
      </c>
      <c r="G1214" s="2">
        <v>100</v>
      </c>
      <c r="H1214" s="2">
        <v>12</v>
      </c>
      <c r="I1214" s="2">
        <v>16</v>
      </c>
      <c r="J1214" s="2">
        <v>10</v>
      </c>
      <c r="K1214" s="2">
        <v>2</v>
      </c>
      <c r="L1214" s="19">
        <v>628.31853071795865</v>
      </c>
      <c r="M1214" s="19">
        <f t="shared" si="216"/>
        <v>6.2831853071795868E-2</v>
      </c>
      <c r="N1214" s="19">
        <v>628.31853071795865</v>
      </c>
      <c r="O1214" s="19">
        <f t="shared" si="217"/>
        <v>6.2831853071795868E-2</v>
      </c>
      <c r="P1214" s="19">
        <f t="shared" si="218"/>
        <v>0</v>
      </c>
      <c r="R1214" s="24">
        <v>14.08</v>
      </c>
      <c r="S1214" s="24">
        <f t="shared" si="219"/>
        <v>0.88467249125088587</v>
      </c>
      <c r="U1214" s="24">
        <v>9.0675767918088734</v>
      </c>
      <c r="V1214" s="24">
        <f t="shared" si="220"/>
        <v>0</v>
      </c>
      <c r="X1214" s="25">
        <f t="shared" si="221"/>
        <v>0.88467249125088587</v>
      </c>
      <c r="AA1214" s="5">
        <v>39873</v>
      </c>
      <c r="AB1214" s="2">
        <v>28</v>
      </c>
      <c r="AC1214" s="2" t="s">
        <v>9</v>
      </c>
      <c r="AD1214" s="6" t="s">
        <v>44</v>
      </c>
      <c r="AE1214" s="2">
        <v>100</v>
      </c>
      <c r="AF1214" s="2">
        <v>12</v>
      </c>
      <c r="AG1214" s="2">
        <v>16</v>
      </c>
      <c r="AH1214" s="2">
        <v>10</v>
      </c>
      <c r="AI1214" s="2">
        <v>2</v>
      </c>
      <c r="AJ1214" s="19">
        <v>628.31853071795865</v>
      </c>
      <c r="AK1214" s="19">
        <f t="shared" si="222"/>
        <v>6.2831853071795868E-2</v>
      </c>
      <c r="AL1214" s="19">
        <v>628.31853071795865</v>
      </c>
      <c r="AM1214" s="19">
        <f t="shared" si="223"/>
        <v>6.2831853071795868E-2</v>
      </c>
      <c r="AN1214" s="19">
        <f t="shared" si="224"/>
        <v>0</v>
      </c>
      <c r="AP1214" s="24">
        <v>14.08</v>
      </c>
      <c r="AQ1214" s="24">
        <f t="shared" si="225"/>
        <v>0.88467249125088587</v>
      </c>
      <c r="AR1214" s="24"/>
      <c r="AS1214" s="24">
        <v>9.0675767918088734</v>
      </c>
      <c r="AT1214" s="24">
        <f t="shared" si="226"/>
        <v>0</v>
      </c>
      <c r="AU1214" s="24"/>
      <c r="AV1214" s="25">
        <f t="shared" si="227"/>
        <v>0.88467249125088587</v>
      </c>
    </row>
    <row r="1215" spans="1:48" x14ac:dyDescent="0.3">
      <c r="A1215" s="2" t="s">
        <v>6</v>
      </c>
      <c r="B1215" s="2">
        <v>25</v>
      </c>
      <c r="C1215" s="5">
        <v>39873</v>
      </c>
      <c r="D1215" s="2">
        <v>28</v>
      </c>
      <c r="E1215" s="2" t="s">
        <v>9</v>
      </c>
      <c r="F1215" s="6" t="s">
        <v>36</v>
      </c>
      <c r="G1215" s="2">
        <v>75</v>
      </c>
      <c r="H1215" s="2">
        <v>25</v>
      </c>
      <c r="I1215" s="2">
        <v>24</v>
      </c>
      <c r="J1215" s="2">
        <v>18.5</v>
      </c>
      <c r="K1215" s="2">
        <v>2</v>
      </c>
      <c r="L1215" s="19">
        <v>2150.4201713822135</v>
      </c>
      <c r="M1215" s="19">
        <f t="shared" si="216"/>
        <v>0.21504201713822135</v>
      </c>
      <c r="N1215" s="19">
        <v>1612.8151285366603</v>
      </c>
      <c r="O1215" s="19">
        <f t="shared" si="217"/>
        <v>0.16128151285366601</v>
      </c>
      <c r="P1215" s="19">
        <f t="shared" si="218"/>
        <v>5.3760504284555338E-2</v>
      </c>
      <c r="R1215" s="24">
        <v>14.08</v>
      </c>
      <c r="S1215" s="24">
        <f t="shared" si="219"/>
        <v>2.2708437009796176</v>
      </c>
      <c r="U1215" s="24">
        <v>8.3025000000000002</v>
      </c>
      <c r="V1215" s="24">
        <f t="shared" si="220"/>
        <v>0.44634658682252071</v>
      </c>
      <c r="X1215" s="25">
        <f t="shared" si="221"/>
        <v>1.8244971141570969</v>
      </c>
      <c r="AA1215" s="5">
        <v>39873</v>
      </c>
      <c r="AB1215" s="2">
        <v>28</v>
      </c>
      <c r="AC1215" s="2" t="s">
        <v>9</v>
      </c>
      <c r="AD1215" s="6" t="s">
        <v>36</v>
      </c>
      <c r="AE1215" s="2">
        <v>75</v>
      </c>
      <c r="AF1215" s="2">
        <v>25</v>
      </c>
      <c r="AG1215" s="2">
        <v>24</v>
      </c>
      <c r="AH1215" s="2">
        <v>18.5</v>
      </c>
      <c r="AI1215" s="2">
        <v>2</v>
      </c>
      <c r="AJ1215" s="19">
        <v>2150.4201713822135</v>
      </c>
      <c r="AK1215" s="19">
        <f t="shared" si="222"/>
        <v>0.21504201713822135</v>
      </c>
      <c r="AL1215" s="19">
        <v>1612.8151285366603</v>
      </c>
      <c r="AM1215" s="19">
        <f t="shared" si="223"/>
        <v>0.16128151285366601</v>
      </c>
      <c r="AN1215" s="19">
        <f t="shared" si="224"/>
        <v>5.3760504284555338E-2</v>
      </c>
      <c r="AP1215" s="24">
        <v>14.08</v>
      </c>
      <c r="AQ1215" s="24">
        <f t="shared" si="225"/>
        <v>2.2708437009796176</v>
      </c>
      <c r="AR1215" s="24"/>
      <c r="AS1215" s="24">
        <v>8.3025000000000002</v>
      </c>
      <c r="AT1215" s="24">
        <f t="shared" si="226"/>
        <v>0.44634658682252071</v>
      </c>
      <c r="AU1215" s="24"/>
      <c r="AV1215" s="25">
        <f t="shared" si="227"/>
        <v>1.8244971141570969</v>
      </c>
    </row>
    <row r="1216" spans="1:48" x14ac:dyDescent="0.3">
      <c r="A1216" s="2" t="s">
        <v>6</v>
      </c>
      <c r="B1216" s="2">
        <v>25</v>
      </c>
      <c r="C1216" s="5">
        <v>39873</v>
      </c>
      <c r="D1216" s="2">
        <v>28</v>
      </c>
      <c r="E1216" s="2" t="s">
        <v>9</v>
      </c>
      <c r="F1216" s="6" t="s">
        <v>43</v>
      </c>
      <c r="G1216" s="2">
        <v>100</v>
      </c>
      <c r="H1216" s="2">
        <v>8</v>
      </c>
      <c r="I1216" s="2">
        <v>15</v>
      </c>
      <c r="J1216" s="2">
        <v>7.75</v>
      </c>
      <c r="K1216" s="2">
        <v>2</v>
      </c>
      <c r="L1216" s="19">
        <v>377.38381751247391</v>
      </c>
      <c r="M1216" s="19">
        <f t="shared" si="216"/>
        <v>3.7738381751247392E-2</v>
      </c>
      <c r="N1216" s="19">
        <v>377.38381751247391</v>
      </c>
      <c r="O1216" s="19">
        <f t="shared" si="217"/>
        <v>3.7738381751247392E-2</v>
      </c>
      <c r="P1216" s="19">
        <f t="shared" si="218"/>
        <v>0</v>
      </c>
      <c r="R1216" s="24">
        <v>14.08</v>
      </c>
      <c r="S1216" s="24">
        <f t="shared" si="219"/>
        <v>0.53135641505756326</v>
      </c>
      <c r="U1216" s="24">
        <v>8.1999999999999993</v>
      </c>
      <c r="V1216" s="24">
        <f t="shared" si="220"/>
        <v>0</v>
      </c>
      <c r="X1216" s="25">
        <f t="shared" si="221"/>
        <v>0.53135641505756326</v>
      </c>
      <c r="AA1216" s="5">
        <v>39873</v>
      </c>
      <c r="AB1216" s="2">
        <v>28</v>
      </c>
      <c r="AC1216" s="2" t="s">
        <v>9</v>
      </c>
      <c r="AD1216" s="6" t="s">
        <v>43</v>
      </c>
      <c r="AE1216" s="2">
        <v>100</v>
      </c>
      <c r="AF1216" s="2">
        <v>8</v>
      </c>
      <c r="AG1216" s="2">
        <v>15</v>
      </c>
      <c r="AH1216" s="2">
        <v>7.75</v>
      </c>
      <c r="AI1216" s="2">
        <v>2</v>
      </c>
      <c r="AJ1216" s="19">
        <v>377.38381751247391</v>
      </c>
      <c r="AK1216" s="19">
        <f t="shared" si="222"/>
        <v>3.7738381751247392E-2</v>
      </c>
      <c r="AL1216" s="19">
        <v>377.38381751247391</v>
      </c>
      <c r="AM1216" s="19">
        <f t="shared" si="223"/>
        <v>3.7738381751247392E-2</v>
      </c>
      <c r="AN1216" s="19">
        <f t="shared" si="224"/>
        <v>0</v>
      </c>
      <c r="AP1216" s="24">
        <v>14.08</v>
      </c>
      <c r="AQ1216" s="24">
        <f t="shared" si="225"/>
        <v>0.53135641505756326</v>
      </c>
      <c r="AR1216" s="24"/>
      <c r="AS1216" s="24">
        <v>8.1999999999999993</v>
      </c>
      <c r="AT1216" s="24">
        <f t="shared" si="226"/>
        <v>0</v>
      </c>
      <c r="AU1216" s="24"/>
      <c r="AV1216" s="25">
        <f t="shared" si="227"/>
        <v>0.53135641505756326</v>
      </c>
    </row>
    <row r="1217" spans="1:48" x14ac:dyDescent="0.3">
      <c r="A1217" s="2" t="s">
        <v>6</v>
      </c>
      <c r="B1217" s="2">
        <v>25</v>
      </c>
      <c r="C1217" s="5">
        <v>39873</v>
      </c>
      <c r="D1217" s="2">
        <v>28</v>
      </c>
      <c r="E1217" s="2" t="s">
        <v>9</v>
      </c>
      <c r="F1217" s="6" t="s">
        <v>46</v>
      </c>
      <c r="G1217" s="2">
        <v>50</v>
      </c>
      <c r="H1217" s="2">
        <v>17</v>
      </c>
      <c r="I1217" s="2">
        <v>22</v>
      </c>
      <c r="J1217" s="2">
        <v>14</v>
      </c>
      <c r="K1217" s="2">
        <v>3</v>
      </c>
      <c r="L1217" s="19">
        <v>1847.2564803107985</v>
      </c>
      <c r="M1217" s="19">
        <f t="shared" si="216"/>
        <v>0.18472564803107985</v>
      </c>
      <c r="N1217" s="19">
        <v>923.62824015539923</v>
      </c>
      <c r="O1217" s="19">
        <f t="shared" si="217"/>
        <v>9.2362824015539927E-2</v>
      </c>
      <c r="P1217" s="19">
        <f t="shared" si="218"/>
        <v>9.2362824015539927E-2</v>
      </c>
      <c r="R1217" s="24">
        <v>14.08</v>
      </c>
      <c r="S1217" s="24">
        <f t="shared" si="219"/>
        <v>1.3004685621388021</v>
      </c>
      <c r="U1217" s="24">
        <v>12.651428571428571</v>
      </c>
      <c r="V1217" s="24">
        <f t="shared" si="220"/>
        <v>1.1685216706880308</v>
      </c>
      <c r="X1217" s="25">
        <f t="shared" si="221"/>
        <v>0.13194689145077132</v>
      </c>
      <c r="AA1217" s="5">
        <v>39873</v>
      </c>
      <c r="AB1217" s="2">
        <v>28</v>
      </c>
      <c r="AC1217" s="2" t="s">
        <v>9</v>
      </c>
      <c r="AD1217" s="6" t="s">
        <v>46</v>
      </c>
      <c r="AE1217" s="2">
        <v>50</v>
      </c>
      <c r="AF1217" s="2">
        <v>17</v>
      </c>
      <c r="AG1217" s="2">
        <v>22</v>
      </c>
      <c r="AH1217" s="2">
        <v>14</v>
      </c>
      <c r="AI1217" s="2">
        <v>3</v>
      </c>
      <c r="AJ1217" s="19">
        <v>1847.2564803107985</v>
      </c>
      <c r="AK1217" s="19">
        <f t="shared" si="222"/>
        <v>0.18472564803107985</v>
      </c>
      <c r="AL1217" s="19">
        <v>923.62824015539923</v>
      </c>
      <c r="AM1217" s="19">
        <f t="shared" si="223"/>
        <v>9.2362824015539927E-2</v>
      </c>
      <c r="AN1217" s="19">
        <f t="shared" si="224"/>
        <v>9.2362824015539927E-2</v>
      </c>
      <c r="AP1217" s="24">
        <v>14.08</v>
      </c>
      <c r="AQ1217" s="24">
        <f t="shared" si="225"/>
        <v>1.3004685621388021</v>
      </c>
      <c r="AR1217" s="24"/>
      <c r="AS1217" s="24">
        <v>12.651428571428571</v>
      </c>
      <c r="AT1217" s="24">
        <f t="shared" si="226"/>
        <v>1.1685216706880308</v>
      </c>
      <c r="AU1217" s="24"/>
      <c r="AV1217" s="25">
        <f t="shared" si="227"/>
        <v>0.13194689145077132</v>
      </c>
    </row>
    <row r="1218" spans="1:48" x14ac:dyDescent="0.3">
      <c r="A1218" s="2" t="s">
        <v>6</v>
      </c>
      <c r="B1218" s="2">
        <v>25</v>
      </c>
      <c r="C1218" s="5">
        <v>39873</v>
      </c>
      <c r="D1218" s="2">
        <v>28</v>
      </c>
      <c r="E1218" s="2" t="s">
        <v>9</v>
      </c>
      <c r="F1218" s="6" t="s">
        <v>42</v>
      </c>
      <c r="G1218" s="2">
        <v>100</v>
      </c>
      <c r="H1218" s="2">
        <v>16</v>
      </c>
      <c r="I1218" s="2">
        <v>12</v>
      </c>
      <c r="J1218" s="2">
        <v>11</v>
      </c>
      <c r="K1218" s="2">
        <v>2</v>
      </c>
      <c r="L1218" s="19">
        <v>760.26542216872997</v>
      </c>
      <c r="M1218" s="19">
        <f t="shared" si="216"/>
        <v>7.6026542216872994E-2</v>
      </c>
      <c r="N1218" s="19">
        <v>760.26542216872997</v>
      </c>
      <c r="O1218" s="19">
        <f t="shared" si="217"/>
        <v>7.6026542216872994E-2</v>
      </c>
      <c r="P1218" s="19">
        <f t="shared" si="218"/>
        <v>0</v>
      </c>
      <c r="R1218" s="24">
        <v>14.08</v>
      </c>
      <c r="S1218" s="24">
        <f t="shared" si="219"/>
        <v>1.0704537144135717</v>
      </c>
      <c r="U1218" s="24">
        <v>8.1999999999999993</v>
      </c>
      <c r="V1218" s="24">
        <f t="shared" si="220"/>
        <v>0</v>
      </c>
      <c r="X1218" s="25">
        <f t="shared" si="221"/>
        <v>1.0704537144135717</v>
      </c>
      <c r="AA1218" s="5">
        <v>39873</v>
      </c>
      <c r="AB1218" s="2">
        <v>28</v>
      </c>
      <c r="AC1218" s="2" t="s">
        <v>9</v>
      </c>
      <c r="AD1218" s="6" t="s">
        <v>42</v>
      </c>
      <c r="AE1218" s="2">
        <v>100</v>
      </c>
      <c r="AF1218" s="2">
        <v>16</v>
      </c>
      <c r="AG1218" s="2">
        <v>12</v>
      </c>
      <c r="AH1218" s="2">
        <v>11</v>
      </c>
      <c r="AI1218" s="2">
        <v>2</v>
      </c>
      <c r="AJ1218" s="19">
        <v>760.26542216872997</v>
      </c>
      <c r="AK1218" s="19">
        <f t="shared" si="222"/>
        <v>7.6026542216872994E-2</v>
      </c>
      <c r="AL1218" s="19">
        <v>760.26542216872997</v>
      </c>
      <c r="AM1218" s="19">
        <f t="shared" si="223"/>
        <v>7.6026542216872994E-2</v>
      </c>
      <c r="AN1218" s="19">
        <f t="shared" si="224"/>
        <v>0</v>
      </c>
      <c r="AP1218" s="24">
        <v>14.08</v>
      </c>
      <c r="AQ1218" s="24">
        <f t="shared" si="225"/>
        <v>1.0704537144135717</v>
      </c>
      <c r="AR1218" s="24"/>
      <c r="AS1218" s="24">
        <v>8.1999999999999993</v>
      </c>
      <c r="AT1218" s="24">
        <f t="shared" si="226"/>
        <v>0</v>
      </c>
      <c r="AU1218" s="24"/>
      <c r="AV1218" s="25">
        <f t="shared" si="227"/>
        <v>1.0704537144135717</v>
      </c>
    </row>
    <row r="1219" spans="1:48" x14ac:dyDescent="0.3">
      <c r="A1219" s="2" t="s">
        <v>6</v>
      </c>
      <c r="B1219" s="2">
        <v>25</v>
      </c>
      <c r="C1219" s="5">
        <v>39873</v>
      </c>
      <c r="D1219" s="2">
        <v>28</v>
      </c>
      <c r="E1219" s="2" t="s">
        <v>9</v>
      </c>
      <c r="F1219" s="6" t="s">
        <v>42</v>
      </c>
      <c r="G1219" s="2">
        <v>100</v>
      </c>
      <c r="H1219" s="2">
        <v>2</v>
      </c>
      <c r="I1219" s="2">
        <v>10</v>
      </c>
      <c r="J1219" s="2">
        <v>3.5</v>
      </c>
      <c r="K1219" s="2">
        <v>2</v>
      </c>
      <c r="L1219" s="19">
        <v>76.969020012949926</v>
      </c>
      <c r="M1219" s="19">
        <f t="shared" ref="M1219:M1282" si="228">L1219/10000</f>
        <v>7.696902001294993E-3</v>
      </c>
      <c r="N1219" s="19">
        <v>76.969020012949926</v>
      </c>
      <c r="O1219" s="19">
        <f t="shared" ref="O1219:O1282" si="229">N1219/10000</f>
        <v>7.696902001294993E-3</v>
      </c>
      <c r="P1219" s="19">
        <f t="shared" ref="P1219:P1282" si="230">M1219-O1219</f>
        <v>0</v>
      </c>
      <c r="R1219" s="24">
        <v>14.08</v>
      </c>
      <c r="S1219" s="24">
        <f t="shared" ref="S1219:S1282" si="231">O1219*R1219</f>
        <v>0.1083723801782335</v>
      </c>
      <c r="U1219" s="24">
        <v>8.1999999999999993</v>
      </c>
      <c r="V1219" s="24">
        <f t="shared" ref="V1219:V1282" si="232">P1219*U1219</f>
        <v>0</v>
      </c>
      <c r="X1219" s="25">
        <f t="shared" ref="X1219:X1282" si="233">S1219-V1219</f>
        <v>0.1083723801782335</v>
      </c>
      <c r="AA1219" s="5">
        <v>39873</v>
      </c>
      <c r="AB1219" s="2">
        <v>28</v>
      </c>
      <c r="AC1219" s="2" t="s">
        <v>9</v>
      </c>
      <c r="AD1219" s="6" t="s">
        <v>42</v>
      </c>
      <c r="AE1219" s="2">
        <v>100</v>
      </c>
      <c r="AF1219" s="2">
        <v>2</v>
      </c>
      <c r="AG1219" s="2">
        <v>10</v>
      </c>
      <c r="AH1219" s="2">
        <v>3.5</v>
      </c>
      <c r="AI1219" s="2">
        <v>2</v>
      </c>
      <c r="AJ1219" s="19">
        <v>76.969020012949926</v>
      </c>
      <c r="AK1219" s="19">
        <f t="shared" ref="AK1219:AK1282" si="234">AJ1219/10000</f>
        <v>7.696902001294993E-3</v>
      </c>
      <c r="AL1219" s="19">
        <v>76.969020012949926</v>
      </c>
      <c r="AM1219" s="19">
        <f t="shared" ref="AM1219:AM1282" si="235">AL1219/10000</f>
        <v>7.696902001294993E-3</v>
      </c>
      <c r="AN1219" s="19">
        <f t="shared" ref="AN1219:AN1282" si="236">AK1219-AM1219</f>
        <v>0</v>
      </c>
      <c r="AP1219" s="24">
        <v>14.08</v>
      </c>
      <c r="AQ1219" s="24">
        <f t="shared" ref="AQ1219:AQ1282" si="237">AM1219*AP1219</f>
        <v>0.1083723801782335</v>
      </c>
      <c r="AR1219" s="24"/>
      <c r="AS1219" s="24">
        <v>8.1999999999999993</v>
      </c>
      <c r="AT1219" s="24">
        <f t="shared" ref="AT1219:AT1282" si="238">AN1219*AS1219</f>
        <v>0</v>
      </c>
      <c r="AU1219" s="24"/>
      <c r="AV1219" s="25">
        <f t="shared" ref="AV1219:AV1282" si="239">AQ1219-AT1219</f>
        <v>0.1083723801782335</v>
      </c>
    </row>
    <row r="1220" spans="1:48" x14ac:dyDescent="0.3">
      <c r="A1220" s="2" t="s">
        <v>6</v>
      </c>
      <c r="B1220" s="2">
        <v>25</v>
      </c>
      <c r="C1220" s="5">
        <v>39873</v>
      </c>
      <c r="D1220" s="2">
        <v>28</v>
      </c>
      <c r="E1220" s="2" t="s">
        <v>9</v>
      </c>
      <c r="F1220" s="6" t="s">
        <v>53</v>
      </c>
      <c r="G1220" s="2">
        <v>90</v>
      </c>
      <c r="H1220" s="2">
        <v>2</v>
      </c>
      <c r="I1220" s="2">
        <v>17</v>
      </c>
      <c r="J1220" s="2">
        <v>5.25</v>
      </c>
      <c r="K1220" s="2">
        <v>2</v>
      </c>
      <c r="L1220" s="19">
        <v>173.18029502913734</v>
      </c>
      <c r="M1220" s="19">
        <f t="shared" si="228"/>
        <v>1.7318029502913734E-2</v>
      </c>
      <c r="N1220" s="19">
        <v>155.86226552622361</v>
      </c>
      <c r="O1220" s="19">
        <f t="shared" si="229"/>
        <v>1.5586226552622361E-2</v>
      </c>
      <c r="P1220" s="19">
        <f t="shared" si="230"/>
        <v>1.7318029502913727E-3</v>
      </c>
      <c r="R1220" s="24">
        <v>6.51</v>
      </c>
      <c r="S1220" s="24">
        <f t="shared" si="231"/>
        <v>0.10146633485757156</v>
      </c>
      <c r="U1220" s="24">
        <v>8.2509316770186327</v>
      </c>
      <c r="V1220" s="24">
        <f t="shared" si="232"/>
        <v>1.4288987820913411E-2</v>
      </c>
      <c r="X1220" s="25">
        <f t="shared" si="233"/>
        <v>8.7177347036658151E-2</v>
      </c>
      <c r="AA1220" s="5">
        <v>39873</v>
      </c>
      <c r="AB1220" s="2">
        <v>28</v>
      </c>
      <c r="AC1220" s="2" t="s">
        <v>9</v>
      </c>
      <c r="AD1220" s="6" t="s">
        <v>53</v>
      </c>
      <c r="AE1220" s="2">
        <v>90</v>
      </c>
      <c r="AF1220" s="2">
        <v>2</v>
      </c>
      <c r="AG1220" s="2">
        <v>17</v>
      </c>
      <c r="AH1220" s="2">
        <v>5.25</v>
      </c>
      <c r="AI1220" s="2">
        <v>2</v>
      </c>
      <c r="AJ1220" s="19">
        <v>173.18029502913734</v>
      </c>
      <c r="AK1220" s="19">
        <f t="shared" si="234"/>
        <v>1.7318029502913734E-2</v>
      </c>
      <c r="AL1220" s="19">
        <v>155.86226552622361</v>
      </c>
      <c r="AM1220" s="19">
        <f t="shared" si="235"/>
        <v>1.5586226552622361E-2</v>
      </c>
      <c r="AN1220" s="19">
        <f t="shared" si="236"/>
        <v>1.7318029502913727E-3</v>
      </c>
      <c r="AP1220" s="24">
        <v>6.51</v>
      </c>
      <c r="AQ1220" s="24">
        <f t="shared" si="237"/>
        <v>0.10146633485757156</v>
      </c>
      <c r="AR1220" s="24"/>
      <c r="AS1220" s="24">
        <v>8.2509316770186327</v>
      </c>
      <c r="AT1220" s="24">
        <f t="shared" si="238"/>
        <v>1.4288987820913411E-2</v>
      </c>
      <c r="AU1220" s="24"/>
      <c r="AV1220" s="25">
        <f t="shared" si="239"/>
        <v>8.7177347036658151E-2</v>
      </c>
    </row>
    <row r="1221" spans="1:48" x14ac:dyDescent="0.3">
      <c r="A1221" s="2" t="s">
        <v>6</v>
      </c>
      <c r="B1221" s="2">
        <v>25</v>
      </c>
      <c r="C1221" s="5">
        <v>39873</v>
      </c>
      <c r="D1221" s="2">
        <v>28</v>
      </c>
      <c r="E1221" s="2" t="s">
        <v>9</v>
      </c>
      <c r="F1221" s="6" t="s">
        <v>23</v>
      </c>
      <c r="G1221" s="2">
        <v>80</v>
      </c>
      <c r="H1221" s="2">
        <v>13</v>
      </c>
      <c r="I1221" s="2">
        <v>15</v>
      </c>
      <c r="J1221" s="2">
        <v>10.25</v>
      </c>
      <c r="K1221" s="2">
        <v>3</v>
      </c>
      <c r="L1221" s="19">
        <v>990.19073450333292</v>
      </c>
      <c r="M1221" s="19">
        <f t="shared" si="228"/>
        <v>9.9019073450333298E-2</v>
      </c>
      <c r="N1221" s="19">
        <v>792.15258760266636</v>
      </c>
      <c r="O1221" s="19">
        <f t="shared" si="229"/>
        <v>7.9215258760266638E-2</v>
      </c>
      <c r="P1221" s="19">
        <f t="shared" si="230"/>
        <v>1.980381469006666E-2</v>
      </c>
      <c r="R1221" s="24">
        <v>14.08</v>
      </c>
      <c r="S1221" s="24">
        <f t="shared" si="231"/>
        <v>1.1153508433445543</v>
      </c>
      <c r="U1221" s="24">
        <v>6.1216589861751149</v>
      </c>
      <c r="V1221" s="24">
        <f t="shared" si="232"/>
        <v>0.12123220015799331</v>
      </c>
      <c r="X1221" s="25">
        <f t="shared" si="233"/>
        <v>0.99411864318656096</v>
      </c>
      <c r="AA1221" s="5">
        <v>39873</v>
      </c>
      <c r="AB1221" s="2">
        <v>28</v>
      </c>
      <c r="AC1221" s="2" t="s">
        <v>9</v>
      </c>
      <c r="AD1221" s="6" t="s">
        <v>23</v>
      </c>
      <c r="AE1221" s="2">
        <v>80</v>
      </c>
      <c r="AF1221" s="2">
        <v>13</v>
      </c>
      <c r="AG1221" s="2">
        <v>15</v>
      </c>
      <c r="AH1221" s="2">
        <v>10.25</v>
      </c>
      <c r="AI1221" s="2">
        <v>3</v>
      </c>
      <c r="AJ1221" s="19">
        <v>990.19073450333292</v>
      </c>
      <c r="AK1221" s="19">
        <f t="shared" si="234"/>
        <v>9.9019073450333298E-2</v>
      </c>
      <c r="AL1221" s="19">
        <v>792.15258760266636</v>
      </c>
      <c r="AM1221" s="19">
        <f t="shared" si="235"/>
        <v>7.9215258760266638E-2</v>
      </c>
      <c r="AN1221" s="19">
        <f t="shared" si="236"/>
        <v>1.980381469006666E-2</v>
      </c>
      <c r="AP1221" s="24">
        <v>14.08</v>
      </c>
      <c r="AQ1221" s="24">
        <f t="shared" si="237"/>
        <v>1.1153508433445543</v>
      </c>
      <c r="AR1221" s="24"/>
      <c r="AS1221" s="24">
        <v>6.1216589861751149</v>
      </c>
      <c r="AT1221" s="24">
        <f t="shared" si="238"/>
        <v>0.12123220015799331</v>
      </c>
      <c r="AU1221" s="24"/>
      <c r="AV1221" s="25">
        <f t="shared" si="239"/>
        <v>0.99411864318656096</v>
      </c>
    </row>
    <row r="1222" spans="1:48" x14ac:dyDescent="0.3">
      <c r="A1222" s="2" t="s">
        <v>6</v>
      </c>
      <c r="B1222" s="2">
        <v>25</v>
      </c>
      <c r="C1222" s="5">
        <v>39873</v>
      </c>
      <c r="D1222" s="2">
        <v>28</v>
      </c>
      <c r="E1222" s="2" t="s">
        <v>9</v>
      </c>
      <c r="F1222" s="6" t="s">
        <v>36</v>
      </c>
      <c r="G1222" s="2">
        <v>40</v>
      </c>
      <c r="H1222" s="2">
        <v>5</v>
      </c>
      <c r="I1222" s="2">
        <v>14</v>
      </c>
      <c r="J1222" s="2">
        <v>6</v>
      </c>
      <c r="K1222" s="2">
        <v>2</v>
      </c>
      <c r="L1222" s="19">
        <v>226.1946710584651</v>
      </c>
      <c r="M1222" s="19">
        <f t="shared" si="228"/>
        <v>2.2619467105846509E-2</v>
      </c>
      <c r="N1222" s="19">
        <v>90.477868423386042</v>
      </c>
      <c r="O1222" s="19">
        <f t="shared" si="229"/>
        <v>9.0477868423386038E-3</v>
      </c>
      <c r="P1222" s="19">
        <f t="shared" si="230"/>
        <v>1.3571680263507906E-2</v>
      </c>
      <c r="R1222" s="24">
        <v>14.08</v>
      </c>
      <c r="S1222" s="24">
        <f t="shared" si="231"/>
        <v>0.12739283874012755</v>
      </c>
      <c r="U1222" s="24">
        <v>8.3025000000000002</v>
      </c>
      <c r="V1222" s="24">
        <f t="shared" si="232"/>
        <v>0.11267887538777439</v>
      </c>
      <c r="X1222" s="25">
        <f t="shared" si="233"/>
        <v>1.4713963352353157E-2</v>
      </c>
      <c r="AA1222" s="5">
        <v>39873</v>
      </c>
      <c r="AB1222" s="2">
        <v>28</v>
      </c>
      <c r="AC1222" s="2" t="s">
        <v>9</v>
      </c>
      <c r="AD1222" s="6" t="s">
        <v>36</v>
      </c>
      <c r="AE1222" s="2">
        <v>40</v>
      </c>
      <c r="AF1222" s="2">
        <v>5</v>
      </c>
      <c r="AG1222" s="2">
        <v>14</v>
      </c>
      <c r="AH1222" s="2">
        <v>6</v>
      </c>
      <c r="AI1222" s="2">
        <v>2</v>
      </c>
      <c r="AJ1222" s="19">
        <v>226.1946710584651</v>
      </c>
      <c r="AK1222" s="19">
        <f t="shared" si="234"/>
        <v>2.2619467105846509E-2</v>
      </c>
      <c r="AL1222" s="19">
        <v>90.477868423386042</v>
      </c>
      <c r="AM1222" s="19">
        <f t="shared" si="235"/>
        <v>9.0477868423386038E-3</v>
      </c>
      <c r="AN1222" s="19">
        <f t="shared" si="236"/>
        <v>1.3571680263507906E-2</v>
      </c>
      <c r="AP1222" s="24">
        <v>14.08</v>
      </c>
      <c r="AQ1222" s="24">
        <f t="shared" si="237"/>
        <v>0.12739283874012755</v>
      </c>
      <c r="AR1222" s="24"/>
      <c r="AS1222" s="24">
        <v>8.3025000000000002</v>
      </c>
      <c r="AT1222" s="24">
        <f t="shared" si="238"/>
        <v>0.11267887538777439</v>
      </c>
      <c r="AU1222" s="24"/>
      <c r="AV1222" s="25">
        <f t="shared" si="239"/>
        <v>1.4713963352353157E-2</v>
      </c>
    </row>
    <row r="1223" spans="1:48" x14ac:dyDescent="0.3">
      <c r="A1223" s="2" t="s">
        <v>6</v>
      </c>
      <c r="B1223" s="2">
        <v>25</v>
      </c>
      <c r="C1223" s="5">
        <v>39873</v>
      </c>
      <c r="D1223" s="2">
        <v>28</v>
      </c>
      <c r="E1223" s="2" t="s">
        <v>9</v>
      </c>
      <c r="F1223" s="6" t="s">
        <v>53</v>
      </c>
      <c r="G1223" s="2">
        <v>35</v>
      </c>
      <c r="H1223" s="2">
        <v>65</v>
      </c>
      <c r="I1223" s="2">
        <v>65</v>
      </c>
      <c r="J1223" s="2">
        <v>48.75</v>
      </c>
      <c r="K1223" s="2">
        <v>2</v>
      </c>
      <c r="L1223" s="19">
        <v>14932.382581593985</v>
      </c>
      <c r="M1223" s="19">
        <f t="shared" si="228"/>
        <v>1.4932382581593986</v>
      </c>
      <c r="N1223" s="19">
        <v>5226.3339035578947</v>
      </c>
      <c r="O1223" s="19">
        <f t="shared" si="229"/>
        <v>0.52263339035578948</v>
      </c>
      <c r="P1223" s="19">
        <f t="shared" si="230"/>
        <v>0.97060486780360911</v>
      </c>
      <c r="R1223" s="24">
        <v>6.51</v>
      </c>
      <c r="S1223" s="24">
        <f t="shared" si="231"/>
        <v>3.4023433712161895</v>
      </c>
      <c r="U1223" s="24">
        <v>8.2509316770186327</v>
      </c>
      <c r="V1223" s="24">
        <f t="shared" si="232"/>
        <v>8.0083944496292805</v>
      </c>
      <c r="X1223" s="25">
        <f t="shared" si="233"/>
        <v>-4.606051078413091</v>
      </c>
      <c r="AA1223" s="5">
        <v>39873</v>
      </c>
      <c r="AB1223" s="2">
        <v>28</v>
      </c>
      <c r="AC1223" s="2" t="s">
        <v>9</v>
      </c>
      <c r="AD1223" s="6" t="s">
        <v>53</v>
      </c>
      <c r="AE1223" s="2">
        <v>35</v>
      </c>
      <c r="AF1223" s="2">
        <v>65</v>
      </c>
      <c r="AG1223" s="2">
        <v>65</v>
      </c>
      <c r="AH1223" s="2">
        <v>48.75</v>
      </c>
      <c r="AI1223" s="2">
        <v>2</v>
      </c>
      <c r="AJ1223" s="19">
        <v>14932.382581593985</v>
      </c>
      <c r="AK1223" s="19">
        <f t="shared" si="234"/>
        <v>1.4932382581593986</v>
      </c>
      <c r="AL1223" s="19">
        <v>5226.3339035578947</v>
      </c>
      <c r="AM1223" s="19">
        <f t="shared" si="235"/>
        <v>0.52263339035578948</v>
      </c>
      <c r="AN1223" s="19">
        <f t="shared" si="236"/>
        <v>0.97060486780360911</v>
      </c>
      <c r="AP1223" s="24">
        <v>6.51</v>
      </c>
      <c r="AQ1223" s="24">
        <f t="shared" si="237"/>
        <v>3.4023433712161895</v>
      </c>
      <c r="AR1223" s="24"/>
      <c r="AS1223" s="24">
        <v>8.2509316770186327</v>
      </c>
      <c r="AT1223" s="24">
        <f t="shared" si="238"/>
        <v>8.0083944496292805</v>
      </c>
      <c r="AU1223" s="24"/>
      <c r="AV1223" s="25">
        <f t="shared" si="239"/>
        <v>-4.606051078413091</v>
      </c>
    </row>
    <row r="1224" spans="1:48" x14ac:dyDescent="0.3">
      <c r="A1224" s="2" t="s">
        <v>6</v>
      </c>
      <c r="B1224" s="2">
        <v>25</v>
      </c>
      <c r="C1224" s="5">
        <v>39873</v>
      </c>
      <c r="D1224" s="2">
        <v>28</v>
      </c>
      <c r="E1224" s="2" t="s">
        <v>9</v>
      </c>
      <c r="F1224" s="6" t="s">
        <v>43</v>
      </c>
      <c r="G1224" s="2">
        <v>90</v>
      </c>
      <c r="H1224" s="2">
        <v>3</v>
      </c>
      <c r="I1224" s="2">
        <v>18</v>
      </c>
      <c r="J1224" s="2">
        <v>6</v>
      </c>
      <c r="K1224" s="2">
        <v>2</v>
      </c>
      <c r="L1224" s="19">
        <v>226.1946710584651</v>
      </c>
      <c r="M1224" s="19">
        <f t="shared" si="228"/>
        <v>2.2619467105846509E-2</v>
      </c>
      <c r="N1224" s="19">
        <v>203.57520395261861</v>
      </c>
      <c r="O1224" s="19">
        <f t="shared" si="229"/>
        <v>2.0357520395261862E-2</v>
      </c>
      <c r="P1224" s="19">
        <f t="shared" si="230"/>
        <v>2.2619467105846475E-3</v>
      </c>
      <c r="R1224" s="24">
        <v>14.08</v>
      </c>
      <c r="S1224" s="24">
        <f t="shared" si="231"/>
        <v>0.28663388716528704</v>
      </c>
      <c r="U1224" s="24">
        <v>8.1999999999999993</v>
      </c>
      <c r="V1224" s="24">
        <f t="shared" si="232"/>
        <v>1.8547963026794109E-2</v>
      </c>
      <c r="X1224" s="25">
        <f t="shared" si="233"/>
        <v>0.26808592413849291</v>
      </c>
      <c r="AA1224" s="5">
        <v>39873</v>
      </c>
      <c r="AB1224" s="2">
        <v>28</v>
      </c>
      <c r="AC1224" s="2" t="s">
        <v>9</v>
      </c>
      <c r="AD1224" s="6" t="s">
        <v>43</v>
      </c>
      <c r="AE1224" s="2">
        <v>90</v>
      </c>
      <c r="AF1224" s="2">
        <v>3</v>
      </c>
      <c r="AG1224" s="2">
        <v>18</v>
      </c>
      <c r="AH1224" s="2">
        <v>6</v>
      </c>
      <c r="AI1224" s="2">
        <v>2</v>
      </c>
      <c r="AJ1224" s="19">
        <v>226.1946710584651</v>
      </c>
      <c r="AK1224" s="19">
        <f t="shared" si="234"/>
        <v>2.2619467105846509E-2</v>
      </c>
      <c r="AL1224" s="19">
        <v>203.57520395261861</v>
      </c>
      <c r="AM1224" s="19">
        <f t="shared" si="235"/>
        <v>2.0357520395261862E-2</v>
      </c>
      <c r="AN1224" s="19">
        <f t="shared" si="236"/>
        <v>2.2619467105846475E-3</v>
      </c>
      <c r="AP1224" s="24">
        <v>14.08</v>
      </c>
      <c r="AQ1224" s="24">
        <f t="shared" si="237"/>
        <v>0.28663388716528704</v>
      </c>
      <c r="AR1224" s="24"/>
      <c r="AS1224" s="24">
        <v>8.1999999999999993</v>
      </c>
      <c r="AT1224" s="24">
        <f t="shared" si="238"/>
        <v>1.8547963026794109E-2</v>
      </c>
      <c r="AU1224" s="24"/>
      <c r="AV1224" s="25">
        <f t="shared" si="239"/>
        <v>0.26808592413849291</v>
      </c>
    </row>
    <row r="1225" spans="1:48" x14ac:dyDescent="0.3">
      <c r="A1225" s="2" t="s">
        <v>6</v>
      </c>
      <c r="B1225" s="2">
        <v>25</v>
      </c>
      <c r="C1225" s="5">
        <v>39873</v>
      </c>
      <c r="D1225" s="2">
        <v>28</v>
      </c>
      <c r="E1225" s="2" t="s">
        <v>9</v>
      </c>
      <c r="F1225" s="6" t="s">
        <v>41</v>
      </c>
      <c r="G1225" s="2">
        <v>15</v>
      </c>
      <c r="H1225" s="2">
        <v>24</v>
      </c>
      <c r="I1225" s="2">
        <v>16</v>
      </c>
      <c r="J1225" s="2">
        <v>16</v>
      </c>
      <c r="K1225" s="2">
        <v>3</v>
      </c>
      <c r="L1225" s="19">
        <v>2412.7431579569611</v>
      </c>
      <c r="M1225" s="19">
        <f t="shared" si="228"/>
        <v>0.24127431579569611</v>
      </c>
      <c r="N1225" s="19">
        <v>361.91147369354417</v>
      </c>
      <c r="O1225" s="19">
        <f t="shared" si="229"/>
        <v>3.6191147369354415E-2</v>
      </c>
      <c r="P1225" s="19">
        <f t="shared" si="230"/>
        <v>0.20508316842634169</v>
      </c>
      <c r="R1225" s="24">
        <v>14.08</v>
      </c>
      <c r="S1225" s="24">
        <f t="shared" si="231"/>
        <v>0.5095713549605102</v>
      </c>
      <c r="U1225" s="24">
        <v>8.1999999999999993</v>
      </c>
      <c r="V1225" s="24">
        <f t="shared" si="232"/>
        <v>1.6816819810960018</v>
      </c>
      <c r="X1225" s="25">
        <f t="shared" si="233"/>
        <v>-1.1721106261354914</v>
      </c>
      <c r="AA1225" s="5">
        <v>39873</v>
      </c>
      <c r="AB1225" s="2">
        <v>28</v>
      </c>
      <c r="AC1225" s="2" t="s">
        <v>9</v>
      </c>
      <c r="AD1225" s="6" t="s">
        <v>41</v>
      </c>
      <c r="AE1225" s="2">
        <v>15</v>
      </c>
      <c r="AF1225" s="2">
        <v>24</v>
      </c>
      <c r="AG1225" s="2">
        <v>16</v>
      </c>
      <c r="AH1225" s="2">
        <v>16</v>
      </c>
      <c r="AI1225" s="2">
        <v>3</v>
      </c>
      <c r="AJ1225" s="19">
        <v>2412.7431579569611</v>
      </c>
      <c r="AK1225" s="19">
        <f t="shared" si="234"/>
        <v>0.24127431579569611</v>
      </c>
      <c r="AL1225" s="19">
        <v>361.91147369354417</v>
      </c>
      <c r="AM1225" s="19">
        <f t="shared" si="235"/>
        <v>3.6191147369354415E-2</v>
      </c>
      <c r="AN1225" s="19">
        <f t="shared" si="236"/>
        <v>0.20508316842634169</v>
      </c>
      <c r="AP1225" s="24">
        <v>14.08</v>
      </c>
      <c r="AQ1225" s="24">
        <f t="shared" si="237"/>
        <v>0.5095713549605102</v>
      </c>
      <c r="AR1225" s="24"/>
      <c r="AS1225" s="24">
        <v>8.1999999999999993</v>
      </c>
      <c r="AT1225" s="24">
        <f t="shared" si="238"/>
        <v>1.6816819810960018</v>
      </c>
      <c r="AU1225" s="24"/>
      <c r="AV1225" s="25">
        <f t="shared" si="239"/>
        <v>-1.1721106261354914</v>
      </c>
    </row>
    <row r="1226" spans="1:48" x14ac:dyDescent="0.3">
      <c r="A1226" s="2" t="s">
        <v>6</v>
      </c>
      <c r="B1226" s="2">
        <v>25</v>
      </c>
      <c r="C1226" s="5">
        <v>39873</v>
      </c>
      <c r="D1226" s="2">
        <v>28</v>
      </c>
      <c r="E1226" s="2" t="s">
        <v>9</v>
      </c>
      <c r="F1226" s="6" t="s">
        <v>55</v>
      </c>
      <c r="G1226" s="2">
        <v>10</v>
      </c>
      <c r="H1226" s="2">
        <v>10</v>
      </c>
      <c r="I1226" s="2">
        <v>20</v>
      </c>
      <c r="J1226" s="2">
        <v>10</v>
      </c>
      <c r="K1226" s="2">
        <v>2</v>
      </c>
      <c r="L1226" s="19">
        <v>628.31853071795865</v>
      </c>
      <c r="M1226" s="19">
        <f t="shared" si="228"/>
        <v>6.2831853071795868E-2</v>
      </c>
      <c r="N1226" s="19">
        <v>62.831853071795869</v>
      </c>
      <c r="O1226" s="19">
        <f t="shared" si="229"/>
        <v>6.2831853071795866E-3</v>
      </c>
      <c r="P1226" s="19">
        <f t="shared" si="230"/>
        <v>5.6548667764616284E-2</v>
      </c>
      <c r="R1226" s="24">
        <v>4.05</v>
      </c>
      <c r="S1226" s="24">
        <f t="shared" si="231"/>
        <v>2.5446900494077326E-2</v>
      </c>
      <c r="U1226" s="24">
        <v>8.104694792715291</v>
      </c>
      <c r="V1226" s="24">
        <f t="shared" si="232"/>
        <v>0.45830969316687264</v>
      </c>
      <c r="X1226" s="25">
        <f t="shared" si="233"/>
        <v>-0.43286279267279532</v>
      </c>
      <c r="AA1226" s="5">
        <v>39873</v>
      </c>
      <c r="AB1226" s="2">
        <v>28</v>
      </c>
      <c r="AC1226" s="2" t="s">
        <v>9</v>
      </c>
      <c r="AD1226" s="6" t="s">
        <v>55</v>
      </c>
      <c r="AE1226" s="2">
        <v>10</v>
      </c>
      <c r="AF1226" s="2">
        <v>10</v>
      </c>
      <c r="AG1226" s="2">
        <v>20</v>
      </c>
      <c r="AH1226" s="2">
        <v>10</v>
      </c>
      <c r="AI1226" s="2">
        <v>2</v>
      </c>
      <c r="AJ1226" s="19">
        <v>628.31853071795865</v>
      </c>
      <c r="AK1226" s="19">
        <f t="shared" si="234"/>
        <v>6.2831853071795868E-2</v>
      </c>
      <c r="AL1226" s="19">
        <v>62.831853071795869</v>
      </c>
      <c r="AM1226" s="19">
        <f t="shared" si="235"/>
        <v>6.2831853071795866E-3</v>
      </c>
      <c r="AN1226" s="19">
        <f t="shared" si="236"/>
        <v>5.6548667764616284E-2</v>
      </c>
      <c r="AP1226" s="24">
        <v>4.05</v>
      </c>
      <c r="AQ1226" s="24">
        <f t="shared" si="237"/>
        <v>2.5446900494077326E-2</v>
      </c>
      <c r="AR1226" s="24"/>
      <c r="AS1226" s="24">
        <v>8.104694792715291</v>
      </c>
      <c r="AT1226" s="24">
        <f t="shared" si="238"/>
        <v>0.45830969316687264</v>
      </c>
      <c r="AU1226" s="24"/>
      <c r="AV1226" s="25">
        <f t="shared" si="239"/>
        <v>-0.43286279267279532</v>
      </c>
    </row>
    <row r="1227" spans="1:48" x14ac:dyDescent="0.3">
      <c r="A1227" s="2" t="s">
        <v>6</v>
      </c>
      <c r="B1227" s="2">
        <v>25</v>
      </c>
      <c r="C1227" s="5">
        <v>39873</v>
      </c>
      <c r="D1227" s="2">
        <v>28</v>
      </c>
      <c r="E1227" s="2" t="s">
        <v>9</v>
      </c>
      <c r="F1227" s="6" t="s">
        <v>53</v>
      </c>
      <c r="G1227" s="2">
        <v>100</v>
      </c>
      <c r="H1227" s="2">
        <v>2</v>
      </c>
      <c r="I1227" s="2">
        <v>10</v>
      </c>
      <c r="J1227" s="2">
        <v>3.5</v>
      </c>
      <c r="K1227" s="2">
        <v>2</v>
      </c>
      <c r="L1227" s="19">
        <v>76.969020012949926</v>
      </c>
      <c r="M1227" s="19">
        <f t="shared" si="228"/>
        <v>7.696902001294993E-3</v>
      </c>
      <c r="N1227" s="19">
        <v>76.969020012949926</v>
      </c>
      <c r="O1227" s="19">
        <f t="shared" si="229"/>
        <v>7.696902001294993E-3</v>
      </c>
      <c r="P1227" s="19">
        <f t="shared" si="230"/>
        <v>0</v>
      </c>
      <c r="R1227" s="24">
        <v>6.51</v>
      </c>
      <c r="S1227" s="24">
        <f t="shared" si="231"/>
        <v>5.0106832028430401E-2</v>
      </c>
      <c r="U1227" s="24">
        <v>8.2509316770186327</v>
      </c>
      <c r="V1227" s="24">
        <f t="shared" si="232"/>
        <v>0</v>
      </c>
      <c r="X1227" s="25">
        <f t="shared" si="233"/>
        <v>5.0106832028430401E-2</v>
      </c>
      <c r="AA1227" s="5">
        <v>39873</v>
      </c>
      <c r="AB1227" s="2">
        <v>28</v>
      </c>
      <c r="AC1227" s="2" t="s">
        <v>9</v>
      </c>
      <c r="AD1227" s="6" t="s">
        <v>53</v>
      </c>
      <c r="AE1227" s="2">
        <v>100</v>
      </c>
      <c r="AF1227" s="2">
        <v>2</v>
      </c>
      <c r="AG1227" s="2">
        <v>10</v>
      </c>
      <c r="AH1227" s="2">
        <v>3.5</v>
      </c>
      <c r="AI1227" s="2">
        <v>2</v>
      </c>
      <c r="AJ1227" s="19">
        <v>76.969020012949926</v>
      </c>
      <c r="AK1227" s="19">
        <f t="shared" si="234"/>
        <v>7.696902001294993E-3</v>
      </c>
      <c r="AL1227" s="19">
        <v>76.969020012949926</v>
      </c>
      <c r="AM1227" s="19">
        <f t="shared" si="235"/>
        <v>7.696902001294993E-3</v>
      </c>
      <c r="AN1227" s="19">
        <f t="shared" si="236"/>
        <v>0</v>
      </c>
      <c r="AP1227" s="24">
        <v>6.51</v>
      </c>
      <c r="AQ1227" s="24">
        <f t="shared" si="237"/>
        <v>5.0106832028430401E-2</v>
      </c>
      <c r="AR1227" s="24"/>
      <c r="AS1227" s="24">
        <v>8.2509316770186327</v>
      </c>
      <c r="AT1227" s="24">
        <f t="shared" si="238"/>
        <v>0</v>
      </c>
      <c r="AU1227" s="24"/>
      <c r="AV1227" s="25">
        <f t="shared" si="239"/>
        <v>5.0106832028430401E-2</v>
      </c>
    </row>
    <row r="1228" spans="1:48" x14ac:dyDescent="0.3">
      <c r="A1228" s="2" t="s">
        <v>6</v>
      </c>
      <c r="B1228" s="2">
        <v>25</v>
      </c>
      <c r="C1228" s="5">
        <v>39873</v>
      </c>
      <c r="D1228" s="2">
        <v>28</v>
      </c>
      <c r="E1228" s="2" t="s">
        <v>9</v>
      </c>
      <c r="F1228" s="6" t="s">
        <v>24</v>
      </c>
      <c r="G1228" s="2">
        <v>100</v>
      </c>
      <c r="H1228" s="2">
        <v>4</v>
      </c>
      <c r="I1228" s="2">
        <v>15</v>
      </c>
      <c r="J1228" s="2">
        <v>5.75</v>
      </c>
      <c r="K1228" s="2">
        <v>2</v>
      </c>
      <c r="L1228" s="19">
        <v>207.73781421862506</v>
      </c>
      <c r="M1228" s="19">
        <f t="shared" si="228"/>
        <v>2.0773781421862505E-2</v>
      </c>
      <c r="N1228" s="19">
        <v>207.73781421862506</v>
      </c>
      <c r="O1228" s="19">
        <f t="shared" si="229"/>
        <v>2.0773781421862505E-2</v>
      </c>
      <c r="P1228" s="19">
        <f t="shared" si="230"/>
        <v>0</v>
      </c>
      <c r="R1228" s="24">
        <v>14.08</v>
      </c>
      <c r="S1228" s="24">
        <f t="shared" si="231"/>
        <v>0.2924948424198241</v>
      </c>
      <c r="U1228" s="24">
        <v>8.461146496815287</v>
      </c>
      <c r="V1228" s="24">
        <f t="shared" si="232"/>
        <v>0</v>
      </c>
      <c r="X1228" s="25">
        <f t="shared" si="233"/>
        <v>0.2924948424198241</v>
      </c>
      <c r="AA1228" s="5">
        <v>39873</v>
      </c>
      <c r="AB1228" s="2">
        <v>28</v>
      </c>
      <c r="AC1228" s="2" t="s">
        <v>9</v>
      </c>
      <c r="AD1228" s="6" t="s">
        <v>24</v>
      </c>
      <c r="AE1228" s="2">
        <v>100</v>
      </c>
      <c r="AF1228" s="2">
        <v>4</v>
      </c>
      <c r="AG1228" s="2">
        <v>15</v>
      </c>
      <c r="AH1228" s="2">
        <v>5.75</v>
      </c>
      <c r="AI1228" s="2">
        <v>2</v>
      </c>
      <c r="AJ1228" s="19">
        <v>207.73781421862506</v>
      </c>
      <c r="AK1228" s="19">
        <f t="shared" si="234"/>
        <v>2.0773781421862505E-2</v>
      </c>
      <c r="AL1228" s="19">
        <v>207.73781421862506</v>
      </c>
      <c r="AM1228" s="19">
        <f t="shared" si="235"/>
        <v>2.0773781421862505E-2</v>
      </c>
      <c r="AN1228" s="19">
        <f t="shared" si="236"/>
        <v>0</v>
      </c>
      <c r="AP1228" s="24">
        <v>14.08</v>
      </c>
      <c r="AQ1228" s="24">
        <f t="shared" si="237"/>
        <v>0.2924948424198241</v>
      </c>
      <c r="AR1228" s="24"/>
      <c r="AS1228" s="24">
        <v>8.461146496815287</v>
      </c>
      <c r="AT1228" s="24">
        <f t="shared" si="238"/>
        <v>0</v>
      </c>
      <c r="AU1228" s="24"/>
      <c r="AV1228" s="25">
        <f t="shared" si="239"/>
        <v>0.2924948424198241</v>
      </c>
    </row>
    <row r="1229" spans="1:48" x14ac:dyDescent="0.3">
      <c r="A1229" s="2" t="s">
        <v>6</v>
      </c>
      <c r="B1229" s="2">
        <v>25</v>
      </c>
      <c r="C1229" s="5">
        <v>39873</v>
      </c>
      <c r="D1229" s="2">
        <v>28</v>
      </c>
      <c r="E1229" s="2" t="s">
        <v>9</v>
      </c>
      <c r="F1229" s="6" t="s">
        <v>43</v>
      </c>
      <c r="G1229" s="2">
        <v>90</v>
      </c>
      <c r="H1229" s="2">
        <v>14</v>
      </c>
      <c r="I1229" s="2">
        <v>17</v>
      </c>
      <c r="J1229" s="2">
        <v>11.25</v>
      </c>
      <c r="K1229" s="2">
        <v>2</v>
      </c>
      <c r="L1229" s="19">
        <v>795.21564043991634</v>
      </c>
      <c r="M1229" s="19">
        <f t="shared" si="228"/>
        <v>7.9521564043991633E-2</v>
      </c>
      <c r="N1229" s="19">
        <v>715.69407639592475</v>
      </c>
      <c r="O1229" s="19">
        <f t="shared" si="229"/>
        <v>7.1569407639592478E-2</v>
      </c>
      <c r="P1229" s="19">
        <f t="shared" si="230"/>
        <v>7.9521564043991549E-3</v>
      </c>
      <c r="R1229" s="24">
        <v>14.08</v>
      </c>
      <c r="S1229" s="24">
        <f t="shared" si="231"/>
        <v>1.0076972595654621</v>
      </c>
      <c r="U1229" s="24">
        <v>8.1999999999999993</v>
      </c>
      <c r="V1229" s="24">
        <f t="shared" si="232"/>
        <v>6.5207682516073062E-2</v>
      </c>
      <c r="X1229" s="25">
        <f t="shared" si="233"/>
        <v>0.94248957704938907</v>
      </c>
      <c r="AA1229" s="5">
        <v>39873</v>
      </c>
      <c r="AB1229" s="2">
        <v>28</v>
      </c>
      <c r="AC1229" s="2" t="s">
        <v>9</v>
      </c>
      <c r="AD1229" s="6" t="s">
        <v>43</v>
      </c>
      <c r="AE1229" s="2">
        <v>90</v>
      </c>
      <c r="AF1229" s="2">
        <v>14</v>
      </c>
      <c r="AG1229" s="2">
        <v>17</v>
      </c>
      <c r="AH1229" s="2">
        <v>11.25</v>
      </c>
      <c r="AI1229" s="2">
        <v>2</v>
      </c>
      <c r="AJ1229" s="19">
        <v>795.21564043991634</v>
      </c>
      <c r="AK1229" s="19">
        <f t="shared" si="234"/>
        <v>7.9521564043991633E-2</v>
      </c>
      <c r="AL1229" s="19">
        <v>715.69407639592475</v>
      </c>
      <c r="AM1229" s="19">
        <f t="shared" si="235"/>
        <v>7.1569407639592478E-2</v>
      </c>
      <c r="AN1229" s="19">
        <f t="shared" si="236"/>
        <v>7.9521564043991549E-3</v>
      </c>
      <c r="AP1229" s="24">
        <v>14.08</v>
      </c>
      <c r="AQ1229" s="24">
        <f t="shared" si="237"/>
        <v>1.0076972595654621</v>
      </c>
      <c r="AR1229" s="24"/>
      <c r="AS1229" s="24">
        <v>8.1999999999999993</v>
      </c>
      <c r="AT1229" s="24">
        <f t="shared" si="238"/>
        <v>6.5207682516073062E-2</v>
      </c>
      <c r="AU1229" s="24"/>
      <c r="AV1229" s="25">
        <f t="shared" si="239"/>
        <v>0.94248957704938907</v>
      </c>
    </row>
    <row r="1230" spans="1:48" x14ac:dyDescent="0.3">
      <c r="A1230" s="2" t="s">
        <v>6</v>
      </c>
      <c r="B1230" s="2">
        <v>25</v>
      </c>
      <c r="C1230" s="5">
        <v>39873</v>
      </c>
      <c r="D1230" s="2">
        <v>28</v>
      </c>
      <c r="E1230" s="2" t="s">
        <v>9</v>
      </c>
      <c r="F1230" s="6" t="s">
        <v>43</v>
      </c>
      <c r="G1230" s="2">
        <v>90</v>
      </c>
      <c r="H1230" s="2">
        <v>8</v>
      </c>
      <c r="I1230" s="2">
        <v>13</v>
      </c>
      <c r="J1230" s="2">
        <v>7.25</v>
      </c>
      <c r="K1230" s="2">
        <v>2</v>
      </c>
      <c r="L1230" s="19">
        <v>330.259927708627</v>
      </c>
      <c r="M1230" s="19">
        <f t="shared" si="228"/>
        <v>3.3025992770862697E-2</v>
      </c>
      <c r="N1230" s="19">
        <v>297.23393493776433</v>
      </c>
      <c r="O1230" s="19">
        <f t="shared" si="229"/>
        <v>2.9723393493776434E-2</v>
      </c>
      <c r="P1230" s="19">
        <f t="shared" si="230"/>
        <v>3.3025992770862635E-3</v>
      </c>
      <c r="R1230" s="24">
        <v>14.08</v>
      </c>
      <c r="S1230" s="24">
        <f t="shared" si="231"/>
        <v>0.41850538039237217</v>
      </c>
      <c r="U1230" s="24">
        <v>8.1999999999999993</v>
      </c>
      <c r="V1230" s="24">
        <f t="shared" si="232"/>
        <v>2.7081314072107357E-2</v>
      </c>
      <c r="X1230" s="25">
        <f t="shared" si="233"/>
        <v>0.39142406632026483</v>
      </c>
      <c r="AA1230" s="5">
        <v>39873</v>
      </c>
      <c r="AB1230" s="2">
        <v>28</v>
      </c>
      <c r="AC1230" s="2" t="s">
        <v>9</v>
      </c>
      <c r="AD1230" s="6" t="s">
        <v>43</v>
      </c>
      <c r="AE1230" s="2">
        <v>90</v>
      </c>
      <c r="AF1230" s="2">
        <v>8</v>
      </c>
      <c r="AG1230" s="2">
        <v>13</v>
      </c>
      <c r="AH1230" s="2">
        <v>7.25</v>
      </c>
      <c r="AI1230" s="2">
        <v>2</v>
      </c>
      <c r="AJ1230" s="19">
        <v>330.259927708627</v>
      </c>
      <c r="AK1230" s="19">
        <f t="shared" si="234"/>
        <v>3.3025992770862697E-2</v>
      </c>
      <c r="AL1230" s="19">
        <v>297.23393493776433</v>
      </c>
      <c r="AM1230" s="19">
        <f t="shared" si="235"/>
        <v>2.9723393493776434E-2</v>
      </c>
      <c r="AN1230" s="19">
        <f t="shared" si="236"/>
        <v>3.3025992770862635E-3</v>
      </c>
      <c r="AP1230" s="24">
        <v>14.08</v>
      </c>
      <c r="AQ1230" s="24">
        <f t="shared" si="237"/>
        <v>0.41850538039237217</v>
      </c>
      <c r="AR1230" s="24"/>
      <c r="AS1230" s="24">
        <v>8.1999999999999993</v>
      </c>
      <c r="AT1230" s="24">
        <f t="shared" si="238"/>
        <v>2.7081314072107357E-2</v>
      </c>
      <c r="AU1230" s="24"/>
      <c r="AV1230" s="25">
        <f t="shared" si="239"/>
        <v>0.39142406632026483</v>
      </c>
    </row>
    <row r="1231" spans="1:48" x14ac:dyDescent="0.3">
      <c r="A1231" s="2" t="s">
        <v>6</v>
      </c>
      <c r="B1231" s="2">
        <v>25</v>
      </c>
      <c r="C1231" s="5">
        <v>39873</v>
      </c>
      <c r="D1231" s="2">
        <v>28</v>
      </c>
      <c r="E1231" s="2" t="s">
        <v>9</v>
      </c>
      <c r="F1231" s="6" t="s">
        <v>24</v>
      </c>
      <c r="G1231" s="2">
        <v>0</v>
      </c>
      <c r="H1231" s="2">
        <v>8</v>
      </c>
      <c r="I1231" s="2">
        <v>15</v>
      </c>
      <c r="J1231" s="2">
        <v>7.75</v>
      </c>
      <c r="K1231" s="2">
        <v>2</v>
      </c>
      <c r="L1231" s="19">
        <v>377.38381751247391</v>
      </c>
      <c r="M1231" s="19">
        <f t="shared" si="228"/>
        <v>3.7738381751247392E-2</v>
      </c>
      <c r="N1231" s="19">
        <v>0</v>
      </c>
      <c r="O1231" s="19">
        <f t="shared" si="229"/>
        <v>0</v>
      </c>
      <c r="P1231" s="19">
        <f t="shared" si="230"/>
        <v>3.7738381751247392E-2</v>
      </c>
      <c r="R1231" s="24">
        <v>14.08</v>
      </c>
      <c r="S1231" s="24">
        <f t="shared" si="231"/>
        <v>0</v>
      </c>
      <c r="U1231" s="24">
        <v>8.461146496815287</v>
      </c>
      <c r="V1231" s="24">
        <f t="shared" si="232"/>
        <v>0.31930997655004484</v>
      </c>
      <c r="X1231" s="25">
        <f t="shared" si="233"/>
        <v>-0.31930997655004484</v>
      </c>
      <c r="AA1231" s="5">
        <v>39873</v>
      </c>
      <c r="AB1231" s="2">
        <v>28</v>
      </c>
      <c r="AC1231" s="2" t="s">
        <v>9</v>
      </c>
      <c r="AD1231" s="6" t="s">
        <v>24</v>
      </c>
      <c r="AE1231" s="2">
        <v>0</v>
      </c>
      <c r="AF1231" s="2">
        <v>8</v>
      </c>
      <c r="AG1231" s="2">
        <v>15</v>
      </c>
      <c r="AH1231" s="2">
        <v>7.75</v>
      </c>
      <c r="AI1231" s="2">
        <v>2</v>
      </c>
      <c r="AJ1231" s="19">
        <v>377.38381751247391</v>
      </c>
      <c r="AK1231" s="19">
        <f t="shared" si="234"/>
        <v>3.7738381751247392E-2</v>
      </c>
      <c r="AL1231" s="19">
        <v>0</v>
      </c>
      <c r="AM1231" s="19">
        <f t="shared" si="235"/>
        <v>0</v>
      </c>
      <c r="AN1231" s="19">
        <f t="shared" si="236"/>
        <v>3.7738381751247392E-2</v>
      </c>
      <c r="AP1231" s="24">
        <v>14.08</v>
      </c>
      <c r="AQ1231" s="24">
        <f t="shared" si="237"/>
        <v>0</v>
      </c>
      <c r="AR1231" s="24"/>
      <c r="AS1231" s="24">
        <v>8.461146496815287</v>
      </c>
      <c r="AT1231" s="24">
        <f t="shared" si="238"/>
        <v>0.31930997655004484</v>
      </c>
      <c r="AU1231" s="24"/>
      <c r="AV1231" s="25">
        <f t="shared" si="239"/>
        <v>-0.31930997655004484</v>
      </c>
    </row>
    <row r="1232" spans="1:48" x14ac:dyDescent="0.3">
      <c r="A1232" s="2" t="s">
        <v>6</v>
      </c>
      <c r="B1232" s="2">
        <v>25</v>
      </c>
      <c r="C1232" s="5">
        <v>39873</v>
      </c>
      <c r="D1232" s="2">
        <v>28</v>
      </c>
      <c r="E1232" s="2" t="s">
        <v>9</v>
      </c>
      <c r="F1232" s="6" t="s">
        <v>55</v>
      </c>
      <c r="G1232" s="2">
        <v>80</v>
      </c>
      <c r="H1232" s="2">
        <v>10</v>
      </c>
      <c r="I1232" s="2">
        <v>29</v>
      </c>
      <c r="J1232" s="2">
        <v>12.25</v>
      </c>
      <c r="K1232" s="2">
        <v>2</v>
      </c>
      <c r="L1232" s="19">
        <v>942.87049515863669</v>
      </c>
      <c r="M1232" s="19">
        <f t="shared" si="228"/>
        <v>9.4287049515863669E-2</v>
      </c>
      <c r="N1232" s="19">
        <v>754.29639612690937</v>
      </c>
      <c r="O1232" s="19">
        <f t="shared" si="229"/>
        <v>7.5429639612690932E-2</v>
      </c>
      <c r="P1232" s="19">
        <f t="shared" si="230"/>
        <v>1.8857409903172737E-2</v>
      </c>
      <c r="R1232" s="24">
        <v>4.05</v>
      </c>
      <c r="S1232" s="24">
        <f t="shared" si="231"/>
        <v>0.30549004043139827</v>
      </c>
      <c r="U1232" s="24">
        <v>8.104694792715291</v>
      </c>
      <c r="V1232" s="24">
        <f t="shared" si="232"/>
        <v>0.15283355184634184</v>
      </c>
      <c r="X1232" s="25">
        <f t="shared" si="233"/>
        <v>0.15265648858505643</v>
      </c>
      <c r="AA1232" s="5">
        <v>39873</v>
      </c>
      <c r="AB1232" s="2">
        <v>28</v>
      </c>
      <c r="AC1232" s="2" t="s">
        <v>9</v>
      </c>
      <c r="AD1232" s="6" t="s">
        <v>55</v>
      </c>
      <c r="AE1232" s="2">
        <v>80</v>
      </c>
      <c r="AF1232" s="2">
        <v>10</v>
      </c>
      <c r="AG1232" s="2">
        <v>29</v>
      </c>
      <c r="AH1232" s="2">
        <v>12.25</v>
      </c>
      <c r="AI1232" s="2">
        <v>2</v>
      </c>
      <c r="AJ1232" s="19">
        <v>942.87049515863669</v>
      </c>
      <c r="AK1232" s="19">
        <f t="shared" si="234"/>
        <v>9.4287049515863669E-2</v>
      </c>
      <c r="AL1232" s="19">
        <v>754.29639612690937</v>
      </c>
      <c r="AM1232" s="19">
        <f t="shared" si="235"/>
        <v>7.5429639612690932E-2</v>
      </c>
      <c r="AN1232" s="19">
        <f t="shared" si="236"/>
        <v>1.8857409903172737E-2</v>
      </c>
      <c r="AP1232" s="24">
        <v>4.05</v>
      </c>
      <c r="AQ1232" s="24">
        <f t="shared" si="237"/>
        <v>0.30549004043139827</v>
      </c>
      <c r="AR1232" s="24"/>
      <c r="AS1232" s="24">
        <v>8.104694792715291</v>
      </c>
      <c r="AT1232" s="24">
        <f t="shared" si="238"/>
        <v>0.15283355184634184</v>
      </c>
      <c r="AU1232" s="24"/>
      <c r="AV1232" s="25">
        <f t="shared" si="239"/>
        <v>0.15265648858505643</v>
      </c>
    </row>
    <row r="1233" spans="1:48" x14ac:dyDescent="0.3">
      <c r="A1233" s="2" t="s">
        <v>6</v>
      </c>
      <c r="B1233" s="2">
        <v>25</v>
      </c>
      <c r="C1233" s="5">
        <v>39873</v>
      </c>
      <c r="D1233" s="2">
        <v>28</v>
      </c>
      <c r="E1233" s="2" t="s">
        <v>9</v>
      </c>
      <c r="F1233" s="6" t="s">
        <v>44</v>
      </c>
      <c r="G1233" s="2">
        <v>85</v>
      </c>
      <c r="H1233" s="2">
        <v>10</v>
      </c>
      <c r="I1233" s="2">
        <v>14</v>
      </c>
      <c r="J1233" s="2">
        <v>8.5</v>
      </c>
      <c r="K1233" s="2">
        <v>2</v>
      </c>
      <c r="L1233" s="19">
        <v>453.9601384437251</v>
      </c>
      <c r="M1233" s="19">
        <f t="shared" si="228"/>
        <v>4.5396013844372508E-2</v>
      </c>
      <c r="N1233" s="19">
        <v>385.8661176771663</v>
      </c>
      <c r="O1233" s="19">
        <f t="shared" si="229"/>
        <v>3.8586611767716633E-2</v>
      </c>
      <c r="P1233" s="19">
        <f t="shared" si="230"/>
        <v>6.8094020766558752E-3</v>
      </c>
      <c r="R1233" s="24">
        <v>14.08</v>
      </c>
      <c r="S1233" s="24">
        <f t="shared" si="231"/>
        <v>0.54329949368945019</v>
      </c>
      <c r="U1233" s="24">
        <v>9.0675767918088734</v>
      </c>
      <c r="V1233" s="24">
        <f t="shared" si="232"/>
        <v>6.1744776236379958E-2</v>
      </c>
      <c r="X1233" s="25">
        <f t="shared" si="233"/>
        <v>0.48155471745307021</v>
      </c>
      <c r="AA1233" s="5">
        <v>39873</v>
      </c>
      <c r="AB1233" s="2">
        <v>28</v>
      </c>
      <c r="AC1233" s="2" t="s">
        <v>9</v>
      </c>
      <c r="AD1233" s="6" t="s">
        <v>44</v>
      </c>
      <c r="AE1233" s="2">
        <v>85</v>
      </c>
      <c r="AF1233" s="2">
        <v>10</v>
      </c>
      <c r="AG1233" s="2">
        <v>14</v>
      </c>
      <c r="AH1233" s="2">
        <v>8.5</v>
      </c>
      <c r="AI1233" s="2">
        <v>2</v>
      </c>
      <c r="AJ1233" s="19">
        <v>453.9601384437251</v>
      </c>
      <c r="AK1233" s="19">
        <f t="shared" si="234"/>
        <v>4.5396013844372508E-2</v>
      </c>
      <c r="AL1233" s="19">
        <v>385.8661176771663</v>
      </c>
      <c r="AM1233" s="19">
        <f t="shared" si="235"/>
        <v>3.8586611767716633E-2</v>
      </c>
      <c r="AN1233" s="19">
        <f t="shared" si="236"/>
        <v>6.8094020766558752E-3</v>
      </c>
      <c r="AP1233" s="24">
        <v>14.08</v>
      </c>
      <c r="AQ1233" s="24">
        <f t="shared" si="237"/>
        <v>0.54329949368945019</v>
      </c>
      <c r="AR1233" s="24"/>
      <c r="AS1233" s="24">
        <v>9.0675767918088734</v>
      </c>
      <c r="AT1233" s="24">
        <f t="shared" si="238"/>
        <v>6.1744776236379958E-2</v>
      </c>
      <c r="AU1233" s="24"/>
      <c r="AV1233" s="25">
        <f t="shared" si="239"/>
        <v>0.48155471745307021</v>
      </c>
    </row>
    <row r="1234" spans="1:48" x14ac:dyDescent="0.3">
      <c r="A1234" s="2" t="s">
        <v>6</v>
      </c>
      <c r="B1234" s="2">
        <v>25</v>
      </c>
      <c r="C1234" s="5">
        <v>39873</v>
      </c>
      <c r="D1234" s="2">
        <v>28</v>
      </c>
      <c r="E1234" s="2" t="s">
        <v>9</v>
      </c>
      <c r="F1234" s="6" t="s">
        <v>46</v>
      </c>
      <c r="G1234" s="2">
        <v>60</v>
      </c>
      <c r="H1234" s="2">
        <v>11</v>
      </c>
      <c r="I1234" s="2">
        <v>12</v>
      </c>
      <c r="J1234" s="2">
        <v>8.5</v>
      </c>
      <c r="K1234" s="2">
        <v>3</v>
      </c>
      <c r="L1234" s="19">
        <v>680.94020766558765</v>
      </c>
      <c r="M1234" s="19">
        <f t="shared" si="228"/>
        <v>6.8094020766558766E-2</v>
      </c>
      <c r="N1234" s="19">
        <v>408.56412459935257</v>
      </c>
      <c r="O1234" s="19">
        <f t="shared" si="229"/>
        <v>4.0856412459935258E-2</v>
      </c>
      <c r="P1234" s="19">
        <f t="shared" si="230"/>
        <v>2.7237608306623508E-2</v>
      </c>
      <c r="R1234" s="24">
        <v>14.08</v>
      </c>
      <c r="S1234" s="24">
        <f t="shared" si="231"/>
        <v>0.57525828743588847</v>
      </c>
      <c r="U1234" s="24">
        <v>12.651428571428571</v>
      </c>
      <c r="V1234" s="24">
        <f t="shared" si="232"/>
        <v>0.34459465594779681</v>
      </c>
      <c r="X1234" s="25">
        <f t="shared" si="233"/>
        <v>0.23066363148809166</v>
      </c>
      <c r="AA1234" s="5">
        <v>39873</v>
      </c>
      <c r="AB1234" s="2">
        <v>28</v>
      </c>
      <c r="AC1234" s="2" t="s">
        <v>9</v>
      </c>
      <c r="AD1234" s="6" t="s">
        <v>46</v>
      </c>
      <c r="AE1234" s="2">
        <v>60</v>
      </c>
      <c r="AF1234" s="2">
        <v>11</v>
      </c>
      <c r="AG1234" s="2">
        <v>12</v>
      </c>
      <c r="AH1234" s="2">
        <v>8.5</v>
      </c>
      <c r="AI1234" s="2">
        <v>3</v>
      </c>
      <c r="AJ1234" s="19">
        <v>680.94020766558765</v>
      </c>
      <c r="AK1234" s="19">
        <f t="shared" si="234"/>
        <v>6.8094020766558766E-2</v>
      </c>
      <c r="AL1234" s="19">
        <v>408.56412459935257</v>
      </c>
      <c r="AM1234" s="19">
        <f t="shared" si="235"/>
        <v>4.0856412459935258E-2</v>
      </c>
      <c r="AN1234" s="19">
        <f t="shared" si="236"/>
        <v>2.7237608306623508E-2</v>
      </c>
      <c r="AP1234" s="24">
        <v>14.08</v>
      </c>
      <c r="AQ1234" s="24">
        <f t="shared" si="237"/>
        <v>0.57525828743588847</v>
      </c>
      <c r="AR1234" s="24"/>
      <c r="AS1234" s="24">
        <v>12.651428571428571</v>
      </c>
      <c r="AT1234" s="24">
        <f t="shared" si="238"/>
        <v>0.34459465594779681</v>
      </c>
      <c r="AU1234" s="24"/>
      <c r="AV1234" s="25">
        <f t="shared" si="239"/>
        <v>0.23066363148809166</v>
      </c>
    </row>
    <row r="1235" spans="1:48" x14ac:dyDescent="0.3">
      <c r="A1235" s="2" t="s">
        <v>6</v>
      </c>
      <c r="B1235" s="2">
        <v>25</v>
      </c>
      <c r="C1235" s="5">
        <v>39873</v>
      </c>
      <c r="D1235" s="2">
        <v>28</v>
      </c>
      <c r="E1235" s="2" t="s">
        <v>9</v>
      </c>
      <c r="F1235" s="6" t="s">
        <v>25</v>
      </c>
      <c r="G1235" s="2">
        <v>75</v>
      </c>
      <c r="H1235" s="2">
        <v>7</v>
      </c>
      <c r="I1235" s="2">
        <v>15</v>
      </c>
      <c r="J1235" s="2">
        <v>7.25</v>
      </c>
      <c r="K1235" s="2">
        <v>2</v>
      </c>
      <c r="L1235" s="19">
        <v>330.259927708627</v>
      </c>
      <c r="M1235" s="19">
        <f t="shared" si="228"/>
        <v>3.3025992770862697E-2</v>
      </c>
      <c r="N1235" s="19">
        <v>247.69494578147027</v>
      </c>
      <c r="O1235" s="19">
        <f t="shared" si="229"/>
        <v>2.4769494578147026E-2</v>
      </c>
      <c r="P1235" s="19">
        <f t="shared" si="230"/>
        <v>8.2564981927156708E-3</v>
      </c>
      <c r="R1235" s="24">
        <v>14.08</v>
      </c>
      <c r="S1235" s="24">
        <f t="shared" si="231"/>
        <v>0.34875448366031014</v>
      </c>
      <c r="U1235" s="24">
        <v>10.218461538461538</v>
      </c>
      <c r="V1235" s="24">
        <f t="shared" si="232"/>
        <v>8.4368709224642277E-2</v>
      </c>
      <c r="X1235" s="25">
        <f t="shared" si="233"/>
        <v>0.26438577443566785</v>
      </c>
      <c r="AA1235" s="5">
        <v>39873</v>
      </c>
      <c r="AB1235" s="2">
        <v>28</v>
      </c>
      <c r="AC1235" s="2" t="s">
        <v>9</v>
      </c>
      <c r="AD1235" s="6" t="s">
        <v>25</v>
      </c>
      <c r="AE1235" s="2">
        <v>75</v>
      </c>
      <c r="AF1235" s="2">
        <v>7</v>
      </c>
      <c r="AG1235" s="2">
        <v>15</v>
      </c>
      <c r="AH1235" s="2">
        <v>7.25</v>
      </c>
      <c r="AI1235" s="2">
        <v>2</v>
      </c>
      <c r="AJ1235" s="19">
        <v>330.259927708627</v>
      </c>
      <c r="AK1235" s="19">
        <f t="shared" si="234"/>
        <v>3.3025992770862697E-2</v>
      </c>
      <c r="AL1235" s="19">
        <v>247.69494578147027</v>
      </c>
      <c r="AM1235" s="19">
        <f t="shared" si="235"/>
        <v>2.4769494578147026E-2</v>
      </c>
      <c r="AN1235" s="19">
        <f t="shared" si="236"/>
        <v>8.2564981927156708E-3</v>
      </c>
      <c r="AP1235" s="24">
        <v>14.08</v>
      </c>
      <c r="AQ1235" s="24">
        <f t="shared" si="237"/>
        <v>0.34875448366031014</v>
      </c>
      <c r="AR1235" s="24"/>
      <c r="AS1235" s="24">
        <v>10.218461538461538</v>
      </c>
      <c r="AT1235" s="24">
        <f t="shared" si="238"/>
        <v>8.4368709224642277E-2</v>
      </c>
      <c r="AU1235" s="24"/>
      <c r="AV1235" s="25">
        <f t="shared" si="239"/>
        <v>0.26438577443566785</v>
      </c>
    </row>
    <row r="1236" spans="1:48" x14ac:dyDescent="0.3">
      <c r="A1236" s="2" t="s">
        <v>6</v>
      </c>
      <c r="B1236" s="2">
        <v>25</v>
      </c>
      <c r="C1236" s="5">
        <v>39873</v>
      </c>
      <c r="D1236" s="2">
        <v>28</v>
      </c>
      <c r="E1236" s="2" t="s">
        <v>9</v>
      </c>
      <c r="F1236" s="6" t="s">
        <v>18</v>
      </c>
      <c r="G1236" s="2">
        <v>100</v>
      </c>
      <c r="H1236" s="2">
        <v>2</v>
      </c>
      <c r="I1236" s="2">
        <v>10</v>
      </c>
      <c r="J1236" s="2">
        <v>3.5</v>
      </c>
      <c r="K1236" s="2">
        <v>1</v>
      </c>
      <c r="L1236" s="19">
        <v>38.484510006474963</v>
      </c>
      <c r="M1236" s="19">
        <f t="shared" si="228"/>
        <v>3.8484510006474965E-3</v>
      </c>
      <c r="N1236" s="19">
        <v>38.484510006474963</v>
      </c>
      <c r="O1236" s="19">
        <f t="shared" si="229"/>
        <v>3.8484510006474965E-3</v>
      </c>
      <c r="P1236" s="19">
        <f t="shared" si="230"/>
        <v>0</v>
      </c>
      <c r="R1236" s="24">
        <v>14.08</v>
      </c>
      <c r="S1236" s="24">
        <f t="shared" si="231"/>
        <v>5.4186190089116751E-2</v>
      </c>
      <c r="U1236" s="24">
        <v>6.3559808612440198</v>
      </c>
      <c r="V1236" s="24">
        <f t="shared" si="232"/>
        <v>0</v>
      </c>
      <c r="X1236" s="25">
        <f t="shared" si="233"/>
        <v>5.4186190089116751E-2</v>
      </c>
      <c r="AA1236" s="5">
        <v>39873</v>
      </c>
      <c r="AB1236" s="2">
        <v>28</v>
      </c>
      <c r="AC1236" s="2" t="s">
        <v>9</v>
      </c>
      <c r="AD1236" s="6" t="s">
        <v>18</v>
      </c>
      <c r="AE1236" s="2">
        <v>100</v>
      </c>
      <c r="AF1236" s="2">
        <v>2</v>
      </c>
      <c r="AG1236" s="2">
        <v>10</v>
      </c>
      <c r="AH1236" s="2">
        <v>3.5</v>
      </c>
      <c r="AI1236" s="2">
        <v>1</v>
      </c>
      <c r="AJ1236" s="19">
        <v>38.484510006474963</v>
      </c>
      <c r="AK1236" s="19">
        <f t="shared" si="234"/>
        <v>3.8484510006474965E-3</v>
      </c>
      <c r="AL1236" s="19">
        <v>38.484510006474963</v>
      </c>
      <c r="AM1236" s="19">
        <f t="shared" si="235"/>
        <v>3.8484510006474965E-3</v>
      </c>
      <c r="AN1236" s="19">
        <f t="shared" si="236"/>
        <v>0</v>
      </c>
      <c r="AP1236" s="24">
        <v>14.08</v>
      </c>
      <c r="AQ1236" s="24">
        <f t="shared" si="237"/>
        <v>5.4186190089116751E-2</v>
      </c>
      <c r="AR1236" s="24"/>
      <c r="AS1236" s="24">
        <v>6.3559808612440198</v>
      </c>
      <c r="AT1236" s="24">
        <f t="shared" si="238"/>
        <v>0</v>
      </c>
      <c r="AU1236" s="24"/>
      <c r="AV1236" s="25">
        <f t="shared" si="239"/>
        <v>5.4186190089116751E-2</v>
      </c>
    </row>
    <row r="1237" spans="1:48" x14ac:dyDescent="0.3">
      <c r="A1237" s="2" t="s">
        <v>6</v>
      </c>
      <c r="B1237" s="2">
        <v>25</v>
      </c>
      <c r="C1237" s="5">
        <v>39873</v>
      </c>
      <c r="D1237" s="2">
        <v>28</v>
      </c>
      <c r="E1237" s="2" t="s">
        <v>9</v>
      </c>
      <c r="F1237" s="6" t="s">
        <v>53</v>
      </c>
      <c r="G1237" s="2">
        <v>50</v>
      </c>
      <c r="H1237" s="2">
        <v>55</v>
      </c>
      <c r="I1237" s="2">
        <v>65</v>
      </c>
      <c r="J1237" s="2">
        <v>43.75</v>
      </c>
      <c r="K1237" s="2">
        <v>2</v>
      </c>
      <c r="L1237" s="19">
        <v>12026.409377023427</v>
      </c>
      <c r="M1237" s="19">
        <f t="shared" si="228"/>
        <v>1.2026409377023426</v>
      </c>
      <c r="N1237" s="19">
        <v>6013.2046885117134</v>
      </c>
      <c r="O1237" s="19">
        <f t="shared" si="229"/>
        <v>0.6013204688511713</v>
      </c>
      <c r="P1237" s="19">
        <f t="shared" si="230"/>
        <v>0.6013204688511713</v>
      </c>
      <c r="R1237" s="24">
        <v>6.51</v>
      </c>
      <c r="S1237" s="24">
        <f t="shared" si="231"/>
        <v>3.9145962522211248</v>
      </c>
      <c r="U1237" s="24">
        <v>8.2509316770186327</v>
      </c>
      <c r="V1237" s="24">
        <f t="shared" si="232"/>
        <v>4.961454104483825</v>
      </c>
      <c r="X1237" s="25">
        <f t="shared" si="233"/>
        <v>-1.0468578522627001</v>
      </c>
      <c r="AA1237" s="5">
        <v>39873</v>
      </c>
      <c r="AB1237" s="2">
        <v>28</v>
      </c>
      <c r="AC1237" s="2" t="s">
        <v>9</v>
      </c>
      <c r="AD1237" s="6" t="s">
        <v>53</v>
      </c>
      <c r="AE1237" s="2">
        <v>50</v>
      </c>
      <c r="AF1237" s="2">
        <v>55</v>
      </c>
      <c r="AG1237" s="2">
        <v>65</v>
      </c>
      <c r="AH1237" s="2">
        <v>43.75</v>
      </c>
      <c r="AI1237" s="2">
        <v>2</v>
      </c>
      <c r="AJ1237" s="19">
        <v>12026.409377023427</v>
      </c>
      <c r="AK1237" s="19">
        <f t="shared" si="234"/>
        <v>1.2026409377023426</v>
      </c>
      <c r="AL1237" s="19">
        <v>6013.2046885117134</v>
      </c>
      <c r="AM1237" s="19">
        <f t="shared" si="235"/>
        <v>0.6013204688511713</v>
      </c>
      <c r="AN1237" s="19">
        <f t="shared" si="236"/>
        <v>0.6013204688511713</v>
      </c>
      <c r="AP1237" s="24">
        <v>6.51</v>
      </c>
      <c r="AQ1237" s="24">
        <f t="shared" si="237"/>
        <v>3.9145962522211248</v>
      </c>
      <c r="AR1237" s="24"/>
      <c r="AS1237" s="24">
        <v>8.2509316770186327</v>
      </c>
      <c r="AT1237" s="24">
        <f t="shared" si="238"/>
        <v>4.961454104483825</v>
      </c>
      <c r="AU1237" s="24"/>
      <c r="AV1237" s="25">
        <f t="shared" si="239"/>
        <v>-1.0468578522627001</v>
      </c>
    </row>
    <row r="1238" spans="1:48" x14ac:dyDescent="0.3">
      <c r="A1238" s="2" t="s">
        <v>6</v>
      </c>
      <c r="B1238" s="2">
        <v>25</v>
      </c>
      <c r="C1238" s="5">
        <v>39873</v>
      </c>
      <c r="D1238" s="2">
        <v>28</v>
      </c>
      <c r="E1238" s="2" t="s">
        <v>9</v>
      </c>
      <c r="F1238" s="6" t="s">
        <v>43</v>
      </c>
      <c r="G1238" s="2">
        <v>100</v>
      </c>
      <c r="H1238" s="2">
        <v>4</v>
      </c>
      <c r="I1238" s="2">
        <v>11</v>
      </c>
      <c r="J1238" s="2">
        <v>4.75</v>
      </c>
      <c r="K1238" s="2">
        <v>2</v>
      </c>
      <c r="L1238" s="19">
        <v>141.7643684932394</v>
      </c>
      <c r="M1238" s="19">
        <f t="shared" si="228"/>
        <v>1.417643684932394E-2</v>
      </c>
      <c r="N1238" s="19">
        <v>141.7643684932394</v>
      </c>
      <c r="O1238" s="19">
        <f t="shared" si="229"/>
        <v>1.417643684932394E-2</v>
      </c>
      <c r="P1238" s="19">
        <f t="shared" si="230"/>
        <v>0</v>
      </c>
      <c r="R1238" s="24">
        <v>14.08</v>
      </c>
      <c r="S1238" s="24">
        <f t="shared" si="231"/>
        <v>0.19960423083848108</v>
      </c>
      <c r="U1238" s="24">
        <v>8.1999999999999993</v>
      </c>
      <c r="V1238" s="24">
        <f t="shared" si="232"/>
        <v>0</v>
      </c>
      <c r="X1238" s="25">
        <f t="shared" si="233"/>
        <v>0.19960423083848108</v>
      </c>
      <c r="AA1238" s="5">
        <v>39873</v>
      </c>
      <c r="AB1238" s="2">
        <v>28</v>
      </c>
      <c r="AC1238" s="2" t="s">
        <v>9</v>
      </c>
      <c r="AD1238" s="6" t="s">
        <v>43</v>
      </c>
      <c r="AE1238" s="2">
        <v>100</v>
      </c>
      <c r="AF1238" s="2">
        <v>4</v>
      </c>
      <c r="AG1238" s="2">
        <v>11</v>
      </c>
      <c r="AH1238" s="2">
        <v>4.75</v>
      </c>
      <c r="AI1238" s="2">
        <v>2</v>
      </c>
      <c r="AJ1238" s="19">
        <v>141.7643684932394</v>
      </c>
      <c r="AK1238" s="19">
        <f t="shared" si="234"/>
        <v>1.417643684932394E-2</v>
      </c>
      <c r="AL1238" s="19">
        <v>141.7643684932394</v>
      </c>
      <c r="AM1238" s="19">
        <f t="shared" si="235"/>
        <v>1.417643684932394E-2</v>
      </c>
      <c r="AN1238" s="19">
        <f t="shared" si="236"/>
        <v>0</v>
      </c>
      <c r="AP1238" s="24">
        <v>14.08</v>
      </c>
      <c r="AQ1238" s="24">
        <f t="shared" si="237"/>
        <v>0.19960423083848108</v>
      </c>
      <c r="AR1238" s="24"/>
      <c r="AS1238" s="24">
        <v>8.1999999999999993</v>
      </c>
      <c r="AT1238" s="24">
        <f t="shared" si="238"/>
        <v>0</v>
      </c>
      <c r="AU1238" s="24"/>
      <c r="AV1238" s="25">
        <f t="shared" si="239"/>
        <v>0.19960423083848108</v>
      </c>
    </row>
    <row r="1239" spans="1:48" x14ac:dyDescent="0.3">
      <c r="A1239" s="2" t="s">
        <v>6</v>
      </c>
      <c r="B1239" s="2">
        <v>25</v>
      </c>
      <c r="C1239" s="5">
        <v>39873</v>
      </c>
      <c r="D1239" s="2">
        <v>28</v>
      </c>
      <c r="E1239" s="2" t="s">
        <v>9</v>
      </c>
      <c r="F1239" s="6" t="s">
        <v>53</v>
      </c>
      <c r="G1239" s="2">
        <v>75</v>
      </c>
      <c r="H1239" s="2">
        <v>40</v>
      </c>
      <c r="I1239" s="2">
        <v>55</v>
      </c>
      <c r="J1239" s="2">
        <v>33.75</v>
      </c>
      <c r="K1239" s="2">
        <v>2</v>
      </c>
      <c r="L1239" s="19">
        <v>7156.9407639592473</v>
      </c>
      <c r="M1239" s="19">
        <f t="shared" si="228"/>
        <v>0.71569407639592475</v>
      </c>
      <c r="N1239" s="19">
        <v>5367.7055729694357</v>
      </c>
      <c r="O1239" s="19">
        <f t="shared" si="229"/>
        <v>0.53677055729694356</v>
      </c>
      <c r="P1239" s="19">
        <f t="shared" si="230"/>
        <v>0.17892351909898119</v>
      </c>
      <c r="R1239" s="24">
        <v>6.51</v>
      </c>
      <c r="S1239" s="24">
        <f t="shared" si="231"/>
        <v>3.4943763280031024</v>
      </c>
      <c r="U1239" s="24">
        <v>8.2509316770186327</v>
      </c>
      <c r="V1239" s="24">
        <f t="shared" si="232"/>
        <v>1.4762857314974323</v>
      </c>
      <c r="X1239" s="25">
        <f t="shared" si="233"/>
        <v>2.0180905965056701</v>
      </c>
      <c r="AA1239" s="5">
        <v>39873</v>
      </c>
      <c r="AB1239" s="2">
        <v>28</v>
      </c>
      <c r="AC1239" s="2" t="s">
        <v>9</v>
      </c>
      <c r="AD1239" s="6" t="s">
        <v>53</v>
      </c>
      <c r="AE1239" s="2">
        <v>75</v>
      </c>
      <c r="AF1239" s="2">
        <v>40</v>
      </c>
      <c r="AG1239" s="2">
        <v>55</v>
      </c>
      <c r="AH1239" s="2">
        <v>33.75</v>
      </c>
      <c r="AI1239" s="2">
        <v>2</v>
      </c>
      <c r="AJ1239" s="19">
        <v>7156.9407639592473</v>
      </c>
      <c r="AK1239" s="19">
        <f t="shared" si="234"/>
        <v>0.71569407639592475</v>
      </c>
      <c r="AL1239" s="19">
        <v>5367.7055729694357</v>
      </c>
      <c r="AM1239" s="19">
        <f t="shared" si="235"/>
        <v>0.53677055729694356</v>
      </c>
      <c r="AN1239" s="19">
        <f t="shared" si="236"/>
        <v>0.17892351909898119</v>
      </c>
      <c r="AP1239" s="24">
        <v>6.51</v>
      </c>
      <c r="AQ1239" s="24">
        <f t="shared" si="237"/>
        <v>3.4943763280031024</v>
      </c>
      <c r="AR1239" s="24"/>
      <c r="AS1239" s="24">
        <v>8.2509316770186327</v>
      </c>
      <c r="AT1239" s="24">
        <f t="shared" si="238"/>
        <v>1.4762857314974323</v>
      </c>
      <c r="AU1239" s="24"/>
      <c r="AV1239" s="25">
        <f t="shared" si="239"/>
        <v>2.0180905965056701</v>
      </c>
    </row>
    <row r="1240" spans="1:48" x14ac:dyDescent="0.3">
      <c r="A1240" s="2" t="s">
        <v>6</v>
      </c>
      <c r="B1240" s="2">
        <v>25</v>
      </c>
      <c r="C1240" s="5">
        <v>39873</v>
      </c>
      <c r="D1240" s="2">
        <v>28</v>
      </c>
      <c r="E1240" s="2" t="s">
        <v>9</v>
      </c>
      <c r="F1240" s="6" t="s">
        <v>53</v>
      </c>
      <c r="G1240" s="2">
        <v>90</v>
      </c>
      <c r="H1240" s="2">
        <v>42</v>
      </c>
      <c r="I1240" s="2">
        <v>55</v>
      </c>
      <c r="J1240" s="2">
        <v>34.75</v>
      </c>
      <c r="K1240" s="2">
        <v>2</v>
      </c>
      <c r="L1240" s="19">
        <v>7587.3389575010488</v>
      </c>
      <c r="M1240" s="19">
        <f t="shared" si="228"/>
        <v>0.75873389575010486</v>
      </c>
      <c r="N1240" s="19">
        <v>6828.6050617509436</v>
      </c>
      <c r="O1240" s="19">
        <f t="shared" si="229"/>
        <v>0.68286050617509431</v>
      </c>
      <c r="P1240" s="19">
        <f t="shared" si="230"/>
        <v>7.5873389575010552E-2</v>
      </c>
      <c r="R1240" s="24">
        <v>6.51</v>
      </c>
      <c r="S1240" s="24">
        <f t="shared" si="231"/>
        <v>4.4454218951998641</v>
      </c>
      <c r="U1240" s="24">
        <v>8.2509316770186327</v>
      </c>
      <c r="V1240" s="24">
        <f t="shared" si="232"/>
        <v>0.6260261534872299</v>
      </c>
      <c r="X1240" s="25">
        <f t="shared" si="233"/>
        <v>3.8193957417126341</v>
      </c>
      <c r="AA1240" s="5">
        <v>39873</v>
      </c>
      <c r="AB1240" s="2">
        <v>28</v>
      </c>
      <c r="AC1240" s="2" t="s">
        <v>9</v>
      </c>
      <c r="AD1240" s="6" t="s">
        <v>53</v>
      </c>
      <c r="AE1240" s="2">
        <v>90</v>
      </c>
      <c r="AF1240" s="2">
        <v>42</v>
      </c>
      <c r="AG1240" s="2">
        <v>55</v>
      </c>
      <c r="AH1240" s="2">
        <v>34.75</v>
      </c>
      <c r="AI1240" s="2">
        <v>2</v>
      </c>
      <c r="AJ1240" s="19">
        <v>7587.3389575010488</v>
      </c>
      <c r="AK1240" s="19">
        <f t="shared" si="234"/>
        <v>0.75873389575010486</v>
      </c>
      <c r="AL1240" s="19">
        <v>6828.6050617509436</v>
      </c>
      <c r="AM1240" s="19">
        <f t="shared" si="235"/>
        <v>0.68286050617509431</v>
      </c>
      <c r="AN1240" s="19">
        <f t="shared" si="236"/>
        <v>7.5873389575010552E-2</v>
      </c>
      <c r="AP1240" s="24">
        <v>6.51</v>
      </c>
      <c r="AQ1240" s="24">
        <f t="shared" si="237"/>
        <v>4.4454218951998641</v>
      </c>
      <c r="AR1240" s="24"/>
      <c r="AS1240" s="24">
        <v>8.2509316770186327</v>
      </c>
      <c r="AT1240" s="24">
        <f t="shared" si="238"/>
        <v>0.6260261534872299</v>
      </c>
      <c r="AU1240" s="24"/>
      <c r="AV1240" s="25">
        <f t="shared" si="239"/>
        <v>3.8193957417126341</v>
      </c>
    </row>
    <row r="1241" spans="1:48" x14ac:dyDescent="0.3">
      <c r="A1241" s="2" t="s">
        <v>6</v>
      </c>
      <c r="B1241" s="2">
        <v>25</v>
      </c>
      <c r="C1241" s="5">
        <v>39873</v>
      </c>
      <c r="D1241" s="2">
        <v>28</v>
      </c>
      <c r="E1241" s="2" t="s">
        <v>9</v>
      </c>
      <c r="F1241" s="6" t="s">
        <v>44</v>
      </c>
      <c r="G1241" s="2">
        <v>100</v>
      </c>
      <c r="H1241" s="2">
        <v>8</v>
      </c>
      <c r="I1241" s="2">
        <v>10</v>
      </c>
      <c r="J1241" s="2">
        <v>6.5</v>
      </c>
      <c r="K1241" s="2">
        <v>2</v>
      </c>
      <c r="L1241" s="19">
        <v>265.46457922833753</v>
      </c>
      <c r="M1241" s="19">
        <f t="shared" si="228"/>
        <v>2.6546457922833753E-2</v>
      </c>
      <c r="N1241" s="19">
        <v>265.46457922833753</v>
      </c>
      <c r="O1241" s="19">
        <f t="shared" si="229"/>
        <v>2.6546457922833753E-2</v>
      </c>
      <c r="P1241" s="19">
        <f t="shared" si="230"/>
        <v>0</v>
      </c>
      <c r="R1241" s="24">
        <v>14.08</v>
      </c>
      <c r="S1241" s="24">
        <f t="shared" si="231"/>
        <v>0.37377412755349926</v>
      </c>
      <c r="U1241" s="24">
        <v>9.0675767918088734</v>
      </c>
      <c r="V1241" s="24">
        <f t="shared" si="232"/>
        <v>0</v>
      </c>
      <c r="X1241" s="25">
        <f t="shared" si="233"/>
        <v>0.37377412755349926</v>
      </c>
      <c r="AA1241" s="5">
        <v>39873</v>
      </c>
      <c r="AB1241" s="2">
        <v>28</v>
      </c>
      <c r="AC1241" s="2" t="s">
        <v>9</v>
      </c>
      <c r="AD1241" s="6" t="s">
        <v>44</v>
      </c>
      <c r="AE1241" s="2">
        <v>100</v>
      </c>
      <c r="AF1241" s="2">
        <v>8</v>
      </c>
      <c r="AG1241" s="2">
        <v>10</v>
      </c>
      <c r="AH1241" s="2">
        <v>6.5</v>
      </c>
      <c r="AI1241" s="2">
        <v>2</v>
      </c>
      <c r="AJ1241" s="19">
        <v>265.46457922833753</v>
      </c>
      <c r="AK1241" s="19">
        <f t="shared" si="234"/>
        <v>2.6546457922833753E-2</v>
      </c>
      <c r="AL1241" s="19">
        <v>265.46457922833753</v>
      </c>
      <c r="AM1241" s="19">
        <f t="shared" si="235"/>
        <v>2.6546457922833753E-2</v>
      </c>
      <c r="AN1241" s="19">
        <f t="shared" si="236"/>
        <v>0</v>
      </c>
      <c r="AP1241" s="24">
        <v>14.08</v>
      </c>
      <c r="AQ1241" s="24">
        <f t="shared" si="237"/>
        <v>0.37377412755349926</v>
      </c>
      <c r="AR1241" s="24"/>
      <c r="AS1241" s="24">
        <v>9.0675767918088734</v>
      </c>
      <c r="AT1241" s="24">
        <f t="shared" si="238"/>
        <v>0</v>
      </c>
      <c r="AU1241" s="24"/>
      <c r="AV1241" s="25">
        <f t="shared" si="239"/>
        <v>0.37377412755349926</v>
      </c>
    </row>
    <row r="1242" spans="1:48" x14ac:dyDescent="0.3">
      <c r="A1242" s="2" t="s">
        <v>6</v>
      </c>
      <c r="B1242" s="2">
        <v>25</v>
      </c>
      <c r="C1242" s="5">
        <v>39873</v>
      </c>
      <c r="D1242" s="2">
        <v>28</v>
      </c>
      <c r="E1242" s="2" t="s">
        <v>9</v>
      </c>
      <c r="F1242" s="6" t="s">
        <v>49</v>
      </c>
      <c r="G1242" s="2">
        <v>100</v>
      </c>
      <c r="H1242" s="2">
        <v>6</v>
      </c>
      <c r="I1242" s="2">
        <v>13</v>
      </c>
      <c r="J1242" s="2">
        <v>6.25</v>
      </c>
      <c r="K1242" s="2">
        <v>2</v>
      </c>
      <c r="L1242" s="19">
        <v>245.43692606170259</v>
      </c>
      <c r="M1242" s="19">
        <f t="shared" si="228"/>
        <v>2.4543692606170259E-2</v>
      </c>
      <c r="N1242" s="19">
        <v>245.43692606170259</v>
      </c>
      <c r="O1242" s="19">
        <f t="shared" si="229"/>
        <v>2.4543692606170259E-2</v>
      </c>
      <c r="P1242" s="19">
        <f t="shared" si="230"/>
        <v>0</v>
      </c>
      <c r="R1242" s="24">
        <v>14.08</v>
      </c>
      <c r="S1242" s="24">
        <f t="shared" si="231"/>
        <v>0.34557519189487723</v>
      </c>
      <c r="U1242" s="24">
        <v>8.461146496815287</v>
      </c>
      <c r="V1242" s="24">
        <f t="shared" si="232"/>
        <v>0</v>
      </c>
      <c r="X1242" s="25">
        <f t="shared" si="233"/>
        <v>0.34557519189487723</v>
      </c>
      <c r="AA1242" s="5">
        <v>39873</v>
      </c>
      <c r="AB1242" s="2">
        <v>28</v>
      </c>
      <c r="AC1242" s="2" t="s">
        <v>9</v>
      </c>
      <c r="AD1242" s="6" t="s">
        <v>49</v>
      </c>
      <c r="AE1242" s="2">
        <v>100</v>
      </c>
      <c r="AF1242" s="2">
        <v>6</v>
      </c>
      <c r="AG1242" s="2">
        <v>13</v>
      </c>
      <c r="AH1242" s="2">
        <v>6.25</v>
      </c>
      <c r="AI1242" s="2">
        <v>2</v>
      </c>
      <c r="AJ1242" s="19">
        <v>245.43692606170259</v>
      </c>
      <c r="AK1242" s="19">
        <f t="shared" si="234"/>
        <v>2.4543692606170259E-2</v>
      </c>
      <c r="AL1242" s="19">
        <v>245.43692606170259</v>
      </c>
      <c r="AM1242" s="19">
        <f t="shared" si="235"/>
        <v>2.4543692606170259E-2</v>
      </c>
      <c r="AN1242" s="19">
        <f t="shared" si="236"/>
        <v>0</v>
      </c>
      <c r="AP1242" s="24">
        <v>14.08</v>
      </c>
      <c r="AQ1242" s="24">
        <f t="shared" si="237"/>
        <v>0.34557519189487723</v>
      </c>
      <c r="AR1242" s="24"/>
      <c r="AS1242" s="24">
        <v>8.461146496815287</v>
      </c>
      <c r="AT1242" s="24">
        <f t="shared" si="238"/>
        <v>0</v>
      </c>
      <c r="AU1242" s="24"/>
      <c r="AV1242" s="25">
        <f t="shared" si="239"/>
        <v>0.34557519189487723</v>
      </c>
    </row>
    <row r="1243" spans="1:48" x14ac:dyDescent="0.3">
      <c r="A1243" s="2" t="s">
        <v>6</v>
      </c>
      <c r="B1243" s="2">
        <v>25</v>
      </c>
      <c r="C1243" s="5">
        <v>39873</v>
      </c>
      <c r="D1243" s="2">
        <v>28</v>
      </c>
      <c r="E1243" s="2" t="s">
        <v>9</v>
      </c>
      <c r="F1243" s="6" t="s">
        <v>53</v>
      </c>
      <c r="G1243" s="2">
        <v>100</v>
      </c>
      <c r="H1243" s="2">
        <v>7</v>
      </c>
      <c r="I1243" s="2">
        <v>15</v>
      </c>
      <c r="J1243" s="2">
        <v>7.25</v>
      </c>
      <c r="K1243" s="2">
        <v>2</v>
      </c>
      <c r="L1243" s="19">
        <v>330.259927708627</v>
      </c>
      <c r="M1243" s="19">
        <f t="shared" si="228"/>
        <v>3.3025992770862697E-2</v>
      </c>
      <c r="N1243" s="19">
        <v>330.259927708627</v>
      </c>
      <c r="O1243" s="19">
        <f t="shared" si="229"/>
        <v>3.3025992770862697E-2</v>
      </c>
      <c r="P1243" s="19">
        <f t="shared" si="230"/>
        <v>0</v>
      </c>
      <c r="R1243" s="24">
        <v>6.51</v>
      </c>
      <c r="S1243" s="24">
        <f t="shared" si="231"/>
        <v>0.21499921293831614</v>
      </c>
      <c r="U1243" s="24">
        <v>8.2509316770186327</v>
      </c>
      <c r="V1243" s="24">
        <f t="shared" si="232"/>
        <v>0</v>
      </c>
      <c r="X1243" s="25">
        <f t="shared" si="233"/>
        <v>0.21499921293831614</v>
      </c>
      <c r="AA1243" s="5">
        <v>39873</v>
      </c>
      <c r="AB1243" s="2">
        <v>28</v>
      </c>
      <c r="AC1243" s="2" t="s">
        <v>9</v>
      </c>
      <c r="AD1243" s="6" t="s">
        <v>53</v>
      </c>
      <c r="AE1243" s="2">
        <v>100</v>
      </c>
      <c r="AF1243" s="2">
        <v>7</v>
      </c>
      <c r="AG1243" s="2">
        <v>15</v>
      </c>
      <c r="AH1243" s="2">
        <v>7.25</v>
      </c>
      <c r="AI1243" s="2">
        <v>2</v>
      </c>
      <c r="AJ1243" s="19">
        <v>330.259927708627</v>
      </c>
      <c r="AK1243" s="19">
        <f t="shared" si="234"/>
        <v>3.3025992770862697E-2</v>
      </c>
      <c r="AL1243" s="19">
        <v>330.259927708627</v>
      </c>
      <c r="AM1243" s="19">
        <f t="shared" si="235"/>
        <v>3.3025992770862697E-2</v>
      </c>
      <c r="AN1243" s="19">
        <f t="shared" si="236"/>
        <v>0</v>
      </c>
      <c r="AP1243" s="24">
        <v>6.51</v>
      </c>
      <c r="AQ1243" s="24">
        <f t="shared" si="237"/>
        <v>0.21499921293831614</v>
      </c>
      <c r="AR1243" s="24"/>
      <c r="AS1243" s="24">
        <v>8.2509316770186327</v>
      </c>
      <c r="AT1243" s="24">
        <f t="shared" si="238"/>
        <v>0</v>
      </c>
      <c r="AU1243" s="24"/>
      <c r="AV1243" s="25">
        <f t="shared" si="239"/>
        <v>0.21499921293831614</v>
      </c>
    </row>
    <row r="1244" spans="1:48" x14ac:dyDescent="0.3">
      <c r="A1244" s="2" t="s">
        <v>6</v>
      </c>
      <c r="B1244" s="2">
        <v>25</v>
      </c>
      <c r="C1244" s="5">
        <v>39873</v>
      </c>
      <c r="D1244" s="2">
        <v>28</v>
      </c>
      <c r="E1244" s="2" t="s">
        <v>9</v>
      </c>
      <c r="F1244" s="6" t="s">
        <v>36</v>
      </c>
      <c r="G1244" s="2">
        <v>10</v>
      </c>
      <c r="H1244" s="2">
        <v>30</v>
      </c>
      <c r="I1244" s="2">
        <v>50</v>
      </c>
      <c r="J1244" s="2">
        <v>27.5</v>
      </c>
      <c r="K1244" s="2">
        <v>2</v>
      </c>
      <c r="L1244" s="19">
        <v>4751.6588885545625</v>
      </c>
      <c r="M1244" s="19">
        <f t="shared" si="228"/>
        <v>0.47516588885545624</v>
      </c>
      <c r="N1244" s="19">
        <v>475.16588885545627</v>
      </c>
      <c r="O1244" s="19">
        <f t="shared" si="229"/>
        <v>4.7516588885545628E-2</v>
      </c>
      <c r="P1244" s="19">
        <f t="shared" si="230"/>
        <v>0.42764929996991063</v>
      </c>
      <c r="R1244" s="24">
        <v>14.08</v>
      </c>
      <c r="S1244" s="24">
        <f t="shared" si="231"/>
        <v>0.66903357150848242</v>
      </c>
      <c r="U1244" s="24">
        <v>8.3025000000000002</v>
      </c>
      <c r="V1244" s="24">
        <f t="shared" si="232"/>
        <v>3.5505583130001832</v>
      </c>
      <c r="X1244" s="25">
        <f t="shared" si="233"/>
        <v>-2.8815247414917007</v>
      </c>
      <c r="AA1244" s="5">
        <v>39873</v>
      </c>
      <c r="AB1244" s="2">
        <v>28</v>
      </c>
      <c r="AC1244" s="2" t="s">
        <v>9</v>
      </c>
      <c r="AD1244" s="6" t="s">
        <v>36</v>
      </c>
      <c r="AE1244" s="2">
        <v>10</v>
      </c>
      <c r="AF1244" s="2">
        <v>30</v>
      </c>
      <c r="AG1244" s="2">
        <v>50</v>
      </c>
      <c r="AH1244" s="2">
        <v>27.5</v>
      </c>
      <c r="AI1244" s="2">
        <v>2</v>
      </c>
      <c r="AJ1244" s="19">
        <v>4751.6588885545625</v>
      </c>
      <c r="AK1244" s="19">
        <f t="shared" si="234"/>
        <v>0.47516588885545624</v>
      </c>
      <c r="AL1244" s="19">
        <v>475.16588885545627</v>
      </c>
      <c r="AM1244" s="19">
        <f t="shared" si="235"/>
        <v>4.7516588885545628E-2</v>
      </c>
      <c r="AN1244" s="19">
        <f t="shared" si="236"/>
        <v>0.42764929996991063</v>
      </c>
      <c r="AP1244" s="24">
        <v>14.08</v>
      </c>
      <c r="AQ1244" s="24">
        <f t="shared" si="237"/>
        <v>0.66903357150848242</v>
      </c>
      <c r="AR1244" s="24"/>
      <c r="AS1244" s="24">
        <v>8.3025000000000002</v>
      </c>
      <c r="AT1244" s="24">
        <f t="shared" si="238"/>
        <v>3.5505583130001832</v>
      </c>
      <c r="AU1244" s="24"/>
      <c r="AV1244" s="25">
        <f t="shared" si="239"/>
        <v>-2.8815247414917007</v>
      </c>
    </row>
    <row r="1245" spans="1:48" x14ac:dyDescent="0.3">
      <c r="A1245" s="2" t="s">
        <v>6</v>
      </c>
      <c r="B1245" s="2">
        <v>25</v>
      </c>
      <c r="C1245" s="5">
        <v>39873</v>
      </c>
      <c r="D1245" s="2">
        <v>28</v>
      </c>
      <c r="E1245" s="2" t="s">
        <v>9</v>
      </c>
      <c r="F1245" s="6" t="s">
        <v>44</v>
      </c>
      <c r="G1245" s="2">
        <v>100</v>
      </c>
      <c r="H1245" s="2">
        <v>8</v>
      </c>
      <c r="I1245" s="2">
        <v>13</v>
      </c>
      <c r="J1245" s="2">
        <v>7.25</v>
      </c>
      <c r="K1245" s="2">
        <v>2</v>
      </c>
      <c r="L1245" s="19">
        <v>330.259927708627</v>
      </c>
      <c r="M1245" s="19">
        <f t="shared" si="228"/>
        <v>3.3025992770862697E-2</v>
      </c>
      <c r="N1245" s="19">
        <v>330.259927708627</v>
      </c>
      <c r="O1245" s="19">
        <f t="shared" si="229"/>
        <v>3.3025992770862697E-2</v>
      </c>
      <c r="P1245" s="19">
        <f t="shared" si="230"/>
        <v>0</v>
      </c>
      <c r="R1245" s="24">
        <v>14.08</v>
      </c>
      <c r="S1245" s="24">
        <f t="shared" si="231"/>
        <v>0.46500597821374678</v>
      </c>
      <c r="U1245" s="24">
        <v>9.0675767918088734</v>
      </c>
      <c r="V1245" s="24">
        <f t="shared" si="232"/>
        <v>0</v>
      </c>
      <c r="X1245" s="25">
        <f t="shared" si="233"/>
        <v>0.46500597821374678</v>
      </c>
      <c r="AA1245" s="5">
        <v>39873</v>
      </c>
      <c r="AB1245" s="2">
        <v>28</v>
      </c>
      <c r="AC1245" s="2" t="s">
        <v>9</v>
      </c>
      <c r="AD1245" s="6" t="s">
        <v>44</v>
      </c>
      <c r="AE1245" s="2">
        <v>100</v>
      </c>
      <c r="AF1245" s="2">
        <v>8</v>
      </c>
      <c r="AG1245" s="2">
        <v>13</v>
      </c>
      <c r="AH1245" s="2">
        <v>7.25</v>
      </c>
      <c r="AI1245" s="2">
        <v>2</v>
      </c>
      <c r="AJ1245" s="19">
        <v>330.259927708627</v>
      </c>
      <c r="AK1245" s="19">
        <f t="shared" si="234"/>
        <v>3.3025992770862697E-2</v>
      </c>
      <c r="AL1245" s="19">
        <v>330.259927708627</v>
      </c>
      <c r="AM1245" s="19">
        <f t="shared" si="235"/>
        <v>3.3025992770862697E-2</v>
      </c>
      <c r="AN1245" s="19">
        <f t="shared" si="236"/>
        <v>0</v>
      </c>
      <c r="AP1245" s="24">
        <v>14.08</v>
      </c>
      <c r="AQ1245" s="24">
        <f t="shared" si="237"/>
        <v>0.46500597821374678</v>
      </c>
      <c r="AR1245" s="24"/>
      <c r="AS1245" s="24">
        <v>9.0675767918088734</v>
      </c>
      <c r="AT1245" s="24">
        <f t="shared" si="238"/>
        <v>0</v>
      </c>
      <c r="AU1245" s="24"/>
      <c r="AV1245" s="25">
        <f t="shared" si="239"/>
        <v>0.46500597821374678</v>
      </c>
    </row>
    <row r="1246" spans="1:48" x14ac:dyDescent="0.3">
      <c r="A1246" s="2" t="s">
        <v>6</v>
      </c>
      <c r="B1246" s="2">
        <v>25</v>
      </c>
      <c r="C1246" s="5">
        <v>39873</v>
      </c>
      <c r="D1246" s="2">
        <v>28</v>
      </c>
      <c r="E1246" s="2" t="s">
        <v>9</v>
      </c>
      <c r="F1246" s="6" t="s">
        <v>53</v>
      </c>
      <c r="G1246" s="2">
        <v>100</v>
      </c>
      <c r="H1246" s="2">
        <v>6</v>
      </c>
      <c r="I1246" s="2">
        <v>16</v>
      </c>
      <c r="J1246" s="2">
        <v>7</v>
      </c>
      <c r="K1246" s="2">
        <v>2</v>
      </c>
      <c r="L1246" s="19">
        <v>307.8760800517997</v>
      </c>
      <c r="M1246" s="19">
        <f t="shared" si="228"/>
        <v>3.0787608005179972E-2</v>
      </c>
      <c r="N1246" s="19">
        <v>307.8760800517997</v>
      </c>
      <c r="O1246" s="19">
        <f t="shared" si="229"/>
        <v>3.0787608005179972E-2</v>
      </c>
      <c r="P1246" s="19">
        <f t="shared" si="230"/>
        <v>0</v>
      </c>
      <c r="R1246" s="24">
        <v>6.51</v>
      </c>
      <c r="S1246" s="24">
        <f t="shared" si="231"/>
        <v>0.2004273281137216</v>
      </c>
      <c r="U1246" s="24">
        <v>8.2509316770186327</v>
      </c>
      <c r="V1246" s="24">
        <f t="shared" si="232"/>
        <v>0</v>
      </c>
      <c r="X1246" s="25">
        <f t="shared" si="233"/>
        <v>0.2004273281137216</v>
      </c>
      <c r="AA1246" s="5">
        <v>39873</v>
      </c>
      <c r="AB1246" s="2">
        <v>28</v>
      </c>
      <c r="AC1246" s="2" t="s">
        <v>9</v>
      </c>
      <c r="AD1246" s="6" t="s">
        <v>53</v>
      </c>
      <c r="AE1246" s="2">
        <v>100</v>
      </c>
      <c r="AF1246" s="2">
        <v>6</v>
      </c>
      <c r="AG1246" s="2">
        <v>16</v>
      </c>
      <c r="AH1246" s="2">
        <v>7</v>
      </c>
      <c r="AI1246" s="2">
        <v>2</v>
      </c>
      <c r="AJ1246" s="19">
        <v>307.8760800517997</v>
      </c>
      <c r="AK1246" s="19">
        <f t="shared" si="234"/>
        <v>3.0787608005179972E-2</v>
      </c>
      <c r="AL1246" s="19">
        <v>307.8760800517997</v>
      </c>
      <c r="AM1246" s="19">
        <f t="shared" si="235"/>
        <v>3.0787608005179972E-2</v>
      </c>
      <c r="AN1246" s="19">
        <f t="shared" si="236"/>
        <v>0</v>
      </c>
      <c r="AP1246" s="24">
        <v>6.51</v>
      </c>
      <c r="AQ1246" s="24">
        <f t="shared" si="237"/>
        <v>0.2004273281137216</v>
      </c>
      <c r="AR1246" s="24"/>
      <c r="AS1246" s="24">
        <v>8.2509316770186327</v>
      </c>
      <c r="AT1246" s="24">
        <f t="shared" si="238"/>
        <v>0</v>
      </c>
      <c r="AU1246" s="24"/>
      <c r="AV1246" s="25">
        <f t="shared" si="239"/>
        <v>0.2004273281137216</v>
      </c>
    </row>
    <row r="1247" spans="1:48" x14ac:dyDescent="0.3">
      <c r="A1247" s="2" t="s">
        <v>6</v>
      </c>
      <c r="B1247" s="2">
        <v>5</v>
      </c>
      <c r="C1247" s="5">
        <v>39872</v>
      </c>
      <c r="D1247" s="2">
        <v>26</v>
      </c>
      <c r="E1247" s="2" t="s">
        <v>8</v>
      </c>
      <c r="F1247" s="6" t="s">
        <v>44</v>
      </c>
      <c r="G1247" s="2">
        <v>90</v>
      </c>
      <c r="H1247" s="2">
        <v>10</v>
      </c>
      <c r="I1247" s="2">
        <v>10</v>
      </c>
      <c r="J1247" s="2">
        <v>7.5</v>
      </c>
      <c r="K1247" s="2">
        <v>2</v>
      </c>
      <c r="L1247" s="19">
        <v>353.42917352885172</v>
      </c>
      <c r="M1247" s="19">
        <f t="shared" si="228"/>
        <v>3.5342917352885174E-2</v>
      </c>
      <c r="N1247" s="19">
        <v>318.08625617596658</v>
      </c>
      <c r="O1247" s="19">
        <f t="shared" si="229"/>
        <v>3.1808625617596661E-2</v>
      </c>
      <c r="P1247" s="19">
        <f t="shared" si="230"/>
        <v>3.5342917352885125E-3</v>
      </c>
      <c r="R1247" s="24">
        <v>14.08</v>
      </c>
      <c r="S1247" s="24">
        <f t="shared" si="231"/>
        <v>0.447865448695761</v>
      </c>
      <c r="U1247" s="24">
        <v>9.0675767918088734</v>
      </c>
      <c r="V1247" s="24">
        <f t="shared" si="232"/>
        <v>3.2047461714384023E-2</v>
      </c>
      <c r="X1247" s="25">
        <f t="shared" si="233"/>
        <v>0.41581798698137695</v>
      </c>
      <c r="AA1247" s="5">
        <v>39872</v>
      </c>
      <c r="AB1247" s="2">
        <v>26</v>
      </c>
      <c r="AC1247" s="2" t="s">
        <v>8</v>
      </c>
      <c r="AD1247" s="6" t="s">
        <v>44</v>
      </c>
      <c r="AE1247" s="2">
        <v>90</v>
      </c>
      <c r="AF1247" s="2">
        <v>10</v>
      </c>
      <c r="AG1247" s="2">
        <v>10</v>
      </c>
      <c r="AH1247" s="2">
        <v>7.5</v>
      </c>
      <c r="AI1247" s="2">
        <v>2</v>
      </c>
      <c r="AJ1247" s="19">
        <v>353.42917352885172</v>
      </c>
      <c r="AK1247" s="19">
        <f t="shared" si="234"/>
        <v>3.5342917352885174E-2</v>
      </c>
      <c r="AL1247" s="19">
        <v>318.08625617596658</v>
      </c>
      <c r="AM1247" s="19">
        <f t="shared" si="235"/>
        <v>3.1808625617596661E-2</v>
      </c>
      <c r="AN1247" s="19">
        <f t="shared" si="236"/>
        <v>3.5342917352885125E-3</v>
      </c>
      <c r="AP1247" s="24">
        <v>14.08</v>
      </c>
      <c r="AQ1247" s="24">
        <f t="shared" si="237"/>
        <v>0.447865448695761</v>
      </c>
      <c r="AR1247" s="24"/>
      <c r="AS1247" s="24">
        <v>9.0675767918088734</v>
      </c>
      <c r="AT1247" s="24">
        <f t="shared" si="238"/>
        <v>3.2047461714384023E-2</v>
      </c>
      <c r="AU1247" s="24"/>
      <c r="AV1247" s="25">
        <f t="shared" si="239"/>
        <v>0.41581798698137695</v>
      </c>
    </row>
    <row r="1248" spans="1:48" x14ac:dyDescent="0.3">
      <c r="A1248" s="2" t="s">
        <v>6</v>
      </c>
      <c r="B1248" s="2">
        <v>5</v>
      </c>
      <c r="C1248" s="5">
        <v>39872</v>
      </c>
      <c r="D1248" s="2">
        <v>26</v>
      </c>
      <c r="E1248" s="2" t="s">
        <v>8</v>
      </c>
      <c r="F1248" s="6" t="s">
        <v>41</v>
      </c>
      <c r="G1248" s="2">
        <v>25</v>
      </c>
      <c r="H1248" s="2">
        <v>40</v>
      </c>
      <c r="I1248" s="2">
        <v>60</v>
      </c>
      <c r="J1248" s="2">
        <v>35</v>
      </c>
      <c r="K1248" s="2">
        <v>3</v>
      </c>
      <c r="L1248" s="19">
        <v>11545.353001942489</v>
      </c>
      <c r="M1248" s="19">
        <f t="shared" si="228"/>
        <v>1.1545353001942489</v>
      </c>
      <c r="N1248" s="19">
        <v>2886.3382504856222</v>
      </c>
      <c r="O1248" s="19">
        <f t="shared" si="229"/>
        <v>0.28863382504856222</v>
      </c>
      <c r="P1248" s="19">
        <f t="shared" si="230"/>
        <v>0.86590147514568661</v>
      </c>
      <c r="R1248" s="24">
        <v>14.08</v>
      </c>
      <c r="S1248" s="24">
        <f t="shared" si="231"/>
        <v>4.0639642566837564</v>
      </c>
      <c r="U1248" s="24">
        <v>8.1999999999999993</v>
      </c>
      <c r="V1248" s="24">
        <f t="shared" si="232"/>
        <v>7.1003920961946294</v>
      </c>
      <c r="X1248" s="25">
        <f t="shared" si="233"/>
        <v>-3.036427839510873</v>
      </c>
      <c r="AA1248" s="5">
        <v>39872</v>
      </c>
      <c r="AB1248" s="2">
        <v>26</v>
      </c>
      <c r="AC1248" s="2" t="s">
        <v>8</v>
      </c>
      <c r="AD1248" s="6" t="s">
        <v>41</v>
      </c>
      <c r="AE1248" s="2">
        <v>25</v>
      </c>
      <c r="AF1248" s="2">
        <v>40</v>
      </c>
      <c r="AG1248" s="2">
        <v>60</v>
      </c>
      <c r="AH1248" s="2">
        <v>35</v>
      </c>
      <c r="AI1248" s="2">
        <v>3</v>
      </c>
      <c r="AJ1248" s="19">
        <v>11545.353001942489</v>
      </c>
      <c r="AK1248" s="19">
        <f t="shared" si="234"/>
        <v>1.1545353001942489</v>
      </c>
      <c r="AL1248" s="19">
        <v>2886.3382504856222</v>
      </c>
      <c r="AM1248" s="19">
        <f t="shared" si="235"/>
        <v>0.28863382504856222</v>
      </c>
      <c r="AN1248" s="19">
        <f t="shared" si="236"/>
        <v>0.86590147514568661</v>
      </c>
      <c r="AP1248" s="24">
        <v>14.08</v>
      </c>
      <c r="AQ1248" s="24">
        <f t="shared" si="237"/>
        <v>4.0639642566837564</v>
      </c>
      <c r="AR1248" s="24"/>
      <c r="AS1248" s="24">
        <v>8.1999999999999993</v>
      </c>
      <c r="AT1248" s="24">
        <f t="shared" si="238"/>
        <v>7.1003920961946294</v>
      </c>
      <c r="AU1248" s="24"/>
      <c r="AV1248" s="25">
        <f t="shared" si="239"/>
        <v>-3.036427839510873</v>
      </c>
    </row>
    <row r="1249" spans="1:48" x14ac:dyDescent="0.3">
      <c r="A1249" s="2" t="s">
        <v>6</v>
      </c>
      <c r="B1249" s="2">
        <v>5</v>
      </c>
      <c r="C1249" s="5">
        <v>39872</v>
      </c>
      <c r="D1249" s="2">
        <v>26</v>
      </c>
      <c r="E1249" s="2" t="s">
        <v>8</v>
      </c>
      <c r="F1249" s="6" t="s">
        <v>46</v>
      </c>
      <c r="G1249" s="2">
        <v>90</v>
      </c>
      <c r="H1249" s="2">
        <v>10</v>
      </c>
      <c r="I1249" s="2">
        <v>10</v>
      </c>
      <c r="J1249" s="2">
        <v>7.5</v>
      </c>
      <c r="K1249" s="2">
        <v>3</v>
      </c>
      <c r="L1249" s="19">
        <v>530.14376029327764</v>
      </c>
      <c r="M1249" s="19">
        <f t="shared" si="228"/>
        <v>5.3014376029327764E-2</v>
      </c>
      <c r="N1249" s="19">
        <v>477.12938426394987</v>
      </c>
      <c r="O1249" s="19">
        <f t="shared" si="229"/>
        <v>4.7712938426394985E-2</v>
      </c>
      <c r="P1249" s="19">
        <f t="shared" si="230"/>
        <v>5.3014376029327792E-3</v>
      </c>
      <c r="R1249" s="24">
        <v>14.08</v>
      </c>
      <c r="S1249" s="24">
        <f t="shared" si="231"/>
        <v>0.67179817304364142</v>
      </c>
      <c r="U1249" s="24">
        <v>12.651428571428571</v>
      </c>
      <c r="V1249" s="24">
        <f t="shared" si="232"/>
        <v>6.7070759159389565E-2</v>
      </c>
      <c r="X1249" s="25">
        <f t="shared" si="233"/>
        <v>0.60472741388425189</v>
      </c>
      <c r="AA1249" s="5">
        <v>39872</v>
      </c>
      <c r="AB1249" s="2">
        <v>26</v>
      </c>
      <c r="AC1249" s="2" t="s">
        <v>8</v>
      </c>
      <c r="AD1249" s="6" t="s">
        <v>46</v>
      </c>
      <c r="AE1249" s="2">
        <v>90</v>
      </c>
      <c r="AF1249" s="2">
        <v>10</v>
      </c>
      <c r="AG1249" s="2">
        <v>10</v>
      </c>
      <c r="AH1249" s="2">
        <v>7.5</v>
      </c>
      <c r="AI1249" s="2">
        <v>3</v>
      </c>
      <c r="AJ1249" s="19">
        <v>530.14376029327764</v>
      </c>
      <c r="AK1249" s="19">
        <f t="shared" si="234"/>
        <v>5.3014376029327764E-2</v>
      </c>
      <c r="AL1249" s="19">
        <v>477.12938426394987</v>
      </c>
      <c r="AM1249" s="19">
        <f t="shared" si="235"/>
        <v>4.7712938426394985E-2</v>
      </c>
      <c r="AN1249" s="19">
        <f t="shared" si="236"/>
        <v>5.3014376029327792E-3</v>
      </c>
      <c r="AP1249" s="24">
        <v>14.08</v>
      </c>
      <c r="AQ1249" s="24">
        <f t="shared" si="237"/>
        <v>0.67179817304364142</v>
      </c>
      <c r="AR1249" s="24"/>
      <c r="AS1249" s="24">
        <v>12.651428571428571</v>
      </c>
      <c r="AT1249" s="24">
        <f t="shared" si="238"/>
        <v>6.7070759159389565E-2</v>
      </c>
      <c r="AU1249" s="24"/>
      <c r="AV1249" s="25">
        <f t="shared" si="239"/>
        <v>0.60472741388425189</v>
      </c>
    </row>
    <row r="1250" spans="1:48" x14ac:dyDescent="0.3">
      <c r="A1250" s="2" t="s">
        <v>6</v>
      </c>
      <c r="B1250" s="2">
        <v>5</v>
      </c>
      <c r="C1250" s="5">
        <v>39872</v>
      </c>
      <c r="D1250" s="2">
        <v>26</v>
      </c>
      <c r="E1250" s="2" t="s">
        <v>8</v>
      </c>
      <c r="F1250" s="6" t="s">
        <v>36</v>
      </c>
      <c r="G1250" s="2">
        <v>40</v>
      </c>
      <c r="H1250" s="2">
        <v>10</v>
      </c>
      <c r="I1250" s="2">
        <v>15</v>
      </c>
      <c r="J1250" s="2">
        <v>8.75</v>
      </c>
      <c r="K1250" s="2">
        <v>2</v>
      </c>
      <c r="L1250" s="19">
        <v>481.05637508093707</v>
      </c>
      <c r="M1250" s="19">
        <f t="shared" si="228"/>
        <v>4.8105637508093706E-2</v>
      </c>
      <c r="N1250" s="19">
        <v>192.42255003237483</v>
      </c>
      <c r="O1250" s="19">
        <f t="shared" si="229"/>
        <v>1.9242255003237483E-2</v>
      </c>
      <c r="P1250" s="19">
        <f t="shared" si="230"/>
        <v>2.8863382504856223E-2</v>
      </c>
      <c r="R1250" s="24">
        <v>14.08</v>
      </c>
      <c r="S1250" s="24">
        <f t="shared" si="231"/>
        <v>0.27093095044558374</v>
      </c>
      <c r="U1250" s="24">
        <v>8.3025000000000002</v>
      </c>
      <c r="V1250" s="24">
        <f t="shared" si="232"/>
        <v>0.2396382332465688</v>
      </c>
      <c r="X1250" s="25">
        <f t="shared" si="233"/>
        <v>3.1292717199014941E-2</v>
      </c>
      <c r="AA1250" s="5">
        <v>39872</v>
      </c>
      <c r="AB1250" s="2">
        <v>26</v>
      </c>
      <c r="AC1250" s="2" t="s">
        <v>8</v>
      </c>
      <c r="AD1250" s="6" t="s">
        <v>36</v>
      </c>
      <c r="AE1250" s="2">
        <v>40</v>
      </c>
      <c r="AF1250" s="2">
        <v>10</v>
      </c>
      <c r="AG1250" s="2">
        <v>15</v>
      </c>
      <c r="AH1250" s="2">
        <v>8.75</v>
      </c>
      <c r="AI1250" s="2">
        <v>2</v>
      </c>
      <c r="AJ1250" s="19">
        <v>481.05637508093707</v>
      </c>
      <c r="AK1250" s="19">
        <f t="shared" si="234"/>
        <v>4.8105637508093706E-2</v>
      </c>
      <c r="AL1250" s="19">
        <v>192.42255003237483</v>
      </c>
      <c r="AM1250" s="19">
        <f t="shared" si="235"/>
        <v>1.9242255003237483E-2</v>
      </c>
      <c r="AN1250" s="19">
        <f t="shared" si="236"/>
        <v>2.8863382504856223E-2</v>
      </c>
      <c r="AP1250" s="24">
        <v>14.08</v>
      </c>
      <c r="AQ1250" s="24">
        <f t="shared" si="237"/>
        <v>0.27093095044558374</v>
      </c>
      <c r="AR1250" s="24"/>
      <c r="AS1250" s="24">
        <v>8.3025000000000002</v>
      </c>
      <c r="AT1250" s="24">
        <f t="shared" si="238"/>
        <v>0.2396382332465688</v>
      </c>
      <c r="AU1250" s="24"/>
      <c r="AV1250" s="25">
        <f t="shared" si="239"/>
        <v>3.1292717199014941E-2</v>
      </c>
    </row>
    <row r="1251" spans="1:48" x14ac:dyDescent="0.3">
      <c r="A1251" s="2" t="s">
        <v>6</v>
      </c>
      <c r="B1251" s="2">
        <v>5</v>
      </c>
      <c r="C1251" s="5">
        <v>39872</v>
      </c>
      <c r="D1251" s="2">
        <v>26</v>
      </c>
      <c r="E1251" s="2" t="s">
        <v>8</v>
      </c>
      <c r="F1251" s="6" t="s">
        <v>53</v>
      </c>
      <c r="G1251" s="2">
        <v>90</v>
      </c>
      <c r="H1251" s="2">
        <v>5</v>
      </c>
      <c r="I1251" s="2">
        <v>10</v>
      </c>
      <c r="J1251" s="2">
        <v>5</v>
      </c>
      <c r="K1251" s="2">
        <v>2</v>
      </c>
      <c r="L1251" s="19">
        <v>157.07963267948966</v>
      </c>
      <c r="M1251" s="19">
        <f t="shared" si="228"/>
        <v>1.5707963267948967E-2</v>
      </c>
      <c r="N1251" s="19">
        <v>141.37166941154069</v>
      </c>
      <c r="O1251" s="19">
        <f t="shared" si="229"/>
        <v>1.4137166941154069E-2</v>
      </c>
      <c r="P1251" s="19">
        <f t="shared" si="230"/>
        <v>1.5707963267948977E-3</v>
      </c>
      <c r="R1251" s="24">
        <v>6.51</v>
      </c>
      <c r="S1251" s="24">
        <f t="shared" si="231"/>
        <v>9.2032956786912992E-2</v>
      </c>
      <c r="U1251" s="24">
        <v>8.2509316770186327</v>
      </c>
      <c r="V1251" s="24">
        <f t="shared" si="232"/>
        <v>1.2960533170896535E-2</v>
      </c>
      <c r="X1251" s="25">
        <f t="shared" si="233"/>
        <v>7.9072423616016463E-2</v>
      </c>
      <c r="AA1251" s="5">
        <v>39872</v>
      </c>
      <c r="AB1251" s="2">
        <v>26</v>
      </c>
      <c r="AC1251" s="2" t="s">
        <v>8</v>
      </c>
      <c r="AD1251" s="6" t="s">
        <v>53</v>
      </c>
      <c r="AE1251" s="2">
        <v>90</v>
      </c>
      <c r="AF1251" s="2">
        <v>5</v>
      </c>
      <c r="AG1251" s="2">
        <v>10</v>
      </c>
      <c r="AH1251" s="2">
        <v>5</v>
      </c>
      <c r="AI1251" s="2">
        <v>2</v>
      </c>
      <c r="AJ1251" s="19">
        <v>157.07963267948966</v>
      </c>
      <c r="AK1251" s="19">
        <f t="shared" si="234"/>
        <v>1.5707963267948967E-2</v>
      </c>
      <c r="AL1251" s="19">
        <v>141.37166941154069</v>
      </c>
      <c r="AM1251" s="19">
        <f t="shared" si="235"/>
        <v>1.4137166941154069E-2</v>
      </c>
      <c r="AN1251" s="19">
        <f t="shared" si="236"/>
        <v>1.5707963267948977E-3</v>
      </c>
      <c r="AP1251" s="24">
        <v>6.51</v>
      </c>
      <c r="AQ1251" s="24">
        <f t="shared" si="237"/>
        <v>9.2032956786912992E-2</v>
      </c>
      <c r="AR1251" s="24"/>
      <c r="AS1251" s="24">
        <v>8.2509316770186327</v>
      </c>
      <c r="AT1251" s="24">
        <f t="shared" si="238"/>
        <v>1.2960533170896535E-2</v>
      </c>
      <c r="AU1251" s="24"/>
      <c r="AV1251" s="25">
        <f t="shared" si="239"/>
        <v>7.9072423616016463E-2</v>
      </c>
    </row>
    <row r="1252" spans="1:48" x14ac:dyDescent="0.3">
      <c r="A1252" s="2" t="s">
        <v>6</v>
      </c>
      <c r="B1252" s="2">
        <v>5</v>
      </c>
      <c r="C1252" s="5">
        <v>39872</v>
      </c>
      <c r="D1252" s="2">
        <v>26</v>
      </c>
      <c r="E1252" s="2" t="s">
        <v>8</v>
      </c>
      <c r="F1252" s="6" t="s">
        <v>16</v>
      </c>
      <c r="G1252" s="2">
        <v>90</v>
      </c>
      <c r="H1252" s="2">
        <v>5</v>
      </c>
      <c r="I1252" s="2">
        <v>20</v>
      </c>
      <c r="J1252" s="2">
        <v>7.5</v>
      </c>
      <c r="K1252" s="2">
        <v>1</v>
      </c>
      <c r="L1252" s="19">
        <v>176.71458676442586</v>
      </c>
      <c r="M1252" s="19">
        <f t="shared" si="228"/>
        <v>1.7671458676442587E-2</v>
      </c>
      <c r="N1252" s="19">
        <v>159.04312808798329</v>
      </c>
      <c r="O1252" s="19">
        <f t="shared" si="229"/>
        <v>1.5904312808798331E-2</v>
      </c>
      <c r="P1252" s="19">
        <f t="shared" si="230"/>
        <v>1.7671458676442563E-3</v>
      </c>
      <c r="R1252" s="24">
        <v>14.08</v>
      </c>
      <c r="S1252" s="24">
        <f t="shared" si="231"/>
        <v>0.2239327243478805</v>
      </c>
      <c r="U1252" s="24">
        <v>6.8298200514138809</v>
      </c>
      <c r="V1252" s="24">
        <f t="shared" si="232"/>
        <v>1.2069288280609922E-2</v>
      </c>
      <c r="X1252" s="25">
        <f t="shared" si="233"/>
        <v>0.21186343606727059</v>
      </c>
      <c r="AA1252" s="5">
        <v>39872</v>
      </c>
      <c r="AB1252" s="2">
        <v>26</v>
      </c>
      <c r="AC1252" s="2" t="s">
        <v>8</v>
      </c>
      <c r="AD1252" s="6" t="s">
        <v>16</v>
      </c>
      <c r="AE1252" s="2">
        <v>90</v>
      </c>
      <c r="AF1252" s="2">
        <v>5</v>
      </c>
      <c r="AG1252" s="2">
        <v>20</v>
      </c>
      <c r="AH1252" s="2">
        <v>7.5</v>
      </c>
      <c r="AI1252" s="2">
        <v>1</v>
      </c>
      <c r="AJ1252" s="19">
        <v>176.71458676442586</v>
      </c>
      <c r="AK1252" s="19">
        <f t="shared" si="234"/>
        <v>1.7671458676442587E-2</v>
      </c>
      <c r="AL1252" s="19">
        <v>159.04312808798329</v>
      </c>
      <c r="AM1252" s="19">
        <f t="shared" si="235"/>
        <v>1.5904312808798331E-2</v>
      </c>
      <c r="AN1252" s="19">
        <f t="shared" si="236"/>
        <v>1.7671458676442563E-3</v>
      </c>
      <c r="AP1252" s="24">
        <v>14.08</v>
      </c>
      <c r="AQ1252" s="24">
        <f t="shared" si="237"/>
        <v>0.2239327243478805</v>
      </c>
      <c r="AR1252" s="24"/>
      <c r="AS1252" s="24">
        <v>6.8298200514138809</v>
      </c>
      <c r="AT1252" s="24">
        <f t="shared" si="238"/>
        <v>1.2069288280609922E-2</v>
      </c>
      <c r="AU1252" s="24"/>
      <c r="AV1252" s="25">
        <f t="shared" si="239"/>
        <v>0.21186343606727059</v>
      </c>
    </row>
    <row r="1253" spans="1:48" x14ac:dyDescent="0.3">
      <c r="A1253" s="2" t="s">
        <v>6</v>
      </c>
      <c r="B1253" s="2">
        <v>5</v>
      </c>
      <c r="C1253" s="5">
        <v>39872</v>
      </c>
      <c r="D1253" s="2">
        <v>26</v>
      </c>
      <c r="E1253" s="2" t="s">
        <v>8</v>
      </c>
      <c r="F1253" s="6" t="s">
        <v>41</v>
      </c>
      <c r="G1253" s="2">
        <v>40</v>
      </c>
      <c r="H1253" s="2">
        <v>20</v>
      </c>
      <c r="I1253" s="2">
        <v>35</v>
      </c>
      <c r="J1253" s="2">
        <v>18.75</v>
      </c>
      <c r="K1253" s="2">
        <v>3</v>
      </c>
      <c r="L1253" s="19">
        <v>3313.3985018329849</v>
      </c>
      <c r="M1253" s="19">
        <f t="shared" si="228"/>
        <v>0.33133985018329848</v>
      </c>
      <c r="N1253" s="19">
        <v>1325.359400733194</v>
      </c>
      <c r="O1253" s="19">
        <f t="shared" si="229"/>
        <v>0.1325359400733194</v>
      </c>
      <c r="P1253" s="19">
        <f t="shared" si="230"/>
        <v>0.19880391010997908</v>
      </c>
      <c r="R1253" s="24">
        <v>14.08</v>
      </c>
      <c r="S1253" s="24">
        <f t="shared" si="231"/>
        <v>1.8661060362323372</v>
      </c>
      <c r="U1253" s="24">
        <v>8.1999999999999993</v>
      </c>
      <c r="V1253" s="24">
        <f t="shared" si="232"/>
        <v>1.6301920629018283</v>
      </c>
      <c r="X1253" s="25">
        <f t="shared" si="233"/>
        <v>0.2359139733305089</v>
      </c>
      <c r="AA1253" s="5">
        <v>39872</v>
      </c>
      <c r="AB1253" s="2">
        <v>26</v>
      </c>
      <c r="AC1253" s="2" t="s">
        <v>8</v>
      </c>
      <c r="AD1253" s="6" t="s">
        <v>41</v>
      </c>
      <c r="AE1253" s="2">
        <v>40</v>
      </c>
      <c r="AF1253" s="2">
        <v>20</v>
      </c>
      <c r="AG1253" s="2">
        <v>35</v>
      </c>
      <c r="AH1253" s="2">
        <v>18.75</v>
      </c>
      <c r="AI1253" s="2">
        <v>3</v>
      </c>
      <c r="AJ1253" s="19">
        <v>3313.3985018329849</v>
      </c>
      <c r="AK1253" s="19">
        <f t="shared" si="234"/>
        <v>0.33133985018329848</v>
      </c>
      <c r="AL1253" s="19">
        <v>1325.359400733194</v>
      </c>
      <c r="AM1253" s="19">
        <f t="shared" si="235"/>
        <v>0.1325359400733194</v>
      </c>
      <c r="AN1253" s="19">
        <f t="shared" si="236"/>
        <v>0.19880391010997908</v>
      </c>
      <c r="AP1253" s="24">
        <v>14.08</v>
      </c>
      <c r="AQ1253" s="24">
        <f t="shared" si="237"/>
        <v>1.8661060362323372</v>
      </c>
      <c r="AR1253" s="24"/>
      <c r="AS1253" s="24">
        <v>8.1999999999999993</v>
      </c>
      <c r="AT1253" s="24">
        <f t="shared" si="238"/>
        <v>1.6301920629018283</v>
      </c>
      <c r="AU1253" s="24"/>
      <c r="AV1253" s="25">
        <f t="shared" si="239"/>
        <v>0.2359139733305089</v>
      </c>
    </row>
    <row r="1254" spans="1:48" x14ac:dyDescent="0.3">
      <c r="A1254" s="2" t="s">
        <v>6</v>
      </c>
      <c r="B1254" s="2">
        <v>5</v>
      </c>
      <c r="C1254" s="5">
        <v>39872</v>
      </c>
      <c r="D1254" s="2">
        <v>26</v>
      </c>
      <c r="E1254" s="2" t="s">
        <v>8</v>
      </c>
      <c r="F1254" s="6" t="s">
        <v>41</v>
      </c>
      <c r="G1254" s="2">
        <v>10</v>
      </c>
      <c r="H1254" s="2">
        <v>20</v>
      </c>
      <c r="I1254" s="2">
        <v>30</v>
      </c>
      <c r="J1254" s="2">
        <v>17.5</v>
      </c>
      <c r="K1254" s="2">
        <v>3</v>
      </c>
      <c r="L1254" s="19">
        <v>2886.3382504856222</v>
      </c>
      <c r="M1254" s="19">
        <f t="shared" si="228"/>
        <v>0.28863382504856222</v>
      </c>
      <c r="N1254" s="19">
        <v>288.63382504856224</v>
      </c>
      <c r="O1254" s="19">
        <f t="shared" si="229"/>
        <v>2.8863382504856223E-2</v>
      </c>
      <c r="P1254" s="19">
        <f t="shared" si="230"/>
        <v>0.25977044254370601</v>
      </c>
      <c r="R1254" s="24">
        <v>14.08</v>
      </c>
      <c r="S1254" s="24">
        <f t="shared" si="231"/>
        <v>0.40639642566837564</v>
      </c>
      <c r="U1254" s="24">
        <v>8.1999999999999993</v>
      </c>
      <c r="V1254" s="24">
        <f t="shared" si="232"/>
        <v>2.1301176288583892</v>
      </c>
      <c r="X1254" s="25">
        <f t="shared" si="233"/>
        <v>-1.7237212031900135</v>
      </c>
      <c r="AA1254" s="5">
        <v>39872</v>
      </c>
      <c r="AB1254" s="2">
        <v>26</v>
      </c>
      <c r="AC1254" s="2" t="s">
        <v>8</v>
      </c>
      <c r="AD1254" s="6" t="s">
        <v>41</v>
      </c>
      <c r="AE1254" s="2">
        <v>10</v>
      </c>
      <c r="AF1254" s="2">
        <v>20</v>
      </c>
      <c r="AG1254" s="2">
        <v>30</v>
      </c>
      <c r="AH1254" s="2">
        <v>17.5</v>
      </c>
      <c r="AI1254" s="2">
        <v>3</v>
      </c>
      <c r="AJ1254" s="19">
        <v>2886.3382504856222</v>
      </c>
      <c r="AK1254" s="19">
        <f t="shared" si="234"/>
        <v>0.28863382504856222</v>
      </c>
      <c r="AL1254" s="19">
        <v>288.63382504856224</v>
      </c>
      <c r="AM1254" s="19">
        <f t="shared" si="235"/>
        <v>2.8863382504856223E-2</v>
      </c>
      <c r="AN1254" s="19">
        <f t="shared" si="236"/>
        <v>0.25977044254370601</v>
      </c>
      <c r="AP1254" s="24">
        <v>14.08</v>
      </c>
      <c r="AQ1254" s="24">
        <f t="shared" si="237"/>
        <v>0.40639642566837564</v>
      </c>
      <c r="AR1254" s="24"/>
      <c r="AS1254" s="24">
        <v>8.1999999999999993</v>
      </c>
      <c r="AT1254" s="24">
        <f t="shared" si="238"/>
        <v>2.1301176288583892</v>
      </c>
      <c r="AU1254" s="24"/>
      <c r="AV1254" s="25">
        <f t="shared" si="239"/>
        <v>-1.7237212031900135</v>
      </c>
    </row>
    <row r="1255" spans="1:48" x14ac:dyDescent="0.3">
      <c r="A1255" s="2" t="s">
        <v>6</v>
      </c>
      <c r="B1255" s="2">
        <v>5</v>
      </c>
      <c r="C1255" s="5">
        <v>39872</v>
      </c>
      <c r="D1255" s="2">
        <v>26</v>
      </c>
      <c r="E1255" s="2" t="s">
        <v>8</v>
      </c>
      <c r="F1255" s="6" t="s">
        <v>41</v>
      </c>
      <c r="G1255" s="2">
        <v>10</v>
      </c>
      <c r="H1255" s="2">
        <v>40</v>
      </c>
      <c r="I1255" s="2">
        <v>50</v>
      </c>
      <c r="J1255" s="2">
        <v>32.5</v>
      </c>
      <c r="K1255" s="2">
        <v>3</v>
      </c>
      <c r="L1255" s="19">
        <v>9954.9217210626575</v>
      </c>
      <c r="M1255" s="19">
        <f t="shared" si="228"/>
        <v>0.99549217210626573</v>
      </c>
      <c r="N1255" s="19">
        <v>995.4921721062658</v>
      </c>
      <c r="O1255" s="19">
        <f t="shared" si="229"/>
        <v>9.9549217210626581E-2</v>
      </c>
      <c r="P1255" s="19">
        <f t="shared" si="230"/>
        <v>0.89594295489563913</v>
      </c>
      <c r="R1255" s="24">
        <v>14.08</v>
      </c>
      <c r="S1255" s="24">
        <f t="shared" si="231"/>
        <v>1.4016529783256222</v>
      </c>
      <c r="U1255" s="24">
        <v>8.1999999999999993</v>
      </c>
      <c r="V1255" s="24">
        <f t="shared" si="232"/>
        <v>7.3467322301442399</v>
      </c>
      <c r="X1255" s="25">
        <f t="shared" si="233"/>
        <v>-5.9450792518186173</v>
      </c>
      <c r="AA1255" s="5">
        <v>39872</v>
      </c>
      <c r="AB1255" s="2">
        <v>26</v>
      </c>
      <c r="AC1255" s="2" t="s">
        <v>8</v>
      </c>
      <c r="AD1255" s="6" t="s">
        <v>41</v>
      </c>
      <c r="AE1255" s="2">
        <v>10</v>
      </c>
      <c r="AF1255" s="2">
        <v>40</v>
      </c>
      <c r="AG1255" s="2">
        <v>50</v>
      </c>
      <c r="AH1255" s="2">
        <v>32.5</v>
      </c>
      <c r="AI1255" s="2">
        <v>3</v>
      </c>
      <c r="AJ1255" s="19">
        <v>9954.9217210626575</v>
      </c>
      <c r="AK1255" s="19">
        <f t="shared" si="234"/>
        <v>0.99549217210626573</v>
      </c>
      <c r="AL1255" s="19">
        <v>995.4921721062658</v>
      </c>
      <c r="AM1255" s="19">
        <f t="shared" si="235"/>
        <v>9.9549217210626581E-2</v>
      </c>
      <c r="AN1255" s="19">
        <f t="shared" si="236"/>
        <v>0.89594295489563913</v>
      </c>
      <c r="AP1255" s="24">
        <v>14.08</v>
      </c>
      <c r="AQ1255" s="24">
        <f t="shared" si="237"/>
        <v>1.4016529783256222</v>
      </c>
      <c r="AR1255" s="24"/>
      <c r="AS1255" s="24">
        <v>8.1999999999999993</v>
      </c>
      <c r="AT1255" s="24">
        <f t="shared" si="238"/>
        <v>7.3467322301442399</v>
      </c>
      <c r="AU1255" s="24"/>
      <c r="AV1255" s="25">
        <f t="shared" si="239"/>
        <v>-5.9450792518186173</v>
      </c>
    </row>
    <row r="1256" spans="1:48" x14ac:dyDescent="0.3">
      <c r="A1256" s="2" t="s">
        <v>6</v>
      </c>
      <c r="B1256" s="2">
        <v>5</v>
      </c>
      <c r="C1256" s="5">
        <v>39872</v>
      </c>
      <c r="D1256" s="2">
        <v>26</v>
      </c>
      <c r="E1256" s="2" t="s">
        <v>8</v>
      </c>
      <c r="F1256" s="6" t="s">
        <v>16</v>
      </c>
      <c r="G1256" s="2">
        <v>100</v>
      </c>
      <c r="H1256" s="2">
        <v>5</v>
      </c>
      <c r="I1256" s="2">
        <v>10</v>
      </c>
      <c r="J1256" s="2">
        <v>5</v>
      </c>
      <c r="K1256" s="2">
        <v>1</v>
      </c>
      <c r="L1256" s="19">
        <v>78.539816339744831</v>
      </c>
      <c r="M1256" s="19">
        <f t="shared" si="228"/>
        <v>7.8539816339744835E-3</v>
      </c>
      <c r="N1256" s="19">
        <v>78.539816339744831</v>
      </c>
      <c r="O1256" s="19">
        <f t="shared" si="229"/>
        <v>7.8539816339744835E-3</v>
      </c>
      <c r="P1256" s="19">
        <f t="shared" si="230"/>
        <v>0</v>
      </c>
      <c r="R1256" s="24">
        <v>14.08</v>
      </c>
      <c r="S1256" s="24">
        <f t="shared" si="231"/>
        <v>0.11058406140636073</v>
      </c>
      <c r="U1256" s="24">
        <v>6.8298200514138809</v>
      </c>
      <c r="V1256" s="24">
        <f t="shared" si="232"/>
        <v>0</v>
      </c>
      <c r="X1256" s="25">
        <f t="shared" si="233"/>
        <v>0.11058406140636073</v>
      </c>
      <c r="AA1256" s="5">
        <v>39872</v>
      </c>
      <c r="AB1256" s="2">
        <v>26</v>
      </c>
      <c r="AC1256" s="2" t="s">
        <v>8</v>
      </c>
      <c r="AD1256" s="6" t="s">
        <v>16</v>
      </c>
      <c r="AE1256" s="2">
        <v>100</v>
      </c>
      <c r="AF1256" s="2">
        <v>5</v>
      </c>
      <c r="AG1256" s="2">
        <v>10</v>
      </c>
      <c r="AH1256" s="2">
        <v>5</v>
      </c>
      <c r="AI1256" s="2">
        <v>1</v>
      </c>
      <c r="AJ1256" s="19">
        <v>78.539816339744831</v>
      </c>
      <c r="AK1256" s="19">
        <f t="shared" si="234"/>
        <v>7.8539816339744835E-3</v>
      </c>
      <c r="AL1256" s="19">
        <v>78.539816339744831</v>
      </c>
      <c r="AM1256" s="19">
        <f t="shared" si="235"/>
        <v>7.8539816339744835E-3</v>
      </c>
      <c r="AN1256" s="19">
        <f t="shared" si="236"/>
        <v>0</v>
      </c>
      <c r="AP1256" s="24">
        <v>14.08</v>
      </c>
      <c r="AQ1256" s="24">
        <f t="shared" si="237"/>
        <v>0.11058406140636073</v>
      </c>
      <c r="AR1256" s="24"/>
      <c r="AS1256" s="24">
        <v>6.8298200514138809</v>
      </c>
      <c r="AT1256" s="24">
        <f t="shared" si="238"/>
        <v>0</v>
      </c>
      <c r="AU1256" s="24"/>
      <c r="AV1256" s="25">
        <f t="shared" si="239"/>
        <v>0.11058406140636073</v>
      </c>
    </row>
    <row r="1257" spans="1:48" x14ac:dyDescent="0.3">
      <c r="A1257" s="2" t="s">
        <v>6</v>
      </c>
      <c r="B1257" s="2">
        <v>5</v>
      </c>
      <c r="C1257" s="5">
        <v>39872</v>
      </c>
      <c r="D1257" s="2">
        <v>26</v>
      </c>
      <c r="E1257" s="2" t="s">
        <v>8</v>
      </c>
      <c r="F1257" s="6" t="s">
        <v>41</v>
      </c>
      <c r="G1257" s="2">
        <v>40</v>
      </c>
      <c r="H1257" s="2">
        <v>15</v>
      </c>
      <c r="I1257" s="2">
        <v>20</v>
      </c>
      <c r="J1257" s="2">
        <v>12.5</v>
      </c>
      <c r="K1257" s="2">
        <v>3</v>
      </c>
      <c r="L1257" s="19">
        <v>1472.6215563702156</v>
      </c>
      <c r="M1257" s="19">
        <f t="shared" si="228"/>
        <v>0.14726215563702155</v>
      </c>
      <c r="N1257" s="19">
        <v>589.0486225480862</v>
      </c>
      <c r="O1257" s="19">
        <f t="shared" si="229"/>
        <v>5.8904862254808621E-2</v>
      </c>
      <c r="P1257" s="19">
        <f t="shared" si="230"/>
        <v>8.8357293382212931E-2</v>
      </c>
      <c r="R1257" s="24">
        <v>14.08</v>
      </c>
      <c r="S1257" s="24">
        <f t="shared" si="231"/>
        <v>0.82938046054770542</v>
      </c>
      <c r="U1257" s="24">
        <v>8.1999999999999993</v>
      </c>
      <c r="V1257" s="24">
        <f t="shared" si="232"/>
        <v>0.72452980573414594</v>
      </c>
      <c r="X1257" s="25">
        <f t="shared" si="233"/>
        <v>0.10485065481355949</v>
      </c>
      <c r="AA1257" s="5">
        <v>39872</v>
      </c>
      <c r="AB1257" s="2">
        <v>26</v>
      </c>
      <c r="AC1257" s="2" t="s">
        <v>8</v>
      </c>
      <c r="AD1257" s="6" t="s">
        <v>41</v>
      </c>
      <c r="AE1257" s="2">
        <v>40</v>
      </c>
      <c r="AF1257" s="2">
        <v>15</v>
      </c>
      <c r="AG1257" s="2">
        <v>20</v>
      </c>
      <c r="AH1257" s="2">
        <v>12.5</v>
      </c>
      <c r="AI1257" s="2">
        <v>3</v>
      </c>
      <c r="AJ1257" s="19">
        <v>1472.6215563702156</v>
      </c>
      <c r="AK1257" s="19">
        <f t="shared" si="234"/>
        <v>0.14726215563702155</v>
      </c>
      <c r="AL1257" s="19">
        <v>589.0486225480862</v>
      </c>
      <c r="AM1257" s="19">
        <f t="shared" si="235"/>
        <v>5.8904862254808621E-2</v>
      </c>
      <c r="AN1257" s="19">
        <f t="shared" si="236"/>
        <v>8.8357293382212931E-2</v>
      </c>
      <c r="AP1257" s="24">
        <v>14.08</v>
      </c>
      <c r="AQ1257" s="24">
        <f t="shared" si="237"/>
        <v>0.82938046054770542</v>
      </c>
      <c r="AR1257" s="24"/>
      <c r="AS1257" s="24">
        <v>8.1999999999999993</v>
      </c>
      <c r="AT1257" s="24">
        <f t="shared" si="238"/>
        <v>0.72452980573414594</v>
      </c>
      <c r="AU1257" s="24"/>
      <c r="AV1257" s="25">
        <f t="shared" si="239"/>
        <v>0.10485065481355949</v>
      </c>
    </row>
    <row r="1258" spans="1:48" x14ac:dyDescent="0.3">
      <c r="A1258" s="2" t="s">
        <v>6</v>
      </c>
      <c r="B1258" s="2">
        <v>5</v>
      </c>
      <c r="C1258" s="5">
        <v>39872</v>
      </c>
      <c r="D1258" s="2">
        <v>26</v>
      </c>
      <c r="E1258" s="2" t="s">
        <v>8</v>
      </c>
      <c r="F1258" s="6" t="s">
        <v>41</v>
      </c>
      <c r="G1258" s="2">
        <v>10</v>
      </c>
      <c r="H1258" s="2">
        <v>20</v>
      </c>
      <c r="I1258" s="2">
        <v>30</v>
      </c>
      <c r="J1258" s="2">
        <v>17.5</v>
      </c>
      <c r="K1258" s="2">
        <v>3</v>
      </c>
      <c r="L1258" s="19">
        <v>2886.3382504856222</v>
      </c>
      <c r="M1258" s="19">
        <f t="shared" si="228"/>
        <v>0.28863382504856222</v>
      </c>
      <c r="N1258" s="19">
        <v>288.63382504856224</v>
      </c>
      <c r="O1258" s="19">
        <f t="shared" si="229"/>
        <v>2.8863382504856223E-2</v>
      </c>
      <c r="P1258" s="19">
        <f t="shared" si="230"/>
        <v>0.25977044254370601</v>
      </c>
      <c r="R1258" s="24">
        <v>14.08</v>
      </c>
      <c r="S1258" s="24">
        <f t="shared" si="231"/>
        <v>0.40639642566837564</v>
      </c>
      <c r="U1258" s="24">
        <v>8.1999999999999993</v>
      </c>
      <c r="V1258" s="24">
        <f t="shared" si="232"/>
        <v>2.1301176288583892</v>
      </c>
      <c r="X1258" s="25">
        <f t="shared" si="233"/>
        <v>-1.7237212031900135</v>
      </c>
      <c r="AA1258" s="5">
        <v>39872</v>
      </c>
      <c r="AB1258" s="2">
        <v>26</v>
      </c>
      <c r="AC1258" s="2" t="s">
        <v>8</v>
      </c>
      <c r="AD1258" s="6" t="s">
        <v>41</v>
      </c>
      <c r="AE1258" s="2">
        <v>10</v>
      </c>
      <c r="AF1258" s="2">
        <v>20</v>
      </c>
      <c r="AG1258" s="2">
        <v>30</v>
      </c>
      <c r="AH1258" s="2">
        <v>17.5</v>
      </c>
      <c r="AI1258" s="2">
        <v>3</v>
      </c>
      <c r="AJ1258" s="19">
        <v>2886.3382504856222</v>
      </c>
      <c r="AK1258" s="19">
        <f t="shared" si="234"/>
        <v>0.28863382504856222</v>
      </c>
      <c r="AL1258" s="19">
        <v>288.63382504856224</v>
      </c>
      <c r="AM1258" s="19">
        <f t="shared" si="235"/>
        <v>2.8863382504856223E-2</v>
      </c>
      <c r="AN1258" s="19">
        <f t="shared" si="236"/>
        <v>0.25977044254370601</v>
      </c>
      <c r="AP1258" s="24">
        <v>14.08</v>
      </c>
      <c r="AQ1258" s="24">
        <f t="shared" si="237"/>
        <v>0.40639642566837564</v>
      </c>
      <c r="AR1258" s="24"/>
      <c r="AS1258" s="24">
        <v>8.1999999999999993</v>
      </c>
      <c r="AT1258" s="24">
        <f t="shared" si="238"/>
        <v>2.1301176288583892</v>
      </c>
      <c r="AU1258" s="24"/>
      <c r="AV1258" s="25">
        <f t="shared" si="239"/>
        <v>-1.7237212031900135</v>
      </c>
    </row>
    <row r="1259" spans="1:48" x14ac:dyDescent="0.3">
      <c r="A1259" s="2" t="s">
        <v>6</v>
      </c>
      <c r="B1259" s="2">
        <v>5</v>
      </c>
      <c r="C1259" s="5">
        <v>39872</v>
      </c>
      <c r="D1259" s="2">
        <v>26</v>
      </c>
      <c r="E1259" s="2" t="s">
        <v>8</v>
      </c>
      <c r="F1259" s="6" t="s">
        <v>42</v>
      </c>
      <c r="G1259" s="2">
        <v>20</v>
      </c>
      <c r="H1259" s="2">
        <v>15</v>
      </c>
      <c r="I1259" s="2">
        <v>20</v>
      </c>
      <c r="J1259" s="2">
        <v>12.5</v>
      </c>
      <c r="K1259" s="2">
        <v>2</v>
      </c>
      <c r="L1259" s="19">
        <v>981.74770424681037</v>
      </c>
      <c r="M1259" s="19">
        <f t="shared" si="228"/>
        <v>9.8174770424681035E-2</v>
      </c>
      <c r="N1259" s="19">
        <v>196.34954084936209</v>
      </c>
      <c r="O1259" s="19">
        <f t="shared" si="229"/>
        <v>1.9634954084936207E-2</v>
      </c>
      <c r="P1259" s="19">
        <f t="shared" si="230"/>
        <v>7.8539816339744828E-2</v>
      </c>
      <c r="R1259" s="24">
        <v>14.08</v>
      </c>
      <c r="S1259" s="24">
        <f t="shared" si="231"/>
        <v>0.27646015351590181</v>
      </c>
      <c r="U1259" s="24">
        <v>8.1999999999999993</v>
      </c>
      <c r="V1259" s="24">
        <f t="shared" si="232"/>
        <v>0.6440264939859075</v>
      </c>
      <c r="X1259" s="25">
        <f t="shared" si="233"/>
        <v>-0.36756634047000569</v>
      </c>
      <c r="AA1259" s="5">
        <v>39872</v>
      </c>
      <c r="AB1259" s="2">
        <v>26</v>
      </c>
      <c r="AC1259" s="2" t="s">
        <v>8</v>
      </c>
      <c r="AD1259" s="6" t="s">
        <v>42</v>
      </c>
      <c r="AE1259" s="2">
        <v>20</v>
      </c>
      <c r="AF1259" s="2">
        <v>15</v>
      </c>
      <c r="AG1259" s="2">
        <v>20</v>
      </c>
      <c r="AH1259" s="2">
        <v>12.5</v>
      </c>
      <c r="AI1259" s="2">
        <v>2</v>
      </c>
      <c r="AJ1259" s="19">
        <v>981.74770424681037</v>
      </c>
      <c r="AK1259" s="19">
        <f t="shared" si="234"/>
        <v>9.8174770424681035E-2</v>
      </c>
      <c r="AL1259" s="19">
        <v>196.34954084936209</v>
      </c>
      <c r="AM1259" s="19">
        <f t="shared" si="235"/>
        <v>1.9634954084936207E-2</v>
      </c>
      <c r="AN1259" s="19">
        <f t="shared" si="236"/>
        <v>7.8539816339744828E-2</v>
      </c>
      <c r="AP1259" s="24">
        <v>14.08</v>
      </c>
      <c r="AQ1259" s="24">
        <f t="shared" si="237"/>
        <v>0.27646015351590181</v>
      </c>
      <c r="AR1259" s="24"/>
      <c r="AS1259" s="24">
        <v>8.1999999999999993</v>
      </c>
      <c r="AT1259" s="24">
        <f t="shared" si="238"/>
        <v>0.6440264939859075</v>
      </c>
      <c r="AU1259" s="24"/>
      <c r="AV1259" s="25">
        <f t="shared" si="239"/>
        <v>-0.36756634047000569</v>
      </c>
    </row>
    <row r="1260" spans="1:48" x14ac:dyDescent="0.3">
      <c r="A1260" s="2" t="s">
        <v>6</v>
      </c>
      <c r="B1260" s="2">
        <v>5</v>
      </c>
      <c r="C1260" s="5">
        <v>39872</v>
      </c>
      <c r="D1260" s="2">
        <v>26</v>
      </c>
      <c r="E1260" s="2" t="s">
        <v>8</v>
      </c>
      <c r="F1260" s="6" t="s">
        <v>16</v>
      </c>
      <c r="G1260" s="2">
        <v>80</v>
      </c>
      <c r="H1260" s="2">
        <v>10</v>
      </c>
      <c r="I1260" s="2">
        <v>20</v>
      </c>
      <c r="J1260" s="2">
        <v>10</v>
      </c>
      <c r="K1260" s="2">
        <v>1</v>
      </c>
      <c r="L1260" s="19">
        <v>314.15926535897933</v>
      </c>
      <c r="M1260" s="19">
        <f t="shared" si="228"/>
        <v>3.1415926535897934E-2</v>
      </c>
      <c r="N1260" s="19">
        <v>251.32741228718348</v>
      </c>
      <c r="O1260" s="19">
        <f t="shared" si="229"/>
        <v>2.5132741228718346E-2</v>
      </c>
      <c r="P1260" s="19">
        <f t="shared" si="230"/>
        <v>6.2831853071795875E-3</v>
      </c>
      <c r="R1260" s="24">
        <v>14.08</v>
      </c>
      <c r="S1260" s="24">
        <f t="shared" si="231"/>
        <v>0.3538689965003543</v>
      </c>
      <c r="U1260" s="24">
        <v>6.8298200514138809</v>
      </c>
      <c r="V1260" s="24">
        <f t="shared" si="232"/>
        <v>4.2913024997724231E-2</v>
      </c>
      <c r="X1260" s="25">
        <f t="shared" si="233"/>
        <v>0.3109559715026301</v>
      </c>
      <c r="AA1260" s="5">
        <v>39872</v>
      </c>
      <c r="AB1260" s="2">
        <v>26</v>
      </c>
      <c r="AC1260" s="2" t="s">
        <v>8</v>
      </c>
      <c r="AD1260" s="6" t="s">
        <v>16</v>
      </c>
      <c r="AE1260" s="2">
        <v>80</v>
      </c>
      <c r="AF1260" s="2">
        <v>10</v>
      </c>
      <c r="AG1260" s="2">
        <v>20</v>
      </c>
      <c r="AH1260" s="2">
        <v>10</v>
      </c>
      <c r="AI1260" s="2">
        <v>1</v>
      </c>
      <c r="AJ1260" s="19">
        <v>314.15926535897933</v>
      </c>
      <c r="AK1260" s="19">
        <f t="shared" si="234"/>
        <v>3.1415926535897934E-2</v>
      </c>
      <c r="AL1260" s="19">
        <v>251.32741228718348</v>
      </c>
      <c r="AM1260" s="19">
        <f t="shared" si="235"/>
        <v>2.5132741228718346E-2</v>
      </c>
      <c r="AN1260" s="19">
        <f t="shared" si="236"/>
        <v>6.2831853071795875E-3</v>
      </c>
      <c r="AP1260" s="24">
        <v>14.08</v>
      </c>
      <c r="AQ1260" s="24">
        <f t="shared" si="237"/>
        <v>0.3538689965003543</v>
      </c>
      <c r="AR1260" s="24"/>
      <c r="AS1260" s="24">
        <v>6.8298200514138809</v>
      </c>
      <c r="AT1260" s="24">
        <f t="shared" si="238"/>
        <v>4.2913024997724231E-2</v>
      </c>
      <c r="AU1260" s="24"/>
      <c r="AV1260" s="25">
        <f t="shared" si="239"/>
        <v>0.3109559715026301</v>
      </c>
    </row>
    <row r="1261" spans="1:48" x14ac:dyDescent="0.3">
      <c r="A1261" s="2" t="s">
        <v>6</v>
      </c>
      <c r="B1261" s="2">
        <v>5</v>
      </c>
      <c r="C1261" s="5">
        <v>39872</v>
      </c>
      <c r="D1261" s="2">
        <v>26</v>
      </c>
      <c r="E1261" s="2" t="s">
        <v>8</v>
      </c>
      <c r="F1261" s="6" t="s">
        <v>41</v>
      </c>
      <c r="G1261" s="2">
        <v>50</v>
      </c>
      <c r="H1261" s="2">
        <v>25</v>
      </c>
      <c r="I1261" s="2">
        <v>40</v>
      </c>
      <c r="J1261" s="2">
        <v>22.5</v>
      </c>
      <c r="K1261" s="2">
        <v>3</v>
      </c>
      <c r="L1261" s="19">
        <v>4771.2938426394985</v>
      </c>
      <c r="M1261" s="19">
        <f t="shared" si="228"/>
        <v>0.47712938426394985</v>
      </c>
      <c r="N1261" s="19">
        <v>2385.6469213197493</v>
      </c>
      <c r="O1261" s="19">
        <f t="shared" si="229"/>
        <v>0.23856469213197493</v>
      </c>
      <c r="P1261" s="19">
        <f t="shared" si="230"/>
        <v>0.23856469213197493</v>
      </c>
      <c r="R1261" s="24">
        <v>14.08</v>
      </c>
      <c r="S1261" s="24">
        <f t="shared" si="231"/>
        <v>3.3589908652182068</v>
      </c>
      <c r="U1261" s="24">
        <v>8.1999999999999993</v>
      </c>
      <c r="V1261" s="24">
        <f t="shared" si="232"/>
        <v>1.9562304754821942</v>
      </c>
      <c r="X1261" s="25">
        <f t="shared" si="233"/>
        <v>1.4027603897360126</v>
      </c>
      <c r="AA1261" s="5">
        <v>39872</v>
      </c>
      <c r="AB1261" s="2">
        <v>26</v>
      </c>
      <c r="AC1261" s="2" t="s">
        <v>8</v>
      </c>
      <c r="AD1261" s="6" t="s">
        <v>41</v>
      </c>
      <c r="AE1261" s="2">
        <v>50</v>
      </c>
      <c r="AF1261" s="2">
        <v>25</v>
      </c>
      <c r="AG1261" s="2">
        <v>40</v>
      </c>
      <c r="AH1261" s="2">
        <v>22.5</v>
      </c>
      <c r="AI1261" s="2">
        <v>3</v>
      </c>
      <c r="AJ1261" s="19">
        <v>4771.2938426394985</v>
      </c>
      <c r="AK1261" s="19">
        <f t="shared" si="234"/>
        <v>0.47712938426394985</v>
      </c>
      <c r="AL1261" s="19">
        <v>2385.6469213197493</v>
      </c>
      <c r="AM1261" s="19">
        <f t="shared" si="235"/>
        <v>0.23856469213197493</v>
      </c>
      <c r="AN1261" s="19">
        <f t="shared" si="236"/>
        <v>0.23856469213197493</v>
      </c>
      <c r="AP1261" s="24">
        <v>14.08</v>
      </c>
      <c r="AQ1261" s="24">
        <f t="shared" si="237"/>
        <v>3.3589908652182068</v>
      </c>
      <c r="AR1261" s="24"/>
      <c r="AS1261" s="24">
        <v>8.1999999999999993</v>
      </c>
      <c r="AT1261" s="24">
        <f t="shared" si="238"/>
        <v>1.9562304754821942</v>
      </c>
      <c r="AU1261" s="24"/>
      <c r="AV1261" s="25">
        <f t="shared" si="239"/>
        <v>1.4027603897360126</v>
      </c>
    </row>
    <row r="1262" spans="1:48" x14ac:dyDescent="0.3">
      <c r="A1262" s="2" t="s">
        <v>6</v>
      </c>
      <c r="B1262" s="2">
        <v>5</v>
      </c>
      <c r="C1262" s="5">
        <v>39872</v>
      </c>
      <c r="D1262" s="2">
        <v>26</v>
      </c>
      <c r="E1262" s="2" t="s">
        <v>8</v>
      </c>
      <c r="F1262" s="6" t="s">
        <v>43</v>
      </c>
      <c r="G1262" s="2">
        <v>90</v>
      </c>
      <c r="H1262" s="2">
        <v>15</v>
      </c>
      <c r="I1262" s="2">
        <v>20</v>
      </c>
      <c r="J1262" s="2">
        <v>12.5</v>
      </c>
      <c r="K1262" s="2">
        <v>2</v>
      </c>
      <c r="L1262" s="19">
        <v>981.74770424681037</v>
      </c>
      <c r="M1262" s="19">
        <f t="shared" si="228"/>
        <v>9.8174770424681035E-2</v>
      </c>
      <c r="N1262" s="19">
        <v>883.57293382212936</v>
      </c>
      <c r="O1262" s="19">
        <f t="shared" si="229"/>
        <v>8.8357293382212931E-2</v>
      </c>
      <c r="P1262" s="19">
        <f t="shared" si="230"/>
        <v>9.8174770424681035E-3</v>
      </c>
      <c r="R1262" s="24">
        <v>14.08</v>
      </c>
      <c r="S1262" s="24">
        <f t="shared" si="231"/>
        <v>1.2440706908215582</v>
      </c>
      <c r="U1262" s="24">
        <v>8.1999999999999993</v>
      </c>
      <c r="V1262" s="24">
        <f t="shared" si="232"/>
        <v>8.0503311748238437E-2</v>
      </c>
      <c r="X1262" s="25">
        <f t="shared" si="233"/>
        <v>1.1635673790733199</v>
      </c>
      <c r="AA1262" s="5">
        <v>39872</v>
      </c>
      <c r="AB1262" s="2">
        <v>26</v>
      </c>
      <c r="AC1262" s="2" t="s">
        <v>8</v>
      </c>
      <c r="AD1262" s="6" t="s">
        <v>43</v>
      </c>
      <c r="AE1262" s="2">
        <v>90</v>
      </c>
      <c r="AF1262" s="2">
        <v>15</v>
      </c>
      <c r="AG1262" s="2">
        <v>20</v>
      </c>
      <c r="AH1262" s="2">
        <v>12.5</v>
      </c>
      <c r="AI1262" s="2">
        <v>2</v>
      </c>
      <c r="AJ1262" s="19">
        <v>981.74770424681037</v>
      </c>
      <c r="AK1262" s="19">
        <f t="shared" si="234"/>
        <v>9.8174770424681035E-2</v>
      </c>
      <c r="AL1262" s="19">
        <v>883.57293382212936</v>
      </c>
      <c r="AM1262" s="19">
        <f t="shared" si="235"/>
        <v>8.8357293382212931E-2</v>
      </c>
      <c r="AN1262" s="19">
        <f t="shared" si="236"/>
        <v>9.8174770424681035E-3</v>
      </c>
      <c r="AP1262" s="24">
        <v>14.08</v>
      </c>
      <c r="AQ1262" s="24">
        <f t="shared" si="237"/>
        <v>1.2440706908215582</v>
      </c>
      <c r="AR1262" s="24"/>
      <c r="AS1262" s="24">
        <v>8.1999999999999993</v>
      </c>
      <c r="AT1262" s="24">
        <f t="shared" si="238"/>
        <v>8.0503311748238437E-2</v>
      </c>
      <c r="AU1262" s="24"/>
      <c r="AV1262" s="25">
        <f t="shared" si="239"/>
        <v>1.1635673790733199</v>
      </c>
    </row>
    <row r="1263" spans="1:48" x14ac:dyDescent="0.3">
      <c r="A1263" s="2" t="s">
        <v>6</v>
      </c>
      <c r="B1263" s="2">
        <v>5</v>
      </c>
      <c r="C1263" s="5">
        <v>39872</v>
      </c>
      <c r="D1263" s="2">
        <v>26</v>
      </c>
      <c r="E1263" s="2" t="s">
        <v>8</v>
      </c>
      <c r="F1263" s="6" t="s">
        <v>16</v>
      </c>
      <c r="G1263" s="2">
        <v>90</v>
      </c>
      <c r="H1263" s="2">
        <v>5</v>
      </c>
      <c r="I1263" s="2">
        <v>10</v>
      </c>
      <c r="J1263" s="2">
        <v>5</v>
      </c>
      <c r="K1263" s="2">
        <v>1</v>
      </c>
      <c r="L1263" s="19">
        <v>78.539816339744831</v>
      </c>
      <c r="M1263" s="19">
        <f t="shared" si="228"/>
        <v>7.8539816339744835E-3</v>
      </c>
      <c r="N1263" s="19">
        <v>70.685834705770347</v>
      </c>
      <c r="O1263" s="19">
        <f t="shared" si="229"/>
        <v>7.0685834705770346E-3</v>
      </c>
      <c r="P1263" s="19">
        <f t="shared" si="230"/>
        <v>7.8539816339744887E-4</v>
      </c>
      <c r="R1263" s="24">
        <v>14.08</v>
      </c>
      <c r="S1263" s="24">
        <f t="shared" si="231"/>
        <v>9.9525655265724641E-2</v>
      </c>
      <c r="U1263" s="24">
        <v>6.8298200514138809</v>
      </c>
      <c r="V1263" s="24">
        <f t="shared" si="232"/>
        <v>5.3641281247155323E-3</v>
      </c>
      <c r="X1263" s="25">
        <f t="shared" si="233"/>
        <v>9.4161527141009116E-2</v>
      </c>
      <c r="AA1263" s="5">
        <v>39872</v>
      </c>
      <c r="AB1263" s="2">
        <v>26</v>
      </c>
      <c r="AC1263" s="2" t="s">
        <v>8</v>
      </c>
      <c r="AD1263" s="6" t="s">
        <v>16</v>
      </c>
      <c r="AE1263" s="2">
        <v>90</v>
      </c>
      <c r="AF1263" s="2">
        <v>5</v>
      </c>
      <c r="AG1263" s="2">
        <v>10</v>
      </c>
      <c r="AH1263" s="2">
        <v>5</v>
      </c>
      <c r="AI1263" s="2">
        <v>1</v>
      </c>
      <c r="AJ1263" s="19">
        <v>78.539816339744831</v>
      </c>
      <c r="AK1263" s="19">
        <f t="shared" si="234"/>
        <v>7.8539816339744835E-3</v>
      </c>
      <c r="AL1263" s="19">
        <v>70.685834705770347</v>
      </c>
      <c r="AM1263" s="19">
        <f t="shared" si="235"/>
        <v>7.0685834705770346E-3</v>
      </c>
      <c r="AN1263" s="19">
        <f t="shared" si="236"/>
        <v>7.8539816339744887E-4</v>
      </c>
      <c r="AP1263" s="24">
        <v>14.08</v>
      </c>
      <c r="AQ1263" s="24">
        <f t="shared" si="237"/>
        <v>9.9525655265724641E-2</v>
      </c>
      <c r="AR1263" s="24"/>
      <c r="AS1263" s="24">
        <v>6.8298200514138809</v>
      </c>
      <c r="AT1263" s="24">
        <f t="shared" si="238"/>
        <v>5.3641281247155323E-3</v>
      </c>
      <c r="AU1263" s="24"/>
      <c r="AV1263" s="25">
        <f t="shared" si="239"/>
        <v>9.4161527141009116E-2</v>
      </c>
    </row>
    <row r="1264" spans="1:48" x14ac:dyDescent="0.3">
      <c r="A1264" s="2" t="s">
        <v>6</v>
      </c>
      <c r="B1264" s="2">
        <v>5</v>
      </c>
      <c r="C1264" s="5">
        <v>39872</v>
      </c>
      <c r="D1264" s="2">
        <v>26</v>
      </c>
      <c r="E1264" s="2" t="s">
        <v>8</v>
      </c>
      <c r="F1264" s="6" t="s">
        <v>16</v>
      </c>
      <c r="G1264" s="2">
        <v>70</v>
      </c>
      <c r="H1264" s="2">
        <v>20</v>
      </c>
      <c r="I1264" s="2">
        <v>30</v>
      </c>
      <c r="J1264" s="2">
        <v>17.5</v>
      </c>
      <c r="K1264" s="2">
        <v>1</v>
      </c>
      <c r="L1264" s="19">
        <v>962.11275016187415</v>
      </c>
      <c r="M1264" s="19">
        <f t="shared" si="228"/>
        <v>9.6211275016187411E-2</v>
      </c>
      <c r="N1264" s="19">
        <v>673.4789251133119</v>
      </c>
      <c r="O1264" s="19">
        <f t="shared" si="229"/>
        <v>6.7347892511331192E-2</v>
      </c>
      <c r="P1264" s="19">
        <f t="shared" si="230"/>
        <v>2.8863382504856219E-2</v>
      </c>
      <c r="R1264" s="24">
        <v>14.08</v>
      </c>
      <c r="S1264" s="24">
        <f t="shared" si="231"/>
        <v>0.94825832655954323</v>
      </c>
      <c r="U1264" s="24">
        <v>6.8298200514138809</v>
      </c>
      <c r="V1264" s="24">
        <f t="shared" si="232"/>
        <v>0.19713170858329562</v>
      </c>
      <c r="X1264" s="25">
        <f t="shared" si="233"/>
        <v>0.75112661797624758</v>
      </c>
      <c r="AA1264" s="5">
        <v>39872</v>
      </c>
      <c r="AB1264" s="2">
        <v>26</v>
      </c>
      <c r="AC1264" s="2" t="s">
        <v>8</v>
      </c>
      <c r="AD1264" s="6" t="s">
        <v>16</v>
      </c>
      <c r="AE1264" s="2">
        <v>70</v>
      </c>
      <c r="AF1264" s="2">
        <v>20</v>
      </c>
      <c r="AG1264" s="2">
        <v>30</v>
      </c>
      <c r="AH1264" s="2">
        <v>17.5</v>
      </c>
      <c r="AI1264" s="2">
        <v>1</v>
      </c>
      <c r="AJ1264" s="19">
        <v>962.11275016187415</v>
      </c>
      <c r="AK1264" s="19">
        <f t="shared" si="234"/>
        <v>9.6211275016187411E-2</v>
      </c>
      <c r="AL1264" s="19">
        <v>673.4789251133119</v>
      </c>
      <c r="AM1264" s="19">
        <f t="shared" si="235"/>
        <v>6.7347892511331192E-2</v>
      </c>
      <c r="AN1264" s="19">
        <f t="shared" si="236"/>
        <v>2.8863382504856219E-2</v>
      </c>
      <c r="AP1264" s="24">
        <v>14.08</v>
      </c>
      <c r="AQ1264" s="24">
        <f t="shared" si="237"/>
        <v>0.94825832655954323</v>
      </c>
      <c r="AR1264" s="24"/>
      <c r="AS1264" s="24">
        <v>6.8298200514138809</v>
      </c>
      <c r="AT1264" s="24">
        <f t="shared" si="238"/>
        <v>0.19713170858329562</v>
      </c>
      <c r="AU1264" s="24"/>
      <c r="AV1264" s="25">
        <f t="shared" si="239"/>
        <v>0.75112661797624758</v>
      </c>
    </row>
    <row r="1265" spans="1:48" x14ac:dyDescent="0.3">
      <c r="A1265" s="2" t="s">
        <v>6</v>
      </c>
      <c r="B1265" s="2">
        <v>5</v>
      </c>
      <c r="C1265" s="5">
        <v>39872</v>
      </c>
      <c r="D1265" s="2">
        <v>26</v>
      </c>
      <c r="E1265" s="2" t="s">
        <v>8</v>
      </c>
      <c r="F1265" s="6" t="s">
        <v>16</v>
      </c>
      <c r="G1265" s="2">
        <v>100</v>
      </c>
      <c r="H1265" s="2">
        <v>5</v>
      </c>
      <c r="I1265" s="2">
        <v>10</v>
      </c>
      <c r="J1265" s="2">
        <v>5</v>
      </c>
      <c r="K1265" s="2">
        <v>1</v>
      </c>
      <c r="L1265" s="19">
        <v>78.539816339744831</v>
      </c>
      <c r="M1265" s="19">
        <f t="shared" si="228"/>
        <v>7.8539816339744835E-3</v>
      </c>
      <c r="N1265" s="19">
        <v>78.539816339744831</v>
      </c>
      <c r="O1265" s="19">
        <f t="shared" si="229"/>
        <v>7.8539816339744835E-3</v>
      </c>
      <c r="P1265" s="19">
        <f t="shared" si="230"/>
        <v>0</v>
      </c>
      <c r="R1265" s="24">
        <v>14.08</v>
      </c>
      <c r="S1265" s="24">
        <f t="shared" si="231"/>
        <v>0.11058406140636073</v>
      </c>
      <c r="U1265" s="24">
        <v>6.8298200514138809</v>
      </c>
      <c r="V1265" s="24">
        <f t="shared" si="232"/>
        <v>0</v>
      </c>
      <c r="X1265" s="25">
        <f t="shared" si="233"/>
        <v>0.11058406140636073</v>
      </c>
      <c r="AA1265" s="5">
        <v>39872</v>
      </c>
      <c r="AB1265" s="2">
        <v>26</v>
      </c>
      <c r="AC1265" s="2" t="s">
        <v>8</v>
      </c>
      <c r="AD1265" s="6" t="s">
        <v>16</v>
      </c>
      <c r="AE1265" s="2">
        <v>100</v>
      </c>
      <c r="AF1265" s="2">
        <v>5</v>
      </c>
      <c r="AG1265" s="2">
        <v>10</v>
      </c>
      <c r="AH1265" s="2">
        <v>5</v>
      </c>
      <c r="AI1265" s="2">
        <v>1</v>
      </c>
      <c r="AJ1265" s="19">
        <v>78.539816339744831</v>
      </c>
      <c r="AK1265" s="19">
        <f t="shared" si="234"/>
        <v>7.8539816339744835E-3</v>
      </c>
      <c r="AL1265" s="19">
        <v>78.539816339744831</v>
      </c>
      <c r="AM1265" s="19">
        <f t="shared" si="235"/>
        <v>7.8539816339744835E-3</v>
      </c>
      <c r="AN1265" s="19">
        <f t="shared" si="236"/>
        <v>0</v>
      </c>
      <c r="AP1265" s="24">
        <v>14.08</v>
      </c>
      <c r="AQ1265" s="24">
        <f t="shared" si="237"/>
        <v>0.11058406140636073</v>
      </c>
      <c r="AR1265" s="24"/>
      <c r="AS1265" s="24">
        <v>6.8298200514138809</v>
      </c>
      <c r="AT1265" s="24">
        <f t="shared" si="238"/>
        <v>0</v>
      </c>
      <c r="AU1265" s="24"/>
      <c r="AV1265" s="25">
        <f t="shared" si="239"/>
        <v>0.11058406140636073</v>
      </c>
    </row>
    <row r="1266" spans="1:48" x14ac:dyDescent="0.3">
      <c r="A1266" s="2" t="s">
        <v>6</v>
      </c>
      <c r="B1266" s="2">
        <v>5</v>
      </c>
      <c r="C1266" s="5">
        <v>39872</v>
      </c>
      <c r="D1266" s="2">
        <v>26</v>
      </c>
      <c r="E1266" s="2" t="s">
        <v>8</v>
      </c>
      <c r="F1266" s="6" t="s">
        <v>43</v>
      </c>
      <c r="G1266" s="2">
        <v>70</v>
      </c>
      <c r="H1266" s="2">
        <v>65</v>
      </c>
      <c r="I1266" s="2">
        <v>50</v>
      </c>
      <c r="J1266" s="2">
        <v>45</v>
      </c>
      <c r="K1266" s="2">
        <v>2</v>
      </c>
      <c r="L1266" s="19">
        <v>12723.450247038661</v>
      </c>
      <c r="M1266" s="19">
        <f t="shared" si="228"/>
        <v>1.2723450247038661</v>
      </c>
      <c r="N1266" s="19">
        <v>8906.4151729270616</v>
      </c>
      <c r="O1266" s="19">
        <f t="shared" si="229"/>
        <v>0.89064151729270613</v>
      </c>
      <c r="P1266" s="19">
        <f t="shared" si="230"/>
        <v>0.38170350741115999</v>
      </c>
      <c r="R1266" s="24">
        <v>14.08</v>
      </c>
      <c r="S1266" s="24">
        <f t="shared" si="231"/>
        <v>12.540232563481302</v>
      </c>
      <c r="U1266" s="24">
        <v>8.1999999999999993</v>
      </c>
      <c r="V1266" s="24">
        <f t="shared" si="232"/>
        <v>3.1299687607715119</v>
      </c>
      <c r="X1266" s="25">
        <f t="shared" si="233"/>
        <v>9.4102638027097907</v>
      </c>
      <c r="AA1266" s="5">
        <v>39872</v>
      </c>
      <c r="AB1266" s="2">
        <v>26</v>
      </c>
      <c r="AC1266" s="2" t="s">
        <v>8</v>
      </c>
      <c r="AD1266" s="6" t="s">
        <v>43</v>
      </c>
      <c r="AE1266" s="2">
        <v>70</v>
      </c>
      <c r="AF1266" s="2">
        <v>65</v>
      </c>
      <c r="AG1266" s="2">
        <v>50</v>
      </c>
      <c r="AH1266" s="2">
        <v>45</v>
      </c>
      <c r="AI1266" s="2">
        <v>2</v>
      </c>
      <c r="AJ1266" s="19">
        <v>12723.450247038661</v>
      </c>
      <c r="AK1266" s="19">
        <f t="shared" si="234"/>
        <v>1.2723450247038661</v>
      </c>
      <c r="AL1266" s="19">
        <v>8906.4151729270616</v>
      </c>
      <c r="AM1266" s="19">
        <f t="shared" si="235"/>
        <v>0.89064151729270613</v>
      </c>
      <c r="AN1266" s="19">
        <f t="shared" si="236"/>
        <v>0.38170350741115999</v>
      </c>
      <c r="AP1266" s="24">
        <v>14.08</v>
      </c>
      <c r="AQ1266" s="24">
        <f t="shared" si="237"/>
        <v>12.540232563481302</v>
      </c>
      <c r="AR1266" s="24"/>
      <c r="AS1266" s="24">
        <v>8.1999999999999993</v>
      </c>
      <c r="AT1266" s="24">
        <f t="shared" si="238"/>
        <v>3.1299687607715119</v>
      </c>
      <c r="AU1266" s="24"/>
      <c r="AV1266" s="25">
        <f t="shared" si="239"/>
        <v>9.4102638027097907</v>
      </c>
    </row>
    <row r="1267" spans="1:48" x14ac:dyDescent="0.3">
      <c r="A1267" s="2" t="s">
        <v>6</v>
      </c>
      <c r="B1267" s="2">
        <v>5</v>
      </c>
      <c r="C1267" s="5">
        <v>39872</v>
      </c>
      <c r="D1267" s="2">
        <v>26</v>
      </c>
      <c r="E1267" s="2" t="s">
        <v>8</v>
      </c>
      <c r="F1267" s="6" t="s">
        <v>41</v>
      </c>
      <c r="G1267" s="2">
        <v>20</v>
      </c>
      <c r="H1267" s="2">
        <v>40</v>
      </c>
      <c r="I1267" s="2">
        <v>30</v>
      </c>
      <c r="J1267" s="2">
        <v>27.5</v>
      </c>
      <c r="K1267" s="2">
        <v>3</v>
      </c>
      <c r="L1267" s="19">
        <v>7127.4883328318429</v>
      </c>
      <c r="M1267" s="19">
        <f t="shared" si="228"/>
        <v>0.71274883328318428</v>
      </c>
      <c r="N1267" s="19">
        <v>1425.4976665663687</v>
      </c>
      <c r="O1267" s="19">
        <f t="shared" si="229"/>
        <v>0.14254976665663688</v>
      </c>
      <c r="P1267" s="19">
        <f t="shared" si="230"/>
        <v>0.5701990666265474</v>
      </c>
      <c r="R1267" s="24">
        <v>14.08</v>
      </c>
      <c r="S1267" s="24">
        <f t="shared" si="231"/>
        <v>2.0071007145254471</v>
      </c>
      <c r="U1267" s="24">
        <v>8.1999999999999993</v>
      </c>
      <c r="V1267" s="24">
        <f t="shared" si="232"/>
        <v>4.6756323463376885</v>
      </c>
      <c r="X1267" s="25">
        <f t="shared" si="233"/>
        <v>-2.6685316318122414</v>
      </c>
      <c r="AA1267" s="5">
        <v>39872</v>
      </c>
      <c r="AB1267" s="2">
        <v>26</v>
      </c>
      <c r="AC1267" s="2" t="s">
        <v>8</v>
      </c>
      <c r="AD1267" s="6" t="s">
        <v>41</v>
      </c>
      <c r="AE1267" s="2">
        <v>20</v>
      </c>
      <c r="AF1267" s="2">
        <v>40</v>
      </c>
      <c r="AG1267" s="2">
        <v>30</v>
      </c>
      <c r="AH1267" s="2">
        <v>27.5</v>
      </c>
      <c r="AI1267" s="2">
        <v>3</v>
      </c>
      <c r="AJ1267" s="19">
        <v>7127.4883328318429</v>
      </c>
      <c r="AK1267" s="19">
        <f t="shared" si="234"/>
        <v>0.71274883328318428</v>
      </c>
      <c r="AL1267" s="19">
        <v>1425.4976665663687</v>
      </c>
      <c r="AM1267" s="19">
        <f t="shared" si="235"/>
        <v>0.14254976665663688</v>
      </c>
      <c r="AN1267" s="19">
        <f t="shared" si="236"/>
        <v>0.5701990666265474</v>
      </c>
      <c r="AP1267" s="24">
        <v>14.08</v>
      </c>
      <c r="AQ1267" s="24">
        <f t="shared" si="237"/>
        <v>2.0071007145254471</v>
      </c>
      <c r="AR1267" s="24"/>
      <c r="AS1267" s="24">
        <v>8.1999999999999993</v>
      </c>
      <c r="AT1267" s="24">
        <f t="shared" si="238"/>
        <v>4.6756323463376885</v>
      </c>
      <c r="AU1267" s="24"/>
      <c r="AV1267" s="25">
        <f t="shared" si="239"/>
        <v>-2.6685316318122414</v>
      </c>
    </row>
    <row r="1268" spans="1:48" x14ac:dyDescent="0.3">
      <c r="A1268" s="2" t="s">
        <v>6</v>
      </c>
      <c r="B1268" s="2">
        <v>5</v>
      </c>
      <c r="C1268" s="5">
        <v>39872</v>
      </c>
      <c r="D1268" s="2">
        <v>26</v>
      </c>
      <c r="E1268" s="2" t="s">
        <v>8</v>
      </c>
      <c r="F1268" s="6" t="s">
        <v>53</v>
      </c>
      <c r="G1268" s="2">
        <v>80</v>
      </c>
      <c r="H1268" s="2">
        <v>10</v>
      </c>
      <c r="I1268" s="2">
        <v>20</v>
      </c>
      <c r="J1268" s="2">
        <v>10</v>
      </c>
      <c r="K1268" s="2">
        <v>2</v>
      </c>
      <c r="L1268" s="19">
        <v>628.31853071795865</v>
      </c>
      <c r="M1268" s="19">
        <f t="shared" si="228"/>
        <v>6.2831853071795868E-2</v>
      </c>
      <c r="N1268" s="19">
        <v>502.65482457436696</v>
      </c>
      <c r="O1268" s="19">
        <f t="shared" si="229"/>
        <v>5.0265482457436693E-2</v>
      </c>
      <c r="P1268" s="19">
        <f t="shared" si="230"/>
        <v>1.2566370614359175E-2</v>
      </c>
      <c r="R1268" s="24">
        <v>6.51</v>
      </c>
      <c r="S1268" s="24">
        <f t="shared" si="231"/>
        <v>0.32722829079791288</v>
      </c>
      <c r="U1268" s="24">
        <v>8.2509316770186327</v>
      </c>
      <c r="V1268" s="24">
        <f t="shared" si="232"/>
        <v>0.10368426536717221</v>
      </c>
      <c r="X1268" s="25">
        <f t="shared" si="233"/>
        <v>0.22354402543074067</v>
      </c>
      <c r="AA1268" s="5">
        <v>39872</v>
      </c>
      <c r="AB1268" s="2">
        <v>26</v>
      </c>
      <c r="AC1268" s="2" t="s">
        <v>8</v>
      </c>
      <c r="AD1268" s="6" t="s">
        <v>53</v>
      </c>
      <c r="AE1268" s="2">
        <v>80</v>
      </c>
      <c r="AF1268" s="2">
        <v>10</v>
      </c>
      <c r="AG1268" s="2">
        <v>20</v>
      </c>
      <c r="AH1268" s="2">
        <v>10</v>
      </c>
      <c r="AI1268" s="2">
        <v>2</v>
      </c>
      <c r="AJ1268" s="19">
        <v>628.31853071795865</v>
      </c>
      <c r="AK1268" s="19">
        <f t="shared" si="234"/>
        <v>6.2831853071795868E-2</v>
      </c>
      <c r="AL1268" s="19">
        <v>502.65482457436696</v>
      </c>
      <c r="AM1268" s="19">
        <f t="shared" si="235"/>
        <v>5.0265482457436693E-2</v>
      </c>
      <c r="AN1268" s="19">
        <f t="shared" si="236"/>
        <v>1.2566370614359175E-2</v>
      </c>
      <c r="AP1268" s="24">
        <v>6.51</v>
      </c>
      <c r="AQ1268" s="24">
        <f t="shared" si="237"/>
        <v>0.32722829079791288</v>
      </c>
      <c r="AR1268" s="24"/>
      <c r="AS1268" s="24">
        <v>8.2509316770186327</v>
      </c>
      <c r="AT1268" s="24">
        <f t="shared" si="238"/>
        <v>0.10368426536717221</v>
      </c>
      <c r="AU1268" s="24"/>
      <c r="AV1268" s="25">
        <f t="shared" si="239"/>
        <v>0.22354402543074067</v>
      </c>
    </row>
    <row r="1269" spans="1:48" x14ac:dyDescent="0.3">
      <c r="A1269" s="2" t="s">
        <v>6</v>
      </c>
      <c r="B1269" s="2">
        <v>5</v>
      </c>
      <c r="C1269" s="5">
        <v>39872</v>
      </c>
      <c r="D1269" s="2">
        <v>26</v>
      </c>
      <c r="E1269" s="2" t="s">
        <v>8</v>
      </c>
      <c r="F1269" s="6" t="s">
        <v>42</v>
      </c>
      <c r="G1269" s="2">
        <v>60</v>
      </c>
      <c r="H1269" s="2">
        <v>15</v>
      </c>
      <c r="I1269" s="2">
        <v>25</v>
      </c>
      <c r="J1269" s="2">
        <v>13.75</v>
      </c>
      <c r="K1269" s="2">
        <v>2</v>
      </c>
      <c r="L1269" s="19">
        <v>1187.9147221386406</v>
      </c>
      <c r="M1269" s="19">
        <f t="shared" si="228"/>
        <v>0.11879147221386406</v>
      </c>
      <c r="N1269" s="19">
        <v>712.74883328318435</v>
      </c>
      <c r="O1269" s="19">
        <f t="shared" si="229"/>
        <v>7.1274883328318439E-2</v>
      </c>
      <c r="P1269" s="19">
        <f t="shared" si="230"/>
        <v>4.7516588885545621E-2</v>
      </c>
      <c r="R1269" s="24">
        <v>14.08</v>
      </c>
      <c r="S1269" s="24">
        <f t="shared" si="231"/>
        <v>1.0035503572627236</v>
      </c>
      <c r="U1269" s="24">
        <v>8.1999999999999993</v>
      </c>
      <c r="V1269" s="24">
        <f t="shared" si="232"/>
        <v>0.38963602886147408</v>
      </c>
      <c r="X1269" s="25">
        <f t="shared" si="233"/>
        <v>0.61391432840124949</v>
      </c>
      <c r="AA1269" s="5">
        <v>39872</v>
      </c>
      <c r="AB1269" s="2">
        <v>26</v>
      </c>
      <c r="AC1269" s="2" t="s">
        <v>8</v>
      </c>
      <c r="AD1269" s="6" t="s">
        <v>42</v>
      </c>
      <c r="AE1269" s="2">
        <v>60</v>
      </c>
      <c r="AF1269" s="2">
        <v>15</v>
      </c>
      <c r="AG1269" s="2">
        <v>25</v>
      </c>
      <c r="AH1269" s="2">
        <v>13.75</v>
      </c>
      <c r="AI1269" s="2">
        <v>2</v>
      </c>
      <c r="AJ1269" s="19">
        <v>1187.9147221386406</v>
      </c>
      <c r="AK1269" s="19">
        <f t="shared" si="234"/>
        <v>0.11879147221386406</v>
      </c>
      <c r="AL1269" s="19">
        <v>712.74883328318435</v>
      </c>
      <c r="AM1269" s="19">
        <f t="shared" si="235"/>
        <v>7.1274883328318439E-2</v>
      </c>
      <c r="AN1269" s="19">
        <f t="shared" si="236"/>
        <v>4.7516588885545621E-2</v>
      </c>
      <c r="AP1269" s="24">
        <v>14.08</v>
      </c>
      <c r="AQ1269" s="24">
        <f t="shared" si="237"/>
        <v>1.0035503572627236</v>
      </c>
      <c r="AR1269" s="24"/>
      <c r="AS1269" s="24">
        <v>8.1999999999999993</v>
      </c>
      <c r="AT1269" s="24">
        <f t="shared" si="238"/>
        <v>0.38963602886147408</v>
      </c>
      <c r="AU1269" s="24"/>
      <c r="AV1269" s="25">
        <f t="shared" si="239"/>
        <v>0.61391432840124949</v>
      </c>
    </row>
    <row r="1270" spans="1:48" x14ac:dyDescent="0.3">
      <c r="A1270" s="2" t="s">
        <v>6</v>
      </c>
      <c r="B1270" s="2">
        <v>18</v>
      </c>
      <c r="C1270" s="5">
        <v>39874</v>
      </c>
      <c r="D1270" s="2">
        <v>33</v>
      </c>
      <c r="E1270" s="2" t="s">
        <v>10</v>
      </c>
      <c r="F1270" s="6" t="s">
        <v>42</v>
      </c>
      <c r="G1270" s="2">
        <v>10</v>
      </c>
      <c r="H1270" s="2">
        <v>25</v>
      </c>
      <c r="I1270" s="2">
        <v>48</v>
      </c>
      <c r="J1270" s="2">
        <v>24.5</v>
      </c>
      <c r="K1270" s="2">
        <v>2</v>
      </c>
      <c r="L1270" s="19">
        <v>3771.4819806345467</v>
      </c>
      <c r="M1270" s="19">
        <f t="shared" si="228"/>
        <v>0.37714819806345468</v>
      </c>
      <c r="N1270" s="19">
        <v>377.14819806345469</v>
      </c>
      <c r="O1270" s="19">
        <f t="shared" si="229"/>
        <v>3.7714819806345466E-2</v>
      </c>
      <c r="P1270" s="19">
        <f t="shared" si="230"/>
        <v>0.33943337825710923</v>
      </c>
      <c r="R1270" s="24">
        <v>14.08</v>
      </c>
      <c r="S1270" s="24">
        <f t="shared" si="231"/>
        <v>0.53102466287334416</v>
      </c>
      <c r="U1270" s="24">
        <v>8.1999999999999993</v>
      </c>
      <c r="V1270" s="24">
        <f t="shared" si="232"/>
        <v>2.7833537017082954</v>
      </c>
      <c r="X1270" s="25">
        <f t="shared" si="233"/>
        <v>-2.2523290388349513</v>
      </c>
      <c r="AA1270" s="5">
        <v>39874</v>
      </c>
      <c r="AB1270" s="2">
        <v>33</v>
      </c>
      <c r="AC1270" s="2" t="s">
        <v>10</v>
      </c>
      <c r="AD1270" s="6" t="s">
        <v>42</v>
      </c>
      <c r="AE1270" s="2">
        <v>10</v>
      </c>
      <c r="AF1270" s="2">
        <v>25</v>
      </c>
      <c r="AG1270" s="2">
        <v>48</v>
      </c>
      <c r="AH1270" s="2">
        <v>24.5</v>
      </c>
      <c r="AI1270" s="2">
        <v>2</v>
      </c>
      <c r="AJ1270" s="19">
        <v>3771.4819806345467</v>
      </c>
      <c r="AK1270" s="19">
        <f t="shared" si="234"/>
        <v>0.37714819806345468</v>
      </c>
      <c r="AL1270" s="19">
        <v>377.14819806345469</v>
      </c>
      <c r="AM1270" s="19">
        <f t="shared" si="235"/>
        <v>3.7714819806345466E-2</v>
      </c>
      <c r="AN1270" s="19">
        <f t="shared" si="236"/>
        <v>0.33943337825710923</v>
      </c>
      <c r="AP1270" s="24">
        <v>14.08</v>
      </c>
      <c r="AQ1270" s="24">
        <f t="shared" si="237"/>
        <v>0.53102466287334416</v>
      </c>
      <c r="AR1270" s="24"/>
      <c r="AS1270" s="24">
        <v>8.1999999999999993</v>
      </c>
      <c r="AT1270" s="24">
        <f t="shared" si="238"/>
        <v>2.7833537017082954</v>
      </c>
      <c r="AU1270" s="24"/>
      <c r="AV1270" s="25">
        <f t="shared" si="239"/>
        <v>-2.2523290388349513</v>
      </c>
    </row>
    <row r="1271" spans="1:48" x14ac:dyDescent="0.3">
      <c r="A1271" s="2" t="s">
        <v>6</v>
      </c>
      <c r="B1271" s="2">
        <v>18</v>
      </c>
      <c r="C1271" s="5">
        <v>39874</v>
      </c>
      <c r="D1271" s="2">
        <v>33</v>
      </c>
      <c r="E1271" s="2" t="s">
        <v>10</v>
      </c>
      <c r="F1271" s="6" t="s">
        <v>42</v>
      </c>
      <c r="G1271" s="2">
        <v>30</v>
      </c>
      <c r="H1271" s="2">
        <v>12</v>
      </c>
      <c r="I1271" s="2">
        <v>15</v>
      </c>
      <c r="J1271" s="2">
        <v>9.75</v>
      </c>
      <c r="K1271" s="2">
        <v>2</v>
      </c>
      <c r="L1271" s="19">
        <v>597.29530326375937</v>
      </c>
      <c r="M1271" s="19">
        <f t="shared" si="228"/>
        <v>5.9729530326375936E-2</v>
      </c>
      <c r="N1271" s="19">
        <v>179.18859097912781</v>
      </c>
      <c r="O1271" s="19">
        <f t="shared" si="229"/>
        <v>1.7918859097912781E-2</v>
      </c>
      <c r="P1271" s="19">
        <f t="shared" si="230"/>
        <v>4.1810671228463159E-2</v>
      </c>
      <c r="R1271" s="24">
        <v>14.08</v>
      </c>
      <c r="S1271" s="24">
        <f t="shared" si="231"/>
        <v>0.25229753609861194</v>
      </c>
      <c r="U1271" s="24">
        <v>8.1999999999999993</v>
      </c>
      <c r="V1271" s="24">
        <f t="shared" si="232"/>
        <v>0.34284750407339787</v>
      </c>
      <c r="X1271" s="25">
        <f t="shared" si="233"/>
        <v>-9.0549967974785928E-2</v>
      </c>
      <c r="AA1271" s="5">
        <v>39874</v>
      </c>
      <c r="AB1271" s="2">
        <v>33</v>
      </c>
      <c r="AC1271" s="2" t="s">
        <v>10</v>
      </c>
      <c r="AD1271" s="6" t="s">
        <v>42</v>
      </c>
      <c r="AE1271" s="2">
        <v>30</v>
      </c>
      <c r="AF1271" s="2">
        <v>12</v>
      </c>
      <c r="AG1271" s="2">
        <v>15</v>
      </c>
      <c r="AH1271" s="2">
        <v>9.75</v>
      </c>
      <c r="AI1271" s="2">
        <v>2</v>
      </c>
      <c r="AJ1271" s="19">
        <v>597.29530326375937</v>
      </c>
      <c r="AK1271" s="19">
        <f t="shared" si="234"/>
        <v>5.9729530326375936E-2</v>
      </c>
      <c r="AL1271" s="19">
        <v>179.18859097912781</v>
      </c>
      <c r="AM1271" s="19">
        <f t="shared" si="235"/>
        <v>1.7918859097912781E-2</v>
      </c>
      <c r="AN1271" s="19">
        <f t="shared" si="236"/>
        <v>4.1810671228463159E-2</v>
      </c>
      <c r="AP1271" s="24">
        <v>14.08</v>
      </c>
      <c r="AQ1271" s="24">
        <f t="shared" si="237"/>
        <v>0.25229753609861194</v>
      </c>
      <c r="AR1271" s="24"/>
      <c r="AS1271" s="24">
        <v>8.1999999999999993</v>
      </c>
      <c r="AT1271" s="24">
        <f t="shared" si="238"/>
        <v>0.34284750407339787</v>
      </c>
      <c r="AU1271" s="24"/>
      <c r="AV1271" s="25">
        <f t="shared" si="239"/>
        <v>-9.0549967974785928E-2</v>
      </c>
    </row>
    <row r="1272" spans="1:48" x14ac:dyDescent="0.3">
      <c r="A1272" s="2" t="s">
        <v>6</v>
      </c>
      <c r="B1272" s="2">
        <v>18</v>
      </c>
      <c r="C1272" s="5">
        <v>39874</v>
      </c>
      <c r="D1272" s="2">
        <v>33</v>
      </c>
      <c r="E1272" s="2" t="s">
        <v>10</v>
      </c>
      <c r="F1272" s="6" t="s">
        <v>53</v>
      </c>
      <c r="G1272" s="2">
        <v>30</v>
      </c>
      <c r="H1272" s="2">
        <v>6</v>
      </c>
      <c r="I1272" s="2">
        <v>15</v>
      </c>
      <c r="J1272" s="2">
        <v>6.75</v>
      </c>
      <c r="K1272" s="2">
        <v>2</v>
      </c>
      <c r="L1272" s="19">
        <v>286.27763055836988</v>
      </c>
      <c r="M1272" s="19">
        <f t="shared" si="228"/>
        <v>2.8627763055836988E-2</v>
      </c>
      <c r="N1272" s="19">
        <v>85.883289167510966</v>
      </c>
      <c r="O1272" s="19">
        <f t="shared" si="229"/>
        <v>8.5883289167510962E-3</v>
      </c>
      <c r="P1272" s="19">
        <f t="shared" si="230"/>
        <v>2.003943413908589E-2</v>
      </c>
      <c r="R1272" s="24">
        <v>6.51</v>
      </c>
      <c r="S1272" s="24">
        <f t="shared" si="231"/>
        <v>5.5910021248049634E-2</v>
      </c>
      <c r="U1272" s="24">
        <v>8.2509316770186327</v>
      </c>
      <c r="V1272" s="24">
        <f t="shared" si="232"/>
        <v>0.1653440019277124</v>
      </c>
      <c r="X1272" s="25">
        <f t="shared" si="233"/>
        <v>-0.10943398067966276</v>
      </c>
      <c r="AA1272" s="5">
        <v>39874</v>
      </c>
      <c r="AB1272" s="2">
        <v>33</v>
      </c>
      <c r="AC1272" s="2" t="s">
        <v>10</v>
      </c>
      <c r="AD1272" s="6" t="s">
        <v>53</v>
      </c>
      <c r="AE1272" s="2">
        <v>30</v>
      </c>
      <c r="AF1272" s="2">
        <v>6</v>
      </c>
      <c r="AG1272" s="2">
        <v>15</v>
      </c>
      <c r="AH1272" s="2">
        <v>6.75</v>
      </c>
      <c r="AI1272" s="2">
        <v>2</v>
      </c>
      <c r="AJ1272" s="19">
        <v>286.27763055836988</v>
      </c>
      <c r="AK1272" s="19">
        <f t="shared" si="234"/>
        <v>2.8627763055836988E-2</v>
      </c>
      <c r="AL1272" s="19">
        <v>85.883289167510966</v>
      </c>
      <c r="AM1272" s="19">
        <f t="shared" si="235"/>
        <v>8.5883289167510962E-3</v>
      </c>
      <c r="AN1272" s="19">
        <f t="shared" si="236"/>
        <v>2.003943413908589E-2</v>
      </c>
      <c r="AP1272" s="24">
        <v>6.51</v>
      </c>
      <c r="AQ1272" s="24">
        <f t="shared" si="237"/>
        <v>5.5910021248049634E-2</v>
      </c>
      <c r="AR1272" s="24"/>
      <c r="AS1272" s="24">
        <v>8.2509316770186327</v>
      </c>
      <c r="AT1272" s="24">
        <f t="shared" si="238"/>
        <v>0.1653440019277124</v>
      </c>
      <c r="AU1272" s="24"/>
      <c r="AV1272" s="25">
        <f t="shared" si="239"/>
        <v>-0.10943398067966276</v>
      </c>
    </row>
    <row r="1273" spans="1:48" x14ac:dyDescent="0.3">
      <c r="A1273" s="2" t="s">
        <v>6</v>
      </c>
      <c r="B1273" s="2">
        <v>18</v>
      </c>
      <c r="C1273" s="5">
        <v>39874</v>
      </c>
      <c r="D1273" s="2">
        <v>33</v>
      </c>
      <c r="E1273" s="2" t="s">
        <v>10</v>
      </c>
      <c r="F1273" s="6" t="s">
        <v>53</v>
      </c>
      <c r="G1273" s="2">
        <v>90</v>
      </c>
      <c r="H1273" s="2">
        <v>10</v>
      </c>
      <c r="I1273" s="2">
        <v>16</v>
      </c>
      <c r="J1273" s="2">
        <v>9</v>
      </c>
      <c r="K1273" s="2">
        <v>2</v>
      </c>
      <c r="L1273" s="19">
        <v>508.93800988154646</v>
      </c>
      <c r="M1273" s="19">
        <f t="shared" si="228"/>
        <v>5.0893800988154644E-2</v>
      </c>
      <c r="N1273" s="19">
        <v>458.04420889339184</v>
      </c>
      <c r="O1273" s="19">
        <f t="shared" si="229"/>
        <v>4.5804420889339184E-2</v>
      </c>
      <c r="P1273" s="19">
        <f t="shared" si="230"/>
        <v>5.0893800988154603E-3</v>
      </c>
      <c r="R1273" s="24">
        <v>6.51</v>
      </c>
      <c r="S1273" s="24">
        <f t="shared" si="231"/>
        <v>0.29818677998959808</v>
      </c>
      <c r="U1273" s="24">
        <v>8.2509316770186327</v>
      </c>
      <c r="V1273" s="24">
        <f t="shared" si="232"/>
        <v>4.1992127473704698E-2</v>
      </c>
      <c r="X1273" s="25">
        <f t="shared" si="233"/>
        <v>0.25619465251589341</v>
      </c>
      <c r="AA1273" s="5">
        <v>39874</v>
      </c>
      <c r="AB1273" s="2">
        <v>33</v>
      </c>
      <c r="AC1273" s="2" t="s">
        <v>10</v>
      </c>
      <c r="AD1273" s="6" t="s">
        <v>53</v>
      </c>
      <c r="AE1273" s="2">
        <v>90</v>
      </c>
      <c r="AF1273" s="2">
        <v>10</v>
      </c>
      <c r="AG1273" s="2">
        <v>16</v>
      </c>
      <c r="AH1273" s="2">
        <v>9</v>
      </c>
      <c r="AI1273" s="2">
        <v>2</v>
      </c>
      <c r="AJ1273" s="19">
        <v>508.93800988154646</v>
      </c>
      <c r="AK1273" s="19">
        <f t="shared" si="234"/>
        <v>5.0893800988154644E-2</v>
      </c>
      <c r="AL1273" s="19">
        <v>458.04420889339184</v>
      </c>
      <c r="AM1273" s="19">
        <f t="shared" si="235"/>
        <v>4.5804420889339184E-2</v>
      </c>
      <c r="AN1273" s="19">
        <f t="shared" si="236"/>
        <v>5.0893800988154603E-3</v>
      </c>
      <c r="AP1273" s="24">
        <v>6.51</v>
      </c>
      <c r="AQ1273" s="24">
        <f t="shared" si="237"/>
        <v>0.29818677998959808</v>
      </c>
      <c r="AR1273" s="24"/>
      <c r="AS1273" s="24">
        <v>8.2509316770186327</v>
      </c>
      <c r="AT1273" s="24">
        <f t="shared" si="238"/>
        <v>4.1992127473704698E-2</v>
      </c>
      <c r="AU1273" s="24"/>
      <c r="AV1273" s="25">
        <f t="shared" si="239"/>
        <v>0.25619465251589341</v>
      </c>
    </row>
    <row r="1274" spans="1:48" x14ac:dyDescent="0.3">
      <c r="A1274" s="2" t="s">
        <v>6</v>
      </c>
      <c r="B1274" s="2">
        <v>18</v>
      </c>
      <c r="C1274" s="5">
        <v>39874</v>
      </c>
      <c r="D1274" s="2">
        <v>33</v>
      </c>
      <c r="E1274" s="2" t="s">
        <v>10</v>
      </c>
      <c r="F1274" s="6" t="s">
        <v>55</v>
      </c>
      <c r="G1274" s="2">
        <v>90</v>
      </c>
      <c r="H1274" s="2">
        <v>1</v>
      </c>
      <c r="I1274" s="2">
        <v>11</v>
      </c>
      <c r="J1274" s="2">
        <v>3.25</v>
      </c>
      <c r="K1274" s="2">
        <v>2</v>
      </c>
      <c r="L1274" s="19">
        <v>66.366144807084382</v>
      </c>
      <c r="M1274" s="19">
        <f t="shared" si="228"/>
        <v>6.6366144807084382E-3</v>
      </c>
      <c r="N1274" s="19">
        <v>59.729530326375944</v>
      </c>
      <c r="O1274" s="19">
        <f t="shared" si="229"/>
        <v>5.9729530326375945E-3</v>
      </c>
      <c r="P1274" s="19">
        <f t="shared" si="230"/>
        <v>6.6366144807084373E-4</v>
      </c>
      <c r="R1274" s="24">
        <v>4.05</v>
      </c>
      <c r="S1274" s="24">
        <f t="shared" si="231"/>
        <v>2.4190459782182257E-2</v>
      </c>
      <c r="U1274" s="24">
        <v>8.104694792715291</v>
      </c>
      <c r="V1274" s="24">
        <f t="shared" si="232"/>
        <v>5.3787734823056571E-3</v>
      </c>
      <c r="X1274" s="25">
        <f t="shared" si="233"/>
        <v>1.88116862998766E-2</v>
      </c>
      <c r="AA1274" s="5">
        <v>39874</v>
      </c>
      <c r="AB1274" s="2">
        <v>33</v>
      </c>
      <c r="AC1274" s="2" t="s">
        <v>10</v>
      </c>
      <c r="AD1274" s="6" t="s">
        <v>55</v>
      </c>
      <c r="AE1274" s="2">
        <v>90</v>
      </c>
      <c r="AF1274" s="2">
        <v>1</v>
      </c>
      <c r="AG1274" s="2">
        <v>11</v>
      </c>
      <c r="AH1274" s="2">
        <v>3.25</v>
      </c>
      <c r="AI1274" s="2">
        <v>2</v>
      </c>
      <c r="AJ1274" s="19">
        <v>66.366144807084382</v>
      </c>
      <c r="AK1274" s="19">
        <f t="shared" si="234"/>
        <v>6.6366144807084382E-3</v>
      </c>
      <c r="AL1274" s="19">
        <v>59.729530326375944</v>
      </c>
      <c r="AM1274" s="19">
        <f t="shared" si="235"/>
        <v>5.9729530326375945E-3</v>
      </c>
      <c r="AN1274" s="19">
        <f t="shared" si="236"/>
        <v>6.6366144807084373E-4</v>
      </c>
      <c r="AP1274" s="24">
        <v>4.05</v>
      </c>
      <c r="AQ1274" s="24">
        <f t="shared" si="237"/>
        <v>2.4190459782182257E-2</v>
      </c>
      <c r="AR1274" s="24"/>
      <c r="AS1274" s="24">
        <v>8.104694792715291</v>
      </c>
      <c r="AT1274" s="24">
        <f t="shared" si="238"/>
        <v>5.3787734823056571E-3</v>
      </c>
      <c r="AU1274" s="24"/>
      <c r="AV1274" s="25">
        <f t="shared" si="239"/>
        <v>1.88116862998766E-2</v>
      </c>
    </row>
    <row r="1275" spans="1:48" x14ac:dyDescent="0.3">
      <c r="A1275" s="2" t="s">
        <v>6</v>
      </c>
      <c r="B1275" s="2">
        <v>18</v>
      </c>
      <c r="C1275" s="5">
        <v>39874</v>
      </c>
      <c r="D1275" s="2">
        <v>33</v>
      </c>
      <c r="E1275" s="2" t="s">
        <v>10</v>
      </c>
      <c r="F1275" s="6" t="s">
        <v>16</v>
      </c>
      <c r="G1275" s="2">
        <v>40</v>
      </c>
      <c r="H1275" s="2">
        <v>15</v>
      </c>
      <c r="I1275" s="2">
        <v>15</v>
      </c>
      <c r="J1275" s="2">
        <v>11.25</v>
      </c>
      <c r="K1275" s="2">
        <v>1</v>
      </c>
      <c r="L1275" s="19">
        <v>397.60782021995817</v>
      </c>
      <c r="M1275" s="19">
        <f t="shared" si="228"/>
        <v>3.9760782021995816E-2</v>
      </c>
      <c r="N1275" s="19">
        <v>159.04312808798329</v>
      </c>
      <c r="O1275" s="19">
        <f t="shared" si="229"/>
        <v>1.5904312808798331E-2</v>
      </c>
      <c r="P1275" s="19">
        <f t="shared" si="230"/>
        <v>2.3856469213197486E-2</v>
      </c>
      <c r="R1275" s="24">
        <v>14.08</v>
      </c>
      <c r="S1275" s="24">
        <f t="shared" si="231"/>
        <v>0.2239327243478805</v>
      </c>
      <c r="U1275" s="24">
        <v>6.8298200514138809</v>
      </c>
      <c r="V1275" s="24">
        <f t="shared" si="232"/>
        <v>0.16293539178823413</v>
      </c>
      <c r="X1275" s="25">
        <f t="shared" si="233"/>
        <v>6.0997332559646372E-2</v>
      </c>
      <c r="AA1275" s="5">
        <v>39874</v>
      </c>
      <c r="AB1275" s="2">
        <v>33</v>
      </c>
      <c r="AC1275" s="2" t="s">
        <v>10</v>
      </c>
      <c r="AD1275" s="6" t="s">
        <v>16</v>
      </c>
      <c r="AE1275" s="2">
        <v>40</v>
      </c>
      <c r="AF1275" s="2">
        <v>15</v>
      </c>
      <c r="AG1275" s="2">
        <v>15</v>
      </c>
      <c r="AH1275" s="2">
        <v>11.25</v>
      </c>
      <c r="AI1275" s="2">
        <v>1</v>
      </c>
      <c r="AJ1275" s="19">
        <v>397.60782021995817</v>
      </c>
      <c r="AK1275" s="19">
        <f t="shared" si="234"/>
        <v>3.9760782021995816E-2</v>
      </c>
      <c r="AL1275" s="19">
        <v>159.04312808798329</v>
      </c>
      <c r="AM1275" s="19">
        <f t="shared" si="235"/>
        <v>1.5904312808798331E-2</v>
      </c>
      <c r="AN1275" s="19">
        <f t="shared" si="236"/>
        <v>2.3856469213197486E-2</v>
      </c>
      <c r="AP1275" s="24">
        <v>14.08</v>
      </c>
      <c r="AQ1275" s="24">
        <f t="shared" si="237"/>
        <v>0.2239327243478805</v>
      </c>
      <c r="AR1275" s="24"/>
      <c r="AS1275" s="24">
        <v>6.8298200514138809</v>
      </c>
      <c r="AT1275" s="24">
        <f t="shared" si="238"/>
        <v>0.16293539178823413</v>
      </c>
      <c r="AU1275" s="24"/>
      <c r="AV1275" s="25">
        <f t="shared" si="239"/>
        <v>6.0997332559646372E-2</v>
      </c>
    </row>
    <row r="1276" spans="1:48" x14ac:dyDescent="0.3">
      <c r="A1276" s="2" t="s">
        <v>6</v>
      </c>
      <c r="B1276" s="2">
        <v>18</v>
      </c>
      <c r="C1276" s="5">
        <v>39874</v>
      </c>
      <c r="D1276" s="2">
        <v>33</v>
      </c>
      <c r="E1276" s="2" t="s">
        <v>10</v>
      </c>
      <c r="F1276" s="6" t="s">
        <v>53</v>
      </c>
      <c r="G1276" s="2">
        <v>90</v>
      </c>
      <c r="H1276" s="2">
        <v>8</v>
      </c>
      <c r="I1276" s="2">
        <v>15</v>
      </c>
      <c r="J1276" s="2">
        <v>7.75</v>
      </c>
      <c r="K1276" s="2">
        <v>2</v>
      </c>
      <c r="L1276" s="19">
        <v>377.38381751247391</v>
      </c>
      <c r="M1276" s="19">
        <f t="shared" si="228"/>
        <v>3.7738381751247392E-2</v>
      </c>
      <c r="N1276" s="19">
        <v>339.64543576122651</v>
      </c>
      <c r="O1276" s="19">
        <f t="shared" si="229"/>
        <v>3.3964543576122649E-2</v>
      </c>
      <c r="P1276" s="19">
        <f t="shared" si="230"/>
        <v>3.7738381751247427E-3</v>
      </c>
      <c r="R1276" s="24">
        <v>6.51</v>
      </c>
      <c r="S1276" s="24">
        <f t="shared" si="231"/>
        <v>0.22110917868055843</v>
      </c>
      <c r="U1276" s="24">
        <v>8.2509316770186327</v>
      </c>
      <c r="V1276" s="24">
        <f t="shared" si="232"/>
        <v>3.1137680943078928E-2</v>
      </c>
      <c r="X1276" s="25">
        <f t="shared" si="233"/>
        <v>0.18997149773747951</v>
      </c>
      <c r="AA1276" s="5">
        <v>39874</v>
      </c>
      <c r="AB1276" s="2">
        <v>33</v>
      </c>
      <c r="AC1276" s="2" t="s">
        <v>10</v>
      </c>
      <c r="AD1276" s="6" t="s">
        <v>53</v>
      </c>
      <c r="AE1276" s="2">
        <v>90</v>
      </c>
      <c r="AF1276" s="2">
        <v>8</v>
      </c>
      <c r="AG1276" s="2">
        <v>15</v>
      </c>
      <c r="AH1276" s="2">
        <v>7.75</v>
      </c>
      <c r="AI1276" s="2">
        <v>2</v>
      </c>
      <c r="AJ1276" s="19">
        <v>377.38381751247391</v>
      </c>
      <c r="AK1276" s="19">
        <f t="shared" si="234"/>
        <v>3.7738381751247392E-2</v>
      </c>
      <c r="AL1276" s="19">
        <v>339.64543576122651</v>
      </c>
      <c r="AM1276" s="19">
        <f t="shared" si="235"/>
        <v>3.3964543576122649E-2</v>
      </c>
      <c r="AN1276" s="19">
        <f t="shared" si="236"/>
        <v>3.7738381751247427E-3</v>
      </c>
      <c r="AP1276" s="24">
        <v>6.51</v>
      </c>
      <c r="AQ1276" s="24">
        <f t="shared" si="237"/>
        <v>0.22110917868055843</v>
      </c>
      <c r="AR1276" s="24"/>
      <c r="AS1276" s="24">
        <v>8.2509316770186327</v>
      </c>
      <c r="AT1276" s="24">
        <f t="shared" si="238"/>
        <v>3.1137680943078928E-2</v>
      </c>
      <c r="AU1276" s="24"/>
      <c r="AV1276" s="25">
        <f t="shared" si="239"/>
        <v>0.18997149773747951</v>
      </c>
    </row>
    <row r="1277" spans="1:48" x14ac:dyDescent="0.3">
      <c r="A1277" s="2" t="s">
        <v>6</v>
      </c>
      <c r="B1277" s="2">
        <v>18</v>
      </c>
      <c r="C1277" s="5">
        <v>39874</v>
      </c>
      <c r="D1277" s="2">
        <v>33</v>
      </c>
      <c r="E1277" s="2" t="s">
        <v>10</v>
      </c>
      <c r="F1277" s="6" t="s">
        <v>24</v>
      </c>
      <c r="G1277" s="2">
        <v>90</v>
      </c>
      <c r="H1277" s="2">
        <v>19</v>
      </c>
      <c r="I1277" s="2">
        <v>22</v>
      </c>
      <c r="J1277" s="2">
        <v>15</v>
      </c>
      <c r="K1277" s="2">
        <v>2</v>
      </c>
      <c r="L1277" s="19">
        <v>1413.7166941154069</v>
      </c>
      <c r="M1277" s="19">
        <f t="shared" si="228"/>
        <v>0.1413716694115407</v>
      </c>
      <c r="N1277" s="19">
        <v>1272.3450247038663</v>
      </c>
      <c r="O1277" s="19">
        <f t="shared" si="229"/>
        <v>0.12723450247038665</v>
      </c>
      <c r="P1277" s="19">
        <f t="shared" si="230"/>
        <v>1.413716694115405E-2</v>
      </c>
      <c r="R1277" s="24">
        <v>14.08</v>
      </c>
      <c r="S1277" s="24">
        <f t="shared" si="231"/>
        <v>1.791461794783044</v>
      </c>
      <c r="U1277" s="24">
        <v>8.461146496815287</v>
      </c>
      <c r="V1277" s="24">
        <f t="shared" si="232"/>
        <v>0.11961664053903848</v>
      </c>
      <c r="X1277" s="25">
        <f t="shared" si="233"/>
        <v>1.6718451542440056</v>
      </c>
      <c r="AA1277" s="5">
        <v>39874</v>
      </c>
      <c r="AB1277" s="2">
        <v>33</v>
      </c>
      <c r="AC1277" s="2" t="s">
        <v>10</v>
      </c>
      <c r="AD1277" s="6" t="s">
        <v>24</v>
      </c>
      <c r="AE1277" s="2">
        <v>90</v>
      </c>
      <c r="AF1277" s="2">
        <v>19</v>
      </c>
      <c r="AG1277" s="2">
        <v>22</v>
      </c>
      <c r="AH1277" s="2">
        <v>15</v>
      </c>
      <c r="AI1277" s="2">
        <v>2</v>
      </c>
      <c r="AJ1277" s="19">
        <v>1413.7166941154069</v>
      </c>
      <c r="AK1277" s="19">
        <f t="shared" si="234"/>
        <v>0.1413716694115407</v>
      </c>
      <c r="AL1277" s="19">
        <v>1272.3450247038663</v>
      </c>
      <c r="AM1277" s="19">
        <f t="shared" si="235"/>
        <v>0.12723450247038665</v>
      </c>
      <c r="AN1277" s="19">
        <f t="shared" si="236"/>
        <v>1.413716694115405E-2</v>
      </c>
      <c r="AP1277" s="24">
        <v>14.08</v>
      </c>
      <c r="AQ1277" s="24">
        <f t="shared" si="237"/>
        <v>1.791461794783044</v>
      </c>
      <c r="AR1277" s="24"/>
      <c r="AS1277" s="24">
        <v>8.461146496815287</v>
      </c>
      <c r="AT1277" s="24">
        <f t="shared" si="238"/>
        <v>0.11961664053903848</v>
      </c>
      <c r="AU1277" s="24"/>
      <c r="AV1277" s="25">
        <f t="shared" si="239"/>
        <v>1.6718451542440056</v>
      </c>
    </row>
    <row r="1278" spans="1:48" x14ac:dyDescent="0.3">
      <c r="A1278" s="2" t="s">
        <v>6</v>
      </c>
      <c r="B1278" s="2">
        <v>18</v>
      </c>
      <c r="C1278" s="5">
        <v>39874</v>
      </c>
      <c r="D1278" s="2">
        <v>33</v>
      </c>
      <c r="E1278" s="2" t="s">
        <v>10</v>
      </c>
      <c r="F1278" s="6" t="s">
        <v>44</v>
      </c>
      <c r="G1278" s="2">
        <v>50</v>
      </c>
      <c r="H1278" s="2">
        <v>5</v>
      </c>
      <c r="I1278" s="2">
        <v>12</v>
      </c>
      <c r="J1278" s="2">
        <v>5.5</v>
      </c>
      <c r="K1278" s="2">
        <v>2</v>
      </c>
      <c r="L1278" s="19">
        <v>190.06635554218249</v>
      </c>
      <c r="M1278" s="19">
        <f t="shared" si="228"/>
        <v>1.9006635554218249E-2</v>
      </c>
      <c r="N1278" s="19">
        <v>95.033177771091246</v>
      </c>
      <c r="O1278" s="19">
        <f t="shared" si="229"/>
        <v>9.5033177771091243E-3</v>
      </c>
      <c r="P1278" s="19">
        <f t="shared" si="230"/>
        <v>9.5033177771091243E-3</v>
      </c>
      <c r="R1278" s="24">
        <v>14.08</v>
      </c>
      <c r="S1278" s="24">
        <f t="shared" si="231"/>
        <v>0.13380671430169647</v>
      </c>
      <c r="U1278" s="24">
        <v>9.0675767918088734</v>
      </c>
      <c r="V1278" s="24">
        <f t="shared" si="232"/>
        <v>8.6172063720899389E-2</v>
      </c>
      <c r="X1278" s="25">
        <f t="shared" si="233"/>
        <v>4.7634650580797078E-2</v>
      </c>
      <c r="AA1278" s="5">
        <v>39874</v>
      </c>
      <c r="AB1278" s="2">
        <v>33</v>
      </c>
      <c r="AC1278" s="2" t="s">
        <v>10</v>
      </c>
      <c r="AD1278" s="6" t="s">
        <v>44</v>
      </c>
      <c r="AE1278" s="2">
        <v>50</v>
      </c>
      <c r="AF1278" s="2">
        <v>5</v>
      </c>
      <c r="AG1278" s="2">
        <v>12</v>
      </c>
      <c r="AH1278" s="2">
        <v>5.5</v>
      </c>
      <c r="AI1278" s="2">
        <v>2</v>
      </c>
      <c r="AJ1278" s="19">
        <v>190.06635554218249</v>
      </c>
      <c r="AK1278" s="19">
        <f t="shared" si="234"/>
        <v>1.9006635554218249E-2</v>
      </c>
      <c r="AL1278" s="19">
        <v>95.033177771091246</v>
      </c>
      <c r="AM1278" s="19">
        <f t="shared" si="235"/>
        <v>9.5033177771091243E-3</v>
      </c>
      <c r="AN1278" s="19">
        <f t="shared" si="236"/>
        <v>9.5033177771091243E-3</v>
      </c>
      <c r="AP1278" s="24">
        <v>14.08</v>
      </c>
      <c r="AQ1278" s="24">
        <f t="shared" si="237"/>
        <v>0.13380671430169647</v>
      </c>
      <c r="AR1278" s="24"/>
      <c r="AS1278" s="24">
        <v>9.0675767918088734</v>
      </c>
      <c r="AT1278" s="24">
        <f t="shared" si="238"/>
        <v>8.6172063720899389E-2</v>
      </c>
      <c r="AU1278" s="24"/>
      <c r="AV1278" s="25">
        <f t="shared" si="239"/>
        <v>4.7634650580797078E-2</v>
      </c>
    </row>
    <row r="1279" spans="1:48" x14ac:dyDescent="0.3">
      <c r="A1279" s="2" t="s">
        <v>6</v>
      </c>
      <c r="B1279" s="2">
        <v>18</v>
      </c>
      <c r="C1279" s="5">
        <v>39874</v>
      </c>
      <c r="D1279" s="2">
        <v>33</v>
      </c>
      <c r="E1279" s="2" t="s">
        <v>10</v>
      </c>
      <c r="F1279" s="6" t="s">
        <v>45</v>
      </c>
      <c r="G1279" s="2">
        <v>100</v>
      </c>
      <c r="H1279" s="2">
        <v>12</v>
      </c>
      <c r="I1279" s="2">
        <v>13</v>
      </c>
      <c r="J1279" s="2">
        <v>9.25</v>
      </c>
      <c r="K1279" s="2">
        <v>3</v>
      </c>
      <c r="L1279" s="19">
        <v>806.40756426833002</v>
      </c>
      <c r="M1279" s="19">
        <f t="shared" si="228"/>
        <v>8.0640756426833007E-2</v>
      </c>
      <c r="N1279" s="19">
        <v>806.40756426833002</v>
      </c>
      <c r="O1279" s="19">
        <f t="shared" si="229"/>
        <v>8.0640756426833007E-2</v>
      </c>
      <c r="P1279" s="19">
        <f t="shared" si="230"/>
        <v>0</v>
      </c>
      <c r="R1279" s="24">
        <v>14.08</v>
      </c>
      <c r="S1279" s="24">
        <f t="shared" si="231"/>
        <v>1.1354218504898088</v>
      </c>
      <c r="U1279" s="24">
        <v>9.1613793103448273</v>
      </c>
      <c r="V1279" s="24">
        <f t="shared" si="232"/>
        <v>0</v>
      </c>
      <c r="X1279" s="25">
        <f t="shared" si="233"/>
        <v>1.1354218504898088</v>
      </c>
      <c r="AA1279" s="5">
        <v>39874</v>
      </c>
      <c r="AB1279" s="2">
        <v>33</v>
      </c>
      <c r="AC1279" s="2" t="s">
        <v>10</v>
      </c>
      <c r="AD1279" s="6" t="s">
        <v>45</v>
      </c>
      <c r="AE1279" s="2">
        <v>100</v>
      </c>
      <c r="AF1279" s="2">
        <v>12</v>
      </c>
      <c r="AG1279" s="2">
        <v>13</v>
      </c>
      <c r="AH1279" s="2">
        <v>9.25</v>
      </c>
      <c r="AI1279" s="2">
        <v>3</v>
      </c>
      <c r="AJ1279" s="19">
        <v>806.40756426833002</v>
      </c>
      <c r="AK1279" s="19">
        <f t="shared" si="234"/>
        <v>8.0640756426833007E-2</v>
      </c>
      <c r="AL1279" s="19">
        <v>806.40756426833002</v>
      </c>
      <c r="AM1279" s="19">
        <f t="shared" si="235"/>
        <v>8.0640756426833007E-2</v>
      </c>
      <c r="AN1279" s="19">
        <f t="shared" si="236"/>
        <v>0</v>
      </c>
      <c r="AP1279" s="24">
        <v>14.08</v>
      </c>
      <c r="AQ1279" s="24">
        <f t="shared" si="237"/>
        <v>1.1354218504898088</v>
      </c>
      <c r="AR1279" s="24"/>
      <c r="AS1279" s="24">
        <v>9.1613793103448273</v>
      </c>
      <c r="AT1279" s="24">
        <f t="shared" si="238"/>
        <v>0</v>
      </c>
      <c r="AU1279" s="24"/>
      <c r="AV1279" s="25">
        <f t="shared" si="239"/>
        <v>1.1354218504898088</v>
      </c>
    </row>
    <row r="1280" spans="1:48" x14ac:dyDescent="0.3">
      <c r="A1280" s="2" t="s">
        <v>6</v>
      </c>
      <c r="B1280" s="2">
        <v>18</v>
      </c>
      <c r="C1280" s="5">
        <v>39874</v>
      </c>
      <c r="D1280" s="2">
        <v>33</v>
      </c>
      <c r="E1280" s="2" t="s">
        <v>10</v>
      </c>
      <c r="F1280" s="6" t="s">
        <v>35</v>
      </c>
      <c r="G1280" s="2">
        <v>100</v>
      </c>
      <c r="H1280" s="2">
        <v>10</v>
      </c>
      <c r="I1280" s="2">
        <v>18</v>
      </c>
      <c r="J1280" s="2">
        <v>9.5</v>
      </c>
      <c r="K1280" s="2">
        <v>1</v>
      </c>
      <c r="L1280" s="19">
        <v>283.5287369864788</v>
      </c>
      <c r="M1280" s="19">
        <f t="shared" si="228"/>
        <v>2.835287369864788E-2</v>
      </c>
      <c r="N1280" s="19">
        <v>283.5287369864788</v>
      </c>
      <c r="O1280" s="19">
        <f t="shared" si="229"/>
        <v>2.835287369864788E-2</v>
      </c>
      <c r="P1280" s="19">
        <f t="shared" si="230"/>
        <v>0</v>
      </c>
      <c r="R1280" s="24">
        <v>14.08</v>
      </c>
      <c r="S1280" s="24">
        <f t="shared" si="231"/>
        <v>0.39920846167696217</v>
      </c>
      <c r="U1280" s="24">
        <v>8.104694792715291</v>
      </c>
      <c r="V1280" s="24">
        <f t="shared" si="232"/>
        <v>0</v>
      </c>
      <c r="X1280" s="25">
        <f t="shared" si="233"/>
        <v>0.39920846167696217</v>
      </c>
      <c r="AA1280" s="5">
        <v>39874</v>
      </c>
      <c r="AB1280" s="2">
        <v>33</v>
      </c>
      <c r="AC1280" s="2" t="s">
        <v>10</v>
      </c>
      <c r="AD1280" s="6" t="s">
        <v>35</v>
      </c>
      <c r="AE1280" s="2">
        <v>100</v>
      </c>
      <c r="AF1280" s="2">
        <v>10</v>
      </c>
      <c r="AG1280" s="2">
        <v>18</v>
      </c>
      <c r="AH1280" s="2">
        <v>9.5</v>
      </c>
      <c r="AI1280" s="2">
        <v>1</v>
      </c>
      <c r="AJ1280" s="19">
        <v>283.5287369864788</v>
      </c>
      <c r="AK1280" s="19">
        <f t="shared" si="234"/>
        <v>2.835287369864788E-2</v>
      </c>
      <c r="AL1280" s="19">
        <v>283.5287369864788</v>
      </c>
      <c r="AM1280" s="19">
        <f t="shared" si="235"/>
        <v>2.835287369864788E-2</v>
      </c>
      <c r="AN1280" s="19">
        <f t="shared" si="236"/>
        <v>0</v>
      </c>
      <c r="AP1280" s="24">
        <v>14.08</v>
      </c>
      <c r="AQ1280" s="24">
        <f t="shared" si="237"/>
        <v>0.39920846167696217</v>
      </c>
      <c r="AR1280" s="24"/>
      <c r="AS1280" s="24">
        <v>8.104694792715291</v>
      </c>
      <c r="AT1280" s="24">
        <f t="shared" si="238"/>
        <v>0</v>
      </c>
      <c r="AU1280" s="24"/>
      <c r="AV1280" s="25">
        <f t="shared" si="239"/>
        <v>0.39920846167696217</v>
      </c>
    </row>
    <row r="1281" spans="1:48" x14ac:dyDescent="0.3">
      <c r="A1281" s="2" t="s">
        <v>6</v>
      </c>
      <c r="B1281" s="2">
        <v>18</v>
      </c>
      <c r="C1281" s="5">
        <v>39874</v>
      </c>
      <c r="D1281" s="2">
        <v>33</v>
      </c>
      <c r="E1281" s="2" t="s">
        <v>10</v>
      </c>
      <c r="F1281" s="6" t="s">
        <v>55</v>
      </c>
      <c r="G1281" s="2">
        <v>80</v>
      </c>
      <c r="H1281" s="2">
        <v>5</v>
      </c>
      <c r="I1281" s="2">
        <v>13</v>
      </c>
      <c r="J1281" s="2">
        <v>5.75</v>
      </c>
      <c r="K1281" s="2">
        <v>2</v>
      </c>
      <c r="L1281" s="19">
        <v>207.73781421862506</v>
      </c>
      <c r="M1281" s="19">
        <f t="shared" si="228"/>
        <v>2.0773781421862505E-2</v>
      </c>
      <c r="N1281" s="19">
        <v>166.19025137490007</v>
      </c>
      <c r="O1281" s="19">
        <f t="shared" si="229"/>
        <v>1.6619025137490008E-2</v>
      </c>
      <c r="P1281" s="19">
        <f t="shared" si="230"/>
        <v>4.1547562843724968E-3</v>
      </c>
      <c r="R1281" s="24">
        <v>4.05</v>
      </c>
      <c r="S1281" s="24">
        <f t="shared" si="231"/>
        <v>6.7307051806834536E-2</v>
      </c>
      <c r="U1281" s="24">
        <v>8.104694792715291</v>
      </c>
      <c r="V1281" s="24">
        <f t="shared" si="232"/>
        <v>3.3673031622954909E-2</v>
      </c>
      <c r="X1281" s="25">
        <f t="shared" si="233"/>
        <v>3.3634020183879627E-2</v>
      </c>
      <c r="AA1281" s="5">
        <v>39874</v>
      </c>
      <c r="AB1281" s="2">
        <v>33</v>
      </c>
      <c r="AC1281" s="2" t="s">
        <v>10</v>
      </c>
      <c r="AD1281" s="6" t="s">
        <v>55</v>
      </c>
      <c r="AE1281" s="2">
        <v>80</v>
      </c>
      <c r="AF1281" s="2">
        <v>5</v>
      </c>
      <c r="AG1281" s="2">
        <v>13</v>
      </c>
      <c r="AH1281" s="2">
        <v>5.75</v>
      </c>
      <c r="AI1281" s="2">
        <v>2</v>
      </c>
      <c r="AJ1281" s="19">
        <v>207.73781421862506</v>
      </c>
      <c r="AK1281" s="19">
        <f t="shared" si="234"/>
        <v>2.0773781421862505E-2</v>
      </c>
      <c r="AL1281" s="19">
        <v>166.19025137490007</v>
      </c>
      <c r="AM1281" s="19">
        <f t="shared" si="235"/>
        <v>1.6619025137490008E-2</v>
      </c>
      <c r="AN1281" s="19">
        <f t="shared" si="236"/>
        <v>4.1547562843724968E-3</v>
      </c>
      <c r="AP1281" s="24">
        <v>4.05</v>
      </c>
      <c r="AQ1281" s="24">
        <f t="shared" si="237"/>
        <v>6.7307051806834536E-2</v>
      </c>
      <c r="AR1281" s="24"/>
      <c r="AS1281" s="24">
        <v>8.104694792715291</v>
      </c>
      <c r="AT1281" s="24">
        <f t="shared" si="238"/>
        <v>3.3673031622954909E-2</v>
      </c>
      <c r="AU1281" s="24"/>
      <c r="AV1281" s="25">
        <f t="shared" si="239"/>
        <v>3.3634020183879627E-2</v>
      </c>
    </row>
    <row r="1282" spans="1:48" x14ac:dyDescent="0.3">
      <c r="A1282" s="2" t="s">
        <v>6</v>
      </c>
      <c r="B1282" s="2">
        <v>18</v>
      </c>
      <c r="C1282" s="5">
        <v>39874</v>
      </c>
      <c r="D1282" s="2">
        <v>33</v>
      </c>
      <c r="E1282" s="2" t="s">
        <v>10</v>
      </c>
      <c r="F1282" s="6" t="s">
        <v>53</v>
      </c>
      <c r="G1282" s="2">
        <v>60</v>
      </c>
      <c r="H1282" s="2">
        <v>8</v>
      </c>
      <c r="I1282" s="2">
        <v>16</v>
      </c>
      <c r="J1282" s="2">
        <v>8</v>
      </c>
      <c r="K1282" s="2">
        <v>2</v>
      </c>
      <c r="L1282" s="19">
        <v>402.12385965949352</v>
      </c>
      <c r="M1282" s="19">
        <f t="shared" si="228"/>
        <v>4.0212385965949352E-2</v>
      </c>
      <c r="N1282" s="19">
        <v>241.27431579569611</v>
      </c>
      <c r="O1282" s="19">
        <f t="shared" si="229"/>
        <v>2.4127431579569612E-2</v>
      </c>
      <c r="P1282" s="19">
        <f t="shared" si="230"/>
        <v>1.6084954386379739E-2</v>
      </c>
      <c r="R1282" s="24">
        <v>6.51</v>
      </c>
      <c r="S1282" s="24">
        <f t="shared" si="231"/>
        <v>0.15706957958299816</v>
      </c>
      <c r="U1282" s="24">
        <v>8.2509316770186327</v>
      </c>
      <c r="V1282" s="24">
        <f t="shared" si="232"/>
        <v>0.1327158596699804</v>
      </c>
      <c r="X1282" s="25">
        <f t="shared" si="233"/>
        <v>2.4353719913017768E-2</v>
      </c>
      <c r="AA1282" s="5">
        <v>39874</v>
      </c>
      <c r="AB1282" s="2">
        <v>33</v>
      </c>
      <c r="AC1282" s="2" t="s">
        <v>10</v>
      </c>
      <c r="AD1282" s="6" t="s">
        <v>53</v>
      </c>
      <c r="AE1282" s="2">
        <v>60</v>
      </c>
      <c r="AF1282" s="2">
        <v>8</v>
      </c>
      <c r="AG1282" s="2">
        <v>16</v>
      </c>
      <c r="AH1282" s="2">
        <v>8</v>
      </c>
      <c r="AI1282" s="2">
        <v>2</v>
      </c>
      <c r="AJ1282" s="19">
        <v>402.12385965949352</v>
      </c>
      <c r="AK1282" s="19">
        <f t="shared" si="234"/>
        <v>4.0212385965949352E-2</v>
      </c>
      <c r="AL1282" s="19">
        <v>241.27431579569611</v>
      </c>
      <c r="AM1282" s="19">
        <f t="shared" si="235"/>
        <v>2.4127431579569612E-2</v>
      </c>
      <c r="AN1282" s="19">
        <f t="shared" si="236"/>
        <v>1.6084954386379739E-2</v>
      </c>
      <c r="AP1282" s="24">
        <v>6.51</v>
      </c>
      <c r="AQ1282" s="24">
        <f t="shared" si="237"/>
        <v>0.15706957958299816</v>
      </c>
      <c r="AR1282" s="24"/>
      <c r="AS1282" s="24">
        <v>8.2509316770186327</v>
      </c>
      <c r="AT1282" s="24">
        <f t="shared" si="238"/>
        <v>0.1327158596699804</v>
      </c>
      <c r="AU1282" s="24"/>
      <c r="AV1282" s="25">
        <f t="shared" si="239"/>
        <v>2.4353719913017768E-2</v>
      </c>
    </row>
    <row r="1283" spans="1:48" x14ac:dyDescent="0.3">
      <c r="A1283" s="2" t="s">
        <v>6</v>
      </c>
      <c r="B1283" s="2">
        <v>18</v>
      </c>
      <c r="C1283" s="5">
        <v>39874</v>
      </c>
      <c r="D1283" s="2">
        <v>33</v>
      </c>
      <c r="E1283" s="2" t="s">
        <v>10</v>
      </c>
      <c r="F1283" s="6" t="s">
        <v>49</v>
      </c>
      <c r="G1283" s="2">
        <v>100</v>
      </c>
      <c r="H1283" s="2">
        <v>4</v>
      </c>
      <c r="I1283" s="2">
        <v>10</v>
      </c>
      <c r="J1283" s="2">
        <v>4.5</v>
      </c>
      <c r="K1283" s="2">
        <v>2</v>
      </c>
      <c r="L1283" s="19">
        <v>127.23450247038662</v>
      </c>
      <c r="M1283" s="19">
        <f t="shared" ref="M1283:M1346" si="240">L1283/10000</f>
        <v>1.2723450247038661E-2</v>
      </c>
      <c r="N1283" s="19">
        <v>127.23450247038662</v>
      </c>
      <c r="O1283" s="19">
        <f t="shared" ref="O1283:O1346" si="241">N1283/10000</f>
        <v>1.2723450247038661E-2</v>
      </c>
      <c r="P1283" s="19">
        <f t="shared" ref="P1283:P1346" si="242">M1283-O1283</f>
        <v>0</v>
      </c>
      <c r="R1283" s="24">
        <v>14.08</v>
      </c>
      <c r="S1283" s="24">
        <f t="shared" ref="S1283:S1346" si="243">O1283*R1283</f>
        <v>0.17914617947830436</v>
      </c>
      <c r="U1283" s="24">
        <v>8.461146496815287</v>
      </c>
      <c r="V1283" s="24">
        <f t="shared" ref="V1283:V1346" si="244">P1283*U1283</f>
        <v>0</v>
      </c>
      <c r="X1283" s="25">
        <f t="shared" ref="X1283:X1346" si="245">S1283-V1283</f>
        <v>0.17914617947830436</v>
      </c>
      <c r="AA1283" s="5">
        <v>39874</v>
      </c>
      <c r="AB1283" s="2">
        <v>33</v>
      </c>
      <c r="AC1283" s="2" t="s">
        <v>10</v>
      </c>
      <c r="AD1283" s="6" t="s">
        <v>49</v>
      </c>
      <c r="AE1283" s="2">
        <v>100</v>
      </c>
      <c r="AF1283" s="2">
        <v>4</v>
      </c>
      <c r="AG1283" s="2">
        <v>10</v>
      </c>
      <c r="AH1283" s="2">
        <v>4.5</v>
      </c>
      <c r="AI1283" s="2">
        <v>2</v>
      </c>
      <c r="AJ1283" s="19">
        <v>127.23450247038662</v>
      </c>
      <c r="AK1283" s="19">
        <f t="shared" ref="AK1283:AK1346" si="246">AJ1283/10000</f>
        <v>1.2723450247038661E-2</v>
      </c>
      <c r="AL1283" s="19">
        <v>127.23450247038662</v>
      </c>
      <c r="AM1283" s="19">
        <f t="shared" ref="AM1283:AM1346" si="247">AL1283/10000</f>
        <v>1.2723450247038661E-2</v>
      </c>
      <c r="AN1283" s="19">
        <f t="shared" ref="AN1283:AN1346" si="248">AK1283-AM1283</f>
        <v>0</v>
      </c>
      <c r="AP1283" s="24">
        <v>14.08</v>
      </c>
      <c r="AQ1283" s="24">
        <f t="shared" ref="AQ1283:AQ1346" si="249">AM1283*AP1283</f>
        <v>0.17914617947830436</v>
      </c>
      <c r="AR1283" s="24"/>
      <c r="AS1283" s="24">
        <v>8.461146496815287</v>
      </c>
      <c r="AT1283" s="24">
        <f t="shared" ref="AT1283:AT1346" si="250">AN1283*AS1283</f>
        <v>0</v>
      </c>
      <c r="AU1283" s="24"/>
      <c r="AV1283" s="25">
        <f t="shared" ref="AV1283:AV1346" si="251">AQ1283-AT1283</f>
        <v>0.17914617947830436</v>
      </c>
    </row>
    <row r="1284" spans="1:48" x14ac:dyDescent="0.3">
      <c r="A1284" s="2" t="s">
        <v>6</v>
      </c>
      <c r="B1284" s="2">
        <v>18</v>
      </c>
      <c r="C1284" s="5">
        <v>39874</v>
      </c>
      <c r="D1284" s="2">
        <v>33</v>
      </c>
      <c r="E1284" s="2" t="s">
        <v>10</v>
      </c>
      <c r="F1284" s="6" t="s">
        <v>36</v>
      </c>
      <c r="G1284" s="2">
        <v>40</v>
      </c>
      <c r="H1284" s="2">
        <v>10</v>
      </c>
      <c r="I1284" s="2">
        <v>15</v>
      </c>
      <c r="J1284" s="2">
        <v>8.75</v>
      </c>
      <c r="K1284" s="2">
        <v>2</v>
      </c>
      <c r="L1284" s="19">
        <v>481.05637508093707</v>
      </c>
      <c r="M1284" s="19">
        <f t="shared" si="240"/>
        <v>4.8105637508093706E-2</v>
      </c>
      <c r="N1284" s="19">
        <v>192.42255003237483</v>
      </c>
      <c r="O1284" s="19">
        <f t="shared" si="241"/>
        <v>1.9242255003237483E-2</v>
      </c>
      <c r="P1284" s="19">
        <f t="shared" si="242"/>
        <v>2.8863382504856223E-2</v>
      </c>
      <c r="R1284" s="24">
        <v>14.08</v>
      </c>
      <c r="S1284" s="24">
        <f t="shared" si="243"/>
        <v>0.27093095044558374</v>
      </c>
      <c r="U1284" s="24">
        <v>8.3025000000000002</v>
      </c>
      <c r="V1284" s="24">
        <f t="shared" si="244"/>
        <v>0.2396382332465688</v>
      </c>
      <c r="X1284" s="25">
        <f t="shared" si="245"/>
        <v>3.1292717199014941E-2</v>
      </c>
      <c r="AA1284" s="5">
        <v>39874</v>
      </c>
      <c r="AB1284" s="2">
        <v>33</v>
      </c>
      <c r="AC1284" s="2" t="s">
        <v>10</v>
      </c>
      <c r="AD1284" s="6" t="s">
        <v>36</v>
      </c>
      <c r="AE1284" s="2">
        <v>40</v>
      </c>
      <c r="AF1284" s="2">
        <v>10</v>
      </c>
      <c r="AG1284" s="2">
        <v>15</v>
      </c>
      <c r="AH1284" s="2">
        <v>8.75</v>
      </c>
      <c r="AI1284" s="2">
        <v>2</v>
      </c>
      <c r="AJ1284" s="19">
        <v>481.05637508093707</v>
      </c>
      <c r="AK1284" s="19">
        <f t="shared" si="246"/>
        <v>4.8105637508093706E-2</v>
      </c>
      <c r="AL1284" s="19">
        <v>192.42255003237483</v>
      </c>
      <c r="AM1284" s="19">
        <f t="shared" si="247"/>
        <v>1.9242255003237483E-2</v>
      </c>
      <c r="AN1284" s="19">
        <f t="shared" si="248"/>
        <v>2.8863382504856223E-2</v>
      </c>
      <c r="AP1284" s="24">
        <v>14.08</v>
      </c>
      <c r="AQ1284" s="24">
        <f t="shared" si="249"/>
        <v>0.27093095044558374</v>
      </c>
      <c r="AR1284" s="24"/>
      <c r="AS1284" s="24">
        <v>8.3025000000000002</v>
      </c>
      <c r="AT1284" s="24">
        <f t="shared" si="250"/>
        <v>0.2396382332465688</v>
      </c>
      <c r="AU1284" s="24"/>
      <c r="AV1284" s="25">
        <f t="shared" si="251"/>
        <v>3.1292717199014941E-2</v>
      </c>
    </row>
    <row r="1285" spans="1:48" x14ac:dyDescent="0.3">
      <c r="A1285" s="2" t="s">
        <v>6</v>
      </c>
      <c r="B1285" s="2">
        <v>18</v>
      </c>
      <c r="C1285" s="5">
        <v>39874</v>
      </c>
      <c r="D1285" s="2">
        <v>33</v>
      </c>
      <c r="E1285" s="2" t="s">
        <v>10</v>
      </c>
      <c r="F1285" s="6" t="s">
        <v>36</v>
      </c>
      <c r="G1285" s="2">
        <v>40</v>
      </c>
      <c r="H1285" s="2">
        <v>9</v>
      </c>
      <c r="I1285" s="2">
        <v>20</v>
      </c>
      <c r="J1285" s="2">
        <v>9.5</v>
      </c>
      <c r="K1285" s="2">
        <v>2</v>
      </c>
      <c r="L1285" s="19">
        <v>567.05747397295761</v>
      </c>
      <c r="M1285" s="19">
        <f t="shared" si="240"/>
        <v>5.670574739729576E-2</v>
      </c>
      <c r="N1285" s="19">
        <v>226.82298958918307</v>
      </c>
      <c r="O1285" s="19">
        <f t="shared" si="241"/>
        <v>2.2682298958918306E-2</v>
      </c>
      <c r="P1285" s="19">
        <f t="shared" si="242"/>
        <v>3.4023448438377457E-2</v>
      </c>
      <c r="R1285" s="24">
        <v>14.08</v>
      </c>
      <c r="S1285" s="24">
        <f t="shared" si="243"/>
        <v>0.31936676934156977</v>
      </c>
      <c r="U1285" s="24">
        <v>8.3025000000000002</v>
      </c>
      <c r="V1285" s="24">
        <f t="shared" si="244"/>
        <v>0.28247968065962886</v>
      </c>
      <c r="X1285" s="25">
        <f t="shared" si="245"/>
        <v>3.6887088681940905E-2</v>
      </c>
      <c r="AA1285" s="5">
        <v>39874</v>
      </c>
      <c r="AB1285" s="2">
        <v>33</v>
      </c>
      <c r="AC1285" s="2" t="s">
        <v>10</v>
      </c>
      <c r="AD1285" s="6" t="s">
        <v>36</v>
      </c>
      <c r="AE1285" s="2">
        <v>40</v>
      </c>
      <c r="AF1285" s="2">
        <v>9</v>
      </c>
      <c r="AG1285" s="2">
        <v>20</v>
      </c>
      <c r="AH1285" s="2">
        <v>9.5</v>
      </c>
      <c r="AI1285" s="2">
        <v>2</v>
      </c>
      <c r="AJ1285" s="19">
        <v>567.05747397295761</v>
      </c>
      <c r="AK1285" s="19">
        <f t="shared" si="246"/>
        <v>5.670574739729576E-2</v>
      </c>
      <c r="AL1285" s="19">
        <v>226.82298958918307</v>
      </c>
      <c r="AM1285" s="19">
        <f t="shared" si="247"/>
        <v>2.2682298958918306E-2</v>
      </c>
      <c r="AN1285" s="19">
        <f t="shared" si="248"/>
        <v>3.4023448438377457E-2</v>
      </c>
      <c r="AP1285" s="24">
        <v>14.08</v>
      </c>
      <c r="AQ1285" s="24">
        <f t="shared" si="249"/>
        <v>0.31936676934156977</v>
      </c>
      <c r="AR1285" s="24"/>
      <c r="AS1285" s="24">
        <v>8.3025000000000002</v>
      </c>
      <c r="AT1285" s="24">
        <f t="shared" si="250"/>
        <v>0.28247968065962886</v>
      </c>
      <c r="AU1285" s="24"/>
      <c r="AV1285" s="25">
        <f t="shared" si="251"/>
        <v>3.6887088681940905E-2</v>
      </c>
    </row>
    <row r="1286" spans="1:48" x14ac:dyDescent="0.3">
      <c r="A1286" s="2" t="s">
        <v>6</v>
      </c>
      <c r="B1286" s="2">
        <v>18</v>
      </c>
      <c r="C1286" s="5">
        <v>39874</v>
      </c>
      <c r="D1286" s="2">
        <v>33</v>
      </c>
      <c r="E1286" s="2" t="s">
        <v>10</v>
      </c>
      <c r="F1286" s="6" t="s">
        <v>44</v>
      </c>
      <c r="G1286" s="2">
        <v>100</v>
      </c>
      <c r="H1286" s="2">
        <v>6</v>
      </c>
      <c r="I1286" s="2">
        <v>10</v>
      </c>
      <c r="J1286" s="2">
        <v>5.5</v>
      </c>
      <c r="K1286" s="2">
        <v>2</v>
      </c>
      <c r="L1286" s="19">
        <v>190.06635554218249</v>
      </c>
      <c r="M1286" s="19">
        <f t="shared" si="240"/>
        <v>1.9006635554218249E-2</v>
      </c>
      <c r="N1286" s="19">
        <v>190.06635554218249</v>
      </c>
      <c r="O1286" s="19">
        <f t="shared" si="241"/>
        <v>1.9006635554218249E-2</v>
      </c>
      <c r="P1286" s="19">
        <f t="shared" si="242"/>
        <v>0</v>
      </c>
      <c r="R1286" s="24">
        <v>14.08</v>
      </c>
      <c r="S1286" s="24">
        <f t="shared" si="243"/>
        <v>0.26761342860339293</v>
      </c>
      <c r="U1286" s="24">
        <v>9.0675767918088734</v>
      </c>
      <c r="V1286" s="24">
        <f t="shared" si="244"/>
        <v>0</v>
      </c>
      <c r="X1286" s="25">
        <f t="shared" si="245"/>
        <v>0.26761342860339293</v>
      </c>
      <c r="AA1286" s="5">
        <v>39874</v>
      </c>
      <c r="AB1286" s="2">
        <v>33</v>
      </c>
      <c r="AC1286" s="2" t="s">
        <v>10</v>
      </c>
      <c r="AD1286" s="6" t="s">
        <v>44</v>
      </c>
      <c r="AE1286" s="2">
        <v>100</v>
      </c>
      <c r="AF1286" s="2">
        <v>6</v>
      </c>
      <c r="AG1286" s="2">
        <v>10</v>
      </c>
      <c r="AH1286" s="2">
        <v>5.5</v>
      </c>
      <c r="AI1286" s="2">
        <v>2</v>
      </c>
      <c r="AJ1286" s="19">
        <v>190.06635554218249</v>
      </c>
      <c r="AK1286" s="19">
        <f t="shared" si="246"/>
        <v>1.9006635554218249E-2</v>
      </c>
      <c r="AL1286" s="19">
        <v>190.06635554218249</v>
      </c>
      <c r="AM1286" s="19">
        <f t="shared" si="247"/>
        <v>1.9006635554218249E-2</v>
      </c>
      <c r="AN1286" s="19">
        <f t="shared" si="248"/>
        <v>0</v>
      </c>
      <c r="AP1286" s="24">
        <v>14.08</v>
      </c>
      <c r="AQ1286" s="24">
        <f t="shared" si="249"/>
        <v>0.26761342860339293</v>
      </c>
      <c r="AR1286" s="24"/>
      <c r="AS1286" s="24">
        <v>9.0675767918088734</v>
      </c>
      <c r="AT1286" s="24">
        <f t="shared" si="250"/>
        <v>0</v>
      </c>
      <c r="AU1286" s="24"/>
      <c r="AV1286" s="25">
        <f t="shared" si="251"/>
        <v>0.26761342860339293</v>
      </c>
    </row>
    <row r="1287" spans="1:48" x14ac:dyDescent="0.3">
      <c r="A1287" s="2" t="s">
        <v>6</v>
      </c>
      <c r="B1287" s="2">
        <v>18</v>
      </c>
      <c r="C1287" s="5">
        <v>39874</v>
      </c>
      <c r="D1287" s="2">
        <v>33</v>
      </c>
      <c r="E1287" s="2" t="s">
        <v>10</v>
      </c>
      <c r="F1287" s="6" t="s">
        <v>36</v>
      </c>
      <c r="G1287" s="2">
        <v>10</v>
      </c>
      <c r="H1287" s="2">
        <v>18</v>
      </c>
      <c r="I1287" s="2">
        <v>30</v>
      </c>
      <c r="J1287" s="2">
        <v>16.5</v>
      </c>
      <c r="K1287" s="2">
        <v>2</v>
      </c>
      <c r="L1287" s="19">
        <v>1710.5971998796424</v>
      </c>
      <c r="M1287" s="19">
        <f t="shared" si="240"/>
        <v>0.17105971998796424</v>
      </c>
      <c r="N1287" s="19">
        <v>171.05971998796426</v>
      </c>
      <c r="O1287" s="19">
        <f t="shared" si="241"/>
        <v>1.7105971998796425E-2</v>
      </c>
      <c r="P1287" s="19">
        <f t="shared" si="242"/>
        <v>0.15395374798916781</v>
      </c>
      <c r="R1287" s="24">
        <v>14.08</v>
      </c>
      <c r="S1287" s="24">
        <f t="shared" si="243"/>
        <v>0.24085208574305367</v>
      </c>
      <c r="U1287" s="24">
        <v>8.3025000000000002</v>
      </c>
      <c r="V1287" s="24">
        <f t="shared" si="244"/>
        <v>1.2782009926800657</v>
      </c>
      <c r="X1287" s="25">
        <f t="shared" si="245"/>
        <v>-1.0373489069370121</v>
      </c>
      <c r="AA1287" s="5">
        <v>39874</v>
      </c>
      <c r="AB1287" s="2">
        <v>33</v>
      </c>
      <c r="AC1287" s="2" t="s">
        <v>10</v>
      </c>
      <c r="AD1287" s="6" t="s">
        <v>36</v>
      </c>
      <c r="AE1287" s="2">
        <v>10</v>
      </c>
      <c r="AF1287" s="2">
        <v>18</v>
      </c>
      <c r="AG1287" s="2">
        <v>30</v>
      </c>
      <c r="AH1287" s="2">
        <v>16.5</v>
      </c>
      <c r="AI1287" s="2">
        <v>2</v>
      </c>
      <c r="AJ1287" s="19">
        <v>1710.5971998796424</v>
      </c>
      <c r="AK1287" s="19">
        <f t="shared" si="246"/>
        <v>0.17105971998796424</v>
      </c>
      <c r="AL1287" s="19">
        <v>171.05971998796426</v>
      </c>
      <c r="AM1287" s="19">
        <f t="shared" si="247"/>
        <v>1.7105971998796425E-2</v>
      </c>
      <c r="AN1287" s="19">
        <f t="shared" si="248"/>
        <v>0.15395374798916781</v>
      </c>
      <c r="AP1287" s="24">
        <v>14.08</v>
      </c>
      <c r="AQ1287" s="24">
        <f t="shared" si="249"/>
        <v>0.24085208574305367</v>
      </c>
      <c r="AR1287" s="24"/>
      <c r="AS1287" s="24">
        <v>8.3025000000000002</v>
      </c>
      <c r="AT1287" s="24">
        <f t="shared" si="250"/>
        <v>1.2782009926800657</v>
      </c>
      <c r="AU1287" s="24"/>
      <c r="AV1287" s="25">
        <f t="shared" si="251"/>
        <v>-1.0373489069370121</v>
      </c>
    </row>
    <row r="1288" spans="1:48" x14ac:dyDescent="0.3">
      <c r="A1288" s="2" t="s">
        <v>6</v>
      </c>
      <c r="B1288" s="2">
        <v>18</v>
      </c>
      <c r="C1288" s="5">
        <v>39874</v>
      </c>
      <c r="D1288" s="2">
        <v>33</v>
      </c>
      <c r="E1288" s="2" t="s">
        <v>10</v>
      </c>
      <c r="F1288" s="6" t="s">
        <v>53</v>
      </c>
      <c r="G1288" s="2">
        <v>50</v>
      </c>
      <c r="H1288" s="2">
        <v>5</v>
      </c>
      <c r="I1288" s="2">
        <v>11</v>
      </c>
      <c r="J1288" s="2">
        <v>5.25</v>
      </c>
      <c r="K1288" s="2">
        <v>2</v>
      </c>
      <c r="L1288" s="19">
        <v>173.18029502913734</v>
      </c>
      <c r="M1288" s="19">
        <f t="shared" si="240"/>
        <v>1.7318029502913734E-2</v>
      </c>
      <c r="N1288" s="19">
        <v>86.59014751456867</v>
      </c>
      <c r="O1288" s="19">
        <f t="shared" si="241"/>
        <v>8.6590147514568668E-3</v>
      </c>
      <c r="P1288" s="19">
        <f t="shared" si="242"/>
        <v>8.6590147514568668E-3</v>
      </c>
      <c r="R1288" s="24">
        <v>6.51</v>
      </c>
      <c r="S1288" s="24">
        <f t="shared" si="243"/>
        <v>5.6370186031984203E-2</v>
      </c>
      <c r="U1288" s="24">
        <v>8.2509316770186327</v>
      </c>
      <c r="V1288" s="24">
        <f t="shared" si="244"/>
        <v>7.144493910456709E-2</v>
      </c>
      <c r="X1288" s="25">
        <f t="shared" si="245"/>
        <v>-1.5074753072582887E-2</v>
      </c>
      <c r="AA1288" s="5">
        <v>39874</v>
      </c>
      <c r="AB1288" s="2">
        <v>33</v>
      </c>
      <c r="AC1288" s="2" t="s">
        <v>10</v>
      </c>
      <c r="AD1288" s="6" t="s">
        <v>53</v>
      </c>
      <c r="AE1288" s="2">
        <v>50</v>
      </c>
      <c r="AF1288" s="2">
        <v>5</v>
      </c>
      <c r="AG1288" s="2">
        <v>11</v>
      </c>
      <c r="AH1288" s="2">
        <v>5.25</v>
      </c>
      <c r="AI1288" s="2">
        <v>2</v>
      </c>
      <c r="AJ1288" s="19">
        <v>173.18029502913734</v>
      </c>
      <c r="AK1288" s="19">
        <f t="shared" si="246"/>
        <v>1.7318029502913734E-2</v>
      </c>
      <c r="AL1288" s="19">
        <v>86.59014751456867</v>
      </c>
      <c r="AM1288" s="19">
        <f t="shared" si="247"/>
        <v>8.6590147514568668E-3</v>
      </c>
      <c r="AN1288" s="19">
        <f t="shared" si="248"/>
        <v>8.6590147514568668E-3</v>
      </c>
      <c r="AP1288" s="24">
        <v>6.51</v>
      </c>
      <c r="AQ1288" s="24">
        <f t="shared" si="249"/>
        <v>5.6370186031984203E-2</v>
      </c>
      <c r="AR1288" s="24"/>
      <c r="AS1288" s="24">
        <v>8.2509316770186327</v>
      </c>
      <c r="AT1288" s="24">
        <f t="shared" si="250"/>
        <v>7.144493910456709E-2</v>
      </c>
      <c r="AU1288" s="24"/>
      <c r="AV1288" s="25">
        <f t="shared" si="251"/>
        <v>-1.5074753072582887E-2</v>
      </c>
    </row>
    <row r="1289" spans="1:48" x14ac:dyDescent="0.3">
      <c r="A1289" s="2" t="s">
        <v>6</v>
      </c>
      <c r="B1289" s="2">
        <v>18</v>
      </c>
      <c r="C1289" s="5">
        <v>39874</v>
      </c>
      <c r="D1289" s="2">
        <v>33</v>
      </c>
      <c r="E1289" s="2" t="s">
        <v>10</v>
      </c>
      <c r="F1289" s="6" t="s">
        <v>36</v>
      </c>
      <c r="G1289" s="2">
        <v>30</v>
      </c>
      <c r="H1289" s="2">
        <v>17</v>
      </c>
      <c r="I1289" s="2">
        <v>25</v>
      </c>
      <c r="J1289" s="2">
        <v>14.75</v>
      </c>
      <c r="K1289" s="2">
        <v>2</v>
      </c>
      <c r="L1289" s="19">
        <v>1366.9855033932588</v>
      </c>
      <c r="M1289" s="19">
        <f t="shared" si="240"/>
        <v>0.13669855033932587</v>
      </c>
      <c r="N1289" s="19">
        <v>410.09565101797762</v>
      </c>
      <c r="O1289" s="19">
        <f t="shared" si="241"/>
        <v>4.1009565101797762E-2</v>
      </c>
      <c r="P1289" s="19">
        <f t="shared" si="242"/>
        <v>9.5688985237528112E-2</v>
      </c>
      <c r="R1289" s="24">
        <v>14.08</v>
      </c>
      <c r="S1289" s="24">
        <f t="shared" si="243"/>
        <v>0.57741467663331247</v>
      </c>
      <c r="U1289" s="24">
        <v>8.3025000000000002</v>
      </c>
      <c r="V1289" s="24">
        <f t="shared" si="244"/>
        <v>0.79445779993457721</v>
      </c>
      <c r="X1289" s="25">
        <f t="shared" si="245"/>
        <v>-0.21704312330126474</v>
      </c>
      <c r="AA1289" s="5">
        <v>39874</v>
      </c>
      <c r="AB1289" s="2">
        <v>33</v>
      </c>
      <c r="AC1289" s="2" t="s">
        <v>10</v>
      </c>
      <c r="AD1289" s="6" t="s">
        <v>36</v>
      </c>
      <c r="AE1289" s="2">
        <v>30</v>
      </c>
      <c r="AF1289" s="2">
        <v>17</v>
      </c>
      <c r="AG1289" s="2">
        <v>25</v>
      </c>
      <c r="AH1289" s="2">
        <v>14.75</v>
      </c>
      <c r="AI1289" s="2">
        <v>2</v>
      </c>
      <c r="AJ1289" s="19">
        <v>1366.9855033932588</v>
      </c>
      <c r="AK1289" s="19">
        <f t="shared" si="246"/>
        <v>0.13669855033932587</v>
      </c>
      <c r="AL1289" s="19">
        <v>410.09565101797762</v>
      </c>
      <c r="AM1289" s="19">
        <f t="shared" si="247"/>
        <v>4.1009565101797762E-2</v>
      </c>
      <c r="AN1289" s="19">
        <f t="shared" si="248"/>
        <v>9.5688985237528112E-2</v>
      </c>
      <c r="AP1289" s="24">
        <v>14.08</v>
      </c>
      <c r="AQ1289" s="24">
        <f t="shared" si="249"/>
        <v>0.57741467663331247</v>
      </c>
      <c r="AR1289" s="24"/>
      <c r="AS1289" s="24">
        <v>8.3025000000000002</v>
      </c>
      <c r="AT1289" s="24">
        <f t="shared" si="250"/>
        <v>0.79445779993457721</v>
      </c>
      <c r="AU1289" s="24"/>
      <c r="AV1289" s="25">
        <f t="shared" si="251"/>
        <v>-0.21704312330126474</v>
      </c>
    </row>
    <row r="1290" spans="1:48" x14ac:dyDescent="0.3">
      <c r="A1290" s="2" t="s">
        <v>6</v>
      </c>
      <c r="B1290" s="2">
        <v>18</v>
      </c>
      <c r="C1290" s="5">
        <v>39874</v>
      </c>
      <c r="D1290" s="2">
        <v>33</v>
      </c>
      <c r="E1290" s="2" t="s">
        <v>10</v>
      </c>
      <c r="F1290" s="6" t="s">
        <v>42</v>
      </c>
      <c r="G1290" s="2">
        <v>10</v>
      </c>
      <c r="H1290" s="2">
        <v>26</v>
      </c>
      <c r="I1290" s="2">
        <v>40</v>
      </c>
      <c r="J1290" s="2">
        <v>23</v>
      </c>
      <c r="K1290" s="2">
        <v>2</v>
      </c>
      <c r="L1290" s="19">
        <v>3323.805027498001</v>
      </c>
      <c r="M1290" s="19">
        <f t="shared" si="240"/>
        <v>0.33238050274980008</v>
      </c>
      <c r="N1290" s="19">
        <v>332.38050274980014</v>
      </c>
      <c r="O1290" s="19">
        <f t="shared" si="241"/>
        <v>3.3238050274980016E-2</v>
      </c>
      <c r="P1290" s="19">
        <f t="shared" si="242"/>
        <v>0.29914245247482008</v>
      </c>
      <c r="R1290" s="24">
        <v>14.08</v>
      </c>
      <c r="S1290" s="24">
        <f t="shared" si="243"/>
        <v>0.46799174787171866</v>
      </c>
      <c r="U1290" s="24">
        <v>8.1999999999999993</v>
      </c>
      <c r="V1290" s="24">
        <f t="shared" si="244"/>
        <v>2.4529681102935244</v>
      </c>
      <c r="X1290" s="25">
        <f t="shared" si="245"/>
        <v>-1.9849763624218058</v>
      </c>
      <c r="AA1290" s="5">
        <v>39874</v>
      </c>
      <c r="AB1290" s="2">
        <v>33</v>
      </c>
      <c r="AC1290" s="2" t="s">
        <v>10</v>
      </c>
      <c r="AD1290" s="6" t="s">
        <v>42</v>
      </c>
      <c r="AE1290" s="2">
        <v>10</v>
      </c>
      <c r="AF1290" s="2">
        <v>26</v>
      </c>
      <c r="AG1290" s="2">
        <v>40</v>
      </c>
      <c r="AH1290" s="2">
        <v>23</v>
      </c>
      <c r="AI1290" s="2">
        <v>2</v>
      </c>
      <c r="AJ1290" s="19">
        <v>3323.805027498001</v>
      </c>
      <c r="AK1290" s="19">
        <f t="shared" si="246"/>
        <v>0.33238050274980008</v>
      </c>
      <c r="AL1290" s="19">
        <v>332.38050274980014</v>
      </c>
      <c r="AM1290" s="19">
        <f t="shared" si="247"/>
        <v>3.3238050274980016E-2</v>
      </c>
      <c r="AN1290" s="19">
        <f t="shared" si="248"/>
        <v>0.29914245247482008</v>
      </c>
      <c r="AP1290" s="24">
        <v>14.08</v>
      </c>
      <c r="AQ1290" s="24">
        <f t="shared" si="249"/>
        <v>0.46799174787171866</v>
      </c>
      <c r="AR1290" s="24"/>
      <c r="AS1290" s="24">
        <v>8.1999999999999993</v>
      </c>
      <c r="AT1290" s="24">
        <f t="shared" si="250"/>
        <v>2.4529681102935244</v>
      </c>
      <c r="AU1290" s="24"/>
      <c r="AV1290" s="25">
        <f t="shared" si="251"/>
        <v>-1.9849763624218058</v>
      </c>
    </row>
    <row r="1291" spans="1:48" x14ac:dyDescent="0.3">
      <c r="A1291" s="2" t="s">
        <v>6</v>
      </c>
      <c r="B1291" s="2">
        <v>18</v>
      </c>
      <c r="C1291" s="5">
        <v>39874</v>
      </c>
      <c r="D1291" s="2">
        <v>33</v>
      </c>
      <c r="E1291" s="2" t="s">
        <v>10</v>
      </c>
      <c r="F1291" s="6" t="s">
        <v>46</v>
      </c>
      <c r="G1291" s="2">
        <v>80</v>
      </c>
      <c r="H1291" s="2">
        <v>12</v>
      </c>
      <c r="I1291" s="2">
        <v>23</v>
      </c>
      <c r="J1291" s="2">
        <v>11.75</v>
      </c>
      <c r="K1291" s="2">
        <v>3</v>
      </c>
      <c r="L1291" s="19">
        <v>1301.2084072087225</v>
      </c>
      <c r="M1291" s="19">
        <f t="shared" si="240"/>
        <v>0.13012084072087224</v>
      </c>
      <c r="N1291" s="19">
        <v>1040.966725766978</v>
      </c>
      <c r="O1291" s="19">
        <f t="shared" si="241"/>
        <v>0.1040966725766978</v>
      </c>
      <c r="P1291" s="19">
        <f t="shared" si="242"/>
        <v>2.6024168144174437E-2</v>
      </c>
      <c r="R1291" s="24">
        <v>14.08</v>
      </c>
      <c r="S1291" s="24">
        <f t="shared" si="243"/>
        <v>1.4656811498799052</v>
      </c>
      <c r="U1291" s="24">
        <v>12.651428571428571</v>
      </c>
      <c r="V1291" s="24">
        <f t="shared" si="244"/>
        <v>0.32924290440686971</v>
      </c>
      <c r="X1291" s="25">
        <f t="shared" si="245"/>
        <v>1.1364382454730355</v>
      </c>
      <c r="AA1291" s="5">
        <v>39874</v>
      </c>
      <c r="AB1291" s="2">
        <v>33</v>
      </c>
      <c r="AC1291" s="2" t="s">
        <v>10</v>
      </c>
      <c r="AD1291" s="6" t="s">
        <v>46</v>
      </c>
      <c r="AE1291" s="2">
        <v>80</v>
      </c>
      <c r="AF1291" s="2">
        <v>12</v>
      </c>
      <c r="AG1291" s="2">
        <v>23</v>
      </c>
      <c r="AH1291" s="2">
        <v>11.75</v>
      </c>
      <c r="AI1291" s="2">
        <v>3</v>
      </c>
      <c r="AJ1291" s="19">
        <v>1301.2084072087225</v>
      </c>
      <c r="AK1291" s="19">
        <f t="shared" si="246"/>
        <v>0.13012084072087224</v>
      </c>
      <c r="AL1291" s="19">
        <v>1040.966725766978</v>
      </c>
      <c r="AM1291" s="19">
        <f t="shared" si="247"/>
        <v>0.1040966725766978</v>
      </c>
      <c r="AN1291" s="19">
        <f t="shared" si="248"/>
        <v>2.6024168144174437E-2</v>
      </c>
      <c r="AP1291" s="24">
        <v>14.08</v>
      </c>
      <c r="AQ1291" s="24">
        <f t="shared" si="249"/>
        <v>1.4656811498799052</v>
      </c>
      <c r="AR1291" s="24"/>
      <c r="AS1291" s="24">
        <v>12.651428571428571</v>
      </c>
      <c r="AT1291" s="24">
        <f t="shared" si="250"/>
        <v>0.32924290440686971</v>
      </c>
      <c r="AU1291" s="24"/>
      <c r="AV1291" s="25">
        <f t="shared" si="251"/>
        <v>1.1364382454730355</v>
      </c>
    </row>
    <row r="1292" spans="1:48" x14ac:dyDescent="0.3">
      <c r="A1292" s="2" t="s">
        <v>6</v>
      </c>
      <c r="B1292" s="2">
        <v>18</v>
      </c>
      <c r="C1292" s="5">
        <v>39874</v>
      </c>
      <c r="D1292" s="2">
        <v>33</v>
      </c>
      <c r="E1292" s="2" t="s">
        <v>10</v>
      </c>
      <c r="F1292" s="6" t="s">
        <v>43</v>
      </c>
      <c r="G1292" s="2">
        <v>30</v>
      </c>
      <c r="H1292" s="2">
        <v>12</v>
      </c>
      <c r="I1292" s="2">
        <v>14</v>
      </c>
      <c r="J1292" s="2">
        <v>9.5</v>
      </c>
      <c r="K1292" s="2">
        <v>2</v>
      </c>
      <c r="L1292" s="19">
        <v>567.05747397295761</v>
      </c>
      <c r="M1292" s="19">
        <f t="shared" si="240"/>
        <v>5.670574739729576E-2</v>
      </c>
      <c r="N1292" s="19">
        <v>170.11724219188727</v>
      </c>
      <c r="O1292" s="19">
        <f t="shared" si="241"/>
        <v>1.7011724219188729E-2</v>
      </c>
      <c r="P1292" s="19">
        <f t="shared" si="242"/>
        <v>3.9694023178107031E-2</v>
      </c>
      <c r="R1292" s="24">
        <v>14.08</v>
      </c>
      <c r="S1292" s="24">
        <f t="shared" si="243"/>
        <v>0.23952507700617731</v>
      </c>
      <c r="U1292" s="24">
        <v>8.1999999999999993</v>
      </c>
      <c r="V1292" s="24">
        <f t="shared" si="244"/>
        <v>0.3254909900604776</v>
      </c>
      <c r="X1292" s="25">
        <f t="shared" si="245"/>
        <v>-8.5965913054300291E-2</v>
      </c>
      <c r="AA1292" s="5">
        <v>39874</v>
      </c>
      <c r="AB1292" s="2">
        <v>33</v>
      </c>
      <c r="AC1292" s="2" t="s">
        <v>10</v>
      </c>
      <c r="AD1292" s="6" t="s">
        <v>43</v>
      </c>
      <c r="AE1292" s="2">
        <v>30</v>
      </c>
      <c r="AF1292" s="2">
        <v>12</v>
      </c>
      <c r="AG1292" s="2">
        <v>14</v>
      </c>
      <c r="AH1292" s="2">
        <v>9.5</v>
      </c>
      <c r="AI1292" s="2">
        <v>2</v>
      </c>
      <c r="AJ1292" s="19">
        <v>567.05747397295761</v>
      </c>
      <c r="AK1292" s="19">
        <f t="shared" si="246"/>
        <v>5.670574739729576E-2</v>
      </c>
      <c r="AL1292" s="19">
        <v>170.11724219188727</v>
      </c>
      <c r="AM1292" s="19">
        <f t="shared" si="247"/>
        <v>1.7011724219188729E-2</v>
      </c>
      <c r="AN1292" s="19">
        <f t="shared" si="248"/>
        <v>3.9694023178107031E-2</v>
      </c>
      <c r="AP1292" s="24">
        <v>14.08</v>
      </c>
      <c r="AQ1292" s="24">
        <f t="shared" si="249"/>
        <v>0.23952507700617731</v>
      </c>
      <c r="AR1292" s="24"/>
      <c r="AS1292" s="24">
        <v>8.1999999999999993</v>
      </c>
      <c r="AT1292" s="24">
        <f t="shared" si="250"/>
        <v>0.3254909900604776</v>
      </c>
      <c r="AU1292" s="24"/>
      <c r="AV1292" s="25">
        <f t="shared" si="251"/>
        <v>-8.5965913054300291E-2</v>
      </c>
    </row>
    <row r="1293" spans="1:48" x14ac:dyDescent="0.3">
      <c r="A1293" s="2" t="s">
        <v>6</v>
      </c>
      <c r="B1293" s="2">
        <v>18</v>
      </c>
      <c r="C1293" s="5">
        <v>39874</v>
      </c>
      <c r="D1293" s="2">
        <v>33</v>
      </c>
      <c r="E1293" s="2" t="s">
        <v>10</v>
      </c>
      <c r="F1293" s="6" t="s">
        <v>53</v>
      </c>
      <c r="G1293" s="2">
        <v>100</v>
      </c>
      <c r="H1293" s="2">
        <v>8</v>
      </c>
      <c r="I1293" s="2">
        <v>12</v>
      </c>
      <c r="J1293" s="2">
        <v>7</v>
      </c>
      <c r="K1293" s="2">
        <v>2</v>
      </c>
      <c r="L1293" s="19">
        <v>307.8760800517997</v>
      </c>
      <c r="M1293" s="19">
        <f t="shared" si="240"/>
        <v>3.0787608005179972E-2</v>
      </c>
      <c r="N1293" s="19">
        <v>307.8760800517997</v>
      </c>
      <c r="O1293" s="19">
        <f t="shared" si="241"/>
        <v>3.0787608005179972E-2</v>
      </c>
      <c r="P1293" s="19">
        <f t="shared" si="242"/>
        <v>0</v>
      </c>
      <c r="R1293" s="24">
        <v>6.51</v>
      </c>
      <c r="S1293" s="24">
        <f t="shared" si="243"/>
        <v>0.2004273281137216</v>
      </c>
      <c r="U1293" s="24">
        <v>8.2509316770186327</v>
      </c>
      <c r="V1293" s="24">
        <f t="shared" si="244"/>
        <v>0</v>
      </c>
      <c r="X1293" s="25">
        <f t="shared" si="245"/>
        <v>0.2004273281137216</v>
      </c>
      <c r="AA1293" s="5">
        <v>39874</v>
      </c>
      <c r="AB1293" s="2">
        <v>33</v>
      </c>
      <c r="AC1293" s="2" t="s">
        <v>10</v>
      </c>
      <c r="AD1293" s="6" t="s">
        <v>53</v>
      </c>
      <c r="AE1293" s="2">
        <v>100</v>
      </c>
      <c r="AF1293" s="2">
        <v>8</v>
      </c>
      <c r="AG1293" s="2">
        <v>12</v>
      </c>
      <c r="AH1293" s="2">
        <v>7</v>
      </c>
      <c r="AI1293" s="2">
        <v>2</v>
      </c>
      <c r="AJ1293" s="19">
        <v>307.8760800517997</v>
      </c>
      <c r="AK1293" s="19">
        <f t="shared" si="246"/>
        <v>3.0787608005179972E-2</v>
      </c>
      <c r="AL1293" s="19">
        <v>307.8760800517997</v>
      </c>
      <c r="AM1293" s="19">
        <f t="shared" si="247"/>
        <v>3.0787608005179972E-2</v>
      </c>
      <c r="AN1293" s="19">
        <f t="shared" si="248"/>
        <v>0</v>
      </c>
      <c r="AP1293" s="24">
        <v>6.51</v>
      </c>
      <c r="AQ1293" s="24">
        <f t="shared" si="249"/>
        <v>0.2004273281137216</v>
      </c>
      <c r="AR1293" s="24"/>
      <c r="AS1293" s="24">
        <v>8.2509316770186327</v>
      </c>
      <c r="AT1293" s="24">
        <f t="shared" si="250"/>
        <v>0</v>
      </c>
      <c r="AU1293" s="24"/>
      <c r="AV1293" s="25">
        <f t="shared" si="251"/>
        <v>0.2004273281137216</v>
      </c>
    </row>
    <row r="1294" spans="1:48" x14ac:dyDescent="0.3">
      <c r="A1294" s="2" t="s">
        <v>6</v>
      </c>
      <c r="B1294" s="2">
        <v>18</v>
      </c>
      <c r="C1294" s="5">
        <v>39874</v>
      </c>
      <c r="D1294" s="2">
        <v>33</v>
      </c>
      <c r="E1294" s="2" t="s">
        <v>10</v>
      </c>
      <c r="F1294" s="6" t="s">
        <v>53</v>
      </c>
      <c r="G1294" s="2">
        <v>100</v>
      </c>
      <c r="H1294" s="2">
        <v>3</v>
      </c>
      <c r="I1294" s="2">
        <v>10</v>
      </c>
      <c r="J1294" s="2">
        <v>4</v>
      </c>
      <c r="K1294" s="2">
        <v>2</v>
      </c>
      <c r="L1294" s="19">
        <v>100.53096491487338</v>
      </c>
      <c r="M1294" s="19">
        <f t="shared" si="240"/>
        <v>1.0053096491487338E-2</v>
      </c>
      <c r="N1294" s="19">
        <v>100.53096491487338</v>
      </c>
      <c r="O1294" s="19">
        <f t="shared" si="241"/>
        <v>1.0053096491487338E-2</v>
      </c>
      <c r="P1294" s="19">
        <f t="shared" si="242"/>
        <v>0</v>
      </c>
      <c r="R1294" s="24">
        <v>6.51</v>
      </c>
      <c r="S1294" s="24">
        <f t="shared" si="243"/>
        <v>6.5445658159582573E-2</v>
      </c>
      <c r="U1294" s="24">
        <v>8.2509316770186327</v>
      </c>
      <c r="V1294" s="24">
        <f t="shared" si="244"/>
        <v>0</v>
      </c>
      <c r="X1294" s="25">
        <f t="shared" si="245"/>
        <v>6.5445658159582573E-2</v>
      </c>
      <c r="AA1294" s="5">
        <v>39874</v>
      </c>
      <c r="AB1294" s="2">
        <v>33</v>
      </c>
      <c r="AC1294" s="2" t="s">
        <v>10</v>
      </c>
      <c r="AD1294" s="6" t="s">
        <v>53</v>
      </c>
      <c r="AE1294" s="2">
        <v>100</v>
      </c>
      <c r="AF1294" s="2">
        <v>3</v>
      </c>
      <c r="AG1294" s="2">
        <v>10</v>
      </c>
      <c r="AH1294" s="2">
        <v>4</v>
      </c>
      <c r="AI1294" s="2">
        <v>2</v>
      </c>
      <c r="AJ1294" s="19">
        <v>100.53096491487338</v>
      </c>
      <c r="AK1294" s="19">
        <f t="shared" si="246"/>
        <v>1.0053096491487338E-2</v>
      </c>
      <c r="AL1294" s="19">
        <v>100.53096491487338</v>
      </c>
      <c r="AM1294" s="19">
        <f t="shared" si="247"/>
        <v>1.0053096491487338E-2</v>
      </c>
      <c r="AN1294" s="19">
        <f t="shared" si="248"/>
        <v>0</v>
      </c>
      <c r="AP1294" s="24">
        <v>6.51</v>
      </c>
      <c r="AQ1294" s="24">
        <f t="shared" si="249"/>
        <v>6.5445658159582573E-2</v>
      </c>
      <c r="AR1294" s="24"/>
      <c r="AS1294" s="24">
        <v>8.2509316770186327</v>
      </c>
      <c r="AT1294" s="24">
        <f t="shared" si="250"/>
        <v>0</v>
      </c>
      <c r="AU1294" s="24"/>
      <c r="AV1294" s="25">
        <f t="shared" si="251"/>
        <v>6.5445658159582573E-2</v>
      </c>
    </row>
    <row r="1295" spans="1:48" x14ac:dyDescent="0.3">
      <c r="A1295" s="2" t="s">
        <v>6</v>
      </c>
      <c r="B1295" s="2">
        <v>18</v>
      </c>
      <c r="C1295" s="5">
        <v>39874</v>
      </c>
      <c r="D1295" s="2">
        <v>33</v>
      </c>
      <c r="E1295" s="2" t="s">
        <v>10</v>
      </c>
      <c r="F1295" s="6" t="s">
        <v>36</v>
      </c>
      <c r="G1295" s="2">
        <v>30</v>
      </c>
      <c r="H1295" s="2">
        <v>23</v>
      </c>
      <c r="I1295" s="2">
        <v>35</v>
      </c>
      <c r="J1295" s="2">
        <v>20.25</v>
      </c>
      <c r="K1295" s="2">
        <v>2</v>
      </c>
      <c r="L1295" s="19">
        <v>2576.4986750253292</v>
      </c>
      <c r="M1295" s="19">
        <f t="shared" si="240"/>
        <v>0.25764986750253294</v>
      </c>
      <c r="N1295" s="19">
        <v>772.9496025075988</v>
      </c>
      <c r="O1295" s="19">
        <f t="shared" si="241"/>
        <v>7.7294960250759881E-2</v>
      </c>
      <c r="P1295" s="19">
        <f t="shared" si="242"/>
        <v>0.18035490725177306</v>
      </c>
      <c r="R1295" s="24">
        <v>14.08</v>
      </c>
      <c r="S1295" s="24">
        <f t="shared" si="243"/>
        <v>1.0883130403306991</v>
      </c>
      <c r="U1295" s="24">
        <v>8.3025000000000002</v>
      </c>
      <c r="V1295" s="24">
        <f t="shared" si="244"/>
        <v>1.4973966174578459</v>
      </c>
      <c r="X1295" s="25">
        <f t="shared" si="245"/>
        <v>-0.40908357712714682</v>
      </c>
      <c r="AA1295" s="5">
        <v>39874</v>
      </c>
      <c r="AB1295" s="2">
        <v>33</v>
      </c>
      <c r="AC1295" s="2" t="s">
        <v>10</v>
      </c>
      <c r="AD1295" s="6" t="s">
        <v>36</v>
      </c>
      <c r="AE1295" s="2">
        <v>30</v>
      </c>
      <c r="AF1295" s="2">
        <v>23</v>
      </c>
      <c r="AG1295" s="2">
        <v>35</v>
      </c>
      <c r="AH1295" s="2">
        <v>20.25</v>
      </c>
      <c r="AI1295" s="2">
        <v>2</v>
      </c>
      <c r="AJ1295" s="19">
        <v>2576.4986750253292</v>
      </c>
      <c r="AK1295" s="19">
        <f t="shared" si="246"/>
        <v>0.25764986750253294</v>
      </c>
      <c r="AL1295" s="19">
        <v>772.9496025075988</v>
      </c>
      <c r="AM1295" s="19">
        <f t="shared" si="247"/>
        <v>7.7294960250759881E-2</v>
      </c>
      <c r="AN1295" s="19">
        <f t="shared" si="248"/>
        <v>0.18035490725177306</v>
      </c>
      <c r="AP1295" s="24">
        <v>14.08</v>
      </c>
      <c r="AQ1295" s="24">
        <f t="shared" si="249"/>
        <v>1.0883130403306991</v>
      </c>
      <c r="AR1295" s="24"/>
      <c r="AS1295" s="24">
        <v>8.3025000000000002</v>
      </c>
      <c r="AT1295" s="24">
        <f t="shared" si="250"/>
        <v>1.4973966174578459</v>
      </c>
      <c r="AU1295" s="24"/>
      <c r="AV1295" s="25">
        <f t="shared" si="251"/>
        <v>-0.40908357712714682</v>
      </c>
    </row>
    <row r="1296" spans="1:48" x14ac:dyDescent="0.3">
      <c r="A1296" s="2" t="s">
        <v>6</v>
      </c>
      <c r="B1296" s="2">
        <v>18</v>
      </c>
      <c r="C1296" s="5">
        <v>39874</v>
      </c>
      <c r="D1296" s="2">
        <v>33</v>
      </c>
      <c r="E1296" s="2" t="s">
        <v>10</v>
      </c>
      <c r="F1296" s="6" t="s">
        <v>53</v>
      </c>
      <c r="G1296" s="2">
        <v>100</v>
      </c>
      <c r="H1296" s="2">
        <v>3</v>
      </c>
      <c r="I1296" s="2">
        <v>14</v>
      </c>
      <c r="J1296" s="2">
        <v>5</v>
      </c>
      <c r="K1296" s="2">
        <v>2</v>
      </c>
      <c r="L1296" s="19">
        <v>157.07963267948966</v>
      </c>
      <c r="M1296" s="19">
        <f t="shared" si="240"/>
        <v>1.5707963267948967E-2</v>
      </c>
      <c r="N1296" s="19">
        <v>157.07963267948966</v>
      </c>
      <c r="O1296" s="19">
        <f t="shared" si="241"/>
        <v>1.5707963267948967E-2</v>
      </c>
      <c r="P1296" s="19">
        <f t="shared" si="242"/>
        <v>0</v>
      </c>
      <c r="R1296" s="24">
        <v>6.51</v>
      </c>
      <c r="S1296" s="24">
        <f t="shared" si="243"/>
        <v>0.10225884087434778</v>
      </c>
      <c r="U1296" s="24">
        <v>8.2509316770186327</v>
      </c>
      <c r="V1296" s="24">
        <f t="shared" si="244"/>
        <v>0</v>
      </c>
      <c r="X1296" s="25">
        <f t="shared" si="245"/>
        <v>0.10225884087434778</v>
      </c>
      <c r="AA1296" s="5">
        <v>39874</v>
      </c>
      <c r="AB1296" s="2">
        <v>33</v>
      </c>
      <c r="AC1296" s="2" t="s">
        <v>10</v>
      </c>
      <c r="AD1296" s="6" t="s">
        <v>53</v>
      </c>
      <c r="AE1296" s="2">
        <v>100</v>
      </c>
      <c r="AF1296" s="2">
        <v>3</v>
      </c>
      <c r="AG1296" s="2">
        <v>14</v>
      </c>
      <c r="AH1296" s="2">
        <v>5</v>
      </c>
      <c r="AI1296" s="2">
        <v>2</v>
      </c>
      <c r="AJ1296" s="19">
        <v>157.07963267948966</v>
      </c>
      <c r="AK1296" s="19">
        <f t="shared" si="246"/>
        <v>1.5707963267948967E-2</v>
      </c>
      <c r="AL1296" s="19">
        <v>157.07963267948966</v>
      </c>
      <c r="AM1296" s="19">
        <f t="shared" si="247"/>
        <v>1.5707963267948967E-2</v>
      </c>
      <c r="AN1296" s="19">
        <f t="shared" si="248"/>
        <v>0</v>
      </c>
      <c r="AP1296" s="24">
        <v>6.51</v>
      </c>
      <c r="AQ1296" s="24">
        <f t="shared" si="249"/>
        <v>0.10225884087434778</v>
      </c>
      <c r="AR1296" s="24"/>
      <c r="AS1296" s="24">
        <v>8.2509316770186327</v>
      </c>
      <c r="AT1296" s="24">
        <f t="shared" si="250"/>
        <v>0</v>
      </c>
      <c r="AU1296" s="24"/>
      <c r="AV1296" s="25">
        <f t="shared" si="251"/>
        <v>0.10225884087434778</v>
      </c>
    </row>
    <row r="1297" spans="1:48" x14ac:dyDescent="0.3">
      <c r="A1297" s="2" t="s">
        <v>6</v>
      </c>
      <c r="B1297" s="2">
        <v>18</v>
      </c>
      <c r="C1297" s="5">
        <v>39874</v>
      </c>
      <c r="D1297" s="2">
        <v>33</v>
      </c>
      <c r="E1297" s="2" t="s">
        <v>10</v>
      </c>
      <c r="F1297" s="6" t="s">
        <v>53</v>
      </c>
      <c r="G1297" s="2">
        <v>100</v>
      </c>
      <c r="H1297" s="2">
        <v>6</v>
      </c>
      <c r="I1297" s="2">
        <v>12</v>
      </c>
      <c r="J1297" s="2">
        <v>6</v>
      </c>
      <c r="K1297" s="2">
        <v>2</v>
      </c>
      <c r="L1297" s="19">
        <v>226.1946710584651</v>
      </c>
      <c r="M1297" s="19">
        <f t="shared" si="240"/>
        <v>2.2619467105846509E-2</v>
      </c>
      <c r="N1297" s="19">
        <v>226.1946710584651</v>
      </c>
      <c r="O1297" s="19">
        <f t="shared" si="241"/>
        <v>2.2619467105846509E-2</v>
      </c>
      <c r="P1297" s="19">
        <f t="shared" si="242"/>
        <v>0</v>
      </c>
      <c r="R1297" s="24">
        <v>6.51</v>
      </c>
      <c r="S1297" s="24">
        <f t="shared" si="243"/>
        <v>0.14725273085906077</v>
      </c>
      <c r="U1297" s="24">
        <v>8.2509316770186327</v>
      </c>
      <c r="V1297" s="24">
        <f t="shared" si="244"/>
        <v>0</v>
      </c>
      <c r="X1297" s="25">
        <f t="shared" si="245"/>
        <v>0.14725273085906077</v>
      </c>
      <c r="AA1297" s="5">
        <v>39874</v>
      </c>
      <c r="AB1297" s="2">
        <v>33</v>
      </c>
      <c r="AC1297" s="2" t="s">
        <v>10</v>
      </c>
      <c r="AD1297" s="6" t="s">
        <v>53</v>
      </c>
      <c r="AE1297" s="2">
        <v>100</v>
      </c>
      <c r="AF1297" s="2">
        <v>6</v>
      </c>
      <c r="AG1297" s="2">
        <v>12</v>
      </c>
      <c r="AH1297" s="2">
        <v>6</v>
      </c>
      <c r="AI1297" s="2">
        <v>2</v>
      </c>
      <c r="AJ1297" s="19">
        <v>226.1946710584651</v>
      </c>
      <c r="AK1297" s="19">
        <f t="shared" si="246"/>
        <v>2.2619467105846509E-2</v>
      </c>
      <c r="AL1297" s="19">
        <v>226.1946710584651</v>
      </c>
      <c r="AM1297" s="19">
        <f t="shared" si="247"/>
        <v>2.2619467105846509E-2</v>
      </c>
      <c r="AN1297" s="19">
        <f t="shared" si="248"/>
        <v>0</v>
      </c>
      <c r="AP1297" s="24">
        <v>6.51</v>
      </c>
      <c r="AQ1297" s="24">
        <f t="shared" si="249"/>
        <v>0.14725273085906077</v>
      </c>
      <c r="AR1297" s="24"/>
      <c r="AS1297" s="24">
        <v>8.2509316770186327</v>
      </c>
      <c r="AT1297" s="24">
        <f t="shared" si="250"/>
        <v>0</v>
      </c>
      <c r="AU1297" s="24"/>
      <c r="AV1297" s="25">
        <f t="shared" si="251"/>
        <v>0.14725273085906077</v>
      </c>
    </row>
    <row r="1298" spans="1:48" x14ac:dyDescent="0.3">
      <c r="A1298" s="2" t="s">
        <v>6</v>
      </c>
      <c r="B1298" s="2">
        <v>366</v>
      </c>
      <c r="C1298" s="5">
        <v>39874</v>
      </c>
      <c r="D1298" s="2">
        <v>32</v>
      </c>
      <c r="E1298" s="2" t="s">
        <v>8</v>
      </c>
      <c r="F1298" s="6" t="s">
        <v>36</v>
      </c>
      <c r="G1298" s="2">
        <v>40</v>
      </c>
      <c r="H1298" s="2">
        <v>45</v>
      </c>
      <c r="I1298" s="2">
        <v>50</v>
      </c>
      <c r="J1298" s="2">
        <v>35</v>
      </c>
      <c r="K1298" s="2">
        <v>2</v>
      </c>
      <c r="L1298" s="19">
        <v>7696.9020012949932</v>
      </c>
      <c r="M1298" s="19">
        <f t="shared" si="240"/>
        <v>0.76969020012949929</v>
      </c>
      <c r="N1298" s="19">
        <v>3078.7608005179973</v>
      </c>
      <c r="O1298" s="19">
        <f t="shared" si="241"/>
        <v>0.30787608005179973</v>
      </c>
      <c r="P1298" s="19">
        <f t="shared" si="242"/>
        <v>0.46181412007769956</v>
      </c>
      <c r="R1298" s="24">
        <v>14.08</v>
      </c>
      <c r="S1298" s="24">
        <f t="shared" si="243"/>
        <v>4.3348952071293398</v>
      </c>
      <c r="U1298" s="24">
        <v>8.3025000000000002</v>
      </c>
      <c r="V1298" s="24">
        <f t="shared" si="244"/>
        <v>3.8342117319451008</v>
      </c>
      <c r="X1298" s="25">
        <f t="shared" si="245"/>
        <v>0.50068347518423906</v>
      </c>
      <c r="AA1298" s="5">
        <v>39874</v>
      </c>
      <c r="AB1298" s="2">
        <v>32</v>
      </c>
      <c r="AC1298" s="2" t="s">
        <v>8</v>
      </c>
      <c r="AD1298" s="6" t="s">
        <v>36</v>
      </c>
      <c r="AE1298" s="2">
        <v>40</v>
      </c>
      <c r="AF1298" s="2">
        <v>45</v>
      </c>
      <c r="AG1298" s="2">
        <v>50</v>
      </c>
      <c r="AH1298" s="2">
        <v>35</v>
      </c>
      <c r="AI1298" s="2">
        <v>2</v>
      </c>
      <c r="AJ1298" s="19">
        <v>7696.9020012949932</v>
      </c>
      <c r="AK1298" s="19">
        <f t="shared" si="246"/>
        <v>0.76969020012949929</v>
      </c>
      <c r="AL1298" s="19">
        <v>3078.7608005179973</v>
      </c>
      <c r="AM1298" s="19">
        <f t="shared" si="247"/>
        <v>0.30787608005179973</v>
      </c>
      <c r="AN1298" s="19">
        <f t="shared" si="248"/>
        <v>0.46181412007769956</v>
      </c>
      <c r="AP1298" s="24">
        <v>14.08</v>
      </c>
      <c r="AQ1298" s="24">
        <f t="shared" si="249"/>
        <v>4.3348952071293398</v>
      </c>
      <c r="AR1298" s="24"/>
      <c r="AS1298" s="24">
        <v>8.3025000000000002</v>
      </c>
      <c r="AT1298" s="24">
        <f t="shared" si="250"/>
        <v>3.8342117319451008</v>
      </c>
      <c r="AU1298" s="24"/>
      <c r="AV1298" s="25">
        <f t="shared" si="251"/>
        <v>0.50068347518423906</v>
      </c>
    </row>
    <row r="1299" spans="1:48" x14ac:dyDescent="0.3">
      <c r="A1299" s="2" t="s">
        <v>6</v>
      </c>
      <c r="B1299" s="2">
        <v>366</v>
      </c>
      <c r="C1299" s="5">
        <v>39874</v>
      </c>
      <c r="D1299" s="2">
        <v>32</v>
      </c>
      <c r="E1299" s="2" t="s">
        <v>8</v>
      </c>
      <c r="F1299" s="6" t="s">
        <v>53</v>
      </c>
      <c r="G1299" s="2">
        <v>100</v>
      </c>
      <c r="H1299" s="2">
        <v>5</v>
      </c>
      <c r="I1299" s="2">
        <v>12</v>
      </c>
      <c r="J1299" s="2">
        <v>5.5</v>
      </c>
      <c r="K1299" s="2">
        <v>2</v>
      </c>
      <c r="L1299" s="19">
        <v>190.06635554218249</v>
      </c>
      <c r="M1299" s="19">
        <f t="shared" si="240"/>
        <v>1.9006635554218249E-2</v>
      </c>
      <c r="N1299" s="19">
        <v>190.06635554218249</v>
      </c>
      <c r="O1299" s="19">
        <f t="shared" si="241"/>
        <v>1.9006635554218249E-2</v>
      </c>
      <c r="P1299" s="19">
        <f t="shared" si="242"/>
        <v>0</v>
      </c>
      <c r="R1299" s="24">
        <v>6.51</v>
      </c>
      <c r="S1299" s="24">
        <f t="shared" si="243"/>
        <v>0.1237331974579608</v>
      </c>
      <c r="U1299" s="24">
        <v>8.2509316770186327</v>
      </c>
      <c r="V1299" s="24">
        <f t="shared" si="244"/>
        <v>0</v>
      </c>
      <c r="X1299" s="25">
        <f t="shared" si="245"/>
        <v>0.1237331974579608</v>
      </c>
      <c r="AA1299" s="5">
        <v>39874</v>
      </c>
      <c r="AB1299" s="2">
        <v>32</v>
      </c>
      <c r="AC1299" s="2" t="s">
        <v>8</v>
      </c>
      <c r="AD1299" s="6" t="s">
        <v>53</v>
      </c>
      <c r="AE1299" s="2">
        <v>100</v>
      </c>
      <c r="AF1299" s="2">
        <v>5</v>
      </c>
      <c r="AG1299" s="2">
        <v>12</v>
      </c>
      <c r="AH1299" s="2">
        <v>5.5</v>
      </c>
      <c r="AI1299" s="2">
        <v>2</v>
      </c>
      <c r="AJ1299" s="19">
        <v>190.06635554218249</v>
      </c>
      <c r="AK1299" s="19">
        <f t="shared" si="246"/>
        <v>1.9006635554218249E-2</v>
      </c>
      <c r="AL1299" s="19">
        <v>190.06635554218249</v>
      </c>
      <c r="AM1299" s="19">
        <f t="shared" si="247"/>
        <v>1.9006635554218249E-2</v>
      </c>
      <c r="AN1299" s="19">
        <f t="shared" si="248"/>
        <v>0</v>
      </c>
      <c r="AP1299" s="24">
        <v>6.51</v>
      </c>
      <c r="AQ1299" s="24">
        <f t="shared" si="249"/>
        <v>0.1237331974579608</v>
      </c>
      <c r="AR1299" s="24"/>
      <c r="AS1299" s="24">
        <v>8.2509316770186327</v>
      </c>
      <c r="AT1299" s="24">
        <f t="shared" si="250"/>
        <v>0</v>
      </c>
      <c r="AU1299" s="24"/>
      <c r="AV1299" s="25">
        <f t="shared" si="251"/>
        <v>0.1237331974579608</v>
      </c>
    </row>
    <row r="1300" spans="1:48" x14ac:dyDescent="0.3">
      <c r="A1300" s="2" t="s">
        <v>6</v>
      </c>
      <c r="B1300" s="2">
        <v>366</v>
      </c>
      <c r="C1300" s="5">
        <v>39874</v>
      </c>
      <c r="D1300" s="2">
        <v>32</v>
      </c>
      <c r="E1300" s="2" t="s">
        <v>8</v>
      </c>
      <c r="F1300" s="6" t="s">
        <v>36</v>
      </c>
      <c r="G1300" s="2">
        <v>100</v>
      </c>
      <c r="H1300" s="2">
        <v>5</v>
      </c>
      <c r="I1300" s="2">
        <v>10</v>
      </c>
      <c r="J1300" s="2">
        <v>5</v>
      </c>
      <c r="K1300" s="2">
        <v>2</v>
      </c>
      <c r="L1300" s="19">
        <v>157.07963267948966</v>
      </c>
      <c r="M1300" s="19">
        <f t="shared" si="240"/>
        <v>1.5707963267948967E-2</v>
      </c>
      <c r="N1300" s="19">
        <v>157.07963267948966</v>
      </c>
      <c r="O1300" s="19">
        <f t="shared" si="241"/>
        <v>1.5707963267948967E-2</v>
      </c>
      <c r="P1300" s="19">
        <f t="shared" si="242"/>
        <v>0</v>
      </c>
      <c r="R1300" s="24">
        <v>14.08</v>
      </c>
      <c r="S1300" s="24">
        <f t="shared" si="243"/>
        <v>0.22116812281272147</v>
      </c>
      <c r="U1300" s="24">
        <v>8.3025000000000002</v>
      </c>
      <c r="V1300" s="24">
        <f t="shared" si="244"/>
        <v>0</v>
      </c>
      <c r="X1300" s="25">
        <f t="shared" si="245"/>
        <v>0.22116812281272147</v>
      </c>
      <c r="AA1300" s="5">
        <v>39874</v>
      </c>
      <c r="AB1300" s="2">
        <v>32</v>
      </c>
      <c r="AC1300" s="2" t="s">
        <v>8</v>
      </c>
      <c r="AD1300" s="6" t="s">
        <v>36</v>
      </c>
      <c r="AE1300" s="2">
        <v>100</v>
      </c>
      <c r="AF1300" s="2">
        <v>5</v>
      </c>
      <c r="AG1300" s="2">
        <v>10</v>
      </c>
      <c r="AH1300" s="2">
        <v>5</v>
      </c>
      <c r="AI1300" s="2">
        <v>2</v>
      </c>
      <c r="AJ1300" s="19">
        <v>157.07963267948966</v>
      </c>
      <c r="AK1300" s="19">
        <f t="shared" si="246"/>
        <v>1.5707963267948967E-2</v>
      </c>
      <c r="AL1300" s="19">
        <v>157.07963267948966</v>
      </c>
      <c r="AM1300" s="19">
        <f t="shared" si="247"/>
        <v>1.5707963267948967E-2</v>
      </c>
      <c r="AN1300" s="19">
        <f t="shared" si="248"/>
        <v>0</v>
      </c>
      <c r="AP1300" s="24">
        <v>14.08</v>
      </c>
      <c r="AQ1300" s="24">
        <f t="shared" si="249"/>
        <v>0.22116812281272147</v>
      </c>
      <c r="AR1300" s="24"/>
      <c r="AS1300" s="24">
        <v>8.3025000000000002</v>
      </c>
      <c r="AT1300" s="24">
        <f t="shared" si="250"/>
        <v>0</v>
      </c>
      <c r="AU1300" s="24"/>
      <c r="AV1300" s="25">
        <f t="shared" si="251"/>
        <v>0.22116812281272147</v>
      </c>
    </row>
    <row r="1301" spans="1:48" x14ac:dyDescent="0.3">
      <c r="A1301" s="2" t="s">
        <v>6</v>
      </c>
      <c r="B1301" s="2">
        <v>366</v>
      </c>
      <c r="C1301" s="5">
        <v>39874</v>
      </c>
      <c r="D1301" s="2">
        <v>32</v>
      </c>
      <c r="E1301" s="2" t="s">
        <v>8</v>
      </c>
      <c r="F1301" s="6" t="s">
        <v>53</v>
      </c>
      <c r="G1301" s="2">
        <v>60</v>
      </c>
      <c r="H1301" s="2">
        <v>20</v>
      </c>
      <c r="I1301" s="2">
        <v>45</v>
      </c>
      <c r="J1301" s="2">
        <v>21.25</v>
      </c>
      <c r="K1301" s="2">
        <v>2</v>
      </c>
      <c r="L1301" s="19">
        <v>2837.2508652732818</v>
      </c>
      <c r="M1301" s="19">
        <f t="shared" si="240"/>
        <v>0.2837250865273282</v>
      </c>
      <c r="N1301" s="19">
        <v>1702.350519163969</v>
      </c>
      <c r="O1301" s="19">
        <f t="shared" si="241"/>
        <v>0.1702350519163969</v>
      </c>
      <c r="P1301" s="19">
        <f t="shared" si="242"/>
        <v>0.1134900346109313</v>
      </c>
      <c r="R1301" s="24">
        <v>6.51</v>
      </c>
      <c r="S1301" s="24">
        <f t="shared" si="243"/>
        <v>1.1082301879757437</v>
      </c>
      <c r="U1301" s="24">
        <v>8.2509316770186327</v>
      </c>
      <c r="V1301" s="24">
        <f t="shared" si="244"/>
        <v>0.93639852159727399</v>
      </c>
      <c r="X1301" s="25">
        <f t="shared" si="245"/>
        <v>0.17183166637846969</v>
      </c>
      <c r="AA1301" s="5">
        <v>39874</v>
      </c>
      <c r="AB1301" s="2">
        <v>32</v>
      </c>
      <c r="AC1301" s="2" t="s">
        <v>8</v>
      </c>
      <c r="AD1301" s="6" t="s">
        <v>53</v>
      </c>
      <c r="AE1301" s="2">
        <v>60</v>
      </c>
      <c r="AF1301" s="2">
        <v>20</v>
      </c>
      <c r="AG1301" s="2">
        <v>45</v>
      </c>
      <c r="AH1301" s="2">
        <v>21.25</v>
      </c>
      <c r="AI1301" s="2">
        <v>2</v>
      </c>
      <c r="AJ1301" s="19">
        <v>2837.2508652732818</v>
      </c>
      <c r="AK1301" s="19">
        <f t="shared" si="246"/>
        <v>0.2837250865273282</v>
      </c>
      <c r="AL1301" s="19">
        <v>1702.350519163969</v>
      </c>
      <c r="AM1301" s="19">
        <f t="shared" si="247"/>
        <v>0.1702350519163969</v>
      </c>
      <c r="AN1301" s="19">
        <f t="shared" si="248"/>
        <v>0.1134900346109313</v>
      </c>
      <c r="AP1301" s="24">
        <v>6.51</v>
      </c>
      <c r="AQ1301" s="24">
        <f t="shared" si="249"/>
        <v>1.1082301879757437</v>
      </c>
      <c r="AR1301" s="24"/>
      <c r="AS1301" s="24">
        <v>8.2509316770186327</v>
      </c>
      <c r="AT1301" s="24">
        <f t="shared" si="250"/>
        <v>0.93639852159727399</v>
      </c>
      <c r="AU1301" s="24"/>
      <c r="AV1301" s="25">
        <f t="shared" si="251"/>
        <v>0.17183166637846969</v>
      </c>
    </row>
    <row r="1302" spans="1:48" x14ac:dyDescent="0.3">
      <c r="A1302" s="2" t="s">
        <v>6</v>
      </c>
      <c r="B1302" s="2">
        <v>366</v>
      </c>
      <c r="C1302" s="5">
        <v>39874</v>
      </c>
      <c r="D1302" s="2">
        <v>32</v>
      </c>
      <c r="E1302" s="2" t="s">
        <v>8</v>
      </c>
      <c r="F1302" s="6" t="s">
        <v>53</v>
      </c>
      <c r="G1302" s="2">
        <v>100</v>
      </c>
      <c r="H1302" s="2">
        <v>5</v>
      </c>
      <c r="I1302" s="2">
        <v>15</v>
      </c>
      <c r="J1302" s="2">
        <v>6.25</v>
      </c>
      <c r="K1302" s="2">
        <v>2</v>
      </c>
      <c r="L1302" s="19">
        <v>245.43692606170259</v>
      </c>
      <c r="M1302" s="19">
        <f t="shared" si="240"/>
        <v>2.4543692606170259E-2</v>
      </c>
      <c r="N1302" s="19">
        <v>245.43692606170259</v>
      </c>
      <c r="O1302" s="19">
        <f t="shared" si="241"/>
        <v>2.4543692606170259E-2</v>
      </c>
      <c r="P1302" s="19">
        <f t="shared" si="242"/>
        <v>0</v>
      </c>
      <c r="R1302" s="24">
        <v>6.51</v>
      </c>
      <c r="S1302" s="24">
        <f t="shared" si="243"/>
        <v>0.15977943886616838</v>
      </c>
      <c r="U1302" s="24">
        <v>8.2509316770186327</v>
      </c>
      <c r="V1302" s="24">
        <f t="shared" si="244"/>
        <v>0</v>
      </c>
      <c r="X1302" s="25">
        <f t="shared" si="245"/>
        <v>0.15977943886616838</v>
      </c>
      <c r="AA1302" s="5">
        <v>39874</v>
      </c>
      <c r="AB1302" s="2">
        <v>32</v>
      </c>
      <c r="AC1302" s="2" t="s">
        <v>8</v>
      </c>
      <c r="AD1302" s="6" t="s">
        <v>53</v>
      </c>
      <c r="AE1302" s="2">
        <v>100</v>
      </c>
      <c r="AF1302" s="2">
        <v>5</v>
      </c>
      <c r="AG1302" s="2">
        <v>15</v>
      </c>
      <c r="AH1302" s="2">
        <v>6.25</v>
      </c>
      <c r="AI1302" s="2">
        <v>2</v>
      </c>
      <c r="AJ1302" s="19">
        <v>245.43692606170259</v>
      </c>
      <c r="AK1302" s="19">
        <f t="shared" si="246"/>
        <v>2.4543692606170259E-2</v>
      </c>
      <c r="AL1302" s="19">
        <v>245.43692606170259</v>
      </c>
      <c r="AM1302" s="19">
        <f t="shared" si="247"/>
        <v>2.4543692606170259E-2</v>
      </c>
      <c r="AN1302" s="19">
        <f t="shared" si="248"/>
        <v>0</v>
      </c>
      <c r="AP1302" s="24">
        <v>6.51</v>
      </c>
      <c r="AQ1302" s="24">
        <f t="shared" si="249"/>
        <v>0.15977943886616838</v>
      </c>
      <c r="AR1302" s="24"/>
      <c r="AS1302" s="24">
        <v>8.2509316770186327</v>
      </c>
      <c r="AT1302" s="24">
        <f t="shared" si="250"/>
        <v>0</v>
      </c>
      <c r="AU1302" s="24"/>
      <c r="AV1302" s="25">
        <f t="shared" si="251"/>
        <v>0.15977943886616838</v>
      </c>
    </row>
    <row r="1303" spans="1:48" x14ac:dyDescent="0.3">
      <c r="A1303" s="2" t="s">
        <v>6</v>
      </c>
      <c r="B1303" s="2">
        <v>366</v>
      </c>
      <c r="C1303" s="5">
        <v>39874</v>
      </c>
      <c r="D1303" s="2">
        <v>32</v>
      </c>
      <c r="E1303" s="2" t="s">
        <v>8</v>
      </c>
      <c r="F1303" s="6" t="s">
        <v>23</v>
      </c>
      <c r="G1303" s="2">
        <v>100</v>
      </c>
      <c r="H1303" s="2">
        <v>10</v>
      </c>
      <c r="I1303" s="2">
        <v>10</v>
      </c>
      <c r="J1303" s="2">
        <v>7.5</v>
      </c>
      <c r="K1303" s="2">
        <v>3</v>
      </c>
      <c r="L1303" s="19">
        <v>530.14376029327764</v>
      </c>
      <c r="M1303" s="19">
        <f t="shared" si="240"/>
        <v>5.3014376029327764E-2</v>
      </c>
      <c r="N1303" s="19">
        <v>530.14376029327764</v>
      </c>
      <c r="O1303" s="19">
        <f t="shared" si="241"/>
        <v>5.3014376029327764E-2</v>
      </c>
      <c r="P1303" s="19">
        <f t="shared" si="242"/>
        <v>0</v>
      </c>
      <c r="R1303" s="24">
        <v>14.08</v>
      </c>
      <c r="S1303" s="24">
        <f t="shared" si="243"/>
        <v>0.74644241449293491</v>
      </c>
      <c r="U1303" s="24">
        <v>6.1216589861751149</v>
      </c>
      <c r="V1303" s="24">
        <f t="shared" si="244"/>
        <v>0</v>
      </c>
      <c r="X1303" s="25">
        <f t="shared" si="245"/>
        <v>0.74644241449293491</v>
      </c>
      <c r="AA1303" s="5">
        <v>39874</v>
      </c>
      <c r="AB1303" s="2">
        <v>32</v>
      </c>
      <c r="AC1303" s="2" t="s">
        <v>8</v>
      </c>
      <c r="AD1303" s="6" t="s">
        <v>23</v>
      </c>
      <c r="AE1303" s="2">
        <v>100</v>
      </c>
      <c r="AF1303" s="2">
        <v>10</v>
      </c>
      <c r="AG1303" s="2">
        <v>10</v>
      </c>
      <c r="AH1303" s="2">
        <v>7.5</v>
      </c>
      <c r="AI1303" s="2">
        <v>3</v>
      </c>
      <c r="AJ1303" s="19">
        <v>530.14376029327764</v>
      </c>
      <c r="AK1303" s="19">
        <f t="shared" si="246"/>
        <v>5.3014376029327764E-2</v>
      </c>
      <c r="AL1303" s="19">
        <v>530.14376029327764</v>
      </c>
      <c r="AM1303" s="19">
        <f t="shared" si="247"/>
        <v>5.3014376029327764E-2</v>
      </c>
      <c r="AN1303" s="19">
        <f t="shared" si="248"/>
        <v>0</v>
      </c>
      <c r="AP1303" s="24">
        <v>14.08</v>
      </c>
      <c r="AQ1303" s="24">
        <f t="shared" si="249"/>
        <v>0.74644241449293491</v>
      </c>
      <c r="AR1303" s="24"/>
      <c r="AS1303" s="24">
        <v>6.1216589861751149</v>
      </c>
      <c r="AT1303" s="24">
        <f t="shared" si="250"/>
        <v>0</v>
      </c>
      <c r="AU1303" s="24"/>
      <c r="AV1303" s="25">
        <f t="shared" si="251"/>
        <v>0.74644241449293491</v>
      </c>
    </row>
    <row r="1304" spans="1:48" x14ac:dyDescent="0.3">
      <c r="A1304" s="2" t="s">
        <v>6</v>
      </c>
      <c r="B1304" s="2">
        <v>366</v>
      </c>
      <c r="C1304" s="5">
        <v>39874</v>
      </c>
      <c r="D1304" s="2">
        <v>32</v>
      </c>
      <c r="E1304" s="2" t="s">
        <v>8</v>
      </c>
      <c r="F1304" s="6" t="s">
        <v>44</v>
      </c>
      <c r="G1304" s="2">
        <v>100</v>
      </c>
      <c r="H1304" s="2">
        <v>10</v>
      </c>
      <c r="I1304" s="2">
        <v>15</v>
      </c>
      <c r="J1304" s="2">
        <v>8.75</v>
      </c>
      <c r="K1304" s="2">
        <v>2</v>
      </c>
      <c r="L1304" s="19">
        <v>481.05637508093707</v>
      </c>
      <c r="M1304" s="19">
        <f t="shared" si="240"/>
        <v>4.8105637508093706E-2</v>
      </c>
      <c r="N1304" s="19">
        <v>481.05637508093707</v>
      </c>
      <c r="O1304" s="19">
        <f t="shared" si="241"/>
        <v>4.8105637508093706E-2</v>
      </c>
      <c r="P1304" s="19">
        <f t="shared" si="242"/>
        <v>0</v>
      </c>
      <c r="R1304" s="24">
        <v>14.08</v>
      </c>
      <c r="S1304" s="24">
        <f t="shared" si="243"/>
        <v>0.67732737611395943</v>
      </c>
      <c r="U1304" s="24">
        <v>9.0675767918088734</v>
      </c>
      <c r="V1304" s="24">
        <f t="shared" si="244"/>
        <v>0</v>
      </c>
      <c r="X1304" s="25">
        <f t="shared" si="245"/>
        <v>0.67732737611395943</v>
      </c>
      <c r="AA1304" s="5">
        <v>39874</v>
      </c>
      <c r="AB1304" s="2">
        <v>32</v>
      </c>
      <c r="AC1304" s="2" t="s">
        <v>8</v>
      </c>
      <c r="AD1304" s="6" t="s">
        <v>44</v>
      </c>
      <c r="AE1304" s="2">
        <v>100</v>
      </c>
      <c r="AF1304" s="2">
        <v>10</v>
      </c>
      <c r="AG1304" s="2">
        <v>15</v>
      </c>
      <c r="AH1304" s="2">
        <v>8.75</v>
      </c>
      <c r="AI1304" s="2">
        <v>2</v>
      </c>
      <c r="AJ1304" s="19">
        <v>481.05637508093707</v>
      </c>
      <c r="AK1304" s="19">
        <f t="shared" si="246"/>
        <v>4.8105637508093706E-2</v>
      </c>
      <c r="AL1304" s="19">
        <v>481.05637508093707</v>
      </c>
      <c r="AM1304" s="19">
        <f t="shared" si="247"/>
        <v>4.8105637508093706E-2</v>
      </c>
      <c r="AN1304" s="19">
        <f t="shared" si="248"/>
        <v>0</v>
      </c>
      <c r="AP1304" s="24">
        <v>14.08</v>
      </c>
      <c r="AQ1304" s="24">
        <f t="shared" si="249"/>
        <v>0.67732737611395943</v>
      </c>
      <c r="AR1304" s="24"/>
      <c r="AS1304" s="24">
        <v>9.0675767918088734</v>
      </c>
      <c r="AT1304" s="24">
        <f t="shared" si="250"/>
        <v>0</v>
      </c>
      <c r="AU1304" s="24"/>
      <c r="AV1304" s="25">
        <f t="shared" si="251"/>
        <v>0.67732737611395943</v>
      </c>
    </row>
    <row r="1305" spans="1:48" x14ac:dyDescent="0.3">
      <c r="A1305" s="2" t="s">
        <v>6</v>
      </c>
      <c r="B1305" s="2">
        <v>366</v>
      </c>
      <c r="C1305" s="5">
        <v>39874</v>
      </c>
      <c r="D1305" s="2">
        <v>32</v>
      </c>
      <c r="E1305" s="2" t="s">
        <v>8</v>
      </c>
      <c r="F1305" s="6" t="s">
        <v>24</v>
      </c>
      <c r="G1305" s="2">
        <v>90</v>
      </c>
      <c r="H1305" s="2">
        <v>16</v>
      </c>
      <c r="I1305" s="2">
        <v>15</v>
      </c>
      <c r="J1305" s="2">
        <v>11.75</v>
      </c>
      <c r="K1305" s="2">
        <v>2</v>
      </c>
      <c r="L1305" s="19">
        <v>867.47227147248168</v>
      </c>
      <c r="M1305" s="19">
        <f t="shared" si="240"/>
        <v>8.6747227147248168E-2</v>
      </c>
      <c r="N1305" s="19">
        <v>780.72504432523351</v>
      </c>
      <c r="O1305" s="19">
        <f t="shared" si="241"/>
        <v>7.8072504432523351E-2</v>
      </c>
      <c r="P1305" s="19">
        <f t="shared" si="242"/>
        <v>8.6747227147248168E-3</v>
      </c>
      <c r="R1305" s="24">
        <v>14.08</v>
      </c>
      <c r="S1305" s="24">
        <f t="shared" si="243"/>
        <v>1.0992608624099287</v>
      </c>
      <c r="U1305" s="24">
        <v>8.461146496815287</v>
      </c>
      <c r="V1305" s="24">
        <f t="shared" si="244"/>
        <v>7.3398099708537876E-2</v>
      </c>
      <c r="X1305" s="25">
        <f t="shared" si="245"/>
        <v>1.0258627627013908</v>
      </c>
      <c r="AA1305" s="5">
        <v>39874</v>
      </c>
      <c r="AB1305" s="2">
        <v>32</v>
      </c>
      <c r="AC1305" s="2" t="s">
        <v>8</v>
      </c>
      <c r="AD1305" s="6" t="s">
        <v>24</v>
      </c>
      <c r="AE1305" s="2">
        <v>90</v>
      </c>
      <c r="AF1305" s="2">
        <v>16</v>
      </c>
      <c r="AG1305" s="2">
        <v>15</v>
      </c>
      <c r="AH1305" s="2">
        <v>11.75</v>
      </c>
      <c r="AI1305" s="2">
        <v>2</v>
      </c>
      <c r="AJ1305" s="19">
        <v>867.47227147248168</v>
      </c>
      <c r="AK1305" s="19">
        <f t="shared" si="246"/>
        <v>8.6747227147248168E-2</v>
      </c>
      <c r="AL1305" s="19">
        <v>780.72504432523351</v>
      </c>
      <c r="AM1305" s="19">
        <f t="shared" si="247"/>
        <v>7.8072504432523351E-2</v>
      </c>
      <c r="AN1305" s="19">
        <f t="shared" si="248"/>
        <v>8.6747227147248168E-3</v>
      </c>
      <c r="AP1305" s="24">
        <v>14.08</v>
      </c>
      <c r="AQ1305" s="24">
        <f t="shared" si="249"/>
        <v>1.0992608624099287</v>
      </c>
      <c r="AR1305" s="24"/>
      <c r="AS1305" s="24">
        <v>8.461146496815287</v>
      </c>
      <c r="AT1305" s="24">
        <f t="shared" si="250"/>
        <v>7.3398099708537876E-2</v>
      </c>
      <c r="AU1305" s="24"/>
      <c r="AV1305" s="25">
        <f t="shared" si="251"/>
        <v>1.0258627627013908</v>
      </c>
    </row>
    <row r="1306" spans="1:48" x14ac:dyDescent="0.3">
      <c r="A1306" s="2" t="s">
        <v>6</v>
      </c>
      <c r="B1306" s="2">
        <v>366</v>
      </c>
      <c r="C1306" s="5">
        <v>39874</v>
      </c>
      <c r="D1306" s="2">
        <v>32</v>
      </c>
      <c r="E1306" s="2" t="s">
        <v>8</v>
      </c>
      <c r="F1306" s="6" t="s">
        <v>36</v>
      </c>
      <c r="G1306" s="2">
        <v>90</v>
      </c>
      <c r="H1306" s="2">
        <v>10</v>
      </c>
      <c r="I1306" s="2">
        <v>15</v>
      </c>
      <c r="J1306" s="2">
        <v>8.75</v>
      </c>
      <c r="K1306" s="2">
        <v>2</v>
      </c>
      <c r="L1306" s="19">
        <v>481.05637508093707</v>
      </c>
      <c r="M1306" s="19">
        <f t="shared" si="240"/>
        <v>4.8105637508093706E-2</v>
      </c>
      <c r="N1306" s="19">
        <v>432.95073757284337</v>
      </c>
      <c r="O1306" s="19">
        <f t="shared" si="241"/>
        <v>4.3295073757284336E-2</v>
      </c>
      <c r="P1306" s="19">
        <f t="shared" si="242"/>
        <v>4.8105637508093699E-3</v>
      </c>
      <c r="R1306" s="24">
        <v>14.08</v>
      </c>
      <c r="S1306" s="24">
        <f t="shared" si="243"/>
        <v>0.60959463850256346</v>
      </c>
      <c r="U1306" s="24">
        <v>8.3025000000000002</v>
      </c>
      <c r="V1306" s="24">
        <f t="shared" si="244"/>
        <v>3.9939705541094793E-2</v>
      </c>
      <c r="X1306" s="25">
        <f t="shared" si="245"/>
        <v>0.56965493296146863</v>
      </c>
      <c r="AA1306" s="5">
        <v>39874</v>
      </c>
      <c r="AB1306" s="2">
        <v>32</v>
      </c>
      <c r="AC1306" s="2" t="s">
        <v>8</v>
      </c>
      <c r="AD1306" s="6" t="s">
        <v>36</v>
      </c>
      <c r="AE1306" s="2">
        <v>90</v>
      </c>
      <c r="AF1306" s="2">
        <v>10</v>
      </c>
      <c r="AG1306" s="2">
        <v>15</v>
      </c>
      <c r="AH1306" s="2">
        <v>8.75</v>
      </c>
      <c r="AI1306" s="2">
        <v>2</v>
      </c>
      <c r="AJ1306" s="19">
        <v>481.05637508093707</v>
      </c>
      <c r="AK1306" s="19">
        <f t="shared" si="246"/>
        <v>4.8105637508093706E-2</v>
      </c>
      <c r="AL1306" s="19">
        <v>432.95073757284337</v>
      </c>
      <c r="AM1306" s="19">
        <f t="shared" si="247"/>
        <v>4.3295073757284336E-2</v>
      </c>
      <c r="AN1306" s="19">
        <f t="shared" si="248"/>
        <v>4.8105637508093699E-3</v>
      </c>
      <c r="AP1306" s="24">
        <v>14.08</v>
      </c>
      <c r="AQ1306" s="24">
        <f t="shared" si="249"/>
        <v>0.60959463850256346</v>
      </c>
      <c r="AR1306" s="24"/>
      <c r="AS1306" s="24">
        <v>8.3025000000000002</v>
      </c>
      <c r="AT1306" s="24">
        <f t="shared" si="250"/>
        <v>3.9939705541094793E-2</v>
      </c>
      <c r="AU1306" s="24"/>
      <c r="AV1306" s="25">
        <f t="shared" si="251"/>
        <v>0.56965493296146863</v>
      </c>
    </row>
    <row r="1307" spans="1:48" x14ac:dyDescent="0.3">
      <c r="A1307" s="2" t="s">
        <v>6</v>
      </c>
      <c r="B1307" s="2">
        <v>366</v>
      </c>
      <c r="C1307" s="5">
        <v>39874</v>
      </c>
      <c r="D1307" s="2">
        <v>32</v>
      </c>
      <c r="E1307" s="2" t="s">
        <v>8</v>
      </c>
      <c r="F1307" s="6" t="s">
        <v>24</v>
      </c>
      <c r="G1307" s="2">
        <v>90</v>
      </c>
      <c r="H1307" s="2">
        <v>10</v>
      </c>
      <c r="I1307" s="2">
        <v>15</v>
      </c>
      <c r="J1307" s="2">
        <v>8.75</v>
      </c>
      <c r="K1307" s="2">
        <v>2</v>
      </c>
      <c r="L1307" s="19">
        <v>481.05637508093707</v>
      </c>
      <c r="M1307" s="19">
        <f t="shared" si="240"/>
        <v>4.8105637508093706E-2</v>
      </c>
      <c r="N1307" s="19">
        <v>432.95073757284337</v>
      </c>
      <c r="O1307" s="19">
        <f t="shared" si="241"/>
        <v>4.3295073757284336E-2</v>
      </c>
      <c r="P1307" s="19">
        <f t="shared" si="242"/>
        <v>4.8105637508093699E-3</v>
      </c>
      <c r="R1307" s="24">
        <v>14.08</v>
      </c>
      <c r="S1307" s="24">
        <f t="shared" si="243"/>
        <v>0.60959463850256346</v>
      </c>
      <c r="U1307" s="24">
        <v>8.461146496815287</v>
      </c>
      <c r="V1307" s="24">
        <f t="shared" si="244"/>
        <v>4.0702884627867308E-2</v>
      </c>
      <c r="X1307" s="25">
        <f t="shared" si="245"/>
        <v>0.56889175387469615</v>
      </c>
      <c r="AA1307" s="5">
        <v>39874</v>
      </c>
      <c r="AB1307" s="2">
        <v>32</v>
      </c>
      <c r="AC1307" s="2" t="s">
        <v>8</v>
      </c>
      <c r="AD1307" s="6" t="s">
        <v>24</v>
      </c>
      <c r="AE1307" s="2">
        <v>90</v>
      </c>
      <c r="AF1307" s="2">
        <v>10</v>
      </c>
      <c r="AG1307" s="2">
        <v>15</v>
      </c>
      <c r="AH1307" s="2">
        <v>8.75</v>
      </c>
      <c r="AI1307" s="2">
        <v>2</v>
      </c>
      <c r="AJ1307" s="19">
        <v>481.05637508093707</v>
      </c>
      <c r="AK1307" s="19">
        <f t="shared" si="246"/>
        <v>4.8105637508093706E-2</v>
      </c>
      <c r="AL1307" s="19">
        <v>432.95073757284337</v>
      </c>
      <c r="AM1307" s="19">
        <f t="shared" si="247"/>
        <v>4.3295073757284336E-2</v>
      </c>
      <c r="AN1307" s="19">
        <f t="shared" si="248"/>
        <v>4.8105637508093699E-3</v>
      </c>
      <c r="AP1307" s="24">
        <v>14.08</v>
      </c>
      <c r="AQ1307" s="24">
        <f t="shared" si="249"/>
        <v>0.60959463850256346</v>
      </c>
      <c r="AR1307" s="24"/>
      <c r="AS1307" s="24">
        <v>8.461146496815287</v>
      </c>
      <c r="AT1307" s="24">
        <f t="shared" si="250"/>
        <v>4.0702884627867308E-2</v>
      </c>
      <c r="AU1307" s="24"/>
      <c r="AV1307" s="25">
        <f t="shared" si="251"/>
        <v>0.56889175387469615</v>
      </c>
    </row>
    <row r="1308" spans="1:48" x14ac:dyDescent="0.3">
      <c r="A1308" s="2" t="s">
        <v>6</v>
      </c>
      <c r="B1308" s="2">
        <v>366</v>
      </c>
      <c r="C1308" s="5">
        <v>39874</v>
      </c>
      <c r="D1308" s="2">
        <v>32</v>
      </c>
      <c r="E1308" s="2" t="s">
        <v>8</v>
      </c>
      <c r="F1308" s="6" t="s">
        <v>36</v>
      </c>
      <c r="G1308" s="2">
        <v>80</v>
      </c>
      <c r="H1308" s="2">
        <v>15</v>
      </c>
      <c r="I1308" s="2">
        <v>10</v>
      </c>
      <c r="J1308" s="2">
        <v>10</v>
      </c>
      <c r="K1308" s="2">
        <v>2</v>
      </c>
      <c r="L1308" s="19">
        <v>628.31853071795865</v>
      </c>
      <c r="M1308" s="19">
        <f t="shared" si="240"/>
        <v>6.2831853071795868E-2</v>
      </c>
      <c r="N1308" s="19">
        <v>502.65482457436696</v>
      </c>
      <c r="O1308" s="19">
        <f t="shared" si="241"/>
        <v>5.0265482457436693E-2</v>
      </c>
      <c r="P1308" s="19">
        <f t="shared" si="242"/>
        <v>1.2566370614359175E-2</v>
      </c>
      <c r="R1308" s="24">
        <v>14.08</v>
      </c>
      <c r="S1308" s="24">
        <f t="shared" si="243"/>
        <v>0.70773799300070861</v>
      </c>
      <c r="U1308" s="24">
        <v>8.3025000000000002</v>
      </c>
      <c r="V1308" s="24">
        <f t="shared" si="244"/>
        <v>0.10433229202571705</v>
      </c>
      <c r="X1308" s="25">
        <f t="shared" si="245"/>
        <v>0.60340570097499158</v>
      </c>
      <c r="AA1308" s="5">
        <v>39874</v>
      </c>
      <c r="AB1308" s="2">
        <v>32</v>
      </c>
      <c r="AC1308" s="2" t="s">
        <v>8</v>
      </c>
      <c r="AD1308" s="6" t="s">
        <v>36</v>
      </c>
      <c r="AE1308" s="2">
        <v>80</v>
      </c>
      <c r="AF1308" s="2">
        <v>15</v>
      </c>
      <c r="AG1308" s="2">
        <v>10</v>
      </c>
      <c r="AH1308" s="2">
        <v>10</v>
      </c>
      <c r="AI1308" s="2">
        <v>2</v>
      </c>
      <c r="AJ1308" s="19">
        <v>628.31853071795865</v>
      </c>
      <c r="AK1308" s="19">
        <f t="shared" si="246"/>
        <v>6.2831853071795868E-2</v>
      </c>
      <c r="AL1308" s="19">
        <v>502.65482457436696</v>
      </c>
      <c r="AM1308" s="19">
        <f t="shared" si="247"/>
        <v>5.0265482457436693E-2</v>
      </c>
      <c r="AN1308" s="19">
        <f t="shared" si="248"/>
        <v>1.2566370614359175E-2</v>
      </c>
      <c r="AP1308" s="24">
        <v>14.08</v>
      </c>
      <c r="AQ1308" s="24">
        <f t="shared" si="249"/>
        <v>0.70773799300070861</v>
      </c>
      <c r="AR1308" s="24"/>
      <c r="AS1308" s="24">
        <v>8.3025000000000002</v>
      </c>
      <c r="AT1308" s="24">
        <f t="shared" si="250"/>
        <v>0.10433229202571705</v>
      </c>
      <c r="AU1308" s="24"/>
      <c r="AV1308" s="25">
        <f t="shared" si="251"/>
        <v>0.60340570097499158</v>
      </c>
    </row>
    <row r="1309" spans="1:48" x14ac:dyDescent="0.3">
      <c r="A1309" s="2" t="s">
        <v>6</v>
      </c>
      <c r="B1309" s="2">
        <v>366</v>
      </c>
      <c r="C1309" s="5">
        <v>39874</v>
      </c>
      <c r="D1309" s="2">
        <v>32</v>
      </c>
      <c r="E1309" s="2" t="s">
        <v>8</v>
      </c>
      <c r="F1309" s="6" t="s">
        <v>53</v>
      </c>
      <c r="G1309" s="2">
        <v>90</v>
      </c>
      <c r="H1309" s="2">
        <v>10</v>
      </c>
      <c r="I1309" s="2">
        <v>15</v>
      </c>
      <c r="J1309" s="2">
        <v>8.75</v>
      </c>
      <c r="K1309" s="2">
        <v>2</v>
      </c>
      <c r="L1309" s="19">
        <v>481.05637508093707</v>
      </c>
      <c r="M1309" s="19">
        <f t="shared" si="240"/>
        <v>4.8105637508093706E-2</v>
      </c>
      <c r="N1309" s="19">
        <v>432.95073757284337</v>
      </c>
      <c r="O1309" s="19">
        <f t="shared" si="241"/>
        <v>4.3295073757284336E-2</v>
      </c>
      <c r="P1309" s="19">
        <f t="shared" si="242"/>
        <v>4.8105637508093699E-3</v>
      </c>
      <c r="R1309" s="24">
        <v>6.51</v>
      </c>
      <c r="S1309" s="24">
        <f t="shared" si="243"/>
        <v>0.28185093015992102</v>
      </c>
      <c r="U1309" s="24">
        <v>8.2509316770186327</v>
      </c>
      <c r="V1309" s="24">
        <f t="shared" si="244"/>
        <v>3.9691632835870599E-2</v>
      </c>
      <c r="X1309" s="25">
        <f t="shared" si="245"/>
        <v>0.24215929732405042</v>
      </c>
      <c r="AA1309" s="5">
        <v>39874</v>
      </c>
      <c r="AB1309" s="2">
        <v>32</v>
      </c>
      <c r="AC1309" s="2" t="s">
        <v>8</v>
      </c>
      <c r="AD1309" s="6" t="s">
        <v>53</v>
      </c>
      <c r="AE1309" s="2">
        <v>90</v>
      </c>
      <c r="AF1309" s="2">
        <v>10</v>
      </c>
      <c r="AG1309" s="2">
        <v>15</v>
      </c>
      <c r="AH1309" s="2">
        <v>8.75</v>
      </c>
      <c r="AI1309" s="2">
        <v>2</v>
      </c>
      <c r="AJ1309" s="19">
        <v>481.05637508093707</v>
      </c>
      <c r="AK1309" s="19">
        <f t="shared" si="246"/>
        <v>4.8105637508093706E-2</v>
      </c>
      <c r="AL1309" s="19">
        <v>432.95073757284337</v>
      </c>
      <c r="AM1309" s="19">
        <f t="shared" si="247"/>
        <v>4.3295073757284336E-2</v>
      </c>
      <c r="AN1309" s="19">
        <f t="shared" si="248"/>
        <v>4.8105637508093699E-3</v>
      </c>
      <c r="AP1309" s="24">
        <v>6.51</v>
      </c>
      <c r="AQ1309" s="24">
        <f t="shared" si="249"/>
        <v>0.28185093015992102</v>
      </c>
      <c r="AR1309" s="24"/>
      <c r="AS1309" s="24">
        <v>8.2509316770186327</v>
      </c>
      <c r="AT1309" s="24">
        <f t="shared" si="250"/>
        <v>3.9691632835870599E-2</v>
      </c>
      <c r="AU1309" s="24"/>
      <c r="AV1309" s="25">
        <f t="shared" si="251"/>
        <v>0.24215929732405042</v>
      </c>
    </row>
    <row r="1310" spans="1:48" x14ac:dyDescent="0.3">
      <c r="A1310" s="2" t="s">
        <v>6</v>
      </c>
      <c r="B1310" s="2">
        <v>366</v>
      </c>
      <c r="C1310" s="5">
        <v>39874</v>
      </c>
      <c r="D1310" s="2">
        <v>32</v>
      </c>
      <c r="E1310" s="2" t="s">
        <v>8</v>
      </c>
      <c r="F1310" s="6" t="s">
        <v>44</v>
      </c>
      <c r="G1310" s="2">
        <v>70</v>
      </c>
      <c r="H1310" s="2">
        <v>30</v>
      </c>
      <c r="I1310" s="2">
        <v>30</v>
      </c>
      <c r="J1310" s="2">
        <v>22.5</v>
      </c>
      <c r="K1310" s="2">
        <v>2</v>
      </c>
      <c r="L1310" s="19">
        <v>3180.8625617596654</v>
      </c>
      <c r="M1310" s="19">
        <f t="shared" si="240"/>
        <v>0.31808625617596653</v>
      </c>
      <c r="N1310" s="19">
        <v>2226.6037932317654</v>
      </c>
      <c r="O1310" s="19">
        <f t="shared" si="241"/>
        <v>0.22266037932317653</v>
      </c>
      <c r="P1310" s="19">
        <f t="shared" si="242"/>
        <v>9.5425876852789998E-2</v>
      </c>
      <c r="R1310" s="24">
        <v>14.08</v>
      </c>
      <c r="S1310" s="24">
        <f t="shared" si="243"/>
        <v>3.1350581408703255</v>
      </c>
      <c r="U1310" s="24">
        <v>9.0675767918088734</v>
      </c>
      <c r="V1310" s="24">
        <f t="shared" si="244"/>
        <v>0.86528146628837022</v>
      </c>
      <c r="X1310" s="25">
        <f t="shared" si="245"/>
        <v>2.2697766745819554</v>
      </c>
      <c r="AA1310" s="5">
        <v>39874</v>
      </c>
      <c r="AB1310" s="2">
        <v>32</v>
      </c>
      <c r="AC1310" s="2" t="s">
        <v>8</v>
      </c>
      <c r="AD1310" s="6" t="s">
        <v>44</v>
      </c>
      <c r="AE1310" s="2">
        <v>70</v>
      </c>
      <c r="AF1310" s="2">
        <v>30</v>
      </c>
      <c r="AG1310" s="2">
        <v>30</v>
      </c>
      <c r="AH1310" s="2">
        <v>22.5</v>
      </c>
      <c r="AI1310" s="2">
        <v>2</v>
      </c>
      <c r="AJ1310" s="19">
        <v>3180.8625617596654</v>
      </c>
      <c r="AK1310" s="19">
        <f t="shared" si="246"/>
        <v>0.31808625617596653</v>
      </c>
      <c r="AL1310" s="19">
        <v>2226.6037932317654</v>
      </c>
      <c r="AM1310" s="19">
        <f t="shared" si="247"/>
        <v>0.22266037932317653</v>
      </c>
      <c r="AN1310" s="19">
        <f t="shared" si="248"/>
        <v>9.5425876852789998E-2</v>
      </c>
      <c r="AP1310" s="24">
        <v>14.08</v>
      </c>
      <c r="AQ1310" s="24">
        <f t="shared" si="249"/>
        <v>3.1350581408703255</v>
      </c>
      <c r="AR1310" s="24"/>
      <c r="AS1310" s="24">
        <v>9.0675767918088734</v>
      </c>
      <c r="AT1310" s="24">
        <f t="shared" si="250"/>
        <v>0.86528146628837022</v>
      </c>
      <c r="AU1310" s="24"/>
      <c r="AV1310" s="25">
        <f t="shared" si="251"/>
        <v>2.2697766745819554</v>
      </c>
    </row>
    <row r="1311" spans="1:48" x14ac:dyDescent="0.3">
      <c r="A1311" s="2" t="s">
        <v>6</v>
      </c>
      <c r="B1311" s="2">
        <v>366</v>
      </c>
      <c r="C1311" s="5">
        <v>39874</v>
      </c>
      <c r="D1311" s="2">
        <v>32</v>
      </c>
      <c r="E1311" s="2" t="s">
        <v>8</v>
      </c>
      <c r="F1311" s="6" t="s">
        <v>48</v>
      </c>
      <c r="G1311" s="2">
        <v>40</v>
      </c>
      <c r="H1311" s="2">
        <v>10</v>
      </c>
      <c r="I1311" s="2">
        <v>25</v>
      </c>
      <c r="J1311" s="2">
        <v>11.25</v>
      </c>
      <c r="K1311" s="2">
        <v>2</v>
      </c>
      <c r="L1311" s="19">
        <v>795.21564043991634</v>
      </c>
      <c r="M1311" s="19">
        <f t="shared" si="240"/>
        <v>7.9521564043991633E-2</v>
      </c>
      <c r="N1311" s="19">
        <v>318.08625617596658</v>
      </c>
      <c r="O1311" s="19">
        <f t="shared" si="241"/>
        <v>3.1808625617596661E-2</v>
      </c>
      <c r="P1311" s="19">
        <f t="shared" si="242"/>
        <v>4.7712938426394971E-2</v>
      </c>
      <c r="R1311" s="24">
        <v>14.08</v>
      </c>
      <c r="S1311" s="24">
        <f t="shared" si="243"/>
        <v>0.447865448695761</v>
      </c>
      <c r="U1311" s="24">
        <v>8.461146496815287</v>
      </c>
      <c r="V1311" s="24">
        <f t="shared" si="244"/>
        <v>0.40370616181925528</v>
      </c>
      <c r="X1311" s="25">
        <f t="shared" si="245"/>
        <v>4.4159286876505721E-2</v>
      </c>
      <c r="AA1311" s="5">
        <v>39874</v>
      </c>
      <c r="AB1311" s="2">
        <v>32</v>
      </c>
      <c r="AC1311" s="2" t="s">
        <v>8</v>
      </c>
      <c r="AD1311" s="6" t="s">
        <v>48</v>
      </c>
      <c r="AE1311" s="2">
        <v>40</v>
      </c>
      <c r="AF1311" s="2">
        <v>10</v>
      </c>
      <c r="AG1311" s="2">
        <v>25</v>
      </c>
      <c r="AH1311" s="2">
        <v>11.25</v>
      </c>
      <c r="AI1311" s="2">
        <v>2</v>
      </c>
      <c r="AJ1311" s="19">
        <v>795.21564043991634</v>
      </c>
      <c r="AK1311" s="19">
        <f t="shared" si="246"/>
        <v>7.9521564043991633E-2</v>
      </c>
      <c r="AL1311" s="19">
        <v>318.08625617596658</v>
      </c>
      <c r="AM1311" s="19">
        <f t="shared" si="247"/>
        <v>3.1808625617596661E-2</v>
      </c>
      <c r="AN1311" s="19">
        <f t="shared" si="248"/>
        <v>4.7712938426394971E-2</v>
      </c>
      <c r="AP1311" s="24">
        <v>14.08</v>
      </c>
      <c r="AQ1311" s="24">
        <f t="shared" si="249"/>
        <v>0.447865448695761</v>
      </c>
      <c r="AR1311" s="24"/>
      <c r="AS1311" s="24">
        <v>8.461146496815287</v>
      </c>
      <c r="AT1311" s="24">
        <f t="shared" si="250"/>
        <v>0.40370616181925528</v>
      </c>
      <c r="AU1311" s="24"/>
      <c r="AV1311" s="25">
        <f t="shared" si="251"/>
        <v>4.4159286876505721E-2</v>
      </c>
    </row>
    <row r="1312" spans="1:48" x14ac:dyDescent="0.3">
      <c r="A1312" s="2" t="s">
        <v>6</v>
      </c>
      <c r="B1312" s="2">
        <v>366</v>
      </c>
      <c r="C1312" s="5">
        <v>39874</v>
      </c>
      <c r="D1312" s="2">
        <v>32</v>
      </c>
      <c r="E1312" s="2" t="s">
        <v>8</v>
      </c>
      <c r="F1312" s="6" t="s">
        <v>35</v>
      </c>
      <c r="G1312" s="2">
        <v>100</v>
      </c>
      <c r="H1312" s="2">
        <v>15</v>
      </c>
      <c r="I1312" s="2">
        <v>30</v>
      </c>
      <c r="J1312" s="2">
        <v>15</v>
      </c>
      <c r="K1312" s="2">
        <v>1</v>
      </c>
      <c r="L1312" s="19">
        <v>706.85834705770344</v>
      </c>
      <c r="M1312" s="19">
        <f t="shared" si="240"/>
        <v>7.0685834705770348E-2</v>
      </c>
      <c r="N1312" s="19">
        <v>706.85834705770344</v>
      </c>
      <c r="O1312" s="19">
        <f t="shared" si="241"/>
        <v>7.0685834705770348E-2</v>
      </c>
      <c r="P1312" s="19">
        <f t="shared" si="242"/>
        <v>0</v>
      </c>
      <c r="R1312" s="24">
        <v>14.08</v>
      </c>
      <c r="S1312" s="24">
        <f t="shared" si="243"/>
        <v>0.99525655265724655</v>
      </c>
      <c r="U1312" s="24">
        <v>8.104694792715291</v>
      </c>
      <c r="V1312" s="24">
        <f t="shared" si="244"/>
        <v>0</v>
      </c>
      <c r="X1312" s="25">
        <f t="shared" si="245"/>
        <v>0.99525655265724655</v>
      </c>
      <c r="AA1312" s="5">
        <v>39874</v>
      </c>
      <c r="AB1312" s="2">
        <v>32</v>
      </c>
      <c r="AC1312" s="2" t="s">
        <v>8</v>
      </c>
      <c r="AD1312" s="6" t="s">
        <v>35</v>
      </c>
      <c r="AE1312" s="2">
        <v>100</v>
      </c>
      <c r="AF1312" s="2">
        <v>15</v>
      </c>
      <c r="AG1312" s="2">
        <v>30</v>
      </c>
      <c r="AH1312" s="2">
        <v>15</v>
      </c>
      <c r="AI1312" s="2">
        <v>1</v>
      </c>
      <c r="AJ1312" s="19">
        <v>706.85834705770344</v>
      </c>
      <c r="AK1312" s="19">
        <f t="shared" si="246"/>
        <v>7.0685834705770348E-2</v>
      </c>
      <c r="AL1312" s="19">
        <v>706.85834705770344</v>
      </c>
      <c r="AM1312" s="19">
        <f t="shared" si="247"/>
        <v>7.0685834705770348E-2</v>
      </c>
      <c r="AN1312" s="19">
        <f t="shared" si="248"/>
        <v>0</v>
      </c>
      <c r="AP1312" s="24">
        <v>14.08</v>
      </c>
      <c r="AQ1312" s="24">
        <f t="shared" si="249"/>
        <v>0.99525655265724655</v>
      </c>
      <c r="AR1312" s="24"/>
      <c r="AS1312" s="24">
        <v>8.104694792715291</v>
      </c>
      <c r="AT1312" s="24">
        <f t="shared" si="250"/>
        <v>0</v>
      </c>
      <c r="AU1312" s="24"/>
      <c r="AV1312" s="25">
        <f t="shared" si="251"/>
        <v>0.99525655265724655</v>
      </c>
    </row>
    <row r="1313" spans="1:48" x14ac:dyDescent="0.3">
      <c r="A1313" s="2" t="s">
        <v>6</v>
      </c>
      <c r="B1313" s="2">
        <v>366</v>
      </c>
      <c r="C1313" s="5">
        <v>39874</v>
      </c>
      <c r="D1313" s="2">
        <v>32</v>
      </c>
      <c r="E1313" s="2" t="s">
        <v>8</v>
      </c>
      <c r="F1313" s="6" t="s">
        <v>45</v>
      </c>
      <c r="G1313" s="2">
        <v>100</v>
      </c>
      <c r="H1313" s="2">
        <v>15</v>
      </c>
      <c r="I1313" s="2">
        <v>15</v>
      </c>
      <c r="J1313" s="2">
        <v>11.25</v>
      </c>
      <c r="K1313" s="2">
        <v>3</v>
      </c>
      <c r="L1313" s="19">
        <v>1192.8234606598746</v>
      </c>
      <c r="M1313" s="19">
        <f t="shared" si="240"/>
        <v>0.11928234606598746</v>
      </c>
      <c r="N1313" s="19">
        <v>1192.8234606598746</v>
      </c>
      <c r="O1313" s="19">
        <f t="shared" si="241"/>
        <v>0.11928234606598746</v>
      </c>
      <c r="P1313" s="19">
        <f t="shared" si="242"/>
        <v>0</v>
      </c>
      <c r="R1313" s="24">
        <v>14.08</v>
      </c>
      <c r="S1313" s="24">
        <f t="shared" si="243"/>
        <v>1.6794954326091034</v>
      </c>
      <c r="U1313" s="24">
        <v>9.1613793103448273</v>
      </c>
      <c r="V1313" s="24">
        <f t="shared" si="244"/>
        <v>0</v>
      </c>
      <c r="X1313" s="25">
        <f t="shared" si="245"/>
        <v>1.6794954326091034</v>
      </c>
      <c r="AA1313" s="5">
        <v>39874</v>
      </c>
      <c r="AB1313" s="2">
        <v>32</v>
      </c>
      <c r="AC1313" s="2" t="s">
        <v>8</v>
      </c>
      <c r="AD1313" s="6" t="s">
        <v>45</v>
      </c>
      <c r="AE1313" s="2">
        <v>100</v>
      </c>
      <c r="AF1313" s="2">
        <v>15</v>
      </c>
      <c r="AG1313" s="2">
        <v>15</v>
      </c>
      <c r="AH1313" s="2">
        <v>11.25</v>
      </c>
      <c r="AI1313" s="2">
        <v>3</v>
      </c>
      <c r="AJ1313" s="19">
        <v>1192.8234606598746</v>
      </c>
      <c r="AK1313" s="19">
        <f t="shared" si="246"/>
        <v>0.11928234606598746</v>
      </c>
      <c r="AL1313" s="19">
        <v>1192.8234606598746</v>
      </c>
      <c r="AM1313" s="19">
        <f t="shared" si="247"/>
        <v>0.11928234606598746</v>
      </c>
      <c r="AN1313" s="19">
        <f t="shared" si="248"/>
        <v>0</v>
      </c>
      <c r="AP1313" s="24">
        <v>14.08</v>
      </c>
      <c r="AQ1313" s="24">
        <f t="shared" si="249"/>
        <v>1.6794954326091034</v>
      </c>
      <c r="AR1313" s="24"/>
      <c r="AS1313" s="24">
        <v>9.1613793103448273</v>
      </c>
      <c r="AT1313" s="24">
        <f t="shared" si="250"/>
        <v>0</v>
      </c>
      <c r="AU1313" s="24"/>
      <c r="AV1313" s="25">
        <f t="shared" si="251"/>
        <v>1.6794954326091034</v>
      </c>
    </row>
    <row r="1314" spans="1:48" x14ac:dyDescent="0.3">
      <c r="A1314" s="2" t="s">
        <v>6</v>
      </c>
      <c r="B1314" s="2">
        <v>366</v>
      </c>
      <c r="C1314" s="5">
        <v>39874</v>
      </c>
      <c r="D1314" s="2">
        <v>32</v>
      </c>
      <c r="E1314" s="2" t="s">
        <v>8</v>
      </c>
      <c r="F1314" s="6" t="s">
        <v>16</v>
      </c>
      <c r="G1314" s="2">
        <v>80</v>
      </c>
      <c r="H1314" s="2">
        <v>5</v>
      </c>
      <c r="I1314" s="2">
        <v>10</v>
      </c>
      <c r="J1314" s="2">
        <v>5</v>
      </c>
      <c r="K1314" s="2">
        <v>1</v>
      </c>
      <c r="L1314" s="19">
        <v>78.539816339744831</v>
      </c>
      <c r="M1314" s="19">
        <f t="shared" si="240"/>
        <v>7.8539816339744835E-3</v>
      </c>
      <c r="N1314" s="19">
        <v>62.831853071795869</v>
      </c>
      <c r="O1314" s="19">
        <f t="shared" si="241"/>
        <v>6.2831853071795866E-3</v>
      </c>
      <c r="P1314" s="19">
        <f t="shared" si="242"/>
        <v>1.5707963267948969E-3</v>
      </c>
      <c r="R1314" s="24">
        <v>14.08</v>
      </c>
      <c r="S1314" s="24">
        <f t="shared" si="243"/>
        <v>8.8467249125088576E-2</v>
      </c>
      <c r="U1314" s="24">
        <v>6.8298200514138809</v>
      </c>
      <c r="V1314" s="24">
        <f t="shared" si="244"/>
        <v>1.0728256249431058E-2</v>
      </c>
      <c r="X1314" s="25">
        <f t="shared" si="245"/>
        <v>7.7738992875657525E-2</v>
      </c>
      <c r="AA1314" s="5">
        <v>39874</v>
      </c>
      <c r="AB1314" s="2">
        <v>32</v>
      </c>
      <c r="AC1314" s="2" t="s">
        <v>8</v>
      </c>
      <c r="AD1314" s="6" t="s">
        <v>16</v>
      </c>
      <c r="AE1314" s="2">
        <v>80</v>
      </c>
      <c r="AF1314" s="2">
        <v>5</v>
      </c>
      <c r="AG1314" s="2">
        <v>10</v>
      </c>
      <c r="AH1314" s="2">
        <v>5</v>
      </c>
      <c r="AI1314" s="2">
        <v>1</v>
      </c>
      <c r="AJ1314" s="19">
        <v>78.539816339744831</v>
      </c>
      <c r="AK1314" s="19">
        <f t="shared" si="246"/>
        <v>7.8539816339744835E-3</v>
      </c>
      <c r="AL1314" s="19">
        <v>62.831853071795869</v>
      </c>
      <c r="AM1314" s="19">
        <f t="shared" si="247"/>
        <v>6.2831853071795866E-3</v>
      </c>
      <c r="AN1314" s="19">
        <f t="shared" si="248"/>
        <v>1.5707963267948969E-3</v>
      </c>
      <c r="AP1314" s="24">
        <v>14.08</v>
      </c>
      <c r="AQ1314" s="24">
        <f t="shared" si="249"/>
        <v>8.8467249125088576E-2</v>
      </c>
      <c r="AR1314" s="24"/>
      <c r="AS1314" s="24">
        <v>6.8298200514138809</v>
      </c>
      <c r="AT1314" s="24">
        <f t="shared" si="250"/>
        <v>1.0728256249431058E-2</v>
      </c>
      <c r="AU1314" s="24"/>
      <c r="AV1314" s="25">
        <f t="shared" si="251"/>
        <v>7.7738992875657525E-2</v>
      </c>
    </row>
    <row r="1315" spans="1:48" x14ac:dyDescent="0.3">
      <c r="A1315" s="2" t="s">
        <v>6</v>
      </c>
      <c r="B1315" s="2">
        <v>366</v>
      </c>
      <c r="C1315" s="5">
        <v>39874</v>
      </c>
      <c r="D1315" s="2">
        <v>32</v>
      </c>
      <c r="E1315" s="2" t="s">
        <v>8</v>
      </c>
      <c r="F1315" s="6" t="s">
        <v>36</v>
      </c>
      <c r="G1315" s="2">
        <v>40</v>
      </c>
      <c r="H1315" s="2">
        <v>30</v>
      </c>
      <c r="I1315" s="2">
        <v>50</v>
      </c>
      <c r="J1315" s="2">
        <v>27.5</v>
      </c>
      <c r="K1315" s="2">
        <v>2</v>
      </c>
      <c r="L1315" s="19">
        <v>4751.6588885545625</v>
      </c>
      <c r="M1315" s="19">
        <f t="shared" si="240"/>
        <v>0.47516588885545624</v>
      </c>
      <c r="N1315" s="19">
        <v>1900.6635554218251</v>
      </c>
      <c r="O1315" s="19">
        <f t="shared" si="241"/>
        <v>0.19006635554218251</v>
      </c>
      <c r="P1315" s="19">
        <f t="shared" si="242"/>
        <v>0.28509953331327376</v>
      </c>
      <c r="R1315" s="24">
        <v>14.08</v>
      </c>
      <c r="S1315" s="24">
        <f t="shared" si="243"/>
        <v>2.6761342860339297</v>
      </c>
      <c r="U1315" s="24">
        <v>8.3025000000000002</v>
      </c>
      <c r="V1315" s="24">
        <f t="shared" si="244"/>
        <v>2.3670388753334555</v>
      </c>
      <c r="X1315" s="25">
        <f t="shared" si="245"/>
        <v>0.30909541070047419</v>
      </c>
      <c r="AA1315" s="5">
        <v>39874</v>
      </c>
      <c r="AB1315" s="2">
        <v>32</v>
      </c>
      <c r="AC1315" s="2" t="s">
        <v>8</v>
      </c>
      <c r="AD1315" s="6" t="s">
        <v>36</v>
      </c>
      <c r="AE1315" s="2">
        <v>40</v>
      </c>
      <c r="AF1315" s="2">
        <v>30</v>
      </c>
      <c r="AG1315" s="2">
        <v>50</v>
      </c>
      <c r="AH1315" s="2">
        <v>27.5</v>
      </c>
      <c r="AI1315" s="2">
        <v>2</v>
      </c>
      <c r="AJ1315" s="19">
        <v>4751.6588885545625</v>
      </c>
      <c r="AK1315" s="19">
        <f t="shared" si="246"/>
        <v>0.47516588885545624</v>
      </c>
      <c r="AL1315" s="19">
        <v>1900.6635554218251</v>
      </c>
      <c r="AM1315" s="19">
        <f t="shared" si="247"/>
        <v>0.19006635554218251</v>
      </c>
      <c r="AN1315" s="19">
        <f t="shared" si="248"/>
        <v>0.28509953331327376</v>
      </c>
      <c r="AP1315" s="24">
        <v>14.08</v>
      </c>
      <c r="AQ1315" s="24">
        <f t="shared" si="249"/>
        <v>2.6761342860339297</v>
      </c>
      <c r="AR1315" s="24"/>
      <c r="AS1315" s="24">
        <v>8.3025000000000002</v>
      </c>
      <c r="AT1315" s="24">
        <f t="shared" si="250"/>
        <v>2.3670388753334555</v>
      </c>
      <c r="AU1315" s="24"/>
      <c r="AV1315" s="25">
        <f t="shared" si="251"/>
        <v>0.30909541070047419</v>
      </c>
    </row>
    <row r="1316" spans="1:48" x14ac:dyDescent="0.3">
      <c r="A1316" s="2" t="s">
        <v>6</v>
      </c>
      <c r="B1316" s="2">
        <v>366</v>
      </c>
      <c r="C1316" s="5">
        <v>39874</v>
      </c>
      <c r="D1316" s="2">
        <v>32</v>
      </c>
      <c r="E1316" s="2" t="s">
        <v>8</v>
      </c>
      <c r="F1316" s="6" t="s">
        <v>42</v>
      </c>
      <c r="G1316" s="2">
        <v>90</v>
      </c>
      <c r="H1316" s="2">
        <v>10</v>
      </c>
      <c r="I1316" s="2">
        <v>15</v>
      </c>
      <c r="J1316" s="2">
        <v>8.75</v>
      </c>
      <c r="K1316" s="2">
        <v>2</v>
      </c>
      <c r="L1316" s="19">
        <v>481.05637508093707</v>
      </c>
      <c r="M1316" s="19">
        <f t="shared" si="240"/>
        <v>4.8105637508093706E-2</v>
      </c>
      <c r="N1316" s="19">
        <v>432.95073757284337</v>
      </c>
      <c r="O1316" s="19">
        <f t="shared" si="241"/>
        <v>4.3295073757284336E-2</v>
      </c>
      <c r="P1316" s="19">
        <f t="shared" si="242"/>
        <v>4.8105637508093699E-3</v>
      </c>
      <c r="R1316" s="24">
        <v>14.08</v>
      </c>
      <c r="S1316" s="24">
        <f t="shared" si="243"/>
        <v>0.60959463850256346</v>
      </c>
      <c r="U1316" s="24">
        <v>8.1999999999999993</v>
      </c>
      <c r="V1316" s="24">
        <f t="shared" si="244"/>
        <v>3.944662275663683E-2</v>
      </c>
      <c r="X1316" s="25">
        <f t="shared" si="245"/>
        <v>0.57014801574592666</v>
      </c>
      <c r="AA1316" s="5">
        <v>39874</v>
      </c>
      <c r="AB1316" s="2">
        <v>32</v>
      </c>
      <c r="AC1316" s="2" t="s">
        <v>8</v>
      </c>
      <c r="AD1316" s="6" t="s">
        <v>42</v>
      </c>
      <c r="AE1316" s="2">
        <v>90</v>
      </c>
      <c r="AF1316" s="2">
        <v>10</v>
      </c>
      <c r="AG1316" s="2">
        <v>15</v>
      </c>
      <c r="AH1316" s="2">
        <v>8.75</v>
      </c>
      <c r="AI1316" s="2">
        <v>2</v>
      </c>
      <c r="AJ1316" s="19">
        <v>481.05637508093707</v>
      </c>
      <c r="AK1316" s="19">
        <f t="shared" si="246"/>
        <v>4.8105637508093706E-2</v>
      </c>
      <c r="AL1316" s="19">
        <v>432.95073757284337</v>
      </c>
      <c r="AM1316" s="19">
        <f t="shared" si="247"/>
        <v>4.3295073757284336E-2</v>
      </c>
      <c r="AN1316" s="19">
        <f t="shared" si="248"/>
        <v>4.8105637508093699E-3</v>
      </c>
      <c r="AP1316" s="24">
        <v>14.08</v>
      </c>
      <c r="AQ1316" s="24">
        <f t="shared" si="249"/>
        <v>0.60959463850256346</v>
      </c>
      <c r="AR1316" s="24"/>
      <c r="AS1316" s="24">
        <v>8.1999999999999993</v>
      </c>
      <c r="AT1316" s="24">
        <f t="shared" si="250"/>
        <v>3.944662275663683E-2</v>
      </c>
      <c r="AU1316" s="24"/>
      <c r="AV1316" s="25">
        <f t="shared" si="251"/>
        <v>0.57014801574592666</v>
      </c>
    </row>
    <row r="1317" spans="1:48" x14ac:dyDescent="0.3">
      <c r="A1317" s="2" t="s">
        <v>6</v>
      </c>
      <c r="B1317" s="2">
        <v>366</v>
      </c>
      <c r="C1317" s="5">
        <v>39874</v>
      </c>
      <c r="D1317" s="2">
        <v>32</v>
      </c>
      <c r="E1317" s="2" t="s">
        <v>8</v>
      </c>
      <c r="F1317" s="6" t="s">
        <v>36</v>
      </c>
      <c r="G1317" s="2">
        <v>90</v>
      </c>
      <c r="H1317" s="2">
        <v>10</v>
      </c>
      <c r="I1317" s="2">
        <v>20</v>
      </c>
      <c r="J1317" s="2">
        <v>10</v>
      </c>
      <c r="K1317" s="2">
        <v>2</v>
      </c>
      <c r="L1317" s="19">
        <v>628.31853071795865</v>
      </c>
      <c r="M1317" s="19">
        <f t="shared" si="240"/>
        <v>6.2831853071795868E-2</v>
      </c>
      <c r="N1317" s="19">
        <v>565.48667764616278</v>
      </c>
      <c r="O1317" s="19">
        <f t="shared" si="241"/>
        <v>5.6548667764616277E-2</v>
      </c>
      <c r="P1317" s="19">
        <f t="shared" si="242"/>
        <v>6.283185307179591E-3</v>
      </c>
      <c r="R1317" s="24">
        <v>14.08</v>
      </c>
      <c r="S1317" s="24">
        <f t="shared" si="243"/>
        <v>0.79620524212579713</v>
      </c>
      <c r="U1317" s="24">
        <v>8.3025000000000002</v>
      </c>
      <c r="V1317" s="24">
        <f t="shared" si="244"/>
        <v>5.2166146012858558E-2</v>
      </c>
      <c r="X1317" s="25">
        <f t="shared" si="245"/>
        <v>0.74403909611293861</v>
      </c>
      <c r="AA1317" s="5">
        <v>39874</v>
      </c>
      <c r="AB1317" s="2">
        <v>32</v>
      </c>
      <c r="AC1317" s="2" t="s">
        <v>8</v>
      </c>
      <c r="AD1317" s="6" t="s">
        <v>36</v>
      </c>
      <c r="AE1317" s="2">
        <v>90</v>
      </c>
      <c r="AF1317" s="2">
        <v>10</v>
      </c>
      <c r="AG1317" s="2">
        <v>20</v>
      </c>
      <c r="AH1317" s="2">
        <v>10</v>
      </c>
      <c r="AI1317" s="2">
        <v>2</v>
      </c>
      <c r="AJ1317" s="19">
        <v>628.31853071795865</v>
      </c>
      <c r="AK1317" s="19">
        <f t="shared" si="246"/>
        <v>6.2831853071795868E-2</v>
      </c>
      <c r="AL1317" s="19">
        <v>565.48667764616278</v>
      </c>
      <c r="AM1317" s="19">
        <f t="shared" si="247"/>
        <v>5.6548667764616277E-2</v>
      </c>
      <c r="AN1317" s="19">
        <f t="shared" si="248"/>
        <v>6.283185307179591E-3</v>
      </c>
      <c r="AP1317" s="24">
        <v>14.08</v>
      </c>
      <c r="AQ1317" s="24">
        <f t="shared" si="249"/>
        <v>0.79620524212579713</v>
      </c>
      <c r="AR1317" s="24"/>
      <c r="AS1317" s="24">
        <v>8.3025000000000002</v>
      </c>
      <c r="AT1317" s="24">
        <f t="shared" si="250"/>
        <v>5.2166146012858558E-2</v>
      </c>
      <c r="AU1317" s="24"/>
      <c r="AV1317" s="25">
        <f t="shared" si="251"/>
        <v>0.74403909611293861</v>
      </c>
    </row>
    <row r="1318" spans="1:48" x14ac:dyDescent="0.3">
      <c r="A1318" s="2" t="s">
        <v>6</v>
      </c>
      <c r="B1318" s="2">
        <v>366</v>
      </c>
      <c r="C1318" s="5">
        <v>39874</v>
      </c>
      <c r="D1318" s="2">
        <v>32</v>
      </c>
      <c r="E1318" s="2" t="s">
        <v>8</v>
      </c>
      <c r="F1318" s="6" t="s">
        <v>36</v>
      </c>
      <c r="G1318" s="2">
        <v>100</v>
      </c>
      <c r="H1318" s="2">
        <v>5</v>
      </c>
      <c r="I1318" s="2">
        <v>15</v>
      </c>
      <c r="J1318" s="2">
        <v>6.25</v>
      </c>
      <c r="K1318" s="2">
        <v>2</v>
      </c>
      <c r="L1318" s="19">
        <v>245.43692606170259</v>
      </c>
      <c r="M1318" s="19">
        <f t="shared" si="240"/>
        <v>2.4543692606170259E-2</v>
      </c>
      <c r="N1318" s="19">
        <v>245.43692606170259</v>
      </c>
      <c r="O1318" s="19">
        <f t="shared" si="241"/>
        <v>2.4543692606170259E-2</v>
      </c>
      <c r="P1318" s="19">
        <f t="shared" si="242"/>
        <v>0</v>
      </c>
      <c r="R1318" s="24">
        <v>14.08</v>
      </c>
      <c r="S1318" s="24">
        <f t="shared" si="243"/>
        <v>0.34557519189487723</v>
      </c>
      <c r="U1318" s="24">
        <v>8.3025000000000002</v>
      </c>
      <c r="V1318" s="24">
        <f t="shared" si="244"/>
        <v>0</v>
      </c>
      <c r="X1318" s="25">
        <f t="shared" si="245"/>
        <v>0.34557519189487723</v>
      </c>
      <c r="AA1318" s="5">
        <v>39874</v>
      </c>
      <c r="AB1318" s="2">
        <v>32</v>
      </c>
      <c r="AC1318" s="2" t="s">
        <v>8</v>
      </c>
      <c r="AD1318" s="6" t="s">
        <v>36</v>
      </c>
      <c r="AE1318" s="2">
        <v>100</v>
      </c>
      <c r="AF1318" s="2">
        <v>5</v>
      </c>
      <c r="AG1318" s="2">
        <v>15</v>
      </c>
      <c r="AH1318" s="2">
        <v>6.25</v>
      </c>
      <c r="AI1318" s="2">
        <v>2</v>
      </c>
      <c r="AJ1318" s="19">
        <v>245.43692606170259</v>
      </c>
      <c r="AK1318" s="19">
        <f t="shared" si="246"/>
        <v>2.4543692606170259E-2</v>
      </c>
      <c r="AL1318" s="19">
        <v>245.43692606170259</v>
      </c>
      <c r="AM1318" s="19">
        <f t="shared" si="247"/>
        <v>2.4543692606170259E-2</v>
      </c>
      <c r="AN1318" s="19">
        <f t="shared" si="248"/>
        <v>0</v>
      </c>
      <c r="AP1318" s="24">
        <v>14.08</v>
      </c>
      <c r="AQ1318" s="24">
        <f t="shared" si="249"/>
        <v>0.34557519189487723</v>
      </c>
      <c r="AR1318" s="24"/>
      <c r="AS1318" s="24">
        <v>8.3025000000000002</v>
      </c>
      <c r="AT1318" s="24">
        <f t="shared" si="250"/>
        <v>0</v>
      </c>
      <c r="AU1318" s="24"/>
      <c r="AV1318" s="25">
        <f t="shared" si="251"/>
        <v>0.34557519189487723</v>
      </c>
    </row>
    <row r="1319" spans="1:48" x14ac:dyDescent="0.3">
      <c r="A1319" s="2" t="s">
        <v>6</v>
      </c>
      <c r="B1319" s="2">
        <v>366</v>
      </c>
      <c r="C1319" s="5">
        <v>39874</v>
      </c>
      <c r="D1319" s="2">
        <v>32</v>
      </c>
      <c r="E1319" s="2" t="s">
        <v>8</v>
      </c>
      <c r="F1319" s="6" t="s">
        <v>44</v>
      </c>
      <c r="G1319" s="2">
        <v>90</v>
      </c>
      <c r="H1319" s="2">
        <v>10</v>
      </c>
      <c r="I1319" s="2">
        <v>20</v>
      </c>
      <c r="J1319" s="2">
        <v>10</v>
      </c>
      <c r="K1319" s="2">
        <v>2</v>
      </c>
      <c r="L1319" s="19">
        <v>628.31853071795865</v>
      </c>
      <c r="M1319" s="19">
        <f t="shared" si="240"/>
        <v>6.2831853071795868E-2</v>
      </c>
      <c r="N1319" s="19">
        <v>565.48667764616278</v>
      </c>
      <c r="O1319" s="19">
        <f t="shared" si="241"/>
        <v>5.6548667764616277E-2</v>
      </c>
      <c r="P1319" s="19">
        <f t="shared" si="242"/>
        <v>6.283185307179591E-3</v>
      </c>
      <c r="R1319" s="24">
        <v>14.08</v>
      </c>
      <c r="S1319" s="24">
        <f t="shared" si="243"/>
        <v>0.79620524212579713</v>
      </c>
      <c r="U1319" s="24">
        <v>9.0675767918088734</v>
      </c>
      <c r="V1319" s="24">
        <f t="shared" si="244"/>
        <v>5.6973265270016164E-2</v>
      </c>
      <c r="X1319" s="25">
        <f t="shared" si="245"/>
        <v>0.73923197685578101</v>
      </c>
      <c r="AA1319" s="5">
        <v>39874</v>
      </c>
      <c r="AB1319" s="2">
        <v>32</v>
      </c>
      <c r="AC1319" s="2" t="s">
        <v>8</v>
      </c>
      <c r="AD1319" s="6" t="s">
        <v>44</v>
      </c>
      <c r="AE1319" s="2">
        <v>90</v>
      </c>
      <c r="AF1319" s="2">
        <v>10</v>
      </c>
      <c r="AG1319" s="2">
        <v>20</v>
      </c>
      <c r="AH1319" s="2">
        <v>10</v>
      </c>
      <c r="AI1319" s="2">
        <v>2</v>
      </c>
      <c r="AJ1319" s="19">
        <v>628.31853071795865</v>
      </c>
      <c r="AK1319" s="19">
        <f t="shared" si="246"/>
        <v>6.2831853071795868E-2</v>
      </c>
      <c r="AL1319" s="19">
        <v>565.48667764616278</v>
      </c>
      <c r="AM1319" s="19">
        <f t="shared" si="247"/>
        <v>5.6548667764616277E-2</v>
      </c>
      <c r="AN1319" s="19">
        <f t="shared" si="248"/>
        <v>6.283185307179591E-3</v>
      </c>
      <c r="AP1319" s="24">
        <v>14.08</v>
      </c>
      <c r="AQ1319" s="24">
        <f t="shared" si="249"/>
        <v>0.79620524212579713</v>
      </c>
      <c r="AR1319" s="24"/>
      <c r="AS1319" s="24">
        <v>9.0675767918088734</v>
      </c>
      <c r="AT1319" s="24">
        <f t="shared" si="250"/>
        <v>5.6973265270016164E-2</v>
      </c>
      <c r="AU1319" s="24"/>
      <c r="AV1319" s="25">
        <f t="shared" si="251"/>
        <v>0.73923197685578101</v>
      </c>
    </row>
    <row r="1320" spans="1:48" x14ac:dyDescent="0.3">
      <c r="A1320" s="2" t="s">
        <v>6</v>
      </c>
      <c r="B1320" s="2">
        <v>366</v>
      </c>
      <c r="C1320" s="5">
        <v>39874</v>
      </c>
      <c r="D1320" s="2">
        <v>32</v>
      </c>
      <c r="E1320" s="2" t="s">
        <v>8</v>
      </c>
      <c r="F1320" s="6" t="s">
        <v>53</v>
      </c>
      <c r="G1320" s="2">
        <v>10</v>
      </c>
      <c r="H1320" s="2">
        <v>10</v>
      </c>
      <c r="I1320" s="2">
        <v>15</v>
      </c>
      <c r="J1320" s="2">
        <v>8.75</v>
      </c>
      <c r="K1320" s="2">
        <v>2</v>
      </c>
      <c r="L1320" s="19">
        <v>481.05637508093707</v>
      </c>
      <c r="M1320" s="19">
        <f t="shared" si="240"/>
        <v>4.8105637508093706E-2</v>
      </c>
      <c r="N1320" s="19">
        <v>48.105637508093707</v>
      </c>
      <c r="O1320" s="19">
        <f t="shared" si="241"/>
        <v>4.8105637508093707E-3</v>
      </c>
      <c r="P1320" s="19">
        <f t="shared" si="242"/>
        <v>4.3295073757284336E-2</v>
      </c>
      <c r="R1320" s="24">
        <v>6.51</v>
      </c>
      <c r="S1320" s="24">
        <f t="shared" si="243"/>
        <v>3.1316770017769002E-2</v>
      </c>
      <c r="U1320" s="24">
        <v>8.2509316770186327</v>
      </c>
      <c r="V1320" s="24">
        <f t="shared" si="244"/>
        <v>0.35722469552283542</v>
      </c>
      <c r="X1320" s="25">
        <f t="shared" si="245"/>
        <v>-0.32590792550506642</v>
      </c>
      <c r="AA1320" s="5">
        <v>39874</v>
      </c>
      <c r="AB1320" s="2">
        <v>32</v>
      </c>
      <c r="AC1320" s="2" t="s">
        <v>8</v>
      </c>
      <c r="AD1320" s="6" t="s">
        <v>53</v>
      </c>
      <c r="AE1320" s="2">
        <v>10</v>
      </c>
      <c r="AF1320" s="2">
        <v>10</v>
      </c>
      <c r="AG1320" s="2">
        <v>15</v>
      </c>
      <c r="AH1320" s="2">
        <v>8.75</v>
      </c>
      <c r="AI1320" s="2">
        <v>2</v>
      </c>
      <c r="AJ1320" s="19">
        <v>481.05637508093707</v>
      </c>
      <c r="AK1320" s="19">
        <f t="shared" si="246"/>
        <v>4.8105637508093706E-2</v>
      </c>
      <c r="AL1320" s="19">
        <v>48.105637508093707</v>
      </c>
      <c r="AM1320" s="19">
        <f t="shared" si="247"/>
        <v>4.8105637508093707E-3</v>
      </c>
      <c r="AN1320" s="19">
        <f t="shared" si="248"/>
        <v>4.3295073757284336E-2</v>
      </c>
      <c r="AP1320" s="24">
        <v>6.51</v>
      </c>
      <c r="AQ1320" s="24">
        <f t="shared" si="249"/>
        <v>3.1316770017769002E-2</v>
      </c>
      <c r="AR1320" s="24"/>
      <c r="AS1320" s="24">
        <v>8.2509316770186327</v>
      </c>
      <c r="AT1320" s="24">
        <f t="shared" si="250"/>
        <v>0.35722469552283542</v>
      </c>
      <c r="AU1320" s="24"/>
      <c r="AV1320" s="25">
        <f t="shared" si="251"/>
        <v>-0.32590792550506642</v>
      </c>
    </row>
    <row r="1321" spans="1:48" x14ac:dyDescent="0.3">
      <c r="A1321" s="2" t="s">
        <v>6</v>
      </c>
      <c r="B1321" s="2">
        <v>366</v>
      </c>
      <c r="C1321" s="5">
        <v>39874</v>
      </c>
      <c r="D1321" s="2">
        <v>32</v>
      </c>
      <c r="E1321" s="2" t="s">
        <v>8</v>
      </c>
      <c r="F1321" s="6" t="s">
        <v>47</v>
      </c>
      <c r="G1321" s="2">
        <v>80</v>
      </c>
      <c r="H1321" s="2">
        <v>15</v>
      </c>
      <c r="I1321" s="2">
        <v>10</v>
      </c>
      <c r="J1321" s="2">
        <v>10</v>
      </c>
      <c r="K1321" s="2">
        <v>3</v>
      </c>
      <c r="L1321" s="19">
        <v>942.47779607693792</v>
      </c>
      <c r="M1321" s="19">
        <f t="shared" si="240"/>
        <v>9.4247779607693788E-2</v>
      </c>
      <c r="N1321" s="19">
        <v>753.9822368615504</v>
      </c>
      <c r="O1321" s="19">
        <f t="shared" si="241"/>
        <v>7.5398223686155036E-2</v>
      </c>
      <c r="P1321" s="19">
        <f t="shared" si="242"/>
        <v>1.8849555921538752E-2</v>
      </c>
      <c r="R1321" s="24">
        <v>14.08</v>
      </c>
      <c r="S1321" s="24">
        <f t="shared" si="243"/>
        <v>1.0616069895010629</v>
      </c>
      <c r="U1321" s="24">
        <v>11.257627118644068</v>
      </c>
      <c r="V1321" s="24">
        <f t="shared" si="244"/>
        <v>0.21220127191671254</v>
      </c>
      <c r="X1321" s="25">
        <f t="shared" si="245"/>
        <v>0.84940571758435035</v>
      </c>
      <c r="AA1321" s="5">
        <v>39874</v>
      </c>
      <c r="AB1321" s="2">
        <v>32</v>
      </c>
      <c r="AC1321" s="2" t="s">
        <v>8</v>
      </c>
      <c r="AD1321" s="6" t="s">
        <v>47</v>
      </c>
      <c r="AE1321" s="2">
        <v>80</v>
      </c>
      <c r="AF1321" s="2">
        <v>15</v>
      </c>
      <c r="AG1321" s="2">
        <v>10</v>
      </c>
      <c r="AH1321" s="2">
        <v>10</v>
      </c>
      <c r="AI1321" s="2">
        <v>3</v>
      </c>
      <c r="AJ1321" s="19">
        <v>942.47779607693792</v>
      </c>
      <c r="AK1321" s="19">
        <f t="shared" si="246"/>
        <v>9.4247779607693788E-2</v>
      </c>
      <c r="AL1321" s="19">
        <v>753.9822368615504</v>
      </c>
      <c r="AM1321" s="19">
        <f t="shared" si="247"/>
        <v>7.5398223686155036E-2</v>
      </c>
      <c r="AN1321" s="19">
        <f t="shared" si="248"/>
        <v>1.8849555921538752E-2</v>
      </c>
      <c r="AP1321" s="24">
        <v>14.08</v>
      </c>
      <c r="AQ1321" s="24">
        <f t="shared" si="249"/>
        <v>1.0616069895010629</v>
      </c>
      <c r="AR1321" s="24"/>
      <c r="AS1321" s="24">
        <v>11.257627118644068</v>
      </c>
      <c r="AT1321" s="24">
        <f t="shared" si="250"/>
        <v>0.21220127191671254</v>
      </c>
      <c r="AU1321" s="24"/>
      <c r="AV1321" s="25">
        <f t="shared" si="251"/>
        <v>0.84940571758435035</v>
      </c>
    </row>
    <row r="1322" spans="1:48" x14ac:dyDescent="0.3">
      <c r="A1322" s="2" t="s">
        <v>6</v>
      </c>
      <c r="B1322" s="2">
        <v>366</v>
      </c>
      <c r="C1322" s="5">
        <v>39874</v>
      </c>
      <c r="D1322" s="2">
        <v>32</v>
      </c>
      <c r="E1322" s="2" t="s">
        <v>8</v>
      </c>
      <c r="F1322" s="6" t="s">
        <v>36</v>
      </c>
      <c r="G1322" s="2">
        <v>40</v>
      </c>
      <c r="H1322" s="2">
        <v>5</v>
      </c>
      <c r="I1322" s="2">
        <v>15</v>
      </c>
      <c r="J1322" s="2">
        <v>6.25</v>
      </c>
      <c r="K1322" s="2">
        <v>2</v>
      </c>
      <c r="L1322" s="19">
        <v>245.43692606170259</v>
      </c>
      <c r="M1322" s="19">
        <f t="shared" si="240"/>
        <v>2.4543692606170259E-2</v>
      </c>
      <c r="N1322" s="19">
        <v>98.174770424681043</v>
      </c>
      <c r="O1322" s="19">
        <f t="shared" si="241"/>
        <v>9.8174770424681035E-3</v>
      </c>
      <c r="P1322" s="19">
        <f t="shared" si="242"/>
        <v>1.4726215563702155E-2</v>
      </c>
      <c r="R1322" s="24">
        <v>14.08</v>
      </c>
      <c r="S1322" s="24">
        <f t="shared" si="243"/>
        <v>0.1382300767579509</v>
      </c>
      <c r="U1322" s="24">
        <v>8.3025000000000002</v>
      </c>
      <c r="V1322" s="24">
        <f t="shared" si="244"/>
        <v>0.12226440471763715</v>
      </c>
      <c r="X1322" s="25">
        <f t="shared" si="245"/>
        <v>1.5965672040313753E-2</v>
      </c>
      <c r="AA1322" s="5">
        <v>39874</v>
      </c>
      <c r="AB1322" s="2">
        <v>32</v>
      </c>
      <c r="AC1322" s="2" t="s">
        <v>8</v>
      </c>
      <c r="AD1322" s="6" t="s">
        <v>36</v>
      </c>
      <c r="AE1322" s="2">
        <v>40</v>
      </c>
      <c r="AF1322" s="2">
        <v>5</v>
      </c>
      <c r="AG1322" s="2">
        <v>15</v>
      </c>
      <c r="AH1322" s="2">
        <v>6.25</v>
      </c>
      <c r="AI1322" s="2">
        <v>2</v>
      </c>
      <c r="AJ1322" s="19">
        <v>245.43692606170259</v>
      </c>
      <c r="AK1322" s="19">
        <f t="shared" si="246"/>
        <v>2.4543692606170259E-2</v>
      </c>
      <c r="AL1322" s="19">
        <v>98.174770424681043</v>
      </c>
      <c r="AM1322" s="19">
        <f t="shared" si="247"/>
        <v>9.8174770424681035E-3</v>
      </c>
      <c r="AN1322" s="19">
        <f t="shared" si="248"/>
        <v>1.4726215563702155E-2</v>
      </c>
      <c r="AP1322" s="24">
        <v>14.08</v>
      </c>
      <c r="AQ1322" s="24">
        <f t="shared" si="249"/>
        <v>0.1382300767579509</v>
      </c>
      <c r="AR1322" s="24"/>
      <c r="AS1322" s="24">
        <v>8.3025000000000002</v>
      </c>
      <c r="AT1322" s="24">
        <f t="shared" si="250"/>
        <v>0.12226440471763715</v>
      </c>
      <c r="AU1322" s="24"/>
      <c r="AV1322" s="25">
        <f t="shared" si="251"/>
        <v>1.5965672040313753E-2</v>
      </c>
    </row>
    <row r="1323" spans="1:48" x14ac:dyDescent="0.3">
      <c r="A1323" s="2" t="s">
        <v>6</v>
      </c>
      <c r="B1323" s="2">
        <v>366</v>
      </c>
      <c r="C1323" s="5">
        <v>39874</v>
      </c>
      <c r="D1323" s="2">
        <v>32</v>
      </c>
      <c r="E1323" s="2" t="s">
        <v>8</v>
      </c>
      <c r="F1323" s="6" t="s">
        <v>44</v>
      </c>
      <c r="G1323" s="2">
        <v>80</v>
      </c>
      <c r="H1323" s="2">
        <v>10</v>
      </c>
      <c r="I1323" s="2">
        <v>15</v>
      </c>
      <c r="J1323" s="2">
        <v>8.75</v>
      </c>
      <c r="K1323" s="2">
        <v>2</v>
      </c>
      <c r="L1323" s="19">
        <v>481.05637508093707</v>
      </c>
      <c r="M1323" s="19">
        <f t="shared" si="240"/>
        <v>4.8105637508093706E-2</v>
      </c>
      <c r="N1323" s="19">
        <v>384.84510006474966</v>
      </c>
      <c r="O1323" s="19">
        <f t="shared" si="241"/>
        <v>3.8484510006474966E-2</v>
      </c>
      <c r="P1323" s="19">
        <f t="shared" si="242"/>
        <v>9.6211275016187398E-3</v>
      </c>
      <c r="R1323" s="24">
        <v>14.08</v>
      </c>
      <c r="S1323" s="24">
        <f t="shared" si="243"/>
        <v>0.54186190089116748</v>
      </c>
      <c r="U1323" s="24">
        <v>9.0675767918088734</v>
      </c>
      <c r="V1323" s="24">
        <f t="shared" si="244"/>
        <v>8.724031244471217E-2</v>
      </c>
      <c r="X1323" s="25">
        <f t="shared" si="245"/>
        <v>0.45462158844645528</v>
      </c>
      <c r="AA1323" s="5">
        <v>39874</v>
      </c>
      <c r="AB1323" s="2">
        <v>32</v>
      </c>
      <c r="AC1323" s="2" t="s">
        <v>8</v>
      </c>
      <c r="AD1323" s="6" t="s">
        <v>44</v>
      </c>
      <c r="AE1323" s="2">
        <v>80</v>
      </c>
      <c r="AF1323" s="2">
        <v>10</v>
      </c>
      <c r="AG1323" s="2">
        <v>15</v>
      </c>
      <c r="AH1323" s="2">
        <v>8.75</v>
      </c>
      <c r="AI1323" s="2">
        <v>2</v>
      </c>
      <c r="AJ1323" s="19">
        <v>481.05637508093707</v>
      </c>
      <c r="AK1323" s="19">
        <f t="shared" si="246"/>
        <v>4.8105637508093706E-2</v>
      </c>
      <c r="AL1323" s="19">
        <v>384.84510006474966</v>
      </c>
      <c r="AM1323" s="19">
        <f t="shared" si="247"/>
        <v>3.8484510006474966E-2</v>
      </c>
      <c r="AN1323" s="19">
        <f t="shared" si="248"/>
        <v>9.6211275016187398E-3</v>
      </c>
      <c r="AP1323" s="24">
        <v>14.08</v>
      </c>
      <c r="AQ1323" s="24">
        <f t="shared" si="249"/>
        <v>0.54186190089116748</v>
      </c>
      <c r="AR1323" s="24"/>
      <c r="AS1323" s="24">
        <v>9.0675767918088734</v>
      </c>
      <c r="AT1323" s="24">
        <f t="shared" si="250"/>
        <v>8.724031244471217E-2</v>
      </c>
      <c r="AU1323" s="24"/>
      <c r="AV1323" s="25">
        <f t="shared" si="251"/>
        <v>0.45462158844645528</v>
      </c>
    </row>
    <row r="1324" spans="1:48" x14ac:dyDescent="0.3">
      <c r="A1324" s="2" t="s">
        <v>6</v>
      </c>
      <c r="B1324" s="2">
        <v>366</v>
      </c>
      <c r="C1324" s="5">
        <v>39874</v>
      </c>
      <c r="D1324" s="2">
        <v>32</v>
      </c>
      <c r="E1324" s="2" t="s">
        <v>8</v>
      </c>
      <c r="F1324" s="6" t="s">
        <v>49</v>
      </c>
      <c r="G1324" s="2">
        <v>10</v>
      </c>
      <c r="H1324" s="2">
        <v>5</v>
      </c>
      <c r="I1324" s="2">
        <v>20</v>
      </c>
      <c r="J1324" s="2">
        <v>7.5</v>
      </c>
      <c r="K1324" s="2">
        <v>2</v>
      </c>
      <c r="L1324" s="19">
        <v>353.42917352885172</v>
      </c>
      <c r="M1324" s="19">
        <f t="shared" si="240"/>
        <v>3.5342917352885174E-2</v>
      </c>
      <c r="N1324" s="19">
        <v>35.342917352885173</v>
      </c>
      <c r="O1324" s="19">
        <f t="shared" si="241"/>
        <v>3.5342917352885173E-3</v>
      </c>
      <c r="P1324" s="19">
        <f t="shared" si="242"/>
        <v>3.1808625617596654E-2</v>
      </c>
      <c r="R1324" s="24">
        <v>14.08</v>
      </c>
      <c r="S1324" s="24">
        <f t="shared" si="243"/>
        <v>4.9762827632862321E-2</v>
      </c>
      <c r="U1324" s="24">
        <v>8.461146496815287</v>
      </c>
      <c r="V1324" s="24">
        <f t="shared" si="244"/>
        <v>0.26913744121283695</v>
      </c>
      <c r="X1324" s="25">
        <f t="shared" si="245"/>
        <v>-0.21937461357997462</v>
      </c>
      <c r="AA1324" s="5">
        <v>39874</v>
      </c>
      <c r="AB1324" s="2">
        <v>32</v>
      </c>
      <c r="AC1324" s="2" t="s">
        <v>8</v>
      </c>
      <c r="AD1324" s="6" t="s">
        <v>49</v>
      </c>
      <c r="AE1324" s="2">
        <v>10</v>
      </c>
      <c r="AF1324" s="2">
        <v>5</v>
      </c>
      <c r="AG1324" s="2">
        <v>20</v>
      </c>
      <c r="AH1324" s="2">
        <v>7.5</v>
      </c>
      <c r="AI1324" s="2">
        <v>2</v>
      </c>
      <c r="AJ1324" s="19">
        <v>353.42917352885172</v>
      </c>
      <c r="AK1324" s="19">
        <f t="shared" si="246"/>
        <v>3.5342917352885174E-2</v>
      </c>
      <c r="AL1324" s="19">
        <v>35.342917352885173</v>
      </c>
      <c r="AM1324" s="19">
        <f t="shared" si="247"/>
        <v>3.5342917352885173E-3</v>
      </c>
      <c r="AN1324" s="19">
        <f t="shared" si="248"/>
        <v>3.1808625617596654E-2</v>
      </c>
      <c r="AP1324" s="24">
        <v>14.08</v>
      </c>
      <c r="AQ1324" s="24">
        <f t="shared" si="249"/>
        <v>4.9762827632862321E-2</v>
      </c>
      <c r="AR1324" s="24"/>
      <c r="AS1324" s="24">
        <v>8.461146496815287</v>
      </c>
      <c r="AT1324" s="24">
        <f t="shared" si="250"/>
        <v>0.26913744121283695</v>
      </c>
      <c r="AU1324" s="24"/>
      <c r="AV1324" s="25">
        <f t="shared" si="251"/>
        <v>-0.21937461357997462</v>
      </c>
    </row>
    <row r="1325" spans="1:48" x14ac:dyDescent="0.3">
      <c r="A1325" s="2" t="s">
        <v>6</v>
      </c>
      <c r="B1325" s="2">
        <v>366</v>
      </c>
      <c r="C1325" s="5">
        <v>39874</v>
      </c>
      <c r="D1325" s="2">
        <v>32</v>
      </c>
      <c r="E1325" s="2" t="s">
        <v>8</v>
      </c>
      <c r="F1325" s="6" t="s">
        <v>53</v>
      </c>
      <c r="G1325" s="2">
        <v>40</v>
      </c>
      <c r="H1325" s="2">
        <v>10</v>
      </c>
      <c r="I1325" s="2">
        <v>30</v>
      </c>
      <c r="J1325" s="2">
        <v>12.5</v>
      </c>
      <c r="K1325" s="2">
        <v>2</v>
      </c>
      <c r="L1325" s="19">
        <v>981.74770424681037</v>
      </c>
      <c r="M1325" s="19">
        <f t="shared" si="240"/>
        <v>9.8174770424681035E-2</v>
      </c>
      <c r="N1325" s="19">
        <v>392.69908169872417</v>
      </c>
      <c r="O1325" s="19">
        <f t="shared" si="241"/>
        <v>3.9269908169872414E-2</v>
      </c>
      <c r="P1325" s="19">
        <f t="shared" si="242"/>
        <v>5.8904862254808621E-2</v>
      </c>
      <c r="R1325" s="24">
        <v>6.51</v>
      </c>
      <c r="S1325" s="24">
        <f t="shared" si="243"/>
        <v>0.25564710218586939</v>
      </c>
      <c r="U1325" s="24">
        <v>8.2509316770186327</v>
      </c>
      <c r="V1325" s="24">
        <f t="shared" si="244"/>
        <v>0.48601999390861966</v>
      </c>
      <c r="X1325" s="25">
        <f t="shared" si="245"/>
        <v>-0.23037289172275027</v>
      </c>
      <c r="AA1325" s="5">
        <v>39874</v>
      </c>
      <c r="AB1325" s="2">
        <v>32</v>
      </c>
      <c r="AC1325" s="2" t="s">
        <v>8</v>
      </c>
      <c r="AD1325" s="6" t="s">
        <v>53</v>
      </c>
      <c r="AE1325" s="2">
        <v>40</v>
      </c>
      <c r="AF1325" s="2">
        <v>10</v>
      </c>
      <c r="AG1325" s="2">
        <v>30</v>
      </c>
      <c r="AH1325" s="2">
        <v>12.5</v>
      </c>
      <c r="AI1325" s="2">
        <v>2</v>
      </c>
      <c r="AJ1325" s="19">
        <v>981.74770424681037</v>
      </c>
      <c r="AK1325" s="19">
        <f t="shared" si="246"/>
        <v>9.8174770424681035E-2</v>
      </c>
      <c r="AL1325" s="19">
        <v>392.69908169872417</v>
      </c>
      <c r="AM1325" s="19">
        <f t="shared" si="247"/>
        <v>3.9269908169872414E-2</v>
      </c>
      <c r="AN1325" s="19">
        <f t="shared" si="248"/>
        <v>5.8904862254808621E-2</v>
      </c>
      <c r="AP1325" s="24">
        <v>6.51</v>
      </c>
      <c r="AQ1325" s="24">
        <f t="shared" si="249"/>
        <v>0.25564710218586939</v>
      </c>
      <c r="AR1325" s="24"/>
      <c r="AS1325" s="24">
        <v>8.2509316770186327</v>
      </c>
      <c r="AT1325" s="24">
        <f t="shared" si="250"/>
        <v>0.48601999390861966</v>
      </c>
      <c r="AU1325" s="24"/>
      <c r="AV1325" s="25">
        <f t="shared" si="251"/>
        <v>-0.23037289172275027</v>
      </c>
    </row>
    <row r="1326" spans="1:48" x14ac:dyDescent="0.3">
      <c r="A1326" s="2" t="s">
        <v>6</v>
      </c>
      <c r="B1326" s="2">
        <v>366</v>
      </c>
      <c r="C1326" s="5">
        <v>39874</v>
      </c>
      <c r="D1326" s="2">
        <v>32</v>
      </c>
      <c r="E1326" s="2" t="s">
        <v>8</v>
      </c>
      <c r="F1326" s="6" t="s">
        <v>44</v>
      </c>
      <c r="G1326" s="2">
        <v>40</v>
      </c>
      <c r="H1326" s="2">
        <v>10</v>
      </c>
      <c r="I1326" s="2">
        <v>20</v>
      </c>
      <c r="J1326" s="2">
        <v>10</v>
      </c>
      <c r="K1326" s="2">
        <v>2</v>
      </c>
      <c r="L1326" s="19">
        <v>628.31853071795865</v>
      </c>
      <c r="M1326" s="19">
        <f t="shared" si="240"/>
        <v>6.2831853071795868E-2</v>
      </c>
      <c r="N1326" s="19">
        <v>251.32741228718348</v>
      </c>
      <c r="O1326" s="19">
        <f t="shared" si="241"/>
        <v>2.5132741228718346E-2</v>
      </c>
      <c r="P1326" s="19">
        <f t="shared" si="242"/>
        <v>3.7699111843077518E-2</v>
      </c>
      <c r="R1326" s="24">
        <v>14.08</v>
      </c>
      <c r="S1326" s="24">
        <f t="shared" si="243"/>
        <v>0.3538689965003543</v>
      </c>
      <c r="U1326" s="24">
        <v>9.0675767918088734</v>
      </c>
      <c r="V1326" s="24">
        <f t="shared" si="244"/>
        <v>0.34183959162009675</v>
      </c>
      <c r="X1326" s="25">
        <f t="shared" si="245"/>
        <v>1.2029404880257555E-2</v>
      </c>
      <c r="AA1326" s="5">
        <v>39874</v>
      </c>
      <c r="AB1326" s="2">
        <v>32</v>
      </c>
      <c r="AC1326" s="2" t="s">
        <v>8</v>
      </c>
      <c r="AD1326" s="6" t="s">
        <v>44</v>
      </c>
      <c r="AE1326" s="2">
        <v>40</v>
      </c>
      <c r="AF1326" s="2">
        <v>10</v>
      </c>
      <c r="AG1326" s="2">
        <v>20</v>
      </c>
      <c r="AH1326" s="2">
        <v>10</v>
      </c>
      <c r="AI1326" s="2">
        <v>2</v>
      </c>
      <c r="AJ1326" s="19">
        <v>628.31853071795865</v>
      </c>
      <c r="AK1326" s="19">
        <f t="shared" si="246"/>
        <v>6.2831853071795868E-2</v>
      </c>
      <c r="AL1326" s="19">
        <v>251.32741228718348</v>
      </c>
      <c r="AM1326" s="19">
        <f t="shared" si="247"/>
        <v>2.5132741228718346E-2</v>
      </c>
      <c r="AN1326" s="19">
        <f t="shared" si="248"/>
        <v>3.7699111843077518E-2</v>
      </c>
      <c r="AP1326" s="24">
        <v>14.08</v>
      </c>
      <c r="AQ1326" s="24">
        <f t="shared" si="249"/>
        <v>0.3538689965003543</v>
      </c>
      <c r="AR1326" s="24"/>
      <c r="AS1326" s="24">
        <v>9.0675767918088734</v>
      </c>
      <c r="AT1326" s="24">
        <f t="shared" si="250"/>
        <v>0.34183959162009675</v>
      </c>
      <c r="AU1326" s="24"/>
      <c r="AV1326" s="25">
        <f t="shared" si="251"/>
        <v>1.2029404880257555E-2</v>
      </c>
    </row>
    <row r="1327" spans="1:48" x14ac:dyDescent="0.3">
      <c r="A1327" s="2" t="s">
        <v>6</v>
      </c>
      <c r="B1327" s="2">
        <v>366</v>
      </c>
      <c r="C1327" s="5">
        <v>39874</v>
      </c>
      <c r="D1327" s="2">
        <v>32</v>
      </c>
      <c r="E1327" s="2" t="s">
        <v>8</v>
      </c>
      <c r="F1327" s="6" t="s">
        <v>36</v>
      </c>
      <c r="G1327" s="2">
        <v>80</v>
      </c>
      <c r="H1327" s="2">
        <v>20</v>
      </c>
      <c r="I1327" s="2">
        <v>50</v>
      </c>
      <c r="J1327" s="2">
        <v>22.5</v>
      </c>
      <c r="K1327" s="2">
        <v>2</v>
      </c>
      <c r="L1327" s="19">
        <v>3180.8625617596654</v>
      </c>
      <c r="M1327" s="19">
        <f t="shared" si="240"/>
        <v>0.31808625617596653</v>
      </c>
      <c r="N1327" s="19">
        <v>2544.6900494077327</v>
      </c>
      <c r="O1327" s="19">
        <f t="shared" si="241"/>
        <v>0.25446900494077329</v>
      </c>
      <c r="P1327" s="19">
        <f t="shared" si="242"/>
        <v>6.361725123519324E-2</v>
      </c>
      <c r="R1327" s="24">
        <v>14.08</v>
      </c>
      <c r="S1327" s="24">
        <f t="shared" si="243"/>
        <v>3.582923589566088</v>
      </c>
      <c r="U1327" s="24">
        <v>8.3025000000000002</v>
      </c>
      <c r="V1327" s="24">
        <f t="shared" si="244"/>
        <v>0.52818222838019191</v>
      </c>
      <c r="X1327" s="25">
        <f t="shared" si="245"/>
        <v>3.0547413611858962</v>
      </c>
      <c r="AA1327" s="5">
        <v>39874</v>
      </c>
      <c r="AB1327" s="2">
        <v>32</v>
      </c>
      <c r="AC1327" s="2" t="s">
        <v>8</v>
      </c>
      <c r="AD1327" s="6" t="s">
        <v>36</v>
      </c>
      <c r="AE1327" s="2">
        <v>80</v>
      </c>
      <c r="AF1327" s="2">
        <v>20</v>
      </c>
      <c r="AG1327" s="2">
        <v>50</v>
      </c>
      <c r="AH1327" s="2">
        <v>22.5</v>
      </c>
      <c r="AI1327" s="2">
        <v>2</v>
      </c>
      <c r="AJ1327" s="19">
        <v>3180.8625617596654</v>
      </c>
      <c r="AK1327" s="19">
        <f t="shared" si="246"/>
        <v>0.31808625617596653</v>
      </c>
      <c r="AL1327" s="19">
        <v>2544.6900494077327</v>
      </c>
      <c r="AM1327" s="19">
        <f t="shared" si="247"/>
        <v>0.25446900494077329</v>
      </c>
      <c r="AN1327" s="19">
        <f t="shared" si="248"/>
        <v>6.361725123519324E-2</v>
      </c>
      <c r="AP1327" s="24">
        <v>14.08</v>
      </c>
      <c r="AQ1327" s="24">
        <f t="shared" si="249"/>
        <v>3.582923589566088</v>
      </c>
      <c r="AR1327" s="24"/>
      <c r="AS1327" s="24">
        <v>8.3025000000000002</v>
      </c>
      <c r="AT1327" s="24">
        <f t="shared" si="250"/>
        <v>0.52818222838019191</v>
      </c>
      <c r="AU1327" s="24"/>
      <c r="AV1327" s="25">
        <f t="shared" si="251"/>
        <v>3.0547413611858962</v>
      </c>
    </row>
    <row r="1328" spans="1:48" x14ac:dyDescent="0.3">
      <c r="A1328" s="2" t="s">
        <v>6</v>
      </c>
      <c r="B1328" s="2">
        <v>366</v>
      </c>
      <c r="C1328" s="5">
        <v>39874</v>
      </c>
      <c r="D1328" s="2">
        <v>32</v>
      </c>
      <c r="E1328" s="2" t="s">
        <v>8</v>
      </c>
      <c r="F1328" s="6" t="s">
        <v>31</v>
      </c>
      <c r="G1328" s="2">
        <v>70</v>
      </c>
      <c r="H1328" s="2">
        <v>15</v>
      </c>
      <c r="I1328" s="2">
        <v>15</v>
      </c>
      <c r="J1328" s="2">
        <v>11.25</v>
      </c>
      <c r="K1328" s="2">
        <v>3</v>
      </c>
      <c r="L1328" s="19">
        <v>1192.8234606598746</v>
      </c>
      <c r="M1328" s="19">
        <f t="shared" si="240"/>
        <v>0.11928234606598746</v>
      </c>
      <c r="N1328" s="19">
        <v>834.97642246191219</v>
      </c>
      <c r="O1328" s="19">
        <f t="shared" si="241"/>
        <v>8.3497642246191217E-2</v>
      </c>
      <c r="P1328" s="19">
        <f t="shared" si="242"/>
        <v>3.5784703819796246E-2</v>
      </c>
      <c r="R1328" s="24">
        <v>14.08</v>
      </c>
      <c r="S1328" s="24">
        <f t="shared" si="243"/>
        <v>1.1756468028263722</v>
      </c>
      <c r="U1328" s="24">
        <v>7.9071428571428566</v>
      </c>
      <c r="V1328" s="24">
        <f t="shared" si="244"/>
        <v>0.28295476520367457</v>
      </c>
      <c r="X1328" s="25">
        <f t="shared" si="245"/>
        <v>0.89269203762269767</v>
      </c>
      <c r="AA1328" s="5">
        <v>39874</v>
      </c>
      <c r="AB1328" s="2">
        <v>32</v>
      </c>
      <c r="AC1328" s="2" t="s">
        <v>8</v>
      </c>
      <c r="AD1328" s="6" t="s">
        <v>31</v>
      </c>
      <c r="AE1328" s="2">
        <v>70</v>
      </c>
      <c r="AF1328" s="2">
        <v>15</v>
      </c>
      <c r="AG1328" s="2">
        <v>15</v>
      </c>
      <c r="AH1328" s="2">
        <v>11.25</v>
      </c>
      <c r="AI1328" s="2">
        <v>3</v>
      </c>
      <c r="AJ1328" s="19">
        <v>1192.8234606598746</v>
      </c>
      <c r="AK1328" s="19">
        <f t="shared" si="246"/>
        <v>0.11928234606598746</v>
      </c>
      <c r="AL1328" s="19">
        <v>834.97642246191219</v>
      </c>
      <c r="AM1328" s="19">
        <f t="shared" si="247"/>
        <v>8.3497642246191217E-2</v>
      </c>
      <c r="AN1328" s="19">
        <f t="shared" si="248"/>
        <v>3.5784703819796246E-2</v>
      </c>
      <c r="AP1328" s="24">
        <v>14.08</v>
      </c>
      <c r="AQ1328" s="24">
        <f t="shared" si="249"/>
        <v>1.1756468028263722</v>
      </c>
      <c r="AR1328" s="24"/>
      <c r="AS1328" s="24">
        <v>7.9071428571428566</v>
      </c>
      <c r="AT1328" s="24">
        <f t="shared" si="250"/>
        <v>0.28295476520367457</v>
      </c>
      <c r="AU1328" s="24"/>
      <c r="AV1328" s="25">
        <f t="shared" si="251"/>
        <v>0.89269203762269767</v>
      </c>
    </row>
    <row r="1329" spans="1:48" x14ac:dyDescent="0.3">
      <c r="A1329" s="2" t="s">
        <v>6</v>
      </c>
      <c r="B1329" s="2">
        <v>366</v>
      </c>
      <c r="C1329" s="5">
        <v>39874</v>
      </c>
      <c r="D1329" s="2">
        <v>32</v>
      </c>
      <c r="E1329" s="2" t="s">
        <v>8</v>
      </c>
      <c r="F1329" s="6" t="s">
        <v>35</v>
      </c>
      <c r="G1329" s="2">
        <v>70</v>
      </c>
      <c r="H1329" s="2">
        <v>30</v>
      </c>
      <c r="I1329" s="2">
        <v>25</v>
      </c>
      <c r="J1329" s="2">
        <v>21.25</v>
      </c>
      <c r="K1329" s="2">
        <v>1</v>
      </c>
      <c r="L1329" s="19">
        <v>1418.6254326366409</v>
      </c>
      <c r="M1329" s="19">
        <f t="shared" si="240"/>
        <v>0.1418625432636641</v>
      </c>
      <c r="N1329" s="19">
        <v>993.03780284564857</v>
      </c>
      <c r="O1329" s="19">
        <f t="shared" si="241"/>
        <v>9.9303780284564852E-2</v>
      </c>
      <c r="P1329" s="19">
        <f t="shared" si="242"/>
        <v>4.2558762979099246E-2</v>
      </c>
      <c r="R1329" s="24">
        <v>14.08</v>
      </c>
      <c r="S1329" s="24">
        <f t="shared" si="243"/>
        <v>1.3981972264066731</v>
      </c>
      <c r="U1329" s="24">
        <v>8.104694792715291</v>
      </c>
      <c r="V1329" s="24">
        <f t="shared" si="244"/>
        <v>0.34492578470110996</v>
      </c>
      <c r="X1329" s="25">
        <f t="shared" si="245"/>
        <v>1.0532714417055631</v>
      </c>
      <c r="AA1329" s="5">
        <v>39874</v>
      </c>
      <c r="AB1329" s="2">
        <v>32</v>
      </c>
      <c r="AC1329" s="2" t="s">
        <v>8</v>
      </c>
      <c r="AD1329" s="6" t="s">
        <v>35</v>
      </c>
      <c r="AE1329" s="2">
        <v>70</v>
      </c>
      <c r="AF1329" s="2">
        <v>30</v>
      </c>
      <c r="AG1329" s="2">
        <v>25</v>
      </c>
      <c r="AH1329" s="2">
        <v>21.25</v>
      </c>
      <c r="AI1329" s="2">
        <v>1</v>
      </c>
      <c r="AJ1329" s="19">
        <v>1418.6254326366409</v>
      </c>
      <c r="AK1329" s="19">
        <f t="shared" si="246"/>
        <v>0.1418625432636641</v>
      </c>
      <c r="AL1329" s="19">
        <v>993.03780284564857</v>
      </c>
      <c r="AM1329" s="19">
        <f t="shared" si="247"/>
        <v>9.9303780284564852E-2</v>
      </c>
      <c r="AN1329" s="19">
        <f t="shared" si="248"/>
        <v>4.2558762979099246E-2</v>
      </c>
      <c r="AP1329" s="24">
        <v>14.08</v>
      </c>
      <c r="AQ1329" s="24">
        <f t="shared" si="249"/>
        <v>1.3981972264066731</v>
      </c>
      <c r="AR1329" s="24"/>
      <c r="AS1329" s="24">
        <v>8.104694792715291</v>
      </c>
      <c r="AT1329" s="24">
        <f t="shared" si="250"/>
        <v>0.34492578470110996</v>
      </c>
      <c r="AU1329" s="24"/>
      <c r="AV1329" s="25">
        <f t="shared" si="251"/>
        <v>1.0532714417055631</v>
      </c>
    </row>
    <row r="1330" spans="1:48" x14ac:dyDescent="0.3">
      <c r="A1330" s="2" t="s">
        <v>6</v>
      </c>
      <c r="B1330" s="2">
        <v>366</v>
      </c>
      <c r="C1330" s="5">
        <v>39874</v>
      </c>
      <c r="D1330" s="2">
        <v>32</v>
      </c>
      <c r="E1330" s="2" t="s">
        <v>8</v>
      </c>
      <c r="F1330" s="6" t="s">
        <v>48</v>
      </c>
      <c r="G1330" s="2">
        <v>60</v>
      </c>
      <c r="H1330" s="2">
        <v>25</v>
      </c>
      <c r="I1330" s="2">
        <v>45</v>
      </c>
      <c r="J1330" s="2">
        <v>23.75</v>
      </c>
      <c r="K1330" s="2">
        <v>2</v>
      </c>
      <c r="L1330" s="19">
        <v>3544.1092123309854</v>
      </c>
      <c r="M1330" s="19">
        <f t="shared" si="240"/>
        <v>0.35441092123309853</v>
      </c>
      <c r="N1330" s="19">
        <v>2126.4655273985913</v>
      </c>
      <c r="O1330" s="19">
        <f t="shared" si="241"/>
        <v>0.21264655273985913</v>
      </c>
      <c r="P1330" s="19">
        <f t="shared" si="242"/>
        <v>0.1417643684932394</v>
      </c>
      <c r="R1330" s="24">
        <v>14.08</v>
      </c>
      <c r="S1330" s="24">
        <f t="shared" si="243"/>
        <v>2.9940634625772167</v>
      </c>
      <c r="U1330" s="24">
        <v>8.461146496815287</v>
      </c>
      <c r="V1330" s="24">
        <f t="shared" si="244"/>
        <v>1.1994890898498038</v>
      </c>
      <c r="X1330" s="25">
        <f t="shared" si="245"/>
        <v>1.7945743727274128</v>
      </c>
      <c r="AA1330" s="5">
        <v>39874</v>
      </c>
      <c r="AB1330" s="2">
        <v>32</v>
      </c>
      <c r="AC1330" s="2" t="s">
        <v>8</v>
      </c>
      <c r="AD1330" s="6" t="s">
        <v>48</v>
      </c>
      <c r="AE1330" s="2">
        <v>60</v>
      </c>
      <c r="AF1330" s="2">
        <v>25</v>
      </c>
      <c r="AG1330" s="2">
        <v>45</v>
      </c>
      <c r="AH1330" s="2">
        <v>23.75</v>
      </c>
      <c r="AI1330" s="2">
        <v>2</v>
      </c>
      <c r="AJ1330" s="19">
        <v>3544.1092123309854</v>
      </c>
      <c r="AK1330" s="19">
        <f t="shared" si="246"/>
        <v>0.35441092123309853</v>
      </c>
      <c r="AL1330" s="19">
        <v>2126.4655273985913</v>
      </c>
      <c r="AM1330" s="19">
        <f t="shared" si="247"/>
        <v>0.21264655273985913</v>
      </c>
      <c r="AN1330" s="19">
        <f t="shared" si="248"/>
        <v>0.1417643684932394</v>
      </c>
      <c r="AP1330" s="24">
        <v>14.08</v>
      </c>
      <c r="AQ1330" s="24">
        <f t="shared" si="249"/>
        <v>2.9940634625772167</v>
      </c>
      <c r="AR1330" s="24"/>
      <c r="AS1330" s="24">
        <v>8.461146496815287</v>
      </c>
      <c r="AT1330" s="24">
        <f t="shared" si="250"/>
        <v>1.1994890898498038</v>
      </c>
      <c r="AU1330" s="24"/>
      <c r="AV1330" s="25">
        <f t="shared" si="251"/>
        <v>1.7945743727274128</v>
      </c>
    </row>
    <row r="1331" spans="1:48" x14ac:dyDescent="0.3">
      <c r="A1331" s="2" t="s">
        <v>6</v>
      </c>
      <c r="B1331" s="2">
        <v>366</v>
      </c>
      <c r="C1331" s="5">
        <v>39874</v>
      </c>
      <c r="D1331" s="2">
        <v>32</v>
      </c>
      <c r="E1331" s="2" t="s">
        <v>8</v>
      </c>
      <c r="F1331" s="6" t="s">
        <v>44</v>
      </c>
      <c r="G1331" s="2">
        <v>80</v>
      </c>
      <c r="H1331" s="2">
        <v>10</v>
      </c>
      <c r="I1331" s="2">
        <v>10</v>
      </c>
      <c r="J1331" s="2">
        <v>7.5</v>
      </c>
      <c r="K1331" s="2">
        <v>2</v>
      </c>
      <c r="L1331" s="19">
        <v>353.42917352885172</v>
      </c>
      <c r="M1331" s="19">
        <f t="shared" si="240"/>
        <v>3.5342917352885174E-2</v>
      </c>
      <c r="N1331" s="19">
        <v>282.74333882308139</v>
      </c>
      <c r="O1331" s="19">
        <f t="shared" si="241"/>
        <v>2.8274333882308138E-2</v>
      </c>
      <c r="P1331" s="19">
        <f t="shared" si="242"/>
        <v>7.0685834705770355E-3</v>
      </c>
      <c r="R1331" s="24">
        <v>14.08</v>
      </c>
      <c r="S1331" s="24">
        <f t="shared" si="243"/>
        <v>0.39810262106289857</v>
      </c>
      <c r="U1331" s="24">
        <v>9.0675767918088734</v>
      </c>
      <c r="V1331" s="24">
        <f t="shared" si="244"/>
        <v>6.4094923428768144E-2</v>
      </c>
      <c r="X1331" s="25">
        <f t="shared" si="245"/>
        <v>0.33400769763413041</v>
      </c>
      <c r="AA1331" s="5">
        <v>39874</v>
      </c>
      <c r="AB1331" s="2">
        <v>32</v>
      </c>
      <c r="AC1331" s="2" t="s">
        <v>8</v>
      </c>
      <c r="AD1331" s="6" t="s">
        <v>44</v>
      </c>
      <c r="AE1331" s="2">
        <v>80</v>
      </c>
      <c r="AF1331" s="2">
        <v>10</v>
      </c>
      <c r="AG1331" s="2">
        <v>10</v>
      </c>
      <c r="AH1331" s="2">
        <v>7.5</v>
      </c>
      <c r="AI1331" s="2">
        <v>2</v>
      </c>
      <c r="AJ1331" s="19">
        <v>353.42917352885172</v>
      </c>
      <c r="AK1331" s="19">
        <f t="shared" si="246"/>
        <v>3.5342917352885174E-2</v>
      </c>
      <c r="AL1331" s="19">
        <v>282.74333882308139</v>
      </c>
      <c r="AM1331" s="19">
        <f t="shared" si="247"/>
        <v>2.8274333882308138E-2</v>
      </c>
      <c r="AN1331" s="19">
        <f t="shared" si="248"/>
        <v>7.0685834705770355E-3</v>
      </c>
      <c r="AP1331" s="24">
        <v>14.08</v>
      </c>
      <c r="AQ1331" s="24">
        <f t="shared" si="249"/>
        <v>0.39810262106289857</v>
      </c>
      <c r="AR1331" s="24"/>
      <c r="AS1331" s="24">
        <v>9.0675767918088734</v>
      </c>
      <c r="AT1331" s="24">
        <f t="shared" si="250"/>
        <v>6.4094923428768144E-2</v>
      </c>
      <c r="AU1331" s="24"/>
      <c r="AV1331" s="25">
        <f t="shared" si="251"/>
        <v>0.33400769763413041</v>
      </c>
    </row>
    <row r="1332" spans="1:48" x14ac:dyDescent="0.3">
      <c r="A1332" s="2" t="s">
        <v>6</v>
      </c>
      <c r="B1332" s="2">
        <v>366</v>
      </c>
      <c r="C1332" s="5">
        <v>39874</v>
      </c>
      <c r="D1332" s="2">
        <v>32</v>
      </c>
      <c r="E1332" s="2" t="s">
        <v>8</v>
      </c>
      <c r="F1332" s="6" t="s">
        <v>53</v>
      </c>
      <c r="G1332" s="2">
        <v>90</v>
      </c>
      <c r="H1332" s="2">
        <v>5</v>
      </c>
      <c r="I1332" s="2">
        <v>15</v>
      </c>
      <c r="J1332" s="2">
        <v>6.25</v>
      </c>
      <c r="K1332" s="2">
        <v>2</v>
      </c>
      <c r="L1332" s="19">
        <v>245.43692606170259</v>
      </c>
      <c r="M1332" s="19">
        <f t="shared" si="240"/>
        <v>2.4543692606170259E-2</v>
      </c>
      <c r="N1332" s="19">
        <v>220.89323345553234</v>
      </c>
      <c r="O1332" s="19">
        <f t="shared" si="241"/>
        <v>2.2089323345553233E-2</v>
      </c>
      <c r="P1332" s="19">
        <f t="shared" si="242"/>
        <v>2.4543692606170259E-3</v>
      </c>
      <c r="R1332" s="24">
        <v>6.51</v>
      </c>
      <c r="S1332" s="24">
        <f t="shared" si="243"/>
        <v>0.14380149497955155</v>
      </c>
      <c r="U1332" s="24">
        <v>8.2509316770186327</v>
      </c>
      <c r="V1332" s="24">
        <f t="shared" si="244"/>
        <v>2.0250833079525819E-2</v>
      </c>
      <c r="X1332" s="25">
        <f t="shared" si="245"/>
        <v>0.12355066190002573</v>
      </c>
      <c r="AA1332" s="5">
        <v>39874</v>
      </c>
      <c r="AB1332" s="2">
        <v>32</v>
      </c>
      <c r="AC1332" s="2" t="s">
        <v>8</v>
      </c>
      <c r="AD1332" s="6" t="s">
        <v>53</v>
      </c>
      <c r="AE1332" s="2">
        <v>90</v>
      </c>
      <c r="AF1332" s="2">
        <v>5</v>
      </c>
      <c r="AG1332" s="2">
        <v>15</v>
      </c>
      <c r="AH1332" s="2">
        <v>6.25</v>
      </c>
      <c r="AI1332" s="2">
        <v>2</v>
      </c>
      <c r="AJ1332" s="19">
        <v>245.43692606170259</v>
      </c>
      <c r="AK1332" s="19">
        <f t="shared" si="246"/>
        <v>2.4543692606170259E-2</v>
      </c>
      <c r="AL1332" s="19">
        <v>220.89323345553234</v>
      </c>
      <c r="AM1332" s="19">
        <f t="shared" si="247"/>
        <v>2.2089323345553233E-2</v>
      </c>
      <c r="AN1332" s="19">
        <f t="shared" si="248"/>
        <v>2.4543692606170259E-3</v>
      </c>
      <c r="AP1332" s="24">
        <v>6.51</v>
      </c>
      <c r="AQ1332" s="24">
        <f t="shared" si="249"/>
        <v>0.14380149497955155</v>
      </c>
      <c r="AR1332" s="24"/>
      <c r="AS1332" s="24">
        <v>8.2509316770186327</v>
      </c>
      <c r="AT1332" s="24">
        <f t="shared" si="250"/>
        <v>2.0250833079525819E-2</v>
      </c>
      <c r="AU1332" s="24"/>
      <c r="AV1332" s="25">
        <f t="shared" si="251"/>
        <v>0.12355066190002573</v>
      </c>
    </row>
    <row r="1333" spans="1:48" x14ac:dyDescent="0.3">
      <c r="A1333" s="2" t="s">
        <v>6</v>
      </c>
      <c r="B1333" s="2">
        <v>366</v>
      </c>
      <c r="C1333" s="5">
        <v>39874</v>
      </c>
      <c r="D1333" s="2">
        <v>32</v>
      </c>
      <c r="E1333" s="2" t="s">
        <v>8</v>
      </c>
      <c r="F1333" s="6" t="s">
        <v>36</v>
      </c>
      <c r="G1333" s="2">
        <v>10</v>
      </c>
      <c r="H1333" s="2">
        <v>5</v>
      </c>
      <c r="I1333" s="2">
        <v>20</v>
      </c>
      <c r="J1333" s="2">
        <v>7.5</v>
      </c>
      <c r="K1333" s="2">
        <v>2</v>
      </c>
      <c r="L1333" s="19">
        <v>353.42917352885172</v>
      </c>
      <c r="M1333" s="19">
        <f t="shared" si="240"/>
        <v>3.5342917352885174E-2</v>
      </c>
      <c r="N1333" s="19">
        <v>35.342917352885173</v>
      </c>
      <c r="O1333" s="19">
        <f t="shared" si="241"/>
        <v>3.5342917352885173E-3</v>
      </c>
      <c r="P1333" s="19">
        <f t="shared" si="242"/>
        <v>3.1808625617596654E-2</v>
      </c>
      <c r="R1333" s="24">
        <v>14.08</v>
      </c>
      <c r="S1333" s="24">
        <f t="shared" si="243"/>
        <v>4.9762827632862321E-2</v>
      </c>
      <c r="U1333" s="24">
        <v>8.3025000000000002</v>
      </c>
      <c r="V1333" s="24">
        <f t="shared" si="244"/>
        <v>0.26409111419009623</v>
      </c>
      <c r="X1333" s="25">
        <f t="shared" si="245"/>
        <v>-0.2143282865572339</v>
      </c>
      <c r="AA1333" s="5">
        <v>39874</v>
      </c>
      <c r="AB1333" s="2">
        <v>32</v>
      </c>
      <c r="AC1333" s="2" t="s">
        <v>8</v>
      </c>
      <c r="AD1333" s="6" t="s">
        <v>36</v>
      </c>
      <c r="AE1333" s="2">
        <v>10</v>
      </c>
      <c r="AF1333" s="2">
        <v>5</v>
      </c>
      <c r="AG1333" s="2">
        <v>20</v>
      </c>
      <c r="AH1333" s="2">
        <v>7.5</v>
      </c>
      <c r="AI1333" s="2">
        <v>2</v>
      </c>
      <c r="AJ1333" s="19">
        <v>353.42917352885172</v>
      </c>
      <c r="AK1333" s="19">
        <f t="shared" si="246"/>
        <v>3.5342917352885174E-2</v>
      </c>
      <c r="AL1333" s="19">
        <v>35.342917352885173</v>
      </c>
      <c r="AM1333" s="19">
        <f t="shared" si="247"/>
        <v>3.5342917352885173E-3</v>
      </c>
      <c r="AN1333" s="19">
        <f t="shared" si="248"/>
        <v>3.1808625617596654E-2</v>
      </c>
      <c r="AP1333" s="24">
        <v>14.08</v>
      </c>
      <c r="AQ1333" s="24">
        <f t="shared" si="249"/>
        <v>4.9762827632862321E-2</v>
      </c>
      <c r="AR1333" s="24"/>
      <c r="AS1333" s="24">
        <v>8.3025000000000002</v>
      </c>
      <c r="AT1333" s="24">
        <f t="shared" si="250"/>
        <v>0.26409111419009623</v>
      </c>
      <c r="AU1333" s="24"/>
      <c r="AV1333" s="25">
        <f t="shared" si="251"/>
        <v>-0.2143282865572339</v>
      </c>
    </row>
    <row r="1334" spans="1:48" x14ac:dyDescent="0.3">
      <c r="A1334" s="2" t="s">
        <v>6</v>
      </c>
      <c r="B1334" s="2">
        <v>366</v>
      </c>
      <c r="C1334" s="5">
        <v>39874</v>
      </c>
      <c r="D1334" s="2">
        <v>32</v>
      </c>
      <c r="E1334" s="2" t="s">
        <v>8</v>
      </c>
      <c r="F1334" s="6" t="s">
        <v>53</v>
      </c>
      <c r="G1334" s="2">
        <v>100</v>
      </c>
      <c r="H1334" s="2">
        <v>5</v>
      </c>
      <c r="I1334" s="2">
        <v>10</v>
      </c>
      <c r="J1334" s="2">
        <v>5</v>
      </c>
      <c r="K1334" s="2">
        <v>2</v>
      </c>
      <c r="L1334" s="19">
        <v>157.07963267948966</v>
      </c>
      <c r="M1334" s="19">
        <f t="shared" si="240"/>
        <v>1.5707963267948967E-2</v>
      </c>
      <c r="N1334" s="19">
        <v>157.07963267948966</v>
      </c>
      <c r="O1334" s="19">
        <f t="shared" si="241"/>
        <v>1.5707963267948967E-2</v>
      </c>
      <c r="P1334" s="19">
        <f t="shared" si="242"/>
        <v>0</v>
      </c>
      <c r="R1334" s="24">
        <v>6.51</v>
      </c>
      <c r="S1334" s="24">
        <f t="shared" si="243"/>
        <v>0.10225884087434778</v>
      </c>
      <c r="U1334" s="24">
        <v>8.2509316770186327</v>
      </c>
      <c r="V1334" s="24">
        <f t="shared" si="244"/>
        <v>0</v>
      </c>
      <c r="X1334" s="25">
        <f t="shared" si="245"/>
        <v>0.10225884087434778</v>
      </c>
      <c r="AA1334" s="5">
        <v>39874</v>
      </c>
      <c r="AB1334" s="2">
        <v>32</v>
      </c>
      <c r="AC1334" s="2" t="s">
        <v>8</v>
      </c>
      <c r="AD1334" s="6" t="s">
        <v>53</v>
      </c>
      <c r="AE1334" s="2">
        <v>100</v>
      </c>
      <c r="AF1334" s="2">
        <v>5</v>
      </c>
      <c r="AG1334" s="2">
        <v>10</v>
      </c>
      <c r="AH1334" s="2">
        <v>5</v>
      </c>
      <c r="AI1334" s="2">
        <v>2</v>
      </c>
      <c r="AJ1334" s="19">
        <v>157.07963267948966</v>
      </c>
      <c r="AK1334" s="19">
        <f t="shared" si="246"/>
        <v>1.5707963267948967E-2</v>
      </c>
      <c r="AL1334" s="19">
        <v>157.07963267948966</v>
      </c>
      <c r="AM1334" s="19">
        <f t="shared" si="247"/>
        <v>1.5707963267948967E-2</v>
      </c>
      <c r="AN1334" s="19">
        <f t="shared" si="248"/>
        <v>0</v>
      </c>
      <c r="AP1334" s="24">
        <v>6.51</v>
      </c>
      <c r="AQ1334" s="24">
        <f t="shared" si="249"/>
        <v>0.10225884087434778</v>
      </c>
      <c r="AR1334" s="24"/>
      <c r="AS1334" s="24">
        <v>8.2509316770186327</v>
      </c>
      <c r="AT1334" s="24">
        <f t="shared" si="250"/>
        <v>0</v>
      </c>
      <c r="AU1334" s="24"/>
      <c r="AV1334" s="25">
        <f t="shared" si="251"/>
        <v>0.10225884087434778</v>
      </c>
    </row>
    <row r="1335" spans="1:48" x14ac:dyDescent="0.3">
      <c r="A1335" s="2" t="s">
        <v>6</v>
      </c>
      <c r="B1335" s="2">
        <v>366</v>
      </c>
      <c r="C1335" s="5">
        <v>39874</v>
      </c>
      <c r="D1335" s="2">
        <v>32</v>
      </c>
      <c r="E1335" s="2" t="s">
        <v>8</v>
      </c>
      <c r="F1335" s="6" t="s">
        <v>36</v>
      </c>
      <c r="G1335" s="2">
        <v>100</v>
      </c>
      <c r="H1335" s="2">
        <v>5</v>
      </c>
      <c r="I1335" s="2">
        <v>10</v>
      </c>
      <c r="J1335" s="2">
        <v>5</v>
      </c>
      <c r="K1335" s="2">
        <v>2</v>
      </c>
      <c r="L1335" s="19">
        <v>157.07963267948966</v>
      </c>
      <c r="M1335" s="19">
        <f t="shared" si="240"/>
        <v>1.5707963267948967E-2</v>
      </c>
      <c r="N1335" s="19">
        <v>157.07963267948966</v>
      </c>
      <c r="O1335" s="19">
        <f t="shared" si="241"/>
        <v>1.5707963267948967E-2</v>
      </c>
      <c r="P1335" s="19">
        <f t="shared" si="242"/>
        <v>0</v>
      </c>
      <c r="R1335" s="24">
        <v>14.08</v>
      </c>
      <c r="S1335" s="24">
        <f t="shared" si="243"/>
        <v>0.22116812281272147</v>
      </c>
      <c r="U1335" s="24">
        <v>8.3025000000000002</v>
      </c>
      <c r="V1335" s="24">
        <f t="shared" si="244"/>
        <v>0</v>
      </c>
      <c r="X1335" s="25">
        <f t="shared" si="245"/>
        <v>0.22116812281272147</v>
      </c>
      <c r="AA1335" s="5">
        <v>39874</v>
      </c>
      <c r="AB1335" s="2">
        <v>32</v>
      </c>
      <c r="AC1335" s="2" t="s">
        <v>8</v>
      </c>
      <c r="AD1335" s="6" t="s">
        <v>36</v>
      </c>
      <c r="AE1335" s="2">
        <v>100</v>
      </c>
      <c r="AF1335" s="2">
        <v>5</v>
      </c>
      <c r="AG1335" s="2">
        <v>10</v>
      </c>
      <c r="AH1335" s="2">
        <v>5</v>
      </c>
      <c r="AI1335" s="2">
        <v>2</v>
      </c>
      <c r="AJ1335" s="19">
        <v>157.07963267948966</v>
      </c>
      <c r="AK1335" s="19">
        <f t="shared" si="246"/>
        <v>1.5707963267948967E-2</v>
      </c>
      <c r="AL1335" s="19">
        <v>157.07963267948966</v>
      </c>
      <c r="AM1335" s="19">
        <f t="shared" si="247"/>
        <v>1.5707963267948967E-2</v>
      </c>
      <c r="AN1335" s="19">
        <f t="shared" si="248"/>
        <v>0</v>
      </c>
      <c r="AP1335" s="24">
        <v>14.08</v>
      </c>
      <c r="AQ1335" s="24">
        <f t="shared" si="249"/>
        <v>0.22116812281272147</v>
      </c>
      <c r="AR1335" s="24"/>
      <c r="AS1335" s="24">
        <v>8.3025000000000002</v>
      </c>
      <c r="AT1335" s="24">
        <f t="shared" si="250"/>
        <v>0</v>
      </c>
      <c r="AU1335" s="24"/>
      <c r="AV1335" s="25">
        <f t="shared" si="251"/>
        <v>0.22116812281272147</v>
      </c>
    </row>
    <row r="1336" spans="1:48" x14ac:dyDescent="0.3">
      <c r="A1336" s="2" t="s">
        <v>6</v>
      </c>
      <c r="B1336" s="2">
        <v>366</v>
      </c>
      <c r="C1336" s="5">
        <v>39874</v>
      </c>
      <c r="D1336" s="2">
        <v>32</v>
      </c>
      <c r="E1336" s="2" t="s">
        <v>8</v>
      </c>
      <c r="F1336" s="6" t="s">
        <v>36</v>
      </c>
      <c r="G1336" s="2">
        <v>90</v>
      </c>
      <c r="H1336" s="2">
        <v>10</v>
      </c>
      <c r="I1336" s="2">
        <v>25</v>
      </c>
      <c r="J1336" s="2">
        <v>11.25</v>
      </c>
      <c r="K1336" s="2">
        <v>2</v>
      </c>
      <c r="L1336" s="19">
        <v>795.21564043991634</v>
      </c>
      <c r="M1336" s="19">
        <f t="shared" si="240"/>
        <v>7.9521564043991633E-2</v>
      </c>
      <c r="N1336" s="19">
        <v>715.69407639592475</v>
      </c>
      <c r="O1336" s="19">
        <f t="shared" si="241"/>
        <v>7.1569407639592478E-2</v>
      </c>
      <c r="P1336" s="19">
        <f t="shared" si="242"/>
        <v>7.9521564043991549E-3</v>
      </c>
      <c r="R1336" s="24">
        <v>14.08</v>
      </c>
      <c r="S1336" s="24">
        <f t="shared" si="243"/>
        <v>1.0076972595654621</v>
      </c>
      <c r="U1336" s="24">
        <v>8.3025000000000002</v>
      </c>
      <c r="V1336" s="24">
        <f t="shared" si="244"/>
        <v>6.6022778547523989E-2</v>
      </c>
      <c r="X1336" s="25">
        <f t="shared" si="245"/>
        <v>0.94167448101793805</v>
      </c>
      <c r="AA1336" s="5">
        <v>39874</v>
      </c>
      <c r="AB1336" s="2">
        <v>32</v>
      </c>
      <c r="AC1336" s="2" t="s">
        <v>8</v>
      </c>
      <c r="AD1336" s="6" t="s">
        <v>36</v>
      </c>
      <c r="AE1336" s="2">
        <v>90</v>
      </c>
      <c r="AF1336" s="2">
        <v>10</v>
      </c>
      <c r="AG1336" s="2">
        <v>25</v>
      </c>
      <c r="AH1336" s="2">
        <v>11.25</v>
      </c>
      <c r="AI1336" s="2">
        <v>2</v>
      </c>
      <c r="AJ1336" s="19">
        <v>795.21564043991634</v>
      </c>
      <c r="AK1336" s="19">
        <f t="shared" si="246"/>
        <v>7.9521564043991633E-2</v>
      </c>
      <c r="AL1336" s="19">
        <v>715.69407639592475</v>
      </c>
      <c r="AM1336" s="19">
        <f t="shared" si="247"/>
        <v>7.1569407639592478E-2</v>
      </c>
      <c r="AN1336" s="19">
        <f t="shared" si="248"/>
        <v>7.9521564043991549E-3</v>
      </c>
      <c r="AP1336" s="24">
        <v>14.08</v>
      </c>
      <c r="AQ1336" s="24">
        <f t="shared" si="249"/>
        <v>1.0076972595654621</v>
      </c>
      <c r="AR1336" s="24"/>
      <c r="AS1336" s="24">
        <v>8.3025000000000002</v>
      </c>
      <c r="AT1336" s="24">
        <f t="shared" si="250"/>
        <v>6.6022778547523989E-2</v>
      </c>
      <c r="AU1336" s="24"/>
      <c r="AV1336" s="25">
        <f t="shared" si="251"/>
        <v>0.94167448101793805</v>
      </c>
    </row>
    <row r="1337" spans="1:48" x14ac:dyDescent="0.3">
      <c r="A1337" s="2" t="s">
        <v>6</v>
      </c>
      <c r="B1337" s="2">
        <v>366</v>
      </c>
      <c r="C1337" s="5">
        <v>39874</v>
      </c>
      <c r="D1337" s="2">
        <v>32</v>
      </c>
      <c r="E1337" s="2" t="s">
        <v>8</v>
      </c>
      <c r="F1337" s="6" t="s">
        <v>49</v>
      </c>
      <c r="G1337" s="2">
        <v>90</v>
      </c>
      <c r="H1337" s="2">
        <v>5</v>
      </c>
      <c r="I1337" s="2">
        <v>20</v>
      </c>
      <c r="J1337" s="2">
        <v>7.5</v>
      </c>
      <c r="K1337" s="2">
        <v>2</v>
      </c>
      <c r="L1337" s="19">
        <v>353.42917352885172</v>
      </c>
      <c r="M1337" s="19">
        <f t="shared" si="240"/>
        <v>3.5342917352885174E-2</v>
      </c>
      <c r="N1337" s="19">
        <v>318.08625617596658</v>
      </c>
      <c r="O1337" s="19">
        <f t="shared" si="241"/>
        <v>3.1808625617596661E-2</v>
      </c>
      <c r="P1337" s="19">
        <f t="shared" si="242"/>
        <v>3.5342917352885125E-3</v>
      </c>
      <c r="R1337" s="24">
        <v>14.08</v>
      </c>
      <c r="S1337" s="24">
        <f t="shared" si="243"/>
        <v>0.447865448695761</v>
      </c>
      <c r="U1337" s="24">
        <v>8.461146496815287</v>
      </c>
      <c r="V1337" s="24">
        <f t="shared" si="244"/>
        <v>2.9904160134759619E-2</v>
      </c>
      <c r="X1337" s="25">
        <f t="shared" si="245"/>
        <v>0.4179612885610014</v>
      </c>
      <c r="AA1337" s="5">
        <v>39874</v>
      </c>
      <c r="AB1337" s="2">
        <v>32</v>
      </c>
      <c r="AC1337" s="2" t="s">
        <v>8</v>
      </c>
      <c r="AD1337" s="6" t="s">
        <v>49</v>
      </c>
      <c r="AE1337" s="2">
        <v>90</v>
      </c>
      <c r="AF1337" s="2">
        <v>5</v>
      </c>
      <c r="AG1337" s="2">
        <v>20</v>
      </c>
      <c r="AH1337" s="2">
        <v>7.5</v>
      </c>
      <c r="AI1337" s="2">
        <v>2</v>
      </c>
      <c r="AJ1337" s="19">
        <v>353.42917352885172</v>
      </c>
      <c r="AK1337" s="19">
        <f t="shared" si="246"/>
        <v>3.5342917352885174E-2</v>
      </c>
      <c r="AL1337" s="19">
        <v>318.08625617596658</v>
      </c>
      <c r="AM1337" s="19">
        <f t="shared" si="247"/>
        <v>3.1808625617596661E-2</v>
      </c>
      <c r="AN1337" s="19">
        <f t="shared" si="248"/>
        <v>3.5342917352885125E-3</v>
      </c>
      <c r="AP1337" s="24">
        <v>14.08</v>
      </c>
      <c r="AQ1337" s="24">
        <f t="shared" si="249"/>
        <v>0.447865448695761</v>
      </c>
      <c r="AR1337" s="24"/>
      <c r="AS1337" s="24">
        <v>8.461146496815287</v>
      </c>
      <c r="AT1337" s="24">
        <f t="shared" si="250"/>
        <v>2.9904160134759619E-2</v>
      </c>
      <c r="AU1337" s="24"/>
      <c r="AV1337" s="25">
        <f t="shared" si="251"/>
        <v>0.4179612885610014</v>
      </c>
    </row>
    <row r="1338" spans="1:48" x14ac:dyDescent="0.3">
      <c r="A1338" s="2" t="s">
        <v>6</v>
      </c>
      <c r="B1338" s="2">
        <v>366</v>
      </c>
      <c r="C1338" s="5">
        <v>39874</v>
      </c>
      <c r="D1338" s="2">
        <v>32</v>
      </c>
      <c r="E1338" s="2" t="s">
        <v>8</v>
      </c>
      <c r="F1338" s="6" t="s">
        <v>36</v>
      </c>
      <c r="G1338" s="2">
        <v>40</v>
      </c>
      <c r="H1338" s="2">
        <v>5</v>
      </c>
      <c r="I1338" s="2">
        <v>25</v>
      </c>
      <c r="J1338" s="2">
        <v>8.75</v>
      </c>
      <c r="K1338" s="2">
        <v>2</v>
      </c>
      <c r="L1338" s="19">
        <v>481.05637508093707</v>
      </c>
      <c r="M1338" s="19">
        <f t="shared" si="240"/>
        <v>4.8105637508093706E-2</v>
      </c>
      <c r="N1338" s="19">
        <v>192.42255003237483</v>
      </c>
      <c r="O1338" s="19">
        <f t="shared" si="241"/>
        <v>1.9242255003237483E-2</v>
      </c>
      <c r="P1338" s="19">
        <f t="shared" si="242"/>
        <v>2.8863382504856223E-2</v>
      </c>
      <c r="R1338" s="24">
        <v>14.08</v>
      </c>
      <c r="S1338" s="24">
        <f t="shared" si="243"/>
        <v>0.27093095044558374</v>
      </c>
      <c r="U1338" s="24">
        <v>8.3025000000000002</v>
      </c>
      <c r="V1338" s="24">
        <f t="shared" si="244"/>
        <v>0.2396382332465688</v>
      </c>
      <c r="X1338" s="25">
        <f t="shared" si="245"/>
        <v>3.1292717199014941E-2</v>
      </c>
      <c r="AA1338" s="5">
        <v>39874</v>
      </c>
      <c r="AB1338" s="2">
        <v>32</v>
      </c>
      <c r="AC1338" s="2" t="s">
        <v>8</v>
      </c>
      <c r="AD1338" s="6" t="s">
        <v>36</v>
      </c>
      <c r="AE1338" s="2">
        <v>40</v>
      </c>
      <c r="AF1338" s="2">
        <v>5</v>
      </c>
      <c r="AG1338" s="2">
        <v>25</v>
      </c>
      <c r="AH1338" s="2">
        <v>8.75</v>
      </c>
      <c r="AI1338" s="2">
        <v>2</v>
      </c>
      <c r="AJ1338" s="19">
        <v>481.05637508093707</v>
      </c>
      <c r="AK1338" s="19">
        <f t="shared" si="246"/>
        <v>4.8105637508093706E-2</v>
      </c>
      <c r="AL1338" s="19">
        <v>192.42255003237483</v>
      </c>
      <c r="AM1338" s="19">
        <f t="shared" si="247"/>
        <v>1.9242255003237483E-2</v>
      </c>
      <c r="AN1338" s="19">
        <f t="shared" si="248"/>
        <v>2.8863382504856223E-2</v>
      </c>
      <c r="AP1338" s="24">
        <v>14.08</v>
      </c>
      <c r="AQ1338" s="24">
        <f t="shared" si="249"/>
        <v>0.27093095044558374</v>
      </c>
      <c r="AR1338" s="24"/>
      <c r="AS1338" s="24">
        <v>8.3025000000000002</v>
      </c>
      <c r="AT1338" s="24">
        <f t="shared" si="250"/>
        <v>0.2396382332465688</v>
      </c>
      <c r="AU1338" s="24"/>
      <c r="AV1338" s="25">
        <f t="shared" si="251"/>
        <v>3.1292717199014941E-2</v>
      </c>
    </row>
    <row r="1339" spans="1:48" x14ac:dyDescent="0.3">
      <c r="A1339" s="2" t="s">
        <v>6</v>
      </c>
      <c r="B1339" s="2">
        <v>366</v>
      </c>
      <c r="C1339" s="5">
        <v>39874</v>
      </c>
      <c r="D1339" s="2">
        <v>32</v>
      </c>
      <c r="E1339" s="2" t="s">
        <v>8</v>
      </c>
      <c r="F1339" s="6" t="s">
        <v>36</v>
      </c>
      <c r="G1339" s="2">
        <v>80</v>
      </c>
      <c r="H1339" s="2">
        <v>10</v>
      </c>
      <c r="I1339" s="2">
        <v>20</v>
      </c>
      <c r="J1339" s="2">
        <v>10</v>
      </c>
      <c r="K1339" s="2">
        <v>2</v>
      </c>
      <c r="L1339" s="19">
        <v>628.31853071795865</v>
      </c>
      <c r="M1339" s="19">
        <f t="shared" si="240"/>
        <v>6.2831853071795868E-2</v>
      </c>
      <c r="N1339" s="19">
        <v>502.65482457436696</v>
      </c>
      <c r="O1339" s="19">
        <f t="shared" si="241"/>
        <v>5.0265482457436693E-2</v>
      </c>
      <c r="P1339" s="19">
        <f t="shared" si="242"/>
        <v>1.2566370614359175E-2</v>
      </c>
      <c r="R1339" s="24">
        <v>14.08</v>
      </c>
      <c r="S1339" s="24">
        <f t="shared" si="243"/>
        <v>0.70773799300070861</v>
      </c>
      <c r="U1339" s="24">
        <v>8.3025000000000002</v>
      </c>
      <c r="V1339" s="24">
        <f t="shared" si="244"/>
        <v>0.10433229202571705</v>
      </c>
      <c r="X1339" s="25">
        <f t="shared" si="245"/>
        <v>0.60340570097499158</v>
      </c>
      <c r="AA1339" s="5">
        <v>39874</v>
      </c>
      <c r="AB1339" s="2">
        <v>32</v>
      </c>
      <c r="AC1339" s="2" t="s">
        <v>8</v>
      </c>
      <c r="AD1339" s="6" t="s">
        <v>36</v>
      </c>
      <c r="AE1339" s="2">
        <v>80</v>
      </c>
      <c r="AF1339" s="2">
        <v>10</v>
      </c>
      <c r="AG1339" s="2">
        <v>20</v>
      </c>
      <c r="AH1339" s="2">
        <v>10</v>
      </c>
      <c r="AI1339" s="2">
        <v>2</v>
      </c>
      <c r="AJ1339" s="19">
        <v>628.31853071795865</v>
      </c>
      <c r="AK1339" s="19">
        <f t="shared" si="246"/>
        <v>6.2831853071795868E-2</v>
      </c>
      <c r="AL1339" s="19">
        <v>502.65482457436696</v>
      </c>
      <c r="AM1339" s="19">
        <f t="shared" si="247"/>
        <v>5.0265482457436693E-2</v>
      </c>
      <c r="AN1339" s="19">
        <f t="shared" si="248"/>
        <v>1.2566370614359175E-2</v>
      </c>
      <c r="AP1339" s="24">
        <v>14.08</v>
      </c>
      <c r="AQ1339" s="24">
        <f t="shared" si="249"/>
        <v>0.70773799300070861</v>
      </c>
      <c r="AR1339" s="24"/>
      <c r="AS1339" s="24">
        <v>8.3025000000000002</v>
      </c>
      <c r="AT1339" s="24">
        <f t="shared" si="250"/>
        <v>0.10433229202571705</v>
      </c>
      <c r="AU1339" s="24"/>
      <c r="AV1339" s="25">
        <f t="shared" si="251"/>
        <v>0.60340570097499158</v>
      </c>
    </row>
    <row r="1340" spans="1:48" x14ac:dyDescent="0.3">
      <c r="A1340" s="2" t="s">
        <v>6</v>
      </c>
      <c r="B1340" s="2">
        <v>366</v>
      </c>
      <c r="C1340" s="5">
        <v>39874</v>
      </c>
      <c r="D1340" s="2">
        <v>32</v>
      </c>
      <c r="E1340" s="2" t="s">
        <v>8</v>
      </c>
      <c r="F1340" s="6" t="s">
        <v>24</v>
      </c>
      <c r="G1340" s="2">
        <v>20</v>
      </c>
      <c r="H1340" s="2">
        <v>35</v>
      </c>
      <c r="I1340" s="2">
        <v>70</v>
      </c>
      <c r="J1340" s="2">
        <v>35</v>
      </c>
      <c r="K1340" s="2">
        <v>2</v>
      </c>
      <c r="L1340" s="19">
        <v>7696.9020012949932</v>
      </c>
      <c r="M1340" s="19">
        <f t="shared" si="240"/>
        <v>0.76969020012949929</v>
      </c>
      <c r="N1340" s="19">
        <v>1539.3804002589986</v>
      </c>
      <c r="O1340" s="19">
        <f t="shared" si="241"/>
        <v>0.15393804002589986</v>
      </c>
      <c r="P1340" s="19">
        <f t="shared" si="242"/>
        <v>0.61575216010359946</v>
      </c>
      <c r="R1340" s="24">
        <v>14.08</v>
      </c>
      <c r="S1340" s="24">
        <f t="shared" si="243"/>
        <v>2.1674476035646699</v>
      </c>
      <c r="U1340" s="24">
        <v>8.461146496815287</v>
      </c>
      <c r="V1340" s="24">
        <f t="shared" si="244"/>
        <v>5.2099692323670164</v>
      </c>
      <c r="X1340" s="25">
        <f t="shared" si="245"/>
        <v>-3.0425216288023464</v>
      </c>
      <c r="AA1340" s="5">
        <v>39874</v>
      </c>
      <c r="AB1340" s="2">
        <v>32</v>
      </c>
      <c r="AC1340" s="2" t="s">
        <v>8</v>
      </c>
      <c r="AD1340" s="6" t="s">
        <v>24</v>
      </c>
      <c r="AE1340" s="2">
        <v>20</v>
      </c>
      <c r="AF1340" s="2">
        <v>35</v>
      </c>
      <c r="AG1340" s="2">
        <v>70</v>
      </c>
      <c r="AH1340" s="2">
        <v>35</v>
      </c>
      <c r="AI1340" s="2">
        <v>2</v>
      </c>
      <c r="AJ1340" s="19">
        <v>7696.9020012949932</v>
      </c>
      <c r="AK1340" s="19">
        <f t="shared" si="246"/>
        <v>0.76969020012949929</v>
      </c>
      <c r="AL1340" s="19">
        <v>1539.3804002589986</v>
      </c>
      <c r="AM1340" s="19">
        <f t="shared" si="247"/>
        <v>0.15393804002589986</v>
      </c>
      <c r="AN1340" s="19">
        <f t="shared" si="248"/>
        <v>0.61575216010359946</v>
      </c>
      <c r="AP1340" s="24">
        <v>14.08</v>
      </c>
      <c r="AQ1340" s="24">
        <f t="shared" si="249"/>
        <v>2.1674476035646699</v>
      </c>
      <c r="AR1340" s="24"/>
      <c r="AS1340" s="24">
        <v>8.461146496815287</v>
      </c>
      <c r="AT1340" s="24">
        <f t="shared" si="250"/>
        <v>5.2099692323670164</v>
      </c>
      <c r="AU1340" s="24"/>
      <c r="AV1340" s="25">
        <f t="shared" si="251"/>
        <v>-3.0425216288023464</v>
      </c>
    </row>
    <row r="1341" spans="1:48" x14ac:dyDescent="0.3">
      <c r="A1341" s="2" t="s">
        <v>6</v>
      </c>
      <c r="B1341" s="2">
        <v>366</v>
      </c>
      <c r="C1341" s="5">
        <v>39874</v>
      </c>
      <c r="D1341" s="2">
        <v>32</v>
      </c>
      <c r="E1341" s="2" t="s">
        <v>8</v>
      </c>
      <c r="F1341" s="6" t="s">
        <v>44</v>
      </c>
      <c r="G1341" s="2">
        <v>90</v>
      </c>
      <c r="H1341" s="2">
        <v>5</v>
      </c>
      <c r="I1341" s="2">
        <v>10</v>
      </c>
      <c r="J1341" s="2">
        <v>5</v>
      </c>
      <c r="K1341" s="2">
        <v>2</v>
      </c>
      <c r="L1341" s="19">
        <v>157.07963267948966</v>
      </c>
      <c r="M1341" s="19">
        <f t="shared" si="240"/>
        <v>1.5707963267948967E-2</v>
      </c>
      <c r="N1341" s="19">
        <v>141.37166941154069</v>
      </c>
      <c r="O1341" s="19">
        <f t="shared" si="241"/>
        <v>1.4137166941154069E-2</v>
      </c>
      <c r="P1341" s="19">
        <f t="shared" si="242"/>
        <v>1.5707963267948977E-3</v>
      </c>
      <c r="R1341" s="24">
        <v>14.08</v>
      </c>
      <c r="S1341" s="24">
        <f t="shared" si="243"/>
        <v>0.19905131053144928</v>
      </c>
      <c r="U1341" s="24">
        <v>9.0675767918088734</v>
      </c>
      <c r="V1341" s="24">
        <f t="shared" si="244"/>
        <v>1.4243316317504041E-2</v>
      </c>
      <c r="X1341" s="25">
        <f t="shared" si="245"/>
        <v>0.18480799421394525</v>
      </c>
      <c r="AA1341" s="5">
        <v>39874</v>
      </c>
      <c r="AB1341" s="2">
        <v>32</v>
      </c>
      <c r="AC1341" s="2" t="s">
        <v>8</v>
      </c>
      <c r="AD1341" s="6" t="s">
        <v>44</v>
      </c>
      <c r="AE1341" s="2">
        <v>90</v>
      </c>
      <c r="AF1341" s="2">
        <v>5</v>
      </c>
      <c r="AG1341" s="2">
        <v>10</v>
      </c>
      <c r="AH1341" s="2">
        <v>5</v>
      </c>
      <c r="AI1341" s="2">
        <v>2</v>
      </c>
      <c r="AJ1341" s="19">
        <v>157.07963267948966</v>
      </c>
      <c r="AK1341" s="19">
        <f t="shared" si="246"/>
        <v>1.5707963267948967E-2</v>
      </c>
      <c r="AL1341" s="19">
        <v>141.37166941154069</v>
      </c>
      <c r="AM1341" s="19">
        <f t="shared" si="247"/>
        <v>1.4137166941154069E-2</v>
      </c>
      <c r="AN1341" s="19">
        <f t="shared" si="248"/>
        <v>1.5707963267948977E-3</v>
      </c>
      <c r="AP1341" s="24">
        <v>14.08</v>
      </c>
      <c r="AQ1341" s="24">
        <f t="shared" si="249"/>
        <v>0.19905131053144928</v>
      </c>
      <c r="AR1341" s="24"/>
      <c r="AS1341" s="24">
        <v>9.0675767918088734</v>
      </c>
      <c r="AT1341" s="24">
        <f t="shared" si="250"/>
        <v>1.4243316317504041E-2</v>
      </c>
      <c r="AU1341" s="24"/>
      <c r="AV1341" s="25">
        <f t="shared" si="251"/>
        <v>0.18480799421394525</v>
      </c>
    </row>
    <row r="1342" spans="1:48" x14ac:dyDescent="0.3">
      <c r="A1342" s="2" t="s">
        <v>6</v>
      </c>
      <c r="B1342" s="2">
        <v>389</v>
      </c>
      <c r="C1342" s="5">
        <v>39874</v>
      </c>
      <c r="D1342" s="2">
        <v>28</v>
      </c>
      <c r="E1342" s="2" t="s">
        <v>9</v>
      </c>
      <c r="F1342" s="6" t="s">
        <v>41</v>
      </c>
      <c r="G1342" s="2">
        <v>40</v>
      </c>
      <c r="H1342" s="2">
        <v>15</v>
      </c>
      <c r="I1342" s="2">
        <v>22</v>
      </c>
      <c r="J1342" s="2">
        <v>13</v>
      </c>
      <c r="K1342" s="2">
        <v>3</v>
      </c>
      <c r="L1342" s="19">
        <v>1592.787475370025</v>
      </c>
      <c r="M1342" s="19">
        <f t="shared" si="240"/>
        <v>0.1592787475370025</v>
      </c>
      <c r="N1342" s="19">
        <v>637.11499014801007</v>
      </c>
      <c r="O1342" s="19">
        <f t="shared" si="241"/>
        <v>6.3711499014801012E-2</v>
      </c>
      <c r="P1342" s="19">
        <f t="shared" si="242"/>
        <v>9.5567248522201484E-2</v>
      </c>
      <c r="R1342" s="24">
        <v>14.08</v>
      </c>
      <c r="S1342" s="24">
        <f t="shared" si="243"/>
        <v>0.89705790612839831</v>
      </c>
      <c r="U1342" s="24">
        <v>8.1999999999999993</v>
      </c>
      <c r="V1342" s="24">
        <f t="shared" si="244"/>
        <v>0.78365143788205205</v>
      </c>
      <c r="X1342" s="25">
        <f t="shared" si="245"/>
        <v>0.11340646824634626</v>
      </c>
      <c r="AA1342" s="5">
        <v>39874</v>
      </c>
      <c r="AB1342" s="2">
        <v>28</v>
      </c>
      <c r="AC1342" s="2" t="s">
        <v>9</v>
      </c>
      <c r="AD1342" s="6" t="s">
        <v>41</v>
      </c>
      <c r="AE1342" s="2">
        <v>40</v>
      </c>
      <c r="AF1342" s="2">
        <v>15</v>
      </c>
      <c r="AG1342" s="2">
        <v>22</v>
      </c>
      <c r="AH1342" s="2">
        <v>13</v>
      </c>
      <c r="AI1342" s="2">
        <v>3</v>
      </c>
      <c r="AJ1342" s="19">
        <v>1592.787475370025</v>
      </c>
      <c r="AK1342" s="19">
        <f t="shared" si="246"/>
        <v>0.1592787475370025</v>
      </c>
      <c r="AL1342" s="19">
        <v>637.11499014801007</v>
      </c>
      <c r="AM1342" s="19">
        <f t="shared" si="247"/>
        <v>6.3711499014801012E-2</v>
      </c>
      <c r="AN1342" s="19">
        <f t="shared" si="248"/>
        <v>9.5567248522201484E-2</v>
      </c>
      <c r="AP1342" s="24">
        <v>14.08</v>
      </c>
      <c r="AQ1342" s="24">
        <f t="shared" si="249"/>
        <v>0.89705790612839831</v>
      </c>
      <c r="AR1342" s="24"/>
      <c r="AS1342" s="24">
        <v>8.1999999999999993</v>
      </c>
      <c r="AT1342" s="24">
        <f t="shared" si="250"/>
        <v>0.78365143788205205</v>
      </c>
      <c r="AU1342" s="24"/>
      <c r="AV1342" s="25">
        <f t="shared" si="251"/>
        <v>0.11340646824634626</v>
      </c>
    </row>
    <row r="1343" spans="1:48" x14ac:dyDescent="0.3">
      <c r="A1343" s="2" t="s">
        <v>6</v>
      </c>
      <c r="B1343" s="2">
        <v>389</v>
      </c>
      <c r="C1343" s="5">
        <v>39874</v>
      </c>
      <c r="D1343" s="2">
        <v>28</v>
      </c>
      <c r="E1343" s="2" t="s">
        <v>9</v>
      </c>
      <c r="F1343" s="6" t="s">
        <v>41</v>
      </c>
      <c r="G1343" s="2">
        <v>5</v>
      </c>
      <c r="H1343" s="2">
        <v>15</v>
      </c>
      <c r="I1343" s="2">
        <v>15</v>
      </c>
      <c r="J1343" s="2">
        <v>11.25</v>
      </c>
      <c r="K1343" s="2">
        <v>3</v>
      </c>
      <c r="L1343" s="19">
        <v>1192.8234606598746</v>
      </c>
      <c r="M1343" s="19">
        <f t="shared" si="240"/>
        <v>0.11928234606598746</v>
      </c>
      <c r="N1343" s="19">
        <v>59.641173032993734</v>
      </c>
      <c r="O1343" s="19">
        <f t="shared" si="241"/>
        <v>5.9641173032993731E-3</v>
      </c>
      <c r="P1343" s="19">
        <f t="shared" si="242"/>
        <v>0.11331822876268809</v>
      </c>
      <c r="R1343" s="24">
        <v>14.08</v>
      </c>
      <c r="S1343" s="24">
        <f t="shared" si="243"/>
        <v>8.3974771630455178E-2</v>
      </c>
      <c r="U1343" s="24">
        <v>8.1999999999999993</v>
      </c>
      <c r="V1343" s="24">
        <f t="shared" si="244"/>
        <v>0.92920947585404223</v>
      </c>
      <c r="X1343" s="25">
        <f t="shared" si="245"/>
        <v>-0.84523470422358704</v>
      </c>
      <c r="AA1343" s="5">
        <v>39874</v>
      </c>
      <c r="AB1343" s="2">
        <v>28</v>
      </c>
      <c r="AC1343" s="2" t="s">
        <v>9</v>
      </c>
      <c r="AD1343" s="6" t="s">
        <v>41</v>
      </c>
      <c r="AE1343" s="2">
        <v>5</v>
      </c>
      <c r="AF1343" s="2">
        <v>15</v>
      </c>
      <c r="AG1343" s="2">
        <v>15</v>
      </c>
      <c r="AH1343" s="2">
        <v>11.25</v>
      </c>
      <c r="AI1343" s="2">
        <v>3</v>
      </c>
      <c r="AJ1343" s="19">
        <v>1192.8234606598746</v>
      </c>
      <c r="AK1343" s="19">
        <f t="shared" si="246"/>
        <v>0.11928234606598746</v>
      </c>
      <c r="AL1343" s="19">
        <v>59.641173032993734</v>
      </c>
      <c r="AM1343" s="19">
        <f t="shared" si="247"/>
        <v>5.9641173032993731E-3</v>
      </c>
      <c r="AN1343" s="19">
        <f t="shared" si="248"/>
        <v>0.11331822876268809</v>
      </c>
      <c r="AP1343" s="24">
        <v>14.08</v>
      </c>
      <c r="AQ1343" s="24">
        <f t="shared" si="249"/>
        <v>8.3974771630455178E-2</v>
      </c>
      <c r="AR1343" s="24"/>
      <c r="AS1343" s="24">
        <v>8.1999999999999993</v>
      </c>
      <c r="AT1343" s="24">
        <f t="shared" si="250"/>
        <v>0.92920947585404223</v>
      </c>
      <c r="AU1343" s="24"/>
      <c r="AV1343" s="25">
        <f t="shared" si="251"/>
        <v>-0.84523470422358704</v>
      </c>
    </row>
    <row r="1344" spans="1:48" x14ac:dyDescent="0.3">
      <c r="A1344" s="2" t="s">
        <v>6</v>
      </c>
      <c r="B1344" s="2">
        <v>389</v>
      </c>
      <c r="C1344" s="5">
        <v>39874</v>
      </c>
      <c r="D1344" s="2">
        <v>28</v>
      </c>
      <c r="E1344" s="2" t="s">
        <v>9</v>
      </c>
      <c r="F1344" s="6" t="s">
        <v>53</v>
      </c>
      <c r="G1344" s="2">
        <v>50</v>
      </c>
      <c r="H1344" s="2">
        <v>50</v>
      </c>
      <c r="I1344" s="2">
        <v>50</v>
      </c>
      <c r="J1344" s="2">
        <v>37.5</v>
      </c>
      <c r="K1344" s="2">
        <v>2</v>
      </c>
      <c r="L1344" s="19">
        <v>8835.7293382212938</v>
      </c>
      <c r="M1344" s="19">
        <f t="shared" si="240"/>
        <v>0.88357293382212942</v>
      </c>
      <c r="N1344" s="19">
        <v>4417.8646691106469</v>
      </c>
      <c r="O1344" s="19">
        <f t="shared" si="241"/>
        <v>0.44178646691106471</v>
      </c>
      <c r="P1344" s="19">
        <f t="shared" si="242"/>
        <v>0.44178646691106471</v>
      </c>
      <c r="R1344" s="24">
        <v>6.51</v>
      </c>
      <c r="S1344" s="24">
        <f t="shared" si="243"/>
        <v>2.8760298995910314</v>
      </c>
      <c r="U1344" s="24">
        <v>8.2509316770186327</v>
      </c>
      <c r="V1344" s="24">
        <f t="shared" si="244"/>
        <v>3.6451499543146477</v>
      </c>
      <c r="X1344" s="25">
        <f t="shared" si="245"/>
        <v>-0.76912005472361633</v>
      </c>
      <c r="AA1344" s="5">
        <v>39874</v>
      </c>
      <c r="AB1344" s="2">
        <v>28</v>
      </c>
      <c r="AC1344" s="2" t="s">
        <v>9</v>
      </c>
      <c r="AD1344" s="6" t="s">
        <v>53</v>
      </c>
      <c r="AE1344" s="2">
        <v>50</v>
      </c>
      <c r="AF1344" s="2">
        <v>50</v>
      </c>
      <c r="AG1344" s="2">
        <v>50</v>
      </c>
      <c r="AH1344" s="2">
        <v>37.5</v>
      </c>
      <c r="AI1344" s="2">
        <v>2</v>
      </c>
      <c r="AJ1344" s="19">
        <v>8835.7293382212938</v>
      </c>
      <c r="AK1344" s="19">
        <f t="shared" si="246"/>
        <v>0.88357293382212942</v>
      </c>
      <c r="AL1344" s="19">
        <v>4417.8646691106469</v>
      </c>
      <c r="AM1344" s="19">
        <f t="shared" si="247"/>
        <v>0.44178646691106471</v>
      </c>
      <c r="AN1344" s="19">
        <f t="shared" si="248"/>
        <v>0.44178646691106471</v>
      </c>
      <c r="AP1344" s="24">
        <v>6.51</v>
      </c>
      <c r="AQ1344" s="24">
        <f t="shared" si="249"/>
        <v>2.8760298995910314</v>
      </c>
      <c r="AR1344" s="24"/>
      <c r="AS1344" s="24">
        <v>8.2509316770186327</v>
      </c>
      <c r="AT1344" s="24">
        <f t="shared" si="250"/>
        <v>3.6451499543146477</v>
      </c>
      <c r="AU1344" s="24"/>
      <c r="AV1344" s="25">
        <f t="shared" si="251"/>
        <v>-0.76912005472361633</v>
      </c>
    </row>
    <row r="1345" spans="1:48" x14ac:dyDescent="0.3">
      <c r="A1345" s="2" t="s">
        <v>6</v>
      </c>
      <c r="B1345" s="2">
        <v>389</v>
      </c>
      <c r="C1345" s="5">
        <v>39874</v>
      </c>
      <c r="D1345" s="2">
        <v>28</v>
      </c>
      <c r="E1345" s="2" t="s">
        <v>9</v>
      </c>
      <c r="F1345" s="6" t="s">
        <v>41</v>
      </c>
      <c r="G1345" s="2">
        <v>30</v>
      </c>
      <c r="H1345" s="2">
        <v>12</v>
      </c>
      <c r="I1345" s="2">
        <v>10</v>
      </c>
      <c r="J1345" s="2">
        <v>8.5</v>
      </c>
      <c r="K1345" s="2">
        <v>3</v>
      </c>
      <c r="L1345" s="19">
        <v>680.94020766558765</v>
      </c>
      <c r="M1345" s="19">
        <f t="shared" si="240"/>
        <v>6.8094020766558766E-2</v>
      </c>
      <c r="N1345" s="19">
        <v>204.28206229967628</v>
      </c>
      <c r="O1345" s="19">
        <f t="shared" si="241"/>
        <v>2.0428206229967629E-2</v>
      </c>
      <c r="P1345" s="19">
        <f t="shared" si="242"/>
        <v>4.7665814536591133E-2</v>
      </c>
      <c r="R1345" s="24">
        <v>14.08</v>
      </c>
      <c r="S1345" s="24">
        <f t="shared" si="243"/>
        <v>0.28762914371794424</v>
      </c>
      <c r="U1345" s="24">
        <v>8.1999999999999993</v>
      </c>
      <c r="V1345" s="24">
        <f t="shared" si="244"/>
        <v>0.39085967920004727</v>
      </c>
      <c r="X1345" s="25">
        <f t="shared" si="245"/>
        <v>-0.10323053548210304</v>
      </c>
      <c r="AA1345" s="5">
        <v>39874</v>
      </c>
      <c r="AB1345" s="2">
        <v>28</v>
      </c>
      <c r="AC1345" s="2" t="s">
        <v>9</v>
      </c>
      <c r="AD1345" s="6" t="s">
        <v>41</v>
      </c>
      <c r="AE1345" s="2">
        <v>30</v>
      </c>
      <c r="AF1345" s="2">
        <v>12</v>
      </c>
      <c r="AG1345" s="2">
        <v>10</v>
      </c>
      <c r="AH1345" s="2">
        <v>8.5</v>
      </c>
      <c r="AI1345" s="2">
        <v>3</v>
      </c>
      <c r="AJ1345" s="19">
        <v>680.94020766558765</v>
      </c>
      <c r="AK1345" s="19">
        <f t="shared" si="246"/>
        <v>6.8094020766558766E-2</v>
      </c>
      <c r="AL1345" s="19">
        <v>204.28206229967628</v>
      </c>
      <c r="AM1345" s="19">
        <f t="shared" si="247"/>
        <v>2.0428206229967629E-2</v>
      </c>
      <c r="AN1345" s="19">
        <f t="shared" si="248"/>
        <v>4.7665814536591133E-2</v>
      </c>
      <c r="AP1345" s="24">
        <v>14.08</v>
      </c>
      <c r="AQ1345" s="24">
        <f t="shared" si="249"/>
        <v>0.28762914371794424</v>
      </c>
      <c r="AR1345" s="24"/>
      <c r="AS1345" s="24">
        <v>8.1999999999999993</v>
      </c>
      <c r="AT1345" s="24">
        <f t="shared" si="250"/>
        <v>0.39085967920004727</v>
      </c>
      <c r="AU1345" s="24"/>
      <c r="AV1345" s="25">
        <f t="shared" si="251"/>
        <v>-0.10323053548210304</v>
      </c>
    </row>
    <row r="1346" spans="1:48" x14ac:dyDescent="0.3">
      <c r="A1346" s="2" t="s">
        <v>6</v>
      </c>
      <c r="B1346" s="2">
        <v>389</v>
      </c>
      <c r="C1346" s="5">
        <v>39874</v>
      </c>
      <c r="D1346" s="2">
        <v>28</v>
      </c>
      <c r="E1346" s="2" t="s">
        <v>9</v>
      </c>
      <c r="F1346" s="6" t="s">
        <v>53</v>
      </c>
      <c r="G1346" s="2">
        <v>40</v>
      </c>
      <c r="H1346" s="2">
        <v>40</v>
      </c>
      <c r="I1346" s="2">
        <v>50</v>
      </c>
      <c r="J1346" s="2">
        <v>32.5</v>
      </c>
      <c r="K1346" s="2">
        <v>2</v>
      </c>
      <c r="L1346" s="19">
        <v>6636.6144807084384</v>
      </c>
      <c r="M1346" s="19">
        <f t="shared" si="240"/>
        <v>0.66366144807084382</v>
      </c>
      <c r="N1346" s="19">
        <v>2654.6457922833756</v>
      </c>
      <c r="O1346" s="19">
        <f t="shared" si="241"/>
        <v>0.26546457922833755</v>
      </c>
      <c r="P1346" s="19">
        <f t="shared" si="242"/>
        <v>0.39819686884250627</v>
      </c>
      <c r="R1346" s="24">
        <v>6.51</v>
      </c>
      <c r="S1346" s="24">
        <f t="shared" si="243"/>
        <v>1.7281744107764774</v>
      </c>
      <c r="U1346" s="24">
        <v>8.2509316770186327</v>
      </c>
      <c r="V1346" s="24">
        <f t="shared" si="244"/>
        <v>3.2854951588222687</v>
      </c>
      <c r="X1346" s="25">
        <f t="shared" si="245"/>
        <v>-1.5573207480457913</v>
      </c>
      <c r="AA1346" s="5">
        <v>39874</v>
      </c>
      <c r="AB1346" s="2">
        <v>28</v>
      </c>
      <c r="AC1346" s="2" t="s">
        <v>9</v>
      </c>
      <c r="AD1346" s="6" t="s">
        <v>53</v>
      </c>
      <c r="AE1346" s="2">
        <v>40</v>
      </c>
      <c r="AF1346" s="2">
        <v>40</v>
      </c>
      <c r="AG1346" s="2">
        <v>50</v>
      </c>
      <c r="AH1346" s="2">
        <v>32.5</v>
      </c>
      <c r="AI1346" s="2">
        <v>2</v>
      </c>
      <c r="AJ1346" s="19">
        <v>6636.6144807084384</v>
      </c>
      <c r="AK1346" s="19">
        <f t="shared" si="246"/>
        <v>0.66366144807084382</v>
      </c>
      <c r="AL1346" s="19">
        <v>2654.6457922833756</v>
      </c>
      <c r="AM1346" s="19">
        <f t="shared" si="247"/>
        <v>0.26546457922833755</v>
      </c>
      <c r="AN1346" s="19">
        <f t="shared" si="248"/>
        <v>0.39819686884250627</v>
      </c>
      <c r="AP1346" s="24">
        <v>6.51</v>
      </c>
      <c r="AQ1346" s="24">
        <f t="shared" si="249"/>
        <v>1.7281744107764774</v>
      </c>
      <c r="AR1346" s="24"/>
      <c r="AS1346" s="24">
        <v>8.2509316770186327</v>
      </c>
      <c r="AT1346" s="24">
        <f t="shared" si="250"/>
        <v>3.2854951588222687</v>
      </c>
      <c r="AU1346" s="24"/>
      <c r="AV1346" s="25">
        <f t="shared" si="251"/>
        <v>-1.5573207480457913</v>
      </c>
    </row>
    <row r="1347" spans="1:48" x14ac:dyDescent="0.3">
      <c r="A1347" s="2" t="s">
        <v>6</v>
      </c>
      <c r="B1347" s="2">
        <v>389</v>
      </c>
      <c r="C1347" s="5">
        <v>39874</v>
      </c>
      <c r="D1347" s="2">
        <v>28</v>
      </c>
      <c r="E1347" s="2" t="s">
        <v>9</v>
      </c>
      <c r="F1347" s="6" t="s">
        <v>23</v>
      </c>
      <c r="G1347" s="2">
        <v>100</v>
      </c>
      <c r="H1347" s="2">
        <v>3</v>
      </c>
      <c r="I1347" s="2">
        <v>13</v>
      </c>
      <c r="J1347" s="2">
        <v>4.75</v>
      </c>
      <c r="K1347" s="2">
        <v>3</v>
      </c>
      <c r="L1347" s="19">
        <v>212.64655273985912</v>
      </c>
      <c r="M1347" s="19">
        <f t="shared" ref="M1347:M1410" si="252">L1347/10000</f>
        <v>2.1264655273985911E-2</v>
      </c>
      <c r="N1347" s="19">
        <v>212.64655273985912</v>
      </c>
      <c r="O1347" s="19">
        <f t="shared" ref="O1347:O1410" si="253">N1347/10000</f>
        <v>2.1264655273985911E-2</v>
      </c>
      <c r="P1347" s="19">
        <f t="shared" ref="P1347:P1410" si="254">M1347-O1347</f>
        <v>0</v>
      </c>
      <c r="R1347" s="24">
        <v>14.08</v>
      </c>
      <c r="S1347" s="24">
        <f t="shared" ref="S1347:S1410" si="255">O1347*R1347</f>
        <v>0.29940634625772161</v>
      </c>
      <c r="U1347" s="24">
        <v>6.1216589861751149</v>
      </c>
      <c r="V1347" s="24">
        <f t="shared" ref="V1347:V1410" si="256">P1347*U1347</f>
        <v>0</v>
      </c>
      <c r="X1347" s="25">
        <f t="shared" ref="X1347:X1410" si="257">S1347-V1347</f>
        <v>0.29940634625772161</v>
      </c>
      <c r="AA1347" s="5">
        <v>39874</v>
      </c>
      <c r="AB1347" s="2">
        <v>28</v>
      </c>
      <c r="AC1347" s="2" t="s">
        <v>9</v>
      </c>
      <c r="AD1347" s="6" t="s">
        <v>23</v>
      </c>
      <c r="AE1347" s="2">
        <v>100</v>
      </c>
      <c r="AF1347" s="2">
        <v>3</v>
      </c>
      <c r="AG1347" s="2">
        <v>13</v>
      </c>
      <c r="AH1347" s="2">
        <v>4.75</v>
      </c>
      <c r="AI1347" s="2">
        <v>3</v>
      </c>
      <c r="AJ1347" s="19">
        <v>212.64655273985912</v>
      </c>
      <c r="AK1347" s="19">
        <f t="shared" ref="AK1347:AK1410" si="258">AJ1347/10000</f>
        <v>2.1264655273985911E-2</v>
      </c>
      <c r="AL1347" s="19">
        <v>212.64655273985912</v>
      </c>
      <c r="AM1347" s="19">
        <f t="shared" ref="AM1347:AM1410" si="259">AL1347/10000</f>
        <v>2.1264655273985911E-2</v>
      </c>
      <c r="AN1347" s="19">
        <f t="shared" ref="AN1347:AN1410" si="260">AK1347-AM1347</f>
        <v>0</v>
      </c>
      <c r="AP1347" s="24">
        <v>14.08</v>
      </c>
      <c r="AQ1347" s="24">
        <f t="shared" ref="AQ1347:AQ1410" si="261">AM1347*AP1347</f>
        <v>0.29940634625772161</v>
      </c>
      <c r="AR1347" s="24"/>
      <c r="AS1347" s="24">
        <v>6.1216589861751149</v>
      </c>
      <c r="AT1347" s="24">
        <f t="shared" ref="AT1347:AT1410" si="262">AN1347*AS1347</f>
        <v>0</v>
      </c>
      <c r="AU1347" s="24"/>
      <c r="AV1347" s="25">
        <f t="shared" ref="AV1347:AV1410" si="263">AQ1347-AT1347</f>
        <v>0.29940634625772161</v>
      </c>
    </row>
    <row r="1348" spans="1:48" x14ac:dyDescent="0.3">
      <c r="A1348" s="2" t="s">
        <v>6</v>
      </c>
      <c r="B1348" s="2">
        <v>389</v>
      </c>
      <c r="C1348" s="5">
        <v>39874</v>
      </c>
      <c r="D1348" s="2">
        <v>28</v>
      </c>
      <c r="E1348" s="2" t="s">
        <v>9</v>
      </c>
      <c r="F1348" s="6" t="s">
        <v>18</v>
      </c>
      <c r="G1348" s="2">
        <v>100</v>
      </c>
      <c r="H1348" s="2">
        <v>2</v>
      </c>
      <c r="I1348" s="2">
        <v>16</v>
      </c>
      <c r="J1348" s="2">
        <v>5</v>
      </c>
      <c r="K1348" s="2">
        <v>1</v>
      </c>
      <c r="L1348" s="19">
        <v>78.539816339744831</v>
      </c>
      <c r="M1348" s="19">
        <f t="shared" si="252"/>
        <v>7.8539816339744835E-3</v>
      </c>
      <c r="N1348" s="19">
        <v>78.539816339744831</v>
      </c>
      <c r="O1348" s="19">
        <f t="shared" si="253"/>
        <v>7.8539816339744835E-3</v>
      </c>
      <c r="P1348" s="19">
        <f t="shared" si="254"/>
        <v>0</v>
      </c>
      <c r="R1348" s="24">
        <v>14.08</v>
      </c>
      <c r="S1348" s="24">
        <f t="shared" si="255"/>
        <v>0.11058406140636073</v>
      </c>
      <c r="U1348" s="24">
        <v>6.3559808612440198</v>
      </c>
      <c r="V1348" s="24">
        <f t="shared" si="256"/>
        <v>0</v>
      </c>
      <c r="X1348" s="25">
        <f t="shared" si="257"/>
        <v>0.11058406140636073</v>
      </c>
      <c r="AA1348" s="5">
        <v>39874</v>
      </c>
      <c r="AB1348" s="2">
        <v>28</v>
      </c>
      <c r="AC1348" s="2" t="s">
        <v>9</v>
      </c>
      <c r="AD1348" s="6" t="s">
        <v>18</v>
      </c>
      <c r="AE1348" s="2">
        <v>100</v>
      </c>
      <c r="AF1348" s="2">
        <v>2</v>
      </c>
      <c r="AG1348" s="2">
        <v>16</v>
      </c>
      <c r="AH1348" s="2">
        <v>5</v>
      </c>
      <c r="AI1348" s="2">
        <v>1</v>
      </c>
      <c r="AJ1348" s="19">
        <v>78.539816339744831</v>
      </c>
      <c r="AK1348" s="19">
        <f t="shared" si="258"/>
        <v>7.8539816339744835E-3</v>
      </c>
      <c r="AL1348" s="19">
        <v>78.539816339744831</v>
      </c>
      <c r="AM1348" s="19">
        <f t="shared" si="259"/>
        <v>7.8539816339744835E-3</v>
      </c>
      <c r="AN1348" s="19">
        <f t="shared" si="260"/>
        <v>0</v>
      </c>
      <c r="AP1348" s="24">
        <v>14.08</v>
      </c>
      <c r="AQ1348" s="24">
        <f t="shared" si="261"/>
        <v>0.11058406140636073</v>
      </c>
      <c r="AR1348" s="24"/>
      <c r="AS1348" s="24">
        <v>6.3559808612440198</v>
      </c>
      <c r="AT1348" s="24">
        <f t="shared" si="262"/>
        <v>0</v>
      </c>
      <c r="AU1348" s="24"/>
      <c r="AV1348" s="25">
        <f t="shared" si="263"/>
        <v>0.11058406140636073</v>
      </c>
    </row>
    <row r="1349" spans="1:48" x14ac:dyDescent="0.3">
      <c r="A1349" s="2" t="s">
        <v>6</v>
      </c>
      <c r="B1349" s="2">
        <v>389</v>
      </c>
      <c r="C1349" s="5">
        <v>39874</v>
      </c>
      <c r="D1349" s="2">
        <v>28</v>
      </c>
      <c r="E1349" s="2" t="s">
        <v>9</v>
      </c>
      <c r="F1349" s="6" t="s">
        <v>24</v>
      </c>
      <c r="G1349" s="2">
        <v>0</v>
      </c>
      <c r="H1349" s="2">
        <v>20</v>
      </c>
      <c r="I1349" s="2">
        <v>24</v>
      </c>
      <c r="J1349" s="2">
        <v>16</v>
      </c>
      <c r="K1349" s="2">
        <v>2</v>
      </c>
      <c r="L1349" s="19">
        <v>1608.4954386379741</v>
      </c>
      <c r="M1349" s="19">
        <f t="shared" si="252"/>
        <v>0.16084954386379741</v>
      </c>
      <c r="N1349" s="19">
        <v>0</v>
      </c>
      <c r="O1349" s="19">
        <f t="shared" si="253"/>
        <v>0</v>
      </c>
      <c r="P1349" s="19">
        <f t="shared" si="254"/>
        <v>0.16084954386379741</v>
      </c>
      <c r="R1349" s="24">
        <v>14.08</v>
      </c>
      <c r="S1349" s="24">
        <f t="shared" si="255"/>
        <v>0</v>
      </c>
      <c r="U1349" s="24">
        <v>8.461146496815287</v>
      </c>
      <c r="V1349" s="24">
        <f t="shared" si="256"/>
        <v>1.3609715545775063</v>
      </c>
      <c r="X1349" s="25">
        <f t="shared" si="257"/>
        <v>-1.3609715545775063</v>
      </c>
      <c r="AA1349" s="5">
        <v>39874</v>
      </c>
      <c r="AB1349" s="2">
        <v>28</v>
      </c>
      <c r="AC1349" s="2" t="s">
        <v>9</v>
      </c>
      <c r="AD1349" s="6" t="s">
        <v>24</v>
      </c>
      <c r="AE1349" s="2">
        <v>0</v>
      </c>
      <c r="AF1349" s="2">
        <v>20</v>
      </c>
      <c r="AG1349" s="2">
        <v>24</v>
      </c>
      <c r="AH1349" s="2">
        <v>16</v>
      </c>
      <c r="AI1349" s="2">
        <v>2</v>
      </c>
      <c r="AJ1349" s="19">
        <v>1608.4954386379741</v>
      </c>
      <c r="AK1349" s="19">
        <f t="shared" si="258"/>
        <v>0.16084954386379741</v>
      </c>
      <c r="AL1349" s="19">
        <v>0</v>
      </c>
      <c r="AM1349" s="19">
        <f t="shared" si="259"/>
        <v>0</v>
      </c>
      <c r="AN1349" s="19">
        <f t="shared" si="260"/>
        <v>0.16084954386379741</v>
      </c>
      <c r="AP1349" s="24">
        <v>14.08</v>
      </c>
      <c r="AQ1349" s="24">
        <f t="shared" si="261"/>
        <v>0</v>
      </c>
      <c r="AR1349" s="24"/>
      <c r="AS1349" s="24">
        <v>8.461146496815287</v>
      </c>
      <c r="AT1349" s="24">
        <f t="shared" si="262"/>
        <v>1.3609715545775063</v>
      </c>
      <c r="AU1349" s="24"/>
      <c r="AV1349" s="25">
        <f t="shared" si="263"/>
        <v>-1.3609715545775063</v>
      </c>
    </row>
    <row r="1350" spans="1:48" x14ac:dyDescent="0.3">
      <c r="A1350" s="2" t="s">
        <v>6</v>
      </c>
      <c r="B1350" s="2">
        <v>389</v>
      </c>
      <c r="C1350" s="5">
        <v>39874</v>
      </c>
      <c r="D1350" s="2">
        <v>28</v>
      </c>
      <c r="E1350" s="2" t="s">
        <v>9</v>
      </c>
      <c r="F1350" s="6" t="s">
        <v>55</v>
      </c>
      <c r="G1350" s="2">
        <v>100</v>
      </c>
      <c r="H1350" s="2">
        <v>4</v>
      </c>
      <c r="I1350" s="2">
        <v>17</v>
      </c>
      <c r="J1350" s="2">
        <v>6.25</v>
      </c>
      <c r="K1350" s="2">
        <v>2</v>
      </c>
      <c r="L1350" s="19">
        <v>245.43692606170259</v>
      </c>
      <c r="M1350" s="19">
        <f t="shared" si="252"/>
        <v>2.4543692606170259E-2</v>
      </c>
      <c r="N1350" s="19">
        <v>245.43692606170259</v>
      </c>
      <c r="O1350" s="19">
        <f t="shared" si="253"/>
        <v>2.4543692606170259E-2</v>
      </c>
      <c r="P1350" s="19">
        <f t="shared" si="254"/>
        <v>0</v>
      </c>
      <c r="R1350" s="24">
        <v>4.05</v>
      </c>
      <c r="S1350" s="24">
        <f t="shared" si="255"/>
        <v>9.9401955054989541E-2</v>
      </c>
      <c r="U1350" s="24">
        <v>8.104694792715291</v>
      </c>
      <c r="V1350" s="24">
        <f t="shared" si="256"/>
        <v>0</v>
      </c>
      <c r="X1350" s="25">
        <f t="shared" si="257"/>
        <v>9.9401955054989541E-2</v>
      </c>
      <c r="AA1350" s="5">
        <v>39874</v>
      </c>
      <c r="AB1350" s="2">
        <v>28</v>
      </c>
      <c r="AC1350" s="2" t="s">
        <v>9</v>
      </c>
      <c r="AD1350" s="6" t="s">
        <v>55</v>
      </c>
      <c r="AE1350" s="2">
        <v>100</v>
      </c>
      <c r="AF1350" s="2">
        <v>4</v>
      </c>
      <c r="AG1350" s="2">
        <v>17</v>
      </c>
      <c r="AH1350" s="2">
        <v>6.25</v>
      </c>
      <c r="AI1350" s="2">
        <v>2</v>
      </c>
      <c r="AJ1350" s="19">
        <v>245.43692606170259</v>
      </c>
      <c r="AK1350" s="19">
        <f t="shared" si="258"/>
        <v>2.4543692606170259E-2</v>
      </c>
      <c r="AL1350" s="19">
        <v>245.43692606170259</v>
      </c>
      <c r="AM1350" s="19">
        <f t="shared" si="259"/>
        <v>2.4543692606170259E-2</v>
      </c>
      <c r="AN1350" s="19">
        <f t="shared" si="260"/>
        <v>0</v>
      </c>
      <c r="AP1350" s="24">
        <v>4.05</v>
      </c>
      <c r="AQ1350" s="24">
        <f t="shared" si="261"/>
        <v>9.9401955054989541E-2</v>
      </c>
      <c r="AR1350" s="24"/>
      <c r="AS1350" s="24">
        <v>8.104694792715291</v>
      </c>
      <c r="AT1350" s="24">
        <f t="shared" si="262"/>
        <v>0</v>
      </c>
      <c r="AU1350" s="24"/>
      <c r="AV1350" s="25">
        <f t="shared" si="263"/>
        <v>9.9401955054989541E-2</v>
      </c>
    </row>
    <row r="1351" spans="1:48" x14ac:dyDescent="0.3">
      <c r="A1351" s="2" t="s">
        <v>6</v>
      </c>
      <c r="B1351" s="2">
        <v>389</v>
      </c>
      <c r="C1351" s="5">
        <v>39874</v>
      </c>
      <c r="D1351" s="2">
        <v>28</v>
      </c>
      <c r="E1351" s="2" t="s">
        <v>9</v>
      </c>
      <c r="F1351" s="6" t="s">
        <v>44</v>
      </c>
      <c r="G1351" s="2">
        <v>90</v>
      </c>
      <c r="H1351" s="2">
        <v>4</v>
      </c>
      <c r="I1351" s="2">
        <v>17</v>
      </c>
      <c r="J1351" s="2">
        <v>6.25</v>
      </c>
      <c r="K1351" s="2">
        <v>2</v>
      </c>
      <c r="L1351" s="19">
        <v>245.43692606170259</v>
      </c>
      <c r="M1351" s="19">
        <f t="shared" si="252"/>
        <v>2.4543692606170259E-2</v>
      </c>
      <c r="N1351" s="19">
        <v>220.89323345553234</v>
      </c>
      <c r="O1351" s="19">
        <f t="shared" si="253"/>
        <v>2.2089323345553233E-2</v>
      </c>
      <c r="P1351" s="19">
        <f t="shared" si="254"/>
        <v>2.4543692606170259E-3</v>
      </c>
      <c r="R1351" s="24">
        <v>14.08</v>
      </c>
      <c r="S1351" s="24">
        <f t="shared" si="255"/>
        <v>0.31101767270538955</v>
      </c>
      <c r="U1351" s="24">
        <v>9.0675767918088734</v>
      </c>
      <c r="V1351" s="24">
        <f t="shared" si="256"/>
        <v>2.2255181746100049E-2</v>
      </c>
      <c r="X1351" s="25">
        <f t="shared" si="257"/>
        <v>0.28876249095928952</v>
      </c>
      <c r="AA1351" s="5">
        <v>39874</v>
      </c>
      <c r="AB1351" s="2">
        <v>28</v>
      </c>
      <c r="AC1351" s="2" t="s">
        <v>9</v>
      </c>
      <c r="AD1351" s="6" t="s">
        <v>44</v>
      </c>
      <c r="AE1351" s="2">
        <v>90</v>
      </c>
      <c r="AF1351" s="2">
        <v>4</v>
      </c>
      <c r="AG1351" s="2">
        <v>17</v>
      </c>
      <c r="AH1351" s="2">
        <v>6.25</v>
      </c>
      <c r="AI1351" s="2">
        <v>2</v>
      </c>
      <c r="AJ1351" s="19">
        <v>245.43692606170259</v>
      </c>
      <c r="AK1351" s="19">
        <f t="shared" si="258"/>
        <v>2.4543692606170259E-2</v>
      </c>
      <c r="AL1351" s="19">
        <v>220.89323345553234</v>
      </c>
      <c r="AM1351" s="19">
        <f t="shared" si="259"/>
        <v>2.2089323345553233E-2</v>
      </c>
      <c r="AN1351" s="19">
        <f t="shared" si="260"/>
        <v>2.4543692606170259E-3</v>
      </c>
      <c r="AP1351" s="24">
        <v>14.08</v>
      </c>
      <c r="AQ1351" s="24">
        <f t="shared" si="261"/>
        <v>0.31101767270538955</v>
      </c>
      <c r="AR1351" s="24"/>
      <c r="AS1351" s="24">
        <v>9.0675767918088734</v>
      </c>
      <c r="AT1351" s="24">
        <f t="shared" si="262"/>
        <v>2.2255181746100049E-2</v>
      </c>
      <c r="AU1351" s="24"/>
      <c r="AV1351" s="25">
        <f t="shared" si="263"/>
        <v>0.28876249095928952</v>
      </c>
    </row>
    <row r="1352" spans="1:48" x14ac:dyDescent="0.3">
      <c r="A1352" s="2" t="s">
        <v>6</v>
      </c>
      <c r="B1352" s="2">
        <v>389</v>
      </c>
      <c r="C1352" s="5">
        <v>39874</v>
      </c>
      <c r="D1352" s="2">
        <v>28</v>
      </c>
      <c r="E1352" s="2" t="s">
        <v>9</v>
      </c>
      <c r="F1352" s="6" t="s">
        <v>24</v>
      </c>
      <c r="G1352" s="2">
        <v>90</v>
      </c>
      <c r="H1352" s="2">
        <v>2</v>
      </c>
      <c r="I1352" s="2">
        <v>15</v>
      </c>
      <c r="J1352" s="2">
        <v>4.75</v>
      </c>
      <c r="K1352" s="2">
        <v>2</v>
      </c>
      <c r="L1352" s="19">
        <v>141.7643684932394</v>
      </c>
      <c r="M1352" s="19">
        <f t="shared" si="252"/>
        <v>1.417643684932394E-2</v>
      </c>
      <c r="N1352" s="19">
        <v>127.58793164391547</v>
      </c>
      <c r="O1352" s="19">
        <f t="shared" si="253"/>
        <v>1.2758793164391546E-2</v>
      </c>
      <c r="P1352" s="19">
        <f t="shared" si="254"/>
        <v>1.4176436849323935E-3</v>
      </c>
      <c r="R1352" s="24">
        <v>14.08</v>
      </c>
      <c r="S1352" s="24">
        <f t="shared" si="255"/>
        <v>0.17964380775463298</v>
      </c>
      <c r="U1352" s="24">
        <v>8.461146496815287</v>
      </c>
      <c r="V1352" s="24">
        <f t="shared" si="256"/>
        <v>1.1994890898498036E-2</v>
      </c>
      <c r="X1352" s="25">
        <f t="shared" si="257"/>
        <v>0.16764891685613495</v>
      </c>
      <c r="AA1352" s="5">
        <v>39874</v>
      </c>
      <c r="AB1352" s="2">
        <v>28</v>
      </c>
      <c r="AC1352" s="2" t="s">
        <v>9</v>
      </c>
      <c r="AD1352" s="6" t="s">
        <v>24</v>
      </c>
      <c r="AE1352" s="2">
        <v>90</v>
      </c>
      <c r="AF1352" s="2">
        <v>2</v>
      </c>
      <c r="AG1352" s="2">
        <v>15</v>
      </c>
      <c r="AH1352" s="2">
        <v>4.75</v>
      </c>
      <c r="AI1352" s="2">
        <v>2</v>
      </c>
      <c r="AJ1352" s="19">
        <v>141.7643684932394</v>
      </c>
      <c r="AK1352" s="19">
        <f t="shared" si="258"/>
        <v>1.417643684932394E-2</v>
      </c>
      <c r="AL1352" s="19">
        <v>127.58793164391547</v>
      </c>
      <c r="AM1352" s="19">
        <f t="shared" si="259"/>
        <v>1.2758793164391546E-2</v>
      </c>
      <c r="AN1352" s="19">
        <f t="shared" si="260"/>
        <v>1.4176436849323935E-3</v>
      </c>
      <c r="AP1352" s="24">
        <v>14.08</v>
      </c>
      <c r="AQ1352" s="24">
        <f t="shared" si="261"/>
        <v>0.17964380775463298</v>
      </c>
      <c r="AR1352" s="24"/>
      <c r="AS1352" s="24">
        <v>8.461146496815287</v>
      </c>
      <c r="AT1352" s="24">
        <f t="shared" si="262"/>
        <v>1.1994890898498036E-2</v>
      </c>
      <c r="AU1352" s="24"/>
      <c r="AV1352" s="25">
        <f t="shared" si="263"/>
        <v>0.16764891685613495</v>
      </c>
    </row>
    <row r="1353" spans="1:48" x14ac:dyDescent="0.3">
      <c r="A1353" s="2" t="s">
        <v>6</v>
      </c>
      <c r="B1353" s="2">
        <v>389</v>
      </c>
      <c r="C1353" s="5">
        <v>39874</v>
      </c>
      <c r="D1353" s="2">
        <v>28</v>
      </c>
      <c r="E1353" s="2" t="s">
        <v>9</v>
      </c>
      <c r="F1353" s="6" t="s">
        <v>23</v>
      </c>
      <c r="G1353" s="2">
        <v>100</v>
      </c>
      <c r="H1353" s="2">
        <v>2</v>
      </c>
      <c r="I1353" s="2">
        <v>10</v>
      </c>
      <c r="J1353" s="2">
        <v>3.5</v>
      </c>
      <c r="K1353" s="2">
        <v>3</v>
      </c>
      <c r="L1353" s="19">
        <v>115.4535300194249</v>
      </c>
      <c r="M1353" s="19">
        <f t="shared" si="252"/>
        <v>1.1545353001942491E-2</v>
      </c>
      <c r="N1353" s="19">
        <v>115.4535300194249</v>
      </c>
      <c r="O1353" s="19">
        <f t="shared" si="253"/>
        <v>1.1545353001942491E-2</v>
      </c>
      <c r="P1353" s="19">
        <f t="shared" si="254"/>
        <v>0</v>
      </c>
      <c r="R1353" s="24">
        <v>14.08</v>
      </c>
      <c r="S1353" s="24">
        <f t="shared" si="255"/>
        <v>0.16255857026735027</v>
      </c>
      <c r="U1353" s="24">
        <v>6.1216589861751149</v>
      </c>
      <c r="V1353" s="24">
        <f t="shared" si="256"/>
        <v>0</v>
      </c>
      <c r="X1353" s="25">
        <f t="shared" si="257"/>
        <v>0.16255857026735027</v>
      </c>
      <c r="AA1353" s="5">
        <v>39874</v>
      </c>
      <c r="AB1353" s="2">
        <v>28</v>
      </c>
      <c r="AC1353" s="2" t="s">
        <v>9</v>
      </c>
      <c r="AD1353" s="6" t="s">
        <v>23</v>
      </c>
      <c r="AE1353" s="2">
        <v>100</v>
      </c>
      <c r="AF1353" s="2">
        <v>2</v>
      </c>
      <c r="AG1353" s="2">
        <v>10</v>
      </c>
      <c r="AH1353" s="2">
        <v>3.5</v>
      </c>
      <c r="AI1353" s="2">
        <v>3</v>
      </c>
      <c r="AJ1353" s="19">
        <v>115.4535300194249</v>
      </c>
      <c r="AK1353" s="19">
        <f t="shared" si="258"/>
        <v>1.1545353001942491E-2</v>
      </c>
      <c r="AL1353" s="19">
        <v>115.4535300194249</v>
      </c>
      <c r="AM1353" s="19">
        <f t="shared" si="259"/>
        <v>1.1545353001942491E-2</v>
      </c>
      <c r="AN1353" s="19">
        <f t="shared" si="260"/>
        <v>0</v>
      </c>
      <c r="AP1353" s="24">
        <v>14.08</v>
      </c>
      <c r="AQ1353" s="24">
        <f t="shared" si="261"/>
        <v>0.16255857026735027</v>
      </c>
      <c r="AR1353" s="24"/>
      <c r="AS1353" s="24">
        <v>6.1216589861751149</v>
      </c>
      <c r="AT1353" s="24">
        <f t="shared" si="262"/>
        <v>0</v>
      </c>
      <c r="AU1353" s="24"/>
      <c r="AV1353" s="25">
        <f t="shared" si="263"/>
        <v>0.16255857026735027</v>
      </c>
    </row>
    <row r="1354" spans="1:48" x14ac:dyDescent="0.3">
      <c r="A1354" s="2" t="s">
        <v>6</v>
      </c>
      <c r="B1354" s="2">
        <v>389</v>
      </c>
      <c r="C1354" s="5">
        <v>39874</v>
      </c>
      <c r="D1354" s="2">
        <v>28</v>
      </c>
      <c r="E1354" s="2" t="s">
        <v>9</v>
      </c>
      <c r="F1354" s="6" t="s">
        <v>41</v>
      </c>
      <c r="G1354" s="2">
        <v>90</v>
      </c>
      <c r="H1354" s="2">
        <v>18</v>
      </c>
      <c r="I1354" s="2">
        <v>15</v>
      </c>
      <c r="J1354" s="2">
        <v>12.75</v>
      </c>
      <c r="K1354" s="2">
        <v>3</v>
      </c>
      <c r="L1354" s="19">
        <v>1532.1154672475723</v>
      </c>
      <c r="M1354" s="19">
        <f t="shared" si="252"/>
        <v>0.15321154672475723</v>
      </c>
      <c r="N1354" s="19">
        <v>1378.903920522815</v>
      </c>
      <c r="O1354" s="19">
        <f t="shared" si="253"/>
        <v>0.13789039205228151</v>
      </c>
      <c r="P1354" s="19">
        <f t="shared" si="254"/>
        <v>1.5321154672475717E-2</v>
      </c>
      <c r="R1354" s="24">
        <v>14.08</v>
      </c>
      <c r="S1354" s="24">
        <f t="shared" si="255"/>
        <v>1.9414967200961237</v>
      </c>
      <c r="U1354" s="24">
        <v>8.1999999999999993</v>
      </c>
      <c r="V1354" s="24">
        <f t="shared" si="256"/>
        <v>0.12563346831430086</v>
      </c>
      <c r="X1354" s="25">
        <f t="shared" si="257"/>
        <v>1.815863251781823</v>
      </c>
      <c r="AA1354" s="5">
        <v>39874</v>
      </c>
      <c r="AB1354" s="2">
        <v>28</v>
      </c>
      <c r="AC1354" s="2" t="s">
        <v>9</v>
      </c>
      <c r="AD1354" s="6" t="s">
        <v>41</v>
      </c>
      <c r="AE1354" s="2">
        <v>90</v>
      </c>
      <c r="AF1354" s="2">
        <v>18</v>
      </c>
      <c r="AG1354" s="2">
        <v>15</v>
      </c>
      <c r="AH1354" s="2">
        <v>12.75</v>
      </c>
      <c r="AI1354" s="2">
        <v>3</v>
      </c>
      <c r="AJ1354" s="19">
        <v>1532.1154672475723</v>
      </c>
      <c r="AK1354" s="19">
        <f t="shared" si="258"/>
        <v>0.15321154672475723</v>
      </c>
      <c r="AL1354" s="19">
        <v>1378.903920522815</v>
      </c>
      <c r="AM1354" s="19">
        <f t="shared" si="259"/>
        <v>0.13789039205228151</v>
      </c>
      <c r="AN1354" s="19">
        <f t="shared" si="260"/>
        <v>1.5321154672475717E-2</v>
      </c>
      <c r="AP1354" s="24">
        <v>14.08</v>
      </c>
      <c r="AQ1354" s="24">
        <f t="shared" si="261"/>
        <v>1.9414967200961237</v>
      </c>
      <c r="AR1354" s="24"/>
      <c r="AS1354" s="24">
        <v>8.1999999999999993</v>
      </c>
      <c r="AT1354" s="24">
        <f t="shared" si="262"/>
        <v>0.12563346831430086</v>
      </c>
      <c r="AU1354" s="24"/>
      <c r="AV1354" s="25">
        <f t="shared" si="263"/>
        <v>1.815863251781823</v>
      </c>
    </row>
    <row r="1355" spans="1:48" x14ac:dyDescent="0.3">
      <c r="A1355" s="2" t="s">
        <v>6</v>
      </c>
      <c r="B1355" s="2">
        <v>389</v>
      </c>
      <c r="C1355" s="5">
        <v>39874</v>
      </c>
      <c r="D1355" s="2">
        <v>28</v>
      </c>
      <c r="E1355" s="2" t="s">
        <v>9</v>
      </c>
      <c r="F1355" s="6" t="s">
        <v>44</v>
      </c>
      <c r="G1355" s="2">
        <v>85</v>
      </c>
      <c r="H1355" s="2">
        <v>8</v>
      </c>
      <c r="I1355" s="2">
        <v>18</v>
      </c>
      <c r="J1355" s="2">
        <v>8.5</v>
      </c>
      <c r="K1355" s="2">
        <v>2</v>
      </c>
      <c r="L1355" s="19">
        <v>453.9601384437251</v>
      </c>
      <c r="M1355" s="19">
        <f t="shared" si="252"/>
        <v>4.5396013844372508E-2</v>
      </c>
      <c r="N1355" s="19">
        <v>385.8661176771663</v>
      </c>
      <c r="O1355" s="19">
        <f t="shared" si="253"/>
        <v>3.8586611767716633E-2</v>
      </c>
      <c r="P1355" s="19">
        <f t="shared" si="254"/>
        <v>6.8094020766558752E-3</v>
      </c>
      <c r="R1355" s="24">
        <v>14.08</v>
      </c>
      <c r="S1355" s="24">
        <f t="shared" si="255"/>
        <v>0.54329949368945019</v>
      </c>
      <c r="U1355" s="24">
        <v>9.0675767918088734</v>
      </c>
      <c r="V1355" s="24">
        <f t="shared" si="256"/>
        <v>6.1744776236379958E-2</v>
      </c>
      <c r="X1355" s="25">
        <f t="shared" si="257"/>
        <v>0.48155471745307021</v>
      </c>
      <c r="AA1355" s="5">
        <v>39874</v>
      </c>
      <c r="AB1355" s="2">
        <v>28</v>
      </c>
      <c r="AC1355" s="2" t="s">
        <v>9</v>
      </c>
      <c r="AD1355" s="6" t="s">
        <v>44</v>
      </c>
      <c r="AE1355" s="2">
        <v>85</v>
      </c>
      <c r="AF1355" s="2">
        <v>8</v>
      </c>
      <c r="AG1355" s="2">
        <v>18</v>
      </c>
      <c r="AH1355" s="2">
        <v>8.5</v>
      </c>
      <c r="AI1355" s="2">
        <v>2</v>
      </c>
      <c r="AJ1355" s="19">
        <v>453.9601384437251</v>
      </c>
      <c r="AK1355" s="19">
        <f t="shared" si="258"/>
        <v>4.5396013844372508E-2</v>
      </c>
      <c r="AL1355" s="19">
        <v>385.8661176771663</v>
      </c>
      <c r="AM1355" s="19">
        <f t="shared" si="259"/>
        <v>3.8586611767716633E-2</v>
      </c>
      <c r="AN1355" s="19">
        <f t="shared" si="260"/>
        <v>6.8094020766558752E-3</v>
      </c>
      <c r="AP1355" s="24">
        <v>14.08</v>
      </c>
      <c r="AQ1355" s="24">
        <f t="shared" si="261"/>
        <v>0.54329949368945019</v>
      </c>
      <c r="AR1355" s="24"/>
      <c r="AS1355" s="24">
        <v>9.0675767918088734</v>
      </c>
      <c r="AT1355" s="24">
        <f t="shared" si="262"/>
        <v>6.1744776236379958E-2</v>
      </c>
      <c r="AU1355" s="24"/>
      <c r="AV1355" s="25">
        <f t="shared" si="263"/>
        <v>0.48155471745307021</v>
      </c>
    </row>
    <row r="1356" spans="1:48" x14ac:dyDescent="0.3">
      <c r="A1356" s="2" t="s">
        <v>6</v>
      </c>
      <c r="B1356" s="2">
        <v>14</v>
      </c>
      <c r="C1356" s="5">
        <v>39875</v>
      </c>
      <c r="D1356" s="2">
        <v>12</v>
      </c>
      <c r="E1356" s="2" t="s">
        <v>7</v>
      </c>
      <c r="F1356" s="6" t="s">
        <v>49</v>
      </c>
      <c r="G1356" s="2">
        <v>90</v>
      </c>
      <c r="H1356" s="2">
        <v>5</v>
      </c>
      <c r="I1356" s="2">
        <v>15</v>
      </c>
      <c r="J1356" s="2">
        <v>6.25</v>
      </c>
      <c r="K1356" s="2">
        <v>2</v>
      </c>
      <c r="L1356" s="19">
        <v>245.43692606170259</v>
      </c>
      <c r="M1356" s="19">
        <f t="shared" si="252"/>
        <v>2.4543692606170259E-2</v>
      </c>
      <c r="N1356" s="19">
        <v>220.89323345553234</v>
      </c>
      <c r="O1356" s="19">
        <f t="shared" si="253"/>
        <v>2.2089323345553233E-2</v>
      </c>
      <c r="P1356" s="19">
        <f t="shared" si="254"/>
        <v>2.4543692606170259E-3</v>
      </c>
      <c r="R1356" s="24">
        <v>14.08</v>
      </c>
      <c r="S1356" s="24">
        <f t="shared" si="255"/>
        <v>0.31101767270538955</v>
      </c>
      <c r="U1356" s="24">
        <v>8.461146496815287</v>
      </c>
      <c r="V1356" s="24">
        <f t="shared" si="256"/>
        <v>2.0766777871360876E-2</v>
      </c>
      <c r="X1356" s="25">
        <f t="shared" si="257"/>
        <v>0.29025089483402866</v>
      </c>
      <c r="AA1356" s="5">
        <v>39875</v>
      </c>
      <c r="AB1356" s="2">
        <v>12</v>
      </c>
      <c r="AC1356" s="2" t="s">
        <v>7</v>
      </c>
      <c r="AD1356" s="6" t="s">
        <v>49</v>
      </c>
      <c r="AE1356" s="2">
        <v>90</v>
      </c>
      <c r="AF1356" s="2">
        <v>5</v>
      </c>
      <c r="AG1356" s="2">
        <v>15</v>
      </c>
      <c r="AH1356" s="2">
        <v>6.25</v>
      </c>
      <c r="AI1356" s="2">
        <v>2</v>
      </c>
      <c r="AJ1356" s="19">
        <v>245.43692606170259</v>
      </c>
      <c r="AK1356" s="19">
        <f t="shared" si="258"/>
        <v>2.4543692606170259E-2</v>
      </c>
      <c r="AL1356" s="19">
        <v>220.89323345553234</v>
      </c>
      <c r="AM1356" s="19">
        <f t="shared" si="259"/>
        <v>2.2089323345553233E-2</v>
      </c>
      <c r="AN1356" s="19">
        <f t="shared" si="260"/>
        <v>2.4543692606170259E-3</v>
      </c>
      <c r="AP1356" s="24">
        <v>14.08</v>
      </c>
      <c r="AQ1356" s="24">
        <f t="shared" si="261"/>
        <v>0.31101767270538955</v>
      </c>
      <c r="AR1356" s="24"/>
      <c r="AS1356" s="24">
        <v>8.461146496815287</v>
      </c>
      <c r="AT1356" s="24">
        <f t="shared" si="262"/>
        <v>2.0766777871360876E-2</v>
      </c>
      <c r="AU1356" s="24"/>
      <c r="AV1356" s="25">
        <f t="shared" si="263"/>
        <v>0.29025089483402866</v>
      </c>
    </row>
    <row r="1357" spans="1:48" x14ac:dyDescent="0.3">
      <c r="A1357" s="2" t="s">
        <v>6</v>
      </c>
      <c r="B1357" s="2">
        <v>14</v>
      </c>
      <c r="C1357" s="5">
        <v>39875</v>
      </c>
      <c r="D1357" s="2">
        <v>12</v>
      </c>
      <c r="E1357" s="2" t="s">
        <v>7</v>
      </c>
      <c r="F1357" s="6" t="s">
        <v>49</v>
      </c>
      <c r="G1357" s="2">
        <v>90</v>
      </c>
      <c r="H1357" s="2">
        <v>5</v>
      </c>
      <c r="I1357" s="2">
        <v>15</v>
      </c>
      <c r="J1357" s="2">
        <v>6.25</v>
      </c>
      <c r="K1357" s="2">
        <v>2</v>
      </c>
      <c r="L1357" s="19">
        <v>245.43692606170259</v>
      </c>
      <c r="M1357" s="19">
        <f t="shared" si="252"/>
        <v>2.4543692606170259E-2</v>
      </c>
      <c r="N1357" s="19">
        <v>220.89323345553234</v>
      </c>
      <c r="O1357" s="19">
        <f t="shared" si="253"/>
        <v>2.2089323345553233E-2</v>
      </c>
      <c r="P1357" s="19">
        <f t="shared" si="254"/>
        <v>2.4543692606170259E-3</v>
      </c>
      <c r="R1357" s="24">
        <v>14.08</v>
      </c>
      <c r="S1357" s="24">
        <f t="shared" si="255"/>
        <v>0.31101767270538955</v>
      </c>
      <c r="U1357" s="24">
        <v>8.461146496815287</v>
      </c>
      <c r="V1357" s="24">
        <f t="shared" si="256"/>
        <v>2.0766777871360876E-2</v>
      </c>
      <c r="X1357" s="25">
        <f t="shared" si="257"/>
        <v>0.29025089483402866</v>
      </c>
      <c r="AA1357" s="5">
        <v>39875</v>
      </c>
      <c r="AB1357" s="2">
        <v>12</v>
      </c>
      <c r="AC1357" s="2" t="s">
        <v>7</v>
      </c>
      <c r="AD1357" s="6" t="s">
        <v>49</v>
      </c>
      <c r="AE1357" s="2">
        <v>90</v>
      </c>
      <c r="AF1357" s="2">
        <v>5</v>
      </c>
      <c r="AG1357" s="2">
        <v>15</v>
      </c>
      <c r="AH1357" s="2">
        <v>6.25</v>
      </c>
      <c r="AI1357" s="2">
        <v>2</v>
      </c>
      <c r="AJ1357" s="19">
        <v>245.43692606170259</v>
      </c>
      <c r="AK1357" s="19">
        <f t="shared" si="258"/>
        <v>2.4543692606170259E-2</v>
      </c>
      <c r="AL1357" s="19">
        <v>220.89323345553234</v>
      </c>
      <c r="AM1357" s="19">
        <f t="shared" si="259"/>
        <v>2.2089323345553233E-2</v>
      </c>
      <c r="AN1357" s="19">
        <f t="shared" si="260"/>
        <v>2.4543692606170259E-3</v>
      </c>
      <c r="AP1357" s="24">
        <v>14.08</v>
      </c>
      <c r="AQ1357" s="24">
        <f t="shared" si="261"/>
        <v>0.31101767270538955</v>
      </c>
      <c r="AR1357" s="24"/>
      <c r="AS1357" s="24">
        <v>8.461146496815287</v>
      </c>
      <c r="AT1357" s="24">
        <f t="shared" si="262"/>
        <v>2.0766777871360876E-2</v>
      </c>
      <c r="AU1357" s="24"/>
      <c r="AV1357" s="25">
        <f t="shared" si="263"/>
        <v>0.29025089483402866</v>
      </c>
    </row>
    <row r="1358" spans="1:48" x14ac:dyDescent="0.3">
      <c r="A1358" s="2" t="s">
        <v>6</v>
      </c>
      <c r="B1358" s="2">
        <v>14</v>
      </c>
      <c r="C1358" s="5">
        <v>39875</v>
      </c>
      <c r="D1358" s="2">
        <v>12</v>
      </c>
      <c r="E1358" s="2" t="s">
        <v>7</v>
      </c>
      <c r="F1358" s="6" t="s">
        <v>48</v>
      </c>
      <c r="G1358" s="2">
        <v>90</v>
      </c>
      <c r="H1358" s="2">
        <v>2</v>
      </c>
      <c r="I1358" s="2">
        <v>18</v>
      </c>
      <c r="J1358" s="2">
        <v>5.5</v>
      </c>
      <c r="K1358" s="2">
        <v>2</v>
      </c>
      <c r="L1358" s="19">
        <v>190.06635554218249</v>
      </c>
      <c r="M1358" s="19">
        <f t="shared" si="252"/>
        <v>1.9006635554218249E-2</v>
      </c>
      <c r="N1358" s="19">
        <v>171.05971998796426</v>
      </c>
      <c r="O1358" s="19">
        <f t="shared" si="253"/>
        <v>1.7105971998796425E-2</v>
      </c>
      <c r="P1358" s="19">
        <f t="shared" si="254"/>
        <v>1.9006635554218235E-3</v>
      </c>
      <c r="R1358" s="24">
        <v>14.08</v>
      </c>
      <c r="S1358" s="24">
        <f t="shared" si="255"/>
        <v>0.24085208574305367</v>
      </c>
      <c r="U1358" s="24">
        <v>8.461146496815287</v>
      </c>
      <c r="V1358" s="24">
        <f t="shared" si="256"/>
        <v>1.608179278358185E-2</v>
      </c>
      <c r="X1358" s="25">
        <f t="shared" si="257"/>
        <v>0.22477029295947182</v>
      </c>
      <c r="AA1358" s="5">
        <v>39875</v>
      </c>
      <c r="AB1358" s="2">
        <v>12</v>
      </c>
      <c r="AC1358" s="2" t="s">
        <v>7</v>
      </c>
      <c r="AD1358" s="6" t="s">
        <v>48</v>
      </c>
      <c r="AE1358" s="2">
        <v>90</v>
      </c>
      <c r="AF1358" s="2">
        <v>2</v>
      </c>
      <c r="AG1358" s="2">
        <v>18</v>
      </c>
      <c r="AH1358" s="2">
        <v>5.5</v>
      </c>
      <c r="AI1358" s="2">
        <v>2</v>
      </c>
      <c r="AJ1358" s="19">
        <v>190.06635554218249</v>
      </c>
      <c r="AK1358" s="19">
        <f t="shared" si="258"/>
        <v>1.9006635554218249E-2</v>
      </c>
      <c r="AL1358" s="19">
        <v>171.05971998796426</v>
      </c>
      <c r="AM1358" s="19">
        <f t="shared" si="259"/>
        <v>1.7105971998796425E-2</v>
      </c>
      <c r="AN1358" s="19">
        <f t="shared" si="260"/>
        <v>1.9006635554218235E-3</v>
      </c>
      <c r="AP1358" s="24">
        <v>14.08</v>
      </c>
      <c r="AQ1358" s="24">
        <f t="shared" si="261"/>
        <v>0.24085208574305367</v>
      </c>
      <c r="AR1358" s="24"/>
      <c r="AS1358" s="24">
        <v>8.461146496815287</v>
      </c>
      <c r="AT1358" s="24">
        <f t="shared" si="262"/>
        <v>1.608179278358185E-2</v>
      </c>
      <c r="AU1358" s="24"/>
      <c r="AV1358" s="25">
        <f t="shared" si="263"/>
        <v>0.22477029295947182</v>
      </c>
    </row>
    <row r="1359" spans="1:48" x14ac:dyDescent="0.3">
      <c r="A1359" s="2" t="s">
        <v>6</v>
      </c>
      <c r="B1359" s="2">
        <v>14</v>
      </c>
      <c r="C1359" s="5">
        <v>39875</v>
      </c>
      <c r="D1359" s="2">
        <v>12</v>
      </c>
      <c r="E1359" s="2" t="s">
        <v>7</v>
      </c>
      <c r="F1359" s="6" t="s">
        <v>44</v>
      </c>
      <c r="G1359" s="2">
        <v>90</v>
      </c>
      <c r="H1359" s="2">
        <v>4</v>
      </c>
      <c r="I1359" s="2">
        <v>12</v>
      </c>
      <c r="J1359" s="2">
        <v>5</v>
      </c>
      <c r="K1359" s="2">
        <v>2</v>
      </c>
      <c r="L1359" s="19">
        <v>157.07963267948966</v>
      </c>
      <c r="M1359" s="19">
        <f t="shared" si="252"/>
        <v>1.5707963267948967E-2</v>
      </c>
      <c r="N1359" s="19">
        <v>141.37166941154069</v>
      </c>
      <c r="O1359" s="19">
        <f t="shared" si="253"/>
        <v>1.4137166941154069E-2</v>
      </c>
      <c r="P1359" s="19">
        <f t="shared" si="254"/>
        <v>1.5707963267948977E-3</v>
      </c>
      <c r="R1359" s="24">
        <v>14.08</v>
      </c>
      <c r="S1359" s="24">
        <f t="shared" si="255"/>
        <v>0.19905131053144928</v>
      </c>
      <c r="U1359" s="24">
        <v>9.0675767918088734</v>
      </c>
      <c r="V1359" s="24">
        <f t="shared" si="256"/>
        <v>1.4243316317504041E-2</v>
      </c>
      <c r="X1359" s="25">
        <f t="shared" si="257"/>
        <v>0.18480799421394525</v>
      </c>
      <c r="AA1359" s="5">
        <v>39875</v>
      </c>
      <c r="AB1359" s="2">
        <v>12</v>
      </c>
      <c r="AC1359" s="2" t="s">
        <v>7</v>
      </c>
      <c r="AD1359" s="6" t="s">
        <v>44</v>
      </c>
      <c r="AE1359" s="2">
        <v>90</v>
      </c>
      <c r="AF1359" s="2">
        <v>4</v>
      </c>
      <c r="AG1359" s="2">
        <v>12</v>
      </c>
      <c r="AH1359" s="2">
        <v>5</v>
      </c>
      <c r="AI1359" s="2">
        <v>2</v>
      </c>
      <c r="AJ1359" s="19">
        <v>157.07963267948966</v>
      </c>
      <c r="AK1359" s="19">
        <f t="shared" si="258"/>
        <v>1.5707963267948967E-2</v>
      </c>
      <c r="AL1359" s="19">
        <v>141.37166941154069</v>
      </c>
      <c r="AM1359" s="19">
        <f t="shared" si="259"/>
        <v>1.4137166941154069E-2</v>
      </c>
      <c r="AN1359" s="19">
        <f t="shared" si="260"/>
        <v>1.5707963267948977E-3</v>
      </c>
      <c r="AP1359" s="24">
        <v>14.08</v>
      </c>
      <c r="AQ1359" s="24">
        <f t="shared" si="261"/>
        <v>0.19905131053144928</v>
      </c>
      <c r="AR1359" s="24"/>
      <c r="AS1359" s="24">
        <v>9.0675767918088734</v>
      </c>
      <c r="AT1359" s="24">
        <f t="shared" si="262"/>
        <v>1.4243316317504041E-2</v>
      </c>
      <c r="AU1359" s="24"/>
      <c r="AV1359" s="25">
        <f t="shared" si="263"/>
        <v>0.18480799421394525</v>
      </c>
    </row>
    <row r="1360" spans="1:48" x14ac:dyDescent="0.3">
      <c r="A1360" s="2" t="s">
        <v>6</v>
      </c>
      <c r="B1360" s="2">
        <v>14</v>
      </c>
      <c r="C1360" s="5">
        <v>39875</v>
      </c>
      <c r="D1360" s="2">
        <v>12</v>
      </c>
      <c r="E1360" s="2" t="s">
        <v>7</v>
      </c>
      <c r="F1360" s="6" t="s">
        <v>14</v>
      </c>
      <c r="G1360" s="2">
        <v>100</v>
      </c>
      <c r="H1360" s="2">
        <v>25</v>
      </c>
      <c r="I1360" s="2">
        <v>35</v>
      </c>
      <c r="J1360" s="2">
        <v>21.25</v>
      </c>
      <c r="K1360" s="2">
        <v>4</v>
      </c>
      <c r="L1360" s="19">
        <v>5674.5017305465635</v>
      </c>
      <c r="M1360" s="19">
        <f t="shared" si="252"/>
        <v>0.56745017305465639</v>
      </c>
      <c r="N1360" s="19">
        <v>5674.5017305465635</v>
      </c>
      <c r="O1360" s="19">
        <f t="shared" si="253"/>
        <v>0.56745017305465639</v>
      </c>
      <c r="P1360" s="19">
        <f t="shared" si="254"/>
        <v>0</v>
      </c>
      <c r="R1360" s="24">
        <v>14.08</v>
      </c>
      <c r="S1360" s="24">
        <f t="shared" si="255"/>
        <v>7.9896984366095625</v>
      </c>
      <c r="U1360" s="24">
        <v>8.2253869969040245</v>
      </c>
      <c r="V1360" s="24">
        <f t="shared" si="256"/>
        <v>0</v>
      </c>
      <c r="X1360" s="25">
        <f t="shared" si="257"/>
        <v>7.9896984366095625</v>
      </c>
      <c r="AA1360" s="5">
        <v>39875</v>
      </c>
      <c r="AB1360" s="2">
        <v>12</v>
      </c>
      <c r="AC1360" s="2" t="s">
        <v>7</v>
      </c>
      <c r="AD1360" s="6" t="s">
        <v>14</v>
      </c>
      <c r="AE1360" s="2">
        <v>100</v>
      </c>
      <c r="AF1360" s="2">
        <v>25</v>
      </c>
      <c r="AG1360" s="2">
        <v>35</v>
      </c>
      <c r="AH1360" s="2">
        <v>21.25</v>
      </c>
      <c r="AI1360" s="2">
        <v>4</v>
      </c>
      <c r="AJ1360" s="19">
        <v>5674.5017305465635</v>
      </c>
      <c r="AK1360" s="19">
        <f t="shared" si="258"/>
        <v>0.56745017305465639</v>
      </c>
      <c r="AL1360" s="19">
        <v>5674.5017305465635</v>
      </c>
      <c r="AM1360" s="19">
        <f t="shared" si="259"/>
        <v>0.56745017305465639</v>
      </c>
      <c r="AN1360" s="19">
        <f t="shared" si="260"/>
        <v>0</v>
      </c>
      <c r="AP1360" s="24">
        <v>14.08</v>
      </c>
      <c r="AQ1360" s="24">
        <f t="shared" si="261"/>
        <v>7.9896984366095625</v>
      </c>
      <c r="AR1360" s="24"/>
      <c r="AS1360" s="24">
        <v>8.2253869969040245</v>
      </c>
      <c r="AT1360" s="24">
        <f t="shared" si="262"/>
        <v>0</v>
      </c>
      <c r="AU1360" s="24"/>
      <c r="AV1360" s="25">
        <f t="shared" si="263"/>
        <v>7.9896984366095625</v>
      </c>
    </row>
    <row r="1361" spans="1:48" x14ac:dyDescent="0.3">
      <c r="A1361" s="2" t="s">
        <v>6</v>
      </c>
      <c r="B1361" s="2">
        <v>14</v>
      </c>
      <c r="C1361" s="5">
        <v>39875</v>
      </c>
      <c r="D1361" s="2">
        <v>12</v>
      </c>
      <c r="E1361" s="2" t="s">
        <v>7</v>
      </c>
      <c r="F1361" s="6" t="s">
        <v>48</v>
      </c>
      <c r="G1361" s="2">
        <v>90</v>
      </c>
      <c r="H1361" s="2">
        <v>1</v>
      </c>
      <c r="I1361" s="2">
        <v>20</v>
      </c>
      <c r="J1361" s="2">
        <v>5.5</v>
      </c>
      <c r="K1361" s="2">
        <v>2</v>
      </c>
      <c r="L1361" s="19">
        <v>190.06635554218249</v>
      </c>
      <c r="M1361" s="19">
        <f t="shared" si="252"/>
        <v>1.9006635554218249E-2</v>
      </c>
      <c r="N1361" s="19">
        <v>171.05971998796426</v>
      </c>
      <c r="O1361" s="19">
        <f t="shared" si="253"/>
        <v>1.7105971998796425E-2</v>
      </c>
      <c r="P1361" s="19">
        <f t="shared" si="254"/>
        <v>1.9006635554218235E-3</v>
      </c>
      <c r="R1361" s="24">
        <v>14.08</v>
      </c>
      <c r="S1361" s="24">
        <f t="shared" si="255"/>
        <v>0.24085208574305367</v>
      </c>
      <c r="U1361" s="24">
        <v>8.461146496815287</v>
      </c>
      <c r="V1361" s="24">
        <f t="shared" si="256"/>
        <v>1.608179278358185E-2</v>
      </c>
      <c r="X1361" s="25">
        <f t="shared" si="257"/>
        <v>0.22477029295947182</v>
      </c>
      <c r="AA1361" s="5">
        <v>39875</v>
      </c>
      <c r="AB1361" s="2">
        <v>12</v>
      </c>
      <c r="AC1361" s="2" t="s">
        <v>7</v>
      </c>
      <c r="AD1361" s="6" t="s">
        <v>48</v>
      </c>
      <c r="AE1361" s="2">
        <v>90</v>
      </c>
      <c r="AF1361" s="2">
        <v>1</v>
      </c>
      <c r="AG1361" s="2">
        <v>20</v>
      </c>
      <c r="AH1361" s="2">
        <v>5.5</v>
      </c>
      <c r="AI1361" s="2">
        <v>2</v>
      </c>
      <c r="AJ1361" s="19">
        <v>190.06635554218249</v>
      </c>
      <c r="AK1361" s="19">
        <f t="shared" si="258"/>
        <v>1.9006635554218249E-2</v>
      </c>
      <c r="AL1361" s="19">
        <v>171.05971998796426</v>
      </c>
      <c r="AM1361" s="19">
        <f t="shared" si="259"/>
        <v>1.7105971998796425E-2</v>
      </c>
      <c r="AN1361" s="19">
        <f t="shared" si="260"/>
        <v>1.9006635554218235E-3</v>
      </c>
      <c r="AP1361" s="24">
        <v>14.08</v>
      </c>
      <c r="AQ1361" s="24">
        <f t="shared" si="261"/>
        <v>0.24085208574305367</v>
      </c>
      <c r="AR1361" s="24"/>
      <c r="AS1361" s="24">
        <v>8.461146496815287</v>
      </c>
      <c r="AT1361" s="24">
        <f t="shared" si="262"/>
        <v>1.608179278358185E-2</v>
      </c>
      <c r="AU1361" s="24"/>
      <c r="AV1361" s="25">
        <f t="shared" si="263"/>
        <v>0.22477029295947182</v>
      </c>
    </row>
    <row r="1362" spans="1:48" x14ac:dyDescent="0.3">
      <c r="A1362" s="2" t="s">
        <v>6</v>
      </c>
      <c r="B1362" s="2">
        <v>14</v>
      </c>
      <c r="C1362" s="5">
        <v>39875</v>
      </c>
      <c r="D1362" s="2">
        <v>12</v>
      </c>
      <c r="E1362" s="2" t="s">
        <v>7</v>
      </c>
      <c r="F1362" s="6" t="s">
        <v>44</v>
      </c>
      <c r="G1362" s="2">
        <v>90</v>
      </c>
      <c r="H1362" s="2">
        <v>2</v>
      </c>
      <c r="I1362" s="2">
        <v>12</v>
      </c>
      <c r="J1362" s="2">
        <v>4</v>
      </c>
      <c r="K1362" s="2">
        <v>2</v>
      </c>
      <c r="L1362" s="19">
        <v>100.53096491487338</v>
      </c>
      <c r="M1362" s="19">
        <f t="shared" si="252"/>
        <v>1.0053096491487338E-2</v>
      </c>
      <c r="N1362" s="19">
        <v>90.477868423386042</v>
      </c>
      <c r="O1362" s="19">
        <f t="shared" si="253"/>
        <v>9.0477868423386038E-3</v>
      </c>
      <c r="P1362" s="19">
        <f t="shared" si="254"/>
        <v>1.0053096491487341E-3</v>
      </c>
      <c r="R1362" s="24">
        <v>14.08</v>
      </c>
      <c r="S1362" s="24">
        <f t="shared" si="255"/>
        <v>0.12739283874012755</v>
      </c>
      <c r="U1362" s="24">
        <v>9.0675767918088734</v>
      </c>
      <c r="V1362" s="24">
        <f t="shared" si="256"/>
        <v>9.115722443202582E-3</v>
      </c>
      <c r="X1362" s="25">
        <f t="shared" si="257"/>
        <v>0.11827711629692497</v>
      </c>
      <c r="AA1362" s="5">
        <v>39875</v>
      </c>
      <c r="AB1362" s="2">
        <v>12</v>
      </c>
      <c r="AC1362" s="2" t="s">
        <v>7</v>
      </c>
      <c r="AD1362" s="6" t="s">
        <v>44</v>
      </c>
      <c r="AE1362" s="2">
        <v>90</v>
      </c>
      <c r="AF1362" s="2">
        <v>2</v>
      </c>
      <c r="AG1362" s="2">
        <v>12</v>
      </c>
      <c r="AH1362" s="2">
        <v>4</v>
      </c>
      <c r="AI1362" s="2">
        <v>2</v>
      </c>
      <c r="AJ1362" s="19">
        <v>100.53096491487338</v>
      </c>
      <c r="AK1362" s="19">
        <f t="shared" si="258"/>
        <v>1.0053096491487338E-2</v>
      </c>
      <c r="AL1362" s="19">
        <v>90.477868423386042</v>
      </c>
      <c r="AM1362" s="19">
        <f t="shared" si="259"/>
        <v>9.0477868423386038E-3</v>
      </c>
      <c r="AN1362" s="19">
        <f t="shared" si="260"/>
        <v>1.0053096491487341E-3</v>
      </c>
      <c r="AP1362" s="24">
        <v>14.08</v>
      </c>
      <c r="AQ1362" s="24">
        <f t="shared" si="261"/>
        <v>0.12739283874012755</v>
      </c>
      <c r="AR1362" s="24"/>
      <c r="AS1362" s="24">
        <v>9.0675767918088734</v>
      </c>
      <c r="AT1362" s="24">
        <f t="shared" si="262"/>
        <v>9.115722443202582E-3</v>
      </c>
      <c r="AU1362" s="24"/>
      <c r="AV1362" s="25">
        <f t="shared" si="263"/>
        <v>0.11827711629692497</v>
      </c>
    </row>
    <row r="1363" spans="1:48" x14ac:dyDescent="0.3">
      <c r="A1363" s="2" t="s">
        <v>6</v>
      </c>
      <c r="B1363" s="2">
        <v>14</v>
      </c>
      <c r="C1363" s="5">
        <v>39875</v>
      </c>
      <c r="D1363" s="2">
        <v>12</v>
      </c>
      <c r="E1363" s="2" t="s">
        <v>7</v>
      </c>
      <c r="F1363" s="6" t="s">
        <v>42</v>
      </c>
      <c r="G1363" s="2">
        <v>30</v>
      </c>
      <c r="H1363" s="2">
        <v>20</v>
      </c>
      <c r="I1363" s="2">
        <v>25</v>
      </c>
      <c r="J1363" s="2">
        <v>16.25</v>
      </c>
      <c r="K1363" s="2">
        <v>2</v>
      </c>
      <c r="L1363" s="19">
        <v>1659.1536201771096</v>
      </c>
      <c r="M1363" s="19">
        <f t="shared" si="252"/>
        <v>0.16591536201771095</v>
      </c>
      <c r="N1363" s="19">
        <v>497.74608605313284</v>
      </c>
      <c r="O1363" s="19">
        <f t="shared" si="253"/>
        <v>4.9774608605313284E-2</v>
      </c>
      <c r="P1363" s="19">
        <f t="shared" si="254"/>
        <v>0.11614075341239767</v>
      </c>
      <c r="R1363" s="24">
        <v>14.08</v>
      </c>
      <c r="S1363" s="24">
        <f t="shared" si="255"/>
        <v>0.70082648916281098</v>
      </c>
      <c r="U1363" s="24">
        <v>8.1999999999999993</v>
      </c>
      <c r="V1363" s="24">
        <f t="shared" si="256"/>
        <v>0.95235417798166078</v>
      </c>
      <c r="X1363" s="25">
        <f t="shared" si="257"/>
        <v>-0.25152768881884979</v>
      </c>
      <c r="AA1363" s="5">
        <v>39875</v>
      </c>
      <c r="AB1363" s="2">
        <v>12</v>
      </c>
      <c r="AC1363" s="2" t="s">
        <v>7</v>
      </c>
      <c r="AD1363" s="6" t="s">
        <v>42</v>
      </c>
      <c r="AE1363" s="2">
        <v>30</v>
      </c>
      <c r="AF1363" s="2">
        <v>20</v>
      </c>
      <c r="AG1363" s="2">
        <v>25</v>
      </c>
      <c r="AH1363" s="2">
        <v>16.25</v>
      </c>
      <c r="AI1363" s="2">
        <v>2</v>
      </c>
      <c r="AJ1363" s="19">
        <v>1659.1536201771096</v>
      </c>
      <c r="AK1363" s="19">
        <f t="shared" si="258"/>
        <v>0.16591536201771095</v>
      </c>
      <c r="AL1363" s="19">
        <v>497.74608605313284</v>
      </c>
      <c r="AM1363" s="19">
        <f t="shared" si="259"/>
        <v>4.9774608605313284E-2</v>
      </c>
      <c r="AN1363" s="19">
        <f t="shared" si="260"/>
        <v>0.11614075341239767</v>
      </c>
      <c r="AP1363" s="24">
        <v>14.08</v>
      </c>
      <c r="AQ1363" s="24">
        <f t="shared" si="261"/>
        <v>0.70082648916281098</v>
      </c>
      <c r="AR1363" s="24"/>
      <c r="AS1363" s="24">
        <v>8.1999999999999993</v>
      </c>
      <c r="AT1363" s="24">
        <f t="shared" si="262"/>
        <v>0.95235417798166078</v>
      </c>
      <c r="AU1363" s="24"/>
      <c r="AV1363" s="25">
        <f t="shared" si="263"/>
        <v>-0.25152768881884979</v>
      </c>
    </row>
    <row r="1364" spans="1:48" x14ac:dyDescent="0.3">
      <c r="A1364" s="2" t="s">
        <v>6</v>
      </c>
      <c r="B1364" s="2">
        <v>14</v>
      </c>
      <c r="C1364" s="5">
        <v>39875</v>
      </c>
      <c r="D1364" s="2">
        <v>12</v>
      </c>
      <c r="E1364" s="2" t="s">
        <v>7</v>
      </c>
      <c r="F1364" s="6" t="s">
        <v>49</v>
      </c>
      <c r="G1364" s="2">
        <v>20</v>
      </c>
      <c r="H1364" s="2">
        <v>5</v>
      </c>
      <c r="I1364" s="2">
        <v>15</v>
      </c>
      <c r="J1364" s="2">
        <v>6.25</v>
      </c>
      <c r="K1364" s="2">
        <v>2</v>
      </c>
      <c r="L1364" s="19">
        <v>245.43692606170259</v>
      </c>
      <c r="M1364" s="19">
        <f t="shared" si="252"/>
        <v>2.4543692606170259E-2</v>
      </c>
      <c r="N1364" s="19">
        <v>49.087385212340521</v>
      </c>
      <c r="O1364" s="19">
        <f t="shared" si="253"/>
        <v>4.9087385212340517E-3</v>
      </c>
      <c r="P1364" s="19">
        <f t="shared" si="254"/>
        <v>1.9634954084936207E-2</v>
      </c>
      <c r="R1364" s="24">
        <v>14.08</v>
      </c>
      <c r="S1364" s="24">
        <f t="shared" si="255"/>
        <v>6.9115038378975452E-2</v>
      </c>
      <c r="U1364" s="24">
        <v>8.461146496815287</v>
      </c>
      <c r="V1364" s="24">
        <f t="shared" si="256"/>
        <v>0.16613422297088701</v>
      </c>
      <c r="X1364" s="25">
        <f t="shared" si="257"/>
        <v>-9.7019184591911556E-2</v>
      </c>
      <c r="AA1364" s="5">
        <v>39875</v>
      </c>
      <c r="AB1364" s="2">
        <v>12</v>
      </c>
      <c r="AC1364" s="2" t="s">
        <v>7</v>
      </c>
      <c r="AD1364" s="6" t="s">
        <v>49</v>
      </c>
      <c r="AE1364" s="2">
        <v>20</v>
      </c>
      <c r="AF1364" s="2">
        <v>5</v>
      </c>
      <c r="AG1364" s="2">
        <v>15</v>
      </c>
      <c r="AH1364" s="2">
        <v>6.25</v>
      </c>
      <c r="AI1364" s="2">
        <v>2</v>
      </c>
      <c r="AJ1364" s="19">
        <v>245.43692606170259</v>
      </c>
      <c r="AK1364" s="19">
        <f t="shared" si="258"/>
        <v>2.4543692606170259E-2</v>
      </c>
      <c r="AL1364" s="19">
        <v>49.087385212340521</v>
      </c>
      <c r="AM1364" s="19">
        <f t="shared" si="259"/>
        <v>4.9087385212340517E-3</v>
      </c>
      <c r="AN1364" s="19">
        <f t="shared" si="260"/>
        <v>1.9634954084936207E-2</v>
      </c>
      <c r="AP1364" s="24">
        <v>14.08</v>
      </c>
      <c r="AQ1364" s="24">
        <f t="shared" si="261"/>
        <v>6.9115038378975452E-2</v>
      </c>
      <c r="AR1364" s="24"/>
      <c r="AS1364" s="24">
        <v>8.461146496815287</v>
      </c>
      <c r="AT1364" s="24">
        <f t="shared" si="262"/>
        <v>0.16613422297088701</v>
      </c>
      <c r="AU1364" s="24"/>
      <c r="AV1364" s="25">
        <f t="shared" si="263"/>
        <v>-9.7019184591911556E-2</v>
      </c>
    </row>
    <row r="1365" spans="1:48" x14ac:dyDescent="0.3">
      <c r="A1365" s="2" t="s">
        <v>6</v>
      </c>
      <c r="B1365" s="2">
        <v>14</v>
      </c>
      <c r="C1365" s="5">
        <v>39875</v>
      </c>
      <c r="D1365" s="2">
        <v>12</v>
      </c>
      <c r="E1365" s="2" t="s">
        <v>7</v>
      </c>
      <c r="F1365" s="6" t="s">
        <v>49</v>
      </c>
      <c r="G1365" s="2">
        <v>90</v>
      </c>
      <c r="H1365" s="2">
        <v>8</v>
      </c>
      <c r="I1365" s="2">
        <v>10</v>
      </c>
      <c r="J1365" s="2">
        <v>6.5</v>
      </c>
      <c r="K1365" s="2">
        <v>2</v>
      </c>
      <c r="L1365" s="19">
        <v>265.46457922833753</v>
      </c>
      <c r="M1365" s="19">
        <f t="shared" si="252"/>
        <v>2.6546457922833753E-2</v>
      </c>
      <c r="N1365" s="19">
        <v>238.91812130550377</v>
      </c>
      <c r="O1365" s="19">
        <f t="shared" si="253"/>
        <v>2.3891812130550378E-2</v>
      </c>
      <c r="P1365" s="19">
        <f t="shared" si="254"/>
        <v>2.6546457922833749E-3</v>
      </c>
      <c r="R1365" s="24">
        <v>14.08</v>
      </c>
      <c r="S1365" s="24">
        <f t="shared" si="255"/>
        <v>0.33639671479814931</v>
      </c>
      <c r="U1365" s="24">
        <v>8.461146496815287</v>
      </c>
      <c r="V1365" s="24">
        <f t="shared" si="256"/>
        <v>2.2461346945663919E-2</v>
      </c>
      <c r="X1365" s="25">
        <f t="shared" si="257"/>
        <v>0.31393536785248538</v>
      </c>
      <c r="AA1365" s="5">
        <v>39875</v>
      </c>
      <c r="AB1365" s="2">
        <v>12</v>
      </c>
      <c r="AC1365" s="2" t="s">
        <v>7</v>
      </c>
      <c r="AD1365" s="6" t="s">
        <v>49</v>
      </c>
      <c r="AE1365" s="2">
        <v>90</v>
      </c>
      <c r="AF1365" s="2">
        <v>8</v>
      </c>
      <c r="AG1365" s="2">
        <v>10</v>
      </c>
      <c r="AH1365" s="2">
        <v>6.5</v>
      </c>
      <c r="AI1365" s="2">
        <v>2</v>
      </c>
      <c r="AJ1365" s="19">
        <v>265.46457922833753</v>
      </c>
      <c r="AK1365" s="19">
        <f t="shared" si="258"/>
        <v>2.6546457922833753E-2</v>
      </c>
      <c r="AL1365" s="19">
        <v>238.91812130550377</v>
      </c>
      <c r="AM1365" s="19">
        <f t="shared" si="259"/>
        <v>2.3891812130550378E-2</v>
      </c>
      <c r="AN1365" s="19">
        <f t="shared" si="260"/>
        <v>2.6546457922833749E-3</v>
      </c>
      <c r="AP1365" s="24">
        <v>14.08</v>
      </c>
      <c r="AQ1365" s="24">
        <f t="shared" si="261"/>
        <v>0.33639671479814931</v>
      </c>
      <c r="AR1365" s="24"/>
      <c r="AS1365" s="24">
        <v>8.461146496815287</v>
      </c>
      <c r="AT1365" s="24">
        <f t="shared" si="262"/>
        <v>2.2461346945663919E-2</v>
      </c>
      <c r="AU1365" s="24"/>
      <c r="AV1365" s="25">
        <f t="shared" si="263"/>
        <v>0.31393536785248538</v>
      </c>
    </row>
    <row r="1366" spans="1:48" x14ac:dyDescent="0.3">
      <c r="A1366" s="2" t="s">
        <v>6</v>
      </c>
      <c r="B1366" s="2">
        <v>14</v>
      </c>
      <c r="C1366" s="5">
        <v>39875</v>
      </c>
      <c r="D1366" s="2">
        <v>12</v>
      </c>
      <c r="E1366" s="2" t="s">
        <v>7</v>
      </c>
      <c r="F1366" s="6" t="s">
        <v>49</v>
      </c>
      <c r="G1366" s="2">
        <v>90</v>
      </c>
      <c r="H1366" s="2">
        <v>8</v>
      </c>
      <c r="I1366" s="2">
        <v>10</v>
      </c>
      <c r="J1366" s="2">
        <v>6.5</v>
      </c>
      <c r="K1366" s="2">
        <v>2</v>
      </c>
      <c r="L1366" s="19">
        <v>265.46457922833753</v>
      </c>
      <c r="M1366" s="19">
        <f t="shared" si="252"/>
        <v>2.6546457922833753E-2</v>
      </c>
      <c r="N1366" s="19">
        <v>238.91812130550377</v>
      </c>
      <c r="O1366" s="19">
        <f t="shared" si="253"/>
        <v>2.3891812130550378E-2</v>
      </c>
      <c r="P1366" s="19">
        <f t="shared" si="254"/>
        <v>2.6546457922833749E-3</v>
      </c>
      <c r="R1366" s="24">
        <v>14.08</v>
      </c>
      <c r="S1366" s="24">
        <f t="shared" si="255"/>
        <v>0.33639671479814931</v>
      </c>
      <c r="U1366" s="24">
        <v>8.461146496815287</v>
      </c>
      <c r="V1366" s="24">
        <f t="shared" si="256"/>
        <v>2.2461346945663919E-2</v>
      </c>
      <c r="X1366" s="25">
        <f t="shared" si="257"/>
        <v>0.31393536785248538</v>
      </c>
      <c r="AA1366" s="5">
        <v>39875</v>
      </c>
      <c r="AB1366" s="2">
        <v>12</v>
      </c>
      <c r="AC1366" s="2" t="s">
        <v>7</v>
      </c>
      <c r="AD1366" s="6" t="s">
        <v>49</v>
      </c>
      <c r="AE1366" s="2">
        <v>90</v>
      </c>
      <c r="AF1366" s="2">
        <v>8</v>
      </c>
      <c r="AG1366" s="2">
        <v>10</v>
      </c>
      <c r="AH1366" s="2">
        <v>6.5</v>
      </c>
      <c r="AI1366" s="2">
        <v>2</v>
      </c>
      <c r="AJ1366" s="19">
        <v>265.46457922833753</v>
      </c>
      <c r="AK1366" s="19">
        <f t="shared" si="258"/>
        <v>2.6546457922833753E-2</v>
      </c>
      <c r="AL1366" s="19">
        <v>238.91812130550377</v>
      </c>
      <c r="AM1366" s="19">
        <f t="shared" si="259"/>
        <v>2.3891812130550378E-2</v>
      </c>
      <c r="AN1366" s="19">
        <f t="shared" si="260"/>
        <v>2.6546457922833749E-3</v>
      </c>
      <c r="AP1366" s="24">
        <v>14.08</v>
      </c>
      <c r="AQ1366" s="24">
        <f t="shared" si="261"/>
        <v>0.33639671479814931</v>
      </c>
      <c r="AR1366" s="24"/>
      <c r="AS1366" s="24">
        <v>8.461146496815287</v>
      </c>
      <c r="AT1366" s="24">
        <f t="shared" si="262"/>
        <v>2.2461346945663919E-2</v>
      </c>
      <c r="AU1366" s="24"/>
      <c r="AV1366" s="25">
        <f t="shared" si="263"/>
        <v>0.31393536785248538</v>
      </c>
    </row>
    <row r="1367" spans="1:48" x14ac:dyDescent="0.3">
      <c r="A1367" s="2" t="s">
        <v>6</v>
      </c>
      <c r="B1367" s="2">
        <v>14</v>
      </c>
      <c r="C1367" s="5">
        <v>39875</v>
      </c>
      <c r="D1367" s="2">
        <v>12</v>
      </c>
      <c r="E1367" s="2" t="s">
        <v>7</v>
      </c>
      <c r="F1367" s="6" t="s">
        <v>48</v>
      </c>
      <c r="G1367" s="2">
        <v>90</v>
      </c>
      <c r="H1367" s="2">
        <v>8</v>
      </c>
      <c r="I1367" s="2">
        <v>17</v>
      </c>
      <c r="J1367" s="2">
        <v>8.25</v>
      </c>
      <c r="K1367" s="2">
        <v>2</v>
      </c>
      <c r="L1367" s="19">
        <v>427.6492999699106</v>
      </c>
      <c r="M1367" s="19">
        <f t="shared" si="252"/>
        <v>4.2764929996991059E-2</v>
      </c>
      <c r="N1367" s="19">
        <v>384.88436997291956</v>
      </c>
      <c r="O1367" s="19">
        <f t="shared" si="253"/>
        <v>3.8488436997291958E-2</v>
      </c>
      <c r="P1367" s="19">
        <f t="shared" si="254"/>
        <v>4.2764929996991011E-3</v>
      </c>
      <c r="R1367" s="24">
        <v>14.08</v>
      </c>
      <c r="S1367" s="24">
        <f t="shared" si="255"/>
        <v>0.54191719292187079</v>
      </c>
      <c r="U1367" s="24">
        <v>8.461146496815287</v>
      </c>
      <c r="V1367" s="24">
        <f t="shared" si="256"/>
        <v>3.6184033763059148E-2</v>
      </c>
      <c r="X1367" s="25">
        <f t="shared" si="257"/>
        <v>0.50573315915881167</v>
      </c>
      <c r="AA1367" s="5">
        <v>39875</v>
      </c>
      <c r="AB1367" s="2">
        <v>12</v>
      </c>
      <c r="AC1367" s="2" t="s">
        <v>7</v>
      </c>
      <c r="AD1367" s="6" t="s">
        <v>48</v>
      </c>
      <c r="AE1367" s="2">
        <v>90</v>
      </c>
      <c r="AF1367" s="2">
        <v>8</v>
      </c>
      <c r="AG1367" s="2">
        <v>17</v>
      </c>
      <c r="AH1367" s="2">
        <v>8.25</v>
      </c>
      <c r="AI1367" s="2">
        <v>2</v>
      </c>
      <c r="AJ1367" s="19">
        <v>427.6492999699106</v>
      </c>
      <c r="AK1367" s="19">
        <f t="shared" si="258"/>
        <v>4.2764929996991059E-2</v>
      </c>
      <c r="AL1367" s="19">
        <v>384.88436997291956</v>
      </c>
      <c r="AM1367" s="19">
        <f t="shared" si="259"/>
        <v>3.8488436997291958E-2</v>
      </c>
      <c r="AN1367" s="19">
        <f t="shared" si="260"/>
        <v>4.2764929996991011E-3</v>
      </c>
      <c r="AP1367" s="24">
        <v>14.08</v>
      </c>
      <c r="AQ1367" s="24">
        <f t="shared" si="261"/>
        <v>0.54191719292187079</v>
      </c>
      <c r="AR1367" s="24"/>
      <c r="AS1367" s="24">
        <v>8.461146496815287</v>
      </c>
      <c r="AT1367" s="24">
        <f t="shared" si="262"/>
        <v>3.6184033763059148E-2</v>
      </c>
      <c r="AU1367" s="24"/>
      <c r="AV1367" s="25">
        <f t="shared" si="263"/>
        <v>0.50573315915881167</v>
      </c>
    </row>
    <row r="1368" spans="1:48" x14ac:dyDescent="0.3">
      <c r="A1368" s="2" t="s">
        <v>6</v>
      </c>
      <c r="B1368" s="2">
        <v>14</v>
      </c>
      <c r="C1368" s="5">
        <v>39875</v>
      </c>
      <c r="D1368" s="2">
        <v>12</v>
      </c>
      <c r="E1368" s="2" t="s">
        <v>7</v>
      </c>
      <c r="F1368" s="6" t="s">
        <v>48</v>
      </c>
      <c r="G1368" s="2">
        <v>90</v>
      </c>
      <c r="H1368" s="2">
        <v>8</v>
      </c>
      <c r="I1368" s="2">
        <v>17</v>
      </c>
      <c r="J1368" s="2">
        <v>8.25</v>
      </c>
      <c r="K1368" s="2">
        <v>2</v>
      </c>
      <c r="L1368" s="19">
        <v>427.6492999699106</v>
      </c>
      <c r="M1368" s="19">
        <f t="shared" si="252"/>
        <v>4.2764929996991059E-2</v>
      </c>
      <c r="N1368" s="19">
        <v>384.88436997291956</v>
      </c>
      <c r="O1368" s="19">
        <f t="shared" si="253"/>
        <v>3.8488436997291958E-2</v>
      </c>
      <c r="P1368" s="19">
        <f t="shared" si="254"/>
        <v>4.2764929996991011E-3</v>
      </c>
      <c r="R1368" s="24">
        <v>14.08</v>
      </c>
      <c r="S1368" s="24">
        <f t="shared" si="255"/>
        <v>0.54191719292187079</v>
      </c>
      <c r="U1368" s="24">
        <v>8.461146496815287</v>
      </c>
      <c r="V1368" s="24">
        <f t="shared" si="256"/>
        <v>3.6184033763059148E-2</v>
      </c>
      <c r="X1368" s="25">
        <f t="shared" si="257"/>
        <v>0.50573315915881167</v>
      </c>
      <c r="AA1368" s="5">
        <v>39875</v>
      </c>
      <c r="AB1368" s="2">
        <v>12</v>
      </c>
      <c r="AC1368" s="2" t="s">
        <v>7</v>
      </c>
      <c r="AD1368" s="6" t="s">
        <v>48</v>
      </c>
      <c r="AE1368" s="2">
        <v>90</v>
      </c>
      <c r="AF1368" s="2">
        <v>8</v>
      </c>
      <c r="AG1368" s="2">
        <v>17</v>
      </c>
      <c r="AH1368" s="2">
        <v>8.25</v>
      </c>
      <c r="AI1368" s="2">
        <v>2</v>
      </c>
      <c r="AJ1368" s="19">
        <v>427.6492999699106</v>
      </c>
      <c r="AK1368" s="19">
        <f t="shared" si="258"/>
        <v>4.2764929996991059E-2</v>
      </c>
      <c r="AL1368" s="19">
        <v>384.88436997291956</v>
      </c>
      <c r="AM1368" s="19">
        <f t="shared" si="259"/>
        <v>3.8488436997291958E-2</v>
      </c>
      <c r="AN1368" s="19">
        <f t="shared" si="260"/>
        <v>4.2764929996991011E-3</v>
      </c>
      <c r="AP1368" s="24">
        <v>14.08</v>
      </c>
      <c r="AQ1368" s="24">
        <f t="shared" si="261"/>
        <v>0.54191719292187079</v>
      </c>
      <c r="AR1368" s="24"/>
      <c r="AS1368" s="24">
        <v>8.461146496815287</v>
      </c>
      <c r="AT1368" s="24">
        <f t="shared" si="262"/>
        <v>3.6184033763059148E-2</v>
      </c>
      <c r="AU1368" s="24"/>
      <c r="AV1368" s="25">
        <f t="shared" si="263"/>
        <v>0.50573315915881167</v>
      </c>
    </row>
    <row r="1369" spans="1:48" x14ac:dyDescent="0.3">
      <c r="A1369" s="2" t="s">
        <v>6</v>
      </c>
      <c r="B1369" s="2">
        <v>14</v>
      </c>
      <c r="C1369" s="5">
        <v>39875</v>
      </c>
      <c r="D1369" s="2">
        <v>12</v>
      </c>
      <c r="E1369" s="2" t="s">
        <v>7</v>
      </c>
      <c r="F1369" s="6" t="s">
        <v>24</v>
      </c>
      <c r="G1369" s="2">
        <v>90</v>
      </c>
      <c r="H1369" s="2">
        <v>3</v>
      </c>
      <c r="I1369" s="2">
        <v>10</v>
      </c>
      <c r="J1369" s="2">
        <v>4</v>
      </c>
      <c r="K1369" s="2">
        <v>2</v>
      </c>
      <c r="L1369" s="19">
        <v>100.53096491487338</v>
      </c>
      <c r="M1369" s="19">
        <f t="shared" si="252"/>
        <v>1.0053096491487338E-2</v>
      </c>
      <c r="N1369" s="19">
        <v>90.477868423386042</v>
      </c>
      <c r="O1369" s="19">
        <f t="shared" si="253"/>
        <v>9.0477868423386038E-3</v>
      </c>
      <c r="P1369" s="19">
        <f t="shared" si="254"/>
        <v>1.0053096491487341E-3</v>
      </c>
      <c r="R1369" s="24">
        <v>14.08</v>
      </c>
      <c r="S1369" s="24">
        <f t="shared" si="255"/>
        <v>0.12739283874012755</v>
      </c>
      <c r="U1369" s="24">
        <v>8.461146496815287</v>
      </c>
      <c r="V1369" s="24">
        <f t="shared" si="256"/>
        <v>8.5060722161094168E-3</v>
      </c>
      <c r="X1369" s="25">
        <f t="shared" si="257"/>
        <v>0.11888676652401814</v>
      </c>
      <c r="AA1369" s="5">
        <v>39875</v>
      </c>
      <c r="AB1369" s="2">
        <v>12</v>
      </c>
      <c r="AC1369" s="2" t="s">
        <v>7</v>
      </c>
      <c r="AD1369" s="6" t="s">
        <v>24</v>
      </c>
      <c r="AE1369" s="2">
        <v>90</v>
      </c>
      <c r="AF1369" s="2">
        <v>3</v>
      </c>
      <c r="AG1369" s="2">
        <v>10</v>
      </c>
      <c r="AH1369" s="2">
        <v>4</v>
      </c>
      <c r="AI1369" s="2">
        <v>2</v>
      </c>
      <c r="AJ1369" s="19">
        <v>100.53096491487338</v>
      </c>
      <c r="AK1369" s="19">
        <f t="shared" si="258"/>
        <v>1.0053096491487338E-2</v>
      </c>
      <c r="AL1369" s="19">
        <v>90.477868423386042</v>
      </c>
      <c r="AM1369" s="19">
        <f t="shared" si="259"/>
        <v>9.0477868423386038E-3</v>
      </c>
      <c r="AN1369" s="19">
        <f t="shared" si="260"/>
        <v>1.0053096491487341E-3</v>
      </c>
      <c r="AP1369" s="24">
        <v>14.08</v>
      </c>
      <c r="AQ1369" s="24">
        <f t="shared" si="261"/>
        <v>0.12739283874012755</v>
      </c>
      <c r="AR1369" s="24"/>
      <c r="AS1369" s="24">
        <v>8.461146496815287</v>
      </c>
      <c r="AT1369" s="24">
        <f t="shared" si="262"/>
        <v>8.5060722161094168E-3</v>
      </c>
      <c r="AU1369" s="24"/>
      <c r="AV1369" s="25">
        <f t="shared" si="263"/>
        <v>0.11888676652401814</v>
      </c>
    </row>
    <row r="1370" spans="1:48" x14ac:dyDescent="0.3">
      <c r="A1370" s="2" t="s">
        <v>6</v>
      </c>
      <c r="B1370" s="2">
        <v>14</v>
      </c>
      <c r="C1370" s="5">
        <v>39875</v>
      </c>
      <c r="D1370" s="2">
        <v>12</v>
      </c>
      <c r="E1370" s="2" t="s">
        <v>7</v>
      </c>
      <c r="F1370" s="6" t="s">
        <v>49</v>
      </c>
      <c r="G1370" s="2">
        <v>90</v>
      </c>
      <c r="H1370" s="2">
        <v>12</v>
      </c>
      <c r="I1370" s="2">
        <v>15</v>
      </c>
      <c r="J1370" s="2">
        <v>9.75</v>
      </c>
      <c r="K1370" s="2">
        <v>2</v>
      </c>
      <c r="L1370" s="19">
        <v>597.29530326375937</v>
      </c>
      <c r="M1370" s="19">
        <f t="shared" si="252"/>
        <v>5.9729530326375936E-2</v>
      </c>
      <c r="N1370" s="19">
        <v>537.56577293738349</v>
      </c>
      <c r="O1370" s="19">
        <f t="shared" si="253"/>
        <v>5.3756577293738346E-2</v>
      </c>
      <c r="P1370" s="19">
        <f t="shared" si="254"/>
        <v>5.9729530326375901E-3</v>
      </c>
      <c r="R1370" s="24">
        <v>14.08</v>
      </c>
      <c r="S1370" s="24">
        <f t="shared" si="255"/>
        <v>0.75689260829583593</v>
      </c>
      <c r="U1370" s="24">
        <v>8.461146496815287</v>
      </c>
      <c r="V1370" s="24">
        <f t="shared" si="256"/>
        <v>5.0538030627743792E-2</v>
      </c>
      <c r="X1370" s="25">
        <f t="shared" si="257"/>
        <v>0.70635457766809218</v>
      </c>
      <c r="AA1370" s="5">
        <v>39875</v>
      </c>
      <c r="AB1370" s="2">
        <v>12</v>
      </c>
      <c r="AC1370" s="2" t="s">
        <v>7</v>
      </c>
      <c r="AD1370" s="6" t="s">
        <v>49</v>
      </c>
      <c r="AE1370" s="2">
        <v>90</v>
      </c>
      <c r="AF1370" s="2">
        <v>12</v>
      </c>
      <c r="AG1370" s="2">
        <v>15</v>
      </c>
      <c r="AH1370" s="2">
        <v>9.75</v>
      </c>
      <c r="AI1370" s="2">
        <v>2</v>
      </c>
      <c r="AJ1370" s="19">
        <v>597.29530326375937</v>
      </c>
      <c r="AK1370" s="19">
        <f t="shared" si="258"/>
        <v>5.9729530326375936E-2</v>
      </c>
      <c r="AL1370" s="19">
        <v>537.56577293738349</v>
      </c>
      <c r="AM1370" s="19">
        <f t="shared" si="259"/>
        <v>5.3756577293738346E-2</v>
      </c>
      <c r="AN1370" s="19">
        <f t="shared" si="260"/>
        <v>5.9729530326375901E-3</v>
      </c>
      <c r="AP1370" s="24">
        <v>14.08</v>
      </c>
      <c r="AQ1370" s="24">
        <f t="shared" si="261"/>
        <v>0.75689260829583593</v>
      </c>
      <c r="AR1370" s="24"/>
      <c r="AS1370" s="24">
        <v>8.461146496815287</v>
      </c>
      <c r="AT1370" s="24">
        <f t="shared" si="262"/>
        <v>5.0538030627743792E-2</v>
      </c>
      <c r="AU1370" s="24"/>
      <c r="AV1370" s="25">
        <f t="shared" si="263"/>
        <v>0.70635457766809218</v>
      </c>
    </row>
    <row r="1371" spans="1:48" x14ac:dyDescent="0.3">
      <c r="A1371" s="2" t="s">
        <v>6</v>
      </c>
      <c r="B1371" s="2">
        <v>14</v>
      </c>
      <c r="C1371" s="5">
        <v>39875</v>
      </c>
      <c r="D1371" s="2">
        <v>12</v>
      </c>
      <c r="E1371" s="2" t="s">
        <v>7</v>
      </c>
      <c r="F1371" s="6" t="s">
        <v>49</v>
      </c>
      <c r="G1371" s="2">
        <v>90</v>
      </c>
      <c r="H1371" s="2">
        <v>12</v>
      </c>
      <c r="I1371" s="2">
        <v>15</v>
      </c>
      <c r="J1371" s="2">
        <v>9.75</v>
      </c>
      <c r="K1371" s="2">
        <v>2</v>
      </c>
      <c r="L1371" s="19">
        <v>597.29530326375937</v>
      </c>
      <c r="M1371" s="19">
        <f t="shared" si="252"/>
        <v>5.9729530326375936E-2</v>
      </c>
      <c r="N1371" s="19">
        <v>537.56577293738349</v>
      </c>
      <c r="O1371" s="19">
        <f t="shared" si="253"/>
        <v>5.3756577293738346E-2</v>
      </c>
      <c r="P1371" s="19">
        <f t="shared" si="254"/>
        <v>5.9729530326375901E-3</v>
      </c>
      <c r="R1371" s="24">
        <v>14.08</v>
      </c>
      <c r="S1371" s="24">
        <f t="shared" si="255"/>
        <v>0.75689260829583593</v>
      </c>
      <c r="U1371" s="24">
        <v>8.461146496815287</v>
      </c>
      <c r="V1371" s="24">
        <f t="shared" si="256"/>
        <v>5.0538030627743792E-2</v>
      </c>
      <c r="X1371" s="25">
        <f t="shared" si="257"/>
        <v>0.70635457766809218</v>
      </c>
      <c r="AA1371" s="5">
        <v>39875</v>
      </c>
      <c r="AB1371" s="2">
        <v>12</v>
      </c>
      <c r="AC1371" s="2" t="s">
        <v>7</v>
      </c>
      <c r="AD1371" s="6" t="s">
        <v>49</v>
      </c>
      <c r="AE1371" s="2">
        <v>90</v>
      </c>
      <c r="AF1371" s="2">
        <v>12</v>
      </c>
      <c r="AG1371" s="2">
        <v>15</v>
      </c>
      <c r="AH1371" s="2">
        <v>9.75</v>
      </c>
      <c r="AI1371" s="2">
        <v>2</v>
      </c>
      <c r="AJ1371" s="19">
        <v>597.29530326375937</v>
      </c>
      <c r="AK1371" s="19">
        <f t="shared" si="258"/>
        <v>5.9729530326375936E-2</v>
      </c>
      <c r="AL1371" s="19">
        <v>537.56577293738349</v>
      </c>
      <c r="AM1371" s="19">
        <f t="shared" si="259"/>
        <v>5.3756577293738346E-2</v>
      </c>
      <c r="AN1371" s="19">
        <f t="shared" si="260"/>
        <v>5.9729530326375901E-3</v>
      </c>
      <c r="AP1371" s="24">
        <v>14.08</v>
      </c>
      <c r="AQ1371" s="24">
        <f t="shared" si="261"/>
        <v>0.75689260829583593</v>
      </c>
      <c r="AR1371" s="24"/>
      <c r="AS1371" s="24">
        <v>8.461146496815287</v>
      </c>
      <c r="AT1371" s="24">
        <f t="shared" si="262"/>
        <v>5.0538030627743792E-2</v>
      </c>
      <c r="AU1371" s="24"/>
      <c r="AV1371" s="25">
        <f t="shared" si="263"/>
        <v>0.70635457766809218</v>
      </c>
    </row>
    <row r="1372" spans="1:48" x14ac:dyDescent="0.3">
      <c r="A1372" s="2" t="s">
        <v>6</v>
      </c>
      <c r="B1372" s="2">
        <v>14</v>
      </c>
      <c r="C1372" s="5">
        <v>39875</v>
      </c>
      <c r="D1372" s="2">
        <v>12</v>
      </c>
      <c r="E1372" s="2" t="s">
        <v>7</v>
      </c>
      <c r="F1372" s="6" t="s">
        <v>49</v>
      </c>
      <c r="G1372" s="2">
        <v>40</v>
      </c>
      <c r="H1372" s="2">
        <v>40</v>
      </c>
      <c r="I1372" s="2">
        <v>50</v>
      </c>
      <c r="J1372" s="2">
        <v>32.5</v>
      </c>
      <c r="K1372" s="2">
        <v>2</v>
      </c>
      <c r="L1372" s="19">
        <v>6636.6144807084384</v>
      </c>
      <c r="M1372" s="19">
        <f t="shared" si="252"/>
        <v>0.66366144807084382</v>
      </c>
      <c r="N1372" s="19">
        <v>2654.6457922833756</v>
      </c>
      <c r="O1372" s="19">
        <f t="shared" si="253"/>
        <v>0.26546457922833755</v>
      </c>
      <c r="P1372" s="19">
        <f t="shared" si="254"/>
        <v>0.39819686884250627</v>
      </c>
      <c r="R1372" s="24">
        <v>14.08</v>
      </c>
      <c r="S1372" s="24">
        <f t="shared" si="255"/>
        <v>3.7377412755349928</v>
      </c>
      <c r="U1372" s="24">
        <v>8.461146496815287</v>
      </c>
      <c r="V1372" s="24">
        <f t="shared" si="256"/>
        <v>3.3692020418495883</v>
      </c>
      <c r="X1372" s="25">
        <f t="shared" si="257"/>
        <v>0.36853923368540453</v>
      </c>
      <c r="AA1372" s="5">
        <v>39875</v>
      </c>
      <c r="AB1372" s="2">
        <v>12</v>
      </c>
      <c r="AC1372" s="2" t="s">
        <v>7</v>
      </c>
      <c r="AD1372" s="6" t="s">
        <v>49</v>
      </c>
      <c r="AE1372" s="2">
        <v>40</v>
      </c>
      <c r="AF1372" s="2">
        <v>40</v>
      </c>
      <c r="AG1372" s="2">
        <v>50</v>
      </c>
      <c r="AH1372" s="2">
        <v>32.5</v>
      </c>
      <c r="AI1372" s="2">
        <v>2</v>
      </c>
      <c r="AJ1372" s="19">
        <v>6636.6144807084384</v>
      </c>
      <c r="AK1372" s="19">
        <f t="shared" si="258"/>
        <v>0.66366144807084382</v>
      </c>
      <c r="AL1372" s="19">
        <v>2654.6457922833756</v>
      </c>
      <c r="AM1372" s="19">
        <f t="shared" si="259"/>
        <v>0.26546457922833755</v>
      </c>
      <c r="AN1372" s="19">
        <f t="shared" si="260"/>
        <v>0.39819686884250627</v>
      </c>
      <c r="AP1372" s="24">
        <v>14.08</v>
      </c>
      <c r="AQ1372" s="24">
        <f t="shared" si="261"/>
        <v>3.7377412755349928</v>
      </c>
      <c r="AR1372" s="24"/>
      <c r="AS1372" s="24">
        <v>8.461146496815287</v>
      </c>
      <c r="AT1372" s="24">
        <f t="shared" si="262"/>
        <v>3.3692020418495883</v>
      </c>
      <c r="AU1372" s="24"/>
      <c r="AV1372" s="25">
        <f t="shared" si="263"/>
        <v>0.36853923368540453</v>
      </c>
    </row>
    <row r="1373" spans="1:48" x14ac:dyDescent="0.3">
      <c r="A1373" s="2" t="s">
        <v>6</v>
      </c>
      <c r="B1373" s="2">
        <v>14</v>
      </c>
      <c r="C1373" s="5">
        <v>39875</v>
      </c>
      <c r="D1373" s="2">
        <v>12</v>
      </c>
      <c r="E1373" s="2" t="s">
        <v>7</v>
      </c>
      <c r="F1373" s="6" t="s">
        <v>14</v>
      </c>
      <c r="G1373" s="2">
        <v>80</v>
      </c>
      <c r="H1373" s="2">
        <v>75</v>
      </c>
      <c r="I1373" s="2">
        <v>95</v>
      </c>
      <c r="J1373" s="2">
        <v>61.25</v>
      </c>
      <c r="K1373" s="2">
        <v>4</v>
      </c>
      <c r="L1373" s="19">
        <v>47143.524757931831</v>
      </c>
      <c r="M1373" s="19">
        <f t="shared" si="252"/>
        <v>4.7143524757931834</v>
      </c>
      <c r="N1373" s="19">
        <v>37714.819806345469</v>
      </c>
      <c r="O1373" s="19">
        <f t="shared" si="253"/>
        <v>3.771481980634547</v>
      </c>
      <c r="P1373" s="19">
        <f t="shared" si="254"/>
        <v>0.94287049515863641</v>
      </c>
      <c r="R1373" s="24">
        <v>14.08</v>
      </c>
      <c r="S1373" s="24">
        <f t="shared" si="255"/>
        <v>53.102466287334423</v>
      </c>
      <c r="U1373" s="24">
        <v>8.2253869969040245</v>
      </c>
      <c r="V1373" s="24">
        <f t="shared" si="256"/>
        <v>7.7554747106423072</v>
      </c>
      <c r="X1373" s="25">
        <f t="shared" si="257"/>
        <v>45.346991576692119</v>
      </c>
      <c r="AA1373" s="5">
        <v>39875</v>
      </c>
      <c r="AB1373" s="2">
        <v>12</v>
      </c>
      <c r="AC1373" s="2" t="s">
        <v>7</v>
      </c>
      <c r="AD1373" s="6" t="s">
        <v>14</v>
      </c>
      <c r="AE1373" s="2">
        <v>80</v>
      </c>
      <c r="AF1373" s="2">
        <v>75</v>
      </c>
      <c r="AG1373" s="2">
        <v>95</v>
      </c>
      <c r="AH1373" s="2">
        <v>61.25</v>
      </c>
      <c r="AI1373" s="2">
        <v>4</v>
      </c>
      <c r="AJ1373" s="19">
        <v>47143.524757931831</v>
      </c>
      <c r="AK1373" s="19">
        <f t="shared" si="258"/>
        <v>4.7143524757931834</v>
      </c>
      <c r="AL1373" s="19">
        <v>37714.819806345469</v>
      </c>
      <c r="AM1373" s="19">
        <f t="shared" si="259"/>
        <v>3.771481980634547</v>
      </c>
      <c r="AN1373" s="19">
        <f t="shared" si="260"/>
        <v>0.94287049515863641</v>
      </c>
      <c r="AP1373" s="24">
        <v>14.08</v>
      </c>
      <c r="AQ1373" s="24">
        <f t="shared" si="261"/>
        <v>53.102466287334423</v>
      </c>
      <c r="AR1373" s="24"/>
      <c r="AS1373" s="24">
        <v>8.2253869969040245</v>
      </c>
      <c r="AT1373" s="24">
        <f t="shared" si="262"/>
        <v>7.7554747106423072</v>
      </c>
      <c r="AU1373" s="24"/>
      <c r="AV1373" s="25">
        <f t="shared" si="263"/>
        <v>45.346991576692119</v>
      </c>
    </row>
    <row r="1374" spans="1:48" x14ac:dyDescent="0.3">
      <c r="A1374" s="2" t="s">
        <v>6</v>
      </c>
      <c r="B1374" s="2">
        <v>14</v>
      </c>
      <c r="C1374" s="5">
        <v>39875</v>
      </c>
      <c r="D1374" s="2">
        <v>12</v>
      </c>
      <c r="E1374" s="2" t="s">
        <v>7</v>
      </c>
      <c r="F1374" s="6" t="s">
        <v>49</v>
      </c>
      <c r="G1374" s="2">
        <v>70</v>
      </c>
      <c r="H1374" s="2">
        <v>20</v>
      </c>
      <c r="I1374" s="2">
        <v>30</v>
      </c>
      <c r="J1374" s="2">
        <v>17.5</v>
      </c>
      <c r="K1374" s="2">
        <v>2</v>
      </c>
      <c r="L1374" s="19">
        <v>1924.2255003237483</v>
      </c>
      <c r="M1374" s="19">
        <f t="shared" si="252"/>
        <v>0.19242255003237482</v>
      </c>
      <c r="N1374" s="19">
        <v>1346.9578502266238</v>
      </c>
      <c r="O1374" s="19">
        <f t="shared" si="253"/>
        <v>0.13469578502266238</v>
      </c>
      <c r="P1374" s="19">
        <f t="shared" si="254"/>
        <v>5.7726765009712439E-2</v>
      </c>
      <c r="R1374" s="24">
        <v>14.08</v>
      </c>
      <c r="S1374" s="24">
        <f t="shared" si="255"/>
        <v>1.8965166531190865</v>
      </c>
      <c r="U1374" s="24">
        <v>8.461146496815287</v>
      </c>
      <c r="V1374" s="24">
        <f t="shared" si="256"/>
        <v>0.4884346155344077</v>
      </c>
      <c r="X1374" s="25">
        <f t="shared" si="257"/>
        <v>1.4080820375846788</v>
      </c>
      <c r="AA1374" s="5">
        <v>39875</v>
      </c>
      <c r="AB1374" s="2">
        <v>12</v>
      </c>
      <c r="AC1374" s="2" t="s">
        <v>7</v>
      </c>
      <c r="AD1374" s="6" t="s">
        <v>49</v>
      </c>
      <c r="AE1374" s="2">
        <v>70</v>
      </c>
      <c r="AF1374" s="2">
        <v>20</v>
      </c>
      <c r="AG1374" s="2">
        <v>30</v>
      </c>
      <c r="AH1374" s="2">
        <v>17.5</v>
      </c>
      <c r="AI1374" s="2">
        <v>2</v>
      </c>
      <c r="AJ1374" s="19">
        <v>1924.2255003237483</v>
      </c>
      <c r="AK1374" s="19">
        <f t="shared" si="258"/>
        <v>0.19242255003237482</v>
      </c>
      <c r="AL1374" s="19">
        <v>1346.9578502266238</v>
      </c>
      <c r="AM1374" s="19">
        <f t="shared" si="259"/>
        <v>0.13469578502266238</v>
      </c>
      <c r="AN1374" s="19">
        <f t="shared" si="260"/>
        <v>5.7726765009712439E-2</v>
      </c>
      <c r="AP1374" s="24">
        <v>14.08</v>
      </c>
      <c r="AQ1374" s="24">
        <f t="shared" si="261"/>
        <v>1.8965166531190865</v>
      </c>
      <c r="AR1374" s="24"/>
      <c r="AS1374" s="24">
        <v>8.461146496815287</v>
      </c>
      <c r="AT1374" s="24">
        <f t="shared" si="262"/>
        <v>0.4884346155344077</v>
      </c>
      <c r="AU1374" s="24"/>
      <c r="AV1374" s="25">
        <f t="shared" si="263"/>
        <v>1.4080820375846788</v>
      </c>
    </row>
    <row r="1375" spans="1:48" x14ac:dyDescent="0.3">
      <c r="A1375" s="2" t="s">
        <v>6</v>
      </c>
      <c r="B1375" s="2">
        <v>14</v>
      </c>
      <c r="C1375" s="5">
        <v>39875</v>
      </c>
      <c r="D1375" s="2">
        <v>12</v>
      </c>
      <c r="E1375" s="2" t="s">
        <v>7</v>
      </c>
      <c r="F1375" s="6" t="s">
        <v>44</v>
      </c>
      <c r="G1375" s="2">
        <v>90</v>
      </c>
      <c r="H1375" s="2">
        <v>10</v>
      </c>
      <c r="I1375" s="2">
        <v>20</v>
      </c>
      <c r="J1375" s="2">
        <v>10</v>
      </c>
      <c r="K1375" s="2">
        <v>2</v>
      </c>
      <c r="L1375" s="19">
        <v>628.31853071795865</v>
      </c>
      <c r="M1375" s="19">
        <f t="shared" si="252"/>
        <v>6.2831853071795868E-2</v>
      </c>
      <c r="N1375" s="19">
        <v>565.48667764616278</v>
      </c>
      <c r="O1375" s="19">
        <f t="shared" si="253"/>
        <v>5.6548667764616277E-2</v>
      </c>
      <c r="P1375" s="19">
        <f t="shared" si="254"/>
        <v>6.283185307179591E-3</v>
      </c>
      <c r="R1375" s="24">
        <v>14.08</v>
      </c>
      <c r="S1375" s="24">
        <f t="shared" si="255"/>
        <v>0.79620524212579713</v>
      </c>
      <c r="U1375" s="24">
        <v>9.0675767918088734</v>
      </c>
      <c r="V1375" s="24">
        <f t="shared" si="256"/>
        <v>5.6973265270016164E-2</v>
      </c>
      <c r="X1375" s="25">
        <f t="shared" si="257"/>
        <v>0.73923197685578101</v>
      </c>
      <c r="AA1375" s="5">
        <v>39875</v>
      </c>
      <c r="AB1375" s="2">
        <v>12</v>
      </c>
      <c r="AC1375" s="2" t="s">
        <v>7</v>
      </c>
      <c r="AD1375" s="6" t="s">
        <v>44</v>
      </c>
      <c r="AE1375" s="2">
        <v>90</v>
      </c>
      <c r="AF1375" s="2">
        <v>10</v>
      </c>
      <c r="AG1375" s="2">
        <v>20</v>
      </c>
      <c r="AH1375" s="2">
        <v>10</v>
      </c>
      <c r="AI1375" s="2">
        <v>2</v>
      </c>
      <c r="AJ1375" s="19">
        <v>628.31853071795865</v>
      </c>
      <c r="AK1375" s="19">
        <f t="shared" si="258"/>
        <v>6.2831853071795868E-2</v>
      </c>
      <c r="AL1375" s="19">
        <v>565.48667764616278</v>
      </c>
      <c r="AM1375" s="19">
        <f t="shared" si="259"/>
        <v>5.6548667764616277E-2</v>
      </c>
      <c r="AN1375" s="19">
        <f t="shared" si="260"/>
        <v>6.283185307179591E-3</v>
      </c>
      <c r="AP1375" s="24">
        <v>14.08</v>
      </c>
      <c r="AQ1375" s="24">
        <f t="shared" si="261"/>
        <v>0.79620524212579713</v>
      </c>
      <c r="AR1375" s="24"/>
      <c r="AS1375" s="24">
        <v>9.0675767918088734</v>
      </c>
      <c r="AT1375" s="24">
        <f t="shared" si="262"/>
        <v>5.6973265270016164E-2</v>
      </c>
      <c r="AU1375" s="24"/>
      <c r="AV1375" s="25">
        <f t="shared" si="263"/>
        <v>0.73923197685578101</v>
      </c>
    </row>
    <row r="1376" spans="1:48" x14ac:dyDescent="0.3">
      <c r="A1376" s="2" t="s">
        <v>6</v>
      </c>
      <c r="B1376" s="2">
        <v>14</v>
      </c>
      <c r="C1376" s="5">
        <v>39875</v>
      </c>
      <c r="D1376" s="2">
        <v>12</v>
      </c>
      <c r="E1376" s="2" t="s">
        <v>7</v>
      </c>
      <c r="F1376" s="6" t="s">
        <v>44</v>
      </c>
      <c r="G1376" s="2">
        <v>90</v>
      </c>
      <c r="H1376" s="2">
        <v>10</v>
      </c>
      <c r="I1376" s="2">
        <v>20</v>
      </c>
      <c r="J1376" s="2">
        <v>10</v>
      </c>
      <c r="K1376" s="2">
        <v>2</v>
      </c>
      <c r="L1376" s="19">
        <v>628.31853071795865</v>
      </c>
      <c r="M1376" s="19">
        <f t="shared" si="252"/>
        <v>6.2831853071795868E-2</v>
      </c>
      <c r="N1376" s="19">
        <v>565.48667764616278</v>
      </c>
      <c r="O1376" s="19">
        <f t="shared" si="253"/>
        <v>5.6548667764616277E-2</v>
      </c>
      <c r="P1376" s="19">
        <f t="shared" si="254"/>
        <v>6.283185307179591E-3</v>
      </c>
      <c r="R1376" s="24">
        <v>14.08</v>
      </c>
      <c r="S1376" s="24">
        <f t="shared" si="255"/>
        <v>0.79620524212579713</v>
      </c>
      <c r="U1376" s="24">
        <v>9.0675767918088734</v>
      </c>
      <c r="V1376" s="24">
        <f t="shared" si="256"/>
        <v>5.6973265270016164E-2</v>
      </c>
      <c r="X1376" s="25">
        <f t="shared" si="257"/>
        <v>0.73923197685578101</v>
      </c>
      <c r="AA1376" s="5">
        <v>39875</v>
      </c>
      <c r="AB1376" s="2">
        <v>12</v>
      </c>
      <c r="AC1376" s="2" t="s">
        <v>7</v>
      </c>
      <c r="AD1376" s="6" t="s">
        <v>44</v>
      </c>
      <c r="AE1376" s="2">
        <v>90</v>
      </c>
      <c r="AF1376" s="2">
        <v>10</v>
      </c>
      <c r="AG1376" s="2">
        <v>20</v>
      </c>
      <c r="AH1376" s="2">
        <v>10</v>
      </c>
      <c r="AI1376" s="2">
        <v>2</v>
      </c>
      <c r="AJ1376" s="19">
        <v>628.31853071795865</v>
      </c>
      <c r="AK1376" s="19">
        <f t="shared" si="258"/>
        <v>6.2831853071795868E-2</v>
      </c>
      <c r="AL1376" s="19">
        <v>565.48667764616278</v>
      </c>
      <c r="AM1376" s="19">
        <f t="shared" si="259"/>
        <v>5.6548667764616277E-2</v>
      </c>
      <c r="AN1376" s="19">
        <f t="shared" si="260"/>
        <v>6.283185307179591E-3</v>
      </c>
      <c r="AP1376" s="24">
        <v>14.08</v>
      </c>
      <c r="AQ1376" s="24">
        <f t="shared" si="261"/>
        <v>0.79620524212579713</v>
      </c>
      <c r="AR1376" s="24"/>
      <c r="AS1376" s="24">
        <v>9.0675767918088734</v>
      </c>
      <c r="AT1376" s="24">
        <f t="shared" si="262"/>
        <v>5.6973265270016164E-2</v>
      </c>
      <c r="AU1376" s="24"/>
      <c r="AV1376" s="25">
        <f t="shared" si="263"/>
        <v>0.73923197685578101</v>
      </c>
    </row>
    <row r="1377" spans="1:48" x14ac:dyDescent="0.3">
      <c r="A1377" s="2" t="s">
        <v>6</v>
      </c>
      <c r="B1377" s="2">
        <v>14</v>
      </c>
      <c r="C1377" s="5">
        <v>39875</v>
      </c>
      <c r="D1377" s="2">
        <v>12</v>
      </c>
      <c r="E1377" s="2" t="s">
        <v>7</v>
      </c>
      <c r="F1377" s="6" t="s">
        <v>53</v>
      </c>
      <c r="G1377" s="2">
        <v>90</v>
      </c>
      <c r="H1377" s="2">
        <v>4</v>
      </c>
      <c r="I1377" s="2">
        <v>10</v>
      </c>
      <c r="J1377" s="2">
        <v>4.5</v>
      </c>
      <c r="K1377" s="2">
        <v>2</v>
      </c>
      <c r="L1377" s="19">
        <v>127.23450247038662</v>
      </c>
      <c r="M1377" s="19">
        <f t="shared" si="252"/>
        <v>1.2723450247038661E-2</v>
      </c>
      <c r="N1377" s="19">
        <v>114.51105222334796</v>
      </c>
      <c r="O1377" s="19">
        <f t="shared" si="253"/>
        <v>1.1451105222334796E-2</v>
      </c>
      <c r="P1377" s="19">
        <f t="shared" si="254"/>
        <v>1.2723450247038651E-3</v>
      </c>
      <c r="R1377" s="24">
        <v>6.51</v>
      </c>
      <c r="S1377" s="24">
        <f t="shared" si="255"/>
        <v>7.4546694997399521E-2</v>
      </c>
      <c r="U1377" s="24">
        <v>8.2509316770186327</v>
      </c>
      <c r="V1377" s="24">
        <f t="shared" si="256"/>
        <v>1.0498031868426174E-2</v>
      </c>
      <c r="X1377" s="25">
        <f t="shared" si="257"/>
        <v>6.4048663128973352E-2</v>
      </c>
      <c r="AA1377" s="5">
        <v>39875</v>
      </c>
      <c r="AB1377" s="2">
        <v>12</v>
      </c>
      <c r="AC1377" s="2" t="s">
        <v>7</v>
      </c>
      <c r="AD1377" s="6" t="s">
        <v>53</v>
      </c>
      <c r="AE1377" s="2">
        <v>90</v>
      </c>
      <c r="AF1377" s="2">
        <v>4</v>
      </c>
      <c r="AG1377" s="2">
        <v>10</v>
      </c>
      <c r="AH1377" s="2">
        <v>4.5</v>
      </c>
      <c r="AI1377" s="2">
        <v>2</v>
      </c>
      <c r="AJ1377" s="19">
        <v>127.23450247038662</v>
      </c>
      <c r="AK1377" s="19">
        <f t="shared" si="258"/>
        <v>1.2723450247038661E-2</v>
      </c>
      <c r="AL1377" s="19">
        <v>114.51105222334796</v>
      </c>
      <c r="AM1377" s="19">
        <f t="shared" si="259"/>
        <v>1.1451105222334796E-2</v>
      </c>
      <c r="AN1377" s="19">
        <f t="shared" si="260"/>
        <v>1.2723450247038651E-3</v>
      </c>
      <c r="AP1377" s="24">
        <v>6.51</v>
      </c>
      <c r="AQ1377" s="24">
        <f t="shared" si="261"/>
        <v>7.4546694997399521E-2</v>
      </c>
      <c r="AR1377" s="24"/>
      <c r="AS1377" s="24">
        <v>8.2509316770186327</v>
      </c>
      <c r="AT1377" s="24">
        <f t="shared" si="262"/>
        <v>1.0498031868426174E-2</v>
      </c>
      <c r="AU1377" s="24"/>
      <c r="AV1377" s="25">
        <f t="shared" si="263"/>
        <v>6.4048663128973352E-2</v>
      </c>
    </row>
    <row r="1378" spans="1:48" x14ac:dyDescent="0.3">
      <c r="A1378" s="2" t="s">
        <v>6</v>
      </c>
      <c r="B1378" s="2">
        <v>14</v>
      </c>
      <c r="C1378" s="5">
        <v>39875</v>
      </c>
      <c r="D1378" s="2">
        <v>12</v>
      </c>
      <c r="E1378" s="2" t="s">
        <v>7</v>
      </c>
      <c r="F1378" s="6" t="s">
        <v>49</v>
      </c>
      <c r="G1378" s="2">
        <v>80</v>
      </c>
      <c r="H1378" s="2">
        <v>35</v>
      </c>
      <c r="I1378" s="2">
        <v>40</v>
      </c>
      <c r="J1378" s="2">
        <v>27.5</v>
      </c>
      <c r="K1378" s="2">
        <v>2</v>
      </c>
      <c r="L1378" s="19">
        <v>4751.6588885545625</v>
      </c>
      <c r="M1378" s="19">
        <f t="shared" si="252"/>
        <v>0.47516588885545624</v>
      </c>
      <c r="N1378" s="19">
        <v>3801.3271108436502</v>
      </c>
      <c r="O1378" s="19">
        <f t="shared" si="253"/>
        <v>0.38013271108436503</v>
      </c>
      <c r="P1378" s="19">
        <f t="shared" si="254"/>
        <v>9.5033177771091215E-2</v>
      </c>
      <c r="R1378" s="24">
        <v>14.08</v>
      </c>
      <c r="S1378" s="24">
        <f t="shared" si="255"/>
        <v>5.3522685720678593</v>
      </c>
      <c r="U1378" s="24">
        <v>8.461146496815287</v>
      </c>
      <c r="V1378" s="24">
        <f t="shared" si="256"/>
        <v>0.80408963917909282</v>
      </c>
      <c r="X1378" s="25">
        <f t="shared" si="257"/>
        <v>4.5481789328887663</v>
      </c>
      <c r="AA1378" s="5">
        <v>39875</v>
      </c>
      <c r="AB1378" s="2">
        <v>12</v>
      </c>
      <c r="AC1378" s="2" t="s">
        <v>7</v>
      </c>
      <c r="AD1378" s="6" t="s">
        <v>49</v>
      </c>
      <c r="AE1378" s="2">
        <v>80</v>
      </c>
      <c r="AF1378" s="2">
        <v>35</v>
      </c>
      <c r="AG1378" s="2">
        <v>40</v>
      </c>
      <c r="AH1378" s="2">
        <v>27.5</v>
      </c>
      <c r="AI1378" s="2">
        <v>2</v>
      </c>
      <c r="AJ1378" s="19">
        <v>4751.6588885545625</v>
      </c>
      <c r="AK1378" s="19">
        <f t="shared" si="258"/>
        <v>0.47516588885545624</v>
      </c>
      <c r="AL1378" s="19">
        <v>3801.3271108436502</v>
      </c>
      <c r="AM1378" s="19">
        <f t="shared" si="259"/>
        <v>0.38013271108436503</v>
      </c>
      <c r="AN1378" s="19">
        <f t="shared" si="260"/>
        <v>9.5033177771091215E-2</v>
      </c>
      <c r="AP1378" s="24">
        <v>14.08</v>
      </c>
      <c r="AQ1378" s="24">
        <f t="shared" si="261"/>
        <v>5.3522685720678593</v>
      </c>
      <c r="AR1378" s="24"/>
      <c r="AS1378" s="24">
        <v>8.461146496815287</v>
      </c>
      <c r="AT1378" s="24">
        <f t="shared" si="262"/>
        <v>0.80408963917909282</v>
      </c>
      <c r="AU1378" s="24"/>
      <c r="AV1378" s="25">
        <f t="shared" si="263"/>
        <v>4.5481789328887663</v>
      </c>
    </row>
    <row r="1379" spans="1:48" x14ac:dyDescent="0.3">
      <c r="A1379" s="2" t="s">
        <v>6</v>
      </c>
      <c r="B1379" s="2">
        <v>14</v>
      </c>
      <c r="C1379" s="5">
        <v>39875</v>
      </c>
      <c r="D1379" s="2">
        <v>12</v>
      </c>
      <c r="E1379" s="2" t="s">
        <v>7</v>
      </c>
      <c r="F1379" s="6" t="s">
        <v>49</v>
      </c>
      <c r="G1379" s="2">
        <v>90</v>
      </c>
      <c r="H1379" s="2">
        <v>22</v>
      </c>
      <c r="I1379" s="2">
        <v>15</v>
      </c>
      <c r="J1379" s="2">
        <v>14.75</v>
      </c>
      <c r="K1379" s="2">
        <v>2</v>
      </c>
      <c r="L1379" s="19">
        <v>1366.9855033932588</v>
      </c>
      <c r="M1379" s="19">
        <f t="shared" si="252"/>
        <v>0.13669855033932587</v>
      </c>
      <c r="N1379" s="19">
        <v>1230.2869530539328</v>
      </c>
      <c r="O1379" s="19">
        <f t="shared" si="253"/>
        <v>0.12302869530539329</v>
      </c>
      <c r="P1379" s="19">
        <f t="shared" si="254"/>
        <v>1.3669855033932587E-2</v>
      </c>
      <c r="R1379" s="24">
        <v>14.08</v>
      </c>
      <c r="S1379" s="24">
        <f t="shared" si="255"/>
        <v>1.7322440298999375</v>
      </c>
      <c r="U1379" s="24">
        <v>8.461146496815287</v>
      </c>
      <c r="V1379" s="24">
        <f t="shared" si="256"/>
        <v>0.11566264603233153</v>
      </c>
      <c r="X1379" s="25">
        <f t="shared" si="257"/>
        <v>1.616581383867606</v>
      </c>
      <c r="AA1379" s="5">
        <v>39875</v>
      </c>
      <c r="AB1379" s="2">
        <v>12</v>
      </c>
      <c r="AC1379" s="2" t="s">
        <v>7</v>
      </c>
      <c r="AD1379" s="6" t="s">
        <v>49</v>
      </c>
      <c r="AE1379" s="2">
        <v>90</v>
      </c>
      <c r="AF1379" s="2">
        <v>22</v>
      </c>
      <c r="AG1379" s="2">
        <v>15</v>
      </c>
      <c r="AH1379" s="2">
        <v>14.75</v>
      </c>
      <c r="AI1379" s="2">
        <v>2</v>
      </c>
      <c r="AJ1379" s="19">
        <v>1366.9855033932588</v>
      </c>
      <c r="AK1379" s="19">
        <f t="shared" si="258"/>
        <v>0.13669855033932587</v>
      </c>
      <c r="AL1379" s="19">
        <v>1230.2869530539328</v>
      </c>
      <c r="AM1379" s="19">
        <f t="shared" si="259"/>
        <v>0.12302869530539329</v>
      </c>
      <c r="AN1379" s="19">
        <f t="shared" si="260"/>
        <v>1.3669855033932587E-2</v>
      </c>
      <c r="AP1379" s="24">
        <v>14.08</v>
      </c>
      <c r="AQ1379" s="24">
        <f t="shared" si="261"/>
        <v>1.7322440298999375</v>
      </c>
      <c r="AR1379" s="24"/>
      <c r="AS1379" s="24">
        <v>8.461146496815287</v>
      </c>
      <c r="AT1379" s="24">
        <f t="shared" si="262"/>
        <v>0.11566264603233153</v>
      </c>
      <c r="AU1379" s="24"/>
      <c r="AV1379" s="25">
        <f t="shared" si="263"/>
        <v>1.616581383867606</v>
      </c>
    </row>
    <row r="1380" spans="1:48" x14ac:dyDescent="0.3">
      <c r="A1380" s="2" t="s">
        <v>6</v>
      </c>
      <c r="B1380" s="2">
        <v>14</v>
      </c>
      <c r="C1380" s="5">
        <v>39875</v>
      </c>
      <c r="D1380" s="2">
        <v>12</v>
      </c>
      <c r="E1380" s="2" t="s">
        <v>7</v>
      </c>
      <c r="F1380" s="6" t="s">
        <v>24</v>
      </c>
      <c r="G1380" s="2">
        <v>90</v>
      </c>
      <c r="H1380" s="2">
        <v>10</v>
      </c>
      <c r="I1380" s="2">
        <v>15</v>
      </c>
      <c r="J1380" s="2">
        <v>8.75</v>
      </c>
      <c r="K1380" s="2">
        <v>2</v>
      </c>
      <c r="L1380" s="19">
        <v>481.05637508093707</v>
      </c>
      <c r="M1380" s="19">
        <f t="shared" si="252"/>
        <v>4.8105637508093706E-2</v>
      </c>
      <c r="N1380" s="19">
        <v>432.95073757284337</v>
      </c>
      <c r="O1380" s="19">
        <f t="shared" si="253"/>
        <v>4.3295073757284336E-2</v>
      </c>
      <c r="P1380" s="19">
        <f t="shared" si="254"/>
        <v>4.8105637508093699E-3</v>
      </c>
      <c r="R1380" s="24">
        <v>14.08</v>
      </c>
      <c r="S1380" s="24">
        <f t="shared" si="255"/>
        <v>0.60959463850256346</v>
      </c>
      <c r="U1380" s="24">
        <v>8.461146496815287</v>
      </c>
      <c r="V1380" s="24">
        <f t="shared" si="256"/>
        <v>4.0702884627867308E-2</v>
      </c>
      <c r="X1380" s="25">
        <f t="shared" si="257"/>
        <v>0.56889175387469615</v>
      </c>
      <c r="AA1380" s="5">
        <v>39875</v>
      </c>
      <c r="AB1380" s="2">
        <v>12</v>
      </c>
      <c r="AC1380" s="2" t="s">
        <v>7</v>
      </c>
      <c r="AD1380" s="6" t="s">
        <v>24</v>
      </c>
      <c r="AE1380" s="2">
        <v>90</v>
      </c>
      <c r="AF1380" s="2">
        <v>10</v>
      </c>
      <c r="AG1380" s="2">
        <v>15</v>
      </c>
      <c r="AH1380" s="2">
        <v>8.75</v>
      </c>
      <c r="AI1380" s="2">
        <v>2</v>
      </c>
      <c r="AJ1380" s="19">
        <v>481.05637508093707</v>
      </c>
      <c r="AK1380" s="19">
        <f t="shared" si="258"/>
        <v>4.8105637508093706E-2</v>
      </c>
      <c r="AL1380" s="19">
        <v>432.95073757284337</v>
      </c>
      <c r="AM1380" s="19">
        <f t="shared" si="259"/>
        <v>4.3295073757284336E-2</v>
      </c>
      <c r="AN1380" s="19">
        <f t="shared" si="260"/>
        <v>4.8105637508093699E-3</v>
      </c>
      <c r="AP1380" s="24">
        <v>14.08</v>
      </c>
      <c r="AQ1380" s="24">
        <f t="shared" si="261"/>
        <v>0.60959463850256346</v>
      </c>
      <c r="AR1380" s="24"/>
      <c r="AS1380" s="24">
        <v>8.461146496815287</v>
      </c>
      <c r="AT1380" s="24">
        <f t="shared" si="262"/>
        <v>4.0702884627867308E-2</v>
      </c>
      <c r="AU1380" s="24"/>
      <c r="AV1380" s="25">
        <f t="shared" si="263"/>
        <v>0.56889175387469615</v>
      </c>
    </row>
    <row r="1381" spans="1:48" x14ac:dyDescent="0.3">
      <c r="A1381" s="2" t="s">
        <v>6</v>
      </c>
      <c r="B1381" s="2">
        <v>14</v>
      </c>
      <c r="C1381" s="5">
        <v>39875</v>
      </c>
      <c r="D1381" s="2">
        <v>12</v>
      </c>
      <c r="E1381" s="2" t="s">
        <v>7</v>
      </c>
      <c r="F1381" s="6" t="s">
        <v>49</v>
      </c>
      <c r="G1381" s="2">
        <v>90</v>
      </c>
      <c r="H1381" s="2">
        <v>10</v>
      </c>
      <c r="I1381" s="2">
        <v>24</v>
      </c>
      <c r="J1381" s="2">
        <v>11</v>
      </c>
      <c r="K1381" s="2">
        <v>2</v>
      </c>
      <c r="L1381" s="19">
        <v>760.26542216872997</v>
      </c>
      <c r="M1381" s="19">
        <f t="shared" si="252"/>
        <v>7.6026542216872994E-2</v>
      </c>
      <c r="N1381" s="19">
        <v>684.23887995185703</v>
      </c>
      <c r="O1381" s="19">
        <f t="shared" si="253"/>
        <v>6.84238879951857E-2</v>
      </c>
      <c r="P1381" s="19">
        <f t="shared" si="254"/>
        <v>7.6026542216872939E-3</v>
      </c>
      <c r="R1381" s="24">
        <v>14.08</v>
      </c>
      <c r="S1381" s="24">
        <f t="shared" si="255"/>
        <v>0.96340834297221467</v>
      </c>
      <c r="U1381" s="24">
        <v>8.461146496815287</v>
      </c>
      <c r="V1381" s="24">
        <f t="shared" si="256"/>
        <v>6.4327171134327399E-2</v>
      </c>
      <c r="X1381" s="25">
        <f t="shared" si="257"/>
        <v>0.89908117183788727</v>
      </c>
      <c r="AA1381" s="5">
        <v>39875</v>
      </c>
      <c r="AB1381" s="2">
        <v>12</v>
      </c>
      <c r="AC1381" s="2" t="s">
        <v>7</v>
      </c>
      <c r="AD1381" s="6" t="s">
        <v>49</v>
      </c>
      <c r="AE1381" s="2">
        <v>90</v>
      </c>
      <c r="AF1381" s="2">
        <v>10</v>
      </c>
      <c r="AG1381" s="2">
        <v>24</v>
      </c>
      <c r="AH1381" s="2">
        <v>11</v>
      </c>
      <c r="AI1381" s="2">
        <v>2</v>
      </c>
      <c r="AJ1381" s="19">
        <v>760.26542216872997</v>
      </c>
      <c r="AK1381" s="19">
        <f t="shared" si="258"/>
        <v>7.6026542216872994E-2</v>
      </c>
      <c r="AL1381" s="19">
        <v>684.23887995185703</v>
      </c>
      <c r="AM1381" s="19">
        <f t="shared" si="259"/>
        <v>6.84238879951857E-2</v>
      </c>
      <c r="AN1381" s="19">
        <f t="shared" si="260"/>
        <v>7.6026542216872939E-3</v>
      </c>
      <c r="AP1381" s="24">
        <v>14.08</v>
      </c>
      <c r="AQ1381" s="24">
        <f t="shared" si="261"/>
        <v>0.96340834297221467</v>
      </c>
      <c r="AR1381" s="24"/>
      <c r="AS1381" s="24">
        <v>8.461146496815287</v>
      </c>
      <c r="AT1381" s="24">
        <f t="shared" si="262"/>
        <v>6.4327171134327399E-2</v>
      </c>
      <c r="AU1381" s="24"/>
      <c r="AV1381" s="25">
        <f t="shared" si="263"/>
        <v>0.89908117183788727</v>
      </c>
    </row>
    <row r="1382" spans="1:48" x14ac:dyDescent="0.3">
      <c r="A1382" s="2" t="s">
        <v>6</v>
      </c>
      <c r="B1382" s="2">
        <v>14</v>
      </c>
      <c r="C1382" s="5">
        <v>39875</v>
      </c>
      <c r="D1382" s="2">
        <v>12</v>
      </c>
      <c r="E1382" s="2" t="s">
        <v>7</v>
      </c>
      <c r="F1382" s="6" t="s">
        <v>48</v>
      </c>
      <c r="G1382" s="2">
        <v>80</v>
      </c>
      <c r="H1382" s="2">
        <v>3</v>
      </c>
      <c r="I1382" s="2">
        <v>15</v>
      </c>
      <c r="J1382" s="2">
        <v>5.25</v>
      </c>
      <c r="K1382" s="2">
        <v>2</v>
      </c>
      <c r="L1382" s="19">
        <v>173.18029502913734</v>
      </c>
      <c r="M1382" s="19">
        <f t="shared" si="252"/>
        <v>1.7318029502913734E-2</v>
      </c>
      <c r="N1382" s="19">
        <v>138.54423602330988</v>
      </c>
      <c r="O1382" s="19">
        <f t="shared" si="253"/>
        <v>1.3854423602330988E-2</v>
      </c>
      <c r="P1382" s="19">
        <f t="shared" si="254"/>
        <v>3.4636059005827453E-3</v>
      </c>
      <c r="R1382" s="24">
        <v>14.08</v>
      </c>
      <c r="S1382" s="24">
        <f t="shared" si="255"/>
        <v>0.19507028432082033</v>
      </c>
      <c r="U1382" s="24">
        <v>8.461146496815287</v>
      </c>
      <c r="V1382" s="24">
        <f t="shared" si="256"/>
        <v>2.9306076932064454E-2</v>
      </c>
      <c r="X1382" s="25">
        <f t="shared" si="257"/>
        <v>0.16576420738875586</v>
      </c>
      <c r="AA1382" s="5">
        <v>39875</v>
      </c>
      <c r="AB1382" s="2">
        <v>12</v>
      </c>
      <c r="AC1382" s="2" t="s">
        <v>7</v>
      </c>
      <c r="AD1382" s="6" t="s">
        <v>48</v>
      </c>
      <c r="AE1382" s="2">
        <v>80</v>
      </c>
      <c r="AF1382" s="2">
        <v>3</v>
      </c>
      <c r="AG1382" s="2">
        <v>15</v>
      </c>
      <c r="AH1382" s="2">
        <v>5.25</v>
      </c>
      <c r="AI1382" s="2">
        <v>2</v>
      </c>
      <c r="AJ1382" s="19">
        <v>173.18029502913734</v>
      </c>
      <c r="AK1382" s="19">
        <f t="shared" si="258"/>
        <v>1.7318029502913734E-2</v>
      </c>
      <c r="AL1382" s="19">
        <v>138.54423602330988</v>
      </c>
      <c r="AM1382" s="19">
        <f t="shared" si="259"/>
        <v>1.3854423602330988E-2</v>
      </c>
      <c r="AN1382" s="19">
        <f t="shared" si="260"/>
        <v>3.4636059005827453E-3</v>
      </c>
      <c r="AP1382" s="24">
        <v>14.08</v>
      </c>
      <c r="AQ1382" s="24">
        <f t="shared" si="261"/>
        <v>0.19507028432082033</v>
      </c>
      <c r="AR1382" s="24"/>
      <c r="AS1382" s="24">
        <v>8.461146496815287</v>
      </c>
      <c r="AT1382" s="24">
        <f t="shared" si="262"/>
        <v>2.9306076932064454E-2</v>
      </c>
      <c r="AU1382" s="24"/>
      <c r="AV1382" s="25">
        <f t="shared" si="263"/>
        <v>0.16576420738875586</v>
      </c>
    </row>
    <row r="1383" spans="1:48" x14ac:dyDescent="0.3">
      <c r="A1383" s="2" t="s">
        <v>6</v>
      </c>
      <c r="B1383" s="2">
        <v>14</v>
      </c>
      <c r="C1383" s="5">
        <v>39875</v>
      </c>
      <c r="D1383" s="2">
        <v>12</v>
      </c>
      <c r="E1383" s="2" t="s">
        <v>7</v>
      </c>
      <c r="F1383" s="6" t="s">
        <v>48</v>
      </c>
      <c r="G1383" s="2">
        <v>90</v>
      </c>
      <c r="H1383" s="2">
        <v>10</v>
      </c>
      <c r="I1383" s="2">
        <v>22</v>
      </c>
      <c r="J1383" s="2">
        <v>10.5</v>
      </c>
      <c r="K1383" s="2">
        <v>2</v>
      </c>
      <c r="L1383" s="19">
        <v>692.72118011654936</v>
      </c>
      <c r="M1383" s="19">
        <f t="shared" si="252"/>
        <v>6.9272118011654935E-2</v>
      </c>
      <c r="N1383" s="19">
        <v>623.44906210489444</v>
      </c>
      <c r="O1383" s="19">
        <f t="shared" si="253"/>
        <v>6.2344906210489444E-2</v>
      </c>
      <c r="P1383" s="19">
        <f t="shared" si="254"/>
        <v>6.9272118011654907E-3</v>
      </c>
      <c r="R1383" s="24">
        <v>14.08</v>
      </c>
      <c r="S1383" s="24">
        <f t="shared" si="255"/>
        <v>0.87781627944369134</v>
      </c>
      <c r="U1383" s="24">
        <v>8.461146496815287</v>
      </c>
      <c r="V1383" s="24">
        <f t="shared" si="256"/>
        <v>5.8612153864128907E-2</v>
      </c>
      <c r="X1383" s="25">
        <f t="shared" si="257"/>
        <v>0.81920412557956246</v>
      </c>
      <c r="AA1383" s="5">
        <v>39875</v>
      </c>
      <c r="AB1383" s="2">
        <v>12</v>
      </c>
      <c r="AC1383" s="2" t="s">
        <v>7</v>
      </c>
      <c r="AD1383" s="6" t="s">
        <v>48</v>
      </c>
      <c r="AE1383" s="2">
        <v>90</v>
      </c>
      <c r="AF1383" s="2">
        <v>10</v>
      </c>
      <c r="AG1383" s="2">
        <v>22</v>
      </c>
      <c r="AH1383" s="2">
        <v>10.5</v>
      </c>
      <c r="AI1383" s="2">
        <v>2</v>
      </c>
      <c r="AJ1383" s="19">
        <v>692.72118011654936</v>
      </c>
      <c r="AK1383" s="19">
        <f t="shared" si="258"/>
        <v>6.9272118011654935E-2</v>
      </c>
      <c r="AL1383" s="19">
        <v>623.44906210489444</v>
      </c>
      <c r="AM1383" s="19">
        <f t="shared" si="259"/>
        <v>6.2344906210489444E-2</v>
      </c>
      <c r="AN1383" s="19">
        <f t="shared" si="260"/>
        <v>6.9272118011654907E-3</v>
      </c>
      <c r="AP1383" s="24">
        <v>14.08</v>
      </c>
      <c r="AQ1383" s="24">
        <f t="shared" si="261"/>
        <v>0.87781627944369134</v>
      </c>
      <c r="AR1383" s="24"/>
      <c r="AS1383" s="24">
        <v>8.461146496815287</v>
      </c>
      <c r="AT1383" s="24">
        <f t="shared" si="262"/>
        <v>5.8612153864128907E-2</v>
      </c>
      <c r="AU1383" s="24"/>
      <c r="AV1383" s="25">
        <f t="shared" si="263"/>
        <v>0.81920412557956246</v>
      </c>
    </row>
    <row r="1384" spans="1:48" x14ac:dyDescent="0.3">
      <c r="A1384" s="2" t="s">
        <v>6</v>
      </c>
      <c r="B1384" s="2">
        <v>14</v>
      </c>
      <c r="C1384" s="5">
        <v>39875</v>
      </c>
      <c r="D1384" s="2">
        <v>12</v>
      </c>
      <c r="E1384" s="2" t="s">
        <v>7</v>
      </c>
      <c r="F1384" s="6" t="s">
        <v>14</v>
      </c>
      <c r="G1384" s="2">
        <v>0</v>
      </c>
      <c r="H1384" s="2">
        <v>100</v>
      </c>
      <c r="I1384" s="2">
        <v>55</v>
      </c>
      <c r="J1384" s="2">
        <v>63.75</v>
      </c>
      <c r="K1384" s="2">
        <v>4</v>
      </c>
      <c r="L1384" s="19">
        <v>51070.515574919074</v>
      </c>
      <c r="M1384" s="19">
        <f t="shared" si="252"/>
        <v>5.1070515574919071</v>
      </c>
      <c r="N1384" s="19">
        <v>0</v>
      </c>
      <c r="O1384" s="19">
        <f t="shared" si="253"/>
        <v>0</v>
      </c>
      <c r="P1384" s="19">
        <f t="shared" si="254"/>
        <v>5.1070515574919071</v>
      </c>
      <c r="R1384" s="24">
        <v>14.08</v>
      </c>
      <c r="S1384" s="24">
        <f t="shared" si="255"/>
        <v>0</v>
      </c>
      <c r="U1384" s="24">
        <v>8.2253869969040245</v>
      </c>
      <c r="V1384" s="24">
        <f t="shared" si="256"/>
        <v>42.007475473512379</v>
      </c>
      <c r="X1384" s="25">
        <f t="shared" si="257"/>
        <v>-42.007475473512379</v>
      </c>
      <c r="AA1384" s="5">
        <v>39875</v>
      </c>
      <c r="AB1384" s="2">
        <v>12</v>
      </c>
      <c r="AC1384" s="2" t="s">
        <v>7</v>
      </c>
      <c r="AD1384" s="6" t="s">
        <v>14</v>
      </c>
      <c r="AE1384" s="2">
        <v>0</v>
      </c>
      <c r="AF1384" s="2">
        <v>100</v>
      </c>
      <c r="AG1384" s="2">
        <v>55</v>
      </c>
      <c r="AH1384" s="2">
        <v>63.75</v>
      </c>
      <c r="AI1384" s="2">
        <v>4</v>
      </c>
      <c r="AJ1384" s="19">
        <v>51070.515574919074</v>
      </c>
      <c r="AK1384" s="19">
        <f t="shared" si="258"/>
        <v>5.1070515574919071</v>
      </c>
      <c r="AL1384" s="19">
        <v>0</v>
      </c>
      <c r="AM1384" s="19">
        <f t="shared" si="259"/>
        <v>0</v>
      </c>
      <c r="AN1384" s="19">
        <f t="shared" si="260"/>
        <v>5.1070515574919071</v>
      </c>
      <c r="AP1384" s="24">
        <v>14.08</v>
      </c>
      <c r="AQ1384" s="24">
        <f t="shared" si="261"/>
        <v>0</v>
      </c>
      <c r="AR1384" s="24"/>
      <c r="AS1384" s="24">
        <v>8.2253869969040245</v>
      </c>
      <c r="AT1384" s="24">
        <f t="shared" si="262"/>
        <v>42.007475473512379</v>
      </c>
      <c r="AU1384" s="24"/>
      <c r="AV1384" s="25">
        <f t="shared" si="263"/>
        <v>-42.007475473512379</v>
      </c>
    </row>
    <row r="1385" spans="1:48" x14ac:dyDescent="0.3">
      <c r="A1385" s="2" t="s">
        <v>6</v>
      </c>
      <c r="B1385" s="2">
        <v>14</v>
      </c>
      <c r="C1385" s="5">
        <v>39875</v>
      </c>
      <c r="D1385" s="2">
        <v>12</v>
      </c>
      <c r="E1385" s="2" t="s">
        <v>7</v>
      </c>
      <c r="F1385" s="6" t="s">
        <v>49</v>
      </c>
      <c r="G1385" s="2">
        <v>40</v>
      </c>
      <c r="H1385" s="2">
        <v>8</v>
      </c>
      <c r="I1385" s="2">
        <v>10</v>
      </c>
      <c r="J1385" s="2">
        <v>6.5</v>
      </c>
      <c r="K1385" s="2">
        <v>2</v>
      </c>
      <c r="L1385" s="19">
        <v>265.46457922833753</v>
      </c>
      <c r="M1385" s="19">
        <f t="shared" si="252"/>
        <v>2.6546457922833753E-2</v>
      </c>
      <c r="N1385" s="19">
        <v>106.18583169133501</v>
      </c>
      <c r="O1385" s="19">
        <f t="shared" si="253"/>
        <v>1.0618583169133501E-2</v>
      </c>
      <c r="P1385" s="19">
        <f t="shared" si="254"/>
        <v>1.592787475370025E-2</v>
      </c>
      <c r="R1385" s="24">
        <v>14.08</v>
      </c>
      <c r="S1385" s="24">
        <f t="shared" si="255"/>
        <v>0.14950965102139971</v>
      </c>
      <c r="U1385" s="24">
        <v>8.461146496815287</v>
      </c>
      <c r="V1385" s="24">
        <f t="shared" si="256"/>
        <v>0.13476808167398352</v>
      </c>
      <c r="X1385" s="25">
        <f t="shared" si="257"/>
        <v>1.4741569347416189E-2</v>
      </c>
      <c r="AA1385" s="5">
        <v>39875</v>
      </c>
      <c r="AB1385" s="2">
        <v>12</v>
      </c>
      <c r="AC1385" s="2" t="s">
        <v>7</v>
      </c>
      <c r="AD1385" s="6" t="s">
        <v>49</v>
      </c>
      <c r="AE1385" s="2">
        <v>40</v>
      </c>
      <c r="AF1385" s="2">
        <v>8</v>
      </c>
      <c r="AG1385" s="2">
        <v>10</v>
      </c>
      <c r="AH1385" s="2">
        <v>6.5</v>
      </c>
      <c r="AI1385" s="2">
        <v>2</v>
      </c>
      <c r="AJ1385" s="19">
        <v>265.46457922833753</v>
      </c>
      <c r="AK1385" s="19">
        <f t="shared" si="258"/>
        <v>2.6546457922833753E-2</v>
      </c>
      <c r="AL1385" s="19">
        <v>106.18583169133501</v>
      </c>
      <c r="AM1385" s="19">
        <f t="shared" si="259"/>
        <v>1.0618583169133501E-2</v>
      </c>
      <c r="AN1385" s="19">
        <f t="shared" si="260"/>
        <v>1.592787475370025E-2</v>
      </c>
      <c r="AP1385" s="24">
        <v>14.08</v>
      </c>
      <c r="AQ1385" s="24">
        <f t="shared" si="261"/>
        <v>0.14950965102139971</v>
      </c>
      <c r="AR1385" s="24"/>
      <c r="AS1385" s="24">
        <v>8.461146496815287</v>
      </c>
      <c r="AT1385" s="24">
        <f t="shared" si="262"/>
        <v>0.13476808167398352</v>
      </c>
      <c r="AU1385" s="24"/>
      <c r="AV1385" s="25">
        <f t="shared" si="263"/>
        <v>1.4741569347416189E-2</v>
      </c>
    </row>
    <row r="1386" spans="1:48" x14ac:dyDescent="0.3">
      <c r="A1386" s="2" t="s">
        <v>6</v>
      </c>
      <c r="B1386" s="2">
        <v>14</v>
      </c>
      <c r="C1386" s="5">
        <v>39875</v>
      </c>
      <c r="D1386" s="2">
        <v>12</v>
      </c>
      <c r="E1386" s="2" t="s">
        <v>7</v>
      </c>
      <c r="F1386" s="6" t="s">
        <v>48</v>
      </c>
      <c r="G1386" s="2">
        <v>70</v>
      </c>
      <c r="H1386" s="2">
        <v>5</v>
      </c>
      <c r="I1386" s="2">
        <v>15</v>
      </c>
      <c r="J1386" s="2">
        <v>6.25</v>
      </c>
      <c r="K1386" s="2">
        <v>2</v>
      </c>
      <c r="L1386" s="19">
        <v>245.43692606170259</v>
      </c>
      <c r="M1386" s="19">
        <f t="shared" si="252"/>
        <v>2.4543692606170259E-2</v>
      </c>
      <c r="N1386" s="19">
        <v>171.8058482431918</v>
      </c>
      <c r="O1386" s="19">
        <f t="shared" si="253"/>
        <v>1.7180584824319181E-2</v>
      </c>
      <c r="P1386" s="19">
        <f t="shared" si="254"/>
        <v>7.3631077818510776E-3</v>
      </c>
      <c r="R1386" s="24">
        <v>14.08</v>
      </c>
      <c r="S1386" s="24">
        <f t="shared" si="255"/>
        <v>0.24190263432641407</v>
      </c>
      <c r="U1386" s="24">
        <v>8.461146496815287</v>
      </c>
      <c r="V1386" s="24">
        <f t="shared" si="256"/>
        <v>6.2300333614082624E-2</v>
      </c>
      <c r="X1386" s="25">
        <f t="shared" si="257"/>
        <v>0.17960230071233144</v>
      </c>
      <c r="AA1386" s="5">
        <v>39875</v>
      </c>
      <c r="AB1386" s="2">
        <v>12</v>
      </c>
      <c r="AC1386" s="2" t="s">
        <v>7</v>
      </c>
      <c r="AD1386" s="6" t="s">
        <v>48</v>
      </c>
      <c r="AE1386" s="2">
        <v>70</v>
      </c>
      <c r="AF1386" s="2">
        <v>5</v>
      </c>
      <c r="AG1386" s="2">
        <v>15</v>
      </c>
      <c r="AH1386" s="2">
        <v>6.25</v>
      </c>
      <c r="AI1386" s="2">
        <v>2</v>
      </c>
      <c r="AJ1386" s="19">
        <v>245.43692606170259</v>
      </c>
      <c r="AK1386" s="19">
        <f t="shared" si="258"/>
        <v>2.4543692606170259E-2</v>
      </c>
      <c r="AL1386" s="19">
        <v>171.8058482431918</v>
      </c>
      <c r="AM1386" s="19">
        <f t="shared" si="259"/>
        <v>1.7180584824319181E-2</v>
      </c>
      <c r="AN1386" s="19">
        <f t="shared" si="260"/>
        <v>7.3631077818510776E-3</v>
      </c>
      <c r="AP1386" s="24">
        <v>14.08</v>
      </c>
      <c r="AQ1386" s="24">
        <f t="shared" si="261"/>
        <v>0.24190263432641407</v>
      </c>
      <c r="AR1386" s="24"/>
      <c r="AS1386" s="24">
        <v>8.461146496815287</v>
      </c>
      <c r="AT1386" s="24">
        <f t="shared" si="262"/>
        <v>6.2300333614082624E-2</v>
      </c>
      <c r="AU1386" s="24"/>
      <c r="AV1386" s="25">
        <f t="shared" si="263"/>
        <v>0.17960230071233144</v>
      </c>
    </row>
    <row r="1387" spans="1:48" x14ac:dyDescent="0.3">
      <c r="A1387" s="2" t="s">
        <v>6</v>
      </c>
      <c r="B1387" s="2">
        <v>14</v>
      </c>
      <c r="C1387" s="5">
        <v>39875</v>
      </c>
      <c r="D1387" s="2">
        <v>12</v>
      </c>
      <c r="E1387" s="2" t="s">
        <v>7</v>
      </c>
      <c r="F1387" s="6" t="s">
        <v>14</v>
      </c>
      <c r="G1387" s="2">
        <v>20</v>
      </c>
      <c r="H1387" s="2">
        <v>40</v>
      </c>
      <c r="I1387" s="2">
        <v>55</v>
      </c>
      <c r="J1387" s="2">
        <v>33.75</v>
      </c>
      <c r="K1387" s="2">
        <v>4</v>
      </c>
      <c r="L1387" s="19">
        <v>14313.881527918495</v>
      </c>
      <c r="M1387" s="19">
        <f t="shared" si="252"/>
        <v>1.4313881527918495</v>
      </c>
      <c r="N1387" s="19">
        <v>2862.776305583699</v>
      </c>
      <c r="O1387" s="19">
        <f t="shared" si="253"/>
        <v>0.28627763055836991</v>
      </c>
      <c r="P1387" s="19">
        <f t="shared" si="254"/>
        <v>1.1451105222334796</v>
      </c>
      <c r="R1387" s="24">
        <v>14.08</v>
      </c>
      <c r="S1387" s="24">
        <f t="shared" si="255"/>
        <v>4.0307890382618483</v>
      </c>
      <c r="U1387" s="24">
        <v>8.2253869969040245</v>
      </c>
      <c r="V1387" s="24">
        <f t="shared" si="256"/>
        <v>9.41897719959724</v>
      </c>
      <c r="X1387" s="25">
        <f t="shared" si="257"/>
        <v>-5.3881881613353917</v>
      </c>
      <c r="AA1387" s="5">
        <v>39875</v>
      </c>
      <c r="AB1387" s="2">
        <v>12</v>
      </c>
      <c r="AC1387" s="2" t="s">
        <v>7</v>
      </c>
      <c r="AD1387" s="6" t="s">
        <v>14</v>
      </c>
      <c r="AE1387" s="2">
        <v>20</v>
      </c>
      <c r="AF1387" s="2">
        <v>40</v>
      </c>
      <c r="AG1387" s="2">
        <v>55</v>
      </c>
      <c r="AH1387" s="2">
        <v>33.75</v>
      </c>
      <c r="AI1387" s="2">
        <v>4</v>
      </c>
      <c r="AJ1387" s="19">
        <v>14313.881527918495</v>
      </c>
      <c r="AK1387" s="19">
        <f t="shared" si="258"/>
        <v>1.4313881527918495</v>
      </c>
      <c r="AL1387" s="19">
        <v>2862.776305583699</v>
      </c>
      <c r="AM1387" s="19">
        <f t="shared" si="259"/>
        <v>0.28627763055836991</v>
      </c>
      <c r="AN1387" s="19">
        <f t="shared" si="260"/>
        <v>1.1451105222334796</v>
      </c>
      <c r="AP1387" s="24">
        <v>14.08</v>
      </c>
      <c r="AQ1387" s="24">
        <f t="shared" si="261"/>
        <v>4.0307890382618483</v>
      </c>
      <c r="AR1387" s="24"/>
      <c r="AS1387" s="24">
        <v>8.2253869969040245</v>
      </c>
      <c r="AT1387" s="24">
        <f t="shared" si="262"/>
        <v>9.41897719959724</v>
      </c>
      <c r="AU1387" s="24"/>
      <c r="AV1387" s="25">
        <f t="shared" si="263"/>
        <v>-5.3881881613353917</v>
      </c>
    </row>
    <row r="1388" spans="1:48" x14ac:dyDescent="0.3">
      <c r="A1388" s="2" t="s">
        <v>6</v>
      </c>
      <c r="B1388" s="2">
        <v>14</v>
      </c>
      <c r="C1388" s="5">
        <v>39875</v>
      </c>
      <c r="D1388" s="2">
        <v>12</v>
      </c>
      <c r="E1388" s="2" t="s">
        <v>7</v>
      </c>
      <c r="F1388" s="6" t="s">
        <v>49</v>
      </c>
      <c r="G1388" s="2">
        <v>70</v>
      </c>
      <c r="H1388" s="2">
        <v>10</v>
      </c>
      <c r="I1388" s="2">
        <v>25</v>
      </c>
      <c r="J1388" s="2">
        <v>11.25</v>
      </c>
      <c r="K1388" s="2">
        <v>2</v>
      </c>
      <c r="L1388" s="19">
        <v>795.21564043991634</v>
      </c>
      <c r="M1388" s="19">
        <f t="shared" si="252"/>
        <v>7.9521564043991633E-2</v>
      </c>
      <c r="N1388" s="19">
        <v>556.65094830794135</v>
      </c>
      <c r="O1388" s="19">
        <f t="shared" si="253"/>
        <v>5.5665094830794133E-2</v>
      </c>
      <c r="P1388" s="19">
        <f t="shared" si="254"/>
        <v>2.38564692131975E-2</v>
      </c>
      <c r="R1388" s="24">
        <v>14.08</v>
      </c>
      <c r="S1388" s="24">
        <f t="shared" si="255"/>
        <v>0.78376453521758138</v>
      </c>
      <c r="U1388" s="24">
        <v>8.461146496815287</v>
      </c>
      <c r="V1388" s="24">
        <f t="shared" si="256"/>
        <v>0.20185308090962778</v>
      </c>
      <c r="X1388" s="25">
        <f t="shared" si="257"/>
        <v>0.58191145430795355</v>
      </c>
      <c r="AA1388" s="5">
        <v>39875</v>
      </c>
      <c r="AB1388" s="2">
        <v>12</v>
      </c>
      <c r="AC1388" s="2" t="s">
        <v>7</v>
      </c>
      <c r="AD1388" s="6" t="s">
        <v>49</v>
      </c>
      <c r="AE1388" s="2">
        <v>70</v>
      </c>
      <c r="AF1388" s="2">
        <v>10</v>
      </c>
      <c r="AG1388" s="2">
        <v>25</v>
      </c>
      <c r="AH1388" s="2">
        <v>11.25</v>
      </c>
      <c r="AI1388" s="2">
        <v>2</v>
      </c>
      <c r="AJ1388" s="19">
        <v>795.21564043991634</v>
      </c>
      <c r="AK1388" s="19">
        <f t="shared" si="258"/>
        <v>7.9521564043991633E-2</v>
      </c>
      <c r="AL1388" s="19">
        <v>556.65094830794135</v>
      </c>
      <c r="AM1388" s="19">
        <f t="shared" si="259"/>
        <v>5.5665094830794133E-2</v>
      </c>
      <c r="AN1388" s="19">
        <f t="shared" si="260"/>
        <v>2.38564692131975E-2</v>
      </c>
      <c r="AP1388" s="24">
        <v>14.08</v>
      </c>
      <c r="AQ1388" s="24">
        <f t="shared" si="261"/>
        <v>0.78376453521758138</v>
      </c>
      <c r="AR1388" s="24"/>
      <c r="AS1388" s="24">
        <v>8.461146496815287</v>
      </c>
      <c r="AT1388" s="24">
        <f t="shared" si="262"/>
        <v>0.20185308090962778</v>
      </c>
      <c r="AU1388" s="24"/>
      <c r="AV1388" s="25">
        <f t="shared" si="263"/>
        <v>0.58191145430795355</v>
      </c>
    </row>
    <row r="1389" spans="1:48" x14ac:dyDescent="0.3">
      <c r="A1389" s="2" t="s">
        <v>6</v>
      </c>
      <c r="B1389" s="2">
        <v>14</v>
      </c>
      <c r="C1389" s="5">
        <v>39875</v>
      </c>
      <c r="D1389" s="2">
        <v>12</v>
      </c>
      <c r="E1389" s="2" t="s">
        <v>7</v>
      </c>
      <c r="F1389" s="6" t="s">
        <v>44</v>
      </c>
      <c r="G1389" s="2">
        <v>90</v>
      </c>
      <c r="H1389" s="2">
        <v>12</v>
      </c>
      <c r="I1389" s="2">
        <v>15</v>
      </c>
      <c r="J1389" s="2">
        <v>9.75</v>
      </c>
      <c r="K1389" s="2">
        <v>2</v>
      </c>
      <c r="L1389" s="19">
        <v>597.29530326375937</v>
      </c>
      <c r="M1389" s="19">
        <f t="shared" si="252"/>
        <v>5.9729530326375936E-2</v>
      </c>
      <c r="N1389" s="19">
        <v>537.56577293738349</v>
      </c>
      <c r="O1389" s="19">
        <f t="shared" si="253"/>
        <v>5.3756577293738346E-2</v>
      </c>
      <c r="P1389" s="19">
        <f t="shared" si="254"/>
        <v>5.9729530326375901E-3</v>
      </c>
      <c r="R1389" s="24">
        <v>14.08</v>
      </c>
      <c r="S1389" s="24">
        <f t="shared" si="255"/>
        <v>0.75689260829583593</v>
      </c>
      <c r="U1389" s="24">
        <v>9.0675767918088734</v>
      </c>
      <c r="V1389" s="24">
        <f t="shared" si="256"/>
        <v>5.4160210297309039E-2</v>
      </c>
      <c r="X1389" s="25">
        <f t="shared" si="257"/>
        <v>0.70273239799852694</v>
      </c>
      <c r="AA1389" s="5">
        <v>39875</v>
      </c>
      <c r="AB1389" s="2">
        <v>12</v>
      </c>
      <c r="AC1389" s="2" t="s">
        <v>7</v>
      </c>
      <c r="AD1389" s="6" t="s">
        <v>44</v>
      </c>
      <c r="AE1389" s="2">
        <v>90</v>
      </c>
      <c r="AF1389" s="2">
        <v>12</v>
      </c>
      <c r="AG1389" s="2">
        <v>15</v>
      </c>
      <c r="AH1389" s="2">
        <v>9.75</v>
      </c>
      <c r="AI1389" s="2">
        <v>2</v>
      </c>
      <c r="AJ1389" s="19">
        <v>597.29530326375937</v>
      </c>
      <c r="AK1389" s="19">
        <f t="shared" si="258"/>
        <v>5.9729530326375936E-2</v>
      </c>
      <c r="AL1389" s="19">
        <v>537.56577293738349</v>
      </c>
      <c r="AM1389" s="19">
        <f t="shared" si="259"/>
        <v>5.3756577293738346E-2</v>
      </c>
      <c r="AN1389" s="19">
        <f t="shared" si="260"/>
        <v>5.9729530326375901E-3</v>
      </c>
      <c r="AP1389" s="24">
        <v>14.08</v>
      </c>
      <c r="AQ1389" s="24">
        <f t="shared" si="261"/>
        <v>0.75689260829583593</v>
      </c>
      <c r="AR1389" s="24"/>
      <c r="AS1389" s="24">
        <v>9.0675767918088734</v>
      </c>
      <c r="AT1389" s="24">
        <f t="shared" si="262"/>
        <v>5.4160210297309039E-2</v>
      </c>
      <c r="AU1389" s="24"/>
      <c r="AV1389" s="25">
        <f t="shared" si="263"/>
        <v>0.70273239799852694</v>
      </c>
    </row>
    <row r="1390" spans="1:48" x14ac:dyDescent="0.3">
      <c r="A1390" s="2" t="s">
        <v>6</v>
      </c>
      <c r="B1390" s="2">
        <v>14</v>
      </c>
      <c r="C1390" s="5">
        <v>39875</v>
      </c>
      <c r="D1390" s="2">
        <v>12</v>
      </c>
      <c r="E1390" s="2" t="s">
        <v>7</v>
      </c>
      <c r="F1390" s="6" t="s">
        <v>14</v>
      </c>
      <c r="G1390" s="2">
        <v>90</v>
      </c>
      <c r="H1390" s="2">
        <v>25</v>
      </c>
      <c r="I1390" s="2">
        <v>15</v>
      </c>
      <c r="J1390" s="2">
        <v>16.25</v>
      </c>
      <c r="K1390" s="2">
        <v>4</v>
      </c>
      <c r="L1390" s="19">
        <v>3318.3072403542192</v>
      </c>
      <c r="M1390" s="19">
        <f t="shared" si="252"/>
        <v>0.33183072403542191</v>
      </c>
      <c r="N1390" s="19">
        <v>2986.4765163187972</v>
      </c>
      <c r="O1390" s="19">
        <f t="shared" si="253"/>
        <v>0.29864765163187973</v>
      </c>
      <c r="P1390" s="19">
        <f t="shared" si="254"/>
        <v>3.318307240354218E-2</v>
      </c>
      <c r="R1390" s="24">
        <v>14.08</v>
      </c>
      <c r="S1390" s="24">
        <f t="shared" si="255"/>
        <v>4.204958934976867</v>
      </c>
      <c r="U1390" s="24">
        <v>8.2253869969040245</v>
      </c>
      <c r="V1390" s="24">
        <f t="shared" si="256"/>
        <v>0.27294361226542063</v>
      </c>
      <c r="X1390" s="25">
        <f t="shared" si="257"/>
        <v>3.9320153227114463</v>
      </c>
      <c r="AA1390" s="5">
        <v>39875</v>
      </c>
      <c r="AB1390" s="2">
        <v>12</v>
      </c>
      <c r="AC1390" s="2" t="s">
        <v>7</v>
      </c>
      <c r="AD1390" s="6" t="s">
        <v>14</v>
      </c>
      <c r="AE1390" s="2">
        <v>90</v>
      </c>
      <c r="AF1390" s="2">
        <v>25</v>
      </c>
      <c r="AG1390" s="2">
        <v>15</v>
      </c>
      <c r="AH1390" s="2">
        <v>16.25</v>
      </c>
      <c r="AI1390" s="2">
        <v>4</v>
      </c>
      <c r="AJ1390" s="19">
        <v>3318.3072403542192</v>
      </c>
      <c r="AK1390" s="19">
        <f t="shared" si="258"/>
        <v>0.33183072403542191</v>
      </c>
      <c r="AL1390" s="19">
        <v>2986.4765163187972</v>
      </c>
      <c r="AM1390" s="19">
        <f t="shared" si="259"/>
        <v>0.29864765163187973</v>
      </c>
      <c r="AN1390" s="19">
        <f t="shared" si="260"/>
        <v>3.318307240354218E-2</v>
      </c>
      <c r="AP1390" s="24">
        <v>14.08</v>
      </c>
      <c r="AQ1390" s="24">
        <f t="shared" si="261"/>
        <v>4.204958934976867</v>
      </c>
      <c r="AR1390" s="24"/>
      <c r="AS1390" s="24">
        <v>8.2253869969040245</v>
      </c>
      <c r="AT1390" s="24">
        <f t="shared" si="262"/>
        <v>0.27294361226542063</v>
      </c>
      <c r="AU1390" s="24"/>
      <c r="AV1390" s="25">
        <f t="shared" si="263"/>
        <v>3.9320153227114463</v>
      </c>
    </row>
    <row r="1391" spans="1:48" x14ac:dyDescent="0.3">
      <c r="A1391" s="2" t="s">
        <v>6</v>
      </c>
      <c r="B1391" s="2">
        <v>14</v>
      </c>
      <c r="C1391" s="5">
        <v>39875</v>
      </c>
      <c r="D1391" s="2">
        <v>12</v>
      </c>
      <c r="E1391" s="2" t="s">
        <v>7</v>
      </c>
      <c r="F1391" s="6" t="s">
        <v>44</v>
      </c>
      <c r="G1391" s="2">
        <v>70</v>
      </c>
      <c r="H1391" s="2">
        <v>10</v>
      </c>
      <c r="I1391" s="2">
        <v>10</v>
      </c>
      <c r="J1391" s="2">
        <v>7.5</v>
      </c>
      <c r="K1391" s="2">
        <v>2</v>
      </c>
      <c r="L1391" s="19">
        <v>353.42917352885172</v>
      </c>
      <c r="M1391" s="19">
        <f t="shared" si="252"/>
        <v>3.5342917352885174E-2</v>
      </c>
      <c r="N1391" s="19">
        <v>247.40042147019619</v>
      </c>
      <c r="O1391" s="19">
        <f t="shared" si="253"/>
        <v>2.4740042147019619E-2</v>
      </c>
      <c r="P1391" s="19">
        <f t="shared" si="254"/>
        <v>1.0602875205865555E-2</v>
      </c>
      <c r="R1391" s="24">
        <v>14.08</v>
      </c>
      <c r="S1391" s="24">
        <f t="shared" si="255"/>
        <v>0.34833979343003624</v>
      </c>
      <c r="U1391" s="24">
        <v>9.0675767918088734</v>
      </c>
      <c r="V1391" s="24">
        <f t="shared" si="256"/>
        <v>9.6142385143152237E-2</v>
      </c>
      <c r="X1391" s="25">
        <f t="shared" si="257"/>
        <v>0.25219740828688397</v>
      </c>
      <c r="AA1391" s="5">
        <v>39875</v>
      </c>
      <c r="AB1391" s="2">
        <v>12</v>
      </c>
      <c r="AC1391" s="2" t="s">
        <v>7</v>
      </c>
      <c r="AD1391" s="6" t="s">
        <v>44</v>
      </c>
      <c r="AE1391" s="2">
        <v>70</v>
      </c>
      <c r="AF1391" s="2">
        <v>10</v>
      </c>
      <c r="AG1391" s="2">
        <v>10</v>
      </c>
      <c r="AH1391" s="2">
        <v>7.5</v>
      </c>
      <c r="AI1391" s="2">
        <v>2</v>
      </c>
      <c r="AJ1391" s="19">
        <v>353.42917352885172</v>
      </c>
      <c r="AK1391" s="19">
        <f t="shared" si="258"/>
        <v>3.5342917352885174E-2</v>
      </c>
      <c r="AL1391" s="19">
        <v>247.40042147019619</v>
      </c>
      <c r="AM1391" s="19">
        <f t="shared" si="259"/>
        <v>2.4740042147019619E-2</v>
      </c>
      <c r="AN1391" s="19">
        <f t="shared" si="260"/>
        <v>1.0602875205865555E-2</v>
      </c>
      <c r="AP1391" s="24">
        <v>14.08</v>
      </c>
      <c r="AQ1391" s="24">
        <f t="shared" si="261"/>
        <v>0.34833979343003624</v>
      </c>
      <c r="AR1391" s="24"/>
      <c r="AS1391" s="24">
        <v>9.0675767918088734</v>
      </c>
      <c r="AT1391" s="24">
        <f t="shared" si="262"/>
        <v>9.6142385143152237E-2</v>
      </c>
      <c r="AU1391" s="24"/>
      <c r="AV1391" s="25">
        <f t="shared" si="263"/>
        <v>0.25219740828688397</v>
      </c>
    </row>
    <row r="1392" spans="1:48" x14ac:dyDescent="0.3">
      <c r="A1392" s="2" t="s">
        <v>6</v>
      </c>
      <c r="B1392" s="2">
        <v>14</v>
      </c>
      <c r="C1392" s="5">
        <v>39875</v>
      </c>
      <c r="D1392" s="2">
        <v>12</v>
      </c>
      <c r="E1392" s="2" t="s">
        <v>7</v>
      </c>
      <c r="F1392" s="6" t="s">
        <v>44</v>
      </c>
      <c r="G1392" s="2">
        <v>70</v>
      </c>
      <c r="H1392" s="2">
        <v>10</v>
      </c>
      <c r="I1392" s="2">
        <v>10</v>
      </c>
      <c r="J1392" s="2">
        <v>7.5</v>
      </c>
      <c r="K1392" s="2">
        <v>2</v>
      </c>
      <c r="L1392" s="19">
        <v>353.42917352885172</v>
      </c>
      <c r="M1392" s="19">
        <f t="shared" si="252"/>
        <v>3.5342917352885174E-2</v>
      </c>
      <c r="N1392" s="19">
        <v>247.40042147019619</v>
      </c>
      <c r="O1392" s="19">
        <f t="shared" si="253"/>
        <v>2.4740042147019619E-2</v>
      </c>
      <c r="P1392" s="19">
        <f t="shared" si="254"/>
        <v>1.0602875205865555E-2</v>
      </c>
      <c r="R1392" s="24">
        <v>14.08</v>
      </c>
      <c r="S1392" s="24">
        <f t="shared" si="255"/>
        <v>0.34833979343003624</v>
      </c>
      <c r="U1392" s="24">
        <v>9.0675767918088734</v>
      </c>
      <c r="V1392" s="24">
        <f t="shared" si="256"/>
        <v>9.6142385143152237E-2</v>
      </c>
      <c r="X1392" s="25">
        <f t="shared" si="257"/>
        <v>0.25219740828688397</v>
      </c>
      <c r="AA1392" s="5">
        <v>39875</v>
      </c>
      <c r="AB1392" s="2">
        <v>12</v>
      </c>
      <c r="AC1392" s="2" t="s">
        <v>7</v>
      </c>
      <c r="AD1392" s="6" t="s">
        <v>44</v>
      </c>
      <c r="AE1392" s="2">
        <v>70</v>
      </c>
      <c r="AF1392" s="2">
        <v>10</v>
      </c>
      <c r="AG1392" s="2">
        <v>10</v>
      </c>
      <c r="AH1392" s="2">
        <v>7.5</v>
      </c>
      <c r="AI1392" s="2">
        <v>2</v>
      </c>
      <c r="AJ1392" s="19">
        <v>353.42917352885172</v>
      </c>
      <c r="AK1392" s="19">
        <f t="shared" si="258"/>
        <v>3.5342917352885174E-2</v>
      </c>
      <c r="AL1392" s="19">
        <v>247.40042147019619</v>
      </c>
      <c r="AM1392" s="19">
        <f t="shared" si="259"/>
        <v>2.4740042147019619E-2</v>
      </c>
      <c r="AN1392" s="19">
        <f t="shared" si="260"/>
        <v>1.0602875205865555E-2</v>
      </c>
      <c r="AP1392" s="24">
        <v>14.08</v>
      </c>
      <c r="AQ1392" s="24">
        <f t="shared" si="261"/>
        <v>0.34833979343003624</v>
      </c>
      <c r="AR1392" s="24"/>
      <c r="AS1392" s="24">
        <v>9.0675767918088734</v>
      </c>
      <c r="AT1392" s="24">
        <f t="shared" si="262"/>
        <v>9.6142385143152237E-2</v>
      </c>
      <c r="AU1392" s="24"/>
      <c r="AV1392" s="25">
        <f t="shared" si="263"/>
        <v>0.25219740828688397</v>
      </c>
    </row>
    <row r="1393" spans="1:48" x14ac:dyDescent="0.3">
      <c r="A1393" s="2" t="s">
        <v>6</v>
      </c>
      <c r="B1393" s="2">
        <v>14</v>
      </c>
      <c r="C1393" s="5">
        <v>39875</v>
      </c>
      <c r="D1393" s="2">
        <v>12</v>
      </c>
      <c r="E1393" s="2" t="s">
        <v>7</v>
      </c>
      <c r="F1393" s="6" t="s">
        <v>49</v>
      </c>
      <c r="G1393" s="2">
        <v>50</v>
      </c>
      <c r="H1393" s="2">
        <v>30</v>
      </c>
      <c r="I1393" s="2">
        <v>40</v>
      </c>
      <c r="J1393" s="2">
        <v>25</v>
      </c>
      <c r="K1393" s="2">
        <v>2</v>
      </c>
      <c r="L1393" s="19">
        <v>3926.9908169872415</v>
      </c>
      <c r="M1393" s="19">
        <f t="shared" si="252"/>
        <v>0.39269908169872414</v>
      </c>
      <c r="N1393" s="19">
        <v>1963.4954084936207</v>
      </c>
      <c r="O1393" s="19">
        <f t="shared" si="253"/>
        <v>0.19634954084936207</v>
      </c>
      <c r="P1393" s="19">
        <f t="shared" si="254"/>
        <v>0.19634954084936207</v>
      </c>
      <c r="R1393" s="24">
        <v>14.08</v>
      </c>
      <c r="S1393" s="24">
        <f t="shared" si="255"/>
        <v>2.7646015351590179</v>
      </c>
      <c r="U1393" s="24">
        <v>8.461146496815287</v>
      </c>
      <c r="V1393" s="24">
        <f t="shared" si="256"/>
        <v>1.66134222970887</v>
      </c>
      <c r="X1393" s="25">
        <f t="shared" si="257"/>
        <v>1.1032593054501478</v>
      </c>
      <c r="AA1393" s="5">
        <v>39875</v>
      </c>
      <c r="AB1393" s="2">
        <v>12</v>
      </c>
      <c r="AC1393" s="2" t="s">
        <v>7</v>
      </c>
      <c r="AD1393" s="6" t="s">
        <v>49</v>
      </c>
      <c r="AE1393" s="2">
        <v>50</v>
      </c>
      <c r="AF1393" s="2">
        <v>30</v>
      </c>
      <c r="AG1393" s="2">
        <v>40</v>
      </c>
      <c r="AH1393" s="2">
        <v>25</v>
      </c>
      <c r="AI1393" s="2">
        <v>2</v>
      </c>
      <c r="AJ1393" s="19">
        <v>3926.9908169872415</v>
      </c>
      <c r="AK1393" s="19">
        <f t="shared" si="258"/>
        <v>0.39269908169872414</v>
      </c>
      <c r="AL1393" s="19">
        <v>1963.4954084936207</v>
      </c>
      <c r="AM1393" s="19">
        <f t="shared" si="259"/>
        <v>0.19634954084936207</v>
      </c>
      <c r="AN1393" s="19">
        <f t="shared" si="260"/>
        <v>0.19634954084936207</v>
      </c>
      <c r="AP1393" s="24">
        <v>14.08</v>
      </c>
      <c r="AQ1393" s="24">
        <f t="shared" si="261"/>
        <v>2.7646015351590179</v>
      </c>
      <c r="AR1393" s="24"/>
      <c r="AS1393" s="24">
        <v>8.461146496815287</v>
      </c>
      <c r="AT1393" s="24">
        <f t="shared" si="262"/>
        <v>1.66134222970887</v>
      </c>
      <c r="AU1393" s="24"/>
      <c r="AV1393" s="25">
        <f t="shared" si="263"/>
        <v>1.1032593054501478</v>
      </c>
    </row>
    <row r="1394" spans="1:48" x14ac:dyDescent="0.3">
      <c r="A1394" s="2" t="s">
        <v>6</v>
      </c>
      <c r="B1394" s="2">
        <v>14</v>
      </c>
      <c r="C1394" s="5">
        <v>39875</v>
      </c>
      <c r="D1394" s="2">
        <v>12</v>
      </c>
      <c r="E1394" s="2" t="s">
        <v>7</v>
      </c>
      <c r="F1394" s="6" t="s">
        <v>49</v>
      </c>
      <c r="G1394" s="2">
        <v>80</v>
      </c>
      <c r="H1394" s="2">
        <v>20</v>
      </c>
      <c r="I1394" s="2">
        <v>20</v>
      </c>
      <c r="J1394" s="2">
        <v>15</v>
      </c>
      <c r="K1394" s="2">
        <v>2</v>
      </c>
      <c r="L1394" s="19">
        <v>1413.7166941154069</v>
      </c>
      <c r="M1394" s="19">
        <f t="shared" si="252"/>
        <v>0.1413716694115407</v>
      </c>
      <c r="N1394" s="19">
        <v>1130.9733552923256</v>
      </c>
      <c r="O1394" s="19">
        <f t="shared" si="253"/>
        <v>0.11309733552923255</v>
      </c>
      <c r="P1394" s="19">
        <f t="shared" si="254"/>
        <v>2.8274333882308142E-2</v>
      </c>
      <c r="R1394" s="24">
        <v>14.08</v>
      </c>
      <c r="S1394" s="24">
        <f t="shared" si="255"/>
        <v>1.5924104842515943</v>
      </c>
      <c r="U1394" s="24">
        <v>8.461146496815287</v>
      </c>
      <c r="V1394" s="24">
        <f t="shared" si="256"/>
        <v>0.23923328107807731</v>
      </c>
      <c r="X1394" s="25">
        <f t="shared" si="257"/>
        <v>1.353177203173517</v>
      </c>
      <c r="AA1394" s="5">
        <v>39875</v>
      </c>
      <c r="AB1394" s="2">
        <v>12</v>
      </c>
      <c r="AC1394" s="2" t="s">
        <v>7</v>
      </c>
      <c r="AD1394" s="6" t="s">
        <v>49</v>
      </c>
      <c r="AE1394" s="2">
        <v>80</v>
      </c>
      <c r="AF1394" s="2">
        <v>20</v>
      </c>
      <c r="AG1394" s="2">
        <v>20</v>
      </c>
      <c r="AH1394" s="2">
        <v>15</v>
      </c>
      <c r="AI1394" s="2">
        <v>2</v>
      </c>
      <c r="AJ1394" s="19">
        <v>1413.7166941154069</v>
      </c>
      <c r="AK1394" s="19">
        <f t="shared" si="258"/>
        <v>0.1413716694115407</v>
      </c>
      <c r="AL1394" s="19">
        <v>1130.9733552923256</v>
      </c>
      <c r="AM1394" s="19">
        <f t="shared" si="259"/>
        <v>0.11309733552923255</v>
      </c>
      <c r="AN1394" s="19">
        <f t="shared" si="260"/>
        <v>2.8274333882308142E-2</v>
      </c>
      <c r="AP1394" s="24">
        <v>14.08</v>
      </c>
      <c r="AQ1394" s="24">
        <f t="shared" si="261"/>
        <v>1.5924104842515943</v>
      </c>
      <c r="AR1394" s="24"/>
      <c r="AS1394" s="24">
        <v>8.461146496815287</v>
      </c>
      <c r="AT1394" s="24">
        <f t="shared" si="262"/>
        <v>0.23923328107807731</v>
      </c>
      <c r="AU1394" s="24"/>
      <c r="AV1394" s="25">
        <f t="shared" si="263"/>
        <v>1.353177203173517</v>
      </c>
    </row>
    <row r="1395" spans="1:48" x14ac:dyDescent="0.3">
      <c r="A1395" s="2" t="s">
        <v>6</v>
      </c>
      <c r="B1395" s="2">
        <v>14</v>
      </c>
      <c r="C1395" s="5">
        <v>39875</v>
      </c>
      <c r="D1395" s="2">
        <v>12</v>
      </c>
      <c r="E1395" s="2" t="s">
        <v>7</v>
      </c>
      <c r="F1395" s="6" t="s">
        <v>14</v>
      </c>
      <c r="G1395" s="2">
        <v>0</v>
      </c>
      <c r="H1395" s="2">
        <v>30</v>
      </c>
      <c r="I1395" s="2">
        <v>35</v>
      </c>
      <c r="J1395" s="2">
        <v>23.75</v>
      </c>
      <c r="K1395" s="2">
        <v>4</v>
      </c>
      <c r="L1395" s="19">
        <v>7088.2184246619709</v>
      </c>
      <c r="M1395" s="19">
        <f t="shared" si="252"/>
        <v>0.70882184246619706</v>
      </c>
      <c r="N1395" s="19">
        <v>0</v>
      </c>
      <c r="O1395" s="19">
        <f t="shared" si="253"/>
        <v>0</v>
      </c>
      <c r="P1395" s="19">
        <f t="shared" si="254"/>
        <v>0.70882184246619706</v>
      </c>
      <c r="R1395" s="24">
        <v>14.08</v>
      </c>
      <c r="S1395" s="24">
        <f t="shared" si="255"/>
        <v>0</v>
      </c>
      <c r="U1395" s="24">
        <v>8.2253869969040245</v>
      </c>
      <c r="V1395" s="24">
        <f t="shared" si="256"/>
        <v>5.8303339661430105</v>
      </c>
      <c r="X1395" s="25">
        <f t="shared" si="257"/>
        <v>-5.8303339661430105</v>
      </c>
      <c r="AA1395" s="5">
        <v>39875</v>
      </c>
      <c r="AB1395" s="2">
        <v>12</v>
      </c>
      <c r="AC1395" s="2" t="s">
        <v>7</v>
      </c>
      <c r="AD1395" s="6" t="s">
        <v>14</v>
      </c>
      <c r="AE1395" s="2">
        <v>0</v>
      </c>
      <c r="AF1395" s="2">
        <v>30</v>
      </c>
      <c r="AG1395" s="2">
        <v>35</v>
      </c>
      <c r="AH1395" s="2">
        <v>23.75</v>
      </c>
      <c r="AI1395" s="2">
        <v>4</v>
      </c>
      <c r="AJ1395" s="19">
        <v>7088.2184246619709</v>
      </c>
      <c r="AK1395" s="19">
        <f t="shared" si="258"/>
        <v>0.70882184246619706</v>
      </c>
      <c r="AL1395" s="19">
        <v>0</v>
      </c>
      <c r="AM1395" s="19">
        <f t="shared" si="259"/>
        <v>0</v>
      </c>
      <c r="AN1395" s="19">
        <f t="shared" si="260"/>
        <v>0.70882184246619706</v>
      </c>
      <c r="AP1395" s="24">
        <v>14.08</v>
      </c>
      <c r="AQ1395" s="24">
        <f t="shared" si="261"/>
        <v>0</v>
      </c>
      <c r="AR1395" s="24"/>
      <c r="AS1395" s="24">
        <v>8.2253869969040245</v>
      </c>
      <c r="AT1395" s="24">
        <f t="shared" si="262"/>
        <v>5.8303339661430105</v>
      </c>
      <c r="AU1395" s="24"/>
      <c r="AV1395" s="25">
        <f t="shared" si="263"/>
        <v>-5.8303339661430105</v>
      </c>
    </row>
    <row r="1396" spans="1:48" x14ac:dyDescent="0.3">
      <c r="A1396" s="2" t="s">
        <v>6</v>
      </c>
      <c r="B1396" s="2">
        <v>14</v>
      </c>
      <c r="C1396" s="5">
        <v>39875</v>
      </c>
      <c r="D1396" s="2">
        <v>12</v>
      </c>
      <c r="E1396" s="2" t="s">
        <v>7</v>
      </c>
      <c r="F1396" s="6" t="s">
        <v>14</v>
      </c>
      <c r="G1396" s="2">
        <v>70</v>
      </c>
      <c r="H1396" s="2">
        <v>40</v>
      </c>
      <c r="I1396" s="2">
        <v>150</v>
      </c>
      <c r="J1396" s="2">
        <v>57.5</v>
      </c>
      <c r="K1396" s="2">
        <v>4</v>
      </c>
      <c r="L1396" s="19">
        <v>41547.562843725012</v>
      </c>
      <c r="M1396" s="19">
        <f t="shared" si="252"/>
        <v>4.1547562843725014</v>
      </c>
      <c r="N1396" s="19">
        <v>29083.293990607508</v>
      </c>
      <c r="O1396" s="19">
        <f t="shared" si="253"/>
        <v>2.9083293990607508</v>
      </c>
      <c r="P1396" s="19">
        <f t="shared" si="254"/>
        <v>1.2464268853117506</v>
      </c>
      <c r="R1396" s="24">
        <v>14.08</v>
      </c>
      <c r="S1396" s="24">
        <f t="shared" si="255"/>
        <v>40.949277938775374</v>
      </c>
      <c r="U1396" s="24">
        <v>8.2253869969040245</v>
      </c>
      <c r="V1396" s="24">
        <f t="shared" si="256"/>
        <v>10.252343495034857</v>
      </c>
      <c r="X1396" s="25">
        <f t="shared" si="257"/>
        <v>30.696934443740517</v>
      </c>
      <c r="AA1396" s="5">
        <v>39875</v>
      </c>
      <c r="AB1396" s="2">
        <v>12</v>
      </c>
      <c r="AC1396" s="2" t="s">
        <v>7</v>
      </c>
      <c r="AD1396" s="6" t="s">
        <v>14</v>
      </c>
      <c r="AE1396" s="2">
        <v>70</v>
      </c>
      <c r="AF1396" s="2">
        <v>40</v>
      </c>
      <c r="AG1396" s="2">
        <v>150</v>
      </c>
      <c r="AH1396" s="2">
        <v>57.5</v>
      </c>
      <c r="AI1396" s="2">
        <v>4</v>
      </c>
      <c r="AJ1396" s="19">
        <v>41547.562843725012</v>
      </c>
      <c r="AK1396" s="19">
        <f t="shared" si="258"/>
        <v>4.1547562843725014</v>
      </c>
      <c r="AL1396" s="19">
        <v>29083.293990607508</v>
      </c>
      <c r="AM1396" s="19">
        <f t="shared" si="259"/>
        <v>2.9083293990607508</v>
      </c>
      <c r="AN1396" s="19">
        <f t="shared" si="260"/>
        <v>1.2464268853117506</v>
      </c>
      <c r="AP1396" s="24">
        <v>14.08</v>
      </c>
      <c r="AQ1396" s="24">
        <f t="shared" si="261"/>
        <v>40.949277938775374</v>
      </c>
      <c r="AR1396" s="24"/>
      <c r="AS1396" s="24">
        <v>8.2253869969040245</v>
      </c>
      <c r="AT1396" s="24">
        <f t="shared" si="262"/>
        <v>10.252343495034857</v>
      </c>
      <c r="AU1396" s="24"/>
      <c r="AV1396" s="25">
        <f t="shared" si="263"/>
        <v>30.696934443740517</v>
      </c>
    </row>
    <row r="1397" spans="1:48" x14ac:dyDescent="0.3">
      <c r="A1397" s="2" t="s">
        <v>6</v>
      </c>
      <c r="B1397" s="2">
        <v>14</v>
      </c>
      <c r="C1397" s="5">
        <v>39875</v>
      </c>
      <c r="D1397" s="2">
        <v>12</v>
      </c>
      <c r="E1397" s="2" t="s">
        <v>7</v>
      </c>
      <c r="F1397" s="6" t="s">
        <v>14</v>
      </c>
      <c r="G1397" s="2">
        <v>70</v>
      </c>
      <c r="H1397" s="2">
        <v>35</v>
      </c>
      <c r="I1397" s="2">
        <v>50</v>
      </c>
      <c r="J1397" s="2">
        <v>30</v>
      </c>
      <c r="K1397" s="2">
        <v>4</v>
      </c>
      <c r="L1397" s="19">
        <v>11309.733552923255</v>
      </c>
      <c r="M1397" s="19">
        <f t="shared" si="252"/>
        <v>1.1309733552923256</v>
      </c>
      <c r="N1397" s="19">
        <v>7916.8134870462782</v>
      </c>
      <c r="O1397" s="19">
        <f t="shared" si="253"/>
        <v>0.79168134870462781</v>
      </c>
      <c r="P1397" s="19">
        <f t="shared" si="254"/>
        <v>0.33929200658769776</v>
      </c>
      <c r="R1397" s="24">
        <v>14.08</v>
      </c>
      <c r="S1397" s="24">
        <f t="shared" si="255"/>
        <v>11.14687338976116</v>
      </c>
      <c r="U1397" s="24">
        <v>8.2253869969040245</v>
      </c>
      <c r="V1397" s="24">
        <f t="shared" si="256"/>
        <v>2.7908080591399238</v>
      </c>
      <c r="X1397" s="25">
        <f t="shared" si="257"/>
        <v>8.3560653306212362</v>
      </c>
      <c r="AA1397" s="5">
        <v>39875</v>
      </c>
      <c r="AB1397" s="2">
        <v>12</v>
      </c>
      <c r="AC1397" s="2" t="s">
        <v>7</v>
      </c>
      <c r="AD1397" s="6" t="s">
        <v>14</v>
      </c>
      <c r="AE1397" s="2">
        <v>70</v>
      </c>
      <c r="AF1397" s="2">
        <v>35</v>
      </c>
      <c r="AG1397" s="2">
        <v>50</v>
      </c>
      <c r="AH1397" s="2">
        <v>30</v>
      </c>
      <c r="AI1397" s="2">
        <v>4</v>
      </c>
      <c r="AJ1397" s="19">
        <v>11309.733552923255</v>
      </c>
      <c r="AK1397" s="19">
        <f t="shared" si="258"/>
        <v>1.1309733552923256</v>
      </c>
      <c r="AL1397" s="19">
        <v>7916.8134870462782</v>
      </c>
      <c r="AM1397" s="19">
        <f t="shared" si="259"/>
        <v>0.79168134870462781</v>
      </c>
      <c r="AN1397" s="19">
        <f t="shared" si="260"/>
        <v>0.33929200658769776</v>
      </c>
      <c r="AP1397" s="24">
        <v>14.08</v>
      </c>
      <c r="AQ1397" s="24">
        <f t="shared" si="261"/>
        <v>11.14687338976116</v>
      </c>
      <c r="AR1397" s="24"/>
      <c r="AS1397" s="24">
        <v>8.2253869969040245</v>
      </c>
      <c r="AT1397" s="24">
        <f t="shared" si="262"/>
        <v>2.7908080591399238</v>
      </c>
      <c r="AU1397" s="24"/>
      <c r="AV1397" s="25">
        <f t="shared" si="263"/>
        <v>8.3560653306212362</v>
      </c>
    </row>
    <row r="1398" spans="1:48" x14ac:dyDescent="0.3">
      <c r="A1398" s="2" t="s">
        <v>6</v>
      </c>
      <c r="B1398" s="2">
        <v>14</v>
      </c>
      <c r="C1398" s="5">
        <v>39875</v>
      </c>
      <c r="D1398" s="2">
        <v>12</v>
      </c>
      <c r="E1398" s="2" t="s">
        <v>7</v>
      </c>
      <c r="F1398" s="6" t="s">
        <v>49</v>
      </c>
      <c r="G1398" s="2">
        <v>70</v>
      </c>
      <c r="H1398" s="2">
        <v>20</v>
      </c>
      <c r="I1398" s="2">
        <v>15</v>
      </c>
      <c r="J1398" s="2">
        <v>13.75</v>
      </c>
      <c r="K1398" s="2">
        <v>2</v>
      </c>
      <c r="L1398" s="19">
        <v>1187.9147221386406</v>
      </c>
      <c r="M1398" s="19">
        <f t="shared" si="252"/>
        <v>0.11879147221386406</v>
      </c>
      <c r="N1398" s="19">
        <v>831.54030549704839</v>
      </c>
      <c r="O1398" s="19">
        <f t="shared" si="253"/>
        <v>8.3154030549704841E-2</v>
      </c>
      <c r="P1398" s="19">
        <f t="shared" si="254"/>
        <v>3.563744166415922E-2</v>
      </c>
      <c r="R1398" s="24">
        <v>14.08</v>
      </c>
      <c r="S1398" s="24">
        <f t="shared" si="255"/>
        <v>1.1708087501398441</v>
      </c>
      <c r="U1398" s="24">
        <v>8.461146496815287</v>
      </c>
      <c r="V1398" s="24">
        <f t="shared" si="256"/>
        <v>0.30153361469215995</v>
      </c>
      <c r="X1398" s="25">
        <f t="shared" si="257"/>
        <v>0.8692751354476842</v>
      </c>
      <c r="AA1398" s="5">
        <v>39875</v>
      </c>
      <c r="AB1398" s="2">
        <v>12</v>
      </c>
      <c r="AC1398" s="2" t="s">
        <v>7</v>
      </c>
      <c r="AD1398" s="6" t="s">
        <v>49</v>
      </c>
      <c r="AE1398" s="2">
        <v>70</v>
      </c>
      <c r="AF1398" s="2">
        <v>20</v>
      </c>
      <c r="AG1398" s="2">
        <v>15</v>
      </c>
      <c r="AH1398" s="2">
        <v>13.75</v>
      </c>
      <c r="AI1398" s="2">
        <v>2</v>
      </c>
      <c r="AJ1398" s="19">
        <v>1187.9147221386406</v>
      </c>
      <c r="AK1398" s="19">
        <f t="shared" si="258"/>
        <v>0.11879147221386406</v>
      </c>
      <c r="AL1398" s="19">
        <v>831.54030549704839</v>
      </c>
      <c r="AM1398" s="19">
        <f t="shared" si="259"/>
        <v>8.3154030549704841E-2</v>
      </c>
      <c r="AN1398" s="19">
        <f t="shared" si="260"/>
        <v>3.563744166415922E-2</v>
      </c>
      <c r="AP1398" s="24">
        <v>14.08</v>
      </c>
      <c r="AQ1398" s="24">
        <f t="shared" si="261"/>
        <v>1.1708087501398441</v>
      </c>
      <c r="AR1398" s="24"/>
      <c r="AS1398" s="24">
        <v>8.461146496815287</v>
      </c>
      <c r="AT1398" s="24">
        <f t="shared" si="262"/>
        <v>0.30153361469215995</v>
      </c>
      <c r="AU1398" s="24"/>
      <c r="AV1398" s="25">
        <f t="shared" si="263"/>
        <v>0.8692751354476842</v>
      </c>
    </row>
    <row r="1399" spans="1:48" x14ac:dyDescent="0.3">
      <c r="A1399" s="2" t="s">
        <v>6</v>
      </c>
      <c r="B1399" s="2">
        <v>14</v>
      </c>
      <c r="C1399" s="5">
        <v>39875</v>
      </c>
      <c r="D1399" s="2">
        <v>12</v>
      </c>
      <c r="E1399" s="2" t="s">
        <v>7</v>
      </c>
      <c r="F1399" s="6" t="s">
        <v>14</v>
      </c>
      <c r="G1399" s="2">
        <v>90</v>
      </c>
      <c r="H1399" s="2">
        <v>10</v>
      </c>
      <c r="I1399" s="2">
        <v>20</v>
      </c>
      <c r="J1399" s="2">
        <v>10</v>
      </c>
      <c r="K1399" s="2">
        <v>4</v>
      </c>
      <c r="L1399" s="19">
        <v>1256.6370614359173</v>
      </c>
      <c r="M1399" s="19">
        <f t="shared" si="252"/>
        <v>0.12566370614359174</v>
      </c>
      <c r="N1399" s="19">
        <v>1130.9733552923256</v>
      </c>
      <c r="O1399" s="19">
        <f t="shared" si="253"/>
        <v>0.11309733552923255</v>
      </c>
      <c r="P1399" s="19">
        <f t="shared" si="254"/>
        <v>1.2566370614359182E-2</v>
      </c>
      <c r="R1399" s="24">
        <v>14.08</v>
      </c>
      <c r="S1399" s="24">
        <f t="shared" si="255"/>
        <v>1.5924104842515943</v>
      </c>
      <c r="U1399" s="24">
        <v>8.2253869969040245</v>
      </c>
      <c r="V1399" s="24">
        <f t="shared" si="256"/>
        <v>0.10336326144962685</v>
      </c>
      <c r="X1399" s="25">
        <f t="shared" si="257"/>
        <v>1.4890472228019673</v>
      </c>
      <c r="AA1399" s="5">
        <v>39875</v>
      </c>
      <c r="AB1399" s="2">
        <v>12</v>
      </c>
      <c r="AC1399" s="2" t="s">
        <v>7</v>
      </c>
      <c r="AD1399" s="6" t="s">
        <v>14</v>
      </c>
      <c r="AE1399" s="2">
        <v>90</v>
      </c>
      <c r="AF1399" s="2">
        <v>10</v>
      </c>
      <c r="AG1399" s="2">
        <v>20</v>
      </c>
      <c r="AH1399" s="2">
        <v>10</v>
      </c>
      <c r="AI1399" s="2">
        <v>4</v>
      </c>
      <c r="AJ1399" s="19">
        <v>1256.6370614359173</v>
      </c>
      <c r="AK1399" s="19">
        <f t="shared" si="258"/>
        <v>0.12566370614359174</v>
      </c>
      <c r="AL1399" s="19">
        <v>1130.9733552923256</v>
      </c>
      <c r="AM1399" s="19">
        <f t="shared" si="259"/>
        <v>0.11309733552923255</v>
      </c>
      <c r="AN1399" s="19">
        <f t="shared" si="260"/>
        <v>1.2566370614359182E-2</v>
      </c>
      <c r="AP1399" s="24">
        <v>14.08</v>
      </c>
      <c r="AQ1399" s="24">
        <f t="shared" si="261"/>
        <v>1.5924104842515943</v>
      </c>
      <c r="AR1399" s="24"/>
      <c r="AS1399" s="24">
        <v>8.2253869969040245</v>
      </c>
      <c r="AT1399" s="24">
        <f t="shared" si="262"/>
        <v>0.10336326144962685</v>
      </c>
      <c r="AU1399" s="24"/>
      <c r="AV1399" s="25">
        <f t="shared" si="263"/>
        <v>1.4890472228019673</v>
      </c>
    </row>
    <row r="1400" spans="1:48" x14ac:dyDescent="0.3">
      <c r="A1400" s="2" t="s">
        <v>6</v>
      </c>
      <c r="B1400" s="2">
        <v>14</v>
      </c>
      <c r="C1400" s="5">
        <v>39875</v>
      </c>
      <c r="D1400" s="2">
        <v>12</v>
      </c>
      <c r="E1400" s="2" t="s">
        <v>7</v>
      </c>
      <c r="F1400" s="6" t="s">
        <v>48</v>
      </c>
      <c r="G1400" s="2">
        <v>90</v>
      </c>
      <c r="H1400" s="2">
        <v>2</v>
      </c>
      <c r="I1400" s="2">
        <v>20</v>
      </c>
      <c r="J1400" s="2">
        <v>6</v>
      </c>
      <c r="K1400" s="2">
        <v>2</v>
      </c>
      <c r="L1400" s="19">
        <v>226.1946710584651</v>
      </c>
      <c r="M1400" s="19">
        <f t="shared" si="252"/>
        <v>2.2619467105846509E-2</v>
      </c>
      <c r="N1400" s="19">
        <v>203.57520395261861</v>
      </c>
      <c r="O1400" s="19">
        <f t="shared" si="253"/>
        <v>2.0357520395261862E-2</v>
      </c>
      <c r="P1400" s="19">
        <f t="shared" si="254"/>
        <v>2.2619467105846475E-3</v>
      </c>
      <c r="R1400" s="24">
        <v>14.08</v>
      </c>
      <c r="S1400" s="24">
        <f t="shared" si="255"/>
        <v>0.28663388716528704</v>
      </c>
      <c r="U1400" s="24">
        <v>8.461146496815287</v>
      </c>
      <c r="V1400" s="24">
        <f t="shared" si="256"/>
        <v>1.9138662486246152E-2</v>
      </c>
      <c r="X1400" s="25">
        <f t="shared" si="257"/>
        <v>0.26749522467904091</v>
      </c>
      <c r="AA1400" s="5">
        <v>39875</v>
      </c>
      <c r="AB1400" s="2">
        <v>12</v>
      </c>
      <c r="AC1400" s="2" t="s">
        <v>7</v>
      </c>
      <c r="AD1400" s="6" t="s">
        <v>48</v>
      </c>
      <c r="AE1400" s="2">
        <v>90</v>
      </c>
      <c r="AF1400" s="2">
        <v>2</v>
      </c>
      <c r="AG1400" s="2">
        <v>20</v>
      </c>
      <c r="AH1400" s="2">
        <v>6</v>
      </c>
      <c r="AI1400" s="2">
        <v>2</v>
      </c>
      <c r="AJ1400" s="19">
        <v>226.1946710584651</v>
      </c>
      <c r="AK1400" s="19">
        <f t="shared" si="258"/>
        <v>2.2619467105846509E-2</v>
      </c>
      <c r="AL1400" s="19">
        <v>203.57520395261861</v>
      </c>
      <c r="AM1400" s="19">
        <f t="shared" si="259"/>
        <v>2.0357520395261862E-2</v>
      </c>
      <c r="AN1400" s="19">
        <f t="shared" si="260"/>
        <v>2.2619467105846475E-3</v>
      </c>
      <c r="AP1400" s="24">
        <v>14.08</v>
      </c>
      <c r="AQ1400" s="24">
        <f t="shared" si="261"/>
        <v>0.28663388716528704</v>
      </c>
      <c r="AR1400" s="24"/>
      <c r="AS1400" s="24">
        <v>8.461146496815287</v>
      </c>
      <c r="AT1400" s="24">
        <f t="shared" si="262"/>
        <v>1.9138662486246152E-2</v>
      </c>
      <c r="AU1400" s="24"/>
      <c r="AV1400" s="25">
        <f t="shared" si="263"/>
        <v>0.26749522467904091</v>
      </c>
    </row>
    <row r="1401" spans="1:48" x14ac:dyDescent="0.3">
      <c r="A1401" s="2" t="s">
        <v>6</v>
      </c>
      <c r="B1401" s="2">
        <v>42</v>
      </c>
      <c r="C1401" s="5">
        <v>39875</v>
      </c>
      <c r="D1401" s="2">
        <v>10</v>
      </c>
      <c r="E1401" s="2" t="s">
        <v>9</v>
      </c>
      <c r="F1401" s="6" t="s">
        <v>49</v>
      </c>
      <c r="G1401" s="2">
        <v>35</v>
      </c>
      <c r="H1401" s="2">
        <v>2</v>
      </c>
      <c r="I1401" s="2">
        <v>16</v>
      </c>
      <c r="J1401" s="2">
        <v>5</v>
      </c>
      <c r="K1401" s="2">
        <v>2</v>
      </c>
      <c r="L1401" s="19">
        <v>157.07963267948966</v>
      </c>
      <c r="M1401" s="19">
        <f t="shared" si="252"/>
        <v>1.5707963267948967E-2</v>
      </c>
      <c r="N1401" s="19">
        <v>54.977871437821378</v>
      </c>
      <c r="O1401" s="19">
        <f t="shared" si="253"/>
        <v>5.4977871437821377E-3</v>
      </c>
      <c r="P1401" s="19">
        <f t="shared" si="254"/>
        <v>1.0210176124166829E-2</v>
      </c>
      <c r="R1401" s="24">
        <v>14.08</v>
      </c>
      <c r="S1401" s="24">
        <f t="shared" si="255"/>
        <v>7.7408842984452497E-2</v>
      </c>
      <c r="U1401" s="24">
        <v>8.461146496815287</v>
      </c>
      <c r="V1401" s="24">
        <f t="shared" si="256"/>
        <v>8.638979594486125E-2</v>
      </c>
      <c r="X1401" s="25">
        <f t="shared" si="257"/>
        <v>-8.9809529604087529E-3</v>
      </c>
      <c r="AA1401" s="5">
        <v>39875</v>
      </c>
      <c r="AB1401" s="2">
        <v>10</v>
      </c>
      <c r="AC1401" s="2" t="s">
        <v>9</v>
      </c>
      <c r="AD1401" s="6" t="s">
        <v>49</v>
      </c>
      <c r="AE1401" s="2">
        <v>35</v>
      </c>
      <c r="AF1401" s="2">
        <v>2</v>
      </c>
      <c r="AG1401" s="2">
        <v>16</v>
      </c>
      <c r="AH1401" s="2">
        <v>5</v>
      </c>
      <c r="AI1401" s="2">
        <v>2</v>
      </c>
      <c r="AJ1401" s="19">
        <v>157.07963267948966</v>
      </c>
      <c r="AK1401" s="19">
        <f t="shared" si="258"/>
        <v>1.5707963267948967E-2</v>
      </c>
      <c r="AL1401" s="19">
        <v>54.977871437821378</v>
      </c>
      <c r="AM1401" s="19">
        <f t="shared" si="259"/>
        <v>5.4977871437821377E-3</v>
      </c>
      <c r="AN1401" s="19">
        <f t="shared" si="260"/>
        <v>1.0210176124166829E-2</v>
      </c>
      <c r="AP1401" s="24">
        <v>14.08</v>
      </c>
      <c r="AQ1401" s="24">
        <f t="shared" si="261"/>
        <v>7.7408842984452497E-2</v>
      </c>
      <c r="AR1401" s="24"/>
      <c r="AS1401" s="24">
        <v>8.461146496815287</v>
      </c>
      <c r="AT1401" s="24">
        <f t="shared" si="262"/>
        <v>8.638979594486125E-2</v>
      </c>
      <c r="AU1401" s="24"/>
      <c r="AV1401" s="25">
        <f t="shared" si="263"/>
        <v>-8.9809529604087529E-3</v>
      </c>
    </row>
    <row r="1402" spans="1:48" x14ac:dyDescent="0.3">
      <c r="A1402" s="2" t="s">
        <v>6</v>
      </c>
      <c r="B1402" s="2">
        <v>42</v>
      </c>
      <c r="C1402" s="5">
        <v>39875</v>
      </c>
      <c r="D1402" s="2">
        <v>10</v>
      </c>
      <c r="E1402" s="2" t="s">
        <v>9</v>
      </c>
      <c r="F1402" s="6" t="s">
        <v>15</v>
      </c>
      <c r="G1402" s="2">
        <v>50</v>
      </c>
      <c r="H1402" s="2">
        <v>15</v>
      </c>
      <c r="I1402" s="2">
        <v>15</v>
      </c>
      <c r="J1402" s="2">
        <v>11.25</v>
      </c>
      <c r="K1402" s="2">
        <v>4</v>
      </c>
      <c r="L1402" s="19">
        <v>1590.4312808798327</v>
      </c>
      <c r="M1402" s="19">
        <f t="shared" si="252"/>
        <v>0.15904312808798327</v>
      </c>
      <c r="N1402" s="19">
        <v>795.21564043991634</v>
      </c>
      <c r="O1402" s="19">
        <f t="shared" si="253"/>
        <v>7.9521564043991633E-2</v>
      </c>
      <c r="P1402" s="19">
        <f t="shared" si="254"/>
        <v>7.9521564043991633E-2</v>
      </c>
      <c r="R1402" s="24">
        <v>14.08</v>
      </c>
      <c r="S1402" s="24">
        <f t="shared" si="255"/>
        <v>1.1196636217394023</v>
      </c>
      <c r="U1402" s="24">
        <v>10.10190114068441</v>
      </c>
      <c r="V1402" s="24">
        <f t="shared" si="256"/>
        <v>0.80331897852500744</v>
      </c>
      <c r="X1402" s="25">
        <f t="shared" si="257"/>
        <v>0.31634464321439482</v>
      </c>
      <c r="AA1402" s="5">
        <v>39875</v>
      </c>
      <c r="AB1402" s="2">
        <v>10</v>
      </c>
      <c r="AC1402" s="2" t="s">
        <v>9</v>
      </c>
      <c r="AD1402" s="6" t="s">
        <v>15</v>
      </c>
      <c r="AE1402" s="2">
        <v>50</v>
      </c>
      <c r="AF1402" s="2">
        <v>15</v>
      </c>
      <c r="AG1402" s="2">
        <v>15</v>
      </c>
      <c r="AH1402" s="2">
        <v>11.25</v>
      </c>
      <c r="AI1402" s="2">
        <v>4</v>
      </c>
      <c r="AJ1402" s="19">
        <v>1590.4312808798327</v>
      </c>
      <c r="AK1402" s="19">
        <f t="shared" si="258"/>
        <v>0.15904312808798327</v>
      </c>
      <c r="AL1402" s="19">
        <v>795.21564043991634</v>
      </c>
      <c r="AM1402" s="19">
        <f t="shared" si="259"/>
        <v>7.9521564043991633E-2</v>
      </c>
      <c r="AN1402" s="19">
        <f t="shared" si="260"/>
        <v>7.9521564043991633E-2</v>
      </c>
      <c r="AP1402" s="24">
        <v>14.08</v>
      </c>
      <c r="AQ1402" s="24">
        <f t="shared" si="261"/>
        <v>1.1196636217394023</v>
      </c>
      <c r="AR1402" s="24"/>
      <c r="AS1402" s="24">
        <v>10.10190114068441</v>
      </c>
      <c r="AT1402" s="24">
        <f t="shared" si="262"/>
        <v>0.80331897852500744</v>
      </c>
      <c r="AU1402" s="24"/>
      <c r="AV1402" s="25">
        <f t="shared" si="263"/>
        <v>0.31634464321439482</v>
      </c>
    </row>
    <row r="1403" spans="1:48" x14ac:dyDescent="0.3">
      <c r="A1403" s="2" t="s">
        <v>6</v>
      </c>
      <c r="B1403" s="2">
        <v>42</v>
      </c>
      <c r="C1403" s="5">
        <v>39875</v>
      </c>
      <c r="D1403" s="2">
        <v>10</v>
      </c>
      <c r="E1403" s="2" t="s">
        <v>9</v>
      </c>
      <c r="F1403" s="6" t="s">
        <v>44</v>
      </c>
      <c r="G1403" s="2">
        <v>30</v>
      </c>
      <c r="H1403" s="2">
        <v>7</v>
      </c>
      <c r="I1403" s="2">
        <v>12</v>
      </c>
      <c r="J1403" s="2">
        <v>6.5</v>
      </c>
      <c r="K1403" s="2">
        <v>2</v>
      </c>
      <c r="L1403" s="19">
        <v>265.46457922833753</v>
      </c>
      <c r="M1403" s="19">
        <f t="shared" si="252"/>
        <v>2.6546457922833753E-2</v>
      </c>
      <c r="N1403" s="19">
        <v>79.639373768501258</v>
      </c>
      <c r="O1403" s="19">
        <f t="shared" si="253"/>
        <v>7.9639373768501266E-3</v>
      </c>
      <c r="P1403" s="19">
        <f t="shared" si="254"/>
        <v>1.8582520545983625E-2</v>
      </c>
      <c r="R1403" s="24">
        <v>14.08</v>
      </c>
      <c r="S1403" s="24">
        <f t="shared" si="255"/>
        <v>0.11213223826604979</v>
      </c>
      <c r="U1403" s="24">
        <v>9.0675767918088734</v>
      </c>
      <c r="V1403" s="24">
        <f t="shared" si="256"/>
        <v>0.16849843203607268</v>
      </c>
      <c r="X1403" s="25">
        <f t="shared" si="257"/>
        <v>-5.6366193770022888E-2</v>
      </c>
      <c r="AA1403" s="5">
        <v>39875</v>
      </c>
      <c r="AB1403" s="2">
        <v>10</v>
      </c>
      <c r="AC1403" s="2" t="s">
        <v>9</v>
      </c>
      <c r="AD1403" s="6" t="s">
        <v>44</v>
      </c>
      <c r="AE1403" s="2">
        <v>30</v>
      </c>
      <c r="AF1403" s="2">
        <v>7</v>
      </c>
      <c r="AG1403" s="2">
        <v>12</v>
      </c>
      <c r="AH1403" s="2">
        <v>6.5</v>
      </c>
      <c r="AI1403" s="2">
        <v>2</v>
      </c>
      <c r="AJ1403" s="19">
        <v>265.46457922833753</v>
      </c>
      <c r="AK1403" s="19">
        <f t="shared" si="258"/>
        <v>2.6546457922833753E-2</v>
      </c>
      <c r="AL1403" s="19">
        <v>79.639373768501258</v>
      </c>
      <c r="AM1403" s="19">
        <f t="shared" si="259"/>
        <v>7.9639373768501266E-3</v>
      </c>
      <c r="AN1403" s="19">
        <f t="shared" si="260"/>
        <v>1.8582520545983625E-2</v>
      </c>
      <c r="AP1403" s="24">
        <v>14.08</v>
      </c>
      <c r="AQ1403" s="24">
        <f t="shared" si="261"/>
        <v>0.11213223826604979</v>
      </c>
      <c r="AR1403" s="24"/>
      <c r="AS1403" s="24">
        <v>9.0675767918088734</v>
      </c>
      <c r="AT1403" s="24">
        <f t="shared" si="262"/>
        <v>0.16849843203607268</v>
      </c>
      <c r="AU1403" s="24"/>
      <c r="AV1403" s="25">
        <f t="shared" si="263"/>
        <v>-5.6366193770022888E-2</v>
      </c>
    </row>
    <row r="1404" spans="1:48" x14ac:dyDescent="0.3">
      <c r="A1404" s="2" t="s">
        <v>6</v>
      </c>
      <c r="B1404" s="2">
        <v>42</v>
      </c>
      <c r="C1404" s="5">
        <v>39875</v>
      </c>
      <c r="D1404" s="2">
        <v>10</v>
      </c>
      <c r="E1404" s="2" t="s">
        <v>9</v>
      </c>
      <c r="F1404" s="6" t="s">
        <v>44</v>
      </c>
      <c r="G1404" s="2">
        <v>60</v>
      </c>
      <c r="H1404" s="2">
        <v>2</v>
      </c>
      <c r="I1404" s="2">
        <v>11</v>
      </c>
      <c r="J1404" s="2">
        <v>3.75</v>
      </c>
      <c r="K1404" s="2">
        <v>2</v>
      </c>
      <c r="L1404" s="19">
        <v>88.35729338221293</v>
      </c>
      <c r="M1404" s="19">
        <f t="shared" si="252"/>
        <v>8.8357293382212935E-3</v>
      </c>
      <c r="N1404" s="19">
        <v>53.014376029327757</v>
      </c>
      <c r="O1404" s="19">
        <f t="shared" si="253"/>
        <v>5.3014376029327757E-3</v>
      </c>
      <c r="P1404" s="19">
        <f t="shared" si="254"/>
        <v>3.5342917352885177E-3</v>
      </c>
      <c r="R1404" s="24">
        <v>14.08</v>
      </c>
      <c r="S1404" s="24">
        <f t="shared" si="255"/>
        <v>7.4644241449293477E-2</v>
      </c>
      <c r="U1404" s="24">
        <v>9.0675767918088734</v>
      </c>
      <c r="V1404" s="24">
        <f t="shared" si="256"/>
        <v>3.2047461714384072E-2</v>
      </c>
      <c r="X1404" s="25">
        <f t="shared" si="257"/>
        <v>4.2596779734909405E-2</v>
      </c>
      <c r="AA1404" s="5">
        <v>39875</v>
      </c>
      <c r="AB1404" s="2">
        <v>10</v>
      </c>
      <c r="AC1404" s="2" t="s">
        <v>9</v>
      </c>
      <c r="AD1404" s="6" t="s">
        <v>44</v>
      </c>
      <c r="AE1404" s="2">
        <v>60</v>
      </c>
      <c r="AF1404" s="2">
        <v>2</v>
      </c>
      <c r="AG1404" s="2">
        <v>11</v>
      </c>
      <c r="AH1404" s="2">
        <v>3.75</v>
      </c>
      <c r="AI1404" s="2">
        <v>2</v>
      </c>
      <c r="AJ1404" s="19">
        <v>88.35729338221293</v>
      </c>
      <c r="AK1404" s="19">
        <f t="shared" si="258"/>
        <v>8.8357293382212935E-3</v>
      </c>
      <c r="AL1404" s="19">
        <v>53.014376029327757</v>
      </c>
      <c r="AM1404" s="19">
        <f t="shared" si="259"/>
        <v>5.3014376029327757E-3</v>
      </c>
      <c r="AN1404" s="19">
        <f t="shared" si="260"/>
        <v>3.5342917352885177E-3</v>
      </c>
      <c r="AP1404" s="24">
        <v>14.08</v>
      </c>
      <c r="AQ1404" s="24">
        <f t="shared" si="261"/>
        <v>7.4644241449293477E-2</v>
      </c>
      <c r="AR1404" s="24"/>
      <c r="AS1404" s="24">
        <v>9.0675767918088734</v>
      </c>
      <c r="AT1404" s="24">
        <f t="shared" si="262"/>
        <v>3.2047461714384072E-2</v>
      </c>
      <c r="AU1404" s="24"/>
      <c r="AV1404" s="25">
        <f t="shared" si="263"/>
        <v>4.2596779734909405E-2</v>
      </c>
    </row>
    <row r="1405" spans="1:48" x14ac:dyDescent="0.3">
      <c r="A1405" s="2" t="s">
        <v>6</v>
      </c>
      <c r="B1405" s="2">
        <v>42</v>
      </c>
      <c r="C1405" s="5">
        <v>39875</v>
      </c>
      <c r="D1405" s="2">
        <v>10</v>
      </c>
      <c r="E1405" s="2" t="s">
        <v>9</v>
      </c>
      <c r="F1405" s="6" t="s">
        <v>42</v>
      </c>
      <c r="G1405" s="2">
        <v>50</v>
      </c>
      <c r="H1405" s="2">
        <v>160</v>
      </c>
      <c r="I1405" s="2">
        <v>195</v>
      </c>
      <c r="J1405" s="2">
        <v>128.75</v>
      </c>
      <c r="K1405" s="2">
        <v>2</v>
      </c>
      <c r="L1405" s="19">
        <v>104153.61394354411</v>
      </c>
      <c r="M1405" s="19">
        <f t="shared" si="252"/>
        <v>10.415361394354411</v>
      </c>
      <c r="N1405" s="19">
        <v>52076.806971772057</v>
      </c>
      <c r="O1405" s="19">
        <f t="shared" si="253"/>
        <v>5.2076806971772056</v>
      </c>
      <c r="P1405" s="19">
        <f t="shared" si="254"/>
        <v>5.2076806971772056</v>
      </c>
      <c r="R1405" s="24">
        <v>14.08</v>
      </c>
      <c r="S1405" s="24">
        <f t="shared" si="255"/>
        <v>73.32414421625505</v>
      </c>
      <c r="U1405" s="24">
        <v>8.1999999999999993</v>
      </c>
      <c r="V1405" s="24">
        <f t="shared" si="256"/>
        <v>42.702981716853081</v>
      </c>
      <c r="X1405" s="25">
        <f t="shared" si="257"/>
        <v>30.621162499401969</v>
      </c>
      <c r="AA1405" s="5">
        <v>39875</v>
      </c>
      <c r="AB1405" s="2">
        <v>10</v>
      </c>
      <c r="AC1405" s="2" t="s">
        <v>9</v>
      </c>
      <c r="AD1405" s="6" t="s">
        <v>42</v>
      </c>
      <c r="AE1405" s="2">
        <v>50</v>
      </c>
      <c r="AF1405" s="2">
        <v>160</v>
      </c>
      <c r="AG1405" s="2">
        <v>195</v>
      </c>
      <c r="AH1405" s="2">
        <v>128.75</v>
      </c>
      <c r="AI1405" s="2">
        <v>2</v>
      </c>
      <c r="AJ1405" s="19">
        <v>104153.61394354411</v>
      </c>
      <c r="AK1405" s="19">
        <f t="shared" si="258"/>
        <v>10.415361394354411</v>
      </c>
      <c r="AL1405" s="19">
        <v>52076.806971772057</v>
      </c>
      <c r="AM1405" s="19">
        <f t="shared" si="259"/>
        <v>5.2076806971772056</v>
      </c>
      <c r="AN1405" s="19">
        <f t="shared" si="260"/>
        <v>5.2076806971772056</v>
      </c>
      <c r="AP1405" s="24">
        <v>14.08</v>
      </c>
      <c r="AQ1405" s="24">
        <f t="shared" si="261"/>
        <v>73.32414421625505</v>
      </c>
      <c r="AR1405" s="24"/>
      <c r="AS1405" s="24">
        <v>8.1999999999999993</v>
      </c>
      <c r="AT1405" s="24">
        <f t="shared" si="262"/>
        <v>42.702981716853081</v>
      </c>
      <c r="AU1405" s="24"/>
      <c r="AV1405" s="25">
        <f t="shared" si="263"/>
        <v>30.621162499401969</v>
      </c>
    </row>
    <row r="1406" spans="1:48" x14ac:dyDescent="0.3">
      <c r="A1406" s="2" t="s">
        <v>6</v>
      </c>
      <c r="B1406" s="2">
        <v>42</v>
      </c>
      <c r="C1406" s="5">
        <v>39875</v>
      </c>
      <c r="D1406" s="2">
        <v>10</v>
      </c>
      <c r="E1406" s="2" t="s">
        <v>9</v>
      </c>
      <c r="F1406" s="6" t="s">
        <v>47</v>
      </c>
      <c r="G1406" s="2">
        <v>30</v>
      </c>
      <c r="H1406" s="2">
        <v>11</v>
      </c>
      <c r="I1406" s="2">
        <v>15</v>
      </c>
      <c r="J1406" s="2">
        <v>9.25</v>
      </c>
      <c r="K1406" s="2">
        <v>3</v>
      </c>
      <c r="L1406" s="19">
        <v>806.40756426833002</v>
      </c>
      <c r="M1406" s="19">
        <f t="shared" si="252"/>
        <v>8.0640756426833007E-2</v>
      </c>
      <c r="N1406" s="19">
        <v>241.92226928049899</v>
      </c>
      <c r="O1406" s="19">
        <f t="shared" si="253"/>
        <v>2.4192226928049898E-2</v>
      </c>
      <c r="P1406" s="19">
        <f t="shared" si="254"/>
        <v>5.6448529498783109E-2</v>
      </c>
      <c r="R1406" s="24">
        <v>14.08</v>
      </c>
      <c r="S1406" s="24">
        <f t="shared" si="255"/>
        <v>0.34062655514694257</v>
      </c>
      <c r="U1406" s="24">
        <v>11.257627118644068</v>
      </c>
      <c r="V1406" s="24">
        <f t="shared" si="256"/>
        <v>0.63547649649308036</v>
      </c>
      <c r="X1406" s="25">
        <f t="shared" si="257"/>
        <v>-0.29484994134613779</v>
      </c>
      <c r="AA1406" s="5">
        <v>39875</v>
      </c>
      <c r="AB1406" s="2">
        <v>10</v>
      </c>
      <c r="AC1406" s="2" t="s">
        <v>9</v>
      </c>
      <c r="AD1406" s="6" t="s">
        <v>47</v>
      </c>
      <c r="AE1406" s="2">
        <v>30</v>
      </c>
      <c r="AF1406" s="2">
        <v>11</v>
      </c>
      <c r="AG1406" s="2">
        <v>15</v>
      </c>
      <c r="AH1406" s="2">
        <v>9.25</v>
      </c>
      <c r="AI1406" s="2">
        <v>3</v>
      </c>
      <c r="AJ1406" s="19">
        <v>806.40756426833002</v>
      </c>
      <c r="AK1406" s="19">
        <f t="shared" si="258"/>
        <v>8.0640756426833007E-2</v>
      </c>
      <c r="AL1406" s="19">
        <v>241.92226928049899</v>
      </c>
      <c r="AM1406" s="19">
        <f t="shared" si="259"/>
        <v>2.4192226928049898E-2</v>
      </c>
      <c r="AN1406" s="19">
        <f t="shared" si="260"/>
        <v>5.6448529498783109E-2</v>
      </c>
      <c r="AP1406" s="24">
        <v>14.08</v>
      </c>
      <c r="AQ1406" s="24">
        <f t="shared" si="261"/>
        <v>0.34062655514694257</v>
      </c>
      <c r="AR1406" s="24"/>
      <c r="AS1406" s="24">
        <v>11.257627118644068</v>
      </c>
      <c r="AT1406" s="24">
        <f t="shared" si="262"/>
        <v>0.63547649649308036</v>
      </c>
      <c r="AU1406" s="24"/>
      <c r="AV1406" s="25">
        <f t="shared" si="263"/>
        <v>-0.29484994134613779</v>
      </c>
    </row>
    <row r="1407" spans="1:48" x14ac:dyDescent="0.3">
      <c r="A1407" s="2" t="s">
        <v>6</v>
      </c>
      <c r="B1407" s="2">
        <v>42</v>
      </c>
      <c r="C1407" s="5">
        <v>39875</v>
      </c>
      <c r="D1407" s="2">
        <v>10</v>
      </c>
      <c r="E1407" s="2" t="s">
        <v>9</v>
      </c>
      <c r="F1407" s="6" t="s">
        <v>49</v>
      </c>
      <c r="G1407" s="2">
        <v>70</v>
      </c>
      <c r="H1407" s="2">
        <v>7</v>
      </c>
      <c r="I1407" s="2">
        <v>16</v>
      </c>
      <c r="J1407" s="2">
        <v>7.5</v>
      </c>
      <c r="K1407" s="2">
        <v>2</v>
      </c>
      <c r="L1407" s="19">
        <v>353.42917352885172</v>
      </c>
      <c r="M1407" s="19">
        <f t="shared" si="252"/>
        <v>3.5342917352885174E-2</v>
      </c>
      <c r="N1407" s="19">
        <v>247.40042147019619</v>
      </c>
      <c r="O1407" s="19">
        <f t="shared" si="253"/>
        <v>2.4740042147019619E-2</v>
      </c>
      <c r="P1407" s="19">
        <f t="shared" si="254"/>
        <v>1.0602875205865555E-2</v>
      </c>
      <c r="R1407" s="24">
        <v>14.08</v>
      </c>
      <c r="S1407" s="24">
        <f t="shared" si="255"/>
        <v>0.34833979343003624</v>
      </c>
      <c r="U1407" s="24">
        <v>8.461146496815287</v>
      </c>
      <c r="V1407" s="24">
        <f t="shared" si="256"/>
        <v>8.971248040427901E-2</v>
      </c>
      <c r="X1407" s="25">
        <f t="shared" si="257"/>
        <v>0.25862731302575726</v>
      </c>
      <c r="AA1407" s="5">
        <v>39875</v>
      </c>
      <c r="AB1407" s="2">
        <v>10</v>
      </c>
      <c r="AC1407" s="2" t="s">
        <v>9</v>
      </c>
      <c r="AD1407" s="6" t="s">
        <v>49</v>
      </c>
      <c r="AE1407" s="2">
        <v>70</v>
      </c>
      <c r="AF1407" s="2">
        <v>7</v>
      </c>
      <c r="AG1407" s="2">
        <v>16</v>
      </c>
      <c r="AH1407" s="2">
        <v>7.5</v>
      </c>
      <c r="AI1407" s="2">
        <v>2</v>
      </c>
      <c r="AJ1407" s="19">
        <v>353.42917352885172</v>
      </c>
      <c r="AK1407" s="19">
        <f t="shared" si="258"/>
        <v>3.5342917352885174E-2</v>
      </c>
      <c r="AL1407" s="19">
        <v>247.40042147019619</v>
      </c>
      <c r="AM1407" s="19">
        <f t="shared" si="259"/>
        <v>2.4740042147019619E-2</v>
      </c>
      <c r="AN1407" s="19">
        <f t="shared" si="260"/>
        <v>1.0602875205865555E-2</v>
      </c>
      <c r="AP1407" s="24">
        <v>14.08</v>
      </c>
      <c r="AQ1407" s="24">
        <f t="shared" si="261"/>
        <v>0.34833979343003624</v>
      </c>
      <c r="AR1407" s="24"/>
      <c r="AS1407" s="24">
        <v>8.461146496815287</v>
      </c>
      <c r="AT1407" s="24">
        <f t="shared" si="262"/>
        <v>8.971248040427901E-2</v>
      </c>
      <c r="AU1407" s="24"/>
      <c r="AV1407" s="25">
        <f t="shared" si="263"/>
        <v>0.25862731302575726</v>
      </c>
    </row>
    <row r="1408" spans="1:48" x14ac:dyDescent="0.3">
      <c r="A1408" s="2" t="s">
        <v>6</v>
      </c>
      <c r="B1408" s="2">
        <v>42</v>
      </c>
      <c r="C1408" s="5">
        <v>39875</v>
      </c>
      <c r="D1408" s="2">
        <v>10</v>
      </c>
      <c r="E1408" s="2" t="s">
        <v>9</v>
      </c>
      <c r="F1408" s="6" t="s">
        <v>49</v>
      </c>
      <c r="G1408" s="2">
        <v>100</v>
      </c>
      <c r="H1408" s="2">
        <v>7</v>
      </c>
      <c r="I1408" s="2">
        <v>16</v>
      </c>
      <c r="J1408" s="2">
        <v>7.5</v>
      </c>
      <c r="K1408" s="2">
        <v>2</v>
      </c>
      <c r="L1408" s="19">
        <v>353.42917352885172</v>
      </c>
      <c r="M1408" s="19">
        <f t="shared" si="252"/>
        <v>3.5342917352885174E-2</v>
      </c>
      <c r="N1408" s="19">
        <v>353.42917352885172</v>
      </c>
      <c r="O1408" s="19">
        <f t="shared" si="253"/>
        <v>3.5342917352885174E-2</v>
      </c>
      <c r="P1408" s="19">
        <f t="shared" si="254"/>
        <v>0</v>
      </c>
      <c r="R1408" s="24">
        <v>14.08</v>
      </c>
      <c r="S1408" s="24">
        <f t="shared" si="255"/>
        <v>0.49762827632862328</v>
      </c>
      <c r="U1408" s="24">
        <v>8.461146496815287</v>
      </c>
      <c r="V1408" s="24">
        <f t="shared" si="256"/>
        <v>0</v>
      </c>
      <c r="X1408" s="25">
        <f t="shared" si="257"/>
        <v>0.49762827632862328</v>
      </c>
      <c r="AA1408" s="5">
        <v>39875</v>
      </c>
      <c r="AB1408" s="2">
        <v>10</v>
      </c>
      <c r="AC1408" s="2" t="s">
        <v>9</v>
      </c>
      <c r="AD1408" s="6" t="s">
        <v>49</v>
      </c>
      <c r="AE1408" s="2">
        <v>100</v>
      </c>
      <c r="AF1408" s="2">
        <v>7</v>
      </c>
      <c r="AG1408" s="2">
        <v>16</v>
      </c>
      <c r="AH1408" s="2">
        <v>7.5</v>
      </c>
      <c r="AI1408" s="2">
        <v>2</v>
      </c>
      <c r="AJ1408" s="19">
        <v>353.42917352885172</v>
      </c>
      <c r="AK1408" s="19">
        <f t="shared" si="258"/>
        <v>3.5342917352885174E-2</v>
      </c>
      <c r="AL1408" s="19">
        <v>353.42917352885172</v>
      </c>
      <c r="AM1408" s="19">
        <f t="shared" si="259"/>
        <v>3.5342917352885174E-2</v>
      </c>
      <c r="AN1408" s="19">
        <f t="shared" si="260"/>
        <v>0</v>
      </c>
      <c r="AP1408" s="24">
        <v>14.08</v>
      </c>
      <c r="AQ1408" s="24">
        <f t="shared" si="261"/>
        <v>0.49762827632862328</v>
      </c>
      <c r="AR1408" s="24"/>
      <c r="AS1408" s="24">
        <v>8.461146496815287</v>
      </c>
      <c r="AT1408" s="24">
        <f t="shared" si="262"/>
        <v>0</v>
      </c>
      <c r="AU1408" s="24"/>
      <c r="AV1408" s="25">
        <f t="shared" si="263"/>
        <v>0.49762827632862328</v>
      </c>
    </row>
    <row r="1409" spans="1:48" x14ac:dyDescent="0.3">
      <c r="A1409" s="2" t="s">
        <v>6</v>
      </c>
      <c r="B1409" s="2">
        <v>42</v>
      </c>
      <c r="C1409" s="5">
        <v>39875</v>
      </c>
      <c r="D1409" s="2">
        <v>10</v>
      </c>
      <c r="E1409" s="2" t="s">
        <v>9</v>
      </c>
      <c r="F1409" s="6" t="s">
        <v>49</v>
      </c>
      <c r="G1409" s="2">
        <v>100</v>
      </c>
      <c r="H1409" s="2">
        <v>5</v>
      </c>
      <c r="I1409" s="2">
        <v>20</v>
      </c>
      <c r="J1409" s="2">
        <v>7.5</v>
      </c>
      <c r="K1409" s="2">
        <v>2</v>
      </c>
      <c r="L1409" s="19">
        <v>353.42917352885172</v>
      </c>
      <c r="M1409" s="19">
        <f t="shared" si="252"/>
        <v>3.5342917352885174E-2</v>
      </c>
      <c r="N1409" s="19">
        <v>353.42917352885172</v>
      </c>
      <c r="O1409" s="19">
        <f t="shared" si="253"/>
        <v>3.5342917352885174E-2</v>
      </c>
      <c r="P1409" s="19">
        <f t="shared" si="254"/>
        <v>0</v>
      </c>
      <c r="R1409" s="24">
        <v>14.08</v>
      </c>
      <c r="S1409" s="24">
        <f t="shared" si="255"/>
        <v>0.49762827632862328</v>
      </c>
      <c r="U1409" s="24">
        <v>8.461146496815287</v>
      </c>
      <c r="V1409" s="24">
        <f t="shared" si="256"/>
        <v>0</v>
      </c>
      <c r="X1409" s="25">
        <f t="shared" si="257"/>
        <v>0.49762827632862328</v>
      </c>
      <c r="AA1409" s="5">
        <v>39875</v>
      </c>
      <c r="AB1409" s="2">
        <v>10</v>
      </c>
      <c r="AC1409" s="2" t="s">
        <v>9</v>
      </c>
      <c r="AD1409" s="6" t="s">
        <v>49</v>
      </c>
      <c r="AE1409" s="2">
        <v>100</v>
      </c>
      <c r="AF1409" s="2">
        <v>5</v>
      </c>
      <c r="AG1409" s="2">
        <v>20</v>
      </c>
      <c r="AH1409" s="2">
        <v>7.5</v>
      </c>
      <c r="AI1409" s="2">
        <v>2</v>
      </c>
      <c r="AJ1409" s="19">
        <v>353.42917352885172</v>
      </c>
      <c r="AK1409" s="19">
        <f t="shared" si="258"/>
        <v>3.5342917352885174E-2</v>
      </c>
      <c r="AL1409" s="19">
        <v>353.42917352885172</v>
      </c>
      <c r="AM1409" s="19">
        <f t="shared" si="259"/>
        <v>3.5342917352885174E-2</v>
      </c>
      <c r="AN1409" s="19">
        <f t="shared" si="260"/>
        <v>0</v>
      </c>
      <c r="AP1409" s="24">
        <v>14.08</v>
      </c>
      <c r="AQ1409" s="24">
        <f t="shared" si="261"/>
        <v>0.49762827632862328</v>
      </c>
      <c r="AR1409" s="24"/>
      <c r="AS1409" s="24">
        <v>8.461146496815287</v>
      </c>
      <c r="AT1409" s="24">
        <f t="shared" si="262"/>
        <v>0</v>
      </c>
      <c r="AU1409" s="24"/>
      <c r="AV1409" s="25">
        <f t="shared" si="263"/>
        <v>0.49762827632862328</v>
      </c>
    </row>
    <row r="1410" spans="1:48" x14ac:dyDescent="0.3">
      <c r="A1410" s="2" t="s">
        <v>6</v>
      </c>
      <c r="B1410" s="2">
        <v>42</v>
      </c>
      <c r="C1410" s="5">
        <v>39875</v>
      </c>
      <c r="D1410" s="2">
        <v>10</v>
      </c>
      <c r="E1410" s="2" t="s">
        <v>9</v>
      </c>
      <c r="F1410" s="6" t="s">
        <v>49</v>
      </c>
      <c r="G1410" s="2">
        <v>100</v>
      </c>
      <c r="H1410" s="2">
        <v>7</v>
      </c>
      <c r="I1410" s="2">
        <v>15</v>
      </c>
      <c r="J1410" s="2">
        <v>7.25</v>
      </c>
      <c r="K1410" s="2">
        <v>2</v>
      </c>
      <c r="L1410" s="19">
        <v>330.259927708627</v>
      </c>
      <c r="M1410" s="19">
        <f t="shared" si="252"/>
        <v>3.3025992770862697E-2</v>
      </c>
      <c r="N1410" s="19">
        <v>330.259927708627</v>
      </c>
      <c r="O1410" s="19">
        <f t="shared" si="253"/>
        <v>3.3025992770862697E-2</v>
      </c>
      <c r="P1410" s="19">
        <f t="shared" si="254"/>
        <v>0</v>
      </c>
      <c r="R1410" s="24">
        <v>14.08</v>
      </c>
      <c r="S1410" s="24">
        <f t="shared" si="255"/>
        <v>0.46500597821374678</v>
      </c>
      <c r="U1410" s="24">
        <v>8.461146496815287</v>
      </c>
      <c r="V1410" s="24">
        <f t="shared" si="256"/>
        <v>0</v>
      </c>
      <c r="X1410" s="25">
        <f t="shared" si="257"/>
        <v>0.46500597821374678</v>
      </c>
      <c r="AA1410" s="5">
        <v>39875</v>
      </c>
      <c r="AB1410" s="2">
        <v>10</v>
      </c>
      <c r="AC1410" s="2" t="s">
        <v>9</v>
      </c>
      <c r="AD1410" s="6" t="s">
        <v>49</v>
      </c>
      <c r="AE1410" s="2">
        <v>100</v>
      </c>
      <c r="AF1410" s="2">
        <v>7</v>
      </c>
      <c r="AG1410" s="2">
        <v>15</v>
      </c>
      <c r="AH1410" s="2">
        <v>7.25</v>
      </c>
      <c r="AI1410" s="2">
        <v>2</v>
      </c>
      <c r="AJ1410" s="19">
        <v>330.259927708627</v>
      </c>
      <c r="AK1410" s="19">
        <f t="shared" si="258"/>
        <v>3.3025992770862697E-2</v>
      </c>
      <c r="AL1410" s="19">
        <v>330.259927708627</v>
      </c>
      <c r="AM1410" s="19">
        <f t="shared" si="259"/>
        <v>3.3025992770862697E-2</v>
      </c>
      <c r="AN1410" s="19">
        <f t="shared" si="260"/>
        <v>0</v>
      </c>
      <c r="AP1410" s="24">
        <v>14.08</v>
      </c>
      <c r="AQ1410" s="24">
        <f t="shared" si="261"/>
        <v>0.46500597821374678</v>
      </c>
      <c r="AR1410" s="24"/>
      <c r="AS1410" s="24">
        <v>8.461146496815287</v>
      </c>
      <c r="AT1410" s="24">
        <f t="shared" si="262"/>
        <v>0</v>
      </c>
      <c r="AU1410" s="24"/>
      <c r="AV1410" s="25">
        <f t="shared" si="263"/>
        <v>0.46500597821374678</v>
      </c>
    </row>
    <row r="1411" spans="1:48" x14ac:dyDescent="0.3">
      <c r="A1411" s="2" t="s">
        <v>6</v>
      </c>
      <c r="B1411" s="2">
        <v>42</v>
      </c>
      <c r="C1411" s="5">
        <v>39875</v>
      </c>
      <c r="D1411" s="2">
        <v>10</v>
      </c>
      <c r="E1411" s="2" t="s">
        <v>9</v>
      </c>
      <c r="F1411" s="6" t="s">
        <v>42</v>
      </c>
      <c r="G1411" s="2">
        <v>15</v>
      </c>
      <c r="H1411" s="2">
        <v>20</v>
      </c>
      <c r="I1411" s="2">
        <v>38</v>
      </c>
      <c r="J1411" s="2">
        <v>19.5</v>
      </c>
      <c r="K1411" s="2">
        <v>2</v>
      </c>
      <c r="L1411" s="19">
        <v>2389.1812130550375</v>
      </c>
      <c r="M1411" s="19">
        <f t="shared" ref="M1411:M1474" si="264">L1411/10000</f>
        <v>0.23891812130550374</v>
      </c>
      <c r="N1411" s="19">
        <v>358.37718195825562</v>
      </c>
      <c r="O1411" s="19">
        <f t="shared" ref="O1411:O1474" si="265">N1411/10000</f>
        <v>3.5837718195825562E-2</v>
      </c>
      <c r="P1411" s="19">
        <f t="shared" ref="P1411:P1474" si="266">M1411-O1411</f>
        <v>0.20308040310967818</v>
      </c>
      <c r="R1411" s="24">
        <v>14.08</v>
      </c>
      <c r="S1411" s="24">
        <f t="shared" ref="S1411:S1474" si="267">O1411*R1411</f>
        <v>0.50459507219722388</v>
      </c>
      <c r="U1411" s="24">
        <v>8.1999999999999993</v>
      </c>
      <c r="V1411" s="24">
        <f t="shared" ref="V1411:V1474" si="268">P1411*U1411</f>
        <v>1.665259305499361</v>
      </c>
      <c r="X1411" s="25">
        <f t="shared" ref="X1411:X1474" si="269">S1411-V1411</f>
        <v>-1.1606642333021371</v>
      </c>
      <c r="AA1411" s="5">
        <v>39875</v>
      </c>
      <c r="AB1411" s="2">
        <v>10</v>
      </c>
      <c r="AC1411" s="2" t="s">
        <v>9</v>
      </c>
      <c r="AD1411" s="6" t="s">
        <v>42</v>
      </c>
      <c r="AE1411" s="2">
        <v>15</v>
      </c>
      <c r="AF1411" s="2">
        <v>20</v>
      </c>
      <c r="AG1411" s="2">
        <v>38</v>
      </c>
      <c r="AH1411" s="2">
        <v>19.5</v>
      </c>
      <c r="AI1411" s="2">
        <v>2</v>
      </c>
      <c r="AJ1411" s="19">
        <v>2389.1812130550375</v>
      </c>
      <c r="AK1411" s="19">
        <f t="shared" ref="AK1411:AK1474" si="270">AJ1411/10000</f>
        <v>0.23891812130550374</v>
      </c>
      <c r="AL1411" s="19">
        <v>358.37718195825562</v>
      </c>
      <c r="AM1411" s="19">
        <f t="shared" ref="AM1411:AM1474" si="271">AL1411/10000</f>
        <v>3.5837718195825562E-2</v>
      </c>
      <c r="AN1411" s="19">
        <f t="shared" ref="AN1411:AN1474" si="272">AK1411-AM1411</f>
        <v>0.20308040310967818</v>
      </c>
      <c r="AP1411" s="24">
        <v>14.08</v>
      </c>
      <c r="AQ1411" s="24">
        <f t="shared" ref="AQ1411:AQ1474" si="273">AM1411*AP1411</f>
        <v>0.50459507219722388</v>
      </c>
      <c r="AR1411" s="24"/>
      <c r="AS1411" s="24">
        <v>8.1999999999999993</v>
      </c>
      <c r="AT1411" s="24">
        <f t="shared" ref="AT1411:AT1474" si="274">AN1411*AS1411</f>
        <v>1.665259305499361</v>
      </c>
      <c r="AU1411" s="24"/>
      <c r="AV1411" s="25">
        <f t="shared" ref="AV1411:AV1474" si="275">AQ1411-AT1411</f>
        <v>-1.1606642333021371</v>
      </c>
    </row>
    <row r="1412" spans="1:48" x14ac:dyDescent="0.3">
      <c r="A1412" s="2" t="s">
        <v>6</v>
      </c>
      <c r="B1412" s="2">
        <v>42</v>
      </c>
      <c r="C1412" s="5">
        <v>39875</v>
      </c>
      <c r="D1412" s="2">
        <v>10</v>
      </c>
      <c r="E1412" s="2" t="s">
        <v>9</v>
      </c>
      <c r="F1412" s="6" t="s">
        <v>49</v>
      </c>
      <c r="G1412" s="2">
        <v>75</v>
      </c>
      <c r="H1412" s="2">
        <v>25</v>
      </c>
      <c r="I1412" s="2">
        <v>50</v>
      </c>
      <c r="J1412" s="2">
        <v>25</v>
      </c>
      <c r="K1412" s="2">
        <v>2</v>
      </c>
      <c r="L1412" s="19">
        <v>3926.9908169872415</v>
      </c>
      <c r="M1412" s="19">
        <f t="shared" si="264"/>
        <v>0.39269908169872414</v>
      </c>
      <c r="N1412" s="19">
        <v>2945.2431127404311</v>
      </c>
      <c r="O1412" s="19">
        <f t="shared" si="265"/>
        <v>0.2945243112740431</v>
      </c>
      <c r="P1412" s="19">
        <f t="shared" si="266"/>
        <v>9.8174770424681035E-2</v>
      </c>
      <c r="R1412" s="24">
        <v>14.08</v>
      </c>
      <c r="S1412" s="24">
        <f t="shared" si="267"/>
        <v>4.1469023027385266</v>
      </c>
      <c r="U1412" s="24">
        <v>8.461146496815287</v>
      </c>
      <c r="V1412" s="24">
        <f t="shared" si="268"/>
        <v>0.83067111485443501</v>
      </c>
      <c r="X1412" s="25">
        <f t="shared" si="269"/>
        <v>3.3162311878840915</v>
      </c>
      <c r="AA1412" s="5">
        <v>39875</v>
      </c>
      <c r="AB1412" s="2">
        <v>10</v>
      </c>
      <c r="AC1412" s="2" t="s">
        <v>9</v>
      </c>
      <c r="AD1412" s="6" t="s">
        <v>49</v>
      </c>
      <c r="AE1412" s="2">
        <v>75</v>
      </c>
      <c r="AF1412" s="2">
        <v>25</v>
      </c>
      <c r="AG1412" s="2">
        <v>50</v>
      </c>
      <c r="AH1412" s="2">
        <v>25</v>
      </c>
      <c r="AI1412" s="2">
        <v>2</v>
      </c>
      <c r="AJ1412" s="19">
        <v>3926.9908169872415</v>
      </c>
      <c r="AK1412" s="19">
        <f t="shared" si="270"/>
        <v>0.39269908169872414</v>
      </c>
      <c r="AL1412" s="19">
        <v>2945.2431127404311</v>
      </c>
      <c r="AM1412" s="19">
        <f t="shared" si="271"/>
        <v>0.2945243112740431</v>
      </c>
      <c r="AN1412" s="19">
        <f t="shared" si="272"/>
        <v>9.8174770424681035E-2</v>
      </c>
      <c r="AP1412" s="24">
        <v>14.08</v>
      </c>
      <c r="AQ1412" s="24">
        <f t="shared" si="273"/>
        <v>4.1469023027385266</v>
      </c>
      <c r="AR1412" s="24"/>
      <c r="AS1412" s="24">
        <v>8.461146496815287</v>
      </c>
      <c r="AT1412" s="24">
        <f t="shared" si="274"/>
        <v>0.83067111485443501</v>
      </c>
      <c r="AU1412" s="24"/>
      <c r="AV1412" s="25">
        <f t="shared" si="275"/>
        <v>3.3162311878840915</v>
      </c>
    </row>
    <row r="1413" spans="1:48" x14ac:dyDescent="0.3">
      <c r="A1413" s="2" t="s">
        <v>6</v>
      </c>
      <c r="B1413" s="2">
        <v>42</v>
      </c>
      <c r="C1413" s="5">
        <v>39875</v>
      </c>
      <c r="D1413" s="2">
        <v>10</v>
      </c>
      <c r="E1413" s="2" t="s">
        <v>9</v>
      </c>
      <c r="F1413" s="6" t="s">
        <v>49</v>
      </c>
      <c r="G1413" s="2">
        <v>0</v>
      </c>
      <c r="H1413" s="2">
        <v>35</v>
      </c>
      <c r="I1413" s="2">
        <v>60</v>
      </c>
      <c r="J1413" s="2">
        <v>32.5</v>
      </c>
      <c r="K1413" s="2">
        <v>2</v>
      </c>
      <c r="L1413" s="19">
        <v>6636.6144807084384</v>
      </c>
      <c r="M1413" s="19">
        <f t="shared" si="264"/>
        <v>0.66366144807084382</v>
      </c>
      <c r="N1413" s="19">
        <v>0</v>
      </c>
      <c r="O1413" s="19">
        <f t="shared" si="265"/>
        <v>0</v>
      </c>
      <c r="P1413" s="19">
        <f t="shared" si="266"/>
        <v>0.66366144807084382</v>
      </c>
      <c r="R1413" s="24">
        <v>14.08</v>
      </c>
      <c r="S1413" s="24">
        <f t="shared" si="267"/>
        <v>0</v>
      </c>
      <c r="U1413" s="24">
        <v>8.461146496815287</v>
      </c>
      <c r="V1413" s="24">
        <f t="shared" si="268"/>
        <v>5.6153367364159807</v>
      </c>
      <c r="X1413" s="25">
        <f t="shared" si="269"/>
        <v>-5.6153367364159807</v>
      </c>
      <c r="AA1413" s="5">
        <v>39875</v>
      </c>
      <c r="AB1413" s="2">
        <v>10</v>
      </c>
      <c r="AC1413" s="2" t="s">
        <v>9</v>
      </c>
      <c r="AD1413" s="6" t="s">
        <v>49</v>
      </c>
      <c r="AE1413" s="2">
        <v>0</v>
      </c>
      <c r="AF1413" s="2">
        <v>35</v>
      </c>
      <c r="AG1413" s="2">
        <v>60</v>
      </c>
      <c r="AH1413" s="2">
        <v>32.5</v>
      </c>
      <c r="AI1413" s="2">
        <v>2</v>
      </c>
      <c r="AJ1413" s="19">
        <v>6636.6144807084384</v>
      </c>
      <c r="AK1413" s="19">
        <f t="shared" si="270"/>
        <v>0.66366144807084382</v>
      </c>
      <c r="AL1413" s="19">
        <v>0</v>
      </c>
      <c r="AM1413" s="19">
        <f t="shared" si="271"/>
        <v>0</v>
      </c>
      <c r="AN1413" s="19">
        <f t="shared" si="272"/>
        <v>0.66366144807084382</v>
      </c>
      <c r="AP1413" s="24">
        <v>14.08</v>
      </c>
      <c r="AQ1413" s="24">
        <f t="shared" si="273"/>
        <v>0</v>
      </c>
      <c r="AR1413" s="24"/>
      <c r="AS1413" s="24">
        <v>8.461146496815287</v>
      </c>
      <c r="AT1413" s="24">
        <f t="shared" si="274"/>
        <v>5.6153367364159807</v>
      </c>
      <c r="AU1413" s="24"/>
      <c r="AV1413" s="25">
        <f t="shared" si="275"/>
        <v>-5.6153367364159807</v>
      </c>
    </row>
    <row r="1414" spans="1:48" x14ac:dyDescent="0.3">
      <c r="A1414" s="2" t="s">
        <v>6</v>
      </c>
      <c r="B1414" s="2">
        <v>42</v>
      </c>
      <c r="C1414" s="5">
        <v>39875</v>
      </c>
      <c r="D1414" s="2">
        <v>10</v>
      </c>
      <c r="E1414" s="2" t="s">
        <v>9</v>
      </c>
      <c r="F1414" s="6" t="s">
        <v>49</v>
      </c>
      <c r="G1414" s="2">
        <v>0</v>
      </c>
      <c r="H1414" s="2">
        <v>25</v>
      </c>
      <c r="I1414" s="2">
        <v>35</v>
      </c>
      <c r="J1414" s="2">
        <v>21.25</v>
      </c>
      <c r="K1414" s="2">
        <v>2</v>
      </c>
      <c r="L1414" s="19">
        <v>2837.2508652732818</v>
      </c>
      <c r="M1414" s="19">
        <f t="shared" si="264"/>
        <v>0.2837250865273282</v>
      </c>
      <c r="N1414" s="19">
        <v>0</v>
      </c>
      <c r="O1414" s="19">
        <f t="shared" si="265"/>
        <v>0</v>
      </c>
      <c r="P1414" s="19">
        <f t="shared" si="266"/>
        <v>0.2837250865273282</v>
      </c>
      <c r="R1414" s="24">
        <v>14.08</v>
      </c>
      <c r="S1414" s="24">
        <f t="shared" si="267"/>
        <v>0</v>
      </c>
      <c r="U1414" s="24">
        <v>8.461146496815287</v>
      </c>
      <c r="V1414" s="24">
        <f t="shared" si="268"/>
        <v>2.4006395219293171</v>
      </c>
      <c r="X1414" s="25">
        <f t="shared" si="269"/>
        <v>-2.4006395219293171</v>
      </c>
      <c r="AA1414" s="5">
        <v>39875</v>
      </c>
      <c r="AB1414" s="2">
        <v>10</v>
      </c>
      <c r="AC1414" s="2" t="s">
        <v>9</v>
      </c>
      <c r="AD1414" s="6" t="s">
        <v>49</v>
      </c>
      <c r="AE1414" s="2">
        <v>0</v>
      </c>
      <c r="AF1414" s="2">
        <v>25</v>
      </c>
      <c r="AG1414" s="2">
        <v>35</v>
      </c>
      <c r="AH1414" s="2">
        <v>21.25</v>
      </c>
      <c r="AI1414" s="2">
        <v>2</v>
      </c>
      <c r="AJ1414" s="19">
        <v>2837.2508652732818</v>
      </c>
      <c r="AK1414" s="19">
        <f t="shared" si="270"/>
        <v>0.2837250865273282</v>
      </c>
      <c r="AL1414" s="19">
        <v>0</v>
      </c>
      <c r="AM1414" s="19">
        <f t="shared" si="271"/>
        <v>0</v>
      </c>
      <c r="AN1414" s="19">
        <f t="shared" si="272"/>
        <v>0.2837250865273282</v>
      </c>
      <c r="AP1414" s="24">
        <v>14.08</v>
      </c>
      <c r="AQ1414" s="24">
        <f t="shared" si="273"/>
        <v>0</v>
      </c>
      <c r="AR1414" s="24"/>
      <c r="AS1414" s="24">
        <v>8.461146496815287</v>
      </c>
      <c r="AT1414" s="24">
        <f t="shared" si="274"/>
        <v>2.4006395219293171</v>
      </c>
      <c r="AU1414" s="24"/>
      <c r="AV1414" s="25">
        <f t="shared" si="275"/>
        <v>-2.4006395219293171</v>
      </c>
    </row>
    <row r="1415" spans="1:48" x14ac:dyDescent="0.3">
      <c r="A1415" s="2" t="s">
        <v>6</v>
      </c>
      <c r="B1415" s="2">
        <v>42</v>
      </c>
      <c r="C1415" s="5">
        <v>39875</v>
      </c>
      <c r="D1415" s="2">
        <v>10</v>
      </c>
      <c r="E1415" s="2" t="s">
        <v>9</v>
      </c>
      <c r="F1415" s="6" t="s">
        <v>47</v>
      </c>
      <c r="G1415" s="2">
        <v>90</v>
      </c>
      <c r="H1415" s="2">
        <v>12</v>
      </c>
      <c r="I1415" s="2">
        <v>15</v>
      </c>
      <c r="J1415" s="2">
        <v>9.75</v>
      </c>
      <c r="K1415" s="2">
        <v>3</v>
      </c>
      <c r="L1415" s="19">
        <v>895.9429548956391</v>
      </c>
      <c r="M1415" s="19">
        <f t="shared" si="264"/>
        <v>8.9594295489563908E-2</v>
      </c>
      <c r="N1415" s="19">
        <v>806.34865940607517</v>
      </c>
      <c r="O1415" s="19">
        <f t="shared" si="265"/>
        <v>8.0634865940607522E-2</v>
      </c>
      <c r="P1415" s="19">
        <f t="shared" si="266"/>
        <v>8.9594295489563852E-3</v>
      </c>
      <c r="R1415" s="24">
        <v>14.08</v>
      </c>
      <c r="S1415" s="24">
        <f t="shared" si="267"/>
        <v>1.1353389124437538</v>
      </c>
      <c r="U1415" s="24">
        <v>11.257627118644068</v>
      </c>
      <c r="V1415" s="24">
        <f t="shared" si="268"/>
        <v>0.10086191705791239</v>
      </c>
      <c r="X1415" s="25">
        <f t="shared" si="269"/>
        <v>1.0344769953858415</v>
      </c>
      <c r="AA1415" s="5">
        <v>39875</v>
      </c>
      <c r="AB1415" s="2">
        <v>10</v>
      </c>
      <c r="AC1415" s="2" t="s">
        <v>9</v>
      </c>
      <c r="AD1415" s="6" t="s">
        <v>47</v>
      </c>
      <c r="AE1415" s="2">
        <v>90</v>
      </c>
      <c r="AF1415" s="2">
        <v>12</v>
      </c>
      <c r="AG1415" s="2">
        <v>15</v>
      </c>
      <c r="AH1415" s="2">
        <v>9.75</v>
      </c>
      <c r="AI1415" s="2">
        <v>3</v>
      </c>
      <c r="AJ1415" s="19">
        <v>895.9429548956391</v>
      </c>
      <c r="AK1415" s="19">
        <f t="shared" si="270"/>
        <v>8.9594295489563908E-2</v>
      </c>
      <c r="AL1415" s="19">
        <v>806.34865940607517</v>
      </c>
      <c r="AM1415" s="19">
        <f t="shared" si="271"/>
        <v>8.0634865940607522E-2</v>
      </c>
      <c r="AN1415" s="19">
        <f t="shared" si="272"/>
        <v>8.9594295489563852E-3</v>
      </c>
      <c r="AP1415" s="24">
        <v>14.08</v>
      </c>
      <c r="AQ1415" s="24">
        <f t="shared" si="273"/>
        <v>1.1353389124437538</v>
      </c>
      <c r="AR1415" s="24"/>
      <c r="AS1415" s="24">
        <v>11.257627118644068</v>
      </c>
      <c r="AT1415" s="24">
        <f t="shared" si="274"/>
        <v>0.10086191705791239</v>
      </c>
      <c r="AU1415" s="24"/>
      <c r="AV1415" s="25">
        <f t="shared" si="275"/>
        <v>1.0344769953858415</v>
      </c>
    </row>
    <row r="1416" spans="1:48" x14ac:dyDescent="0.3">
      <c r="A1416" s="2" t="s">
        <v>6</v>
      </c>
      <c r="B1416" s="2">
        <v>42</v>
      </c>
      <c r="C1416" s="5">
        <v>39875</v>
      </c>
      <c r="D1416" s="2">
        <v>10</v>
      </c>
      <c r="E1416" s="2" t="s">
        <v>9</v>
      </c>
      <c r="F1416" s="6" t="s">
        <v>49</v>
      </c>
      <c r="G1416" s="2">
        <v>0</v>
      </c>
      <c r="H1416" s="2">
        <v>30</v>
      </c>
      <c r="I1416" s="2">
        <v>35</v>
      </c>
      <c r="J1416" s="2">
        <v>23.75</v>
      </c>
      <c r="K1416" s="2">
        <v>2</v>
      </c>
      <c r="L1416" s="19">
        <v>3544.1092123309854</v>
      </c>
      <c r="M1416" s="19">
        <f t="shared" si="264"/>
        <v>0.35441092123309853</v>
      </c>
      <c r="N1416" s="19">
        <v>0</v>
      </c>
      <c r="O1416" s="19">
        <f t="shared" si="265"/>
        <v>0</v>
      </c>
      <c r="P1416" s="19">
        <f t="shared" si="266"/>
        <v>0.35441092123309853</v>
      </c>
      <c r="R1416" s="24">
        <v>14.08</v>
      </c>
      <c r="S1416" s="24">
        <f t="shared" si="267"/>
        <v>0</v>
      </c>
      <c r="U1416" s="24">
        <v>8.461146496815287</v>
      </c>
      <c r="V1416" s="24">
        <f t="shared" si="268"/>
        <v>2.9987227246245101</v>
      </c>
      <c r="X1416" s="25">
        <f t="shared" si="269"/>
        <v>-2.9987227246245101</v>
      </c>
      <c r="AA1416" s="5">
        <v>39875</v>
      </c>
      <c r="AB1416" s="2">
        <v>10</v>
      </c>
      <c r="AC1416" s="2" t="s">
        <v>9</v>
      </c>
      <c r="AD1416" s="6" t="s">
        <v>49</v>
      </c>
      <c r="AE1416" s="2">
        <v>0</v>
      </c>
      <c r="AF1416" s="2">
        <v>30</v>
      </c>
      <c r="AG1416" s="2">
        <v>35</v>
      </c>
      <c r="AH1416" s="2">
        <v>23.75</v>
      </c>
      <c r="AI1416" s="2">
        <v>2</v>
      </c>
      <c r="AJ1416" s="19">
        <v>3544.1092123309854</v>
      </c>
      <c r="AK1416" s="19">
        <f t="shared" si="270"/>
        <v>0.35441092123309853</v>
      </c>
      <c r="AL1416" s="19">
        <v>0</v>
      </c>
      <c r="AM1416" s="19">
        <f t="shared" si="271"/>
        <v>0</v>
      </c>
      <c r="AN1416" s="19">
        <f t="shared" si="272"/>
        <v>0.35441092123309853</v>
      </c>
      <c r="AP1416" s="24">
        <v>14.08</v>
      </c>
      <c r="AQ1416" s="24">
        <f t="shared" si="273"/>
        <v>0</v>
      </c>
      <c r="AR1416" s="24"/>
      <c r="AS1416" s="24">
        <v>8.461146496815287</v>
      </c>
      <c r="AT1416" s="24">
        <f t="shared" si="274"/>
        <v>2.9987227246245101</v>
      </c>
      <c r="AU1416" s="24"/>
      <c r="AV1416" s="25">
        <f t="shared" si="275"/>
        <v>-2.9987227246245101</v>
      </c>
    </row>
    <row r="1417" spans="1:48" x14ac:dyDescent="0.3">
      <c r="A1417" s="2" t="s">
        <v>6</v>
      </c>
      <c r="B1417" s="2">
        <v>42</v>
      </c>
      <c r="C1417" s="5">
        <v>39875</v>
      </c>
      <c r="D1417" s="2">
        <v>10</v>
      </c>
      <c r="E1417" s="2" t="s">
        <v>9</v>
      </c>
      <c r="F1417" s="6" t="s">
        <v>49</v>
      </c>
      <c r="G1417" s="2">
        <v>25</v>
      </c>
      <c r="H1417" s="2">
        <v>45</v>
      </c>
      <c r="I1417" s="2">
        <v>45</v>
      </c>
      <c r="J1417" s="2">
        <v>33.75</v>
      </c>
      <c r="K1417" s="2">
        <v>2</v>
      </c>
      <c r="L1417" s="19">
        <v>7156.9407639592473</v>
      </c>
      <c r="M1417" s="19">
        <f t="shared" si="264"/>
        <v>0.71569407639592475</v>
      </c>
      <c r="N1417" s="19">
        <v>1789.2351909898118</v>
      </c>
      <c r="O1417" s="19">
        <f t="shared" si="265"/>
        <v>0.17892351909898119</v>
      </c>
      <c r="P1417" s="19">
        <f t="shared" si="266"/>
        <v>0.53677055729694356</v>
      </c>
      <c r="R1417" s="24">
        <v>14.08</v>
      </c>
      <c r="S1417" s="24">
        <f t="shared" si="267"/>
        <v>2.5192431489136551</v>
      </c>
      <c r="U1417" s="24">
        <v>8.461146496815287</v>
      </c>
      <c r="V1417" s="24">
        <f t="shared" si="268"/>
        <v>4.5416943204666236</v>
      </c>
      <c r="X1417" s="25">
        <f t="shared" si="269"/>
        <v>-2.0224511715529685</v>
      </c>
      <c r="AA1417" s="5">
        <v>39875</v>
      </c>
      <c r="AB1417" s="2">
        <v>10</v>
      </c>
      <c r="AC1417" s="2" t="s">
        <v>9</v>
      </c>
      <c r="AD1417" s="6" t="s">
        <v>49</v>
      </c>
      <c r="AE1417" s="2">
        <v>25</v>
      </c>
      <c r="AF1417" s="2">
        <v>45</v>
      </c>
      <c r="AG1417" s="2">
        <v>45</v>
      </c>
      <c r="AH1417" s="2">
        <v>33.75</v>
      </c>
      <c r="AI1417" s="2">
        <v>2</v>
      </c>
      <c r="AJ1417" s="19">
        <v>7156.9407639592473</v>
      </c>
      <c r="AK1417" s="19">
        <f t="shared" si="270"/>
        <v>0.71569407639592475</v>
      </c>
      <c r="AL1417" s="19">
        <v>1789.2351909898118</v>
      </c>
      <c r="AM1417" s="19">
        <f t="shared" si="271"/>
        <v>0.17892351909898119</v>
      </c>
      <c r="AN1417" s="19">
        <f t="shared" si="272"/>
        <v>0.53677055729694356</v>
      </c>
      <c r="AP1417" s="24">
        <v>14.08</v>
      </c>
      <c r="AQ1417" s="24">
        <f t="shared" si="273"/>
        <v>2.5192431489136551</v>
      </c>
      <c r="AR1417" s="24"/>
      <c r="AS1417" s="24">
        <v>8.461146496815287</v>
      </c>
      <c r="AT1417" s="24">
        <f t="shared" si="274"/>
        <v>4.5416943204666236</v>
      </c>
      <c r="AU1417" s="24"/>
      <c r="AV1417" s="25">
        <f t="shared" si="275"/>
        <v>-2.0224511715529685</v>
      </c>
    </row>
    <row r="1418" spans="1:48" x14ac:dyDescent="0.3">
      <c r="A1418" s="2" t="s">
        <v>6</v>
      </c>
      <c r="B1418" s="2">
        <v>42</v>
      </c>
      <c r="C1418" s="5">
        <v>39875</v>
      </c>
      <c r="D1418" s="2">
        <v>10</v>
      </c>
      <c r="E1418" s="2" t="s">
        <v>9</v>
      </c>
      <c r="F1418" s="6" t="s">
        <v>49</v>
      </c>
      <c r="G1418" s="2">
        <v>80</v>
      </c>
      <c r="H1418" s="2">
        <v>23</v>
      </c>
      <c r="I1418" s="2">
        <v>22</v>
      </c>
      <c r="J1418" s="2">
        <v>17</v>
      </c>
      <c r="K1418" s="2">
        <v>2</v>
      </c>
      <c r="L1418" s="19">
        <v>1815.8405537749004</v>
      </c>
      <c r="M1418" s="19">
        <f t="shared" si="264"/>
        <v>0.18158405537749003</v>
      </c>
      <c r="N1418" s="19">
        <v>1452.6724430199204</v>
      </c>
      <c r="O1418" s="19">
        <f t="shared" si="265"/>
        <v>0.14526724430199203</v>
      </c>
      <c r="P1418" s="19">
        <f t="shared" si="266"/>
        <v>3.6316811075498001E-2</v>
      </c>
      <c r="R1418" s="24">
        <v>14.08</v>
      </c>
      <c r="S1418" s="24">
        <f t="shared" si="267"/>
        <v>2.045362799772048</v>
      </c>
      <c r="U1418" s="24">
        <v>8.461146496815287</v>
      </c>
      <c r="V1418" s="24">
        <f t="shared" si="268"/>
        <v>0.30728185880695252</v>
      </c>
      <c r="X1418" s="25">
        <f t="shared" si="269"/>
        <v>1.7380809409650955</v>
      </c>
      <c r="AA1418" s="5">
        <v>39875</v>
      </c>
      <c r="AB1418" s="2">
        <v>10</v>
      </c>
      <c r="AC1418" s="2" t="s">
        <v>9</v>
      </c>
      <c r="AD1418" s="6" t="s">
        <v>49</v>
      </c>
      <c r="AE1418" s="2">
        <v>80</v>
      </c>
      <c r="AF1418" s="2">
        <v>23</v>
      </c>
      <c r="AG1418" s="2">
        <v>22</v>
      </c>
      <c r="AH1418" s="2">
        <v>17</v>
      </c>
      <c r="AI1418" s="2">
        <v>2</v>
      </c>
      <c r="AJ1418" s="19">
        <v>1815.8405537749004</v>
      </c>
      <c r="AK1418" s="19">
        <f t="shared" si="270"/>
        <v>0.18158405537749003</v>
      </c>
      <c r="AL1418" s="19">
        <v>1452.6724430199204</v>
      </c>
      <c r="AM1418" s="19">
        <f t="shared" si="271"/>
        <v>0.14526724430199203</v>
      </c>
      <c r="AN1418" s="19">
        <f t="shared" si="272"/>
        <v>3.6316811075498001E-2</v>
      </c>
      <c r="AP1418" s="24">
        <v>14.08</v>
      </c>
      <c r="AQ1418" s="24">
        <f t="shared" si="273"/>
        <v>2.045362799772048</v>
      </c>
      <c r="AR1418" s="24"/>
      <c r="AS1418" s="24">
        <v>8.461146496815287</v>
      </c>
      <c r="AT1418" s="24">
        <f t="shared" si="274"/>
        <v>0.30728185880695252</v>
      </c>
      <c r="AU1418" s="24"/>
      <c r="AV1418" s="25">
        <f t="shared" si="275"/>
        <v>1.7380809409650955</v>
      </c>
    </row>
    <row r="1419" spans="1:48" x14ac:dyDescent="0.3">
      <c r="A1419" s="2" t="s">
        <v>6</v>
      </c>
      <c r="B1419" s="2">
        <v>42</v>
      </c>
      <c r="C1419" s="5">
        <v>39875</v>
      </c>
      <c r="D1419" s="2">
        <v>10</v>
      </c>
      <c r="E1419" s="2" t="s">
        <v>9</v>
      </c>
      <c r="F1419" s="6" t="s">
        <v>15</v>
      </c>
      <c r="G1419" s="2">
        <v>90</v>
      </c>
      <c r="H1419" s="2">
        <v>17</v>
      </c>
      <c r="I1419" s="2">
        <v>22</v>
      </c>
      <c r="J1419" s="2">
        <v>14</v>
      </c>
      <c r="K1419" s="2">
        <v>4</v>
      </c>
      <c r="L1419" s="19">
        <v>2463.0086404143976</v>
      </c>
      <c r="M1419" s="19">
        <f t="shared" si="264"/>
        <v>0.24630086404143978</v>
      </c>
      <c r="N1419" s="19">
        <v>2216.7077763729581</v>
      </c>
      <c r="O1419" s="19">
        <f t="shared" si="265"/>
        <v>0.22167077763729581</v>
      </c>
      <c r="P1419" s="19">
        <f t="shared" si="266"/>
        <v>2.4630086404143964E-2</v>
      </c>
      <c r="R1419" s="24">
        <v>14.08</v>
      </c>
      <c r="S1419" s="24">
        <f t="shared" si="267"/>
        <v>3.1211245491331252</v>
      </c>
      <c r="U1419" s="24">
        <v>10.10190114068441</v>
      </c>
      <c r="V1419" s="24">
        <f t="shared" si="268"/>
        <v>0.24881069794117747</v>
      </c>
      <c r="X1419" s="25">
        <f t="shared" si="269"/>
        <v>2.8723138511919477</v>
      </c>
      <c r="AA1419" s="5">
        <v>39875</v>
      </c>
      <c r="AB1419" s="2">
        <v>10</v>
      </c>
      <c r="AC1419" s="2" t="s">
        <v>9</v>
      </c>
      <c r="AD1419" s="6" t="s">
        <v>15</v>
      </c>
      <c r="AE1419" s="2">
        <v>90</v>
      </c>
      <c r="AF1419" s="2">
        <v>17</v>
      </c>
      <c r="AG1419" s="2">
        <v>22</v>
      </c>
      <c r="AH1419" s="2">
        <v>14</v>
      </c>
      <c r="AI1419" s="2">
        <v>4</v>
      </c>
      <c r="AJ1419" s="19">
        <v>2463.0086404143976</v>
      </c>
      <c r="AK1419" s="19">
        <f t="shared" si="270"/>
        <v>0.24630086404143978</v>
      </c>
      <c r="AL1419" s="19">
        <v>2216.7077763729581</v>
      </c>
      <c r="AM1419" s="19">
        <f t="shared" si="271"/>
        <v>0.22167077763729581</v>
      </c>
      <c r="AN1419" s="19">
        <f t="shared" si="272"/>
        <v>2.4630086404143964E-2</v>
      </c>
      <c r="AP1419" s="24">
        <v>14.08</v>
      </c>
      <c r="AQ1419" s="24">
        <f t="shared" si="273"/>
        <v>3.1211245491331252</v>
      </c>
      <c r="AR1419" s="24"/>
      <c r="AS1419" s="24">
        <v>10.10190114068441</v>
      </c>
      <c r="AT1419" s="24">
        <f t="shared" si="274"/>
        <v>0.24881069794117747</v>
      </c>
      <c r="AU1419" s="24"/>
      <c r="AV1419" s="25">
        <f t="shared" si="275"/>
        <v>2.8723138511919477</v>
      </c>
    </row>
    <row r="1420" spans="1:48" x14ac:dyDescent="0.3">
      <c r="A1420" s="2" t="s">
        <v>6</v>
      </c>
      <c r="B1420" s="2">
        <v>42</v>
      </c>
      <c r="C1420" s="5">
        <v>39875</v>
      </c>
      <c r="D1420" s="2">
        <v>10</v>
      </c>
      <c r="E1420" s="2" t="s">
        <v>9</v>
      </c>
      <c r="F1420" s="6" t="s">
        <v>42</v>
      </c>
      <c r="G1420" s="2">
        <v>40</v>
      </c>
      <c r="H1420" s="2">
        <v>65</v>
      </c>
      <c r="I1420" s="2">
        <v>75</v>
      </c>
      <c r="J1420" s="2">
        <v>51.25</v>
      </c>
      <c r="K1420" s="2">
        <v>2</v>
      </c>
      <c r="L1420" s="19">
        <v>16503.178908388883</v>
      </c>
      <c r="M1420" s="19">
        <f t="shared" si="264"/>
        <v>1.6503178908388882</v>
      </c>
      <c r="N1420" s="19">
        <v>6601.2715633555536</v>
      </c>
      <c r="O1420" s="19">
        <f t="shared" si="265"/>
        <v>0.66012715633555541</v>
      </c>
      <c r="P1420" s="19">
        <f t="shared" si="266"/>
        <v>0.99019073450333284</v>
      </c>
      <c r="R1420" s="24">
        <v>14.08</v>
      </c>
      <c r="S1420" s="24">
        <f t="shared" si="267"/>
        <v>9.2945903612046195</v>
      </c>
      <c r="U1420" s="24">
        <v>8.1999999999999993</v>
      </c>
      <c r="V1420" s="24">
        <f t="shared" si="268"/>
        <v>8.119564022927328</v>
      </c>
      <c r="X1420" s="25">
        <f t="shared" si="269"/>
        <v>1.1750263382772914</v>
      </c>
      <c r="AA1420" s="5">
        <v>39875</v>
      </c>
      <c r="AB1420" s="2">
        <v>10</v>
      </c>
      <c r="AC1420" s="2" t="s">
        <v>9</v>
      </c>
      <c r="AD1420" s="6" t="s">
        <v>42</v>
      </c>
      <c r="AE1420" s="2">
        <v>40</v>
      </c>
      <c r="AF1420" s="2">
        <v>65</v>
      </c>
      <c r="AG1420" s="2">
        <v>75</v>
      </c>
      <c r="AH1420" s="2">
        <v>51.25</v>
      </c>
      <c r="AI1420" s="2">
        <v>2</v>
      </c>
      <c r="AJ1420" s="19">
        <v>16503.178908388883</v>
      </c>
      <c r="AK1420" s="19">
        <f t="shared" si="270"/>
        <v>1.6503178908388882</v>
      </c>
      <c r="AL1420" s="19">
        <v>6601.2715633555536</v>
      </c>
      <c r="AM1420" s="19">
        <f t="shared" si="271"/>
        <v>0.66012715633555541</v>
      </c>
      <c r="AN1420" s="19">
        <f t="shared" si="272"/>
        <v>0.99019073450333284</v>
      </c>
      <c r="AP1420" s="24">
        <v>14.08</v>
      </c>
      <c r="AQ1420" s="24">
        <f t="shared" si="273"/>
        <v>9.2945903612046195</v>
      </c>
      <c r="AR1420" s="24"/>
      <c r="AS1420" s="24">
        <v>8.1999999999999993</v>
      </c>
      <c r="AT1420" s="24">
        <f t="shared" si="274"/>
        <v>8.119564022927328</v>
      </c>
      <c r="AU1420" s="24"/>
      <c r="AV1420" s="25">
        <f t="shared" si="275"/>
        <v>1.1750263382772914</v>
      </c>
    </row>
    <row r="1421" spans="1:48" x14ac:dyDescent="0.3">
      <c r="A1421" s="2" t="s">
        <v>6</v>
      </c>
      <c r="B1421" s="2">
        <v>42</v>
      </c>
      <c r="C1421" s="5">
        <v>39875</v>
      </c>
      <c r="D1421" s="2">
        <v>10</v>
      </c>
      <c r="E1421" s="2" t="s">
        <v>9</v>
      </c>
      <c r="F1421" s="6" t="s">
        <v>15</v>
      </c>
      <c r="G1421" s="2">
        <v>100</v>
      </c>
      <c r="H1421" s="2">
        <v>15</v>
      </c>
      <c r="I1421" s="2">
        <v>22</v>
      </c>
      <c r="J1421" s="2">
        <v>13</v>
      </c>
      <c r="K1421" s="2">
        <v>4</v>
      </c>
      <c r="L1421" s="19">
        <v>2123.7166338267002</v>
      </c>
      <c r="M1421" s="19">
        <f t="shared" si="264"/>
        <v>0.21237166338267002</v>
      </c>
      <c r="N1421" s="19">
        <v>2123.7166338267002</v>
      </c>
      <c r="O1421" s="19">
        <f t="shared" si="265"/>
        <v>0.21237166338267002</v>
      </c>
      <c r="P1421" s="19">
        <f t="shared" si="266"/>
        <v>0</v>
      </c>
      <c r="R1421" s="24">
        <v>14.08</v>
      </c>
      <c r="S1421" s="24">
        <f t="shared" si="267"/>
        <v>2.9901930204279941</v>
      </c>
      <c r="U1421" s="24">
        <v>10.10190114068441</v>
      </c>
      <c r="V1421" s="24">
        <f t="shared" si="268"/>
        <v>0</v>
      </c>
      <c r="X1421" s="25">
        <f t="shared" si="269"/>
        <v>2.9901930204279941</v>
      </c>
      <c r="AA1421" s="5">
        <v>39875</v>
      </c>
      <c r="AB1421" s="2">
        <v>10</v>
      </c>
      <c r="AC1421" s="2" t="s">
        <v>9</v>
      </c>
      <c r="AD1421" s="6" t="s">
        <v>15</v>
      </c>
      <c r="AE1421" s="2">
        <v>100</v>
      </c>
      <c r="AF1421" s="2">
        <v>15</v>
      </c>
      <c r="AG1421" s="2">
        <v>22</v>
      </c>
      <c r="AH1421" s="2">
        <v>13</v>
      </c>
      <c r="AI1421" s="2">
        <v>4</v>
      </c>
      <c r="AJ1421" s="19">
        <v>2123.7166338267002</v>
      </c>
      <c r="AK1421" s="19">
        <f t="shared" si="270"/>
        <v>0.21237166338267002</v>
      </c>
      <c r="AL1421" s="19">
        <v>2123.7166338267002</v>
      </c>
      <c r="AM1421" s="19">
        <f t="shared" si="271"/>
        <v>0.21237166338267002</v>
      </c>
      <c r="AN1421" s="19">
        <f t="shared" si="272"/>
        <v>0</v>
      </c>
      <c r="AP1421" s="24">
        <v>14.08</v>
      </c>
      <c r="AQ1421" s="24">
        <f t="shared" si="273"/>
        <v>2.9901930204279941</v>
      </c>
      <c r="AR1421" s="24"/>
      <c r="AS1421" s="24">
        <v>10.10190114068441</v>
      </c>
      <c r="AT1421" s="24">
        <f t="shared" si="274"/>
        <v>0</v>
      </c>
      <c r="AU1421" s="24"/>
      <c r="AV1421" s="25">
        <f t="shared" si="275"/>
        <v>2.9901930204279941</v>
      </c>
    </row>
    <row r="1422" spans="1:48" x14ac:dyDescent="0.3">
      <c r="A1422" s="2" t="s">
        <v>6</v>
      </c>
      <c r="B1422" s="2">
        <v>42</v>
      </c>
      <c r="C1422" s="5">
        <v>39875</v>
      </c>
      <c r="D1422" s="2">
        <v>10</v>
      </c>
      <c r="E1422" s="2" t="s">
        <v>9</v>
      </c>
      <c r="F1422" s="6" t="s">
        <v>49</v>
      </c>
      <c r="G1422" s="2">
        <v>90</v>
      </c>
      <c r="H1422" s="2">
        <v>10</v>
      </c>
      <c r="I1422" s="2">
        <v>11</v>
      </c>
      <c r="J1422" s="2">
        <v>7.75</v>
      </c>
      <c r="K1422" s="2">
        <v>2</v>
      </c>
      <c r="L1422" s="19">
        <v>377.38381751247391</v>
      </c>
      <c r="M1422" s="19">
        <f t="shared" si="264"/>
        <v>3.7738381751247392E-2</v>
      </c>
      <c r="N1422" s="19">
        <v>339.64543576122651</v>
      </c>
      <c r="O1422" s="19">
        <f t="shared" si="265"/>
        <v>3.3964543576122649E-2</v>
      </c>
      <c r="P1422" s="19">
        <f t="shared" si="266"/>
        <v>3.7738381751247427E-3</v>
      </c>
      <c r="R1422" s="24">
        <v>14.08</v>
      </c>
      <c r="S1422" s="24">
        <f t="shared" si="267"/>
        <v>0.47822077355180692</v>
      </c>
      <c r="U1422" s="24">
        <v>8.461146496815287</v>
      </c>
      <c r="V1422" s="24">
        <f t="shared" si="268"/>
        <v>3.1930997655004512E-2</v>
      </c>
      <c r="X1422" s="25">
        <f t="shared" si="269"/>
        <v>0.44628977589680241</v>
      </c>
      <c r="AA1422" s="5">
        <v>39875</v>
      </c>
      <c r="AB1422" s="2">
        <v>10</v>
      </c>
      <c r="AC1422" s="2" t="s">
        <v>9</v>
      </c>
      <c r="AD1422" s="6" t="s">
        <v>49</v>
      </c>
      <c r="AE1422" s="2">
        <v>90</v>
      </c>
      <c r="AF1422" s="2">
        <v>10</v>
      </c>
      <c r="AG1422" s="2">
        <v>11</v>
      </c>
      <c r="AH1422" s="2">
        <v>7.75</v>
      </c>
      <c r="AI1422" s="2">
        <v>2</v>
      </c>
      <c r="AJ1422" s="19">
        <v>377.38381751247391</v>
      </c>
      <c r="AK1422" s="19">
        <f t="shared" si="270"/>
        <v>3.7738381751247392E-2</v>
      </c>
      <c r="AL1422" s="19">
        <v>339.64543576122651</v>
      </c>
      <c r="AM1422" s="19">
        <f t="shared" si="271"/>
        <v>3.3964543576122649E-2</v>
      </c>
      <c r="AN1422" s="19">
        <f t="shared" si="272"/>
        <v>3.7738381751247427E-3</v>
      </c>
      <c r="AP1422" s="24">
        <v>14.08</v>
      </c>
      <c r="AQ1422" s="24">
        <f t="shared" si="273"/>
        <v>0.47822077355180692</v>
      </c>
      <c r="AR1422" s="24"/>
      <c r="AS1422" s="24">
        <v>8.461146496815287</v>
      </c>
      <c r="AT1422" s="24">
        <f t="shared" si="274"/>
        <v>3.1930997655004512E-2</v>
      </c>
      <c r="AU1422" s="24"/>
      <c r="AV1422" s="25">
        <f t="shared" si="275"/>
        <v>0.44628977589680241</v>
      </c>
    </row>
    <row r="1423" spans="1:48" x14ac:dyDescent="0.3">
      <c r="A1423" s="2" t="s">
        <v>6</v>
      </c>
      <c r="B1423" s="2">
        <v>42</v>
      </c>
      <c r="C1423" s="5">
        <v>39875</v>
      </c>
      <c r="D1423" s="2">
        <v>10</v>
      </c>
      <c r="E1423" s="2" t="s">
        <v>9</v>
      </c>
      <c r="F1423" s="6" t="s">
        <v>49</v>
      </c>
      <c r="G1423" s="2">
        <v>20</v>
      </c>
      <c r="H1423" s="2">
        <v>20</v>
      </c>
      <c r="I1423" s="2">
        <v>16</v>
      </c>
      <c r="J1423" s="2">
        <v>14</v>
      </c>
      <c r="K1423" s="2">
        <v>2</v>
      </c>
      <c r="L1423" s="19">
        <v>1231.5043202071988</v>
      </c>
      <c r="M1423" s="19">
        <f t="shared" si="264"/>
        <v>0.12315043202071989</v>
      </c>
      <c r="N1423" s="19">
        <v>246.30086404143978</v>
      </c>
      <c r="O1423" s="19">
        <f t="shared" si="265"/>
        <v>2.4630086404143978E-2</v>
      </c>
      <c r="P1423" s="19">
        <f t="shared" si="266"/>
        <v>9.8520345616575911E-2</v>
      </c>
      <c r="R1423" s="24">
        <v>14.08</v>
      </c>
      <c r="S1423" s="24">
        <f t="shared" si="267"/>
        <v>0.34679161657034718</v>
      </c>
      <c r="U1423" s="24">
        <v>8.461146496815287</v>
      </c>
      <c r="V1423" s="24">
        <f t="shared" si="268"/>
        <v>0.83359507717872261</v>
      </c>
      <c r="X1423" s="25">
        <f t="shared" si="269"/>
        <v>-0.48680346060837543</v>
      </c>
      <c r="AA1423" s="5">
        <v>39875</v>
      </c>
      <c r="AB1423" s="2">
        <v>10</v>
      </c>
      <c r="AC1423" s="2" t="s">
        <v>9</v>
      </c>
      <c r="AD1423" s="6" t="s">
        <v>49</v>
      </c>
      <c r="AE1423" s="2">
        <v>20</v>
      </c>
      <c r="AF1423" s="2">
        <v>20</v>
      </c>
      <c r="AG1423" s="2">
        <v>16</v>
      </c>
      <c r="AH1423" s="2">
        <v>14</v>
      </c>
      <c r="AI1423" s="2">
        <v>2</v>
      </c>
      <c r="AJ1423" s="19">
        <v>1231.5043202071988</v>
      </c>
      <c r="AK1423" s="19">
        <f t="shared" si="270"/>
        <v>0.12315043202071989</v>
      </c>
      <c r="AL1423" s="19">
        <v>246.30086404143978</v>
      </c>
      <c r="AM1423" s="19">
        <f t="shared" si="271"/>
        <v>2.4630086404143978E-2</v>
      </c>
      <c r="AN1423" s="19">
        <f t="shared" si="272"/>
        <v>9.8520345616575911E-2</v>
      </c>
      <c r="AP1423" s="24">
        <v>14.08</v>
      </c>
      <c r="AQ1423" s="24">
        <f t="shared" si="273"/>
        <v>0.34679161657034718</v>
      </c>
      <c r="AR1423" s="24"/>
      <c r="AS1423" s="24">
        <v>8.461146496815287</v>
      </c>
      <c r="AT1423" s="24">
        <f t="shared" si="274"/>
        <v>0.83359507717872261</v>
      </c>
      <c r="AU1423" s="24"/>
      <c r="AV1423" s="25">
        <f t="shared" si="275"/>
        <v>-0.48680346060837543</v>
      </c>
    </row>
    <row r="1424" spans="1:48" x14ac:dyDescent="0.3">
      <c r="A1424" s="2" t="s">
        <v>6</v>
      </c>
      <c r="B1424" s="2">
        <v>42</v>
      </c>
      <c r="C1424" s="5">
        <v>39875</v>
      </c>
      <c r="D1424" s="2">
        <v>10</v>
      </c>
      <c r="E1424" s="2" t="s">
        <v>9</v>
      </c>
      <c r="F1424" s="6" t="s">
        <v>47</v>
      </c>
      <c r="G1424" s="2">
        <v>20</v>
      </c>
      <c r="H1424" s="2">
        <v>10</v>
      </c>
      <c r="I1424" s="2">
        <v>17</v>
      </c>
      <c r="J1424" s="2">
        <v>9.25</v>
      </c>
      <c r="K1424" s="2">
        <v>3</v>
      </c>
      <c r="L1424" s="19">
        <v>806.40756426833002</v>
      </c>
      <c r="M1424" s="19">
        <f t="shared" si="264"/>
        <v>8.0640756426833007E-2</v>
      </c>
      <c r="N1424" s="19">
        <v>161.28151285366602</v>
      </c>
      <c r="O1424" s="19">
        <f t="shared" si="265"/>
        <v>1.6128151285366602E-2</v>
      </c>
      <c r="P1424" s="19">
        <f t="shared" si="266"/>
        <v>6.4512605141466409E-2</v>
      </c>
      <c r="R1424" s="24">
        <v>14.08</v>
      </c>
      <c r="S1424" s="24">
        <f t="shared" si="267"/>
        <v>0.22708437009796176</v>
      </c>
      <c r="U1424" s="24">
        <v>11.257627118644068</v>
      </c>
      <c r="V1424" s="24">
        <f t="shared" si="268"/>
        <v>0.72625885313494898</v>
      </c>
      <c r="X1424" s="25">
        <f t="shared" si="269"/>
        <v>-0.49917448303698719</v>
      </c>
      <c r="AA1424" s="5">
        <v>39875</v>
      </c>
      <c r="AB1424" s="2">
        <v>10</v>
      </c>
      <c r="AC1424" s="2" t="s">
        <v>9</v>
      </c>
      <c r="AD1424" s="6" t="s">
        <v>47</v>
      </c>
      <c r="AE1424" s="2">
        <v>20</v>
      </c>
      <c r="AF1424" s="2">
        <v>10</v>
      </c>
      <c r="AG1424" s="2">
        <v>17</v>
      </c>
      <c r="AH1424" s="2">
        <v>9.25</v>
      </c>
      <c r="AI1424" s="2">
        <v>3</v>
      </c>
      <c r="AJ1424" s="19">
        <v>806.40756426833002</v>
      </c>
      <c r="AK1424" s="19">
        <f t="shared" si="270"/>
        <v>8.0640756426833007E-2</v>
      </c>
      <c r="AL1424" s="19">
        <v>161.28151285366602</v>
      </c>
      <c r="AM1424" s="19">
        <f t="shared" si="271"/>
        <v>1.6128151285366602E-2</v>
      </c>
      <c r="AN1424" s="19">
        <f t="shared" si="272"/>
        <v>6.4512605141466409E-2</v>
      </c>
      <c r="AP1424" s="24">
        <v>14.08</v>
      </c>
      <c r="AQ1424" s="24">
        <f t="shared" si="273"/>
        <v>0.22708437009796176</v>
      </c>
      <c r="AR1424" s="24"/>
      <c r="AS1424" s="24">
        <v>11.257627118644068</v>
      </c>
      <c r="AT1424" s="24">
        <f t="shared" si="274"/>
        <v>0.72625885313494898</v>
      </c>
      <c r="AU1424" s="24"/>
      <c r="AV1424" s="25">
        <f t="shared" si="275"/>
        <v>-0.49917448303698719</v>
      </c>
    </row>
    <row r="1425" spans="1:48" x14ac:dyDescent="0.3">
      <c r="A1425" s="2" t="s">
        <v>6</v>
      </c>
      <c r="B1425" s="2">
        <v>42</v>
      </c>
      <c r="C1425" s="5">
        <v>39875</v>
      </c>
      <c r="D1425" s="2">
        <v>10</v>
      </c>
      <c r="E1425" s="2" t="s">
        <v>9</v>
      </c>
      <c r="F1425" s="6" t="s">
        <v>49</v>
      </c>
      <c r="G1425" s="2">
        <v>85</v>
      </c>
      <c r="H1425" s="2">
        <v>10</v>
      </c>
      <c r="I1425" s="2">
        <v>13</v>
      </c>
      <c r="J1425" s="2">
        <v>8.25</v>
      </c>
      <c r="K1425" s="2">
        <v>2</v>
      </c>
      <c r="L1425" s="19">
        <v>427.6492999699106</v>
      </c>
      <c r="M1425" s="19">
        <f t="shared" si="264"/>
        <v>4.2764929996991059E-2</v>
      </c>
      <c r="N1425" s="19">
        <v>363.50190497442401</v>
      </c>
      <c r="O1425" s="19">
        <f t="shared" si="265"/>
        <v>3.6350190497442404E-2</v>
      </c>
      <c r="P1425" s="19">
        <f t="shared" si="266"/>
        <v>6.4147394995486551E-3</v>
      </c>
      <c r="R1425" s="24">
        <v>14.08</v>
      </c>
      <c r="S1425" s="24">
        <f t="shared" si="267"/>
        <v>0.51181068220398906</v>
      </c>
      <c r="U1425" s="24">
        <v>8.461146496815287</v>
      </c>
      <c r="V1425" s="24">
        <f t="shared" si="268"/>
        <v>5.427605064458875E-2</v>
      </c>
      <c r="X1425" s="25">
        <f t="shared" si="269"/>
        <v>0.45753463155940033</v>
      </c>
      <c r="AA1425" s="5">
        <v>39875</v>
      </c>
      <c r="AB1425" s="2">
        <v>10</v>
      </c>
      <c r="AC1425" s="2" t="s">
        <v>9</v>
      </c>
      <c r="AD1425" s="6" t="s">
        <v>49</v>
      </c>
      <c r="AE1425" s="2">
        <v>85</v>
      </c>
      <c r="AF1425" s="2">
        <v>10</v>
      </c>
      <c r="AG1425" s="2">
        <v>13</v>
      </c>
      <c r="AH1425" s="2">
        <v>8.25</v>
      </c>
      <c r="AI1425" s="2">
        <v>2</v>
      </c>
      <c r="AJ1425" s="19">
        <v>427.6492999699106</v>
      </c>
      <c r="AK1425" s="19">
        <f t="shared" si="270"/>
        <v>4.2764929996991059E-2</v>
      </c>
      <c r="AL1425" s="19">
        <v>363.50190497442401</v>
      </c>
      <c r="AM1425" s="19">
        <f t="shared" si="271"/>
        <v>3.6350190497442404E-2</v>
      </c>
      <c r="AN1425" s="19">
        <f t="shared" si="272"/>
        <v>6.4147394995486551E-3</v>
      </c>
      <c r="AP1425" s="24">
        <v>14.08</v>
      </c>
      <c r="AQ1425" s="24">
        <f t="shared" si="273"/>
        <v>0.51181068220398906</v>
      </c>
      <c r="AR1425" s="24"/>
      <c r="AS1425" s="24">
        <v>8.461146496815287</v>
      </c>
      <c r="AT1425" s="24">
        <f t="shared" si="274"/>
        <v>5.427605064458875E-2</v>
      </c>
      <c r="AU1425" s="24"/>
      <c r="AV1425" s="25">
        <f t="shared" si="275"/>
        <v>0.45753463155940033</v>
      </c>
    </row>
    <row r="1426" spans="1:48" x14ac:dyDescent="0.3">
      <c r="A1426" s="2" t="s">
        <v>6</v>
      </c>
      <c r="B1426" s="2">
        <v>42</v>
      </c>
      <c r="C1426" s="5">
        <v>39875</v>
      </c>
      <c r="D1426" s="2">
        <v>10</v>
      </c>
      <c r="E1426" s="2" t="s">
        <v>9</v>
      </c>
      <c r="F1426" s="6" t="s">
        <v>15</v>
      </c>
      <c r="G1426" s="2">
        <v>90</v>
      </c>
      <c r="H1426" s="2">
        <v>17</v>
      </c>
      <c r="I1426" s="2">
        <v>20</v>
      </c>
      <c r="J1426" s="2">
        <v>13.5</v>
      </c>
      <c r="K1426" s="2">
        <v>4</v>
      </c>
      <c r="L1426" s="19">
        <v>2290.221044466959</v>
      </c>
      <c r="M1426" s="19">
        <f t="shared" si="264"/>
        <v>0.22902210444669591</v>
      </c>
      <c r="N1426" s="19">
        <v>2061.1989400202633</v>
      </c>
      <c r="O1426" s="19">
        <f t="shared" si="265"/>
        <v>0.20611989400202632</v>
      </c>
      <c r="P1426" s="19">
        <f t="shared" si="266"/>
        <v>2.2902210444669585E-2</v>
      </c>
      <c r="R1426" s="24">
        <v>14.08</v>
      </c>
      <c r="S1426" s="24">
        <f t="shared" si="267"/>
        <v>2.9021681075485306</v>
      </c>
      <c r="U1426" s="24">
        <v>10.10190114068441</v>
      </c>
      <c r="V1426" s="24">
        <f t="shared" si="268"/>
        <v>0.23135586581520209</v>
      </c>
      <c r="X1426" s="25">
        <f t="shared" si="269"/>
        <v>2.6708122417333287</v>
      </c>
      <c r="AA1426" s="5">
        <v>39875</v>
      </c>
      <c r="AB1426" s="2">
        <v>10</v>
      </c>
      <c r="AC1426" s="2" t="s">
        <v>9</v>
      </c>
      <c r="AD1426" s="6" t="s">
        <v>15</v>
      </c>
      <c r="AE1426" s="2">
        <v>90</v>
      </c>
      <c r="AF1426" s="2">
        <v>17</v>
      </c>
      <c r="AG1426" s="2">
        <v>20</v>
      </c>
      <c r="AH1426" s="2">
        <v>13.5</v>
      </c>
      <c r="AI1426" s="2">
        <v>4</v>
      </c>
      <c r="AJ1426" s="19">
        <v>2290.221044466959</v>
      </c>
      <c r="AK1426" s="19">
        <f t="shared" si="270"/>
        <v>0.22902210444669591</v>
      </c>
      <c r="AL1426" s="19">
        <v>2061.1989400202633</v>
      </c>
      <c r="AM1426" s="19">
        <f t="shared" si="271"/>
        <v>0.20611989400202632</v>
      </c>
      <c r="AN1426" s="19">
        <f t="shared" si="272"/>
        <v>2.2902210444669585E-2</v>
      </c>
      <c r="AP1426" s="24">
        <v>14.08</v>
      </c>
      <c r="AQ1426" s="24">
        <f t="shared" si="273"/>
        <v>2.9021681075485306</v>
      </c>
      <c r="AR1426" s="24"/>
      <c r="AS1426" s="24">
        <v>10.10190114068441</v>
      </c>
      <c r="AT1426" s="24">
        <f t="shared" si="274"/>
        <v>0.23135586581520209</v>
      </c>
      <c r="AU1426" s="24"/>
      <c r="AV1426" s="25">
        <f t="shared" si="275"/>
        <v>2.6708122417333287</v>
      </c>
    </row>
    <row r="1427" spans="1:48" x14ac:dyDescent="0.3">
      <c r="A1427" s="2" t="s">
        <v>6</v>
      </c>
      <c r="B1427" s="2">
        <v>42</v>
      </c>
      <c r="C1427" s="5">
        <v>39875</v>
      </c>
      <c r="D1427" s="2">
        <v>10</v>
      </c>
      <c r="E1427" s="2" t="s">
        <v>9</v>
      </c>
      <c r="F1427" s="6" t="s">
        <v>49</v>
      </c>
      <c r="G1427" s="2">
        <v>85</v>
      </c>
      <c r="H1427" s="2">
        <v>17</v>
      </c>
      <c r="I1427" s="2">
        <v>26</v>
      </c>
      <c r="J1427" s="2">
        <v>15</v>
      </c>
      <c r="K1427" s="2">
        <v>2</v>
      </c>
      <c r="L1427" s="19">
        <v>1413.7166941154069</v>
      </c>
      <c r="M1427" s="19">
        <f t="shared" si="264"/>
        <v>0.1413716694115407</v>
      </c>
      <c r="N1427" s="19">
        <v>1201.6591899980958</v>
      </c>
      <c r="O1427" s="19">
        <f t="shared" si="265"/>
        <v>0.12016591899980958</v>
      </c>
      <c r="P1427" s="19">
        <f t="shared" si="266"/>
        <v>2.1205750411731117E-2</v>
      </c>
      <c r="R1427" s="24">
        <v>14.08</v>
      </c>
      <c r="S1427" s="24">
        <f t="shared" si="267"/>
        <v>1.6919361395173189</v>
      </c>
      <c r="U1427" s="24">
        <v>8.461146496815287</v>
      </c>
      <c r="V1427" s="24">
        <f t="shared" si="268"/>
        <v>0.17942496080855808</v>
      </c>
      <c r="X1427" s="25">
        <f t="shared" si="269"/>
        <v>1.5125111787087608</v>
      </c>
      <c r="AA1427" s="5">
        <v>39875</v>
      </c>
      <c r="AB1427" s="2">
        <v>10</v>
      </c>
      <c r="AC1427" s="2" t="s">
        <v>9</v>
      </c>
      <c r="AD1427" s="6" t="s">
        <v>49</v>
      </c>
      <c r="AE1427" s="2">
        <v>85</v>
      </c>
      <c r="AF1427" s="2">
        <v>17</v>
      </c>
      <c r="AG1427" s="2">
        <v>26</v>
      </c>
      <c r="AH1427" s="2">
        <v>15</v>
      </c>
      <c r="AI1427" s="2">
        <v>2</v>
      </c>
      <c r="AJ1427" s="19">
        <v>1413.7166941154069</v>
      </c>
      <c r="AK1427" s="19">
        <f t="shared" si="270"/>
        <v>0.1413716694115407</v>
      </c>
      <c r="AL1427" s="19">
        <v>1201.6591899980958</v>
      </c>
      <c r="AM1427" s="19">
        <f t="shared" si="271"/>
        <v>0.12016591899980958</v>
      </c>
      <c r="AN1427" s="19">
        <f t="shared" si="272"/>
        <v>2.1205750411731117E-2</v>
      </c>
      <c r="AP1427" s="24">
        <v>14.08</v>
      </c>
      <c r="AQ1427" s="24">
        <f t="shared" si="273"/>
        <v>1.6919361395173189</v>
      </c>
      <c r="AR1427" s="24"/>
      <c r="AS1427" s="24">
        <v>8.461146496815287</v>
      </c>
      <c r="AT1427" s="24">
        <f t="shared" si="274"/>
        <v>0.17942496080855808</v>
      </c>
      <c r="AU1427" s="24"/>
      <c r="AV1427" s="25">
        <f t="shared" si="275"/>
        <v>1.5125111787087608</v>
      </c>
    </row>
    <row r="1428" spans="1:48" x14ac:dyDescent="0.3">
      <c r="A1428" s="2" t="s">
        <v>6</v>
      </c>
      <c r="B1428" s="2">
        <v>42</v>
      </c>
      <c r="C1428" s="5">
        <v>39875</v>
      </c>
      <c r="D1428" s="2">
        <v>10</v>
      </c>
      <c r="E1428" s="2" t="s">
        <v>9</v>
      </c>
      <c r="F1428" s="6" t="s">
        <v>49</v>
      </c>
      <c r="G1428" s="2">
        <v>100</v>
      </c>
      <c r="H1428" s="2">
        <v>10</v>
      </c>
      <c r="I1428" s="2">
        <v>16</v>
      </c>
      <c r="J1428" s="2">
        <v>9</v>
      </c>
      <c r="K1428" s="2">
        <v>2</v>
      </c>
      <c r="L1428" s="19">
        <v>508.93800988154646</v>
      </c>
      <c r="M1428" s="19">
        <f t="shared" si="264"/>
        <v>5.0893800988154644E-2</v>
      </c>
      <c r="N1428" s="19">
        <v>508.93800988154646</v>
      </c>
      <c r="O1428" s="19">
        <f t="shared" si="265"/>
        <v>5.0893800988154644E-2</v>
      </c>
      <c r="P1428" s="19">
        <f t="shared" si="266"/>
        <v>0</v>
      </c>
      <c r="R1428" s="24">
        <v>14.08</v>
      </c>
      <c r="S1428" s="24">
        <f t="shared" si="267"/>
        <v>0.71658471791321743</v>
      </c>
      <c r="U1428" s="24">
        <v>8.461146496815287</v>
      </c>
      <c r="V1428" s="24">
        <f t="shared" si="268"/>
        <v>0</v>
      </c>
      <c r="X1428" s="25">
        <f t="shared" si="269"/>
        <v>0.71658471791321743</v>
      </c>
      <c r="AA1428" s="5">
        <v>39875</v>
      </c>
      <c r="AB1428" s="2">
        <v>10</v>
      </c>
      <c r="AC1428" s="2" t="s">
        <v>9</v>
      </c>
      <c r="AD1428" s="6" t="s">
        <v>49</v>
      </c>
      <c r="AE1428" s="2">
        <v>100</v>
      </c>
      <c r="AF1428" s="2">
        <v>10</v>
      </c>
      <c r="AG1428" s="2">
        <v>16</v>
      </c>
      <c r="AH1428" s="2">
        <v>9</v>
      </c>
      <c r="AI1428" s="2">
        <v>2</v>
      </c>
      <c r="AJ1428" s="19">
        <v>508.93800988154646</v>
      </c>
      <c r="AK1428" s="19">
        <f t="shared" si="270"/>
        <v>5.0893800988154644E-2</v>
      </c>
      <c r="AL1428" s="19">
        <v>508.93800988154646</v>
      </c>
      <c r="AM1428" s="19">
        <f t="shared" si="271"/>
        <v>5.0893800988154644E-2</v>
      </c>
      <c r="AN1428" s="19">
        <f t="shared" si="272"/>
        <v>0</v>
      </c>
      <c r="AP1428" s="24">
        <v>14.08</v>
      </c>
      <c r="AQ1428" s="24">
        <f t="shared" si="273"/>
        <v>0.71658471791321743</v>
      </c>
      <c r="AR1428" s="24"/>
      <c r="AS1428" s="24">
        <v>8.461146496815287</v>
      </c>
      <c r="AT1428" s="24">
        <f t="shared" si="274"/>
        <v>0</v>
      </c>
      <c r="AU1428" s="24"/>
      <c r="AV1428" s="25">
        <f t="shared" si="275"/>
        <v>0.71658471791321743</v>
      </c>
    </row>
    <row r="1429" spans="1:48" x14ac:dyDescent="0.3">
      <c r="A1429" s="2" t="s">
        <v>6</v>
      </c>
      <c r="B1429" s="2">
        <v>42</v>
      </c>
      <c r="C1429" s="5">
        <v>39875</v>
      </c>
      <c r="D1429" s="2">
        <v>10</v>
      </c>
      <c r="E1429" s="2" t="s">
        <v>9</v>
      </c>
      <c r="F1429" s="6" t="s">
        <v>49</v>
      </c>
      <c r="G1429" s="2">
        <v>15</v>
      </c>
      <c r="H1429" s="2">
        <v>50</v>
      </c>
      <c r="I1429" s="2">
        <v>40</v>
      </c>
      <c r="J1429" s="2">
        <v>35</v>
      </c>
      <c r="K1429" s="2">
        <v>2</v>
      </c>
      <c r="L1429" s="19">
        <v>7696.9020012949932</v>
      </c>
      <c r="M1429" s="19">
        <f t="shared" si="264"/>
        <v>0.76969020012949929</v>
      </c>
      <c r="N1429" s="19">
        <v>1154.535300194249</v>
      </c>
      <c r="O1429" s="19">
        <f t="shared" si="265"/>
        <v>0.11545353001942489</v>
      </c>
      <c r="P1429" s="19">
        <f t="shared" si="266"/>
        <v>0.65423667011007436</v>
      </c>
      <c r="R1429" s="24">
        <v>14.08</v>
      </c>
      <c r="S1429" s="24">
        <f t="shared" si="267"/>
        <v>1.6255857026735026</v>
      </c>
      <c r="U1429" s="24">
        <v>8.461146496815287</v>
      </c>
      <c r="V1429" s="24">
        <f t="shared" si="268"/>
        <v>5.5355923093899539</v>
      </c>
      <c r="X1429" s="25">
        <f t="shared" si="269"/>
        <v>-3.9100066067164514</v>
      </c>
      <c r="AA1429" s="5">
        <v>39875</v>
      </c>
      <c r="AB1429" s="2">
        <v>10</v>
      </c>
      <c r="AC1429" s="2" t="s">
        <v>9</v>
      </c>
      <c r="AD1429" s="6" t="s">
        <v>49</v>
      </c>
      <c r="AE1429" s="2">
        <v>15</v>
      </c>
      <c r="AF1429" s="2">
        <v>50</v>
      </c>
      <c r="AG1429" s="2">
        <v>40</v>
      </c>
      <c r="AH1429" s="2">
        <v>35</v>
      </c>
      <c r="AI1429" s="2">
        <v>2</v>
      </c>
      <c r="AJ1429" s="19">
        <v>7696.9020012949932</v>
      </c>
      <c r="AK1429" s="19">
        <f t="shared" si="270"/>
        <v>0.76969020012949929</v>
      </c>
      <c r="AL1429" s="19">
        <v>1154.535300194249</v>
      </c>
      <c r="AM1429" s="19">
        <f t="shared" si="271"/>
        <v>0.11545353001942489</v>
      </c>
      <c r="AN1429" s="19">
        <f t="shared" si="272"/>
        <v>0.65423667011007436</v>
      </c>
      <c r="AP1429" s="24">
        <v>14.08</v>
      </c>
      <c r="AQ1429" s="24">
        <f t="shared" si="273"/>
        <v>1.6255857026735026</v>
      </c>
      <c r="AR1429" s="24"/>
      <c r="AS1429" s="24">
        <v>8.461146496815287</v>
      </c>
      <c r="AT1429" s="24">
        <f t="shared" si="274"/>
        <v>5.5355923093899539</v>
      </c>
      <c r="AU1429" s="24"/>
      <c r="AV1429" s="25">
        <f t="shared" si="275"/>
        <v>-3.9100066067164514</v>
      </c>
    </row>
    <row r="1430" spans="1:48" x14ac:dyDescent="0.3">
      <c r="A1430" s="2" t="s">
        <v>6</v>
      </c>
      <c r="B1430" s="2">
        <v>58</v>
      </c>
      <c r="C1430" s="5">
        <v>39875</v>
      </c>
      <c r="D1430" s="2">
        <v>20</v>
      </c>
      <c r="E1430" s="2" t="s">
        <v>8</v>
      </c>
      <c r="F1430" s="6" t="s">
        <v>49</v>
      </c>
      <c r="G1430" s="2">
        <v>80</v>
      </c>
      <c r="H1430" s="2">
        <v>10</v>
      </c>
      <c r="I1430" s="2">
        <v>12</v>
      </c>
      <c r="J1430" s="2">
        <v>8</v>
      </c>
      <c r="K1430" s="2">
        <v>2</v>
      </c>
      <c r="L1430" s="19">
        <v>402.12385965949352</v>
      </c>
      <c r="M1430" s="19">
        <f t="shared" si="264"/>
        <v>4.0212385965949352E-2</v>
      </c>
      <c r="N1430" s="19">
        <v>321.69908772759482</v>
      </c>
      <c r="O1430" s="19">
        <f t="shared" si="265"/>
        <v>3.2169908772759478E-2</v>
      </c>
      <c r="P1430" s="19">
        <f t="shared" si="266"/>
        <v>8.0424771931898731E-3</v>
      </c>
      <c r="R1430" s="24">
        <v>14.08</v>
      </c>
      <c r="S1430" s="24">
        <f t="shared" si="267"/>
        <v>0.45295231552045345</v>
      </c>
      <c r="U1430" s="24">
        <v>8.461146496815287</v>
      </c>
      <c r="V1430" s="24">
        <f t="shared" si="268"/>
        <v>6.8048577728875334E-2</v>
      </c>
      <c r="X1430" s="25">
        <f t="shared" si="269"/>
        <v>0.3849037377915781</v>
      </c>
      <c r="AA1430" s="5">
        <v>39875</v>
      </c>
      <c r="AB1430" s="2">
        <v>20</v>
      </c>
      <c r="AC1430" s="2" t="s">
        <v>8</v>
      </c>
      <c r="AD1430" s="6" t="s">
        <v>49</v>
      </c>
      <c r="AE1430" s="2">
        <v>80</v>
      </c>
      <c r="AF1430" s="2">
        <v>10</v>
      </c>
      <c r="AG1430" s="2">
        <v>12</v>
      </c>
      <c r="AH1430" s="2">
        <v>8</v>
      </c>
      <c r="AI1430" s="2">
        <v>2</v>
      </c>
      <c r="AJ1430" s="19">
        <v>402.12385965949352</v>
      </c>
      <c r="AK1430" s="19">
        <f t="shared" si="270"/>
        <v>4.0212385965949352E-2</v>
      </c>
      <c r="AL1430" s="19">
        <v>321.69908772759482</v>
      </c>
      <c r="AM1430" s="19">
        <f t="shared" si="271"/>
        <v>3.2169908772759478E-2</v>
      </c>
      <c r="AN1430" s="19">
        <f t="shared" si="272"/>
        <v>8.0424771931898731E-3</v>
      </c>
      <c r="AP1430" s="24">
        <v>14.08</v>
      </c>
      <c r="AQ1430" s="24">
        <f t="shared" si="273"/>
        <v>0.45295231552045345</v>
      </c>
      <c r="AR1430" s="24"/>
      <c r="AS1430" s="24">
        <v>8.461146496815287</v>
      </c>
      <c r="AT1430" s="24">
        <f t="shared" si="274"/>
        <v>6.8048577728875334E-2</v>
      </c>
      <c r="AU1430" s="24"/>
      <c r="AV1430" s="25">
        <f t="shared" si="275"/>
        <v>0.3849037377915781</v>
      </c>
    </row>
    <row r="1431" spans="1:48" x14ac:dyDescent="0.3">
      <c r="A1431" s="2" t="s">
        <v>6</v>
      </c>
      <c r="B1431" s="2">
        <v>58</v>
      </c>
      <c r="C1431" s="5">
        <v>39875</v>
      </c>
      <c r="D1431" s="2">
        <v>20</v>
      </c>
      <c r="E1431" s="2" t="s">
        <v>8</v>
      </c>
      <c r="F1431" s="6" t="s">
        <v>44</v>
      </c>
      <c r="G1431" s="2">
        <v>70</v>
      </c>
      <c r="H1431" s="2">
        <v>10</v>
      </c>
      <c r="I1431" s="2">
        <v>15</v>
      </c>
      <c r="J1431" s="2">
        <v>8.75</v>
      </c>
      <c r="K1431" s="2">
        <v>2</v>
      </c>
      <c r="L1431" s="19">
        <v>481.05637508093707</v>
      </c>
      <c r="M1431" s="19">
        <f t="shared" si="264"/>
        <v>4.8105637508093706E-2</v>
      </c>
      <c r="N1431" s="19">
        <v>336.73946255665595</v>
      </c>
      <c r="O1431" s="19">
        <f t="shared" si="265"/>
        <v>3.3673946255665596E-2</v>
      </c>
      <c r="P1431" s="19">
        <f t="shared" si="266"/>
        <v>1.443169125242811E-2</v>
      </c>
      <c r="R1431" s="24">
        <v>14.08</v>
      </c>
      <c r="S1431" s="24">
        <f t="shared" si="267"/>
        <v>0.47412916327977161</v>
      </c>
      <c r="U1431" s="24">
        <v>9.0675767918088734</v>
      </c>
      <c r="V1431" s="24">
        <f t="shared" si="268"/>
        <v>0.13086046866706827</v>
      </c>
      <c r="X1431" s="25">
        <f t="shared" si="269"/>
        <v>0.34326869461270337</v>
      </c>
      <c r="AA1431" s="5">
        <v>39875</v>
      </c>
      <c r="AB1431" s="2">
        <v>20</v>
      </c>
      <c r="AC1431" s="2" t="s">
        <v>8</v>
      </c>
      <c r="AD1431" s="6" t="s">
        <v>44</v>
      </c>
      <c r="AE1431" s="2">
        <v>70</v>
      </c>
      <c r="AF1431" s="2">
        <v>10</v>
      </c>
      <c r="AG1431" s="2">
        <v>15</v>
      </c>
      <c r="AH1431" s="2">
        <v>8.75</v>
      </c>
      <c r="AI1431" s="2">
        <v>2</v>
      </c>
      <c r="AJ1431" s="19">
        <v>481.05637508093707</v>
      </c>
      <c r="AK1431" s="19">
        <f t="shared" si="270"/>
        <v>4.8105637508093706E-2</v>
      </c>
      <c r="AL1431" s="19">
        <v>336.73946255665595</v>
      </c>
      <c r="AM1431" s="19">
        <f t="shared" si="271"/>
        <v>3.3673946255665596E-2</v>
      </c>
      <c r="AN1431" s="19">
        <f t="shared" si="272"/>
        <v>1.443169125242811E-2</v>
      </c>
      <c r="AP1431" s="24">
        <v>14.08</v>
      </c>
      <c r="AQ1431" s="24">
        <f t="shared" si="273"/>
        <v>0.47412916327977161</v>
      </c>
      <c r="AR1431" s="24"/>
      <c r="AS1431" s="24">
        <v>9.0675767918088734</v>
      </c>
      <c r="AT1431" s="24">
        <f t="shared" si="274"/>
        <v>0.13086046866706827</v>
      </c>
      <c r="AU1431" s="24"/>
      <c r="AV1431" s="25">
        <f t="shared" si="275"/>
        <v>0.34326869461270337</v>
      </c>
    </row>
    <row r="1432" spans="1:48" x14ac:dyDescent="0.3">
      <c r="A1432" s="2" t="s">
        <v>6</v>
      </c>
      <c r="B1432" s="2">
        <v>58</v>
      </c>
      <c r="C1432" s="5">
        <v>39875</v>
      </c>
      <c r="D1432" s="2">
        <v>20</v>
      </c>
      <c r="E1432" s="2" t="s">
        <v>8</v>
      </c>
      <c r="F1432" s="6" t="s">
        <v>44</v>
      </c>
      <c r="G1432" s="2">
        <v>80</v>
      </c>
      <c r="H1432" s="2">
        <v>10</v>
      </c>
      <c r="I1432" s="2">
        <v>15</v>
      </c>
      <c r="J1432" s="2">
        <v>8.75</v>
      </c>
      <c r="K1432" s="2">
        <v>2</v>
      </c>
      <c r="L1432" s="19">
        <v>481.05637508093707</v>
      </c>
      <c r="M1432" s="19">
        <f t="shared" si="264"/>
        <v>4.8105637508093706E-2</v>
      </c>
      <c r="N1432" s="19">
        <v>384.84510006474966</v>
      </c>
      <c r="O1432" s="19">
        <f t="shared" si="265"/>
        <v>3.8484510006474966E-2</v>
      </c>
      <c r="P1432" s="19">
        <f t="shared" si="266"/>
        <v>9.6211275016187398E-3</v>
      </c>
      <c r="R1432" s="24">
        <v>14.08</v>
      </c>
      <c r="S1432" s="24">
        <f t="shared" si="267"/>
        <v>0.54186190089116748</v>
      </c>
      <c r="U1432" s="24">
        <v>9.0675767918088734</v>
      </c>
      <c r="V1432" s="24">
        <f t="shared" si="268"/>
        <v>8.724031244471217E-2</v>
      </c>
      <c r="X1432" s="25">
        <f t="shared" si="269"/>
        <v>0.45462158844645528</v>
      </c>
      <c r="AA1432" s="5">
        <v>39875</v>
      </c>
      <c r="AB1432" s="2">
        <v>20</v>
      </c>
      <c r="AC1432" s="2" t="s">
        <v>8</v>
      </c>
      <c r="AD1432" s="6" t="s">
        <v>44</v>
      </c>
      <c r="AE1432" s="2">
        <v>80</v>
      </c>
      <c r="AF1432" s="2">
        <v>10</v>
      </c>
      <c r="AG1432" s="2">
        <v>15</v>
      </c>
      <c r="AH1432" s="2">
        <v>8.75</v>
      </c>
      <c r="AI1432" s="2">
        <v>2</v>
      </c>
      <c r="AJ1432" s="19">
        <v>481.05637508093707</v>
      </c>
      <c r="AK1432" s="19">
        <f t="shared" si="270"/>
        <v>4.8105637508093706E-2</v>
      </c>
      <c r="AL1432" s="19">
        <v>384.84510006474966</v>
      </c>
      <c r="AM1432" s="19">
        <f t="shared" si="271"/>
        <v>3.8484510006474966E-2</v>
      </c>
      <c r="AN1432" s="19">
        <f t="shared" si="272"/>
        <v>9.6211275016187398E-3</v>
      </c>
      <c r="AP1432" s="24">
        <v>14.08</v>
      </c>
      <c r="AQ1432" s="24">
        <f t="shared" si="273"/>
        <v>0.54186190089116748</v>
      </c>
      <c r="AR1432" s="24"/>
      <c r="AS1432" s="24">
        <v>9.0675767918088734</v>
      </c>
      <c r="AT1432" s="24">
        <f t="shared" si="274"/>
        <v>8.724031244471217E-2</v>
      </c>
      <c r="AU1432" s="24"/>
      <c r="AV1432" s="25">
        <f t="shared" si="275"/>
        <v>0.45462158844645528</v>
      </c>
    </row>
    <row r="1433" spans="1:48" x14ac:dyDescent="0.3">
      <c r="A1433" s="2" t="s">
        <v>6</v>
      </c>
      <c r="B1433" s="2">
        <v>58</v>
      </c>
      <c r="C1433" s="5">
        <v>39875</v>
      </c>
      <c r="D1433" s="2">
        <v>20</v>
      </c>
      <c r="E1433" s="2" t="s">
        <v>8</v>
      </c>
      <c r="F1433" s="6" t="s">
        <v>41</v>
      </c>
      <c r="G1433" s="2">
        <v>10</v>
      </c>
      <c r="H1433" s="2">
        <v>20</v>
      </c>
      <c r="I1433" s="2">
        <v>30</v>
      </c>
      <c r="J1433" s="2">
        <v>17.5</v>
      </c>
      <c r="K1433" s="2">
        <v>3</v>
      </c>
      <c r="L1433" s="19">
        <v>2886.3382504856222</v>
      </c>
      <c r="M1433" s="19">
        <f t="shared" si="264"/>
        <v>0.28863382504856222</v>
      </c>
      <c r="N1433" s="19">
        <v>288.63382504856224</v>
      </c>
      <c r="O1433" s="19">
        <f t="shared" si="265"/>
        <v>2.8863382504856223E-2</v>
      </c>
      <c r="P1433" s="19">
        <f t="shared" si="266"/>
        <v>0.25977044254370601</v>
      </c>
      <c r="R1433" s="24">
        <v>14.08</v>
      </c>
      <c r="S1433" s="24">
        <f t="shared" si="267"/>
        <v>0.40639642566837564</v>
      </c>
      <c r="U1433" s="24">
        <v>8.1999999999999993</v>
      </c>
      <c r="V1433" s="24">
        <f t="shared" si="268"/>
        <v>2.1301176288583892</v>
      </c>
      <c r="X1433" s="25">
        <f t="shared" si="269"/>
        <v>-1.7237212031900135</v>
      </c>
      <c r="AA1433" s="5">
        <v>39875</v>
      </c>
      <c r="AB1433" s="2">
        <v>20</v>
      </c>
      <c r="AC1433" s="2" t="s">
        <v>8</v>
      </c>
      <c r="AD1433" s="6" t="s">
        <v>41</v>
      </c>
      <c r="AE1433" s="2">
        <v>10</v>
      </c>
      <c r="AF1433" s="2">
        <v>20</v>
      </c>
      <c r="AG1433" s="2">
        <v>30</v>
      </c>
      <c r="AH1433" s="2">
        <v>17.5</v>
      </c>
      <c r="AI1433" s="2">
        <v>3</v>
      </c>
      <c r="AJ1433" s="19">
        <v>2886.3382504856222</v>
      </c>
      <c r="AK1433" s="19">
        <f t="shared" si="270"/>
        <v>0.28863382504856222</v>
      </c>
      <c r="AL1433" s="19">
        <v>288.63382504856224</v>
      </c>
      <c r="AM1433" s="19">
        <f t="shared" si="271"/>
        <v>2.8863382504856223E-2</v>
      </c>
      <c r="AN1433" s="19">
        <f t="shared" si="272"/>
        <v>0.25977044254370601</v>
      </c>
      <c r="AP1433" s="24">
        <v>14.08</v>
      </c>
      <c r="AQ1433" s="24">
        <f t="shared" si="273"/>
        <v>0.40639642566837564</v>
      </c>
      <c r="AR1433" s="24"/>
      <c r="AS1433" s="24">
        <v>8.1999999999999993</v>
      </c>
      <c r="AT1433" s="24">
        <f t="shared" si="274"/>
        <v>2.1301176288583892</v>
      </c>
      <c r="AU1433" s="24"/>
      <c r="AV1433" s="25">
        <f t="shared" si="275"/>
        <v>-1.7237212031900135</v>
      </c>
    </row>
    <row r="1434" spans="1:48" x14ac:dyDescent="0.3">
      <c r="A1434" s="2" t="s">
        <v>6</v>
      </c>
      <c r="B1434" s="2">
        <v>58</v>
      </c>
      <c r="C1434" s="5">
        <v>39875</v>
      </c>
      <c r="D1434" s="2">
        <v>20</v>
      </c>
      <c r="E1434" s="2" t="s">
        <v>8</v>
      </c>
      <c r="F1434" s="6" t="s">
        <v>44</v>
      </c>
      <c r="G1434" s="2">
        <v>100</v>
      </c>
      <c r="H1434" s="2">
        <v>10</v>
      </c>
      <c r="I1434" s="2">
        <v>10</v>
      </c>
      <c r="J1434" s="2">
        <v>7.5</v>
      </c>
      <c r="K1434" s="2">
        <v>2</v>
      </c>
      <c r="L1434" s="19">
        <v>353.42917352885172</v>
      </c>
      <c r="M1434" s="19">
        <f t="shared" si="264"/>
        <v>3.5342917352885174E-2</v>
      </c>
      <c r="N1434" s="19">
        <v>353.42917352885172</v>
      </c>
      <c r="O1434" s="19">
        <f t="shared" si="265"/>
        <v>3.5342917352885174E-2</v>
      </c>
      <c r="P1434" s="19">
        <f t="shared" si="266"/>
        <v>0</v>
      </c>
      <c r="R1434" s="24">
        <v>14.08</v>
      </c>
      <c r="S1434" s="24">
        <f t="shared" si="267"/>
        <v>0.49762827632862328</v>
      </c>
      <c r="U1434" s="24">
        <v>9.0675767918088734</v>
      </c>
      <c r="V1434" s="24">
        <f t="shared" si="268"/>
        <v>0</v>
      </c>
      <c r="X1434" s="25">
        <f t="shared" si="269"/>
        <v>0.49762827632862328</v>
      </c>
      <c r="AA1434" s="5">
        <v>39875</v>
      </c>
      <c r="AB1434" s="2">
        <v>20</v>
      </c>
      <c r="AC1434" s="2" t="s">
        <v>8</v>
      </c>
      <c r="AD1434" s="6" t="s">
        <v>44</v>
      </c>
      <c r="AE1434" s="2">
        <v>100</v>
      </c>
      <c r="AF1434" s="2">
        <v>10</v>
      </c>
      <c r="AG1434" s="2">
        <v>10</v>
      </c>
      <c r="AH1434" s="2">
        <v>7.5</v>
      </c>
      <c r="AI1434" s="2">
        <v>2</v>
      </c>
      <c r="AJ1434" s="19">
        <v>353.42917352885172</v>
      </c>
      <c r="AK1434" s="19">
        <f t="shared" si="270"/>
        <v>3.5342917352885174E-2</v>
      </c>
      <c r="AL1434" s="19">
        <v>353.42917352885172</v>
      </c>
      <c r="AM1434" s="19">
        <f t="shared" si="271"/>
        <v>3.5342917352885174E-2</v>
      </c>
      <c r="AN1434" s="19">
        <f t="shared" si="272"/>
        <v>0</v>
      </c>
      <c r="AP1434" s="24">
        <v>14.08</v>
      </c>
      <c r="AQ1434" s="24">
        <f t="shared" si="273"/>
        <v>0.49762827632862328</v>
      </c>
      <c r="AR1434" s="24"/>
      <c r="AS1434" s="24">
        <v>9.0675767918088734</v>
      </c>
      <c r="AT1434" s="24">
        <f t="shared" si="274"/>
        <v>0</v>
      </c>
      <c r="AU1434" s="24"/>
      <c r="AV1434" s="25">
        <f t="shared" si="275"/>
        <v>0.49762827632862328</v>
      </c>
    </row>
    <row r="1435" spans="1:48" x14ac:dyDescent="0.3">
      <c r="A1435" s="2" t="s">
        <v>6</v>
      </c>
      <c r="B1435" s="2">
        <v>58</v>
      </c>
      <c r="C1435" s="5">
        <v>39875</v>
      </c>
      <c r="D1435" s="2">
        <v>20</v>
      </c>
      <c r="E1435" s="2" t="s">
        <v>8</v>
      </c>
      <c r="F1435" s="6" t="s">
        <v>44</v>
      </c>
      <c r="G1435" s="2">
        <v>60</v>
      </c>
      <c r="H1435" s="2">
        <v>15</v>
      </c>
      <c r="I1435" s="2">
        <v>15</v>
      </c>
      <c r="J1435" s="2">
        <v>11.25</v>
      </c>
      <c r="K1435" s="2">
        <v>2</v>
      </c>
      <c r="L1435" s="19">
        <v>795.21564043991634</v>
      </c>
      <c r="M1435" s="19">
        <f t="shared" si="264"/>
        <v>7.9521564043991633E-2</v>
      </c>
      <c r="N1435" s="19">
        <v>477.12938426394976</v>
      </c>
      <c r="O1435" s="19">
        <f t="shared" si="265"/>
        <v>4.7712938426394978E-2</v>
      </c>
      <c r="P1435" s="19">
        <f t="shared" si="266"/>
        <v>3.1808625617596654E-2</v>
      </c>
      <c r="R1435" s="24">
        <v>14.08</v>
      </c>
      <c r="S1435" s="24">
        <f t="shared" si="267"/>
        <v>0.67179817304364131</v>
      </c>
      <c r="U1435" s="24">
        <v>9.0675767918088734</v>
      </c>
      <c r="V1435" s="24">
        <f t="shared" si="268"/>
        <v>0.28842715542945663</v>
      </c>
      <c r="X1435" s="25">
        <f t="shared" si="269"/>
        <v>0.38337101761418468</v>
      </c>
      <c r="AA1435" s="5">
        <v>39875</v>
      </c>
      <c r="AB1435" s="2">
        <v>20</v>
      </c>
      <c r="AC1435" s="2" t="s">
        <v>8</v>
      </c>
      <c r="AD1435" s="6" t="s">
        <v>44</v>
      </c>
      <c r="AE1435" s="2">
        <v>60</v>
      </c>
      <c r="AF1435" s="2">
        <v>15</v>
      </c>
      <c r="AG1435" s="2">
        <v>15</v>
      </c>
      <c r="AH1435" s="2">
        <v>11.25</v>
      </c>
      <c r="AI1435" s="2">
        <v>2</v>
      </c>
      <c r="AJ1435" s="19">
        <v>795.21564043991634</v>
      </c>
      <c r="AK1435" s="19">
        <f t="shared" si="270"/>
        <v>7.9521564043991633E-2</v>
      </c>
      <c r="AL1435" s="19">
        <v>477.12938426394976</v>
      </c>
      <c r="AM1435" s="19">
        <f t="shared" si="271"/>
        <v>4.7712938426394978E-2</v>
      </c>
      <c r="AN1435" s="19">
        <f t="shared" si="272"/>
        <v>3.1808625617596654E-2</v>
      </c>
      <c r="AP1435" s="24">
        <v>14.08</v>
      </c>
      <c r="AQ1435" s="24">
        <f t="shared" si="273"/>
        <v>0.67179817304364131</v>
      </c>
      <c r="AR1435" s="24"/>
      <c r="AS1435" s="24">
        <v>9.0675767918088734</v>
      </c>
      <c r="AT1435" s="24">
        <f t="shared" si="274"/>
        <v>0.28842715542945663</v>
      </c>
      <c r="AU1435" s="24"/>
      <c r="AV1435" s="25">
        <f t="shared" si="275"/>
        <v>0.38337101761418468</v>
      </c>
    </row>
    <row r="1436" spans="1:48" x14ac:dyDescent="0.3">
      <c r="A1436" s="2" t="s">
        <v>6</v>
      </c>
      <c r="B1436" s="2">
        <v>58</v>
      </c>
      <c r="C1436" s="5">
        <v>39875</v>
      </c>
      <c r="D1436" s="2">
        <v>20</v>
      </c>
      <c r="E1436" s="2" t="s">
        <v>8</v>
      </c>
      <c r="F1436" s="6" t="s">
        <v>41</v>
      </c>
      <c r="G1436" s="2">
        <v>10</v>
      </c>
      <c r="H1436" s="2">
        <v>10</v>
      </c>
      <c r="I1436" s="2">
        <v>25</v>
      </c>
      <c r="J1436" s="2">
        <v>11.25</v>
      </c>
      <c r="K1436" s="2">
        <v>3</v>
      </c>
      <c r="L1436" s="19">
        <v>1192.8234606598746</v>
      </c>
      <c r="M1436" s="19">
        <f t="shared" si="264"/>
        <v>0.11928234606598746</v>
      </c>
      <c r="N1436" s="19">
        <v>119.28234606598747</v>
      </c>
      <c r="O1436" s="19">
        <f t="shared" si="265"/>
        <v>1.1928234606598746E-2</v>
      </c>
      <c r="P1436" s="19">
        <f t="shared" si="266"/>
        <v>0.10735411145938872</v>
      </c>
      <c r="R1436" s="24">
        <v>14.08</v>
      </c>
      <c r="S1436" s="24">
        <f t="shared" si="267"/>
        <v>0.16794954326091036</v>
      </c>
      <c r="U1436" s="24">
        <v>8.1999999999999993</v>
      </c>
      <c r="V1436" s="24">
        <f t="shared" si="268"/>
        <v>0.88030371396698748</v>
      </c>
      <c r="X1436" s="25">
        <f t="shared" si="269"/>
        <v>-0.71235417070607709</v>
      </c>
      <c r="AA1436" s="5">
        <v>39875</v>
      </c>
      <c r="AB1436" s="2">
        <v>20</v>
      </c>
      <c r="AC1436" s="2" t="s">
        <v>8</v>
      </c>
      <c r="AD1436" s="6" t="s">
        <v>41</v>
      </c>
      <c r="AE1436" s="2">
        <v>10</v>
      </c>
      <c r="AF1436" s="2">
        <v>10</v>
      </c>
      <c r="AG1436" s="2">
        <v>25</v>
      </c>
      <c r="AH1436" s="2">
        <v>11.25</v>
      </c>
      <c r="AI1436" s="2">
        <v>3</v>
      </c>
      <c r="AJ1436" s="19">
        <v>1192.8234606598746</v>
      </c>
      <c r="AK1436" s="19">
        <f t="shared" si="270"/>
        <v>0.11928234606598746</v>
      </c>
      <c r="AL1436" s="19">
        <v>119.28234606598747</v>
      </c>
      <c r="AM1436" s="19">
        <f t="shared" si="271"/>
        <v>1.1928234606598746E-2</v>
      </c>
      <c r="AN1436" s="19">
        <f t="shared" si="272"/>
        <v>0.10735411145938872</v>
      </c>
      <c r="AP1436" s="24">
        <v>14.08</v>
      </c>
      <c r="AQ1436" s="24">
        <f t="shared" si="273"/>
        <v>0.16794954326091036</v>
      </c>
      <c r="AR1436" s="24"/>
      <c r="AS1436" s="24">
        <v>8.1999999999999993</v>
      </c>
      <c r="AT1436" s="24">
        <f t="shared" si="274"/>
        <v>0.88030371396698748</v>
      </c>
      <c r="AU1436" s="24"/>
      <c r="AV1436" s="25">
        <f t="shared" si="275"/>
        <v>-0.71235417070607709</v>
      </c>
    </row>
    <row r="1437" spans="1:48" x14ac:dyDescent="0.3">
      <c r="A1437" s="2" t="s">
        <v>6</v>
      </c>
      <c r="B1437" s="2">
        <v>58</v>
      </c>
      <c r="C1437" s="5">
        <v>39875</v>
      </c>
      <c r="D1437" s="2">
        <v>20</v>
      </c>
      <c r="E1437" s="2" t="s">
        <v>8</v>
      </c>
      <c r="F1437" s="6" t="s">
        <v>44</v>
      </c>
      <c r="G1437" s="2">
        <v>90</v>
      </c>
      <c r="H1437" s="2">
        <v>5</v>
      </c>
      <c r="I1437" s="2">
        <v>15</v>
      </c>
      <c r="J1437" s="2">
        <v>6.25</v>
      </c>
      <c r="K1437" s="2">
        <v>2</v>
      </c>
      <c r="L1437" s="19">
        <v>245.43692606170259</v>
      </c>
      <c r="M1437" s="19">
        <f t="shared" si="264"/>
        <v>2.4543692606170259E-2</v>
      </c>
      <c r="N1437" s="19">
        <v>220.89323345553234</v>
      </c>
      <c r="O1437" s="19">
        <f t="shared" si="265"/>
        <v>2.2089323345553233E-2</v>
      </c>
      <c r="P1437" s="19">
        <f t="shared" si="266"/>
        <v>2.4543692606170259E-3</v>
      </c>
      <c r="R1437" s="24">
        <v>14.08</v>
      </c>
      <c r="S1437" s="24">
        <f t="shared" si="267"/>
        <v>0.31101767270538955</v>
      </c>
      <c r="U1437" s="24">
        <v>9.0675767918088734</v>
      </c>
      <c r="V1437" s="24">
        <f t="shared" si="268"/>
        <v>2.2255181746100049E-2</v>
      </c>
      <c r="X1437" s="25">
        <f t="shared" si="269"/>
        <v>0.28876249095928952</v>
      </c>
      <c r="AA1437" s="5">
        <v>39875</v>
      </c>
      <c r="AB1437" s="2">
        <v>20</v>
      </c>
      <c r="AC1437" s="2" t="s">
        <v>8</v>
      </c>
      <c r="AD1437" s="6" t="s">
        <v>44</v>
      </c>
      <c r="AE1437" s="2">
        <v>90</v>
      </c>
      <c r="AF1437" s="2">
        <v>5</v>
      </c>
      <c r="AG1437" s="2">
        <v>15</v>
      </c>
      <c r="AH1437" s="2">
        <v>6.25</v>
      </c>
      <c r="AI1437" s="2">
        <v>2</v>
      </c>
      <c r="AJ1437" s="19">
        <v>245.43692606170259</v>
      </c>
      <c r="AK1437" s="19">
        <f t="shared" si="270"/>
        <v>2.4543692606170259E-2</v>
      </c>
      <c r="AL1437" s="19">
        <v>220.89323345553234</v>
      </c>
      <c r="AM1437" s="19">
        <f t="shared" si="271"/>
        <v>2.2089323345553233E-2</v>
      </c>
      <c r="AN1437" s="19">
        <f t="shared" si="272"/>
        <v>2.4543692606170259E-3</v>
      </c>
      <c r="AP1437" s="24">
        <v>14.08</v>
      </c>
      <c r="AQ1437" s="24">
        <f t="shared" si="273"/>
        <v>0.31101767270538955</v>
      </c>
      <c r="AR1437" s="24"/>
      <c r="AS1437" s="24">
        <v>9.0675767918088734</v>
      </c>
      <c r="AT1437" s="24">
        <f t="shared" si="274"/>
        <v>2.2255181746100049E-2</v>
      </c>
      <c r="AU1437" s="24"/>
      <c r="AV1437" s="25">
        <f t="shared" si="275"/>
        <v>0.28876249095928952</v>
      </c>
    </row>
    <row r="1438" spans="1:48" x14ac:dyDescent="0.3">
      <c r="A1438" s="2" t="s">
        <v>6</v>
      </c>
      <c r="B1438" s="2">
        <v>58</v>
      </c>
      <c r="C1438" s="5">
        <v>39875</v>
      </c>
      <c r="D1438" s="2">
        <v>20</v>
      </c>
      <c r="E1438" s="2" t="s">
        <v>8</v>
      </c>
      <c r="F1438" s="6" t="s">
        <v>36</v>
      </c>
      <c r="G1438" s="2">
        <v>80</v>
      </c>
      <c r="H1438" s="2">
        <v>20</v>
      </c>
      <c r="I1438" s="2">
        <v>25</v>
      </c>
      <c r="J1438" s="2">
        <v>16.25</v>
      </c>
      <c r="K1438" s="2">
        <v>2</v>
      </c>
      <c r="L1438" s="19">
        <v>1659.1536201771096</v>
      </c>
      <c r="M1438" s="19">
        <f t="shared" si="264"/>
        <v>0.16591536201771095</v>
      </c>
      <c r="N1438" s="19">
        <v>1327.3228961416878</v>
      </c>
      <c r="O1438" s="19">
        <f t="shared" si="265"/>
        <v>0.13273228961416877</v>
      </c>
      <c r="P1438" s="19">
        <f t="shared" si="266"/>
        <v>3.318307240354218E-2</v>
      </c>
      <c r="R1438" s="24">
        <v>14.08</v>
      </c>
      <c r="S1438" s="24">
        <f t="shared" si="267"/>
        <v>1.8688706377674964</v>
      </c>
      <c r="U1438" s="24">
        <v>8.3025000000000002</v>
      </c>
      <c r="V1438" s="24">
        <f t="shared" si="268"/>
        <v>0.27550245863040895</v>
      </c>
      <c r="X1438" s="25">
        <f t="shared" si="269"/>
        <v>1.5933681791370875</v>
      </c>
      <c r="AA1438" s="5">
        <v>39875</v>
      </c>
      <c r="AB1438" s="2">
        <v>20</v>
      </c>
      <c r="AC1438" s="2" t="s">
        <v>8</v>
      </c>
      <c r="AD1438" s="6" t="s">
        <v>36</v>
      </c>
      <c r="AE1438" s="2">
        <v>80</v>
      </c>
      <c r="AF1438" s="2">
        <v>20</v>
      </c>
      <c r="AG1438" s="2">
        <v>25</v>
      </c>
      <c r="AH1438" s="2">
        <v>16.25</v>
      </c>
      <c r="AI1438" s="2">
        <v>2</v>
      </c>
      <c r="AJ1438" s="19">
        <v>1659.1536201771096</v>
      </c>
      <c r="AK1438" s="19">
        <f t="shared" si="270"/>
        <v>0.16591536201771095</v>
      </c>
      <c r="AL1438" s="19">
        <v>1327.3228961416878</v>
      </c>
      <c r="AM1438" s="19">
        <f t="shared" si="271"/>
        <v>0.13273228961416877</v>
      </c>
      <c r="AN1438" s="19">
        <f t="shared" si="272"/>
        <v>3.318307240354218E-2</v>
      </c>
      <c r="AP1438" s="24">
        <v>14.08</v>
      </c>
      <c r="AQ1438" s="24">
        <f t="shared" si="273"/>
        <v>1.8688706377674964</v>
      </c>
      <c r="AR1438" s="24"/>
      <c r="AS1438" s="24">
        <v>8.3025000000000002</v>
      </c>
      <c r="AT1438" s="24">
        <f t="shared" si="274"/>
        <v>0.27550245863040895</v>
      </c>
      <c r="AU1438" s="24"/>
      <c r="AV1438" s="25">
        <f t="shared" si="275"/>
        <v>1.5933681791370875</v>
      </c>
    </row>
    <row r="1439" spans="1:48" x14ac:dyDescent="0.3">
      <c r="A1439" s="2" t="s">
        <v>6</v>
      </c>
      <c r="B1439" s="2">
        <v>58</v>
      </c>
      <c r="C1439" s="5">
        <v>39875</v>
      </c>
      <c r="D1439" s="2">
        <v>20</v>
      </c>
      <c r="E1439" s="2" t="s">
        <v>8</v>
      </c>
      <c r="F1439" s="6" t="s">
        <v>44</v>
      </c>
      <c r="G1439" s="2">
        <v>90</v>
      </c>
      <c r="H1439" s="2">
        <v>10</v>
      </c>
      <c r="I1439" s="2">
        <v>10</v>
      </c>
      <c r="J1439" s="2">
        <v>7.5</v>
      </c>
      <c r="K1439" s="2">
        <v>2</v>
      </c>
      <c r="L1439" s="19">
        <v>353.42917352885172</v>
      </c>
      <c r="M1439" s="19">
        <f t="shared" si="264"/>
        <v>3.5342917352885174E-2</v>
      </c>
      <c r="N1439" s="19">
        <v>318.08625617596658</v>
      </c>
      <c r="O1439" s="19">
        <f t="shared" si="265"/>
        <v>3.1808625617596661E-2</v>
      </c>
      <c r="P1439" s="19">
        <f t="shared" si="266"/>
        <v>3.5342917352885125E-3</v>
      </c>
      <c r="R1439" s="24">
        <v>14.08</v>
      </c>
      <c r="S1439" s="24">
        <f t="shared" si="267"/>
        <v>0.447865448695761</v>
      </c>
      <c r="U1439" s="24">
        <v>9.0675767918088734</v>
      </c>
      <c r="V1439" s="24">
        <f t="shared" si="268"/>
        <v>3.2047461714384023E-2</v>
      </c>
      <c r="X1439" s="25">
        <f t="shared" si="269"/>
        <v>0.41581798698137695</v>
      </c>
      <c r="AA1439" s="5">
        <v>39875</v>
      </c>
      <c r="AB1439" s="2">
        <v>20</v>
      </c>
      <c r="AC1439" s="2" t="s">
        <v>8</v>
      </c>
      <c r="AD1439" s="6" t="s">
        <v>44</v>
      </c>
      <c r="AE1439" s="2">
        <v>90</v>
      </c>
      <c r="AF1439" s="2">
        <v>10</v>
      </c>
      <c r="AG1439" s="2">
        <v>10</v>
      </c>
      <c r="AH1439" s="2">
        <v>7.5</v>
      </c>
      <c r="AI1439" s="2">
        <v>2</v>
      </c>
      <c r="AJ1439" s="19">
        <v>353.42917352885172</v>
      </c>
      <c r="AK1439" s="19">
        <f t="shared" si="270"/>
        <v>3.5342917352885174E-2</v>
      </c>
      <c r="AL1439" s="19">
        <v>318.08625617596658</v>
      </c>
      <c r="AM1439" s="19">
        <f t="shared" si="271"/>
        <v>3.1808625617596661E-2</v>
      </c>
      <c r="AN1439" s="19">
        <f t="shared" si="272"/>
        <v>3.5342917352885125E-3</v>
      </c>
      <c r="AP1439" s="24">
        <v>14.08</v>
      </c>
      <c r="AQ1439" s="24">
        <f t="shared" si="273"/>
        <v>0.447865448695761</v>
      </c>
      <c r="AR1439" s="24"/>
      <c r="AS1439" s="24">
        <v>9.0675767918088734</v>
      </c>
      <c r="AT1439" s="24">
        <f t="shared" si="274"/>
        <v>3.2047461714384023E-2</v>
      </c>
      <c r="AU1439" s="24"/>
      <c r="AV1439" s="25">
        <f t="shared" si="275"/>
        <v>0.41581798698137695</v>
      </c>
    </row>
    <row r="1440" spans="1:48" x14ac:dyDescent="0.3">
      <c r="A1440" s="2" t="s">
        <v>6</v>
      </c>
      <c r="B1440" s="2">
        <v>58</v>
      </c>
      <c r="C1440" s="5">
        <v>39875</v>
      </c>
      <c r="D1440" s="2">
        <v>20</v>
      </c>
      <c r="E1440" s="2" t="s">
        <v>8</v>
      </c>
      <c r="F1440" s="6" t="s">
        <v>44</v>
      </c>
      <c r="G1440" s="2">
        <v>90</v>
      </c>
      <c r="H1440" s="2">
        <v>10</v>
      </c>
      <c r="I1440" s="2">
        <v>10</v>
      </c>
      <c r="J1440" s="2">
        <v>7.5</v>
      </c>
      <c r="K1440" s="2">
        <v>2</v>
      </c>
      <c r="L1440" s="19">
        <v>353.42917352885172</v>
      </c>
      <c r="M1440" s="19">
        <f t="shared" si="264"/>
        <v>3.5342917352885174E-2</v>
      </c>
      <c r="N1440" s="19">
        <v>318.08625617596658</v>
      </c>
      <c r="O1440" s="19">
        <f t="shared" si="265"/>
        <v>3.1808625617596661E-2</v>
      </c>
      <c r="P1440" s="19">
        <f t="shared" si="266"/>
        <v>3.5342917352885125E-3</v>
      </c>
      <c r="R1440" s="24">
        <v>14.08</v>
      </c>
      <c r="S1440" s="24">
        <f t="shared" si="267"/>
        <v>0.447865448695761</v>
      </c>
      <c r="U1440" s="24">
        <v>9.0675767918088734</v>
      </c>
      <c r="V1440" s="24">
        <f t="shared" si="268"/>
        <v>3.2047461714384023E-2</v>
      </c>
      <c r="X1440" s="25">
        <f t="shared" si="269"/>
        <v>0.41581798698137695</v>
      </c>
      <c r="AA1440" s="5">
        <v>39875</v>
      </c>
      <c r="AB1440" s="2">
        <v>20</v>
      </c>
      <c r="AC1440" s="2" t="s">
        <v>8</v>
      </c>
      <c r="AD1440" s="6" t="s">
        <v>44</v>
      </c>
      <c r="AE1440" s="2">
        <v>90</v>
      </c>
      <c r="AF1440" s="2">
        <v>10</v>
      </c>
      <c r="AG1440" s="2">
        <v>10</v>
      </c>
      <c r="AH1440" s="2">
        <v>7.5</v>
      </c>
      <c r="AI1440" s="2">
        <v>2</v>
      </c>
      <c r="AJ1440" s="19">
        <v>353.42917352885172</v>
      </c>
      <c r="AK1440" s="19">
        <f t="shared" si="270"/>
        <v>3.5342917352885174E-2</v>
      </c>
      <c r="AL1440" s="19">
        <v>318.08625617596658</v>
      </c>
      <c r="AM1440" s="19">
        <f t="shared" si="271"/>
        <v>3.1808625617596661E-2</v>
      </c>
      <c r="AN1440" s="19">
        <f t="shared" si="272"/>
        <v>3.5342917352885125E-3</v>
      </c>
      <c r="AP1440" s="24">
        <v>14.08</v>
      </c>
      <c r="AQ1440" s="24">
        <f t="shared" si="273"/>
        <v>0.447865448695761</v>
      </c>
      <c r="AR1440" s="24"/>
      <c r="AS1440" s="24">
        <v>9.0675767918088734</v>
      </c>
      <c r="AT1440" s="24">
        <f t="shared" si="274"/>
        <v>3.2047461714384023E-2</v>
      </c>
      <c r="AU1440" s="24"/>
      <c r="AV1440" s="25">
        <f t="shared" si="275"/>
        <v>0.41581798698137695</v>
      </c>
    </row>
    <row r="1441" spans="1:48" x14ac:dyDescent="0.3">
      <c r="A1441" s="2" t="s">
        <v>6</v>
      </c>
      <c r="B1441" s="2">
        <v>58</v>
      </c>
      <c r="C1441" s="5">
        <v>39875</v>
      </c>
      <c r="D1441" s="2">
        <v>20</v>
      </c>
      <c r="E1441" s="2" t="s">
        <v>8</v>
      </c>
      <c r="F1441" s="6" t="s">
        <v>13</v>
      </c>
      <c r="G1441" s="2">
        <v>40</v>
      </c>
      <c r="H1441" s="2">
        <v>35</v>
      </c>
      <c r="I1441" s="2">
        <v>50</v>
      </c>
      <c r="J1441" s="2">
        <v>30</v>
      </c>
      <c r="K1441" s="2">
        <v>4</v>
      </c>
      <c r="L1441" s="19">
        <v>11309.733552923255</v>
      </c>
      <c r="M1441" s="19">
        <f t="shared" si="264"/>
        <v>1.1309733552923256</v>
      </c>
      <c r="N1441" s="19">
        <v>4523.8934211693022</v>
      </c>
      <c r="O1441" s="19">
        <f t="shared" si="265"/>
        <v>0.45238934211693022</v>
      </c>
      <c r="P1441" s="19">
        <f t="shared" si="266"/>
        <v>0.6785840131753953</v>
      </c>
      <c r="R1441" s="24">
        <v>14.08</v>
      </c>
      <c r="S1441" s="24">
        <f t="shared" si="267"/>
        <v>6.369641937006377</v>
      </c>
      <c r="U1441" s="24">
        <v>10.10190114068441</v>
      </c>
      <c r="V1441" s="24">
        <f t="shared" si="268"/>
        <v>6.8549886167467307</v>
      </c>
      <c r="X1441" s="25">
        <f t="shared" si="269"/>
        <v>-0.48534667974035361</v>
      </c>
      <c r="AA1441" s="5">
        <v>39875</v>
      </c>
      <c r="AB1441" s="2">
        <v>20</v>
      </c>
      <c r="AC1441" s="2" t="s">
        <v>8</v>
      </c>
      <c r="AD1441" s="6" t="s">
        <v>13</v>
      </c>
      <c r="AE1441" s="2">
        <v>40</v>
      </c>
      <c r="AF1441" s="2">
        <v>35</v>
      </c>
      <c r="AG1441" s="2">
        <v>50</v>
      </c>
      <c r="AH1441" s="2">
        <v>30</v>
      </c>
      <c r="AI1441" s="2">
        <v>4</v>
      </c>
      <c r="AJ1441" s="19">
        <v>11309.733552923255</v>
      </c>
      <c r="AK1441" s="19">
        <f t="shared" si="270"/>
        <v>1.1309733552923256</v>
      </c>
      <c r="AL1441" s="19">
        <v>4523.8934211693022</v>
      </c>
      <c r="AM1441" s="19">
        <f t="shared" si="271"/>
        <v>0.45238934211693022</v>
      </c>
      <c r="AN1441" s="19">
        <f t="shared" si="272"/>
        <v>0.6785840131753953</v>
      </c>
      <c r="AP1441" s="24">
        <v>14.08</v>
      </c>
      <c r="AQ1441" s="24">
        <f t="shared" si="273"/>
        <v>6.369641937006377</v>
      </c>
      <c r="AR1441" s="24"/>
      <c r="AS1441" s="24">
        <v>10.10190114068441</v>
      </c>
      <c r="AT1441" s="24">
        <f t="shared" si="274"/>
        <v>6.8549886167467307</v>
      </c>
      <c r="AU1441" s="24"/>
      <c r="AV1441" s="25">
        <f t="shared" si="275"/>
        <v>-0.48534667974035361</v>
      </c>
    </row>
    <row r="1442" spans="1:48" x14ac:dyDescent="0.3">
      <c r="A1442" s="2" t="s">
        <v>6</v>
      </c>
      <c r="B1442" s="2">
        <v>58</v>
      </c>
      <c r="C1442" s="5">
        <v>39875</v>
      </c>
      <c r="D1442" s="2">
        <v>20</v>
      </c>
      <c r="E1442" s="2" t="s">
        <v>8</v>
      </c>
      <c r="F1442" s="6" t="s">
        <v>47</v>
      </c>
      <c r="G1442" s="2">
        <v>60</v>
      </c>
      <c r="H1442" s="2">
        <v>10</v>
      </c>
      <c r="I1442" s="2">
        <v>15</v>
      </c>
      <c r="J1442" s="2">
        <v>8.75</v>
      </c>
      <c r="K1442" s="2">
        <v>3</v>
      </c>
      <c r="L1442" s="19">
        <v>721.58456262140555</v>
      </c>
      <c r="M1442" s="19">
        <f t="shared" si="264"/>
        <v>7.2158456262140555E-2</v>
      </c>
      <c r="N1442" s="19">
        <v>432.95073757284331</v>
      </c>
      <c r="O1442" s="19">
        <f t="shared" si="265"/>
        <v>4.3295073757284329E-2</v>
      </c>
      <c r="P1442" s="19">
        <f t="shared" si="266"/>
        <v>2.8863382504856226E-2</v>
      </c>
      <c r="R1442" s="24">
        <v>14.08</v>
      </c>
      <c r="S1442" s="24">
        <f t="shared" si="267"/>
        <v>0.60959463850256335</v>
      </c>
      <c r="U1442" s="24">
        <v>11.257627118644068</v>
      </c>
      <c r="V1442" s="24">
        <f t="shared" si="268"/>
        <v>0.3249331976224662</v>
      </c>
      <c r="X1442" s="25">
        <f t="shared" si="269"/>
        <v>0.28466144088009715</v>
      </c>
      <c r="AA1442" s="5">
        <v>39875</v>
      </c>
      <c r="AB1442" s="2">
        <v>20</v>
      </c>
      <c r="AC1442" s="2" t="s">
        <v>8</v>
      </c>
      <c r="AD1442" s="6" t="s">
        <v>47</v>
      </c>
      <c r="AE1442" s="2">
        <v>60</v>
      </c>
      <c r="AF1442" s="2">
        <v>10</v>
      </c>
      <c r="AG1442" s="2">
        <v>15</v>
      </c>
      <c r="AH1442" s="2">
        <v>8.75</v>
      </c>
      <c r="AI1442" s="2">
        <v>3</v>
      </c>
      <c r="AJ1442" s="19">
        <v>721.58456262140555</v>
      </c>
      <c r="AK1442" s="19">
        <f t="shared" si="270"/>
        <v>7.2158456262140555E-2</v>
      </c>
      <c r="AL1442" s="19">
        <v>432.95073757284331</v>
      </c>
      <c r="AM1442" s="19">
        <f t="shared" si="271"/>
        <v>4.3295073757284329E-2</v>
      </c>
      <c r="AN1442" s="19">
        <f t="shared" si="272"/>
        <v>2.8863382504856226E-2</v>
      </c>
      <c r="AP1442" s="24">
        <v>14.08</v>
      </c>
      <c r="AQ1442" s="24">
        <f t="shared" si="273"/>
        <v>0.60959463850256335</v>
      </c>
      <c r="AR1442" s="24"/>
      <c r="AS1442" s="24">
        <v>11.257627118644068</v>
      </c>
      <c r="AT1442" s="24">
        <f t="shared" si="274"/>
        <v>0.3249331976224662</v>
      </c>
      <c r="AU1442" s="24"/>
      <c r="AV1442" s="25">
        <f t="shared" si="275"/>
        <v>0.28466144088009715</v>
      </c>
    </row>
    <row r="1443" spans="1:48" x14ac:dyDescent="0.3">
      <c r="A1443" s="2" t="s">
        <v>6</v>
      </c>
      <c r="B1443" s="2">
        <v>58</v>
      </c>
      <c r="C1443" s="5">
        <v>39875</v>
      </c>
      <c r="D1443" s="2">
        <v>20</v>
      </c>
      <c r="E1443" s="2" t="s">
        <v>8</v>
      </c>
      <c r="F1443" s="6" t="s">
        <v>44</v>
      </c>
      <c r="G1443" s="2">
        <v>60</v>
      </c>
      <c r="H1443" s="2">
        <v>10</v>
      </c>
      <c r="I1443" s="2">
        <v>10</v>
      </c>
      <c r="J1443" s="2">
        <v>7.5</v>
      </c>
      <c r="K1443" s="2">
        <v>2</v>
      </c>
      <c r="L1443" s="19">
        <v>353.42917352885172</v>
      </c>
      <c r="M1443" s="19">
        <f t="shared" si="264"/>
        <v>3.5342917352885174E-2</v>
      </c>
      <c r="N1443" s="19">
        <v>212.05750411731103</v>
      </c>
      <c r="O1443" s="19">
        <f t="shared" si="265"/>
        <v>2.1205750411731103E-2</v>
      </c>
      <c r="P1443" s="19">
        <f t="shared" si="266"/>
        <v>1.4137166941154071E-2</v>
      </c>
      <c r="R1443" s="24">
        <v>14.08</v>
      </c>
      <c r="S1443" s="24">
        <f t="shared" si="267"/>
        <v>0.29857696579717391</v>
      </c>
      <c r="U1443" s="24">
        <v>9.0675767918088734</v>
      </c>
      <c r="V1443" s="24">
        <f t="shared" si="268"/>
        <v>0.12818984685753629</v>
      </c>
      <c r="X1443" s="25">
        <f t="shared" si="269"/>
        <v>0.17038711893963762</v>
      </c>
      <c r="AA1443" s="5">
        <v>39875</v>
      </c>
      <c r="AB1443" s="2">
        <v>20</v>
      </c>
      <c r="AC1443" s="2" t="s">
        <v>8</v>
      </c>
      <c r="AD1443" s="6" t="s">
        <v>44</v>
      </c>
      <c r="AE1443" s="2">
        <v>60</v>
      </c>
      <c r="AF1443" s="2">
        <v>10</v>
      </c>
      <c r="AG1443" s="2">
        <v>10</v>
      </c>
      <c r="AH1443" s="2">
        <v>7.5</v>
      </c>
      <c r="AI1443" s="2">
        <v>2</v>
      </c>
      <c r="AJ1443" s="19">
        <v>353.42917352885172</v>
      </c>
      <c r="AK1443" s="19">
        <f t="shared" si="270"/>
        <v>3.5342917352885174E-2</v>
      </c>
      <c r="AL1443" s="19">
        <v>212.05750411731103</v>
      </c>
      <c r="AM1443" s="19">
        <f t="shared" si="271"/>
        <v>2.1205750411731103E-2</v>
      </c>
      <c r="AN1443" s="19">
        <f t="shared" si="272"/>
        <v>1.4137166941154071E-2</v>
      </c>
      <c r="AP1443" s="24">
        <v>14.08</v>
      </c>
      <c r="AQ1443" s="24">
        <f t="shared" si="273"/>
        <v>0.29857696579717391</v>
      </c>
      <c r="AR1443" s="24"/>
      <c r="AS1443" s="24">
        <v>9.0675767918088734</v>
      </c>
      <c r="AT1443" s="24">
        <f t="shared" si="274"/>
        <v>0.12818984685753629</v>
      </c>
      <c r="AU1443" s="24"/>
      <c r="AV1443" s="25">
        <f t="shared" si="275"/>
        <v>0.17038711893963762</v>
      </c>
    </row>
    <row r="1444" spans="1:48" x14ac:dyDescent="0.3">
      <c r="A1444" s="2" t="s">
        <v>6</v>
      </c>
      <c r="B1444" s="2">
        <v>58</v>
      </c>
      <c r="C1444" s="5">
        <v>39875</v>
      </c>
      <c r="D1444" s="2">
        <v>20</v>
      </c>
      <c r="E1444" s="2" t="s">
        <v>8</v>
      </c>
      <c r="F1444" s="6" t="s">
        <v>44</v>
      </c>
      <c r="G1444" s="2">
        <v>80</v>
      </c>
      <c r="H1444" s="2">
        <v>10</v>
      </c>
      <c r="I1444" s="2">
        <v>10</v>
      </c>
      <c r="J1444" s="2">
        <v>7.5</v>
      </c>
      <c r="K1444" s="2">
        <v>2</v>
      </c>
      <c r="L1444" s="19">
        <v>353.42917352885172</v>
      </c>
      <c r="M1444" s="19">
        <f t="shared" si="264"/>
        <v>3.5342917352885174E-2</v>
      </c>
      <c r="N1444" s="19">
        <v>282.74333882308139</v>
      </c>
      <c r="O1444" s="19">
        <f t="shared" si="265"/>
        <v>2.8274333882308138E-2</v>
      </c>
      <c r="P1444" s="19">
        <f t="shared" si="266"/>
        <v>7.0685834705770355E-3</v>
      </c>
      <c r="R1444" s="24">
        <v>14.08</v>
      </c>
      <c r="S1444" s="24">
        <f t="shared" si="267"/>
        <v>0.39810262106289857</v>
      </c>
      <c r="U1444" s="24">
        <v>9.0675767918088734</v>
      </c>
      <c r="V1444" s="24">
        <f t="shared" si="268"/>
        <v>6.4094923428768144E-2</v>
      </c>
      <c r="X1444" s="25">
        <f t="shared" si="269"/>
        <v>0.33400769763413041</v>
      </c>
      <c r="AA1444" s="5">
        <v>39875</v>
      </c>
      <c r="AB1444" s="2">
        <v>20</v>
      </c>
      <c r="AC1444" s="2" t="s">
        <v>8</v>
      </c>
      <c r="AD1444" s="6" t="s">
        <v>44</v>
      </c>
      <c r="AE1444" s="2">
        <v>80</v>
      </c>
      <c r="AF1444" s="2">
        <v>10</v>
      </c>
      <c r="AG1444" s="2">
        <v>10</v>
      </c>
      <c r="AH1444" s="2">
        <v>7.5</v>
      </c>
      <c r="AI1444" s="2">
        <v>2</v>
      </c>
      <c r="AJ1444" s="19">
        <v>353.42917352885172</v>
      </c>
      <c r="AK1444" s="19">
        <f t="shared" si="270"/>
        <v>3.5342917352885174E-2</v>
      </c>
      <c r="AL1444" s="19">
        <v>282.74333882308139</v>
      </c>
      <c r="AM1444" s="19">
        <f t="shared" si="271"/>
        <v>2.8274333882308138E-2</v>
      </c>
      <c r="AN1444" s="19">
        <f t="shared" si="272"/>
        <v>7.0685834705770355E-3</v>
      </c>
      <c r="AP1444" s="24">
        <v>14.08</v>
      </c>
      <c r="AQ1444" s="24">
        <f t="shared" si="273"/>
        <v>0.39810262106289857</v>
      </c>
      <c r="AR1444" s="24"/>
      <c r="AS1444" s="24">
        <v>9.0675767918088734</v>
      </c>
      <c r="AT1444" s="24">
        <f t="shared" si="274"/>
        <v>6.4094923428768144E-2</v>
      </c>
      <c r="AU1444" s="24"/>
      <c r="AV1444" s="25">
        <f t="shared" si="275"/>
        <v>0.33400769763413041</v>
      </c>
    </row>
    <row r="1445" spans="1:48" x14ac:dyDescent="0.3">
      <c r="A1445" s="2" t="s">
        <v>6</v>
      </c>
      <c r="B1445" s="2">
        <v>58</v>
      </c>
      <c r="C1445" s="5">
        <v>39875</v>
      </c>
      <c r="D1445" s="2">
        <v>20</v>
      </c>
      <c r="E1445" s="2" t="s">
        <v>8</v>
      </c>
      <c r="F1445" s="6" t="s">
        <v>44</v>
      </c>
      <c r="G1445" s="2">
        <v>80</v>
      </c>
      <c r="H1445" s="2">
        <v>10</v>
      </c>
      <c r="I1445" s="2">
        <v>30</v>
      </c>
      <c r="J1445" s="2">
        <v>12.5</v>
      </c>
      <c r="K1445" s="2">
        <v>2</v>
      </c>
      <c r="L1445" s="19">
        <v>981.74770424681037</v>
      </c>
      <c r="M1445" s="19">
        <f t="shared" si="264"/>
        <v>9.8174770424681035E-2</v>
      </c>
      <c r="N1445" s="19">
        <v>785.39816339744834</v>
      </c>
      <c r="O1445" s="19">
        <f t="shared" si="265"/>
        <v>7.8539816339744828E-2</v>
      </c>
      <c r="P1445" s="19">
        <f t="shared" si="266"/>
        <v>1.9634954084936207E-2</v>
      </c>
      <c r="R1445" s="24">
        <v>14.08</v>
      </c>
      <c r="S1445" s="24">
        <f t="shared" si="267"/>
        <v>1.1058406140636072</v>
      </c>
      <c r="U1445" s="24">
        <v>9.0675767918088734</v>
      </c>
      <c r="V1445" s="24">
        <f t="shared" si="268"/>
        <v>0.17804145396880039</v>
      </c>
      <c r="X1445" s="25">
        <f t="shared" si="269"/>
        <v>0.92779916009480679</v>
      </c>
      <c r="AA1445" s="5">
        <v>39875</v>
      </c>
      <c r="AB1445" s="2">
        <v>20</v>
      </c>
      <c r="AC1445" s="2" t="s">
        <v>8</v>
      </c>
      <c r="AD1445" s="6" t="s">
        <v>44</v>
      </c>
      <c r="AE1445" s="2">
        <v>80</v>
      </c>
      <c r="AF1445" s="2">
        <v>10</v>
      </c>
      <c r="AG1445" s="2">
        <v>30</v>
      </c>
      <c r="AH1445" s="2">
        <v>12.5</v>
      </c>
      <c r="AI1445" s="2">
        <v>2</v>
      </c>
      <c r="AJ1445" s="19">
        <v>981.74770424681037</v>
      </c>
      <c r="AK1445" s="19">
        <f t="shared" si="270"/>
        <v>9.8174770424681035E-2</v>
      </c>
      <c r="AL1445" s="19">
        <v>785.39816339744834</v>
      </c>
      <c r="AM1445" s="19">
        <f t="shared" si="271"/>
        <v>7.8539816339744828E-2</v>
      </c>
      <c r="AN1445" s="19">
        <f t="shared" si="272"/>
        <v>1.9634954084936207E-2</v>
      </c>
      <c r="AP1445" s="24">
        <v>14.08</v>
      </c>
      <c r="AQ1445" s="24">
        <f t="shared" si="273"/>
        <v>1.1058406140636072</v>
      </c>
      <c r="AR1445" s="24"/>
      <c r="AS1445" s="24">
        <v>9.0675767918088734</v>
      </c>
      <c r="AT1445" s="24">
        <f t="shared" si="274"/>
        <v>0.17804145396880039</v>
      </c>
      <c r="AU1445" s="24"/>
      <c r="AV1445" s="25">
        <f t="shared" si="275"/>
        <v>0.92779916009480679</v>
      </c>
    </row>
    <row r="1446" spans="1:48" x14ac:dyDescent="0.3">
      <c r="A1446" s="2" t="s">
        <v>6</v>
      </c>
      <c r="B1446" s="2">
        <v>58</v>
      </c>
      <c r="C1446" s="5">
        <v>39875</v>
      </c>
      <c r="D1446" s="2">
        <v>20</v>
      </c>
      <c r="E1446" s="2" t="s">
        <v>8</v>
      </c>
      <c r="F1446" s="6" t="s">
        <v>24</v>
      </c>
      <c r="G1446" s="2">
        <v>30</v>
      </c>
      <c r="H1446" s="2">
        <v>5</v>
      </c>
      <c r="I1446" s="2">
        <v>10</v>
      </c>
      <c r="J1446" s="2">
        <v>5</v>
      </c>
      <c r="K1446" s="2">
        <v>2</v>
      </c>
      <c r="L1446" s="19">
        <v>157.07963267948966</v>
      </c>
      <c r="M1446" s="19">
        <f t="shared" si="264"/>
        <v>1.5707963267948967E-2</v>
      </c>
      <c r="N1446" s="19">
        <v>47.1238898038469</v>
      </c>
      <c r="O1446" s="19">
        <f t="shared" si="265"/>
        <v>4.7123889803846897E-3</v>
      </c>
      <c r="P1446" s="19">
        <f t="shared" si="266"/>
        <v>1.0995574287564277E-2</v>
      </c>
      <c r="R1446" s="24">
        <v>14.08</v>
      </c>
      <c r="S1446" s="24">
        <f t="shared" si="267"/>
        <v>6.6350436843816432E-2</v>
      </c>
      <c r="U1446" s="24">
        <v>8.461146496815287</v>
      </c>
      <c r="V1446" s="24">
        <f t="shared" si="268"/>
        <v>9.3035164863696729E-2</v>
      </c>
      <c r="X1446" s="25">
        <f t="shared" si="269"/>
        <v>-2.6684728019880297E-2</v>
      </c>
      <c r="AA1446" s="5">
        <v>39875</v>
      </c>
      <c r="AB1446" s="2">
        <v>20</v>
      </c>
      <c r="AC1446" s="2" t="s">
        <v>8</v>
      </c>
      <c r="AD1446" s="6" t="s">
        <v>24</v>
      </c>
      <c r="AE1446" s="2">
        <v>30</v>
      </c>
      <c r="AF1446" s="2">
        <v>5</v>
      </c>
      <c r="AG1446" s="2">
        <v>10</v>
      </c>
      <c r="AH1446" s="2">
        <v>5</v>
      </c>
      <c r="AI1446" s="2">
        <v>2</v>
      </c>
      <c r="AJ1446" s="19">
        <v>157.07963267948966</v>
      </c>
      <c r="AK1446" s="19">
        <f t="shared" si="270"/>
        <v>1.5707963267948967E-2</v>
      </c>
      <c r="AL1446" s="19">
        <v>47.1238898038469</v>
      </c>
      <c r="AM1446" s="19">
        <f t="shared" si="271"/>
        <v>4.7123889803846897E-3</v>
      </c>
      <c r="AN1446" s="19">
        <f t="shared" si="272"/>
        <v>1.0995574287564277E-2</v>
      </c>
      <c r="AP1446" s="24">
        <v>14.08</v>
      </c>
      <c r="AQ1446" s="24">
        <f t="shared" si="273"/>
        <v>6.6350436843816432E-2</v>
      </c>
      <c r="AR1446" s="24"/>
      <c r="AS1446" s="24">
        <v>8.461146496815287</v>
      </c>
      <c r="AT1446" s="24">
        <f t="shared" si="274"/>
        <v>9.3035164863696729E-2</v>
      </c>
      <c r="AU1446" s="24"/>
      <c r="AV1446" s="25">
        <f t="shared" si="275"/>
        <v>-2.6684728019880297E-2</v>
      </c>
    </row>
    <row r="1447" spans="1:48" x14ac:dyDescent="0.3">
      <c r="A1447" s="2" t="s">
        <v>6</v>
      </c>
      <c r="B1447" s="2">
        <v>58</v>
      </c>
      <c r="C1447" s="5">
        <v>39875</v>
      </c>
      <c r="D1447" s="2">
        <v>20</v>
      </c>
      <c r="E1447" s="2" t="s">
        <v>8</v>
      </c>
      <c r="F1447" s="6" t="s">
        <v>42</v>
      </c>
      <c r="G1447" s="2">
        <v>20</v>
      </c>
      <c r="H1447" s="2">
        <v>55</v>
      </c>
      <c r="I1447" s="2">
        <v>100</v>
      </c>
      <c r="J1447" s="2">
        <v>52.5</v>
      </c>
      <c r="K1447" s="2">
        <v>2</v>
      </c>
      <c r="L1447" s="19">
        <v>17318.029502913734</v>
      </c>
      <c r="M1447" s="19">
        <f t="shared" si="264"/>
        <v>1.7318029502913734</v>
      </c>
      <c r="N1447" s="19">
        <v>3463.6059005827469</v>
      </c>
      <c r="O1447" s="19">
        <f t="shared" si="265"/>
        <v>0.34636059005827469</v>
      </c>
      <c r="P1447" s="19">
        <f t="shared" si="266"/>
        <v>1.3854423602330987</v>
      </c>
      <c r="R1447" s="24">
        <v>14.08</v>
      </c>
      <c r="S1447" s="24">
        <f t="shared" si="267"/>
        <v>4.8767571080205077</v>
      </c>
      <c r="U1447" s="24">
        <v>8.1999999999999993</v>
      </c>
      <c r="V1447" s="24">
        <f t="shared" si="268"/>
        <v>11.36062735391141</v>
      </c>
      <c r="X1447" s="25">
        <f t="shared" si="269"/>
        <v>-6.4838702458909019</v>
      </c>
      <c r="AA1447" s="5">
        <v>39875</v>
      </c>
      <c r="AB1447" s="2">
        <v>20</v>
      </c>
      <c r="AC1447" s="2" t="s">
        <v>8</v>
      </c>
      <c r="AD1447" s="6" t="s">
        <v>42</v>
      </c>
      <c r="AE1447" s="2">
        <v>20</v>
      </c>
      <c r="AF1447" s="2">
        <v>55</v>
      </c>
      <c r="AG1447" s="2">
        <v>100</v>
      </c>
      <c r="AH1447" s="2">
        <v>52.5</v>
      </c>
      <c r="AI1447" s="2">
        <v>2</v>
      </c>
      <c r="AJ1447" s="19">
        <v>17318.029502913734</v>
      </c>
      <c r="AK1447" s="19">
        <f t="shared" si="270"/>
        <v>1.7318029502913734</v>
      </c>
      <c r="AL1447" s="19">
        <v>3463.6059005827469</v>
      </c>
      <c r="AM1447" s="19">
        <f t="shared" si="271"/>
        <v>0.34636059005827469</v>
      </c>
      <c r="AN1447" s="19">
        <f t="shared" si="272"/>
        <v>1.3854423602330987</v>
      </c>
      <c r="AP1447" s="24">
        <v>14.08</v>
      </c>
      <c r="AQ1447" s="24">
        <f t="shared" si="273"/>
        <v>4.8767571080205077</v>
      </c>
      <c r="AR1447" s="24"/>
      <c r="AS1447" s="24">
        <v>8.1999999999999993</v>
      </c>
      <c r="AT1447" s="24">
        <f t="shared" si="274"/>
        <v>11.36062735391141</v>
      </c>
      <c r="AU1447" s="24"/>
      <c r="AV1447" s="25">
        <f t="shared" si="275"/>
        <v>-6.4838702458909019</v>
      </c>
    </row>
    <row r="1448" spans="1:48" x14ac:dyDescent="0.3">
      <c r="A1448" s="2" t="s">
        <v>6</v>
      </c>
      <c r="B1448" s="2">
        <v>58</v>
      </c>
      <c r="C1448" s="5">
        <v>39875</v>
      </c>
      <c r="D1448" s="2">
        <v>20</v>
      </c>
      <c r="E1448" s="2" t="s">
        <v>8</v>
      </c>
      <c r="F1448" s="6" t="s">
        <v>49</v>
      </c>
      <c r="G1448" s="2">
        <v>70</v>
      </c>
      <c r="H1448" s="2">
        <v>10</v>
      </c>
      <c r="I1448" s="2">
        <v>25</v>
      </c>
      <c r="J1448" s="2">
        <v>11.25</v>
      </c>
      <c r="K1448" s="2">
        <v>2</v>
      </c>
      <c r="L1448" s="19">
        <v>795.21564043991634</v>
      </c>
      <c r="M1448" s="19">
        <f t="shared" si="264"/>
        <v>7.9521564043991633E-2</v>
      </c>
      <c r="N1448" s="19">
        <v>556.65094830794135</v>
      </c>
      <c r="O1448" s="19">
        <f t="shared" si="265"/>
        <v>5.5665094830794133E-2</v>
      </c>
      <c r="P1448" s="19">
        <f t="shared" si="266"/>
        <v>2.38564692131975E-2</v>
      </c>
      <c r="R1448" s="24">
        <v>14.08</v>
      </c>
      <c r="S1448" s="24">
        <f t="shared" si="267"/>
        <v>0.78376453521758138</v>
      </c>
      <c r="U1448" s="24">
        <v>8.461146496815287</v>
      </c>
      <c r="V1448" s="24">
        <f t="shared" si="268"/>
        <v>0.20185308090962778</v>
      </c>
      <c r="X1448" s="25">
        <f t="shared" si="269"/>
        <v>0.58191145430795355</v>
      </c>
      <c r="AA1448" s="5">
        <v>39875</v>
      </c>
      <c r="AB1448" s="2">
        <v>20</v>
      </c>
      <c r="AC1448" s="2" t="s">
        <v>8</v>
      </c>
      <c r="AD1448" s="6" t="s">
        <v>49</v>
      </c>
      <c r="AE1448" s="2">
        <v>70</v>
      </c>
      <c r="AF1448" s="2">
        <v>10</v>
      </c>
      <c r="AG1448" s="2">
        <v>25</v>
      </c>
      <c r="AH1448" s="2">
        <v>11.25</v>
      </c>
      <c r="AI1448" s="2">
        <v>2</v>
      </c>
      <c r="AJ1448" s="19">
        <v>795.21564043991634</v>
      </c>
      <c r="AK1448" s="19">
        <f t="shared" si="270"/>
        <v>7.9521564043991633E-2</v>
      </c>
      <c r="AL1448" s="19">
        <v>556.65094830794135</v>
      </c>
      <c r="AM1448" s="19">
        <f t="shared" si="271"/>
        <v>5.5665094830794133E-2</v>
      </c>
      <c r="AN1448" s="19">
        <f t="shared" si="272"/>
        <v>2.38564692131975E-2</v>
      </c>
      <c r="AP1448" s="24">
        <v>14.08</v>
      </c>
      <c r="AQ1448" s="24">
        <f t="shared" si="273"/>
        <v>0.78376453521758138</v>
      </c>
      <c r="AR1448" s="24"/>
      <c r="AS1448" s="24">
        <v>8.461146496815287</v>
      </c>
      <c r="AT1448" s="24">
        <f t="shared" si="274"/>
        <v>0.20185308090962778</v>
      </c>
      <c r="AU1448" s="24"/>
      <c r="AV1448" s="25">
        <f t="shared" si="275"/>
        <v>0.58191145430795355</v>
      </c>
    </row>
    <row r="1449" spans="1:48" x14ac:dyDescent="0.3">
      <c r="A1449" s="2" t="s">
        <v>6</v>
      </c>
      <c r="B1449" s="2">
        <v>58</v>
      </c>
      <c r="C1449" s="5">
        <v>39875</v>
      </c>
      <c r="D1449" s="2">
        <v>20</v>
      </c>
      <c r="E1449" s="2" t="s">
        <v>8</v>
      </c>
      <c r="F1449" s="6" t="s">
        <v>44</v>
      </c>
      <c r="G1449" s="2">
        <v>80</v>
      </c>
      <c r="H1449" s="2">
        <v>10</v>
      </c>
      <c r="I1449" s="2">
        <v>15</v>
      </c>
      <c r="J1449" s="2">
        <v>8.75</v>
      </c>
      <c r="K1449" s="2">
        <v>2</v>
      </c>
      <c r="L1449" s="19">
        <v>481.05637508093707</v>
      </c>
      <c r="M1449" s="19">
        <f t="shared" si="264"/>
        <v>4.8105637508093706E-2</v>
      </c>
      <c r="N1449" s="19">
        <v>384.84510006474966</v>
      </c>
      <c r="O1449" s="19">
        <f t="shared" si="265"/>
        <v>3.8484510006474966E-2</v>
      </c>
      <c r="P1449" s="19">
        <f t="shared" si="266"/>
        <v>9.6211275016187398E-3</v>
      </c>
      <c r="R1449" s="24">
        <v>14.08</v>
      </c>
      <c r="S1449" s="24">
        <f t="shared" si="267"/>
        <v>0.54186190089116748</v>
      </c>
      <c r="U1449" s="24">
        <v>9.0675767918088734</v>
      </c>
      <c r="V1449" s="24">
        <f t="shared" si="268"/>
        <v>8.724031244471217E-2</v>
      </c>
      <c r="X1449" s="25">
        <f t="shared" si="269"/>
        <v>0.45462158844645528</v>
      </c>
      <c r="AA1449" s="5">
        <v>39875</v>
      </c>
      <c r="AB1449" s="2">
        <v>20</v>
      </c>
      <c r="AC1449" s="2" t="s">
        <v>8</v>
      </c>
      <c r="AD1449" s="6" t="s">
        <v>44</v>
      </c>
      <c r="AE1449" s="2">
        <v>80</v>
      </c>
      <c r="AF1449" s="2">
        <v>10</v>
      </c>
      <c r="AG1449" s="2">
        <v>15</v>
      </c>
      <c r="AH1449" s="2">
        <v>8.75</v>
      </c>
      <c r="AI1449" s="2">
        <v>2</v>
      </c>
      <c r="AJ1449" s="19">
        <v>481.05637508093707</v>
      </c>
      <c r="AK1449" s="19">
        <f t="shared" si="270"/>
        <v>4.8105637508093706E-2</v>
      </c>
      <c r="AL1449" s="19">
        <v>384.84510006474966</v>
      </c>
      <c r="AM1449" s="19">
        <f t="shared" si="271"/>
        <v>3.8484510006474966E-2</v>
      </c>
      <c r="AN1449" s="19">
        <f t="shared" si="272"/>
        <v>9.6211275016187398E-3</v>
      </c>
      <c r="AP1449" s="24">
        <v>14.08</v>
      </c>
      <c r="AQ1449" s="24">
        <f t="shared" si="273"/>
        <v>0.54186190089116748</v>
      </c>
      <c r="AR1449" s="24"/>
      <c r="AS1449" s="24">
        <v>9.0675767918088734</v>
      </c>
      <c r="AT1449" s="24">
        <f t="shared" si="274"/>
        <v>8.724031244471217E-2</v>
      </c>
      <c r="AU1449" s="24"/>
      <c r="AV1449" s="25">
        <f t="shared" si="275"/>
        <v>0.45462158844645528</v>
      </c>
    </row>
    <row r="1450" spans="1:48" x14ac:dyDescent="0.3">
      <c r="A1450" s="2" t="s">
        <v>6</v>
      </c>
      <c r="B1450" s="2">
        <v>58</v>
      </c>
      <c r="C1450" s="5">
        <v>39875</v>
      </c>
      <c r="D1450" s="2">
        <v>20</v>
      </c>
      <c r="E1450" s="2" t="s">
        <v>8</v>
      </c>
      <c r="F1450" s="6" t="s">
        <v>41</v>
      </c>
      <c r="G1450" s="2">
        <v>50</v>
      </c>
      <c r="H1450" s="2">
        <v>30</v>
      </c>
      <c r="I1450" s="2">
        <v>35</v>
      </c>
      <c r="J1450" s="2">
        <v>23.75</v>
      </c>
      <c r="K1450" s="2">
        <v>3</v>
      </c>
      <c r="L1450" s="19">
        <v>5316.1638184964777</v>
      </c>
      <c r="M1450" s="19">
        <f t="shared" si="264"/>
        <v>0.53161638184964777</v>
      </c>
      <c r="N1450" s="19">
        <v>2658.0819092482388</v>
      </c>
      <c r="O1450" s="19">
        <f t="shared" si="265"/>
        <v>0.26580819092482388</v>
      </c>
      <c r="P1450" s="19">
        <f t="shared" si="266"/>
        <v>0.26580819092482388</v>
      </c>
      <c r="R1450" s="24">
        <v>14.08</v>
      </c>
      <c r="S1450" s="24">
        <f t="shared" si="267"/>
        <v>3.7425793282215203</v>
      </c>
      <c r="U1450" s="24">
        <v>8.1999999999999993</v>
      </c>
      <c r="V1450" s="24">
        <f t="shared" si="268"/>
        <v>2.1796271655835557</v>
      </c>
      <c r="X1450" s="25">
        <f t="shared" si="269"/>
        <v>1.5629521626379645</v>
      </c>
      <c r="AA1450" s="5">
        <v>39875</v>
      </c>
      <c r="AB1450" s="2">
        <v>20</v>
      </c>
      <c r="AC1450" s="2" t="s">
        <v>8</v>
      </c>
      <c r="AD1450" s="6" t="s">
        <v>41</v>
      </c>
      <c r="AE1450" s="2">
        <v>50</v>
      </c>
      <c r="AF1450" s="2">
        <v>30</v>
      </c>
      <c r="AG1450" s="2">
        <v>35</v>
      </c>
      <c r="AH1450" s="2">
        <v>23.75</v>
      </c>
      <c r="AI1450" s="2">
        <v>3</v>
      </c>
      <c r="AJ1450" s="19">
        <v>5316.1638184964777</v>
      </c>
      <c r="AK1450" s="19">
        <f t="shared" si="270"/>
        <v>0.53161638184964777</v>
      </c>
      <c r="AL1450" s="19">
        <v>2658.0819092482388</v>
      </c>
      <c r="AM1450" s="19">
        <f t="shared" si="271"/>
        <v>0.26580819092482388</v>
      </c>
      <c r="AN1450" s="19">
        <f t="shared" si="272"/>
        <v>0.26580819092482388</v>
      </c>
      <c r="AP1450" s="24">
        <v>14.08</v>
      </c>
      <c r="AQ1450" s="24">
        <f t="shared" si="273"/>
        <v>3.7425793282215203</v>
      </c>
      <c r="AR1450" s="24"/>
      <c r="AS1450" s="24">
        <v>8.1999999999999993</v>
      </c>
      <c r="AT1450" s="24">
        <f t="shared" si="274"/>
        <v>2.1796271655835557</v>
      </c>
      <c r="AU1450" s="24"/>
      <c r="AV1450" s="25">
        <f t="shared" si="275"/>
        <v>1.5629521626379645</v>
      </c>
    </row>
    <row r="1451" spans="1:48" x14ac:dyDescent="0.3">
      <c r="A1451" s="2" t="s">
        <v>6</v>
      </c>
      <c r="B1451" s="2">
        <v>58</v>
      </c>
      <c r="C1451" s="5">
        <v>39875</v>
      </c>
      <c r="D1451" s="2">
        <v>20</v>
      </c>
      <c r="E1451" s="2" t="s">
        <v>8</v>
      </c>
      <c r="F1451" s="6" t="s">
        <v>24</v>
      </c>
      <c r="G1451" s="2">
        <v>80</v>
      </c>
      <c r="H1451" s="2">
        <v>10</v>
      </c>
      <c r="I1451" s="2">
        <v>15</v>
      </c>
      <c r="J1451" s="2">
        <v>8.75</v>
      </c>
      <c r="K1451" s="2">
        <v>2</v>
      </c>
      <c r="L1451" s="19">
        <v>481.05637508093707</v>
      </c>
      <c r="M1451" s="19">
        <f t="shared" si="264"/>
        <v>4.8105637508093706E-2</v>
      </c>
      <c r="N1451" s="19">
        <v>384.84510006474966</v>
      </c>
      <c r="O1451" s="19">
        <f t="shared" si="265"/>
        <v>3.8484510006474966E-2</v>
      </c>
      <c r="P1451" s="19">
        <f t="shared" si="266"/>
        <v>9.6211275016187398E-3</v>
      </c>
      <c r="R1451" s="24">
        <v>14.08</v>
      </c>
      <c r="S1451" s="24">
        <f t="shared" si="267"/>
        <v>0.54186190089116748</v>
      </c>
      <c r="U1451" s="24">
        <v>8.461146496815287</v>
      </c>
      <c r="V1451" s="24">
        <f t="shared" si="268"/>
        <v>8.1405769255734617E-2</v>
      </c>
      <c r="X1451" s="25">
        <f t="shared" si="269"/>
        <v>0.46045613163543286</v>
      </c>
      <c r="AA1451" s="5">
        <v>39875</v>
      </c>
      <c r="AB1451" s="2">
        <v>20</v>
      </c>
      <c r="AC1451" s="2" t="s">
        <v>8</v>
      </c>
      <c r="AD1451" s="6" t="s">
        <v>24</v>
      </c>
      <c r="AE1451" s="2">
        <v>80</v>
      </c>
      <c r="AF1451" s="2">
        <v>10</v>
      </c>
      <c r="AG1451" s="2">
        <v>15</v>
      </c>
      <c r="AH1451" s="2">
        <v>8.75</v>
      </c>
      <c r="AI1451" s="2">
        <v>2</v>
      </c>
      <c r="AJ1451" s="19">
        <v>481.05637508093707</v>
      </c>
      <c r="AK1451" s="19">
        <f t="shared" si="270"/>
        <v>4.8105637508093706E-2</v>
      </c>
      <c r="AL1451" s="19">
        <v>384.84510006474966</v>
      </c>
      <c r="AM1451" s="19">
        <f t="shared" si="271"/>
        <v>3.8484510006474966E-2</v>
      </c>
      <c r="AN1451" s="19">
        <f t="shared" si="272"/>
        <v>9.6211275016187398E-3</v>
      </c>
      <c r="AP1451" s="24">
        <v>14.08</v>
      </c>
      <c r="AQ1451" s="24">
        <f t="shared" si="273"/>
        <v>0.54186190089116748</v>
      </c>
      <c r="AR1451" s="24"/>
      <c r="AS1451" s="24">
        <v>8.461146496815287</v>
      </c>
      <c r="AT1451" s="24">
        <f t="shared" si="274"/>
        <v>8.1405769255734617E-2</v>
      </c>
      <c r="AU1451" s="24"/>
      <c r="AV1451" s="25">
        <f t="shared" si="275"/>
        <v>0.46045613163543286</v>
      </c>
    </row>
    <row r="1452" spans="1:48" x14ac:dyDescent="0.3">
      <c r="A1452" s="2" t="s">
        <v>6</v>
      </c>
      <c r="B1452" s="2">
        <v>58</v>
      </c>
      <c r="C1452" s="5">
        <v>39875</v>
      </c>
      <c r="D1452" s="2">
        <v>20</v>
      </c>
      <c r="E1452" s="2" t="s">
        <v>8</v>
      </c>
      <c r="F1452" s="6" t="s">
        <v>44</v>
      </c>
      <c r="G1452" s="2">
        <v>70</v>
      </c>
      <c r="H1452" s="2">
        <v>10</v>
      </c>
      <c r="I1452" s="2">
        <v>15</v>
      </c>
      <c r="J1452" s="2">
        <v>8.75</v>
      </c>
      <c r="K1452" s="2">
        <v>2</v>
      </c>
      <c r="L1452" s="19">
        <v>481.05637508093707</v>
      </c>
      <c r="M1452" s="19">
        <f t="shared" si="264"/>
        <v>4.8105637508093706E-2</v>
      </c>
      <c r="N1452" s="19">
        <v>336.73946255665595</v>
      </c>
      <c r="O1452" s="19">
        <f t="shared" si="265"/>
        <v>3.3673946255665596E-2</v>
      </c>
      <c r="P1452" s="19">
        <f t="shared" si="266"/>
        <v>1.443169125242811E-2</v>
      </c>
      <c r="R1452" s="24">
        <v>14.08</v>
      </c>
      <c r="S1452" s="24">
        <f t="shared" si="267"/>
        <v>0.47412916327977161</v>
      </c>
      <c r="U1452" s="24">
        <v>9.0675767918088734</v>
      </c>
      <c r="V1452" s="24">
        <f t="shared" si="268"/>
        <v>0.13086046866706827</v>
      </c>
      <c r="X1452" s="25">
        <f t="shared" si="269"/>
        <v>0.34326869461270337</v>
      </c>
      <c r="AA1452" s="5">
        <v>39875</v>
      </c>
      <c r="AB1452" s="2">
        <v>20</v>
      </c>
      <c r="AC1452" s="2" t="s">
        <v>8</v>
      </c>
      <c r="AD1452" s="6" t="s">
        <v>44</v>
      </c>
      <c r="AE1452" s="2">
        <v>70</v>
      </c>
      <c r="AF1452" s="2">
        <v>10</v>
      </c>
      <c r="AG1452" s="2">
        <v>15</v>
      </c>
      <c r="AH1452" s="2">
        <v>8.75</v>
      </c>
      <c r="AI1452" s="2">
        <v>2</v>
      </c>
      <c r="AJ1452" s="19">
        <v>481.05637508093707</v>
      </c>
      <c r="AK1452" s="19">
        <f t="shared" si="270"/>
        <v>4.8105637508093706E-2</v>
      </c>
      <c r="AL1452" s="19">
        <v>336.73946255665595</v>
      </c>
      <c r="AM1452" s="19">
        <f t="shared" si="271"/>
        <v>3.3673946255665596E-2</v>
      </c>
      <c r="AN1452" s="19">
        <f t="shared" si="272"/>
        <v>1.443169125242811E-2</v>
      </c>
      <c r="AP1452" s="24">
        <v>14.08</v>
      </c>
      <c r="AQ1452" s="24">
        <f t="shared" si="273"/>
        <v>0.47412916327977161</v>
      </c>
      <c r="AR1452" s="24"/>
      <c r="AS1452" s="24">
        <v>9.0675767918088734</v>
      </c>
      <c r="AT1452" s="24">
        <f t="shared" si="274"/>
        <v>0.13086046866706827</v>
      </c>
      <c r="AU1452" s="24"/>
      <c r="AV1452" s="25">
        <f t="shared" si="275"/>
        <v>0.34326869461270337</v>
      </c>
    </row>
    <row r="1453" spans="1:48" x14ac:dyDescent="0.3">
      <c r="A1453" s="2" t="s">
        <v>6</v>
      </c>
      <c r="B1453" s="2">
        <v>58</v>
      </c>
      <c r="C1453" s="5">
        <v>39875</v>
      </c>
      <c r="D1453" s="2">
        <v>20</v>
      </c>
      <c r="E1453" s="2" t="s">
        <v>8</v>
      </c>
      <c r="F1453" s="6" t="s">
        <v>44</v>
      </c>
      <c r="G1453" s="2">
        <v>60</v>
      </c>
      <c r="H1453" s="2">
        <v>5</v>
      </c>
      <c r="I1453" s="2">
        <v>10</v>
      </c>
      <c r="J1453" s="2">
        <v>5</v>
      </c>
      <c r="K1453" s="2">
        <v>2</v>
      </c>
      <c r="L1453" s="19">
        <v>157.07963267948966</v>
      </c>
      <c r="M1453" s="19">
        <f t="shared" si="264"/>
        <v>1.5707963267948967E-2</v>
      </c>
      <c r="N1453" s="19">
        <v>94.247779607693801</v>
      </c>
      <c r="O1453" s="19">
        <f t="shared" si="265"/>
        <v>9.4247779607693795E-3</v>
      </c>
      <c r="P1453" s="19">
        <f t="shared" si="266"/>
        <v>6.2831853071795875E-3</v>
      </c>
      <c r="R1453" s="24">
        <v>14.08</v>
      </c>
      <c r="S1453" s="24">
        <f t="shared" si="267"/>
        <v>0.13270087368763286</v>
      </c>
      <c r="U1453" s="24">
        <v>9.0675767918088734</v>
      </c>
      <c r="V1453" s="24">
        <f t="shared" si="268"/>
        <v>5.6973265270016137E-2</v>
      </c>
      <c r="X1453" s="25">
        <f t="shared" si="269"/>
        <v>7.5727608417616721E-2</v>
      </c>
      <c r="AA1453" s="5">
        <v>39875</v>
      </c>
      <c r="AB1453" s="2">
        <v>20</v>
      </c>
      <c r="AC1453" s="2" t="s">
        <v>8</v>
      </c>
      <c r="AD1453" s="6" t="s">
        <v>44</v>
      </c>
      <c r="AE1453" s="2">
        <v>60</v>
      </c>
      <c r="AF1453" s="2">
        <v>5</v>
      </c>
      <c r="AG1453" s="2">
        <v>10</v>
      </c>
      <c r="AH1453" s="2">
        <v>5</v>
      </c>
      <c r="AI1453" s="2">
        <v>2</v>
      </c>
      <c r="AJ1453" s="19">
        <v>157.07963267948966</v>
      </c>
      <c r="AK1453" s="19">
        <f t="shared" si="270"/>
        <v>1.5707963267948967E-2</v>
      </c>
      <c r="AL1453" s="19">
        <v>94.247779607693801</v>
      </c>
      <c r="AM1453" s="19">
        <f t="shared" si="271"/>
        <v>9.4247779607693795E-3</v>
      </c>
      <c r="AN1453" s="19">
        <f t="shared" si="272"/>
        <v>6.2831853071795875E-3</v>
      </c>
      <c r="AP1453" s="24">
        <v>14.08</v>
      </c>
      <c r="AQ1453" s="24">
        <f t="shared" si="273"/>
        <v>0.13270087368763286</v>
      </c>
      <c r="AR1453" s="24"/>
      <c r="AS1453" s="24">
        <v>9.0675767918088734</v>
      </c>
      <c r="AT1453" s="24">
        <f t="shared" si="274"/>
        <v>5.6973265270016137E-2</v>
      </c>
      <c r="AU1453" s="24"/>
      <c r="AV1453" s="25">
        <f t="shared" si="275"/>
        <v>7.5727608417616721E-2</v>
      </c>
    </row>
    <row r="1454" spans="1:48" x14ac:dyDescent="0.3">
      <c r="A1454" s="2" t="s">
        <v>6</v>
      </c>
      <c r="B1454" s="2">
        <v>58</v>
      </c>
      <c r="C1454" s="5">
        <v>39875</v>
      </c>
      <c r="D1454" s="2">
        <v>20</v>
      </c>
      <c r="E1454" s="2" t="s">
        <v>8</v>
      </c>
      <c r="F1454" s="6" t="s">
        <v>44</v>
      </c>
      <c r="G1454" s="2">
        <v>80</v>
      </c>
      <c r="H1454" s="2">
        <v>10</v>
      </c>
      <c r="I1454" s="2">
        <v>15</v>
      </c>
      <c r="J1454" s="2">
        <v>8.75</v>
      </c>
      <c r="K1454" s="2">
        <v>2</v>
      </c>
      <c r="L1454" s="19">
        <v>481.05637508093707</v>
      </c>
      <c r="M1454" s="19">
        <f t="shared" si="264"/>
        <v>4.8105637508093706E-2</v>
      </c>
      <c r="N1454" s="19">
        <v>384.84510006474966</v>
      </c>
      <c r="O1454" s="19">
        <f t="shared" si="265"/>
        <v>3.8484510006474966E-2</v>
      </c>
      <c r="P1454" s="19">
        <f t="shared" si="266"/>
        <v>9.6211275016187398E-3</v>
      </c>
      <c r="R1454" s="24">
        <v>14.08</v>
      </c>
      <c r="S1454" s="24">
        <f t="shared" si="267"/>
        <v>0.54186190089116748</v>
      </c>
      <c r="U1454" s="24">
        <v>9.0675767918088734</v>
      </c>
      <c r="V1454" s="24">
        <f t="shared" si="268"/>
        <v>8.724031244471217E-2</v>
      </c>
      <c r="X1454" s="25">
        <f t="shared" si="269"/>
        <v>0.45462158844645528</v>
      </c>
      <c r="AA1454" s="5">
        <v>39875</v>
      </c>
      <c r="AB1454" s="2">
        <v>20</v>
      </c>
      <c r="AC1454" s="2" t="s">
        <v>8</v>
      </c>
      <c r="AD1454" s="6" t="s">
        <v>44</v>
      </c>
      <c r="AE1454" s="2">
        <v>80</v>
      </c>
      <c r="AF1454" s="2">
        <v>10</v>
      </c>
      <c r="AG1454" s="2">
        <v>15</v>
      </c>
      <c r="AH1454" s="2">
        <v>8.75</v>
      </c>
      <c r="AI1454" s="2">
        <v>2</v>
      </c>
      <c r="AJ1454" s="19">
        <v>481.05637508093707</v>
      </c>
      <c r="AK1454" s="19">
        <f t="shared" si="270"/>
        <v>4.8105637508093706E-2</v>
      </c>
      <c r="AL1454" s="19">
        <v>384.84510006474966</v>
      </c>
      <c r="AM1454" s="19">
        <f t="shared" si="271"/>
        <v>3.8484510006474966E-2</v>
      </c>
      <c r="AN1454" s="19">
        <f t="shared" si="272"/>
        <v>9.6211275016187398E-3</v>
      </c>
      <c r="AP1454" s="24">
        <v>14.08</v>
      </c>
      <c r="AQ1454" s="24">
        <f t="shared" si="273"/>
        <v>0.54186190089116748</v>
      </c>
      <c r="AR1454" s="24"/>
      <c r="AS1454" s="24">
        <v>9.0675767918088734</v>
      </c>
      <c r="AT1454" s="24">
        <f t="shared" si="274"/>
        <v>8.724031244471217E-2</v>
      </c>
      <c r="AU1454" s="24"/>
      <c r="AV1454" s="25">
        <f t="shared" si="275"/>
        <v>0.45462158844645528</v>
      </c>
    </row>
    <row r="1455" spans="1:48" x14ac:dyDescent="0.3">
      <c r="A1455" s="2" t="s">
        <v>6</v>
      </c>
      <c r="B1455" s="2">
        <v>58</v>
      </c>
      <c r="C1455" s="5">
        <v>39875</v>
      </c>
      <c r="D1455" s="2">
        <v>20</v>
      </c>
      <c r="E1455" s="2" t="s">
        <v>8</v>
      </c>
      <c r="F1455" s="6" t="s">
        <v>44</v>
      </c>
      <c r="G1455" s="2">
        <v>90</v>
      </c>
      <c r="H1455" s="2">
        <v>10</v>
      </c>
      <c r="I1455" s="2">
        <v>10</v>
      </c>
      <c r="J1455" s="2">
        <v>7.5</v>
      </c>
      <c r="K1455" s="2">
        <v>2</v>
      </c>
      <c r="L1455" s="19">
        <v>353.42917352885172</v>
      </c>
      <c r="M1455" s="19">
        <f t="shared" si="264"/>
        <v>3.5342917352885174E-2</v>
      </c>
      <c r="N1455" s="19">
        <v>318.08625617596658</v>
      </c>
      <c r="O1455" s="19">
        <f t="shared" si="265"/>
        <v>3.1808625617596661E-2</v>
      </c>
      <c r="P1455" s="19">
        <f t="shared" si="266"/>
        <v>3.5342917352885125E-3</v>
      </c>
      <c r="R1455" s="24">
        <v>14.08</v>
      </c>
      <c r="S1455" s="24">
        <f t="shared" si="267"/>
        <v>0.447865448695761</v>
      </c>
      <c r="U1455" s="24">
        <v>9.0675767918088734</v>
      </c>
      <c r="V1455" s="24">
        <f t="shared" si="268"/>
        <v>3.2047461714384023E-2</v>
      </c>
      <c r="X1455" s="25">
        <f t="shared" si="269"/>
        <v>0.41581798698137695</v>
      </c>
      <c r="AA1455" s="5">
        <v>39875</v>
      </c>
      <c r="AB1455" s="2">
        <v>20</v>
      </c>
      <c r="AC1455" s="2" t="s">
        <v>8</v>
      </c>
      <c r="AD1455" s="6" t="s">
        <v>44</v>
      </c>
      <c r="AE1455" s="2">
        <v>90</v>
      </c>
      <c r="AF1455" s="2">
        <v>10</v>
      </c>
      <c r="AG1455" s="2">
        <v>10</v>
      </c>
      <c r="AH1455" s="2">
        <v>7.5</v>
      </c>
      <c r="AI1455" s="2">
        <v>2</v>
      </c>
      <c r="AJ1455" s="19">
        <v>353.42917352885172</v>
      </c>
      <c r="AK1455" s="19">
        <f t="shared" si="270"/>
        <v>3.5342917352885174E-2</v>
      </c>
      <c r="AL1455" s="19">
        <v>318.08625617596658</v>
      </c>
      <c r="AM1455" s="19">
        <f t="shared" si="271"/>
        <v>3.1808625617596661E-2</v>
      </c>
      <c r="AN1455" s="19">
        <f t="shared" si="272"/>
        <v>3.5342917352885125E-3</v>
      </c>
      <c r="AP1455" s="24">
        <v>14.08</v>
      </c>
      <c r="AQ1455" s="24">
        <f t="shared" si="273"/>
        <v>0.447865448695761</v>
      </c>
      <c r="AR1455" s="24"/>
      <c r="AS1455" s="24">
        <v>9.0675767918088734</v>
      </c>
      <c r="AT1455" s="24">
        <f t="shared" si="274"/>
        <v>3.2047461714384023E-2</v>
      </c>
      <c r="AU1455" s="24"/>
      <c r="AV1455" s="25">
        <f t="shared" si="275"/>
        <v>0.41581798698137695</v>
      </c>
    </row>
    <row r="1456" spans="1:48" x14ac:dyDescent="0.3">
      <c r="A1456" s="2" t="s">
        <v>6</v>
      </c>
      <c r="B1456" s="2">
        <v>58</v>
      </c>
      <c r="C1456" s="5">
        <v>39875</v>
      </c>
      <c r="D1456" s="2">
        <v>20</v>
      </c>
      <c r="E1456" s="2" t="s">
        <v>8</v>
      </c>
      <c r="F1456" s="6" t="s">
        <v>41</v>
      </c>
      <c r="G1456" s="2">
        <v>20</v>
      </c>
      <c r="H1456" s="2">
        <v>25</v>
      </c>
      <c r="I1456" s="2">
        <v>40</v>
      </c>
      <c r="J1456" s="2">
        <v>22.5</v>
      </c>
      <c r="K1456" s="2">
        <v>3</v>
      </c>
      <c r="L1456" s="19">
        <v>4771.2938426394985</v>
      </c>
      <c r="M1456" s="19">
        <f t="shared" si="264"/>
        <v>0.47712938426394985</v>
      </c>
      <c r="N1456" s="19">
        <v>954.25876852789975</v>
      </c>
      <c r="O1456" s="19">
        <f t="shared" si="265"/>
        <v>9.542587685278997E-2</v>
      </c>
      <c r="P1456" s="19">
        <f t="shared" si="266"/>
        <v>0.38170350741115988</v>
      </c>
      <c r="R1456" s="24">
        <v>14.08</v>
      </c>
      <c r="S1456" s="24">
        <f t="shared" si="267"/>
        <v>1.3435963460872828</v>
      </c>
      <c r="U1456" s="24">
        <v>8.1999999999999993</v>
      </c>
      <c r="V1456" s="24">
        <f t="shared" si="268"/>
        <v>3.1299687607715105</v>
      </c>
      <c r="X1456" s="25">
        <f t="shared" si="269"/>
        <v>-1.7863724146842277</v>
      </c>
      <c r="AA1456" s="5">
        <v>39875</v>
      </c>
      <c r="AB1456" s="2">
        <v>20</v>
      </c>
      <c r="AC1456" s="2" t="s">
        <v>8</v>
      </c>
      <c r="AD1456" s="6" t="s">
        <v>41</v>
      </c>
      <c r="AE1456" s="2">
        <v>20</v>
      </c>
      <c r="AF1456" s="2">
        <v>25</v>
      </c>
      <c r="AG1456" s="2">
        <v>40</v>
      </c>
      <c r="AH1456" s="2">
        <v>22.5</v>
      </c>
      <c r="AI1456" s="2">
        <v>3</v>
      </c>
      <c r="AJ1456" s="19">
        <v>4771.2938426394985</v>
      </c>
      <c r="AK1456" s="19">
        <f t="shared" si="270"/>
        <v>0.47712938426394985</v>
      </c>
      <c r="AL1456" s="19">
        <v>954.25876852789975</v>
      </c>
      <c r="AM1456" s="19">
        <f t="shared" si="271"/>
        <v>9.542587685278997E-2</v>
      </c>
      <c r="AN1456" s="19">
        <f t="shared" si="272"/>
        <v>0.38170350741115988</v>
      </c>
      <c r="AP1456" s="24">
        <v>14.08</v>
      </c>
      <c r="AQ1456" s="24">
        <f t="shared" si="273"/>
        <v>1.3435963460872828</v>
      </c>
      <c r="AR1456" s="24"/>
      <c r="AS1456" s="24">
        <v>8.1999999999999993</v>
      </c>
      <c r="AT1456" s="24">
        <f t="shared" si="274"/>
        <v>3.1299687607715105</v>
      </c>
      <c r="AU1456" s="24"/>
      <c r="AV1456" s="25">
        <f t="shared" si="275"/>
        <v>-1.7863724146842277</v>
      </c>
    </row>
    <row r="1457" spans="1:48" x14ac:dyDescent="0.3">
      <c r="A1457" s="2" t="s">
        <v>6</v>
      </c>
      <c r="B1457" s="2">
        <v>58</v>
      </c>
      <c r="C1457" s="5">
        <v>39875</v>
      </c>
      <c r="D1457" s="2">
        <v>20</v>
      </c>
      <c r="E1457" s="2" t="s">
        <v>8</v>
      </c>
      <c r="F1457" s="6" t="s">
        <v>13</v>
      </c>
      <c r="G1457" s="2">
        <v>90</v>
      </c>
      <c r="H1457" s="2">
        <v>10</v>
      </c>
      <c r="I1457" s="2">
        <v>15</v>
      </c>
      <c r="J1457" s="2">
        <v>8.75</v>
      </c>
      <c r="K1457" s="2">
        <v>4</v>
      </c>
      <c r="L1457" s="19">
        <v>962.11275016187415</v>
      </c>
      <c r="M1457" s="19">
        <f t="shared" si="264"/>
        <v>9.6211275016187411E-2</v>
      </c>
      <c r="N1457" s="19">
        <v>865.90147514568673</v>
      </c>
      <c r="O1457" s="19">
        <f t="shared" si="265"/>
        <v>8.6590147514568672E-2</v>
      </c>
      <c r="P1457" s="19">
        <f t="shared" si="266"/>
        <v>9.6211275016187398E-3</v>
      </c>
      <c r="R1457" s="24">
        <v>14.08</v>
      </c>
      <c r="S1457" s="24">
        <f t="shared" si="267"/>
        <v>1.2191892770051269</v>
      </c>
      <c r="U1457" s="24">
        <v>10.10190114068441</v>
      </c>
      <c r="V1457" s="24">
        <f t="shared" si="268"/>
        <v>9.7191678883272486E-2</v>
      </c>
      <c r="X1457" s="25">
        <f t="shared" si="269"/>
        <v>1.1219975981218544</v>
      </c>
      <c r="AA1457" s="5">
        <v>39875</v>
      </c>
      <c r="AB1457" s="2">
        <v>20</v>
      </c>
      <c r="AC1457" s="2" t="s">
        <v>8</v>
      </c>
      <c r="AD1457" s="6" t="s">
        <v>13</v>
      </c>
      <c r="AE1457" s="2">
        <v>90</v>
      </c>
      <c r="AF1457" s="2">
        <v>10</v>
      </c>
      <c r="AG1457" s="2">
        <v>15</v>
      </c>
      <c r="AH1457" s="2">
        <v>8.75</v>
      </c>
      <c r="AI1457" s="2">
        <v>4</v>
      </c>
      <c r="AJ1457" s="19">
        <v>962.11275016187415</v>
      </c>
      <c r="AK1457" s="19">
        <f t="shared" si="270"/>
        <v>9.6211275016187411E-2</v>
      </c>
      <c r="AL1457" s="19">
        <v>865.90147514568673</v>
      </c>
      <c r="AM1457" s="19">
        <f t="shared" si="271"/>
        <v>8.6590147514568672E-2</v>
      </c>
      <c r="AN1457" s="19">
        <f t="shared" si="272"/>
        <v>9.6211275016187398E-3</v>
      </c>
      <c r="AP1457" s="24">
        <v>14.08</v>
      </c>
      <c r="AQ1457" s="24">
        <f t="shared" si="273"/>
        <v>1.2191892770051269</v>
      </c>
      <c r="AR1457" s="24"/>
      <c r="AS1457" s="24">
        <v>10.10190114068441</v>
      </c>
      <c r="AT1457" s="24">
        <f t="shared" si="274"/>
        <v>9.7191678883272486E-2</v>
      </c>
      <c r="AU1457" s="24"/>
      <c r="AV1457" s="25">
        <f t="shared" si="275"/>
        <v>1.1219975981218544</v>
      </c>
    </row>
    <row r="1458" spans="1:48" x14ac:dyDescent="0.3">
      <c r="A1458" s="2" t="s">
        <v>6</v>
      </c>
      <c r="B1458" s="2">
        <v>58</v>
      </c>
      <c r="C1458" s="5">
        <v>39875</v>
      </c>
      <c r="D1458" s="2">
        <v>20</v>
      </c>
      <c r="E1458" s="2" t="s">
        <v>8</v>
      </c>
      <c r="F1458" s="6" t="s">
        <v>49</v>
      </c>
      <c r="G1458" s="2">
        <v>100</v>
      </c>
      <c r="H1458" s="2">
        <v>10</v>
      </c>
      <c r="I1458" s="2">
        <v>10</v>
      </c>
      <c r="J1458" s="2">
        <v>7.5</v>
      </c>
      <c r="K1458" s="2">
        <v>2</v>
      </c>
      <c r="L1458" s="19">
        <v>353.42917352885172</v>
      </c>
      <c r="M1458" s="19">
        <f t="shared" si="264"/>
        <v>3.5342917352885174E-2</v>
      </c>
      <c r="N1458" s="19">
        <v>353.42917352885172</v>
      </c>
      <c r="O1458" s="19">
        <f t="shared" si="265"/>
        <v>3.5342917352885174E-2</v>
      </c>
      <c r="P1458" s="19">
        <f t="shared" si="266"/>
        <v>0</v>
      </c>
      <c r="R1458" s="24">
        <v>14.08</v>
      </c>
      <c r="S1458" s="24">
        <f t="shared" si="267"/>
        <v>0.49762827632862328</v>
      </c>
      <c r="U1458" s="24">
        <v>8.461146496815287</v>
      </c>
      <c r="V1458" s="24">
        <f t="shared" si="268"/>
        <v>0</v>
      </c>
      <c r="X1458" s="25">
        <f t="shared" si="269"/>
        <v>0.49762827632862328</v>
      </c>
      <c r="AA1458" s="5">
        <v>39875</v>
      </c>
      <c r="AB1458" s="2">
        <v>20</v>
      </c>
      <c r="AC1458" s="2" t="s">
        <v>8</v>
      </c>
      <c r="AD1458" s="6" t="s">
        <v>49</v>
      </c>
      <c r="AE1458" s="2">
        <v>100</v>
      </c>
      <c r="AF1458" s="2">
        <v>10</v>
      </c>
      <c r="AG1458" s="2">
        <v>10</v>
      </c>
      <c r="AH1458" s="2">
        <v>7.5</v>
      </c>
      <c r="AI1458" s="2">
        <v>2</v>
      </c>
      <c r="AJ1458" s="19">
        <v>353.42917352885172</v>
      </c>
      <c r="AK1458" s="19">
        <f t="shared" si="270"/>
        <v>3.5342917352885174E-2</v>
      </c>
      <c r="AL1458" s="19">
        <v>353.42917352885172</v>
      </c>
      <c r="AM1458" s="19">
        <f t="shared" si="271"/>
        <v>3.5342917352885174E-2</v>
      </c>
      <c r="AN1458" s="19">
        <f t="shared" si="272"/>
        <v>0</v>
      </c>
      <c r="AP1458" s="24">
        <v>14.08</v>
      </c>
      <c r="AQ1458" s="24">
        <f t="shared" si="273"/>
        <v>0.49762827632862328</v>
      </c>
      <c r="AR1458" s="24"/>
      <c r="AS1458" s="24">
        <v>8.461146496815287</v>
      </c>
      <c r="AT1458" s="24">
        <f t="shared" si="274"/>
        <v>0</v>
      </c>
      <c r="AU1458" s="24"/>
      <c r="AV1458" s="25">
        <f t="shared" si="275"/>
        <v>0.49762827632862328</v>
      </c>
    </row>
    <row r="1459" spans="1:48" x14ac:dyDescent="0.3">
      <c r="A1459" s="2" t="s">
        <v>6</v>
      </c>
      <c r="B1459" s="2">
        <v>58</v>
      </c>
      <c r="C1459" s="5">
        <v>39875</v>
      </c>
      <c r="D1459" s="2">
        <v>20</v>
      </c>
      <c r="E1459" s="2" t="s">
        <v>8</v>
      </c>
      <c r="F1459" s="6" t="s">
        <v>42</v>
      </c>
      <c r="G1459" s="2">
        <v>10</v>
      </c>
      <c r="H1459" s="2">
        <v>75</v>
      </c>
      <c r="I1459" s="2">
        <v>40</v>
      </c>
      <c r="J1459" s="2">
        <v>47.5</v>
      </c>
      <c r="K1459" s="2">
        <v>2</v>
      </c>
      <c r="L1459" s="19">
        <v>14176.436849323942</v>
      </c>
      <c r="M1459" s="19">
        <f t="shared" si="264"/>
        <v>1.4176436849323941</v>
      </c>
      <c r="N1459" s="19">
        <v>1417.6436849323943</v>
      </c>
      <c r="O1459" s="19">
        <f t="shared" si="265"/>
        <v>0.14176436849323942</v>
      </c>
      <c r="P1459" s="19">
        <f t="shared" si="266"/>
        <v>1.2758793164391546</v>
      </c>
      <c r="R1459" s="24">
        <v>14.08</v>
      </c>
      <c r="S1459" s="24">
        <f t="shared" si="267"/>
        <v>1.9960423083848111</v>
      </c>
      <c r="U1459" s="24">
        <v>8.1999999999999993</v>
      </c>
      <c r="V1459" s="24">
        <f t="shared" si="268"/>
        <v>10.462210394801067</v>
      </c>
      <c r="X1459" s="25">
        <f t="shared" si="269"/>
        <v>-8.466168086416257</v>
      </c>
      <c r="AA1459" s="5">
        <v>39875</v>
      </c>
      <c r="AB1459" s="2">
        <v>20</v>
      </c>
      <c r="AC1459" s="2" t="s">
        <v>8</v>
      </c>
      <c r="AD1459" s="6" t="s">
        <v>42</v>
      </c>
      <c r="AE1459" s="2">
        <v>10</v>
      </c>
      <c r="AF1459" s="2">
        <v>75</v>
      </c>
      <c r="AG1459" s="2">
        <v>40</v>
      </c>
      <c r="AH1459" s="2">
        <v>47.5</v>
      </c>
      <c r="AI1459" s="2">
        <v>2</v>
      </c>
      <c r="AJ1459" s="19">
        <v>14176.436849323942</v>
      </c>
      <c r="AK1459" s="19">
        <f t="shared" si="270"/>
        <v>1.4176436849323941</v>
      </c>
      <c r="AL1459" s="19">
        <v>1417.6436849323943</v>
      </c>
      <c r="AM1459" s="19">
        <f t="shared" si="271"/>
        <v>0.14176436849323942</v>
      </c>
      <c r="AN1459" s="19">
        <f t="shared" si="272"/>
        <v>1.2758793164391546</v>
      </c>
      <c r="AP1459" s="24">
        <v>14.08</v>
      </c>
      <c r="AQ1459" s="24">
        <f t="shared" si="273"/>
        <v>1.9960423083848111</v>
      </c>
      <c r="AR1459" s="24"/>
      <c r="AS1459" s="24">
        <v>8.1999999999999993</v>
      </c>
      <c r="AT1459" s="24">
        <f t="shared" si="274"/>
        <v>10.462210394801067</v>
      </c>
      <c r="AU1459" s="24"/>
      <c r="AV1459" s="25">
        <f t="shared" si="275"/>
        <v>-8.466168086416257</v>
      </c>
    </row>
    <row r="1460" spans="1:48" x14ac:dyDescent="0.3">
      <c r="A1460" s="2" t="s">
        <v>6</v>
      </c>
      <c r="B1460" s="2">
        <v>58</v>
      </c>
      <c r="C1460" s="5">
        <v>39875</v>
      </c>
      <c r="D1460" s="2">
        <v>20</v>
      </c>
      <c r="E1460" s="2" t="s">
        <v>8</v>
      </c>
      <c r="F1460" s="6" t="s">
        <v>42</v>
      </c>
      <c r="G1460" s="2">
        <v>60</v>
      </c>
      <c r="H1460" s="2">
        <v>40</v>
      </c>
      <c r="I1460" s="2">
        <v>70</v>
      </c>
      <c r="J1460" s="2">
        <v>37.5</v>
      </c>
      <c r="K1460" s="2">
        <v>2</v>
      </c>
      <c r="L1460" s="19">
        <v>8835.7293382212938</v>
      </c>
      <c r="M1460" s="19">
        <f t="shared" si="264"/>
        <v>0.88357293382212942</v>
      </c>
      <c r="N1460" s="19">
        <v>5301.4376029327759</v>
      </c>
      <c r="O1460" s="19">
        <f t="shared" si="265"/>
        <v>0.53014376029327759</v>
      </c>
      <c r="P1460" s="19">
        <f t="shared" si="266"/>
        <v>0.35342917352885184</v>
      </c>
      <c r="R1460" s="24">
        <v>14.08</v>
      </c>
      <c r="S1460" s="24">
        <f t="shared" si="267"/>
        <v>7.4644241449293487</v>
      </c>
      <c r="U1460" s="24">
        <v>8.1999999999999993</v>
      </c>
      <c r="V1460" s="24">
        <f t="shared" si="268"/>
        <v>2.8981192229365846</v>
      </c>
      <c r="X1460" s="25">
        <f t="shared" si="269"/>
        <v>4.5663049219927636</v>
      </c>
      <c r="AA1460" s="5">
        <v>39875</v>
      </c>
      <c r="AB1460" s="2">
        <v>20</v>
      </c>
      <c r="AC1460" s="2" t="s">
        <v>8</v>
      </c>
      <c r="AD1460" s="6" t="s">
        <v>42</v>
      </c>
      <c r="AE1460" s="2">
        <v>60</v>
      </c>
      <c r="AF1460" s="2">
        <v>40</v>
      </c>
      <c r="AG1460" s="2">
        <v>70</v>
      </c>
      <c r="AH1460" s="2">
        <v>37.5</v>
      </c>
      <c r="AI1460" s="2">
        <v>2</v>
      </c>
      <c r="AJ1460" s="19">
        <v>8835.7293382212938</v>
      </c>
      <c r="AK1460" s="19">
        <f t="shared" si="270"/>
        <v>0.88357293382212942</v>
      </c>
      <c r="AL1460" s="19">
        <v>5301.4376029327759</v>
      </c>
      <c r="AM1460" s="19">
        <f t="shared" si="271"/>
        <v>0.53014376029327759</v>
      </c>
      <c r="AN1460" s="19">
        <f t="shared" si="272"/>
        <v>0.35342917352885184</v>
      </c>
      <c r="AP1460" s="24">
        <v>14.08</v>
      </c>
      <c r="AQ1460" s="24">
        <f t="shared" si="273"/>
        <v>7.4644241449293487</v>
      </c>
      <c r="AR1460" s="24"/>
      <c r="AS1460" s="24">
        <v>8.1999999999999993</v>
      </c>
      <c r="AT1460" s="24">
        <f t="shared" si="274"/>
        <v>2.8981192229365846</v>
      </c>
      <c r="AU1460" s="24"/>
      <c r="AV1460" s="25">
        <f t="shared" si="275"/>
        <v>4.5663049219927636</v>
      </c>
    </row>
    <row r="1461" spans="1:48" x14ac:dyDescent="0.3">
      <c r="A1461" s="2" t="s">
        <v>6</v>
      </c>
      <c r="B1461" s="2">
        <v>58</v>
      </c>
      <c r="C1461" s="5">
        <v>39875</v>
      </c>
      <c r="D1461" s="2">
        <v>20</v>
      </c>
      <c r="E1461" s="2" t="s">
        <v>8</v>
      </c>
      <c r="F1461" s="6" t="s">
        <v>49</v>
      </c>
      <c r="G1461" s="2">
        <v>100</v>
      </c>
      <c r="H1461" s="2">
        <v>5</v>
      </c>
      <c r="I1461" s="2">
        <v>15</v>
      </c>
      <c r="J1461" s="2">
        <v>6.25</v>
      </c>
      <c r="K1461" s="2">
        <v>2</v>
      </c>
      <c r="L1461" s="19">
        <v>245.43692606170259</v>
      </c>
      <c r="M1461" s="19">
        <f t="shared" si="264"/>
        <v>2.4543692606170259E-2</v>
      </c>
      <c r="N1461" s="19">
        <v>245.43692606170259</v>
      </c>
      <c r="O1461" s="19">
        <f t="shared" si="265"/>
        <v>2.4543692606170259E-2</v>
      </c>
      <c r="P1461" s="19">
        <f t="shared" si="266"/>
        <v>0</v>
      </c>
      <c r="R1461" s="24">
        <v>14.08</v>
      </c>
      <c r="S1461" s="24">
        <f t="shared" si="267"/>
        <v>0.34557519189487723</v>
      </c>
      <c r="U1461" s="24">
        <v>8.461146496815287</v>
      </c>
      <c r="V1461" s="24">
        <f t="shared" si="268"/>
        <v>0</v>
      </c>
      <c r="X1461" s="25">
        <f t="shared" si="269"/>
        <v>0.34557519189487723</v>
      </c>
      <c r="AA1461" s="5">
        <v>39875</v>
      </c>
      <c r="AB1461" s="2">
        <v>20</v>
      </c>
      <c r="AC1461" s="2" t="s">
        <v>8</v>
      </c>
      <c r="AD1461" s="6" t="s">
        <v>49</v>
      </c>
      <c r="AE1461" s="2">
        <v>100</v>
      </c>
      <c r="AF1461" s="2">
        <v>5</v>
      </c>
      <c r="AG1461" s="2">
        <v>15</v>
      </c>
      <c r="AH1461" s="2">
        <v>6.25</v>
      </c>
      <c r="AI1461" s="2">
        <v>2</v>
      </c>
      <c r="AJ1461" s="19">
        <v>245.43692606170259</v>
      </c>
      <c r="AK1461" s="19">
        <f t="shared" si="270"/>
        <v>2.4543692606170259E-2</v>
      </c>
      <c r="AL1461" s="19">
        <v>245.43692606170259</v>
      </c>
      <c r="AM1461" s="19">
        <f t="shared" si="271"/>
        <v>2.4543692606170259E-2</v>
      </c>
      <c r="AN1461" s="19">
        <f t="shared" si="272"/>
        <v>0</v>
      </c>
      <c r="AP1461" s="24">
        <v>14.08</v>
      </c>
      <c r="AQ1461" s="24">
        <f t="shared" si="273"/>
        <v>0.34557519189487723</v>
      </c>
      <c r="AR1461" s="24"/>
      <c r="AS1461" s="24">
        <v>8.461146496815287</v>
      </c>
      <c r="AT1461" s="24">
        <f t="shared" si="274"/>
        <v>0</v>
      </c>
      <c r="AU1461" s="24"/>
      <c r="AV1461" s="25">
        <f t="shared" si="275"/>
        <v>0.34557519189487723</v>
      </c>
    </row>
    <row r="1462" spans="1:48" x14ac:dyDescent="0.3">
      <c r="A1462" s="2" t="s">
        <v>6</v>
      </c>
      <c r="B1462" s="2">
        <v>58</v>
      </c>
      <c r="C1462" s="5">
        <v>39875</v>
      </c>
      <c r="D1462" s="2">
        <v>20</v>
      </c>
      <c r="E1462" s="2" t="s">
        <v>8</v>
      </c>
      <c r="F1462" s="6" t="s">
        <v>35</v>
      </c>
      <c r="G1462" s="2">
        <v>100</v>
      </c>
      <c r="H1462" s="2">
        <v>10</v>
      </c>
      <c r="I1462" s="2">
        <v>20</v>
      </c>
      <c r="J1462" s="2">
        <v>10</v>
      </c>
      <c r="K1462" s="2">
        <v>1</v>
      </c>
      <c r="L1462" s="19">
        <v>314.15926535897933</v>
      </c>
      <c r="M1462" s="19">
        <f t="shared" si="264"/>
        <v>3.1415926535897934E-2</v>
      </c>
      <c r="N1462" s="19">
        <v>314.15926535897933</v>
      </c>
      <c r="O1462" s="19">
        <f t="shared" si="265"/>
        <v>3.1415926535897934E-2</v>
      </c>
      <c r="P1462" s="19">
        <f t="shared" si="266"/>
        <v>0</v>
      </c>
      <c r="R1462" s="24">
        <v>14.08</v>
      </c>
      <c r="S1462" s="24">
        <f t="shared" si="267"/>
        <v>0.44233624562544294</v>
      </c>
      <c r="U1462" s="24">
        <v>8.104694792715291</v>
      </c>
      <c r="V1462" s="24">
        <f t="shared" si="268"/>
        <v>0</v>
      </c>
      <c r="X1462" s="25">
        <f t="shared" si="269"/>
        <v>0.44233624562544294</v>
      </c>
      <c r="AA1462" s="5">
        <v>39875</v>
      </c>
      <c r="AB1462" s="2">
        <v>20</v>
      </c>
      <c r="AC1462" s="2" t="s">
        <v>8</v>
      </c>
      <c r="AD1462" s="6" t="s">
        <v>35</v>
      </c>
      <c r="AE1462" s="2">
        <v>100</v>
      </c>
      <c r="AF1462" s="2">
        <v>10</v>
      </c>
      <c r="AG1462" s="2">
        <v>20</v>
      </c>
      <c r="AH1462" s="2">
        <v>10</v>
      </c>
      <c r="AI1462" s="2">
        <v>1</v>
      </c>
      <c r="AJ1462" s="19">
        <v>314.15926535897933</v>
      </c>
      <c r="AK1462" s="19">
        <f t="shared" si="270"/>
        <v>3.1415926535897934E-2</v>
      </c>
      <c r="AL1462" s="19">
        <v>314.15926535897933</v>
      </c>
      <c r="AM1462" s="19">
        <f t="shared" si="271"/>
        <v>3.1415926535897934E-2</v>
      </c>
      <c r="AN1462" s="19">
        <f t="shared" si="272"/>
        <v>0</v>
      </c>
      <c r="AP1462" s="24">
        <v>14.08</v>
      </c>
      <c r="AQ1462" s="24">
        <f t="shared" si="273"/>
        <v>0.44233624562544294</v>
      </c>
      <c r="AR1462" s="24"/>
      <c r="AS1462" s="24">
        <v>8.104694792715291</v>
      </c>
      <c r="AT1462" s="24">
        <f t="shared" si="274"/>
        <v>0</v>
      </c>
      <c r="AU1462" s="24"/>
      <c r="AV1462" s="25">
        <f t="shared" si="275"/>
        <v>0.44233624562544294</v>
      </c>
    </row>
    <row r="1463" spans="1:48" x14ac:dyDescent="0.3">
      <c r="A1463" s="2" t="s">
        <v>6</v>
      </c>
      <c r="B1463" s="2">
        <v>58</v>
      </c>
      <c r="C1463" s="5">
        <v>39875</v>
      </c>
      <c r="D1463" s="2">
        <v>20</v>
      </c>
      <c r="E1463" s="2" t="s">
        <v>8</v>
      </c>
      <c r="F1463" s="6" t="s">
        <v>53</v>
      </c>
      <c r="G1463" s="2">
        <v>80</v>
      </c>
      <c r="H1463" s="2">
        <v>15</v>
      </c>
      <c r="I1463" s="2">
        <v>40</v>
      </c>
      <c r="J1463" s="2">
        <v>17.5</v>
      </c>
      <c r="K1463" s="2">
        <v>2</v>
      </c>
      <c r="L1463" s="19">
        <v>1924.2255003237483</v>
      </c>
      <c r="M1463" s="19">
        <f t="shared" si="264"/>
        <v>0.19242255003237482</v>
      </c>
      <c r="N1463" s="19">
        <v>1539.3804002589986</v>
      </c>
      <c r="O1463" s="19">
        <f t="shared" si="265"/>
        <v>0.15393804002589986</v>
      </c>
      <c r="P1463" s="19">
        <f t="shared" si="266"/>
        <v>3.8484510006474959E-2</v>
      </c>
      <c r="R1463" s="24">
        <v>6.51</v>
      </c>
      <c r="S1463" s="24">
        <f t="shared" si="267"/>
        <v>1.0021366405686081</v>
      </c>
      <c r="U1463" s="24">
        <v>8.2509316770186327</v>
      </c>
      <c r="V1463" s="24">
        <f t="shared" si="268"/>
        <v>0.3175330626869648</v>
      </c>
      <c r="X1463" s="25">
        <f t="shared" si="269"/>
        <v>0.68460357788164328</v>
      </c>
      <c r="AA1463" s="5">
        <v>39875</v>
      </c>
      <c r="AB1463" s="2">
        <v>20</v>
      </c>
      <c r="AC1463" s="2" t="s">
        <v>8</v>
      </c>
      <c r="AD1463" s="6" t="s">
        <v>53</v>
      </c>
      <c r="AE1463" s="2">
        <v>80</v>
      </c>
      <c r="AF1463" s="2">
        <v>15</v>
      </c>
      <c r="AG1463" s="2">
        <v>40</v>
      </c>
      <c r="AH1463" s="2">
        <v>17.5</v>
      </c>
      <c r="AI1463" s="2">
        <v>2</v>
      </c>
      <c r="AJ1463" s="19">
        <v>1924.2255003237483</v>
      </c>
      <c r="AK1463" s="19">
        <f t="shared" si="270"/>
        <v>0.19242255003237482</v>
      </c>
      <c r="AL1463" s="19">
        <v>1539.3804002589986</v>
      </c>
      <c r="AM1463" s="19">
        <f t="shared" si="271"/>
        <v>0.15393804002589986</v>
      </c>
      <c r="AN1463" s="19">
        <f t="shared" si="272"/>
        <v>3.8484510006474959E-2</v>
      </c>
      <c r="AP1463" s="24">
        <v>6.51</v>
      </c>
      <c r="AQ1463" s="24">
        <f t="shared" si="273"/>
        <v>1.0021366405686081</v>
      </c>
      <c r="AR1463" s="24"/>
      <c r="AS1463" s="24">
        <v>8.2509316770186327</v>
      </c>
      <c r="AT1463" s="24">
        <f t="shared" si="274"/>
        <v>0.3175330626869648</v>
      </c>
      <c r="AU1463" s="24"/>
      <c r="AV1463" s="25">
        <f t="shared" si="275"/>
        <v>0.68460357788164328</v>
      </c>
    </row>
    <row r="1464" spans="1:48" x14ac:dyDescent="0.3">
      <c r="A1464" s="2" t="s">
        <v>6</v>
      </c>
      <c r="B1464" s="2">
        <v>58</v>
      </c>
      <c r="C1464" s="5">
        <v>39875</v>
      </c>
      <c r="D1464" s="2">
        <v>20</v>
      </c>
      <c r="E1464" s="2" t="s">
        <v>8</v>
      </c>
      <c r="F1464" s="6" t="s">
        <v>53</v>
      </c>
      <c r="G1464" s="2">
        <v>80</v>
      </c>
      <c r="H1464" s="2">
        <v>5</v>
      </c>
      <c r="I1464" s="2">
        <v>15</v>
      </c>
      <c r="J1464" s="2">
        <v>6.25</v>
      </c>
      <c r="K1464" s="2">
        <v>2</v>
      </c>
      <c r="L1464" s="19">
        <v>245.43692606170259</v>
      </c>
      <c r="M1464" s="19">
        <f t="shared" si="264"/>
        <v>2.4543692606170259E-2</v>
      </c>
      <c r="N1464" s="19">
        <v>196.34954084936209</v>
      </c>
      <c r="O1464" s="19">
        <f t="shared" si="265"/>
        <v>1.9634954084936207E-2</v>
      </c>
      <c r="P1464" s="19">
        <f t="shared" si="266"/>
        <v>4.9087385212340517E-3</v>
      </c>
      <c r="R1464" s="24">
        <v>6.51</v>
      </c>
      <c r="S1464" s="24">
        <f t="shared" si="267"/>
        <v>0.1278235510929347</v>
      </c>
      <c r="U1464" s="24">
        <v>8.2509316770186327</v>
      </c>
      <c r="V1464" s="24">
        <f t="shared" si="268"/>
        <v>4.0501666159051639E-2</v>
      </c>
      <c r="X1464" s="25">
        <f t="shared" si="269"/>
        <v>8.7321884933883057E-2</v>
      </c>
      <c r="AA1464" s="5">
        <v>39875</v>
      </c>
      <c r="AB1464" s="2">
        <v>20</v>
      </c>
      <c r="AC1464" s="2" t="s">
        <v>8</v>
      </c>
      <c r="AD1464" s="6" t="s">
        <v>53</v>
      </c>
      <c r="AE1464" s="2">
        <v>80</v>
      </c>
      <c r="AF1464" s="2">
        <v>5</v>
      </c>
      <c r="AG1464" s="2">
        <v>15</v>
      </c>
      <c r="AH1464" s="2">
        <v>6.25</v>
      </c>
      <c r="AI1464" s="2">
        <v>2</v>
      </c>
      <c r="AJ1464" s="19">
        <v>245.43692606170259</v>
      </c>
      <c r="AK1464" s="19">
        <f t="shared" si="270"/>
        <v>2.4543692606170259E-2</v>
      </c>
      <c r="AL1464" s="19">
        <v>196.34954084936209</v>
      </c>
      <c r="AM1464" s="19">
        <f t="shared" si="271"/>
        <v>1.9634954084936207E-2</v>
      </c>
      <c r="AN1464" s="19">
        <f t="shared" si="272"/>
        <v>4.9087385212340517E-3</v>
      </c>
      <c r="AP1464" s="24">
        <v>6.51</v>
      </c>
      <c r="AQ1464" s="24">
        <f t="shared" si="273"/>
        <v>0.1278235510929347</v>
      </c>
      <c r="AR1464" s="24"/>
      <c r="AS1464" s="24">
        <v>8.2509316770186327</v>
      </c>
      <c r="AT1464" s="24">
        <f t="shared" si="274"/>
        <v>4.0501666159051639E-2</v>
      </c>
      <c r="AU1464" s="24"/>
      <c r="AV1464" s="25">
        <f t="shared" si="275"/>
        <v>8.7321884933883057E-2</v>
      </c>
    </row>
    <row r="1465" spans="1:48" x14ac:dyDescent="0.3">
      <c r="A1465" s="2" t="s">
        <v>6</v>
      </c>
      <c r="B1465" s="2">
        <v>58</v>
      </c>
      <c r="C1465" s="5">
        <v>39875</v>
      </c>
      <c r="D1465" s="2">
        <v>20</v>
      </c>
      <c r="E1465" s="2" t="s">
        <v>8</v>
      </c>
      <c r="F1465" s="6" t="s">
        <v>49</v>
      </c>
      <c r="G1465" s="2">
        <v>100</v>
      </c>
      <c r="H1465" s="2">
        <v>10</v>
      </c>
      <c r="I1465" s="2">
        <v>15</v>
      </c>
      <c r="J1465" s="2">
        <v>8.75</v>
      </c>
      <c r="K1465" s="2">
        <v>2</v>
      </c>
      <c r="L1465" s="19">
        <v>481.05637508093707</v>
      </c>
      <c r="M1465" s="19">
        <f t="shared" si="264"/>
        <v>4.8105637508093706E-2</v>
      </c>
      <c r="N1465" s="19">
        <v>481.05637508093707</v>
      </c>
      <c r="O1465" s="19">
        <f t="shared" si="265"/>
        <v>4.8105637508093706E-2</v>
      </c>
      <c r="P1465" s="19">
        <f t="shared" si="266"/>
        <v>0</v>
      </c>
      <c r="R1465" s="24">
        <v>14.08</v>
      </c>
      <c r="S1465" s="24">
        <f t="shared" si="267"/>
        <v>0.67732737611395943</v>
      </c>
      <c r="U1465" s="24">
        <v>8.461146496815287</v>
      </c>
      <c r="V1465" s="24">
        <f t="shared" si="268"/>
        <v>0</v>
      </c>
      <c r="X1465" s="25">
        <f t="shared" si="269"/>
        <v>0.67732737611395943</v>
      </c>
      <c r="AA1465" s="5">
        <v>39875</v>
      </c>
      <c r="AB1465" s="2">
        <v>20</v>
      </c>
      <c r="AC1465" s="2" t="s">
        <v>8</v>
      </c>
      <c r="AD1465" s="6" t="s">
        <v>49</v>
      </c>
      <c r="AE1465" s="2">
        <v>100</v>
      </c>
      <c r="AF1465" s="2">
        <v>10</v>
      </c>
      <c r="AG1465" s="2">
        <v>15</v>
      </c>
      <c r="AH1465" s="2">
        <v>8.75</v>
      </c>
      <c r="AI1465" s="2">
        <v>2</v>
      </c>
      <c r="AJ1465" s="19">
        <v>481.05637508093707</v>
      </c>
      <c r="AK1465" s="19">
        <f t="shared" si="270"/>
        <v>4.8105637508093706E-2</v>
      </c>
      <c r="AL1465" s="19">
        <v>481.05637508093707</v>
      </c>
      <c r="AM1465" s="19">
        <f t="shared" si="271"/>
        <v>4.8105637508093706E-2</v>
      </c>
      <c r="AN1465" s="19">
        <f t="shared" si="272"/>
        <v>0</v>
      </c>
      <c r="AP1465" s="24">
        <v>14.08</v>
      </c>
      <c r="AQ1465" s="24">
        <f t="shared" si="273"/>
        <v>0.67732737611395943</v>
      </c>
      <c r="AR1465" s="24"/>
      <c r="AS1465" s="24">
        <v>8.461146496815287</v>
      </c>
      <c r="AT1465" s="24">
        <f t="shared" si="274"/>
        <v>0</v>
      </c>
      <c r="AU1465" s="24"/>
      <c r="AV1465" s="25">
        <f t="shared" si="275"/>
        <v>0.67732737611395943</v>
      </c>
    </row>
    <row r="1466" spans="1:48" x14ac:dyDescent="0.3">
      <c r="A1466" s="2" t="s">
        <v>6</v>
      </c>
      <c r="B1466" s="2">
        <v>58</v>
      </c>
      <c r="C1466" s="5">
        <v>39875</v>
      </c>
      <c r="D1466" s="2">
        <v>20</v>
      </c>
      <c r="E1466" s="2" t="s">
        <v>8</v>
      </c>
      <c r="F1466" s="6" t="s">
        <v>53</v>
      </c>
      <c r="G1466" s="2">
        <v>90</v>
      </c>
      <c r="H1466" s="2">
        <v>3</v>
      </c>
      <c r="I1466" s="2">
        <v>15</v>
      </c>
      <c r="J1466" s="2">
        <v>5.25</v>
      </c>
      <c r="K1466" s="2">
        <v>2</v>
      </c>
      <c r="L1466" s="19">
        <v>173.18029502913734</v>
      </c>
      <c r="M1466" s="19">
        <f t="shared" si="264"/>
        <v>1.7318029502913734E-2</v>
      </c>
      <c r="N1466" s="19">
        <v>155.86226552622361</v>
      </c>
      <c r="O1466" s="19">
        <f t="shared" si="265"/>
        <v>1.5586226552622361E-2</v>
      </c>
      <c r="P1466" s="19">
        <f t="shared" si="266"/>
        <v>1.7318029502913727E-3</v>
      </c>
      <c r="R1466" s="24">
        <v>6.51</v>
      </c>
      <c r="S1466" s="24">
        <f t="shared" si="267"/>
        <v>0.10146633485757156</v>
      </c>
      <c r="U1466" s="24">
        <v>8.2509316770186327</v>
      </c>
      <c r="V1466" s="24">
        <f t="shared" si="268"/>
        <v>1.4288987820913411E-2</v>
      </c>
      <c r="X1466" s="25">
        <f t="shared" si="269"/>
        <v>8.7177347036658151E-2</v>
      </c>
      <c r="AA1466" s="5">
        <v>39875</v>
      </c>
      <c r="AB1466" s="2">
        <v>20</v>
      </c>
      <c r="AC1466" s="2" t="s">
        <v>8</v>
      </c>
      <c r="AD1466" s="6" t="s">
        <v>53</v>
      </c>
      <c r="AE1466" s="2">
        <v>90</v>
      </c>
      <c r="AF1466" s="2">
        <v>3</v>
      </c>
      <c r="AG1466" s="2">
        <v>15</v>
      </c>
      <c r="AH1466" s="2">
        <v>5.25</v>
      </c>
      <c r="AI1466" s="2">
        <v>2</v>
      </c>
      <c r="AJ1466" s="19">
        <v>173.18029502913734</v>
      </c>
      <c r="AK1466" s="19">
        <f t="shared" si="270"/>
        <v>1.7318029502913734E-2</v>
      </c>
      <c r="AL1466" s="19">
        <v>155.86226552622361</v>
      </c>
      <c r="AM1466" s="19">
        <f t="shared" si="271"/>
        <v>1.5586226552622361E-2</v>
      </c>
      <c r="AN1466" s="19">
        <f t="shared" si="272"/>
        <v>1.7318029502913727E-3</v>
      </c>
      <c r="AP1466" s="24">
        <v>6.51</v>
      </c>
      <c r="AQ1466" s="24">
        <f t="shared" si="273"/>
        <v>0.10146633485757156</v>
      </c>
      <c r="AR1466" s="24"/>
      <c r="AS1466" s="24">
        <v>8.2509316770186327</v>
      </c>
      <c r="AT1466" s="24">
        <f t="shared" si="274"/>
        <v>1.4288987820913411E-2</v>
      </c>
      <c r="AU1466" s="24"/>
      <c r="AV1466" s="25">
        <f t="shared" si="275"/>
        <v>8.7177347036658151E-2</v>
      </c>
    </row>
    <row r="1467" spans="1:48" x14ac:dyDescent="0.3">
      <c r="A1467" s="2" t="s">
        <v>6</v>
      </c>
      <c r="B1467" s="2">
        <v>58</v>
      </c>
      <c r="C1467" s="5">
        <v>39875</v>
      </c>
      <c r="D1467" s="2">
        <v>20</v>
      </c>
      <c r="E1467" s="2" t="s">
        <v>8</v>
      </c>
      <c r="F1467" s="6" t="s">
        <v>55</v>
      </c>
      <c r="G1467" s="2">
        <v>90</v>
      </c>
      <c r="H1467" s="2">
        <v>10</v>
      </c>
      <c r="I1467" s="2">
        <v>15</v>
      </c>
      <c r="J1467" s="2">
        <v>8.75</v>
      </c>
      <c r="K1467" s="2">
        <v>2</v>
      </c>
      <c r="L1467" s="19">
        <v>481.05637508093707</v>
      </c>
      <c r="M1467" s="19">
        <f t="shared" si="264"/>
        <v>4.8105637508093706E-2</v>
      </c>
      <c r="N1467" s="19">
        <v>432.95073757284337</v>
      </c>
      <c r="O1467" s="19">
        <f t="shared" si="265"/>
        <v>4.3295073757284336E-2</v>
      </c>
      <c r="P1467" s="19">
        <f t="shared" si="266"/>
        <v>4.8105637508093699E-3</v>
      </c>
      <c r="R1467" s="24">
        <v>4.05</v>
      </c>
      <c r="S1467" s="24">
        <f t="shared" si="267"/>
        <v>0.17534504871700154</v>
      </c>
      <c r="U1467" s="24">
        <v>8.104694792715291</v>
      </c>
      <c r="V1467" s="24">
        <f t="shared" si="268"/>
        <v>3.8988150981209641E-2</v>
      </c>
      <c r="X1467" s="25">
        <f t="shared" si="269"/>
        <v>0.1363568977357919</v>
      </c>
      <c r="AA1467" s="5">
        <v>39875</v>
      </c>
      <c r="AB1467" s="2">
        <v>20</v>
      </c>
      <c r="AC1467" s="2" t="s">
        <v>8</v>
      </c>
      <c r="AD1467" s="6" t="s">
        <v>55</v>
      </c>
      <c r="AE1467" s="2">
        <v>90</v>
      </c>
      <c r="AF1467" s="2">
        <v>10</v>
      </c>
      <c r="AG1467" s="2">
        <v>15</v>
      </c>
      <c r="AH1467" s="2">
        <v>8.75</v>
      </c>
      <c r="AI1467" s="2">
        <v>2</v>
      </c>
      <c r="AJ1467" s="19">
        <v>481.05637508093707</v>
      </c>
      <c r="AK1467" s="19">
        <f t="shared" si="270"/>
        <v>4.8105637508093706E-2</v>
      </c>
      <c r="AL1467" s="19">
        <v>432.95073757284337</v>
      </c>
      <c r="AM1467" s="19">
        <f t="shared" si="271"/>
        <v>4.3295073757284336E-2</v>
      </c>
      <c r="AN1467" s="19">
        <f t="shared" si="272"/>
        <v>4.8105637508093699E-3</v>
      </c>
      <c r="AP1467" s="24">
        <v>4.05</v>
      </c>
      <c r="AQ1467" s="24">
        <f t="shared" si="273"/>
        <v>0.17534504871700154</v>
      </c>
      <c r="AR1467" s="24"/>
      <c r="AS1467" s="24">
        <v>8.104694792715291</v>
      </c>
      <c r="AT1467" s="24">
        <f t="shared" si="274"/>
        <v>3.8988150981209641E-2</v>
      </c>
      <c r="AU1467" s="24"/>
      <c r="AV1467" s="25">
        <f t="shared" si="275"/>
        <v>0.1363568977357919</v>
      </c>
    </row>
    <row r="1468" spans="1:48" x14ac:dyDescent="0.3">
      <c r="A1468" s="2" t="s">
        <v>6</v>
      </c>
      <c r="B1468" s="2">
        <v>10</v>
      </c>
      <c r="C1468" s="5">
        <v>39875</v>
      </c>
      <c r="D1468" s="2">
        <v>30</v>
      </c>
      <c r="E1468" s="2" t="s">
        <v>10</v>
      </c>
      <c r="F1468" s="6" t="s">
        <v>53</v>
      </c>
      <c r="G1468" s="2">
        <v>80</v>
      </c>
      <c r="H1468" s="2">
        <v>10</v>
      </c>
      <c r="I1468" s="2">
        <v>15</v>
      </c>
      <c r="J1468" s="2">
        <v>8.75</v>
      </c>
      <c r="K1468" s="2">
        <v>2</v>
      </c>
      <c r="L1468" s="19">
        <v>481.05637508093707</v>
      </c>
      <c r="M1468" s="19">
        <f t="shared" si="264"/>
        <v>4.8105637508093706E-2</v>
      </c>
      <c r="N1468" s="19">
        <v>384.84510006474966</v>
      </c>
      <c r="O1468" s="19">
        <f t="shared" si="265"/>
        <v>3.8484510006474966E-2</v>
      </c>
      <c r="P1468" s="19">
        <f t="shared" si="266"/>
        <v>9.6211275016187398E-3</v>
      </c>
      <c r="R1468" s="24">
        <v>6.51</v>
      </c>
      <c r="S1468" s="24">
        <f t="shared" si="267"/>
        <v>0.25053416014215202</v>
      </c>
      <c r="U1468" s="24">
        <v>8.2509316770186327</v>
      </c>
      <c r="V1468" s="24">
        <f t="shared" si="268"/>
        <v>7.9383265671741199E-2</v>
      </c>
      <c r="X1468" s="25">
        <f t="shared" si="269"/>
        <v>0.17115089447041082</v>
      </c>
      <c r="AA1468" s="5">
        <v>39875</v>
      </c>
      <c r="AB1468" s="2">
        <v>30</v>
      </c>
      <c r="AC1468" s="2" t="s">
        <v>10</v>
      </c>
      <c r="AD1468" s="6" t="s">
        <v>53</v>
      </c>
      <c r="AE1468" s="2">
        <v>80</v>
      </c>
      <c r="AF1468" s="2">
        <v>10</v>
      </c>
      <c r="AG1468" s="2">
        <v>15</v>
      </c>
      <c r="AH1468" s="2">
        <v>8.75</v>
      </c>
      <c r="AI1468" s="2">
        <v>2</v>
      </c>
      <c r="AJ1468" s="19">
        <v>481.05637508093707</v>
      </c>
      <c r="AK1468" s="19">
        <f t="shared" si="270"/>
        <v>4.8105637508093706E-2</v>
      </c>
      <c r="AL1468" s="19">
        <v>384.84510006474966</v>
      </c>
      <c r="AM1468" s="19">
        <f t="shared" si="271"/>
        <v>3.8484510006474966E-2</v>
      </c>
      <c r="AN1468" s="19">
        <f t="shared" si="272"/>
        <v>9.6211275016187398E-3</v>
      </c>
      <c r="AP1468" s="24">
        <v>6.51</v>
      </c>
      <c r="AQ1468" s="24">
        <f t="shared" si="273"/>
        <v>0.25053416014215202</v>
      </c>
      <c r="AR1468" s="24"/>
      <c r="AS1468" s="24">
        <v>8.2509316770186327</v>
      </c>
      <c r="AT1468" s="24">
        <f t="shared" si="274"/>
        <v>7.9383265671741199E-2</v>
      </c>
      <c r="AU1468" s="24"/>
      <c r="AV1468" s="25">
        <f t="shared" si="275"/>
        <v>0.17115089447041082</v>
      </c>
    </row>
    <row r="1469" spans="1:48" x14ac:dyDescent="0.3">
      <c r="A1469" s="2" t="s">
        <v>6</v>
      </c>
      <c r="B1469" s="2">
        <v>10</v>
      </c>
      <c r="C1469" s="5">
        <v>39875</v>
      </c>
      <c r="D1469" s="2">
        <v>30</v>
      </c>
      <c r="E1469" s="2" t="s">
        <v>10</v>
      </c>
      <c r="F1469" s="6" t="s">
        <v>44</v>
      </c>
      <c r="G1469" s="2">
        <v>100</v>
      </c>
      <c r="H1469" s="2">
        <v>10</v>
      </c>
      <c r="I1469" s="2">
        <v>15</v>
      </c>
      <c r="J1469" s="2">
        <v>8.75</v>
      </c>
      <c r="K1469" s="2">
        <v>2</v>
      </c>
      <c r="L1469" s="19">
        <v>481.05637508093707</v>
      </c>
      <c r="M1469" s="19">
        <f t="shared" si="264"/>
        <v>4.8105637508093706E-2</v>
      </c>
      <c r="N1469" s="19">
        <v>481.05637508093707</v>
      </c>
      <c r="O1469" s="19">
        <f t="shared" si="265"/>
        <v>4.8105637508093706E-2</v>
      </c>
      <c r="P1469" s="19">
        <f t="shared" si="266"/>
        <v>0</v>
      </c>
      <c r="R1469" s="24">
        <v>14.08</v>
      </c>
      <c r="S1469" s="24">
        <f t="shared" si="267"/>
        <v>0.67732737611395943</v>
      </c>
      <c r="U1469" s="24">
        <v>9.0675767918088734</v>
      </c>
      <c r="V1469" s="24">
        <f t="shared" si="268"/>
        <v>0</v>
      </c>
      <c r="X1469" s="25">
        <f t="shared" si="269"/>
        <v>0.67732737611395943</v>
      </c>
      <c r="AA1469" s="5">
        <v>39875</v>
      </c>
      <c r="AB1469" s="2">
        <v>30</v>
      </c>
      <c r="AC1469" s="2" t="s">
        <v>10</v>
      </c>
      <c r="AD1469" s="6" t="s">
        <v>44</v>
      </c>
      <c r="AE1469" s="2">
        <v>100</v>
      </c>
      <c r="AF1469" s="2">
        <v>10</v>
      </c>
      <c r="AG1469" s="2">
        <v>15</v>
      </c>
      <c r="AH1469" s="2">
        <v>8.75</v>
      </c>
      <c r="AI1469" s="2">
        <v>2</v>
      </c>
      <c r="AJ1469" s="19">
        <v>481.05637508093707</v>
      </c>
      <c r="AK1469" s="19">
        <f t="shared" si="270"/>
        <v>4.8105637508093706E-2</v>
      </c>
      <c r="AL1469" s="19">
        <v>481.05637508093707</v>
      </c>
      <c r="AM1469" s="19">
        <f t="shared" si="271"/>
        <v>4.8105637508093706E-2</v>
      </c>
      <c r="AN1469" s="19">
        <f t="shared" si="272"/>
        <v>0</v>
      </c>
      <c r="AP1469" s="24">
        <v>14.08</v>
      </c>
      <c r="AQ1469" s="24">
        <f t="shared" si="273"/>
        <v>0.67732737611395943</v>
      </c>
      <c r="AR1469" s="24"/>
      <c r="AS1469" s="24">
        <v>9.0675767918088734</v>
      </c>
      <c r="AT1469" s="24">
        <f t="shared" si="274"/>
        <v>0</v>
      </c>
      <c r="AU1469" s="24"/>
      <c r="AV1469" s="25">
        <f t="shared" si="275"/>
        <v>0.67732737611395943</v>
      </c>
    </row>
    <row r="1470" spans="1:48" x14ac:dyDescent="0.3">
      <c r="A1470" s="2" t="s">
        <v>6</v>
      </c>
      <c r="B1470" s="2">
        <v>10</v>
      </c>
      <c r="C1470" s="5">
        <v>39875</v>
      </c>
      <c r="D1470" s="2">
        <v>30</v>
      </c>
      <c r="E1470" s="2" t="s">
        <v>10</v>
      </c>
      <c r="F1470" s="6" t="s">
        <v>47</v>
      </c>
      <c r="G1470" s="2">
        <v>70</v>
      </c>
      <c r="H1470" s="2">
        <v>15</v>
      </c>
      <c r="I1470" s="2">
        <v>20</v>
      </c>
      <c r="J1470" s="2">
        <v>12.5</v>
      </c>
      <c r="K1470" s="2">
        <v>3</v>
      </c>
      <c r="L1470" s="19">
        <v>1472.6215563702156</v>
      </c>
      <c r="M1470" s="19">
        <f t="shared" si="264"/>
        <v>0.14726215563702155</v>
      </c>
      <c r="N1470" s="19">
        <v>1030.8350894591508</v>
      </c>
      <c r="O1470" s="19">
        <f t="shared" si="265"/>
        <v>0.10308350894591509</v>
      </c>
      <c r="P1470" s="19">
        <f t="shared" si="266"/>
        <v>4.4178646691106466E-2</v>
      </c>
      <c r="R1470" s="24">
        <v>14.08</v>
      </c>
      <c r="S1470" s="24">
        <f t="shared" si="267"/>
        <v>1.4514158059584845</v>
      </c>
      <c r="U1470" s="24">
        <v>11.257627118644068</v>
      </c>
      <c r="V1470" s="24">
        <f t="shared" si="268"/>
        <v>0.49734673105479515</v>
      </c>
      <c r="X1470" s="25">
        <f t="shared" si="269"/>
        <v>0.95406907490368931</v>
      </c>
      <c r="AA1470" s="5">
        <v>39875</v>
      </c>
      <c r="AB1470" s="2">
        <v>30</v>
      </c>
      <c r="AC1470" s="2" t="s">
        <v>10</v>
      </c>
      <c r="AD1470" s="6" t="s">
        <v>47</v>
      </c>
      <c r="AE1470" s="2">
        <v>70</v>
      </c>
      <c r="AF1470" s="2">
        <v>15</v>
      </c>
      <c r="AG1470" s="2">
        <v>20</v>
      </c>
      <c r="AH1470" s="2">
        <v>12.5</v>
      </c>
      <c r="AI1470" s="2">
        <v>3</v>
      </c>
      <c r="AJ1470" s="19">
        <v>1472.6215563702156</v>
      </c>
      <c r="AK1470" s="19">
        <f t="shared" si="270"/>
        <v>0.14726215563702155</v>
      </c>
      <c r="AL1470" s="19">
        <v>1030.8350894591508</v>
      </c>
      <c r="AM1470" s="19">
        <f t="shared" si="271"/>
        <v>0.10308350894591509</v>
      </c>
      <c r="AN1470" s="19">
        <f t="shared" si="272"/>
        <v>4.4178646691106466E-2</v>
      </c>
      <c r="AP1470" s="24">
        <v>14.08</v>
      </c>
      <c r="AQ1470" s="24">
        <f t="shared" si="273"/>
        <v>1.4514158059584845</v>
      </c>
      <c r="AR1470" s="24"/>
      <c r="AS1470" s="24">
        <v>11.257627118644068</v>
      </c>
      <c r="AT1470" s="24">
        <f t="shared" si="274"/>
        <v>0.49734673105479515</v>
      </c>
      <c r="AU1470" s="24"/>
      <c r="AV1470" s="25">
        <f t="shared" si="275"/>
        <v>0.95406907490368931</v>
      </c>
    </row>
    <row r="1471" spans="1:48" x14ac:dyDescent="0.3">
      <c r="A1471" s="2" t="s">
        <v>6</v>
      </c>
      <c r="B1471" s="2">
        <v>10</v>
      </c>
      <c r="C1471" s="5">
        <v>39875</v>
      </c>
      <c r="D1471" s="2">
        <v>30</v>
      </c>
      <c r="E1471" s="2" t="s">
        <v>10</v>
      </c>
      <c r="F1471" s="6" t="s">
        <v>47</v>
      </c>
      <c r="G1471" s="2">
        <v>60</v>
      </c>
      <c r="H1471" s="2">
        <v>13</v>
      </c>
      <c r="I1471" s="2">
        <v>15</v>
      </c>
      <c r="J1471" s="2">
        <v>10.25</v>
      </c>
      <c r="K1471" s="2">
        <v>3</v>
      </c>
      <c r="L1471" s="19">
        <v>990.19073450333292</v>
      </c>
      <c r="M1471" s="19">
        <f t="shared" si="264"/>
        <v>9.9019073450333298E-2</v>
      </c>
      <c r="N1471" s="19">
        <v>594.11444070199968</v>
      </c>
      <c r="O1471" s="19">
        <f t="shared" si="265"/>
        <v>5.9411444070199972E-2</v>
      </c>
      <c r="P1471" s="19">
        <f t="shared" si="266"/>
        <v>3.9607629380133326E-2</v>
      </c>
      <c r="R1471" s="24">
        <v>14.08</v>
      </c>
      <c r="S1471" s="24">
        <f t="shared" si="267"/>
        <v>0.83651313250841564</v>
      </c>
      <c r="U1471" s="24">
        <v>11.257627118644068</v>
      </c>
      <c r="V1471" s="24">
        <f t="shared" si="268"/>
        <v>0.44588792261499249</v>
      </c>
      <c r="X1471" s="25">
        <f t="shared" si="269"/>
        <v>0.39062520989342314</v>
      </c>
      <c r="AA1471" s="5">
        <v>39875</v>
      </c>
      <c r="AB1471" s="2">
        <v>30</v>
      </c>
      <c r="AC1471" s="2" t="s">
        <v>10</v>
      </c>
      <c r="AD1471" s="6" t="s">
        <v>47</v>
      </c>
      <c r="AE1471" s="2">
        <v>60</v>
      </c>
      <c r="AF1471" s="2">
        <v>13</v>
      </c>
      <c r="AG1471" s="2">
        <v>15</v>
      </c>
      <c r="AH1471" s="2">
        <v>10.25</v>
      </c>
      <c r="AI1471" s="2">
        <v>3</v>
      </c>
      <c r="AJ1471" s="19">
        <v>990.19073450333292</v>
      </c>
      <c r="AK1471" s="19">
        <f t="shared" si="270"/>
        <v>9.9019073450333298E-2</v>
      </c>
      <c r="AL1471" s="19">
        <v>594.11444070199968</v>
      </c>
      <c r="AM1471" s="19">
        <f t="shared" si="271"/>
        <v>5.9411444070199972E-2</v>
      </c>
      <c r="AN1471" s="19">
        <f t="shared" si="272"/>
        <v>3.9607629380133326E-2</v>
      </c>
      <c r="AP1471" s="24">
        <v>14.08</v>
      </c>
      <c r="AQ1471" s="24">
        <f t="shared" si="273"/>
        <v>0.83651313250841564</v>
      </c>
      <c r="AR1471" s="24"/>
      <c r="AS1471" s="24">
        <v>11.257627118644068</v>
      </c>
      <c r="AT1471" s="24">
        <f t="shared" si="274"/>
        <v>0.44588792261499249</v>
      </c>
      <c r="AU1471" s="24"/>
      <c r="AV1471" s="25">
        <f t="shared" si="275"/>
        <v>0.39062520989342314</v>
      </c>
    </row>
    <row r="1472" spans="1:48" x14ac:dyDescent="0.3">
      <c r="A1472" s="2" t="s">
        <v>6</v>
      </c>
      <c r="B1472" s="2">
        <v>10</v>
      </c>
      <c r="C1472" s="5">
        <v>39875</v>
      </c>
      <c r="D1472" s="2">
        <v>30</v>
      </c>
      <c r="E1472" s="2" t="s">
        <v>10</v>
      </c>
      <c r="F1472" s="6" t="s">
        <v>47</v>
      </c>
      <c r="G1472" s="2">
        <v>70</v>
      </c>
      <c r="H1472" s="2">
        <v>15</v>
      </c>
      <c r="I1472" s="2">
        <v>30</v>
      </c>
      <c r="J1472" s="2">
        <v>15</v>
      </c>
      <c r="K1472" s="2">
        <v>3</v>
      </c>
      <c r="L1472" s="19">
        <v>2120.5750411731105</v>
      </c>
      <c r="M1472" s="19">
        <f t="shared" si="264"/>
        <v>0.21205750411731106</v>
      </c>
      <c r="N1472" s="19">
        <v>1484.4025288211774</v>
      </c>
      <c r="O1472" s="19">
        <f t="shared" si="265"/>
        <v>0.14844025288211773</v>
      </c>
      <c r="P1472" s="19">
        <f t="shared" si="266"/>
        <v>6.3617251235193323E-2</v>
      </c>
      <c r="R1472" s="24">
        <v>14.08</v>
      </c>
      <c r="S1472" s="24">
        <f t="shared" si="267"/>
        <v>2.0900387605802178</v>
      </c>
      <c r="U1472" s="24">
        <v>11.257627118644068</v>
      </c>
      <c r="V1472" s="24">
        <f t="shared" si="268"/>
        <v>0.71617929271890524</v>
      </c>
      <c r="X1472" s="25">
        <f t="shared" si="269"/>
        <v>1.3738594678613125</v>
      </c>
      <c r="AA1472" s="5">
        <v>39875</v>
      </c>
      <c r="AB1472" s="2">
        <v>30</v>
      </c>
      <c r="AC1472" s="2" t="s">
        <v>10</v>
      </c>
      <c r="AD1472" s="6" t="s">
        <v>47</v>
      </c>
      <c r="AE1472" s="2">
        <v>70</v>
      </c>
      <c r="AF1472" s="2">
        <v>15</v>
      </c>
      <c r="AG1472" s="2">
        <v>30</v>
      </c>
      <c r="AH1472" s="2">
        <v>15</v>
      </c>
      <c r="AI1472" s="2">
        <v>3</v>
      </c>
      <c r="AJ1472" s="19">
        <v>2120.5750411731105</v>
      </c>
      <c r="AK1472" s="19">
        <f t="shared" si="270"/>
        <v>0.21205750411731106</v>
      </c>
      <c r="AL1472" s="19">
        <v>1484.4025288211774</v>
      </c>
      <c r="AM1472" s="19">
        <f t="shared" si="271"/>
        <v>0.14844025288211773</v>
      </c>
      <c r="AN1472" s="19">
        <f t="shared" si="272"/>
        <v>6.3617251235193323E-2</v>
      </c>
      <c r="AP1472" s="24">
        <v>14.08</v>
      </c>
      <c r="AQ1472" s="24">
        <f t="shared" si="273"/>
        <v>2.0900387605802178</v>
      </c>
      <c r="AR1472" s="24"/>
      <c r="AS1472" s="24">
        <v>11.257627118644068</v>
      </c>
      <c r="AT1472" s="24">
        <f t="shared" si="274"/>
        <v>0.71617929271890524</v>
      </c>
      <c r="AU1472" s="24"/>
      <c r="AV1472" s="25">
        <f t="shared" si="275"/>
        <v>1.3738594678613125</v>
      </c>
    </row>
    <row r="1473" spans="1:48" x14ac:dyDescent="0.3">
      <c r="A1473" s="2" t="s">
        <v>6</v>
      </c>
      <c r="B1473" s="2">
        <v>10</v>
      </c>
      <c r="C1473" s="5">
        <v>39875</v>
      </c>
      <c r="D1473" s="2">
        <v>30</v>
      </c>
      <c r="E1473" s="2" t="s">
        <v>10</v>
      </c>
      <c r="F1473" s="6" t="s">
        <v>47</v>
      </c>
      <c r="G1473" s="2">
        <v>90</v>
      </c>
      <c r="H1473" s="2">
        <v>10</v>
      </c>
      <c r="I1473" s="2">
        <v>15</v>
      </c>
      <c r="J1473" s="2">
        <v>8.75</v>
      </c>
      <c r="K1473" s="2">
        <v>3</v>
      </c>
      <c r="L1473" s="19">
        <v>721.58456262140555</v>
      </c>
      <c r="M1473" s="19">
        <f t="shared" si="264"/>
        <v>7.2158456262140555E-2</v>
      </c>
      <c r="N1473" s="19">
        <v>649.42610635926496</v>
      </c>
      <c r="O1473" s="19">
        <f t="shared" si="265"/>
        <v>6.494261063592649E-2</v>
      </c>
      <c r="P1473" s="19">
        <f t="shared" si="266"/>
        <v>7.2158456262140652E-3</v>
      </c>
      <c r="R1473" s="24">
        <v>14.08</v>
      </c>
      <c r="S1473" s="24">
        <f t="shared" si="267"/>
        <v>0.91439195775384496</v>
      </c>
      <c r="U1473" s="24">
        <v>11.257627118644068</v>
      </c>
      <c r="V1473" s="24">
        <f t="shared" si="268"/>
        <v>8.1233299405616646E-2</v>
      </c>
      <c r="X1473" s="25">
        <f t="shared" si="269"/>
        <v>0.83315865834822833</v>
      </c>
      <c r="AA1473" s="5">
        <v>39875</v>
      </c>
      <c r="AB1473" s="2">
        <v>30</v>
      </c>
      <c r="AC1473" s="2" t="s">
        <v>10</v>
      </c>
      <c r="AD1473" s="6" t="s">
        <v>47</v>
      </c>
      <c r="AE1473" s="2">
        <v>90</v>
      </c>
      <c r="AF1473" s="2">
        <v>10</v>
      </c>
      <c r="AG1473" s="2">
        <v>15</v>
      </c>
      <c r="AH1473" s="2">
        <v>8.75</v>
      </c>
      <c r="AI1473" s="2">
        <v>3</v>
      </c>
      <c r="AJ1473" s="19">
        <v>721.58456262140555</v>
      </c>
      <c r="AK1473" s="19">
        <f t="shared" si="270"/>
        <v>7.2158456262140555E-2</v>
      </c>
      <c r="AL1473" s="19">
        <v>649.42610635926496</v>
      </c>
      <c r="AM1473" s="19">
        <f t="shared" si="271"/>
        <v>6.494261063592649E-2</v>
      </c>
      <c r="AN1473" s="19">
        <f t="shared" si="272"/>
        <v>7.2158456262140652E-3</v>
      </c>
      <c r="AP1473" s="24">
        <v>14.08</v>
      </c>
      <c r="AQ1473" s="24">
        <f t="shared" si="273"/>
        <v>0.91439195775384496</v>
      </c>
      <c r="AR1473" s="24"/>
      <c r="AS1473" s="24">
        <v>11.257627118644068</v>
      </c>
      <c r="AT1473" s="24">
        <f t="shared" si="274"/>
        <v>8.1233299405616646E-2</v>
      </c>
      <c r="AU1473" s="24"/>
      <c r="AV1473" s="25">
        <f t="shared" si="275"/>
        <v>0.83315865834822833</v>
      </c>
    </row>
    <row r="1474" spans="1:48" x14ac:dyDescent="0.3">
      <c r="A1474" s="2" t="s">
        <v>6</v>
      </c>
      <c r="B1474" s="2">
        <v>10</v>
      </c>
      <c r="C1474" s="5">
        <v>39875</v>
      </c>
      <c r="D1474" s="2">
        <v>30</v>
      </c>
      <c r="E1474" s="2" t="s">
        <v>10</v>
      </c>
      <c r="F1474" s="6" t="s">
        <v>47</v>
      </c>
      <c r="G1474" s="2">
        <v>90</v>
      </c>
      <c r="H1474" s="2">
        <v>25</v>
      </c>
      <c r="I1474" s="2">
        <v>30</v>
      </c>
      <c r="J1474" s="2">
        <v>20</v>
      </c>
      <c r="K1474" s="2">
        <v>3</v>
      </c>
      <c r="L1474" s="19">
        <v>3769.9111843077517</v>
      </c>
      <c r="M1474" s="19">
        <f t="shared" si="264"/>
        <v>0.37699111843077515</v>
      </c>
      <c r="N1474" s="19">
        <v>3392.9200658769764</v>
      </c>
      <c r="O1474" s="19">
        <f t="shared" si="265"/>
        <v>0.33929200658769765</v>
      </c>
      <c r="P1474" s="19">
        <f t="shared" si="266"/>
        <v>3.7699111843077504E-2</v>
      </c>
      <c r="R1474" s="24">
        <v>14.08</v>
      </c>
      <c r="S1474" s="24">
        <f t="shared" si="267"/>
        <v>4.7772314527547826</v>
      </c>
      <c r="U1474" s="24">
        <v>11.257627118644068</v>
      </c>
      <c r="V1474" s="24">
        <f t="shared" si="268"/>
        <v>0.42440254383342507</v>
      </c>
      <c r="X1474" s="25">
        <f t="shared" si="269"/>
        <v>4.3528289089213574</v>
      </c>
      <c r="AA1474" s="5">
        <v>39875</v>
      </c>
      <c r="AB1474" s="2">
        <v>30</v>
      </c>
      <c r="AC1474" s="2" t="s">
        <v>10</v>
      </c>
      <c r="AD1474" s="6" t="s">
        <v>47</v>
      </c>
      <c r="AE1474" s="2">
        <v>90</v>
      </c>
      <c r="AF1474" s="2">
        <v>25</v>
      </c>
      <c r="AG1474" s="2">
        <v>30</v>
      </c>
      <c r="AH1474" s="2">
        <v>20</v>
      </c>
      <c r="AI1474" s="2">
        <v>3</v>
      </c>
      <c r="AJ1474" s="19">
        <v>3769.9111843077517</v>
      </c>
      <c r="AK1474" s="19">
        <f t="shared" si="270"/>
        <v>0.37699111843077515</v>
      </c>
      <c r="AL1474" s="19">
        <v>3392.9200658769764</v>
      </c>
      <c r="AM1474" s="19">
        <f t="shared" si="271"/>
        <v>0.33929200658769765</v>
      </c>
      <c r="AN1474" s="19">
        <f t="shared" si="272"/>
        <v>3.7699111843077504E-2</v>
      </c>
      <c r="AP1474" s="24">
        <v>14.08</v>
      </c>
      <c r="AQ1474" s="24">
        <f t="shared" si="273"/>
        <v>4.7772314527547826</v>
      </c>
      <c r="AR1474" s="24"/>
      <c r="AS1474" s="24">
        <v>11.257627118644068</v>
      </c>
      <c r="AT1474" s="24">
        <f t="shared" si="274"/>
        <v>0.42440254383342507</v>
      </c>
      <c r="AU1474" s="24"/>
      <c r="AV1474" s="25">
        <f t="shared" si="275"/>
        <v>4.3528289089213574</v>
      </c>
    </row>
    <row r="1475" spans="1:48" x14ac:dyDescent="0.3">
      <c r="A1475" s="2" t="s">
        <v>6</v>
      </c>
      <c r="B1475" s="2">
        <v>10</v>
      </c>
      <c r="C1475" s="5">
        <v>39875</v>
      </c>
      <c r="D1475" s="2">
        <v>30</v>
      </c>
      <c r="E1475" s="2" t="s">
        <v>10</v>
      </c>
      <c r="F1475" s="6" t="s">
        <v>53</v>
      </c>
      <c r="G1475" s="2">
        <v>90</v>
      </c>
      <c r="H1475" s="2">
        <v>5</v>
      </c>
      <c r="I1475" s="2">
        <v>25</v>
      </c>
      <c r="J1475" s="2">
        <v>8.75</v>
      </c>
      <c r="K1475" s="2">
        <v>2</v>
      </c>
      <c r="L1475" s="19">
        <v>481.05637508093707</v>
      </c>
      <c r="M1475" s="19">
        <f t="shared" ref="M1475:M1538" si="276">L1475/10000</f>
        <v>4.8105637508093706E-2</v>
      </c>
      <c r="N1475" s="19">
        <v>432.95073757284337</v>
      </c>
      <c r="O1475" s="19">
        <f t="shared" ref="O1475:O1538" si="277">N1475/10000</f>
        <v>4.3295073757284336E-2</v>
      </c>
      <c r="P1475" s="19">
        <f t="shared" ref="P1475:P1538" si="278">M1475-O1475</f>
        <v>4.8105637508093699E-3</v>
      </c>
      <c r="R1475" s="24">
        <v>6.51</v>
      </c>
      <c r="S1475" s="24">
        <f t="shared" ref="S1475:S1538" si="279">O1475*R1475</f>
        <v>0.28185093015992102</v>
      </c>
      <c r="U1475" s="24">
        <v>8.2509316770186327</v>
      </c>
      <c r="V1475" s="24">
        <f t="shared" ref="V1475:V1538" si="280">P1475*U1475</f>
        <v>3.9691632835870599E-2</v>
      </c>
      <c r="X1475" s="25">
        <f t="shared" ref="X1475:X1538" si="281">S1475-V1475</f>
        <v>0.24215929732405042</v>
      </c>
      <c r="AA1475" s="5">
        <v>39875</v>
      </c>
      <c r="AB1475" s="2">
        <v>30</v>
      </c>
      <c r="AC1475" s="2" t="s">
        <v>10</v>
      </c>
      <c r="AD1475" s="6" t="s">
        <v>53</v>
      </c>
      <c r="AE1475" s="2">
        <v>90</v>
      </c>
      <c r="AF1475" s="2">
        <v>5</v>
      </c>
      <c r="AG1475" s="2">
        <v>25</v>
      </c>
      <c r="AH1475" s="2">
        <v>8.75</v>
      </c>
      <c r="AI1475" s="2">
        <v>2</v>
      </c>
      <c r="AJ1475" s="19">
        <v>481.05637508093707</v>
      </c>
      <c r="AK1475" s="19">
        <f t="shared" ref="AK1475:AK1538" si="282">AJ1475/10000</f>
        <v>4.8105637508093706E-2</v>
      </c>
      <c r="AL1475" s="19">
        <v>432.95073757284337</v>
      </c>
      <c r="AM1475" s="19">
        <f t="shared" ref="AM1475:AM1538" si="283">AL1475/10000</f>
        <v>4.3295073757284336E-2</v>
      </c>
      <c r="AN1475" s="19">
        <f t="shared" ref="AN1475:AN1538" si="284">AK1475-AM1475</f>
        <v>4.8105637508093699E-3</v>
      </c>
      <c r="AP1475" s="24">
        <v>6.51</v>
      </c>
      <c r="AQ1475" s="24">
        <f t="shared" ref="AQ1475:AQ1538" si="285">AM1475*AP1475</f>
        <v>0.28185093015992102</v>
      </c>
      <c r="AR1475" s="24"/>
      <c r="AS1475" s="24">
        <v>8.2509316770186327</v>
      </c>
      <c r="AT1475" s="24">
        <f t="shared" ref="AT1475:AT1538" si="286">AN1475*AS1475</f>
        <v>3.9691632835870599E-2</v>
      </c>
      <c r="AU1475" s="24"/>
      <c r="AV1475" s="25">
        <f t="shared" ref="AV1475:AV1538" si="287">AQ1475-AT1475</f>
        <v>0.24215929732405042</v>
      </c>
    </row>
    <row r="1476" spans="1:48" x14ac:dyDescent="0.3">
      <c r="A1476" s="2" t="s">
        <v>6</v>
      </c>
      <c r="B1476" s="2">
        <v>10</v>
      </c>
      <c r="C1476" s="5">
        <v>39875</v>
      </c>
      <c r="D1476" s="2">
        <v>30</v>
      </c>
      <c r="E1476" s="2" t="s">
        <v>10</v>
      </c>
      <c r="F1476" s="6" t="s">
        <v>41</v>
      </c>
      <c r="G1476" s="2">
        <v>50</v>
      </c>
      <c r="H1476" s="2">
        <v>17</v>
      </c>
      <c r="I1476" s="2">
        <v>12</v>
      </c>
      <c r="J1476" s="2">
        <v>11.5</v>
      </c>
      <c r="K1476" s="2">
        <v>3</v>
      </c>
      <c r="L1476" s="19">
        <v>1246.4268853117503</v>
      </c>
      <c r="M1476" s="19">
        <f t="shared" si="276"/>
        <v>0.12464268853117504</v>
      </c>
      <c r="N1476" s="19">
        <v>623.21344265587516</v>
      </c>
      <c r="O1476" s="19">
        <f t="shared" si="277"/>
        <v>6.2321344265587518E-2</v>
      </c>
      <c r="P1476" s="19">
        <f t="shared" si="278"/>
        <v>6.2321344265587518E-2</v>
      </c>
      <c r="R1476" s="24">
        <v>14.08</v>
      </c>
      <c r="S1476" s="24">
        <f t="shared" si="279"/>
        <v>0.87748452725947224</v>
      </c>
      <c r="U1476" s="24">
        <v>8.1999999999999993</v>
      </c>
      <c r="V1476" s="24">
        <f t="shared" si="280"/>
        <v>0.51103502297781755</v>
      </c>
      <c r="X1476" s="25">
        <f t="shared" si="281"/>
        <v>0.36644950428165468</v>
      </c>
      <c r="AA1476" s="5">
        <v>39875</v>
      </c>
      <c r="AB1476" s="2">
        <v>30</v>
      </c>
      <c r="AC1476" s="2" t="s">
        <v>10</v>
      </c>
      <c r="AD1476" s="6" t="s">
        <v>41</v>
      </c>
      <c r="AE1476" s="2">
        <v>50</v>
      </c>
      <c r="AF1476" s="2">
        <v>17</v>
      </c>
      <c r="AG1476" s="2">
        <v>12</v>
      </c>
      <c r="AH1476" s="2">
        <v>11.5</v>
      </c>
      <c r="AI1476" s="2">
        <v>3</v>
      </c>
      <c r="AJ1476" s="19">
        <v>1246.4268853117503</v>
      </c>
      <c r="AK1476" s="19">
        <f t="shared" si="282"/>
        <v>0.12464268853117504</v>
      </c>
      <c r="AL1476" s="19">
        <v>623.21344265587516</v>
      </c>
      <c r="AM1476" s="19">
        <f t="shared" si="283"/>
        <v>6.2321344265587518E-2</v>
      </c>
      <c r="AN1476" s="19">
        <f t="shared" si="284"/>
        <v>6.2321344265587518E-2</v>
      </c>
      <c r="AP1476" s="24">
        <v>14.08</v>
      </c>
      <c r="AQ1476" s="24">
        <f t="shared" si="285"/>
        <v>0.87748452725947224</v>
      </c>
      <c r="AR1476" s="24"/>
      <c r="AS1476" s="24">
        <v>8.1999999999999993</v>
      </c>
      <c r="AT1476" s="24">
        <f t="shared" si="286"/>
        <v>0.51103502297781755</v>
      </c>
      <c r="AU1476" s="24"/>
      <c r="AV1476" s="25">
        <f t="shared" si="287"/>
        <v>0.36644950428165468</v>
      </c>
    </row>
    <row r="1477" spans="1:48" x14ac:dyDescent="0.3">
      <c r="A1477" s="2" t="s">
        <v>6</v>
      </c>
      <c r="B1477" s="2">
        <v>10</v>
      </c>
      <c r="C1477" s="5">
        <v>39875</v>
      </c>
      <c r="D1477" s="2">
        <v>30</v>
      </c>
      <c r="E1477" s="2" t="s">
        <v>10</v>
      </c>
      <c r="F1477" s="6" t="s">
        <v>44</v>
      </c>
      <c r="G1477" s="2">
        <v>100</v>
      </c>
      <c r="H1477" s="2">
        <v>5</v>
      </c>
      <c r="I1477" s="2">
        <v>20</v>
      </c>
      <c r="J1477" s="2">
        <v>7.5</v>
      </c>
      <c r="K1477" s="2">
        <v>2</v>
      </c>
      <c r="L1477" s="19">
        <v>353.42917352885172</v>
      </c>
      <c r="M1477" s="19">
        <f t="shared" si="276"/>
        <v>3.5342917352885174E-2</v>
      </c>
      <c r="N1477" s="19">
        <v>353.42917352885172</v>
      </c>
      <c r="O1477" s="19">
        <f t="shared" si="277"/>
        <v>3.5342917352885174E-2</v>
      </c>
      <c r="P1477" s="19">
        <f t="shared" si="278"/>
        <v>0</v>
      </c>
      <c r="R1477" s="24">
        <v>14.08</v>
      </c>
      <c r="S1477" s="24">
        <f t="shared" si="279"/>
        <v>0.49762827632862328</v>
      </c>
      <c r="U1477" s="24">
        <v>9.0675767918088734</v>
      </c>
      <c r="V1477" s="24">
        <f t="shared" si="280"/>
        <v>0</v>
      </c>
      <c r="X1477" s="25">
        <f t="shared" si="281"/>
        <v>0.49762827632862328</v>
      </c>
      <c r="AA1477" s="5">
        <v>39875</v>
      </c>
      <c r="AB1477" s="2">
        <v>30</v>
      </c>
      <c r="AC1477" s="2" t="s">
        <v>10</v>
      </c>
      <c r="AD1477" s="6" t="s">
        <v>44</v>
      </c>
      <c r="AE1477" s="2">
        <v>100</v>
      </c>
      <c r="AF1477" s="2">
        <v>5</v>
      </c>
      <c r="AG1477" s="2">
        <v>20</v>
      </c>
      <c r="AH1477" s="2">
        <v>7.5</v>
      </c>
      <c r="AI1477" s="2">
        <v>2</v>
      </c>
      <c r="AJ1477" s="19">
        <v>353.42917352885172</v>
      </c>
      <c r="AK1477" s="19">
        <f t="shared" si="282"/>
        <v>3.5342917352885174E-2</v>
      </c>
      <c r="AL1477" s="19">
        <v>353.42917352885172</v>
      </c>
      <c r="AM1477" s="19">
        <f t="shared" si="283"/>
        <v>3.5342917352885174E-2</v>
      </c>
      <c r="AN1477" s="19">
        <f t="shared" si="284"/>
        <v>0</v>
      </c>
      <c r="AP1477" s="24">
        <v>14.08</v>
      </c>
      <c r="AQ1477" s="24">
        <f t="shared" si="285"/>
        <v>0.49762827632862328</v>
      </c>
      <c r="AR1477" s="24"/>
      <c r="AS1477" s="24">
        <v>9.0675767918088734</v>
      </c>
      <c r="AT1477" s="24">
        <f t="shared" si="286"/>
        <v>0</v>
      </c>
      <c r="AU1477" s="24"/>
      <c r="AV1477" s="25">
        <f t="shared" si="287"/>
        <v>0.49762827632862328</v>
      </c>
    </row>
    <row r="1478" spans="1:48" x14ac:dyDescent="0.3">
      <c r="A1478" s="2" t="s">
        <v>6</v>
      </c>
      <c r="B1478" s="2">
        <v>10</v>
      </c>
      <c r="C1478" s="5">
        <v>39875</v>
      </c>
      <c r="D1478" s="2">
        <v>30</v>
      </c>
      <c r="E1478" s="2" t="s">
        <v>10</v>
      </c>
      <c r="F1478" s="6" t="s">
        <v>42</v>
      </c>
      <c r="G1478" s="2">
        <v>70</v>
      </c>
      <c r="H1478" s="2">
        <v>30</v>
      </c>
      <c r="I1478" s="2">
        <v>25</v>
      </c>
      <c r="J1478" s="2">
        <v>21.25</v>
      </c>
      <c r="K1478" s="2">
        <v>2</v>
      </c>
      <c r="L1478" s="19">
        <v>2837.2508652732818</v>
      </c>
      <c r="M1478" s="19">
        <f t="shared" si="276"/>
        <v>0.2837250865273282</v>
      </c>
      <c r="N1478" s="19">
        <v>1986.0756056912971</v>
      </c>
      <c r="O1478" s="19">
        <f t="shared" si="277"/>
        <v>0.1986075605691297</v>
      </c>
      <c r="P1478" s="19">
        <f t="shared" si="278"/>
        <v>8.5117525958198492E-2</v>
      </c>
      <c r="R1478" s="24">
        <v>14.08</v>
      </c>
      <c r="S1478" s="24">
        <f t="shared" si="279"/>
        <v>2.7963944528133462</v>
      </c>
      <c r="U1478" s="24">
        <v>8.1999999999999993</v>
      </c>
      <c r="V1478" s="24">
        <f t="shared" si="280"/>
        <v>0.69796371285722758</v>
      </c>
      <c r="X1478" s="25">
        <f t="shared" si="281"/>
        <v>2.0984307399561186</v>
      </c>
      <c r="AA1478" s="5">
        <v>39875</v>
      </c>
      <c r="AB1478" s="2">
        <v>30</v>
      </c>
      <c r="AC1478" s="2" t="s">
        <v>10</v>
      </c>
      <c r="AD1478" s="6" t="s">
        <v>42</v>
      </c>
      <c r="AE1478" s="2">
        <v>70</v>
      </c>
      <c r="AF1478" s="2">
        <v>30</v>
      </c>
      <c r="AG1478" s="2">
        <v>25</v>
      </c>
      <c r="AH1478" s="2">
        <v>21.25</v>
      </c>
      <c r="AI1478" s="2">
        <v>2</v>
      </c>
      <c r="AJ1478" s="19">
        <v>2837.2508652732818</v>
      </c>
      <c r="AK1478" s="19">
        <f t="shared" si="282"/>
        <v>0.2837250865273282</v>
      </c>
      <c r="AL1478" s="19">
        <v>1986.0756056912971</v>
      </c>
      <c r="AM1478" s="19">
        <f t="shared" si="283"/>
        <v>0.1986075605691297</v>
      </c>
      <c r="AN1478" s="19">
        <f t="shared" si="284"/>
        <v>8.5117525958198492E-2</v>
      </c>
      <c r="AP1478" s="24">
        <v>14.08</v>
      </c>
      <c r="AQ1478" s="24">
        <f t="shared" si="285"/>
        <v>2.7963944528133462</v>
      </c>
      <c r="AR1478" s="24"/>
      <c r="AS1478" s="24">
        <v>8.1999999999999993</v>
      </c>
      <c r="AT1478" s="24">
        <f t="shared" si="286"/>
        <v>0.69796371285722758</v>
      </c>
      <c r="AU1478" s="24"/>
      <c r="AV1478" s="25">
        <f t="shared" si="287"/>
        <v>2.0984307399561186</v>
      </c>
    </row>
    <row r="1479" spans="1:48" x14ac:dyDescent="0.3">
      <c r="A1479" s="2" t="s">
        <v>6</v>
      </c>
      <c r="B1479" s="2">
        <v>10</v>
      </c>
      <c r="C1479" s="5">
        <v>39875</v>
      </c>
      <c r="D1479" s="2">
        <v>30</v>
      </c>
      <c r="E1479" s="2" t="s">
        <v>10</v>
      </c>
      <c r="F1479" s="6" t="s">
        <v>47</v>
      </c>
      <c r="G1479" s="2">
        <v>90</v>
      </c>
      <c r="H1479" s="2">
        <v>10</v>
      </c>
      <c r="I1479" s="2">
        <v>20</v>
      </c>
      <c r="J1479" s="2">
        <v>10</v>
      </c>
      <c r="K1479" s="2">
        <v>3</v>
      </c>
      <c r="L1479" s="19">
        <v>942.47779607693792</v>
      </c>
      <c r="M1479" s="19">
        <f t="shared" si="276"/>
        <v>9.4247779607693788E-2</v>
      </c>
      <c r="N1479" s="19">
        <v>848.23001646924411</v>
      </c>
      <c r="O1479" s="19">
        <f t="shared" si="277"/>
        <v>8.4823001646924412E-2</v>
      </c>
      <c r="P1479" s="19">
        <f t="shared" si="278"/>
        <v>9.424777960769376E-3</v>
      </c>
      <c r="R1479" s="24">
        <v>14.08</v>
      </c>
      <c r="S1479" s="24">
        <f t="shared" si="279"/>
        <v>1.1943078631886956</v>
      </c>
      <c r="U1479" s="24">
        <v>11.257627118644068</v>
      </c>
      <c r="V1479" s="24">
        <f t="shared" si="280"/>
        <v>0.10610063595835627</v>
      </c>
      <c r="X1479" s="25">
        <f t="shared" si="281"/>
        <v>1.0882072272303394</v>
      </c>
      <c r="AA1479" s="5">
        <v>39875</v>
      </c>
      <c r="AB1479" s="2">
        <v>30</v>
      </c>
      <c r="AC1479" s="2" t="s">
        <v>10</v>
      </c>
      <c r="AD1479" s="6" t="s">
        <v>47</v>
      </c>
      <c r="AE1479" s="2">
        <v>90</v>
      </c>
      <c r="AF1479" s="2">
        <v>10</v>
      </c>
      <c r="AG1479" s="2">
        <v>20</v>
      </c>
      <c r="AH1479" s="2">
        <v>10</v>
      </c>
      <c r="AI1479" s="2">
        <v>3</v>
      </c>
      <c r="AJ1479" s="19">
        <v>942.47779607693792</v>
      </c>
      <c r="AK1479" s="19">
        <f t="shared" si="282"/>
        <v>9.4247779607693788E-2</v>
      </c>
      <c r="AL1479" s="19">
        <v>848.23001646924411</v>
      </c>
      <c r="AM1479" s="19">
        <f t="shared" si="283"/>
        <v>8.4823001646924412E-2</v>
      </c>
      <c r="AN1479" s="19">
        <f t="shared" si="284"/>
        <v>9.424777960769376E-3</v>
      </c>
      <c r="AP1479" s="24">
        <v>14.08</v>
      </c>
      <c r="AQ1479" s="24">
        <f t="shared" si="285"/>
        <v>1.1943078631886956</v>
      </c>
      <c r="AR1479" s="24"/>
      <c r="AS1479" s="24">
        <v>11.257627118644068</v>
      </c>
      <c r="AT1479" s="24">
        <f t="shared" si="286"/>
        <v>0.10610063595835627</v>
      </c>
      <c r="AU1479" s="24"/>
      <c r="AV1479" s="25">
        <f t="shared" si="287"/>
        <v>1.0882072272303394</v>
      </c>
    </row>
    <row r="1480" spans="1:48" x14ac:dyDescent="0.3">
      <c r="A1480" s="2" t="s">
        <v>6</v>
      </c>
      <c r="B1480" s="2">
        <v>10</v>
      </c>
      <c r="C1480" s="5">
        <v>39875</v>
      </c>
      <c r="D1480" s="2">
        <v>30</v>
      </c>
      <c r="E1480" s="2" t="s">
        <v>10</v>
      </c>
      <c r="F1480" s="6" t="s">
        <v>44</v>
      </c>
      <c r="G1480" s="2">
        <v>100</v>
      </c>
      <c r="H1480" s="2">
        <v>10</v>
      </c>
      <c r="I1480" s="2">
        <v>16</v>
      </c>
      <c r="J1480" s="2">
        <v>9</v>
      </c>
      <c r="K1480" s="2">
        <v>2</v>
      </c>
      <c r="L1480" s="19">
        <v>508.93800988154646</v>
      </c>
      <c r="M1480" s="19">
        <f t="shared" si="276"/>
        <v>5.0893800988154644E-2</v>
      </c>
      <c r="N1480" s="19">
        <v>508.93800988154646</v>
      </c>
      <c r="O1480" s="19">
        <f t="shared" si="277"/>
        <v>5.0893800988154644E-2</v>
      </c>
      <c r="P1480" s="19">
        <f t="shared" si="278"/>
        <v>0</v>
      </c>
      <c r="R1480" s="24">
        <v>14.08</v>
      </c>
      <c r="S1480" s="24">
        <f t="shared" si="279"/>
        <v>0.71658471791321743</v>
      </c>
      <c r="U1480" s="24">
        <v>9.0675767918088734</v>
      </c>
      <c r="V1480" s="24">
        <f t="shared" si="280"/>
        <v>0</v>
      </c>
      <c r="X1480" s="25">
        <f t="shared" si="281"/>
        <v>0.71658471791321743</v>
      </c>
      <c r="AA1480" s="5">
        <v>39875</v>
      </c>
      <c r="AB1480" s="2">
        <v>30</v>
      </c>
      <c r="AC1480" s="2" t="s">
        <v>10</v>
      </c>
      <c r="AD1480" s="6" t="s">
        <v>44</v>
      </c>
      <c r="AE1480" s="2">
        <v>100</v>
      </c>
      <c r="AF1480" s="2">
        <v>10</v>
      </c>
      <c r="AG1480" s="2">
        <v>16</v>
      </c>
      <c r="AH1480" s="2">
        <v>9</v>
      </c>
      <c r="AI1480" s="2">
        <v>2</v>
      </c>
      <c r="AJ1480" s="19">
        <v>508.93800988154646</v>
      </c>
      <c r="AK1480" s="19">
        <f t="shared" si="282"/>
        <v>5.0893800988154644E-2</v>
      </c>
      <c r="AL1480" s="19">
        <v>508.93800988154646</v>
      </c>
      <c r="AM1480" s="19">
        <f t="shared" si="283"/>
        <v>5.0893800988154644E-2</v>
      </c>
      <c r="AN1480" s="19">
        <f t="shared" si="284"/>
        <v>0</v>
      </c>
      <c r="AP1480" s="24">
        <v>14.08</v>
      </c>
      <c r="AQ1480" s="24">
        <f t="shared" si="285"/>
        <v>0.71658471791321743</v>
      </c>
      <c r="AR1480" s="24"/>
      <c r="AS1480" s="24">
        <v>9.0675767918088734</v>
      </c>
      <c r="AT1480" s="24">
        <f t="shared" si="286"/>
        <v>0</v>
      </c>
      <c r="AU1480" s="24"/>
      <c r="AV1480" s="25">
        <f t="shared" si="287"/>
        <v>0.71658471791321743</v>
      </c>
    </row>
    <row r="1481" spans="1:48" x14ac:dyDescent="0.3">
      <c r="A1481" s="2" t="s">
        <v>6</v>
      </c>
      <c r="B1481" s="2">
        <v>10</v>
      </c>
      <c r="C1481" s="5">
        <v>39875</v>
      </c>
      <c r="D1481" s="2">
        <v>30</v>
      </c>
      <c r="E1481" s="2" t="s">
        <v>10</v>
      </c>
      <c r="F1481" s="6" t="s">
        <v>47</v>
      </c>
      <c r="G1481" s="2">
        <v>100</v>
      </c>
      <c r="H1481" s="2">
        <v>15</v>
      </c>
      <c r="I1481" s="2">
        <v>11</v>
      </c>
      <c r="J1481" s="2">
        <v>10.25</v>
      </c>
      <c r="K1481" s="2">
        <v>3</v>
      </c>
      <c r="L1481" s="19">
        <v>990.19073450333292</v>
      </c>
      <c r="M1481" s="19">
        <f t="shared" si="276"/>
        <v>9.9019073450333298E-2</v>
      </c>
      <c r="N1481" s="19">
        <v>990.19073450333292</v>
      </c>
      <c r="O1481" s="19">
        <f t="shared" si="277"/>
        <v>9.9019073450333298E-2</v>
      </c>
      <c r="P1481" s="19">
        <f t="shared" si="278"/>
        <v>0</v>
      </c>
      <c r="R1481" s="24">
        <v>14.08</v>
      </c>
      <c r="S1481" s="24">
        <f t="shared" si="279"/>
        <v>1.3941885541806929</v>
      </c>
      <c r="U1481" s="24">
        <v>11.257627118644068</v>
      </c>
      <c r="V1481" s="24">
        <f t="shared" si="280"/>
        <v>0</v>
      </c>
      <c r="X1481" s="25">
        <f t="shared" si="281"/>
        <v>1.3941885541806929</v>
      </c>
      <c r="AA1481" s="5">
        <v>39875</v>
      </c>
      <c r="AB1481" s="2">
        <v>30</v>
      </c>
      <c r="AC1481" s="2" t="s">
        <v>10</v>
      </c>
      <c r="AD1481" s="6" t="s">
        <v>47</v>
      </c>
      <c r="AE1481" s="2">
        <v>100</v>
      </c>
      <c r="AF1481" s="2">
        <v>15</v>
      </c>
      <c r="AG1481" s="2">
        <v>11</v>
      </c>
      <c r="AH1481" s="2">
        <v>10.25</v>
      </c>
      <c r="AI1481" s="2">
        <v>3</v>
      </c>
      <c r="AJ1481" s="19">
        <v>990.19073450333292</v>
      </c>
      <c r="AK1481" s="19">
        <f t="shared" si="282"/>
        <v>9.9019073450333298E-2</v>
      </c>
      <c r="AL1481" s="19">
        <v>990.19073450333292</v>
      </c>
      <c r="AM1481" s="19">
        <f t="shared" si="283"/>
        <v>9.9019073450333298E-2</v>
      </c>
      <c r="AN1481" s="19">
        <f t="shared" si="284"/>
        <v>0</v>
      </c>
      <c r="AP1481" s="24">
        <v>14.08</v>
      </c>
      <c r="AQ1481" s="24">
        <f t="shared" si="285"/>
        <v>1.3941885541806929</v>
      </c>
      <c r="AR1481" s="24"/>
      <c r="AS1481" s="24">
        <v>11.257627118644068</v>
      </c>
      <c r="AT1481" s="24">
        <f t="shared" si="286"/>
        <v>0</v>
      </c>
      <c r="AU1481" s="24"/>
      <c r="AV1481" s="25">
        <f t="shared" si="287"/>
        <v>1.3941885541806929</v>
      </c>
    </row>
    <row r="1482" spans="1:48" x14ac:dyDescent="0.3">
      <c r="A1482" s="2" t="s">
        <v>6</v>
      </c>
      <c r="B1482" s="2">
        <v>10</v>
      </c>
      <c r="C1482" s="5">
        <v>39875</v>
      </c>
      <c r="D1482" s="2">
        <v>30</v>
      </c>
      <c r="E1482" s="2" t="s">
        <v>10</v>
      </c>
      <c r="F1482" s="6" t="s">
        <v>47</v>
      </c>
      <c r="G1482" s="2">
        <v>100</v>
      </c>
      <c r="H1482" s="2">
        <v>10</v>
      </c>
      <c r="I1482" s="2">
        <v>13</v>
      </c>
      <c r="J1482" s="2">
        <v>8.25</v>
      </c>
      <c r="K1482" s="2">
        <v>3</v>
      </c>
      <c r="L1482" s="19">
        <v>641.47394995486593</v>
      </c>
      <c r="M1482" s="19">
        <f t="shared" si="276"/>
        <v>6.4147394995486592E-2</v>
      </c>
      <c r="N1482" s="19">
        <v>641.47394995486593</v>
      </c>
      <c r="O1482" s="19">
        <f t="shared" si="277"/>
        <v>6.4147394995486592E-2</v>
      </c>
      <c r="P1482" s="19">
        <f t="shared" si="278"/>
        <v>0</v>
      </c>
      <c r="R1482" s="24">
        <v>14.08</v>
      </c>
      <c r="S1482" s="24">
        <f t="shared" si="279"/>
        <v>0.90319532153645121</v>
      </c>
      <c r="U1482" s="24">
        <v>11.257627118644068</v>
      </c>
      <c r="V1482" s="24">
        <f t="shared" si="280"/>
        <v>0</v>
      </c>
      <c r="X1482" s="25">
        <f t="shared" si="281"/>
        <v>0.90319532153645121</v>
      </c>
      <c r="AA1482" s="5">
        <v>39875</v>
      </c>
      <c r="AB1482" s="2">
        <v>30</v>
      </c>
      <c r="AC1482" s="2" t="s">
        <v>10</v>
      </c>
      <c r="AD1482" s="6" t="s">
        <v>47</v>
      </c>
      <c r="AE1482" s="2">
        <v>100</v>
      </c>
      <c r="AF1482" s="2">
        <v>10</v>
      </c>
      <c r="AG1482" s="2">
        <v>13</v>
      </c>
      <c r="AH1482" s="2">
        <v>8.25</v>
      </c>
      <c r="AI1482" s="2">
        <v>3</v>
      </c>
      <c r="AJ1482" s="19">
        <v>641.47394995486593</v>
      </c>
      <c r="AK1482" s="19">
        <f t="shared" si="282"/>
        <v>6.4147394995486592E-2</v>
      </c>
      <c r="AL1482" s="19">
        <v>641.47394995486593</v>
      </c>
      <c r="AM1482" s="19">
        <f t="shared" si="283"/>
        <v>6.4147394995486592E-2</v>
      </c>
      <c r="AN1482" s="19">
        <f t="shared" si="284"/>
        <v>0</v>
      </c>
      <c r="AP1482" s="24">
        <v>14.08</v>
      </c>
      <c r="AQ1482" s="24">
        <f t="shared" si="285"/>
        <v>0.90319532153645121</v>
      </c>
      <c r="AR1482" s="24"/>
      <c r="AS1482" s="24">
        <v>11.257627118644068</v>
      </c>
      <c r="AT1482" s="24">
        <f t="shared" si="286"/>
        <v>0</v>
      </c>
      <c r="AU1482" s="24"/>
      <c r="AV1482" s="25">
        <f t="shared" si="287"/>
        <v>0.90319532153645121</v>
      </c>
    </row>
    <row r="1483" spans="1:48" x14ac:dyDescent="0.3">
      <c r="A1483" s="2" t="s">
        <v>6</v>
      </c>
      <c r="B1483" s="2">
        <v>10</v>
      </c>
      <c r="C1483" s="5">
        <v>39875</v>
      </c>
      <c r="D1483" s="2">
        <v>30</v>
      </c>
      <c r="E1483" s="2" t="s">
        <v>10</v>
      </c>
      <c r="F1483" s="6" t="s">
        <v>53</v>
      </c>
      <c r="G1483" s="2">
        <v>90</v>
      </c>
      <c r="H1483" s="2">
        <v>5</v>
      </c>
      <c r="I1483" s="2">
        <v>15</v>
      </c>
      <c r="J1483" s="2">
        <v>6.25</v>
      </c>
      <c r="K1483" s="2">
        <v>2</v>
      </c>
      <c r="L1483" s="19">
        <v>245.43692606170259</v>
      </c>
      <c r="M1483" s="19">
        <f t="shared" si="276"/>
        <v>2.4543692606170259E-2</v>
      </c>
      <c r="N1483" s="19">
        <v>220.89323345553234</v>
      </c>
      <c r="O1483" s="19">
        <f t="shared" si="277"/>
        <v>2.2089323345553233E-2</v>
      </c>
      <c r="P1483" s="19">
        <f t="shared" si="278"/>
        <v>2.4543692606170259E-3</v>
      </c>
      <c r="R1483" s="24">
        <v>6.51</v>
      </c>
      <c r="S1483" s="24">
        <f t="shared" si="279"/>
        <v>0.14380149497955155</v>
      </c>
      <c r="U1483" s="24">
        <v>8.2509316770186327</v>
      </c>
      <c r="V1483" s="24">
        <f t="shared" si="280"/>
        <v>2.0250833079525819E-2</v>
      </c>
      <c r="X1483" s="25">
        <f t="shared" si="281"/>
        <v>0.12355066190002573</v>
      </c>
      <c r="AA1483" s="5">
        <v>39875</v>
      </c>
      <c r="AB1483" s="2">
        <v>30</v>
      </c>
      <c r="AC1483" s="2" t="s">
        <v>10</v>
      </c>
      <c r="AD1483" s="6" t="s">
        <v>53</v>
      </c>
      <c r="AE1483" s="2">
        <v>90</v>
      </c>
      <c r="AF1483" s="2">
        <v>5</v>
      </c>
      <c r="AG1483" s="2">
        <v>15</v>
      </c>
      <c r="AH1483" s="2">
        <v>6.25</v>
      </c>
      <c r="AI1483" s="2">
        <v>2</v>
      </c>
      <c r="AJ1483" s="19">
        <v>245.43692606170259</v>
      </c>
      <c r="AK1483" s="19">
        <f t="shared" si="282"/>
        <v>2.4543692606170259E-2</v>
      </c>
      <c r="AL1483" s="19">
        <v>220.89323345553234</v>
      </c>
      <c r="AM1483" s="19">
        <f t="shared" si="283"/>
        <v>2.2089323345553233E-2</v>
      </c>
      <c r="AN1483" s="19">
        <f t="shared" si="284"/>
        <v>2.4543692606170259E-3</v>
      </c>
      <c r="AP1483" s="24">
        <v>6.51</v>
      </c>
      <c r="AQ1483" s="24">
        <f t="shared" si="285"/>
        <v>0.14380149497955155</v>
      </c>
      <c r="AR1483" s="24"/>
      <c r="AS1483" s="24">
        <v>8.2509316770186327</v>
      </c>
      <c r="AT1483" s="24">
        <f t="shared" si="286"/>
        <v>2.0250833079525819E-2</v>
      </c>
      <c r="AU1483" s="24"/>
      <c r="AV1483" s="25">
        <f t="shared" si="287"/>
        <v>0.12355066190002573</v>
      </c>
    </row>
    <row r="1484" spans="1:48" x14ac:dyDescent="0.3">
      <c r="A1484" s="2" t="s">
        <v>6</v>
      </c>
      <c r="B1484" s="2">
        <v>10</v>
      </c>
      <c r="C1484" s="5">
        <v>39875</v>
      </c>
      <c r="D1484" s="2">
        <v>30</v>
      </c>
      <c r="E1484" s="2" t="s">
        <v>10</v>
      </c>
      <c r="F1484" s="6" t="s">
        <v>41</v>
      </c>
      <c r="G1484" s="2">
        <v>70</v>
      </c>
      <c r="H1484" s="2">
        <v>35</v>
      </c>
      <c r="I1484" s="2">
        <v>30</v>
      </c>
      <c r="J1484" s="2">
        <v>25</v>
      </c>
      <c r="K1484" s="2">
        <v>3</v>
      </c>
      <c r="L1484" s="19">
        <v>5890.4862254808622</v>
      </c>
      <c r="M1484" s="19">
        <f t="shared" si="276"/>
        <v>0.58904862254808621</v>
      </c>
      <c r="N1484" s="19">
        <v>4123.3403578366033</v>
      </c>
      <c r="O1484" s="19">
        <f t="shared" si="277"/>
        <v>0.41233403578366035</v>
      </c>
      <c r="P1484" s="19">
        <f t="shared" si="278"/>
        <v>0.17671458676442586</v>
      </c>
      <c r="R1484" s="24">
        <v>14.08</v>
      </c>
      <c r="S1484" s="24">
        <f t="shared" si="279"/>
        <v>5.8056632238339381</v>
      </c>
      <c r="U1484" s="24">
        <v>8.1999999999999993</v>
      </c>
      <c r="V1484" s="24">
        <f t="shared" si="280"/>
        <v>1.4490596114682919</v>
      </c>
      <c r="X1484" s="25">
        <f t="shared" si="281"/>
        <v>4.356603612365646</v>
      </c>
      <c r="AA1484" s="5">
        <v>39875</v>
      </c>
      <c r="AB1484" s="2">
        <v>30</v>
      </c>
      <c r="AC1484" s="2" t="s">
        <v>10</v>
      </c>
      <c r="AD1484" s="6" t="s">
        <v>41</v>
      </c>
      <c r="AE1484" s="2">
        <v>70</v>
      </c>
      <c r="AF1484" s="2">
        <v>35</v>
      </c>
      <c r="AG1484" s="2">
        <v>30</v>
      </c>
      <c r="AH1484" s="2">
        <v>25</v>
      </c>
      <c r="AI1484" s="2">
        <v>3</v>
      </c>
      <c r="AJ1484" s="19">
        <v>5890.4862254808622</v>
      </c>
      <c r="AK1484" s="19">
        <f t="shared" si="282"/>
        <v>0.58904862254808621</v>
      </c>
      <c r="AL1484" s="19">
        <v>4123.3403578366033</v>
      </c>
      <c r="AM1484" s="19">
        <f t="shared" si="283"/>
        <v>0.41233403578366035</v>
      </c>
      <c r="AN1484" s="19">
        <f t="shared" si="284"/>
        <v>0.17671458676442586</v>
      </c>
      <c r="AP1484" s="24">
        <v>14.08</v>
      </c>
      <c r="AQ1484" s="24">
        <f t="shared" si="285"/>
        <v>5.8056632238339381</v>
      </c>
      <c r="AR1484" s="24"/>
      <c r="AS1484" s="24">
        <v>8.1999999999999993</v>
      </c>
      <c r="AT1484" s="24">
        <f t="shared" si="286"/>
        <v>1.4490596114682919</v>
      </c>
      <c r="AU1484" s="24"/>
      <c r="AV1484" s="25">
        <f t="shared" si="287"/>
        <v>4.356603612365646</v>
      </c>
    </row>
    <row r="1485" spans="1:48" x14ac:dyDescent="0.3">
      <c r="A1485" s="2" t="s">
        <v>6</v>
      </c>
      <c r="B1485" s="2">
        <v>10</v>
      </c>
      <c r="C1485" s="5">
        <v>39875</v>
      </c>
      <c r="D1485" s="2">
        <v>30</v>
      </c>
      <c r="E1485" s="2" t="s">
        <v>10</v>
      </c>
      <c r="F1485" s="6" t="s">
        <v>44</v>
      </c>
      <c r="G1485" s="2">
        <v>100</v>
      </c>
      <c r="H1485" s="2">
        <v>2</v>
      </c>
      <c r="I1485" s="2">
        <v>17</v>
      </c>
      <c r="J1485" s="2">
        <v>5.25</v>
      </c>
      <c r="K1485" s="2">
        <v>2</v>
      </c>
      <c r="L1485" s="19">
        <v>173.18029502913734</v>
      </c>
      <c r="M1485" s="19">
        <f t="shared" si="276"/>
        <v>1.7318029502913734E-2</v>
      </c>
      <c r="N1485" s="19">
        <v>173.18029502913734</v>
      </c>
      <c r="O1485" s="19">
        <f t="shared" si="277"/>
        <v>1.7318029502913734E-2</v>
      </c>
      <c r="P1485" s="19">
        <f t="shared" si="278"/>
        <v>0</v>
      </c>
      <c r="R1485" s="24">
        <v>14.08</v>
      </c>
      <c r="S1485" s="24">
        <f t="shared" si="279"/>
        <v>0.24383785540102537</v>
      </c>
      <c r="U1485" s="24">
        <v>9.0675767918088734</v>
      </c>
      <c r="V1485" s="24">
        <f t="shared" si="280"/>
        <v>0</v>
      </c>
      <c r="X1485" s="25">
        <f t="shared" si="281"/>
        <v>0.24383785540102537</v>
      </c>
      <c r="AA1485" s="5">
        <v>39875</v>
      </c>
      <c r="AB1485" s="2">
        <v>30</v>
      </c>
      <c r="AC1485" s="2" t="s">
        <v>10</v>
      </c>
      <c r="AD1485" s="6" t="s">
        <v>44</v>
      </c>
      <c r="AE1485" s="2">
        <v>100</v>
      </c>
      <c r="AF1485" s="2">
        <v>2</v>
      </c>
      <c r="AG1485" s="2">
        <v>17</v>
      </c>
      <c r="AH1485" s="2">
        <v>5.25</v>
      </c>
      <c r="AI1485" s="2">
        <v>2</v>
      </c>
      <c r="AJ1485" s="19">
        <v>173.18029502913734</v>
      </c>
      <c r="AK1485" s="19">
        <f t="shared" si="282"/>
        <v>1.7318029502913734E-2</v>
      </c>
      <c r="AL1485" s="19">
        <v>173.18029502913734</v>
      </c>
      <c r="AM1485" s="19">
        <f t="shared" si="283"/>
        <v>1.7318029502913734E-2</v>
      </c>
      <c r="AN1485" s="19">
        <f t="shared" si="284"/>
        <v>0</v>
      </c>
      <c r="AP1485" s="24">
        <v>14.08</v>
      </c>
      <c r="AQ1485" s="24">
        <f t="shared" si="285"/>
        <v>0.24383785540102537</v>
      </c>
      <c r="AR1485" s="24"/>
      <c r="AS1485" s="24">
        <v>9.0675767918088734</v>
      </c>
      <c r="AT1485" s="24">
        <f t="shared" si="286"/>
        <v>0</v>
      </c>
      <c r="AU1485" s="24"/>
      <c r="AV1485" s="25">
        <f t="shared" si="287"/>
        <v>0.24383785540102537</v>
      </c>
    </row>
    <row r="1486" spans="1:48" x14ac:dyDescent="0.3">
      <c r="A1486" s="2" t="s">
        <v>6</v>
      </c>
      <c r="B1486" s="2">
        <v>10</v>
      </c>
      <c r="C1486" s="5">
        <v>39875</v>
      </c>
      <c r="D1486" s="2">
        <v>30</v>
      </c>
      <c r="E1486" s="2" t="s">
        <v>10</v>
      </c>
      <c r="F1486" s="6" t="s">
        <v>47</v>
      </c>
      <c r="G1486" s="2">
        <v>90</v>
      </c>
      <c r="H1486" s="2">
        <v>10</v>
      </c>
      <c r="I1486" s="2">
        <v>13</v>
      </c>
      <c r="J1486" s="2">
        <v>8.25</v>
      </c>
      <c r="K1486" s="2">
        <v>3</v>
      </c>
      <c r="L1486" s="19">
        <v>641.47394995486593</v>
      </c>
      <c r="M1486" s="19">
        <f t="shared" si="276"/>
        <v>6.4147394995486592E-2</v>
      </c>
      <c r="N1486" s="19">
        <v>577.32655495937934</v>
      </c>
      <c r="O1486" s="19">
        <f t="shared" si="277"/>
        <v>5.773265549593793E-2</v>
      </c>
      <c r="P1486" s="19">
        <f t="shared" si="278"/>
        <v>6.414739499548662E-3</v>
      </c>
      <c r="R1486" s="24">
        <v>14.08</v>
      </c>
      <c r="S1486" s="24">
        <f t="shared" si="279"/>
        <v>0.81287578938280602</v>
      </c>
      <c r="U1486" s="24">
        <v>11.257627118644068</v>
      </c>
      <c r="V1486" s="24">
        <f t="shared" si="280"/>
        <v>7.2214745349156298E-2</v>
      </c>
      <c r="X1486" s="25">
        <f t="shared" si="281"/>
        <v>0.74066104403364974</v>
      </c>
      <c r="AA1486" s="5">
        <v>39875</v>
      </c>
      <c r="AB1486" s="2">
        <v>30</v>
      </c>
      <c r="AC1486" s="2" t="s">
        <v>10</v>
      </c>
      <c r="AD1486" s="6" t="s">
        <v>47</v>
      </c>
      <c r="AE1486" s="2">
        <v>90</v>
      </c>
      <c r="AF1486" s="2">
        <v>10</v>
      </c>
      <c r="AG1486" s="2">
        <v>13</v>
      </c>
      <c r="AH1486" s="2">
        <v>8.25</v>
      </c>
      <c r="AI1486" s="2">
        <v>3</v>
      </c>
      <c r="AJ1486" s="19">
        <v>641.47394995486593</v>
      </c>
      <c r="AK1486" s="19">
        <f t="shared" si="282"/>
        <v>6.4147394995486592E-2</v>
      </c>
      <c r="AL1486" s="19">
        <v>577.32655495937934</v>
      </c>
      <c r="AM1486" s="19">
        <f t="shared" si="283"/>
        <v>5.773265549593793E-2</v>
      </c>
      <c r="AN1486" s="19">
        <f t="shared" si="284"/>
        <v>6.414739499548662E-3</v>
      </c>
      <c r="AP1486" s="24">
        <v>14.08</v>
      </c>
      <c r="AQ1486" s="24">
        <f t="shared" si="285"/>
        <v>0.81287578938280602</v>
      </c>
      <c r="AR1486" s="24"/>
      <c r="AS1486" s="24">
        <v>11.257627118644068</v>
      </c>
      <c r="AT1486" s="24">
        <f t="shared" si="286"/>
        <v>7.2214745349156298E-2</v>
      </c>
      <c r="AU1486" s="24"/>
      <c r="AV1486" s="25">
        <f t="shared" si="287"/>
        <v>0.74066104403364974</v>
      </c>
    </row>
    <row r="1487" spans="1:48" x14ac:dyDescent="0.3">
      <c r="A1487" s="2" t="s">
        <v>6</v>
      </c>
      <c r="B1487" s="2">
        <v>10</v>
      </c>
      <c r="C1487" s="5">
        <v>39875</v>
      </c>
      <c r="D1487" s="2">
        <v>30</v>
      </c>
      <c r="E1487" s="2" t="s">
        <v>10</v>
      </c>
      <c r="F1487" s="6" t="s">
        <v>47</v>
      </c>
      <c r="G1487" s="2">
        <v>60</v>
      </c>
      <c r="H1487" s="2">
        <v>15</v>
      </c>
      <c r="I1487" s="2">
        <v>25</v>
      </c>
      <c r="J1487" s="2">
        <v>13.75</v>
      </c>
      <c r="K1487" s="2">
        <v>3</v>
      </c>
      <c r="L1487" s="19">
        <v>1781.8720832079607</v>
      </c>
      <c r="M1487" s="19">
        <f t="shared" si="276"/>
        <v>0.17818720832079607</v>
      </c>
      <c r="N1487" s="19">
        <v>1069.1232499247765</v>
      </c>
      <c r="O1487" s="19">
        <f t="shared" si="277"/>
        <v>0.10691232499247764</v>
      </c>
      <c r="P1487" s="19">
        <f t="shared" si="278"/>
        <v>7.1274883328318425E-2</v>
      </c>
      <c r="R1487" s="24">
        <v>14.08</v>
      </c>
      <c r="S1487" s="24">
        <f t="shared" si="279"/>
        <v>1.5053255358940854</v>
      </c>
      <c r="U1487" s="24">
        <v>11.257627118644068</v>
      </c>
      <c r="V1487" s="24">
        <f t="shared" si="280"/>
        <v>0.80238605943506947</v>
      </c>
      <c r="X1487" s="25">
        <f t="shared" si="281"/>
        <v>0.70293947645901589</v>
      </c>
      <c r="AA1487" s="5">
        <v>39875</v>
      </c>
      <c r="AB1487" s="2">
        <v>30</v>
      </c>
      <c r="AC1487" s="2" t="s">
        <v>10</v>
      </c>
      <c r="AD1487" s="6" t="s">
        <v>47</v>
      </c>
      <c r="AE1487" s="2">
        <v>60</v>
      </c>
      <c r="AF1487" s="2">
        <v>15</v>
      </c>
      <c r="AG1487" s="2">
        <v>25</v>
      </c>
      <c r="AH1487" s="2">
        <v>13.75</v>
      </c>
      <c r="AI1487" s="2">
        <v>3</v>
      </c>
      <c r="AJ1487" s="19">
        <v>1781.8720832079607</v>
      </c>
      <c r="AK1487" s="19">
        <f t="shared" si="282"/>
        <v>0.17818720832079607</v>
      </c>
      <c r="AL1487" s="19">
        <v>1069.1232499247765</v>
      </c>
      <c r="AM1487" s="19">
        <f t="shared" si="283"/>
        <v>0.10691232499247764</v>
      </c>
      <c r="AN1487" s="19">
        <f t="shared" si="284"/>
        <v>7.1274883328318425E-2</v>
      </c>
      <c r="AP1487" s="24">
        <v>14.08</v>
      </c>
      <c r="AQ1487" s="24">
        <f t="shared" si="285"/>
        <v>1.5053255358940854</v>
      </c>
      <c r="AR1487" s="24"/>
      <c r="AS1487" s="24">
        <v>11.257627118644068</v>
      </c>
      <c r="AT1487" s="24">
        <f t="shared" si="286"/>
        <v>0.80238605943506947</v>
      </c>
      <c r="AU1487" s="24"/>
      <c r="AV1487" s="25">
        <f t="shared" si="287"/>
        <v>0.70293947645901589</v>
      </c>
    </row>
    <row r="1488" spans="1:48" x14ac:dyDescent="0.3">
      <c r="A1488" s="2" t="s">
        <v>6</v>
      </c>
      <c r="B1488" s="2">
        <v>10</v>
      </c>
      <c r="C1488" s="5">
        <v>39875</v>
      </c>
      <c r="D1488" s="2">
        <v>30</v>
      </c>
      <c r="E1488" s="2" t="s">
        <v>10</v>
      </c>
      <c r="F1488" s="6" t="s">
        <v>41</v>
      </c>
      <c r="G1488" s="2">
        <v>40</v>
      </c>
      <c r="H1488" s="2">
        <v>15</v>
      </c>
      <c r="I1488" s="2">
        <v>20</v>
      </c>
      <c r="J1488" s="2">
        <v>12.5</v>
      </c>
      <c r="K1488" s="2">
        <v>3</v>
      </c>
      <c r="L1488" s="19">
        <v>1472.6215563702156</v>
      </c>
      <c r="M1488" s="19">
        <f t="shared" si="276"/>
        <v>0.14726215563702155</v>
      </c>
      <c r="N1488" s="19">
        <v>589.0486225480862</v>
      </c>
      <c r="O1488" s="19">
        <f t="shared" si="277"/>
        <v>5.8904862254808621E-2</v>
      </c>
      <c r="P1488" s="19">
        <f t="shared" si="278"/>
        <v>8.8357293382212931E-2</v>
      </c>
      <c r="R1488" s="24">
        <v>14.08</v>
      </c>
      <c r="S1488" s="24">
        <f t="shared" si="279"/>
        <v>0.82938046054770542</v>
      </c>
      <c r="U1488" s="24">
        <v>8.1999999999999993</v>
      </c>
      <c r="V1488" s="24">
        <f t="shared" si="280"/>
        <v>0.72452980573414594</v>
      </c>
      <c r="X1488" s="25">
        <f t="shared" si="281"/>
        <v>0.10485065481355949</v>
      </c>
      <c r="AA1488" s="5">
        <v>39875</v>
      </c>
      <c r="AB1488" s="2">
        <v>30</v>
      </c>
      <c r="AC1488" s="2" t="s">
        <v>10</v>
      </c>
      <c r="AD1488" s="6" t="s">
        <v>41</v>
      </c>
      <c r="AE1488" s="2">
        <v>40</v>
      </c>
      <c r="AF1488" s="2">
        <v>15</v>
      </c>
      <c r="AG1488" s="2">
        <v>20</v>
      </c>
      <c r="AH1488" s="2">
        <v>12.5</v>
      </c>
      <c r="AI1488" s="2">
        <v>3</v>
      </c>
      <c r="AJ1488" s="19">
        <v>1472.6215563702156</v>
      </c>
      <c r="AK1488" s="19">
        <f t="shared" si="282"/>
        <v>0.14726215563702155</v>
      </c>
      <c r="AL1488" s="19">
        <v>589.0486225480862</v>
      </c>
      <c r="AM1488" s="19">
        <f t="shared" si="283"/>
        <v>5.8904862254808621E-2</v>
      </c>
      <c r="AN1488" s="19">
        <f t="shared" si="284"/>
        <v>8.8357293382212931E-2</v>
      </c>
      <c r="AP1488" s="24">
        <v>14.08</v>
      </c>
      <c r="AQ1488" s="24">
        <f t="shared" si="285"/>
        <v>0.82938046054770542</v>
      </c>
      <c r="AR1488" s="24"/>
      <c r="AS1488" s="24">
        <v>8.1999999999999993</v>
      </c>
      <c r="AT1488" s="24">
        <f t="shared" si="286"/>
        <v>0.72452980573414594</v>
      </c>
      <c r="AU1488" s="24"/>
      <c r="AV1488" s="25">
        <f t="shared" si="287"/>
        <v>0.10485065481355949</v>
      </c>
    </row>
    <row r="1489" spans="1:48" x14ac:dyDescent="0.3">
      <c r="A1489" s="2" t="s">
        <v>6</v>
      </c>
      <c r="B1489" s="2">
        <v>10</v>
      </c>
      <c r="C1489" s="5">
        <v>39875</v>
      </c>
      <c r="D1489" s="2">
        <v>30</v>
      </c>
      <c r="E1489" s="2" t="s">
        <v>10</v>
      </c>
      <c r="F1489" s="6" t="s">
        <v>24</v>
      </c>
      <c r="G1489" s="2">
        <v>40</v>
      </c>
      <c r="H1489" s="2">
        <v>10</v>
      </c>
      <c r="I1489" s="2">
        <v>15</v>
      </c>
      <c r="J1489" s="2">
        <v>8.75</v>
      </c>
      <c r="K1489" s="2">
        <v>2</v>
      </c>
      <c r="L1489" s="19">
        <v>481.05637508093707</v>
      </c>
      <c r="M1489" s="19">
        <f t="shared" si="276"/>
        <v>4.8105637508093706E-2</v>
      </c>
      <c r="N1489" s="19">
        <v>192.42255003237483</v>
      </c>
      <c r="O1489" s="19">
        <f t="shared" si="277"/>
        <v>1.9242255003237483E-2</v>
      </c>
      <c r="P1489" s="19">
        <f t="shared" si="278"/>
        <v>2.8863382504856223E-2</v>
      </c>
      <c r="R1489" s="24">
        <v>14.08</v>
      </c>
      <c r="S1489" s="24">
        <f t="shared" si="279"/>
        <v>0.27093095044558374</v>
      </c>
      <c r="U1489" s="24">
        <v>8.461146496815287</v>
      </c>
      <c r="V1489" s="24">
        <f t="shared" si="280"/>
        <v>0.24421730776720388</v>
      </c>
      <c r="X1489" s="25">
        <f t="shared" si="281"/>
        <v>2.6713642678379862E-2</v>
      </c>
      <c r="AA1489" s="5">
        <v>39875</v>
      </c>
      <c r="AB1489" s="2">
        <v>30</v>
      </c>
      <c r="AC1489" s="2" t="s">
        <v>10</v>
      </c>
      <c r="AD1489" s="6" t="s">
        <v>24</v>
      </c>
      <c r="AE1489" s="2">
        <v>40</v>
      </c>
      <c r="AF1489" s="2">
        <v>10</v>
      </c>
      <c r="AG1489" s="2">
        <v>15</v>
      </c>
      <c r="AH1489" s="2">
        <v>8.75</v>
      </c>
      <c r="AI1489" s="2">
        <v>2</v>
      </c>
      <c r="AJ1489" s="19">
        <v>481.05637508093707</v>
      </c>
      <c r="AK1489" s="19">
        <f t="shared" si="282"/>
        <v>4.8105637508093706E-2</v>
      </c>
      <c r="AL1489" s="19">
        <v>192.42255003237483</v>
      </c>
      <c r="AM1489" s="19">
        <f t="shared" si="283"/>
        <v>1.9242255003237483E-2</v>
      </c>
      <c r="AN1489" s="19">
        <f t="shared" si="284"/>
        <v>2.8863382504856223E-2</v>
      </c>
      <c r="AP1489" s="24">
        <v>14.08</v>
      </c>
      <c r="AQ1489" s="24">
        <f t="shared" si="285"/>
        <v>0.27093095044558374</v>
      </c>
      <c r="AR1489" s="24"/>
      <c r="AS1489" s="24">
        <v>8.461146496815287</v>
      </c>
      <c r="AT1489" s="24">
        <f t="shared" si="286"/>
        <v>0.24421730776720388</v>
      </c>
      <c r="AU1489" s="24"/>
      <c r="AV1489" s="25">
        <f t="shared" si="287"/>
        <v>2.6713642678379862E-2</v>
      </c>
    </row>
    <row r="1490" spans="1:48" x14ac:dyDescent="0.3">
      <c r="A1490" s="2" t="s">
        <v>6</v>
      </c>
      <c r="B1490" s="2">
        <v>10</v>
      </c>
      <c r="C1490" s="5">
        <v>39875</v>
      </c>
      <c r="D1490" s="2">
        <v>30</v>
      </c>
      <c r="E1490" s="2" t="s">
        <v>10</v>
      </c>
      <c r="F1490" s="6" t="s">
        <v>47</v>
      </c>
      <c r="G1490" s="2">
        <v>40</v>
      </c>
      <c r="H1490" s="2">
        <v>10</v>
      </c>
      <c r="I1490" s="2">
        <v>18</v>
      </c>
      <c r="J1490" s="2">
        <v>9.5</v>
      </c>
      <c r="K1490" s="2">
        <v>3</v>
      </c>
      <c r="L1490" s="19">
        <v>850.58621095943647</v>
      </c>
      <c r="M1490" s="19">
        <f t="shared" si="276"/>
        <v>8.5058621095943643E-2</v>
      </c>
      <c r="N1490" s="19">
        <v>340.2344843837746</v>
      </c>
      <c r="O1490" s="19">
        <f t="shared" si="277"/>
        <v>3.4023448438377457E-2</v>
      </c>
      <c r="P1490" s="19">
        <f t="shared" si="278"/>
        <v>5.1035172657566186E-2</v>
      </c>
      <c r="R1490" s="24">
        <v>14.08</v>
      </c>
      <c r="S1490" s="24">
        <f t="shared" si="279"/>
        <v>0.47905015401235462</v>
      </c>
      <c r="U1490" s="24">
        <v>11.257627118644068</v>
      </c>
      <c r="V1490" s="24">
        <f t="shared" si="280"/>
        <v>0.57453494371449931</v>
      </c>
      <c r="X1490" s="25">
        <f t="shared" si="281"/>
        <v>-9.548478970214469E-2</v>
      </c>
      <c r="AA1490" s="5">
        <v>39875</v>
      </c>
      <c r="AB1490" s="2">
        <v>30</v>
      </c>
      <c r="AC1490" s="2" t="s">
        <v>10</v>
      </c>
      <c r="AD1490" s="6" t="s">
        <v>47</v>
      </c>
      <c r="AE1490" s="2">
        <v>40</v>
      </c>
      <c r="AF1490" s="2">
        <v>10</v>
      </c>
      <c r="AG1490" s="2">
        <v>18</v>
      </c>
      <c r="AH1490" s="2">
        <v>9.5</v>
      </c>
      <c r="AI1490" s="2">
        <v>3</v>
      </c>
      <c r="AJ1490" s="19">
        <v>850.58621095943647</v>
      </c>
      <c r="AK1490" s="19">
        <f t="shared" si="282"/>
        <v>8.5058621095943643E-2</v>
      </c>
      <c r="AL1490" s="19">
        <v>340.2344843837746</v>
      </c>
      <c r="AM1490" s="19">
        <f t="shared" si="283"/>
        <v>3.4023448438377457E-2</v>
      </c>
      <c r="AN1490" s="19">
        <f t="shared" si="284"/>
        <v>5.1035172657566186E-2</v>
      </c>
      <c r="AP1490" s="24">
        <v>14.08</v>
      </c>
      <c r="AQ1490" s="24">
        <f t="shared" si="285"/>
        <v>0.47905015401235462</v>
      </c>
      <c r="AR1490" s="24"/>
      <c r="AS1490" s="24">
        <v>11.257627118644068</v>
      </c>
      <c r="AT1490" s="24">
        <f t="shared" si="286"/>
        <v>0.57453494371449931</v>
      </c>
      <c r="AU1490" s="24"/>
      <c r="AV1490" s="25">
        <f t="shared" si="287"/>
        <v>-9.548478970214469E-2</v>
      </c>
    </row>
    <row r="1491" spans="1:48" x14ac:dyDescent="0.3">
      <c r="A1491" s="2" t="s">
        <v>6</v>
      </c>
      <c r="B1491" s="2">
        <v>10</v>
      </c>
      <c r="C1491" s="5">
        <v>39875</v>
      </c>
      <c r="D1491" s="2">
        <v>30</v>
      </c>
      <c r="E1491" s="2" t="s">
        <v>10</v>
      </c>
      <c r="F1491" s="6" t="s">
        <v>42</v>
      </c>
      <c r="G1491" s="2">
        <v>30</v>
      </c>
      <c r="H1491" s="2">
        <v>25</v>
      </c>
      <c r="I1491" s="2">
        <v>23</v>
      </c>
      <c r="J1491" s="2">
        <v>18.25</v>
      </c>
      <c r="K1491" s="2">
        <v>2</v>
      </c>
      <c r="L1491" s="19">
        <v>2092.6934063725012</v>
      </c>
      <c r="M1491" s="19">
        <f t="shared" si="276"/>
        <v>0.20926934063725011</v>
      </c>
      <c r="N1491" s="19">
        <v>627.8080219117503</v>
      </c>
      <c r="O1491" s="19">
        <f t="shared" si="277"/>
        <v>6.2780802191175031E-2</v>
      </c>
      <c r="P1491" s="19">
        <f t="shared" si="278"/>
        <v>0.14648853844607507</v>
      </c>
      <c r="R1491" s="24">
        <v>14.08</v>
      </c>
      <c r="S1491" s="24">
        <f t="shared" si="279"/>
        <v>0.88395369485174446</v>
      </c>
      <c r="U1491" s="24">
        <v>8.1999999999999993</v>
      </c>
      <c r="V1491" s="24">
        <f t="shared" si="280"/>
        <v>1.2012060152578155</v>
      </c>
      <c r="X1491" s="25">
        <f t="shared" si="281"/>
        <v>-0.31725232040607099</v>
      </c>
      <c r="AA1491" s="5">
        <v>39875</v>
      </c>
      <c r="AB1491" s="2">
        <v>30</v>
      </c>
      <c r="AC1491" s="2" t="s">
        <v>10</v>
      </c>
      <c r="AD1491" s="6" t="s">
        <v>42</v>
      </c>
      <c r="AE1491" s="2">
        <v>30</v>
      </c>
      <c r="AF1491" s="2">
        <v>25</v>
      </c>
      <c r="AG1491" s="2">
        <v>23</v>
      </c>
      <c r="AH1491" s="2">
        <v>18.25</v>
      </c>
      <c r="AI1491" s="2">
        <v>2</v>
      </c>
      <c r="AJ1491" s="19">
        <v>2092.6934063725012</v>
      </c>
      <c r="AK1491" s="19">
        <f t="shared" si="282"/>
        <v>0.20926934063725011</v>
      </c>
      <c r="AL1491" s="19">
        <v>627.8080219117503</v>
      </c>
      <c r="AM1491" s="19">
        <f t="shared" si="283"/>
        <v>6.2780802191175031E-2</v>
      </c>
      <c r="AN1491" s="19">
        <f t="shared" si="284"/>
        <v>0.14648853844607507</v>
      </c>
      <c r="AP1491" s="24">
        <v>14.08</v>
      </c>
      <c r="AQ1491" s="24">
        <f t="shared" si="285"/>
        <v>0.88395369485174446</v>
      </c>
      <c r="AR1491" s="24"/>
      <c r="AS1491" s="24">
        <v>8.1999999999999993</v>
      </c>
      <c r="AT1491" s="24">
        <f t="shared" si="286"/>
        <v>1.2012060152578155</v>
      </c>
      <c r="AU1491" s="24"/>
      <c r="AV1491" s="25">
        <f t="shared" si="287"/>
        <v>-0.31725232040607099</v>
      </c>
    </row>
    <row r="1492" spans="1:48" x14ac:dyDescent="0.3">
      <c r="A1492" s="2" t="s">
        <v>6</v>
      </c>
      <c r="B1492" s="2">
        <v>10</v>
      </c>
      <c r="C1492" s="5">
        <v>39875</v>
      </c>
      <c r="D1492" s="2">
        <v>30</v>
      </c>
      <c r="E1492" s="2" t="s">
        <v>10</v>
      </c>
      <c r="F1492" s="6" t="s">
        <v>31</v>
      </c>
      <c r="G1492" s="2">
        <v>100</v>
      </c>
      <c r="H1492" s="2">
        <v>5</v>
      </c>
      <c r="I1492" s="2">
        <v>20</v>
      </c>
      <c r="J1492" s="2">
        <v>7.5</v>
      </c>
      <c r="K1492" s="2">
        <v>3</v>
      </c>
      <c r="L1492" s="19">
        <v>530.14376029327764</v>
      </c>
      <c r="M1492" s="19">
        <f t="shared" si="276"/>
        <v>5.3014376029327764E-2</v>
      </c>
      <c r="N1492" s="19">
        <v>530.14376029327764</v>
      </c>
      <c r="O1492" s="19">
        <f t="shared" si="277"/>
        <v>5.3014376029327764E-2</v>
      </c>
      <c r="P1492" s="19">
        <f t="shared" si="278"/>
        <v>0</v>
      </c>
      <c r="R1492" s="24">
        <v>14.08</v>
      </c>
      <c r="S1492" s="24">
        <f t="shared" si="279"/>
        <v>0.74644241449293491</v>
      </c>
      <c r="U1492" s="24">
        <v>7.9071428571428566</v>
      </c>
      <c r="V1492" s="24">
        <f t="shared" si="280"/>
        <v>0</v>
      </c>
      <c r="X1492" s="25">
        <f t="shared" si="281"/>
        <v>0.74644241449293491</v>
      </c>
      <c r="AA1492" s="5">
        <v>39875</v>
      </c>
      <c r="AB1492" s="2">
        <v>30</v>
      </c>
      <c r="AC1492" s="2" t="s">
        <v>10</v>
      </c>
      <c r="AD1492" s="6" t="s">
        <v>31</v>
      </c>
      <c r="AE1492" s="2">
        <v>100</v>
      </c>
      <c r="AF1492" s="2">
        <v>5</v>
      </c>
      <c r="AG1492" s="2">
        <v>20</v>
      </c>
      <c r="AH1492" s="2">
        <v>7.5</v>
      </c>
      <c r="AI1492" s="2">
        <v>3</v>
      </c>
      <c r="AJ1492" s="19">
        <v>530.14376029327764</v>
      </c>
      <c r="AK1492" s="19">
        <f t="shared" si="282"/>
        <v>5.3014376029327764E-2</v>
      </c>
      <c r="AL1492" s="19">
        <v>530.14376029327764</v>
      </c>
      <c r="AM1492" s="19">
        <f t="shared" si="283"/>
        <v>5.3014376029327764E-2</v>
      </c>
      <c r="AN1492" s="19">
        <f t="shared" si="284"/>
        <v>0</v>
      </c>
      <c r="AP1492" s="24">
        <v>14.08</v>
      </c>
      <c r="AQ1492" s="24">
        <f t="shared" si="285"/>
        <v>0.74644241449293491</v>
      </c>
      <c r="AR1492" s="24"/>
      <c r="AS1492" s="24">
        <v>7.9071428571428566</v>
      </c>
      <c r="AT1492" s="24">
        <f t="shared" si="286"/>
        <v>0</v>
      </c>
      <c r="AU1492" s="24"/>
      <c r="AV1492" s="25">
        <f t="shared" si="287"/>
        <v>0.74644241449293491</v>
      </c>
    </row>
    <row r="1493" spans="1:48" x14ac:dyDescent="0.3">
      <c r="A1493" s="2" t="s">
        <v>6</v>
      </c>
      <c r="B1493" s="2">
        <v>10</v>
      </c>
      <c r="C1493" s="5">
        <v>39875</v>
      </c>
      <c r="D1493" s="2">
        <v>30</v>
      </c>
      <c r="E1493" s="2" t="s">
        <v>10</v>
      </c>
      <c r="F1493" s="6" t="s">
        <v>31</v>
      </c>
      <c r="G1493" s="2">
        <v>100</v>
      </c>
      <c r="H1493" s="2">
        <v>2</v>
      </c>
      <c r="I1493" s="2">
        <v>15</v>
      </c>
      <c r="J1493" s="2">
        <v>4.75</v>
      </c>
      <c r="K1493" s="2">
        <v>3</v>
      </c>
      <c r="L1493" s="19">
        <v>212.64655273985912</v>
      </c>
      <c r="M1493" s="19">
        <f t="shared" si="276"/>
        <v>2.1264655273985911E-2</v>
      </c>
      <c r="N1493" s="19">
        <v>212.64655273985912</v>
      </c>
      <c r="O1493" s="19">
        <f t="shared" si="277"/>
        <v>2.1264655273985911E-2</v>
      </c>
      <c r="P1493" s="19">
        <f t="shared" si="278"/>
        <v>0</v>
      </c>
      <c r="R1493" s="24">
        <v>14.08</v>
      </c>
      <c r="S1493" s="24">
        <f t="shared" si="279"/>
        <v>0.29940634625772161</v>
      </c>
      <c r="U1493" s="24">
        <v>7.9071428571428566</v>
      </c>
      <c r="V1493" s="24">
        <f t="shared" si="280"/>
        <v>0</v>
      </c>
      <c r="X1493" s="25">
        <f t="shared" si="281"/>
        <v>0.29940634625772161</v>
      </c>
      <c r="AA1493" s="5">
        <v>39875</v>
      </c>
      <c r="AB1493" s="2">
        <v>30</v>
      </c>
      <c r="AC1493" s="2" t="s">
        <v>10</v>
      </c>
      <c r="AD1493" s="6" t="s">
        <v>31</v>
      </c>
      <c r="AE1493" s="2">
        <v>100</v>
      </c>
      <c r="AF1493" s="2">
        <v>2</v>
      </c>
      <c r="AG1493" s="2">
        <v>15</v>
      </c>
      <c r="AH1493" s="2">
        <v>4.75</v>
      </c>
      <c r="AI1493" s="2">
        <v>3</v>
      </c>
      <c r="AJ1493" s="19">
        <v>212.64655273985912</v>
      </c>
      <c r="AK1493" s="19">
        <f t="shared" si="282"/>
        <v>2.1264655273985911E-2</v>
      </c>
      <c r="AL1493" s="19">
        <v>212.64655273985912</v>
      </c>
      <c r="AM1493" s="19">
        <f t="shared" si="283"/>
        <v>2.1264655273985911E-2</v>
      </c>
      <c r="AN1493" s="19">
        <f t="shared" si="284"/>
        <v>0</v>
      </c>
      <c r="AP1493" s="24">
        <v>14.08</v>
      </c>
      <c r="AQ1493" s="24">
        <f t="shared" si="285"/>
        <v>0.29940634625772161</v>
      </c>
      <c r="AR1493" s="24"/>
      <c r="AS1493" s="24">
        <v>7.9071428571428566</v>
      </c>
      <c r="AT1493" s="24">
        <f t="shared" si="286"/>
        <v>0</v>
      </c>
      <c r="AU1493" s="24"/>
      <c r="AV1493" s="25">
        <f t="shared" si="287"/>
        <v>0.29940634625772161</v>
      </c>
    </row>
    <row r="1494" spans="1:48" x14ac:dyDescent="0.3">
      <c r="A1494" s="2" t="s">
        <v>6</v>
      </c>
      <c r="B1494" s="2">
        <v>10</v>
      </c>
      <c r="C1494" s="5">
        <v>39875</v>
      </c>
      <c r="D1494" s="2">
        <v>30</v>
      </c>
      <c r="E1494" s="2" t="s">
        <v>10</v>
      </c>
      <c r="F1494" s="6" t="s">
        <v>31</v>
      </c>
      <c r="G1494" s="2">
        <v>100</v>
      </c>
      <c r="H1494" s="2">
        <v>5</v>
      </c>
      <c r="I1494" s="2">
        <v>12</v>
      </c>
      <c r="J1494" s="2">
        <v>5.5</v>
      </c>
      <c r="K1494" s="2">
        <v>3</v>
      </c>
      <c r="L1494" s="19">
        <v>285.09953331327375</v>
      </c>
      <c r="M1494" s="19">
        <f t="shared" si="276"/>
        <v>2.8509953331327376E-2</v>
      </c>
      <c r="N1494" s="19">
        <v>285.09953331327375</v>
      </c>
      <c r="O1494" s="19">
        <f t="shared" si="277"/>
        <v>2.8509953331327376E-2</v>
      </c>
      <c r="P1494" s="19">
        <f t="shared" si="278"/>
        <v>0</v>
      </c>
      <c r="R1494" s="24">
        <v>14.08</v>
      </c>
      <c r="S1494" s="24">
        <f t="shared" si="279"/>
        <v>0.40142014290508948</v>
      </c>
      <c r="U1494" s="24">
        <v>7.9071428571428566</v>
      </c>
      <c r="V1494" s="24">
        <f t="shared" si="280"/>
        <v>0</v>
      </c>
      <c r="X1494" s="25">
        <f t="shared" si="281"/>
        <v>0.40142014290508948</v>
      </c>
      <c r="AA1494" s="5">
        <v>39875</v>
      </c>
      <c r="AB1494" s="2">
        <v>30</v>
      </c>
      <c r="AC1494" s="2" t="s">
        <v>10</v>
      </c>
      <c r="AD1494" s="6" t="s">
        <v>31</v>
      </c>
      <c r="AE1494" s="2">
        <v>100</v>
      </c>
      <c r="AF1494" s="2">
        <v>5</v>
      </c>
      <c r="AG1494" s="2">
        <v>12</v>
      </c>
      <c r="AH1494" s="2">
        <v>5.5</v>
      </c>
      <c r="AI1494" s="2">
        <v>3</v>
      </c>
      <c r="AJ1494" s="19">
        <v>285.09953331327375</v>
      </c>
      <c r="AK1494" s="19">
        <f t="shared" si="282"/>
        <v>2.8509953331327376E-2</v>
      </c>
      <c r="AL1494" s="19">
        <v>285.09953331327375</v>
      </c>
      <c r="AM1494" s="19">
        <f t="shared" si="283"/>
        <v>2.8509953331327376E-2</v>
      </c>
      <c r="AN1494" s="19">
        <f t="shared" si="284"/>
        <v>0</v>
      </c>
      <c r="AP1494" s="24">
        <v>14.08</v>
      </c>
      <c r="AQ1494" s="24">
        <f t="shared" si="285"/>
        <v>0.40142014290508948</v>
      </c>
      <c r="AR1494" s="24"/>
      <c r="AS1494" s="24">
        <v>7.9071428571428566</v>
      </c>
      <c r="AT1494" s="24">
        <f t="shared" si="286"/>
        <v>0</v>
      </c>
      <c r="AU1494" s="24"/>
      <c r="AV1494" s="25">
        <f t="shared" si="287"/>
        <v>0.40142014290508948</v>
      </c>
    </row>
    <row r="1495" spans="1:48" x14ac:dyDescent="0.3">
      <c r="A1495" s="2" t="s">
        <v>6</v>
      </c>
      <c r="B1495" s="2">
        <v>10</v>
      </c>
      <c r="C1495" s="5">
        <v>39875</v>
      </c>
      <c r="D1495" s="2">
        <v>30</v>
      </c>
      <c r="E1495" s="2" t="s">
        <v>10</v>
      </c>
      <c r="F1495" s="6" t="s">
        <v>31</v>
      </c>
      <c r="G1495" s="2">
        <v>100</v>
      </c>
      <c r="H1495" s="2">
        <v>5</v>
      </c>
      <c r="I1495" s="2">
        <v>13</v>
      </c>
      <c r="J1495" s="2">
        <v>5.75</v>
      </c>
      <c r="K1495" s="2">
        <v>3</v>
      </c>
      <c r="L1495" s="19">
        <v>311.60672132793758</v>
      </c>
      <c r="M1495" s="19">
        <f t="shared" si="276"/>
        <v>3.1160672132793759E-2</v>
      </c>
      <c r="N1495" s="19">
        <v>311.60672132793758</v>
      </c>
      <c r="O1495" s="19">
        <f t="shared" si="277"/>
        <v>3.1160672132793759E-2</v>
      </c>
      <c r="P1495" s="19">
        <f t="shared" si="278"/>
        <v>0</v>
      </c>
      <c r="R1495" s="24">
        <v>14.08</v>
      </c>
      <c r="S1495" s="24">
        <f t="shared" si="279"/>
        <v>0.43874226362973612</v>
      </c>
      <c r="U1495" s="24">
        <v>7.9071428571428566</v>
      </c>
      <c r="V1495" s="24">
        <f t="shared" si="280"/>
        <v>0</v>
      </c>
      <c r="X1495" s="25">
        <f t="shared" si="281"/>
        <v>0.43874226362973612</v>
      </c>
      <c r="AA1495" s="5">
        <v>39875</v>
      </c>
      <c r="AB1495" s="2">
        <v>30</v>
      </c>
      <c r="AC1495" s="2" t="s">
        <v>10</v>
      </c>
      <c r="AD1495" s="6" t="s">
        <v>31</v>
      </c>
      <c r="AE1495" s="2">
        <v>100</v>
      </c>
      <c r="AF1495" s="2">
        <v>5</v>
      </c>
      <c r="AG1495" s="2">
        <v>13</v>
      </c>
      <c r="AH1495" s="2">
        <v>5.75</v>
      </c>
      <c r="AI1495" s="2">
        <v>3</v>
      </c>
      <c r="AJ1495" s="19">
        <v>311.60672132793758</v>
      </c>
      <c r="AK1495" s="19">
        <f t="shared" si="282"/>
        <v>3.1160672132793759E-2</v>
      </c>
      <c r="AL1495" s="19">
        <v>311.60672132793758</v>
      </c>
      <c r="AM1495" s="19">
        <f t="shared" si="283"/>
        <v>3.1160672132793759E-2</v>
      </c>
      <c r="AN1495" s="19">
        <f t="shared" si="284"/>
        <v>0</v>
      </c>
      <c r="AP1495" s="24">
        <v>14.08</v>
      </c>
      <c r="AQ1495" s="24">
        <f t="shared" si="285"/>
        <v>0.43874226362973612</v>
      </c>
      <c r="AR1495" s="24"/>
      <c r="AS1495" s="24">
        <v>7.9071428571428566</v>
      </c>
      <c r="AT1495" s="24">
        <f t="shared" si="286"/>
        <v>0</v>
      </c>
      <c r="AU1495" s="24"/>
      <c r="AV1495" s="25">
        <f t="shared" si="287"/>
        <v>0.43874226362973612</v>
      </c>
    </row>
    <row r="1496" spans="1:48" x14ac:dyDescent="0.3">
      <c r="A1496" s="2" t="s">
        <v>6</v>
      </c>
      <c r="B1496" s="2">
        <v>10</v>
      </c>
      <c r="C1496" s="5">
        <v>39875</v>
      </c>
      <c r="D1496" s="2">
        <v>30</v>
      </c>
      <c r="E1496" s="2" t="s">
        <v>10</v>
      </c>
      <c r="F1496" s="6" t="s">
        <v>31</v>
      </c>
      <c r="G1496" s="2">
        <v>100</v>
      </c>
      <c r="H1496" s="2">
        <v>5</v>
      </c>
      <c r="I1496" s="2">
        <v>20</v>
      </c>
      <c r="J1496" s="2">
        <v>7.5</v>
      </c>
      <c r="K1496" s="2">
        <v>3</v>
      </c>
      <c r="L1496" s="19">
        <v>530.14376029327764</v>
      </c>
      <c r="M1496" s="19">
        <f t="shared" si="276"/>
        <v>5.3014376029327764E-2</v>
      </c>
      <c r="N1496" s="19">
        <v>530.14376029327764</v>
      </c>
      <c r="O1496" s="19">
        <f t="shared" si="277"/>
        <v>5.3014376029327764E-2</v>
      </c>
      <c r="P1496" s="19">
        <f t="shared" si="278"/>
        <v>0</v>
      </c>
      <c r="R1496" s="24">
        <v>14.08</v>
      </c>
      <c r="S1496" s="24">
        <f t="shared" si="279"/>
        <v>0.74644241449293491</v>
      </c>
      <c r="U1496" s="24">
        <v>7.9071428571428566</v>
      </c>
      <c r="V1496" s="24">
        <f t="shared" si="280"/>
        <v>0</v>
      </c>
      <c r="X1496" s="25">
        <f t="shared" si="281"/>
        <v>0.74644241449293491</v>
      </c>
      <c r="AA1496" s="5">
        <v>39875</v>
      </c>
      <c r="AB1496" s="2">
        <v>30</v>
      </c>
      <c r="AC1496" s="2" t="s">
        <v>10</v>
      </c>
      <c r="AD1496" s="6" t="s">
        <v>31</v>
      </c>
      <c r="AE1496" s="2">
        <v>100</v>
      </c>
      <c r="AF1496" s="2">
        <v>5</v>
      </c>
      <c r="AG1496" s="2">
        <v>20</v>
      </c>
      <c r="AH1496" s="2">
        <v>7.5</v>
      </c>
      <c r="AI1496" s="2">
        <v>3</v>
      </c>
      <c r="AJ1496" s="19">
        <v>530.14376029327764</v>
      </c>
      <c r="AK1496" s="19">
        <f t="shared" si="282"/>
        <v>5.3014376029327764E-2</v>
      </c>
      <c r="AL1496" s="19">
        <v>530.14376029327764</v>
      </c>
      <c r="AM1496" s="19">
        <f t="shared" si="283"/>
        <v>5.3014376029327764E-2</v>
      </c>
      <c r="AN1496" s="19">
        <f t="shared" si="284"/>
        <v>0</v>
      </c>
      <c r="AP1496" s="24">
        <v>14.08</v>
      </c>
      <c r="AQ1496" s="24">
        <f t="shared" si="285"/>
        <v>0.74644241449293491</v>
      </c>
      <c r="AR1496" s="24"/>
      <c r="AS1496" s="24">
        <v>7.9071428571428566</v>
      </c>
      <c r="AT1496" s="24">
        <f t="shared" si="286"/>
        <v>0</v>
      </c>
      <c r="AU1496" s="24"/>
      <c r="AV1496" s="25">
        <f t="shared" si="287"/>
        <v>0.74644241449293491</v>
      </c>
    </row>
    <row r="1497" spans="1:48" x14ac:dyDescent="0.3">
      <c r="A1497" s="2" t="s">
        <v>6</v>
      </c>
      <c r="B1497" s="2">
        <v>10</v>
      </c>
      <c r="C1497" s="5">
        <v>39875</v>
      </c>
      <c r="D1497" s="2">
        <v>30</v>
      </c>
      <c r="E1497" s="2" t="s">
        <v>10</v>
      </c>
      <c r="F1497" s="6" t="s">
        <v>31</v>
      </c>
      <c r="G1497" s="2">
        <v>100</v>
      </c>
      <c r="H1497" s="2">
        <v>5</v>
      </c>
      <c r="I1497" s="2">
        <v>13</v>
      </c>
      <c r="J1497" s="2">
        <v>5.75</v>
      </c>
      <c r="K1497" s="2">
        <v>3</v>
      </c>
      <c r="L1497" s="19">
        <v>311.60672132793758</v>
      </c>
      <c r="M1497" s="19">
        <f t="shared" si="276"/>
        <v>3.1160672132793759E-2</v>
      </c>
      <c r="N1497" s="19">
        <v>311.60672132793758</v>
      </c>
      <c r="O1497" s="19">
        <f t="shared" si="277"/>
        <v>3.1160672132793759E-2</v>
      </c>
      <c r="P1497" s="19">
        <f t="shared" si="278"/>
        <v>0</v>
      </c>
      <c r="R1497" s="24">
        <v>14.08</v>
      </c>
      <c r="S1497" s="24">
        <f t="shared" si="279"/>
        <v>0.43874226362973612</v>
      </c>
      <c r="U1497" s="24">
        <v>7.9071428571428566</v>
      </c>
      <c r="V1497" s="24">
        <f t="shared" si="280"/>
        <v>0</v>
      </c>
      <c r="X1497" s="25">
        <f t="shared" si="281"/>
        <v>0.43874226362973612</v>
      </c>
      <c r="AA1497" s="5">
        <v>39875</v>
      </c>
      <c r="AB1497" s="2">
        <v>30</v>
      </c>
      <c r="AC1497" s="2" t="s">
        <v>10</v>
      </c>
      <c r="AD1497" s="6" t="s">
        <v>31</v>
      </c>
      <c r="AE1497" s="2">
        <v>100</v>
      </c>
      <c r="AF1497" s="2">
        <v>5</v>
      </c>
      <c r="AG1497" s="2">
        <v>13</v>
      </c>
      <c r="AH1497" s="2">
        <v>5.75</v>
      </c>
      <c r="AI1497" s="2">
        <v>3</v>
      </c>
      <c r="AJ1497" s="19">
        <v>311.60672132793758</v>
      </c>
      <c r="AK1497" s="19">
        <f t="shared" si="282"/>
        <v>3.1160672132793759E-2</v>
      </c>
      <c r="AL1497" s="19">
        <v>311.60672132793758</v>
      </c>
      <c r="AM1497" s="19">
        <f t="shared" si="283"/>
        <v>3.1160672132793759E-2</v>
      </c>
      <c r="AN1497" s="19">
        <f t="shared" si="284"/>
        <v>0</v>
      </c>
      <c r="AP1497" s="24">
        <v>14.08</v>
      </c>
      <c r="AQ1497" s="24">
        <f t="shared" si="285"/>
        <v>0.43874226362973612</v>
      </c>
      <c r="AR1497" s="24"/>
      <c r="AS1497" s="24">
        <v>7.9071428571428566</v>
      </c>
      <c r="AT1497" s="24">
        <f t="shared" si="286"/>
        <v>0</v>
      </c>
      <c r="AU1497" s="24"/>
      <c r="AV1497" s="25">
        <f t="shared" si="287"/>
        <v>0.43874226362973612</v>
      </c>
    </row>
    <row r="1498" spans="1:48" x14ac:dyDescent="0.3">
      <c r="A1498" s="2" t="s">
        <v>6</v>
      </c>
      <c r="B1498" s="2">
        <v>10</v>
      </c>
      <c r="C1498" s="5">
        <v>39875</v>
      </c>
      <c r="D1498" s="2">
        <v>30</v>
      </c>
      <c r="E1498" s="2" t="s">
        <v>10</v>
      </c>
      <c r="F1498" s="6" t="s">
        <v>31</v>
      </c>
      <c r="G1498" s="2">
        <v>100</v>
      </c>
      <c r="H1498" s="2">
        <v>2</v>
      </c>
      <c r="I1498" s="2">
        <v>16</v>
      </c>
      <c r="J1498" s="2">
        <v>5</v>
      </c>
      <c r="K1498" s="2">
        <v>3</v>
      </c>
      <c r="L1498" s="19">
        <v>235.61944901923448</v>
      </c>
      <c r="M1498" s="19">
        <f t="shared" si="276"/>
        <v>2.3561944901923447E-2</v>
      </c>
      <c r="N1498" s="19">
        <v>235.61944901923448</v>
      </c>
      <c r="O1498" s="19">
        <f t="shared" si="277"/>
        <v>2.3561944901923447E-2</v>
      </c>
      <c r="P1498" s="19">
        <f t="shared" si="278"/>
        <v>0</v>
      </c>
      <c r="R1498" s="24">
        <v>14.08</v>
      </c>
      <c r="S1498" s="24">
        <f t="shared" si="279"/>
        <v>0.33175218421908215</v>
      </c>
      <c r="U1498" s="24">
        <v>7.9071428571428566</v>
      </c>
      <c r="V1498" s="24">
        <f t="shared" si="280"/>
        <v>0</v>
      </c>
      <c r="X1498" s="25">
        <f t="shared" si="281"/>
        <v>0.33175218421908215</v>
      </c>
      <c r="AA1498" s="5">
        <v>39875</v>
      </c>
      <c r="AB1498" s="2">
        <v>30</v>
      </c>
      <c r="AC1498" s="2" t="s">
        <v>10</v>
      </c>
      <c r="AD1498" s="6" t="s">
        <v>31</v>
      </c>
      <c r="AE1498" s="2">
        <v>100</v>
      </c>
      <c r="AF1498" s="2">
        <v>2</v>
      </c>
      <c r="AG1498" s="2">
        <v>16</v>
      </c>
      <c r="AH1498" s="2">
        <v>5</v>
      </c>
      <c r="AI1498" s="2">
        <v>3</v>
      </c>
      <c r="AJ1498" s="19">
        <v>235.61944901923448</v>
      </c>
      <c r="AK1498" s="19">
        <f t="shared" si="282"/>
        <v>2.3561944901923447E-2</v>
      </c>
      <c r="AL1498" s="19">
        <v>235.61944901923448</v>
      </c>
      <c r="AM1498" s="19">
        <f t="shared" si="283"/>
        <v>2.3561944901923447E-2</v>
      </c>
      <c r="AN1498" s="19">
        <f t="shared" si="284"/>
        <v>0</v>
      </c>
      <c r="AP1498" s="24">
        <v>14.08</v>
      </c>
      <c r="AQ1498" s="24">
        <f t="shared" si="285"/>
        <v>0.33175218421908215</v>
      </c>
      <c r="AR1498" s="24"/>
      <c r="AS1498" s="24">
        <v>7.9071428571428566</v>
      </c>
      <c r="AT1498" s="24">
        <f t="shared" si="286"/>
        <v>0</v>
      </c>
      <c r="AU1498" s="24"/>
      <c r="AV1498" s="25">
        <f t="shared" si="287"/>
        <v>0.33175218421908215</v>
      </c>
    </row>
    <row r="1499" spans="1:48" x14ac:dyDescent="0.3">
      <c r="A1499" s="2" t="s">
        <v>6</v>
      </c>
      <c r="B1499" s="2">
        <v>10</v>
      </c>
      <c r="C1499" s="5">
        <v>39875</v>
      </c>
      <c r="D1499" s="2">
        <v>30</v>
      </c>
      <c r="E1499" s="2" t="s">
        <v>10</v>
      </c>
      <c r="F1499" s="6" t="s">
        <v>42</v>
      </c>
      <c r="G1499" s="2">
        <v>100</v>
      </c>
      <c r="H1499" s="2">
        <v>10</v>
      </c>
      <c r="I1499" s="2">
        <v>25</v>
      </c>
      <c r="J1499" s="2">
        <v>11.25</v>
      </c>
      <c r="K1499" s="2">
        <v>2</v>
      </c>
      <c r="L1499" s="19">
        <v>795.21564043991634</v>
      </c>
      <c r="M1499" s="19">
        <f t="shared" si="276"/>
        <v>7.9521564043991633E-2</v>
      </c>
      <c r="N1499" s="19">
        <v>795.21564043991634</v>
      </c>
      <c r="O1499" s="19">
        <f t="shared" si="277"/>
        <v>7.9521564043991633E-2</v>
      </c>
      <c r="P1499" s="19">
        <f t="shared" si="278"/>
        <v>0</v>
      </c>
      <c r="R1499" s="24">
        <v>14.08</v>
      </c>
      <c r="S1499" s="24">
        <f t="shared" si="279"/>
        <v>1.1196636217394023</v>
      </c>
      <c r="U1499" s="24">
        <v>8.1999999999999993</v>
      </c>
      <c r="V1499" s="24">
        <f t="shared" si="280"/>
        <v>0</v>
      </c>
      <c r="X1499" s="25">
        <f t="shared" si="281"/>
        <v>1.1196636217394023</v>
      </c>
      <c r="AA1499" s="5">
        <v>39875</v>
      </c>
      <c r="AB1499" s="2">
        <v>30</v>
      </c>
      <c r="AC1499" s="2" t="s">
        <v>10</v>
      </c>
      <c r="AD1499" s="6" t="s">
        <v>42</v>
      </c>
      <c r="AE1499" s="2">
        <v>100</v>
      </c>
      <c r="AF1499" s="2">
        <v>10</v>
      </c>
      <c r="AG1499" s="2">
        <v>25</v>
      </c>
      <c r="AH1499" s="2">
        <v>11.25</v>
      </c>
      <c r="AI1499" s="2">
        <v>2</v>
      </c>
      <c r="AJ1499" s="19">
        <v>795.21564043991634</v>
      </c>
      <c r="AK1499" s="19">
        <f t="shared" si="282"/>
        <v>7.9521564043991633E-2</v>
      </c>
      <c r="AL1499" s="19">
        <v>795.21564043991634</v>
      </c>
      <c r="AM1499" s="19">
        <f t="shared" si="283"/>
        <v>7.9521564043991633E-2</v>
      </c>
      <c r="AN1499" s="19">
        <f t="shared" si="284"/>
        <v>0</v>
      </c>
      <c r="AP1499" s="24">
        <v>14.08</v>
      </c>
      <c r="AQ1499" s="24">
        <f t="shared" si="285"/>
        <v>1.1196636217394023</v>
      </c>
      <c r="AR1499" s="24"/>
      <c r="AS1499" s="24">
        <v>8.1999999999999993</v>
      </c>
      <c r="AT1499" s="24">
        <f t="shared" si="286"/>
        <v>0</v>
      </c>
      <c r="AU1499" s="24"/>
      <c r="AV1499" s="25">
        <f t="shared" si="287"/>
        <v>1.1196636217394023</v>
      </c>
    </row>
    <row r="1500" spans="1:48" x14ac:dyDescent="0.3">
      <c r="A1500" s="2" t="s">
        <v>6</v>
      </c>
      <c r="B1500" s="2">
        <v>10</v>
      </c>
      <c r="C1500" s="5">
        <v>39875</v>
      </c>
      <c r="D1500" s="2">
        <v>30</v>
      </c>
      <c r="E1500" s="2" t="s">
        <v>10</v>
      </c>
      <c r="F1500" s="6" t="s">
        <v>36</v>
      </c>
      <c r="G1500" s="2">
        <v>100</v>
      </c>
      <c r="H1500" s="2">
        <v>10</v>
      </c>
      <c r="I1500" s="2">
        <v>20</v>
      </c>
      <c r="J1500" s="2">
        <v>10</v>
      </c>
      <c r="K1500" s="2">
        <v>2</v>
      </c>
      <c r="L1500" s="19">
        <v>628.31853071795865</v>
      </c>
      <c r="M1500" s="19">
        <f t="shared" si="276"/>
        <v>6.2831853071795868E-2</v>
      </c>
      <c r="N1500" s="19">
        <v>628.31853071795865</v>
      </c>
      <c r="O1500" s="19">
        <f t="shared" si="277"/>
        <v>6.2831853071795868E-2</v>
      </c>
      <c r="P1500" s="19">
        <f t="shared" si="278"/>
        <v>0</v>
      </c>
      <c r="R1500" s="24">
        <v>14.08</v>
      </c>
      <c r="S1500" s="24">
        <f t="shared" si="279"/>
        <v>0.88467249125088587</v>
      </c>
      <c r="U1500" s="24">
        <v>8.3025000000000002</v>
      </c>
      <c r="V1500" s="24">
        <f t="shared" si="280"/>
        <v>0</v>
      </c>
      <c r="X1500" s="25">
        <f t="shared" si="281"/>
        <v>0.88467249125088587</v>
      </c>
      <c r="AA1500" s="5">
        <v>39875</v>
      </c>
      <c r="AB1500" s="2">
        <v>30</v>
      </c>
      <c r="AC1500" s="2" t="s">
        <v>10</v>
      </c>
      <c r="AD1500" s="6" t="s">
        <v>36</v>
      </c>
      <c r="AE1500" s="2">
        <v>100</v>
      </c>
      <c r="AF1500" s="2">
        <v>10</v>
      </c>
      <c r="AG1500" s="2">
        <v>20</v>
      </c>
      <c r="AH1500" s="2">
        <v>10</v>
      </c>
      <c r="AI1500" s="2">
        <v>2</v>
      </c>
      <c r="AJ1500" s="19">
        <v>628.31853071795865</v>
      </c>
      <c r="AK1500" s="19">
        <f t="shared" si="282"/>
        <v>6.2831853071795868E-2</v>
      </c>
      <c r="AL1500" s="19">
        <v>628.31853071795865</v>
      </c>
      <c r="AM1500" s="19">
        <f t="shared" si="283"/>
        <v>6.2831853071795868E-2</v>
      </c>
      <c r="AN1500" s="19">
        <f t="shared" si="284"/>
        <v>0</v>
      </c>
      <c r="AP1500" s="24">
        <v>14.08</v>
      </c>
      <c r="AQ1500" s="24">
        <f t="shared" si="285"/>
        <v>0.88467249125088587</v>
      </c>
      <c r="AR1500" s="24"/>
      <c r="AS1500" s="24">
        <v>8.3025000000000002</v>
      </c>
      <c r="AT1500" s="24">
        <f t="shared" si="286"/>
        <v>0</v>
      </c>
      <c r="AU1500" s="24"/>
      <c r="AV1500" s="25">
        <f t="shared" si="287"/>
        <v>0.88467249125088587</v>
      </c>
    </row>
    <row r="1501" spans="1:48" x14ac:dyDescent="0.3">
      <c r="A1501" s="2" t="s">
        <v>6</v>
      </c>
      <c r="B1501" s="2">
        <v>10</v>
      </c>
      <c r="C1501" s="5">
        <v>39875</v>
      </c>
      <c r="D1501" s="2">
        <v>30</v>
      </c>
      <c r="E1501" s="2" t="s">
        <v>10</v>
      </c>
      <c r="F1501" s="6" t="s">
        <v>55</v>
      </c>
      <c r="G1501" s="2">
        <v>100</v>
      </c>
      <c r="H1501" s="2">
        <v>5</v>
      </c>
      <c r="I1501" s="2">
        <v>15</v>
      </c>
      <c r="J1501" s="2">
        <v>6.25</v>
      </c>
      <c r="K1501" s="2">
        <v>2</v>
      </c>
      <c r="L1501" s="19">
        <v>245.43692606170259</v>
      </c>
      <c r="M1501" s="19">
        <f t="shared" si="276"/>
        <v>2.4543692606170259E-2</v>
      </c>
      <c r="N1501" s="19">
        <v>245.43692606170259</v>
      </c>
      <c r="O1501" s="19">
        <f t="shared" si="277"/>
        <v>2.4543692606170259E-2</v>
      </c>
      <c r="P1501" s="19">
        <f t="shared" si="278"/>
        <v>0</v>
      </c>
      <c r="R1501" s="24">
        <v>4.05</v>
      </c>
      <c r="S1501" s="24">
        <f t="shared" si="279"/>
        <v>9.9401955054989541E-2</v>
      </c>
      <c r="U1501" s="24">
        <v>8.104694792715291</v>
      </c>
      <c r="V1501" s="24">
        <f t="shared" si="280"/>
        <v>0</v>
      </c>
      <c r="X1501" s="25">
        <f t="shared" si="281"/>
        <v>9.9401955054989541E-2</v>
      </c>
      <c r="AA1501" s="5">
        <v>39875</v>
      </c>
      <c r="AB1501" s="2">
        <v>30</v>
      </c>
      <c r="AC1501" s="2" t="s">
        <v>10</v>
      </c>
      <c r="AD1501" s="6" t="s">
        <v>55</v>
      </c>
      <c r="AE1501" s="2">
        <v>100</v>
      </c>
      <c r="AF1501" s="2">
        <v>5</v>
      </c>
      <c r="AG1501" s="2">
        <v>15</v>
      </c>
      <c r="AH1501" s="2">
        <v>6.25</v>
      </c>
      <c r="AI1501" s="2">
        <v>2</v>
      </c>
      <c r="AJ1501" s="19">
        <v>245.43692606170259</v>
      </c>
      <c r="AK1501" s="19">
        <f t="shared" si="282"/>
        <v>2.4543692606170259E-2</v>
      </c>
      <c r="AL1501" s="19">
        <v>245.43692606170259</v>
      </c>
      <c r="AM1501" s="19">
        <f t="shared" si="283"/>
        <v>2.4543692606170259E-2</v>
      </c>
      <c r="AN1501" s="19">
        <f t="shared" si="284"/>
        <v>0</v>
      </c>
      <c r="AP1501" s="24">
        <v>4.05</v>
      </c>
      <c r="AQ1501" s="24">
        <f t="shared" si="285"/>
        <v>9.9401955054989541E-2</v>
      </c>
      <c r="AR1501" s="24"/>
      <c r="AS1501" s="24">
        <v>8.104694792715291</v>
      </c>
      <c r="AT1501" s="24">
        <f t="shared" si="286"/>
        <v>0</v>
      </c>
      <c r="AU1501" s="24"/>
      <c r="AV1501" s="25">
        <f t="shared" si="287"/>
        <v>9.9401955054989541E-2</v>
      </c>
    </row>
    <row r="1502" spans="1:48" x14ac:dyDescent="0.3">
      <c r="A1502" s="2" t="s">
        <v>6</v>
      </c>
      <c r="B1502" s="2">
        <v>10</v>
      </c>
      <c r="C1502" s="5">
        <v>39875</v>
      </c>
      <c r="D1502" s="2">
        <v>30</v>
      </c>
      <c r="E1502" s="2" t="s">
        <v>10</v>
      </c>
      <c r="F1502" s="6" t="s">
        <v>53</v>
      </c>
      <c r="G1502" s="2">
        <v>100</v>
      </c>
      <c r="H1502" s="2">
        <v>5</v>
      </c>
      <c r="I1502" s="2">
        <v>15</v>
      </c>
      <c r="J1502" s="2">
        <v>6.25</v>
      </c>
      <c r="K1502" s="2">
        <v>2</v>
      </c>
      <c r="L1502" s="19">
        <v>245.43692606170259</v>
      </c>
      <c r="M1502" s="19">
        <f t="shared" si="276"/>
        <v>2.4543692606170259E-2</v>
      </c>
      <c r="N1502" s="19">
        <v>245.43692606170259</v>
      </c>
      <c r="O1502" s="19">
        <f t="shared" si="277"/>
        <v>2.4543692606170259E-2</v>
      </c>
      <c r="P1502" s="19">
        <f t="shared" si="278"/>
        <v>0</v>
      </c>
      <c r="R1502" s="24">
        <v>6.51</v>
      </c>
      <c r="S1502" s="24">
        <f t="shared" si="279"/>
        <v>0.15977943886616838</v>
      </c>
      <c r="U1502" s="24">
        <v>8.2509316770186327</v>
      </c>
      <c r="V1502" s="24">
        <f t="shared" si="280"/>
        <v>0</v>
      </c>
      <c r="X1502" s="25">
        <f t="shared" si="281"/>
        <v>0.15977943886616838</v>
      </c>
      <c r="AA1502" s="5">
        <v>39875</v>
      </c>
      <c r="AB1502" s="2">
        <v>30</v>
      </c>
      <c r="AC1502" s="2" t="s">
        <v>10</v>
      </c>
      <c r="AD1502" s="6" t="s">
        <v>53</v>
      </c>
      <c r="AE1502" s="2">
        <v>100</v>
      </c>
      <c r="AF1502" s="2">
        <v>5</v>
      </c>
      <c r="AG1502" s="2">
        <v>15</v>
      </c>
      <c r="AH1502" s="2">
        <v>6.25</v>
      </c>
      <c r="AI1502" s="2">
        <v>2</v>
      </c>
      <c r="AJ1502" s="19">
        <v>245.43692606170259</v>
      </c>
      <c r="AK1502" s="19">
        <f t="shared" si="282"/>
        <v>2.4543692606170259E-2</v>
      </c>
      <c r="AL1502" s="19">
        <v>245.43692606170259</v>
      </c>
      <c r="AM1502" s="19">
        <f t="shared" si="283"/>
        <v>2.4543692606170259E-2</v>
      </c>
      <c r="AN1502" s="19">
        <f t="shared" si="284"/>
        <v>0</v>
      </c>
      <c r="AP1502" s="24">
        <v>6.51</v>
      </c>
      <c r="AQ1502" s="24">
        <f t="shared" si="285"/>
        <v>0.15977943886616838</v>
      </c>
      <c r="AR1502" s="24"/>
      <c r="AS1502" s="24">
        <v>8.2509316770186327</v>
      </c>
      <c r="AT1502" s="24">
        <f t="shared" si="286"/>
        <v>0</v>
      </c>
      <c r="AU1502" s="24"/>
      <c r="AV1502" s="25">
        <f t="shared" si="287"/>
        <v>0.15977943886616838</v>
      </c>
    </row>
    <row r="1503" spans="1:48" x14ac:dyDescent="0.3">
      <c r="A1503" s="2" t="s">
        <v>6</v>
      </c>
      <c r="B1503" s="2">
        <v>10</v>
      </c>
      <c r="C1503" s="5">
        <v>39875</v>
      </c>
      <c r="D1503" s="2">
        <v>30</v>
      </c>
      <c r="E1503" s="2" t="s">
        <v>10</v>
      </c>
      <c r="F1503" s="6" t="s">
        <v>47</v>
      </c>
      <c r="G1503" s="2">
        <v>40</v>
      </c>
      <c r="H1503" s="2">
        <v>10</v>
      </c>
      <c r="I1503" s="2">
        <v>12</v>
      </c>
      <c r="J1503" s="2">
        <v>8</v>
      </c>
      <c r="K1503" s="2">
        <v>3</v>
      </c>
      <c r="L1503" s="19">
        <v>603.18578948924028</v>
      </c>
      <c r="M1503" s="19">
        <f t="shared" si="276"/>
        <v>6.0318578948924027E-2</v>
      </c>
      <c r="N1503" s="19">
        <v>241.27431579569611</v>
      </c>
      <c r="O1503" s="19">
        <f t="shared" si="277"/>
        <v>2.4127431579569612E-2</v>
      </c>
      <c r="P1503" s="19">
        <f t="shared" si="278"/>
        <v>3.6191147369354415E-2</v>
      </c>
      <c r="R1503" s="24">
        <v>14.08</v>
      </c>
      <c r="S1503" s="24">
        <f t="shared" si="279"/>
        <v>0.33971423664034012</v>
      </c>
      <c r="U1503" s="24">
        <v>11.257627118644068</v>
      </c>
      <c r="V1503" s="24">
        <f t="shared" si="280"/>
        <v>0.40742644208008821</v>
      </c>
      <c r="X1503" s="25">
        <f t="shared" si="281"/>
        <v>-6.7712205439748097E-2</v>
      </c>
      <c r="AA1503" s="5">
        <v>39875</v>
      </c>
      <c r="AB1503" s="2">
        <v>30</v>
      </c>
      <c r="AC1503" s="2" t="s">
        <v>10</v>
      </c>
      <c r="AD1503" s="6" t="s">
        <v>47</v>
      </c>
      <c r="AE1503" s="2">
        <v>40</v>
      </c>
      <c r="AF1503" s="2">
        <v>10</v>
      </c>
      <c r="AG1503" s="2">
        <v>12</v>
      </c>
      <c r="AH1503" s="2">
        <v>8</v>
      </c>
      <c r="AI1503" s="2">
        <v>3</v>
      </c>
      <c r="AJ1503" s="19">
        <v>603.18578948924028</v>
      </c>
      <c r="AK1503" s="19">
        <f t="shared" si="282"/>
        <v>6.0318578948924027E-2</v>
      </c>
      <c r="AL1503" s="19">
        <v>241.27431579569611</v>
      </c>
      <c r="AM1503" s="19">
        <f t="shared" si="283"/>
        <v>2.4127431579569612E-2</v>
      </c>
      <c r="AN1503" s="19">
        <f t="shared" si="284"/>
        <v>3.6191147369354415E-2</v>
      </c>
      <c r="AP1503" s="24">
        <v>14.08</v>
      </c>
      <c r="AQ1503" s="24">
        <f t="shared" si="285"/>
        <v>0.33971423664034012</v>
      </c>
      <c r="AR1503" s="24"/>
      <c r="AS1503" s="24">
        <v>11.257627118644068</v>
      </c>
      <c r="AT1503" s="24">
        <f t="shared" si="286"/>
        <v>0.40742644208008821</v>
      </c>
      <c r="AU1503" s="24"/>
      <c r="AV1503" s="25">
        <f t="shared" si="287"/>
        <v>-6.7712205439748097E-2</v>
      </c>
    </row>
    <row r="1504" spans="1:48" x14ac:dyDescent="0.3">
      <c r="A1504" s="2" t="s">
        <v>6</v>
      </c>
      <c r="B1504" s="2">
        <v>10</v>
      </c>
      <c r="C1504" s="5">
        <v>39875</v>
      </c>
      <c r="D1504" s="2">
        <v>30</v>
      </c>
      <c r="E1504" s="2" t="s">
        <v>10</v>
      </c>
      <c r="F1504" s="6" t="s">
        <v>53</v>
      </c>
      <c r="G1504" s="2">
        <v>100</v>
      </c>
      <c r="H1504" s="2">
        <v>5</v>
      </c>
      <c r="I1504" s="2">
        <v>12</v>
      </c>
      <c r="J1504" s="2">
        <v>5.5</v>
      </c>
      <c r="K1504" s="2">
        <v>2</v>
      </c>
      <c r="L1504" s="19">
        <v>190.06635554218249</v>
      </c>
      <c r="M1504" s="19">
        <f t="shared" si="276"/>
        <v>1.9006635554218249E-2</v>
      </c>
      <c r="N1504" s="19">
        <v>190.06635554218249</v>
      </c>
      <c r="O1504" s="19">
        <f t="shared" si="277"/>
        <v>1.9006635554218249E-2</v>
      </c>
      <c r="P1504" s="19">
        <f t="shared" si="278"/>
        <v>0</v>
      </c>
      <c r="R1504" s="24">
        <v>6.51</v>
      </c>
      <c r="S1504" s="24">
        <f t="shared" si="279"/>
        <v>0.1237331974579608</v>
      </c>
      <c r="U1504" s="24">
        <v>8.2509316770186327</v>
      </c>
      <c r="V1504" s="24">
        <f t="shared" si="280"/>
        <v>0</v>
      </c>
      <c r="X1504" s="25">
        <f t="shared" si="281"/>
        <v>0.1237331974579608</v>
      </c>
      <c r="AA1504" s="5">
        <v>39875</v>
      </c>
      <c r="AB1504" s="2">
        <v>30</v>
      </c>
      <c r="AC1504" s="2" t="s">
        <v>10</v>
      </c>
      <c r="AD1504" s="6" t="s">
        <v>53</v>
      </c>
      <c r="AE1504" s="2">
        <v>100</v>
      </c>
      <c r="AF1504" s="2">
        <v>5</v>
      </c>
      <c r="AG1504" s="2">
        <v>12</v>
      </c>
      <c r="AH1504" s="2">
        <v>5.5</v>
      </c>
      <c r="AI1504" s="2">
        <v>2</v>
      </c>
      <c r="AJ1504" s="19">
        <v>190.06635554218249</v>
      </c>
      <c r="AK1504" s="19">
        <f t="shared" si="282"/>
        <v>1.9006635554218249E-2</v>
      </c>
      <c r="AL1504" s="19">
        <v>190.06635554218249</v>
      </c>
      <c r="AM1504" s="19">
        <f t="shared" si="283"/>
        <v>1.9006635554218249E-2</v>
      </c>
      <c r="AN1504" s="19">
        <f t="shared" si="284"/>
        <v>0</v>
      </c>
      <c r="AP1504" s="24">
        <v>6.51</v>
      </c>
      <c r="AQ1504" s="24">
        <f t="shared" si="285"/>
        <v>0.1237331974579608</v>
      </c>
      <c r="AR1504" s="24"/>
      <c r="AS1504" s="24">
        <v>8.2509316770186327</v>
      </c>
      <c r="AT1504" s="24">
        <f t="shared" si="286"/>
        <v>0</v>
      </c>
      <c r="AU1504" s="24"/>
      <c r="AV1504" s="25">
        <f t="shared" si="287"/>
        <v>0.1237331974579608</v>
      </c>
    </row>
    <row r="1505" spans="1:48" x14ac:dyDescent="0.3">
      <c r="A1505" s="2" t="s">
        <v>6</v>
      </c>
      <c r="B1505" s="2">
        <v>10</v>
      </c>
      <c r="C1505" s="5">
        <v>39875</v>
      </c>
      <c r="D1505" s="2">
        <v>30</v>
      </c>
      <c r="E1505" s="2" t="s">
        <v>10</v>
      </c>
      <c r="F1505" s="6" t="s">
        <v>16</v>
      </c>
      <c r="G1505" s="2">
        <v>100</v>
      </c>
      <c r="H1505" s="2">
        <v>7</v>
      </c>
      <c r="I1505" s="2">
        <v>15</v>
      </c>
      <c r="J1505" s="2">
        <v>7.25</v>
      </c>
      <c r="K1505" s="2">
        <v>1</v>
      </c>
      <c r="L1505" s="19">
        <v>165.1299638543135</v>
      </c>
      <c r="M1505" s="19">
        <f t="shared" si="276"/>
        <v>1.6512996385431349E-2</v>
      </c>
      <c r="N1505" s="19">
        <v>165.1299638543135</v>
      </c>
      <c r="O1505" s="19">
        <f t="shared" si="277"/>
        <v>1.6512996385431349E-2</v>
      </c>
      <c r="P1505" s="19">
        <f t="shared" si="278"/>
        <v>0</v>
      </c>
      <c r="R1505" s="24">
        <v>14.08</v>
      </c>
      <c r="S1505" s="24">
        <f t="shared" si="279"/>
        <v>0.23250298910687339</v>
      </c>
      <c r="U1505" s="24">
        <v>6.8298200514138809</v>
      </c>
      <c r="V1505" s="24">
        <f t="shared" si="280"/>
        <v>0</v>
      </c>
      <c r="X1505" s="25">
        <f t="shared" si="281"/>
        <v>0.23250298910687339</v>
      </c>
      <c r="AA1505" s="5">
        <v>39875</v>
      </c>
      <c r="AB1505" s="2">
        <v>30</v>
      </c>
      <c r="AC1505" s="2" t="s">
        <v>10</v>
      </c>
      <c r="AD1505" s="6" t="s">
        <v>16</v>
      </c>
      <c r="AE1505" s="2">
        <v>100</v>
      </c>
      <c r="AF1505" s="2">
        <v>7</v>
      </c>
      <c r="AG1505" s="2">
        <v>15</v>
      </c>
      <c r="AH1505" s="2">
        <v>7.25</v>
      </c>
      <c r="AI1505" s="2">
        <v>1</v>
      </c>
      <c r="AJ1505" s="19">
        <v>165.1299638543135</v>
      </c>
      <c r="AK1505" s="19">
        <f t="shared" si="282"/>
        <v>1.6512996385431349E-2</v>
      </c>
      <c r="AL1505" s="19">
        <v>165.1299638543135</v>
      </c>
      <c r="AM1505" s="19">
        <f t="shared" si="283"/>
        <v>1.6512996385431349E-2</v>
      </c>
      <c r="AN1505" s="19">
        <f t="shared" si="284"/>
        <v>0</v>
      </c>
      <c r="AP1505" s="24">
        <v>14.08</v>
      </c>
      <c r="AQ1505" s="24">
        <f t="shared" si="285"/>
        <v>0.23250298910687339</v>
      </c>
      <c r="AR1505" s="24"/>
      <c r="AS1505" s="24">
        <v>6.8298200514138809</v>
      </c>
      <c r="AT1505" s="24">
        <f t="shared" si="286"/>
        <v>0</v>
      </c>
      <c r="AU1505" s="24"/>
      <c r="AV1505" s="25">
        <f t="shared" si="287"/>
        <v>0.23250298910687339</v>
      </c>
    </row>
    <row r="1506" spans="1:48" x14ac:dyDescent="0.3">
      <c r="A1506" s="2" t="s">
        <v>6</v>
      </c>
      <c r="B1506" s="2">
        <v>10</v>
      </c>
      <c r="C1506" s="5">
        <v>39875</v>
      </c>
      <c r="D1506" s="2">
        <v>30</v>
      </c>
      <c r="E1506" s="2" t="s">
        <v>10</v>
      </c>
      <c r="F1506" s="6" t="s">
        <v>44</v>
      </c>
      <c r="G1506" s="2">
        <v>100</v>
      </c>
      <c r="H1506" s="2">
        <v>5</v>
      </c>
      <c r="I1506" s="2">
        <v>17</v>
      </c>
      <c r="J1506" s="2">
        <v>6.75</v>
      </c>
      <c r="K1506" s="2">
        <v>2</v>
      </c>
      <c r="L1506" s="19">
        <v>286.27763055836988</v>
      </c>
      <c r="M1506" s="19">
        <f t="shared" si="276"/>
        <v>2.8627763055836988E-2</v>
      </c>
      <c r="N1506" s="19">
        <v>286.27763055836988</v>
      </c>
      <c r="O1506" s="19">
        <f t="shared" si="277"/>
        <v>2.8627763055836988E-2</v>
      </c>
      <c r="P1506" s="19">
        <f t="shared" si="278"/>
        <v>0</v>
      </c>
      <c r="R1506" s="24">
        <v>14.08</v>
      </c>
      <c r="S1506" s="24">
        <f t="shared" si="279"/>
        <v>0.40307890382618478</v>
      </c>
      <c r="U1506" s="24">
        <v>9.0675767918088734</v>
      </c>
      <c r="V1506" s="24">
        <f t="shared" si="280"/>
        <v>0</v>
      </c>
      <c r="X1506" s="25">
        <f t="shared" si="281"/>
        <v>0.40307890382618478</v>
      </c>
      <c r="AA1506" s="5">
        <v>39875</v>
      </c>
      <c r="AB1506" s="2">
        <v>30</v>
      </c>
      <c r="AC1506" s="2" t="s">
        <v>10</v>
      </c>
      <c r="AD1506" s="6" t="s">
        <v>44</v>
      </c>
      <c r="AE1506" s="2">
        <v>100</v>
      </c>
      <c r="AF1506" s="2">
        <v>5</v>
      </c>
      <c r="AG1506" s="2">
        <v>17</v>
      </c>
      <c r="AH1506" s="2">
        <v>6.75</v>
      </c>
      <c r="AI1506" s="2">
        <v>2</v>
      </c>
      <c r="AJ1506" s="19">
        <v>286.27763055836988</v>
      </c>
      <c r="AK1506" s="19">
        <f t="shared" si="282"/>
        <v>2.8627763055836988E-2</v>
      </c>
      <c r="AL1506" s="19">
        <v>286.27763055836988</v>
      </c>
      <c r="AM1506" s="19">
        <f t="shared" si="283"/>
        <v>2.8627763055836988E-2</v>
      </c>
      <c r="AN1506" s="19">
        <f t="shared" si="284"/>
        <v>0</v>
      </c>
      <c r="AP1506" s="24">
        <v>14.08</v>
      </c>
      <c r="AQ1506" s="24">
        <f t="shared" si="285"/>
        <v>0.40307890382618478</v>
      </c>
      <c r="AR1506" s="24"/>
      <c r="AS1506" s="24">
        <v>9.0675767918088734</v>
      </c>
      <c r="AT1506" s="24">
        <f t="shared" si="286"/>
        <v>0</v>
      </c>
      <c r="AU1506" s="24"/>
      <c r="AV1506" s="25">
        <f t="shared" si="287"/>
        <v>0.40307890382618478</v>
      </c>
    </row>
    <row r="1507" spans="1:48" x14ac:dyDescent="0.3">
      <c r="A1507" s="2" t="s">
        <v>6</v>
      </c>
      <c r="B1507" s="2">
        <v>10</v>
      </c>
      <c r="C1507" s="5">
        <v>39875</v>
      </c>
      <c r="D1507" s="2">
        <v>30</v>
      </c>
      <c r="E1507" s="2" t="s">
        <v>10</v>
      </c>
      <c r="F1507" s="6" t="s">
        <v>36</v>
      </c>
      <c r="G1507" s="2">
        <v>50</v>
      </c>
      <c r="H1507" s="2">
        <v>10</v>
      </c>
      <c r="I1507" s="2">
        <v>20</v>
      </c>
      <c r="J1507" s="2">
        <v>10</v>
      </c>
      <c r="K1507" s="2">
        <v>2</v>
      </c>
      <c r="L1507" s="19">
        <v>628.31853071795865</v>
      </c>
      <c r="M1507" s="19">
        <f t="shared" si="276"/>
        <v>6.2831853071795868E-2</v>
      </c>
      <c r="N1507" s="19">
        <v>314.15926535897933</v>
      </c>
      <c r="O1507" s="19">
        <f t="shared" si="277"/>
        <v>3.1415926535897934E-2</v>
      </c>
      <c r="P1507" s="19">
        <f t="shared" si="278"/>
        <v>3.1415926535897934E-2</v>
      </c>
      <c r="R1507" s="24">
        <v>14.08</v>
      </c>
      <c r="S1507" s="24">
        <f t="shared" si="279"/>
        <v>0.44233624562544294</v>
      </c>
      <c r="U1507" s="24">
        <v>8.3025000000000002</v>
      </c>
      <c r="V1507" s="24">
        <f t="shared" si="280"/>
        <v>0.26083073006429258</v>
      </c>
      <c r="X1507" s="25">
        <f t="shared" si="281"/>
        <v>0.18150551556115035</v>
      </c>
      <c r="AA1507" s="5">
        <v>39875</v>
      </c>
      <c r="AB1507" s="2">
        <v>30</v>
      </c>
      <c r="AC1507" s="2" t="s">
        <v>10</v>
      </c>
      <c r="AD1507" s="6" t="s">
        <v>36</v>
      </c>
      <c r="AE1507" s="2">
        <v>50</v>
      </c>
      <c r="AF1507" s="2">
        <v>10</v>
      </c>
      <c r="AG1507" s="2">
        <v>20</v>
      </c>
      <c r="AH1507" s="2">
        <v>10</v>
      </c>
      <c r="AI1507" s="2">
        <v>2</v>
      </c>
      <c r="AJ1507" s="19">
        <v>628.31853071795865</v>
      </c>
      <c r="AK1507" s="19">
        <f t="shared" si="282"/>
        <v>6.2831853071795868E-2</v>
      </c>
      <c r="AL1507" s="19">
        <v>314.15926535897933</v>
      </c>
      <c r="AM1507" s="19">
        <f t="shared" si="283"/>
        <v>3.1415926535897934E-2</v>
      </c>
      <c r="AN1507" s="19">
        <f t="shared" si="284"/>
        <v>3.1415926535897934E-2</v>
      </c>
      <c r="AP1507" s="24">
        <v>14.08</v>
      </c>
      <c r="AQ1507" s="24">
        <f t="shared" si="285"/>
        <v>0.44233624562544294</v>
      </c>
      <c r="AR1507" s="24"/>
      <c r="AS1507" s="24">
        <v>8.3025000000000002</v>
      </c>
      <c r="AT1507" s="24">
        <f t="shared" si="286"/>
        <v>0.26083073006429258</v>
      </c>
      <c r="AU1507" s="24"/>
      <c r="AV1507" s="25">
        <f t="shared" si="287"/>
        <v>0.18150551556115035</v>
      </c>
    </row>
    <row r="1508" spans="1:48" x14ac:dyDescent="0.3">
      <c r="A1508" s="2" t="s">
        <v>6</v>
      </c>
      <c r="B1508" s="2">
        <v>10</v>
      </c>
      <c r="C1508" s="5">
        <v>39875</v>
      </c>
      <c r="D1508" s="2">
        <v>30</v>
      </c>
      <c r="E1508" s="2" t="s">
        <v>10</v>
      </c>
      <c r="F1508" s="6" t="s">
        <v>42</v>
      </c>
      <c r="G1508" s="2">
        <v>30</v>
      </c>
      <c r="H1508" s="2">
        <v>35</v>
      </c>
      <c r="I1508" s="2">
        <v>25</v>
      </c>
      <c r="J1508" s="2">
        <v>23.75</v>
      </c>
      <c r="K1508" s="2">
        <v>2</v>
      </c>
      <c r="L1508" s="19">
        <v>3544.1092123309854</v>
      </c>
      <c r="M1508" s="19">
        <f t="shared" si="276"/>
        <v>0.35441092123309853</v>
      </c>
      <c r="N1508" s="19">
        <v>1063.2327636992957</v>
      </c>
      <c r="O1508" s="19">
        <f t="shared" si="277"/>
        <v>0.10632327636992957</v>
      </c>
      <c r="P1508" s="19">
        <f t="shared" si="278"/>
        <v>0.24808764486316898</v>
      </c>
      <c r="R1508" s="24">
        <v>14.08</v>
      </c>
      <c r="S1508" s="24">
        <f t="shared" si="279"/>
        <v>1.4970317312886083</v>
      </c>
      <c r="U1508" s="24">
        <v>8.1999999999999993</v>
      </c>
      <c r="V1508" s="24">
        <f t="shared" si="280"/>
        <v>2.0343186878779855</v>
      </c>
      <c r="X1508" s="25">
        <f t="shared" si="281"/>
        <v>-0.5372869565893772</v>
      </c>
      <c r="AA1508" s="5">
        <v>39875</v>
      </c>
      <c r="AB1508" s="2">
        <v>30</v>
      </c>
      <c r="AC1508" s="2" t="s">
        <v>10</v>
      </c>
      <c r="AD1508" s="6" t="s">
        <v>42</v>
      </c>
      <c r="AE1508" s="2">
        <v>30</v>
      </c>
      <c r="AF1508" s="2">
        <v>35</v>
      </c>
      <c r="AG1508" s="2">
        <v>25</v>
      </c>
      <c r="AH1508" s="2">
        <v>23.75</v>
      </c>
      <c r="AI1508" s="2">
        <v>2</v>
      </c>
      <c r="AJ1508" s="19">
        <v>3544.1092123309854</v>
      </c>
      <c r="AK1508" s="19">
        <f t="shared" si="282"/>
        <v>0.35441092123309853</v>
      </c>
      <c r="AL1508" s="19">
        <v>1063.2327636992957</v>
      </c>
      <c r="AM1508" s="19">
        <f t="shared" si="283"/>
        <v>0.10632327636992957</v>
      </c>
      <c r="AN1508" s="19">
        <f t="shared" si="284"/>
        <v>0.24808764486316898</v>
      </c>
      <c r="AP1508" s="24">
        <v>14.08</v>
      </c>
      <c r="AQ1508" s="24">
        <f t="shared" si="285"/>
        <v>1.4970317312886083</v>
      </c>
      <c r="AR1508" s="24"/>
      <c r="AS1508" s="24">
        <v>8.1999999999999993</v>
      </c>
      <c r="AT1508" s="24">
        <f t="shared" si="286"/>
        <v>2.0343186878779855</v>
      </c>
      <c r="AU1508" s="24"/>
      <c r="AV1508" s="25">
        <f t="shared" si="287"/>
        <v>-0.5372869565893772</v>
      </c>
    </row>
    <row r="1509" spans="1:48" x14ac:dyDescent="0.3">
      <c r="A1509" s="2" t="s">
        <v>6</v>
      </c>
      <c r="B1509" s="2">
        <v>10</v>
      </c>
      <c r="C1509" s="5">
        <v>39875</v>
      </c>
      <c r="D1509" s="2">
        <v>30</v>
      </c>
      <c r="E1509" s="2" t="s">
        <v>10</v>
      </c>
      <c r="F1509" s="6" t="s">
        <v>25</v>
      </c>
      <c r="G1509" s="2">
        <v>20</v>
      </c>
      <c r="H1509" s="2">
        <v>10</v>
      </c>
      <c r="I1509" s="2">
        <v>10</v>
      </c>
      <c r="J1509" s="2">
        <v>7.5</v>
      </c>
      <c r="K1509" s="2">
        <v>2</v>
      </c>
      <c r="L1509" s="19">
        <v>353.42917352885172</v>
      </c>
      <c r="M1509" s="19">
        <f t="shared" si="276"/>
        <v>3.5342917352885174E-2</v>
      </c>
      <c r="N1509" s="19">
        <v>70.685834705770347</v>
      </c>
      <c r="O1509" s="19">
        <f t="shared" si="277"/>
        <v>7.0685834705770346E-3</v>
      </c>
      <c r="P1509" s="19">
        <f t="shared" si="278"/>
        <v>2.8274333882308138E-2</v>
      </c>
      <c r="R1509" s="24">
        <v>14.08</v>
      </c>
      <c r="S1509" s="24">
        <f t="shared" si="279"/>
        <v>9.9525655265724641E-2</v>
      </c>
      <c r="U1509" s="24">
        <v>10.218461538461538</v>
      </c>
      <c r="V1509" s="24">
        <f t="shared" si="280"/>
        <v>0.2889201933019856</v>
      </c>
      <c r="X1509" s="25">
        <f t="shared" si="281"/>
        <v>-0.18939453803626094</v>
      </c>
      <c r="AA1509" s="5">
        <v>39875</v>
      </c>
      <c r="AB1509" s="2">
        <v>30</v>
      </c>
      <c r="AC1509" s="2" t="s">
        <v>10</v>
      </c>
      <c r="AD1509" s="6" t="s">
        <v>25</v>
      </c>
      <c r="AE1509" s="2">
        <v>20</v>
      </c>
      <c r="AF1509" s="2">
        <v>10</v>
      </c>
      <c r="AG1509" s="2">
        <v>10</v>
      </c>
      <c r="AH1509" s="2">
        <v>7.5</v>
      </c>
      <c r="AI1509" s="2">
        <v>2</v>
      </c>
      <c r="AJ1509" s="19">
        <v>353.42917352885172</v>
      </c>
      <c r="AK1509" s="19">
        <f t="shared" si="282"/>
        <v>3.5342917352885174E-2</v>
      </c>
      <c r="AL1509" s="19">
        <v>70.685834705770347</v>
      </c>
      <c r="AM1509" s="19">
        <f t="shared" si="283"/>
        <v>7.0685834705770346E-3</v>
      </c>
      <c r="AN1509" s="19">
        <f t="shared" si="284"/>
        <v>2.8274333882308138E-2</v>
      </c>
      <c r="AP1509" s="24">
        <v>14.08</v>
      </c>
      <c r="AQ1509" s="24">
        <f t="shared" si="285"/>
        <v>9.9525655265724641E-2</v>
      </c>
      <c r="AR1509" s="24"/>
      <c r="AS1509" s="24">
        <v>10.218461538461538</v>
      </c>
      <c r="AT1509" s="24">
        <f t="shared" si="286"/>
        <v>0.2889201933019856</v>
      </c>
      <c r="AU1509" s="24"/>
      <c r="AV1509" s="25">
        <f t="shared" si="287"/>
        <v>-0.18939453803626094</v>
      </c>
    </row>
    <row r="1510" spans="1:48" x14ac:dyDescent="0.3">
      <c r="A1510" s="2" t="s">
        <v>6</v>
      </c>
      <c r="B1510" s="2">
        <v>10</v>
      </c>
      <c r="C1510" s="5">
        <v>39875</v>
      </c>
      <c r="D1510" s="2">
        <v>30</v>
      </c>
      <c r="E1510" s="2" t="s">
        <v>10</v>
      </c>
      <c r="F1510" s="6" t="s">
        <v>53</v>
      </c>
      <c r="G1510" s="2">
        <v>100</v>
      </c>
      <c r="H1510" s="2">
        <v>5</v>
      </c>
      <c r="I1510" s="2">
        <v>13</v>
      </c>
      <c r="J1510" s="2">
        <v>5.75</v>
      </c>
      <c r="K1510" s="2">
        <v>2</v>
      </c>
      <c r="L1510" s="19">
        <v>207.73781421862506</v>
      </c>
      <c r="M1510" s="19">
        <f t="shared" si="276"/>
        <v>2.0773781421862505E-2</v>
      </c>
      <c r="N1510" s="19">
        <v>207.73781421862506</v>
      </c>
      <c r="O1510" s="19">
        <f t="shared" si="277"/>
        <v>2.0773781421862505E-2</v>
      </c>
      <c r="P1510" s="19">
        <f t="shared" si="278"/>
        <v>0</v>
      </c>
      <c r="R1510" s="24">
        <v>6.51</v>
      </c>
      <c r="S1510" s="24">
        <f t="shared" si="279"/>
        <v>0.13523731705632491</v>
      </c>
      <c r="U1510" s="24">
        <v>8.2509316770186327</v>
      </c>
      <c r="V1510" s="24">
        <f t="shared" si="280"/>
        <v>0</v>
      </c>
      <c r="X1510" s="25">
        <f t="shared" si="281"/>
        <v>0.13523731705632491</v>
      </c>
      <c r="AA1510" s="5">
        <v>39875</v>
      </c>
      <c r="AB1510" s="2">
        <v>30</v>
      </c>
      <c r="AC1510" s="2" t="s">
        <v>10</v>
      </c>
      <c r="AD1510" s="6" t="s">
        <v>53</v>
      </c>
      <c r="AE1510" s="2">
        <v>100</v>
      </c>
      <c r="AF1510" s="2">
        <v>5</v>
      </c>
      <c r="AG1510" s="2">
        <v>13</v>
      </c>
      <c r="AH1510" s="2">
        <v>5.75</v>
      </c>
      <c r="AI1510" s="2">
        <v>2</v>
      </c>
      <c r="AJ1510" s="19">
        <v>207.73781421862506</v>
      </c>
      <c r="AK1510" s="19">
        <f t="shared" si="282"/>
        <v>2.0773781421862505E-2</v>
      </c>
      <c r="AL1510" s="19">
        <v>207.73781421862506</v>
      </c>
      <c r="AM1510" s="19">
        <f t="shared" si="283"/>
        <v>2.0773781421862505E-2</v>
      </c>
      <c r="AN1510" s="19">
        <f t="shared" si="284"/>
        <v>0</v>
      </c>
      <c r="AP1510" s="24">
        <v>6.51</v>
      </c>
      <c r="AQ1510" s="24">
        <f t="shared" si="285"/>
        <v>0.13523731705632491</v>
      </c>
      <c r="AR1510" s="24"/>
      <c r="AS1510" s="24">
        <v>8.2509316770186327</v>
      </c>
      <c r="AT1510" s="24">
        <f t="shared" si="286"/>
        <v>0</v>
      </c>
      <c r="AU1510" s="24"/>
      <c r="AV1510" s="25">
        <f t="shared" si="287"/>
        <v>0.13523731705632491</v>
      </c>
    </row>
    <row r="1511" spans="1:48" x14ac:dyDescent="0.3">
      <c r="A1511" s="2" t="s">
        <v>6</v>
      </c>
      <c r="B1511" s="2">
        <v>10</v>
      </c>
      <c r="C1511" s="5">
        <v>39875</v>
      </c>
      <c r="D1511" s="2">
        <v>30</v>
      </c>
      <c r="E1511" s="2" t="s">
        <v>10</v>
      </c>
      <c r="F1511" s="6" t="s">
        <v>44</v>
      </c>
      <c r="G1511" s="2">
        <v>100</v>
      </c>
      <c r="H1511" s="2">
        <v>2</v>
      </c>
      <c r="I1511" s="2">
        <v>13</v>
      </c>
      <c r="J1511" s="2">
        <v>4.25</v>
      </c>
      <c r="K1511" s="2">
        <v>2</v>
      </c>
      <c r="L1511" s="19">
        <v>113.49003461093127</v>
      </c>
      <c r="M1511" s="19">
        <f t="shared" si="276"/>
        <v>1.1349003461093127E-2</v>
      </c>
      <c r="N1511" s="19">
        <v>113.49003461093127</v>
      </c>
      <c r="O1511" s="19">
        <f t="shared" si="277"/>
        <v>1.1349003461093127E-2</v>
      </c>
      <c r="P1511" s="19">
        <f t="shared" si="278"/>
        <v>0</v>
      </c>
      <c r="R1511" s="24">
        <v>14.08</v>
      </c>
      <c r="S1511" s="24">
        <f t="shared" si="279"/>
        <v>0.15979396873219123</v>
      </c>
      <c r="U1511" s="24">
        <v>9.0675767918088734</v>
      </c>
      <c r="V1511" s="24">
        <f t="shared" si="280"/>
        <v>0</v>
      </c>
      <c r="X1511" s="25">
        <f t="shared" si="281"/>
        <v>0.15979396873219123</v>
      </c>
      <c r="AA1511" s="5">
        <v>39875</v>
      </c>
      <c r="AB1511" s="2">
        <v>30</v>
      </c>
      <c r="AC1511" s="2" t="s">
        <v>10</v>
      </c>
      <c r="AD1511" s="6" t="s">
        <v>44</v>
      </c>
      <c r="AE1511" s="2">
        <v>100</v>
      </c>
      <c r="AF1511" s="2">
        <v>2</v>
      </c>
      <c r="AG1511" s="2">
        <v>13</v>
      </c>
      <c r="AH1511" s="2">
        <v>4.25</v>
      </c>
      <c r="AI1511" s="2">
        <v>2</v>
      </c>
      <c r="AJ1511" s="19">
        <v>113.49003461093127</v>
      </c>
      <c r="AK1511" s="19">
        <f t="shared" si="282"/>
        <v>1.1349003461093127E-2</v>
      </c>
      <c r="AL1511" s="19">
        <v>113.49003461093127</v>
      </c>
      <c r="AM1511" s="19">
        <f t="shared" si="283"/>
        <v>1.1349003461093127E-2</v>
      </c>
      <c r="AN1511" s="19">
        <f t="shared" si="284"/>
        <v>0</v>
      </c>
      <c r="AP1511" s="24">
        <v>14.08</v>
      </c>
      <c r="AQ1511" s="24">
        <f t="shared" si="285"/>
        <v>0.15979396873219123</v>
      </c>
      <c r="AR1511" s="24"/>
      <c r="AS1511" s="24">
        <v>9.0675767918088734</v>
      </c>
      <c r="AT1511" s="24">
        <f t="shared" si="286"/>
        <v>0</v>
      </c>
      <c r="AU1511" s="24"/>
      <c r="AV1511" s="25">
        <f t="shared" si="287"/>
        <v>0.15979396873219123</v>
      </c>
    </row>
    <row r="1512" spans="1:48" x14ac:dyDescent="0.3">
      <c r="A1512" s="2" t="s">
        <v>6</v>
      </c>
      <c r="B1512" s="2">
        <v>10</v>
      </c>
      <c r="C1512" s="5">
        <v>39875</v>
      </c>
      <c r="D1512" s="2">
        <v>30</v>
      </c>
      <c r="E1512" s="2" t="s">
        <v>10</v>
      </c>
      <c r="F1512" s="6" t="s">
        <v>44</v>
      </c>
      <c r="G1512" s="2">
        <v>70</v>
      </c>
      <c r="H1512" s="2">
        <v>5</v>
      </c>
      <c r="I1512" s="2">
        <v>17</v>
      </c>
      <c r="J1512" s="2">
        <v>6.75</v>
      </c>
      <c r="K1512" s="2">
        <v>2</v>
      </c>
      <c r="L1512" s="19">
        <v>286.27763055836988</v>
      </c>
      <c r="M1512" s="19">
        <f t="shared" si="276"/>
        <v>2.8627763055836988E-2</v>
      </c>
      <c r="N1512" s="19">
        <v>200.3943413908589</v>
      </c>
      <c r="O1512" s="19">
        <f t="shared" si="277"/>
        <v>2.003943413908589E-2</v>
      </c>
      <c r="P1512" s="19">
        <f t="shared" si="278"/>
        <v>8.5883289167510979E-3</v>
      </c>
      <c r="R1512" s="24">
        <v>14.08</v>
      </c>
      <c r="S1512" s="24">
        <f t="shared" si="279"/>
        <v>0.28215523267832932</v>
      </c>
      <c r="U1512" s="24">
        <v>9.0675767918088734</v>
      </c>
      <c r="V1512" s="24">
        <f t="shared" si="280"/>
        <v>7.7875331965953296E-2</v>
      </c>
      <c r="X1512" s="25">
        <f t="shared" si="281"/>
        <v>0.20427990071237601</v>
      </c>
      <c r="AA1512" s="5">
        <v>39875</v>
      </c>
      <c r="AB1512" s="2">
        <v>30</v>
      </c>
      <c r="AC1512" s="2" t="s">
        <v>10</v>
      </c>
      <c r="AD1512" s="6" t="s">
        <v>44</v>
      </c>
      <c r="AE1512" s="2">
        <v>70</v>
      </c>
      <c r="AF1512" s="2">
        <v>5</v>
      </c>
      <c r="AG1512" s="2">
        <v>17</v>
      </c>
      <c r="AH1512" s="2">
        <v>6.75</v>
      </c>
      <c r="AI1512" s="2">
        <v>2</v>
      </c>
      <c r="AJ1512" s="19">
        <v>286.27763055836988</v>
      </c>
      <c r="AK1512" s="19">
        <f t="shared" si="282"/>
        <v>2.8627763055836988E-2</v>
      </c>
      <c r="AL1512" s="19">
        <v>200.3943413908589</v>
      </c>
      <c r="AM1512" s="19">
        <f t="shared" si="283"/>
        <v>2.003943413908589E-2</v>
      </c>
      <c r="AN1512" s="19">
        <f t="shared" si="284"/>
        <v>8.5883289167510979E-3</v>
      </c>
      <c r="AP1512" s="24">
        <v>14.08</v>
      </c>
      <c r="AQ1512" s="24">
        <f t="shared" si="285"/>
        <v>0.28215523267832932</v>
      </c>
      <c r="AR1512" s="24"/>
      <c r="AS1512" s="24">
        <v>9.0675767918088734</v>
      </c>
      <c r="AT1512" s="24">
        <f t="shared" si="286"/>
        <v>7.7875331965953296E-2</v>
      </c>
      <c r="AU1512" s="24"/>
      <c r="AV1512" s="25">
        <f t="shared" si="287"/>
        <v>0.20427990071237601</v>
      </c>
    </row>
    <row r="1513" spans="1:48" x14ac:dyDescent="0.3">
      <c r="A1513" s="2" t="s">
        <v>6</v>
      </c>
      <c r="B1513" s="2">
        <v>10</v>
      </c>
      <c r="C1513" s="5">
        <v>39875</v>
      </c>
      <c r="D1513" s="2">
        <v>30</v>
      </c>
      <c r="E1513" s="2" t="s">
        <v>10</v>
      </c>
      <c r="F1513" s="6" t="s">
        <v>44</v>
      </c>
      <c r="G1513" s="2">
        <v>40</v>
      </c>
      <c r="H1513" s="2">
        <v>5</v>
      </c>
      <c r="I1513" s="2">
        <v>20</v>
      </c>
      <c r="J1513" s="2">
        <v>7.5</v>
      </c>
      <c r="K1513" s="2">
        <v>2</v>
      </c>
      <c r="L1513" s="19">
        <v>353.42917352885172</v>
      </c>
      <c r="M1513" s="19">
        <f t="shared" si="276"/>
        <v>3.5342917352885174E-2</v>
      </c>
      <c r="N1513" s="19">
        <v>141.37166941154069</v>
      </c>
      <c r="O1513" s="19">
        <f t="shared" si="277"/>
        <v>1.4137166941154069E-2</v>
      </c>
      <c r="P1513" s="19">
        <f t="shared" si="278"/>
        <v>2.1205750411731103E-2</v>
      </c>
      <c r="R1513" s="24">
        <v>14.08</v>
      </c>
      <c r="S1513" s="24">
        <f t="shared" si="279"/>
        <v>0.19905131053144928</v>
      </c>
      <c r="U1513" s="24">
        <v>9.0675767918088734</v>
      </c>
      <c r="V1513" s="24">
        <f t="shared" si="280"/>
        <v>0.19228477028630442</v>
      </c>
      <c r="X1513" s="25">
        <f t="shared" si="281"/>
        <v>6.7665402451448642E-3</v>
      </c>
      <c r="AA1513" s="5">
        <v>39875</v>
      </c>
      <c r="AB1513" s="2">
        <v>30</v>
      </c>
      <c r="AC1513" s="2" t="s">
        <v>10</v>
      </c>
      <c r="AD1513" s="6" t="s">
        <v>44</v>
      </c>
      <c r="AE1513" s="2">
        <v>40</v>
      </c>
      <c r="AF1513" s="2">
        <v>5</v>
      </c>
      <c r="AG1513" s="2">
        <v>20</v>
      </c>
      <c r="AH1513" s="2">
        <v>7.5</v>
      </c>
      <c r="AI1513" s="2">
        <v>2</v>
      </c>
      <c r="AJ1513" s="19">
        <v>353.42917352885172</v>
      </c>
      <c r="AK1513" s="19">
        <f t="shared" si="282"/>
        <v>3.5342917352885174E-2</v>
      </c>
      <c r="AL1513" s="19">
        <v>141.37166941154069</v>
      </c>
      <c r="AM1513" s="19">
        <f t="shared" si="283"/>
        <v>1.4137166941154069E-2</v>
      </c>
      <c r="AN1513" s="19">
        <f t="shared" si="284"/>
        <v>2.1205750411731103E-2</v>
      </c>
      <c r="AP1513" s="24">
        <v>14.08</v>
      </c>
      <c r="AQ1513" s="24">
        <f t="shared" si="285"/>
        <v>0.19905131053144928</v>
      </c>
      <c r="AR1513" s="24"/>
      <c r="AS1513" s="24">
        <v>9.0675767918088734</v>
      </c>
      <c r="AT1513" s="24">
        <f t="shared" si="286"/>
        <v>0.19228477028630442</v>
      </c>
      <c r="AU1513" s="24"/>
      <c r="AV1513" s="25">
        <f t="shared" si="287"/>
        <v>6.7665402451448642E-3</v>
      </c>
    </row>
    <row r="1514" spans="1:48" x14ac:dyDescent="0.3">
      <c r="A1514" s="2" t="s">
        <v>6</v>
      </c>
      <c r="B1514" s="2">
        <v>10</v>
      </c>
      <c r="C1514" s="5">
        <v>39875</v>
      </c>
      <c r="D1514" s="2">
        <v>30</v>
      </c>
      <c r="E1514" s="2" t="s">
        <v>10</v>
      </c>
      <c r="F1514" s="6" t="s">
        <v>53</v>
      </c>
      <c r="G1514" s="2">
        <v>70</v>
      </c>
      <c r="H1514" s="2">
        <v>10</v>
      </c>
      <c r="I1514" s="2">
        <v>10</v>
      </c>
      <c r="J1514" s="2">
        <v>7.5</v>
      </c>
      <c r="K1514" s="2">
        <v>2</v>
      </c>
      <c r="L1514" s="19">
        <v>353.42917352885172</v>
      </c>
      <c r="M1514" s="19">
        <f t="shared" si="276"/>
        <v>3.5342917352885174E-2</v>
      </c>
      <c r="N1514" s="19">
        <v>247.40042147019619</v>
      </c>
      <c r="O1514" s="19">
        <f t="shared" si="277"/>
        <v>2.4740042147019619E-2</v>
      </c>
      <c r="P1514" s="19">
        <f t="shared" si="278"/>
        <v>1.0602875205865555E-2</v>
      </c>
      <c r="R1514" s="24">
        <v>6.51</v>
      </c>
      <c r="S1514" s="24">
        <f t="shared" si="279"/>
        <v>0.16105767437709773</v>
      </c>
      <c r="U1514" s="24">
        <v>8.2509316770186327</v>
      </c>
      <c r="V1514" s="24">
        <f t="shared" si="280"/>
        <v>8.7483598903551563E-2</v>
      </c>
      <c r="X1514" s="25">
        <f t="shared" si="281"/>
        <v>7.3574075473546163E-2</v>
      </c>
      <c r="AA1514" s="5">
        <v>39875</v>
      </c>
      <c r="AB1514" s="2">
        <v>30</v>
      </c>
      <c r="AC1514" s="2" t="s">
        <v>10</v>
      </c>
      <c r="AD1514" s="6" t="s">
        <v>53</v>
      </c>
      <c r="AE1514" s="2">
        <v>70</v>
      </c>
      <c r="AF1514" s="2">
        <v>10</v>
      </c>
      <c r="AG1514" s="2">
        <v>10</v>
      </c>
      <c r="AH1514" s="2">
        <v>7.5</v>
      </c>
      <c r="AI1514" s="2">
        <v>2</v>
      </c>
      <c r="AJ1514" s="19">
        <v>353.42917352885172</v>
      </c>
      <c r="AK1514" s="19">
        <f t="shared" si="282"/>
        <v>3.5342917352885174E-2</v>
      </c>
      <c r="AL1514" s="19">
        <v>247.40042147019619</v>
      </c>
      <c r="AM1514" s="19">
        <f t="shared" si="283"/>
        <v>2.4740042147019619E-2</v>
      </c>
      <c r="AN1514" s="19">
        <f t="shared" si="284"/>
        <v>1.0602875205865555E-2</v>
      </c>
      <c r="AP1514" s="24">
        <v>6.51</v>
      </c>
      <c r="AQ1514" s="24">
        <f t="shared" si="285"/>
        <v>0.16105767437709773</v>
      </c>
      <c r="AR1514" s="24"/>
      <c r="AS1514" s="24">
        <v>8.2509316770186327</v>
      </c>
      <c r="AT1514" s="24">
        <f t="shared" si="286"/>
        <v>8.7483598903551563E-2</v>
      </c>
      <c r="AU1514" s="24"/>
      <c r="AV1514" s="25">
        <f t="shared" si="287"/>
        <v>7.3574075473546163E-2</v>
      </c>
    </row>
    <row r="1515" spans="1:48" x14ac:dyDescent="0.3">
      <c r="A1515" s="2" t="s">
        <v>6</v>
      </c>
      <c r="B1515" s="2">
        <v>10</v>
      </c>
      <c r="C1515" s="5">
        <v>39875</v>
      </c>
      <c r="D1515" s="2">
        <v>30</v>
      </c>
      <c r="E1515" s="2" t="s">
        <v>10</v>
      </c>
      <c r="F1515" s="6" t="s">
        <v>47</v>
      </c>
      <c r="G1515" s="2">
        <v>70</v>
      </c>
      <c r="H1515" s="2">
        <v>15</v>
      </c>
      <c r="I1515" s="2">
        <v>25</v>
      </c>
      <c r="J1515" s="2">
        <v>13.75</v>
      </c>
      <c r="K1515" s="2">
        <v>3</v>
      </c>
      <c r="L1515" s="19">
        <v>1781.8720832079607</v>
      </c>
      <c r="M1515" s="19">
        <f t="shared" si="276"/>
        <v>0.17818720832079607</v>
      </c>
      <c r="N1515" s="19">
        <v>1247.3104582455724</v>
      </c>
      <c r="O1515" s="19">
        <f t="shared" si="277"/>
        <v>0.12473104582455724</v>
      </c>
      <c r="P1515" s="19">
        <f t="shared" si="278"/>
        <v>5.3456162496238829E-2</v>
      </c>
      <c r="R1515" s="24">
        <v>14.08</v>
      </c>
      <c r="S1515" s="24">
        <f t="shared" si="279"/>
        <v>1.7562131252097659</v>
      </c>
      <c r="U1515" s="24">
        <v>11.257627118644068</v>
      </c>
      <c r="V1515" s="24">
        <f t="shared" si="280"/>
        <v>0.60178954457630218</v>
      </c>
      <c r="X1515" s="25">
        <f t="shared" si="281"/>
        <v>1.1544235806334637</v>
      </c>
      <c r="AA1515" s="5">
        <v>39875</v>
      </c>
      <c r="AB1515" s="2">
        <v>30</v>
      </c>
      <c r="AC1515" s="2" t="s">
        <v>10</v>
      </c>
      <c r="AD1515" s="6" t="s">
        <v>47</v>
      </c>
      <c r="AE1515" s="2">
        <v>70</v>
      </c>
      <c r="AF1515" s="2">
        <v>15</v>
      </c>
      <c r="AG1515" s="2">
        <v>25</v>
      </c>
      <c r="AH1515" s="2">
        <v>13.75</v>
      </c>
      <c r="AI1515" s="2">
        <v>3</v>
      </c>
      <c r="AJ1515" s="19">
        <v>1781.8720832079607</v>
      </c>
      <c r="AK1515" s="19">
        <f t="shared" si="282"/>
        <v>0.17818720832079607</v>
      </c>
      <c r="AL1515" s="19">
        <v>1247.3104582455724</v>
      </c>
      <c r="AM1515" s="19">
        <f t="shared" si="283"/>
        <v>0.12473104582455724</v>
      </c>
      <c r="AN1515" s="19">
        <f t="shared" si="284"/>
        <v>5.3456162496238829E-2</v>
      </c>
      <c r="AP1515" s="24">
        <v>14.08</v>
      </c>
      <c r="AQ1515" s="24">
        <f t="shared" si="285"/>
        <v>1.7562131252097659</v>
      </c>
      <c r="AR1515" s="24"/>
      <c r="AS1515" s="24">
        <v>11.257627118644068</v>
      </c>
      <c r="AT1515" s="24">
        <f t="shared" si="286"/>
        <v>0.60178954457630218</v>
      </c>
      <c r="AU1515" s="24"/>
      <c r="AV1515" s="25">
        <f t="shared" si="287"/>
        <v>1.1544235806334637</v>
      </c>
    </row>
    <row r="1516" spans="1:48" x14ac:dyDescent="0.3">
      <c r="A1516" s="2" t="s">
        <v>6</v>
      </c>
      <c r="B1516" s="2">
        <v>10</v>
      </c>
      <c r="C1516" s="5">
        <v>39875</v>
      </c>
      <c r="D1516" s="2">
        <v>30</v>
      </c>
      <c r="E1516" s="2" t="s">
        <v>10</v>
      </c>
      <c r="F1516" s="6" t="s">
        <v>44</v>
      </c>
      <c r="G1516" s="2">
        <v>90</v>
      </c>
      <c r="H1516" s="2">
        <v>5</v>
      </c>
      <c r="I1516" s="2">
        <v>17</v>
      </c>
      <c r="J1516" s="2">
        <v>6.75</v>
      </c>
      <c r="K1516" s="2">
        <v>2</v>
      </c>
      <c r="L1516" s="19">
        <v>286.27763055836988</v>
      </c>
      <c r="M1516" s="19">
        <f t="shared" si="276"/>
        <v>2.8627763055836988E-2</v>
      </c>
      <c r="N1516" s="19">
        <v>257.64986750253291</v>
      </c>
      <c r="O1516" s="19">
        <f t="shared" si="277"/>
        <v>2.576498675025329E-2</v>
      </c>
      <c r="P1516" s="19">
        <f t="shared" si="278"/>
        <v>2.8627763055836981E-3</v>
      </c>
      <c r="R1516" s="24">
        <v>14.08</v>
      </c>
      <c r="S1516" s="24">
        <f t="shared" si="279"/>
        <v>0.36277101344356633</v>
      </c>
      <c r="U1516" s="24">
        <v>9.0675767918088734</v>
      </c>
      <c r="V1516" s="24">
        <f t="shared" si="280"/>
        <v>2.5958443988651089E-2</v>
      </c>
      <c r="X1516" s="25">
        <f t="shared" si="281"/>
        <v>0.33681256945491522</v>
      </c>
      <c r="AA1516" s="5">
        <v>39875</v>
      </c>
      <c r="AB1516" s="2">
        <v>30</v>
      </c>
      <c r="AC1516" s="2" t="s">
        <v>10</v>
      </c>
      <c r="AD1516" s="6" t="s">
        <v>44</v>
      </c>
      <c r="AE1516" s="2">
        <v>90</v>
      </c>
      <c r="AF1516" s="2">
        <v>5</v>
      </c>
      <c r="AG1516" s="2">
        <v>17</v>
      </c>
      <c r="AH1516" s="2">
        <v>6.75</v>
      </c>
      <c r="AI1516" s="2">
        <v>2</v>
      </c>
      <c r="AJ1516" s="19">
        <v>286.27763055836988</v>
      </c>
      <c r="AK1516" s="19">
        <f t="shared" si="282"/>
        <v>2.8627763055836988E-2</v>
      </c>
      <c r="AL1516" s="19">
        <v>257.64986750253291</v>
      </c>
      <c r="AM1516" s="19">
        <f t="shared" si="283"/>
        <v>2.576498675025329E-2</v>
      </c>
      <c r="AN1516" s="19">
        <f t="shared" si="284"/>
        <v>2.8627763055836981E-3</v>
      </c>
      <c r="AP1516" s="24">
        <v>14.08</v>
      </c>
      <c r="AQ1516" s="24">
        <f t="shared" si="285"/>
        <v>0.36277101344356633</v>
      </c>
      <c r="AR1516" s="24"/>
      <c r="AS1516" s="24">
        <v>9.0675767918088734</v>
      </c>
      <c r="AT1516" s="24">
        <f t="shared" si="286"/>
        <v>2.5958443988651089E-2</v>
      </c>
      <c r="AU1516" s="24"/>
      <c r="AV1516" s="25">
        <f t="shared" si="287"/>
        <v>0.33681256945491522</v>
      </c>
    </row>
    <row r="1517" spans="1:48" x14ac:dyDescent="0.3">
      <c r="A1517" s="2" t="s">
        <v>6</v>
      </c>
      <c r="B1517" s="2">
        <v>10</v>
      </c>
      <c r="C1517" s="5">
        <v>39875</v>
      </c>
      <c r="D1517" s="2">
        <v>30</v>
      </c>
      <c r="E1517" s="2" t="s">
        <v>10</v>
      </c>
      <c r="F1517" s="6" t="s">
        <v>42</v>
      </c>
      <c r="G1517" s="2">
        <v>50</v>
      </c>
      <c r="H1517" s="2">
        <v>17</v>
      </c>
      <c r="I1517" s="2">
        <v>20</v>
      </c>
      <c r="J1517" s="2">
        <v>13.5</v>
      </c>
      <c r="K1517" s="2">
        <v>2</v>
      </c>
      <c r="L1517" s="19">
        <v>1145.1105222334795</v>
      </c>
      <c r="M1517" s="19">
        <f t="shared" si="276"/>
        <v>0.11451105222334795</v>
      </c>
      <c r="N1517" s="19">
        <v>572.55526111673976</v>
      </c>
      <c r="O1517" s="19">
        <f t="shared" si="277"/>
        <v>5.7255526111673977E-2</v>
      </c>
      <c r="P1517" s="19">
        <f t="shared" si="278"/>
        <v>5.7255526111673977E-2</v>
      </c>
      <c r="R1517" s="24">
        <v>14.08</v>
      </c>
      <c r="S1517" s="24">
        <f t="shared" si="279"/>
        <v>0.80615780765236955</v>
      </c>
      <c r="U1517" s="24">
        <v>8.1999999999999993</v>
      </c>
      <c r="V1517" s="24">
        <f t="shared" si="280"/>
        <v>0.46949531411572659</v>
      </c>
      <c r="X1517" s="25">
        <f t="shared" si="281"/>
        <v>0.33666249353664296</v>
      </c>
      <c r="AA1517" s="5">
        <v>39875</v>
      </c>
      <c r="AB1517" s="2">
        <v>30</v>
      </c>
      <c r="AC1517" s="2" t="s">
        <v>10</v>
      </c>
      <c r="AD1517" s="6" t="s">
        <v>42</v>
      </c>
      <c r="AE1517" s="2">
        <v>50</v>
      </c>
      <c r="AF1517" s="2">
        <v>17</v>
      </c>
      <c r="AG1517" s="2">
        <v>20</v>
      </c>
      <c r="AH1517" s="2">
        <v>13.5</v>
      </c>
      <c r="AI1517" s="2">
        <v>2</v>
      </c>
      <c r="AJ1517" s="19">
        <v>1145.1105222334795</v>
      </c>
      <c r="AK1517" s="19">
        <f t="shared" si="282"/>
        <v>0.11451105222334795</v>
      </c>
      <c r="AL1517" s="19">
        <v>572.55526111673976</v>
      </c>
      <c r="AM1517" s="19">
        <f t="shared" si="283"/>
        <v>5.7255526111673977E-2</v>
      </c>
      <c r="AN1517" s="19">
        <f t="shared" si="284"/>
        <v>5.7255526111673977E-2</v>
      </c>
      <c r="AP1517" s="24">
        <v>14.08</v>
      </c>
      <c r="AQ1517" s="24">
        <f t="shared" si="285"/>
        <v>0.80615780765236955</v>
      </c>
      <c r="AR1517" s="24"/>
      <c r="AS1517" s="24">
        <v>8.1999999999999993</v>
      </c>
      <c r="AT1517" s="24">
        <f t="shared" si="286"/>
        <v>0.46949531411572659</v>
      </c>
      <c r="AU1517" s="24"/>
      <c r="AV1517" s="25">
        <f t="shared" si="287"/>
        <v>0.33666249353664296</v>
      </c>
    </row>
    <row r="1518" spans="1:48" x14ac:dyDescent="0.3">
      <c r="A1518" s="2" t="s">
        <v>6</v>
      </c>
      <c r="B1518" s="2">
        <v>10</v>
      </c>
      <c r="C1518" s="5">
        <v>39875</v>
      </c>
      <c r="D1518" s="2">
        <v>30</v>
      </c>
      <c r="E1518" s="2" t="s">
        <v>10</v>
      </c>
      <c r="F1518" s="6" t="s">
        <v>13</v>
      </c>
      <c r="G1518" s="2">
        <v>100</v>
      </c>
      <c r="H1518" s="2">
        <v>25</v>
      </c>
      <c r="I1518" s="2">
        <v>30</v>
      </c>
      <c r="J1518" s="2">
        <v>20</v>
      </c>
      <c r="K1518" s="2">
        <v>4</v>
      </c>
      <c r="L1518" s="19">
        <v>5026.5482457436692</v>
      </c>
      <c r="M1518" s="19">
        <f t="shared" si="276"/>
        <v>0.50265482457436694</v>
      </c>
      <c r="N1518" s="19">
        <v>5026.5482457436692</v>
      </c>
      <c r="O1518" s="19">
        <f t="shared" si="277"/>
        <v>0.50265482457436694</v>
      </c>
      <c r="P1518" s="19">
        <f t="shared" si="278"/>
        <v>0</v>
      </c>
      <c r="R1518" s="24">
        <v>14.08</v>
      </c>
      <c r="S1518" s="24">
        <f t="shared" si="279"/>
        <v>7.077379930007087</v>
      </c>
      <c r="U1518" s="24">
        <v>10.10190114068441</v>
      </c>
      <c r="V1518" s="24">
        <f t="shared" si="280"/>
        <v>0</v>
      </c>
      <c r="X1518" s="25">
        <f t="shared" si="281"/>
        <v>7.077379930007087</v>
      </c>
      <c r="AA1518" s="5">
        <v>39875</v>
      </c>
      <c r="AB1518" s="2">
        <v>30</v>
      </c>
      <c r="AC1518" s="2" t="s">
        <v>10</v>
      </c>
      <c r="AD1518" s="6" t="s">
        <v>13</v>
      </c>
      <c r="AE1518" s="2">
        <v>100</v>
      </c>
      <c r="AF1518" s="2">
        <v>25</v>
      </c>
      <c r="AG1518" s="2">
        <v>30</v>
      </c>
      <c r="AH1518" s="2">
        <v>20</v>
      </c>
      <c r="AI1518" s="2">
        <v>4</v>
      </c>
      <c r="AJ1518" s="19">
        <v>5026.5482457436692</v>
      </c>
      <c r="AK1518" s="19">
        <f t="shared" si="282"/>
        <v>0.50265482457436694</v>
      </c>
      <c r="AL1518" s="19">
        <v>5026.5482457436692</v>
      </c>
      <c r="AM1518" s="19">
        <f t="shared" si="283"/>
        <v>0.50265482457436694</v>
      </c>
      <c r="AN1518" s="19">
        <f t="shared" si="284"/>
        <v>0</v>
      </c>
      <c r="AP1518" s="24">
        <v>14.08</v>
      </c>
      <c r="AQ1518" s="24">
        <f t="shared" si="285"/>
        <v>7.077379930007087</v>
      </c>
      <c r="AR1518" s="24"/>
      <c r="AS1518" s="24">
        <v>10.10190114068441</v>
      </c>
      <c r="AT1518" s="24">
        <f t="shared" si="286"/>
        <v>0</v>
      </c>
      <c r="AU1518" s="24"/>
      <c r="AV1518" s="25">
        <f t="shared" si="287"/>
        <v>7.077379930007087</v>
      </c>
    </row>
    <row r="1519" spans="1:48" x14ac:dyDescent="0.3">
      <c r="A1519" s="2" t="s">
        <v>6</v>
      </c>
      <c r="B1519" s="2">
        <v>10</v>
      </c>
      <c r="C1519" s="5">
        <v>39875</v>
      </c>
      <c r="D1519" s="2">
        <v>30</v>
      </c>
      <c r="E1519" s="2" t="s">
        <v>10</v>
      </c>
      <c r="F1519" s="6" t="s">
        <v>44</v>
      </c>
      <c r="G1519" s="2">
        <v>100</v>
      </c>
      <c r="H1519" s="2">
        <v>5</v>
      </c>
      <c r="I1519" s="2">
        <v>20</v>
      </c>
      <c r="J1519" s="2">
        <v>7.5</v>
      </c>
      <c r="K1519" s="2">
        <v>2</v>
      </c>
      <c r="L1519" s="19">
        <v>353.42917352885172</v>
      </c>
      <c r="M1519" s="19">
        <f t="shared" si="276"/>
        <v>3.5342917352885174E-2</v>
      </c>
      <c r="N1519" s="19">
        <v>353.42917352885172</v>
      </c>
      <c r="O1519" s="19">
        <f t="shared" si="277"/>
        <v>3.5342917352885174E-2</v>
      </c>
      <c r="P1519" s="19">
        <f t="shared" si="278"/>
        <v>0</v>
      </c>
      <c r="R1519" s="24">
        <v>14.08</v>
      </c>
      <c r="S1519" s="24">
        <f t="shared" si="279"/>
        <v>0.49762827632862328</v>
      </c>
      <c r="U1519" s="24">
        <v>9.0675767918088734</v>
      </c>
      <c r="V1519" s="24">
        <f t="shared" si="280"/>
        <v>0</v>
      </c>
      <c r="X1519" s="25">
        <f t="shared" si="281"/>
        <v>0.49762827632862328</v>
      </c>
      <c r="AA1519" s="5">
        <v>39875</v>
      </c>
      <c r="AB1519" s="2">
        <v>30</v>
      </c>
      <c r="AC1519" s="2" t="s">
        <v>10</v>
      </c>
      <c r="AD1519" s="6" t="s">
        <v>44</v>
      </c>
      <c r="AE1519" s="2">
        <v>100</v>
      </c>
      <c r="AF1519" s="2">
        <v>5</v>
      </c>
      <c r="AG1519" s="2">
        <v>20</v>
      </c>
      <c r="AH1519" s="2">
        <v>7.5</v>
      </c>
      <c r="AI1519" s="2">
        <v>2</v>
      </c>
      <c r="AJ1519" s="19">
        <v>353.42917352885172</v>
      </c>
      <c r="AK1519" s="19">
        <f t="shared" si="282"/>
        <v>3.5342917352885174E-2</v>
      </c>
      <c r="AL1519" s="19">
        <v>353.42917352885172</v>
      </c>
      <c r="AM1519" s="19">
        <f t="shared" si="283"/>
        <v>3.5342917352885174E-2</v>
      </c>
      <c r="AN1519" s="19">
        <f t="shared" si="284"/>
        <v>0</v>
      </c>
      <c r="AP1519" s="24">
        <v>14.08</v>
      </c>
      <c r="AQ1519" s="24">
        <f t="shared" si="285"/>
        <v>0.49762827632862328</v>
      </c>
      <c r="AR1519" s="24"/>
      <c r="AS1519" s="24">
        <v>9.0675767918088734</v>
      </c>
      <c r="AT1519" s="24">
        <f t="shared" si="286"/>
        <v>0</v>
      </c>
      <c r="AU1519" s="24"/>
      <c r="AV1519" s="25">
        <f t="shared" si="287"/>
        <v>0.49762827632862328</v>
      </c>
    </row>
    <row r="1520" spans="1:48" x14ac:dyDescent="0.3">
      <c r="A1520" s="2" t="s">
        <v>6</v>
      </c>
      <c r="B1520" s="2">
        <v>10</v>
      </c>
      <c r="C1520" s="5">
        <v>39875</v>
      </c>
      <c r="D1520" s="2">
        <v>30</v>
      </c>
      <c r="E1520" s="2" t="s">
        <v>10</v>
      </c>
      <c r="F1520" s="6" t="s">
        <v>24</v>
      </c>
      <c r="G1520" s="2">
        <v>100</v>
      </c>
      <c r="H1520" s="2">
        <v>10</v>
      </c>
      <c r="I1520" s="2">
        <v>15</v>
      </c>
      <c r="J1520" s="2">
        <v>8.75</v>
      </c>
      <c r="K1520" s="2">
        <v>2</v>
      </c>
      <c r="L1520" s="19">
        <v>481.05637508093707</v>
      </c>
      <c r="M1520" s="19">
        <f t="shared" si="276"/>
        <v>4.8105637508093706E-2</v>
      </c>
      <c r="N1520" s="19">
        <v>481.05637508093707</v>
      </c>
      <c r="O1520" s="19">
        <f t="shared" si="277"/>
        <v>4.8105637508093706E-2</v>
      </c>
      <c r="P1520" s="19">
        <f t="shared" si="278"/>
        <v>0</v>
      </c>
      <c r="R1520" s="24">
        <v>14.08</v>
      </c>
      <c r="S1520" s="24">
        <f t="shared" si="279"/>
        <v>0.67732737611395943</v>
      </c>
      <c r="U1520" s="24">
        <v>8.461146496815287</v>
      </c>
      <c r="V1520" s="24">
        <f t="shared" si="280"/>
        <v>0</v>
      </c>
      <c r="X1520" s="25">
        <f t="shared" si="281"/>
        <v>0.67732737611395943</v>
      </c>
      <c r="AA1520" s="5">
        <v>39875</v>
      </c>
      <c r="AB1520" s="2">
        <v>30</v>
      </c>
      <c r="AC1520" s="2" t="s">
        <v>10</v>
      </c>
      <c r="AD1520" s="6" t="s">
        <v>24</v>
      </c>
      <c r="AE1520" s="2">
        <v>100</v>
      </c>
      <c r="AF1520" s="2">
        <v>10</v>
      </c>
      <c r="AG1520" s="2">
        <v>15</v>
      </c>
      <c r="AH1520" s="2">
        <v>8.75</v>
      </c>
      <c r="AI1520" s="2">
        <v>2</v>
      </c>
      <c r="AJ1520" s="19">
        <v>481.05637508093707</v>
      </c>
      <c r="AK1520" s="19">
        <f t="shared" si="282"/>
        <v>4.8105637508093706E-2</v>
      </c>
      <c r="AL1520" s="19">
        <v>481.05637508093707</v>
      </c>
      <c r="AM1520" s="19">
        <f t="shared" si="283"/>
        <v>4.8105637508093706E-2</v>
      </c>
      <c r="AN1520" s="19">
        <f t="shared" si="284"/>
        <v>0</v>
      </c>
      <c r="AP1520" s="24">
        <v>14.08</v>
      </c>
      <c r="AQ1520" s="24">
        <f t="shared" si="285"/>
        <v>0.67732737611395943</v>
      </c>
      <c r="AR1520" s="24"/>
      <c r="AS1520" s="24">
        <v>8.461146496815287</v>
      </c>
      <c r="AT1520" s="24">
        <f t="shared" si="286"/>
        <v>0</v>
      </c>
      <c r="AU1520" s="24"/>
      <c r="AV1520" s="25">
        <f t="shared" si="287"/>
        <v>0.67732737611395943</v>
      </c>
    </row>
    <row r="1521" spans="1:48" x14ac:dyDescent="0.3">
      <c r="A1521" s="2" t="s">
        <v>6</v>
      </c>
      <c r="B1521" s="2">
        <v>10</v>
      </c>
      <c r="C1521" s="5">
        <v>39875</v>
      </c>
      <c r="D1521" s="2">
        <v>30</v>
      </c>
      <c r="E1521" s="2" t="s">
        <v>10</v>
      </c>
      <c r="F1521" s="6" t="s">
        <v>53</v>
      </c>
      <c r="G1521" s="2">
        <v>70</v>
      </c>
      <c r="H1521" s="2">
        <v>20</v>
      </c>
      <c r="I1521" s="2">
        <v>25</v>
      </c>
      <c r="J1521" s="2">
        <v>16.25</v>
      </c>
      <c r="K1521" s="2">
        <v>2</v>
      </c>
      <c r="L1521" s="19">
        <v>1659.1536201771096</v>
      </c>
      <c r="M1521" s="19">
        <f t="shared" si="276"/>
        <v>0.16591536201771095</v>
      </c>
      <c r="N1521" s="19">
        <v>1161.4075341239766</v>
      </c>
      <c r="O1521" s="19">
        <f t="shared" si="277"/>
        <v>0.11614075341239766</v>
      </c>
      <c r="P1521" s="19">
        <f t="shared" si="278"/>
        <v>4.9774608605313297E-2</v>
      </c>
      <c r="R1521" s="24">
        <v>6.51</v>
      </c>
      <c r="S1521" s="24">
        <f t="shared" si="279"/>
        <v>0.75607630471470877</v>
      </c>
      <c r="U1521" s="24">
        <v>8.2509316770186327</v>
      </c>
      <c r="V1521" s="24">
        <f t="shared" si="280"/>
        <v>0.4106868948527837</v>
      </c>
      <c r="X1521" s="25">
        <f t="shared" si="281"/>
        <v>0.34538940986192507</v>
      </c>
      <c r="AA1521" s="5">
        <v>39875</v>
      </c>
      <c r="AB1521" s="2">
        <v>30</v>
      </c>
      <c r="AC1521" s="2" t="s">
        <v>10</v>
      </c>
      <c r="AD1521" s="6" t="s">
        <v>53</v>
      </c>
      <c r="AE1521" s="2">
        <v>70</v>
      </c>
      <c r="AF1521" s="2">
        <v>20</v>
      </c>
      <c r="AG1521" s="2">
        <v>25</v>
      </c>
      <c r="AH1521" s="2">
        <v>16.25</v>
      </c>
      <c r="AI1521" s="2">
        <v>2</v>
      </c>
      <c r="AJ1521" s="19">
        <v>1659.1536201771096</v>
      </c>
      <c r="AK1521" s="19">
        <f t="shared" si="282"/>
        <v>0.16591536201771095</v>
      </c>
      <c r="AL1521" s="19">
        <v>1161.4075341239766</v>
      </c>
      <c r="AM1521" s="19">
        <f t="shared" si="283"/>
        <v>0.11614075341239766</v>
      </c>
      <c r="AN1521" s="19">
        <f t="shared" si="284"/>
        <v>4.9774608605313297E-2</v>
      </c>
      <c r="AP1521" s="24">
        <v>6.51</v>
      </c>
      <c r="AQ1521" s="24">
        <f t="shared" si="285"/>
        <v>0.75607630471470877</v>
      </c>
      <c r="AR1521" s="24"/>
      <c r="AS1521" s="24">
        <v>8.2509316770186327</v>
      </c>
      <c r="AT1521" s="24">
        <f t="shared" si="286"/>
        <v>0.4106868948527837</v>
      </c>
      <c r="AU1521" s="24"/>
      <c r="AV1521" s="25">
        <f t="shared" si="287"/>
        <v>0.34538940986192507</v>
      </c>
    </row>
    <row r="1522" spans="1:48" x14ac:dyDescent="0.3">
      <c r="A1522" s="2" t="s">
        <v>6</v>
      </c>
      <c r="B1522" s="2">
        <v>10</v>
      </c>
      <c r="C1522" s="5">
        <v>39875</v>
      </c>
      <c r="D1522" s="2">
        <v>30</v>
      </c>
      <c r="E1522" s="2" t="s">
        <v>10</v>
      </c>
      <c r="F1522" s="6" t="s">
        <v>36</v>
      </c>
      <c r="G1522" s="2">
        <v>100</v>
      </c>
      <c r="H1522" s="2">
        <v>2</v>
      </c>
      <c r="I1522" s="2">
        <v>10</v>
      </c>
      <c r="J1522" s="2">
        <v>3.5</v>
      </c>
      <c r="K1522" s="2">
        <v>2</v>
      </c>
      <c r="L1522" s="19">
        <v>76.969020012949926</v>
      </c>
      <c r="M1522" s="19">
        <f t="shared" si="276"/>
        <v>7.696902001294993E-3</v>
      </c>
      <c r="N1522" s="19">
        <v>76.969020012949926</v>
      </c>
      <c r="O1522" s="19">
        <f t="shared" si="277"/>
        <v>7.696902001294993E-3</v>
      </c>
      <c r="P1522" s="19">
        <f t="shared" si="278"/>
        <v>0</v>
      </c>
      <c r="R1522" s="24">
        <v>14.08</v>
      </c>
      <c r="S1522" s="24">
        <f t="shared" si="279"/>
        <v>0.1083723801782335</v>
      </c>
      <c r="U1522" s="24">
        <v>8.3025000000000002</v>
      </c>
      <c r="V1522" s="24">
        <f t="shared" si="280"/>
        <v>0</v>
      </c>
      <c r="X1522" s="25">
        <f t="shared" si="281"/>
        <v>0.1083723801782335</v>
      </c>
      <c r="AA1522" s="5">
        <v>39875</v>
      </c>
      <c r="AB1522" s="2">
        <v>30</v>
      </c>
      <c r="AC1522" s="2" t="s">
        <v>10</v>
      </c>
      <c r="AD1522" s="6" t="s">
        <v>36</v>
      </c>
      <c r="AE1522" s="2">
        <v>100</v>
      </c>
      <c r="AF1522" s="2">
        <v>2</v>
      </c>
      <c r="AG1522" s="2">
        <v>10</v>
      </c>
      <c r="AH1522" s="2">
        <v>3.5</v>
      </c>
      <c r="AI1522" s="2">
        <v>2</v>
      </c>
      <c r="AJ1522" s="19">
        <v>76.969020012949926</v>
      </c>
      <c r="AK1522" s="19">
        <f t="shared" si="282"/>
        <v>7.696902001294993E-3</v>
      </c>
      <c r="AL1522" s="19">
        <v>76.969020012949926</v>
      </c>
      <c r="AM1522" s="19">
        <f t="shared" si="283"/>
        <v>7.696902001294993E-3</v>
      </c>
      <c r="AN1522" s="19">
        <f t="shared" si="284"/>
        <v>0</v>
      </c>
      <c r="AP1522" s="24">
        <v>14.08</v>
      </c>
      <c r="AQ1522" s="24">
        <f t="shared" si="285"/>
        <v>0.1083723801782335</v>
      </c>
      <c r="AR1522" s="24"/>
      <c r="AS1522" s="24">
        <v>8.3025000000000002</v>
      </c>
      <c r="AT1522" s="24">
        <f t="shared" si="286"/>
        <v>0</v>
      </c>
      <c r="AU1522" s="24"/>
      <c r="AV1522" s="25">
        <f t="shared" si="287"/>
        <v>0.1083723801782335</v>
      </c>
    </row>
    <row r="1523" spans="1:48" x14ac:dyDescent="0.3">
      <c r="A1523" s="2" t="s">
        <v>6</v>
      </c>
      <c r="B1523" s="2">
        <v>10</v>
      </c>
      <c r="C1523" s="5">
        <v>39875</v>
      </c>
      <c r="D1523" s="2">
        <v>30</v>
      </c>
      <c r="E1523" s="2" t="s">
        <v>10</v>
      </c>
      <c r="F1523" s="6" t="s">
        <v>46</v>
      </c>
      <c r="G1523" s="2">
        <v>50</v>
      </c>
      <c r="H1523" s="2">
        <v>10</v>
      </c>
      <c r="I1523" s="2">
        <v>15</v>
      </c>
      <c r="J1523" s="2">
        <v>8.75</v>
      </c>
      <c r="K1523" s="2">
        <v>3</v>
      </c>
      <c r="L1523" s="19">
        <v>721.58456262140555</v>
      </c>
      <c r="M1523" s="19">
        <f t="shared" si="276"/>
        <v>7.2158456262140555E-2</v>
      </c>
      <c r="N1523" s="19">
        <v>360.79228131070278</v>
      </c>
      <c r="O1523" s="19">
        <f t="shared" si="277"/>
        <v>3.6079228131070278E-2</v>
      </c>
      <c r="P1523" s="19">
        <f t="shared" si="278"/>
        <v>3.6079228131070278E-2</v>
      </c>
      <c r="R1523" s="24">
        <v>14.08</v>
      </c>
      <c r="S1523" s="24">
        <f t="shared" si="279"/>
        <v>0.50799553208546955</v>
      </c>
      <c r="U1523" s="24">
        <v>12.651428571428571</v>
      </c>
      <c r="V1523" s="24">
        <f t="shared" si="280"/>
        <v>0.45645377761251194</v>
      </c>
      <c r="X1523" s="25">
        <f t="shared" si="281"/>
        <v>5.1541754472957613E-2</v>
      </c>
      <c r="AA1523" s="5">
        <v>39875</v>
      </c>
      <c r="AB1523" s="2">
        <v>30</v>
      </c>
      <c r="AC1523" s="2" t="s">
        <v>10</v>
      </c>
      <c r="AD1523" s="6" t="s">
        <v>46</v>
      </c>
      <c r="AE1523" s="2">
        <v>50</v>
      </c>
      <c r="AF1523" s="2">
        <v>10</v>
      </c>
      <c r="AG1523" s="2">
        <v>15</v>
      </c>
      <c r="AH1523" s="2">
        <v>8.75</v>
      </c>
      <c r="AI1523" s="2">
        <v>3</v>
      </c>
      <c r="AJ1523" s="19">
        <v>721.58456262140555</v>
      </c>
      <c r="AK1523" s="19">
        <f t="shared" si="282"/>
        <v>7.2158456262140555E-2</v>
      </c>
      <c r="AL1523" s="19">
        <v>360.79228131070278</v>
      </c>
      <c r="AM1523" s="19">
        <f t="shared" si="283"/>
        <v>3.6079228131070278E-2</v>
      </c>
      <c r="AN1523" s="19">
        <f t="shared" si="284"/>
        <v>3.6079228131070278E-2</v>
      </c>
      <c r="AP1523" s="24">
        <v>14.08</v>
      </c>
      <c r="AQ1523" s="24">
        <f t="shared" si="285"/>
        <v>0.50799553208546955</v>
      </c>
      <c r="AR1523" s="24"/>
      <c r="AS1523" s="24">
        <v>12.651428571428571</v>
      </c>
      <c r="AT1523" s="24">
        <f t="shared" si="286"/>
        <v>0.45645377761251194</v>
      </c>
      <c r="AU1523" s="24"/>
      <c r="AV1523" s="25">
        <f t="shared" si="287"/>
        <v>5.1541754472957613E-2</v>
      </c>
    </row>
    <row r="1524" spans="1:48" x14ac:dyDescent="0.3">
      <c r="A1524" s="2" t="s">
        <v>6</v>
      </c>
      <c r="B1524" s="2">
        <v>10</v>
      </c>
      <c r="C1524" s="5">
        <v>39875</v>
      </c>
      <c r="D1524" s="2">
        <v>30</v>
      </c>
      <c r="E1524" s="2" t="s">
        <v>10</v>
      </c>
      <c r="F1524" s="6" t="s">
        <v>46</v>
      </c>
      <c r="G1524" s="2">
        <v>100</v>
      </c>
      <c r="H1524" s="2">
        <v>10</v>
      </c>
      <c r="I1524" s="2">
        <v>15</v>
      </c>
      <c r="J1524" s="2">
        <v>8.75</v>
      </c>
      <c r="K1524" s="2">
        <v>3</v>
      </c>
      <c r="L1524" s="19">
        <v>721.58456262140555</v>
      </c>
      <c r="M1524" s="19">
        <f t="shared" si="276"/>
        <v>7.2158456262140555E-2</v>
      </c>
      <c r="N1524" s="19">
        <v>721.58456262140555</v>
      </c>
      <c r="O1524" s="19">
        <f t="shared" si="277"/>
        <v>7.2158456262140555E-2</v>
      </c>
      <c r="P1524" s="19">
        <f t="shared" si="278"/>
        <v>0</v>
      </c>
      <c r="R1524" s="24">
        <v>14.08</v>
      </c>
      <c r="S1524" s="24">
        <f t="shared" si="279"/>
        <v>1.0159910641709391</v>
      </c>
      <c r="U1524" s="24">
        <v>12.651428571428571</v>
      </c>
      <c r="V1524" s="24">
        <f t="shared" si="280"/>
        <v>0</v>
      </c>
      <c r="X1524" s="25">
        <f t="shared" si="281"/>
        <v>1.0159910641709391</v>
      </c>
      <c r="AA1524" s="5">
        <v>39875</v>
      </c>
      <c r="AB1524" s="2">
        <v>30</v>
      </c>
      <c r="AC1524" s="2" t="s">
        <v>10</v>
      </c>
      <c r="AD1524" s="6" t="s">
        <v>46</v>
      </c>
      <c r="AE1524" s="2">
        <v>100</v>
      </c>
      <c r="AF1524" s="2">
        <v>10</v>
      </c>
      <c r="AG1524" s="2">
        <v>15</v>
      </c>
      <c r="AH1524" s="2">
        <v>8.75</v>
      </c>
      <c r="AI1524" s="2">
        <v>3</v>
      </c>
      <c r="AJ1524" s="19">
        <v>721.58456262140555</v>
      </c>
      <c r="AK1524" s="19">
        <f t="shared" si="282"/>
        <v>7.2158456262140555E-2</v>
      </c>
      <c r="AL1524" s="19">
        <v>721.58456262140555</v>
      </c>
      <c r="AM1524" s="19">
        <f t="shared" si="283"/>
        <v>7.2158456262140555E-2</v>
      </c>
      <c r="AN1524" s="19">
        <f t="shared" si="284"/>
        <v>0</v>
      </c>
      <c r="AP1524" s="24">
        <v>14.08</v>
      </c>
      <c r="AQ1524" s="24">
        <f t="shared" si="285"/>
        <v>1.0159910641709391</v>
      </c>
      <c r="AR1524" s="24"/>
      <c r="AS1524" s="24">
        <v>12.651428571428571</v>
      </c>
      <c r="AT1524" s="24">
        <f t="shared" si="286"/>
        <v>0</v>
      </c>
      <c r="AU1524" s="24"/>
      <c r="AV1524" s="25">
        <f t="shared" si="287"/>
        <v>1.0159910641709391</v>
      </c>
    </row>
    <row r="1525" spans="1:48" x14ac:dyDescent="0.3">
      <c r="A1525" s="2" t="s">
        <v>6</v>
      </c>
      <c r="B1525" s="2">
        <v>10</v>
      </c>
      <c r="C1525" s="5">
        <v>39875</v>
      </c>
      <c r="D1525" s="2">
        <v>30</v>
      </c>
      <c r="E1525" s="2" t="s">
        <v>10</v>
      </c>
      <c r="F1525" s="6" t="s">
        <v>44</v>
      </c>
      <c r="G1525" s="2">
        <v>70</v>
      </c>
      <c r="H1525" s="2">
        <v>10</v>
      </c>
      <c r="I1525" s="2">
        <v>10</v>
      </c>
      <c r="J1525" s="2">
        <v>7.5</v>
      </c>
      <c r="K1525" s="2">
        <v>2</v>
      </c>
      <c r="L1525" s="19">
        <v>353.42917352885172</v>
      </c>
      <c r="M1525" s="19">
        <f t="shared" si="276"/>
        <v>3.5342917352885174E-2</v>
      </c>
      <c r="N1525" s="19">
        <v>247.40042147019619</v>
      </c>
      <c r="O1525" s="19">
        <f t="shared" si="277"/>
        <v>2.4740042147019619E-2</v>
      </c>
      <c r="P1525" s="19">
        <f t="shared" si="278"/>
        <v>1.0602875205865555E-2</v>
      </c>
      <c r="R1525" s="24">
        <v>14.08</v>
      </c>
      <c r="S1525" s="24">
        <f t="shared" si="279"/>
        <v>0.34833979343003624</v>
      </c>
      <c r="U1525" s="24">
        <v>9.0675767918088734</v>
      </c>
      <c r="V1525" s="24">
        <f t="shared" si="280"/>
        <v>9.6142385143152237E-2</v>
      </c>
      <c r="X1525" s="25">
        <f t="shared" si="281"/>
        <v>0.25219740828688397</v>
      </c>
      <c r="AA1525" s="5">
        <v>39875</v>
      </c>
      <c r="AB1525" s="2">
        <v>30</v>
      </c>
      <c r="AC1525" s="2" t="s">
        <v>10</v>
      </c>
      <c r="AD1525" s="6" t="s">
        <v>44</v>
      </c>
      <c r="AE1525" s="2">
        <v>70</v>
      </c>
      <c r="AF1525" s="2">
        <v>10</v>
      </c>
      <c r="AG1525" s="2">
        <v>10</v>
      </c>
      <c r="AH1525" s="2">
        <v>7.5</v>
      </c>
      <c r="AI1525" s="2">
        <v>2</v>
      </c>
      <c r="AJ1525" s="19">
        <v>353.42917352885172</v>
      </c>
      <c r="AK1525" s="19">
        <f t="shared" si="282"/>
        <v>3.5342917352885174E-2</v>
      </c>
      <c r="AL1525" s="19">
        <v>247.40042147019619</v>
      </c>
      <c r="AM1525" s="19">
        <f t="shared" si="283"/>
        <v>2.4740042147019619E-2</v>
      </c>
      <c r="AN1525" s="19">
        <f t="shared" si="284"/>
        <v>1.0602875205865555E-2</v>
      </c>
      <c r="AP1525" s="24">
        <v>14.08</v>
      </c>
      <c r="AQ1525" s="24">
        <f t="shared" si="285"/>
        <v>0.34833979343003624</v>
      </c>
      <c r="AR1525" s="24"/>
      <c r="AS1525" s="24">
        <v>9.0675767918088734</v>
      </c>
      <c r="AT1525" s="24">
        <f t="shared" si="286"/>
        <v>9.6142385143152237E-2</v>
      </c>
      <c r="AU1525" s="24"/>
      <c r="AV1525" s="25">
        <f t="shared" si="287"/>
        <v>0.25219740828688397</v>
      </c>
    </row>
    <row r="1526" spans="1:48" x14ac:dyDescent="0.3">
      <c r="A1526" s="2" t="s">
        <v>6</v>
      </c>
      <c r="B1526" s="2">
        <v>10</v>
      </c>
      <c r="C1526" s="5">
        <v>39875</v>
      </c>
      <c r="D1526" s="2">
        <v>30</v>
      </c>
      <c r="E1526" s="2" t="s">
        <v>10</v>
      </c>
      <c r="F1526" s="6" t="s">
        <v>44</v>
      </c>
      <c r="G1526" s="2">
        <v>100</v>
      </c>
      <c r="H1526" s="2">
        <v>2</v>
      </c>
      <c r="I1526" s="2">
        <v>17</v>
      </c>
      <c r="J1526" s="2">
        <v>5.25</v>
      </c>
      <c r="K1526" s="2">
        <v>2</v>
      </c>
      <c r="L1526" s="19">
        <v>173.18029502913734</v>
      </c>
      <c r="M1526" s="19">
        <f t="shared" si="276"/>
        <v>1.7318029502913734E-2</v>
      </c>
      <c r="N1526" s="19">
        <v>173.18029502913734</v>
      </c>
      <c r="O1526" s="19">
        <f t="shared" si="277"/>
        <v>1.7318029502913734E-2</v>
      </c>
      <c r="P1526" s="19">
        <f t="shared" si="278"/>
        <v>0</v>
      </c>
      <c r="R1526" s="24">
        <v>14.08</v>
      </c>
      <c r="S1526" s="24">
        <f t="shared" si="279"/>
        <v>0.24383785540102537</v>
      </c>
      <c r="U1526" s="24">
        <v>9.0675767918088734</v>
      </c>
      <c r="V1526" s="24">
        <f t="shared" si="280"/>
        <v>0</v>
      </c>
      <c r="X1526" s="25">
        <f t="shared" si="281"/>
        <v>0.24383785540102537</v>
      </c>
      <c r="AA1526" s="5">
        <v>39875</v>
      </c>
      <c r="AB1526" s="2">
        <v>30</v>
      </c>
      <c r="AC1526" s="2" t="s">
        <v>10</v>
      </c>
      <c r="AD1526" s="6" t="s">
        <v>44</v>
      </c>
      <c r="AE1526" s="2">
        <v>100</v>
      </c>
      <c r="AF1526" s="2">
        <v>2</v>
      </c>
      <c r="AG1526" s="2">
        <v>17</v>
      </c>
      <c r="AH1526" s="2">
        <v>5.25</v>
      </c>
      <c r="AI1526" s="2">
        <v>2</v>
      </c>
      <c r="AJ1526" s="19">
        <v>173.18029502913734</v>
      </c>
      <c r="AK1526" s="19">
        <f t="shared" si="282"/>
        <v>1.7318029502913734E-2</v>
      </c>
      <c r="AL1526" s="19">
        <v>173.18029502913734</v>
      </c>
      <c r="AM1526" s="19">
        <f t="shared" si="283"/>
        <v>1.7318029502913734E-2</v>
      </c>
      <c r="AN1526" s="19">
        <f t="shared" si="284"/>
        <v>0</v>
      </c>
      <c r="AP1526" s="24">
        <v>14.08</v>
      </c>
      <c r="AQ1526" s="24">
        <f t="shared" si="285"/>
        <v>0.24383785540102537</v>
      </c>
      <c r="AR1526" s="24"/>
      <c r="AS1526" s="24">
        <v>9.0675767918088734</v>
      </c>
      <c r="AT1526" s="24">
        <f t="shared" si="286"/>
        <v>0</v>
      </c>
      <c r="AU1526" s="24"/>
      <c r="AV1526" s="25">
        <f t="shared" si="287"/>
        <v>0.24383785540102537</v>
      </c>
    </row>
    <row r="1527" spans="1:48" x14ac:dyDescent="0.3">
      <c r="A1527" s="2" t="s">
        <v>6</v>
      </c>
      <c r="B1527" s="2">
        <v>10</v>
      </c>
      <c r="C1527" s="5">
        <v>39875</v>
      </c>
      <c r="D1527" s="2">
        <v>30</v>
      </c>
      <c r="E1527" s="2" t="s">
        <v>10</v>
      </c>
      <c r="F1527" s="6" t="s">
        <v>44</v>
      </c>
      <c r="G1527" s="2">
        <v>100</v>
      </c>
      <c r="H1527" s="2">
        <v>2</v>
      </c>
      <c r="I1527" s="2">
        <v>17</v>
      </c>
      <c r="J1527" s="2">
        <v>5.25</v>
      </c>
      <c r="K1527" s="2">
        <v>2</v>
      </c>
      <c r="L1527" s="19">
        <v>173.18029502913734</v>
      </c>
      <c r="M1527" s="19">
        <f t="shared" si="276"/>
        <v>1.7318029502913734E-2</v>
      </c>
      <c r="N1527" s="19">
        <v>173.18029502913734</v>
      </c>
      <c r="O1527" s="19">
        <f t="shared" si="277"/>
        <v>1.7318029502913734E-2</v>
      </c>
      <c r="P1527" s="19">
        <f t="shared" si="278"/>
        <v>0</v>
      </c>
      <c r="R1527" s="24">
        <v>14.08</v>
      </c>
      <c r="S1527" s="24">
        <f t="shared" si="279"/>
        <v>0.24383785540102537</v>
      </c>
      <c r="U1527" s="24">
        <v>9.0675767918088734</v>
      </c>
      <c r="V1527" s="24">
        <f t="shared" si="280"/>
        <v>0</v>
      </c>
      <c r="X1527" s="25">
        <f t="shared" si="281"/>
        <v>0.24383785540102537</v>
      </c>
      <c r="AA1527" s="5">
        <v>39875</v>
      </c>
      <c r="AB1527" s="2">
        <v>30</v>
      </c>
      <c r="AC1527" s="2" t="s">
        <v>10</v>
      </c>
      <c r="AD1527" s="6" t="s">
        <v>44</v>
      </c>
      <c r="AE1527" s="2">
        <v>100</v>
      </c>
      <c r="AF1527" s="2">
        <v>2</v>
      </c>
      <c r="AG1527" s="2">
        <v>17</v>
      </c>
      <c r="AH1527" s="2">
        <v>5.25</v>
      </c>
      <c r="AI1527" s="2">
        <v>2</v>
      </c>
      <c r="AJ1527" s="19">
        <v>173.18029502913734</v>
      </c>
      <c r="AK1527" s="19">
        <f t="shared" si="282"/>
        <v>1.7318029502913734E-2</v>
      </c>
      <c r="AL1527" s="19">
        <v>173.18029502913734</v>
      </c>
      <c r="AM1527" s="19">
        <f t="shared" si="283"/>
        <v>1.7318029502913734E-2</v>
      </c>
      <c r="AN1527" s="19">
        <f t="shared" si="284"/>
        <v>0</v>
      </c>
      <c r="AP1527" s="24">
        <v>14.08</v>
      </c>
      <c r="AQ1527" s="24">
        <f t="shared" si="285"/>
        <v>0.24383785540102537</v>
      </c>
      <c r="AR1527" s="24"/>
      <c r="AS1527" s="24">
        <v>9.0675767918088734</v>
      </c>
      <c r="AT1527" s="24">
        <f t="shared" si="286"/>
        <v>0</v>
      </c>
      <c r="AU1527" s="24"/>
      <c r="AV1527" s="25">
        <f t="shared" si="287"/>
        <v>0.24383785540102537</v>
      </c>
    </row>
    <row r="1528" spans="1:48" x14ac:dyDescent="0.3">
      <c r="A1528" s="2" t="s">
        <v>6</v>
      </c>
      <c r="B1528" s="2">
        <v>10</v>
      </c>
      <c r="C1528" s="5">
        <v>39875</v>
      </c>
      <c r="D1528" s="2">
        <v>30</v>
      </c>
      <c r="E1528" s="2" t="s">
        <v>10</v>
      </c>
      <c r="F1528" s="6" t="s">
        <v>44</v>
      </c>
      <c r="G1528" s="2">
        <v>100</v>
      </c>
      <c r="H1528" s="2">
        <v>5</v>
      </c>
      <c r="I1528" s="2">
        <v>20</v>
      </c>
      <c r="J1528" s="2">
        <v>7.5</v>
      </c>
      <c r="K1528" s="2">
        <v>2</v>
      </c>
      <c r="L1528" s="19">
        <v>353.42917352885172</v>
      </c>
      <c r="M1528" s="19">
        <f t="shared" si="276"/>
        <v>3.5342917352885174E-2</v>
      </c>
      <c r="N1528" s="19">
        <v>353.42917352885172</v>
      </c>
      <c r="O1528" s="19">
        <f t="shared" si="277"/>
        <v>3.5342917352885174E-2</v>
      </c>
      <c r="P1528" s="19">
        <f t="shared" si="278"/>
        <v>0</v>
      </c>
      <c r="R1528" s="24">
        <v>14.08</v>
      </c>
      <c r="S1528" s="24">
        <f t="shared" si="279"/>
        <v>0.49762827632862328</v>
      </c>
      <c r="U1528" s="24">
        <v>9.0675767918088734</v>
      </c>
      <c r="V1528" s="24">
        <f t="shared" si="280"/>
        <v>0</v>
      </c>
      <c r="X1528" s="25">
        <f t="shared" si="281"/>
        <v>0.49762827632862328</v>
      </c>
      <c r="AA1528" s="5">
        <v>39875</v>
      </c>
      <c r="AB1528" s="2">
        <v>30</v>
      </c>
      <c r="AC1528" s="2" t="s">
        <v>10</v>
      </c>
      <c r="AD1528" s="6" t="s">
        <v>44</v>
      </c>
      <c r="AE1528" s="2">
        <v>100</v>
      </c>
      <c r="AF1528" s="2">
        <v>5</v>
      </c>
      <c r="AG1528" s="2">
        <v>20</v>
      </c>
      <c r="AH1528" s="2">
        <v>7.5</v>
      </c>
      <c r="AI1528" s="2">
        <v>2</v>
      </c>
      <c r="AJ1528" s="19">
        <v>353.42917352885172</v>
      </c>
      <c r="AK1528" s="19">
        <f t="shared" si="282"/>
        <v>3.5342917352885174E-2</v>
      </c>
      <c r="AL1528" s="19">
        <v>353.42917352885172</v>
      </c>
      <c r="AM1528" s="19">
        <f t="shared" si="283"/>
        <v>3.5342917352885174E-2</v>
      </c>
      <c r="AN1528" s="19">
        <f t="shared" si="284"/>
        <v>0</v>
      </c>
      <c r="AP1528" s="24">
        <v>14.08</v>
      </c>
      <c r="AQ1528" s="24">
        <f t="shared" si="285"/>
        <v>0.49762827632862328</v>
      </c>
      <c r="AR1528" s="24"/>
      <c r="AS1528" s="24">
        <v>9.0675767918088734</v>
      </c>
      <c r="AT1528" s="24">
        <f t="shared" si="286"/>
        <v>0</v>
      </c>
      <c r="AU1528" s="24"/>
      <c r="AV1528" s="25">
        <f t="shared" si="287"/>
        <v>0.49762827632862328</v>
      </c>
    </row>
    <row r="1529" spans="1:48" x14ac:dyDescent="0.3">
      <c r="A1529" s="2" t="s">
        <v>6</v>
      </c>
      <c r="B1529" s="2">
        <v>10</v>
      </c>
      <c r="C1529" s="5">
        <v>39875</v>
      </c>
      <c r="D1529" s="2">
        <v>30</v>
      </c>
      <c r="E1529" s="2" t="s">
        <v>10</v>
      </c>
      <c r="F1529" s="6" t="s">
        <v>53</v>
      </c>
      <c r="G1529" s="2">
        <v>60</v>
      </c>
      <c r="H1529" s="2">
        <v>5</v>
      </c>
      <c r="I1529" s="2">
        <v>15</v>
      </c>
      <c r="J1529" s="2">
        <v>6.25</v>
      </c>
      <c r="K1529" s="2">
        <v>2</v>
      </c>
      <c r="L1529" s="19">
        <v>245.43692606170259</v>
      </c>
      <c r="M1529" s="19">
        <f t="shared" si="276"/>
        <v>2.4543692606170259E-2</v>
      </c>
      <c r="N1529" s="19">
        <v>147.26215563702155</v>
      </c>
      <c r="O1529" s="19">
        <f t="shared" si="277"/>
        <v>1.4726215563702155E-2</v>
      </c>
      <c r="P1529" s="19">
        <f t="shared" si="278"/>
        <v>9.8174770424681035E-3</v>
      </c>
      <c r="R1529" s="24">
        <v>6.51</v>
      </c>
      <c r="S1529" s="24">
        <f t="shared" si="279"/>
        <v>9.5867663319701021E-2</v>
      </c>
      <c r="U1529" s="24">
        <v>8.2509316770186327</v>
      </c>
      <c r="V1529" s="24">
        <f t="shared" si="280"/>
        <v>8.1003332318103277E-2</v>
      </c>
      <c r="X1529" s="25">
        <f t="shared" si="281"/>
        <v>1.4864331001597744E-2</v>
      </c>
      <c r="AA1529" s="5">
        <v>39875</v>
      </c>
      <c r="AB1529" s="2">
        <v>30</v>
      </c>
      <c r="AC1529" s="2" t="s">
        <v>10</v>
      </c>
      <c r="AD1529" s="6" t="s">
        <v>53</v>
      </c>
      <c r="AE1529" s="2">
        <v>60</v>
      </c>
      <c r="AF1529" s="2">
        <v>5</v>
      </c>
      <c r="AG1529" s="2">
        <v>15</v>
      </c>
      <c r="AH1529" s="2">
        <v>6.25</v>
      </c>
      <c r="AI1529" s="2">
        <v>2</v>
      </c>
      <c r="AJ1529" s="19">
        <v>245.43692606170259</v>
      </c>
      <c r="AK1529" s="19">
        <f t="shared" si="282"/>
        <v>2.4543692606170259E-2</v>
      </c>
      <c r="AL1529" s="19">
        <v>147.26215563702155</v>
      </c>
      <c r="AM1529" s="19">
        <f t="shared" si="283"/>
        <v>1.4726215563702155E-2</v>
      </c>
      <c r="AN1529" s="19">
        <f t="shared" si="284"/>
        <v>9.8174770424681035E-3</v>
      </c>
      <c r="AP1529" s="24">
        <v>6.51</v>
      </c>
      <c r="AQ1529" s="24">
        <f t="shared" si="285"/>
        <v>9.5867663319701021E-2</v>
      </c>
      <c r="AR1529" s="24"/>
      <c r="AS1529" s="24">
        <v>8.2509316770186327</v>
      </c>
      <c r="AT1529" s="24">
        <f t="shared" si="286"/>
        <v>8.1003332318103277E-2</v>
      </c>
      <c r="AU1529" s="24"/>
      <c r="AV1529" s="25">
        <f t="shared" si="287"/>
        <v>1.4864331001597744E-2</v>
      </c>
    </row>
    <row r="1530" spans="1:48" x14ac:dyDescent="0.3">
      <c r="A1530" s="2" t="s">
        <v>6</v>
      </c>
      <c r="B1530" s="2">
        <v>10</v>
      </c>
      <c r="C1530" s="5">
        <v>39875</v>
      </c>
      <c r="D1530" s="2">
        <v>30</v>
      </c>
      <c r="E1530" s="2" t="s">
        <v>10</v>
      </c>
      <c r="F1530" s="6" t="s">
        <v>53</v>
      </c>
      <c r="G1530" s="2">
        <v>80</v>
      </c>
      <c r="H1530" s="2">
        <v>15</v>
      </c>
      <c r="I1530" s="2">
        <v>25</v>
      </c>
      <c r="J1530" s="2">
        <v>13.75</v>
      </c>
      <c r="K1530" s="2">
        <v>2</v>
      </c>
      <c r="L1530" s="19">
        <v>1187.9147221386406</v>
      </c>
      <c r="M1530" s="19">
        <f t="shared" si="276"/>
        <v>0.11879147221386406</v>
      </c>
      <c r="N1530" s="19">
        <v>950.33177771091255</v>
      </c>
      <c r="O1530" s="19">
        <f t="shared" si="277"/>
        <v>9.5033177771091257E-2</v>
      </c>
      <c r="P1530" s="19">
        <f t="shared" si="278"/>
        <v>2.3758294442772804E-2</v>
      </c>
      <c r="R1530" s="24">
        <v>6.51</v>
      </c>
      <c r="S1530" s="24">
        <f t="shared" si="279"/>
        <v>0.61866598728980404</v>
      </c>
      <c r="U1530" s="24">
        <v>8.2509316770186327</v>
      </c>
      <c r="V1530" s="24">
        <f t="shared" si="280"/>
        <v>0.19602806420980987</v>
      </c>
      <c r="X1530" s="25">
        <f t="shared" si="281"/>
        <v>0.42263792307999415</v>
      </c>
      <c r="AA1530" s="5">
        <v>39875</v>
      </c>
      <c r="AB1530" s="2">
        <v>30</v>
      </c>
      <c r="AC1530" s="2" t="s">
        <v>10</v>
      </c>
      <c r="AD1530" s="6" t="s">
        <v>53</v>
      </c>
      <c r="AE1530" s="2">
        <v>80</v>
      </c>
      <c r="AF1530" s="2">
        <v>15</v>
      </c>
      <c r="AG1530" s="2">
        <v>25</v>
      </c>
      <c r="AH1530" s="2">
        <v>13.75</v>
      </c>
      <c r="AI1530" s="2">
        <v>2</v>
      </c>
      <c r="AJ1530" s="19">
        <v>1187.9147221386406</v>
      </c>
      <c r="AK1530" s="19">
        <f t="shared" si="282"/>
        <v>0.11879147221386406</v>
      </c>
      <c r="AL1530" s="19">
        <v>950.33177771091255</v>
      </c>
      <c r="AM1530" s="19">
        <f t="shared" si="283"/>
        <v>9.5033177771091257E-2</v>
      </c>
      <c r="AN1530" s="19">
        <f t="shared" si="284"/>
        <v>2.3758294442772804E-2</v>
      </c>
      <c r="AP1530" s="24">
        <v>6.51</v>
      </c>
      <c r="AQ1530" s="24">
        <f t="shared" si="285"/>
        <v>0.61866598728980404</v>
      </c>
      <c r="AR1530" s="24"/>
      <c r="AS1530" s="24">
        <v>8.2509316770186327</v>
      </c>
      <c r="AT1530" s="24">
        <f t="shared" si="286"/>
        <v>0.19602806420980987</v>
      </c>
      <c r="AU1530" s="24"/>
      <c r="AV1530" s="25">
        <f t="shared" si="287"/>
        <v>0.42263792307999415</v>
      </c>
    </row>
    <row r="1531" spans="1:48" x14ac:dyDescent="0.3">
      <c r="A1531" s="2" t="s">
        <v>6</v>
      </c>
      <c r="B1531" s="2">
        <v>10</v>
      </c>
      <c r="C1531" s="5">
        <v>39875</v>
      </c>
      <c r="D1531" s="2">
        <v>30</v>
      </c>
      <c r="E1531" s="2" t="s">
        <v>10</v>
      </c>
      <c r="F1531" s="6" t="s">
        <v>41</v>
      </c>
      <c r="G1531" s="2">
        <v>10</v>
      </c>
      <c r="H1531" s="2">
        <v>55</v>
      </c>
      <c r="I1531" s="2">
        <v>35</v>
      </c>
      <c r="J1531" s="2">
        <v>36.25</v>
      </c>
      <c r="K1531" s="2">
        <v>3</v>
      </c>
      <c r="L1531" s="19">
        <v>12384.747289073513</v>
      </c>
      <c r="M1531" s="19">
        <f t="shared" si="276"/>
        <v>1.2384747289073514</v>
      </c>
      <c r="N1531" s="19">
        <v>1238.4747289073514</v>
      </c>
      <c r="O1531" s="19">
        <f t="shared" si="277"/>
        <v>0.12384747289073514</v>
      </c>
      <c r="P1531" s="19">
        <f t="shared" si="278"/>
        <v>1.1146272560166164</v>
      </c>
      <c r="R1531" s="24">
        <v>14.08</v>
      </c>
      <c r="S1531" s="24">
        <f t="shared" si="279"/>
        <v>1.7437724183015508</v>
      </c>
      <c r="U1531" s="24">
        <v>8.1999999999999993</v>
      </c>
      <c r="V1531" s="24">
        <f t="shared" si="280"/>
        <v>9.1399434993362529</v>
      </c>
      <c r="X1531" s="25">
        <f t="shared" si="281"/>
        <v>-7.3961710810347023</v>
      </c>
      <c r="AA1531" s="5">
        <v>39875</v>
      </c>
      <c r="AB1531" s="2">
        <v>30</v>
      </c>
      <c r="AC1531" s="2" t="s">
        <v>10</v>
      </c>
      <c r="AD1531" s="6" t="s">
        <v>41</v>
      </c>
      <c r="AE1531" s="2">
        <v>10</v>
      </c>
      <c r="AF1531" s="2">
        <v>55</v>
      </c>
      <c r="AG1531" s="2">
        <v>35</v>
      </c>
      <c r="AH1531" s="2">
        <v>36.25</v>
      </c>
      <c r="AI1531" s="2">
        <v>3</v>
      </c>
      <c r="AJ1531" s="19">
        <v>12384.747289073513</v>
      </c>
      <c r="AK1531" s="19">
        <f t="shared" si="282"/>
        <v>1.2384747289073514</v>
      </c>
      <c r="AL1531" s="19">
        <v>1238.4747289073514</v>
      </c>
      <c r="AM1531" s="19">
        <f t="shared" si="283"/>
        <v>0.12384747289073514</v>
      </c>
      <c r="AN1531" s="19">
        <f t="shared" si="284"/>
        <v>1.1146272560166164</v>
      </c>
      <c r="AP1531" s="24">
        <v>14.08</v>
      </c>
      <c r="AQ1531" s="24">
        <f t="shared" si="285"/>
        <v>1.7437724183015508</v>
      </c>
      <c r="AR1531" s="24"/>
      <c r="AS1531" s="24">
        <v>8.1999999999999993</v>
      </c>
      <c r="AT1531" s="24">
        <f t="shared" si="286"/>
        <v>9.1399434993362529</v>
      </c>
      <c r="AU1531" s="24"/>
      <c r="AV1531" s="25">
        <f t="shared" si="287"/>
        <v>-7.3961710810347023</v>
      </c>
    </row>
    <row r="1532" spans="1:48" x14ac:dyDescent="0.3">
      <c r="A1532" s="2" t="s">
        <v>6</v>
      </c>
      <c r="B1532" s="2">
        <v>10</v>
      </c>
      <c r="C1532" s="5">
        <v>39875</v>
      </c>
      <c r="D1532" s="2">
        <v>30</v>
      </c>
      <c r="E1532" s="2" t="s">
        <v>10</v>
      </c>
      <c r="F1532" s="6" t="s">
        <v>44</v>
      </c>
      <c r="G1532" s="2">
        <v>80</v>
      </c>
      <c r="H1532" s="2">
        <v>5</v>
      </c>
      <c r="I1532" s="2">
        <v>25</v>
      </c>
      <c r="J1532" s="2">
        <v>8.75</v>
      </c>
      <c r="K1532" s="2">
        <v>2</v>
      </c>
      <c r="L1532" s="19">
        <v>481.05637508093707</v>
      </c>
      <c r="M1532" s="19">
        <f t="shared" si="276"/>
        <v>4.8105637508093706E-2</v>
      </c>
      <c r="N1532" s="19">
        <v>384.84510006474966</v>
      </c>
      <c r="O1532" s="19">
        <f t="shared" si="277"/>
        <v>3.8484510006474966E-2</v>
      </c>
      <c r="P1532" s="19">
        <f t="shared" si="278"/>
        <v>9.6211275016187398E-3</v>
      </c>
      <c r="R1532" s="24">
        <v>14.08</v>
      </c>
      <c r="S1532" s="24">
        <f t="shared" si="279"/>
        <v>0.54186190089116748</v>
      </c>
      <c r="U1532" s="24">
        <v>9.0675767918088734</v>
      </c>
      <c r="V1532" s="24">
        <f t="shared" si="280"/>
        <v>8.724031244471217E-2</v>
      </c>
      <c r="X1532" s="25">
        <f t="shared" si="281"/>
        <v>0.45462158844645528</v>
      </c>
      <c r="AA1532" s="5">
        <v>39875</v>
      </c>
      <c r="AB1532" s="2">
        <v>30</v>
      </c>
      <c r="AC1532" s="2" t="s">
        <v>10</v>
      </c>
      <c r="AD1532" s="6" t="s">
        <v>44</v>
      </c>
      <c r="AE1532" s="2">
        <v>80</v>
      </c>
      <c r="AF1532" s="2">
        <v>5</v>
      </c>
      <c r="AG1532" s="2">
        <v>25</v>
      </c>
      <c r="AH1532" s="2">
        <v>8.75</v>
      </c>
      <c r="AI1532" s="2">
        <v>2</v>
      </c>
      <c r="AJ1532" s="19">
        <v>481.05637508093707</v>
      </c>
      <c r="AK1532" s="19">
        <f t="shared" si="282"/>
        <v>4.8105637508093706E-2</v>
      </c>
      <c r="AL1532" s="19">
        <v>384.84510006474966</v>
      </c>
      <c r="AM1532" s="19">
        <f t="shared" si="283"/>
        <v>3.8484510006474966E-2</v>
      </c>
      <c r="AN1532" s="19">
        <f t="shared" si="284"/>
        <v>9.6211275016187398E-3</v>
      </c>
      <c r="AP1532" s="24">
        <v>14.08</v>
      </c>
      <c r="AQ1532" s="24">
        <f t="shared" si="285"/>
        <v>0.54186190089116748</v>
      </c>
      <c r="AR1532" s="24"/>
      <c r="AS1532" s="24">
        <v>9.0675767918088734</v>
      </c>
      <c r="AT1532" s="24">
        <f t="shared" si="286"/>
        <v>8.724031244471217E-2</v>
      </c>
      <c r="AU1532" s="24"/>
      <c r="AV1532" s="25">
        <f t="shared" si="287"/>
        <v>0.45462158844645528</v>
      </c>
    </row>
    <row r="1533" spans="1:48" x14ac:dyDescent="0.3">
      <c r="A1533" s="2" t="s">
        <v>6</v>
      </c>
      <c r="B1533" s="2">
        <v>10</v>
      </c>
      <c r="C1533" s="5">
        <v>39875</v>
      </c>
      <c r="D1533" s="2">
        <v>30</v>
      </c>
      <c r="E1533" s="2" t="s">
        <v>10</v>
      </c>
      <c r="F1533" s="6" t="s">
        <v>16</v>
      </c>
      <c r="G1533" s="2">
        <v>100</v>
      </c>
      <c r="H1533" s="2">
        <v>11</v>
      </c>
      <c r="I1533" s="2">
        <v>12</v>
      </c>
      <c r="J1533" s="2">
        <v>8.5</v>
      </c>
      <c r="K1533" s="2">
        <v>1</v>
      </c>
      <c r="L1533" s="19">
        <v>226.98006922186255</v>
      </c>
      <c r="M1533" s="19">
        <f t="shared" si="276"/>
        <v>2.2698006922186254E-2</v>
      </c>
      <c r="N1533" s="19">
        <v>226.98006922186255</v>
      </c>
      <c r="O1533" s="19">
        <f t="shared" si="277"/>
        <v>2.2698006922186254E-2</v>
      </c>
      <c r="P1533" s="19">
        <f t="shared" si="278"/>
        <v>0</v>
      </c>
      <c r="R1533" s="24">
        <v>14.08</v>
      </c>
      <c r="S1533" s="24">
        <f t="shared" si="279"/>
        <v>0.31958793746438247</v>
      </c>
      <c r="U1533" s="24">
        <v>6.8298200514138809</v>
      </c>
      <c r="V1533" s="24">
        <f t="shared" si="280"/>
        <v>0</v>
      </c>
      <c r="X1533" s="25">
        <f t="shared" si="281"/>
        <v>0.31958793746438247</v>
      </c>
      <c r="AA1533" s="5">
        <v>39875</v>
      </c>
      <c r="AB1533" s="2">
        <v>30</v>
      </c>
      <c r="AC1533" s="2" t="s">
        <v>10</v>
      </c>
      <c r="AD1533" s="6" t="s">
        <v>16</v>
      </c>
      <c r="AE1533" s="2">
        <v>100</v>
      </c>
      <c r="AF1533" s="2">
        <v>11</v>
      </c>
      <c r="AG1533" s="2">
        <v>12</v>
      </c>
      <c r="AH1533" s="2">
        <v>8.5</v>
      </c>
      <c r="AI1533" s="2">
        <v>1</v>
      </c>
      <c r="AJ1533" s="19">
        <v>226.98006922186255</v>
      </c>
      <c r="AK1533" s="19">
        <f t="shared" si="282"/>
        <v>2.2698006922186254E-2</v>
      </c>
      <c r="AL1533" s="19">
        <v>226.98006922186255</v>
      </c>
      <c r="AM1533" s="19">
        <f t="shared" si="283"/>
        <v>2.2698006922186254E-2</v>
      </c>
      <c r="AN1533" s="19">
        <f t="shared" si="284"/>
        <v>0</v>
      </c>
      <c r="AP1533" s="24">
        <v>14.08</v>
      </c>
      <c r="AQ1533" s="24">
        <f t="shared" si="285"/>
        <v>0.31958793746438247</v>
      </c>
      <c r="AR1533" s="24"/>
      <c r="AS1533" s="24">
        <v>6.8298200514138809</v>
      </c>
      <c r="AT1533" s="24">
        <f t="shared" si="286"/>
        <v>0</v>
      </c>
      <c r="AU1533" s="24"/>
      <c r="AV1533" s="25">
        <f t="shared" si="287"/>
        <v>0.31958793746438247</v>
      </c>
    </row>
    <row r="1534" spans="1:48" x14ac:dyDescent="0.3">
      <c r="A1534" s="2" t="s">
        <v>6</v>
      </c>
      <c r="B1534" s="2">
        <v>10</v>
      </c>
      <c r="C1534" s="5">
        <v>39875</v>
      </c>
      <c r="D1534" s="2">
        <v>30</v>
      </c>
      <c r="E1534" s="2" t="s">
        <v>10</v>
      </c>
      <c r="F1534" s="6" t="s">
        <v>44</v>
      </c>
      <c r="G1534" s="2">
        <v>100</v>
      </c>
      <c r="H1534" s="2">
        <v>2</v>
      </c>
      <c r="I1534" s="2">
        <v>15</v>
      </c>
      <c r="J1534" s="2">
        <v>4.75</v>
      </c>
      <c r="K1534" s="2">
        <v>2</v>
      </c>
      <c r="L1534" s="19">
        <v>141.7643684932394</v>
      </c>
      <c r="M1534" s="19">
        <f t="shared" si="276"/>
        <v>1.417643684932394E-2</v>
      </c>
      <c r="N1534" s="19">
        <v>141.7643684932394</v>
      </c>
      <c r="O1534" s="19">
        <f t="shared" si="277"/>
        <v>1.417643684932394E-2</v>
      </c>
      <c r="P1534" s="19">
        <f t="shared" si="278"/>
        <v>0</v>
      </c>
      <c r="R1534" s="24">
        <v>14.08</v>
      </c>
      <c r="S1534" s="24">
        <f t="shared" si="279"/>
        <v>0.19960423083848108</v>
      </c>
      <c r="U1534" s="24">
        <v>9.0675767918088734</v>
      </c>
      <c r="V1534" s="24">
        <f t="shared" si="280"/>
        <v>0</v>
      </c>
      <c r="X1534" s="25">
        <f t="shared" si="281"/>
        <v>0.19960423083848108</v>
      </c>
      <c r="AA1534" s="5">
        <v>39875</v>
      </c>
      <c r="AB1534" s="2">
        <v>30</v>
      </c>
      <c r="AC1534" s="2" t="s">
        <v>10</v>
      </c>
      <c r="AD1534" s="6" t="s">
        <v>44</v>
      </c>
      <c r="AE1534" s="2">
        <v>100</v>
      </c>
      <c r="AF1534" s="2">
        <v>2</v>
      </c>
      <c r="AG1534" s="2">
        <v>15</v>
      </c>
      <c r="AH1534" s="2">
        <v>4.75</v>
      </c>
      <c r="AI1534" s="2">
        <v>2</v>
      </c>
      <c r="AJ1534" s="19">
        <v>141.7643684932394</v>
      </c>
      <c r="AK1534" s="19">
        <f t="shared" si="282"/>
        <v>1.417643684932394E-2</v>
      </c>
      <c r="AL1534" s="19">
        <v>141.7643684932394</v>
      </c>
      <c r="AM1534" s="19">
        <f t="shared" si="283"/>
        <v>1.417643684932394E-2</v>
      </c>
      <c r="AN1534" s="19">
        <f t="shared" si="284"/>
        <v>0</v>
      </c>
      <c r="AP1534" s="24">
        <v>14.08</v>
      </c>
      <c r="AQ1534" s="24">
        <f t="shared" si="285"/>
        <v>0.19960423083848108</v>
      </c>
      <c r="AR1534" s="24"/>
      <c r="AS1534" s="24">
        <v>9.0675767918088734</v>
      </c>
      <c r="AT1534" s="24">
        <f t="shared" si="286"/>
        <v>0</v>
      </c>
      <c r="AU1534" s="24"/>
      <c r="AV1534" s="25">
        <f t="shared" si="287"/>
        <v>0.19960423083848108</v>
      </c>
    </row>
    <row r="1535" spans="1:48" x14ac:dyDescent="0.3">
      <c r="A1535" s="2" t="s">
        <v>6</v>
      </c>
      <c r="B1535" s="2">
        <v>10</v>
      </c>
      <c r="C1535" s="5">
        <v>39875</v>
      </c>
      <c r="D1535" s="2">
        <v>30</v>
      </c>
      <c r="E1535" s="2" t="s">
        <v>10</v>
      </c>
      <c r="F1535" s="6" t="s">
        <v>44</v>
      </c>
      <c r="G1535" s="2">
        <v>100</v>
      </c>
      <c r="H1535" s="2">
        <v>5</v>
      </c>
      <c r="I1535" s="2">
        <v>25</v>
      </c>
      <c r="J1535" s="2">
        <v>8.75</v>
      </c>
      <c r="K1535" s="2">
        <v>2</v>
      </c>
      <c r="L1535" s="19">
        <v>481.05637508093707</v>
      </c>
      <c r="M1535" s="19">
        <f t="shared" si="276"/>
        <v>4.8105637508093706E-2</v>
      </c>
      <c r="N1535" s="19">
        <v>481.05637508093707</v>
      </c>
      <c r="O1535" s="19">
        <f t="shared" si="277"/>
        <v>4.8105637508093706E-2</v>
      </c>
      <c r="P1535" s="19">
        <f t="shared" si="278"/>
        <v>0</v>
      </c>
      <c r="R1535" s="24">
        <v>14.08</v>
      </c>
      <c r="S1535" s="24">
        <f t="shared" si="279"/>
        <v>0.67732737611395943</v>
      </c>
      <c r="U1535" s="24">
        <v>9.0675767918088734</v>
      </c>
      <c r="V1535" s="24">
        <f t="shared" si="280"/>
        <v>0</v>
      </c>
      <c r="X1535" s="25">
        <f t="shared" si="281"/>
        <v>0.67732737611395943</v>
      </c>
      <c r="AA1535" s="5">
        <v>39875</v>
      </c>
      <c r="AB1535" s="2">
        <v>30</v>
      </c>
      <c r="AC1535" s="2" t="s">
        <v>10</v>
      </c>
      <c r="AD1535" s="6" t="s">
        <v>44</v>
      </c>
      <c r="AE1535" s="2">
        <v>100</v>
      </c>
      <c r="AF1535" s="2">
        <v>5</v>
      </c>
      <c r="AG1535" s="2">
        <v>25</v>
      </c>
      <c r="AH1535" s="2">
        <v>8.75</v>
      </c>
      <c r="AI1535" s="2">
        <v>2</v>
      </c>
      <c r="AJ1535" s="19">
        <v>481.05637508093707</v>
      </c>
      <c r="AK1535" s="19">
        <f t="shared" si="282"/>
        <v>4.8105637508093706E-2</v>
      </c>
      <c r="AL1535" s="19">
        <v>481.05637508093707</v>
      </c>
      <c r="AM1535" s="19">
        <f t="shared" si="283"/>
        <v>4.8105637508093706E-2</v>
      </c>
      <c r="AN1535" s="19">
        <f t="shared" si="284"/>
        <v>0</v>
      </c>
      <c r="AP1535" s="24">
        <v>14.08</v>
      </c>
      <c r="AQ1535" s="24">
        <f t="shared" si="285"/>
        <v>0.67732737611395943</v>
      </c>
      <c r="AR1535" s="24"/>
      <c r="AS1535" s="24">
        <v>9.0675767918088734</v>
      </c>
      <c r="AT1535" s="24">
        <f t="shared" si="286"/>
        <v>0</v>
      </c>
      <c r="AU1535" s="24"/>
      <c r="AV1535" s="25">
        <f t="shared" si="287"/>
        <v>0.67732737611395943</v>
      </c>
    </row>
    <row r="1536" spans="1:48" x14ac:dyDescent="0.3">
      <c r="A1536" s="2" t="s">
        <v>6</v>
      </c>
      <c r="B1536" s="2">
        <v>10</v>
      </c>
      <c r="C1536" s="5">
        <v>39875</v>
      </c>
      <c r="D1536" s="2">
        <v>30</v>
      </c>
      <c r="E1536" s="2" t="s">
        <v>10</v>
      </c>
      <c r="F1536" s="6" t="s">
        <v>53</v>
      </c>
      <c r="G1536" s="2">
        <v>90</v>
      </c>
      <c r="H1536" s="2">
        <v>10</v>
      </c>
      <c r="I1536" s="2">
        <v>15</v>
      </c>
      <c r="J1536" s="2">
        <v>8.75</v>
      </c>
      <c r="K1536" s="2">
        <v>2</v>
      </c>
      <c r="L1536" s="19">
        <v>481.05637508093707</v>
      </c>
      <c r="M1536" s="19">
        <f t="shared" si="276"/>
        <v>4.8105637508093706E-2</v>
      </c>
      <c r="N1536" s="19">
        <v>432.95073757284337</v>
      </c>
      <c r="O1536" s="19">
        <f t="shared" si="277"/>
        <v>4.3295073757284336E-2</v>
      </c>
      <c r="P1536" s="19">
        <f t="shared" si="278"/>
        <v>4.8105637508093699E-3</v>
      </c>
      <c r="R1536" s="24">
        <v>6.51</v>
      </c>
      <c r="S1536" s="24">
        <f t="shared" si="279"/>
        <v>0.28185093015992102</v>
      </c>
      <c r="U1536" s="24">
        <v>8.2509316770186327</v>
      </c>
      <c r="V1536" s="24">
        <f t="shared" si="280"/>
        <v>3.9691632835870599E-2</v>
      </c>
      <c r="X1536" s="25">
        <f t="shared" si="281"/>
        <v>0.24215929732405042</v>
      </c>
      <c r="AA1536" s="5">
        <v>39875</v>
      </c>
      <c r="AB1536" s="2">
        <v>30</v>
      </c>
      <c r="AC1536" s="2" t="s">
        <v>10</v>
      </c>
      <c r="AD1536" s="6" t="s">
        <v>53</v>
      </c>
      <c r="AE1536" s="2">
        <v>90</v>
      </c>
      <c r="AF1536" s="2">
        <v>10</v>
      </c>
      <c r="AG1536" s="2">
        <v>15</v>
      </c>
      <c r="AH1536" s="2">
        <v>8.75</v>
      </c>
      <c r="AI1536" s="2">
        <v>2</v>
      </c>
      <c r="AJ1536" s="19">
        <v>481.05637508093707</v>
      </c>
      <c r="AK1536" s="19">
        <f t="shared" si="282"/>
        <v>4.8105637508093706E-2</v>
      </c>
      <c r="AL1536" s="19">
        <v>432.95073757284337</v>
      </c>
      <c r="AM1536" s="19">
        <f t="shared" si="283"/>
        <v>4.3295073757284336E-2</v>
      </c>
      <c r="AN1536" s="19">
        <f t="shared" si="284"/>
        <v>4.8105637508093699E-3</v>
      </c>
      <c r="AP1536" s="24">
        <v>6.51</v>
      </c>
      <c r="AQ1536" s="24">
        <f t="shared" si="285"/>
        <v>0.28185093015992102</v>
      </c>
      <c r="AR1536" s="24"/>
      <c r="AS1536" s="24">
        <v>8.2509316770186327</v>
      </c>
      <c r="AT1536" s="24">
        <f t="shared" si="286"/>
        <v>3.9691632835870599E-2</v>
      </c>
      <c r="AU1536" s="24"/>
      <c r="AV1536" s="25">
        <f t="shared" si="287"/>
        <v>0.24215929732405042</v>
      </c>
    </row>
    <row r="1537" spans="1:48" x14ac:dyDescent="0.3">
      <c r="A1537" s="2" t="s">
        <v>6</v>
      </c>
      <c r="B1537" s="2">
        <v>10</v>
      </c>
      <c r="C1537" s="5">
        <v>39875</v>
      </c>
      <c r="D1537" s="2">
        <v>30</v>
      </c>
      <c r="E1537" s="2" t="s">
        <v>10</v>
      </c>
      <c r="F1537" s="6" t="s">
        <v>19</v>
      </c>
      <c r="G1537" s="2">
        <v>100</v>
      </c>
      <c r="H1537" s="2">
        <v>2</v>
      </c>
      <c r="I1537" s="2">
        <v>25</v>
      </c>
      <c r="J1537" s="2">
        <v>7.25</v>
      </c>
      <c r="K1537" s="2">
        <v>1</v>
      </c>
      <c r="L1537" s="19">
        <v>165.1299638543135</v>
      </c>
      <c r="M1537" s="19">
        <f t="shared" si="276"/>
        <v>1.6512996385431349E-2</v>
      </c>
      <c r="N1537" s="19">
        <v>165.1299638543135</v>
      </c>
      <c r="O1537" s="19">
        <f t="shared" si="277"/>
        <v>1.6512996385431349E-2</v>
      </c>
      <c r="P1537" s="19">
        <f t="shared" si="278"/>
        <v>0</v>
      </c>
      <c r="R1537" s="24">
        <v>14.08</v>
      </c>
      <c r="S1537" s="24">
        <f t="shared" si="279"/>
        <v>0.23250298910687339</v>
      </c>
      <c r="U1537" s="24">
        <v>5.8263157894736848</v>
      </c>
      <c r="V1537" s="24">
        <f t="shared" si="280"/>
        <v>0</v>
      </c>
      <c r="X1537" s="25">
        <f t="shared" si="281"/>
        <v>0.23250298910687339</v>
      </c>
      <c r="AA1537" s="5">
        <v>39875</v>
      </c>
      <c r="AB1537" s="2">
        <v>30</v>
      </c>
      <c r="AC1537" s="2" t="s">
        <v>10</v>
      </c>
      <c r="AD1537" s="6" t="s">
        <v>19</v>
      </c>
      <c r="AE1537" s="2">
        <v>100</v>
      </c>
      <c r="AF1537" s="2">
        <v>2</v>
      </c>
      <c r="AG1537" s="2">
        <v>25</v>
      </c>
      <c r="AH1537" s="2">
        <v>7.25</v>
      </c>
      <c r="AI1537" s="2">
        <v>1</v>
      </c>
      <c r="AJ1537" s="19">
        <v>165.1299638543135</v>
      </c>
      <c r="AK1537" s="19">
        <f t="shared" si="282"/>
        <v>1.6512996385431349E-2</v>
      </c>
      <c r="AL1537" s="19">
        <v>165.1299638543135</v>
      </c>
      <c r="AM1537" s="19">
        <f t="shared" si="283"/>
        <v>1.6512996385431349E-2</v>
      </c>
      <c r="AN1537" s="19">
        <f t="shared" si="284"/>
        <v>0</v>
      </c>
      <c r="AP1537" s="24">
        <v>14.08</v>
      </c>
      <c r="AQ1537" s="24">
        <f t="shared" si="285"/>
        <v>0.23250298910687339</v>
      </c>
      <c r="AR1537" s="24"/>
      <c r="AS1537" s="24">
        <v>5.8263157894736848</v>
      </c>
      <c r="AT1537" s="24">
        <f t="shared" si="286"/>
        <v>0</v>
      </c>
      <c r="AU1537" s="24"/>
      <c r="AV1537" s="25">
        <f t="shared" si="287"/>
        <v>0.23250298910687339</v>
      </c>
    </row>
    <row r="1538" spans="1:48" x14ac:dyDescent="0.3">
      <c r="A1538" s="2" t="s">
        <v>6</v>
      </c>
      <c r="B1538" s="2">
        <v>10</v>
      </c>
      <c r="C1538" s="5">
        <v>39875</v>
      </c>
      <c r="D1538" s="2">
        <v>30</v>
      </c>
      <c r="E1538" s="2" t="s">
        <v>10</v>
      </c>
      <c r="F1538" s="6" t="s">
        <v>44</v>
      </c>
      <c r="G1538" s="2">
        <v>80</v>
      </c>
      <c r="H1538" s="2">
        <v>2</v>
      </c>
      <c r="I1538" s="2">
        <v>20</v>
      </c>
      <c r="J1538" s="2">
        <v>6</v>
      </c>
      <c r="K1538" s="2">
        <v>2</v>
      </c>
      <c r="L1538" s="19">
        <v>226.1946710584651</v>
      </c>
      <c r="M1538" s="19">
        <f t="shared" si="276"/>
        <v>2.2619467105846509E-2</v>
      </c>
      <c r="N1538" s="19">
        <v>180.95573684677208</v>
      </c>
      <c r="O1538" s="19">
        <f t="shared" si="277"/>
        <v>1.8095573684677208E-2</v>
      </c>
      <c r="P1538" s="19">
        <f t="shared" si="278"/>
        <v>4.5238934211693019E-3</v>
      </c>
      <c r="R1538" s="24">
        <v>14.08</v>
      </c>
      <c r="S1538" s="24">
        <f t="shared" si="279"/>
        <v>0.2547856774802551</v>
      </c>
      <c r="U1538" s="24">
        <v>9.0675767918088734</v>
      </c>
      <c r="V1538" s="24">
        <f t="shared" si="280"/>
        <v>4.102075099441161E-2</v>
      </c>
      <c r="X1538" s="25">
        <f t="shared" si="281"/>
        <v>0.2137649264858435</v>
      </c>
      <c r="AA1538" s="5">
        <v>39875</v>
      </c>
      <c r="AB1538" s="2">
        <v>30</v>
      </c>
      <c r="AC1538" s="2" t="s">
        <v>10</v>
      </c>
      <c r="AD1538" s="6" t="s">
        <v>44</v>
      </c>
      <c r="AE1538" s="2">
        <v>80</v>
      </c>
      <c r="AF1538" s="2">
        <v>2</v>
      </c>
      <c r="AG1538" s="2">
        <v>20</v>
      </c>
      <c r="AH1538" s="2">
        <v>6</v>
      </c>
      <c r="AI1538" s="2">
        <v>2</v>
      </c>
      <c r="AJ1538" s="19">
        <v>226.1946710584651</v>
      </c>
      <c r="AK1538" s="19">
        <f t="shared" si="282"/>
        <v>2.2619467105846509E-2</v>
      </c>
      <c r="AL1538" s="19">
        <v>180.95573684677208</v>
      </c>
      <c r="AM1538" s="19">
        <f t="shared" si="283"/>
        <v>1.8095573684677208E-2</v>
      </c>
      <c r="AN1538" s="19">
        <f t="shared" si="284"/>
        <v>4.5238934211693019E-3</v>
      </c>
      <c r="AP1538" s="24">
        <v>14.08</v>
      </c>
      <c r="AQ1538" s="24">
        <f t="shared" si="285"/>
        <v>0.2547856774802551</v>
      </c>
      <c r="AR1538" s="24"/>
      <c r="AS1538" s="24">
        <v>9.0675767918088734</v>
      </c>
      <c r="AT1538" s="24">
        <f t="shared" si="286"/>
        <v>4.102075099441161E-2</v>
      </c>
      <c r="AU1538" s="24"/>
      <c r="AV1538" s="25">
        <f t="shared" si="287"/>
        <v>0.2137649264858435</v>
      </c>
    </row>
    <row r="1539" spans="1:48" x14ac:dyDescent="0.3">
      <c r="A1539" s="2" t="s">
        <v>6</v>
      </c>
      <c r="B1539" s="2">
        <v>10</v>
      </c>
      <c r="C1539" s="5">
        <v>39875</v>
      </c>
      <c r="D1539" s="2">
        <v>30</v>
      </c>
      <c r="E1539" s="2" t="s">
        <v>10</v>
      </c>
      <c r="F1539" s="6" t="s">
        <v>44</v>
      </c>
      <c r="G1539" s="2">
        <v>100</v>
      </c>
      <c r="H1539" s="2">
        <v>5</v>
      </c>
      <c r="I1539" s="2">
        <v>10</v>
      </c>
      <c r="J1539" s="2">
        <v>5</v>
      </c>
      <c r="K1539" s="2">
        <v>2</v>
      </c>
      <c r="L1539" s="19">
        <v>157.07963267948966</v>
      </c>
      <c r="M1539" s="19">
        <f t="shared" ref="M1539:M1602" si="288">L1539/10000</f>
        <v>1.5707963267948967E-2</v>
      </c>
      <c r="N1539" s="19">
        <v>157.07963267948966</v>
      </c>
      <c r="O1539" s="19">
        <f t="shared" ref="O1539:O1602" si="289">N1539/10000</f>
        <v>1.5707963267948967E-2</v>
      </c>
      <c r="P1539" s="19">
        <f t="shared" ref="P1539:P1602" si="290">M1539-O1539</f>
        <v>0</v>
      </c>
      <c r="R1539" s="24">
        <v>14.08</v>
      </c>
      <c r="S1539" s="24">
        <f t="shared" ref="S1539:S1602" si="291">O1539*R1539</f>
        <v>0.22116812281272147</v>
      </c>
      <c r="U1539" s="24">
        <v>9.0675767918088734</v>
      </c>
      <c r="V1539" s="24">
        <f t="shared" ref="V1539:V1602" si="292">P1539*U1539</f>
        <v>0</v>
      </c>
      <c r="X1539" s="25">
        <f t="shared" ref="X1539:X1602" si="293">S1539-V1539</f>
        <v>0.22116812281272147</v>
      </c>
      <c r="AA1539" s="5">
        <v>39875</v>
      </c>
      <c r="AB1539" s="2">
        <v>30</v>
      </c>
      <c r="AC1539" s="2" t="s">
        <v>10</v>
      </c>
      <c r="AD1539" s="6" t="s">
        <v>44</v>
      </c>
      <c r="AE1539" s="2">
        <v>100</v>
      </c>
      <c r="AF1539" s="2">
        <v>5</v>
      </c>
      <c r="AG1539" s="2">
        <v>10</v>
      </c>
      <c r="AH1539" s="2">
        <v>5</v>
      </c>
      <c r="AI1539" s="2">
        <v>2</v>
      </c>
      <c r="AJ1539" s="19">
        <v>157.07963267948966</v>
      </c>
      <c r="AK1539" s="19">
        <f t="shared" ref="AK1539:AK1602" si="294">AJ1539/10000</f>
        <v>1.5707963267948967E-2</v>
      </c>
      <c r="AL1539" s="19">
        <v>157.07963267948966</v>
      </c>
      <c r="AM1539" s="19">
        <f t="shared" ref="AM1539:AM1602" si="295">AL1539/10000</f>
        <v>1.5707963267948967E-2</v>
      </c>
      <c r="AN1539" s="19">
        <f t="shared" ref="AN1539:AN1602" si="296">AK1539-AM1539</f>
        <v>0</v>
      </c>
      <c r="AP1539" s="24">
        <v>14.08</v>
      </c>
      <c r="AQ1539" s="24">
        <f t="shared" ref="AQ1539:AQ1602" si="297">AM1539*AP1539</f>
        <v>0.22116812281272147</v>
      </c>
      <c r="AR1539" s="24"/>
      <c r="AS1539" s="24">
        <v>9.0675767918088734</v>
      </c>
      <c r="AT1539" s="24">
        <f t="shared" ref="AT1539:AT1602" si="298">AN1539*AS1539</f>
        <v>0</v>
      </c>
      <c r="AU1539" s="24"/>
      <c r="AV1539" s="25">
        <f t="shared" ref="AV1539:AV1602" si="299">AQ1539-AT1539</f>
        <v>0.22116812281272147</v>
      </c>
    </row>
    <row r="1540" spans="1:48" x14ac:dyDescent="0.3">
      <c r="A1540" s="2" t="s">
        <v>6</v>
      </c>
      <c r="B1540" s="2">
        <v>10</v>
      </c>
      <c r="C1540" s="5">
        <v>39875</v>
      </c>
      <c r="D1540" s="2">
        <v>30</v>
      </c>
      <c r="E1540" s="2" t="s">
        <v>10</v>
      </c>
      <c r="F1540" s="6" t="s">
        <v>44</v>
      </c>
      <c r="G1540" s="2">
        <v>100</v>
      </c>
      <c r="H1540" s="2">
        <v>5</v>
      </c>
      <c r="I1540" s="2">
        <v>25</v>
      </c>
      <c r="J1540" s="2">
        <v>8.75</v>
      </c>
      <c r="K1540" s="2">
        <v>2</v>
      </c>
      <c r="L1540" s="19">
        <v>481.05637508093707</v>
      </c>
      <c r="M1540" s="19">
        <f t="shared" si="288"/>
        <v>4.8105637508093706E-2</v>
      </c>
      <c r="N1540" s="19">
        <v>481.05637508093707</v>
      </c>
      <c r="O1540" s="19">
        <f t="shared" si="289"/>
        <v>4.8105637508093706E-2</v>
      </c>
      <c r="P1540" s="19">
        <f t="shared" si="290"/>
        <v>0</v>
      </c>
      <c r="R1540" s="24">
        <v>14.08</v>
      </c>
      <c r="S1540" s="24">
        <f t="shared" si="291"/>
        <v>0.67732737611395943</v>
      </c>
      <c r="U1540" s="24">
        <v>9.0675767918088734</v>
      </c>
      <c r="V1540" s="24">
        <f t="shared" si="292"/>
        <v>0</v>
      </c>
      <c r="X1540" s="25">
        <f t="shared" si="293"/>
        <v>0.67732737611395943</v>
      </c>
      <c r="AA1540" s="5">
        <v>39875</v>
      </c>
      <c r="AB1540" s="2">
        <v>30</v>
      </c>
      <c r="AC1540" s="2" t="s">
        <v>10</v>
      </c>
      <c r="AD1540" s="6" t="s">
        <v>44</v>
      </c>
      <c r="AE1540" s="2">
        <v>100</v>
      </c>
      <c r="AF1540" s="2">
        <v>5</v>
      </c>
      <c r="AG1540" s="2">
        <v>25</v>
      </c>
      <c r="AH1540" s="2">
        <v>8.75</v>
      </c>
      <c r="AI1540" s="2">
        <v>2</v>
      </c>
      <c r="AJ1540" s="19">
        <v>481.05637508093707</v>
      </c>
      <c r="AK1540" s="19">
        <f t="shared" si="294"/>
        <v>4.8105637508093706E-2</v>
      </c>
      <c r="AL1540" s="19">
        <v>481.05637508093707</v>
      </c>
      <c r="AM1540" s="19">
        <f t="shared" si="295"/>
        <v>4.8105637508093706E-2</v>
      </c>
      <c r="AN1540" s="19">
        <f t="shared" si="296"/>
        <v>0</v>
      </c>
      <c r="AP1540" s="24">
        <v>14.08</v>
      </c>
      <c r="AQ1540" s="24">
        <f t="shared" si="297"/>
        <v>0.67732737611395943</v>
      </c>
      <c r="AR1540" s="24"/>
      <c r="AS1540" s="24">
        <v>9.0675767918088734</v>
      </c>
      <c r="AT1540" s="24">
        <f t="shared" si="298"/>
        <v>0</v>
      </c>
      <c r="AU1540" s="24"/>
      <c r="AV1540" s="25">
        <f t="shared" si="299"/>
        <v>0.67732737611395943</v>
      </c>
    </row>
    <row r="1541" spans="1:48" x14ac:dyDescent="0.3">
      <c r="A1541" s="2" t="s">
        <v>6</v>
      </c>
      <c r="B1541" s="2">
        <v>10</v>
      </c>
      <c r="C1541" s="5">
        <v>39875</v>
      </c>
      <c r="D1541" s="2">
        <v>30</v>
      </c>
      <c r="E1541" s="2" t="s">
        <v>10</v>
      </c>
      <c r="F1541" s="6" t="s">
        <v>49</v>
      </c>
      <c r="G1541" s="2">
        <v>100</v>
      </c>
      <c r="H1541" s="2">
        <v>5</v>
      </c>
      <c r="I1541" s="2">
        <v>10</v>
      </c>
      <c r="J1541" s="2">
        <v>5</v>
      </c>
      <c r="K1541" s="2">
        <v>2</v>
      </c>
      <c r="L1541" s="19">
        <v>157.07963267948966</v>
      </c>
      <c r="M1541" s="19">
        <f t="shared" si="288"/>
        <v>1.5707963267948967E-2</v>
      </c>
      <c r="N1541" s="19">
        <v>157.07963267948966</v>
      </c>
      <c r="O1541" s="19">
        <f t="shared" si="289"/>
        <v>1.5707963267948967E-2</v>
      </c>
      <c r="P1541" s="19">
        <f t="shared" si="290"/>
        <v>0</v>
      </c>
      <c r="R1541" s="24">
        <v>14.08</v>
      </c>
      <c r="S1541" s="24">
        <f t="shared" si="291"/>
        <v>0.22116812281272147</v>
      </c>
      <c r="U1541" s="24">
        <v>8.461146496815287</v>
      </c>
      <c r="V1541" s="24">
        <f t="shared" si="292"/>
        <v>0</v>
      </c>
      <c r="X1541" s="25">
        <f t="shared" si="293"/>
        <v>0.22116812281272147</v>
      </c>
      <c r="AA1541" s="5">
        <v>39875</v>
      </c>
      <c r="AB1541" s="2">
        <v>30</v>
      </c>
      <c r="AC1541" s="2" t="s">
        <v>10</v>
      </c>
      <c r="AD1541" s="6" t="s">
        <v>49</v>
      </c>
      <c r="AE1541" s="2">
        <v>100</v>
      </c>
      <c r="AF1541" s="2">
        <v>5</v>
      </c>
      <c r="AG1541" s="2">
        <v>10</v>
      </c>
      <c r="AH1541" s="2">
        <v>5</v>
      </c>
      <c r="AI1541" s="2">
        <v>2</v>
      </c>
      <c r="AJ1541" s="19">
        <v>157.07963267948966</v>
      </c>
      <c r="AK1541" s="19">
        <f t="shared" si="294"/>
        <v>1.5707963267948967E-2</v>
      </c>
      <c r="AL1541" s="19">
        <v>157.07963267948966</v>
      </c>
      <c r="AM1541" s="19">
        <f t="shared" si="295"/>
        <v>1.5707963267948967E-2</v>
      </c>
      <c r="AN1541" s="19">
        <f t="shared" si="296"/>
        <v>0</v>
      </c>
      <c r="AP1541" s="24">
        <v>14.08</v>
      </c>
      <c r="AQ1541" s="24">
        <f t="shared" si="297"/>
        <v>0.22116812281272147</v>
      </c>
      <c r="AR1541" s="24"/>
      <c r="AS1541" s="24">
        <v>8.461146496815287</v>
      </c>
      <c r="AT1541" s="24">
        <f t="shared" si="298"/>
        <v>0</v>
      </c>
      <c r="AU1541" s="24"/>
      <c r="AV1541" s="25">
        <f t="shared" si="299"/>
        <v>0.22116812281272147</v>
      </c>
    </row>
    <row r="1542" spans="1:48" x14ac:dyDescent="0.3">
      <c r="A1542" s="2" t="s">
        <v>6</v>
      </c>
      <c r="B1542" s="2">
        <v>10</v>
      </c>
      <c r="C1542" s="5">
        <v>39875</v>
      </c>
      <c r="D1542" s="2">
        <v>30</v>
      </c>
      <c r="E1542" s="2" t="s">
        <v>10</v>
      </c>
      <c r="F1542" s="6" t="s">
        <v>24</v>
      </c>
      <c r="G1542" s="2">
        <v>90</v>
      </c>
      <c r="H1542" s="2">
        <v>5</v>
      </c>
      <c r="I1542" s="2">
        <v>20</v>
      </c>
      <c r="J1542" s="2">
        <v>7.5</v>
      </c>
      <c r="K1542" s="2">
        <v>2</v>
      </c>
      <c r="L1542" s="19">
        <v>353.42917352885172</v>
      </c>
      <c r="M1542" s="19">
        <f t="shared" si="288"/>
        <v>3.5342917352885174E-2</v>
      </c>
      <c r="N1542" s="19">
        <v>318.08625617596658</v>
      </c>
      <c r="O1542" s="19">
        <f t="shared" si="289"/>
        <v>3.1808625617596661E-2</v>
      </c>
      <c r="P1542" s="19">
        <f t="shared" si="290"/>
        <v>3.5342917352885125E-3</v>
      </c>
      <c r="R1542" s="24">
        <v>14.08</v>
      </c>
      <c r="S1542" s="24">
        <f t="shared" si="291"/>
        <v>0.447865448695761</v>
      </c>
      <c r="U1542" s="24">
        <v>8.461146496815287</v>
      </c>
      <c r="V1542" s="24">
        <f t="shared" si="292"/>
        <v>2.9904160134759619E-2</v>
      </c>
      <c r="X1542" s="25">
        <f t="shared" si="293"/>
        <v>0.4179612885610014</v>
      </c>
      <c r="AA1542" s="5">
        <v>39875</v>
      </c>
      <c r="AB1542" s="2">
        <v>30</v>
      </c>
      <c r="AC1542" s="2" t="s">
        <v>10</v>
      </c>
      <c r="AD1542" s="6" t="s">
        <v>24</v>
      </c>
      <c r="AE1542" s="2">
        <v>90</v>
      </c>
      <c r="AF1542" s="2">
        <v>5</v>
      </c>
      <c r="AG1542" s="2">
        <v>20</v>
      </c>
      <c r="AH1542" s="2">
        <v>7.5</v>
      </c>
      <c r="AI1542" s="2">
        <v>2</v>
      </c>
      <c r="AJ1542" s="19">
        <v>353.42917352885172</v>
      </c>
      <c r="AK1542" s="19">
        <f t="shared" si="294"/>
        <v>3.5342917352885174E-2</v>
      </c>
      <c r="AL1542" s="19">
        <v>318.08625617596658</v>
      </c>
      <c r="AM1542" s="19">
        <f t="shared" si="295"/>
        <v>3.1808625617596661E-2</v>
      </c>
      <c r="AN1542" s="19">
        <f t="shared" si="296"/>
        <v>3.5342917352885125E-3</v>
      </c>
      <c r="AP1542" s="24">
        <v>14.08</v>
      </c>
      <c r="AQ1542" s="24">
        <f t="shared" si="297"/>
        <v>0.447865448695761</v>
      </c>
      <c r="AR1542" s="24"/>
      <c r="AS1542" s="24">
        <v>8.461146496815287</v>
      </c>
      <c r="AT1542" s="24">
        <f t="shared" si="298"/>
        <v>2.9904160134759619E-2</v>
      </c>
      <c r="AU1542" s="24"/>
      <c r="AV1542" s="25">
        <f t="shared" si="299"/>
        <v>0.4179612885610014</v>
      </c>
    </row>
    <row r="1543" spans="1:48" x14ac:dyDescent="0.3">
      <c r="A1543" s="2" t="s">
        <v>6</v>
      </c>
      <c r="B1543" s="2">
        <v>10</v>
      </c>
      <c r="C1543" s="5">
        <v>39875</v>
      </c>
      <c r="D1543" s="2">
        <v>30</v>
      </c>
      <c r="E1543" s="2" t="s">
        <v>10</v>
      </c>
      <c r="F1543" s="6" t="s">
        <v>44</v>
      </c>
      <c r="G1543" s="2">
        <v>100</v>
      </c>
      <c r="H1543" s="2">
        <v>10</v>
      </c>
      <c r="I1543" s="2">
        <v>20</v>
      </c>
      <c r="J1543" s="2">
        <v>10</v>
      </c>
      <c r="K1543" s="2">
        <v>2</v>
      </c>
      <c r="L1543" s="19">
        <v>628.31853071795865</v>
      </c>
      <c r="M1543" s="19">
        <f t="shared" si="288"/>
        <v>6.2831853071795868E-2</v>
      </c>
      <c r="N1543" s="19">
        <v>628.31853071795865</v>
      </c>
      <c r="O1543" s="19">
        <f t="shared" si="289"/>
        <v>6.2831853071795868E-2</v>
      </c>
      <c r="P1543" s="19">
        <f t="shared" si="290"/>
        <v>0</v>
      </c>
      <c r="R1543" s="24">
        <v>14.08</v>
      </c>
      <c r="S1543" s="24">
        <f t="shared" si="291"/>
        <v>0.88467249125088587</v>
      </c>
      <c r="U1543" s="24">
        <v>9.0675767918088734</v>
      </c>
      <c r="V1543" s="24">
        <f t="shared" si="292"/>
        <v>0</v>
      </c>
      <c r="X1543" s="25">
        <f t="shared" si="293"/>
        <v>0.88467249125088587</v>
      </c>
      <c r="AA1543" s="5">
        <v>39875</v>
      </c>
      <c r="AB1543" s="2">
        <v>30</v>
      </c>
      <c r="AC1543" s="2" t="s">
        <v>10</v>
      </c>
      <c r="AD1543" s="6" t="s">
        <v>44</v>
      </c>
      <c r="AE1543" s="2">
        <v>100</v>
      </c>
      <c r="AF1543" s="2">
        <v>10</v>
      </c>
      <c r="AG1543" s="2">
        <v>20</v>
      </c>
      <c r="AH1543" s="2">
        <v>10</v>
      </c>
      <c r="AI1543" s="2">
        <v>2</v>
      </c>
      <c r="AJ1543" s="19">
        <v>628.31853071795865</v>
      </c>
      <c r="AK1543" s="19">
        <f t="shared" si="294"/>
        <v>6.2831853071795868E-2</v>
      </c>
      <c r="AL1543" s="19">
        <v>628.31853071795865</v>
      </c>
      <c r="AM1543" s="19">
        <f t="shared" si="295"/>
        <v>6.2831853071795868E-2</v>
      </c>
      <c r="AN1543" s="19">
        <f t="shared" si="296"/>
        <v>0</v>
      </c>
      <c r="AP1543" s="24">
        <v>14.08</v>
      </c>
      <c r="AQ1543" s="24">
        <f t="shared" si="297"/>
        <v>0.88467249125088587</v>
      </c>
      <c r="AR1543" s="24"/>
      <c r="AS1543" s="24">
        <v>9.0675767918088734</v>
      </c>
      <c r="AT1543" s="24">
        <f t="shared" si="298"/>
        <v>0</v>
      </c>
      <c r="AU1543" s="24"/>
      <c r="AV1543" s="25">
        <f t="shared" si="299"/>
        <v>0.88467249125088587</v>
      </c>
    </row>
    <row r="1544" spans="1:48" x14ac:dyDescent="0.3">
      <c r="A1544" s="2" t="s">
        <v>6</v>
      </c>
      <c r="B1544" s="2">
        <v>10</v>
      </c>
      <c r="C1544" s="5">
        <v>39875</v>
      </c>
      <c r="D1544" s="2">
        <v>30</v>
      </c>
      <c r="E1544" s="2" t="s">
        <v>10</v>
      </c>
      <c r="F1544" s="6" t="s">
        <v>44</v>
      </c>
      <c r="G1544" s="2">
        <v>100</v>
      </c>
      <c r="H1544" s="2">
        <v>10</v>
      </c>
      <c r="I1544" s="2">
        <v>15</v>
      </c>
      <c r="J1544" s="2">
        <v>8.75</v>
      </c>
      <c r="K1544" s="2">
        <v>2</v>
      </c>
      <c r="L1544" s="19">
        <v>481.05637508093707</v>
      </c>
      <c r="M1544" s="19">
        <f t="shared" si="288"/>
        <v>4.8105637508093706E-2</v>
      </c>
      <c r="N1544" s="19">
        <v>481.05637508093707</v>
      </c>
      <c r="O1544" s="19">
        <f t="shared" si="289"/>
        <v>4.8105637508093706E-2</v>
      </c>
      <c r="P1544" s="19">
        <f t="shared" si="290"/>
        <v>0</v>
      </c>
      <c r="R1544" s="24">
        <v>14.08</v>
      </c>
      <c r="S1544" s="24">
        <f t="shared" si="291"/>
        <v>0.67732737611395943</v>
      </c>
      <c r="U1544" s="24">
        <v>9.0675767918088734</v>
      </c>
      <c r="V1544" s="24">
        <f t="shared" si="292"/>
        <v>0</v>
      </c>
      <c r="X1544" s="25">
        <f t="shared" si="293"/>
        <v>0.67732737611395943</v>
      </c>
      <c r="AA1544" s="5">
        <v>39875</v>
      </c>
      <c r="AB1544" s="2">
        <v>30</v>
      </c>
      <c r="AC1544" s="2" t="s">
        <v>10</v>
      </c>
      <c r="AD1544" s="6" t="s">
        <v>44</v>
      </c>
      <c r="AE1544" s="2">
        <v>100</v>
      </c>
      <c r="AF1544" s="2">
        <v>10</v>
      </c>
      <c r="AG1544" s="2">
        <v>15</v>
      </c>
      <c r="AH1544" s="2">
        <v>8.75</v>
      </c>
      <c r="AI1544" s="2">
        <v>2</v>
      </c>
      <c r="AJ1544" s="19">
        <v>481.05637508093707</v>
      </c>
      <c r="AK1544" s="19">
        <f t="shared" si="294"/>
        <v>4.8105637508093706E-2</v>
      </c>
      <c r="AL1544" s="19">
        <v>481.05637508093707</v>
      </c>
      <c r="AM1544" s="19">
        <f t="shared" si="295"/>
        <v>4.8105637508093706E-2</v>
      </c>
      <c r="AN1544" s="19">
        <f t="shared" si="296"/>
        <v>0</v>
      </c>
      <c r="AP1544" s="24">
        <v>14.08</v>
      </c>
      <c r="AQ1544" s="24">
        <f t="shared" si="297"/>
        <v>0.67732737611395943</v>
      </c>
      <c r="AR1544" s="24"/>
      <c r="AS1544" s="24">
        <v>9.0675767918088734</v>
      </c>
      <c r="AT1544" s="24">
        <f t="shared" si="298"/>
        <v>0</v>
      </c>
      <c r="AU1544" s="24"/>
      <c r="AV1544" s="25">
        <f t="shared" si="299"/>
        <v>0.67732737611395943</v>
      </c>
    </row>
    <row r="1545" spans="1:48" x14ac:dyDescent="0.3">
      <c r="A1545" s="2" t="s">
        <v>6</v>
      </c>
      <c r="B1545" s="2">
        <v>10</v>
      </c>
      <c r="C1545" s="5">
        <v>39875</v>
      </c>
      <c r="D1545" s="2">
        <v>30</v>
      </c>
      <c r="E1545" s="2" t="s">
        <v>10</v>
      </c>
      <c r="F1545" s="6" t="s">
        <v>53</v>
      </c>
      <c r="G1545" s="2">
        <v>100</v>
      </c>
      <c r="H1545" s="2">
        <v>5</v>
      </c>
      <c r="I1545" s="2">
        <v>21</v>
      </c>
      <c r="J1545" s="2">
        <v>7.75</v>
      </c>
      <c r="K1545" s="2">
        <v>2</v>
      </c>
      <c r="L1545" s="19">
        <v>377.38381751247391</v>
      </c>
      <c r="M1545" s="19">
        <f t="shared" si="288"/>
        <v>3.7738381751247392E-2</v>
      </c>
      <c r="N1545" s="19">
        <v>377.38381751247391</v>
      </c>
      <c r="O1545" s="19">
        <f t="shared" si="289"/>
        <v>3.7738381751247392E-2</v>
      </c>
      <c r="P1545" s="19">
        <f t="shared" si="290"/>
        <v>0</v>
      </c>
      <c r="R1545" s="24">
        <v>6.51</v>
      </c>
      <c r="S1545" s="24">
        <f t="shared" si="291"/>
        <v>0.24567686520062051</v>
      </c>
      <c r="U1545" s="24">
        <v>8.2509316770186327</v>
      </c>
      <c r="V1545" s="24">
        <f t="shared" si="292"/>
        <v>0</v>
      </c>
      <c r="X1545" s="25">
        <f t="shared" si="293"/>
        <v>0.24567686520062051</v>
      </c>
      <c r="AA1545" s="5">
        <v>39875</v>
      </c>
      <c r="AB1545" s="2">
        <v>30</v>
      </c>
      <c r="AC1545" s="2" t="s">
        <v>10</v>
      </c>
      <c r="AD1545" s="6" t="s">
        <v>53</v>
      </c>
      <c r="AE1545" s="2">
        <v>100</v>
      </c>
      <c r="AF1545" s="2">
        <v>5</v>
      </c>
      <c r="AG1545" s="2">
        <v>21</v>
      </c>
      <c r="AH1545" s="2">
        <v>7.75</v>
      </c>
      <c r="AI1545" s="2">
        <v>2</v>
      </c>
      <c r="AJ1545" s="19">
        <v>377.38381751247391</v>
      </c>
      <c r="AK1545" s="19">
        <f t="shared" si="294"/>
        <v>3.7738381751247392E-2</v>
      </c>
      <c r="AL1545" s="19">
        <v>377.38381751247391</v>
      </c>
      <c r="AM1545" s="19">
        <f t="shared" si="295"/>
        <v>3.7738381751247392E-2</v>
      </c>
      <c r="AN1545" s="19">
        <f t="shared" si="296"/>
        <v>0</v>
      </c>
      <c r="AP1545" s="24">
        <v>6.51</v>
      </c>
      <c r="AQ1545" s="24">
        <f t="shared" si="297"/>
        <v>0.24567686520062051</v>
      </c>
      <c r="AR1545" s="24"/>
      <c r="AS1545" s="24">
        <v>8.2509316770186327</v>
      </c>
      <c r="AT1545" s="24">
        <f t="shared" si="298"/>
        <v>0</v>
      </c>
      <c r="AU1545" s="24"/>
      <c r="AV1545" s="25">
        <f t="shared" si="299"/>
        <v>0.24567686520062051</v>
      </c>
    </row>
    <row r="1546" spans="1:48" x14ac:dyDescent="0.3">
      <c r="A1546" s="2" t="s">
        <v>6</v>
      </c>
      <c r="B1546" s="2">
        <v>10</v>
      </c>
      <c r="C1546" s="5">
        <v>39875</v>
      </c>
      <c r="D1546" s="2">
        <v>30</v>
      </c>
      <c r="E1546" s="2" t="s">
        <v>10</v>
      </c>
      <c r="F1546" s="6" t="s">
        <v>47</v>
      </c>
      <c r="G1546" s="2">
        <v>100</v>
      </c>
      <c r="H1546" s="2">
        <v>10</v>
      </c>
      <c r="I1546" s="2">
        <v>20</v>
      </c>
      <c r="J1546" s="2">
        <v>10</v>
      </c>
      <c r="K1546" s="2">
        <v>3</v>
      </c>
      <c r="L1546" s="19">
        <v>942.47779607693792</v>
      </c>
      <c r="M1546" s="19">
        <f t="shared" si="288"/>
        <v>9.4247779607693788E-2</v>
      </c>
      <c r="N1546" s="19">
        <v>942.47779607693792</v>
      </c>
      <c r="O1546" s="19">
        <f t="shared" si="289"/>
        <v>9.4247779607693788E-2</v>
      </c>
      <c r="P1546" s="19">
        <f t="shared" si="290"/>
        <v>0</v>
      </c>
      <c r="R1546" s="24">
        <v>14.08</v>
      </c>
      <c r="S1546" s="24">
        <f t="shared" si="291"/>
        <v>1.3270087368763286</v>
      </c>
      <c r="U1546" s="24">
        <v>11.257627118644068</v>
      </c>
      <c r="V1546" s="24">
        <f t="shared" si="292"/>
        <v>0</v>
      </c>
      <c r="X1546" s="25">
        <f t="shared" si="293"/>
        <v>1.3270087368763286</v>
      </c>
      <c r="AA1546" s="5">
        <v>39875</v>
      </c>
      <c r="AB1546" s="2">
        <v>30</v>
      </c>
      <c r="AC1546" s="2" t="s">
        <v>10</v>
      </c>
      <c r="AD1546" s="6" t="s">
        <v>47</v>
      </c>
      <c r="AE1546" s="2">
        <v>100</v>
      </c>
      <c r="AF1546" s="2">
        <v>10</v>
      </c>
      <c r="AG1546" s="2">
        <v>20</v>
      </c>
      <c r="AH1546" s="2">
        <v>10</v>
      </c>
      <c r="AI1546" s="2">
        <v>3</v>
      </c>
      <c r="AJ1546" s="19">
        <v>942.47779607693792</v>
      </c>
      <c r="AK1546" s="19">
        <f t="shared" si="294"/>
        <v>9.4247779607693788E-2</v>
      </c>
      <c r="AL1546" s="19">
        <v>942.47779607693792</v>
      </c>
      <c r="AM1546" s="19">
        <f t="shared" si="295"/>
        <v>9.4247779607693788E-2</v>
      </c>
      <c r="AN1546" s="19">
        <f t="shared" si="296"/>
        <v>0</v>
      </c>
      <c r="AP1546" s="24">
        <v>14.08</v>
      </c>
      <c r="AQ1546" s="24">
        <f t="shared" si="297"/>
        <v>1.3270087368763286</v>
      </c>
      <c r="AR1546" s="24"/>
      <c r="AS1546" s="24">
        <v>11.257627118644068</v>
      </c>
      <c r="AT1546" s="24">
        <f t="shared" si="298"/>
        <v>0</v>
      </c>
      <c r="AU1546" s="24"/>
      <c r="AV1546" s="25">
        <f t="shared" si="299"/>
        <v>1.3270087368763286</v>
      </c>
    </row>
    <row r="1547" spans="1:48" x14ac:dyDescent="0.3">
      <c r="A1547" s="2" t="s">
        <v>6</v>
      </c>
      <c r="B1547" s="2">
        <v>10</v>
      </c>
      <c r="C1547" s="5">
        <v>39875</v>
      </c>
      <c r="D1547" s="2">
        <v>30</v>
      </c>
      <c r="E1547" s="2" t="s">
        <v>10</v>
      </c>
      <c r="F1547" s="6" t="s">
        <v>43</v>
      </c>
      <c r="G1547" s="2">
        <v>100</v>
      </c>
      <c r="H1547" s="2">
        <v>20</v>
      </c>
      <c r="I1547" s="2">
        <v>33</v>
      </c>
      <c r="J1547" s="2">
        <v>18.25</v>
      </c>
      <c r="K1547" s="2">
        <v>2</v>
      </c>
      <c r="L1547" s="19">
        <v>2092.6934063725012</v>
      </c>
      <c r="M1547" s="19">
        <f t="shared" si="288"/>
        <v>0.20926934063725011</v>
      </c>
      <c r="N1547" s="19">
        <v>2092.6934063725012</v>
      </c>
      <c r="O1547" s="19">
        <f t="shared" si="289"/>
        <v>0.20926934063725011</v>
      </c>
      <c r="P1547" s="19">
        <f t="shared" si="290"/>
        <v>0</v>
      </c>
      <c r="R1547" s="24">
        <v>14.08</v>
      </c>
      <c r="S1547" s="24">
        <f t="shared" si="291"/>
        <v>2.9465123161724818</v>
      </c>
      <c r="U1547" s="24">
        <v>8.1999999999999993</v>
      </c>
      <c r="V1547" s="24">
        <f t="shared" si="292"/>
        <v>0</v>
      </c>
      <c r="X1547" s="25">
        <f t="shared" si="293"/>
        <v>2.9465123161724818</v>
      </c>
      <c r="AA1547" s="5">
        <v>39875</v>
      </c>
      <c r="AB1547" s="2">
        <v>30</v>
      </c>
      <c r="AC1547" s="2" t="s">
        <v>10</v>
      </c>
      <c r="AD1547" s="6" t="s">
        <v>43</v>
      </c>
      <c r="AE1547" s="2">
        <v>100</v>
      </c>
      <c r="AF1547" s="2">
        <v>20</v>
      </c>
      <c r="AG1547" s="2">
        <v>33</v>
      </c>
      <c r="AH1547" s="2">
        <v>18.25</v>
      </c>
      <c r="AI1547" s="2">
        <v>2</v>
      </c>
      <c r="AJ1547" s="19">
        <v>2092.6934063725012</v>
      </c>
      <c r="AK1547" s="19">
        <f t="shared" si="294"/>
        <v>0.20926934063725011</v>
      </c>
      <c r="AL1547" s="19">
        <v>2092.6934063725012</v>
      </c>
      <c r="AM1547" s="19">
        <f t="shared" si="295"/>
        <v>0.20926934063725011</v>
      </c>
      <c r="AN1547" s="19">
        <f t="shared" si="296"/>
        <v>0</v>
      </c>
      <c r="AP1547" s="24">
        <v>14.08</v>
      </c>
      <c r="AQ1547" s="24">
        <f t="shared" si="297"/>
        <v>2.9465123161724818</v>
      </c>
      <c r="AR1547" s="24"/>
      <c r="AS1547" s="24">
        <v>8.1999999999999993</v>
      </c>
      <c r="AT1547" s="24">
        <f t="shared" si="298"/>
        <v>0</v>
      </c>
      <c r="AU1547" s="24"/>
      <c r="AV1547" s="25">
        <f t="shared" si="299"/>
        <v>2.9465123161724818</v>
      </c>
    </row>
    <row r="1548" spans="1:48" x14ac:dyDescent="0.3">
      <c r="A1548" s="2" t="s">
        <v>6</v>
      </c>
      <c r="B1548" s="2">
        <v>10</v>
      </c>
      <c r="C1548" s="5">
        <v>39875</v>
      </c>
      <c r="D1548" s="2">
        <v>30</v>
      </c>
      <c r="E1548" s="2" t="s">
        <v>10</v>
      </c>
      <c r="F1548" s="6" t="s">
        <v>42</v>
      </c>
      <c r="G1548" s="2">
        <v>70</v>
      </c>
      <c r="H1548" s="2">
        <v>18</v>
      </c>
      <c r="I1548" s="2">
        <v>20</v>
      </c>
      <c r="J1548" s="2">
        <v>14</v>
      </c>
      <c r="K1548" s="2">
        <v>2</v>
      </c>
      <c r="L1548" s="19">
        <v>1231.5043202071988</v>
      </c>
      <c r="M1548" s="19">
        <f t="shared" si="288"/>
        <v>0.12315043202071989</v>
      </c>
      <c r="N1548" s="19">
        <v>862.0530241450391</v>
      </c>
      <c r="O1548" s="19">
        <f t="shared" si="289"/>
        <v>8.6205302414503915E-2</v>
      </c>
      <c r="P1548" s="19">
        <f t="shared" si="290"/>
        <v>3.6945129606215973E-2</v>
      </c>
      <c r="R1548" s="24">
        <v>14.08</v>
      </c>
      <c r="S1548" s="24">
        <f t="shared" si="291"/>
        <v>1.2137706579962151</v>
      </c>
      <c r="U1548" s="24">
        <v>8.1999999999999993</v>
      </c>
      <c r="V1548" s="24">
        <f t="shared" si="292"/>
        <v>0.30295006277097097</v>
      </c>
      <c r="X1548" s="25">
        <f t="shared" si="293"/>
        <v>0.91082059522524417</v>
      </c>
      <c r="AA1548" s="5">
        <v>39875</v>
      </c>
      <c r="AB1548" s="2">
        <v>30</v>
      </c>
      <c r="AC1548" s="2" t="s">
        <v>10</v>
      </c>
      <c r="AD1548" s="6" t="s">
        <v>42</v>
      </c>
      <c r="AE1548" s="2">
        <v>70</v>
      </c>
      <c r="AF1548" s="2">
        <v>18</v>
      </c>
      <c r="AG1548" s="2">
        <v>20</v>
      </c>
      <c r="AH1548" s="2">
        <v>14</v>
      </c>
      <c r="AI1548" s="2">
        <v>2</v>
      </c>
      <c r="AJ1548" s="19">
        <v>1231.5043202071988</v>
      </c>
      <c r="AK1548" s="19">
        <f t="shared" si="294"/>
        <v>0.12315043202071989</v>
      </c>
      <c r="AL1548" s="19">
        <v>862.0530241450391</v>
      </c>
      <c r="AM1548" s="19">
        <f t="shared" si="295"/>
        <v>8.6205302414503915E-2</v>
      </c>
      <c r="AN1548" s="19">
        <f t="shared" si="296"/>
        <v>3.6945129606215973E-2</v>
      </c>
      <c r="AP1548" s="24">
        <v>14.08</v>
      </c>
      <c r="AQ1548" s="24">
        <f t="shared" si="297"/>
        <v>1.2137706579962151</v>
      </c>
      <c r="AR1548" s="24"/>
      <c r="AS1548" s="24">
        <v>8.1999999999999993</v>
      </c>
      <c r="AT1548" s="24">
        <f t="shared" si="298"/>
        <v>0.30295006277097097</v>
      </c>
      <c r="AU1548" s="24"/>
      <c r="AV1548" s="25">
        <f t="shared" si="299"/>
        <v>0.91082059522524417</v>
      </c>
    </row>
    <row r="1549" spans="1:48" x14ac:dyDescent="0.3">
      <c r="A1549" s="2" t="s">
        <v>6</v>
      </c>
      <c r="B1549" s="2">
        <v>10</v>
      </c>
      <c r="C1549" s="5">
        <v>39875</v>
      </c>
      <c r="D1549" s="2">
        <v>30</v>
      </c>
      <c r="E1549" s="2" t="s">
        <v>10</v>
      </c>
      <c r="F1549" s="6" t="s">
        <v>44</v>
      </c>
      <c r="G1549" s="2">
        <v>100</v>
      </c>
      <c r="H1549" s="2">
        <v>2</v>
      </c>
      <c r="I1549" s="2">
        <v>13</v>
      </c>
      <c r="J1549" s="2">
        <v>4.25</v>
      </c>
      <c r="K1549" s="2">
        <v>2</v>
      </c>
      <c r="L1549" s="19">
        <v>113.49003461093127</v>
      </c>
      <c r="M1549" s="19">
        <f t="shared" si="288"/>
        <v>1.1349003461093127E-2</v>
      </c>
      <c r="N1549" s="19">
        <v>113.49003461093127</v>
      </c>
      <c r="O1549" s="19">
        <f t="shared" si="289"/>
        <v>1.1349003461093127E-2</v>
      </c>
      <c r="P1549" s="19">
        <f t="shared" si="290"/>
        <v>0</v>
      </c>
      <c r="R1549" s="24">
        <v>14.08</v>
      </c>
      <c r="S1549" s="24">
        <f t="shared" si="291"/>
        <v>0.15979396873219123</v>
      </c>
      <c r="U1549" s="24">
        <v>9.0675767918088734</v>
      </c>
      <c r="V1549" s="24">
        <f t="shared" si="292"/>
        <v>0</v>
      </c>
      <c r="X1549" s="25">
        <f t="shared" si="293"/>
        <v>0.15979396873219123</v>
      </c>
      <c r="AA1549" s="5">
        <v>39875</v>
      </c>
      <c r="AB1549" s="2">
        <v>30</v>
      </c>
      <c r="AC1549" s="2" t="s">
        <v>10</v>
      </c>
      <c r="AD1549" s="6" t="s">
        <v>44</v>
      </c>
      <c r="AE1549" s="2">
        <v>100</v>
      </c>
      <c r="AF1549" s="2">
        <v>2</v>
      </c>
      <c r="AG1549" s="2">
        <v>13</v>
      </c>
      <c r="AH1549" s="2">
        <v>4.25</v>
      </c>
      <c r="AI1549" s="2">
        <v>2</v>
      </c>
      <c r="AJ1549" s="19">
        <v>113.49003461093127</v>
      </c>
      <c r="AK1549" s="19">
        <f t="shared" si="294"/>
        <v>1.1349003461093127E-2</v>
      </c>
      <c r="AL1549" s="19">
        <v>113.49003461093127</v>
      </c>
      <c r="AM1549" s="19">
        <f t="shared" si="295"/>
        <v>1.1349003461093127E-2</v>
      </c>
      <c r="AN1549" s="19">
        <f t="shared" si="296"/>
        <v>0</v>
      </c>
      <c r="AP1549" s="24">
        <v>14.08</v>
      </c>
      <c r="AQ1549" s="24">
        <f t="shared" si="297"/>
        <v>0.15979396873219123</v>
      </c>
      <c r="AR1549" s="24"/>
      <c r="AS1549" s="24">
        <v>9.0675767918088734</v>
      </c>
      <c r="AT1549" s="24">
        <f t="shared" si="298"/>
        <v>0</v>
      </c>
      <c r="AU1549" s="24"/>
      <c r="AV1549" s="25">
        <f t="shared" si="299"/>
        <v>0.15979396873219123</v>
      </c>
    </row>
    <row r="1550" spans="1:48" x14ac:dyDescent="0.3">
      <c r="A1550" s="2" t="s">
        <v>6</v>
      </c>
      <c r="B1550" s="2">
        <v>10</v>
      </c>
      <c r="C1550" s="5">
        <v>39875</v>
      </c>
      <c r="D1550" s="2">
        <v>30</v>
      </c>
      <c r="E1550" s="2" t="s">
        <v>10</v>
      </c>
      <c r="F1550" s="6" t="s">
        <v>47</v>
      </c>
      <c r="G1550" s="2">
        <v>100</v>
      </c>
      <c r="H1550" s="2">
        <v>15</v>
      </c>
      <c r="I1550" s="2">
        <v>12</v>
      </c>
      <c r="J1550" s="2">
        <v>10.5</v>
      </c>
      <c r="K1550" s="2">
        <v>3</v>
      </c>
      <c r="L1550" s="19">
        <v>1039.081770174824</v>
      </c>
      <c r="M1550" s="19">
        <f t="shared" si="288"/>
        <v>0.10390817701748239</v>
      </c>
      <c r="N1550" s="19">
        <v>1039.081770174824</v>
      </c>
      <c r="O1550" s="19">
        <f t="shared" si="289"/>
        <v>0.10390817701748239</v>
      </c>
      <c r="P1550" s="19">
        <f t="shared" si="290"/>
        <v>0</v>
      </c>
      <c r="R1550" s="24">
        <v>14.08</v>
      </c>
      <c r="S1550" s="24">
        <f t="shared" si="291"/>
        <v>1.4630271324061521</v>
      </c>
      <c r="U1550" s="24">
        <v>11.257627118644068</v>
      </c>
      <c r="V1550" s="24">
        <f t="shared" si="292"/>
        <v>0</v>
      </c>
      <c r="X1550" s="25">
        <f t="shared" si="293"/>
        <v>1.4630271324061521</v>
      </c>
      <c r="AA1550" s="5">
        <v>39875</v>
      </c>
      <c r="AB1550" s="2">
        <v>30</v>
      </c>
      <c r="AC1550" s="2" t="s">
        <v>10</v>
      </c>
      <c r="AD1550" s="6" t="s">
        <v>47</v>
      </c>
      <c r="AE1550" s="2">
        <v>100</v>
      </c>
      <c r="AF1550" s="2">
        <v>15</v>
      </c>
      <c r="AG1550" s="2">
        <v>12</v>
      </c>
      <c r="AH1550" s="2">
        <v>10.5</v>
      </c>
      <c r="AI1550" s="2">
        <v>3</v>
      </c>
      <c r="AJ1550" s="19">
        <v>1039.081770174824</v>
      </c>
      <c r="AK1550" s="19">
        <f t="shared" si="294"/>
        <v>0.10390817701748239</v>
      </c>
      <c r="AL1550" s="19">
        <v>1039.081770174824</v>
      </c>
      <c r="AM1550" s="19">
        <f t="shared" si="295"/>
        <v>0.10390817701748239</v>
      </c>
      <c r="AN1550" s="19">
        <f t="shared" si="296"/>
        <v>0</v>
      </c>
      <c r="AP1550" s="24">
        <v>14.08</v>
      </c>
      <c r="AQ1550" s="24">
        <f t="shared" si="297"/>
        <v>1.4630271324061521</v>
      </c>
      <c r="AR1550" s="24"/>
      <c r="AS1550" s="24">
        <v>11.257627118644068</v>
      </c>
      <c r="AT1550" s="24">
        <f t="shared" si="298"/>
        <v>0</v>
      </c>
      <c r="AU1550" s="24"/>
      <c r="AV1550" s="25">
        <f t="shared" si="299"/>
        <v>1.4630271324061521</v>
      </c>
    </row>
    <row r="1551" spans="1:48" x14ac:dyDescent="0.3">
      <c r="A1551" s="2" t="s">
        <v>6</v>
      </c>
      <c r="B1551" s="2">
        <v>10</v>
      </c>
      <c r="C1551" s="5">
        <v>39875</v>
      </c>
      <c r="D1551" s="2">
        <v>30</v>
      </c>
      <c r="E1551" s="2" t="s">
        <v>10</v>
      </c>
      <c r="F1551" s="6" t="s">
        <v>25</v>
      </c>
      <c r="G1551" s="2">
        <v>20</v>
      </c>
      <c r="H1551" s="2">
        <v>10</v>
      </c>
      <c r="I1551" s="2">
        <v>10</v>
      </c>
      <c r="J1551" s="2">
        <v>7.5</v>
      </c>
      <c r="K1551" s="2">
        <v>2</v>
      </c>
      <c r="L1551" s="19">
        <v>353.42917352885172</v>
      </c>
      <c r="M1551" s="19">
        <f t="shared" si="288"/>
        <v>3.5342917352885174E-2</v>
      </c>
      <c r="N1551" s="19">
        <v>70.685834705770347</v>
      </c>
      <c r="O1551" s="19">
        <f t="shared" si="289"/>
        <v>7.0685834705770346E-3</v>
      </c>
      <c r="P1551" s="19">
        <f t="shared" si="290"/>
        <v>2.8274333882308138E-2</v>
      </c>
      <c r="R1551" s="24">
        <v>14.08</v>
      </c>
      <c r="S1551" s="24">
        <f t="shared" si="291"/>
        <v>9.9525655265724641E-2</v>
      </c>
      <c r="U1551" s="24">
        <v>10.218461538461538</v>
      </c>
      <c r="V1551" s="24">
        <f t="shared" si="292"/>
        <v>0.2889201933019856</v>
      </c>
      <c r="X1551" s="25">
        <f t="shared" si="293"/>
        <v>-0.18939453803626094</v>
      </c>
      <c r="AA1551" s="5">
        <v>39875</v>
      </c>
      <c r="AB1551" s="2">
        <v>30</v>
      </c>
      <c r="AC1551" s="2" t="s">
        <v>10</v>
      </c>
      <c r="AD1551" s="6" t="s">
        <v>25</v>
      </c>
      <c r="AE1551" s="2">
        <v>20</v>
      </c>
      <c r="AF1551" s="2">
        <v>10</v>
      </c>
      <c r="AG1551" s="2">
        <v>10</v>
      </c>
      <c r="AH1551" s="2">
        <v>7.5</v>
      </c>
      <c r="AI1551" s="2">
        <v>2</v>
      </c>
      <c r="AJ1551" s="19">
        <v>353.42917352885172</v>
      </c>
      <c r="AK1551" s="19">
        <f t="shared" si="294"/>
        <v>3.5342917352885174E-2</v>
      </c>
      <c r="AL1551" s="19">
        <v>70.685834705770347</v>
      </c>
      <c r="AM1551" s="19">
        <f t="shared" si="295"/>
        <v>7.0685834705770346E-3</v>
      </c>
      <c r="AN1551" s="19">
        <f t="shared" si="296"/>
        <v>2.8274333882308138E-2</v>
      </c>
      <c r="AP1551" s="24">
        <v>14.08</v>
      </c>
      <c r="AQ1551" s="24">
        <f t="shared" si="297"/>
        <v>9.9525655265724641E-2</v>
      </c>
      <c r="AR1551" s="24"/>
      <c r="AS1551" s="24">
        <v>10.218461538461538</v>
      </c>
      <c r="AT1551" s="24">
        <f t="shared" si="298"/>
        <v>0.2889201933019856</v>
      </c>
      <c r="AU1551" s="24"/>
      <c r="AV1551" s="25">
        <f t="shared" si="299"/>
        <v>-0.18939453803626094</v>
      </c>
    </row>
    <row r="1552" spans="1:48" x14ac:dyDescent="0.3">
      <c r="A1552" s="2" t="s">
        <v>6</v>
      </c>
      <c r="B1552" s="2">
        <v>10</v>
      </c>
      <c r="C1552" s="5">
        <v>39875</v>
      </c>
      <c r="D1552" s="2">
        <v>30</v>
      </c>
      <c r="E1552" s="2" t="s">
        <v>10</v>
      </c>
      <c r="F1552" s="6" t="s">
        <v>24</v>
      </c>
      <c r="G1552" s="2">
        <v>100</v>
      </c>
      <c r="H1552" s="2">
        <v>5</v>
      </c>
      <c r="I1552" s="2">
        <v>20</v>
      </c>
      <c r="J1552" s="2">
        <v>7.5</v>
      </c>
      <c r="K1552" s="2">
        <v>2</v>
      </c>
      <c r="L1552" s="19">
        <v>353.42917352885172</v>
      </c>
      <c r="M1552" s="19">
        <f t="shared" si="288"/>
        <v>3.5342917352885174E-2</v>
      </c>
      <c r="N1552" s="19">
        <v>353.42917352885172</v>
      </c>
      <c r="O1552" s="19">
        <f t="shared" si="289"/>
        <v>3.5342917352885174E-2</v>
      </c>
      <c r="P1552" s="19">
        <f t="shared" si="290"/>
        <v>0</v>
      </c>
      <c r="R1552" s="24">
        <v>14.08</v>
      </c>
      <c r="S1552" s="24">
        <f t="shared" si="291"/>
        <v>0.49762827632862328</v>
      </c>
      <c r="U1552" s="24">
        <v>8.461146496815287</v>
      </c>
      <c r="V1552" s="24">
        <f t="shared" si="292"/>
        <v>0</v>
      </c>
      <c r="X1552" s="25">
        <f t="shared" si="293"/>
        <v>0.49762827632862328</v>
      </c>
      <c r="AA1552" s="5">
        <v>39875</v>
      </c>
      <c r="AB1552" s="2">
        <v>30</v>
      </c>
      <c r="AC1552" s="2" t="s">
        <v>10</v>
      </c>
      <c r="AD1552" s="6" t="s">
        <v>24</v>
      </c>
      <c r="AE1552" s="2">
        <v>100</v>
      </c>
      <c r="AF1552" s="2">
        <v>5</v>
      </c>
      <c r="AG1552" s="2">
        <v>20</v>
      </c>
      <c r="AH1552" s="2">
        <v>7.5</v>
      </c>
      <c r="AI1552" s="2">
        <v>2</v>
      </c>
      <c r="AJ1552" s="19">
        <v>353.42917352885172</v>
      </c>
      <c r="AK1552" s="19">
        <f t="shared" si="294"/>
        <v>3.5342917352885174E-2</v>
      </c>
      <c r="AL1552" s="19">
        <v>353.42917352885172</v>
      </c>
      <c r="AM1552" s="19">
        <f t="shared" si="295"/>
        <v>3.5342917352885174E-2</v>
      </c>
      <c r="AN1552" s="19">
        <f t="shared" si="296"/>
        <v>0</v>
      </c>
      <c r="AP1552" s="24">
        <v>14.08</v>
      </c>
      <c r="AQ1552" s="24">
        <f t="shared" si="297"/>
        <v>0.49762827632862328</v>
      </c>
      <c r="AR1552" s="24"/>
      <c r="AS1552" s="24">
        <v>8.461146496815287</v>
      </c>
      <c r="AT1552" s="24">
        <f t="shared" si="298"/>
        <v>0</v>
      </c>
      <c r="AU1552" s="24"/>
      <c r="AV1552" s="25">
        <f t="shared" si="299"/>
        <v>0.49762827632862328</v>
      </c>
    </row>
    <row r="1553" spans="1:48" x14ac:dyDescent="0.3">
      <c r="A1553" s="2" t="s">
        <v>6</v>
      </c>
      <c r="B1553" s="2">
        <v>10</v>
      </c>
      <c r="C1553" s="5">
        <v>39875</v>
      </c>
      <c r="D1553" s="2">
        <v>30</v>
      </c>
      <c r="E1553" s="2" t="s">
        <v>10</v>
      </c>
      <c r="F1553" s="6" t="s">
        <v>42</v>
      </c>
      <c r="G1553" s="2">
        <v>30</v>
      </c>
      <c r="H1553" s="2">
        <v>80</v>
      </c>
      <c r="I1553" s="2">
        <v>90</v>
      </c>
      <c r="J1553" s="2">
        <v>62.5</v>
      </c>
      <c r="K1553" s="2">
        <v>2</v>
      </c>
      <c r="L1553" s="19">
        <v>24543.692606170258</v>
      </c>
      <c r="M1553" s="19">
        <f t="shared" si="288"/>
        <v>2.454369260617026</v>
      </c>
      <c r="N1553" s="19">
        <v>7363.1077818510776</v>
      </c>
      <c r="O1553" s="19">
        <f t="shared" si="289"/>
        <v>0.73631077818510771</v>
      </c>
      <c r="P1553" s="19">
        <f t="shared" si="290"/>
        <v>1.7180584824319183</v>
      </c>
      <c r="R1553" s="24">
        <v>14.08</v>
      </c>
      <c r="S1553" s="24">
        <f t="shared" si="291"/>
        <v>10.367255756846317</v>
      </c>
      <c r="U1553" s="24">
        <v>8.1999999999999993</v>
      </c>
      <c r="V1553" s="24">
        <f t="shared" si="292"/>
        <v>14.088079555941729</v>
      </c>
      <c r="X1553" s="25">
        <f t="shared" si="293"/>
        <v>-3.7208237990954114</v>
      </c>
      <c r="AA1553" s="5">
        <v>39875</v>
      </c>
      <c r="AB1553" s="2">
        <v>30</v>
      </c>
      <c r="AC1553" s="2" t="s">
        <v>10</v>
      </c>
      <c r="AD1553" s="6" t="s">
        <v>42</v>
      </c>
      <c r="AE1553" s="2">
        <v>30</v>
      </c>
      <c r="AF1553" s="2">
        <v>80</v>
      </c>
      <c r="AG1553" s="2">
        <v>90</v>
      </c>
      <c r="AH1553" s="2">
        <v>62.5</v>
      </c>
      <c r="AI1553" s="2">
        <v>2</v>
      </c>
      <c r="AJ1553" s="19">
        <v>24543.692606170258</v>
      </c>
      <c r="AK1553" s="19">
        <f t="shared" si="294"/>
        <v>2.454369260617026</v>
      </c>
      <c r="AL1553" s="19">
        <v>7363.1077818510776</v>
      </c>
      <c r="AM1553" s="19">
        <f t="shared" si="295"/>
        <v>0.73631077818510771</v>
      </c>
      <c r="AN1553" s="19">
        <f t="shared" si="296"/>
        <v>1.7180584824319183</v>
      </c>
      <c r="AP1553" s="24">
        <v>14.08</v>
      </c>
      <c r="AQ1553" s="24">
        <f t="shared" si="297"/>
        <v>10.367255756846317</v>
      </c>
      <c r="AR1553" s="24"/>
      <c r="AS1553" s="24">
        <v>8.1999999999999993</v>
      </c>
      <c r="AT1553" s="24">
        <f t="shared" si="298"/>
        <v>14.088079555941729</v>
      </c>
      <c r="AU1553" s="24"/>
      <c r="AV1553" s="25">
        <f t="shared" si="299"/>
        <v>-3.7208237990954114</v>
      </c>
    </row>
    <row r="1554" spans="1:48" x14ac:dyDescent="0.3">
      <c r="A1554" s="2" t="s">
        <v>6</v>
      </c>
      <c r="B1554" s="2">
        <v>10</v>
      </c>
      <c r="C1554" s="5">
        <v>39875</v>
      </c>
      <c r="D1554" s="2">
        <v>30</v>
      </c>
      <c r="E1554" s="2" t="s">
        <v>10</v>
      </c>
      <c r="F1554" s="6" t="s">
        <v>53</v>
      </c>
      <c r="G1554" s="2">
        <v>90</v>
      </c>
      <c r="H1554" s="2">
        <v>5</v>
      </c>
      <c r="I1554" s="2">
        <v>15</v>
      </c>
      <c r="J1554" s="2">
        <v>6.25</v>
      </c>
      <c r="K1554" s="2">
        <v>2</v>
      </c>
      <c r="L1554" s="19">
        <v>245.43692606170259</v>
      </c>
      <c r="M1554" s="19">
        <f t="shared" si="288"/>
        <v>2.4543692606170259E-2</v>
      </c>
      <c r="N1554" s="19">
        <v>220.89323345553234</v>
      </c>
      <c r="O1554" s="19">
        <f t="shared" si="289"/>
        <v>2.2089323345553233E-2</v>
      </c>
      <c r="P1554" s="19">
        <f t="shared" si="290"/>
        <v>2.4543692606170259E-3</v>
      </c>
      <c r="R1554" s="24">
        <v>6.51</v>
      </c>
      <c r="S1554" s="24">
        <f t="shared" si="291"/>
        <v>0.14380149497955155</v>
      </c>
      <c r="U1554" s="24">
        <v>8.2509316770186327</v>
      </c>
      <c r="V1554" s="24">
        <f t="shared" si="292"/>
        <v>2.0250833079525819E-2</v>
      </c>
      <c r="X1554" s="25">
        <f t="shared" si="293"/>
        <v>0.12355066190002573</v>
      </c>
      <c r="AA1554" s="5">
        <v>39875</v>
      </c>
      <c r="AB1554" s="2">
        <v>30</v>
      </c>
      <c r="AC1554" s="2" t="s">
        <v>10</v>
      </c>
      <c r="AD1554" s="6" t="s">
        <v>53</v>
      </c>
      <c r="AE1554" s="2">
        <v>90</v>
      </c>
      <c r="AF1554" s="2">
        <v>5</v>
      </c>
      <c r="AG1554" s="2">
        <v>15</v>
      </c>
      <c r="AH1554" s="2">
        <v>6.25</v>
      </c>
      <c r="AI1554" s="2">
        <v>2</v>
      </c>
      <c r="AJ1554" s="19">
        <v>245.43692606170259</v>
      </c>
      <c r="AK1554" s="19">
        <f t="shared" si="294"/>
        <v>2.4543692606170259E-2</v>
      </c>
      <c r="AL1554" s="19">
        <v>220.89323345553234</v>
      </c>
      <c r="AM1554" s="19">
        <f t="shared" si="295"/>
        <v>2.2089323345553233E-2</v>
      </c>
      <c r="AN1554" s="19">
        <f t="shared" si="296"/>
        <v>2.4543692606170259E-3</v>
      </c>
      <c r="AP1554" s="24">
        <v>6.51</v>
      </c>
      <c r="AQ1554" s="24">
        <f t="shared" si="297"/>
        <v>0.14380149497955155</v>
      </c>
      <c r="AR1554" s="24"/>
      <c r="AS1554" s="24">
        <v>8.2509316770186327</v>
      </c>
      <c r="AT1554" s="24">
        <f t="shared" si="298"/>
        <v>2.0250833079525819E-2</v>
      </c>
      <c r="AU1554" s="24"/>
      <c r="AV1554" s="25">
        <f t="shared" si="299"/>
        <v>0.12355066190002573</v>
      </c>
    </row>
    <row r="1555" spans="1:48" x14ac:dyDescent="0.3">
      <c r="A1555" s="2" t="s">
        <v>6</v>
      </c>
      <c r="B1555" s="2">
        <v>10</v>
      </c>
      <c r="C1555" s="5">
        <v>39875</v>
      </c>
      <c r="D1555" s="2">
        <v>30</v>
      </c>
      <c r="E1555" s="2" t="s">
        <v>10</v>
      </c>
      <c r="F1555" s="6" t="s">
        <v>38</v>
      </c>
      <c r="G1555" s="2">
        <v>100</v>
      </c>
      <c r="H1555" s="2">
        <v>5</v>
      </c>
      <c r="I1555" s="2">
        <v>22</v>
      </c>
      <c r="J1555" s="2">
        <v>8</v>
      </c>
      <c r="K1555" s="2">
        <v>1</v>
      </c>
      <c r="L1555" s="19">
        <v>201.06192982974676</v>
      </c>
      <c r="M1555" s="19">
        <f t="shared" si="288"/>
        <v>2.0106192982974676E-2</v>
      </c>
      <c r="N1555" s="19">
        <v>201.06192982974676</v>
      </c>
      <c r="O1555" s="19">
        <f t="shared" si="289"/>
        <v>2.0106192982974676E-2</v>
      </c>
      <c r="P1555" s="19">
        <f t="shared" si="290"/>
        <v>0</v>
      </c>
      <c r="R1555" s="24">
        <v>14.08</v>
      </c>
      <c r="S1555" s="24">
        <f t="shared" si="291"/>
        <v>0.28309519720028342</v>
      </c>
      <c r="U1555" s="24">
        <v>8.104694792715291</v>
      </c>
      <c r="V1555" s="24">
        <f t="shared" si="292"/>
        <v>0</v>
      </c>
      <c r="X1555" s="25">
        <f t="shared" si="293"/>
        <v>0.28309519720028342</v>
      </c>
      <c r="AA1555" s="5">
        <v>39875</v>
      </c>
      <c r="AB1555" s="2">
        <v>30</v>
      </c>
      <c r="AC1555" s="2" t="s">
        <v>10</v>
      </c>
      <c r="AD1555" s="6" t="s">
        <v>38</v>
      </c>
      <c r="AE1555" s="2">
        <v>100</v>
      </c>
      <c r="AF1555" s="2">
        <v>5</v>
      </c>
      <c r="AG1555" s="2">
        <v>22</v>
      </c>
      <c r="AH1555" s="2">
        <v>8</v>
      </c>
      <c r="AI1555" s="2">
        <v>1</v>
      </c>
      <c r="AJ1555" s="19">
        <v>201.06192982974676</v>
      </c>
      <c r="AK1555" s="19">
        <f t="shared" si="294"/>
        <v>2.0106192982974676E-2</v>
      </c>
      <c r="AL1555" s="19">
        <v>201.06192982974676</v>
      </c>
      <c r="AM1555" s="19">
        <f t="shared" si="295"/>
        <v>2.0106192982974676E-2</v>
      </c>
      <c r="AN1555" s="19">
        <f t="shared" si="296"/>
        <v>0</v>
      </c>
      <c r="AP1555" s="24">
        <v>14.08</v>
      </c>
      <c r="AQ1555" s="24">
        <f t="shared" si="297"/>
        <v>0.28309519720028342</v>
      </c>
      <c r="AR1555" s="24"/>
      <c r="AS1555" s="24">
        <v>8.104694792715291</v>
      </c>
      <c r="AT1555" s="24">
        <f t="shared" si="298"/>
        <v>0</v>
      </c>
      <c r="AU1555" s="24"/>
      <c r="AV1555" s="25">
        <f t="shared" si="299"/>
        <v>0.28309519720028342</v>
      </c>
    </row>
    <row r="1556" spans="1:48" x14ac:dyDescent="0.3">
      <c r="A1556" s="2" t="s">
        <v>6</v>
      </c>
      <c r="B1556" s="2">
        <v>10</v>
      </c>
      <c r="C1556" s="5">
        <v>39875</v>
      </c>
      <c r="D1556" s="2">
        <v>30</v>
      </c>
      <c r="E1556" s="2" t="s">
        <v>10</v>
      </c>
      <c r="F1556" s="6" t="s">
        <v>46</v>
      </c>
      <c r="G1556" s="2">
        <v>20</v>
      </c>
      <c r="H1556" s="2">
        <v>20</v>
      </c>
      <c r="I1556" s="2">
        <v>45</v>
      </c>
      <c r="J1556" s="2">
        <v>21.25</v>
      </c>
      <c r="K1556" s="2">
        <v>3</v>
      </c>
      <c r="L1556" s="19">
        <v>4255.8762979099229</v>
      </c>
      <c r="M1556" s="19">
        <f t="shared" si="288"/>
        <v>0.42558762979099229</v>
      </c>
      <c r="N1556" s="19">
        <v>851.17525958198462</v>
      </c>
      <c r="O1556" s="19">
        <f t="shared" si="289"/>
        <v>8.5117525958198464E-2</v>
      </c>
      <c r="P1556" s="19">
        <f t="shared" si="290"/>
        <v>0.34047010383279386</v>
      </c>
      <c r="R1556" s="24">
        <v>14.08</v>
      </c>
      <c r="S1556" s="24">
        <f t="shared" si="291"/>
        <v>1.1984547654914344</v>
      </c>
      <c r="U1556" s="24">
        <v>12.651428571428571</v>
      </c>
      <c r="V1556" s="24">
        <f t="shared" si="292"/>
        <v>4.3074331993474608</v>
      </c>
      <c r="X1556" s="25">
        <f t="shared" si="293"/>
        <v>-3.1089784338560262</v>
      </c>
      <c r="AA1556" s="5">
        <v>39875</v>
      </c>
      <c r="AB1556" s="2">
        <v>30</v>
      </c>
      <c r="AC1556" s="2" t="s">
        <v>10</v>
      </c>
      <c r="AD1556" s="6" t="s">
        <v>46</v>
      </c>
      <c r="AE1556" s="2">
        <v>20</v>
      </c>
      <c r="AF1556" s="2">
        <v>20</v>
      </c>
      <c r="AG1556" s="2">
        <v>45</v>
      </c>
      <c r="AH1556" s="2">
        <v>21.25</v>
      </c>
      <c r="AI1556" s="2">
        <v>3</v>
      </c>
      <c r="AJ1556" s="19">
        <v>4255.8762979099229</v>
      </c>
      <c r="AK1556" s="19">
        <f t="shared" si="294"/>
        <v>0.42558762979099229</v>
      </c>
      <c r="AL1556" s="19">
        <v>851.17525958198462</v>
      </c>
      <c r="AM1556" s="19">
        <f t="shared" si="295"/>
        <v>8.5117525958198464E-2</v>
      </c>
      <c r="AN1556" s="19">
        <f t="shared" si="296"/>
        <v>0.34047010383279386</v>
      </c>
      <c r="AP1556" s="24">
        <v>14.08</v>
      </c>
      <c r="AQ1556" s="24">
        <f t="shared" si="297"/>
        <v>1.1984547654914344</v>
      </c>
      <c r="AR1556" s="24"/>
      <c r="AS1556" s="24">
        <v>12.651428571428571</v>
      </c>
      <c r="AT1556" s="24">
        <f t="shared" si="298"/>
        <v>4.3074331993474608</v>
      </c>
      <c r="AU1556" s="24"/>
      <c r="AV1556" s="25">
        <f t="shared" si="299"/>
        <v>-3.1089784338560262</v>
      </c>
    </row>
    <row r="1557" spans="1:48" x14ac:dyDescent="0.3">
      <c r="A1557" s="2" t="s">
        <v>6</v>
      </c>
      <c r="B1557" s="2">
        <v>10</v>
      </c>
      <c r="C1557" s="5">
        <v>39875</v>
      </c>
      <c r="D1557" s="2">
        <v>30</v>
      </c>
      <c r="E1557" s="2" t="s">
        <v>10</v>
      </c>
      <c r="F1557" s="6" t="s">
        <v>42</v>
      </c>
      <c r="G1557" s="2">
        <v>100</v>
      </c>
      <c r="H1557" s="2">
        <v>17</v>
      </c>
      <c r="I1557" s="2">
        <v>20</v>
      </c>
      <c r="J1557" s="2">
        <v>13.5</v>
      </c>
      <c r="K1557" s="2">
        <v>2</v>
      </c>
      <c r="L1557" s="19">
        <v>1145.1105222334795</v>
      </c>
      <c r="M1557" s="19">
        <f t="shared" si="288"/>
        <v>0.11451105222334795</v>
      </c>
      <c r="N1557" s="19">
        <v>1145.1105222334795</v>
      </c>
      <c r="O1557" s="19">
        <f t="shared" si="289"/>
        <v>0.11451105222334795</v>
      </c>
      <c r="P1557" s="19">
        <f t="shared" si="290"/>
        <v>0</v>
      </c>
      <c r="R1557" s="24">
        <v>14.08</v>
      </c>
      <c r="S1557" s="24">
        <f t="shared" si="291"/>
        <v>1.6123156153047391</v>
      </c>
      <c r="U1557" s="24">
        <v>8.1999999999999993</v>
      </c>
      <c r="V1557" s="24">
        <f t="shared" si="292"/>
        <v>0</v>
      </c>
      <c r="X1557" s="25">
        <f t="shared" si="293"/>
        <v>1.6123156153047391</v>
      </c>
      <c r="AA1557" s="5">
        <v>39875</v>
      </c>
      <c r="AB1557" s="2">
        <v>30</v>
      </c>
      <c r="AC1557" s="2" t="s">
        <v>10</v>
      </c>
      <c r="AD1557" s="6" t="s">
        <v>42</v>
      </c>
      <c r="AE1557" s="2">
        <v>100</v>
      </c>
      <c r="AF1557" s="2">
        <v>17</v>
      </c>
      <c r="AG1557" s="2">
        <v>20</v>
      </c>
      <c r="AH1557" s="2">
        <v>13.5</v>
      </c>
      <c r="AI1557" s="2">
        <v>2</v>
      </c>
      <c r="AJ1557" s="19">
        <v>1145.1105222334795</v>
      </c>
      <c r="AK1557" s="19">
        <f t="shared" si="294"/>
        <v>0.11451105222334795</v>
      </c>
      <c r="AL1557" s="19">
        <v>1145.1105222334795</v>
      </c>
      <c r="AM1557" s="19">
        <f t="shared" si="295"/>
        <v>0.11451105222334795</v>
      </c>
      <c r="AN1557" s="19">
        <f t="shared" si="296"/>
        <v>0</v>
      </c>
      <c r="AP1557" s="24">
        <v>14.08</v>
      </c>
      <c r="AQ1557" s="24">
        <f t="shared" si="297"/>
        <v>1.6123156153047391</v>
      </c>
      <c r="AR1557" s="24"/>
      <c r="AS1557" s="24">
        <v>8.1999999999999993</v>
      </c>
      <c r="AT1557" s="24">
        <f t="shared" si="298"/>
        <v>0</v>
      </c>
      <c r="AU1557" s="24"/>
      <c r="AV1557" s="25">
        <f t="shared" si="299"/>
        <v>1.6123156153047391</v>
      </c>
    </row>
    <row r="1558" spans="1:48" x14ac:dyDescent="0.3">
      <c r="A1558" s="2" t="s">
        <v>6</v>
      </c>
      <c r="B1558" s="2">
        <v>10</v>
      </c>
      <c r="C1558" s="5">
        <v>39875</v>
      </c>
      <c r="D1558" s="2">
        <v>30</v>
      </c>
      <c r="E1558" s="2" t="s">
        <v>10</v>
      </c>
      <c r="F1558" s="6" t="s">
        <v>42</v>
      </c>
      <c r="G1558" s="2">
        <v>100</v>
      </c>
      <c r="H1558" s="2">
        <v>18</v>
      </c>
      <c r="I1558" s="2">
        <v>20</v>
      </c>
      <c r="J1558" s="2">
        <v>14</v>
      </c>
      <c r="K1558" s="2">
        <v>2</v>
      </c>
      <c r="L1558" s="19">
        <v>1231.5043202071988</v>
      </c>
      <c r="M1558" s="19">
        <f t="shared" si="288"/>
        <v>0.12315043202071989</v>
      </c>
      <c r="N1558" s="19">
        <v>1231.5043202071988</v>
      </c>
      <c r="O1558" s="19">
        <f t="shared" si="289"/>
        <v>0.12315043202071989</v>
      </c>
      <c r="P1558" s="19">
        <f t="shared" si="290"/>
        <v>0</v>
      </c>
      <c r="R1558" s="24">
        <v>14.08</v>
      </c>
      <c r="S1558" s="24">
        <f t="shared" si="291"/>
        <v>1.733958082851736</v>
      </c>
      <c r="U1558" s="24">
        <v>8.1999999999999993</v>
      </c>
      <c r="V1558" s="24">
        <f t="shared" si="292"/>
        <v>0</v>
      </c>
      <c r="X1558" s="25">
        <f t="shared" si="293"/>
        <v>1.733958082851736</v>
      </c>
      <c r="AA1558" s="5">
        <v>39875</v>
      </c>
      <c r="AB1558" s="2">
        <v>30</v>
      </c>
      <c r="AC1558" s="2" t="s">
        <v>10</v>
      </c>
      <c r="AD1558" s="6" t="s">
        <v>42</v>
      </c>
      <c r="AE1558" s="2">
        <v>100</v>
      </c>
      <c r="AF1558" s="2">
        <v>18</v>
      </c>
      <c r="AG1558" s="2">
        <v>20</v>
      </c>
      <c r="AH1558" s="2">
        <v>14</v>
      </c>
      <c r="AI1558" s="2">
        <v>2</v>
      </c>
      <c r="AJ1558" s="19">
        <v>1231.5043202071988</v>
      </c>
      <c r="AK1558" s="19">
        <f t="shared" si="294"/>
        <v>0.12315043202071989</v>
      </c>
      <c r="AL1558" s="19">
        <v>1231.5043202071988</v>
      </c>
      <c r="AM1558" s="19">
        <f t="shared" si="295"/>
        <v>0.12315043202071989</v>
      </c>
      <c r="AN1558" s="19">
        <f t="shared" si="296"/>
        <v>0</v>
      </c>
      <c r="AP1558" s="24">
        <v>14.08</v>
      </c>
      <c r="AQ1558" s="24">
        <f t="shared" si="297"/>
        <v>1.733958082851736</v>
      </c>
      <c r="AR1558" s="24"/>
      <c r="AS1558" s="24">
        <v>8.1999999999999993</v>
      </c>
      <c r="AT1558" s="24">
        <f t="shared" si="298"/>
        <v>0</v>
      </c>
      <c r="AU1558" s="24"/>
      <c r="AV1558" s="25">
        <f t="shared" si="299"/>
        <v>1.733958082851736</v>
      </c>
    </row>
    <row r="1559" spans="1:48" x14ac:dyDescent="0.3">
      <c r="A1559" s="2" t="s">
        <v>6</v>
      </c>
      <c r="B1559" s="2">
        <v>10</v>
      </c>
      <c r="C1559" s="5">
        <v>39875</v>
      </c>
      <c r="D1559" s="2">
        <v>30</v>
      </c>
      <c r="E1559" s="2" t="s">
        <v>10</v>
      </c>
      <c r="F1559" s="6" t="s">
        <v>53</v>
      </c>
      <c r="G1559" s="2">
        <v>100</v>
      </c>
      <c r="H1559" s="2">
        <v>2</v>
      </c>
      <c r="I1559" s="2">
        <v>12</v>
      </c>
      <c r="J1559" s="2">
        <v>4</v>
      </c>
      <c r="K1559" s="2">
        <v>2</v>
      </c>
      <c r="L1559" s="19">
        <v>100.53096491487338</v>
      </c>
      <c r="M1559" s="19">
        <f t="shared" si="288"/>
        <v>1.0053096491487338E-2</v>
      </c>
      <c r="N1559" s="19">
        <v>100.53096491487338</v>
      </c>
      <c r="O1559" s="19">
        <f t="shared" si="289"/>
        <v>1.0053096491487338E-2</v>
      </c>
      <c r="P1559" s="19">
        <f t="shared" si="290"/>
        <v>0</v>
      </c>
      <c r="R1559" s="24">
        <v>6.51</v>
      </c>
      <c r="S1559" s="24">
        <f t="shared" si="291"/>
        <v>6.5445658159582573E-2</v>
      </c>
      <c r="U1559" s="24">
        <v>8.2509316770186327</v>
      </c>
      <c r="V1559" s="24">
        <f t="shared" si="292"/>
        <v>0</v>
      </c>
      <c r="X1559" s="25">
        <f t="shared" si="293"/>
        <v>6.5445658159582573E-2</v>
      </c>
      <c r="AA1559" s="5">
        <v>39875</v>
      </c>
      <c r="AB1559" s="2">
        <v>30</v>
      </c>
      <c r="AC1559" s="2" t="s">
        <v>10</v>
      </c>
      <c r="AD1559" s="6" t="s">
        <v>53</v>
      </c>
      <c r="AE1559" s="2">
        <v>100</v>
      </c>
      <c r="AF1559" s="2">
        <v>2</v>
      </c>
      <c r="AG1559" s="2">
        <v>12</v>
      </c>
      <c r="AH1559" s="2">
        <v>4</v>
      </c>
      <c r="AI1559" s="2">
        <v>2</v>
      </c>
      <c r="AJ1559" s="19">
        <v>100.53096491487338</v>
      </c>
      <c r="AK1559" s="19">
        <f t="shared" si="294"/>
        <v>1.0053096491487338E-2</v>
      </c>
      <c r="AL1559" s="19">
        <v>100.53096491487338</v>
      </c>
      <c r="AM1559" s="19">
        <f t="shared" si="295"/>
        <v>1.0053096491487338E-2</v>
      </c>
      <c r="AN1559" s="19">
        <f t="shared" si="296"/>
        <v>0</v>
      </c>
      <c r="AP1559" s="24">
        <v>6.51</v>
      </c>
      <c r="AQ1559" s="24">
        <f t="shared" si="297"/>
        <v>6.5445658159582573E-2</v>
      </c>
      <c r="AR1559" s="24"/>
      <c r="AS1559" s="24">
        <v>8.2509316770186327</v>
      </c>
      <c r="AT1559" s="24">
        <f t="shared" si="298"/>
        <v>0</v>
      </c>
      <c r="AU1559" s="24"/>
      <c r="AV1559" s="25">
        <f t="shared" si="299"/>
        <v>6.5445658159582573E-2</v>
      </c>
    </row>
    <row r="1560" spans="1:48" x14ac:dyDescent="0.3">
      <c r="A1560" s="2" t="s">
        <v>6</v>
      </c>
      <c r="B1560" s="2">
        <v>10</v>
      </c>
      <c r="C1560" s="5">
        <v>39875</v>
      </c>
      <c r="D1560" s="2">
        <v>30</v>
      </c>
      <c r="E1560" s="2" t="s">
        <v>10</v>
      </c>
      <c r="F1560" s="6" t="s">
        <v>36</v>
      </c>
      <c r="G1560" s="2">
        <v>100</v>
      </c>
      <c r="H1560" s="2">
        <v>5</v>
      </c>
      <c r="I1560" s="2">
        <v>19</v>
      </c>
      <c r="J1560" s="2">
        <v>7.25</v>
      </c>
      <c r="K1560" s="2">
        <v>2</v>
      </c>
      <c r="L1560" s="19">
        <v>330.259927708627</v>
      </c>
      <c r="M1560" s="19">
        <f t="shared" si="288"/>
        <v>3.3025992770862697E-2</v>
      </c>
      <c r="N1560" s="19">
        <v>330.259927708627</v>
      </c>
      <c r="O1560" s="19">
        <f t="shared" si="289"/>
        <v>3.3025992770862697E-2</v>
      </c>
      <c r="P1560" s="19">
        <f t="shared" si="290"/>
        <v>0</v>
      </c>
      <c r="R1560" s="24">
        <v>14.08</v>
      </c>
      <c r="S1560" s="24">
        <f t="shared" si="291"/>
        <v>0.46500597821374678</v>
      </c>
      <c r="U1560" s="24">
        <v>8.3025000000000002</v>
      </c>
      <c r="V1560" s="24">
        <f t="shared" si="292"/>
        <v>0</v>
      </c>
      <c r="X1560" s="25">
        <f t="shared" si="293"/>
        <v>0.46500597821374678</v>
      </c>
      <c r="AA1560" s="5">
        <v>39875</v>
      </c>
      <c r="AB1560" s="2">
        <v>30</v>
      </c>
      <c r="AC1560" s="2" t="s">
        <v>10</v>
      </c>
      <c r="AD1560" s="6" t="s">
        <v>36</v>
      </c>
      <c r="AE1560" s="2">
        <v>100</v>
      </c>
      <c r="AF1560" s="2">
        <v>5</v>
      </c>
      <c r="AG1560" s="2">
        <v>19</v>
      </c>
      <c r="AH1560" s="2">
        <v>7.25</v>
      </c>
      <c r="AI1560" s="2">
        <v>2</v>
      </c>
      <c r="AJ1560" s="19">
        <v>330.259927708627</v>
      </c>
      <c r="AK1560" s="19">
        <f t="shared" si="294"/>
        <v>3.3025992770862697E-2</v>
      </c>
      <c r="AL1560" s="19">
        <v>330.259927708627</v>
      </c>
      <c r="AM1560" s="19">
        <f t="shared" si="295"/>
        <v>3.3025992770862697E-2</v>
      </c>
      <c r="AN1560" s="19">
        <f t="shared" si="296"/>
        <v>0</v>
      </c>
      <c r="AP1560" s="24">
        <v>14.08</v>
      </c>
      <c r="AQ1560" s="24">
        <f t="shared" si="297"/>
        <v>0.46500597821374678</v>
      </c>
      <c r="AR1560" s="24"/>
      <c r="AS1560" s="24">
        <v>8.3025000000000002</v>
      </c>
      <c r="AT1560" s="24">
        <f t="shared" si="298"/>
        <v>0</v>
      </c>
      <c r="AU1560" s="24"/>
      <c r="AV1560" s="25">
        <f t="shared" si="299"/>
        <v>0.46500597821374678</v>
      </c>
    </row>
    <row r="1561" spans="1:48" x14ac:dyDescent="0.3">
      <c r="A1561" s="2" t="s">
        <v>6</v>
      </c>
      <c r="B1561" s="2">
        <v>10</v>
      </c>
      <c r="C1561" s="5">
        <v>39875</v>
      </c>
      <c r="D1561" s="2">
        <v>30</v>
      </c>
      <c r="E1561" s="2" t="s">
        <v>10</v>
      </c>
      <c r="F1561" s="6" t="s">
        <v>36</v>
      </c>
      <c r="G1561" s="2">
        <v>80</v>
      </c>
      <c r="H1561" s="2">
        <v>12</v>
      </c>
      <c r="I1561" s="2">
        <v>9</v>
      </c>
      <c r="J1561" s="2">
        <v>8.25</v>
      </c>
      <c r="K1561" s="2">
        <v>2</v>
      </c>
      <c r="L1561" s="19">
        <v>427.6492999699106</v>
      </c>
      <c r="M1561" s="19">
        <f t="shared" si="288"/>
        <v>4.2764929996991059E-2</v>
      </c>
      <c r="N1561" s="19">
        <v>342.11943997592851</v>
      </c>
      <c r="O1561" s="19">
        <f t="shared" si="289"/>
        <v>3.421194399759285E-2</v>
      </c>
      <c r="P1561" s="19">
        <f t="shared" si="290"/>
        <v>8.5529859993982091E-3</v>
      </c>
      <c r="R1561" s="24">
        <v>14.08</v>
      </c>
      <c r="S1561" s="24">
        <f t="shared" si="291"/>
        <v>0.48170417148610734</v>
      </c>
      <c r="U1561" s="24">
        <v>8.3025000000000002</v>
      </c>
      <c r="V1561" s="24">
        <f t="shared" si="292"/>
        <v>7.101116626000363E-2</v>
      </c>
      <c r="X1561" s="25">
        <f t="shared" si="293"/>
        <v>0.41069300522610369</v>
      </c>
      <c r="AA1561" s="5">
        <v>39875</v>
      </c>
      <c r="AB1561" s="2">
        <v>30</v>
      </c>
      <c r="AC1561" s="2" t="s">
        <v>10</v>
      </c>
      <c r="AD1561" s="6" t="s">
        <v>36</v>
      </c>
      <c r="AE1561" s="2">
        <v>80</v>
      </c>
      <c r="AF1561" s="2">
        <v>12</v>
      </c>
      <c r="AG1561" s="2">
        <v>9</v>
      </c>
      <c r="AH1561" s="2">
        <v>8.25</v>
      </c>
      <c r="AI1561" s="2">
        <v>2</v>
      </c>
      <c r="AJ1561" s="19">
        <v>427.6492999699106</v>
      </c>
      <c r="AK1561" s="19">
        <f t="shared" si="294"/>
        <v>4.2764929996991059E-2</v>
      </c>
      <c r="AL1561" s="19">
        <v>342.11943997592851</v>
      </c>
      <c r="AM1561" s="19">
        <f t="shared" si="295"/>
        <v>3.421194399759285E-2</v>
      </c>
      <c r="AN1561" s="19">
        <f t="shared" si="296"/>
        <v>8.5529859993982091E-3</v>
      </c>
      <c r="AP1561" s="24">
        <v>14.08</v>
      </c>
      <c r="AQ1561" s="24">
        <f t="shared" si="297"/>
        <v>0.48170417148610734</v>
      </c>
      <c r="AR1561" s="24"/>
      <c r="AS1561" s="24">
        <v>8.3025000000000002</v>
      </c>
      <c r="AT1561" s="24">
        <f t="shared" si="298"/>
        <v>7.101116626000363E-2</v>
      </c>
      <c r="AU1561" s="24"/>
      <c r="AV1561" s="25">
        <f t="shared" si="299"/>
        <v>0.41069300522610369</v>
      </c>
    </row>
    <row r="1562" spans="1:48" x14ac:dyDescent="0.3">
      <c r="A1562" s="2" t="s">
        <v>6</v>
      </c>
      <c r="B1562" s="2">
        <v>10</v>
      </c>
      <c r="C1562" s="5">
        <v>39875</v>
      </c>
      <c r="D1562" s="2">
        <v>30</v>
      </c>
      <c r="E1562" s="2" t="s">
        <v>10</v>
      </c>
      <c r="F1562" s="6" t="s">
        <v>46</v>
      </c>
      <c r="G1562" s="2">
        <v>30</v>
      </c>
      <c r="H1562" s="2">
        <v>15</v>
      </c>
      <c r="I1562" s="2">
        <v>15</v>
      </c>
      <c r="J1562" s="2">
        <v>11.25</v>
      </c>
      <c r="K1562" s="2">
        <v>3</v>
      </c>
      <c r="L1562" s="19">
        <v>1192.8234606598746</v>
      </c>
      <c r="M1562" s="19">
        <f t="shared" si="288"/>
        <v>0.11928234606598746</v>
      </c>
      <c r="N1562" s="19">
        <v>357.84703819796238</v>
      </c>
      <c r="O1562" s="19">
        <f t="shared" si="289"/>
        <v>3.5784703819796239E-2</v>
      </c>
      <c r="P1562" s="19">
        <f t="shared" si="290"/>
        <v>8.3497642246191217E-2</v>
      </c>
      <c r="R1562" s="24">
        <v>14.08</v>
      </c>
      <c r="S1562" s="24">
        <f t="shared" si="291"/>
        <v>0.50384862978273104</v>
      </c>
      <c r="U1562" s="24">
        <v>12.651428571428571</v>
      </c>
      <c r="V1562" s="24">
        <f t="shared" si="292"/>
        <v>1.0563644567603849</v>
      </c>
      <c r="X1562" s="25">
        <f t="shared" si="293"/>
        <v>-0.55251582697765389</v>
      </c>
      <c r="AA1562" s="5">
        <v>39875</v>
      </c>
      <c r="AB1562" s="2">
        <v>30</v>
      </c>
      <c r="AC1562" s="2" t="s">
        <v>10</v>
      </c>
      <c r="AD1562" s="6" t="s">
        <v>46</v>
      </c>
      <c r="AE1562" s="2">
        <v>30</v>
      </c>
      <c r="AF1562" s="2">
        <v>15</v>
      </c>
      <c r="AG1562" s="2">
        <v>15</v>
      </c>
      <c r="AH1562" s="2">
        <v>11.25</v>
      </c>
      <c r="AI1562" s="2">
        <v>3</v>
      </c>
      <c r="AJ1562" s="19">
        <v>1192.8234606598746</v>
      </c>
      <c r="AK1562" s="19">
        <f t="shared" si="294"/>
        <v>0.11928234606598746</v>
      </c>
      <c r="AL1562" s="19">
        <v>357.84703819796238</v>
      </c>
      <c r="AM1562" s="19">
        <f t="shared" si="295"/>
        <v>3.5784703819796239E-2</v>
      </c>
      <c r="AN1562" s="19">
        <f t="shared" si="296"/>
        <v>8.3497642246191217E-2</v>
      </c>
      <c r="AP1562" s="24">
        <v>14.08</v>
      </c>
      <c r="AQ1562" s="24">
        <f t="shared" si="297"/>
        <v>0.50384862978273104</v>
      </c>
      <c r="AR1562" s="24"/>
      <c r="AS1562" s="24">
        <v>12.651428571428571</v>
      </c>
      <c r="AT1562" s="24">
        <f t="shared" si="298"/>
        <v>1.0563644567603849</v>
      </c>
      <c r="AU1562" s="24"/>
      <c r="AV1562" s="25">
        <f t="shared" si="299"/>
        <v>-0.55251582697765389</v>
      </c>
    </row>
    <row r="1563" spans="1:48" x14ac:dyDescent="0.3">
      <c r="A1563" s="2" t="s">
        <v>6</v>
      </c>
      <c r="B1563" s="2">
        <v>10</v>
      </c>
      <c r="C1563" s="5">
        <v>39875</v>
      </c>
      <c r="D1563" s="2">
        <v>30</v>
      </c>
      <c r="E1563" s="2" t="s">
        <v>10</v>
      </c>
      <c r="F1563" s="6" t="s">
        <v>42</v>
      </c>
      <c r="G1563" s="2">
        <v>70</v>
      </c>
      <c r="H1563" s="2">
        <v>35</v>
      </c>
      <c r="I1563" s="2">
        <v>23</v>
      </c>
      <c r="J1563" s="2">
        <v>23.25</v>
      </c>
      <c r="K1563" s="2">
        <v>2</v>
      </c>
      <c r="L1563" s="19">
        <v>3396.4543576122651</v>
      </c>
      <c r="M1563" s="19">
        <f t="shared" si="288"/>
        <v>0.33964543576122652</v>
      </c>
      <c r="N1563" s="19">
        <v>2377.5180503285856</v>
      </c>
      <c r="O1563" s="19">
        <f t="shared" si="289"/>
        <v>0.23775180503285856</v>
      </c>
      <c r="P1563" s="19">
        <f t="shared" si="290"/>
        <v>0.10189363072836796</v>
      </c>
      <c r="R1563" s="24">
        <v>14.08</v>
      </c>
      <c r="S1563" s="24">
        <f t="shared" si="291"/>
        <v>3.3475454148626484</v>
      </c>
      <c r="U1563" s="24">
        <v>8.1999999999999993</v>
      </c>
      <c r="V1563" s="24">
        <f t="shared" si="292"/>
        <v>0.83552777197261718</v>
      </c>
      <c r="X1563" s="25">
        <f t="shared" si="293"/>
        <v>2.5120176428900312</v>
      </c>
      <c r="AA1563" s="5">
        <v>39875</v>
      </c>
      <c r="AB1563" s="2">
        <v>30</v>
      </c>
      <c r="AC1563" s="2" t="s">
        <v>10</v>
      </c>
      <c r="AD1563" s="6" t="s">
        <v>42</v>
      </c>
      <c r="AE1563" s="2">
        <v>70</v>
      </c>
      <c r="AF1563" s="2">
        <v>35</v>
      </c>
      <c r="AG1563" s="2">
        <v>23</v>
      </c>
      <c r="AH1563" s="2">
        <v>23.25</v>
      </c>
      <c r="AI1563" s="2">
        <v>2</v>
      </c>
      <c r="AJ1563" s="19">
        <v>3396.4543576122651</v>
      </c>
      <c r="AK1563" s="19">
        <f t="shared" si="294"/>
        <v>0.33964543576122652</v>
      </c>
      <c r="AL1563" s="19">
        <v>2377.5180503285856</v>
      </c>
      <c r="AM1563" s="19">
        <f t="shared" si="295"/>
        <v>0.23775180503285856</v>
      </c>
      <c r="AN1563" s="19">
        <f t="shared" si="296"/>
        <v>0.10189363072836796</v>
      </c>
      <c r="AP1563" s="24">
        <v>14.08</v>
      </c>
      <c r="AQ1563" s="24">
        <f t="shared" si="297"/>
        <v>3.3475454148626484</v>
      </c>
      <c r="AR1563" s="24"/>
      <c r="AS1563" s="24">
        <v>8.1999999999999993</v>
      </c>
      <c r="AT1563" s="24">
        <f t="shared" si="298"/>
        <v>0.83552777197261718</v>
      </c>
      <c r="AU1563" s="24"/>
      <c r="AV1563" s="25">
        <f t="shared" si="299"/>
        <v>2.5120176428900312</v>
      </c>
    </row>
    <row r="1564" spans="1:48" x14ac:dyDescent="0.3">
      <c r="A1564" s="2" t="s">
        <v>6</v>
      </c>
      <c r="B1564" s="2">
        <v>10</v>
      </c>
      <c r="C1564" s="5">
        <v>39875</v>
      </c>
      <c r="D1564" s="2">
        <v>30</v>
      </c>
      <c r="E1564" s="2" t="s">
        <v>10</v>
      </c>
      <c r="F1564" s="6" t="s">
        <v>42</v>
      </c>
      <c r="G1564" s="2">
        <v>90</v>
      </c>
      <c r="H1564" s="2">
        <v>15</v>
      </c>
      <c r="I1564" s="2">
        <v>18</v>
      </c>
      <c r="J1564" s="2">
        <v>12</v>
      </c>
      <c r="K1564" s="2">
        <v>2</v>
      </c>
      <c r="L1564" s="19">
        <v>904.77868423386042</v>
      </c>
      <c r="M1564" s="19">
        <f t="shared" si="288"/>
        <v>9.0477868423386038E-2</v>
      </c>
      <c r="N1564" s="19">
        <v>814.30081581047443</v>
      </c>
      <c r="O1564" s="19">
        <f t="shared" si="289"/>
        <v>8.1430081581047448E-2</v>
      </c>
      <c r="P1564" s="19">
        <f t="shared" si="290"/>
        <v>9.0477868423385899E-3</v>
      </c>
      <c r="R1564" s="24">
        <v>14.08</v>
      </c>
      <c r="S1564" s="24">
        <f t="shared" si="291"/>
        <v>1.1465355486611482</v>
      </c>
      <c r="U1564" s="24">
        <v>8.1999999999999993</v>
      </c>
      <c r="V1564" s="24">
        <f t="shared" si="292"/>
        <v>7.4191852107176437E-2</v>
      </c>
      <c r="X1564" s="25">
        <f t="shared" si="293"/>
        <v>1.0723436965539717</v>
      </c>
      <c r="AA1564" s="5">
        <v>39875</v>
      </c>
      <c r="AB1564" s="2">
        <v>30</v>
      </c>
      <c r="AC1564" s="2" t="s">
        <v>10</v>
      </c>
      <c r="AD1564" s="6" t="s">
        <v>42</v>
      </c>
      <c r="AE1564" s="2">
        <v>90</v>
      </c>
      <c r="AF1564" s="2">
        <v>15</v>
      </c>
      <c r="AG1564" s="2">
        <v>18</v>
      </c>
      <c r="AH1564" s="2">
        <v>12</v>
      </c>
      <c r="AI1564" s="2">
        <v>2</v>
      </c>
      <c r="AJ1564" s="19">
        <v>904.77868423386042</v>
      </c>
      <c r="AK1564" s="19">
        <f t="shared" si="294"/>
        <v>9.0477868423386038E-2</v>
      </c>
      <c r="AL1564" s="19">
        <v>814.30081581047443</v>
      </c>
      <c r="AM1564" s="19">
        <f t="shared" si="295"/>
        <v>8.1430081581047448E-2</v>
      </c>
      <c r="AN1564" s="19">
        <f t="shared" si="296"/>
        <v>9.0477868423385899E-3</v>
      </c>
      <c r="AP1564" s="24">
        <v>14.08</v>
      </c>
      <c r="AQ1564" s="24">
        <f t="shared" si="297"/>
        <v>1.1465355486611482</v>
      </c>
      <c r="AR1564" s="24"/>
      <c r="AS1564" s="24">
        <v>8.1999999999999993</v>
      </c>
      <c r="AT1564" s="24">
        <f t="shared" si="298"/>
        <v>7.4191852107176437E-2</v>
      </c>
      <c r="AU1564" s="24"/>
      <c r="AV1564" s="25">
        <f t="shared" si="299"/>
        <v>1.0723436965539717</v>
      </c>
    </row>
    <row r="1565" spans="1:48" x14ac:dyDescent="0.3">
      <c r="A1565" s="2" t="s">
        <v>6</v>
      </c>
      <c r="B1565" s="2">
        <v>10</v>
      </c>
      <c r="C1565" s="5">
        <v>39875</v>
      </c>
      <c r="D1565" s="2">
        <v>30</v>
      </c>
      <c r="E1565" s="2" t="s">
        <v>10</v>
      </c>
      <c r="F1565" s="6" t="s">
        <v>46</v>
      </c>
      <c r="G1565" s="2">
        <v>90</v>
      </c>
      <c r="H1565" s="2">
        <v>5</v>
      </c>
      <c r="I1565" s="2">
        <v>18</v>
      </c>
      <c r="J1565" s="2">
        <v>7</v>
      </c>
      <c r="K1565" s="2">
        <v>3</v>
      </c>
      <c r="L1565" s="19">
        <v>461.81412007769961</v>
      </c>
      <c r="M1565" s="19">
        <f t="shared" si="288"/>
        <v>4.6181412007769963E-2</v>
      </c>
      <c r="N1565" s="19">
        <v>415.63270806992966</v>
      </c>
      <c r="O1565" s="19">
        <f t="shared" si="289"/>
        <v>4.1563270806992965E-2</v>
      </c>
      <c r="P1565" s="19">
        <f t="shared" si="290"/>
        <v>4.6181412007769984E-3</v>
      </c>
      <c r="R1565" s="24">
        <v>14.08</v>
      </c>
      <c r="S1565" s="24">
        <f t="shared" si="291"/>
        <v>0.585210852962461</v>
      </c>
      <c r="U1565" s="24">
        <v>12.651428571428571</v>
      </c>
      <c r="V1565" s="24">
        <f t="shared" si="292"/>
        <v>5.8426083534401568E-2</v>
      </c>
      <c r="X1565" s="25">
        <f t="shared" si="293"/>
        <v>0.52678476942805941</v>
      </c>
      <c r="AA1565" s="5">
        <v>39875</v>
      </c>
      <c r="AB1565" s="2">
        <v>30</v>
      </c>
      <c r="AC1565" s="2" t="s">
        <v>10</v>
      </c>
      <c r="AD1565" s="6" t="s">
        <v>46</v>
      </c>
      <c r="AE1565" s="2">
        <v>90</v>
      </c>
      <c r="AF1565" s="2">
        <v>5</v>
      </c>
      <c r="AG1565" s="2">
        <v>18</v>
      </c>
      <c r="AH1565" s="2">
        <v>7</v>
      </c>
      <c r="AI1565" s="2">
        <v>3</v>
      </c>
      <c r="AJ1565" s="19">
        <v>461.81412007769961</v>
      </c>
      <c r="AK1565" s="19">
        <f t="shared" si="294"/>
        <v>4.6181412007769963E-2</v>
      </c>
      <c r="AL1565" s="19">
        <v>415.63270806992966</v>
      </c>
      <c r="AM1565" s="19">
        <f t="shared" si="295"/>
        <v>4.1563270806992965E-2</v>
      </c>
      <c r="AN1565" s="19">
        <f t="shared" si="296"/>
        <v>4.6181412007769984E-3</v>
      </c>
      <c r="AP1565" s="24">
        <v>14.08</v>
      </c>
      <c r="AQ1565" s="24">
        <f t="shared" si="297"/>
        <v>0.585210852962461</v>
      </c>
      <c r="AR1565" s="24"/>
      <c r="AS1565" s="24">
        <v>12.651428571428571</v>
      </c>
      <c r="AT1565" s="24">
        <f t="shared" si="298"/>
        <v>5.8426083534401568E-2</v>
      </c>
      <c r="AU1565" s="24"/>
      <c r="AV1565" s="25">
        <f t="shared" si="299"/>
        <v>0.52678476942805941</v>
      </c>
    </row>
    <row r="1566" spans="1:48" x14ac:dyDescent="0.3">
      <c r="A1566" s="2" t="s">
        <v>6</v>
      </c>
      <c r="B1566" s="2">
        <v>10</v>
      </c>
      <c r="C1566" s="5">
        <v>39875</v>
      </c>
      <c r="D1566" s="2">
        <v>30</v>
      </c>
      <c r="E1566" s="2" t="s">
        <v>10</v>
      </c>
      <c r="F1566" s="6" t="s">
        <v>53</v>
      </c>
      <c r="G1566" s="2">
        <v>100</v>
      </c>
      <c r="H1566" s="2">
        <v>2</v>
      </c>
      <c r="I1566" s="2">
        <v>14</v>
      </c>
      <c r="J1566" s="2">
        <v>4.5</v>
      </c>
      <c r="K1566" s="2">
        <v>2</v>
      </c>
      <c r="L1566" s="19">
        <v>127.23450247038662</v>
      </c>
      <c r="M1566" s="19">
        <f t="shared" si="288"/>
        <v>1.2723450247038661E-2</v>
      </c>
      <c r="N1566" s="19">
        <v>127.23450247038662</v>
      </c>
      <c r="O1566" s="19">
        <f t="shared" si="289"/>
        <v>1.2723450247038661E-2</v>
      </c>
      <c r="P1566" s="19">
        <f t="shared" si="290"/>
        <v>0</v>
      </c>
      <c r="R1566" s="24">
        <v>6.51</v>
      </c>
      <c r="S1566" s="24">
        <f t="shared" si="291"/>
        <v>8.282966110822168E-2</v>
      </c>
      <c r="U1566" s="24">
        <v>8.2509316770186327</v>
      </c>
      <c r="V1566" s="24">
        <f t="shared" si="292"/>
        <v>0</v>
      </c>
      <c r="X1566" s="25">
        <f t="shared" si="293"/>
        <v>8.282966110822168E-2</v>
      </c>
      <c r="AA1566" s="5">
        <v>39875</v>
      </c>
      <c r="AB1566" s="2">
        <v>30</v>
      </c>
      <c r="AC1566" s="2" t="s">
        <v>10</v>
      </c>
      <c r="AD1566" s="6" t="s">
        <v>53</v>
      </c>
      <c r="AE1566" s="2">
        <v>100</v>
      </c>
      <c r="AF1566" s="2">
        <v>2</v>
      </c>
      <c r="AG1566" s="2">
        <v>14</v>
      </c>
      <c r="AH1566" s="2">
        <v>4.5</v>
      </c>
      <c r="AI1566" s="2">
        <v>2</v>
      </c>
      <c r="AJ1566" s="19">
        <v>127.23450247038662</v>
      </c>
      <c r="AK1566" s="19">
        <f t="shared" si="294"/>
        <v>1.2723450247038661E-2</v>
      </c>
      <c r="AL1566" s="19">
        <v>127.23450247038662</v>
      </c>
      <c r="AM1566" s="19">
        <f t="shared" si="295"/>
        <v>1.2723450247038661E-2</v>
      </c>
      <c r="AN1566" s="19">
        <f t="shared" si="296"/>
        <v>0</v>
      </c>
      <c r="AP1566" s="24">
        <v>6.51</v>
      </c>
      <c r="AQ1566" s="24">
        <f t="shared" si="297"/>
        <v>8.282966110822168E-2</v>
      </c>
      <c r="AR1566" s="24"/>
      <c r="AS1566" s="24">
        <v>8.2509316770186327</v>
      </c>
      <c r="AT1566" s="24">
        <f t="shared" si="298"/>
        <v>0</v>
      </c>
      <c r="AU1566" s="24"/>
      <c r="AV1566" s="25">
        <f t="shared" si="299"/>
        <v>8.282966110822168E-2</v>
      </c>
    </row>
    <row r="1567" spans="1:48" x14ac:dyDescent="0.3">
      <c r="A1567" s="2" t="s">
        <v>6</v>
      </c>
      <c r="B1567" s="2">
        <v>10</v>
      </c>
      <c r="C1567" s="5">
        <v>39875</v>
      </c>
      <c r="D1567" s="2">
        <v>30</v>
      </c>
      <c r="E1567" s="2" t="s">
        <v>10</v>
      </c>
      <c r="F1567" s="6" t="s">
        <v>44</v>
      </c>
      <c r="G1567" s="2">
        <v>30</v>
      </c>
      <c r="H1567" s="2">
        <v>10</v>
      </c>
      <c r="I1567" s="2">
        <v>10</v>
      </c>
      <c r="J1567" s="2">
        <v>7.5</v>
      </c>
      <c r="K1567" s="2">
        <v>2</v>
      </c>
      <c r="L1567" s="19">
        <v>353.42917352885172</v>
      </c>
      <c r="M1567" s="19">
        <f t="shared" si="288"/>
        <v>3.5342917352885174E-2</v>
      </c>
      <c r="N1567" s="19">
        <v>106.02875205865551</v>
      </c>
      <c r="O1567" s="19">
        <f t="shared" si="289"/>
        <v>1.0602875205865551E-2</v>
      </c>
      <c r="P1567" s="19">
        <f t="shared" si="290"/>
        <v>2.4740042147019622E-2</v>
      </c>
      <c r="R1567" s="24">
        <v>14.08</v>
      </c>
      <c r="S1567" s="24">
        <f t="shared" si="291"/>
        <v>0.14928848289858695</v>
      </c>
      <c r="U1567" s="24">
        <v>9.0675767918088734</v>
      </c>
      <c r="V1567" s="24">
        <f t="shared" si="292"/>
        <v>0.2243322320006885</v>
      </c>
      <c r="X1567" s="25">
        <f t="shared" si="293"/>
        <v>-7.5043749102101542E-2</v>
      </c>
      <c r="AA1567" s="5">
        <v>39875</v>
      </c>
      <c r="AB1567" s="2">
        <v>30</v>
      </c>
      <c r="AC1567" s="2" t="s">
        <v>10</v>
      </c>
      <c r="AD1567" s="6" t="s">
        <v>44</v>
      </c>
      <c r="AE1567" s="2">
        <v>30</v>
      </c>
      <c r="AF1567" s="2">
        <v>10</v>
      </c>
      <c r="AG1567" s="2">
        <v>10</v>
      </c>
      <c r="AH1567" s="2">
        <v>7.5</v>
      </c>
      <c r="AI1567" s="2">
        <v>2</v>
      </c>
      <c r="AJ1567" s="19">
        <v>353.42917352885172</v>
      </c>
      <c r="AK1567" s="19">
        <f t="shared" si="294"/>
        <v>3.5342917352885174E-2</v>
      </c>
      <c r="AL1567" s="19">
        <v>106.02875205865551</v>
      </c>
      <c r="AM1567" s="19">
        <f t="shared" si="295"/>
        <v>1.0602875205865551E-2</v>
      </c>
      <c r="AN1567" s="19">
        <f t="shared" si="296"/>
        <v>2.4740042147019622E-2</v>
      </c>
      <c r="AP1567" s="24">
        <v>14.08</v>
      </c>
      <c r="AQ1567" s="24">
        <f t="shared" si="297"/>
        <v>0.14928848289858695</v>
      </c>
      <c r="AR1567" s="24"/>
      <c r="AS1567" s="24">
        <v>9.0675767918088734</v>
      </c>
      <c r="AT1567" s="24">
        <f t="shared" si="298"/>
        <v>0.2243322320006885</v>
      </c>
      <c r="AU1567" s="24"/>
      <c r="AV1567" s="25">
        <f t="shared" si="299"/>
        <v>-7.5043749102101542E-2</v>
      </c>
    </row>
    <row r="1568" spans="1:48" x14ac:dyDescent="0.3">
      <c r="A1568" s="2" t="s">
        <v>6</v>
      </c>
      <c r="B1568" s="2">
        <v>10</v>
      </c>
      <c r="C1568" s="5">
        <v>39875</v>
      </c>
      <c r="D1568" s="2">
        <v>30</v>
      </c>
      <c r="E1568" s="2" t="s">
        <v>10</v>
      </c>
      <c r="F1568" s="6" t="s">
        <v>44</v>
      </c>
      <c r="G1568" s="2">
        <v>60</v>
      </c>
      <c r="H1568" s="2">
        <v>3</v>
      </c>
      <c r="I1568" s="2">
        <v>15</v>
      </c>
      <c r="J1568" s="2">
        <v>5.25</v>
      </c>
      <c r="K1568" s="2">
        <v>2</v>
      </c>
      <c r="L1568" s="19">
        <v>173.18029502913734</v>
      </c>
      <c r="M1568" s="19">
        <f t="shared" si="288"/>
        <v>1.7318029502913734E-2</v>
      </c>
      <c r="N1568" s="19">
        <v>103.9081770174824</v>
      </c>
      <c r="O1568" s="19">
        <f t="shared" si="289"/>
        <v>1.0390817701748239E-2</v>
      </c>
      <c r="P1568" s="19">
        <f t="shared" si="290"/>
        <v>6.9272118011654941E-3</v>
      </c>
      <c r="R1568" s="24">
        <v>14.08</v>
      </c>
      <c r="S1568" s="24">
        <f t="shared" si="291"/>
        <v>0.14630271324061522</v>
      </c>
      <c r="U1568" s="24">
        <v>9.0675767918088734</v>
      </c>
      <c r="V1568" s="24">
        <f t="shared" si="292"/>
        <v>6.2813024960192781E-2</v>
      </c>
      <c r="X1568" s="25">
        <f t="shared" si="293"/>
        <v>8.3489688280422442E-2</v>
      </c>
      <c r="AA1568" s="5">
        <v>39875</v>
      </c>
      <c r="AB1568" s="2">
        <v>30</v>
      </c>
      <c r="AC1568" s="2" t="s">
        <v>10</v>
      </c>
      <c r="AD1568" s="6" t="s">
        <v>44</v>
      </c>
      <c r="AE1568" s="2">
        <v>60</v>
      </c>
      <c r="AF1568" s="2">
        <v>3</v>
      </c>
      <c r="AG1568" s="2">
        <v>15</v>
      </c>
      <c r="AH1568" s="2">
        <v>5.25</v>
      </c>
      <c r="AI1568" s="2">
        <v>2</v>
      </c>
      <c r="AJ1568" s="19">
        <v>173.18029502913734</v>
      </c>
      <c r="AK1568" s="19">
        <f t="shared" si="294"/>
        <v>1.7318029502913734E-2</v>
      </c>
      <c r="AL1568" s="19">
        <v>103.9081770174824</v>
      </c>
      <c r="AM1568" s="19">
        <f t="shared" si="295"/>
        <v>1.0390817701748239E-2</v>
      </c>
      <c r="AN1568" s="19">
        <f t="shared" si="296"/>
        <v>6.9272118011654941E-3</v>
      </c>
      <c r="AP1568" s="24">
        <v>14.08</v>
      </c>
      <c r="AQ1568" s="24">
        <f t="shared" si="297"/>
        <v>0.14630271324061522</v>
      </c>
      <c r="AR1568" s="24"/>
      <c r="AS1568" s="24">
        <v>9.0675767918088734</v>
      </c>
      <c r="AT1568" s="24">
        <f t="shared" si="298"/>
        <v>6.2813024960192781E-2</v>
      </c>
      <c r="AU1568" s="24"/>
      <c r="AV1568" s="25">
        <f t="shared" si="299"/>
        <v>8.3489688280422442E-2</v>
      </c>
    </row>
    <row r="1569" spans="1:48" x14ac:dyDescent="0.3">
      <c r="A1569" s="2" t="s">
        <v>6</v>
      </c>
      <c r="B1569" s="2">
        <v>10</v>
      </c>
      <c r="C1569" s="5">
        <v>39875</v>
      </c>
      <c r="D1569" s="2">
        <v>30</v>
      </c>
      <c r="E1569" s="2" t="s">
        <v>10</v>
      </c>
      <c r="F1569" s="6" t="s">
        <v>46</v>
      </c>
      <c r="G1569" s="2">
        <v>80</v>
      </c>
      <c r="H1569" s="2">
        <v>7</v>
      </c>
      <c r="I1569" s="2">
        <v>11</v>
      </c>
      <c r="J1569" s="2">
        <v>6.25</v>
      </c>
      <c r="K1569" s="2">
        <v>3</v>
      </c>
      <c r="L1569" s="19">
        <v>368.15538909255389</v>
      </c>
      <c r="M1569" s="19">
        <f t="shared" si="288"/>
        <v>3.6815538909255388E-2</v>
      </c>
      <c r="N1569" s="19">
        <v>294.5243112740431</v>
      </c>
      <c r="O1569" s="19">
        <f t="shared" si="289"/>
        <v>2.945243112740431E-2</v>
      </c>
      <c r="P1569" s="19">
        <f t="shared" si="290"/>
        <v>7.3631077818510776E-3</v>
      </c>
      <c r="R1569" s="24">
        <v>14.08</v>
      </c>
      <c r="S1569" s="24">
        <f t="shared" si="291"/>
        <v>0.41469023027385271</v>
      </c>
      <c r="U1569" s="24">
        <v>12.651428571428571</v>
      </c>
      <c r="V1569" s="24">
        <f t="shared" si="292"/>
        <v>9.3153832165818781E-2</v>
      </c>
      <c r="X1569" s="25">
        <f t="shared" si="293"/>
        <v>0.32153639810803392</v>
      </c>
      <c r="AA1569" s="5">
        <v>39875</v>
      </c>
      <c r="AB1569" s="2">
        <v>30</v>
      </c>
      <c r="AC1569" s="2" t="s">
        <v>10</v>
      </c>
      <c r="AD1569" s="6" t="s">
        <v>46</v>
      </c>
      <c r="AE1569" s="2">
        <v>80</v>
      </c>
      <c r="AF1569" s="2">
        <v>7</v>
      </c>
      <c r="AG1569" s="2">
        <v>11</v>
      </c>
      <c r="AH1569" s="2">
        <v>6.25</v>
      </c>
      <c r="AI1569" s="2">
        <v>3</v>
      </c>
      <c r="AJ1569" s="19">
        <v>368.15538909255389</v>
      </c>
      <c r="AK1569" s="19">
        <f t="shared" si="294"/>
        <v>3.6815538909255388E-2</v>
      </c>
      <c r="AL1569" s="19">
        <v>294.5243112740431</v>
      </c>
      <c r="AM1569" s="19">
        <f t="shared" si="295"/>
        <v>2.945243112740431E-2</v>
      </c>
      <c r="AN1569" s="19">
        <f t="shared" si="296"/>
        <v>7.3631077818510776E-3</v>
      </c>
      <c r="AP1569" s="24">
        <v>14.08</v>
      </c>
      <c r="AQ1569" s="24">
        <f t="shared" si="297"/>
        <v>0.41469023027385271</v>
      </c>
      <c r="AR1569" s="24"/>
      <c r="AS1569" s="24">
        <v>12.651428571428571</v>
      </c>
      <c r="AT1569" s="24">
        <f t="shared" si="298"/>
        <v>9.3153832165818781E-2</v>
      </c>
      <c r="AU1569" s="24"/>
      <c r="AV1569" s="25">
        <f t="shared" si="299"/>
        <v>0.32153639810803392</v>
      </c>
    </row>
    <row r="1570" spans="1:48" x14ac:dyDescent="0.3">
      <c r="A1570" s="2" t="s">
        <v>6</v>
      </c>
      <c r="B1570" s="2">
        <v>10</v>
      </c>
      <c r="C1570" s="5">
        <v>39875</v>
      </c>
      <c r="D1570" s="2">
        <v>30</v>
      </c>
      <c r="E1570" s="2" t="s">
        <v>10</v>
      </c>
      <c r="F1570" s="6" t="s">
        <v>42</v>
      </c>
      <c r="G1570" s="2">
        <v>60</v>
      </c>
      <c r="H1570" s="2">
        <v>65</v>
      </c>
      <c r="I1570" s="2">
        <v>55</v>
      </c>
      <c r="J1570" s="2">
        <v>46.25</v>
      </c>
      <c r="K1570" s="2">
        <v>2</v>
      </c>
      <c r="L1570" s="19">
        <v>13440.126071138833</v>
      </c>
      <c r="M1570" s="19">
        <f t="shared" si="288"/>
        <v>1.3440126071138834</v>
      </c>
      <c r="N1570" s="19">
        <v>8064.0756426832995</v>
      </c>
      <c r="O1570" s="19">
        <f t="shared" si="289"/>
        <v>0.80640756426832993</v>
      </c>
      <c r="P1570" s="19">
        <f t="shared" si="290"/>
        <v>0.53760504284555344</v>
      </c>
      <c r="R1570" s="24">
        <v>14.08</v>
      </c>
      <c r="S1570" s="24">
        <f t="shared" si="291"/>
        <v>11.354218504898085</v>
      </c>
      <c r="U1570" s="24">
        <v>8.1999999999999993</v>
      </c>
      <c r="V1570" s="24">
        <f t="shared" si="292"/>
        <v>4.4083613513335376</v>
      </c>
      <c r="X1570" s="25">
        <f t="shared" si="293"/>
        <v>6.9458571535645479</v>
      </c>
      <c r="AA1570" s="5">
        <v>39875</v>
      </c>
      <c r="AB1570" s="2">
        <v>30</v>
      </c>
      <c r="AC1570" s="2" t="s">
        <v>10</v>
      </c>
      <c r="AD1570" s="6" t="s">
        <v>42</v>
      </c>
      <c r="AE1570" s="2">
        <v>60</v>
      </c>
      <c r="AF1570" s="2">
        <v>65</v>
      </c>
      <c r="AG1570" s="2">
        <v>55</v>
      </c>
      <c r="AH1570" s="2">
        <v>46.25</v>
      </c>
      <c r="AI1570" s="2">
        <v>2</v>
      </c>
      <c r="AJ1570" s="19">
        <v>13440.126071138833</v>
      </c>
      <c r="AK1570" s="19">
        <f t="shared" si="294"/>
        <v>1.3440126071138834</v>
      </c>
      <c r="AL1570" s="19">
        <v>8064.0756426832995</v>
      </c>
      <c r="AM1570" s="19">
        <f t="shared" si="295"/>
        <v>0.80640756426832993</v>
      </c>
      <c r="AN1570" s="19">
        <f t="shared" si="296"/>
        <v>0.53760504284555344</v>
      </c>
      <c r="AP1570" s="24">
        <v>14.08</v>
      </c>
      <c r="AQ1570" s="24">
        <f t="shared" si="297"/>
        <v>11.354218504898085</v>
      </c>
      <c r="AR1570" s="24"/>
      <c r="AS1570" s="24">
        <v>8.1999999999999993</v>
      </c>
      <c r="AT1570" s="24">
        <f t="shared" si="298"/>
        <v>4.4083613513335376</v>
      </c>
      <c r="AU1570" s="24"/>
      <c r="AV1570" s="25">
        <f t="shared" si="299"/>
        <v>6.9458571535645479</v>
      </c>
    </row>
    <row r="1571" spans="1:48" x14ac:dyDescent="0.3">
      <c r="A1571" s="2" t="s">
        <v>6</v>
      </c>
      <c r="B1571" s="2">
        <v>10</v>
      </c>
      <c r="C1571" s="5">
        <v>39875</v>
      </c>
      <c r="D1571" s="2">
        <v>30</v>
      </c>
      <c r="E1571" s="2" t="s">
        <v>10</v>
      </c>
      <c r="F1571" s="6" t="s">
        <v>41</v>
      </c>
      <c r="G1571" s="2">
        <v>10</v>
      </c>
      <c r="H1571" s="2">
        <v>70</v>
      </c>
      <c r="I1571" s="2">
        <v>85</v>
      </c>
      <c r="J1571" s="2">
        <v>56.25</v>
      </c>
      <c r="K1571" s="2">
        <v>3</v>
      </c>
      <c r="L1571" s="19">
        <v>29820.586516496864</v>
      </c>
      <c r="M1571" s="19">
        <f t="shared" si="288"/>
        <v>2.9820586516496865</v>
      </c>
      <c r="N1571" s="19">
        <v>2982.0586516496865</v>
      </c>
      <c r="O1571" s="19">
        <f t="shared" si="289"/>
        <v>0.29820586516496866</v>
      </c>
      <c r="P1571" s="19">
        <f t="shared" si="290"/>
        <v>2.6838527864847177</v>
      </c>
      <c r="R1571" s="24">
        <v>14.08</v>
      </c>
      <c r="S1571" s="24">
        <f t="shared" si="291"/>
        <v>4.1987385815227585</v>
      </c>
      <c r="U1571" s="24">
        <v>8.1999999999999993</v>
      </c>
      <c r="V1571" s="24">
        <f t="shared" si="292"/>
        <v>22.007592849174682</v>
      </c>
      <c r="X1571" s="25">
        <f t="shared" si="293"/>
        <v>-17.808854267651924</v>
      </c>
      <c r="AA1571" s="5">
        <v>39875</v>
      </c>
      <c r="AB1571" s="2">
        <v>30</v>
      </c>
      <c r="AC1571" s="2" t="s">
        <v>10</v>
      </c>
      <c r="AD1571" s="6" t="s">
        <v>41</v>
      </c>
      <c r="AE1571" s="2">
        <v>10</v>
      </c>
      <c r="AF1571" s="2">
        <v>70</v>
      </c>
      <c r="AG1571" s="2">
        <v>85</v>
      </c>
      <c r="AH1571" s="2">
        <v>56.25</v>
      </c>
      <c r="AI1571" s="2">
        <v>3</v>
      </c>
      <c r="AJ1571" s="19">
        <v>29820.586516496864</v>
      </c>
      <c r="AK1571" s="19">
        <f t="shared" si="294"/>
        <v>2.9820586516496865</v>
      </c>
      <c r="AL1571" s="19">
        <v>2982.0586516496865</v>
      </c>
      <c r="AM1571" s="19">
        <f t="shared" si="295"/>
        <v>0.29820586516496866</v>
      </c>
      <c r="AN1571" s="19">
        <f t="shared" si="296"/>
        <v>2.6838527864847177</v>
      </c>
      <c r="AP1571" s="24">
        <v>14.08</v>
      </c>
      <c r="AQ1571" s="24">
        <f t="shared" si="297"/>
        <v>4.1987385815227585</v>
      </c>
      <c r="AR1571" s="24"/>
      <c r="AS1571" s="24">
        <v>8.1999999999999993</v>
      </c>
      <c r="AT1571" s="24">
        <f t="shared" si="298"/>
        <v>22.007592849174682</v>
      </c>
      <c r="AU1571" s="24"/>
      <c r="AV1571" s="25">
        <f t="shared" si="299"/>
        <v>-17.808854267651924</v>
      </c>
    </row>
    <row r="1572" spans="1:48" x14ac:dyDescent="0.3">
      <c r="A1572" s="2" t="s">
        <v>6</v>
      </c>
      <c r="B1572" s="2">
        <v>10</v>
      </c>
      <c r="C1572" s="5">
        <v>39875</v>
      </c>
      <c r="D1572" s="2">
        <v>30</v>
      </c>
      <c r="E1572" s="2" t="s">
        <v>10</v>
      </c>
      <c r="F1572" s="6" t="s">
        <v>44</v>
      </c>
      <c r="G1572" s="2">
        <v>100</v>
      </c>
      <c r="H1572" s="2">
        <v>5</v>
      </c>
      <c r="I1572" s="2">
        <v>12</v>
      </c>
      <c r="J1572" s="2">
        <v>5.5</v>
      </c>
      <c r="K1572" s="2">
        <v>2</v>
      </c>
      <c r="L1572" s="19">
        <v>190.06635554218249</v>
      </c>
      <c r="M1572" s="19">
        <f t="shared" si="288"/>
        <v>1.9006635554218249E-2</v>
      </c>
      <c r="N1572" s="19">
        <v>190.06635554218249</v>
      </c>
      <c r="O1572" s="19">
        <f t="shared" si="289"/>
        <v>1.9006635554218249E-2</v>
      </c>
      <c r="P1572" s="19">
        <f t="shared" si="290"/>
        <v>0</v>
      </c>
      <c r="R1572" s="24">
        <v>14.08</v>
      </c>
      <c r="S1572" s="24">
        <f t="shared" si="291"/>
        <v>0.26761342860339293</v>
      </c>
      <c r="U1572" s="24">
        <v>9.0675767918088734</v>
      </c>
      <c r="V1572" s="24">
        <f t="shared" si="292"/>
        <v>0</v>
      </c>
      <c r="X1572" s="25">
        <f t="shared" si="293"/>
        <v>0.26761342860339293</v>
      </c>
      <c r="AA1572" s="5">
        <v>39875</v>
      </c>
      <c r="AB1572" s="2">
        <v>30</v>
      </c>
      <c r="AC1572" s="2" t="s">
        <v>10</v>
      </c>
      <c r="AD1572" s="6" t="s">
        <v>44</v>
      </c>
      <c r="AE1572" s="2">
        <v>100</v>
      </c>
      <c r="AF1572" s="2">
        <v>5</v>
      </c>
      <c r="AG1572" s="2">
        <v>12</v>
      </c>
      <c r="AH1572" s="2">
        <v>5.5</v>
      </c>
      <c r="AI1572" s="2">
        <v>2</v>
      </c>
      <c r="AJ1572" s="19">
        <v>190.06635554218249</v>
      </c>
      <c r="AK1572" s="19">
        <f t="shared" si="294"/>
        <v>1.9006635554218249E-2</v>
      </c>
      <c r="AL1572" s="19">
        <v>190.06635554218249</v>
      </c>
      <c r="AM1572" s="19">
        <f t="shared" si="295"/>
        <v>1.9006635554218249E-2</v>
      </c>
      <c r="AN1572" s="19">
        <f t="shared" si="296"/>
        <v>0</v>
      </c>
      <c r="AP1572" s="24">
        <v>14.08</v>
      </c>
      <c r="AQ1572" s="24">
        <f t="shared" si="297"/>
        <v>0.26761342860339293</v>
      </c>
      <c r="AR1572" s="24"/>
      <c r="AS1572" s="24">
        <v>9.0675767918088734</v>
      </c>
      <c r="AT1572" s="24">
        <f t="shared" si="298"/>
        <v>0</v>
      </c>
      <c r="AU1572" s="24"/>
      <c r="AV1572" s="25">
        <f t="shared" si="299"/>
        <v>0.26761342860339293</v>
      </c>
    </row>
    <row r="1573" spans="1:48" x14ac:dyDescent="0.3">
      <c r="A1573" s="2" t="s">
        <v>6</v>
      </c>
      <c r="B1573" s="2">
        <v>10</v>
      </c>
      <c r="C1573" s="5">
        <v>39875</v>
      </c>
      <c r="D1573" s="2">
        <v>30</v>
      </c>
      <c r="E1573" s="2" t="s">
        <v>10</v>
      </c>
      <c r="F1573" s="6" t="s">
        <v>44</v>
      </c>
      <c r="G1573" s="2">
        <v>90</v>
      </c>
      <c r="H1573" s="2">
        <v>2</v>
      </c>
      <c r="I1573" s="2">
        <v>11</v>
      </c>
      <c r="J1573" s="2">
        <v>3.75</v>
      </c>
      <c r="K1573" s="2">
        <v>2</v>
      </c>
      <c r="L1573" s="19">
        <v>88.35729338221293</v>
      </c>
      <c r="M1573" s="19">
        <f t="shared" si="288"/>
        <v>8.8357293382212935E-3</v>
      </c>
      <c r="N1573" s="19">
        <v>79.521564043991646</v>
      </c>
      <c r="O1573" s="19">
        <f t="shared" si="289"/>
        <v>7.9521564043991654E-3</v>
      </c>
      <c r="P1573" s="19">
        <f t="shared" si="290"/>
        <v>8.8357293382212813E-4</v>
      </c>
      <c r="R1573" s="24">
        <v>14.08</v>
      </c>
      <c r="S1573" s="24">
        <f t="shared" si="291"/>
        <v>0.11196636217394025</v>
      </c>
      <c r="U1573" s="24">
        <v>9.0675767918088734</v>
      </c>
      <c r="V1573" s="24">
        <f t="shared" si="292"/>
        <v>8.0118654285960059E-3</v>
      </c>
      <c r="X1573" s="25">
        <f t="shared" si="293"/>
        <v>0.10395449674534424</v>
      </c>
      <c r="AA1573" s="5">
        <v>39875</v>
      </c>
      <c r="AB1573" s="2">
        <v>30</v>
      </c>
      <c r="AC1573" s="2" t="s">
        <v>10</v>
      </c>
      <c r="AD1573" s="6" t="s">
        <v>44</v>
      </c>
      <c r="AE1573" s="2">
        <v>90</v>
      </c>
      <c r="AF1573" s="2">
        <v>2</v>
      </c>
      <c r="AG1573" s="2">
        <v>11</v>
      </c>
      <c r="AH1573" s="2">
        <v>3.75</v>
      </c>
      <c r="AI1573" s="2">
        <v>2</v>
      </c>
      <c r="AJ1573" s="19">
        <v>88.35729338221293</v>
      </c>
      <c r="AK1573" s="19">
        <f t="shared" si="294"/>
        <v>8.8357293382212935E-3</v>
      </c>
      <c r="AL1573" s="19">
        <v>79.521564043991646</v>
      </c>
      <c r="AM1573" s="19">
        <f t="shared" si="295"/>
        <v>7.9521564043991654E-3</v>
      </c>
      <c r="AN1573" s="19">
        <f t="shared" si="296"/>
        <v>8.8357293382212813E-4</v>
      </c>
      <c r="AP1573" s="24">
        <v>14.08</v>
      </c>
      <c r="AQ1573" s="24">
        <f t="shared" si="297"/>
        <v>0.11196636217394025</v>
      </c>
      <c r="AR1573" s="24"/>
      <c r="AS1573" s="24">
        <v>9.0675767918088734</v>
      </c>
      <c r="AT1573" s="24">
        <f t="shared" si="298"/>
        <v>8.0118654285960059E-3</v>
      </c>
      <c r="AU1573" s="24"/>
      <c r="AV1573" s="25">
        <f t="shared" si="299"/>
        <v>0.10395449674534424</v>
      </c>
    </row>
    <row r="1574" spans="1:48" x14ac:dyDescent="0.3">
      <c r="A1574" s="2" t="s">
        <v>6</v>
      </c>
      <c r="B1574" s="2">
        <v>10</v>
      </c>
      <c r="C1574" s="5">
        <v>39875</v>
      </c>
      <c r="D1574" s="2">
        <v>30</v>
      </c>
      <c r="E1574" s="2" t="s">
        <v>10</v>
      </c>
      <c r="F1574" s="6" t="s">
        <v>44</v>
      </c>
      <c r="G1574" s="2">
        <v>100</v>
      </c>
      <c r="H1574" s="2">
        <v>2</v>
      </c>
      <c r="I1574" s="2">
        <v>11</v>
      </c>
      <c r="J1574" s="2">
        <v>3.75</v>
      </c>
      <c r="K1574" s="2">
        <v>2</v>
      </c>
      <c r="L1574" s="19">
        <v>88.35729338221293</v>
      </c>
      <c r="M1574" s="19">
        <f t="shared" si="288"/>
        <v>8.8357293382212935E-3</v>
      </c>
      <c r="N1574" s="19">
        <v>88.35729338221293</v>
      </c>
      <c r="O1574" s="19">
        <f t="shared" si="289"/>
        <v>8.8357293382212935E-3</v>
      </c>
      <c r="P1574" s="19">
        <f t="shared" si="290"/>
        <v>0</v>
      </c>
      <c r="R1574" s="24">
        <v>14.08</v>
      </c>
      <c r="S1574" s="24">
        <f t="shared" si="291"/>
        <v>0.12440706908215582</v>
      </c>
      <c r="U1574" s="24">
        <v>9.0675767918088734</v>
      </c>
      <c r="V1574" s="24">
        <f t="shared" si="292"/>
        <v>0</v>
      </c>
      <c r="X1574" s="25">
        <f t="shared" si="293"/>
        <v>0.12440706908215582</v>
      </c>
      <c r="AA1574" s="5">
        <v>39875</v>
      </c>
      <c r="AB1574" s="2">
        <v>30</v>
      </c>
      <c r="AC1574" s="2" t="s">
        <v>10</v>
      </c>
      <c r="AD1574" s="6" t="s">
        <v>44</v>
      </c>
      <c r="AE1574" s="2">
        <v>100</v>
      </c>
      <c r="AF1574" s="2">
        <v>2</v>
      </c>
      <c r="AG1574" s="2">
        <v>11</v>
      </c>
      <c r="AH1574" s="2">
        <v>3.75</v>
      </c>
      <c r="AI1574" s="2">
        <v>2</v>
      </c>
      <c r="AJ1574" s="19">
        <v>88.35729338221293</v>
      </c>
      <c r="AK1574" s="19">
        <f t="shared" si="294"/>
        <v>8.8357293382212935E-3</v>
      </c>
      <c r="AL1574" s="19">
        <v>88.35729338221293</v>
      </c>
      <c r="AM1574" s="19">
        <f t="shared" si="295"/>
        <v>8.8357293382212935E-3</v>
      </c>
      <c r="AN1574" s="19">
        <f t="shared" si="296"/>
        <v>0</v>
      </c>
      <c r="AP1574" s="24">
        <v>14.08</v>
      </c>
      <c r="AQ1574" s="24">
        <f t="shared" si="297"/>
        <v>0.12440706908215582</v>
      </c>
      <c r="AR1574" s="24"/>
      <c r="AS1574" s="24">
        <v>9.0675767918088734</v>
      </c>
      <c r="AT1574" s="24">
        <f t="shared" si="298"/>
        <v>0</v>
      </c>
      <c r="AU1574" s="24"/>
      <c r="AV1574" s="25">
        <f t="shared" si="299"/>
        <v>0.12440706908215582</v>
      </c>
    </row>
    <row r="1575" spans="1:48" x14ac:dyDescent="0.3">
      <c r="A1575" s="2" t="s">
        <v>6</v>
      </c>
      <c r="B1575" s="2">
        <v>10</v>
      </c>
      <c r="C1575" s="5">
        <v>39875</v>
      </c>
      <c r="D1575" s="2">
        <v>30</v>
      </c>
      <c r="E1575" s="2" t="s">
        <v>10</v>
      </c>
      <c r="F1575" s="6" t="s">
        <v>41</v>
      </c>
      <c r="G1575" s="2">
        <v>100</v>
      </c>
      <c r="H1575" s="2">
        <v>17</v>
      </c>
      <c r="I1575" s="2">
        <v>15</v>
      </c>
      <c r="J1575" s="2">
        <v>12.25</v>
      </c>
      <c r="K1575" s="2">
        <v>3</v>
      </c>
      <c r="L1575" s="19">
        <v>1414.3057427379549</v>
      </c>
      <c r="M1575" s="19">
        <f t="shared" si="288"/>
        <v>0.14143057427379549</v>
      </c>
      <c r="N1575" s="19">
        <v>1414.3057427379549</v>
      </c>
      <c r="O1575" s="19">
        <f t="shared" si="289"/>
        <v>0.14143057427379549</v>
      </c>
      <c r="P1575" s="19">
        <f t="shared" si="290"/>
        <v>0</v>
      </c>
      <c r="R1575" s="24">
        <v>14.08</v>
      </c>
      <c r="S1575" s="24">
        <f t="shared" si="291"/>
        <v>1.9913424857750406</v>
      </c>
      <c r="U1575" s="24">
        <v>8.1999999999999993</v>
      </c>
      <c r="V1575" s="24">
        <f t="shared" si="292"/>
        <v>0</v>
      </c>
      <c r="X1575" s="25">
        <f t="shared" si="293"/>
        <v>1.9913424857750406</v>
      </c>
      <c r="AA1575" s="5">
        <v>39875</v>
      </c>
      <c r="AB1575" s="2">
        <v>30</v>
      </c>
      <c r="AC1575" s="2" t="s">
        <v>10</v>
      </c>
      <c r="AD1575" s="6" t="s">
        <v>41</v>
      </c>
      <c r="AE1575" s="2">
        <v>100</v>
      </c>
      <c r="AF1575" s="2">
        <v>17</v>
      </c>
      <c r="AG1575" s="2">
        <v>15</v>
      </c>
      <c r="AH1575" s="2">
        <v>12.25</v>
      </c>
      <c r="AI1575" s="2">
        <v>3</v>
      </c>
      <c r="AJ1575" s="19">
        <v>1414.3057427379549</v>
      </c>
      <c r="AK1575" s="19">
        <f t="shared" si="294"/>
        <v>0.14143057427379549</v>
      </c>
      <c r="AL1575" s="19">
        <v>1414.3057427379549</v>
      </c>
      <c r="AM1575" s="19">
        <f t="shared" si="295"/>
        <v>0.14143057427379549</v>
      </c>
      <c r="AN1575" s="19">
        <f t="shared" si="296"/>
        <v>0</v>
      </c>
      <c r="AP1575" s="24">
        <v>14.08</v>
      </c>
      <c r="AQ1575" s="24">
        <f t="shared" si="297"/>
        <v>1.9913424857750406</v>
      </c>
      <c r="AR1575" s="24"/>
      <c r="AS1575" s="24">
        <v>8.1999999999999993</v>
      </c>
      <c r="AT1575" s="24">
        <f t="shared" si="298"/>
        <v>0</v>
      </c>
      <c r="AU1575" s="24"/>
      <c r="AV1575" s="25">
        <f t="shared" si="299"/>
        <v>1.9913424857750406</v>
      </c>
    </row>
    <row r="1576" spans="1:48" x14ac:dyDescent="0.3">
      <c r="A1576" s="2" t="s">
        <v>6</v>
      </c>
      <c r="B1576" s="2">
        <v>10</v>
      </c>
      <c r="C1576" s="5">
        <v>39875</v>
      </c>
      <c r="D1576" s="2">
        <v>30</v>
      </c>
      <c r="E1576" s="2" t="s">
        <v>10</v>
      </c>
      <c r="F1576" s="6" t="s">
        <v>42</v>
      </c>
      <c r="G1576" s="2">
        <v>100</v>
      </c>
      <c r="H1576" s="2">
        <v>8</v>
      </c>
      <c r="I1576" s="2">
        <v>17</v>
      </c>
      <c r="J1576" s="2">
        <v>8.25</v>
      </c>
      <c r="K1576" s="2">
        <v>2</v>
      </c>
      <c r="L1576" s="19">
        <v>427.6492999699106</v>
      </c>
      <c r="M1576" s="19">
        <f t="shared" si="288"/>
        <v>4.2764929996991059E-2</v>
      </c>
      <c r="N1576" s="19">
        <v>427.6492999699106</v>
      </c>
      <c r="O1576" s="19">
        <f t="shared" si="289"/>
        <v>4.2764929996991059E-2</v>
      </c>
      <c r="P1576" s="19">
        <f t="shared" si="290"/>
        <v>0</v>
      </c>
      <c r="R1576" s="24">
        <v>14.08</v>
      </c>
      <c r="S1576" s="24">
        <f t="shared" si="291"/>
        <v>0.60213021435763414</v>
      </c>
      <c r="U1576" s="24">
        <v>8.1999999999999993</v>
      </c>
      <c r="V1576" s="24">
        <f t="shared" si="292"/>
        <v>0</v>
      </c>
      <c r="X1576" s="25">
        <f t="shared" si="293"/>
        <v>0.60213021435763414</v>
      </c>
      <c r="AA1576" s="5">
        <v>39875</v>
      </c>
      <c r="AB1576" s="2">
        <v>30</v>
      </c>
      <c r="AC1576" s="2" t="s">
        <v>10</v>
      </c>
      <c r="AD1576" s="6" t="s">
        <v>42</v>
      </c>
      <c r="AE1576" s="2">
        <v>100</v>
      </c>
      <c r="AF1576" s="2">
        <v>8</v>
      </c>
      <c r="AG1576" s="2">
        <v>17</v>
      </c>
      <c r="AH1576" s="2">
        <v>8.25</v>
      </c>
      <c r="AI1576" s="2">
        <v>2</v>
      </c>
      <c r="AJ1576" s="19">
        <v>427.6492999699106</v>
      </c>
      <c r="AK1576" s="19">
        <f t="shared" si="294"/>
        <v>4.2764929996991059E-2</v>
      </c>
      <c r="AL1576" s="19">
        <v>427.6492999699106</v>
      </c>
      <c r="AM1576" s="19">
        <f t="shared" si="295"/>
        <v>4.2764929996991059E-2</v>
      </c>
      <c r="AN1576" s="19">
        <f t="shared" si="296"/>
        <v>0</v>
      </c>
      <c r="AP1576" s="24">
        <v>14.08</v>
      </c>
      <c r="AQ1576" s="24">
        <f t="shared" si="297"/>
        <v>0.60213021435763414</v>
      </c>
      <c r="AR1576" s="24"/>
      <c r="AS1576" s="24">
        <v>8.1999999999999993</v>
      </c>
      <c r="AT1576" s="24">
        <f t="shared" si="298"/>
        <v>0</v>
      </c>
      <c r="AU1576" s="24"/>
      <c r="AV1576" s="25">
        <f t="shared" si="299"/>
        <v>0.60213021435763414</v>
      </c>
    </row>
    <row r="1577" spans="1:48" x14ac:dyDescent="0.3">
      <c r="A1577" s="2" t="s">
        <v>6</v>
      </c>
      <c r="B1577" s="2">
        <v>10</v>
      </c>
      <c r="C1577" s="5">
        <v>39875</v>
      </c>
      <c r="D1577" s="2">
        <v>30</v>
      </c>
      <c r="E1577" s="2" t="s">
        <v>10</v>
      </c>
      <c r="F1577" s="6" t="s">
        <v>42</v>
      </c>
      <c r="G1577" s="2">
        <v>70</v>
      </c>
      <c r="H1577" s="2">
        <v>17</v>
      </c>
      <c r="I1577" s="2">
        <v>10</v>
      </c>
      <c r="J1577" s="2">
        <v>11</v>
      </c>
      <c r="K1577" s="2">
        <v>2</v>
      </c>
      <c r="L1577" s="19">
        <v>760.26542216872997</v>
      </c>
      <c r="M1577" s="19">
        <f t="shared" si="288"/>
        <v>7.6026542216872994E-2</v>
      </c>
      <c r="N1577" s="19">
        <v>532.18579551811092</v>
      </c>
      <c r="O1577" s="19">
        <f t="shared" si="289"/>
        <v>5.3218579551811092E-2</v>
      </c>
      <c r="P1577" s="19">
        <f t="shared" si="290"/>
        <v>2.2807962665061902E-2</v>
      </c>
      <c r="R1577" s="24">
        <v>14.08</v>
      </c>
      <c r="S1577" s="24">
        <f t="shared" si="291"/>
        <v>0.74931760008950021</v>
      </c>
      <c r="U1577" s="24">
        <v>8.1999999999999993</v>
      </c>
      <c r="V1577" s="24">
        <f t="shared" si="292"/>
        <v>0.18702529385350758</v>
      </c>
      <c r="X1577" s="25">
        <f t="shared" si="293"/>
        <v>0.56229230623599258</v>
      </c>
      <c r="AA1577" s="5">
        <v>39875</v>
      </c>
      <c r="AB1577" s="2">
        <v>30</v>
      </c>
      <c r="AC1577" s="2" t="s">
        <v>10</v>
      </c>
      <c r="AD1577" s="6" t="s">
        <v>42</v>
      </c>
      <c r="AE1577" s="2">
        <v>70</v>
      </c>
      <c r="AF1577" s="2">
        <v>17</v>
      </c>
      <c r="AG1577" s="2">
        <v>10</v>
      </c>
      <c r="AH1577" s="2">
        <v>11</v>
      </c>
      <c r="AI1577" s="2">
        <v>2</v>
      </c>
      <c r="AJ1577" s="19">
        <v>760.26542216872997</v>
      </c>
      <c r="AK1577" s="19">
        <f t="shared" si="294"/>
        <v>7.6026542216872994E-2</v>
      </c>
      <c r="AL1577" s="19">
        <v>532.18579551811092</v>
      </c>
      <c r="AM1577" s="19">
        <f t="shared" si="295"/>
        <v>5.3218579551811092E-2</v>
      </c>
      <c r="AN1577" s="19">
        <f t="shared" si="296"/>
        <v>2.2807962665061902E-2</v>
      </c>
      <c r="AP1577" s="24">
        <v>14.08</v>
      </c>
      <c r="AQ1577" s="24">
        <f t="shared" si="297"/>
        <v>0.74931760008950021</v>
      </c>
      <c r="AR1577" s="24"/>
      <c r="AS1577" s="24">
        <v>8.1999999999999993</v>
      </c>
      <c r="AT1577" s="24">
        <f t="shared" si="298"/>
        <v>0.18702529385350758</v>
      </c>
      <c r="AU1577" s="24"/>
      <c r="AV1577" s="25">
        <f t="shared" si="299"/>
        <v>0.56229230623599258</v>
      </c>
    </row>
    <row r="1578" spans="1:48" x14ac:dyDescent="0.3">
      <c r="A1578" s="2" t="s">
        <v>6</v>
      </c>
      <c r="B1578" s="2">
        <v>10</v>
      </c>
      <c r="C1578" s="5">
        <v>39875</v>
      </c>
      <c r="D1578" s="2">
        <v>30</v>
      </c>
      <c r="E1578" s="2" t="s">
        <v>10</v>
      </c>
      <c r="F1578" s="6" t="s">
        <v>31</v>
      </c>
      <c r="G1578" s="2">
        <v>100</v>
      </c>
      <c r="H1578" s="2">
        <v>3</v>
      </c>
      <c r="I1578" s="2">
        <v>12</v>
      </c>
      <c r="J1578" s="2">
        <v>4.5</v>
      </c>
      <c r="K1578" s="2">
        <v>3</v>
      </c>
      <c r="L1578" s="19">
        <v>190.85175370557994</v>
      </c>
      <c r="M1578" s="19">
        <f t="shared" si="288"/>
        <v>1.9085175370557993E-2</v>
      </c>
      <c r="N1578" s="19">
        <v>190.85175370557994</v>
      </c>
      <c r="O1578" s="19">
        <f t="shared" si="289"/>
        <v>1.9085175370557993E-2</v>
      </c>
      <c r="P1578" s="19">
        <f t="shared" si="290"/>
        <v>0</v>
      </c>
      <c r="R1578" s="24">
        <v>14.08</v>
      </c>
      <c r="S1578" s="24">
        <f t="shared" si="291"/>
        <v>0.26871926921745654</v>
      </c>
      <c r="U1578" s="24">
        <v>7.9071428571428566</v>
      </c>
      <c r="V1578" s="24">
        <f t="shared" si="292"/>
        <v>0</v>
      </c>
      <c r="X1578" s="25">
        <f t="shared" si="293"/>
        <v>0.26871926921745654</v>
      </c>
      <c r="AA1578" s="5">
        <v>39875</v>
      </c>
      <c r="AB1578" s="2">
        <v>30</v>
      </c>
      <c r="AC1578" s="2" t="s">
        <v>10</v>
      </c>
      <c r="AD1578" s="6" t="s">
        <v>31</v>
      </c>
      <c r="AE1578" s="2">
        <v>100</v>
      </c>
      <c r="AF1578" s="2">
        <v>3</v>
      </c>
      <c r="AG1578" s="2">
        <v>12</v>
      </c>
      <c r="AH1578" s="2">
        <v>4.5</v>
      </c>
      <c r="AI1578" s="2">
        <v>3</v>
      </c>
      <c r="AJ1578" s="19">
        <v>190.85175370557994</v>
      </c>
      <c r="AK1578" s="19">
        <f t="shared" si="294"/>
        <v>1.9085175370557993E-2</v>
      </c>
      <c r="AL1578" s="19">
        <v>190.85175370557994</v>
      </c>
      <c r="AM1578" s="19">
        <f t="shared" si="295"/>
        <v>1.9085175370557993E-2</v>
      </c>
      <c r="AN1578" s="19">
        <f t="shared" si="296"/>
        <v>0</v>
      </c>
      <c r="AP1578" s="24">
        <v>14.08</v>
      </c>
      <c r="AQ1578" s="24">
        <f t="shared" si="297"/>
        <v>0.26871926921745654</v>
      </c>
      <c r="AR1578" s="24"/>
      <c r="AS1578" s="24">
        <v>7.9071428571428566</v>
      </c>
      <c r="AT1578" s="24">
        <f t="shared" si="298"/>
        <v>0</v>
      </c>
      <c r="AU1578" s="24"/>
      <c r="AV1578" s="25">
        <f t="shared" si="299"/>
        <v>0.26871926921745654</v>
      </c>
    </row>
    <row r="1579" spans="1:48" x14ac:dyDescent="0.3">
      <c r="A1579" s="2" t="s">
        <v>6</v>
      </c>
      <c r="B1579" s="2">
        <v>10</v>
      </c>
      <c r="C1579" s="5">
        <v>39875</v>
      </c>
      <c r="D1579" s="2">
        <v>30</v>
      </c>
      <c r="E1579" s="2" t="s">
        <v>10</v>
      </c>
      <c r="F1579" s="6" t="s">
        <v>36</v>
      </c>
      <c r="G1579" s="2">
        <v>60</v>
      </c>
      <c r="H1579" s="2">
        <v>35</v>
      </c>
      <c r="I1579" s="2">
        <v>35</v>
      </c>
      <c r="J1579" s="2">
        <v>26.25</v>
      </c>
      <c r="K1579" s="2">
        <v>2</v>
      </c>
      <c r="L1579" s="19">
        <v>4329.5073757284335</v>
      </c>
      <c r="M1579" s="19">
        <f t="shared" si="288"/>
        <v>0.43295073757284336</v>
      </c>
      <c r="N1579" s="19">
        <v>2597.7044254370599</v>
      </c>
      <c r="O1579" s="19">
        <f t="shared" si="289"/>
        <v>0.25977044254370596</v>
      </c>
      <c r="P1579" s="19">
        <f t="shared" si="290"/>
        <v>0.1731802950291374</v>
      </c>
      <c r="R1579" s="24">
        <v>14.08</v>
      </c>
      <c r="S1579" s="24">
        <f t="shared" si="291"/>
        <v>3.6575678310153799</v>
      </c>
      <c r="U1579" s="24">
        <v>8.3025000000000002</v>
      </c>
      <c r="V1579" s="24">
        <f t="shared" si="292"/>
        <v>1.4378293994794134</v>
      </c>
      <c r="X1579" s="25">
        <f t="shared" si="293"/>
        <v>2.2197384315359665</v>
      </c>
      <c r="AA1579" s="5">
        <v>39875</v>
      </c>
      <c r="AB1579" s="2">
        <v>30</v>
      </c>
      <c r="AC1579" s="2" t="s">
        <v>10</v>
      </c>
      <c r="AD1579" s="6" t="s">
        <v>36</v>
      </c>
      <c r="AE1579" s="2">
        <v>60</v>
      </c>
      <c r="AF1579" s="2">
        <v>35</v>
      </c>
      <c r="AG1579" s="2">
        <v>35</v>
      </c>
      <c r="AH1579" s="2">
        <v>26.25</v>
      </c>
      <c r="AI1579" s="2">
        <v>2</v>
      </c>
      <c r="AJ1579" s="19">
        <v>4329.5073757284335</v>
      </c>
      <c r="AK1579" s="19">
        <f t="shared" si="294"/>
        <v>0.43295073757284336</v>
      </c>
      <c r="AL1579" s="19">
        <v>2597.7044254370599</v>
      </c>
      <c r="AM1579" s="19">
        <f t="shared" si="295"/>
        <v>0.25977044254370596</v>
      </c>
      <c r="AN1579" s="19">
        <f t="shared" si="296"/>
        <v>0.1731802950291374</v>
      </c>
      <c r="AP1579" s="24">
        <v>14.08</v>
      </c>
      <c r="AQ1579" s="24">
        <f t="shared" si="297"/>
        <v>3.6575678310153799</v>
      </c>
      <c r="AR1579" s="24"/>
      <c r="AS1579" s="24">
        <v>8.3025000000000002</v>
      </c>
      <c r="AT1579" s="24">
        <f t="shared" si="298"/>
        <v>1.4378293994794134</v>
      </c>
      <c r="AU1579" s="24"/>
      <c r="AV1579" s="25">
        <f t="shared" si="299"/>
        <v>2.2197384315359665</v>
      </c>
    </row>
    <row r="1580" spans="1:48" x14ac:dyDescent="0.3">
      <c r="A1580" s="2" t="s">
        <v>6</v>
      </c>
      <c r="B1580" s="2">
        <v>10</v>
      </c>
      <c r="C1580" s="5">
        <v>39875</v>
      </c>
      <c r="D1580" s="2">
        <v>30</v>
      </c>
      <c r="E1580" s="2" t="s">
        <v>10</v>
      </c>
      <c r="F1580" s="6" t="s">
        <v>41</v>
      </c>
      <c r="G1580" s="2">
        <v>50</v>
      </c>
      <c r="H1580" s="2">
        <v>20</v>
      </c>
      <c r="I1580" s="2">
        <v>30</v>
      </c>
      <c r="J1580" s="2">
        <v>17.5</v>
      </c>
      <c r="K1580" s="2">
        <v>3</v>
      </c>
      <c r="L1580" s="19">
        <v>2886.3382504856222</v>
      </c>
      <c r="M1580" s="19">
        <f t="shared" si="288"/>
        <v>0.28863382504856222</v>
      </c>
      <c r="N1580" s="19">
        <v>1443.1691252428111</v>
      </c>
      <c r="O1580" s="19">
        <f t="shared" si="289"/>
        <v>0.14431691252428111</v>
      </c>
      <c r="P1580" s="19">
        <f t="shared" si="290"/>
        <v>0.14431691252428111</v>
      </c>
      <c r="R1580" s="24">
        <v>14.08</v>
      </c>
      <c r="S1580" s="24">
        <f t="shared" si="291"/>
        <v>2.0319821283418782</v>
      </c>
      <c r="U1580" s="24">
        <v>8.1999999999999993</v>
      </c>
      <c r="V1580" s="24">
        <f t="shared" si="292"/>
        <v>1.183398682699105</v>
      </c>
      <c r="X1580" s="25">
        <f t="shared" si="293"/>
        <v>0.84858344564277322</v>
      </c>
      <c r="AA1580" s="5">
        <v>39875</v>
      </c>
      <c r="AB1580" s="2">
        <v>30</v>
      </c>
      <c r="AC1580" s="2" t="s">
        <v>10</v>
      </c>
      <c r="AD1580" s="6" t="s">
        <v>41</v>
      </c>
      <c r="AE1580" s="2">
        <v>50</v>
      </c>
      <c r="AF1580" s="2">
        <v>20</v>
      </c>
      <c r="AG1580" s="2">
        <v>30</v>
      </c>
      <c r="AH1580" s="2">
        <v>17.5</v>
      </c>
      <c r="AI1580" s="2">
        <v>3</v>
      </c>
      <c r="AJ1580" s="19">
        <v>2886.3382504856222</v>
      </c>
      <c r="AK1580" s="19">
        <f t="shared" si="294"/>
        <v>0.28863382504856222</v>
      </c>
      <c r="AL1580" s="19">
        <v>1443.1691252428111</v>
      </c>
      <c r="AM1580" s="19">
        <f t="shared" si="295"/>
        <v>0.14431691252428111</v>
      </c>
      <c r="AN1580" s="19">
        <f t="shared" si="296"/>
        <v>0.14431691252428111</v>
      </c>
      <c r="AP1580" s="24">
        <v>14.08</v>
      </c>
      <c r="AQ1580" s="24">
        <f t="shared" si="297"/>
        <v>2.0319821283418782</v>
      </c>
      <c r="AR1580" s="24"/>
      <c r="AS1580" s="24">
        <v>8.1999999999999993</v>
      </c>
      <c r="AT1580" s="24">
        <f t="shared" si="298"/>
        <v>1.183398682699105</v>
      </c>
      <c r="AU1580" s="24"/>
      <c r="AV1580" s="25">
        <f t="shared" si="299"/>
        <v>0.84858344564277322</v>
      </c>
    </row>
    <row r="1581" spans="1:48" x14ac:dyDescent="0.3">
      <c r="A1581" s="2" t="s">
        <v>6</v>
      </c>
      <c r="B1581" s="2">
        <v>10</v>
      </c>
      <c r="C1581" s="5">
        <v>39875</v>
      </c>
      <c r="D1581" s="2">
        <v>30</v>
      </c>
      <c r="E1581" s="2" t="s">
        <v>10</v>
      </c>
      <c r="F1581" s="6" t="s">
        <v>31</v>
      </c>
      <c r="G1581" s="2">
        <v>100</v>
      </c>
      <c r="H1581" s="2">
        <v>5</v>
      </c>
      <c r="I1581" s="2">
        <v>25</v>
      </c>
      <c r="J1581" s="2">
        <v>8.75</v>
      </c>
      <c r="K1581" s="2">
        <v>3</v>
      </c>
      <c r="L1581" s="19">
        <v>721.58456262140555</v>
      </c>
      <c r="M1581" s="19">
        <f t="shared" si="288"/>
        <v>7.2158456262140555E-2</v>
      </c>
      <c r="N1581" s="19">
        <v>721.58456262140555</v>
      </c>
      <c r="O1581" s="19">
        <f t="shared" si="289"/>
        <v>7.2158456262140555E-2</v>
      </c>
      <c r="P1581" s="19">
        <f t="shared" si="290"/>
        <v>0</v>
      </c>
      <c r="R1581" s="24">
        <v>14.08</v>
      </c>
      <c r="S1581" s="24">
        <f t="shared" si="291"/>
        <v>1.0159910641709391</v>
      </c>
      <c r="U1581" s="24">
        <v>7.9071428571428566</v>
      </c>
      <c r="V1581" s="24">
        <f t="shared" si="292"/>
        <v>0</v>
      </c>
      <c r="X1581" s="25">
        <f t="shared" si="293"/>
        <v>1.0159910641709391</v>
      </c>
      <c r="AA1581" s="5">
        <v>39875</v>
      </c>
      <c r="AB1581" s="2">
        <v>30</v>
      </c>
      <c r="AC1581" s="2" t="s">
        <v>10</v>
      </c>
      <c r="AD1581" s="6" t="s">
        <v>31</v>
      </c>
      <c r="AE1581" s="2">
        <v>100</v>
      </c>
      <c r="AF1581" s="2">
        <v>5</v>
      </c>
      <c r="AG1581" s="2">
        <v>25</v>
      </c>
      <c r="AH1581" s="2">
        <v>8.75</v>
      </c>
      <c r="AI1581" s="2">
        <v>3</v>
      </c>
      <c r="AJ1581" s="19">
        <v>721.58456262140555</v>
      </c>
      <c r="AK1581" s="19">
        <f t="shared" si="294"/>
        <v>7.2158456262140555E-2</v>
      </c>
      <c r="AL1581" s="19">
        <v>721.58456262140555</v>
      </c>
      <c r="AM1581" s="19">
        <f t="shared" si="295"/>
        <v>7.2158456262140555E-2</v>
      </c>
      <c r="AN1581" s="19">
        <f t="shared" si="296"/>
        <v>0</v>
      </c>
      <c r="AP1581" s="24">
        <v>14.08</v>
      </c>
      <c r="AQ1581" s="24">
        <f t="shared" si="297"/>
        <v>1.0159910641709391</v>
      </c>
      <c r="AR1581" s="24"/>
      <c r="AS1581" s="24">
        <v>7.9071428571428566</v>
      </c>
      <c r="AT1581" s="24">
        <f t="shared" si="298"/>
        <v>0</v>
      </c>
      <c r="AU1581" s="24"/>
      <c r="AV1581" s="25">
        <f t="shared" si="299"/>
        <v>1.0159910641709391</v>
      </c>
    </row>
    <row r="1582" spans="1:48" x14ac:dyDescent="0.3">
      <c r="A1582" s="2" t="s">
        <v>6</v>
      </c>
      <c r="B1582" s="2">
        <v>10</v>
      </c>
      <c r="C1582" s="5">
        <v>39875</v>
      </c>
      <c r="D1582" s="2">
        <v>30</v>
      </c>
      <c r="E1582" s="2" t="s">
        <v>10</v>
      </c>
      <c r="F1582" s="6" t="s">
        <v>31</v>
      </c>
      <c r="G1582" s="2">
        <v>100</v>
      </c>
      <c r="H1582" s="2">
        <v>5</v>
      </c>
      <c r="I1582" s="2">
        <v>25</v>
      </c>
      <c r="J1582" s="2">
        <v>8.75</v>
      </c>
      <c r="K1582" s="2">
        <v>3</v>
      </c>
      <c r="L1582" s="19">
        <v>721.58456262140555</v>
      </c>
      <c r="M1582" s="19">
        <f t="shared" si="288"/>
        <v>7.2158456262140555E-2</v>
      </c>
      <c r="N1582" s="19">
        <v>721.58456262140555</v>
      </c>
      <c r="O1582" s="19">
        <f t="shared" si="289"/>
        <v>7.2158456262140555E-2</v>
      </c>
      <c r="P1582" s="19">
        <f t="shared" si="290"/>
        <v>0</v>
      </c>
      <c r="R1582" s="24">
        <v>14.08</v>
      </c>
      <c r="S1582" s="24">
        <f t="shared" si="291"/>
        <v>1.0159910641709391</v>
      </c>
      <c r="U1582" s="24">
        <v>7.9071428571428566</v>
      </c>
      <c r="V1582" s="24">
        <f t="shared" si="292"/>
        <v>0</v>
      </c>
      <c r="X1582" s="25">
        <f t="shared" si="293"/>
        <v>1.0159910641709391</v>
      </c>
      <c r="AA1582" s="5">
        <v>39875</v>
      </c>
      <c r="AB1582" s="2">
        <v>30</v>
      </c>
      <c r="AC1582" s="2" t="s">
        <v>10</v>
      </c>
      <c r="AD1582" s="6" t="s">
        <v>31</v>
      </c>
      <c r="AE1582" s="2">
        <v>100</v>
      </c>
      <c r="AF1582" s="2">
        <v>5</v>
      </c>
      <c r="AG1582" s="2">
        <v>25</v>
      </c>
      <c r="AH1582" s="2">
        <v>8.75</v>
      </c>
      <c r="AI1582" s="2">
        <v>3</v>
      </c>
      <c r="AJ1582" s="19">
        <v>721.58456262140555</v>
      </c>
      <c r="AK1582" s="19">
        <f t="shared" si="294"/>
        <v>7.2158456262140555E-2</v>
      </c>
      <c r="AL1582" s="19">
        <v>721.58456262140555</v>
      </c>
      <c r="AM1582" s="19">
        <f t="shared" si="295"/>
        <v>7.2158456262140555E-2</v>
      </c>
      <c r="AN1582" s="19">
        <f t="shared" si="296"/>
        <v>0</v>
      </c>
      <c r="AP1582" s="24">
        <v>14.08</v>
      </c>
      <c r="AQ1582" s="24">
        <f t="shared" si="297"/>
        <v>1.0159910641709391</v>
      </c>
      <c r="AR1582" s="24"/>
      <c r="AS1582" s="24">
        <v>7.9071428571428566</v>
      </c>
      <c r="AT1582" s="24">
        <f t="shared" si="298"/>
        <v>0</v>
      </c>
      <c r="AU1582" s="24"/>
      <c r="AV1582" s="25">
        <f t="shared" si="299"/>
        <v>1.0159910641709391</v>
      </c>
    </row>
    <row r="1583" spans="1:48" x14ac:dyDescent="0.3">
      <c r="A1583" s="2" t="s">
        <v>6</v>
      </c>
      <c r="B1583" s="2">
        <v>10</v>
      </c>
      <c r="C1583" s="5">
        <v>39875</v>
      </c>
      <c r="D1583" s="2">
        <v>30</v>
      </c>
      <c r="E1583" s="2" t="s">
        <v>10</v>
      </c>
      <c r="F1583" s="6" t="s">
        <v>53</v>
      </c>
      <c r="G1583" s="2">
        <v>80</v>
      </c>
      <c r="H1583" s="2">
        <v>15</v>
      </c>
      <c r="I1583" s="2">
        <v>18</v>
      </c>
      <c r="J1583" s="2">
        <v>12</v>
      </c>
      <c r="K1583" s="2">
        <v>2</v>
      </c>
      <c r="L1583" s="19">
        <v>904.77868423386042</v>
      </c>
      <c r="M1583" s="19">
        <f t="shared" si="288"/>
        <v>9.0477868423386038E-2</v>
      </c>
      <c r="N1583" s="19">
        <v>723.82294738708833</v>
      </c>
      <c r="O1583" s="19">
        <f t="shared" si="289"/>
        <v>7.238229473870883E-2</v>
      </c>
      <c r="P1583" s="19">
        <f t="shared" si="290"/>
        <v>1.8095573684677208E-2</v>
      </c>
      <c r="R1583" s="24">
        <v>6.51</v>
      </c>
      <c r="S1583" s="24">
        <f t="shared" si="291"/>
        <v>0.47120873874899449</v>
      </c>
      <c r="U1583" s="24">
        <v>8.2509316770186327</v>
      </c>
      <c r="V1583" s="24">
        <f t="shared" si="292"/>
        <v>0.14930534212872795</v>
      </c>
      <c r="X1583" s="25">
        <f t="shared" si="293"/>
        <v>0.32190339662026657</v>
      </c>
      <c r="AA1583" s="5">
        <v>39875</v>
      </c>
      <c r="AB1583" s="2">
        <v>30</v>
      </c>
      <c r="AC1583" s="2" t="s">
        <v>10</v>
      </c>
      <c r="AD1583" s="6" t="s">
        <v>53</v>
      </c>
      <c r="AE1583" s="2">
        <v>80</v>
      </c>
      <c r="AF1583" s="2">
        <v>15</v>
      </c>
      <c r="AG1583" s="2">
        <v>18</v>
      </c>
      <c r="AH1583" s="2">
        <v>12</v>
      </c>
      <c r="AI1583" s="2">
        <v>2</v>
      </c>
      <c r="AJ1583" s="19">
        <v>904.77868423386042</v>
      </c>
      <c r="AK1583" s="19">
        <f t="shared" si="294"/>
        <v>9.0477868423386038E-2</v>
      </c>
      <c r="AL1583" s="19">
        <v>723.82294738708833</v>
      </c>
      <c r="AM1583" s="19">
        <f t="shared" si="295"/>
        <v>7.238229473870883E-2</v>
      </c>
      <c r="AN1583" s="19">
        <f t="shared" si="296"/>
        <v>1.8095573684677208E-2</v>
      </c>
      <c r="AP1583" s="24">
        <v>6.51</v>
      </c>
      <c r="AQ1583" s="24">
        <f t="shared" si="297"/>
        <v>0.47120873874899449</v>
      </c>
      <c r="AR1583" s="24"/>
      <c r="AS1583" s="24">
        <v>8.2509316770186327</v>
      </c>
      <c r="AT1583" s="24">
        <f t="shared" si="298"/>
        <v>0.14930534212872795</v>
      </c>
      <c r="AU1583" s="24"/>
      <c r="AV1583" s="25">
        <f t="shared" si="299"/>
        <v>0.32190339662026657</v>
      </c>
    </row>
    <row r="1584" spans="1:48" x14ac:dyDescent="0.3">
      <c r="A1584" s="2" t="s">
        <v>6</v>
      </c>
      <c r="B1584" s="2">
        <v>10</v>
      </c>
      <c r="C1584" s="5">
        <v>39875</v>
      </c>
      <c r="D1584" s="2">
        <v>30</v>
      </c>
      <c r="E1584" s="2" t="s">
        <v>10</v>
      </c>
      <c r="F1584" s="6" t="s">
        <v>43</v>
      </c>
      <c r="G1584" s="2">
        <v>100</v>
      </c>
      <c r="H1584" s="2">
        <v>40</v>
      </c>
      <c r="I1584" s="2">
        <v>45</v>
      </c>
      <c r="J1584" s="2">
        <v>31.25</v>
      </c>
      <c r="K1584" s="2">
        <v>2</v>
      </c>
      <c r="L1584" s="19">
        <v>6135.9231515425645</v>
      </c>
      <c r="M1584" s="19">
        <f t="shared" si="288"/>
        <v>0.6135923151542565</v>
      </c>
      <c r="N1584" s="19">
        <v>6135.9231515425645</v>
      </c>
      <c r="O1584" s="19">
        <f t="shared" si="289"/>
        <v>0.6135923151542565</v>
      </c>
      <c r="P1584" s="19">
        <f t="shared" si="290"/>
        <v>0</v>
      </c>
      <c r="R1584" s="24">
        <v>14.08</v>
      </c>
      <c r="S1584" s="24">
        <f t="shared" si="291"/>
        <v>8.639379797371932</v>
      </c>
      <c r="U1584" s="24">
        <v>8.1999999999999993</v>
      </c>
      <c r="V1584" s="24">
        <f t="shared" si="292"/>
        <v>0</v>
      </c>
      <c r="X1584" s="25">
        <f t="shared" si="293"/>
        <v>8.639379797371932</v>
      </c>
      <c r="AA1584" s="5">
        <v>39875</v>
      </c>
      <c r="AB1584" s="2">
        <v>30</v>
      </c>
      <c r="AC1584" s="2" t="s">
        <v>10</v>
      </c>
      <c r="AD1584" s="6" t="s">
        <v>43</v>
      </c>
      <c r="AE1584" s="2">
        <v>100</v>
      </c>
      <c r="AF1584" s="2">
        <v>40</v>
      </c>
      <c r="AG1584" s="2">
        <v>45</v>
      </c>
      <c r="AH1584" s="2">
        <v>31.25</v>
      </c>
      <c r="AI1584" s="2">
        <v>2</v>
      </c>
      <c r="AJ1584" s="19">
        <v>6135.9231515425645</v>
      </c>
      <c r="AK1584" s="19">
        <f t="shared" si="294"/>
        <v>0.6135923151542565</v>
      </c>
      <c r="AL1584" s="19">
        <v>6135.9231515425645</v>
      </c>
      <c r="AM1584" s="19">
        <f t="shared" si="295"/>
        <v>0.6135923151542565</v>
      </c>
      <c r="AN1584" s="19">
        <f t="shared" si="296"/>
        <v>0</v>
      </c>
      <c r="AP1584" s="24">
        <v>14.08</v>
      </c>
      <c r="AQ1584" s="24">
        <f t="shared" si="297"/>
        <v>8.639379797371932</v>
      </c>
      <c r="AR1584" s="24"/>
      <c r="AS1584" s="24">
        <v>8.1999999999999993</v>
      </c>
      <c r="AT1584" s="24">
        <f t="shared" si="298"/>
        <v>0</v>
      </c>
      <c r="AU1584" s="24"/>
      <c r="AV1584" s="25">
        <f t="shared" si="299"/>
        <v>8.639379797371932</v>
      </c>
    </row>
    <row r="1585" spans="1:48" x14ac:dyDescent="0.3">
      <c r="A1585" s="2" t="s">
        <v>6</v>
      </c>
      <c r="B1585" s="2">
        <v>10</v>
      </c>
      <c r="C1585" s="5">
        <v>39875</v>
      </c>
      <c r="D1585" s="2">
        <v>30</v>
      </c>
      <c r="E1585" s="2" t="s">
        <v>10</v>
      </c>
      <c r="F1585" s="6" t="s">
        <v>53</v>
      </c>
      <c r="G1585" s="2">
        <v>70</v>
      </c>
      <c r="H1585" s="2">
        <v>15</v>
      </c>
      <c r="I1585" s="2">
        <v>20</v>
      </c>
      <c r="J1585" s="2">
        <v>12.5</v>
      </c>
      <c r="K1585" s="2">
        <v>2</v>
      </c>
      <c r="L1585" s="19">
        <v>981.74770424681037</v>
      </c>
      <c r="M1585" s="19">
        <f t="shared" si="288"/>
        <v>9.8174770424681035E-2</v>
      </c>
      <c r="N1585" s="19">
        <v>687.22339297276721</v>
      </c>
      <c r="O1585" s="19">
        <f t="shared" si="289"/>
        <v>6.8722339297276724E-2</v>
      </c>
      <c r="P1585" s="19">
        <f t="shared" si="290"/>
        <v>2.945243112740431E-2</v>
      </c>
      <c r="R1585" s="24">
        <v>6.51</v>
      </c>
      <c r="S1585" s="24">
        <f t="shared" si="291"/>
        <v>0.44738242882527146</v>
      </c>
      <c r="U1585" s="24">
        <v>8.2509316770186327</v>
      </c>
      <c r="V1585" s="24">
        <f t="shared" si="292"/>
        <v>0.24300999695430983</v>
      </c>
      <c r="X1585" s="25">
        <f t="shared" si="293"/>
        <v>0.20437243187096163</v>
      </c>
      <c r="AA1585" s="5">
        <v>39875</v>
      </c>
      <c r="AB1585" s="2">
        <v>30</v>
      </c>
      <c r="AC1585" s="2" t="s">
        <v>10</v>
      </c>
      <c r="AD1585" s="6" t="s">
        <v>53</v>
      </c>
      <c r="AE1585" s="2">
        <v>70</v>
      </c>
      <c r="AF1585" s="2">
        <v>15</v>
      </c>
      <c r="AG1585" s="2">
        <v>20</v>
      </c>
      <c r="AH1585" s="2">
        <v>12.5</v>
      </c>
      <c r="AI1585" s="2">
        <v>2</v>
      </c>
      <c r="AJ1585" s="19">
        <v>981.74770424681037</v>
      </c>
      <c r="AK1585" s="19">
        <f t="shared" si="294"/>
        <v>9.8174770424681035E-2</v>
      </c>
      <c r="AL1585" s="19">
        <v>687.22339297276721</v>
      </c>
      <c r="AM1585" s="19">
        <f t="shared" si="295"/>
        <v>6.8722339297276724E-2</v>
      </c>
      <c r="AN1585" s="19">
        <f t="shared" si="296"/>
        <v>2.945243112740431E-2</v>
      </c>
      <c r="AP1585" s="24">
        <v>6.51</v>
      </c>
      <c r="AQ1585" s="24">
        <f t="shared" si="297"/>
        <v>0.44738242882527146</v>
      </c>
      <c r="AR1585" s="24"/>
      <c r="AS1585" s="24">
        <v>8.2509316770186327</v>
      </c>
      <c r="AT1585" s="24">
        <f t="shared" si="298"/>
        <v>0.24300999695430983</v>
      </c>
      <c r="AU1585" s="24"/>
      <c r="AV1585" s="25">
        <f t="shared" si="299"/>
        <v>0.20437243187096163</v>
      </c>
    </row>
    <row r="1586" spans="1:48" x14ac:dyDescent="0.3">
      <c r="A1586" s="2" t="s">
        <v>6</v>
      </c>
      <c r="B1586" s="2">
        <v>10</v>
      </c>
      <c r="C1586" s="5">
        <v>39875</v>
      </c>
      <c r="D1586" s="2">
        <v>30</v>
      </c>
      <c r="E1586" s="2" t="s">
        <v>10</v>
      </c>
      <c r="F1586" s="6" t="s">
        <v>43</v>
      </c>
      <c r="G1586" s="2">
        <v>100</v>
      </c>
      <c r="H1586" s="2">
        <v>37</v>
      </c>
      <c r="I1586" s="2">
        <v>30</v>
      </c>
      <c r="J1586" s="2">
        <v>26</v>
      </c>
      <c r="K1586" s="2">
        <v>2</v>
      </c>
      <c r="L1586" s="19">
        <v>4247.4332676534004</v>
      </c>
      <c r="M1586" s="19">
        <f t="shared" si="288"/>
        <v>0.42474332676534005</v>
      </c>
      <c r="N1586" s="19">
        <v>4247.4332676534004</v>
      </c>
      <c r="O1586" s="19">
        <f t="shared" si="289"/>
        <v>0.42474332676534005</v>
      </c>
      <c r="P1586" s="19">
        <f t="shared" si="290"/>
        <v>0</v>
      </c>
      <c r="R1586" s="24">
        <v>14.08</v>
      </c>
      <c r="S1586" s="24">
        <f t="shared" si="291"/>
        <v>5.9803860408559881</v>
      </c>
      <c r="U1586" s="24">
        <v>8.1999999999999993</v>
      </c>
      <c r="V1586" s="24">
        <f t="shared" si="292"/>
        <v>0</v>
      </c>
      <c r="X1586" s="25">
        <f t="shared" si="293"/>
        <v>5.9803860408559881</v>
      </c>
      <c r="AA1586" s="5">
        <v>39875</v>
      </c>
      <c r="AB1586" s="2">
        <v>30</v>
      </c>
      <c r="AC1586" s="2" t="s">
        <v>10</v>
      </c>
      <c r="AD1586" s="6" t="s">
        <v>43</v>
      </c>
      <c r="AE1586" s="2">
        <v>100</v>
      </c>
      <c r="AF1586" s="2">
        <v>37</v>
      </c>
      <c r="AG1586" s="2">
        <v>30</v>
      </c>
      <c r="AH1586" s="2">
        <v>26</v>
      </c>
      <c r="AI1586" s="2">
        <v>2</v>
      </c>
      <c r="AJ1586" s="19">
        <v>4247.4332676534004</v>
      </c>
      <c r="AK1586" s="19">
        <f t="shared" si="294"/>
        <v>0.42474332676534005</v>
      </c>
      <c r="AL1586" s="19">
        <v>4247.4332676534004</v>
      </c>
      <c r="AM1586" s="19">
        <f t="shared" si="295"/>
        <v>0.42474332676534005</v>
      </c>
      <c r="AN1586" s="19">
        <f t="shared" si="296"/>
        <v>0</v>
      </c>
      <c r="AP1586" s="24">
        <v>14.08</v>
      </c>
      <c r="AQ1586" s="24">
        <f t="shared" si="297"/>
        <v>5.9803860408559881</v>
      </c>
      <c r="AR1586" s="24"/>
      <c r="AS1586" s="24">
        <v>8.1999999999999993</v>
      </c>
      <c r="AT1586" s="24">
        <f t="shared" si="298"/>
        <v>0</v>
      </c>
      <c r="AU1586" s="24"/>
      <c r="AV1586" s="25">
        <f t="shared" si="299"/>
        <v>5.9803860408559881</v>
      </c>
    </row>
    <row r="1587" spans="1:48" x14ac:dyDescent="0.3">
      <c r="A1587" s="2" t="s">
        <v>6</v>
      </c>
      <c r="B1587" s="2">
        <v>10</v>
      </c>
      <c r="C1587" s="5">
        <v>39875</v>
      </c>
      <c r="D1587" s="2">
        <v>30</v>
      </c>
      <c r="E1587" s="2" t="s">
        <v>10</v>
      </c>
      <c r="F1587" s="6" t="s">
        <v>31</v>
      </c>
      <c r="G1587" s="2">
        <v>100</v>
      </c>
      <c r="H1587" s="2">
        <v>5</v>
      </c>
      <c r="I1587" s="2">
        <v>30</v>
      </c>
      <c r="J1587" s="2">
        <v>10</v>
      </c>
      <c r="K1587" s="2">
        <v>3</v>
      </c>
      <c r="L1587" s="19">
        <v>942.47779607693792</v>
      </c>
      <c r="M1587" s="19">
        <f t="shared" si="288"/>
        <v>9.4247779607693788E-2</v>
      </c>
      <c r="N1587" s="19">
        <v>942.47779607693792</v>
      </c>
      <c r="O1587" s="19">
        <f t="shared" si="289"/>
        <v>9.4247779607693788E-2</v>
      </c>
      <c r="P1587" s="19">
        <f t="shared" si="290"/>
        <v>0</v>
      </c>
      <c r="R1587" s="24">
        <v>14.08</v>
      </c>
      <c r="S1587" s="24">
        <f t="shared" si="291"/>
        <v>1.3270087368763286</v>
      </c>
      <c r="U1587" s="24">
        <v>7.9071428571428566</v>
      </c>
      <c r="V1587" s="24">
        <f t="shared" si="292"/>
        <v>0</v>
      </c>
      <c r="X1587" s="25">
        <f t="shared" si="293"/>
        <v>1.3270087368763286</v>
      </c>
      <c r="AA1587" s="5">
        <v>39875</v>
      </c>
      <c r="AB1587" s="2">
        <v>30</v>
      </c>
      <c r="AC1587" s="2" t="s">
        <v>10</v>
      </c>
      <c r="AD1587" s="6" t="s">
        <v>31</v>
      </c>
      <c r="AE1587" s="2">
        <v>100</v>
      </c>
      <c r="AF1587" s="2">
        <v>5</v>
      </c>
      <c r="AG1587" s="2">
        <v>30</v>
      </c>
      <c r="AH1587" s="2">
        <v>10</v>
      </c>
      <c r="AI1587" s="2">
        <v>3</v>
      </c>
      <c r="AJ1587" s="19">
        <v>942.47779607693792</v>
      </c>
      <c r="AK1587" s="19">
        <f t="shared" si="294"/>
        <v>9.4247779607693788E-2</v>
      </c>
      <c r="AL1587" s="19">
        <v>942.47779607693792</v>
      </c>
      <c r="AM1587" s="19">
        <f t="shared" si="295"/>
        <v>9.4247779607693788E-2</v>
      </c>
      <c r="AN1587" s="19">
        <f t="shared" si="296"/>
        <v>0</v>
      </c>
      <c r="AP1587" s="24">
        <v>14.08</v>
      </c>
      <c r="AQ1587" s="24">
        <f t="shared" si="297"/>
        <v>1.3270087368763286</v>
      </c>
      <c r="AR1587" s="24"/>
      <c r="AS1587" s="24">
        <v>7.9071428571428566</v>
      </c>
      <c r="AT1587" s="24">
        <f t="shared" si="298"/>
        <v>0</v>
      </c>
      <c r="AU1587" s="24"/>
      <c r="AV1587" s="25">
        <f t="shared" si="299"/>
        <v>1.3270087368763286</v>
      </c>
    </row>
    <row r="1588" spans="1:48" x14ac:dyDescent="0.3">
      <c r="A1588" s="2" t="s">
        <v>6</v>
      </c>
      <c r="B1588" s="2">
        <v>10</v>
      </c>
      <c r="C1588" s="5">
        <v>39875</v>
      </c>
      <c r="D1588" s="2">
        <v>30</v>
      </c>
      <c r="E1588" s="2" t="s">
        <v>10</v>
      </c>
      <c r="F1588" s="6" t="s">
        <v>16</v>
      </c>
      <c r="G1588" s="2">
        <v>100</v>
      </c>
      <c r="H1588" s="2">
        <v>16</v>
      </c>
      <c r="I1588" s="2">
        <v>10</v>
      </c>
      <c r="J1588" s="2">
        <v>10.5</v>
      </c>
      <c r="K1588" s="2">
        <v>1</v>
      </c>
      <c r="L1588" s="19">
        <v>346.36059005827468</v>
      </c>
      <c r="M1588" s="19">
        <f t="shared" si="288"/>
        <v>3.4636059005827467E-2</v>
      </c>
      <c r="N1588" s="19">
        <v>346.36059005827468</v>
      </c>
      <c r="O1588" s="19">
        <f t="shared" si="289"/>
        <v>3.4636059005827467E-2</v>
      </c>
      <c r="P1588" s="19">
        <f t="shared" si="290"/>
        <v>0</v>
      </c>
      <c r="R1588" s="24">
        <v>14.08</v>
      </c>
      <c r="S1588" s="24">
        <f t="shared" si="291"/>
        <v>0.48767571080205074</v>
      </c>
      <c r="U1588" s="24">
        <v>6.8298200514138809</v>
      </c>
      <c r="V1588" s="24">
        <f t="shared" si="292"/>
        <v>0</v>
      </c>
      <c r="X1588" s="25">
        <f t="shared" si="293"/>
        <v>0.48767571080205074</v>
      </c>
      <c r="AA1588" s="5">
        <v>39875</v>
      </c>
      <c r="AB1588" s="2">
        <v>30</v>
      </c>
      <c r="AC1588" s="2" t="s">
        <v>10</v>
      </c>
      <c r="AD1588" s="6" t="s">
        <v>16</v>
      </c>
      <c r="AE1588" s="2">
        <v>100</v>
      </c>
      <c r="AF1588" s="2">
        <v>16</v>
      </c>
      <c r="AG1588" s="2">
        <v>10</v>
      </c>
      <c r="AH1588" s="2">
        <v>10.5</v>
      </c>
      <c r="AI1588" s="2">
        <v>1</v>
      </c>
      <c r="AJ1588" s="19">
        <v>346.36059005827468</v>
      </c>
      <c r="AK1588" s="19">
        <f t="shared" si="294"/>
        <v>3.4636059005827467E-2</v>
      </c>
      <c r="AL1588" s="19">
        <v>346.36059005827468</v>
      </c>
      <c r="AM1588" s="19">
        <f t="shared" si="295"/>
        <v>3.4636059005827467E-2</v>
      </c>
      <c r="AN1588" s="19">
        <f t="shared" si="296"/>
        <v>0</v>
      </c>
      <c r="AP1588" s="24">
        <v>14.08</v>
      </c>
      <c r="AQ1588" s="24">
        <f t="shared" si="297"/>
        <v>0.48767571080205074</v>
      </c>
      <c r="AR1588" s="24"/>
      <c r="AS1588" s="24">
        <v>6.8298200514138809</v>
      </c>
      <c r="AT1588" s="24">
        <f t="shared" si="298"/>
        <v>0</v>
      </c>
      <c r="AU1588" s="24"/>
      <c r="AV1588" s="25">
        <f t="shared" si="299"/>
        <v>0.48767571080205074</v>
      </c>
    </row>
    <row r="1589" spans="1:48" x14ac:dyDescent="0.3">
      <c r="A1589" s="2" t="s">
        <v>6</v>
      </c>
      <c r="B1589" s="2">
        <v>10</v>
      </c>
      <c r="C1589" s="5">
        <v>39875</v>
      </c>
      <c r="D1589" s="2">
        <v>30</v>
      </c>
      <c r="E1589" s="2" t="s">
        <v>10</v>
      </c>
      <c r="F1589" s="6" t="s">
        <v>36</v>
      </c>
      <c r="G1589" s="2">
        <v>100</v>
      </c>
      <c r="H1589" s="2">
        <v>25</v>
      </c>
      <c r="I1589" s="2">
        <v>35</v>
      </c>
      <c r="J1589" s="2">
        <v>21.25</v>
      </c>
      <c r="K1589" s="2">
        <v>2</v>
      </c>
      <c r="L1589" s="19">
        <v>2837.2508652732818</v>
      </c>
      <c r="M1589" s="19">
        <f t="shared" si="288"/>
        <v>0.2837250865273282</v>
      </c>
      <c r="N1589" s="19">
        <v>2837.2508652732818</v>
      </c>
      <c r="O1589" s="19">
        <f t="shared" si="289"/>
        <v>0.2837250865273282</v>
      </c>
      <c r="P1589" s="19">
        <f t="shared" si="290"/>
        <v>0</v>
      </c>
      <c r="R1589" s="24">
        <v>14.08</v>
      </c>
      <c r="S1589" s="24">
        <f t="shared" si="291"/>
        <v>3.9948492183047812</v>
      </c>
      <c r="U1589" s="24">
        <v>8.3025000000000002</v>
      </c>
      <c r="V1589" s="24">
        <f t="shared" si="292"/>
        <v>0</v>
      </c>
      <c r="X1589" s="25">
        <f t="shared" si="293"/>
        <v>3.9948492183047812</v>
      </c>
      <c r="AA1589" s="5">
        <v>39875</v>
      </c>
      <c r="AB1589" s="2">
        <v>30</v>
      </c>
      <c r="AC1589" s="2" t="s">
        <v>10</v>
      </c>
      <c r="AD1589" s="6" t="s">
        <v>36</v>
      </c>
      <c r="AE1589" s="2">
        <v>100</v>
      </c>
      <c r="AF1589" s="2">
        <v>25</v>
      </c>
      <c r="AG1589" s="2">
        <v>35</v>
      </c>
      <c r="AH1589" s="2">
        <v>21.25</v>
      </c>
      <c r="AI1589" s="2">
        <v>2</v>
      </c>
      <c r="AJ1589" s="19">
        <v>2837.2508652732818</v>
      </c>
      <c r="AK1589" s="19">
        <f t="shared" si="294"/>
        <v>0.2837250865273282</v>
      </c>
      <c r="AL1589" s="19">
        <v>2837.2508652732818</v>
      </c>
      <c r="AM1589" s="19">
        <f t="shared" si="295"/>
        <v>0.2837250865273282</v>
      </c>
      <c r="AN1589" s="19">
        <f t="shared" si="296"/>
        <v>0</v>
      </c>
      <c r="AP1589" s="24">
        <v>14.08</v>
      </c>
      <c r="AQ1589" s="24">
        <f t="shared" si="297"/>
        <v>3.9948492183047812</v>
      </c>
      <c r="AR1589" s="24"/>
      <c r="AS1589" s="24">
        <v>8.3025000000000002</v>
      </c>
      <c r="AT1589" s="24">
        <f t="shared" si="298"/>
        <v>0</v>
      </c>
      <c r="AU1589" s="24"/>
      <c r="AV1589" s="25">
        <f t="shared" si="299"/>
        <v>3.9948492183047812</v>
      </c>
    </row>
    <row r="1590" spans="1:48" x14ac:dyDescent="0.3">
      <c r="A1590" s="2" t="s">
        <v>6</v>
      </c>
      <c r="B1590" s="2">
        <v>10</v>
      </c>
      <c r="C1590" s="5">
        <v>39875</v>
      </c>
      <c r="D1590" s="2">
        <v>30</v>
      </c>
      <c r="E1590" s="2" t="s">
        <v>10</v>
      </c>
      <c r="F1590" s="6" t="s">
        <v>41</v>
      </c>
      <c r="G1590" s="2">
        <v>60</v>
      </c>
      <c r="H1590" s="2">
        <v>95</v>
      </c>
      <c r="I1590" s="2">
        <v>55</v>
      </c>
      <c r="J1590" s="2">
        <v>61.25</v>
      </c>
      <c r="K1590" s="2">
        <v>3</v>
      </c>
      <c r="L1590" s="19">
        <v>35357.643568448875</v>
      </c>
      <c r="M1590" s="19">
        <f t="shared" si="288"/>
        <v>3.5357643568448873</v>
      </c>
      <c r="N1590" s="19">
        <v>21214.586141069325</v>
      </c>
      <c r="O1590" s="19">
        <f t="shared" si="289"/>
        <v>2.1214586141069325</v>
      </c>
      <c r="P1590" s="19">
        <f t="shared" si="290"/>
        <v>1.4143057427379548</v>
      </c>
      <c r="R1590" s="24">
        <v>14.08</v>
      </c>
      <c r="S1590" s="24">
        <f t="shared" si="291"/>
        <v>29.87013728662561</v>
      </c>
      <c r="U1590" s="24">
        <v>8.1999999999999993</v>
      </c>
      <c r="V1590" s="24">
        <f t="shared" si="292"/>
        <v>11.597307090451229</v>
      </c>
      <c r="X1590" s="25">
        <f t="shared" si="293"/>
        <v>18.272830196174382</v>
      </c>
      <c r="AA1590" s="5">
        <v>39875</v>
      </c>
      <c r="AB1590" s="2">
        <v>30</v>
      </c>
      <c r="AC1590" s="2" t="s">
        <v>10</v>
      </c>
      <c r="AD1590" s="6" t="s">
        <v>41</v>
      </c>
      <c r="AE1590" s="2">
        <v>60</v>
      </c>
      <c r="AF1590" s="2">
        <v>95</v>
      </c>
      <c r="AG1590" s="2">
        <v>55</v>
      </c>
      <c r="AH1590" s="2">
        <v>61.25</v>
      </c>
      <c r="AI1590" s="2">
        <v>3</v>
      </c>
      <c r="AJ1590" s="19">
        <v>35357.643568448875</v>
      </c>
      <c r="AK1590" s="19">
        <f t="shared" si="294"/>
        <v>3.5357643568448873</v>
      </c>
      <c r="AL1590" s="19">
        <v>21214.586141069325</v>
      </c>
      <c r="AM1590" s="19">
        <f t="shared" si="295"/>
        <v>2.1214586141069325</v>
      </c>
      <c r="AN1590" s="19">
        <f t="shared" si="296"/>
        <v>1.4143057427379548</v>
      </c>
      <c r="AP1590" s="24">
        <v>14.08</v>
      </c>
      <c r="AQ1590" s="24">
        <f t="shared" si="297"/>
        <v>29.87013728662561</v>
      </c>
      <c r="AR1590" s="24"/>
      <c r="AS1590" s="24">
        <v>8.1999999999999993</v>
      </c>
      <c r="AT1590" s="24">
        <f t="shared" si="298"/>
        <v>11.597307090451229</v>
      </c>
      <c r="AU1590" s="24"/>
      <c r="AV1590" s="25">
        <f t="shared" si="299"/>
        <v>18.272830196174382</v>
      </c>
    </row>
    <row r="1591" spans="1:48" x14ac:dyDescent="0.3">
      <c r="A1591" s="2" t="s">
        <v>6</v>
      </c>
      <c r="B1591" s="2">
        <v>10</v>
      </c>
      <c r="C1591" s="5">
        <v>39875</v>
      </c>
      <c r="D1591" s="2">
        <v>30</v>
      </c>
      <c r="E1591" s="2" t="s">
        <v>10</v>
      </c>
      <c r="F1591" s="6" t="s">
        <v>43</v>
      </c>
      <c r="G1591" s="2">
        <v>90</v>
      </c>
      <c r="H1591" s="2">
        <v>40</v>
      </c>
      <c r="I1591" s="2">
        <v>20</v>
      </c>
      <c r="J1591" s="2">
        <v>25</v>
      </c>
      <c r="K1591" s="2">
        <v>2</v>
      </c>
      <c r="L1591" s="19">
        <v>3926.9908169872415</v>
      </c>
      <c r="M1591" s="19">
        <f t="shared" si="288"/>
        <v>0.39269908169872414</v>
      </c>
      <c r="N1591" s="19">
        <v>3534.2917352885174</v>
      </c>
      <c r="O1591" s="19">
        <f t="shared" si="289"/>
        <v>0.35342917352885173</v>
      </c>
      <c r="P1591" s="19">
        <f t="shared" si="290"/>
        <v>3.9269908169872414E-2</v>
      </c>
      <c r="R1591" s="24">
        <v>14.08</v>
      </c>
      <c r="S1591" s="24">
        <f t="shared" si="291"/>
        <v>4.9762827632862328</v>
      </c>
      <c r="U1591" s="24">
        <v>8.1999999999999993</v>
      </c>
      <c r="V1591" s="24">
        <f t="shared" si="292"/>
        <v>0.32201324699295375</v>
      </c>
      <c r="X1591" s="25">
        <f t="shared" si="293"/>
        <v>4.6542695162932795</v>
      </c>
      <c r="AA1591" s="5">
        <v>39875</v>
      </c>
      <c r="AB1591" s="2">
        <v>30</v>
      </c>
      <c r="AC1591" s="2" t="s">
        <v>10</v>
      </c>
      <c r="AD1591" s="6" t="s">
        <v>43</v>
      </c>
      <c r="AE1591" s="2">
        <v>90</v>
      </c>
      <c r="AF1591" s="2">
        <v>40</v>
      </c>
      <c r="AG1591" s="2">
        <v>20</v>
      </c>
      <c r="AH1591" s="2">
        <v>25</v>
      </c>
      <c r="AI1591" s="2">
        <v>2</v>
      </c>
      <c r="AJ1591" s="19">
        <v>3926.9908169872415</v>
      </c>
      <c r="AK1591" s="19">
        <f t="shared" si="294"/>
        <v>0.39269908169872414</v>
      </c>
      <c r="AL1591" s="19">
        <v>3534.2917352885174</v>
      </c>
      <c r="AM1591" s="19">
        <f t="shared" si="295"/>
        <v>0.35342917352885173</v>
      </c>
      <c r="AN1591" s="19">
        <f t="shared" si="296"/>
        <v>3.9269908169872414E-2</v>
      </c>
      <c r="AP1591" s="24">
        <v>14.08</v>
      </c>
      <c r="AQ1591" s="24">
        <f t="shared" si="297"/>
        <v>4.9762827632862328</v>
      </c>
      <c r="AR1591" s="24"/>
      <c r="AS1591" s="24">
        <v>8.1999999999999993</v>
      </c>
      <c r="AT1591" s="24">
        <f t="shared" si="298"/>
        <v>0.32201324699295375</v>
      </c>
      <c r="AU1591" s="24"/>
      <c r="AV1591" s="25">
        <f t="shared" si="299"/>
        <v>4.6542695162932795</v>
      </c>
    </row>
    <row r="1592" spans="1:48" x14ac:dyDescent="0.3">
      <c r="A1592" s="2" t="s">
        <v>6</v>
      </c>
      <c r="B1592" s="2">
        <v>10</v>
      </c>
      <c r="C1592" s="5">
        <v>39875</v>
      </c>
      <c r="D1592" s="2">
        <v>30</v>
      </c>
      <c r="E1592" s="2" t="s">
        <v>10</v>
      </c>
      <c r="F1592" s="6" t="s">
        <v>43</v>
      </c>
      <c r="G1592" s="2">
        <v>80</v>
      </c>
      <c r="H1592" s="2">
        <v>15</v>
      </c>
      <c r="I1592" s="2">
        <v>28</v>
      </c>
      <c r="J1592" s="2">
        <v>14.5</v>
      </c>
      <c r="K1592" s="2">
        <v>2</v>
      </c>
      <c r="L1592" s="19">
        <v>1321.039710834508</v>
      </c>
      <c r="M1592" s="19">
        <f t="shared" si="288"/>
        <v>0.13210397108345079</v>
      </c>
      <c r="N1592" s="19">
        <v>1056.8317686676064</v>
      </c>
      <c r="O1592" s="19">
        <f t="shared" si="289"/>
        <v>0.10568317686676064</v>
      </c>
      <c r="P1592" s="19">
        <f t="shared" si="290"/>
        <v>2.6420794216690149E-2</v>
      </c>
      <c r="R1592" s="24">
        <v>14.08</v>
      </c>
      <c r="S1592" s="24">
        <f t="shared" si="291"/>
        <v>1.4880191302839898</v>
      </c>
      <c r="U1592" s="24">
        <v>8.1999999999999993</v>
      </c>
      <c r="V1592" s="24">
        <f t="shared" si="292"/>
        <v>0.21665051257685922</v>
      </c>
      <c r="X1592" s="25">
        <f t="shared" si="293"/>
        <v>1.2713686177071306</v>
      </c>
      <c r="AA1592" s="5">
        <v>39875</v>
      </c>
      <c r="AB1592" s="2">
        <v>30</v>
      </c>
      <c r="AC1592" s="2" t="s">
        <v>10</v>
      </c>
      <c r="AD1592" s="6" t="s">
        <v>43</v>
      </c>
      <c r="AE1592" s="2">
        <v>80</v>
      </c>
      <c r="AF1592" s="2">
        <v>15</v>
      </c>
      <c r="AG1592" s="2">
        <v>28</v>
      </c>
      <c r="AH1592" s="2">
        <v>14.5</v>
      </c>
      <c r="AI1592" s="2">
        <v>2</v>
      </c>
      <c r="AJ1592" s="19">
        <v>1321.039710834508</v>
      </c>
      <c r="AK1592" s="19">
        <f t="shared" si="294"/>
        <v>0.13210397108345079</v>
      </c>
      <c r="AL1592" s="19">
        <v>1056.8317686676064</v>
      </c>
      <c r="AM1592" s="19">
        <f t="shared" si="295"/>
        <v>0.10568317686676064</v>
      </c>
      <c r="AN1592" s="19">
        <f t="shared" si="296"/>
        <v>2.6420794216690149E-2</v>
      </c>
      <c r="AP1592" s="24">
        <v>14.08</v>
      </c>
      <c r="AQ1592" s="24">
        <f t="shared" si="297"/>
        <v>1.4880191302839898</v>
      </c>
      <c r="AR1592" s="24"/>
      <c r="AS1592" s="24">
        <v>8.1999999999999993</v>
      </c>
      <c r="AT1592" s="24">
        <f t="shared" si="298"/>
        <v>0.21665051257685922</v>
      </c>
      <c r="AU1592" s="24"/>
      <c r="AV1592" s="25">
        <f t="shared" si="299"/>
        <v>1.2713686177071306</v>
      </c>
    </row>
    <row r="1593" spans="1:48" x14ac:dyDescent="0.3">
      <c r="A1593" s="2" t="s">
        <v>6</v>
      </c>
      <c r="B1593" s="2">
        <v>10</v>
      </c>
      <c r="C1593" s="5">
        <v>39875</v>
      </c>
      <c r="D1593" s="2">
        <v>30</v>
      </c>
      <c r="E1593" s="2" t="s">
        <v>10</v>
      </c>
      <c r="F1593" s="6" t="s">
        <v>43</v>
      </c>
      <c r="G1593" s="2">
        <v>30</v>
      </c>
      <c r="H1593" s="2">
        <v>15</v>
      </c>
      <c r="I1593" s="2">
        <v>45</v>
      </c>
      <c r="J1593" s="2">
        <v>18.75</v>
      </c>
      <c r="K1593" s="2">
        <v>2</v>
      </c>
      <c r="L1593" s="19">
        <v>2208.9323345553235</v>
      </c>
      <c r="M1593" s="19">
        <f t="shared" si="288"/>
        <v>0.22089323345553236</v>
      </c>
      <c r="N1593" s="19">
        <v>662.67970036659699</v>
      </c>
      <c r="O1593" s="19">
        <f t="shared" si="289"/>
        <v>6.6267970036659699E-2</v>
      </c>
      <c r="P1593" s="19">
        <f t="shared" si="290"/>
        <v>0.15462526341887267</v>
      </c>
      <c r="R1593" s="24">
        <v>14.08</v>
      </c>
      <c r="S1593" s="24">
        <f t="shared" si="291"/>
        <v>0.93305301811616859</v>
      </c>
      <c r="U1593" s="24">
        <v>8.1999999999999993</v>
      </c>
      <c r="V1593" s="24">
        <f t="shared" si="292"/>
        <v>1.2679271600347557</v>
      </c>
      <c r="X1593" s="25">
        <f t="shared" si="293"/>
        <v>-0.33487414191858711</v>
      </c>
      <c r="AA1593" s="5">
        <v>39875</v>
      </c>
      <c r="AB1593" s="2">
        <v>30</v>
      </c>
      <c r="AC1593" s="2" t="s">
        <v>10</v>
      </c>
      <c r="AD1593" s="6" t="s">
        <v>43</v>
      </c>
      <c r="AE1593" s="2">
        <v>30</v>
      </c>
      <c r="AF1593" s="2">
        <v>15</v>
      </c>
      <c r="AG1593" s="2">
        <v>45</v>
      </c>
      <c r="AH1593" s="2">
        <v>18.75</v>
      </c>
      <c r="AI1593" s="2">
        <v>2</v>
      </c>
      <c r="AJ1593" s="19">
        <v>2208.9323345553235</v>
      </c>
      <c r="AK1593" s="19">
        <f t="shared" si="294"/>
        <v>0.22089323345553236</v>
      </c>
      <c r="AL1593" s="19">
        <v>662.67970036659699</v>
      </c>
      <c r="AM1593" s="19">
        <f t="shared" si="295"/>
        <v>6.6267970036659699E-2</v>
      </c>
      <c r="AN1593" s="19">
        <f t="shared" si="296"/>
        <v>0.15462526341887267</v>
      </c>
      <c r="AP1593" s="24">
        <v>14.08</v>
      </c>
      <c r="AQ1593" s="24">
        <f t="shared" si="297"/>
        <v>0.93305301811616859</v>
      </c>
      <c r="AR1593" s="24"/>
      <c r="AS1593" s="24">
        <v>8.1999999999999993</v>
      </c>
      <c r="AT1593" s="24">
        <f t="shared" si="298"/>
        <v>1.2679271600347557</v>
      </c>
      <c r="AU1593" s="24"/>
      <c r="AV1593" s="25">
        <f t="shared" si="299"/>
        <v>-0.33487414191858711</v>
      </c>
    </row>
    <row r="1594" spans="1:48" x14ac:dyDescent="0.3">
      <c r="A1594" s="2" t="s">
        <v>6</v>
      </c>
      <c r="B1594" s="2">
        <v>10</v>
      </c>
      <c r="C1594" s="5">
        <v>39875</v>
      </c>
      <c r="D1594" s="2">
        <v>30</v>
      </c>
      <c r="E1594" s="2" t="s">
        <v>10</v>
      </c>
      <c r="F1594" s="6" t="s">
        <v>42</v>
      </c>
      <c r="G1594" s="2">
        <v>90</v>
      </c>
      <c r="H1594" s="2">
        <v>30</v>
      </c>
      <c r="I1594" s="2">
        <v>15</v>
      </c>
      <c r="J1594" s="2">
        <v>18.75</v>
      </c>
      <c r="K1594" s="2">
        <v>2</v>
      </c>
      <c r="L1594" s="19">
        <v>2208.9323345553235</v>
      </c>
      <c r="M1594" s="19">
        <f t="shared" si="288"/>
        <v>0.22089323345553236</v>
      </c>
      <c r="N1594" s="19">
        <v>1988.0391010997912</v>
      </c>
      <c r="O1594" s="19">
        <f t="shared" si="289"/>
        <v>0.19880391010997911</v>
      </c>
      <c r="P1594" s="19">
        <f t="shared" si="290"/>
        <v>2.2089323345553247E-2</v>
      </c>
      <c r="R1594" s="24">
        <v>14.08</v>
      </c>
      <c r="S1594" s="24">
        <f t="shared" si="291"/>
        <v>2.7991590543485061</v>
      </c>
      <c r="U1594" s="24">
        <v>8.1999999999999993</v>
      </c>
      <c r="V1594" s="24">
        <f t="shared" si="292"/>
        <v>0.1811324514335366</v>
      </c>
      <c r="X1594" s="25">
        <f t="shared" si="293"/>
        <v>2.6180266029149695</v>
      </c>
      <c r="AA1594" s="5">
        <v>39875</v>
      </c>
      <c r="AB1594" s="2">
        <v>30</v>
      </c>
      <c r="AC1594" s="2" t="s">
        <v>10</v>
      </c>
      <c r="AD1594" s="6" t="s">
        <v>42</v>
      </c>
      <c r="AE1594" s="2">
        <v>90</v>
      </c>
      <c r="AF1594" s="2">
        <v>30</v>
      </c>
      <c r="AG1594" s="2">
        <v>15</v>
      </c>
      <c r="AH1594" s="2">
        <v>18.75</v>
      </c>
      <c r="AI1594" s="2">
        <v>2</v>
      </c>
      <c r="AJ1594" s="19">
        <v>2208.9323345553235</v>
      </c>
      <c r="AK1594" s="19">
        <f t="shared" si="294"/>
        <v>0.22089323345553236</v>
      </c>
      <c r="AL1594" s="19">
        <v>1988.0391010997912</v>
      </c>
      <c r="AM1594" s="19">
        <f t="shared" si="295"/>
        <v>0.19880391010997911</v>
      </c>
      <c r="AN1594" s="19">
        <f t="shared" si="296"/>
        <v>2.2089323345553247E-2</v>
      </c>
      <c r="AP1594" s="24">
        <v>14.08</v>
      </c>
      <c r="AQ1594" s="24">
        <f t="shared" si="297"/>
        <v>2.7991590543485061</v>
      </c>
      <c r="AR1594" s="24"/>
      <c r="AS1594" s="24">
        <v>8.1999999999999993</v>
      </c>
      <c r="AT1594" s="24">
        <f t="shared" si="298"/>
        <v>0.1811324514335366</v>
      </c>
      <c r="AU1594" s="24"/>
      <c r="AV1594" s="25">
        <f t="shared" si="299"/>
        <v>2.6180266029149695</v>
      </c>
    </row>
    <row r="1595" spans="1:48" x14ac:dyDescent="0.3">
      <c r="A1595" s="2" t="s">
        <v>6</v>
      </c>
      <c r="B1595" s="2">
        <v>10</v>
      </c>
      <c r="C1595" s="5">
        <v>39875</v>
      </c>
      <c r="D1595" s="2">
        <v>30</v>
      </c>
      <c r="E1595" s="2" t="s">
        <v>10</v>
      </c>
      <c r="F1595" s="6" t="s">
        <v>31</v>
      </c>
      <c r="G1595" s="2">
        <v>100</v>
      </c>
      <c r="H1595" s="2">
        <v>5</v>
      </c>
      <c r="I1595" s="2">
        <v>28</v>
      </c>
      <c r="J1595" s="2">
        <v>9.5</v>
      </c>
      <c r="K1595" s="2">
        <v>3</v>
      </c>
      <c r="L1595" s="19">
        <v>850.58621095943647</v>
      </c>
      <c r="M1595" s="19">
        <f t="shared" si="288"/>
        <v>8.5058621095943643E-2</v>
      </c>
      <c r="N1595" s="19">
        <v>850.58621095943647</v>
      </c>
      <c r="O1595" s="19">
        <f t="shared" si="289"/>
        <v>8.5058621095943643E-2</v>
      </c>
      <c r="P1595" s="19">
        <f t="shared" si="290"/>
        <v>0</v>
      </c>
      <c r="R1595" s="24">
        <v>14.08</v>
      </c>
      <c r="S1595" s="24">
        <f t="shared" si="291"/>
        <v>1.1976253850308864</v>
      </c>
      <c r="U1595" s="24">
        <v>7.9071428571428566</v>
      </c>
      <c r="V1595" s="24">
        <f t="shared" si="292"/>
        <v>0</v>
      </c>
      <c r="X1595" s="25">
        <f t="shared" si="293"/>
        <v>1.1976253850308864</v>
      </c>
      <c r="AA1595" s="5">
        <v>39875</v>
      </c>
      <c r="AB1595" s="2">
        <v>30</v>
      </c>
      <c r="AC1595" s="2" t="s">
        <v>10</v>
      </c>
      <c r="AD1595" s="6" t="s">
        <v>31</v>
      </c>
      <c r="AE1595" s="2">
        <v>100</v>
      </c>
      <c r="AF1595" s="2">
        <v>5</v>
      </c>
      <c r="AG1595" s="2">
        <v>28</v>
      </c>
      <c r="AH1595" s="2">
        <v>9.5</v>
      </c>
      <c r="AI1595" s="2">
        <v>3</v>
      </c>
      <c r="AJ1595" s="19">
        <v>850.58621095943647</v>
      </c>
      <c r="AK1595" s="19">
        <f t="shared" si="294"/>
        <v>8.5058621095943643E-2</v>
      </c>
      <c r="AL1595" s="19">
        <v>850.58621095943647</v>
      </c>
      <c r="AM1595" s="19">
        <f t="shared" si="295"/>
        <v>8.5058621095943643E-2</v>
      </c>
      <c r="AN1595" s="19">
        <f t="shared" si="296"/>
        <v>0</v>
      </c>
      <c r="AP1595" s="24">
        <v>14.08</v>
      </c>
      <c r="AQ1595" s="24">
        <f t="shared" si="297"/>
        <v>1.1976253850308864</v>
      </c>
      <c r="AR1595" s="24"/>
      <c r="AS1595" s="24">
        <v>7.9071428571428566</v>
      </c>
      <c r="AT1595" s="24">
        <f t="shared" si="298"/>
        <v>0</v>
      </c>
      <c r="AU1595" s="24"/>
      <c r="AV1595" s="25">
        <f t="shared" si="299"/>
        <v>1.1976253850308864</v>
      </c>
    </row>
    <row r="1596" spans="1:48" x14ac:dyDescent="0.3">
      <c r="A1596" s="2" t="s">
        <v>6</v>
      </c>
      <c r="B1596" s="2">
        <v>10</v>
      </c>
      <c r="C1596" s="5">
        <v>39875</v>
      </c>
      <c r="D1596" s="2">
        <v>30</v>
      </c>
      <c r="E1596" s="2" t="s">
        <v>10</v>
      </c>
      <c r="F1596" s="6" t="s">
        <v>53</v>
      </c>
      <c r="G1596" s="2">
        <v>90</v>
      </c>
      <c r="H1596" s="2">
        <v>8</v>
      </c>
      <c r="I1596" s="2">
        <v>17</v>
      </c>
      <c r="J1596" s="2">
        <v>8.25</v>
      </c>
      <c r="K1596" s="2">
        <v>2</v>
      </c>
      <c r="L1596" s="19">
        <v>427.6492999699106</v>
      </c>
      <c r="M1596" s="19">
        <f t="shared" si="288"/>
        <v>4.2764929996991059E-2</v>
      </c>
      <c r="N1596" s="19">
        <v>384.88436997291956</v>
      </c>
      <c r="O1596" s="19">
        <f t="shared" si="289"/>
        <v>3.8488436997291958E-2</v>
      </c>
      <c r="P1596" s="19">
        <f t="shared" si="290"/>
        <v>4.2764929996991011E-3</v>
      </c>
      <c r="R1596" s="24">
        <v>6.51</v>
      </c>
      <c r="S1596" s="24">
        <f t="shared" si="291"/>
        <v>0.25055972485237066</v>
      </c>
      <c r="U1596" s="24">
        <v>8.2509316770186327</v>
      </c>
      <c r="V1596" s="24">
        <f t="shared" si="292"/>
        <v>3.5285051557765748E-2</v>
      </c>
      <c r="X1596" s="25">
        <f t="shared" si="293"/>
        <v>0.21527467329460492</v>
      </c>
      <c r="AA1596" s="5">
        <v>39875</v>
      </c>
      <c r="AB1596" s="2">
        <v>30</v>
      </c>
      <c r="AC1596" s="2" t="s">
        <v>10</v>
      </c>
      <c r="AD1596" s="6" t="s">
        <v>53</v>
      </c>
      <c r="AE1596" s="2">
        <v>90</v>
      </c>
      <c r="AF1596" s="2">
        <v>8</v>
      </c>
      <c r="AG1596" s="2">
        <v>17</v>
      </c>
      <c r="AH1596" s="2">
        <v>8.25</v>
      </c>
      <c r="AI1596" s="2">
        <v>2</v>
      </c>
      <c r="AJ1596" s="19">
        <v>427.6492999699106</v>
      </c>
      <c r="AK1596" s="19">
        <f t="shared" si="294"/>
        <v>4.2764929996991059E-2</v>
      </c>
      <c r="AL1596" s="19">
        <v>384.88436997291956</v>
      </c>
      <c r="AM1596" s="19">
        <f t="shared" si="295"/>
        <v>3.8488436997291958E-2</v>
      </c>
      <c r="AN1596" s="19">
        <f t="shared" si="296"/>
        <v>4.2764929996991011E-3</v>
      </c>
      <c r="AP1596" s="24">
        <v>6.51</v>
      </c>
      <c r="AQ1596" s="24">
        <f t="shared" si="297"/>
        <v>0.25055972485237066</v>
      </c>
      <c r="AR1596" s="24"/>
      <c r="AS1596" s="24">
        <v>8.2509316770186327</v>
      </c>
      <c r="AT1596" s="24">
        <f t="shared" si="298"/>
        <v>3.5285051557765748E-2</v>
      </c>
      <c r="AU1596" s="24"/>
      <c r="AV1596" s="25">
        <f t="shared" si="299"/>
        <v>0.21527467329460492</v>
      </c>
    </row>
    <row r="1597" spans="1:48" x14ac:dyDescent="0.3">
      <c r="A1597" s="2" t="s">
        <v>6</v>
      </c>
      <c r="B1597" s="2">
        <v>10</v>
      </c>
      <c r="C1597" s="5">
        <v>39875</v>
      </c>
      <c r="D1597" s="2">
        <v>30</v>
      </c>
      <c r="E1597" s="2" t="s">
        <v>10</v>
      </c>
      <c r="F1597" s="6" t="s">
        <v>53</v>
      </c>
      <c r="G1597" s="2">
        <v>100</v>
      </c>
      <c r="H1597" s="2">
        <v>5</v>
      </c>
      <c r="I1597" s="2">
        <v>12</v>
      </c>
      <c r="J1597" s="2">
        <v>5.5</v>
      </c>
      <c r="K1597" s="2">
        <v>2</v>
      </c>
      <c r="L1597" s="19">
        <v>190.06635554218249</v>
      </c>
      <c r="M1597" s="19">
        <f t="shared" si="288"/>
        <v>1.9006635554218249E-2</v>
      </c>
      <c r="N1597" s="19">
        <v>190.06635554218249</v>
      </c>
      <c r="O1597" s="19">
        <f t="shared" si="289"/>
        <v>1.9006635554218249E-2</v>
      </c>
      <c r="P1597" s="19">
        <f t="shared" si="290"/>
        <v>0</v>
      </c>
      <c r="R1597" s="24">
        <v>6.51</v>
      </c>
      <c r="S1597" s="24">
        <f t="shared" si="291"/>
        <v>0.1237331974579608</v>
      </c>
      <c r="U1597" s="24">
        <v>8.2509316770186327</v>
      </c>
      <c r="V1597" s="24">
        <f t="shared" si="292"/>
        <v>0</v>
      </c>
      <c r="X1597" s="25">
        <f t="shared" si="293"/>
        <v>0.1237331974579608</v>
      </c>
      <c r="AA1597" s="5">
        <v>39875</v>
      </c>
      <c r="AB1597" s="2">
        <v>30</v>
      </c>
      <c r="AC1597" s="2" t="s">
        <v>10</v>
      </c>
      <c r="AD1597" s="6" t="s">
        <v>53</v>
      </c>
      <c r="AE1597" s="2">
        <v>100</v>
      </c>
      <c r="AF1597" s="2">
        <v>5</v>
      </c>
      <c r="AG1597" s="2">
        <v>12</v>
      </c>
      <c r="AH1597" s="2">
        <v>5.5</v>
      </c>
      <c r="AI1597" s="2">
        <v>2</v>
      </c>
      <c r="AJ1597" s="19">
        <v>190.06635554218249</v>
      </c>
      <c r="AK1597" s="19">
        <f t="shared" si="294"/>
        <v>1.9006635554218249E-2</v>
      </c>
      <c r="AL1597" s="19">
        <v>190.06635554218249</v>
      </c>
      <c r="AM1597" s="19">
        <f t="shared" si="295"/>
        <v>1.9006635554218249E-2</v>
      </c>
      <c r="AN1597" s="19">
        <f t="shared" si="296"/>
        <v>0</v>
      </c>
      <c r="AP1597" s="24">
        <v>6.51</v>
      </c>
      <c r="AQ1597" s="24">
        <f t="shared" si="297"/>
        <v>0.1237331974579608</v>
      </c>
      <c r="AR1597" s="24"/>
      <c r="AS1597" s="24">
        <v>8.2509316770186327</v>
      </c>
      <c r="AT1597" s="24">
        <f t="shared" si="298"/>
        <v>0</v>
      </c>
      <c r="AU1597" s="24"/>
      <c r="AV1597" s="25">
        <f t="shared" si="299"/>
        <v>0.1237331974579608</v>
      </c>
    </row>
    <row r="1598" spans="1:48" x14ac:dyDescent="0.3">
      <c r="A1598" s="2" t="s">
        <v>6</v>
      </c>
      <c r="B1598" s="2">
        <v>10</v>
      </c>
      <c r="C1598" s="5">
        <v>39875</v>
      </c>
      <c r="D1598" s="2">
        <v>30</v>
      </c>
      <c r="E1598" s="2" t="s">
        <v>10</v>
      </c>
      <c r="F1598" s="6" t="s">
        <v>53</v>
      </c>
      <c r="G1598" s="2">
        <v>100</v>
      </c>
      <c r="H1598" s="2">
        <v>7</v>
      </c>
      <c r="I1598" s="2">
        <v>13</v>
      </c>
      <c r="J1598" s="2">
        <v>6.75</v>
      </c>
      <c r="K1598" s="2">
        <v>2</v>
      </c>
      <c r="L1598" s="19">
        <v>286.27763055836988</v>
      </c>
      <c r="M1598" s="19">
        <f t="shared" si="288"/>
        <v>2.8627763055836988E-2</v>
      </c>
      <c r="N1598" s="19">
        <v>286.27763055836988</v>
      </c>
      <c r="O1598" s="19">
        <f t="shared" si="289"/>
        <v>2.8627763055836988E-2</v>
      </c>
      <c r="P1598" s="19">
        <f t="shared" si="290"/>
        <v>0</v>
      </c>
      <c r="R1598" s="24">
        <v>6.51</v>
      </c>
      <c r="S1598" s="24">
        <f t="shared" si="291"/>
        <v>0.18636673749349877</v>
      </c>
      <c r="U1598" s="24">
        <v>8.2509316770186327</v>
      </c>
      <c r="V1598" s="24">
        <f t="shared" si="292"/>
        <v>0</v>
      </c>
      <c r="X1598" s="25">
        <f t="shared" si="293"/>
        <v>0.18636673749349877</v>
      </c>
      <c r="AA1598" s="5">
        <v>39875</v>
      </c>
      <c r="AB1598" s="2">
        <v>30</v>
      </c>
      <c r="AC1598" s="2" t="s">
        <v>10</v>
      </c>
      <c r="AD1598" s="6" t="s">
        <v>53</v>
      </c>
      <c r="AE1598" s="2">
        <v>100</v>
      </c>
      <c r="AF1598" s="2">
        <v>7</v>
      </c>
      <c r="AG1598" s="2">
        <v>13</v>
      </c>
      <c r="AH1598" s="2">
        <v>6.75</v>
      </c>
      <c r="AI1598" s="2">
        <v>2</v>
      </c>
      <c r="AJ1598" s="19">
        <v>286.27763055836988</v>
      </c>
      <c r="AK1598" s="19">
        <f t="shared" si="294"/>
        <v>2.8627763055836988E-2</v>
      </c>
      <c r="AL1598" s="19">
        <v>286.27763055836988</v>
      </c>
      <c r="AM1598" s="19">
        <f t="shared" si="295"/>
        <v>2.8627763055836988E-2</v>
      </c>
      <c r="AN1598" s="19">
        <f t="shared" si="296"/>
        <v>0</v>
      </c>
      <c r="AP1598" s="24">
        <v>6.51</v>
      </c>
      <c r="AQ1598" s="24">
        <f t="shared" si="297"/>
        <v>0.18636673749349877</v>
      </c>
      <c r="AR1598" s="24"/>
      <c r="AS1598" s="24">
        <v>8.2509316770186327</v>
      </c>
      <c r="AT1598" s="24">
        <f t="shared" si="298"/>
        <v>0</v>
      </c>
      <c r="AU1598" s="24"/>
      <c r="AV1598" s="25">
        <f t="shared" si="299"/>
        <v>0.18636673749349877</v>
      </c>
    </row>
    <row r="1599" spans="1:48" x14ac:dyDescent="0.3">
      <c r="A1599" s="2" t="s">
        <v>6</v>
      </c>
      <c r="B1599" s="2">
        <v>10</v>
      </c>
      <c r="C1599" s="5">
        <v>39875</v>
      </c>
      <c r="D1599" s="2">
        <v>30</v>
      </c>
      <c r="E1599" s="2" t="s">
        <v>10</v>
      </c>
      <c r="F1599" s="6" t="s">
        <v>42</v>
      </c>
      <c r="G1599" s="2">
        <v>100</v>
      </c>
      <c r="H1599" s="2">
        <v>20</v>
      </c>
      <c r="I1599" s="2">
        <v>10</v>
      </c>
      <c r="J1599" s="2">
        <v>12.5</v>
      </c>
      <c r="K1599" s="2">
        <v>2</v>
      </c>
      <c r="L1599" s="19">
        <v>981.74770424681037</v>
      </c>
      <c r="M1599" s="19">
        <f t="shared" si="288"/>
        <v>9.8174770424681035E-2</v>
      </c>
      <c r="N1599" s="19">
        <v>981.74770424681037</v>
      </c>
      <c r="O1599" s="19">
        <f t="shared" si="289"/>
        <v>9.8174770424681035E-2</v>
      </c>
      <c r="P1599" s="19">
        <f t="shared" si="290"/>
        <v>0</v>
      </c>
      <c r="R1599" s="24">
        <v>14.08</v>
      </c>
      <c r="S1599" s="24">
        <f t="shared" si="291"/>
        <v>1.3823007675795089</v>
      </c>
      <c r="U1599" s="24">
        <v>8.1999999999999993</v>
      </c>
      <c r="V1599" s="24">
        <f t="shared" si="292"/>
        <v>0</v>
      </c>
      <c r="X1599" s="25">
        <f t="shared" si="293"/>
        <v>1.3823007675795089</v>
      </c>
      <c r="AA1599" s="5">
        <v>39875</v>
      </c>
      <c r="AB1599" s="2">
        <v>30</v>
      </c>
      <c r="AC1599" s="2" t="s">
        <v>10</v>
      </c>
      <c r="AD1599" s="6" t="s">
        <v>42</v>
      </c>
      <c r="AE1599" s="2">
        <v>100</v>
      </c>
      <c r="AF1599" s="2">
        <v>20</v>
      </c>
      <c r="AG1599" s="2">
        <v>10</v>
      </c>
      <c r="AH1599" s="2">
        <v>12.5</v>
      </c>
      <c r="AI1599" s="2">
        <v>2</v>
      </c>
      <c r="AJ1599" s="19">
        <v>981.74770424681037</v>
      </c>
      <c r="AK1599" s="19">
        <f t="shared" si="294"/>
        <v>9.8174770424681035E-2</v>
      </c>
      <c r="AL1599" s="19">
        <v>981.74770424681037</v>
      </c>
      <c r="AM1599" s="19">
        <f t="shared" si="295"/>
        <v>9.8174770424681035E-2</v>
      </c>
      <c r="AN1599" s="19">
        <f t="shared" si="296"/>
        <v>0</v>
      </c>
      <c r="AP1599" s="24">
        <v>14.08</v>
      </c>
      <c r="AQ1599" s="24">
        <f t="shared" si="297"/>
        <v>1.3823007675795089</v>
      </c>
      <c r="AR1599" s="24"/>
      <c r="AS1599" s="24">
        <v>8.1999999999999993</v>
      </c>
      <c r="AT1599" s="24">
        <f t="shared" si="298"/>
        <v>0</v>
      </c>
      <c r="AU1599" s="24"/>
      <c r="AV1599" s="25">
        <f t="shared" si="299"/>
        <v>1.3823007675795089</v>
      </c>
    </row>
    <row r="1600" spans="1:48" x14ac:dyDescent="0.3">
      <c r="A1600" s="2" t="s">
        <v>6</v>
      </c>
      <c r="B1600" s="2">
        <v>10</v>
      </c>
      <c r="C1600" s="5">
        <v>39875</v>
      </c>
      <c r="D1600" s="2">
        <v>30</v>
      </c>
      <c r="E1600" s="2" t="s">
        <v>10</v>
      </c>
      <c r="F1600" s="6" t="s">
        <v>42</v>
      </c>
      <c r="G1600" s="2">
        <v>100</v>
      </c>
      <c r="H1600" s="2">
        <v>15</v>
      </c>
      <c r="I1600" s="2">
        <v>13</v>
      </c>
      <c r="J1600" s="2">
        <v>10.75</v>
      </c>
      <c r="K1600" s="2">
        <v>2</v>
      </c>
      <c r="L1600" s="19">
        <v>726.1006020609409</v>
      </c>
      <c r="M1600" s="19">
        <f t="shared" si="288"/>
        <v>7.261006020609409E-2</v>
      </c>
      <c r="N1600" s="19">
        <v>726.1006020609409</v>
      </c>
      <c r="O1600" s="19">
        <f t="shared" si="289"/>
        <v>7.261006020609409E-2</v>
      </c>
      <c r="P1600" s="19">
        <f t="shared" si="290"/>
        <v>0</v>
      </c>
      <c r="R1600" s="24">
        <v>14.08</v>
      </c>
      <c r="S1600" s="24">
        <f t="shared" si="291"/>
        <v>1.0223496477018048</v>
      </c>
      <c r="U1600" s="24">
        <v>8.1999999999999993</v>
      </c>
      <c r="V1600" s="24">
        <f t="shared" si="292"/>
        <v>0</v>
      </c>
      <c r="X1600" s="25">
        <f t="shared" si="293"/>
        <v>1.0223496477018048</v>
      </c>
      <c r="AA1600" s="5">
        <v>39875</v>
      </c>
      <c r="AB1600" s="2">
        <v>30</v>
      </c>
      <c r="AC1600" s="2" t="s">
        <v>10</v>
      </c>
      <c r="AD1600" s="6" t="s">
        <v>42</v>
      </c>
      <c r="AE1600" s="2">
        <v>100</v>
      </c>
      <c r="AF1600" s="2">
        <v>15</v>
      </c>
      <c r="AG1600" s="2">
        <v>13</v>
      </c>
      <c r="AH1600" s="2">
        <v>10.75</v>
      </c>
      <c r="AI1600" s="2">
        <v>2</v>
      </c>
      <c r="AJ1600" s="19">
        <v>726.1006020609409</v>
      </c>
      <c r="AK1600" s="19">
        <f t="shared" si="294"/>
        <v>7.261006020609409E-2</v>
      </c>
      <c r="AL1600" s="19">
        <v>726.1006020609409</v>
      </c>
      <c r="AM1600" s="19">
        <f t="shared" si="295"/>
        <v>7.261006020609409E-2</v>
      </c>
      <c r="AN1600" s="19">
        <f t="shared" si="296"/>
        <v>0</v>
      </c>
      <c r="AP1600" s="24">
        <v>14.08</v>
      </c>
      <c r="AQ1600" s="24">
        <f t="shared" si="297"/>
        <v>1.0223496477018048</v>
      </c>
      <c r="AR1600" s="24"/>
      <c r="AS1600" s="24">
        <v>8.1999999999999993</v>
      </c>
      <c r="AT1600" s="24">
        <f t="shared" si="298"/>
        <v>0</v>
      </c>
      <c r="AU1600" s="24"/>
      <c r="AV1600" s="25">
        <f t="shared" si="299"/>
        <v>1.0223496477018048</v>
      </c>
    </row>
    <row r="1601" spans="1:48" x14ac:dyDescent="0.3">
      <c r="A1601" s="2" t="s">
        <v>6</v>
      </c>
      <c r="B1601" s="2">
        <v>10</v>
      </c>
      <c r="C1601" s="5">
        <v>39875</v>
      </c>
      <c r="D1601" s="2">
        <v>30</v>
      </c>
      <c r="E1601" s="2" t="s">
        <v>10</v>
      </c>
      <c r="F1601" s="6" t="s">
        <v>36</v>
      </c>
      <c r="G1601" s="2">
        <v>100</v>
      </c>
      <c r="H1601" s="2">
        <v>14</v>
      </c>
      <c r="I1601" s="2">
        <v>21</v>
      </c>
      <c r="J1601" s="2">
        <v>12.25</v>
      </c>
      <c r="K1601" s="2">
        <v>2</v>
      </c>
      <c r="L1601" s="19">
        <v>942.87049515863669</v>
      </c>
      <c r="M1601" s="19">
        <f t="shared" si="288"/>
        <v>9.4287049515863669E-2</v>
      </c>
      <c r="N1601" s="19">
        <v>942.87049515863669</v>
      </c>
      <c r="O1601" s="19">
        <f t="shared" si="289"/>
        <v>9.4287049515863669E-2</v>
      </c>
      <c r="P1601" s="19">
        <f t="shared" si="290"/>
        <v>0</v>
      </c>
      <c r="R1601" s="24">
        <v>14.08</v>
      </c>
      <c r="S1601" s="24">
        <f t="shared" si="291"/>
        <v>1.3275616571833604</v>
      </c>
      <c r="U1601" s="24">
        <v>8.3025000000000002</v>
      </c>
      <c r="V1601" s="24">
        <f t="shared" si="292"/>
        <v>0</v>
      </c>
      <c r="X1601" s="25">
        <f t="shared" si="293"/>
        <v>1.3275616571833604</v>
      </c>
      <c r="AA1601" s="5">
        <v>39875</v>
      </c>
      <c r="AB1601" s="2">
        <v>30</v>
      </c>
      <c r="AC1601" s="2" t="s">
        <v>10</v>
      </c>
      <c r="AD1601" s="6" t="s">
        <v>36</v>
      </c>
      <c r="AE1601" s="2">
        <v>100</v>
      </c>
      <c r="AF1601" s="2">
        <v>14</v>
      </c>
      <c r="AG1601" s="2">
        <v>21</v>
      </c>
      <c r="AH1601" s="2">
        <v>12.25</v>
      </c>
      <c r="AI1601" s="2">
        <v>2</v>
      </c>
      <c r="AJ1601" s="19">
        <v>942.87049515863669</v>
      </c>
      <c r="AK1601" s="19">
        <f t="shared" si="294"/>
        <v>9.4287049515863669E-2</v>
      </c>
      <c r="AL1601" s="19">
        <v>942.87049515863669</v>
      </c>
      <c r="AM1601" s="19">
        <f t="shared" si="295"/>
        <v>9.4287049515863669E-2</v>
      </c>
      <c r="AN1601" s="19">
        <f t="shared" si="296"/>
        <v>0</v>
      </c>
      <c r="AP1601" s="24">
        <v>14.08</v>
      </c>
      <c r="AQ1601" s="24">
        <f t="shared" si="297"/>
        <v>1.3275616571833604</v>
      </c>
      <c r="AR1601" s="24"/>
      <c r="AS1601" s="24">
        <v>8.3025000000000002</v>
      </c>
      <c r="AT1601" s="24">
        <f t="shared" si="298"/>
        <v>0</v>
      </c>
      <c r="AU1601" s="24"/>
      <c r="AV1601" s="25">
        <f t="shared" si="299"/>
        <v>1.3275616571833604</v>
      </c>
    </row>
    <row r="1602" spans="1:48" x14ac:dyDescent="0.3">
      <c r="A1602" s="2" t="s">
        <v>6</v>
      </c>
      <c r="B1602" s="2">
        <v>10</v>
      </c>
      <c r="C1602" s="5">
        <v>39875</v>
      </c>
      <c r="D1602" s="2">
        <v>30</v>
      </c>
      <c r="E1602" s="2" t="s">
        <v>10</v>
      </c>
      <c r="F1602" s="6" t="s">
        <v>31</v>
      </c>
      <c r="G1602" s="2">
        <v>90</v>
      </c>
      <c r="H1602" s="2">
        <v>3</v>
      </c>
      <c r="I1602" s="2">
        <v>25</v>
      </c>
      <c r="J1602" s="2">
        <v>7.75</v>
      </c>
      <c r="K1602" s="2">
        <v>3</v>
      </c>
      <c r="L1602" s="19">
        <v>566.07572626871081</v>
      </c>
      <c r="M1602" s="19">
        <f t="shared" si="288"/>
        <v>5.6607572626871078E-2</v>
      </c>
      <c r="N1602" s="19">
        <v>509.46815364183976</v>
      </c>
      <c r="O1602" s="19">
        <f t="shared" si="289"/>
        <v>5.0946815364183974E-2</v>
      </c>
      <c r="P1602" s="19">
        <f t="shared" si="290"/>
        <v>5.6607572626871036E-3</v>
      </c>
      <c r="R1602" s="24">
        <v>14.08</v>
      </c>
      <c r="S1602" s="24">
        <f t="shared" si="291"/>
        <v>0.71733116032771038</v>
      </c>
      <c r="U1602" s="24">
        <v>7.9071428571428566</v>
      </c>
      <c r="V1602" s="24">
        <f t="shared" si="292"/>
        <v>4.4760416355675882E-2</v>
      </c>
      <c r="X1602" s="25">
        <f t="shared" si="293"/>
        <v>0.67257074397203453</v>
      </c>
      <c r="AA1602" s="5">
        <v>39875</v>
      </c>
      <c r="AB1602" s="2">
        <v>30</v>
      </c>
      <c r="AC1602" s="2" t="s">
        <v>10</v>
      </c>
      <c r="AD1602" s="6" t="s">
        <v>31</v>
      </c>
      <c r="AE1602" s="2">
        <v>90</v>
      </c>
      <c r="AF1602" s="2">
        <v>3</v>
      </c>
      <c r="AG1602" s="2">
        <v>25</v>
      </c>
      <c r="AH1602" s="2">
        <v>7.75</v>
      </c>
      <c r="AI1602" s="2">
        <v>3</v>
      </c>
      <c r="AJ1602" s="19">
        <v>566.07572626871081</v>
      </c>
      <c r="AK1602" s="19">
        <f t="shared" si="294"/>
        <v>5.6607572626871078E-2</v>
      </c>
      <c r="AL1602" s="19">
        <v>509.46815364183976</v>
      </c>
      <c r="AM1602" s="19">
        <f t="shared" si="295"/>
        <v>5.0946815364183974E-2</v>
      </c>
      <c r="AN1602" s="19">
        <f t="shared" si="296"/>
        <v>5.6607572626871036E-3</v>
      </c>
      <c r="AP1602" s="24">
        <v>14.08</v>
      </c>
      <c r="AQ1602" s="24">
        <f t="shared" si="297"/>
        <v>0.71733116032771038</v>
      </c>
      <c r="AR1602" s="24"/>
      <c r="AS1602" s="24">
        <v>7.9071428571428566</v>
      </c>
      <c r="AT1602" s="24">
        <f t="shared" si="298"/>
        <v>4.4760416355675882E-2</v>
      </c>
      <c r="AU1602" s="24"/>
      <c r="AV1602" s="25">
        <f t="shared" si="299"/>
        <v>0.67257074397203453</v>
      </c>
    </row>
    <row r="1603" spans="1:48" x14ac:dyDescent="0.3">
      <c r="A1603" s="2" t="s">
        <v>6</v>
      </c>
      <c r="B1603" s="2">
        <v>3</v>
      </c>
      <c r="C1603" s="5">
        <v>39875</v>
      </c>
      <c r="D1603" s="2">
        <v>13</v>
      </c>
      <c r="E1603" s="2" t="s">
        <v>9</v>
      </c>
      <c r="F1603" s="6" t="s">
        <v>44</v>
      </c>
      <c r="G1603" s="2">
        <v>85</v>
      </c>
      <c r="H1603" s="2">
        <v>12</v>
      </c>
      <c r="I1603" s="2">
        <v>21</v>
      </c>
      <c r="J1603" s="2">
        <v>11.25</v>
      </c>
      <c r="K1603" s="2">
        <v>2</v>
      </c>
      <c r="L1603" s="19">
        <v>795.21564043991634</v>
      </c>
      <c r="M1603" s="19">
        <f t="shared" ref="M1603:M1666" si="300">L1603/10000</f>
        <v>7.9521564043991633E-2</v>
      </c>
      <c r="N1603" s="19">
        <v>675.9332943739289</v>
      </c>
      <c r="O1603" s="19">
        <f t="shared" ref="O1603:O1666" si="301">N1603/10000</f>
        <v>6.7593329437392893E-2</v>
      </c>
      <c r="P1603" s="19">
        <f t="shared" ref="P1603:P1666" si="302">M1603-O1603</f>
        <v>1.1928234606598739E-2</v>
      </c>
      <c r="R1603" s="24">
        <v>14.08</v>
      </c>
      <c r="S1603" s="24">
        <f t="shared" ref="S1603:S1666" si="303">O1603*R1603</f>
        <v>0.95171407847849199</v>
      </c>
      <c r="U1603" s="24">
        <v>9.0675767918088734</v>
      </c>
      <c r="V1603" s="24">
        <f t="shared" ref="V1603:V1666" si="304">P1603*U1603</f>
        <v>0.10816018328604618</v>
      </c>
      <c r="X1603" s="25">
        <f t="shared" ref="X1603:X1666" si="305">S1603-V1603</f>
        <v>0.84355389519244584</v>
      </c>
      <c r="AA1603" s="5">
        <v>39875</v>
      </c>
      <c r="AB1603" s="2">
        <v>13</v>
      </c>
      <c r="AC1603" s="2" t="s">
        <v>9</v>
      </c>
      <c r="AD1603" s="6" t="s">
        <v>44</v>
      </c>
      <c r="AE1603" s="2">
        <v>85</v>
      </c>
      <c r="AF1603" s="2">
        <v>12</v>
      </c>
      <c r="AG1603" s="2">
        <v>21</v>
      </c>
      <c r="AH1603" s="2">
        <v>11.25</v>
      </c>
      <c r="AI1603" s="2">
        <v>2</v>
      </c>
      <c r="AJ1603" s="19">
        <v>795.21564043991634</v>
      </c>
      <c r="AK1603" s="19">
        <f t="shared" ref="AK1603:AK1666" si="306">AJ1603/10000</f>
        <v>7.9521564043991633E-2</v>
      </c>
      <c r="AL1603" s="19">
        <v>675.9332943739289</v>
      </c>
      <c r="AM1603" s="19">
        <f t="shared" ref="AM1603:AM1666" si="307">AL1603/10000</f>
        <v>6.7593329437392893E-2</v>
      </c>
      <c r="AN1603" s="19">
        <f t="shared" ref="AN1603:AN1666" si="308">AK1603-AM1603</f>
        <v>1.1928234606598739E-2</v>
      </c>
      <c r="AP1603" s="24">
        <v>14.08</v>
      </c>
      <c r="AQ1603" s="24">
        <f t="shared" ref="AQ1603:AQ1666" si="309">AM1603*AP1603</f>
        <v>0.95171407847849199</v>
      </c>
      <c r="AR1603" s="24"/>
      <c r="AS1603" s="24">
        <v>9.0675767918088734</v>
      </c>
      <c r="AT1603" s="24">
        <f t="shared" ref="AT1603:AT1666" si="310">AN1603*AS1603</f>
        <v>0.10816018328604618</v>
      </c>
      <c r="AU1603" s="24"/>
      <c r="AV1603" s="25">
        <f t="shared" ref="AV1603:AV1666" si="311">AQ1603-AT1603</f>
        <v>0.84355389519244584</v>
      </c>
    </row>
    <row r="1604" spans="1:48" x14ac:dyDescent="0.3">
      <c r="A1604" s="2" t="s">
        <v>6</v>
      </c>
      <c r="B1604" s="2">
        <v>3</v>
      </c>
      <c r="C1604" s="5">
        <v>39875</v>
      </c>
      <c r="D1604" s="2">
        <v>13</v>
      </c>
      <c r="E1604" s="2" t="s">
        <v>9</v>
      </c>
      <c r="F1604" s="6" t="s">
        <v>44</v>
      </c>
      <c r="G1604" s="2">
        <v>100</v>
      </c>
      <c r="H1604" s="2">
        <v>6</v>
      </c>
      <c r="I1604" s="2">
        <v>11</v>
      </c>
      <c r="J1604" s="2">
        <v>5.75</v>
      </c>
      <c r="K1604" s="2">
        <v>2</v>
      </c>
      <c r="L1604" s="19">
        <v>207.73781421862506</v>
      </c>
      <c r="M1604" s="19">
        <f t="shared" si="300"/>
        <v>2.0773781421862505E-2</v>
      </c>
      <c r="N1604" s="19">
        <v>207.73781421862506</v>
      </c>
      <c r="O1604" s="19">
        <f t="shared" si="301"/>
        <v>2.0773781421862505E-2</v>
      </c>
      <c r="P1604" s="19">
        <f t="shared" si="302"/>
        <v>0</v>
      </c>
      <c r="R1604" s="24">
        <v>14.08</v>
      </c>
      <c r="S1604" s="24">
        <f t="shared" si="303"/>
        <v>0.2924948424198241</v>
      </c>
      <c r="U1604" s="24">
        <v>9.0675767918088734</v>
      </c>
      <c r="V1604" s="24">
        <f t="shared" si="304"/>
        <v>0</v>
      </c>
      <c r="X1604" s="25">
        <f t="shared" si="305"/>
        <v>0.2924948424198241</v>
      </c>
      <c r="AA1604" s="5">
        <v>39875</v>
      </c>
      <c r="AB1604" s="2">
        <v>13</v>
      </c>
      <c r="AC1604" s="2" t="s">
        <v>9</v>
      </c>
      <c r="AD1604" s="6" t="s">
        <v>44</v>
      </c>
      <c r="AE1604" s="2">
        <v>100</v>
      </c>
      <c r="AF1604" s="2">
        <v>6</v>
      </c>
      <c r="AG1604" s="2">
        <v>11</v>
      </c>
      <c r="AH1604" s="2">
        <v>5.75</v>
      </c>
      <c r="AI1604" s="2">
        <v>2</v>
      </c>
      <c r="AJ1604" s="19">
        <v>207.73781421862506</v>
      </c>
      <c r="AK1604" s="19">
        <f t="shared" si="306"/>
        <v>2.0773781421862505E-2</v>
      </c>
      <c r="AL1604" s="19">
        <v>207.73781421862506</v>
      </c>
      <c r="AM1604" s="19">
        <f t="shared" si="307"/>
        <v>2.0773781421862505E-2</v>
      </c>
      <c r="AN1604" s="19">
        <f t="shared" si="308"/>
        <v>0</v>
      </c>
      <c r="AP1604" s="24">
        <v>14.08</v>
      </c>
      <c r="AQ1604" s="24">
        <f t="shared" si="309"/>
        <v>0.2924948424198241</v>
      </c>
      <c r="AR1604" s="24"/>
      <c r="AS1604" s="24">
        <v>9.0675767918088734</v>
      </c>
      <c r="AT1604" s="24">
        <f t="shared" si="310"/>
        <v>0</v>
      </c>
      <c r="AU1604" s="24"/>
      <c r="AV1604" s="25">
        <f t="shared" si="311"/>
        <v>0.2924948424198241</v>
      </c>
    </row>
    <row r="1605" spans="1:48" x14ac:dyDescent="0.3">
      <c r="A1605" s="2" t="s">
        <v>6</v>
      </c>
      <c r="B1605" s="2">
        <v>3</v>
      </c>
      <c r="C1605" s="5">
        <v>39875</v>
      </c>
      <c r="D1605" s="2">
        <v>13</v>
      </c>
      <c r="E1605" s="2" t="s">
        <v>9</v>
      </c>
      <c r="F1605" s="6" t="s">
        <v>44</v>
      </c>
      <c r="G1605" s="2">
        <v>100</v>
      </c>
      <c r="H1605" s="2">
        <v>2</v>
      </c>
      <c r="I1605" s="2">
        <v>15</v>
      </c>
      <c r="J1605" s="2">
        <v>4.75</v>
      </c>
      <c r="K1605" s="2">
        <v>2</v>
      </c>
      <c r="L1605" s="19">
        <v>141.7643684932394</v>
      </c>
      <c r="M1605" s="19">
        <f t="shared" si="300"/>
        <v>1.417643684932394E-2</v>
      </c>
      <c r="N1605" s="19">
        <v>141.7643684932394</v>
      </c>
      <c r="O1605" s="19">
        <f t="shared" si="301"/>
        <v>1.417643684932394E-2</v>
      </c>
      <c r="P1605" s="19">
        <f t="shared" si="302"/>
        <v>0</v>
      </c>
      <c r="R1605" s="24">
        <v>14.08</v>
      </c>
      <c r="S1605" s="24">
        <f t="shared" si="303"/>
        <v>0.19960423083848108</v>
      </c>
      <c r="U1605" s="24">
        <v>9.0675767918088734</v>
      </c>
      <c r="V1605" s="24">
        <f t="shared" si="304"/>
        <v>0</v>
      </c>
      <c r="X1605" s="25">
        <f t="shared" si="305"/>
        <v>0.19960423083848108</v>
      </c>
      <c r="AA1605" s="5">
        <v>39875</v>
      </c>
      <c r="AB1605" s="2">
        <v>13</v>
      </c>
      <c r="AC1605" s="2" t="s">
        <v>9</v>
      </c>
      <c r="AD1605" s="6" t="s">
        <v>44</v>
      </c>
      <c r="AE1605" s="2">
        <v>100</v>
      </c>
      <c r="AF1605" s="2">
        <v>2</v>
      </c>
      <c r="AG1605" s="2">
        <v>15</v>
      </c>
      <c r="AH1605" s="2">
        <v>4.75</v>
      </c>
      <c r="AI1605" s="2">
        <v>2</v>
      </c>
      <c r="AJ1605" s="19">
        <v>141.7643684932394</v>
      </c>
      <c r="AK1605" s="19">
        <f t="shared" si="306"/>
        <v>1.417643684932394E-2</v>
      </c>
      <c r="AL1605" s="19">
        <v>141.7643684932394</v>
      </c>
      <c r="AM1605" s="19">
        <f t="shared" si="307"/>
        <v>1.417643684932394E-2</v>
      </c>
      <c r="AN1605" s="19">
        <f t="shared" si="308"/>
        <v>0</v>
      </c>
      <c r="AP1605" s="24">
        <v>14.08</v>
      </c>
      <c r="AQ1605" s="24">
        <f t="shared" si="309"/>
        <v>0.19960423083848108</v>
      </c>
      <c r="AR1605" s="24"/>
      <c r="AS1605" s="24">
        <v>9.0675767918088734</v>
      </c>
      <c r="AT1605" s="24">
        <f t="shared" si="310"/>
        <v>0</v>
      </c>
      <c r="AU1605" s="24"/>
      <c r="AV1605" s="25">
        <f t="shared" si="311"/>
        <v>0.19960423083848108</v>
      </c>
    </row>
    <row r="1606" spans="1:48" x14ac:dyDescent="0.3">
      <c r="A1606" s="2" t="s">
        <v>6</v>
      </c>
      <c r="B1606" s="2">
        <v>3</v>
      </c>
      <c r="C1606" s="5">
        <v>39875</v>
      </c>
      <c r="D1606" s="2">
        <v>13</v>
      </c>
      <c r="E1606" s="2" t="s">
        <v>9</v>
      </c>
      <c r="F1606" s="6" t="s">
        <v>44</v>
      </c>
      <c r="G1606" s="2">
        <v>90</v>
      </c>
      <c r="H1606" s="2">
        <v>8</v>
      </c>
      <c r="I1606" s="2">
        <v>15</v>
      </c>
      <c r="J1606" s="2">
        <v>7.75</v>
      </c>
      <c r="K1606" s="2">
        <v>2</v>
      </c>
      <c r="L1606" s="19">
        <v>377.38381751247391</v>
      </c>
      <c r="M1606" s="19">
        <f t="shared" si="300"/>
        <v>3.7738381751247392E-2</v>
      </c>
      <c r="N1606" s="19">
        <v>339.64543576122651</v>
      </c>
      <c r="O1606" s="19">
        <f t="shared" si="301"/>
        <v>3.3964543576122649E-2</v>
      </c>
      <c r="P1606" s="19">
        <f t="shared" si="302"/>
        <v>3.7738381751247427E-3</v>
      </c>
      <c r="R1606" s="24">
        <v>14.08</v>
      </c>
      <c r="S1606" s="24">
        <f t="shared" si="303"/>
        <v>0.47822077355180692</v>
      </c>
      <c r="U1606" s="24">
        <v>9.0675767918088734</v>
      </c>
      <c r="V1606" s="24">
        <f t="shared" si="304"/>
        <v>3.4219567452803468E-2</v>
      </c>
      <c r="X1606" s="25">
        <f t="shared" si="305"/>
        <v>0.44400120609900345</v>
      </c>
      <c r="AA1606" s="5">
        <v>39875</v>
      </c>
      <c r="AB1606" s="2">
        <v>13</v>
      </c>
      <c r="AC1606" s="2" t="s">
        <v>9</v>
      </c>
      <c r="AD1606" s="6" t="s">
        <v>44</v>
      </c>
      <c r="AE1606" s="2">
        <v>90</v>
      </c>
      <c r="AF1606" s="2">
        <v>8</v>
      </c>
      <c r="AG1606" s="2">
        <v>15</v>
      </c>
      <c r="AH1606" s="2">
        <v>7.75</v>
      </c>
      <c r="AI1606" s="2">
        <v>2</v>
      </c>
      <c r="AJ1606" s="19">
        <v>377.38381751247391</v>
      </c>
      <c r="AK1606" s="19">
        <f t="shared" si="306"/>
        <v>3.7738381751247392E-2</v>
      </c>
      <c r="AL1606" s="19">
        <v>339.64543576122651</v>
      </c>
      <c r="AM1606" s="19">
        <f t="shared" si="307"/>
        <v>3.3964543576122649E-2</v>
      </c>
      <c r="AN1606" s="19">
        <f t="shared" si="308"/>
        <v>3.7738381751247427E-3</v>
      </c>
      <c r="AP1606" s="24">
        <v>14.08</v>
      </c>
      <c r="AQ1606" s="24">
        <f t="shared" si="309"/>
        <v>0.47822077355180692</v>
      </c>
      <c r="AR1606" s="24"/>
      <c r="AS1606" s="24">
        <v>9.0675767918088734</v>
      </c>
      <c r="AT1606" s="24">
        <f t="shared" si="310"/>
        <v>3.4219567452803468E-2</v>
      </c>
      <c r="AU1606" s="24"/>
      <c r="AV1606" s="25">
        <f t="shared" si="311"/>
        <v>0.44400120609900345</v>
      </c>
    </row>
    <row r="1607" spans="1:48" x14ac:dyDescent="0.3">
      <c r="A1607" s="2" t="s">
        <v>6</v>
      </c>
      <c r="B1607" s="2">
        <v>3</v>
      </c>
      <c r="C1607" s="5">
        <v>39875</v>
      </c>
      <c r="D1607" s="2">
        <v>13</v>
      </c>
      <c r="E1607" s="2" t="s">
        <v>9</v>
      </c>
      <c r="F1607" s="6" t="s">
        <v>36</v>
      </c>
      <c r="G1607" s="2">
        <v>40</v>
      </c>
      <c r="H1607" s="2">
        <v>47</v>
      </c>
      <c r="I1607" s="2">
        <v>60</v>
      </c>
      <c r="J1607" s="2">
        <v>38.5</v>
      </c>
      <c r="K1607" s="2">
        <v>2</v>
      </c>
      <c r="L1607" s="19">
        <v>9313.2514215669416</v>
      </c>
      <c r="M1607" s="19">
        <f t="shared" si="300"/>
        <v>0.93132514215669415</v>
      </c>
      <c r="N1607" s="19">
        <v>3725.300568626777</v>
      </c>
      <c r="O1607" s="19">
        <f t="shared" si="301"/>
        <v>0.37253005686267771</v>
      </c>
      <c r="P1607" s="19">
        <f t="shared" si="302"/>
        <v>0.55879508529401645</v>
      </c>
      <c r="R1607" s="24">
        <v>14.08</v>
      </c>
      <c r="S1607" s="24">
        <f t="shared" si="303"/>
        <v>5.2452232006265023</v>
      </c>
      <c r="U1607" s="24">
        <v>8.3025000000000002</v>
      </c>
      <c r="V1607" s="24">
        <f t="shared" si="304"/>
        <v>4.6393961956535721</v>
      </c>
      <c r="X1607" s="25">
        <f t="shared" si="305"/>
        <v>0.60582700497293018</v>
      </c>
      <c r="AA1607" s="5">
        <v>39875</v>
      </c>
      <c r="AB1607" s="2">
        <v>13</v>
      </c>
      <c r="AC1607" s="2" t="s">
        <v>9</v>
      </c>
      <c r="AD1607" s="6" t="s">
        <v>36</v>
      </c>
      <c r="AE1607" s="2">
        <v>40</v>
      </c>
      <c r="AF1607" s="2">
        <v>47</v>
      </c>
      <c r="AG1607" s="2">
        <v>60</v>
      </c>
      <c r="AH1607" s="2">
        <v>38.5</v>
      </c>
      <c r="AI1607" s="2">
        <v>2</v>
      </c>
      <c r="AJ1607" s="19">
        <v>9313.2514215669416</v>
      </c>
      <c r="AK1607" s="19">
        <f t="shared" si="306"/>
        <v>0.93132514215669415</v>
      </c>
      <c r="AL1607" s="19">
        <v>3725.300568626777</v>
      </c>
      <c r="AM1607" s="19">
        <f t="shared" si="307"/>
        <v>0.37253005686267771</v>
      </c>
      <c r="AN1607" s="19">
        <f t="shared" si="308"/>
        <v>0.55879508529401645</v>
      </c>
      <c r="AP1607" s="24">
        <v>14.08</v>
      </c>
      <c r="AQ1607" s="24">
        <f t="shared" si="309"/>
        <v>5.2452232006265023</v>
      </c>
      <c r="AR1607" s="24"/>
      <c r="AS1607" s="24">
        <v>8.3025000000000002</v>
      </c>
      <c r="AT1607" s="24">
        <f t="shared" si="310"/>
        <v>4.6393961956535721</v>
      </c>
      <c r="AU1607" s="24"/>
      <c r="AV1607" s="25">
        <f t="shared" si="311"/>
        <v>0.60582700497293018</v>
      </c>
    </row>
    <row r="1608" spans="1:48" x14ac:dyDescent="0.3">
      <c r="A1608" s="2" t="s">
        <v>6</v>
      </c>
      <c r="B1608" s="2">
        <v>3</v>
      </c>
      <c r="C1608" s="5">
        <v>39875</v>
      </c>
      <c r="D1608" s="2">
        <v>13</v>
      </c>
      <c r="E1608" s="2" t="s">
        <v>9</v>
      </c>
      <c r="F1608" s="6" t="s">
        <v>36</v>
      </c>
      <c r="G1608" s="2">
        <v>35</v>
      </c>
      <c r="H1608" s="2">
        <v>25</v>
      </c>
      <c r="I1608" s="2">
        <v>18</v>
      </c>
      <c r="J1608" s="2">
        <v>17</v>
      </c>
      <c r="K1608" s="2">
        <v>2</v>
      </c>
      <c r="L1608" s="19">
        <v>1815.8405537749004</v>
      </c>
      <c r="M1608" s="19">
        <f t="shared" si="300"/>
        <v>0.18158405537749003</v>
      </c>
      <c r="N1608" s="19">
        <v>635.54419382121512</v>
      </c>
      <c r="O1608" s="19">
        <f t="shared" si="301"/>
        <v>6.3554419382121516E-2</v>
      </c>
      <c r="P1608" s="19">
        <f t="shared" si="302"/>
        <v>0.11802963599536852</v>
      </c>
      <c r="R1608" s="24">
        <v>14.08</v>
      </c>
      <c r="S1608" s="24">
        <f t="shared" si="303"/>
        <v>0.89484622490027099</v>
      </c>
      <c r="U1608" s="24">
        <v>8.3025000000000002</v>
      </c>
      <c r="V1608" s="24">
        <f t="shared" si="304"/>
        <v>0.97994105285154709</v>
      </c>
      <c r="X1608" s="25">
        <f t="shared" si="305"/>
        <v>-8.5094827951276097E-2</v>
      </c>
      <c r="AA1608" s="5">
        <v>39875</v>
      </c>
      <c r="AB1608" s="2">
        <v>13</v>
      </c>
      <c r="AC1608" s="2" t="s">
        <v>9</v>
      </c>
      <c r="AD1608" s="6" t="s">
        <v>36</v>
      </c>
      <c r="AE1608" s="2">
        <v>35</v>
      </c>
      <c r="AF1608" s="2">
        <v>25</v>
      </c>
      <c r="AG1608" s="2">
        <v>18</v>
      </c>
      <c r="AH1608" s="2">
        <v>17</v>
      </c>
      <c r="AI1608" s="2">
        <v>2</v>
      </c>
      <c r="AJ1608" s="19">
        <v>1815.8405537749004</v>
      </c>
      <c r="AK1608" s="19">
        <f t="shared" si="306"/>
        <v>0.18158405537749003</v>
      </c>
      <c r="AL1608" s="19">
        <v>635.54419382121512</v>
      </c>
      <c r="AM1608" s="19">
        <f t="shared" si="307"/>
        <v>6.3554419382121516E-2</v>
      </c>
      <c r="AN1608" s="19">
        <f t="shared" si="308"/>
        <v>0.11802963599536852</v>
      </c>
      <c r="AP1608" s="24">
        <v>14.08</v>
      </c>
      <c r="AQ1608" s="24">
        <f t="shared" si="309"/>
        <v>0.89484622490027099</v>
      </c>
      <c r="AR1608" s="24"/>
      <c r="AS1608" s="24">
        <v>8.3025000000000002</v>
      </c>
      <c r="AT1608" s="24">
        <f t="shared" si="310"/>
        <v>0.97994105285154709</v>
      </c>
      <c r="AU1608" s="24"/>
      <c r="AV1608" s="25">
        <f t="shared" si="311"/>
        <v>-8.5094827951276097E-2</v>
      </c>
    </row>
    <row r="1609" spans="1:48" x14ac:dyDescent="0.3">
      <c r="A1609" s="2" t="s">
        <v>6</v>
      </c>
      <c r="B1609" s="2">
        <v>3</v>
      </c>
      <c r="C1609" s="5">
        <v>39875</v>
      </c>
      <c r="D1609" s="2">
        <v>13</v>
      </c>
      <c r="E1609" s="2" t="s">
        <v>9</v>
      </c>
      <c r="F1609" s="6" t="s">
        <v>24</v>
      </c>
      <c r="G1609" s="2">
        <v>100</v>
      </c>
      <c r="H1609" s="2">
        <v>2</v>
      </c>
      <c r="I1609" s="2">
        <v>10</v>
      </c>
      <c r="J1609" s="2">
        <v>3.5</v>
      </c>
      <c r="K1609" s="2">
        <v>2</v>
      </c>
      <c r="L1609" s="19">
        <v>76.969020012949926</v>
      </c>
      <c r="M1609" s="19">
        <f t="shared" si="300"/>
        <v>7.696902001294993E-3</v>
      </c>
      <c r="N1609" s="19">
        <v>76.969020012949926</v>
      </c>
      <c r="O1609" s="19">
        <f t="shared" si="301"/>
        <v>7.696902001294993E-3</v>
      </c>
      <c r="P1609" s="19">
        <f t="shared" si="302"/>
        <v>0</v>
      </c>
      <c r="R1609" s="24">
        <v>14.08</v>
      </c>
      <c r="S1609" s="24">
        <f t="shared" si="303"/>
        <v>0.1083723801782335</v>
      </c>
      <c r="U1609" s="24">
        <v>8.461146496815287</v>
      </c>
      <c r="V1609" s="24">
        <f t="shared" si="304"/>
        <v>0</v>
      </c>
      <c r="X1609" s="25">
        <f t="shared" si="305"/>
        <v>0.1083723801782335</v>
      </c>
      <c r="AA1609" s="5">
        <v>39875</v>
      </c>
      <c r="AB1609" s="2">
        <v>13</v>
      </c>
      <c r="AC1609" s="2" t="s">
        <v>9</v>
      </c>
      <c r="AD1609" s="6" t="s">
        <v>24</v>
      </c>
      <c r="AE1609" s="2">
        <v>100</v>
      </c>
      <c r="AF1609" s="2">
        <v>2</v>
      </c>
      <c r="AG1609" s="2">
        <v>10</v>
      </c>
      <c r="AH1609" s="2">
        <v>3.5</v>
      </c>
      <c r="AI1609" s="2">
        <v>2</v>
      </c>
      <c r="AJ1609" s="19">
        <v>76.969020012949926</v>
      </c>
      <c r="AK1609" s="19">
        <f t="shared" si="306"/>
        <v>7.696902001294993E-3</v>
      </c>
      <c r="AL1609" s="19">
        <v>76.969020012949926</v>
      </c>
      <c r="AM1609" s="19">
        <f t="shared" si="307"/>
        <v>7.696902001294993E-3</v>
      </c>
      <c r="AN1609" s="19">
        <f t="shared" si="308"/>
        <v>0</v>
      </c>
      <c r="AP1609" s="24">
        <v>14.08</v>
      </c>
      <c r="AQ1609" s="24">
        <f t="shared" si="309"/>
        <v>0.1083723801782335</v>
      </c>
      <c r="AR1609" s="24"/>
      <c r="AS1609" s="24">
        <v>8.461146496815287</v>
      </c>
      <c r="AT1609" s="24">
        <f t="shared" si="310"/>
        <v>0</v>
      </c>
      <c r="AU1609" s="24"/>
      <c r="AV1609" s="25">
        <f t="shared" si="311"/>
        <v>0.1083723801782335</v>
      </c>
    </row>
    <row r="1610" spans="1:48" x14ac:dyDescent="0.3">
      <c r="A1610" s="2" t="s">
        <v>6</v>
      </c>
      <c r="B1610" s="2">
        <v>3</v>
      </c>
      <c r="C1610" s="5">
        <v>39875</v>
      </c>
      <c r="D1610" s="2">
        <v>13</v>
      </c>
      <c r="E1610" s="2" t="s">
        <v>9</v>
      </c>
      <c r="F1610" s="6" t="s">
        <v>44</v>
      </c>
      <c r="G1610" s="2">
        <v>30</v>
      </c>
      <c r="H1610" s="2">
        <v>5</v>
      </c>
      <c r="I1610" s="2">
        <v>12</v>
      </c>
      <c r="J1610" s="2">
        <v>5.5</v>
      </c>
      <c r="K1610" s="2">
        <v>2</v>
      </c>
      <c r="L1610" s="19">
        <v>190.06635554218249</v>
      </c>
      <c r="M1610" s="19">
        <f t="shared" si="300"/>
        <v>1.9006635554218249E-2</v>
      </c>
      <c r="N1610" s="19">
        <v>57.019906662654748</v>
      </c>
      <c r="O1610" s="19">
        <f t="shared" si="301"/>
        <v>5.7019906662654747E-3</v>
      </c>
      <c r="P1610" s="19">
        <f t="shared" si="302"/>
        <v>1.3304644887952775E-2</v>
      </c>
      <c r="R1610" s="24">
        <v>14.08</v>
      </c>
      <c r="S1610" s="24">
        <f t="shared" si="303"/>
        <v>8.028402858101788E-2</v>
      </c>
      <c r="U1610" s="24">
        <v>9.0675767918088734</v>
      </c>
      <c r="V1610" s="24">
        <f t="shared" si="304"/>
        <v>0.12064088920925915</v>
      </c>
      <c r="X1610" s="25">
        <f t="shared" si="305"/>
        <v>-4.0356860628241273E-2</v>
      </c>
      <c r="AA1610" s="5">
        <v>39875</v>
      </c>
      <c r="AB1610" s="2">
        <v>13</v>
      </c>
      <c r="AC1610" s="2" t="s">
        <v>9</v>
      </c>
      <c r="AD1610" s="6" t="s">
        <v>44</v>
      </c>
      <c r="AE1610" s="2">
        <v>30</v>
      </c>
      <c r="AF1610" s="2">
        <v>5</v>
      </c>
      <c r="AG1610" s="2">
        <v>12</v>
      </c>
      <c r="AH1610" s="2">
        <v>5.5</v>
      </c>
      <c r="AI1610" s="2">
        <v>2</v>
      </c>
      <c r="AJ1610" s="19">
        <v>190.06635554218249</v>
      </c>
      <c r="AK1610" s="19">
        <f t="shared" si="306"/>
        <v>1.9006635554218249E-2</v>
      </c>
      <c r="AL1610" s="19">
        <v>57.019906662654748</v>
      </c>
      <c r="AM1610" s="19">
        <f t="shared" si="307"/>
        <v>5.7019906662654747E-3</v>
      </c>
      <c r="AN1610" s="19">
        <f t="shared" si="308"/>
        <v>1.3304644887952775E-2</v>
      </c>
      <c r="AP1610" s="24">
        <v>14.08</v>
      </c>
      <c r="AQ1610" s="24">
        <f t="shared" si="309"/>
        <v>8.028402858101788E-2</v>
      </c>
      <c r="AR1610" s="24"/>
      <c r="AS1610" s="24">
        <v>9.0675767918088734</v>
      </c>
      <c r="AT1610" s="24">
        <f t="shared" si="310"/>
        <v>0.12064088920925915</v>
      </c>
      <c r="AU1610" s="24"/>
      <c r="AV1610" s="25">
        <f t="shared" si="311"/>
        <v>-4.0356860628241273E-2</v>
      </c>
    </row>
    <row r="1611" spans="1:48" x14ac:dyDescent="0.3">
      <c r="A1611" s="2" t="s">
        <v>6</v>
      </c>
      <c r="B1611" s="2">
        <v>3</v>
      </c>
      <c r="C1611" s="5">
        <v>39875</v>
      </c>
      <c r="D1611" s="2">
        <v>13</v>
      </c>
      <c r="E1611" s="2" t="s">
        <v>9</v>
      </c>
      <c r="F1611" s="6" t="s">
        <v>44</v>
      </c>
      <c r="G1611" s="2">
        <v>20</v>
      </c>
      <c r="H1611" s="2">
        <v>8</v>
      </c>
      <c r="I1611" s="2">
        <v>15</v>
      </c>
      <c r="J1611" s="2">
        <v>7.75</v>
      </c>
      <c r="K1611" s="2">
        <v>2</v>
      </c>
      <c r="L1611" s="19">
        <v>377.38381751247391</v>
      </c>
      <c r="M1611" s="19">
        <f t="shared" si="300"/>
        <v>3.7738381751247392E-2</v>
      </c>
      <c r="N1611" s="19">
        <v>75.476763502494791</v>
      </c>
      <c r="O1611" s="19">
        <f t="shared" si="301"/>
        <v>7.5476763502494793E-3</v>
      </c>
      <c r="P1611" s="19">
        <f t="shared" si="302"/>
        <v>3.0190705400997914E-2</v>
      </c>
      <c r="R1611" s="24">
        <v>14.08</v>
      </c>
      <c r="S1611" s="24">
        <f t="shared" si="303"/>
        <v>0.10627128301151267</v>
      </c>
      <c r="U1611" s="24">
        <v>9.0675767918088734</v>
      </c>
      <c r="V1611" s="24">
        <f t="shared" si="304"/>
        <v>0.27375653962242746</v>
      </c>
      <c r="X1611" s="25">
        <f t="shared" si="305"/>
        <v>-0.16748525661091479</v>
      </c>
      <c r="AA1611" s="5">
        <v>39875</v>
      </c>
      <c r="AB1611" s="2">
        <v>13</v>
      </c>
      <c r="AC1611" s="2" t="s">
        <v>9</v>
      </c>
      <c r="AD1611" s="6" t="s">
        <v>44</v>
      </c>
      <c r="AE1611" s="2">
        <v>20</v>
      </c>
      <c r="AF1611" s="2">
        <v>8</v>
      </c>
      <c r="AG1611" s="2">
        <v>15</v>
      </c>
      <c r="AH1611" s="2">
        <v>7.75</v>
      </c>
      <c r="AI1611" s="2">
        <v>2</v>
      </c>
      <c r="AJ1611" s="19">
        <v>377.38381751247391</v>
      </c>
      <c r="AK1611" s="19">
        <f t="shared" si="306"/>
        <v>3.7738381751247392E-2</v>
      </c>
      <c r="AL1611" s="19">
        <v>75.476763502494791</v>
      </c>
      <c r="AM1611" s="19">
        <f t="shared" si="307"/>
        <v>7.5476763502494793E-3</v>
      </c>
      <c r="AN1611" s="19">
        <f t="shared" si="308"/>
        <v>3.0190705400997914E-2</v>
      </c>
      <c r="AP1611" s="24">
        <v>14.08</v>
      </c>
      <c r="AQ1611" s="24">
        <f t="shared" si="309"/>
        <v>0.10627128301151267</v>
      </c>
      <c r="AR1611" s="24"/>
      <c r="AS1611" s="24">
        <v>9.0675767918088734</v>
      </c>
      <c r="AT1611" s="24">
        <f t="shared" si="310"/>
        <v>0.27375653962242746</v>
      </c>
      <c r="AU1611" s="24"/>
      <c r="AV1611" s="25">
        <f t="shared" si="311"/>
        <v>-0.16748525661091479</v>
      </c>
    </row>
    <row r="1612" spans="1:48" x14ac:dyDescent="0.3">
      <c r="A1612" s="2" t="s">
        <v>6</v>
      </c>
      <c r="B1612" s="2">
        <v>3</v>
      </c>
      <c r="C1612" s="5">
        <v>39875</v>
      </c>
      <c r="D1612" s="2">
        <v>13</v>
      </c>
      <c r="E1612" s="2" t="s">
        <v>9</v>
      </c>
      <c r="F1612" s="6" t="s">
        <v>44</v>
      </c>
      <c r="G1612" s="2">
        <v>90</v>
      </c>
      <c r="H1612" s="2">
        <v>5</v>
      </c>
      <c r="I1612" s="2">
        <v>13</v>
      </c>
      <c r="J1612" s="2">
        <v>5.75</v>
      </c>
      <c r="K1612" s="2">
        <v>2</v>
      </c>
      <c r="L1612" s="19">
        <v>207.73781421862506</v>
      </c>
      <c r="M1612" s="19">
        <f t="shared" si="300"/>
        <v>2.0773781421862505E-2</v>
      </c>
      <c r="N1612" s="19">
        <v>186.96403279676255</v>
      </c>
      <c r="O1612" s="19">
        <f t="shared" si="301"/>
        <v>1.8696403279676255E-2</v>
      </c>
      <c r="P1612" s="19">
        <f t="shared" si="302"/>
        <v>2.0773781421862501E-3</v>
      </c>
      <c r="R1612" s="24">
        <v>14.08</v>
      </c>
      <c r="S1612" s="24">
        <f t="shared" si="303"/>
        <v>0.26324535817784167</v>
      </c>
      <c r="U1612" s="24">
        <v>9.0675767918088734</v>
      </c>
      <c r="V1612" s="24">
        <f t="shared" si="304"/>
        <v>1.8836785829899075E-2</v>
      </c>
      <c r="X1612" s="25">
        <f t="shared" si="305"/>
        <v>0.24440857234794261</v>
      </c>
      <c r="AA1612" s="5">
        <v>39875</v>
      </c>
      <c r="AB1612" s="2">
        <v>13</v>
      </c>
      <c r="AC1612" s="2" t="s">
        <v>9</v>
      </c>
      <c r="AD1612" s="6" t="s">
        <v>44</v>
      </c>
      <c r="AE1612" s="2">
        <v>90</v>
      </c>
      <c r="AF1612" s="2">
        <v>5</v>
      </c>
      <c r="AG1612" s="2">
        <v>13</v>
      </c>
      <c r="AH1612" s="2">
        <v>5.75</v>
      </c>
      <c r="AI1612" s="2">
        <v>2</v>
      </c>
      <c r="AJ1612" s="19">
        <v>207.73781421862506</v>
      </c>
      <c r="AK1612" s="19">
        <f t="shared" si="306"/>
        <v>2.0773781421862505E-2</v>
      </c>
      <c r="AL1612" s="19">
        <v>186.96403279676255</v>
      </c>
      <c r="AM1612" s="19">
        <f t="shared" si="307"/>
        <v>1.8696403279676255E-2</v>
      </c>
      <c r="AN1612" s="19">
        <f t="shared" si="308"/>
        <v>2.0773781421862501E-3</v>
      </c>
      <c r="AP1612" s="24">
        <v>14.08</v>
      </c>
      <c r="AQ1612" s="24">
        <f t="shared" si="309"/>
        <v>0.26324535817784167</v>
      </c>
      <c r="AR1612" s="24"/>
      <c r="AS1612" s="24">
        <v>9.0675767918088734</v>
      </c>
      <c r="AT1612" s="24">
        <f t="shared" si="310"/>
        <v>1.8836785829899075E-2</v>
      </c>
      <c r="AU1612" s="24"/>
      <c r="AV1612" s="25">
        <f t="shared" si="311"/>
        <v>0.24440857234794261</v>
      </c>
    </row>
    <row r="1613" spans="1:48" x14ac:dyDescent="0.3">
      <c r="A1613" s="2" t="s">
        <v>6</v>
      </c>
      <c r="B1613" s="2">
        <v>3</v>
      </c>
      <c r="C1613" s="5">
        <v>39875</v>
      </c>
      <c r="D1613" s="2">
        <v>13</v>
      </c>
      <c r="E1613" s="2" t="s">
        <v>9</v>
      </c>
      <c r="F1613" s="6" t="s">
        <v>44</v>
      </c>
      <c r="G1613" s="2">
        <v>100</v>
      </c>
      <c r="H1613" s="2">
        <v>2</v>
      </c>
      <c r="I1613" s="2">
        <v>12</v>
      </c>
      <c r="J1613" s="2">
        <v>4</v>
      </c>
      <c r="K1613" s="2">
        <v>2</v>
      </c>
      <c r="L1613" s="19">
        <v>100.53096491487338</v>
      </c>
      <c r="M1613" s="19">
        <f t="shared" si="300"/>
        <v>1.0053096491487338E-2</v>
      </c>
      <c r="N1613" s="19">
        <v>100.53096491487338</v>
      </c>
      <c r="O1613" s="19">
        <f t="shared" si="301"/>
        <v>1.0053096491487338E-2</v>
      </c>
      <c r="P1613" s="19">
        <f t="shared" si="302"/>
        <v>0</v>
      </c>
      <c r="R1613" s="24">
        <v>14.08</v>
      </c>
      <c r="S1613" s="24">
        <f t="shared" si="303"/>
        <v>0.14154759860014171</v>
      </c>
      <c r="U1613" s="24">
        <v>9.0675767918088734</v>
      </c>
      <c r="V1613" s="24">
        <f t="shared" si="304"/>
        <v>0</v>
      </c>
      <c r="X1613" s="25">
        <f t="shared" si="305"/>
        <v>0.14154759860014171</v>
      </c>
      <c r="AA1613" s="5">
        <v>39875</v>
      </c>
      <c r="AB1613" s="2">
        <v>13</v>
      </c>
      <c r="AC1613" s="2" t="s">
        <v>9</v>
      </c>
      <c r="AD1613" s="6" t="s">
        <v>44</v>
      </c>
      <c r="AE1613" s="2">
        <v>100</v>
      </c>
      <c r="AF1613" s="2">
        <v>2</v>
      </c>
      <c r="AG1613" s="2">
        <v>12</v>
      </c>
      <c r="AH1613" s="2">
        <v>4</v>
      </c>
      <c r="AI1613" s="2">
        <v>2</v>
      </c>
      <c r="AJ1613" s="19">
        <v>100.53096491487338</v>
      </c>
      <c r="AK1613" s="19">
        <f t="shared" si="306"/>
        <v>1.0053096491487338E-2</v>
      </c>
      <c r="AL1613" s="19">
        <v>100.53096491487338</v>
      </c>
      <c r="AM1613" s="19">
        <f t="shared" si="307"/>
        <v>1.0053096491487338E-2</v>
      </c>
      <c r="AN1613" s="19">
        <f t="shared" si="308"/>
        <v>0</v>
      </c>
      <c r="AP1613" s="24">
        <v>14.08</v>
      </c>
      <c r="AQ1613" s="24">
        <f t="shared" si="309"/>
        <v>0.14154759860014171</v>
      </c>
      <c r="AR1613" s="24"/>
      <c r="AS1613" s="24">
        <v>9.0675767918088734</v>
      </c>
      <c r="AT1613" s="24">
        <f t="shared" si="310"/>
        <v>0</v>
      </c>
      <c r="AU1613" s="24"/>
      <c r="AV1613" s="25">
        <f t="shared" si="311"/>
        <v>0.14154759860014171</v>
      </c>
    </row>
    <row r="1614" spans="1:48" x14ac:dyDescent="0.3">
      <c r="A1614" s="2" t="s">
        <v>6</v>
      </c>
      <c r="B1614" s="2">
        <v>3</v>
      </c>
      <c r="C1614" s="5">
        <v>39875</v>
      </c>
      <c r="D1614" s="2">
        <v>13</v>
      </c>
      <c r="E1614" s="2" t="s">
        <v>9</v>
      </c>
      <c r="F1614" s="6" t="s">
        <v>44</v>
      </c>
      <c r="G1614" s="2">
        <v>30</v>
      </c>
      <c r="H1614" s="2">
        <v>10</v>
      </c>
      <c r="I1614" s="2">
        <v>20</v>
      </c>
      <c r="J1614" s="2">
        <v>10</v>
      </c>
      <c r="K1614" s="2">
        <v>2</v>
      </c>
      <c r="L1614" s="19">
        <v>628.31853071795865</v>
      </c>
      <c r="M1614" s="19">
        <f t="shared" si="300"/>
        <v>6.2831853071795868E-2</v>
      </c>
      <c r="N1614" s="19">
        <v>188.4955592153876</v>
      </c>
      <c r="O1614" s="19">
        <f t="shared" si="301"/>
        <v>1.8849555921538759E-2</v>
      </c>
      <c r="P1614" s="19">
        <f t="shared" si="302"/>
        <v>4.3982297150257109E-2</v>
      </c>
      <c r="R1614" s="24">
        <v>14.08</v>
      </c>
      <c r="S1614" s="24">
        <f t="shared" si="303"/>
        <v>0.26540174737526573</v>
      </c>
      <c r="U1614" s="24">
        <v>9.0675767918088734</v>
      </c>
      <c r="V1614" s="24">
        <f t="shared" si="304"/>
        <v>0.39881285689011292</v>
      </c>
      <c r="X1614" s="25">
        <f t="shared" si="305"/>
        <v>-0.13341110951484719</v>
      </c>
      <c r="AA1614" s="5">
        <v>39875</v>
      </c>
      <c r="AB1614" s="2">
        <v>13</v>
      </c>
      <c r="AC1614" s="2" t="s">
        <v>9</v>
      </c>
      <c r="AD1614" s="6" t="s">
        <v>44</v>
      </c>
      <c r="AE1614" s="2">
        <v>30</v>
      </c>
      <c r="AF1614" s="2">
        <v>10</v>
      </c>
      <c r="AG1614" s="2">
        <v>20</v>
      </c>
      <c r="AH1614" s="2">
        <v>10</v>
      </c>
      <c r="AI1614" s="2">
        <v>2</v>
      </c>
      <c r="AJ1614" s="19">
        <v>628.31853071795865</v>
      </c>
      <c r="AK1614" s="19">
        <f t="shared" si="306"/>
        <v>6.2831853071795868E-2</v>
      </c>
      <c r="AL1614" s="19">
        <v>188.4955592153876</v>
      </c>
      <c r="AM1614" s="19">
        <f t="shared" si="307"/>
        <v>1.8849555921538759E-2</v>
      </c>
      <c r="AN1614" s="19">
        <f t="shared" si="308"/>
        <v>4.3982297150257109E-2</v>
      </c>
      <c r="AP1614" s="24">
        <v>14.08</v>
      </c>
      <c r="AQ1614" s="24">
        <f t="shared" si="309"/>
        <v>0.26540174737526573</v>
      </c>
      <c r="AR1614" s="24"/>
      <c r="AS1614" s="24">
        <v>9.0675767918088734</v>
      </c>
      <c r="AT1614" s="24">
        <f t="shared" si="310"/>
        <v>0.39881285689011292</v>
      </c>
      <c r="AU1614" s="24"/>
      <c r="AV1614" s="25">
        <f t="shared" si="311"/>
        <v>-0.13341110951484719</v>
      </c>
    </row>
    <row r="1615" spans="1:48" x14ac:dyDescent="0.3">
      <c r="A1615" s="2" t="s">
        <v>6</v>
      </c>
      <c r="B1615" s="2">
        <v>3</v>
      </c>
      <c r="C1615" s="5">
        <v>39875</v>
      </c>
      <c r="D1615" s="2">
        <v>13</v>
      </c>
      <c r="E1615" s="2" t="s">
        <v>9</v>
      </c>
      <c r="F1615" s="6" t="s">
        <v>44</v>
      </c>
      <c r="G1615" s="2">
        <v>90</v>
      </c>
      <c r="H1615" s="2">
        <v>10</v>
      </c>
      <c r="I1615" s="2">
        <v>16</v>
      </c>
      <c r="J1615" s="2">
        <v>9</v>
      </c>
      <c r="K1615" s="2">
        <v>2</v>
      </c>
      <c r="L1615" s="19">
        <v>508.93800988154646</v>
      </c>
      <c r="M1615" s="19">
        <f t="shared" si="300"/>
        <v>5.0893800988154644E-2</v>
      </c>
      <c r="N1615" s="19">
        <v>458.04420889339184</v>
      </c>
      <c r="O1615" s="19">
        <f t="shared" si="301"/>
        <v>4.5804420889339184E-2</v>
      </c>
      <c r="P1615" s="19">
        <f t="shared" si="302"/>
        <v>5.0893800988154603E-3</v>
      </c>
      <c r="R1615" s="24">
        <v>14.08</v>
      </c>
      <c r="S1615" s="24">
        <f t="shared" si="303"/>
        <v>0.64492624612189575</v>
      </c>
      <c r="U1615" s="24">
        <v>9.0675767918088734</v>
      </c>
      <c r="V1615" s="24">
        <f t="shared" si="304"/>
        <v>4.6148344868713019E-2</v>
      </c>
      <c r="X1615" s="25">
        <f t="shared" si="305"/>
        <v>0.59877790125318275</v>
      </c>
      <c r="AA1615" s="5">
        <v>39875</v>
      </c>
      <c r="AB1615" s="2">
        <v>13</v>
      </c>
      <c r="AC1615" s="2" t="s">
        <v>9</v>
      </c>
      <c r="AD1615" s="6" t="s">
        <v>44</v>
      </c>
      <c r="AE1615" s="2">
        <v>90</v>
      </c>
      <c r="AF1615" s="2">
        <v>10</v>
      </c>
      <c r="AG1615" s="2">
        <v>16</v>
      </c>
      <c r="AH1615" s="2">
        <v>9</v>
      </c>
      <c r="AI1615" s="2">
        <v>2</v>
      </c>
      <c r="AJ1615" s="19">
        <v>508.93800988154646</v>
      </c>
      <c r="AK1615" s="19">
        <f t="shared" si="306"/>
        <v>5.0893800988154644E-2</v>
      </c>
      <c r="AL1615" s="19">
        <v>458.04420889339184</v>
      </c>
      <c r="AM1615" s="19">
        <f t="shared" si="307"/>
        <v>4.5804420889339184E-2</v>
      </c>
      <c r="AN1615" s="19">
        <f t="shared" si="308"/>
        <v>5.0893800988154603E-3</v>
      </c>
      <c r="AP1615" s="24">
        <v>14.08</v>
      </c>
      <c r="AQ1615" s="24">
        <f t="shared" si="309"/>
        <v>0.64492624612189575</v>
      </c>
      <c r="AR1615" s="24"/>
      <c r="AS1615" s="24">
        <v>9.0675767918088734</v>
      </c>
      <c r="AT1615" s="24">
        <f t="shared" si="310"/>
        <v>4.6148344868713019E-2</v>
      </c>
      <c r="AU1615" s="24"/>
      <c r="AV1615" s="25">
        <f t="shared" si="311"/>
        <v>0.59877790125318275</v>
      </c>
    </row>
    <row r="1616" spans="1:48" x14ac:dyDescent="0.3">
      <c r="A1616" s="2" t="s">
        <v>6</v>
      </c>
      <c r="B1616" s="2">
        <v>3</v>
      </c>
      <c r="C1616" s="5">
        <v>39875</v>
      </c>
      <c r="D1616" s="2">
        <v>13</v>
      </c>
      <c r="E1616" s="2" t="s">
        <v>9</v>
      </c>
      <c r="F1616" s="6" t="s">
        <v>44</v>
      </c>
      <c r="G1616" s="2">
        <v>90</v>
      </c>
      <c r="H1616" s="2">
        <v>2</v>
      </c>
      <c r="I1616" s="2">
        <v>16</v>
      </c>
      <c r="J1616" s="2">
        <v>5</v>
      </c>
      <c r="K1616" s="2">
        <v>2</v>
      </c>
      <c r="L1616" s="19">
        <v>157.07963267948966</v>
      </c>
      <c r="M1616" s="19">
        <f t="shared" si="300"/>
        <v>1.5707963267948967E-2</v>
      </c>
      <c r="N1616" s="19">
        <v>141.37166941154069</v>
      </c>
      <c r="O1616" s="19">
        <f t="shared" si="301"/>
        <v>1.4137166941154069E-2</v>
      </c>
      <c r="P1616" s="19">
        <f t="shared" si="302"/>
        <v>1.5707963267948977E-3</v>
      </c>
      <c r="R1616" s="24">
        <v>14.08</v>
      </c>
      <c r="S1616" s="24">
        <f t="shared" si="303"/>
        <v>0.19905131053144928</v>
      </c>
      <c r="U1616" s="24">
        <v>9.0675767918088734</v>
      </c>
      <c r="V1616" s="24">
        <f t="shared" si="304"/>
        <v>1.4243316317504041E-2</v>
      </c>
      <c r="X1616" s="25">
        <f t="shared" si="305"/>
        <v>0.18480799421394525</v>
      </c>
      <c r="AA1616" s="5">
        <v>39875</v>
      </c>
      <c r="AB1616" s="2">
        <v>13</v>
      </c>
      <c r="AC1616" s="2" t="s">
        <v>9</v>
      </c>
      <c r="AD1616" s="6" t="s">
        <v>44</v>
      </c>
      <c r="AE1616" s="2">
        <v>90</v>
      </c>
      <c r="AF1616" s="2">
        <v>2</v>
      </c>
      <c r="AG1616" s="2">
        <v>16</v>
      </c>
      <c r="AH1616" s="2">
        <v>5</v>
      </c>
      <c r="AI1616" s="2">
        <v>2</v>
      </c>
      <c r="AJ1616" s="19">
        <v>157.07963267948966</v>
      </c>
      <c r="AK1616" s="19">
        <f t="shared" si="306"/>
        <v>1.5707963267948967E-2</v>
      </c>
      <c r="AL1616" s="19">
        <v>141.37166941154069</v>
      </c>
      <c r="AM1616" s="19">
        <f t="shared" si="307"/>
        <v>1.4137166941154069E-2</v>
      </c>
      <c r="AN1616" s="19">
        <f t="shared" si="308"/>
        <v>1.5707963267948977E-3</v>
      </c>
      <c r="AP1616" s="24">
        <v>14.08</v>
      </c>
      <c r="AQ1616" s="24">
        <f t="shared" si="309"/>
        <v>0.19905131053144928</v>
      </c>
      <c r="AR1616" s="24"/>
      <c r="AS1616" s="24">
        <v>9.0675767918088734</v>
      </c>
      <c r="AT1616" s="24">
        <f t="shared" si="310"/>
        <v>1.4243316317504041E-2</v>
      </c>
      <c r="AU1616" s="24"/>
      <c r="AV1616" s="25">
        <f t="shared" si="311"/>
        <v>0.18480799421394525</v>
      </c>
    </row>
    <row r="1617" spans="1:48" x14ac:dyDescent="0.3">
      <c r="A1617" s="2" t="s">
        <v>6</v>
      </c>
      <c r="B1617" s="2">
        <v>3</v>
      </c>
      <c r="C1617" s="5">
        <v>39875</v>
      </c>
      <c r="D1617" s="2">
        <v>13</v>
      </c>
      <c r="E1617" s="2" t="s">
        <v>9</v>
      </c>
      <c r="F1617" s="6" t="s">
        <v>44</v>
      </c>
      <c r="G1617" s="2">
        <v>100</v>
      </c>
      <c r="H1617" s="2">
        <v>2</v>
      </c>
      <c r="I1617" s="2">
        <v>10</v>
      </c>
      <c r="J1617" s="2">
        <v>3.5</v>
      </c>
      <c r="K1617" s="2">
        <v>2</v>
      </c>
      <c r="L1617" s="19">
        <v>76.969020012949926</v>
      </c>
      <c r="M1617" s="19">
        <f t="shared" si="300"/>
        <v>7.696902001294993E-3</v>
      </c>
      <c r="N1617" s="19">
        <v>76.969020012949926</v>
      </c>
      <c r="O1617" s="19">
        <f t="shared" si="301"/>
        <v>7.696902001294993E-3</v>
      </c>
      <c r="P1617" s="19">
        <f t="shared" si="302"/>
        <v>0</v>
      </c>
      <c r="R1617" s="24">
        <v>14.08</v>
      </c>
      <c r="S1617" s="24">
        <f t="shared" si="303"/>
        <v>0.1083723801782335</v>
      </c>
      <c r="U1617" s="24">
        <v>9.0675767918088734</v>
      </c>
      <c r="V1617" s="24">
        <f t="shared" si="304"/>
        <v>0</v>
      </c>
      <c r="X1617" s="25">
        <f t="shared" si="305"/>
        <v>0.1083723801782335</v>
      </c>
      <c r="AA1617" s="5">
        <v>39875</v>
      </c>
      <c r="AB1617" s="2">
        <v>13</v>
      </c>
      <c r="AC1617" s="2" t="s">
        <v>9</v>
      </c>
      <c r="AD1617" s="6" t="s">
        <v>44</v>
      </c>
      <c r="AE1617" s="2">
        <v>100</v>
      </c>
      <c r="AF1617" s="2">
        <v>2</v>
      </c>
      <c r="AG1617" s="2">
        <v>10</v>
      </c>
      <c r="AH1617" s="2">
        <v>3.5</v>
      </c>
      <c r="AI1617" s="2">
        <v>2</v>
      </c>
      <c r="AJ1617" s="19">
        <v>76.969020012949926</v>
      </c>
      <c r="AK1617" s="19">
        <f t="shared" si="306"/>
        <v>7.696902001294993E-3</v>
      </c>
      <c r="AL1617" s="19">
        <v>76.969020012949926</v>
      </c>
      <c r="AM1617" s="19">
        <f t="shared" si="307"/>
        <v>7.696902001294993E-3</v>
      </c>
      <c r="AN1617" s="19">
        <f t="shared" si="308"/>
        <v>0</v>
      </c>
      <c r="AP1617" s="24">
        <v>14.08</v>
      </c>
      <c r="AQ1617" s="24">
        <f t="shared" si="309"/>
        <v>0.1083723801782335</v>
      </c>
      <c r="AR1617" s="24"/>
      <c r="AS1617" s="24">
        <v>9.0675767918088734</v>
      </c>
      <c r="AT1617" s="24">
        <f t="shared" si="310"/>
        <v>0</v>
      </c>
      <c r="AU1617" s="24"/>
      <c r="AV1617" s="25">
        <f t="shared" si="311"/>
        <v>0.1083723801782335</v>
      </c>
    </row>
    <row r="1618" spans="1:48" x14ac:dyDescent="0.3">
      <c r="A1618" s="2" t="s">
        <v>6</v>
      </c>
      <c r="B1618" s="2">
        <v>3</v>
      </c>
      <c r="C1618" s="5">
        <v>39875</v>
      </c>
      <c r="D1618" s="2">
        <v>13</v>
      </c>
      <c r="E1618" s="2" t="s">
        <v>9</v>
      </c>
      <c r="F1618" s="6" t="s">
        <v>36</v>
      </c>
      <c r="G1618" s="2">
        <v>10</v>
      </c>
      <c r="H1618" s="2">
        <v>65</v>
      </c>
      <c r="I1618" s="2">
        <v>95</v>
      </c>
      <c r="J1618" s="2">
        <v>56.25</v>
      </c>
      <c r="K1618" s="2">
        <v>2</v>
      </c>
      <c r="L1618" s="19">
        <v>19880.391010997908</v>
      </c>
      <c r="M1618" s="19">
        <f t="shared" si="300"/>
        <v>1.9880391010997909</v>
      </c>
      <c r="N1618" s="19">
        <v>1988.039101099791</v>
      </c>
      <c r="O1618" s="19">
        <f t="shared" si="301"/>
        <v>0.19880391010997911</v>
      </c>
      <c r="P1618" s="19">
        <f t="shared" si="302"/>
        <v>1.7892351909898117</v>
      </c>
      <c r="R1618" s="24">
        <v>14.08</v>
      </c>
      <c r="S1618" s="24">
        <f t="shared" si="303"/>
        <v>2.7991590543485061</v>
      </c>
      <c r="U1618" s="24">
        <v>8.3025000000000002</v>
      </c>
      <c r="V1618" s="24">
        <f t="shared" si="304"/>
        <v>14.855125173192912</v>
      </c>
      <c r="X1618" s="25">
        <f t="shared" si="305"/>
        <v>-12.055966118844406</v>
      </c>
      <c r="AA1618" s="5">
        <v>39875</v>
      </c>
      <c r="AB1618" s="2">
        <v>13</v>
      </c>
      <c r="AC1618" s="2" t="s">
        <v>9</v>
      </c>
      <c r="AD1618" s="6" t="s">
        <v>36</v>
      </c>
      <c r="AE1618" s="2">
        <v>10</v>
      </c>
      <c r="AF1618" s="2">
        <v>65</v>
      </c>
      <c r="AG1618" s="2">
        <v>95</v>
      </c>
      <c r="AH1618" s="2">
        <v>56.25</v>
      </c>
      <c r="AI1618" s="2">
        <v>2</v>
      </c>
      <c r="AJ1618" s="19">
        <v>19880.391010997908</v>
      </c>
      <c r="AK1618" s="19">
        <f t="shared" si="306"/>
        <v>1.9880391010997909</v>
      </c>
      <c r="AL1618" s="19">
        <v>1988.039101099791</v>
      </c>
      <c r="AM1618" s="19">
        <f t="shared" si="307"/>
        <v>0.19880391010997911</v>
      </c>
      <c r="AN1618" s="19">
        <f t="shared" si="308"/>
        <v>1.7892351909898117</v>
      </c>
      <c r="AP1618" s="24">
        <v>14.08</v>
      </c>
      <c r="AQ1618" s="24">
        <f t="shared" si="309"/>
        <v>2.7991590543485061</v>
      </c>
      <c r="AR1618" s="24"/>
      <c r="AS1618" s="24">
        <v>8.3025000000000002</v>
      </c>
      <c r="AT1618" s="24">
        <f t="shared" si="310"/>
        <v>14.855125173192912</v>
      </c>
      <c r="AU1618" s="24"/>
      <c r="AV1618" s="25">
        <f t="shared" si="311"/>
        <v>-12.055966118844406</v>
      </c>
    </row>
    <row r="1619" spans="1:48" x14ac:dyDescent="0.3">
      <c r="A1619" s="2" t="s">
        <v>6</v>
      </c>
      <c r="B1619" s="2">
        <v>3</v>
      </c>
      <c r="C1619" s="5">
        <v>39875</v>
      </c>
      <c r="D1619" s="2">
        <v>13</v>
      </c>
      <c r="E1619" s="2" t="s">
        <v>9</v>
      </c>
      <c r="F1619" s="6" t="s">
        <v>44</v>
      </c>
      <c r="G1619" s="2">
        <v>90</v>
      </c>
      <c r="H1619" s="2">
        <v>3</v>
      </c>
      <c r="I1619" s="2">
        <v>11</v>
      </c>
      <c r="J1619" s="2">
        <v>4.25</v>
      </c>
      <c r="K1619" s="2">
        <v>2</v>
      </c>
      <c r="L1619" s="19">
        <v>113.49003461093127</v>
      </c>
      <c r="M1619" s="19">
        <f t="shared" si="300"/>
        <v>1.1349003461093127E-2</v>
      </c>
      <c r="N1619" s="19">
        <v>102.14103114983816</v>
      </c>
      <c r="O1619" s="19">
        <f t="shared" si="301"/>
        <v>1.0214103114983816E-2</v>
      </c>
      <c r="P1619" s="19">
        <f t="shared" si="302"/>
        <v>1.1349003461093108E-3</v>
      </c>
      <c r="R1619" s="24">
        <v>14.08</v>
      </c>
      <c r="S1619" s="24">
        <f t="shared" si="303"/>
        <v>0.14381457185897215</v>
      </c>
      <c r="U1619" s="24">
        <v>9.0675767918088734</v>
      </c>
      <c r="V1619" s="24">
        <f t="shared" si="304"/>
        <v>1.0290796039396645E-2</v>
      </c>
      <c r="X1619" s="25">
        <f t="shared" si="305"/>
        <v>0.1335237758195755</v>
      </c>
      <c r="AA1619" s="5">
        <v>39875</v>
      </c>
      <c r="AB1619" s="2">
        <v>13</v>
      </c>
      <c r="AC1619" s="2" t="s">
        <v>9</v>
      </c>
      <c r="AD1619" s="6" t="s">
        <v>44</v>
      </c>
      <c r="AE1619" s="2">
        <v>90</v>
      </c>
      <c r="AF1619" s="2">
        <v>3</v>
      </c>
      <c r="AG1619" s="2">
        <v>11</v>
      </c>
      <c r="AH1619" s="2">
        <v>4.25</v>
      </c>
      <c r="AI1619" s="2">
        <v>2</v>
      </c>
      <c r="AJ1619" s="19">
        <v>113.49003461093127</v>
      </c>
      <c r="AK1619" s="19">
        <f t="shared" si="306"/>
        <v>1.1349003461093127E-2</v>
      </c>
      <c r="AL1619" s="19">
        <v>102.14103114983816</v>
      </c>
      <c r="AM1619" s="19">
        <f t="shared" si="307"/>
        <v>1.0214103114983816E-2</v>
      </c>
      <c r="AN1619" s="19">
        <f t="shared" si="308"/>
        <v>1.1349003461093108E-3</v>
      </c>
      <c r="AP1619" s="24">
        <v>14.08</v>
      </c>
      <c r="AQ1619" s="24">
        <f t="shared" si="309"/>
        <v>0.14381457185897215</v>
      </c>
      <c r="AR1619" s="24"/>
      <c r="AS1619" s="24">
        <v>9.0675767918088734</v>
      </c>
      <c r="AT1619" s="24">
        <f t="shared" si="310"/>
        <v>1.0290796039396645E-2</v>
      </c>
      <c r="AU1619" s="24"/>
      <c r="AV1619" s="25">
        <f t="shared" si="311"/>
        <v>0.1335237758195755</v>
      </c>
    </row>
    <row r="1620" spans="1:48" x14ac:dyDescent="0.3">
      <c r="A1620" s="2" t="s">
        <v>6</v>
      </c>
      <c r="B1620" s="2">
        <v>3</v>
      </c>
      <c r="C1620" s="5">
        <v>39875</v>
      </c>
      <c r="D1620" s="2">
        <v>13</v>
      </c>
      <c r="E1620" s="2" t="s">
        <v>9</v>
      </c>
      <c r="F1620" s="6" t="s">
        <v>44</v>
      </c>
      <c r="G1620" s="2">
        <v>100</v>
      </c>
      <c r="H1620" s="2">
        <v>2</v>
      </c>
      <c r="I1620" s="2">
        <v>13</v>
      </c>
      <c r="J1620" s="2">
        <v>4.25</v>
      </c>
      <c r="K1620" s="2">
        <v>2</v>
      </c>
      <c r="L1620" s="19">
        <v>113.49003461093127</v>
      </c>
      <c r="M1620" s="19">
        <f t="shared" si="300"/>
        <v>1.1349003461093127E-2</v>
      </c>
      <c r="N1620" s="19">
        <v>113.49003461093127</v>
      </c>
      <c r="O1620" s="19">
        <f t="shared" si="301"/>
        <v>1.1349003461093127E-2</v>
      </c>
      <c r="P1620" s="19">
        <f t="shared" si="302"/>
        <v>0</v>
      </c>
      <c r="R1620" s="24">
        <v>14.08</v>
      </c>
      <c r="S1620" s="24">
        <f t="shared" si="303"/>
        <v>0.15979396873219123</v>
      </c>
      <c r="U1620" s="24">
        <v>9.0675767918088734</v>
      </c>
      <c r="V1620" s="24">
        <f t="shared" si="304"/>
        <v>0</v>
      </c>
      <c r="X1620" s="25">
        <f t="shared" si="305"/>
        <v>0.15979396873219123</v>
      </c>
      <c r="AA1620" s="5">
        <v>39875</v>
      </c>
      <c r="AB1620" s="2">
        <v>13</v>
      </c>
      <c r="AC1620" s="2" t="s">
        <v>9</v>
      </c>
      <c r="AD1620" s="6" t="s">
        <v>44</v>
      </c>
      <c r="AE1620" s="2">
        <v>100</v>
      </c>
      <c r="AF1620" s="2">
        <v>2</v>
      </c>
      <c r="AG1620" s="2">
        <v>13</v>
      </c>
      <c r="AH1620" s="2">
        <v>4.25</v>
      </c>
      <c r="AI1620" s="2">
        <v>2</v>
      </c>
      <c r="AJ1620" s="19">
        <v>113.49003461093127</v>
      </c>
      <c r="AK1620" s="19">
        <f t="shared" si="306"/>
        <v>1.1349003461093127E-2</v>
      </c>
      <c r="AL1620" s="19">
        <v>113.49003461093127</v>
      </c>
      <c r="AM1620" s="19">
        <f t="shared" si="307"/>
        <v>1.1349003461093127E-2</v>
      </c>
      <c r="AN1620" s="19">
        <f t="shared" si="308"/>
        <v>0</v>
      </c>
      <c r="AP1620" s="24">
        <v>14.08</v>
      </c>
      <c r="AQ1620" s="24">
        <f t="shared" si="309"/>
        <v>0.15979396873219123</v>
      </c>
      <c r="AR1620" s="24"/>
      <c r="AS1620" s="24">
        <v>9.0675767918088734</v>
      </c>
      <c r="AT1620" s="24">
        <f t="shared" si="310"/>
        <v>0</v>
      </c>
      <c r="AU1620" s="24"/>
      <c r="AV1620" s="25">
        <f t="shared" si="311"/>
        <v>0.15979396873219123</v>
      </c>
    </row>
    <row r="1621" spans="1:48" x14ac:dyDescent="0.3">
      <c r="A1621" s="2" t="s">
        <v>6</v>
      </c>
      <c r="B1621" s="2">
        <v>3</v>
      </c>
      <c r="C1621" s="5">
        <v>39875</v>
      </c>
      <c r="D1621" s="2">
        <v>13</v>
      </c>
      <c r="E1621" s="2" t="s">
        <v>9</v>
      </c>
      <c r="F1621" s="6" t="s">
        <v>53</v>
      </c>
      <c r="G1621" s="2">
        <v>10</v>
      </c>
      <c r="H1621" s="2">
        <v>85</v>
      </c>
      <c r="I1621" s="2">
        <v>105</v>
      </c>
      <c r="J1621" s="2">
        <v>68.75</v>
      </c>
      <c r="K1621" s="2">
        <v>2</v>
      </c>
      <c r="L1621" s="19">
        <v>29697.868053466012</v>
      </c>
      <c r="M1621" s="19">
        <f t="shared" si="300"/>
        <v>2.9697868053466014</v>
      </c>
      <c r="N1621" s="19">
        <v>2969.7868053466013</v>
      </c>
      <c r="O1621" s="19">
        <f t="shared" si="301"/>
        <v>0.29697868053466014</v>
      </c>
      <c r="P1621" s="19">
        <f t="shared" si="302"/>
        <v>2.6728081248119411</v>
      </c>
      <c r="R1621" s="24">
        <v>6.51</v>
      </c>
      <c r="S1621" s="24">
        <f t="shared" si="303"/>
        <v>1.9333312102806375</v>
      </c>
      <c r="U1621" s="24">
        <v>8.2509316770186327</v>
      </c>
      <c r="V1621" s="24">
        <f t="shared" si="304"/>
        <v>22.053157223603616</v>
      </c>
      <c r="X1621" s="25">
        <f t="shared" si="305"/>
        <v>-20.119826013322978</v>
      </c>
      <c r="AA1621" s="5">
        <v>39875</v>
      </c>
      <c r="AB1621" s="2">
        <v>13</v>
      </c>
      <c r="AC1621" s="2" t="s">
        <v>9</v>
      </c>
      <c r="AD1621" s="6" t="s">
        <v>53</v>
      </c>
      <c r="AE1621" s="2">
        <v>10</v>
      </c>
      <c r="AF1621" s="2">
        <v>85</v>
      </c>
      <c r="AG1621" s="2">
        <v>105</v>
      </c>
      <c r="AH1621" s="2">
        <v>68.75</v>
      </c>
      <c r="AI1621" s="2">
        <v>2</v>
      </c>
      <c r="AJ1621" s="19">
        <v>29697.868053466012</v>
      </c>
      <c r="AK1621" s="19">
        <f t="shared" si="306"/>
        <v>2.9697868053466014</v>
      </c>
      <c r="AL1621" s="19">
        <v>2969.7868053466013</v>
      </c>
      <c r="AM1621" s="19">
        <f t="shared" si="307"/>
        <v>0.29697868053466014</v>
      </c>
      <c r="AN1621" s="19">
        <f t="shared" si="308"/>
        <v>2.6728081248119411</v>
      </c>
      <c r="AP1621" s="24">
        <v>6.51</v>
      </c>
      <c r="AQ1621" s="24">
        <f t="shared" si="309"/>
        <v>1.9333312102806375</v>
      </c>
      <c r="AR1621" s="24"/>
      <c r="AS1621" s="24">
        <v>8.2509316770186327</v>
      </c>
      <c r="AT1621" s="24">
        <f t="shared" si="310"/>
        <v>22.053157223603616</v>
      </c>
      <c r="AU1621" s="24"/>
      <c r="AV1621" s="25">
        <f t="shared" si="311"/>
        <v>-20.119826013322978</v>
      </c>
    </row>
    <row r="1622" spans="1:48" x14ac:dyDescent="0.3">
      <c r="A1622" s="2" t="s">
        <v>6</v>
      </c>
      <c r="B1622" s="2">
        <v>3</v>
      </c>
      <c r="C1622" s="5">
        <v>39875</v>
      </c>
      <c r="D1622" s="2">
        <v>13</v>
      </c>
      <c r="E1622" s="2" t="s">
        <v>9</v>
      </c>
      <c r="F1622" s="6" t="s">
        <v>44</v>
      </c>
      <c r="G1622" s="2">
        <v>90</v>
      </c>
      <c r="H1622" s="2">
        <v>3</v>
      </c>
      <c r="I1622" s="2">
        <v>10</v>
      </c>
      <c r="J1622" s="2">
        <v>4</v>
      </c>
      <c r="K1622" s="2">
        <v>2</v>
      </c>
      <c r="L1622" s="19">
        <v>100.53096491487338</v>
      </c>
      <c r="M1622" s="19">
        <f t="shared" si="300"/>
        <v>1.0053096491487338E-2</v>
      </c>
      <c r="N1622" s="19">
        <v>90.477868423386042</v>
      </c>
      <c r="O1622" s="19">
        <f t="shared" si="301"/>
        <v>9.0477868423386038E-3</v>
      </c>
      <c r="P1622" s="19">
        <f t="shared" si="302"/>
        <v>1.0053096491487341E-3</v>
      </c>
      <c r="R1622" s="24">
        <v>14.08</v>
      </c>
      <c r="S1622" s="24">
        <f t="shared" si="303"/>
        <v>0.12739283874012755</v>
      </c>
      <c r="U1622" s="24">
        <v>9.0675767918088734</v>
      </c>
      <c r="V1622" s="24">
        <f t="shared" si="304"/>
        <v>9.115722443202582E-3</v>
      </c>
      <c r="X1622" s="25">
        <f t="shared" si="305"/>
        <v>0.11827711629692497</v>
      </c>
      <c r="AA1622" s="5">
        <v>39875</v>
      </c>
      <c r="AB1622" s="2">
        <v>13</v>
      </c>
      <c r="AC1622" s="2" t="s">
        <v>9</v>
      </c>
      <c r="AD1622" s="6" t="s">
        <v>44</v>
      </c>
      <c r="AE1622" s="2">
        <v>90</v>
      </c>
      <c r="AF1622" s="2">
        <v>3</v>
      </c>
      <c r="AG1622" s="2">
        <v>10</v>
      </c>
      <c r="AH1622" s="2">
        <v>4</v>
      </c>
      <c r="AI1622" s="2">
        <v>2</v>
      </c>
      <c r="AJ1622" s="19">
        <v>100.53096491487338</v>
      </c>
      <c r="AK1622" s="19">
        <f t="shared" si="306"/>
        <v>1.0053096491487338E-2</v>
      </c>
      <c r="AL1622" s="19">
        <v>90.477868423386042</v>
      </c>
      <c r="AM1622" s="19">
        <f t="shared" si="307"/>
        <v>9.0477868423386038E-3</v>
      </c>
      <c r="AN1622" s="19">
        <f t="shared" si="308"/>
        <v>1.0053096491487341E-3</v>
      </c>
      <c r="AP1622" s="24">
        <v>14.08</v>
      </c>
      <c r="AQ1622" s="24">
        <f t="shared" si="309"/>
        <v>0.12739283874012755</v>
      </c>
      <c r="AR1622" s="24"/>
      <c r="AS1622" s="24">
        <v>9.0675767918088734</v>
      </c>
      <c r="AT1622" s="24">
        <f t="shared" si="310"/>
        <v>9.115722443202582E-3</v>
      </c>
      <c r="AU1622" s="24"/>
      <c r="AV1622" s="25">
        <f t="shared" si="311"/>
        <v>0.11827711629692497</v>
      </c>
    </row>
    <row r="1623" spans="1:48" x14ac:dyDescent="0.3">
      <c r="A1623" s="2" t="s">
        <v>6</v>
      </c>
      <c r="B1623" s="2">
        <v>3</v>
      </c>
      <c r="C1623" s="5">
        <v>39875</v>
      </c>
      <c r="D1623" s="2">
        <v>13</v>
      </c>
      <c r="E1623" s="2" t="s">
        <v>9</v>
      </c>
      <c r="F1623" s="6" t="s">
        <v>47</v>
      </c>
      <c r="G1623" s="2">
        <v>50</v>
      </c>
      <c r="H1623" s="2">
        <v>10</v>
      </c>
      <c r="I1623" s="2">
        <v>25</v>
      </c>
      <c r="J1623" s="2">
        <v>11.25</v>
      </c>
      <c r="K1623" s="2">
        <v>3</v>
      </c>
      <c r="L1623" s="19">
        <v>1192.8234606598746</v>
      </c>
      <c r="M1623" s="19">
        <f t="shared" si="300"/>
        <v>0.11928234606598746</v>
      </c>
      <c r="N1623" s="19">
        <v>596.41173032993731</v>
      </c>
      <c r="O1623" s="19">
        <f t="shared" si="301"/>
        <v>5.9641173032993731E-2</v>
      </c>
      <c r="P1623" s="19">
        <f t="shared" si="302"/>
        <v>5.9641173032993731E-2</v>
      </c>
      <c r="R1623" s="24">
        <v>14.08</v>
      </c>
      <c r="S1623" s="24">
        <f t="shared" si="303"/>
        <v>0.83974771630455169</v>
      </c>
      <c r="U1623" s="24">
        <v>11.257627118644068</v>
      </c>
      <c r="V1623" s="24">
        <f t="shared" si="304"/>
        <v>0.67141808692397353</v>
      </c>
      <c r="X1623" s="25">
        <f t="shared" si="305"/>
        <v>0.16832962938057816</v>
      </c>
      <c r="AA1623" s="5">
        <v>39875</v>
      </c>
      <c r="AB1623" s="2">
        <v>13</v>
      </c>
      <c r="AC1623" s="2" t="s">
        <v>9</v>
      </c>
      <c r="AD1623" s="6" t="s">
        <v>47</v>
      </c>
      <c r="AE1623" s="2">
        <v>50</v>
      </c>
      <c r="AF1623" s="2">
        <v>10</v>
      </c>
      <c r="AG1623" s="2">
        <v>25</v>
      </c>
      <c r="AH1623" s="2">
        <v>11.25</v>
      </c>
      <c r="AI1623" s="2">
        <v>3</v>
      </c>
      <c r="AJ1623" s="19">
        <v>1192.8234606598746</v>
      </c>
      <c r="AK1623" s="19">
        <f t="shared" si="306"/>
        <v>0.11928234606598746</v>
      </c>
      <c r="AL1623" s="19">
        <v>596.41173032993731</v>
      </c>
      <c r="AM1623" s="19">
        <f t="shared" si="307"/>
        <v>5.9641173032993731E-2</v>
      </c>
      <c r="AN1623" s="19">
        <f t="shared" si="308"/>
        <v>5.9641173032993731E-2</v>
      </c>
      <c r="AP1623" s="24">
        <v>14.08</v>
      </c>
      <c r="AQ1623" s="24">
        <f t="shared" si="309"/>
        <v>0.83974771630455169</v>
      </c>
      <c r="AR1623" s="24"/>
      <c r="AS1623" s="24">
        <v>11.257627118644068</v>
      </c>
      <c r="AT1623" s="24">
        <f t="shared" si="310"/>
        <v>0.67141808692397353</v>
      </c>
      <c r="AU1623" s="24"/>
      <c r="AV1623" s="25">
        <f t="shared" si="311"/>
        <v>0.16832962938057816</v>
      </c>
    </row>
    <row r="1624" spans="1:48" x14ac:dyDescent="0.3">
      <c r="A1624" s="2" t="s">
        <v>6</v>
      </c>
      <c r="B1624" s="2">
        <v>3</v>
      </c>
      <c r="C1624" s="5">
        <v>39875</v>
      </c>
      <c r="D1624" s="2">
        <v>13</v>
      </c>
      <c r="E1624" s="2" t="s">
        <v>9</v>
      </c>
      <c r="F1624" s="6" t="s">
        <v>44</v>
      </c>
      <c r="G1624" s="2">
        <v>90</v>
      </c>
      <c r="H1624" s="2">
        <v>2</v>
      </c>
      <c r="I1624" s="2">
        <v>10</v>
      </c>
      <c r="J1624" s="2">
        <v>3.5</v>
      </c>
      <c r="K1624" s="2">
        <v>2</v>
      </c>
      <c r="L1624" s="19">
        <v>76.969020012949926</v>
      </c>
      <c r="M1624" s="19">
        <f t="shared" si="300"/>
        <v>7.696902001294993E-3</v>
      </c>
      <c r="N1624" s="19">
        <v>69.272118011654939</v>
      </c>
      <c r="O1624" s="19">
        <f t="shared" si="301"/>
        <v>6.9272118011654941E-3</v>
      </c>
      <c r="P1624" s="19">
        <f t="shared" si="302"/>
        <v>7.6969020012949887E-4</v>
      </c>
      <c r="R1624" s="24">
        <v>14.08</v>
      </c>
      <c r="S1624" s="24">
        <f t="shared" si="303"/>
        <v>9.7535142160410163E-2</v>
      </c>
      <c r="U1624" s="24">
        <v>9.0675767918088734</v>
      </c>
      <c r="V1624" s="24">
        <f t="shared" si="304"/>
        <v>6.9792249955769707E-3</v>
      </c>
      <c r="X1624" s="25">
        <f t="shared" si="305"/>
        <v>9.0555917164833188E-2</v>
      </c>
      <c r="AA1624" s="5">
        <v>39875</v>
      </c>
      <c r="AB1624" s="2">
        <v>13</v>
      </c>
      <c r="AC1624" s="2" t="s">
        <v>9</v>
      </c>
      <c r="AD1624" s="6" t="s">
        <v>44</v>
      </c>
      <c r="AE1624" s="2">
        <v>90</v>
      </c>
      <c r="AF1624" s="2">
        <v>2</v>
      </c>
      <c r="AG1624" s="2">
        <v>10</v>
      </c>
      <c r="AH1624" s="2">
        <v>3.5</v>
      </c>
      <c r="AI1624" s="2">
        <v>2</v>
      </c>
      <c r="AJ1624" s="19">
        <v>76.969020012949926</v>
      </c>
      <c r="AK1624" s="19">
        <f t="shared" si="306"/>
        <v>7.696902001294993E-3</v>
      </c>
      <c r="AL1624" s="19">
        <v>69.272118011654939</v>
      </c>
      <c r="AM1624" s="19">
        <f t="shared" si="307"/>
        <v>6.9272118011654941E-3</v>
      </c>
      <c r="AN1624" s="19">
        <f t="shared" si="308"/>
        <v>7.6969020012949887E-4</v>
      </c>
      <c r="AP1624" s="24">
        <v>14.08</v>
      </c>
      <c r="AQ1624" s="24">
        <f t="shared" si="309"/>
        <v>9.7535142160410163E-2</v>
      </c>
      <c r="AR1624" s="24"/>
      <c r="AS1624" s="24">
        <v>9.0675767918088734</v>
      </c>
      <c r="AT1624" s="24">
        <f t="shared" si="310"/>
        <v>6.9792249955769707E-3</v>
      </c>
      <c r="AU1624" s="24"/>
      <c r="AV1624" s="25">
        <f t="shared" si="311"/>
        <v>9.0555917164833188E-2</v>
      </c>
    </row>
    <row r="1625" spans="1:48" x14ac:dyDescent="0.3">
      <c r="A1625" s="2" t="s">
        <v>6</v>
      </c>
      <c r="B1625" s="2">
        <v>3</v>
      </c>
      <c r="C1625" s="5">
        <v>39875</v>
      </c>
      <c r="D1625" s="2">
        <v>13</v>
      </c>
      <c r="E1625" s="2" t="s">
        <v>9</v>
      </c>
      <c r="F1625" s="6" t="s">
        <v>44</v>
      </c>
      <c r="G1625" s="2">
        <v>90</v>
      </c>
      <c r="H1625" s="2">
        <v>7</v>
      </c>
      <c r="I1625" s="2">
        <v>13</v>
      </c>
      <c r="J1625" s="2">
        <v>6.75</v>
      </c>
      <c r="K1625" s="2">
        <v>2</v>
      </c>
      <c r="L1625" s="19">
        <v>286.27763055836988</v>
      </c>
      <c r="M1625" s="19">
        <f t="shared" si="300"/>
        <v>2.8627763055836988E-2</v>
      </c>
      <c r="N1625" s="19">
        <v>257.64986750253291</v>
      </c>
      <c r="O1625" s="19">
        <f t="shared" si="301"/>
        <v>2.576498675025329E-2</v>
      </c>
      <c r="P1625" s="19">
        <f t="shared" si="302"/>
        <v>2.8627763055836981E-3</v>
      </c>
      <c r="R1625" s="24">
        <v>14.08</v>
      </c>
      <c r="S1625" s="24">
        <f t="shared" si="303"/>
        <v>0.36277101344356633</v>
      </c>
      <c r="U1625" s="24">
        <v>9.0675767918088734</v>
      </c>
      <c r="V1625" s="24">
        <f t="shared" si="304"/>
        <v>2.5958443988651089E-2</v>
      </c>
      <c r="X1625" s="25">
        <f t="shared" si="305"/>
        <v>0.33681256945491522</v>
      </c>
      <c r="AA1625" s="5">
        <v>39875</v>
      </c>
      <c r="AB1625" s="2">
        <v>13</v>
      </c>
      <c r="AC1625" s="2" t="s">
        <v>9</v>
      </c>
      <c r="AD1625" s="6" t="s">
        <v>44</v>
      </c>
      <c r="AE1625" s="2">
        <v>90</v>
      </c>
      <c r="AF1625" s="2">
        <v>7</v>
      </c>
      <c r="AG1625" s="2">
        <v>13</v>
      </c>
      <c r="AH1625" s="2">
        <v>6.75</v>
      </c>
      <c r="AI1625" s="2">
        <v>2</v>
      </c>
      <c r="AJ1625" s="19">
        <v>286.27763055836988</v>
      </c>
      <c r="AK1625" s="19">
        <f t="shared" si="306"/>
        <v>2.8627763055836988E-2</v>
      </c>
      <c r="AL1625" s="19">
        <v>257.64986750253291</v>
      </c>
      <c r="AM1625" s="19">
        <f t="shared" si="307"/>
        <v>2.576498675025329E-2</v>
      </c>
      <c r="AN1625" s="19">
        <f t="shared" si="308"/>
        <v>2.8627763055836981E-3</v>
      </c>
      <c r="AP1625" s="24">
        <v>14.08</v>
      </c>
      <c r="AQ1625" s="24">
        <f t="shared" si="309"/>
        <v>0.36277101344356633</v>
      </c>
      <c r="AR1625" s="24"/>
      <c r="AS1625" s="24">
        <v>9.0675767918088734</v>
      </c>
      <c r="AT1625" s="24">
        <f t="shared" si="310"/>
        <v>2.5958443988651089E-2</v>
      </c>
      <c r="AU1625" s="24"/>
      <c r="AV1625" s="25">
        <f t="shared" si="311"/>
        <v>0.33681256945491522</v>
      </c>
    </row>
    <row r="1626" spans="1:48" x14ac:dyDescent="0.3">
      <c r="A1626" s="2" t="s">
        <v>6</v>
      </c>
      <c r="B1626" s="2">
        <v>3</v>
      </c>
      <c r="C1626" s="5">
        <v>39875</v>
      </c>
      <c r="D1626" s="2">
        <v>13</v>
      </c>
      <c r="E1626" s="2" t="s">
        <v>9</v>
      </c>
      <c r="F1626" s="6" t="s">
        <v>44</v>
      </c>
      <c r="G1626" s="2">
        <v>100</v>
      </c>
      <c r="H1626" s="2">
        <v>3</v>
      </c>
      <c r="I1626" s="2">
        <v>10</v>
      </c>
      <c r="J1626" s="2">
        <v>4</v>
      </c>
      <c r="K1626" s="2">
        <v>2</v>
      </c>
      <c r="L1626" s="19">
        <v>100.53096491487338</v>
      </c>
      <c r="M1626" s="19">
        <f t="shared" si="300"/>
        <v>1.0053096491487338E-2</v>
      </c>
      <c r="N1626" s="19">
        <v>100.53096491487338</v>
      </c>
      <c r="O1626" s="19">
        <f t="shared" si="301"/>
        <v>1.0053096491487338E-2</v>
      </c>
      <c r="P1626" s="19">
        <f t="shared" si="302"/>
        <v>0</v>
      </c>
      <c r="R1626" s="24">
        <v>14.08</v>
      </c>
      <c r="S1626" s="24">
        <f t="shared" si="303"/>
        <v>0.14154759860014171</v>
      </c>
      <c r="U1626" s="24">
        <v>9.0675767918088734</v>
      </c>
      <c r="V1626" s="24">
        <f t="shared" si="304"/>
        <v>0</v>
      </c>
      <c r="X1626" s="25">
        <f t="shared" si="305"/>
        <v>0.14154759860014171</v>
      </c>
      <c r="AA1626" s="5">
        <v>39875</v>
      </c>
      <c r="AB1626" s="2">
        <v>13</v>
      </c>
      <c r="AC1626" s="2" t="s">
        <v>9</v>
      </c>
      <c r="AD1626" s="6" t="s">
        <v>44</v>
      </c>
      <c r="AE1626" s="2">
        <v>100</v>
      </c>
      <c r="AF1626" s="2">
        <v>3</v>
      </c>
      <c r="AG1626" s="2">
        <v>10</v>
      </c>
      <c r="AH1626" s="2">
        <v>4</v>
      </c>
      <c r="AI1626" s="2">
        <v>2</v>
      </c>
      <c r="AJ1626" s="19">
        <v>100.53096491487338</v>
      </c>
      <c r="AK1626" s="19">
        <f t="shared" si="306"/>
        <v>1.0053096491487338E-2</v>
      </c>
      <c r="AL1626" s="19">
        <v>100.53096491487338</v>
      </c>
      <c r="AM1626" s="19">
        <f t="shared" si="307"/>
        <v>1.0053096491487338E-2</v>
      </c>
      <c r="AN1626" s="19">
        <f t="shared" si="308"/>
        <v>0</v>
      </c>
      <c r="AP1626" s="24">
        <v>14.08</v>
      </c>
      <c r="AQ1626" s="24">
        <f t="shared" si="309"/>
        <v>0.14154759860014171</v>
      </c>
      <c r="AR1626" s="24"/>
      <c r="AS1626" s="24">
        <v>9.0675767918088734</v>
      </c>
      <c r="AT1626" s="24">
        <f t="shared" si="310"/>
        <v>0</v>
      </c>
      <c r="AU1626" s="24"/>
      <c r="AV1626" s="25">
        <f t="shared" si="311"/>
        <v>0.14154759860014171</v>
      </c>
    </row>
    <row r="1627" spans="1:48" x14ac:dyDescent="0.3">
      <c r="A1627" s="2" t="s">
        <v>6</v>
      </c>
      <c r="B1627" s="2">
        <v>3</v>
      </c>
      <c r="C1627" s="5">
        <v>39875</v>
      </c>
      <c r="D1627" s="2">
        <v>13</v>
      </c>
      <c r="E1627" s="2" t="s">
        <v>9</v>
      </c>
      <c r="F1627" s="6" t="s">
        <v>44</v>
      </c>
      <c r="G1627" s="2">
        <v>100</v>
      </c>
      <c r="H1627" s="2">
        <v>2</v>
      </c>
      <c r="I1627" s="2">
        <v>10</v>
      </c>
      <c r="J1627" s="2">
        <v>3.5</v>
      </c>
      <c r="K1627" s="2">
        <v>2</v>
      </c>
      <c r="L1627" s="19">
        <v>76.969020012949926</v>
      </c>
      <c r="M1627" s="19">
        <f t="shared" si="300"/>
        <v>7.696902001294993E-3</v>
      </c>
      <c r="N1627" s="19">
        <v>76.969020012949926</v>
      </c>
      <c r="O1627" s="19">
        <f t="shared" si="301"/>
        <v>7.696902001294993E-3</v>
      </c>
      <c r="P1627" s="19">
        <f t="shared" si="302"/>
        <v>0</v>
      </c>
      <c r="R1627" s="24">
        <v>14.08</v>
      </c>
      <c r="S1627" s="24">
        <f t="shared" si="303"/>
        <v>0.1083723801782335</v>
      </c>
      <c r="U1627" s="24">
        <v>9.0675767918088734</v>
      </c>
      <c r="V1627" s="24">
        <f t="shared" si="304"/>
        <v>0</v>
      </c>
      <c r="X1627" s="25">
        <f t="shared" si="305"/>
        <v>0.1083723801782335</v>
      </c>
      <c r="AA1627" s="5">
        <v>39875</v>
      </c>
      <c r="AB1627" s="2">
        <v>13</v>
      </c>
      <c r="AC1627" s="2" t="s">
        <v>9</v>
      </c>
      <c r="AD1627" s="6" t="s">
        <v>44</v>
      </c>
      <c r="AE1627" s="2">
        <v>100</v>
      </c>
      <c r="AF1627" s="2">
        <v>2</v>
      </c>
      <c r="AG1627" s="2">
        <v>10</v>
      </c>
      <c r="AH1627" s="2">
        <v>3.5</v>
      </c>
      <c r="AI1627" s="2">
        <v>2</v>
      </c>
      <c r="AJ1627" s="19">
        <v>76.969020012949926</v>
      </c>
      <c r="AK1627" s="19">
        <f t="shared" si="306"/>
        <v>7.696902001294993E-3</v>
      </c>
      <c r="AL1627" s="19">
        <v>76.969020012949926</v>
      </c>
      <c r="AM1627" s="19">
        <f t="shared" si="307"/>
        <v>7.696902001294993E-3</v>
      </c>
      <c r="AN1627" s="19">
        <f t="shared" si="308"/>
        <v>0</v>
      </c>
      <c r="AP1627" s="24">
        <v>14.08</v>
      </c>
      <c r="AQ1627" s="24">
        <f t="shared" si="309"/>
        <v>0.1083723801782335</v>
      </c>
      <c r="AR1627" s="24"/>
      <c r="AS1627" s="24">
        <v>9.0675767918088734</v>
      </c>
      <c r="AT1627" s="24">
        <f t="shared" si="310"/>
        <v>0</v>
      </c>
      <c r="AU1627" s="24"/>
      <c r="AV1627" s="25">
        <f t="shared" si="311"/>
        <v>0.1083723801782335</v>
      </c>
    </row>
    <row r="1628" spans="1:48" x14ac:dyDescent="0.3">
      <c r="A1628" s="2" t="s">
        <v>6</v>
      </c>
      <c r="B1628" s="2">
        <v>3</v>
      </c>
      <c r="C1628" s="5">
        <v>39875</v>
      </c>
      <c r="D1628" s="2">
        <v>13</v>
      </c>
      <c r="E1628" s="2" t="s">
        <v>9</v>
      </c>
      <c r="F1628" s="6" t="s">
        <v>44</v>
      </c>
      <c r="G1628" s="2">
        <v>80</v>
      </c>
      <c r="H1628" s="2">
        <v>10</v>
      </c>
      <c r="I1628" s="2">
        <v>20</v>
      </c>
      <c r="J1628" s="2">
        <v>10</v>
      </c>
      <c r="K1628" s="2">
        <v>2</v>
      </c>
      <c r="L1628" s="19">
        <v>628.31853071795865</v>
      </c>
      <c r="M1628" s="19">
        <f t="shared" si="300"/>
        <v>6.2831853071795868E-2</v>
      </c>
      <c r="N1628" s="19">
        <v>502.65482457436696</v>
      </c>
      <c r="O1628" s="19">
        <f t="shared" si="301"/>
        <v>5.0265482457436693E-2</v>
      </c>
      <c r="P1628" s="19">
        <f t="shared" si="302"/>
        <v>1.2566370614359175E-2</v>
      </c>
      <c r="R1628" s="24">
        <v>14.08</v>
      </c>
      <c r="S1628" s="24">
        <f t="shared" si="303"/>
        <v>0.70773799300070861</v>
      </c>
      <c r="U1628" s="24">
        <v>9.0675767918088734</v>
      </c>
      <c r="V1628" s="24">
        <f t="shared" si="304"/>
        <v>0.11394653054003227</v>
      </c>
      <c r="X1628" s="25">
        <f t="shared" si="305"/>
        <v>0.59379146246067638</v>
      </c>
      <c r="AA1628" s="5">
        <v>39875</v>
      </c>
      <c r="AB1628" s="2">
        <v>13</v>
      </c>
      <c r="AC1628" s="2" t="s">
        <v>9</v>
      </c>
      <c r="AD1628" s="6" t="s">
        <v>44</v>
      </c>
      <c r="AE1628" s="2">
        <v>80</v>
      </c>
      <c r="AF1628" s="2">
        <v>10</v>
      </c>
      <c r="AG1628" s="2">
        <v>20</v>
      </c>
      <c r="AH1628" s="2">
        <v>10</v>
      </c>
      <c r="AI1628" s="2">
        <v>2</v>
      </c>
      <c r="AJ1628" s="19">
        <v>628.31853071795865</v>
      </c>
      <c r="AK1628" s="19">
        <f t="shared" si="306"/>
        <v>6.2831853071795868E-2</v>
      </c>
      <c r="AL1628" s="19">
        <v>502.65482457436696</v>
      </c>
      <c r="AM1628" s="19">
        <f t="shared" si="307"/>
        <v>5.0265482457436693E-2</v>
      </c>
      <c r="AN1628" s="19">
        <f t="shared" si="308"/>
        <v>1.2566370614359175E-2</v>
      </c>
      <c r="AP1628" s="24">
        <v>14.08</v>
      </c>
      <c r="AQ1628" s="24">
        <f t="shared" si="309"/>
        <v>0.70773799300070861</v>
      </c>
      <c r="AR1628" s="24"/>
      <c r="AS1628" s="24">
        <v>9.0675767918088734</v>
      </c>
      <c r="AT1628" s="24">
        <f t="shared" si="310"/>
        <v>0.11394653054003227</v>
      </c>
      <c r="AU1628" s="24"/>
      <c r="AV1628" s="25">
        <f t="shared" si="311"/>
        <v>0.59379146246067638</v>
      </c>
    </row>
    <row r="1629" spans="1:48" x14ac:dyDescent="0.3">
      <c r="A1629" s="2" t="s">
        <v>6</v>
      </c>
      <c r="B1629" s="2">
        <v>3</v>
      </c>
      <c r="C1629" s="5">
        <v>39875</v>
      </c>
      <c r="D1629" s="2">
        <v>13</v>
      </c>
      <c r="E1629" s="2" t="s">
        <v>9</v>
      </c>
      <c r="F1629" s="6" t="s">
        <v>44</v>
      </c>
      <c r="G1629" s="2">
        <v>90</v>
      </c>
      <c r="H1629" s="2">
        <v>3</v>
      </c>
      <c r="I1629" s="2">
        <v>12</v>
      </c>
      <c r="J1629" s="2">
        <v>4.5</v>
      </c>
      <c r="K1629" s="2">
        <v>2</v>
      </c>
      <c r="L1629" s="19">
        <v>127.23450247038662</v>
      </c>
      <c r="M1629" s="19">
        <f t="shared" si="300"/>
        <v>1.2723450247038661E-2</v>
      </c>
      <c r="N1629" s="19">
        <v>114.51105222334796</v>
      </c>
      <c r="O1629" s="19">
        <f t="shared" si="301"/>
        <v>1.1451105222334796E-2</v>
      </c>
      <c r="P1629" s="19">
        <f t="shared" si="302"/>
        <v>1.2723450247038651E-3</v>
      </c>
      <c r="R1629" s="24">
        <v>14.08</v>
      </c>
      <c r="S1629" s="24">
        <f t="shared" si="303"/>
        <v>0.16123156153047394</v>
      </c>
      <c r="U1629" s="24">
        <v>9.0675767918088734</v>
      </c>
      <c r="V1629" s="24">
        <f t="shared" si="304"/>
        <v>1.1537086217178255E-2</v>
      </c>
      <c r="X1629" s="25">
        <f t="shared" si="305"/>
        <v>0.14969447531329569</v>
      </c>
      <c r="AA1629" s="5">
        <v>39875</v>
      </c>
      <c r="AB1629" s="2">
        <v>13</v>
      </c>
      <c r="AC1629" s="2" t="s">
        <v>9</v>
      </c>
      <c r="AD1629" s="6" t="s">
        <v>44</v>
      </c>
      <c r="AE1629" s="2">
        <v>90</v>
      </c>
      <c r="AF1629" s="2">
        <v>3</v>
      </c>
      <c r="AG1629" s="2">
        <v>12</v>
      </c>
      <c r="AH1629" s="2">
        <v>4.5</v>
      </c>
      <c r="AI1629" s="2">
        <v>2</v>
      </c>
      <c r="AJ1629" s="19">
        <v>127.23450247038662</v>
      </c>
      <c r="AK1629" s="19">
        <f t="shared" si="306"/>
        <v>1.2723450247038661E-2</v>
      </c>
      <c r="AL1629" s="19">
        <v>114.51105222334796</v>
      </c>
      <c r="AM1629" s="19">
        <f t="shared" si="307"/>
        <v>1.1451105222334796E-2</v>
      </c>
      <c r="AN1629" s="19">
        <f t="shared" si="308"/>
        <v>1.2723450247038651E-3</v>
      </c>
      <c r="AP1629" s="24">
        <v>14.08</v>
      </c>
      <c r="AQ1629" s="24">
        <f t="shared" si="309"/>
        <v>0.16123156153047394</v>
      </c>
      <c r="AR1629" s="24"/>
      <c r="AS1629" s="24">
        <v>9.0675767918088734</v>
      </c>
      <c r="AT1629" s="24">
        <f t="shared" si="310"/>
        <v>1.1537086217178255E-2</v>
      </c>
      <c r="AU1629" s="24"/>
      <c r="AV1629" s="25">
        <f t="shared" si="311"/>
        <v>0.14969447531329569</v>
      </c>
    </row>
    <row r="1630" spans="1:48" x14ac:dyDescent="0.3">
      <c r="A1630" s="2" t="s">
        <v>6</v>
      </c>
      <c r="B1630" s="2">
        <v>3</v>
      </c>
      <c r="C1630" s="5">
        <v>39875</v>
      </c>
      <c r="D1630" s="2">
        <v>13</v>
      </c>
      <c r="E1630" s="2" t="s">
        <v>9</v>
      </c>
      <c r="F1630" s="6" t="s">
        <v>24</v>
      </c>
      <c r="G1630" s="2">
        <v>80</v>
      </c>
      <c r="H1630" s="2">
        <v>8</v>
      </c>
      <c r="I1630" s="2">
        <v>11</v>
      </c>
      <c r="J1630" s="2">
        <v>6.75</v>
      </c>
      <c r="K1630" s="2">
        <v>2</v>
      </c>
      <c r="L1630" s="19">
        <v>286.27763055836988</v>
      </c>
      <c r="M1630" s="19">
        <f t="shared" si="300"/>
        <v>2.8627763055836988E-2</v>
      </c>
      <c r="N1630" s="19">
        <v>229.02210444669592</v>
      </c>
      <c r="O1630" s="19">
        <f t="shared" si="301"/>
        <v>2.2902210444669592E-2</v>
      </c>
      <c r="P1630" s="19">
        <f t="shared" si="302"/>
        <v>5.7255526111673963E-3</v>
      </c>
      <c r="R1630" s="24">
        <v>14.08</v>
      </c>
      <c r="S1630" s="24">
        <f t="shared" si="303"/>
        <v>0.32246312306094788</v>
      </c>
      <c r="U1630" s="24">
        <v>8.461146496815287</v>
      </c>
      <c r="V1630" s="24">
        <f t="shared" si="304"/>
        <v>4.8444739418310637E-2</v>
      </c>
      <c r="X1630" s="25">
        <f t="shared" si="305"/>
        <v>0.27401838364263725</v>
      </c>
      <c r="AA1630" s="5">
        <v>39875</v>
      </c>
      <c r="AB1630" s="2">
        <v>13</v>
      </c>
      <c r="AC1630" s="2" t="s">
        <v>9</v>
      </c>
      <c r="AD1630" s="6" t="s">
        <v>24</v>
      </c>
      <c r="AE1630" s="2">
        <v>80</v>
      </c>
      <c r="AF1630" s="2">
        <v>8</v>
      </c>
      <c r="AG1630" s="2">
        <v>11</v>
      </c>
      <c r="AH1630" s="2">
        <v>6.75</v>
      </c>
      <c r="AI1630" s="2">
        <v>2</v>
      </c>
      <c r="AJ1630" s="19">
        <v>286.27763055836988</v>
      </c>
      <c r="AK1630" s="19">
        <f t="shared" si="306"/>
        <v>2.8627763055836988E-2</v>
      </c>
      <c r="AL1630" s="19">
        <v>229.02210444669592</v>
      </c>
      <c r="AM1630" s="19">
        <f t="shared" si="307"/>
        <v>2.2902210444669592E-2</v>
      </c>
      <c r="AN1630" s="19">
        <f t="shared" si="308"/>
        <v>5.7255526111673963E-3</v>
      </c>
      <c r="AP1630" s="24">
        <v>14.08</v>
      </c>
      <c r="AQ1630" s="24">
        <f t="shared" si="309"/>
        <v>0.32246312306094788</v>
      </c>
      <c r="AR1630" s="24"/>
      <c r="AS1630" s="24">
        <v>8.461146496815287</v>
      </c>
      <c r="AT1630" s="24">
        <f t="shared" si="310"/>
        <v>4.8444739418310637E-2</v>
      </c>
      <c r="AU1630" s="24"/>
      <c r="AV1630" s="25">
        <f t="shared" si="311"/>
        <v>0.27401838364263725</v>
      </c>
    </row>
    <row r="1631" spans="1:48" x14ac:dyDescent="0.3">
      <c r="A1631" s="2" t="s">
        <v>6</v>
      </c>
      <c r="B1631" s="2">
        <v>3</v>
      </c>
      <c r="C1631" s="5">
        <v>39875</v>
      </c>
      <c r="D1631" s="2">
        <v>13</v>
      </c>
      <c r="E1631" s="2" t="s">
        <v>9</v>
      </c>
      <c r="F1631" s="6" t="s">
        <v>44</v>
      </c>
      <c r="G1631" s="2">
        <v>85</v>
      </c>
      <c r="H1631" s="2">
        <v>2</v>
      </c>
      <c r="I1631" s="2">
        <v>15</v>
      </c>
      <c r="J1631" s="2">
        <v>4.75</v>
      </c>
      <c r="K1631" s="2">
        <v>2</v>
      </c>
      <c r="L1631" s="19">
        <v>141.7643684932394</v>
      </c>
      <c r="M1631" s="19">
        <f t="shared" si="300"/>
        <v>1.417643684932394E-2</v>
      </c>
      <c r="N1631" s="19">
        <v>120.49971321925349</v>
      </c>
      <c r="O1631" s="19">
        <f t="shared" si="301"/>
        <v>1.2049971321925349E-2</v>
      </c>
      <c r="P1631" s="19">
        <f t="shared" si="302"/>
        <v>2.1264655273985911E-3</v>
      </c>
      <c r="R1631" s="24">
        <v>14.08</v>
      </c>
      <c r="S1631" s="24">
        <f t="shared" si="303"/>
        <v>0.16966359621270891</v>
      </c>
      <c r="U1631" s="24">
        <v>9.0675767918088734</v>
      </c>
      <c r="V1631" s="24">
        <f t="shared" si="304"/>
        <v>1.9281889464821081E-2</v>
      </c>
      <c r="X1631" s="25">
        <f t="shared" si="305"/>
        <v>0.15038170674788781</v>
      </c>
      <c r="AA1631" s="5">
        <v>39875</v>
      </c>
      <c r="AB1631" s="2">
        <v>13</v>
      </c>
      <c r="AC1631" s="2" t="s">
        <v>9</v>
      </c>
      <c r="AD1631" s="6" t="s">
        <v>44</v>
      </c>
      <c r="AE1631" s="2">
        <v>85</v>
      </c>
      <c r="AF1631" s="2">
        <v>2</v>
      </c>
      <c r="AG1631" s="2">
        <v>15</v>
      </c>
      <c r="AH1631" s="2">
        <v>4.75</v>
      </c>
      <c r="AI1631" s="2">
        <v>2</v>
      </c>
      <c r="AJ1631" s="19">
        <v>141.7643684932394</v>
      </c>
      <c r="AK1631" s="19">
        <f t="shared" si="306"/>
        <v>1.417643684932394E-2</v>
      </c>
      <c r="AL1631" s="19">
        <v>120.49971321925349</v>
      </c>
      <c r="AM1631" s="19">
        <f t="shared" si="307"/>
        <v>1.2049971321925349E-2</v>
      </c>
      <c r="AN1631" s="19">
        <f t="shared" si="308"/>
        <v>2.1264655273985911E-3</v>
      </c>
      <c r="AP1631" s="24">
        <v>14.08</v>
      </c>
      <c r="AQ1631" s="24">
        <f t="shared" si="309"/>
        <v>0.16966359621270891</v>
      </c>
      <c r="AR1631" s="24"/>
      <c r="AS1631" s="24">
        <v>9.0675767918088734</v>
      </c>
      <c r="AT1631" s="24">
        <f t="shared" si="310"/>
        <v>1.9281889464821081E-2</v>
      </c>
      <c r="AU1631" s="24"/>
      <c r="AV1631" s="25">
        <f t="shared" si="311"/>
        <v>0.15038170674788781</v>
      </c>
    </row>
    <row r="1632" spans="1:48" x14ac:dyDescent="0.3">
      <c r="A1632" s="2" t="s">
        <v>6</v>
      </c>
      <c r="B1632" s="2">
        <v>3</v>
      </c>
      <c r="C1632" s="5">
        <v>39875</v>
      </c>
      <c r="D1632" s="2">
        <v>13</v>
      </c>
      <c r="E1632" s="2" t="s">
        <v>9</v>
      </c>
      <c r="F1632" s="6" t="s">
        <v>44</v>
      </c>
      <c r="G1632" s="2">
        <v>90</v>
      </c>
      <c r="H1632" s="2">
        <v>15</v>
      </c>
      <c r="I1632" s="2">
        <v>17</v>
      </c>
      <c r="J1632" s="2">
        <v>11.75</v>
      </c>
      <c r="K1632" s="2">
        <v>2</v>
      </c>
      <c r="L1632" s="19">
        <v>867.47227147248168</v>
      </c>
      <c r="M1632" s="19">
        <f t="shared" si="300"/>
        <v>8.6747227147248168E-2</v>
      </c>
      <c r="N1632" s="19">
        <v>780.72504432523351</v>
      </c>
      <c r="O1632" s="19">
        <f t="shared" si="301"/>
        <v>7.8072504432523351E-2</v>
      </c>
      <c r="P1632" s="19">
        <f t="shared" si="302"/>
        <v>8.6747227147248168E-3</v>
      </c>
      <c r="R1632" s="24">
        <v>14.08</v>
      </c>
      <c r="S1632" s="24">
        <f t="shared" si="303"/>
        <v>1.0992608624099287</v>
      </c>
      <c r="U1632" s="24">
        <v>9.0675767918088734</v>
      </c>
      <c r="V1632" s="24">
        <f t="shared" si="304"/>
        <v>7.865871436341601E-2</v>
      </c>
      <c r="X1632" s="25">
        <f t="shared" si="305"/>
        <v>1.0206021480465126</v>
      </c>
      <c r="AA1632" s="5">
        <v>39875</v>
      </c>
      <c r="AB1632" s="2">
        <v>13</v>
      </c>
      <c r="AC1632" s="2" t="s">
        <v>9</v>
      </c>
      <c r="AD1632" s="6" t="s">
        <v>44</v>
      </c>
      <c r="AE1632" s="2">
        <v>90</v>
      </c>
      <c r="AF1632" s="2">
        <v>15</v>
      </c>
      <c r="AG1632" s="2">
        <v>17</v>
      </c>
      <c r="AH1632" s="2">
        <v>11.75</v>
      </c>
      <c r="AI1632" s="2">
        <v>2</v>
      </c>
      <c r="AJ1632" s="19">
        <v>867.47227147248168</v>
      </c>
      <c r="AK1632" s="19">
        <f t="shared" si="306"/>
        <v>8.6747227147248168E-2</v>
      </c>
      <c r="AL1632" s="19">
        <v>780.72504432523351</v>
      </c>
      <c r="AM1632" s="19">
        <f t="shared" si="307"/>
        <v>7.8072504432523351E-2</v>
      </c>
      <c r="AN1632" s="19">
        <f t="shared" si="308"/>
        <v>8.6747227147248168E-3</v>
      </c>
      <c r="AP1632" s="24">
        <v>14.08</v>
      </c>
      <c r="AQ1632" s="24">
        <f t="shared" si="309"/>
        <v>1.0992608624099287</v>
      </c>
      <c r="AR1632" s="24"/>
      <c r="AS1632" s="24">
        <v>9.0675767918088734</v>
      </c>
      <c r="AT1632" s="24">
        <f t="shared" si="310"/>
        <v>7.865871436341601E-2</v>
      </c>
      <c r="AU1632" s="24"/>
      <c r="AV1632" s="25">
        <f t="shared" si="311"/>
        <v>1.0206021480465126</v>
      </c>
    </row>
    <row r="1633" spans="1:48" x14ac:dyDescent="0.3">
      <c r="A1633" s="2" t="s">
        <v>6</v>
      </c>
      <c r="B1633" s="2">
        <v>3</v>
      </c>
      <c r="C1633" s="5">
        <v>39875</v>
      </c>
      <c r="D1633" s="2">
        <v>13</v>
      </c>
      <c r="E1633" s="2" t="s">
        <v>9</v>
      </c>
      <c r="F1633" s="6" t="s">
        <v>44</v>
      </c>
      <c r="G1633" s="2">
        <v>90</v>
      </c>
      <c r="H1633" s="2">
        <v>18</v>
      </c>
      <c r="I1633" s="2">
        <v>30</v>
      </c>
      <c r="J1633" s="2">
        <v>16.5</v>
      </c>
      <c r="K1633" s="2">
        <v>2</v>
      </c>
      <c r="L1633" s="19">
        <v>1710.5971998796424</v>
      </c>
      <c r="M1633" s="19">
        <f t="shared" si="300"/>
        <v>0.17105971998796424</v>
      </c>
      <c r="N1633" s="19">
        <v>1539.5374798916782</v>
      </c>
      <c r="O1633" s="19">
        <f t="shared" si="301"/>
        <v>0.15395374798916783</v>
      </c>
      <c r="P1633" s="19">
        <f t="shared" si="302"/>
        <v>1.7105971998796404E-2</v>
      </c>
      <c r="R1633" s="24">
        <v>14.08</v>
      </c>
      <c r="S1633" s="24">
        <f t="shared" si="303"/>
        <v>2.1676687716874832</v>
      </c>
      <c r="U1633" s="24">
        <v>9.0675767918088734</v>
      </c>
      <c r="V1633" s="24">
        <f t="shared" si="304"/>
        <v>0.15510971469761872</v>
      </c>
      <c r="X1633" s="25">
        <f t="shared" si="305"/>
        <v>2.0125590569898644</v>
      </c>
      <c r="AA1633" s="5">
        <v>39875</v>
      </c>
      <c r="AB1633" s="2">
        <v>13</v>
      </c>
      <c r="AC1633" s="2" t="s">
        <v>9</v>
      </c>
      <c r="AD1633" s="6" t="s">
        <v>44</v>
      </c>
      <c r="AE1633" s="2">
        <v>90</v>
      </c>
      <c r="AF1633" s="2">
        <v>18</v>
      </c>
      <c r="AG1633" s="2">
        <v>30</v>
      </c>
      <c r="AH1633" s="2">
        <v>16.5</v>
      </c>
      <c r="AI1633" s="2">
        <v>2</v>
      </c>
      <c r="AJ1633" s="19">
        <v>1710.5971998796424</v>
      </c>
      <c r="AK1633" s="19">
        <f t="shared" si="306"/>
        <v>0.17105971998796424</v>
      </c>
      <c r="AL1633" s="19">
        <v>1539.5374798916782</v>
      </c>
      <c r="AM1633" s="19">
        <f t="shared" si="307"/>
        <v>0.15395374798916783</v>
      </c>
      <c r="AN1633" s="19">
        <f t="shared" si="308"/>
        <v>1.7105971998796404E-2</v>
      </c>
      <c r="AP1633" s="24">
        <v>14.08</v>
      </c>
      <c r="AQ1633" s="24">
        <f t="shared" si="309"/>
        <v>2.1676687716874832</v>
      </c>
      <c r="AR1633" s="24"/>
      <c r="AS1633" s="24">
        <v>9.0675767918088734</v>
      </c>
      <c r="AT1633" s="24">
        <f t="shared" si="310"/>
        <v>0.15510971469761872</v>
      </c>
      <c r="AU1633" s="24"/>
      <c r="AV1633" s="25">
        <f t="shared" si="311"/>
        <v>2.0125590569898644</v>
      </c>
    </row>
    <row r="1634" spans="1:48" x14ac:dyDescent="0.3">
      <c r="A1634" s="2" t="s">
        <v>6</v>
      </c>
      <c r="B1634" s="2">
        <v>47</v>
      </c>
      <c r="C1634" s="5">
        <v>39876</v>
      </c>
      <c r="D1634" s="2">
        <v>24</v>
      </c>
      <c r="E1634" s="2" t="s">
        <v>10</v>
      </c>
      <c r="F1634" s="6" t="s">
        <v>44</v>
      </c>
      <c r="G1634" s="2">
        <v>80</v>
      </c>
      <c r="H1634" s="2">
        <v>6</v>
      </c>
      <c r="I1634" s="2">
        <v>15</v>
      </c>
      <c r="J1634" s="2">
        <v>6.75</v>
      </c>
      <c r="K1634" s="2">
        <v>2</v>
      </c>
      <c r="L1634" s="19">
        <v>286.27763055836988</v>
      </c>
      <c r="M1634" s="19">
        <f t="shared" si="300"/>
        <v>2.8627763055836988E-2</v>
      </c>
      <c r="N1634" s="19">
        <v>229.02210444669592</v>
      </c>
      <c r="O1634" s="19">
        <f t="shared" si="301"/>
        <v>2.2902210444669592E-2</v>
      </c>
      <c r="P1634" s="19">
        <f t="shared" si="302"/>
        <v>5.7255526111673963E-3</v>
      </c>
      <c r="R1634" s="24">
        <v>14.08</v>
      </c>
      <c r="S1634" s="24">
        <f t="shared" si="303"/>
        <v>0.32246312306094788</v>
      </c>
      <c r="U1634" s="24">
        <v>9.0675767918088734</v>
      </c>
      <c r="V1634" s="24">
        <f t="shared" si="304"/>
        <v>5.1916887977302179E-2</v>
      </c>
      <c r="X1634" s="25">
        <f t="shared" si="305"/>
        <v>0.27054623508364573</v>
      </c>
      <c r="AA1634" s="5">
        <v>39876</v>
      </c>
      <c r="AB1634" s="2">
        <v>24</v>
      </c>
      <c r="AC1634" s="2" t="s">
        <v>10</v>
      </c>
      <c r="AD1634" s="6" t="s">
        <v>44</v>
      </c>
      <c r="AE1634" s="2">
        <v>80</v>
      </c>
      <c r="AF1634" s="2">
        <v>6</v>
      </c>
      <c r="AG1634" s="2">
        <v>15</v>
      </c>
      <c r="AH1634" s="2">
        <v>6.75</v>
      </c>
      <c r="AI1634" s="2">
        <v>2</v>
      </c>
      <c r="AJ1634" s="19">
        <v>286.27763055836988</v>
      </c>
      <c r="AK1634" s="19">
        <f t="shared" si="306"/>
        <v>2.8627763055836988E-2</v>
      </c>
      <c r="AL1634" s="19">
        <v>229.02210444669592</v>
      </c>
      <c r="AM1634" s="19">
        <f t="shared" si="307"/>
        <v>2.2902210444669592E-2</v>
      </c>
      <c r="AN1634" s="19">
        <f t="shared" si="308"/>
        <v>5.7255526111673963E-3</v>
      </c>
      <c r="AP1634" s="24">
        <v>14.08</v>
      </c>
      <c r="AQ1634" s="24">
        <f t="shared" si="309"/>
        <v>0.32246312306094788</v>
      </c>
      <c r="AR1634" s="24"/>
      <c r="AS1634" s="24">
        <v>9.0675767918088734</v>
      </c>
      <c r="AT1634" s="24">
        <f t="shared" si="310"/>
        <v>5.1916887977302179E-2</v>
      </c>
      <c r="AU1634" s="24"/>
      <c r="AV1634" s="25">
        <f t="shared" si="311"/>
        <v>0.27054623508364573</v>
      </c>
    </row>
    <row r="1635" spans="1:48" x14ac:dyDescent="0.3">
      <c r="A1635" s="2" t="s">
        <v>6</v>
      </c>
      <c r="B1635" s="2">
        <v>47</v>
      </c>
      <c r="C1635" s="5">
        <v>39876</v>
      </c>
      <c r="D1635" s="2">
        <v>24</v>
      </c>
      <c r="E1635" s="2" t="s">
        <v>10</v>
      </c>
      <c r="F1635" s="6" t="s">
        <v>44</v>
      </c>
      <c r="G1635" s="2">
        <v>100</v>
      </c>
      <c r="H1635" s="2">
        <v>7</v>
      </c>
      <c r="I1635" s="2">
        <v>10</v>
      </c>
      <c r="J1635" s="2">
        <v>6</v>
      </c>
      <c r="K1635" s="2">
        <v>2</v>
      </c>
      <c r="L1635" s="19">
        <v>226.1946710584651</v>
      </c>
      <c r="M1635" s="19">
        <f t="shared" si="300"/>
        <v>2.2619467105846509E-2</v>
      </c>
      <c r="N1635" s="19">
        <v>226.1946710584651</v>
      </c>
      <c r="O1635" s="19">
        <f t="shared" si="301"/>
        <v>2.2619467105846509E-2</v>
      </c>
      <c r="P1635" s="19">
        <f t="shared" si="302"/>
        <v>0</v>
      </c>
      <c r="R1635" s="24">
        <v>14.08</v>
      </c>
      <c r="S1635" s="24">
        <f t="shared" si="303"/>
        <v>0.31848209685031886</v>
      </c>
      <c r="U1635" s="24">
        <v>9.0675767918088734</v>
      </c>
      <c r="V1635" s="24">
        <f t="shared" si="304"/>
        <v>0</v>
      </c>
      <c r="X1635" s="25">
        <f t="shared" si="305"/>
        <v>0.31848209685031886</v>
      </c>
      <c r="AA1635" s="5">
        <v>39876</v>
      </c>
      <c r="AB1635" s="2">
        <v>24</v>
      </c>
      <c r="AC1635" s="2" t="s">
        <v>10</v>
      </c>
      <c r="AD1635" s="6" t="s">
        <v>44</v>
      </c>
      <c r="AE1635" s="2">
        <v>100</v>
      </c>
      <c r="AF1635" s="2">
        <v>7</v>
      </c>
      <c r="AG1635" s="2">
        <v>10</v>
      </c>
      <c r="AH1635" s="2">
        <v>6</v>
      </c>
      <c r="AI1635" s="2">
        <v>2</v>
      </c>
      <c r="AJ1635" s="19">
        <v>226.1946710584651</v>
      </c>
      <c r="AK1635" s="19">
        <f t="shared" si="306"/>
        <v>2.2619467105846509E-2</v>
      </c>
      <c r="AL1635" s="19">
        <v>226.1946710584651</v>
      </c>
      <c r="AM1635" s="19">
        <f t="shared" si="307"/>
        <v>2.2619467105846509E-2</v>
      </c>
      <c r="AN1635" s="19">
        <f t="shared" si="308"/>
        <v>0</v>
      </c>
      <c r="AP1635" s="24">
        <v>14.08</v>
      </c>
      <c r="AQ1635" s="24">
        <f t="shared" si="309"/>
        <v>0.31848209685031886</v>
      </c>
      <c r="AR1635" s="24"/>
      <c r="AS1635" s="24">
        <v>9.0675767918088734</v>
      </c>
      <c r="AT1635" s="24">
        <f t="shared" si="310"/>
        <v>0</v>
      </c>
      <c r="AU1635" s="24"/>
      <c r="AV1635" s="25">
        <f t="shared" si="311"/>
        <v>0.31848209685031886</v>
      </c>
    </row>
    <row r="1636" spans="1:48" x14ac:dyDescent="0.3">
      <c r="A1636" s="2" t="s">
        <v>6</v>
      </c>
      <c r="B1636" s="2">
        <v>47</v>
      </c>
      <c r="C1636" s="5">
        <v>39876</v>
      </c>
      <c r="D1636" s="2">
        <v>24</v>
      </c>
      <c r="E1636" s="2" t="s">
        <v>10</v>
      </c>
      <c r="F1636" s="6" t="s">
        <v>44</v>
      </c>
      <c r="G1636" s="2">
        <v>100</v>
      </c>
      <c r="H1636" s="2">
        <v>2</v>
      </c>
      <c r="I1636" s="2">
        <v>11</v>
      </c>
      <c r="J1636" s="2">
        <v>3.75</v>
      </c>
      <c r="K1636" s="2">
        <v>2</v>
      </c>
      <c r="L1636" s="19">
        <v>88.35729338221293</v>
      </c>
      <c r="M1636" s="19">
        <f t="shared" si="300"/>
        <v>8.8357293382212935E-3</v>
      </c>
      <c r="N1636" s="19">
        <v>88.35729338221293</v>
      </c>
      <c r="O1636" s="19">
        <f t="shared" si="301"/>
        <v>8.8357293382212935E-3</v>
      </c>
      <c r="P1636" s="19">
        <f t="shared" si="302"/>
        <v>0</v>
      </c>
      <c r="R1636" s="24">
        <v>14.08</v>
      </c>
      <c r="S1636" s="24">
        <f t="shared" si="303"/>
        <v>0.12440706908215582</v>
      </c>
      <c r="U1636" s="24">
        <v>9.0675767918088734</v>
      </c>
      <c r="V1636" s="24">
        <f t="shared" si="304"/>
        <v>0</v>
      </c>
      <c r="X1636" s="25">
        <f t="shared" si="305"/>
        <v>0.12440706908215582</v>
      </c>
      <c r="AA1636" s="5">
        <v>39876</v>
      </c>
      <c r="AB1636" s="2">
        <v>24</v>
      </c>
      <c r="AC1636" s="2" t="s">
        <v>10</v>
      </c>
      <c r="AD1636" s="6" t="s">
        <v>44</v>
      </c>
      <c r="AE1636" s="2">
        <v>100</v>
      </c>
      <c r="AF1636" s="2">
        <v>2</v>
      </c>
      <c r="AG1636" s="2">
        <v>11</v>
      </c>
      <c r="AH1636" s="2">
        <v>3.75</v>
      </c>
      <c r="AI1636" s="2">
        <v>2</v>
      </c>
      <c r="AJ1636" s="19">
        <v>88.35729338221293</v>
      </c>
      <c r="AK1636" s="19">
        <f t="shared" si="306"/>
        <v>8.8357293382212935E-3</v>
      </c>
      <c r="AL1636" s="19">
        <v>88.35729338221293</v>
      </c>
      <c r="AM1636" s="19">
        <f t="shared" si="307"/>
        <v>8.8357293382212935E-3</v>
      </c>
      <c r="AN1636" s="19">
        <f t="shared" si="308"/>
        <v>0</v>
      </c>
      <c r="AP1636" s="24">
        <v>14.08</v>
      </c>
      <c r="AQ1636" s="24">
        <f t="shared" si="309"/>
        <v>0.12440706908215582</v>
      </c>
      <c r="AR1636" s="24"/>
      <c r="AS1636" s="24">
        <v>9.0675767918088734</v>
      </c>
      <c r="AT1636" s="24">
        <f t="shared" si="310"/>
        <v>0</v>
      </c>
      <c r="AU1636" s="24"/>
      <c r="AV1636" s="25">
        <f t="shared" si="311"/>
        <v>0.12440706908215582</v>
      </c>
    </row>
    <row r="1637" spans="1:48" x14ac:dyDescent="0.3">
      <c r="A1637" s="2" t="s">
        <v>6</v>
      </c>
      <c r="B1637" s="2">
        <v>47</v>
      </c>
      <c r="C1637" s="5">
        <v>39876</v>
      </c>
      <c r="D1637" s="2">
        <v>24</v>
      </c>
      <c r="E1637" s="2" t="s">
        <v>10</v>
      </c>
      <c r="F1637" s="6" t="s">
        <v>49</v>
      </c>
      <c r="G1637" s="2">
        <v>100</v>
      </c>
      <c r="H1637" s="2">
        <v>5</v>
      </c>
      <c r="I1637" s="2">
        <v>20</v>
      </c>
      <c r="J1637" s="2">
        <v>7.5</v>
      </c>
      <c r="K1637" s="2">
        <v>2</v>
      </c>
      <c r="L1637" s="19">
        <v>353.42917352885172</v>
      </c>
      <c r="M1637" s="19">
        <f t="shared" si="300"/>
        <v>3.5342917352885174E-2</v>
      </c>
      <c r="N1637" s="19">
        <v>353.42917352885172</v>
      </c>
      <c r="O1637" s="19">
        <f t="shared" si="301"/>
        <v>3.5342917352885174E-2</v>
      </c>
      <c r="P1637" s="19">
        <f t="shared" si="302"/>
        <v>0</v>
      </c>
      <c r="R1637" s="24">
        <v>14.08</v>
      </c>
      <c r="S1637" s="24">
        <f t="shared" si="303"/>
        <v>0.49762827632862328</v>
      </c>
      <c r="U1637" s="24">
        <v>8.461146496815287</v>
      </c>
      <c r="V1637" s="24">
        <f t="shared" si="304"/>
        <v>0</v>
      </c>
      <c r="X1637" s="25">
        <f t="shared" si="305"/>
        <v>0.49762827632862328</v>
      </c>
      <c r="AA1637" s="5">
        <v>39876</v>
      </c>
      <c r="AB1637" s="2">
        <v>24</v>
      </c>
      <c r="AC1637" s="2" t="s">
        <v>10</v>
      </c>
      <c r="AD1637" s="6" t="s">
        <v>49</v>
      </c>
      <c r="AE1637" s="2">
        <v>100</v>
      </c>
      <c r="AF1637" s="2">
        <v>5</v>
      </c>
      <c r="AG1637" s="2">
        <v>20</v>
      </c>
      <c r="AH1637" s="2">
        <v>7.5</v>
      </c>
      <c r="AI1637" s="2">
        <v>2</v>
      </c>
      <c r="AJ1637" s="19">
        <v>353.42917352885172</v>
      </c>
      <c r="AK1637" s="19">
        <f t="shared" si="306"/>
        <v>3.5342917352885174E-2</v>
      </c>
      <c r="AL1637" s="19">
        <v>353.42917352885172</v>
      </c>
      <c r="AM1637" s="19">
        <f t="shared" si="307"/>
        <v>3.5342917352885174E-2</v>
      </c>
      <c r="AN1637" s="19">
        <f t="shared" si="308"/>
        <v>0</v>
      </c>
      <c r="AP1637" s="24">
        <v>14.08</v>
      </c>
      <c r="AQ1637" s="24">
        <f t="shared" si="309"/>
        <v>0.49762827632862328</v>
      </c>
      <c r="AR1637" s="24"/>
      <c r="AS1637" s="24">
        <v>8.461146496815287</v>
      </c>
      <c r="AT1637" s="24">
        <f t="shared" si="310"/>
        <v>0</v>
      </c>
      <c r="AU1637" s="24"/>
      <c r="AV1637" s="25">
        <f t="shared" si="311"/>
        <v>0.49762827632862328</v>
      </c>
    </row>
    <row r="1638" spans="1:48" x14ac:dyDescent="0.3">
      <c r="A1638" s="2" t="s">
        <v>6</v>
      </c>
      <c r="B1638" s="2">
        <v>47</v>
      </c>
      <c r="C1638" s="5">
        <v>39876</v>
      </c>
      <c r="D1638" s="2">
        <v>24</v>
      </c>
      <c r="E1638" s="2" t="s">
        <v>10</v>
      </c>
      <c r="F1638" s="6" t="s">
        <v>49</v>
      </c>
      <c r="G1638" s="2">
        <v>100</v>
      </c>
      <c r="H1638" s="2">
        <v>8</v>
      </c>
      <c r="I1638" s="2">
        <v>17</v>
      </c>
      <c r="J1638" s="2">
        <v>8.25</v>
      </c>
      <c r="K1638" s="2">
        <v>2</v>
      </c>
      <c r="L1638" s="19">
        <v>427.6492999699106</v>
      </c>
      <c r="M1638" s="19">
        <f t="shared" si="300"/>
        <v>4.2764929996991059E-2</v>
      </c>
      <c r="N1638" s="19">
        <v>427.6492999699106</v>
      </c>
      <c r="O1638" s="19">
        <f t="shared" si="301"/>
        <v>4.2764929996991059E-2</v>
      </c>
      <c r="P1638" s="19">
        <f t="shared" si="302"/>
        <v>0</v>
      </c>
      <c r="R1638" s="24">
        <v>14.08</v>
      </c>
      <c r="S1638" s="24">
        <f t="shared" si="303"/>
        <v>0.60213021435763414</v>
      </c>
      <c r="U1638" s="24">
        <v>8.461146496815287</v>
      </c>
      <c r="V1638" s="24">
        <f t="shared" si="304"/>
        <v>0</v>
      </c>
      <c r="X1638" s="25">
        <f t="shared" si="305"/>
        <v>0.60213021435763414</v>
      </c>
      <c r="AA1638" s="5">
        <v>39876</v>
      </c>
      <c r="AB1638" s="2">
        <v>24</v>
      </c>
      <c r="AC1638" s="2" t="s">
        <v>10</v>
      </c>
      <c r="AD1638" s="6" t="s">
        <v>49</v>
      </c>
      <c r="AE1638" s="2">
        <v>100</v>
      </c>
      <c r="AF1638" s="2">
        <v>8</v>
      </c>
      <c r="AG1638" s="2">
        <v>17</v>
      </c>
      <c r="AH1638" s="2">
        <v>8.25</v>
      </c>
      <c r="AI1638" s="2">
        <v>2</v>
      </c>
      <c r="AJ1638" s="19">
        <v>427.6492999699106</v>
      </c>
      <c r="AK1638" s="19">
        <f t="shared" si="306"/>
        <v>4.2764929996991059E-2</v>
      </c>
      <c r="AL1638" s="19">
        <v>427.6492999699106</v>
      </c>
      <c r="AM1638" s="19">
        <f t="shared" si="307"/>
        <v>4.2764929996991059E-2</v>
      </c>
      <c r="AN1638" s="19">
        <f t="shared" si="308"/>
        <v>0</v>
      </c>
      <c r="AP1638" s="24">
        <v>14.08</v>
      </c>
      <c r="AQ1638" s="24">
        <f t="shared" si="309"/>
        <v>0.60213021435763414</v>
      </c>
      <c r="AR1638" s="24"/>
      <c r="AS1638" s="24">
        <v>8.461146496815287</v>
      </c>
      <c r="AT1638" s="24">
        <f t="shared" si="310"/>
        <v>0</v>
      </c>
      <c r="AU1638" s="24"/>
      <c r="AV1638" s="25">
        <f t="shared" si="311"/>
        <v>0.60213021435763414</v>
      </c>
    </row>
    <row r="1639" spans="1:48" x14ac:dyDescent="0.3">
      <c r="A1639" s="2" t="s">
        <v>6</v>
      </c>
      <c r="B1639" s="2">
        <v>47</v>
      </c>
      <c r="C1639" s="5">
        <v>39876</v>
      </c>
      <c r="D1639" s="2">
        <v>24</v>
      </c>
      <c r="E1639" s="2" t="s">
        <v>10</v>
      </c>
      <c r="F1639" s="6" t="s">
        <v>49</v>
      </c>
      <c r="G1639" s="2">
        <v>100</v>
      </c>
      <c r="H1639" s="2">
        <v>2</v>
      </c>
      <c r="I1639" s="2">
        <v>21</v>
      </c>
      <c r="J1639" s="2">
        <v>6.25</v>
      </c>
      <c r="K1639" s="2">
        <v>2</v>
      </c>
      <c r="L1639" s="19">
        <v>245.43692606170259</v>
      </c>
      <c r="M1639" s="19">
        <f t="shared" si="300"/>
        <v>2.4543692606170259E-2</v>
      </c>
      <c r="N1639" s="19">
        <v>245.43692606170259</v>
      </c>
      <c r="O1639" s="19">
        <f t="shared" si="301"/>
        <v>2.4543692606170259E-2</v>
      </c>
      <c r="P1639" s="19">
        <f t="shared" si="302"/>
        <v>0</v>
      </c>
      <c r="R1639" s="24">
        <v>14.08</v>
      </c>
      <c r="S1639" s="24">
        <f t="shared" si="303"/>
        <v>0.34557519189487723</v>
      </c>
      <c r="U1639" s="24">
        <v>8.461146496815287</v>
      </c>
      <c r="V1639" s="24">
        <f t="shared" si="304"/>
        <v>0</v>
      </c>
      <c r="X1639" s="25">
        <f t="shared" si="305"/>
        <v>0.34557519189487723</v>
      </c>
      <c r="AA1639" s="5">
        <v>39876</v>
      </c>
      <c r="AB1639" s="2">
        <v>24</v>
      </c>
      <c r="AC1639" s="2" t="s">
        <v>10</v>
      </c>
      <c r="AD1639" s="6" t="s">
        <v>49</v>
      </c>
      <c r="AE1639" s="2">
        <v>100</v>
      </c>
      <c r="AF1639" s="2">
        <v>2</v>
      </c>
      <c r="AG1639" s="2">
        <v>21</v>
      </c>
      <c r="AH1639" s="2">
        <v>6.25</v>
      </c>
      <c r="AI1639" s="2">
        <v>2</v>
      </c>
      <c r="AJ1639" s="19">
        <v>245.43692606170259</v>
      </c>
      <c r="AK1639" s="19">
        <f t="shared" si="306"/>
        <v>2.4543692606170259E-2</v>
      </c>
      <c r="AL1639" s="19">
        <v>245.43692606170259</v>
      </c>
      <c r="AM1639" s="19">
        <f t="shared" si="307"/>
        <v>2.4543692606170259E-2</v>
      </c>
      <c r="AN1639" s="19">
        <f t="shared" si="308"/>
        <v>0</v>
      </c>
      <c r="AP1639" s="24">
        <v>14.08</v>
      </c>
      <c r="AQ1639" s="24">
        <f t="shared" si="309"/>
        <v>0.34557519189487723</v>
      </c>
      <c r="AR1639" s="24"/>
      <c r="AS1639" s="24">
        <v>8.461146496815287</v>
      </c>
      <c r="AT1639" s="24">
        <f t="shared" si="310"/>
        <v>0</v>
      </c>
      <c r="AU1639" s="24"/>
      <c r="AV1639" s="25">
        <f t="shared" si="311"/>
        <v>0.34557519189487723</v>
      </c>
    </row>
    <row r="1640" spans="1:48" x14ac:dyDescent="0.3">
      <c r="A1640" s="2" t="s">
        <v>6</v>
      </c>
      <c r="B1640" s="2">
        <v>47</v>
      </c>
      <c r="C1640" s="5">
        <v>39876</v>
      </c>
      <c r="D1640" s="2">
        <v>24</v>
      </c>
      <c r="E1640" s="2" t="s">
        <v>10</v>
      </c>
      <c r="F1640" s="6" t="s">
        <v>44</v>
      </c>
      <c r="G1640" s="2">
        <v>100</v>
      </c>
      <c r="H1640" s="2">
        <v>3</v>
      </c>
      <c r="I1640" s="2">
        <v>17</v>
      </c>
      <c r="J1640" s="2">
        <v>5.75</v>
      </c>
      <c r="K1640" s="2">
        <v>2</v>
      </c>
      <c r="L1640" s="19">
        <v>207.73781421862506</v>
      </c>
      <c r="M1640" s="19">
        <f t="shared" si="300"/>
        <v>2.0773781421862505E-2</v>
      </c>
      <c r="N1640" s="19">
        <v>207.73781421862506</v>
      </c>
      <c r="O1640" s="19">
        <f t="shared" si="301"/>
        <v>2.0773781421862505E-2</v>
      </c>
      <c r="P1640" s="19">
        <f t="shared" si="302"/>
        <v>0</v>
      </c>
      <c r="R1640" s="24">
        <v>14.08</v>
      </c>
      <c r="S1640" s="24">
        <f t="shared" si="303"/>
        <v>0.2924948424198241</v>
      </c>
      <c r="U1640" s="24">
        <v>9.0675767918088734</v>
      </c>
      <c r="V1640" s="24">
        <f t="shared" si="304"/>
        <v>0</v>
      </c>
      <c r="X1640" s="25">
        <f t="shared" si="305"/>
        <v>0.2924948424198241</v>
      </c>
      <c r="AA1640" s="5">
        <v>39876</v>
      </c>
      <c r="AB1640" s="2">
        <v>24</v>
      </c>
      <c r="AC1640" s="2" t="s">
        <v>10</v>
      </c>
      <c r="AD1640" s="6" t="s">
        <v>44</v>
      </c>
      <c r="AE1640" s="2">
        <v>100</v>
      </c>
      <c r="AF1640" s="2">
        <v>3</v>
      </c>
      <c r="AG1640" s="2">
        <v>17</v>
      </c>
      <c r="AH1640" s="2">
        <v>5.75</v>
      </c>
      <c r="AI1640" s="2">
        <v>2</v>
      </c>
      <c r="AJ1640" s="19">
        <v>207.73781421862506</v>
      </c>
      <c r="AK1640" s="19">
        <f t="shared" si="306"/>
        <v>2.0773781421862505E-2</v>
      </c>
      <c r="AL1640" s="19">
        <v>207.73781421862506</v>
      </c>
      <c r="AM1640" s="19">
        <f t="shared" si="307"/>
        <v>2.0773781421862505E-2</v>
      </c>
      <c r="AN1640" s="19">
        <f t="shared" si="308"/>
        <v>0</v>
      </c>
      <c r="AP1640" s="24">
        <v>14.08</v>
      </c>
      <c r="AQ1640" s="24">
        <f t="shared" si="309"/>
        <v>0.2924948424198241</v>
      </c>
      <c r="AR1640" s="24"/>
      <c r="AS1640" s="24">
        <v>9.0675767918088734</v>
      </c>
      <c r="AT1640" s="24">
        <f t="shared" si="310"/>
        <v>0</v>
      </c>
      <c r="AU1640" s="24"/>
      <c r="AV1640" s="25">
        <f t="shared" si="311"/>
        <v>0.2924948424198241</v>
      </c>
    </row>
    <row r="1641" spans="1:48" x14ac:dyDescent="0.3">
      <c r="A1641" s="2" t="s">
        <v>6</v>
      </c>
      <c r="B1641" s="2">
        <v>47</v>
      </c>
      <c r="C1641" s="5">
        <v>39876</v>
      </c>
      <c r="D1641" s="2">
        <v>24</v>
      </c>
      <c r="E1641" s="2" t="s">
        <v>10</v>
      </c>
      <c r="F1641" s="6" t="s">
        <v>36</v>
      </c>
      <c r="G1641" s="2">
        <v>100</v>
      </c>
      <c r="H1641" s="2">
        <v>23</v>
      </c>
      <c r="I1641" s="2">
        <v>50</v>
      </c>
      <c r="J1641" s="2">
        <v>24</v>
      </c>
      <c r="K1641" s="2">
        <v>2</v>
      </c>
      <c r="L1641" s="19">
        <v>3619.1147369354417</v>
      </c>
      <c r="M1641" s="19">
        <f t="shared" si="300"/>
        <v>0.36191147369354415</v>
      </c>
      <c r="N1641" s="19">
        <v>3619.1147369354417</v>
      </c>
      <c r="O1641" s="19">
        <f t="shared" si="301"/>
        <v>0.36191147369354415</v>
      </c>
      <c r="P1641" s="19">
        <f t="shared" si="302"/>
        <v>0</v>
      </c>
      <c r="R1641" s="24">
        <v>14.08</v>
      </c>
      <c r="S1641" s="24">
        <f t="shared" si="303"/>
        <v>5.0957135496051018</v>
      </c>
      <c r="U1641" s="24">
        <v>8.3025000000000002</v>
      </c>
      <c r="V1641" s="24">
        <f t="shared" si="304"/>
        <v>0</v>
      </c>
      <c r="X1641" s="25">
        <f t="shared" si="305"/>
        <v>5.0957135496051018</v>
      </c>
      <c r="AA1641" s="5">
        <v>39876</v>
      </c>
      <c r="AB1641" s="2">
        <v>24</v>
      </c>
      <c r="AC1641" s="2" t="s">
        <v>10</v>
      </c>
      <c r="AD1641" s="6" t="s">
        <v>36</v>
      </c>
      <c r="AE1641" s="2">
        <v>100</v>
      </c>
      <c r="AF1641" s="2">
        <v>23</v>
      </c>
      <c r="AG1641" s="2">
        <v>50</v>
      </c>
      <c r="AH1641" s="2">
        <v>24</v>
      </c>
      <c r="AI1641" s="2">
        <v>2</v>
      </c>
      <c r="AJ1641" s="19">
        <v>3619.1147369354417</v>
      </c>
      <c r="AK1641" s="19">
        <f t="shared" si="306"/>
        <v>0.36191147369354415</v>
      </c>
      <c r="AL1641" s="19">
        <v>3619.1147369354417</v>
      </c>
      <c r="AM1641" s="19">
        <f t="shared" si="307"/>
        <v>0.36191147369354415</v>
      </c>
      <c r="AN1641" s="19">
        <f t="shared" si="308"/>
        <v>0</v>
      </c>
      <c r="AP1641" s="24">
        <v>14.08</v>
      </c>
      <c r="AQ1641" s="24">
        <f t="shared" si="309"/>
        <v>5.0957135496051018</v>
      </c>
      <c r="AR1641" s="24"/>
      <c r="AS1641" s="24">
        <v>8.3025000000000002</v>
      </c>
      <c r="AT1641" s="24">
        <f t="shared" si="310"/>
        <v>0</v>
      </c>
      <c r="AU1641" s="24"/>
      <c r="AV1641" s="25">
        <f t="shared" si="311"/>
        <v>5.0957135496051018</v>
      </c>
    </row>
    <row r="1642" spans="1:48" x14ac:dyDescent="0.3">
      <c r="A1642" s="2" t="s">
        <v>6</v>
      </c>
      <c r="B1642" s="2">
        <v>47</v>
      </c>
      <c r="C1642" s="5">
        <v>39876</v>
      </c>
      <c r="D1642" s="2">
        <v>24</v>
      </c>
      <c r="E1642" s="2" t="s">
        <v>10</v>
      </c>
      <c r="F1642" s="6" t="s">
        <v>49</v>
      </c>
      <c r="G1642" s="2">
        <v>100</v>
      </c>
      <c r="H1642" s="2">
        <v>5</v>
      </c>
      <c r="I1642" s="2">
        <v>17</v>
      </c>
      <c r="J1642" s="2">
        <v>6.75</v>
      </c>
      <c r="K1642" s="2">
        <v>2</v>
      </c>
      <c r="L1642" s="19">
        <v>286.27763055836988</v>
      </c>
      <c r="M1642" s="19">
        <f t="shared" si="300"/>
        <v>2.8627763055836988E-2</v>
      </c>
      <c r="N1642" s="19">
        <v>286.27763055836988</v>
      </c>
      <c r="O1642" s="19">
        <f t="shared" si="301"/>
        <v>2.8627763055836988E-2</v>
      </c>
      <c r="P1642" s="19">
        <f t="shared" si="302"/>
        <v>0</v>
      </c>
      <c r="R1642" s="24">
        <v>14.08</v>
      </c>
      <c r="S1642" s="24">
        <f t="shared" si="303"/>
        <v>0.40307890382618478</v>
      </c>
      <c r="U1642" s="24">
        <v>8.461146496815287</v>
      </c>
      <c r="V1642" s="24">
        <f t="shared" si="304"/>
        <v>0</v>
      </c>
      <c r="X1642" s="25">
        <f t="shared" si="305"/>
        <v>0.40307890382618478</v>
      </c>
      <c r="AA1642" s="5">
        <v>39876</v>
      </c>
      <c r="AB1642" s="2">
        <v>24</v>
      </c>
      <c r="AC1642" s="2" t="s">
        <v>10</v>
      </c>
      <c r="AD1642" s="6" t="s">
        <v>49</v>
      </c>
      <c r="AE1642" s="2">
        <v>100</v>
      </c>
      <c r="AF1642" s="2">
        <v>5</v>
      </c>
      <c r="AG1642" s="2">
        <v>17</v>
      </c>
      <c r="AH1642" s="2">
        <v>6.75</v>
      </c>
      <c r="AI1642" s="2">
        <v>2</v>
      </c>
      <c r="AJ1642" s="19">
        <v>286.27763055836988</v>
      </c>
      <c r="AK1642" s="19">
        <f t="shared" si="306"/>
        <v>2.8627763055836988E-2</v>
      </c>
      <c r="AL1642" s="19">
        <v>286.27763055836988</v>
      </c>
      <c r="AM1642" s="19">
        <f t="shared" si="307"/>
        <v>2.8627763055836988E-2</v>
      </c>
      <c r="AN1642" s="19">
        <f t="shared" si="308"/>
        <v>0</v>
      </c>
      <c r="AP1642" s="24">
        <v>14.08</v>
      </c>
      <c r="AQ1642" s="24">
        <f t="shared" si="309"/>
        <v>0.40307890382618478</v>
      </c>
      <c r="AR1642" s="24"/>
      <c r="AS1642" s="24">
        <v>8.461146496815287</v>
      </c>
      <c r="AT1642" s="24">
        <f t="shared" si="310"/>
        <v>0</v>
      </c>
      <c r="AU1642" s="24"/>
      <c r="AV1642" s="25">
        <f t="shared" si="311"/>
        <v>0.40307890382618478</v>
      </c>
    </row>
    <row r="1643" spans="1:48" x14ac:dyDescent="0.3">
      <c r="A1643" s="2" t="s">
        <v>6</v>
      </c>
      <c r="B1643" s="2">
        <v>47</v>
      </c>
      <c r="C1643" s="5">
        <v>39876</v>
      </c>
      <c r="D1643" s="2">
        <v>24</v>
      </c>
      <c r="E1643" s="2" t="s">
        <v>10</v>
      </c>
      <c r="F1643" s="6" t="s">
        <v>43</v>
      </c>
      <c r="G1643" s="2">
        <v>100</v>
      </c>
      <c r="H1643" s="2">
        <v>5</v>
      </c>
      <c r="I1643" s="2">
        <v>10</v>
      </c>
      <c r="J1643" s="2">
        <v>5</v>
      </c>
      <c r="K1643" s="2">
        <v>2</v>
      </c>
      <c r="L1643" s="19">
        <v>157.07963267948966</v>
      </c>
      <c r="M1643" s="19">
        <f t="shared" si="300"/>
        <v>1.5707963267948967E-2</v>
      </c>
      <c r="N1643" s="19">
        <v>157.07963267948966</v>
      </c>
      <c r="O1643" s="19">
        <f t="shared" si="301"/>
        <v>1.5707963267948967E-2</v>
      </c>
      <c r="P1643" s="19">
        <f t="shared" si="302"/>
        <v>0</v>
      </c>
      <c r="R1643" s="24">
        <v>14.08</v>
      </c>
      <c r="S1643" s="24">
        <f t="shared" si="303"/>
        <v>0.22116812281272147</v>
      </c>
      <c r="U1643" s="24">
        <v>8.1999999999999993</v>
      </c>
      <c r="V1643" s="24">
        <f t="shared" si="304"/>
        <v>0</v>
      </c>
      <c r="X1643" s="25">
        <f t="shared" si="305"/>
        <v>0.22116812281272147</v>
      </c>
      <c r="AA1643" s="5">
        <v>39876</v>
      </c>
      <c r="AB1643" s="2">
        <v>24</v>
      </c>
      <c r="AC1643" s="2" t="s">
        <v>10</v>
      </c>
      <c r="AD1643" s="6" t="s">
        <v>43</v>
      </c>
      <c r="AE1643" s="2">
        <v>100</v>
      </c>
      <c r="AF1643" s="2">
        <v>5</v>
      </c>
      <c r="AG1643" s="2">
        <v>10</v>
      </c>
      <c r="AH1643" s="2">
        <v>5</v>
      </c>
      <c r="AI1643" s="2">
        <v>2</v>
      </c>
      <c r="AJ1643" s="19">
        <v>157.07963267948966</v>
      </c>
      <c r="AK1643" s="19">
        <f t="shared" si="306"/>
        <v>1.5707963267948967E-2</v>
      </c>
      <c r="AL1643" s="19">
        <v>157.07963267948966</v>
      </c>
      <c r="AM1643" s="19">
        <f t="shared" si="307"/>
        <v>1.5707963267948967E-2</v>
      </c>
      <c r="AN1643" s="19">
        <f t="shared" si="308"/>
        <v>0</v>
      </c>
      <c r="AP1643" s="24">
        <v>14.08</v>
      </c>
      <c r="AQ1643" s="24">
        <f t="shared" si="309"/>
        <v>0.22116812281272147</v>
      </c>
      <c r="AR1643" s="24"/>
      <c r="AS1643" s="24">
        <v>8.1999999999999993</v>
      </c>
      <c r="AT1643" s="24">
        <f t="shared" si="310"/>
        <v>0</v>
      </c>
      <c r="AU1643" s="24"/>
      <c r="AV1643" s="25">
        <f t="shared" si="311"/>
        <v>0.22116812281272147</v>
      </c>
    </row>
    <row r="1644" spans="1:48" x14ac:dyDescent="0.3">
      <c r="A1644" s="2" t="s">
        <v>6</v>
      </c>
      <c r="B1644" s="2">
        <v>47</v>
      </c>
      <c r="C1644" s="5">
        <v>39876</v>
      </c>
      <c r="D1644" s="2">
        <v>24</v>
      </c>
      <c r="E1644" s="2" t="s">
        <v>10</v>
      </c>
      <c r="F1644" s="6" t="s">
        <v>43</v>
      </c>
      <c r="G1644" s="2">
        <v>100</v>
      </c>
      <c r="H1644" s="2">
        <v>5</v>
      </c>
      <c r="I1644" s="2">
        <v>15</v>
      </c>
      <c r="J1644" s="2">
        <v>6.25</v>
      </c>
      <c r="K1644" s="2">
        <v>2</v>
      </c>
      <c r="L1644" s="19">
        <v>245.43692606170259</v>
      </c>
      <c r="M1644" s="19">
        <f t="shared" si="300"/>
        <v>2.4543692606170259E-2</v>
      </c>
      <c r="N1644" s="19">
        <v>245.43692606170259</v>
      </c>
      <c r="O1644" s="19">
        <f t="shared" si="301"/>
        <v>2.4543692606170259E-2</v>
      </c>
      <c r="P1644" s="19">
        <f t="shared" si="302"/>
        <v>0</v>
      </c>
      <c r="R1644" s="24">
        <v>14.08</v>
      </c>
      <c r="S1644" s="24">
        <f t="shared" si="303"/>
        <v>0.34557519189487723</v>
      </c>
      <c r="U1644" s="24">
        <v>8.1999999999999993</v>
      </c>
      <c r="V1644" s="24">
        <f t="shared" si="304"/>
        <v>0</v>
      </c>
      <c r="X1644" s="25">
        <f t="shared" si="305"/>
        <v>0.34557519189487723</v>
      </c>
      <c r="AA1644" s="5">
        <v>39876</v>
      </c>
      <c r="AB1644" s="2">
        <v>24</v>
      </c>
      <c r="AC1644" s="2" t="s">
        <v>10</v>
      </c>
      <c r="AD1644" s="6" t="s">
        <v>43</v>
      </c>
      <c r="AE1644" s="2">
        <v>100</v>
      </c>
      <c r="AF1644" s="2">
        <v>5</v>
      </c>
      <c r="AG1644" s="2">
        <v>15</v>
      </c>
      <c r="AH1644" s="2">
        <v>6.25</v>
      </c>
      <c r="AI1644" s="2">
        <v>2</v>
      </c>
      <c r="AJ1644" s="19">
        <v>245.43692606170259</v>
      </c>
      <c r="AK1644" s="19">
        <f t="shared" si="306"/>
        <v>2.4543692606170259E-2</v>
      </c>
      <c r="AL1644" s="19">
        <v>245.43692606170259</v>
      </c>
      <c r="AM1644" s="19">
        <f t="shared" si="307"/>
        <v>2.4543692606170259E-2</v>
      </c>
      <c r="AN1644" s="19">
        <f t="shared" si="308"/>
        <v>0</v>
      </c>
      <c r="AP1644" s="24">
        <v>14.08</v>
      </c>
      <c r="AQ1644" s="24">
        <f t="shared" si="309"/>
        <v>0.34557519189487723</v>
      </c>
      <c r="AR1644" s="24"/>
      <c r="AS1644" s="24">
        <v>8.1999999999999993</v>
      </c>
      <c r="AT1644" s="24">
        <f t="shared" si="310"/>
        <v>0</v>
      </c>
      <c r="AU1644" s="24"/>
      <c r="AV1644" s="25">
        <f t="shared" si="311"/>
        <v>0.34557519189487723</v>
      </c>
    </row>
    <row r="1645" spans="1:48" x14ac:dyDescent="0.3">
      <c r="A1645" s="2" t="s">
        <v>6</v>
      </c>
      <c r="B1645" s="2">
        <v>47</v>
      </c>
      <c r="C1645" s="5">
        <v>39876</v>
      </c>
      <c r="D1645" s="2">
        <v>24</v>
      </c>
      <c r="E1645" s="2" t="s">
        <v>10</v>
      </c>
      <c r="F1645" s="6" t="s">
        <v>49</v>
      </c>
      <c r="G1645" s="2">
        <v>90</v>
      </c>
      <c r="H1645" s="2">
        <v>10</v>
      </c>
      <c r="I1645" s="2">
        <v>21</v>
      </c>
      <c r="J1645" s="2">
        <v>10.25</v>
      </c>
      <c r="K1645" s="2">
        <v>2</v>
      </c>
      <c r="L1645" s="19">
        <v>660.12715633555524</v>
      </c>
      <c r="M1645" s="19">
        <f t="shared" si="300"/>
        <v>6.6012715633555527E-2</v>
      </c>
      <c r="N1645" s="19">
        <v>594.11444070199968</v>
      </c>
      <c r="O1645" s="19">
        <f t="shared" si="301"/>
        <v>5.9411444070199972E-2</v>
      </c>
      <c r="P1645" s="19">
        <f t="shared" si="302"/>
        <v>6.6012715633555555E-3</v>
      </c>
      <c r="R1645" s="24">
        <v>14.08</v>
      </c>
      <c r="S1645" s="24">
        <f t="shared" si="303"/>
        <v>0.83651313250841564</v>
      </c>
      <c r="U1645" s="24">
        <v>8.461146496815287</v>
      </c>
      <c r="V1645" s="24">
        <f t="shared" si="304"/>
        <v>5.5854325762812233E-2</v>
      </c>
      <c r="X1645" s="25">
        <f t="shared" si="305"/>
        <v>0.7806588067456034</v>
      </c>
      <c r="AA1645" s="5">
        <v>39876</v>
      </c>
      <c r="AB1645" s="2">
        <v>24</v>
      </c>
      <c r="AC1645" s="2" t="s">
        <v>10</v>
      </c>
      <c r="AD1645" s="6" t="s">
        <v>49</v>
      </c>
      <c r="AE1645" s="2">
        <v>90</v>
      </c>
      <c r="AF1645" s="2">
        <v>10</v>
      </c>
      <c r="AG1645" s="2">
        <v>21</v>
      </c>
      <c r="AH1645" s="2">
        <v>10.25</v>
      </c>
      <c r="AI1645" s="2">
        <v>2</v>
      </c>
      <c r="AJ1645" s="19">
        <v>660.12715633555524</v>
      </c>
      <c r="AK1645" s="19">
        <f t="shared" si="306"/>
        <v>6.6012715633555527E-2</v>
      </c>
      <c r="AL1645" s="19">
        <v>594.11444070199968</v>
      </c>
      <c r="AM1645" s="19">
        <f t="shared" si="307"/>
        <v>5.9411444070199972E-2</v>
      </c>
      <c r="AN1645" s="19">
        <f t="shared" si="308"/>
        <v>6.6012715633555555E-3</v>
      </c>
      <c r="AP1645" s="24">
        <v>14.08</v>
      </c>
      <c r="AQ1645" s="24">
        <f t="shared" si="309"/>
        <v>0.83651313250841564</v>
      </c>
      <c r="AR1645" s="24"/>
      <c r="AS1645" s="24">
        <v>8.461146496815287</v>
      </c>
      <c r="AT1645" s="24">
        <f t="shared" si="310"/>
        <v>5.5854325762812233E-2</v>
      </c>
      <c r="AU1645" s="24"/>
      <c r="AV1645" s="25">
        <f t="shared" si="311"/>
        <v>0.7806588067456034</v>
      </c>
    </row>
    <row r="1646" spans="1:48" x14ac:dyDescent="0.3">
      <c r="A1646" s="2" t="s">
        <v>6</v>
      </c>
      <c r="B1646" s="2">
        <v>47</v>
      </c>
      <c r="C1646" s="5">
        <v>39876</v>
      </c>
      <c r="D1646" s="2">
        <v>24</v>
      </c>
      <c r="E1646" s="2" t="s">
        <v>10</v>
      </c>
      <c r="F1646" s="6" t="s">
        <v>53</v>
      </c>
      <c r="G1646" s="2">
        <v>50</v>
      </c>
      <c r="H1646" s="2">
        <v>12</v>
      </c>
      <c r="I1646" s="2">
        <v>30</v>
      </c>
      <c r="J1646" s="2">
        <v>13.5</v>
      </c>
      <c r="K1646" s="2">
        <v>2</v>
      </c>
      <c r="L1646" s="19">
        <v>1145.1105222334795</v>
      </c>
      <c r="M1646" s="19">
        <f t="shared" si="300"/>
        <v>0.11451105222334795</v>
      </c>
      <c r="N1646" s="19">
        <v>572.55526111673976</v>
      </c>
      <c r="O1646" s="19">
        <f t="shared" si="301"/>
        <v>5.7255526111673977E-2</v>
      </c>
      <c r="P1646" s="19">
        <f t="shared" si="302"/>
        <v>5.7255526111673977E-2</v>
      </c>
      <c r="R1646" s="24">
        <v>6.51</v>
      </c>
      <c r="S1646" s="24">
        <f t="shared" si="303"/>
        <v>0.37273347498699755</v>
      </c>
      <c r="U1646" s="24">
        <v>8.2509316770186327</v>
      </c>
      <c r="V1646" s="24">
        <f t="shared" si="304"/>
        <v>0.47241143407917829</v>
      </c>
      <c r="X1646" s="25">
        <f t="shared" si="305"/>
        <v>-9.9677959092180746E-2</v>
      </c>
      <c r="AA1646" s="5">
        <v>39876</v>
      </c>
      <c r="AB1646" s="2">
        <v>24</v>
      </c>
      <c r="AC1646" s="2" t="s">
        <v>10</v>
      </c>
      <c r="AD1646" s="6" t="s">
        <v>53</v>
      </c>
      <c r="AE1646" s="2">
        <v>50</v>
      </c>
      <c r="AF1646" s="2">
        <v>12</v>
      </c>
      <c r="AG1646" s="2">
        <v>30</v>
      </c>
      <c r="AH1646" s="2">
        <v>13.5</v>
      </c>
      <c r="AI1646" s="2">
        <v>2</v>
      </c>
      <c r="AJ1646" s="19">
        <v>1145.1105222334795</v>
      </c>
      <c r="AK1646" s="19">
        <f t="shared" si="306"/>
        <v>0.11451105222334795</v>
      </c>
      <c r="AL1646" s="19">
        <v>572.55526111673976</v>
      </c>
      <c r="AM1646" s="19">
        <f t="shared" si="307"/>
        <v>5.7255526111673977E-2</v>
      </c>
      <c r="AN1646" s="19">
        <f t="shared" si="308"/>
        <v>5.7255526111673977E-2</v>
      </c>
      <c r="AP1646" s="24">
        <v>6.51</v>
      </c>
      <c r="AQ1646" s="24">
        <f t="shared" si="309"/>
        <v>0.37273347498699755</v>
      </c>
      <c r="AR1646" s="24"/>
      <c r="AS1646" s="24">
        <v>8.2509316770186327</v>
      </c>
      <c r="AT1646" s="24">
        <f t="shared" si="310"/>
        <v>0.47241143407917829</v>
      </c>
      <c r="AU1646" s="24"/>
      <c r="AV1646" s="25">
        <f t="shared" si="311"/>
        <v>-9.9677959092180746E-2</v>
      </c>
    </row>
    <row r="1647" spans="1:48" x14ac:dyDescent="0.3">
      <c r="A1647" s="2" t="s">
        <v>6</v>
      </c>
      <c r="B1647" s="2">
        <v>47</v>
      </c>
      <c r="C1647" s="5">
        <v>39876</v>
      </c>
      <c r="D1647" s="2">
        <v>24</v>
      </c>
      <c r="E1647" s="2" t="s">
        <v>10</v>
      </c>
      <c r="F1647" s="6" t="s">
        <v>44</v>
      </c>
      <c r="G1647" s="2">
        <v>100</v>
      </c>
      <c r="H1647" s="2">
        <v>15</v>
      </c>
      <c r="I1647" s="2">
        <v>5</v>
      </c>
      <c r="J1647" s="2">
        <v>8.75</v>
      </c>
      <c r="K1647" s="2">
        <v>2</v>
      </c>
      <c r="L1647" s="19">
        <v>481.05637508093707</v>
      </c>
      <c r="M1647" s="19">
        <f t="shared" si="300"/>
        <v>4.8105637508093706E-2</v>
      </c>
      <c r="N1647" s="19">
        <v>481.05637508093707</v>
      </c>
      <c r="O1647" s="19">
        <f t="shared" si="301"/>
        <v>4.8105637508093706E-2</v>
      </c>
      <c r="P1647" s="19">
        <f t="shared" si="302"/>
        <v>0</v>
      </c>
      <c r="R1647" s="24">
        <v>14.08</v>
      </c>
      <c r="S1647" s="24">
        <f t="shared" si="303"/>
        <v>0.67732737611395943</v>
      </c>
      <c r="U1647" s="24">
        <v>9.0675767918088734</v>
      </c>
      <c r="V1647" s="24">
        <f t="shared" si="304"/>
        <v>0</v>
      </c>
      <c r="X1647" s="25">
        <f t="shared" si="305"/>
        <v>0.67732737611395943</v>
      </c>
      <c r="AA1647" s="5">
        <v>39876</v>
      </c>
      <c r="AB1647" s="2">
        <v>24</v>
      </c>
      <c r="AC1647" s="2" t="s">
        <v>10</v>
      </c>
      <c r="AD1647" s="6" t="s">
        <v>44</v>
      </c>
      <c r="AE1647" s="2">
        <v>100</v>
      </c>
      <c r="AF1647" s="2">
        <v>15</v>
      </c>
      <c r="AG1647" s="2">
        <v>5</v>
      </c>
      <c r="AH1647" s="2">
        <v>8.75</v>
      </c>
      <c r="AI1647" s="2">
        <v>2</v>
      </c>
      <c r="AJ1647" s="19">
        <v>481.05637508093707</v>
      </c>
      <c r="AK1647" s="19">
        <f t="shared" si="306"/>
        <v>4.8105637508093706E-2</v>
      </c>
      <c r="AL1647" s="19">
        <v>481.05637508093707</v>
      </c>
      <c r="AM1647" s="19">
        <f t="shared" si="307"/>
        <v>4.8105637508093706E-2</v>
      </c>
      <c r="AN1647" s="19">
        <f t="shared" si="308"/>
        <v>0</v>
      </c>
      <c r="AP1647" s="24">
        <v>14.08</v>
      </c>
      <c r="AQ1647" s="24">
        <f t="shared" si="309"/>
        <v>0.67732737611395943</v>
      </c>
      <c r="AR1647" s="24"/>
      <c r="AS1647" s="24">
        <v>9.0675767918088734</v>
      </c>
      <c r="AT1647" s="24">
        <f t="shared" si="310"/>
        <v>0</v>
      </c>
      <c r="AU1647" s="24"/>
      <c r="AV1647" s="25">
        <f t="shared" si="311"/>
        <v>0.67732737611395943</v>
      </c>
    </row>
    <row r="1648" spans="1:48" x14ac:dyDescent="0.3">
      <c r="A1648" s="2" t="s">
        <v>6</v>
      </c>
      <c r="B1648" s="2">
        <v>47</v>
      </c>
      <c r="C1648" s="5">
        <v>39876</v>
      </c>
      <c r="D1648" s="2">
        <v>24</v>
      </c>
      <c r="E1648" s="2" t="s">
        <v>10</v>
      </c>
      <c r="F1648" s="6" t="s">
        <v>36</v>
      </c>
      <c r="G1648" s="2">
        <v>100</v>
      </c>
      <c r="H1648" s="2">
        <v>5</v>
      </c>
      <c r="I1648" s="2">
        <v>60</v>
      </c>
      <c r="J1648" s="2">
        <v>17.5</v>
      </c>
      <c r="K1648" s="2">
        <v>2</v>
      </c>
      <c r="L1648" s="19">
        <v>1924.2255003237483</v>
      </c>
      <c r="M1648" s="19">
        <f t="shared" si="300"/>
        <v>0.19242255003237482</v>
      </c>
      <c r="N1648" s="19">
        <v>1924.2255003237483</v>
      </c>
      <c r="O1648" s="19">
        <f t="shared" si="301"/>
        <v>0.19242255003237482</v>
      </c>
      <c r="P1648" s="19">
        <f t="shared" si="302"/>
        <v>0</v>
      </c>
      <c r="R1648" s="24">
        <v>14.08</v>
      </c>
      <c r="S1648" s="24">
        <f t="shared" si="303"/>
        <v>2.7093095044558377</v>
      </c>
      <c r="U1648" s="24">
        <v>8.3025000000000002</v>
      </c>
      <c r="V1648" s="24">
        <f t="shared" si="304"/>
        <v>0</v>
      </c>
      <c r="X1648" s="25">
        <f t="shared" si="305"/>
        <v>2.7093095044558377</v>
      </c>
      <c r="AA1648" s="5">
        <v>39876</v>
      </c>
      <c r="AB1648" s="2">
        <v>24</v>
      </c>
      <c r="AC1648" s="2" t="s">
        <v>10</v>
      </c>
      <c r="AD1648" s="6" t="s">
        <v>36</v>
      </c>
      <c r="AE1648" s="2">
        <v>100</v>
      </c>
      <c r="AF1648" s="2">
        <v>5</v>
      </c>
      <c r="AG1648" s="2">
        <v>60</v>
      </c>
      <c r="AH1648" s="2">
        <v>17.5</v>
      </c>
      <c r="AI1648" s="2">
        <v>2</v>
      </c>
      <c r="AJ1648" s="19">
        <v>1924.2255003237483</v>
      </c>
      <c r="AK1648" s="19">
        <f t="shared" si="306"/>
        <v>0.19242255003237482</v>
      </c>
      <c r="AL1648" s="19">
        <v>1924.2255003237483</v>
      </c>
      <c r="AM1648" s="19">
        <f t="shared" si="307"/>
        <v>0.19242255003237482</v>
      </c>
      <c r="AN1648" s="19">
        <f t="shared" si="308"/>
        <v>0</v>
      </c>
      <c r="AP1648" s="24">
        <v>14.08</v>
      </c>
      <c r="AQ1648" s="24">
        <f t="shared" si="309"/>
        <v>2.7093095044558377</v>
      </c>
      <c r="AR1648" s="24"/>
      <c r="AS1648" s="24">
        <v>8.3025000000000002</v>
      </c>
      <c r="AT1648" s="24">
        <f t="shared" si="310"/>
        <v>0</v>
      </c>
      <c r="AU1648" s="24"/>
      <c r="AV1648" s="25">
        <f t="shared" si="311"/>
        <v>2.7093095044558377</v>
      </c>
    </row>
    <row r="1649" spans="1:48" x14ac:dyDescent="0.3">
      <c r="A1649" s="2" t="s">
        <v>6</v>
      </c>
      <c r="B1649" s="2">
        <v>47</v>
      </c>
      <c r="C1649" s="5">
        <v>39876</v>
      </c>
      <c r="D1649" s="2">
        <v>24</v>
      </c>
      <c r="E1649" s="2" t="s">
        <v>10</v>
      </c>
      <c r="F1649" s="6" t="s">
        <v>24</v>
      </c>
      <c r="G1649" s="2">
        <v>80</v>
      </c>
      <c r="H1649" s="2">
        <v>13</v>
      </c>
      <c r="I1649" s="2">
        <v>25</v>
      </c>
      <c r="J1649" s="2">
        <v>12.75</v>
      </c>
      <c r="K1649" s="2">
        <v>2</v>
      </c>
      <c r="L1649" s="19">
        <v>1021.4103114983815</v>
      </c>
      <c r="M1649" s="19">
        <f t="shared" si="300"/>
        <v>0.10214103114983815</v>
      </c>
      <c r="N1649" s="19">
        <v>817.12824919870525</v>
      </c>
      <c r="O1649" s="19">
        <f t="shared" si="301"/>
        <v>8.171282491987053E-2</v>
      </c>
      <c r="P1649" s="19">
        <f t="shared" si="302"/>
        <v>2.0428206229967619E-2</v>
      </c>
      <c r="R1649" s="24">
        <v>14.08</v>
      </c>
      <c r="S1649" s="24">
        <f t="shared" si="303"/>
        <v>1.1505165748717772</v>
      </c>
      <c r="U1649" s="24">
        <v>8.461146496815287</v>
      </c>
      <c r="V1649" s="24">
        <f t="shared" si="304"/>
        <v>0.17284604557891073</v>
      </c>
      <c r="X1649" s="25">
        <f t="shared" si="305"/>
        <v>0.97767052929286646</v>
      </c>
      <c r="AA1649" s="5">
        <v>39876</v>
      </c>
      <c r="AB1649" s="2">
        <v>24</v>
      </c>
      <c r="AC1649" s="2" t="s">
        <v>10</v>
      </c>
      <c r="AD1649" s="6" t="s">
        <v>24</v>
      </c>
      <c r="AE1649" s="2">
        <v>80</v>
      </c>
      <c r="AF1649" s="2">
        <v>13</v>
      </c>
      <c r="AG1649" s="2">
        <v>25</v>
      </c>
      <c r="AH1649" s="2">
        <v>12.75</v>
      </c>
      <c r="AI1649" s="2">
        <v>2</v>
      </c>
      <c r="AJ1649" s="19">
        <v>1021.4103114983815</v>
      </c>
      <c r="AK1649" s="19">
        <f t="shared" si="306"/>
        <v>0.10214103114983815</v>
      </c>
      <c r="AL1649" s="19">
        <v>817.12824919870525</v>
      </c>
      <c r="AM1649" s="19">
        <f t="shared" si="307"/>
        <v>8.171282491987053E-2</v>
      </c>
      <c r="AN1649" s="19">
        <f t="shared" si="308"/>
        <v>2.0428206229967619E-2</v>
      </c>
      <c r="AP1649" s="24">
        <v>14.08</v>
      </c>
      <c r="AQ1649" s="24">
        <f t="shared" si="309"/>
        <v>1.1505165748717772</v>
      </c>
      <c r="AR1649" s="24"/>
      <c r="AS1649" s="24">
        <v>8.461146496815287</v>
      </c>
      <c r="AT1649" s="24">
        <f t="shared" si="310"/>
        <v>0.17284604557891073</v>
      </c>
      <c r="AU1649" s="24"/>
      <c r="AV1649" s="25">
        <f t="shared" si="311"/>
        <v>0.97767052929286646</v>
      </c>
    </row>
    <row r="1650" spans="1:48" x14ac:dyDescent="0.3">
      <c r="A1650" s="2" t="s">
        <v>6</v>
      </c>
      <c r="B1650" s="2">
        <v>47</v>
      </c>
      <c r="C1650" s="5">
        <v>39876</v>
      </c>
      <c r="D1650" s="2">
        <v>24</v>
      </c>
      <c r="E1650" s="2" t="s">
        <v>10</v>
      </c>
      <c r="F1650" s="6" t="s">
        <v>24</v>
      </c>
      <c r="G1650" s="2">
        <v>100</v>
      </c>
      <c r="H1650" s="2">
        <v>6</v>
      </c>
      <c r="I1650" s="2">
        <v>15</v>
      </c>
      <c r="J1650" s="2">
        <v>6.75</v>
      </c>
      <c r="K1650" s="2">
        <v>2</v>
      </c>
      <c r="L1650" s="19">
        <v>286.27763055836988</v>
      </c>
      <c r="M1650" s="19">
        <f t="shared" si="300"/>
        <v>2.8627763055836988E-2</v>
      </c>
      <c r="N1650" s="19">
        <v>286.27763055836988</v>
      </c>
      <c r="O1650" s="19">
        <f t="shared" si="301"/>
        <v>2.8627763055836988E-2</v>
      </c>
      <c r="P1650" s="19">
        <f t="shared" si="302"/>
        <v>0</v>
      </c>
      <c r="R1650" s="24">
        <v>14.08</v>
      </c>
      <c r="S1650" s="24">
        <f t="shared" si="303"/>
        <v>0.40307890382618478</v>
      </c>
      <c r="U1650" s="24">
        <v>8.461146496815287</v>
      </c>
      <c r="V1650" s="24">
        <f t="shared" si="304"/>
        <v>0</v>
      </c>
      <c r="X1650" s="25">
        <f t="shared" si="305"/>
        <v>0.40307890382618478</v>
      </c>
      <c r="AA1650" s="5">
        <v>39876</v>
      </c>
      <c r="AB1650" s="2">
        <v>24</v>
      </c>
      <c r="AC1650" s="2" t="s">
        <v>10</v>
      </c>
      <c r="AD1650" s="6" t="s">
        <v>24</v>
      </c>
      <c r="AE1650" s="2">
        <v>100</v>
      </c>
      <c r="AF1650" s="2">
        <v>6</v>
      </c>
      <c r="AG1650" s="2">
        <v>15</v>
      </c>
      <c r="AH1650" s="2">
        <v>6.75</v>
      </c>
      <c r="AI1650" s="2">
        <v>2</v>
      </c>
      <c r="AJ1650" s="19">
        <v>286.27763055836988</v>
      </c>
      <c r="AK1650" s="19">
        <f t="shared" si="306"/>
        <v>2.8627763055836988E-2</v>
      </c>
      <c r="AL1650" s="19">
        <v>286.27763055836988</v>
      </c>
      <c r="AM1650" s="19">
        <f t="shared" si="307"/>
        <v>2.8627763055836988E-2</v>
      </c>
      <c r="AN1650" s="19">
        <f t="shared" si="308"/>
        <v>0</v>
      </c>
      <c r="AP1650" s="24">
        <v>14.08</v>
      </c>
      <c r="AQ1650" s="24">
        <f t="shared" si="309"/>
        <v>0.40307890382618478</v>
      </c>
      <c r="AR1650" s="24"/>
      <c r="AS1650" s="24">
        <v>8.461146496815287</v>
      </c>
      <c r="AT1650" s="24">
        <f t="shared" si="310"/>
        <v>0</v>
      </c>
      <c r="AU1650" s="24"/>
      <c r="AV1650" s="25">
        <f t="shared" si="311"/>
        <v>0.40307890382618478</v>
      </c>
    </row>
    <row r="1651" spans="1:48" x14ac:dyDescent="0.3">
      <c r="A1651" s="2" t="s">
        <v>6</v>
      </c>
      <c r="B1651" s="2">
        <v>47</v>
      </c>
      <c r="C1651" s="5">
        <v>39876</v>
      </c>
      <c r="D1651" s="2">
        <v>24</v>
      </c>
      <c r="E1651" s="2" t="s">
        <v>10</v>
      </c>
      <c r="F1651" s="6" t="s">
        <v>22</v>
      </c>
      <c r="G1651" s="2">
        <v>100</v>
      </c>
      <c r="H1651" s="2">
        <v>10</v>
      </c>
      <c r="I1651" s="2">
        <v>29</v>
      </c>
      <c r="J1651" s="2">
        <v>12.25</v>
      </c>
      <c r="K1651" s="2">
        <v>3</v>
      </c>
      <c r="L1651" s="19">
        <v>1414.3057427379538</v>
      </c>
      <c r="M1651" s="19">
        <f t="shared" si="300"/>
        <v>0.14143057427379538</v>
      </c>
      <c r="N1651" s="19">
        <v>1414.3057427379538</v>
      </c>
      <c r="O1651" s="19">
        <f t="shared" si="301"/>
        <v>0.14143057427379538</v>
      </c>
      <c r="P1651" s="19">
        <f t="shared" si="302"/>
        <v>0</v>
      </c>
      <c r="R1651" s="24">
        <v>14.08</v>
      </c>
      <c r="S1651" s="24">
        <f t="shared" si="303"/>
        <v>1.991342485775039</v>
      </c>
      <c r="U1651" s="24">
        <v>8.104694792715291</v>
      </c>
      <c r="V1651" s="24">
        <f t="shared" si="304"/>
        <v>0</v>
      </c>
      <c r="X1651" s="25">
        <f t="shared" si="305"/>
        <v>1.991342485775039</v>
      </c>
      <c r="AA1651" s="5">
        <v>39876</v>
      </c>
      <c r="AB1651" s="2">
        <v>24</v>
      </c>
      <c r="AC1651" s="2" t="s">
        <v>10</v>
      </c>
      <c r="AD1651" s="6" t="s">
        <v>22</v>
      </c>
      <c r="AE1651" s="2">
        <v>100</v>
      </c>
      <c r="AF1651" s="2">
        <v>10</v>
      </c>
      <c r="AG1651" s="2">
        <v>29</v>
      </c>
      <c r="AH1651" s="2">
        <v>12.25</v>
      </c>
      <c r="AI1651" s="2">
        <v>3</v>
      </c>
      <c r="AJ1651" s="19">
        <v>1414.3057427379538</v>
      </c>
      <c r="AK1651" s="19">
        <f t="shared" si="306"/>
        <v>0.14143057427379538</v>
      </c>
      <c r="AL1651" s="19">
        <v>1414.3057427379538</v>
      </c>
      <c r="AM1651" s="19">
        <f t="shared" si="307"/>
        <v>0.14143057427379538</v>
      </c>
      <c r="AN1651" s="19">
        <f t="shared" si="308"/>
        <v>0</v>
      </c>
      <c r="AP1651" s="24">
        <v>14.08</v>
      </c>
      <c r="AQ1651" s="24">
        <f t="shared" si="309"/>
        <v>1.991342485775039</v>
      </c>
      <c r="AR1651" s="24"/>
      <c r="AS1651" s="24">
        <v>8.104694792715291</v>
      </c>
      <c r="AT1651" s="24">
        <f t="shared" si="310"/>
        <v>0</v>
      </c>
      <c r="AU1651" s="24"/>
      <c r="AV1651" s="25">
        <f t="shared" si="311"/>
        <v>1.991342485775039</v>
      </c>
    </row>
    <row r="1652" spans="1:48" x14ac:dyDescent="0.3">
      <c r="A1652" s="2" t="s">
        <v>6</v>
      </c>
      <c r="B1652" s="2">
        <v>47</v>
      </c>
      <c r="C1652" s="5">
        <v>39876</v>
      </c>
      <c r="D1652" s="2">
        <v>24</v>
      </c>
      <c r="E1652" s="2" t="s">
        <v>10</v>
      </c>
      <c r="F1652" s="6" t="s">
        <v>47</v>
      </c>
      <c r="G1652" s="2">
        <v>100</v>
      </c>
      <c r="H1652" s="2">
        <v>5</v>
      </c>
      <c r="I1652" s="2">
        <v>15</v>
      </c>
      <c r="J1652" s="2">
        <v>6.25</v>
      </c>
      <c r="K1652" s="2">
        <v>3</v>
      </c>
      <c r="L1652" s="19">
        <v>368.15538909255389</v>
      </c>
      <c r="M1652" s="19">
        <f t="shared" si="300"/>
        <v>3.6815538909255388E-2</v>
      </c>
      <c r="N1652" s="19">
        <v>368.15538909255389</v>
      </c>
      <c r="O1652" s="19">
        <f t="shared" si="301"/>
        <v>3.6815538909255388E-2</v>
      </c>
      <c r="P1652" s="19">
        <f t="shared" si="302"/>
        <v>0</v>
      </c>
      <c r="R1652" s="24">
        <v>14.08</v>
      </c>
      <c r="S1652" s="24">
        <f t="shared" si="303"/>
        <v>0.51836278784231582</v>
      </c>
      <c r="U1652" s="24">
        <v>11.257627118644068</v>
      </c>
      <c r="V1652" s="24">
        <f t="shared" si="304"/>
        <v>0</v>
      </c>
      <c r="X1652" s="25">
        <f t="shared" si="305"/>
        <v>0.51836278784231582</v>
      </c>
      <c r="AA1652" s="5">
        <v>39876</v>
      </c>
      <c r="AB1652" s="2">
        <v>24</v>
      </c>
      <c r="AC1652" s="2" t="s">
        <v>10</v>
      </c>
      <c r="AD1652" s="6" t="s">
        <v>47</v>
      </c>
      <c r="AE1652" s="2">
        <v>100</v>
      </c>
      <c r="AF1652" s="2">
        <v>5</v>
      </c>
      <c r="AG1652" s="2">
        <v>15</v>
      </c>
      <c r="AH1652" s="2">
        <v>6.25</v>
      </c>
      <c r="AI1652" s="2">
        <v>3</v>
      </c>
      <c r="AJ1652" s="19">
        <v>368.15538909255389</v>
      </c>
      <c r="AK1652" s="19">
        <f t="shared" si="306"/>
        <v>3.6815538909255388E-2</v>
      </c>
      <c r="AL1652" s="19">
        <v>368.15538909255389</v>
      </c>
      <c r="AM1652" s="19">
        <f t="shared" si="307"/>
        <v>3.6815538909255388E-2</v>
      </c>
      <c r="AN1652" s="19">
        <f t="shared" si="308"/>
        <v>0</v>
      </c>
      <c r="AP1652" s="24">
        <v>14.08</v>
      </c>
      <c r="AQ1652" s="24">
        <f t="shared" si="309"/>
        <v>0.51836278784231582</v>
      </c>
      <c r="AR1652" s="24"/>
      <c r="AS1652" s="24">
        <v>11.257627118644068</v>
      </c>
      <c r="AT1652" s="24">
        <f t="shared" si="310"/>
        <v>0</v>
      </c>
      <c r="AU1652" s="24"/>
      <c r="AV1652" s="25">
        <f t="shared" si="311"/>
        <v>0.51836278784231582</v>
      </c>
    </row>
    <row r="1653" spans="1:48" x14ac:dyDescent="0.3">
      <c r="A1653" s="2" t="s">
        <v>6</v>
      </c>
      <c r="B1653" s="2">
        <v>47</v>
      </c>
      <c r="C1653" s="5">
        <v>39876</v>
      </c>
      <c r="D1653" s="2">
        <v>24</v>
      </c>
      <c r="E1653" s="2" t="s">
        <v>10</v>
      </c>
      <c r="F1653" s="6" t="s">
        <v>47</v>
      </c>
      <c r="G1653" s="2">
        <v>100</v>
      </c>
      <c r="H1653" s="2">
        <v>10</v>
      </c>
      <c r="I1653" s="2">
        <v>22</v>
      </c>
      <c r="J1653" s="2">
        <v>10.5</v>
      </c>
      <c r="K1653" s="2">
        <v>3</v>
      </c>
      <c r="L1653" s="19">
        <v>1039.081770174824</v>
      </c>
      <c r="M1653" s="19">
        <f t="shared" si="300"/>
        <v>0.10390817701748239</v>
      </c>
      <c r="N1653" s="19">
        <v>1039.081770174824</v>
      </c>
      <c r="O1653" s="19">
        <f t="shared" si="301"/>
        <v>0.10390817701748239</v>
      </c>
      <c r="P1653" s="19">
        <f t="shared" si="302"/>
        <v>0</v>
      </c>
      <c r="R1653" s="24">
        <v>14.08</v>
      </c>
      <c r="S1653" s="24">
        <f t="shared" si="303"/>
        <v>1.4630271324061521</v>
      </c>
      <c r="U1653" s="24">
        <v>11.257627118644068</v>
      </c>
      <c r="V1653" s="24">
        <f t="shared" si="304"/>
        <v>0</v>
      </c>
      <c r="X1653" s="25">
        <f t="shared" si="305"/>
        <v>1.4630271324061521</v>
      </c>
      <c r="AA1653" s="5">
        <v>39876</v>
      </c>
      <c r="AB1653" s="2">
        <v>24</v>
      </c>
      <c r="AC1653" s="2" t="s">
        <v>10</v>
      </c>
      <c r="AD1653" s="6" t="s">
        <v>47</v>
      </c>
      <c r="AE1653" s="2">
        <v>100</v>
      </c>
      <c r="AF1653" s="2">
        <v>10</v>
      </c>
      <c r="AG1653" s="2">
        <v>22</v>
      </c>
      <c r="AH1653" s="2">
        <v>10.5</v>
      </c>
      <c r="AI1653" s="2">
        <v>3</v>
      </c>
      <c r="AJ1653" s="19">
        <v>1039.081770174824</v>
      </c>
      <c r="AK1653" s="19">
        <f t="shared" si="306"/>
        <v>0.10390817701748239</v>
      </c>
      <c r="AL1653" s="19">
        <v>1039.081770174824</v>
      </c>
      <c r="AM1653" s="19">
        <f t="shared" si="307"/>
        <v>0.10390817701748239</v>
      </c>
      <c r="AN1653" s="19">
        <f t="shared" si="308"/>
        <v>0</v>
      </c>
      <c r="AP1653" s="24">
        <v>14.08</v>
      </c>
      <c r="AQ1653" s="24">
        <f t="shared" si="309"/>
        <v>1.4630271324061521</v>
      </c>
      <c r="AR1653" s="24"/>
      <c r="AS1653" s="24">
        <v>11.257627118644068</v>
      </c>
      <c r="AT1653" s="24">
        <f t="shared" si="310"/>
        <v>0</v>
      </c>
      <c r="AU1653" s="24"/>
      <c r="AV1653" s="25">
        <f t="shared" si="311"/>
        <v>1.4630271324061521</v>
      </c>
    </row>
    <row r="1654" spans="1:48" x14ac:dyDescent="0.3">
      <c r="A1654" s="2" t="s">
        <v>6</v>
      </c>
      <c r="B1654" s="2">
        <v>47</v>
      </c>
      <c r="C1654" s="5">
        <v>39876</v>
      </c>
      <c r="D1654" s="2">
        <v>24</v>
      </c>
      <c r="E1654" s="2" t="s">
        <v>10</v>
      </c>
      <c r="F1654" s="6" t="s">
        <v>36</v>
      </c>
      <c r="G1654" s="2">
        <v>100</v>
      </c>
      <c r="H1654" s="2">
        <v>40</v>
      </c>
      <c r="I1654" s="2">
        <v>105</v>
      </c>
      <c r="J1654" s="2">
        <v>46.25</v>
      </c>
      <c r="K1654" s="2">
        <v>2</v>
      </c>
      <c r="L1654" s="19">
        <v>13440.126071138833</v>
      </c>
      <c r="M1654" s="19">
        <f t="shared" si="300"/>
        <v>1.3440126071138834</v>
      </c>
      <c r="N1654" s="19">
        <v>13440.126071138833</v>
      </c>
      <c r="O1654" s="19">
        <f t="shared" si="301"/>
        <v>1.3440126071138834</v>
      </c>
      <c r="P1654" s="19">
        <f t="shared" si="302"/>
        <v>0</v>
      </c>
      <c r="R1654" s="24">
        <v>14.08</v>
      </c>
      <c r="S1654" s="24">
        <f t="shared" si="303"/>
        <v>18.923697508163478</v>
      </c>
      <c r="U1654" s="24">
        <v>8.3025000000000002</v>
      </c>
      <c r="V1654" s="24">
        <f t="shared" si="304"/>
        <v>0</v>
      </c>
      <c r="X1654" s="25">
        <f t="shared" si="305"/>
        <v>18.923697508163478</v>
      </c>
      <c r="AA1654" s="5">
        <v>39876</v>
      </c>
      <c r="AB1654" s="2">
        <v>24</v>
      </c>
      <c r="AC1654" s="2" t="s">
        <v>10</v>
      </c>
      <c r="AD1654" s="6" t="s">
        <v>36</v>
      </c>
      <c r="AE1654" s="2">
        <v>100</v>
      </c>
      <c r="AF1654" s="2">
        <v>40</v>
      </c>
      <c r="AG1654" s="2">
        <v>105</v>
      </c>
      <c r="AH1654" s="2">
        <v>46.25</v>
      </c>
      <c r="AI1654" s="2">
        <v>2</v>
      </c>
      <c r="AJ1654" s="19">
        <v>13440.126071138833</v>
      </c>
      <c r="AK1654" s="19">
        <f t="shared" si="306"/>
        <v>1.3440126071138834</v>
      </c>
      <c r="AL1654" s="19">
        <v>13440.126071138833</v>
      </c>
      <c r="AM1654" s="19">
        <f t="shared" si="307"/>
        <v>1.3440126071138834</v>
      </c>
      <c r="AN1654" s="19">
        <f t="shared" si="308"/>
        <v>0</v>
      </c>
      <c r="AP1654" s="24">
        <v>14.08</v>
      </c>
      <c r="AQ1654" s="24">
        <f t="shared" si="309"/>
        <v>18.923697508163478</v>
      </c>
      <c r="AR1654" s="24"/>
      <c r="AS1654" s="24">
        <v>8.3025000000000002</v>
      </c>
      <c r="AT1654" s="24">
        <f t="shared" si="310"/>
        <v>0</v>
      </c>
      <c r="AU1654" s="24"/>
      <c r="AV1654" s="25">
        <f t="shared" si="311"/>
        <v>18.923697508163478</v>
      </c>
    </row>
    <row r="1655" spans="1:48" x14ac:dyDescent="0.3">
      <c r="A1655" s="2" t="s">
        <v>6</v>
      </c>
      <c r="B1655" s="2">
        <v>47</v>
      </c>
      <c r="C1655" s="5">
        <v>39876</v>
      </c>
      <c r="D1655" s="2">
        <v>24</v>
      </c>
      <c r="E1655" s="2" t="s">
        <v>10</v>
      </c>
      <c r="F1655" s="6" t="s">
        <v>53</v>
      </c>
      <c r="G1655" s="2">
        <v>100</v>
      </c>
      <c r="H1655" s="2">
        <v>12</v>
      </c>
      <c r="I1655" s="2">
        <v>18</v>
      </c>
      <c r="J1655" s="2">
        <v>10.5</v>
      </c>
      <c r="K1655" s="2">
        <v>2</v>
      </c>
      <c r="L1655" s="19">
        <v>692.72118011654936</v>
      </c>
      <c r="M1655" s="19">
        <f t="shared" si="300"/>
        <v>6.9272118011654935E-2</v>
      </c>
      <c r="N1655" s="19">
        <v>692.72118011654936</v>
      </c>
      <c r="O1655" s="19">
        <f t="shared" si="301"/>
        <v>6.9272118011654935E-2</v>
      </c>
      <c r="P1655" s="19">
        <f t="shared" si="302"/>
        <v>0</v>
      </c>
      <c r="R1655" s="24">
        <v>6.51</v>
      </c>
      <c r="S1655" s="24">
        <f t="shared" si="303"/>
        <v>0.45096148825587362</v>
      </c>
      <c r="U1655" s="24">
        <v>8.2509316770186327</v>
      </c>
      <c r="V1655" s="24">
        <f t="shared" si="304"/>
        <v>0</v>
      </c>
      <c r="X1655" s="25">
        <f t="shared" si="305"/>
        <v>0.45096148825587362</v>
      </c>
      <c r="AA1655" s="5">
        <v>39876</v>
      </c>
      <c r="AB1655" s="2">
        <v>24</v>
      </c>
      <c r="AC1655" s="2" t="s">
        <v>10</v>
      </c>
      <c r="AD1655" s="6" t="s">
        <v>53</v>
      </c>
      <c r="AE1655" s="2">
        <v>100</v>
      </c>
      <c r="AF1655" s="2">
        <v>12</v>
      </c>
      <c r="AG1655" s="2">
        <v>18</v>
      </c>
      <c r="AH1655" s="2">
        <v>10.5</v>
      </c>
      <c r="AI1655" s="2">
        <v>2</v>
      </c>
      <c r="AJ1655" s="19">
        <v>692.72118011654936</v>
      </c>
      <c r="AK1655" s="19">
        <f t="shared" si="306"/>
        <v>6.9272118011654935E-2</v>
      </c>
      <c r="AL1655" s="19">
        <v>692.72118011654936</v>
      </c>
      <c r="AM1655" s="19">
        <f t="shared" si="307"/>
        <v>6.9272118011654935E-2</v>
      </c>
      <c r="AN1655" s="19">
        <f t="shared" si="308"/>
        <v>0</v>
      </c>
      <c r="AP1655" s="24">
        <v>6.51</v>
      </c>
      <c r="AQ1655" s="24">
        <f t="shared" si="309"/>
        <v>0.45096148825587362</v>
      </c>
      <c r="AR1655" s="24"/>
      <c r="AS1655" s="24">
        <v>8.2509316770186327</v>
      </c>
      <c r="AT1655" s="24">
        <f t="shared" si="310"/>
        <v>0</v>
      </c>
      <c r="AU1655" s="24"/>
      <c r="AV1655" s="25">
        <f t="shared" si="311"/>
        <v>0.45096148825587362</v>
      </c>
    </row>
    <row r="1656" spans="1:48" x14ac:dyDescent="0.3">
      <c r="A1656" s="2" t="s">
        <v>6</v>
      </c>
      <c r="B1656" s="2">
        <v>47</v>
      </c>
      <c r="C1656" s="5">
        <v>39876</v>
      </c>
      <c r="D1656" s="2">
        <v>24</v>
      </c>
      <c r="E1656" s="2" t="s">
        <v>10</v>
      </c>
      <c r="F1656" s="6" t="s">
        <v>44</v>
      </c>
      <c r="G1656" s="2">
        <v>100</v>
      </c>
      <c r="H1656" s="2">
        <v>5</v>
      </c>
      <c r="I1656" s="2">
        <v>22</v>
      </c>
      <c r="J1656" s="2">
        <v>8</v>
      </c>
      <c r="K1656" s="2">
        <v>2</v>
      </c>
      <c r="L1656" s="19">
        <v>402.12385965949352</v>
      </c>
      <c r="M1656" s="19">
        <f t="shared" si="300"/>
        <v>4.0212385965949352E-2</v>
      </c>
      <c r="N1656" s="19">
        <v>402.12385965949352</v>
      </c>
      <c r="O1656" s="19">
        <f t="shared" si="301"/>
        <v>4.0212385965949352E-2</v>
      </c>
      <c r="P1656" s="19">
        <f t="shared" si="302"/>
        <v>0</v>
      </c>
      <c r="R1656" s="24">
        <v>14.08</v>
      </c>
      <c r="S1656" s="24">
        <f t="shared" si="303"/>
        <v>0.56619039440056684</v>
      </c>
      <c r="U1656" s="24">
        <v>9.0675767918088734</v>
      </c>
      <c r="V1656" s="24">
        <f t="shared" si="304"/>
        <v>0</v>
      </c>
      <c r="X1656" s="25">
        <f t="shared" si="305"/>
        <v>0.56619039440056684</v>
      </c>
      <c r="AA1656" s="5">
        <v>39876</v>
      </c>
      <c r="AB1656" s="2">
        <v>24</v>
      </c>
      <c r="AC1656" s="2" t="s">
        <v>10</v>
      </c>
      <c r="AD1656" s="6" t="s">
        <v>44</v>
      </c>
      <c r="AE1656" s="2">
        <v>100</v>
      </c>
      <c r="AF1656" s="2">
        <v>5</v>
      </c>
      <c r="AG1656" s="2">
        <v>22</v>
      </c>
      <c r="AH1656" s="2">
        <v>8</v>
      </c>
      <c r="AI1656" s="2">
        <v>2</v>
      </c>
      <c r="AJ1656" s="19">
        <v>402.12385965949352</v>
      </c>
      <c r="AK1656" s="19">
        <f t="shared" si="306"/>
        <v>4.0212385965949352E-2</v>
      </c>
      <c r="AL1656" s="19">
        <v>402.12385965949352</v>
      </c>
      <c r="AM1656" s="19">
        <f t="shared" si="307"/>
        <v>4.0212385965949352E-2</v>
      </c>
      <c r="AN1656" s="19">
        <f t="shared" si="308"/>
        <v>0</v>
      </c>
      <c r="AP1656" s="24">
        <v>14.08</v>
      </c>
      <c r="AQ1656" s="24">
        <f t="shared" si="309"/>
        <v>0.56619039440056684</v>
      </c>
      <c r="AR1656" s="24"/>
      <c r="AS1656" s="24">
        <v>9.0675767918088734</v>
      </c>
      <c r="AT1656" s="24">
        <f t="shared" si="310"/>
        <v>0</v>
      </c>
      <c r="AU1656" s="24"/>
      <c r="AV1656" s="25">
        <f t="shared" si="311"/>
        <v>0.56619039440056684</v>
      </c>
    </row>
    <row r="1657" spans="1:48" x14ac:dyDescent="0.3">
      <c r="A1657" s="2" t="s">
        <v>6</v>
      </c>
      <c r="B1657" s="2">
        <v>47</v>
      </c>
      <c r="C1657" s="5">
        <v>39876</v>
      </c>
      <c r="D1657" s="2">
        <v>24</v>
      </c>
      <c r="E1657" s="2" t="s">
        <v>10</v>
      </c>
      <c r="F1657" s="6" t="s">
        <v>49</v>
      </c>
      <c r="G1657" s="2">
        <v>100</v>
      </c>
      <c r="H1657" s="2">
        <v>7</v>
      </c>
      <c r="I1657" s="2">
        <v>32</v>
      </c>
      <c r="J1657" s="2">
        <v>11.5</v>
      </c>
      <c r="K1657" s="2">
        <v>2</v>
      </c>
      <c r="L1657" s="19">
        <v>830.95125687450025</v>
      </c>
      <c r="M1657" s="19">
        <f t="shared" si="300"/>
        <v>8.3095125687450019E-2</v>
      </c>
      <c r="N1657" s="19">
        <v>830.95125687450025</v>
      </c>
      <c r="O1657" s="19">
        <f t="shared" si="301"/>
        <v>8.3095125687450019E-2</v>
      </c>
      <c r="P1657" s="19">
        <f t="shared" si="302"/>
        <v>0</v>
      </c>
      <c r="R1657" s="24">
        <v>14.08</v>
      </c>
      <c r="S1657" s="24">
        <f t="shared" si="303"/>
        <v>1.1699793696792964</v>
      </c>
      <c r="U1657" s="24">
        <v>8.461146496815287</v>
      </c>
      <c r="V1657" s="24">
        <f t="shared" si="304"/>
        <v>0</v>
      </c>
      <c r="X1657" s="25">
        <f t="shared" si="305"/>
        <v>1.1699793696792964</v>
      </c>
      <c r="AA1657" s="5">
        <v>39876</v>
      </c>
      <c r="AB1657" s="2">
        <v>24</v>
      </c>
      <c r="AC1657" s="2" t="s">
        <v>10</v>
      </c>
      <c r="AD1657" s="6" t="s">
        <v>49</v>
      </c>
      <c r="AE1657" s="2">
        <v>100</v>
      </c>
      <c r="AF1657" s="2">
        <v>7</v>
      </c>
      <c r="AG1657" s="2">
        <v>32</v>
      </c>
      <c r="AH1657" s="2">
        <v>11.5</v>
      </c>
      <c r="AI1657" s="2">
        <v>2</v>
      </c>
      <c r="AJ1657" s="19">
        <v>830.95125687450025</v>
      </c>
      <c r="AK1657" s="19">
        <f t="shared" si="306"/>
        <v>8.3095125687450019E-2</v>
      </c>
      <c r="AL1657" s="19">
        <v>830.95125687450025</v>
      </c>
      <c r="AM1657" s="19">
        <f t="shared" si="307"/>
        <v>8.3095125687450019E-2</v>
      </c>
      <c r="AN1657" s="19">
        <f t="shared" si="308"/>
        <v>0</v>
      </c>
      <c r="AP1657" s="24">
        <v>14.08</v>
      </c>
      <c r="AQ1657" s="24">
        <f t="shared" si="309"/>
        <v>1.1699793696792964</v>
      </c>
      <c r="AR1657" s="24"/>
      <c r="AS1657" s="24">
        <v>8.461146496815287</v>
      </c>
      <c r="AT1657" s="24">
        <f t="shared" si="310"/>
        <v>0</v>
      </c>
      <c r="AU1657" s="24"/>
      <c r="AV1657" s="25">
        <f t="shared" si="311"/>
        <v>1.1699793696792964</v>
      </c>
    </row>
    <row r="1658" spans="1:48" x14ac:dyDescent="0.3">
      <c r="A1658" s="2" t="s">
        <v>6</v>
      </c>
      <c r="B1658" s="2">
        <v>47</v>
      </c>
      <c r="C1658" s="5">
        <v>39876</v>
      </c>
      <c r="D1658" s="2">
        <v>24</v>
      </c>
      <c r="E1658" s="2" t="s">
        <v>10</v>
      </c>
      <c r="F1658" s="6" t="s">
        <v>24</v>
      </c>
      <c r="G1658" s="2">
        <v>90</v>
      </c>
      <c r="H1658" s="2">
        <v>20</v>
      </c>
      <c r="I1658" s="2">
        <v>25</v>
      </c>
      <c r="J1658" s="2">
        <v>16.25</v>
      </c>
      <c r="K1658" s="2">
        <v>2</v>
      </c>
      <c r="L1658" s="19">
        <v>1659.1536201771096</v>
      </c>
      <c r="M1658" s="19">
        <f t="shared" si="300"/>
        <v>0.16591536201771095</v>
      </c>
      <c r="N1658" s="19">
        <v>1493.2382581593986</v>
      </c>
      <c r="O1658" s="19">
        <f t="shared" si="301"/>
        <v>0.14932382581593986</v>
      </c>
      <c r="P1658" s="19">
        <f t="shared" si="302"/>
        <v>1.659153620177109E-2</v>
      </c>
      <c r="R1658" s="24">
        <v>14.08</v>
      </c>
      <c r="S1658" s="24">
        <f t="shared" si="303"/>
        <v>2.1024794674884335</v>
      </c>
      <c r="U1658" s="24">
        <v>8.461146496815287</v>
      </c>
      <c r="V1658" s="24">
        <f t="shared" si="304"/>
        <v>0.14038341841039947</v>
      </c>
      <c r="X1658" s="25">
        <f t="shared" si="305"/>
        <v>1.9620960490780339</v>
      </c>
      <c r="AA1658" s="5">
        <v>39876</v>
      </c>
      <c r="AB1658" s="2">
        <v>24</v>
      </c>
      <c r="AC1658" s="2" t="s">
        <v>10</v>
      </c>
      <c r="AD1658" s="6" t="s">
        <v>24</v>
      </c>
      <c r="AE1658" s="2">
        <v>90</v>
      </c>
      <c r="AF1658" s="2">
        <v>20</v>
      </c>
      <c r="AG1658" s="2">
        <v>25</v>
      </c>
      <c r="AH1658" s="2">
        <v>16.25</v>
      </c>
      <c r="AI1658" s="2">
        <v>2</v>
      </c>
      <c r="AJ1658" s="19">
        <v>1659.1536201771096</v>
      </c>
      <c r="AK1658" s="19">
        <f t="shared" si="306"/>
        <v>0.16591536201771095</v>
      </c>
      <c r="AL1658" s="19">
        <v>1493.2382581593986</v>
      </c>
      <c r="AM1658" s="19">
        <f t="shared" si="307"/>
        <v>0.14932382581593986</v>
      </c>
      <c r="AN1658" s="19">
        <f t="shared" si="308"/>
        <v>1.659153620177109E-2</v>
      </c>
      <c r="AP1658" s="24">
        <v>14.08</v>
      </c>
      <c r="AQ1658" s="24">
        <f t="shared" si="309"/>
        <v>2.1024794674884335</v>
      </c>
      <c r="AR1658" s="24"/>
      <c r="AS1658" s="24">
        <v>8.461146496815287</v>
      </c>
      <c r="AT1658" s="24">
        <f t="shared" si="310"/>
        <v>0.14038341841039947</v>
      </c>
      <c r="AU1658" s="24"/>
      <c r="AV1658" s="25">
        <f t="shared" si="311"/>
        <v>1.9620960490780339</v>
      </c>
    </row>
    <row r="1659" spans="1:48" x14ac:dyDescent="0.3">
      <c r="A1659" s="2" t="s">
        <v>6</v>
      </c>
      <c r="B1659" s="2">
        <v>47</v>
      </c>
      <c r="C1659" s="5">
        <v>39876</v>
      </c>
      <c r="D1659" s="2">
        <v>24</v>
      </c>
      <c r="E1659" s="2" t="s">
        <v>10</v>
      </c>
      <c r="F1659" s="6" t="s">
        <v>36</v>
      </c>
      <c r="G1659" s="2">
        <v>90</v>
      </c>
      <c r="H1659" s="2">
        <v>10</v>
      </c>
      <c r="I1659" s="2">
        <v>17</v>
      </c>
      <c r="J1659" s="2">
        <v>9.25</v>
      </c>
      <c r="K1659" s="2">
        <v>2</v>
      </c>
      <c r="L1659" s="19">
        <v>537.60504284555338</v>
      </c>
      <c r="M1659" s="19">
        <f t="shared" si="300"/>
        <v>5.3760504284555338E-2</v>
      </c>
      <c r="N1659" s="19">
        <v>483.84453856099805</v>
      </c>
      <c r="O1659" s="19">
        <f t="shared" si="301"/>
        <v>4.8384453856099803E-2</v>
      </c>
      <c r="P1659" s="19">
        <f t="shared" si="302"/>
        <v>5.3760504284555352E-3</v>
      </c>
      <c r="R1659" s="24">
        <v>14.08</v>
      </c>
      <c r="S1659" s="24">
        <f t="shared" si="303"/>
        <v>0.68125311029388524</v>
      </c>
      <c r="U1659" s="24">
        <v>8.3025000000000002</v>
      </c>
      <c r="V1659" s="24">
        <f t="shared" si="304"/>
        <v>4.4634658682252082E-2</v>
      </c>
      <c r="X1659" s="25">
        <f t="shared" si="305"/>
        <v>0.63661845161163311</v>
      </c>
      <c r="AA1659" s="5">
        <v>39876</v>
      </c>
      <c r="AB1659" s="2">
        <v>24</v>
      </c>
      <c r="AC1659" s="2" t="s">
        <v>10</v>
      </c>
      <c r="AD1659" s="6" t="s">
        <v>36</v>
      </c>
      <c r="AE1659" s="2">
        <v>90</v>
      </c>
      <c r="AF1659" s="2">
        <v>10</v>
      </c>
      <c r="AG1659" s="2">
        <v>17</v>
      </c>
      <c r="AH1659" s="2">
        <v>9.25</v>
      </c>
      <c r="AI1659" s="2">
        <v>2</v>
      </c>
      <c r="AJ1659" s="19">
        <v>537.60504284555338</v>
      </c>
      <c r="AK1659" s="19">
        <f t="shared" si="306"/>
        <v>5.3760504284555338E-2</v>
      </c>
      <c r="AL1659" s="19">
        <v>483.84453856099805</v>
      </c>
      <c r="AM1659" s="19">
        <f t="shared" si="307"/>
        <v>4.8384453856099803E-2</v>
      </c>
      <c r="AN1659" s="19">
        <f t="shared" si="308"/>
        <v>5.3760504284555352E-3</v>
      </c>
      <c r="AP1659" s="24">
        <v>14.08</v>
      </c>
      <c r="AQ1659" s="24">
        <f t="shared" si="309"/>
        <v>0.68125311029388524</v>
      </c>
      <c r="AR1659" s="24"/>
      <c r="AS1659" s="24">
        <v>8.3025000000000002</v>
      </c>
      <c r="AT1659" s="24">
        <f t="shared" si="310"/>
        <v>4.4634658682252082E-2</v>
      </c>
      <c r="AU1659" s="24"/>
      <c r="AV1659" s="25">
        <f t="shared" si="311"/>
        <v>0.63661845161163311</v>
      </c>
    </row>
    <row r="1660" spans="1:48" x14ac:dyDescent="0.3">
      <c r="A1660" s="2" t="s">
        <v>6</v>
      </c>
      <c r="B1660" s="2">
        <v>47</v>
      </c>
      <c r="C1660" s="5">
        <v>39876</v>
      </c>
      <c r="D1660" s="2">
        <v>24</v>
      </c>
      <c r="E1660" s="2" t="s">
        <v>10</v>
      </c>
      <c r="F1660" s="6" t="s">
        <v>36</v>
      </c>
      <c r="G1660" s="2">
        <v>80</v>
      </c>
      <c r="H1660" s="2">
        <v>10</v>
      </c>
      <c r="I1660" s="2">
        <v>22</v>
      </c>
      <c r="J1660" s="2">
        <v>10.5</v>
      </c>
      <c r="K1660" s="2">
        <v>2</v>
      </c>
      <c r="L1660" s="19">
        <v>692.72118011654936</v>
      </c>
      <c r="M1660" s="19">
        <f t="shared" si="300"/>
        <v>6.9272118011654935E-2</v>
      </c>
      <c r="N1660" s="19">
        <v>554.17694409323951</v>
      </c>
      <c r="O1660" s="19">
        <f t="shared" si="301"/>
        <v>5.5417694409323953E-2</v>
      </c>
      <c r="P1660" s="19">
        <f t="shared" si="302"/>
        <v>1.3854423602330981E-2</v>
      </c>
      <c r="R1660" s="24">
        <v>14.08</v>
      </c>
      <c r="S1660" s="24">
        <f t="shared" si="303"/>
        <v>0.7802811372832813</v>
      </c>
      <c r="U1660" s="24">
        <v>8.3025000000000002</v>
      </c>
      <c r="V1660" s="24">
        <f t="shared" si="304"/>
        <v>0.11502635195835298</v>
      </c>
      <c r="X1660" s="25">
        <f t="shared" si="305"/>
        <v>0.66525478532492832</v>
      </c>
      <c r="AA1660" s="5">
        <v>39876</v>
      </c>
      <c r="AB1660" s="2">
        <v>24</v>
      </c>
      <c r="AC1660" s="2" t="s">
        <v>10</v>
      </c>
      <c r="AD1660" s="6" t="s">
        <v>36</v>
      </c>
      <c r="AE1660" s="2">
        <v>80</v>
      </c>
      <c r="AF1660" s="2">
        <v>10</v>
      </c>
      <c r="AG1660" s="2">
        <v>22</v>
      </c>
      <c r="AH1660" s="2">
        <v>10.5</v>
      </c>
      <c r="AI1660" s="2">
        <v>2</v>
      </c>
      <c r="AJ1660" s="19">
        <v>692.72118011654936</v>
      </c>
      <c r="AK1660" s="19">
        <f t="shared" si="306"/>
        <v>6.9272118011654935E-2</v>
      </c>
      <c r="AL1660" s="19">
        <v>554.17694409323951</v>
      </c>
      <c r="AM1660" s="19">
        <f t="shared" si="307"/>
        <v>5.5417694409323953E-2</v>
      </c>
      <c r="AN1660" s="19">
        <f t="shared" si="308"/>
        <v>1.3854423602330981E-2</v>
      </c>
      <c r="AP1660" s="24">
        <v>14.08</v>
      </c>
      <c r="AQ1660" s="24">
        <f t="shared" si="309"/>
        <v>0.7802811372832813</v>
      </c>
      <c r="AR1660" s="24"/>
      <c r="AS1660" s="24">
        <v>8.3025000000000002</v>
      </c>
      <c r="AT1660" s="24">
        <f t="shared" si="310"/>
        <v>0.11502635195835298</v>
      </c>
      <c r="AU1660" s="24"/>
      <c r="AV1660" s="25">
        <f t="shared" si="311"/>
        <v>0.66525478532492832</v>
      </c>
    </row>
    <row r="1661" spans="1:48" x14ac:dyDescent="0.3">
      <c r="A1661" s="2" t="s">
        <v>6</v>
      </c>
      <c r="B1661" s="2">
        <v>47</v>
      </c>
      <c r="C1661" s="5">
        <v>39876</v>
      </c>
      <c r="D1661" s="2">
        <v>24</v>
      </c>
      <c r="E1661" s="2" t="s">
        <v>10</v>
      </c>
      <c r="F1661" s="6" t="s">
        <v>36</v>
      </c>
      <c r="G1661" s="2">
        <v>70</v>
      </c>
      <c r="H1661" s="2">
        <v>30</v>
      </c>
      <c r="I1661" s="2">
        <v>38</v>
      </c>
      <c r="J1661" s="2">
        <v>24.5</v>
      </c>
      <c r="K1661" s="2">
        <v>2</v>
      </c>
      <c r="L1661" s="19">
        <v>3771.4819806345467</v>
      </c>
      <c r="M1661" s="19">
        <f t="shared" si="300"/>
        <v>0.37714819806345468</v>
      </c>
      <c r="N1661" s="19">
        <v>2640.0373864441826</v>
      </c>
      <c r="O1661" s="19">
        <f t="shared" si="301"/>
        <v>0.26400373864441828</v>
      </c>
      <c r="P1661" s="19">
        <f t="shared" si="302"/>
        <v>0.11314445941903639</v>
      </c>
      <c r="R1661" s="24">
        <v>14.08</v>
      </c>
      <c r="S1661" s="24">
        <f t="shared" si="303"/>
        <v>3.7171726401134095</v>
      </c>
      <c r="U1661" s="24">
        <v>8.3025000000000002</v>
      </c>
      <c r="V1661" s="24">
        <f t="shared" si="304"/>
        <v>0.93938187432654963</v>
      </c>
      <c r="X1661" s="25">
        <f t="shared" si="305"/>
        <v>2.7777907657868601</v>
      </c>
      <c r="AA1661" s="5">
        <v>39876</v>
      </c>
      <c r="AB1661" s="2">
        <v>24</v>
      </c>
      <c r="AC1661" s="2" t="s">
        <v>10</v>
      </c>
      <c r="AD1661" s="6" t="s">
        <v>36</v>
      </c>
      <c r="AE1661" s="2">
        <v>70</v>
      </c>
      <c r="AF1661" s="2">
        <v>30</v>
      </c>
      <c r="AG1661" s="2">
        <v>38</v>
      </c>
      <c r="AH1661" s="2">
        <v>24.5</v>
      </c>
      <c r="AI1661" s="2">
        <v>2</v>
      </c>
      <c r="AJ1661" s="19">
        <v>3771.4819806345467</v>
      </c>
      <c r="AK1661" s="19">
        <f t="shared" si="306"/>
        <v>0.37714819806345468</v>
      </c>
      <c r="AL1661" s="19">
        <v>2640.0373864441826</v>
      </c>
      <c r="AM1661" s="19">
        <f t="shared" si="307"/>
        <v>0.26400373864441828</v>
      </c>
      <c r="AN1661" s="19">
        <f t="shared" si="308"/>
        <v>0.11314445941903639</v>
      </c>
      <c r="AP1661" s="24">
        <v>14.08</v>
      </c>
      <c r="AQ1661" s="24">
        <f t="shared" si="309"/>
        <v>3.7171726401134095</v>
      </c>
      <c r="AR1661" s="24"/>
      <c r="AS1661" s="24">
        <v>8.3025000000000002</v>
      </c>
      <c r="AT1661" s="24">
        <f t="shared" si="310"/>
        <v>0.93938187432654963</v>
      </c>
      <c r="AU1661" s="24"/>
      <c r="AV1661" s="25">
        <f t="shared" si="311"/>
        <v>2.7777907657868601</v>
      </c>
    </row>
    <row r="1662" spans="1:48" x14ac:dyDescent="0.3">
      <c r="A1662" s="2" t="s">
        <v>6</v>
      </c>
      <c r="B1662" s="2">
        <v>47</v>
      </c>
      <c r="C1662" s="5">
        <v>39876</v>
      </c>
      <c r="D1662" s="2">
        <v>24</v>
      </c>
      <c r="E1662" s="2" t="s">
        <v>10</v>
      </c>
      <c r="F1662" s="6" t="s">
        <v>47</v>
      </c>
      <c r="G1662" s="2">
        <v>100</v>
      </c>
      <c r="H1662" s="2">
        <v>20</v>
      </c>
      <c r="I1662" s="2">
        <v>15</v>
      </c>
      <c r="J1662" s="2">
        <v>13.75</v>
      </c>
      <c r="K1662" s="2">
        <v>3</v>
      </c>
      <c r="L1662" s="19">
        <v>1781.8720832079607</v>
      </c>
      <c r="M1662" s="19">
        <f t="shared" si="300"/>
        <v>0.17818720832079607</v>
      </c>
      <c r="N1662" s="19">
        <v>1781.8720832079607</v>
      </c>
      <c r="O1662" s="19">
        <f t="shared" si="301"/>
        <v>0.17818720832079607</v>
      </c>
      <c r="P1662" s="19">
        <f t="shared" si="302"/>
        <v>0</v>
      </c>
      <c r="R1662" s="24">
        <v>14.08</v>
      </c>
      <c r="S1662" s="24">
        <f t="shared" si="303"/>
        <v>2.5088758931568087</v>
      </c>
      <c r="U1662" s="24">
        <v>11.257627118644068</v>
      </c>
      <c r="V1662" s="24">
        <f t="shared" si="304"/>
        <v>0</v>
      </c>
      <c r="X1662" s="25">
        <f t="shared" si="305"/>
        <v>2.5088758931568087</v>
      </c>
      <c r="AA1662" s="5">
        <v>39876</v>
      </c>
      <c r="AB1662" s="2">
        <v>24</v>
      </c>
      <c r="AC1662" s="2" t="s">
        <v>10</v>
      </c>
      <c r="AD1662" s="6" t="s">
        <v>47</v>
      </c>
      <c r="AE1662" s="2">
        <v>100</v>
      </c>
      <c r="AF1662" s="2">
        <v>20</v>
      </c>
      <c r="AG1662" s="2">
        <v>15</v>
      </c>
      <c r="AH1662" s="2">
        <v>13.75</v>
      </c>
      <c r="AI1662" s="2">
        <v>3</v>
      </c>
      <c r="AJ1662" s="19">
        <v>1781.8720832079607</v>
      </c>
      <c r="AK1662" s="19">
        <f t="shared" si="306"/>
        <v>0.17818720832079607</v>
      </c>
      <c r="AL1662" s="19">
        <v>1781.8720832079607</v>
      </c>
      <c r="AM1662" s="19">
        <f t="shared" si="307"/>
        <v>0.17818720832079607</v>
      </c>
      <c r="AN1662" s="19">
        <f t="shared" si="308"/>
        <v>0</v>
      </c>
      <c r="AP1662" s="24">
        <v>14.08</v>
      </c>
      <c r="AQ1662" s="24">
        <f t="shared" si="309"/>
        <v>2.5088758931568087</v>
      </c>
      <c r="AR1662" s="24"/>
      <c r="AS1662" s="24">
        <v>11.257627118644068</v>
      </c>
      <c r="AT1662" s="24">
        <f t="shared" si="310"/>
        <v>0</v>
      </c>
      <c r="AU1662" s="24"/>
      <c r="AV1662" s="25">
        <f t="shared" si="311"/>
        <v>2.5088758931568087</v>
      </c>
    </row>
    <row r="1663" spans="1:48" x14ac:dyDescent="0.3">
      <c r="A1663" s="2" t="s">
        <v>6</v>
      </c>
      <c r="B1663" s="2">
        <v>47</v>
      </c>
      <c r="C1663" s="5">
        <v>39876</v>
      </c>
      <c r="D1663" s="2">
        <v>24</v>
      </c>
      <c r="E1663" s="2" t="s">
        <v>10</v>
      </c>
      <c r="F1663" s="6" t="s">
        <v>42</v>
      </c>
      <c r="G1663" s="2">
        <v>100</v>
      </c>
      <c r="H1663" s="2">
        <v>30</v>
      </c>
      <c r="I1663" s="2">
        <v>60</v>
      </c>
      <c r="J1663" s="2">
        <v>30</v>
      </c>
      <c r="K1663" s="2">
        <v>2</v>
      </c>
      <c r="L1663" s="19">
        <v>5654.8667764616275</v>
      </c>
      <c r="M1663" s="19">
        <f t="shared" si="300"/>
        <v>0.56548667764616278</v>
      </c>
      <c r="N1663" s="19">
        <v>5654.8667764616275</v>
      </c>
      <c r="O1663" s="19">
        <f t="shared" si="301"/>
        <v>0.56548667764616278</v>
      </c>
      <c r="P1663" s="19">
        <f t="shared" si="302"/>
        <v>0</v>
      </c>
      <c r="R1663" s="24">
        <v>14.08</v>
      </c>
      <c r="S1663" s="24">
        <f t="shared" si="303"/>
        <v>7.9620524212579724</v>
      </c>
      <c r="U1663" s="24">
        <v>8.1999999999999993</v>
      </c>
      <c r="V1663" s="24">
        <f t="shared" si="304"/>
        <v>0</v>
      </c>
      <c r="X1663" s="25">
        <f t="shared" si="305"/>
        <v>7.9620524212579724</v>
      </c>
      <c r="AA1663" s="5">
        <v>39876</v>
      </c>
      <c r="AB1663" s="2">
        <v>24</v>
      </c>
      <c r="AC1663" s="2" t="s">
        <v>10</v>
      </c>
      <c r="AD1663" s="6" t="s">
        <v>42</v>
      </c>
      <c r="AE1663" s="2">
        <v>100</v>
      </c>
      <c r="AF1663" s="2">
        <v>30</v>
      </c>
      <c r="AG1663" s="2">
        <v>60</v>
      </c>
      <c r="AH1663" s="2">
        <v>30</v>
      </c>
      <c r="AI1663" s="2">
        <v>2</v>
      </c>
      <c r="AJ1663" s="19">
        <v>5654.8667764616275</v>
      </c>
      <c r="AK1663" s="19">
        <f t="shared" si="306"/>
        <v>0.56548667764616278</v>
      </c>
      <c r="AL1663" s="19">
        <v>5654.8667764616275</v>
      </c>
      <c r="AM1663" s="19">
        <f t="shared" si="307"/>
        <v>0.56548667764616278</v>
      </c>
      <c r="AN1663" s="19">
        <f t="shared" si="308"/>
        <v>0</v>
      </c>
      <c r="AP1663" s="24">
        <v>14.08</v>
      </c>
      <c r="AQ1663" s="24">
        <f t="shared" si="309"/>
        <v>7.9620524212579724</v>
      </c>
      <c r="AR1663" s="24"/>
      <c r="AS1663" s="24">
        <v>8.1999999999999993</v>
      </c>
      <c r="AT1663" s="24">
        <f t="shared" si="310"/>
        <v>0</v>
      </c>
      <c r="AU1663" s="24"/>
      <c r="AV1663" s="25">
        <f t="shared" si="311"/>
        <v>7.9620524212579724</v>
      </c>
    </row>
    <row r="1664" spans="1:48" x14ac:dyDescent="0.3">
      <c r="A1664" s="2" t="s">
        <v>6</v>
      </c>
      <c r="B1664" s="2">
        <v>47</v>
      </c>
      <c r="C1664" s="5">
        <v>39876</v>
      </c>
      <c r="D1664" s="2">
        <v>24</v>
      </c>
      <c r="E1664" s="2" t="s">
        <v>10</v>
      </c>
      <c r="F1664" s="6" t="s">
        <v>47</v>
      </c>
      <c r="G1664" s="2">
        <v>70</v>
      </c>
      <c r="H1664" s="2">
        <v>14</v>
      </c>
      <c r="I1664" s="2">
        <v>22</v>
      </c>
      <c r="J1664" s="2">
        <v>12.5</v>
      </c>
      <c r="K1664" s="2">
        <v>3</v>
      </c>
      <c r="L1664" s="19">
        <v>1472.6215563702156</v>
      </c>
      <c r="M1664" s="19">
        <f t="shared" si="300"/>
        <v>0.14726215563702155</v>
      </c>
      <c r="N1664" s="19">
        <v>1030.8350894591508</v>
      </c>
      <c r="O1664" s="19">
        <f t="shared" si="301"/>
        <v>0.10308350894591509</v>
      </c>
      <c r="P1664" s="19">
        <f t="shared" si="302"/>
        <v>4.4178646691106466E-2</v>
      </c>
      <c r="R1664" s="24">
        <v>14.08</v>
      </c>
      <c r="S1664" s="24">
        <f t="shared" si="303"/>
        <v>1.4514158059584845</v>
      </c>
      <c r="U1664" s="24">
        <v>11.257627118644068</v>
      </c>
      <c r="V1664" s="24">
        <f t="shared" si="304"/>
        <v>0.49734673105479515</v>
      </c>
      <c r="X1664" s="25">
        <f t="shared" si="305"/>
        <v>0.95406907490368931</v>
      </c>
      <c r="AA1664" s="5">
        <v>39876</v>
      </c>
      <c r="AB1664" s="2">
        <v>24</v>
      </c>
      <c r="AC1664" s="2" t="s">
        <v>10</v>
      </c>
      <c r="AD1664" s="6" t="s">
        <v>47</v>
      </c>
      <c r="AE1664" s="2">
        <v>70</v>
      </c>
      <c r="AF1664" s="2">
        <v>14</v>
      </c>
      <c r="AG1664" s="2">
        <v>22</v>
      </c>
      <c r="AH1664" s="2">
        <v>12.5</v>
      </c>
      <c r="AI1664" s="2">
        <v>3</v>
      </c>
      <c r="AJ1664" s="19">
        <v>1472.6215563702156</v>
      </c>
      <c r="AK1664" s="19">
        <f t="shared" si="306"/>
        <v>0.14726215563702155</v>
      </c>
      <c r="AL1664" s="19">
        <v>1030.8350894591508</v>
      </c>
      <c r="AM1664" s="19">
        <f t="shared" si="307"/>
        <v>0.10308350894591509</v>
      </c>
      <c r="AN1664" s="19">
        <f t="shared" si="308"/>
        <v>4.4178646691106466E-2</v>
      </c>
      <c r="AP1664" s="24">
        <v>14.08</v>
      </c>
      <c r="AQ1664" s="24">
        <f t="shared" si="309"/>
        <v>1.4514158059584845</v>
      </c>
      <c r="AR1664" s="24"/>
      <c r="AS1664" s="24">
        <v>11.257627118644068</v>
      </c>
      <c r="AT1664" s="24">
        <f t="shared" si="310"/>
        <v>0.49734673105479515</v>
      </c>
      <c r="AU1664" s="24"/>
      <c r="AV1664" s="25">
        <f t="shared" si="311"/>
        <v>0.95406907490368931</v>
      </c>
    </row>
    <row r="1665" spans="1:48" x14ac:dyDescent="0.3">
      <c r="A1665" s="2" t="s">
        <v>6</v>
      </c>
      <c r="B1665" s="2">
        <v>47</v>
      </c>
      <c r="C1665" s="5">
        <v>39876</v>
      </c>
      <c r="D1665" s="2">
        <v>24</v>
      </c>
      <c r="E1665" s="2" t="s">
        <v>10</v>
      </c>
      <c r="F1665" s="6" t="s">
        <v>49</v>
      </c>
      <c r="G1665" s="2">
        <v>30</v>
      </c>
      <c r="H1665" s="2">
        <v>10</v>
      </c>
      <c r="I1665" s="2">
        <v>48</v>
      </c>
      <c r="J1665" s="2">
        <v>17</v>
      </c>
      <c r="K1665" s="2">
        <v>2</v>
      </c>
      <c r="L1665" s="19">
        <v>1815.8405537749004</v>
      </c>
      <c r="M1665" s="19">
        <f t="shared" si="300"/>
        <v>0.18158405537749003</v>
      </c>
      <c r="N1665" s="19">
        <v>544.75216613247005</v>
      </c>
      <c r="O1665" s="19">
        <f t="shared" si="301"/>
        <v>5.4475216613247002E-2</v>
      </c>
      <c r="P1665" s="19">
        <f t="shared" si="302"/>
        <v>0.12710883876424303</v>
      </c>
      <c r="R1665" s="24">
        <v>14.08</v>
      </c>
      <c r="S1665" s="24">
        <f t="shared" si="303"/>
        <v>0.76701104991451774</v>
      </c>
      <c r="U1665" s="24">
        <v>8.461146496815287</v>
      </c>
      <c r="V1665" s="24">
        <f t="shared" si="304"/>
        <v>1.0754865058243341</v>
      </c>
      <c r="X1665" s="25">
        <f t="shared" si="305"/>
        <v>-0.3084754559098164</v>
      </c>
      <c r="AA1665" s="5">
        <v>39876</v>
      </c>
      <c r="AB1665" s="2">
        <v>24</v>
      </c>
      <c r="AC1665" s="2" t="s">
        <v>10</v>
      </c>
      <c r="AD1665" s="6" t="s">
        <v>49</v>
      </c>
      <c r="AE1665" s="2">
        <v>30</v>
      </c>
      <c r="AF1665" s="2">
        <v>10</v>
      </c>
      <c r="AG1665" s="2">
        <v>48</v>
      </c>
      <c r="AH1665" s="2">
        <v>17</v>
      </c>
      <c r="AI1665" s="2">
        <v>2</v>
      </c>
      <c r="AJ1665" s="19">
        <v>1815.8405537749004</v>
      </c>
      <c r="AK1665" s="19">
        <f t="shared" si="306"/>
        <v>0.18158405537749003</v>
      </c>
      <c r="AL1665" s="19">
        <v>544.75216613247005</v>
      </c>
      <c r="AM1665" s="19">
        <f t="shared" si="307"/>
        <v>5.4475216613247002E-2</v>
      </c>
      <c r="AN1665" s="19">
        <f t="shared" si="308"/>
        <v>0.12710883876424303</v>
      </c>
      <c r="AP1665" s="24">
        <v>14.08</v>
      </c>
      <c r="AQ1665" s="24">
        <f t="shared" si="309"/>
        <v>0.76701104991451774</v>
      </c>
      <c r="AR1665" s="24"/>
      <c r="AS1665" s="24">
        <v>8.461146496815287</v>
      </c>
      <c r="AT1665" s="24">
        <f t="shared" si="310"/>
        <v>1.0754865058243341</v>
      </c>
      <c r="AU1665" s="24"/>
      <c r="AV1665" s="25">
        <f t="shared" si="311"/>
        <v>-0.3084754559098164</v>
      </c>
    </row>
    <row r="1666" spans="1:48" x14ac:dyDescent="0.3">
      <c r="A1666" s="2" t="s">
        <v>6</v>
      </c>
      <c r="B1666" s="2">
        <v>47</v>
      </c>
      <c r="C1666" s="5">
        <v>39876</v>
      </c>
      <c r="D1666" s="2">
        <v>24</v>
      </c>
      <c r="E1666" s="2" t="s">
        <v>10</v>
      </c>
      <c r="F1666" s="6" t="s">
        <v>49</v>
      </c>
      <c r="G1666" s="2">
        <v>100</v>
      </c>
      <c r="H1666" s="2">
        <v>2</v>
      </c>
      <c r="I1666" s="2">
        <v>15</v>
      </c>
      <c r="J1666" s="2">
        <v>4.75</v>
      </c>
      <c r="K1666" s="2">
        <v>2</v>
      </c>
      <c r="L1666" s="19">
        <v>141.7643684932394</v>
      </c>
      <c r="M1666" s="19">
        <f t="shared" si="300"/>
        <v>1.417643684932394E-2</v>
      </c>
      <c r="N1666" s="19">
        <v>141.7643684932394</v>
      </c>
      <c r="O1666" s="19">
        <f t="shared" si="301"/>
        <v>1.417643684932394E-2</v>
      </c>
      <c r="P1666" s="19">
        <f t="shared" si="302"/>
        <v>0</v>
      </c>
      <c r="R1666" s="24">
        <v>14.08</v>
      </c>
      <c r="S1666" s="24">
        <f t="shared" si="303"/>
        <v>0.19960423083848108</v>
      </c>
      <c r="U1666" s="24">
        <v>8.461146496815287</v>
      </c>
      <c r="V1666" s="24">
        <f t="shared" si="304"/>
        <v>0</v>
      </c>
      <c r="X1666" s="25">
        <f t="shared" si="305"/>
        <v>0.19960423083848108</v>
      </c>
      <c r="AA1666" s="5">
        <v>39876</v>
      </c>
      <c r="AB1666" s="2">
        <v>24</v>
      </c>
      <c r="AC1666" s="2" t="s">
        <v>10</v>
      </c>
      <c r="AD1666" s="6" t="s">
        <v>49</v>
      </c>
      <c r="AE1666" s="2">
        <v>100</v>
      </c>
      <c r="AF1666" s="2">
        <v>2</v>
      </c>
      <c r="AG1666" s="2">
        <v>15</v>
      </c>
      <c r="AH1666" s="2">
        <v>4.75</v>
      </c>
      <c r="AI1666" s="2">
        <v>2</v>
      </c>
      <c r="AJ1666" s="19">
        <v>141.7643684932394</v>
      </c>
      <c r="AK1666" s="19">
        <f t="shared" si="306"/>
        <v>1.417643684932394E-2</v>
      </c>
      <c r="AL1666" s="19">
        <v>141.7643684932394</v>
      </c>
      <c r="AM1666" s="19">
        <f t="shared" si="307"/>
        <v>1.417643684932394E-2</v>
      </c>
      <c r="AN1666" s="19">
        <f t="shared" si="308"/>
        <v>0</v>
      </c>
      <c r="AP1666" s="24">
        <v>14.08</v>
      </c>
      <c r="AQ1666" s="24">
        <f t="shared" si="309"/>
        <v>0.19960423083848108</v>
      </c>
      <c r="AR1666" s="24"/>
      <c r="AS1666" s="24">
        <v>8.461146496815287</v>
      </c>
      <c r="AT1666" s="24">
        <f t="shared" si="310"/>
        <v>0</v>
      </c>
      <c r="AU1666" s="24"/>
      <c r="AV1666" s="25">
        <f t="shared" si="311"/>
        <v>0.19960423083848108</v>
      </c>
    </row>
    <row r="1667" spans="1:48" x14ac:dyDescent="0.3">
      <c r="A1667" s="2" t="s">
        <v>6</v>
      </c>
      <c r="B1667" s="2">
        <v>47</v>
      </c>
      <c r="C1667" s="5">
        <v>39876</v>
      </c>
      <c r="D1667" s="2">
        <v>24</v>
      </c>
      <c r="E1667" s="2" t="s">
        <v>10</v>
      </c>
      <c r="F1667" s="6" t="s">
        <v>53</v>
      </c>
      <c r="G1667" s="2">
        <v>40</v>
      </c>
      <c r="H1667" s="2">
        <v>10</v>
      </c>
      <c r="I1667" s="2">
        <v>25</v>
      </c>
      <c r="J1667" s="2">
        <v>11.25</v>
      </c>
      <c r="K1667" s="2">
        <v>2</v>
      </c>
      <c r="L1667" s="19">
        <v>795.21564043991634</v>
      </c>
      <c r="M1667" s="19">
        <f t="shared" ref="M1667:M1730" si="312">L1667/10000</f>
        <v>7.9521564043991633E-2</v>
      </c>
      <c r="N1667" s="19">
        <v>318.08625617596658</v>
      </c>
      <c r="O1667" s="19">
        <f t="shared" ref="O1667:O1730" si="313">N1667/10000</f>
        <v>3.1808625617596661E-2</v>
      </c>
      <c r="P1667" s="19">
        <f t="shared" ref="P1667:P1730" si="314">M1667-O1667</f>
        <v>4.7712938426394971E-2</v>
      </c>
      <c r="R1667" s="24">
        <v>6.51</v>
      </c>
      <c r="S1667" s="24">
        <f t="shared" ref="S1667:S1730" si="315">O1667*R1667</f>
        <v>0.20707415277055427</v>
      </c>
      <c r="U1667" s="24">
        <v>8.2509316770186327</v>
      </c>
      <c r="V1667" s="24">
        <f t="shared" ref="V1667:V1730" si="316">P1667*U1667</f>
        <v>0.39367619506598184</v>
      </c>
      <c r="X1667" s="25">
        <f t="shared" ref="X1667:X1730" si="317">S1667-V1667</f>
        <v>-0.18660204229542757</v>
      </c>
      <c r="AA1667" s="5">
        <v>39876</v>
      </c>
      <c r="AB1667" s="2">
        <v>24</v>
      </c>
      <c r="AC1667" s="2" t="s">
        <v>10</v>
      </c>
      <c r="AD1667" s="6" t="s">
        <v>53</v>
      </c>
      <c r="AE1667" s="2">
        <v>40</v>
      </c>
      <c r="AF1667" s="2">
        <v>10</v>
      </c>
      <c r="AG1667" s="2">
        <v>25</v>
      </c>
      <c r="AH1667" s="2">
        <v>11.25</v>
      </c>
      <c r="AI1667" s="2">
        <v>2</v>
      </c>
      <c r="AJ1667" s="19">
        <v>795.21564043991634</v>
      </c>
      <c r="AK1667" s="19">
        <f t="shared" ref="AK1667:AK1730" si="318">AJ1667/10000</f>
        <v>7.9521564043991633E-2</v>
      </c>
      <c r="AL1667" s="19">
        <v>318.08625617596658</v>
      </c>
      <c r="AM1667" s="19">
        <f t="shared" ref="AM1667:AM1730" si="319">AL1667/10000</f>
        <v>3.1808625617596661E-2</v>
      </c>
      <c r="AN1667" s="19">
        <f t="shared" ref="AN1667:AN1730" si="320">AK1667-AM1667</f>
        <v>4.7712938426394971E-2</v>
      </c>
      <c r="AP1667" s="24">
        <v>6.51</v>
      </c>
      <c r="AQ1667" s="24">
        <f t="shared" ref="AQ1667:AQ1730" si="321">AM1667*AP1667</f>
        <v>0.20707415277055427</v>
      </c>
      <c r="AR1667" s="24"/>
      <c r="AS1667" s="24">
        <v>8.2509316770186327</v>
      </c>
      <c r="AT1667" s="24">
        <f t="shared" ref="AT1667:AT1730" si="322">AN1667*AS1667</f>
        <v>0.39367619506598184</v>
      </c>
      <c r="AU1667" s="24"/>
      <c r="AV1667" s="25">
        <f t="shared" ref="AV1667:AV1730" si="323">AQ1667-AT1667</f>
        <v>-0.18660204229542757</v>
      </c>
    </row>
    <row r="1668" spans="1:48" x14ac:dyDescent="0.3">
      <c r="A1668" s="2" t="s">
        <v>6</v>
      </c>
      <c r="B1668" s="2">
        <v>47</v>
      </c>
      <c r="C1668" s="5">
        <v>39876</v>
      </c>
      <c r="D1668" s="2">
        <v>24</v>
      </c>
      <c r="E1668" s="2" t="s">
        <v>10</v>
      </c>
      <c r="F1668" s="6" t="s">
        <v>24</v>
      </c>
      <c r="G1668" s="2">
        <v>100</v>
      </c>
      <c r="H1668" s="2">
        <v>5</v>
      </c>
      <c r="I1668" s="2">
        <v>13</v>
      </c>
      <c r="J1668" s="2">
        <v>5.75</v>
      </c>
      <c r="K1668" s="2">
        <v>2</v>
      </c>
      <c r="L1668" s="19">
        <v>207.73781421862506</v>
      </c>
      <c r="M1668" s="19">
        <f t="shared" si="312"/>
        <v>2.0773781421862505E-2</v>
      </c>
      <c r="N1668" s="19">
        <v>207.73781421862506</v>
      </c>
      <c r="O1668" s="19">
        <f t="shared" si="313"/>
        <v>2.0773781421862505E-2</v>
      </c>
      <c r="P1668" s="19">
        <f t="shared" si="314"/>
        <v>0</v>
      </c>
      <c r="R1668" s="24">
        <v>14.08</v>
      </c>
      <c r="S1668" s="24">
        <f t="shared" si="315"/>
        <v>0.2924948424198241</v>
      </c>
      <c r="U1668" s="24">
        <v>8.461146496815287</v>
      </c>
      <c r="V1668" s="24">
        <f t="shared" si="316"/>
        <v>0</v>
      </c>
      <c r="X1668" s="25">
        <f t="shared" si="317"/>
        <v>0.2924948424198241</v>
      </c>
      <c r="AA1668" s="5">
        <v>39876</v>
      </c>
      <c r="AB1668" s="2">
        <v>24</v>
      </c>
      <c r="AC1668" s="2" t="s">
        <v>10</v>
      </c>
      <c r="AD1668" s="6" t="s">
        <v>24</v>
      </c>
      <c r="AE1668" s="2">
        <v>100</v>
      </c>
      <c r="AF1668" s="2">
        <v>5</v>
      </c>
      <c r="AG1668" s="2">
        <v>13</v>
      </c>
      <c r="AH1668" s="2">
        <v>5.75</v>
      </c>
      <c r="AI1668" s="2">
        <v>2</v>
      </c>
      <c r="AJ1668" s="19">
        <v>207.73781421862506</v>
      </c>
      <c r="AK1668" s="19">
        <f t="shared" si="318"/>
        <v>2.0773781421862505E-2</v>
      </c>
      <c r="AL1668" s="19">
        <v>207.73781421862506</v>
      </c>
      <c r="AM1668" s="19">
        <f t="shared" si="319"/>
        <v>2.0773781421862505E-2</v>
      </c>
      <c r="AN1668" s="19">
        <f t="shared" si="320"/>
        <v>0</v>
      </c>
      <c r="AP1668" s="24">
        <v>14.08</v>
      </c>
      <c r="AQ1668" s="24">
        <f t="shared" si="321"/>
        <v>0.2924948424198241</v>
      </c>
      <c r="AR1668" s="24"/>
      <c r="AS1668" s="24">
        <v>8.461146496815287</v>
      </c>
      <c r="AT1668" s="24">
        <f t="shared" si="322"/>
        <v>0</v>
      </c>
      <c r="AU1668" s="24"/>
      <c r="AV1668" s="25">
        <f t="shared" si="323"/>
        <v>0.2924948424198241</v>
      </c>
    </row>
    <row r="1669" spans="1:48" x14ac:dyDescent="0.3">
      <c r="A1669" s="2" t="s">
        <v>6</v>
      </c>
      <c r="B1669" s="2">
        <v>47</v>
      </c>
      <c r="C1669" s="5">
        <v>39876</v>
      </c>
      <c r="D1669" s="2">
        <v>24</v>
      </c>
      <c r="E1669" s="2" t="s">
        <v>10</v>
      </c>
      <c r="F1669" s="6" t="s">
        <v>44</v>
      </c>
      <c r="G1669" s="2">
        <v>100</v>
      </c>
      <c r="H1669" s="2">
        <v>13</v>
      </c>
      <c r="I1669" s="2">
        <v>18</v>
      </c>
      <c r="J1669" s="2">
        <v>11</v>
      </c>
      <c r="K1669" s="2">
        <v>2</v>
      </c>
      <c r="L1669" s="19">
        <v>760.26542216872997</v>
      </c>
      <c r="M1669" s="19">
        <f t="shared" si="312"/>
        <v>7.6026542216872994E-2</v>
      </c>
      <c r="N1669" s="19">
        <v>760.26542216872997</v>
      </c>
      <c r="O1669" s="19">
        <f t="shared" si="313"/>
        <v>7.6026542216872994E-2</v>
      </c>
      <c r="P1669" s="19">
        <f t="shared" si="314"/>
        <v>0</v>
      </c>
      <c r="R1669" s="24">
        <v>14.08</v>
      </c>
      <c r="S1669" s="24">
        <f t="shared" si="315"/>
        <v>1.0704537144135717</v>
      </c>
      <c r="U1669" s="24">
        <v>9.0675767918088734</v>
      </c>
      <c r="V1669" s="24">
        <f t="shared" si="316"/>
        <v>0</v>
      </c>
      <c r="X1669" s="25">
        <f t="shared" si="317"/>
        <v>1.0704537144135717</v>
      </c>
      <c r="AA1669" s="5">
        <v>39876</v>
      </c>
      <c r="AB1669" s="2">
        <v>24</v>
      </c>
      <c r="AC1669" s="2" t="s">
        <v>10</v>
      </c>
      <c r="AD1669" s="6" t="s">
        <v>44</v>
      </c>
      <c r="AE1669" s="2">
        <v>100</v>
      </c>
      <c r="AF1669" s="2">
        <v>13</v>
      </c>
      <c r="AG1669" s="2">
        <v>18</v>
      </c>
      <c r="AH1669" s="2">
        <v>11</v>
      </c>
      <c r="AI1669" s="2">
        <v>2</v>
      </c>
      <c r="AJ1669" s="19">
        <v>760.26542216872997</v>
      </c>
      <c r="AK1669" s="19">
        <f t="shared" si="318"/>
        <v>7.6026542216872994E-2</v>
      </c>
      <c r="AL1669" s="19">
        <v>760.26542216872997</v>
      </c>
      <c r="AM1669" s="19">
        <f t="shared" si="319"/>
        <v>7.6026542216872994E-2</v>
      </c>
      <c r="AN1669" s="19">
        <f t="shared" si="320"/>
        <v>0</v>
      </c>
      <c r="AP1669" s="24">
        <v>14.08</v>
      </c>
      <c r="AQ1669" s="24">
        <f t="shared" si="321"/>
        <v>1.0704537144135717</v>
      </c>
      <c r="AR1669" s="24"/>
      <c r="AS1669" s="24">
        <v>9.0675767918088734</v>
      </c>
      <c r="AT1669" s="24">
        <f t="shared" si="322"/>
        <v>0</v>
      </c>
      <c r="AU1669" s="24"/>
      <c r="AV1669" s="25">
        <f t="shared" si="323"/>
        <v>1.0704537144135717</v>
      </c>
    </row>
    <row r="1670" spans="1:48" x14ac:dyDescent="0.3">
      <c r="A1670" s="2" t="s">
        <v>6</v>
      </c>
      <c r="B1670" s="2">
        <v>47</v>
      </c>
      <c r="C1670" s="5">
        <v>39876</v>
      </c>
      <c r="D1670" s="2">
        <v>24</v>
      </c>
      <c r="E1670" s="2" t="s">
        <v>10</v>
      </c>
      <c r="F1670" s="6" t="s">
        <v>44</v>
      </c>
      <c r="G1670" s="2">
        <v>100</v>
      </c>
      <c r="H1670" s="2">
        <v>8</v>
      </c>
      <c r="I1670" s="2">
        <v>14</v>
      </c>
      <c r="J1670" s="2">
        <v>7.5</v>
      </c>
      <c r="K1670" s="2">
        <v>2</v>
      </c>
      <c r="L1670" s="19">
        <v>353.42917352885172</v>
      </c>
      <c r="M1670" s="19">
        <f t="shared" si="312"/>
        <v>3.5342917352885174E-2</v>
      </c>
      <c r="N1670" s="19">
        <v>353.42917352885172</v>
      </c>
      <c r="O1670" s="19">
        <f t="shared" si="313"/>
        <v>3.5342917352885174E-2</v>
      </c>
      <c r="P1670" s="19">
        <f t="shared" si="314"/>
        <v>0</v>
      </c>
      <c r="R1670" s="24">
        <v>14.08</v>
      </c>
      <c r="S1670" s="24">
        <f t="shared" si="315"/>
        <v>0.49762827632862328</v>
      </c>
      <c r="U1670" s="24">
        <v>9.0675767918088734</v>
      </c>
      <c r="V1670" s="24">
        <f t="shared" si="316"/>
        <v>0</v>
      </c>
      <c r="X1670" s="25">
        <f t="shared" si="317"/>
        <v>0.49762827632862328</v>
      </c>
      <c r="AA1670" s="5">
        <v>39876</v>
      </c>
      <c r="AB1670" s="2">
        <v>24</v>
      </c>
      <c r="AC1670" s="2" t="s">
        <v>10</v>
      </c>
      <c r="AD1670" s="6" t="s">
        <v>44</v>
      </c>
      <c r="AE1670" s="2">
        <v>100</v>
      </c>
      <c r="AF1670" s="2">
        <v>8</v>
      </c>
      <c r="AG1670" s="2">
        <v>14</v>
      </c>
      <c r="AH1670" s="2">
        <v>7.5</v>
      </c>
      <c r="AI1670" s="2">
        <v>2</v>
      </c>
      <c r="AJ1670" s="19">
        <v>353.42917352885172</v>
      </c>
      <c r="AK1670" s="19">
        <f t="shared" si="318"/>
        <v>3.5342917352885174E-2</v>
      </c>
      <c r="AL1670" s="19">
        <v>353.42917352885172</v>
      </c>
      <c r="AM1670" s="19">
        <f t="shared" si="319"/>
        <v>3.5342917352885174E-2</v>
      </c>
      <c r="AN1670" s="19">
        <f t="shared" si="320"/>
        <v>0</v>
      </c>
      <c r="AP1670" s="24">
        <v>14.08</v>
      </c>
      <c r="AQ1670" s="24">
        <f t="shared" si="321"/>
        <v>0.49762827632862328</v>
      </c>
      <c r="AR1670" s="24"/>
      <c r="AS1670" s="24">
        <v>9.0675767918088734</v>
      </c>
      <c r="AT1670" s="24">
        <f t="shared" si="322"/>
        <v>0</v>
      </c>
      <c r="AU1670" s="24"/>
      <c r="AV1670" s="25">
        <f t="shared" si="323"/>
        <v>0.49762827632862328</v>
      </c>
    </row>
    <row r="1671" spans="1:48" x14ac:dyDescent="0.3">
      <c r="A1671" s="2" t="s">
        <v>6</v>
      </c>
      <c r="B1671" s="2">
        <v>47</v>
      </c>
      <c r="C1671" s="5">
        <v>39876</v>
      </c>
      <c r="D1671" s="2">
        <v>24</v>
      </c>
      <c r="E1671" s="2" t="s">
        <v>10</v>
      </c>
      <c r="F1671" s="6" t="s">
        <v>44</v>
      </c>
      <c r="G1671" s="2">
        <v>100</v>
      </c>
      <c r="H1671" s="2">
        <v>5</v>
      </c>
      <c r="I1671" s="2">
        <v>10</v>
      </c>
      <c r="J1671" s="2">
        <v>5</v>
      </c>
      <c r="K1671" s="2">
        <v>2</v>
      </c>
      <c r="L1671" s="19">
        <v>157.07963267948966</v>
      </c>
      <c r="M1671" s="19">
        <f t="shared" si="312"/>
        <v>1.5707963267948967E-2</v>
      </c>
      <c r="N1671" s="19">
        <v>157.07963267948966</v>
      </c>
      <c r="O1671" s="19">
        <f t="shared" si="313"/>
        <v>1.5707963267948967E-2</v>
      </c>
      <c r="P1671" s="19">
        <f t="shared" si="314"/>
        <v>0</v>
      </c>
      <c r="R1671" s="24">
        <v>14.08</v>
      </c>
      <c r="S1671" s="24">
        <f t="shared" si="315"/>
        <v>0.22116812281272147</v>
      </c>
      <c r="U1671" s="24">
        <v>9.0675767918088734</v>
      </c>
      <c r="V1671" s="24">
        <f t="shared" si="316"/>
        <v>0</v>
      </c>
      <c r="X1671" s="25">
        <f t="shared" si="317"/>
        <v>0.22116812281272147</v>
      </c>
      <c r="AA1671" s="5">
        <v>39876</v>
      </c>
      <c r="AB1671" s="2">
        <v>24</v>
      </c>
      <c r="AC1671" s="2" t="s">
        <v>10</v>
      </c>
      <c r="AD1671" s="6" t="s">
        <v>44</v>
      </c>
      <c r="AE1671" s="2">
        <v>100</v>
      </c>
      <c r="AF1671" s="2">
        <v>5</v>
      </c>
      <c r="AG1671" s="2">
        <v>10</v>
      </c>
      <c r="AH1671" s="2">
        <v>5</v>
      </c>
      <c r="AI1671" s="2">
        <v>2</v>
      </c>
      <c r="AJ1671" s="19">
        <v>157.07963267948966</v>
      </c>
      <c r="AK1671" s="19">
        <f t="shared" si="318"/>
        <v>1.5707963267948967E-2</v>
      </c>
      <c r="AL1671" s="19">
        <v>157.07963267948966</v>
      </c>
      <c r="AM1671" s="19">
        <f t="shared" si="319"/>
        <v>1.5707963267948967E-2</v>
      </c>
      <c r="AN1671" s="19">
        <f t="shared" si="320"/>
        <v>0</v>
      </c>
      <c r="AP1671" s="24">
        <v>14.08</v>
      </c>
      <c r="AQ1671" s="24">
        <f t="shared" si="321"/>
        <v>0.22116812281272147</v>
      </c>
      <c r="AR1671" s="24"/>
      <c r="AS1671" s="24">
        <v>9.0675767918088734</v>
      </c>
      <c r="AT1671" s="24">
        <f t="shared" si="322"/>
        <v>0</v>
      </c>
      <c r="AU1671" s="24"/>
      <c r="AV1671" s="25">
        <f t="shared" si="323"/>
        <v>0.22116812281272147</v>
      </c>
    </row>
    <row r="1672" spans="1:48" x14ac:dyDescent="0.3">
      <c r="A1672" s="2" t="s">
        <v>6</v>
      </c>
      <c r="B1672" s="2">
        <v>47</v>
      </c>
      <c r="C1672" s="5">
        <v>39876</v>
      </c>
      <c r="D1672" s="2">
        <v>24</v>
      </c>
      <c r="E1672" s="2" t="s">
        <v>10</v>
      </c>
      <c r="F1672" s="6" t="s">
        <v>47</v>
      </c>
      <c r="G1672" s="2">
        <v>50</v>
      </c>
      <c r="H1672" s="2">
        <v>5</v>
      </c>
      <c r="I1672" s="2">
        <v>20</v>
      </c>
      <c r="J1672" s="2">
        <v>7.5</v>
      </c>
      <c r="K1672" s="2">
        <v>3</v>
      </c>
      <c r="L1672" s="19">
        <v>530.14376029327764</v>
      </c>
      <c r="M1672" s="19">
        <f t="shared" si="312"/>
        <v>5.3014376029327764E-2</v>
      </c>
      <c r="N1672" s="19">
        <v>265.07188014663882</v>
      </c>
      <c r="O1672" s="19">
        <f t="shared" si="313"/>
        <v>2.6507188014663882E-2</v>
      </c>
      <c r="P1672" s="19">
        <f t="shared" si="314"/>
        <v>2.6507188014663882E-2</v>
      </c>
      <c r="R1672" s="24">
        <v>14.08</v>
      </c>
      <c r="S1672" s="24">
        <f t="shared" si="315"/>
        <v>0.37322120724646746</v>
      </c>
      <c r="U1672" s="24">
        <v>11.257627118644068</v>
      </c>
      <c r="V1672" s="24">
        <f t="shared" si="316"/>
        <v>0.29840803863287713</v>
      </c>
      <c r="X1672" s="25">
        <f t="shared" si="317"/>
        <v>7.4813168613590331E-2</v>
      </c>
      <c r="AA1672" s="5">
        <v>39876</v>
      </c>
      <c r="AB1672" s="2">
        <v>24</v>
      </c>
      <c r="AC1672" s="2" t="s">
        <v>10</v>
      </c>
      <c r="AD1672" s="6" t="s">
        <v>47</v>
      </c>
      <c r="AE1672" s="2">
        <v>50</v>
      </c>
      <c r="AF1672" s="2">
        <v>5</v>
      </c>
      <c r="AG1672" s="2">
        <v>20</v>
      </c>
      <c r="AH1672" s="2">
        <v>7.5</v>
      </c>
      <c r="AI1672" s="2">
        <v>3</v>
      </c>
      <c r="AJ1672" s="19">
        <v>530.14376029327764</v>
      </c>
      <c r="AK1672" s="19">
        <f t="shared" si="318"/>
        <v>5.3014376029327764E-2</v>
      </c>
      <c r="AL1672" s="19">
        <v>265.07188014663882</v>
      </c>
      <c r="AM1672" s="19">
        <f t="shared" si="319"/>
        <v>2.6507188014663882E-2</v>
      </c>
      <c r="AN1672" s="19">
        <f t="shared" si="320"/>
        <v>2.6507188014663882E-2</v>
      </c>
      <c r="AP1672" s="24">
        <v>14.08</v>
      </c>
      <c r="AQ1672" s="24">
        <f t="shared" si="321"/>
        <v>0.37322120724646746</v>
      </c>
      <c r="AR1672" s="24"/>
      <c r="AS1672" s="24">
        <v>11.257627118644068</v>
      </c>
      <c r="AT1672" s="24">
        <f t="shared" si="322"/>
        <v>0.29840803863287713</v>
      </c>
      <c r="AU1672" s="24"/>
      <c r="AV1672" s="25">
        <f t="shared" si="323"/>
        <v>7.4813168613590331E-2</v>
      </c>
    </row>
    <row r="1673" spans="1:48" x14ac:dyDescent="0.3">
      <c r="A1673" s="2" t="s">
        <v>6</v>
      </c>
      <c r="B1673" s="2">
        <v>47</v>
      </c>
      <c r="C1673" s="5">
        <v>39876</v>
      </c>
      <c r="D1673" s="2">
        <v>24</v>
      </c>
      <c r="E1673" s="2" t="s">
        <v>10</v>
      </c>
      <c r="F1673" s="6" t="s">
        <v>53</v>
      </c>
      <c r="G1673" s="2">
        <v>30</v>
      </c>
      <c r="H1673" s="2">
        <v>15</v>
      </c>
      <c r="I1673" s="2">
        <v>37</v>
      </c>
      <c r="J1673" s="2">
        <v>16.75</v>
      </c>
      <c r="K1673" s="2">
        <v>2</v>
      </c>
      <c r="L1673" s="19">
        <v>1762.8261777455727</v>
      </c>
      <c r="M1673" s="19">
        <f t="shared" si="312"/>
        <v>0.17628261777455728</v>
      </c>
      <c r="N1673" s="19">
        <v>528.84785332367176</v>
      </c>
      <c r="O1673" s="19">
        <f t="shared" si="313"/>
        <v>5.2884785332367179E-2</v>
      </c>
      <c r="P1673" s="19">
        <f t="shared" si="314"/>
        <v>0.1233978324421901</v>
      </c>
      <c r="R1673" s="24">
        <v>6.51</v>
      </c>
      <c r="S1673" s="24">
        <f t="shared" si="315"/>
        <v>0.3442799525137103</v>
      </c>
      <c r="U1673" s="24">
        <v>8.2509316770186327</v>
      </c>
      <c r="V1673" s="24">
        <f t="shared" si="316"/>
        <v>1.0181470845727039</v>
      </c>
      <c r="X1673" s="25">
        <f t="shared" si="317"/>
        <v>-0.67386713205899351</v>
      </c>
      <c r="AA1673" s="5">
        <v>39876</v>
      </c>
      <c r="AB1673" s="2">
        <v>24</v>
      </c>
      <c r="AC1673" s="2" t="s">
        <v>10</v>
      </c>
      <c r="AD1673" s="6" t="s">
        <v>53</v>
      </c>
      <c r="AE1673" s="2">
        <v>30</v>
      </c>
      <c r="AF1673" s="2">
        <v>15</v>
      </c>
      <c r="AG1673" s="2">
        <v>37</v>
      </c>
      <c r="AH1673" s="2">
        <v>16.75</v>
      </c>
      <c r="AI1673" s="2">
        <v>2</v>
      </c>
      <c r="AJ1673" s="19">
        <v>1762.8261777455727</v>
      </c>
      <c r="AK1673" s="19">
        <f t="shared" si="318"/>
        <v>0.17628261777455728</v>
      </c>
      <c r="AL1673" s="19">
        <v>528.84785332367176</v>
      </c>
      <c r="AM1673" s="19">
        <f t="shared" si="319"/>
        <v>5.2884785332367179E-2</v>
      </c>
      <c r="AN1673" s="19">
        <f t="shared" si="320"/>
        <v>0.1233978324421901</v>
      </c>
      <c r="AP1673" s="24">
        <v>6.51</v>
      </c>
      <c r="AQ1673" s="24">
        <f t="shared" si="321"/>
        <v>0.3442799525137103</v>
      </c>
      <c r="AR1673" s="24"/>
      <c r="AS1673" s="24">
        <v>8.2509316770186327</v>
      </c>
      <c r="AT1673" s="24">
        <f t="shared" si="322"/>
        <v>1.0181470845727039</v>
      </c>
      <c r="AU1673" s="24"/>
      <c r="AV1673" s="25">
        <f t="shared" si="323"/>
        <v>-0.67386713205899351</v>
      </c>
    </row>
    <row r="1674" spans="1:48" x14ac:dyDescent="0.3">
      <c r="A1674" s="2" t="s">
        <v>6</v>
      </c>
      <c r="B1674" s="2">
        <v>47</v>
      </c>
      <c r="C1674" s="5">
        <v>39876</v>
      </c>
      <c r="D1674" s="2">
        <v>24</v>
      </c>
      <c r="E1674" s="2" t="s">
        <v>10</v>
      </c>
      <c r="F1674" s="6" t="s">
        <v>53</v>
      </c>
      <c r="G1674" s="2">
        <v>10</v>
      </c>
      <c r="H1674" s="2">
        <v>10</v>
      </c>
      <c r="I1674" s="2">
        <v>15</v>
      </c>
      <c r="J1674" s="2">
        <v>8.75</v>
      </c>
      <c r="K1674" s="2">
        <v>2</v>
      </c>
      <c r="L1674" s="19">
        <v>481.05637508093707</v>
      </c>
      <c r="M1674" s="19">
        <f t="shared" si="312"/>
        <v>4.8105637508093706E-2</v>
      </c>
      <c r="N1674" s="19">
        <v>48.105637508093707</v>
      </c>
      <c r="O1674" s="19">
        <f t="shared" si="313"/>
        <v>4.8105637508093707E-3</v>
      </c>
      <c r="P1674" s="19">
        <f t="shared" si="314"/>
        <v>4.3295073757284336E-2</v>
      </c>
      <c r="R1674" s="24">
        <v>6.51</v>
      </c>
      <c r="S1674" s="24">
        <f t="shared" si="315"/>
        <v>3.1316770017769002E-2</v>
      </c>
      <c r="U1674" s="24">
        <v>8.2509316770186327</v>
      </c>
      <c r="V1674" s="24">
        <f t="shared" si="316"/>
        <v>0.35722469552283542</v>
      </c>
      <c r="X1674" s="25">
        <f t="shared" si="317"/>
        <v>-0.32590792550506642</v>
      </c>
      <c r="AA1674" s="5">
        <v>39876</v>
      </c>
      <c r="AB1674" s="2">
        <v>24</v>
      </c>
      <c r="AC1674" s="2" t="s">
        <v>10</v>
      </c>
      <c r="AD1674" s="6" t="s">
        <v>53</v>
      </c>
      <c r="AE1674" s="2">
        <v>10</v>
      </c>
      <c r="AF1674" s="2">
        <v>10</v>
      </c>
      <c r="AG1674" s="2">
        <v>15</v>
      </c>
      <c r="AH1674" s="2">
        <v>8.75</v>
      </c>
      <c r="AI1674" s="2">
        <v>2</v>
      </c>
      <c r="AJ1674" s="19">
        <v>481.05637508093707</v>
      </c>
      <c r="AK1674" s="19">
        <f t="shared" si="318"/>
        <v>4.8105637508093706E-2</v>
      </c>
      <c r="AL1674" s="19">
        <v>48.105637508093707</v>
      </c>
      <c r="AM1674" s="19">
        <f t="shared" si="319"/>
        <v>4.8105637508093707E-3</v>
      </c>
      <c r="AN1674" s="19">
        <f t="shared" si="320"/>
        <v>4.3295073757284336E-2</v>
      </c>
      <c r="AP1674" s="24">
        <v>6.51</v>
      </c>
      <c r="AQ1674" s="24">
        <f t="shared" si="321"/>
        <v>3.1316770017769002E-2</v>
      </c>
      <c r="AR1674" s="24"/>
      <c r="AS1674" s="24">
        <v>8.2509316770186327</v>
      </c>
      <c r="AT1674" s="24">
        <f t="shared" si="322"/>
        <v>0.35722469552283542</v>
      </c>
      <c r="AU1674" s="24"/>
      <c r="AV1674" s="25">
        <f t="shared" si="323"/>
        <v>-0.32590792550506642</v>
      </c>
    </row>
    <row r="1675" spans="1:48" x14ac:dyDescent="0.3">
      <c r="A1675" s="2" t="s">
        <v>6</v>
      </c>
      <c r="B1675" s="2">
        <v>47</v>
      </c>
      <c r="C1675" s="5">
        <v>39876</v>
      </c>
      <c r="D1675" s="2">
        <v>24</v>
      </c>
      <c r="E1675" s="2" t="s">
        <v>10</v>
      </c>
      <c r="F1675" s="6" t="s">
        <v>17</v>
      </c>
      <c r="G1675" s="2">
        <v>100</v>
      </c>
      <c r="H1675" s="2">
        <v>2</v>
      </c>
      <c r="I1675" s="2">
        <v>15</v>
      </c>
      <c r="J1675" s="2">
        <v>4.75</v>
      </c>
      <c r="K1675" s="2">
        <v>1</v>
      </c>
      <c r="L1675" s="19">
        <v>70.882184246619701</v>
      </c>
      <c r="M1675" s="19">
        <f t="shared" si="312"/>
        <v>7.0882184246619699E-3</v>
      </c>
      <c r="N1675" s="19">
        <v>70.882184246619701</v>
      </c>
      <c r="O1675" s="19">
        <f t="shared" si="313"/>
        <v>7.0882184246619699E-3</v>
      </c>
      <c r="P1675" s="19">
        <f t="shared" si="314"/>
        <v>0</v>
      </c>
      <c r="R1675" s="24">
        <v>14.08</v>
      </c>
      <c r="S1675" s="24">
        <f t="shared" si="315"/>
        <v>9.9802115419240542E-2</v>
      </c>
      <c r="U1675" s="24">
        <v>5.7506493506493506</v>
      </c>
      <c r="V1675" s="24">
        <f t="shared" si="316"/>
        <v>0</v>
      </c>
      <c r="X1675" s="25">
        <f t="shared" si="317"/>
        <v>9.9802115419240542E-2</v>
      </c>
      <c r="AA1675" s="5">
        <v>39876</v>
      </c>
      <c r="AB1675" s="2">
        <v>24</v>
      </c>
      <c r="AC1675" s="2" t="s">
        <v>10</v>
      </c>
      <c r="AD1675" s="6" t="s">
        <v>17</v>
      </c>
      <c r="AE1675" s="2">
        <v>100</v>
      </c>
      <c r="AF1675" s="2">
        <v>2</v>
      </c>
      <c r="AG1675" s="2">
        <v>15</v>
      </c>
      <c r="AH1675" s="2">
        <v>4.75</v>
      </c>
      <c r="AI1675" s="2">
        <v>1</v>
      </c>
      <c r="AJ1675" s="19">
        <v>70.882184246619701</v>
      </c>
      <c r="AK1675" s="19">
        <f t="shared" si="318"/>
        <v>7.0882184246619699E-3</v>
      </c>
      <c r="AL1675" s="19">
        <v>70.882184246619701</v>
      </c>
      <c r="AM1675" s="19">
        <f t="shared" si="319"/>
        <v>7.0882184246619699E-3</v>
      </c>
      <c r="AN1675" s="19">
        <f t="shared" si="320"/>
        <v>0</v>
      </c>
      <c r="AP1675" s="24">
        <v>14.08</v>
      </c>
      <c r="AQ1675" s="24">
        <f t="shared" si="321"/>
        <v>9.9802115419240542E-2</v>
      </c>
      <c r="AR1675" s="24"/>
      <c r="AS1675" s="24">
        <v>5.7506493506493506</v>
      </c>
      <c r="AT1675" s="24">
        <f t="shared" si="322"/>
        <v>0</v>
      </c>
      <c r="AU1675" s="24"/>
      <c r="AV1675" s="25">
        <f t="shared" si="323"/>
        <v>9.9802115419240542E-2</v>
      </c>
    </row>
    <row r="1676" spans="1:48" x14ac:dyDescent="0.3">
      <c r="A1676" s="2" t="s">
        <v>6</v>
      </c>
      <c r="B1676" s="2">
        <v>47</v>
      </c>
      <c r="C1676" s="5">
        <v>39876</v>
      </c>
      <c r="D1676" s="2">
        <v>24</v>
      </c>
      <c r="E1676" s="2" t="s">
        <v>10</v>
      </c>
      <c r="F1676" s="6" t="s">
        <v>42</v>
      </c>
      <c r="G1676" s="2">
        <v>30</v>
      </c>
      <c r="H1676" s="2">
        <v>8</v>
      </c>
      <c r="I1676" s="2">
        <v>25</v>
      </c>
      <c r="J1676" s="2">
        <v>10.25</v>
      </c>
      <c r="K1676" s="2">
        <v>2</v>
      </c>
      <c r="L1676" s="19">
        <v>660.12715633555524</v>
      </c>
      <c r="M1676" s="19">
        <f t="shared" si="312"/>
        <v>6.6012715633555527E-2</v>
      </c>
      <c r="N1676" s="19">
        <v>198.03814690066656</v>
      </c>
      <c r="O1676" s="19">
        <f t="shared" si="313"/>
        <v>1.9803814690066656E-2</v>
      </c>
      <c r="P1676" s="19">
        <f t="shared" si="314"/>
        <v>4.6208900943488868E-2</v>
      </c>
      <c r="R1676" s="24">
        <v>14.08</v>
      </c>
      <c r="S1676" s="24">
        <f t="shared" si="315"/>
        <v>0.27883771083613851</v>
      </c>
      <c r="U1676" s="24">
        <v>8.1999999999999993</v>
      </c>
      <c r="V1676" s="24">
        <f t="shared" si="316"/>
        <v>0.3789129877366087</v>
      </c>
      <c r="X1676" s="25">
        <f t="shared" si="317"/>
        <v>-0.10007527690047019</v>
      </c>
      <c r="AA1676" s="5">
        <v>39876</v>
      </c>
      <c r="AB1676" s="2">
        <v>24</v>
      </c>
      <c r="AC1676" s="2" t="s">
        <v>10</v>
      </c>
      <c r="AD1676" s="6" t="s">
        <v>42</v>
      </c>
      <c r="AE1676" s="2">
        <v>30</v>
      </c>
      <c r="AF1676" s="2">
        <v>8</v>
      </c>
      <c r="AG1676" s="2">
        <v>25</v>
      </c>
      <c r="AH1676" s="2">
        <v>10.25</v>
      </c>
      <c r="AI1676" s="2">
        <v>2</v>
      </c>
      <c r="AJ1676" s="19">
        <v>660.12715633555524</v>
      </c>
      <c r="AK1676" s="19">
        <f t="shared" si="318"/>
        <v>6.6012715633555527E-2</v>
      </c>
      <c r="AL1676" s="19">
        <v>198.03814690066656</v>
      </c>
      <c r="AM1676" s="19">
        <f t="shared" si="319"/>
        <v>1.9803814690066656E-2</v>
      </c>
      <c r="AN1676" s="19">
        <f t="shared" si="320"/>
        <v>4.6208900943488868E-2</v>
      </c>
      <c r="AP1676" s="24">
        <v>14.08</v>
      </c>
      <c r="AQ1676" s="24">
        <f t="shared" si="321"/>
        <v>0.27883771083613851</v>
      </c>
      <c r="AR1676" s="24"/>
      <c r="AS1676" s="24">
        <v>8.1999999999999993</v>
      </c>
      <c r="AT1676" s="24">
        <f t="shared" si="322"/>
        <v>0.3789129877366087</v>
      </c>
      <c r="AU1676" s="24"/>
      <c r="AV1676" s="25">
        <f t="shared" si="323"/>
        <v>-0.10007527690047019</v>
      </c>
    </row>
    <row r="1677" spans="1:48" x14ac:dyDescent="0.3">
      <c r="A1677" s="2" t="s">
        <v>6</v>
      </c>
      <c r="B1677" s="2">
        <v>47</v>
      </c>
      <c r="C1677" s="5">
        <v>39876</v>
      </c>
      <c r="D1677" s="2">
        <v>24</v>
      </c>
      <c r="E1677" s="2" t="s">
        <v>10</v>
      </c>
      <c r="F1677" s="6" t="s">
        <v>36</v>
      </c>
      <c r="G1677" s="2">
        <v>80</v>
      </c>
      <c r="H1677" s="2">
        <v>22</v>
      </c>
      <c r="I1677" s="2">
        <v>55</v>
      </c>
      <c r="J1677" s="2">
        <v>24.75</v>
      </c>
      <c r="K1677" s="2">
        <v>2</v>
      </c>
      <c r="L1677" s="19">
        <v>3848.8436997291951</v>
      </c>
      <c r="M1677" s="19">
        <f t="shared" si="312"/>
        <v>0.38488436997291953</v>
      </c>
      <c r="N1677" s="19">
        <v>3079.0749597833565</v>
      </c>
      <c r="O1677" s="19">
        <f t="shared" si="313"/>
        <v>0.30790749597833567</v>
      </c>
      <c r="P1677" s="19">
        <f t="shared" si="314"/>
        <v>7.6976873994583861E-2</v>
      </c>
      <c r="R1677" s="24">
        <v>14.08</v>
      </c>
      <c r="S1677" s="24">
        <f t="shared" si="315"/>
        <v>4.3353375433749664</v>
      </c>
      <c r="U1677" s="24">
        <v>8.3025000000000002</v>
      </c>
      <c r="V1677" s="24">
        <f t="shared" si="316"/>
        <v>0.63910049634003252</v>
      </c>
      <c r="X1677" s="25">
        <f t="shared" si="317"/>
        <v>3.6962370470349337</v>
      </c>
      <c r="AA1677" s="5">
        <v>39876</v>
      </c>
      <c r="AB1677" s="2">
        <v>24</v>
      </c>
      <c r="AC1677" s="2" t="s">
        <v>10</v>
      </c>
      <c r="AD1677" s="6" t="s">
        <v>36</v>
      </c>
      <c r="AE1677" s="2">
        <v>80</v>
      </c>
      <c r="AF1677" s="2">
        <v>22</v>
      </c>
      <c r="AG1677" s="2">
        <v>55</v>
      </c>
      <c r="AH1677" s="2">
        <v>24.75</v>
      </c>
      <c r="AI1677" s="2">
        <v>2</v>
      </c>
      <c r="AJ1677" s="19">
        <v>3848.8436997291951</v>
      </c>
      <c r="AK1677" s="19">
        <f t="shared" si="318"/>
        <v>0.38488436997291953</v>
      </c>
      <c r="AL1677" s="19">
        <v>3079.0749597833565</v>
      </c>
      <c r="AM1677" s="19">
        <f t="shared" si="319"/>
        <v>0.30790749597833567</v>
      </c>
      <c r="AN1677" s="19">
        <f t="shared" si="320"/>
        <v>7.6976873994583861E-2</v>
      </c>
      <c r="AP1677" s="24">
        <v>14.08</v>
      </c>
      <c r="AQ1677" s="24">
        <f t="shared" si="321"/>
        <v>4.3353375433749664</v>
      </c>
      <c r="AR1677" s="24"/>
      <c r="AS1677" s="24">
        <v>8.3025000000000002</v>
      </c>
      <c r="AT1677" s="24">
        <f t="shared" si="322"/>
        <v>0.63910049634003252</v>
      </c>
      <c r="AU1677" s="24"/>
      <c r="AV1677" s="25">
        <f t="shared" si="323"/>
        <v>3.6962370470349337</v>
      </c>
    </row>
    <row r="1678" spans="1:48" x14ac:dyDescent="0.3">
      <c r="A1678" s="2" t="s">
        <v>6</v>
      </c>
      <c r="B1678" s="2">
        <v>47</v>
      </c>
      <c r="C1678" s="5">
        <v>39876</v>
      </c>
      <c r="D1678" s="2">
        <v>24</v>
      </c>
      <c r="E1678" s="2" t="s">
        <v>10</v>
      </c>
      <c r="F1678" s="6" t="s">
        <v>41</v>
      </c>
      <c r="G1678" s="2">
        <v>10</v>
      </c>
      <c r="H1678" s="2">
        <v>15</v>
      </c>
      <c r="I1678" s="2">
        <v>25</v>
      </c>
      <c r="J1678" s="2">
        <v>13.75</v>
      </c>
      <c r="K1678" s="2">
        <v>3</v>
      </c>
      <c r="L1678" s="19">
        <v>1781.8720832079607</v>
      </c>
      <c r="M1678" s="19">
        <f t="shared" si="312"/>
        <v>0.17818720832079607</v>
      </c>
      <c r="N1678" s="19">
        <v>178.18720832079609</v>
      </c>
      <c r="O1678" s="19">
        <f t="shared" si="313"/>
        <v>1.781872083207961E-2</v>
      </c>
      <c r="P1678" s="19">
        <f t="shared" si="314"/>
        <v>0.16036848748871646</v>
      </c>
      <c r="R1678" s="24">
        <v>14.08</v>
      </c>
      <c r="S1678" s="24">
        <f t="shared" si="315"/>
        <v>0.25088758931568089</v>
      </c>
      <c r="U1678" s="24">
        <v>8.1999999999999993</v>
      </c>
      <c r="V1678" s="24">
        <f t="shared" si="316"/>
        <v>1.3150215974074748</v>
      </c>
      <c r="X1678" s="25">
        <f t="shared" si="317"/>
        <v>-1.064134008091794</v>
      </c>
      <c r="AA1678" s="5">
        <v>39876</v>
      </c>
      <c r="AB1678" s="2">
        <v>24</v>
      </c>
      <c r="AC1678" s="2" t="s">
        <v>10</v>
      </c>
      <c r="AD1678" s="6" t="s">
        <v>41</v>
      </c>
      <c r="AE1678" s="2">
        <v>10</v>
      </c>
      <c r="AF1678" s="2">
        <v>15</v>
      </c>
      <c r="AG1678" s="2">
        <v>25</v>
      </c>
      <c r="AH1678" s="2">
        <v>13.75</v>
      </c>
      <c r="AI1678" s="2">
        <v>3</v>
      </c>
      <c r="AJ1678" s="19">
        <v>1781.8720832079607</v>
      </c>
      <c r="AK1678" s="19">
        <f t="shared" si="318"/>
        <v>0.17818720832079607</v>
      </c>
      <c r="AL1678" s="19">
        <v>178.18720832079609</v>
      </c>
      <c r="AM1678" s="19">
        <f t="shared" si="319"/>
        <v>1.781872083207961E-2</v>
      </c>
      <c r="AN1678" s="19">
        <f t="shared" si="320"/>
        <v>0.16036848748871646</v>
      </c>
      <c r="AP1678" s="24">
        <v>14.08</v>
      </c>
      <c r="AQ1678" s="24">
        <f t="shared" si="321"/>
        <v>0.25088758931568089</v>
      </c>
      <c r="AR1678" s="24"/>
      <c r="AS1678" s="24">
        <v>8.1999999999999993</v>
      </c>
      <c r="AT1678" s="24">
        <f t="shared" si="322"/>
        <v>1.3150215974074748</v>
      </c>
      <c r="AU1678" s="24"/>
      <c r="AV1678" s="25">
        <f t="shared" si="323"/>
        <v>-1.064134008091794</v>
      </c>
    </row>
    <row r="1679" spans="1:48" x14ac:dyDescent="0.3">
      <c r="A1679" s="2" t="s">
        <v>6</v>
      </c>
      <c r="B1679" s="2">
        <v>47</v>
      </c>
      <c r="C1679" s="5">
        <v>39876</v>
      </c>
      <c r="D1679" s="2">
        <v>24</v>
      </c>
      <c r="E1679" s="2" t="s">
        <v>10</v>
      </c>
      <c r="F1679" s="6" t="s">
        <v>53</v>
      </c>
      <c r="G1679" s="2">
        <v>90</v>
      </c>
      <c r="H1679" s="2">
        <v>21</v>
      </c>
      <c r="I1679" s="2">
        <v>31</v>
      </c>
      <c r="J1679" s="2">
        <v>18.25</v>
      </c>
      <c r="K1679" s="2">
        <v>2</v>
      </c>
      <c r="L1679" s="19">
        <v>2092.6934063725012</v>
      </c>
      <c r="M1679" s="19">
        <f t="shared" si="312"/>
        <v>0.20926934063725011</v>
      </c>
      <c r="N1679" s="19">
        <v>1883.4240657352511</v>
      </c>
      <c r="O1679" s="19">
        <f t="shared" si="313"/>
        <v>0.18834240657352511</v>
      </c>
      <c r="P1679" s="19">
        <f t="shared" si="314"/>
        <v>2.0926934063725006E-2</v>
      </c>
      <c r="R1679" s="24">
        <v>6.51</v>
      </c>
      <c r="S1679" s="24">
        <f t="shared" si="315"/>
        <v>1.2261090667936485</v>
      </c>
      <c r="U1679" s="24">
        <v>8.2509316770186327</v>
      </c>
      <c r="V1679" s="24">
        <f t="shared" si="316"/>
        <v>0.17266670316926891</v>
      </c>
      <c r="X1679" s="25">
        <f t="shared" si="317"/>
        <v>1.0534423636243795</v>
      </c>
      <c r="AA1679" s="5">
        <v>39876</v>
      </c>
      <c r="AB1679" s="2">
        <v>24</v>
      </c>
      <c r="AC1679" s="2" t="s">
        <v>10</v>
      </c>
      <c r="AD1679" s="6" t="s">
        <v>53</v>
      </c>
      <c r="AE1679" s="2">
        <v>90</v>
      </c>
      <c r="AF1679" s="2">
        <v>21</v>
      </c>
      <c r="AG1679" s="2">
        <v>31</v>
      </c>
      <c r="AH1679" s="2">
        <v>18.25</v>
      </c>
      <c r="AI1679" s="2">
        <v>2</v>
      </c>
      <c r="AJ1679" s="19">
        <v>2092.6934063725012</v>
      </c>
      <c r="AK1679" s="19">
        <f t="shared" si="318"/>
        <v>0.20926934063725011</v>
      </c>
      <c r="AL1679" s="19">
        <v>1883.4240657352511</v>
      </c>
      <c r="AM1679" s="19">
        <f t="shared" si="319"/>
        <v>0.18834240657352511</v>
      </c>
      <c r="AN1679" s="19">
        <f t="shared" si="320"/>
        <v>2.0926934063725006E-2</v>
      </c>
      <c r="AP1679" s="24">
        <v>6.51</v>
      </c>
      <c r="AQ1679" s="24">
        <f t="shared" si="321"/>
        <v>1.2261090667936485</v>
      </c>
      <c r="AR1679" s="24"/>
      <c r="AS1679" s="24">
        <v>8.2509316770186327</v>
      </c>
      <c r="AT1679" s="24">
        <f t="shared" si="322"/>
        <v>0.17266670316926891</v>
      </c>
      <c r="AU1679" s="24"/>
      <c r="AV1679" s="25">
        <f t="shared" si="323"/>
        <v>1.0534423636243795</v>
      </c>
    </row>
    <row r="1680" spans="1:48" x14ac:dyDescent="0.3">
      <c r="A1680" s="2" t="s">
        <v>6</v>
      </c>
      <c r="B1680" s="2">
        <v>47</v>
      </c>
      <c r="C1680" s="5">
        <v>39876</v>
      </c>
      <c r="D1680" s="2">
        <v>24</v>
      </c>
      <c r="E1680" s="2" t="s">
        <v>10</v>
      </c>
      <c r="F1680" s="6" t="s">
        <v>49</v>
      </c>
      <c r="G1680" s="2">
        <v>80</v>
      </c>
      <c r="H1680" s="2">
        <v>5</v>
      </c>
      <c r="I1680" s="2">
        <v>12</v>
      </c>
      <c r="J1680" s="2">
        <v>5.5</v>
      </c>
      <c r="K1680" s="2">
        <v>2</v>
      </c>
      <c r="L1680" s="19">
        <v>190.06635554218249</v>
      </c>
      <c r="M1680" s="19">
        <f t="shared" si="312"/>
        <v>1.9006635554218249E-2</v>
      </c>
      <c r="N1680" s="19">
        <v>152.05308443374599</v>
      </c>
      <c r="O1680" s="19">
        <f t="shared" si="313"/>
        <v>1.52053084433746E-2</v>
      </c>
      <c r="P1680" s="19">
        <f t="shared" si="314"/>
        <v>3.8013271108436487E-3</v>
      </c>
      <c r="R1680" s="24">
        <v>14.08</v>
      </c>
      <c r="S1680" s="24">
        <f t="shared" si="315"/>
        <v>0.21409074288271437</v>
      </c>
      <c r="U1680" s="24">
        <v>8.461146496815287</v>
      </c>
      <c r="V1680" s="24">
        <f t="shared" si="316"/>
        <v>3.2163585567163713E-2</v>
      </c>
      <c r="X1680" s="25">
        <f t="shared" si="317"/>
        <v>0.18192715731555065</v>
      </c>
      <c r="AA1680" s="5">
        <v>39876</v>
      </c>
      <c r="AB1680" s="2">
        <v>24</v>
      </c>
      <c r="AC1680" s="2" t="s">
        <v>10</v>
      </c>
      <c r="AD1680" s="6" t="s">
        <v>49</v>
      </c>
      <c r="AE1680" s="2">
        <v>80</v>
      </c>
      <c r="AF1680" s="2">
        <v>5</v>
      </c>
      <c r="AG1680" s="2">
        <v>12</v>
      </c>
      <c r="AH1680" s="2">
        <v>5.5</v>
      </c>
      <c r="AI1680" s="2">
        <v>2</v>
      </c>
      <c r="AJ1680" s="19">
        <v>190.06635554218249</v>
      </c>
      <c r="AK1680" s="19">
        <f t="shared" si="318"/>
        <v>1.9006635554218249E-2</v>
      </c>
      <c r="AL1680" s="19">
        <v>152.05308443374599</v>
      </c>
      <c r="AM1680" s="19">
        <f t="shared" si="319"/>
        <v>1.52053084433746E-2</v>
      </c>
      <c r="AN1680" s="19">
        <f t="shared" si="320"/>
        <v>3.8013271108436487E-3</v>
      </c>
      <c r="AP1680" s="24">
        <v>14.08</v>
      </c>
      <c r="AQ1680" s="24">
        <f t="shared" si="321"/>
        <v>0.21409074288271437</v>
      </c>
      <c r="AR1680" s="24"/>
      <c r="AS1680" s="24">
        <v>8.461146496815287</v>
      </c>
      <c r="AT1680" s="24">
        <f t="shared" si="322"/>
        <v>3.2163585567163713E-2</v>
      </c>
      <c r="AU1680" s="24"/>
      <c r="AV1680" s="25">
        <f t="shared" si="323"/>
        <v>0.18192715731555065</v>
      </c>
    </row>
    <row r="1681" spans="1:48" x14ac:dyDescent="0.3">
      <c r="A1681" s="2" t="s">
        <v>6</v>
      </c>
      <c r="B1681" s="2">
        <v>47</v>
      </c>
      <c r="C1681" s="5">
        <v>39876</v>
      </c>
      <c r="D1681" s="2">
        <v>24</v>
      </c>
      <c r="E1681" s="2" t="s">
        <v>10</v>
      </c>
      <c r="F1681" s="6" t="s">
        <v>36</v>
      </c>
      <c r="G1681" s="2">
        <v>100</v>
      </c>
      <c r="H1681" s="2">
        <v>7</v>
      </c>
      <c r="I1681" s="2">
        <v>23</v>
      </c>
      <c r="J1681" s="2">
        <v>9.25</v>
      </c>
      <c r="K1681" s="2">
        <v>2</v>
      </c>
      <c r="L1681" s="19">
        <v>537.60504284555338</v>
      </c>
      <c r="M1681" s="19">
        <f t="shared" si="312"/>
        <v>5.3760504284555338E-2</v>
      </c>
      <c r="N1681" s="19">
        <v>537.60504284555338</v>
      </c>
      <c r="O1681" s="19">
        <f t="shared" si="313"/>
        <v>5.3760504284555338E-2</v>
      </c>
      <c r="P1681" s="19">
        <f t="shared" si="314"/>
        <v>0</v>
      </c>
      <c r="R1681" s="24">
        <v>14.08</v>
      </c>
      <c r="S1681" s="24">
        <f t="shared" si="315"/>
        <v>0.75694790032653914</v>
      </c>
      <c r="U1681" s="24">
        <v>8.3025000000000002</v>
      </c>
      <c r="V1681" s="24">
        <f t="shared" si="316"/>
        <v>0</v>
      </c>
      <c r="X1681" s="25">
        <f t="shared" si="317"/>
        <v>0.75694790032653914</v>
      </c>
      <c r="AA1681" s="5">
        <v>39876</v>
      </c>
      <c r="AB1681" s="2">
        <v>24</v>
      </c>
      <c r="AC1681" s="2" t="s">
        <v>10</v>
      </c>
      <c r="AD1681" s="6" t="s">
        <v>36</v>
      </c>
      <c r="AE1681" s="2">
        <v>100</v>
      </c>
      <c r="AF1681" s="2">
        <v>7</v>
      </c>
      <c r="AG1681" s="2">
        <v>23</v>
      </c>
      <c r="AH1681" s="2">
        <v>9.25</v>
      </c>
      <c r="AI1681" s="2">
        <v>2</v>
      </c>
      <c r="AJ1681" s="19">
        <v>537.60504284555338</v>
      </c>
      <c r="AK1681" s="19">
        <f t="shared" si="318"/>
        <v>5.3760504284555338E-2</v>
      </c>
      <c r="AL1681" s="19">
        <v>537.60504284555338</v>
      </c>
      <c r="AM1681" s="19">
        <f t="shared" si="319"/>
        <v>5.3760504284555338E-2</v>
      </c>
      <c r="AN1681" s="19">
        <f t="shared" si="320"/>
        <v>0</v>
      </c>
      <c r="AP1681" s="24">
        <v>14.08</v>
      </c>
      <c r="AQ1681" s="24">
        <f t="shared" si="321"/>
        <v>0.75694790032653914</v>
      </c>
      <c r="AR1681" s="24"/>
      <c r="AS1681" s="24">
        <v>8.3025000000000002</v>
      </c>
      <c r="AT1681" s="24">
        <f t="shared" si="322"/>
        <v>0</v>
      </c>
      <c r="AU1681" s="24"/>
      <c r="AV1681" s="25">
        <f t="shared" si="323"/>
        <v>0.75694790032653914</v>
      </c>
    </row>
    <row r="1682" spans="1:48" x14ac:dyDescent="0.3">
      <c r="A1682" s="2" t="s">
        <v>6</v>
      </c>
      <c r="B1682" s="2">
        <v>47</v>
      </c>
      <c r="C1682" s="5">
        <v>39876</v>
      </c>
      <c r="D1682" s="2">
        <v>24</v>
      </c>
      <c r="E1682" s="2" t="s">
        <v>10</v>
      </c>
      <c r="F1682" s="6" t="s">
        <v>53</v>
      </c>
      <c r="G1682" s="2">
        <v>20</v>
      </c>
      <c r="H1682" s="2">
        <v>7</v>
      </c>
      <c r="I1682" s="2">
        <v>22</v>
      </c>
      <c r="J1682" s="2">
        <v>9</v>
      </c>
      <c r="K1682" s="2">
        <v>2</v>
      </c>
      <c r="L1682" s="19">
        <v>508.93800988154646</v>
      </c>
      <c r="M1682" s="19">
        <f t="shared" si="312"/>
        <v>5.0893800988154644E-2</v>
      </c>
      <c r="N1682" s="19">
        <v>101.7876019763093</v>
      </c>
      <c r="O1682" s="19">
        <f t="shared" si="313"/>
        <v>1.0178760197630931E-2</v>
      </c>
      <c r="P1682" s="19">
        <f t="shared" si="314"/>
        <v>4.071504079052371E-2</v>
      </c>
      <c r="R1682" s="24">
        <v>6.51</v>
      </c>
      <c r="S1682" s="24">
        <f t="shared" si="315"/>
        <v>6.6263728886577361E-2</v>
      </c>
      <c r="U1682" s="24">
        <v>8.2509316770186327</v>
      </c>
      <c r="V1682" s="24">
        <f t="shared" si="316"/>
        <v>0.33593701978963786</v>
      </c>
      <c r="X1682" s="25">
        <f t="shared" si="317"/>
        <v>-0.26967329090306047</v>
      </c>
      <c r="AA1682" s="5">
        <v>39876</v>
      </c>
      <c r="AB1682" s="2">
        <v>24</v>
      </c>
      <c r="AC1682" s="2" t="s">
        <v>10</v>
      </c>
      <c r="AD1682" s="6" t="s">
        <v>53</v>
      </c>
      <c r="AE1682" s="2">
        <v>20</v>
      </c>
      <c r="AF1682" s="2">
        <v>7</v>
      </c>
      <c r="AG1682" s="2">
        <v>22</v>
      </c>
      <c r="AH1682" s="2">
        <v>9</v>
      </c>
      <c r="AI1682" s="2">
        <v>2</v>
      </c>
      <c r="AJ1682" s="19">
        <v>508.93800988154646</v>
      </c>
      <c r="AK1682" s="19">
        <f t="shared" si="318"/>
        <v>5.0893800988154644E-2</v>
      </c>
      <c r="AL1682" s="19">
        <v>101.7876019763093</v>
      </c>
      <c r="AM1682" s="19">
        <f t="shared" si="319"/>
        <v>1.0178760197630931E-2</v>
      </c>
      <c r="AN1682" s="19">
        <f t="shared" si="320"/>
        <v>4.071504079052371E-2</v>
      </c>
      <c r="AP1682" s="24">
        <v>6.51</v>
      </c>
      <c r="AQ1682" s="24">
        <f t="shared" si="321"/>
        <v>6.6263728886577361E-2</v>
      </c>
      <c r="AR1682" s="24"/>
      <c r="AS1682" s="24">
        <v>8.2509316770186327</v>
      </c>
      <c r="AT1682" s="24">
        <f t="shared" si="322"/>
        <v>0.33593701978963786</v>
      </c>
      <c r="AU1682" s="24"/>
      <c r="AV1682" s="25">
        <f t="shared" si="323"/>
        <v>-0.26967329090306047</v>
      </c>
    </row>
    <row r="1683" spans="1:48" x14ac:dyDescent="0.3">
      <c r="A1683" s="2" t="s">
        <v>6</v>
      </c>
      <c r="B1683" s="2">
        <v>47</v>
      </c>
      <c r="C1683" s="5">
        <v>39876</v>
      </c>
      <c r="D1683" s="2">
        <v>24</v>
      </c>
      <c r="E1683" s="2" t="s">
        <v>10</v>
      </c>
      <c r="F1683" s="6" t="s">
        <v>49</v>
      </c>
      <c r="G1683" s="2">
        <v>100</v>
      </c>
      <c r="H1683" s="2">
        <v>5</v>
      </c>
      <c r="I1683" s="2">
        <v>11</v>
      </c>
      <c r="J1683" s="2">
        <v>5.25</v>
      </c>
      <c r="K1683" s="2">
        <v>2</v>
      </c>
      <c r="L1683" s="19">
        <v>173.18029502913734</v>
      </c>
      <c r="M1683" s="19">
        <f t="shared" si="312"/>
        <v>1.7318029502913734E-2</v>
      </c>
      <c r="N1683" s="19">
        <v>173.18029502913734</v>
      </c>
      <c r="O1683" s="19">
        <f t="shared" si="313"/>
        <v>1.7318029502913734E-2</v>
      </c>
      <c r="P1683" s="19">
        <f t="shared" si="314"/>
        <v>0</v>
      </c>
      <c r="R1683" s="24">
        <v>14.08</v>
      </c>
      <c r="S1683" s="24">
        <f t="shared" si="315"/>
        <v>0.24383785540102537</v>
      </c>
      <c r="U1683" s="24">
        <v>8.461146496815287</v>
      </c>
      <c r="V1683" s="24">
        <f t="shared" si="316"/>
        <v>0</v>
      </c>
      <c r="X1683" s="25">
        <f t="shared" si="317"/>
        <v>0.24383785540102537</v>
      </c>
      <c r="AA1683" s="5">
        <v>39876</v>
      </c>
      <c r="AB1683" s="2">
        <v>24</v>
      </c>
      <c r="AC1683" s="2" t="s">
        <v>10</v>
      </c>
      <c r="AD1683" s="6" t="s">
        <v>49</v>
      </c>
      <c r="AE1683" s="2">
        <v>100</v>
      </c>
      <c r="AF1683" s="2">
        <v>5</v>
      </c>
      <c r="AG1683" s="2">
        <v>11</v>
      </c>
      <c r="AH1683" s="2">
        <v>5.25</v>
      </c>
      <c r="AI1683" s="2">
        <v>2</v>
      </c>
      <c r="AJ1683" s="19">
        <v>173.18029502913734</v>
      </c>
      <c r="AK1683" s="19">
        <f t="shared" si="318"/>
        <v>1.7318029502913734E-2</v>
      </c>
      <c r="AL1683" s="19">
        <v>173.18029502913734</v>
      </c>
      <c r="AM1683" s="19">
        <f t="shared" si="319"/>
        <v>1.7318029502913734E-2</v>
      </c>
      <c r="AN1683" s="19">
        <f t="shared" si="320"/>
        <v>0</v>
      </c>
      <c r="AP1683" s="24">
        <v>14.08</v>
      </c>
      <c r="AQ1683" s="24">
        <f t="shared" si="321"/>
        <v>0.24383785540102537</v>
      </c>
      <c r="AR1683" s="24"/>
      <c r="AS1683" s="24">
        <v>8.461146496815287</v>
      </c>
      <c r="AT1683" s="24">
        <f t="shared" si="322"/>
        <v>0</v>
      </c>
      <c r="AU1683" s="24"/>
      <c r="AV1683" s="25">
        <f t="shared" si="323"/>
        <v>0.24383785540102537</v>
      </c>
    </row>
    <row r="1684" spans="1:48" x14ac:dyDescent="0.3">
      <c r="A1684" s="2" t="s">
        <v>6</v>
      </c>
      <c r="B1684" s="2">
        <v>47</v>
      </c>
      <c r="C1684" s="5">
        <v>39876</v>
      </c>
      <c r="D1684" s="2">
        <v>24</v>
      </c>
      <c r="E1684" s="2" t="s">
        <v>10</v>
      </c>
      <c r="F1684" s="6" t="s">
        <v>53</v>
      </c>
      <c r="G1684" s="2">
        <v>100</v>
      </c>
      <c r="H1684" s="2">
        <v>5</v>
      </c>
      <c r="I1684" s="2">
        <v>21</v>
      </c>
      <c r="J1684" s="2">
        <v>7.75</v>
      </c>
      <c r="K1684" s="2">
        <v>2</v>
      </c>
      <c r="L1684" s="19">
        <v>377.38381751247391</v>
      </c>
      <c r="M1684" s="19">
        <f t="shared" si="312"/>
        <v>3.7738381751247392E-2</v>
      </c>
      <c r="N1684" s="19">
        <v>377.38381751247391</v>
      </c>
      <c r="O1684" s="19">
        <f t="shared" si="313"/>
        <v>3.7738381751247392E-2</v>
      </c>
      <c r="P1684" s="19">
        <f t="shared" si="314"/>
        <v>0</v>
      </c>
      <c r="R1684" s="24">
        <v>6.51</v>
      </c>
      <c r="S1684" s="24">
        <f t="shared" si="315"/>
        <v>0.24567686520062051</v>
      </c>
      <c r="U1684" s="24">
        <v>8.2509316770186327</v>
      </c>
      <c r="V1684" s="24">
        <f t="shared" si="316"/>
        <v>0</v>
      </c>
      <c r="X1684" s="25">
        <f t="shared" si="317"/>
        <v>0.24567686520062051</v>
      </c>
      <c r="AA1684" s="5">
        <v>39876</v>
      </c>
      <c r="AB1684" s="2">
        <v>24</v>
      </c>
      <c r="AC1684" s="2" t="s">
        <v>10</v>
      </c>
      <c r="AD1684" s="6" t="s">
        <v>53</v>
      </c>
      <c r="AE1684" s="2">
        <v>100</v>
      </c>
      <c r="AF1684" s="2">
        <v>5</v>
      </c>
      <c r="AG1684" s="2">
        <v>21</v>
      </c>
      <c r="AH1684" s="2">
        <v>7.75</v>
      </c>
      <c r="AI1684" s="2">
        <v>2</v>
      </c>
      <c r="AJ1684" s="19">
        <v>377.38381751247391</v>
      </c>
      <c r="AK1684" s="19">
        <f t="shared" si="318"/>
        <v>3.7738381751247392E-2</v>
      </c>
      <c r="AL1684" s="19">
        <v>377.38381751247391</v>
      </c>
      <c r="AM1684" s="19">
        <f t="shared" si="319"/>
        <v>3.7738381751247392E-2</v>
      </c>
      <c r="AN1684" s="19">
        <f t="shared" si="320"/>
        <v>0</v>
      </c>
      <c r="AP1684" s="24">
        <v>6.51</v>
      </c>
      <c r="AQ1684" s="24">
        <f t="shared" si="321"/>
        <v>0.24567686520062051</v>
      </c>
      <c r="AR1684" s="24"/>
      <c r="AS1684" s="24">
        <v>8.2509316770186327</v>
      </c>
      <c r="AT1684" s="24">
        <f t="shared" si="322"/>
        <v>0</v>
      </c>
      <c r="AU1684" s="24"/>
      <c r="AV1684" s="25">
        <f t="shared" si="323"/>
        <v>0.24567686520062051</v>
      </c>
    </row>
    <row r="1685" spans="1:48" x14ac:dyDescent="0.3">
      <c r="A1685" s="2" t="s">
        <v>6</v>
      </c>
      <c r="B1685" s="2">
        <v>47</v>
      </c>
      <c r="C1685" s="5">
        <v>39876</v>
      </c>
      <c r="D1685" s="2">
        <v>24</v>
      </c>
      <c r="E1685" s="2" t="s">
        <v>10</v>
      </c>
      <c r="F1685" s="6" t="s">
        <v>44</v>
      </c>
      <c r="G1685" s="2">
        <v>80</v>
      </c>
      <c r="H1685" s="2">
        <v>2</v>
      </c>
      <c r="I1685" s="2">
        <v>15</v>
      </c>
      <c r="J1685" s="2">
        <v>4.75</v>
      </c>
      <c r="K1685" s="2">
        <v>2</v>
      </c>
      <c r="L1685" s="19">
        <v>141.7643684932394</v>
      </c>
      <c r="M1685" s="19">
        <f t="shared" si="312"/>
        <v>1.417643684932394E-2</v>
      </c>
      <c r="N1685" s="19">
        <v>113.41149479459153</v>
      </c>
      <c r="O1685" s="19">
        <f t="shared" si="313"/>
        <v>1.1341149479459153E-2</v>
      </c>
      <c r="P1685" s="19">
        <f t="shared" si="314"/>
        <v>2.8352873698647869E-3</v>
      </c>
      <c r="R1685" s="24">
        <v>14.08</v>
      </c>
      <c r="S1685" s="24">
        <f t="shared" si="315"/>
        <v>0.15968338467078488</v>
      </c>
      <c r="U1685" s="24">
        <v>9.0675767918088734</v>
      </c>
      <c r="V1685" s="24">
        <f t="shared" si="316"/>
        <v>2.5709185953094762E-2</v>
      </c>
      <c r="X1685" s="25">
        <f t="shared" si="317"/>
        <v>0.13397419871769012</v>
      </c>
      <c r="AA1685" s="5">
        <v>39876</v>
      </c>
      <c r="AB1685" s="2">
        <v>24</v>
      </c>
      <c r="AC1685" s="2" t="s">
        <v>10</v>
      </c>
      <c r="AD1685" s="6" t="s">
        <v>44</v>
      </c>
      <c r="AE1685" s="2">
        <v>80</v>
      </c>
      <c r="AF1685" s="2">
        <v>2</v>
      </c>
      <c r="AG1685" s="2">
        <v>15</v>
      </c>
      <c r="AH1685" s="2">
        <v>4.75</v>
      </c>
      <c r="AI1685" s="2">
        <v>2</v>
      </c>
      <c r="AJ1685" s="19">
        <v>141.7643684932394</v>
      </c>
      <c r="AK1685" s="19">
        <f t="shared" si="318"/>
        <v>1.417643684932394E-2</v>
      </c>
      <c r="AL1685" s="19">
        <v>113.41149479459153</v>
      </c>
      <c r="AM1685" s="19">
        <f t="shared" si="319"/>
        <v>1.1341149479459153E-2</v>
      </c>
      <c r="AN1685" s="19">
        <f t="shared" si="320"/>
        <v>2.8352873698647869E-3</v>
      </c>
      <c r="AP1685" s="24">
        <v>14.08</v>
      </c>
      <c r="AQ1685" s="24">
        <f t="shared" si="321"/>
        <v>0.15968338467078488</v>
      </c>
      <c r="AR1685" s="24"/>
      <c r="AS1685" s="24">
        <v>9.0675767918088734</v>
      </c>
      <c r="AT1685" s="24">
        <f t="shared" si="322"/>
        <v>2.5709185953094762E-2</v>
      </c>
      <c r="AU1685" s="24"/>
      <c r="AV1685" s="25">
        <f t="shared" si="323"/>
        <v>0.13397419871769012</v>
      </c>
    </row>
    <row r="1686" spans="1:48" x14ac:dyDescent="0.3">
      <c r="A1686" s="2" t="s">
        <v>6</v>
      </c>
      <c r="B1686" s="2">
        <v>47</v>
      </c>
      <c r="C1686" s="5">
        <v>39876</v>
      </c>
      <c r="D1686" s="2">
        <v>24</v>
      </c>
      <c r="E1686" s="2" t="s">
        <v>10</v>
      </c>
      <c r="F1686" s="6" t="s">
        <v>44</v>
      </c>
      <c r="G1686" s="2">
        <v>100</v>
      </c>
      <c r="H1686" s="2">
        <v>5</v>
      </c>
      <c r="I1686" s="2">
        <v>10</v>
      </c>
      <c r="J1686" s="2">
        <v>5</v>
      </c>
      <c r="K1686" s="2">
        <v>2</v>
      </c>
      <c r="L1686" s="19">
        <v>157.07963267948966</v>
      </c>
      <c r="M1686" s="19">
        <f t="shared" si="312"/>
        <v>1.5707963267948967E-2</v>
      </c>
      <c r="N1686" s="19">
        <v>157.07963267948966</v>
      </c>
      <c r="O1686" s="19">
        <f t="shared" si="313"/>
        <v>1.5707963267948967E-2</v>
      </c>
      <c r="P1686" s="19">
        <f t="shared" si="314"/>
        <v>0</v>
      </c>
      <c r="R1686" s="24">
        <v>14.08</v>
      </c>
      <c r="S1686" s="24">
        <f t="shared" si="315"/>
        <v>0.22116812281272147</v>
      </c>
      <c r="U1686" s="24">
        <v>9.0675767918088734</v>
      </c>
      <c r="V1686" s="24">
        <f t="shared" si="316"/>
        <v>0</v>
      </c>
      <c r="X1686" s="25">
        <f t="shared" si="317"/>
        <v>0.22116812281272147</v>
      </c>
      <c r="AA1686" s="5">
        <v>39876</v>
      </c>
      <c r="AB1686" s="2">
        <v>24</v>
      </c>
      <c r="AC1686" s="2" t="s">
        <v>10</v>
      </c>
      <c r="AD1686" s="6" t="s">
        <v>44</v>
      </c>
      <c r="AE1686" s="2">
        <v>100</v>
      </c>
      <c r="AF1686" s="2">
        <v>5</v>
      </c>
      <c r="AG1686" s="2">
        <v>10</v>
      </c>
      <c r="AH1686" s="2">
        <v>5</v>
      </c>
      <c r="AI1686" s="2">
        <v>2</v>
      </c>
      <c r="AJ1686" s="19">
        <v>157.07963267948966</v>
      </c>
      <c r="AK1686" s="19">
        <f t="shared" si="318"/>
        <v>1.5707963267948967E-2</v>
      </c>
      <c r="AL1686" s="19">
        <v>157.07963267948966</v>
      </c>
      <c r="AM1686" s="19">
        <f t="shared" si="319"/>
        <v>1.5707963267948967E-2</v>
      </c>
      <c r="AN1686" s="19">
        <f t="shared" si="320"/>
        <v>0</v>
      </c>
      <c r="AP1686" s="24">
        <v>14.08</v>
      </c>
      <c r="AQ1686" s="24">
        <f t="shared" si="321"/>
        <v>0.22116812281272147</v>
      </c>
      <c r="AR1686" s="24"/>
      <c r="AS1686" s="24">
        <v>9.0675767918088734</v>
      </c>
      <c r="AT1686" s="24">
        <f t="shared" si="322"/>
        <v>0</v>
      </c>
      <c r="AU1686" s="24"/>
      <c r="AV1686" s="25">
        <f t="shared" si="323"/>
        <v>0.22116812281272147</v>
      </c>
    </row>
    <row r="1687" spans="1:48" x14ac:dyDescent="0.3">
      <c r="A1687" s="2" t="s">
        <v>6</v>
      </c>
      <c r="B1687" s="2">
        <v>47</v>
      </c>
      <c r="C1687" s="5">
        <v>39876</v>
      </c>
      <c r="D1687" s="2">
        <v>24</v>
      </c>
      <c r="E1687" s="2" t="s">
        <v>10</v>
      </c>
      <c r="F1687" s="6" t="s">
        <v>41</v>
      </c>
      <c r="G1687" s="2">
        <v>10</v>
      </c>
      <c r="H1687" s="2">
        <v>10</v>
      </c>
      <c r="I1687" s="2">
        <v>31</v>
      </c>
      <c r="J1687" s="2">
        <v>12.75</v>
      </c>
      <c r="K1687" s="2">
        <v>3</v>
      </c>
      <c r="L1687" s="19">
        <v>1532.1154672475723</v>
      </c>
      <c r="M1687" s="19">
        <f t="shared" si="312"/>
        <v>0.15321154672475723</v>
      </c>
      <c r="N1687" s="19">
        <v>153.21154672475723</v>
      </c>
      <c r="O1687" s="19">
        <f t="shared" si="313"/>
        <v>1.5321154672475723E-2</v>
      </c>
      <c r="P1687" s="19">
        <f t="shared" si="314"/>
        <v>0.13789039205228151</v>
      </c>
      <c r="R1687" s="24">
        <v>14.08</v>
      </c>
      <c r="S1687" s="24">
        <f t="shared" si="315"/>
        <v>0.21572185778845818</v>
      </c>
      <c r="U1687" s="24">
        <v>8.1999999999999993</v>
      </c>
      <c r="V1687" s="24">
        <f t="shared" si="316"/>
        <v>1.1307012148287083</v>
      </c>
      <c r="X1687" s="25">
        <f t="shared" si="317"/>
        <v>-0.91497935704025013</v>
      </c>
      <c r="AA1687" s="5">
        <v>39876</v>
      </c>
      <c r="AB1687" s="2">
        <v>24</v>
      </c>
      <c r="AC1687" s="2" t="s">
        <v>10</v>
      </c>
      <c r="AD1687" s="6" t="s">
        <v>41</v>
      </c>
      <c r="AE1687" s="2">
        <v>10</v>
      </c>
      <c r="AF1687" s="2">
        <v>10</v>
      </c>
      <c r="AG1687" s="2">
        <v>31</v>
      </c>
      <c r="AH1687" s="2">
        <v>12.75</v>
      </c>
      <c r="AI1687" s="2">
        <v>3</v>
      </c>
      <c r="AJ1687" s="19">
        <v>1532.1154672475723</v>
      </c>
      <c r="AK1687" s="19">
        <f t="shared" si="318"/>
        <v>0.15321154672475723</v>
      </c>
      <c r="AL1687" s="19">
        <v>153.21154672475723</v>
      </c>
      <c r="AM1687" s="19">
        <f t="shared" si="319"/>
        <v>1.5321154672475723E-2</v>
      </c>
      <c r="AN1687" s="19">
        <f t="shared" si="320"/>
        <v>0.13789039205228151</v>
      </c>
      <c r="AP1687" s="24">
        <v>14.08</v>
      </c>
      <c r="AQ1687" s="24">
        <f t="shared" si="321"/>
        <v>0.21572185778845818</v>
      </c>
      <c r="AR1687" s="24"/>
      <c r="AS1687" s="24">
        <v>8.1999999999999993</v>
      </c>
      <c r="AT1687" s="24">
        <f t="shared" si="322"/>
        <v>1.1307012148287083</v>
      </c>
      <c r="AU1687" s="24"/>
      <c r="AV1687" s="25">
        <f t="shared" si="323"/>
        <v>-0.91497935704025013</v>
      </c>
    </row>
    <row r="1688" spans="1:48" x14ac:dyDescent="0.3">
      <c r="A1688" s="2" t="s">
        <v>6</v>
      </c>
      <c r="B1688" s="2">
        <v>47</v>
      </c>
      <c r="C1688" s="5">
        <v>39876</v>
      </c>
      <c r="D1688" s="2">
        <v>24</v>
      </c>
      <c r="E1688" s="2" t="s">
        <v>10</v>
      </c>
      <c r="F1688" s="6" t="s">
        <v>16</v>
      </c>
      <c r="G1688" s="2">
        <v>100</v>
      </c>
      <c r="H1688" s="2">
        <v>2</v>
      </c>
      <c r="I1688" s="2">
        <v>10</v>
      </c>
      <c r="J1688" s="2">
        <v>3.5</v>
      </c>
      <c r="K1688" s="2">
        <v>1</v>
      </c>
      <c r="L1688" s="19">
        <v>38.484510006474963</v>
      </c>
      <c r="M1688" s="19">
        <f t="shared" si="312"/>
        <v>3.8484510006474965E-3</v>
      </c>
      <c r="N1688" s="19">
        <v>38.484510006474963</v>
      </c>
      <c r="O1688" s="19">
        <f t="shared" si="313"/>
        <v>3.8484510006474965E-3</v>
      </c>
      <c r="P1688" s="19">
        <f t="shared" si="314"/>
        <v>0</v>
      </c>
      <c r="R1688" s="24">
        <v>14.08</v>
      </c>
      <c r="S1688" s="24">
        <f t="shared" si="315"/>
        <v>5.4186190089116751E-2</v>
      </c>
      <c r="U1688" s="24">
        <v>6.8298200514138809</v>
      </c>
      <c r="V1688" s="24">
        <f t="shared" si="316"/>
        <v>0</v>
      </c>
      <c r="X1688" s="25">
        <f t="shared" si="317"/>
        <v>5.4186190089116751E-2</v>
      </c>
      <c r="AA1688" s="5">
        <v>39876</v>
      </c>
      <c r="AB1688" s="2">
        <v>24</v>
      </c>
      <c r="AC1688" s="2" t="s">
        <v>10</v>
      </c>
      <c r="AD1688" s="6" t="s">
        <v>16</v>
      </c>
      <c r="AE1688" s="2">
        <v>100</v>
      </c>
      <c r="AF1688" s="2">
        <v>2</v>
      </c>
      <c r="AG1688" s="2">
        <v>10</v>
      </c>
      <c r="AH1688" s="2">
        <v>3.5</v>
      </c>
      <c r="AI1688" s="2">
        <v>1</v>
      </c>
      <c r="AJ1688" s="19">
        <v>38.484510006474963</v>
      </c>
      <c r="AK1688" s="19">
        <f t="shared" si="318"/>
        <v>3.8484510006474965E-3</v>
      </c>
      <c r="AL1688" s="19">
        <v>38.484510006474963</v>
      </c>
      <c r="AM1688" s="19">
        <f t="shared" si="319"/>
        <v>3.8484510006474965E-3</v>
      </c>
      <c r="AN1688" s="19">
        <f t="shared" si="320"/>
        <v>0</v>
      </c>
      <c r="AP1688" s="24">
        <v>14.08</v>
      </c>
      <c r="AQ1688" s="24">
        <f t="shared" si="321"/>
        <v>5.4186190089116751E-2</v>
      </c>
      <c r="AR1688" s="24"/>
      <c r="AS1688" s="24">
        <v>6.8298200514138809</v>
      </c>
      <c r="AT1688" s="24">
        <f t="shared" si="322"/>
        <v>0</v>
      </c>
      <c r="AU1688" s="24"/>
      <c r="AV1688" s="25">
        <f t="shared" si="323"/>
        <v>5.4186190089116751E-2</v>
      </c>
    </row>
    <row r="1689" spans="1:48" x14ac:dyDescent="0.3">
      <c r="A1689" s="2" t="s">
        <v>6</v>
      </c>
      <c r="B1689" s="2">
        <v>47</v>
      </c>
      <c r="C1689" s="5">
        <v>39876</v>
      </c>
      <c r="D1689" s="2">
        <v>24</v>
      </c>
      <c r="E1689" s="2" t="s">
        <v>10</v>
      </c>
      <c r="F1689" s="6" t="s">
        <v>47</v>
      </c>
      <c r="G1689" s="2">
        <v>20</v>
      </c>
      <c r="H1689" s="2">
        <v>20</v>
      </c>
      <c r="I1689" s="2">
        <v>23</v>
      </c>
      <c r="J1689" s="2">
        <v>15.75</v>
      </c>
      <c r="K1689" s="2">
        <v>3</v>
      </c>
      <c r="L1689" s="19">
        <v>2337.9339828933544</v>
      </c>
      <c r="M1689" s="19">
        <f t="shared" si="312"/>
        <v>0.23379339828933543</v>
      </c>
      <c r="N1689" s="19">
        <v>467.58679657867089</v>
      </c>
      <c r="O1689" s="19">
        <f t="shared" si="313"/>
        <v>4.6758679657867092E-2</v>
      </c>
      <c r="P1689" s="19">
        <f t="shared" si="314"/>
        <v>0.18703471863146834</v>
      </c>
      <c r="R1689" s="24">
        <v>14.08</v>
      </c>
      <c r="S1689" s="24">
        <f t="shared" si="315"/>
        <v>0.6583622095827687</v>
      </c>
      <c r="U1689" s="24">
        <v>11.257627118644068</v>
      </c>
      <c r="V1689" s="24">
        <f t="shared" si="316"/>
        <v>2.1055671205935811</v>
      </c>
      <c r="X1689" s="25">
        <f t="shared" si="317"/>
        <v>-1.4472049110108123</v>
      </c>
      <c r="AA1689" s="5">
        <v>39876</v>
      </c>
      <c r="AB1689" s="2">
        <v>24</v>
      </c>
      <c r="AC1689" s="2" t="s">
        <v>10</v>
      </c>
      <c r="AD1689" s="6" t="s">
        <v>47</v>
      </c>
      <c r="AE1689" s="2">
        <v>20</v>
      </c>
      <c r="AF1689" s="2">
        <v>20</v>
      </c>
      <c r="AG1689" s="2">
        <v>23</v>
      </c>
      <c r="AH1689" s="2">
        <v>15.75</v>
      </c>
      <c r="AI1689" s="2">
        <v>3</v>
      </c>
      <c r="AJ1689" s="19">
        <v>2337.9339828933544</v>
      </c>
      <c r="AK1689" s="19">
        <f t="shared" si="318"/>
        <v>0.23379339828933543</v>
      </c>
      <c r="AL1689" s="19">
        <v>467.58679657867089</v>
      </c>
      <c r="AM1689" s="19">
        <f t="shared" si="319"/>
        <v>4.6758679657867092E-2</v>
      </c>
      <c r="AN1689" s="19">
        <f t="shared" si="320"/>
        <v>0.18703471863146834</v>
      </c>
      <c r="AP1689" s="24">
        <v>14.08</v>
      </c>
      <c r="AQ1689" s="24">
        <f t="shared" si="321"/>
        <v>0.6583622095827687</v>
      </c>
      <c r="AR1689" s="24"/>
      <c r="AS1689" s="24">
        <v>11.257627118644068</v>
      </c>
      <c r="AT1689" s="24">
        <f t="shared" si="322"/>
        <v>2.1055671205935811</v>
      </c>
      <c r="AU1689" s="24"/>
      <c r="AV1689" s="25">
        <f t="shared" si="323"/>
        <v>-1.4472049110108123</v>
      </c>
    </row>
    <row r="1690" spans="1:48" x14ac:dyDescent="0.3">
      <c r="A1690" s="2" t="s">
        <v>6</v>
      </c>
      <c r="B1690" s="2">
        <v>47</v>
      </c>
      <c r="C1690" s="5">
        <v>39876</v>
      </c>
      <c r="D1690" s="2">
        <v>24</v>
      </c>
      <c r="E1690" s="2" t="s">
        <v>10</v>
      </c>
      <c r="F1690" s="6" t="s">
        <v>41</v>
      </c>
      <c r="G1690" s="2">
        <v>10</v>
      </c>
      <c r="H1690" s="2">
        <v>100</v>
      </c>
      <c r="I1690" s="2">
        <v>150</v>
      </c>
      <c r="J1690" s="2">
        <v>87.5</v>
      </c>
      <c r="K1690" s="2">
        <v>3</v>
      </c>
      <c r="L1690" s="19">
        <v>72158.456262140564</v>
      </c>
      <c r="M1690" s="19">
        <f t="shared" si="312"/>
        <v>7.2158456262140565</v>
      </c>
      <c r="N1690" s="19">
        <v>7215.8456262140571</v>
      </c>
      <c r="O1690" s="19">
        <f t="shared" si="313"/>
        <v>0.72158456262140569</v>
      </c>
      <c r="P1690" s="19">
        <f t="shared" si="314"/>
        <v>6.494261063592651</v>
      </c>
      <c r="R1690" s="24">
        <v>14.08</v>
      </c>
      <c r="S1690" s="24">
        <f t="shared" si="315"/>
        <v>10.159910641709391</v>
      </c>
      <c r="U1690" s="24">
        <v>8.1999999999999993</v>
      </c>
      <c r="V1690" s="24">
        <f t="shared" si="316"/>
        <v>53.252940721459737</v>
      </c>
      <c r="X1690" s="25">
        <f t="shared" si="317"/>
        <v>-43.093030079750349</v>
      </c>
      <c r="AA1690" s="5">
        <v>39876</v>
      </c>
      <c r="AB1690" s="2">
        <v>24</v>
      </c>
      <c r="AC1690" s="2" t="s">
        <v>10</v>
      </c>
      <c r="AD1690" s="6" t="s">
        <v>41</v>
      </c>
      <c r="AE1690" s="2">
        <v>10</v>
      </c>
      <c r="AF1690" s="2">
        <v>100</v>
      </c>
      <c r="AG1690" s="2">
        <v>150</v>
      </c>
      <c r="AH1690" s="2">
        <v>87.5</v>
      </c>
      <c r="AI1690" s="2">
        <v>3</v>
      </c>
      <c r="AJ1690" s="19">
        <v>72158.456262140564</v>
      </c>
      <c r="AK1690" s="19">
        <f t="shared" si="318"/>
        <v>7.2158456262140565</v>
      </c>
      <c r="AL1690" s="19">
        <v>7215.8456262140571</v>
      </c>
      <c r="AM1690" s="19">
        <f t="shared" si="319"/>
        <v>0.72158456262140569</v>
      </c>
      <c r="AN1690" s="19">
        <f t="shared" si="320"/>
        <v>6.494261063592651</v>
      </c>
      <c r="AP1690" s="24">
        <v>14.08</v>
      </c>
      <c r="AQ1690" s="24">
        <f t="shared" si="321"/>
        <v>10.159910641709391</v>
      </c>
      <c r="AR1690" s="24"/>
      <c r="AS1690" s="24">
        <v>8.1999999999999993</v>
      </c>
      <c r="AT1690" s="24">
        <f t="shared" si="322"/>
        <v>53.252940721459737</v>
      </c>
      <c r="AU1690" s="24"/>
      <c r="AV1690" s="25">
        <f t="shared" si="323"/>
        <v>-43.093030079750349</v>
      </c>
    </row>
    <row r="1691" spans="1:48" x14ac:dyDescent="0.3">
      <c r="A1691" s="2" t="s">
        <v>6</v>
      </c>
      <c r="B1691" s="2">
        <v>47</v>
      </c>
      <c r="C1691" s="5">
        <v>39876</v>
      </c>
      <c r="D1691" s="2">
        <v>24</v>
      </c>
      <c r="E1691" s="2" t="s">
        <v>10</v>
      </c>
      <c r="F1691" s="6" t="s">
        <v>47</v>
      </c>
      <c r="G1691" s="2">
        <v>70</v>
      </c>
      <c r="H1691" s="2">
        <v>10</v>
      </c>
      <c r="I1691" s="2">
        <v>16</v>
      </c>
      <c r="J1691" s="2">
        <v>9</v>
      </c>
      <c r="K1691" s="2">
        <v>3</v>
      </c>
      <c r="L1691" s="19">
        <v>763.40701482231975</v>
      </c>
      <c r="M1691" s="19">
        <f t="shared" si="312"/>
        <v>7.6340701482231973E-2</v>
      </c>
      <c r="N1691" s="19">
        <v>534.3849103756238</v>
      </c>
      <c r="O1691" s="19">
        <f t="shared" si="313"/>
        <v>5.3438491037562381E-2</v>
      </c>
      <c r="P1691" s="19">
        <f t="shared" si="314"/>
        <v>2.2902210444669592E-2</v>
      </c>
      <c r="R1691" s="24">
        <v>14.08</v>
      </c>
      <c r="S1691" s="24">
        <f t="shared" si="315"/>
        <v>0.75241395380887832</v>
      </c>
      <c r="U1691" s="24">
        <v>11.257627118644068</v>
      </c>
      <c r="V1691" s="24">
        <f t="shared" si="316"/>
        <v>0.25782454537880584</v>
      </c>
      <c r="X1691" s="25">
        <f t="shared" si="317"/>
        <v>0.49458940843007249</v>
      </c>
      <c r="AA1691" s="5">
        <v>39876</v>
      </c>
      <c r="AB1691" s="2">
        <v>24</v>
      </c>
      <c r="AC1691" s="2" t="s">
        <v>10</v>
      </c>
      <c r="AD1691" s="6" t="s">
        <v>47</v>
      </c>
      <c r="AE1691" s="2">
        <v>70</v>
      </c>
      <c r="AF1691" s="2">
        <v>10</v>
      </c>
      <c r="AG1691" s="2">
        <v>16</v>
      </c>
      <c r="AH1691" s="2">
        <v>9</v>
      </c>
      <c r="AI1691" s="2">
        <v>3</v>
      </c>
      <c r="AJ1691" s="19">
        <v>763.40701482231975</v>
      </c>
      <c r="AK1691" s="19">
        <f t="shared" si="318"/>
        <v>7.6340701482231973E-2</v>
      </c>
      <c r="AL1691" s="19">
        <v>534.3849103756238</v>
      </c>
      <c r="AM1691" s="19">
        <f t="shared" si="319"/>
        <v>5.3438491037562381E-2</v>
      </c>
      <c r="AN1691" s="19">
        <f t="shared" si="320"/>
        <v>2.2902210444669592E-2</v>
      </c>
      <c r="AP1691" s="24">
        <v>14.08</v>
      </c>
      <c r="AQ1691" s="24">
        <f t="shared" si="321"/>
        <v>0.75241395380887832</v>
      </c>
      <c r="AR1691" s="24"/>
      <c r="AS1691" s="24">
        <v>11.257627118644068</v>
      </c>
      <c r="AT1691" s="24">
        <f t="shared" si="322"/>
        <v>0.25782454537880584</v>
      </c>
      <c r="AU1691" s="24"/>
      <c r="AV1691" s="25">
        <f t="shared" si="323"/>
        <v>0.49458940843007249</v>
      </c>
    </row>
    <row r="1692" spans="1:48" x14ac:dyDescent="0.3">
      <c r="A1692" s="2" t="s">
        <v>6</v>
      </c>
      <c r="B1692" s="2">
        <v>47</v>
      </c>
      <c r="C1692" s="5">
        <v>39876</v>
      </c>
      <c r="D1692" s="2">
        <v>24</v>
      </c>
      <c r="E1692" s="2" t="s">
        <v>10</v>
      </c>
      <c r="F1692" s="6" t="s">
        <v>53</v>
      </c>
      <c r="G1692" s="2">
        <v>100</v>
      </c>
      <c r="H1692" s="2">
        <v>5</v>
      </c>
      <c r="I1692" s="2">
        <v>15</v>
      </c>
      <c r="J1692" s="2">
        <v>6.25</v>
      </c>
      <c r="K1692" s="2">
        <v>2</v>
      </c>
      <c r="L1692" s="19">
        <v>245.43692606170259</v>
      </c>
      <c r="M1692" s="19">
        <f t="shared" si="312"/>
        <v>2.4543692606170259E-2</v>
      </c>
      <c r="N1692" s="19">
        <v>245.43692606170259</v>
      </c>
      <c r="O1692" s="19">
        <f t="shared" si="313"/>
        <v>2.4543692606170259E-2</v>
      </c>
      <c r="P1692" s="19">
        <f t="shared" si="314"/>
        <v>0</v>
      </c>
      <c r="R1692" s="24">
        <v>6.51</v>
      </c>
      <c r="S1692" s="24">
        <f t="shared" si="315"/>
        <v>0.15977943886616838</v>
      </c>
      <c r="U1692" s="24">
        <v>8.2509316770186327</v>
      </c>
      <c r="V1692" s="24">
        <f t="shared" si="316"/>
        <v>0</v>
      </c>
      <c r="X1692" s="25">
        <f t="shared" si="317"/>
        <v>0.15977943886616838</v>
      </c>
      <c r="AA1692" s="5">
        <v>39876</v>
      </c>
      <c r="AB1692" s="2">
        <v>24</v>
      </c>
      <c r="AC1692" s="2" t="s">
        <v>10</v>
      </c>
      <c r="AD1692" s="6" t="s">
        <v>53</v>
      </c>
      <c r="AE1692" s="2">
        <v>100</v>
      </c>
      <c r="AF1692" s="2">
        <v>5</v>
      </c>
      <c r="AG1692" s="2">
        <v>15</v>
      </c>
      <c r="AH1692" s="2">
        <v>6.25</v>
      </c>
      <c r="AI1692" s="2">
        <v>2</v>
      </c>
      <c r="AJ1692" s="19">
        <v>245.43692606170259</v>
      </c>
      <c r="AK1692" s="19">
        <f t="shared" si="318"/>
        <v>2.4543692606170259E-2</v>
      </c>
      <c r="AL1692" s="19">
        <v>245.43692606170259</v>
      </c>
      <c r="AM1692" s="19">
        <f t="shared" si="319"/>
        <v>2.4543692606170259E-2</v>
      </c>
      <c r="AN1692" s="19">
        <f t="shared" si="320"/>
        <v>0</v>
      </c>
      <c r="AP1692" s="24">
        <v>6.51</v>
      </c>
      <c r="AQ1692" s="24">
        <f t="shared" si="321"/>
        <v>0.15977943886616838</v>
      </c>
      <c r="AR1692" s="24"/>
      <c r="AS1692" s="24">
        <v>8.2509316770186327</v>
      </c>
      <c r="AT1692" s="24">
        <f t="shared" si="322"/>
        <v>0</v>
      </c>
      <c r="AU1692" s="24"/>
      <c r="AV1692" s="25">
        <f t="shared" si="323"/>
        <v>0.15977943886616838</v>
      </c>
    </row>
    <row r="1693" spans="1:48" x14ac:dyDescent="0.3">
      <c r="A1693" s="2" t="s">
        <v>6</v>
      </c>
      <c r="B1693" s="2">
        <v>47</v>
      </c>
      <c r="C1693" s="5">
        <v>39876</v>
      </c>
      <c r="D1693" s="2">
        <v>24</v>
      </c>
      <c r="E1693" s="2" t="s">
        <v>10</v>
      </c>
      <c r="F1693" s="6" t="s">
        <v>36</v>
      </c>
      <c r="G1693" s="2">
        <v>60</v>
      </c>
      <c r="H1693" s="2">
        <v>5</v>
      </c>
      <c r="I1693" s="2">
        <v>20</v>
      </c>
      <c r="J1693" s="2">
        <v>7.5</v>
      </c>
      <c r="K1693" s="2">
        <v>2</v>
      </c>
      <c r="L1693" s="19">
        <v>353.42917352885172</v>
      </c>
      <c r="M1693" s="19">
        <f t="shared" si="312"/>
        <v>3.5342917352885174E-2</v>
      </c>
      <c r="N1693" s="19">
        <v>212.05750411731103</v>
      </c>
      <c r="O1693" s="19">
        <f t="shared" si="313"/>
        <v>2.1205750411731103E-2</v>
      </c>
      <c r="P1693" s="19">
        <f t="shared" si="314"/>
        <v>1.4137166941154071E-2</v>
      </c>
      <c r="R1693" s="24">
        <v>14.08</v>
      </c>
      <c r="S1693" s="24">
        <f t="shared" si="315"/>
        <v>0.29857696579717391</v>
      </c>
      <c r="U1693" s="24">
        <v>8.3025000000000002</v>
      </c>
      <c r="V1693" s="24">
        <f t="shared" si="316"/>
        <v>0.11737382852893168</v>
      </c>
      <c r="X1693" s="25">
        <f t="shared" si="317"/>
        <v>0.18120313726824222</v>
      </c>
      <c r="AA1693" s="5">
        <v>39876</v>
      </c>
      <c r="AB1693" s="2">
        <v>24</v>
      </c>
      <c r="AC1693" s="2" t="s">
        <v>10</v>
      </c>
      <c r="AD1693" s="6" t="s">
        <v>36</v>
      </c>
      <c r="AE1693" s="2">
        <v>60</v>
      </c>
      <c r="AF1693" s="2">
        <v>5</v>
      </c>
      <c r="AG1693" s="2">
        <v>20</v>
      </c>
      <c r="AH1693" s="2">
        <v>7.5</v>
      </c>
      <c r="AI1693" s="2">
        <v>2</v>
      </c>
      <c r="AJ1693" s="19">
        <v>353.42917352885172</v>
      </c>
      <c r="AK1693" s="19">
        <f t="shared" si="318"/>
        <v>3.5342917352885174E-2</v>
      </c>
      <c r="AL1693" s="19">
        <v>212.05750411731103</v>
      </c>
      <c r="AM1693" s="19">
        <f t="shared" si="319"/>
        <v>2.1205750411731103E-2</v>
      </c>
      <c r="AN1693" s="19">
        <f t="shared" si="320"/>
        <v>1.4137166941154071E-2</v>
      </c>
      <c r="AP1693" s="24">
        <v>14.08</v>
      </c>
      <c r="AQ1693" s="24">
        <f t="shared" si="321"/>
        <v>0.29857696579717391</v>
      </c>
      <c r="AR1693" s="24"/>
      <c r="AS1693" s="24">
        <v>8.3025000000000002</v>
      </c>
      <c r="AT1693" s="24">
        <f t="shared" si="322"/>
        <v>0.11737382852893168</v>
      </c>
      <c r="AU1693" s="24"/>
      <c r="AV1693" s="25">
        <f t="shared" si="323"/>
        <v>0.18120313726824222</v>
      </c>
    </row>
    <row r="1694" spans="1:48" x14ac:dyDescent="0.3">
      <c r="A1694" s="2" t="s">
        <v>6</v>
      </c>
      <c r="B1694" s="2">
        <v>47</v>
      </c>
      <c r="C1694" s="5">
        <v>39876</v>
      </c>
      <c r="D1694" s="2">
        <v>24</v>
      </c>
      <c r="E1694" s="2" t="s">
        <v>10</v>
      </c>
      <c r="F1694" s="6" t="s">
        <v>36</v>
      </c>
      <c r="G1694" s="2">
        <v>40</v>
      </c>
      <c r="H1694" s="2">
        <v>5</v>
      </c>
      <c r="I1694" s="2">
        <v>24</v>
      </c>
      <c r="J1694" s="2">
        <v>8.5</v>
      </c>
      <c r="K1694" s="2">
        <v>2</v>
      </c>
      <c r="L1694" s="19">
        <v>453.9601384437251</v>
      </c>
      <c r="M1694" s="19">
        <f t="shared" si="312"/>
        <v>4.5396013844372508E-2</v>
      </c>
      <c r="N1694" s="19">
        <v>181.58405537749005</v>
      </c>
      <c r="O1694" s="19">
        <f t="shared" si="313"/>
        <v>1.8158405537749004E-2</v>
      </c>
      <c r="P1694" s="19">
        <f t="shared" si="314"/>
        <v>2.7237608306623504E-2</v>
      </c>
      <c r="R1694" s="24">
        <v>14.08</v>
      </c>
      <c r="S1694" s="24">
        <f t="shared" si="315"/>
        <v>0.25567034997150601</v>
      </c>
      <c r="U1694" s="24">
        <v>8.3025000000000002</v>
      </c>
      <c r="V1694" s="24">
        <f t="shared" si="316"/>
        <v>0.22614024296574164</v>
      </c>
      <c r="X1694" s="25">
        <f t="shared" si="317"/>
        <v>2.9530107005764361E-2</v>
      </c>
      <c r="AA1694" s="5">
        <v>39876</v>
      </c>
      <c r="AB1694" s="2">
        <v>24</v>
      </c>
      <c r="AC1694" s="2" t="s">
        <v>10</v>
      </c>
      <c r="AD1694" s="6" t="s">
        <v>36</v>
      </c>
      <c r="AE1694" s="2">
        <v>40</v>
      </c>
      <c r="AF1694" s="2">
        <v>5</v>
      </c>
      <c r="AG1694" s="2">
        <v>24</v>
      </c>
      <c r="AH1694" s="2">
        <v>8.5</v>
      </c>
      <c r="AI1694" s="2">
        <v>2</v>
      </c>
      <c r="AJ1694" s="19">
        <v>453.9601384437251</v>
      </c>
      <c r="AK1694" s="19">
        <f t="shared" si="318"/>
        <v>4.5396013844372508E-2</v>
      </c>
      <c r="AL1694" s="19">
        <v>181.58405537749005</v>
      </c>
      <c r="AM1694" s="19">
        <f t="shared" si="319"/>
        <v>1.8158405537749004E-2</v>
      </c>
      <c r="AN1694" s="19">
        <f t="shared" si="320"/>
        <v>2.7237608306623504E-2</v>
      </c>
      <c r="AP1694" s="24">
        <v>14.08</v>
      </c>
      <c r="AQ1694" s="24">
        <f t="shared" si="321"/>
        <v>0.25567034997150601</v>
      </c>
      <c r="AR1694" s="24"/>
      <c r="AS1694" s="24">
        <v>8.3025000000000002</v>
      </c>
      <c r="AT1694" s="24">
        <f t="shared" si="322"/>
        <v>0.22614024296574164</v>
      </c>
      <c r="AU1694" s="24"/>
      <c r="AV1694" s="25">
        <f t="shared" si="323"/>
        <v>2.9530107005764361E-2</v>
      </c>
    </row>
    <row r="1695" spans="1:48" x14ac:dyDescent="0.3">
      <c r="A1695" s="2" t="s">
        <v>6</v>
      </c>
      <c r="B1695" s="2">
        <v>47</v>
      </c>
      <c r="C1695" s="5">
        <v>39876</v>
      </c>
      <c r="D1695" s="2">
        <v>24</v>
      </c>
      <c r="E1695" s="2" t="s">
        <v>10</v>
      </c>
      <c r="F1695" s="6" t="s">
        <v>36</v>
      </c>
      <c r="G1695" s="2">
        <v>60</v>
      </c>
      <c r="H1695" s="2">
        <v>7</v>
      </c>
      <c r="I1695" s="2">
        <v>25</v>
      </c>
      <c r="J1695" s="2">
        <v>9.75</v>
      </c>
      <c r="K1695" s="2">
        <v>2</v>
      </c>
      <c r="L1695" s="19">
        <v>597.29530326375937</v>
      </c>
      <c r="M1695" s="19">
        <f t="shared" si="312"/>
        <v>5.9729530326375936E-2</v>
      </c>
      <c r="N1695" s="19">
        <v>358.37718195825562</v>
      </c>
      <c r="O1695" s="19">
        <f t="shared" si="313"/>
        <v>3.5837718195825562E-2</v>
      </c>
      <c r="P1695" s="19">
        <f t="shared" si="314"/>
        <v>2.3891812130550374E-2</v>
      </c>
      <c r="R1695" s="24">
        <v>14.08</v>
      </c>
      <c r="S1695" s="24">
        <f t="shared" si="315"/>
        <v>0.50459507219722388</v>
      </c>
      <c r="U1695" s="24">
        <v>8.3025000000000002</v>
      </c>
      <c r="V1695" s="24">
        <f t="shared" si="316"/>
        <v>0.19836177021389448</v>
      </c>
      <c r="X1695" s="25">
        <f t="shared" si="317"/>
        <v>0.30623330198332943</v>
      </c>
      <c r="AA1695" s="5">
        <v>39876</v>
      </c>
      <c r="AB1695" s="2">
        <v>24</v>
      </c>
      <c r="AC1695" s="2" t="s">
        <v>10</v>
      </c>
      <c r="AD1695" s="6" t="s">
        <v>36</v>
      </c>
      <c r="AE1695" s="2">
        <v>60</v>
      </c>
      <c r="AF1695" s="2">
        <v>7</v>
      </c>
      <c r="AG1695" s="2">
        <v>25</v>
      </c>
      <c r="AH1695" s="2">
        <v>9.75</v>
      </c>
      <c r="AI1695" s="2">
        <v>2</v>
      </c>
      <c r="AJ1695" s="19">
        <v>597.29530326375937</v>
      </c>
      <c r="AK1695" s="19">
        <f t="shared" si="318"/>
        <v>5.9729530326375936E-2</v>
      </c>
      <c r="AL1695" s="19">
        <v>358.37718195825562</v>
      </c>
      <c r="AM1695" s="19">
        <f t="shared" si="319"/>
        <v>3.5837718195825562E-2</v>
      </c>
      <c r="AN1695" s="19">
        <f t="shared" si="320"/>
        <v>2.3891812130550374E-2</v>
      </c>
      <c r="AP1695" s="24">
        <v>14.08</v>
      </c>
      <c r="AQ1695" s="24">
        <f t="shared" si="321"/>
        <v>0.50459507219722388</v>
      </c>
      <c r="AR1695" s="24"/>
      <c r="AS1695" s="24">
        <v>8.3025000000000002</v>
      </c>
      <c r="AT1695" s="24">
        <f t="shared" si="322"/>
        <v>0.19836177021389448</v>
      </c>
      <c r="AU1695" s="24"/>
      <c r="AV1695" s="25">
        <f t="shared" si="323"/>
        <v>0.30623330198332943</v>
      </c>
    </row>
    <row r="1696" spans="1:48" x14ac:dyDescent="0.3">
      <c r="A1696" s="2" t="s">
        <v>6</v>
      </c>
      <c r="B1696" s="2">
        <v>47</v>
      </c>
      <c r="C1696" s="5">
        <v>39876</v>
      </c>
      <c r="D1696" s="2">
        <v>24</v>
      </c>
      <c r="E1696" s="2" t="s">
        <v>10</v>
      </c>
      <c r="F1696" s="6" t="s">
        <v>49</v>
      </c>
      <c r="G1696" s="2">
        <v>100</v>
      </c>
      <c r="H1696" s="2">
        <v>3</v>
      </c>
      <c r="I1696" s="2">
        <v>13</v>
      </c>
      <c r="J1696" s="2">
        <v>4.75</v>
      </c>
      <c r="K1696" s="2">
        <v>2</v>
      </c>
      <c r="L1696" s="19">
        <v>141.7643684932394</v>
      </c>
      <c r="M1696" s="19">
        <f t="shared" si="312"/>
        <v>1.417643684932394E-2</v>
      </c>
      <c r="N1696" s="19">
        <v>141.7643684932394</v>
      </c>
      <c r="O1696" s="19">
        <f t="shared" si="313"/>
        <v>1.417643684932394E-2</v>
      </c>
      <c r="P1696" s="19">
        <f t="shared" si="314"/>
        <v>0</v>
      </c>
      <c r="R1696" s="24">
        <v>14.08</v>
      </c>
      <c r="S1696" s="24">
        <f t="shared" si="315"/>
        <v>0.19960423083848108</v>
      </c>
      <c r="U1696" s="24">
        <v>8.461146496815287</v>
      </c>
      <c r="V1696" s="24">
        <f t="shared" si="316"/>
        <v>0</v>
      </c>
      <c r="X1696" s="25">
        <f t="shared" si="317"/>
        <v>0.19960423083848108</v>
      </c>
      <c r="AA1696" s="5">
        <v>39876</v>
      </c>
      <c r="AB1696" s="2">
        <v>24</v>
      </c>
      <c r="AC1696" s="2" t="s">
        <v>10</v>
      </c>
      <c r="AD1696" s="6" t="s">
        <v>49</v>
      </c>
      <c r="AE1696" s="2">
        <v>100</v>
      </c>
      <c r="AF1696" s="2">
        <v>3</v>
      </c>
      <c r="AG1696" s="2">
        <v>13</v>
      </c>
      <c r="AH1696" s="2">
        <v>4.75</v>
      </c>
      <c r="AI1696" s="2">
        <v>2</v>
      </c>
      <c r="AJ1696" s="19">
        <v>141.7643684932394</v>
      </c>
      <c r="AK1696" s="19">
        <f t="shared" si="318"/>
        <v>1.417643684932394E-2</v>
      </c>
      <c r="AL1696" s="19">
        <v>141.7643684932394</v>
      </c>
      <c r="AM1696" s="19">
        <f t="shared" si="319"/>
        <v>1.417643684932394E-2</v>
      </c>
      <c r="AN1696" s="19">
        <f t="shared" si="320"/>
        <v>0</v>
      </c>
      <c r="AP1696" s="24">
        <v>14.08</v>
      </c>
      <c r="AQ1696" s="24">
        <f t="shared" si="321"/>
        <v>0.19960423083848108</v>
      </c>
      <c r="AR1696" s="24"/>
      <c r="AS1696" s="24">
        <v>8.461146496815287</v>
      </c>
      <c r="AT1696" s="24">
        <f t="shared" si="322"/>
        <v>0</v>
      </c>
      <c r="AU1696" s="24"/>
      <c r="AV1696" s="25">
        <f t="shared" si="323"/>
        <v>0.19960423083848108</v>
      </c>
    </row>
    <row r="1697" spans="1:48" x14ac:dyDescent="0.3">
      <c r="A1697" s="2" t="s">
        <v>6</v>
      </c>
      <c r="B1697" s="2">
        <v>47</v>
      </c>
      <c r="C1697" s="5">
        <v>39876</v>
      </c>
      <c r="D1697" s="2">
        <v>24</v>
      </c>
      <c r="E1697" s="2" t="s">
        <v>10</v>
      </c>
      <c r="F1697" s="6" t="s">
        <v>44</v>
      </c>
      <c r="G1697" s="2">
        <v>100</v>
      </c>
      <c r="H1697" s="2">
        <v>5</v>
      </c>
      <c r="I1697" s="2">
        <v>10</v>
      </c>
      <c r="J1697" s="2">
        <v>5</v>
      </c>
      <c r="K1697" s="2">
        <v>2</v>
      </c>
      <c r="L1697" s="19">
        <v>157.07963267948966</v>
      </c>
      <c r="M1697" s="19">
        <f t="shared" si="312"/>
        <v>1.5707963267948967E-2</v>
      </c>
      <c r="N1697" s="19">
        <v>157.07963267948966</v>
      </c>
      <c r="O1697" s="19">
        <f t="shared" si="313"/>
        <v>1.5707963267948967E-2</v>
      </c>
      <c r="P1697" s="19">
        <f t="shared" si="314"/>
        <v>0</v>
      </c>
      <c r="R1697" s="24">
        <v>14.08</v>
      </c>
      <c r="S1697" s="24">
        <f t="shared" si="315"/>
        <v>0.22116812281272147</v>
      </c>
      <c r="U1697" s="24">
        <v>9.0675767918088734</v>
      </c>
      <c r="V1697" s="24">
        <f t="shared" si="316"/>
        <v>0</v>
      </c>
      <c r="X1697" s="25">
        <f t="shared" si="317"/>
        <v>0.22116812281272147</v>
      </c>
      <c r="AA1697" s="5">
        <v>39876</v>
      </c>
      <c r="AB1697" s="2">
        <v>24</v>
      </c>
      <c r="AC1697" s="2" t="s">
        <v>10</v>
      </c>
      <c r="AD1697" s="6" t="s">
        <v>44</v>
      </c>
      <c r="AE1697" s="2">
        <v>100</v>
      </c>
      <c r="AF1697" s="2">
        <v>5</v>
      </c>
      <c r="AG1697" s="2">
        <v>10</v>
      </c>
      <c r="AH1697" s="2">
        <v>5</v>
      </c>
      <c r="AI1697" s="2">
        <v>2</v>
      </c>
      <c r="AJ1697" s="19">
        <v>157.07963267948966</v>
      </c>
      <c r="AK1697" s="19">
        <f t="shared" si="318"/>
        <v>1.5707963267948967E-2</v>
      </c>
      <c r="AL1697" s="19">
        <v>157.07963267948966</v>
      </c>
      <c r="AM1697" s="19">
        <f t="shared" si="319"/>
        <v>1.5707963267948967E-2</v>
      </c>
      <c r="AN1697" s="19">
        <f t="shared" si="320"/>
        <v>0</v>
      </c>
      <c r="AP1697" s="24">
        <v>14.08</v>
      </c>
      <c r="AQ1697" s="24">
        <f t="shared" si="321"/>
        <v>0.22116812281272147</v>
      </c>
      <c r="AR1697" s="24"/>
      <c r="AS1697" s="24">
        <v>9.0675767918088734</v>
      </c>
      <c r="AT1697" s="24">
        <f t="shared" si="322"/>
        <v>0</v>
      </c>
      <c r="AU1697" s="24"/>
      <c r="AV1697" s="25">
        <f t="shared" si="323"/>
        <v>0.22116812281272147</v>
      </c>
    </row>
    <row r="1698" spans="1:48" x14ac:dyDescent="0.3">
      <c r="A1698" s="2" t="s">
        <v>6</v>
      </c>
      <c r="B1698" s="2">
        <v>47</v>
      </c>
      <c r="C1698" s="5">
        <v>39876</v>
      </c>
      <c r="D1698" s="2">
        <v>24</v>
      </c>
      <c r="E1698" s="2" t="s">
        <v>10</v>
      </c>
      <c r="F1698" s="6" t="s">
        <v>42</v>
      </c>
      <c r="G1698" s="2">
        <v>80</v>
      </c>
      <c r="H1698" s="2">
        <v>13</v>
      </c>
      <c r="I1698" s="2">
        <v>25</v>
      </c>
      <c r="J1698" s="2">
        <v>12.75</v>
      </c>
      <c r="K1698" s="2">
        <v>2</v>
      </c>
      <c r="L1698" s="19">
        <v>1021.4103114983815</v>
      </c>
      <c r="M1698" s="19">
        <f t="shared" si="312"/>
        <v>0.10214103114983815</v>
      </c>
      <c r="N1698" s="19">
        <v>817.12824919870525</v>
      </c>
      <c r="O1698" s="19">
        <f t="shared" si="313"/>
        <v>8.171282491987053E-2</v>
      </c>
      <c r="P1698" s="19">
        <f t="shared" si="314"/>
        <v>2.0428206229967619E-2</v>
      </c>
      <c r="R1698" s="24">
        <v>14.08</v>
      </c>
      <c r="S1698" s="24">
        <f t="shared" si="315"/>
        <v>1.1505165748717772</v>
      </c>
      <c r="U1698" s="24">
        <v>8.1999999999999993</v>
      </c>
      <c r="V1698" s="24">
        <f t="shared" si="316"/>
        <v>0.16751129108573445</v>
      </c>
      <c r="X1698" s="25">
        <f t="shared" si="317"/>
        <v>0.98300528378604268</v>
      </c>
      <c r="AA1698" s="5">
        <v>39876</v>
      </c>
      <c r="AB1698" s="2">
        <v>24</v>
      </c>
      <c r="AC1698" s="2" t="s">
        <v>10</v>
      </c>
      <c r="AD1698" s="6" t="s">
        <v>42</v>
      </c>
      <c r="AE1698" s="2">
        <v>80</v>
      </c>
      <c r="AF1698" s="2">
        <v>13</v>
      </c>
      <c r="AG1698" s="2">
        <v>25</v>
      </c>
      <c r="AH1698" s="2">
        <v>12.75</v>
      </c>
      <c r="AI1698" s="2">
        <v>2</v>
      </c>
      <c r="AJ1698" s="19">
        <v>1021.4103114983815</v>
      </c>
      <c r="AK1698" s="19">
        <f t="shared" si="318"/>
        <v>0.10214103114983815</v>
      </c>
      <c r="AL1698" s="19">
        <v>817.12824919870525</v>
      </c>
      <c r="AM1698" s="19">
        <f t="shared" si="319"/>
        <v>8.171282491987053E-2</v>
      </c>
      <c r="AN1698" s="19">
        <f t="shared" si="320"/>
        <v>2.0428206229967619E-2</v>
      </c>
      <c r="AP1698" s="24">
        <v>14.08</v>
      </c>
      <c r="AQ1698" s="24">
        <f t="shared" si="321"/>
        <v>1.1505165748717772</v>
      </c>
      <c r="AR1698" s="24"/>
      <c r="AS1698" s="24">
        <v>8.1999999999999993</v>
      </c>
      <c r="AT1698" s="24">
        <f t="shared" si="322"/>
        <v>0.16751129108573445</v>
      </c>
      <c r="AU1698" s="24"/>
      <c r="AV1698" s="25">
        <f t="shared" si="323"/>
        <v>0.98300528378604268</v>
      </c>
    </row>
    <row r="1699" spans="1:48" x14ac:dyDescent="0.3">
      <c r="A1699" s="2" t="s">
        <v>6</v>
      </c>
      <c r="B1699" s="2">
        <v>47</v>
      </c>
      <c r="C1699" s="5">
        <v>39876</v>
      </c>
      <c r="D1699" s="2">
        <v>24</v>
      </c>
      <c r="E1699" s="2" t="s">
        <v>10</v>
      </c>
      <c r="F1699" s="6" t="s">
        <v>53</v>
      </c>
      <c r="G1699" s="2">
        <v>100</v>
      </c>
      <c r="H1699" s="2">
        <v>5</v>
      </c>
      <c r="I1699" s="2">
        <v>17</v>
      </c>
      <c r="J1699" s="2">
        <v>6.75</v>
      </c>
      <c r="K1699" s="2">
        <v>2</v>
      </c>
      <c r="L1699" s="19">
        <v>286.27763055836988</v>
      </c>
      <c r="M1699" s="19">
        <f t="shared" si="312"/>
        <v>2.8627763055836988E-2</v>
      </c>
      <c r="N1699" s="19">
        <v>286.27763055836988</v>
      </c>
      <c r="O1699" s="19">
        <f t="shared" si="313"/>
        <v>2.8627763055836988E-2</v>
      </c>
      <c r="P1699" s="19">
        <f t="shared" si="314"/>
        <v>0</v>
      </c>
      <c r="R1699" s="24">
        <v>6.51</v>
      </c>
      <c r="S1699" s="24">
        <f t="shared" si="315"/>
        <v>0.18636673749349877</v>
      </c>
      <c r="U1699" s="24">
        <v>8.2509316770186327</v>
      </c>
      <c r="V1699" s="24">
        <f t="shared" si="316"/>
        <v>0</v>
      </c>
      <c r="X1699" s="25">
        <f t="shared" si="317"/>
        <v>0.18636673749349877</v>
      </c>
      <c r="AA1699" s="5">
        <v>39876</v>
      </c>
      <c r="AB1699" s="2">
        <v>24</v>
      </c>
      <c r="AC1699" s="2" t="s">
        <v>10</v>
      </c>
      <c r="AD1699" s="6" t="s">
        <v>53</v>
      </c>
      <c r="AE1699" s="2">
        <v>100</v>
      </c>
      <c r="AF1699" s="2">
        <v>5</v>
      </c>
      <c r="AG1699" s="2">
        <v>17</v>
      </c>
      <c r="AH1699" s="2">
        <v>6.75</v>
      </c>
      <c r="AI1699" s="2">
        <v>2</v>
      </c>
      <c r="AJ1699" s="19">
        <v>286.27763055836988</v>
      </c>
      <c r="AK1699" s="19">
        <f t="shared" si="318"/>
        <v>2.8627763055836988E-2</v>
      </c>
      <c r="AL1699" s="19">
        <v>286.27763055836988</v>
      </c>
      <c r="AM1699" s="19">
        <f t="shared" si="319"/>
        <v>2.8627763055836988E-2</v>
      </c>
      <c r="AN1699" s="19">
        <f t="shared" si="320"/>
        <v>0</v>
      </c>
      <c r="AP1699" s="24">
        <v>6.51</v>
      </c>
      <c r="AQ1699" s="24">
        <f t="shared" si="321"/>
        <v>0.18636673749349877</v>
      </c>
      <c r="AR1699" s="24"/>
      <c r="AS1699" s="24">
        <v>8.2509316770186327</v>
      </c>
      <c r="AT1699" s="24">
        <f t="shared" si="322"/>
        <v>0</v>
      </c>
      <c r="AU1699" s="24"/>
      <c r="AV1699" s="25">
        <f t="shared" si="323"/>
        <v>0.18636673749349877</v>
      </c>
    </row>
    <row r="1700" spans="1:48" x14ac:dyDescent="0.3">
      <c r="A1700" s="2" t="s">
        <v>6</v>
      </c>
      <c r="B1700" s="2">
        <v>47</v>
      </c>
      <c r="C1700" s="5">
        <v>39876</v>
      </c>
      <c r="D1700" s="2">
        <v>24</v>
      </c>
      <c r="E1700" s="2" t="s">
        <v>10</v>
      </c>
      <c r="F1700" s="6" t="s">
        <v>36</v>
      </c>
      <c r="G1700" s="2">
        <v>80</v>
      </c>
      <c r="H1700" s="2">
        <v>8</v>
      </c>
      <c r="I1700" s="2">
        <v>33</v>
      </c>
      <c r="J1700" s="2">
        <v>12.25</v>
      </c>
      <c r="K1700" s="2">
        <v>2</v>
      </c>
      <c r="L1700" s="19">
        <v>942.87049515863669</v>
      </c>
      <c r="M1700" s="19">
        <f t="shared" si="312"/>
        <v>9.4287049515863669E-2</v>
      </c>
      <c r="N1700" s="19">
        <v>754.29639612690937</v>
      </c>
      <c r="O1700" s="19">
        <f t="shared" si="313"/>
        <v>7.5429639612690932E-2</v>
      </c>
      <c r="P1700" s="19">
        <f t="shared" si="314"/>
        <v>1.8857409903172737E-2</v>
      </c>
      <c r="R1700" s="24">
        <v>14.08</v>
      </c>
      <c r="S1700" s="24">
        <f t="shared" si="315"/>
        <v>1.0620493257466883</v>
      </c>
      <c r="U1700" s="24">
        <v>8.3025000000000002</v>
      </c>
      <c r="V1700" s="24">
        <f t="shared" si="316"/>
        <v>0.15656364572109166</v>
      </c>
      <c r="X1700" s="25">
        <f t="shared" si="317"/>
        <v>0.9054856800255966</v>
      </c>
      <c r="AA1700" s="5">
        <v>39876</v>
      </c>
      <c r="AB1700" s="2">
        <v>24</v>
      </c>
      <c r="AC1700" s="2" t="s">
        <v>10</v>
      </c>
      <c r="AD1700" s="6" t="s">
        <v>36</v>
      </c>
      <c r="AE1700" s="2">
        <v>80</v>
      </c>
      <c r="AF1700" s="2">
        <v>8</v>
      </c>
      <c r="AG1700" s="2">
        <v>33</v>
      </c>
      <c r="AH1700" s="2">
        <v>12.25</v>
      </c>
      <c r="AI1700" s="2">
        <v>2</v>
      </c>
      <c r="AJ1700" s="19">
        <v>942.87049515863669</v>
      </c>
      <c r="AK1700" s="19">
        <f t="shared" si="318"/>
        <v>9.4287049515863669E-2</v>
      </c>
      <c r="AL1700" s="19">
        <v>754.29639612690937</v>
      </c>
      <c r="AM1700" s="19">
        <f t="shared" si="319"/>
        <v>7.5429639612690932E-2</v>
      </c>
      <c r="AN1700" s="19">
        <f t="shared" si="320"/>
        <v>1.8857409903172737E-2</v>
      </c>
      <c r="AP1700" s="24">
        <v>14.08</v>
      </c>
      <c r="AQ1700" s="24">
        <f t="shared" si="321"/>
        <v>1.0620493257466883</v>
      </c>
      <c r="AR1700" s="24"/>
      <c r="AS1700" s="24">
        <v>8.3025000000000002</v>
      </c>
      <c r="AT1700" s="24">
        <f t="shared" si="322"/>
        <v>0.15656364572109166</v>
      </c>
      <c r="AU1700" s="24"/>
      <c r="AV1700" s="25">
        <f t="shared" si="323"/>
        <v>0.9054856800255966</v>
      </c>
    </row>
    <row r="1701" spans="1:48" x14ac:dyDescent="0.3">
      <c r="A1701" s="2" t="s">
        <v>6</v>
      </c>
      <c r="B1701" s="2">
        <v>47</v>
      </c>
      <c r="C1701" s="5">
        <v>39876</v>
      </c>
      <c r="D1701" s="2">
        <v>24</v>
      </c>
      <c r="E1701" s="2" t="s">
        <v>10</v>
      </c>
      <c r="F1701" s="6" t="s">
        <v>42</v>
      </c>
      <c r="G1701" s="2">
        <v>90</v>
      </c>
      <c r="H1701" s="2">
        <v>3</v>
      </c>
      <c r="I1701" s="2">
        <v>20</v>
      </c>
      <c r="J1701" s="2">
        <v>6.5</v>
      </c>
      <c r="K1701" s="2">
        <v>2</v>
      </c>
      <c r="L1701" s="19">
        <v>265.46457922833753</v>
      </c>
      <c r="M1701" s="19">
        <f t="shared" si="312"/>
        <v>2.6546457922833753E-2</v>
      </c>
      <c r="N1701" s="19">
        <v>238.91812130550377</v>
      </c>
      <c r="O1701" s="19">
        <f t="shared" si="313"/>
        <v>2.3891812130550378E-2</v>
      </c>
      <c r="P1701" s="19">
        <f t="shared" si="314"/>
        <v>2.6546457922833749E-3</v>
      </c>
      <c r="R1701" s="24">
        <v>14.08</v>
      </c>
      <c r="S1701" s="24">
        <f t="shared" si="315"/>
        <v>0.33639671479814931</v>
      </c>
      <c r="U1701" s="24">
        <v>8.1999999999999993</v>
      </c>
      <c r="V1701" s="24">
        <f t="shared" si="316"/>
        <v>2.1768095496723674E-2</v>
      </c>
      <c r="X1701" s="25">
        <f t="shared" si="317"/>
        <v>0.31462861930142566</v>
      </c>
      <c r="AA1701" s="5">
        <v>39876</v>
      </c>
      <c r="AB1701" s="2">
        <v>24</v>
      </c>
      <c r="AC1701" s="2" t="s">
        <v>10</v>
      </c>
      <c r="AD1701" s="6" t="s">
        <v>42</v>
      </c>
      <c r="AE1701" s="2">
        <v>90</v>
      </c>
      <c r="AF1701" s="2">
        <v>3</v>
      </c>
      <c r="AG1701" s="2">
        <v>20</v>
      </c>
      <c r="AH1701" s="2">
        <v>6.5</v>
      </c>
      <c r="AI1701" s="2">
        <v>2</v>
      </c>
      <c r="AJ1701" s="19">
        <v>265.46457922833753</v>
      </c>
      <c r="AK1701" s="19">
        <f t="shared" si="318"/>
        <v>2.6546457922833753E-2</v>
      </c>
      <c r="AL1701" s="19">
        <v>238.91812130550377</v>
      </c>
      <c r="AM1701" s="19">
        <f t="shared" si="319"/>
        <v>2.3891812130550378E-2</v>
      </c>
      <c r="AN1701" s="19">
        <f t="shared" si="320"/>
        <v>2.6546457922833749E-3</v>
      </c>
      <c r="AP1701" s="24">
        <v>14.08</v>
      </c>
      <c r="AQ1701" s="24">
        <f t="shared" si="321"/>
        <v>0.33639671479814931</v>
      </c>
      <c r="AR1701" s="24"/>
      <c r="AS1701" s="24">
        <v>8.1999999999999993</v>
      </c>
      <c r="AT1701" s="24">
        <f t="shared" si="322"/>
        <v>2.1768095496723674E-2</v>
      </c>
      <c r="AU1701" s="24"/>
      <c r="AV1701" s="25">
        <f t="shared" si="323"/>
        <v>0.31462861930142566</v>
      </c>
    </row>
    <row r="1702" spans="1:48" x14ac:dyDescent="0.3">
      <c r="A1702" s="2" t="s">
        <v>6</v>
      </c>
      <c r="B1702" s="2">
        <v>47</v>
      </c>
      <c r="C1702" s="5">
        <v>39876</v>
      </c>
      <c r="D1702" s="2">
        <v>24</v>
      </c>
      <c r="E1702" s="2" t="s">
        <v>10</v>
      </c>
      <c r="F1702" s="6" t="s">
        <v>58</v>
      </c>
      <c r="G1702" s="2">
        <v>80</v>
      </c>
      <c r="H1702" s="2">
        <v>35</v>
      </c>
      <c r="I1702" s="2">
        <v>10</v>
      </c>
      <c r="J1702" s="2">
        <v>20</v>
      </c>
      <c r="K1702" s="2">
        <v>1</v>
      </c>
      <c r="L1702" s="19">
        <v>1256.6370614359173</v>
      </c>
      <c r="M1702" s="19">
        <f t="shared" si="312"/>
        <v>0.12566370614359174</v>
      </c>
      <c r="N1702" s="19">
        <v>1005.3096491487339</v>
      </c>
      <c r="O1702" s="19">
        <f t="shared" si="313"/>
        <v>0.10053096491487339</v>
      </c>
      <c r="P1702" s="19">
        <f t="shared" si="314"/>
        <v>2.513274122871835E-2</v>
      </c>
      <c r="R1702" s="24">
        <v>14.08</v>
      </c>
      <c r="S1702" s="24">
        <f t="shared" si="315"/>
        <v>1.4154759860014172</v>
      </c>
      <c r="U1702" s="24">
        <v>9.1613793103448273</v>
      </c>
      <c r="V1702" s="24">
        <f t="shared" si="316"/>
        <v>0.23025057550503072</v>
      </c>
      <c r="X1702" s="25">
        <f t="shared" si="317"/>
        <v>1.1852254104963864</v>
      </c>
      <c r="AA1702" s="5">
        <v>39876</v>
      </c>
      <c r="AB1702" s="2">
        <v>24</v>
      </c>
      <c r="AC1702" s="2" t="s">
        <v>10</v>
      </c>
      <c r="AD1702" s="6" t="s">
        <v>58</v>
      </c>
      <c r="AE1702" s="2">
        <v>80</v>
      </c>
      <c r="AF1702" s="2">
        <v>35</v>
      </c>
      <c r="AG1702" s="2">
        <v>10</v>
      </c>
      <c r="AH1702" s="2">
        <v>20</v>
      </c>
      <c r="AI1702" s="2">
        <v>1</v>
      </c>
      <c r="AJ1702" s="19">
        <v>1256.6370614359173</v>
      </c>
      <c r="AK1702" s="19">
        <f t="shared" si="318"/>
        <v>0.12566370614359174</v>
      </c>
      <c r="AL1702" s="19">
        <v>1005.3096491487339</v>
      </c>
      <c r="AM1702" s="19">
        <f t="shared" si="319"/>
        <v>0.10053096491487339</v>
      </c>
      <c r="AN1702" s="19">
        <f t="shared" si="320"/>
        <v>2.513274122871835E-2</v>
      </c>
      <c r="AP1702" s="24">
        <v>14.08</v>
      </c>
      <c r="AQ1702" s="24">
        <f t="shared" si="321"/>
        <v>1.4154759860014172</v>
      </c>
      <c r="AR1702" s="24"/>
      <c r="AS1702" s="24">
        <v>9.1613793103448273</v>
      </c>
      <c r="AT1702" s="24">
        <f t="shared" si="322"/>
        <v>0.23025057550503072</v>
      </c>
      <c r="AU1702" s="24"/>
      <c r="AV1702" s="25">
        <f t="shared" si="323"/>
        <v>1.1852254104963864</v>
      </c>
    </row>
    <row r="1703" spans="1:48" x14ac:dyDescent="0.3">
      <c r="A1703" s="2" t="s">
        <v>6</v>
      </c>
      <c r="B1703" s="2">
        <v>47</v>
      </c>
      <c r="C1703" s="5">
        <v>39876</v>
      </c>
      <c r="D1703" s="2">
        <v>24</v>
      </c>
      <c r="E1703" s="2" t="s">
        <v>10</v>
      </c>
      <c r="F1703" s="6" t="s">
        <v>58</v>
      </c>
      <c r="G1703" s="2">
        <v>60</v>
      </c>
      <c r="H1703" s="2">
        <v>3</v>
      </c>
      <c r="I1703" s="2">
        <v>20</v>
      </c>
      <c r="J1703" s="2">
        <v>6.5</v>
      </c>
      <c r="K1703" s="2">
        <v>1</v>
      </c>
      <c r="L1703" s="19">
        <v>132.73228961416876</v>
      </c>
      <c r="M1703" s="19">
        <f t="shared" si="312"/>
        <v>1.3273228961416876E-2</v>
      </c>
      <c r="N1703" s="19">
        <v>79.639373768501258</v>
      </c>
      <c r="O1703" s="19">
        <f t="shared" si="313"/>
        <v>7.9639373768501266E-3</v>
      </c>
      <c r="P1703" s="19">
        <f t="shared" si="314"/>
        <v>5.3092915845667499E-3</v>
      </c>
      <c r="R1703" s="24">
        <v>14.08</v>
      </c>
      <c r="S1703" s="24">
        <f t="shared" si="315"/>
        <v>0.11213223826604979</v>
      </c>
      <c r="U1703" s="24">
        <v>9.1613793103448273</v>
      </c>
      <c r="V1703" s="24">
        <f t="shared" si="316"/>
        <v>4.8640434075437729E-2</v>
      </c>
      <c r="X1703" s="25">
        <f t="shared" si="317"/>
        <v>6.3491804190612067E-2</v>
      </c>
      <c r="AA1703" s="5">
        <v>39876</v>
      </c>
      <c r="AB1703" s="2">
        <v>24</v>
      </c>
      <c r="AC1703" s="2" t="s">
        <v>10</v>
      </c>
      <c r="AD1703" s="6" t="s">
        <v>58</v>
      </c>
      <c r="AE1703" s="2">
        <v>60</v>
      </c>
      <c r="AF1703" s="2">
        <v>3</v>
      </c>
      <c r="AG1703" s="2">
        <v>20</v>
      </c>
      <c r="AH1703" s="2">
        <v>6.5</v>
      </c>
      <c r="AI1703" s="2">
        <v>1</v>
      </c>
      <c r="AJ1703" s="19">
        <v>132.73228961416876</v>
      </c>
      <c r="AK1703" s="19">
        <f t="shared" si="318"/>
        <v>1.3273228961416876E-2</v>
      </c>
      <c r="AL1703" s="19">
        <v>79.639373768501258</v>
      </c>
      <c r="AM1703" s="19">
        <f t="shared" si="319"/>
        <v>7.9639373768501266E-3</v>
      </c>
      <c r="AN1703" s="19">
        <f t="shared" si="320"/>
        <v>5.3092915845667499E-3</v>
      </c>
      <c r="AP1703" s="24">
        <v>14.08</v>
      </c>
      <c r="AQ1703" s="24">
        <f t="shared" si="321"/>
        <v>0.11213223826604979</v>
      </c>
      <c r="AR1703" s="24"/>
      <c r="AS1703" s="24">
        <v>9.1613793103448273</v>
      </c>
      <c r="AT1703" s="24">
        <f t="shared" si="322"/>
        <v>4.8640434075437729E-2</v>
      </c>
      <c r="AU1703" s="24"/>
      <c r="AV1703" s="25">
        <f t="shared" si="323"/>
        <v>6.3491804190612067E-2</v>
      </c>
    </row>
    <row r="1704" spans="1:48" x14ac:dyDescent="0.3">
      <c r="A1704" s="2" t="s">
        <v>6</v>
      </c>
      <c r="B1704" s="2">
        <v>47</v>
      </c>
      <c r="C1704" s="5">
        <v>39876</v>
      </c>
      <c r="D1704" s="2">
        <v>24</v>
      </c>
      <c r="E1704" s="2" t="s">
        <v>10</v>
      </c>
      <c r="F1704" s="6" t="s">
        <v>44</v>
      </c>
      <c r="G1704" s="2">
        <v>80</v>
      </c>
      <c r="H1704" s="2">
        <v>2</v>
      </c>
      <c r="I1704" s="2">
        <v>12</v>
      </c>
      <c r="J1704" s="2">
        <v>4</v>
      </c>
      <c r="K1704" s="2">
        <v>2</v>
      </c>
      <c r="L1704" s="19">
        <v>100.53096491487338</v>
      </c>
      <c r="M1704" s="19">
        <f t="shared" si="312"/>
        <v>1.0053096491487338E-2</v>
      </c>
      <c r="N1704" s="19">
        <v>80.424771931898704</v>
      </c>
      <c r="O1704" s="19">
        <f t="shared" si="313"/>
        <v>8.0424771931898696E-3</v>
      </c>
      <c r="P1704" s="19">
        <f t="shared" si="314"/>
        <v>2.0106192982974683E-3</v>
      </c>
      <c r="R1704" s="24">
        <v>14.08</v>
      </c>
      <c r="S1704" s="24">
        <f t="shared" si="315"/>
        <v>0.11323807888011336</v>
      </c>
      <c r="U1704" s="24">
        <v>9.0675767918088734</v>
      </c>
      <c r="V1704" s="24">
        <f t="shared" si="316"/>
        <v>1.8231444886405164E-2</v>
      </c>
      <c r="X1704" s="25">
        <f t="shared" si="317"/>
        <v>9.5006633993708206E-2</v>
      </c>
      <c r="AA1704" s="5">
        <v>39876</v>
      </c>
      <c r="AB1704" s="2">
        <v>24</v>
      </c>
      <c r="AC1704" s="2" t="s">
        <v>10</v>
      </c>
      <c r="AD1704" s="6" t="s">
        <v>44</v>
      </c>
      <c r="AE1704" s="2">
        <v>80</v>
      </c>
      <c r="AF1704" s="2">
        <v>2</v>
      </c>
      <c r="AG1704" s="2">
        <v>12</v>
      </c>
      <c r="AH1704" s="2">
        <v>4</v>
      </c>
      <c r="AI1704" s="2">
        <v>2</v>
      </c>
      <c r="AJ1704" s="19">
        <v>100.53096491487338</v>
      </c>
      <c r="AK1704" s="19">
        <f t="shared" si="318"/>
        <v>1.0053096491487338E-2</v>
      </c>
      <c r="AL1704" s="19">
        <v>80.424771931898704</v>
      </c>
      <c r="AM1704" s="19">
        <f t="shared" si="319"/>
        <v>8.0424771931898696E-3</v>
      </c>
      <c r="AN1704" s="19">
        <f t="shared" si="320"/>
        <v>2.0106192982974683E-3</v>
      </c>
      <c r="AP1704" s="24">
        <v>14.08</v>
      </c>
      <c r="AQ1704" s="24">
        <f t="shared" si="321"/>
        <v>0.11323807888011336</v>
      </c>
      <c r="AR1704" s="24"/>
      <c r="AS1704" s="24">
        <v>9.0675767918088734</v>
      </c>
      <c r="AT1704" s="24">
        <f t="shared" si="322"/>
        <v>1.8231444886405164E-2</v>
      </c>
      <c r="AU1704" s="24"/>
      <c r="AV1704" s="25">
        <f t="shared" si="323"/>
        <v>9.5006633993708206E-2</v>
      </c>
    </row>
    <row r="1705" spans="1:48" x14ac:dyDescent="0.3">
      <c r="A1705" s="2" t="s">
        <v>6</v>
      </c>
      <c r="B1705" s="2">
        <v>47</v>
      </c>
      <c r="C1705" s="5">
        <v>39876</v>
      </c>
      <c r="D1705" s="2">
        <v>24</v>
      </c>
      <c r="E1705" s="2" t="s">
        <v>10</v>
      </c>
      <c r="F1705" s="6" t="s">
        <v>36</v>
      </c>
      <c r="G1705" s="2">
        <v>90</v>
      </c>
      <c r="H1705" s="2">
        <v>8</v>
      </c>
      <c r="I1705" s="2">
        <v>16</v>
      </c>
      <c r="J1705" s="2">
        <v>8</v>
      </c>
      <c r="K1705" s="2">
        <v>2</v>
      </c>
      <c r="L1705" s="19">
        <v>402.12385965949352</v>
      </c>
      <c r="M1705" s="19">
        <f t="shared" si="312"/>
        <v>4.0212385965949352E-2</v>
      </c>
      <c r="N1705" s="19">
        <v>361.91147369354417</v>
      </c>
      <c r="O1705" s="19">
        <f t="shared" si="313"/>
        <v>3.6191147369354415E-2</v>
      </c>
      <c r="P1705" s="19">
        <f t="shared" si="314"/>
        <v>4.0212385965949365E-3</v>
      </c>
      <c r="R1705" s="24">
        <v>14.08</v>
      </c>
      <c r="S1705" s="24">
        <f t="shared" si="315"/>
        <v>0.5095713549605102</v>
      </c>
      <c r="U1705" s="24">
        <v>8.3025000000000002</v>
      </c>
      <c r="V1705" s="24">
        <f t="shared" si="316"/>
        <v>3.3386333448229465E-2</v>
      </c>
      <c r="X1705" s="25">
        <f t="shared" si="317"/>
        <v>0.47618502151228076</v>
      </c>
      <c r="AA1705" s="5">
        <v>39876</v>
      </c>
      <c r="AB1705" s="2">
        <v>24</v>
      </c>
      <c r="AC1705" s="2" t="s">
        <v>10</v>
      </c>
      <c r="AD1705" s="6" t="s">
        <v>36</v>
      </c>
      <c r="AE1705" s="2">
        <v>90</v>
      </c>
      <c r="AF1705" s="2">
        <v>8</v>
      </c>
      <c r="AG1705" s="2">
        <v>16</v>
      </c>
      <c r="AH1705" s="2">
        <v>8</v>
      </c>
      <c r="AI1705" s="2">
        <v>2</v>
      </c>
      <c r="AJ1705" s="19">
        <v>402.12385965949352</v>
      </c>
      <c r="AK1705" s="19">
        <f t="shared" si="318"/>
        <v>4.0212385965949352E-2</v>
      </c>
      <c r="AL1705" s="19">
        <v>361.91147369354417</v>
      </c>
      <c r="AM1705" s="19">
        <f t="shared" si="319"/>
        <v>3.6191147369354415E-2</v>
      </c>
      <c r="AN1705" s="19">
        <f t="shared" si="320"/>
        <v>4.0212385965949365E-3</v>
      </c>
      <c r="AP1705" s="24">
        <v>14.08</v>
      </c>
      <c r="AQ1705" s="24">
        <f t="shared" si="321"/>
        <v>0.5095713549605102</v>
      </c>
      <c r="AR1705" s="24"/>
      <c r="AS1705" s="24">
        <v>8.3025000000000002</v>
      </c>
      <c r="AT1705" s="24">
        <f t="shared" si="322"/>
        <v>3.3386333448229465E-2</v>
      </c>
      <c r="AU1705" s="24"/>
      <c r="AV1705" s="25">
        <f t="shared" si="323"/>
        <v>0.47618502151228076</v>
      </c>
    </row>
    <row r="1706" spans="1:48" x14ac:dyDescent="0.3">
      <c r="A1706" s="2" t="s">
        <v>6</v>
      </c>
      <c r="B1706" s="2">
        <v>47</v>
      </c>
      <c r="C1706" s="5">
        <v>39876</v>
      </c>
      <c r="D1706" s="2">
        <v>24</v>
      </c>
      <c r="E1706" s="2" t="s">
        <v>10</v>
      </c>
      <c r="F1706" s="6" t="s">
        <v>47</v>
      </c>
      <c r="G1706" s="2">
        <v>30</v>
      </c>
      <c r="H1706" s="2">
        <v>15</v>
      </c>
      <c r="I1706" s="2">
        <v>24</v>
      </c>
      <c r="J1706" s="2">
        <v>13.5</v>
      </c>
      <c r="K1706" s="2">
        <v>3</v>
      </c>
      <c r="L1706" s="19">
        <v>1717.6657833502195</v>
      </c>
      <c r="M1706" s="19">
        <f t="shared" si="312"/>
        <v>0.17176657833502196</v>
      </c>
      <c r="N1706" s="19">
        <v>515.29973500506583</v>
      </c>
      <c r="O1706" s="19">
        <f t="shared" si="313"/>
        <v>5.152997350050658E-2</v>
      </c>
      <c r="P1706" s="19">
        <f t="shared" si="314"/>
        <v>0.12023660483451537</v>
      </c>
      <c r="R1706" s="24">
        <v>14.08</v>
      </c>
      <c r="S1706" s="24">
        <f t="shared" si="315"/>
        <v>0.72554202688713265</v>
      </c>
      <c r="U1706" s="24">
        <v>11.257627118644068</v>
      </c>
      <c r="V1706" s="24">
        <f t="shared" si="316"/>
        <v>1.3535788632387307</v>
      </c>
      <c r="X1706" s="25">
        <f t="shared" si="317"/>
        <v>-0.62803683635159802</v>
      </c>
      <c r="AA1706" s="5">
        <v>39876</v>
      </c>
      <c r="AB1706" s="2">
        <v>24</v>
      </c>
      <c r="AC1706" s="2" t="s">
        <v>10</v>
      </c>
      <c r="AD1706" s="6" t="s">
        <v>47</v>
      </c>
      <c r="AE1706" s="2">
        <v>30</v>
      </c>
      <c r="AF1706" s="2">
        <v>15</v>
      </c>
      <c r="AG1706" s="2">
        <v>24</v>
      </c>
      <c r="AH1706" s="2">
        <v>13.5</v>
      </c>
      <c r="AI1706" s="2">
        <v>3</v>
      </c>
      <c r="AJ1706" s="19">
        <v>1717.6657833502195</v>
      </c>
      <c r="AK1706" s="19">
        <f t="shared" si="318"/>
        <v>0.17176657833502196</v>
      </c>
      <c r="AL1706" s="19">
        <v>515.29973500506583</v>
      </c>
      <c r="AM1706" s="19">
        <f t="shared" si="319"/>
        <v>5.152997350050658E-2</v>
      </c>
      <c r="AN1706" s="19">
        <f t="shared" si="320"/>
        <v>0.12023660483451537</v>
      </c>
      <c r="AP1706" s="24">
        <v>14.08</v>
      </c>
      <c r="AQ1706" s="24">
        <f t="shared" si="321"/>
        <v>0.72554202688713265</v>
      </c>
      <c r="AR1706" s="24"/>
      <c r="AS1706" s="24">
        <v>11.257627118644068</v>
      </c>
      <c r="AT1706" s="24">
        <f t="shared" si="322"/>
        <v>1.3535788632387307</v>
      </c>
      <c r="AU1706" s="24"/>
      <c r="AV1706" s="25">
        <f t="shared" si="323"/>
        <v>-0.62803683635159802</v>
      </c>
    </row>
    <row r="1707" spans="1:48" x14ac:dyDescent="0.3">
      <c r="A1707" s="2" t="s">
        <v>6</v>
      </c>
      <c r="B1707" s="2">
        <v>47</v>
      </c>
      <c r="C1707" s="5">
        <v>39876</v>
      </c>
      <c r="D1707" s="2">
        <v>24</v>
      </c>
      <c r="E1707" s="2" t="s">
        <v>10</v>
      </c>
      <c r="F1707" s="6" t="s">
        <v>24</v>
      </c>
      <c r="G1707" s="2">
        <v>100</v>
      </c>
      <c r="H1707" s="2">
        <v>6</v>
      </c>
      <c r="I1707" s="2">
        <v>21</v>
      </c>
      <c r="J1707" s="2">
        <v>8.25</v>
      </c>
      <c r="K1707" s="2">
        <v>2</v>
      </c>
      <c r="L1707" s="19">
        <v>427.6492999699106</v>
      </c>
      <c r="M1707" s="19">
        <f t="shared" si="312"/>
        <v>4.2764929996991059E-2</v>
      </c>
      <c r="N1707" s="19">
        <v>427.6492999699106</v>
      </c>
      <c r="O1707" s="19">
        <f t="shared" si="313"/>
        <v>4.2764929996991059E-2</v>
      </c>
      <c r="P1707" s="19">
        <f t="shared" si="314"/>
        <v>0</v>
      </c>
      <c r="R1707" s="24">
        <v>14.08</v>
      </c>
      <c r="S1707" s="24">
        <f t="shared" si="315"/>
        <v>0.60213021435763414</v>
      </c>
      <c r="U1707" s="24">
        <v>8.461146496815287</v>
      </c>
      <c r="V1707" s="24">
        <f t="shared" si="316"/>
        <v>0</v>
      </c>
      <c r="X1707" s="25">
        <f t="shared" si="317"/>
        <v>0.60213021435763414</v>
      </c>
      <c r="AA1707" s="5">
        <v>39876</v>
      </c>
      <c r="AB1707" s="2">
        <v>24</v>
      </c>
      <c r="AC1707" s="2" t="s">
        <v>10</v>
      </c>
      <c r="AD1707" s="6" t="s">
        <v>24</v>
      </c>
      <c r="AE1707" s="2">
        <v>100</v>
      </c>
      <c r="AF1707" s="2">
        <v>6</v>
      </c>
      <c r="AG1707" s="2">
        <v>21</v>
      </c>
      <c r="AH1707" s="2">
        <v>8.25</v>
      </c>
      <c r="AI1707" s="2">
        <v>2</v>
      </c>
      <c r="AJ1707" s="19">
        <v>427.6492999699106</v>
      </c>
      <c r="AK1707" s="19">
        <f t="shared" si="318"/>
        <v>4.2764929996991059E-2</v>
      </c>
      <c r="AL1707" s="19">
        <v>427.6492999699106</v>
      </c>
      <c r="AM1707" s="19">
        <f t="shared" si="319"/>
        <v>4.2764929996991059E-2</v>
      </c>
      <c r="AN1707" s="19">
        <f t="shared" si="320"/>
        <v>0</v>
      </c>
      <c r="AP1707" s="24">
        <v>14.08</v>
      </c>
      <c r="AQ1707" s="24">
        <f t="shared" si="321"/>
        <v>0.60213021435763414</v>
      </c>
      <c r="AR1707" s="24"/>
      <c r="AS1707" s="24">
        <v>8.461146496815287</v>
      </c>
      <c r="AT1707" s="24">
        <f t="shared" si="322"/>
        <v>0</v>
      </c>
      <c r="AU1707" s="24"/>
      <c r="AV1707" s="25">
        <f t="shared" si="323"/>
        <v>0.60213021435763414</v>
      </c>
    </row>
    <row r="1708" spans="1:48" x14ac:dyDescent="0.3">
      <c r="A1708" s="2" t="s">
        <v>6</v>
      </c>
      <c r="B1708" s="2">
        <v>47</v>
      </c>
      <c r="C1708" s="5">
        <v>39876</v>
      </c>
      <c r="D1708" s="2">
        <v>24</v>
      </c>
      <c r="E1708" s="2" t="s">
        <v>10</v>
      </c>
      <c r="F1708" s="6" t="s">
        <v>49</v>
      </c>
      <c r="G1708" s="2">
        <v>90</v>
      </c>
      <c r="H1708" s="2">
        <v>5</v>
      </c>
      <c r="I1708" s="2">
        <v>16</v>
      </c>
      <c r="J1708" s="2">
        <v>6.5</v>
      </c>
      <c r="K1708" s="2">
        <v>2</v>
      </c>
      <c r="L1708" s="19">
        <v>265.46457922833753</v>
      </c>
      <c r="M1708" s="19">
        <f t="shared" si="312"/>
        <v>2.6546457922833753E-2</v>
      </c>
      <c r="N1708" s="19">
        <v>238.91812130550377</v>
      </c>
      <c r="O1708" s="19">
        <f t="shared" si="313"/>
        <v>2.3891812130550378E-2</v>
      </c>
      <c r="P1708" s="19">
        <f t="shared" si="314"/>
        <v>2.6546457922833749E-3</v>
      </c>
      <c r="R1708" s="24">
        <v>14.08</v>
      </c>
      <c r="S1708" s="24">
        <f t="shared" si="315"/>
        <v>0.33639671479814931</v>
      </c>
      <c r="U1708" s="24">
        <v>8.461146496815287</v>
      </c>
      <c r="V1708" s="24">
        <f t="shared" si="316"/>
        <v>2.2461346945663919E-2</v>
      </c>
      <c r="X1708" s="25">
        <f t="shared" si="317"/>
        <v>0.31393536785248538</v>
      </c>
      <c r="AA1708" s="5">
        <v>39876</v>
      </c>
      <c r="AB1708" s="2">
        <v>24</v>
      </c>
      <c r="AC1708" s="2" t="s">
        <v>10</v>
      </c>
      <c r="AD1708" s="6" t="s">
        <v>49</v>
      </c>
      <c r="AE1708" s="2">
        <v>90</v>
      </c>
      <c r="AF1708" s="2">
        <v>5</v>
      </c>
      <c r="AG1708" s="2">
        <v>16</v>
      </c>
      <c r="AH1708" s="2">
        <v>6.5</v>
      </c>
      <c r="AI1708" s="2">
        <v>2</v>
      </c>
      <c r="AJ1708" s="19">
        <v>265.46457922833753</v>
      </c>
      <c r="AK1708" s="19">
        <f t="shared" si="318"/>
        <v>2.6546457922833753E-2</v>
      </c>
      <c r="AL1708" s="19">
        <v>238.91812130550377</v>
      </c>
      <c r="AM1708" s="19">
        <f t="shared" si="319"/>
        <v>2.3891812130550378E-2</v>
      </c>
      <c r="AN1708" s="19">
        <f t="shared" si="320"/>
        <v>2.6546457922833749E-3</v>
      </c>
      <c r="AP1708" s="24">
        <v>14.08</v>
      </c>
      <c r="AQ1708" s="24">
        <f t="shared" si="321"/>
        <v>0.33639671479814931</v>
      </c>
      <c r="AR1708" s="24"/>
      <c r="AS1708" s="24">
        <v>8.461146496815287</v>
      </c>
      <c r="AT1708" s="24">
        <f t="shared" si="322"/>
        <v>2.2461346945663919E-2</v>
      </c>
      <c r="AU1708" s="24"/>
      <c r="AV1708" s="25">
        <f t="shared" si="323"/>
        <v>0.31393536785248538</v>
      </c>
    </row>
    <row r="1709" spans="1:48" x14ac:dyDescent="0.3">
      <c r="A1709" s="2" t="s">
        <v>6</v>
      </c>
      <c r="B1709" s="2">
        <v>47</v>
      </c>
      <c r="C1709" s="5">
        <v>39876</v>
      </c>
      <c r="D1709" s="2">
        <v>24</v>
      </c>
      <c r="E1709" s="2" t="s">
        <v>10</v>
      </c>
      <c r="F1709" s="6" t="s">
        <v>24</v>
      </c>
      <c r="G1709" s="2">
        <v>20</v>
      </c>
      <c r="H1709" s="2">
        <v>4</v>
      </c>
      <c r="I1709" s="2">
        <v>10</v>
      </c>
      <c r="J1709" s="2">
        <v>4.5</v>
      </c>
      <c r="K1709" s="2">
        <v>2</v>
      </c>
      <c r="L1709" s="19">
        <v>127.23450247038662</v>
      </c>
      <c r="M1709" s="19">
        <f t="shared" si="312"/>
        <v>1.2723450247038661E-2</v>
      </c>
      <c r="N1709" s="19">
        <v>25.446900494077326</v>
      </c>
      <c r="O1709" s="19">
        <f t="shared" si="313"/>
        <v>2.5446900494077327E-3</v>
      </c>
      <c r="P1709" s="19">
        <f t="shared" si="314"/>
        <v>1.0178760197630927E-2</v>
      </c>
      <c r="R1709" s="24">
        <v>14.08</v>
      </c>
      <c r="S1709" s="24">
        <f t="shared" si="315"/>
        <v>3.582923589566088E-2</v>
      </c>
      <c r="U1709" s="24">
        <v>8.461146496815287</v>
      </c>
      <c r="V1709" s="24">
        <f t="shared" si="316"/>
        <v>8.6123981188107795E-2</v>
      </c>
      <c r="X1709" s="25">
        <f t="shared" si="317"/>
        <v>-5.0294745292446916E-2</v>
      </c>
      <c r="AA1709" s="5">
        <v>39876</v>
      </c>
      <c r="AB1709" s="2">
        <v>24</v>
      </c>
      <c r="AC1709" s="2" t="s">
        <v>10</v>
      </c>
      <c r="AD1709" s="6" t="s">
        <v>24</v>
      </c>
      <c r="AE1709" s="2">
        <v>20</v>
      </c>
      <c r="AF1709" s="2">
        <v>4</v>
      </c>
      <c r="AG1709" s="2">
        <v>10</v>
      </c>
      <c r="AH1709" s="2">
        <v>4.5</v>
      </c>
      <c r="AI1709" s="2">
        <v>2</v>
      </c>
      <c r="AJ1709" s="19">
        <v>127.23450247038662</v>
      </c>
      <c r="AK1709" s="19">
        <f t="shared" si="318"/>
        <v>1.2723450247038661E-2</v>
      </c>
      <c r="AL1709" s="19">
        <v>25.446900494077326</v>
      </c>
      <c r="AM1709" s="19">
        <f t="shared" si="319"/>
        <v>2.5446900494077327E-3</v>
      </c>
      <c r="AN1709" s="19">
        <f t="shared" si="320"/>
        <v>1.0178760197630927E-2</v>
      </c>
      <c r="AP1709" s="24">
        <v>14.08</v>
      </c>
      <c r="AQ1709" s="24">
        <f t="shared" si="321"/>
        <v>3.582923589566088E-2</v>
      </c>
      <c r="AR1709" s="24"/>
      <c r="AS1709" s="24">
        <v>8.461146496815287</v>
      </c>
      <c r="AT1709" s="24">
        <f t="shared" si="322"/>
        <v>8.6123981188107795E-2</v>
      </c>
      <c r="AU1709" s="24"/>
      <c r="AV1709" s="25">
        <f t="shared" si="323"/>
        <v>-5.0294745292446916E-2</v>
      </c>
    </row>
    <row r="1710" spans="1:48" x14ac:dyDescent="0.3">
      <c r="A1710" s="2" t="s">
        <v>6</v>
      </c>
      <c r="B1710" s="2">
        <v>47</v>
      </c>
      <c r="C1710" s="5">
        <v>39876</v>
      </c>
      <c r="D1710" s="2">
        <v>24</v>
      </c>
      <c r="E1710" s="2" t="s">
        <v>10</v>
      </c>
      <c r="F1710" s="6" t="s">
        <v>44</v>
      </c>
      <c r="G1710" s="2">
        <v>90</v>
      </c>
      <c r="H1710" s="2">
        <v>4</v>
      </c>
      <c r="I1710" s="2">
        <v>10</v>
      </c>
      <c r="J1710" s="2">
        <v>4.5</v>
      </c>
      <c r="K1710" s="2">
        <v>2</v>
      </c>
      <c r="L1710" s="19">
        <v>127.23450247038662</v>
      </c>
      <c r="M1710" s="19">
        <f t="shared" si="312"/>
        <v>1.2723450247038661E-2</v>
      </c>
      <c r="N1710" s="19">
        <v>114.51105222334796</v>
      </c>
      <c r="O1710" s="19">
        <f t="shared" si="313"/>
        <v>1.1451105222334796E-2</v>
      </c>
      <c r="P1710" s="19">
        <f t="shared" si="314"/>
        <v>1.2723450247038651E-3</v>
      </c>
      <c r="R1710" s="24">
        <v>14.08</v>
      </c>
      <c r="S1710" s="24">
        <f t="shared" si="315"/>
        <v>0.16123156153047394</v>
      </c>
      <c r="U1710" s="24">
        <v>9.0675767918088734</v>
      </c>
      <c r="V1710" s="24">
        <f t="shared" si="316"/>
        <v>1.1537086217178255E-2</v>
      </c>
      <c r="X1710" s="25">
        <f t="shared" si="317"/>
        <v>0.14969447531329569</v>
      </c>
      <c r="AA1710" s="5">
        <v>39876</v>
      </c>
      <c r="AB1710" s="2">
        <v>24</v>
      </c>
      <c r="AC1710" s="2" t="s">
        <v>10</v>
      </c>
      <c r="AD1710" s="6" t="s">
        <v>44</v>
      </c>
      <c r="AE1710" s="2">
        <v>90</v>
      </c>
      <c r="AF1710" s="2">
        <v>4</v>
      </c>
      <c r="AG1710" s="2">
        <v>10</v>
      </c>
      <c r="AH1710" s="2">
        <v>4.5</v>
      </c>
      <c r="AI1710" s="2">
        <v>2</v>
      </c>
      <c r="AJ1710" s="19">
        <v>127.23450247038662</v>
      </c>
      <c r="AK1710" s="19">
        <f t="shared" si="318"/>
        <v>1.2723450247038661E-2</v>
      </c>
      <c r="AL1710" s="19">
        <v>114.51105222334796</v>
      </c>
      <c r="AM1710" s="19">
        <f t="shared" si="319"/>
        <v>1.1451105222334796E-2</v>
      </c>
      <c r="AN1710" s="19">
        <f t="shared" si="320"/>
        <v>1.2723450247038651E-3</v>
      </c>
      <c r="AP1710" s="24">
        <v>14.08</v>
      </c>
      <c r="AQ1710" s="24">
        <f t="shared" si="321"/>
        <v>0.16123156153047394</v>
      </c>
      <c r="AR1710" s="24"/>
      <c r="AS1710" s="24">
        <v>9.0675767918088734</v>
      </c>
      <c r="AT1710" s="24">
        <f t="shared" si="322"/>
        <v>1.1537086217178255E-2</v>
      </c>
      <c r="AU1710" s="24"/>
      <c r="AV1710" s="25">
        <f t="shared" si="323"/>
        <v>0.14969447531329569</v>
      </c>
    </row>
    <row r="1711" spans="1:48" x14ac:dyDescent="0.3">
      <c r="A1711" s="2" t="s">
        <v>6</v>
      </c>
      <c r="B1711" s="2">
        <v>47</v>
      </c>
      <c r="C1711" s="5">
        <v>39876</v>
      </c>
      <c r="D1711" s="2">
        <v>24</v>
      </c>
      <c r="E1711" s="2" t="s">
        <v>10</v>
      </c>
      <c r="F1711" s="6" t="s">
        <v>44</v>
      </c>
      <c r="G1711" s="2">
        <v>90</v>
      </c>
      <c r="H1711" s="2">
        <v>8</v>
      </c>
      <c r="I1711" s="2">
        <v>12</v>
      </c>
      <c r="J1711" s="2">
        <v>7</v>
      </c>
      <c r="K1711" s="2">
        <v>2</v>
      </c>
      <c r="L1711" s="19">
        <v>307.8760800517997</v>
      </c>
      <c r="M1711" s="19">
        <f t="shared" si="312"/>
        <v>3.0787608005179972E-2</v>
      </c>
      <c r="N1711" s="19">
        <v>277.08847204661976</v>
      </c>
      <c r="O1711" s="19">
        <f t="shared" si="313"/>
        <v>2.7708847204661977E-2</v>
      </c>
      <c r="P1711" s="19">
        <f t="shared" si="314"/>
        <v>3.0787608005179955E-3</v>
      </c>
      <c r="R1711" s="24">
        <v>14.08</v>
      </c>
      <c r="S1711" s="24">
        <f t="shared" si="315"/>
        <v>0.39014056864164065</v>
      </c>
      <c r="U1711" s="24">
        <v>9.0675767918088734</v>
      </c>
      <c r="V1711" s="24">
        <f t="shared" si="316"/>
        <v>2.7916899982307883E-2</v>
      </c>
      <c r="X1711" s="25">
        <f t="shared" si="317"/>
        <v>0.36222366865933275</v>
      </c>
      <c r="AA1711" s="5">
        <v>39876</v>
      </c>
      <c r="AB1711" s="2">
        <v>24</v>
      </c>
      <c r="AC1711" s="2" t="s">
        <v>10</v>
      </c>
      <c r="AD1711" s="6" t="s">
        <v>44</v>
      </c>
      <c r="AE1711" s="2">
        <v>90</v>
      </c>
      <c r="AF1711" s="2">
        <v>8</v>
      </c>
      <c r="AG1711" s="2">
        <v>12</v>
      </c>
      <c r="AH1711" s="2">
        <v>7</v>
      </c>
      <c r="AI1711" s="2">
        <v>2</v>
      </c>
      <c r="AJ1711" s="19">
        <v>307.8760800517997</v>
      </c>
      <c r="AK1711" s="19">
        <f t="shared" si="318"/>
        <v>3.0787608005179972E-2</v>
      </c>
      <c r="AL1711" s="19">
        <v>277.08847204661976</v>
      </c>
      <c r="AM1711" s="19">
        <f t="shared" si="319"/>
        <v>2.7708847204661977E-2</v>
      </c>
      <c r="AN1711" s="19">
        <f t="shared" si="320"/>
        <v>3.0787608005179955E-3</v>
      </c>
      <c r="AP1711" s="24">
        <v>14.08</v>
      </c>
      <c r="AQ1711" s="24">
        <f t="shared" si="321"/>
        <v>0.39014056864164065</v>
      </c>
      <c r="AR1711" s="24"/>
      <c r="AS1711" s="24">
        <v>9.0675767918088734</v>
      </c>
      <c r="AT1711" s="24">
        <f t="shared" si="322"/>
        <v>2.7916899982307883E-2</v>
      </c>
      <c r="AU1711" s="24"/>
      <c r="AV1711" s="25">
        <f t="shared" si="323"/>
        <v>0.36222366865933275</v>
      </c>
    </row>
    <row r="1712" spans="1:48" x14ac:dyDescent="0.3">
      <c r="A1712" s="2" t="s">
        <v>6</v>
      </c>
      <c r="B1712" s="2">
        <v>47</v>
      </c>
      <c r="C1712" s="5">
        <v>39876</v>
      </c>
      <c r="D1712" s="2">
        <v>24</v>
      </c>
      <c r="E1712" s="2" t="s">
        <v>10</v>
      </c>
      <c r="F1712" s="6" t="s">
        <v>58</v>
      </c>
      <c r="G1712" s="2">
        <v>100</v>
      </c>
      <c r="H1712" s="2">
        <v>3</v>
      </c>
      <c r="I1712" s="2">
        <v>12</v>
      </c>
      <c r="J1712" s="2">
        <v>4.5</v>
      </c>
      <c r="K1712" s="2">
        <v>1</v>
      </c>
      <c r="L1712" s="19">
        <v>63.617251235193308</v>
      </c>
      <c r="M1712" s="19">
        <f t="shared" si="312"/>
        <v>6.3617251235193305E-3</v>
      </c>
      <c r="N1712" s="19">
        <v>63.617251235193308</v>
      </c>
      <c r="O1712" s="19">
        <f t="shared" si="313"/>
        <v>6.3617251235193305E-3</v>
      </c>
      <c r="P1712" s="19">
        <f t="shared" si="314"/>
        <v>0</v>
      </c>
      <c r="R1712" s="24">
        <v>14.08</v>
      </c>
      <c r="S1712" s="24">
        <f t="shared" si="315"/>
        <v>8.9573089739152179E-2</v>
      </c>
      <c r="U1712" s="24">
        <v>9.1613793103448273</v>
      </c>
      <c r="V1712" s="24">
        <f t="shared" si="316"/>
        <v>0</v>
      </c>
      <c r="X1712" s="25">
        <f t="shared" si="317"/>
        <v>8.9573089739152179E-2</v>
      </c>
      <c r="AA1712" s="5">
        <v>39876</v>
      </c>
      <c r="AB1712" s="2">
        <v>24</v>
      </c>
      <c r="AC1712" s="2" t="s">
        <v>10</v>
      </c>
      <c r="AD1712" s="6" t="s">
        <v>58</v>
      </c>
      <c r="AE1712" s="2">
        <v>100</v>
      </c>
      <c r="AF1712" s="2">
        <v>3</v>
      </c>
      <c r="AG1712" s="2">
        <v>12</v>
      </c>
      <c r="AH1712" s="2">
        <v>4.5</v>
      </c>
      <c r="AI1712" s="2">
        <v>1</v>
      </c>
      <c r="AJ1712" s="19">
        <v>63.617251235193308</v>
      </c>
      <c r="AK1712" s="19">
        <f t="shared" si="318"/>
        <v>6.3617251235193305E-3</v>
      </c>
      <c r="AL1712" s="19">
        <v>63.617251235193308</v>
      </c>
      <c r="AM1712" s="19">
        <f t="shared" si="319"/>
        <v>6.3617251235193305E-3</v>
      </c>
      <c r="AN1712" s="19">
        <f t="shared" si="320"/>
        <v>0</v>
      </c>
      <c r="AP1712" s="24">
        <v>14.08</v>
      </c>
      <c r="AQ1712" s="24">
        <f t="shared" si="321"/>
        <v>8.9573089739152179E-2</v>
      </c>
      <c r="AR1712" s="24"/>
      <c r="AS1712" s="24">
        <v>9.1613793103448273</v>
      </c>
      <c r="AT1712" s="24">
        <f t="shared" si="322"/>
        <v>0</v>
      </c>
      <c r="AU1712" s="24"/>
      <c r="AV1712" s="25">
        <f t="shared" si="323"/>
        <v>8.9573089739152179E-2</v>
      </c>
    </row>
    <row r="1713" spans="1:48" x14ac:dyDescent="0.3">
      <c r="A1713" s="2" t="s">
        <v>6</v>
      </c>
      <c r="B1713" s="2">
        <v>47</v>
      </c>
      <c r="C1713" s="5">
        <v>39876</v>
      </c>
      <c r="D1713" s="2">
        <v>24</v>
      </c>
      <c r="E1713" s="2" t="s">
        <v>10</v>
      </c>
      <c r="F1713" s="6" t="s">
        <v>47</v>
      </c>
      <c r="G1713" s="2">
        <v>80</v>
      </c>
      <c r="H1713" s="2">
        <v>17</v>
      </c>
      <c r="I1713" s="2">
        <v>21</v>
      </c>
      <c r="J1713" s="2">
        <v>13.75</v>
      </c>
      <c r="K1713" s="2">
        <v>3</v>
      </c>
      <c r="L1713" s="19">
        <v>1781.8720832079607</v>
      </c>
      <c r="M1713" s="19">
        <f t="shared" si="312"/>
        <v>0.17818720832079607</v>
      </c>
      <c r="N1713" s="19">
        <v>1425.4976665663687</v>
      </c>
      <c r="O1713" s="19">
        <f t="shared" si="313"/>
        <v>0.14254976665663688</v>
      </c>
      <c r="P1713" s="19">
        <f t="shared" si="314"/>
        <v>3.5637441664159192E-2</v>
      </c>
      <c r="R1713" s="24">
        <v>14.08</v>
      </c>
      <c r="S1713" s="24">
        <f t="shared" si="315"/>
        <v>2.0071007145254471</v>
      </c>
      <c r="U1713" s="24">
        <v>11.257627118644068</v>
      </c>
      <c r="V1713" s="24">
        <f t="shared" si="316"/>
        <v>0.40119302971753451</v>
      </c>
      <c r="X1713" s="25">
        <f t="shared" si="317"/>
        <v>1.6059076848079126</v>
      </c>
      <c r="AA1713" s="5">
        <v>39876</v>
      </c>
      <c r="AB1713" s="2">
        <v>24</v>
      </c>
      <c r="AC1713" s="2" t="s">
        <v>10</v>
      </c>
      <c r="AD1713" s="6" t="s">
        <v>47</v>
      </c>
      <c r="AE1713" s="2">
        <v>80</v>
      </c>
      <c r="AF1713" s="2">
        <v>17</v>
      </c>
      <c r="AG1713" s="2">
        <v>21</v>
      </c>
      <c r="AH1713" s="2">
        <v>13.75</v>
      </c>
      <c r="AI1713" s="2">
        <v>3</v>
      </c>
      <c r="AJ1713" s="19">
        <v>1781.8720832079607</v>
      </c>
      <c r="AK1713" s="19">
        <f t="shared" si="318"/>
        <v>0.17818720832079607</v>
      </c>
      <c r="AL1713" s="19">
        <v>1425.4976665663687</v>
      </c>
      <c r="AM1713" s="19">
        <f t="shared" si="319"/>
        <v>0.14254976665663688</v>
      </c>
      <c r="AN1713" s="19">
        <f t="shared" si="320"/>
        <v>3.5637441664159192E-2</v>
      </c>
      <c r="AP1713" s="24">
        <v>14.08</v>
      </c>
      <c r="AQ1713" s="24">
        <f t="shared" si="321"/>
        <v>2.0071007145254471</v>
      </c>
      <c r="AR1713" s="24"/>
      <c r="AS1713" s="24">
        <v>11.257627118644068</v>
      </c>
      <c r="AT1713" s="24">
        <f t="shared" si="322"/>
        <v>0.40119302971753451</v>
      </c>
      <c r="AU1713" s="24"/>
      <c r="AV1713" s="25">
        <f t="shared" si="323"/>
        <v>1.6059076848079126</v>
      </c>
    </row>
    <row r="1714" spans="1:48" x14ac:dyDescent="0.3">
      <c r="A1714" s="2" t="s">
        <v>6</v>
      </c>
      <c r="B1714" s="2">
        <v>47</v>
      </c>
      <c r="C1714" s="5">
        <v>39876</v>
      </c>
      <c r="D1714" s="2">
        <v>24</v>
      </c>
      <c r="E1714" s="2" t="s">
        <v>10</v>
      </c>
      <c r="F1714" s="6" t="s">
        <v>42</v>
      </c>
      <c r="G1714" s="2">
        <v>100</v>
      </c>
      <c r="H1714" s="2">
        <v>8</v>
      </c>
      <c r="I1714" s="2">
        <v>30</v>
      </c>
      <c r="J1714" s="2">
        <v>11.5</v>
      </c>
      <c r="K1714" s="2">
        <v>2</v>
      </c>
      <c r="L1714" s="19">
        <v>830.95125687450025</v>
      </c>
      <c r="M1714" s="19">
        <f t="shared" si="312"/>
        <v>8.3095125687450019E-2</v>
      </c>
      <c r="N1714" s="19">
        <v>830.95125687450025</v>
      </c>
      <c r="O1714" s="19">
        <f t="shared" si="313"/>
        <v>8.3095125687450019E-2</v>
      </c>
      <c r="P1714" s="19">
        <f t="shared" si="314"/>
        <v>0</v>
      </c>
      <c r="R1714" s="24">
        <v>14.08</v>
      </c>
      <c r="S1714" s="24">
        <f t="shared" si="315"/>
        <v>1.1699793696792964</v>
      </c>
      <c r="U1714" s="24">
        <v>8.1999999999999993</v>
      </c>
      <c r="V1714" s="24">
        <f t="shared" si="316"/>
        <v>0</v>
      </c>
      <c r="X1714" s="25">
        <f t="shared" si="317"/>
        <v>1.1699793696792964</v>
      </c>
      <c r="AA1714" s="5">
        <v>39876</v>
      </c>
      <c r="AB1714" s="2">
        <v>24</v>
      </c>
      <c r="AC1714" s="2" t="s">
        <v>10</v>
      </c>
      <c r="AD1714" s="6" t="s">
        <v>42</v>
      </c>
      <c r="AE1714" s="2">
        <v>100</v>
      </c>
      <c r="AF1714" s="2">
        <v>8</v>
      </c>
      <c r="AG1714" s="2">
        <v>30</v>
      </c>
      <c r="AH1714" s="2">
        <v>11.5</v>
      </c>
      <c r="AI1714" s="2">
        <v>2</v>
      </c>
      <c r="AJ1714" s="19">
        <v>830.95125687450025</v>
      </c>
      <c r="AK1714" s="19">
        <f t="shared" si="318"/>
        <v>8.3095125687450019E-2</v>
      </c>
      <c r="AL1714" s="19">
        <v>830.95125687450025</v>
      </c>
      <c r="AM1714" s="19">
        <f t="shared" si="319"/>
        <v>8.3095125687450019E-2</v>
      </c>
      <c r="AN1714" s="19">
        <f t="shared" si="320"/>
        <v>0</v>
      </c>
      <c r="AP1714" s="24">
        <v>14.08</v>
      </c>
      <c r="AQ1714" s="24">
        <f t="shared" si="321"/>
        <v>1.1699793696792964</v>
      </c>
      <c r="AR1714" s="24"/>
      <c r="AS1714" s="24">
        <v>8.1999999999999993</v>
      </c>
      <c r="AT1714" s="24">
        <f t="shared" si="322"/>
        <v>0</v>
      </c>
      <c r="AU1714" s="24"/>
      <c r="AV1714" s="25">
        <f t="shared" si="323"/>
        <v>1.1699793696792964</v>
      </c>
    </row>
    <row r="1715" spans="1:48" x14ac:dyDescent="0.3">
      <c r="A1715" s="2" t="s">
        <v>6</v>
      </c>
      <c r="B1715" s="2">
        <v>47</v>
      </c>
      <c r="C1715" s="5">
        <v>39876</v>
      </c>
      <c r="D1715" s="2">
        <v>24</v>
      </c>
      <c r="E1715" s="2" t="s">
        <v>10</v>
      </c>
      <c r="F1715" s="6" t="s">
        <v>16</v>
      </c>
      <c r="G1715" s="2">
        <v>100</v>
      </c>
      <c r="H1715" s="2">
        <v>5</v>
      </c>
      <c r="I1715" s="2">
        <v>13</v>
      </c>
      <c r="J1715" s="2">
        <v>5.75</v>
      </c>
      <c r="K1715" s="2">
        <v>1</v>
      </c>
      <c r="L1715" s="19">
        <v>103.86890710931253</v>
      </c>
      <c r="M1715" s="19">
        <f t="shared" si="312"/>
        <v>1.0386890710931252E-2</v>
      </c>
      <c r="N1715" s="19">
        <v>103.86890710931253</v>
      </c>
      <c r="O1715" s="19">
        <f t="shared" si="313"/>
        <v>1.0386890710931252E-2</v>
      </c>
      <c r="P1715" s="19">
        <f t="shared" si="314"/>
        <v>0</v>
      </c>
      <c r="R1715" s="24">
        <v>14.08</v>
      </c>
      <c r="S1715" s="24">
        <f t="shared" si="315"/>
        <v>0.14624742120991205</v>
      </c>
      <c r="U1715" s="24">
        <v>6.8298200514138809</v>
      </c>
      <c r="V1715" s="24">
        <f t="shared" si="316"/>
        <v>0</v>
      </c>
      <c r="X1715" s="25">
        <f t="shared" si="317"/>
        <v>0.14624742120991205</v>
      </c>
      <c r="AA1715" s="5">
        <v>39876</v>
      </c>
      <c r="AB1715" s="2">
        <v>24</v>
      </c>
      <c r="AC1715" s="2" t="s">
        <v>10</v>
      </c>
      <c r="AD1715" s="6" t="s">
        <v>16</v>
      </c>
      <c r="AE1715" s="2">
        <v>100</v>
      </c>
      <c r="AF1715" s="2">
        <v>5</v>
      </c>
      <c r="AG1715" s="2">
        <v>13</v>
      </c>
      <c r="AH1715" s="2">
        <v>5.75</v>
      </c>
      <c r="AI1715" s="2">
        <v>1</v>
      </c>
      <c r="AJ1715" s="19">
        <v>103.86890710931253</v>
      </c>
      <c r="AK1715" s="19">
        <f t="shared" si="318"/>
        <v>1.0386890710931252E-2</v>
      </c>
      <c r="AL1715" s="19">
        <v>103.86890710931253</v>
      </c>
      <c r="AM1715" s="19">
        <f t="shared" si="319"/>
        <v>1.0386890710931252E-2</v>
      </c>
      <c r="AN1715" s="19">
        <f t="shared" si="320"/>
        <v>0</v>
      </c>
      <c r="AP1715" s="24">
        <v>14.08</v>
      </c>
      <c r="AQ1715" s="24">
        <f t="shared" si="321"/>
        <v>0.14624742120991205</v>
      </c>
      <c r="AR1715" s="24"/>
      <c r="AS1715" s="24">
        <v>6.8298200514138809</v>
      </c>
      <c r="AT1715" s="24">
        <f t="shared" si="322"/>
        <v>0</v>
      </c>
      <c r="AU1715" s="24"/>
      <c r="AV1715" s="25">
        <f t="shared" si="323"/>
        <v>0.14624742120991205</v>
      </c>
    </row>
    <row r="1716" spans="1:48" x14ac:dyDescent="0.3">
      <c r="A1716" s="2" t="s">
        <v>6</v>
      </c>
      <c r="B1716" s="2">
        <v>47</v>
      </c>
      <c r="C1716" s="5">
        <v>39876</v>
      </c>
      <c r="D1716" s="2">
        <v>24</v>
      </c>
      <c r="E1716" s="2" t="s">
        <v>10</v>
      </c>
      <c r="F1716" s="6" t="s">
        <v>58</v>
      </c>
      <c r="G1716" s="2">
        <v>100</v>
      </c>
      <c r="H1716" s="2">
        <v>5</v>
      </c>
      <c r="I1716" s="2">
        <v>30</v>
      </c>
      <c r="J1716" s="2">
        <v>10</v>
      </c>
      <c r="K1716" s="2">
        <v>1</v>
      </c>
      <c r="L1716" s="19">
        <v>314.15926535897933</v>
      </c>
      <c r="M1716" s="19">
        <f t="shared" si="312"/>
        <v>3.1415926535897934E-2</v>
      </c>
      <c r="N1716" s="19">
        <v>314.15926535897933</v>
      </c>
      <c r="O1716" s="19">
        <f t="shared" si="313"/>
        <v>3.1415926535897934E-2</v>
      </c>
      <c r="P1716" s="19">
        <f t="shared" si="314"/>
        <v>0</v>
      </c>
      <c r="R1716" s="24">
        <v>14.08</v>
      </c>
      <c r="S1716" s="24">
        <f t="shared" si="315"/>
        <v>0.44233624562544294</v>
      </c>
      <c r="U1716" s="24">
        <v>9.1613793103448273</v>
      </c>
      <c r="V1716" s="24">
        <f t="shared" si="316"/>
        <v>0</v>
      </c>
      <c r="X1716" s="25">
        <f t="shared" si="317"/>
        <v>0.44233624562544294</v>
      </c>
      <c r="AA1716" s="5">
        <v>39876</v>
      </c>
      <c r="AB1716" s="2">
        <v>24</v>
      </c>
      <c r="AC1716" s="2" t="s">
        <v>10</v>
      </c>
      <c r="AD1716" s="6" t="s">
        <v>58</v>
      </c>
      <c r="AE1716" s="2">
        <v>100</v>
      </c>
      <c r="AF1716" s="2">
        <v>5</v>
      </c>
      <c r="AG1716" s="2">
        <v>30</v>
      </c>
      <c r="AH1716" s="2">
        <v>10</v>
      </c>
      <c r="AI1716" s="2">
        <v>1</v>
      </c>
      <c r="AJ1716" s="19">
        <v>314.15926535897933</v>
      </c>
      <c r="AK1716" s="19">
        <f t="shared" si="318"/>
        <v>3.1415926535897934E-2</v>
      </c>
      <c r="AL1716" s="19">
        <v>314.15926535897933</v>
      </c>
      <c r="AM1716" s="19">
        <f t="shared" si="319"/>
        <v>3.1415926535897934E-2</v>
      </c>
      <c r="AN1716" s="19">
        <f t="shared" si="320"/>
        <v>0</v>
      </c>
      <c r="AP1716" s="24">
        <v>14.08</v>
      </c>
      <c r="AQ1716" s="24">
        <f t="shared" si="321"/>
        <v>0.44233624562544294</v>
      </c>
      <c r="AR1716" s="24"/>
      <c r="AS1716" s="24">
        <v>9.1613793103448273</v>
      </c>
      <c r="AT1716" s="24">
        <f t="shared" si="322"/>
        <v>0</v>
      </c>
      <c r="AU1716" s="24"/>
      <c r="AV1716" s="25">
        <f t="shared" si="323"/>
        <v>0.44233624562544294</v>
      </c>
    </row>
    <row r="1717" spans="1:48" x14ac:dyDescent="0.3">
      <c r="A1717" s="2" t="s">
        <v>6</v>
      </c>
      <c r="B1717" s="2">
        <v>47</v>
      </c>
      <c r="C1717" s="5">
        <v>39876</v>
      </c>
      <c r="D1717" s="2">
        <v>24</v>
      </c>
      <c r="E1717" s="2" t="s">
        <v>10</v>
      </c>
      <c r="F1717" s="6" t="s">
        <v>46</v>
      </c>
      <c r="G1717" s="2">
        <v>20</v>
      </c>
      <c r="H1717" s="2">
        <v>10</v>
      </c>
      <c r="I1717" s="2">
        <v>20</v>
      </c>
      <c r="J1717" s="2">
        <v>10</v>
      </c>
      <c r="K1717" s="2">
        <v>3</v>
      </c>
      <c r="L1717" s="19">
        <v>942.47779607693792</v>
      </c>
      <c r="M1717" s="19">
        <f t="shared" si="312"/>
        <v>9.4247779607693788E-2</v>
      </c>
      <c r="N1717" s="19">
        <v>188.4955592153876</v>
      </c>
      <c r="O1717" s="19">
        <f t="shared" si="313"/>
        <v>1.8849555921538759E-2</v>
      </c>
      <c r="P1717" s="19">
        <f t="shared" si="314"/>
        <v>7.5398223686155036E-2</v>
      </c>
      <c r="R1717" s="24">
        <v>14.08</v>
      </c>
      <c r="S1717" s="24">
        <f t="shared" si="315"/>
        <v>0.26540174737526573</v>
      </c>
      <c r="U1717" s="24">
        <v>12.651428571428571</v>
      </c>
      <c r="V1717" s="24">
        <f t="shared" si="316"/>
        <v>0.95389524137798432</v>
      </c>
      <c r="X1717" s="25">
        <f t="shared" si="317"/>
        <v>-0.68849349400271853</v>
      </c>
      <c r="AA1717" s="5">
        <v>39876</v>
      </c>
      <c r="AB1717" s="2">
        <v>24</v>
      </c>
      <c r="AC1717" s="2" t="s">
        <v>10</v>
      </c>
      <c r="AD1717" s="6" t="s">
        <v>46</v>
      </c>
      <c r="AE1717" s="2">
        <v>20</v>
      </c>
      <c r="AF1717" s="2">
        <v>10</v>
      </c>
      <c r="AG1717" s="2">
        <v>20</v>
      </c>
      <c r="AH1717" s="2">
        <v>10</v>
      </c>
      <c r="AI1717" s="2">
        <v>3</v>
      </c>
      <c r="AJ1717" s="19">
        <v>942.47779607693792</v>
      </c>
      <c r="AK1717" s="19">
        <f t="shared" si="318"/>
        <v>9.4247779607693788E-2</v>
      </c>
      <c r="AL1717" s="19">
        <v>188.4955592153876</v>
      </c>
      <c r="AM1717" s="19">
        <f t="shared" si="319"/>
        <v>1.8849555921538759E-2</v>
      </c>
      <c r="AN1717" s="19">
        <f t="shared" si="320"/>
        <v>7.5398223686155036E-2</v>
      </c>
      <c r="AP1717" s="24">
        <v>14.08</v>
      </c>
      <c r="AQ1717" s="24">
        <f t="shared" si="321"/>
        <v>0.26540174737526573</v>
      </c>
      <c r="AR1717" s="24"/>
      <c r="AS1717" s="24">
        <v>12.651428571428571</v>
      </c>
      <c r="AT1717" s="24">
        <f t="shared" si="322"/>
        <v>0.95389524137798432</v>
      </c>
      <c r="AU1717" s="24"/>
      <c r="AV1717" s="25">
        <f t="shared" si="323"/>
        <v>-0.68849349400271853</v>
      </c>
    </row>
    <row r="1718" spans="1:48" x14ac:dyDescent="0.3">
      <c r="A1718" s="2" t="s">
        <v>6</v>
      </c>
      <c r="B1718" s="2">
        <v>47</v>
      </c>
      <c r="C1718" s="5">
        <v>39876</v>
      </c>
      <c r="D1718" s="2">
        <v>24</v>
      </c>
      <c r="E1718" s="2" t="s">
        <v>10</v>
      </c>
      <c r="F1718" s="6" t="s">
        <v>36</v>
      </c>
      <c r="G1718" s="2">
        <v>40</v>
      </c>
      <c r="H1718" s="2">
        <v>5</v>
      </c>
      <c r="I1718" s="2">
        <v>18</v>
      </c>
      <c r="J1718" s="2">
        <v>7</v>
      </c>
      <c r="K1718" s="2">
        <v>2</v>
      </c>
      <c r="L1718" s="19">
        <v>307.8760800517997</v>
      </c>
      <c r="M1718" s="19">
        <f t="shared" si="312"/>
        <v>3.0787608005179972E-2</v>
      </c>
      <c r="N1718" s="19">
        <v>123.15043202071989</v>
      </c>
      <c r="O1718" s="19">
        <f t="shared" si="313"/>
        <v>1.2315043202071989E-2</v>
      </c>
      <c r="P1718" s="19">
        <f t="shared" si="314"/>
        <v>1.8472564803107983E-2</v>
      </c>
      <c r="R1718" s="24">
        <v>14.08</v>
      </c>
      <c r="S1718" s="24">
        <f t="shared" si="315"/>
        <v>0.17339580828517359</v>
      </c>
      <c r="U1718" s="24">
        <v>8.3025000000000002</v>
      </c>
      <c r="V1718" s="24">
        <f t="shared" si="316"/>
        <v>0.15336846927780404</v>
      </c>
      <c r="X1718" s="25">
        <f t="shared" si="317"/>
        <v>2.0027339007369555E-2</v>
      </c>
      <c r="AA1718" s="5">
        <v>39876</v>
      </c>
      <c r="AB1718" s="2">
        <v>24</v>
      </c>
      <c r="AC1718" s="2" t="s">
        <v>10</v>
      </c>
      <c r="AD1718" s="6" t="s">
        <v>36</v>
      </c>
      <c r="AE1718" s="2">
        <v>40</v>
      </c>
      <c r="AF1718" s="2">
        <v>5</v>
      </c>
      <c r="AG1718" s="2">
        <v>18</v>
      </c>
      <c r="AH1718" s="2">
        <v>7</v>
      </c>
      <c r="AI1718" s="2">
        <v>2</v>
      </c>
      <c r="AJ1718" s="19">
        <v>307.8760800517997</v>
      </c>
      <c r="AK1718" s="19">
        <f t="shared" si="318"/>
        <v>3.0787608005179972E-2</v>
      </c>
      <c r="AL1718" s="19">
        <v>123.15043202071989</v>
      </c>
      <c r="AM1718" s="19">
        <f t="shared" si="319"/>
        <v>1.2315043202071989E-2</v>
      </c>
      <c r="AN1718" s="19">
        <f t="shared" si="320"/>
        <v>1.8472564803107983E-2</v>
      </c>
      <c r="AP1718" s="24">
        <v>14.08</v>
      </c>
      <c r="AQ1718" s="24">
        <f t="shared" si="321"/>
        <v>0.17339580828517359</v>
      </c>
      <c r="AR1718" s="24"/>
      <c r="AS1718" s="24">
        <v>8.3025000000000002</v>
      </c>
      <c r="AT1718" s="24">
        <f t="shared" si="322"/>
        <v>0.15336846927780404</v>
      </c>
      <c r="AU1718" s="24"/>
      <c r="AV1718" s="25">
        <f t="shared" si="323"/>
        <v>2.0027339007369555E-2</v>
      </c>
    </row>
    <row r="1719" spans="1:48" x14ac:dyDescent="0.3">
      <c r="A1719" s="2" t="s">
        <v>6</v>
      </c>
      <c r="B1719" s="2">
        <v>47</v>
      </c>
      <c r="C1719" s="5">
        <v>39876</v>
      </c>
      <c r="D1719" s="2">
        <v>24</v>
      </c>
      <c r="E1719" s="2" t="s">
        <v>10</v>
      </c>
      <c r="F1719" s="6" t="s">
        <v>58</v>
      </c>
      <c r="G1719" s="2">
        <v>100</v>
      </c>
      <c r="H1719" s="2">
        <v>8</v>
      </c>
      <c r="I1719" s="2">
        <v>13</v>
      </c>
      <c r="J1719" s="2">
        <v>7.25</v>
      </c>
      <c r="K1719" s="2">
        <v>1</v>
      </c>
      <c r="L1719" s="19">
        <v>165.1299638543135</v>
      </c>
      <c r="M1719" s="19">
        <f t="shared" si="312"/>
        <v>1.6512996385431349E-2</v>
      </c>
      <c r="N1719" s="19">
        <v>165.1299638543135</v>
      </c>
      <c r="O1719" s="19">
        <f t="shared" si="313"/>
        <v>1.6512996385431349E-2</v>
      </c>
      <c r="P1719" s="19">
        <f t="shared" si="314"/>
        <v>0</v>
      </c>
      <c r="R1719" s="24">
        <v>14.08</v>
      </c>
      <c r="S1719" s="24">
        <f t="shared" si="315"/>
        <v>0.23250298910687339</v>
      </c>
      <c r="U1719" s="24">
        <v>9.1613793103448273</v>
      </c>
      <c r="V1719" s="24">
        <f t="shared" si="316"/>
        <v>0</v>
      </c>
      <c r="X1719" s="25">
        <f t="shared" si="317"/>
        <v>0.23250298910687339</v>
      </c>
      <c r="AA1719" s="5">
        <v>39876</v>
      </c>
      <c r="AB1719" s="2">
        <v>24</v>
      </c>
      <c r="AC1719" s="2" t="s">
        <v>10</v>
      </c>
      <c r="AD1719" s="6" t="s">
        <v>58</v>
      </c>
      <c r="AE1719" s="2">
        <v>100</v>
      </c>
      <c r="AF1719" s="2">
        <v>8</v>
      </c>
      <c r="AG1719" s="2">
        <v>13</v>
      </c>
      <c r="AH1719" s="2">
        <v>7.25</v>
      </c>
      <c r="AI1719" s="2">
        <v>1</v>
      </c>
      <c r="AJ1719" s="19">
        <v>165.1299638543135</v>
      </c>
      <c r="AK1719" s="19">
        <f t="shared" si="318"/>
        <v>1.6512996385431349E-2</v>
      </c>
      <c r="AL1719" s="19">
        <v>165.1299638543135</v>
      </c>
      <c r="AM1719" s="19">
        <f t="shared" si="319"/>
        <v>1.6512996385431349E-2</v>
      </c>
      <c r="AN1719" s="19">
        <f t="shared" si="320"/>
        <v>0</v>
      </c>
      <c r="AP1719" s="24">
        <v>14.08</v>
      </c>
      <c r="AQ1719" s="24">
        <f t="shared" si="321"/>
        <v>0.23250298910687339</v>
      </c>
      <c r="AR1719" s="24"/>
      <c r="AS1719" s="24">
        <v>9.1613793103448273</v>
      </c>
      <c r="AT1719" s="24">
        <f t="shared" si="322"/>
        <v>0</v>
      </c>
      <c r="AU1719" s="24"/>
      <c r="AV1719" s="25">
        <f t="shared" si="323"/>
        <v>0.23250298910687339</v>
      </c>
    </row>
    <row r="1720" spans="1:48" x14ac:dyDescent="0.3">
      <c r="A1720" s="2" t="s">
        <v>6</v>
      </c>
      <c r="B1720" s="2">
        <v>47</v>
      </c>
      <c r="C1720" s="5">
        <v>39876</v>
      </c>
      <c r="D1720" s="2">
        <v>24</v>
      </c>
      <c r="E1720" s="2" t="s">
        <v>10</v>
      </c>
      <c r="F1720" s="6" t="s">
        <v>36</v>
      </c>
      <c r="G1720" s="2">
        <v>80</v>
      </c>
      <c r="H1720" s="2">
        <v>10</v>
      </c>
      <c r="I1720" s="2">
        <v>25</v>
      </c>
      <c r="J1720" s="2">
        <v>11.25</v>
      </c>
      <c r="K1720" s="2">
        <v>2</v>
      </c>
      <c r="L1720" s="19">
        <v>795.21564043991634</v>
      </c>
      <c r="M1720" s="19">
        <f t="shared" si="312"/>
        <v>7.9521564043991633E-2</v>
      </c>
      <c r="N1720" s="19">
        <v>636.17251235193316</v>
      </c>
      <c r="O1720" s="19">
        <f t="shared" si="313"/>
        <v>6.3617251235193323E-2</v>
      </c>
      <c r="P1720" s="19">
        <f t="shared" si="314"/>
        <v>1.590431280879831E-2</v>
      </c>
      <c r="R1720" s="24">
        <v>14.08</v>
      </c>
      <c r="S1720" s="24">
        <f t="shared" si="315"/>
        <v>0.89573089739152201</v>
      </c>
      <c r="U1720" s="24">
        <v>8.3025000000000002</v>
      </c>
      <c r="V1720" s="24">
        <f t="shared" si="316"/>
        <v>0.13204555709504798</v>
      </c>
      <c r="X1720" s="25">
        <f t="shared" si="317"/>
        <v>0.76368534029647406</v>
      </c>
      <c r="AA1720" s="5">
        <v>39876</v>
      </c>
      <c r="AB1720" s="2">
        <v>24</v>
      </c>
      <c r="AC1720" s="2" t="s">
        <v>10</v>
      </c>
      <c r="AD1720" s="6" t="s">
        <v>36</v>
      </c>
      <c r="AE1720" s="2">
        <v>80</v>
      </c>
      <c r="AF1720" s="2">
        <v>10</v>
      </c>
      <c r="AG1720" s="2">
        <v>25</v>
      </c>
      <c r="AH1720" s="2">
        <v>11.25</v>
      </c>
      <c r="AI1720" s="2">
        <v>2</v>
      </c>
      <c r="AJ1720" s="19">
        <v>795.21564043991634</v>
      </c>
      <c r="AK1720" s="19">
        <f t="shared" si="318"/>
        <v>7.9521564043991633E-2</v>
      </c>
      <c r="AL1720" s="19">
        <v>636.17251235193316</v>
      </c>
      <c r="AM1720" s="19">
        <f t="shared" si="319"/>
        <v>6.3617251235193323E-2</v>
      </c>
      <c r="AN1720" s="19">
        <f t="shared" si="320"/>
        <v>1.590431280879831E-2</v>
      </c>
      <c r="AP1720" s="24">
        <v>14.08</v>
      </c>
      <c r="AQ1720" s="24">
        <f t="shared" si="321"/>
        <v>0.89573089739152201</v>
      </c>
      <c r="AR1720" s="24"/>
      <c r="AS1720" s="24">
        <v>8.3025000000000002</v>
      </c>
      <c r="AT1720" s="24">
        <f t="shared" si="322"/>
        <v>0.13204555709504798</v>
      </c>
      <c r="AU1720" s="24"/>
      <c r="AV1720" s="25">
        <f t="shared" si="323"/>
        <v>0.76368534029647406</v>
      </c>
    </row>
    <row r="1721" spans="1:48" x14ac:dyDescent="0.3">
      <c r="A1721" s="2" t="s">
        <v>6</v>
      </c>
      <c r="B1721" s="2">
        <v>47</v>
      </c>
      <c r="C1721" s="5">
        <v>39876</v>
      </c>
      <c r="D1721" s="2">
        <v>24</v>
      </c>
      <c r="E1721" s="2" t="s">
        <v>10</v>
      </c>
      <c r="F1721" s="6" t="s">
        <v>36</v>
      </c>
      <c r="G1721" s="2">
        <v>100</v>
      </c>
      <c r="H1721" s="2">
        <v>5</v>
      </c>
      <c r="I1721" s="2">
        <v>15</v>
      </c>
      <c r="J1721" s="2">
        <v>6.25</v>
      </c>
      <c r="K1721" s="2">
        <v>2</v>
      </c>
      <c r="L1721" s="19">
        <v>245.43692606170259</v>
      </c>
      <c r="M1721" s="19">
        <f t="shared" si="312"/>
        <v>2.4543692606170259E-2</v>
      </c>
      <c r="N1721" s="19">
        <v>245.43692606170259</v>
      </c>
      <c r="O1721" s="19">
        <f t="shared" si="313"/>
        <v>2.4543692606170259E-2</v>
      </c>
      <c r="P1721" s="19">
        <f t="shared" si="314"/>
        <v>0</v>
      </c>
      <c r="R1721" s="24">
        <v>14.08</v>
      </c>
      <c r="S1721" s="24">
        <f t="shared" si="315"/>
        <v>0.34557519189487723</v>
      </c>
      <c r="U1721" s="24">
        <v>8.3025000000000002</v>
      </c>
      <c r="V1721" s="24">
        <f t="shared" si="316"/>
        <v>0</v>
      </c>
      <c r="X1721" s="25">
        <f t="shared" si="317"/>
        <v>0.34557519189487723</v>
      </c>
      <c r="AA1721" s="5">
        <v>39876</v>
      </c>
      <c r="AB1721" s="2">
        <v>24</v>
      </c>
      <c r="AC1721" s="2" t="s">
        <v>10</v>
      </c>
      <c r="AD1721" s="6" t="s">
        <v>36</v>
      </c>
      <c r="AE1721" s="2">
        <v>100</v>
      </c>
      <c r="AF1721" s="2">
        <v>5</v>
      </c>
      <c r="AG1721" s="2">
        <v>15</v>
      </c>
      <c r="AH1721" s="2">
        <v>6.25</v>
      </c>
      <c r="AI1721" s="2">
        <v>2</v>
      </c>
      <c r="AJ1721" s="19">
        <v>245.43692606170259</v>
      </c>
      <c r="AK1721" s="19">
        <f t="shared" si="318"/>
        <v>2.4543692606170259E-2</v>
      </c>
      <c r="AL1721" s="19">
        <v>245.43692606170259</v>
      </c>
      <c r="AM1721" s="19">
        <f t="shared" si="319"/>
        <v>2.4543692606170259E-2</v>
      </c>
      <c r="AN1721" s="19">
        <f t="shared" si="320"/>
        <v>0</v>
      </c>
      <c r="AP1721" s="24">
        <v>14.08</v>
      </c>
      <c r="AQ1721" s="24">
        <f t="shared" si="321"/>
        <v>0.34557519189487723</v>
      </c>
      <c r="AR1721" s="24"/>
      <c r="AS1721" s="24">
        <v>8.3025000000000002</v>
      </c>
      <c r="AT1721" s="24">
        <f t="shared" si="322"/>
        <v>0</v>
      </c>
      <c r="AU1721" s="24"/>
      <c r="AV1721" s="25">
        <f t="shared" si="323"/>
        <v>0.34557519189487723</v>
      </c>
    </row>
    <row r="1722" spans="1:48" x14ac:dyDescent="0.3">
      <c r="A1722" s="2" t="s">
        <v>6</v>
      </c>
      <c r="B1722" s="2">
        <v>47</v>
      </c>
      <c r="C1722" s="5">
        <v>39876</v>
      </c>
      <c r="D1722" s="2">
        <v>24</v>
      </c>
      <c r="E1722" s="2" t="s">
        <v>10</v>
      </c>
      <c r="F1722" s="6" t="s">
        <v>36</v>
      </c>
      <c r="G1722" s="2">
        <v>60</v>
      </c>
      <c r="H1722" s="2">
        <v>10</v>
      </c>
      <c r="I1722" s="2">
        <v>25</v>
      </c>
      <c r="J1722" s="2">
        <v>11.25</v>
      </c>
      <c r="K1722" s="2">
        <v>2</v>
      </c>
      <c r="L1722" s="19">
        <v>795.21564043991634</v>
      </c>
      <c r="M1722" s="19">
        <f t="shared" si="312"/>
        <v>7.9521564043991633E-2</v>
      </c>
      <c r="N1722" s="19">
        <v>477.12938426394976</v>
      </c>
      <c r="O1722" s="19">
        <f t="shared" si="313"/>
        <v>4.7712938426394978E-2</v>
      </c>
      <c r="P1722" s="19">
        <f t="shared" si="314"/>
        <v>3.1808625617596654E-2</v>
      </c>
      <c r="R1722" s="24">
        <v>14.08</v>
      </c>
      <c r="S1722" s="24">
        <f t="shared" si="315"/>
        <v>0.67179817304364131</v>
      </c>
      <c r="U1722" s="24">
        <v>8.3025000000000002</v>
      </c>
      <c r="V1722" s="24">
        <f t="shared" si="316"/>
        <v>0.26409111419009623</v>
      </c>
      <c r="X1722" s="25">
        <f t="shared" si="317"/>
        <v>0.40770705885354508</v>
      </c>
      <c r="AA1722" s="5">
        <v>39876</v>
      </c>
      <c r="AB1722" s="2">
        <v>24</v>
      </c>
      <c r="AC1722" s="2" t="s">
        <v>10</v>
      </c>
      <c r="AD1722" s="6" t="s">
        <v>36</v>
      </c>
      <c r="AE1722" s="2">
        <v>60</v>
      </c>
      <c r="AF1722" s="2">
        <v>10</v>
      </c>
      <c r="AG1722" s="2">
        <v>25</v>
      </c>
      <c r="AH1722" s="2">
        <v>11.25</v>
      </c>
      <c r="AI1722" s="2">
        <v>2</v>
      </c>
      <c r="AJ1722" s="19">
        <v>795.21564043991634</v>
      </c>
      <c r="AK1722" s="19">
        <f t="shared" si="318"/>
        <v>7.9521564043991633E-2</v>
      </c>
      <c r="AL1722" s="19">
        <v>477.12938426394976</v>
      </c>
      <c r="AM1722" s="19">
        <f t="shared" si="319"/>
        <v>4.7712938426394978E-2</v>
      </c>
      <c r="AN1722" s="19">
        <f t="shared" si="320"/>
        <v>3.1808625617596654E-2</v>
      </c>
      <c r="AP1722" s="24">
        <v>14.08</v>
      </c>
      <c r="AQ1722" s="24">
        <f t="shared" si="321"/>
        <v>0.67179817304364131</v>
      </c>
      <c r="AR1722" s="24"/>
      <c r="AS1722" s="24">
        <v>8.3025000000000002</v>
      </c>
      <c r="AT1722" s="24">
        <f t="shared" si="322"/>
        <v>0.26409111419009623</v>
      </c>
      <c r="AU1722" s="24"/>
      <c r="AV1722" s="25">
        <f t="shared" si="323"/>
        <v>0.40770705885354508</v>
      </c>
    </row>
    <row r="1723" spans="1:48" x14ac:dyDescent="0.3">
      <c r="A1723" s="2" t="s">
        <v>6</v>
      </c>
      <c r="B1723" s="2">
        <v>47</v>
      </c>
      <c r="C1723" s="5">
        <v>39876</v>
      </c>
      <c r="D1723" s="2">
        <v>24</v>
      </c>
      <c r="E1723" s="2" t="s">
        <v>10</v>
      </c>
      <c r="F1723" s="6" t="s">
        <v>31</v>
      </c>
      <c r="G1723" s="2">
        <v>100</v>
      </c>
      <c r="H1723" s="2">
        <v>2</v>
      </c>
      <c r="I1723" s="2">
        <v>12</v>
      </c>
      <c r="J1723" s="2">
        <v>4</v>
      </c>
      <c r="K1723" s="2">
        <v>3</v>
      </c>
      <c r="L1723" s="19">
        <v>150.79644737231007</v>
      </c>
      <c r="M1723" s="19">
        <f t="shared" si="312"/>
        <v>1.5079644737231007E-2</v>
      </c>
      <c r="N1723" s="19">
        <v>150.79644737231007</v>
      </c>
      <c r="O1723" s="19">
        <f t="shared" si="313"/>
        <v>1.5079644737231007E-2</v>
      </c>
      <c r="P1723" s="19">
        <f t="shared" si="314"/>
        <v>0</v>
      </c>
      <c r="R1723" s="24">
        <v>14.08</v>
      </c>
      <c r="S1723" s="24">
        <f t="shared" si="315"/>
        <v>0.21232139790021257</v>
      </c>
      <c r="U1723" s="24">
        <v>7.9071428571428566</v>
      </c>
      <c r="V1723" s="24">
        <f t="shared" si="316"/>
        <v>0</v>
      </c>
      <c r="X1723" s="25">
        <f t="shared" si="317"/>
        <v>0.21232139790021257</v>
      </c>
      <c r="AA1723" s="5">
        <v>39876</v>
      </c>
      <c r="AB1723" s="2">
        <v>24</v>
      </c>
      <c r="AC1723" s="2" t="s">
        <v>10</v>
      </c>
      <c r="AD1723" s="6" t="s">
        <v>31</v>
      </c>
      <c r="AE1723" s="2">
        <v>100</v>
      </c>
      <c r="AF1723" s="2">
        <v>2</v>
      </c>
      <c r="AG1723" s="2">
        <v>12</v>
      </c>
      <c r="AH1723" s="2">
        <v>4</v>
      </c>
      <c r="AI1723" s="2">
        <v>3</v>
      </c>
      <c r="AJ1723" s="19">
        <v>150.79644737231007</v>
      </c>
      <c r="AK1723" s="19">
        <f t="shared" si="318"/>
        <v>1.5079644737231007E-2</v>
      </c>
      <c r="AL1723" s="19">
        <v>150.79644737231007</v>
      </c>
      <c r="AM1723" s="19">
        <f t="shared" si="319"/>
        <v>1.5079644737231007E-2</v>
      </c>
      <c r="AN1723" s="19">
        <f t="shared" si="320"/>
        <v>0</v>
      </c>
      <c r="AP1723" s="24">
        <v>14.08</v>
      </c>
      <c r="AQ1723" s="24">
        <f t="shared" si="321"/>
        <v>0.21232139790021257</v>
      </c>
      <c r="AR1723" s="24"/>
      <c r="AS1723" s="24">
        <v>7.9071428571428566</v>
      </c>
      <c r="AT1723" s="24">
        <f t="shared" si="322"/>
        <v>0</v>
      </c>
      <c r="AU1723" s="24"/>
      <c r="AV1723" s="25">
        <f t="shared" si="323"/>
        <v>0.21232139790021257</v>
      </c>
    </row>
    <row r="1724" spans="1:48" x14ac:dyDescent="0.3">
      <c r="A1724" s="2" t="s">
        <v>6</v>
      </c>
      <c r="B1724" s="2">
        <v>47</v>
      </c>
      <c r="C1724" s="5">
        <v>39876</v>
      </c>
      <c r="D1724" s="2">
        <v>24</v>
      </c>
      <c r="E1724" s="2" t="s">
        <v>10</v>
      </c>
      <c r="F1724" s="6" t="s">
        <v>36</v>
      </c>
      <c r="G1724" s="2">
        <v>70</v>
      </c>
      <c r="H1724" s="2">
        <v>20</v>
      </c>
      <c r="I1724" s="2">
        <v>20</v>
      </c>
      <c r="J1724" s="2">
        <v>15</v>
      </c>
      <c r="K1724" s="2">
        <v>2</v>
      </c>
      <c r="L1724" s="19">
        <v>1413.7166941154069</v>
      </c>
      <c r="M1724" s="19">
        <f t="shared" si="312"/>
        <v>0.1413716694115407</v>
      </c>
      <c r="N1724" s="19">
        <v>989.60168588078477</v>
      </c>
      <c r="O1724" s="19">
        <f t="shared" si="313"/>
        <v>9.8960168588078476E-2</v>
      </c>
      <c r="P1724" s="19">
        <f t="shared" si="314"/>
        <v>4.241150082346222E-2</v>
      </c>
      <c r="R1724" s="24">
        <v>14.08</v>
      </c>
      <c r="S1724" s="24">
        <f t="shared" si="315"/>
        <v>1.393359173720145</v>
      </c>
      <c r="U1724" s="24">
        <v>8.3025000000000002</v>
      </c>
      <c r="V1724" s="24">
        <f t="shared" si="316"/>
        <v>0.35212148558679507</v>
      </c>
      <c r="X1724" s="25">
        <f t="shared" si="317"/>
        <v>1.0412376881333498</v>
      </c>
      <c r="AA1724" s="5">
        <v>39876</v>
      </c>
      <c r="AB1724" s="2">
        <v>24</v>
      </c>
      <c r="AC1724" s="2" t="s">
        <v>10</v>
      </c>
      <c r="AD1724" s="6" t="s">
        <v>36</v>
      </c>
      <c r="AE1724" s="2">
        <v>70</v>
      </c>
      <c r="AF1724" s="2">
        <v>20</v>
      </c>
      <c r="AG1724" s="2">
        <v>20</v>
      </c>
      <c r="AH1724" s="2">
        <v>15</v>
      </c>
      <c r="AI1724" s="2">
        <v>2</v>
      </c>
      <c r="AJ1724" s="19">
        <v>1413.7166941154069</v>
      </c>
      <c r="AK1724" s="19">
        <f t="shared" si="318"/>
        <v>0.1413716694115407</v>
      </c>
      <c r="AL1724" s="19">
        <v>989.60168588078477</v>
      </c>
      <c r="AM1724" s="19">
        <f t="shared" si="319"/>
        <v>9.8960168588078476E-2</v>
      </c>
      <c r="AN1724" s="19">
        <f t="shared" si="320"/>
        <v>4.241150082346222E-2</v>
      </c>
      <c r="AP1724" s="24">
        <v>14.08</v>
      </c>
      <c r="AQ1724" s="24">
        <f t="shared" si="321"/>
        <v>1.393359173720145</v>
      </c>
      <c r="AR1724" s="24"/>
      <c r="AS1724" s="24">
        <v>8.3025000000000002</v>
      </c>
      <c r="AT1724" s="24">
        <f t="shared" si="322"/>
        <v>0.35212148558679507</v>
      </c>
      <c r="AU1724" s="24"/>
      <c r="AV1724" s="25">
        <f t="shared" si="323"/>
        <v>1.0412376881333498</v>
      </c>
    </row>
    <row r="1725" spans="1:48" x14ac:dyDescent="0.3">
      <c r="A1725" s="2" t="s">
        <v>6</v>
      </c>
      <c r="B1725" s="2">
        <v>47</v>
      </c>
      <c r="C1725" s="5">
        <v>39876</v>
      </c>
      <c r="D1725" s="2">
        <v>24</v>
      </c>
      <c r="E1725" s="2" t="s">
        <v>10</v>
      </c>
      <c r="F1725" s="6" t="s">
        <v>53</v>
      </c>
      <c r="G1725" s="2">
        <v>90</v>
      </c>
      <c r="H1725" s="2">
        <v>4</v>
      </c>
      <c r="I1725" s="2">
        <v>12</v>
      </c>
      <c r="J1725" s="2">
        <v>5</v>
      </c>
      <c r="K1725" s="2">
        <v>2</v>
      </c>
      <c r="L1725" s="19">
        <v>157.07963267948966</v>
      </c>
      <c r="M1725" s="19">
        <f t="shared" si="312"/>
        <v>1.5707963267948967E-2</v>
      </c>
      <c r="N1725" s="19">
        <v>141.37166941154069</v>
      </c>
      <c r="O1725" s="19">
        <f t="shared" si="313"/>
        <v>1.4137166941154069E-2</v>
      </c>
      <c r="P1725" s="19">
        <f t="shared" si="314"/>
        <v>1.5707963267948977E-3</v>
      </c>
      <c r="R1725" s="24">
        <v>6.51</v>
      </c>
      <c r="S1725" s="24">
        <f t="shared" si="315"/>
        <v>9.2032956786912992E-2</v>
      </c>
      <c r="U1725" s="24">
        <v>8.2509316770186327</v>
      </c>
      <c r="V1725" s="24">
        <f t="shared" si="316"/>
        <v>1.2960533170896535E-2</v>
      </c>
      <c r="X1725" s="25">
        <f t="shared" si="317"/>
        <v>7.9072423616016463E-2</v>
      </c>
      <c r="AA1725" s="5">
        <v>39876</v>
      </c>
      <c r="AB1725" s="2">
        <v>24</v>
      </c>
      <c r="AC1725" s="2" t="s">
        <v>10</v>
      </c>
      <c r="AD1725" s="6" t="s">
        <v>53</v>
      </c>
      <c r="AE1725" s="2">
        <v>90</v>
      </c>
      <c r="AF1725" s="2">
        <v>4</v>
      </c>
      <c r="AG1725" s="2">
        <v>12</v>
      </c>
      <c r="AH1725" s="2">
        <v>5</v>
      </c>
      <c r="AI1725" s="2">
        <v>2</v>
      </c>
      <c r="AJ1725" s="19">
        <v>157.07963267948966</v>
      </c>
      <c r="AK1725" s="19">
        <f t="shared" si="318"/>
        <v>1.5707963267948967E-2</v>
      </c>
      <c r="AL1725" s="19">
        <v>141.37166941154069</v>
      </c>
      <c r="AM1725" s="19">
        <f t="shared" si="319"/>
        <v>1.4137166941154069E-2</v>
      </c>
      <c r="AN1725" s="19">
        <f t="shared" si="320"/>
        <v>1.5707963267948977E-3</v>
      </c>
      <c r="AP1725" s="24">
        <v>6.51</v>
      </c>
      <c r="AQ1725" s="24">
        <f t="shared" si="321"/>
        <v>9.2032956786912992E-2</v>
      </c>
      <c r="AR1725" s="24"/>
      <c r="AS1725" s="24">
        <v>8.2509316770186327</v>
      </c>
      <c r="AT1725" s="24">
        <f t="shared" si="322"/>
        <v>1.2960533170896535E-2</v>
      </c>
      <c r="AU1725" s="24"/>
      <c r="AV1725" s="25">
        <f t="shared" si="323"/>
        <v>7.9072423616016463E-2</v>
      </c>
    </row>
    <row r="1726" spans="1:48" x14ac:dyDescent="0.3">
      <c r="A1726" s="2" t="s">
        <v>6</v>
      </c>
      <c r="B1726" s="2">
        <v>47</v>
      </c>
      <c r="C1726" s="5">
        <v>39876</v>
      </c>
      <c r="D1726" s="2">
        <v>24</v>
      </c>
      <c r="E1726" s="2" t="s">
        <v>10</v>
      </c>
      <c r="F1726" s="6" t="s">
        <v>55</v>
      </c>
      <c r="G1726" s="2">
        <v>100</v>
      </c>
      <c r="H1726" s="2">
        <v>2</v>
      </c>
      <c r="I1726" s="2">
        <v>17</v>
      </c>
      <c r="J1726" s="2">
        <v>5.25</v>
      </c>
      <c r="K1726" s="2">
        <v>2</v>
      </c>
      <c r="L1726" s="19">
        <v>173.18029502913734</v>
      </c>
      <c r="M1726" s="19">
        <f t="shared" si="312"/>
        <v>1.7318029502913734E-2</v>
      </c>
      <c r="N1726" s="19">
        <v>173.18029502913734</v>
      </c>
      <c r="O1726" s="19">
        <f t="shared" si="313"/>
        <v>1.7318029502913734E-2</v>
      </c>
      <c r="P1726" s="19">
        <f t="shared" si="314"/>
        <v>0</v>
      </c>
      <c r="R1726" s="24">
        <v>4.05</v>
      </c>
      <c r="S1726" s="24">
        <f t="shared" si="315"/>
        <v>7.0138019486800623E-2</v>
      </c>
      <c r="U1726" s="24">
        <v>8.104694792715291</v>
      </c>
      <c r="V1726" s="24">
        <f t="shared" si="316"/>
        <v>0</v>
      </c>
      <c r="X1726" s="25">
        <f t="shared" si="317"/>
        <v>7.0138019486800623E-2</v>
      </c>
      <c r="AA1726" s="5">
        <v>39876</v>
      </c>
      <c r="AB1726" s="2">
        <v>24</v>
      </c>
      <c r="AC1726" s="2" t="s">
        <v>10</v>
      </c>
      <c r="AD1726" s="6" t="s">
        <v>55</v>
      </c>
      <c r="AE1726" s="2">
        <v>100</v>
      </c>
      <c r="AF1726" s="2">
        <v>2</v>
      </c>
      <c r="AG1726" s="2">
        <v>17</v>
      </c>
      <c r="AH1726" s="2">
        <v>5.25</v>
      </c>
      <c r="AI1726" s="2">
        <v>2</v>
      </c>
      <c r="AJ1726" s="19">
        <v>173.18029502913734</v>
      </c>
      <c r="AK1726" s="19">
        <f t="shared" si="318"/>
        <v>1.7318029502913734E-2</v>
      </c>
      <c r="AL1726" s="19">
        <v>173.18029502913734</v>
      </c>
      <c r="AM1726" s="19">
        <f t="shared" si="319"/>
        <v>1.7318029502913734E-2</v>
      </c>
      <c r="AN1726" s="19">
        <f t="shared" si="320"/>
        <v>0</v>
      </c>
      <c r="AP1726" s="24">
        <v>4.05</v>
      </c>
      <c r="AQ1726" s="24">
        <f t="shared" si="321"/>
        <v>7.0138019486800623E-2</v>
      </c>
      <c r="AR1726" s="24"/>
      <c r="AS1726" s="24">
        <v>8.104694792715291</v>
      </c>
      <c r="AT1726" s="24">
        <f t="shared" si="322"/>
        <v>0</v>
      </c>
      <c r="AU1726" s="24"/>
      <c r="AV1726" s="25">
        <f t="shared" si="323"/>
        <v>7.0138019486800623E-2</v>
      </c>
    </row>
    <row r="1727" spans="1:48" x14ac:dyDescent="0.3">
      <c r="A1727" s="2" t="s">
        <v>6</v>
      </c>
      <c r="B1727" s="2">
        <v>47</v>
      </c>
      <c r="C1727" s="5">
        <v>39876</v>
      </c>
      <c r="D1727" s="2">
        <v>24</v>
      </c>
      <c r="E1727" s="2" t="s">
        <v>10</v>
      </c>
      <c r="F1727" s="6" t="s">
        <v>31</v>
      </c>
      <c r="G1727" s="2">
        <v>100</v>
      </c>
      <c r="H1727" s="2">
        <v>2</v>
      </c>
      <c r="I1727" s="2">
        <v>11</v>
      </c>
      <c r="J1727" s="2">
        <v>3.75</v>
      </c>
      <c r="K1727" s="2">
        <v>3</v>
      </c>
      <c r="L1727" s="19">
        <v>132.53594007331941</v>
      </c>
      <c r="M1727" s="19">
        <f t="shared" si="312"/>
        <v>1.3253594007331941E-2</v>
      </c>
      <c r="N1727" s="19">
        <v>132.53594007331941</v>
      </c>
      <c r="O1727" s="19">
        <f t="shared" si="313"/>
        <v>1.3253594007331941E-2</v>
      </c>
      <c r="P1727" s="19">
        <f t="shared" si="314"/>
        <v>0</v>
      </c>
      <c r="R1727" s="24">
        <v>14.08</v>
      </c>
      <c r="S1727" s="24">
        <f t="shared" si="315"/>
        <v>0.18661060362323373</v>
      </c>
      <c r="U1727" s="24">
        <v>7.9071428571428566</v>
      </c>
      <c r="V1727" s="24">
        <f t="shared" si="316"/>
        <v>0</v>
      </c>
      <c r="X1727" s="25">
        <f t="shared" si="317"/>
        <v>0.18661060362323373</v>
      </c>
      <c r="AA1727" s="5">
        <v>39876</v>
      </c>
      <c r="AB1727" s="2">
        <v>24</v>
      </c>
      <c r="AC1727" s="2" t="s">
        <v>10</v>
      </c>
      <c r="AD1727" s="6" t="s">
        <v>31</v>
      </c>
      <c r="AE1727" s="2">
        <v>100</v>
      </c>
      <c r="AF1727" s="2">
        <v>2</v>
      </c>
      <c r="AG1727" s="2">
        <v>11</v>
      </c>
      <c r="AH1727" s="2">
        <v>3.75</v>
      </c>
      <c r="AI1727" s="2">
        <v>3</v>
      </c>
      <c r="AJ1727" s="19">
        <v>132.53594007331941</v>
      </c>
      <c r="AK1727" s="19">
        <f t="shared" si="318"/>
        <v>1.3253594007331941E-2</v>
      </c>
      <c r="AL1727" s="19">
        <v>132.53594007331941</v>
      </c>
      <c r="AM1727" s="19">
        <f t="shared" si="319"/>
        <v>1.3253594007331941E-2</v>
      </c>
      <c r="AN1727" s="19">
        <f t="shared" si="320"/>
        <v>0</v>
      </c>
      <c r="AP1727" s="24">
        <v>14.08</v>
      </c>
      <c r="AQ1727" s="24">
        <f t="shared" si="321"/>
        <v>0.18661060362323373</v>
      </c>
      <c r="AR1727" s="24"/>
      <c r="AS1727" s="24">
        <v>7.9071428571428566</v>
      </c>
      <c r="AT1727" s="24">
        <f t="shared" si="322"/>
        <v>0</v>
      </c>
      <c r="AU1727" s="24"/>
      <c r="AV1727" s="25">
        <f t="shared" si="323"/>
        <v>0.18661060362323373</v>
      </c>
    </row>
    <row r="1728" spans="1:48" x14ac:dyDescent="0.3">
      <c r="A1728" s="2" t="s">
        <v>6</v>
      </c>
      <c r="B1728" s="2">
        <v>47</v>
      </c>
      <c r="C1728" s="5">
        <v>39876</v>
      </c>
      <c r="D1728" s="2">
        <v>24</v>
      </c>
      <c r="E1728" s="2" t="s">
        <v>10</v>
      </c>
      <c r="F1728" s="6" t="s">
        <v>36</v>
      </c>
      <c r="G1728" s="2">
        <v>100</v>
      </c>
      <c r="H1728" s="2">
        <v>2</v>
      </c>
      <c r="I1728" s="2">
        <v>11</v>
      </c>
      <c r="J1728" s="2">
        <v>3.75</v>
      </c>
      <c r="K1728" s="2">
        <v>2</v>
      </c>
      <c r="L1728" s="19">
        <v>88.35729338221293</v>
      </c>
      <c r="M1728" s="19">
        <f t="shared" si="312"/>
        <v>8.8357293382212935E-3</v>
      </c>
      <c r="N1728" s="19">
        <v>88.35729338221293</v>
      </c>
      <c r="O1728" s="19">
        <f t="shared" si="313"/>
        <v>8.8357293382212935E-3</v>
      </c>
      <c r="P1728" s="19">
        <f t="shared" si="314"/>
        <v>0</v>
      </c>
      <c r="R1728" s="24">
        <v>14.08</v>
      </c>
      <c r="S1728" s="24">
        <f t="shared" si="315"/>
        <v>0.12440706908215582</v>
      </c>
      <c r="U1728" s="24">
        <v>8.3025000000000002</v>
      </c>
      <c r="V1728" s="24">
        <f t="shared" si="316"/>
        <v>0</v>
      </c>
      <c r="X1728" s="25">
        <f t="shared" si="317"/>
        <v>0.12440706908215582</v>
      </c>
      <c r="AA1728" s="5">
        <v>39876</v>
      </c>
      <c r="AB1728" s="2">
        <v>24</v>
      </c>
      <c r="AC1728" s="2" t="s">
        <v>10</v>
      </c>
      <c r="AD1728" s="6" t="s">
        <v>36</v>
      </c>
      <c r="AE1728" s="2">
        <v>100</v>
      </c>
      <c r="AF1728" s="2">
        <v>2</v>
      </c>
      <c r="AG1728" s="2">
        <v>11</v>
      </c>
      <c r="AH1728" s="2">
        <v>3.75</v>
      </c>
      <c r="AI1728" s="2">
        <v>2</v>
      </c>
      <c r="AJ1728" s="19">
        <v>88.35729338221293</v>
      </c>
      <c r="AK1728" s="19">
        <f t="shared" si="318"/>
        <v>8.8357293382212935E-3</v>
      </c>
      <c r="AL1728" s="19">
        <v>88.35729338221293</v>
      </c>
      <c r="AM1728" s="19">
        <f t="shared" si="319"/>
        <v>8.8357293382212935E-3</v>
      </c>
      <c r="AN1728" s="19">
        <f t="shared" si="320"/>
        <v>0</v>
      </c>
      <c r="AP1728" s="24">
        <v>14.08</v>
      </c>
      <c r="AQ1728" s="24">
        <f t="shared" si="321"/>
        <v>0.12440706908215582</v>
      </c>
      <c r="AR1728" s="24"/>
      <c r="AS1728" s="24">
        <v>8.3025000000000002</v>
      </c>
      <c r="AT1728" s="24">
        <f t="shared" si="322"/>
        <v>0</v>
      </c>
      <c r="AU1728" s="24"/>
      <c r="AV1728" s="25">
        <f t="shared" si="323"/>
        <v>0.12440706908215582</v>
      </c>
    </row>
    <row r="1729" spans="1:48" x14ac:dyDescent="0.3">
      <c r="A1729" s="2" t="s">
        <v>6</v>
      </c>
      <c r="B1729" s="2">
        <v>47</v>
      </c>
      <c r="C1729" s="5">
        <v>39876</v>
      </c>
      <c r="D1729" s="2">
        <v>24</v>
      </c>
      <c r="E1729" s="2" t="s">
        <v>10</v>
      </c>
      <c r="F1729" s="6" t="s">
        <v>36</v>
      </c>
      <c r="G1729" s="2">
        <v>100</v>
      </c>
      <c r="H1729" s="2">
        <v>2</v>
      </c>
      <c r="I1729" s="2">
        <v>15</v>
      </c>
      <c r="J1729" s="2">
        <v>4.75</v>
      </c>
      <c r="K1729" s="2">
        <v>2</v>
      </c>
      <c r="L1729" s="19">
        <v>141.7643684932394</v>
      </c>
      <c r="M1729" s="19">
        <f t="shared" si="312"/>
        <v>1.417643684932394E-2</v>
      </c>
      <c r="N1729" s="19">
        <v>141.7643684932394</v>
      </c>
      <c r="O1729" s="19">
        <f t="shared" si="313"/>
        <v>1.417643684932394E-2</v>
      </c>
      <c r="P1729" s="19">
        <f t="shared" si="314"/>
        <v>0</v>
      </c>
      <c r="R1729" s="24">
        <v>14.08</v>
      </c>
      <c r="S1729" s="24">
        <f t="shared" si="315"/>
        <v>0.19960423083848108</v>
      </c>
      <c r="U1729" s="24">
        <v>8.3025000000000002</v>
      </c>
      <c r="V1729" s="24">
        <f t="shared" si="316"/>
        <v>0</v>
      </c>
      <c r="X1729" s="25">
        <f t="shared" si="317"/>
        <v>0.19960423083848108</v>
      </c>
      <c r="AA1729" s="5">
        <v>39876</v>
      </c>
      <c r="AB1729" s="2">
        <v>24</v>
      </c>
      <c r="AC1729" s="2" t="s">
        <v>10</v>
      </c>
      <c r="AD1729" s="6" t="s">
        <v>36</v>
      </c>
      <c r="AE1729" s="2">
        <v>100</v>
      </c>
      <c r="AF1729" s="2">
        <v>2</v>
      </c>
      <c r="AG1729" s="2">
        <v>15</v>
      </c>
      <c r="AH1729" s="2">
        <v>4.75</v>
      </c>
      <c r="AI1729" s="2">
        <v>2</v>
      </c>
      <c r="AJ1729" s="19">
        <v>141.7643684932394</v>
      </c>
      <c r="AK1729" s="19">
        <f t="shared" si="318"/>
        <v>1.417643684932394E-2</v>
      </c>
      <c r="AL1729" s="19">
        <v>141.7643684932394</v>
      </c>
      <c r="AM1729" s="19">
        <f t="shared" si="319"/>
        <v>1.417643684932394E-2</v>
      </c>
      <c r="AN1729" s="19">
        <f t="shared" si="320"/>
        <v>0</v>
      </c>
      <c r="AP1729" s="24">
        <v>14.08</v>
      </c>
      <c r="AQ1729" s="24">
        <f t="shared" si="321"/>
        <v>0.19960423083848108</v>
      </c>
      <c r="AR1729" s="24"/>
      <c r="AS1729" s="24">
        <v>8.3025000000000002</v>
      </c>
      <c r="AT1729" s="24">
        <f t="shared" si="322"/>
        <v>0</v>
      </c>
      <c r="AU1729" s="24"/>
      <c r="AV1729" s="25">
        <f t="shared" si="323"/>
        <v>0.19960423083848108</v>
      </c>
    </row>
    <row r="1730" spans="1:48" x14ac:dyDescent="0.3">
      <c r="A1730" s="2" t="s">
        <v>6</v>
      </c>
      <c r="B1730" s="2">
        <v>47</v>
      </c>
      <c r="C1730" s="5">
        <v>39876</v>
      </c>
      <c r="D1730" s="2">
        <v>24</v>
      </c>
      <c r="E1730" s="2" t="s">
        <v>10</v>
      </c>
      <c r="F1730" s="6" t="s">
        <v>53</v>
      </c>
      <c r="G1730" s="2">
        <v>80</v>
      </c>
      <c r="H1730" s="2">
        <v>5</v>
      </c>
      <c r="I1730" s="2">
        <v>14</v>
      </c>
      <c r="J1730" s="2">
        <v>6</v>
      </c>
      <c r="K1730" s="2">
        <v>2</v>
      </c>
      <c r="L1730" s="19">
        <v>226.1946710584651</v>
      </c>
      <c r="M1730" s="19">
        <f t="shared" si="312"/>
        <v>2.2619467105846509E-2</v>
      </c>
      <c r="N1730" s="19">
        <v>180.95573684677208</v>
      </c>
      <c r="O1730" s="19">
        <f t="shared" si="313"/>
        <v>1.8095573684677208E-2</v>
      </c>
      <c r="P1730" s="19">
        <f t="shared" si="314"/>
        <v>4.5238934211693019E-3</v>
      </c>
      <c r="R1730" s="24">
        <v>6.51</v>
      </c>
      <c r="S1730" s="24">
        <f t="shared" si="315"/>
        <v>0.11780218468724862</v>
      </c>
      <c r="U1730" s="24">
        <v>8.2509316770186327</v>
      </c>
      <c r="V1730" s="24">
        <f t="shared" si="316"/>
        <v>3.7326335532181988E-2</v>
      </c>
      <c r="X1730" s="25">
        <f t="shared" si="317"/>
        <v>8.0475849155066642E-2</v>
      </c>
      <c r="AA1730" s="5">
        <v>39876</v>
      </c>
      <c r="AB1730" s="2">
        <v>24</v>
      </c>
      <c r="AC1730" s="2" t="s">
        <v>10</v>
      </c>
      <c r="AD1730" s="6" t="s">
        <v>53</v>
      </c>
      <c r="AE1730" s="2">
        <v>80</v>
      </c>
      <c r="AF1730" s="2">
        <v>5</v>
      </c>
      <c r="AG1730" s="2">
        <v>14</v>
      </c>
      <c r="AH1730" s="2">
        <v>6</v>
      </c>
      <c r="AI1730" s="2">
        <v>2</v>
      </c>
      <c r="AJ1730" s="19">
        <v>226.1946710584651</v>
      </c>
      <c r="AK1730" s="19">
        <f t="shared" si="318"/>
        <v>2.2619467105846509E-2</v>
      </c>
      <c r="AL1730" s="19">
        <v>180.95573684677208</v>
      </c>
      <c r="AM1730" s="19">
        <f t="shared" si="319"/>
        <v>1.8095573684677208E-2</v>
      </c>
      <c r="AN1730" s="19">
        <f t="shared" si="320"/>
        <v>4.5238934211693019E-3</v>
      </c>
      <c r="AP1730" s="24">
        <v>6.51</v>
      </c>
      <c r="AQ1730" s="24">
        <f t="shared" si="321"/>
        <v>0.11780218468724862</v>
      </c>
      <c r="AR1730" s="24"/>
      <c r="AS1730" s="24">
        <v>8.2509316770186327</v>
      </c>
      <c r="AT1730" s="24">
        <f t="shared" si="322"/>
        <v>3.7326335532181988E-2</v>
      </c>
      <c r="AU1730" s="24"/>
      <c r="AV1730" s="25">
        <f t="shared" si="323"/>
        <v>8.0475849155066642E-2</v>
      </c>
    </row>
    <row r="1731" spans="1:48" x14ac:dyDescent="0.3">
      <c r="A1731" s="2" t="s">
        <v>6</v>
      </c>
      <c r="B1731" s="2">
        <v>47</v>
      </c>
      <c r="C1731" s="5">
        <v>39876</v>
      </c>
      <c r="D1731" s="2">
        <v>24</v>
      </c>
      <c r="E1731" s="2" t="s">
        <v>10</v>
      </c>
      <c r="F1731" s="6" t="s">
        <v>31</v>
      </c>
      <c r="G1731" s="2">
        <v>100</v>
      </c>
      <c r="H1731" s="2">
        <v>2</v>
      </c>
      <c r="I1731" s="2">
        <v>11</v>
      </c>
      <c r="J1731" s="2">
        <v>3.75</v>
      </c>
      <c r="K1731" s="2">
        <v>3</v>
      </c>
      <c r="L1731" s="19">
        <v>132.53594007331941</v>
      </c>
      <c r="M1731" s="19">
        <f t="shared" ref="M1731:M1794" si="324">L1731/10000</f>
        <v>1.3253594007331941E-2</v>
      </c>
      <c r="N1731" s="19">
        <v>132.53594007331941</v>
      </c>
      <c r="O1731" s="19">
        <f t="shared" ref="O1731:O1794" si="325">N1731/10000</f>
        <v>1.3253594007331941E-2</v>
      </c>
      <c r="P1731" s="19">
        <f t="shared" ref="P1731:P1794" si="326">M1731-O1731</f>
        <v>0</v>
      </c>
      <c r="R1731" s="24">
        <v>14.08</v>
      </c>
      <c r="S1731" s="24">
        <f t="shared" ref="S1731:S1794" si="327">O1731*R1731</f>
        <v>0.18661060362323373</v>
      </c>
      <c r="U1731" s="24">
        <v>7.9071428571428566</v>
      </c>
      <c r="V1731" s="24">
        <f t="shared" ref="V1731:V1794" si="328">P1731*U1731</f>
        <v>0</v>
      </c>
      <c r="X1731" s="25">
        <f t="shared" ref="X1731:X1794" si="329">S1731-V1731</f>
        <v>0.18661060362323373</v>
      </c>
      <c r="AA1731" s="5">
        <v>39876</v>
      </c>
      <c r="AB1731" s="2">
        <v>24</v>
      </c>
      <c r="AC1731" s="2" t="s">
        <v>10</v>
      </c>
      <c r="AD1731" s="6" t="s">
        <v>31</v>
      </c>
      <c r="AE1731" s="2">
        <v>100</v>
      </c>
      <c r="AF1731" s="2">
        <v>2</v>
      </c>
      <c r="AG1731" s="2">
        <v>11</v>
      </c>
      <c r="AH1731" s="2">
        <v>3.75</v>
      </c>
      <c r="AI1731" s="2">
        <v>3</v>
      </c>
      <c r="AJ1731" s="19">
        <v>132.53594007331941</v>
      </c>
      <c r="AK1731" s="19">
        <f t="shared" ref="AK1731:AK1794" si="330">AJ1731/10000</f>
        <v>1.3253594007331941E-2</v>
      </c>
      <c r="AL1731" s="19">
        <v>132.53594007331941</v>
      </c>
      <c r="AM1731" s="19">
        <f t="shared" ref="AM1731:AM1794" si="331">AL1731/10000</f>
        <v>1.3253594007331941E-2</v>
      </c>
      <c r="AN1731" s="19">
        <f t="shared" ref="AN1731:AN1794" si="332">AK1731-AM1731</f>
        <v>0</v>
      </c>
      <c r="AP1731" s="24">
        <v>14.08</v>
      </c>
      <c r="AQ1731" s="24">
        <f t="shared" ref="AQ1731:AQ1794" si="333">AM1731*AP1731</f>
        <v>0.18661060362323373</v>
      </c>
      <c r="AR1731" s="24"/>
      <c r="AS1731" s="24">
        <v>7.9071428571428566</v>
      </c>
      <c r="AT1731" s="24">
        <f t="shared" ref="AT1731:AT1794" si="334">AN1731*AS1731</f>
        <v>0</v>
      </c>
      <c r="AU1731" s="24"/>
      <c r="AV1731" s="25">
        <f t="shared" ref="AV1731:AV1794" si="335">AQ1731-AT1731</f>
        <v>0.18661060362323373</v>
      </c>
    </row>
    <row r="1732" spans="1:48" x14ac:dyDescent="0.3">
      <c r="A1732" s="2" t="s">
        <v>6</v>
      </c>
      <c r="B1732" s="2">
        <v>47</v>
      </c>
      <c r="C1732" s="5">
        <v>39876</v>
      </c>
      <c r="D1732" s="2">
        <v>24</v>
      </c>
      <c r="E1732" s="2" t="s">
        <v>10</v>
      </c>
      <c r="F1732" s="6" t="s">
        <v>42</v>
      </c>
      <c r="G1732" s="2">
        <v>100</v>
      </c>
      <c r="H1732" s="2">
        <v>3</v>
      </c>
      <c r="I1732" s="2">
        <v>11</v>
      </c>
      <c r="J1732" s="2">
        <v>4.25</v>
      </c>
      <c r="K1732" s="2">
        <v>2</v>
      </c>
      <c r="L1732" s="19">
        <v>113.49003461093127</v>
      </c>
      <c r="M1732" s="19">
        <f t="shared" si="324"/>
        <v>1.1349003461093127E-2</v>
      </c>
      <c r="N1732" s="19">
        <v>113.49003461093127</v>
      </c>
      <c r="O1732" s="19">
        <f t="shared" si="325"/>
        <v>1.1349003461093127E-2</v>
      </c>
      <c r="P1732" s="19">
        <f t="shared" si="326"/>
        <v>0</v>
      </c>
      <c r="R1732" s="24">
        <v>14.08</v>
      </c>
      <c r="S1732" s="24">
        <f t="shared" si="327"/>
        <v>0.15979396873219123</v>
      </c>
      <c r="U1732" s="24">
        <v>8.1999999999999993</v>
      </c>
      <c r="V1732" s="24">
        <f t="shared" si="328"/>
        <v>0</v>
      </c>
      <c r="X1732" s="25">
        <f t="shared" si="329"/>
        <v>0.15979396873219123</v>
      </c>
      <c r="AA1732" s="5">
        <v>39876</v>
      </c>
      <c r="AB1732" s="2">
        <v>24</v>
      </c>
      <c r="AC1732" s="2" t="s">
        <v>10</v>
      </c>
      <c r="AD1732" s="6" t="s">
        <v>42</v>
      </c>
      <c r="AE1732" s="2">
        <v>100</v>
      </c>
      <c r="AF1732" s="2">
        <v>3</v>
      </c>
      <c r="AG1732" s="2">
        <v>11</v>
      </c>
      <c r="AH1732" s="2">
        <v>4.25</v>
      </c>
      <c r="AI1732" s="2">
        <v>2</v>
      </c>
      <c r="AJ1732" s="19">
        <v>113.49003461093127</v>
      </c>
      <c r="AK1732" s="19">
        <f t="shared" si="330"/>
        <v>1.1349003461093127E-2</v>
      </c>
      <c r="AL1732" s="19">
        <v>113.49003461093127</v>
      </c>
      <c r="AM1732" s="19">
        <f t="shared" si="331"/>
        <v>1.1349003461093127E-2</v>
      </c>
      <c r="AN1732" s="19">
        <f t="shared" si="332"/>
        <v>0</v>
      </c>
      <c r="AP1732" s="24">
        <v>14.08</v>
      </c>
      <c r="AQ1732" s="24">
        <f t="shared" si="333"/>
        <v>0.15979396873219123</v>
      </c>
      <c r="AR1732" s="24"/>
      <c r="AS1732" s="24">
        <v>8.1999999999999993</v>
      </c>
      <c r="AT1732" s="24">
        <f t="shared" si="334"/>
        <v>0</v>
      </c>
      <c r="AU1732" s="24"/>
      <c r="AV1732" s="25">
        <f t="shared" si="335"/>
        <v>0.15979396873219123</v>
      </c>
    </row>
    <row r="1733" spans="1:48" x14ac:dyDescent="0.3">
      <c r="A1733" s="2" t="s">
        <v>6</v>
      </c>
      <c r="B1733" s="2">
        <v>47</v>
      </c>
      <c r="C1733" s="5">
        <v>39876</v>
      </c>
      <c r="D1733" s="2">
        <v>24</v>
      </c>
      <c r="E1733" s="2" t="s">
        <v>10</v>
      </c>
      <c r="F1733" s="6" t="s">
        <v>41</v>
      </c>
      <c r="G1733" s="2">
        <v>20</v>
      </c>
      <c r="H1733" s="2">
        <v>20</v>
      </c>
      <c r="I1733" s="2">
        <v>15</v>
      </c>
      <c r="J1733" s="2">
        <v>13.75</v>
      </c>
      <c r="K1733" s="2">
        <v>3</v>
      </c>
      <c r="L1733" s="19">
        <v>1781.8720832079607</v>
      </c>
      <c r="M1733" s="19">
        <f t="shared" si="324"/>
        <v>0.17818720832079607</v>
      </c>
      <c r="N1733" s="19">
        <v>356.37441664159218</v>
      </c>
      <c r="O1733" s="19">
        <f t="shared" si="325"/>
        <v>3.563744166415922E-2</v>
      </c>
      <c r="P1733" s="19">
        <f t="shared" si="326"/>
        <v>0.14254976665663685</v>
      </c>
      <c r="R1733" s="24">
        <v>14.08</v>
      </c>
      <c r="S1733" s="24">
        <f t="shared" si="327"/>
        <v>0.50177517863136178</v>
      </c>
      <c r="U1733" s="24">
        <v>8.1999999999999993</v>
      </c>
      <c r="V1733" s="24">
        <f t="shared" si="328"/>
        <v>1.1689080865844221</v>
      </c>
      <c r="X1733" s="25">
        <f t="shared" si="329"/>
        <v>-0.66713290795306035</v>
      </c>
      <c r="AA1733" s="5">
        <v>39876</v>
      </c>
      <c r="AB1733" s="2">
        <v>24</v>
      </c>
      <c r="AC1733" s="2" t="s">
        <v>10</v>
      </c>
      <c r="AD1733" s="6" t="s">
        <v>41</v>
      </c>
      <c r="AE1733" s="2">
        <v>20</v>
      </c>
      <c r="AF1733" s="2">
        <v>20</v>
      </c>
      <c r="AG1733" s="2">
        <v>15</v>
      </c>
      <c r="AH1733" s="2">
        <v>13.75</v>
      </c>
      <c r="AI1733" s="2">
        <v>3</v>
      </c>
      <c r="AJ1733" s="19">
        <v>1781.8720832079607</v>
      </c>
      <c r="AK1733" s="19">
        <f t="shared" si="330"/>
        <v>0.17818720832079607</v>
      </c>
      <c r="AL1733" s="19">
        <v>356.37441664159218</v>
      </c>
      <c r="AM1733" s="19">
        <f t="shared" si="331"/>
        <v>3.563744166415922E-2</v>
      </c>
      <c r="AN1733" s="19">
        <f t="shared" si="332"/>
        <v>0.14254976665663685</v>
      </c>
      <c r="AP1733" s="24">
        <v>14.08</v>
      </c>
      <c r="AQ1733" s="24">
        <f t="shared" si="333"/>
        <v>0.50177517863136178</v>
      </c>
      <c r="AR1733" s="24"/>
      <c r="AS1733" s="24">
        <v>8.1999999999999993</v>
      </c>
      <c r="AT1733" s="24">
        <f t="shared" si="334"/>
        <v>1.1689080865844221</v>
      </c>
      <c r="AU1733" s="24"/>
      <c r="AV1733" s="25">
        <f t="shared" si="335"/>
        <v>-0.66713290795306035</v>
      </c>
    </row>
    <row r="1734" spans="1:48" x14ac:dyDescent="0.3">
      <c r="A1734" s="2" t="s">
        <v>6</v>
      </c>
      <c r="B1734" s="2">
        <v>47</v>
      </c>
      <c r="C1734" s="5">
        <v>39876</v>
      </c>
      <c r="D1734" s="2">
        <v>24</v>
      </c>
      <c r="E1734" s="2" t="s">
        <v>10</v>
      </c>
      <c r="F1734" s="6" t="s">
        <v>17</v>
      </c>
      <c r="G1734" s="2">
        <v>100</v>
      </c>
      <c r="H1734" s="2">
        <v>2</v>
      </c>
      <c r="I1734" s="2">
        <v>13</v>
      </c>
      <c r="J1734" s="2">
        <v>4.25</v>
      </c>
      <c r="K1734" s="2">
        <v>1</v>
      </c>
      <c r="L1734" s="19">
        <v>56.745017305465637</v>
      </c>
      <c r="M1734" s="19">
        <f t="shared" si="324"/>
        <v>5.6745017305465635E-3</v>
      </c>
      <c r="N1734" s="19">
        <v>56.745017305465637</v>
      </c>
      <c r="O1734" s="19">
        <f t="shared" si="325"/>
        <v>5.6745017305465635E-3</v>
      </c>
      <c r="P1734" s="19">
        <f t="shared" si="326"/>
        <v>0</v>
      </c>
      <c r="R1734" s="24">
        <v>14.08</v>
      </c>
      <c r="S1734" s="24">
        <f t="shared" si="327"/>
        <v>7.9896984366095616E-2</v>
      </c>
      <c r="U1734" s="24">
        <v>5.7506493506493506</v>
      </c>
      <c r="V1734" s="24">
        <f t="shared" si="328"/>
        <v>0</v>
      </c>
      <c r="X1734" s="25">
        <f t="shared" si="329"/>
        <v>7.9896984366095616E-2</v>
      </c>
      <c r="AA1734" s="5">
        <v>39876</v>
      </c>
      <c r="AB1734" s="2">
        <v>24</v>
      </c>
      <c r="AC1734" s="2" t="s">
        <v>10</v>
      </c>
      <c r="AD1734" s="6" t="s">
        <v>17</v>
      </c>
      <c r="AE1734" s="2">
        <v>100</v>
      </c>
      <c r="AF1734" s="2">
        <v>2</v>
      </c>
      <c r="AG1734" s="2">
        <v>13</v>
      </c>
      <c r="AH1734" s="2">
        <v>4.25</v>
      </c>
      <c r="AI1734" s="2">
        <v>1</v>
      </c>
      <c r="AJ1734" s="19">
        <v>56.745017305465637</v>
      </c>
      <c r="AK1734" s="19">
        <f t="shared" si="330"/>
        <v>5.6745017305465635E-3</v>
      </c>
      <c r="AL1734" s="19">
        <v>56.745017305465637</v>
      </c>
      <c r="AM1734" s="19">
        <f t="shared" si="331"/>
        <v>5.6745017305465635E-3</v>
      </c>
      <c r="AN1734" s="19">
        <f t="shared" si="332"/>
        <v>0</v>
      </c>
      <c r="AP1734" s="24">
        <v>14.08</v>
      </c>
      <c r="AQ1734" s="24">
        <f t="shared" si="333"/>
        <v>7.9896984366095616E-2</v>
      </c>
      <c r="AR1734" s="24"/>
      <c r="AS1734" s="24">
        <v>5.7506493506493506</v>
      </c>
      <c r="AT1734" s="24">
        <f t="shared" si="334"/>
        <v>0</v>
      </c>
      <c r="AU1734" s="24"/>
      <c r="AV1734" s="25">
        <f t="shared" si="335"/>
        <v>7.9896984366095616E-2</v>
      </c>
    </row>
    <row r="1735" spans="1:48" x14ac:dyDescent="0.3">
      <c r="A1735" s="2" t="s">
        <v>6</v>
      </c>
      <c r="B1735" s="2">
        <v>47</v>
      </c>
      <c r="C1735" s="5">
        <v>39876</v>
      </c>
      <c r="D1735" s="2">
        <v>24</v>
      </c>
      <c r="E1735" s="2" t="s">
        <v>10</v>
      </c>
      <c r="F1735" s="6" t="s">
        <v>47</v>
      </c>
      <c r="G1735" s="2">
        <v>30</v>
      </c>
      <c r="H1735" s="2">
        <v>10</v>
      </c>
      <c r="I1735" s="2">
        <v>15</v>
      </c>
      <c r="J1735" s="2">
        <v>8.75</v>
      </c>
      <c r="K1735" s="2">
        <v>3</v>
      </c>
      <c r="L1735" s="19">
        <v>721.58456262140555</v>
      </c>
      <c r="M1735" s="19">
        <f t="shared" si="324"/>
        <v>7.2158456262140555E-2</v>
      </c>
      <c r="N1735" s="19">
        <v>216.47536878642165</v>
      </c>
      <c r="O1735" s="19">
        <f t="shared" si="325"/>
        <v>2.1647536878642164E-2</v>
      </c>
      <c r="P1735" s="19">
        <f t="shared" si="326"/>
        <v>5.0510919383498387E-2</v>
      </c>
      <c r="R1735" s="24">
        <v>14.08</v>
      </c>
      <c r="S1735" s="24">
        <f t="shared" si="327"/>
        <v>0.30479731925128167</v>
      </c>
      <c r="U1735" s="24">
        <v>11.257627118644068</v>
      </c>
      <c r="V1735" s="24">
        <f t="shared" si="328"/>
        <v>0.56863309583931576</v>
      </c>
      <c r="X1735" s="25">
        <f t="shared" si="329"/>
        <v>-0.26383577658803409</v>
      </c>
      <c r="AA1735" s="5">
        <v>39876</v>
      </c>
      <c r="AB1735" s="2">
        <v>24</v>
      </c>
      <c r="AC1735" s="2" t="s">
        <v>10</v>
      </c>
      <c r="AD1735" s="6" t="s">
        <v>47</v>
      </c>
      <c r="AE1735" s="2">
        <v>30</v>
      </c>
      <c r="AF1735" s="2">
        <v>10</v>
      </c>
      <c r="AG1735" s="2">
        <v>15</v>
      </c>
      <c r="AH1735" s="2">
        <v>8.75</v>
      </c>
      <c r="AI1735" s="2">
        <v>3</v>
      </c>
      <c r="AJ1735" s="19">
        <v>721.58456262140555</v>
      </c>
      <c r="AK1735" s="19">
        <f t="shared" si="330"/>
        <v>7.2158456262140555E-2</v>
      </c>
      <c r="AL1735" s="19">
        <v>216.47536878642165</v>
      </c>
      <c r="AM1735" s="19">
        <f t="shared" si="331"/>
        <v>2.1647536878642164E-2</v>
      </c>
      <c r="AN1735" s="19">
        <f t="shared" si="332"/>
        <v>5.0510919383498387E-2</v>
      </c>
      <c r="AP1735" s="24">
        <v>14.08</v>
      </c>
      <c r="AQ1735" s="24">
        <f t="shared" si="333"/>
        <v>0.30479731925128167</v>
      </c>
      <c r="AR1735" s="24"/>
      <c r="AS1735" s="24">
        <v>11.257627118644068</v>
      </c>
      <c r="AT1735" s="24">
        <f t="shared" si="334"/>
        <v>0.56863309583931576</v>
      </c>
      <c r="AU1735" s="24"/>
      <c r="AV1735" s="25">
        <f t="shared" si="335"/>
        <v>-0.26383577658803409</v>
      </c>
    </row>
    <row r="1736" spans="1:48" x14ac:dyDescent="0.3">
      <c r="A1736" s="2" t="s">
        <v>6</v>
      </c>
      <c r="B1736" s="2">
        <v>47</v>
      </c>
      <c r="C1736" s="5">
        <v>39876</v>
      </c>
      <c r="D1736" s="2">
        <v>24</v>
      </c>
      <c r="E1736" s="2" t="s">
        <v>10</v>
      </c>
      <c r="F1736" s="6" t="s">
        <v>41</v>
      </c>
      <c r="G1736" s="2">
        <v>20</v>
      </c>
      <c r="H1736" s="2">
        <v>25</v>
      </c>
      <c r="I1736" s="2">
        <v>100</v>
      </c>
      <c r="J1736" s="2">
        <v>37.5</v>
      </c>
      <c r="K1736" s="2">
        <v>3</v>
      </c>
      <c r="L1736" s="19">
        <v>13253.59400733194</v>
      </c>
      <c r="M1736" s="19">
        <f t="shared" si="324"/>
        <v>1.3253594007331939</v>
      </c>
      <c r="N1736" s="19">
        <v>2650.718801466388</v>
      </c>
      <c r="O1736" s="19">
        <f t="shared" si="325"/>
        <v>0.26507188014663879</v>
      </c>
      <c r="P1736" s="19">
        <f t="shared" si="326"/>
        <v>1.0602875205865552</v>
      </c>
      <c r="R1736" s="24">
        <v>14.08</v>
      </c>
      <c r="S1736" s="24">
        <f t="shared" si="327"/>
        <v>3.7322120724646743</v>
      </c>
      <c r="U1736" s="24">
        <v>8.1999999999999993</v>
      </c>
      <c r="V1736" s="24">
        <f t="shared" si="328"/>
        <v>8.6943576688097526</v>
      </c>
      <c r="X1736" s="25">
        <f t="shared" si="329"/>
        <v>-4.9621455963450778</v>
      </c>
      <c r="AA1736" s="5">
        <v>39876</v>
      </c>
      <c r="AB1736" s="2">
        <v>24</v>
      </c>
      <c r="AC1736" s="2" t="s">
        <v>10</v>
      </c>
      <c r="AD1736" s="6" t="s">
        <v>41</v>
      </c>
      <c r="AE1736" s="2">
        <v>20</v>
      </c>
      <c r="AF1736" s="2">
        <v>25</v>
      </c>
      <c r="AG1736" s="2">
        <v>100</v>
      </c>
      <c r="AH1736" s="2">
        <v>37.5</v>
      </c>
      <c r="AI1736" s="2">
        <v>3</v>
      </c>
      <c r="AJ1736" s="19">
        <v>13253.59400733194</v>
      </c>
      <c r="AK1736" s="19">
        <f t="shared" si="330"/>
        <v>1.3253594007331939</v>
      </c>
      <c r="AL1736" s="19">
        <v>2650.718801466388</v>
      </c>
      <c r="AM1736" s="19">
        <f t="shared" si="331"/>
        <v>0.26507188014663879</v>
      </c>
      <c r="AN1736" s="19">
        <f t="shared" si="332"/>
        <v>1.0602875205865552</v>
      </c>
      <c r="AP1736" s="24">
        <v>14.08</v>
      </c>
      <c r="AQ1736" s="24">
        <f t="shared" si="333"/>
        <v>3.7322120724646743</v>
      </c>
      <c r="AR1736" s="24"/>
      <c r="AS1736" s="24">
        <v>8.1999999999999993</v>
      </c>
      <c r="AT1736" s="24">
        <f t="shared" si="334"/>
        <v>8.6943576688097526</v>
      </c>
      <c r="AU1736" s="24"/>
      <c r="AV1736" s="25">
        <f t="shared" si="335"/>
        <v>-4.9621455963450778</v>
      </c>
    </row>
    <row r="1737" spans="1:48" x14ac:dyDescent="0.3">
      <c r="A1737" s="2" t="s">
        <v>6</v>
      </c>
      <c r="B1737" s="2">
        <v>47</v>
      </c>
      <c r="C1737" s="5">
        <v>39876</v>
      </c>
      <c r="D1737" s="2">
        <v>24</v>
      </c>
      <c r="E1737" s="2" t="s">
        <v>10</v>
      </c>
      <c r="F1737" s="6" t="s">
        <v>36</v>
      </c>
      <c r="G1737" s="2">
        <v>100</v>
      </c>
      <c r="H1737" s="2">
        <v>2</v>
      </c>
      <c r="I1737" s="2">
        <v>11</v>
      </c>
      <c r="J1737" s="2">
        <v>3.75</v>
      </c>
      <c r="K1737" s="2">
        <v>2</v>
      </c>
      <c r="L1737" s="19">
        <v>88.35729338221293</v>
      </c>
      <c r="M1737" s="19">
        <f t="shared" si="324"/>
        <v>8.8357293382212935E-3</v>
      </c>
      <c r="N1737" s="19">
        <v>88.35729338221293</v>
      </c>
      <c r="O1737" s="19">
        <f t="shared" si="325"/>
        <v>8.8357293382212935E-3</v>
      </c>
      <c r="P1737" s="19">
        <f t="shared" si="326"/>
        <v>0</v>
      </c>
      <c r="R1737" s="24">
        <v>14.08</v>
      </c>
      <c r="S1737" s="24">
        <f t="shared" si="327"/>
        <v>0.12440706908215582</v>
      </c>
      <c r="U1737" s="24">
        <v>8.3025000000000002</v>
      </c>
      <c r="V1737" s="24">
        <f t="shared" si="328"/>
        <v>0</v>
      </c>
      <c r="X1737" s="25">
        <f t="shared" si="329"/>
        <v>0.12440706908215582</v>
      </c>
      <c r="AA1737" s="5">
        <v>39876</v>
      </c>
      <c r="AB1737" s="2">
        <v>24</v>
      </c>
      <c r="AC1737" s="2" t="s">
        <v>10</v>
      </c>
      <c r="AD1737" s="6" t="s">
        <v>36</v>
      </c>
      <c r="AE1737" s="2">
        <v>100</v>
      </c>
      <c r="AF1737" s="2">
        <v>2</v>
      </c>
      <c r="AG1737" s="2">
        <v>11</v>
      </c>
      <c r="AH1737" s="2">
        <v>3.75</v>
      </c>
      <c r="AI1737" s="2">
        <v>2</v>
      </c>
      <c r="AJ1737" s="19">
        <v>88.35729338221293</v>
      </c>
      <c r="AK1737" s="19">
        <f t="shared" si="330"/>
        <v>8.8357293382212935E-3</v>
      </c>
      <c r="AL1737" s="19">
        <v>88.35729338221293</v>
      </c>
      <c r="AM1737" s="19">
        <f t="shared" si="331"/>
        <v>8.8357293382212935E-3</v>
      </c>
      <c r="AN1737" s="19">
        <f t="shared" si="332"/>
        <v>0</v>
      </c>
      <c r="AP1737" s="24">
        <v>14.08</v>
      </c>
      <c r="AQ1737" s="24">
        <f t="shared" si="333"/>
        <v>0.12440706908215582</v>
      </c>
      <c r="AR1737" s="24"/>
      <c r="AS1737" s="24">
        <v>8.3025000000000002</v>
      </c>
      <c r="AT1737" s="24">
        <f t="shared" si="334"/>
        <v>0</v>
      </c>
      <c r="AU1737" s="24"/>
      <c r="AV1737" s="25">
        <f t="shared" si="335"/>
        <v>0.12440706908215582</v>
      </c>
    </row>
    <row r="1738" spans="1:48" x14ac:dyDescent="0.3">
      <c r="A1738" s="2" t="s">
        <v>6</v>
      </c>
      <c r="B1738" s="2">
        <v>47</v>
      </c>
      <c r="C1738" s="5">
        <v>39876</v>
      </c>
      <c r="D1738" s="2">
        <v>24</v>
      </c>
      <c r="E1738" s="2" t="s">
        <v>10</v>
      </c>
      <c r="F1738" s="6" t="s">
        <v>53</v>
      </c>
      <c r="G1738" s="2">
        <v>50</v>
      </c>
      <c r="H1738" s="2">
        <v>10</v>
      </c>
      <c r="I1738" s="2">
        <v>18</v>
      </c>
      <c r="J1738" s="2">
        <v>9.5</v>
      </c>
      <c r="K1738" s="2">
        <v>2</v>
      </c>
      <c r="L1738" s="19">
        <v>567.05747397295761</v>
      </c>
      <c r="M1738" s="19">
        <f t="shared" si="324"/>
        <v>5.670574739729576E-2</v>
      </c>
      <c r="N1738" s="19">
        <v>283.5287369864788</v>
      </c>
      <c r="O1738" s="19">
        <f t="shared" si="325"/>
        <v>2.835287369864788E-2</v>
      </c>
      <c r="P1738" s="19">
        <f t="shared" si="326"/>
        <v>2.835287369864788E-2</v>
      </c>
      <c r="R1738" s="24">
        <v>6.51</v>
      </c>
      <c r="S1738" s="24">
        <f t="shared" si="327"/>
        <v>0.18457720777819769</v>
      </c>
      <c r="U1738" s="24">
        <v>8.2509316770186327</v>
      </c>
      <c r="V1738" s="24">
        <f t="shared" si="328"/>
        <v>0.23393762373468224</v>
      </c>
      <c r="X1738" s="25">
        <f t="shared" si="329"/>
        <v>-4.9360415956484549E-2</v>
      </c>
      <c r="AA1738" s="5">
        <v>39876</v>
      </c>
      <c r="AB1738" s="2">
        <v>24</v>
      </c>
      <c r="AC1738" s="2" t="s">
        <v>10</v>
      </c>
      <c r="AD1738" s="6" t="s">
        <v>53</v>
      </c>
      <c r="AE1738" s="2">
        <v>50</v>
      </c>
      <c r="AF1738" s="2">
        <v>10</v>
      </c>
      <c r="AG1738" s="2">
        <v>18</v>
      </c>
      <c r="AH1738" s="2">
        <v>9.5</v>
      </c>
      <c r="AI1738" s="2">
        <v>2</v>
      </c>
      <c r="AJ1738" s="19">
        <v>567.05747397295761</v>
      </c>
      <c r="AK1738" s="19">
        <f t="shared" si="330"/>
        <v>5.670574739729576E-2</v>
      </c>
      <c r="AL1738" s="19">
        <v>283.5287369864788</v>
      </c>
      <c r="AM1738" s="19">
        <f t="shared" si="331"/>
        <v>2.835287369864788E-2</v>
      </c>
      <c r="AN1738" s="19">
        <f t="shared" si="332"/>
        <v>2.835287369864788E-2</v>
      </c>
      <c r="AP1738" s="24">
        <v>6.51</v>
      </c>
      <c r="AQ1738" s="24">
        <f t="shared" si="333"/>
        <v>0.18457720777819769</v>
      </c>
      <c r="AR1738" s="24"/>
      <c r="AS1738" s="24">
        <v>8.2509316770186327</v>
      </c>
      <c r="AT1738" s="24">
        <f t="shared" si="334"/>
        <v>0.23393762373468224</v>
      </c>
      <c r="AU1738" s="24"/>
      <c r="AV1738" s="25">
        <f t="shared" si="335"/>
        <v>-4.9360415956484549E-2</v>
      </c>
    </row>
    <row r="1739" spans="1:48" x14ac:dyDescent="0.3">
      <c r="A1739" s="2" t="s">
        <v>6</v>
      </c>
      <c r="B1739" s="2">
        <v>47</v>
      </c>
      <c r="C1739" s="5">
        <v>39876</v>
      </c>
      <c r="D1739" s="2">
        <v>24</v>
      </c>
      <c r="E1739" s="2" t="s">
        <v>10</v>
      </c>
      <c r="F1739" s="6" t="s">
        <v>36</v>
      </c>
      <c r="G1739" s="2">
        <v>100</v>
      </c>
      <c r="H1739" s="2">
        <v>10</v>
      </c>
      <c r="I1739" s="2">
        <v>20</v>
      </c>
      <c r="J1739" s="2">
        <v>10</v>
      </c>
      <c r="K1739" s="2">
        <v>2</v>
      </c>
      <c r="L1739" s="19">
        <v>628.31853071795865</v>
      </c>
      <c r="M1739" s="19">
        <f t="shared" si="324"/>
        <v>6.2831853071795868E-2</v>
      </c>
      <c r="N1739" s="19">
        <v>628.31853071795865</v>
      </c>
      <c r="O1739" s="19">
        <f t="shared" si="325"/>
        <v>6.2831853071795868E-2</v>
      </c>
      <c r="P1739" s="19">
        <f t="shared" si="326"/>
        <v>0</v>
      </c>
      <c r="R1739" s="24">
        <v>14.08</v>
      </c>
      <c r="S1739" s="24">
        <f t="shared" si="327"/>
        <v>0.88467249125088587</v>
      </c>
      <c r="U1739" s="24">
        <v>8.3025000000000002</v>
      </c>
      <c r="V1739" s="24">
        <f t="shared" si="328"/>
        <v>0</v>
      </c>
      <c r="X1739" s="25">
        <f t="shared" si="329"/>
        <v>0.88467249125088587</v>
      </c>
      <c r="AA1739" s="5">
        <v>39876</v>
      </c>
      <c r="AB1739" s="2">
        <v>24</v>
      </c>
      <c r="AC1739" s="2" t="s">
        <v>10</v>
      </c>
      <c r="AD1739" s="6" t="s">
        <v>36</v>
      </c>
      <c r="AE1739" s="2">
        <v>100</v>
      </c>
      <c r="AF1739" s="2">
        <v>10</v>
      </c>
      <c r="AG1739" s="2">
        <v>20</v>
      </c>
      <c r="AH1739" s="2">
        <v>10</v>
      </c>
      <c r="AI1739" s="2">
        <v>2</v>
      </c>
      <c r="AJ1739" s="19">
        <v>628.31853071795865</v>
      </c>
      <c r="AK1739" s="19">
        <f t="shared" si="330"/>
        <v>6.2831853071795868E-2</v>
      </c>
      <c r="AL1739" s="19">
        <v>628.31853071795865</v>
      </c>
      <c r="AM1739" s="19">
        <f t="shared" si="331"/>
        <v>6.2831853071795868E-2</v>
      </c>
      <c r="AN1739" s="19">
        <f t="shared" si="332"/>
        <v>0</v>
      </c>
      <c r="AP1739" s="24">
        <v>14.08</v>
      </c>
      <c r="AQ1739" s="24">
        <f t="shared" si="333"/>
        <v>0.88467249125088587</v>
      </c>
      <c r="AR1739" s="24"/>
      <c r="AS1739" s="24">
        <v>8.3025000000000002</v>
      </c>
      <c r="AT1739" s="24">
        <f t="shared" si="334"/>
        <v>0</v>
      </c>
      <c r="AU1739" s="24"/>
      <c r="AV1739" s="25">
        <f t="shared" si="335"/>
        <v>0.88467249125088587</v>
      </c>
    </row>
    <row r="1740" spans="1:48" x14ac:dyDescent="0.3">
      <c r="A1740" s="2" t="s">
        <v>6</v>
      </c>
      <c r="B1740" s="2">
        <v>47</v>
      </c>
      <c r="C1740" s="5">
        <v>39876</v>
      </c>
      <c r="D1740" s="2">
        <v>24</v>
      </c>
      <c r="E1740" s="2" t="s">
        <v>10</v>
      </c>
      <c r="F1740" s="6" t="s">
        <v>13</v>
      </c>
      <c r="G1740" s="2">
        <v>100</v>
      </c>
      <c r="H1740" s="2">
        <v>10</v>
      </c>
      <c r="I1740" s="2">
        <v>12</v>
      </c>
      <c r="J1740" s="2">
        <v>8</v>
      </c>
      <c r="K1740" s="2">
        <v>4</v>
      </c>
      <c r="L1740" s="19">
        <v>804.24771931898704</v>
      </c>
      <c r="M1740" s="19">
        <f t="shared" si="324"/>
        <v>8.0424771931898703E-2</v>
      </c>
      <c r="N1740" s="19">
        <v>804.24771931898704</v>
      </c>
      <c r="O1740" s="19">
        <f t="shared" si="325"/>
        <v>8.0424771931898703E-2</v>
      </c>
      <c r="P1740" s="19">
        <f t="shared" si="326"/>
        <v>0</v>
      </c>
      <c r="R1740" s="24">
        <v>14.08</v>
      </c>
      <c r="S1740" s="24">
        <f t="shared" si="327"/>
        <v>1.1323807888011337</v>
      </c>
      <c r="U1740" s="24">
        <v>10.10190114068441</v>
      </c>
      <c r="V1740" s="24">
        <f t="shared" si="328"/>
        <v>0</v>
      </c>
      <c r="X1740" s="25">
        <f t="shared" si="329"/>
        <v>1.1323807888011337</v>
      </c>
      <c r="AA1740" s="5">
        <v>39876</v>
      </c>
      <c r="AB1740" s="2">
        <v>24</v>
      </c>
      <c r="AC1740" s="2" t="s">
        <v>10</v>
      </c>
      <c r="AD1740" s="6" t="s">
        <v>13</v>
      </c>
      <c r="AE1740" s="2">
        <v>100</v>
      </c>
      <c r="AF1740" s="2">
        <v>10</v>
      </c>
      <c r="AG1740" s="2">
        <v>12</v>
      </c>
      <c r="AH1740" s="2">
        <v>8</v>
      </c>
      <c r="AI1740" s="2">
        <v>4</v>
      </c>
      <c r="AJ1740" s="19">
        <v>804.24771931898704</v>
      </c>
      <c r="AK1740" s="19">
        <f t="shared" si="330"/>
        <v>8.0424771931898703E-2</v>
      </c>
      <c r="AL1740" s="19">
        <v>804.24771931898704</v>
      </c>
      <c r="AM1740" s="19">
        <f t="shared" si="331"/>
        <v>8.0424771931898703E-2</v>
      </c>
      <c r="AN1740" s="19">
        <f t="shared" si="332"/>
        <v>0</v>
      </c>
      <c r="AP1740" s="24">
        <v>14.08</v>
      </c>
      <c r="AQ1740" s="24">
        <f t="shared" si="333"/>
        <v>1.1323807888011337</v>
      </c>
      <c r="AR1740" s="24"/>
      <c r="AS1740" s="24">
        <v>10.10190114068441</v>
      </c>
      <c r="AT1740" s="24">
        <f t="shared" si="334"/>
        <v>0</v>
      </c>
      <c r="AU1740" s="24"/>
      <c r="AV1740" s="25">
        <f t="shared" si="335"/>
        <v>1.1323807888011337</v>
      </c>
    </row>
    <row r="1741" spans="1:48" x14ac:dyDescent="0.3">
      <c r="A1741" s="2" t="s">
        <v>6</v>
      </c>
      <c r="B1741" s="2">
        <v>47</v>
      </c>
      <c r="C1741" s="5">
        <v>39876</v>
      </c>
      <c r="D1741" s="2">
        <v>24</v>
      </c>
      <c r="E1741" s="2" t="s">
        <v>10</v>
      </c>
      <c r="F1741" s="6" t="s">
        <v>47</v>
      </c>
      <c r="G1741" s="2">
        <v>50</v>
      </c>
      <c r="H1741" s="2">
        <v>5</v>
      </c>
      <c r="I1741" s="2">
        <v>14</v>
      </c>
      <c r="J1741" s="2">
        <v>6</v>
      </c>
      <c r="K1741" s="2">
        <v>3</v>
      </c>
      <c r="L1741" s="19">
        <v>339.29200658769764</v>
      </c>
      <c r="M1741" s="19">
        <f t="shared" si="324"/>
        <v>3.3929200658769768E-2</v>
      </c>
      <c r="N1741" s="19">
        <v>169.64600329384882</v>
      </c>
      <c r="O1741" s="19">
        <f t="shared" si="325"/>
        <v>1.6964600329384884E-2</v>
      </c>
      <c r="P1741" s="19">
        <f t="shared" si="326"/>
        <v>1.6964600329384884E-2</v>
      </c>
      <c r="R1741" s="24">
        <v>14.08</v>
      </c>
      <c r="S1741" s="24">
        <f t="shared" si="327"/>
        <v>0.23886157263773916</v>
      </c>
      <c r="U1741" s="24">
        <v>11.257627118644068</v>
      </c>
      <c r="V1741" s="24">
        <f t="shared" si="328"/>
        <v>0.19098114472504135</v>
      </c>
      <c r="X1741" s="25">
        <f t="shared" si="329"/>
        <v>4.7880427912697809E-2</v>
      </c>
      <c r="AA1741" s="5">
        <v>39876</v>
      </c>
      <c r="AB1741" s="2">
        <v>24</v>
      </c>
      <c r="AC1741" s="2" t="s">
        <v>10</v>
      </c>
      <c r="AD1741" s="6" t="s">
        <v>47</v>
      </c>
      <c r="AE1741" s="2">
        <v>50</v>
      </c>
      <c r="AF1741" s="2">
        <v>5</v>
      </c>
      <c r="AG1741" s="2">
        <v>14</v>
      </c>
      <c r="AH1741" s="2">
        <v>6</v>
      </c>
      <c r="AI1741" s="2">
        <v>3</v>
      </c>
      <c r="AJ1741" s="19">
        <v>339.29200658769764</v>
      </c>
      <c r="AK1741" s="19">
        <f t="shared" si="330"/>
        <v>3.3929200658769768E-2</v>
      </c>
      <c r="AL1741" s="19">
        <v>169.64600329384882</v>
      </c>
      <c r="AM1741" s="19">
        <f t="shared" si="331"/>
        <v>1.6964600329384884E-2</v>
      </c>
      <c r="AN1741" s="19">
        <f t="shared" si="332"/>
        <v>1.6964600329384884E-2</v>
      </c>
      <c r="AP1741" s="24">
        <v>14.08</v>
      </c>
      <c r="AQ1741" s="24">
        <f t="shared" si="333"/>
        <v>0.23886157263773916</v>
      </c>
      <c r="AR1741" s="24"/>
      <c r="AS1741" s="24">
        <v>11.257627118644068</v>
      </c>
      <c r="AT1741" s="24">
        <f t="shared" si="334"/>
        <v>0.19098114472504135</v>
      </c>
      <c r="AU1741" s="24"/>
      <c r="AV1741" s="25">
        <f t="shared" si="335"/>
        <v>4.7880427912697809E-2</v>
      </c>
    </row>
    <row r="1742" spans="1:48" x14ac:dyDescent="0.3">
      <c r="A1742" s="2" t="s">
        <v>6</v>
      </c>
      <c r="B1742" s="2">
        <v>47</v>
      </c>
      <c r="C1742" s="5">
        <v>39876</v>
      </c>
      <c r="D1742" s="2">
        <v>24</v>
      </c>
      <c r="E1742" s="2" t="s">
        <v>10</v>
      </c>
      <c r="F1742" s="6" t="s">
        <v>49</v>
      </c>
      <c r="G1742" s="2">
        <v>80</v>
      </c>
      <c r="H1742" s="2">
        <v>5</v>
      </c>
      <c r="I1742" s="2">
        <v>12</v>
      </c>
      <c r="J1742" s="2">
        <v>5.5</v>
      </c>
      <c r="K1742" s="2">
        <v>2</v>
      </c>
      <c r="L1742" s="19">
        <v>190.06635554218249</v>
      </c>
      <c r="M1742" s="19">
        <f t="shared" si="324"/>
        <v>1.9006635554218249E-2</v>
      </c>
      <c r="N1742" s="19">
        <v>152.05308443374599</v>
      </c>
      <c r="O1742" s="19">
        <f t="shared" si="325"/>
        <v>1.52053084433746E-2</v>
      </c>
      <c r="P1742" s="19">
        <f t="shared" si="326"/>
        <v>3.8013271108436487E-3</v>
      </c>
      <c r="R1742" s="24">
        <v>14.08</v>
      </c>
      <c r="S1742" s="24">
        <f t="shared" si="327"/>
        <v>0.21409074288271437</v>
      </c>
      <c r="U1742" s="24">
        <v>8.461146496815287</v>
      </c>
      <c r="V1742" s="24">
        <f t="shared" si="328"/>
        <v>3.2163585567163713E-2</v>
      </c>
      <c r="X1742" s="25">
        <f t="shared" si="329"/>
        <v>0.18192715731555065</v>
      </c>
      <c r="AA1742" s="5">
        <v>39876</v>
      </c>
      <c r="AB1742" s="2">
        <v>24</v>
      </c>
      <c r="AC1742" s="2" t="s">
        <v>10</v>
      </c>
      <c r="AD1742" s="6" t="s">
        <v>49</v>
      </c>
      <c r="AE1742" s="2">
        <v>80</v>
      </c>
      <c r="AF1742" s="2">
        <v>5</v>
      </c>
      <c r="AG1742" s="2">
        <v>12</v>
      </c>
      <c r="AH1742" s="2">
        <v>5.5</v>
      </c>
      <c r="AI1742" s="2">
        <v>2</v>
      </c>
      <c r="AJ1742" s="19">
        <v>190.06635554218249</v>
      </c>
      <c r="AK1742" s="19">
        <f t="shared" si="330"/>
        <v>1.9006635554218249E-2</v>
      </c>
      <c r="AL1742" s="19">
        <v>152.05308443374599</v>
      </c>
      <c r="AM1742" s="19">
        <f t="shared" si="331"/>
        <v>1.52053084433746E-2</v>
      </c>
      <c r="AN1742" s="19">
        <f t="shared" si="332"/>
        <v>3.8013271108436487E-3</v>
      </c>
      <c r="AP1742" s="24">
        <v>14.08</v>
      </c>
      <c r="AQ1742" s="24">
        <f t="shared" si="333"/>
        <v>0.21409074288271437</v>
      </c>
      <c r="AR1742" s="24"/>
      <c r="AS1742" s="24">
        <v>8.461146496815287</v>
      </c>
      <c r="AT1742" s="24">
        <f t="shared" si="334"/>
        <v>3.2163585567163713E-2</v>
      </c>
      <c r="AU1742" s="24"/>
      <c r="AV1742" s="25">
        <f t="shared" si="335"/>
        <v>0.18192715731555065</v>
      </c>
    </row>
    <row r="1743" spans="1:48" x14ac:dyDescent="0.3">
      <c r="A1743" s="2" t="s">
        <v>6</v>
      </c>
      <c r="B1743" s="2">
        <v>31</v>
      </c>
      <c r="C1743" s="5">
        <v>39876</v>
      </c>
      <c r="D1743" s="2">
        <v>19</v>
      </c>
      <c r="E1743" s="2" t="s">
        <v>8</v>
      </c>
      <c r="F1743" s="6" t="s">
        <v>49</v>
      </c>
      <c r="G1743" s="2">
        <v>70</v>
      </c>
      <c r="H1743" s="2">
        <v>5</v>
      </c>
      <c r="I1743" s="2">
        <v>15</v>
      </c>
      <c r="J1743" s="2">
        <v>6.25</v>
      </c>
      <c r="K1743" s="2">
        <v>2</v>
      </c>
      <c r="L1743" s="19">
        <v>245.43692606170259</v>
      </c>
      <c r="M1743" s="19">
        <f t="shared" si="324"/>
        <v>2.4543692606170259E-2</v>
      </c>
      <c r="N1743" s="19">
        <v>171.8058482431918</v>
      </c>
      <c r="O1743" s="19">
        <f t="shared" si="325"/>
        <v>1.7180584824319181E-2</v>
      </c>
      <c r="P1743" s="19">
        <f t="shared" si="326"/>
        <v>7.3631077818510776E-3</v>
      </c>
      <c r="R1743" s="24">
        <v>14.08</v>
      </c>
      <c r="S1743" s="24">
        <f t="shared" si="327"/>
        <v>0.24190263432641407</v>
      </c>
      <c r="U1743" s="24">
        <v>8.461146496815287</v>
      </c>
      <c r="V1743" s="24">
        <f t="shared" si="328"/>
        <v>6.2300333614082624E-2</v>
      </c>
      <c r="X1743" s="25">
        <f t="shared" si="329"/>
        <v>0.17960230071233144</v>
      </c>
      <c r="AA1743" s="5">
        <v>39876</v>
      </c>
      <c r="AB1743" s="2">
        <v>19</v>
      </c>
      <c r="AC1743" s="2" t="s">
        <v>8</v>
      </c>
      <c r="AD1743" s="6" t="s">
        <v>49</v>
      </c>
      <c r="AE1743" s="2">
        <v>70</v>
      </c>
      <c r="AF1743" s="2">
        <v>5</v>
      </c>
      <c r="AG1743" s="2">
        <v>15</v>
      </c>
      <c r="AH1743" s="2">
        <v>6.25</v>
      </c>
      <c r="AI1743" s="2">
        <v>2</v>
      </c>
      <c r="AJ1743" s="19">
        <v>245.43692606170259</v>
      </c>
      <c r="AK1743" s="19">
        <f t="shared" si="330"/>
        <v>2.4543692606170259E-2</v>
      </c>
      <c r="AL1743" s="19">
        <v>171.8058482431918</v>
      </c>
      <c r="AM1743" s="19">
        <f t="shared" si="331"/>
        <v>1.7180584824319181E-2</v>
      </c>
      <c r="AN1743" s="19">
        <f t="shared" si="332"/>
        <v>7.3631077818510776E-3</v>
      </c>
      <c r="AP1743" s="24">
        <v>14.08</v>
      </c>
      <c r="AQ1743" s="24">
        <f t="shared" si="333"/>
        <v>0.24190263432641407</v>
      </c>
      <c r="AR1743" s="24"/>
      <c r="AS1743" s="24">
        <v>8.461146496815287</v>
      </c>
      <c r="AT1743" s="24">
        <f t="shared" si="334"/>
        <v>6.2300333614082624E-2</v>
      </c>
      <c r="AU1743" s="24"/>
      <c r="AV1743" s="25">
        <f t="shared" si="335"/>
        <v>0.17960230071233144</v>
      </c>
    </row>
    <row r="1744" spans="1:48" x14ac:dyDescent="0.3">
      <c r="A1744" s="2" t="s">
        <v>6</v>
      </c>
      <c r="B1744" s="2">
        <v>31</v>
      </c>
      <c r="C1744" s="5">
        <v>39876</v>
      </c>
      <c r="D1744" s="2">
        <v>19</v>
      </c>
      <c r="E1744" s="2" t="s">
        <v>8</v>
      </c>
      <c r="F1744" s="6" t="s">
        <v>44</v>
      </c>
      <c r="G1744" s="2">
        <v>20</v>
      </c>
      <c r="H1744" s="2">
        <v>10</v>
      </c>
      <c r="I1744" s="2">
        <v>10</v>
      </c>
      <c r="J1744" s="2">
        <v>7.5</v>
      </c>
      <c r="K1744" s="2">
        <v>2</v>
      </c>
      <c r="L1744" s="19">
        <v>353.42917352885172</v>
      </c>
      <c r="M1744" s="19">
        <f t="shared" si="324"/>
        <v>3.5342917352885174E-2</v>
      </c>
      <c r="N1744" s="19">
        <v>70.685834705770347</v>
      </c>
      <c r="O1744" s="19">
        <f t="shared" si="325"/>
        <v>7.0685834705770346E-3</v>
      </c>
      <c r="P1744" s="19">
        <f t="shared" si="326"/>
        <v>2.8274333882308138E-2</v>
      </c>
      <c r="R1744" s="24">
        <v>14.08</v>
      </c>
      <c r="S1744" s="24">
        <f t="shared" si="327"/>
        <v>9.9525655265724641E-2</v>
      </c>
      <c r="U1744" s="24">
        <v>9.0675767918088734</v>
      </c>
      <c r="V1744" s="24">
        <f t="shared" si="328"/>
        <v>0.25637969371507258</v>
      </c>
      <c r="X1744" s="25">
        <f t="shared" si="329"/>
        <v>-0.15685403844934792</v>
      </c>
      <c r="AA1744" s="5">
        <v>39876</v>
      </c>
      <c r="AB1744" s="2">
        <v>19</v>
      </c>
      <c r="AC1744" s="2" t="s">
        <v>8</v>
      </c>
      <c r="AD1744" s="6" t="s">
        <v>44</v>
      </c>
      <c r="AE1744" s="2">
        <v>20</v>
      </c>
      <c r="AF1744" s="2">
        <v>10</v>
      </c>
      <c r="AG1744" s="2">
        <v>10</v>
      </c>
      <c r="AH1744" s="2">
        <v>7.5</v>
      </c>
      <c r="AI1744" s="2">
        <v>2</v>
      </c>
      <c r="AJ1744" s="19">
        <v>353.42917352885172</v>
      </c>
      <c r="AK1744" s="19">
        <f t="shared" si="330"/>
        <v>3.5342917352885174E-2</v>
      </c>
      <c r="AL1744" s="19">
        <v>70.685834705770347</v>
      </c>
      <c r="AM1744" s="19">
        <f t="shared" si="331"/>
        <v>7.0685834705770346E-3</v>
      </c>
      <c r="AN1744" s="19">
        <f t="shared" si="332"/>
        <v>2.8274333882308138E-2</v>
      </c>
      <c r="AP1744" s="24">
        <v>14.08</v>
      </c>
      <c r="AQ1744" s="24">
        <f t="shared" si="333"/>
        <v>9.9525655265724641E-2</v>
      </c>
      <c r="AR1744" s="24"/>
      <c r="AS1744" s="24">
        <v>9.0675767918088734</v>
      </c>
      <c r="AT1744" s="24">
        <f t="shared" si="334"/>
        <v>0.25637969371507258</v>
      </c>
      <c r="AU1744" s="24"/>
      <c r="AV1744" s="25">
        <f t="shared" si="335"/>
        <v>-0.15685403844934792</v>
      </c>
    </row>
    <row r="1745" spans="1:48" x14ac:dyDescent="0.3">
      <c r="A1745" s="2" t="s">
        <v>6</v>
      </c>
      <c r="B1745" s="2">
        <v>31</v>
      </c>
      <c r="C1745" s="5">
        <v>39876</v>
      </c>
      <c r="D1745" s="2">
        <v>19</v>
      </c>
      <c r="E1745" s="2" t="s">
        <v>8</v>
      </c>
      <c r="F1745" s="6" t="s">
        <v>44</v>
      </c>
      <c r="G1745" s="2">
        <v>80</v>
      </c>
      <c r="H1745" s="2">
        <v>10</v>
      </c>
      <c r="I1745" s="2">
        <v>10</v>
      </c>
      <c r="J1745" s="2">
        <v>7.5</v>
      </c>
      <c r="K1745" s="2">
        <v>2</v>
      </c>
      <c r="L1745" s="19">
        <v>353.42917352885172</v>
      </c>
      <c r="M1745" s="19">
        <f t="shared" si="324"/>
        <v>3.5342917352885174E-2</v>
      </c>
      <c r="N1745" s="19">
        <v>282.74333882308139</v>
      </c>
      <c r="O1745" s="19">
        <f t="shared" si="325"/>
        <v>2.8274333882308138E-2</v>
      </c>
      <c r="P1745" s="19">
        <f t="shared" si="326"/>
        <v>7.0685834705770355E-3</v>
      </c>
      <c r="R1745" s="24">
        <v>14.08</v>
      </c>
      <c r="S1745" s="24">
        <f t="shared" si="327"/>
        <v>0.39810262106289857</v>
      </c>
      <c r="U1745" s="24">
        <v>9.0675767918088734</v>
      </c>
      <c r="V1745" s="24">
        <f t="shared" si="328"/>
        <v>6.4094923428768144E-2</v>
      </c>
      <c r="X1745" s="25">
        <f t="shared" si="329"/>
        <v>0.33400769763413041</v>
      </c>
      <c r="AA1745" s="5">
        <v>39876</v>
      </c>
      <c r="AB1745" s="2">
        <v>19</v>
      </c>
      <c r="AC1745" s="2" t="s">
        <v>8</v>
      </c>
      <c r="AD1745" s="6" t="s">
        <v>44</v>
      </c>
      <c r="AE1745" s="2">
        <v>80</v>
      </c>
      <c r="AF1745" s="2">
        <v>10</v>
      </c>
      <c r="AG1745" s="2">
        <v>10</v>
      </c>
      <c r="AH1745" s="2">
        <v>7.5</v>
      </c>
      <c r="AI1745" s="2">
        <v>2</v>
      </c>
      <c r="AJ1745" s="19">
        <v>353.42917352885172</v>
      </c>
      <c r="AK1745" s="19">
        <f t="shared" si="330"/>
        <v>3.5342917352885174E-2</v>
      </c>
      <c r="AL1745" s="19">
        <v>282.74333882308139</v>
      </c>
      <c r="AM1745" s="19">
        <f t="shared" si="331"/>
        <v>2.8274333882308138E-2</v>
      </c>
      <c r="AN1745" s="19">
        <f t="shared" si="332"/>
        <v>7.0685834705770355E-3</v>
      </c>
      <c r="AP1745" s="24">
        <v>14.08</v>
      </c>
      <c r="AQ1745" s="24">
        <f t="shared" si="333"/>
        <v>0.39810262106289857</v>
      </c>
      <c r="AR1745" s="24"/>
      <c r="AS1745" s="24">
        <v>9.0675767918088734</v>
      </c>
      <c r="AT1745" s="24">
        <f t="shared" si="334"/>
        <v>6.4094923428768144E-2</v>
      </c>
      <c r="AU1745" s="24"/>
      <c r="AV1745" s="25">
        <f t="shared" si="335"/>
        <v>0.33400769763413041</v>
      </c>
    </row>
    <row r="1746" spans="1:48" x14ac:dyDescent="0.3">
      <c r="A1746" s="2" t="s">
        <v>6</v>
      </c>
      <c r="B1746" s="2">
        <v>31</v>
      </c>
      <c r="C1746" s="5">
        <v>39876</v>
      </c>
      <c r="D1746" s="2">
        <v>19</v>
      </c>
      <c r="E1746" s="2" t="s">
        <v>8</v>
      </c>
      <c r="F1746" s="6" t="s">
        <v>13</v>
      </c>
      <c r="G1746" s="2">
        <v>60</v>
      </c>
      <c r="H1746" s="2">
        <v>20</v>
      </c>
      <c r="I1746" s="2">
        <v>30</v>
      </c>
      <c r="J1746" s="2">
        <v>17.5</v>
      </c>
      <c r="K1746" s="2">
        <v>4</v>
      </c>
      <c r="L1746" s="19">
        <v>3848.4510006474966</v>
      </c>
      <c r="M1746" s="19">
        <f t="shared" si="324"/>
        <v>0.38484510006474965</v>
      </c>
      <c r="N1746" s="19">
        <v>2309.070600388498</v>
      </c>
      <c r="O1746" s="19">
        <f t="shared" si="325"/>
        <v>0.23090706003884978</v>
      </c>
      <c r="P1746" s="19">
        <f t="shared" si="326"/>
        <v>0.15393804002589986</v>
      </c>
      <c r="R1746" s="24">
        <v>14.08</v>
      </c>
      <c r="S1746" s="24">
        <f t="shared" si="327"/>
        <v>3.2511714053470051</v>
      </c>
      <c r="U1746" s="24">
        <v>10.10190114068441</v>
      </c>
      <c r="V1746" s="24">
        <f t="shared" si="328"/>
        <v>1.5550668621323602</v>
      </c>
      <c r="X1746" s="25">
        <f t="shared" si="329"/>
        <v>1.6961045432146449</v>
      </c>
      <c r="AA1746" s="5">
        <v>39876</v>
      </c>
      <c r="AB1746" s="2">
        <v>19</v>
      </c>
      <c r="AC1746" s="2" t="s">
        <v>8</v>
      </c>
      <c r="AD1746" s="6" t="s">
        <v>13</v>
      </c>
      <c r="AE1746" s="2">
        <v>60</v>
      </c>
      <c r="AF1746" s="2">
        <v>20</v>
      </c>
      <c r="AG1746" s="2">
        <v>30</v>
      </c>
      <c r="AH1746" s="2">
        <v>17.5</v>
      </c>
      <c r="AI1746" s="2">
        <v>4</v>
      </c>
      <c r="AJ1746" s="19">
        <v>3848.4510006474966</v>
      </c>
      <c r="AK1746" s="19">
        <f t="shared" si="330"/>
        <v>0.38484510006474965</v>
      </c>
      <c r="AL1746" s="19">
        <v>2309.070600388498</v>
      </c>
      <c r="AM1746" s="19">
        <f t="shared" si="331"/>
        <v>0.23090706003884978</v>
      </c>
      <c r="AN1746" s="19">
        <f t="shared" si="332"/>
        <v>0.15393804002589986</v>
      </c>
      <c r="AP1746" s="24">
        <v>14.08</v>
      </c>
      <c r="AQ1746" s="24">
        <f t="shared" si="333"/>
        <v>3.2511714053470051</v>
      </c>
      <c r="AR1746" s="24"/>
      <c r="AS1746" s="24">
        <v>10.10190114068441</v>
      </c>
      <c r="AT1746" s="24">
        <f t="shared" si="334"/>
        <v>1.5550668621323602</v>
      </c>
      <c r="AU1746" s="24"/>
      <c r="AV1746" s="25">
        <f t="shared" si="335"/>
        <v>1.6961045432146449</v>
      </c>
    </row>
    <row r="1747" spans="1:48" x14ac:dyDescent="0.3">
      <c r="A1747" s="2" t="s">
        <v>6</v>
      </c>
      <c r="B1747" s="2">
        <v>31</v>
      </c>
      <c r="C1747" s="5">
        <v>39876</v>
      </c>
      <c r="D1747" s="2">
        <v>19</v>
      </c>
      <c r="E1747" s="2" t="s">
        <v>8</v>
      </c>
      <c r="F1747" s="6" t="s">
        <v>44</v>
      </c>
      <c r="G1747" s="2">
        <v>70</v>
      </c>
      <c r="H1747" s="2">
        <v>15</v>
      </c>
      <c r="I1747" s="2">
        <v>25</v>
      </c>
      <c r="J1747" s="2">
        <v>13.75</v>
      </c>
      <c r="K1747" s="2">
        <v>2</v>
      </c>
      <c r="L1747" s="19">
        <v>1187.9147221386406</v>
      </c>
      <c r="M1747" s="19">
        <f t="shared" si="324"/>
        <v>0.11879147221386406</v>
      </c>
      <c r="N1747" s="19">
        <v>831.54030549704839</v>
      </c>
      <c r="O1747" s="19">
        <f t="shared" si="325"/>
        <v>8.3154030549704841E-2</v>
      </c>
      <c r="P1747" s="19">
        <f t="shared" si="326"/>
        <v>3.563744166415922E-2</v>
      </c>
      <c r="R1747" s="24">
        <v>14.08</v>
      </c>
      <c r="S1747" s="24">
        <f t="shared" si="327"/>
        <v>1.1708087501398441</v>
      </c>
      <c r="U1747" s="24">
        <v>9.0675767918088734</v>
      </c>
      <c r="V1747" s="24">
        <f t="shared" si="328"/>
        <v>0.32314523895337272</v>
      </c>
      <c r="X1747" s="25">
        <f t="shared" si="329"/>
        <v>0.84766351118647143</v>
      </c>
      <c r="AA1747" s="5">
        <v>39876</v>
      </c>
      <c r="AB1747" s="2">
        <v>19</v>
      </c>
      <c r="AC1747" s="2" t="s">
        <v>8</v>
      </c>
      <c r="AD1747" s="6" t="s">
        <v>44</v>
      </c>
      <c r="AE1747" s="2">
        <v>70</v>
      </c>
      <c r="AF1747" s="2">
        <v>15</v>
      </c>
      <c r="AG1747" s="2">
        <v>25</v>
      </c>
      <c r="AH1747" s="2">
        <v>13.75</v>
      </c>
      <c r="AI1747" s="2">
        <v>2</v>
      </c>
      <c r="AJ1747" s="19">
        <v>1187.9147221386406</v>
      </c>
      <c r="AK1747" s="19">
        <f t="shared" si="330"/>
        <v>0.11879147221386406</v>
      </c>
      <c r="AL1747" s="19">
        <v>831.54030549704839</v>
      </c>
      <c r="AM1747" s="19">
        <f t="shared" si="331"/>
        <v>8.3154030549704841E-2</v>
      </c>
      <c r="AN1747" s="19">
        <f t="shared" si="332"/>
        <v>3.563744166415922E-2</v>
      </c>
      <c r="AP1747" s="24">
        <v>14.08</v>
      </c>
      <c r="AQ1747" s="24">
        <f t="shared" si="333"/>
        <v>1.1708087501398441</v>
      </c>
      <c r="AR1747" s="24"/>
      <c r="AS1747" s="24">
        <v>9.0675767918088734</v>
      </c>
      <c r="AT1747" s="24">
        <f t="shared" si="334"/>
        <v>0.32314523895337272</v>
      </c>
      <c r="AU1747" s="24"/>
      <c r="AV1747" s="25">
        <f t="shared" si="335"/>
        <v>0.84766351118647143</v>
      </c>
    </row>
    <row r="1748" spans="1:48" x14ac:dyDescent="0.3">
      <c r="A1748" s="2" t="s">
        <v>6</v>
      </c>
      <c r="B1748" s="2">
        <v>31</v>
      </c>
      <c r="C1748" s="5">
        <v>39876</v>
      </c>
      <c r="D1748" s="2">
        <v>19</v>
      </c>
      <c r="E1748" s="2" t="s">
        <v>8</v>
      </c>
      <c r="F1748" s="6" t="s">
        <v>14</v>
      </c>
      <c r="G1748" s="2">
        <v>80</v>
      </c>
      <c r="H1748" s="2">
        <v>15</v>
      </c>
      <c r="I1748" s="2">
        <v>20</v>
      </c>
      <c r="J1748" s="2">
        <v>12.5</v>
      </c>
      <c r="K1748" s="2">
        <v>4</v>
      </c>
      <c r="L1748" s="19">
        <v>1963.4954084936207</v>
      </c>
      <c r="M1748" s="19">
        <f t="shared" si="324"/>
        <v>0.19634954084936207</v>
      </c>
      <c r="N1748" s="19">
        <v>1570.7963267948967</v>
      </c>
      <c r="O1748" s="19">
        <f t="shared" si="325"/>
        <v>0.15707963267948966</v>
      </c>
      <c r="P1748" s="19">
        <f t="shared" si="326"/>
        <v>3.9269908169872414E-2</v>
      </c>
      <c r="R1748" s="24">
        <v>14.08</v>
      </c>
      <c r="S1748" s="24">
        <f t="shared" si="327"/>
        <v>2.2116812281272145</v>
      </c>
      <c r="U1748" s="24">
        <v>8.2253869969040245</v>
      </c>
      <c r="V1748" s="24">
        <f t="shared" si="328"/>
        <v>0.32301019203008369</v>
      </c>
      <c r="X1748" s="25">
        <f t="shared" si="329"/>
        <v>1.8886710360971308</v>
      </c>
      <c r="AA1748" s="5">
        <v>39876</v>
      </c>
      <c r="AB1748" s="2">
        <v>19</v>
      </c>
      <c r="AC1748" s="2" t="s">
        <v>8</v>
      </c>
      <c r="AD1748" s="6" t="s">
        <v>14</v>
      </c>
      <c r="AE1748" s="2">
        <v>80</v>
      </c>
      <c r="AF1748" s="2">
        <v>15</v>
      </c>
      <c r="AG1748" s="2">
        <v>20</v>
      </c>
      <c r="AH1748" s="2">
        <v>12.5</v>
      </c>
      <c r="AI1748" s="2">
        <v>4</v>
      </c>
      <c r="AJ1748" s="19">
        <v>1963.4954084936207</v>
      </c>
      <c r="AK1748" s="19">
        <f t="shared" si="330"/>
        <v>0.19634954084936207</v>
      </c>
      <c r="AL1748" s="19">
        <v>1570.7963267948967</v>
      </c>
      <c r="AM1748" s="19">
        <f t="shared" si="331"/>
        <v>0.15707963267948966</v>
      </c>
      <c r="AN1748" s="19">
        <f t="shared" si="332"/>
        <v>3.9269908169872414E-2</v>
      </c>
      <c r="AP1748" s="24">
        <v>14.08</v>
      </c>
      <c r="AQ1748" s="24">
        <f t="shared" si="333"/>
        <v>2.2116812281272145</v>
      </c>
      <c r="AR1748" s="24"/>
      <c r="AS1748" s="24">
        <v>8.2253869969040245</v>
      </c>
      <c r="AT1748" s="24">
        <f t="shared" si="334"/>
        <v>0.32301019203008369</v>
      </c>
      <c r="AU1748" s="24"/>
      <c r="AV1748" s="25">
        <f t="shared" si="335"/>
        <v>1.8886710360971308</v>
      </c>
    </row>
    <row r="1749" spans="1:48" x14ac:dyDescent="0.3">
      <c r="A1749" s="2" t="s">
        <v>6</v>
      </c>
      <c r="B1749" s="2">
        <v>31</v>
      </c>
      <c r="C1749" s="5">
        <v>39876</v>
      </c>
      <c r="D1749" s="2">
        <v>19</v>
      </c>
      <c r="E1749" s="2" t="s">
        <v>8</v>
      </c>
      <c r="F1749" s="6" t="s">
        <v>44</v>
      </c>
      <c r="G1749" s="2">
        <v>90</v>
      </c>
      <c r="H1749" s="2">
        <v>10</v>
      </c>
      <c r="I1749" s="2">
        <v>10</v>
      </c>
      <c r="J1749" s="2">
        <v>7.5</v>
      </c>
      <c r="K1749" s="2">
        <v>2</v>
      </c>
      <c r="L1749" s="19">
        <v>353.42917352885172</v>
      </c>
      <c r="M1749" s="19">
        <f t="shared" si="324"/>
        <v>3.5342917352885174E-2</v>
      </c>
      <c r="N1749" s="19">
        <v>318.08625617596658</v>
      </c>
      <c r="O1749" s="19">
        <f t="shared" si="325"/>
        <v>3.1808625617596661E-2</v>
      </c>
      <c r="P1749" s="19">
        <f t="shared" si="326"/>
        <v>3.5342917352885125E-3</v>
      </c>
      <c r="R1749" s="24">
        <v>14.08</v>
      </c>
      <c r="S1749" s="24">
        <f t="shared" si="327"/>
        <v>0.447865448695761</v>
      </c>
      <c r="U1749" s="24">
        <v>9.0675767918088734</v>
      </c>
      <c r="V1749" s="24">
        <f t="shared" si="328"/>
        <v>3.2047461714384023E-2</v>
      </c>
      <c r="X1749" s="25">
        <f t="shared" si="329"/>
        <v>0.41581798698137695</v>
      </c>
      <c r="AA1749" s="5">
        <v>39876</v>
      </c>
      <c r="AB1749" s="2">
        <v>19</v>
      </c>
      <c r="AC1749" s="2" t="s">
        <v>8</v>
      </c>
      <c r="AD1749" s="6" t="s">
        <v>44</v>
      </c>
      <c r="AE1749" s="2">
        <v>90</v>
      </c>
      <c r="AF1749" s="2">
        <v>10</v>
      </c>
      <c r="AG1749" s="2">
        <v>10</v>
      </c>
      <c r="AH1749" s="2">
        <v>7.5</v>
      </c>
      <c r="AI1749" s="2">
        <v>2</v>
      </c>
      <c r="AJ1749" s="19">
        <v>353.42917352885172</v>
      </c>
      <c r="AK1749" s="19">
        <f t="shared" si="330"/>
        <v>3.5342917352885174E-2</v>
      </c>
      <c r="AL1749" s="19">
        <v>318.08625617596658</v>
      </c>
      <c r="AM1749" s="19">
        <f t="shared" si="331"/>
        <v>3.1808625617596661E-2</v>
      </c>
      <c r="AN1749" s="19">
        <f t="shared" si="332"/>
        <v>3.5342917352885125E-3</v>
      </c>
      <c r="AP1749" s="24">
        <v>14.08</v>
      </c>
      <c r="AQ1749" s="24">
        <f t="shared" si="333"/>
        <v>0.447865448695761</v>
      </c>
      <c r="AR1749" s="24"/>
      <c r="AS1749" s="24">
        <v>9.0675767918088734</v>
      </c>
      <c r="AT1749" s="24">
        <f t="shared" si="334"/>
        <v>3.2047461714384023E-2</v>
      </c>
      <c r="AU1749" s="24"/>
      <c r="AV1749" s="25">
        <f t="shared" si="335"/>
        <v>0.41581798698137695</v>
      </c>
    </row>
    <row r="1750" spans="1:48" x14ac:dyDescent="0.3">
      <c r="A1750" s="2" t="s">
        <v>6</v>
      </c>
      <c r="B1750" s="2">
        <v>31</v>
      </c>
      <c r="C1750" s="5">
        <v>39876</v>
      </c>
      <c r="D1750" s="2">
        <v>19</v>
      </c>
      <c r="E1750" s="2" t="s">
        <v>8</v>
      </c>
      <c r="F1750" s="6" t="s">
        <v>44</v>
      </c>
      <c r="G1750" s="2">
        <v>90</v>
      </c>
      <c r="H1750" s="2">
        <v>10</v>
      </c>
      <c r="I1750" s="2">
        <v>10</v>
      </c>
      <c r="J1750" s="2">
        <v>7.5</v>
      </c>
      <c r="K1750" s="2">
        <v>2</v>
      </c>
      <c r="L1750" s="19">
        <v>353.42917352885172</v>
      </c>
      <c r="M1750" s="19">
        <f t="shared" si="324"/>
        <v>3.5342917352885174E-2</v>
      </c>
      <c r="N1750" s="19">
        <v>318.08625617596658</v>
      </c>
      <c r="O1750" s="19">
        <f t="shared" si="325"/>
        <v>3.1808625617596661E-2</v>
      </c>
      <c r="P1750" s="19">
        <f t="shared" si="326"/>
        <v>3.5342917352885125E-3</v>
      </c>
      <c r="R1750" s="24">
        <v>14.08</v>
      </c>
      <c r="S1750" s="24">
        <f t="shared" si="327"/>
        <v>0.447865448695761</v>
      </c>
      <c r="U1750" s="24">
        <v>9.0675767918088734</v>
      </c>
      <c r="V1750" s="24">
        <f t="shared" si="328"/>
        <v>3.2047461714384023E-2</v>
      </c>
      <c r="X1750" s="25">
        <f t="shared" si="329"/>
        <v>0.41581798698137695</v>
      </c>
      <c r="AA1750" s="5">
        <v>39876</v>
      </c>
      <c r="AB1750" s="2">
        <v>19</v>
      </c>
      <c r="AC1750" s="2" t="s">
        <v>8</v>
      </c>
      <c r="AD1750" s="6" t="s">
        <v>44</v>
      </c>
      <c r="AE1750" s="2">
        <v>90</v>
      </c>
      <c r="AF1750" s="2">
        <v>10</v>
      </c>
      <c r="AG1750" s="2">
        <v>10</v>
      </c>
      <c r="AH1750" s="2">
        <v>7.5</v>
      </c>
      <c r="AI1750" s="2">
        <v>2</v>
      </c>
      <c r="AJ1750" s="19">
        <v>353.42917352885172</v>
      </c>
      <c r="AK1750" s="19">
        <f t="shared" si="330"/>
        <v>3.5342917352885174E-2</v>
      </c>
      <c r="AL1750" s="19">
        <v>318.08625617596658</v>
      </c>
      <c r="AM1750" s="19">
        <f t="shared" si="331"/>
        <v>3.1808625617596661E-2</v>
      </c>
      <c r="AN1750" s="19">
        <f t="shared" si="332"/>
        <v>3.5342917352885125E-3</v>
      </c>
      <c r="AP1750" s="24">
        <v>14.08</v>
      </c>
      <c r="AQ1750" s="24">
        <f t="shared" si="333"/>
        <v>0.447865448695761</v>
      </c>
      <c r="AR1750" s="24"/>
      <c r="AS1750" s="24">
        <v>9.0675767918088734</v>
      </c>
      <c r="AT1750" s="24">
        <f t="shared" si="334"/>
        <v>3.2047461714384023E-2</v>
      </c>
      <c r="AU1750" s="24"/>
      <c r="AV1750" s="25">
        <f t="shared" si="335"/>
        <v>0.41581798698137695</v>
      </c>
    </row>
    <row r="1751" spans="1:48" x14ac:dyDescent="0.3">
      <c r="A1751" s="2" t="s">
        <v>6</v>
      </c>
      <c r="B1751" s="2">
        <v>31</v>
      </c>
      <c r="C1751" s="5">
        <v>39876</v>
      </c>
      <c r="D1751" s="2">
        <v>19</v>
      </c>
      <c r="E1751" s="2" t="s">
        <v>8</v>
      </c>
      <c r="F1751" s="6" t="s">
        <v>44</v>
      </c>
      <c r="G1751" s="2">
        <v>90</v>
      </c>
      <c r="H1751" s="2">
        <v>10</v>
      </c>
      <c r="I1751" s="2">
        <v>10</v>
      </c>
      <c r="J1751" s="2">
        <v>7.5</v>
      </c>
      <c r="K1751" s="2">
        <v>2</v>
      </c>
      <c r="L1751" s="19">
        <v>353.42917352885172</v>
      </c>
      <c r="M1751" s="19">
        <f t="shared" si="324"/>
        <v>3.5342917352885174E-2</v>
      </c>
      <c r="N1751" s="19">
        <v>318.08625617596658</v>
      </c>
      <c r="O1751" s="19">
        <f t="shared" si="325"/>
        <v>3.1808625617596661E-2</v>
      </c>
      <c r="P1751" s="19">
        <f t="shared" si="326"/>
        <v>3.5342917352885125E-3</v>
      </c>
      <c r="R1751" s="24">
        <v>14.08</v>
      </c>
      <c r="S1751" s="24">
        <f t="shared" si="327"/>
        <v>0.447865448695761</v>
      </c>
      <c r="U1751" s="24">
        <v>9.0675767918088734</v>
      </c>
      <c r="V1751" s="24">
        <f t="shared" si="328"/>
        <v>3.2047461714384023E-2</v>
      </c>
      <c r="X1751" s="25">
        <f t="shared" si="329"/>
        <v>0.41581798698137695</v>
      </c>
      <c r="AA1751" s="5">
        <v>39876</v>
      </c>
      <c r="AB1751" s="2">
        <v>19</v>
      </c>
      <c r="AC1751" s="2" t="s">
        <v>8</v>
      </c>
      <c r="AD1751" s="6" t="s">
        <v>44</v>
      </c>
      <c r="AE1751" s="2">
        <v>90</v>
      </c>
      <c r="AF1751" s="2">
        <v>10</v>
      </c>
      <c r="AG1751" s="2">
        <v>10</v>
      </c>
      <c r="AH1751" s="2">
        <v>7.5</v>
      </c>
      <c r="AI1751" s="2">
        <v>2</v>
      </c>
      <c r="AJ1751" s="19">
        <v>353.42917352885172</v>
      </c>
      <c r="AK1751" s="19">
        <f t="shared" si="330"/>
        <v>3.5342917352885174E-2</v>
      </c>
      <c r="AL1751" s="19">
        <v>318.08625617596658</v>
      </c>
      <c r="AM1751" s="19">
        <f t="shared" si="331"/>
        <v>3.1808625617596661E-2</v>
      </c>
      <c r="AN1751" s="19">
        <f t="shared" si="332"/>
        <v>3.5342917352885125E-3</v>
      </c>
      <c r="AP1751" s="24">
        <v>14.08</v>
      </c>
      <c r="AQ1751" s="24">
        <f t="shared" si="333"/>
        <v>0.447865448695761</v>
      </c>
      <c r="AR1751" s="24"/>
      <c r="AS1751" s="24">
        <v>9.0675767918088734</v>
      </c>
      <c r="AT1751" s="24">
        <f t="shared" si="334"/>
        <v>3.2047461714384023E-2</v>
      </c>
      <c r="AU1751" s="24"/>
      <c r="AV1751" s="25">
        <f t="shared" si="335"/>
        <v>0.41581798698137695</v>
      </c>
    </row>
    <row r="1752" spans="1:48" x14ac:dyDescent="0.3">
      <c r="A1752" s="2" t="s">
        <v>6</v>
      </c>
      <c r="B1752" s="2">
        <v>31</v>
      </c>
      <c r="C1752" s="5">
        <v>39876</v>
      </c>
      <c r="D1752" s="2">
        <v>19</v>
      </c>
      <c r="E1752" s="2" t="s">
        <v>8</v>
      </c>
      <c r="F1752" s="6" t="s">
        <v>44</v>
      </c>
      <c r="G1752" s="2">
        <v>90</v>
      </c>
      <c r="H1752" s="2">
        <v>10</v>
      </c>
      <c r="I1752" s="2">
        <v>10</v>
      </c>
      <c r="J1752" s="2">
        <v>7.5</v>
      </c>
      <c r="K1752" s="2">
        <v>2</v>
      </c>
      <c r="L1752" s="19">
        <v>353.42917352885172</v>
      </c>
      <c r="M1752" s="19">
        <f t="shared" si="324"/>
        <v>3.5342917352885174E-2</v>
      </c>
      <c r="N1752" s="19">
        <v>318.08625617596658</v>
      </c>
      <c r="O1752" s="19">
        <f t="shared" si="325"/>
        <v>3.1808625617596661E-2</v>
      </c>
      <c r="P1752" s="19">
        <f t="shared" si="326"/>
        <v>3.5342917352885125E-3</v>
      </c>
      <c r="R1752" s="24">
        <v>14.08</v>
      </c>
      <c r="S1752" s="24">
        <f t="shared" si="327"/>
        <v>0.447865448695761</v>
      </c>
      <c r="U1752" s="24">
        <v>9.0675767918088734</v>
      </c>
      <c r="V1752" s="24">
        <f t="shared" si="328"/>
        <v>3.2047461714384023E-2</v>
      </c>
      <c r="X1752" s="25">
        <f t="shared" si="329"/>
        <v>0.41581798698137695</v>
      </c>
      <c r="AA1752" s="5">
        <v>39876</v>
      </c>
      <c r="AB1752" s="2">
        <v>19</v>
      </c>
      <c r="AC1752" s="2" t="s">
        <v>8</v>
      </c>
      <c r="AD1752" s="6" t="s">
        <v>44</v>
      </c>
      <c r="AE1752" s="2">
        <v>90</v>
      </c>
      <c r="AF1752" s="2">
        <v>10</v>
      </c>
      <c r="AG1752" s="2">
        <v>10</v>
      </c>
      <c r="AH1752" s="2">
        <v>7.5</v>
      </c>
      <c r="AI1752" s="2">
        <v>2</v>
      </c>
      <c r="AJ1752" s="19">
        <v>353.42917352885172</v>
      </c>
      <c r="AK1752" s="19">
        <f t="shared" si="330"/>
        <v>3.5342917352885174E-2</v>
      </c>
      <c r="AL1752" s="19">
        <v>318.08625617596658</v>
      </c>
      <c r="AM1752" s="19">
        <f t="shared" si="331"/>
        <v>3.1808625617596661E-2</v>
      </c>
      <c r="AN1752" s="19">
        <f t="shared" si="332"/>
        <v>3.5342917352885125E-3</v>
      </c>
      <c r="AP1752" s="24">
        <v>14.08</v>
      </c>
      <c r="AQ1752" s="24">
        <f t="shared" si="333"/>
        <v>0.447865448695761</v>
      </c>
      <c r="AR1752" s="24"/>
      <c r="AS1752" s="24">
        <v>9.0675767918088734</v>
      </c>
      <c r="AT1752" s="24">
        <f t="shared" si="334"/>
        <v>3.2047461714384023E-2</v>
      </c>
      <c r="AU1752" s="24"/>
      <c r="AV1752" s="25">
        <f t="shared" si="335"/>
        <v>0.41581798698137695</v>
      </c>
    </row>
    <row r="1753" spans="1:48" x14ac:dyDescent="0.3">
      <c r="A1753" s="2" t="s">
        <v>6</v>
      </c>
      <c r="B1753" s="2">
        <v>31</v>
      </c>
      <c r="C1753" s="5">
        <v>39876</v>
      </c>
      <c r="D1753" s="2">
        <v>19</v>
      </c>
      <c r="E1753" s="2" t="s">
        <v>8</v>
      </c>
      <c r="F1753" s="6" t="s">
        <v>44</v>
      </c>
      <c r="G1753" s="2">
        <v>90</v>
      </c>
      <c r="H1753" s="2">
        <v>10</v>
      </c>
      <c r="I1753" s="2">
        <v>10</v>
      </c>
      <c r="J1753" s="2">
        <v>7.5</v>
      </c>
      <c r="K1753" s="2">
        <v>2</v>
      </c>
      <c r="L1753" s="19">
        <v>353.42917352885172</v>
      </c>
      <c r="M1753" s="19">
        <f t="shared" si="324"/>
        <v>3.5342917352885174E-2</v>
      </c>
      <c r="N1753" s="19">
        <v>318.08625617596658</v>
      </c>
      <c r="O1753" s="19">
        <f t="shared" si="325"/>
        <v>3.1808625617596661E-2</v>
      </c>
      <c r="P1753" s="19">
        <f t="shared" si="326"/>
        <v>3.5342917352885125E-3</v>
      </c>
      <c r="R1753" s="24">
        <v>14.08</v>
      </c>
      <c r="S1753" s="24">
        <f t="shared" si="327"/>
        <v>0.447865448695761</v>
      </c>
      <c r="U1753" s="24">
        <v>9.0675767918088734</v>
      </c>
      <c r="V1753" s="24">
        <f t="shared" si="328"/>
        <v>3.2047461714384023E-2</v>
      </c>
      <c r="X1753" s="25">
        <f t="shared" si="329"/>
        <v>0.41581798698137695</v>
      </c>
      <c r="AA1753" s="5">
        <v>39876</v>
      </c>
      <c r="AB1753" s="2">
        <v>19</v>
      </c>
      <c r="AC1753" s="2" t="s">
        <v>8</v>
      </c>
      <c r="AD1753" s="6" t="s">
        <v>44</v>
      </c>
      <c r="AE1753" s="2">
        <v>90</v>
      </c>
      <c r="AF1753" s="2">
        <v>10</v>
      </c>
      <c r="AG1753" s="2">
        <v>10</v>
      </c>
      <c r="AH1753" s="2">
        <v>7.5</v>
      </c>
      <c r="AI1753" s="2">
        <v>2</v>
      </c>
      <c r="AJ1753" s="19">
        <v>353.42917352885172</v>
      </c>
      <c r="AK1753" s="19">
        <f t="shared" si="330"/>
        <v>3.5342917352885174E-2</v>
      </c>
      <c r="AL1753" s="19">
        <v>318.08625617596658</v>
      </c>
      <c r="AM1753" s="19">
        <f t="shared" si="331"/>
        <v>3.1808625617596661E-2</v>
      </c>
      <c r="AN1753" s="19">
        <f t="shared" si="332"/>
        <v>3.5342917352885125E-3</v>
      </c>
      <c r="AP1753" s="24">
        <v>14.08</v>
      </c>
      <c r="AQ1753" s="24">
        <f t="shared" si="333"/>
        <v>0.447865448695761</v>
      </c>
      <c r="AR1753" s="24"/>
      <c r="AS1753" s="24">
        <v>9.0675767918088734</v>
      </c>
      <c r="AT1753" s="24">
        <f t="shared" si="334"/>
        <v>3.2047461714384023E-2</v>
      </c>
      <c r="AU1753" s="24"/>
      <c r="AV1753" s="25">
        <f t="shared" si="335"/>
        <v>0.41581798698137695</v>
      </c>
    </row>
    <row r="1754" spans="1:48" x14ac:dyDescent="0.3">
      <c r="A1754" s="2" t="s">
        <v>6</v>
      </c>
      <c r="B1754" s="2">
        <v>31</v>
      </c>
      <c r="C1754" s="5">
        <v>39876</v>
      </c>
      <c r="D1754" s="2">
        <v>19</v>
      </c>
      <c r="E1754" s="2" t="s">
        <v>8</v>
      </c>
      <c r="F1754" s="6" t="s">
        <v>44</v>
      </c>
      <c r="G1754" s="2">
        <v>90</v>
      </c>
      <c r="H1754" s="2">
        <v>10</v>
      </c>
      <c r="I1754" s="2">
        <v>10</v>
      </c>
      <c r="J1754" s="2">
        <v>7.5</v>
      </c>
      <c r="K1754" s="2">
        <v>2</v>
      </c>
      <c r="L1754" s="19">
        <v>353.42917352885172</v>
      </c>
      <c r="M1754" s="19">
        <f t="shared" si="324"/>
        <v>3.5342917352885174E-2</v>
      </c>
      <c r="N1754" s="19">
        <v>318.08625617596658</v>
      </c>
      <c r="O1754" s="19">
        <f t="shared" si="325"/>
        <v>3.1808625617596661E-2</v>
      </c>
      <c r="P1754" s="19">
        <f t="shared" si="326"/>
        <v>3.5342917352885125E-3</v>
      </c>
      <c r="R1754" s="24">
        <v>14.08</v>
      </c>
      <c r="S1754" s="24">
        <f t="shared" si="327"/>
        <v>0.447865448695761</v>
      </c>
      <c r="U1754" s="24">
        <v>9.0675767918088734</v>
      </c>
      <c r="V1754" s="24">
        <f t="shared" si="328"/>
        <v>3.2047461714384023E-2</v>
      </c>
      <c r="X1754" s="25">
        <f t="shared" si="329"/>
        <v>0.41581798698137695</v>
      </c>
      <c r="AA1754" s="5">
        <v>39876</v>
      </c>
      <c r="AB1754" s="2">
        <v>19</v>
      </c>
      <c r="AC1754" s="2" t="s">
        <v>8</v>
      </c>
      <c r="AD1754" s="6" t="s">
        <v>44</v>
      </c>
      <c r="AE1754" s="2">
        <v>90</v>
      </c>
      <c r="AF1754" s="2">
        <v>10</v>
      </c>
      <c r="AG1754" s="2">
        <v>10</v>
      </c>
      <c r="AH1754" s="2">
        <v>7.5</v>
      </c>
      <c r="AI1754" s="2">
        <v>2</v>
      </c>
      <c r="AJ1754" s="19">
        <v>353.42917352885172</v>
      </c>
      <c r="AK1754" s="19">
        <f t="shared" si="330"/>
        <v>3.5342917352885174E-2</v>
      </c>
      <c r="AL1754" s="19">
        <v>318.08625617596658</v>
      </c>
      <c r="AM1754" s="19">
        <f t="shared" si="331"/>
        <v>3.1808625617596661E-2</v>
      </c>
      <c r="AN1754" s="19">
        <f t="shared" si="332"/>
        <v>3.5342917352885125E-3</v>
      </c>
      <c r="AP1754" s="24">
        <v>14.08</v>
      </c>
      <c r="AQ1754" s="24">
        <f t="shared" si="333"/>
        <v>0.447865448695761</v>
      </c>
      <c r="AR1754" s="24"/>
      <c r="AS1754" s="24">
        <v>9.0675767918088734</v>
      </c>
      <c r="AT1754" s="24">
        <f t="shared" si="334"/>
        <v>3.2047461714384023E-2</v>
      </c>
      <c r="AU1754" s="24"/>
      <c r="AV1754" s="25">
        <f t="shared" si="335"/>
        <v>0.41581798698137695</v>
      </c>
    </row>
    <row r="1755" spans="1:48" x14ac:dyDescent="0.3">
      <c r="A1755" s="2" t="s">
        <v>6</v>
      </c>
      <c r="B1755" s="2">
        <v>31</v>
      </c>
      <c r="C1755" s="5">
        <v>39876</v>
      </c>
      <c r="D1755" s="2">
        <v>19</v>
      </c>
      <c r="E1755" s="2" t="s">
        <v>8</v>
      </c>
      <c r="F1755" s="6" t="s">
        <v>44</v>
      </c>
      <c r="G1755" s="2">
        <v>60</v>
      </c>
      <c r="H1755" s="2">
        <v>20</v>
      </c>
      <c r="I1755" s="2">
        <v>15</v>
      </c>
      <c r="J1755" s="2">
        <v>13.75</v>
      </c>
      <c r="K1755" s="2">
        <v>2</v>
      </c>
      <c r="L1755" s="19">
        <v>1187.9147221386406</v>
      </c>
      <c r="M1755" s="19">
        <f t="shared" si="324"/>
        <v>0.11879147221386406</v>
      </c>
      <c r="N1755" s="19">
        <v>712.74883328318435</v>
      </c>
      <c r="O1755" s="19">
        <f t="shared" si="325"/>
        <v>7.1274883328318439E-2</v>
      </c>
      <c r="P1755" s="19">
        <f t="shared" si="326"/>
        <v>4.7516588885545621E-2</v>
      </c>
      <c r="R1755" s="24">
        <v>14.08</v>
      </c>
      <c r="S1755" s="24">
        <f t="shared" si="327"/>
        <v>1.0035503572627236</v>
      </c>
      <c r="U1755" s="24">
        <v>9.0675767918088734</v>
      </c>
      <c r="V1755" s="24">
        <f t="shared" si="328"/>
        <v>0.43086031860449692</v>
      </c>
      <c r="X1755" s="25">
        <f t="shared" si="329"/>
        <v>0.57269003865822665</v>
      </c>
      <c r="AA1755" s="5">
        <v>39876</v>
      </c>
      <c r="AB1755" s="2">
        <v>19</v>
      </c>
      <c r="AC1755" s="2" t="s">
        <v>8</v>
      </c>
      <c r="AD1755" s="6" t="s">
        <v>44</v>
      </c>
      <c r="AE1755" s="2">
        <v>60</v>
      </c>
      <c r="AF1755" s="2">
        <v>20</v>
      </c>
      <c r="AG1755" s="2">
        <v>15</v>
      </c>
      <c r="AH1755" s="2">
        <v>13.75</v>
      </c>
      <c r="AI1755" s="2">
        <v>2</v>
      </c>
      <c r="AJ1755" s="19">
        <v>1187.9147221386406</v>
      </c>
      <c r="AK1755" s="19">
        <f t="shared" si="330"/>
        <v>0.11879147221386406</v>
      </c>
      <c r="AL1755" s="19">
        <v>712.74883328318435</v>
      </c>
      <c r="AM1755" s="19">
        <f t="shared" si="331"/>
        <v>7.1274883328318439E-2</v>
      </c>
      <c r="AN1755" s="19">
        <f t="shared" si="332"/>
        <v>4.7516588885545621E-2</v>
      </c>
      <c r="AP1755" s="24">
        <v>14.08</v>
      </c>
      <c r="AQ1755" s="24">
        <f t="shared" si="333"/>
        <v>1.0035503572627236</v>
      </c>
      <c r="AR1755" s="24"/>
      <c r="AS1755" s="24">
        <v>9.0675767918088734</v>
      </c>
      <c r="AT1755" s="24">
        <f t="shared" si="334"/>
        <v>0.43086031860449692</v>
      </c>
      <c r="AU1755" s="24"/>
      <c r="AV1755" s="25">
        <f t="shared" si="335"/>
        <v>0.57269003865822665</v>
      </c>
    </row>
    <row r="1756" spans="1:48" x14ac:dyDescent="0.3">
      <c r="A1756" s="2" t="s">
        <v>6</v>
      </c>
      <c r="B1756" s="2">
        <v>31</v>
      </c>
      <c r="C1756" s="5">
        <v>39876</v>
      </c>
      <c r="D1756" s="2">
        <v>19</v>
      </c>
      <c r="E1756" s="2" t="s">
        <v>8</v>
      </c>
      <c r="F1756" s="6" t="s">
        <v>41</v>
      </c>
      <c r="G1756" s="2">
        <v>80</v>
      </c>
      <c r="H1756" s="2">
        <v>20</v>
      </c>
      <c r="I1756" s="2">
        <v>30</v>
      </c>
      <c r="J1756" s="2">
        <v>17.5</v>
      </c>
      <c r="K1756" s="2">
        <v>3</v>
      </c>
      <c r="L1756" s="19">
        <v>2886.3382504856222</v>
      </c>
      <c r="M1756" s="19">
        <f t="shared" si="324"/>
        <v>0.28863382504856222</v>
      </c>
      <c r="N1756" s="19">
        <v>2309.070600388498</v>
      </c>
      <c r="O1756" s="19">
        <f t="shared" si="325"/>
        <v>0.23090706003884978</v>
      </c>
      <c r="P1756" s="19">
        <f t="shared" si="326"/>
        <v>5.7726765009712439E-2</v>
      </c>
      <c r="R1756" s="24">
        <v>14.08</v>
      </c>
      <c r="S1756" s="24">
        <f t="shared" si="327"/>
        <v>3.2511714053470051</v>
      </c>
      <c r="U1756" s="24">
        <v>8.1999999999999993</v>
      </c>
      <c r="V1756" s="24">
        <f t="shared" si="328"/>
        <v>0.47335947307964193</v>
      </c>
      <c r="X1756" s="25">
        <f t="shared" si="329"/>
        <v>2.7778119322673631</v>
      </c>
      <c r="AA1756" s="5">
        <v>39876</v>
      </c>
      <c r="AB1756" s="2">
        <v>19</v>
      </c>
      <c r="AC1756" s="2" t="s">
        <v>8</v>
      </c>
      <c r="AD1756" s="6" t="s">
        <v>41</v>
      </c>
      <c r="AE1756" s="2">
        <v>80</v>
      </c>
      <c r="AF1756" s="2">
        <v>20</v>
      </c>
      <c r="AG1756" s="2">
        <v>30</v>
      </c>
      <c r="AH1756" s="2">
        <v>17.5</v>
      </c>
      <c r="AI1756" s="2">
        <v>3</v>
      </c>
      <c r="AJ1756" s="19">
        <v>2886.3382504856222</v>
      </c>
      <c r="AK1756" s="19">
        <f t="shared" si="330"/>
        <v>0.28863382504856222</v>
      </c>
      <c r="AL1756" s="19">
        <v>2309.070600388498</v>
      </c>
      <c r="AM1756" s="19">
        <f t="shared" si="331"/>
        <v>0.23090706003884978</v>
      </c>
      <c r="AN1756" s="19">
        <f t="shared" si="332"/>
        <v>5.7726765009712439E-2</v>
      </c>
      <c r="AP1756" s="24">
        <v>14.08</v>
      </c>
      <c r="AQ1756" s="24">
        <f t="shared" si="333"/>
        <v>3.2511714053470051</v>
      </c>
      <c r="AR1756" s="24"/>
      <c r="AS1756" s="24">
        <v>8.1999999999999993</v>
      </c>
      <c r="AT1756" s="24">
        <f t="shared" si="334"/>
        <v>0.47335947307964193</v>
      </c>
      <c r="AU1756" s="24"/>
      <c r="AV1756" s="25">
        <f t="shared" si="335"/>
        <v>2.7778119322673631</v>
      </c>
    </row>
    <row r="1757" spans="1:48" x14ac:dyDescent="0.3">
      <c r="A1757" s="2" t="s">
        <v>6</v>
      </c>
      <c r="B1757" s="2">
        <v>31</v>
      </c>
      <c r="C1757" s="5">
        <v>39876</v>
      </c>
      <c r="D1757" s="2">
        <v>19</v>
      </c>
      <c r="E1757" s="2" t="s">
        <v>8</v>
      </c>
      <c r="F1757" s="6" t="s">
        <v>53</v>
      </c>
      <c r="G1757" s="2">
        <v>10</v>
      </c>
      <c r="H1757" s="2">
        <v>20</v>
      </c>
      <c r="I1757" s="2">
        <v>30</v>
      </c>
      <c r="J1757" s="2">
        <v>17.5</v>
      </c>
      <c r="K1757" s="2">
        <v>2</v>
      </c>
      <c r="L1757" s="19">
        <v>1924.2255003237483</v>
      </c>
      <c r="M1757" s="19">
        <f t="shared" si="324"/>
        <v>0.19242255003237482</v>
      </c>
      <c r="N1757" s="19">
        <v>192.42255003237483</v>
      </c>
      <c r="O1757" s="19">
        <f t="shared" si="325"/>
        <v>1.9242255003237483E-2</v>
      </c>
      <c r="P1757" s="19">
        <f t="shared" si="326"/>
        <v>0.17318029502913734</v>
      </c>
      <c r="R1757" s="24">
        <v>6.51</v>
      </c>
      <c r="S1757" s="24">
        <f t="shared" si="327"/>
        <v>0.12526708007107601</v>
      </c>
      <c r="U1757" s="24">
        <v>8.2509316770186327</v>
      </c>
      <c r="V1757" s="24">
        <f t="shared" si="328"/>
        <v>1.4288987820913417</v>
      </c>
      <c r="X1757" s="25">
        <f t="shared" si="329"/>
        <v>-1.3036317020202657</v>
      </c>
      <c r="AA1757" s="5">
        <v>39876</v>
      </c>
      <c r="AB1757" s="2">
        <v>19</v>
      </c>
      <c r="AC1757" s="2" t="s">
        <v>8</v>
      </c>
      <c r="AD1757" s="6" t="s">
        <v>53</v>
      </c>
      <c r="AE1757" s="2">
        <v>10</v>
      </c>
      <c r="AF1757" s="2">
        <v>20</v>
      </c>
      <c r="AG1757" s="2">
        <v>30</v>
      </c>
      <c r="AH1757" s="2">
        <v>17.5</v>
      </c>
      <c r="AI1757" s="2">
        <v>2</v>
      </c>
      <c r="AJ1757" s="19">
        <v>1924.2255003237483</v>
      </c>
      <c r="AK1757" s="19">
        <f t="shared" si="330"/>
        <v>0.19242255003237482</v>
      </c>
      <c r="AL1757" s="19">
        <v>192.42255003237483</v>
      </c>
      <c r="AM1757" s="19">
        <f t="shared" si="331"/>
        <v>1.9242255003237483E-2</v>
      </c>
      <c r="AN1757" s="19">
        <f t="shared" si="332"/>
        <v>0.17318029502913734</v>
      </c>
      <c r="AP1757" s="24">
        <v>6.51</v>
      </c>
      <c r="AQ1757" s="24">
        <f t="shared" si="333"/>
        <v>0.12526708007107601</v>
      </c>
      <c r="AR1757" s="24"/>
      <c r="AS1757" s="24">
        <v>8.2509316770186327</v>
      </c>
      <c r="AT1757" s="24">
        <f t="shared" si="334"/>
        <v>1.4288987820913417</v>
      </c>
      <c r="AU1757" s="24"/>
      <c r="AV1757" s="25">
        <f t="shared" si="335"/>
        <v>-1.3036317020202657</v>
      </c>
    </row>
    <row r="1758" spans="1:48" x14ac:dyDescent="0.3">
      <c r="A1758" s="2" t="s">
        <v>6</v>
      </c>
      <c r="B1758" s="2">
        <v>31</v>
      </c>
      <c r="C1758" s="5">
        <v>39876</v>
      </c>
      <c r="D1758" s="2">
        <v>19</v>
      </c>
      <c r="E1758" s="2" t="s">
        <v>8</v>
      </c>
      <c r="F1758" s="6" t="s">
        <v>55</v>
      </c>
      <c r="G1758" s="2">
        <v>90</v>
      </c>
      <c r="H1758" s="2">
        <v>15</v>
      </c>
      <c r="I1758" s="2">
        <v>15</v>
      </c>
      <c r="J1758" s="2">
        <v>11.25</v>
      </c>
      <c r="K1758" s="2">
        <v>2</v>
      </c>
      <c r="L1758" s="19">
        <v>795.21564043991634</v>
      </c>
      <c r="M1758" s="19">
        <f t="shared" si="324"/>
        <v>7.9521564043991633E-2</v>
      </c>
      <c r="N1758" s="19">
        <v>715.69407639592475</v>
      </c>
      <c r="O1758" s="19">
        <f t="shared" si="325"/>
        <v>7.1569407639592478E-2</v>
      </c>
      <c r="P1758" s="19">
        <f t="shared" si="326"/>
        <v>7.9521564043991549E-3</v>
      </c>
      <c r="R1758" s="24">
        <v>4.05</v>
      </c>
      <c r="S1758" s="24">
        <f t="shared" si="327"/>
        <v>0.28985610094034953</v>
      </c>
      <c r="U1758" s="24">
        <v>8.104694792715291</v>
      </c>
      <c r="V1758" s="24">
        <f t="shared" si="328"/>
        <v>6.4449800601591389E-2</v>
      </c>
      <c r="X1758" s="25">
        <f t="shared" si="329"/>
        <v>0.22540630033875814</v>
      </c>
      <c r="AA1758" s="5">
        <v>39876</v>
      </c>
      <c r="AB1758" s="2">
        <v>19</v>
      </c>
      <c r="AC1758" s="2" t="s">
        <v>8</v>
      </c>
      <c r="AD1758" s="6" t="s">
        <v>55</v>
      </c>
      <c r="AE1758" s="2">
        <v>90</v>
      </c>
      <c r="AF1758" s="2">
        <v>15</v>
      </c>
      <c r="AG1758" s="2">
        <v>15</v>
      </c>
      <c r="AH1758" s="2">
        <v>11.25</v>
      </c>
      <c r="AI1758" s="2">
        <v>2</v>
      </c>
      <c r="AJ1758" s="19">
        <v>795.21564043991634</v>
      </c>
      <c r="AK1758" s="19">
        <f t="shared" si="330"/>
        <v>7.9521564043991633E-2</v>
      </c>
      <c r="AL1758" s="19">
        <v>715.69407639592475</v>
      </c>
      <c r="AM1758" s="19">
        <f t="shared" si="331"/>
        <v>7.1569407639592478E-2</v>
      </c>
      <c r="AN1758" s="19">
        <f t="shared" si="332"/>
        <v>7.9521564043991549E-3</v>
      </c>
      <c r="AP1758" s="24">
        <v>4.05</v>
      </c>
      <c r="AQ1758" s="24">
        <f t="shared" si="333"/>
        <v>0.28985610094034953</v>
      </c>
      <c r="AR1758" s="24"/>
      <c r="AS1758" s="24">
        <v>8.104694792715291</v>
      </c>
      <c r="AT1758" s="24">
        <f t="shared" si="334"/>
        <v>6.4449800601591389E-2</v>
      </c>
      <c r="AU1758" s="24"/>
      <c r="AV1758" s="25">
        <f t="shared" si="335"/>
        <v>0.22540630033875814</v>
      </c>
    </row>
    <row r="1759" spans="1:48" x14ac:dyDescent="0.3">
      <c r="A1759" s="2" t="s">
        <v>6</v>
      </c>
      <c r="B1759" s="2">
        <v>31</v>
      </c>
      <c r="C1759" s="5">
        <v>39876</v>
      </c>
      <c r="D1759" s="2">
        <v>19</v>
      </c>
      <c r="E1759" s="2" t="s">
        <v>8</v>
      </c>
      <c r="F1759" s="6" t="s">
        <v>53</v>
      </c>
      <c r="G1759" s="2">
        <v>80</v>
      </c>
      <c r="H1759" s="2">
        <v>15</v>
      </c>
      <c r="I1759" s="2">
        <v>25</v>
      </c>
      <c r="J1759" s="2">
        <v>13.75</v>
      </c>
      <c r="K1759" s="2">
        <v>2</v>
      </c>
      <c r="L1759" s="19">
        <v>1187.9147221386406</v>
      </c>
      <c r="M1759" s="19">
        <f t="shared" si="324"/>
        <v>0.11879147221386406</v>
      </c>
      <c r="N1759" s="19">
        <v>950.33177771091255</v>
      </c>
      <c r="O1759" s="19">
        <f t="shared" si="325"/>
        <v>9.5033177771091257E-2</v>
      </c>
      <c r="P1759" s="19">
        <f t="shared" si="326"/>
        <v>2.3758294442772804E-2</v>
      </c>
      <c r="R1759" s="24">
        <v>6.51</v>
      </c>
      <c r="S1759" s="24">
        <f t="shared" si="327"/>
        <v>0.61866598728980404</v>
      </c>
      <c r="U1759" s="24">
        <v>8.2509316770186327</v>
      </c>
      <c r="V1759" s="24">
        <f t="shared" si="328"/>
        <v>0.19602806420980987</v>
      </c>
      <c r="X1759" s="25">
        <f t="shared" si="329"/>
        <v>0.42263792307999415</v>
      </c>
      <c r="AA1759" s="5">
        <v>39876</v>
      </c>
      <c r="AB1759" s="2">
        <v>19</v>
      </c>
      <c r="AC1759" s="2" t="s">
        <v>8</v>
      </c>
      <c r="AD1759" s="6" t="s">
        <v>53</v>
      </c>
      <c r="AE1759" s="2">
        <v>80</v>
      </c>
      <c r="AF1759" s="2">
        <v>15</v>
      </c>
      <c r="AG1759" s="2">
        <v>25</v>
      </c>
      <c r="AH1759" s="2">
        <v>13.75</v>
      </c>
      <c r="AI1759" s="2">
        <v>2</v>
      </c>
      <c r="AJ1759" s="19">
        <v>1187.9147221386406</v>
      </c>
      <c r="AK1759" s="19">
        <f t="shared" si="330"/>
        <v>0.11879147221386406</v>
      </c>
      <c r="AL1759" s="19">
        <v>950.33177771091255</v>
      </c>
      <c r="AM1759" s="19">
        <f t="shared" si="331"/>
        <v>9.5033177771091257E-2</v>
      </c>
      <c r="AN1759" s="19">
        <f t="shared" si="332"/>
        <v>2.3758294442772804E-2</v>
      </c>
      <c r="AP1759" s="24">
        <v>6.51</v>
      </c>
      <c r="AQ1759" s="24">
        <f t="shared" si="333"/>
        <v>0.61866598728980404</v>
      </c>
      <c r="AR1759" s="24"/>
      <c r="AS1759" s="24">
        <v>8.2509316770186327</v>
      </c>
      <c r="AT1759" s="24">
        <f t="shared" si="334"/>
        <v>0.19602806420980987</v>
      </c>
      <c r="AU1759" s="24"/>
      <c r="AV1759" s="25">
        <f t="shared" si="335"/>
        <v>0.42263792307999415</v>
      </c>
    </row>
    <row r="1760" spans="1:48" x14ac:dyDescent="0.3">
      <c r="A1760" s="2" t="s">
        <v>6</v>
      </c>
      <c r="B1760" s="2">
        <v>31</v>
      </c>
      <c r="C1760" s="5">
        <v>39876</v>
      </c>
      <c r="D1760" s="2">
        <v>19</v>
      </c>
      <c r="E1760" s="2" t="s">
        <v>8</v>
      </c>
      <c r="F1760" s="6" t="s">
        <v>24</v>
      </c>
      <c r="G1760" s="2">
        <v>90</v>
      </c>
      <c r="H1760" s="2">
        <v>10</v>
      </c>
      <c r="I1760" s="2">
        <v>15</v>
      </c>
      <c r="J1760" s="2">
        <v>8.75</v>
      </c>
      <c r="K1760" s="2">
        <v>2</v>
      </c>
      <c r="L1760" s="19">
        <v>481.05637508093707</v>
      </c>
      <c r="M1760" s="19">
        <f t="shared" si="324"/>
        <v>4.8105637508093706E-2</v>
      </c>
      <c r="N1760" s="19">
        <v>432.95073757284337</v>
      </c>
      <c r="O1760" s="19">
        <f t="shared" si="325"/>
        <v>4.3295073757284336E-2</v>
      </c>
      <c r="P1760" s="19">
        <f t="shared" si="326"/>
        <v>4.8105637508093699E-3</v>
      </c>
      <c r="R1760" s="24">
        <v>14.08</v>
      </c>
      <c r="S1760" s="24">
        <f t="shared" si="327"/>
        <v>0.60959463850256346</v>
      </c>
      <c r="U1760" s="24">
        <v>8.461146496815287</v>
      </c>
      <c r="V1760" s="24">
        <f t="shared" si="328"/>
        <v>4.0702884627867308E-2</v>
      </c>
      <c r="X1760" s="25">
        <f t="shared" si="329"/>
        <v>0.56889175387469615</v>
      </c>
      <c r="AA1760" s="5">
        <v>39876</v>
      </c>
      <c r="AB1760" s="2">
        <v>19</v>
      </c>
      <c r="AC1760" s="2" t="s">
        <v>8</v>
      </c>
      <c r="AD1760" s="6" t="s">
        <v>24</v>
      </c>
      <c r="AE1760" s="2">
        <v>90</v>
      </c>
      <c r="AF1760" s="2">
        <v>10</v>
      </c>
      <c r="AG1760" s="2">
        <v>15</v>
      </c>
      <c r="AH1760" s="2">
        <v>8.75</v>
      </c>
      <c r="AI1760" s="2">
        <v>2</v>
      </c>
      <c r="AJ1760" s="19">
        <v>481.05637508093707</v>
      </c>
      <c r="AK1760" s="19">
        <f t="shared" si="330"/>
        <v>4.8105637508093706E-2</v>
      </c>
      <c r="AL1760" s="19">
        <v>432.95073757284337</v>
      </c>
      <c r="AM1760" s="19">
        <f t="shared" si="331"/>
        <v>4.3295073757284336E-2</v>
      </c>
      <c r="AN1760" s="19">
        <f t="shared" si="332"/>
        <v>4.8105637508093699E-3</v>
      </c>
      <c r="AP1760" s="24">
        <v>14.08</v>
      </c>
      <c r="AQ1760" s="24">
        <f t="shared" si="333"/>
        <v>0.60959463850256346</v>
      </c>
      <c r="AR1760" s="24"/>
      <c r="AS1760" s="24">
        <v>8.461146496815287</v>
      </c>
      <c r="AT1760" s="24">
        <f t="shared" si="334"/>
        <v>4.0702884627867308E-2</v>
      </c>
      <c r="AU1760" s="24"/>
      <c r="AV1760" s="25">
        <f t="shared" si="335"/>
        <v>0.56889175387469615</v>
      </c>
    </row>
    <row r="1761" spans="1:48" x14ac:dyDescent="0.3">
      <c r="A1761" s="2" t="s">
        <v>6</v>
      </c>
      <c r="B1761" s="2">
        <v>31</v>
      </c>
      <c r="C1761" s="5">
        <v>39876</v>
      </c>
      <c r="D1761" s="2">
        <v>19</v>
      </c>
      <c r="E1761" s="2" t="s">
        <v>8</v>
      </c>
      <c r="F1761" s="6" t="s">
        <v>22</v>
      </c>
      <c r="G1761" s="2">
        <v>100</v>
      </c>
      <c r="H1761" s="2">
        <v>10</v>
      </c>
      <c r="I1761" s="2">
        <v>25</v>
      </c>
      <c r="J1761" s="2">
        <v>11.25</v>
      </c>
      <c r="K1761" s="2">
        <v>3</v>
      </c>
      <c r="L1761" s="19">
        <v>1192.8234606598735</v>
      </c>
      <c r="M1761" s="19">
        <f t="shared" si="324"/>
        <v>0.11928234606598735</v>
      </c>
      <c r="N1761" s="19">
        <v>1192.8234606598735</v>
      </c>
      <c r="O1761" s="19">
        <f t="shared" si="325"/>
        <v>0.11928234606598735</v>
      </c>
      <c r="P1761" s="19">
        <f t="shared" si="326"/>
        <v>0</v>
      </c>
      <c r="R1761" s="24">
        <v>14.08</v>
      </c>
      <c r="S1761" s="24">
        <f t="shared" si="327"/>
        <v>1.6794954326091018</v>
      </c>
      <c r="U1761" s="24">
        <v>8.104694792715291</v>
      </c>
      <c r="V1761" s="24">
        <f t="shared" si="328"/>
        <v>0</v>
      </c>
      <c r="X1761" s="25">
        <f t="shared" si="329"/>
        <v>1.6794954326091018</v>
      </c>
      <c r="AA1761" s="5">
        <v>39876</v>
      </c>
      <c r="AB1761" s="2">
        <v>19</v>
      </c>
      <c r="AC1761" s="2" t="s">
        <v>8</v>
      </c>
      <c r="AD1761" s="6" t="s">
        <v>22</v>
      </c>
      <c r="AE1761" s="2">
        <v>100</v>
      </c>
      <c r="AF1761" s="2">
        <v>10</v>
      </c>
      <c r="AG1761" s="2">
        <v>25</v>
      </c>
      <c r="AH1761" s="2">
        <v>11.25</v>
      </c>
      <c r="AI1761" s="2">
        <v>3</v>
      </c>
      <c r="AJ1761" s="19">
        <v>1192.8234606598735</v>
      </c>
      <c r="AK1761" s="19">
        <f t="shared" si="330"/>
        <v>0.11928234606598735</v>
      </c>
      <c r="AL1761" s="19">
        <v>1192.8234606598735</v>
      </c>
      <c r="AM1761" s="19">
        <f t="shared" si="331"/>
        <v>0.11928234606598735</v>
      </c>
      <c r="AN1761" s="19">
        <f t="shared" si="332"/>
        <v>0</v>
      </c>
      <c r="AP1761" s="24">
        <v>14.08</v>
      </c>
      <c r="AQ1761" s="24">
        <f t="shared" si="333"/>
        <v>1.6794954326091018</v>
      </c>
      <c r="AR1761" s="24"/>
      <c r="AS1761" s="24">
        <v>8.104694792715291</v>
      </c>
      <c r="AT1761" s="24">
        <f t="shared" si="334"/>
        <v>0</v>
      </c>
      <c r="AU1761" s="24"/>
      <c r="AV1761" s="25">
        <f t="shared" si="335"/>
        <v>1.6794954326091018</v>
      </c>
    </row>
    <row r="1762" spans="1:48" x14ac:dyDescent="0.3">
      <c r="A1762" s="2" t="s">
        <v>6</v>
      </c>
      <c r="B1762" s="2">
        <v>31</v>
      </c>
      <c r="C1762" s="5">
        <v>39876</v>
      </c>
      <c r="D1762" s="2">
        <v>19</v>
      </c>
      <c r="E1762" s="2" t="s">
        <v>8</v>
      </c>
      <c r="F1762" s="6" t="s">
        <v>49</v>
      </c>
      <c r="G1762" s="2">
        <v>100</v>
      </c>
      <c r="H1762" s="2">
        <v>5</v>
      </c>
      <c r="I1762" s="2">
        <v>10</v>
      </c>
      <c r="J1762" s="2">
        <v>5</v>
      </c>
      <c r="K1762" s="2">
        <v>2</v>
      </c>
      <c r="L1762" s="19">
        <v>157.07963267948966</v>
      </c>
      <c r="M1762" s="19">
        <f t="shared" si="324"/>
        <v>1.5707963267948967E-2</v>
      </c>
      <c r="N1762" s="19">
        <v>157.07963267948966</v>
      </c>
      <c r="O1762" s="19">
        <f t="shared" si="325"/>
        <v>1.5707963267948967E-2</v>
      </c>
      <c r="P1762" s="19">
        <f t="shared" si="326"/>
        <v>0</v>
      </c>
      <c r="R1762" s="24">
        <v>14.08</v>
      </c>
      <c r="S1762" s="24">
        <f t="shared" si="327"/>
        <v>0.22116812281272147</v>
      </c>
      <c r="U1762" s="24">
        <v>8.461146496815287</v>
      </c>
      <c r="V1762" s="24">
        <f t="shared" si="328"/>
        <v>0</v>
      </c>
      <c r="X1762" s="25">
        <f t="shared" si="329"/>
        <v>0.22116812281272147</v>
      </c>
      <c r="AA1762" s="5">
        <v>39876</v>
      </c>
      <c r="AB1762" s="2">
        <v>19</v>
      </c>
      <c r="AC1762" s="2" t="s">
        <v>8</v>
      </c>
      <c r="AD1762" s="6" t="s">
        <v>49</v>
      </c>
      <c r="AE1762" s="2">
        <v>100</v>
      </c>
      <c r="AF1762" s="2">
        <v>5</v>
      </c>
      <c r="AG1762" s="2">
        <v>10</v>
      </c>
      <c r="AH1762" s="2">
        <v>5</v>
      </c>
      <c r="AI1762" s="2">
        <v>2</v>
      </c>
      <c r="AJ1762" s="19">
        <v>157.07963267948966</v>
      </c>
      <c r="AK1762" s="19">
        <f t="shared" si="330"/>
        <v>1.5707963267948967E-2</v>
      </c>
      <c r="AL1762" s="19">
        <v>157.07963267948966</v>
      </c>
      <c r="AM1762" s="19">
        <f t="shared" si="331"/>
        <v>1.5707963267948967E-2</v>
      </c>
      <c r="AN1762" s="19">
        <f t="shared" si="332"/>
        <v>0</v>
      </c>
      <c r="AP1762" s="24">
        <v>14.08</v>
      </c>
      <c r="AQ1762" s="24">
        <f t="shared" si="333"/>
        <v>0.22116812281272147</v>
      </c>
      <c r="AR1762" s="24"/>
      <c r="AS1762" s="24">
        <v>8.461146496815287</v>
      </c>
      <c r="AT1762" s="24">
        <f t="shared" si="334"/>
        <v>0</v>
      </c>
      <c r="AU1762" s="24"/>
      <c r="AV1762" s="25">
        <f t="shared" si="335"/>
        <v>0.22116812281272147</v>
      </c>
    </row>
    <row r="1763" spans="1:48" x14ac:dyDescent="0.3">
      <c r="A1763" s="2" t="s">
        <v>6</v>
      </c>
      <c r="B1763" s="2">
        <v>31</v>
      </c>
      <c r="C1763" s="5">
        <v>39876</v>
      </c>
      <c r="D1763" s="2">
        <v>19</v>
      </c>
      <c r="E1763" s="2" t="s">
        <v>8</v>
      </c>
      <c r="F1763" s="6" t="s">
        <v>49</v>
      </c>
      <c r="G1763" s="2">
        <v>90</v>
      </c>
      <c r="H1763" s="2">
        <v>15</v>
      </c>
      <c r="I1763" s="2">
        <v>20</v>
      </c>
      <c r="J1763" s="2">
        <v>12.5</v>
      </c>
      <c r="K1763" s="2">
        <v>2</v>
      </c>
      <c r="L1763" s="19">
        <v>981.74770424681037</v>
      </c>
      <c r="M1763" s="19">
        <f t="shared" si="324"/>
        <v>9.8174770424681035E-2</v>
      </c>
      <c r="N1763" s="19">
        <v>883.57293382212936</v>
      </c>
      <c r="O1763" s="19">
        <f t="shared" si="325"/>
        <v>8.8357293382212931E-2</v>
      </c>
      <c r="P1763" s="19">
        <f t="shared" si="326"/>
        <v>9.8174770424681035E-3</v>
      </c>
      <c r="R1763" s="24">
        <v>14.08</v>
      </c>
      <c r="S1763" s="24">
        <f t="shared" si="327"/>
        <v>1.2440706908215582</v>
      </c>
      <c r="U1763" s="24">
        <v>8.461146496815287</v>
      </c>
      <c r="V1763" s="24">
        <f t="shared" si="328"/>
        <v>8.3067111485443504E-2</v>
      </c>
      <c r="X1763" s="25">
        <f t="shared" si="329"/>
        <v>1.1610035793361146</v>
      </c>
      <c r="AA1763" s="5">
        <v>39876</v>
      </c>
      <c r="AB1763" s="2">
        <v>19</v>
      </c>
      <c r="AC1763" s="2" t="s">
        <v>8</v>
      </c>
      <c r="AD1763" s="6" t="s">
        <v>49</v>
      </c>
      <c r="AE1763" s="2">
        <v>90</v>
      </c>
      <c r="AF1763" s="2">
        <v>15</v>
      </c>
      <c r="AG1763" s="2">
        <v>20</v>
      </c>
      <c r="AH1763" s="2">
        <v>12.5</v>
      </c>
      <c r="AI1763" s="2">
        <v>2</v>
      </c>
      <c r="AJ1763" s="19">
        <v>981.74770424681037</v>
      </c>
      <c r="AK1763" s="19">
        <f t="shared" si="330"/>
        <v>9.8174770424681035E-2</v>
      </c>
      <c r="AL1763" s="19">
        <v>883.57293382212936</v>
      </c>
      <c r="AM1763" s="19">
        <f t="shared" si="331"/>
        <v>8.8357293382212931E-2</v>
      </c>
      <c r="AN1763" s="19">
        <f t="shared" si="332"/>
        <v>9.8174770424681035E-3</v>
      </c>
      <c r="AP1763" s="24">
        <v>14.08</v>
      </c>
      <c r="AQ1763" s="24">
        <f t="shared" si="333"/>
        <v>1.2440706908215582</v>
      </c>
      <c r="AR1763" s="24"/>
      <c r="AS1763" s="24">
        <v>8.461146496815287</v>
      </c>
      <c r="AT1763" s="24">
        <f t="shared" si="334"/>
        <v>8.3067111485443504E-2</v>
      </c>
      <c r="AU1763" s="24"/>
      <c r="AV1763" s="25">
        <f t="shared" si="335"/>
        <v>1.1610035793361146</v>
      </c>
    </row>
    <row r="1764" spans="1:48" x14ac:dyDescent="0.3">
      <c r="A1764" s="2" t="s">
        <v>6</v>
      </c>
      <c r="B1764" s="2">
        <v>31</v>
      </c>
      <c r="C1764" s="5">
        <v>39876</v>
      </c>
      <c r="D1764" s="2">
        <v>19</v>
      </c>
      <c r="E1764" s="2" t="s">
        <v>8</v>
      </c>
      <c r="F1764" s="6" t="s">
        <v>44</v>
      </c>
      <c r="G1764" s="2">
        <v>100</v>
      </c>
      <c r="H1764" s="2">
        <v>10</v>
      </c>
      <c r="I1764" s="2">
        <v>15</v>
      </c>
      <c r="J1764" s="2">
        <v>8.75</v>
      </c>
      <c r="K1764" s="2">
        <v>2</v>
      </c>
      <c r="L1764" s="19">
        <v>481.05637508093707</v>
      </c>
      <c r="M1764" s="19">
        <f t="shared" si="324"/>
        <v>4.8105637508093706E-2</v>
      </c>
      <c r="N1764" s="19">
        <v>481.05637508093707</v>
      </c>
      <c r="O1764" s="19">
        <f t="shared" si="325"/>
        <v>4.8105637508093706E-2</v>
      </c>
      <c r="P1764" s="19">
        <f t="shared" si="326"/>
        <v>0</v>
      </c>
      <c r="R1764" s="24">
        <v>14.08</v>
      </c>
      <c r="S1764" s="24">
        <f t="shared" si="327"/>
        <v>0.67732737611395943</v>
      </c>
      <c r="U1764" s="24">
        <v>9.0675767918088734</v>
      </c>
      <c r="V1764" s="24">
        <f t="shared" si="328"/>
        <v>0</v>
      </c>
      <c r="X1764" s="25">
        <f t="shared" si="329"/>
        <v>0.67732737611395943</v>
      </c>
      <c r="AA1764" s="5">
        <v>39876</v>
      </c>
      <c r="AB1764" s="2">
        <v>19</v>
      </c>
      <c r="AC1764" s="2" t="s">
        <v>8</v>
      </c>
      <c r="AD1764" s="6" t="s">
        <v>44</v>
      </c>
      <c r="AE1764" s="2">
        <v>100</v>
      </c>
      <c r="AF1764" s="2">
        <v>10</v>
      </c>
      <c r="AG1764" s="2">
        <v>15</v>
      </c>
      <c r="AH1764" s="2">
        <v>8.75</v>
      </c>
      <c r="AI1764" s="2">
        <v>2</v>
      </c>
      <c r="AJ1764" s="19">
        <v>481.05637508093707</v>
      </c>
      <c r="AK1764" s="19">
        <f t="shared" si="330"/>
        <v>4.8105637508093706E-2</v>
      </c>
      <c r="AL1764" s="19">
        <v>481.05637508093707</v>
      </c>
      <c r="AM1764" s="19">
        <f t="shared" si="331"/>
        <v>4.8105637508093706E-2</v>
      </c>
      <c r="AN1764" s="19">
        <f t="shared" si="332"/>
        <v>0</v>
      </c>
      <c r="AP1764" s="24">
        <v>14.08</v>
      </c>
      <c r="AQ1764" s="24">
        <f t="shared" si="333"/>
        <v>0.67732737611395943</v>
      </c>
      <c r="AR1764" s="24"/>
      <c r="AS1764" s="24">
        <v>9.0675767918088734</v>
      </c>
      <c r="AT1764" s="24">
        <f t="shared" si="334"/>
        <v>0</v>
      </c>
      <c r="AU1764" s="24"/>
      <c r="AV1764" s="25">
        <f t="shared" si="335"/>
        <v>0.67732737611395943</v>
      </c>
    </row>
    <row r="1765" spans="1:48" x14ac:dyDescent="0.3">
      <c r="A1765" s="2" t="s">
        <v>6</v>
      </c>
      <c r="B1765" s="2">
        <v>31</v>
      </c>
      <c r="C1765" s="5">
        <v>39876</v>
      </c>
      <c r="D1765" s="2">
        <v>19</v>
      </c>
      <c r="E1765" s="2" t="s">
        <v>8</v>
      </c>
      <c r="F1765" s="6" t="s">
        <v>53</v>
      </c>
      <c r="G1765" s="2">
        <v>60</v>
      </c>
      <c r="H1765" s="2">
        <v>10</v>
      </c>
      <c r="I1765" s="2">
        <v>15</v>
      </c>
      <c r="J1765" s="2">
        <v>8.75</v>
      </c>
      <c r="K1765" s="2">
        <v>2</v>
      </c>
      <c r="L1765" s="19">
        <v>481.05637508093707</v>
      </c>
      <c r="M1765" s="19">
        <f t="shared" si="324"/>
        <v>4.8105637508093706E-2</v>
      </c>
      <c r="N1765" s="19">
        <v>288.63382504856224</v>
      </c>
      <c r="O1765" s="19">
        <f t="shared" si="325"/>
        <v>2.8863382504856223E-2</v>
      </c>
      <c r="P1765" s="19">
        <f t="shared" si="326"/>
        <v>1.9242255003237483E-2</v>
      </c>
      <c r="R1765" s="24">
        <v>6.51</v>
      </c>
      <c r="S1765" s="24">
        <f t="shared" si="327"/>
        <v>0.18790062010661401</v>
      </c>
      <c r="U1765" s="24">
        <v>8.2509316770186327</v>
      </c>
      <c r="V1765" s="24">
        <f t="shared" si="328"/>
        <v>0.15876653134348243</v>
      </c>
      <c r="X1765" s="25">
        <f t="shared" si="329"/>
        <v>2.9134088763131588E-2</v>
      </c>
      <c r="AA1765" s="5">
        <v>39876</v>
      </c>
      <c r="AB1765" s="2">
        <v>19</v>
      </c>
      <c r="AC1765" s="2" t="s">
        <v>8</v>
      </c>
      <c r="AD1765" s="6" t="s">
        <v>53</v>
      </c>
      <c r="AE1765" s="2">
        <v>60</v>
      </c>
      <c r="AF1765" s="2">
        <v>10</v>
      </c>
      <c r="AG1765" s="2">
        <v>15</v>
      </c>
      <c r="AH1765" s="2">
        <v>8.75</v>
      </c>
      <c r="AI1765" s="2">
        <v>2</v>
      </c>
      <c r="AJ1765" s="19">
        <v>481.05637508093707</v>
      </c>
      <c r="AK1765" s="19">
        <f t="shared" si="330"/>
        <v>4.8105637508093706E-2</v>
      </c>
      <c r="AL1765" s="19">
        <v>288.63382504856224</v>
      </c>
      <c r="AM1765" s="19">
        <f t="shared" si="331"/>
        <v>2.8863382504856223E-2</v>
      </c>
      <c r="AN1765" s="19">
        <f t="shared" si="332"/>
        <v>1.9242255003237483E-2</v>
      </c>
      <c r="AP1765" s="24">
        <v>6.51</v>
      </c>
      <c r="AQ1765" s="24">
        <f t="shared" si="333"/>
        <v>0.18790062010661401</v>
      </c>
      <c r="AR1765" s="24"/>
      <c r="AS1765" s="24">
        <v>8.2509316770186327</v>
      </c>
      <c r="AT1765" s="24">
        <f t="shared" si="334"/>
        <v>0.15876653134348243</v>
      </c>
      <c r="AU1765" s="24"/>
      <c r="AV1765" s="25">
        <f t="shared" si="335"/>
        <v>2.9134088763131588E-2</v>
      </c>
    </row>
    <row r="1766" spans="1:48" x14ac:dyDescent="0.3">
      <c r="A1766" s="2" t="s">
        <v>6</v>
      </c>
      <c r="B1766" s="2">
        <v>31</v>
      </c>
      <c r="C1766" s="5">
        <v>39876</v>
      </c>
      <c r="D1766" s="2">
        <v>19</v>
      </c>
      <c r="E1766" s="2" t="s">
        <v>8</v>
      </c>
      <c r="F1766" s="6" t="s">
        <v>38</v>
      </c>
      <c r="G1766" s="2">
        <v>100</v>
      </c>
      <c r="H1766" s="2">
        <v>15</v>
      </c>
      <c r="I1766" s="2">
        <v>20</v>
      </c>
      <c r="J1766" s="2">
        <v>12.5</v>
      </c>
      <c r="K1766" s="2">
        <v>1</v>
      </c>
      <c r="L1766" s="19">
        <v>490.87385212340519</v>
      </c>
      <c r="M1766" s="19">
        <f t="shared" si="324"/>
        <v>4.9087385212340517E-2</v>
      </c>
      <c r="N1766" s="19">
        <v>490.87385212340519</v>
      </c>
      <c r="O1766" s="19">
        <f t="shared" si="325"/>
        <v>4.9087385212340517E-2</v>
      </c>
      <c r="P1766" s="19">
        <f t="shared" si="326"/>
        <v>0</v>
      </c>
      <c r="R1766" s="24">
        <v>14.08</v>
      </c>
      <c r="S1766" s="24">
        <f t="shared" si="327"/>
        <v>0.69115038378975446</v>
      </c>
      <c r="U1766" s="24">
        <v>8.104694792715291</v>
      </c>
      <c r="V1766" s="24">
        <f t="shared" si="328"/>
        <v>0</v>
      </c>
      <c r="X1766" s="25">
        <f t="shared" si="329"/>
        <v>0.69115038378975446</v>
      </c>
      <c r="AA1766" s="5">
        <v>39876</v>
      </c>
      <c r="AB1766" s="2">
        <v>19</v>
      </c>
      <c r="AC1766" s="2" t="s">
        <v>8</v>
      </c>
      <c r="AD1766" s="6" t="s">
        <v>38</v>
      </c>
      <c r="AE1766" s="2">
        <v>100</v>
      </c>
      <c r="AF1766" s="2">
        <v>15</v>
      </c>
      <c r="AG1766" s="2">
        <v>20</v>
      </c>
      <c r="AH1766" s="2">
        <v>12.5</v>
      </c>
      <c r="AI1766" s="2">
        <v>1</v>
      </c>
      <c r="AJ1766" s="19">
        <v>490.87385212340519</v>
      </c>
      <c r="AK1766" s="19">
        <f t="shared" si="330"/>
        <v>4.9087385212340517E-2</v>
      </c>
      <c r="AL1766" s="19">
        <v>490.87385212340519</v>
      </c>
      <c r="AM1766" s="19">
        <f t="shared" si="331"/>
        <v>4.9087385212340517E-2</v>
      </c>
      <c r="AN1766" s="19">
        <f t="shared" si="332"/>
        <v>0</v>
      </c>
      <c r="AP1766" s="24">
        <v>14.08</v>
      </c>
      <c r="AQ1766" s="24">
        <f t="shared" si="333"/>
        <v>0.69115038378975446</v>
      </c>
      <c r="AR1766" s="24"/>
      <c r="AS1766" s="24">
        <v>8.104694792715291</v>
      </c>
      <c r="AT1766" s="24">
        <f t="shared" si="334"/>
        <v>0</v>
      </c>
      <c r="AU1766" s="24"/>
      <c r="AV1766" s="25">
        <f t="shared" si="335"/>
        <v>0.69115038378975446</v>
      </c>
    </row>
    <row r="1767" spans="1:48" x14ac:dyDescent="0.3">
      <c r="A1767" s="2" t="s">
        <v>6</v>
      </c>
      <c r="B1767" s="2">
        <v>31</v>
      </c>
      <c r="C1767" s="5">
        <v>39876</v>
      </c>
      <c r="D1767" s="2">
        <v>19</v>
      </c>
      <c r="E1767" s="2" t="s">
        <v>8</v>
      </c>
      <c r="F1767" s="6" t="s">
        <v>49</v>
      </c>
      <c r="G1767" s="2">
        <v>90</v>
      </c>
      <c r="H1767" s="2">
        <v>10</v>
      </c>
      <c r="I1767" s="2">
        <v>15</v>
      </c>
      <c r="J1767" s="2">
        <v>8.75</v>
      </c>
      <c r="K1767" s="2">
        <v>2</v>
      </c>
      <c r="L1767" s="19">
        <v>481.05637508093707</v>
      </c>
      <c r="M1767" s="19">
        <f t="shared" si="324"/>
        <v>4.8105637508093706E-2</v>
      </c>
      <c r="N1767" s="19">
        <v>432.95073757284337</v>
      </c>
      <c r="O1767" s="19">
        <f t="shared" si="325"/>
        <v>4.3295073757284336E-2</v>
      </c>
      <c r="P1767" s="19">
        <f t="shared" si="326"/>
        <v>4.8105637508093699E-3</v>
      </c>
      <c r="R1767" s="24">
        <v>14.08</v>
      </c>
      <c r="S1767" s="24">
        <f t="shared" si="327"/>
        <v>0.60959463850256346</v>
      </c>
      <c r="U1767" s="24">
        <v>8.461146496815287</v>
      </c>
      <c r="V1767" s="24">
        <f t="shared" si="328"/>
        <v>4.0702884627867308E-2</v>
      </c>
      <c r="X1767" s="25">
        <f t="shared" si="329"/>
        <v>0.56889175387469615</v>
      </c>
      <c r="AA1767" s="5">
        <v>39876</v>
      </c>
      <c r="AB1767" s="2">
        <v>19</v>
      </c>
      <c r="AC1767" s="2" t="s">
        <v>8</v>
      </c>
      <c r="AD1767" s="6" t="s">
        <v>49</v>
      </c>
      <c r="AE1767" s="2">
        <v>90</v>
      </c>
      <c r="AF1767" s="2">
        <v>10</v>
      </c>
      <c r="AG1767" s="2">
        <v>15</v>
      </c>
      <c r="AH1767" s="2">
        <v>8.75</v>
      </c>
      <c r="AI1767" s="2">
        <v>2</v>
      </c>
      <c r="AJ1767" s="19">
        <v>481.05637508093707</v>
      </c>
      <c r="AK1767" s="19">
        <f t="shared" si="330"/>
        <v>4.8105637508093706E-2</v>
      </c>
      <c r="AL1767" s="19">
        <v>432.95073757284337</v>
      </c>
      <c r="AM1767" s="19">
        <f t="shared" si="331"/>
        <v>4.3295073757284336E-2</v>
      </c>
      <c r="AN1767" s="19">
        <f t="shared" si="332"/>
        <v>4.8105637508093699E-3</v>
      </c>
      <c r="AP1767" s="24">
        <v>14.08</v>
      </c>
      <c r="AQ1767" s="24">
        <f t="shared" si="333"/>
        <v>0.60959463850256346</v>
      </c>
      <c r="AR1767" s="24"/>
      <c r="AS1767" s="24">
        <v>8.461146496815287</v>
      </c>
      <c r="AT1767" s="24">
        <f t="shared" si="334"/>
        <v>4.0702884627867308E-2</v>
      </c>
      <c r="AU1767" s="24"/>
      <c r="AV1767" s="25">
        <f t="shared" si="335"/>
        <v>0.56889175387469615</v>
      </c>
    </row>
    <row r="1768" spans="1:48" x14ac:dyDescent="0.3">
      <c r="A1768" s="2" t="s">
        <v>6</v>
      </c>
      <c r="B1768" s="2">
        <v>31</v>
      </c>
      <c r="C1768" s="5">
        <v>39876</v>
      </c>
      <c r="D1768" s="2">
        <v>19</v>
      </c>
      <c r="E1768" s="2" t="s">
        <v>8</v>
      </c>
      <c r="F1768" s="6" t="s">
        <v>24</v>
      </c>
      <c r="G1768" s="2">
        <v>90</v>
      </c>
      <c r="H1768" s="2">
        <v>5</v>
      </c>
      <c r="I1768" s="2">
        <v>10</v>
      </c>
      <c r="J1768" s="2">
        <v>5</v>
      </c>
      <c r="K1768" s="2">
        <v>2</v>
      </c>
      <c r="L1768" s="19">
        <v>157.07963267948966</v>
      </c>
      <c r="M1768" s="19">
        <f t="shared" si="324"/>
        <v>1.5707963267948967E-2</v>
      </c>
      <c r="N1768" s="19">
        <v>141.37166941154069</v>
      </c>
      <c r="O1768" s="19">
        <f t="shared" si="325"/>
        <v>1.4137166941154069E-2</v>
      </c>
      <c r="P1768" s="19">
        <f t="shared" si="326"/>
        <v>1.5707963267948977E-3</v>
      </c>
      <c r="R1768" s="24">
        <v>14.08</v>
      </c>
      <c r="S1768" s="24">
        <f t="shared" si="327"/>
        <v>0.19905131053144928</v>
      </c>
      <c r="U1768" s="24">
        <v>8.461146496815287</v>
      </c>
      <c r="V1768" s="24">
        <f t="shared" si="328"/>
        <v>1.3290737837670969E-2</v>
      </c>
      <c r="X1768" s="25">
        <f t="shared" si="329"/>
        <v>0.18576057269377833</v>
      </c>
      <c r="AA1768" s="5">
        <v>39876</v>
      </c>
      <c r="AB1768" s="2">
        <v>19</v>
      </c>
      <c r="AC1768" s="2" t="s">
        <v>8</v>
      </c>
      <c r="AD1768" s="6" t="s">
        <v>24</v>
      </c>
      <c r="AE1768" s="2">
        <v>90</v>
      </c>
      <c r="AF1768" s="2">
        <v>5</v>
      </c>
      <c r="AG1768" s="2">
        <v>10</v>
      </c>
      <c r="AH1768" s="2">
        <v>5</v>
      </c>
      <c r="AI1768" s="2">
        <v>2</v>
      </c>
      <c r="AJ1768" s="19">
        <v>157.07963267948966</v>
      </c>
      <c r="AK1768" s="19">
        <f t="shared" si="330"/>
        <v>1.5707963267948967E-2</v>
      </c>
      <c r="AL1768" s="19">
        <v>141.37166941154069</v>
      </c>
      <c r="AM1768" s="19">
        <f t="shared" si="331"/>
        <v>1.4137166941154069E-2</v>
      </c>
      <c r="AN1768" s="19">
        <f t="shared" si="332"/>
        <v>1.5707963267948977E-3</v>
      </c>
      <c r="AP1768" s="24">
        <v>14.08</v>
      </c>
      <c r="AQ1768" s="24">
        <f t="shared" si="333"/>
        <v>0.19905131053144928</v>
      </c>
      <c r="AR1768" s="24"/>
      <c r="AS1768" s="24">
        <v>8.461146496815287</v>
      </c>
      <c r="AT1768" s="24">
        <f t="shared" si="334"/>
        <v>1.3290737837670969E-2</v>
      </c>
      <c r="AU1768" s="24"/>
      <c r="AV1768" s="25">
        <f t="shared" si="335"/>
        <v>0.18576057269377833</v>
      </c>
    </row>
    <row r="1769" spans="1:48" x14ac:dyDescent="0.3">
      <c r="A1769" s="2" t="s">
        <v>6</v>
      </c>
      <c r="B1769" s="2">
        <v>31</v>
      </c>
      <c r="C1769" s="5">
        <v>39876</v>
      </c>
      <c r="D1769" s="2">
        <v>19</v>
      </c>
      <c r="E1769" s="2" t="s">
        <v>8</v>
      </c>
      <c r="F1769" s="6" t="s">
        <v>24</v>
      </c>
      <c r="G1769" s="2">
        <v>80</v>
      </c>
      <c r="H1769" s="2">
        <v>10</v>
      </c>
      <c r="I1769" s="2">
        <v>10</v>
      </c>
      <c r="J1769" s="2">
        <v>7.5</v>
      </c>
      <c r="K1769" s="2">
        <v>2</v>
      </c>
      <c r="L1769" s="19">
        <v>353.42917352885172</v>
      </c>
      <c r="M1769" s="19">
        <f t="shared" si="324"/>
        <v>3.5342917352885174E-2</v>
      </c>
      <c r="N1769" s="19">
        <v>282.74333882308139</v>
      </c>
      <c r="O1769" s="19">
        <f t="shared" si="325"/>
        <v>2.8274333882308138E-2</v>
      </c>
      <c r="P1769" s="19">
        <f t="shared" si="326"/>
        <v>7.0685834705770355E-3</v>
      </c>
      <c r="R1769" s="24">
        <v>14.08</v>
      </c>
      <c r="S1769" s="24">
        <f t="shared" si="327"/>
        <v>0.39810262106289857</v>
      </c>
      <c r="U1769" s="24">
        <v>8.461146496815287</v>
      </c>
      <c r="V1769" s="24">
        <f t="shared" si="328"/>
        <v>5.9808320269519329E-2</v>
      </c>
      <c r="X1769" s="25">
        <f t="shared" si="329"/>
        <v>0.33829430079337924</v>
      </c>
      <c r="AA1769" s="5">
        <v>39876</v>
      </c>
      <c r="AB1769" s="2">
        <v>19</v>
      </c>
      <c r="AC1769" s="2" t="s">
        <v>8</v>
      </c>
      <c r="AD1769" s="6" t="s">
        <v>24</v>
      </c>
      <c r="AE1769" s="2">
        <v>80</v>
      </c>
      <c r="AF1769" s="2">
        <v>10</v>
      </c>
      <c r="AG1769" s="2">
        <v>10</v>
      </c>
      <c r="AH1769" s="2">
        <v>7.5</v>
      </c>
      <c r="AI1769" s="2">
        <v>2</v>
      </c>
      <c r="AJ1769" s="19">
        <v>353.42917352885172</v>
      </c>
      <c r="AK1769" s="19">
        <f t="shared" si="330"/>
        <v>3.5342917352885174E-2</v>
      </c>
      <c r="AL1769" s="19">
        <v>282.74333882308139</v>
      </c>
      <c r="AM1769" s="19">
        <f t="shared" si="331"/>
        <v>2.8274333882308138E-2</v>
      </c>
      <c r="AN1769" s="19">
        <f t="shared" si="332"/>
        <v>7.0685834705770355E-3</v>
      </c>
      <c r="AP1769" s="24">
        <v>14.08</v>
      </c>
      <c r="AQ1769" s="24">
        <f t="shared" si="333"/>
        <v>0.39810262106289857</v>
      </c>
      <c r="AR1769" s="24"/>
      <c r="AS1769" s="24">
        <v>8.461146496815287</v>
      </c>
      <c r="AT1769" s="24">
        <f t="shared" si="334"/>
        <v>5.9808320269519329E-2</v>
      </c>
      <c r="AU1769" s="24"/>
      <c r="AV1769" s="25">
        <f t="shared" si="335"/>
        <v>0.33829430079337924</v>
      </c>
    </row>
    <row r="1770" spans="1:48" x14ac:dyDescent="0.3">
      <c r="A1770" s="2" t="s">
        <v>6</v>
      </c>
      <c r="B1770" s="2">
        <v>31</v>
      </c>
      <c r="C1770" s="5">
        <v>39876</v>
      </c>
      <c r="D1770" s="2">
        <v>19</v>
      </c>
      <c r="E1770" s="2" t="s">
        <v>8</v>
      </c>
      <c r="F1770" s="6" t="s">
        <v>24</v>
      </c>
      <c r="G1770" s="2">
        <v>90</v>
      </c>
      <c r="H1770" s="2">
        <v>10</v>
      </c>
      <c r="I1770" s="2">
        <v>10</v>
      </c>
      <c r="J1770" s="2">
        <v>7.5</v>
      </c>
      <c r="K1770" s="2">
        <v>2</v>
      </c>
      <c r="L1770" s="19">
        <v>353.42917352885172</v>
      </c>
      <c r="M1770" s="19">
        <f t="shared" si="324"/>
        <v>3.5342917352885174E-2</v>
      </c>
      <c r="N1770" s="19">
        <v>318.08625617596658</v>
      </c>
      <c r="O1770" s="19">
        <f t="shared" si="325"/>
        <v>3.1808625617596661E-2</v>
      </c>
      <c r="P1770" s="19">
        <f t="shared" si="326"/>
        <v>3.5342917352885125E-3</v>
      </c>
      <c r="R1770" s="24">
        <v>14.08</v>
      </c>
      <c r="S1770" s="24">
        <f t="shared" si="327"/>
        <v>0.447865448695761</v>
      </c>
      <c r="U1770" s="24">
        <v>8.461146496815287</v>
      </c>
      <c r="V1770" s="24">
        <f t="shared" si="328"/>
        <v>2.9904160134759619E-2</v>
      </c>
      <c r="X1770" s="25">
        <f t="shared" si="329"/>
        <v>0.4179612885610014</v>
      </c>
      <c r="AA1770" s="5">
        <v>39876</v>
      </c>
      <c r="AB1770" s="2">
        <v>19</v>
      </c>
      <c r="AC1770" s="2" t="s">
        <v>8</v>
      </c>
      <c r="AD1770" s="6" t="s">
        <v>24</v>
      </c>
      <c r="AE1770" s="2">
        <v>90</v>
      </c>
      <c r="AF1770" s="2">
        <v>10</v>
      </c>
      <c r="AG1770" s="2">
        <v>10</v>
      </c>
      <c r="AH1770" s="2">
        <v>7.5</v>
      </c>
      <c r="AI1770" s="2">
        <v>2</v>
      </c>
      <c r="AJ1770" s="19">
        <v>353.42917352885172</v>
      </c>
      <c r="AK1770" s="19">
        <f t="shared" si="330"/>
        <v>3.5342917352885174E-2</v>
      </c>
      <c r="AL1770" s="19">
        <v>318.08625617596658</v>
      </c>
      <c r="AM1770" s="19">
        <f t="shared" si="331"/>
        <v>3.1808625617596661E-2</v>
      </c>
      <c r="AN1770" s="19">
        <f t="shared" si="332"/>
        <v>3.5342917352885125E-3</v>
      </c>
      <c r="AP1770" s="24">
        <v>14.08</v>
      </c>
      <c r="AQ1770" s="24">
        <f t="shared" si="333"/>
        <v>0.447865448695761</v>
      </c>
      <c r="AR1770" s="24"/>
      <c r="AS1770" s="24">
        <v>8.461146496815287</v>
      </c>
      <c r="AT1770" s="24">
        <f t="shared" si="334"/>
        <v>2.9904160134759619E-2</v>
      </c>
      <c r="AU1770" s="24"/>
      <c r="AV1770" s="25">
        <f t="shared" si="335"/>
        <v>0.4179612885610014</v>
      </c>
    </row>
    <row r="1771" spans="1:48" x14ac:dyDescent="0.3">
      <c r="A1771" s="2" t="s">
        <v>6</v>
      </c>
      <c r="B1771" s="2">
        <v>31</v>
      </c>
      <c r="C1771" s="5">
        <v>39876</v>
      </c>
      <c r="D1771" s="2">
        <v>19</v>
      </c>
      <c r="E1771" s="2" t="s">
        <v>8</v>
      </c>
      <c r="F1771" s="6" t="s">
        <v>22</v>
      </c>
      <c r="G1771" s="2">
        <v>100</v>
      </c>
      <c r="H1771" s="2">
        <v>10</v>
      </c>
      <c r="I1771" s="2">
        <v>30</v>
      </c>
      <c r="J1771" s="2">
        <v>12.5</v>
      </c>
      <c r="K1771" s="2">
        <v>3</v>
      </c>
      <c r="L1771" s="19">
        <v>1472.621556370214</v>
      </c>
      <c r="M1771" s="19">
        <f t="shared" si="324"/>
        <v>0.14726215563702139</v>
      </c>
      <c r="N1771" s="19">
        <v>1472.621556370214</v>
      </c>
      <c r="O1771" s="19">
        <f t="shared" si="325"/>
        <v>0.14726215563702139</v>
      </c>
      <c r="P1771" s="19">
        <f t="shared" si="326"/>
        <v>0</v>
      </c>
      <c r="R1771" s="24">
        <v>14.08</v>
      </c>
      <c r="S1771" s="24">
        <f t="shared" si="327"/>
        <v>2.0734511513692611</v>
      </c>
      <c r="U1771" s="24">
        <v>8.104694792715291</v>
      </c>
      <c r="V1771" s="24">
        <f t="shared" si="328"/>
        <v>0</v>
      </c>
      <c r="X1771" s="25">
        <f t="shared" si="329"/>
        <v>2.0734511513692611</v>
      </c>
      <c r="AA1771" s="5">
        <v>39876</v>
      </c>
      <c r="AB1771" s="2">
        <v>19</v>
      </c>
      <c r="AC1771" s="2" t="s">
        <v>8</v>
      </c>
      <c r="AD1771" s="6" t="s">
        <v>22</v>
      </c>
      <c r="AE1771" s="2">
        <v>100</v>
      </c>
      <c r="AF1771" s="2">
        <v>10</v>
      </c>
      <c r="AG1771" s="2">
        <v>30</v>
      </c>
      <c r="AH1771" s="2">
        <v>12.5</v>
      </c>
      <c r="AI1771" s="2">
        <v>3</v>
      </c>
      <c r="AJ1771" s="19">
        <v>1472.621556370214</v>
      </c>
      <c r="AK1771" s="19">
        <f t="shared" si="330"/>
        <v>0.14726215563702139</v>
      </c>
      <c r="AL1771" s="19">
        <v>1472.621556370214</v>
      </c>
      <c r="AM1771" s="19">
        <f t="shared" si="331"/>
        <v>0.14726215563702139</v>
      </c>
      <c r="AN1771" s="19">
        <f t="shared" si="332"/>
        <v>0</v>
      </c>
      <c r="AP1771" s="24">
        <v>14.08</v>
      </c>
      <c r="AQ1771" s="24">
        <f t="shared" si="333"/>
        <v>2.0734511513692611</v>
      </c>
      <c r="AR1771" s="24"/>
      <c r="AS1771" s="24">
        <v>8.104694792715291</v>
      </c>
      <c r="AT1771" s="24">
        <f t="shared" si="334"/>
        <v>0</v>
      </c>
      <c r="AU1771" s="24"/>
      <c r="AV1771" s="25">
        <f t="shared" si="335"/>
        <v>2.0734511513692611</v>
      </c>
    </row>
    <row r="1772" spans="1:48" x14ac:dyDescent="0.3">
      <c r="A1772" s="2" t="s">
        <v>6</v>
      </c>
      <c r="B1772" s="2">
        <v>31</v>
      </c>
      <c r="C1772" s="5">
        <v>39876</v>
      </c>
      <c r="D1772" s="2">
        <v>19</v>
      </c>
      <c r="E1772" s="2" t="s">
        <v>8</v>
      </c>
      <c r="F1772" s="6" t="s">
        <v>53</v>
      </c>
      <c r="G1772" s="2">
        <v>80</v>
      </c>
      <c r="H1772" s="2">
        <v>10</v>
      </c>
      <c r="I1772" s="2">
        <v>20</v>
      </c>
      <c r="J1772" s="2">
        <v>10</v>
      </c>
      <c r="K1772" s="2">
        <v>2</v>
      </c>
      <c r="L1772" s="19">
        <v>628.31853071795865</v>
      </c>
      <c r="M1772" s="19">
        <f t="shared" si="324"/>
        <v>6.2831853071795868E-2</v>
      </c>
      <c r="N1772" s="19">
        <v>502.65482457436696</v>
      </c>
      <c r="O1772" s="19">
        <f t="shared" si="325"/>
        <v>5.0265482457436693E-2</v>
      </c>
      <c r="P1772" s="19">
        <f t="shared" si="326"/>
        <v>1.2566370614359175E-2</v>
      </c>
      <c r="R1772" s="24">
        <v>6.51</v>
      </c>
      <c r="S1772" s="24">
        <f t="shared" si="327"/>
        <v>0.32722829079791288</v>
      </c>
      <c r="U1772" s="24">
        <v>8.2509316770186327</v>
      </c>
      <c r="V1772" s="24">
        <f t="shared" si="328"/>
        <v>0.10368426536717221</v>
      </c>
      <c r="X1772" s="25">
        <f t="shared" si="329"/>
        <v>0.22354402543074067</v>
      </c>
      <c r="AA1772" s="5">
        <v>39876</v>
      </c>
      <c r="AB1772" s="2">
        <v>19</v>
      </c>
      <c r="AC1772" s="2" t="s">
        <v>8</v>
      </c>
      <c r="AD1772" s="6" t="s">
        <v>53</v>
      </c>
      <c r="AE1772" s="2">
        <v>80</v>
      </c>
      <c r="AF1772" s="2">
        <v>10</v>
      </c>
      <c r="AG1772" s="2">
        <v>20</v>
      </c>
      <c r="AH1772" s="2">
        <v>10</v>
      </c>
      <c r="AI1772" s="2">
        <v>2</v>
      </c>
      <c r="AJ1772" s="19">
        <v>628.31853071795865</v>
      </c>
      <c r="AK1772" s="19">
        <f t="shared" si="330"/>
        <v>6.2831853071795868E-2</v>
      </c>
      <c r="AL1772" s="19">
        <v>502.65482457436696</v>
      </c>
      <c r="AM1772" s="19">
        <f t="shared" si="331"/>
        <v>5.0265482457436693E-2</v>
      </c>
      <c r="AN1772" s="19">
        <f t="shared" si="332"/>
        <v>1.2566370614359175E-2</v>
      </c>
      <c r="AP1772" s="24">
        <v>6.51</v>
      </c>
      <c r="AQ1772" s="24">
        <f t="shared" si="333"/>
        <v>0.32722829079791288</v>
      </c>
      <c r="AR1772" s="24"/>
      <c r="AS1772" s="24">
        <v>8.2509316770186327</v>
      </c>
      <c r="AT1772" s="24">
        <f t="shared" si="334"/>
        <v>0.10368426536717221</v>
      </c>
      <c r="AU1772" s="24"/>
      <c r="AV1772" s="25">
        <f t="shared" si="335"/>
        <v>0.22354402543074067</v>
      </c>
    </row>
    <row r="1773" spans="1:48" x14ac:dyDescent="0.3">
      <c r="A1773" s="2" t="s">
        <v>6</v>
      </c>
      <c r="B1773" s="2">
        <v>31</v>
      </c>
      <c r="C1773" s="5">
        <v>39876</v>
      </c>
      <c r="D1773" s="2">
        <v>19</v>
      </c>
      <c r="E1773" s="2" t="s">
        <v>8</v>
      </c>
      <c r="F1773" s="6" t="s">
        <v>13</v>
      </c>
      <c r="G1773" s="2">
        <v>100</v>
      </c>
      <c r="H1773" s="2">
        <v>20</v>
      </c>
      <c r="I1773" s="2">
        <v>30</v>
      </c>
      <c r="J1773" s="2">
        <v>17.5</v>
      </c>
      <c r="K1773" s="2">
        <v>4</v>
      </c>
      <c r="L1773" s="19">
        <v>3848.4510006474966</v>
      </c>
      <c r="M1773" s="19">
        <f t="shared" si="324"/>
        <v>0.38484510006474965</v>
      </c>
      <c r="N1773" s="19">
        <v>3848.4510006474966</v>
      </c>
      <c r="O1773" s="19">
        <f t="shared" si="325"/>
        <v>0.38484510006474965</v>
      </c>
      <c r="P1773" s="19">
        <f t="shared" si="326"/>
        <v>0</v>
      </c>
      <c r="R1773" s="24">
        <v>14.08</v>
      </c>
      <c r="S1773" s="24">
        <f t="shared" si="327"/>
        <v>5.4186190089116755</v>
      </c>
      <c r="U1773" s="24">
        <v>10.10190114068441</v>
      </c>
      <c r="V1773" s="24">
        <f t="shared" si="328"/>
        <v>0</v>
      </c>
      <c r="X1773" s="25">
        <f t="shared" si="329"/>
        <v>5.4186190089116755</v>
      </c>
      <c r="AA1773" s="5">
        <v>39876</v>
      </c>
      <c r="AB1773" s="2">
        <v>19</v>
      </c>
      <c r="AC1773" s="2" t="s">
        <v>8</v>
      </c>
      <c r="AD1773" s="6" t="s">
        <v>13</v>
      </c>
      <c r="AE1773" s="2">
        <v>100</v>
      </c>
      <c r="AF1773" s="2">
        <v>20</v>
      </c>
      <c r="AG1773" s="2">
        <v>30</v>
      </c>
      <c r="AH1773" s="2">
        <v>17.5</v>
      </c>
      <c r="AI1773" s="2">
        <v>4</v>
      </c>
      <c r="AJ1773" s="19">
        <v>3848.4510006474966</v>
      </c>
      <c r="AK1773" s="19">
        <f t="shared" si="330"/>
        <v>0.38484510006474965</v>
      </c>
      <c r="AL1773" s="19">
        <v>3848.4510006474966</v>
      </c>
      <c r="AM1773" s="19">
        <f t="shared" si="331"/>
        <v>0.38484510006474965</v>
      </c>
      <c r="AN1773" s="19">
        <f t="shared" si="332"/>
        <v>0</v>
      </c>
      <c r="AP1773" s="24">
        <v>14.08</v>
      </c>
      <c r="AQ1773" s="24">
        <f t="shared" si="333"/>
        <v>5.4186190089116755</v>
      </c>
      <c r="AR1773" s="24"/>
      <c r="AS1773" s="24">
        <v>10.10190114068441</v>
      </c>
      <c r="AT1773" s="24">
        <f t="shared" si="334"/>
        <v>0</v>
      </c>
      <c r="AU1773" s="24"/>
      <c r="AV1773" s="25">
        <f t="shared" si="335"/>
        <v>5.4186190089116755</v>
      </c>
    </row>
    <row r="1774" spans="1:48" x14ac:dyDescent="0.3">
      <c r="A1774" s="2" t="s">
        <v>6</v>
      </c>
      <c r="B1774" s="2">
        <v>31</v>
      </c>
      <c r="C1774" s="5">
        <v>39876</v>
      </c>
      <c r="D1774" s="2">
        <v>19</v>
      </c>
      <c r="E1774" s="2" t="s">
        <v>8</v>
      </c>
      <c r="F1774" s="6" t="s">
        <v>24</v>
      </c>
      <c r="G1774" s="2">
        <v>100</v>
      </c>
      <c r="H1774" s="2">
        <v>15</v>
      </c>
      <c r="I1774" s="2">
        <v>20</v>
      </c>
      <c r="J1774" s="2">
        <v>12.5</v>
      </c>
      <c r="K1774" s="2">
        <v>2</v>
      </c>
      <c r="L1774" s="19">
        <v>981.74770424681037</v>
      </c>
      <c r="M1774" s="19">
        <f t="shared" si="324"/>
        <v>9.8174770424681035E-2</v>
      </c>
      <c r="N1774" s="19">
        <v>981.74770424681037</v>
      </c>
      <c r="O1774" s="19">
        <f t="shared" si="325"/>
        <v>9.8174770424681035E-2</v>
      </c>
      <c r="P1774" s="19">
        <f t="shared" si="326"/>
        <v>0</v>
      </c>
      <c r="R1774" s="24">
        <v>14.08</v>
      </c>
      <c r="S1774" s="24">
        <f t="shared" si="327"/>
        <v>1.3823007675795089</v>
      </c>
      <c r="U1774" s="24">
        <v>8.461146496815287</v>
      </c>
      <c r="V1774" s="24">
        <f t="shared" si="328"/>
        <v>0</v>
      </c>
      <c r="X1774" s="25">
        <f t="shared" si="329"/>
        <v>1.3823007675795089</v>
      </c>
      <c r="AA1774" s="5">
        <v>39876</v>
      </c>
      <c r="AB1774" s="2">
        <v>19</v>
      </c>
      <c r="AC1774" s="2" t="s">
        <v>8</v>
      </c>
      <c r="AD1774" s="6" t="s">
        <v>24</v>
      </c>
      <c r="AE1774" s="2">
        <v>100</v>
      </c>
      <c r="AF1774" s="2">
        <v>15</v>
      </c>
      <c r="AG1774" s="2">
        <v>20</v>
      </c>
      <c r="AH1774" s="2">
        <v>12.5</v>
      </c>
      <c r="AI1774" s="2">
        <v>2</v>
      </c>
      <c r="AJ1774" s="19">
        <v>981.74770424681037</v>
      </c>
      <c r="AK1774" s="19">
        <f t="shared" si="330"/>
        <v>9.8174770424681035E-2</v>
      </c>
      <c r="AL1774" s="19">
        <v>981.74770424681037</v>
      </c>
      <c r="AM1774" s="19">
        <f t="shared" si="331"/>
        <v>9.8174770424681035E-2</v>
      </c>
      <c r="AN1774" s="19">
        <f t="shared" si="332"/>
        <v>0</v>
      </c>
      <c r="AP1774" s="24">
        <v>14.08</v>
      </c>
      <c r="AQ1774" s="24">
        <f t="shared" si="333"/>
        <v>1.3823007675795089</v>
      </c>
      <c r="AR1774" s="24"/>
      <c r="AS1774" s="24">
        <v>8.461146496815287</v>
      </c>
      <c r="AT1774" s="24">
        <f t="shared" si="334"/>
        <v>0</v>
      </c>
      <c r="AU1774" s="24"/>
      <c r="AV1774" s="25">
        <f t="shared" si="335"/>
        <v>1.3823007675795089</v>
      </c>
    </row>
    <row r="1775" spans="1:48" x14ac:dyDescent="0.3">
      <c r="A1775" s="2" t="s">
        <v>6</v>
      </c>
      <c r="B1775" s="2">
        <v>31</v>
      </c>
      <c r="C1775" s="5">
        <v>39876</v>
      </c>
      <c r="D1775" s="2">
        <v>19</v>
      </c>
      <c r="E1775" s="2" t="s">
        <v>8</v>
      </c>
      <c r="F1775" s="6" t="s">
        <v>53</v>
      </c>
      <c r="G1775" s="2">
        <v>80</v>
      </c>
      <c r="H1775" s="2">
        <v>5</v>
      </c>
      <c r="I1775" s="2">
        <v>10</v>
      </c>
      <c r="J1775" s="2">
        <v>5</v>
      </c>
      <c r="K1775" s="2">
        <v>2</v>
      </c>
      <c r="L1775" s="19">
        <v>157.07963267948966</v>
      </c>
      <c r="M1775" s="19">
        <f t="shared" si="324"/>
        <v>1.5707963267948967E-2</v>
      </c>
      <c r="N1775" s="19">
        <v>125.66370614359174</v>
      </c>
      <c r="O1775" s="19">
        <f t="shared" si="325"/>
        <v>1.2566370614359173E-2</v>
      </c>
      <c r="P1775" s="19">
        <f t="shared" si="326"/>
        <v>3.1415926535897937E-3</v>
      </c>
      <c r="R1775" s="24">
        <v>6.51</v>
      </c>
      <c r="S1775" s="24">
        <f t="shared" si="327"/>
        <v>8.180707269947822E-2</v>
      </c>
      <c r="U1775" s="24">
        <v>8.2509316770186327</v>
      </c>
      <c r="V1775" s="24">
        <f t="shared" si="328"/>
        <v>2.5921066341793052E-2</v>
      </c>
      <c r="X1775" s="25">
        <f t="shared" si="329"/>
        <v>5.5886006357685168E-2</v>
      </c>
      <c r="AA1775" s="5">
        <v>39876</v>
      </c>
      <c r="AB1775" s="2">
        <v>19</v>
      </c>
      <c r="AC1775" s="2" t="s">
        <v>8</v>
      </c>
      <c r="AD1775" s="6" t="s">
        <v>53</v>
      </c>
      <c r="AE1775" s="2">
        <v>80</v>
      </c>
      <c r="AF1775" s="2">
        <v>5</v>
      </c>
      <c r="AG1775" s="2">
        <v>10</v>
      </c>
      <c r="AH1775" s="2">
        <v>5</v>
      </c>
      <c r="AI1775" s="2">
        <v>2</v>
      </c>
      <c r="AJ1775" s="19">
        <v>157.07963267948966</v>
      </c>
      <c r="AK1775" s="19">
        <f t="shared" si="330"/>
        <v>1.5707963267948967E-2</v>
      </c>
      <c r="AL1775" s="19">
        <v>125.66370614359174</v>
      </c>
      <c r="AM1775" s="19">
        <f t="shared" si="331"/>
        <v>1.2566370614359173E-2</v>
      </c>
      <c r="AN1775" s="19">
        <f t="shared" si="332"/>
        <v>3.1415926535897937E-3</v>
      </c>
      <c r="AP1775" s="24">
        <v>6.51</v>
      </c>
      <c r="AQ1775" s="24">
        <f t="shared" si="333"/>
        <v>8.180707269947822E-2</v>
      </c>
      <c r="AR1775" s="24"/>
      <c r="AS1775" s="24">
        <v>8.2509316770186327</v>
      </c>
      <c r="AT1775" s="24">
        <f t="shared" si="334"/>
        <v>2.5921066341793052E-2</v>
      </c>
      <c r="AU1775" s="24"/>
      <c r="AV1775" s="25">
        <f t="shared" si="335"/>
        <v>5.5886006357685168E-2</v>
      </c>
    </row>
    <row r="1776" spans="1:48" x14ac:dyDescent="0.3">
      <c r="A1776" s="2" t="s">
        <v>6</v>
      </c>
      <c r="B1776" s="2">
        <v>31</v>
      </c>
      <c r="C1776" s="5">
        <v>39876</v>
      </c>
      <c r="D1776" s="2">
        <v>19</v>
      </c>
      <c r="E1776" s="2" t="s">
        <v>8</v>
      </c>
      <c r="F1776" s="6" t="s">
        <v>49</v>
      </c>
      <c r="G1776" s="2">
        <v>80</v>
      </c>
      <c r="H1776" s="2">
        <v>10</v>
      </c>
      <c r="I1776" s="2">
        <v>10</v>
      </c>
      <c r="J1776" s="2">
        <v>7.5</v>
      </c>
      <c r="K1776" s="2">
        <v>2</v>
      </c>
      <c r="L1776" s="19">
        <v>353.42917352885172</v>
      </c>
      <c r="M1776" s="19">
        <f t="shared" si="324"/>
        <v>3.5342917352885174E-2</v>
      </c>
      <c r="N1776" s="19">
        <v>282.74333882308139</v>
      </c>
      <c r="O1776" s="19">
        <f t="shared" si="325"/>
        <v>2.8274333882308138E-2</v>
      </c>
      <c r="P1776" s="19">
        <f t="shared" si="326"/>
        <v>7.0685834705770355E-3</v>
      </c>
      <c r="R1776" s="24">
        <v>14.08</v>
      </c>
      <c r="S1776" s="24">
        <f t="shared" si="327"/>
        <v>0.39810262106289857</v>
      </c>
      <c r="U1776" s="24">
        <v>8.461146496815287</v>
      </c>
      <c r="V1776" s="24">
        <f t="shared" si="328"/>
        <v>5.9808320269519329E-2</v>
      </c>
      <c r="X1776" s="25">
        <f t="shared" si="329"/>
        <v>0.33829430079337924</v>
      </c>
      <c r="AA1776" s="5">
        <v>39876</v>
      </c>
      <c r="AB1776" s="2">
        <v>19</v>
      </c>
      <c r="AC1776" s="2" t="s">
        <v>8</v>
      </c>
      <c r="AD1776" s="6" t="s">
        <v>49</v>
      </c>
      <c r="AE1776" s="2">
        <v>80</v>
      </c>
      <c r="AF1776" s="2">
        <v>10</v>
      </c>
      <c r="AG1776" s="2">
        <v>10</v>
      </c>
      <c r="AH1776" s="2">
        <v>7.5</v>
      </c>
      <c r="AI1776" s="2">
        <v>2</v>
      </c>
      <c r="AJ1776" s="19">
        <v>353.42917352885172</v>
      </c>
      <c r="AK1776" s="19">
        <f t="shared" si="330"/>
        <v>3.5342917352885174E-2</v>
      </c>
      <c r="AL1776" s="19">
        <v>282.74333882308139</v>
      </c>
      <c r="AM1776" s="19">
        <f t="shared" si="331"/>
        <v>2.8274333882308138E-2</v>
      </c>
      <c r="AN1776" s="19">
        <f t="shared" si="332"/>
        <v>7.0685834705770355E-3</v>
      </c>
      <c r="AP1776" s="24">
        <v>14.08</v>
      </c>
      <c r="AQ1776" s="24">
        <f t="shared" si="333"/>
        <v>0.39810262106289857</v>
      </c>
      <c r="AR1776" s="24"/>
      <c r="AS1776" s="24">
        <v>8.461146496815287</v>
      </c>
      <c r="AT1776" s="24">
        <f t="shared" si="334"/>
        <v>5.9808320269519329E-2</v>
      </c>
      <c r="AU1776" s="24"/>
      <c r="AV1776" s="25">
        <f t="shared" si="335"/>
        <v>0.33829430079337924</v>
      </c>
    </row>
    <row r="1777" spans="1:48" x14ac:dyDescent="0.3">
      <c r="A1777" s="2" t="s">
        <v>6</v>
      </c>
      <c r="B1777" s="2">
        <v>31</v>
      </c>
      <c r="C1777" s="5">
        <v>39876</v>
      </c>
      <c r="D1777" s="2">
        <v>19</v>
      </c>
      <c r="E1777" s="2" t="s">
        <v>8</v>
      </c>
      <c r="F1777" s="6" t="s">
        <v>53</v>
      </c>
      <c r="G1777" s="2">
        <v>60</v>
      </c>
      <c r="H1777" s="2">
        <v>15</v>
      </c>
      <c r="I1777" s="2">
        <v>20</v>
      </c>
      <c r="J1777" s="2">
        <v>12.5</v>
      </c>
      <c r="K1777" s="2">
        <v>2</v>
      </c>
      <c r="L1777" s="19">
        <v>981.74770424681037</v>
      </c>
      <c r="M1777" s="19">
        <f t="shared" si="324"/>
        <v>9.8174770424681035E-2</v>
      </c>
      <c r="N1777" s="19">
        <v>589.0486225480862</v>
      </c>
      <c r="O1777" s="19">
        <f t="shared" si="325"/>
        <v>5.8904862254808621E-2</v>
      </c>
      <c r="P1777" s="19">
        <f t="shared" si="326"/>
        <v>3.9269908169872414E-2</v>
      </c>
      <c r="R1777" s="24">
        <v>6.51</v>
      </c>
      <c r="S1777" s="24">
        <f t="shared" si="327"/>
        <v>0.38347065327880409</v>
      </c>
      <c r="U1777" s="24">
        <v>8.2509316770186327</v>
      </c>
      <c r="V1777" s="24">
        <f t="shared" si="328"/>
        <v>0.32401332927241311</v>
      </c>
      <c r="X1777" s="25">
        <f t="shared" si="329"/>
        <v>5.9457324006390977E-2</v>
      </c>
      <c r="AA1777" s="5">
        <v>39876</v>
      </c>
      <c r="AB1777" s="2">
        <v>19</v>
      </c>
      <c r="AC1777" s="2" t="s">
        <v>8</v>
      </c>
      <c r="AD1777" s="6" t="s">
        <v>53</v>
      </c>
      <c r="AE1777" s="2">
        <v>60</v>
      </c>
      <c r="AF1777" s="2">
        <v>15</v>
      </c>
      <c r="AG1777" s="2">
        <v>20</v>
      </c>
      <c r="AH1777" s="2">
        <v>12.5</v>
      </c>
      <c r="AI1777" s="2">
        <v>2</v>
      </c>
      <c r="AJ1777" s="19">
        <v>981.74770424681037</v>
      </c>
      <c r="AK1777" s="19">
        <f t="shared" si="330"/>
        <v>9.8174770424681035E-2</v>
      </c>
      <c r="AL1777" s="19">
        <v>589.0486225480862</v>
      </c>
      <c r="AM1777" s="19">
        <f t="shared" si="331"/>
        <v>5.8904862254808621E-2</v>
      </c>
      <c r="AN1777" s="19">
        <f t="shared" si="332"/>
        <v>3.9269908169872414E-2</v>
      </c>
      <c r="AP1777" s="24">
        <v>6.51</v>
      </c>
      <c r="AQ1777" s="24">
        <f t="shared" si="333"/>
        <v>0.38347065327880409</v>
      </c>
      <c r="AR1777" s="24"/>
      <c r="AS1777" s="24">
        <v>8.2509316770186327</v>
      </c>
      <c r="AT1777" s="24">
        <f t="shared" si="334"/>
        <v>0.32401332927241311</v>
      </c>
      <c r="AU1777" s="24"/>
      <c r="AV1777" s="25">
        <f t="shared" si="335"/>
        <v>5.9457324006390977E-2</v>
      </c>
    </row>
    <row r="1778" spans="1:48" x14ac:dyDescent="0.3">
      <c r="A1778" s="2" t="s">
        <v>6</v>
      </c>
      <c r="B1778" s="2">
        <v>31</v>
      </c>
      <c r="C1778" s="5">
        <v>39876</v>
      </c>
      <c r="D1778" s="2">
        <v>19</v>
      </c>
      <c r="E1778" s="2" t="s">
        <v>8</v>
      </c>
      <c r="F1778" s="6" t="s">
        <v>53</v>
      </c>
      <c r="G1778" s="2">
        <v>100</v>
      </c>
      <c r="H1778" s="2">
        <v>10</v>
      </c>
      <c r="I1778" s="2">
        <v>35</v>
      </c>
      <c r="J1778" s="2">
        <v>13.75</v>
      </c>
      <c r="K1778" s="2">
        <v>2</v>
      </c>
      <c r="L1778" s="19">
        <v>1187.9147221386406</v>
      </c>
      <c r="M1778" s="19">
        <f t="shared" si="324"/>
        <v>0.11879147221386406</v>
      </c>
      <c r="N1778" s="19">
        <v>1187.9147221386406</v>
      </c>
      <c r="O1778" s="19">
        <f t="shared" si="325"/>
        <v>0.11879147221386406</v>
      </c>
      <c r="P1778" s="19">
        <f t="shared" si="326"/>
        <v>0</v>
      </c>
      <c r="R1778" s="24">
        <v>6.51</v>
      </c>
      <c r="S1778" s="24">
        <f t="shared" si="327"/>
        <v>0.77333248411225497</v>
      </c>
      <c r="U1778" s="24">
        <v>8.2509316770186327</v>
      </c>
      <c r="V1778" s="24">
        <f t="shared" si="328"/>
        <v>0</v>
      </c>
      <c r="X1778" s="25">
        <f t="shared" si="329"/>
        <v>0.77333248411225497</v>
      </c>
      <c r="AA1778" s="5">
        <v>39876</v>
      </c>
      <c r="AB1778" s="2">
        <v>19</v>
      </c>
      <c r="AC1778" s="2" t="s">
        <v>8</v>
      </c>
      <c r="AD1778" s="6" t="s">
        <v>53</v>
      </c>
      <c r="AE1778" s="2">
        <v>100</v>
      </c>
      <c r="AF1778" s="2">
        <v>10</v>
      </c>
      <c r="AG1778" s="2">
        <v>35</v>
      </c>
      <c r="AH1778" s="2">
        <v>13.75</v>
      </c>
      <c r="AI1778" s="2">
        <v>2</v>
      </c>
      <c r="AJ1778" s="19">
        <v>1187.9147221386406</v>
      </c>
      <c r="AK1778" s="19">
        <f t="shared" si="330"/>
        <v>0.11879147221386406</v>
      </c>
      <c r="AL1778" s="19">
        <v>1187.9147221386406</v>
      </c>
      <c r="AM1778" s="19">
        <f t="shared" si="331"/>
        <v>0.11879147221386406</v>
      </c>
      <c r="AN1778" s="19">
        <f t="shared" si="332"/>
        <v>0</v>
      </c>
      <c r="AP1778" s="24">
        <v>6.51</v>
      </c>
      <c r="AQ1778" s="24">
        <f t="shared" si="333"/>
        <v>0.77333248411225497</v>
      </c>
      <c r="AR1778" s="24"/>
      <c r="AS1778" s="24">
        <v>8.2509316770186327</v>
      </c>
      <c r="AT1778" s="24">
        <f t="shared" si="334"/>
        <v>0</v>
      </c>
      <c r="AU1778" s="24"/>
      <c r="AV1778" s="25">
        <f t="shared" si="335"/>
        <v>0.77333248411225497</v>
      </c>
    </row>
    <row r="1779" spans="1:48" x14ac:dyDescent="0.3">
      <c r="A1779" s="2" t="s">
        <v>6</v>
      </c>
      <c r="B1779" s="2">
        <v>31</v>
      </c>
      <c r="C1779" s="5">
        <v>39876</v>
      </c>
      <c r="D1779" s="2">
        <v>19</v>
      </c>
      <c r="E1779" s="2" t="s">
        <v>8</v>
      </c>
      <c r="F1779" s="6" t="s">
        <v>41</v>
      </c>
      <c r="G1779" s="2">
        <v>100</v>
      </c>
      <c r="H1779" s="2">
        <v>10</v>
      </c>
      <c r="I1779" s="2">
        <v>15</v>
      </c>
      <c r="J1779" s="2">
        <v>8.75</v>
      </c>
      <c r="K1779" s="2">
        <v>3</v>
      </c>
      <c r="L1779" s="19">
        <v>721.58456262140555</v>
      </c>
      <c r="M1779" s="19">
        <f t="shared" si="324"/>
        <v>7.2158456262140555E-2</v>
      </c>
      <c r="N1779" s="19">
        <v>721.58456262140555</v>
      </c>
      <c r="O1779" s="19">
        <f t="shared" si="325"/>
        <v>7.2158456262140555E-2</v>
      </c>
      <c r="P1779" s="19">
        <f t="shared" si="326"/>
        <v>0</v>
      </c>
      <c r="R1779" s="24">
        <v>14.08</v>
      </c>
      <c r="S1779" s="24">
        <f t="shared" si="327"/>
        <v>1.0159910641709391</v>
      </c>
      <c r="U1779" s="24">
        <v>8.1999999999999993</v>
      </c>
      <c r="V1779" s="24">
        <f t="shared" si="328"/>
        <v>0</v>
      </c>
      <c r="X1779" s="25">
        <f t="shared" si="329"/>
        <v>1.0159910641709391</v>
      </c>
      <c r="AA1779" s="5">
        <v>39876</v>
      </c>
      <c r="AB1779" s="2">
        <v>19</v>
      </c>
      <c r="AC1779" s="2" t="s">
        <v>8</v>
      </c>
      <c r="AD1779" s="6" t="s">
        <v>41</v>
      </c>
      <c r="AE1779" s="2">
        <v>100</v>
      </c>
      <c r="AF1779" s="2">
        <v>10</v>
      </c>
      <c r="AG1779" s="2">
        <v>15</v>
      </c>
      <c r="AH1779" s="2">
        <v>8.75</v>
      </c>
      <c r="AI1779" s="2">
        <v>3</v>
      </c>
      <c r="AJ1779" s="19">
        <v>721.58456262140555</v>
      </c>
      <c r="AK1779" s="19">
        <f t="shared" si="330"/>
        <v>7.2158456262140555E-2</v>
      </c>
      <c r="AL1779" s="19">
        <v>721.58456262140555</v>
      </c>
      <c r="AM1779" s="19">
        <f t="shared" si="331"/>
        <v>7.2158456262140555E-2</v>
      </c>
      <c r="AN1779" s="19">
        <f t="shared" si="332"/>
        <v>0</v>
      </c>
      <c r="AP1779" s="24">
        <v>14.08</v>
      </c>
      <c r="AQ1779" s="24">
        <f t="shared" si="333"/>
        <v>1.0159910641709391</v>
      </c>
      <c r="AR1779" s="24"/>
      <c r="AS1779" s="24">
        <v>8.1999999999999993</v>
      </c>
      <c r="AT1779" s="24">
        <f t="shared" si="334"/>
        <v>0</v>
      </c>
      <c r="AU1779" s="24"/>
      <c r="AV1779" s="25">
        <f t="shared" si="335"/>
        <v>1.0159910641709391</v>
      </c>
    </row>
    <row r="1780" spans="1:48" x14ac:dyDescent="0.3">
      <c r="A1780" s="2" t="s">
        <v>6</v>
      </c>
      <c r="B1780" s="2">
        <v>31</v>
      </c>
      <c r="C1780" s="5">
        <v>39876</v>
      </c>
      <c r="D1780" s="2">
        <v>19</v>
      </c>
      <c r="E1780" s="2" t="s">
        <v>8</v>
      </c>
      <c r="F1780" s="6" t="s">
        <v>23</v>
      </c>
      <c r="G1780" s="2">
        <v>100</v>
      </c>
      <c r="H1780" s="2">
        <v>10</v>
      </c>
      <c r="I1780" s="2">
        <v>15</v>
      </c>
      <c r="J1780" s="2">
        <v>8.75</v>
      </c>
      <c r="K1780" s="2">
        <v>3</v>
      </c>
      <c r="L1780" s="19">
        <v>721.58456262140555</v>
      </c>
      <c r="M1780" s="19">
        <f t="shared" si="324"/>
        <v>7.2158456262140555E-2</v>
      </c>
      <c r="N1780" s="19">
        <v>721.58456262140555</v>
      </c>
      <c r="O1780" s="19">
        <f t="shared" si="325"/>
        <v>7.2158456262140555E-2</v>
      </c>
      <c r="P1780" s="19">
        <f t="shared" si="326"/>
        <v>0</v>
      </c>
      <c r="R1780" s="24">
        <v>14.08</v>
      </c>
      <c r="S1780" s="24">
        <f t="shared" si="327"/>
        <v>1.0159910641709391</v>
      </c>
      <c r="U1780" s="24">
        <v>6.1216589861751149</v>
      </c>
      <c r="V1780" s="24">
        <f t="shared" si="328"/>
        <v>0</v>
      </c>
      <c r="X1780" s="25">
        <f t="shared" si="329"/>
        <v>1.0159910641709391</v>
      </c>
      <c r="AA1780" s="5">
        <v>39876</v>
      </c>
      <c r="AB1780" s="2">
        <v>19</v>
      </c>
      <c r="AC1780" s="2" t="s">
        <v>8</v>
      </c>
      <c r="AD1780" s="6" t="s">
        <v>23</v>
      </c>
      <c r="AE1780" s="2">
        <v>100</v>
      </c>
      <c r="AF1780" s="2">
        <v>10</v>
      </c>
      <c r="AG1780" s="2">
        <v>15</v>
      </c>
      <c r="AH1780" s="2">
        <v>8.75</v>
      </c>
      <c r="AI1780" s="2">
        <v>3</v>
      </c>
      <c r="AJ1780" s="19">
        <v>721.58456262140555</v>
      </c>
      <c r="AK1780" s="19">
        <f t="shared" si="330"/>
        <v>7.2158456262140555E-2</v>
      </c>
      <c r="AL1780" s="19">
        <v>721.58456262140555</v>
      </c>
      <c r="AM1780" s="19">
        <f t="shared" si="331"/>
        <v>7.2158456262140555E-2</v>
      </c>
      <c r="AN1780" s="19">
        <f t="shared" si="332"/>
        <v>0</v>
      </c>
      <c r="AP1780" s="24">
        <v>14.08</v>
      </c>
      <c r="AQ1780" s="24">
        <f t="shared" si="333"/>
        <v>1.0159910641709391</v>
      </c>
      <c r="AR1780" s="24"/>
      <c r="AS1780" s="24">
        <v>6.1216589861751149</v>
      </c>
      <c r="AT1780" s="24">
        <f t="shared" si="334"/>
        <v>0</v>
      </c>
      <c r="AU1780" s="24"/>
      <c r="AV1780" s="25">
        <f t="shared" si="335"/>
        <v>1.0159910641709391</v>
      </c>
    </row>
    <row r="1781" spans="1:48" x14ac:dyDescent="0.3">
      <c r="A1781" s="2" t="s">
        <v>6</v>
      </c>
      <c r="B1781" s="2">
        <v>31</v>
      </c>
      <c r="C1781" s="5">
        <v>39876</v>
      </c>
      <c r="D1781" s="2">
        <v>19</v>
      </c>
      <c r="E1781" s="2" t="s">
        <v>8</v>
      </c>
      <c r="F1781" s="6" t="s">
        <v>53</v>
      </c>
      <c r="G1781" s="2">
        <v>80</v>
      </c>
      <c r="H1781" s="2">
        <v>5</v>
      </c>
      <c r="I1781" s="2">
        <v>25</v>
      </c>
      <c r="J1781" s="2">
        <v>8.75</v>
      </c>
      <c r="K1781" s="2">
        <v>2</v>
      </c>
      <c r="L1781" s="19">
        <v>481.05637508093707</v>
      </c>
      <c r="M1781" s="19">
        <f t="shared" si="324"/>
        <v>4.8105637508093706E-2</v>
      </c>
      <c r="N1781" s="19">
        <v>384.84510006474966</v>
      </c>
      <c r="O1781" s="19">
        <f t="shared" si="325"/>
        <v>3.8484510006474966E-2</v>
      </c>
      <c r="P1781" s="19">
        <f t="shared" si="326"/>
        <v>9.6211275016187398E-3</v>
      </c>
      <c r="R1781" s="24">
        <v>6.51</v>
      </c>
      <c r="S1781" s="24">
        <f t="shared" si="327"/>
        <v>0.25053416014215202</v>
      </c>
      <c r="U1781" s="24">
        <v>8.2509316770186327</v>
      </c>
      <c r="V1781" s="24">
        <f t="shared" si="328"/>
        <v>7.9383265671741199E-2</v>
      </c>
      <c r="X1781" s="25">
        <f t="shared" si="329"/>
        <v>0.17115089447041082</v>
      </c>
      <c r="AA1781" s="5">
        <v>39876</v>
      </c>
      <c r="AB1781" s="2">
        <v>19</v>
      </c>
      <c r="AC1781" s="2" t="s">
        <v>8</v>
      </c>
      <c r="AD1781" s="6" t="s">
        <v>53</v>
      </c>
      <c r="AE1781" s="2">
        <v>80</v>
      </c>
      <c r="AF1781" s="2">
        <v>5</v>
      </c>
      <c r="AG1781" s="2">
        <v>25</v>
      </c>
      <c r="AH1781" s="2">
        <v>8.75</v>
      </c>
      <c r="AI1781" s="2">
        <v>2</v>
      </c>
      <c r="AJ1781" s="19">
        <v>481.05637508093707</v>
      </c>
      <c r="AK1781" s="19">
        <f t="shared" si="330"/>
        <v>4.8105637508093706E-2</v>
      </c>
      <c r="AL1781" s="19">
        <v>384.84510006474966</v>
      </c>
      <c r="AM1781" s="19">
        <f t="shared" si="331"/>
        <v>3.8484510006474966E-2</v>
      </c>
      <c r="AN1781" s="19">
        <f t="shared" si="332"/>
        <v>9.6211275016187398E-3</v>
      </c>
      <c r="AP1781" s="24">
        <v>6.51</v>
      </c>
      <c r="AQ1781" s="24">
        <f t="shared" si="333"/>
        <v>0.25053416014215202</v>
      </c>
      <c r="AR1781" s="24"/>
      <c r="AS1781" s="24">
        <v>8.2509316770186327</v>
      </c>
      <c r="AT1781" s="24">
        <f t="shared" si="334"/>
        <v>7.9383265671741199E-2</v>
      </c>
      <c r="AU1781" s="24"/>
      <c r="AV1781" s="25">
        <f t="shared" si="335"/>
        <v>0.17115089447041082</v>
      </c>
    </row>
    <row r="1782" spans="1:48" x14ac:dyDescent="0.3">
      <c r="A1782" s="2" t="s">
        <v>6</v>
      </c>
      <c r="B1782" s="2">
        <v>31</v>
      </c>
      <c r="C1782" s="5">
        <v>39876</v>
      </c>
      <c r="D1782" s="2">
        <v>19</v>
      </c>
      <c r="E1782" s="2" t="s">
        <v>8</v>
      </c>
      <c r="F1782" s="6" t="s">
        <v>53</v>
      </c>
      <c r="G1782" s="2">
        <v>40</v>
      </c>
      <c r="H1782" s="2">
        <v>10</v>
      </c>
      <c r="I1782" s="2">
        <v>10</v>
      </c>
      <c r="J1782" s="2">
        <v>7.5</v>
      </c>
      <c r="K1782" s="2">
        <v>2</v>
      </c>
      <c r="L1782" s="19">
        <v>353.42917352885172</v>
      </c>
      <c r="M1782" s="19">
        <f t="shared" si="324"/>
        <v>3.5342917352885174E-2</v>
      </c>
      <c r="N1782" s="19">
        <v>141.37166941154069</v>
      </c>
      <c r="O1782" s="19">
        <f t="shared" si="325"/>
        <v>1.4137166941154069E-2</v>
      </c>
      <c r="P1782" s="19">
        <f t="shared" si="326"/>
        <v>2.1205750411731103E-2</v>
      </c>
      <c r="R1782" s="24">
        <v>6.51</v>
      </c>
      <c r="S1782" s="24">
        <f t="shared" si="327"/>
        <v>9.2032956786912992E-2</v>
      </c>
      <c r="U1782" s="24">
        <v>8.2509316770186327</v>
      </c>
      <c r="V1782" s="24">
        <f t="shared" si="328"/>
        <v>0.17496719780710307</v>
      </c>
      <c r="X1782" s="25">
        <f t="shared" si="329"/>
        <v>-8.2934241020190078E-2</v>
      </c>
      <c r="AA1782" s="5">
        <v>39876</v>
      </c>
      <c r="AB1782" s="2">
        <v>19</v>
      </c>
      <c r="AC1782" s="2" t="s">
        <v>8</v>
      </c>
      <c r="AD1782" s="6" t="s">
        <v>53</v>
      </c>
      <c r="AE1782" s="2">
        <v>40</v>
      </c>
      <c r="AF1782" s="2">
        <v>10</v>
      </c>
      <c r="AG1782" s="2">
        <v>10</v>
      </c>
      <c r="AH1782" s="2">
        <v>7.5</v>
      </c>
      <c r="AI1782" s="2">
        <v>2</v>
      </c>
      <c r="AJ1782" s="19">
        <v>353.42917352885172</v>
      </c>
      <c r="AK1782" s="19">
        <f t="shared" si="330"/>
        <v>3.5342917352885174E-2</v>
      </c>
      <c r="AL1782" s="19">
        <v>141.37166941154069</v>
      </c>
      <c r="AM1782" s="19">
        <f t="shared" si="331"/>
        <v>1.4137166941154069E-2</v>
      </c>
      <c r="AN1782" s="19">
        <f t="shared" si="332"/>
        <v>2.1205750411731103E-2</v>
      </c>
      <c r="AP1782" s="24">
        <v>6.51</v>
      </c>
      <c r="AQ1782" s="24">
        <f t="shared" si="333"/>
        <v>9.2032956786912992E-2</v>
      </c>
      <c r="AR1782" s="24"/>
      <c r="AS1782" s="24">
        <v>8.2509316770186327</v>
      </c>
      <c r="AT1782" s="24">
        <f t="shared" si="334"/>
        <v>0.17496719780710307</v>
      </c>
      <c r="AU1782" s="24"/>
      <c r="AV1782" s="25">
        <f t="shared" si="335"/>
        <v>-8.2934241020190078E-2</v>
      </c>
    </row>
    <row r="1783" spans="1:48" x14ac:dyDescent="0.3">
      <c r="A1783" s="2" t="s">
        <v>6</v>
      </c>
      <c r="B1783" s="2">
        <v>31</v>
      </c>
      <c r="C1783" s="5">
        <v>39876</v>
      </c>
      <c r="D1783" s="2">
        <v>19</v>
      </c>
      <c r="E1783" s="2" t="s">
        <v>8</v>
      </c>
      <c r="F1783" s="6" t="s">
        <v>55</v>
      </c>
      <c r="G1783" s="2">
        <v>60</v>
      </c>
      <c r="H1783" s="2">
        <v>10</v>
      </c>
      <c r="I1783" s="2">
        <v>10</v>
      </c>
      <c r="J1783" s="2">
        <v>7.5</v>
      </c>
      <c r="K1783" s="2">
        <v>2</v>
      </c>
      <c r="L1783" s="19">
        <v>353.42917352885172</v>
      </c>
      <c r="M1783" s="19">
        <f t="shared" si="324"/>
        <v>3.5342917352885174E-2</v>
      </c>
      <c r="N1783" s="19">
        <v>212.05750411731103</v>
      </c>
      <c r="O1783" s="19">
        <f t="shared" si="325"/>
        <v>2.1205750411731103E-2</v>
      </c>
      <c r="P1783" s="19">
        <f t="shared" si="326"/>
        <v>1.4137166941154071E-2</v>
      </c>
      <c r="R1783" s="24">
        <v>4.05</v>
      </c>
      <c r="S1783" s="24">
        <f t="shared" si="327"/>
        <v>8.5883289167510965E-2</v>
      </c>
      <c r="U1783" s="24">
        <v>8.104694792715291</v>
      </c>
      <c r="V1783" s="24">
        <f t="shared" si="328"/>
        <v>0.11457742329171816</v>
      </c>
      <c r="X1783" s="25">
        <f t="shared" si="329"/>
        <v>-2.8694134124207196E-2</v>
      </c>
      <c r="AA1783" s="5">
        <v>39876</v>
      </c>
      <c r="AB1783" s="2">
        <v>19</v>
      </c>
      <c r="AC1783" s="2" t="s">
        <v>8</v>
      </c>
      <c r="AD1783" s="6" t="s">
        <v>55</v>
      </c>
      <c r="AE1783" s="2">
        <v>60</v>
      </c>
      <c r="AF1783" s="2">
        <v>10</v>
      </c>
      <c r="AG1783" s="2">
        <v>10</v>
      </c>
      <c r="AH1783" s="2">
        <v>7.5</v>
      </c>
      <c r="AI1783" s="2">
        <v>2</v>
      </c>
      <c r="AJ1783" s="19">
        <v>353.42917352885172</v>
      </c>
      <c r="AK1783" s="19">
        <f t="shared" si="330"/>
        <v>3.5342917352885174E-2</v>
      </c>
      <c r="AL1783" s="19">
        <v>212.05750411731103</v>
      </c>
      <c r="AM1783" s="19">
        <f t="shared" si="331"/>
        <v>2.1205750411731103E-2</v>
      </c>
      <c r="AN1783" s="19">
        <f t="shared" si="332"/>
        <v>1.4137166941154071E-2</v>
      </c>
      <c r="AP1783" s="24">
        <v>4.05</v>
      </c>
      <c r="AQ1783" s="24">
        <f t="shared" si="333"/>
        <v>8.5883289167510965E-2</v>
      </c>
      <c r="AR1783" s="24"/>
      <c r="AS1783" s="24">
        <v>8.104694792715291</v>
      </c>
      <c r="AT1783" s="24">
        <f t="shared" si="334"/>
        <v>0.11457742329171816</v>
      </c>
      <c r="AU1783" s="24"/>
      <c r="AV1783" s="25">
        <f t="shared" si="335"/>
        <v>-2.8694134124207196E-2</v>
      </c>
    </row>
    <row r="1784" spans="1:48" x14ac:dyDescent="0.3">
      <c r="A1784" s="2" t="s">
        <v>6</v>
      </c>
      <c r="B1784" s="2">
        <v>31</v>
      </c>
      <c r="C1784" s="5">
        <v>39876</v>
      </c>
      <c r="D1784" s="2">
        <v>19</v>
      </c>
      <c r="E1784" s="2" t="s">
        <v>8</v>
      </c>
      <c r="F1784" s="6" t="s">
        <v>53</v>
      </c>
      <c r="G1784" s="2">
        <v>100</v>
      </c>
      <c r="H1784" s="2">
        <v>10</v>
      </c>
      <c r="I1784" s="2">
        <v>10</v>
      </c>
      <c r="J1784" s="2">
        <v>7.5</v>
      </c>
      <c r="K1784" s="2">
        <v>2</v>
      </c>
      <c r="L1784" s="19">
        <v>353.42917352885172</v>
      </c>
      <c r="M1784" s="19">
        <f t="shared" si="324"/>
        <v>3.5342917352885174E-2</v>
      </c>
      <c r="N1784" s="19">
        <v>353.42917352885172</v>
      </c>
      <c r="O1784" s="19">
        <f t="shared" si="325"/>
        <v>3.5342917352885174E-2</v>
      </c>
      <c r="P1784" s="19">
        <f t="shared" si="326"/>
        <v>0</v>
      </c>
      <c r="R1784" s="24">
        <v>6.51</v>
      </c>
      <c r="S1784" s="24">
        <f t="shared" si="327"/>
        <v>0.23008239196728247</v>
      </c>
      <c r="U1784" s="24">
        <v>8.2509316770186327</v>
      </c>
      <c r="V1784" s="24">
        <f t="shared" si="328"/>
        <v>0</v>
      </c>
      <c r="X1784" s="25">
        <f t="shared" si="329"/>
        <v>0.23008239196728247</v>
      </c>
      <c r="AA1784" s="5">
        <v>39876</v>
      </c>
      <c r="AB1784" s="2">
        <v>19</v>
      </c>
      <c r="AC1784" s="2" t="s">
        <v>8</v>
      </c>
      <c r="AD1784" s="6" t="s">
        <v>53</v>
      </c>
      <c r="AE1784" s="2">
        <v>100</v>
      </c>
      <c r="AF1784" s="2">
        <v>10</v>
      </c>
      <c r="AG1784" s="2">
        <v>10</v>
      </c>
      <c r="AH1784" s="2">
        <v>7.5</v>
      </c>
      <c r="AI1784" s="2">
        <v>2</v>
      </c>
      <c r="AJ1784" s="19">
        <v>353.42917352885172</v>
      </c>
      <c r="AK1784" s="19">
        <f t="shared" si="330"/>
        <v>3.5342917352885174E-2</v>
      </c>
      <c r="AL1784" s="19">
        <v>353.42917352885172</v>
      </c>
      <c r="AM1784" s="19">
        <f t="shared" si="331"/>
        <v>3.5342917352885174E-2</v>
      </c>
      <c r="AN1784" s="19">
        <f t="shared" si="332"/>
        <v>0</v>
      </c>
      <c r="AP1784" s="24">
        <v>6.51</v>
      </c>
      <c r="AQ1784" s="24">
        <f t="shared" si="333"/>
        <v>0.23008239196728247</v>
      </c>
      <c r="AR1784" s="24"/>
      <c r="AS1784" s="24">
        <v>8.2509316770186327</v>
      </c>
      <c r="AT1784" s="24">
        <f t="shared" si="334"/>
        <v>0</v>
      </c>
      <c r="AU1784" s="24"/>
      <c r="AV1784" s="25">
        <f t="shared" si="335"/>
        <v>0.23008239196728247</v>
      </c>
    </row>
    <row r="1785" spans="1:48" x14ac:dyDescent="0.3">
      <c r="A1785" s="2" t="s">
        <v>6</v>
      </c>
      <c r="B1785" s="2">
        <v>31</v>
      </c>
      <c r="C1785" s="5">
        <v>39876</v>
      </c>
      <c r="D1785" s="2">
        <v>19</v>
      </c>
      <c r="E1785" s="2" t="s">
        <v>8</v>
      </c>
      <c r="F1785" s="6" t="s">
        <v>35</v>
      </c>
      <c r="G1785" s="2">
        <v>100</v>
      </c>
      <c r="H1785" s="2">
        <v>5</v>
      </c>
      <c r="I1785" s="2">
        <v>10</v>
      </c>
      <c r="J1785" s="2">
        <v>5</v>
      </c>
      <c r="K1785" s="2">
        <v>1</v>
      </c>
      <c r="L1785" s="19">
        <v>78.539816339744831</v>
      </c>
      <c r="M1785" s="19">
        <f t="shared" si="324"/>
        <v>7.8539816339744835E-3</v>
      </c>
      <c r="N1785" s="19">
        <v>78.539816339744831</v>
      </c>
      <c r="O1785" s="19">
        <f t="shared" si="325"/>
        <v>7.8539816339744835E-3</v>
      </c>
      <c r="P1785" s="19">
        <f t="shared" si="326"/>
        <v>0</v>
      </c>
      <c r="R1785" s="24">
        <v>14.08</v>
      </c>
      <c r="S1785" s="24">
        <f t="shared" si="327"/>
        <v>0.11058406140636073</v>
      </c>
      <c r="U1785" s="24">
        <v>8.104694792715291</v>
      </c>
      <c r="V1785" s="24">
        <f t="shared" si="328"/>
        <v>0</v>
      </c>
      <c r="X1785" s="25">
        <f t="shared" si="329"/>
        <v>0.11058406140636073</v>
      </c>
      <c r="AA1785" s="5">
        <v>39876</v>
      </c>
      <c r="AB1785" s="2">
        <v>19</v>
      </c>
      <c r="AC1785" s="2" t="s">
        <v>8</v>
      </c>
      <c r="AD1785" s="6" t="s">
        <v>35</v>
      </c>
      <c r="AE1785" s="2">
        <v>100</v>
      </c>
      <c r="AF1785" s="2">
        <v>5</v>
      </c>
      <c r="AG1785" s="2">
        <v>10</v>
      </c>
      <c r="AH1785" s="2">
        <v>5</v>
      </c>
      <c r="AI1785" s="2">
        <v>1</v>
      </c>
      <c r="AJ1785" s="19">
        <v>78.539816339744831</v>
      </c>
      <c r="AK1785" s="19">
        <f t="shared" si="330"/>
        <v>7.8539816339744835E-3</v>
      </c>
      <c r="AL1785" s="19">
        <v>78.539816339744831</v>
      </c>
      <c r="AM1785" s="19">
        <f t="shared" si="331"/>
        <v>7.8539816339744835E-3</v>
      </c>
      <c r="AN1785" s="19">
        <f t="shared" si="332"/>
        <v>0</v>
      </c>
      <c r="AP1785" s="24">
        <v>14.08</v>
      </c>
      <c r="AQ1785" s="24">
        <f t="shared" si="333"/>
        <v>0.11058406140636073</v>
      </c>
      <c r="AR1785" s="24"/>
      <c r="AS1785" s="24">
        <v>8.104694792715291</v>
      </c>
      <c r="AT1785" s="24">
        <f t="shared" si="334"/>
        <v>0</v>
      </c>
      <c r="AU1785" s="24"/>
      <c r="AV1785" s="25">
        <f t="shared" si="335"/>
        <v>0.11058406140636073</v>
      </c>
    </row>
    <row r="1786" spans="1:48" x14ac:dyDescent="0.3">
      <c r="A1786" s="2" t="s">
        <v>6</v>
      </c>
      <c r="B1786" s="2">
        <v>31</v>
      </c>
      <c r="C1786" s="5">
        <v>39876</v>
      </c>
      <c r="D1786" s="2">
        <v>19</v>
      </c>
      <c r="E1786" s="2" t="s">
        <v>8</v>
      </c>
      <c r="F1786" s="6" t="s">
        <v>53</v>
      </c>
      <c r="G1786" s="2">
        <v>90</v>
      </c>
      <c r="H1786" s="2">
        <v>5</v>
      </c>
      <c r="I1786" s="2">
        <v>20</v>
      </c>
      <c r="J1786" s="2">
        <v>7.5</v>
      </c>
      <c r="K1786" s="2">
        <v>2</v>
      </c>
      <c r="L1786" s="19">
        <v>353.42917352885172</v>
      </c>
      <c r="M1786" s="19">
        <f t="shared" si="324"/>
        <v>3.5342917352885174E-2</v>
      </c>
      <c r="N1786" s="19">
        <v>318.08625617596658</v>
      </c>
      <c r="O1786" s="19">
        <f t="shared" si="325"/>
        <v>3.1808625617596661E-2</v>
      </c>
      <c r="P1786" s="19">
        <f t="shared" si="326"/>
        <v>3.5342917352885125E-3</v>
      </c>
      <c r="R1786" s="24">
        <v>6.51</v>
      </c>
      <c r="S1786" s="24">
        <f t="shared" si="327"/>
        <v>0.20707415277055427</v>
      </c>
      <c r="U1786" s="24">
        <v>8.2509316770186327</v>
      </c>
      <c r="V1786" s="24">
        <f t="shared" si="328"/>
        <v>2.9161199634517139E-2</v>
      </c>
      <c r="X1786" s="25">
        <f t="shared" si="329"/>
        <v>0.17791295313603714</v>
      </c>
      <c r="AA1786" s="5">
        <v>39876</v>
      </c>
      <c r="AB1786" s="2">
        <v>19</v>
      </c>
      <c r="AC1786" s="2" t="s">
        <v>8</v>
      </c>
      <c r="AD1786" s="6" t="s">
        <v>53</v>
      </c>
      <c r="AE1786" s="2">
        <v>90</v>
      </c>
      <c r="AF1786" s="2">
        <v>5</v>
      </c>
      <c r="AG1786" s="2">
        <v>20</v>
      </c>
      <c r="AH1786" s="2">
        <v>7.5</v>
      </c>
      <c r="AI1786" s="2">
        <v>2</v>
      </c>
      <c r="AJ1786" s="19">
        <v>353.42917352885172</v>
      </c>
      <c r="AK1786" s="19">
        <f t="shared" si="330"/>
        <v>3.5342917352885174E-2</v>
      </c>
      <c r="AL1786" s="19">
        <v>318.08625617596658</v>
      </c>
      <c r="AM1786" s="19">
        <f t="shared" si="331"/>
        <v>3.1808625617596661E-2</v>
      </c>
      <c r="AN1786" s="19">
        <f t="shared" si="332"/>
        <v>3.5342917352885125E-3</v>
      </c>
      <c r="AP1786" s="24">
        <v>6.51</v>
      </c>
      <c r="AQ1786" s="24">
        <f t="shared" si="333"/>
        <v>0.20707415277055427</v>
      </c>
      <c r="AR1786" s="24"/>
      <c r="AS1786" s="24">
        <v>8.2509316770186327</v>
      </c>
      <c r="AT1786" s="24">
        <f t="shared" si="334"/>
        <v>2.9161199634517139E-2</v>
      </c>
      <c r="AU1786" s="24"/>
      <c r="AV1786" s="25">
        <f t="shared" si="335"/>
        <v>0.17791295313603714</v>
      </c>
    </row>
    <row r="1787" spans="1:48" x14ac:dyDescent="0.3">
      <c r="A1787" s="2" t="s">
        <v>6</v>
      </c>
      <c r="B1787" s="2">
        <v>31</v>
      </c>
      <c r="C1787" s="5">
        <v>39876</v>
      </c>
      <c r="D1787" s="2">
        <v>19</v>
      </c>
      <c r="E1787" s="2" t="s">
        <v>8</v>
      </c>
      <c r="F1787" s="6" t="s">
        <v>53</v>
      </c>
      <c r="G1787" s="2">
        <v>100</v>
      </c>
      <c r="H1787" s="2">
        <v>5</v>
      </c>
      <c r="I1787" s="2">
        <v>10</v>
      </c>
      <c r="J1787" s="2">
        <v>5</v>
      </c>
      <c r="K1787" s="2">
        <v>2</v>
      </c>
      <c r="L1787" s="19">
        <v>157.07963267948966</v>
      </c>
      <c r="M1787" s="19">
        <f t="shared" si="324"/>
        <v>1.5707963267948967E-2</v>
      </c>
      <c r="N1787" s="19">
        <v>157.07963267948966</v>
      </c>
      <c r="O1787" s="19">
        <f t="shared" si="325"/>
        <v>1.5707963267948967E-2</v>
      </c>
      <c r="P1787" s="19">
        <f t="shared" si="326"/>
        <v>0</v>
      </c>
      <c r="R1787" s="24">
        <v>6.51</v>
      </c>
      <c r="S1787" s="24">
        <f t="shared" si="327"/>
        <v>0.10225884087434778</v>
      </c>
      <c r="U1787" s="24">
        <v>8.2509316770186327</v>
      </c>
      <c r="V1787" s="24">
        <f t="shared" si="328"/>
        <v>0</v>
      </c>
      <c r="X1787" s="25">
        <f t="shared" si="329"/>
        <v>0.10225884087434778</v>
      </c>
      <c r="AA1787" s="5">
        <v>39876</v>
      </c>
      <c r="AB1787" s="2">
        <v>19</v>
      </c>
      <c r="AC1787" s="2" t="s">
        <v>8</v>
      </c>
      <c r="AD1787" s="6" t="s">
        <v>53</v>
      </c>
      <c r="AE1787" s="2">
        <v>100</v>
      </c>
      <c r="AF1787" s="2">
        <v>5</v>
      </c>
      <c r="AG1787" s="2">
        <v>10</v>
      </c>
      <c r="AH1787" s="2">
        <v>5</v>
      </c>
      <c r="AI1787" s="2">
        <v>2</v>
      </c>
      <c r="AJ1787" s="19">
        <v>157.07963267948966</v>
      </c>
      <c r="AK1787" s="19">
        <f t="shared" si="330"/>
        <v>1.5707963267948967E-2</v>
      </c>
      <c r="AL1787" s="19">
        <v>157.07963267948966</v>
      </c>
      <c r="AM1787" s="19">
        <f t="shared" si="331"/>
        <v>1.5707963267948967E-2</v>
      </c>
      <c r="AN1787" s="19">
        <f t="shared" si="332"/>
        <v>0</v>
      </c>
      <c r="AP1787" s="24">
        <v>6.51</v>
      </c>
      <c r="AQ1787" s="24">
        <f t="shared" si="333"/>
        <v>0.10225884087434778</v>
      </c>
      <c r="AR1787" s="24"/>
      <c r="AS1787" s="24">
        <v>8.2509316770186327</v>
      </c>
      <c r="AT1787" s="24">
        <f t="shared" si="334"/>
        <v>0</v>
      </c>
      <c r="AU1787" s="24"/>
      <c r="AV1787" s="25">
        <f t="shared" si="335"/>
        <v>0.10225884087434778</v>
      </c>
    </row>
    <row r="1788" spans="1:48" x14ac:dyDescent="0.3">
      <c r="A1788" s="2" t="s">
        <v>6</v>
      </c>
      <c r="B1788" s="2">
        <v>31</v>
      </c>
      <c r="C1788" s="5">
        <v>39876</v>
      </c>
      <c r="D1788" s="2">
        <v>19</v>
      </c>
      <c r="E1788" s="2" t="s">
        <v>8</v>
      </c>
      <c r="F1788" s="6" t="s">
        <v>53</v>
      </c>
      <c r="G1788" s="2">
        <v>90</v>
      </c>
      <c r="H1788" s="2">
        <v>5</v>
      </c>
      <c r="I1788" s="2">
        <v>10</v>
      </c>
      <c r="J1788" s="2">
        <v>5</v>
      </c>
      <c r="K1788" s="2">
        <v>2</v>
      </c>
      <c r="L1788" s="19">
        <v>157.07963267948966</v>
      </c>
      <c r="M1788" s="19">
        <f t="shared" si="324"/>
        <v>1.5707963267948967E-2</v>
      </c>
      <c r="N1788" s="19">
        <v>141.37166941154069</v>
      </c>
      <c r="O1788" s="19">
        <f t="shared" si="325"/>
        <v>1.4137166941154069E-2</v>
      </c>
      <c r="P1788" s="19">
        <f t="shared" si="326"/>
        <v>1.5707963267948977E-3</v>
      </c>
      <c r="R1788" s="24">
        <v>6.51</v>
      </c>
      <c r="S1788" s="24">
        <f t="shared" si="327"/>
        <v>9.2032956786912992E-2</v>
      </c>
      <c r="U1788" s="24">
        <v>8.2509316770186327</v>
      </c>
      <c r="V1788" s="24">
        <f t="shared" si="328"/>
        <v>1.2960533170896535E-2</v>
      </c>
      <c r="X1788" s="25">
        <f t="shared" si="329"/>
        <v>7.9072423616016463E-2</v>
      </c>
      <c r="AA1788" s="5">
        <v>39876</v>
      </c>
      <c r="AB1788" s="2">
        <v>19</v>
      </c>
      <c r="AC1788" s="2" t="s">
        <v>8</v>
      </c>
      <c r="AD1788" s="6" t="s">
        <v>53</v>
      </c>
      <c r="AE1788" s="2">
        <v>90</v>
      </c>
      <c r="AF1788" s="2">
        <v>5</v>
      </c>
      <c r="AG1788" s="2">
        <v>10</v>
      </c>
      <c r="AH1788" s="2">
        <v>5</v>
      </c>
      <c r="AI1788" s="2">
        <v>2</v>
      </c>
      <c r="AJ1788" s="19">
        <v>157.07963267948966</v>
      </c>
      <c r="AK1788" s="19">
        <f t="shared" si="330"/>
        <v>1.5707963267948967E-2</v>
      </c>
      <c r="AL1788" s="19">
        <v>141.37166941154069</v>
      </c>
      <c r="AM1788" s="19">
        <f t="shared" si="331"/>
        <v>1.4137166941154069E-2</v>
      </c>
      <c r="AN1788" s="19">
        <f t="shared" si="332"/>
        <v>1.5707963267948977E-3</v>
      </c>
      <c r="AP1788" s="24">
        <v>6.51</v>
      </c>
      <c r="AQ1788" s="24">
        <f t="shared" si="333"/>
        <v>9.2032956786912992E-2</v>
      </c>
      <c r="AR1788" s="24"/>
      <c r="AS1788" s="24">
        <v>8.2509316770186327</v>
      </c>
      <c r="AT1788" s="24">
        <f t="shared" si="334"/>
        <v>1.2960533170896535E-2</v>
      </c>
      <c r="AU1788" s="24"/>
      <c r="AV1788" s="25">
        <f t="shared" si="335"/>
        <v>7.9072423616016463E-2</v>
      </c>
    </row>
    <row r="1789" spans="1:48" x14ac:dyDescent="0.3">
      <c r="A1789" s="2" t="s">
        <v>6</v>
      </c>
      <c r="B1789" s="2">
        <v>31</v>
      </c>
      <c r="C1789" s="5">
        <v>39876</v>
      </c>
      <c r="D1789" s="2">
        <v>19</v>
      </c>
      <c r="E1789" s="2" t="s">
        <v>8</v>
      </c>
      <c r="F1789" s="6" t="s">
        <v>53</v>
      </c>
      <c r="G1789" s="2">
        <v>80</v>
      </c>
      <c r="H1789" s="2">
        <v>5</v>
      </c>
      <c r="I1789" s="2">
        <v>10</v>
      </c>
      <c r="J1789" s="2">
        <v>5</v>
      </c>
      <c r="K1789" s="2">
        <v>2</v>
      </c>
      <c r="L1789" s="19">
        <v>157.07963267948966</v>
      </c>
      <c r="M1789" s="19">
        <f t="shared" si="324"/>
        <v>1.5707963267948967E-2</v>
      </c>
      <c r="N1789" s="19">
        <v>125.66370614359174</v>
      </c>
      <c r="O1789" s="19">
        <f t="shared" si="325"/>
        <v>1.2566370614359173E-2</v>
      </c>
      <c r="P1789" s="19">
        <f t="shared" si="326"/>
        <v>3.1415926535897937E-3</v>
      </c>
      <c r="R1789" s="24">
        <v>6.51</v>
      </c>
      <c r="S1789" s="24">
        <f t="shared" si="327"/>
        <v>8.180707269947822E-2</v>
      </c>
      <c r="U1789" s="24">
        <v>8.2509316770186327</v>
      </c>
      <c r="V1789" s="24">
        <f t="shared" si="328"/>
        <v>2.5921066341793052E-2</v>
      </c>
      <c r="X1789" s="25">
        <f t="shared" si="329"/>
        <v>5.5886006357685168E-2</v>
      </c>
      <c r="AA1789" s="5">
        <v>39876</v>
      </c>
      <c r="AB1789" s="2">
        <v>19</v>
      </c>
      <c r="AC1789" s="2" t="s">
        <v>8</v>
      </c>
      <c r="AD1789" s="6" t="s">
        <v>53</v>
      </c>
      <c r="AE1789" s="2">
        <v>80</v>
      </c>
      <c r="AF1789" s="2">
        <v>5</v>
      </c>
      <c r="AG1789" s="2">
        <v>10</v>
      </c>
      <c r="AH1789" s="2">
        <v>5</v>
      </c>
      <c r="AI1789" s="2">
        <v>2</v>
      </c>
      <c r="AJ1789" s="19">
        <v>157.07963267948966</v>
      </c>
      <c r="AK1789" s="19">
        <f t="shared" si="330"/>
        <v>1.5707963267948967E-2</v>
      </c>
      <c r="AL1789" s="19">
        <v>125.66370614359174</v>
      </c>
      <c r="AM1789" s="19">
        <f t="shared" si="331"/>
        <v>1.2566370614359173E-2</v>
      </c>
      <c r="AN1789" s="19">
        <f t="shared" si="332"/>
        <v>3.1415926535897937E-3</v>
      </c>
      <c r="AP1789" s="24">
        <v>6.51</v>
      </c>
      <c r="AQ1789" s="24">
        <f t="shared" si="333"/>
        <v>8.180707269947822E-2</v>
      </c>
      <c r="AR1789" s="24"/>
      <c r="AS1789" s="24">
        <v>8.2509316770186327</v>
      </c>
      <c r="AT1789" s="24">
        <f t="shared" si="334"/>
        <v>2.5921066341793052E-2</v>
      </c>
      <c r="AU1789" s="24"/>
      <c r="AV1789" s="25">
        <f t="shared" si="335"/>
        <v>5.5886006357685168E-2</v>
      </c>
    </row>
    <row r="1790" spans="1:48" x14ac:dyDescent="0.3">
      <c r="A1790" s="2" t="s">
        <v>6</v>
      </c>
      <c r="B1790" s="2">
        <v>31</v>
      </c>
      <c r="C1790" s="5">
        <v>39876</v>
      </c>
      <c r="D1790" s="2">
        <v>19</v>
      </c>
      <c r="E1790" s="2" t="s">
        <v>8</v>
      </c>
      <c r="F1790" s="6" t="s">
        <v>55</v>
      </c>
      <c r="G1790" s="2">
        <v>80</v>
      </c>
      <c r="H1790" s="2">
        <v>3</v>
      </c>
      <c r="I1790" s="2">
        <v>10</v>
      </c>
      <c r="J1790" s="2">
        <v>4</v>
      </c>
      <c r="K1790" s="2">
        <v>2</v>
      </c>
      <c r="L1790" s="19">
        <v>100.53096491487338</v>
      </c>
      <c r="M1790" s="19">
        <f t="shared" si="324"/>
        <v>1.0053096491487338E-2</v>
      </c>
      <c r="N1790" s="19">
        <v>80.424771931898704</v>
      </c>
      <c r="O1790" s="19">
        <f t="shared" si="325"/>
        <v>8.0424771931898696E-3</v>
      </c>
      <c r="P1790" s="19">
        <f t="shared" si="326"/>
        <v>2.0106192982974683E-3</v>
      </c>
      <c r="R1790" s="24">
        <v>4.05</v>
      </c>
      <c r="S1790" s="24">
        <f t="shared" si="327"/>
        <v>3.2572032632418972E-2</v>
      </c>
      <c r="U1790" s="24">
        <v>8.104694792715291</v>
      </c>
      <c r="V1790" s="24">
        <f t="shared" si="328"/>
        <v>1.6295455757044365E-2</v>
      </c>
      <c r="X1790" s="25">
        <f t="shared" si="329"/>
        <v>1.6276576875374607E-2</v>
      </c>
      <c r="AA1790" s="5">
        <v>39876</v>
      </c>
      <c r="AB1790" s="2">
        <v>19</v>
      </c>
      <c r="AC1790" s="2" t="s">
        <v>8</v>
      </c>
      <c r="AD1790" s="6" t="s">
        <v>55</v>
      </c>
      <c r="AE1790" s="2">
        <v>80</v>
      </c>
      <c r="AF1790" s="2">
        <v>3</v>
      </c>
      <c r="AG1790" s="2">
        <v>10</v>
      </c>
      <c r="AH1790" s="2">
        <v>4</v>
      </c>
      <c r="AI1790" s="2">
        <v>2</v>
      </c>
      <c r="AJ1790" s="19">
        <v>100.53096491487338</v>
      </c>
      <c r="AK1790" s="19">
        <f t="shared" si="330"/>
        <v>1.0053096491487338E-2</v>
      </c>
      <c r="AL1790" s="19">
        <v>80.424771931898704</v>
      </c>
      <c r="AM1790" s="19">
        <f t="shared" si="331"/>
        <v>8.0424771931898696E-3</v>
      </c>
      <c r="AN1790" s="19">
        <f t="shared" si="332"/>
        <v>2.0106192982974683E-3</v>
      </c>
      <c r="AP1790" s="24">
        <v>4.05</v>
      </c>
      <c r="AQ1790" s="24">
        <f t="shared" si="333"/>
        <v>3.2572032632418972E-2</v>
      </c>
      <c r="AR1790" s="24"/>
      <c r="AS1790" s="24">
        <v>8.104694792715291</v>
      </c>
      <c r="AT1790" s="24">
        <f t="shared" si="334"/>
        <v>1.6295455757044365E-2</v>
      </c>
      <c r="AU1790" s="24"/>
      <c r="AV1790" s="25">
        <f t="shared" si="335"/>
        <v>1.6276576875374607E-2</v>
      </c>
    </row>
    <row r="1791" spans="1:48" x14ac:dyDescent="0.3">
      <c r="A1791" s="2" t="s">
        <v>6</v>
      </c>
      <c r="B1791" s="2">
        <v>31</v>
      </c>
      <c r="C1791" s="5">
        <v>39876</v>
      </c>
      <c r="D1791" s="2">
        <v>19</v>
      </c>
      <c r="E1791" s="2" t="s">
        <v>8</v>
      </c>
      <c r="F1791" s="6" t="s">
        <v>16</v>
      </c>
      <c r="G1791" s="2">
        <v>100</v>
      </c>
      <c r="H1791" s="2">
        <v>10</v>
      </c>
      <c r="I1791" s="2">
        <v>10</v>
      </c>
      <c r="J1791" s="2">
        <v>7.5</v>
      </c>
      <c r="K1791" s="2">
        <v>1</v>
      </c>
      <c r="L1791" s="19">
        <v>176.71458676442586</v>
      </c>
      <c r="M1791" s="19">
        <f t="shared" si="324"/>
        <v>1.7671458676442587E-2</v>
      </c>
      <c r="N1791" s="19">
        <v>176.71458676442586</v>
      </c>
      <c r="O1791" s="19">
        <f t="shared" si="325"/>
        <v>1.7671458676442587E-2</v>
      </c>
      <c r="P1791" s="19">
        <f t="shared" si="326"/>
        <v>0</v>
      </c>
      <c r="R1791" s="24">
        <v>14.08</v>
      </c>
      <c r="S1791" s="24">
        <f t="shared" si="327"/>
        <v>0.24881413816431164</v>
      </c>
      <c r="U1791" s="24">
        <v>6.8298200514138809</v>
      </c>
      <c r="V1791" s="24">
        <f t="shared" si="328"/>
        <v>0</v>
      </c>
      <c r="X1791" s="25">
        <f t="shared" si="329"/>
        <v>0.24881413816431164</v>
      </c>
      <c r="AA1791" s="5">
        <v>39876</v>
      </c>
      <c r="AB1791" s="2">
        <v>19</v>
      </c>
      <c r="AC1791" s="2" t="s">
        <v>8</v>
      </c>
      <c r="AD1791" s="6" t="s">
        <v>16</v>
      </c>
      <c r="AE1791" s="2">
        <v>100</v>
      </c>
      <c r="AF1791" s="2">
        <v>10</v>
      </c>
      <c r="AG1791" s="2">
        <v>10</v>
      </c>
      <c r="AH1791" s="2">
        <v>7.5</v>
      </c>
      <c r="AI1791" s="2">
        <v>1</v>
      </c>
      <c r="AJ1791" s="19">
        <v>176.71458676442586</v>
      </c>
      <c r="AK1791" s="19">
        <f t="shared" si="330"/>
        <v>1.7671458676442587E-2</v>
      </c>
      <c r="AL1791" s="19">
        <v>176.71458676442586</v>
      </c>
      <c r="AM1791" s="19">
        <f t="shared" si="331"/>
        <v>1.7671458676442587E-2</v>
      </c>
      <c r="AN1791" s="19">
        <f t="shared" si="332"/>
        <v>0</v>
      </c>
      <c r="AP1791" s="24">
        <v>14.08</v>
      </c>
      <c r="AQ1791" s="24">
        <f t="shared" si="333"/>
        <v>0.24881413816431164</v>
      </c>
      <c r="AR1791" s="24"/>
      <c r="AS1791" s="24">
        <v>6.8298200514138809</v>
      </c>
      <c r="AT1791" s="24">
        <f t="shared" si="334"/>
        <v>0</v>
      </c>
      <c r="AU1791" s="24"/>
      <c r="AV1791" s="25">
        <f t="shared" si="335"/>
        <v>0.24881413816431164</v>
      </c>
    </row>
    <row r="1792" spans="1:48" x14ac:dyDescent="0.3">
      <c r="A1792" s="2" t="s">
        <v>6</v>
      </c>
      <c r="B1792" s="2">
        <v>31</v>
      </c>
      <c r="C1792" s="5">
        <v>39876</v>
      </c>
      <c r="D1792" s="2">
        <v>19</v>
      </c>
      <c r="E1792" s="2" t="s">
        <v>8</v>
      </c>
      <c r="F1792" s="6" t="s">
        <v>24</v>
      </c>
      <c r="G1792" s="2">
        <v>90</v>
      </c>
      <c r="H1792" s="2">
        <v>15</v>
      </c>
      <c r="I1792" s="2">
        <v>20</v>
      </c>
      <c r="J1792" s="2">
        <v>12.5</v>
      </c>
      <c r="K1792" s="2">
        <v>2</v>
      </c>
      <c r="L1792" s="19">
        <v>981.74770424681037</v>
      </c>
      <c r="M1792" s="19">
        <f t="shared" si="324"/>
        <v>9.8174770424681035E-2</v>
      </c>
      <c r="N1792" s="19">
        <v>883.57293382212936</v>
      </c>
      <c r="O1792" s="19">
        <f t="shared" si="325"/>
        <v>8.8357293382212931E-2</v>
      </c>
      <c r="P1792" s="19">
        <f t="shared" si="326"/>
        <v>9.8174770424681035E-3</v>
      </c>
      <c r="R1792" s="24">
        <v>14.08</v>
      </c>
      <c r="S1792" s="24">
        <f t="shared" si="327"/>
        <v>1.2440706908215582</v>
      </c>
      <c r="U1792" s="24">
        <v>8.461146496815287</v>
      </c>
      <c r="V1792" s="24">
        <f t="shared" si="328"/>
        <v>8.3067111485443504E-2</v>
      </c>
      <c r="X1792" s="25">
        <f t="shared" si="329"/>
        <v>1.1610035793361146</v>
      </c>
      <c r="AA1792" s="5">
        <v>39876</v>
      </c>
      <c r="AB1792" s="2">
        <v>19</v>
      </c>
      <c r="AC1792" s="2" t="s">
        <v>8</v>
      </c>
      <c r="AD1792" s="6" t="s">
        <v>24</v>
      </c>
      <c r="AE1792" s="2">
        <v>90</v>
      </c>
      <c r="AF1792" s="2">
        <v>15</v>
      </c>
      <c r="AG1792" s="2">
        <v>20</v>
      </c>
      <c r="AH1792" s="2">
        <v>12.5</v>
      </c>
      <c r="AI1792" s="2">
        <v>2</v>
      </c>
      <c r="AJ1792" s="19">
        <v>981.74770424681037</v>
      </c>
      <c r="AK1792" s="19">
        <f t="shared" si="330"/>
        <v>9.8174770424681035E-2</v>
      </c>
      <c r="AL1792" s="19">
        <v>883.57293382212936</v>
      </c>
      <c r="AM1792" s="19">
        <f t="shared" si="331"/>
        <v>8.8357293382212931E-2</v>
      </c>
      <c r="AN1792" s="19">
        <f t="shared" si="332"/>
        <v>9.8174770424681035E-3</v>
      </c>
      <c r="AP1792" s="24">
        <v>14.08</v>
      </c>
      <c r="AQ1792" s="24">
        <f t="shared" si="333"/>
        <v>1.2440706908215582</v>
      </c>
      <c r="AR1792" s="24"/>
      <c r="AS1792" s="24">
        <v>8.461146496815287</v>
      </c>
      <c r="AT1792" s="24">
        <f t="shared" si="334"/>
        <v>8.3067111485443504E-2</v>
      </c>
      <c r="AU1792" s="24"/>
      <c r="AV1792" s="25">
        <f t="shared" si="335"/>
        <v>1.1610035793361146</v>
      </c>
    </row>
    <row r="1793" spans="1:48" x14ac:dyDescent="0.3">
      <c r="A1793" s="2" t="s">
        <v>6</v>
      </c>
      <c r="B1793" s="2">
        <v>31</v>
      </c>
      <c r="C1793" s="5">
        <v>39876</v>
      </c>
      <c r="D1793" s="2">
        <v>19</v>
      </c>
      <c r="E1793" s="2" t="s">
        <v>8</v>
      </c>
      <c r="F1793" s="6" t="s">
        <v>53</v>
      </c>
      <c r="G1793" s="2">
        <v>90</v>
      </c>
      <c r="H1793" s="2">
        <v>3</v>
      </c>
      <c r="I1793" s="2">
        <v>12</v>
      </c>
      <c r="J1793" s="2">
        <v>4.5</v>
      </c>
      <c r="K1793" s="2">
        <v>2</v>
      </c>
      <c r="L1793" s="19">
        <v>127.23450247038662</v>
      </c>
      <c r="M1793" s="19">
        <f t="shared" si="324"/>
        <v>1.2723450247038661E-2</v>
      </c>
      <c r="N1793" s="19">
        <v>114.51105222334796</v>
      </c>
      <c r="O1793" s="19">
        <f t="shared" si="325"/>
        <v>1.1451105222334796E-2</v>
      </c>
      <c r="P1793" s="19">
        <f t="shared" si="326"/>
        <v>1.2723450247038651E-3</v>
      </c>
      <c r="R1793" s="24">
        <v>6.51</v>
      </c>
      <c r="S1793" s="24">
        <f t="shared" si="327"/>
        <v>7.4546694997399521E-2</v>
      </c>
      <c r="U1793" s="24">
        <v>8.2509316770186327</v>
      </c>
      <c r="V1793" s="24">
        <f t="shared" si="328"/>
        <v>1.0498031868426174E-2</v>
      </c>
      <c r="X1793" s="25">
        <f t="shared" si="329"/>
        <v>6.4048663128973352E-2</v>
      </c>
      <c r="AA1793" s="5">
        <v>39876</v>
      </c>
      <c r="AB1793" s="2">
        <v>19</v>
      </c>
      <c r="AC1793" s="2" t="s">
        <v>8</v>
      </c>
      <c r="AD1793" s="6" t="s">
        <v>53</v>
      </c>
      <c r="AE1793" s="2">
        <v>90</v>
      </c>
      <c r="AF1793" s="2">
        <v>3</v>
      </c>
      <c r="AG1793" s="2">
        <v>12</v>
      </c>
      <c r="AH1793" s="2">
        <v>4.5</v>
      </c>
      <c r="AI1793" s="2">
        <v>2</v>
      </c>
      <c r="AJ1793" s="19">
        <v>127.23450247038662</v>
      </c>
      <c r="AK1793" s="19">
        <f t="shared" si="330"/>
        <v>1.2723450247038661E-2</v>
      </c>
      <c r="AL1793" s="19">
        <v>114.51105222334796</v>
      </c>
      <c r="AM1793" s="19">
        <f t="shared" si="331"/>
        <v>1.1451105222334796E-2</v>
      </c>
      <c r="AN1793" s="19">
        <f t="shared" si="332"/>
        <v>1.2723450247038651E-3</v>
      </c>
      <c r="AP1793" s="24">
        <v>6.51</v>
      </c>
      <c r="AQ1793" s="24">
        <f t="shared" si="333"/>
        <v>7.4546694997399521E-2</v>
      </c>
      <c r="AR1793" s="24"/>
      <c r="AS1793" s="24">
        <v>8.2509316770186327</v>
      </c>
      <c r="AT1793" s="24">
        <f t="shared" si="334"/>
        <v>1.0498031868426174E-2</v>
      </c>
      <c r="AU1793" s="24"/>
      <c r="AV1793" s="25">
        <f t="shared" si="335"/>
        <v>6.4048663128973352E-2</v>
      </c>
    </row>
    <row r="1794" spans="1:48" x14ac:dyDescent="0.3">
      <c r="A1794" s="2" t="s">
        <v>6</v>
      </c>
      <c r="B1794" s="2">
        <v>31</v>
      </c>
      <c r="C1794" s="5">
        <v>39876</v>
      </c>
      <c r="D1794" s="2">
        <v>19</v>
      </c>
      <c r="E1794" s="2" t="s">
        <v>8</v>
      </c>
      <c r="F1794" s="6" t="s">
        <v>44</v>
      </c>
      <c r="G1794" s="2">
        <v>100</v>
      </c>
      <c r="H1794" s="2">
        <v>5</v>
      </c>
      <c r="I1794" s="2">
        <v>15</v>
      </c>
      <c r="J1794" s="2">
        <v>6.25</v>
      </c>
      <c r="K1794" s="2">
        <v>2</v>
      </c>
      <c r="L1794" s="19">
        <v>245.43692606170259</v>
      </c>
      <c r="M1794" s="19">
        <f t="shared" si="324"/>
        <v>2.4543692606170259E-2</v>
      </c>
      <c r="N1794" s="19">
        <v>245.43692606170259</v>
      </c>
      <c r="O1794" s="19">
        <f t="shared" si="325"/>
        <v>2.4543692606170259E-2</v>
      </c>
      <c r="P1794" s="19">
        <f t="shared" si="326"/>
        <v>0</v>
      </c>
      <c r="R1794" s="24">
        <v>14.08</v>
      </c>
      <c r="S1794" s="24">
        <f t="shared" si="327"/>
        <v>0.34557519189487723</v>
      </c>
      <c r="U1794" s="24">
        <v>9.0675767918088734</v>
      </c>
      <c r="V1794" s="24">
        <f t="shared" si="328"/>
        <v>0</v>
      </c>
      <c r="X1794" s="25">
        <f t="shared" si="329"/>
        <v>0.34557519189487723</v>
      </c>
      <c r="AA1794" s="5">
        <v>39876</v>
      </c>
      <c r="AB1794" s="2">
        <v>19</v>
      </c>
      <c r="AC1794" s="2" t="s">
        <v>8</v>
      </c>
      <c r="AD1794" s="6" t="s">
        <v>44</v>
      </c>
      <c r="AE1794" s="2">
        <v>100</v>
      </c>
      <c r="AF1794" s="2">
        <v>5</v>
      </c>
      <c r="AG1794" s="2">
        <v>15</v>
      </c>
      <c r="AH1794" s="2">
        <v>6.25</v>
      </c>
      <c r="AI1794" s="2">
        <v>2</v>
      </c>
      <c r="AJ1794" s="19">
        <v>245.43692606170259</v>
      </c>
      <c r="AK1794" s="19">
        <f t="shared" si="330"/>
        <v>2.4543692606170259E-2</v>
      </c>
      <c r="AL1794" s="19">
        <v>245.43692606170259</v>
      </c>
      <c r="AM1794" s="19">
        <f t="shared" si="331"/>
        <v>2.4543692606170259E-2</v>
      </c>
      <c r="AN1794" s="19">
        <f t="shared" si="332"/>
        <v>0</v>
      </c>
      <c r="AP1794" s="24">
        <v>14.08</v>
      </c>
      <c r="AQ1794" s="24">
        <f t="shared" si="333"/>
        <v>0.34557519189487723</v>
      </c>
      <c r="AR1794" s="24"/>
      <c r="AS1794" s="24">
        <v>9.0675767918088734</v>
      </c>
      <c r="AT1794" s="24">
        <f t="shared" si="334"/>
        <v>0</v>
      </c>
      <c r="AU1794" s="24"/>
      <c r="AV1794" s="25">
        <f t="shared" si="335"/>
        <v>0.34557519189487723</v>
      </c>
    </row>
    <row r="1795" spans="1:48" x14ac:dyDescent="0.3">
      <c r="A1795" s="2" t="s">
        <v>6</v>
      </c>
      <c r="B1795" s="2">
        <v>31</v>
      </c>
      <c r="C1795" s="5">
        <v>39876</v>
      </c>
      <c r="D1795" s="2">
        <v>19</v>
      </c>
      <c r="E1795" s="2" t="s">
        <v>8</v>
      </c>
      <c r="F1795" s="6" t="s">
        <v>53</v>
      </c>
      <c r="G1795" s="2">
        <v>100</v>
      </c>
      <c r="H1795" s="2">
        <v>10</v>
      </c>
      <c r="I1795" s="2">
        <v>20</v>
      </c>
      <c r="J1795" s="2">
        <v>10</v>
      </c>
      <c r="K1795" s="2">
        <v>2</v>
      </c>
      <c r="L1795" s="19">
        <v>628.31853071795865</v>
      </c>
      <c r="M1795" s="19">
        <f t="shared" ref="M1795:M1858" si="336">L1795/10000</f>
        <v>6.2831853071795868E-2</v>
      </c>
      <c r="N1795" s="19">
        <v>628.31853071795865</v>
      </c>
      <c r="O1795" s="19">
        <f t="shared" ref="O1795:O1858" si="337">N1795/10000</f>
        <v>6.2831853071795868E-2</v>
      </c>
      <c r="P1795" s="19">
        <f t="shared" ref="P1795:P1858" si="338">M1795-O1795</f>
        <v>0</v>
      </c>
      <c r="R1795" s="24">
        <v>6.51</v>
      </c>
      <c r="S1795" s="24">
        <f t="shared" ref="S1795:S1858" si="339">O1795*R1795</f>
        <v>0.40903536349739111</v>
      </c>
      <c r="U1795" s="24">
        <v>8.2509316770186327</v>
      </c>
      <c r="V1795" s="24">
        <f t="shared" ref="V1795:V1858" si="340">P1795*U1795</f>
        <v>0</v>
      </c>
      <c r="X1795" s="25">
        <f t="shared" ref="X1795:X1858" si="341">S1795-V1795</f>
        <v>0.40903536349739111</v>
      </c>
      <c r="AA1795" s="5">
        <v>39876</v>
      </c>
      <c r="AB1795" s="2">
        <v>19</v>
      </c>
      <c r="AC1795" s="2" t="s">
        <v>8</v>
      </c>
      <c r="AD1795" s="6" t="s">
        <v>53</v>
      </c>
      <c r="AE1795" s="2">
        <v>100</v>
      </c>
      <c r="AF1795" s="2">
        <v>10</v>
      </c>
      <c r="AG1795" s="2">
        <v>20</v>
      </c>
      <c r="AH1795" s="2">
        <v>10</v>
      </c>
      <c r="AI1795" s="2">
        <v>2</v>
      </c>
      <c r="AJ1795" s="19">
        <v>628.31853071795865</v>
      </c>
      <c r="AK1795" s="19">
        <f t="shared" ref="AK1795:AK1858" si="342">AJ1795/10000</f>
        <v>6.2831853071795868E-2</v>
      </c>
      <c r="AL1795" s="19">
        <v>628.31853071795865</v>
      </c>
      <c r="AM1795" s="19">
        <f t="shared" ref="AM1795:AM1858" si="343">AL1795/10000</f>
        <v>6.2831853071795868E-2</v>
      </c>
      <c r="AN1795" s="19">
        <f t="shared" ref="AN1795:AN1858" si="344">AK1795-AM1795</f>
        <v>0</v>
      </c>
      <c r="AP1795" s="24">
        <v>6.51</v>
      </c>
      <c r="AQ1795" s="24">
        <f t="shared" ref="AQ1795:AQ1858" si="345">AM1795*AP1795</f>
        <v>0.40903536349739111</v>
      </c>
      <c r="AR1795" s="24"/>
      <c r="AS1795" s="24">
        <v>8.2509316770186327</v>
      </c>
      <c r="AT1795" s="24">
        <f t="shared" ref="AT1795:AT1858" si="346">AN1795*AS1795</f>
        <v>0</v>
      </c>
      <c r="AU1795" s="24"/>
      <c r="AV1795" s="25">
        <f t="shared" ref="AV1795:AV1858" si="347">AQ1795-AT1795</f>
        <v>0.40903536349739111</v>
      </c>
    </row>
    <row r="1796" spans="1:48" x14ac:dyDescent="0.3">
      <c r="A1796" s="2" t="s">
        <v>6</v>
      </c>
      <c r="B1796" s="2">
        <v>31</v>
      </c>
      <c r="C1796" s="5">
        <v>39876</v>
      </c>
      <c r="D1796" s="2">
        <v>19</v>
      </c>
      <c r="E1796" s="2" t="s">
        <v>8</v>
      </c>
      <c r="F1796" s="6" t="s">
        <v>24</v>
      </c>
      <c r="G1796" s="2">
        <v>100</v>
      </c>
      <c r="H1796" s="2">
        <v>10</v>
      </c>
      <c r="I1796" s="2">
        <v>10</v>
      </c>
      <c r="J1796" s="2">
        <v>7.5</v>
      </c>
      <c r="K1796" s="2">
        <v>2</v>
      </c>
      <c r="L1796" s="19">
        <v>353.42917352885172</v>
      </c>
      <c r="M1796" s="19">
        <f t="shared" si="336"/>
        <v>3.5342917352885174E-2</v>
      </c>
      <c r="N1796" s="19">
        <v>353.42917352885172</v>
      </c>
      <c r="O1796" s="19">
        <f t="shared" si="337"/>
        <v>3.5342917352885174E-2</v>
      </c>
      <c r="P1796" s="19">
        <f t="shared" si="338"/>
        <v>0</v>
      </c>
      <c r="R1796" s="24">
        <v>14.08</v>
      </c>
      <c r="S1796" s="24">
        <f t="shared" si="339"/>
        <v>0.49762827632862328</v>
      </c>
      <c r="U1796" s="24">
        <v>8.461146496815287</v>
      </c>
      <c r="V1796" s="24">
        <f t="shared" si="340"/>
        <v>0</v>
      </c>
      <c r="X1796" s="25">
        <f t="shared" si="341"/>
        <v>0.49762827632862328</v>
      </c>
      <c r="AA1796" s="5">
        <v>39876</v>
      </c>
      <c r="AB1796" s="2">
        <v>19</v>
      </c>
      <c r="AC1796" s="2" t="s">
        <v>8</v>
      </c>
      <c r="AD1796" s="6" t="s">
        <v>24</v>
      </c>
      <c r="AE1796" s="2">
        <v>100</v>
      </c>
      <c r="AF1796" s="2">
        <v>10</v>
      </c>
      <c r="AG1796" s="2">
        <v>10</v>
      </c>
      <c r="AH1796" s="2">
        <v>7.5</v>
      </c>
      <c r="AI1796" s="2">
        <v>2</v>
      </c>
      <c r="AJ1796" s="19">
        <v>353.42917352885172</v>
      </c>
      <c r="AK1796" s="19">
        <f t="shared" si="342"/>
        <v>3.5342917352885174E-2</v>
      </c>
      <c r="AL1796" s="19">
        <v>353.42917352885172</v>
      </c>
      <c r="AM1796" s="19">
        <f t="shared" si="343"/>
        <v>3.5342917352885174E-2</v>
      </c>
      <c r="AN1796" s="19">
        <f t="shared" si="344"/>
        <v>0</v>
      </c>
      <c r="AP1796" s="24">
        <v>14.08</v>
      </c>
      <c r="AQ1796" s="24">
        <f t="shared" si="345"/>
        <v>0.49762827632862328</v>
      </c>
      <c r="AR1796" s="24"/>
      <c r="AS1796" s="24">
        <v>8.461146496815287</v>
      </c>
      <c r="AT1796" s="24">
        <f t="shared" si="346"/>
        <v>0</v>
      </c>
      <c r="AU1796" s="24"/>
      <c r="AV1796" s="25">
        <f t="shared" si="347"/>
        <v>0.49762827632862328</v>
      </c>
    </row>
    <row r="1797" spans="1:48" x14ac:dyDescent="0.3">
      <c r="A1797" s="2" t="s">
        <v>6</v>
      </c>
      <c r="B1797" s="2">
        <v>31</v>
      </c>
      <c r="C1797" s="5">
        <v>39876</v>
      </c>
      <c r="D1797" s="2">
        <v>19</v>
      </c>
      <c r="E1797" s="2" t="s">
        <v>8</v>
      </c>
      <c r="F1797" s="6" t="s">
        <v>35</v>
      </c>
      <c r="G1797" s="2">
        <v>100</v>
      </c>
      <c r="H1797" s="2">
        <v>10</v>
      </c>
      <c r="I1797" s="2">
        <v>20</v>
      </c>
      <c r="J1797" s="2">
        <v>10</v>
      </c>
      <c r="K1797" s="2">
        <v>1</v>
      </c>
      <c r="L1797" s="19">
        <v>314.15926535897933</v>
      </c>
      <c r="M1797" s="19">
        <f t="shared" si="336"/>
        <v>3.1415926535897934E-2</v>
      </c>
      <c r="N1797" s="19">
        <v>314.15926535897933</v>
      </c>
      <c r="O1797" s="19">
        <f t="shared" si="337"/>
        <v>3.1415926535897934E-2</v>
      </c>
      <c r="P1797" s="19">
        <f t="shared" si="338"/>
        <v>0</v>
      </c>
      <c r="R1797" s="24">
        <v>14.08</v>
      </c>
      <c r="S1797" s="24">
        <f t="shared" si="339"/>
        <v>0.44233624562544294</v>
      </c>
      <c r="U1797" s="24">
        <v>8.104694792715291</v>
      </c>
      <c r="V1797" s="24">
        <f t="shared" si="340"/>
        <v>0</v>
      </c>
      <c r="X1797" s="25">
        <f t="shared" si="341"/>
        <v>0.44233624562544294</v>
      </c>
      <c r="AA1797" s="5">
        <v>39876</v>
      </c>
      <c r="AB1797" s="2">
        <v>19</v>
      </c>
      <c r="AC1797" s="2" t="s">
        <v>8</v>
      </c>
      <c r="AD1797" s="6" t="s">
        <v>35</v>
      </c>
      <c r="AE1797" s="2">
        <v>100</v>
      </c>
      <c r="AF1797" s="2">
        <v>10</v>
      </c>
      <c r="AG1797" s="2">
        <v>20</v>
      </c>
      <c r="AH1797" s="2">
        <v>10</v>
      </c>
      <c r="AI1797" s="2">
        <v>1</v>
      </c>
      <c r="AJ1797" s="19">
        <v>314.15926535897933</v>
      </c>
      <c r="AK1797" s="19">
        <f t="shared" si="342"/>
        <v>3.1415926535897934E-2</v>
      </c>
      <c r="AL1797" s="19">
        <v>314.15926535897933</v>
      </c>
      <c r="AM1797" s="19">
        <f t="shared" si="343"/>
        <v>3.1415926535897934E-2</v>
      </c>
      <c r="AN1797" s="19">
        <f t="shared" si="344"/>
        <v>0</v>
      </c>
      <c r="AP1797" s="24">
        <v>14.08</v>
      </c>
      <c r="AQ1797" s="24">
        <f t="shared" si="345"/>
        <v>0.44233624562544294</v>
      </c>
      <c r="AR1797" s="24"/>
      <c r="AS1797" s="24">
        <v>8.104694792715291</v>
      </c>
      <c r="AT1797" s="24">
        <f t="shared" si="346"/>
        <v>0</v>
      </c>
      <c r="AU1797" s="24"/>
      <c r="AV1797" s="25">
        <f t="shared" si="347"/>
        <v>0.44233624562544294</v>
      </c>
    </row>
    <row r="1798" spans="1:48" x14ac:dyDescent="0.3">
      <c r="A1798" s="2" t="s">
        <v>6</v>
      </c>
      <c r="B1798" s="2">
        <v>31</v>
      </c>
      <c r="C1798" s="5">
        <v>39876</v>
      </c>
      <c r="D1798" s="2">
        <v>19</v>
      </c>
      <c r="E1798" s="2" t="s">
        <v>8</v>
      </c>
      <c r="F1798" s="6" t="s">
        <v>53</v>
      </c>
      <c r="G1798" s="2">
        <v>80</v>
      </c>
      <c r="H1798" s="2">
        <v>10</v>
      </c>
      <c r="I1798" s="2">
        <v>15</v>
      </c>
      <c r="J1798" s="2">
        <v>8.75</v>
      </c>
      <c r="K1798" s="2">
        <v>2</v>
      </c>
      <c r="L1798" s="19">
        <v>481.05637508093707</v>
      </c>
      <c r="M1798" s="19">
        <f t="shared" si="336"/>
        <v>4.8105637508093706E-2</v>
      </c>
      <c r="N1798" s="19">
        <v>384.84510006474966</v>
      </c>
      <c r="O1798" s="19">
        <f t="shared" si="337"/>
        <v>3.8484510006474966E-2</v>
      </c>
      <c r="P1798" s="19">
        <f t="shared" si="338"/>
        <v>9.6211275016187398E-3</v>
      </c>
      <c r="R1798" s="24">
        <v>6.51</v>
      </c>
      <c r="S1798" s="24">
        <f t="shared" si="339"/>
        <v>0.25053416014215202</v>
      </c>
      <c r="U1798" s="24">
        <v>8.2509316770186327</v>
      </c>
      <c r="V1798" s="24">
        <f t="shared" si="340"/>
        <v>7.9383265671741199E-2</v>
      </c>
      <c r="X1798" s="25">
        <f t="shared" si="341"/>
        <v>0.17115089447041082</v>
      </c>
      <c r="AA1798" s="5">
        <v>39876</v>
      </c>
      <c r="AB1798" s="2">
        <v>19</v>
      </c>
      <c r="AC1798" s="2" t="s">
        <v>8</v>
      </c>
      <c r="AD1798" s="6" t="s">
        <v>53</v>
      </c>
      <c r="AE1798" s="2">
        <v>80</v>
      </c>
      <c r="AF1798" s="2">
        <v>10</v>
      </c>
      <c r="AG1798" s="2">
        <v>15</v>
      </c>
      <c r="AH1798" s="2">
        <v>8.75</v>
      </c>
      <c r="AI1798" s="2">
        <v>2</v>
      </c>
      <c r="AJ1798" s="19">
        <v>481.05637508093707</v>
      </c>
      <c r="AK1798" s="19">
        <f t="shared" si="342"/>
        <v>4.8105637508093706E-2</v>
      </c>
      <c r="AL1798" s="19">
        <v>384.84510006474966</v>
      </c>
      <c r="AM1798" s="19">
        <f t="shared" si="343"/>
        <v>3.8484510006474966E-2</v>
      </c>
      <c r="AN1798" s="19">
        <f t="shared" si="344"/>
        <v>9.6211275016187398E-3</v>
      </c>
      <c r="AP1798" s="24">
        <v>6.51</v>
      </c>
      <c r="AQ1798" s="24">
        <f t="shared" si="345"/>
        <v>0.25053416014215202</v>
      </c>
      <c r="AR1798" s="24"/>
      <c r="AS1798" s="24">
        <v>8.2509316770186327</v>
      </c>
      <c r="AT1798" s="24">
        <f t="shared" si="346"/>
        <v>7.9383265671741199E-2</v>
      </c>
      <c r="AU1798" s="24"/>
      <c r="AV1798" s="25">
        <f t="shared" si="347"/>
        <v>0.17115089447041082</v>
      </c>
    </row>
    <row r="1799" spans="1:48" x14ac:dyDescent="0.3">
      <c r="A1799" s="2" t="s">
        <v>6</v>
      </c>
      <c r="B1799" s="2">
        <v>31</v>
      </c>
      <c r="C1799" s="5">
        <v>39876</v>
      </c>
      <c r="D1799" s="2">
        <v>19</v>
      </c>
      <c r="E1799" s="2" t="s">
        <v>8</v>
      </c>
      <c r="F1799" s="6" t="s">
        <v>44</v>
      </c>
      <c r="G1799" s="2">
        <v>90</v>
      </c>
      <c r="H1799" s="2">
        <v>10</v>
      </c>
      <c r="I1799" s="2">
        <v>15</v>
      </c>
      <c r="J1799" s="2">
        <v>8.75</v>
      </c>
      <c r="K1799" s="2">
        <v>2</v>
      </c>
      <c r="L1799" s="19">
        <v>481.05637508093707</v>
      </c>
      <c r="M1799" s="19">
        <f t="shared" si="336"/>
        <v>4.8105637508093706E-2</v>
      </c>
      <c r="N1799" s="19">
        <v>432.95073757284337</v>
      </c>
      <c r="O1799" s="19">
        <f t="shared" si="337"/>
        <v>4.3295073757284336E-2</v>
      </c>
      <c r="P1799" s="19">
        <f t="shared" si="338"/>
        <v>4.8105637508093699E-3</v>
      </c>
      <c r="R1799" s="24">
        <v>14.08</v>
      </c>
      <c r="S1799" s="24">
        <f t="shared" si="339"/>
        <v>0.60959463850256346</v>
      </c>
      <c r="U1799" s="24">
        <v>9.0675767918088734</v>
      </c>
      <c r="V1799" s="24">
        <f t="shared" si="340"/>
        <v>4.3620156222356085E-2</v>
      </c>
      <c r="X1799" s="25">
        <f t="shared" si="341"/>
        <v>0.56597448228020741</v>
      </c>
      <c r="AA1799" s="5">
        <v>39876</v>
      </c>
      <c r="AB1799" s="2">
        <v>19</v>
      </c>
      <c r="AC1799" s="2" t="s">
        <v>8</v>
      </c>
      <c r="AD1799" s="6" t="s">
        <v>44</v>
      </c>
      <c r="AE1799" s="2">
        <v>90</v>
      </c>
      <c r="AF1799" s="2">
        <v>10</v>
      </c>
      <c r="AG1799" s="2">
        <v>15</v>
      </c>
      <c r="AH1799" s="2">
        <v>8.75</v>
      </c>
      <c r="AI1799" s="2">
        <v>2</v>
      </c>
      <c r="AJ1799" s="19">
        <v>481.05637508093707</v>
      </c>
      <c r="AK1799" s="19">
        <f t="shared" si="342"/>
        <v>4.8105637508093706E-2</v>
      </c>
      <c r="AL1799" s="19">
        <v>432.95073757284337</v>
      </c>
      <c r="AM1799" s="19">
        <f t="shared" si="343"/>
        <v>4.3295073757284336E-2</v>
      </c>
      <c r="AN1799" s="19">
        <f t="shared" si="344"/>
        <v>4.8105637508093699E-3</v>
      </c>
      <c r="AP1799" s="24">
        <v>14.08</v>
      </c>
      <c r="AQ1799" s="24">
        <f t="shared" si="345"/>
        <v>0.60959463850256346</v>
      </c>
      <c r="AR1799" s="24"/>
      <c r="AS1799" s="24">
        <v>9.0675767918088734</v>
      </c>
      <c r="AT1799" s="24">
        <f t="shared" si="346"/>
        <v>4.3620156222356085E-2</v>
      </c>
      <c r="AU1799" s="24"/>
      <c r="AV1799" s="25">
        <f t="shared" si="347"/>
        <v>0.56597448228020741</v>
      </c>
    </row>
    <row r="1800" spans="1:48" x14ac:dyDescent="0.3">
      <c r="A1800" s="2" t="s">
        <v>6</v>
      </c>
      <c r="B1800" s="2">
        <v>31</v>
      </c>
      <c r="C1800" s="5">
        <v>39876</v>
      </c>
      <c r="D1800" s="2">
        <v>19</v>
      </c>
      <c r="E1800" s="2" t="s">
        <v>8</v>
      </c>
      <c r="F1800" s="6" t="s">
        <v>44</v>
      </c>
      <c r="G1800" s="2">
        <v>80</v>
      </c>
      <c r="H1800" s="2">
        <v>10</v>
      </c>
      <c r="I1800" s="2">
        <v>15</v>
      </c>
      <c r="J1800" s="2">
        <v>8.75</v>
      </c>
      <c r="K1800" s="2">
        <v>2</v>
      </c>
      <c r="L1800" s="19">
        <v>481.05637508093707</v>
      </c>
      <c r="M1800" s="19">
        <f t="shared" si="336"/>
        <v>4.8105637508093706E-2</v>
      </c>
      <c r="N1800" s="19">
        <v>384.84510006474966</v>
      </c>
      <c r="O1800" s="19">
        <f t="shared" si="337"/>
        <v>3.8484510006474966E-2</v>
      </c>
      <c r="P1800" s="19">
        <f t="shared" si="338"/>
        <v>9.6211275016187398E-3</v>
      </c>
      <c r="R1800" s="24">
        <v>14.08</v>
      </c>
      <c r="S1800" s="24">
        <f t="shared" si="339"/>
        <v>0.54186190089116748</v>
      </c>
      <c r="U1800" s="24">
        <v>9.0675767918088734</v>
      </c>
      <c r="V1800" s="24">
        <f t="shared" si="340"/>
        <v>8.724031244471217E-2</v>
      </c>
      <c r="X1800" s="25">
        <f t="shared" si="341"/>
        <v>0.45462158844645528</v>
      </c>
      <c r="AA1800" s="5">
        <v>39876</v>
      </c>
      <c r="AB1800" s="2">
        <v>19</v>
      </c>
      <c r="AC1800" s="2" t="s">
        <v>8</v>
      </c>
      <c r="AD1800" s="6" t="s">
        <v>44</v>
      </c>
      <c r="AE1800" s="2">
        <v>80</v>
      </c>
      <c r="AF1800" s="2">
        <v>10</v>
      </c>
      <c r="AG1800" s="2">
        <v>15</v>
      </c>
      <c r="AH1800" s="2">
        <v>8.75</v>
      </c>
      <c r="AI1800" s="2">
        <v>2</v>
      </c>
      <c r="AJ1800" s="19">
        <v>481.05637508093707</v>
      </c>
      <c r="AK1800" s="19">
        <f t="shared" si="342"/>
        <v>4.8105637508093706E-2</v>
      </c>
      <c r="AL1800" s="19">
        <v>384.84510006474966</v>
      </c>
      <c r="AM1800" s="19">
        <f t="shared" si="343"/>
        <v>3.8484510006474966E-2</v>
      </c>
      <c r="AN1800" s="19">
        <f t="shared" si="344"/>
        <v>9.6211275016187398E-3</v>
      </c>
      <c r="AP1800" s="24">
        <v>14.08</v>
      </c>
      <c r="AQ1800" s="24">
        <f t="shared" si="345"/>
        <v>0.54186190089116748</v>
      </c>
      <c r="AR1800" s="24"/>
      <c r="AS1800" s="24">
        <v>9.0675767918088734</v>
      </c>
      <c r="AT1800" s="24">
        <f t="shared" si="346"/>
        <v>8.724031244471217E-2</v>
      </c>
      <c r="AU1800" s="24"/>
      <c r="AV1800" s="25">
        <f t="shared" si="347"/>
        <v>0.45462158844645528</v>
      </c>
    </row>
    <row r="1801" spans="1:48" x14ac:dyDescent="0.3">
      <c r="A1801" s="2" t="s">
        <v>6</v>
      </c>
      <c r="B1801" s="2">
        <v>31</v>
      </c>
      <c r="C1801" s="5">
        <v>39876</v>
      </c>
      <c r="D1801" s="2">
        <v>19</v>
      </c>
      <c r="E1801" s="2" t="s">
        <v>8</v>
      </c>
      <c r="F1801" s="6" t="s">
        <v>47</v>
      </c>
      <c r="G1801" s="2">
        <v>100</v>
      </c>
      <c r="H1801" s="2">
        <v>5</v>
      </c>
      <c r="I1801" s="2">
        <v>10</v>
      </c>
      <c r="J1801" s="2">
        <v>5</v>
      </c>
      <c r="K1801" s="2">
        <v>3</v>
      </c>
      <c r="L1801" s="19">
        <v>235.61944901923448</v>
      </c>
      <c r="M1801" s="19">
        <f t="shared" si="336"/>
        <v>2.3561944901923447E-2</v>
      </c>
      <c r="N1801" s="19">
        <v>235.61944901923448</v>
      </c>
      <c r="O1801" s="19">
        <f t="shared" si="337"/>
        <v>2.3561944901923447E-2</v>
      </c>
      <c r="P1801" s="19">
        <f t="shared" si="338"/>
        <v>0</v>
      </c>
      <c r="R1801" s="24">
        <v>14.08</v>
      </c>
      <c r="S1801" s="24">
        <f t="shared" si="339"/>
        <v>0.33175218421908215</v>
      </c>
      <c r="U1801" s="24">
        <v>11.257627118644068</v>
      </c>
      <c r="V1801" s="24">
        <f t="shared" si="340"/>
        <v>0</v>
      </c>
      <c r="X1801" s="25">
        <f t="shared" si="341"/>
        <v>0.33175218421908215</v>
      </c>
      <c r="AA1801" s="5">
        <v>39876</v>
      </c>
      <c r="AB1801" s="2">
        <v>19</v>
      </c>
      <c r="AC1801" s="2" t="s">
        <v>8</v>
      </c>
      <c r="AD1801" s="6" t="s">
        <v>47</v>
      </c>
      <c r="AE1801" s="2">
        <v>100</v>
      </c>
      <c r="AF1801" s="2">
        <v>5</v>
      </c>
      <c r="AG1801" s="2">
        <v>10</v>
      </c>
      <c r="AH1801" s="2">
        <v>5</v>
      </c>
      <c r="AI1801" s="2">
        <v>3</v>
      </c>
      <c r="AJ1801" s="19">
        <v>235.61944901923448</v>
      </c>
      <c r="AK1801" s="19">
        <f t="shared" si="342"/>
        <v>2.3561944901923447E-2</v>
      </c>
      <c r="AL1801" s="19">
        <v>235.61944901923448</v>
      </c>
      <c r="AM1801" s="19">
        <f t="shared" si="343"/>
        <v>2.3561944901923447E-2</v>
      </c>
      <c r="AN1801" s="19">
        <f t="shared" si="344"/>
        <v>0</v>
      </c>
      <c r="AP1801" s="24">
        <v>14.08</v>
      </c>
      <c r="AQ1801" s="24">
        <f t="shared" si="345"/>
        <v>0.33175218421908215</v>
      </c>
      <c r="AR1801" s="24"/>
      <c r="AS1801" s="24">
        <v>11.257627118644068</v>
      </c>
      <c r="AT1801" s="24">
        <f t="shared" si="346"/>
        <v>0</v>
      </c>
      <c r="AU1801" s="24"/>
      <c r="AV1801" s="25">
        <f t="shared" si="347"/>
        <v>0.33175218421908215</v>
      </c>
    </row>
    <row r="1802" spans="1:48" x14ac:dyDescent="0.3">
      <c r="A1802" s="2" t="s">
        <v>6</v>
      </c>
      <c r="B1802" s="2">
        <v>31</v>
      </c>
      <c r="C1802" s="5">
        <v>39876</v>
      </c>
      <c r="D1802" s="2">
        <v>19</v>
      </c>
      <c r="E1802" s="2" t="s">
        <v>8</v>
      </c>
      <c r="F1802" s="6" t="s">
        <v>44</v>
      </c>
      <c r="G1802" s="2">
        <v>90</v>
      </c>
      <c r="H1802" s="2">
        <v>10</v>
      </c>
      <c r="I1802" s="2">
        <v>10</v>
      </c>
      <c r="J1802" s="2">
        <v>7.5</v>
      </c>
      <c r="K1802" s="2">
        <v>2</v>
      </c>
      <c r="L1802" s="19">
        <v>353.42917352885172</v>
      </c>
      <c r="M1802" s="19">
        <f t="shared" si="336"/>
        <v>3.5342917352885174E-2</v>
      </c>
      <c r="N1802" s="19">
        <v>318.08625617596658</v>
      </c>
      <c r="O1802" s="19">
        <f t="shared" si="337"/>
        <v>3.1808625617596661E-2</v>
      </c>
      <c r="P1802" s="19">
        <f t="shared" si="338"/>
        <v>3.5342917352885125E-3</v>
      </c>
      <c r="R1802" s="24">
        <v>14.08</v>
      </c>
      <c r="S1802" s="24">
        <f t="shared" si="339"/>
        <v>0.447865448695761</v>
      </c>
      <c r="U1802" s="24">
        <v>9.0675767918088734</v>
      </c>
      <c r="V1802" s="24">
        <f t="shared" si="340"/>
        <v>3.2047461714384023E-2</v>
      </c>
      <c r="X1802" s="25">
        <f t="shared" si="341"/>
        <v>0.41581798698137695</v>
      </c>
      <c r="AA1802" s="5">
        <v>39876</v>
      </c>
      <c r="AB1802" s="2">
        <v>19</v>
      </c>
      <c r="AC1802" s="2" t="s">
        <v>8</v>
      </c>
      <c r="AD1802" s="6" t="s">
        <v>44</v>
      </c>
      <c r="AE1802" s="2">
        <v>90</v>
      </c>
      <c r="AF1802" s="2">
        <v>10</v>
      </c>
      <c r="AG1802" s="2">
        <v>10</v>
      </c>
      <c r="AH1802" s="2">
        <v>7.5</v>
      </c>
      <c r="AI1802" s="2">
        <v>2</v>
      </c>
      <c r="AJ1802" s="19">
        <v>353.42917352885172</v>
      </c>
      <c r="AK1802" s="19">
        <f t="shared" si="342"/>
        <v>3.5342917352885174E-2</v>
      </c>
      <c r="AL1802" s="19">
        <v>318.08625617596658</v>
      </c>
      <c r="AM1802" s="19">
        <f t="shared" si="343"/>
        <v>3.1808625617596661E-2</v>
      </c>
      <c r="AN1802" s="19">
        <f t="shared" si="344"/>
        <v>3.5342917352885125E-3</v>
      </c>
      <c r="AP1802" s="24">
        <v>14.08</v>
      </c>
      <c r="AQ1802" s="24">
        <f t="shared" si="345"/>
        <v>0.447865448695761</v>
      </c>
      <c r="AR1802" s="24"/>
      <c r="AS1802" s="24">
        <v>9.0675767918088734</v>
      </c>
      <c r="AT1802" s="24">
        <f t="shared" si="346"/>
        <v>3.2047461714384023E-2</v>
      </c>
      <c r="AU1802" s="24"/>
      <c r="AV1802" s="25">
        <f t="shared" si="347"/>
        <v>0.41581798698137695</v>
      </c>
    </row>
    <row r="1803" spans="1:48" x14ac:dyDescent="0.3">
      <c r="A1803" s="2" t="s">
        <v>6</v>
      </c>
      <c r="B1803" s="2">
        <v>31</v>
      </c>
      <c r="C1803" s="5">
        <v>39876</v>
      </c>
      <c r="D1803" s="2">
        <v>19</v>
      </c>
      <c r="E1803" s="2" t="s">
        <v>8</v>
      </c>
      <c r="F1803" s="6" t="s">
        <v>44</v>
      </c>
      <c r="G1803" s="2">
        <v>90</v>
      </c>
      <c r="H1803" s="2">
        <v>10</v>
      </c>
      <c r="I1803" s="2">
        <v>10</v>
      </c>
      <c r="J1803" s="2">
        <v>7.5</v>
      </c>
      <c r="K1803" s="2">
        <v>2</v>
      </c>
      <c r="L1803" s="19">
        <v>353.42917352885172</v>
      </c>
      <c r="M1803" s="19">
        <f t="shared" si="336"/>
        <v>3.5342917352885174E-2</v>
      </c>
      <c r="N1803" s="19">
        <v>318.08625617596658</v>
      </c>
      <c r="O1803" s="19">
        <f t="shared" si="337"/>
        <v>3.1808625617596661E-2</v>
      </c>
      <c r="P1803" s="19">
        <f t="shared" si="338"/>
        <v>3.5342917352885125E-3</v>
      </c>
      <c r="R1803" s="24">
        <v>14.08</v>
      </c>
      <c r="S1803" s="24">
        <f t="shared" si="339"/>
        <v>0.447865448695761</v>
      </c>
      <c r="U1803" s="24">
        <v>9.0675767918088734</v>
      </c>
      <c r="V1803" s="24">
        <f t="shared" si="340"/>
        <v>3.2047461714384023E-2</v>
      </c>
      <c r="X1803" s="25">
        <f t="shared" si="341"/>
        <v>0.41581798698137695</v>
      </c>
      <c r="AA1803" s="5">
        <v>39876</v>
      </c>
      <c r="AB1803" s="2">
        <v>19</v>
      </c>
      <c r="AC1803" s="2" t="s">
        <v>8</v>
      </c>
      <c r="AD1803" s="6" t="s">
        <v>44</v>
      </c>
      <c r="AE1803" s="2">
        <v>90</v>
      </c>
      <c r="AF1803" s="2">
        <v>10</v>
      </c>
      <c r="AG1803" s="2">
        <v>10</v>
      </c>
      <c r="AH1803" s="2">
        <v>7.5</v>
      </c>
      <c r="AI1803" s="2">
        <v>2</v>
      </c>
      <c r="AJ1803" s="19">
        <v>353.42917352885172</v>
      </c>
      <c r="AK1803" s="19">
        <f t="shared" si="342"/>
        <v>3.5342917352885174E-2</v>
      </c>
      <c r="AL1803" s="19">
        <v>318.08625617596658</v>
      </c>
      <c r="AM1803" s="19">
        <f t="shared" si="343"/>
        <v>3.1808625617596661E-2</v>
      </c>
      <c r="AN1803" s="19">
        <f t="shared" si="344"/>
        <v>3.5342917352885125E-3</v>
      </c>
      <c r="AP1803" s="24">
        <v>14.08</v>
      </c>
      <c r="AQ1803" s="24">
        <f t="shared" si="345"/>
        <v>0.447865448695761</v>
      </c>
      <c r="AR1803" s="24"/>
      <c r="AS1803" s="24">
        <v>9.0675767918088734</v>
      </c>
      <c r="AT1803" s="24">
        <f t="shared" si="346"/>
        <v>3.2047461714384023E-2</v>
      </c>
      <c r="AU1803" s="24"/>
      <c r="AV1803" s="25">
        <f t="shared" si="347"/>
        <v>0.41581798698137695</v>
      </c>
    </row>
    <row r="1804" spans="1:48" x14ac:dyDescent="0.3">
      <c r="A1804" s="2" t="s">
        <v>6</v>
      </c>
      <c r="B1804" s="2">
        <v>31</v>
      </c>
      <c r="C1804" s="5">
        <v>39876</v>
      </c>
      <c r="D1804" s="2">
        <v>19</v>
      </c>
      <c r="E1804" s="2" t="s">
        <v>8</v>
      </c>
      <c r="F1804" s="6" t="s">
        <v>16</v>
      </c>
      <c r="G1804" s="2">
        <v>100</v>
      </c>
      <c r="H1804" s="2">
        <v>10</v>
      </c>
      <c r="I1804" s="2">
        <v>10</v>
      </c>
      <c r="J1804" s="2">
        <v>7.5</v>
      </c>
      <c r="K1804" s="2">
        <v>1</v>
      </c>
      <c r="L1804" s="19">
        <v>176.71458676442586</v>
      </c>
      <c r="M1804" s="19">
        <f t="shared" si="336"/>
        <v>1.7671458676442587E-2</v>
      </c>
      <c r="N1804" s="19">
        <v>176.71458676442586</v>
      </c>
      <c r="O1804" s="19">
        <f t="shared" si="337"/>
        <v>1.7671458676442587E-2</v>
      </c>
      <c r="P1804" s="19">
        <f t="shared" si="338"/>
        <v>0</v>
      </c>
      <c r="R1804" s="24">
        <v>14.08</v>
      </c>
      <c r="S1804" s="24">
        <f t="shared" si="339"/>
        <v>0.24881413816431164</v>
      </c>
      <c r="U1804" s="24">
        <v>6.8298200514138809</v>
      </c>
      <c r="V1804" s="24">
        <f t="shared" si="340"/>
        <v>0</v>
      </c>
      <c r="X1804" s="25">
        <f t="shared" si="341"/>
        <v>0.24881413816431164</v>
      </c>
      <c r="AA1804" s="5">
        <v>39876</v>
      </c>
      <c r="AB1804" s="2">
        <v>19</v>
      </c>
      <c r="AC1804" s="2" t="s">
        <v>8</v>
      </c>
      <c r="AD1804" s="6" t="s">
        <v>16</v>
      </c>
      <c r="AE1804" s="2">
        <v>100</v>
      </c>
      <c r="AF1804" s="2">
        <v>10</v>
      </c>
      <c r="AG1804" s="2">
        <v>10</v>
      </c>
      <c r="AH1804" s="2">
        <v>7.5</v>
      </c>
      <c r="AI1804" s="2">
        <v>1</v>
      </c>
      <c r="AJ1804" s="19">
        <v>176.71458676442586</v>
      </c>
      <c r="AK1804" s="19">
        <f t="shared" si="342"/>
        <v>1.7671458676442587E-2</v>
      </c>
      <c r="AL1804" s="19">
        <v>176.71458676442586</v>
      </c>
      <c r="AM1804" s="19">
        <f t="shared" si="343"/>
        <v>1.7671458676442587E-2</v>
      </c>
      <c r="AN1804" s="19">
        <f t="shared" si="344"/>
        <v>0</v>
      </c>
      <c r="AP1804" s="24">
        <v>14.08</v>
      </c>
      <c r="AQ1804" s="24">
        <f t="shared" si="345"/>
        <v>0.24881413816431164</v>
      </c>
      <c r="AR1804" s="24"/>
      <c r="AS1804" s="24">
        <v>6.8298200514138809</v>
      </c>
      <c r="AT1804" s="24">
        <f t="shared" si="346"/>
        <v>0</v>
      </c>
      <c r="AU1804" s="24"/>
      <c r="AV1804" s="25">
        <f t="shared" si="347"/>
        <v>0.24881413816431164</v>
      </c>
    </row>
    <row r="1805" spans="1:48" x14ac:dyDescent="0.3">
      <c r="A1805" s="2" t="s">
        <v>6</v>
      </c>
      <c r="B1805" s="2">
        <v>31</v>
      </c>
      <c r="C1805" s="5">
        <v>39876</v>
      </c>
      <c r="D1805" s="2">
        <v>19</v>
      </c>
      <c r="E1805" s="2" t="s">
        <v>8</v>
      </c>
      <c r="F1805" s="6" t="s">
        <v>42</v>
      </c>
      <c r="G1805" s="2">
        <v>80</v>
      </c>
      <c r="H1805" s="2">
        <v>5</v>
      </c>
      <c r="I1805" s="2">
        <v>20</v>
      </c>
      <c r="J1805" s="2">
        <v>7.5</v>
      </c>
      <c r="K1805" s="2">
        <v>2</v>
      </c>
      <c r="L1805" s="19">
        <v>353.42917352885172</v>
      </c>
      <c r="M1805" s="19">
        <f t="shared" si="336"/>
        <v>3.5342917352885174E-2</v>
      </c>
      <c r="N1805" s="19">
        <v>282.74333882308139</v>
      </c>
      <c r="O1805" s="19">
        <f t="shared" si="337"/>
        <v>2.8274333882308138E-2</v>
      </c>
      <c r="P1805" s="19">
        <f t="shared" si="338"/>
        <v>7.0685834705770355E-3</v>
      </c>
      <c r="R1805" s="24">
        <v>14.08</v>
      </c>
      <c r="S1805" s="24">
        <f t="shared" si="339"/>
        <v>0.39810262106289857</v>
      </c>
      <c r="U1805" s="24">
        <v>8.1999999999999993</v>
      </c>
      <c r="V1805" s="24">
        <f t="shared" si="340"/>
        <v>5.7962384458731683E-2</v>
      </c>
      <c r="X1805" s="25">
        <f t="shared" si="341"/>
        <v>0.34014023660416687</v>
      </c>
      <c r="AA1805" s="5">
        <v>39876</v>
      </c>
      <c r="AB1805" s="2">
        <v>19</v>
      </c>
      <c r="AC1805" s="2" t="s">
        <v>8</v>
      </c>
      <c r="AD1805" s="6" t="s">
        <v>42</v>
      </c>
      <c r="AE1805" s="2">
        <v>80</v>
      </c>
      <c r="AF1805" s="2">
        <v>5</v>
      </c>
      <c r="AG1805" s="2">
        <v>20</v>
      </c>
      <c r="AH1805" s="2">
        <v>7.5</v>
      </c>
      <c r="AI1805" s="2">
        <v>2</v>
      </c>
      <c r="AJ1805" s="19">
        <v>353.42917352885172</v>
      </c>
      <c r="AK1805" s="19">
        <f t="shared" si="342"/>
        <v>3.5342917352885174E-2</v>
      </c>
      <c r="AL1805" s="19">
        <v>282.74333882308139</v>
      </c>
      <c r="AM1805" s="19">
        <f t="shared" si="343"/>
        <v>2.8274333882308138E-2</v>
      </c>
      <c r="AN1805" s="19">
        <f t="shared" si="344"/>
        <v>7.0685834705770355E-3</v>
      </c>
      <c r="AP1805" s="24">
        <v>14.08</v>
      </c>
      <c r="AQ1805" s="24">
        <f t="shared" si="345"/>
        <v>0.39810262106289857</v>
      </c>
      <c r="AR1805" s="24"/>
      <c r="AS1805" s="24">
        <v>8.1999999999999993</v>
      </c>
      <c r="AT1805" s="24">
        <f t="shared" si="346"/>
        <v>5.7962384458731683E-2</v>
      </c>
      <c r="AU1805" s="24"/>
      <c r="AV1805" s="25">
        <f t="shared" si="347"/>
        <v>0.34014023660416687</v>
      </c>
    </row>
    <row r="1806" spans="1:48" x14ac:dyDescent="0.3">
      <c r="A1806" s="2" t="s">
        <v>6</v>
      </c>
      <c r="B1806" s="2">
        <v>31</v>
      </c>
      <c r="C1806" s="5">
        <v>39876</v>
      </c>
      <c r="D1806" s="2">
        <v>19</v>
      </c>
      <c r="E1806" s="2" t="s">
        <v>8</v>
      </c>
      <c r="F1806" s="6" t="s">
        <v>36</v>
      </c>
      <c r="G1806" s="2">
        <v>90</v>
      </c>
      <c r="H1806" s="2">
        <v>10</v>
      </c>
      <c r="I1806" s="2">
        <v>50</v>
      </c>
      <c r="J1806" s="2">
        <v>17.5</v>
      </c>
      <c r="K1806" s="2">
        <v>2</v>
      </c>
      <c r="L1806" s="19">
        <v>1924.2255003237483</v>
      </c>
      <c r="M1806" s="19">
        <f t="shared" si="336"/>
        <v>0.19242255003237482</v>
      </c>
      <c r="N1806" s="19">
        <v>1731.8029502913735</v>
      </c>
      <c r="O1806" s="19">
        <f t="shared" si="337"/>
        <v>0.17318029502913734</v>
      </c>
      <c r="P1806" s="19">
        <f t="shared" si="338"/>
        <v>1.924225500323748E-2</v>
      </c>
      <c r="R1806" s="24">
        <v>14.08</v>
      </c>
      <c r="S1806" s="24">
        <f t="shared" si="339"/>
        <v>2.4383785540102538</v>
      </c>
      <c r="U1806" s="24">
        <v>8.3025000000000002</v>
      </c>
      <c r="V1806" s="24">
        <f t="shared" si="340"/>
        <v>0.15975882216437917</v>
      </c>
      <c r="X1806" s="25">
        <f t="shared" si="341"/>
        <v>2.2786197318458745</v>
      </c>
      <c r="AA1806" s="5">
        <v>39876</v>
      </c>
      <c r="AB1806" s="2">
        <v>19</v>
      </c>
      <c r="AC1806" s="2" t="s">
        <v>8</v>
      </c>
      <c r="AD1806" s="6" t="s">
        <v>36</v>
      </c>
      <c r="AE1806" s="2">
        <v>90</v>
      </c>
      <c r="AF1806" s="2">
        <v>10</v>
      </c>
      <c r="AG1806" s="2">
        <v>50</v>
      </c>
      <c r="AH1806" s="2">
        <v>17.5</v>
      </c>
      <c r="AI1806" s="2">
        <v>2</v>
      </c>
      <c r="AJ1806" s="19">
        <v>1924.2255003237483</v>
      </c>
      <c r="AK1806" s="19">
        <f t="shared" si="342"/>
        <v>0.19242255003237482</v>
      </c>
      <c r="AL1806" s="19">
        <v>1731.8029502913735</v>
      </c>
      <c r="AM1806" s="19">
        <f t="shared" si="343"/>
        <v>0.17318029502913734</v>
      </c>
      <c r="AN1806" s="19">
        <f t="shared" si="344"/>
        <v>1.924225500323748E-2</v>
      </c>
      <c r="AP1806" s="24">
        <v>14.08</v>
      </c>
      <c r="AQ1806" s="24">
        <f t="shared" si="345"/>
        <v>2.4383785540102538</v>
      </c>
      <c r="AR1806" s="24"/>
      <c r="AS1806" s="24">
        <v>8.3025000000000002</v>
      </c>
      <c r="AT1806" s="24">
        <f t="shared" si="346"/>
        <v>0.15975882216437917</v>
      </c>
      <c r="AU1806" s="24"/>
      <c r="AV1806" s="25">
        <f t="shared" si="347"/>
        <v>2.2786197318458745</v>
      </c>
    </row>
    <row r="1807" spans="1:48" x14ac:dyDescent="0.3">
      <c r="A1807" s="2" t="s">
        <v>6</v>
      </c>
      <c r="B1807" s="2">
        <v>31</v>
      </c>
      <c r="C1807" s="5">
        <v>39876</v>
      </c>
      <c r="D1807" s="2">
        <v>19</v>
      </c>
      <c r="E1807" s="2" t="s">
        <v>8</v>
      </c>
      <c r="F1807" s="6" t="s">
        <v>31</v>
      </c>
      <c r="G1807" s="2">
        <v>100</v>
      </c>
      <c r="H1807" s="2">
        <v>5</v>
      </c>
      <c r="I1807" s="2">
        <v>20</v>
      </c>
      <c r="J1807" s="2">
        <v>7.5</v>
      </c>
      <c r="K1807" s="2">
        <v>3</v>
      </c>
      <c r="L1807" s="19">
        <v>530.14376029327764</v>
      </c>
      <c r="M1807" s="19">
        <f t="shared" si="336"/>
        <v>5.3014376029327764E-2</v>
      </c>
      <c r="N1807" s="19">
        <v>530.14376029327764</v>
      </c>
      <c r="O1807" s="19">
        <f t="shared" si="337"/>
        <v>5.3014376029327764E-2</v>
      </c>
      <c r="P1807" s="19">
        <f t="shared" si="338"/>
        <v>0</v>
      </c>
      <c r="R1807" s="24">
        <v>14.08</v>
      </c>
      <c r="S1807" s="24">
        <f t="shared" si="339"/>
        <v>0.74644241449293491</v>
      </c>
      <c r="U1807" s="24">
        <v>7.9071428571428566</v>
      </c>
      <c r="V1807" s="24">
        <f t="shared" si="340"/>
        <v>0</v>
      </c>
      <c r="X1807" s="25">
        <f t="shared" si="341"/>
        <v>0.74644241449293491</v>
      </c>
      <c r="AA1807" s="5">
        <v>39876</v>
      </c>
      <c r="AB1807" s="2">
        <v>19</v>
      </c>
      <c r="AC1807" s="2" t="s">
        <v>8</v>
      </c>
      <c r="AD1807" s="6" t="s">
        <v>31</v>
      </c>
      <c r="AE1807" s="2">
        <v>100</v>
      </c>
      <c r="AF1807" s="2">
        <v>5</v>
      </c>
      <c r="AG1807" s="2">
        <v>20</v>
      </c>
      <c r="AH1807" s="2">
        <v>7.5</v>
      </c>
      <c r="AI1807" s="2">
        <v>3</v>
      </c>
      <c r="AJ1807" s="19">
        <v>530.14376029327764</v>
      </c>
      <c r="AK1807" s="19">
        <f t="shared" si="342"/>
        <v>5.3014376029327764E-2</v>
      </c>
      <c r="AL1807" s="19">
        <v>530.14376029327764</v>
      </c>
      <c r="AM1807" s="19">
        <f t="shared" si="343"/>
        <v>5.3014376029327764E-2</v>
      </c>
      <c r="AN1807" s="19">
        <f t="shared" si="344"/>
        <v>0</v>
      </c>
      <c r="AP1807" s="24">
        <v>14.08</v>
      </c>
      <c r="AQ1807" s="24">
        <f t="shared" si="345"/>
        <v>0.74644241449293491</v>
      </c>
      <c r="AR1807" s="24"/>
      <c r="AS1807" s="24">
        <v>7.9071428571428566</v>
      </c>
      <c r="AT1807" s="24">
        <f t="shared" si="346"/>
        <v>0</v>
      </c>
      <c r="AU1807" s="24"/>
      <c r="AV1807" s="25">
        <f t="shared" si="347"/>
        <v>0.74644241449293491</v>
      </c>
    </row>
    <row r="1808" spans="1:48" x14ac:dyDescent="0.3">
      <c r="A1808" s="2" t="s">
        <v>6</v>
      </c>
      <c r="B1808" s="2">
        <v>31</v>
      </c>
      <c r="C1808" s="5">
        <v>39876</v>
      </c>
      <c r="D1808" s="2">
        <v>19</v>
      </c>
      <c r="E1808" s="2" t="s">
        <v>8</v>
      </c>
      <c r="F1808" s="6" t="s">
        <v>45</v>
      </c>
      <c r="G1808" s="2">
        <v>100</v>
      </c>
      <c r="H1808" s="2">
        <v>5</v>
      </c>
      <c r="I1808" s="2">
        <v>10</v>
      </c>
      <c r="J1808" s="2">
        <v>5</v>
      </c>
      <c r="K1808" s="2">
        <v>3</v>
      </c>
      <c r="L1808" s="19">
        <v>235.61944901923448</v>
      </c>
      <c r="M1808" s="19">
        <f t="shared" si="336"/>
        <v>2.3561944901923447E-2</v>
      </c>
      <c r="N1808" s="19">
        <v>235.61944901923448</v>
      </c>
      <c r="O1808" s="19">
        <f t="shared" si="337"/>
        <v>2.3561944901923447E-2</v>
      </c>
      <c r="P1808" s="19">
        <f t="shared" si="338"/>
        <v>0</v>
      </c>
      <c r="R1808" s="24">
        <v>14.08</v>
      </c>
      <c r="S1808" s="24">
        <f t="shared" si="339"/>
        <v>0.33175218421908215</v>
      </c>
      <c r="U1808" s="24">
        <v>9.1613793103448273</v>
      </c>
      <c r="V1808" s="24">
        <f t="shared" si="340"/>
        <v>0</v>
      </c>
      <c r="X1808" s="25">
        <f t="shared" si="341"/>
        <v>0.33175218421908215</v>
      </c>
      <c r="AA1808" s="5">
        <v>39876</v>
      </c>
      <c r="AB1808" s="2">
        <v>19</v>
      </c>
      <c r="AC1808" s="2" t="s">
        <v>8</v>
      </c>
      <c r="AD1808" s="6" t="s">
        <v>45</v>
      </c>
      <c r="AE1808" s="2">
        <v>100</v>
      </c>
      <c r="AF1808" s="2">
        <v>5</v>
      </c>
      <c r="AG1808" s="2">
        <v>10</v>
      </c>
      <c r="AH1808" s="2">
        <v>5</v>
      </c>
      <c r="AI1808" s="2">
        <v>3</v>
      </c>
      <c r="AJ1808" s="19">
        <v>235.61944901923448</v>
      </c>
      <c r="AK1808" s="19">
        <f t="shared" si="342"/>
        <v>2.3561944901923447E-2</v>
      </c>
      <c r="AL1808" s="19">
        <v>235.61944901923448</v>
      </c>
      <c r="AM1808" s="19">
        <f t="shared" si="343"/>
        <v>2.3561944901923447E-2</v>
      </c>
      <c r="AN1808" s="19">
        <f t="shared" si="344"/>
        <v>0</v>
      </c>
      <c r="AP1808" s="24">
        <v>14.08</v>
      </c>
      <c r="AQ1808" s="24">
        <f t="shared" si="345"/>
        <v>0.33175218421908215</v>
      </c>
      <c r="AR1808" s="24"/>
      <c r="AS1808" s="24">
        <v>9.1613793103448273</v>
      </c>
      <c r="AT1808" s="24">
        <f t="shared" si="346"/>
        <v>0</v>
      </c>
      <c r="AU1808" s="24"/>
      <c r="AV1808" s="25">
        <f t="shared" si="347"/>
        <v>0.33175218421908215</v>
      </c>
    </row>
    <row r="1809" spans="1:48" x14ac:dyDescent="0.3">
      <c r="A1809" s="2" t="s">
        <v>6</v>
      </c>
      <c r="B1809" s="2">
        <v>31</v>
      </c>
      <c r="C1809" s="5">
        <v>39876</v>
      </c>
      <c r="D1809" s="2">
        <v>19</v>
      </c>
      <c r="E1809" s="2" t="s">
        <v>8</v>
      </c>
      <c r="F1809" s="6" t="s">
        <v>42</v>
      </c>
      <c r="G1809" s="2">
        <v>80</v>
      </c>
      <c r="H1809" s="2">
        <v>10</v>
      </c>
      <c r="I1809" s="2">
        <v>20</v>
      </c>
      <c r="J1809" s="2">
        <v>10</v>
      </c>
      <c r="K1809" s="2">
        <v>2</v>
      </c>
      <c r="L1809" s="19">
        <v>628.31853071795865</v>
      </c>
      <c r="M1809" s="19">
        <f t="shared" si="336"/>
        <v>6.2831853071795868E-2</v>
      </c>
      <c r="N1809" s="19">
        <v>502.65482457436696</v>
      </c>
      <c r="O1809" s="19">
        <f t="shared" si="337"/>
        <v>5.0265482457436693E-2</v>
      </c>
      <c r="P1809" s="19">
        <f t="shared" si="338"/>
        <v>1.2566370614359175E-2</v>
      </c>
      <c r="R1809" s="24">
        <v>14.08</v>
      </c>
      <c r="S1809" s="24">
        <f t="shared" si="339"/>
        <v>0.70773799300070861</v>
      </c>
      <c r="U1809" s="24">
        <v>8.1999999999999993</v>
      </c>
      <c r="V1809" s="24">
        <f t="shared" si="340"/>
        <v>0.10304423903774522</v>
      </c>
      <c r="X1809" s="25">
        <f t="shared" si="341"/>
        <v>0.60469375396296343</v>
      </c>
      <c r="AA1809" s="5">
        <v>39876</v>
      </c>
      <c r="AB1809" s="2">
        <v>19</v>
      </c>
      <c r="AC1809" s="2" t="s">
        <v>8</v>
      </c>
      <c r="AD1809" s="6" t="s">
        <v>42</v>
      </c>
      <c r="AE1809" s="2">
        <v>80</v>
      </c>
      <c r="AF1809" s="2">
        <v>10</v>
      </c>
      <c r="AG1809" s="2">
        <v>20</v>
      </c>
      <c r="AH1809" s="2">
        <v>10</v>
      </c>
      <c r="AI1809" s="2">
        <v>2</v>
      </c>
      <c r="AJ1809" s="19">
        <v>628.31853071795865</v>
      </c>
      <c r="AK1809" s="19">
        <f t="shared" si="342"/>
        <v>6.2831853071795868E-2</v>
      </c>
      <c r="AL1809" s="19">
        <v>502.65482457436696</v>
      </c>
      <c r="AM1809" s="19">
        <f t="shared" si="343"/>
        <v>5.0265482457436693E-2</v>
      </c>
      <c r="AN1809" s="19">
        <f t="shared" si="344"/>
        <v>1.2566370614359175E-2</v>
      </c>
      <c r="AP1809" s="24">
        <v>14.08</v>
      </c>
      <c r="AQ1809" s="24">
        <f t="shared" si="345"/>
        <v>0.70773799300070861</v>
      </c>
      <c r="AR1809" s="24"/>
      <c r="AS1809" s="24">
        <v>8.1999999999999993</v>
      </c>
      <c r="AT1809" s="24">
        <f t="shared" si="346"/>
        <v>0.10304423903774522</v>
      </c>
      <c r="AU1809" s="24"/>
      <c r="AV1809" s="25">
        <f t="shared" si="347"/>
        <v>0.60469375396296343</v>
      </c>
    </row>
    <row r="1810" spans="1:48" x14ac:dyDescent="0.3">
      <c r="A1810" s="2" t="s">
        <v>6</v>
      </c>
      <c r="B1810" s="2">
        <v>31</v>
      </c>
      <c r="C1810" s="5">
        <v>39876</v>
      </c>
      <c r="D1810" s="2">
        <v>19</v>
      </c>
      <c r="E1810" s="2" t="s">
        <v>8</v>
      </c>
      <c r="F1810" s="6" t="s">
        <v>53</v>
      </c>
      <c r="G1810" s="2">
        <v>80</v>
      </c>
      <c r="H1810" s="2">
        <v>10</v>
      </c>
      <c r="I1810" s="2">
        <v>10</v>
      </c>
      <c r="J1810" s="2">
        <v>7.5</v>
      </c>
      <c r="K1810" s="2">
        <v>2</v>
      </c>
      <c r="L1810" s="19">
        <v>353.42917352885172</v>
      </c>
      <c r="M1810" s="19">
        <f t="shared" si="336"/>
        <v>3.5342917352885174E-2</v>
      </c>
      <c r="N1810" s="19">
        <v>282.74333882308139</v>
      </c>
      <c r="O1810" s="19">
        <f t="shared" si="337"/>
        <v>2.8274333882308138E-2</v>
      </c>
      <c r="P1810" s="19">
        <f t="shared" si="338"/>
        <v>7.0685834705770355E-3</v>
      </c>
      <c r="R1810" s="24">
        <v>6.51</v>
      </c>
      <c r="S1810" s="24">
        <f t="shared" si="339"/>
        <v>0.18406591357382598</v>
      </c>
      <c r="U1810" s="24">
        <v>8.2509316770186327</v>
      </c>
      <c r="V1810" s="24">
        <f t="shared" si="340"/>
        <v>5.8322399269034368E-2</v>
      </c>
      <c r="X1810" s="25">
        <f t="shared" si="341"/>
        <v>0.12574351430479161</v>
      </c>
      <c r="AA1810" s="5">
        <v>39876</v>
      </c>
      <c r="AB1810" s="2">
        <v>19</v>
      </c>
      <c r="AC1810" s="2" t="s">
        <v>8</v>
      </c>
      <c r="AD1810" s="6" t="s">
        <v>53</v>
      </c>
      <c r="AE1810" s="2">
        <v>80</v>
      </c>
      <c r="AF1810" s="2">
        <v>10</v>
      </c>
      <c r="AG1810" s="2">
        <v>10</v>
      </c>
      <c r="AH1810" s="2">
        <v>7.5</v>
      </c>
      <c r="AI1810" s="2">
        <v>2</v>
      </c>
      <c r="AJ1810" s="19">
        <v>353.42917352885172</v>
      </c>
      <c r="AK1810" s="19">
        <f t="shared" si="342"/>
        <v>3.5342917352885174E-2</v>
      </c>
      <c r="AL1810" s="19">
        <v>282.74333882308139</v>
      </c>
      <c r="AM1810" s="19">
        <f t="shared" si="343"/>
        <v>2.8274333882308138E-2</v>
      </c>
      <c r="AN1810" s="19">
        <f t="shared" si="344"/>
        <v>7.0685834705770355E-3</v>
      </c>
      <c r="AP1810" s="24">
        <v>6.51</v>
      </c>
      <c r="AQ1810" s="24">
        <f t="shared" si="345"/>
        <v>0.18406591357382598</v>
      </c>
      <c r="AR1810" s="24"/>
      <c r="AS1810" s="24">
        <v>8.2509316770186327</v>
      </c>
      <c r="AT1810" s="24">
        <f t="shared" si="346"/>
        <v>5.8322399269034368E-2</v>
      </c>
      <c r="AU1810" s="24"/>
      <c r="AV1810" s="25">
        <f t="shared" si="347"/>
        <v>0.12574351430479161</v>
      </c>
    </row>
    <row r="1811" spans="1:48" x14ac:dyDescent="0.3">
      <c r="A1811" s="2" t="s">
        <v>6</v>
      </c>
      <c r="B1811" s="2">
        <v>31</v>
      </c>
      <c r="C1811" s="5">
        <v>39876</v>
      </c>
      <c r="D1811" s="2">
        <v>19</v>
      </c>
      <c r="E1811" s="2" t="s">
        <v>8</v>
      </c>
      <c r="F1811" s="6" t="s">
        <v>24</v>
      </c>
      <c r="G1811" s="2">
        <v>100</v>
      </c>
      <c r="H1811" s="2">
        <v>10</v>
      </c>
      <c r="I1811" s="2">
        <v>10</v>
      </c>
      <c r="J1811" s="2">
        <v>7.5</v>
      </c>
      <c r="K1811" s="2">
        <v>2</v>
      </c>
      <c r="L1811" s="19">
        <v>353.42917352885172</v>
      </c>
      <c r="M1811" s="19">
        <f t="shared" si="336"/>
        <v>3.5342917352885174E-2</v>
      </c>
      <c r="N1811" s="19">
        <v>353.42917352885172</v>
      </c>
      <c r="O1811" s="19">
        <f t="shared" si="337"/>
        <v>3.5342917352885174E-2</v>
      </c>
      <c r="P1811" s="19">
        <f t="shared" si="338"/>
        <v>0</v>
      </c>
      <c r="R1811" s="24">
        <v>14.08</v>
      </c>
      <c r="S1811" s="24">
        <f t="shared" si="339"/>
        <v>0.49762827632862328</v>
      </c>
      <c r="U1811" s="24">
        <v>8.461146496815287</v>
      </c>
      <c r="V1811" s="24">
        <f t="shared" si="340"/>
        <v>0</v>
      </c>
      <c r="X1811" s="25">
        <f t="shared" si="341"/>
        <v>0.49762827632862328</v>
      </c>
      <c r="AA1811" s="5">
        <v>39876</v>
      </c>
      <c r="AB1811" s="2">
        <v>19</v>
      </c>
      <c r="AC1811" s="2" t="s">
        <v>8</v>
      </c>
      <c r="AD1811" s="6" t="s">
        <v>24</v>
      </c>
      <c r="AE1811" s="2">
        <v>100</v>
      </c>
      <c r="AF1811" s="2">
        <v>10</v>
      </c>
      <c r="AG1811" s="2">
        <v>10</v>
      </c>
      <c r="AH1811" s="2">
        <v>7.5</v>
      </c>
      <c r="AI1811" s="2">
        <v>2</v>
      </c>
      <c r="AJ1811" s="19">
        <v>353.42917352885172</v>
      </c>
      <c r="AK1811" s="19">
        <f t="shared" si="342"/>
        <v>3.5342917352885174E-2</v>
      </c>
      <c r="AL1811" s="19">
        <v>353.42917352885172</v>
      </c>
      <c r="AM1811" s="19">
        <f t="shared" si="343"/>
        <v>3.5342917352885174E-2</v>
      </c>
      <c r="AN1811" s="19">
        <f t="shared" si="344"/>
        <v>0</v>
      </c>
      <c r="AP1811" s="24">
        <v>14.08</v>
      </c>
      <c r="AQ1811" s="24">
        <f t="shared" si="345"/>
        <v>0.49762827632862328</v>
      </c>
      <c r="AR1811" s="24"/>
      <c r="AS1811" s="24">
        <v>8.461146496815287</v>
      </c>
      <c r="AT1811" s="24">
        <f t="shared" si="346"/>
        <v>0</v>
      </c>
      <c r="AU1811" s="24"/>
      <c r="AV1811" s="25">
        <f t="shared" si="347"/>
        <v>0.49762827632862328</v>
      </c>
    </row>
    <row r="1812" spans="1:48" x14ac:dyDescent="0.3">
      <c r="A1812" s="2" t="s">
        <v>6</v>
      </c>
      <c r="B1812" s="2">
        <v>31</v>
      </c>
      <c r="C1812" s="5">
        <v>39876</v>
      </c>
      <c r="D1812" s="2">
        <v>19</v>
      </c>
      <c r="E1812" s="2" t="s">
        <v>8</v>
      </c>
      <c r="F1812" s="6" t="s">
        <v>43</v>
      </c>
      <c r="G1812" s="2">
        <v>100</v>
      </c>
      <c r="H1812" s="2">
        <v>10</v>
      </c>
      <c r="I1812" s="2">
        <v>20</v>
      </c>
      <c r="J1812" s="2">
        <v>10</v>
      </c>
      <c r="K1812" s="2">
        <v>2</v>
      </c>
      <c r="L1812" s="19">
        <v>628.31853071795865</v>
      </c>
      <c r="M1812" s="19">
        <f t="shared" si="336"/>
        <v>6.2831853071795868E-2</v>
      </c>
      <c r="N1812" s="19">
        <v>628.31853071795865</v>
      </c>
      <c r="O1812" s="19">
        <f t="shared" si="337"/>
        <v>6.2831853071795868E-2</v>
      </c>
      <c r="P1812" s="19">
        <f t="shared" si="338"/>
        <v>0</v>
      </c>
      <c r="R1812" s="24">
        <v>14.08</v>
      </c>
      <c r="S1812" s="24">
        <f t="shared" si="339"/>
        <v>0.88467249125088587</v>
      </c>
      <c r="U1812" s="24">
        <v>8.1999999999999993</v>
      </c>
      <c r="V1812" s="24">
        <f t="shared" si="340"/>
        <v>0</v>
      </c>
      <c r="X1812" s="25">
        <f t="shared" si="341"/>
        <v>0.88467249125088587</v>
      </c>
      <c r="AA1812" s="5">
        <v>39876</v>
      </c>
      <c r="AB1812" s="2">
        <v>19</v>
      </c>
      <c r="AC1812" s="2" t="s">
        <v>8</v>
      </c>
      <c r="AD1812" s="6" t="s">
        <v>43</v>
      </c>
      <c r="AE1812" s="2">
        <v>100</v>
      </c>
      <c r="AF1812" s="2">
        <v>10</v>
      </c>
      <c r="AG1812" s="2">
        <v>20</v>
      </c>
      <c r="AH1812" s="2">
        <v>10</v>
      </c>
      <c r="AI1812" s="2">
        <v>2</v>
      </c>
      <c r="AJ1812" s="19">
        <v>628.31853071795865</v>
      </c>
      <c r="AK1812" s="19">
        <f t="shared" si="342"/>
        <v>6.2831853071795868E-2</v>
      </c>
      <c r="AL1812" s="19">
        <v>628.31853071795865</v>
      </c>
      <c r="AM1812" s="19">
        <f t="shared" si="343"/>
        <v>6.2831853071795868E-2</v>
      </c>
      <c r="AN1812" s="19">
        <f t="shared" si="344"/>
        <v>0</v>
      </c>
      <c r="AP1812" s="24">
        <v>14.08</v>
      </c>
      <c r="AQ1812" s="24">
        <f t="shared" si="345"/>
        <v>0.88467249125088587</v>
      </c>
      <c r="AR1812" s="24"/>
      <c r="AS1812" s="24">
        <v>8.1999999999999993</v>
      </c>
      <c r="AT1812" s="24">
        <f t="shared" si="346"/>
        <v>0</v>
      </c>
      <c r="AU1812" s="24"/>
      <c r="AV1812" s="25">
        <f t="shared" si="347"/>
        <v>0.88467249125088587</v>
      </c>
    </row>
    <row r="1813" spans="1:48" x14ac:dyDescent="0.3">
      <c r="A1813" s="2" t="s">
        <v>6</v>
      </c>
      <c r="B1813" s="2">
        <v>31</v>
      </c>
      <c r="C1813" s="5">
        <v>39876</v>
      </c>
      <c r="D1813" s="2">
        <v>19</v>
      </c>
      <c r="E1813" s="2" t="s">
        <v>8</v>
      </c>
      <c r="F1813" s="6" t="s">
        <v>43</v>
      </c>
      <c r="G1813" s="2">
        <v>90</v>
      </c>
      <c r="H1813" s="2">
        <v>5</v>
      </c>
      <c r="I1813" s="2">
        <v>15</v>
      </c>
      <c r="J1813" s="2">
        <v>6.25</v>
      </c>
      <c r="K1813" s="2">
        <v>2</v>
      </c>
      <c r="L1813" s="19">
        <v>245.43692606170259</v>
      </c>
      <c r="M1813" s="19">
        <f t="shared" si="336"/>
        <v>2.4543692606170259E-2</v>
      </c>
      <c r="N1813" s="19">
        <v>220.89323345553234</v>
      </c>
      <c r="O1813" s="19">
        <f t="shared" si="337"/>
        <v>2.2089323345553233E-2</v>
      </c>
      <c r="P1813" s="19">
        <f t="shared" si="338"/>
        <v>2.4543692606170259E-3</v>
      </c>
      <c r="R1813" s="24">
        <v>14.08</v>
      </c>
      <c r="S1813" s="24">
        <f t="shared" si="339"/>
        <v>0.31101767270538955</v>
      </c>
      <c r="U1813" s="24">
        <v>8.1999999999999993</v>
      </c>
      <c r="V1813" s="24">
        <f t="shared" si="340"/>
        <v>2.0125827937059609E-2</v>
      </c>
      <c r="X1813" s="25">
        <f t="shared" si="341"/>
        <v>0.29089184476832997</v>
      </c>
      <c r="AA1813" s="5">
        <v>39876</v>
      </c>
      <c r="AB1813" s="2">
        <v>19</v>
      </c>
      <c r="AC1813" s="2" t="s">
        <v>8</v>
      </c>
      <c r="AD1813" s="6" t="s">
        <v>43</v>
      </c>
      <c r="AE1813" s="2">
        <v>90</v>
      </c>
      <c r="AF1813" s="2">
        <v>5</v>
      </c>
      <c r="AG1813" s="2">
        <v>15</v>
      </c>
      <c r="AH1813" s="2">
        <v>6.25</v>
      </c>
      <c r="AI1813" s="2">
        <v>2</v>
      </c>
      <c r="AJ1813" s="19">
        <v>245.43692606170259</v>
      </c>
      <c r="AK1813" s="19">
        <f t="shared" si="342"/>
        <v>2.4543692606170259E-2</v>
      </c>
      <c r="AL1813" s="19">
        <v>220.89323345553234</v>
      </c>
      <c r="AM1813" s="19">
        <f t="shared" si="343"/>
        <v>2.2089323345553233E-2</v>
      </c>
      <c r="AN1813" s="19">
        <f t="shared" si="344"/>
        <v>2.4543692606170259E-3</v>
      </c>
      <c r="AP1813" s="24">
        <v>14.08</v>
      </c>
      <c r="AQ1813" s="24">
        <f t="shared" si="345"/>
        <v>0.31101767270538955</v>
      </c>
      <c r="AR1813" s="24"/>
      <c r="AS1813" s="24">
        <v>8.1999999999999993</v>
      </c>
      <c r="AT1813" s="24">
        <f t="shared" si="346"/>
        <v>2.0125827937059609E-2</v>
      </c>
      <c r="AU1813" s="24"/>
      <c r="AV1813" s="25">
        <f t="shared" si="347"/>
        <v>0.29089184476832997</v>
      </c>
    </row>
    <row r="1814" spans="1:48" x14ac:dyDescent="0.3">
      <c r="A1814" s="2" t="s">
        <v>6</v>
      </c>
      <c r="B1814" s="2">
        <v>31</v>
      </c>
      <c r="C1814" s="5">
        <v>39876</v>
      </c>
      <c r="D1814" s="2">
        <v>19</v>
      </c>
      <c r="E1814" s="2" t="s">
        <v>8</v>
      </c>
      <c r="F1814" s="6" t="s">
        <v>53</v>
      </c>
      <c r="G1814" s="2">
        <v>100</v>
      </c>
      <c r="H1814" s="2">
        <v>10</v>
      </c>
      <c r="I1814" s="2">
        <v>15</v>
      </c>
      <c r="J1814" s="2">
        <v>8.75</v>
      </c>
      <c r="K1814" s="2">
        <v>2</v>
      </c>
      <c r="L1814" s="19">
        <v>481.05637508093707</v>
      </c>
      <c r="M1814" s="19">
        <f t="shared" si="336"/>
        <v>4.8105637508093706E-2</v>
      </c>
      <c r="N1814" s="19">
        <v>481.05637508093707</v>
      </c>
      <c r="O1814" s="19">
        <f t="shared" si="337"/>
        <v>4.8105637508093706E-2</v>
      </c>
      <c r="P1814" s="19">
        <f t="shared" si="338"/>
        <v>0</v>
      </c>
      <c r="R1814" s="24">
        <v>6.51</v>
      </c>
      <c r="S1814" s="24">
        <f t="shared" si="339"/>
        <v>0.31316770017769002</v>
      </c>
      <c r="U1814" s="24">
        <v>8.2509316770186327</v>
      </c>
      <c r="V1814" s="24">
        <f t="shared" si="340"/>
        <v>0</v>
      </c>
      <c r="X1814" s="25">
        <f t="shared" si="341"/>
        <v>0.31316770017769002</v>
      </c>
      <c r="AA1814" s="5">
        <v>39876</v>
      </c>
      <c r="AB1814" s="2">
        <v>19</v>
      </c>
      <c r="AC1814" s="2" t="s">
        <v>8</v>
      </c>
      <c r="AD1814" s="6" t="s">
        <v>53</v>
      </c>
      <c r="AE1814" s="2">
        <v>100</v>
      </c>
      <c r="AF1814" s="2">
        <v>10</v>
      </c>
      <c r="AG1814" s="2">
        <v>15</v>
      </c>
      <c r="AH1814" s="2">
        <v>8.75</v>
      </c>
      <c r="AI1814" s="2">
        <v>2</v>
      </c>
      <c r="AJ1814" s="19">
        <v>481.05637508093707</v>
      </c>
      <c r="AK1814" s="19">
        <f t="shared" si="342"/>
        <v>4.8105637508093706E-2</v>
      </c>
      <c r="AL1814" s="19">
        <v>481.05637508093707</v>
      </c>
      <c r="AM1814" s="19">
        <f t="shared" si="343"/>
        <v>4.8105637508093706E-2</v>
      </c>
      <c r="AN1814" s="19">
        <f t="shared" si="344"/>
        <v>0</v>
      </c>
      <c r="AP1814" s="24">
        <v>6.51</v>
      </c>
      <c r="AQ1814" s="24">
        <f t="shared" si="345"/>
        <v>0.31316770017769002</v>
      </c>
      <c r="AR1814" s="24"/>
      <c r="AS1814" s="24">
        <v>8.2509316770186327</v>
      </c>
      <c r="AT1814" s="24">
        <f t="shared" si="346"/>
        <v>0</v>
      </c>
      <c r="AU1814" s="24"/>
      <c r="AV1814" s="25">
        <f t="shared" si="347"/>
        <v>0.31316770017769002</v>
      </c>
    </row>
    <row r="1815" spans="1:48" x14ac:dyDescent="0.3">
      <c r="A1815" s="2" t="s">
        <v>6</v>
      </c>
      <c r="B1815" s="2">
        <v>31</v>
      </c>
      <c r="C1815" s="5">
        <v>39876</v>
      </c>
      <c r="D1815" s="2">
        <v>19</v>
      </c>
      <c r="E1815" s="2" t="s">
        <v>8</v>
      </c>
      <c r="F1815" s="6" t="s">
        <v>36</v>
      </c>
      <c r="G1815" s="2">
        <v>80</v>
      </c>
      <c r="H1815" s="2">
        <v>10</v>
      </c>
      <c r="I1815" s="2">
        <v>20</v>
      </c>
      <c r="J1815" s="2">
        <v>10</v>
      </c>
      <c r="K1815" s="2">
        <v>2</v>
      </c>
      <c r="L1815" s="19">
        <v>628.31853071795865</v>
      </c>
      <c r="M1815" s="19">
        <f t="shared" si="336"/>
        <v>6.2831853071795868E-2</v>
      </c>
      <c r="N1815" s="19">
        <v>502.65482457436696</v>
      </c>
      <c r="O1815" s="19">
        <f t="shared" si="337"/>
        <v>5.0265482457436693E-2</v>
      </c>
      <c r="P1815" s="19">
        <f t="shared" si="338"/>
        <v>1.2566370614359175E-2</v>
      </c>
      <c r="R1815" s="24">
        <v>14.08</v>
      </c>
      <c r="S1815" s="24">
        <f t="shared" si="339"/>
        <v>0.70773799300070861</v>
      </c>
      <c r="U1815" s="24">
        <v>8.3025000000000002</v>
      </c>
      <c r="V1815" s="24">
        <f t="shared" si="340"/>
        <v>0.10433229202571705</v>
      </c>
      <c r="X1815" s="25">
        <f t="shared" si="341"/>
        <v>0.60340570097499158</v>
      </c>
      <c r="AA1815" s="5">
        <v>39876</v>
      </c>
      <c r="AB1815" s="2">
        <v>19</v>
      </c>
      <c r="AC1815" s="2" t="s">
        <v>8</v>
      </c>
      <c r="AD1815" s="6" t="s">
        <v>36</v>
      </c>
      <c r="AE1815" s="2">
        <v>80</v>
      </c>
      <c r="AF1815" s="2">
        <v>10</v>
      </c>
      <c r="AG1815" s="2">
        <v>20</v>
      </c>
      <c r="AH1815" s="2">
        <v>10</v>
      </c>
      <c r="AI1815" s="2">
        <v>2</v>
      </c>
      <c r="AJ1815" s="19">
        <v>628.31853071795865</v>
      </c>
      <c r="AK1815" s="19">
        <f t="shared" si="342"/>
        <v>6.2831853071795868E-2</v>
      </c>
      <c r="AL1815" s="19">
        <v>502.65482457436696</v>
      </c>
      <c r="AM1815" s="19">
        <f t="shared" si="343"/>
        <v>5.0265482457436693E-2</v>
      </c>
      <c r="AN1815" s="19">
        <f t="shared" si="344"/>
        <v>1.2566370614359175E-2</v>
      </c>
      <c r="AP1815" s="24">
        <v>14.08</v>
      </c>
      <c r="AQ1815" s="24">
        <f t="shared" si="345"/>
        <v>0.70773799300070861</v>
      </c>
      <c r="AR1815" s="24"/>
      <c r="AS1815" s="24">
        <v>8.3025000000000002</v>
      </c>
      <c r="AT1815" s="24">
        <f t="shared" si="346"/>
        <v>0.10433229202571705</v>
      </c>
      <c r="AU1815" s="24"/>
      <c r="AV1815" s="25">
        <f t="shared" si="347"/>
        <v>0.60340570097499158</v>
      </c>
    </row>
    <row r="1816" spans="1:48" x14ac:dyDescent="0.3">
      <c r="A1816" s="2" t="s">
        <v>6</v>
      </c>
      <c r="B1816" s="2">
        <v>31</v>
      </c>
      <c r="C1816" s="5">
        <v>39876</v>
      </c>
      <c r="D1816" s="2">
        <v>19</v>
      </c>
      <c r="E1816" s="2" t="s">
        <v>8</v>
      </c>
      <c r="F1816" s="6" t="s">
        <v>24</v>
      </c>
      <c r="G1816" s="2">
        <v>100</v>
      </c>
      <c r="H1816" s="2">
        <v>10</v>
      </c>
      <c r="I1816" s="2">
        <v>20</v>
      </c>
      <c r="J1816" s="2">
        <v>10</v>
      </c>
      <c r="K1816" s="2">
        <v>2</v>
      </c>
      <c r="L1816" s="19">
        <v>628.31853071795865</v>
      </c>
      <c r="M1816" s="19">
        <f t="shared" si="336"/>
        <v>6.2831853071795868E-2</v>
      </c>
      <c r="N1816" s="19">
        <v>628.31853071795865</v>
      </c>
      <c r="O1816" s="19">
        <f t="shared" si="337"/>
        <v>6.2831853071795868E-2</v>
      </c>
      <c r="P1816" s="19">
        <f t="shared" si="338"/>
        <v>0</v>
      </c>
      <c r="R1816" s="24">
        <v>14.08</v>
      </c>
      <c r="S1816" s="24">
        <f t="shared" si="339"/>
        <v>0.88467249125088587</v>
      </c>
      <c r="U1816" s="24">
        <v>8.461146496815287</v>
      </c>
      <c r="V1816" s="24">
        <f t="shared" si="340"/>
        <v>0</v>
      </c>
      <c r="X1816" s="25">
        <f t="shared" si="341"/>
        <v>0.88467249125088587</v>
      </c>
      <c r="AA1816" s="5">
        <v>39876</v>
      </c>
      <c r="AB1816" s="2">
        <v>19</v>
      </c>
      <c r="AC1816" s="2" t="s">
        <v>8</v>
      </c>
      <c r="AD1816" s="6" t="s">
        <v>24</v>
      </c>
      <c r="AE1816" s="2">
        <v>100</v>
      </c>
      <c r="AF1816" s="2">
        <v>10</v>
      </c>
      <c r="AG1816" s="2">
        <v>20</v>
      </c>
      <c r="AH1816" s="2">
        <v>10</v>
      </c>
      <c r="AI1816" s="2">
        <v>2</v>
      </c>
      <c r="AJ1816" s="19">
        <v>628.31853071795865</v>
      </c>
      <c r="AK1816" s="19">
        <f t="shared" si="342"/>
        <v>6.2831853071795868E-2</v>
      </c>
      <c r="AL1816" s="19">
        <v>628.31853071795865</v>
      </c>
      <c r="AM1816" s="19">
        <f t="shared" si="343"/>
        <v>6.2831853071795868E-2</v>
      </c>
      <c r="AN1816" s="19">
        <f t="shared" si="344"/>
        <v>0</v>
      </c>
      <c r="AP1816" s="24">
        <v>14.08</v>
      </c>
      <c r="AQ1816" s="24">
        <f t="shared" si="345"/>
        <v>0.88467249125088587</v>
      </c>
      <c r="AR1816" s="24"/>
      <c r="AS1816" s="24">
        <v>8.461146496815287</v>
      </c>
      <c r="AT1816" s="24">
        <f t="shared" si="346"/>
        <v>0</v>
      </c>
      <c r="AU1816" s="24"/>
      <c r="AV1816" s="25">
        <f t="shared" si="347"/>
        <v>0.88467249125088587</v>
      </c>
    </row>
    <row r="1817" spans="1:48" x14ac:dyDescent="0.3">
      <c r="A1817" s="2" t="s">
        <v>6</v>
      </c>
      <c r="B1817" s="2">
        <v>31</v>
      </c>
      <c r="C1817" s="5">
        <v>39876</v>
      </c>
      <c r="D1817" s="2">
        <v>19</v>
      </c>
      <c r="E1817" s="2" t="s">
        <v>8</v>
      </c>
      <c r="F1817" s="6" t="s">
        <v>53</v>
      </c>
      <c r="G1817" s="2">
        <v>80</v>
      </c>
      <c r="H1817" s="2">
        <v>5</v>
      </c>
      <c r="I1817" s="2">
        <v>15</v>
      </c>
      <c r="J1817" s="2">
        <v>6.25</v>
      </c>
      <c r="K1817" s="2">
        <v>2</v>
      </c>
      <c r="L1817" s="19">
        <v>245.43692606170259</v>
      </c>
      <c r="M1817" s="19">
        <f t="shared" si="336"/>
        <v>2.4543692606170259E-2</v>
      </c>
      <c r="N1817" s="19">
        <v>196.34954084936209</v>
      </c>
      <c r="O1817" s="19">
        <f t="shared" si="337"/>
        <v>1.9634954084936207E-2</v>
      </c>
      <c r="P1817" s="19">
        <f t="shared" si="338"/>
        <v>4.9087385212340517E-3</v>
      </c>
      <c r="R1817" s="24">
        <v>6.51</v>
      </c>
      <c r="S1817" s="24">
        <f t="shared" si="339"/>
        <v>0.1278235510929347</v>
      </c>
      <c r="U1817" s="24">
        <v>8.2509316770186327</v>
      </c>
      <c r="V1817" s="24">
        <f t="shared" si="340"/>
        <v>4.0501666159051639E-2</v>
      </c>
      <c r="X1817" s="25">
        <f t="shared" si="341"/>
        <v>8.7321884933883057E-2</v>
      </c>
      <c r="AA1817" s="5">
        <v>39876</v>
      </c>
      <c r="AB1817" s="2">
        <v>19</v>
      </c>
      <c r="AC1817" s="2" t="s">
        <v>8</v>
      </c>
      <c r="AD1817" s="6" t="s">
        <v>53</v>
      </c>
      <c r="AE1817" s="2">
        <v>80</v>
      </c>
      <c r="AF1817" s="2">
        <v>5</v>
      </c>
      <c r="AG1817" s="2">
        <v>15</v>
      </c>
      <c r="AH1817" s="2">
        <v>6.25</v>
      </c>
      <c r="AI1817" s="2">
        <v>2</v>
      </c>
      <c r="AJ1817" s="19">
        <v>245.43692606170259</v>
      </c>
      <c r="AK1817" s="19">
        <f t="shared" si="342"/>
        <v>2.4543692606170259E-2</v>
      </c>
      <c r="AL1817" s="19">
        <v>196.34954084936209</v>
      </c>
      <c r="AM1817" s="19">
        <f t="shared" si="343"/>
        <v>1.9634954084936207E-2</v>
      </c>
      <c r="AN1817" s="19">
        <f t="shared" si="344"/>
        <v>4.9087385212340517E-3</v>
      </c>
      <c r="AP1817" s="24">
        <v>6.51</v>
      </c>
      <c r="AQ1817" s="24">
        <f t="shared" si="345"/>
        <v>0.1278235510929347</v>
      </c>
      <c r="AR1817" s="24"/>
      <c r="AS1817" s="24">
        <v>8.2509316770186327</v>
      </c>
      <c r="AT1817" s="24">
        <f t="shared" si="346"/>
        <v>4.0501666159051639E-2</v>
      </c>
      <c r="AU1817" s="24"/>
      <c r="AV1817" s="25">
        <f t="shared" si="347"/>
        <v>8.7321884933883057E-2</v>
      </c>
    </row>
    <row r="1818" spans="1:48" x14ac:dyDescent="0.3">
      <c r="A1818" s="2" t="s">
        <v>6</v>
      </c>
      <c r="B1818" s="2">
        <v>31</v>
      </c>
      <c r="C1818" s="5">
        <v>39876</v>
      </c>
      <c r="D1818" s="2">
        <v>19</v>
      </c>
      <c r="E1818" s="2" t="s">
        <v>8</v>
      </c>
      <c r="F1818" s="6" t="s">
        <v>53</v>
      </c>
      <c r="G1818" s="2">
        <v>80</v>
      </c>
      <c r="H1818" s="2">
        <v>3</v>
      </c>
      <c r="I1818" s="2">
        <v>10</v>
      </c>
      <c r="J1818" s="2">
        <v>4</v>
      </c>
      <c r="K1818" s="2">
        <v>2</v>
      </c>
      <c r="L1818" s="19">
        <v>100.53096491487338</v>
      </c>
      <c r="M1818" s="19">
        <f t="shared" si="336"/>
        <v>1.0053096491487338E-2</v>
      </c>
      <c r="N1818" s="19">
        <v>80.424771931898704</v>
      </c>
      <c r="O1818" s="19">
        <f t="shared" si="337"/>
        <v>8.0424771931898696E-3</v>
      </c>
      <c r="P1818" s="19">
        <f t="shared" si="338"/>
        <v>2.0106192982974683E-3</v>
      </c>
      <c r="R1818" s="24">
        <v>6.51</v>
      </c>
      <c r="S1818" s="24">
        <f t="shared" si="339"/>
        <v>5.235652652766605E-2</v>
      </c>
      <c r="U1818" s="24">
        <v>8.2509316770186327</v>
      </c>
      <c r="V1818" s="24">
        <f t="shared" si="340"/>
        <v>1.6589482458747556E-2</v>
      </c>
      <c r="X1818" s="25">
        <f t="shared" si="341"/>
        <v>3.5767044068918494E-2</v>
      </c>
      <c r="AA1818" s="5">
        <v>39876</v>
      </c>
      <c r="AB1818" s="2">
        <v>19</v>
      </c>
      <c r="AC1818" s="2" t="s">
        <v>8</v>
      </c>
      <c r="AD1818" s="6" t="s">
        <v>53</v>
      </c>
      <c r="AE1818" s="2">
        <v>80</v>
      </c>
      <c r="AF1818" s="2">
        <v>3</v>
      </c>
      <c r="AG1818" s="2">
        <v>10</v>
      </c>
      <c r="AH1818" s="2">
        <v>4</v>
      </c>
      <c r="AI1818" s="2">
        <v>2</v>
      </c>
      <c r="AJ1818" s="19">
        <v>100.53096491487338</v>
      </c>
      <c r="AK1818" s="19">
        <f t="shared" si="342"/>
        <v>1.0053096491487338E-2</v>
      </c>
      <c r="AL1818" s="19">
        <v>80.424771931898704</v>
      </c>
      <c r="AM1818" s="19">
        <f t="shared" si="343"/>
        <v>8.0424771931898696E-3</v>
      </c>
      <c r="AN1818" s="19">
        <f t="shared" si="344"/>
        <v>2.0106192982974683E-3</v>
      </c>
      <c r="AP1818" s="24">
        <v>6.51</v>
      </c>
      <c r="AQ1818" s="24">
        <f t="shared" si="345"/>
        <v>5.235652652766605E-2</v>
      </c>
      <c r="AR1818" s="24"/>
      <c r="AS1818" s="24">
        <v>8.2509316770186327</v>
      </c>
      <c r="AT1818" s="24">
        <f t="shared" si="346"/>
        <v>1.6589482458747556E-2</v>
      </c>
      <c r="AU1818" s="24"/>
      <c r="AV1818" s="25">
        <f t="shared" si="347"/>
        <v>3.5767044068918494E-2</v>
      </c>
    </row>
    <row r="1819" spans="1:48" x14ac:dyDescent="0.3">
      <c r="A1819" s="2" t="s">
        <v>6</v>
      </c>
      <c r="B1819" s="2">
        <v>31</v>
      </c>
      <c r="C1819" s="5">
        <v>39876</v>
      </c>
      <c r="D1819" s="2">
        <v>19</v>
      </c>
      <c r="E1819" s="2" t="s">
        <v>8</v>
      </c>
      <c r="F1819" s="6" t="s">
        <v>44</v>
      </c>
      <c r="G1819" s="2">
        <v>100</v>
      </c>
      <c r="H1819" s="2">
        <v>10</v>
      </c>
      <c r="I1819" s="2">
        <v>10</v>
      </c>
      <c r="J1819" s="2">
        <v>7.5</v>
      </c>
      <c r="K1819" s="2">
        <v>2</v>
      </c>
      <c r="L1819" s="19">
        <v>353.42917352885172</v>
      </c>
      <c r="M1819" s="19">
        <f t="shared" si="336"/>
        <v>3.5342917352885174E-2</v>
      </c>
      <c r="N1819" s="19">
        <v>353.42917352885172</v>
      </c>
      <c r="O1819" s="19">
        <f t="shared" si="337"/>
        <v>3.5342917352885174E-2</v>
      </c>
      <c r="P1819" s="19">
        <f t="shared" si="338"/>
        <v>0</v>
      </c>
      <c r="R1819" s="24">
        <v>14.08</v>
      </c>
      <c r="S1819" s="24">
        <f t="shared" si="339"/>
        <v>0.49762827632862328</v>
      </c>
      <c r="U1819" s="24">
        <v>9.0675767918088734</v>
      </c>
      <c r="V1819" s="24">
        <f t="shared" si="340"/>
        <v>0</v>
      </c>
      <c r="X1819" s="25">
        <f t="shared" si="341"/>
        <v>0.49762827632862328</v>
      </c>
      <c r="AA1819" s="5">
        <v>39876</v>
      </c>
      <c r="AB1819" s="2">
        <v>19</v>
      </c>
      <c r="AC1819" s="2" t="s">
        <v>8</v>
      </c>
      <c r="AD1819" s="6" t="s">
        <v>44</v>
      </c>
      <c r="AE1819" s="2">
        <v>100</v>
      </c>
      <c r="AF1819" s="2">
        <v>10</v>
      </c>
      <c r="AG1819" s="2">
        <v>10</v>
      </c>
      <c r="AH1819" s="2">
        <v>7.5</v>
      </c>
      <c r="AI1819" s="2">
        <v>2</v>
      </c>
      <c r="AJ1819" s="19">
        <v>353.42917352885172</v>
      </c>
      <c r="AK1819" s="19">
        <f t="shared" si="342"/>
        <v>3.5342917352885174E-2</v>
      </c>
      <c r="AL1819" s="19">
        <v>353.42917352885172</v>
      </c>
      <c r="AM1819" s="19">
        <f t="shared" si="343"/>
        <v>3.5342917352885174E-2</v>
      </c>
      <c r="AN1819" s="19">
        <f t="shared" si="344"/>
        <v>0</v>
      </c>
      <c r="AP1819" s="24">
        <v>14.08</v>
      </c>
      <c r="AQ1819" s="24">
        <f t="shared" si="345"/>
        <v>0.49762827632862328</v>
      </c>
      <c r="AR1819" s="24"/>
      <c r="AS1819" s="24">
        <v>9.0675767918088734</v>
      </c>
      <c r="AT1819" s="24">
        <f t="shared" si="346"/>
        <v>0</v>
      </c>
      <c r="AU1819" s="24"/>
      <c r="AV1819" s="25">
        <f t="shared" si="347"/>
        <v>0.49762827632862328</v>
      </c>
    </row>
    <row r="1820" spans="1:48" x14ac:dyDescent="0.3">
      <c r="A1820" s="2" t="s">
        <v>6</v>
      </c>
      <c r="B1820" s="2">
        <v>31</v>
      </c>
      <c r="C1820" s="5">
        <v>39876</v>
      </c>
      <c r="D1820" s="2">
        <v>19</v>
      </c>
      <c r="E1820" s="2" t="s">
        <v>8</v>
      </c>
      <c r="F1820" s="6" t="s">
        <v>44</v>
      </c>
      <c r="G1820" s="2">
        <v>100</v>
      </c>
      <c r="H1820" s="2">
        <v>10</v>
      </c>
      <c r="I1820" s="2">
        <v>10</v>
      </c>
      <c r="J1820" s="2">
        <v>7.5</v>
      </c>
      <c r="K1820" s="2">
        <v>2</v>
      </c>
      <c r="L1820" s="19">
        <v>353.42917352885172</v>
      </c>
      <c r="M1820" s="19">
        <f t="shared" si="336"/>
        <v>3.5342917352885174E-2</v>
      </c>
      <c r="N1820" s="19">
        <v>353.42917352885172</v>
      </c>
      <c r="O1820" s="19">
        <f t="shared" si="337"/>
        <v>3.5342917352885174E-2</v>
      </c>
      <c r="P1820" s="19">
        <f t="shared" si="338"/>
        <v>0</v>
      </c>
      <c r="R1820" s="24">
        <v>14.08</v>
      </c>
      <c r="S1820" s="24">
        <f t="shared" si="339"/>
        <v>0.49762827632862328</v>
      </c>
      <c r="U1820" s="24">
        <v>9.0675767918088734</v>
      </c>
      <c r="V1820" s="24">
        <f t="shared" si="340"/>
        <v>0</v>
      </c>
      <c r="X1820" s="25">
        <f t="shared" si="341"/>
        <v>0.49762827632862328</v>
      </c>
      <c r="AA1820" s="5">
        <v>39876</v>
      </c>
      <c r="AB1820" s="2">
        <v>19</v>
      </c>
      <c r="AC1820" s="2" t="s">
        <v>8</v>
      </c>
      <c r="AD1820" s="6" t="s">
        <v>44</v>
      </c>
      <c r="AE1820" s="2">
        <v>100</v>
      </c>
      <c r="AF1820" s="2">
        <v>10</v>
      </c>
      <c r="AG1820" s="2">
        <v>10</v>
      </c>
      <c r="AH1820" s="2">
        <v>7.5</v>
      </c>
      <c r="AI1820" s="2">
        <v>2</v>
      </c>
      <c r="AJ1820" s="19">
        <v>353.42917352885172</v>
      </c>
      <c r="AK1820" s="19">
        <f t="shared" si="342"/>
        <v>3.5342917352885174E-2</v>
      </c>
      <c r="AL1820" s="19">
        <v>353.42917352885172</v>
      </c>
      <c r="AM1820" s="19">
        <f t="shared" si="343"/>
        <v>3.5342917352885174E-2</v>
      </c>
      <c r="AN1820" s="19">
        <f t="shared" si="344"/>
        <v>0</v>
      </c>
      <c r="AP1820" s="24">
        <v>14.08</v>
      </c>
      <c r="AQ1820" s="24">
        <f t="shared" si="345"/>
        <v>0.49762827632862328</v>
      </c>
      <c r="AR1820" s="24"/>
      <c r="AS1820" s="24">
        <v>9.0675767918088734</v>
      </c>
      <c r="AT1820" s="24">
        <f t="shared" si="346"/>
        <v>0</v>
      </c>
      <c r="AU1820" s="24"/>
      <c r="AV1820" s="25">
        <f t="shared" si="347"/>
        <v>0.49762827632862328</v>
      </c>
    </row>
    <row r="1821" spans="1:48" x14ac:dyDescent="0.3">
      <c r="A1821" s="2" t="s">
        <v>6</v>
      </c>
      <c r="B1821" s="2">
        <v>31</v>
      </c>
      <c r="C1821" s="5">
        <v>39876</v>
      </c>
      <c r="D1821" s="2">
        <v>19</v>
      </c>
      <c r="E1821" s="2" t="s">
        <v>8</v>
      </c>
      <c r="F1821" s="6" t="s">
        <v>44</v>
      </c>
      <c r="G1821" s="2">
        <v>100</v>
      </c>
      <c r="H1821" s="2">
        <v>10</v>
      </c>
      <c r="I1821" s="2">
        <v>10</v>
      </c>
      <c r="J1821" s="2">
        <v>7.5</v>
      </c>
      <c r="K1821" s="2">
        <v>2</v>
      </c>
      <c r="L1821" s="19">
        <v>353.42917352885172</v>
      </c>
      <c r="M1821" s="19">
        <f t="shared" si="336"/>
        <v>3.5342917352885174E-2</v>
      </c>
      <c r="N1821" s="19">
        <v>353.42917352885172</v>
      </c>
      <c r="O1821" s="19">
        <f t="shared" si="337"/>
        <v>3.5342917352885174E-2</v>
      </c>
      <c r="P1821" s="19">
        <f t="shared" si="338"/>
        <v>0</v>
      </c>
      <c r="R1821" s="24">
        <v>14.08</v>
      </c>
      <c r="S1821" s="24">
        <f t="shared" si="339"/>
        <v>0.49762827632862328</v>
      </c>
      <c r="U1821" s="24">
        <v>9.0675767918088734</v>
      </c>
      <c r="V1821" s="24">
        <f t="shared" si="340"/>
        <v>0</v>
      </c>
      <c r="X1821" s="25">
        <f t="shared" si="341"/>
        <v>0.49762827632862328</v>
      </c>
      <c r="AA1821" s="5">
        <v>39876</v>
      </c>
      <c r="AB1821" s="2">
        <v>19</v>
      </c>
      <c r="AC1821" s="2" t="s">
        <v>8</v>
      </c>
      <c r="AD1821" s="6" t="s">
        <v>44</v>
      </c>
      <c r="AE1821" s="2">
        <v>100</v>
      </c>
      <c r="AF1821" s="2">
        <v>10</v>
      </c>
      <c r="AG1821" s="2">
        <v>10</v>
      </c>
      <c r="AH1821" s="2">
        <v>7.5</v>
      </c>
      <c r="AI1821" s="2">
        <v>2</v>
      </c>
      <c r="AJ1821" s="19">
        <v>353.42917352885172</v>
      </c>
      <c r="AK1821" s="19">
        <f t="shared" si="342"/>
        <v>3.5342917352885174E-2</v>
      </c>
      <c r="AL1821" s="19">
        <v>353.42917352885172</v>
      </c>
      <c r="AM1821" s="19">
        <f t="shared" si="343"/>
        <v>3.5342917352885174E-2</v>
      </c>
      <c r="AN1821" s="19">
        <f t="shared" si="344"/>
        <v>0</v>
      </c>
      <c r="AP1821" s="24">
        <v>14.08</v>
      </c>
      <c r="AQ1821" s="24">
        <f t="shared" si="345"/>
        <v>0.49762827632862328</v>
      </c>
      <c r="AR1821" s="24"/>
      <c r="AS1821" s="24">
        <v>9.0675767918088734</v>
      </c>
      <c r="AT1821" s="24">
        <f t="shared" si="346"/>
        <v>0</v>
      </c>
      <c r="AU1821" s="24"/>
      <c r="AV1821" s="25">
        <f t="shared" si="347"/>
        <v>0.49762827632862328</v>
      </c>
    </row>
    <row r="1822" spans="1:48" x14ac:dyDescent="0.3">
      <c r="A1822" s="2" t="s">
        <v>6</v>
      </c>
      <c r="B1822" s="2">
        <v>31</v>
      </c>
      <c r="C1822" s="5">
        <v>39876</v>
      </c>
      <c r="D1822" s="2">
        <v>19</v>
      </c>
      <c r="E1822" s="2" t="s">
        <v>8</v>
      </c>
      <c r="F1822" s="6" t="s">
        <v>44</v>
      </c>
      <c r="G1822" s="2">
        <v>100</v>
      </c>
      <c r="H1822" s="2">
        <v>10</v>
      </c>
      <c r="I1822" s="2">
        <v>10</v>
      </c>
      <c r="J1822" s="2">
        <v>7.5</v>
      </c>
      <c r="K1822" s="2">
        <v>2</v>
      </c>
      <c r="L1822" s="19">
        <v>353.42917352885172</v>
      </c>
      <c r="M1822" s="19">
        <f t="shared" si="336"/>
        <v>3.5342917352885174E-2</v>
      </c>
      <c r="N1822" s="19">
        <v>353.42917352885172</v>
      </c>
      <c r="O1822" s="19">
        <f t="shared" si="337"/>
        <v>3.5342917352885174E-2</v>
      </c>
      <c r="P1822" s="19">
        <f t="shared" si="338"/>
        <v>0</v>
      </c>
      <c r="R1822" s="24">
        <v>14.08</v>
      </c>
      <c r="S1822" s="24">
        <f t="shared" si="339"/>
        <v>0.49762827632862328</v>
      </c>
      <c r="U1822" s="24">
        <v>9.0675767918088734</v>
      </c>
      <c r="V1822" s="24">
        <f t="shared" si="340"/>
        <v>0</v>
      </c>
      <c r="X1822" s="25">
        <f t="shared" si="341"/>
        <v>0.49762827632862328</v>
      </c>
      <c r="AA1822" s="5">
        <v>39876</v>
      </c>
      <c r="AB1822" s="2">
        <v>19</v>
      </c>
      <c r="AC1822" s="2" t="s">
        <v>8</v>
      </c>
      <c r="AD1822" s="6" t="s">
        <v>44</v>
      </c>
      <c r="AE1822" s="2">
        <v>100</v>
      </c>
      <c r="AF1822" s="2">
        <v>10</v>
      </c>
      <c r="AG1822" s="2">
        <v>10</v>
      </c>
      <c r="AH1822" s="2">
        <v>7.5</v>
      </c>
      <c r="AI1822" s="2">
        <v>2</v>
      </c>
      <c r="AJ1822" s="19">
        <v>353.42917352885172</v>
      </c>
      <c r="AK1822" s="19">
        <f t="shared" si="342"/>
        <v>3.5342917352885174E-2</v>
      </c>
      <c r="AL1822" s="19">
        <v>353.42917352885172</v>
      </c>
      <c r="AM1822" s="19">
        <f t="shared" si="343"/>
        <v>3.5342917352885174E-2</v>
      </c>
      <c r="AN1822" s="19">
        <f t="shared" si="344"/>
        <v>0</v>
      </c>
      <c r="AP1822" s="24">
        <v>14.08</v>
      </c>
      <c r="AQ1822" s="24">
        <f t="shared" si="345"/>
        <v>0.49762827632862328</v>
      </c>
      <c r="AR1822" s="24"/>
      <c r="AS1822" s="24">
        <v>9.0675767918088734</v>
      </c>
      <c r="AT1822" s="24">
        <f t="shared" si="346"/>
        <v>0</v>
      </c>
      <c r="AU1822" s="24"/>
      <c r="AV1822" s="25">
        <f t="shared" si="347"/>
        <v>0.49762827632862328</v>
      </c>
    </row>
    <row r="1823" spans="1:48" x14ac:dyDescent="0.3">
      <c r="A1823" s="2" t="s">
        <v>6</v>
      </c>
      <c r="B1823" s="2">
        <v>31</v>
      </c>
      <c r="C1823" s="5">
        <v>39876</v>
      </c>
      <c r="D1823" s="2">
        <v>19</v>
      </c>
      <c r="E1823" s="2" t="s">
        <v>8</v>
      </c>
      <c r="F1823" s="6" t="s">
        <v>44</v>
      </c>
      <c r="G1823" s="2">
        <v>100</v>
      </c>
      <c r="H1823" s="2">
        <v>10</v>
      </c>
      <c r="I1823" s="2">
        <v>10</v>
      </c>
      <c r="J1823" s="2">
        <v>7.5</v>
      </c>
      <c r="K1823" s="2">
        <v>2</v>
      </c>
      <c r="L1823" s="19">
        <v>353.42917352885172</v>
      </c>
      <c r="M1823" s="19">
        <f t="shared" si="336"/>
        <v>3.5342917352885174E-2</v>
      </c>
      <c r="N1823" s="19">
        <v>353.42917352885172</v>
      </c>
      <c r="O1823" s="19">
        <f t="shared" si="337"/>
        <v>3.5342917352885174E-2</v>
      </c>
      <c r="P1823" s="19">
        <f t="shared" si="338"/>
        <v>0</v>
      </c>
      <c r="R1823" s="24">
        <v>14.08</v>
      </c>
      <c r="S1823" s="24">
        <f t="shared" si="339"/>
        <v>0.49762827632862328</v>
      </c>
      <c r="U1823" s="24">
        <v>9.0675767918088734</v>
      </c>
      <c r="V1823" s="24">
        <f t="shared" si="340"/>
        <v>0</v>
      </c>
      <c r="X1823" s="25">
        <f t="shared" si="341"/>
        <v>0.49762827632862328</v>
      </c>
      <c r="AA1823" s="5">
        <v>39876</v>
      </c>
      <c r="AB1823" s="2">
        <v>19</v>
      </c>
      <c r="AC1823" s="2" t="s">
        <v>8</v>
      </c>
      <c r="AD1823" s="6" t="s">
        <v>44</v>
      </c>
      <c r="AE1823" s="2">
        <v>100</v>
      </c>
      <c r="AF1823" s="2">
        <v>10</v>
      </c>
      <c r="AG1823" s="2">
        <v>10</v>
      </c>
      <c r="AH1823" s="2">
        <v>7.5</v>
      </c>
      <c r="AI1823" s="2">
        <v>2</v>
      </c>
      <c r="AJ1823" s="19">
        <v>353.42917352885172</v>
      </c>
      <c r="AK1823" s="19">
        <f t="shared" si="342"/>
        <v>3.5342917352885174E-2</v>
      </c>
      <c r="AL1823" s="19">
        <v>353.42917352885172</v>
      </c>
      <c r="AM1823" s="19">
        <f t="shared" si="343"/>
        <v>3.5342917352885174E-2</v>
      </c>
      <c r="AN1823" s="19">
        <f t="shared" si="344"/>
        <v>0</v>
      </c>
      <c r="AP1823" s="24">
        <v>14.08</v>
      </c>
      <c r="AQ1823" s="24">
        <f t="shared" si="345"/>
        <v>0.49762827632862328</v>
      </c>
      <c r="AR1823" s="24"/>
      <c r="AS1823" s="24">
        <v>9.0675767918088734</v>
      </c>
      <c r="AT1823" s="24">
        <f t="shared" si="346"/>
        <v>0</v>
      </c>
      <c r="AU1823" s="24"/>
      <c r="AV1823" s="25">
        <f t="shared" si="347"/>
        <v>0.49762827632862328</v>
      </c>
    </row>
    <row r="1824" spans="1:48" x14ac:dyDescent="0.3">
      <c r="A1824" s="2" t="s">
        <v>6</v>
      </c>
      <c r="B1824" s="2">
        <v>31</v>
      </c>
      <c r="C1824" s="5">
        <v>39876</v>
      </c>
      <c r="D1824" s="2">
        <v>19</v>
      </c>
      <c r="E1824" s="2" t="s">
        <v>8</v>
      </c>
      <c r="F1824" s="6" t="s">
        <v>53</v>
      </c>
      <c r="G1824" s="2">
        <v>90</v>
      </c>
      <c r="H1824" s="2">
        <v>10</v>
      </c>
      <c r="I1824" s="2">
        <v>15</v>
      </c>
      <c r="J1824" s="2">
        <v>8.75</v>
      </c>
      <c r="K1824" s="2">
        <v>2</v>
      </c>
      <c r="L1824" s="19">
        <v>481.05637508093707</v>
      </c>
      <c r="M1824" s="19">
        <f t="shared" si="336"/>
        <v>4.8105637508093706E-2</v>
      </c>
      <c r="N1824" s="19">
        <v>432.95073757284337</v>
      </c>
      <c r="O1824" s="19">
        <f t="shared" si="337"/>
        <v>4.3295073757284336E-2</v>
      </c>
      <c r="P1824" s="19">
        <f t="shared" si="338"/>
        <v>4.8105637508093699E-3</v>
      </c>
      <c r="R1824" s="24">
        <v>6.51</v>
      </c>
      <c r="S1824" s="24">
        <f t="shared" si="339"/>
        <v>0.28185093015992102</v>
      </c>
      <c r="U1824" s="24">
        <v>8.2509316770186327</v>
      </c>
      <c r="V1824" s="24">
        <f t="shared" si="340"/>
        <v>3.9691632835870599E-2</v>
      </c>
      <c r="X1824" s="25">
        <f t="shared" si="341"/>
        <v>0.24215929732405042</v>
      </c>
      <c r="AA1824" s="5">
        <v>39876</v>
      </c>
      <c r="AB1824" s="2">
        <v>19</v>
      </c>
      <c r="AC1824" s="2" t="s">
        <v>8</v>
      </c>
      <c r="AD1824" s="6" t="s">
        <v>53</v>
      </c>
      <c r="AE1824" s="2">
        <v>90</v>
      </c>
      <c r="AF1824" s="2">
        <v>10</v>
      </c>
      <c r="AG1824" s="2">
        <v>15</v>
      </c>
      <c r="AH1824" s="2">
        <v>8.75</v>
      </c>
      <c r="AI1824" s="2">
        <v>2</v>
      </c>
      <c r="AJ1824" s="19">
        <v>481.05637508093707</v>
      </c>
      <c r="AK1824" s="19">
        <f t="shared" si="342"/>
        <v>4.8105637508093706E-2</v>
      </c>
      <c r="AL1824" s="19">
        <v>432.95073757284337</v>
      </c>
      <c r="AM1824" s="19">
        <f t="shared" si="343"/>
        <v>4.3295073757284336E-2</v>
      </c>
      <c r="AN1824" s="19">
        <f t="shared" si="344"/>
        <v>4.8105637508093699E-3</v>
      </c>
      <c r="AP1824" s="24">
        <v>6.51</v>
      </c>
      <c r="AQ1824" s="24">
        <f t="shared" si="345"/>
        <v>0.28185093015992102</v>
      </c>
      <c r="AR1824" s="24"/>
      <c r="AS1824" s="24">
        <v>8.2509316770186327</v>
      </c>
      <c r="AT1824" s="24">
        <f t="shared" si="346"/>
        <v>3.9691632835870599E-2</v>
      </c>
      <c r="AU1824" s="24"/>
      <c r="AV1824" s="25">
        <f t="shared" si="347"/>
        <v>0.24215929732405042</v>
      </c>
    </row>
    <row r="1825" spans="1:48" x14ac:dyDescent="0.3">
      <c r="A1825" s="2" t="s">
        <v>6</v>
      </c>
      <c r="B1825" s="2">
        <v>31</v>
      </c>
      <c r="C1825" s="5">
        <v>39876</v>
      </c>
      <c r="D1825" s="2">
        <v>19</v>
      </c>
      <c r="E1825" s="2" t="s">
        <v>8</v>
      </c>
      <c r="F1825" s="6" t="s">
        <v>49</v>
      </c>
      <c r="G1825" s="2">
        <v>100</v>
      </c>
      <c r="H1825" s="2">
        <v>3</v>
      </c>
      <c r="I1825" s="2">
        <v>15</v>
      </c>
      <c r="J1825" s="2">
        <v>5.25</v>
      </c>
      <c r="K1825" s="2">
        <v>2</v>
      </c>
      <c r="L1825" s="19">
        <v>173.18029502913734</v>
      </c>
      <c r="M1825" s="19">
        <f t="shared" si="336"/>
        <v>1.7318029502913734E-2</v>
      </c>
      <c r="N1825" s="19">
        <v>173.18029502913734</v>
      </c>
      <c r="O1825" s="19">
        <f t="shared" si="337"/>
        <v>1.7318029502913734E-2</v>
      </c>
      <c r="P1825" s="19">
        <f t="shared" si="338"/>
        <v>0</v>
      </c>
      <c r="R1825" s="24">
        <v>14.08</v>
      </c>
      <c r="S1825" s="24">
        <f t="shared" si="339"/>
        <v>0.24383785540102537</v>
      </c>
      <c r="U1825" s="24">
        <v>8.461146496815287</v>
      </c>
      <c r="V1825" s="24">
        <f t="shared" si="340"/>
        <v>0</v>
      </c>
      <c r="X1825" s="25">
        <f t="shared" si="341"/>
        <v>0.24383785540102537</v>
      </c>
      <c r="AA1825" s="5">
        <v>39876</v>
      </c>
      <c r="AB1825" s="2">
        <v>19</v>
      </c>
      <c r="AC1825" s="2" t="s">
        <v>8</v>
      </c>
      <c r="AD1825" s="6" t="s">
        <v>49</v>
      </c>
      <c r="AE1825" s="2">
        <v>100</v>
      </c>
      <c r="AF1825" s="2">
        <v>3</v>
      </c>
      <c r="AG1825" s="2">
        <v>15</v>
      </c>
      <c r="AH1825" s="2">
        <v>5.25</v>
      </c>
      <c r="AI1825" s="2">
        <v>2</v>
      </c>
      <c r="AJ1825" s="19">
        <v>173.18029502913734</v>
      </c>
      <c r="AK1825" s="19">
        <f t="shared" si="342"/>
        <v>1.7318029502913734E-2</v>
      </c>
      <c r="AL1825" s="19">
        <v>173.18029502913734</v>
      </c>
      <c r="AM1825" s="19">
        <f t="shared" si="343"/>
        <v>1.7318029502913734E-2</v>
      </c>
      <c r="AN1825" s="19">
        <f t="shared" si="344"/>
        <v>0</v>
      </c>
      <c r="AP1825" s="24">
        <v>14.08</v>
      </c>
      <c r="AQ1825" s="24">
        <f t="shared" si="345"/>
        <v>0.24383785540102537</v>
      </c>
      <c r="AR1825" s="24"/>
      <c r="AS1825" s="24">
        <v>8.461146496815287</v>
      </c>
      <c r="AT1825" s="24">
        <f t="shared" si="346"/>
        <v>0</v>
      </c>
      <c r="AU1825" s="24"/>
      <c r="AV1825" s="25">
        <f t="shared" si="347"/>
        <v>0.24383785540102537</v>
      </c>
    </row>
    <row r="1826" spans="1:48" x14ac:dyDescent="0.3">
      <c r="A1826" s="2" t="s">
        <v>6</v>
      </c>
      <c r="B1826" s="2">
        <v>31</v>
      </c>
      <c r="C1826" s="5">
        <v>39876</v>
      </c>
      <c r="D1826" s="2">
        <v>19</v>
      </c>
      <c r="E1826" s="2" t="s">
        <v>8</v>
      </c>
      <c r="F1826" s="6" t="s">
        <v>38</v>
      </c>
      <c r="G1826" s="2">
        <v>100</v>
      </c>
      <c r="H1826" s="2">
        <v>15</v>
      </c>
      <c r="I1826" s="2">
        <v>30</v>
      </c>
      <c r="J1826" s="2">
        <v>15</v>
      </c>
      <c r="K1826" s="2">
        <v>1</v>
      </c>
      <c r="L1826" s="19">
        <v>706.85834705770344</v>
      </c>
      <c r="M1826" s="19">
        <f t="shared" si="336"/>
        <v>7.0685834705770348E-2</v>
      </c>
      <c r="N1826" s="19">
        <v>706.85834705770344</v>
      </c>
      <c r="O1826" s="19">
        <f t="shared" si="337"/>
        <v>7.0685834705770348E-2</v>
      </c>
      <c r="P1826" s="19">
        <f t="shared" si="338"/>
        <v>0</v>
      </c>
      <c r="R1826" s="24">
        <v>14.08</v>
      </c>
      <c r="S1826" s="24">
        <f t="shared" si="339"/>
        <v>0.99525655265724655</v>
      </c>
      <c r="U1826" s="24">
        <v>8.104694792715291</v>
      </c>
      <c r="V1826" s="24">
        <f t="shared" si="340"/>
        <v>0</v>
      </c>
      <c r="X1826" s="25">
        <f t="shared" si="341"/>
        <v>0.99525655265724655</v>
      </c>
      <c r="AA1826" s="5">
        <v>39876</v>
      </c>
      <c r="AB1826" s="2">
        <v>19</v>
      </c>
      <c r="AC1826" s="2" t="s">
        <v>8</v>
      </c>
      <c r="AD1826" s="6" t="s">
        <v>38</v>
      </c>
      <c r="AE1826" s="2">
        <v>100</v>
      </c>
      <c r="AF1826" s="2">
        <v>15</v>
      </c>
      <c r="AG1826" s="2">
        <v>30</v>
      </c>
      <c r="AH1826" s="2">
        <v>15</v>
      </c>
      <c r="AI1826" s="2">
        <v>1</v>
      </c>
      <c r="AJ1826" s="19">
        <v>706.85834705770344</v>
      </c>
      <c r="AK1826" s="19">
        <f t="shared" si="342"/>
        <v>7.0685834705770348E-2</v>
      </c>
      <c r="AL1826" s="19">
        <v>706.85834705770344</v>
      </c>
      <c r="AM1826" s="19">
        <f t="shared" si="343"/>
        <v>7.0685834705770348E-2</v>
      </c>
      <c r="AN1826" s="19">
        <f t="shared" si="344"/>
        <v>0</v>
      </c>
      <c r="AP1826" s="24">
        <v>14.08</v>
      </c>
      <c r="AQ1826" s="24">
        <f t="shared" si="345"/>
        <v>0.99525655265724655</v>
      </c>
      <c r="AR1826" s="24"/>
      <c r="AS1826" s="24">
        <v>8.104694792715291</v>
      </c>
      <c r="AT1826" s="24">
        <f t="shared" si="346"/>
        <v>0</v>
      </c>
      <c r="AU1826" s="24"/>
      <c r="AV1826" s="25">
        <f t="shared" si="347"/>
        <v>0.99525655265724655</v>
      </c>
    </row>
    <row r="1827" spans="1:48" x14ac:dyDescent="0.3">
      <c r="A1827" s="2" t="s">
        <v>6</v>
      </c>
      <c r="B1827" s="2">
        <v>31</v>
      </c>
      <c r="C1827" s="5">
        <v>39876</v>
      </c>
      <c r="D1827" s="2">
        <v>19</v>
      </c>
      <c r="E1827" s="2" t="s">
        <v>8</v>
      </c>
      <c r="F1827" s="6" t="s">
        <v>53</v>
      </c>
      <c r="G1827" s="2">
        <v>80</v>
      </c>
      <c r="H1827" s="2">
        <v>3</v>
      </c>
      <c r="I1827" s="2">
        <v>10</v>
      </c>
      <c r="J1827" s="2">
        <v>4</v>
      </c>
      <c r="K1827" s="2">
        <v>2</v>
      </c>
      <c r="L1827" s="19">
        <v>100.53096491487338</v>
      </c>
      <c r="M1827" s="19">
        <f t="shared" si="336"/>
        <v>1.0053096491487338E-2</v>
      </c>
      <c r="N1827" s="19">
        <v>80.424771931898704</v>
      </c>
      <c r="O1827" s="19">
        <f t="shared" si="337"/>
        <v>8.0424771931898696E-3</v>
      </c>
      <c r="P1827" s="19">
        <f t="shared" si="338"/>
        <v>2.0106192982974683E-3</v>
      </c>
      <c r="R1827" s="24">
        <v>6.51</v>
      </c>
      <c r="S1827" s="24">
        <f t="shared" si="339"/>
        <v>5.235652652766605E-2</v>
      </c>
      <c r="U1827" s="24">
        <v>8.2509316770186327</v>
      </c>
      <c r="V1827" s="24">
        <f t="shared" si="340"/>
        <v>1.6589482458747556E-2</v>
      </c>
      <c r="X1827" s="25">
        <f t="shared" si="341"/>
        <v>3.5767044068918494E-2</v>
      </c>
      <c r="AA1827" s="5">
        <v>39876</v>
      </c>
      <c r="AB1827" s="2">
        <v>19</v>
      </c>
      <c r="AC1827" s="2" t="s">
        <v>8</v>
      </c>
      <c r="AD1827" s="6" t="s">
        <v>53</v>
      </c>
      <c r="AE1827" s="2">
        <v>80</v>
      </c>
      <c r="AF1827" s="2">
        <v>3</v>
      </c>
      <c r="AG1827" s="2">
        <v>10</v>
      </c>
      <c r="AH1827" s="2">
        <v>4</v>
      </c>
      <c r="AI1827" s="2">
        <v>2</v>
      </c>
      <c r="AJ1827" s="19">
        <v>100.53096491487338</v>
      </c>
      <c r="AK1827" s="19">
        <f t="shared" si="342"/>
        <v>1.0053096491487338E-2</v>
      </c>
      <c r="AL1827" s="19">
        <v>80.424771931898704</v>
      </c>
      <c r="AM1827" s="19">
        <f t="shared" si="343"/>
        <v>8.0424771931898696E-3</v>
      </c>
      <c r="AN1827" s="19">
        <f t="shared" si="344"/>
        <v>2.0106192982974683E-3</v>
      </c>
      <c r="AP1827" s="24">
        <v>6.51</v>
      </c>
      <c r="AQ1827" s="24">
        <f t="shared" si="345"/>
        <v>5.235652652766605E-2</v>
      </c>
      <c r="AR1827" s="24"/>
      <c r="AS1827" s="24">
        <v>8.2509316770186327</v>
      </c>
      <c r="AT1827" s="24">
        <f t="shared" si="346"/>
        <v>1.6589482458747556E-2</v>
      </c>
      <c r="AU1827" s="24"/>
      <c r="AV1827" s="25">
        <f t="shared" si="347"/>
        <v>3.5767044068918494E-2</v>
      </c>
    </row>
    <row r="1828" spans="1:48" x14ac:dyDescent="0.3">
      <c r="A1828" s="2" t="s">
        <v>6</v>
      </c>
      <c r="B1828" s="2">
        <v>31</v>
      </c>
      <c r="C1828" s="5">
        <v>39876</v>
      </c>
      <c r="D1828" s="2">
        <v>19</v>
      </c>
      <c r="E1828" s="2" t="s">
        <v>8</v>
      </c>
      <c r="F1828" s="6" t="s">
        <v>22</v>
      </c>
      <c r="G1828" s="2">
        <v>100</v>
      </c>
      <c r="H1828" s="2">
        <v>15</v>
      </c>
      <c r="I1828" s="2">
        <v>20</v>
      </c>
      <c r="J1828" s="2">
        <v>12.5</v>
      </c>
      <c r="K1828" s="2">
        <v>3</v>
      </c>
      <c r="L1828" s="19">
        <v>1472.621556370214</v>
      </c>
      <c r="M1828" s="19">
        <f t="shared" si="336"/>
        <v>0.14726215563702139</v>
      </c>
      <c r="N1828" s="19">
        <v>1472.621556370214</v>
      </c>
      <c r="O1828" s="19">
        <f t="shared" si="337"/>
        <v>0.14726215563702139</v>
      </c>
      <c r="P1828" s="19">
        <f t="shared" si="338"/>
        <v>0</v>
      </c>
      <c r="R1828" s="24">
        <v>14.08</v>
      </c>
      <c r="S1828" s="24">
        <f t="shared" si="339"/>
        <v>2.0734511513692611</v>
      </c>
      <c r="U1828" s="24">
        <v>8.104694792715291</v>
      </c>
      <c r="V1828" s="24">
        <f t="shared" si="340"/>
        <v>0</v>
      </c>
      <c r="X1828" s="25">
        <f t="shared" si="341"/>
        <v>2.0734511513692611</v>
      </c>
      <c r="AA1828" s="5">
        <v>39876</v>
      </c>
      <c r="AB1828" s="2">
        <v>19</v>
      </c>
      <c r="AC1828" s="2" t="s">
        <v>8</v>
      </c>
      <c r="AD1828" s="6" t="s">
        <v>22</v>
      </c>
      <c r="AE1828" s="2">
        <v>100</v>
      </c>
      <c r="AF1828" s="2">
        <v>15</v>
      </c>
      <c r="AG1828" s="2">
        <v>20</v>
      </c>
      <c r="AH1828" s="2">
        <v>12.5</v>
      </c>
      <c r="AI1828" s="2">
        <v>3</v>
      </c>
      <c r="AJ1828" s="19">
        <v>1472.621556370214</v>
      </c>
      <c r="AK1828" s="19">
        <f t="shared" si="342"/>
        <v>0.14726215563702139</v>
      </c>
      <c r="AL1828" s="19">
        <v>1472.621556370214</v>
      </c>
      <c r="AM1828" s="19">
        <f t="shared" si="343"/>
        <v>0.14726215563702139</v>
      </c>
      <c r="AN1828" s="19">
        <f t="shared" si="344"/>
        <v>0</v>
      </c>
      <c r="AP1828" s="24">
        <v>14.08</v>
      </c>
      <c r="AQ1828" s="24">
        <f t="shared" si="345"/>
        <v>2.0734511513692611</v>
      </c>
      <c r="AR1828" s="24"/>
      <c r="AS1828" s="24">
        <v>8.104694792715291</v>
      </c>
      <c r="AT1828" s="24">
        <f t="shared" si="346"/>
        <v>0</v>
      </c>
      <c r="AU1828" s="24"/>
      <c r="AV1828" s="25">
        <f t="shared" si="347"/>
        <v>2.0734511513692611</v>
      </c>
    </row>
    <row r="1829" spans="1:48" x14ac:dyDescent="0.3">
      <c r="A1829" s="2" t="s">
        <v>6</v>
      </c>
      <c r="B1829" s="2">
        <v>31</v>
      </c>
      <c r="C1829" s="5">
        <v>39876</v>
      </c>
      <c r="D1829" s="2">
        <v>19</v>
      </c>
      <c r="E1829" s="2" t="s">
        <v>8</v>
      </c>
      <c r="F1829" s="6" t="s">
        <v>22</v>
      </c>
      <c r="G1829" s="2">
        <v>100</v>
      </c>
      <c r="H1829" s="2">
        <v>15</v>
      </c>
      <c r="I1829" s="2">
        <v>60</v>
      </c>
      <c r="J1829" s="2">
        <v>22.5</v>
      </c>
      <c r="K1829" s="2">
        <v>3</v>
      </c>
      <c r="L1829" s="19">
        <v>4771.293842639494</v>
      </c>
      <c r="M1829" s="19">
        <f t="shared" si="336"/>
        <v>0.47712938426394941</v>
      </c>
      <c r="N1829" s="19">
        <v>4771.293842639494</v>
      </c>
      <c r="O1829" s="19">
        <f t="shared" si="337"/>
        <v>0.47712938426394941</v>
      </c>
      <c r="P1829" s="19">
        <f t="shared" si="338"/>
        <v>0</v>
      </c>
      <c r="R1829" s="24">
        <v>14.08</v>
      </c>
      <c r="S1829" s="24">
        <f t="shared" si="339"/>
        <v>6.7179817304364073</v>
      </c>
      <c r="U1829" s="24">
        <v>8.104694792715291</v>
      </c>
      <c r="V1829" s="24">
        <f t="shared" si="340"/>
        <v>0</v>
      </c>
      <c r="X1829" s="25">
        <f t="shared" si="341"/>
        <v>6.7179817304364073</v>
      </c>
      <c r="AA1829" s="5">
        <v>39876</v>
      </c>
      <c r="AB1829" s="2">
        <v>19</v>
      </c>
      <c r="AC1829" s="2" t="s">
        <v>8</v>
      </c>
      <c r="AD1829" s="6" t="s">
        <v>22</v>
      </c>
      <c r="AE1829" s="2">
        <v>100</v>
      </c>
      <c r="AF1829" s="2">
        <v>15</v>
      </c>
      <c r="AG1829" s="2">
        <v>60</v>
      </c>
      <c r="AH1829" s="2">
        <v>22.5</v>
      </c>
      <c r="AI1829" s="2">
        <v>3</v>
      </c>
      <c r="AJ1829" s="19">
        <v>4771.293842639494</v>
      </c>
      <c r="AK1829" s="19">
        <f t="shared" si="342"/>
        <v>0.47712938426394941</v>
      </c>
      <c r="AL1829" s="19">
        <v>4771.293842639494</v>
      </c>
      <c r="AM1829" s="19">
        <f t="shared" si="343"/>
        <v>0.47712938426394941</v>
      </c>
      <c r="AN1829" s="19">
        <f t="shared" si="344"/>
        <v>0</v>
      </c>
      <c r="AP1829" s="24">
        <v>14.08</v>
      </c>
      <c r="AQ1829" s="24">
        <f t="shared" si="345"/>
        <v>6.7179817304364073</v>
      </c>
      <c r="AR1829" s="24"/>
      <c r="AS1829" s="24">
        <v>8.104694792715291</v>
      </c>
      <c r="AT1829" s="24">
        <f t="shared" si="346"/>
        <v>0</v>
      </c>
      <c r="AU1829" s="24"/>
      <c r="AV1829" s="25">
        <f t="shared" si="347"/>
        <v>6.7179817304364073</v>
      </c>
    </row>
    <row r="1830" spans="1:48" x14ac:dyDescent="0.3">
      <c r="A1830" s="2" t="s">
        <v>6</v>
      </c>
      <c r="B1830" s="2">
        <v>31</v>
      </c>
      <c r="C1830" s="5">
        <v>39876</v>
      </c>
      <c r="D1830" s="2">
        <v>19</v>
      </c>
      <c r="E1830" s="2" t="s">
        <v>8</v>
      </c>
      <c r="F1830" s="6" t="s">
        <v>48</v>
      </c>
      <c r="G1830" s="2">
        <v>100</v>
      </c>
      <c r="H1830" s="2">
        <v>5</v>
      </c>
      <c r="I1830" s="2">
        <v>15</v>
      </c>
      <c r="J1830" s="2">
        <v>6.25</v>
      </c>
      <c r="K1830" s="2">
        <v>2</v>
      </c>
      <c r="L1830" s="19">
        <v>245.43692606170259</v>
      </c>
      <c r="M1830" s="19">
        <f t="shared" si="336"/>
        <v>2.4543692606170259E-2</v>
      </c>
      <c r="N1830" s="19">
        <v>245.43692606170259</v>
      </c>
      <c r="O1830" s="19">
        <f t="shared" si="337"/>
        <v>2.4543692606170259E-2</v>
      </c>
      <c r="P1830" s="19">
        <f t="shared" si="338"/>
        <v>0</v>
      </c>
      <c r="R1830" s="24">
        <v>14.08</v>
      </c>
      <c r="S1830" s="24">
        <f t="shared" si="339"/>
        <v>0.34557519189487723</v>
      </c>
      <c r="U1830" s="24">
        <v>8.461146496815287</v>
      </c>
      <c r="V1830" s="24">
        <f t="shared" si="340"/>
        <v>0</v>
      </c>
      <c r="X1830" s="25">
        <f t="shared" si="341"/>
        <v>0.34557519189487723</v>
      </c>
      <c r="AA1830" s="5">
        <v>39876</v>
      </c>
      <c r="AB1830" s="2">
        <v>19</v>
      </c>
      <c r="AC1830" s="2" t="s">
        <v>8</v>
      </c>
      <c r="AD1830" s="6" t="s">
        <v>48</v>
      </c>
      <c r="AE1830" s="2">
        <v>100</v>
      </c>
      <c r="AF1830" s="2">
        <v>5</v>
      </c>
      <c r="AG1830" s="2">
        <v>15</v>
      </c>
      <c r="AH1830" s="2">
        <v>6.25</v>
      </c>
      <c r="AI1830" s="2">
        <v>2</v>
      </c>
      <c r="AJ1830" s="19">
        <v>245.43692606170259</v>
      </c>
      <c r="AK1830" s="19">
        <f t="shared" si="342"/>
        <v>2.4543692606170259E-2</v>
      </c>
      <c r="AL1830" s="19">
        <v>245.43692606170259</v>
      </c>
      <c r="AM1830" s="19">
        <f t="shared" si="343"/>
        <v>2.4543692606170259E-2</v>
      </c>
      <c r="AN1830" s="19">
        <f t="shared" si="344"/>
        <v>0</v>
      </c>
      <c r="AP1830" s="24">
        <v>14.08</v>
      </c>
      <c r="AQ1830" s="24">
        <f t="shared" si="345"/>
        <v>0.34557519189487723</v>
      </c>
      <c r="AR1830" s="24"/>
      <c r="AS1830" s="24">
        <v>8.461146496815287</v>
      </c>
      <c r="AT1830" s="24">
        <f t="shared" si="346"/>
        <v>0</v>
      </c>
      <c r="AU1830" s="24"/>
      <c r="AV1830" s="25">
        <f t="shared" si="347"/>
        <v>0.34557519189487723</v>
      </c>
    </row>
    <row r="1831" spans="1:48" x14ac:dyDescent="0.3">
      <c r="A1831" s="2" t="s">
        <v>6</v>
      </c>
      <c r="B1831" s="2">
        <v>31</v>
      </c>
      <c r="C1831" s="5">
        <v>39876</v>
      </c>
      <c r="D1831" s="2">
        <v>19</v>
      </c>
      <c r="E1831" s="2" t="s">
        <v>8</v>
      </c>
      <c r="F1831" s="6" t="s">
        <v>36</v>
      </c>
      <c r="G1831" s="2">
        <v>90</v>
      </c>
      <c r="H1831" s="2">
        <v>15</v>
      </c>
      <c r="I1831" s="2">
        <v>15</v>
      </c>
      <c r="J1831" s="2">
        <v>11.25</v>
      </c>
      <c r="K1831" s="2">
        <v>2</v>
      </c>
      <c r="L1831" s="19">
        <v>795.21564043991634</v>
      </c>
      <c r="M1831" s="19">
        <f t="shared" si="336"/>
        <v>7.9521564043991633E-2</v>
      </c>
      <c r="N1831" s="19">
        <v>715.69407639592475</v>
      </c>
      <c r="O1831" s="19">
        <f t="shared" si="337"/>
        <v>7.1569407639592478E-2</v>
      </c>
      <c r="P1831" s="19">
        <f t="shared" si="338"/>
        <v>7.9521564043991549E-3</v>
      </c>
      <c r="R1831" s="24">
        <v>14.08</v>
      </c>
      <c r="S1831" s="24">
        <f t="shared" si="339"/>
        <v>1.0076972595654621</v>
      </c>
      <c r="U1831" s="24">
        <v>8.3025000000000002</v>
      </c>
      <c r="V1831" s="24">
        <f t="shared" si="340"/>
        <v>6.6022778547523989E-2</v>
      </c>
      <c r="X1831" s="25">
        <f t="shared" si="341"/>
        <v>0.94167448101793805</v>
      </c>
      <c r="AA1831" s="5">
        <v>39876</v>
      </c>
      <c r="AB1831" s="2">
        <v>19</v>
      </c>
      <c r="AC1831" s="2" t="s">
        <v>8</v>
      </c>
      <c r="AD1831" s="6" t="s">
        <v>36</v>
      </c>
      <c r="AE1831" s="2">
        <v>90</v>
      </c>
      <c r="AF1831" s="2">
        <v>15</v>
      </c>
      <c r="AG1831" s="2">
        <v>15</v>
      </c>
      <c r="AH1831" s="2">
        <v>11.25</v>
      </c>
      <c r="AI1831" s="2">
        <v>2</v>
      </c>
      <c r="AJ1831" s="19">
        <v>795.21564043991634</v>
      </c>
      <c r="AK1831" s="19">
        <f t="shared" si="342"/>
        <v>7.9521564043991633E-2</v>
      </c>
      <c r="AL1831" s="19">
        <v>715.69407639592475</v>
      </c>
      <c r="AM1831" s="19">
        <f t="shared" si="343"/>
        <v>7.1569407639592478E-2</v>
      </c>
      <c r="AN1831" s="19">
        <f t="shared" si="344"/>
        <v>7.9521564043991549E-3</v>
      </c>
      <c r="AP1831" s="24">
        <v>14.08</v>
      </c>
      <c r="AQ1831" s="24">
        <f t="shared" si="345"/>
        <v>1.0076972595654621</v>
      </c>
      <c r="AR1831" s="24"/>
      <c r="AS1831" s="24">
        <v>8.3025000000000002</v>
      </c>
      <c r="AT1831" s="24">
        <f t="shared" si="346"/>
        <v>6.6022778547523989E-2</v>
      </c>
      <c r="AU1831" s="24"/>
      <c r="AV1831" s="25">
        <f t="shared" si="347"/>
        <v>0.94167448101793805</v>
      </c>
    </row>
    <row r="1832" spans="1:48" x14ac:dyDescent="0.3">
      <c r="A1832" s="2" t="s">
        <v>6</v>
      </c>
      <c r="B1832" s="2">
        <v>31</v>
      </c>
      <c r="C1832" s="5">
        <v>39876</v>
      </c>
      <c r="D1832" s="2">
        <v>19</v>
      </c>
      <c r="E1832" s="2" t="s">
        <v>8</v>
      </c>
      <c r="F1832" s="6" t="s">
        <v>53</v>
      </c>
      <c r="G1832" s="2">
        <v>80</v>
      </c>
      <c r="H1832" s="2">
        <v>10</v>
      </c>
      <c r="I1832" s="2">
        <v>20</v>
      </c>
      <c r="J1832" s="2">
        <v>10</v>
      </c>
      <c r="K1832" s="2">
        <v>2</v>
      </c>
      <c r="L1832" s="19">
        <v>628.31853071795865</v>
      </c>
      <c r="M1832" s="19">
        <f t="shared" si="336"/>
        <v>6.2831853071795868E-2</v>
      </c>
      <c r="N1832" s="19">
        <v>502.65482457436696</v>
      </c>
      <c r="O1832" s="19">
        <f t="shared" si="337"/>
        <v>5.0265482457436693E-2</v>
      </c>
      <c r="P1832" s="19">
        <f t="shared" si="338"/>
        <v>1.2566370614359175E-2</v>
      </c>
      <c r="R1832" s="24">
        <v>6.51</v>
      </c>
      <c r="S1832" s="24">
        <f t="shared" si="339"/>
        <v>0.32722829079791288</v>
      </c>
      <c r="U1832" s="24">
        <v>8.2509316770186327</v>
      </c>
      <c r="V1832" s="24">
        <f t="shared" si="340"/>
        <v>0.10368426536717221</v>
      </c>
      <c r="X1832" s="25">
        <f t="shared" si="341"/>
        <v>0.22354402543074067</v>
      </c>
      <c r="AA1832" s="5">
        <v>39876</v>
      </c>
      <c r="AB1832" s="2">
        <v>19</v>
      </c>
      <c r="AC1832" s="2" t="s">
        <v>8</v>
      </c>
      <c r="AD1832" s="6" t="s">
        <v>53</v>
      </c>
      <c r="AE1832" s="2">
        <v>80</v>
      </c>
      <c r="AF1832" s="2">
        <v>10</v>
      </c>
      <c r="AG1832" s="2">
        <v>20</v>
      </c>
      <c r="AH1832" s="2">
        <v>10</v>
      </c>
      <c r="AI1832" s="2">
        <v>2</v>
      </c>
      <c r="AJ1832" s="19">
        <v>628.31853071795865</v>
      </c>
      <c r="AK1832" s="19">
        <f t="shared" si="342"/>
        <v>6.2831853071795868E-2</v>
      </c>
      <c r="AL1832" s="19">
        <v>502.65482457436696</v>
      </c>
      <c r="AM1832" s="19">
        <f t="shared" si="343"/>
        <v>5.0265482457436693E-2</v>
      </c>
      <c r="AN1832" s="19">
        <f t="shared" si="344"/>
        <v>1.2566370614359175E-2</v>
      </c>
      <c r="AP1832" s="24">
        <v>6.51</v>
      </c>
      <c r="AQ1832" s="24">
        <f t="shared" si="345"/>
        <v>0.32722829079791288</v>
      </c>
      <c r="AR1832" s="24"/>
      <c r="AS1832" s="24">
        <v>8.2509316770186327</v>
      </c>
      <c r="AT1832" s="24">
        <f t="shared" si="346"/>
        <v>0.10368426536717221</v>
      </c>
      <c r="AU1832" s="24"/>
      <c r="AV1832" s="25">
        <f t="shared" si="347"/>
        <v>0.22354402543074067</v>
      </c>
    </row>
    <row r="1833" spans="1:48" x14ac:dyDescent="0.3">
      <c r="A1833" s="2" t="s">
        <v>6</v>
      </c>
      <c r="B1833" s="2">
        <v>31</v>
      </c>
      <c r="C1833" s="5">
        <v>39876</v>
      </c>
      <c r="D1833" s="2">
        <v>19</v>
      </c>
      <c r="E1833" s="2" t="s">
        <v>8</v>
      </c>
      <c r="F1833" s="6" t="s">
        <v>53</v>
      </c>
      <c r="G1833" s="2">
        <v>100</v>
      </c>
      <c r="H1833" s="2">
        <v>10</v>
      </c>
      <c r="I1833" s="2">
        <v>15</v>
      </c>
      <c r="J1833" s="2">
        <v>8.75</v>
      </c>
      <c r="K1833" s="2">
        <v>2</v>
      </c>
      <c r="L1833" s="19">
        <v>481.05637508093707</v>
      </c>
      <c r="M1833" s="19">
        <f t="shared" si="336"/>
        <v>4.8105637508093706E-2</v>
      </c>
      <c r="N1833" s="19">
        <v>481.05637508093707</v>
      </c>
      <c r="O1833" s="19">
        <f t="shared" si="337"/>
        <v>4.8105637508093706E-2</v>
      </c>
      <c r="P1833" s="19">
        <f t="shared" si="338"/>
        <v>0</v>
      </c>
      <c r="R1833" s="24">
        <v>6.51</v>
      </c>
      <c r="S1833" s="24">
        <f t="shared" si="339"/>
        <v>0.31316770017769002</v>
      </c>
      <c r="U1833" s="24">
        <v>8.2509316770186327</v>
      </c>
      <c r="V1833" s="24">
        <f t="shared" si="340"/>
        <v>0</v>
      </c>
      <c r="X1833" s="25">
        <f t="shared" si="341"/>
        <v>0.31316770017769002</v>
      </c>
      <c r="AA1833" s="5">
        <v>39876</v>
      </c>
      <c r="AB1833" s="2">
        <v>19</v>
      </c>
      <c r="AC1833" s="2" t="s">
        <v>8</v>
      </c>
      <c r="AD1833" s="6" t="s">
        <v>53</v>
      </c>
      <c r="AE1833" s="2">
        <v>100</v>
      </c>
      <c r="AF1833" s="2">
        <v>10</v>
      </c>
      <c r="AG1833" s="2">
        <v>15</v>
      </c>
      <c r="AH1833" s="2">
        <v>8.75</v>
      </c>
      <c r="AI1833" s="2">
        <v>2</v>
      </c>
      <c r="AJ1833" s="19">
        <v>481.05637508093707</v>
      </c>
      <c r="AK1833" s="19">
        <f t="shared" si="342"/>
        <v>4.8105637508093706E-2</v>
      </c>
      <c r="AL1833" s="19">
        <v>481.05637508093707</v>
      </c>
      <c r="AM1833" s="19">
        <f t="shared" si="343"/>
        <v>4.8105637508093706E-2</v>
      </c>
      <c r="AN1833" s="19">
        <f t="shared" si="344"/>
        <v>0</v>
      </c>
      <c r="AP1833" s="24">
        <v>6.51</v>
      </c>
      <c r="AQ1833" s="24">
        <f t="shared" si="345"/>
        <v>0.31316770017769002</v>
      </c>
      <c r="AR1833" s="24"/>
      <c r="AS1833" s="24">
        <v>8.2509316770186327</v>
      </c>
      <c r="AT1833" s="24">
        <f t="shared" si="346"/>
        <v>0</v>
      </c>
      <c r="AU1833" s="24"/>
      <c r="AV1833" s="25">
        <f t="shared" si="347"/>
        <v>0.31316770017769002</v>
      </c>
    </row>
    <row r="1834" spans="1:48" x14ac:dyDescent="0.3">
      <c r="A1834" s="2" t="s">
        <v>6</v>
      </c>
      <c r="B1834" s="2">
        <v>31</v>
      </c>
      <c r="C1834" s="5">
        <v>39876</v>
      </c>
      <c r="D1834" s="2">
        <v>19</v>
      </c>
      <c r="E1834" s="2" t="s">
        <v>8</v>
      </c>
      <c r="F1834" s="6" t="s">
        <v>53</v>
      </c>
      <c r="G1834" s="2">
        <v>100</v>
      </c>
      <c r="H1834" s="2">
        <v>10</v>
      </c>
      <c r="I1834" s="2">
        <v>15</v>
      </c>
      <c r="J1834" s="2">
        <v>8.75</v>
      </c>
      <c r="K1834" s="2">
        <v>2</v>
      </c>
      <c r="L1834" s="19">
        <v>481.05637508093707</v>
      </c>
      <c r="M1834" s="19">
        <f t="shared" si="336"/>
        <v>4.8105637508093706E-2</v>
      </c>
      <c r="N1834" s="19">
        <v>481.05637508093707</v>
      </c>
      <c r="O1834" s="19">
        <f t="shared" si="337"/>
        <v>4.8105637508093706E-2</v>
      </c>
      <c r="P1834" s="19">
        <f t="shared" si="338"/>
        <v>0</v>
      </c>
      <c r="R1834" s="24">
        <v>6.51</v>
      </c>
      <c r="S1834" s="24">
        <f t="shared" si="339"/>
        <v>0.31316770017769002</v>
      </c>
      <c r="U1834" s="24">
        <v>8.2509316770186327</v>
      </c>
      <c r="V1834" s="24">
        <f t="shared" si="340"/>
        <v>0</v>
      </c>
      <c r="X1834" s="25">
        <f t="shared" si="341"/>
        <v>0.31316770017769002</v>
      </c>
      <c r="AA1834" s="5">
        <v>39876</v>
      </c>
      <c r="AB1834" s="2">
        <v>19</v>
      </c>
      <c r="AC1834" s="2" t="s">
        <v>8</v>
      </c>
      <c r="AD1834" s="6" t="s">
        <v>53</v>
      </c>
      <c r="AE1834" s="2">
        <v>100</v>
      </c>
      <c r="AF1834" s="2">
        <v>10</v>
      </c>
      <c r="AG1834" s="2">
        <v>15</v>
      </c>
      <c r="AH1834" s="2">
        <v>8.75</v>
      </c>
      <c r="AI1834" s="2">
        <v>2</v>
      </c>
      <c r="AJ1834" s="19">
        <v>481.05637508093707</v>
      </c>
      <c r="AK1834" s="19">
        <f t="shared" si="342"/>
        <v>4.8105637508093706E-2</v>
      </c>
      <c r="AL1834" s="19">
        <v>481.05637508093707</v>
      </c>
      <c r="AM1834" s="19">
        <f t="shared" si="343"/>
        <v>4.8105637508093706E-2</v>
      </c>
      <c r="AN1834" s="19">
        <f t="shared" si="344"/>
        <v>0</v>
      </c>
      <c r="AP1834" s="24">
        <v>6.51</v>
      </c>
      <c r="AQ1834" s="24">
        <f t="shared" si="345"/>
        <v>0.31316770017769002</v>
      </c>
      <c r="AR1834" s="24"/>
      <c r="AS1834" s="24">
        <v>8.2509316770186327</v>
      </c>
      <c r="AT1834" s="24">
        <f t="shared" si="346"/>
        <v>0</v>
      </c>
      <c r="AU1834" s="24"/>
      <c r="AV1834" s="25">
        <f t="shared" si="347"/>
        <v>0.31316770017769002</v>
      </c>
    </row>
    <row r="1835" spans="1:48" x14ac:dyDescent="0.3">
      <c r="A1835" s="2" t="s">
        <v>6</v>
      </c>
      <c r="B1835" s="2">
        <v>31</v>
      </c>
      <c r="C1835" s="5">
        <v>39876</v>
      </c>
      <c r="D1835" s="2">
        <v>19</v>
      </c>
      <c r="E1835" s="2" t="s">
        <v>8</v>
      </c>
      <c r="F1835" s="6" t="s">
        <v>53</v>
      </c>
      <c r="G1835" s="2">
        <v>80</v>
      </c>
      <c r="H1835" s="2">
        <v>3</v>
      </c>
      <c r="I1835" s="2">
        <v>10</v>
      </c>
      <c r="J1835" s="2">
        <v>4</v>
      </c>
      <c r="K1835" s="2">
        <v>2</v>
      </c>
      <c r="L1835" s="19">
        <v>100.53096491487338</v>
      </c>
      <c r="M1835" s="19">
        <f t="shared" si="336"/>
        <v>1.0053096491487338E-2</v>
      </c>
      <c r="N1835" s="19">
        <v>80.424771931898704</v>
      </c>
      <c r="O1835" s="19">
        <f t="shared" si="337"/>
        <v>8.0424771931898696E-3</v>
      </c>
      <c r="P1835" s="19">
        <f t="shared" si="338"/>
        <v>2.0106192982974683E-3</v>
      </c>
      <c r="R1835" s="24">
        <v>6.51</v>
      </c>
      <c r="S1835" s="24">
        <f t="shared" si="339"/>
        <v>5.235652652766605E-2</v>
      </c>
      <c r="U1835" s="24">
        <v>8.2509316770186327</v>
      </c>
      <c r="V1835" s="24">
        <f t="shared" si="340"/>
        <v>1.6589482458747556E-2</v>
      </c>
      <c r="X1835" s="25">
        <f t="shared" si="341"/>
        <v>3.5767044068918494E-2</v>
      </c>
      <c r="AA1835" s="5">
        <v>39876</v>
      </c>
      <c r="AB1835" s="2">
        <v>19</v>
      </c>
      <c r="AC1835" s="2" t="s">
        <v>8</v>
      </c>
      <c r="AD1835" s="6" t="s">
        <v>53</v>
      </c>
      <c r="AE1835" s="2">
        <v>80</v>
      </c>
      <c r="AF1835" s="2">
        <v>3</v>
      </c>
      <c r="AG1835" s="2">
        <v>10</v>
      </c>
      <c r="AH1835" s="2">
        <v>4</v>
      </c>
      <c r="AI1835" s="2">
        <v>2</v>
      </c>
      <c r="AJ1835" s="19">
        <v>100.53096491487338</v>
      </c>
      <c r="AK1835" s="19">
        <f t="shared" si="342"/>
        <v>1.0053096491487338E-2</v>
      </c>
      <c r="AL1835" s="19">
        <v>80.424771931898704</v>
      </c>
      <c r="AM1835" s="19">
        <f t="shared" si="343"/>
        <v>8.0424771931898696E-3</v>
      </c>
      <c r="AN1835" s="19">
        <f t="shared" si="344"/>
        <v>2.0106192982974683E-3</v>
      </c>
      <c r="AP1835" s="24">
        <v>6.51</v>
      </c>
      <c r="AQ1835" s="24">
        <f t="shared" si="345"/>
        <v>5.235652652766605E-2</v>
      </c>
      <c r="AR1835" s="24"/>
      <c r="AS1835" s="24">
        <v>8.2509316770186327</v>
      </c>
      <c r="AT1835" s="24">
        <f t="shared" si="346"/>
        <v>1.6589482458747556E-2</v>
      </c>
      <c r="AU1835" s="24"/>
      <c r="AV1835" s="25">
        <f t="shared" si="347"/>
        <v>3.5767044068918494E-2</v>
      </c>
    </row>
    <row r="1836" spans="1:48" x14ac:dyDescent="0.3">
      <c r="A1836" s="2" t="s">
        <v>6</v>
      </c>
      <c r="B1836" s="2">
        <v>31</v>
      </c>
      <c r="C1836" s="5">
        <v>39876</v>
      </c>
      <c r="D1836" s="2">
        <v>19</v>
      </c>
      <c r="E1836" s="2" t="s">
        <v>8</v>
      </c>
      <c r="F1836" s="6" t="s">
        <v>49</v>
      </c>
      <c r="G1836" s="2">
        <v>100</v>
      </c>
      <c r="H1836" s="2">
        <v>10</v>
      </c>
      <c r="I1836" s="2">
        <v>15</v>
      </c>
      <c r="J1836" s="2">
        <v>8.75</v>
      </c>
      <c r="K1836" s="2">
        <v>2</v>
      </c>
      <c r="L1836" s="19">
        <v>481.05637508093707</v>
      </c>
      <c r="M1836" s="19">
        <f t="shared" si="336"/>
        <v>4.8105637508093706E-2</v>
      </c>
      <c r="N1836" s="19">
        <v>481.05637508093707</v>
      </c>
      <c r="O1836" s="19">
        <f t="shared" si="337"/>
        <v>4.8105637508093706E-2</v>
      </c>
      <c r="P1836" s="19">
        <f t="shared" si="338"/>
        <v>0</v>
      </c>
      <c r="R1836" s="24">
        <v>14.08</v>
      </c>
      <c r="S1836" s="24">
        <f t="shared" si="339"/>
        <v>0.67732737611395943</v>
      </c>
      <c r="U1836" s="24">
        <v>8.461146496815287</v>
      </c>
      <c r="V1836" s="24">
        <f t="shared" si="340"/>
        <v>0</v>
      </c>
      <c r="X1836" s="25">
        <f t="shared" si="341"/>
        <v>0.67732737611395943</v>
      </c>
      <c r="AA1836" s="5">
        <v>39876</v>
      </c>
      <c r="AB1836" s="2">
        <v>19</v>
      </c>
      <c r="AC1836" s="2" t="s">
        <v>8</v>
      </c>
      <c r="AD1836" s="6" t="s">
        <v>49</v>
      </c>
      <c r="AE1836" s="2">
        <v>100</v>
      </c>
      <c r="AF1836" s="2">
        <v>10</v>
      </c>
      <c r="AG1836" s="2">
        <v>15</v>
      </c>
      <c r="AH1836" s="2">
        <v>8.75</v>
      </c>
      <c r="AI1836" s="2">
        <v>2</v>
      </c>
      <c r="AJ1836" s="19">
        <v>481.05637508093707</v>
      </c>
      <c r="AK1836" s="19">
        <f t="shared" si="342"/>
        <v>4.8105637508093706E-2</v>
      </c>
      <c r="AL1836" s="19">
        <v>481.05637508093707</v>
      </c>
      <c r="AM1836" s="19">
        <f t="shared" si="343"/>
        <v>4.8105637508093706E-2</v>
      </c>
      <c r="AN1836" s="19">
        <f t="shared" si="344"/>
        <v>0</v>
      </c>
      <c r="AP1836" s="24">
        <v>14.08</v>
      </c>
      <c r="AQ1836" s="24">
        <f t="shared" si="345"/>
        <v>0.67732737611395943</v>
      </c>
      <c r="AR1836" s="24"/>
      <c r="AS1836" s="24">
        <v>8.461146496815287</v>
      </c>
      <c r="AT1836" s="24">
        <f t="shared" si="346"/>
        <v>0</v>
      </c>
      <c r="AU1836" s="24"/>
      <c r="AV1836" s="25">
        <f t="shared" si="347"/>
        <v>0.67732737611395943</v>
      </c>
    </row>
    <row r="1837" spans="1:48" x14ac:dyDescent="0.3">
      <c r="A1837" s="2" t="s">
        <v>6</v>
      </c>
      <c r="B1837" s="2">
        <v>31</v>
      </c>
      <c r="C1837" s="5">
        <v>39876</v>
      </c>
      <c r="D1837" s="2">
        <v>19</v>
      </c>
      <c r="E1837" s="2" t="s">
        <v>8</v>
      </c>
      <c r="F1837" s="6" t="s">
        <v>24</v>
      </c>
      <c r="G1837" s="2">
        <v>100</v>
      </c>
      <c r="H1837" s="2">
        <v>5</v>
      </c>
      <c r="I1837" s="2">
        <v>10</v>
      </c>
      <c r="J1837" s="2">
        <v>5</v>
      </c>
      <c r="K1837" s="2">
        <v>2</v>
      </c>
      <c r="L1837" s="19">
        <v>157.07963267948966</v>
      </c>
      <c r="M1837" s="19">
        <f t="shared" si="336"/>
        <v>1.5707963267948967E-2</v>
      </c>
      <c r="N1837" s="19">
        <v>157.07963267948966</v>
      </c>
      <c r="O1837" s="19">
        <f t="shared" si="337"/>
        <v>1.5707963267948967E-2</v>
      </c>
      <c r="P1837" s="19">
        <f t="shared" si="338"/>
        <v>0</v>
      </c>
      <c r="R1837" s="24">
        <v>14.08</v>
      </c>
      <c r="S1837" s="24">
        <f t="shared" si="339"/>
        <v>0.22116812281272147</v>
      </c>
      <c r="U1837" s="24">
        <v>8.461146496815287</v>
      </c>
      <c r="V1837" s="24">
        <f t="shared" si="340"/>
        <v>0</v>
      </c>
      <c r="X1837" s="25">
        <f t="shared" si="341"/>
        <v>0.22116812281272147</v>
      </c>
      <c r="AA1837" s="5">
        <v>39876</v>
      </c>
      <c r="AB1837" s="2">
        <v>19</v>
      </c>
      <c r="AC1837" s="2" t="s">
        <v>8</v>
      </c>
      <c r="AD1837" s="6" t="s">
        <v>24</v>
      </c>
      <c r="AE1837" s="2">
        <v>100</v>
      </c>
      <c r="AF1837" s="2">
        <v>5</v>
      </c>
      <c r="AG1837" s="2">
        <v>10</v>
      </c>
      <c r="AH1837" s="2">
        <v>5</v>
      </c>
      <c r="AI1837" s="2">
        <v>2</v>
      </c>
      <c r="AJ1837" s="19">
        <v>157.07963267948966</v>
      </c>
      <c r="AK1837" s="19">
        <f t="shared" si="342"/>
        <v>1.5707963267948967E-2</v>
      </c>
      <c r="AL1837" s="19">
        <v>157.07963267948966</v>
      </c>
      <c r="AM1837" s="19">
        <f t="shared" si="343"/>
        <v>1.5707963267948967E-2</v>
      </c>
      <c r="AN1837" s="19">
        <f t="shared" si="344"/>
        <v>0</v>
      </c>
      <c r="AP1837" s="24">
        <v>14.08</v>
      </c>
      <c r="AQ1837" s="24">
        <f t="shared" si="345"/>
        <v>0.22116812281272147</v>
      </c>
      <c r="AR1837" s="24"/>
      <c r="AS1837" s="24">
        <v>8.461146496815287</v>
      </c>
      <c r="AT1837" s="24">
        <f t="shared" si="346"/>
        <v>0</v>
      </c>
      <c r="AU1837" s="24"/>
      <c r="AV1837" s="25">
        <f t="shared" si="347"/>
        <v>0.22116812281272147</v>
      </c>
    </row>
    <row r="1838" spans="1:48" x14ac:dyDescent="0.3">
      <c r="A1838" s="2" t="s">
        <v>6</v>
      </c>
      <c r="B1838" s="2">
        <v>31</v>
      </c>
      <c r="C1838" s="5">
        <v>39876</v>
      </c>
      <c r="D1838" s="2">
        <v>19</v>
      </c>
      <c r="E1838" s="2" t="s">
        <v>8</v>
      </c>
      <c r="F1838" s="6" t="s">
        <v>36</v>
      </c>
      <c r="G1838" s="2">
        <v>30</v>
      </c>
      <c r="H1838" s="2">
        <v>25</v>
      </c>
      <c r="I1838" s="2">
        <v>20</v>
      </c>
      <c r="J1838" s="2">
        <v>17.5</v>
      </c>
      <c r="K1838" s="2">
        <v>2</v>
      </c>
      <c r="L1838" s="19">
        <v>1924.2255003237483</v>
      </c>
      <c r="M1838" s="19">
        <f t="shared" si="336"/>
        <v>0.19242255003237482</v>
      </c>
      <c r="N1838" s="19">
        <v>577.26765009712449</v>
      </c>
      <c r="O1838" s="19">
        <f t="shared" si="337"/>
        <v>5.7726765009712445E-2</v>
      </c>
      <c r="P1838" s="19">
        <f t="shared" si="338"/>
        <v>0.13469578502266238</v>
      </c>
      <c r="R1838" s="24">
        <v>14.08</v>
      </c>
      <c r="S1838" s="24">
        <f t="shared" si="339"/>
        <v>0.81279285133675128</v>
      </c>
      <c r="U1838" s="24">
        <v>8.3025000000000002</v>
      </c>
      <c r="V1838" s="24">
        <f t="shared" si="340"/>
        <v>1.1183117551506545</v>
      </c>
      <c r="X1838" s="25">
        <f t="shared" si="341"/>
        <v>-0.30551890381390323</v>
      </c>
      <c r="AA1838" s="5">
        <v>39876</v>
      </c>
      <c r="AB1838" s="2">
        <v>19</v>
      </c>
      <c r="AC1838" s="2" t="s">
        <v>8</v>
      </c>
      <c r="AD1838" s="6" t="s">
        <v>36</v>
      </c>
      <c r="AE1838" s="2">
        <v>30</v>
      </c>
      <c r="AF1838" s="2">
        <v>25</v>
      </c>
      <c r="AG1838" s="2">
        <v>20</v>
      </c>
      <c r="AH1838" s="2">
        <v>17.5</v>
      </c>
      <c r="AI1838" s="2">
        <v>2</v>
      </c>
      <c r="AJ1838" s="19">
        <v>1924.2255003237483</v>
      </c>
      <c r="AK1838" s="19">
        <f t="shared" si="342"/>
        <v>0.19242255003237482</v>
      </c>
      <c r="AL1838" s="19">
        <v>577.26765009712449</v>
      </c>
      <c r="AM1838" s="19">
        <f t="shared" si="343"/>
        <v>5.7726765009712445E-2</v>
      </c>
      <c r="AN1838" s="19">
        <f t="shared" si="344"/>
        <v>0.13469578502266238</v>
      </c>
      <c r="AP1838" s="24">
        <v>14.08</v>
      </c>
      <c r="AQ1838" s="24">
        <f t="shared" si="345"/>
        <v>0.81279285133675128</v>
      </c>
      <c r="AR1838" s="24"/>
      <c r="AS1838" s="24">
        <v>8.3025000000000002</v>
      </c>
      <c r="AT1838" s="24">
        <f t="shared" si="346"/>
        <v>1.1183117551506545</v>
      </c>
      <c r="AU1838" s="24"/>
      <c r="AV1838" s="25">
        <f t="shared" si="347"/>
        <v>-0.30551890381390323</v>
      </c>
    </row>
    <row r="1839" spans="1:48" x14ac:dyDescent="0.3">
      <c r="A1839" s="2" t="s">
        <v>6</v>
      </c>
      <c r="B1839" s="2">
        <v>31</v>
      </c>
      <c r="C1839" s="5">
        <v>39876</v>
      </c>
      <c r="D1839" s="2">
        <v>19</v>
      </c>
      <c r="E1839" s="2" t="s">
        <v>8</v>
      </c>
      <c r="F1839" s="6" t="s">
        <v>53</v>
      </c>
      <c r="G1839" s="2">
        <v>60</v>
      </c>
      <c r="H1839" s="2">
        <v>10</v>
      </c>
      <c r="I1839" s="2">
        <v>25</v>
      </c>
      <c r="J1839" s="2">
        <v>11.25</v>
      </c>
      <c r="K1839" s="2">
        <v>2</v>
      </c>
      <c r="L1839" s="19">
        <v>795.21564043991634</v>
      </c>
      <c r="M1839" s="19">
        <f t="shared" si="336"/>
        <v>7.9521564043991633E-2</v>
      </c>
      <c r="N1839" s="19">
        <v>477.12938426394976</v>
      </c>
      <c r="O1839" s="19">
        <f t="shared" si="337"/>
        <v>4.7712938426394978E-2</v>
      </c>
      <c r="P1839" s="19">
        <f t="shared" si="338"/>
        <v>3.1808625617596654E-2</v>
      </c>
      <c r="R1839" s="24">
        <v>6.51</v>
      </c>
      <c r="S1839" s="24">
        <f t="shared" si="339"/>
        <v>0.31061122915583128</v>
      </c>
      <c r="U1839" s="24">
        <v>8.2509316770186327</v>
      </c>
      <c r="V1839" s="24">
        <f t="shared" si="340"/>
        <v>0.26245079671065463</v>
      </c>
      <c r="X1839" s="25">
        <f t="shared" si="341"/>
        <v>4.8160432445176649E-2</v>
      </c>
      <c r="AA1839" s="5">
        <v>39876</v>
      </c>
      <c r="AB1839" s="2">
        <v>19</v>
      </c>
      <c r="AC1839" s="2" t="s">
        <v>8</v>
      </c>
      <c r="AD1839" s="6" t="s">
        <v>53</v>
      </c>
      <c r="AE1839" s="2">
        <v>60</v>
      </c>
      <c r="AF1839" s="2">
        <v>10</v>
      </c>
      <c r="AG1839" s="2">
        <v>25</v>
      </c>
      <c r="AH1839" s="2">
        <v>11.25</v>
      </c>
      <c r="AI1839" s="2">
        <v>2</v>
      </c>
      <c r="AJ1839" s="19">
        <v>795.21564043991634</v>
      </c>
      <c r="AK1839" s="19">
        <f t="shared" si="342"/>
        <v>7.9521564043991633E-2</v>
      </c>
      <c r="AL1839" s="19">
        <v>477.12938426394976</v>
      </c>
      <c r="AM1839" s="19">
        <f t="shared" si="343"/>
        <v>4.7712938426394978E-2</v>
      </c>
      <c r="AN1839" s="19">
        <f t="shared" si="344"/>
        <v>3.1808625617596654E-2</v>
      </c>
      <c r="AP1839" s="24">
        <v>6.51</v>
      </c>
      <c r="AQ1839" s="24">
        <f t="shared" si="345"/>
        <v>0.31061122915583128</v>
      </c>
      <c r="AR1839" s="24"/>
      <c r="AS1839" s="24">
        <v>8.2509316770186327</v>
      </c>
      <c r="AT1839" s="24">
        <f t="shared" si="346"/>
        <v>0.26245079671065463</v>
      </c>
      <c r="AU1839" s="24"/>
      <c r="AV1839" s="25">
        <f t="shared" si="347"/>
        <v>4.8160432445176649E-2</v>
      </c>
    </row>
    <row r="1840" spans="1:48" x14ac:dyDescent="0.3">
      <c r="A1840" s="2" t="s">
        <v>6</v>
      </c>
      <c r="B1840" s="2">
        <v>31</v>
      </c>
      <c r="C1840" s="5">
        <v>39876</v>
      </c>
      <c r="D1840" s="2">
        <v>19</v>
      </c>
      <c r="E1840" s="2" t="s">
        <v>8</v>
      </c>
      <c r="F1840" s="6" t="s">
        <v>24</v>
      </c>
      <c r="G1840" s="2">
        <v>100</v>
      </c>
      <c r="H1840" s="2">
        <v>10</v>
      </c>
      <c r="I1840" s="2">
        <v>20</v>
      </c>
      <c r="J1840" s="2">
        <v>10</v>
      </c>
      <c r="K1840" s="2">
        <v>2</v>
      </c>
      <c r="L1840" s="19">
        <v>628.31853071795865</v>
      </c>
      <c r="M1840" s="19">
        <f t="shared" si="336"/>
        <v>6.2831853071795868E-2</v>
      </c>
      <c r="N1840" s="19">
        <v>628.31853071795865</v>
      </c>
      <c r="O1840" s="19">
        <f t="shared" si="337"/>
        <v>6.2831853071795868E-2</v>
      </c>
      <c r="P1840" s="19">
        <f t="shared" si="338"/>
        <v>0</v>
      </c>
      <c r="R1840" s="24">
        <v>14.08</v>
      </c>
      <c r="S1840" s="24">
        <f t="shared" si="339"/>
        <v>0.88467249125088587</v>
      </c>
      <c r="U1840" s="24">
        <v>8.461146496815287</v>
      </c>
      <c r="V1840" s="24">
        <f t="shared" si="340"/>
        <v>0</v>
      </c>
      <c r="X1840" s="25">
        <f t="shared" si="341"/>
        <v>0.88467249125088587</v>
      </c>
      <c r="AA1840" s="5">
        <v>39876</v>
      </c>
      <c r="AB1840" s="2">
        <v>19</v>
      </c>
      <c r="AC1840" s="2" t="s">
        <v>8</v>
      </c>
      <c r="AD1840" s="6" t="s">
        <v>24</v>
      </c>
      <c r="AE1840" s="2">
        <v>100</v>
      </c>
      <c r="AF1840" s="2">
        <v>10</v>
      </c>
      <c r="AG1840" s="2">
        <v>20</v>
      </c>
      <c r="AH1840" s="2">
        <v>10</v>
      </c>
      <c r="AI1840" s="2">
        <v>2</v>
      </c>
      <c r="AJ1840" s="19">
        <v>628.31853071795865</v>
      </c>
      <c r="AK1840" s="19">
        <f t="shared" si="342"/>
        <v>6.2831853071795868E-2</v>
      </c>
      <c r="AL1840" s="19">
        <v>628.31853071795865</v>
      </c>
      <c r="AM1840" s="19">
        <f t="shared" si="343"/>
        <v>6.2831853071795868E-2</v>
      </c>
      <c r="AN1840" s="19">
        <f t="shared" si="344"/>
        <v>0</v>
      </c>
      <c r="AP1840" s="24">
        <v>14.08</v>
      </c>
      <c r="AQ1840" s="24">
        <f t="shared" si="345"/>
        <v>0.88467249125088587</v>
      </c>
      <c r="AR1840" s="24"/>
      <c r="AS1840" s="24">
        <v>8.461146496815287</v>
      </c>
      <c r="AT1840" s="24">
        <f t="shared" si="346"/>
        <v>0</v>
      </c>
      <c r="AU1840" s="24"/>
      <c r="AV1840" s="25">
        <f t="shared" si="347"/>
        <v>0.88467249125088587</v>
      </c>
    </row>
    <row r="1841" spans="1:48" x14ac:dyDescent="0.3">
      <c r="A1841" s="2" t="s">
        <v>6</v>
      </c>
      <c r="B1841" s="2">
        <v>31</v>
      </c>
      <c r="C1841" s="5">
        <v>39876</v>
      </c>
      <c r="D1841" s="2">
        <v>19</v>
      </c>
      <c r="E1841" s="2" t="s">
        <v>8</v>
      </c>
      <c r="F1841" s="6" t="s">
        <v>24</v>
      </c>
      <c r="G1841" s="2">
        <v>100</v>
      </c>
      <c r="H1841" s="2">
        <v>10</v>
      </c>
      <c r="I1841" s="2">
        <v>15</v>
      </c>
      <c r="J1841" s="2">
        <v>8.75</v>
      </c>
      <c r="K1841" s="2">
        <v>2</v>
      </c>
      <c r="L1841" s="19">
        <v>481.05637508093707</v>
      </c>
      <c r="M1841" s="19">
        <f t="shared" si="336"/>
        <v>4.8105637508093706E-2</v>
      </c>
      <c r="N1841" s="19">
        <v>481.05637508093707</v>
      </c>
      <c r="O1841" s="19">
        <f t="shared" si="337"/>
        <v>4.8105637508093706E-2</v>
      </c>
      <c r="P1841" s="19">
        <f t="shared" si="338"/>
        <v>0</v>
      </c>
      <c r="R1841" s="24">
        <v>14.08</v>
      </c>
      <c r="S1841" s="24">
        <f t="shared" si="339"/>
        <v>0.67732737611395943</v>
      </c>
      <c r="U1841" s="24">
        <v>8.461146496815287</v>
      </c>
      <c r="V1841" s="24">
        <f t="shared" si="340"/>
        <v>0</v>
      </c>
      <c r="X1841" s="25">
        <f t="shared" si="341"/>
        <v>0.67732737611395943</v>
      </c>
      <c r="AA1841" s="5">
        <v>39876</v>
      </c>
      <c r="AB1841" s="2">
        <v>19</v>
      </c>
      <c r="AC1841" s="2" t="s">
        <v>8</v>
      </c>
      <c r="AD1841" s="6" t="s">
        <v>24</v>
      </c>
      <c r="AE1841" s="2">
        <v>100</v>
      </c>
      <c r="AF1841" s="2">
        <v>10</v>
      </c>
      <c r="AG1841" s="2">
        <v>15</v>
      </c>
      <c r="AH1841" s="2">
        <v>8.75</v>
      </c>
      <c r="AI1841" s="2">
        <v>2</v>
      </c>
      <c r="AJ1841" s="19">
        <v>481.05637508093707</v>
      </c>
      <c r="AK1841" s="19">
        <f t="shared" si="342"/>
        <v>4.8105637508093706E-2</v>
      </c>
      <c r="AL1841" s="19">
        <v>481.05637508093707</v>
      </c>
      <c r="AM1841" s="19">
        <f t="shared" si="343"/>
        <v>4.8105637508093706E-2</v>
      </c>
      <c r="AN1841" s="19">
        <f t="shared" si="344"/>
        <v>0</v>
      </c>
      <c r="AP1841" s="24">
        <v>14.08</v>
      </c>
      <c r="AQ1841" s="24">
        <f t="shared" si="345"/>
        <v>0.67732737611395943</v>
      </c>
      <c r="AR1841" s="24"/>
      <c r="AS1841" s="24">
        <v>8.461146496815287</v>
      </c>
      <c r="AT1841" s="24">
        <f t="shared" si="346"/>
        <v>0</v>
      </c>
      <c r="AU1841" s="24"/>
      <c r="AV1841" s="25">
        <f t="shared" si="347"/>
        <v>0.67732737611395943</v>
      </c>
    </row>
    <row r="1842" spans="1:48" x14ac:dyDescent="0.3">
      <c r="A1842" s="2" t="s">
        <v>6</v>
      </c>
      <c r="B1842" s="2">
        <v>31</v>
      </c>
      <c r="C1842" s="5">
        <v>39876</v>
      </c>
      <c r="D1842" s="2">
        <v>19</v>
      </c>
      <c r="E1842" s="2" t="s">
        <v>8</v>
      </c>
      <c r="F1842" s="6" t="s">
        <v>49</v>
      </c>
      <c r="G1842" s="2">
        <v>100</v>
      </c>
      <c r="H1842" s="2">
        <v>10</v>
      </c>
      <c r="I1842" s="2">
        <v>20</v>
      </c>
      <c r="J1842" s="2">
        <v>10</v>
      </c>
      <c r="K1842" s="2">
        <v>2</v>
      </c>
      <c r="L1842" s="19">
        <v>628.31853071795865</v>
      </c>
      <c r="M1842" s="19">
        <f t="shared" si="336"/>
        <v>6.2831853071795868E-2</v>
      </c>
      <c r="N1842" s="19">
        <v>628.31853071795865</v>
      </c>
      <c r="O1842" s="19">
        <f t="shared" si="337"/>
        <v>6.2831853071795868E-2</v>
      </c>
      <c r="P1842" s="19">
        <f t="shared" si="338"/>
        <v>0</v>
      </c>
      <c r="R1842" s="24">
        <v>14.08</v>
      </c>
      <c r="S1842" s="24">
        <f t="shared" si="339"/>
        <v>0.88467249125088587</v>
      </c>
      <c r="U1842" s="24">
        <v>8.461146496815287</v>
      </c>
      <c r="V1842" s="24">
        <f t="shared" si="340"/>
        <v>0</v>
      </c>
      <c r="X1842" s="25">
        <f t="shared" si="341"/>
        <v>0.88467249125088587</v>
      </c>
      <c r="AA1842" s="5">
        <v>39876</v>
      </c>
      <c r="AB1842" s="2">
        <v>19</v>
      </c>
      <c r="AC1842" s="2" t="s">
        <v>8</v>
      </c>
      <c r="AD1842" s="6" t="s">
        <v>49</v>
      </c>
      <c r="AE1842" s="2">
        <v>100</v>
      </c>
      <c r="AF1842" s="2">
        <v>10</v>
      </c>
      <c r="AG1842" s="2">
        <v>20</v>
      </c>
      <c r="AH1842" s="2">
        <v>10</v>
      </c>
      <c r="AI1842" s="2">
        <v>2</v>
      </c>
      <c r="AJ1842" s="19">
        <v>628.31853071795865</v>
      </c>
      <c r="AK1842" s="19">
        <f t="shared" si="342"/>
        <v>6.2831853071795868E-2</v>
      </c>
      <c r="AL1842" s="19">
        <v>628.31853071795865</v>
      </c>
      <c r="AM1842" s="19">
        <f t="shared" si="343"/>
        <v>6.2831853071795868E-2</v>
      </c>
      <c r="AN1842" s="19">
        <f t="shared" si="344"/>
        <v>0</v>
      </c>
      <c r="AP1842" s="24">
        <v>14.08</v>
      </c>
      <c r="AQ1842" s="24">
        <f t="shared" si="345"/>
        <v>0.88467249125088587</v>
      </c>
      <c r="AR1842" s="24"/>
      <c r="AS1842" s="24">
        <v>8.461146496815287</v>
      </c>
      <c r="AT1842" s="24">
        <f t="shared" si="346"/>
        <v>0</v>
      </c>
      <c r="AU1842" s="24"/>
      <c r="AV1842" s="25">
        <f t="shared" si="347"/>
        <v>0.88467249125088587</v>
      </c>
    </row>
    <row r="1843" spans="1:48" x14ac:dyDescent="0.3">
      <c r="A1843" s="2" t="s">
        <v>6</v>
      </c>
      <c r="B1843" s="2">
        <v>31</v>
      </c>
      <c r="C1843" s="5">
        <v>39876</v>
      </c>
      <c r="D1843" s="2">
        <v>19</v>
      </c>
      <c r="E1843" s="2" t="s">
        <v>8</v>
      </c>
      <c r="F1843" s="6" t="s">
        <v>53</v>
      </c>
      <c r="G1843" s="2">
        <v>100</v>
      </c>
      <c r="H1843" s="2">
        <v>10</v>
      </c>
      <c r="I1843" s="2">
        <v>20</v>
      </c>
      <c r="J1843" s="2">
        <v>10</v>
      </c>
      <c r="K1843" s="2">
        <v>2</v>
      </c>
      <c r="L1843" s="19">
        <v>628.31853071795865</v>
      </c>
      <c r="M1843" s="19">
        <f t="shared" si="336"/>
        <v>6.2831853071795868E-2</v>
      </c>
      <c r="N1843" s="19">
        <v>628.31853071795865</v>
      </c>
      <c r="O1843" s="19">
        <f t="shared" si="337"/>
        <v>6.2831853071795868E-2</v>
      </c>
      <c r="P1843" s="19">
        <f t="shared" si="338"/>
        <v>0</v>
      </c>
      <c r="R1843" s="24">
        <v>6.51</v>
      </c>
      <c r="S1843" s="24">
        <f t="shared" si="339"/>
        <v>0.40903536349739111</v>
      </c>
      <c r="U1843" s="24">
        <v>8.2509316770186327</v>
      </c>
      <c r="V1843" s="24">
        <f t="shared" si="340"/>
        <v>0</v>
      </c>
      <c r="X1843" s="25">
        <f t="shared" si="341"/>
        <v>0.40903536349739111</v>
      </c>
      <c r="AA1843" s="5">
        <v>39876</v>
      </c>
      <c r="AB1843" s="2">
        <v>19</v>
      </c>
      <c r="AC1843" s="2" t="s">
        <v>8</v>
      </c>
      <c r="AD1843" s="6" t="s">
        <v>53</v>
      </c>
      <c r="AE1843" s="2">
        <v>100</v>
      </c>
      <c r="AF1843" s="2">
        <v>10</v>
      </c>
      <c r="AG1843" s="2">
        <v>20</v>
      </c>
      <c r="AH1843" s="2">
        <v>10</v>
      </c>
      <c r="AI1843" s="2">
        <v>2</v>
      </c>
      <c r="AJ1843" s="19">
        <v>628.31853071795865</v>
      </c>
      <c r="AK1843" s="19">
        <f t="shared" si="342"/>
        <v>6.2831853071795868E-2</v>
      </c>
      <c r="AL1843" s="19">
        <v>628.31853071795865</v>
      </c>
      <c r="AM1843" s="19">
        <f t="shared" si="343"/>
        <v>6.2831853071795868E-2</v>
      </c>
      <c r="AN1843" s="19">
        <f t="shared" si="344"/>
        <v>0</v>
      </c>
      <c r="AP1843" s="24">
        <v>6.51</v>
      </c>
      <c r="AQ1843" s="24">
        <f t="shared" si="345"/>
        <v>0.40903536349739111</v>
      </c>
      <c r="AR1843" s="24"/>
      <c r="AS1843" s="24">
        <v>8.2509316770186327</v>
      </c>
      <c r="AT1843" s="24">
        <f t="shared" si="346"/>
        <v>0</v>
      </c>
      <c r="AU1843" s="24"/>
      <c r="AV1843" s="25">
        <f t="shared" si="347"/>
        <v>0.40903536349739111</v>
      </c>
    </row>
    <row r="1844" spans="1:48" x14ac:dyDescent="0.3">
      <c r="A1844" s="2" t="s">
        <v>6</v>
      </c>
      <c r="B1844" s="2">
        <v>31</v>
      </c>
      <c r="C1844" s="5">
        <v>39876</v>
      </c>
      <c r="D1844" s="2">
        <v>19</v>
      </c>
      <c r="E1844" s="2" t="s">
        <v>8</v>
      </c>
      <c r="F1844" s="6" t="s">
        <v>53</v>
      </c>
      <c r="G1844" s="2">
        <v>100</v>
      </c>
      <c r="H1844" s="2">
        <v>5</v>
      </c>
      <c r="I1844" s="2">
        <v>10</v>
      </c>
      <c r="J1844" s="2">
        <v>5</v>
      </c>
      <c r="K1844" s="2">
        <v>2</v>
      </c>
      <c r="L1844" s="19">
        <v>157.07963267948966</v>
      </c>
      <c r="M1844" s="19">
        <f t="shared" si="336"/>
        <v>1.5707963267948967E-2</v>
      </c>
      <c r="N1844" s="19">
        <v>157.07963267948966</v>
      </c>
      <c r="O1844" s="19">
        <f t="shared" si="337"/>
        <v>1.5707963267948967E-2</v>
      </c>
      <c r="P1844" s="19">
        <f t="shared" si="338"/>
        <v>0</v>
      </c>
      <c r="R1844" s="24">
        <v>6.51</v>
      </c>
      <c r="S1844" s="24">
        <f t="shared" si="339"/>
        <v>0.10225884087434778</v>
      </c>
      <c r="U1844" s="24">
        <v>8.2509316770186327</v>
      </c>
      <c r="V1844" s="24">
        <f t="shared" si="340"/>
        <v>0</v>
      </c>
      <c r="X1844" s="25">
        <f t="shared" si="341"/>
        <v>0.10225884087434778</v>
      </c>
      <c r="AA1844" s="5">
        <v>39876</v>
      </c>
      <c r="AB1844" s="2">
        <v>19</v>
      </c>
      <c r="AC1844" s="2" t="s">
        <v>8</v>
      </c>
      <c r="AD1844" s="6" t="s">
        <v>53</v>
      </c>
      <c r="AE1844" s="2">
        <v>100</v>
      </c>
      <c r="AF1844" s="2">
        <v>5</v>
      </c>
      <c r="AG1844" s="2">
        <v>10</v>
      </c>
      <c r="AH1844" s="2">
        <v>5</v>
      </c>
      <c r="AI1844" s="2">
        <v>2</v>
      </c>
      <c r="AJ1844" s="19">
        <v>157.07963267948966</v>
      </c>
      <c r="AK1844" s="19">
        <f t="shared" si="342"/>
        <v>1.5707963267948967E-2</v>
      </c>
      <c r="AL1844" s="19">
        <v>157.07963267948966</v>
      </c>
      <c r="AM1844" s="19">
        <f t="shared" si="343"/>
        <v>1.5707963267948967E-2</v>
      </c>
      <c r="AN1844" s="19">
        <f t="shared" si="344"/>
        <v>0</v>
      </c>
      <c r="AP1844" s="24">
        <v>6.51</v>
      </c>
      <c r="AQ1844" s="24">
        <f t="shared" si="345"/>
        <v>0.10225884087434778</v>
      </c>
      <c r="AR1844" s="24"/>
      <c r="AS1844" s="24">
        <v>8.2509316770186327</v>
      </c>
      <c r="AT1844" s="24">
        <f t="shared" si="346"/>
        <v>0</v>
      </c>
      <c r="AU1844" s="24"/>
      <c r="AV1844" s="25">
        <f t="shared" si="347"/>
        <v>0.10225884087434778</v>
      </c>
    </row>
    <row r="1845" spans="1:48" x14ac:dyDescent="0.3">
      <c r="A1845" s="2" t="s">
        <v>6</v>
      </c>
      <c r="B1845" s="2">
        <v>31</v>
      </c>
      <c r="C1845" s="5">
        <v>39876</v>
      </c>
      <c r="D1845" s="2">
        <v>19</v>
      </c>
      <c r="E1845" s="2" t="s">
        <v>8</v>
      </c>
      <c r="F1845" s="6" t="s">
        <v>53</v>
      </c>
      <c r="G1845" s="2">
        <v>100</v>
      </c>
      <c r="H1845" s="2">
        <v>5</v>
      </c>
      <c r="I1845" s="2">
        <v>15</v>
      </c>
      <c r="J1845" s="2">
        <v>6.25</v>
      </c>
      <c r="K1845" s="2">
        <v>2</v>
      </c>
      <c r="L1845" s="19">
        <v>245.43692606170259</v>
      </c>
      <c r="M1845" s="19">
        <f t="shared" si="336"/>
        <v>2.4543692606170259E-2</v>
      </c>
      <c r="N1845" s="19">
        <v>245.43692606170259</v>
      </c>
      <c r="O1845" s="19">
        <f t="shared" si="337"/>
        <v>2.4543692606170259E-2</v>
      </c>
      <c r="P1845" s="19">
        <f t="shared" si="338"/>
        <v>0</v>
      </c>
      <c r="R1845" s="24">
        <v>6.51</v>
      </c>
      <c r="S1845" s="24">
        <f t="shared" si="339"/>
        <v>0.15977943886616838</v>
      </c>
      <c r="U1845" s="24">
        <v>8.2509316770186327</v>
      </c>
      <c r="V1845" s="24">
        <f t="shared" si="340"/>
        <v>0</v>
      </c>
      <c r="X1845" s="25">
        <f t="shared" si="341"/>
        <v>0.15977943886616838</v>
      </c>
      <c r="AA1845" s="5">
        <v>39876</v>
      </c>
      <c r="AB1845" s="2">
        <v>19</v>
      </c>
      <c r="AC1845" s="2" t="s">
        <v>8</v>
      </c>
      <c r="AD1845" s="6" t="s">
        <v>53</v>
      </c>
      <c r="AE1845" s="2">
        <v>100</v>
      </c>
      <c r="AF1845" s="2">
        <v>5</v>
      </c>
      <c r="AG1845" s="2">
        <v>15</v>
      </c>
      <c r="AH1845" s="2">
        <v>6.25</v>
      </c>
      <c r="AI1845" s="2">
        <v>2</v>
      </c>
      <c r="AJ1845" s="19">
        <v>245.43692606170259</v>
      </c>
      <c r="AK1845" s="19">
        <f t="shared" si="342"/>
        <v>2.4543692606170259E-2</v>
      </c>
      <c r="AL1845" s="19">
        <v>245.43692606170259</v>
      </c>
      <c r="AM1845" s="19">
        <f t="shared" si="343"/>
        <v>2.4543692606170259E-2</v>
      </c>
      <c r="AN1845" s="19">
        <f t="shared" si="344"/>
        <v>0</v>
      </c>
      <c r="AP1845" s="24">
        <v>6.51</v>
      </c>
      <c r="AQ1845" s="24">
        <f t="shared" si="345"/>
        <v>0.15977943886616838</v>
      </c>
      <c r="AR1845" s="24"/>
      <c r="AS1845" s="24">
        <v>8.2509316770186327</v>
      </c>
      <c r="AT1845" s="24">
        <f t="shared" si="346"/>
        <v>0</v>
      </c>
      <c r="AU1845" s="24"/>
      <c r="AV1845" s="25">
        <f t="shared" si="347"/>
        <v>0.15977943886616838</v>
      </c>
    </row>
    <row r="1846" spans="1:48" x14ac:dyDescent="0.3">
      <c r="A1846" s="2" t="s">
        <v>6</v>
      </c>
      <c r="B1846" s="2">
        <v>31</v>
      </c>
      <c r="C1846" s="5">
        <v>39876</v>
      </c>
      <c r="D1846" s="2">
        <v>19</v>
      </c>
      <c r="E1846" s="2" t="s">
        <v>8</v>
      </c>
      <c r="F1846" s="6" t="s">
        <v>22</v>
      </c>
      <c r="G1846" s="2">
        <v>100</v>
      </c>
      <c r="H1846" s="2">
        <v>30</v>
      </c>
      <c r="I1846" s="2">
        <v>30</v>
      </c>
      <c r="J1846" s="2">
        <v>22.5</v>
      </c>
      <c r="K1846" s="2">
        <v>3</v>
      </c>
      <c r="L1846" s="19">
        <v>4771.293842639494</v>
      </c>
      <c r="M1846" s="19">
        <f t="shared" si="336"/>
        <v>0.47712938426394941</v>
      </c>
      <c r="N1846" s="19">
        <v>4771.293842639494</v>
      </c>
      <c r="O1846" s="19">
        <f t="shared" si="337"/>
        <v>0.47712938426394941</v>
      </c>
      <c r="P1846" s="19">
        <f t="shared" si="338"/>
        <v>0</v>
      </c>
      <c r="R1846" s="24">
        <v>14.08</v>
      </c>
      <c r="S1846" s="24">
        <f t="shared" si="339"/>
        <v>6.7179817304364073</v>
      </c>
      <c r="U1846" s="24">
        <v>8.104694792715291</v>
      </c>
      <c r="V1846" s="24">
        <f t="shared" si="340"/>
        <v>0</v>
      </c>
      <c r="X1846" s="25">
        <f t="shared" si="341"/>
        <v>6.7179817304364073</v>
      </c>
      <c r="AA1846" s="5">
        <v>39876</v>
      </c>
      <c r="AB1846" s="2">
        <v>19</v>
      </c>
      <c r="AC1846" s="2" t="s">
        <v>8</v>
      </c>
      <c r="AD1846" s="6" t="s">
        <v>22</v>
      </c>
      <c r="AE1846" s="2">
        <v>100</v>
      </c>
      <c r="AF1846" s="2">
        <v>30</v>
      </c>
      <c r="AG1846" s="2">
        <v>30</v>
      </c>
      <c r="AH1846" s="2">
        <v>22.5</v>
      </c>
      <c r="AI1846" s="2">
        <v>3</v>
      </c>
      <c r="AJ1846" s="19">
        <v>4771.293842639494</v>
      </c>
      <c r="AK1846" s="19">
        <f t="shared" si="342"/>
        <v>0.47712938426394941</v>
      </c>
      <c r="AL1846" s="19">
        <v>4771.293842639494</v>
      </c>
      <c r="AM1846" s="19">
        <f t="shared" si="343"/>
        <v>0.47712938426394941</v>
      </c>
      <c r="AN1846" s="19">
        <f t="shared" si="344"/>
        <v>0</v>
      </c>
      <c r="AP1846" s="24">
        <v>14.08</v>
      </c>
      <c r="AQ1846" s="24">
        <f t="shared" si="345"/>
        <v>6.7179817304364073</v>
      </c>
      <c r="AR1846" s="24"/>
      <c r="AS1846" s="24">
        <v>8.104694792715291</v>
      </c>
      <c r="AT1846" s="24">
        <f t="shared" si="346"/>
        <v>0</v>
      </c>
      <c r="AU1846" s="24"/>
      <c r="AV1846" s="25">
        <f t="shared" si="347"/>
        <v>6.7179817304364073</v>
      </c>
    </row>
    <row r="1847" spans="1:48" x14ac:dyDescent="0.3">
      <c r="A1847" s="2" t="s">
        <v>6</v>
      </c>
      <c r="B1847" s="2">
        <v>31</v>
      </c>
      <c r="C1847" s="5">
        <v>39876</v>
      </c>
      <c r="D1847" s="2">
        <v>19</v>
      </c>
      <c r="E1847" s="2" t="s">
        <v>8</v>
      </c>
      <c r="F1847" s="6" t="s">
        <v>22</v>
      </c>
      <c r="G1847" s="2">
        <v>100</v>
      </c>
      <c r="H1847" s="2">
        <v>15</v>
      </c>
      <c r="I1847" s="2">
        <v>20</v>
      </c>
      <c r="J1847" s="2">
        <v>12.5</v>
      </c>
      <c r="K1847" s="2">
        <v>3</v>
      </c>
      <c r="L1847" s="19">
        <v>1472.621556370214</v>
      </c>
      <c r="M1847" s="19">
        <f t="shared" si="336"/>
        <v>0.14726215563702139</v>
      </c>
      <c r="N1847" s="19">
        <v>1472.621556370214</v>
      </c>
      <c r="O1847" s="19">
        <f t="shared" si="337"/>
        <v>0.14726215563702139</v>
      </c>
      <c r="P1847" s="19">
        <f t="shared" si="338"/>
        <v>0</v>
      </c>
      <c r="R1847" s="24">
        <v>14.08</v>
      </c>
      <c r="S1847" s="24">
        <f t="shared" si="339"/>
        <v>2.0734511513692611</v>
      </c>
      <c r="U1847" s="24">
        <v>8.104694792715291</v>
      </c>
      <c r="V1847" s="24">
        <f t="shared" si="340"/>
        <v>0</v>
      </c>
      <c r="X1847" s="25">
        <f t="shared" si="341"/>
        <v>2.0734511513692611</v>
      </c>
      <c r="AA1847" s="5">
        <v>39876</v>
      </c>
      <c r="AB1847" s="2">
        <v>19</v>
      </c>
      <c r="AC1847" s="2" t="s">
        <v>8</v>
      </c>
      <c r="AD1847" s="6" t="s">
        <v>22</v>
      </c>
      <c r="AE1847" s="2">
        <v>100</v>
      </c>
      <c r="AF1847" s="2">
        <v>15</v>
      </c>
      <c r="AG1847" s="2">
        <v>20</v>
      </c>
      <c r="AH1847" s="2">
        <v>12.5</v>
      </c>
      <c r="AI1847" s="2">
        <v>3</v>
      </c>
      <c r="AJ1847" s="19">
        <v>1472.621556370214</v>
      </c>
      <c r="AK1847" s="19">
        <f t="shared" si="342"/>
        <v>0.14726215563702139</v>
      </c>
      <c r="AL1847" s="19">
        <v>1472.621556370214</v>
      </c>
      <c r="AM1847" s="19">
        <f t="shared" si="343"/>
        <v>0.14726215563702139</v>
      </c>
      <c r="AN1847" s="19">
        <f t="shared" si="344"/>
        <v>0</v>
      </c>
      <c r="AP1847" s="24">
        <v>14.08</v>
      </c>
      <c r="AQ1847" s="24">
        <f t="shared" si="345"/>
        <v>2.0734511513692611</v>
      </c>
      <c r="AR1847" s="24"/>
      <c r="AS1847" s="24">
        <v>8.104694792715291</v>
      </c>
      <c r="AT1847" s="24">
        <f t="shared" si="346"/>
        <v>0</v>
      </c>
      <c r="AU1847" s="24"/>
      <c r="AV1847" s="25">
        <f t="shared" si="347"/>
        <v>2.0734511513692611</v>
      </c>
    </row>
    <row r="1848" spans="1:48" x14ac:dyDescent="0.3">
      <c r="A1848" s="2" t="s">
        <v>6</v>
      </c>
      <c r="B1848" s="2">
        <v>31</v>
      </c>
      <c r="C1848" s="5">
        <v>39876</v>
      </c>
      <c r="D1848" s="2">
        <v>19</v>
      </c>
      <c r="E1848" s="2" t="s">
        <v>8</v>
      </c>
      <c r="F1848" s="6" t="s">
        <v>53</v>
      </c>
      <c r="G1848" s="2">
        <v>100</v>
      </c>
      <c r="H1848" s="2">
        <v>5</v>
      </c>
      <c r="I1848" s="2">
        <v>15</v>
      </c>
      <c r="J1848" s="2">
        <v>6.25</v>
      </c>
      <c r="K1848" s="2">
        <v>2</v>
      </c>
      <c r="L1848" s="19">
        <v>245.43692606170259</v>
      </c>
      <c r="M1848" s="19">
        <f t="shared" si="336"/>
        <v>2.4543692606170259E-2</v>
      </c>
      <c r="N1848" s="19">
        <v>245.43692606170259</v>
      </c>
      <c r="O1848" s="19">
        <f t="shared" si="337"/>
        <v>2.4543692606170259E-2</v>
      </c>
      <c r="P1848" s="19">
        <f t="shared" si="338"/>
        <v>0</v>
      </c>
      <c r="R1848" s="24">
        <v>6.51</v>
      </c>
      <c r="S1848" s="24">
        <f t="shared" si="339"/>
        <v>0.15977943886616838</v>
      </c>
      <c r="U1848" s="24">
        <v>8.2509316770186327</v>
      </c>
      <c r="V1848" s="24">
        <f t="shared" si="340"/>
        <v>0</v>
      </c>
      <c r="X1848" s="25">
        <f t="shared" si="341"/>
        <v>0.15977943886616838</v>
      </c>
      <c r="AA1848" s="5">
        <v>39876</v>
      </c>
      <c r="AB1848" s="2">
        <v>19</v>
      </c>
      <c r="AC1848" s="2" t="s">
        <v>8</v>
      </c>
      <c r="AD1848" s="6" t="s">
        <v>53</v>
      </c>
      <c r="AE1848" s="2">
        <v>100</v>
      </c>
      <c r="AF1848" s="2">
        <v>5</v>
      </c>
      <c r="AG1848" s="2">
        <v>15</v>
      </c>
      <c r="AH1848" s="2">
        <v>6.25</v>
      </c>
      <c r="AI1848" s="2">
        <v>2</v>
      </c>
      <c r="AJ1848" s="19">
        <v>245.43692606170259</v>
      </c>
      <c r="AK1848" s="19">
        <f t="shared" si="342"/>
        <v>2.4543692606170259E-2</v>
      </c>
      <c r="AL1848" s="19">
        <v>245.43692606170259</v>
      </c>
      <c r="AM1848" s="19">
        <f t="shared" si="343"/>
        <v>2.4543692606170259E-2</v>
      </c>
      <c r="AN1848" s="19">
        <f t="shared" si="344"/>
        <v>0</v>
      </c>
      <c r="AP1848" s="24">
        <v>6.51</v>
      </c>
      <c r="AQ1848" s="24">
        <f t="shared" si="345"/>
        <v>0.15977943886616838</v>
      </c>
      <c r="AR1848" s="24"/>
      <c r="AS1848" s="24">
        <v>8.2509316770186327</v>
      </c>
      <c r="AT1848" s="24">
        <f t="shared" si="346"/>
        <v>0</v>
      </c>
      <c r="AU1848" s="24"/>
      <c r="AV1848" s="25">
        <f t="shared" si="347"/>
        <v>0.15977943886616838</v>
      </c>
    </row>
    <row r="1849" spans="1:48" x14ac:dyDescent="0.3">
      <c r="A1849" s="2" t="s">
        <v>6</v>
      </c>
      <c r="B1849" s="2">
        <v>31</v>
      </c>
      <c r="C1849" s="5">
        <v>39876</v>
      </c>
      <c r="D1849" s="2">
        <v>19</v>
      </c>
      <c r="E1849" s="2" t="s">
        <v>8</v>
      </c>
      <c r="F1849" s="6" t="s">
        <v>53</v>
      </c>
      <c r="G1849" s="2">
        <v>100</v>
      </c>
      <c r="H1849" s="2">
        <v>3</v>
      </c>
      <c r="I1849" s="2">
        <v>10</v>
      </c>
      <c r="J1849" s="2">
        <v>4</v>
      </c>
      <c r="K1849" s="2">
        <v>2</v>
      </c>
      <c r="L1849" s="19">
        <v>100.53096491487338</v>
      </c>
      <c r="M1849" s="19">
        <f t="shared" si="336"/>
        <v>1.0053096491487338E-2</v>
      </c>
      <c r="N1849" s="19">
        <v>100.53096491487338</v>
      </c>
      <c r="O1849" s="19">
        <f t="shared" si="337"/>
        <v>1.0053096491487338E-2</v>
      </c>
      <c r="P1849" s="19">
        <f t="shared" si="338"/>
        <v>0</v>
      </c>
      <c r="R1849" s="24">
        <v>6.51</v>
      </c>
      <c r="S1849" s="24">
        <f t="shared" si="339"/>
        <v>6.5445658159582573E-2</v>
      </c>
      <c r="U1849" s="24">
        <v>8.2509316770186327</v>
      </c>
      <c r="V1849" s="24">
        <f t="shared" si="340"/>
        <v>0</v>
      </c>
      <c r="X1849" s="25">
        <f t="shared" si="341"/>
        <v>6.5445658159582573E-2</v>
      </c>
      <c r="AA1849" s="5">
        <v>39876</v>
      </c>
      <c r="AB1849" s="2">
        <v>19</v>
      </c>
      <c r="AC1849" s="2" t="s">
        <v>8</v>
      </c>
      <c r="AD1849" s="6" t="s">
        <v>53</v>
      </c>
      <c r="AE1849" s="2">
        <v>100</v>
      </c>
      <c r="AF1849" s="2">
        <v>3</v>
      </c>
      <c r="AG1849" s="2">
        <v>10</v>
      </c>
      <c r="AH1849" s="2">
        <v>4</v>
      </c>
      <c r="AI1849" s="2">
        <v>2</v>
      </c>
      <c r="AJ1849" s="19">
        <v>100.53096491487338</v>
      </c>
      <c r="AK1849" s="19">
        <f t="shared" si="342"/>
        <v>1.0053096491487338E-2</v>
      </c>
      <c r="AL1849" s="19">
        <v>100.53096491487338</v>
      </c>
      <c r="AM1849" s="19">
        <f t="shared" si="343"/>
        <v>1.0053096491487338E-2</v>
      </c>
      <c r="AN1849" s="19">
        <f t="shared" si="344"/>
        <v>0</v>
      </c>
      <c r="AP1849" s="24">
        <v>6.51</v>
      </c>
      <c r="AQ1849" s="24">
        <f t="shared" si="345"/>
        <v>6.5445658159582573E-2</v>
      </c>
      <c r="AR1849" s="24"/>
      <c r="AS1849" s="24">
        <v>8.2509316770186327</v>
      </c>
      <c r="AT1849" s="24">
        <f t="shared" si="346"/>
        <v>0</v>
      </c>
      <c r="AU1849" s="24"/>
      <c r="AV1849" s="25">
        <f t="shared" si="347"/>
        <v>6.5445658159582573E-2</v>
      </c>
    </row>
    <row r="1850" spans="1:48" x14ac:dyDescent="0.3">
      <c r="A1850" s="2" t="s">
        <v>6</v>
      </c>
      <c r="B1850" s="2">
        <v>31</v>
      </c>
      <c r="C1850" s="5">
        <v>39876</v>
      </c>
      <c r="D1850" s="2">
        <v>19</v>
      </c>
      <c r="E1850" s="2" t="s">
        <v>8</v>
      </c>
      <c r="F1850" s="6" t="s">
        <v>53</v>
      </c>
      <c r="G1850" s="2">
        <v>90</v>
      </c>
      <c r="H1850" s="2">
        <v>3</v>
      </c>
      <c r="I1850" s="2">
        <v>10</v>
      </c>
      <c r="J1850" s="2">
        <v>4</v>
      </c>
      <c r="K1850" s="2">
        <v>2</v>
      </c>
      <c r="L1850" s="19">
        <v>100.53096491487338</v>
      </c>
      <c r="M1850" s="19">
        <f t="shared" si="336"/>
        <v>1.0053096491487338E-2</v>
      </c>
      <c r="N1850" s="19">
        <v>90.477868423386042</v>
      </c>
      <c r="O1850" s="19">
        <f t="shared" si="337"/>
        <v>9.0477868423386038E-3</v>
      </c>
      <c r="P1850" s="19">
        <f t="shared" si="338"/>
        <v>1.0053096491487341E-3</v>
      </c>
      <c r="R1850" s="24">
        <v>6.51</v>
      </c>
      <c r="S1850" s="24">
        <f t="shared" si="339"/>
        <v>5.8901092343624312E-2</v>
      </c>
      <c r="U1850" s="24">
        <v>8.2509316770186327</v>
      </c>
      <c r="V1850" s="24">
        <f t="shared" si="340"/>
        <v>8.2947412293737782E-3</v>
      </c>
      <c r="X1850" s="25">
        <f t="shared" si="341"/>
        <v>5.0606351114250533E-2</v>
      </c>
      <c r="AA1850" s="5">
        <v>39876</v>
      </c>
      <c r="AB1850" s="2">
        <v>19</v>
      </c>
      <c r="AC1850" s="2" t="s">
        <v>8</v>
      </c>
      <c r="AD1850" s="6" t="s">
        <v>53</v>
      </c>
      <c r="AE1850" s="2">
        <v>90</v>
      </c>
      <c r="AF1850" s="2">
        <v>3</v>
      </c>
      <c r="AG1850" s="2">
        <v>10</v>
      </c>
      <c r="AH1850" s="2">
        <v>4</v>
      </c>
      <c r="AI1850" s="2">
        <v>2</v>
      </c>
      <c r="AJ1850" s="19">
        <v>100.53096491487338</v>
      </c>
      <c r="AK1850" s="19">
        <f t="shared" si="342"/>
        <v>1.0053096491487338E-2</v>
      </c>
      <c r="AL1850" s="19">
        <v>90.477868423386042</v>
      </c>
      <c r="AM1850" s="19">
        <f t="shared" si="343"/>
        <v>9.0477868423386038E-3</v>
      </c>
      <c r="AN1850" s="19">
        <f t="shared" si="344"/>
        <v>1.0053096491487341E-3</v>
      </c>
      <c r="AP1850" s="24">
        <v>6.51</v>
      </c>
      <c r="AQ1850" s="24">
        <f t="shared" si="345"/>
        <v>5.8901092343624312E-2</v>
      </c>
      <c r="AR1850" s="24"/>
      <c r="AS1850" s="24">
        <v>8.2509316770186327</v>
      </c>
      <c r="AT1850" s="24">
        <f t="shared" si="346"/>
        <v>8.2947412293737782E-3</v>
      </c>
      <c r="AU1850" s="24"/>
      <c r="AV1850" s="25">
        <f t="shared" si="347"/>
        <v>5.0606351114250533E-2</v>
      </c>
    </row>
    <row r="1851" spans="1:48" x14ac:dyDescent="0.3">
      <c r="A1851" s="2" t="s">
        <v>6</v>
      </c>
      <c r="B1851" s="2">
        <v>31</v>
      </c>
      <c r="C1851" s="5">
        <v>39876</v>
      </c>
      <c r="D1851" s="2">
        <v>19</v>
      </c>
      <c r="E1851" s="2" t="s">
        <v>8</v>
      </c>
      <c r="F1851" s="6" t="s">
        <v>35</v>
      </c>
      <c r="G1851" s="2">
        <v>80</v>
      </c>
      <c r="H1851" s="2">
        <v>15</v>
      </c>
      <c r="I1851" s="2">
        <v>20</v>
      </c>
      <c r="J1851" s="2">
        <v>12.5</v>
      </c>
      <c r="K1851" s="2">
        <v>1</v>
      </c>
      <c r="L1851" s="19">
        <v>490.87385212340519</v>
      </c>
      <c r="M1851" s="19">
        <f t="shared" si="336"/>
        <v>4.9087385212340517E-2</v>
      </c>
      <c r="N1851" s="19">
        <v>392.69908169872417</v>
      </c>
      <c r="O1851" s="19">
        <f t="shared" si="337"/>
        <v>3.9269908169872414E-2</v>
      </c>
      <c r="P1851" s="19">
        <f t="shared" si="338"/>
        <v>9.8174770424681035E-3</v>
      </c>
      <c r="R1851" s="24">
        <v>14.08</v>
      </c>
      <c r="S1851" s="24">
        <f t="shared" si="339"/>
        <v>0.55292030703180362</v>
      </c>
      <c r="U1851" s="24">
        <v>8.104694792715291</v>
      </c>
      <c r="V1851" s="24">
        <f t="shared" si="340"/>
        <v>7.9567655063693149E-2</v>
      </c>
      <c r="X1851" s="25">
        <f t="shared" si="341"/>
        <v>0.47335265196811049</v>
      </c>
      <c r="AA1851" s="5">
        <v>39876</v>
      </c>
      <c r="AB1851" s="2">
        <v>19</v>
      </c>
      <c r="AC1851" s="2" t="s">
        <v>8</v>
      </c>
      <c r="AD1851" s="6" t="s">
        <v>35</v>
      </c>
      <c r="AE1851" s="2">
        <v>80</v>
      </c>
      <c r="AF1851" s="2">
        <v>15</v>
      </c>
      <c r="AG1851" s="2">
        <v>20</v>
      </c>
      <c r="AH1851" s="2">
        <v>12.5</v>
      </c>
      <c r="AI1851" s="2">
        <v>1</v>
      </c>
      <c r="AJ1851" s="19">
        <v>490.87385212340519</v>
      </c>
      <c r="AK1851" s="19">
        <f t="shared" si="342"/>
        <v>4.9087385212340517E-2</v>
      </c>
      <c r="AL1851" s="19">
        <v>392.69908169872417</v>
      </c>
      <c r="AM1851" s="19">
        <f t="shared" si="343"/>
        <v>3.9269908169872414E-2</v>
      </c>
      <c r="AN1851" s="19">
        <f t="shared" si="344"/>
        <v>9.8174770424681035E-3</v>
      </c>
      <c r="AP1851" s="24">
        <v>14.08</v>
      </c>
      <c r="AQ1851" s="24">
        <f t="shared" si="345"/>
        <v>0.55292030703180362</v>
      </c>
      <c r="AR1851" s="24"/>
      <c r="AS1851" s="24">
        <v>8.104694792715291</v>
      </c>
      <c r="AT1851" s="24">
        <f t="shared" si="346"/>
        <v>7.9567655063693149E-2</v>
      </c>
      <c r="AU1851" s="24"/>
      <c r="AV1851" s="25">
        <f t="shared" si="347"/>
        <v>0.47335265196811049</v>
      </c>
    </row>
    <row r="1852" spans="1:48" x14ac:dyDescent="0.3">
      <c r="A1852" s="2" t="s">
        <v>6</v>
      </c>
      <c r="B1852" s="2">
        <v>31</v>
      </c>
      <c r="C1852" s="5">
        <v>39876</v>
      </c>
      <c r="D1852" s="2">
        <v>19</v>
      </c>
      <c r="E1852" s="2" t="s">
        <v>8</v>
      </c>
      <c r="F1852" s="6" t="s">
        <v>53</v>
      </c>
      <c r="G1852" s="2">
        <v>60</v>
      </c>
      <c r="H1852" s="2">
        <v>20</v>
      </c>
      <c r="I1852" s="2">
        <v>35</v>
      </c>
      <c r="J1852" s="2">
        <v>18.75</v>
      </c>
      <c r="K1852" s="2">
        <v>2</v>
      </c>
      <c r="L1852" s="19">
        <v>2208.9323345553235</v>
      </c>
      <c r="M1852" s="19">
        <f t="shared" si="336"/>
        <v>0.22089323345553236</v>
      </c>
      <c r="N1852" s="19">
        <v>1325.359400733194</v>
      </c>
      <c r="O1852" s="19">
        <f t="shared" si="337"/>
        <v>0.1325359400733194</v>
      </c>
      <c r="P1852" s="19">
        <f t="shared" si="338"/>
        <v>8.8357293382212959E-2</v>
      </c>
      <c r="R1852" s="24">
        <v>6.51</v>
      </c>
      <c r="S1852" s="24">
        <f t="shared" si="339"/>
        <v>0.86280896987730926</v>
      </c>
      <c r="U1852" s="24">
        <v>8.2509316770186327</v>
      </c>
      <c r="V1852" s="24">
        <f t="shared" si="340"/>
        <v>0.72902999086292974</v>
      </c>
      <c r="X1852" s="25">
        <f t="shared" si="341"/>
        <v>0.13377897901437952</v>
      </c>
      <c r="AA1852" s="5">
        <v>39876</v>
      </c>
      <c r="AB1852" s="2">
        <v>19</v>
      </c>
      <c r="AC1852" s="2" t="s">
        <v>8</v>
      </c>
      <c r="AD1852" s="6" t="s">
        <v>53</v>
      </c>
      <c r="AE1852" s="2">
        <v>60</v>
      </c>
      <c r="AF1852" s="2">
        <v>20</v>
      </c>
      <c r="AG1852" s="2">
        <v>35</v>
      </c>
      <c r="AH1852" s="2">
        <v>18.75</v>
      </c>
      <c r="AI1852" s="2">
        <v>2</v>
      </c>
      <c r="AJ1852" s="19">
        <v>2208.9323345553235</v>
      </c>
      <c r="AK1852" s="19">
        <f t="shared" si="342"/>
        <v>0.22089323345553236</v>
      </c>
      <c r="AL1852" s="19">
        <v>1325.359400733194</v>
      </c>
      <c r="AM1852" s="19">
        <f t="shared" si="343"/>
        <v>0.1325359400733194</v>
      </c>
      <c r="AN1852" s="19">
        <f t="shared" si="344"/>
        <v>8.8357293382212959E-2</v>
      </c>
      <c r="AP1852" s="24">
        <v>6.51</v>
      </c>
      <c r="AQ1852" s="24">
        <f t="shared" si="345"/>
        <v>0.86280896987730926</v>
      </c>
      <c r="AR1852" s="24"/>
      <c r="AS1852" s="24">
        <v>8.2509316770186327</v>
      </c>
      <c r="AT1852" s="24">
        <f t="shared" si="346"/>
        <v>0.72902999086292974</v>
      </c>
      <c r="AU1852" s="24"/>
      <c r="AV1852" s="25">
        <f t="shared" si="347"/>
        <v>0.13377897901437952</v>
      </c>
    </row>
    <row r="1853" spans="1:48" x14ac:dyDescent="0.3">
      <c r="A1853" s="2" t="s">
        <v>6</v>
      </c>
      <c r="B1853" s="2">
        <v>31</v>
      </c>
      <c r="C1853" s="5">
        <v>39876</v>
      </c>
      <c r="D1853" s="2">
        <v>19</v>
      </c>
      <c r="E1853" s="2" t="s">
        <v>8</v>
      </c>
      <c r="F1853" s="6" t="s">
        <v>22</v>
      </c>
      <c r="G1853" s="2">
        <v>100</v>
      </c>
      <c r="H1853" s="2">
        <v>15</v>
      </c>
      <c r="I1853" s="2">
        <v>25</v>
      </c>
      <c r="J1853" s="2">
        <v>13.75</v>
      </c>
      <c r="K1853" s="2">
        <v>3</v>
      </c>
      <c r="L1853" s="19">
        <v>1781.8720832079591</v>
      </c>
      <c r="M1853" s="19">
        <f t="shared" si="336"/>
        <v>0.1781872083207959</v>
      </c>
      <c r="N1853" s="19">
        <v>1781.8720832079591</v>
      </c>
      <c r="O1853" s="19">
        <f t="shared" si="337"/>
        <v>0.1781872083207959</v>
      </c>
      <c r="P1853" s="19">
        <f t="shared" si="338"/>
        <v>0</v>
      </c>
      <c r="R1853" s="24">
        <v>14.08</v>
      </c>
      <c r="S1853" s="24">
        <f t="shared" si="339"/>
        <v>2.5088758931568065</v>
      </c>
      <c r="U1853" s="24">
        <v>8.104694792715291</v>
      </c>
      <c r="V1853" s="24">
        <f t="shared" si="340"/>
        <v>0</v>
      </c>
      <c r="X1853" s="25">
        <f t="shared" si="341"/>
        <v>2.5088758931568065</v>
      </c>
      <c r="AA1853" s="5">
        <v>39876</v>
      </c>
      <c r="AB1853" s="2">
        <v>19</v>
      </c>
      <c r="AC1853" s="2" t="s">
        <v>8</v>
      </c>
      <c r="AD1853" s="6" t="s">
        <v>22</v>
      </c>
      <c r="AE1853" s="2">
        <v>100</v>
      </c>
      <c r="AF1853" s="2">
        <v>15</v>
      </c>
      <c r="AG1853" s="2">
        <v>25</v>
      </c>
      <c r="AH1853" s="2">
        <v>13.75</v>
      </c>
      <c r="AI1853" s="2">
        <v>3</v>
      </c>
      <c r="AJ1853" s="19">
        <v>1781.8720832079591</v>
      </c>
      <c r="AK1853" s="19">
        <f t="shared" si="342"/>
        <v>0.1781872083207959</v>
      </c>
      <c r="AL1853" s="19">
        <v>1781.8720832079591</v>
      </c>
      <c r="AM1853" s="19">
        <f t="shared" si="343"/>
        <v>0.1781872083207959</v>
      </c>
      <c r="AN1853" s="19">
        <f t="shared" si="344"/>
        <v>0</v>
      </c>
      <c r="AP1853" s="24">
        <v>14.08</v>
      </c>
      <c r="AQ1853" s="24">
        <f t="shared" si="345"/>
        <v>2.5088758931568065</v>
      </c>
      <c r="AR1853" s="24"/>
      <c r="AS1853" s="24">
        <v>8.104694792715291</v>
      </c>
      <c r="AT1853" s="24">
        <f t="shared" si="346"/>
        <v>0</v>
      </c>
      <c r="AU1853" s="24"/>
      <c r="AV1853" s="25">
        <f t="shared" si="347"/>
        <v>2.5088758931568065</v>
      </c>
    </row>
    <row r="1854" spans="1:48" x14ac:dyDescent="0.3">
      <c r="A1854" s="2" t="s">
        <v>6</v>
      </c>
      <c r="B1854" s="2">
        <v>31</v>
      </c>
      <c r="C1854" s="5">
        <v>39876</v>
      </c>
      <c r="D1854" s="2">
        <v>19</v>
      </c>
      <c r="E1854" s="2" t="s">
        <v>8</v>
      </c>
      <c r="F1854" s="6" t="s">
        <v>53</v>
      </c>
      <c r="G1854" s="2">
        <v>80</v>
      </c>
      <c r="H1854" s="2">
        <v>10</v>
      </c>
      <c r="I1854" s="2">
        <v>10</v>
      </c>
      <c r="J1854" s="2">
        <v>7.5</v>
      </c>
      <c r="K1854" s="2">
        <v>2</v>
      </c>
      <c r="L1854" s="19">
        <v>353.42917352885172</v>
      </c>
      <c r="M1854" s="19">
        <f t="shared" si="336"/>
        <v>3.5342917352885174E-2</v>
      </c>
      <c r="N1854" s="19">
        <v>282.74333882308139</v>
      </c>
      <c r="O1854" s="19">
        <f t="shared" si="337"/>
        <v>2.8274333882308138E-2</v>
      </c>
      <c r="P1854" s="19">
        <f t="shared" si="338"/>
        <v>7.0685834705770355E-3</v>
      </c>
      <c r="R1854" s="24">
        <v>6.51</v>
      </c>
      <c r="S1854" s="24">
        <f t="shared" si="339"/>
        <v>0.18406591357382598</v>
      </c>
      <c r="U1854" s="24">
        <v>8.2509316770186327</v>
      </c>
      <c r="V1854" s="24">
        <f t="shared" si="340"/>
        <v>5.8322399269034368E-2</v>
      </c>
      <c r="X1854" s="25">
        <f t="shared" si="341"/>
        <v>0.12574351430479161</v>
      </c>
      <c r="AA1854" s="5">
        <v>39876</v>
      </c>
      <c r="AB1854" s="2">
        <v>19</v>
      </c>
      <c r="AC1854" s="2" t="s">
        <v>8</v>
      </c>
      <c r="AD1854" s="6" t="s">
        <v>53</v>
      </c>
      <c r="AE1854" s="2">
        <v>80</v>
      </c>
      <c r="AF1854" s="2">
        <v>10</v>
      </c>
      <c r="AG1854" s="2">
        <v>10</v>
      </c>
      <c r="AH1854" s="2">
        <v>7.5</v>
      </c>
      <c r="AI1854" s="2">
        <v>2</v>
      </c>
      <c r="AJ1854" s="19">
        <v>353.42917352885172</v>
      </c>
      <c r="AK1854" s="19">
        <f t="shared" si="342"/>
        <v>3.5342917352885174E-2</v>
      </c>
      <c r="AL1854" s="19">
        <v>282.74333882308139</v>
      </c>
      <c r="AM1854" s="19">
        <f t="shared" si="343"/>
        <v>2.8274333882308138E-2</v>
      </c>
      <c r="AN1854" s="19">
        <f t="shared" si="344"/>
        <v>7.0685834705770355E-3</v>
      </c>
      <c r="AP1854" s="24">
        <v>6.51</v>
      </c>
      <c r="AQ1854" s="24">
        <f t="shared" si="345"/>
        <v>0.18406591357382598</v>
      </c>
      <c r="AR1854" s="24"/>
      <c r="AS1854" s="24">
        <v>8.2509316770186327</v>
      </c>
      <c r="AT1854" s="24">
        <f t="shared" si="346"/>
        <v>5.8322399269034368E-2</v>
      </c>
      <c r="AU1854" s="24"/>
      <c r="AV1854" s="25">
        <f t="shared" si="347"/>
        <v>0.12574351430479161</v>
      </c>
    </row>
    <row r="1855" spans="1:48" x14ac:dyDescent="0.3">
      <c r="A1855" s="2" t="s">
        <v>6</v>
      </c>
      <c r="B1855" s="2">
        <v>31</v>
      </c>
      <c r="C1855" s="5">
        <v>39876</v>
      </c>
      <c r="D1855" s="2">
        <v>19</v>
      </c>
      <c r="E1855" s="2" t="s">
        <v>8</v>
      </c>
      <c r="F1855" s="6" t="s">
        <v>21</v>
      </c>
      <c r="G1855" s="2">
        <v>80</v>
      </c>
      <c r="H1855" s="2">
        <v>10</v>
      </c>
      <c r="I1855" s="2">
        <v>15</v>
      </c>
      <c r="J1855" s="2">
        <v>8.75</v>
      </c>
      <c r="K1855" s="2">
        <v>2</v>
      </c>
      <c r="L1855" s="19">
        <v>481.05637508093707</v>
      </c>
      <c r="M1855" s="19">
        <f t="shared" si="336"/>
        <v>4.8105637508093706E-2</v>
      </c>
      <c r="N1855" s="19">
        <v>384.84510006474966</v>
      </c>
      <c r="O1855" s="19">
        <f t="shared" si="337"/>
        <v>3.8484510006474966E-2</v>
      </c>
      <c r="P1855" s="19">
        <f t="shared" si="338"/>
        <v>9.6211275016187398E-3</v>
      </c>
      <c r="R1855" s="24">
        <v>14.08</v>
      </c>
      <c r="S1855" s="24">
        <f t="shared" si="339"/>
        <v>0.54186190089116748</v>
      </c>
      <c r="U1855" s="24">
        <v>17.830872483221476</v>
      </c>
      <c r="V1855" s="24">
        <f t="shared" si="340"/>
        <v>0.17155309762617899</v>
      </c>
      <c r="X1855" s="25">
        <f t="shared" si="341"/>
        <v>0.3703088032649885</v>
      </c>
      <c r="AA1855" s="5">
        <v>39876</v>
      </c>
      <c r="AB1855" s="2">
        <v>19</v>
      </c>
      <c r="AC1855" s="2" t="s">
        <v>8</v>
      </c>
      <c r="AD1855" s="6" t="s">
        <v>21</v>
      </c>
      <c r="AE1855" s="2">
        <v>80</v>
      </c>
      <c r="AF1855" s="2">
        <v>10</v>
      </c>
      <c r="AG1855" s="2">
        <v>15</v>
      </c>
      <c r="AH1855" s="2">
        <v>8.75</v>
      </c>
      <c r="AI1855" s="2">
        <v>2</v>
      </c>
      <c r="AJ1855" s="19">
        <v>481.05637508093707</v>
      </c>
      <c r="AK1855" s="19">
        <f t="shared" si="342"/>
        <v>4.8105637508093706E-2</v>
      </c>
      <c r="AL1855" s="19">
        <v>384.84510006474966</v>
      </c>
      <c r="AM1855" s="19">
        <f t="shared" si="343"/>
        <v>3.8484510006474966E-2</v>
      </c>
      <c r="AN1855" s="19">
        <f t="shared" si="344"/>
        <v>9.6211275016187398E-3</v>
      </c>
      <c r="AP1855" s="24">
        <v>14.08</v>
      </c>
      <c r="AQ1855" s="24">
        <f t="shared" si="345"/>
        <v>0.54186190089116748</v>
      </c>
      <c r="AR1855" s="24"/>
      <c r="AS1855" s="24">
        <v>17.830872483221476</v>
      </c>
      <c r="AT1855" s="24">
        <f t="shared" si="346"/>
        <v>0.17155309762617899</v>
      </c>
      <c r="AU1855" s="24"/>
      <c r="AV1855" s="25">
        <f t="shared" si="347"/>
        <v>0.3703088032649885</v>
      </c>
    </row>
    <row r="1856" spans="1:48" x14ac:dyDescent="0.3">
      <c r="A1856" s="2" t="s">
        <v>6</v>
      </c>
      <c r="B1856" s="2">
        <v>31</v>
      </c>
      <c r="C1856" s="5">
        <v>39876</v>
      </c>
      <c r="D1856" s="2">
        <v>19</v>
      </c>
      <c r="E1856" s="2" t="s">
        <v>8</v>
      </c>
      <c r="F1856" s="6" t="s">
        <v>35</v>
      </c>
      <c r="G1856" s="2">
        <v>100</v>
      </c>
      <c r="H1856" s="2">
        <v>5</v>
      </c>
      <c r="I1856" s="2">
        <v>15</v>
      </c>
      <c r="J1856" s="2">
        <v>6.25</v>
      </c>
      <c r="K1856" s="2">
        <v>1</v>
      </c>
      <c r="L1856" s="19">
        <v>122.7184630308513</v>
      </c>
      <c r="M1856" s="19">
        <f t="shared" si="336"/>
        <v>1.2271846303085129E-2</v>
      </c>
      <c r="N1856" s="19">
        <v>122.7184630308513</v>
      </c>
      <c r="O1856" s="19">
        <f t="shared" si="337"/>
        <v>1.2271846303085129E-2</v>
      </c>
      <c r="P1856" s="19">
        <f t="shared" si="338"/>
        <v>0</v>
      </c>
      <c r="R1856" s="24">
        <v>14.08</v>
      </c>
      <c r="S1856" s="24">
        <f t="shared" si="339"/>
        <v>0.17278759594743862</v>
      </c>
      <c r="U1856" s="24">
        <v>8.104694792715291</v>
      </c>
      <c r="V1856" s="24">
        <f t="shared" si="340"/>
        <v>0</v>
      </c>
      <c r="X1856" s="25">
        <f t="shared" si="341"/>
        <v>0.17278759594743862</v>
      </c>
      <c r="AA1856" s="5">
        <v>39876</v>
      </c>
      <c r="AB1856" s="2">
        <v>19</v>
      </c>
      <c r="AC1856" s="2" t="s">
        <v>8</v>
      </c>
      <c r="AD1856" s="6" t="s">
        <v>35</v>
      </c>
      <c r="AE1856" s="2">
        <v>100</v>
      </c>
      <c r="AF1856" s="2">
        <v>5</v>
      </c>
      <c r="AG1856" s="2">
        <v>15</v>
      </c>
      <c r="AH1856" s="2">
        <v>6.25</v>
      </c>
      <c r="AI1856" s="2">
        <v>1</v>
      </c>
      <c r="AJ1856" s="19">
        <v>122.7184630308513</v>
      </c>
      <c r="AK1856" s="19">
        <f t="shared" si="342"/>
        <v>1.2271846303085129E-2</v>
      </c>
      <c r="AL1856" s="19">
        <v>122.7184630308513</v>
      </c>
      <c r="AM1856" s="19">
        <f t="shared" si="343"/>
        <v>1.2271846303085129E-2</v>
      </c>
      <c r="AN1856" s="19">
        <f t="shared" si="344"/>
        <v>0</v>
      </c>
      <c r="AP1856" s="24">
        <v>14.08</v>
      </c>
      <c r="AQ1856" s="24">
        <f t="shared" si="345"/>
        <v>0.17278759594743862</v>
      </c>
      <c r="AR1856" s="24"/>
      <c r="AS1856" s="24">
        <v>8.104694792715291</v>
      </c>
      <c r="AT1856" s="24">
        <f t="shared" si="346"/>
        <v>0</v>
      </c>
      <c r="AU1856" s="24"/>
      <c r="AV1856" s="25">
        <f t="shared" si="347"/>
        <v>0.17278759594743862</v>
      </c>
    </row>
    <row r="1857" spans="1:48" x14ac:dyDescent="0.3">
      <c r="A1857" s="2" t="s">
        <v>6</v>
      </c>
      <c r="B1857" s="2">
        <v>31</v>
      </c>
      <c r="C1857" s="5">
        <v>39876</v>
      </c>
      <c r="D1857" s="2">
        <v>19</v>
      </c>
      <c r="E1857" s="2" t="s">
        <v>8</v>
      </c>
      <c r="F1857" s="6" t="s">
        <v>24</v>
      </c>
      <c r="G1857" s="2">
        <v>90</v>
      </c>
      <c r="H1857" s="2">
        <v>10</v>
      </c>
      <c r="I1857" s="2">
        <v>20</v>
      </c>
      <c r="J1857" s="2">
        <v>10</v>
      </c>
      <c r="K1857" s="2">
        <v>2</v>
      </c>
      <c r="L1857" s="19">
        <v>628.31853071795865</v>
      </c>
      <c r="M1857" s="19">
        <f t="shared" si="336"/>
        <v>6.2831853071795868E-2</v>
      </c>
      <c r="N1857" s="19">
        <v>565.48667764616278</v>
      </c>
      <c r="O1857" s="19">
        <f t="shared" si="337"/>
        <v>5.6548667764616277E-2</v>
      </c>
      <c r="P1857" s="19">
        <f t="shared" si="338"/>
        <v>6.283185307179591E-3</v>
      </c>
      <c r="R1857" s="24">
        <v>14.08</v>
      </c>
      <c r="S1857" s="24">
        <f t="shared" si="339"/>
        <v>0.79620524212579713</v>
      </c>
      <c r="U1857" s="24">
        <v>8.461146496815287</v>
      </c>
      <c r="V1857" s="24">
        <f t="shared" si="340"/>
        <v>5.3162951350683878E-2</v>
      </c>
      <c r="X1857" s="25">
        <f t="shared" si="341"/>
        <v>0.7430422907751133</v>
      </c>
      <c r="AA1857" s="5">
        <v>39876</v>
      </c>
      <c r="AB1857" s="2">
        <v>19</v>
      </c>
      <c r="AC1857" s="2" t="s">
        <v>8</v>
      </c>
      <c r="AD1857" s="6" t="s">
        <v>24</v>
      </c>
      <c r="AE1857" s="2">
        <v>90</v>
      </c>
      <c r="AF1857" s="2">
        <v>10</v>
      </c>
      <c r="AG1857" s="2">
        <v>20</v>
      </c>
      <c r="AH1857" s="2">
        <v>10</v>
      </c>
      <c r="AI1857" s="2">
        <v>2</v>
      </c>
      <c r="AJ1857" s="19">
        <v>628.31853071795865</v>
      </c>
      <c r="AK1857" s="19">
        <f t="shared" si="342"/>
        <v>6.2831853071795868E-2</v>
      </c>
      <c r="AL1857" s="19">
        <v>565.48667764616278</v>
      </c>
      <c r="AM1857" s="19">
        <f t="shared" si="343"/>
        <v>5.6548667764616277E-2</v>
      </c>
      <c r="AN1857" s="19">
        <f t="shared" si="344"/>
        <v>6.283185307179591E-3</v>
      </c>
      <c r="AP1857" s="24">
        <v>14.08</v>
      </c>
      <c r="AQ1857" s="24">
        <f t="shared" si="345"/>
        <v>0.79620524212579713</v>
      </c>
      <c r="AR1857" s="24"/>
      <c r="AS1857" s="24">
        <v>8.461146496815287</v>
      </c>
      <c r="AT1857" s="24">
        <f t="shared" si="346"/>
        <v>5.3162951350683878E-2</v>
      </c>
      <c r="AU1857" s="24"/>
      <c r="AV1857" s="25">
        <f t="shared" si="347"/>
        <v>0.7430422907751133</v>
      </c>
    </row>
    <row r="1858" spans="1:48" x14ac:dyDescent="0.3">
      <c r="A1858" s="2" t="s">
        <v>6</v>
      </c>
      <c r="B1858" s="2">
        <v>31</v>
      </c>
      <c r="C1858" s="5">
        <v>39876</v>
      </c>
      <c r="D1858" s="2">
        <v>19</v>
      </c>
      <c r="E1858" s="2" t="s">
        <v>8</v>
      </c>
      <c r="F1858" s="6" t="s">
        <v>42</v>
      </c>
      <c r="G1858" s="2">
        <v>100</v>
      </c>
      <c r="H1858" s="2">
        <v>30</v>
      </c>
      <c r="I1858" s="2">
        <v>60</v>
      </c>
      <c r="J1858" s="2">
        <v>30</v>
      </c>
      <c r="K1858" s="2">
        <v>2</v>
      </c>
      <c r="L1858" s="19">
        <v>5654.8667764616275</v>
      </c>
      <c r="M1858" s="19">
        <f t="shared" si="336"/>
        <v>0.56548667764616278</v>
      </c>
      <c r="N1858" s="19">
        <v>5654.8667764616275</v>
      </c>
      <c r="O1858" s="19">
        <f t="shared" si="337"/>
        <v>0.56548667764616278</v>
      </c>
      <c r="P1858" s="19">
        <f t="shared" si="338"/>
        <v>0</v>
      </c>
      <c r="R1858" s="24">
        <v>14.08</v>
      </c>
      <c r="S1858" s="24">
        <f t="shared" si="339"/>
        <v>7.9620524212579724</v>
      </c>
      <c r="U1858" s="24">
        <v>8.1999999999999993</v>
      </c>
      <c r="V1858" s="24">
        <f t="shared" si="340"/>
        <v>0</v>
      </c>
      <c r="X1858" s="25">
        <f t="shared" si="341"/>
        <v>7.9620524212579724</v>
      </c>
      <c r="AA1858" s="5">
        <v>39876</v>
      </c>
      <c r="AB1858" s="2">
        <v>19</v>
      </c>
      <c r="AC1858" s="2" t="s">
        <v>8</v>
      </c>
      <c r="AD1858" s="6" t="s">
        <v>42</v>
      </c>
      <c r="AE1858" s="2">
        <v>100</v>
      </c>
      <c r="AF1858" s="2">
        <v>30</v>
      </c>
      <c r="AG1858" s="2">
        <v>60</v>
      </c>
      <c r="AH1858" s="2">
        <v>30</v>
      </c>
      <c r="AI1858" s="2">
        <v>2</v>
      </c>
      <c r="AJ1858" s="19">
        <v>5654.8667764616275</v>
      </c>
      <c r="AK1858" s="19">
        <f t="shared" si="342"/>
        <v>0.56548667764616278</v>
      </c>
      <c r="AL1858" s="19">
        <v>5654.8667764616275</v>
      </c>
      <c r="AM1858" s="19">
        <f t="shared" si="343"/>
        <v>0.56548667764616278</v>
      </c>
      <c r="AN1858" s="19">
        <f t="shared" si="344"/>
        <v>0</v>
      </c>
      <c r="AP1858" s="24">
        <v>14.08</v>
      </c>
      <c r="AQ1858" s="24">
        <f t="shared" si="345"/>
        <v>7.9620524212579724</v>
      </c>
      <c r="AR1858" s="24"/>
      <c r="AS1858" s="24">
        <v>8.1999999999999993</v>
      </c>
      <c r="AT1858" s="24">
        <f t="shared" si="346"/>
        <v>0</v>
      </c>
      <c r="AU1858" s="24"/>
      <c r="AV1858" s="25">
        <f t="shared" si="347"/>
        <v>7.9620524212579724</v>
      </c>
    </row>
    <row r="1859" spans="1:48" x14ac:dyDescent="0.3">
      <c r="A1859" s="2" t="s">
        <v>6</v>
      </c>
      <c r="B1859" s="2">
        <v>31</v>
      </c>
      <c r="C1859" s="5">
        <v>39876</v>
      </c>
      <c r="D1859" s="2">
        <v>19</v>
      </c>
      <c r="E1859" s="2" t="s">
        <v>8</v>
      </c>
      <c r="F1859" s="6" t="s">
        <v>22</v>
      </c>
      <c r="G1859" s="2">
        <v>90</v>
      </c>
      <c r="H1859" s="2">
        <v>100</v>
      </c>
      <c r="I1859" s="2">
        <v>120</v>
      </c>
      <c r="J1859" s="2">
        <v>80</v>
      </c>
      <c r="K1859" s="2">
        <v>3</v>
      </c>
      <c r="L1859" s="19">
        <v>60318.578948923969</v>
      </c>
      <c r="M1859" s="19">
        <f t="shared" ref="M1859:M1922" si="348">L1859/10000</f>
        <v>6.0318578948923971</v>
      </c>
      <c r="N1859" s="19">
        <v>54286.721054031572</v>
      </c>
      <c r="O1859" s="19">
        <f t="shared" ref="O1859:O1922" si="349">N1859/10000</f>
        <v>5.428672105403157</v>
      </c>
      <c r="P1859" s="19">
        <f t="shared" ref="P1859:P1922" si="350">M1859-O1859</f>
        <v>0.60318578948924007</v>
      </c>
      <c r="R1859" s="24">
        <v>14.08</v>
      </c>
      <c r="S1859" s="24">
        <f t="shared" ref="S1859:S1922" si="351">O1859*R1859</f>
        <v>76.43570324407645</v>
      </c>
      <c r="U1859" s="24">
        <v>8.104694792715291</v>
      </c>
      <c r="V1859" s="24">
        <f t="shared" ref="V1859:V1922" si="352">P1859*U1859</f>
        <v>4.8886367271133055</v>
      </c>
      <c r="X1859" s="25">
        <f t="shared" ref="X1859:X1922" si="353">S1859-V1859</f>
        <v>71.547066516963142</v>
      </c>
      <c r="AA1859" s="5">
        <v>39876</v>
      </c>
      <c r="AB1859" s="2">
        <v>19</v>
      </c>
      <c r="AC1859" s="2" t="s">
        <v>8</v>
      </c>
      <c r="AD1859" s="6" t="s">
        <v>22</v>
      </c>
      <c r="AE1859" s="2">
        <v>90</v>
      </c>
      <c r="AF1859" s="2">
        <v>100</v>
      </c>
      <c r="AG1859" s="2">
        <v>120</v>
      </c>
      <c r="AH1859" s="2">
        <v>80</v>
      </c>
      <c r="AI1859" s="2">
        <v>3</v>
      </c>
      <c r="AJ1859" s="19">
        <v>60318.578948923969</v>
      </c>
      <c r="AK1859" s="19">
        <f t="shared" ref="AK1859:AK1922" si="354">AJ1859/10000</f>
        <v>6.0318578948923971</v>
      </c>
      <c r="AL1859" s="19">
        <v>54286.721054031572</v>
      </c>
      <c r="AM1859" s="19">
        <f t="shared" ref="AM1859:AM1922" si="355">AL1859/10000</f>
        <v>5.428672105403157</v>
      </c>
      <c r="AN1859" s="19">
        <f t="shared" ref="AN1859:AN1922" si="356">AK1859-AM1859</f>
        <v>0.60318578948924007</v>
      </c>
      <c r="AP1859" s="24">
        <v>14.08</v>
      </c>
      <c r="AQ1859" s="24">
        <f t="shared" ref="AQ1859:AQ1922" si="357">AM1859*AP1859</f>
        <v>76.43570324407645</v>
      </c>
      <c r="AR1859" s="24"/>
      <c r="AS1859" s="24">
        <v>8.104694792715291</v>
      </c>
      <c r="AT1859" s="24">
        <f t="shared" ref="AT1859:AT1922" si="358">AN1859*AS1859</f>
        <v>4.8886367271133055</v>
      </c>
      <c r="AU1859" s="24"/>
      <c r="AV1859" s="25">
        <f t="shared" ref="AV1859:AV1922" si="359">AQ1859-AT1859</f>
        <v>71.547066516963142</v>
      </c>
    </row>
    <row r="1860" spans="1:48" x14ac:dyDescent="0.3">
      <c r="A1860" s="2" t="s">
        <v>6</v>
      </c>
      <c r="B1860" s="2">
        <v>31</v>
      </c>
      <c r="C1860" s="5">
        <v>39876</v>
      </c>
      <c r="D1860" s="2">
        <v>19</v>
      </c>
      <c r="E1860" s="2" t="s">
        <v>8</v>
      </c>
      <c r="F1860" s="6" t="s">
        <v>24</v>
      </c>
      <c r="G1860" s="2">
        <v>100</v>
      </c>
      <c r="H1860" s="2">
        <v>5</v>
      </c>
      <c r="I1860" s="2">
        <v>15</v>
      </c>
      <c r="J1860" s="2">
        <v>6.25</v>
      </c>
      <c r="K1860" s="2">
        <v>2</v>
      </c>
      <c r="L1860" s="19">
        <v>245.43692606170259</v>
      </c>
      <c r="M1860" s="19">
        <f t="shared" si="348"/>
        <v>2.4543692606170259E-2</v>
      </c>
      <c r="N1860" s="19">
        <v>245.43692606170259</v>
      </c>
      <c r="O1860" s="19">
        <f t="shared" si="349"/>
        <v>2.4543692606170259E-2</v>
      </c>
      <c r="P1860" s="19">
        <f t="shared" si="350"/>
        <v>0</v>
      </c>
      <c r="R1860" s="24">
        <v>14.08</v>
      </c>
      <c r="S1860" s="24">
        <f t="shared" si="351"/>
        <v>0.34557519189487723</v>
      </c>
      <c r="U1860" s="24">
        <v>8.461146496815287</v>
      </c>
      <c r="V1860" s="24">
        <f t="shared" si="352"/>
        <v>0</v>
      </c>
      <c r="X1860" s="25">
        <f t="shared" si="353"/>
        <v>0.34557519189487723</v>
      </c>
      <c r="AA1860" s="5">
        <v>39876</v>
      </c>
      <c r="AB1860" s="2">
        <v>19</v>
      </c>
      <c r="AC1860" s="2" t="s">
        <v>8</v>
      </c>
      <c r="AD1860" s="6" t="s">
        <v>24</v>
      </c>
      <c r="AE1860" s="2">
        <v>100</v>
      </c>
      <c r="AF1860" s="2">
        <v>5</v>
      </c>
      <c r="AG1860" s="2">
        <v>15</v>
      </c>
      <c r="AH1860" s="2">
        <v>6.25</v>
      </c>
      <c r="AI1860" s="2">
        <v>2</v>
      </c>
      <c r="AJ1860" s="19">
        <v>245.43692606170259</v>
      </c>
      <c r="AK1860" s="19">
        <f t="shared" si="354"/>
        <v>2.4543692606170259E-2</v>
      </c>
      <c r="AL1860" s="19">
        <v>245.43692606170259</v>
      </c>
      <c r="AM1860" s="19">
        <f t="shared" si="355"/>
        <v>2.4543692606170259E-2</v>
      </c>
      <c r="AN1860" s="19">
        <f t="shared" si="356"/>
        <v>0</v>
      </c>
      <c r="AP1860" s="24">
        <v>14.08</v>
      </c>
      <c r="AQ1860" s="24">
        <f t="shared" si="357"/>
        <v>0.34557519189487723</v>
      </c>
      <c r="AR1860" s="24"/>
      <c r="AS1860" s="24">
        <v>8.461146496815287</v>
      </c>
      <c r="AT1860" s="24">
        <f t="shared" si="358"/>
        <v>0</v>
      </c>
      <c r="AU1860" s="24"/>
      <c r="AV1860" s="25">
        <f t="shared" si="359"/>
        <v>0.34557519189487723</v>
      </c>
    </row>
    <row r="1861" spans="1:48" x14ac:dyDescent="0.3">
      <c r="A1861" s="2" t="s">
        <v>6</v>
      </c>
      <c r="B1861" s="2">
        <v>31</v>
      </c>
      <c r="C1861" s="5">
        <v>39876</v>
      </c>
      <c r="D1861" s="2">
        <v>19</v>
      </c>
      <c r="E1861" s="2" t="s">
        <v>8</v>
      </c>
      <c r="F1861" s="6" t="s">
        <v>53</v>
      </c>
      <c r="G1861" s="2">
        <v>90</v>
      </c>
      <c r="H1861" s="2">
        <v>5</v>
      </c>
      <c r="I1861" s="2">
        <v>10</v>
      </c>
      <c r="J1861" s="2">
        <v>5</v>
      </c>
      <c r="K1861" s="2">
        <v>2</v>
      </c>
      <c r="L1861" s="19">
        <v>157.07963267948966</v>
      </c>
      <c r="M1861" s="19">
        <f t="shared" si="348"/>
        <v>1.5707963267948967E-2</v>
      </c>
      <c r="N1861" s="19">
        <v>141.37166941154069</v>
      </c>
      <c r="O1861" s="19">
        <f t="shared" si="349"/>
        <v>1.4137166941154069E-2</v>
      </c>
      <c r="P1861" s="19">
        <f t="shared" si="350"/>
        <v>1.5707963267948977E-3</v>
      </c>
      <c r="R1861" s="24">
        <v>6.51</v>
      </c>
      <c r="S1861" s="24">
        <f t="shared" si="351"/>
        <v>9.2032956786912992E-2</v>
      </c>
      <c r="U1861" s="24">
        <v>8.2509316770186327</v>
      </c>
      <c r="V1861" s="24">
        <f t="shared" si="352"/>
        <v>1.2960533170896535E-2</v>
      </c>
      <c r="X1861" s="25">
        <f t="shared" si="353"/>
        <v>7.9072423616016463E-2</v>
      </c>
      <c r="AA1861" s="5">
        <v>39876</v>
      </c>
      <c r="AB1861" s="2">
        <v>19</v>
      </c>
      <c r="AC1861" s="2" t="s">
        <v>8</v>
      </c>
      <c r="AD1861" s="6" t="s">
        <v>53</v>
      </c>
      <c r="AE1861" s="2">
        <v>90</v>
      </c>
      <c r="AF1861" s="2">
        <v>5</v>
      </c>
      <c r="AG1861" s="2">
        <v>10</v>
      </c>
      <c r="AH1861" s="2">
        <v>5</v>
      </c>
      <c r="AI1861" s="2">
        <v>2</v>
      </c>
      <c r="AJ1861" s="19">
        <v>157.07963267948966</v>
      </c>
      <c r="AK1861" s="19">
        <f t="shared" si="354"/>
        <v>1.5707963267948967E-2</v>
      </c>
      <c r="AL1861" s="19">
        <v>141.37166941154069</v>
      </c>
      <c r="AM1861" s="19">
        <f t="shared" si="355"/>
        <v>1.4137166941154069E-2</v>
      </c>
      <c r="AN1861" s="19">
        <f t="shared" si="356"/>
        <v>1.5707963267948977E-3</v>
      </c>
      <c r="AP1861" s="24">
        <v>6.51</v>
      </c>
      <c r="AQ1861" s="24">
        <f t="shared" si="357"/>
        <v>9.2032956786912992E-2</v>
      </c>
      <c r="AR1861" s="24"/>
      <c r="AS1861" s="24">
        <v>8.2509316770186327</v>
      </c>
      <c r="AT1861" s="24">
        <f t="shared" si="358"/>
        <v>1.2960533170896535E-2</v>
      </c>
      <c r="AU1861" s="24"/>
      <c r="AV1861" s="25">
        <f t="shared" si="359"/>
        <v>7.9072423616016463E-2</v>
      </c>
    </row>
    <row r="1862" spans="1:48" x14ac:dyDescent="0.3">
      <c r="A1862" s="2" t="s">
        <v>6</v>
      </c>
      <c r="B1862" s="2">
        <v>60</v>
      </c>
      <c r="C1862" s="5">
        <v>39878</v>
      </c>
      <c r="D1862" s="2">
        <v>19</v>
      </c>
      <c r="E1862" s="2" t="s">
        <v>10</v>
      </c>
      <c r="F1862" s="6" t="s">
        <v>44</v>
      </c>
      <c r="G1862" s="2">
        <v>100</v>
      </c>
      <c r="H1862" s="2">
        <v>9</v>
      </c>
      <c r="I1862" s="2">
        <v>17</v>
      </c>
      <c r="J1862" s="2">
        <v>8.75</v>
      </c>
      <c r="K1862" s="2">
        <v>2</v>
      </c>
      <c r="L1862" s="19">
        <v>481.05637508093707</v>
      </c>
      <c r="M1862" s="19">
        <f t="shared" si="348"/>
        <v>4.8105637508093706E-2</v>
      </c>
      <c r="N1862" s="19">
        <v>481.05637508093707</v>
      </c>
      <c r="O1862" s="19">
        <f t="shared" si="349"/>
        <v>4.8105637508093706E-2</v>
      </c>
      <c r="P1862" s="19">
        <f t="shared" si="350"/>
        <v>0</v>
      </c>
      <c r="R1862" s="24">
        <v>14.08</v>
      </c>
      <c r="S1862" s="24">
        <f t="shared" si="351"/>
        <v>0.67732737611395943</v>
      </c>
      <c r="U1862" s="24">
        <v>9.0675767918088734</v>
      </c>
      <c r="V1862" s="24">
        <f t="shared" si="352"/>
        <v>0</v>
      </c>
      <c r="X1862" s="25">
        <f t="shared" si="353"/>
        <v>0.67732737611395943</v>
      </c>
      <c r="AA1862" s="5">
        <v>39878</v>
      </c>
      <c r="AB1862" s="2">
        <v>19</v>
      </c>
      <c r="AC1862" s="2" t="s">
        <v>10</v>
      </c>
      <c r="AD1862" s="6" t="s">
        <v>44</v>
      </c>
      <c r="AE1862" s="2">
        <v>100</v>
      </c>
      <c r="AF1862" s="2">
        <v>9</v>
      </c>
      <c r="AG1862" s="2">
        <v>17</v>
      </c>
      <c r="AH1862" s="2">
        <v>8.75</v>
      </c>
      <c r="AI1862" s="2">
        <v>2</v>
      </c>
      <c r="AJ1862" s="19">
        <v>481.05637508093707</v>
      </c>
      <c r="AK1862" s="19">
        <f t="shared" si="354"/>
        <v>4.8105637508093706E-2</v>
      </c>
      <c r="AL1862" s="19">
        <v>481.05637508093707</v>
      </c>
      <c r="AM1862" s="19">
        <f t="shared" si="355"/>
        <v>4.8105637508093706E-2</v>
      </c>
      <c r="AN1862" s="19">
        <f t="shared" si="356"/>
        <v>0</v>
      </c>
      <c r="AP1862" s="24">
        <v>14.08</v>
      </c>
      <c r="AQ1862" s="24">
        <f t="shared" si="357"/>
        <v>0.67732737611395943</v>
      </c>
      <c r="AR1862" s="24"/>
      <c r="AS1862" s="24">
        <v>9.0675767918088734</v>
      </c>
      <c r="AT1862" s="24">
        <f t="shared" si="358"/>
        <v>0</v>
      </c>
      <c r="AU1862" s="24"/>
      <c r="AV1862" s="25">
        <f t="shared" si="359"/>
        <v>0.67732737611395943</v>
      </c>
    </row>
    <row r="1863" spans="1:48" x14ac:dyDescent="0.3">
      <c r="A1863" s="2" t="s">
        <v>6</v>
      </c>
      <c r="B1863" s="2">
        <v>60</v>
      </c>
      <c r="C1863" s="5">
        <v>39878</v>
      </c>
      <c r="D1863" s="2">
        <v>19</v>
      </c>
      <c r="E1863" s="2" t="s">
        <v>10</v>
      </c>
      <c r="F1863" s="6" t="s">
        <v>44</v>
      </c>
      <c r="G1863" s="2">
        <v>100</v>
      </c>
      <c r="H1863" s="2">
        <v>2</v>
      </c>
      <c r="I1863" s="2">
        <v>11</v>
      </c>
      <c r="J1863" s="2">
        <v>3.75</v>
      </c>
      <c r="K1863" s="2">
        <v>2</v>
      </c>
      <c r="L1863" s="19">
        <v>88.35729338221293</v>
      </c>
      <c r="M1863" s="19">
        <f t="shared" si="348"/>
        <v>8.8357293382212935E-3</v>
      </c>
      <c r="N1863" s="19">
        <v>88.35729338221293</v>
      </c>
      <c r="O1863" s="19">
        <f t="shared" si="349"/>
        <v>8.8357293382212935E-3</v>
      </c>
      <c r="P1863" s="19">
        <f t="shared" si="350"/>
        <v>0</v>
      </c>
      <c r="R1863" s="24">
        <v>14.08</v>
      </c>
      <c r="S1863" s="24">
        <f t="shared" si="351"/>
        <v>0.12440706908215582</v>
      </c>
      <c r="U1863" s="24">
        <v>9.0675767918088734</v>
      </c>
      <c r="V1863" s="24">
        <f t="shared" si="352"/>
        <v>0</v>
      </c>
      <c r="X1863" s="25">
        <f t="shared" si="353"/>
        <v>0.12440706908215582</v>
      </c>
      <c r="AA1863" s="5">
        <v>39878</v>
      </c>
      <c r="AB1863" s="2">
        <v>19</v>
      </c>
      <c r="AC1863" s="2" t="s">
        <v>10</v>
      </c>
      <c r="AD1863" s="6" t="s">
        <v>44</v>
      </c>
      <c r="AE1863" s="2">
        <v>100</v>
      </c>
      <c r="AF1863" s="2">
        <v>2</v>
      </c>
      <c r="AG1863" s="2">
        <v>11</v>
      </c>
      <c r="AH1863" s="2">
        <v>3.75</v>
      </c>
      <c r="AI1863" s="2">
        <v>2</v>
      </c>
      <c r="AJ1863" s="19">
        <v>88.35729338221293</v>
      </c>
      <c r="AK1863" s="19">
        <f t="shared" si="354"/>
        <v>8.8357293382212935E-3</v>
      </c>
      <c r="AL1863" s="19">
        <v>88.35729338221293</v>
      </c>
      <c r="AM1863" s="19">
        <f t="shared" si="355"/>
        <v>8.8357293382212935E-3</v>
      </c>
      <c r="AN1863" s="19">
        <f t="shared" si="356"/>
        <v>0</v>
      </c>
      <c r="AP1863" s="24">
        <v>14.08</v>
      </c>
      <c r="AQ1863" s="24">
        <f t="shared" si="357"/>
        <v>0.12440706908215582</v>
      </c>
      <c r="AR1863" s="24"/>
      <c r="AS1863" s="24">
        <v>9.0675767918088734</v>
      </c>
      <c r="AT1863" s="24">
        <f t="shared" si="358"/>
        <v>0</v>
      </c>
      <c r="AU1863" s="24"/>
      <c r="AV1863" s="25">
        <f t="shared" si="359"/>
        <v>0.12440706908215582</v>
      </c>
    </row>
    <row r="1864" spans="1:48" x14ac:dyDescent="0.3">
      <c r="A1864" s="2" t="s">
        <v>6</v>
      </c>
      <c r="B1864" s="2">
        <v>60</v>
      </c>
      <c r="C1864" s="5">
        <v>39878</v>
      </c>
      <c r="D1864" s="2">
        <v>19</v>
      </c>
      <c r="E1864" s="2" t="s">
        <v>10</v>
      </c>
      <c r="F1864" s="6" t="s">
        <v>36</v>
      </c>
      <c r="G1864" s="2">
        <v>100</v>
      </c>
      <c r="H1864" s="2">
        <v>2</v>
      </c>
      <c r="I1864" s="2">
        <v>15</v>
      </c>
      <c r="J1864" s="2">
        <v>4.75</v>
      </c>
      <c r="K1864" s="2">
        <v>2</v>
      </c>
      <c r="L1864" s="19">
        <v>141.7643684932394</v>
      </c>
      <c r="M1864" s="19">
        <f t="shared" si="348"/>
        <v>1.417643684932394E-2</v>
      </c>
      <c r="N1864" s="19">
        <v>141.7643684932394</v>
      </c>
      <c r="O1864" s="19">
        <f t="shared" si="349"/>
        <v>1.417643684932394E-2</v>
      </c>
      <c r="P1864" s="19">
        <f t="shared" si="350"/>
        <v>0</v>
      </c>
      <c r="R1864" s="24">
        <v>14.08</v>
      </c>
      <c r="S1864" s="24">
        <f t="shared" si="351"/>
        <v>0.19960423083848108</v>
      </c>
      <c r="U1864" s="24">
        <v>8.3025000000000002</v>
      </c>
      <c r="V1864" s="24">
        <f t="shared" si="352"/>
        <v>0</v>
      </c>
      <c r="X1864" s="25">
        <f t="shared" si="353"/>
        <v>0.19960423083848108</v>
      </c>
      <c r="AA1864" s="5">
        <v>39878</v>
      </c>
      <c r="AB1864" s="2">
        <v>19</v>
      </c>
      <c r="AC1864" s="2" t="s">
        <v>10</v>
      </c>
      <c r="AD1864" s="6" t="s">
        <v>36</v>
      </c>
      <c r="AE1864" s="2">
        <v>100</v>
      </c>
      <c r="AF1864" s="2">
        <v>2</v>
      </c>
      <c r="AG1864" s="2">
        <v>15</v>
      </c>
      <c r="AH1864" s="2">
        <v>4.75</v>
      </c>
      <c r="AI1864" s="2">
        <v>2</v>
      </c>
      <c r="AJ1864" s="19">
        <v>141.7643684932394</v>
      </c>
      <c r="AK1864" s="19">
        <f t="shared" si="354"/>
        <v>1.417643684932394E-2</v>
      </c>
      <c r="AL1864" s="19">
        <v>141.7643684932394</v>
      </c>
      <c r="AM1864" s="19">
        <f t="shared" si="355"/>
        <v>1.417643684932394E-2</v>
      </c>
      <c r="AN1864" s="19">
        <f t="shared" si="356"/>
        <v>0</v>
      </c>
      <c r="AP1864" s="24">
        <v>14.08</v>
      </c>
      <c r="AQ1864" s="24">
        <f t="shared" si="357"/>
        <v>0.19960423083848108</v>
      </c>
      <c r="AR1864" s="24"/>
      <c r="AS1864" s="24">
        <v>8.3025000000000002</v>
      </c>
      <c r="AT1864" s="24">
        <f t="shared" si="358"/>
        <v>0</v>
      </c>
      <c r="AU1864" s="24"/>
      <c r="AV1864" s="25">
        <f t="shared" si="359"/>
        <v>0.19960423083848108</v>
      </c>
    </row>
    <row r="1865" spans="1:48" x14ac:dyDescent="0.3">
      <c r="A1865" s="2" t="s">
        <v>6</v>
      </c>
      <c r="B1865" s="2">
        <v>60</v>
      </c>
      <c r="C1865" s="5">
        <v>39878</v>
      </c>
      <c r="D1865" s="2">
        <v>19</v>
      </c>
      <c r="E1865" s="2" t="s">
        <v>10</v>
      </c>
      <c r="F1865" s="6" t="s">
        <v>41</v>
      </c>
      <c r="G1865" s="2">
        <v>60</v>
      </c>
      <c r="H1865" s="2">
        <v>25</v>
      </c>
      <c r="I1865" s="2">
        <v>20</v>
      </c>
      <c r="J1865" s="2">
        <v>17.5</v>
      </c>
      <c r="K1865" s="2">
        <v>3</v>
      </c>
      <c r="L1865" s="19">
        <v>2886.3382504856222</v>
      </c>
      <c r="M1865" s="19">
        <f t="shared" si="348"/>
        <v>0.28863382504856222</v>
      </c>
      <c r="N1865" s="19">
        <v>1731.8029502913732</v>
      </c>
      <c r="O1865" s="19">
        <f t="shared" si="349"/>
        <v>0.17318029502913732</v>
      </c>
      <c r="P1865" s="19">
        <f t="shared" si="350"/>
        <v>0.1154535300194249</v>
      </c>
      <c r="R1865" s="24">
        <v>14.08</v>
      </c>
      <c r="S1865" s="24">
        <f t="shared" si="351"/>
        <v>2.4383785540102534</v>
      </c>
      <c r="U1865" s="24">
        <v>8.1999999999999993</v>
      </c>
      <c r="V1865" s="24">
        <f t="shared" si="352"/>
        <v>0.94671894615928409</v>
      </c>
      <c r="X1865" s="25">
        <f t="shared" si="353"/>
        <v>1.4916596078509694</v>
      </c>
      <c r="AA1865" s="5">
        <v>39878</v>
      </c>
      <c r="AB1865" s="2">
        <v>19</v>
      </c>
      <c r="AC1865" s="2" t="s">
        <v>10</v>
      </c>
      <c r="AD1865" s="6" t="s">
        <v>41</v>
      </c>
      <c r="AE1865" s="2">
        <v>60</v>
      </c>
      <c r="AF1865" s="2">
        <v>25</v>
      </c>
      <c r="AG1865" s="2">
        <v>20</v>
      </c>
      <c r="AH1865" s="2">
        <v>17.5</v>
      </c>
      <c r="AI1865" s="2">
        <v>3</v>
      </c>
      <c r="AJ1865" s="19">
        <v>2886.3382504856222</v>
      </c>
      <c r="AK1865" s="19">
        <f t="shared" si="354"/>
        <v>0.28863382504856222</v>
      </c>
      <c r="AL1865" s="19">
        <v>1731.8029502913732</v>
      </c>
      <c r="AM1865" s="19">
        <f t="shared" si="355"/>
        <v>0.17318029502913732</v>
      </c>
      <c r="AN1865" s="19">
        <f t="shared" si="356"/>
        <v>0.1154535300194249</v>
      </c>
      <c r="AP1865" s="24">
        <v>14.08</v>
      </c>
      <c r="AQ1865" s="24">
        <f t="shared" si="357"/>
        <v>2.4383785540102534</v>
      </c>
      <c r="AR1865" s="24"/>
      <c r="AS1865" s="24">
        <v>8.1999999999999993</v>
      </c>
      <c r="AT1865" s="24">
        <f t="shared" si="358"/>
        <v>0.94671894615928409</v>
      </c>
      <c r="AU1865" s="24"/>
      <c r="AV1865" s="25">
        <f t="shared" si="359"/>
        <v>1.4916596078509694</v>
      </c>
    </row>
    <row r="1866" spans="1:48" x14ac:dyDescent="0.3">
      <c r="A1866" s="2" t="s">
        <v>6</v>
      </c>
      <c r="B1866" s="2">
        <v>60</v>
      </c>
      <c r="C1866" s="5">
        <v>39878</v>
      </c>
      <c r="D1866" s="2">
        <v>19</v>
      </c>
      <c r="E1866" s="2" t="s">
        <v>10</v>
      </c>
      <c r="F1866" s="6" t="s">
        <v>41</v>
      </c>
      <c r="G1866" s="2">
        <v>60</v>
      </c>
      <c r="H1866" s="2">
        <v>25</v>
      </c>
      <c r="I1866" s="2">
        <v>15</v>
      </c>
      <c r="J1866" s="2">
        <v>16.25</v>
      </c>
      <c r="K1866" s="2">
        <v>3</v>
      </c>
      <c r="L1866" s="19">
        <v>2488.7304302656644</v>
      </c>
      <c r="M1866" s="19">
        <f t="shared" si="348"/>
        <v>0.24887304302656643</v>
      </c>
      <c r="N1866" s="19">
        <v>1493.2382581593986</v>
      </c>
      <c r="O1866" s="19">
        <f t="shared" si="349"/>
        <v>0.14932382581593986</v>
      </c>
      <c r="P1866" s="19">
        <f t="shared" si="350"/>
        <v>9.9549217210626567E-2</v>
      </c>
      <c r="R1866" s="24">
        <v>14.08</v>
      </c>
      <c r="S1866" s="24">
        <f t="shared" si="351"/>
        <v>2.1024794674884335</v>
      </c>
      <c r="U1866" s="24">
        <v>8.1999999999999993</v>
      </c>
      <c r="V1866" s="24">
        <f t="shared" si="352"/>
        <v>0.81630358112713775</v>
      </c>
      <c r="X1866" s="25">
        <f t="shared" si="353"/>
        <v>1.2861758863612958</v>
      </c>
      <c r="AA1866" s="5">
        <v>39878</v>
      </c>
      <c r="AB1866" s="2">
        <v>19</v>
      </c>
      <c r="AC1866" s="2" t="s">
        <v>10</v>
      </c>
      <c r="AD1866" s="6" t="s">
        <v>41</v>
      </c>
      <c r="AE1866" s="2">
        <v>60</v>
      </c>
      <c r="AF1866" s="2">
        <v>25</v>
      </c>
      <c r="AG1866" s="2">
        <v>15</v>
      </c>
      <c r="AH1866" s="2">
        <v>16.25</v>
      </c>
      <c r="AI1866" s="2">
        <v>3</v>
      </c>
      <c r="AJ1866" s="19">
        <v>2488.7304302656644</v>
      </c>
      <c r="AK1866" s="19">
        <f t="shared" si="354"/>
        <v>0.24887304302656643</v>
      </c>
      <c r="AL1866" s="19">
        <v>1493.2382581593986</v>
      </c>
      <c r="AM1866" s="19">
        <f t="shared" si="355"/>
        <v>0.14932382581593986</v>
      </c>
      <c r="AN1866" s="19">
        <f t="shared" si="356"/>
        <v>9.9549217210626567E-2</v>
      </c>
      <c r="AP1866" s="24">
        <v>14.08</v>
      </c>
      <c r="AQ1866" s="24">
        <f t="shared" si="357"/>
        <v>2.1024794674884335</v>
      </c>
      <c r="AR1866" s="24"/>
      <c r="AS1866" s="24">
        <v>8.1999999999999993</v>
      </c>
      <c r="AT1866" s="24">
        <f t="shared" si="358"/>
        <v>0.81630358112713775</v>
      </c>
      <c r="AU1866" s="24"/>
      <c r="AV1866" s="25">
        <f t="shared" si="359"/>
        <v>1.2861758863612958</v>
      </c>
    </row>
    <row r="1867" spans="1:48" x14ac:dyDescent="0.3">
      <c r="A1867" s="2" t="s">
        <v>6</v>
      </c>
      <c r="B1867" s="2">
        <v>60</v>
      </c>
      <c r="C1867" s="5">
        <v>39878</v>
      </c>
      <c r="D1867" s="2">
        <v>19</v>
      </c>
      <c r="E1867" s="2" t="s">
        <v>10</v>
      </c>
      <c r="F1867" s="6" t="s">
        <v>53</v>
      </c>
      <c r="G1867" s="2">
        <v>100</v>
      </c>
      <c r="H1867" s="2">
        <v>30</v>
      </c>
      <c r="I1867" s="2">
        <v>40</v>
      </c>
      <c r="J1867" s="2">
        <v>25</v>
      </c>
      <c r="K1867" s="2">
        <v>2</v>
      </c>
      <c r="L1867" s="19">
        <v>3926.9908169872415</v>
      </c>
      <c r="M1867" s="19">
        <f t="shared" si="348"/>
        <v>0.39269908169872414</v>
      </c>
      <c r="N1867" s="19">
        <v>3926.9908169872415</v>
      </c>
      <c r="O1867" s="19">
        <f t="shared" si="349"/>
        <v>0.39269908169872414</v>
      </c>
      <c r="P1867" s="19">
        <f t="shared" si="350"/>
        <v>0</v>
      </c>
      <c r="R1867" s="24">
        <v>6.51</v>
      </c>
      <c r="S1867" s="24">
        <f t="shared" si="351"/>
        <v>2.5564710218586941</v>
      </c>
      <c r="U1867" s="24">
        <v>8.2509316770186327</v>
      </c>
      <c r="V1867" s="24">
        <f t="shared" si="352"/>
        <v>0</v>
      </c>
      <c r="X1867" s="25">
        <f t="shared" si="353"/>
        <v>2.5564710218586941</v>
      </c>
      <c r="AA1867" s="5">
        <v>39878</v>
      </c>
      <c r="AB1867" s="2">
        <v>19</v>
      </c>
      <c r="AC1867" s="2" t="s">
        <v>10</v>
      </c>
      <c r="AD1867" s="6" t="s">
        <v>53</v>
      </c>
      <c r="AE1867" s="2">
        <v>100</v>
      </c>
      <c r="AF1867" s="2">
        <v>30</v>
      </c>
      <c r="AG1867" s="2">
        <v>40</v>
      </c>
      <c r="AH1867" s="2">
        <v>25</v>
      </c>
      <c r="AI1867" s="2">
        <v>2</v>
      </c>
      <c r="AJ1867" s="19">
        <v>3926.9908169872415</v>
      </c>
      <c r="AK1867" s="19">
        <f t="shared" si="354"/>
        <v>0.39269908169872414</v>
      </c>
      <c r="AL1867" s="19">
        <v>3926.9908169872415</v>
      </c>
      <c r="AM1867" s="19">
        <f t="shared" si="355"/>
        <v>0.39269908169872414</v>
      </c>
      <c r="AN1867" s="19">
        <f t="shared" si="356"/>
        <v>0</v>
      </c>
      <c r="AP1867" s="24">
        <v>6.51</v>
      </c>
      <c r="AQ1867" s="24">
        <f t="shared" si="357"/>
        <v>2.5564710218586941</v>
      </c>
      <c r="AR1867" s="24"/>
      <c r="AS1867" s="24">
        <v>8.2509316770186327</v>
      </c>
      <c r="AT1867" s="24">
        <f t="shared" si="358"/>
        <v>0</v>
      </c>
      <c r="AU1867" s="24"/>
      <c r="AV1867" s="25">
        <f t="shared" si="359"/>
        <v>2.5564710218586941</v>
      </c>
    </row>
    <row r="1868" spans="1:48" x14ac:dyDescent="0.3">
      <c r="A1868" s="2" t="s">
        <v>6</v>
      </c>
      <c r="B1868" s="2">
        <v>60</v>
      </c>
      <c r="C1868" s="5">
        <v>39878</v>
      </c>
      <c r="D1868" s="2">
        <v>19</v>
      </c>
      <c r="E1868" s="2" t="s">
        <v>10</v>
      </c>
      <c r="F1868" s="6" t="s">
        <v>44</v>
      </c>
      <c r="G1868" s="2">
        <v>100</v>
      </c>
      <c r="H1868" s="2">
        <v>14</v>
      </c>
      <c r="I1868" s="2">
        <v>23</v>
      </c>
      <c r="J1868" s="2">
        <v>12.75</v>
      </c>
      <c r="K1868" s="2">
        <v>2</v>
      </c>
      <c r="L1868" s="19">
        <v>1021.4103114983815</v>
      </c>
      <c r="M1868" s="19">
        <f t="shared" si="348"/>
        <v>0.10214103114983815</v>
      </c>
      <c r="N1868" s="19">
        <v>1021.4103114983815</v>
      </c>
      <c r="O1868" s="19">
        <f t="shared" si="349"/>
        <v>0.10214103114983815</v>
      </c>
      <c r="P1868" s="19">
        <f t="shared" si="350"/>
        <v>0</v>
      </c>
      <c r="R1868" s="24">
        <v>14.08</v>
      </c>
      <c r="S1868" s="24">
        <f t="shared" si="351"/>
        <v>1.4381457185897211</v>
      </c>
      <c r="U1868" s="24">
        <v>9.0675767918088734</v>
      </c>
      <c r="V1868" s="24">
        <f t="shared" si="352"/>
        <v>0</v>
      </c>
      <c r="X1868" s="25">
        <f t="shared" si="353"/>
        <v>1.4381457185897211</v>
      </c>
      <c r="AA1868" s="5">
        <v>39878</v>
      </c>
      <c r="AB1868" s="2">
        <v>19</v>
      </c>
      <c r="AC1868" s="2" t="s">
        <v>10</v>
      </c>
      <c r="AD1868" s="6" t="s">
        <v>44</v>
      </c>
      <c r="AE1868" s="2">
        <v>100</v>
      </c>
      <c r="AF1868" s="2">
        <v>14</v>
      </c>
      <c r="AG1868" s="2">
        <v>23</v>
      </c>
      <c r="AH1868" s="2">
        <v>12.75</v>
      </c>
      <c r="AI1868" s="2">
        <v>2</v>
      </c>
      <c r="AJ1868" s="19">
        <v>1021.4103114983815</v>
      </c>
      <c r="AK1868" s="19">
        <f t="shared" si="354"/>
        <v>0.10214103114983815</v>
      </c>
      <c r="AL1868" s="19">
        <v>1021.4103114983815</v>
      </c>
      <c r="AM1868" s="19">
        <f t="shared" si="355"/>
        <v>0.10214103114983815</v>
      </c>
      <c r="AN1868" s="19">
        <f t="shared" si="356"/>
        <v>0</v>
      </c>
      <c r="AP1868" s="24">
        <v>14.08</v>
      </c>
      <c r="AQ1868" s="24">
        <f t="shared" si="357"/>
        <v>1.4381457185897211</v>
      </c>
      <c r="AR1868" s="24"/>
      <c r="AS1868" s="24">
        <v>9.0675767918088734</v>
      </c>
      <c r="AT1868" s="24">
        <f t="shared" si="358"/>
        <v>0</v>
      </c>
      <c r="AU1868" s="24"/>
      <c r="AV1868" s="25">
        <f t="shared" si="359"/>
        <v>1.4381457185897211</v>
      </c>
    </row>
    <row r="1869" spans="1:48" x14ac:dyDescent="0.3">
      <c r="A1869" s="2" t="s">
        <v>6</v>
      </c>
      <c r="B1869" s="2">
        <v>60</v>
      </c>
      <c r="C1869" s="5">
        <v>39878</v>
      </c>
      <c r="D1869" s="2">
        <v>19</v>
      </c>
      <c r="E1869" s="2" t="s">
        <v>10</v>
      </c>
      <c r="F1869" s="6" t="s">
        <v>42</v>
      </c>
      <c r="G1869" s="2">
        <v>100</v>
      </c>
      <c r="H1869" s="2">
        <v>10</v>
      </c>
      <c r="I1869" s="2">
        <v>37</v>
      </c>
      <c r="J1869" s="2">
        <v>14.25</v>
      </c>
      <c r="K1869" s="2">
        <v>2</v>
      </c>
      <c r="L1869" s="19">
        <v>1275.8793164391548</v>
      </c>
      <c r="M1869" s="19">
        <f t="shared" si="348"/>
        <v>0.12758793164391546</v>
      </c>
      <c r="N1869" s="19">
        <v>1275.8793164391548</v>
      </c>
      <c r="O1869" s="19">
        <f t="shared" si="349"/>
        <v>0.12758793164391546</v>
      </c>
      <c r="P1869" s="19">
        <f t="shared" si="350"/>
        <v>0</v>
      </c>
      <c r="R1869" s="24">
        <v>14.08</v>
      </c>
      <c r="S1869" s="24">
        <f t="shared" si="351"/>
        <v>1.7964380775463298</v>
      </c>
      <c r="U1869" s="24">
        <v>8.1999999999999993</v>
      </c>
      <c r="V1869" s="24">
        <f t="shared" si="352"/>
        <v>0</v>
      </c>
      <c r="X1869" s="25">
        <f t="shared" si="353"/>
        <v>1.7964380775463298</v>
      </c>
      <c r="AA1869" s="5">
        <v>39878</v>
      </c>
      <c r="AB1869" s="2">
        <v>19</v>
      </c>
      <c r="AC1869" s="2" t="s">
        <v>10</v>
      </c>
      <c r="AD1869" s="6" t="s">
        <v>42</v>
      </c>
      <c r="AE1869" s="2">
        <v>100</v>
      </c>
      <c r="AF1869" s="2">
        <v>10</v>
      </c>
      <c r="AG1869" s="2">
        <v>37</v>
      </c>
      <c r="AH1869" s="2">
        <v>14.25</v>
      </c>
      <c r="AI1869" s="2">
        <v>2</v>
      </c>
      <c r="AJ1869" s="19">
        <v>1275.8793164391548</v>
      </c>
      <c r="AK1869" s="19">
        <f t="shared" si="354"/>
        <v>0.12758793164391546</v>
      </c>
      <c r="AL1869" s="19">
        <v>1275.8793164391548</v>
      </c>
      <c r="AM1869" s="19">
        <f t="shared" si="355"/>
        <v>0.12758793164391546</v>
      </c>
      <c r="AN1869" s="19">
        <f t="shared" si="356"/>
        <v>0</v>
      </c>
      <c r="AP1869" s="24">
        <v>14.08</v>
      </c>
      <c r="AQ1869" s="24">
        <f t="shared" si="357"/>
        <v>1.7964380775463298</v>
      </c>
      <c r="AR1869" s="24"/>
      <c r="AS1869" s="24">
        <v>8.1999999999999993</v>
      </c>
      <c r="AT1869" s="24">
        <f t="shared" si="358"/>
        <v>0</v>
      </c>
      <c r="AU1869" s="24"/>
      <c r="AV1869" s="25">
        <f t="shared" si="359"/>
        <v>1.7964380775463298</v>
      </c>
    </row>
    <row r="1870" spans="1:48" x14ac:dyDescent="0.3">
      <c r="A1870" s="2" t="s">
        <v>6</v>
      </c>
      <c r="B1870" s="2">
        <v>60</v>
      </c>
      <c r="C1870" s="5">
        <v>39878</v>
      </c>
      <c r="D1870" s="2">
        <v>19</v>
      </c>
      <c r="E1870" s="2" t="s">
        <v>10</v>
      </c>
      <c r="F1870" s="6" t="s">
        <v>46</v>
      </c>
      <c r="G1870" s="2">
        <v>50</v>
      </c>
      <c r="H1870" s="2">
        <v>15</v>
      </c>
      <c r="I1870" s="2">
        <v>12</v>
      </c>
      <c r="J1870" s="2">
        <v>10.5</v>
      </c>
      <c r="K1870" s="2">
        <v>3</v>
      </c>
      <c r="L1870" s="19">
        <v>1039.081770174824</v>
      </c>
      <c r="M1870" s="19">
        <f t="shared" si="348"/>
        <v>0.10390817701748239</v>
      </c>
      <c r="N1870" s="19">
        <v>519.54088508741199</v>
      </c>
      <c r="O1870" s="19">
        <f t="shared" si="349"/>
        <v>5.1954088508741197E-2</v>
      </c>
      <c r="P1870" s="19">
        <f t="shared" si="350"/>
        <v>5.1954088508741197E-2</v>
      </c>
      <c r="R1870" s="24">
        <v>14.08</v>
      </c>
      <c r="S1870" s="24">
        <f t="shared" si="351"/>
        <v>0.73151356620307606</v>
      </c>
      <c r="U1870" s="24">
        <v>12.651428571428571</v>
      </c>
      <c r="V1870" s="24">
        <f t="shared" si="352"/>
        <v>0.65729343976201715</v>
      </c>
      <c r="X1870" s="25">
        <f t="shared" si="353"/>
        <v>7.4220126441058909E-2</v>
      </c>
      <c r="AA1870" s="5">
        <v>39878</v>
      </c>
      <c r="AB1870" s="2">
        <v>19</v>
      </c>
      <c r="AC1870" s="2" t="s">
        <v>10</v>
      </c>
      <c r="AD1870" s="6" t="s">
        <v>46</v>
      </c>
      <c r="AE1870" s="2">
        <v>50</v>
      </c>
      <c r="AF1870" s="2">
        <v>15</v>
      </c>
      <c r="AG1870" s="2">
        <v>12</v>
      </c>
      <c r="AH1870" s="2">
        <v>10.5</v>
      </c>
      <c r="AI1870" s="2">
        <v>3</v>
      </c>
      <c r="AJ1870" s="19">
        <v>1039.081770174824</v>
      </c>
      <c r="AK1870" s="19">
        <f t="shared" si="354"/>
        <v>0.10390817701748239</v>
      </c>
      <c r="AL1870" s="19">
        <v>519.54088508741199</v>
      </c>
      <c r="AM1870" s="19">
        <f t="shared" si="355"/>
        <v>5.1954088508741197E-2</v>
      </c>
      <c r="AN1870" s="19">
        <f t="shared" si="356"/>
        <v>5.1954088508741197E-2</v>
      </c>
      <c r="AP1870" s="24">
        <v>14.08</v>
      </c>
      <c r="AQ1870" s="24">
        <f t="shared" si="357"/>
        <v>0.73151356620307606</v>
      </c>
      <c r="AR1870" s="24"/>
      <c r="AS1870" s="24">
        <v>12.651428571428571</v>
      </c>
      <c r="AT1870" s="24">
        <f t="shared" si="358"/>
        <v>0.65729343976201715</v>
      </c>
      <c r="AU1870" s="24"/>
      <c r="AV1870" s="25">
        <f t="shared" si="359"/>
        <v>7.4220126441058909E-2</v>
      </c>
    </row>
    <row r="1871" spans="1:48" x14ac:dyDescent="0.3">
      <c r="A1871" s="2" t="s">
        <v>6</v>
      </c>
      <c r="B1871" s="2">
        <v>60</v>
      </c>
      <c r="C1871" s="5">
        <v>39878</v>
      </c>
      <c r="D1871" s="2">
        <v>19</v>
      </c>
      <c r="E1871" s="2" t="s">
        <v>10</v>
      </c>
      <c r="F1871" s="6" t="s">
        <v>41</v>
      </c>
      <c r="G1871" s="2">
        <v>100</v>
      </c>
      <c r="H1871" s="2">
        <v>22</v>
      </c>
      <c r="I1871" s="2">
        <v>15</v>
      </c>
      <c r="J1871" s="2">
        <v>14.75</v>
      </c>
      <c r="K1871" s="2">
        <v>3</v>
      </c>
      <c r="L1871" s="19">
        <v>2050.4782550898881</v>
      </c>
      <c r="M1871" s="19">
        <f t="shared" si="348"/>
        <v>0.20504782550898881</v>
      </c>
      <c r="N1871" s="19">
        <v>2050.4782550898881</v>
      </c>
      <c r="O1871" s="19">
        <f t="shared" si="349"/>
        <v>0.20504782550898881</v>
      </c>
      <c r="P1871" s="19">
        <f t="shared" si="350"/>
        <v>0</v>
      </c>
      <c r="R1871" s="24">
        <v>14.08</v>
      </c>
      <c r="S1871" s="24">
        <f t="shared" si="351"/>
        <v>2.8870733831665625</v>
      </c>
      <c r="U1871" s="24">
        <v>8.1999999999999993</v>
      </c>
      <c r="V1871" s="24">
        <f t="shared" si="352"/>
        <v>0</v>
      </c>
      <c r="X1871" s="25">
        <f t="shared" si="353"/>
        <v>2.8870733831665625</v>
      </c>
      <c r="AA1871" s="5">
        <v>39878</v>
      </c>
      <c r="AB1871" s="2">
        <v>19</v>
      </c>
      <c r="AC1871" s="2" t="s">
        <v>10</v>
      </c>
      <c r="AD1871" s="6" t="s">
        <v>41</v>
      </c>
      <c r="AE1871" s="2">
        <v>100</v>
      </c>
      <c r="AF1871" s="2">
        <v>22</v>
      </c>
      <c r="AG1871" s="2">
        <v>15</v>
      </c>
      <c r="AH1871" s="2">
        <v>14.75</v>
      </c>
      <c r="AI1871" s="2">
        <v>3</v>
      </c>
      <c r="AJ1871" s="19">
        <v>2050.4782550898881</v>
      </c>
      <c r="AK1871" s="19">
        <f t="shared" si="354"/>
        <v>0.20504782550898881</v>
      </c>
      <c r="AL1871" s="19">
        <v>2050.4782550898881</v>
      </c>
      <c r="AM1871" s="19">
        <f t="shared" si="355"/>
        <v>0.20504782550898881</v>
      </c>
      <c r="AN1871" s="19">
        <f t="shared" si="356"/>
        <v>0</v>
      </c>
      <c r="AP1871" s="24">
        <v>14.08</v>
      </c>
      <c r="AQ1871" s="24">
        <f t="shared" si="357"/>
        <v>2.8870733831665625</v>
      </c>
      <c r="AR1871" s="24"/>
      <c r="AS1871" s="24">
        <v>8.1999999999999993</v>
      </c>
      <c r="AT1871" s="24">
        <f t="shared" si="358"/>
        <v>0</v>
      </c>
      <c r="AU1871" s="24"/>
      <c r="AV1871" s="25">
        <f t="shared" si="359"/>
        <v>2.8870733831665625</v>
      </c>
    </row>
    <row r="1872" spans="1:48" x14ac:dyDescent="0.3">
      <c r="A1872" s="2" t="s">
        <v>6</v>
      </c>
      <c r="B1872" s="2">
        <v>60</v>
      </c>
      <c r="C1872" s="5">
        <v>39878</v>
      </c>
      <c r="D1872" s="2">
        <v>19</v>
      </c>
      <c r="E1872" s="2" t="s">
        <v>10</v>
      </c>
      <c r="F1872" s="6" t="s">
        <v>41</v>
      </c>
      <c r="G1872" s="2">
        <v>10</v>
      </c>
      <c r="H1872" s="2">
        <v>63</v>
      </c>
      <c r="I1872" s="2">
        <v>105</v>
      </c>
      <c r="J1872" s="2">
        <v>57.75</v>
      </c>
      <c r="K1872" s="2">
        <v>3</v>
      </c>
      <c r="L1872" s="19">
        <v>31432.223547788428</v>
      </c>
      <c r="M1872" s="19">
        <f t="shared" si="348"/>
        <v>3.1432223547788429</v>
      </c>
      <c r="N1872" s="19">
        <v>3143.2223547788431</v>
      </c>
      <c r="O1872" s="19">
        <f t="shared" si="349"/>
        <v>0.31432223547788429</v>
      </c>
      <c r="P1872" s="19">
        <f t="shared" si="350"/>
        <v>2.8289001193009584</v>
      </c>
      <c r="R1872" s="24">
        <v>14.08</v>
      </c>
      <c r="S1872" s="24">
        <f t="shared" si="351"/>
        <v>4.4256570755286111</v>
      </c>
      <c r="U1872" s="24">
        <v>8.1999999999999993</v>
      </c>
      <c r="V1872" s="24">
        <f t="shared" si="352"/>
        <v>23.196980978267856</v>
      </c>
      <c r="X1872" s="25">
        <f t="shared" si="353"/>
        <v>-18.771323902739244</v>
      </c>
      <c r="AA1872" s="5">
        <v>39878</v>
      </c>
      <c r="AB1872" s="2">
        <v>19</v>
      </c>
      <c r="AC1872" s="2" t="s">
        <v>10</v>
      </c>
      <c r="AD1872" s="6" t="s">
        <v>41</v>
      </c>
      <c r="AE1872" s="2">
        <v>10</v>
      </c>
      <c r="AF1872" s="2">
        <v>63</v>
      </c>
      <c r="AG1872" s="2">
        <v>105</v>
      </c>
      <c r="AH1872" s="2">
        <v>57.75</v>
      </c>
      <c r="AI1872" s="2">
        <v>3</v>
      </c>
      <c r="AJ1872" s="19">
        <v>31432.223547788428</v>
      </c>
      <c r="AK1872" s="19">
        <f t="shared" si="354"/>
        <v>3.1432223547788429</v>
      </c>
      <c r="AL1872" s="19">
        <v>3143.2223547788431</v>
      </c>
      <c r="AM1872" s="19">
        <f t="shared" si="355"/>
        <v>0.31432223547788429</v>
      </c>
      <c r="AN1872" s="19">
        <f t="shared" si="356"/>
        <v>2.8289001193009584</v>
      </c>
      <c r="AP1872" s="24">
        <v>14.08</v>
      </c>
      <c r="AQ1872" s="24">
        <f t="shared" si="357"/>
        <v>4.4256570755286111</v>
      </c>
      <c r="AR1872" s="24"/>
      <c r="AS1872" s="24">
        <v>8.1999999999999993</v>
      </c>
      <c r="AT1872" s="24">
        <f t="shared" si="358"/>
        <v>23.196980978267856</v>
      </c>
      <c r="AU1872" s="24"/>
      <c r="AV1872" s="25">
        <f t="shared" si="359"/>
        <v>-18.771323902739244</v>
      </c>
    </row>
    <row r="1873" spans="1:48" x14ac:dyDescent="0.3">
      <c r="A1873" s="2" t="s">
        <v>6</v>
      </c>
      <c r="B1873" s="2">
        <v>60</v>
      </c>
      <c r="C1873" s="5">
        <v>39878</v>
      </c>
      <c r="D1873" s="2">
        <v>19</v>
      </c>
      <c r="E1873" s="2" t="s">
        <v>10</v>
      </c>
      <c r="F1873" s="6" t="s">
        <v>36</v>
      </c>
      <c r="G1873" s="2">
        <v>100</v>
      </c>
      <c r="H1873" s="2">
        <v>5</v>
      </c>
      <c r="I1873" s="2">
        <v>47</v>
      </c>
      <c r="J1873" s="2">
        <v>14.25</v>
      </c>
      <c r="K1873" s="2">
        <v>2</v>
      </c>
      <c r="L1873" s="19">
        <v>1275.8793164391548</v>
      </c>
      <c r="M1873" s="19">
        <f t="shared" si="348"/>
        <v>0.12758793164391546</v>
      </c>
      <c r="N1873" s="19">
        <v>1275.8793164391548</v>
      </c>
      <c r="O1873" s="19">
        <f t="shared" si="349"/>
        <v>0.12758793164391546</v>
      </c>
      <c r="P1873" s="19">
        <f t="shared" si="350"/>
        <v>0</v>
      </c>
      <c r="R1873" s="24">
        <v>14.08</v>
      </c>
      <c r="S1873" s="24">
        <f t="shared" si="351"/>
        <v>1.7964380775463298</v>
      </c>
      <c r="U1873" s="24">
        <v>8.3025000000000002</v>
      </c>
      <c r="V1873" s="24">
        <f t="shared" si="352"/>
        <v>0</v>
      </c>
      <c r="X1873" s="25">
        <f t="shared" si="353"/>
        <v>1.7964380775463298</v>
      </c>
      <c r="AA1873" s="5">
        <v>39878</v>
      </c>
      <c r="AB1873" s="2">
        <v>19</v>
      </c>
      <c r="AC1873" s="2" t="s">
        <v>10</v>
      </c>
      <c r="AD1873" s="6" t="s">
        <v>36</v>
      </c>
      <c r="AE1873" s="2">
        <v>100</v>
      </c>
      <c r="AF1873" s="2">
        <v>5</v>
      </c>
      <c r="AG1873" s="2">
        <v>47</v>
      </c>
      <c r="AH1873" s="2">
        <v>14.25</v>
      </c>
      <c r="AI1873" s="2">
        <v>2</v>
      </c>
      <c r="AJ1873" s="19">
        <v>1275.8793164391548</v>
      </c>
      <c r="AK1873" s="19">
        <f t="shared" si="354"/>
        <v>0.12758793164391546</v>
      </c>
      <c r="AL1873" s="19">
        <v>1275.8793164391548</v>
      </c>
      <c r="AM1873" s="19">
        <f t="shared" si="355"/>
        <v>0.12758793164391546</v>
      </c>
      <c r="AN1873" s="19">
        <f t="shared" si="356"/>
        <v>0</v>
      </c>
      <c r="AP1873" s="24">
        <v>14.08</v>
      </c>
      <c r="AQ1873" s="24">
        <f t="shared" si="357"/>
        <v>1.7964380775463298</v>
      </c>
      <c r="AR1873" s="24"/>
      <c r="AS1873" s="24">
        <v>8.3025000000000002</v>
      </c>
      <c r="AT1873" s="24">
        <f t="shared" si="358"/>
        <v>0</v>
      </c>
      <c r="AU1873" s="24"/>
      <c r="AV1873" s="25">
        <f t="shared" si="359"/>
        <v>1.7964380775463298</v>
      </c>
    </row>
    <row r="1874" spans="1:48" x14ac:dyDescent="0.3">
      <c r="A1874" s="2" t="s">
        <v>6</v>
      </c>
      <c r="B1874" s="2">
        <v>60</v>
      </c>
      <c r="C1874" s="5">
        <v>39878</v>
      </c>
      <c r="D1874" s="2">
        <v>19</v>
      </c>
      <c r="E1874" s="2" t="s">
        <v>10</v>
      </c>
      <c r="F1874" s="6" t="s">
        <v>41</v>
      </c>
      <c r="G1874" s="2">
        <v>100</v>
      </c>
      <c r="H1874" s="2">
        <v>40</v>
      </c>
      <c r="I1874" s="2">
        <v>35</v>
      </c>
      <c r="J1874" s="2">
        <v>28.75</v>
      </c>
      <c r="K1874" s="2">
        <v>3</v>
      </c>
      <c r="L1874" s="19">
        <v>7790.1680331984398</v>
      </c>
      <c r="M1874" s="19">
        <f t="shared" si="348"/>
        <v>0.77901680331984402</v>
      </c>
      <c r="N1874" s="19">
        <v>7790.1680331984398</v>
      </c>
      <c r="O1874" s="19">
        <f t="shared" si="349"/>
        <v>0.77901680331984402</v>
      </c>
      <c r="P1874" s="19">
        <f t="shared" si="350"/>
        <v>0</v>
      </c>
      <c r="R1874" s="24">
        <v>14.08</v>
      </c>
      <c r="S1874" s="24">
        <f t="shared" si="351"/>
        <v>10.968556590743404</v>
      </c>
      <c r="U1874" s="24">
        <v>8.1999999999999993</v>
      </c>
      <c r="V1874" s="24">
        <f t="shared" si="352"/>
        <v>0</v>
      </c>
      <c r="X1874" s="25">
        <f t="shared" si="353"/>
        <v>10.968556590743404</v>
      </c>
      <c r="AA1874" s="5">
        <v>39878</v>
      </c>
      <c r="AB1874" s="2">
        <v>19</v>
      </c>
      <c r="AC1874" s="2" t="s">
        <v>10</v>
      </c>
      <c r="AD1874" s="6" t="s">
        <v>41</v>
      </c>
      <c r="AE1874" s="2">
        <v>100</v>
      </c>
      <c r="AF1874" s="2">
        <v>40</v>
      </c>
      <c r="AG1874" s="2">
        <v>35</v>
      </c>
      <c r="AH1874" s="2">
        <v>28.75</v>
      </c>
      <c r="AI1874" s="2">
        <v>3</v>
      </c>
      <c r="AJ1874" s="19">
        <v>7790.1680331984398</v>
      </c>
      <c r="AK1874" s="19">
        <f t="shared" si="354"/>
        <v>0.77901680331984402</v>
      </c>
      <c r="AL1874" s="19">
        <v>7790.1680331984398</v>
      </c>
      <c r="AM1874" s="19">
        <f t="shared" si="355"/>
        <v>0.77901680331984402</v>
      </c>
      <c r="AN1874" s="19">
        <f t="shared" si="356"/>
        <v>0</v>
      </c>
      <c r="AP1874" s="24">
        <v>14.08</v>
      </c>
      <c r="AQ1874" s="24">
        <f t="shared" si="357"/>
        <v>10.968556590743404</v>
      </c>
      <c r="AR1874" s="24"/>
      <c r="AS1874" s="24">
        <v>8.1999999999999993</v>
      </c>
      <c r="AT1874" s="24">
        <f t="shared" si="358"/>
        <v>0</v>
      </c>
      <c r="AU1874" s="24"/>
      <c r="AV1874" s="25">
        <f t="shared" si="359"/>
        <v>10.968556590743404</v>
      </c>
    </row>
    <row r="1875" spans="1:48" x14ac:dyDescent="0.3">
      <c r="A1875" s="2" t="s">
        <v>6</v>
      </c>
      <c r="B1875" s="2">
        <v>60</v>
      </c>
      <c r="C1875" s="5">
        <v>39878</v>
      </c>
      <c r="D1875" s="2">
        <v>19</v>
      </c>
      <c r="E1875" s="2" t="s">
        <v>10</v>
      </c>
      <c r="F1875" s="6" t="s">
        <v>19</v>
      </c>
      <c r="G1875" s="2">
        <v>100</v>
      </c>
      <c r="H1875" s="2">
        <v>8</v>
      </c>
      <c r="I1875" s="2">
        <v>32</v>
      </c>
      <c r="J1875" s="2">
        <v>12</v>
      </c>
      <c r="K1875" s="2">
        <v>1</v>
      </c>
      <c r="L1875" s="19">
        <v>452.38934211693021</v>
      </c>
      <c r="M1875" s="19">
        <f t="shared" si="348"/>
        <v>4.5238934211693019E-2</v>
      </c>
      <c r="N1875" s="19">
        <v>452.38934211693021</v>
      </c>
      <c r="O1875" s="19">
        <f t="shared" si="349"/>
        <v>4.5238934211693019E-2</v>
      </c>
      <c r="P1875" s="19">
        <f t="shared" si="350"/>
        <v>0</v>
      </c>
      <c r="R1875" s="24">
        <v>14.08</v>
      </c>
      <c r="S1875" s="24">
        <f t="shared" si="351"/>
        <v>0.63696419370063773</v>
      </c>
      <c r="U1875" s="24">
        <v>5.8263157894736848</v>
      </c>
      <c r="V1875" s="24">
        <f t="shared" si="352"/>
        <v>0</v>
      </c>
      <c r="X1875" s="25">
        <f t="shared" si="353"/>
        <v>0.63696419370063773</v>
      </c>
      <c r="AA1875" s="5">
        <v>39878</v>
      </c>
      <c r="AB1875" s="2">
        <v>19</v>
      </c>
      <c r="AC1875" s="2" t="s">
        <v>10</v>
      </c>
      <c r="AD1875" s="6" t="s">
        <v>19</v>
      </c>
      <c r="AE1875" s="2">
        <v>100</v>
      </c>
      <c r="AF1875" s="2">
        <v>8</v>
      </c>
      <c r="AG1875" s="2">
        <v>32</v>
      </c>
      <c r="AH1875" s="2">
        <v>12</v>
      </c>
      <c r="AI1875" s="2">
        <v>1</v>
      </c>
      <c r="AJ1875" s="19">
        <v>452.38934211693021</v>
      </c>
      <c r="AK1875" s="19">
        <f t="shared" si="354"/>
        <v>4.5238934211693019E-2</v>
      </c>
      <c r="AL1875" s="19">
        <v>452.38934211693021</v>
      </c>
      <c r="AM1875" s="19">
        <f t="shared" si="355"/>
        <v>4.5238934211693019E-2</v>
      </c>
      <c r="AN1875" s="19">
        <f t="shared" si="356"/>
        <v>0</v>
      </c>
      <c r="AP1875" s="24">
        <v>14.08</v>
      </c>
      <c r="AQ1875" s="24">
        <f t="shared" si="357"/>
        <v>0.63696419370063773</v>
      </c>
      <c r="AR1875" s="24"/>
      <c r="AS1875" s="24">
        <v>5.8263157894736848</v>
      </c>
      <c r="AT1875" s="24">
        <f t="shared" si="358"/>
        <v>0</v>
      </c>
      <c r="AU1875" s="24"/>
      <c r="AV1875" s="25">
        <f t="shared" si="359"/>
        <v>0.63696419370063773</v>
      </c>
    </row>
    <row r="1876" spans="1:48" x14ac:dyDescent="0.3">
      <c r="A1876" s="2" t="s">
        <v>6</v>
      </c>
      <c r="B1876" s="2">
        <v>60</v>
      </c>
      <c r="C1876" s="5">
        <v>39878</v>
      </c>
      <c r="D1876" s="2">
        <v>19</v>
      </c>
      <c r="E1876" s="2" t="s">
        <v>10</v>
      </c>
      <c r="F1876" s="6" t="s">
        <v>36</v>
      </c>
      <c r="G1876" s="2">
        <v>100</v>
      </c>
      <c r="H1876" s="2">
        <v>15</v>
      </c>
      <c r="I1876" s="2">
        <v>22</v>
      </c>
      <c r="J1876" s="2">
        <v>13</v>
      </c>
      <c r="K1876" s="2">
        <v>2</v>
      </c>
      <c r="L1876" s="19">
        <v>1061.8583169133501</v>
      </c>
      <c r="M1876" s="19">
        <f t="shared" si="348"/>
        <v>0.10618583169133501</v>
      </c>
      <c r="N1876" s="19">
        <v>1061.8583169133501</v>
      </c>
      <c r="O1876" s="19">
        <f t="shared" si="349"/>
        <v>0.10618583169133501</v>
      </c>
      <c r="P1876" s="19">
        <f t="shared" si="350"/>
        <v>0</v>
      </c>
      <c r="R1876" s="24">
        <v>14.08</v>
      </c>
      <c r="S1876" s="24">
        <f t="shared" si="351"/>
        <v>1.495096510213997</v>
      </c>
      <c r="U1876" s="24">
        <v>8.3025000000000002</v>
      </c>
      <c r="V1876" s="24">
        <f t="shared" si="352"/>
        <v>0</v>
      </c>
      <c r="X1876" s="25">
        <f t="shared" si="353"/>
        <v>1.495096510213997</v>
      </c>
      <c r="AA1876" s="5">
        <v>39878</v>
      </c>
      <c r="AB1876" s="2">
        <v>19</v>
      </c>
      <c r="AC1876" s="2" t="s">
        <v>10</v>
      </c>
      <c r="AD1876" s="6" t="s">
        <v>36</v>
      </c>
      <c r="AE1876" s="2">
        <v>100</v>
      </c>
      <c r="AF1876" s="2">
        <v>15</v>
      </c>
      <c r="AG1876" s="2">
        <v>22</v>
      </c>
      <c r="AH1876" s="2">
        <v>13</v>
      </c>
      <c r="AI1876" s="2">
        <v>2</v>
      </c>
      <c r="AJ1876" s="19">
        <v>1061.8583169133501</v>
      </c>
      <c r="AK1876" s="19">
        <f t="shared" si="354"/>
        <v>0.10618583169133501</v>
      </c>
      <c r="AL1876" s="19">
        <v>1061.8583169133501</v>
      </c>
      <c r="AM1876" s="19">
        <f t="shared" si="355"/>
        <v>0.10618583169133501</v>
      </c>
      <c r="AN1876" s="19">
        <f t="shared" si="356"/>
        <v>0</v>
      </c>
      <c r="AP1876" s="24">
        <v>14.08</v>
      </c>
      <c r="AQ1876" s="24">
        <f t="shared" si="357"/>
        <v>1.495096510213997</v>
      </c>
      <c r="AR1876" s="24"/>
      <c r="AS1876" s="24">
        <v>8.3025000000000002</v>
      </c>
      <c r="AT1876" s="24">
        <f t="shared" si="358"/>
        <v>0</v>
      </c>
      <c r="AU1876" s="24"/>
      <c r="AV1876" s="25">
        <f t="shared" si="359"/>
        <v>1.495096510213997</v>
      </c>
    </row>
    <row r="1877" spans="1:48" x14ac:dyDescent="0.3">
      <c r="A1877" s="2" t="s">
        <v>6</v>
      </c>
      <c r="B1877" s="2">
        <v>60</v>
      </c>
      <c r="C1877" s="5">
        <v>39878</v>
      </c>
      <c r="D1877" s="2">
        <v>19</v>
      </c>
      <c r="E1877" s="2" t="s">
        <v>10</v>
      </c>
      <c r="F1877" s="6" t="s">
        <v>44</v>
      </c>
      <c r="G1877" s="2">
        <v>100</v>
      </c>
      <c r="H1877" s="2">
        <v>20</v>
      </c>
      <c r="I1877" s="2">
        <v>30</v>
      </c>
      <c r="J1877" s="2">
        <v>17.5</v>
      </c>
      <c r="K1877" s="2">
        <v>2</v>
      </c>
      <c r="L1877" s="19">
        <v>1924.2255003237483</v>
      </c>
      <c r="M1877" s="19">
        <f t="shared" si="348"/>
        <v>0.19242255003237482</v>
      </c>
      <c r="N1877" s="19">
        <v>1924.2255003237483</v>
      </c>
      <c r="O1877" s="19">
        <f t="shared" si="349"/>
        <v>0.19242255003237482</v>
      </c>
      <c r="P1877" s="19">
        <f t="shared" si="350"/>
        <v>0</v>
      </c>
      <c r="R1877" s="24">
        <v>14.08</v>
      </c>
      <c r="S1877" s="24">
        <f t="shared" si="351"/>
        <v>2.7093095044558377</v>
      </c>
      <c r="U1877" s="24">
        <v>9.0675767918088734</v>
      </c>
      <c r="V1877" s="24">
        <f t="shared" si="352"/>
        <v>0</v>
      </c>
      <c r="X1877" s="25">
        <f t="shared" si="353"/>
        <v>2.7093095044558377</v>
      </c>
      <c r="AA1877" s="5">
        <v>39878</v>
      </c>
      <c r="AB1877" s="2">
        <v>19</v>
      </c>
      <c r="AC1877" s="2" t="s">
        <v>10</v>
      </c>
      <c r="AD1877" s="6" t="s">
        <v>44</v>
      </c>
      <c r="AE1877" s="2">
        <v>100</v>
      </c>
      <c r="AF1877" s="2">
        <v>20</v>
      </c>
      <c r="AG1877" s="2">
        <v>30</v>
      </c>
      <c r="AH1877" s="2">
        <v>17.5</v>
      </c>
      <c r="AI1877" s="2">
        <v>2</v>
      </c>
      <c r="AJ1877" s="19">
        <v>1924.2255003237483</v>
      </c>
      <c r="AK1877" s="19">
        <f t="shared" si="354"/>
        <v>0.19242255003237482</v>
      </c>
      <c r="AL1877" s="19">
        <v>1924.2255003237483</v>
      </c>
      <c r="AM1877" s="19">
        <f t="shared" si="355"/>
        <v>0.19242255003237482</v>
      </c>
      <c r="AN1877" s="19">
        <f t="shared" si="356"/>
        <v>0</v>
      </c>
      <c r="AP1877" s="24">
        <v>14.08</v>
      </c>
      <c r="AQ1877" s="24">
        <f t="shared" si="357"/>
        <v>2.7093095044558377</v>
      </c>
      <c r="AR1877" s="24"/>
      <c r="AS1877" s="24">
        <v>9.0675767918088734</v>
      </c>
      <c r="AT1877" s="24">
        <f t="shared" si="358"/>
        <v>0</v>
      </c>
      <c r="AU1877" s="24"/>
      <c r="AV1877" s="25">
        <f t="shared" si="359"/>
        <v>2.7093095044558377</v>
      </c>
    </row>
    <row r="1878" spans="1:48" x14ac:dyDescent="0.3">
      <c r="A1878" s="2" t="s">
        <v>6</v>
      </c>
      <c r="B1878" s="2">
        <v>60</v>
      </c>
      <c r="C1878" s="5">
        <v>39878</v>
      </c>
      <c r="D1878" s="2">
        <v>19</v>
      </c>
      <c r="E1878" s="2" t="s">
        <v>10</v>
      </c>
      <c r="F1878" s="6" t="s">
        <v>47</v>
      </c>
      <c r="G1878" s="2">
        <v>70</v>
      </c>
      <c r="H1878" s="2">
        <v>10</v>
      </c>
      <c r="I1878" s="2">
        <v>12</v>
      </c>
      <c r="J1878" s="2">
        <v>8</v>
      </c>
      <c r="K1878" s="2">
        <v>3</v>
      </c>
      <c r="L1878" s="19">
        <v>603.18578948924028</v>
      </c>
      <c r="M1878" s="19">
        <f t="shared" si="348"/>
        <v>6.0318578948924027E-2</v>
      </c>
      <c r="N1878" s="19">
        <v>422.23005264246819</v>
      </c>
      <c r="O1878" s="19">
        <f t="shared" si="349"/>
        <v>4.222300526424682E-2</v>
      </c>
      <c r="P1878" s="19">
        <f t="shared" si="350"/>
        <v>1.8095573684677208E-2</v>
      </c>
      <c r="R1878" s="24">
        <v>14.08</v>
      </c>
      <c r="S1878" s="24">
        <f t="shared" si="351"/>
        <v>0.59449991412059522</v>
      </c>
      <c r="U1878" s="24">
        <v>11.257627118644068</v>
      </c>
      <c r="V1878" s="24">
        <f t="shared" si="352"/>
        <v>0.20371322104004411</v>
      </c>
      <c r="X1878" s="25">
        <f t="shared" si="353"/>
        <v>0.39078669308055114</v>
      </c>
      <c r="AA1878" s="5">
        <v>39878</v>
      </c>
      <c r="AB1878" s="2">
        <v>19</v>
      </c>
      <c r="AC1878" s="2" t="s">
        <v>10</v>
      </c>
      <c r="AD1878" s="6" t="s">
        <v>47</v>
      </c>
      <c r="AE1878" s="2">
        <v>70</v>
      </c>
      <c r="AF1878" s="2">
        <v>10</v>
      </c>
      <c r="AG1878" s="2">
        <v>12</v>
      </c>
      <c r="AH1878" s="2">
        <v>8</v>
      </c>
      <c r="AI1878" s="2">
        <v>3</v>
      </c>
      <c r="AJ1878" s="19">
        <v>603.18578948924028</v>
      </c>
      <c r="AK1878" s="19">
        <f t="shared" si="354"/>
        <v>6.0318578948924027E-2</v>
      </c>
      <c r="AL1878" s="19">
        <v>422.23005264246819</v>
      </c>
      <c r="AM1878" s="19">
        <f t="shared" si="355"/>
        <v>4.222300526424682E-2</v>
      </c>
      <c r="AN1878" s="19">
        <f t="shared" si="356"/>
        <v>1.8095573684677208E-2</v>
      </c>
      <c r="AP1878" s="24">
        <v>14.08</v>
      </c>
      <c r="AQ1878" s="24">
        <f t="shared" si="357"/>
        <v>0.59449991412059522</v>
      </c>
      <c r="AR1878" s="24"/>
      <c r="AS1878" s="24">
        <v>11.257627118644068</v>
      </c>
      <c r="AT1878" s="24">
        <f t="shared" si="358"/>
        <v>0.20371322104004411</v>
      </c>
      <c r="AU1878" s="24"/>
      <c r="AV1878" s="25">
        <f t="shared" si="359"/>
        <v>0.39078669308055114</v>
      </c>
    </row>
    <row r="1879" spans="1:48" x14ac:dyDescent="0.3">
      <c r="A1879" s="2" t="s">
        <v>6</v>
      </c>
      <c r="B1879" s="2">
        <v>60</v>
      </c>
      <c r="C1879" s="5">
        <v>39878</v>
      </c>
      <c r="D1879" s="2">
        <v>19</v>
      </c>
      <c r="E1879" s="2" t="s">
        <v>10</v>
      </c>
      <c r="F1879" s="6" t="s">
        <v>42</v>
      </c>
      <c r="G1879" s="2">
        <v>100</v>
      </c>
      <c r="H1879" s="2">
        <v>5</v>
      </c>
      <c r="I1879" s="2">
        <v>13</v>
      </c>
      <c r="J1879" s="2">
        <v>5.75</v>
      </c>
      <c r="K1879" s="2">
        <v>2</v>
      </c>
      <c r="L1879" s="19">
        <v>207.73781421862506</v>
      </c>
      <c r="M1879" s="19">
        <f t="shared" si="348"/>
        <v>2.0773781421862505E-2</v>
      </c>
      <c r="N1879" s="19">
        <v>207.73781421862506</v>
      </c>
      <c r="O1879" s="19">
        <f t="shared" si="349"/>
        <v>2.0773781421862505E-2</v>
      </c>
      <c r="P1879" s="19">
        <f t="shared" si="350"/>
        <v>0</v>
      </c>
      <c r="R1879" s="24">
        <v>14.08</v>
      </c>
      <c r="S1879" s="24">
        <f t="shared" si="351"/>
        <v>0.2924948424198241</v>
      </c>
      <c r="U1879" s="24">
        <v>8.1999999999999993</v>
      </c>
      <c r="V1879" s="24">
        <f t="shared" si="352"/>
        <v>0</v>
      </c>
      <c r="X1879" s="25">
        <f t="shared" si="353"/>
        <v>0.2924948424198241</v>
      </c>
      <c r="AA1879" s="5">
        <v>39878</v>
      </c>
      <c r="AB1879" s="2">
        <v>19</v>
      </c>
      <c r="AC1879" s="2" t="s">
        <v>10</v>
      </c>
      <c r="AD1879" s="6" t="s">
        <v>42</v>
      </c>
      <c r="AE1879" s="2">
        <v>100</v>
      </c>
      <c r="AF1879" s="2">
        <v>5</v>
      </c>
      <c r="AG1879" s="2">
        <v>13</v>
      </c>
      <c r="AH1879" s="2">
        <v>5.75</v>
      </c>
      <c r="AI1879" s="2">
        <v>2</v>
      </c>
      <c r="AJ1879" s="19">
        <v>207.73781421862506</v>
      </c>
      <c r="AK1879" s="19">
        <f t="shared" si="354"/>
        <v>2.0773781421862505E-2</v>
      </c>
      <c r="AL1879" s="19">
        <v>207.73781421862506</v>
      </c>
      <c r="AM1879" s="19">
        <f t="shared" si="355"/>
        <v>2.0773781421862505E-2</v>
      </c>
      <c r="AN1879" s="19">
        <f t="shared" si="356"/>
        <v>0</v>
      </c>
      <c r="AP1879" s="24">
        <v>14.08</v>
      </c>
      <c r="AQ1879" s="24">
        <f t="shared" si="357"/>
        <v>0.2924948424198241</v>
      </c>
      <c r="AR1879" s="24"/>
      <c r="AS1879" s="24">
        <v>8.1999999999999993</v>
      </c>
      <c r="AT1879" s="24">
        <f t="shared" si="358"/>
        <v>0</v>
      </c>
      <c r="AU1879" s="24"/>
      <c r="AV1879" s="25">
        <f t="shared" si="359"/>
        <v>0.2924948424198241</v>
      </c>
    </row>
    <row r="1880" spans="1:48" x14ac:dyDescent="0.3">
      <c r="A1880" s="2" t="s">
        <v>6</v>
      </c>
      <c r="B1880" s="2">
        <v>60</v>
      </c>
      <c r="C1880" s="5">
        <v>39878</v>
      </c>
      <c r="D1880" s="2">
        <v>19</v>
      </c>
      <c r="E1880" s="2" t="s">
        <v>10</v>
      </c>
      <c r="F1880" s="6" t="s">
        <v>42</v>
      </c>
      <c r="G1880" s="2">
        <v>100</v>
      </c>
      <c r="H1880" s="2">
        <v>14</v>
      </c>
      <c r="I1880" s="2">
        <v>35</v>
      </c>
      <c r="J1880" s="2">
        <v>15.75</v>
      </c>
      <c r="K1880" s="2">
        <v>2</v>
      </c>
      <c r="L1880" s="19">
        <v>1558.6226552622361</v>
      </c>
      <c r="M1880" s="19">
        <f t="shared" si="348"/>
        <v>0.15586226552622362</v>
      </c>
      <c r="N1880" s="19">
        <v>1558.6226552622361</v>
      </c>
      <c r="O1880" s="19">
        <f t="shared" si="349"/>
        <v>0.15586226552622362</v>
      </c>
      <c r="P1880" s="19">
        <f t="shared" si="350"/>
        <v>0</v>
      </c>
      <c r="R1880" s="24">
        <v>14.08</v>
      </c>
      <c r="S1880" s="24">
        <f t="shared" si="351"/>
        <v>2.1945406986092286</v>
      </c>
      <c r="U1880" s="24">
        <v>8.1999999999999993</v>
      </c>
      <c r="V1880" s="24">
        <f t="shared" si="352"/>
        <v>0</v>
      </c>
      <c r="X1880" s="25">
        <f t="shared" si="353"/>
        <v>2.1945406986092286</v>
      </c>
      <c r="AA1880" s="5">
        <v>39878</v>
      </c>
      <c r="AB1880" s="2">
        <v>19</v>
      </c>
      <c r="AC1880" s="2" t="s">
        <v>10</v>
      </c>
      <c r="AD1880" s="6" t="s">
        <v>42</v>
      </c>
      <c r="AE1880" s="2">
        <v>100</v>
      </c>
      <c r="AF1880" s="2">
        <v>14</v>
      </c>
      <c r="AG1880" s="2">
        <v>35</v>
      </c>
      <c r="AH1880" s="2">
        <v>15.75</v>
      </c>
      <c r="AI1880" s="2">
        <v>2</v>
      </c>
      <c r="AJ1880" s="19">
        <v>1558.6226552622361</v>
      </c>
      <c r="AK1880" s="19">
        <f t="shared" si="354"/>
        <v>0.15586226552622362</v>
      </c>
      <c r="AL1880" s="19">
        <v>1558.6226552622361</v>
      </c>
      <c r="AM1880" s="19">
        <f t="shared" si="355"/>
        <v>0.15586226552622362</v>
      </c>
      <c r="AN1880" s="19">
        <f t="shared" si="356"/>
        <v>0</v>
      </c>
      <c r="AP1880" s="24">
        <v>14.08</v>
      </c>
      <c r="AQ1880" s="24">
        <f t="shared" si="357"/>
        <v>2.1945406986092286</v>
      </c>
      <c r="AR1880" s="24"/>
      <c r="AS1880" s="24">
        <v>8.1999999999999993</v>
      </c>
      <c r="AT1880" s="24">
        <f t="shared" si="358"/>
        <v>0</v>
      </c>
      <c r="AU1880" s="24"/>
      <c r="AV1880" s="25">
        <f t="shared" si="359"/>
        <v>2.1945406986092286</v>
      </c>
    </row>
    <row r="1881" spans="1:48" x14ac:dyDescent="0.3">
      <c r="A1881" s="2" t="s">
        <v>6</v>
      </c>
      <c r="B1881" s="2">
        <v>60</v>
      </c>
      <c r="C1881" s="5">
        <v>39878</v>
      </c>
      <c r="D1881" s="2">
        <v>19</v>
      </c>
      <c r="E1881" s="2" t="s">
        <v>10</v>
      </c>
      <c r="F1881" s="6" t="s">
        <v>42</v>
      </c>
      <c r="G1881" s="2">
        <v>100</v>
      </c>
      <c r="H1881" s="2">
        <v>22</v>
      </c>
      <c r="I1881" s="2">
        <v>40</v>
      </c>
      <c r="J1881" s="2">
        <v>21</v>
      </c>
      <c r="K1881" s="2">
        <v>2</v>
      </c>
      <c r="L1881" s="19">
        <v>2770.8847204661975</v>
      </c>
      <c r="M1881" s="19">
        <f t="shared" si="348"/>
        <v>0.27708847204661974</v>
      </c>
      <c r="N1881" s="19">
        <v>2770.8847204661975</v>
      </c>
      <c r="O1881" s="19">
        <f t="shared" si="349"/>
        <v>0.27708847204661974</v>
      </c>
      <c r="P1881" s="19">
        <f t="shared" si="350"/>
        <v>0</v>
      </c>
      <c r="R1881" s="24">
        <v>14.08</v>
      </c>
      <c r="S1881" s="24">
        <f t="shared" si="351"/>
        <v>3.9014056864164059</v>
      </c>
      <c r="U1881" s="24">
        <v>8.1999999999999993</v>
      </c>
      <c r="V1881" s="24">
        <f t="shared" si="352"/>
        <v>0</v>
      </c>
      <c r="X1881" s="25">
        <f t="shared" si="353"/>
        <v>3.9014056864164059</v>
      </c>
      <c r="AA1881" s="5">
        <v>39878</v>
      </c>
      <c r="AB1881" s="2">
        <v>19</v>
      </c>
      <c r="AC1881" s="2" t="s">
        <v>10</v>
      </c>
      <c r="AD1881" s="6" t="s">
        <v>42</v>
      </c>
      <c r="AE1881" s="2">
        <v>100</v>
      </c>
      <c r="AF1881" s="2">
        <v>22</v>
      </c>
      <c r="AG1881" s="2">
        <v>40</v>
      </c>
      <c r="AH1881" s="2">
        <v>21</v>
      </c>
      <c r="AI1881" s="2">
        <v>2</v>
      </c>
      <c r="AJ1881" s="19">
        <v>2770.8847204661975</v>
      </c>
      <c r="AK1881" s="19">
        <f t="shared" si="354"/>
        <v>0.27708847204661974</v>
      </c>
      <c r="AL1881" s="19">
        <v>2770.8847204661975</v>
      </c>
      <c r="AM1881" s="19">
        <f t="shared" si="355"/>
        <v>0.27708847204661974</v>
      </c>
      <c r="AN1881" s="19">
        <f t="shared" si="356"/>
        <v>0</v>
      </c>
      <c r="AP1881" s="24">
        <v>14.08</v>
      </c>
      <c r="AQ1881" s="24">
        <f t="shared" si="357"/>
        <v>3.9014056864164059</v>
      </c>
      <c r="AR1881" s="24"/>
      <c r="AS1881" s="24">
        <v>8.1999999999999993</v>
      </c>
      <c r="AT1881" s="24">
        <f t="shared" si="358"/>
        <v>0</v>
      </c>
      <c r="AU1881" s="24"/>
      <c r="AV1881" s="25">
        <f t="shared" si="359"/>
        <v>3.9014056864164059</v>
      </c>
    </row>
    <row r="1882" spans="1:48" x14ac:dyDescent="0.3">
      <c r="A1882" s="2" t="s">
        <v>6</v>
      </c>
      <c r="B1882" s="2">
        <v>60</v>
      </c>
      <c r="C1882" s="5">
        <v>39878</v>
      </c>
      <c r="D1882" s="2">
        <v>19</v>
      </c>
      <c r="E1882" s="2" t="s">
        <v>10</v>
      </c>
      <c r="F1882" s="6" t="s">
        <v>42</v>
      </c>
      <c r="G1882" s="2">
        <v>100</v>
      </c>
      <c r="H1882" s="2">
        <v>5</v>
      </c>
      <c r="I1882" s="2">
        <v>19</v>
      </c>
      <c r="J1882" s="2">
        <v>7.25</v>
      </c>
      <c r="K1882" s="2">
        <v>2</v>
      </c>
      <c r="L1882" s="19">
        <v>330.259927708627</v>
      </c>
      <c r="M1882" s="19">
        <f t="shared" si="348"/>
        <v>3.3025992770862697E-2</v>
      </c>
      <c r="N1882" s="19">
        <v>330.259927708627</v>
      </c>
      <c r="O1882" s="19">
        <f t="shared" si="349"/>
        <v>3.3025992770862697E-2</v>
      </c>
      <c r="P1882" s="19">
        <f t="shared" si="350"/>
        <v>0</v>
      </c>
      <c r="R1882" s="24">
        <v>14.08</v>
      </c>
      <c r="S1882" s="24">
        <f t="shared" si="351"/>
        <v>0.46500597821374678</v>
      </c>
      <c r="U1882" s="24">
        <v>8.1999999999999993</v>
      </c>
      <c r="V1882" s="24">
        <f t="shared" si="352"/>
        <v>0</v>
      </c>
      <c r="X1882" s="25">
        <f t="shared" si="353"/>
        <v>0.46500597821374678</v>
      </c>
      <c r="AA1882" s="5">
        <v>39878</v>
      </c>
      <c r="AB1882" s="2">
        <v>19</v>
      </c>
      <c r="AC1882" s="2" t="s">
        <v>10</v>
      </c>
      <c r="AD1882" s="6" t="s">
        <v>42</v>
      </c>
      <c r="AE1882" s="2">
        <v>100</v>
      </c>
      <c r="AF1882" s="2">
        <v>5</v>
      </c>
      <c r="AG1882" s="2">
        <v>19</v>
      </c>
      <c r="AH1882" s="2">
        <v>7.25</v>
      </c>
      <c r="AI1882" s="2">
        <v>2</v>
      </c>
      <c r="AJ1882" s="19">
        <v>330.259927708627</v>
      </c>
      <c r="AK1882" s="19">
        <f t="shared" si="354"/>
        <v>3.3025992770862697E-2</v>
      </c>
      <c r="AL1882" s="19">
        <v>330.259927708627</v>
      </c>
      <c r="AM1882" s="19">
        <f t="shared" si="355"/>
        <v>3.3025992770862697E-2</v>
      </c>
      <c r="AN1882" s="19">
        <f t="shared" si="356"/>
        <v>0</v>
      </c>
      <c r="AP1882" s="24">
        <v>14.08</v>
      </c>
      <c r="AQ1882" s="24">
        <f t="shared" si="357"/>
        <v>0.46500597821374678</v>
      </c>
      <c r="AR1882" s="24"/>
      <c r="AS1882" s="24">
        <v>8.1999999999999993</v>
      </c>
      <c r="AT1882" s="24">
        <f t="shared" si="358"/>
        <v>0</v>
      </c>
      <c r="AU1882" s="24"/>
      <c r="AV1882" s="25">
        <f t="shared" si="359"/>
        <v>0.46500597821374678</v>
      </c>
    </row>
    <row r="1883" spans="1:48" x14ac:dyDescent="0.3">
      <c r="A1883" s="2" t="s">
        <v>6</v>
      </c>
      <c r="B1883" s="2">
        <v>60</v>
      </c>
      <c r="C1883" s="5">
        <v>39878</v>
      </c>
      <c r="D1883" s="2">
        <v>19</v>
      </c>
      <c r="E1883" s="2" t="s">
        <v>10</v>
      </c>
      <c r="F1883" s="6" t="s">
        <v>42</v>
      </c>
      <c r="G1883" s="2">
        <v>100</v>
      </c>
      <c r="H1883" s="2">
        <v>25</v>
      </c>
      <c r="I1883" s="2">
        <v>30</v>
      </c>
      <c r="J1883" s="2">
        <v>20</v>
      </c>
      <c r="K1883" s="2">
        <v>2</v>
      </c>
      <c r="L1883" s="19">
        <v>2513.2741228718346</v>
      </c>
      <c r="M1883" s="19">
        <f t="shared" si="348"/>
        <v>0.25132741228718347</v>
      </c>
      <c r="N1883" s="19">
        <v>2513.2741228718346</v>
      </c>
      <c r="O1883" s="19">
        <f t="shared" si="349"/>
        <v>0.25132741228718347</v>
      </c>
      <c r="P1883" s="19">
        <f t="shared" si="350"/>
        <v>0</v>
      </c>
      <c r="R1883" s="24">
        <v>14.08</v>
      </c>
      <c r="S1883" s="24">
        <f t="shared" si="351"/>
        <v>3.5386899650035435</v>
      </c>
      <c r="U1883" s="24">
        <v>8.1999999999999993</v>
      </c>
      <c r="V1883" s="24">
        <f t="shared" si="352"/>
        <v>0</v>
      </c>
      <c r="X1883" s="25">
        <f t="shared" si="353"/>
        <v>3.5386899650035435</v>
      </c>
      <c r="AA1883" s="5">
        <v>39878</v>
      </c>
      <c r="AB1883" s="2">
        <v>19</v>
      </c>
      <c r="AC1883" s="2" t="s">
        <v>10</v>
      </c>
      <c r="AD1883" s="6" t="s">
        <v>42</v>
      </c>
      <c r="AE1883" s="2">
        <v>100</v>
      </c>
      <c r="AF1883" s="2">
        <v>25</v>
      </c>
      <c r="AG1883" s="2">
        <v>30</v>
      </c>
      <c r="AH1883" s="2">
        <v>20</v>
      </c>
      <c r="AI1883" s="2">
        <v>2</v>
      </c>
      <c r="AJ1883" s="19">
        <v>2513.2741228718346</v>
      </c>
      <c r="AK1883" s="19">
        <f t="shared" si="354"/>
        <v>0.25132741228718347</v>
      </c>
      <c r="AL1883" s="19">
        <v>2513.2741228718346</v>
      </c>
      <c r="AM1883" s="19">
        <f t="shared" si="355"/>
        <v>0.25132741228718347</v>
      </c>
      <c r="AN1883" s="19">
        <f t="shared" si="356"/>
        <v>0</v>
      </c>
      <c r="AP1883" s="24">
        <v>14.08</v>
      </c>
      <c r="AQ1883" s="24">
        <f t="shared" si="357"/>
        <v>3.5386899650035435</v>
      </c>
      <c r="AR1883" s="24"/>
      <c r="AS1883" s="24">
        <v>8.1999999999999993</v>
      </c>
      <c r="AT1883" s="24">
        <f t="shared" si="358"/>
        <v>0</v>
      </c>
      <c r="AU1883" s="24"/>
      <c r="AV1883" s="25">
        <f t="shared" si="359"/>
        <v>3.5386899650035435</v>
      </c>
    </row>
    <row r="1884" spans="1:48" x14ac:dyDescent="0.3">
      <c r="A1884" s="2" t="s">
        <v>6</v>
      </c>
      <c r="B1884" s="2">
        <v>60</v>
      </c>
      <c r="C1884" s="5">
        <v>39878</v>
      </c>
      <c r="D1884" s="2">
        <v>19</v>
      </c>
      <c r="E1884" s="2" t="s">
        <v>10</v>
      </c>
      <c r="F1884" s="6" t="s">
        <v>44</v>
      </c>
      <c r="G1884" s="2">
        <v>100</v>
      </c>
      <c r="H1884" s="2">
        <v>5</v>
      </c>
      <c r="I1884" s="2">
        <v>13</v>
      </c>
      <c r="J1884" s="2">
        <v>5.75</v>
      </c>
      <c r="K1884" s="2">
        <v>2</v>
      </c>
      <c r="L1884" s="19">
        <v>207.73781421862506</v>
      </c>
      <c r="M1884" s="19">
        <f t="shared" si="348"/>
        <v>2.0773781421862505E-2</v>
      </c>
      <c r="N1884" s="19">
        <v>207.73781421862506</v>
      </c>
      <c r="O1884" s="19">
        <f t="shared" si="349"/>
        <v>2.0773781421862505E-2</v>
      </c>
      <c r="P1884" s="19">
        <f t="shared" si="350"/>
        <v>0</v>
      </c>
      <c r="R1884" s="24">
        <v>14.08</v>
      </c>
      <c r="S1884" s="24">
        <f t="shared" si="351"/>
        <v>0.2924948424198241</v>
      </c>
      <c r="U1884" s="24">
        <v>9.0675767918088734</v>
      </c>
      <c r="V1884" s="24">
        <f t="shared" si="352"/>
        <v>0</v>
      </c>
      <c r="X1884" s="25">
        <f t="shared" si="353"/>
        <v>0.2924948424198241</v>
      </c>
      <c r="AA1884" s="5">
        <v>39878</v>
      </c>
      <c r="AB1884" s="2">
        <v>19</v>
      </c>
      <c r="AC1884" s="2" t="s">
        <v>10</v>
      </c>
      <c r="AD1884" s="6" t="s">
        <v>44</v>
      </c>
      <c r="AE1884" s="2">
        <v>100</v>
      </c>
      <c r="AF1884" s="2">
        <v>5</v>
      </c>
      <c r="AG1884" s="2">
        <v>13</v>
      </c>
      <c r="AH1884" s="2">
        <v>5.75</v>
      </c>
      <c r="AI1884" s="2">
        <v>2</v>
      </c>
      <c r="AJ1884" s="19">
        <v>207.73781421862506</v>
      </c>
      <c r="AK1884" s="19">
        <f t="shared" si="354"/>
        <v>2.0773781421862505E-2</v>
      </c>
      <c r="AL1884" s="19">
        <v>207.73781421862506</v>
      </c>
      <c r="AM1884" s="19">
        <f t="shared" si="355"/>
        <v>2.0773781421862505E-2</v>
      </c>
      <c r="AN1884" s="19">
        <f t="shared" si="356"/>
        <v>0</v>
      </c>
      <c r="AP1884" s="24">
        <v>14.08</v>
      </c>
      <c r="AQ1884" s="24">
        <f t="shared" si="357"/>
        <v>0.2924948424198241</v>
      </c>
      <c r="AR1884" s="24"/>
      <c r="AS1884" s="24">
        <v>9.0675767918088734</v>
      </c>
      <c r="AT1884" s="24">
        <f t="shared" si="358"/>
        <v>0</v>
      </c>
      <c r="AU1884" s="24"/>
      <c r="AV1884" s="25">
        <f t="shared" si="359"/>
        <v>0.2924948424198241</v>
      </c>
    </row>
    <row r="1885" spans="1:48" x14ac:dyDescent="0.3">
      <c r="A1885" s="2" t="s">
        <v>6</v>
      </c>
      <c r="B1885" s="2">
        <v>60</v>
      </c>
      <c r="C1885" s="5">
        <v>39878</v>
      </c>
      <c r="D1885" s="2">
        <v>19</v>
      </c>
      <c r="E1885" s="2" t="s">
        <v>10</v>
      </c>
      <c r="F1885" s="6" t="s">
        <v>47</v>
      </c>
      <c r="G1885" s="2">
        <v>90</v>
      </c>
      <c r="H1885" s="2">
        <v>10</v>
      </c>
      <c r="I1885" s="2">
        <v>12</v>
      </c>
      <c r="J1885" s="2">
        <v>8</v>
      </c>
      <c r="K1885" s="2">
        <v>3</v>
      </c>
      <c r="L1885" s="19">
        <v>603.18578948924028</v>
      </c>
      <c r="M1885" s="19">
        <f t="shared" si="348"/>
        <v>6.0318578948924027E-2</v>
      </c>
      <c r="N1885" s="19">
        <v>542.86721054031625</v>
      </c>
      <c r="O1885" s="19">
        <f t="shared" si="349"/>
        <v>5.4286721054031623E-2</v>
      </c>
      <c r="P1885" s="19">
        <f t="shared" si="350"/>
        <v>6.0318578948924048E-3</v>
      </c>
      <c r="R1885" s="24">
        <v>14.08</v>
      </c>
      <c r="S1885" s="24">
        <f t="shared" si="351"/>
        <v>0.76435703244076525</v>
      </c>
      <c r="U1885" s="24">
        <v>11.257627118644068</v>
      </c>
      <c r="V1885" s="24">
        <f t="shared" si="352"/>
        <v>6.7904407013348059E-2</v>
      </c>
      <c r="X1885" s="25">
        <f t="shared" si="353"/>
        <v>0.69645262542741715</v>
      </c>
      <c r="AA1885" s="5">
        <v>39878</v>
      </c>
      <c r="AB1885" s="2">
        <v>19</v>
      </c>
      <c r="AC1885" s="2" t="s">
        <v>10</v>
      </c>
      <c r="AD1885" s="6" t="s">
        <v>47</v>
      </c>
      <c r="AE1885" s="2">
        <v>90</v>
      </c>
      <c r="AF1885" s="2">
        <v>10</v>
      </c>
      <c r="AG1885" s="2">
        <v>12</v>
      </c>
      <c r="AH1885" s="2">
        <v>8</v>
      </c>
      <c r="AI1885" s="2">
        <v>3</v>
      </c>
      <c r="AJ1885" s="19">
        <v>603.18578948924028</v>
      </c>
      <c r="AK1885" s="19">
        <f t="shared" si="354"/>
        <v>6.0318578948924027E-2</v>
      </c>
      <c r="AL1885" s="19">
        <v>542.86721054031625</v>
      </c>
      <c r="AM1885" s="19">
        <f t="shared" si="355"/>
        <v>5.4286721054031623E-2</v>
      </c>
      <c r="AN1885" s="19">
        <f t="shared" si="356"/>
        <v>6.0318578948924048E-3</v>
      </c>
      <c r="AP1885" s="24">
        <v>14.08</v>
      </c>
      <c r="AQ1885" s="24">
        <f t="shared" si="357"/>
        <v>0.76435703244076525</v>
      </c>
      <c r="AR1885" s="24"/>
      <c r="AS1885" s="24">
        <v>11.257627118644068</v>
      </c>
      <c r="AT1885" s="24">
        <f t="shared" si="358"/>
        <v>6.7904407013348059E-2</v>
      </c>
      <c r="AU1885" s="24"/>
      <c r="AV1885" s="25">
        <f t="shared" si="359"/>
        <v>0.69645262542741715</v>
      </c>
    </row>
    <row r="1886" spans="1:48" x14ac:dyDescent="0.3">
      <c r="A1886" s="2" t="s">
        <v>6</v>
      </c>
      <c r="B1886" s="2">
        <v>60</v>
      </c>
      <c r="C1886" s="5">
        <v>39878</v>
      </c>
      <c r="D1886" s="2">
        <v>19</v>
      </c>
      <c r="E1886" s="2" t="s">
        <v>10</v>
      </c>
      <c r="F1886" s="6" t="s">
        <v>42</v>
      </c>
      <c r="G1886" s="2">
        <v>100</v>
      </c>
      <c r="H1886" s="2">
        <v>17</v>
      </c>
      <c r="I1886" s="2">
        <v>20</v>
      </c>
      <c r="J1886" s="2">
        <v>13.5</v>
      </c>
      <c r="K1886" s="2">
        <v>2</v>
      </c>
      <c r="L1886" s="19">
        <v>1145.1105222334795</v>
      </c>
      <c r="M1886" s="19">
        <f t="shared" si="348"/>
        <v>0.11451105222334795</v>
      </c>
      <c r="N1886" s="19">
        <v>1145.1105222334795</v>
      </c>
      <c r="O1886" s="19">
        <f t="shared" si="349"/>
        <v>0.11451105222334795</v>
      </c>
      <c r="P1886" s="19">
        <f t="shared" si="350"/>
        <v>0</v>
      </c>
      <c r="R1886" s="24">
        <v>14.08</v>
      </c>
      <c r="S1886" s="24">
        <f t="shared" si="351"/>
        <v>1.6123156153047391</v>
      </c>
      <c r="U1886" s="24">
        <v>8.1999999999999993</v>
      </c>
      <c r="V1886" s="24">
        <f t="shared" si="352"/>
        <v>0</v>
      </c>
      <c r="X1886" s="25">
        <f t="shared" si="353"/>
        <v>1.6123156153047391</v>
      </c>
      <c r="AA1886" s="5">
        <v>39878</v>
      </c>
      <c r="AB1886" s="2">
        <v>19</v>
      </c>
      <c r="AC1886" s="2" t="s">
        <v>10</v>
      </c>
      <c r="AD1886" s="6" t="s">
        <v>42</v>
      </c>
      <c r="AE1886" s="2">
        <v>100</v>
      </c>
      <c r="AF1886" s="2">
        <v>17</v>
      </c>
      <c r="AG1886" s="2">
        <v>20</v>
      </c>
      <c r="AH1886" s="2">
        <v>13.5</v>
      </c>
      <c r="AI1886" s="2">
        <v>2</v>
      </c>
      <c r="AJ1886" s="19">
        <v>1145.1105222334795</v>
      </c>
      <c r="AK1886" s="19">
        <f t="shared" si="354"/>
        <v>0.11451105222334795</v>
      </c>
      <c r="AL1886" s="19">
        <v>1145.1105222334795</v>
      </c>
      <c r="AM1886" s="19">
        <f t="shared" si="355"/>
        <v>0.11451105222334795</v>
      </c>
      <c r="AN1886" s="19">
        <f t="shared" si="356"/>
        <v>0</v>
      </c>
      <c r="AP1886" s="24">
        <v>14.08</v>
      </c>
      <c r="AQ1886" s="24">
        <f t="shared" si="357"/>
        <v>1.6123156153047391</v>
      </c>
      <c r="AR1886" s="24"/>
      <c r="AS1886" s="24">
        <v>8.1999999999999993</v>
      </c>
      <c r="AT1886" s="24">
        <f t="shared" si="358"/>
        <v>0</v>
      </c>
      <c r="AU1886" s="24"/>
      <c r="AV1886" s="25">
        <f t="shared" si="359"/>
        <v>1.6123156153047391</v>
      </c>
    </row>
    <row r="1887" spans="1:48" x14ac:dyDescent="0.3">
      <c r="A1887" s="2" t="s">
        <v>6</v>
      </c>
      <c r="B1887" s="2">
        <v>60</v>
      </c>
      <c r="C1887" s="5">
        <v>39878</v>
      </c>
      <c r="D1887" s="2">
        <v>19</v>
      </c>
      <c r="E1887" s="2" t="s">
        <v>10</v>
      </c>
      <c r="F1887" s="6" t="s">
        <v>42</v>
      </c>
      <c r="G1887" s="2">
        <v>100</v>
      </c>
      <c r="H1887" s="2">
        <v>5</v>
      </c>
      <c r="I1887" s="2">
        <v>35</v>
      </c>
      <c r="J1887" s="2">
        <v>11.25</v>
      </c>
      <c r="K1887" s="2">
        <v>2</v>
      </c>
      <c r="L1887" s="19">
        <v>795.21564043991634</v>
      </c>
      <c r="M1887" s="19">
        <f t="shared" si="348"/>
        <v>7.9521564043991633E-2</v>
      </c>
      <c r="N1887" s="19">
        <v>795.21564043991634</v>
      </c>
      <c r="O1887" s="19">
        <f t="shared" si="349"/>
        <v>7.9521564043991633E-2</v>
      </c>
      <c r="P1887" s="19">
        <f t="shared" si="350"/>
        <v>0</v>
      </c>
      <c r="R1887" s="24">
        <v>14.08</v>
      </c>
      <c r="S1887" s="24">
        <f t="shared" si="351"/>
        <v>1.1196636217394023</v>
      </c>
      <c r="U1887" s="24">
        <v>8.1999999999999993</v>
      </c>
      <c r="V1887" s="24">
        <f t="shared" si="352"/>
        <v>0</v>
      </c>
      <c r="X1887" s="25">
        <f t="shared" si="353"/>
        <v>1.1196636217394023</v>
      </c>
      <c r="AA1887" s="5">
        <v>39878</v>
      </c>
      <c r="AB1887" s="2">
        <v>19</v>
      </c>
      <c r="AC1887" s="2" t="s">
        <v>10</v>
      </c>
      <c r="AD1887" s="6" t="s">
        <v>42</v>
      </c>
      <c r="AE1887" s="2">
        <v>100</v>
      </c>
      <c r="AF1887" s="2">
        <v>5</v>
      </c>
      <c r="AG1887" s="2">
        <v>35</v>
      </c>
      <c r="AH1887" s="2">
        <v>11.25</v>
      </c>
      <c r="AI1887" s="2">
        <v>2</v>
      </c>
      <c r="AJ1887" s="19">
        <v>795.21564043991634</v>
      </c>
      <c r="AK1887" s="19">
        <f t="shared" si="354"/>
        <v>7.9521564043991633E-2</v>
      </c>
      <c r="AL1887" s="19">
        <v>795.21564043991634</v>
      </c>
      <c r="AM1887" s="19">
        <f t="shared" si="355"/>
        <v>7.9521564043991633E-2</v>
      </c>
      <c r="AN1887" s="19">
        <f t="shared" si="356"/>
        <v>0</v>
      </c>
      <c r="AP1887" s="24">
        <v>14.08</v>
      </c>
      <c r="AQ1887" s="24">
        <f t="shared" si="357"/>
        <v>1.1196636217394023</v>
      </c>
      <c r="AR1887" s="24"/>
      <c r="AS1887" s="24">
        <v>8.1999999999999993</v>
      </c>
      <c r="AT1887" s="24">
        <f t="shared" si="358"/>
        <v>0</v>
      </c>
      <c r="AU1887" s="24"/>
      <c r="AV1887" s="25">
        <f t="shared" si="359"/>
        <v>1.1196636217394023</v>
      </c>
    </row>
    <row r="1888" spans="1:48" x14ac:dyDescent="0.3">
      <c r="A1888" s="2" t="s">
        <v>6</v>
      </c>
      <c r="B1888" s="2">
        <v>60</v>
      </c>
      <c r="C1888" s="5">
        <v>39878</v>
      </c>
      <c r="D1888" s="2">
        <v>19</v>
      </c>
      <c r="E1888" s="2" t="s">
        <v>10</v>
      </c>
      <c r="F1888" s="6" t="s">
        <v>42</v>
      </c>
      <c r="G1888" s="2">
        <v>100</v>
      </c>
      <c r="H1888" s="2">
        <v>5</v>
      </c>
      <c r="I1888" s="2">
        <v>24</v>
      </c>
      <c r="J1888" s="2">
        <v>8.5</v>
      </c>
      <c r="K1888" s="2">
        <v>2</v>
      </c>
      <c r="L1888" s="19">
        <v>453.9601384437251</v>
      </c>
      <c r="M1888" s="19">
        <f t="shared" si="348"/>
        <v>4.5396013844372508E-2</v>
      </c>
      <c r="N1888" s="19">
        <v>453.9601384437251</v>
      </c>
      <c r="O1888" s="19">
        <f t="shared" si="349"/>
        <v>4.5396013844372508E-2</v>
      </c>
      <c r="P1888" s="19">
        <f t="shared" si="350"/>
        <v>0</v>
      </c>
      <c r="R1888" s="24">
        <v>14.08</v>
      </c>
      <c r="S1888" s="24">
        <f t="shared" si="351"/>
        <v>0.63917587492876493</v>
      </c>
      <c r="U1888" s="24">
        <v>8.1999999999999993</v>
      </c>
      <c r="V1888" s="24">
        <f t="shared" si="352"/>
        <v>0</v>
      </c>
      <c r="X1888" s="25">
        <f t="shared" si="353"/>
        <v>0.63917587492876493</v>
      </c>
      <c r="AA1888" s="5">
        <v>39878</v>
      </c>
      <c r="AB1888" s="2">
        <v>19</v>
      </c>
      <c r="AC1888" s="2" t="s">
        <v>10</v>
      </c>
      <c r="AD1888" s="6" t="s">
        <v>42</v>
      </c>
      <c r="AE1888" s="2">
        <v>100</v>
      </c>
      <c r="AF1888" s="2">
        <v>5</v>
      </c>
      <c r="AG1888" s="2">
        <v>24</v>
      </c>
      <c r="AH1888" s="2">
        <v>8.5</v>
      </c>
      <c r="AI1888" s="2">
        <v>2</v>
      </c>
      <c r="AJ1888" s="19">
        <v>453.9601384437251</v>
      </c>
      <c r="AK1888" s="19">
        <f t="shared" si="354"/>
        <v>4.5396013844372508E-2</v>
      </c>
      <c r="AL1888" s="19">
        <v>453.9601384437251</v>
      </c>
      <c r="AM1888" s="19">
        <f t="shared" si="355"/>
        <v>4.5396013844372508E-2</v>
      </c>
      <c r="AN1888" s="19">
        <f t="shared" si="356"/>
        <v>0</v>
      </c>
      <c r="AP1888" s="24">
        <v>14.08</v>
      </c>
      <c r="AQ1888" s="24">
        <f t="shared" si="357"/>
        <v>0.63917587492876493</v>
      </c>
      <c r="AR1888" s="24"/>
      <c r="AS1888" s="24">
        <v>8.1999999999999993</v>
      </c>
      <c r="AT1888" s="24">
        <f t="shared" si="358"/>
        <v>0</v>
      </c>
      <c r="AU1888" s="24"/>
      <c r="AV1888" s="25">
        <f t="shared" si="359"/>
        <v>0.63917587492876493</v>
      </c>
    </row>
    <row r="1889" spans="1:48" x14ac:dyDescent="0.3">
      <c r="A1889" s="2" t="s">
        <v>6</v>
      </c>
      <c r="B1889" s="2">
        <v>60</v>
      </c>
      <c r="C1889" s="5">
        <v>39878</v>
      </c>
      <c r="D1889" s="2">
        <v>19</v>
      </c>
      <c r="E1889" s="2" t="s">
        <v>10</v>
      </c>
      <c r="F1889" s="6" t="s">
        <v>41</v>
      </c>
      <c r="G1889" s="2">
        <v>100</v>
      </c>
      <c r="H1889" s="2">
        <v>40</v>
      </c>
      <c r="I1889" s="2">
        <v>22</v>
      </c>
      <c r="J1889" s="2">
        <v>25.5</v>
      </c>
      <c r="K1889" s="2">
        <v>3</v>
      </c>
      <c r="L1889" s="19">
        <v>6128.4618689902891</v>
      </c>
      <c r="M1889" s="19">
        <f t="shared" si="348"/>
        <v>0.61284618689902892</v>
      </c>
      <c r="N1889" s="19">
        <v>6128.4618689902891</v>
      </c>
      <c r="O1889" s="19">
        <f t="shared" si="349"/>
        <v>0.61284618689902892</v>
      </c>
      <c r="P1889" s="19">
        <f t="shared" si="350"/>
        <v>0</v>
      </c>
      <c r="R1889" s="24">
        <v>14.08</v>
      </c>
      <c r="S1889" s="24">
        <f t="shared" si="351"/>
        <v>8.6288743115383273</v>
      </c>
      <c r="U1889" s="24">
        <v>8.1999999999999993</v>
      </c>
      <c r="V1889" s="24">
        <f t="shared" si="352"/>
        <v>0</v>
      </c>
      <c r="X1889" s="25">
        <f t="shared" si="353"/>
        <v>8.6288743115383273</v>
      </c>
      <c r="AA1889" s="5">
        <v>39878</v>
      </c>
      <c r="AB1889" s="2">
        <v>19</v>
      </c>
      <c r="AC1889" s="2" t="s">
        <v>10</v>
      </c>
      <c r="AD1889" s="6" t="s">
        <v>41</v>
      </c>
      <c r="AE1889" s="2">
        <v>100</v>
      </c>
      <c r="AF1889" s="2">
        <v>40</v>
      </c>
      <c r="AG1889" s="2">
        <v>22</v>
      </c>
      <c r="AH1889" s="2">
        <v>25.5</v>
      </c>
      <c r="AI1889" s="2">
        <v>3</v>
      </c>
      <c r="AJ1889" s="19">
        <v>6128.4618689902891</v>
      </c>
      <c r="AK1889" s="19">
        <f t="shared" si="354"/>
        <v>0.61284618689902892</v>
      </c>
      <c r="AL1889" s="19">
        <v>6128.4618689902891</v>
      </c>
      <c r="AM1889" s="19">
        <f t="shared" si="355"/>
        <v>0.61284618689902892</v>
      </c>
      <c r="AN1889" s="19">
        <f t="shared" si="356"/>
        <v>0</v>
      </c>
      <c r="AP1889" s="24">
        <v>14.08</v>
      </c>
      <c r="AQ1889" s="24">
        <f t="shared" si="357"/>
        <v>8.6288743115383273</v>
      </c>
      <c r="AR1889" s="24"/>
      <c r="AS1889" s="24">
        <v>8.1999999999999993</v>
      </c>
      <c r="AT1889" s="24">
        <f t="shared" si="358"/>
        <v>0</v>
      </c>
      <c r="AU1889" s="24"/>
      <c r="AV1889" s="25">
        <f t="shared" si="359"/>
        <v>8.6288743115383273</v>
      </c>
    </row>
    <row r="1890" spans="1:48" x14ac:dyDescent="0.3">
      <c r="A1890" s="2" t="s">
        <v>6</v>
      </c>
      <c r="B1890" s="2">
        <v>60</v>
      </c>
      <c r="C1890" s="5">
        <v>39878</v>
      </c>
      <c r="D1890" s="2">
        <v>19</v>
      </c>
      <c r="E1890" s="2" t="s">
        <v>10</v>
      </c>
      <c r="F1890" s="6" t="s">
        <v>42</v>
      </c>
      <c r="G1890" s="2">
        <v>10</v>
      </c>
      <c r="H1890" s="2">
        <v>25</v>
      </c>
      <c r="I1890" s="2">
        <v>17</v>
      </c>
      <c r="J1890" s="2">
        <v>16.75</v>
      </c>
      <c r="K1890" s="2">
        <v>2</v>
      </c>
      <c r="L1890" s="19">
        <v>1762.8261777455727</v>
      </c>
      <c r="M1890" s="19">
        <f t="shared" si="348"/>
        <v>0.17628261777455728</v>
      </c>
      <c r="N1890" s="19">
        <v>176.28261777455728</v>
      </c>
      <c r="O1890" s="19">
        <f t="shared" si="349"/>
        <v>1.7628261777455728E-2</v>
      </c>
      <c r="P1890" s="19">
        <f t="shared" si="350"/>
        <v>0.15865435599710156</v>
      </c>
      <c r="R1890" s="24">
        <v>14.08</v>
      </c>
      <c r="S1890" s="24">
        <f t="shared" si="351"/>
        <v>0.24820592582657663</v>
      </c>
      <c r="U1890" s="24">
        <v>8.1999999999999993</v>
      </c>
      <c r="V1890" s="24">
        <f t="shared" si="352"/>
        <v>1.3009657191762327</v>
      </c>
      <c r="X1890" s="25">
        <f t="shared" si="353"/>
        <v>-1.0527597933496562</v>
      </c>
      <c r="AA1890" s="5">
        <v>39878</v>
      </c>
      <c r="AB1890" s="2">
        <v>19</v>
      </c>
      <c r="AC1890" s="2" t="s">
        <v>10</v>
      </c>
      <c r="AD1890" s="6" t="s">
        <v>42</v>
      </c>
      <c r="AE1890" s="2">
        <v>10</v>
      </c>
      <c r="AF1890" s="2">
        <v>25</v>
      </c>
      <c r="AG1890" s="2">
        <v>17</v>
      </c>
      <c r="AH1890" s="2">
        <v>16.75</v>
      </c>
      <c r="AI1890" s="2">
        <v>2</v>
      </c>
      <c r="AJ1890" s="19">
        <v>1762.8261777455727</v>
      </c>
      <c r="AK1890" s="19">
        <f t="shared" si="354"/>
        <v>0.17628261777455728</v>
      </c>
      <c r="AL1890" s="19">
        <v>176.28261777455728</v>
      </c>
      <c r="AM1890" s="19">
        <f t="shared" si="355"/>
        <v>1.7628261777455728E-2</v>
      </c>
      <c r="AN1890" s="19">
        <f t="shared" si="356"/>
        <v>0.15865435599710156</v>
      </c>
      <c r="AP1890" s="24">
        <v>14.08</v>
      </c>
      <c r="AQ1890" s="24">
        <f t="shared" si="357"/>
        <v>0.24820592582657663</v>
      </c>
      <c r="AR1890" s="24"/>
      <c r="AS1890" s="24">
        <v>8.1999999999999993</v>
      </c>
      <c r="AT1890" s="24">
        <f t="shared" si="358"/>
        <v>1.3009657191762327</v>
      </c>
      <c r="AU1890" s="24"/>
      <c r="AV1890" s="25">
        <f t="shared" si="359"/>
        <v>-1.0527597933496562</v>
      </c>
    </row>
    <row r="1891" spans="1:48" x14ac:dyDescent="0.3">
      <c r="A1891" s="2" t="s">
        <v>6</v>
      </c>
      <c r="B1891" s="2">
        <v>60</v>
      </c>
      <c r="C1891" s="5">
        <v>39878</v>
      </c>
      <c r="D1891" s="2">
        <v>19</v>
      </c>
      <c r="E1891" s="2" t="s">
        <v>10</v>
      </c>
      <c r="F1891" s="6" t="s">
        <v>47</v>
      </c>
      <c r="G1891" s="2">
        <v>40</v>
      </c>
      <c r="H1891" s="2">
        <v>20</v>
      </c>
      <c r="I1891" s="2">
        <v>20</v>
      </c>
      <c r="J1891" s="2">
        <v>15</v>
      </c>
      <c r="K1891" s="2">
        <v>3</v>
      </c>
      <c r="L1891" s="19">
        <v>2120.5750411731105</v>
      </c>
      <c r="M1891" s="19">
        <f t="shared" si="348"/>
        <v>0.21205750411731106</v>
      </c>
      <c r="N1891" s="19">
        <v>848.23001646924422</v>
      </c>
      <c r="O1891" s="19">
        <f t="shared" si="349"/>
        <v>8.4823001646924426E-2</v>
      </c>
      <c r="P1891" s="19">
        <f t="shared" si="350"/>
        <v>0.12723450247038665</v>
      </c>
      <c r="R1891" s="24">
        <v>14.08</v>
      </c>
      <c r="S1891" s="24">
        <f t="shared" si="351"/>
        <v>1.1943078631886959</v>
      </c>
      <c r="U1891" s="24">
        <v>11.257627118644068</v>
      </c>
      <c r="V1891" s="24">
        <f t="shared" si="352"/>
        <v>1.4323585854378105</v>
      </c>
      <c r="X1891" s="25">
        <f t="shared" si="353"/>
        <v>-0.23805072224911461</v>
      </c>
      <c r="AA1891" s="5">
        <v>39878</v>
      </c>
      <c r="AB1891" s="2">
        <v>19</v>
      </c>
      <c r="AC1891" s="2" t="s">
        <v>10</v>
      </c>
      <c r="AD1891" s="6" t="s">
        <v>47</v>
      </c>
      <c r="AE1891" s="2">
        <v>40</v>
      </c>
      <c r="AF1891" s="2">
        <v>20</v>
      </c>
      <c r="AG1891" s="2">
        <v>20</v>
      </c>
      <c r="AH1891" s="2">
        <v>15</v>
      </c>
      <c r="AI1891" s="2">
        <v>3</v>
      </c>
      <c r="AJ1891" s="19">
        <v>2120.5750411731105</v>
      </c>
      <c r="AK1891" s="19">
        <f t="shared" si="354"/>
        <v>0.21205750411731106</v>
      </c>
      <c r="AL1891" s="19">
        <v>848.23001646924422</v>
      </c>
      <c r="AM1891" s="19">
        <f t="shared" si="355"/>
        <v>8.4823001646924426E-2</v>
      </c>
      <c r="AN1891" s="19">
        <f t="shared" si="356"/>
        <v>0.12723450247038665</v>
      </c>
      <c r="AP1891" s="24">
        <v>14.08</v>
      </c>
      <c r="AQ1891" s="24">
        <f t="shared" si="357"/>
        <v>1.1943078631886959</v>
      </c>
      <c r="AR1891" s="24"/>
      <c r="AS1891" s="24">
        <v>11.257627118644068</v>
      </c>
      <c r="AT1891" s="24">
        <f t="shared" si="358"/>
        <v>1.4323585854378105</v>
      </c>
      <c r="AU1891" s="24"/>
      <c r="AV1891" s="25">
        <f t="shared" si="359"/>
        <v>-0.23805072224911461</v>
      </c>
    </row>
    <row r="1892" spans="1:48" x14ac:dyDescent="0.3">
      <c r="A1892" s="2" t="s">
        <v>6</v>
      </c>
      <c r="B1892" s="2">
        <v>60</v>
      </c>
      <c r="C1892" s="5">
        <v>39878</v>
      </c>
      <c r="D1892" s="2">
        <v>19</v>
      </c>
      <c r="E1892" s="2" t="s">
        <v>10</v>
      </c>
      <c r="F1892" s="6" t="s">
        <v>25</v>
      </c>
      <c r="G1892" s="2">
        <v>100</v>
      </c>
      <c r="H1892" s="2">
        <v>10</v>
      </c>
      <c r="I1892" s="2">
        <v>10</v>
      </c>
      <c r="J1892" s="2">
        <v>7.5</v>
      </c>
      <c r="K1892" s="2">
        <v>2</v>
      </c>
      <c r="L1892" s="19">
        <v>353.42917352885172</v>
      </c>
      <c r="M1892" s="19">
        <f t="shared" si="348"/>
        <v>3.5342917352885174E-2</v>
      </c>
      <c r="N1892" s="19">
        <v>353.42917352885172</v>
      </c>
      <c r="O1892" s="19">
        <f t="shared" si="349"/>
        <v>3.5342917352885174E-2</v>
      </c>
      <c r="P1892" s="19">
        <f t="shared" si="350"/>
        <v>0</v>
      </c>
      <c r="R1892" s="24">
        <v>14.08</v>
      </c>
      <c r="S1892" s="24">
        <f t="shared" si="351"/>
        <v>0.49762827632862328</v>
      </c>
      <c r="U1892" s="24">
        <v>10.218461538461538</v>
      </c>
      <c r="V1892" s="24">
        <f t="shared" si="352"/>
        <v>0</v>
      </c>
      <c r="X1892" s="25">
        <f t="shared" si="353"/>
        <v>0.49762827632862328</v>
      </c>
      <c r="AA1892" s="5">
        <v>39878</v>
      </c>
      <c r="AB1892" s="2">
        <v>19</v>
      </c>
      <c r="AC1892" s="2" t="s">
        <v>10</v>
      </c>
      <c r="AD1892" s="6" t="s">
        <v>25</v>
      </c>
      <c r="AE1892" s="2">
        <v>100</v>
      </c>
      <c r="AF1892" s="2">
        <v>10</v>
      </c>
      <c r="AG1892" s="2">
        <v>10</v>
      </c>
      <c r="AH1892" s="2">
        <v>7.5</v>
      </c>
      <c r="AI1892" s="2">
        <v>2</v>
      </c>
      <c r="AJ1892" s="19">
        <v>353.42917352885172</v>
      </c>
      <c r="AK1892" s="19">
        <f t="shared" si="354"/>
        <v>3.5342917352885174E-2</v>
      </c>
      <c r="AL1892" s="19">
        <v>353.42917352885172</v>
      </c>
      <c r="AM1892" s="19">
        <f t="shared" si="355"/>
        <v>3.5342917352885174E-2</v>
      </c>
      <c r="AN1892" s="19">
        <f t="shared" si="356"/>
        <v>0</v>
      </c>
      <c r="AP1892" s="24">
        <v>14.08</v>
      </c>
      <c r="AQ1892" s="24">
        <f t="shared" si="357"/>
        <v>0.49762827632862328</v>
      </c>
      <c r="AR1892" s="24"/>
      <c r="AS1892" s="24">
        <v>10.218461538461538</v>
      </c>
      <c r="AT1892" s="24">
        <f t="shared" si="358"/>
        <v>0</v>
      </c>
      <c r="AU1892" s="24"/>
      <c r="AV1892" s="25">
        <f t="shared" si="359"/>
        <v>0.49762827632862328</v>
      </c>
    </row>
    <row r="1893" spans="1:48" x14ac:dyDescent="0.3">
      <c r="A1893" s="2" t="s">
        <v>6</v>
      </c>
      <c r="B1893" s="2">
        <v>60</v>
      </c>
      <c r="C1893" s="5">
        <v>39878</v>
      </c>
      <c r="D1893" s="2">
        <v>19</v>
      </c>
      <c r="E1893" s="2" t="s">
        <v>10</v>
      </c>
      <c r="F1893" s="6" t="s">
        <v>36</v>
      </c>
      <c r="G1893" s="2">
        <v>100</v>
      </c>
      <c r="H1893" s="2">
        <v>35</v>
      </c>
      <c r="I1893" s="2">
        <v>47</v>
      </c>
      <c r="J1893" s="2">
        <v>29.25</v>
      </c>
      <c r="K1893" s="2">
        <v>2</v>
      </c>
      <c r="L1893" s="19">
        <v>5375.6577293738346</v>
      </c>
      <c r="M1893" s="19">
        <f t="shared" si="348"/>
        <v>0.5375657729373835</v>
      </c>
      <c r="N1893" s="19">
        <v>5375.6577293738346</v>
      </c>
      <c r="O1893" s="19">
        <f t="shared" si="349"/>
        <v>0.5375657729373835</v>
      </c>
      <c r="P1893" s="19">
        <f t="shared" si="350"/>
        <v>0</v>
      </c>
      <c r="R1893" s="24">
        <v>14.08</v>
      </c>
      <c r="S1893" s="24">
        <f t="shared" si="351"/>
        <v>7.5689260829583596</v>
      </c>
      <c r="U1893" s="24">
        <v>8.3025000000000002</v>
      </c>
      <c r="V1893" s="24">
        <f t="shared" si="352"/>
        <v>0</v>
      </c>
      <c r="X1893" s="25">
        <f t="shared" si="353"/>
        <v>7.5689260829583596</v>
      </c>
      <c r="AA1893" s="5">
        <v>39878</v>
      </c>
      <c r="AB1893" s="2">
        <v>19</v>
      </c>
      <c r="AC1893" s="2" t="s">
        <v>10</v>
      </c>
      <c r="AD1893" s="6" t="s">
        <v>36</v>
      </c>
      <c r="AE1893" s="2">
        <v>100</v>
      </c>
      <c r="AF1893" s="2">
        <v>35</v>
      </c>
      <c r="AG1893" s="2">
        <v>47</v>
      </c>
      <c r="AH1893" s="2">
        <v>29.25</v>
      </c>
      <c r="AI1893" s="2">
        <v>2</v>
      </c>
      <c r="AJ1893" s="19">
        <v>5375.6577293738346</v>
      </c>
      <c r="AK1893" s="19">
        <f t="shared" si="354"/>
        <v>0.5375657729373835</v>
      </c>
      <c r="AL1893" s="19">
        <v>5375.6577293738346</v>
      </c>
      <c r="AM1893" s="19">
        <f t="shared" si="355"/>
        <v>0.5375657729373835</v>
      </c>
      <c r="AN1893" s="19">
        <f t="shared" si="356"/>
        <v>0</v>
      </c>
      <c r="AP1893" s="24">
        <v>14.08</v>
      </c>
      <c r="AQ1893" s="24">
        <f t="shared" si="357"/>
        <v>7.5689260829583596</v>
      </c>
      <c r="AR1893" s="24"/>
      <c r="AS1893" s="24">
        <v>8.3025000000000002</v>
      </c>
      <c r="AT1893" s="24">
        <f t="shared" si="358"/>
        <v>0</v>
      </c>
      <c r="AU1893" s="24"/>
      <c r="AV1893" s="25">
        <f t="shared" si="359"/>
        <v>7.5689260829583596</v>
      </c>
    </row>
    <row r="1894" spans="1:48" x14ac:dyDescent="0.3">
      <c r="A1894" s="2" t="s">
        <v>6</v>
      </c>
      <c r="B1894" s="2">
        <v>60</v>
      </c>
      <c r="C1894" s="5">
        <v>39878</v>
      </c>
      <c r="D1894" s="2">
        <v>19</v>
      </c>
      <c r="E1894" s="2" t="s">
        <v>10</v>
      </c>
      <c r="F1894" s="6" t="s">
        <v>44</v>
      </c>
      <c r="G1894" s="2">
        <v>100</v>
      </c>
      <c r="H1894" s="2">
        <v>5</v>
      </c>
      <c r="I1894" s="2">
        <v>17</v>
      </c>
      <c r="J1894" s="2">
        <v>6.75</v>
      </c>
      <c r="K1894" s="2">
        <v>2</v>
      </c>
      <c r="L1894" s="19">
        <v>286.27763055836988</v>
      </c>
      <c r="M1894" s="19">
        <f t="shared" si="348"/>
        <v>2.8627763055836988E-2</v>
      </c>
      <c r="N1894" s="19">
        <v>286.27763055836988</v>
      </c>
      <c r="O1894" s="19">
        <f t="shared" si="349"/>
        <v>2.8627763055836988E-2</v>
      </c>
      <c r="P1894" s="19">
        <f t="shared" si="350"/>
        <v>0</v>
      </c>
      <c r="R1894" s="24">
        <v>14.08</v>
      </c>
      <c r="S1894" s="24">
        <f t="shared" si="351"/>
        <v>0.40307890382618478</v>
      </c>
      <c r="U1894" s="24">
        <v>9.0675767918088734</v>
      </c>
      <c r="V1894" s="24">
        <f t="shared" si="352"/>
        <v>0</v>
      </c>
      <c r="X1894" s="25">
        <f t="shared" si="353"/>
        <v>0.40307890382618478</v>
      </c>
      <c r="AA1894" s="5">
        <v>39878</v>
      </c>
      <c r="AB1894" s="2">
        <v>19</v>
      </c>
      <c r="AC1894" s="2" t="s">
        <v>10</v>
      </c>
      <c r="AD1894" s="6" t="s">
        <v>44</v>
      </c>
      <c r="AE1894" s="2">
        <v>100</v>
      </c>
      <c r="AF1894" s="2">
        <v>5</v>
      </c>
      <c r="AG1894" s="2">
        <v>17</v>
      </c>
      <c r="AH1894" s="2">
        <v>6.75</v>
      </c>
      <c r="AI1894" s="2">
        <v>2</v>
      </c>
      <c r="AJ1894" s="19">
        <v>286.27763055836988</v>
      </c>
      <c r="AK1894" s="19">
        <f t="shared" si="354"/>
        <v>2.8627763055836988E-2</v>
      </c>
      <c r="AL1894" s="19">
        <v>286.27763055836988</v>
      </c>
      <c r="AM1894" s="19">
        <f t="shared" si="355"/>
        <v>2.8627763055836988E-2</v>
      </c>
      <c r="AN1894" s="19">
        <f t="shared" si="356"/>
        <v>0</v>
      </c>
      <c r="AP1894" s="24">
        <v>14.08</v>
      </c>
      <c r="AQ1894" s="24">
        <f t="shared" si="357"/>
        <v>0.40307890382618478</v>
      </c>
      <c r="AR1894" s="24"/>
      <c r="AS1894" s="24">
        <v>9.0675767918088734</v>
      </c>
      <c r="AT1894" s="24">
        <f t="shared" si="358"/>
        <v>0</v>
      </c>
      <c r="AU1894" s="24"/>
      <c r="AV1894" s="25">
        <f t="shared" si="359"/>
        <v>0.40307890382618478</v>
      </c>
    </row>
    <row r="1895" spans="1:48" x14ac:dyDescent="0.3">
      <c r="A1895" s="2" t="s">
        <v>6</v>
      </c>
      <c r="B1895" s="2">
        <v>60</v>
      </c>
      <c r="C1895" s="5">
        <v>39878</v>
      </c>
      <c r="D1895" s="2">
        <v>19</v>
      </c>
      <c r="E1895" s="2" t="s">
        <v>10</v>
      </c>
      <c r="F1895" s="6" t="s">
        <v>46</v>
      </c>
      <c r="G1895" s="2">
        <v>100</v>
      </c>
      <c r="H1895" s="2">
        <v>10</v>
      </c>
      <c r="I1895" s="2">
        <v>13</v>
      </c>
      <c r="J1895" s="2">
        <v>8.25</v>
      </c>
      <c r="K1895" s="2">
        <v>3</v>
      </c>
      <c r="L1895" s="19">
        <v>641.47394995486593</v>
      </c>
      <c r="M1895" s="19">
        <f t="shared" si="348"/>
        <v>6.4147394995486592E-2</v>
      </c>
      <c r="N1895" s="19">
        <v>641.47394995486593</v>
      </c>
      <c r="O1895" s="19">
        <f t="shared" si="349"/>
        <v>6.4147394995486592E-2</v>
      </c>
      <c r="P1895" s="19">
        <f t="shared" si="350"/>
        <v>0</v>
      </c>
      <c r="R1895" s="24">
        <v>14.08</v>
      </c>
      <c r="S1895" s="24">
        <f t="shared" si="351"/>
        <v>0.90319532153645121</v>
      </c>
      <c r="U1895" s="24">
        <v>12.651428571428571</v>
      </c>
      <c r="V1895" s="24">
        <f t="shared" si="352"/>
        <v>0</v>
      </c>
      <c r="X1895" s="25">
        <f t="shared" si="353"/>
        <v>0.90319532153645121</v>
      </c>
      <c r="AA1895" s="5">
        <v>39878</v>
      </c>
      <c r="AB1895" s="2">
        <v>19</v>
      </c>
      <c r="AC1895" s="2" t="s">
        <v>10</v>
      </c>
      <c r="AD1895" s="6" t="s">
        <v>46</v>
      </c>
      <c r="AE1895" s="2">
        <v>100</v>
      </c>
      <c r="AF1895" s="2">
        <v>10</v>
      </c>
      <c r="AG1895" s="2">
        <v>13</v>
      </c>
      <c r="AH1895" s="2">
        <v>8.25</v>
      </c>
      <c r="AI1895" s="2">
        <v>3</v>
      </c>
      <c r="AJ1895" s="19">
        <v>641.47394995486593</v>
      </c>
      <c r="AK1895" s="19">
        <f t="shared" si="354"/>
        <v>6.4147394995486592E-2</v>
      </c>
      <c r="AL1895" s="19">
        <v>641.47394995486593</v>
      </c>
      <c r="AM1895" s="19">
        <f t="shared" si="355"/>
        <v>6.4147394995486592E-2</v>
      </c>
      <c r="AN1895" s="19">
        <f t="shared" si="356"/>
        <v>0</v>
      </c>
      <c r="AP1895" s="24">
        <v>14.08</v>
      </c>
      <c r="AQ1895" s="24">
        <f t="shared" si="357"/>
        <v>0.90319532153645121</v>
      </c>
      <c r="AR1895" s="24"/>
      <c r="AS1895" s="24">
        <v>12.651428571428571</v>
      </c>
      <c r="AT1895" s="24">
        <f t="shared" si="358"/>
        <v>0</v>
      </c>
      <c r="AU1895" s="24"/>
      <c r="AV1895" s="25">
        <f t="shared" si="359"/>
        <v>0.90319532153645121</v>
      </c>
    </row>
    <row r="1896" spans="1:48" x14ac:dyDescent="0.3">
      <c r="A1896" s="2" t="s">
        <v>6</v>
      </c>
      <c r="B1896" s="2">
        <v>60</v>
      </c>
      <c r="C1896" s="5">
        <v>39878</v>
      </c>
      <c r="D1896" s="2">
        <v>19</v>
      </c>
      <c r="E1896" s="2" t="s">
        <v>10</v>
      </c>
      <c r="F1896" s="6" t="s">
        <v>46</v>
      </c>
      <c r="G1896" s="2">
        <v>100</v>
      </c>
      <c r="H1896" s="2">
        <v>7</v>
      </c>
      <c r="I1896" s="2">
        <v>18</v>
      </c>
      <c r="J1896" s="2">
        <v>8</v>
      </c>
      <c r="K1896" s="2">
        <v>3</v>
      </c>
      <c r="L1896" s="19">
        <v>603.18578948924028</v>
      </c>
      <c r="M1896" s="19">
        <f t="shared" si="348"/>
        <v>6.0318578948924027E-2</v>
      </c>
      <c r="N1896" s="19">
        <v>603.18578948924028</v>
      </c>
      <c r="O1896" s="19">
        <f t="shared" si="349"/>
        <v>6.0318578948924027E-2</v>
      </c>
      <c r="P1896" s="19">
        <f t="shared" si="350"/>
        <v>0</v>
      </c>
      <c r="R1896" s="24">
        <v>14.08</v>
      </c>
      <c r="S1896" s="24">
        <f t="shared" si="351"/>
        <v>0.84928559160085026</v>
      </c>
      <c r="U1896" s="24">
        <v>12.651428571428571</v>
      </c>
      <c r="V1896" s="24">
        <f t="shared" si="352"/>
        <v>0</v>
      </c>
      <c r="X1896" s="25">
        <f t="shared" si="353"/>
        <v>0.84928559160085026</v>
      </c>
      <c r="AA1896" s="5">
        <v>39878</v>
      </c>
      <c r="AB1896" s="2">
        <v>19</v>
      </c>
      <c r="AC1896" s="2" t="s">
        <v>10</v>
      </c>
      <c r="AD1896" s="6" t="s">
        <v>46</v>
      </c>
      <c r="AE1896" s="2">
        <v>100</v>
      </c>
      <c r="AF1896" s="2">
        <v>7</v>
      </c>
      <c r="AG1896" s="2">
        <v>18</v>
      </c>
      <c r="AH1896" s="2">
        <v>8</v>
      </c>
      <c r="AI1896" s="2">
        <v>3</v>
      </c>
      <c r="AJ1896" s="19">
        <v>603.18578948924028</v>
      </c>
      <c r="AK1896" s="19">
        <f t="shared" si="354"/>
        <v>6.0318578948924027E-2</v>
      </c>
      <c r="AL1896" s="19">
        <v>603.18578948924028</v>
      </c>
      <c r="AM1896" s="19">
        <f t="shared" si="355"/>
        <v>6.0318578948924027E-2</v>
      </c>
      <c r="AN1896" s="19">
        <f t="shared" si="356"/>
        <v>0</v>
      </c>
      <c r="AP1896" s="24">
        <v>14.08</v>
      </c>
      <c r="AQ1896" s="24">
        <f t="shared" si="357"/>
        <v>0.84928559160085026</v>
      </c>
      <c r="AR1896" s="24"/>
      <c r="AS1896" s="24">
        <v>12.651428571428571</v>
      </c>
      <c r="AT1896" s="24">
        <f t="shared" si="358"/>
        <v>0</v>
      </c>
      <c r="AU1896" s="24"/>
      <c r="AV1896" s="25">
        <f t="shared" si="359"/>
        <v>0.84928559160085026</v>
      </c>
    </row>
    <row r="1897" spans="1:48" x14ac:dyDescent="0.3">
      <c r="A1897" s="2" t="s">
        <v>6</v>
      </c>
      <c r="B1897" s="2">
        <v>60</v>
      </c>
      <c r="C1897" s="5">
        <v>39878</v>
      </c>
      <c r="D1897" s="2">
        <v>19</v>
      </c>
      <c r="E1897" s="2" t="s">
        <v>10</v>
      </c>
      <c r="F1897" s="6" t="s">
        <v>41</v>
      </c>
      <c r="G1897" s="2">
        <v>10</v>
      </c>
      <c r="H1897" s="2">
        <v>115</v>
      </c>
      <c r="I1897" s="2">
        <v>105</v>
      </c>
      <c r="J1897" s="2">
        <v>83.75</v>
      </c>
      <c r="K1897" s="2">
        <v>3</v>
      </c>
      <c r="L1897" s="19">
        <v>66105.981665458981</v>
      </c>
      <c r="M1897" s="19">
        <f t="shared" si="348"/>
        <v>6.6105981665458984</v>
      </c>
      <c r="N1897" s="19">
        <v>6610.5981665458985</v>
      </c>
      <c r="O1897" s="19">
        <f t="shared" si="349"/>
        <v>0.6610598166545899</v>
      </c>
      <c r="P1897" s="19">
        <f t="shared" si="350"/>
        <v>5.9495383498913084</v>
      </c>
      <c r="R1897" s="24">
        <v>14.08</v>
      </c>
      <c r="S1897" s="24">
        <f t="shared" si="351"/>
        <v>9.3077222184966253</v>
      </c>
      <c r="U1897" s="24">
        <v>8.1999999999999993</v>
      </c>
      <c r="V1897" s="24">
        <f t="shared" si="352"/>
        <v>48.786214469108721</v>
      </c>
      <c r="X1897" s="25">
        <f t="shared" si="353"/>
        <v>-39.478492250612092</v>
      </c>
      <c r="AA1897" s="5">
        <v>39878</v>
      </c>
      <c r="AB1897" s="2">
        <v>19</v>
      </c>
      <c r="AC1897" s="2" t="s">
        <v>10</v>
      </c>
      <c r="AD1897" s="6" t="s">
        <v>41</v>
      </c>
      <c r="AE1897" s="2">
        <v>10</v>
      </c>
      <c r="AF1897" s="2">
        <v>115</v>
      </c>
      <c r="AG1897" s="2">
        <v>105</v>
      </c>
      <c r="AH1897" s="2">
        <v>83.75</v>
      </c>
      <c r="AI1897" s="2">
        <v>3</v>
      </c>
      <c r="AJ1897" s="19">
        <v>66105.981665458981</v>
      </c>
      <c r="AK1897" s="19">
        <f t="shared" si="354"/>
        <v>6.6105981665458984</v>
      </c>
      <c r="AL1897" s="19">
        <v>6610.5981665458985</v>
      </c>
      <c r="AM1897" s="19">
        <f t="shared" si="355"/>
        <v>0.6610598166545899</v>
      </c>
      <c r="AN1897" s="19">
        <f t="shared" si="356"/>
        <v>5.9495383498913084</v>
      </c>
      <c r="AP1897" s="24">
        <v>14.08</v>
      </c>
      <c r="AQ1897" s="24">
        <f t="shared" si="357"/>
        <v>9.3077222184966253</v>
      </c>
      <c r="AR1897" s="24"/>
      <c r="AS1897" s="24">
        <v>8.1999999999999993</v>
      </c>
      <c r="AT1897" s="24">
        <f t="shared" si="358"/>
        <v>48.786214469108721</v>
      </c>
      <c r="AU1897" s="24"/>
      <c r="AV1897" s="25">
        <f t="shared" si="359"/>
        <v>-39.478492250612092</v>
      </c>
    </row>
    <row r="1898" spans="1:48" x14ac:dyDescent="0.3">
      <c r="A1898" s="2" t="s">
        <v>6</v>
      </c>
      <c r="B1898" s="2">
        <v>60</v>
      </c>
      <c r="C1898" s="5">
        <v>39878</v>
      </c>
      <c r="D1898" s="2">
        <v>19</v>
      </c>
      <c r="E1898" s="2" t="s">
        <v>10</v>
      </c>
      <c r="F1898" s="6" t="s">
        <v>53</v>
      </c>
      <c r="G1898" s="2">
        <v>10</v>
      </c>
      <c r="H1898" s="2">
        <v>10</v>
      </c>
      <c r="I1898" s="2">
        <v>25</v>
      </c>
      <c r="J1898" s="2">
        <v>11.25</v>
      </c>
      <c r="K1898" s="2">
        <v>2</v>
      </c>
      <c r="L1898" s="19">
        <v>795.21564043991634</v>
      </c>
      <c r="M1898" s="19">
        <f t="shared" si="348"/>
        <v>7.9521564043991633E-2</v>
      </c>
      <c r="N1898" s="19">
        <v>79.521564043991646</v>
      </c>
      <c r="O1898" s="19">
        <f t="shared" si="349"/>
        <v>7.9521564043991654E-3</v>
      </c>
      <c r="P1898" s="19">
        <f t="shared" si="350"/>
        <v>7.1569407639592464E-2</v>
      </c>
      <c r="R1898" s="24">
        <v>6.51</v>
      </c>
      <c r="S1898" s="24">
        <f t="shared" si="351"/>
        <v>5.1768538192638568E-2</v>
      </c>
      <c r="U1898" s="24">
        <v>8.2509316770186327</v>
      </c>
      <c r="V1898" s="24">
        <f t="shared" si="352"/>
        <v>0.59051429259897281</v>
      </c>
      <c r="X1898" s="25">
        <f t="shared" si="353"/>
        <v>-0.53874575440633421</v>
      </c>
      <c r="AA1898" s="5">
        <v>39878</v>
      </c>
      <c r="AB1898" s="2">
        <v>19</v>
      </c>
      <c r="AC1898" s="2" t="s">
        <v>10</v>
      </c>
      <c r="AD1898" s="6" t="s">
        <v>53</v>
      </c>
      <c r="AE1898" s="2">
        <v>10</v>
      </c>
      <c r="AF1898" s="2">
        <v>10</v>
      </c>
      <c r="AG1898" s="2">
        <v>25</v>
      </c>
      <c r="AH1898" s="2">
        <v>11.25</v>
      </c>
      <c r="AI1898" s="2">
        <v>2</v>
      </c>
      <c r="AJ1898" s="19">
        <v>795.21564043991634</v>
      </c>
      <c r="AK1898" s="19">
        <f t="shared" si="354"/>
        <v>7.9521564043991633E-2</v>
      </c>
      <c r="AL1898" s="19">
        <v>79.521564043991646</v>
      </c>
      <c r="AM1898" s="19">
        <f t="shared" si="355"/>
        <v>7.9521564043991654E-3</v>
      </c>
      <c r="AN1898" s="19">
        <f t="shared" si="356"/>
        <v>7.1569407639592464E-2</v>
      </c>
      <c r="AP1898" s="24">
        <v>6.51</v>
      </c>
      <c r="AQ1898" s="24">
        <f t="shared" si="357"/>
        <v>5.1768538192638568E-2</v>
      </c>
      <c r="AR1898" s="24"/>
      <c r="AS1898" s="24">
        <v>8.2509316770186327</v>
      </c>
      <c r="AT1898" s="24">
        <f t="shared" si="358"/>
        <v>0.59051429259897281</v>
      </c>
      <c r="AU1898" s="24"/>
      <c r="AV1898" s="25">
        <f t="shared" si="359"/>
        <v>-0.53874575440633421</v>
      </c>
    </row>
    <row r="1899" spans="1:48" x14ac:dyDescent="0.3">
      <c r="A1899" s="2" t="s">
        <v>6</v>
      </c>
      <c r="B1899" s="2">
        <v>60</v>
      </c>
      <c r="C1899" s="5">
        <v>39878</v>
      </c>
      <c r="D1899" s="2">
        <v>19</v>
      </c>
      <c r="E1899" s="2" t="s">
        <v>10</v>
      </c>
      <c r="F1899" s="6" t="s">
        <v>53</v>
      </c>
      <c r="G1899" s="2">
        <v>0</v>
      </c>
      <c r="H1899" s="2">
        <v>15</v>
      </c>
      <c r="I1899" s="2">
        <v>45</v>
      </c>
      <c r="J1899" s="2">
        <v>18.75</v>
      </c>
      <c r="K1899" s="2">
        <v>2</v>
      </c>
      <c r="L1899" s="19">
        <v>2208.9323345553235</v>
      </c>
      <c r="M1899" s="19">
        <f t="shared" si="348"/>
        <v>0.22089323345553236</v>
      </c>
      <c r="N1899" s="19">
        <v>0</v>
      </c>
      <c r="O1899" s="19">
        <f t="shared" si="349"/>
        <v>0</v>
      </c>
      <c r="P1899" s="19">
        <f t="shared" si="350"/>
        <v>0.22089323345553236</v>
      </c>
      <c r="R1899" s="24">
        <v>6.51</v>
      </c>
      <c r="S1899" s="24">
        <f t="shared" si="351"/>
        <v>0</v>
      </c>
      <c r="U1899" s="24">
        <v>8.2509316770186327</v>
      </c>
      <c r="V1899" s="24">
        <f t="shared" si="352"/>
        <v>1.8225749771573239</v>
      </c>
      <c r="X1899" s="25">
        <f t="shared" si="353"/>
        <v>-1.8225749771573239</v>
      </c>
      <c r="AA1899" s="5">
        <v>39878</v>
      </c>
      <c r="AB1899" s="2">
        <v>19</v>
      </c>
      <c r="AC1899" s="2" t="s">
        <v>10</v>
      </c>
      <c r="AD1899" s="6" t="s">
        <v>53</v>
      </c>
      <c r="AE1899" s="2">
        <v>0</v>
      </c>
      <c r="AF1899" s="2">
        <v>15</v>
      </c>
      <c r="AG1899" s="2">
        <v>45</v>
      </c>
      <c r="AH1899" s="2">
        <v>18.75</v>
      </c>
      <c r="AI1899" s="2">
        <v>2</v>
      </c>
      <c r="AJ1899" s="19">
        <v>2208.9323345553235</v>
      </c>
      <c r="AK1899" s="19">
        <f t="shared" si="354"/>
        <v>0.22089323345553236</v>
      </c>
      <c r="AL1899" s="19">
        <v>0</v>
      </c>
      <c r="AM1899" s="19">
        <f t="shared" si="355"/>
        <v>0</v>
      </c>
      <c r="AN1899" s="19">
        <f t="shared" si="356"/>
        <v>0.22089323345553236</v>
      </c>
      <c r="AP1899" s="24">
        <v>6.51</v>
      </c>
      <c r="AQ1899" s="24">
        <f t="shared" si="357"/>
        <v>0</v>
      </c>
      <c r="AR1899" s="24"/>
      <c r="AS1899" s="24">
        <v>8.2509316770186327</v>
      </c>
      <c r="AT1899" s="24">
        <f t="shared" si="358"/>
        <v>1.8225749771573239</v>
      </c>
      <c r="AU1899" s="24"/>
      <c r="AV1899" s="25">
        <f t="shared" si="359"/>
        <v>-1.8225749771573239</v>
      </c>
    </row>
    <row r="1900" spans="1:48" x14ac:dyDescent="0.3">
      <c r="A1900" s="2" t="s">
        <v>6</v>
      </c>
      <c r="B1900" s="2">
        <v>60</v>
      </c>
      <c r="C1900" s="5">
        <v>39878</v>
      </c>
      <c r="D1900" s="2">
        <v>19</v>
      </c>
      <c r="E1900" s="2" t="s">
        <v>10</v>
      </c>
      <c r="F1900" s="6" t="s">
        <v>46</v>
      </c>
      <c r="G1900" s="2">
        <v>70</v>
      </c>
      <c r="H1900" s="2">
        <v>10</v>
      </c>
      <c r="I1900" s="2">
        <v>15</v>
      </c>
      <c r="J1900" s="2">
        <v>8.75</v>
      </c>
      <c r="K1900" s="2">
        <v>3</v>
      </c>
      <c r="L1900" s="19">
        <v>721.58456262140555</v>
      </c>
      <c r="M1900" s="19">
        <f t="shared" si="348"/>
        <v>7.2158456262140555E-2</v>
      </c>
      <c r="N1900" s="19">
        <v>505.10919383498384</v>
      </c>
      <c r="O1900" s="19">
        <f t="shared" si="349"/>
        <v>5.0510919383498387E-2</v>
      </c>
      <c r="P1900" s="19">
        <f t="shared" si="350"/>
        <v>2.1647536878642168E-2</v>
      </c>
      <c r="R1900" s="24">
        <v>14.08</v>
      </c>
      <c r="S1900" s="24">
        <f t="shared" si="351"/>
        <v>0.71119374491965726</v>
      </c>
      <c r="U1900" s="24">
        <v>12.651428571428571</v>
      </c>
      <c r="V1900" s="24">
        <f t="shared" si="352"/>
        <v>0.27387226656750718</v>
      </c>
      <c r="X1900" s="25">
        <f t="shared" si="353"/>
        <v>0.43732147835215007</v>
      </c>
      <c r="AA1900" s="5">
        <v>39878</v>
      </c>
      <c r="AB1900" s="2">
        <v>19</v>
      </c>
      <c r="AC1900" s="2" t="s">
        <v>10</v>
      </c>
      <c r="AD1900" s="6" t="s">
        <v>46</v>
      </c>
      <c r="AE1900" s="2">
        <v>70</v>
      </c>
      <c r="AF1900" s="2">
        <v>10</v>
      </c>
      <c r="AG1900" s="2">
        <v>15</v>
      </c>
      <c r="AH1900" s="2">
        <v>8.75</v>
      </c>
      <c r="AI1900" s="2">
        <v>3</v>
      </c>
      <c r="AJ1900" s="19">
        <v>721.58456262140555</v>
      </c>
      <c r="AK1900" s="19">
        <f t="shared" si="354"/>
        <v>7.2158456262140555E-2</v>
      </c>
      <c r="AL1900" s="19">
        <v>505.10919383498384</v>
      </c>
      <c r="AM1900" s="19">
        <f t="shared" si="355"/>
        <v>5.0510919383498387E-2</v>
      </c>
      <c r="AN1900" s="19">
        <f t="shared" si="356"/>
        <v>2.1647536878642168E-2</v>
      </c>
      <c r="AP1900" s="24">
        <v>14.08</v>
      </c>
      <c r="AQ1900" s="24">
        <f t="shared" si="357"/>
        <v>0.71119374491965726</v>
      </c>
      <c r="AR1900" s="24"/>
      <c r="AS1900" s="24">
        <v>12.651428571428571</v>
      </c>
      <c r="AT1900" s="24">
        <f t="shared" si="358"/>
        <v>0.27387226656750718</v>
      </c>
      <c r="AU1900" s="24"/>
      <c r="AV1900" s="25">
        <f t="shared" si="359"/>
        <v>0.43732147835215007</v>
      </c>
    </row>
    <row r="1901" spans="1:48" x14ac:dyDescent="0.3">
      <c r="A1901" s="2" t="s">
        <v>6</v>
      </c>
      <c r="B1901" s="2">
        <v>60</v>
      </c>
      <c r="C1901" s="5">
        <v>39878</v>
      </c>
      <c r="D1901" s="2">
        <v>19</v>
      </c>
      <c r="E1901" s="2" t="s">
        <v>10</v>
      </c>
      <c r="F1901" s="6" t="s">
        <v>41</v>
      </c>
      <c r="G1901" s="2">
        <v>50</v>
      </c>
      <c r="H1901" s="2">
        <v>35</v>
      </c>
      <c r="I1901" s="2">
        <v>30</v>
      </c>
      <c r="J1901" s="2">
        <v>25</v>
      </c>
      <c r="K1901" s="2">
        <v>3</v>
      </c>
      <c r="L1901" s="19">
        <v>5890.4862254808622</v>
      </c>
      <c r="M1901" s="19">
        <f t="shared" si="348"/>
        <v>0.58904862254808621</v>
      </c>
      <c r="N1901" s="19">
        <v>2945.2431127404311</v>
      </c>
      <c r="O1901" s="19">
        <f t="shared" si="349"/>
        <v>0.2945243112740431</v>
      </c>
      <c r="P1901" s="19">
        <f t="shared" si="350"/>
        <v>0.2945243112740431</v>
      </c>
      <c r="R1901" s="24">
        <v>14.08</v>
      </c>
      <c r="S1901" s="24">
        <f t="shared" si="351"/>
        <v>4.1469023027385266</v>
      </c>
      <c r="U1901" s="24">
        <v>8.1999999999999993</v>
      </c>
      <c r="V1901" s="24">
        <f t="shared" si="352"/>
        <v>2.4150993524471533</v>
      </c>
      <c r="X1901" s="25">
        <f t="shared" si="353"/>
        <v>1.7318029502913732</v>
      </c>
      <c r="AA1901" s="5">
        <v>39878</v>
      </c>
      <c r="AB1901" s="2">
        <v>19</v>
      </c>
      <c r="AC1901" s="2" t="s">
        <v>10</v>
      </c>
      <c r="AD1901" s="6" t="s">
        <v>41</v>
      </c>
      <c r="AE1901" s="2">
        <v>50</v>
      </c>
      <c r="AF1901" s="2">
        <v>35</v>
      </c>
      <c r="AG1901" s="2">
        <v>30</v>
      </c>
      <c r="AH1901" s="2">
        <v>25</v>
      </c>
      <c r="AI1901" s="2">
        <v>3</v>
      </c>
      <c r="AJ1901" s="19">
        <v>5890.4862254808622</v>
      </c>
      <c r="AK1901" s="19">
        <f t="shared" si="354"/>
        <v>0.58904862254808621</v>
      </c>
      <c r="AL1901" s="19">
        <v>2945.2431127404311</v>
      </c>
      <c r="AM1901" s="19">
        <f t="shared" si="355"/>
        <v>0.2945243112740431</v>
      </c>
      <c r="AN1901" s="19">
        <f t="shared" si="356"/>
        <v>0.2945243112740431</v>
      </c>
      <c r="AP1901" s="24">
        <v>14.08</v>
      </c>
      <c r="AQ1901" s="24">
        <f t="shared" si="357"/>
        <v>4.1469023027385266</v>
      </c>
      <c r="AR1901" s="24"/>
      <c r="AS1901" s="24">
        <v>8.1999999999999993</v>
      </c>
      <c r="AT1901" s="24">
        <f t="shared" si="358"/>
        <v>2.4150993524471533</v>
      </c>
      <c r="AU1901" s="24"/>
      <c r="AV1901" s="25">
        <f t="shared" si="359"/>
        <v>1.7318029502913732</v>
      </c>
    </row>
    <row r="1902" spans="1:48" x14ac:dyDescent="0.3">
      <c r="A1902" s="2" t="s">
        <v>6</v>
      </c>
      <c r="B1902" s="2">
        <v>60</v>
      </c>
      <c r="C1902" s="5">
        <v>39878</v>
      </c>
      <c r="D1902" s="2">
        <v>19</v>
      </c>
      <c r="E1902" s="2" t="s">
        <v>10</v>
      </c>
      <c r="F1902" s="6" t="s">
        <v>44</v>
      </c>
      <c r="G1902" s="2">
        <v>100</v>
      </c>
      <c r="H1902" s="2">
        <v>5</v>
      </c>
      <c r="I1902" s="2">
        <v>15</v>
      </c>
      <c r="J1902" s="2">
        <v>6.25</v>
      </c>
      <c r="K1902" s="2">
        <v>2</v>
      </c>
      <c r="L1902" s="19">
        <v>245.43692606170259</v>
      </c>
      <c r="M1902" s="19">
        <f t="shared" si="348"/>
        <v>2.4543692606170259E-2</v>
      </c>
      <c r="N1902" s="19">
        <v>245.43692606170259</v>
      </c>
      <c r="O1902" s="19">
        <f t="shared" si="349"/>
        <v>2.4543692606170259E-2</v>
      </c>
      <c r="P1902" s="19">
        <f t="shared" si="350"/>
        <v>0</v>
      </c>
      <c r="R1902" s="24">
        <v>14.08</v>
      </c>
      <c r="S1902" s="24">
        <f t="shared" si="351"/>
        <v>0.34557519189487723</v>
      </c>
      <c r="U1902" s="24">
        <v>9.0675767918088734</v>
      </c>
      <c r="V1902" s="24">
        <f t="shared" si="352"/>
        <v>0</v>
      </c>
      <c r="X1902" s="25">
        <f t="shared" si="353"/>
        <v>0.34557519189487723</v>
      </c>
      <c r="AA1902" s="5">
        <v>39878</v>
      </c>
      <c r="AB1902" s="2">
        <v>19</v>
      </c>
      <c r="AC1902" s="2" t="s">
        <v>10</v>
      </c>
      <c r="AD1902" s="6" t="s">
        <v>44</v>
      </c>
      <c r="AE1902" s="2">
        <v>100</v>
      </c>
      <c r="AF1902" s="2">
        <v>5</v>
      </c>
      <c r="AG1902" s="2">
        <v>15</v>
      </c>
      <c r="AH1902" s="2">
        <v>6.25</v>
      </c>
      <c r="AI1902" s="2">
        <v>2</v>
      </c>
      <c r="AJ1902" s="19">
        <v>245.43692606170259</v>
      </c>
      <c r="AK1902" s="19">
        <f t="shared" si="354"/>
        <v>2.4543692606170259E-2</v>
      </c>
      <c r="AL1902" s="19">
        <v>245.43692606170259</v>
      </c>
      <c r="AM1902" s="19">
        <f t="shared" si="355"/>
        <v>2.4543692606170259E-2</v>
      </c>
      <c r="AN1902" s="19">
        <f t="shared" si="356"/>
        <v>0</v>
      </c>
      <c r="AP1902" s="24">
        <v>14.08</v>
      </c>
      <c r="AQ1902" s="24">
        <f t="shared" si="357"/>
        <v>0.34557519189487723</v>
      </c>
      <c r="AR1902" s="24"/>
      <c r="AS1902" s="24">
        <v>9.0675767918088734</v>
      </c>
      <c r="AT1902" s="24">
        <f t="shared" si="358"/>
        <v>0</v>
      </c>
      <c r="AU1902" s="24"/>
      <c r="AV1902" s="25">
        <f t="shared" si="359"/>
        <v>0.34557519189487723</v>
      </c>
    </row>
    <row r="1903" spans="1:48" x14ac:dyDescent="0.3">
      <c r="A1903" s="2" t="s">
        <v>6</v>
      </c>
      <c r="B1903" s="2">
        <v>60</v>
      </c>
      <c r="C1903" s="5">
        <v>39878</v>
      </c>
      <c r="D1903" s="2">
        <v>19</v>
      </c>
      <c r="E1903" s="2" t="s">
        <v>10</v>
      </c>
      <c r="F1903" s="6" t="s">
        <v>41</v>
      </c>
      <c r="G1903" s="2">
        <v>100</v>
      </c>
      <c r="H1903" s="2">
        <v>20</v>
      </c>
      <c r="I1903" s="2">
        <v>15</v>
      </c>
      <c r="J1903" s="2">
        <v>13.75</v>
      </c>
      <c r="K1903" s="2">
        <v>3</v>
      </c>
      <c r="L1903" s="19">
        <v>1781.8720832079607</v>
      </c>
      <c r="M1903" s="19">
        <f t="shared" si="348"/>
        <v>0.17818720832079607</v>
      </c>
      <c r="N1903" s="19">
        <v>1781.8720832079607</v>
      </c>
      <c r="O1903" s="19">
        <f t="shared" si="349"/>
        <v>0.17818720832079607</v>
      </c>
      <c r="P1903" s="19">
        <f t="shared" si="350"/>
        <v>0</v>
      </c>
      <c r="R1903" s="24">
        <v>14.08</v>
      </c>
      <c r="S1903" s="24">
        <f t="shared" si="351"/>
        <v>2.5088758931568087</v>
      </c>
      <c r="U1903" s="24">
        <v>8.1999999999999993</v>
      </c>
      <c r="V1903" s="24">
        <f t="shared" si="352"/>
        <v>0</v>
      </c>
      <c r="X1903" s="25">
        <f t="shared" si="353"/>
        <v>2.5088758931568087</v>
      </c>
      <c r="AA1903" s="5">
        <v>39878</v>
      </c>
      <c r="AB1903" s="2">
        <v>19</v>
      </c>
      <c r="AC1903" s="2" t="s">
        <v>10</v>
      </c>
      <c r="AD1903" s="6" t="s">
        <v>41</v>
      </c>
      <c r="AE1903" s="2">
        <v>100</v>
      </c>
      <c r="AF1903" s="2">
        <v>20</v>
      </c>
      <c r="AG1903" s="2">
        <v>15</v>
      </c>
      <c r="AH1903" s="2">
        <v>13.75</v>
      </c>
      <c r="AI1903" s="2">
        <v>3</v>
      </c>
      <c r="AJ1903" s="19">
        <v>1781.8720832079607</v>
      </c>
      <c r="AK1903" s="19">
        <f t="shared" si="354"/>
        <v>0.17818720832079607</v>
      </c>
      <c r="AL1903" s="19">
        <v>1781.8720832079607</v>
      </c>
      <c r="AM1903" s="19">
        <f t="shared" si="355"/>
        <v>0.17818720832079607</v>
      </c>
      <c r="AN1903" s="19">
        <f t="shared" si="356"/>
        <v>0</v>
      </c>
      <c r="AP1903" s="24">
        <v>14.08</v>
      </c>
      <c r="AQ1903" s="24">
        <f t="shared" si="357"/>
        <v>2.5088758931568087</v>
      </c>
      <c r="AR1903" s="24"/>
      <c r="AS1903" s="24">
        <v>8.1999999999999993</v>
      </c>
      <c r="AT1903" s="24">
        <f t="shared" si="358"/>
        <v>0</v>
      </c>
      <c r="AU1903" s="24"/>
      <c r="AV1903" s="25">
        <f t="shared" si="359"/>
        <v>2.5088758931568087</v>
      </c>
    </row>
    <row r="1904" spans="1:48" x14ac:dyDescent="0.3">
      <c r="A1904" s="2" t="s">
        <v>6</v>
      </c>
      <c r="B1904" s="2">
        <v>60</v>
      </c>
      <c r="C1904" s="5">
        <v>39878</v>
      </c>
      <c r="D1904" s="2">
        <v>19</v>
      </c>
      <c r="E1904" s="2" t="s">
        <v>10</v>
      </c>
      <c r="F1904" s="6" t="s">
        <v>41</v>
      </c>
      <c r="G1904" s="2">
        <v>100</v>
      </c>
      <c r="H1904" s="2">
        <v>5</v>
      </c>
      <c r="I1904" s="2">
        <v>12</v>
      </c>
      <c r="J1904" s="2">
        <v>5.5</v>
      </c>
      <c r="K1904" s="2">
        <v>3</v>
      </c>
      <c r="L1904" s="19">
        <v>285.09953331327375</v>
      </c>
      <c r="M1904" s="19">
        <f t="shared" si="348"/>
        <v>2.8509953331327376E-2</v>
      </c>
      <c r="N1904" s="19">
        <v>285.09953331327375</v>
      </c>
      <c r="O1904" s="19">
        <f t="shared" si="349"/>
        <v>2.8509953331327376E-2</v>
      </c>
      <c r="P1904" s="19">
        <f t="shared" si="350"/>
        <v>0</v>
      </c>
      <c r="R1904" s="24">
        <v>14.08</v>
      </c>
      <c r="S1904" s="24">
        <f t="shared" si="351"/>
        <v>0.40142014290508948</v>
      </c>
      <c r="U1904" s="24">
        <v>8.1999999999999993</v>
      </c>
      <c r="V1904" s="24">
        <f t="shared" si="352"/>
        <v>0</v>
      </c>
      <c r="X1904" s="25">
        <f t="shared" si="353"/>
        <v>0.40142014290508948</v>
      </c>
      <c r="AA1904" s="5">
        <v>39878</v>
      </c>
      <c r="AB1904" s="2">
        <v>19</v>
      </c>
      <c r="AC1904" s="2" t="s">
        <v>10</v>
      </c>
      <c r="AD1904" s="6" t="s">
        <v>41</v>
      </c>
      <c r="AE1904" s="2">
        <v>100</v>
      </c>
      <c r="AF1904" s="2">
        <v>5</v>
      </c>
      <c r="AG1904" s="2">
        <v>12</v>
      </c>
      <c r="AH1904" s="2">
        <v>5.5</v>
      </c>
      <c r="AI1904" s="2">
        <v>3</v>
      </c>
      <c r="AJ1904" s="19">
        <v>285.09953331327375</v>
      </c>
      <c r="AK1904" s="19">
        <f t="shared" si="354"/>
        <v>2.8509953331327376E-2</v>
      </c>
      <c r="AL1904" s="19">
        <v>285.09953331327375</v>
      </c>
      <c r="AM1904" s="19">
        <f t="shared" si="355"/>
        <v>2.8509953331327376E-2</v>
      </c>
      <c r="AN1904" s="19">
        <f t="shared" si="356"/>
        <v>0</v>
      </c>
      <c r="AP1904" s="24">
        <v>14.08</v>
      </c>
      <c r="AQ1904" s="24">
        <f t="shared" si="357"/>
        <v>0.40142014290508948</v>
      </c>
      <c r="AR1904" s="24"/>
      <c r="AS1904" s="24">
        <v>8.1999999999999993</v>
      </c>
      <c r="AT1904" s="24">
        <f t="shared" si="358"/>
        <v>0</v>
      </c>
      <c r="AU1904" s="24"/>
      <c r="AV1904" s="25">
        <f t="shared" si="359"/>
        <v>0.40142014290508948</v>
      </c>
    </row>
    <row r="1905" spans="1:48" x14ac:dyDescent="0.3">
      <c r="A1905" s="2" t="s">
        <v>6</v>
      </c>
      <c r="B1905" s="2">
        <v>60</v>
      </c>
      <c r="C1905" s="5">
        <v>39878</v>
      </c>
      <c r="D1905" s="2">
        <v>19</v>
      </c>
      <c r="E1905" s="2" t="s">
        <v>10</v>
      </c>
      <c r="F1905" s="6" t="s">
        <v>53</v>
      </c>
      <c r="G1905" s="2">
        <v>90</v>
      </c>
      <c r="H1905" s="2">
        <v>5</v>
      </c>
      <c r="I1905" s="2">
        <v>15</v>
      </c>
      <c r="J1905" s="2">
        <v>6.25</v>
      </c>
      <c r="K1905" s="2">
        <v>2</v>
      </c>
      <c r="L1905" s="19">
        <v>245.43692606170259</v>
      </c>
      <c r="M1905" s="19">
        <f t="shared" si="348"/>
        <v>2.4543692606170259E-2</v>
      </c>
      <c r="N1905" s="19">
        <v>220.89323345553234</v>
      </c>
      <c r="O1905" s="19">
        <f t="shared" si="349"/>
        <v>2.2089323345553233E-2</v>
      </c>
      <c r="P1905" s="19">
        <f t="shared" si="350"/>
        <v>2.4543692606170259E-3</v>
      </c>
      <c r="R1905" s="24">
        <v>6.51</v>
      </c>
      <c r="S1905" s="24">
        <f t="shared" si="351"/>
        <v>0.14380149497955155</v>
      </c>
      <c r="U1905" s="24">
        <v>8.2509316770186327</v>
      </c>
      <c r="V1905" s="24">
        <f t="shared" si="352"/>
        <v>2.0250833079525819E-2</v>
      </c>
      <c r="X1905" s="25">
        <f t="shared" si="353"/>
        <v>0.12355066190002573</v>
      </c>
      <c r="AA1905" s="5">
        <v>39878</v>
      </c>
      <c r="AB1905" s="2">
        <v>19</v>
      </c>
      <c r="AC1905" s="2" t="s">
        <v>10</v>
      </c>
      <c r="AD1905" s="6" t="s">
        <v>53</v>
      </c>
      <c r="AE1905" s="2">
        <v>90</v>
      </c>
      <c r="AF1905" s="2">
        <v>5</v>
      </c>
      <c r="AG1905" s="2">
        <v>15</v>
      </c>
      <c r="AH1905" s="2">
        <v>6.25</v>
      </c>
      <c r="AI1905" s="2">
        <v>2</v>
      </c>
      <c r="AJ1905" s="19">
        <v>245.43692606170259</v>
      </c>
      <c r="AK1905" s="19">
        <f t="shared" si="354"/>
        <v>2.4543692606170259E-2</v>
      </c>
      <c r="AL1905" s="19">
        <v>220.89323345553234</v>
      </c>
      <c r="AM1905" s="19">
        <f t="shared" si="355"/>
        <v>2.2089323345553233E-2</v>
      </c>
      <c r="AN1905" s="19">
        <f t="shared" si="356"/>
        <v>2.4543692606170259E-3</v>
      </c>
      <c r="AP1905" s="24">
        <v>6.51</v>
      </c>
      <c r="AQ1905" s="24">
        <f t="shared" si="357"/>
        <v>0.14380149497955155</v>
      </c>
      <c r="AR1905" s="24"/>
      <c r="AS1905" s="24">
        <v>8.2509316770186327</v>
      </c>
      <c r="AT1905" s="24">
        <f t="shared" si="358"/>
        <v>2.0250833079525819E-2</v>
      </c>
      <c r="AU1905" s="24"/>
      <c r="AV1905" s="25">
        <f t="shared" si="359"/>
        <v>0.12355066190002573</v>
      </c>
    </row>
    <row r="1906" spans="1:48" x14ac:dyDescent="0.3">
      <c r="A1906" s="2" t="s">
        <v>6</v>
      </c>
      <c r="B1906" s="2">
        <v>60</v>
      </c>
      <c r="C1906" s="5">
        <v>39878</v>
      </c>
      <c r="D1906" s="2">
        <v>19</v>
      </c>
      <c r="E1906" s="2" t="s">
        <v>10</v>
      </c>
      <c r="F1906" s="6" t="s">
        <v>42</v>
      </c>
      <c r="G1906" s="2">
        <v>100</v>
      </c>
      <c r="H1906" s="2">
        <v>7</v>
      </c>
      <c r="I1906" s="2">
        <v>12</v>
      </c>
      <c r="J1906" s="2">
        <v>6.5</v>
      </c>
      <c r="K1906" s="2">
        <v>2</v>
      </c>
      <c r="L1906" s="19">
        <v>265.46457922833753</v>
      </c>
      <c r="M1906" s="19">
        <f t="shared" si="348"/>
        <v>2.6546457922833753E-2</v>
      </c>
      <c r="N1906" s="19">
        <v>265.46457922833753</v>
      </c>
      <c r="O1906" s="19">
        <f t="shared" si="349"/>
        <v>2.6546457922833753E-2</v>
      </c>
      <c r="P1906" s="19">
        <f t="shared" si="350"/>
        <v>0</v>
      </c>
      <c r="R1906" s="24">
        <v>14.08</v>
      </c>
      <c r="S1906" s="24">
        <f t="shared" si="351"/>
        <v>0.37377412755349926</v>
      </c>
      <c r="U1906" s="24">
        <v>8.1999999999999993</v>
      </c>
      <c r="V1906" s="24">
        <f t="shared" si="352"/>
        <v>0</v>
      </c>
      <c r="X1906" s="25">
        <f t="shared" si="353"/>
        <v>0.37377412755349926</v>
      </c>
      <c r="AA1906" s="5">
        <v>39878</v>
      </c>
      <c r="AB1906" s="2">
        <v>19</v>
      </c>
      <c r="AC1906" s="2" t="s">
        <v>10</v>
      </c>
      <c r="AD1906" s="6" t="s">
        <v>42</v>
      </c>
      <c r="AE1906" s="2">
        <v>100</v>
      </c>
      <c r="AF1906" s="2">
        <v>7</v>
      </c>
      <c r="AG1906" s="2">
        <v>12</v>
      </c>
      <c r="AH1906" s="2">
        <v>6.5</v>
      </c>
      <c r="AI1906" s="2">
        <v>2</v>
      </c>
      <c r="AJ1906" s="19">
        <v>265.46457922833753</v>
      </c>
      <c r="AK1906" s="19">
        <f t="shared" si="354"/>
        <v>2.6546457922833753E-2</v>
      </c>
      <c r="AL1906" s="19">
        <v>265.46457922833753</v>
      </c>
      <c r="AM1906" s="19">
        <f t="shared" si="355"/>
        <v>2.6546457922833753E-2</v>
      </c>
      <c r="AN1906" s="19">
        <f t="shared" si="356"/>
        <v>0</v>
      </c>
      <c r="AP1906" s="24">
        <v>14.08</v>
      </c>
      <c r="AQ1906" s="24">
        <f t="shared" si="357"/>
        <v>0.37377412755349926</v>
      </c>
      <c r="AR1906" s="24"/>
      <c r="AS1906" s="24">
        <v>8.1999999999999993</v>
      </c>
      <c r="AT1906" s="24">
        <f t="shared" si="358"/>
        <v>0</v>
      </c>
      <c r="AU1906" s="24"/>
      <c r="AV1906" s="25">
        <f t="shared" si="359"/>
        <v>0.37377412755349926</v>
      </c>
    </row>
    <row r="1907" spans="1:48" x14ac:dyDescent="0.3">
      <c r="A1907" s="2" t="s">
        <v>6</v>
      </c>
      <c r="B1907" s="2">
        <v>60</v>
      </c>
      <c r="C1907" s="5">
        <v>39878</v>
      </c>
      <c r="D1907" s="2">
        <v>19</v>
      </c>
      <c r="E1907" s="2" t="s">
        <v>10</v>
      </c>
      <c r="F1907" s="6" t="s">
        <v>47</v>
      </c>
      <c r="G1907" s="2">
        <v>10</v>
      </c>
      <c r="H1907" s="2">
        <v>10</v>
      </c>
      <c r="I1907" s="2">
        <v>14</v>
      </c>
      <c r="J1907" s="2">
        <v>8.5</v>
      </c>
      <c r="K1907" s="2">
        <v>3</v>
      </c>
      <c r="L1907" s="19">
        <v>680.94020766558765</v>
      </c>
      <c r="M1907" s="19">
        <f t="shared" si="348"/>
        <v>6.8094020766558766E-2</v>
      </c>
      <c r="N1907" s="19">
        <v>68.094020766558771</v>
      </c>
      <c r="O1907" s="19">
        <f t="shared" si="349"/>
        <v>6.8094020766558769E-3</v>
      </c>
      <c r="P1907" s="19">
        <f t="shared" si="350"/>
        <v>6.1284618689902891E-2</v>
      </c>
      <c r="R1907" s="24">
        <v>14.08</v>
      </c>
      <c r="S1907" s="24">
        <f t="shared" si="351"/>
        <v>9.5876381239314745E-2</v>
      </c>
      <c r="U1907" s="24">
        <v>11.257627118644068</v>
      </c>
      <c r="V1907" s="24">
        <f t="shared" si="352"/>
        <v>0.68991938531921193</v>
      </c>
      <c r="X1907" s="25">
        <f t="shared" si="353"/>
        <v>-0.59404300407989719</v>
      </c>
      <c r="AA1907" s="5">
        <v>39878</v>
      </c>
      <c r="AB1907" s="2">
        <v>19</v>
      </c>
      <c r="AC1907" s="2" t="s">
        <v>10</v>
      </c>
      <c r="AD1907" s="6" t="s">
        <v>47</v>
      </c>
      <c r="AE1907" s="2">
        <v>10</v>
      </c>
      <c r="AF1907" s="2">
        <v>10</v>
      </c>
      <c r="AG1907" s="2">
        <v>14</v>
      </c>
      <c r="AH1907" s="2">
        <v>8.5</v>
      </c>
      <c r="AI1907" s="2">
        <v>3</v>
      </c>
      <c r="AJ1907" s="19">
        <v>680.94020766558765</v>
      </c>
      <c r="AK1907" s="19">
        <f t="shared" si="354"/>
        <v>6.8094020766558766E-2</v>
      </c>
      <c r="AL1907" s="19">
        <v>68.094020766558771</v>
      </c>
      <c r="AM1907" s="19">
        <f t="shared" si="355"/>
        <v>6.8094020766558769E-3</v>
      </c>
      <c r="AN1907" s="19">
        <f t="shared" si="356"/>
        <v>6.1284618689902891E-2</v>
      </c>
      <c r="AP1907" s="24">
        <v>14.08</v>
      </c>
      <c r="AQ1907" s="24">
        <f t="shared" si="357"/>
        <v>9.5876381239314745E-2</v>
      </c>
      <c r="AR1907" s="24"/>
      <c r="AS1907" s="24">
        <v>11.257627118644068</v>
      </c>
      <c r="AT1907" s="24">
        <f t="shared" si="358"/>
        <v>0.68991938531921193</v>
      </c>
      <c r="AU1907" s="24"/>
      <c r="AV1907" s="25">
        <f t="shared" si="359"/>
        <v>-0.59404300407989719</v>
      </c>
    </row>
    <row r="1908" spans="1:48" x14ac:dyDescent="0.3">
      <c r="A1908" s="2" t="s">
        <v>6</v>
      </c>
      <c r="B1908" s="2">
        <v>60</v>
      </c>
      <c r="C1908" s="5">
        <v>39878</v>
      </c>
      <c r="D1908" s="2">
        <v>19</v>
      </c>
      <c r="E1908" s="2" t="s">
        <v>10</v>
      </c>
      <c r="F1908" s="6" t="s">
        <v>41</v>
      </c>
      <c r="G1908" s="2">
        <v>100</v>
      </c>
      <c r="H1908" s="2">
        <v>15</v>
      </c>
      <c r="I1908" s="2">
        <v>15</v>
      </c>
      <c r="J1908" s="2">
        <v>11.25</v>
      </c>
      <c r="K1908" s="2">
        <v>3</v>
      </c>
      <c r="L1908" s="19">
        <v>1192.8234606598746</v>
      </c>
      <c r="M1908" s="19">
        <f t="shared" si="348"/>
        <v>0.11928234606598746</v>
      </c>
      <c r="N1908" s="19">
        <v>1192.8234606598746</v>
      </c>
      <c r="O1908" s="19">
        <f t="shared" si="349"/>
        <v>0.11928234606598746</v>
      </c>
      <c r="P1908" s="19">
        <f t="shared" si="350"/>
        <v>0</v>
      </c>
      <c r="R1908" s="24">
        <v>14.08</v>
      </c>
      <c r="S1908" s="24">
        <f t="shared" si="351"/>
        <v>1.6794954326091034</v>
      </c>
      <c r="U1908" s="24">
        <v>8.1999999999999993</v>
      </c>
      <c r="V1908" s="24">
        <f t="shared" si="352"/>
        <v>0</v>
      </c>
      <c r="X1908" s="25">
        <f t="shared" si="353"/>
        <v>1.6794954326091034</v>
      </c>
      <c r="AA1908" s="5">
        <v>39878</v>
      </c>
      <c r="AB1908" s="2">
        <v>19</v>
      </c>
      <c r="AC1908" s="2" t="s">
        <v>10</v>
      </c>
      <c r="AD1908" s="6" t="s">
        <v>41</v>
      </c>
      <c r="AE1908" s="2">
        <v>100</v>
      </c>
      <c r="AF1908" s="2">
        <v>15</v>
      </c>
      <c r="AG1908" s="2">
        <v>15</v>
      </c>
      <c r="AH1908" s="2">
        <v>11.25</v>
      </c>
      <c r="AI1908" s="2">
        <v>3</v>
      </c>
      <c r="AJ1908" s="19">
        <v>1192.8234606598746</v>
      </c>
      <c r="AK1908" s="19">
        <f t="shared" si="354"/>
        <v>0.11928234606598746</v>
      </c>
      <c r="AL1908" s="19">
        <v>1192.8234606598746</v>
      </c>
      <c r="AM1908" s="19">
        <f t="shared" si="355"/>
        <v>0.11928234606598746</v>
      </c>
      <c r="AN1908" s="19">
        <f t="shared" si="356"/>
        <v>0</v>
      </c>
      <c r="AP1908" s="24">
        <v>14.08</v>
      </c>
      <c r="AQ1908" s="24">
        <f t="shared" si="357"/>
        <v>1.6794954326091034</v>
      </c>
      <c r="AR1908" s="24"/>
      <c r="AS1908" s="24">
        <v>8.1999999999999993</v>
      </c>
      <c r="AT1908" s="24">
        <f t="shared" si="358"/>
        <v>0</v>
      </c>
      <c r="AU1908" s="24"/>
      <c r="AV1908" s="25">
        <f t="shared" si="359"/>
        <v>1.6794954326091034</v>
      </c>
    </row>
    <row r="1909" spans="1:48" x14ac:dyDescent="0.3">
      <c r="A1909" s="2" t="s">
        <v>6</v>
      </c>
      <c r="B1909" s="2">
        <v>60</v>
      </c>
      <c r="C1909" s="5">
        <v>39878</v>
      </c>
      <c r="D1909" s="2">
        <v>19</v>
      </c>
      <c r="E1909" s="2" t="s">
        <v>10</v>
      </c>
      <c r="F1909" s="6" t="s">
        <v>42</v>
      </c>
      <c r="G1909" s="2">
        <v>100</v>
      </c>
      <c r="H1909" s="2">
        <v>5</v>
      </c>
      <c r="I1909" s="2">
        <v>23</v>
      </c>
      <c r="J1909" s="2">
        <v>8.25</v>
      </c>
      <c r="K1909" s="2">
        <v>2</v>
      </c>
      <c r="L1909" s="19">
        <v>427.6492999699106</v>
      </c>
      <c r="M1909" s="19">
        <f t="shared" si="348"/>
        <v>4.2764929996991059E-2</v>
      </c>
      <c r="N1909" s="19">
        <v>427.6492999699106</v>
      </c>
      <c r="O1909" s="19">
        <f t="shared" si="349"/>
        <v>4.2764929996991059E-2</v>
      </c>
      <c r="P1909" s="19">
        <f t="shared" si="350"/>
        <v>0</v>
      </c>
      <c r="R1909" s="24">
        <v>14.08</v>
      </c>
      <c r="S1909" s="24">
        <f t="shared" si="351"/>
        <v>0.60213021435763414</v>
      </c>
      <c r="U1909" s="24">
        <v>8.1999999999999993</v>
      </c>
      <c r="V1909" s="24">
        <f t="shared" si="352"/>
        <v>0</v>
      </c>
      <c r="X1909" s="25">
        <f t="shared" si="353"/>
        <v>0.60213021435763414</v>
      </c>
      <c r="AA1909" s="5">
        <v>39878</v>
      </c>
      <c r="AB1909" s="2">
        <v>19</v>
      </c>
      <c r="AC1909" s="2" t="s">
        <v>10</v>
      </c>
      <c r="AD1909" s="6" t="s">
        <v>42</v>
      </c>
      <c r="AE1909" s="2">
        <v>100</v>
      </c>
      <c r="AF1909" s="2">
        <v>5</v>
      </c>
      <c r="AG1909" s="2">
        <v>23</v>
      </c>
      <c r="AH1909" s="2">
        <v>8.25</v>
      </c>
      <c r="AI1909" s="2">
        <v>2</v>
      </c>
      <c r="AJ1909" s="19">
        <v>427.6492999699106</v>
      </c>
      <c r="AK1909" s="19">
        <f t="shared" si="354"/>
        <v>4.2764929996991059E-2</v>
      </c>
      <c r="AL1909" s="19">
        <v>427.6492999699106</v>
      </c>
      <c r="AM1909" s="19">
        <f t="shared" si="355"/>
        <v>4.2764929996991059E-2</v>
      </c>
      <c r="AN1909" s="19">
        <f t="shared" si="356"/>
        <v>0</v>
      </c>
      <c r="AP1909" s="24">
        <v>14.08</v>
      </c>
      <c r="AQ1909" s="24">
        <f t="shared" si="357"/>
        <v>0.60213021435763414</v>
      </c>
      <c r="AR1909" s="24"/>
      <c r="AS1909" s="24">
        <v>8.1999999999999993</v>
      </c>
      <c r="AT1909" s="24">
        <f t="shared" si="358"/>
        <v>0</v>
      </c>
      <c r="AU1909" s="24"/>
      <c r="AV1909" s="25">
        <f t="shared" si="359"/>
        <v>0.60213021435763414</v>
      </c>
    </row>
    <row r="1910" spans="1:48" x14ac:dyDescent="0.3">
      <c r="A1910" s="2" t="s">
        <v>6</v>
      </c>
      <c r="B1910" s="2">
        <v>60</v>
      </c>
      <c r="C1910" s="5">
        <v>39878</v>
      </c>
      <c r="D1910" s="2">
        <v>19</v>
      </c>
      <c r="E1910" s="2" t="s">
        <v>10</v>
      </c>
      <c r="F1910" s="6" t="s">
        <v>53</v>
      </c>
      <c r="G1910" s="2">
        <v>100</v>
      </c>
      <c r="H1910" s="2">
        <v>5</v>
      </c>
      <c r="I1910" s="2">
        <v>10</v>
      </c>
      <c r="J1910" s="2">
        <v>5</v>
      </c>
      <c r="K1910" s="2">
        <v>2</v>
      </c>
      <c r="L1910" s="19">
        <v>157.07963267948966</v>
      </c>
      <c r="M1910" s="19">
        <f t="shared" si="348"/>
        <v>1.5707963267948967E-2</v>
      </c>
      <c r="N1910" s="19">
        <v>157.07963267948966</v>
      </c>
      <c r="O1910" s="19">
        <f t="shared" si="349"/>
        <v>1.5707963267948967E-2</v>
      </c>
      <c r="P1910" s="19">
        <f t="shared" si="350"/>
        <v>0</v>
      </c>
      <c r="R1910" s="24">
        <v>6.51</v>
      </c>
      <c r="S1910" s="24">
        <f t="shared" si="351"/>
        <v>0.10225884087434778</v>
      </c>
      <c r="U1910" s="24">
        <v>8.2509316770186327</v>
      </c>
      <c r="V1910" s="24">
        <f t="shared" si="352"/>
        <v>0</v>
      </c>
      <c r="X1910" s="25">
        <f t="shared" si="353"/>
        <v>0.10225884087434778</v>
      </c>
      <c r="AA1910" s="5">
        <v>39878</v>
      </c>
      <c r="AB1910" s="2">
        <v>19</v>
      </c>
      <c r="AC1910" s="2" t="s">
        <v>10</v>
      </c>
      <c r="AD1910" s="6" t="s">
        <v>53</v>
      </c>
      <c r="AE1910" s="2">
        <v>100</v>
      </c>
      <c r="AF1910" s="2">
        <v>5</v>
      </c>
      <c r="AG1910" s="2">
        <v>10</v>
      </c>
      <c r="AH1910" s="2">
        <v>5</v>
      </c>
      <c r="AI1910" s="2">
        <v>2</v>
      </c>
      <c r="AJ1910" s="19">
        <v>157.07963267948966</v>
      </c>
      <c r="AK1910" s="19">
        <f t="shared" si="354"/>
        <v>1.5707963267948967E-2</v>
      </c>
      <c r="AL1910" s="19">
        <v>157.07963267948966</v>
      </c>
      <c r="AM1910" s="19">
        <f t="shared" si="355"/>
        <v>1.5707963267948967E-2</v>
      </c>
      <c r="AN1910" s="19">
        <f t="shared" si="356"/>
        <v>0</v>
      </c>
      <c r="AP1910" s="24">
        <v>6.51</v>
      </c>
      <c r="AQ1910" s="24">
        <f t="shared" si="357"/>
        <v>0.10225884087434778</v>
      </c>
      <c r="AR1910" s="24"/>
      <c r="AS1910" s="24">
        <v>8.2509316770186327</v>
      </c>
      <c r="AT1910" s="24">
        <f t="shared" si="358"/>
        <v>0</v>
      </c>
      <c r="AU1910" s="24"/>
      <c r="AV1910" s="25">
        <f t="shared" si="359"/>
        <v>0.10225884087434778</v>
      </c>
    </row>
    <row r="1911" spans="1:48" x14ac:dyDescent="0.3">
      <c r="A1911" s="2" t="s">
        <v>6</v>
      </c>
      <c r="B1911" s="2">
        <v>60</v>
      </c>
      <c r="C1911" s="5">
        <v>39878</v>
      </c>
      <c r="D1911" s="2">
        <v>19</v>
      </c>
      <c r="E1911" s="2" t="s">
        <v>10</v>
      </c>
      <c r="F1911" s="6" t="s">
        <v>49</v>
      </c>
      <c r="G1911" s="2">
        <v>100</v>
      </c>
      <c r="H1911" s="2">
        <v>2</v>
      </c>
      <c r="I1911" s="2">
        <v>11</v>
      </c>
      <c r="J1911" s="2">
        <v>3.75</v>
      </c>
      <c r="K1911" s="2">
        <v>2</v>
      </c>
      <c r="L1911" s="19">
        <v>88.35729338221293</v>
      </c>
      <c r="M1911" s="19">
        <f t="shared" si="348"/>
        <v>8.8357293382212935E-3</v>
      </c>
      <c r="N1911" s="19">
        <v>88.35729338221293</v>
      </c>
      <c r="O1911" s="19">
        <f t="shared" si="349"/>
        <v>8.8357293382212935E-3</v>
      </c>
      <c r="P1911" s="19">
        <f t="shared" si="350"/>
        <v>0</v>
      </c>
      <c r="R1911" s="24">
        <v>14.08</v>
      </c>
      <c r="S1911" s="24">
        <f t="shared" si="351"/>
        <v>0.12440706908215582</v>
      </c>
      <c r="U1911" s="24">
        <v>8.461146496815287</v>
      </c>
      <c r="V1911" s="24">
        <f t="shared" si="352"/>
        <v>0</v>
      </c>
      <c r="X1911" s="25">
        <f t="shared" si="353"/>
        <v>0.12440706908215582</v>
      </c>
      <c r="AA1911" s="5">
        <v>39878</v>
      </c>
      <c r="AB1911" s="2">
        <v>19</v>
      </c>
      <c r="AC1911" s="2" t="s">
        <v>10</v>
      </c>
      <c r="AD1911" s="6" t="s">
        <v>49</v>
      </c>
      <c r="AE1911" s="2">
        <v>100</v>
      </c>
      <c r="AF1911" s="2">
        <v>2</v>
      </c>
      <c r="AG1911" s="2">
        <v>11</v>
      </c>
      <c r="AH1911" s="2">
        <v>3.75</v>
      </c>
      <c r="AI1911" s="2">
        <v>2</v>
      </c>
      <c r="AJ1911" s="19">
        <v>88.35729338221293</v>
      </c>
      <c r="AK1911" s="19">
        <f t="shared" si="354"/>
        <v>8.8357293382212935E-3</v>
      </c>
      <c r="AL1911" s="19">
        <v>88.35729338221293</v>
      </c>
      <c r="AM1911" s="19">
        <f t="shared" si="355"/>
        <v>8.8357293382212935E-3</v>
      </c>
      <c r="AN1911" s="19">
        <f t="shared" si="356"/>
        <v>0</v>
      </c>
      <c r="AP1911" s="24">
        <v>14.08</v>
      </c>
      <c r="AQ1911" s="24">
        <f t="shared" si="357"/>
        <v>0.12440706908215582</v>
      </c>
      <c r="AR1911" s="24"/>
      <c r="AS1911" s="24">
        <v>8.461146496815287</v>
      </c>
      <c r="AT1911" s="24">
        <f t="shared" si="358"/>
        <v>0</v>
      </c>
      <c r="AU1911" s="24"/>
      <c r="AV1911" s="25">
        <f t="shared" si="359"/>
        <v>0.12440706908215582</v>
      </c>
    </row>
    <row r="1912" spans="1:48" x14ac:dyDescent="0.3">
      <c r="A1912" s="2" t="s">
        <v>6</v>
      </c>
      <c r="B1912" s="2">
        <v>60</v>
      </c>
      <c r="C1912" s="5">
        <v>39878</v>
      </c>
      <c r="D1912" s="2">
        <v>19</v>
      </c>
      <c r="E1912" s="2" t="s">
        <v>10</v>
      </c>
      <c r="F1912" s="6" t="s">
        <v>58</v>
      </c>
      <c r="G1912" s="2">
        <v>100</v>
      </c>
      <c r="H1912" s="2">
        <v>2</v>
      </c>
      <c r="I1912" s="2">
        <v>15</v>
      </c>
      <c r="J1912" s="2">
        <v>4.75</v>
      </c>
      <c r="K1912" s="2">
        <v>1</v>
      </c>
      <c r="L1912" s="19">
        <v>70.882184246619701</v>
      </c>
      <c r="M1912" s="19">
        <f t="shared" si="348"/>
        <v>7.0882184246619699E-3</v>
      </c>
      <c r="N1912" s="19">
        <v>70.882184246619701</v>
      </c>
      <c r="O1912" s="19">
        <f t="shared" si="349"/>
        <v>7.0882184246619699E-3</v>
      </c>
      <c r="P1912" s="19">
        <f t="shared" si="350"/>
        <v>0</v>
      </c>
      <c r="R1912" s="24">
        <v>14.08</v>
      </c>
      <c r="S1912" s="24">
        <f t="shared" si="351"/>
        <v>9.9802115419240542E-2</v>
      </c>
      <c r="U1912" s="24">
        <v>9.1613793103448273</v>
      </c>
      <c r="V1912" s="24">
        <f t="shared" si="352"/>
        <v>0</v>
      </c>
      <c r="X1912" s="25">
        <f t="shared" si="353"/>
        <v>9.9802115419240542E-2</v>
      </c>
      <c r="AA1912" s="5">
        <v>39878</v>
      </c>
      <c r="AB1912" s="2">
        <v>19</v>
      </c>
      <c r="AC1912" s="2" t="s">
        <v>10</v>
      </c>
      <c r="AD1912" s="6" t="s">
        <v>58</v>
      </c>
      <c r="AE1912" s="2">
        <v>100</v>
      </c>
      <c r="AF1912" s="2">
        <v>2</v>
      </c>
      <c r="AG1912" s="2">
        <v>15</v>
      </c>
      <c r="AH1912" s="2">
        <v>4.75</v>
      </c>
      <c r="AI1912" s="2">
        <v>1</v>
      </c>
      <c r="AJ1912" s="19">
        <v>70.882184246619701</v>
      </c>
      <c r="AK1912" s="19">
        <f t="shared" si="354"/>
        <v>7.0882184246619699E-3</v>
      </c>
      <c r="AL1912" s="19">
        <v>70.882184246619701</v>
      </c>
      <c r="AM1912" s="19">
        <f t="shared" si="355"/>
        <v>7.0882184246619699E-3</v>
      </c>
      <c r="AN1912" s="19">
        <f t="shared" si="356"/>
        <v>0</v>
      </c>
      <c r="AP1912" s="24">
        <v>14.08</v>
      </c>
      <c r="AQ1912" s="24">
        <f t="shared" si="357"/>
        <v>9.9802115419240542E-2</v>
      </c>
      <c r="AR1912" s="24"/>
      <c r="AS1912" s="24">
        <v>9.1613793103448273</v>
      </c>
      <c r="AT1912" s="24">
        <f t="shared" si="358"/>
        <v>0</v>
      </c>
      <c r="AU1912" s="24"/>
      <c r="AV1912" s="25">
        <f t="shared" si="359"/>
        <v>9.9802115419240542E-2</v>
      </c>
    </row>
    <row r="1913" spans="1:48" x14ac:dyDescent="0.3">
      <c r="A1913" s="2" t="s">
        <v>6</v>
      </c>
      <c r="B1913" s="2">
        <v>60</v>
      </c>
      <c r="C1913" s="5">
        <v>39878</v>
      </c>
      <c r="D1913" s="2">
        <v>19</v>
      </c>
      <c r="E1913" s="2" t="s">
        <v>10</v>
      </c>
      <c r="F1913" s="6" t="s">
        <v>47</v>
      </c>
      <c r="G1913" s="2">
        <v>100</v>
      </c>
      <c r="H1913" s="2">
        <v>12</v>
      </c>
      <c r="I1913" s="2">
        <v>13</v>
      </c>
      <c r="J1913" s="2">
        <v>9.25</v>
      </c>
      <c r="K1913" s="2">
        <v>3</v>
      </c>
      <c r="L1913" s="19">
        <v>806.40756426833002</v>
      </c>
      <c r="M1913" s="19">
        <f t="shared" si="348"/>
        <v>8.0640756426833007E-2</v>
      </c>
      <c r="N1913" s="19">
        <v>806.40756426833002</v>
      </c>
      <c r="O1913" s="19">
        <f t="shared" si="349"/>
        <v>8.0640756426833007E-2</v>
      </c>
      <c r="P1913" s="19">
        <f t="shared" si="350"/>
        <v>0</v>
      </c>
      <c r="R1913" s="24">
        <v>14.08</v>
      </c>
      <c r="S1913" s="24">
        <f t="shared" si="351"/>
        <v>1.1354218504898088</v>
      </c>
      <c r="U1913" s="24">
        <v>11.257627118644068</v>
      </c>
      <c r="V1913" s="24">
        <f t="shared" si="352"/>
        <v>0</v>
      </c>
      <c r="X1913" s="25">
        <f t="shared" si="353"/>
        <v>1.1354218504898088</v>
      </c>
      <c r="AA1913" s="5">
        <v>39878</v>
      </c>
      <c r="AB1913" s="2">
        <v>19</v>
      </c>
      <c r="AC1913" s="2" t="s">
        <v>10</v>
      </c>
      <c r="AD1913" s="6" t="s">
        <v>47</v>
      </c>
      <c r="AE1913" s="2">
        <v>100</v>
      </c>
      <c r="AF1913" s="2">
        <v>12</v>
      </c>
      <c r="AG1913" s="2">
        <v>13</v>
      </c>
      <c r="AH1913" s="2">
        <v>9.25</v>
      </c>
      <c r="AI1913" s="2">
        <v>3</v>
      </c>
      <c r="AJ1913" s="19">
        <v>806.40756426833002</v>
      </c>
      <c r="AK1913" s="19">
        <f t="shared" si="354"/>
        <v>8.0640756426833007E-2</v>
      </c>
      <c r="AL1913" s="19">
        <v>806.40756426833002</v>
      </c>
      <c r="AM1913" s="19">
        <f t="shared" si="355"/>
        <v>8.0640756426833007E-2</v>
      </c>
      <c r="AN1913" s="19">
        <f t="shared" si="356"/>
        <v>0</v>
      </c>
      <c r="AP1913" s="24">
        <v>14.08</v>
      </c>
      <c r="AQ1913" s="24">
        <f t="shared" si="357"/>
        <v>1.1354218504898088</v>
      </c>
      <c r="AR1913" s="24"/>
      <c r="AS1913" s="24">
        <v>11.257627118644068</v>
      </c>
      <c r="AT1913" s="24">
        <f t="shared" si="358"/>
        <v>0</v>
      </c>
      <c r="AU1913" s="24"/>
      <c r="AV1913" s="25">
        <f t="shared" si="359"/>
        <v>1.1354218504898088</v>
      </c>
    </row>
    <row r="1914" spans="1:48" x14ac:dyDescent="0.3">
      <c r="A1914" s="2" t="s">
        <v>6</v>
      </c>
      <c r="B1914" s="2">
        <v>60</v>
      </c>
      <c r="C1914" s="5">
        <v>39878</v>
      </c>
      <c r="D1914" s="2">
        <v>19</v>
      </c>
      <c r="E1914" s="2" t="s">
        <v>10</v>
      </c>
      <c r="F1914" s="6" t="s">
        <v>44</v>
      </c>
      <c r="G1914" s="2">
        <v>100</v>
      </c>
      <c r="H1914" s="2">
        <v>11</v>
      </c>
      <c r="I1914" s="2">
        <v>30</v>
      </c>
      <c r="J1914" s="2">
        <v>13</v>
      </c>
      <c r="K1914" s="2">
        <v>2</v>
      </c>
      <c r="L1914" s="19">
        <v>1061.8583169133501</v>
      </c>
      <c r="M1914" s="19">
        <f t="shared" si="348"/>
        <v>0.10618583169133501</v>
      </c>
      <c r="N1914" s="19">
        <v>1061.8583169133501</v>
      </c>
      <c r="O1914" s="19">
        <f t="shared" si="349"/>
        <v>0.10618583169133501</v>
      </c>
      <c r="P1914" s="19">
        <f t="shared" si="350"/>
        <v>0</v>
      </c>
      <c r="R1914" s="24">
        <v>14.08</v>
      </c>
      <c r="S1914" s="24">
        <f t="shared" si="351"/>
        <v>1.495096510213997</v>
      </c>
      <c r="U1914" s="24">
        <v>9.0675767918088734</v>
      </c>
      <c r="V1914" s="24">
        <f t="shared" si="352"/>
        <v>0</v>
      </c>
      <c r="X1914" s="25">
        <f t="shared" si="353"/>
        <v>1.495096510213997</v>
      </c>
      <c r="AA1914" s="5">
        <v>39878</v>
      </c>
      <c r="AB1914" s="2">
        <v>19</v>
      </c>
      <c r="AC1914" s="2" t="s">
        <v>10</v>
      </c>
      <c r="AD1914" s="6" t="s">
        <v>44</v>
      </c>
      <c r="AE1914" s="2">
        <v>100</v>
      </c>
      <c r="AF1914" s="2">
        <v>11</v>
      </c>
      <c r="AG1914" s="2">
        <v>30</v>
      </c>
      <c r="AH1914" s="2">
        <v>13</v>
      </c>
      <c r="AI1914" s="2">
        <v>2</v>
      </c>
      <c r="AJ1914" s="19">
        <v>1061.8583169133501</v>
      </c>
      <c r="AK1914" s="19">
        <f t="shared" si="354"/>
        <v>0.10618583169133501</v>
      </c>
      <c r="AL1914" s="19">
        <v>1061.8583169133501</v>
      </c>
      <c r="AM1914" s="19">
        <f t="shared" si="355"/>
        <v>0.10618583169133501</v>
      </c>
      <c r="AN1914" s="19">
        <f t="shared" si="356"/>
        <v>0</v>
      </c>
      <c r="AP1914" s="24">
        <v>14.08</v>
      </c>
      <c r="AQ1914" s="24">
        <f t="shared" si="357"/>
        <v>1.495096510213997</v>
      </c>
      <c r="AR1914" s="24"/>
      <c r="AS1914" s="24">
        <v>9.0675767918088734</v>
      </c>
      <c r="AT1914" s="24">
        <f t="shared" si="358"/>
        <v>0</v>
      </c>
      <c r="AU1914" s="24"/>
      <c r="AV1914" s="25">
        <f t="shared" si="359"/>
        <v>1.495096510213997</v>
      </c>
    </row>
    <row r="1915" spans="1:48" x14ac:dyDescent="0.3">
      <c r="A1915" s="2" t="s">
        <v>6</v>
      </c>
      <c r="B1915" s="2">
        <v>60</v>
      </c>
      <c r="C1915" s="5">
        <v>39878</v>
      </c>
      <c r="D1915" s="2">
        <v>19</v>
      </c>
      <c r="E1915" s="2" t="s">
        <v>10</v>
      </c>
      <c r="F1915" s="6" t="s">
        <v>58</v>
      </c>
      <c r="G1915" s="2">
        <v>100</v>
      </c>
      <c r="H1915" s="2">
        <v>2</v>
      </c>
      <c r="I1915" s="2">
        <v>14</v>
      </c>
      <c r="J1915" s="2">
        <v>4.5</v>
      </c>
      <c r="K1915" s="2">
        <v>1</v>
      </c>
      <c r="L1915" s="19">
        <v>63.617251235193308</v>
      </c>
      <c r="M1915" s="19">
        <f t="shared" si="348"/>
        <v>6.3617251235193305E-3</v>
      </c>
      <c r="N1915" s="19">
        <v>63.617251235193308</v>
      </c>
      <c r="O1915" s="19">
        <f t="shared" si="349"/>
        <v>6.3617251235193305E-3</v>
      </c>
      <c r="P1915" s="19">
        <f t="shared" si="350"/>
        <v>0</v>
      </c>
      <c r="R1915" s="24">
        <v>14.08</v>
      </c>
      <c r="S1915" s="24">
        <f t="shared" si="351"/>
        <v>8.9573089739152179E-2</v>
      </c>
      <c r="U1915" s="24">
        <v>9.1613793103448273</v>
      </c>
      <c r="V1915" s="24">
        <f t="shared" si="352"/>
        <v>0</v>
      </c>
      <c r="X1915" s="25">
        <f t="shared" si="353"/>
        <v>8.9573089739152179E-2</v>
      </c>
      <c r="AA1915" s="5">
        <v>39878</v>
      </c>
      <c r="AB1915" s="2">
        <v>19</v>
      </c>
      <c r="AC1915" s="2" t="s">
        <v>10</v>
      </c>
      <c r="AD1915" s="6" t="s">
        <v>58</v>
      </c>
      <c r="AE1915" s="2">
        <v>100</v>
      </c>
      <c r="AF1915" s="2">
        <v>2</v>
      </c>
      <c r="AG1915" s="2">
        <v>14</v>
      </c>
      <c r="AH1915" s="2">
        <v>4.5</v>
      </c>
      <c r="AI1915" s="2">
        <v>1</v>
      </c>
      <c r="AJ1915" s="19">
        <v>63.617251235193308</v>
      </c>
      <c r="AK1915" s="19">
        <f t="shared" si="354"/>
        <v>6.3617251235193305E-3</v>
      </c>
      <c r="AL1915" s="19">
        <v>63.617251235193308</v>
      </c>
      <c r="AM1915" s="19">
        <f t="shared" si="355"/>
        <v>6.3617251235193305E-3</v>
      </c>
      <c r="AN1915" s="19">
        <f t="shared" si="356"/>
        <v>0</v>
      </c>
      <c r="AP1915" s="24">
        <v>14.08</v>
      </c>
      <c r="AQ1915" s="24">
        <f t="shared" si="357"/>
        <v>8.9573089739152179E-2</v>
      </c>
      <c r="AR1915" s="24"/>
      <c r="AS1915" s="24">
        <v>9.1613793103448273</v>
      </c>
      <c r="AT1915" s="24">
        <f t="shared" si="358"/>
        <v>0</v>
      </c>
      <c r="AU1915" s="24"/>
      <c r="AV1915" s="25">
        <f t="shared" si="359"/>
        <v>8.9573089739152179E-2</v>
      </c>
    </row>
    <row r="1916" spans="1:48" x14ac:dyDescent="0.3">
      <c r="A1916" s="2" t="s">
        <v>6</v>
      </c>
      <c r="B1916" s="2">
        <v>60</v>
      </c>
      <c r="C1916" s="5">
        <v>39878</v>
      </c>
      <c r="D1916" s="2">
        <v>19</v>
      </c>
      <c r="E1916" s="2" t="s">
        <v>10</v>
      </c>
      <c r="F1916" s="6" t="s">
        <v>47</v>
      </c>
      <c r="G1916" s="2">
        <v>20</v>
      </c>
      <c r="H1916" s="2">
        <v>15</v>
      </c>
      <c r="I1916" s="2">
        <v>40</v>
      </c>
      <c r="J1916" s="2">
        <v>17.5</v>
      </c>
      <c r="K1916" s="2">
        <v>3</v>
      </c>
      <c r="L1916" s="19">
        <v>2886.3382504856222</v>
      </c>
      <c r="M1916" s="19">
        <f t="shared" si="348"/>
        <v>0.28863382504856222</v>
      </c>
      <c r="N1916" s="19">
        <v>577.26765009712449</v>
      </c>
      <c r="O1916" s="19">
        <f t="shared" si="349"/>
        <v>5.7726765009712445E-2</v>
      </c>
      <c r="P1916" s="19">
        <f t="shared" si="350"/>
        <v>0.23090706003884978</v>
      </c>
      <c r="R1916" s="24">
        <v>14.08</v>
      </c>
      <c r="S1916" s="24">
        <f t="shared" si="351"/>
        <v>0.81279285133675128</v>
      </c>
      <c r="U1916" s="24">
        <v>11.257627118644068</v>
      </c>
      <c r="V1916" s="24">
        <f t="shared" si="352"/>
        <v>2.5994655809797291</v>
      </c>
      <c r="X1916" s="25">
        <f t="shared" si="353"/>
        <v>-1.7866727296429779</v>
      </c>
      <c r="AA1916" s="5">
        <v>39878</v>
      </c>
      <c r="AB1916" s="2">
        <v>19</v>
      </c>
      <c r="AC1916" s="2" t="s">
        <v>10</v>
      </c>
      <c r="AD1916" s="6" t="s">
        <v>47</v>
      </c>
      <c r="AE1916" s="2">
        <v>20</v>
      </c>
      <c r="AF1916" s="2">
        <v>15</v>
      </c>
      <c r="AG1916" s="2">
        <v>40</v>
      </c>
      <c r="AH1916" s="2">
        <v>17.5</v>
      </c>
      <c r="AI1916" s="2">
        <v>3</v>
      </c>
      <c r="AJ1916" s="19">
        <v>2886.3382504856222</v>
      </c>
      <c r="AK1916" s="19">
        <f t="shared" si="354"/>
        <v>0.28863382504856222</v>
      </c>
      <c r="AL1916" s="19">
        <v>577.26765009712449</v>
      </c>
      <c r="AM1916" s="19">
        <f t="shared" si="355"/>
        <v>5.7726765009712445E-2</v>
      </c>
      <c r="AN1916" s="19">
        <f t="shared" si="356"/>
        <v>0.23090706003884978</v>
      </c>
      <c r="AP1916" s="24">
        <v>14.08</v>
      </c>
      <c r="AQ1916" s="24">
        <f t="shared" si="357"/>
        <v>0.81279285133675128</v>
      </c>
      <c r="AR1916" s="24"/>
      <c r="AS1916" s="24">
        <v>11.257627118644068</v>
      </c>
      <c r="AT1916" s="24">
        <f t="shared" si="358"/>
        <v>2.5994655809797291</v>
      </c>
      <c r="AU1916" s="24"/>
      <c r="AV1916" s="25">
        <f t="shared" si="359"/>
        <v>-1.7866727296429779</v>
      </c>
    </row>
    <row r="1917" spans="1:48" x14ac:dyDescent="0.3">
      <c r="A1917" s="2" t="s">
        <v>6</v>
      </c>
      <c r="B1917" s="2">
        <v>60</v>
      </c>
      <c r="C1917" s="5">
        <v>39878</v>
      </c>
      <c r="D1917" s="2">
        <v>19</v>
      </c>
      <c r="E1917" s="2" t="s">
        <v>10</v>
      </c>
      <c r="F1917" s="6" t="s">
        <v>44</v>
      </c>
      <c r="G1917" s="2">
        <v>50</v>
      </c>
      <c r="H1917" s="2">
        <v>25</v>
      </c>
      <c r="I1917" s="2">
        <v>20</v>
      </c>
      <c r="J1917" s="2">
        <v>17.5</v>
      </c>
      <c r="K1917" s="2">
        <v>2</v>
      </c>
      <c r="L1917" s="19">
        <v>1924.2255003237483</v>
      </c>
      <c r="M1917" s="19">
        <f t="shared" si="348"/>
        <v>0.19242255003237482</v>
      </c>
      <c r="N1917" s="19">
        <v>962.11275016187415</v>
      </c>
      <c r="O1917" s="19">
        <f t="shared" si="349"/>
        <v>9.6211275016187411E-2</v>
      </c>
      <c r="P1917" s="19">
        <f t="shared" si="350"/>
        <v>9.6211275016187411E-2</v>
      </c>
      <c r="R1917" s="24">
        <v>14.08</v>
      </c>
      <c r="S1917" s="24">
        <f t="shared" si="351"/>
        <v>1.3546547522279189</v>
      </c>
      <c r="U1917" s="24">
        <v>9.0675767918088734</v>
      </c>
      <c r="V1917" s="24">
        <f t="shared" si="352"/>
        <v>0.87240312444712187</v>
      </c>
      <c r="X1917" s="25">
        <f t="shared" si="353"/>
        <v>0.482251627780797</v>
      </c>
      <c r="AA1917" s="5">
        <v>39878</v>
      </c>
      <c r="AB1917" s="2">
        <v>19</v>
      </c>
      <c r="AC1917" s="2" t="s">
        <v>10</v>
      </c>
      <c r="AD1917" s="6" t="s">
        <v>44</v>
      </c>
      <c r="AE1917" s="2">
        <v>50</v>
      </c>
      <c r="AF1917" s="2">
        <v>25</v>
      </c>
      <c r="AG1917" s="2">
        <v>20</v>
      </c>
      <c r="AH1917" s="2">
        <v>17.5</v>
      </c>
      <c r="AI1917" s="2">
        <v>2</v>
      </c>
      <c r="AJ1917" s="19">
        <v>1924.2255003237483</v>
      </c>
      <c r="AK1917" s="19">
        <f t="shared" si="354"/>
        <v>0.19242255003237482</v>
      </c>
      <c r="AL1917" s="19">
        <v>962.11275016187415</v>
      </c>
      <c r="AM1917" s="19">
        <f t="shared" si="355"/>
        <v>9.6211275016187411E-2</v>
      </c>
      <c r="AN1917" s="19">
        <f t="shared" si="356"/>
        <v>9.6211275016187411E-2</v>
      </c>
      <c r="AP1917" s="24">
        <v>14.08</v>
      </c>
      <c r="AQ1917" s="24">
        <f t="shared" si="357"/>
        <v>1.3546547522279189</v>
      </c>
      <c r="AR1917" s="24"/>
      <c r="AS1917" s="24">
        <v>9.0675767918088734</v>
      </c>
      <c r="AT1917" s="24">
        <f t="shared" si="358"/>
        <v>0.87240312444712187</v>
      </c>
      <c r="AU1917" s="24"/>
      <c r="AV1917" s="25">
        <f t="shared" si="359"/>
        <v>0.482251627780797</v>
      </c>
    </row>
    <row r="1918" spans="1:48" x14ac:dyDescent="0.3">
      <c r="A1918" s="2" t="s">
        <v>6</v>
      </c>
      <c r="B1918" s="2">
        <v>60</v>
      </c>
      <c r="C1918" s="5">
        <v>39878</v>
      </c>
      <c r="D1918" s="2">
        <v>19</v>
      </c>
      <c r="E1918" s="2" t="s">
        <v>10</v>
      </c>
      <c r="F1918" s="6" t="s">
        <v>41</v>
      </c>
      <c r="G1918" s="2">
        <v>30</v>
      </c>
      <c r="H1918" s="2">
        <v>65</v>
      </c>
      <c r="I1918" s="2">
        <v>85</v>
      </c>
      <c r="J1918" s="2">
        <v>53.75</v>
      </c>
      <c r="K1918" s="2">
        <v>3</v>
      </c>
      <c r="L1918" s="19">
        <v>27228.772577285286</v>
      </c>
      <c r="M1918" s="19">
        <f t="shared" si="348"/>
        <v>2.7228772577285287</v>
      </c>
      <c r="N1918" s="19">
        <v>8168.6317731855852</v>
      </c>
      <c r="O1918" s="19">
        <f t="shared" si="349"/>
        <v>0.81686317731855851</v>
      </c>
      <c r="P1918" s="19">
        <f t="shared" si="350"/>
        <v>1.9060140804099701</v>
      </c>
      <c r="R1918" s="24">
        <v>14.08</v>
      </c>
      <c r="S1918" s="24">
        <f t="shared" si="351"/>
        <v>11.501433536645305</v>
      </c>
      <c r="U1918" s="24">
        <v>8.1999999999999993</v>
      </c>
      <c r="V1918" s="24">
        <f t="shared" si="352"/>
        <v>15.629315459361754</v>
      </c>
      <c r="X1918" s="25">
        <f t="shared" si="353"/>
        <v>-4.1278819227164494</v>
      </c>
      <c r="AA1918" s="5">
        <v>39878</v>
      </c>
      <c r="AB1918" s="2">
        <v>19</v>
      </c>
      <c r="AC1918" s="2" t="s">
        <v>10</v>
      </c>
      <c r="AD1918" s="6" t="s">
        <v>41</v>
      </c>
      <c r="AE1918" s="2">
        <v>30</v>
      </c>
      <c r="AF1918" s="2">
        <v>65</v>
      </c>
      <c r="AG1918" s="2">
        <v>85</v>
      </c>
      <c r="AH1918" s="2">
        <v>53.75</v>
      </c>
      <c r="AI1918" s="2">
        <v>3</v>
      </c>
      <c r="AJ1918" s="19">
        <v>27228.772577285286</v>
      </c>
      <c r="AK1918" s="19">
        <f t="shared" si="354"/>
        <v>2.7228772577285287</v>
      </c>
      <c r="AL1918" s="19">
        <v>8168.6317731855852</v>
      </c>
      <c r="AM1918" s="19">
        <f t="shared" si="355"/>
        <v>0.81686317731855851</v>
      </c>
      <c r="AN1918" s="19">
        <f t="shared" si="356"/>
        <v>1.9060140804099701</v>
      </c>
      <c r="AP1918" s="24">
        <v>14.08</v>
      </c>
      <c r="AQ1918" s="24">
        <f t="shared" si="357"/>
        <v>11.501433536645305</v>
      </c>
      <c r="AR1918" s="24"/>
      <c r="AS1918" s="24">
        <v>8.1999999999999993</v>
      </c>
      <c r="AT1918" s="24">
        <f t="shared" si="358"/>
        <v>15.629315459361754</v>
      </c>
      <c r="AU1918" s="24"/>
      <c r="AV1918" s="25">
        <f t="shared" si="359"/>
        <v>-4.1278819227164494</v>
      </c>
    </row>
    <row r="1919" spans="1:48" x14ac:dyDescent="0.3">
      <c r="A1919" s="2" t="s">
        <v>6</v>
      </c>
      <c r="B1919" s="2">
        <v>60</v>
      </c>
      <c r="C1919" s="5">
        <v>39878</v>
      </c>
      <c r="D1919" s="2">
        <v>19</v>
      </c>
      <c r="E1919" s="2" t="s">
        <v>10</v>
      </c>
      <c r="F1919" s="6" t="s">
        <v>41</v>
      </c>
      <c r="G1919" s="2">
        <v>50</v>
      </c>
      <c r="H1919" s="2">
        <v>35</v>
      </c>
      <c r="I1919" s="2">
        <v>20</v>
      </c>
      <c r="J1919" s="2">
        <v>22.5</v>
      </c>
      <c r="K1919" s="2">
        <v>3</v>
      </c>
      <c r="L1919" s="19">
        <v>4771.2938426394985</v>
      </c>
      <c r="M1919" s="19">
        <f t="shared" si="348"/>
        <v>0.47712938426394985</v>
      </c>
      <c r="N1919" s="19">
        <v>2385.6469213197493</v>
      </c>
      <c r="O1919" s="19">
        <f t="shared" si="349"/>
        <v>0.23856469213197493</v>
      </c>
      <c r="P1919" s="19">
        <f t="shared" si="350"/>
        <v>0.23856469213197493</v>
      </c>
      <c r="R1919" s="24">
        <v>14.08</v>
      </c>
      <c r="S1919" s="24">
        <f t="shared" si="351"/>
        <v>3.3589908652182068</v>
      </c>
      <c r="U1919" s="24">
        <v>8.1999999999999993</v>
      </c>
      <c r="V1919" s="24">
        <f t="shared" si="352"/>
        <v>1.9562304754821942</v>
      </c>
      <c r="X1919" s="25">
        <f t="shared" si="353"/>
        <v>1.4027603897360126</v>
      </c>
      <c r="AA1919" s="5">
        <v>39878</v>
      </c>
      <c r="AB1919" s="2">
        <v>19</v>
      </c>
      <c r="AC1919" s="2" t="s">
        <v>10</v>
      </c>
      <c r="AD1919" s="6" t="s">
        <v>41</v>
      </c>
      <c r="AE1919" s="2">
        <v>50</v>
      </c>
      <c r="AF1919" s="2">
        <v>35</v>
      </c>
      <c r="AG1919" s="2">
        <v>20</v>
      </c>
      <c r="AH1919" s="2">
        <v>22.5</v>
      </c>
      <c r="AI1919" s="2">
        <v>3</v>
      </c>
      <c r="AJ1919" s="19">
        <v>4771.2938426394985</v>
      </c>
      <c r="AK1919" s="19">
        <f t="shared" si="354"/>
        <v>0.47712938426394985</v>
      </c>
      <c r="AL1919" s="19">
        <v>2385.6469213197493</v>
      </c>
      <c r="AM1919" s="19">
        <f t="shared" si="355"/>
        <v>0.23856469213197493</v>
      </c>
      <c r="AN1919" s="19">
        <f t="shared" si="356"/>
        <v>0.23856469213197493</v>
      </c>
      <c r="AP1919" s="24">
        <v>14.08</v>
      </c>
      <c r="AQ1919" s="24">
        <f t="shared" si="357"/>
        <v>3.3589908652182068</v>
      </c>
      <c r="AR1919" s="24"/>
      <c r="AS1919" s="24">
        <v>8.1999999999999993</v>
      </c>
      <c r="AT1919" s="24">
        <f t="shared" si="358"/>
        <v>1.9562304754821942</v>
      </c>
      <c r="AU1919" s="24"/>
      <c r="AV1919" s="25">
        <f t="shared" si="359"/>
        <v>1.4027603897360126</v>
      </c>
    </row>
    <row r="1920" spans="1:48" x14ac:dyDescent="0.3">
      <c r="A1920" s="2" t="s">
        <v>6</v>
      </c>
      <c r="B1920" s="2">
        <v>60</v>
      </c>
      <c r="C1920" s="5">
        <v>39878</v>
      </c>
      <c r="D1920" s="2">
        <v>19</v>
      </c>
      <c r="E1920" s="2" t="s">
        <v>10</v>
      </c>
      <c r="F1920" s="6" t="s">
        <v>41</v>
      </c>
      <c r="G1920" s="2">
        <v>100</v>
      </c>
      <c r="H1920" s="2">
        <v>12</v>
      </c>
      <c r="I1920" s="2">
        <v>8</v>
      </c>
      <c r="J1920" s="2">
        <v>8</v>
      </c>
      <c r="K1920" s="2">
        <v>3</v>
      </c>
      <c r="L1920" s="19">
        <v>603.18578948924028</v>
      </c>
      <c r="M1920" s="19">
        <f t="shared" si="348"/>
        <v>6.0318578948924027E-2</v>
      </c>
      <c r="N1920" s="19">
        <v>603.18578948924028</v>
      </c>
      <c r="O1920" s="19">
        <f t="shared" si="349"/>
        <v>6.0318578948924027E-2</v>
      </c>
      <c r="P1920" s="19">
        <f t="shared" si="350"/>
        <v>0</v>
      </c>
      <c r="R1920" s="24">
        <v>14.08</v>
      </c>
      <c r="S1920" s="24">
        <f t="shared" si="351"/>
        <v>0.84928559160085026</v>
      </c>
      <c r="U1920" s="24">
        <v>8.1999999999999993</v>
      </c>
      <c r="V1920" s="24">
        <f t="shared" si="352"/>
        <v>0</v>
      </c>
      <c r="X1920" s="25">
        <f t="shared" si="353"/>
        <v>0.84928559160085026</v>
      </c>
      <c r="AA1920" s="5">
        <v>39878</v>
      </c>
      <c r="AB1920" s="2">
        <v>19</v>
      </c>
      <c r="AC1920" s="2" t="s">
        <v>10</v>
      </c>
      <c r="AD1920" s="6" t="s">
        <v>41</v>
      </c>
      <c r="AE1920" s="2">
        <v>100</v>
      </c>
      <c r="AF1920" s="2">
        <v>12</v>
      </c>
      <c r="AG1920" s="2">
        <v>8</v>
      </c>
      <c r="AH1920" s="2">
        <v>8</v>
      </c>
      <c r="AI1920" s="2">
        <v>3</v>
      </c>
      <c r="AJ1920" s="19">
        <v>603.18578948924028</v>
      </c>
      <c r="AK1920" s="19">
        <f t="shared" si="354"/>
        <v>6.0318578948924027E-2</v>
      </c>
      <c r="AL1920" s="19">
        <v>603.18578948924028</v>
      </c>
      <c r="AM1920" s="19">
        <f t="shared" si="355"/>
        <v>6.0318578948924027E-2</v>
      </c>
      <c r="AN1920" s="19">
        <f t="shared" si="356"/>
        <v>0</v>
      </c>
      <c r="AP1920" s="24">
        <v>14.08</v>
      </c>
      <c r="AQ1920" s="24">
        <f t="shared" si="357"/>
        <v>0.84928559160085026</v>
      </c>
      <c r="AR1920" s="24"/>
      <c r="AS1920" s="24">
        <v>8.1999999999999993</v>
      </c>
      <c r="AT1920" s="24">
        <f t="shared" si="358"/>
        <v>0</v>
      </c>
      <c r="AU1920" s="24"/>
      <c r="AV1920" s="25">
        <f t="shared" si="359"/>
        <v>0.84928559160085026</v>
      </c>
    </row>
    <row r="1921" spans="1:48" x14ac:dyDescent="0.3">
      <c r="A1921" s="2" t="s">
        <v>6</v>
      </c>
      <c r="B1921" s="2">
        <v>60</v>
      </c>
      <c r="C1921" s="5">
        <v>39878</v>
      </c>
      <c r="D1921" s="2">
        <v>19</v>
      </c>
      <c r="E1921" s="2" t="s">
        <v>10</v>
      </c>
      <c r="F1921" s="6" t="s">
        <v>41</v>
      </c>
      <c r="G1921" s="2">
        <v>30</v>
      </c>
      <c r="H1921" s="2">
        <v>45</v>
      </c>
      <c r="I1921" s="2">
        <v>25</v>
      </c>
      <c r="J1921" s="2">
        <v>28.75</v>
      </c>
      <c r="K1921" s="2">
        <v>3</v>
      </c>
      <c r="L1921" s="19">
        <v>7790.1680331984398</v>
      </c>
      <c r="M1921" s="19">
        <f t="shared" si="348"/>
        <v>0.77901680331984402</v>
      </c>
      <c r="N1921" s="19">
        <v>2337.0504099595319</v>
      </c>
      <c r="O1921" s="19">
        <f t="shared" si="349"/>
        <v>0.23370504099595318</v>
      </c>
      <c r="P1921" s="19">
        <f t="shared" si="350"/>
        <v>0.54531176232389078</v>
      </c>
      <c r="R1921" s="24">
        <v>14.08</v>
      </c>
      <c r="S1921" s="24">
        <f t="shared" si="351"/>
        <v>3.2905669772230208</v>
      </c>
      <c r="U1921" s="24">
        <v>8.1999999999999993</v>
      </c>
      <c r="V1921" s="24">
        <f t="shared" si="352"/>
        <v>4.4715564510559043</v>
      </c>
      <c r="X1921" s="25">
        <f t="shared" si="353"/>
        <v>-1.1809894738328834</v>
      </c>
      <c r="AA1921" s="5">
        <v>39878</v>
      </c>
      <c r="AB1921" s="2">
        <v>19</v>
      </c>
      <c r="AC1921" s="2" t="s">
        <v>10</v>
      </c>
      <c r="AD1921" s="6" t="s">
        <v>41</v>
      </c>
      <c r="AE1921" s="2">
        <v>30</v>
      </c>
      <c r="AF1921" s="2">
        <v>45</v>
      </c>
      <c r="AG1921" s="2">
        <v>25</v>
      </c>
      <c r="AH1921" s="2">
        <v>28.75</v>
      </c>
      <c r="AI1921" s="2">
        <v>3</v>
      </c>
      <c r="AJ1921" s="19">
        <v>7790.1680331984398</v>
      </c>
      <c r="AK1921" s="19">
        <f t="shared" si="354"/>
        <v>0.77901680331984402</v>
      </c>
      <c r="AL1921" s="19">
        <v>2337.0504099595319</v>
      </c>
      <c r="AM1921" s="19">
        <f t="shared" si="355"/>
        <v>0.23370504099595318</v>
      </c>
      <c r="AN1921" s="19">
        <f t="shared" si="356"/>
        <v>0.54531176232389078</v>
      </c>
      <c r="AP1921" s="24">
        <v>14.08</v>
      </c>
      <c r="AQ1921" s="24">
        <f t="shared" si="357"/>
        <v>3.2905669772230208</v>
      </c>
      <c r="AR1921" s="24"/>
      <c r="AS1921" s="24">
        <v>8.1999999999999993</v>
      </c>
      <c r="AT1921" s="24">
        <f t="shared" si="358"/>
        <v>4.4715564510559043</v>
      </c>
      <c r="AU1921" s="24"/>
      <c r="AV1921" s="25">
        <f t="shared" si="359"/>
        <v>-1.1809894738328834</v>
      </c>
    </row>
    <row r="1922" spans="1:48" x14ac:dyDescent="0.3">
      <c r="A1922" s="2" t="s">
        <v>6</v>
      </c>
      <c r="B1922" s="2">
        <v>60</v>
      </c>
      <c r="C1922" s="5">
        <v>39878</v>
      </c>
      <c r="D1922" s="2">
        <v>19</v>
      </c>
      <c r="E1922" s="2" t="s">
        <v>10</v>
      </c>
      <c r="F1922" s="6" t="s">
        <v>41</v>
      </c>
      <c r="G1922" s="2">
        <v>30</v>
      </c>
      <c r="H1922" s="2">
        <v>70</v>
      </c>
      <c r="I1922" s="2">
        <v>55</v>
      </c>
      <c r="J1922" s="2">
        <v>48.75</v>
      </c>
      <c r="K1922" s="2">
        <v>3</v>
      </c>
      <c r="L1922" s="19">
        <v>22398.573872390978</v>
      </c>
      <c r="M1922" s="19">
        <f t="shared" si="348"/>
        <v>2.2398573872390979</v>
      </c>
      <c r="N1922" s="19">
        <v>6719.5721617172931</v>
      </c>
      <c r="O1922" s="19">
        <f t="shared" si="349"/>
        <v>0.67195721617172932</v>
      </c>
      <c r="P1922" s="19">
        <f t="shared" si="350"/>
        <v>1.5679001710673686</v>
      </c>
      <c r="R1922" s="24">
        <v>14.08</v>
      </c>
      <c r="S1922" s="24">
        <f t="shared" si="351"/>
        <v>9.4611576036979486</v>
      </c>
      <c r="U1922" s="24">
        <v>8.1999999999999993</v>
      </c>
      <c r="V1922" s="24">
        <f t="shared" si="352"/>
        <v>12.856781402752421</v>
      </c>
      <c r="X1922" s="25">
        <f t="shared" si="353"/>
        <v>-3.3956237990544729</v>
      </c>
      <c r="AA1922" s="5">
        <v>39878</v>
      </c>
      <c r="AB1922" s="2">
        <v>19</v>
      </c>
      <c r="AC1922" s="2" t="s">
        <v>10</v>
      </c>
      <c r="AD1922" s="6" t="s">
        <v>41</v>
      </c>
      <c r="AE1922" s="2">
        <v>30</v>
      </c>
      <c r="AF1922" s="2">
        <v>70</v>
      </c>
      <c r="AG1922" s="2">
        <v>55</v>
      </c>
      <c r="AH1922" s="2">
        <v>48.75</v>
      </c>
      <c r="AI1922" s="2">
        <v>3</v>
      </c>
      <c r="AJ1922" s="19">
        <v>22398.573872390978</v>
      </c>
      <c r="AK1922" s="19">
        <f t="shared" si="354"/>
        <v>2.2398573872390979</v>
      </c>
      <c r="AL1922" s="19">
        <v>6719.5721617172931</v>
      </c>
      <c r="AM1922" s="19">
        <f t="shared" si="355"/>
        <v>0.67195721617172932</v>
      </c>
      <c r="AN1922" s="19">
        <f t="shared" si="356"/>
        <v>1.5679001710673686</v>
      </c>
      <c r="AP1922" s="24">
        <v>14.08</v>
      </c>
      <c r="AQ1922" s="24">
        <f t="shared" si="357"/>
        <v>9.4611576036979486</v>
      </c>
      <c r="AR1922" s="24"/>
      <c r="AS1922" s="24">
        <v>8.1999999999999993</v>
      </c>
      <c r="AT1922" s="24">
        <f t="shared" si="358"/>
        <v>12.856781402752421</v>
      </c>
      <c r="AU1922" s="24"/>
      <c r="AV1922" s="25">
        <f t="shared" si="359"/>
        <v>-3.3956237990544729</v>
      </c>
    </row>
    <row r="1923" spans="1:48" x14ac:dyDescent="0.3">
      <c r="A1923" s="2" t="s">
        <v>6</v>
      </c>
      <c r="B1923" s="2">
        <v>60</v>
      </c>
      <c r="C1923" s="5">
        <v>39878</v>
      </c>
      <c r="D1923" s="2">
        <v>19</v>
      </c>
      <c r="E1923" s="2" t="s">
        <v>10</v>
      </c>
      <c r="F1923" s="6" t="s">
        <v>41</v>
      </c>
      <c r="G1923" s="2">
        <v>20</v>
      </c>
      <c r="H1923" s="2">
        <v>70</v>
      </c>
      <c r="I1923" s="2">
        <v>25</v>
      </c>
      <c r="J1923" s="2">
        <v>41.25</v>
      </c>
      <c r="K1923" s="2">
        <v>3</v>
      </c>
      <c r="L1923" s="19">
        <v>16036.848748871647</v>
      </c>
      <c r="M1923" s="19">
        <f t="shared" ref="M1923:M1986" si="360">L1923/10000</f>
        <v>1.6036848748871648</v>
      </c>
      <c r="N1923" s="19">
        <v>3207.3697497743296</v>
      </c>
      <c r="O1923" s="19">
        <f t="shared" ref="O1923:O1986" si="361">N1923/10000</f>
        <v>0.32073697497743298</v>
      </c>
      <c r="P1923" s="19">
        <f t="shared" ref="P1923:P1986" si="362">M1923-O1923</f>
        <v>1.2829478999097319</v>
      </c>
      <c r="R1923" s="24">
        <v>14.08</v>
      </c>
      <c r="S1923" s="24">
        <f t="shared" ref="S1923:S1986" si="363">O1923*R1923</f>
        <v>4.5159766076822567</v>
      </c>
      <c r="U1923" s="24">
        <v>8.1999999999999993</v>
      </c>
      <c r="V1923" s="24">
        <f t="shared" ref="V1923:V1986" si="364">P1923*U1923</f>
        <v>10.5201727792598</v>
      </c>
      <c r="X1923" s="25">
        <f t="shared" ref="X1923:X1986" si="365">S1923-V1923</f>
        <v>-6.0041961715775436</v>
      </c>
      <c r="AA1923" s="5">
        <v>39878</v>
      </c>
      <c r="AB1923" s="2">
        <v>19</v>
      </c>
      <c r="AC1923" s="2" t="s">
        <v>10</v>
      </c>
      <c r="AD1923" s="6" t="s">
        <v>41</v>
      </c>
      <c r="AE1923" s="2">
        <v>20</v>
      </c>
      <c r="AF1923" s="2">
        <v>70</v>
      </c>
      <c r="AG1923" s="2">
        <v>25</v>
      </c>
      <c r="AH1923" s="2">
        <v>41.25</v>
      </c>
      <c r="AI1923" s="2">
        <v>3</v>
      </c>
      <c r="AJ1923" s="19">
        <v>16036.848748871647</v>
      </c>
      <c r="AK1923" s="19">
        <f t="shared" ref="AK1923:AK1986" si="366">AJ1923/10000</f>
        <v>1.6036848748871648</v>
      </c>
      <c r="AL1923" s="19">
        <v>3207.3697497743296</v>
      </c>
      <c r="AM1923" s="19">
        <f t="shared" ref="AM1923:AM1986" si="367">AL1923/10000</f>
        <v>0.32073697497743298</v>
      </c>
      <c r="AN1923" s="19">
        <f t="shared" ref="AN1923:AN1986" si="368">AK1923-AM1923</f>
        <v>1.2829478999097319</v>
      </c>
      <c r="AP1923" s="24">
        <v>14.08</v>
      </c>
      <c r="AQ1923" s="24">
        <f t="shared" ref="AQ1923:AQ1986" si="369">AM1923*AP1923</f>
        <v>4.5159766076822567</v>
      </c>
      <c r="AR1923" s="24"/>
      <c r="AS1923" s="24">
        <v>8.1999999999999993</v>
      </c>
      <c r="AT1923" s="24">
        <f t="shared" ref="AT1923:AT1986" si="370">AN1923*AS1923</f>
        <v>10.5201727792598</v>
      </c>
      <c r="AU1923" s="24"/>
      <c r="AV1923" s="25">
        <f t="shared" ref="AV1923:AV1986" si="371">AQ1923-AT1923</f>
        <v>-6.0041961715775436</v>
      </c>
    </row>
    <row r="1924" spans="1:48" x14ac:dyDescent="0.3">
      <c r="A1924" s="2" t="s">
        <v>6</v>
      </c>
      <c r="B1924" s="2">
        <v>60</v>
      </c>
      <c r="C1924" s="5">
        <v>39878</v>
      </c>
      <c r="D1924" s="2">
        <v>19</v>
      </c>
      <c r="E1924" s="2" t="s">
        <v>10</v>
      </c>
      <c r="F1924" s="6" t="s">
        <v>44</v>
      </c>
      <c r="G1924" s="2">
        <v>100</v>
      </c>
      <c r="H1924" s="2">
        <v>7</v>
      </c>
      <c r="I1924" s="2">
        <v>17</v>
      </c>
      <c r="J1924" s="2">
        <v>7.75</v>
      </c>
      <c r="K1924" s="2">
        <v>2</v>
      </c>
      <c r="L1924" s="19">
        <v>377.38381751247391</v>
      </c>
      <c r="M1924" s="19">
        <f t="shared" si="360"/>
        <v>3.7738381751247392E-2</v>
      </c>
      <c r="N1924" s="19">
        <v>377.38381751247391</v>
      </c>
      <c r="O1924" s="19">
        <f t="shared" si="361"/>
        <v>3.7738381751247392E-2</v>
      </c>
      <c r="P1924" s="19">
        <f t="shared" si="362"/>
        <v>0</v>
      </c>
      <c r="R1924" s="24">
        <v>14.08</v>
      </c>
      <c r="S1924" s="24">
        <f t="shared" si="363"/>
        <v>0.53135641505756326</v>
      </c>
      <c r="U1924" s="24">
        <v>9.0675767918088734</v>
      </c>
      <c r="V1924" s="24">
        <f t="shared" si="364"/>
        <v>0</v>
      </c>
      <c r="X1924" s="25">
        <f t="shared" si="365"/>
        <v>0.53135641505756326</v>
      </c>
      <c r="AA1924" s="5">
        <v>39878</v>
      </c>
      <c r="AB1924" s="2">
        <v>19</v>
      </c>
      <c r="AC1924" s="2" t="s">
        <v>10</v>
      </c>
      <c r="AD1924" s="6" t="s">
        <v>44</v>
      </c>
      <c r="AE1924" s="2">
        <v>100</v>
      </c>
      <c r="AF1924" s="2">
        <v>7</v>
      </c>
      <c r="AG1924" s="2">
        <v>17</v>
      </c>
      <c r="AH1924" s="2">
        <v>7.75</v>
      </c>
      <c r="AI1924" s="2">
        <v>2</v>
      </c>
      <c r="AJ1924" s="19">
        <v>377.38381751247391</v>
      </c>
      <c r="AK1924" s="19">
        <f t="shared" si="366"/>
        <v>3.7738381751247392E-2</v>
      </c>
      <c r="AL1924" s="19">
        <v>377.38381751247391</v>
      </c>
      <c r="AM1924" s="19">
        <f t="shared" si="367"/>
        <v>3.7738381751247392E-2</v>
      </c>
      <c r="AN1924" s="19">
        <f t="shared" si="368"/>
        <v>0</v>
      </c>
      <c r="AP1924" s="24">
        <v>14.08</v>
      </c>
      <c r="AQ1924" s="24">
        <f t="shared" si="369"/>
        <v>0.53135641505756326</v>
      </c>
      <c r="AR1924" s="24"/>
      <c r="AS1924" s="24">
        <v>9.0675767918088734</v>
      </c>
      <c r="AT1924" s="24">
        <f t="shared" si="370"/>
        <v>0</v>
      </c>
      <c r="AU1924" s="24"/>
      <c r="AV1924" s="25">
        <f t="shared" si="371"/>
        <v>0.53135641505756326</v>
      </c>
    </row>
    <row r="1925" spans="1:48" x14ac:dyDescent="0.3">
      <c r="A1925" s="2" t="s">
        <v>6</v>
      </c>
      <c r="B1925" s="2">
        <v>60</v>
      </c>
      <c r="C1925" s="5">
        <v>39878</v>
      </c>
      <c r="D1925" s="2">
        <v>19</v>
      </c>
      <c r="E1925" s="2" t="s">
        <v>10</v>
      </c>
      <c r="F1925" s="6" t="s">
        <v>41</v>
      </c>
      <c r="G1925" s="2">
        <v>100</v>
      </c>
      <c r="H1925" s="2">
        <v>12</v>
      </c>
      <c r="I1925" s="2">
        <v>18</v>
      </c>
      <c r="J1925" s="2">
        <v>10.5</v>
      </c>
      <c r="K1925" s="2">
        <v>3</v>
      </c>
      <c r="L1925" s="19">
        <v>1039.081770174824</v>
      </c>
      <c r="M1925" s="19">
        <f t="shared" si="360"/>
        <v>0.10390817701748239</v>
      </c>
      <c r="N1925" s="19">
        <v>1039.081770174824</v>
      </c>
      <c r="O1925" s="19">
        <f t="shared" si="361"/>
        <v>0.10390817701748239</v>
      </c>
      <c r="P1925" s="19">
        <f t="shared" si="362"/>
        <v>0</v>
      </c>
      <c r="R1925" s="24">
        <v>14.08</v>
      </c>
      <c r="S1925" s="24">
        <f t="shared" si="363"/>
        <v>1.4630271324061521</v>
      </c>
      <c r="U1925" s="24">
        <v>8.1999999999999993</v>
      </c>
      <c r="V1925" s="24">
        <f t="shared" si="364"/>
        <v>0</v>
      </c>
      <c r="X1925" s="25">
        <f t="shared" si="365"/>
        <v>1.4630271324061521</v>
      </c>
      <c r="AA1925" s="5">
        <v>39878</v>
      </c>
      <c r="AB1925" s="2">
        <v>19</v>
      </c>
      <c r="AC1925" s="2" t="s">
        <v>10</v>
      </c>
      <c r="AD1925" s="6" t="s">
        <v>41</v>
      </c>
      <c r="AE1925" s="2">
        <v>100</v>
      </c>
      <c r="AF1925" s="2">
        <v>12</v>
      </c>
      <c r="AG1925" s="2">
        <v>18</v>
      </c>
      <c r="AH1925" s="2">
        <v>10.5</v>
      </c>
      <c r="AI1925" s="2">
        <v>3</v>
      </c>
      <c r="AJ1925" s="19">
        <v>1039.081770174824</v>
      </c>
      <c r="AK1925" s="19">
        <f t="shared" si="366"/>
        <v>0.10390817701748239</v>
      </c>
      <c r="AL1925" s="19">
        <v>1039.081770174824</v>
      </c>
      <c r="AM1925" s="19">
        <f t="shared" si="367"/>
        <v>0.10390817701748239</v>
      </c>
      <c r="AN1925" s="19">
        <f t="shared" si="368"/>
        <v>0</v>
      </c>
      <c r="AP1925" s="24">
        <v>14.08</v>
      </c>
      <c r="AQ1925" s="24">
        <f t="shared" si="369"/>
        <v>1.4630271324061521</v>
      </c>
      <c r="AR1925" s="24"/>
      <c r="AS1925" s="24">
        <v>8.1999999999999993</v>
      </c>
      <c r="AT1925" s="24">
        <f t="shared" si="370"/>
        <v>0</v>
      </c>
      <c r="AU1925" s="24"/>
      <c r="AV1925" s="25">
        <f t="shared" si="371"/>
        <v>1.4630271324061521</v>
      </c>
    </row>
    <row r="1926" spans="1:48" x14ac:dyDescent="0.3">
      <c r="A1926" s="2" t="s">
        <v>6</v>
      </c>
      <c r="B1926" s="2">
        <v>60</v>
      </c>
      <c r="C1926" s="5">
        <v>39878</v>
      </c>
      <c r="D1926" s="2">
        <v>19</v>
      </c>
      <c r="E1926" s="2" t="s">
        <v>10</v>
      </c>
      <c r="F1926" s="6" t="s">
        <v>41</v>
      </c>
      <c r="G1926" s="2">
        <v>100</v>
      </c>
      <c r="H1926" s="2">
        <v>10</v>
      </c>
      <c r="I1926" s="2">
        <v>8</v>
      </c>
      <c r="J1926" s="2">
        <v>7</v>
      </c>
      <c r="K1926" s="2">
        <v>3</v>
      </c>
      <c r="L1926" s="19">
        <v>461.81412007769961</v>
      </c>
      <c r="M1926" s="19">
        <f t="shared" si="360"/>
        <v>4.6181412007769963E-2</v>
      </c>
      <c r="N1926" s="19">
        <v>461.81412007769961</v>
      </c>
      <c r="O1926" s="19">
        <f t="shared" si="361"/>
        <v>4.6181412007769963E-2</v>
      </c>
      <c r="P1926" s="19">
        <f t="shared" si="362"/>
        <v>0</v>
      </c>
      <c r="R1926" s="24">
        <v>14.08</v>
      </c>
      <c r="S1926" s="24">
        <f t="shared" si="363"/>
        <v>0.65023428106940107</v>
      </c>
      <c r="U1926" s="24">
        <v>8.1999999999999993</v>
      </c>
      <c r="V1926" s="24">
        <f t="shared" si="364"/>
        <v>0</v>
      </c>
      <c r="X1926" s="25">
        <f t="shared" si="365"/>
        <v>0.65023428106940107</v>
      </c>
      <c r="AA1926" s="5">
        <v>39878</v>
      </c>
      <c r="AB1926" s="2">
        <v>19</v>
      </c>
      <c r="AC1926" s="2" t="s">
        <v>10</v>
      </c>
      <c r="AD1926" s="6" t="s">
        <v>41</v>
      </c>
      <c r="AE1926" s="2">
        <v>100</v>
      </c>
      <c r="AF1926" s="2">
        <v>10</v>
      </c>
      <c r="AG1926" s="2">
        <v>8</v>
      </c>
      <c r="AH1926" s="2">
        <v>7</v>
      </c>
      <c r="AI1926" s="2">
        <v>3</v>
      </c>
      <c r="AJ1926" s="19">
        <v>461.81412007769961</v>
      </c>
      <c r="AK1926" s="19">
        <f t="shared" si="366"/>
        <v>4.6181412007769963E-2</v>
      </c>
      <c r="AL1926" s="19">
        <v>461.81412007769961</v>
      </c>
      <c r="AM1926" s="19">
        <f t="shared" si="367"/>
        <v>4.6181412007769963E-2</v>
      </c>
      <c r="AN1926" s="19">
        <f t="shared" si="368"/>
        <v>0</v>
      </c>
      <c r="AP1926" s="24">
        <v>14.08</v>
      </c>
      <c r="AQ1926" s="24">
        <f t="shared" si="369"/>
        <v>0.65023428106940107</v>
      </c>
      <c r="AR1926" s="24"/>
      <c r="AS1926" s="24">
        <v>8.1999999999999993</v>
      </c>
      <c r="AT1926" s="24">
        <f t="shared" si="370"/>
        <v>0</v>
      </c>
      <c r="AU1926" s="24"/>
      <c r="AV1926" s="25">
        <f t="shared" si="371"/>
        <v>0.65023428106940107</v>
      </c>
    </row>
    <row r="1927" spans="1:48" x14ac:dyDescent="0.3">
      <c r="A1927" s="2" t="s">
        <v>6</v>
      </c>
      <c r="B1927" s="2">
        <v>60</v>
      </c>
      <c r="C1927" s="5">
        <v>39878</v>
      </c>
      <c r="D1927" s="2">
        <v>19</v>
      </c>
      <c r="E1927" s="2" t="s">
        <v>10</v>
      </c>
      <c r="F1927" s="6" t="s">
        <v>41</v>
      </c>
      <c r="G1927" s="2">
        <v>100</v>
      </c>
      <c r="H1927" s="2">
        <v>18</v>
      </c>
      <c r="I1927" s="2">
        <v>19</v>
      </c>
      <c r="J1927" s="2">
        <v>13.75</v>
      </c>
      <c r="K1927" s="2">
        <v>3</v>
      </c>
      <c r="L1927" s="19">
        <v>1781.8720832079607</v>
      </c>
      <c r="M1927" s="19">
        <f t="shared" si="360"/>
        <v>0.17818720832079607</v>
      </c>
      <c r="N1927" s="19">
        <v>1781.8720832079607</v>
      </c>
      <c r="O1927" s="19">
        <f t="shared" si="361"/>
        <v>0.17818720832079607</v>
      </c>
      <c r="P1927" s="19">
        <f t="shared" si="362"/>
        <v>0</v>
      </c>
      <c r="R1927" s="24">
        <v>14.08</v>
      </c>
      <c r="S1927" s="24">
        <f t="shared" si="363"/>
        <v>2.5088758931568087</v>
      </c>
      <c r="U1927" s="24">
        <v>8.1999999999999993</v>
      </c>
      <c r="V1927" s="24">
        <f t="shared" si="364"/>
        <v>0</v>
      </c>
      <c r="X1927" s="25">
        <f t="shared" si="365"/>
        <v>2.5088758931568087</v>
      </c>
      <c r="AA1927" s="5">
        <v>39878</v>
      </c>
      <c r="AB1927" s="2">
        <v>19</v>
      </c>
      <c r="AC1927" s="2" t="s">
        <v>10</v>
      </c>
      <c r="AD1927" s="6" t="s">
        <v>41</v>
      </c>
      <c r="AE1927" s="2">
        <v>100</v>
      </c>
      <c r="AF1927" s="2">
        <v>18</v>
      </c>
      <c r="AG1927" s="2">
        <v>19</v>
      </c>
      <c r="AH1927" s="2">
        <v>13.75</v>
      </c>
      <c r="AI1927" s="2">
        <v>3</v>
      </c>
      <c r="AJ1927" s="19">
        <v>1781.8720832079607</v>
      </c>
      <c r="AK1927" s="19">
        <f t="shared" si="366"/>
        <v>0.17818720832079607</v>
      </c>
      <c r="AL1927" s="19">
        <v>1781.8720832079607</v>
      </c>
      <c r="AM1927" s="19">
        <f t="shared" si="367"/>
        <v>0.17818720832079607</v>
      </c>
      <c r="AN1927" s="19">
        <f t="shared" si="368"/>
        <v>0</v>
      </c>
      <c r="AP1927" s="24">
        <v>14.08</v>
      </c>
      <c r="AQ1927" s="24">
        <f t="shared" si="369"/>
        <v>2.5088758931568087</v>
      </c>
      <c r="AR1927" s="24"/>
      <c r="AS1927" s="24">
        <v>8.1999999999999993</v>
      </c>
      <c r="AT1927" s="24">
        <f t="shared" si="370"/>
        <v>0</v>
      </c>
      <c r="AU1927" s="24"/>
      <c r="AV1927" s="25">
        <f t="shared" si="371"/>
        <v>2.5088758931568087</v>
      </c>
    </row>
    <row r="1928" spans="1:48" x14ac:dyDescent="0.3">
      <c r="A1928" s="2" t="s">
        <v>6</v>
      </c>
      <c r="B1928" s="2">
        <v>60</v>
      </c>
      <c r="C1928" s="5">
        <v>39878</v>
      </c>
      <c r="D1928" s="2">
        <v>19</v>
      </c>
      <c r="E1928" s="2" t="s">
        <v>10</v>
      </c>
      <c r="F1928" s="6" t="s">
        <v>36</v>
      </c>
      <c r="G1928" s="2">
        <v>100</v>
      </c>
      <c r="H1928" s="2">
        <v>15</v>
      </c>
      <c r="I1928" s="2">
        <v>22</v>
      </c>
      <c r="J1928" s="2">
        <v>13</v>
      </c>
      <c r="K1928" s="2">
        <v>2</v>
      </c>
      <c r="L1928" s="19">
        <v>1061.8583169133501</v>
      </c>
      <c r="M1928" s="19">
        <f t="shared" si="360"/>
        <v>0.10618583169133501</v>
      </c>
      <c r="N1928" s="19">
        <v>1061.8583169133501</v>
      </c>
      <c r="O1928" s="19">
        <f t="shared" si="361"/>
        <v>0.10618583169133501</v>
      </c>
      <c r="P1928" s="19">
        <f t="shared" si="362"/>
        <v>0</v>
      </c>
      <c r="R1928" s="24">
        <v>14.08</v>
      </c>
      <c r="S1928" s="24">
        <f t="shared" si="363"/>
        <v>1.495096510213997</v>
      </c>
      <c r="U1928" s="24">
        <v>8.3025000000000002</v>
      </c>
      <c r="V1928" s="24">
        <f t="shared" si="364"/>
        <v>0</v>
      </c>
      <c r="X1928" s="25">
        <f t="shared" si="365"/>
        <v>1.495096510213997</v>
      </c>
      <c r="AA1928" s="5">
        <v>39878</v>
      </c>
      <c r="AB1928" s="2">
        <v>19</v>
      </c>
      <c r="AC1928" s="2" t="s">
        <v>10</v>
      </c>
      <c r="AD1928" s="6" t="s">
        <v>36</v>
      </c>
      <c r="AE1928" s="2">
        <v>100</v>
      </c>
      <c r="AF1928" s="2">
        <v>15</v>
      </c>
      <c r="AG1928" s="2">
        <v>22</v>
      </c>
      <c r="AH1928" s="2">
        <v>13</v>
      </c>
      <c r="AI1928" s="2">
        <v>2</v>
      </c>
      <c r="AJ1928" s="19">
        <v>1061.8583169133501</v>
      </c>
      <c r="AK1928" s="19">
        <f t="shared" si="366"/>
        <v>0.10618583169133501</v>
      </c>
      <c r="AL1928" s="19">
        <v>1061.8583169133501</v>
      </c>
      <c r="AM1928" s="19">
        <f t="shared" si="367"/>
        <v>0.10618583169133501</v>
      </c>
      <c r="AN1928" s="19">
        <f t="shared" si="368"/>
        <v>0</v>
      </c>
      <c r="AP1928" s="24">
        <v>14.08</v>
      </c>
      <c r="AQ1928" s="24">
        <f t="shared" si="369"/>
        <v>1.495096510213997</v>
      </c>
      <c r="AR1928" s="24"/>
      <c r="AS1928" s="24">
        <v>8.3025000000000002</v>
      </c>
      <c r="AT1928" s="24">
        <f t="shared" si="370"/>
        <v>0</v>
      </c>
      <c r="AU1928" s="24"/>
      <c r="AV1928" s="25">
        <f t="shared" si="371"/>
        <v>1.495096510213997</v>
      </c>
    </row>
    <row r="1929" spans="1:48" x14ac:dyDescent="0.3">
      <c r="A1929" s="2" t="s">
        <v>6</v>
      </c>
      <c r="B1929" s="2">
        <v>60</v>
      </c>
      <c r="C1929" s="5">
        <v>39878</v>
      </c>
      <c r="D1929" s="2">
        <v>19</v>
      </c>
      <c r="E1929" s="2" t="s">
        <v>10</v>
      </c>
      <c r="F1929" s="6" t="s">
        <v>53</v>
      </c>
      <c r="G1929" s="2">
        <v>50</v>
      </c>
      <c r="H1929" s="2">
        <v>25</v>
      </c>
      <c r="I1929" s="2">
        <v>70</v>
      </c>
      <c r="J1929" s="2">
        <v>30</v>
      </c>
      <c r="K1929" s="2">
        <v>2</v>
      </c>
      <c r="L1929" s="19">
        <v>5654.8667764616275</v>
      </c>
      <c r="M1929" s="19">
        <f t="shared" si="360"/>
        <v>0.56548667764616278</v>
      </c>
      <c r="N1929" s="19">
        <v>2827.4333882308138</v>
      </c>
      <c r="O1929" s="19">
        <f t="shared" si="361"/>
        <v>0.28274333882308139</v>
      </c>
      <c r="P1929" s="19">
        <f t="shared" si="362"/>
        <v>0.28274333882308139</v>
      </c>
      <c r="R1929" s="24">
        <v>6.51</v>
      </c>
      <c r="S1929" s="24">
        <f t="shared" si="363"/>
        <v>1.8406591357382598</v>
      </c>
      <c r="U1929" s="24">
        <v>8.2509316770186327</v>
      </c>
      <c r="V1929" s="24">
        <f t="shared" si="364"/>
        <v>2.3328959707613746</v>
      </c>
      <c r="X1929" s="25">
        <f t="shared" si="365"/>
        <v>-0.49223683502311477</v>
      </c>
      <c r="AA1929" s="5">
        <v>39878</v>
      </c>
      <c r="AB1929" s="2">
        <v>19</v>
      </c>
      <c r="AC1929" s="2" t="s">
        <v>10</v>
      </c>
      <c r="AD1929" s="6" t="s">
        <v>53</v>
      </c>
      <c r="AE1929" s="2">
        <v>50</v>
      </c>
      <c r="AF1929" s="2">
        <v>25</v>
      </c>
      <c r="AG1929" s="2">
        <v>70</v>
      </c>
      <c r="AH1929" s="2">
        <v>30</v>
      </c>
      <c r="AI1929" s="2">
        <v>2</v>
      </c>
      <c r="AJ1929" s="19">
        <v>5654.8667764616275</v>
      </c>
      <c r="AK1929" s="19">
        <f t="shared" si="366"/>
        <v>0.56548667764616278</v>
      </c>
      <c r="AL1929" s="19">
        <v>2827.4333882308138</v>
      </c>
      <c r="AM1929" s="19">
        <f t="shared" si="367"/>
        <v>0.28274333882308139</v>
      </c>
      <c r="AN1929" s="19">
        <f t="shared" si="368"/>
        <v>0.28274333882308139</v>
      </c>
      <c r="AP1929" s="24">
        <v>6.51</v>
      </c>
      <c r="AQ1929" s="24">
        <f t="shared" si="369"/>
        <v>1.8406591357382598</v>
      </c>
      <c r="AR1929" s="24"/>
      <c r="AS1929" s="24">
        <v>8.2509316770186327</v>
      </c>
      <c r="AT1929" s="24">
        <f t="shared" si="370"/>
        <v>2.3328959707613746</v>
      </c>
      <c r="AU1929" s="24"/>
      <c r="AV1929" s="25">
        <f t="shared" si="371"/>
        <v>-0.49223683502311477</v>
      </c>
    </row>
    <row r="1930" spans="1:48" x14ac:dyDescent="0.3">
      <c r="A1930" s="2" t="s">
        <v>6</v>
      </c>
      <c r="B1930" s="2">
        <v>60</v>
      </c>
      <c r="C1930" s="5">
        <v>39878</v>
      </c>
      <c r="D1930" s="2">
        <v>19</v>
      </c>
      <c r="E1930" s="2" t="s">
        <v>10</v>
      </c>
      <c r="F1930" s="6" t="s">
        <v>53</v>
      </c>
      <c r="G1930" s="2">
        <v>60</v>
      </c>
      <c r="H1930" s="2">
        <v>5</v>
      </c>
      <c r="I1930" s="2">
        <v>16</v>
      </c>
      <c r="J1930" s="2">
        <v>6.5</v>
      </c>
      <c r="K1930" s="2">
        <v>2</v>
      </c>
      <c r="L1930" s="19">
        <v>265.46457922833753</v>
      </c>
      <c r="M1930" s="19">
        <f t="shared" si="360"/>
        <v>2.6546457922833753E-2</v>
      </c>
      <c r="N1930" s="19">
        <v>159.27874753700252</v>
      </c>
      <c r="O1930" s="19">
        <f t="shared" si="361"/>
        <v>1.5927874753700253E-2</v>
      </c>
      <c r="P1930" s="19">
        <f t="shared" si="362"/>
        <v>1.06185831691335E-2</v>
      </c>
      <c r="R1930" s="24">
        <v>6.51</v>
      </c>
      <c r="S1930" s="24">
        <f t="shared" si="363"/>
        <v>0.10369046464658864</v>
      </c>
      <c r="U1930" s="24">
        <v>8.2509316770186327</v>
      </c>
      <c r="V1930" s="24">
        <f t="shared" si="364"/>
        <v>8.7613204235260492E-2</v>
      </c>
      <c r="X1930" s="25">
        <f t="shared" si="365"/>
        <v>1.6077260411328148E-2</v>
      </c>
      <c r="AA1930" s="5">
        <v>39878</v>
      </c>
      <c r="AB1930" s="2">
        <v>19</v>
      </c>
      <c r="AC1930" s="2" t="s">
        <v>10</v>
      </c>
      <c r="AD1930" s="6" t="s">
        <v>53</v>
      </c>
      <c r="AE1930" s="2">
        <v>60</v>
      </c>
      <c r="AF1930" s="2">
        <v>5</v>
      </c>
      <c r="AG1930" s="2">
        <v>16</v>
      </c>
      <c r="AH1930" s="2">
        <v>6.5</v>
      </c>
      <c r="AI1930" s="2">
        <v>2</v>
      </c>
      <c r="AJ1930" s="19">
        <v>265.46457922833753</v>
      </c>
      <c r="AK1930" s="19">
        <f t="shared" si="366"/>
        <v>2.6546457922833753E-2</v>
      </c>
      <c r="AL1930" s="19">
        <v>159.27874753700252</v>
      </c>
      <c r="AM1930" s="19">
        <f t="shared" si="367"/>
        <v>1.5927874753700253E-2</v>
      </c>
      <c r="AN1930" s="19">
        <f t="shared" si="368"/>
        <v>1.06185831691335E-2</v>
      </c>
      <c r="AP1930" s="24">
        <v>6.51</v>
      </c>
      <c r="AQ1930" s="24">
        <f t="shared" si="369"/>
        <v>0.10369046464658864</v>
      </c>
      <c r="AR1930" s="24"/>
      <c r="AS1930" s="24">
        <v>8.2509316770186327</v>
      </c>
      <c r="AT1930" s="24">
        <f t="shared" si="370"/>
        <v>8.7613204235260492E-2</v>
      </c>
      <c r="AU1930" s="24"/>
      <c r="AV1930" s="25">
        <f t="shared" si="371"/>
        <v>1.6077260411328148E-2</v>
      </c>
    </row>
    <row r="1931" spans="1:48" x14ac:dyDescent="0.3">
      <c r="A1931" s="2" t="s">
        <v>6</v>
      </c>
      <c r="B1931" s="2">
        <v>60</v>
      </c>
      <c r="C1931" s="5">
        <v>39878</v>
      </c>
      <c r="D1931" s="2">
        <v>19</v>
      </c>
      <c r="E1931" s="2" t="s">
        <v>10</v>
      </c>
      <c r="F1931" s="6" t="s">
        <v>53</v>
      </c>
      <c r="G1931" s="2">
        <v>100</v>
      </c>
      <c r="H1931" s="2">
        <v>2</v>
      </c>
      <c r="I1931" s="2">
        <v>10</v>
      </c>
      <c r="J1931" s="2">
        <v>3.5</v>
      </c>
      <c r="K1931" s="2">
        <v>2</v>
      </c>
      <c r="L1931" s="19">
        <v>76.969020012949926</v>
      </c>
      <c r="M1931" s="19">
        <f t="shared" si="360"/>
        <v>7.696902001294993E-3</v>
      </c>
      <c r="N1931" s="19">
        <v>76.969020012949926</v>
      </c>
      <c r="O1931" s="19">
        <f t="shared" si="361"/>
        <v>7.696902001294993E-3</v>
      </c>
      <c r="P1931" s="19">
        <f t="shared" si="362"/>
        <v>0</v>
      </c>
      <c r="R1931" s="24">
        <v>6.51</v>
      </c>
      <c r="S1931" s="24">
        <f t="shared" si="363"/>
        <v>5.0106832028430401E-2</v>
      </c>
      <c r="U1931" s="24">
        <v>8.2509316770186327</v>
      </c>
      <c r="V1931" s="24">
        <f t="shared" si="364"/>
        <v>0</v>
      </c>
      <c r="X1931" s="25">
        <f t="shared" si="365"/>
        <v>5.0106832028430401E-2</v>
      </c>
      <c r="AA1931" s="5">
        <v>39878</v>
      </c>
      <c r="AB1931" s="2">
        <v>19</v>
      </c>
      <c r="AC1931" s="2" t="s">
        <v>10</v>
      </c>
      <c r="AD1931" s="6" t="s">
        <v>53</v>
      </c>
      <c r="AE1931" s="2">
        <v>100</v>
      </c>
      <c r="AF1931" s="2">
        <v>2</v>
      </c>
      <c r="AG1931" s="2">
        <v>10</v>
      </c>
      <c r="AH1931" s="2">
        <v>3.5</v>
      </c>
      <c r="AI1931" s="2">
        <v>2</v>
      </c>
      <c r="AJ1931" s="19">
        <v>76.969020012949926</v>
      </c>
      <c r="AK1931" s="19">
        <f t="shared" si="366"/>
        <v>7.696902001294993E-3</v>
      </c>
      <c r="AL1931" s="19">
        <v>76.969020012949926</v>
      </c>
      <c r="AM1931" s="19">
        <f t="shared" si="367"/>
        <v>7.696902001294993E-3</v>
      </c>
      <c r="AN1931" s="19">
        <f t="shared" si="368"/>
        <v>0</v>
      </c>
      <c r="AP1931" s="24">
        <v>6.51</v>
      </c>
      <c r="AQ1931" s="24">
        <f t="shared" si="369"/>
        <v>5.0106832028430401E-2</v>
      </c>
      <c r="AR1931" s="24"/>
      <c r="AS1931" s="24">
        <v>8.2509316770186327</v>
      </c>
      <c r="AT1931" s="24">
        <f t="shared" si="370"/>
        <v>0</v>
      </c>
      <c r="AU1931" s="24"/>
      <c r="AV1931" s="25">
        <f t="shared" si="371"/>
        <v>5.0106832028430401E-2</v>
      </c>
    </row>
    <row r="1932" spans="1:48" x14ac:dyDescent="0.3">
      <c r="A1932" s="2" t="s">
        <v>6</v>
      </c>
      <c r="B1932" s="2">
        <v>60</v>
      </c>
      <c r="C1932" s="5">
        <v>39878</v>
      </c>
      <c r="D1932" s="2">
        <v>19</v>
      </c>
      <c r="E1932" s="2" t="s">
        <v>10</v>
      </c>
      <c r="F1932" s="6" t="s">
        <v>47</v>
      </c>
      <c r="G1932" s="2">
        <v>60</v>
      </c>
      <c r="H1932" s="2">
        <v>11</v>
      </c>
      <c r="I1932" s="2">
        <v>15</v>
      </c>
      <c r="J1932" s="2">
        <v>9.25</v>
      </c>
      <c r="K1932" s="2">
        <v>3</v>
      </c>
      <c r="L1932" s="19">
        <v>806.40756426833002</v>
      </c>
      <c r="M1932" s="19">
        <f t="shared" si="360"/>
        <v>8.0640756426833007E-2</v>
      </c>
      <c r="N1932" s="19">
        <v>483.84453856099799</v>
      </c>
      <c r="O1932" s="19">
        <f t="shared" si="361"/>
        <v>4.8384453856099796E-2</v>
      </c>
      <c r="P1932" s="19">
        <f t="shared" si="362"/>
        <v>3.2256302570733211E-2</v>
      </c>
      <c r="R1932" s="24">
        <v>14.08</v>
      </c>
      <c r="S1932" s="24">
        <f t="shared" si="363"/>
        <v>0.68125311029388513</v>
      </c>
      <c r="U1932" s="24">
        <v>11.257627118644068</v>
      </c>
      <c r="V1932" s="24">
        <f t="shared" si="364"/>
        <v>0.36312942656747454</v>
      </c>
      <c r="X1932" s="25">
        <f t="shared" si="365"/>
        <v>0.31812368372641059</v>
      </c>
      <c r="AA1932" s="5">
        <v>39878</v>
      </c>
      <c r="AB1932" s="2">
        <v>19</v>
      </c>
      <c r="AC1932" s="2" t="s">
        <v>10</v>
      </c>
      <c r="AD1932" s="6" t="s">
        <v>47</v>
      </c>
      <c r="AE1932" s="2">
        <v>60</v>
      </c>
      <c r="AF1932" s="2">
        <v>11</v>
      </c>
      <c r="AG1932" s="2">
        <v>15</v>
      </c>
      <c r="AH1932" s="2">
        <v>9.25</v>
      </c>
      <c r="AI1932" s="2">
        <v>3</v>
      </c>
      <c r="AJ1932" s="19">
        <v>806.40756426833002</v>
      </c>
      <c r="AK1932" s="19">
        <f t="shared" si="366"/>
        <v>8.0640756426833007E-2</v>
      </c>
      <c r="AL1932" s="19">
        <v>483.84453856099799</v>
      </c>
      <c r="AM1932" s="19">
        <f t="shared" si="367"/>
        <v>4.8384453856099796E-2</v>
      </c>
      <c r="AN1932" s="19">
        <f t="shared" si="368"/>
        <v>3.2256302570733211E-2</v>
      </c>
      <c r="AP1932" s="24">
        <v>14.08</v>
      </c>
      <c r="AQ1932" s="24">
        <f t="shared" si="369"/>
        <v>0.68125311029388513</v>
      </c>
      <c r="AR1932" s="24"/>
      <c r="AS1932" s="24">
        <v>11.257627118644068</v>
      </c>
      <c r="AT1932" s="24">
        <f t="shared" si="370"/>
        <v>0.36312942656747454</v>
      </c>
      <c r="AU1932" s="24"/>
      <c r="AV1932" s="25">
        <f t="shared" si="371"/>
        <v>0.31812368372641059</v>
      </c>
    </row>
    <row r="1933" spans="1:48" x14ac:dyDescent="0.3">
      <c r="A1933" s="2" t="s">
        <v>6</v>
      </c>
      <c r="B1933" s="2">
        <v>60</v>
      </c>
      <c r="C1933" s="5">
        <v>39878</v>
      </c>
      <c r="D1933" s="2">
        <v>19</v>
      </c>
      <c r="E1933" s="2" t="s">
        <v>10</v>
      </c>
      <c r="F1933" s="6" t="s">
        <v>41</v>
      </c>
      <c r="G1933" s="2">
        <v>50</v>
      </c>
      <c r="H1933" s="2">
        <v>45</v>
      </c>
      <c r="I1933" s="2">
        <v>50</v>
      </c>
      <c r="J1933" s="2">
        <v>35</v>
      </c>
      <c r="K1933" s="2">
        <v>3</v>
      </c>
      <c r="L1933" s="19">
        <v>11545.353001942489</v>
      </c>
      <c r="M1933" s="19">
        <f t="shared" si="360"/>
        <v>1.1545353001942489</v>
      </c>
      <c r="N1933" s="19">
        <v>5772.6765009712444</v>
      </c>
      <c r="O1933" s="19">
        <f t="shared" si="361"/>
        <v>0.57726765009712444</v>
      </c>
      <c r="P1933" s="19">
        <f t="shared" si="362"/>
        <v>0.57726765009712444</v>
      </c>
      <c r="R1933" s="24">
        <v>14.08</v>
      </c>
      <c r="S1933" s="24">
        <f t="shared" si="363"/>
        <v>8.1279285133675128</v>
      </c>
      <c r="U1933" s="24">
        <v>8.1999999999999993</v>
      </c>
      <c r="V1933" s="24">
        <f t="shared" si="364"/>
        <v>4.7335947307964199</v>
      </c>
      <c r="X1933" s="25">
        <f t="shared" si="365"/>
        <v>3.3943337825710929</v>
      </c>
      <c r="AA1933" s="5">
        <v>39878</v>
      </c>
      <c r="AB1933" s="2">
        <v>19</v>
      </c>
      <c r="AC1933" s="2" t="s">
        <v>10</v>
      </c>
      <c r="AD1933" s="6" t="s">
        <v>41</v>
      </c>
      <c r="AE1933" s="2">
        <v>50</v>
      </c>
      <c r="AF1933" s="2">
        <v>45</v>
      </c>
      <c r="AG1933" s="2">
        <v>50</v>
      </c>
      <c r="AH1933" s="2">
        <v>35</v>
      </c>
      <c r="AI1933" s="2">
        <v>3</v>
      </c>
      <c r="AJ1933" s="19">
        <v>11545.353001942489</v>
      </c>
      <c r="AK1933" s="19">
        <f t="shared" si="366"/>
        <v>1.1545353001942489</v>
      </c>
      <c r="AL1933" s="19">
        <v>5772.6765009712444</v>
      </c>
      <c r="AM1933" s="19">
        <f t="shared" si="367"/>
        <v>0.57726765009712444</v>
      </c>
      <c r="AN1933" s="19">
        <f t="shared" si="368"/>
        <v>0.57726765009712444</v>
      </c>
      <c r="AP1933" s="24">
        <v>14.08</v>
      </c>
      <c r="AQ1933" s="24">
        <f t="shared" si="369"/>
        <v>8.1279285133675128</v>
      </c>
      <c r="AR1933" s="24"/>
      <c r="AS1933" s="24">
        <v>8.1999999999999993</v>
      </c>
      <c r="AT1933" s="24">
        <f t="shared" si="370"/>
        <v>4.7335947307964199</v>
      </c>
      <c r="AU1933" s="24"/>
      <c r="AV1933" s="25">
        <f t="shared" si="371"/>
        <v>3.3943337825710929</v>
      </c>
    </row>
    <row r="1934" spans="1:48" x14ac:dyDescent="0.3">
      <c r="A1934" s="2" t="s">
        <v>6</v>
      </c>
      <c r="B1934" s="2">
        <v>60</v>
      </c>
      <c r="C1934" s="5">
        <v>39878</v>
      </c>
      <c r="D1934" s="2">
        <v>19</v>
      </c>
      <c r="E1934" s="2" t="s">
        <v>10</v>
      </c>
      <c r="F1934" s="6" t="s">
        <v>47</v>
      </c>
      <c r="G1934" s="2">
        <v>100</v>
      </c>
      <c r="H1934" s="2">
        <v>10</v>
      </c>
      <c r="I1934" s="2">
        <v>12</v>
      </c>
      <c r="J1934" s="2">
        <v>8</v>
      </c>
      <c r="K1934" s="2">
        <v>3</v>
      </c>
      <c r="L1934" s="19">
        <v>603.18578948924028</v>
      </c>
      <c r="M1934" s="19">
        <f t="shared" si="360"/>
        <v>6.0318578948924027E-2</v>
      </c>
      <c r="N1934" s="19">
        <v>603.18578948924028</v>
      </c>
      <c r="O1934" s="19">
        <f t="shared" si="361"/>
        <v>6.0318578948924027E-2</v>
      </c>
      <c r="P1934" s="19">
        <f t="shared" si="362"/>
        <v>0</v>
      </c>
      <c r="R1934" s="24">
        <v>14.08</v>
      </c>
      <c r="S1934" s="24">
        <f t="shared" si="363"/>
        <v>0.84928559160085026</v>
      </c>
      <c r="U1934" s="24">
        <v>11.257627118644068</v>
      </c>
      <c r="V1934" s="24">
        <f t="shared" si="364"/>
        <v>0</v>
      </c>
      <c r="X1934" s="25">
        <f t="shared" si="365"/>
        <v>0.84928559160085026</v>
      </c>
      <c r="AA1934" s="5">
        <v>39878</v>
      </c>
      <c r="AB1934" s="2">
        <v>19</v>
      </c>
      <c r="AC1934" s="2" t="s">
        <v>10</v>
      </c>
      <c r="AD1934" s="6" t="s">
        <v>47</v>
      </c>
      <c r="AE1934" s="2">
        <v>100</v>
      </c>
      <c r="AF1934" s="2">
        <v>10</v>
      </c>
      <c r="AG1934" s="2">
        <v>12</v>
      </c>
      <c r="AH1934" s="2">
        <v>8</v>
      </c>
      <c r="AI1934" s="2">
        <v>3</v>
      </c>
      <c r="AJ1934" s="19">
        <v>603.18578948924028</v>
      </c>
      <c r="AK1934" s="19">
        <f t="shared" si="366"/>
        <v>6.0318578948924027E-2</v>
      </c>
      <c r="AL1934" s="19">
        <v>603.18578948924028</v>
      </c>
      <c r="AM1934" s="19">
        <f t="shared" si="367"/>
        <v>6.0318578948924027E-2</v>
      </c>
      <c r="AN1934" s="19">
        <f t="shared" si="368"/>
        <v>0</v>
      </c>
      <c r="AP1934" s="24">
        <v>14.08</v>
      </c>
      <c r="AQ1934" s="24">
        <f t="shared" si="369"/>
        <v>0.84928559160085026</v>
      </c>
      <c r="AR1934" s="24"/>
      <c r="AS1934" s="24">
        <v>11.257627118644068</v>
      </c>
      <c r="AT1934" s="24">
        <f t="shared" si="370"/>
        <v>0</v>
      </c>
      <c r="AU1934" s="24"/>
      <c r="AV1934" s="25">
        <f t="shared" si="371"/>
        <v>0.84928559160085026</v>
      </c>
    </row>
    <row r="1935" spans="1:48" x14ac:dyDescent="0.3">
      <c r="A1935" s="2" t="s">
        <v>6</v>
      </c>
      <c r="B1935" s="2">
        <v>60</v>
      </c>
      <c r="C1935" s="5">
        <v>39878</v>
      </c>
      <c r="D1935" s="2">
        <v>19</v>
      </c>
      <c r="E1935" s="2" t="s">
        <v>10</v>
      </c>
      <c r="F1935" s="6" t="s">
        <v>53</v>
      </c>
      <c r="G1935" s="2">
        <v>100</v>
      </c>
      <c r="H1935" s="2">
        <v>3</v>
      </c>
      <c r="I1935" s="2">
        <v>13</v>
      </c>
      <c r="J1935" s="2">
        <v>4.75</v>
      </c>
      <c r="K1935" s="2">
        <v>2</v>
      </c>
      <c r="L1935" s="19">
        <v>141.7643684932394</v>
      </c>
      <c r="M1935" s="19">
        <f t="shared" si="360"/>
        <v>1.417643684932394E-2</v>
      </c>
      <c r="N1935" s="19">
        <v>141.7643684932394</v>
      </c>
      <c r="O1935" s="19">
        <f t="shared" si="361"/>
        <v>1.417643684932394E-2</v>
      </c>
      <c r="P1935" s="19">
        <f t="shared" si="362"/>
        <v>0</v>
      </c>
      <c r="R1935" s="24">
        <v>6.51</v>
      </c>
      <c r="S1935" s="24">
        <f t="shared" si="363"/>
        <v>9.2288603889098847E-2</v>
      </c>
      <c r="U1935" s="24">
        <v>8.2509316770186327</v>
      </c>
      <c r="V1935" s="24">
        <f t="shared" si="364"/>
        <v>0</v>
      </c>
      <c r="X1935" s="25">
        <f t="shared" si="365"/>
        <v>9.2288603889098847E-2</v>
      </c>
      <c r="AA1935" s="5">
        <v>39878</v>
      </c>
      <c r="AB1935" s="2">
        <v>19</v>
      </c>
      <c r="AC1935" s="2" t="s">
        <v>10</v>
      </c>
      <c r="AD1935" s="6" t="s">
        <v>53</v>
      </c>
      <c r="AE1935" s="2">
        <v>100</v>
      </c>
      <c r="AF1935" s="2">
        <v>3</v>
      </c>
      <c r="AG1935" s="2">
        <v>13</v>
      </c>
      <c r="AH1935" s="2">
        <v>4.75</v>
      </c>
      <c r="AI1935" s="2">
        <v>2</v>
      </c>
      <c r="AJ1935" s="19">
        <v>141.7643684932394</v>
      </c>
      <c r="AK1935" s="19">
        <f t="shared" si="366"/>
        <v>1.417643684932394E-2</v>
      </c>
      <c r="AL1935" s="19">
        <v>141.7643684932394</v>
      </c>
      <c r="AM1935" s="19">
        <f t="shared" si="367"/>
        <v>1.417643684932394E-2</v>
      </c>
      <c r="AN1935" s="19">
        <f t="shared" si="368"/>
        <v>0</v>
      </c>
      <c r="AP1935" s="24">
        <v>6.51</v>
      </c>
      <c r="AQ1935" s="24">
        <f t="shared" si="369"/>
        <v>9.2288603889098847E-2</v>
      </c>
      <c r="AR1935" s="24"/>
      <c r="AS1935" s="24">
        <v>8.2509316770186327</v>
      </c>
      <c r="AT1935" s="24">
        <f t="shared" si="370"/>
        <v>0</v>
      </c>
      <c r="AU1935" s="24"/>
      <c r="AV1935" s="25">
        <f t="shared" si="371"/>
        <v>9.2288603889098847E-2</v>
      </c>
    </row>
    <row r="1936" spans="1:48" x14ac:dyDescent="0.3">
      <c r="A1936" s="2" t="s">
        <v>6</v>
      </c>
      <c r="B1936" s="2">
        <v>52</v>
      </c>
      <c r="C1936" s="5">
        <v>39878</v>
      </c>
      <c r="D1936" s="2">
        <v>33</v>
      </c>
      <c r="E1936" s="2" t="s">
        <v>9</v>
      </c>
      <c r="F1936" s="6" t="s">
        <v>41</v>
      </c>
      <c r="G1936" s="2">
        <v>30</v>
      </c>
      <c r="H1936" s="2">
        <v>30</v>
      </c>
      <c r="I1936" s="2">
        <v>25</v>
      </c>
      <c r="J1936" s="2">
        <v>21.25</v>
      </c>
      <c r="K1936" s="2">
        <v>3</v>
      </c>
      <c r="L1936" s="19">
        <v>4255.8762979099229</v>
      </c>
      <c r="M1936" s="19">
        <f t="shared" si="360"/>
        <v>0.42558762979099229</v>
      </c>
      <c r="N1936" s="19">
        <v>1276.7628893729768</v>
      </c>
      <c r="O1936" s="19">
        <f t="shared" si="361"/>
        <v>0.12767628893729768</v>
      </c>
      <c r="P1936" s="19">
        <f t="shared" si="362"/>
        <v>0.29791134085369464</v>
      </c>
      <c r="R1936" s="24">
        <v>14.08</v>
      </c>
      <c r="S1936" s="24">
        <f t="shared" si="363"/>
        <v>1.7976821482371514</v>
      </c>
      <c r="U1936" s="24">
        <v>8.1999999999999993</v>
      </c>
      <c r="V1936" s="24">
        <f t="shared" si="364"/>
        <v>2.4428729950002959</v>
      </c>
      <c r="X1936" s="25">
        <f t="shared" si="365"/>
        <v>-0.64519084676314442</v>
      </c>
      <c r="AA1936" s="5">
        <v>39878</v>
      </c>
      <c r="AB1936" s="2">
        <v>33</v>
      </c>
      <c r="AC1936" s="2" t="s">
        <v>9</v>
      </c>
      <c r="AD1936" s="6" t="s">
        <v>41</v>
      </c>
      <c r="AE1936" s="2">
        <v>30</v>
      </c>
      <c r="AF1936" s="2">
        <v>30</v>
      </c>
      <c r="AG1936" s="2">
        <v>25</v>
      </c>
      <c r="AH1936" s="2">
        <v>21.25</v>
      </c>
      <c r="AI1936" s="2">
        <v>3</v>
      </c>
      <c r="AJ1936" s="19">
        <v>4255.8762979099229</v>
      </c>
      <c r="AK1936" s="19">
        <f t="shared" si="366"/>
        <v>0.42558762979099229</v>
      </c>
      <c r="AL1936" s="19">
        <v>1276.7628893729768</v>
      </c>
      <c r="AM1936" s="19">
        <f t="shared" si="367"/>
        <v>0.12767628893729768</v>
      </c>
      <c r="AN1936" s="19">
        <f t="shared" si="368"/>
        <v>0.29791134085369464</v>
      </c>
      <c r="AP1936" s="24">
        <v>14.08</v>
      </c>
      <c r="AQ1936" s="24">
        <f t="shared" si="369"/>
        <v>1.7976821482371514</v>
      </c>
      <c r="AR1936" s="24"/>
      <c r="AS1936" s="24">
        <v>8.1999999999999993</v>
      </c>
      <c r="AT1936" s="24">
        <f t="shared" si="370"/>
        <v>2.4428729950002959</v>
      </c>
      <c r="AU1936" s="24"/>
      <c r="AV1936" s="25">
        <f t="shared" si="371"/>
        <v>-0.64519084676314442</v>
      </c>
    </row>
    <row r="1937" spans="1:48" x14ac:dyDescent="0.3">
      <c r="A1937" s="2" t="s">
        <v>6</v>
      </c>
      <c r="B1937" s="2">
        <v>52</v>
      </c>
      <c r="C1937" s="5">
        <v>39878</v>
      </c>
      <c r="D1937" s="2">
        <v>33</v>
      </c>
      <c r="E1937" s="2" t="s">
        <v>9</v>
      </c>
      <c r="F1937" s="6" t="s">
        <v>42</v>
      </c>
      <c r="G1937" s="2">
        <v>48</v>
      </c>
      <c r="H1937" s="2">
        <v>2</v>
      </c>
      <c r="I1937" s="2">
        <v>35</v>
      </c>
      <c r="J1937" s="2">
        <v>9.75</v>
      </c>
      <c r="K1937" s="2">
        <v>2</v>
      </c>
      <c r="L1937" s="19">
        <v>597.29530326375937</v>
      </c>
      <c r="M1937" s="19">
        <f t="shared" si="360"/>
        <v>5.9729530326375936E-2</v>
      </c>
      <c r="N1937" s="19">
        <v>286.70174556660447</v>
      </c>
      <c r="O1937" s="19">
        <f t="shared" si="361"/>
        <v>2.8670174556660447E-2</v>
      </c>
      <c r="P1937" s="19">
        <f t="shared" si="362"/>
        <v>3.105935576971549E-2</v>
      </c>
      <c r="R1937" s="24">
        <v>14.08</v>
      </c>
      <c r="S1937" s="24">
        <f t="shared" si="363"/>
        <v>0.40367605775777909</v>
      </c>
      <c r="U1937" s="24">
        <v>8.1999999999999993</v>
      </c>
      <c r="V1937" s="24">
        <f t="shared" si="364"/>
        <v>0.25468671731166698</v>
      </c>
      <c r="X1937" s="25">
        <f t="shared" si="365"/>
        <v>0.14898934044611212</v>
      </c>
      <c r="AA1937" s="5">
        <v>39878</v>
      </c>
      <c r="AB1937" s="2">
        <v>33</v>
      </c>
      <c r="AC1937" s="2" t="s">
        <v>9</v>
      </c>
      <c r="AD1937" s="6" t="s">
        <v>42</v>
      </c>
      <c r="AE1937" s="2">
        <v>48</v>
      </c>
      <c r="AF1937" s="2">
        <v>2</v>
      </c>
      <c r="AG1937" s="2">
        <v>35</v>
      </c>
      <c r="AH1937" s="2">
        <v>9.75</v>
      </c>
      <c r="AI1937" s="2">
        <v>2</v>
      </c>
      <c r="AJ1937" s="19">
        <v>597.29530326375937</v>
      </c>
      <c r="AK1937" s="19">
        <f t="shared" si="366"/>
        <v>5.9729530326375936E-2</v>
      </c>
      <c r="AL1937" s="19">
        <v>286.70174556660447</v>
      </c>
      <c r="AM1937" s="19">
        <f t="shared" si="367"/>
        <v>2.8670174556660447E-2</v>
      </c>
      <c r="AN1937" s="19">
        <f t="shared" si="368"/>
        <v>3.105935576971549E-2</v>
      </c>
      <c r="AP1937" s="24">
        <v>14.08</v>
      </c>
      <c r="AQ1937" s="24">
        <f t="shared" si="369"/>
        <v>0.40367605775777909</v>
      </c>
      <c r="AR1937" s="24"/>
      <c r="AS1937" s="24">
        <v>8.1999999999999993</v>
      </c>
      <c r="AT1937" s="24">
        <f t="shared" si="370"/>
        <v>0.25468671731166698</v>
      </c>
      <c r="AU1937" s="24"/>
      <c r="AV1937" s="25">
        <f t="shared" si="371"/>
        <v>0.14898934044611212</v>
      </c>
    </row>
    <row r="1938" spans="1:48" x14ac:dyDescent="0.3">
      <c r="A1938" s="2" t="s">
        <v>6</v>
      </c>
      <c r="B1938" s="2">
        <v>52</v>
      </c>
      <c r="C1938" s="5">
        <v>39878</v>
      </c>
      <c r="D1938" s="2">
        <v>33</v>
      </c>
      <c r="E1938" s="2" t="s">
        <v>9</v>
      </c>
      <c r="F1938" s="6" t="s">
        <v>53</v>
      </c>
      <c r="G1938" s="2">
        <v>80</v>
      </c>
      <c r="H1938" s="2">
        <v>10</v>
      </c>
      <c r="I1938" s="2">
        <v>30</v>
      </c>
      <c r="J1938" s="2">
        <v>12.5</v>
      </c>
      <c r="K1938" s="2">
        <v>2</v>
      </c>
      <c r="L1938" s="19">
        <v>981.74770424681037</v>
      </c>
      <c r="M1938" s="19">
        <f t="shared" si="360"/>
        <v>9.8174770424681035E-2</v>
      </c>
      <c r="N1938" s="19">
        <v>785.39816339744834</v>
      </c>
      <c r="O1938" s="19">
        <f t="shared" si="361"/>
        <v>7.8539816339744828E-2</v>
      </c>
      <c r="P1938" s="19">
        <f t="shared" si="362"/>
        <v>1.9634954084936207E-2</v>
      </c>
      <c r="R1938" s="24">
        <v>6.51</v>
      </c>
      <c r="S1938" s="24">
        <f t="shared" si="363"/>
        <v>0.51129420437173878</v>
      </c>
      <c r="U1938" s="24">
        <v>8.2509316770186327</v>
      </c>
      <c r="V1938" s="24">
        <f t="shared" si="364"/>
        <v>0.16200666463620655</v>
      </c>
      <c r="X1938" s="25">
        <f t="shared" si="365"/>
        <v>0.34928753973553223</v>
      </c>
      <c r="AA1938" s="5">
        <v>39878</v>
      </c>
      <c r="AB1938" s="2">
        <v>33</v>
      </c>
      <c r="AC1938" s="2" t="s">
        <v>9</v>
      </c>
      <c r="AD1938" s="6" t="s">
        <v>53</v>
      </c>
      <c r="AE1938" s="2">
        <v>80</v>
      </c>
      <c r="AF1938" s="2">
        <v>10</v>
      </c>
      <c r="AG1938" s="2">
        <v>30</v>
      </c>
      <c r="AH1938" s="2">
        <v>12.5</v>
      </c>
      <c r="AI1938" s="2">
        <v>2</v>
      </c>
      <c r="AJ1938" s="19">
        <v>981.74770424681037</v>
      </c>
      <c r="AK1938" s="19">
        <f t="shared" si="366"/>
        <v>9.8174770424681035E-2</v>
      </c>
      <c r="AL1938" s="19">
        <v>785.39816339744834</v>
      </c>
      <c r="AM1938" s="19">
        <f t="shared" si="367"/>
        <v>7.8539816339744828E-2</v>
      </c>
      <c r="AN1938" s="19">
        <f t="shared" si="368"/>
        <v>1.9634954084936207E-2</v>
      </c>
      <c r="AP1938" s="24">
        <v>6.51</v>
      </c>
      <c r="AQ1938" s="24">
        <f t="shared" si="369"/>
        <v>0.51129420437173878</v>
      </c>
      <c r="AR1938" s="24"/>
      <c r="AS1938" s="24">
        <v>8.2509316770186327</v>
      </c>
      <c r="AT1938" s="24">
        <f t="shared" si="370"/>
        <v>0.16200666463620655</v>
      </c>
      <c r="AU1938" s="24"/>
      <c r="AV1938" s="25">
        <f t="shared" si="371"/>
        <v>0.34928753973553223</v>
      </c>
    </row>
    <row r="1939" spans="1:48" x14ac:dyDescent="0.3">
      <c r="A1939" s="2" t="s">
        <v>6</v>
      </c>
      <c r="B1939" s="2">
        <v>52</v>
      </c>
      <c r="C1939" s="5">
        <v>39878</v>
      </c>
      <c r="D1939" s="2">
        <v>33</v>
      </c>
      <c r="E1939" s="2" t="s">
        <v>9</v>
      </c>
      <c r="F1939" s="6" t="s">
        <v>31</v>
      </c>
      <c r="G1939" s="2">
        <v>25</v>
      </c>
      <c r="H1939" s="2">
        <v>6</v>
      </c>
      <c r="I1939" s="2">
        <v>35</v>
      </c>
      <c r="J1939" s="2">
        <v>11.75</v>
      </c>
      <c r="K1939" s="2">
        <v>3</v>
      </c>
      <c r="L1939" s="19">
        <v>1301.2084072087225</v>
      </c>
      <c r="M1939" s="19">
        <f t="shared" si="360"/>
        <v>0.13012084072087224</v>
      </c>
      <c r="N1939" s="19">
        <v>325.30210180218063</v>
      </c>
      <c r="O1939" s="19">
        <f t="shared" si="361"/>
        <v>3.253021018021806E-2</v>
      </c>
      <c r="P1939" s="19">
        <f t="shared" si="362"/>
        <v>9.7590630540654172E-2</v>
      </c>
      <c r="R1939" s="24">
        <v>14.08</v>
      </c>
      <c r="S1939" s="24">
        <f t="shared" si="363"/>
        <v>0.45802535933747029</v>
      </c>
      <c r="U1939" s="24">
        <v>7.9071428571428566</v>
      </c>
      <c r="V1939" s="24">
        <f t="shared" si="364"/>
        <v>0.77166305720360118</v>
      </c>
      <c r="X1939" s="25">
        <f t="shared" si="365"/>
        <v>-0.31363769786613088</v>
      </c>
      <c r="AA1939" s="5">
        <v>39878</v>
      </c>
      <c r="AB1939" s="2">
        <v>33</v>
      </c>
      <c r="AC1939" s="2" t="s">
        <v>9</v>
      </c>
      <c r="AD1939" s="6" t="s">
        <v>31</v>
      </c>
      <c r="AE1939" s="2">
        <v>25</v>
      </c>
      <c r="AF1939" s="2">
        <v>6</v>
      </c>
      <c r="AG1939" s="2">
        <v>35</v>
      </c>
      <c r="AH1939" s="2">
        <v>11.75</v>
      </c>
      <c r="AI1939" s="2">
        <v>3</v>
      </c>
      <c r="AJ1939" s="19">
        <v>1301.2084072087225</v>
      </c>
      <c r="AK1939" s="19">
        <f t="shared" si="366"/>
        <v>0.13012084072087224</v>
      </c>
      <c r="AL1939" s="19">
        <v>325.30210180218063</v>
      </c>
      <c r="AM1939" s="19">
        <f t="shared" si="367"/>
        <v>3.253021018021806E-2</v>
      </c>
      <c r="AN1939" s="19">
        <f t="shared" si="368"/>
        <v>9.7590630540654172E-2</v>
      </c>
      <c r="AP1939" s="24">
        <v>14.08</v>
      </c>
      <c r="AQ1939" s="24">
        <f t="shared" si="369"/>
        <v>0.45802535933747029</v>
      </c>
      <c r="AR1939" s="24"/>
      <c r="AS1939" s="24">
        <v>7.9071428571428566</v>
      </c>
      <c r="AT1939" s="24">
        <f t="shared" si="370"/>
        <v>0.77166305720360118</v>
      </c>
      <c r="AU1939" s="24"/>
      <c r="AV1939" s="25">
        <f t="shared" si="371"/>
        <v>-0.31363769786613088</v>
      </c>
    </row>
    <row r="1940" spans="1:48" x14ac:dyDescent="0.3">
      <c r="A1940" s="2" t="s">
        <v>6</v>
      </c>
      <c r="B1940" s="2">
        <v>52</v>
      </c>
      <c r="C1940" s="5">
        <v>39878</v>
      </c>
      <c r="D1940" s="2">
        <v>33</v>
      </c>
      <c r="E1940" s="2" t="s">
        <v>9</v>
      </c>
      <c r="F1940" s="6" t="s">
        <v>21</v>
      </c>
      <c r="G1940" s="2">
        <v>50</v>
      </c>
      <c r="H1940" s="2">
        <v>2</v>
      </c>
      <c r="I1940" s="2">
        <v>20</v>
      </c>
      <c r="J1940" s="2">
        <v>6</v>
      </c>
      <c r="K1940" s="2">
        <v>2</v>
      </c>
      <c r="L1940" s="19">
        <v>226.1946710584651</v>
      </c>
      <c r="M1940" s="19">
        <f t="shared" si="360"/>
        <v>2.2619467105846509E-2</v>
      </c>
      <c r="N1940" s="19">
        <v>113.09733552923255</v>
      </c>
      <c r="O1940" s="19">
        <f t="shared" si="361"/>
        <v>1.1309733552923255E-2</v>
      </c>
      <c r="P1940" s="19">
        <f t="shared" si="362"/>
        <v>1.1309733552923255E-2</v>
      </c>
      <c r="R1940" s="24">
        <v>14.08</v>
      </c>
      <c r="S1940" s="24">
        <f t="shared" si="363"/>
        <v>0.15924104842515943</v>
      </c>
      <c r="U1940" s="24">
        <v>17.830872483221476</v>
      </c>
      <c r="V1940" s="24">
        <f t="shared" si="364"/>
        <v>0.20166241680138591</v>
      </c>
      <c r="X1940" s="25">
        <f t="shared" si="365"/>
        <v>-4.2421368376226481E-2</v>
      </c>
      <c r="AA1940" s="5">
        <v>39878</v>
      </c>
      <c r="AB1940" s="2">
        <v>33</v>
      </c>
      <c r="AC1940" s="2" t="s">
        <v>9</v>
      </c>
      <c r="AD1940" s="6" t="s">
        <v>21</v>
      </c>
      <c r="AE1940" s="2">
        <v>50</v>
      </c>
      <c r="AF1940" s="2">
        <v>2</v>
      </c>
      <c r="AG1940" s="2">
        <v>20</v>
      </c>
      <c r="AH1940" s="2">
        <v>6</v>
      </c>
      <c r="AI1940" s="2">
        <v>2</v>
      </c>
      <c r="AJ1940" s="19">
        <v>226.1946710584651</v>
      </c>
      <c r="AK1940" s="19">
        <f t="shared" si="366"/>
        <v>2.2619467105846509E-2</v>
      </c>
      <c r="AL1940" s="19">
        <v>113.09733552923255</v>
      </c>
      <c r="AM1940" s="19">
        <f t="shared" si="367"/>
        <v>1.1309733552923255E-2</v>
      </c>
      <c r="AN1940" s="19">
        <f t="shared" si="368"/>
        <v>1.1309733552923255E-2</v>
      </c>
      <c r="AP1940" s="24">
        <v>14.08</v>
      </c>
      <c r="AQ1940" s="24">
        <f t="shared" si="369"/>
        <v>0.15924104842515943</v>
      </c>
      <c r="AR1940" s="24"/>
      <c r="AS1940" s="24">
        <v>17.830872483221476</v>
      </c>
      <c r="AT1940" s="24">
        <f t="shared" si="370"/>
        <v>0.20166241680138591</v>
      </c>
      <c r="AU1940" s="24"/>
      <c r="AV1940" s="25">
        <f t="shared" si="371"/>
        <v>-4.2421368376226481E-2</v>
      </c>
    </row>
    <row r="1941" spans="1:48" x14ac:dyDescent="0.3">
      <c r="A1941" s="2" t="s">
        <v>6</v>
      </c>
      <c r="B1941" s="2">
        <v>52</v>
      </c>
      <c r="C1941" s="5">
        <v>39878</v>
      </c>
      <c r="D1941" s="2">
        <v>33</v>
      </c>
      <c r="E1941" s="2" t="s">
        <v>9</v>
      </c>
      <c r="F1941" s="6" t="s">
        <v>41</v>
      </c>
      <c r="G1941" s="2">
        <v>5</v>
      </c>
      <c r="H1941" s="2">
        <v>75</v>
      </c>
      <c r="I1941" s="2">
        <v>75</v>
      </c>
      <c r="J1941" s="2">
        <v>56.25</v>
      </c>
      <c r="K1941" s="2">
        <v>3</v>
      </c>
      <c r="L1941" s="19">
        <v>29820.586516496864</v>
      </c>
      <c r="M1941" s="19">
        <f t="shared" si="360"/>
        <v>2.9820586516496865</v>
      </c>
      <c r="N1941" s="19">
        <v>1491.0293258248432</v>
      </c>
      <c r="O1941" s="19">
        <f t="shared" si="361"/>
        <v>0.14910293258248433</v>
      </c>
      <c r="P1941" s="19">
        <f t="shared" si="362"/>
        <v>2.8329557190672023</v>
      </c>
      <c r="R1941" s="24">
        <v>14.08</v>
      </c>
      <c r="S1941" s="24">
        <f t="shared" si="363"/>
        <v>2.0993692907613792</v>
      </c>
      <c r="U1941" s="24">
        <v>8.1999999999999993</v>
      </c>
      <c r="V1941" s="24">
        <f t="shared" si="364"/>
        <v>23.230236896351059</v>
      </c>
      <c r="X1941" s="25">
        <f t="shared" si="365"/>
        <v>-21.130867605589678</v>
      </c>
      <c r="AA1941" s="5">
        <v>39878</v>
      </c>
      <c r="AB1941" s="2">
        <v>33</v>
      </c>
      <c r="AC1941" s="2" t="s">
        <v>9</v>
      </c>
      <c r="AD1941" s="6" t="s">
        <v>41</v>
      </c>
      <c r="AE1941" s="2">
        <v>5</v>
      </c>
      <c r="AF1941" s="2">
        <v>75</v>
      </c>
      <c r="AG1941" s="2">
        <v>75</v>
      </c>
      <c r="AH1941" s="2">
        <v>56.25</v>
      </c>
      <c r="AI1941" s="2">
        <v>3</v>
      </c>
      <c r="AJ1941" s="19">
        <v>29820.586516496864</v>
      </c>
      <c r="AK1941" s="19">
        <f t="shared" si="366"/>
        <v>2.9820586516496865</v>
      </c>
      <c r="AL1941" s="19">
        <v>1491.0293258248432</v>
      </c>
      <c r="AM1941" s="19">
        <f t="shared" si="367"/>
        <v>0.14910293258248433</v>
      </c>
      <c r="AN1941" s="19">
        <f t="shared" si="368"/>
        <v>2.8329557190672023</v>
      </c>
      <c r="AP1941" s="24">
        <v>14.08</v>
      </c>
      <c r="AQ1941" s="24">
        <f t="shared" si="369"/>
        <v>2.0993692907613792</v>
      </c>
      <c r="AR1941" s="24"/>
      <c r="AS1941" s="24">
        <v>8.1999999999999993</v>
      </c>
      <c r="AT1941" s="24">
        <f t="shared" si="370"/>
        <v>23.230236896351059</v>
      </c>
      <c r="AU1941" s="24"/>
      <c r="AV1941" s="25">
        <f t="shared" si="371"/>
        <v>-21.130867605589678</v>
      </c>
    </row>
    <row r="1942" spans="1:48" x14ac:dyDescent="0.3">
      <c r="A1942" s="2" t="s">
        <v>6</v>
      </c>
      <c r="B1942" s="2">
        <v>52</v>
      </c>
      <c r="C1942" s="5">
        <v>39878</v>
      </c>
      <c r="D1942" s="2">
        <v>33</v>
      </c>
      <c r="E1942" s="2" t="s">
        <v>9</v>
      </c>
      <c r="F1942" s="6" t="s">
        <v>41</v>
      </c>
      <c r="G1942" s="2">
        <v>20</v>
      </c>
      <c r="H1942" s="2">
        <v>95</v>
      </c>
      <c r="I1942" s="2">
        <v>85</v>
      </c>
      <c r="J1942" s="2">
        <v>68.75</v>
      </c>
      <c r="K1942" s="2">
        <v>3</v>
      </c>
      <c r="L1942" s="19">
        <v>44546.802080199021</v>
      </c>
      <c r="M1942" s="19">
        <f t="shared" si="360"/>
        <v>4.4546802080199024</v>
      </c>
      <c r="N1942" s="19">
        <v>8909.3604160398045</v>
      </c>
      <c r="O1942" s="19">
        <f t="shared" si="361"/>
        <v>0.89093604160398043</v>
      </c>
      <c r="P1942" s="19">
        <f t="shared" si="362"/>
        <v>3.5637441664159217</v>
      </c>
      <c r="R1942" s="24">
        <v>14.08</v>
      </c>
      <c r="S1942" s="24">
        <f t="shared" si="363"/>
        <v>12.544379465784045</v>
      </c>
      <c r="U1942" s="24">
        <v>8.1999999999999993</v>
      </c>
      <c r="V1942" s="24">
        <f t="shared" si="364"/>
        <v>29.222702164610556</v>
      </c>
      <c r="X1942" s="25">
        <f t="shared" si="365"/>
        <v>-16.678322698826513</v>
      </c>
      <c r="AA1942" s="5">
        <v>39878</v>
      </c>
      <c r="AB1942" s="2">
        <v>33</v>
      </c>
      <c r="AC1942" s="2" t="s">
        <v>9</v>
      </c>
      <c r="AD1942" s="6" t="s">
        <v>41</v>
      </c>
      <c r="AE1942" s="2">
        <v>20</v>
      </c>
      <c r="AF1942" s="2">
        <v>95</v>
      </c>
      <c r="AG1942" s="2">
        <v>85</v>
      </c>
      <c r="AH1942" s="2">
        <v>68.75</v>
      </c>
      <c r="AI1942" s="2">
        <v>3</v>
      </c>
      <c r="AJ1942" s="19">
        <v>44546.802080199021</v>
      </c>
      <c r="AK1942" s="19">
        <f t="shared" si="366"/>
        <v>4.4546802080199024</v>
      </c>
      <c r="AL1942" s="19">
        <v>8909.3604160398045</v>
      </c>
      <c r="AM1942" s="19">
        <f t="shared" si="367"/>
        <v>0.89093604160398043</v>
      </c>
      <c r="AN1942" s="19">
        <f t="shared" si="368"/>
        <v>3.5637441664159217</v>
      </c>
      <c r="AP1942" s="24">
        <v>14.08</v>
      </c>
      <c r="AQ1942" s="24">
        <f t="shared" si="369"/>
        <v>12.544379465784045</v>
      </c>
      <c r="AR1942" s="24"/>
      <c r="AS1942" s="24">
        <v>8.1999999999999993</v>
      </c>
      <c r="AT1942" s="24">
        <f t="shared" si="370"/>
        <v>29.222702164610556</v>
      </c>
      <c r="AU1942" s="24"/>
      <c r="AV1942" s="25">
        <f t="shared" si="371"/>
        <v>-16.678322698826513</v>
      </c>
    </row>
    <row r="1943" spans="1:48" x14ac:dyDescent="0.3">
      <c r="A1943" s="2" t="s">
        <v>6</v>
      </c>
      <c r="B1943" s="2">
        <v>52</v>
      </c>
      <c r="C1943" s="5">
        <v>39878</v>
      </c>
      <c r="D1943" s="2">
        <v>33</v>
      </c>
      <c r="E1943" s="2" t="s">
        <v>9</v>
      </c>
      <c r="F1943" s="6" t="s">
        <v>21</v>
      </c>
      <c r="G1943" s="2">
        <v>100</v>
      </c>
      <c r="H1943" s="2">
        <v>2</v>
      </c>
      <c r="I1943" s="2">
        <v>22</v>
      </c>
      <c r="J1943" s="2">
        <v>6.5</v>
      </c>
      <c r="K1943" s="2">
        <v>2</v>
      </c>
      <c r="L1943" s="19">
        <v>265.46457922833753</v>
      </c>
      <c r="M1943" s="19">
        <f t="shared" si="360"/>
        <v>2.6546457922833753E-2</v>
      </c>
      <c r="N1943" s="19">
        <v>265.46457922833753</v>
      </c>
      <c r="O1943" s="19">
        <f t="shared" si="361"/>
        <v>2.6546457922833753E-2</v>
      </c>
      <c r="P1943" s="19">
        <f t="shared" si="362"/>
        <v>0</v>
      </c>
      <c r="R1943" s="24">
        <v>14.08</v>
      </c>
      <c r="S1943" s="24">
        <f t="shared" si="363"/>
        <v>0.37377412755349926</v>
      </c>
      <c r="U1943" s="24">
        <v>17.830872483221476</v>
      </c>
      <c r="V1943" s="24">
        <f t="shared" si="364"/>
        <v>0</v>
      </c>
      <c r="X1943" s="25">
        <f t="shared" si="365"/>
        <v>0.37377412755349926</v>
      </c>
      <c r="AA1943" s="5">
        <v>39878</v>
      </c>
      <c r="AB1943" s="2">
        <v>33</v>
      </c>
      <c r="AC1943" s="2" t="s">
        <v>9</v>
      </c>
      <c r="AD1943" s="6" t="s">
        <v>21</v>
      </c>
      <c r="AE1943" s="2">
        <v>100</v>
      </c>
      <c r="AF1943" s="2">
        <v>2</v>
      </c>
      <c r="AG1943" s="2">
        <v>22</v>
      </c>
      <c r="AH1943" s="2">
        <v>6.5</v>
      </c>
      <c r="AI1943" s="2">
        <v>2</v>
      </c>
      <c r="AJ1943" s="19">
        <v>265.46457922833753</v>
      </c>
      <c r="AK1943" s="19">
        <f t="shared" si="366"/>
        <v>2.6546457922833753E-2</v>
      </c>
      <c r="AL1943" s="19">
        <v>265.46457922833753</v>
      </c>
      <c r="AM1943" s="19">
        <f t="shared" si="367"/>
        <v>2.6546457922833753E-2</v>
      </c>
      <c r="AN1943" s="19">
        <f t="shared" si="368"/>
        <v>0</v>
      </c>
      <c r="AP1943" s="24">
        <v>14.08</v>
      </c>
      <c r="AQ1943" s="24">
        <f t="shared" si="369"/>
        <v>0.37377412755349926</v>
      </c>
      <c r="AR1943" s="24"/>
      <c r="AS1943" s="24">
        <v>17.830872483221476</v>
      </c>
      <c r="AT1943" s="24">
        <f t="shared" si="370"/>
        <v>0</v>
      </c>
      <c r="AU1943" s="24"/>
      <c r="AV1943" s="25">
        <f t="shared" si="371"/>
        <v>0.37377412755349926</v>
      </c>
    </row>
    <row r="1944" spans="1:48" x14ac:dyDescent="0.3">
      <c r="A1944" s="2" t="s">
        <v>6</v>
      </c>
      <c r="B1944" s="2">
        <v>52</v>
      </c>
      <c r="C1944" s="5">
        <v>39878</v>
      </c>
      <c r="D1944" s="2">
        <v>33</v>
      </c>
      <c r="E1944" s="2" t="s">
        <v>9</v>
      </c>
      <c r="F1944" s="6" t="s">
        <v>42</v>
      </c>
      <c r="G1944" s="2">
        <v>80</v>
      </c>
      <c r="H1944" s="2">
        <v>2</v>
      </c>
      <c r="I1944" s="2">
        <v>25</v>
      </c>
      <c r="J1944" s="2">
        <v>7.25</v>
      </c>
      <c r="K1944" s="2">
        <v>2</v>
      </c>
      <c r="L1944" s="19">
        <v>330.259927708627</v>
      </c>
      <c r="M1944" s="19">
        <f t="shared" si="360"/>
        <v>3.3025992770862697E-2</v>
      </c>
      <c r="N1944" s="19">
        <v>264.2079421669016</v>
      </c>
      <c r="O1944" s="19">
        <f t="shared" si="361"/>
        <v>2.642079421669016E-2</v>
      </c>
      <c r="P1944" s="19">
        <f t="shared" si="362"/>
        <v>6.6051985541725373E-3</v>
      </c>
      <c r="R1944" s="24">
        <v>14.08</v>
      </c>
      <c r="S1944" s="24">
        <f t="shared" si="363"/>
        <v>0.37200478257099745</v>
      </c>
      <c r="U1944" s="24">
        <v>8.1999999999999993</v>
      </c>
      <c r="V1944" s="24">
        <f t="shared" si="364"/>
        <v>5.4162628144214804E-2</v>
      </c>
      <c r="X1944" s="25">
        <f t="shared" si="365"/>
        <v>0.31784215442678265</v>
      </c>
      <c r="AA1944" s="5">
        <v>39878</v>
      </c>
      <c r="AB1944" s="2">
        <v>33</v>
      </c>
      <c r="AC1944" s="2" t="s">
        <v>9</v>
      </c>
      <c r="AD1944" s="6" t="s">
        <v>42</v>
      </c>
      <c r="AE1944" s="2">
        <v>80</v>
      </c>
      <c r="AF1944" s="2">
        <v>2</v>
      </c>
      <c r="AG1944" s="2">
        <v>25</v>
      </c>
      <c r="AH1944" s="2">
        <v>7.25</v>
      </c>
      <c r="AI1944" s="2">
        <v>2</v>
      </c>
      <c r="AJ1944" s="19">
        <v>330.259927708627</v>
      </c>
      <c r="AK1944" s="19">
        <f t="shared" si="366"/>
        <v>3.3025992770862697E-2</v>
      </c>
      <c r="AL1944" s="19">
        <v>264.2079421669016</v>
      </c>
      <c r="AM1944" s="19">
        <f t="shared" si="367"/>
        <v>2.642079421669016E-2</v>
      </c>
      <c r="AN1944" s="19">
        <f t="shared" si="368"/>
        <v>6.6051985541725373E-3</v>
      </c>
      <c r="AP1944" s="24">
        <v>14.08</v>
      </c>
      <c r="AQ1944" s="24">
        <f t="shared" si="369"/>
        <v>0.37200478257099745</v>
      </c>
      <c r="AR1944" s="24"/>
      <c r="AS1944" s="24">
        <v>8.1999999999999993</v>
      </c>
      <c r="AT1944" s="24">
        <f t="shared" si="370"/>
        <v>5.4162628144214804E-2</v>
      </c>
      <c r="AU1944" s="24"/>
      <c r="AV1944" s="25">
        <f t="shared" si="371"/>
        <v>0.31784215442678265</v>
      </c>
    </row>
    <row r="1945" spans="1:48" x14ac:dyDescent="0.3">
      <c r="A1945" s="2" t="s">
        <v>6</v>
      </c>
      <c r="B1945" s="2">
        <v>52</v>
      </c>
      <c r="C1945" s="5">
        <v>39878</v>
      </c>
      <c r="D1945" s="2">
        <v>33</v>
      </c>
      <c r="E1945" s="2" t="s">
        <v>9</v>
      </c>
      <c r="F1945" s="6" t="s">
        <v>47</v>
      </c>
      <c r="G1945" s="2">
        <v>85</v>
      </c>
      <c r="H1945" s="2">
        <v>18</v>
      </c>
      <c r="I1945" s="2">
        <v>15</v>
      </c>
      <c r="J1945" s="2">
        <v>12.75</v>
      </c>
      <c r="K1945" s="2">
        <v>3</v>
      </c>
      <c r="L1945" s="19">
        <v>1532.1154672475723</v>
      </c>
      <c r="M1945" s="19">
        <f t="shared" si="360"/>
        <v>0.15321154672475723</v>
      </c>
      <c r="N1945" s="19">
        <v>1302.2981471604364</v>
      </c>
      <c r="O1945" s="19">
        <f t="shared" si="361"/>
        <v>0.13022981471604364</v>
      </c>
      <c r="P1945" s="19">
        <f t="shared" si="362"/>
        <v>2.298173200871359E-2</v>
      </c>
      <c r="R1945" s="24">
        <v>14.08</v>
      </c>
      <c r="S1945" s="24">
        <f t="shared" si="363"/>
        <v>1.8336357912018946</v>
      </c>
      <c r="U1945" s="24">
        <v>11.257627118644068</v>
      </c>
      <c r="V1945" s="24">
        <f t="shared" si="364"/>
        <v>0.25871976949470454</v>
      </c>
      <c r="X1945" s="25">
        <f t="shared" si="365"/>
        <v>1.57491602170719</v>
      </c>
      <c r="AA1945" s="5">
        <v>39878</v>
      </c>
      <c r="AB1945" s="2">
        <v>33</v>
      </c>
      <c r="AC1945" s="2" t="s">
        <v>9</v>
      </c>
      <c r="AD1945" s="6" t="s">
        <v>47</v>
      </c>
      <c r="AE1945" s="2">
        <v>85</v>
      </c>
      <c r="AF1945" s="2">
        <v>18</v>
      </c>
      <c r="AG1945" s="2">
        <v>15</v>
      </c>
      <c r="AH1945" s="2">
        <v>12.75</v>
      </c>
      <c r="AI1945" s="2">
        <v>3</v>
      </c>
      <c r="AJ1945" s="19">
        <v>1532.1154672475723</v>
      </c>
      <c r="AK1945" s="19">
        <f t="shared" si="366"/>
        <v>0.15321154672475723</v>
      </c>
      <c r="AL1945" s="19">
        <v>1302.2981471604364</v>
      </c>
      <c r="AM1945" s="19">
        <f t="shared" si="367"/>
        <v>0.13022981471604364</v>
      </c>
      <c r="AN1945" s="19">
        <f t="shared" si="368"/>
        <v>2.298173200871359E-2</v>
      </c>
      <c r="AP1945" s="24">
        <v>14.08</v>
      </c>
      <c r="AQ1945" s="24">
        <f t="shared" si="369"/>
        <v>1.8336357912018946</v>
      </c>
      <c r="AR1945" s="24"/>
      <c r="AS1945" s="24">
        <v>11.257627118644068</v>
      </c>
      <c r="AT1945" s="24">
        <f t="shared" si="370"/>
        <v>0.25871976949470454</v>
      </c>
      <c r="AU1945" s="24"/>
      <c r="AV1945" s="25">
        <f t="shared" si="371"/>
        <v>1.57491602170719</v>
      </c>
    </row>
    <row r="1946" spans="1:48" x14ac:dyDescent="0.3">
      <c r="A1946" s="2" t="s">
        <v>6</v>
      </c>
      <c r="B1946" s="2">
        <v>52</v>
      </c>
      <c r="C1946" s="5">
        <v>39878</v>
      </c>
      <c r="D1946" s="2">
        <v>33</v>
      </c>
      <c r="E1946" s="2" t="s">
        <v>9</v>
      </c>
      <c r="F1946" s="6" t="s">
        <v>21</v>
      </c>
      <c r="G1946" s="2">
        <v>95</v>
      </c>
      <c r="H1946" s="2">
        <v>2</v>
      </c>
      <c r="I1946" s="2">
        <v>29</v>
      </c>
      <c r="J1946" s="2">
        <v>8.25</v>
      </c>
      <c r="K1946" s="2">
        <v>2</v>
      </c>
      <c r="L1946" s="19">
        <v>427.6492999699106</v>
      </c>
      <c r="M1946" s="19">
        <f t="shared" si="360"/>
        <v>4.2764929996991059E-2</v>
      </c>
      <c r="N1946" s="19">
        <v>406.26683497141505</v>
      </c>
      <c r="O1946" s="19">
        <f t="shared" si="361"/>
        <v>4.0626683497141505E-2</v>
      </c>
      <c r="P1946" s="19">
        <f t="shared" si="362"/>
        <v>2.138246499849554E-3</v>
      </c>
      <c r="R1946" s="24">
        <v>14.08</v>
      </c>
      <c r="S1946" s="24">
        <f t="shared" si="363"/>
        <v>0.57202370363975241</v>
      </c>
      <c r="U1946" s="24">
        <v>17.830872483221476</v>
      </c>
      <c r="V1946" s="24">
        <f t="shared" si="364"/>
        <v>3.812680067651205E-2</v>
      </c>
      <c r="X1946" s="25">
        <f t="shared" si="365"/>
        <v>0.53389690296324033</v>
      </c>
      <c r="AA1946" s="5">
        <v>39878</v>
      </c>
      <c r="AB1946" s="2">
        <v>33</v>
      </c>
      <c r="AC1946" s="2" t="s">
        <v>9</v>
      </c>
      <c r="AD1946" s="6" t="s">
        <v>21</v>
      </c>
      <c r="AE1946" s="2">
        <v>95</v>
      </c>
      <c r="AF1946" s="2">
        <v>2</v>
      </c>
      <c r="AG1946" s="2">
        <v>29</v>
      </c>
      <c r="AH1946" s="2">
        <v>8.25</v>
      </c>
      <c r="AI1946" s="2">
        <v>2</v>
      </c>
      <c r="AJ1946" s="19">
        <v>427.6492999699106</v>
      </c>
      <c r="AK1946" s="19">
        <f t="shared" si="366"/>
        <v>4.2764929996991059E-2</v>
      </c>
      <c r="AL1946" s="19">
        <v>406.26683497141505</v>
      </c>
      <c r="AM1946" s="19">
        <f t="shared" si="367"/>
        <v>4.0626683497141505E-2</v>
      </c>
      <c r="AN1946" s="19">
        <f t="shared" si="368"/>
        <v>2.138246499849554E-3</v>
      </c>
      <c r="AP1946" s="24">
        <v>14.08</v>
      </c>
      <c r="AQ1946" s="24">
        <f t="shared" si="369"/>
        <v>0.57202370363975241</v>
      </c>
      <c r="AR1946" s="24"/>
      <c r="AS1946" s="24">
        <v>17.830872483221476</v>
      </c>
      <c r="AT1946" s="24">
        <f t="shared" si="370"/>
        <v>3.812680067651205E-2</v>
      </c>
      <c r="AU1946" s="24"/>
      <c r="AV1946" s="25">
        <f t="shared" si="371"/>
        <v>0.53389690296324033</v>
      </c>
    </row>
    <row r="1947" spans="1:48" x14ac:dyDescent="0.3">
      <c r="A1947" s="2" t="s">
        <v>6</v>
      </c>
      <c r="B1947" s="2">
        <v>52</v>
      </c>
      <c r="C1947" s="5">
        <v>39878</v>
      </c>
      <c r="D1947" s="2">
        <v>33</v>
      </c>
      <c r="E1947" s="2" t="s">
        <v>9</v>
      </c>
      <c r="F1947" s="6" t="s">
        <v>41</v>
      </c>
      <c r="G1947" s="2">
        <v>25</v>
      </c>
      <c r="H1947" s="2">
        <v>65</v>
      </c>
      <c r="I1947" s="2">
        <v>110</v>
      </c>
      <c r="J1947" s="2">
        <v>60</v>
      </c>
      <c r="K1947" s="2">
        <v>3</v>
      </c>
      <c r="L1947" s="19">
        <v>33929.200658769769</v>
      </c>
      <c r="M1947" s="19">
        <f t="shared" si="360"/>
        <v>3.3929200658769769</v>
      </c>
      <c r="N1947" s="19">
        <v>8482.3001646924422</v>
      </c>
      <c r="O1947" s="19">
        <f t="shared" si="361"/>
        <v>0.84823001646924423</v>
      </c>
      <c r="P1947" s="19">
        <f t="shared" si="362"/>
        <v>2.5446900494077327</v>
      </c>
      <c r="R1947" s="24">
        <v>14.08</v>
      </c>
      <c r="S1947" s="24">
        <f t="shared" si="363"/>
        <v>11.943078631886959</v>
      </c>
      <c r="U1947" s="24">
        <v>8.1999999999999993</v>
      </c>
      <c r="V1947" s="24">
        <f t="shared" si="364"/>
        <v>20.866458405143405</v>
      </c>
      <c r="X1947" s="25">
        <f t="shared" si="365"/>
        <v>-8.9233797732564462</v>
      </c>
      <c r="AA1947" s="5">
        <v>39878</v>
      </c>
      <c r="AB1947" s="2">
        <v>33</v>
      </c>
      <c r="AC1947" s="2" t="s">
        <v>9</v>
      </c>
      <c r="AD1947" s="6" t="s">
        <v>41</v>
      </c>
      <c r="AE1947" s="2">
        <v>25</v>
      </c>
      <c r="AF1947" s="2">
        <v>65</v>
      </c>
      <c r="AG1947" s="2">
        <v>110</v>
      </c>
      <c r="AH1947" s="2">
        <v>60</v>
      </c>
      <c r="AI1947" s="2">
        <v>3</v>
      </c>
      <c r="AJ1947" s="19">
        <v>33929.200658769769</v>
      </c>
      <c r="AK1947" s="19">
        <f t="shared" si="366"/>
        <v>3.3929200658769769</v>
      </c>
      <c r="AL1947" s="19">
        <v>8482.3001646924422</v>
      </c>
      <c r="AM1947" s="19">
        <f t="shared" si="367"/>
        <v>0.84823001646924423</v>
      </c>
      <c r="AN1947" s="19">
        <f t="shared" si="368"/>
        <v>2.5446900494077327</v>
      </c>
      <c r="AP1947" s="24">
        <v>14.08</v>
      </c>
      <c r="AQ1947" s="24">
        <f t="shared" si="369"/>
        <v>11.943078631886959</v>
      </c>
      <c r="AR1947" s="24"/>
      <c r="AS1947" s="24">
        <v>8.1999999999999993</v>
      </c>
      <c r="AT1947" s="24">
        <f t="shared" si="370"/>
        <v>20.866458405143405</v>
      </c>
      <c r="AU1947" s="24"/>
      <c r="AV1947" s="25">
        <f t="shared" si="371"/>
        <v>-8.9233797732564462</v>
      </c>
    </row>
    <row r="1948" spans="1:48" x14ac:dyDescent="0.3">
      <c r="A1948" s="2" t="s">
        <v>6</v>
      </c>
      <c r="B1948" s="2">
        <v>52</v>
      </c>
      <c r="C1948" s="5">
        <v>39878</v>
      </c>
      <c r="D1948" s="2">
        <v>33</v>
      </c>
      <c r="E1948" s="2" t="s">
        <v>9</v>
      </c>
      <c r="F1948" s="6" t="s">
        <v>25</v>
      </c>
      <c r="G1948" s="2">
        <v>50</v>
      </c>
      <c r="H1948" s="2">
        <v>8</v>
      </c>
      <c r="I1948" s="2">
        <v>11</v>
      </c>
      <c r="J1948" s="2">
        <v>6.75</v>
      </c>
      <c r="K1948" s="2">
        <v>2</v>
      </c>
      <c r="L1948" s="19">
        <v>286.27763055836988</v>
      </c>
      <c r="M1948" s="19">
        <f t="shared" si="360"/>
        <v>2.8627763055836988E-2</v>
      </c>
      <c r="N1948" s="19">
        <v>143.13881527918494</v>
      </c>
      <c r="O1948" s="19">
        <f t="shared" si="361"/>
        <v>1.4313881527918494E-2</v>
      </c>
      <c r="P1948" s="19">
        <f t="shared" si="362"/>
        <v>1.4313881527918494E-2</v>
      </c>
      <c r="R1948" s="24">
        <v>14.08</v>
      </c>
      <c r="S1948" s="24">
        <f t="shared" si="363"/>
        <v>0.20153945191309239</v>
      </c>
      <c r="U1948" s="24">
        <v>10.218461538461538</v>
      </c>
      <c r="V1948" s="24">
        <f t="shared" si="364"/>
        <v>0.14626584785913022</v>
      </c>
      <c r="X1948" s="25">
        <f t="shared" si="365"/>
        <v>5.5273604053962172E-2</v>
      </c>
      <c r="AA1948" s="5">
        <v>39878</v>
      </c>
      <c r="AB1948" s="2">
        <v>33</v>
      </c>
      <c r="AC1948" s="2" t="s">
        <v>9</v>
      </c>
      <c r="AD1948" s="6" t="s">
        <v>25</v>
      </c>
      <c r="AE1948" s="2">
        <v>50</v>
      </c>
      <c r="AF1948" s="2">
        <v>8</v>
      </c>
      <c r="AG1948" s="2">
        <v>11</v>
      </c>
      <c r="AH1948" s="2">
        <v>6.75</v>
      </c>
      <c r="AI1948" s="2">
        <v>2</v>
      </c>
      <c r="AJ1948" s="19">
        <v>286.27763055836988</v>
      </c>
      <c r="AK1948" s="19">
        <f t="shared" si="366"/>
        <v>2.8627763055836988E-2</v>
      </c>
      <c r="AL1948" s="19">
        <v>143.13881527918494</v>
      </c>
      <c r="AM1948" s="19">
        <f t="shared" si="367"/>
        <v>1.4313881527918494E-2</v>
      </c>
      <c r="AN1948" s="19">
        <f t="shared" si="368"/>
        <v>1.4313881527918494E-2</v>
      </c>
      <c r="AP1948" s="24">
        <v>14.08</v>
      </c>
      <c r="AQ1948" s="24">
        <f t="shared" si="369"/>
        <v>0.20153945191309239</v>
      </c>
      <c r="AR1948" s="24"/>
      <c r="AS1948" s="24">
        <v>10.218461538461538</v>
      </c>
      <c r="AT1948" s="24">
        <f t="shared" si="370"/>
        <v>0.14626584785913022</v>
      </c>
      <c r="AU1948" s="24"/>
      <c r="AV1948" s="25">
        <f t="shared" si="371"/>
        <v>5.5273604053962172E-2</v>
      </c>
    </row>
    <row r="1949" spans="1:48" x14ac:dyDescent="0.3">
      <c r="A1949" s="2" t="s">
        <v>6</v>
      </c>
      <c r="B1949" s="2">
        <v>52</v>
      </c>
      <c r="C1949" s="5">
        <v>39878</v>
      </c>
      <c r="D1949" s="2">
        <v>33</v>
      </c>
      <c r="E1949" s="2" t="s">
        <v>9</v>
      </c>
      <c r="F1949" s="6" t="s">
        <v>43</v>
      </c>
      <c r="G1949" s="2">
        <v>90</v>
      </c>
      <c r="H1949" s="2">
        <v>10</v>
      </c>
      <c r="I1949" s="2">
        <v>10</v>
      </c>
      <c r="J1949" s="2">
        <v>7.5</v>
      </c>
      <c r="K1949" s="2">
        <v>2</v>
      </c>
      <c r="L1949" s="19">
        <v>353.42917352885172</v>
      </c>
      <c r="M1949" s="19">
        <f t="shared" si="360"/>
        <v>3.5342917352885174E-2</v>
      </c>
      <c r="N1949" s="19">
        <v>318.08625617596658</v>
      </c>
      <c r="O1949" s="19">
        <f t="shared" si="361"/>
        <v>3.1808625617596661E-2</v>
      </c>
      <c r="P1949" s="19">
        <f t="shared" si="362"/>
        <v>3.5342917352885125E-3</v>
      </c>
      <c r="R1949" s="24">
        <v>14.08</v>
      </c>
      <c r="S1949" s="24">
        <f t="shared" si="363"/>
        <v>0.447865448695761</v>
      </c>
      <c r="U1949" s="24">
        <v>8.1999999999999993</v>
      </c>
      <c r="V1949" s="24">
        <f t="shared" si="364"/>
        <v>2.89811922293658E-2</v>
      </c>
      <c r="X1949" s="25">
        <f t="shared" si="365"/>
        <v>0.41888425646639521</v>
      </c>
      <c r="AA1949" s="5">
        <v>39878</v>
      </c>
      <c r="AB1949" s="2">
        <v>33</v>
      </c>
      <c r="AC1949" s="2" t="s">
        <v>9</v>
      </c>
      <c r="AD1949" s="6" t="s">
        <v>43</v>
      </c>
      <c r="AE1949" s="2">
        <v>90</v>
      </c>
      <c r="AF1949" s="2">
        <v>10</v>
      </c>
      <c r="AG1949" s="2">
        <v>10</v>
      </c>
      <c r="AH1949" s="2">
        <v>7.5</v>
      </c>
      <c r="AI1949" s="2">
        <v>2</v>
      </c>
      <c r="AJ1949" s="19">
        <v>353.42917352885172</v>
      </c>
      <c r="AK1949" s="19">
        <f t="shared" si="366"/>
        <v>3.5342917352885174E-2</v>
      </c>
      <c r="AL1949" s="19">
        <v>318.08625617596658</v>
      </c>
      <c r="AM1949" s="19">
        <f t="shared" si="367"/>
        <v>3.1808625617596661E-2</v>
      </c>
      <c r="AN1949" s="19">
        <f t="shared" si="368"/>
        <v>3.5342917352885125E-3</v>
      </c>
      <c r="AP1949" s="24">
        <v>14.08</v>
      </c>
      <c r="AQ1949" s="24">
        <f t="shared" si="369"/>
        <v>0.447865448695761</v>
      </c>
      <c r="AR1949" s="24"/>
      <c r="AS1949" s="24">
        <v>8.1999999999999993</v>
      </c>
      <c r="AT1949" s="24">
        <f t="shared" si="370"/>
        <v>2.89811922293658E-2</v>
      </c>
      <c r="AU1949" s="24"/>
      <c r="AV1949" s="25">
        <f t="shared" si="371"/>
        <v>0.41888425646639521</v>
      </c>
    </row>
    <row r="1950" spans="1:48" x14ac:dyDescent="0.3">
      <c r="A1950" s="2" t="s">
        <v>6</v>
      </c>
      <c r="B1950" s="2">
        <v>52</v>
      </c>
      <c r="C1950" s="5">
        <v>39878</v>
      </c>
      <c r="D1950" s="2">
        <v>33</v>
      </c>
      <c r="E1950" s="2" t="s">
        <v>9</v>
      </c>
      <c r="F1950" s="6" t="s">
        <v>53</v>
      </c>
      <c r="G1950" s="2">
        <v>100</v>
      </c>
      <c r="H1950" s="2">
        <v>5</v>
      </c>
      <c r="I1950" s="2">
        <v>20</v>
      </c>
      <c r="J1950" s="2">
        <v>7.5</v>
      </c>
      <c r="K1950" s="2">
        <v>2</v>
      </c>
      <c r="L1950" s="19">
        <v>353.42917352885172</v>
      </c>
      <c r="M1950" s="19">
        <f t="shared" si="360"/>
        <v>3.5342917352885174E-2</v>
      </c>
      <c r="N1950" s="19">
        <v>353.42917352885172</v>
      </c>
      <c r="O1950" s="19">
        <f t="shared" si="361"/>
        <v>3.5342917352885174E-2</v>
      </c>
      <c r="P1950" s="19">
        <f t="shared" si="362"/>
        <v>0</v>
      </c>
      <c r="R1950" s="24">
        <v>6.51</v>
      </c>
      <c r="S1950" s="24">
        <f t="shared" si="363"/>
        <v>0.23008239196728247</v>
      </c>
      <c r="U1950" s="24">
        <v>8.2509316770186327</v>
      </c>
      <c r="V1950" s="24">
        <f t="shared" si="364"/>
        <v>0</v>
      </c>
      <c r="X1950" s="25">
        <f t="shared" si="365"/>
        <v>0.23008239196728247</v>
      </c>
      <c r="AA1950" s="5">
        <v>39878</v>
      </c>
      <c r="AB1950" s="2">
        <v>33</v>
      </c>
      <c r="AC1950" s="2" t="s">
        <v>9</v>
      </c>
      <c r="AD1950" s="6" t="s">
        <v>53</v>
      </c>
      <c r="AE1950" s="2">
        <v>100</v>
      </c>
      <c r="AF1950" s="2">
        <v>5</v>
      </c>
      <c r="AG1950" s="2">
        <v>20</v>
      </c>
      <c r="AH1950" s="2">
        <v>7.5</v>
      </c>
      <c r="AI1950" s="2">
        <v>2</v>
      </c>
      <c r="AJ1950" s="19">
        <v>353.42917352885172</v>
      </c>
      <c r="AK1950" s="19">
        <f t="shared" si="366"/>
        <v>3.5342917352885174E-2</v>
      </c>
      <c r="AL1950" s="19">
        <v>353.42917352885172</v>
      </c>
      <c r="AM1950" s="19">
        <f t="shared" si="367"/>
        <v>3.5342917352885174E-2</v>
      </c>
      <c r="AN1950" s="19">
        <f t="shared" si="368"/>
        <v>0</v>
      </c>
      <c r="AP1950" s="24">
        <v>6.51</v>
      </c>
      <c r="AQ1950" s="24">
        <f t="shared" si="369"/>
        <v>0.23008239196728247</v>
      </c>
      <c r="AR1950" s="24"/>
      <c r="AS1950" s="24">
        <v>8.2509316770186327</v>
      </c>
      <c r="AT1950" s="24">
        <f t="shared" si="370"/>
        <v>0</v>
      </c>
      <c r="AU1950" s="24"/>
      <c r="AV1950" s="25">
        <f t="shared" si="371"/>
        <v>0.23008239196728247</v>
      </c>
    </row>
    <row r="1951" spans="1:48" x14ac:dyDescent="0.3">
      <c r="A1951" s="2" t="s">
        <v>6</v>
      </c>
      <c r="B1951" s="2">
        <v>52</v>
      </c>
      <c r="C1951" s="5">
        <v>39878</v>
      </c>
      <c r="D1951" s="2">
        <v>33</v>
      </c>
      <c r="E1951" s="2" t="s">
        <v>9</v>
      </c>
      <c r="F1951" s="6" t="s">
        <v>41</v>
      </c>
      <c r="G1951" s="2">
        <v>0</v>
      </c>
      <c r="H1951" s="2">
        <v>20</v>
      </c>
      <c r="I1951" s="2">
        <v>70</v>
      </c>
      <c r="J1951" s="2">
        <v>27.5</v>
      </c>
      <c r="K1951" s="2">
        <v>3</v>
      </c>
      <c r="L1951" s="19">
        <v>7127.4883328318429</v>
      </c>
      <c r="M1951" s="19">
        <f t="shared" si="360"/>
        <v>0.71274883328318428</v>
      </c>
      <c r="N1951" s="19">
        <v>0</v>
      </c>
      <c r="O1951" s="19">
        <f t="shared" si="361"/>
        <v>0</v>
      </c>
      <c r="P1951" s="19">
        <f t="shared" si="362"/>
        <v>0.71274883328318428</v>
      </c>
      <c r="R1951" s="24">
        <v>14.08</v>
      </c>
      <c r="S1951" s="24">
        <f t="shared" si="363"/>
        <v>0</v>
      </c>
      <c r="U1951" s="24">
        <v>8.1999999999999993</v>
      </c>
      <c r="V1951" s="24">
        <f t="shared" si="364"/>
        <v>5.8445404329221109</v>
      </c>
      <c r="X1951" s="25">
        <f t="shared" si="365"/>
        <v>-5.8445404329221109</v>
      </c>
      <c r="AA1951" s="5">
        <v>39878</v>
      </c>
      <c r="AB1951" s="2">
        <v>33</v>
      </c>
      <c r="AC1951" s="2" t="s">
        <v>9</v>
      </c>
      <c r="AD1951" s="6" t="s">
        <v>41</v>
      </c>
      <c r="AE1951" s="2">
        <v>0</v>
      </c>
      <c r="AF1951" s="2">
        <v>20</v>
      </c>
      <c r="AG1951" s="2">
        <v>70</v>
      </c>
      <c r="AH1951" s="2">
        <v>27.5</v>
      </c>
      <c r="AI1951" s="2">
        <v>3</v>
      </c>
      <c r="AJ1951" s="19">
        <v>7127.4883328318429</v>
      </c>
      <c r="AK1951" s="19">
        <f t="shared" si="366"/>
        <v>0.71274883328318428</v>
      </c>
      <c r="AL1951" s="19">
        <v>0</v>
      </c>
      <c r="AM1951" s="19">
        <f t="shared" si="367"/>
        <v>0</v>
      </c>
      <c r="AN1951" s="19">
        <f t="shared" si="368"/>
        <v>0.71274883328318428</v>
      </c>
      <c r="AP1951" s="24">
        <v>14.08</v>
      </c>
      <c r="AQ1951" s="24">
        <f t="shared" si="369"/>
        <v>0</v>
      </c>
      <c r="AR1951" s="24"/>
      <c r="AS1951" s="24">
        <v>8.1999999999999993</v>
      </c>
      <c r="AT1951" s="24">
        <f t="shared" si="370"/>
        <v>5.8445404329221109</v>
      </c>
      <c r="AU1951" s="24"/>
      <c r="AV1951" s="25">
        <f t="shared" si="371"/>
        <v>-5.8445404329221109</v>
      </c>
    </row>
    <row r="1952" spans="1:48" x14ac:dyDescent="0.3">
      <c r="A1952" s="2" t="s">
        <v>6</v>
      </c>
      <c r="B1952" s="2">
        <v>52</v>
      </c>
      <c r="C1952" s="5">
        <v>39878</v>
      </c>
      <c r="D1952" s="2">
        <v>33</v>
      </c>
      <c r="E1952" s="2" t="s">
        <v>9</v>
      </c>
      <c r="F1952" s="6" t="s">
        <v>41</v>
      </c>
      <c r="G1952" s="2">
        <v>0</v>
      </c>
      <c r="H1952" s="2">
        <v>30</v>
      </c>
      <c r="I1952" s="2">
        <v>30</v>
      </c>
      <c r="J1952" s="2">
        <v>22.5</v>
      </c>
      <c r="K1952" s="2">
        <v>3</v>
      </c>
      <c r="L1952" s="19">
        <v>4771.2938426394985</v>
      </c>
      <c r="M1952" s="19">
        <f t="shared" si="360"/>
        <v>0.47712938426394985</v>
      </c>
      <c r="N1952" s="19">
        <v>0</v>
      </c>
      <c r="O1952" s="19">
        <f t="shared" si="361"/>
        <v>0</v>
      </c>
      <c r="P1952" s="19">
        <f t="shared" si="362"/>
        <v>0.47712938426394985</v>
      </c>
      <c r="R1952" s="24">
        <v>14.08</v>
      </c>
      <c r="S1952" s="24">
        <f t="shared" si="363"/>
        <v>0</v>
      </c>
      <c r="U1952" s="24">
        <v>8.1999999999999993</v>
      </c>
      <c r="V1952" s="24">
        <f t="shared" si="364"/>
        <v>3.9124609509643884</v>
      </c>
      <c r="X1952" s="25">
        <f t="shared" si="365"/>
        <v>-3.9124609509643884</v>
      </c>
      <c r="AA1952" s="5">
        <v>39878</v>
      </c>
      <c r="AB1952" s="2">
        <v>33</v>
      </c>
      <c r="AC1952" s="2" t="s">
        <v>9</v>
      </c>
      <c r="AD1952" s="6" t="s">
        <v>41</v>
      </c>
      <c r="AE1952" s="2">
        <v>0</v>
      </c>
      <c r="AF1952" s="2">
        <v>30</v>
      </c>
      <c r="AG1952" s="2">
        <v>30</v>
      </c>
      <c r="AH1952" s="2">
        <v>22.5</v>
      </c>
      <c r="AI1952" s="2">
        <v>3</v>
      </c>
      <c r="AJ1952" s="19">
        <v>4771.2938426394985</v>
      </c>
      <c r="AK1952" s="19">
        <f t="shared" si="366"/>
        <v>0.47712938426394985</v>
      </c>
      <c r="AL1952" s="19">
        <v>0</v>
      </c>
      <c r="AM1952" s="19">
        <f t="shared" si="367"/>
        <v>0</v>
      </c>
      <c r="AN1952" s="19">
        <f t="shared" si="368"/>
        <v>0.47712938426394985</v>
      </c>
      <c r="AP1952" s="24">
        <v>14.08</v>
      </c>
      <c r="AQ1952" s="24">
        <f t="shared" si="369"/>
        <v>0</v>
      </c>
      <c r="AR1952" s="24"/>
      <c r="AS1952" s="24">
        <v>8.1999999999999993</v>
      </c>
      <c r="AT1952" s="24">
        <f t="shared" si="370"/>
        <v>3.9124609509643884</v>
      </c>
      <c r="AU1952" s="24"/>
      <c r="AV1952" s="25">
        <f t="shared" si="371"/>
        <v>-3.9124609509643884</v>
      </c>
    </row>
    <row r="1953" spans="1:48" x14ac:dyDescent="0.3">
      <c r="A1953" s="2" t="s">
        <v>6</v>
      </c>
      <c r="B1953" s="2">
        <v>52</v>
      </c>
      <c r="C1953" s="5">
        <v>39878</v>
      </c>
      <c r="D1953" s="2">
        <v>33</v>
      </c>
      <c r="E1953" s="2" t="s">
        <v>9</v>
      </c>
      <c r="F1953" s="6" t="s">
        <v>44</v>
      </c>
      <c r="G1953" s="2">
        <v>95</v>
      </c>
      <c r="H1953" s="2">
        <v>5</v>
      </c>
      <c r="I1953" s="2">
        <v>15</v>
      </c>
      <c r="J1953" s="2">
        <v>6.25</v>
      </c>
      <c r="K1953" s="2">
        <v>2</v>
      </c>
      <c r="L1953" s="19">
        <v>245.43692606170259</v>
      </c>
      <c r="M1953" s="19">
        <f t="shared" si="360"/>
        <v>2.4543692606170259E-2</v>
      </c>
      <c r="N1953" s="19">
        <v>233.16507975861745</v>
      </c>
      <c r="O1953" s="19">
        <f t="shared" si="361"/>
        <v>2.3316507975861746E-2</v>
      </c>
      <c r="P1953" s="19">
        <f t="shared" si="362"/>
        <v>1.2271846303085129E-3</v>
      </c>
      <c r="R1953" s="24">
        <v>14.08</v>
      </c>
      <c r="S1953" s="24">
        <f t="shared" si="363"/>
        <v>0.32829643230013339</v>
      </c>
      <c r="U1953" s="24">
        <v>9.0675767918088734</v>
      </c>
      <c r="V1953" s="24">
        <f t="shared" si="364"/>
        <v>1.1127590873050024E-2</v>
      </c>
      <c r="X1953" s="25">
        <f t="shared" si="365"/>
        <v>0.31716884142708335</v>
      </c>
      <c r="AA1953" s="5">
        <v>39878</v>
      </c>
      <c r="AB1953" s="2">
        <v>33</v>
      </c>
      <c r="AC1953" s="2" t="s">
        <v>9</v>
      </c>
      <c r="AD1953" s="6" t="s">
        <v>44</v>
      </c>
      <c r="AE1953" s="2">
        <v>95</v>
      </c>
      <c r="AF1953" s="2">
        <v>5</v>
      </c>
      <c r="AG1953" s="2">
        <v>15</v>
      </c>
      <c r="AH1953" s="2">
        <v>6.25</v>
      </c>
      <c r="AI1953" s="2">
        <v>2</v>
      </c>
      <c r="AJ1953" s="19">
        <v>245.43692606170259</v>
      </c>
      <c r="AK1953" s="19">
        <f t="shared" si="366"/>
        <v>2.4543692606170259E-2</v>
      </c>
      <c r="AL1953" s="19">
        <v>233.16507975861745</v>
      </c>
      <c r="AM1953" s="19">
        <f t="shared" si="367"/>
        <v>2.3316507975861746E-2</v>
      </c>
      <c r="AN1953" s="19">
        <f t="shared" si="368"/>
        <v>1.2271846303085129E-3</v>
      </c>
      <c r="AP1953" s="24">
        <v>14.08</v>
      </c>
      <c r="AQ1953" s="24">
        <f t="shared" si="369"/>
        <v>0.32829643230013339</v>
      </c>
      <c r="AR1953" s="24"/>
      <c r="AS1953" s="24">
        <v>9.0675767918088734</v>
      </c>
      <c r="AT1953" s="24">
        <f t="shared" si="370"/>
        <v>1.1127590873050024E-2</v>
      </c>
      <c r="AU1953" s="24"/>
      <c r="AV1953" s="25">
        <f t="shared" si="371"/>
        <v>0.31716884142708335</v>
      </c>
    </row>
    <row r="1954" spans="1:48" x14ac:dyDescent="0.3">
      <c r="A1954" s="2" t="s">
        <v>6</v>
      </c>
      <c r="B1954" s="2">
        <v>52</v>
      </c>
      <c r="C1954" s="5">
        <v>39878</v>
      </c>
      <c r="D1954" s="2">
        <v>33</v>
      </c>
      <c r="E1954" s="2" t="s">
        <v>9</v>
      </c>
      <c r="F1954" s="6" t="s">
        <v>44</v>
      </c>
      <c r="G1954" s="2">
        <v>95</v>
      </c>
      <c r="H1954" s="2">
        <v>7</v>
      </c>
      <c r="I1954" s="2">
        <v>11</v>
      </c>
      <c r="J1954" s="2">
        <v>6.25</v>
      </c>
      <c r="K1954" s="2">
        <v>2</v>
      </c>
      <c r="L1954" s="19">
        <v>245.43692606170259</v>
      </c>
      <c r="M1954" s="19">
        <f t="shared" si="360"/>
        <v>2.4543692606170259E-2</v>
      </c>
      <c r="N1954" s="19">
        <v>233.16507975861745</v>
      </c>
      <c r="O1954" s="19">
        <f t="shared" si="361"/>
        <v>2.3316507975861746E-2</v>
      </c>
      <c r="P1954" s="19">
        <f t="shared" si="362"/>
        <v>1.2271846303085129E-3</v>
      </c>
      <c r="R1954" s="24">
        <v>14.08</v>
      </c>
      <c r="S1954" s="24">
        <f t="shared" si="363"/>
        <v>0.32829643230013339</v>
      </c>
      <c r="U1954" s="24">
        <v>9.0675767918088734</v>
      </c>
      <c r="V1954" s="24">
        <f t="shared" si="364"/>
        <v>1.1127590873050024E-2</v>
      </c>
      <c r="X1954" s="25">
        <f t="shared" si="365"/>
        <v>0.31716884142708335</v>
      </c>
      <c r="AA1954" s="5">
        <v>39878</v>
      </c>
      <c r="AB1954" s="2">
        <v>33</v>
      </c>
      <c r="AC1954" s="2" t="s">
        <v>9</v>
      </c>
      <c r="AD1954" s="6" t="s">
        <v>44</v>
      </c>
      <c r="AE1954" s="2">
        <v>95</v>
      </c>
      <c r="AF1954" s="2">
        <v>7</v>
      </c>
      <c r="AG1954" s="2">
        <v>11</v>
      </c>
      <c r="AH1954" s="2">
        <v>6.25</v>
      </c>
      <c r="AI1954" s="2">
        <v>2</v>
      </c>
      <c r="AJ1954" s="19">
        <v>245.43692606170259</v>
      </c>
      <c r="AK1954" s="19">
        <f t="shared" si="366"/>
        <v>2.4543692606170259E-2</v>
      </c>
      <c r="AL1954" s="19">
        <v>233.16507975861745</v>
      </c>
      <c r="AM1954" s="19">
        <f t="shared" si="367"/>
        <v>2.3316507975861746E-2</v>
      </c>
      <c r="AN1954" s="19">
        <f t="shared" si="368"/>
        <v>1.2271846303085129E-3</v>
      </c>
      <c r="AP1954" s="24">
        <v>14.08</v>
      </c>
      <c r="AQ1954" s="24">
        <f t="shared" si="369"/>
        <v>0.32829643230013339</v>
      </c>
      <c r="AR1954" s="24"/>
      <c r="AS1954" s="24">
        <v>9.0675767918088734</v>
      </c>
      <c r="AT1954" s="24">
        <f t="shared" si="370"/>
        <v>1.1127590873050024E-2</v>
      </c>
      <c r="AU1954" s="24"/>
      <c r="AV1954" s="25">
        <f t="shared" si="371"/>
        <v>0.31716884142708335</v>
      </c>
    </row>
    <row r="1955" spans="1:48" x14ac:dyDescent="0.3">
      <c r="A1955" s="2" t="s">
        <v>6</v>
      </c>
      <c r="B1955" s="2">
        <v>52</v>
      </c>
      <c r="C1955" s="5">
        <v>39878</v>
      </c>
      <c r="D1955" s="2">
        <v>33</v>
      </c>
      <c r="E1955" s="2" t="s">
        <v>9</v>
      </c>
      <c r="F1955" s="6" t="s">
        <v>44</v>
      </c>
      <c r="G1955" s="2">
        <v>100</v>
      </c>
      <c r="H1955" s="2">
        <v>12</v>
      </c>
      <c r="I1955" s="2">
        <v>10</v>
      </c>
      <c r="J1955" s="2">
        <v>8.5</v>
      </c>
      <c r="K1955" s="2">
        <v>2</v>
      </c>
      <c r="L1955" s="19">
        <v>453.9601384437251</v>
      </c>
      <c r="M1955" s="19">
        <f t="shared" si="360"/>
        <v>4.5396013844372508E-2</v>
      </c>
      <c r="N1955" s="19">
        <v>453.9601384437251</v>
      </c>
      <c r="O1955" s="19">
        <f t="shared" si="361"/>
        <v>4.5396013844372508E-2</v>
      </c>
      <c r="P1955" s="19">
        <f t="shared" si="362"/>
        <v>0</v>
      </c>
      <c r="R1955" s="24">
        <v>14.08</v>
      </c>
      <c r="S1955" s="24">
        <f t="shared" si="363"/>
        <v>0.63917587492876493</v>
      </c>
      <c r="U1955" s="24">
        <v>9.0675767918088734</v>
      </c>
      <c r="V1955" s="24">
        <f t="shared" si="364"/>
        <v>0</v>
      </c>
      <c r="X1955" s="25">
        <f t="shared" si="365"/>
        <v>0.63917587492876493</v>
      </c>
      <c r="AA1955" s="5">
        <v>39878</v>
      </c>
      <c r="AB1955" s="2">
        <v>33</v>
      </c>
      <c r="AC1955" s="2" t="s">
        <v>9</v>
      </c>
      <c r="AD1955" s="6" t="s">
        <v>44</v>
      </c>
      <c r="AE1955" s="2">
        <v>100</v>
      </c>
      <c r="AF1955" s="2">
        <v>12</v>
      </c>
      <c r="AG1955" s="2">
        <v>10</v>
      </c>
      <c r="AH1955" s="2">
        <v>8.5</v>
      </c>
      <c r="AI1955" s="2">
        <v>2</v>
      </c>
      <c r="AJ1955" s="19">
        <v>453.9601384437251</v>
      </c>
      <c r="AK1955" s="19">
        <f t="shared" si="366"/>
        <v>4.5396013844372508E-2</v>
      </c>
      <c r="AL1955" s="19">
        <v>453.9601384437251</v>
      </c>
      <c r="AM1955" s="19">
        <f t="shared" si="367"/>
        <v>4.5396013844372508E-2</v>
      </c>
      <c r="AN1955" s="19">
        <f t="shared" si="368"/>
        <v>0</v>
      </c>
      <c r="AP1955" s="24">
        <v>14.08</v>
      </c>
      <c r="AQ1955" s="24">
        <f t="shared" si="369"/>
        <v>0.63917587492876493</v>
      </c>
      <c r="AR1955" s="24"/>
      <c r="AS1955" s="24">
        <v>9.0675767918088734</v>
      </c>
      <c r="AT1955" s="24">
        <f t="shared" si="370"/>
        <v>0</v>
      </c>
      <c r="AU1955" s="24"/>
      <c r="AV1955" s="25">
        <f t="shared" si="371"/>
        <v>0.63917587492876493</v>
      </c>
    </row>
    <row r="1956" spans="1:48" x14ac:dyDescent="0.3">
      <c r="A1956" s="2" t="s">
        <v>6</v>
      </c>
      <c r="B1956" s="2">
        <v>52</v>
      </c>
      <c r="C1956" s="5">
        <v>39878</v>
      </c>
      <c r="D1956" s="2">
        <v>33</v>
      </c>
      <c r="E1956" s="2" t="s">
        <v>9</v>
      </c>
      <c r="F1956" s="6" t="s">
        <v>43</v>
      </c>
      <c r="G1956" s="2">
        <v>25</v>
      </c>
      <c r="H1956" s="2">
        <v>35</v>
      </c>
      <c r="I1956" s="2">
        <v>30</v>
      </c>
      <c r="J1956" s="2">
        <v>25</v>
      </c>
      <c r="K1956" s="2">
        <v>2</v>
      </c>
      <c r="L1956" s="19">
        <v>3926.9908169872415</v>
      </c>
      <c r="M1956" s="19">
        <f t="shared" si="360"/>
        <v>0.39269908169872414</v>
      </c>
      <c r="N1956" s="19">
        <v>981.74770424681037</v>
      </c>
      <c r="O1956" s="19">
        <f t="shared" si="361"/>
        <v>9.8174770424681035E-2</v>
      </c>
      <c r="P1956" s="19">
        <f t="shared" si="362"/>
        <v>0.2945243112740431</v>
      </c>
      <c r="R1956" s="24">
        <v>14.08</v>
      </c>
      <c r="S1956" s="24">
        <f t="shared" si="363"/>
        <v>1.3823007675795089</v>
      </c>
      <c r="U1956" s="24">
        <v>8.1999999999999993</v>
      </c>
      <c r="V1956" s="24">
        <f t="shared" si="364"/>
        <v>2.4150993524471533</v>
      </c>
      <c r="X1956" s="25">
        <f t="shared" si="365"/>
        <v>-1.0327985848676444</v>
      </c>
      <c r="AA1956" s="5">
        <v>39878</v>
      </c>
      <c r="AB1956" s="2">
        <v>33</v>
      </c>
      <c r="AC1956" s="2" t="s">
        <v>9</v>
      </c>
      <c r="AD1956" s="6" t="s">
        <v>43</v>
      </c>
      <c r="AE1956" s="2">
        <v>25</v>
      </c>
      <c r="AF1956" s="2">
        <v>35</v>
      </c>
      <c r="AG1956" s="2">
        <v>30</v>
      </c>
      <c r="AH1956" s="2">
        <v>25</v>
      </c>
      <c r="AI1956" s="2">
        <v>2</v>
      </c>
      <c r="AJ1956" s="19">
        <v>3926.9908169872415</v>
      </c>
      <c r="AK1956" s="19">
        <f t="shared" si="366"/>
        <v>0.39269908169872414</v>
      </c>
      <c r="AL1956" s="19">
        <v>981.74770424681037</v>
      </c>
      <c r="AM1956" s="19">
        <f t="shared" si="367"/>
        <v>9.8174770424681035E-2</v>
      </c>
      <c r="AN1956" s="19">
        <f t="shared" si="368"/>
        <v>0.2945243112740431</v>
      </c>
      <c r="AP1956" s="24">
        <v>14.08</v>
      </c>
      <c r="AQ1956" s="24">
        <f t="shared" si="369"/>
        <v>1.3823007675795089</v>
      </c>
      <c r="AR1956" s="24"/>
      <c r="AS1956" s="24">
        <v>8.1999999999999993</v>
      </c>
      <c r="AT1956" s="24">
        <f t="shared" si="370"/>
        <v>2.4150993524471533</v>
      </c>
      <c r="AU1956" s="24"/>
      <c r="AV1956" s="25">
        <f t="shared" si="371"/>
        <v>-1.0327985848676444</v>
      </c>
    </row>
    <row r="1957" spans="1:48" x14ac:dyDescent="0.3">
      <c r="A1957" s="2" t="s">
        <v>6</v>
      </c>
      <c r="B1957" s="2">
        <v>52</v>
      </c>
      <c r="C1957" s="5">
        <v>39878</v>
      </c>
      <c r="D1957" s="2">
        <v>33</v>
      </c>
      <c r="E1957" s="2" t="s">
        <v>9</v>
      </c>
      <c r="F1957" s="6" t="s">
        <v>24</v>
      </c>
      <c r="G1957" s="2">
        <v>100</v>
      </c>
      <c r="H1957" s="2">
        <v>9</v>
      </c>
      <c r="I1957" s="2">
        <v>18</v>
      </c>
      <c r="J1957" s="2">
        <v>9</v>
      </c>
      <c r="K1957" s="2">
        <v>2</v>
      </c>
      <c r="L1957" s="19">
        <v>508.93800988154646</v>
      </c>
      <c r="M1957" s="19">
        <f t="shared" si="360"/>
        <v>5.0893800988154644E-2</v>
      </c>
      <c r="N1957" s="19">
        <v>508.93800988154646</v>
      </c>
      <c r="O1957" s="19">
        <f t="shared" si="361"/>
        <v>5.0893800988154644E-2</v>
      </c>
      <c r="P1957" s="19">
        <f t="shared" si="362"/>
        <v>0</v>
      </c>
      <c r="R1957" s="24">
        <v>14.08</v>
      </c>
      <c r="S1957" s="24">
        <f t="shared" si="363"/>
        <v>0.71658471791321743</v>
      </c>
      <c r="U1957" s="24">
        <v>8.461146496815287</v>
      </c>
      <c r="V1957" s="24">
        <f t="shared" si="364"/>
        <v>0</v>
      </c>
      <c r="X1957" s="25">
        <f t="shared" si="365"/>
        <v>0.71658471791321743</v>
      </c>
      <c r="AA1957" s="5">
        <v>39878</v>
      </c>
      <c r="AB1957" s="2">
        <v>33</v>
      </c>
      <c r="AC1957" s="2" t="s">
        <v>9</v>
      </c>
      <c r="AD1957" s="6" t="s">
        <v>24</v>
      </c>
      <c r="AE1957" s="2">
        <v>100</v>
      </c>
      <c r="AF1957" s="2">
        <v>9</v>
      </c>
      <c r="AG1957" s="2">
        <v>18</v>
      </c>
      <c r="AH1957" s="2">
        <v>9</v>
      </c>
      <c r="AI1957" s="2">
        <v>2</v>
      </c>
      <c r="AJ1957" s="19">
        <v>508.93800988154646</v>
      </c>
      <c r="AK1957" s="19">
        <f t="shared" si="366"/>
        <v>5.0893800988154644E-2</v>
      </c>
      <c r="AL1957" s="19">
        <v>508.93800988154646</v>
      </c>
      <c r="AM1957" s="19">
        <f t="shared" si="367"/>
        <v>5.0893800988154644E-2</v>
      </c>
      <c r="AN1957" s="19">
        <f t="shared" si="368"/>
        <v>0</v>
      </c>
      <c r="AP1957" s="24">
        <v>14.08</v>
      </c>
      <c r="AQ1957" s="24">
        <f t="shared" si="369"/>
        <v>0.71658471791321743</v>
      </c>
      <c r="AR1957" s="24"/>
      <c r="AS1957" s="24">
        <v>8.461146496815287</v>
      </c>
      <c r="AT1957" s="24">
        <f t="shared" si="370"/>
        <v>0</v>
      </c>
      <c r="AU1957" s="24"/>
      <c r="AV1957" s="25">
        <f t="shared" si="371"/>
        <v>0.71658471791321743</v>
      </c>
    </row>
    <row r="1958" spans="1:48" x14ac:dyDescent="0.3">
      <c r="A1958" s="2" t="s">
        <v>6</v>
      </c>
      <c r="B1958" s="2">
        <v>52</v>
      </c>
      <c r="C1958" s="5">
        <v>39878</v>
      </c>
      <c r="D1958" s="2">
        <v>33</v>
      </c>
      <c r="E1958" s="2" t="s">
        <v>9</v>
      </c>
      <c r="F1958" s="6" t="s">
        <v>16</v>
      </c>
      <c r="G1958" s="2">
        <v>90</v>
      </c>
      <c r="H1958" s="2">
        <v>2</v>
      </c>
      <c r="I1958" s="2">
        <v>14</v>
      </c>
      <c r="J1958" s="2">
        <v>4.5</v>
      </c>
      <c r="K1958" s="2">
        <v>1</v>
      </c>
      <c r="L1958" s="19">
        <v>63.617251235193308</v>
      </c>
      <c r="M1958" s="19">
        <f t="shared" si="360"/>
        <v>6.3617251235193305E-3</v>
      </c>
      <c r="N1958" s="19">
        <v>57.25552611167398</v>
      </c>
      <c r="O1958" s="19">
        <f t="shared" si="361"/>
        <v>5.725552611167398E-3</v>
      </c>
      <c r="P1958" s="19">
        <f t="shared" si="362"/>
        <v>6.3617251235193253E-4</v>
      </c>
      <c r="R1958" s="24">
        <v>14.08</v>
      </c>
      <c r="S1958" s="24">
        <f t="shared" si="363"/>
        <v>8.0615780765236969E-2</v>
      </c>
      <c r="U1958" s="24">
        <v>6.8298200514138809</v>
      </c>
      <c r="V1958" s="24">
        <f t="shared" si="364"/>
        <v>4.3449437810195741E-3</v>
      </c>
      <c r="X1958" s="25">
        <f t="shared" si="365"/>
        <v>7.6270836984217397E-2</v>
      </c>
      <c r="AA1958" s="5">
        <v>39878</v>
      </c>
      <c r="AB1958" s="2">
        <v>33</v>
      </c>
      <c r="AC1958" s="2" t="s">
        <v>9</v>
      </c>
      <c r="AD1958" s="6" t="s">
        <v>16</v>
      </c>
      <c r="AE1958" s="2">
        <v>90</v>
      </c>
      <c r="AF1958" s="2">
        <v>2</v>
      </c>
      <c r="AG1958" s="2">
        <v>14</v>
      </c>
      <c r="AH1958" s="2">
        <v>4.5</v>
      </c>
      <c r="AI1958" s="2">
        <v>1</v>
      </c>
      <c r="AJ1958" s="19">
        <v>63.617251235193308</v>
      </c>
      <c r="AK1958" s="19">
        <f t="shared" si="366"/>
        <v>6.3617251235193305E-3</v>
      </c>
      <c r="AL1958" s="19">
        <v>57.25552611167398</v>
      </c>
      <c r="AM1958" s="19">
        <f t="shared" si="367"/>
        <v>5.725552611167398E-3</v>
      </c>
      <c r="AN1958" s="19">
        <f t="shared" si="368"/>
        <v>6.3617251235193253E-4</v>
      </c>
      <c r="AP1958" s="24">
        <v>14.08</v>
      </c>
      <c r="AQ1958" s="24">
        <f t="shared" si="369"/>
        <v>8.0615780765236969E-2</v>
      </c>
      <c r="AR1958" s="24"/>
      <c r="AS1958" s="24">
        <v>6.8298200514138809</v>
      </c>
      <c r="AT1958" s="24">
        <f t="shared" si="370"/>
        <v>4.3449437810195741E-3</v>
      </c>
      <c r="AU1958" s="24"/>
      <c r="AV1958" s="25">
        <f t="shared" si="371"/>
        <v>7.6270836984217397E-2</v>
      </c>
    </row>
    <row r="1959" spans="1:48" x14ac:dyDescent="0.3">
      <c r="A1959" s="2" t="s">
        <v>6</v>
      </c>
      <c r="B1959" s="2">
        <v>52</v>
      </c>
      <c r="C1959" s="5">
        <v>39878</v>
      </c>
      <c r="D1959" s="2">
        <v>33</v>
      </c>
      <c r="E1959" s="2" t="s">
        <v>9</v>
      </c>
      <c r="F1959" s="6" t="s">
        <v>35</v>
      </c>
      <c r="G1959" s="2">
        <v>100</v>
      </c>
      <c r="H1959" s="2">
        <v>15</v>
      </c>
      <c r="I1959" s="2">
        <v>10</v>
      </c>
      <c r="J1959" s="2">
        <v>10</v>
      </c>
      <c r="K1959" s="2">
        <v>1</v>
      </c>
      <c r="L1959" s="19">
        <v>314.15926535897933</v>
      </c>
      <c r="M1959" s="19">
        <f t="shared" si="360"/>
        <v>3.1415926535897934E-2</v>
      </c>
      <c r="N1959" s="19">
        <v>314.15926535897933</v>
      </c>
      <c r="O1959" s="19">
        <f t="shared" si="361"/>
        <v>3.1415926535897934E-2</v>
      </c>
      <c r="P1959" s="19">
        <f t="shared" si="362"/>
        <v>0</v>
      </c>
      <c r="R1959" s="24">
        <v>14.08</v>
      </c>
      <c r="S1959" s="24">
        <f t="shared" si="363"/>
        <v>0.44233624562544294</v>
      </c>
      <c r="U1959" s="24">
        <v>8.104694792715291</v>
      </c>
      <c r="V1959" s="24">
        <f t="shared" si="364"/>
        <v>0</v>
      </c>
      <c r="X1959" s="25">
        <f t="shared" si="365"/>
        <v>0.44233624562544294</v>
      </c>
      <c r="AA1959" s="5">
        <v>39878</v>
      </c>
      <c r="AB1959" s="2">
        <v>33</v>
      </c>
      <c r="AC1959" s="2" t="s">
        <v>9</v>
      </c>
      <c r="AD1959" s="6" t="s">
        <v>35</v>
      </c>
      <c r="AE1959" s="2">
        <v>100</v>
      </c>
      <c r="AF1959" s="2">
        <v>15</v>
      </c>
      <c r="AG1959" s="2">
        <v>10</v>
      </c>
      <c r="AH1959" s="2">
        <v>10</v>
      </c>
      <c r="AI1959" s="2">
        <v>1</v>
      </c>
      <c r="AJ1959" s="19">
        <v>314.15926535897933</v>
      </c>
      <c r="AK1959" s="19">
        <f t="shared" si="366"/>
        <v>3.1415926535897934E-2</v>
      </c>
      <c r="AL1959" s="19">
        <v>314.15926535897933</v>
      </c>
      <c r="AM1959" s="19">
        <f t="shared" si="367"/>
        <v>3.1415926535897934E-2</v>
      </c>
      <c r="AN1959" s="19">
        <f t="shared" si="368"/>
        <v>0</v>
      </c>
      <c r="AP1959" s="24">
        <v>14.08</v>
      </c>
      <c r="AQ1959" s="24">
        <f t="shared" si="369"/>
        <v>0.44233624562544294</v>
      </c>
      <c r="AR1959" s="24"/>
      <c r="AS1959" s="24">
        <v>8.104694792715291</v>
      </c>
      <c r="AT1959" s="24">
        <f t="shared" si="370"/>
        <v>0</v>
      </c>
      <c r="AU1959" s="24"/>
      <c r="AV1959" s="25">
        <f t="shared" si="371"/>
        <v>0.44233624562544294</v>
      </c>
    </row>
    <row r="1960" spans="1:48" x14ac:dyDescent="0.3">
      <c r="A1960" s="2" t="s">
        <v>6</v>
      </c>
      <c r="B1960" s="2">
        <v>52</v>
      </c>
      <c r="C1960" s="5">
        <v>39878</v>
      </c>
      <c r="D1960" s="2">
        <v>33</v>
      </c>
      <c r="E1960" s="2" t="s">
        <v>9</v>
      </c>
      <c r="F1960" s="6" t="s">
        <v>35</v>
      </c>
      <c r="G1960" s="2">
        <v>100</v>
      </c>
      <c r="H1960" s="2">
        <v>7</v>
      </c>
      <c r="I1960" s="2">
        <v>10</v>
      </c>
      <c r="J1960" s="2">
        <v>6</v>
      </c>
      <c r="K1960" s="2">
        <v>1</v>
      </c>
      <c r="L1960" s="19">
        <v>113.09733552923255</v>
      </c>
      <c r="M1960" s="19">
        <f t="shared" si="360"/>
        <v>1.1309733552923255E-2</v>
      </c>
      <c r="N1960" s="19">
        <v>113.09733552923255</v>
      </c>
      <c r="O1960" s="19">
        <f t="shared" si="361"/>
        <v>1.1309733552923255E-2</v>
      </c>
      <c r="P1960" s="19">
        <f t="shared" si="362"/>
        <v>0</v>
      </c>
      <c r="R1960" s="24">
        <v>14.08</v>
      </c>
      <c r="S1960" s="24">
        <f t="shared" si="363"/>
        <v>0.15924104842515943</v>
      </c>
      <c r="U1960" s="24">
        <v>8.104694792715291</v>
      </c>
      <c r="V1960" s="24">
        <f t="shared" si="364"/>
        <v>0</v>
      </c>
      <c r="X1960" s="25">
        <f t="shared" si="365"/>
        <v>0.15924104842515943</v>
      </c>
      <c r="AA1960" s="5">
        <v>39878</v>
      </c>
      <c r="AB1960" s="2">
        <v>33</v>
      </c>
      <c r="AC1960" s="2" t="s">
        <v>9</v>
      </c>
      <c r="AD1960" s="6" t="s">
        <v>35</v>
      </c>
      <c r="AE1960" s="2">
        <v>100</v>
      </c>
      <c r="AF1960" s="2">
        <v>7</v>
      </c>
      <c r="AG1960" s="2">
        <v>10</v>
      </c>
      <c r="AH1960" s="2">
        <v>6</v>
      </c>
      <c r="AI1960" s="2">
        <v>1</v>
      </c>
      <c r="AJ1960" s="19">
        <v>113.09733552923255</v>
      </c>
      <c r="AK1960" s="19">
        <f t="shared" si="366"/>
        <v>1.1309733552923255E-2</v>
      </c>
      <c r="AL1960" s="19">
        <v>113.09733552923255</v>
      </c>
      <c r="AM1960" s="19">
        <f t="shared" si="367"/>
        <v>1.1309733552923255E-2</v>
      </c>
      <c r="AN1960" s="19">
        <f t="shared" si="368"/>
        <v>0</v>
      </c>
      <c r="AP1960" s="24">
        <v>14.08</v>
      </c>
      <c r="AQ1960" s="24">
        <f t="shared" si="369"/>
        <v>0.15924104842515943</v>
      </c>
      <c r="AR1960" s="24"/>
      <c r="AS1960" s="24">
        <v>8.104694792715291</v>
      </c>
      <c r="AT1960" s="24">
        <f t="shared" si="370"/>
        <v>0</v>
      </c>
      <c r="AU1960" s="24"/>
      <c r="AV1960" s="25">
        <f t="shared" si="371"/>
        <v>0.15924104842515943</v>
      </c>
    </row>
    <row r="1961" spans="1:48" x14ac:dyDescent="0.3">
      <c r="A1961" s="2" t="s">
        <v>6</v>
      </c>
      <c r="B1961" s="2">
        <v>52</v>
      </c>
      <c r="C1961" s="5">
        <v>39878</v>
      </c>
      <c r="D1961" s="2">
        <v>33</v>
      </c>
      <c r="E1961" s="2" t="s">
        <v>9</v>
      </c>
      <c r="F1961" s="6" t="s">
        <v>44</v>
      </c>
      <c r="G1961" s="2">
        <v>90</v>
      </c>
      <c r="H1961" s="2">
        <v>11</v>
      </c>
      <c r="I1961" s="2">
        <v>12</v>
      </c>
      <c r="J1961" s="2">
        <v>8.5</v>
      </c>
      <c r="K1961" s="2">
        <v>2</v>
      </c>
      <c r="L1961" s="19">
        <v>453.9601384437251</v>
      </c>
      <c r="M1961" s="19">
        <f t="shared" si="360"/>
        <v>4.5396013844372508E-2</v>
      </c>
      <c r="N1961" s="19">
        <v>408.56412459935262</v>
      </c>
      <c r="O1961" s="19">
        <f t="shared" si="361"/>
        <v>4.0856412459935265E-2</v>
      </c>
      <c r="P1961" s="19">
        <f t="shared" si="362"/>
        <v>4.5396013844372432E-3</v>
      </c>
      <c r="R1961" s="24">
        <v>14.08</v>
      </c>
      <c r="S1961" s="24">
        <f t="shared" si="363"/>
        <v>0.57525828743588858</v>
      </c>
      <c r="U1961" s="24">
        <v>9.0675767918088734</v>
      </c>
      <c r="V1961" s="24">
        <f t="shared" si="364"/>
        <v>4.1163184157586581E-2</v>
      </c>
      <c r="X1961" s="25">
        <f t="shared" si="365"/>
        <v>0.53409510327830201</v>
      </c>
      <c r="AA1961" s="5">
        <v>39878</v>
      </c>
      <c r="AB1961" s="2">
        <v>33</v>
      </c>
      <c r="AC1961" s="2" t="s">
        <v>9</v>
      </c>
      <c r="AD1961" s="6" t="s">
        <v>44</v>
      </c>
      <c r="AE1961" s="2">
        <v>90</v>
      </c>
      <c r="AF1961" s="2">
        <v>11</v>
      </c>
      <c r="AG1961" s="2">
        <v>12</v>
      </c>
      <c r="AH1961" s="2">
        <v>8.5</v>
      </c>
      <c r="AI1961" s="2">
        <v>2</v>
      </c>
      <c r="AJ1961" s="19">
        <v>453.9601384437251</v>
      </c>
      <c r="AK1961" s="19">
        <f t="shared" si="366"/>
        <v>4.5396013844372508E-2</v>
      </c>
      <c r="AL1961" s="19">
        <v>408.56412459935262</v>
      </c>
      <c r="AM1961" s="19">
        <f t="shared" si="367"/>
        <v>4.0856412459935265E-2</v>
      </c>
      <c r="AN1961" s="19">
        <f t="shared" si="368"/>
        <v>4.5396013844372432E-3</v>
      </c>
      <c r="AP1961" s="24">
        <v>14.08</v>
      </c>
      <c r="AQ1961" s="24">
        <f t="shared" si="369"/>
        <v>0.57525828743588858</v>
      </c>
      <c r="AR1961" s="24"/>
      <c r="AS1961" s="24">
        <v>9.0675767918088734</v>
      </c>
      <c r="AT1961" s="24">
        <f t="shared" si="370"/>
        <v>4.1163184157586581E-2</v>
      </c>
      <c r="AU1961" s="24"/>
      <c r="AV1961" s="25">
        <f t="shared" si="371"/>
        <v>0.53409510327830201</v>
      </c>
    </row>
    <row r="1962" spans="1:48" x14ac:dyDescent="0.3">
      <c r="A1962" s="2" t="s">
        <v>6</v>
      </c>
      <c r="B1962" s="2">
        <v>52</v>
      </c>
      <c r="C1962" s="5">
        <v>39878</v>
      </c>
      <c r="D1962" s="2">
        <v>33</v>
      </c>
      <c r="E1962" s="2" t="s">
        <v>9</v>
      </c>
      <c r="F1962" s="6" t="s">
        <v>44</v>
      </c>
      <c r="G1962" s="2">
        <v>100</v>
      </c>
      <c r="H1962" s="2">
        <v>6</v>
      </c>
      <c r="I1962" s="2">
        <v>11</v>
      </c>
      <c r="J1962" s="2">
        <v>5.75</v>
      </c>
      <c r="K1962" s="2">
        <v>2</v>
      </c>
      <c r="L1962" s="19">
        <v>207.73781421862506</v>
      </c>
      <c r="M1962" s="19">
        <f t="shared" si="360"/>
        <v>2.0773781421862505E-2</v>
      </c>
      <c r="N1962" s="19">
        <v>207.73781421862506</v>
      </c>
      <c r="O1962" s="19">
        <f t="shared" si="361"/>
        <v>2.0773781421862505E-2</v>
      </c>
      <c r="P1962" s="19">
        <f t="shared" si="362"/>
        <v>0</v>
      </c>
      <c r="R1962" s="24">
        <v>14.08</v>
      </c>
      <c r="S1962" s="24">
        <f t="shared" si="363"/>
        <v>0.2924948424198241</v>
      </c>
      <c r="U1962" s="24">
        <v>9.0675767918088734</v>
      </c>
      <c r="V1962" s="24">
        <f t="shared" si="364"/>
        <v>0</v>
      </c>
      <c r="X1962" s="25">
        <f t="shared" si="365"/>
        <v>0.2924948424198241</v>
      </c>
      <c r="AA1962" s="5">
        <v>39878</v>
      </c>
      <c r="AB1962" s="2">
        <v>33</v>
      </c>
      <c r="AC1962" s="2" t="s">
        <v>9</v>
      </c>
      <c r="AD1962" s="6" t="s">
        <v>44</v>
      </c>
      <c r="AE1962" s="2">
        <v>100</v>
      </c>
      <c r="AF1962" s="2">
        <v>6</v>
      </c>
      <c r="AG1962" s="2">
        <v>11</v>
      </c>
      <c r="AH1962" s="2">
        <v>5.75</v>
      </c>
      <c r="AI1962" s="2">
        <v>2</v>
      </c>
      <c r="AJ1962" s="19">
        <v>207.73781421862506</v>
      </c>
      <c r="AK1962" s="19">
        <f t="shared" si="366"/>
        <v>2.0773781421862505E-2</v>
      </c>
      <c r="AL1962" s="19">
        <v>207.73781421862506</v>
      </c>
      <c r="AM1962" s="19">
        <f t="shared" si="367"/>
        <v>2.0773781421862505E-2</v>
      </c>
      <c r="AN1962" s="19">
        <f t="shared" si="368"/>
        <v>0</v>
      </c>
      <c r="AP1962" s="24">
        <v>14.08</v>
      </c>
      <c r="AQ1962" s="24">
        <f t="shared" si="369"/>
        <v>0.2924948424198241</v>
      </c>
      <c r="AR1962" s="24"/>
      <c r="AS1962" s="24">
        <v>9.0675767918088734</v>
      </c>
      <c r="AT1962" s="24">
        <f t="shared" si="370"/>
        <v>0</v>
      </c>
      <c r="AU1962" s="24"/>
      <c r="AV1962" s="25">
        <f t="shared" si="371"/>
        <v>0.2924948424198241</v>
      </c>
    </row>
    <row r="1963" spans="1:48" x14ac:dyDescent="0.3">
      <c r="A1963" s="2" t="s">
        <v>6</v>
      </c>
      <c r="B1963" s="2">
        <v>52</v>
      </c>
      <c r="C1963" s="5">
        <v>39878</v>
      </c>
      <c r="D1963" s="2">
        <v>33</v>
      </c>
      <c r="E1963" s="2" t="s">
        <v>9</v>
      </c>
      <c r="F1963" s="6" t="s">
        <v>44</v>
      </c>
      <c r="G1963" s="2">
        <v>100</v>
      </c>
      <c r="H1963" s="2">
        <v>5</v>
      </c>
      <c r="I1963" s="2">
        <v>10</v>
      </c>
      <c r="J1963" s="2">
        <v>5</v>
      </c>
      <c r="K1963" s="2">
        <v>2</v>
      </c>
      <c r="L1963" s="19">
        <v>157.07963267948966</v>
      </c>
      <c r="M1963" s="19">
        <f t="shared" si="360"/>
        <v>1.5707963267948967E-2</v>
      </c>
      <c r="N1963" s="19">
        <v>157.07963267948966</v>
      </c>
      <c r="O1963" s="19">
        <f t="shared" si="361"/>
        <v>1.5707963267948967E-2</v>
      </c>
      <c r="P1963" s="19">
        <f t="shared" si="362"/>
        <v>0</v>
      </c>
      <c r="R1963" s="24">
        <v>14.08</v>
      </c>
      <c r="S1963" s="24">
        <f t="shared" si="363"/>
        <v>0.22116812281272147</v>
      </c>
      <c r="U1963" s="24">
        <v>9.0675767918088734</v>
      </c>
      <c r="V1963" s="24">
        <f t="shared" si="364"/>
        <v>0</v>
      </c>
      <c r="X1963" s="25">
        <f t="shared" si="365"/>
        <v>0.22116812281272147</v>
      </c>
      <c r="AA1963" s="5">
        <v>39878</v>
      </c>
      <c r="AB1963" s="2">
        <v>33</v>
      </c>
      <c r="AC1963" s="2" t="s">
        <v>9</v>
      </c>
      <c r="AD1963" s="6" t="s">
        <v>44</v>
      </c>
      <c r="AE1963" s="2">
        <v>100</v>
      </c>
      <c r="AF1963" s="2">
        <v>5</v>
      </c>
      <c r="AG1963" s="2">
        <v>10</v>
      </c>
      <c r="AH1963" s="2">
        <v>5</v>
      </c>
      <c r="AI1963" s="2">
        <v>2</v>
      </c>
      <c r="AJ1963" s="19">
        <v>157.07963267948966</v>
      </c>
      <c r="AK1963" s="19">
        <f t="shared" si="366"/>
        <v>1.5707963267948967E-2</v>
      </c>
      <c r="AL1963" s="19">
        <v>157.07963267948966</v>
      </c>
      <c r="AM1963" s="19">
        <f t="shared" si="367"/>
        <v>1.5707963267948967E-2</v>
      </c>
      <c r="AN1963" s="19">
        <f t="shared" si="368"/>
        <v>0</v>
      </c>
      <c r="AP1963" s="24">
        <v>14.08</v>
      </c>
      <c r="AQ1963" s="24">
        <f t="shared" si="369"/>
        <v>0.22116812281272147</v>
      </c>
      <c r="AR1963" s="24"/>
      <c r="AS1963" s="24">
        <v>9.0675767918088734</v>
      </c>
      <c r="AT1963" s="24">
        <f t="shared" si="370"/>
        <v>0</v>
      </c>
      <c r="AU1963" s="24"/>
      <c r="AV1963" s="25">
        <f t="shared" si="371"/>
        <v>0.22116812281272147</v>
      </c>
    </row>
    <row r="1964" spans="1:48" x14ac:dyDescent="0.3">
      <c r="A1964" s="2" t="s">
        <v>6</v>
      </c>
      <c r="B1964" s="2">
        <v>52</v>
      </c>
      <c r="C1964" s="5">
        <v>39878</v>
      </c>
      <c r="D1964" s="2">
        <v>33</v>
      </c>
      <c r="E1964" s="2" t="s">
        <v>9</v>
      </c>
      <c r="F1964" s="6" t="s">
        <v>47</v>
      </c>
      <c r="G1964" s="2">
        <v>90</v>
      </c>
      <c r="H1964" s="2">
        <v>12</v>
      </c>
      <c r="I1964" s="2">
        <v>15</v>
      </c>
      <c r="J1964" s="2">
        <v>9.75</v>
      </c>
      <c r="K1964" s="2">
        <v>3</v>
      </c>
      <c r="L1964" s="19">
        <v>895.9429548956391</v>
      </c>
      <c r="M1964" s="19">
        <f t="shared" si="360"/>
        <v>8.9594295489563908E-2</v>
      </c>
      <c r="N1964" s="19">
        <v>806.34865940607517</v>
      </c>
      <c r="O1964" s="19">
        <f t="shared" si="361"/>
        <v>8.0634865940607522E-2</v>
      </c>
      <c r="P1964" s="19">
        <f t="shared" si="362"/>
        <v>8.9594295489563852E-3</v>
      </c>
      <c r="R1964" s="24">
        <v>14.08</v>
      </c>
      <c r="S1964" s="24">
        <f t="shared" si="363"/>
        <v>1.1353389124437538</v>
      </c>
      <c r="U1964" s="24">
        <v>11.257627118644068</v>
      </c>
      <c r="V1964" s="24">
        <f t="shared" si="364"/>
        <v>0.10086191705791239</v>
      </c>
      <c r="X1964" s="25">
        <f t="shared" si="365"/>
        <v>1.0344769953858415</v>
      </c>
      <c r="AA1964" s="5">
        <v>39878</v>
      </c>
      <c r="AB1964" s="2">
        <v>33</v>
      </c>
      <c r="AC1964" s="2" t="s">
        <v>9</v>
      </c>
      <c r="AD1964" s="6" t="s">
        <v>47</v>
      </c>
      <c r="AE1964" s="2">
        <v>90</v>
      </c>
      <c r="AF1964" s="2">
        <v>12</v>
      </c>
      <c r="AG1964" s="2">
        <v>15</v>
      </c>
      <c r="AH1964" s="2">
        <v>9.75</v>
      </c>
      <c r="AI1964" s="2">
        <v>3</v>
      </c>
      <c r="AJ1964" s="19">
        <v>895.9429548956391</v>
      </c>
      <c r="AK1964" s="19">
        <f t="shared" si="366"/>
        <v>8.9594295489563908E-2</v>
      </c>
      <c r="AL1964" s="19">
        <v>806.34865940607517</v>
      </c>
      <c r="AM1964" s="19">
        <f t="shared" si="367"/>
        <v>8.0634865940607522E-2</v>
      </c>
      <c r="AN1964" s="19">
        <f t="shared" si="368"/>
        <v>8.9594295489563852E-3</v>
      </c>
      <c r="AP1964" s="24">
        <v>14.08</v>
      </c>
      <c r="AQ1964" s="24">
        <f t="shared" si="369"/>
        <v>1.1353389124437538</v>
      </c>
      <c r="AR1964" s="24"/>
      <c r="AS1964" s="24">
        <v>11.257627118644068</v>
      </c>
      <c r="AT1964" s="24">
        <f t="shared" si="370"/>
        <v>0.10086191705791239</v>
      </c>
      <c r="AU1964" s="24"/>
      <c r="AV1964" s="25">
        <f t="shared" si="371"/>
        <v>1.0344769953858415</v>
      </c>
    </row>
    <row r="1965" spans="1:48" x14ac:dyDescent="0.3">
      <c r="A1965" s="2" t="s">
        <v>6</v>
      </c>
      <c r="B1965" s="2">
        <v>52</v>
      </c>
      <c r="C1965" s="5">
        <v>39878</v>
      </c>
      <c r="D1965" s="2">
        <v>33</v>
      </c>
      <c r="E1965" s="2" t="s">
        <v>9</v>
      </c>
      <c r="F1965" s="6" t="s">
        <v>41</v>
      </c>
      <c r="G1965" s="2">
        <v>2</v>
      </c>
      <c r="H1965" s="2">
        <v>25</v>
      </c>
      <c r="I1965" s="2">
        <v>40</v>
      </c>
      <c r="J1965" s="2">
        <v>22.5</v>
      </c>
      <c r="K1965" s="2">
        <v>3</v>
      </c>
      <c r="L1965" s="19">
        <v>4771.2938426394985</v>
      </c>
      <c r="M1965" s="19">
        <f t="shared" si="360"/>
        <v>0.47712938426394985</v>
      </c>
      <c r="N1965" s="19">
        <v>95.425876852789969</v>
      </c>
      <c r="O1965" s="19">
        <f t="shared" si="361"/>
        <v>9.5425876852789967E-3</v>
      </c>
      <c r="P1965" s="19">
        <f t="shared" si="362"/>
        <v>0.46758679657867086</v>
      </c>
      <c r="R1965" s="24">
        <v>14.08</v>
      </c>
      <c r="S1965" s="24">
        <f t="shared" si="363"/>
        <v>0.13435963460872827</v>
      </c>
      <c r="U1965" s="24">
        <v>8.1999999999999993</v>
      </c>
      <c r="V1965" s="24">
        <f t="shared" si="364"/>
        <v>3.8342117319451008</v>
      </c>
      <c r="X1965" s="25">
        <f t="shared" si="365"/>
        <v>-3.6998520973363727</v>
      </c>
      <c r="AA1965" s="5">
        <v>39878</v>
      </c>
      <c r="AB1965" s="2">
        <v>33</v>
      </c>
      <c r="AC1965" s="2" t="s">
        <v>9</v>
      </c>
      <c r="AD1965" s="6" t="s">
        <v>41</v>
      </c>
      <c r="AE1965" s="2">
        <v>2</v>
      </c>
      <c r="AF1965" s="2">
        <v>25</v>
      </c>
      <c r="AG1965" s="2">
        <v>40</v>
      </c>
      <c r="AH1965" s="2">
        <v>22.5</v>
      </c>
      <c r="AI1965" s="2">
        <v>3</v>
      </c>
      <c r="AJ1965" s="19">
        <v>4771.2938426394985</v>
      </c>
      <c r="AK1965" s="19">
        <f t="shared" si="366"/>
        <v>0.47712938426394985</v>
      </c>
      <c r="AL1965" s="19">
        <v>95.425876852789969</v>
      </c>
      <c r="AM1965" s="19">
        <f t="shared" si="367"/>
        <v>9.5425876852789967E-3</v>
      </c>
      <c r="AN1965" s="19">
        <f t="shared" si="368"/>
        <v>0.46758679657867086</v>
      </c>
      <c r="AP1965" s="24">
        <v>14.08</v>
      </c>
      <c r="AQ1965" s="24">
        <f t="shared" si="369"/>
        <v>0.13435963460872827</v>
      </c>
      <c r="AR1965" s="24"/>
      <c r="AS1965" s="24">
        <v>8.1999999999999993</v>
      </c>
      <c r="AT1965" s="24">
        <f t="shared" si="370"/>
        <v>3.8342117319451008</v>
      </c>
      <c r="AU1965" s="24"/>
      <c r="AV1965" s="25">
        <f t="shared" si="371"/>
        <v>-3.6998520973363727</v>
      </c>
    </row>
    <row r="1966" spans="1:48" x14ac:dyDescent="0.3">
      <c r="A1966" s="2" t="s">
        <v>6</v>
      </c>
      <c r="B1966" s="2">
        <v>52</v>
      </c>
      <c r="C1966" s="5">
        <v>39878</v>
      </c>
      <c r="D1966" s="2">
        <v>33</v>
      </c>
      <c r="E1966" s="2" t="s">
        <v>9</v>
      </c>
      <c r="F1966" s="6" t="s">
        <v>24</v>
      </c>
      <c r="G1966" s="2">
        <v>85</v>
      </c>
      <c r="H1966" s="2">
        <v>6</v>
      </c>
      <c r="I1966" s="2">
        <v>13</v>
      </c>
      <c r="J1966" s="2">
        <v>6.25</v>
      </c>
      <c r="K1966" s="2">
        <v>2</v>
      </c>
      <c r="L1966" s="19">
        <v>245.43692606170259</v>
      </c>
      <c r="M1966" s="19">
        <f t="shared" si="360"/>
        <v>2.4543692606170259E-2</v>
      </c>
      <c r="N1966" s="19">
        <v>208.6213871524472</v>
      </c>
      <c r="O1966" s="19">
        <f t="shared" si="361"/>
        <v>2.086213871524472E-2</v>
      </c>
      <c r="P1966" s="19">
        <f t="shared" si="362"/>
        <v>3.6815538909255388E-3</v>
      </c>
      <c r="R1966" s="24">
        <v>14.08</v>
      </c>
      <c r="S1966" s="24">
        <f t="shared" si="363"/>
        <v>0.29373891311064565</v>
      </c>
      <c r="U1966" s="24">
        <v>8.461146496815287</v>
      </c>
      <c r="V1966" s="24">
        <f t="shared" si="364"/>
        <v>3.1150166807041312E-2</v>
      </c>
      <c r="X1966" s="25">
        <f t="shared" si="365"/>
        <v>0.26258874630360435</v>
      </c>
      <c r="AA1966" s="5">
        <v>39878</v>
      </c>
      <c r="AB1966" s="2">
        <v>33</v>
      </c>
      <c r="AC1966" s="2" t="s">
        <v>9</v>
      </c>
      <c r="AD1966" s="6" t="s">
        <v>24</v>
      </c>
      <c r="AE1966" s="2">
        <v>85</v>
      </c>
      <c r="AF1966" s="2">
        <v>6</v>
      </c>
      <c r="AG1966" s="2">
        <v>13</v>
      </c>
      <c r="AH1966" s="2">
        <v>6.25</v>
      </c>
      <c r="AI1966" s="2">
        <v>2</v>
      </c>
      <c r="AJ1966" s="19">
        <v>245.43692606170259</v>
      </c>
      <c r="AK1966" s="19">
        <f t="shared" si="366"/>
        <v>2.4543692606170259E-2</v>
      </c>
      <c r="AL1966" s="19">
        <v>208.6213871524472</v>
      </c>
      <c r="AM1966" s="19">
        <f t="shared" si="367"/>
        <v>2.086213871524472E-2</v>
      </c>
      <c r="AN1966" s="19">
        <f t="shared" si="368"/>
        <v>3.6815538909255388E-3</v>
      </c>
      <c r="AP1966" s="24">
        <v>14.08</v>
      </c>
      <c r="AQ1966" s="24">
        <f t="shared" si="369"/>
        <v>0.29373891311064565</v>
      </c>
      <c r="AR1966" s="24"/>
      <c r="AS1966" s="24">
        <v>8.461146496815287</v>
      </c>
      <c r="AT1966" s="24">
        <f t="shared" si="370"/>
        <v>3.1150166807041312E-2</v>
      </c>
      <c r="AU1966" s="24"/>
      <c r="AV1966" s="25">
        <f t="shared" si="371"/>
        <v>0.26258874630360435</v>
      </c>
    </row>
    <row r="1967" spans="1:48" x14ac:dyDescent="0.3">
      <c r="A1967" s="2" t="s">
        <v>6</v>
      </c>
      <c r="B1967" s="2">
        <v>52</v>
      </c>
      <c r="C1967" s="5">
        <v>39878</v>
      </c>
      <c r="D1967" s="2">
        <v>33</v>
      </c>
      <c r="E1967" s="2" t="s">
        <v>9</v>
      </c>
      <c r="F1967" s="6" t="s">
        <v>41</v>
      </c>
      <c r="G1967" s="2">
        <v>25</v>
      </c>
      <c r="H1967" s="2">
        <v>16</v>
      </c>
      <c r="I1967" s="2">
        <v>35</v>
      </c>
      <c r="J1967" s="2">
        <v>16.75</v>
      </c>
      <c r="K1967" s="2">
        <v>3</v>
      </c>
      <c r="L1967" s="19">
        <v>2644.2392666183591</v>
      </c>
      <c r="M1967" s="19">
        <f t="shared" si="360"/>
        <v>0.2644239266618359</v>
      </c>
      <c r="N1967" s="19">
        <v>661.05981665458978</v>
      </c>
      <c r="O1967" s="19">
        <f t="shared" si="361"/>
        <v>6.6105981665458974E-2</v>
      </c>
      <c r="P1967" s="19">
        <f t="shared" si="362"/>
        <v>0.19831794499637692</v>
      </c>
      <c r="R1967" s="24">
        <v>14.08</v>
      </c>
      <c r="S1967" s="24">
        <f t="shared" si="363"/>
        <v>0.93077222184966235</v>
      </c>
      <c r="U1967" s="24">
        <v>8.1999999999999993</v>
      </c>
      <c r="V1967" s="24">
        <f t="shared" si="364"/>
        <v>1.6262071489702905</v>
      </c>
      <c r="X1967" s="25">
        <f t="shared" si="365"/>
        <v>-0.69543492712062815</v>
      </c>
      <c r="AA1967" s="5">
        <v>39878</v>
      </c>
      <c r="AB1967" s="2">
        <v>33</v>
      </c>
      <c r="AC1967" s="2" t="s">
        <v>9</v>
      </c>
      <c r="AD1967" s="6" t="s">
        <v>41</v>
      </c>
      <c r="AE1967" s="2">
        <v>25</v>
      </c>
      <c r="AF1967" s="2">
        <v>16</v>
      </c>
      <c r="AG1967" s="2">
        <v>35</v>
      </c>
      <c r="AH1967" s="2">
        <v>16.75</v>
      </c>
      <c r="AI1967" s="2">
        <v>3</v>
      </c>
      <c r="AJ1967" s="19">
        <v>2644.2392666183591</v>
      </c>
      <c r="AK1967" s="19">
        <f t="shared" si="366"/>
        <v>0.2644239266618359</v>
      </c>
      <c r="AL1967" s="19">
        <v>661.05981665458978</v>
      </c>
      <c r="AM1967" s="19">
        <f t="shared" si="367"/>
        <v>6.6105981665458974E-2</v>
      </c>
      <c r="AN1967" s="19">
        <f t="shared" si="368"/>
        <v>0.19831794499637692</v>
      </c>
      <c r="AP1967" s="24">
        <v>14.08</v>
      </c>
      <c r="AQ1967" s="24">
        <f t="shared" si="369"/>
        <v>0.93077222184966235</v>
      </c>
      <c r="AR1967" s="24"/>
      <c r="AS1967" s="24">
        <v>8.1999999999999993</v>
      </c>
      <c r="AT1967" s="24">
        <f t="shared" si="370"/>
        <v>1.6262071489702905</v>
      </c>
      <c r="AU1967" s="24"/>
      <c r="AV1967" s="25">
        <f t="shared" si="371"/>
        <v>-0.69543492712062815</v>
      </c>
    </row>
    <row r="1968" spans="1:48" x14ac:dyDescent="0.3">
      <c r="A1968" s="2" t="s">
        <v>6</v>
      </c>
      <c r="B1968" s="2">
        <v>52</v>
      </c>
      <c r="C1968" s="5">
        <v>39878</v>
      </c>
      <c r="D1968" s="2">
        <v>33</v>
      </c>
      <c r="E1968" s="2" t="s">
        <v>9</v>
      </c>
      <c r="F1968" s="6" t="s">
        <v>44</v>
      </c>
      <c r="G1968" s="2">
        <v>100</v>
      </c>
      <c r="H1968" s="2">
        <v>5</v>
      </c>
      <c r="I1968" s="2">
        <v>10</v>
      </c>
      <c r="J1968" s="2">
        <v>5</v>
      </c>
      <c r="K1968" s="2">
        <v>2</v>
      </c>
      <c r="L1968" s="19">
        <v>157.07963267948966</v>
      </c>
      <c r="M1968" s="19">
        <f t="shared" si="360"/>
        <v>1.5707963267948967E-2</v>
      </c>
      <c r="N1968" s="19">
        <v>157.07963267948966</v>
      </c>
      <c r="O1968" s="19">
        <f t="shared" si="361"/>
        <v>1.5707963267948967E-2</v>
      </c>
      <c r="P1968" s="19">
        <f t="shared" si="362"/>
        <v>0</v>
      </c>
      <c r="R1968" s="24">
        <v>14.08</v>
      </c>
      <c r="S1968" s="24">
        <f t="shared" si="363"/>
        <v>0.22116812281272147</v>
      </c>
      <c r="U1968" s="24">
        <v>9.0675767918088734</v>
      </c>
      <c r="V1968" s="24">
        <f t="shared" si="364"/>
        <v>0</v>
      </c>
      <c r="X1968" s="25">
        <f t="shared" si="365"/>
        <v>0.22116812281272147</v>
      </c>
      <c r="AA1968" s="5">
        <v>39878</v>
      </c>
      <c r="AB1968" s="2">
        <v>33</v>
      </c>
      <c r="AC1968" s="2" t="s">
        <v>9</v>
      </c>
      <c r="AD1968" s="6" t="s">
        <v>44</v>
      </c>
      <c r="AE1968" s="2">
        <v>100</v>
      </c>
      <c r="AF1968" s="2">
        <v>5</v>
      </c>
      <c r="AG1968" s="2">
        <v>10</v>
      </c>
      <c r="AH1968" s="2">
        <v>5</v>
      </c>
      <c r="AI1968" s="2">
        <v>2</v>
      </c>
      <c r="AJ1968" s="19">
        <v>157.07963267948966</v>
      </c>
      <c r="AK1968" s="19">
        <f t="shared" si="366"/>
        <v>1.5707963267948967E-2</v>
      </c>
      <c r="AL1968" s="19">
        <v>157.07963267948966</v>
      </c>
      <c r="AM1968" s="19">
        <f t="shared" si="367"/>
        <v>1.5707963267948967E-2</v>
      </c>
      <c r="AN1968" s="19">
        <f t="shared" si="368"/>
        <v>0</v>
      </c>
      <c r="AP1968" s="24">
        <v>14.08</v>
      </c>
      <c r="AQ1968" s="24">
        <f t="shared" si="369"/>
        <v>0.22116812281272147</v>
      </c>
      <c r="AR1968" s="24"/>
      <c r="AS1968" s="24">
        <v>9.0675767918088734</v>
      </c>
      <c r="AT1968" s="24">
        <f t="shared" si="370"/>
        <v>0</v>
      </c>
      <c r="AU1968" s="24"/>
      <c r="AV1968" s="25">
        <f t="shared" si="371"/>
        <v>0.22116812281272147</v>
      </c>
    </row>
    <row r="1969" spans="1:48" x14ac:dyDescent="0.3">
      <c r="A1969" s="2" t="s">
        <v>6</v>
      </c>
      <c r="B1969" s="2">
        <v>52</v>
      </c>
      <c r="C1969" s="5">
        <v>39878</v>
      </c>
      <c r="D1969" s="2">
        <v>33</v>
      </c>
      <c r="E1969" s="2" t="s">
        <v>9</v>
      </c>
      <c r="F1969" s="6" t="s">
        <v>44</v>
      </c>
      <c r="G1969" s="2">
        <v>100</v>
      </c>
      <c r="H1969" s="2">
        <v>2</v>
      </c>
      <c r="I1969" s="2">
        <v>13</v>
      </c>
      <c r="J1969" s="2">
        <v>4.25</v>
      </c>
      <c r="K1969" s="2">
        <v>2</v>
      </c>
      <c r="L1969" s="19">
        <v>113.49003461093127</v>
      </c>
      <c r="M1969" s="19">
        <f t="shared" si="360"/>
        <v>1.1349003461093127E-2</v>
      </c>
      <c r="N1969" s="19">
        <v>113.49003461093127</v>
      </c>
      <c r="O1969" s="19">
        <f t="shared" si="361"/>
        <v>1.1349003461093127E-2</v>
      </c>
      <c r="P1969" s="19">
        <f t="shared" si="362"/>
        <v>0</v>
      </c>
      <c r="R1969" s="24">
        <v>14.08</v>
      </c>
      <c r="S1969" s="24">
        <f t="shared" si="363"/>
        <v>0.15979396873219123</v>
      </c>
      <c r="U1969" s="24">
        <v>9.0675767918088734</v>
      </c>
      <c r="V1969" s="24">
        <f t="shared" si="364"/>
        <v>0</v>
      </c>
      <c r="X1969" s="25">
        <f t="shared" si="365"/>
        <v>0.15979396873219123</v>
      </c>
      <c r="AA1969" s="5">
        <v>39878</v>
      </c>
      <c r="AB1969" s="2">
        <v>33</v>
      </c>
      <c r="AC1969" s="2" t="s">
        <v>9</v>
      </c>
      <c r="AD1969" s="6" t="s">
        <v>44</v>
      </c>
      <c r="AE1969" s="2">
        <v>100</v>
      </c>
      <c r="AF1969" s="2">
        <v>2</v>
      </c>
      <c r="AG1969" s="2">
        <v>13</v>
      </c>
      <c r="AH1969" s="2">
        <v>4.25</v>
      </c>
      <c r="AI1969" s="2">
        <v>2</v>
      </c>
      <c r="AJ1969" s="19">
        <v>113.49003461093127</v>
      </c>
      <c r="AK1969" s="19">
        <f t="shared" si="366"/>
        <v>1.1349003461093127E-2</v>
      </c>
      <c r="AL1969" s="19">
        <v>113.49003461093127</v>
      </c>
      <c r="AM1969" s="19">
        <f t="shared" si="367"/>
        <v>1.1349003461093127E-2</v>
      </c>
      <c r="AN1969" s="19">
        <f t="shared" si="368"/>
        <v>0</v>
      </c>
      <c r="AP1969" s="24">
        <v>14.08</v>
      </c>
      <c r="AQ1969" s="24">
        <f t="shared" si="369"/>
        <v>0.15979396873219123</v>
      </c>
      <c r="AR1969" s="24"/>
      <c r="AS1969" s="24">
        <v>9.0675767918088734</v>
      </c>
      <c r="AT1969" s="24">
        <f t="shared" si="370"/>
        <v>0</v>
      </c>
      <c r="AU1969" s="24"/>
      <c r="AV1969" s="25">
        <f t="shared" si="371"/>
        <v>0.15979396873219123</v>
      </c>
    </row>
    <row r="1970" spans="1:48" x14ac:dyDescent="0.3">
      <c r="A1970" s="2" t="s">
        <v>6</v>
      </c>
      <c r="B1970" s="2">
        <v>52</v>
      </c>
      <c r="C1970" s="5">
        <v>39878</v>
      </c>
      <c r="D1970" s="2">
        <v>33</v>
      </c>
      <c r="E1970" s="2" t="s">
        <v>9</v>
      </c>
      <c r="F1970" s="6" t="s">
        <v>47</v>
      </c>
      <c r="G1970" s="2">
        <v>85</v>
      </c>
      <c r="H1970" s="2">
        <v>10</v>
      </c>
      <c r="I1970" s="2">
        <v>23</v>
      </c>
      <c r="J1970" s="2">
        <v>10.75</v>
      </c>
      <c r="K1970" s="2">
        <v>3</v>
      </c>
      <c r="L1970" s="19">
        <v>1089.1509030914115</v>
      </c>
      <c r="M1970" s="19">
        <f t="shared" si="360"/>
        <v>0.10891509030914115</v>
      </c>
      <c r="N1970" s="19">
        <v>925.77826762769973</v>
      </c>
      <c r="O1970" s="19">
        <f t="shared" si="361"/>
        <v>9.2577826762769974E-2</v>
      </c>
      <c r="P1970" s="19">
        <f t="shared" si="362"/>
        <v>1.6337263546371175E-2</v>
      </c>
      <c r="R1970" s="24">
        <v>14.08</v>
      </c>
      <c r="S1970" s="24">
        <f t="shared" si="363"/>
        <v>1.3034958008198012</v>
      </c>
      <c r="U1970" s="24">
        <v>11.257627118644068</v>
      </c>
      <c r="V1970" s="24">
        <f t="shared" si="364"/>
        <v>0.1839188211440633</v>
      </c>
      <c r="X1970" s="25">
        <f t="shared" si="365"/>
        <v>1.119576979675738</v>
      </c>
      <c r="AA1970" s="5">
        <v>39878</v>
      </c>
      <c r="AB1970" s="2">
        <v>33</v>
      </c>
      <c r="AC1970" s="2" t="s">
        <v>9</v>
      </c>
      <c r="AD1970" s="6" t="s">
        <v>47</v>
      </c>
      <c r="AE1970" s="2">
        <v>85</v>
      </c>
      <c r="AF1970" s="2">
        <v>10</v>
      </c>
      <c r="AG1970" s="2">
        <v>23</v>
      </c>
      <c r="AH1970" s="2">
        <v>10.75</v>
      </c>
      <c r="AI1970" s="2">
        <v>3</v>
      </c>
      <c r="AJ1970" s="19">
        <v>1089.1509030914115</v>
      </c>
      <c r="AK1970" s="19">
        <f t="shared" si="366"/>
        <v>0.10891509030914115</v>
      </c>
      <c r="AL1970" s="19">
        <v>925.77826762769973</v>
      </c>
      <c r="AM1970" s="19">
        <f t="shared" si="367"/>
        <v>9.2577826762769974E-2</v>
      </c>
      <c r="AN1970" s="19">
        <f t="shared" si="368"/>
        <v>1.6337263546371175E-2</v>
      </c>
      <c r="AP1970" s="24">
        <v>14.08</v>
      </c>
      <c r="AQ1970" s="24">
        <f t="shared" si="369"/>
        <v>1.3034958008198012</v>
      </c>
      <c r="AR1970" s="24"/>
      <c r="AS1970" s="24">
        <v>11.257627118644068</v>
      </c>
      <c r="AT1970" s="24">
        <f t="shared" si="370"/>
        <v>0.1839188211440633</v>
      </c>
      <c r="AU1970" s="24"/>
      <c r="AV1970" s="25">
        <f t="shared" si="371"/>
        <v>1.119576979675738</v>
      </c>
    </row>
    <row r="1971" spans="1:48" x14ac:dyDescent="0.3">
      <c r="A1971" s="2" t="s">
        <v>6</v>
      </c>
      <c r="B1971" s="2">
        <v>52</v>
      </c>
      <c r="C1971" s="5">
        <v>39878</v>
      </c>
      <c r="D1971" s="2">
        <v>33</v>
      </c>
      <c r="E1971" s="2" t="s">
        <v>9</v>
      </c>
      <c r="F1971" s="6" t="s">
        <v>47</v>
      </c>
      <c r="G1971" s="2">
        <v>50</v>
      </c>
      <c r="H1971" s="2">
        <v>15</v>
      </c>
      <c r="I1971" s="2">
        <v>13</v>
      </c>
      <c r="J1971" s="2">
        <v>10.75</v>
      </c>
      <c r="K1971" s="2">
        <v>3</v>
      </c>
      <c r="L1971" s="19">
        <v>1089.1509030914115</v>
      </c>
      <c r="M1971" s="19">
        <f t="shared" si="360"/>
        <v>0.10891509030914115</v>
      </c>
      <c r="N1971" s="19">
        <v>544.57545154570573</v>
      </c>
      <c r="O1971" s="19">
        <f t="shared" si="361"/>
        <v>5.4457545154570575E-2</v>
      </c>
      <c r="P1971" s="19">
        <f t="shared" si="362"/>
        <v>5.4457545154570575E-2</v>
      </c>
      <c r="R1971" s="24">
        <v>14.08</v>
      </c>
      <c r="S1971" s="24">
        <f t="shared" si="363"/>
        <v>0.76676223577635372</v>
      </c>
      <c r="U1971" s="24">
        <v>11.257627118644068</v>
      </c>
      <c r="V1971" s="24">
        <f t="shared" si="364"/>
        <v>0.61306273714687753</v>
      </c>
      <c r="X1971" s="25">
        <f t="shared" si="365"/>
        <v>0.15369949862947618</v>
      </c>
      <c r="AA1971" s="5">
        <v>39878</v>
      </c>
      <c r="AB1971" s="2">
        <v>33</v>
      </c>
      <c r="AC1971" s="2" t="s">
        <v>9</v>
      </c>
      <c r="AD1971" s="6" t="s">
        <v>47</v>
      </c>
      <c r="AE1971" s="2">
        <v>50</v>
      </c>
      <c r="AF1971" s="2">
        <v>15</v>
      </c>
      <c r="AG1971" s="2">
        <v>13</v>
      </c>
      <c r="AH1971" s="2">
        <v>10.75</v>
      </c>
      <c r="AI1971" s="2">
        <v>3</v>
      </c>
      <c r="AJ1971" s="19">
        <v>1089.1509030914115</v>
      </c>
      <c r="AK1971" s="19">
        <f t="shared" si="366"/>
        <v>0.10891509030914115</v>
      </c>
      <c r="AL1971" s="19">
        <v>544.57545154570573</v>
      </c>
      <c r="AM1971" s="19">
        <f t="shared" si="367"/>
        <v>5.4457545154570575E-2</v>
      </c>
      <c r="AN1971" s="19">
        <f t="shared" si="368"/>
        <v>5.4457545154570575E-2</v>
      </c>
      <c r="AP1971" s="24">
        <v>14.08</v>
      </c>
      <c r="AQ1971" s="24">
        <f t="shared" si="369"/>
        <v>0.76676223577635372</v>
      </c>
      <c r="AR1971" s="24"/>
      <c r="AS1971" s="24">
        <v>11.257627118644068</v>
      </c>
      <c r="AT1971" s="24">
        <f t="shared" si="370"/>
        <v>0.61306273714687753</v>
      </c>
      <c r="AU1971" s="24"/>
      <c r="AV1971" s="25">
        <f t="shared" si="371"/>
        <v>0.15369949862947618</v>
      </c>
    </row>
    <row r="1972" spans="1:48" x14ac:dyDescent="0.3">
      <c r="A1972" s="2" t="s">
        <v>6</v>
      </c>
      <c r="B1972" s="2">
        <v>52</v>
      </c>
      <c r="C1972" s="5">
        <v>39878</v>
      </c>
      <c r="D1972" s="2">
        <v>33</v>
      </c>
      <c r="E1972" s="2" t="s">
        <v>9</v>
      </c>
      <c r="F1972" s="6" t="s">
        <v>53</v>
      </c>
      <c r="G1972" s="2">
        <v>90</v>
      </c>
      <c r="H1972" s="2">
        <v>12</v>
      </c>
      <c r="I1972" s="2">
        <v>16</v>
      </c>
      <c r="J1972" s="2">
        <v>10</v>
      </c>
      <c r="K1972" s="2">
        <v>2</v>
      </c>
      <c r="L1972" s="19">
        <v>628.31853071795865</v>
      </c>
      <c r="M1972" s="19">
        <f t="shared" si="360"/>
        <v>6.2831853071795868E-2</v>
      </c>
      <c r="N1972" s="19">
        <v>565.48667764616278</v>
      </c>
      <c r="O1972" s="19">
        <f t="shared" si="361"/>
        <v>5.6548667764616277E-2</v>
      </c>
      <c r="P1972" s="19">
        <f t="shared" si="362"/>
        <v>6.283185307179591E-3</v>
      </c>
      <c r="R1972" s="24">
        <v>6.51</v>
      </c>
      <c r="S1972" s="24">
        <f t="shared" si="363"/>
        <v>0.36813182714765197</v>
      </c>
      <c r="U1972" s="24">
        <v>8.2509316770186327</v>
      </c>
      <c r="V1972" s="24">
        <f t="shared" si="364"/>
        <v>5.1842132683586138E-2</v>
      </c>
      <c r="X1972" s="25">
        <f t="shared" si="365"/>
        <v>0.31628969446406585</v>
      </c>
      <c r="AA1972" s="5">
        <v>39878</v>
      </c>
      <c r="AB1972" s="2">
        <v>33</v>
      </c>
      <c r="AC1972" s="2" t="s">
        <v>9</v>
      </c>
      <c r="AD1972" s="6" t="s">
        <v>53</v>
      </c>
      <c r="AE1972" s="2">
        <v>90</v>
      </c>
      <c r="AF1972" s="2">
        <v>12</v>
      </c>
      <c r="AG1972" s="2">
        <v>16</v>
      </c>
      <c r="AH1972" s="2">
        <v>10</v>
      </c>
      <c r="AI1972" s="2">
        <v>2</v>
      </c>
      <c r="AJ1972" s="19">
        <v>628.31853071795865</v>
      </c>
      <c r="AK1972" s="19">
        <f t="shared" si="366"/>
        <v>6.2831853071795868E-2</v>
      </c>
      <c r="AL1972" s="19">
        <v>565.48667764616278</v>
      </c>
      <c r="AM1972" s="19">
        <f t="shared" si="367"/>
        <v>5.6548667764616277E-2</v>
      </c>
      <c r="AN1972" s="19">
        <f t="shared" si="368"/>
        <v>6.283185307179591E-3</v>
      </c>
      <c r="AP1972" s="24">
        <v>6.51</v>
      </c>
      <c r="AQ1972" s="24">
        <f t="shared" si="369"/>
        <v>0.36813182714765197</v>
      </c>
      <c r="AR1972" s="24"/>
      <c r="AS1972" s="24">
        <v>8.2509316770186327</v>
      </c>
      <c r="AT1972" s="24">
        <f t="shared" si="370"/>
        <v>5.1842132683586138E-2</v>
      </c>
      <c r="AU1972" s="24"/>
      <c r="AV1972" s="25">
        <f t="shared" si="371"/>
        <v>0.31628969446406585</v>
      </c>
    </row>
    <row r="1973" spans="1:48" x14ac:dyDescent="0.3">
      <c r="A1973" s="2" t="s">
        <v>6</v>
      </c>
      <c r="B1973" s="2">
        <v>52</v>
      </c>
      <c r="C1973" s="5">
        <v>39878</v>
      </c>
      <c r="D1973" s="2">
        <v>33</v>
      </c>
      <c r="E1973" s="2" t="s">
        <v>9</v>
      </c>
      <c r="F1973" s="6" t="s">
        <v>36</v>
      </c>
      <c r="G1973" s="2">
        <v>100</v>
      </c>
      <c r="H1973" s="2">
        <v>11</v>
      </c>
      <c r="I1973" s="2">
        <v>13</v>
      </c>
      <c r="J1973" s="2">
        <v>8.75</v>
      </c>
      <c r="K1973" s="2">
        <v>2</v>
      </c>
      <c r="L1973" s="19">
        <v>481.05637508093707</v>
      </c>
      <c r="M1973" s="19">
        <f t="shared" si="360"/>
        <v>4.8105637508093706E-2</v>
      </c>
      <c r="N1973" s="19">
        <v>481.05637508093707</v>
      </c>
      <c r="O1973" s="19">
        <f t="shared" si="361"/>
        <v>4.8105637508093706E-2</v>
      </c>
      <c r="P1973" s="19">
        <f t="shared" si="362"/>
        <v>0</v>
      </c>
      <c r="R1973" s="24">
        <v>14.08</v>
      </c>
      <c r="S1973" s="24">
        <f t="shared" si="363"/>
        <v>0.67732737611395943</v>
      </c>
      <c r="U1973" s="24">
        <v>8.3025000000000002</v>
      </c>
      <c r="V1973" s="24">
        <f t="shared" si="364"/>
        <v>0</v>
      </c>
      <c r="X1973" s="25">
        <f t="shared" si="365"/>
        <v>0.67732737611395943</v>
      </c>
      <c r="AA1973" s="5">
        <v>39878</v>
      </c>
      <c r="AB1973" s="2">
        <v>33</v>
      </c>
      <c r="AC1973" s="2" t="s">
        <v>9</v>
      </c>
      <c r="AD1973" s="6" t="s">
        <v>36</v>
      </c>
      <c r="AE1973" s="2">
        <v>100</v>
      </c>
      <c r="AF1973" s="2">
        <v>11</v>
      </c>
      <c r="AG1973" s="2">
        <v>13</v>
      </c>
      <c r="AH1973" s="2">
        <v>8.75</v>
      </c>
      <c r="AI1973" s="2">
        <v>2</v>
      </c>
      <c r="AJ1973" s="19">
        <v>481.05637508093707</v>
      </c>
      <c r="AK1973" s="19">
        <f t="shared" si="366"/>
        <v>4.8105637508093706E-2</v>
      </c>
      <c r="AL1973" s="19">
        <v>481.05637508093707</v>
      </c>
      <c r="AM1973" s="19">
        <f t="shared" si="367"/>
        <v>4.8105637508093706E-2</v>
      </c>
      <c r="AN1973" s="19">
        <f t="shared" si="368"/>
        <v>0</v>
      </c>
      <c r="AP1973" s="24">
        <v>14.08</v>
      </c>
      <c r="AQ1973" s="24">
        <f t="shared" si="369"/>
        <v>0.67732737611395943</v>
      </c>
      <c r="AR1973" s="24"/>
      <c r="AS1973" s="24">
        <v>8.3025000000000002</v>
      </c>
      <c r="AT1973" s="24">
        <f t="shared" si="370"/>
        <v>0</v>
      </c>
      <c r="AU1973" s="24"/>
      <c r="AV1973" s="25">
        <f t="shared" si="371"/>
        <v>0.67732737611395943</v>
      </c>
    </row>
    <row r="1974" spans="1:48" x14ac:dyDescent="0.3">
      <c r="A1974" s="2" t="s">
        <v>6</v>
      </c>
      <c r="B1974" s="2">
        <v>52</v>
      </c>
      <c r="C1974" s="5">
        <v>39878</v>
      </c>
      <c r="D1974" s="2">
        <v>33</v>
      </c>
      <c r="E1974" s="2" t="s">
        <v>9</v>
      </c>
      <c r="F1974" s="6" t="s">
        <v>43</v>
      </c>
      <c r="G1974" s="2">
        <v>90</v>
      </c>
      <c r="H1974" s="2">
        <v>22</v>
      </c>
      <c r="I1974" s="2">
        <v>25</v>
      </c>
      <c r="J1974" s="2">
        <v>17.25</v>
      </c>
      <c r="K1974" s="2">
        <v>2</v>
      </c>
      <c r="L1974" s="19">
        <v>1869.6403279676256</v>
      </c>
      <c r="M1974" s="19">
        <f t="shared" si="360"/>
        <v>0.18696403279676255</v>
      </c>
      <c r="N1974" s="19">
        <v>1682.6762951708631</v>
      </c>
      <c r="O1974" s="19">
        <f t="shared" si="361"/>
        <v>0.16826762951708632</v>
      </c>
      <c r="P1974" s="19">
        <f t="shared" si="362"/>
        <v>1.8696403279676227E-2</v>
      </c>
      <c r="R1974" s="24">
        <v>14.08</v>
      </c>
      <c r="S1974" s="24">
        <f t="shared" si="363"/>
        <v>2.3692082236005754</v>
      </c>
      <c r="U1974" s="24">
        <v>8.1999999999999993</v>
      </c>
      <c r="V1974" s="24">
        <f t="shared" si="364"/>
        <v>0.15331050689334505</v>
      </c>
      <c r="X1974" s="25">
        <f t="shared" si="365"/>
        <v>2.2158977167072305</v>
      </c>
      <c r="AA1974" s="5">
        <v>39878</v>
      </c>
      <c r="AB1974" s="2">
        <v>33</v>
      </c>
      <c r="AC1974" s="2" t="s">
        <v>9</v>
      </c>
      <c r="AD1974" s="6" t="s">
        <v>43</v>
      </c>
      <c r="AE1974" s="2">
        <v>90</v>
      </c>
      <c r="AF1974" s="2">
        <v>22</v>
      </c>
      <c r="AG1974" s="2">
        <v>25</v>
      </c>
      <c r="AH1974" s="2">
        <v>17.25</v>
      </c>
      <c r="AI1974" s="2">
        <v>2</v>
      </c>
      <c r="AJ1974" s="19">
        <v>1869.6403279676256</v>
      </c>
      <c r="AK1974" s="19">
        <f t="shared" si="366"/>
        <v>0.18696403279676255</v>
      </c>
      <c r="AL1974" s="19">
        <v>1682.6762951708631</v>
      </c>
      <c r="AM1974" s="19">
        <f t="shared" si="367"/>
        <v>0.16826762951708632</v>
      </c>
      <c r="AN1974" s="19">
        <f t="shared" si="368"/>
        <v>1.8696403279676227E-2</v>
      </c>
      <c r="AP1974" s="24">
        <v>14.08</v>
      </c>
      <c r="AQ1974" s="24">
        <f t="shared" si="369"/>
        <v>2.3692082236005754</v>
      </c>
      <c r="AR1974" s="24"/>
      <c r="AS1974" s="24">
        <v>8.1999999999999993</v>
      </c>
      <c r="AT1974" s="24">
        <f t="shared" si="370"/>
        <v>0.15331050689334505</v>
      </c>
      <c r="AU1974" s="24"/>
      <c r="AV1974" s="25">
        <f t="shared" si="371"/>
        <v>2.2158977167072305</v>
      </c>
    </row>
    <row r="1975" spans="1:48" x14ac:dyDescent="0.3">
      <c r="A1975" s="2" t="s">
        <v>6</v>
      </c>
      <c r="B1975" s="2">
        <v>52</v>
      </c>
      <c r="C1975" s="5">
        <v>39878</v>
      </c>
      <c r="D1975" s="2">
        <v>33</v>
      </c>
      <c r="E1975" s="2" t="s">
        <v>9</v>
      </c>
      <c r="F1975" s="6" t="s">
        <v>41</v>
      </c>
      <c r="G1975" s="2">
        <v>50</v>
      </c>
      <c r="H1975" s="2">
        <v>10</v>
      </c>
      <c r="I1975" s="2">
        <v>11</v>
      </c>
      <c r="J1975" s="2">
        <v>7.75</v>
      </c>
      <c r="K1975" s="2">
        <v>3</v>
      </c>
      <c r="L1975" s="19">
        <v>566.07572626871081</v>
      </c>
      <c r="M1975" s="19">
        <f t="shared" si="360"/>
        <v>5.6607572626871078E-2</v>
      </c>
      <c r="N1975" s="19">
        <v>283.0378631343554</v>
      </c>
      <c r="O1975" s="19">
        <f t="shared" si="361"/>
        <v>2.8303786313435539E-2</v>
      </c>
      <c r="P1975" s="19">
        <f t="shared" si="362"/>
        <v>2.8303786313435539E-2</v>
      </c>
      <c r="R1975" s="24">
        <v>14.08</v>
      </c>
      <c r="S1975" s="24">
        <f t="shared" si="363"/>
        <v>0.39851731129317242</v>
      </c>
      <c r="U1975" s="24">
        <v>8.1999999999999993</v>
      </c>
      <c r="V1975" s="24">
        <f t="shared" si="364"/>
        <v>0.23209104777017139</v>
      </c>
      <c r="X1975" s="25">
        <f t="shared" si="365"/>
        <v>0.16642626352300102</v>
      </c>
      <c r="AA1975" s="5">
        <v>39878</v>
      </c>
      <c r="AB1975" s="2">
        <v>33</v>
      </c>
      <c r="AC1975" s="2" t="s">
        <v>9</v>
      </c>
      <c r="AD1975" s="6" t="s">
        <v>41</v>
      </c>
      <c r="AE1975" s="2">
        <v>50</v>
      </c>
      <c r="AF1975" s="2">
        <v>10</v>
      </c>
      <c r="AG1975" s="2">
        <v>11</v>
      </c>
      <c r="AH1975" s="2">
        <v>7.75</v>
      </c>
      <c r="AI1975" s="2">
        <v>3</v>
      </c>
      <c r="AJ1975" s="19">
        <v>566.07572626871081</v>
      </c>
      <c r="AK1975" s="19">
        <f t="shared" si="366"/>
        <v>5.6607572626871078E-2</v>
      </c>
      <c r="AL1975" s="19">
        <v>283.0378631343554</v>
      </c>
      <c r="AM1975" s="19">
        <f t="shared" si="367"/>
        <v>2.8303786313435539E-2</v>
      </c>
      <c r="AN1975" s="19">
        <f t="shared" si="368"/>
        <v>2.8303786313435539E-2</v>
      </c>
      <c r="AP1975" s="24">
        <v>14.08</v>
      </c>
      <c r="AQ1975" s="24">
        <f t="shared" si="369"/>
        <v>0.39851731129317242</v>
      </c>
      <c r="AR1975" s="24"/>
      <c r="AS1975" s="24">
        <v>8.1999999999999993</v>
      </c>
      <c r="AT1975" s="24">
        <f t="shared" si="370"/>
        <v>0.23209104777017139</v>
      </c>
      <c r="AU1975" s="24"/>
      <c r="AV1975" s="25">
        <f t="shared" si="371"/>
        <v>0.16642626352300102</v>
      </c>
    </row>
    <row r="1976" spans="1:48" x14ac:dyDescent="0.3">
      <c r="A1976" s="2" t="s">
        <v>6</v>
      </c>
      <c r="B1976" s="2">
        <v>52</v>
      </c>
      <c r="C1976" s="5">
        <v>39878</v>
      </c>
      <c r="D1976" s="2">
        <v>33</v>
      </c>
      <c r="E1976" s="2" t="s">
        <v>9</v>
      </c>
      <c r="F1976" s="6" t="s">
        <v>53</v>
      </c>
      <c r="G1976" s="2">
        <v>80</v>
      </c>
      <c r="H1976" s="2">
        <v>10</v>
      </c>
      <c r="I1976" s="2">
        <v>25</v>
      </c>
      <c r="J1976" s="2">
        <v>11.25</v>
      </c>
      <c r="K1976" s="2">
        <v>2</v>
      </c>
      <c r="L1976" s="19">
        <v>795.21564043991634</v>
      </c>
      <c r="M1976" s="19">
        <f t="shared" si="360"/>
        <v>7.9521564043991633E-2</v>
      </c>
      <c r="N1976" s="19">
        <v>636.17251235193316</v>
      </c>
      <c r="O1976" s="19">
        <f t="shared" si="361"/>
        <v>6.3617251235193323E-2</v>
      </c>
      <c r="P1976" s="19">
        <f t="shared" si="362"/>
        <v>1.590431280879831E-2</v>
      </c>
      <c r="R1976" s="24">
        <v>6.51</v>
      </c>
      <c r="S1976" s="24">
        <f t="shared" si="363"/>
        <v>0.41414830554110854</v>
      </c>
      <c r="U1976" s="24">
        <v>8.2509316770186327</v>
      </c>
      <c r="V1976" s="24">
        <f t="shared" si="364"/>
        <v>0.13122539835532715</v>
      </c>
      <c r="X1976" s="25">
        <f t="shared" si="365"/>
        <v>0.28292290718578139</v>
      </c>
      <c r="AA1976" s="5">
        <v>39878</v>
      </c>
      <c r="AB1976" s="2">
        <v>33</v>
      </c>
      <c r="AC1976" s="2" t="s">
        <v>9</v>
      </c>
      <c r="AD1976" s="6" t="s">
        <v>53</v>
      </c>
      <c r="AE1976" s="2">
        <v>80</v>
      </c>
      <c r="AF1976" s="2">
        <v>10</v>
      </c>
      <c r="AG1976" s="2">
        <v>25</v>
      </c>
      <c r="AH1976" s="2">
        <v>11.25</v>
      </c>
      <c r="AI1976" s="2">
        <v>2</v>
      </c>
      <c r="AJ1976" s="19">
        <v>795.21564043991634</v>
      </c>
      <c r="AK1976" s="19">
        <f t="shared" si="366"/>
        <v>7.9521564043991633E-2</v>
      </c>
      <c r="AL1976" s="19">
        <v>636.17251235193316</v>
      </c>
      <c r="AM1976" s="19">
        <f t="shared" si="367"/>
        <v>6.3617251235193323E-2</v>
      </c>
      <c r="AN1976" s="19">
        <f t="shared" si="368"/>
        <v>1.590431280879831E-2</v>
      </c>
      <c r="AP1976" s="24">
        <v>6.51</v>
      </c>
      <c r="AQ1976" s="24">
        <f t="shared" si="369"/>
        <v>0.41414830554110854</v>
      </c>
      <c r="AR1976" s="24"/>
      <c r="AS1976" s="24">
        <v>8.2509316770186327</v>
      </c>
      <c r="AT1976" s="24">
        <f t="shared" si="370"/>
        <v>0.13122539835532715</v>
      </c>
      <c r="AU1976" s="24"/>
      <c r="AV1976" s="25">
        <f t="shared" si="371"/>
        <v>0.28292290718578139</v>
      </c>
    </row>
    <row r="1977" spans="1:48" x14ac:dyDescent="0.3">
      <c r="A1977" s="2" t="s">
        <v>6</v>
      </c>
      <c r="B1977" s="2">
        <v>52</v>
      </c>
      <c r="C1977" s="5">
        <v>39878</v>
      </c>
      <c r="D1977" s="2">
        <v>33</v>
      </c>
      <c r="E1977" s="2" t="s">
        <v>9</v>
      </c>
      <c r="F1977" s="6" t="s">
        <v>24</v>
      </c>
      <c r="G1977" s="2">
        <v>0</v>
      </c>
      <c r="H1977" s="2">
        <v>15</v>
      </c>
      <c r="I1977" s="2">
        <v>20</v>
      </c>
      <c r="J1977" s="2">
        <v>12.5</v>
      </c>
      <c r="K1977" s="2">
        <v>2</v>
      </c>
      <c r="L1977" s="19">
        <v>981.74770424681037</v>
      </c>
      <c r="M1977" s="19">
        <f t="shared" si="360"/>
        <v>9.8174770424681035E-2</v>
      </c>
      <c r="N1977" s="19">
        <v>0</v>
      </c>
      <c r="O1977" s="19">
        <f t="shared" si="361"/>
        <v>0</v>
      </c>
      <c r="P1977" s="19">
        <f t="shared" si="362"/>
        <v>9.8174770424681035E-2</v>
      </c>
      <c r="R1977" s="24">
        <v>14.08</v>
      </c>
      <c r="S1977" s="24">
        <f t="shared" si="363"/>
        <v>0</v>
      </c>
      <c r="U1977" s="24">
        <v>8.461146496815287</v>
      </c>
      <c r="V1977" s="24">
        <f t="shared" si="364"/>
        <v>0.83067111485443501</v>
      </c>
      <c r="X1977" s="25">
        <f t="shared" si="365"/>
        <v>-0.83067111485443501</v>
      </c>
      <c r="AA1977" s="5">
        <v>39878</v>
      </c>
      <c r="AB1977" s="2">
        <v>33</v>
      </c>
      <c r="AC1977" s="2" t="s">
        <v>9</v>
      </c>
      <c r="AD1977" s="6" t="s">
        <v>24</v>
      </c>
      <c r="AE1977" s="2">
        <v>0</v>
      </c>
      <c r="AF1977" s="2">
        <v>15</v>
      </c>
      <c r="AG1977" s="2">
        <v>20</v>
      </c>
      <c r="AH1977" s="2">
        <v>12.5</v>
      </c>
      <c r="AI1977" s="2">
        <v>2</v>
      </c>
      <c r="AJ1977" s="19">
        <v>981.74770424681037</v>
      </c>
      <c r="AK1977" s="19">
        <f t="shared" si="366"/>
        <v>9.8174770424681035E-2</v>
      </c>
      <c r="AL1977" s="19">
        <v>0</v>
      </c>
      <c r="AM1977" s="19">
        <f t="shared" si="367"/>
        <v>0</v>
      </c>
      <c r="AN1977" s="19">
        <f t="shared" si="368"/>
        <v>9.8174770424681035E-2</v>
      </c>
      <c r="AP1977" s="24">
        <v>14.08</v>
      </c>
      <c r="AQ1977" s="24">
        <f t="shared" si="369"/>
        <v>0</v>
      </c>
      <c r="AR1977" s="24"/>
      <c r="AS1977" s="24">
        <v>8.461146496815287</v>
      </c>
      <c r="AT1977" s="24">
        <f t="shared" si="370"/>
        <v>0.83067111485443501</v>
      </c>
      <c r="AU1977" s="24"/>
      <c r="AV1977" s="25">
        <f t="shared" si="371"/>
        <v>-0.83067111485443501</v>
      </c>
    </row>
    <row r="1978" spans="1:48" x14ac:dyDescent="0.3">
      <c r="A1978" s="2" t="s">
        <v>6</v>
      </c>
      <c r="B1978" s="2">
        <v>52</v>
      </c>
      <c r="C1978" s="5">
        <v>39878</v>
      </c>
      <c r="D1978" s="2">
        <v>33</v>
      </c>
      <c r="E1978" s="2" t="s">
        <v>9</v>
      </c>
      <c r="F1978" s="6" t="s">
        <v>36</v>
      </c>
      <c r="G1978" s="2">
        <v>100</v>
      </c>
      <c r="H1978" s="2">
        <v>40</v>
      </c>
      <c r="I1978" s="2">
        <v>25</v>
      </c>
      <c r="J1978" s="2">
        <v>26.25</v>
      </c>
      <c r="K1978" s="2">
        <v>2</v>
      </c>
      <c r="L1978" s="19">
        <v>4329.5073757284335</v>
      </c>
      <c r="M1978" s="19">
        <f t="shared" si="360"/>
        <v>0.43295073757284336</v>
      </c>
      <c r="N1978" s="19">
        <v>4329.5073757284335</v>
      </c>
      <c r="O1978" s="19">
        <f t="shared" si="361"/>
        <v>0.43295073757284336</v>
      </c>
      <c r="P1978" s="19">
        <f t="shared" si="362"/>
        <v>0</v>
      </c>
      <c r="R1978" s="24">
        <v>14.08</v>
      </c>
      <c r="S1978" s="24">
        <f t="shared" si="363"/>
        <v>6.0959463850256341</v>
      </c>
      <c r="U1978" s="24">
        <v>8.3025000000000002</v>
      </c>
      <c r="V1978" s="24">
        <f t="shared" si="364"/>
        <v>0</v>
      </c>
      <c r="X1978" s="25">
        <f t="shared" si="365"/>
        <v>6.0959463850256341</v>
      </c>
      <c r="AA1978" s="5">
        <v>39878</v>
      </c>
      <c r="AB1978" s="2">
        <v>33</v>
      </c>
      <c r="AC1978" s="2" t="s">
        <v>9</v>
      </c>
      <c r="AD1978" s="6" t="s">
        <v>36</v>
      </c>
      <c r="AE1978" s="2">
        <v>100</v>
      </c>
      <c r="AF1978" s="2">
        <v>40</v>
      </c>
      <c r="AG1978" s="2">
        <v>25</v>
      </c>
      <c r="AH1978" s="2">
        <v>26.25</v>
      </c>
      <c r="AI1978" s="2">
        <v>2</v>
      </c>
      <c r="AJ1978" s="19">
        <v>4329.5073757284335</v>
      </c>
      <c r="AK1978" s="19">
        <f t="shared" si="366"/>
        <v>0.43295073757284336</v>
      </c>
      <c r="AL1978" s="19">
        <v>4329.5073757284335</v>
      </c>
      <c r="AM1978" s="19">
        <f t="shared" si="367"/>
        <v>0.43295073757284336</v>
      </c>
      <c r="AN1978" s="19">
        <f t="shared" si="368"/>
        <v>0</v>
      </c>
      <c r="AP1978" s="24">
        <v>14.08</v>
      </c>
      <c r="AQ1978" s="24">
        <f t="shared" si="369"/>
        <v>6.0959463850256341</v>
      </c>
      <c r="AR1978" s="24"/>
      <c r="AS1978" s="24">
        <v>8.3025000000000002</v>
      </c>
      <c r="AT1978" s="24">
        <f t="shared" si="370"/>
        <v>0</v>
      </c>
      <c r="AU1978" s="24"/>
      <c r="AV1978" s="25">
        <f t="shared" si="371"/>
        <v>6.0959463850256341</v>
      </c>
    </row>
    <row r="1979" spans="1:48" x14ac:dyDescent="0.3">
      <c r="A1979" s="2" t="s">
        <v>6</v>
      </c>
      <c r="B1979" s="2">
        <v>52</v>
      </c>
      <c r="C1979" s="5">
        <v>39878</v>
      </c>
      <c r="D1979" s="2">
        <v>33</v>
      </c>
      <c r="E1979" s="2" t="s">
        <v>9</v>
      </c>
      <c r="F1979" s="6" t="s">
        <v>44</v>
      </c>
      <c r="G1979" s="2">
        <v>90</v>
      </c>
      <c r="H1979" s="2">
        <v>10</v>
      </c>
      <c r="I1979" s="2">
        <v>12</v>
      </c>
      <c r="J1979" s="2">
        <v>8</v>
      </c>
      <c r="K1979" s="2">
        <v>2</v>
      </c>
      <c r="L1979" s="19">
        <v>402.12385965949352</v>
      </c>
      <c r="M1979" s="19">
        <f t="shared" si="360"/>
        <v>4.0212385965949352E-2</v>
      </c>
      <c r="N1979" s="19">
        <v>361.91147369354417</v>
      </c>
      <c r="O1979" s="19">
        <f t="shared" si="361"/>
        <v>3.6191147369354415E-2</v>
      </c>
      <c r="P1979" s="19">
        <f t="shared" si="362"/>
        <v>4.0212385965949365E-3</v>
      </c>
      <c r="R1979" s="24">
        <v>14.08</v>
      </c>
      <c r="S1979" s="24">
        <f t="shared" si="363"/>
        <v>0.5095713549605102</v>
      </c>
      <c r="U1979" s="24">
        <v>9.0675767918088734</v>
      </c>
      <c r="V1979" s="24">
        <f t="shared" si="364"/>
        <v>3.6462889772810328E-2</v>
      </c>
      <c r="X1979" s="25">
        <f t="shared" si="365"/>
        <v>0.47310846518769989</v>
      </c>
      <c r="AA1979" s="5">
        <v>39878</v>
      </c>
      <c r="AB1979" s="2">
        <v>33</v>
      </c>
      <c r="AC1979" s="2" t="s">
        <v>9</v>
      </c>
      <c r="AD1979" s="6" t="s">
        <v>44</v>
      </c>
      <c r="AE1979" s="2">
        <v>90</v>
      </c>
      <c r="AF1979" s="2">
        <v>10</v>
      </c>
      <c r="AG1979" s="2">
        <v>12</v>
      </c>
      <c r="AH1979" s="2">
        <v>8</v>
      </c>
      <c r="AI1979" s="2">
        <v>2</v>
      </c>
      <c r="AJ1979" s="19">
        <v>402.12385965949352</v>
      </c>
      <c r="AK1979" s="19">
        <f t="shared" si="366"/>
        <v>4.0212385965949352E-2</v>
      </c>
      <c r="AL1979" s="19">
        <v>361.91147369354417</v>
      </c>
      <c r="AM1979" s="19">
        <f t="shared" si="367"/>
        <v>3.6191147369354415E-2</v>
      </c>
      <c r="AN1979" s="19">
        <f t="shared" si="368"/>
        <v>4.0212385965949365E-3</v>
      </c>
      <c r="AP1979" s="24">
        <v>14.08</v>
      </c>
      <c r="AQ1979" s="24">
        <f t="shared" si="369"/>
        <v>0.5095713549605102</v>
      </c>
      <c r="AR1979" s="24"/>
      <c r="AS1979" s="24">
        <v>9.0675767918088734</v>
      </c>
      <c r="AT1979" s="24">
        <f t="shared" si="370"/>
        <v>3.6462889772810328E-2</v>
      </c>
      <c r="AU1979" s="24"/>
      <c r="AV1979" s="25">
        <f t="shared" si="371"/>
        <v>0.47310846518769989</v>
      </c>
    </row>
    <row r="1980" spans="1:48" x14ac:dyDescent="0.3">
      <c r="A1980" s="2" t="s">
        <v>6</v>
      </c>
      <c r="B1980" s="2">
        <v>52</v>
      </c>
      <c r="C1980" s="5">
        <v>39878</v>
      </c>
      <c r="D1980" s="2">
        <v>33</v>
      </c>
      <c r="E1980" s="2" t="s">
        <v>9</v>
      </c>
      <c r="F1980" s="6" t="s">
        <v>24</v>
      </c>
      <c r="G1980" s="2">
        <v>100</v>
      </c>
      <c r="H1980" s="2">
        <v>5</v>
      </c>
      <c r="I1980" s="2">
        <v>17</v>
      </c>
      <c r="J1980" s="2">
        <v>6.75</v>
      </c>
      <c r="K1980" s="2">
        <v>2</v>
      </c>
      <c r="L1980" s="19">
        <v>286.27763055836988</v>
      </c>
      <c r="M1980" s="19">
        <f t="shared" si="360"/>
        <v>2.8627763055836988E-2</v>
      </c>
      <c r="N1980" s="19">
        <v>286.27763055836988</v>
      </c>
      <c r="O1980" s="19">
        <f t="shared" si="361"/>
        <v>2.8627763055836988E-2</v>
      </c>
      <c r="P1980" s="19">
        <f t="shared" si="362"/>
        <v>0</v>
      </c>
      <c r="R1980" s="24">
        <v>14.08</v>
      </c>
      <c r="S1980" s="24">
        <f t="shared" si="363"/>
        <v>0.40307890382618478</v>
      </c>
      <c r="U1980" s="24">
        <v>8.461146496815287</v>
      </c>
      <c r="V1980" s="24">
        <f t="shared" si="364"/>
        <v>0</v>
      </c>
      <c r="X1980" s="25">
        <f t="shared" si="365"/>
        <v>0.40307890382618478</v>
      </c>
      <c r="AA1980" s="5">
        <v>39878</v>
      </c>
      <c r="AB1980" s="2">
        <v>33</v>
      </c>
      <c r="AC1980" s="2" t="s">
        <v>9</v>
      </c>
      <c r="AD1980" s="6" t="s">
        <v>24</v>
      </c>
      <c r="AE1980" s="2">
        <v>100</v>
      </c>
      <c r="AF1980" s="2">
        <v>5</v>
      </c>
      <c r="AG1980" s="2">
        <v>17</v>
      </c>
      <c r="AH1980" s="2">
        <v>6.75</v>
      </c>
      <c r="AI1980" s="2">
        <v>2</v>
      </c>
      <c r="AJ1980" s="19">
        <v>286.27763055836988</v>
      </c>
      <c r="AK1980" s="19">
        <f t="shared" si="366"/>
        <v>2.8627763055836988E-2</v>
      </c>
      <c r="AL1980" s="19">
        <v>286.27763055836988</v>
      </c>
      <c r="AM1980" s="19">
        <f t="shared" si="367"/>
        <v>2.8627763055836988E-2</v>
      </c>
      <c r="AN1980" s="19">
        <f t="shared" si="368"/>
        <v>0</v>
      </c>
      <c r="AP1980" s="24">
        <v>14.08</v>
      </c>
      <c r="AQ1980" s="24">
        <f t="shared" si="369"/>
        <v>0.40307890382618478</v>
      </c>
      <c r="AR1980" s="24"/>
      <c r="AS1980" s="24">
        <v>8.461146496815287</v>
      </c>
      <c r="AT1980" s="24">
        <f t="shared" si="370"/>
        <v>0</v>
      </c>
      <c r="AU1980" s="24"/>
      <c r="AV1980" s="25">
        <f t="shared" si="371"/>
        <v>0.40307890382618478</v>
      </c>
    </row>
    <row r="1981" spans="1:48" x14ac:dyDescent="0.3">
      <c r="A1981" s="2" t="s">
        <v>6</v>
      </c>
      <c r="B1981" s="2">
        <v>52</v>
      </c>
      <c r="C1981" s="5">
        <v>39878</v>
      </c>
      <c r="D1981" s="2">
        <v>33</v>
      </c>
      <c r="E1981" s="2" t="s">
        <v>9</v>
      </c>
      <c r="F1981" s="6" t="s">
        <v>43</v>
      </c>
      <c r="G1981" s="2">
        <v>40</v>
      </c>
      <c r="H1981" s="2">
        <v>20</v>
      </c>
      <c r="I1981" s="2">
        <v>20</v>
      </c>
      <c r="J1981" s="2">
        <v>15</v>
      </c>
      <c r="K1981" s="2">
        <v>2</v>
      </c>
      <c r="L1981" s="19">
        <v>1413.7166941154069</v>
      </c>
      <c r="M1981" s="19">
        <f t="shared" si="360"/>
        <v>0.1413716694115407</v>
      </c>
      <c r="N1981" s="19">
        <v>565.48667764616278</v>
      </c>
      <c r="O1981" s="19">
        <f t="shared" si="361"/>
        <v>5.6548667764616277E-2</v>
      </c>
      <c r="P1981" s="19">
        <f t="shared" si="362"/>
        <v>8.4823001646924412E-2</v>
      </c>
      <c r="R1981" s="24">
        <v>14.08</v>
      </c>
      <c r="S1981" s="24">
        <f t="shared" si="363"/>
        <v>0.79620524212579713</v>
      </c>
      <c r="U1981" s="24">
        <v>8.1999999999999993</v>
      </c>
      <c r="V1981" s="24">
        <f t="shared" si="364"/>
        <v>0.69554861350478014</v>
      </c>
      <c r="X1981" s="25">
        <f t="shared" si="365"/>
        <v>0.10065662862101699</v>
      </c>
      <c r="AA1981" s="5">
        <v>39878</v>
      </c>
      <c r="AB1981" s="2">
        <v>33</v>
      </c>
      <c r="AC1981" s="2" t="s">
        <v>9</v>
      </c>
      <c r="AD1981" s="6" t="s">
        <v>43</v>
      </c>
      <c r="AE1981" s="2">
        <v>40</v>
      </c>
      <c r="AF1981" s="2">
        <v>20</v>
      </c>
      <c r="AG1981" s="2">
        <v>20</v>
      </c>
      <c r="AH1981" s="2">
        <v>15</v>
      </c>
      <c r="AI1981" s="2">
        <v>2</v>
      </c>
      <c r="AJ1981" s="19">
        <v>1413.7166941154069</v>
      </c>
      <c r="AK1981" s="19">
        <f t="shared" si="366"/>
        <v>0.1413716694115407</v>
      </c>
      <c r="AL1981" s="19">
        <v>565.48667764616278</v>
      </c>
      <c r="AM1981" s="19">
        <f t="shared" si="367"/>
        <v>5.6548667764616277E-2</v>
      </c>
      <c r="AN1981" s="19">
        <f t="shared" si="368"/>
        <v>8.4823001646924412E-2</v>
      </c>
      <c r="AP1981" s="24">
        <v>14.08</v>
      </c>
      <c r="AQ1981" s="24">
        <f t="shared" si="369"/>
        <v>0.79620524212579713</v>
      </c>
      <c r="AR1981" s="24"/>
      <c r="AS1981" s="24">
        <v>8.1999999999999993</v>
      </c>
      <c r="AT1981" s="24">
        <f t="shared" si="370"/>
        <v>0.69554861350478014</v>
      </c>
      <c r="AU1981" s="24"/>
      <c r="AV1981" s="25">
        <f t="shared" si="371"/>
        <v>0.10065662862101699</v>
      </c>
    </row>
    <row r="1982" spans="1:48" x14ac:dyDescent="0.3">
      <c r="A1982" s="2" t="s">
        <v>6</v>
      </c>
      <c r="B1982" s="2">
        <v>52</v>
      </c>
      <c r="C1982" s="5">
        <v>39878</v>
      </c>
      <c r="D1982" s="2">
        <v>33</v>
      </c>
      <c r="E1982" s="2" t="s">
        <v>9</v>
      </c>
      <c r="F1982" s="6" t="s">
        <v>41</v>
      </c>
      <c r="G1982" s="2">
        <v>15</v>
      </c>
      <c r="H1982" s="2">
        <v>12</v>
      </c>
      <c r="I1982" s="2">
        <v>25</v>
      </c>
      <c r="J1982" s="2">
        <v>12.25</v>
      </c>
      <c r="K1982" s="2">
        <v>3</v>
      </c>
      <c r="L1982" s="19">
        <v>1414.3057427379549</v>
      </c>
      <c r="M1982" s="19">
        <f t="shared" si="360"/>
        <v>0.14143057427379549</v>
      </c>
      <c r="N1982" s="19">
        <v>212.14586141069324</v>
      </c>
      <c r="O1982" s="19">
        <f t="shared" si="361"/>
        <v>2.1214586141069323E-2</v>
      </c>
      <c r="P1982" s="19">
        <f t="shared" si="362"/>
        <v>0.12021598813272616</v>
      </c>
      <c r="R1982" s="24">
        <v>14.08</v>
      </c>
      <c r="S1982" s="24">
        <f t="shared" si="363"/>
        <v>0.29870137286625609</v>
      </c>
      <c r="U1982" s="24">
        <v>8.1999999999999993</v>
      </c>
      <c r="V1982" s="24">
        <f t="shared" si="364"/>
        <v>0.98577110268835444</v>
      </c>
      <c r="X1982" s="25">
        <f t="shared" si="365"/>
        <v>-0.68706972982209835</v>
      </c>
      <c r="AA1982" s="5">
        <v>39878</v>
      </c>
      <c r="AB1982" s="2">
        <v>33</v>
      </c>
      <c r="AC1982" s="2" t="s">
        <v>9</v>
      </c>
      <c r="AD1982" s="6" t="s">
        <v>41</v>
      </c>
      <c r="AE1982" s="2">
        <v>15</v>
      </c>
      <c r="AF1982" s="2">
        <v>12</v>
      </c>
      <c r="AG1982" s="2">
        <v>25</v>
      </c>
      <c r="AH1982" s="2">
        <v>12.25</v>
      </c>
      <c r="AI1982" s="2">
        <v>3</v>
      </c>
      <c r="AJ1982" s="19">
        <v>1414.3057427379549</v>
      </c>
      <c r="AK1982" s="19">
        <f t="shared" si="366"/>
        <v>0.14143057427379549</v>
      </c>
      <c r="AL1982" s="19">
        <v>212.14586141069324</v>
      </c>
      <c r="AM1982" s="19">
        <f t="shared" si="367"/>
        <v>2.1214586141069323E-2</v>
      </c>
      <c r="AN1982" s="19">
        <f t="shared" si="368"/>
        <v>0.12021598813272616</v>
      </c>
      <c r="AP1982" s="24">
        <v>14.08</v>
      </c>
      <c r="AQ1982" s="24">
        <f t="shared" si="369"/>
        <v>0.29870137286625609</v>
      </c>
      <c r="AR1982" s="24"/>
      <c r="AS1982" s="24">
        <v>8.1999999999999993</v>
      </c>
      <c r="AT1982" s="24">
        <f t="shared" si="370"/>
        <v>0.98577110268835444</v>
      </c>
      <c r="AU1982" s="24"/>
      <c r="AV1982" s="25">
        <f t="shared" si="371"/>
        <v>-0.68706972982209835</v>
      </c>
    </row>
    <row r="1983" spans="1:48" x14ac:dyDescent="0.3">
      <c r="A1983" s="2" t="s">
        <v>6</v>
      </c>
      <c r="B1983" s="2">
        <v>52</v>
      </c>
      <c r="C1983" s="5">
        <v>39878</v>
      </c>
      <c r="D1983" s="2">
        <v>33</v>
      </c>
      <c r="E1983" s="2" t="s">
        <v>9</v>
      </c>
      <c r="F1983" s="6" t="s">
        <v>24</v>
      </c>
      <c r="G1983" s="2">
        <v>100</v>
      </c>
      <c r="H1983" s="2">
        <v>6</v>
      </c>
      <c r="I1983" s="2">
        <v>17</v>
      </c>
      <c r="J1983" s="2">
        <v>7.25</v>
      </c>
      <c r="K1983" s="2">
        <v>2</v>
      </c>
      <c r="L1983" s="19">
        <v>330.259927708627</v>
      </c>
      <c r="M1983" s="19">
        <f t="shared" si="360"/>
        <v>3.3025992770862697E-2</v>
      </c>
      <c r="N1983" s="19">
        <v>330.259927708627</v>
      </c>
      <c r="O1983" s="19">
        <f t="shared" si="361"/>
        <v>3.3025992770862697E-2</v>
      </c>
      <c r="P1983" s="19">
        <f t="shared" si="362"/>
        <v>0</v>
      </c>
      <c r="R1983" s="24">
        <v>14.08</v>
      </c>
      <c r="S1983" s="24">
        <f t="shared" si="363"/>
        <v>0.46500597821374678</v>
      </c>
      <c r="U1983" s="24">
        <v>8.461146496815287</v>
      </c>
      <c r="V1983" s="24">
        <f t="shared" si="364"/>
        <v>0</v>
      </c>
      <c r="X1983" s="25">
        <f t="shared" si="365"/>
        <v>0.46500597821374678</v>
      </c>
      <c r="AA1983" s="5">
        <v>39878</v>
      </c>
      <c r="AB1983" s="2">
        <v>33</v>
      </c>
      <c r="AC1983" s="2" t="s">
        <v>9</v>
      </c>
      <c r="AD1983" s="6" t="s">
        <v>24</v>
      </c>
      <c r="AE1983" s="2">
        <v>100</v>
      </c>
      <c r="AF1983" s="2">
        <v>6</v>
      </c>
      <c r="AG1983" s="2">
        <v>17</v>
      </c>
      <c r="AH1983" s="2">
        <v>7.25</v>
      </c>
      <c r="AI1983" s="2">
        <v>2</v>
      </c>
      <c r="AJ1983" s="19">
        <v>330.259927708627</v>
      </c>
      <c r="AK1983" s="19">
        <f t="shared" si="366"/>
        <v>3.3025992770862697E-2</v>
      </c>
      <c r="AL1983" s="19">
        <v>330.259927708627</v>
      </c>
      <c r="AM1983" s="19">
        <f t="shared" si="367"/>
        <v>3.3025992770862697E-2</v>
      </c>
      <c r="AN1983" s="19">
        <f t="shared" si="368"/>
        <v>0</v>
      </c>
      <c r="AP1983" s="24">
        <v>14.08</v>
      </c>
      <c r="AQ1983" s="24">
        <f t="shared" si="369"/>
        <v>0.46500597821374678</v>
      </c>
      <c r="AR1983" s="24"/>
      <c r="AS1983" s="24">
        <v>8.461146496815287</v>
      </c>
      <c r="AT1983" s="24">
        <f t="shared" si="370"/>
        <v>0</v>
      </c>
      <c r="AU1983" s="24"/>
      <c r="AV1983" s="25">
        <f t="shared" si="371"/>
        <v>0.46500597821374678</v>
      </c>
    </row>
    <row r="1984" spans="1:48" x14ac:dyDescent="0.3">
      <c r="A1984" s="2" t="s">
        <v>6</v>
      </c>
      <c r="B1984" s="2">
        <v>52</v>
      </c>
      <c r="C1984" s="5">
        <v>39878</v>
      </c>
      <c r="D1984" s="2">
        <v>33</v>
      </c>
      <c r="E1984" s="2" t="s">
        <v>9</v>
      </c>
      <c r="F1984" s="6" t="s">
        <v>24</v>
      </c>
      <c r="G1984" s="2">
        <v>25</v>
      </c>
      <c r="H1984" s="2">
        <v>5</v>
      </c>
      <c r="I1984" s="2">
        <v>17</v>
      </c>
      <c r="J1984" s="2">
        <v>6.75</v>
      </c>
      <c r="K1984" s="2">
        <v>2</v>
      </c>
      <c r="L1984" s="19">
        <v>286.27763055836988</v>
      </c>
      <c r="M1984" s="19">
        <f t="shared" si="360"/>
        <v>2.8627763055836988E-2</v>
      </c>
      <c r="N1984" s="19">
        <v>71.56940763959247</v>
      </c>
      <c r="O1984" s="19">
        <f t="shared" si="361"/>
        <v>7.1569407639592471E-3</v>
      </c>
      <c r="P1984" s="19">
        <f t="shared" si="362"/>
        <v>2.1470822291877741E-2</v>
      </c>
      <c r="R1984" s="24">
        <v>14.08</v>
      </c>
      <c r="S1984" s="24">
        <f t="shared" si="363"/>
        <v>0.10076972595654619</v>
      </c>
      <c r="U1984" s="24">
        <v>8.461146496815287</v>
      </c>
      <c r="V1984" s="24">
        <f t="shared" si="364"/>
        <v>0.18166777281866492</v>
      </c>
      <c r="X1984" s="25">
        <f t="shared" si="365"/>
        <v>-8.0898046862118725E-2</v>
      </c>
      <c r="AA1984" s="5">
        <v>39878</v>
      </c>
      <c r="AB1984" s="2">
        <v>33</v>
      </c>
      <c r="AC1984" s="2" t="s">
        <v>9</v>
      </c>
      <c r="AD1984" s="6" t="s">
        <v>24</v>
      </c>
      <c r="AE1984" s="2">
        <v>25</v>
      </c>
      <c r="AF1984" s="2">
        <v>5</v>
      </c>
      <c r="AG1984" s="2">
        <v>17</v>
      </c>
      <c r="AH1984" s="2">
        <v>6.75</v>
      </c>
      <c r="AI1984" s="2">
        <v>2</v>
      </c>
      <c r="AJ1984" s="19">
        <v>286.27763055836988</v>
      </c>
      <c r="AK1984" s="19">
        <f t="shared" si="366"/>
        <v>2.8627763055836988E-2</v>
      </c>
      <c r="AL1984" s="19">
        <v>71.56940763959247</v>
      </c>
      <c r="AM1984" s="19">
        <f t="shared" si="367"/>
        <v>7.1569407639592471E-3</v>
      </c>
      <c r="AN1984" s="19">
        <f t="shared" si="368"/>
        <v>2.1470822291877741E-2</v>
      </c>
      <c r="AP1984" s="24">
        <v>14.08</v>
      </c>
      <c r="AQ1984" s="24">
        <f t="shared" si="369"/>
        <v>0.10076972595654619</v>
      </c>
      <c r="AR1984" s="24"/>
      <c r="AS1984" s="24">
        <v>8.461146496815287</v>
      </c>
      <c r="AT1984" s="24">
        <f t="shared" si="370"/>
        <v>0.18166777281866492</v>
      </c>
      <c r="AU1984" s="24"/>
      <c r="AV1984" s="25">
        <f t="shared" si="371"/>
        <v>-8.0898046862118725E-2</v>
      </c>
    </row>
    <row r="1985" spans="1:48" x14ac:dyDescent="0.3">
      <c r="A1985" s="2" t="s">
        <v>6</v>
      </c>
      <c r="B1985" s="2">
        <v>52</v>
      </c>
      <c r="C1985" s="5">
        <v>39878</v>
      </c>
      <c r="D1985" s="2">
        <v>33</v>
      </c>
      <c r="E1985" s="2" t="s">
        <v>9</v>
      </c>
      <c r="F1985" s="6" t="s">
        <v>53</v>
      </c>
      <c r="G1985" s="2">
        <v>30</v>
      </c>
      <c r="H1985" s="2">
        <v>65</v>
      </c>
      <c r="I1985" s="2">
        <v>110</v>
      </c>
      <c r="J1985" s="2">
        <v>60</v>
      </c>
      <c r="K1985" s="2">
        <v>2</v>
      </c>
      <c r="L1985" s="19">
        <v>22619.46710584651</v>
      </c>
      <c r="M1985" s="19">
        <f t="shared" si="360"/>
        <v>2.2619467105846511</v>
      </c>
      <c r="N1985" s="19">
        <v>6785.8401317539528</v>
      </c>
      <c r="O1985" s="19">
        <f t="shared" si="361"/>
        <v>0.6785840131753953</v>
      </c>
      <c r="P1985" s="19">
        <f t="shared" si="362"/>
        <v>1.5833626974092558</v>
      </c>
      <c r="R1985" s="24">
        <v>6.51</v>
      </c>
      <c r="S1985" s="24">
        <f t="shared" si="363"/>
        <v>4.417581925771823</v>
      </c>
      <c r="U1985" s="24">
        <v>8.2509316770186327</v>
      </c>
      <c r="V1985" s="24">
        <f t="shared" si="364"/>
        <v>13.064217436263696</v>
      </c>
      <c r="X1985" s="25">
        <f t="shared" si="365"/>
        <v>-8.6466355104918726</v>
      </c>
      <c r="AA1985" s="5">
        <v>39878</v>
      </c>
      <c r="AB1985" s="2">
        <v>33</v>
      </c>
      <c r="AC1985" s="2" t="s">
        <v>9</v>
      </c>
      <c r="AD1985" s="6" t="s">
        <v>53</v>
      </c>
      <c r="AE1985" s="2">
        <v>30</v>
      </c>
      <c r="AF1985" s="2">
        <v>65</v>
      </c>
      <c r="AG1985" s="2">
        <v>110</v>
      </c>
      <c r="AH1985" s="2">
        <v>60</v>
      </c>
      <c r="AI1985" s="2">
        <v>2</v>
      </c>
      <c r="AJ1985" s="19">
        <v>22619.46710584651</v>
      </c>
      <c r="AK1985" s="19">
        <f t="shared" si="366"/>
        <v>2.2619467105846511</v>
      </c>
      <c r="AL1985" s="19">
        <v>6785.8401317539528</v>
      </c>
      <c r="AM1985" s="19">
        <f t="shared" si="367"/>
        <v>0.6785840131753953</v>
      </c>
      <c r="AN1985" s="19">
        <f t="shared" si="368"/>
        <v>1.5833626974092558</v>
      </c>
      <c r="AP1985" s="24">
        <v>6.51</v>
      </c>
      <c r="AQ1985" s="24">
        <f t="shared" si="369"/>
        <v>4.417581925771823</v>
      </c>
      <c r="AR1985" s="24"/>
      <c r="AS1985" s="24">
        <v>8.2509316770186327</v>
      </c>
      <c r="AT1985" s="24">
        <f t="shared" si="370"/>
        <v>13.064217436263696</v>
      </c>
      <c r="AU1985" s="24"/>
      <c r="AV1985" s="25">
        <f t="shared" si="371"/>
        <v>-8.6466355104918726</v>
      </c>
    </row>
    <row r="1986" spans="1:48" x14ac:dyDescent="0.3">
      <c r="A1986" s="2" t="s">
        <v>6</v>
      </c>
      <c r="B1986" s="2">
        <v>52</v>
      </c>
      <c r="C1986" s="5">
        <v>39878</v>
      </c>
      <c r="D1986" s="2">
        <v>33</v>
      </c>
      <c r="E1986" s="2" t="s">
        <v>9</v>
      </c>
      <c r="F1986" s="6" t="s">
        <v>44</v>
      </c>
      <c r="G1986" s="2">
        <v>90</v>
      </c>
      <c r="H1986" s="2">
        <v>2</v>
      </c>
      <c r="I1986" s="2">
        <v>20</v>
      </c>
      <c r="J1986" s="2">
        <v>6</v>
      </c>
      <c r="K1986" s="2">
        <v>2</v>
      </c>
      <c r="L1986" s="19">
        <v>226.1946710584651</v>
      </c>
      <c r="M1986" s="19">
        <f t="shared" si="360"/>
        <v>2.2619467105846509E-2</v>
      </c>
      <c r="N1986" s="19">
        <v>203.57520395261861</v>
      </c>
      <c r="O1986" s="19">
        <f t="shared" si="361"/>
        <v>2.0357520395261862E-2</v>
      </c>
      <c r="P1986" s="19">
        <f t="shared" si="362"/>
        <v>2.2619467105846475E-3</v>
      </c>
      <c r="R1986" s="24">
        <v>14.08</v>
      </c>
      <c r="S1986" s="24">
        <f t="shared" si="363"/>
        <v>0.28663388716528704</v>
      </c>
      <c r="U1986" s="24">
        <v>9.0675767918088734</v>
      </c>
      <c r="V1986" s="24">
        <f t="shared" si="364"/>
        <v>2.051037549720577E-2</v>
      </c>
      <c r="X1986" s="25">
        <f t="shared" si="365"/>
        <v>0.26612351166808129</v>
      </c>
      <c r="AA1986" s="5">
        <v>39878</v>
      </c>
      <c r="AB1986" s="2">
        <v>33</v>
      </c>
      <c r="AC1986" s="2" t="s">
        <v>9</v>
      </c>
      <c r="AD1986" s="6" t="s">
        <v>44</v>
      </c>
      <c r="AE1986" s="2">
        <v>90</v>
      </c>
      <c r="AF1986" s="2">
        <v>2</v>
      </c>
      <c r="AG1986" s="2">
        <v>20</v>
      </c>
      <c r="AH1986" s="2">
        <v>6</v>
      </c>
      <c r="AI1986" s="2">
        <v>2</v>
      </c>
      <c r="AJ1986" s="19">
        <v>226.1946710584651</v>
      </c>
      <c r="AK1986" s="19">
        <f t="shared" si="366"/>
        <v>2.2619467105846509E-2</v>
      </c>
      <c r="AL1986" s="19">
        <v>203.57520395261861</v>
      </c>
      <c r="AM1986" s="19">
        <f t="shared" si="367"/>
        <v>2.0357520395261862E-2</v>
      </c>
      <c r="AN1986" s="19">
        <f t="shared" si="368"/>
        <v>2.2619467105846475E-3</v>
      </c>
      <c r="AP1986" s="24">
        <v>14.08</v>
      </c>
      <c r="AQ1986" s="24">
        <f t="shared" si="369"/>
        <v>0.28663388716528704</v>
      </c>
      <c r="AR1986" s="24"/>
      <c r="AS1986" s="24">
        <v>9.0675767918088734</v>
      </c>
      <c r="AT1986" s="24">
        <f t="shared" si="370"/>
        <v>2.051037549720577E-2</v>
      </c>
      <c r="AU1986" s="24"/>
      <c r="AV1986" s="25">
        <f t="shared" si="371"/>
        <v>0.26612351166808129</v>
      </c>
    </row>
    <row r="1987" spans="1:48" x14ac:dyDescent="0.3">
      <c r="A1987" s="2" t="s">
        <v>6</v>
      </c>
      <c r="B1987" s="2">
        <v>52</v>
      </c>
      <c r="C1987" s="5">
        <v>39878</v>
      </c>
      <c r="D1987" s="2">
        <v>33</v>
      </c>
      <c r="E1987" s="2" t="s">
        <v>9</v>
      </c>
      <c r="F1987" s="6" t="s">
        <v>44</v>
      </c>
      <c r="G1987" s="2">
        <v>100</v>
      </c>
      <c r="H1987" s="2">
        <v>16</v>
      </c>
      <c r="I1987" s="2">
        <v>15</v>
      </c>
      <c r="J1987" s="2">
        <v>11.75</v>
      </c>
      <c r="K1987" s="2">
        <v>2</v>
      </c>
      <c r="L1987" s="19">
        <v>867.47227147248168</v>
      </c>
      <c r="M1987" s="19">
        <f t="shared" ref="M1987:M2050" si="372">L1987/10000</f>
        <v>8.6747227147248168E-2</v>
      </c>
      <c r="N1987" s="19">
        <v>867.47227147248168</v>
      </c>
      <c r="O1987" s="19">
        <f t="shared" ref="O1987:O2050" si="373">N1987/10000</f>
        <v>8.6747227147248168E-2</v>
      </c>
      <c r="P1987" s="19">
        <f t="shared" ref="P1987:P2050" si="374">M1987-O1987</f>
        <v>0</v>
      </c>
      <c r="R1987" s="24">
        <v>14.08</v>
      </c>
      <c r="S1987" s="24">
        <f t="shared" ref="S1987:S2050" si="375">O1987*R1987</f>
        <v>1.2214009582332541</v>
      </c>
      <c r="U1987" s="24">
        <v>9.0675767918088734</v>
      </c>
      <c r="V1987" s="24">
        <f t="shared" ref="V1987:V2050" si="376">P1987*U1987</f>
        <v>0</v>
      </c>
      <c r="X1987" s="25">
        <f t="shared" ref="X1987:X2050" si="377">S1987-V1987</f>
        <v>1.2214009582332541</v>
      </c>
      <c r="AA1987" s="5">
        <v>39878</v>
      </c>
      <c r="AB1987" s="2">
        <v>33</v>
      </c>
      <c r="AC1987" s="2" t="s">
        <v>9</v>
      </c>
      <c r="AD1987" s="6" t="s">
        <v>44</v>
      </c>
      <c r="AE1987" s="2">
        <v>100</v>
      </c>
      <c r="AF1987" s="2">
        <v>16</v>
      </c>
      <c r="AG1987" s="2">
        <v>15</v>
      </c>
      <c r="AH1987" s="2">
        <v>11.75</v>
      </c>
      <c r="AI1987" s="2">
        <v>2</v>
      </c>
      <c r="AJ1987" s="19">
        <v>867.47227147248168</v>
      </c>
      <c r="AK1987" s="19">
        <f t="shared" ref="AK1987:AK2050" si="378">AJ1987/10000</f>
        <v>8.6747227147248168E-2</v>
      </c>
      <c r="AL1987" s="19">
        <v>867.47227147248168</v>
      </c>
      <c r="AM1987" s="19">
        <f t="shared" ref="AM1987:AM2050" si="379">AL1987/10000</f>
        <v>8.6747227147248168E-2</v>
      </c>
      <c r="AN1987" s="19">
        <f t="shared" ref="AN1987:AN2050" si="380">AK1987-AM1987</f>
        <v>0</v>
      </c>
      <c r="AP1987" s="24">
        <v>14.08</v>
      </c>
      <c r="AQ1987" s="24">
        <f t="shared" ref="AQ1987:AQ2050" si="381">AM1987*AP1987</f>
        <v>1.2214009582332541</v>
      </c>
      <c r="AR1987" s="24"/>
      <c r="AS1987" s="24">
        <v>9.0675767918088734</v>
      </c>
      <c r="AT1987" s="24">
        <f t="shared" ref="AT1987:AT2050" si="382">AN1987*AS1987</f>
        <v>0</v>
      </c>
      <c r="AU1987" s="24"/>
      <c r="AV1987" s="25">
        <f t="shared" ref="AV1987:AV2050" si="383">AQ1987-AT1987</f>
        <v>1.2214009582332541</v>
      </c>
    </row>
    <row r="1988" spans="1:48" x14ac:dyDescent="0.3">
      <c r="A1988" s="2" t="s">
        <v>6</v>
      </c>
      <c r="B1988" s="2">
        <v>52</v>
      </c>
      <c r="C1988" s="5">
        <v>39878</v>
      </c>
      <c r="D1988" s="2">
        <v>33</v>
      </c>
      <c r="E1988" s="2" t="s">
        <v>9</v>
      </c>
      <c r="F1988" s="6" t="s">
        <v>21</v>
      </c>
      <c r="G1988" s="2">
        <v>90</v>
      </c>
      <c r="H1988" s="2">
        <v>2</v>
      </c>
      <c r="I1988" s="2">
        <v>12</v>
      </c>
      <c r="J1988" s="2">
        <v>4</v>
      </c>
      <c r="K1988" s="2">
        <v>2</v>
      </c>
      <c r="L1988" s="19">
        <v>100.53096491487338</v>
      </c>
      <c r="M1988" s="19">
        <f t="shared" si="372"/>
        <v>1.0053096491487338E-2</v>
      </c>
      <c r="N1988" s="19">
        <v>90.477868423386042</v>
      </c>
      <c r="O1988" s="19">
        <f t="shared" si="373"/>
        <v>9.0477868423386038E-3</v>
      </c>
      <c r="P1988" s="19">
        <f t="shared" si="374"/>
        <v>1.0053096491487341E-3</v>
      </c>
      <c r="R1988" s="24">
        <v>14.08</v>
      </c>
      <c r="S1988" s="24">
        <f t="shared" si="375"/>
        <v>0.12739283874012755</v>
      </c>
      <c r="U1988" s="24">
        <v>17.830872483221476</v>
      </c>
      <c r="V1988" s="24">
        <f t="shared" si="376"/>
        <v>1.7925548160123199E-2</v>
      </c>
      <c r="X1988" s="25">
        <f t="shared" si="377"/>
        <v>0.10946729058000434</v>
      </c>
      <c r="AA1988" s="5">
        <v>39878</v>
      </c>
      <c r="AB1988" s="2">
        <v>33</v>
      </c>
      <c r="AC1988" s="2" t="s">
        <v>9</v>
      </c>
      <c r="AD1988" s="6" t="s">
        <v>21</v>
      </c>
      <c r="AE1988" s="2">
        <v>90</v>
      </c>
      <c r="AF1988" s="2">
        <v>2</v>
      </c>
      <c r="AG1988" s="2">
        <v>12</v>
      </c>
      <c r="AH1988" s="2">
        <v>4</v>
      </c>
      <c r="AI1988" s="2">
        <v>2</v>
      </c>
      <c r="AJ1988" s="19">
        <v>100.53096491487338</v>
      </c>
      <c r="AK1988" s="19">
        <f t="shared" si="378"/>
        <v>1.0053096491487338E-2</v>
      </c>
      <c r="AL1988" s="19">
        <v>90.477868423386042</v>
      </c>
      <c r="AM1988" s="19">
        <f t="shared" si="379"/>
        <v>9.0477868423386038E-3</v>
      </c>
      <c r="AN1988" s="19">
        <f t="shared" si="380"/>
        <v>1.0053096491487341E-3</v>
      </c>
      <c r="AP1988" s="24">
        <v>14.08</v>
      </c>
      <c r="AQ1988" s="24">
        <f t="shared" si="381"/>
        <v>0.12739283874012755</v>
      </c>
      <c r="AR1988" s="24"/>
      <c r="AS1988" s="24">
        <v>17.830872483221476</v>
      </c>
      <c r="AT1988" s="24">
        <f t="shared" si="382"/>
        <v>1.7925548160123199E-2</v>
      </c>
      <c r="AU1988" s="24"/>
      <c r="AV1988" s="25">
        <f t="shared" si="383"/>
        <v>0.10946729058000434</v>
      </c>
    </row>
    <row r="1989" spans="1:48" x14ac:dyDescent="0.3">
      <c r="A1989" s="2" t="s">
        <v>6</v>
      </c>
      <c r="B1989" s="2">
        <v>52</v>
      </c>
      <c r="C1989" s="5">
        <v>39878</v>
      </c>
      <c r="D1989" s="2">
        <v>33</v>
      </c>
      <c r="E1989" s="2" t="s">
        <v>9</v>
      </c>
      <c r="F1989" s="6" t="s">
        <v>44</v>
      </c>
      <c r="G1989" s="2">
        <v>90</v>
      </c>
      <c r="H1989" s="2">
        <v>10</v>
      </c>
      <c r="I1989" s="2">
        <v>10</v>
      </c>
      <c r="J1989" s="2">
        <v>7.5</v>
      </c>
      <c r="K1989" s="2">
        <v>2</v>
      </c>
      <c r="L1989" s="19">
        <v>353.42917352885172</v>
      </c>
      <c r="M1989" s="19">
        <f t="shared" si="372"/>
        <v>3.5342917352885174E-2</v>
      </c>
      <c r="N1989" s="19">
        <v>318.08625617596658</v>
      </c>
      <c r="O1989" s="19">
        <f t="shared" si="373"/>
        <v>3.1808625617596661E-2</v>
      </c>
      <c r="P1989" s="19">
        <f t="shared" si="374"/>
        <v>3.5342917352885125E-3</v>
      </c>
      <c r="R1989" s="24">
        <v>14.08</v>
      </c>
      <c r="S1989" s="24">
        <f t="shared" si="375"/>
        <v>0.447865448695761</v>
      </c>
      <c r="U1989" s="24">
        <v>9.0675767918088734</v>
      </c>
      <c r="V1989" s="24">
        <f t="shared" si="376"/>
        <v>3.2047461714384023E-2</v>
      </c>
      <c r="X1989" s="25">
        <f t="shared" si="377"/>
        <v>0.41581798698137695</v>
      </c>
      <c r="AA1989" s="5">
        <v>39878</v>
      </c>
      <c r="AB1989" s="2">
        <v>33</v>
      </c>
      <c r="AC1989" s="2" t="s">
        <v>9</v>
      </c>
      <c r="AD1989" s="6" t="s">
        <v>44</v>
      </c>
      <c r="AE1989" s="2">
        <v>90</v>
      </c>
      <c r="AF1989" s="2">
        <v>10</v>
      </c>
      <c r="AG1989" s="2">
        <v>10</v>
      </c>
      <c r="AH1989" s="2">
        <v>7.5</v>
      </c>
      <c r="AI1989" s="2">
        <v>2</v>
      </c>
      <c r="AJ1989" s="19">
        <v>353.42917352885172</v>
      </c>
      <c r="AK1989" s="19">
        <f t="shared" si="378"/>
        <v>3.5342917352885174E-2</v>
      </c>
      <c r="AL1989" s="19">
        <v>318.08625617596658</v>
      </c>
      <c r="AM1989" s="19">
        <f t="shared" si="379"/>
        <v>3.1808625617596661E-2</v>
      </c>
      <c r="AN1989" s="19">
        <f t="shared" si="380"/>
        <v>3.5342917352885125E-3</v>
      </c>
      <c r="AP1989" s="24">
        <v>14.08</v>
      </c>
      <c r="AQ1989" s="24">
        <f t="shared" si="381"/>
        <v>0.447865448695761</v>
      </c>
      <c r="AR1989" s="24"/>
      <c r="AS1989" s="24">
        <v>9.0675767918088734</v>
      </c>
      <c r="AT1989" s="24">
        <f t="shared" si="382"/>
        <v>3.2047461714384023E-2</v>
      </c>
      <c r="AU1989" s="24"/>
      <c r="AV1989" s="25">
        <f t="shared" si="383"/>
        <v>0.41581798698137695</v>
      </c>
    </row>
    <row r="1990" spans="1:48" x14ac:dyDescent="0.3">
      <c r="A1990" s="2" t="s">
        <v>6</v>
      </c>
      <c r="B1990" s="2">
        <v>52</v>
      </c>
      <c r="C1990" s="5">
        <v>39878</v>
      </c>
      <c r="D1990" s="2">
        <v>33</v>
      </c>
      <c r="E1990" s="2" t="s">
        <v>9</v>
      </c>
      <c r="F1990" s="6" t="s">
        <v>44</v>
      </c>
      <c r="G1990" s="2">
        <v>100</v>
      </c>
      <c r="H1990" s="2">
        <v>7</v>
      </c>
      <c r="I1990" s="2">
        <v>12</v>
      </c>
      <c r="J1990" s="2">
        <v>6.5</v>
      </c>
      <c r="K1990" s="2">
        <v>2</v>
      </c>
      <c r="L1990" s="19">
        <v>265.46457922833753</v>
      </c>
      <c r="M1990" s="19">
        <f t="shared" si="372"/>
        <v>2.6546457922833753E-2</v>
      </c>
      <c r="N1990" s="19">
        <v>265.46457922833753</v>
      </c>
      <c r="O1990" s="19">
        <f t="shared" si="373"/>
        <v>2.6546457922833753E-2</v>
      </c>
      <c r="P1990" s="19">
        <f t="shared" si="374"/>
        <v>0</v>
      </c>
      <c r="R1990" s="24">
        <v>14.08</v>
      </c>
      <c r="S1990" s="24">
        <f t="shared" si="375"/>
        <v>0.37377412755349926</v>
      </c>
      <c r="U1990" s="24">
        <v>9.0675767918088734</v>
      </c>
      <c r="V1990" s="24">
        <f t="shared" si="376"/>
        <v>0</v>
      </c>
      <c r="X1990" s="25">
        <f t="shared" si="377"/>
        <v>0.37377412755349926</v>
      </c>
      <c r="AA1990" s="5">
        <v>39878</v>
      </c>
      <c r="AB1990" s="2">
        <v>33</v>
      </c>
      <c r="AC1990" s="2" t="s">
        <v>9</v>
      </c>
      <c r="AD1990" s="6" t="s">
        <v>44</v>
      </c>
      <c r="AE1990" s="2">
        <v>100</v>
      </c>
      <c r="AF1990" s="2">
        <v>7</v>
      </c>
      <c r="AG1990" s="2">
        <v>12</v>
      </c>
      <c r="AH1990" s="2">
        <v>6.5</v>
      </c>
      <c r="AI1990" s="2">
        <v>2</v>
      </c>
      <c r="AJ1990" s="19">
        <v>265.46457922833753</v>
      </c>
      <c r="AK1990" s="19">
        <f t="shared" si="378"/>
        <v>2.6546457922833753E-2</v>
      </c>
      <c r="AL1990" s="19">
        <v>265.46457922833753</v>
      </c>
      <c r="AM1990" s="19">
        <f t="shared" si="379"/>
        <v>2.6546457922833753E-2</v>
      </c>
      <c r="AN1990" s="19">
        <f t="shared" si="380"/>
        <v>0</v>
      </c>
      <c r="AP1990" s="24">
        <v>14.08</v>
      </c>
      <c r="AQ1990" s="24">
        <f t="shared" si="381"/>
        <v>0.37377412755349926</v>
      </c>
      <c r="AR1990" s="24"/>
      <c r="AS1990" s="24">
        <v>9.0675767918088734</v>
      </c>
      <c r="AT1990" s="24">
        <f t="shared" si="382"/>
        <v>0</v>
      </c>
      <c r="AU1990" s="24"/>
      <c r="AV1990" s="25">
        <f t="shared" si="383"/>
        <v>0.37377412755349926</v>
      </c>
    </row>
    <row r="1991" spans="1:48" x14ac:dyDescent="0.3">
      <c r="A1991" s="2" t="s">
        <v>6</v>
      </c>
      <c r="B1991" s="2">
        <v>52</v>
      </c>
      <c r="C1991" s="5">
        <v>39878</v>
      </c>
      <c r="D1991" s="2">
        <v>33</v>
      </c>
      <c r="E1991" s="2" t="s">
        <v>9</v>
      </c>
      <c r="F1991" s="6" t="s">
        <v>47</v>
      </c>
      <c r="G1991" s="2">
        <v>50</v>
      </c>
      <c r="H1991" s="2">
        <v>10</v>
      </c>
      <c r="I1991" s="2">
        <v>15</v>
      </c>
      <c r="J1991" s="2">
        <v>8.75</v>
      </c>
      <c r="K1991" s="2">
        <v>3</v>
      </c>
      <c r="L1991" s="19">
        <v>721.58456262140555</v>
      </c>
      <c r="M1991" s="19">
        <f t="shared" si="372"/>
        <v>7.2158456262140555E-2</v>
      </c>
      <c r="N1991" s="19">
        <v>360.79228131070278</v>
      </c>
      <c r="O1991" s="19">
        <f t="shared" si="373"/>
        <v>3.6079228131070278E-2</v>
      </c>
      <c r="P1991" s="19">
        <f t="shared" si="374"/>
        <v>3.6079228131070278E-2</v>
      </c>
      <c r="R1991" s="24">
        <v>14.08</v>
      </c>
      <c r="S1991" s="24">
        <f t="shared" si="375"/>
        <v>0.50799553208546955</v>
      </c>
      <c r="U1991" s="24">
        <v>11.257627118644068</v>
      </c>
      <c r="V1991" s="24">
        <f t="shared" si="376"/>
        <v>0.40616649702808272</v>
      </c>
      <c r="X1991" s="25">
        <f t="shared" si="377"/>
        <v>0.10182903505738683</v>
      </c>
      <c r="AA1991" s="5">
        <v>39878</v>
      </c>
      <c r="AB1991" s="2">
        <v>33</v>
      </c>
      <c r="AC1991" s="2" t="s">
        <v>9</v>
      </c>
      <c r="AD1991" s="6" t="s">
        <v>47</v>
      </c>
      <c r="AE1991" s="2">
        <v>50</v>
      </c>
      <c r="AF1991" s="2">
        <v>10</v>
      </c>
      <c r="AG1991" s="2">
        <v>15</v>
      </c>
      <c r="AH1991" s="2">
        <v>8.75</v>
      </c>
      <c r="AI1991" s="2">
        <v>3</v>
      </c>
      <c r="AJ1991" s="19">
        <v>721.58456262140555</v>
      </c>
      <c r="AK1991" s="19">
        <f t="shared" si="378"/>
        <v>7.2158456262140555E-2</v>
      </c>
      <c r="AL1991" s="19">
        <v>360.79228131070278</v>
      </c>
      <c r="AM1991" s="19">
        <f t="shared" si="379"/>
        <v>3.6079228131070278E-2</v>
      </c>
      <c r="AN1991" s="19">
        <f t="shared" si="380"/>
        <v>3.6079228131070278E-2</v>
      </c>
      <c r="AP1991" s="24">
        <v>14.08</v>
      </c>
      <c r="AQ1991" s="24">
        <f t="shared" si="381"/>
        <v>0.50799553208546955</v>
      </c>
      <c r="AR1991" s="24"/>
      <c r="AS1991" s="24">
        <v>11.257627118644068</v>
      </c>
      <c r="AT1991" s="24">
        <f t="shared" si="382"/>
        <v>0.40616649702808272</v>
      </c>
      <c r="AU1991" s="24"/>
      <c r="AV1991" s="25">
        <f t="shared" si="383"/>
        <v>0.10182903505738683</v>
      </c>
    </row>
    <row r="1992" spans="1:48" x14ac:dyDescent="0.3">
      <c r="A1992" s="2" t="s">
        <v>6</v>
      </c>
      <c r="B1992" s="2">
        <v>12</v>
      </c>
      <c r="C1992" s="5">
        <v>39878</v>
      </c>
      <c r="D1992" s="2">
        <v>22</v>
      </c>
      <c r="E1992" s="2" t="s">
        <v>7</v>
      </c>
      <c r="F1992" s="6" t="s">
        <v>53</v>
      </c>
      <c r="G1992" s="2">
        <v>90</v>
      </c>
      <c r="H1992" s="2">
        <v>6</v>
      </c>
      <c r="I1992" s="2">
        <v>15</v>
      </c>
      <c r="J1992" s="2">
        <v>6.75</v>
      </c>
      <c r="K1992" s="2">
        <v>2</v>
      </c>
      <c r="L1992" s="19">
        <v>286.27763055836988</v>
      </c>
      <c r="M1992" s="19">
        <f t="shared" si="372"/>
        <v>2.8627763055836988E-2</v>
      </c>
      <c r="N1992" s="19">
        <v>257.64986750253291</v>
      </c>
      <c r="O1992" s="19">
        <f t="shared" si="373"/>
        <v>2.576498675025329E-2</v>
      </c>
      <c r="P1992" s="19">
        <f t="shared" si="374"/>
        <v>2.8627763055836981E-3</v>
      </c>
      <c r="R1992" s="24">
        <v>6.51</v>
      </c>
      <c r="S1992" s="24">
        <f t="shared" si="375"/>
        <v>0.16773006374414892</v>
      </c>
      <c r="U1992" s="24">
        <v>8.2509316770186327</v>
      </c>
      <c r="V1992" s="24">
        <f t="shared" si="376"/>
        <v>2.3620571703958908E-2</v>
      </c>
      <c r="X1992" s="25">
        <f t="shared" si="377"/>
        <v>0.14410949204019002</v>
      </c>
      <c r="AA1992" s="5">
        <v>39878</v>
      </c>
      <c r="AB1992" s="2">
        <v>22</v>
      </c>
      <c r="AC1992" s="2" t="s">
        <v>7</v>
      </c>
      <c r="AD1992" s="6" t="s">
        <v>53</v>
      </c>
      <c r="AE1992" s="2">
        <v>90</v>
      </c>
      <c r="AF1992" s="2">
        <v>6</v>
      </c>
      <c r="AG1992" s="2">
        <v>15</v>
      </c>
      <c r="AH1992" s="2">
        <v>6.75</v>
      </c>
      <c r="AI1992" s="2">
        <v>2</v>
      </c>
      <c r="AJ1992" s="19">
        <v>286.27763055836988</v>
      </c>
      <c r="AK1992" s="19">
        <f t="shared" si="378"/>
        <v>2.8627763055836988E-2</v>
      </c>
      <c r="AL1992" s="19">
        <v>257.64986750253291</v>
      </c>
      <c r="AM1992" s="19">
        <f t="shared" si="379"/>
        <v>2.576498675025329E-2</v>
      </c>
      <c r="AN1992" s="19">
        <f t="shared" si="380"/>
        <v>2.8627763055836981E-3</v>
      </c>
      <c r="AP1992" s="24">
        <v>6.51</v>
      </c>
      <c r="AQ1992" s="24">
        <f t="shared" si="381"/>
        <v>0.16773006374414892</v>
      </c>
      <c r="AR1992" s="24"/>
      <c r="AS1992" s="24">
        <v>8.2509316770186327</v>
      </c>
      <c r="AT1992" s="24">
        <f t="shared" si="382"/>
        <v>2.3620571703958908E-2</v>
      </c>
      <c r="AU1992" s="24"/>
      <c r="AV1992" s="25">
        <f t="shared" si="383"/>
        <v>0.14410949204019002</v>
      </c>
    </row>
    <row r="1993" spans="1:48" x14ac:dyDescent="0.3">
      <c r="A1993" s="2" t="s">
        <v>6</v>
      </c>
      <c r="B1993" s="2">
        <v>12</v>
      </c>
      <c r="C1993" s="5">
        <v>39878</v>
      </c>
      <c r="D1993" s="2">
        <v>22</v>
      </c>
      <c r="E1993" s="2" t="s">
        <v>7</v>
      </c>
      <c r="F1993" s="6" t="s">
        <v>53</v>
      </c>
      <c r="G1993" s="2">
        <v>90</v>
      </c>
      <c r="H1993" s="2">
        <v>10</v>
      </c>
      <c r="I1993" s="2">
        <v>20</v>
      </c>
      <c r="J1993" s="2">
        <v>10</v>
      </c>
      <c r="K1993" s="2">
        <v>2</v>
      </c>
      <c r="L1993" s="19">
        <v>628.31853071795865</v>
      </c>
      <c r="M1993" s="19">
        <f t="shared" si="372"/>
        <v>6.2831853071795868E-2</v>
      </c>
      <c r="N1993" s="19">
        <v>565.48667764616278</v>
      </c>
      <c r="O1993" s="19">
        <f t="shared" si="373"/>
        <v>5.6548667764616277E-2</v>
      </c>
      <c r="P1993" s="19">
        <f t="shared" si="374"/>
        <v>6.283185307179591E-3</v>
      </c>
      <c r="R1993" s="24">
        <v>6.51</v>
      </c>
      <c r="S1993" s="24">
        <f t="shared" si="375"/>
        <v>0.36813182714765197</v>
      </c>
      <c r="U1993" s="24">
        <v>8.2509316770186327</v>
      </c>
      <c r="V1993" s="24">
        <f t="shared" si="376"/>
        <v>5.1842132683586138E-2</v>
      </c>
      <c r="X1993" s="25">
        <f t="shared" si="377"/>
        <v>0.31628969446406585</v>
      </c>
      <c r="AA1993" s="5">
        <v>39878</v>
      </c>
      <c r="AB1993" s="2">
        <v>22</v>
      </c>
      <c r="AC1993" s="2" t="s">
        <v>7</v>
      </c>
      <c r="AD1993" s="6" t="s">
        <v>53</v>
      </c>
      <c r="AE1993" s="2">
        <v>90</v>
      </c>
      <c r="AF1993" s="2">
        <v>10</v>
      </c>
      <c r="AG1993" s="2">
        <v>20</v>
      </c>
      <c r="AH1993" s="2">
        <v>10</v>
      </c>
      <c r="AI1993" s="2">
        <v>2</v>
      </c>
      <c r="AJ1993" s="19">
        <v>628.31853071795865</v>
      </c>
      <c r="AK1993" s="19">
        <f t="shared" si="378"/>
        <v>6.2831853071795868E-2</v>
      </c>
      <c r="AL1993" s="19">
        <v>565.48667764616278</v>
      </c>
      <c r="AM1993" s="19">
        <f t="shared" si="379"/>
        <v>5.6548667764616277E-2</v>
      </c>
      <c r="AN1993" s="19">
        <f t="shared" si="380"/>
        <v>6.283185307179591E-3</v>
      </c>
      <c r="AP1993" s="24">
        <v>6.51</v>
      </c>
      <c r="AQ1993" s="24">
        <f t="shared" si="381"/>
        <v>0.36813182714765197</v>
      </c>
      <c r="AR1993" s="24"/>
      <c r="AS1993" s="24">
        <v>8.2509316770186327</v>
      </c>
      <c r="AT1993" s="24">
        <f t="shared" si="382"/>
        <v>5.1842132683586138E-2</v>
      </c>
      <c r="AU1993" s="24"/>
      <c r="AV1993" s="25">
        <f t="shared" si="383"/>
        <v>0.31628969446406585</v>
      </c>
    </row>
    <row r="1994" spans="1:48" x14ac:dyDescent="0.3">
      <c r="A1994" s="2" t="s">
        <v>6</v>
      </c>
      <c r="B1994" s="2">
        <v>12</v>
      </c>
      <c r="C1994" s="5">
        <v>39878</v>
      </c>
      <c r="D1994" s="2">
        <v>22</v>
      </c>
      <c r="E1994" s="2" t="s">
        <v>7</v>
      </c>
      <c r="F1994" s="6" t="s">
        <v>53</v>
      </c>
      <c r="G1994" s="2">
        <v>40</v>
      </c>
      <c r="H1994" s="2">
        <v>5</v>
      </c>
      <c r="I1994" s="2">
        <v>10</v>
      </c>
      <c r="J1994" s="2">
        <v>5</v>
      </c>
      <c r="K1994" s="2">
        <v>2</v>
      </c>
      <c r="L1994" s="19">
        <v>157.07963267948966</v>
      </c>
      <c r="M1994" s="19">
        <f t="shared" si="372"/>
        <v>1.5707963267948967E-2</v>
      </c>
      <c r="N1994" s="19">
        <v>62.831853071795869</v>
      </c>
      <c r="O1994" s="19">
        <f t="shared" si="373"/>
        <v>6.2831853071795866E-3</v>
      </c>
      <c r="P1994" s="19">
        <f t="shared" si="374"/>
        <v>9.4247779607693795E-3</v>
      </c>
      <c r="R1994" s="24">
        <v>6.51</v>
      </c>
      <c r="S1994" s="24">
        <f t="shared" si="375"/>
        <v>4.090353634973911E-2</v>
      </c>
      <c r="U1994" s="24">
        <v>8.2509316770186327</v>
      </c>
      <c r="V1994" s="24">
        <f t="shared" si="376"/>
        <v>7.7763199025379148E-2</v>
      </c>
      <c r="X1994" s="25">
        <f t="shared" si="377"/>
        <v>-3.6859662675640038E-2</v>
      </c>
      <c r="AA1994" s="5">
        <v>39878</v>
      </c>
      <c r="AB1994" s="2">
        <v>22</v>
      </c>
      <c r="AC1994" s="2" t="s">
        <v>7</v>
      </c>
      <c r="AD1994" s="6" t="s">
        <v>53</v>
      </c>
      <c r="AE1994" s="2">
        <v>40</v>
      </c>
      <c r="AF1994" s="2">
        <v>5</v>
      </c>
      <c r="AG1994" s="2">
        <v>10</v>
      </c>
      <c r="AH1994" s="2">
        <v>5</v>
      </c>
      <c r="AI1994" s="2">
        <v>2</v>
      </c>
      <c r="AJ1994" s="19">
        <v>157.07963267948966</v>
      </c>
      <c r="AK1994" s="19">
        <f t="shared" si="378"/>
        <v>1.5707963267948967E-2</v>
      </c>
      <c r="AL1994" s="19">
        <v>62.831853071795869</v>
      </c>
      <c r="AM1994" s="19">
        <f t="shared" si="379"/>
        <v>6.2831853071795866E-3</v>
      </c>
      <c r="AN1994" s="19">
        <f t="shared" si="380"/>
        <v>9.4247779607693795E-3</v>
      </c>
      <c r="AP1994" s="24">
        <v>6.51</v>
      </c>
      <c r="AQ1994" s="24">
        <f t="shared" si="381"/>
        <v>4.090353634973911E-2</v>
      </c>
      <c r="AR1994" s="24"/>
      <c r="AS1994" s="24">
        <v>8.2509316770186327</v>
      </c>
      <c r="AT1994" s="24">
        <f t="shared" si="382"/>
        <v>7.7763199025379148E-2</v>
      </c>
      <c r="AU1994" s="24"/>
      <c r="AV1994" s="25">
        <f t="shared" si="383"/>
        <v>-3.6859662675640038E-2</v>
      </c>
    </row>
    <row r="1995" spans="1:48" x14ac:dyDescent="0.3">
      <c r="A1995" s="2" t="s">
        <v>6</v>
      </c>
      <c r="B1995" s="2">
        <v>12</v>
      </c>
      <c r="C1995" s="5">
        <v>39878</v>
      </c>
      <c r="D1995" s="2">
        <v>22</v>
      </c>
      <c r="E1995" s="2" t="s">
        <v>7</v>
      </c>
      <c r="F1995" s="6" t="s">
        <v>35</v>
      </c>
      <c r="G1995" s="2">
        <v>90</v>
      </c>
      <c r="H1995" s="2">
        <v>4</v>
      </c>
      <c r="I1995" s="2">
        <v>12</v>
      </c>
      <c r="J1995" s="2">
        <v>5</v>
      </c>
      <c r="K1995" s="2">
        <v>1</v>
      </c>
      <c r="L1995" s="19">
        <v>78.539816339744831</v>
      </c>
      <c r="M1995" s="19">
        <f t="shared" si="372"/>
        <v>7.8539816339744835E-3</v>
      </c>
      <c r="N1995" s="19">
        <v>70.685834705770347</v>
      </c>
      <c r="O1995" s="19">
        <f t="shared" si="373"/>
        <v>7.0685834705770346E-3</v>
      </c>
      <c r="P1995" s="19">
        <f t="shared" si="374"/>
        <v>7.8539816339744887E-4</v>
      </c>
      <c r="R1995" s="24">
        <v>14.08</v>
      </c>
      <c r="S1995" s="24">
        <f t="shared" si="375"/>
        <v>9.9525655265724641E-2</v>
      </c>
      <c r="U1995" s="24">
        <v>8.104694792715291</v>
      </c>
      <c r="V1995" s="24">
        <f t="shared" si="376"/>
        <v>6.3654124050954572E-3</v>
      </c>
      <c r="X1995" s="25">
        <f t="shared" si="377"/>
        <v>9.3160242860629183E-2</v>
      </c>
      <c r="AA1995" s="5">
        <v>39878</v>
      </c>
      <c r="AB1995" s="2">
        <v>22</v>
      </c>
      <c r="AC1995" s="2" t="s">
        <v>7</v>
      </c>
      <c r="AD1995" s="6" t="s">
        <v>35</v>
      </c>
      <c r="AE1995" s="2">
        <v>90</v>
      </c>
      <c r="AF1995" s="2">
        <v>4</v>
      </c>
      <c r="AG1995" s="2">
        <v>12</v>
      </c>
      <c r="AH1995" s="2">
        <v>5</v>
      </c>
      <c r="AI1995" s="2">
        <v>1</v>
      </c>
      <c r="AJ1995" s="19">
        <v>78.539816339744831</v>
      </c>
      <c r="AK1995" s="19">
        <f t="shared" si="378"/>
        <v>7.8539816339744835E-3</v>
      </c>
      <c r="AL1995" s="19">
        <v>70.685834705770347</v>
      </c>
      <c r="AM1995" s="19">
        <f t="shared" si="379"/>
        <v>7.0685834705770346E-3</v>
      </c>
      <c r="AN1995" s="19">
        <f t="shared" si="380"/>
        <v>7.8539816339744887E-4</v>
      </c>
      <c r="AP1995" s="24">
        <v>14.08</v>
      </c>
      <c r="AQ1995" s="24">
        <f t="shared" si="381"/>
        <v>9.9525655265724641E-2</v>
      </c>
      <c r="AR1995" s="24"/>
      <c r="AS1995" s="24">
        <v>8.104694792715291</v>
      </c>
      <c r="AT1995" s="24">
        <f t="shared" si="382"/>
        <v>6.3654124050954572E-3</v>
      </c>
      <c r="AU1995" s="24"/>
      <c r="AV1995" s="25">
        <f t="shared" si="383"/>
        <v>9.3160242860629183E-2</v>
      </c>
    </row>
    <row r="1996" spans="1:48" x14ac:dyDescent="0.3">
      <c r="A1996" s="2" t="s">
        <v>6</v>
      </c>
      <c r="B1996" s="2">
        <v>12</v>
      </c>
      <c r="C1996" s="5">
        <v>39878</v>
      </c>
      <c r="D1996" s="2">
        <v>22</v>
      </c>
      <c r="E1996" s="2" t="s">
        <v>7</v>
      </c>
      <c r="F1996" s="6" t="s">
        <v>44</v>
      </c>
      <c r="G1996" s="2">
        <v>90</v>
      </c>
      <c r="H1996" s="2">
        <v>10</v>
      </c>
      <c r="I1996" s="2">
        <v>10</v>
      </c>
      <c r="J1996" s="2">
        <v>7.5</v>
      </c>
      <c r="K1996" s="2">
        <v>2</v>
      </c>
      <c r="L1996" s="19">
        <v>353.42917352885172</v>
      </c>
      <c r="M1996" s="19">
        <f t="shared" si="372"/>
        <v>3.5342917352885174E-2</v>
      </c>
      <c r="N1996" s="19">
        <v>318.08625617596658</v>
      </c>
      <c r="O1996" s="19">
        <f t="shared" si="373"/>
        <v>3.1808625617596661E-2</v>
      </c>
      <c r="P1996" s="19">
        <f t="shared" si="374"/>
        <v>3.5342917352885125E-3</v>
      </c>
      <c r="R1996" s="24">
        <v>14.08</v>
      </c>
      <c r="S1996" s="24">
        <f t="shared" si="375"/>
        <v>0.447865448695761</v>
      </c>
      <c r="U1996" s="24">
        <v>9.0675767918088734</v>
      </c>
      <c r="V1996" s="24">
        <f t="shared" si="376"/>
        <v>3.2047461714384023E-2</v>
      </c>
      <c r="X1996" s="25">
        <f t="shared" si="377"/>
        <v>0.41581798698137695</v>
      </c>
      <c r="AA1996" s="5">
        <v>39878</v>
      </c>
      <c r="AB1996" s="2">
        <v>22</v>
      </c>
      <c r="AC1996" s="2" t="s">
        <v>7</v>
      </c>
      <c r="AD1996" s="6" t="s">
        <v>44</v>
      </c>
      <c r="AE1996" s="2">
        <v>90</v>
      </c>
      <c r="AF1996" s="2">
        <v>10</v>
      </c>
      <c r="AG1996" s="2">
        <v>10</v>
      </c>
      <c r="AH1996" s="2">
        <v>7.5</v>
      </c>
      <c r="AI1996" s="2">
        <v>2</v>
      </c>
      <c r="AJ1996" s="19">
        <v>353.42917352885172</v>
      </c>
      <c r="AK1996" s="19">
        <f t="shared" si="378"/>
        <v>3.5342917352885174E-2</v>
      </c>
      <c r="AL1996" s="19">
        <v>318.08625617596658</v>
      </c>
      <c r="AM1996" s="19">
        <f t="shared" si="379"/>
        <v>3.1808625617596661E-2</v>
      </c>
      <c r="AN1996" s="19">
        <f t="shared" si="380"/>
        <v>3.5342917352885125E-3</v>
      </c>
      <c r="AP1996" s="24">
        <v>14.08</v>
      </c>
      <c r="AQ1996" s="24">
        <f t="shared" si="381"/>
        <v>0.447865448695761</v>
      </c>
      <c r="AR1996" s="24"/>
      <c r="AS1996" s="24">
        <v>9.0675767918088734</v>
      </c>
      <c r="AT1996" s="24">
        <f t="shared" si="382"/>
        <v>3.2047461714384023E-2</v>
      </c>
      <c r="AU1996" s="24"/>
      <c r="AV1996" s="25">
        <f t="shared" si="383"/>
        <v>0.41581798698137695</v>
      </c>
    </row>
    <row r="1997" spans="1:48" x14ac:dyDescent="0.3">
      <c r="A1997" s="2" t="s">
        <v>6</v>
      </c>
      <c r="B1997" s="2">
        <v>12</v>
      </c>
      <c r="C1997" s="5">
        <v>39878</v>
      </c>
      <c r="D1997" s="2">
        <v>22</v>
      </c>
      <c r="E1997" s="2" t="s">
        <v>7</v>
      </c>
      <c r="F1997" s="6" t="s">
        <v>44</v>
      </c>
      <c r="G1997" s="2">
        <v>90</v>
      </c>
      <c r="H1997" s="2">
        <v>10</v>
      </c>
      <c r="I1997" s="2">
        <v>19</v>
      </c>
      <c r="J1997" s="2">
        <v>9.75</v>
      </c>
      <c r="K1997" s="2">
        <v>2</v>
      </c>
      <c r="L1997" s="19">
        <v>597.29530326375937</v>
      </c>
      <c r="M1997" s="19">
        <f t="shared" si="372"/>
        <v>5.9729530326375936E-2</v>
      </c>
      <c r="N1997" s="19">
        <v>537.56577293738349</v>
      </c>
      <c r="O1997" s="19">
        <f t="shared" si="373"/>
        <v>5.3756577293738346E-2</v>
      </c>
      <c r="P1997" s="19">
        <f t="shared" si="374"/>
        <v>5.9729530326375901E-3</v>
      </c>
      <c r="R1997" s="24">
        <v>14.08</v>
      </c>
      <c r="S1997" s="24">
        <f t="shared" si="375"/>
        <v>0.75689260829583593</v>
      </c>
      <c r="U1997" s="24">
        <v>9.0675767918088734</v>
      </c>
      <c r="V1997" s="24">
        <f t="shared" si="376"/>
        <v>5.4160210297309039E-2</v>
      </c>
      <c r="X1997" s="25">
        <f t="shared" si="377"/>
        <v>0.70273239799852694</v>
      </c>
      <c r="AA1997" s="5">
        <v>39878</v>
      </c>
      <c r="AB1997" s="2">
        <v>22</v>
      </c>
      <c r="AC1997" s="2" t="s">
        <v>7</v>
      </c>
      <c r="AD1997" s="6" t="s">
        <v>44</v>
      </c>
      <c r="AE1997" s="2">
        <v>90</v>
      </c>
      <c r="AF1997" s="2">
        <v>10</v>
      </c>
      <c r="AG1997" s="2">
        <v>19</v>
      </c>
      <c r="AH1997" s="2">
        <v>9.75</v>
      </c>
      <c r="AI1997" s="2">
        <v>2</v>
      </c>
      <c r="AJ1997" s="19">
        <v>597.29530326375937</v>
      </c>
      <c r="AK1997" s="19">
        <f t="shared" si="378"/>
        <v>5.9729530326375936E-2</v>
      </c>
      <c r="AL1997" s="19">
        <v>537.56577293738349</v>
      </c>
      <c r="AM1997" s="19">
        <f t="shared" si="379"/>
        <v>5.3756577293738346E-2</v>
      </c>
      <c r="AN1997" s="19">
        <f t="shared" si="380"/>
        <v>5.9729530326375901E-3</v>
      </c>
      <c r="AP1997" s="24">
        <v>14.08</v>
      </c>
      <c r="AQ1997" s="24">
        <f t="shared" si="381"/>
        <v>0.75689260829583593</v>
      </c>
      <c r="AR1997" s="24"/>
      <c r="AS1997" s="24">
        <v>9.0675767918088734</v>
      </c>
      <c r="AT1997" s="24">
        <f t="shared" si="382"/>
        <v>5.4160210297309039E-2</v>
      </c>
      <c r="AU1997" s="24"/>
      <c r="AV1997" s="25">
        <f t="shared" si="383"/>
        <v>0.70273239799852694</v>
      </c>
    </row>
    <row r="1998" spans="1:48" x14ac:dyDescent="0.3">
      <c r="A1998" s="2" t="s">
        <v>6</v>
      </c>
      <c r="B1998" s="2">
        <v>12</v>
      </c>
      <c r="C1998" s="5">
        <v>39878</v>
      </c>
      <c r="D1998" s="2">
        <v>22</v>
      </c>
      <c r="E1998" s="2" t="s">
        <v>7</v>
      </c>
      <c r="F1998" s="6" t="s">
        <v>44</v>
      </c>
      <c r="G1998" s="2">
        <v>90</v>
      </c>
      <c r="H1998" s="2">
        <v>10</v>
      </c>
      <c r="I1998" s="2">
        <v>10</v>
      </c>
      <c r="J1998" s="2">
        <v>7.5</v>
      </c>
      <c r="K1998" s="2">
        <v>2</v>
      </c>
      <c r="L1998" s="19">
        <v>353.42917352885172</v>
      </c>
      <c r="M1998" s="19">
        <f t="shared" si="372"/>
        <v>3.5342917352885174E-2</v>
      </c>
      <c r="N1998" s="19">
        <v>318.08625617596658</v>
      </c>
      <c r="O1998" s="19">
        <f t="shared" si="373"/>
        <v>3.1808625617596661E-2</v>
      </c>
      <c r="P1998" s="19">
        <f t="shared" si="374"/>
        <v>3.5342917352885125E-3</v>
      </c>
      <c r="R1998" s="24">
        <v>14.08</v>
      </c>
      <c r="S1998" s="24">
        <f t="shared" si="375"/>
        <v>0.447865448695761</v>
      </c>
      <c r="U1998" s="24">
        <v>9.0675767918088734</v>
      </c>
      <c r="V1998" s="24">
        <f t="shared" si="376"/>
        <v>3.2047461714384023E-2</v>
      </c>
      <c r="X1998" s="25">
        <f t="shared" si="377"/>
        <v>0.41581798698137695</v>
      </c>
      <c r="AA1998" s="5">
        <v>39878</v>
      </c>
      <c r="AB1998" s="2">
        <v>22</v>
      </c>
      <c r="AC1998" s="2" t="s">
        <v>7</v>
      </c>
      <c r="AD1998" s="6" t="s">
        <v>44</v>
      </c>
      <c r="AE1998" s="2">
        <v>90</v>
      </c>
      <c r="AF1998" s="2">
        <v>10</v>
      </c>
      <c r="AG1998" s="2">
        <v>10</v>
      </c>
      <c r="AH1998" s="2">
        <v>7.5</v>
      </c>
      <c r="AI1998" s="2">
        <v>2</v>
      </c>
      <c r="AJ1998" s="19">
        <v>353.42917352885172</v>
      </c>
      <c r="AK1998" s="19">
        <f t="shared" si="378"/>
        <v>3.5342917352885174E-2</v>
      </c>
      <c r="AL1998" s="19">
        <v>318.08625617596658</v>
      </c>
      <c r="AM1998" s="19">
        <f t="shared" si="379"/>
        <v>3.1808625617596661E-2</v>
      </c>
      <c r="AN1998" s="19">
        <f t="shared" si="380"/>
        <v>3.5342917352885125E-3</v>
      </c>
      <c r="AP1998" s="24">
        <v>14.08</v>
      </c>
      <c r="AQ1998" s="24">
        <f t="shared" si="381"/>
        <v>0.447865448695761</v>
      </c>
      <c r="AR1998" s="24"/>
      <c r="AS1998" s="24">
        <v>9.0675767918088734</v>
      </c>
      <c r="AT1998" s="24">
        <f t="shared" si="382"/>
        <v>3.2047461714384023E-2</v>
      </c>
      <c r="AU1998" s="24"/>
      <c r="AV1998" s="25">
        <f t="shared" si="383"/>
        <v>0.41581798698137695</v>
      </c>
    </row>
    <row r="1999" spans="1:48" x14ac:dyDescent="0.3">
      <c r="A1999" s="2" t="s">
        <v>6</v>
      </c>
      <c r="B1999" s="2">
        <v>12</v>
      </c>
      <c r="C1999" s="5">
        <v>39878</v>
      </c>
      <c r="D1999" s="2">
        <v>22</v>
      </c>
      <c r="E1999" s="2" t="s">
        <v>7</v>
      </c>
      <c r="F1999" s="6" t="s">
        <v>44</v>
      </c>
      <c r="G1999" s="2">
        <v>90</v>
      </c>
      <c r="H1999" s="2">
        <v>10</v>
      </c>
      <c r="I1999" s="2">
        <v>10</v>
      </c>
      <c r="J1999" s="2">
        <v>7.5</v>
      </c>
      <c r="K1999" s="2">
        <v>2</v>
      </c>
      <c r="L1999" s="19">
        <v>353.42917352885172</v>
      </c>
      <c r="M1999" s="19">
        <f t="shared" si="372"/>
        <v>3.5342917352885174E-2</v>
      </c>
      <c r="N1999" s="19">
        <v>318.08625617596658</v>
      </c>
      <c r="O1999" s="19">
        <f t="shared" si="373"/>
        <v>3.1808625617596661E-2</v>
      </c>
      <c r="P1999" s="19">
        <f t="shared" si="374"/>
        <v>3.5342917352885125E-3</v>
      </c>
      <c r="R1999" s="24">
        <v>14.08</v>
      </c>
      <c r="S1999" s="24">
        <f t="shared" si="375"/>
        <v>0.447865448695761</v>
      </c>
      <c r="U1999" s="24">
        <v>9.0675767918088734</v>
      </c>
      <c r="V1999" s="24">
        <f t="shared" si="376"/>
        <v>3.2047461714384023E-2</v>
      </c>
      <c r="X1999" s="25">
        <f t="shared" si="377"/>
        <v>0.41581798698137695</v>
      </c>
      <c r="AA1999" s="5">
        <v>39878</v>
      </c>
      <c r="AB1999" s="2">
        <v>22</v>
      </c>
      <c r="AC1999" s="2" t="s">
        <v>7</v>
      </c>
      <c r="AD1999" s="6" t="s">
        <v>44</v>
      </c>
      <c r="AE1999" s="2">
        <v>90</v>
      </c>
      <c r="AF1999" s="2">
        <v>10</v>
      </c>
      <c r="AG1999" s="2">
        <v>10</v>
      </c>
      <c r="AH1999" s="2">
        <v>7.5</v>
      </c>
      <c r="AI1999" s="2">
        <v>2</v>
      </c>
      <c r="AJ1999" s="19">
        <v>353.42917352885172</v>
      </c>
      <c r="AK1999" s="19">
        <f t="shared" si="378"/>
        <v>3.5342917352885174E-2</v>
      </c>
      <c r="AL1999" s="19">
        <v>318.08625617596658</v>
      </c>
      <c r="AM1999" s="19">
        <f t="shared" si="379"/>
        <v>3.1808625617596661E-2</v>
      </c>
      <c r="AN1999" s="19">
        <f t="shared" si="380"/>
        <v>3.5342917352885125E-3</v>
      </c>
      <c r="AP1999" s="24">
        <v>14.08</v>
      </c>
      <c r="AQ1999" s="24">
        <f t="shared" si="381"/>
        <v>0.447865448695761</v>
      </c>
      <c r="AR1999" s="24"/>
      <c r="AS1999" s="24">
        <v>9.0675767918088734</v>
      </c>
      <c r="AT1999" s="24">
        <f t="shared" si="382"/>
        <v>3.2047461714384023E-2</v>
      </c>
      <c r="AU1999" s="24"/>
      <c r="AV1999" s="25">
        <f t="shared" si="383"/>
        <v>0.41581798698137695</v>
      </c>
    </row>
    <row r="2000" spans="1:48" x14ac:dyDescent="0.3">
      <c r="A2000" s="2" t="s">
        <v>6</v>
      </c>
      <c r="B2000" s="2">
        <v>12</v>
      </c>
      <c r="C2000" s="5">
        <v>39878</v>
      </c>
      <c r="D2000" s="2">
        <v>22</v>
      </c>
      <c r="E2000" s="2" t="s">
        <v>7</v>
      </c>
      <c r="F2000" s="6" t="s">
        <v>44</v>
      </c>
      <c r="G2000" s="2">
        <v>90</v>
      </c>
      <c r="H2000" s="2">
        <v>10</v>
      </c>
      <c r="I2000" s="2">
        <v>10</v>
      </c>
      <c r="J2000" s="2">
        <v>7.5</v>
      </c>
      <c r="K2000" s="2">
        <v>2</v>
      </c>
      <c r="L2000" s="19">
        <v>353.42917352885172</v>
      </c>
      <c r="M2000" s="19">
        <f t="shared" si="372"/>
        <v>3.5342917352885174E-2</v>
      </c>
      <c r="N2000" s="19">
        <v>318.08625617596658</v>
      </c>
      <c r="O2000" s="19">
        <f t="shared" si="373"/>
        <v>3.1808625617596661E-2</v>
      </c>
      <c r="P2000" s="19">
        <f t="shared" si="374"/>
        <v>3.5342917352885125E-3</v>
      </c>
      <c r="R2000" s="24">
        <v>14.08</v>
      </c>
      <c r="S2000" s="24">
        <f t="shared" si="375"/>
        <v>0.447865448695761</v>
      </c>
      <c r="U2000" s="24">
        <v>9.0675767918088734</v>
      </c>
      <c r="V2000" s="24">
        <f t="shared" si="376"/>
        <v>3.2047461714384023E-2</v>
      </c>
      <c r="X2000" s="25">
        <f t="shared" si="377"/>
        <v>0.41581798698137695</v>
      </c>
      <c r="AA2000" s="5">
        <v>39878</v>
      </c>
      <c r="AB2000" s="2">
        <v>22</v>
      </c>
      <c r="AC2000" s="2" t="s">
        <v>7</v>
      </c>
      <c r="AD2000" s="6" t="s">
        <v>44</v>
      </c>
      <c r="AE2000" s="2">
        <v>90</v>
      </c>
      <c r="AF2000" s="2">
        <v>10</v>
      </c>
      <c r="AG2000" s="2">
        <v>10</v>
      </c>
      <c r="AH2000" s="2">
        <v>7.5</v>
      </c>
      <c r="AI2000" s="2">
        <v>2</v>
      </c>
      <c r="AJ2000" s="19">
        <v>353.42917352885172</v>
      </c>
      <c r="AK2000" s="19">
        <f t="shared" si="378"/>
        <v>3.5342917352885174E-2</v>
      </c>
      <c r="AL2000" s="19">
        <v>318.08625617596658</v>
      </c>
      <c r="AM2000" s="19">
        <f t="shared" si="379"/>
        <v>3.1808625617596661E-2</v>
      </c>
      <c r="AN2000" s="19">
        <f t="shared" si="380"/>
        <v>3.5342917352885125E-3</v>
      </c>
      <c r="AP2000" s="24">
        <v>14.08</v>
      </c>
      <c r="AQ2000" s="24">
        <f t="shared" si="381"/>
        <v>0.447865448695761</v>
      </c>
      <c r="AR2000" s="24"/>
      <c r="AS2000" s="24">
        <v>9.0675767918088734</v>
      </c>
      <c r="AT2000" s="24">
        <f t="shared" si="382"/>
        <v>3.2047461714384023E-2</v>
      </c>
      <c r="AU2000" s="24"/>
      <c r="AV2000" s="25">
        <f t="shared" si="383"/>
        <v>0.41581798698137695</v>
      </c>
    </row>
    <row r="2001" spans="1:48" x14ac:dyDescent="0.3">
      <c r="A2001" s="2" t="s">
        <v>6</v>
      </c>
      <c r="B2001" s="2">
        <v>12</v>
      </c>
      <c r="C2001" s="5">
        <v>39878</v>
      </c>
      <c r="D2001" s="2">
        <v>22</v>
      </c>
      <c r="E2001" s="2" t="s">
        <v>7</v>
      </c>
      <c r="F2001" s="6" t="s">
        <v>53</v>
      </c>
      <c r="G2001" s="2">
        <v>40</v>
      </c>
      <c r="H2001" s="2">
        <v>50</v>
      </c>
      <c r="I2001" s="2">
        <v>50</v>
      </c>
      <c r="J2001" s="2">
        <v>37.5</v>
      </c>
      <c r="K2001" s="2">
        <v>2</v>
      </c>
      <c r="L2001" s="19">
        <v>8835.7293382212938</v>
      </c>
      <c r="M2001" s="19">
        <f t="shared" si="372"/>
        <v>0.88357293382212942</v>
      </c>
      <c r="N2001" s="19">
        <v>3534.2917352885179</v>
      </c>
      <c r="O2001" s="19">
        <f t="shared" si="373"/>
        <v>0.35342917352885178</v>
      </c>
      <c r="P2001" s="19">
        <f t="shared" si="374"/>
        <v>0.5301437602932777</v>
      </c>
      <c r="R2001" s="24">
        <v>6.51</v>
      </c>
      <c r="S2001" s="24">
        <f t="shared" si="375"/>
        <v>2.3008239196728248</v>
      </c>
      <c r="U2001" s="24">
        <v>8.2509316770186327</v>
      </c>
      <c r="V2001" s="24">
        <f t="shared" si="376"/>
        <v>4.3741799451775778</v>
      </c>
      <c r="X2001" s="25">
        <f t="shared" si="377"/>
        <v>-2.073356025504753</v>
      </c>
      <c r="AA2001" s="5">
        <v>39878</v>
      </c>
      <c r="AB2001" s="2">
        <v>22</v>
      </c>
      <c r="AC2001" s="2" t="s">
        <v>7</v>
      </c>
      <c r="AD2001" s="6" t="s">
        <v>53</v>
      </c>
      <c r="AE2001" s="2">
        <v>40</v>
      </c>
      <c r="AF2001" s="2">
        <v>50</v>
      </c>
      <c r="AG2001" s="2">
        <v>50</v>
      </c>
      <c r="AH2001" s="2">
        <v>37.5</v>
      </c>
      <c r="AI2001" s="2">
        <v>2</v>
      </c>
      <c r="AJ2001" s="19">
        <v>8835.7293382212938</v>
      </c>
      <c r="AK2001" s="19">
        <f t="shared" si="378"/>
        <v>0.88357293382212942</v>
      </c>
      <c r="AL2001" s="19">
        <v>3534.2917352885179</v>
      </c>
      <c r="AM2001" s="19">
        <f t="shared" si="379"/>
        <v>0.35342917352885178</v>
      </c>
      <c r="AN2001" s="19">
        <f t="shared" si="380"/>
        <v>0.5301437602932777</v>
      </c>
      <c r="AP2001" s="24">
        <v>6.51</v>
      </c>
      <c r="AQ2001" s="24">
        <f t="shared" si="381"/>
        <v>2.3008239196728248</v>
      </c>
      <c r="AR2001" s="24"/>
      <c r="AS2001" s="24">
        <v>8.2509316770186327</v>
      </c>
      <c r="AT2001" s="24">
        <f t="shared" si="382"/>
        <v>4.3741799451775778</v>
      </c>
      <c r="AU2001" s="24"/>
      <c r="AV2001" s="25">
        <f t="shared" si="383"/>
        <v>-2.073356025504753</v>
      </c>
    </row>
    <row r="2002" spans="1:48" x14ac:dyDescent="0.3">
      <c r="A2002" s="2" t="s">
        <v>6</v>
      </c>
      <c r="B2002" s="2">
        <v>12</v>
      </c>
      <c r="C2002" s="5">
        <v>39878</v>
      </c>
      <c r="D2002" s="2">
        <v>22</v>
      </c>
      <c r="E2002" s="2" t="s">
        <v>7</v>
      </c>
      <c r="F2002" s="6" t="s">
        <v>49</v>
      </c>
      <c r="G2002" s="2">
        <v>90</v>
      </c>
      <c r="H2002" s="2">
        <v>3</v>
      </c>
      <c r="I2002" s="2">
        <v>10</v>
      </c>
      <c r="J2002" s="2">
        <v>4</v>
      </c>
      <c r="K2002" s="2">
        <v>2</v>
      </c>
      <c r="L2002" s="19">
        <v>100.53096491487338</v>
      </c>
      <c r="M2002" s="19">
        <f t="shared" si="372"/>
        <v>1.0053096491487338E-2</v>
      </c>
      <c r="N2002" s="19">
        <v>90.477868423386042</v>
      </c>
      <c r="O2002" s="19">
        <f t="shared" si="373"/>
        <v>9.0477868423386038E-3</v>
      </c>
      <c r="P2002" s="19">
        <f t="shared" si="374"/>
        <v>1.0053096491487341E-3</v>
      </c>
      <c r="R2002" s="24">
        <v>14.08</v>
      </c>
      <c r="S2002" s="24">
        <f t="shared" si="375"/>
        <v>0.12739283874012755</v>
      </c>
      <c r="U2002" s="24">
        <v>8.461146496815287</v>
      </c>
      <c r="V2002" s="24">
        <f t="shared" si="376"/>
        <v>8.5060722161094168E-3</v>
      </c>
      <c r="X2002" s="25">
        <f t="shared" si="377"/>
        <v>0.11888676652401814</v>
      </c>
      <c r="AA2002" s="5">
        <v>39878</v>
      </c>
      <c r="AB2002" s="2">
        <v>22</v>
      </c>
      <c r="AC2002" s="2" t="s">
        <v>7</v>
      </c>
      <c r="AD2002" s="6" t="s">
        <v>49</v>
      </c>
      <c r="AE2002" s="2">
        <v>90</v>
      </c>
      <c r="AF2002" s="2">
        <v>3</v>
      </c>
      <c r="AG2002" s="2">
        <v>10</v>
      </c>
      <c r="AH2002" s="2">
        <v>4</v>
      </c>
      <c r="AI2002" s="2">
        <v>2</v>
      </c>
      <c r="AJ2002" s="19">
        <v>100.53096491487338</v>
      </c>
      <c r="AK2002" s="19">
        <f t="shared" si="378"/>
        <v>1.0053096491487338E-2</v>
      </c>
      <c r="AL2002" s="19">
        <v>90.477868423386042</v>
      </c>
      <c r="AM2002" s="19">
        <f t="shared" si="379"/>
        <v>9.0477868423386038E-3</v>
      </c>
      <c r="AN2002" s="19">
        <f t="shared" si="380"/>
        <v>1.0053096491487341E-3</v>
      </c>
      <c r="AP2002" s="24">
        <v>14.08</v>
      </c>
      <c r="AQ2002" s="24">
        <f t="shared" si="381"/>
        <v>0.12739283874012755</v>
      </c>
      <c r="AR2002" s="24"/>
      <c r="AS2002" s="24">
        <v>8.461146496815287</v>
      </c>
      <c r="AT2002" s="24">
        <f t="shared" si="382"/>
        <v>8.5060722161094168E-3</v>
      </c>
      <c r="AU2002" s="24"/>
      <c r="AV2002" s="25">
        <f t="shared" si="383"/>
        <v>0.11888676652401814</v>
      </c>
    </row>
    <row r="2003" spans="1:48" x14ac:dyDescent="0.3">
      <c r="A2003" s="2" t="s">
        <v>6</v>
      </c>
      <c r="B2003" s="2">
        <v>12</v>
      </c>
      <c r="C2003" s="5">
        <v>39878</v>
      </c>
      <c r="D2003" s="2">
        <v>22</v>
      </c>
      <c r="E2003" s="2" t="s">
        <v>7</v>
      </c>
      <c r="F2003" s="6" t="s">
        <v>53</v>
      </c>
      <c r="G2003" s="2">
        <v>30</v>
      </c>
      <c r="H2003" s="2">
        <v>35</v>
      </c>
      <c r="I2003" s="2">
        <v>45</v>
      </c>
      <c r="J2003" s="2">
        <v>28.75</v>
      </c>
      <c r="K2003" s="2">
        <v>2</v>
      </c>
      <c r="L2003" s="19">
        <v>5193.4453554656266</v>
      </c>
      <c r="M2003" s="19">
        <f t="shared" si="372"/>
        <v>0.51934453554656268</v>
      </c>
      <c r="N2003" s="19">
        <v>1558.0336066396878</v>
      </c>
      <c r="O2003" s="19">
        <f t="shared" si="373"/>
        <v>0.15580336066396877</v>
      </c>
      <c r="P2003" s="19">
        <f t="shared" si="374"/>
        <v>0.36354117488259391</v>
      </c>
      <c r="R2003" s="24">
        <v>6.51</v>
      </c>
      <c r="S2003" s="24">
        <f t="shared" si="375"/>
        <v>1.0142798779224367</v>
      </c>
      <c r="U2003" s="24">
        <v>8.2509316770186327</v>
      </c>
      <c r="V2003" s="24">
        <f t="shared" si="376"/>
        <v>2.9995533957393645</v>
      </c>
      <c r="X2003" s="25">
        <f t="shared" si="377"/>
        <v>-1.9852735178169278</v>
      </c>
      <c r="AA2003" s="5">
        <v>39878</v>
      </c>
      <c r="AB2003" s="2">
        <v>22</v>
      </c>
      <c r="AC2003" s="2" t="s">
        <v>7</v>
      </c>
      <c r="AD2003" s="6" t="s">
        <v>53</v>
      </c>
      <c r="AE2003" s="2">
        <v>30</v>
      </c>
      <c r="AF2003" s="2">
        <v>35</v>
      </c>
      <c r="AG2003" s="2">
        <v>45</v>
      </c>
      <c r="AH2003" s="2">
        <v>28.75</v>
      </c>
      <c r="AI2003" s="2">
        <v>2</v>
      </c>
      <c r="AJ2003" s="19">
        <v>5193.4453554656266</v>
      </c>
      <c r="AK2003" s="19">
        <f t="shared" si="378"/>
        <v>0.51934453554656268</v>
      </c>
      <c r="AL2003" s="19">
        <v>1558.0336066396878</v>
      </c>
      <c r="AM2003" s="19">
        <f t="shared" si="379"/>
        <v>0.15580336066396877</v>
      </c>
      <c r="AN2003" s="19">
        <f t="shared" si="380"/>
        <v>0.36354117488259391</v>
      </c>
      <c r="AP2003" s="24">
        <v>6.51</v>
      </c>
      <c r="AQ2003" s="24">
        <f t="shared" si="381"/>
        <v>1.0142798779224367</v>
      </c>
      <c r="AR2003" s="24"/>
      <c r="AS2003" s="24">
        <v>8.2509316770186327</v>
      </c>
      <c r="AT2003" s="24">
        <f t="shared" si="382"/>
        <v>2.9995533957393645</v>
      </c>
      <c r="AU2003" s="24"/>
      <c r="AV2003" s="25">
        <f t="shared" si="383"/>
        <v>-1.9852735178169278</v>
      </c>
    </row>
    <row r="2004" spans="1:48" x14ac:dyDescent="0.3">
      <c r="A2004" s="2" t="s">
        <v>6</v>
      </c>
      <c r="B2004" s="2">
        <v>12</v>
      </c>
      <c r="C2004" s="5">
        <v>39878</v>
      </c>
      <c r="D2004" s="2">
        <v>22</v>
      </c>
      <c r="E2004" s="2" t="s">
        <v>7</v>
      </c>
      <c r="F2004" s="6" t="s">
        <v>53</v>
      </c>
      <c r="G2004" s="2">
        <v>90</v>
      </c>
      <c r="H2004" s="2">
        <v>3</v>
      </c>
      <c r="I2004" s="2">
        <v>15</v>
      </c>
      <c r="J2004" s="2">
        <v>5.25</v>
      </c>
      <c r="K2004" s="2">
        <v>2</v>
      </c>
      <c r="L2004" s="19">
        <v>173.18029502913734</v>
      </c>
      <c r="M2004" s="19">
        <f t="shared" si="372"/>
        <v>1.7318029502913734E-2</v>
      </c>
      <c r="N2004" s="19">
        <v>155.86226552622361</v>
      </c>
      <c r="O2004" s="19">
        <f t="shared" si="373"/>
        <v>1.5586226552622361E-2</v>
      </c>
      <c r="P2004" s="19">
        <f t="shared" si="374"/>
        <v>1.7318029502913727E-3</v>
      </c>
      <c r="R2004" s="24">
        <v>6.51</v>
      </c>
      <c r="S2004" s="24">
        <f t="shared" si="375"/>
        <v>0.10146633485757156</v>
      </c>
      <c r="U2004" s="24">
        <v>8.2509316770186327</v>
      </c>
      <c r="V2004" s="24">
        <f t="shared" si="376"/>
        <v>1.4288987820913411E-2</v>
      </c>
      <c r="X2004" s="25">
        <f t="shared" si="377"/>
        <v>8.7177347036658151E-2</v>
      </c>
      <c r="AA2004" s="5">
        <v>39878</v>
      </c>
      <c r="AB2004" s="2">
        <v>22</v>
      </c>
      <c r="AC2004" s="2" t="s">
        <v>7</v>
      </c>
      <c r="AD2004" s="6" t="s">
        <v>53</v>
      </c>
      <c r="AE2004" s="2">
        <v>90</v>
      </c>
      <c r="AF2004" s="2">
        <v>3</v>
      </c>
      <c r="AG2004" s="2">
        <v>15</v>
      </c>
      <c r="AH2004" s="2">
        <v>5.25</v>
      </c>
      <c r="AI2004" s="2">
        <v>2</v>
      </c>
      <c r="AJ2004" s="19">
        <v>173.18029502913734</v>
      </c>
      <c r="AK2004" s="19">
        <f t="shared" si="378"/>
        <v>1.7318029502913734E-2</v>
      </c>
      <c r="AL2004" s="19">
        <v>155.86226552622361</v>
      </c>
      <c r="AM2004" s="19">
        <f t="shared" si="379"/>
        <v>1.5586226552622361E-2</v>
      </c>
      <c r="AN2004" s="19">
        <f t="shared" si="380"/>
        <v>1.7318029502913727E-3</v>
      </c>
      <c r="AP2004" s="24">
        <v>6.51</v>
      </c>
      <c r="AQ2004" s="24">
        <f t="shared" si="381"/>
        <v>0.10146633485757156</v>
      </c>
      <c r="AR2004" s="24"/>
      <c r="AS2004" s="24">
        <v>8.2509316770186327</v>
      </c>
      <c r="AT2004" s="24">
        <f t="shared" si="382"/>
        <v>1.4288987820913411E-2</v>
      </c>
      <c r="AU2004" s="24"/>
      <c r="AV2004" s="25">
        <f t="shared" si="383"/>
        <v>8.7177347036658151E-2</v>
      </c>
    </row>
    <row r="2005" spans="1:48" x14ac:dyDescent="0.3">
      <c r="A2005" s="2" t="s">
        <v>6</v>
      </c>
      <c r="B2005" s="2">
        <v>12</v>
      </c>
      <c r="C2005" s="5">
        <v>39878</v>
      </c>
      <c r="D2005" s="2">
        <v>22</v>
      </c>
      <c r="E2005" s="2" t="s">
        <v>7</v>
      </c>
      <c r="F2005" s="6" t="s">
        <v>49</v>
      </c>
      <c r="G2005" s="2">
        <v>90</v>
      </c>
      <c r="H2005" s="2">
        <v>4</v>
      </c>
      <c r="I2005" s="2">
        <v>14</v>
      </c>
      <c r="J2005" s="2">
        <v>5.5</v>
      </c>
      <c r="K2005" s="2">
        <v>2</v>
      </c>
      <c r="L2005" s="19">
        <v>190.06635554218249</v>
      </c>
      <c r="M2005" s="19">
        <f t="shared" si="372"/>
        <v>1.9006635554218249E-2</v>
      </c>
      <c r="N2005" s="19">
        <v>171.05971998796426</v>
      </c>
      <c r="O2005" s="19">
        <f t="shared" si="373"/>
        <v>1.7105971998796425E-2</v>
      </c>
      <c r="P2005" s="19">
        <f t="shared" si="374"/>
        <v>1.9006635554218235E-3</v>
      </c>
      <c r="R2005" s="24">
        <v>14.08</v>
      </c>
      <c r="S2005" s="24">
        <f t="shared" si="375"/>
        <v>0.24085208574305367</v>
      </c>
      <c r="U2005" s="24">
        <v>8.461146496815287</v>
      </c>
      <c r="V2005" s="24">
        <f t="shared" si="376"/>
        <v>1.608179278358185E-2</v>
      </c>
      <c r="X2005" s="25">
        <f t="shared" si="377"/>
        <v>0.22477029295947182</v>
      </c>
      <c r="AA2005" s="5">
        <v>39878</v>
      </c>
      <c r="AB2005" s="2">
        <v>22</v>
      </c>
      <c r="AC2005" s="2" t="s">
        <v>7</v>
      </c>
      <c r="AD2005" s="6" t="s">
        <v>49</v>
      </c>
      <c r="AE2005" s="2">
        <v>90</v>
      </c>
      <c r="AF2005" s="2">
        <v>4</v>
      </c>
      <c r="AG2005" s="2">
        <v>14</v>
      </c>
      <c r="AH2005" s="2">
        <v>5.5</v>
      </c>
      <c r="AI2005" s="2">
        <v>2</v>
      </c>
      <c r="AJ2005" s="19">
        <v>190.06635554218249</v>
      </c>
      <c r="AK2005" s="19">
        <f t="shared" si="378"/>
        <v>1.9006635554218249E-2</v>
      </c>
      <c r="AL2005" s="19">
        <v>171.05971998796426</v>
      </c>
      <c r="AM2005" s="19">
        <f t="shared" si="379"/>
        <v>1.7105971998796425E-2</v>
      </c>
      <c r="AN2005" s="19">
        <f t="shared" si="380"/>
        <v>1.9006635554218235E-3</v>
      </c>
      <c r="AP2005" s="24">
        <v>14.08</v>
      </c>
      <c r="AQ2005" s="24">
        <f t="shared" si="381"/>
        <v>0.24085208574305367</v>
      </c>
      <c r="AR2005" s="24"/>
      <c r="AS2005" s="24">
        <v>8.461146496815287</v>
      </c>
      <c r="AT2005" s="24">
        <f t="shared" si="382"/>
        <v>1.608179278358185E-2</v>
      </c>
      <c r="AU2005" s="24"/>
      <c r="AV2005" s="25">
        <f t="shared" si="383"/>
        <v>0.22477029295947182</v>
      </c>
    </row>
    <row r="2006" spans="1:48" x14ac:dyDescent="0.3">
      <c r="A2006" s="2" t="s">
        <v>6</v>
      </c>
      <c r="B2006" s="2">
        <v>12</v>
      </c>
      <c r="C2006" s="5">
        <v>39878</v>
      </c>
      <c r="D2006" s="2">
        <v>22</v>
      </c>
      <c r="E2006" s="2" t="s">
        <v>7</v>
      </c>
      <c r="F2006" s="6" t="s">
        <v>44</v>
      </c>
      <c r="G2006" s="2">
        <v>100</v>
      </c>
      <c r="H2006" s="2">
        <v>5</v>
      </c>
      <c r="I2006" s="2">
        <v>15</v>
      </c>
      <c r="J2006" s="2">
        <v>6.25</v>
      </c>
      <c r="K2006" s="2">
        <v>2</v>
      </c>
      <c r="L2006" s="19">
        <v>245.43692606170259</v>
      </c>
      <c r="M2006" s="19">
        <f t="shared" si="372"/>
        <v>2.4543692606170259E-2</v>
      </c>
      <c r="N2006" s="19">
        <v>245.43692606170259</v>
      </c>
      <c r="O2006" s="19">
        <f t="shared" si="373"/>
        <v>2.4543692606170259E-2</v>
      </c>
      <c r="P2006" s="19">
        <f t="shared" si="374"/>
        <v>0</v>
      </c>
      <c r="R2006" s="24">
        <v>14.08</v>
      </c>
      <c r="S2006" s="24">
        <f t="shared" si="375"/>
        <v>0.34557519189487723</v>
      </c>
      <c r="U2006" s="24">
        <v>9.0675767918088734</v>
      </c>
      <c r="V2006" s="24">
        <f t="shared" si="376"/>
        <v>0</v>
      </c>
      <c r="X2006" s="25">
        <f t="shared" si="377"/>
        <v>0.34557519189487723</v>
      </c>
      <c r="AA2006" s="5">
        <v>39878</v>
      </c>
      <c r="AB2006" s="2">
        <v>22</v>
      </c>
      <c r="AC2006" s="2" t="s">
        <v>7</v>
      </c>
      <c r="AD2006" s="6" t="s">
        <v>44</v>
      </c>
      <c r="AE2006" s="2">
        <v>100</v>
      </c>
      <c r="AF2006" s="2">
        <v>5</v>
      </c>
      <c r="AG2006" s="2">
        <v>15</v>
      </c>
      <c r="AH2006" s="2">
        <v>6.25</v>
      </c>
      <c r="AI2006" s="2">
        <v>2</v>
      </c>
      <c r="AJ2006" s="19">
        <v>245.43692606170259</v>
      </c>
      <c r="AK2006" s="19">
        <f t="shared" si="378"/>
        <v>2.4543692606170259E-2</v>
      </c>
      <c r="AL2006" s="19">
        <v>245.43692606170259</v>
      </c>
      <c r="AM2006" s="19">
        <f t="shared" si="379"/>
        <v>2.4543692606170259E-2</v>
      </c>
      <c r="AN2006" s="19">
        <f t="shared" si="380"/>
        <v>0</v>
      </c>
      <c r="AP2006" s="24">
        <v>14.08</v>
      </c>
      <c r="AQ2006" s="24">
        <f t="shared" si="381"/>
        <v>0.34557519189487723</v>
      </c>
      <c r="AR2006" s="24"/>
      <c r="AS2006" s="24">
        <v>9.0675767918088734</v>
      </c>
      <c r="AT2006" s="24">
        <f t="shared" si="382"/>
        <v>0</v>
      </c>
      <c r="AU2006" s="24"/>
      <c r="AV2006" s="25">
        <f t="shared" si="383"/>
        <v>0.34557519189487723</v>
      </c>
    </row>
    <row r="2007" spans="1:48" x14ac:dyDescent="0.3">
      <c r="A2007" s="2" t="s">
        <v>6</v>
      </c>
      <c r="B2007" s="2">
        <v>12</v>
      </c>
      <c r="C2007" s="5">
        <v>39878</v>
      </c>
      <c r="D2007" s="2">
        <v>22</v>
      </c>
      <c r="E2007" s="2" t="s">
        <v>7</v>
      </c>
      <c r="F2007" s="6" t="s">
        <v>44</v>
      </c>
      <c r="G2007" s="2">
        <v>100</v>
      </c>
      <c r="H2007" s="2">
        <v>5</v>
      </c>
      <c r="I2007" s="2">
        <v>15</v>
      </c>
      <c r="J2007" s="2">
        <v>6.25</v>
      </c>
      <c r="K2007" s="2">
        <v>2</v>
      </c>
      <c r="L2007" s="19">
        <v>245.43692606170259</v>
      </c>
      <c r="M2007" s="19">
        <f t="shared" si="372"/>
        <v>2.4543692606170259E-2</v>
      </c>
      <c r="N2007" s="19">
        <v>245.43692606170259</v>
      </c>
      <c r="O2007" s="19">
        <f t="shared" si="373"/>
        <v>2.4543692606170259E-2</v>
      </c>
      <c r="P2007" s="19">
        <f t="shared" si="374"/>
        <v>0</v>
      </c>
      <c r="R2007" s="24">
        <v>14.08</v>
      </c>
      <c r="S2007" s="24">
        <f t="shared" si="375"/>
        <v>0.34557519189487723</v>
      </c>
      <c r="U2007" s="24">
        <v>9.0675767918088734</v>
      </c>
      <c r="V2007" s="24">
        <f t="shared" si="376"/>
        <v>0</v>
      </c>
      <c r="X2007" s="25">
        <f t="shared" si="377"/>
        <v>0.34557519189487723</v>
      </c>
      <c r="AA2007" s="5">
        <v>39878</v>
      </c>
      <c r="AB2007" s="2">
        <v>22</v>
      </c>
      <c r="AC2007" s="2" t="s">
        <v>7</v>
      </c>
      <c r="AD2007" s="6" t="s">
        <v>44</v>
      </c>
      <c r="AE2007" s="2">
        <v>100</v>
      </c>
      <c r="AF2007" s="2">
        <v>5</v>
      </c>
      <c r="AG2007" s="2">
        <v>15</v>
      </c>
      <c r="AH2007" s="2">
        <v>6.25</v>
      </c>
      <c r="AI2007" s="2">
        <v>2</v>
      </c>
      <c r="AJ2007" s="19">
        <v>245.43692606170259</v>
      </c>
      <c r="AK2007" s="19">
        <f t="shared" si="378"/>
        <v>2.4543692606170259E-2</v>
      </c>
      <c r="AL2007" s="19">
        <v>245.43692606170259</v>
      </c>
      <c r="AM2007" s="19">
        <f t="shared" si="379"/>
        <v>2.4543692606170259E-2</v>
      </c>
      <c r="AN2007" s="19">
        <f t="shared" si="380"/>
        <v>0</v>
      </c>
      <c r="AP2007" s="24">
        <v>14.08</v>
      </c>
      <c r="AQ2007" s="24">
        <f t="shared" si="381"/>
        <v>0.34557519189487723</v>
      </c>
      <c r="AR2007" s="24"/>
      <c r="AS2007" s="24">
        <v>9.0675767918088734</v>
      </c>
      <c r="AT2007" s="24">
        <f t="shared" si="382"/>
        <v>0</v>
      </c>
      <c r="AU2007" s="24"/>
      <c r="AV2007" s="25">
        <f t="shared" si="383"/>
        <v>0.34557519189487723</v>
      </c>
    </row>
    <row r="2008" spans="1:48" x14ac:dyDescent="0.3">
      <c r="A2008" s="2" t="s">
        <v>6</v>
      </c>
      <c r="B2008" s="2">
        <v>12</v>
      </c>
      <c r="C2008" s="5">
        <v>39878</v>
      </c>
      <c r="D2008" s="2">
        <v>22</v>
      </c>
      <c r="E2008" s="2" t="s">
        <v>7</v>
      </c>
      <c r="F2008" s="6" t="s">
        <v>24</v>
      </c>
      <c r="G2008" s="2">
        <v>100</v>
      </c>
      <c r="H2008" s="2">
        <v>1</v>
      </c>
      <c r="I2008" s="2">
        <v>10</v>
      </c>
      <c r="J2008" s="2">
        <v>3</v>
      </c>
      <c r="K2008" s="2">
        <v>2</v>
      </c>
      <c r="L2008" s="19">
        <v>56.548667764616276</v>
      </c>
      <c r="M2008" s="19">
        <f t="shared" si="372"/>
        <v>5.6548667764616273E-3</v>
      </c>
      <c r="N2008" s="19">
        <v>56.548667764616276</v>
      </c>
      <c r="O2008" s="19">
        <f t="shared" si="373"/>
        <v>5.6548667764616273E-3</v>
      </c>
      <c r="P2008" s="19">
        <f t="shared" si="374"/>
        <v>0</v>
      </c>
      <c r="R2008" s="24">
        <v>14.08</v>
      </c>
      <c r="S2008" s="24">
        <f t="shared" si="375"/>
        <v>7.9620524212579716E-2</v>
      </c>
      <c r="U2008" s="24">
        <v>8.461146496815287</v>
      </c>
      <c r="V2008" s="24">
        <f t="shared" si="376"/>
        <v>0</v>
      </c>
      <c r="X2008" s="25">
        <f t="shared" si="377"/>
        <v>7.9620524212579716E-2</v>
      </c>
      <c r="AA2008" s="5">
        <v>39878</v>
      </c>
      <c r="AB2008" s="2">
        <v>22</v>
      </c>
      <c r="AC2008" s="2" t="s">
        <v>7</v>
      </c>
      <c r="AD2008" s="6" t="s">
        <v>24</v>
      </c>
      <c r="AE2008" s="2">
        <v>100</v>
      </c>
      <c r="AF2008" s="2">
        <v>1</v>
      </c>
      <c r="AG2008" s="2">
        <v>10</v>
      </c>
      <c r="AH2008" s="2">
        <v>3</v>
      </c>
      <c r="AI2008" s="2">
        <v>2</v>
      </c>
      <c r="AJ2008" s="19">
        <v>56.548667764616276</v>
      </c>
      <c r="AK2008" s="19">
        <f t="shared" si="378"/>
        <v>5.6548667764616273E-3</v>
      </c>
      <c r="AL2008" s="19">
        <v>56.548667764616276</v>
      </c>
      <c r="AM2008" s="19">
        <f t="shared" si="379"/>
        <v>5.6548667764616273E-3</v>
      </c>
      <c r="AN2008" s="19">
        <f t="shared" si="380"/>
        <v>0</v>
      </c>
      <c r="AP2008" s="24">
        <v>14.08</v>
      </c>
      <c r="AQ2008" s="24">
        <f t="shared" si="381"/>
        <v>7.9620524212579716E-2</v>
      </c>
      <c r="AR2008" s="24"/>
      <c r="AS2008" s="24">
        <v>8.461146496815287</v>
      </c>
      <c r="AT2008" s="24">
        <f t="shared" si="382"/>
        <v>0</v>
      </c>
      <c r="AU2008" s="24"/>
      <c r="AV2008" s="25">
        <f t="shared" si="383"/>
        <v>7.9620524212579716E-2</v>
      </c>
    </row>
    <row r="2009" spans="1:48" x14ac:dyDescent="0.3">
      <c r="A2009" s="2" t="s">
        <v>6</v>
      </c>
      <c r="B2009" s="2">
        <v>12</v>
      </c>
      <c r="C2009" s="5">
        <v>39878</v>
      </c>
      <c r="D2009" s="2">
        <v>22</v>
      </c>
      <c r="E2009" s="2" t="s">
        <v>7</v>
      </c>
      <c r="F2009" s="6" t="s">
        <v>44</v>
      </c>
      <c r="G2009" s="2">
        <v>90</v>
      </c>
      <c r="H2009" s="2">
        <v>4</v>
      </c>
      <c r="I2009" s="2">
        <v>23</v>
      </c>
      <c r="J2009" s="2">
        <v>7.75</v>
      </c>
      <c r="K2009" s="2">
        <v>2</v>
      </c>
      <c r="L2009" s="19">
        <v>377.38381751247391</v>
      </c>
      <c r="M2009" s="19">
        <f t="shared" si="372"/>
        <v>3.7738381751247392E-2</v>
      </c>
      <c r="N2009" s="19">
        <v>339.64543576122651</v>
      </c>
      <c r="O2009" s="19">
        <f t="shared" si="373"/>
        <v>3.3964543576122649E-2</v>
      </c>
      <c r="P2009" s="19">
        <f t="shared" si="374"/>
        <v>3.7738381751247427E-3</v>
      </c>
      <c r="R2009" s="24">
        <v>14.08</v>
      </c>
      <c r="S2009" s="24">
        <f t="shared" si="375"/>
        <v>0.47822077355180692</v>
      </c>
      <c r="U2009" s="24">
        <v>9.0675767918088734</v>
      </c>
      <c r="V2009" s="24">
        <f t="shared" si="376"/>
        <v>3.4219567452803468E-2</v>
      </c>
      <c r="X2009" s="25">
        <f t="shared" si="377"/>
        <v>0.44400120609900345</v>
      </c>
      <c r="AA2009" s="5">
        <v>39878</v>
      </c>
      <c r="AB2009" s="2">
        <v>22</v>
      </c>
      <c r="AC2009" s="2" t="s">
        <v>7</v>
      </c>
      <c r="AD2009" s="6" t="s">
        <v>44</v>
      </c>
      <c r="AE2009" s="2">
        <v>90</v>
      </c>
      <c r="AF2009" s="2">
        <v>4</v>
      </c>
      <c r="AG2009" s="2">
        <v>23</v>
      </c>
      <c r="AH2009" s="2">
        <v>7.75</v>
      </c>
      <c r="AI2009" s="2">
        <v>2</v>
      </c>
      <c r="AJ2009" s="19">
        <v>377.38381751247391</v>
      </c>
      <c r="AK2009" s="19">
        <f t="shared" si="378"/>
        <v>3.7738381751247392E-2</v>
      </c>
      <c r="AL2009" s="19">
        <v>339.64543576122651</v>
      </c>
      <c r="AM2009" s="19">
        <f t="shared" si="379"/>
        <v>3.3964543576122649E-2</v>
      </c>
      <c r="AN2009" s="19">
        <f t="shared" si="380"/>
        <v>3.7738381751247427E-3</v>
      </c>
      <c r="AP2009" s="24">
        <v>14.08</v>
      </c>
      <c r="AQ2009" s="24">
        <f t="shared" si="381"/>
        <v>0.47822077355180692</v>
      </c>
      <c r="AR2009" s="24"/>
      <c r="AS2009" s="24">
        <v>9.0675767918088734</v>
      </c>
      <c r="AT2009" s="24">
        <f t="shared" si="382"/>
        <v>3.4219567452803468E-2</v>
      </c>
      <c r="AU2009" s="24"/>
      <c r="AV2009" s="25">
        <f t="shared" si="383"/>
        <v>0.44400120609900345</v>
      </c>
    </row>
    <row r="2010" spans="1:48" x14ac:dyDescent="0.3">
      <c r="A2010" s="2" t="s">
        <v>6</v>
      </c>
      <c r="B2010" s="2">
        <v>12</v>
      </c>
      <c r="C2010" s="5">
        <v>39878</v>
      </c>
      <c r="D2010" s="2">
        <v>22</v>
      </c>
      <c r="E2010" s="2" t="s">
        <v>7</v>
      </c>
      <c r="F2010" s="6" t="s">
        <v>44</v>
      </c>
      <c r="G2010" s="2">
        <v>70</v>
      </c>
      <c r="H2010" s="2">
        <v>4</v>
      </c>
      <c r="I2010" s="2">
        <v>16</v>
      </c>
      <c r="J2010" s="2">
        <v>6</v>
      </c>
      <c r="K2010" s="2">
        <v>2</v>
      </c>
      <c r="L2010" s="19">
        <v>226.1946710584651</v>
      </c>
      <c r="M2010" s="19">
        <f t="shared" si="372"/>
        <v>2.2619467105846509E-2</v>
      </c>
      <c r="N2010" s="19">
        <v>158.33626974092556</v>
      </c>
      <c r="O2010" s="19">
        <f t="shared" si="373"/>
        <v>1.5833626974092557E-2</v>
      </c>
      <c r="P2010" s="19">
        <f t="shared" si="374"/>
        <v>6.7858401317539528E-3</v>
      </c>
      <c r="R2010" s="24">
        <v>14.08</v>
      </c>
      <c r="S2010" s="24">
        <f t="shared" si="375"/>
        <v>0.22293746779522319</v>
      </c>
      <c r="U2010" s="24">
        <v>9.0675767918088734</v>
      </c>
      <c r="V2010" s="24">
        <f t="shared" si="376"/>
        <v>6.1531126491617412E-2</v>
      </c>
      <c r="X2010" s="25">
        <f t="shared" si="377"/>
        <v>0.16140634130360579</v>
      </c>
      <c r="AA2010" s="5">
        <v>39878</v>
      </c>
      <c r="AB2010" s="2">
        <v>22</v>
      </c>
      <c r="AC2010" s="2" t="s">
        <v>7</v>
      </c>
      <c r="AD2010" s="6" t="s">
        <v>44</v>
      </c>
      <c r="AE2010" s="2">
        <v>70</v>
      </c>
      <c r="AF2010" s="2">
        <v>4</v>
      </c>
      <c r="AG2010" s="2">
        <v>16</v>
      </c>
      <c r="AH2010" s="2">
        <v>6</v>
      </c>
      <c r="AI2010" s="2">
        <v>2</v>
      </c>
      <c r="AJ2010" s="19">
        <v>226.1946710584651</v>
      </c>
      <c r="AK2010" s="19">
        <f t="shared" si="378"/>
        <v>2.2619467105846509E-2</v>
      </c>
      <c r="AL2010" s="19">
        <v>158.33626974092556</v>
      </c>
      <c r="AM2010" s="19">
        <f t="shared" si="379"/>
        <v>1.5833626974092557E-2</v>
      </c>
      <c r="AN2010" s="19">
        <f t="shared" si="380"/>
        <v>6.7858401317539528E-3</v>
      </c>
      <c r="AP2010" s="24">
        <v>14.08</v>
      </c>
      <c r="AQ2010" s="24">
        <f t="shared" si="381"/>
        <v>0.22293746779522319</v>
      </c>
      <c r="AR2010" s="24"/>
      <c r="AS2010" s="24">
        <v>9.0675767918088734</v>
      </c>
      <c r="AT2010" s="24">
        <f t="shared" si="382"/>
        <v>6.1531126491617412E-2</v>
      </c>
      <c r="AU2010" s="24"/>
      <c r="AV2010" s="25">
        <f t="shared" si="383"/>
        <v>0.16140634130360579</v>
      </c>
    </row>
    <row r="2011" spans="1:48" x14ac:dyDescent="0.3">
      <c r="A2011" s="2" t="s">
        <v>6</v>
      </c>
      <c r="B2011" s="2">
        <v>12</v>
      </c>
      <c r="C2011" s="5">
        <v>39878</v>
      </c>
      <c r="D2011" s="2">
        <v>22</v>
      </c>
      <c r="E2011" s="2" t="s">
        <v>7</v>
      </c>
      <c r="F2011" s="6" t="s">
        <v>55</v>
      </c>
      <c r="G2011" s="2">
        <v>90</v>
      </c>
      <c r="H2011" s="2">
        <v>10</v>
      </c>
      <c r="I2011" s="2">
        <v>16</v>
      </c>
      <c r="J2011" s="2">
        <v>9</v>
      </c>
      <c r="K2011" s="2">
        <v>2</v>
      </c>
      <c r="L2011" s="19">
        <v>508.93800988154646</v>
      </c>
      <c r="M2011" s="19">
        <f t="shared" si="372"/>
        <v>5.0893800988154644E-2</v>
      </c>
      <c r="N2011" s="19">
        <v>458.04420889339184</v>
      </c>
      <c r="O2011" s="19">
        <f t="shared" si="373"/>
        <v>4.5804420889339184E-2</v>
      </c>
      <c r="P2011" s="19">
        <f t="shared" si="374"/>
        <v>5.0893800988154603E-3</v>
      </c>
      <c r="R2011" s="24">
        <v>4.05</v>
      </c>
      <c r="S2011" s="24">
        <f t="shared" si="375"/>
        <v>0.18550790460182368</v>
      </c>
      <c r="U2011" s="24">
        <v>8.104694792715291</v>
      </c>
      <c r="V2011" s="24">
        <f t="shared" si="376"/>
        <v>4.1247872385018494E-2</v>
      </c>
      <c r="X2011" s="25">
        <f t="shared" si="377"/>
        <v>0.14426003221680517</v>
      </c>
      <c r="AA2011" s="5">
        <v>39878</v>
      </c>
      <c r="AB2011" s="2">
        <v>22</v>
      </c>
      <c r="AC2011" s="2" t="s">
        <v>7</v>
      </c>
      <c r="AD2011" s="6" t="s">
        <v>55</v>
      </c>
      <c r="AE2011" s="2">
        <v>90</v>
      </c>
      <c r="AF2011" s="2">
        <v>10</v>
      </c>
      <c r="AG2011" s="2">
        <v>16</v>
      </c>
      <c r="AH2011" s="2">
        <v>9</v>
      </c>
      <c r="AI2011" s="2">
        <v>2</v>
      </c>
      <c r="AJ2011" s="19">
        <v>508.93800988154646</v>
      </c>
      <c r="AK2011" s="19">
        <f t="shared" si="378"/>
        <v>5.0893800988154644E-2</v>
      </c>
      <c r="AL2011" s="19">
        <v>458.04420889339184</v>
      </c>
      <c r="AM2011" s="19">
        <f t="shared" si="379"/>
        <v>4.5804420889339184E-2</v>
      </c>
      <c r="AN2011" s="19">
        <f t="shared" si="380"/>
        <v>5.0893800988154603E-3</v>
      </c>
      <c r="AP2011" s="24">
        <v>4.05</v>
      </c>
      <c r="AQ2011" s="24">
        <f t="shared" si="381"/>
        <v>0.18550790460182368</v>
      </c>
      <c r="AR2011" s="24"/>
      <c r="AS2011" s="24">
        <v>8.104694792715291</v>
      </c>
      <c r="AT2011" s="24">
        <f t="shared" si="382"/>
        <v>4.1247872385018494E-2</v>
      </c>
      <c r="AU2011" s="24"/>
      <c r="AV2011" s="25">
        <f t="shared" si="383"/>
        <v>0.14426003221680517</v>
      </c>
    </row>
    <row r="2012" spans="1:48" x14ac:dyDescent="0.3">
      <c r="A2012" s="2" t="s">
        <v>6</v>
      </c>
      <c r="B2012" s="2">
        <v>56</v>
      </c>
      <c r="C2012" s="5">
        <v>39878</v>
      </c>
      <c r="D2012" s="2">
        <v>29</v>
      </c>
      <c r="E2012" s="2" t="s">
        <v>9</v>
      </c>
      <c r="F2012" s="6" t="s">
        <v>41</v>
      </c>
      <c r="G2012" s="2">
        <v>60</v>
      </c>
      <c r="H2012" s="2">
        <v>11</v>
      </c>
      <c r="I2012" s="2">
        <v>13</v>
      </c>
      <c r="J2012" s="2">
        <v>8.75</v>
      </c>
      <c r="K2012" s="2">
        <v>3</v>
      </c>
      <c r="L2012" s="19">
        <v>721.58456262140555</v>
      </c>
      <c r="M2012" s="19">
        <f t="shared" si="372"/>
        <v>7.2158456262140555E-2</v>
      </c>
      <c r="N2012" s="19">
        <v>432.95073757284331</v>
      </c>
      <c r="O2012" s="19">
        <f t="shared" si="373"/>
        <v>4.3295073757284329E-2</v>
      </c>
      <c r="P2012" s="19">
        <f t="shared" si="374"/>
        <v>2.8863382504856226E-2</v>
      </c>
      <c r="R2012" s="24">
        <v>14.08</v>
      </c>
      <c r="S2012" s="24">
        <f t="shared" si="375"/>
        <v>0.60959463850256335</v>
      </c>
      <c r="U2012" s="24">
        <v>8.1999999999999993</v>
      </c>
      <c r="V2012" s="24">
        <f t="shared" si="376"/>
        <v>0.23667973653982102</v>
      </c>
      <c r="X2012" s="25">
        <f t="shared" si="377"/>
        <v>0.37291490196274235</v>
      </c>
      <c r="AA2012" s="5">
        <v>39878</v>
      </c>
      <c r="AB2012" s="2">
        <v>29</v>
      </c>
      <c r="AC2012" s="2" t="s">
        <v>9</v>
      </c>
      <c r="AD2012" s="6" t="s">
        <v>41</v>
      </c>
      <c r="AE2012" s="2">
        <v>60</v>
      </c>
      <c r="AF2012" s="2">
        <v>11</v>
      </c>
      <c r="AG2012" s="2">
        <v>13</v>
      </c>
      <c r="AH2012" s="2">
        <v>8.75</v>
      </c>
      <c r="AI2012" s="2">
        <v>3</v>
      </c>
      <c r="AJ2012" s="19">
        <v>721.58456262140555</v>
      </c>
      <c r="AK2012" s="19">
        <f t="shared" si="378"/>
        <v>7.2158456262140555E-2</v>
      </c>
      <c r="AL2012" s="19">
        <v>432.95073757284331</v>
      </c>
      <c r="AM2012" s="19">
        <f t="shared" si="379"/>
        <v>4.3295073757284329E-2</v>
      </c>
      <c r="AN2012" s="19">
        <f t="shared" si="380"/>
        <v>2.8863382504856226E-2</v>
      </c>
      <c r="AP2012" s="24">
        <v>14.08</v>
      </c>
      <c r="AQ2012" s="24">
        <f t="shared" si="381"/>
        <v>0.60959463850256335</v>
      </c>
      <c r="AR2012" s="24"/>
      <c r="AS2012" s="24">
        <v>8.1999999999999993</v>
      </c>
      <c r="AT2012" s="24">
        <f t="shared" si="382"/>
        <v>0.23667973653982102</v>
      </c>
      <c r="AU2012" s="24"/>
      <c r="AV2012" s="25">
        <f t="shared" si="383"/>
        <v>0.37291490196274235</v>
      </c>
    </row>
    <row r="2013" spans="1:48" x14ac:dyDescent="0.3">
      <c r="A2013" s="2" t="s">
        <v>6</v>
      </c>
      <c r="B2013" s="2">
        <v>56</v>
      </c>
      <c r="C2013" s="5">
        <v>39878</v>
      </c>
      <c r="D2013" s="2">
        <v>29</v>
      </c>
      <c r="E2013" s="2" t="s">
        <v>9</v>
      </c>
      <c r="F2013" s="6" t="s">
        <v>41</v>
      </c>
      <c r="G2013" s="2">
        <v>30</v>
      </c>
      <c r="H2013" s="2">
        <v>12</v>
      </c>
      <c r="I2013" s="2">
        <v>25</v>
      </c>
      <c r="J2013" s="2">
        <v>12.25</v>
      </c>
      <c r="K2013" s="2">
        <v>3</v>
      </c>
      <c r="L2013" s="19">
        <v>1414.3057427379549</v>
      </c>
      <c r="M2013" s="19">
        <f t="shared" si="372"/>
        <v>0.14143057427379549</v>
      </c>
      <c r="N2013" s="19">
        <v>424.29172282138649</v>
      </c>
      <c r="O2013" s="19">
        <f t="shared" si="373"/>
        <v>4.2429172282138647E-2</v>
      </c>
      <c r="P2013" s="19">
        <f t="shared" si="374"/>
        <v>9.9001401991656843E-2</v>
      </c>
      <c r="R2013" s="24">
        <v>14.08</v>
      </c>
      <c r="S2013" s="24">
        <f t="shared" si="375"/>
        <v>0.59740274573251217</v>
      </c>
      <c r="U2013" s="24">
        <v>8.1999999999999993</v>
      </c>
      <c r="V2013" s="24">
        <f t="shared" si="376"/>
        <v>0.811811496331586</v>
      </c>
      <c r="X2013" s="25">
        <f t="shared" si="377"/>
        <v>-0.21440875059907383</v>
      </c>
      <c r="AA2013" s="5">
        <v>39878</v>
      </c>
      <c r="AB2013" s="2">
        <v>29</v>
      </c>
      <c r="AC2013" s="2" t="s">
        <v>9</v>
      </c>
      <c r="AD2013" s="6" t="s">
        <v>41</v>
      </c>
      <c r="AE2013" s="2">
        <v>30</v>
      </c>
      <c r="AF2013" s="2">
        <v>12</v>
      </c>
      <c r="AG2013" s="2">
        <v>25</v>
      </c>
      <c r="AH2013" s="2">
        <v>12.25</v>
      </c>
      <c r="AI2013" s="2">
        <v>3</v>
      </c>
      <c r="AJ2013" s="19">
        <v>1414.3057427379549</v>
      </c>
      <c r="AK2013" s="19">
        <f t="shared" si="378"/>
        <v>0.14143057427379549</v>
      </c>
      <c r="AL2013" s="19">
        <v>424.29172282138649</v>
      </c>
      <c r="AM2013" s="19">
        <f t="shared" si="379"/>
        <v>4.2429172282138647E-2</v>
      </c>
      <c r="AN2013" s="19">
        <f t="shared" si="380"/>
        <v>9.9001401991656843E-2</v>
      </c>
      <c r="AP2013" s="24">
        <v>14.08</v>
      </c>
      <c r="AQ2013" s="24">
        <f t="shared" si="381"/>
        <v>0.59740274573251217</v>
      </c>
      <c r="AR2013" s="24"/>
      <c r="AS2013" s="24">
        <v>8.1999999999999993</v>
      </c>
      <c r="AT2013" s="24">
        <f t="shared" si="382"/>
        <v>0.811811496331586</v>
      </c>
      <c r="AU2013" s="24"/>
      <c r="AV2013" s="25">
        <f t="shared" si="383"/>
        <v>-0.21440875059907383</v>
      </c>
    </row>
    <row r="2014" spans="1:48" x14ac:dyDescent="0.3">
      <c r="A2014" s="2" t="s">
        <v>6</v>
      </c>
      <c r="B2014" s="2">
        <v>56</v>
      </c>
      <c r="C2014" s="5">
        <v>39878</v>
      </c>
      <c r="D2014" s="2">
        <v>29</v>
      </c>
      <c r="E2014" s="2" t="s">
        <v>9</v>
      </c>
      <c r="F2014" s="6" t="s">
        <v>44</v>
      </c>
      <c r="G2014" s="2">
        <v>100</v>
      </c>
      <c r="H2014" s="2">
        <v>7</v>
      </c>
      <c r="I2014" s="2">
        <v>11</v>
      </c>
      <c r="J2014" s="2">
        <v>6.25</v>
      </c>
      <c r="K2014" s="2">
        <v>2</v>
      </c>
      <c r="L2014" s="19">
        <v>245.43692606170259</v>
      </c>
      <c r="M2014" s="19">
        <f t="shared" si="372"/>
        <v>2.4543692606170259E-2</v>
      </c>
      <c r="N2014" s="19">
        <v>245.43692606170259</v>
      </c>
      <c r="O2014" s="19">
        <f t="shared" si="373"/>
        <v>2.4543692606170259E-2</v>
      </c>
      <c r="P2014" s="19">
        <f t="shared" si="374"/>
        <v>0</v>
      </c>
      <c r="R2014" s="24">
        <v>14.08</v>
      </c>
      <c r="S2014" s="24">
        <f t="shared" si="375"/>
        <v>0.34557519189487723</v>
      </c>
      <c r="U2014" s="24">
        <v>9.0675767918088734</v>
      </c>
      <c r="V2014" s="24">
        <f t="shared" si="376"/>
        <v>0</v>
      </c>
      <c r="X2014" s="25">
        <f t="shared" si="377"/>
        <v>0.34557519189487723</v>
      </c>
      <c r="AA2014" s="5">
        <v>39878</v>
      </c>
      <c r="AB2014" s="2">
        <v>29</v>
      </c>
      <c r="AC2014" s="2" t="s">
        <v>9</v>
      </c>
      <c r="AD2014" s="6" t="s">
        <v>44</v>
      </c>
      <c r="AE2014" s="2">
        <v>100</v>
      </c>
      <c r="AF2014" s="2">
        <v>7</v>
      </c>
      <c r="AG2014" s="2">
        <v>11</v>
      </c>
      <c r="AH2014" s="2">
        <v>6.25</v>
      </c>
      <c r="AI2014" s="2">
        <v>2</v>
      </c>
      <c r="AJ2014" s="19">
        <v>245.43692606170259</v>
      </c>
      <c r="AK2014" s="19">
        <f t="shared" si="378"/>
        <v>2.4543692606170259E-2</v>
      </c>
      <c r="AL2014" s="19">
        <v>245.43692606170259</v>
      </c>
      <c r="AM2014" s="19">
        <f t="shared" si="379"/>
        <v>2.4543692606170259E-2</v>
      </c>
      <c r="AN2014" s="19">
        <f t="shared" si="380"/>
        <v>0</v>
      </c>
      <c r="AP2014" s="24">
        <v>14.08</v>
      </c>
      <c r="AQ2014" s="24">
        <f t="shared" si="381"/>
        <v>0.34557519189487723</v>
      </c>
      <c r="AR2014" s="24"/>
      <c r="AS2014" s="24">
        <v>9.0675767918088734</v>
      </c>
      <c r="AT2014" s="24">
        <f t="shared" si="382"/>
        <v>0</v>
      </c>
      <c r="AU2014" s="24"/>
      <c r="AV2014" s="25">
        <f t="shared" si="383"/>
        <v>0.34557519189487723</v>
      </c>
    </row>
    <row r="2015" spans="1:48" x14ac:dyDescent="0.3">
      <c r="A2015" s="2" t="s">
        <v>6</v>
      </c>
      <c r="B2015" s="2">
        <v>56</v>
      </c>
      <c r="C2015" s="5">
        <v>39878</v>
      </c>
      <c r="D2015" s="2">
        <v>29</v>
      </c>
      <c r="E2015" s="2" t="s">
        <v>9</v>
      </c>
      <c r="F2015" s="6" t="s">
        <v>24</v>
      </c>
      <c r="G2015" s="2">
        <v>40</v>
      </c>
      <c r="H2015" s="2">
        <v>7</v>
      </c>
      <c r="I2015" s="2">
        <v>11</v>
      </c>
      <c r="J2015" s="2">
        <v>6.25</v>
      </c>
      <c r="K2015" s="2">
        <v>2</v>
      </c>
      <c r="L2015" s="19">
        <v>245.43692606170259</v>
      </c>
      <c r="M2015" s="19">
        <f t="shared" si="372"/>
        <v>2.4543692606170259E-2</v>
      </c>
      <c r="N2015" s="19">
        <v>98.174770424681043</v>
      </c>
      <c r="O2015" s="19">
        <f t="shared" si="373"/>
        <v>9.8174770424681035E-3</v>
      </c>
      <c r="P2015" s="19">
        <f t="shared" si="374"/>
        <v>1.4726215563702155E-2</v>
      </c>
      <c r="R2015" s="24">
        <v>14.08</v>
      </c>
      <c r="S2015" s="24">
        <f t="shared" si="375"/>
        <v>0.1382300767579509</v>
      </c>
      <c r="U2015" s="24">
        <v>8.461146496815287</v>
      </c>
      <c r="V2015" s="24">
        <f t="shared" si="376"/>
        <v>0.12460066722816525</v>
      </c>
      <c r="X2015" s="25">
        <f t="shared" si="377"/>
        <v>1.3629409529785655E-2</v>
      </c>
      <c r="AA2015" s="5">
        <v>39878</v>
      </c>
      <c r="AB2015" s="2">
        <v>29</v>
      </c>
      <c r="AC2015" s="2" t="s">
        <v>9</v>
      </c>
      <c r="AD2015" s="6" t="s">
        <v>24</v>
      </c>
      <c r="AE2015" s="2">
        <v>40</v>
      </c>
      <c r="AF2015" s="2">
        <v>7</v>
      </c>
      <c r="AG2015" s="2">
        <v>11</v>
      </c>
      <c r="AH2015" s="2">
        <v>6.25</v>
      </c>
      <c r="AI2015" s="2">
        <v>2</v>
      </c>
      <c r="AJ2015" s="19">
        <v>245.43692606170259</v>
      </c>
      <c r="AK2015" s="19">
        <f t="shared" si="378"/>
        <v>2.4543692606170259E-2</v>
      </c>
      <c r="AL2015" s="19">
        <v>98.174770424681043</v>
      </c>
      <c r="AM2015" s="19">
        <f t="shared" si="379"/>
        <v>9.8174770424681035E-3</v>
      </c>
      <c r="AN2015" s="19">
        <f t="shared" si="380"/>
        <v>1.4726215563702155E-2</v>
      </c>
      <c r="AP2015" s="24">
        <v>14.08</v>
      </c>
      <c r="AQ2015" s="24">
        <f t="shared" si="381"/>
        <v>0.1382300767579509</v>
      </c>
      <c r="AR2015" s="24"/>
      <c r="AS2015" s="24">
        <v>8.461146496815287</v>
      </c>
      <c r="AT2015" s="24">
        <f t="shared" si="382"/>
        <v>0.12460066722816525</v>
      </c>
      <c r="AU2015" s="24"/>
      <c r="AV2015" s="25">
        <f t="shared" si="383"/>
        <v>1.3629409529785655E-2</v>
      </c>
    </row>
    <row r="2016" spans="1:48" x14ac:dyDescent="0.3">
      <c r="A2016" s="2" t="s">
        <v>6</v>
      </c>
      <c r="B2016" s="2">
        <v>56</v>
      </c>
      <c r="C2016" s="5">
        <v>39878</v>
      </c>
      <c r="D2016" s="2">
        <v>29</v>
      </c>
      <c r="E2016" s="2" t="s">
        <v>9</v>
      </c>
      <c r="F2016" s="6" t="s">
        <v>41</v>
      </c>
      <c r="G2016" s="2">
        <v>10</v>
      </c>
      <c r="H2016" s="2">
        <v>20</v>
      </c>
      <c r="I2016" s="2">
        <v>25</v>
      </c>
      <c r="J2016" s="2">
        <v>16.25</v>
      </c>
      <c r="K2016" s="2">
        <v>3</v>
      </c>
      <c r="L2016" s="19">
        <v>2488.7304302656644</v>
      </c>
      <c r="M2016" s="19">
        <f t="shared" si="372"/>
        <v>0.24887304302656643</v>
      </c>
      <c r="N2016" s="19">
        <v>248.87304302656645</v>
      </c>
      <c r="O2016" s="19">
        <f t="shared" si="373"/>
        <v>2.4887304302656645E-2</v>
      </c>
      <c r="P2016" s="19">
        <f t="shared" si="374"/>
        <v>0.22398573872390978</v>
      </c>
      <c r="R2016" s="24">
        <v>14.08</v>
      </c>
      <c r="S2016" s="24">
        <f t="shared" si="375"/>
        <v>0.35041324458140555</v>
      </c>
      <c r="U2016" s="24">
        <v>8.1999999999999993</v>
      </c>
      <c r="V2016" s="24">
        <f t="shared" si="376"/>
        <v>1.83668305753606</v>
      </c>
      <c r="X2016" s="25">
        <f t="shared" si="377"/>
        <v>-1.4862698129546543</v>
      </c>
      <c r="AA2016" s="5">
        <v>39878</v>
      </c>
      <c r="AB2016" s="2">
        <v>29</v>
      </c>
      <c r="AC2016" s="2" t="s">
        <v>9</v>
      </c>
      <c r="AD2016" s="6" t="s">
        <v>41</v>
      </c>
      <c r="AE2016" s="2">
        <v>10</v>
      </c>
      <c r="AF2016" s="2">
        <v>20</v>
      </c>
      <c r="AG2016" s="2">
        <v>25</v>
      </c>
      <c r="AH2016" s="2">
        <v>16.25</v>
      </c>
      <c r="AI2016" s="2">
        <v>3</v>
      </c>
      <c r="AJ2016" s="19">
        <v>2488.7304302656644</v>
      </c>
      <c r="AK2016" s="19">
        <f t="shared" si="378"/>
        <v>0.24887304302656643</v>
      </c>
      <c r="AL2016" s="19">
        <v>248.87304302656645</v>
      </c>
      <c r="AM2016" s="19">
        <f t="shared" si="379"/>
        <v>2.4887304302656645E-2</v>
      </c>
      <c r="AN2016" s="19">
        <f t="shared" si="380"/>
        <v>0.22398573872390978</v>
      </c>
      <c r="AP2016" s="24">
        <v>14.08</v>
      </c>
      <c r="AQ2016" s="24">
        <f t="shared" si="381"/>
        <v>0.35041324458140555</v>
      </c>
      <c r="AR2016" s="24"/>
      <c r="AS2016" s="24">
        <v>8.1999999999999993</v>
      </c>
      <c r="AT2016" s="24">
        <f t="shared" si="382"/>
        <v>1.83668305753606</v>
      </c>
      <c r="AU2016" s="24"/>
      <c r="AV2016" s="25">
        <f t="shared" si="383"/>
        <v>-1.4862698129546543</v>
      </c>
    </row>
    <row r="2017" spans="1:48" x14ac:dyDescent="0.3">
      <c r="A2017" s="2" t="s">
        <v>6</v>
      </c>
      <c r="B2017" s="2">
        <v>56</v>
      </c>
      <c r="C2017" s="5">
        <v>39878</v>
      </c>
      <c r="D2017" s="2">
        <v>29</v>
      </c>
      <c r="E2017" s="2" t="s">
        <v>9</v>
      </c>
      <c r="F2017" s="6" t="s">
        <v>53</v>
      </c>
      <c r="G2017" s="2">
        <v>80</v>
      </c>
      <c r="H2017" s="2">
        <v>17</v>
      </c>
      <c r="I2017" s="2">
        <v>25</v>
      </c>
      <c r="J2017" s="2">
        <v>14.75</v>
      </c>
      <c r="K2017" s="2">
        <v>2</v>
      </c>
      <c r="L2017" s="19">
        <v>1366.9855033932588</v>
      </c>
      <c r="M2017" s="19">
        <f t="shared" si="372"/>
        <v>0.13669855033932587</v>
      </c>
      <c r="N2017" s="19">
        <v>1093.5884027146071</v>
      </c>
      <c r="O2017" s="19">
        <f t="shared" si="373"/>
        <v>0.10935884027146071</v>
      </c>
      <c r="P2017" s="19">
        <f t="shared" si="374"/>
        <v>2.7339710067865161E-2</v>
      </c>
      <c r="R2017" s="24">
        <v>6.51</v>
      </c>
      <c r="S2017" s="24">
        <f t="shared" si="375"/>
        <v>0.71192605016720922</v>
      </c>
      <c r="U2017" s="24">
        <v>8.2509316770186327</v>
      </c>
      <c r="V2017" s="24">
        <f t="shared" si="376"/>
        <v>0.22557807983945388</v>
      </c>
      <c r="X2017" s="25">
        <f t="shared" si="377"/>
        <v>0.48634797032775534</v>
      </c>
      <c r="AA2017" s="5">
        <v>39878</v>
      </c>
      <c r="AB2017" s="2">
        <v>29</v>
      </c>
      <c r="AC2017" s="2" t="s">
        <v>9</v>
      </c>
      <c r="AD2017" s="6" t="s">
        <v>53</v>
      </c>
      <c r="AE2017" s="2">
        <v>80</v>
      </c>
      <c r="AF2017" s="2">
        <v>17</v>
      </c>
      <c r="AG2017" s="2">
        <v>25</v>
      </c>
      <c r="AH2017" s="2">
        <v>14.75</v>
      </c>
      <c r="AI2017" s="2">
        <v>2</v>
      </c>
      <c r="AJ2017" s="19">
        <v>1366.9855033932588</v>
      </c>
      <c r="AK2017" s="19">
        <f t="shared" si="378"/>
        <v>0.13669855033932587</v>
      </c>
      <c r="AL2017" s="19">
        <v>1093.5884027146071</v>
      </c>
      <c r="AM2017" s="19">
        <f t="shared" si="379"/>
        <v>0.10935884027146071</v>
      </c>
      <c r="AN2017" s="19">
        <f t="shared" si="380"/>
        <v>2.7339710067865161E-2</v>
      </c>
      <c r="AP2017" s="24">
        <v>6.51</v>
      </c>
      <c r="AQ2017" s="24">
        <f t="shared" si="381"/>
        <v>0.71192605016720922</v>
      </c>
      <c r="AR2017" s="24"/>
      <c r="AS2017" s="24">
        <v>8.2509316770186327</v>
      </c>
      <c r="AT2017" s="24">
        <f t="shared" si="382"/>
        <v>0.22557807983945388</v>
      </c>
      <c r="AU2017" s="24"/>
      <c r="AV2017" s="25">
        <f t="shared" si="383"/>
        <v>0.48634797032775534</v>
      </c>
    </row>
    <row r="2018" spans="1:48" x14ac:dyDescent="0.3">
      <c r="A2018" s="2" t="s">
        <v>6</v>
      </c>
      <c r="B2018" s="2">
        <v>56</v>
      </c>
      <c r="C2018" s="5">
        <v>39878</v>
      </c>
      <c r="D2018" s="2">
        <v>29</v>
      </c>
      <c r="E2018" s="2" t="s">
        <v>9</v>
      </c>
      <c r="F2018" s="6" t="s">
        <v>53</v>
      </c>
      <c r="G2018" s="2">
        <v>100</v>
      </c>
      <c r="H2018" s="2">
        <v>10</v>
      </c>
      <c r="I2018" s="2">
        <v>18</v>
      </c>
      <c r="J2018" s="2">
        <v>9.5</v>
      </c>
      <c r="K2018" s="2">
        <v>2</v>
      </c>
      <c r="L2018" s="19">
        <v>567.05747397295761</v>
      </c>
      <c r="M2018" s="19">
        <f t="shared" si="372"/>
        <v>5.670574739729576E-2</v>
      </c>
      <c r="N2018" s="19">
        <v>567.05747397295761</v>
      </c>
      <c r="O2018" s="19">
        <f t="shared" si="373"/>
        <v>5.670574739729576E-2</v>
      </c>
      <c r="P2018" s="19">
        <f t="shared" si="374"/>
        <v>0</v>
      </c>
      <c r="R2018" s="24">
        <v>6.51</v>
      </c>
      <c r="S2018" s="24">
        <f t="shared" si="375"/>
        <v>0.36915441555639539</v>
      </c>
      <c r="U2018" s="24">
        <v>8.2509316770186327</v>
      </c>
      <c r="V2018" s="24">
        <f t="shared" si="376"/>
        <v>0</v>
      </c>
      <c r="X2018" s="25">
        <f t="shared" si="377"/>
        <v>0.36915441555639539</v>
      </c>
      <c r="AA2018" s="5">
        <v>39878</v>
      </c>
      <c r="AB2018" s="2">
        <v>29</v>
      </c>
      <c r="AC2018" s="2" t="s">
        <v>9</v>
      </c>
      <c r="AD2018" s="6" t="s">
        <v>53</v>
      </c>
      <c r="AE2018" s="2">
        <v>100</v>
      </c>
      <c r="AF2018" s="2">
        <v>10</v>
      </c>
      <c r="AG2018" s="2">
        <v>18</v>
      </c>
      <c r="AH2018" s="2">
        <v>9.5</v>
      </c>
      <c r="AI2018" s="2">
        <v>2</v>
      </c>
      <c r="AJ2018" s="19">
        <v>567.05747397295761</v>
      </c>
      <c r="AK2018" s="19">
        <f t="shared" si="378"/>
        <v>5.670574739729576E-2</v>
      </c>
      <c r="AL2018" s="19">
        <v>567.05747397295761</v>
      </c>
      <c r="AM2018" s="19">
        <f t="shared" si="379"/>
        <v>5.670574739729576E-2</v>
      </c>
      <c r="AN2018" s="19">
        <f t="shared" si="380"/>
        <v>0</v>
      </c>
      <c r="AP2018" s="24">
        <v>6.51</v>
      </c>
      <c r="AQ2018" s="24">
        <f t="shared" si="381"/>
        <v>0.36915441555639539</v>
      </c>
      <c r="AR2018" s="24"/>
      <c r="AS2018" s="24">
        <v>8.2509316770186327</v>
      </c>
      <c r="AT2018" s="24">
        <f t="shared" si="382"/>
        <v>0</v>
      </c>
      <c r="AU2018" s="24"/>
      <c r="AV2018" s="25">
        <f t="shared" si="383"/>
        <v>0.36915441555639539</v>
      </c>
    </row>
    <row r="2019" spans="1:48" x14ac:dyDescent="0.3">
      <c r="A2019" s="2" t="s">
        <v>6</v>
      </c>
      <c r="B2019" s="2">
        <v>56</v>
      </c>
      <c r="C2019" s="5">
        <v>39878</v>
      </c>
      <c r="D2019" s="2">
        <v>29</v>
      </c>
      <c r="E2019" s="2" t="s">
        <v>9</v>
      </c>
      <c r="F2019" s="6" t="s">
        <v>49</v>
      </c>
      <c r="G2019" s="2">
        <v>90</v>
      </c>
      <c r="H2019" s="2">
        <v>2</v>
      </c>
      <c r="I2019" s="2">
        <v>12</v>
      </c>
      <c r="J2019" s="2">
        <v>4</v>
      </c>
      <c r="K2019" s="2">
        <v>2</v>
      </c>
      <c r="L2019" s="19">
        <v>100.53096491487338</v>
      </c>
      <c r="M2019" s="19">
        <f t="shared" si="372"/>
        <v>1.0053096491487338E-2</v>
      </c>
      <c r="N2019" s="19">
        <v>90.477868423386042</v>
      </c>
      <c r="O2019" s="19">
        <f t="shared" si="373"/>
        <v>9.0477868423386038E-3</v>
      </c>
      <c r="P2019" s="19">
        <f t="shared" si="374"/>
        <v>1.0053096491487341E-3</v>
      </c>
      <c r="R2019" s="24">
        <v>14.08</v>
      </c>
      <c r="S2019" s="24">
        <f t="shared" si="375"/>
        <v>0.12739283874012755</v>
      </c>
      <c r="U2019" s="24">
        <v>8.461146496815287</v>
      </c>
      <c r="V2019" s="24">
        <f t="shared" si="376"/>
        <v>8.5060722161094168E-3</v>
      </c>
      <c r="X2019" s="25">
        <f t="shared" si="377"/>
        <v>0.11888676652401814</v>
      </c>
      <c r="AA2019" s="5">
        <v>39878</v>
      </c>
      <c r="AB2019" s="2">
        <v>29</v>
      </c>
      <c r="AC2019" s="2" t="s">
        <v>9</v>
      </c>
      <c r="AD2019" s="6" t="s">
        <v>49</v>
      </c>
      <c r="AE2019" s="2">
        <v>90</v>
      </c>
      <c r="AF2019" s="2">
        <v>2</v>
      </c>
      <c r="AG2019" s="2">
        <v>12</v>
      </c>
      <c r="AH2019" s="2">
        <v>4</v>
      </c>
      <c r="AI2019" s="2">
        <v>2</v>
      </c>
      <c r="AJ2019" s="19">
        <v>100.53096491487338</v>
      </c>
      <c r="AK2019" s="19">
        <f t="shared" si="378"/>
        <v>1.0053096491487338E-2</v>
      </c>
      <c r="AL2019" s="19">
        <v>90.477868423386042</v>
      </c>
      <c r="AM2019" s="19">
        <f t="shared" si="379"/>
        <v>9.0477868423386038E-3</v>
      </c>
      <c r="AN2019" s="19">
        <f t="shared" si="380"/>
        <v>1.0053096491487341E-3</v>
      </c>
      <c r="AP2019" s="24">
        <v>14.08</v>
      </c>
      <c r="AQ2019" s="24">
        <f t="shared" si="381"/>
        <v>0.12739283874012755</v>
      </c>
      <c r="AR2019" s="24"/>
      <c r="AS2019" s="24">
        <v>8.461146496815287</v>
      </c>
      <c r="AT2019" s="24">
        <f t="shared" si="382"/>
        <v>8.5060722161094168E-3</v>
      </c>
      <c r="AU2019" s="24"/>
      <c r="AV2019" s="25">
        <f t="shared" si="383"/>
        <v>0.11888676652401814</v>
      </c>
    </row>
    <row r="2020" spans="1:48" x14ac:dyDescent="0.3">
      <c r="A2020" s="2" t="s">
        <v>6</v>
      </c>
      <c r="B2020" s="2">
        <v>56</v>
      </c>
      <c r="C2020" s="5">
        <v>39878</v>
      </c>
      <c r="D2020" s="2">
        <v>29</v>
      </c>
      <c r="E2020" s="2" t="s">
        <v>9</v>
      </c>
      <c r="F2020" s="6" t="s">
        <v>25</v>
      </c>
      <c r="G2020" s="2">
        <v>90</v>
      </c>
      <c r="H2020" s="2">
        <v>6</v>
      </c>
      <c r="I2020" s="2">
        <v>10</v>
      </c>
      <c r="J2020" s="2">
        <v>5.5</v>
      </c>
      <c r="K2020" s="2">
        <v>2</v>
      </c>
      <c r="L2020" s="19">
        <v>190.06635554218249</v>
      </c>
      <c r="M2020" s="19">
        <f t="shared" si="372"/>
        <v>1.9006635554218249E-2</v>
      </c>
      <c r="N2020" s="19">
        <v>171.05971998796426</v>
      </c>
      <c r="O2020" s="19">
        <f t="shared" si="373"/>
        <v>1.7105971998796425E-2</v>
      </c>
      <c r="P2020" s="19">
        <f t="shared" si="374"/>
        <v>1.9006635554218235E-3</v>
      </c>
      <c r="R2020" s="24">
        <v>14.08</v>
      </c>
      <c r="S2020" s="24">
        <f t="shared" si="375"/>
        <v>0.24085208574305367</v>
      </c>
      <c r="U2020" s="24">
        <v>10.218461538461538</v>
      </c>
      <c r="V2020" s="24">
        <f t="shared" si="376"/>
        <v>1.9421857438633464E-2</v>
      </c>
      <c r="X2020" s="25">
        <f t="shared" si="377"/>
        <v>0.22143022830442022</v>
      </c>
      <c r="AA2020" s="5">
        <v>39878</v>
      </c>
      <c r="AB2020" s="2">
        <v>29</v>
      </c>
      <c r="AC2020" s="2" t="s">
        <v>9</v>
      </c>
      <c r="AD2020" s="6" t="s">
        <v>25</v>
      </c>
      <c r="AE2020" s="2">
        <v>90</v>
      </c>
      <c r="AF2020" s="2">
        <v>6</v>
      </c>
      <c r="AG2020" s="2">
        <v>10</v>
      </c>
      <c r="AH2020" s="2">
        <v>5.5</v>
      </c>
      <c r="AI2020" s="2">
        <v>2</v>
      </c>
      <c r="AJ2020" s="19">
        <v>190.06635554218249</v>
      </c>
      <c r="AK2020" s="19">
        <f t="shared" si="378"/>
        <v>1.9006635554218249E-2</v>
      </c>
      <c r="AL2020" s="19">
        <v>171.05971998796426</v>
      </c>
      <c r="AM2020" s="19">
        <f t="shared" si="379"/>
        <v>1.7105971998796425E-2</v>
      </c>
      <c r="AN2020" s="19">
        <f t="shared" si="380"/>
        <v>1.9006635554218235E-3</v>
      </c>
      <c r="AP2020" s="24">
        <v>14.08</v>
      </c>
      <c r="AQ2020" s="24">
        <f t="shared" si="381"/>
        <v>0.24085208574305367</v>
      </c>
      <c r="AR2020" s="24"/>
      <c r="AS2020" s="24">
        <v>10.218461538461538</v>
      </c>
      <c r="AT2020" s="24">
        <f t="shared" si="382"/>
        <v>1.9421857438633464E-2</v>
      </c>
      <c r="AU2020" s="24"/>
      <c r="AV2020" s="25">
        <f t="shared" si="383"/>
        <v>0.22143022830442022</v>
      </c>
    </row>
    <row r="2021" spans="1:48" x14ac:dyDescent="0.3">
      <c r="A2021" s="2" t="s">
        <v>6</v>
      </c>
      <c r="B2021" s="2">
        <v>56</v>
      </c>
      <c r="C2021" s="5">
        <v>39878</v>
      </c>
      <c r="D2021" s="2">
        <v>29</v>
      </c>
      <c r="E2021" s="2" t="s">
        <v>9</v>
      </c>
      <c r="F2021" s="6" t="s">
        <v>46</v>
      </c>
      <c r="G2021" s="2">
        <v>85</v>
      </c>
      <c r="H2021" s="2">
        <v>14</v>
      </c>
      <c r="I2021" s="2">
        <v>18</v>
      </c>
      <c r="J2021" s="2">
        <v>11.5</v>
      </c>
      <c r="K2021" s="2">
        <v>3</v>
      </c>
      <c r="L2021" s="19">
        <v>1246.4268853117503</v>
      </c>
      <c r="M2021" s="19">
        <f t="shared" si="372"/>
        <v>0.12464268853117504</v>
      </c>
      <c r="N2021" s="19">
        <v>1059.4628525149878</v>
      </c>
      <c r="O2021" s="19">
        <f t="shared" si="373"/>
        <v>0.10594628525149878</v>
      </c>
      <c r="P2021" s="19">
        <f t="shared" si="374"/>
        <v>1.8696403279676255E-2</v>
      </c>
      <c r="R2021" s="24">
        <v>14.08</v>
      </c>
      <c r="S2021" s="24">
        <f t="shared" si="375"/>
        <v>1.4917236963411029</v>
      </c>
      <c r="U2021" s="24">
        <v>12.651428571428571</v>
      </c>
      <c r="V2021" s="24">
        <f t="shared" si="376"/>
        <v>0.23653621063544703</v>
      </c>
      <c r="X2021" s="25">
        <f t="shared" si="377"/>
        <v>1.255187485705656</v>
      </c>
      <c r="AA2021" s="5">
        <v>39878</v>
      </c>
      <c r="AB2021" s="2">
        <v>29</v>
      </c>
      <c r="AC2021" s="2" t="s">
        <v>9</v>
      </c>
      <c r="AD2021" s="6" t="s">
        <v>46</v>
      </c>
      <c r="AE2021" s="2">
        <v>85</v>
      </c>
      <c r="AF2021" s="2">
        <v>14</v>
      </c>
      <c r="AG2021" s="2">
        <v>18</v>
      </c>
      <c r="AH2021" s="2">
        <v>11.5</v>
      </c>
      <c r="AI2021" s="2">
        <v>3</v>
      </c>
      <c r="AJ2021" s="19">
        <v>1246.4268853117503</v>
      </c>
      <c r="AK2021" s="19">
        <f t="shared" si="378"/>
        <v>0.12464268853117504</v>
      </c>
      <c r="AL2021" s="19">
        <v>1059.4628525149878</v>
      </c>
      <c r="AM2021" s="19">
        <f t="shared" si="379"/>
        <v>0.10594628525149878</v>
      </c>
      <c r="AN2021" s="19">
        <f t="shared" si="380"/>
        <v>1.8696403279676255E-2</v>
      </c>
      <c r="AP2021" s="24">
        <v>14.08</v>
      </c>
      <c r="AQ2021" s="24">
        <f t="shared" si="381"/>
        <v>1.4917236963411029</v>
      </c>
      <c r="AR2021" s="24"/>
      <c r="AS2021" s="24">
        <v>12.651428571428571</v>
      </c>
      <c r="AT2021" s="24">
        <f t="shared" si="382"/>
        <v>0.23653621063544703</v>
      </c>
      <c r="AU2021" s="24"/>
      <c r="AV2021" s="25">
        <f t="shared" si="383"/>
        <v>1.255187485705656</v>
      </c>
    </row>
    <row r="2022" spans="1:48" x14ac:dyDescent="0.3">
      <c r="A2022" s="2" t="s">
        <v>6</v>
      </c>
      <c r="B2022" s="2">
        <v>56</v>
      </c>
      <c r="C2022" s="5">
        <v>39878</v>
      </c>
      <c r="D2022" s="2">
        <v>29</v>
      </c>
      <c r="E2022" s="2" t="s">
        <v>9</v>
      </c>
      <c r="F2022" s="6" t="s">
        <v>53</v>
      </c>
      <c r="G2022" s="2">
        <v>30</v>
      </c>
      <c r="H2022" s="2">
        <v>7</v>
      </c>
      <c r="I2022" s="2">
        <v>20</v>
      </c>
      <c r="J2022" s="2">
        <v>8.5</v>
      </c>
      <c r="K2022" s="2">
        <v>2</v>
      </c>
      <c r="L2022" s="19">
        <v>453.9601384437251</v>
      </c>
      <c r="M2022" s="19">
        <f t="shared" si="372"/>
        <v>4.5396013844372508E-2</v>
      </c>
      <c r="N2022" s="19">
        <v>136.18804153311751</v>
      </c>
      <c r="O2022" s="19">
        <f t="shared" si="373"/>
        <v>1.361880415331175E-2</v>
      </c>
      <c r="P2022" s="19">
        <f t="shared" si="374"/>
        <v>3.1777209691060758E-2</v>
      </c>
      <c r="R2022" s="24">
        <v>6.51</v>
      </c>
      <c r="S2022" s="24">
        <f t="shared" si="375"/>
        <v>8.865841503805949E-2</v>
      </c>
      <c r="U2022" s="24">
        <v>8.2509316770186327</v>
      </c>
      <c r="V2022" s="24">
        <f t="shared" si="376"/>
        <v>0.26219158604723669</v>
      </c>
      <c r="X2022" s="25">
        <f t="shared" si="377"/>
        <v>-0.1735331710091772</v>
      </c>
      <c r="AA2022" s="5">
        <v>39878</v>
      </c>
      <c r="AB2022" s="2">
        <v>29</v>
      </c>
      <c r="AC2022" s="2" t="s">
        <v>9</v>
      </c>
      <c r="AD2022" s="6" t="s">
        <v>53</v>
      </c>
      <c r="AE2022" s="2">
        <v>30</v>
      </c>
      <c r="AF2022" s="2">
        <v>7</v>
      </c>
      <c r="AG2022" s="2">
        <v>20</v>
      </c>
      <c r="AH2022" s="2">
        <v>8.5</v>
      </c>
      <c r="AI2022" s="2">
        <v>2</v>
      </c>
      <c r="AJ2022" s="19">
        <v>453.9601384437251</v>
      </c>
      <c r="AK2022" s="19">
        <f t="shared" si="378"/>
        <v>4.5396013844372508E-2</v>
      </c>
      <c r="AL2022" s="19">
        <v>136.18804153311751</v>
      </c>
      <c r="AM2022" s="19">
        <f t="shared" si="379"/>
        <v>1.361880415331175E-2</v>
      </c>
      <c r="AN2022" s="19">
        <f t="shared" si="380"/>
        <v>3.1777209691060758E-2</v>
      </c>
      <c r="AP2022" s="24">
        <v>6.51</v>
      </c>
      <c r="AQ2022" s="24">
        <f t="shared" si="381"/>
        <v>8.865841503805949E-2</v>
      </c>
      <c r="AR2022" s="24"/>
      <c r="AS2022" s="24">
        <v>8.2509316770186327</v>
      </c>
      <c r="AT2022" s="24">
        <f t="shared" si="382"/>
        <v>0.26219158604723669</v>
      </c>
      <c r="AU2022" s="24"/>
      <c r="AV2022" s="25">
        <f t="shared" si="383"/>
        <v>-0.1735331710091772</v>
      </c>
    </row>
    <row r="2023" spans="1:48" x14ac:dyDescent="0.3">
      <c r="A2023" s="2" t="s">
        <v>6</v>
      </c>
      <c r="B2023" s="2">
        <v>56</v>
      </c>
      <c r="C2023" s="5">
        <v>39878</v>
      </c>
      <c r="D2023" s="2">
        <v>29</v>
      </c>
      <c r="E2023" s="2" t="s">
        <v>9</v>
      </c>
      <c r="F2023" s="6" t="s">
        <v>44</v>
      </c>
      <c r="G2023" s="2">
        <v>90</v>
      </c>
      <c r="H2023" s="2">
        <v>3</v>
      </c>
      <c r="I2023" s="2">
        <v>14</v>
      </c>
      <c r="J2023" s="2">
        <v>5</v>
      </c>
      <c r="K2023" s="2">
        <v>2</v>
      </c>
      <c r="L2023" s="19">
        <v>157.07963267948966</v>
      </c>
      <c r="M2023" s="19">
        <f t="shared" si="372"/>
        <v>1.5707963267948967E-2</v>
      </c>
      <c r="N2023" s="19">
        <v>141.37166941154069</v>
      </c>
      <c r="O2023" s="19">
        <f t="shared" si="373"/>
        <v>1.4137166941154069E-2</v>
      </c>
      <c r="P2023" s="19">
        <f t="shared" si="374"/>
        <v>1.5707963267948977E-3</v>
      </c>
      <c r="R2023" s="24">
        <v>14.08</v>
      </c>
      <c r="S2023" s="24">
        <f t="shared" si="375"/>
        <v>0.19905131053144928</v>
      </c>
      <c r="U2023" s="24">
        <v>9.0675767918088734</v>
      </c>
      <c r="V2023" s="24">
        <f t="shared" si="376"/>
        <v>1.4243316317504041E-2</v>
      </c>
      <c r="X2023" s="25">
        <f t="shared" si="377"/>
        <v>0.18480799421394525</v>
      </c>
      <c r="AA2023" s="5">
        <v>39878</v>
      </c>
      <c r="AB2023" s="2">
        <v>29</v>
      </c>
      <c r="AC2023" s="2" t="s">
        <v>9</v>
      </c>
      <c r="AD2023" s="6" t="s">
        <v>44</v>
      </c>
      <c r="AE2023" s="2">
        <v>90</v>
      </c>
      <c r="AF2023" s="2">
        <v>3</v>
      </c>
      <c r="AG2023" s="2">
        <v>14</v>
      </c>
      <c r="AH2023" s="2">
        <v>5</v>
      </c>
      <c r="AI2023" s="2">
        <v>2</v>
      </c>
      <c r="AJ2023" s="19">
        <v>157.07963267948966</v>
      </c>
      <c r="AK2023" s="19">
        <f t="shared" si="378"/>
        <v>1.5707963267948967E-2</v>
      </c>
      <c r="AL2023" s="19">
        <v>141.37166941154069</v>
      </c>
      <c r="AM2023" s="19">
        <f t="shared" si="379"/>
        <v>1.4137166941154069E-2</v>
      </c>
      <c r="AN2023" s="19">
        <f t="shared" si="380"/>
        <v>1.5707963267948977E-3</v>
      </c>
      <c r="AP2023" s="24">
        <v>14.08</v>
      </c>
      <c r="AQ2023" s="24">
        <f t="shared" si="381"/>
        <v>0.19905131053144928</v>
      </c>
      <c r="AR2023" s="24"/>
      <c r="AS2023" s="24">
        <v>9.0675767918088734</v>
      </c>
      <c r="AT2023" s="24">
        <f t="shared" si="382"/>
        <v>1.4243316317504041E-2</v>
      </c>
      <c r="AU2023" s="24"/>
      <c r="AV2023" s="25">
        <f t="shared" si="383"/>
        <v>0.18480799421394525</v>
      </c>
    </row>
    <row r="2024" spans="1:48" x14ac:dyDescent="0.3">
      <c r="A2024" s="2" t="s">
        <v>6</v>
      </c>
      <c r="B2024" s="2">
        <v>56</v>
      </c>
      <c r="C2024" s="5">
        <v>39878</v>
      </c>
      <c r="D2024" s="2">
        <v>29</v>
      </c>
      <c r="E2024" s="2" t="s">
        <v>9</v>
      </c>
      <c r="F2024" s="6" t="s">
        <v>24</v>
      </c>
      <c r="G2024" s="2">
        <v>0</v>
      </c>
      <c r="H2024" s="2">
        <v>30</v>
      </c>
      <c r="I2024" s="2">
        <v>60</v>
      </c>
      <c r="J2024" s="2">
        <v>30</v>
      </c>
      <c r="K2024" s="2">
        <v>2</v>
      </c>
      <c r="L2024" s="19">
        <v>5654.8667764616275</v>
      </c>
      <c r="M2024" s="19">
        <f t="shared" si="372"/>
        <v>0.56548667764616278</v>
      </c>
      <c r="N2024" s="19">
        <v>0</v>
      </c>
      <c r="O2024" s="19">
        <f t="shared" si="373"/>
        <v>0</v>
      </c>
      <c r="P2024" s="19">
        <f t="shared" si="374"/>
        <v>0.56548667764616278</v>
      </c>
      <c r="R2024" s="24">
        <v>14.08</v>
      </c>
      <c r="S2024" s="24">
        <f t="shared" si="375"/>
        <v>0</v>
      </c>
      <c r="U2024" s="24">
        <v>8.461146496815287</v>
      </c>
      <c r="V2024" s="24">
        <f t="shared" si="376"/>
        <v>4.7846656215615457</v>
      </c>
      <c r="X2024" s="25">
        <f t="shared" si="377"/>
        <v>-4.7846656215615457</v>
      </c>
      <c r="AA2024" s="5">
        <v>39878</v>
      </c>
      <c r="AB2024" s="2">
        <v>29</v>
      </c>
      <c r="AC2024" s="2" t="s">
        <v>9</v>
      </c>
      <c r="AD2024" s="6" t="s">
        <v>24</v>
      </c>
      <c r="AE2024" s="2">
        <v>0</v>
      </c>
      <c r="AF2024" s="2">
        <v>30</v>
      </c>
      <c r="AG2024" s="2">
        <v>60</v>
      </c>
      <c r="AH2024" s="2">
        <v>30</v>
      </c>
      <c r="AI2024" s="2">
        <v>2</v>
      </c>
      <c r="AJ2024" s="19">
        <v>5654.8667764616275</v>
      </c>
      <c r="AK2024" s="19">
        <f t="shared" si="378"/>
        <v>0.56548667764616278</v>
      </c>
      <c r="AL2024" s="19">
        <v>0</v>
      </c>
      <c r="AM2024" s="19">
        <f t="shared" si="379"/>
        <v>0</v>
      </c>
      <c r="AN2024" s="19">
        <f t="shared" si="380"/>
        <v>0.56548667764616278</v>
      </c>
      <c r="AP2024" s="24">
        <v>14.08</v>
      </c>
      <c r="AQ2024" s="24">
        <f t="shared" si="381"/>
        <v>0</v>
      </c>
      <c r="AR2024" s="24"/>
      <c r="AS2024" s="24">
        <v>8.461146496815287</v>
      </c>
      <c r="AT2024" s="24">
        <f t="shared" si="382"/>
        <v>4.7846656215615457</v>
      </c>
      <c r="AU2024" s="24"/>
      <c r="AV2024" s="25">
        <f t="shared" si="383"/>
        <v>-4.7846656215615457</v>
      </c>
    </row>
    <row r="2025" spans="1:48" x14ac:dyDescent="0.3">
      <c r="A2025" s="2" t="s">
        <v>6</v>
      </c>
      <c r="B2025" s="2">
        <v>56</v>
      </c>
      <c r="C2025" s="5">
        <v>39878</v>
      </c>
      <c r="D2025" s="2">
        <v>29</v>
      </c>
      <c r="E2025" s="2" t="s">
        <v>9</v>
      </c>
      <c r="F2025" s="6" t="s">
        <v>36</v>
      </c>
      <c r="G2025" s="2">
        <v>40</v>
      </c>
      <c r="H2025" s="2">
        <v>22</v>
      </c>
      <c r="I2025" s="2">
        <v>35</v>
      </c>
      <c r="J2025" s="2">
        <v>19.75</v>
      </c>
      <c r="K2025" s="2">
        <v>2</v>
      </c>
      <c r="L2025" s="19">
        <v>2450.8349688817375</v>
      </c>
      <c r="M2025" s="19">
        <f t="shared" si="372"/>
        <v>0.24508349688817374</v>
      </c>
      <c r="N2025" s="19">
        <v>980.33398755269502</v>
      </c>
      <c r="O2025" s="19">
        <f t="shared" si="373"/>
        <v>9.8033398755269507E-2</v>
      </c>
      <c r="P2025" s="19">
        <f t="shared" si="374"/>
        <v>0.14705009813290423</v>
      </c>
      <c r="R2025" s="24">
        <v>14.08</v>
      </c>
      <c r="S2025" s="24">
        <f t="shared" si="375"/>
        <v>1.3803102544741948</v>
      </c>
      <c r="U2025" s="24">
        <v>8.3025000000000002</v>
      </c>
      <c r="V2025" s="24">
        <f t="shared" si="376"/>
        <v>1.2208834397484374</v>
      </c>
      <c r="X2025" s="25">
        <f t="shared" si="377"/>
        <v>0.15942681472575737</v>
      </c>
      <c r="AA2025" s="5">
        <v>39878</v>
      </c>
      <c r="AB2025" s="2">
        <v>29</v>
      </c>
      <c r="AC2025" s="2" t="s">
        <v>9</v>
      </c>
      <c r="AD2025" s="6" t="s">
        <v>36</v>
      </c>
      <c r="AE2025" s="2">
        <v>40</v>
      </c>
      <c r="AF2025" s="2">
        <v>22</v>
      </c>
      <c r="AG2025" s="2">
        <v>35</v>
      </c>
      <c r="AH2025" s="2">
        <v>19.75</v>
      </c>
      <c r="AI2025" s="2">
        <v>2</v>
      </c>
      <c r="AJ2025" s="19">
        <v>2450.8349688817375</v>
      </c>
      <c r="AK2025" s="19">
        <f t="shared" si="378"/>
        <v>0.24508349688817374</v>
      </c>
      <c r="AL2025" s="19">
        <v>980.33398755269502</v>
      </c>
      <c r="AM2025" s="19">
        <f t="shared" si="379"/>
        <v>9.8033398755269507E-2</v>
      </c>
      <c r="AN2025" s="19">
        <f t="shared" si="380"/>
        <v>0.14705009813290423</v>
      </c>
      <c r="AP2025" s="24">
        <v>14.08</v>
      </c>
      <c r="AQ2025" s="24">
        <f t="shared" si="381"/>
        <v>1.3803102544741948</v>
      </c>
      <c r="AR2025" s="24"/>
      <c r="AS2025" s="24">
        <v>8.3025000000000002</v>
      </c>
      <c r="AT2025" s="24">
        <f t="shared" si="382"/>
        <v>1.2208834397484374</v>
      </c>
      <c r="AU2025" s="24"/>
      <c r="AV2025" s="25">
        <f t="shared" si="383"/>
        <v>0.15942681472575737</v>
      </c>
    </row>
    <row r="2026" spans="1:48" x14ac:dyDescent="0.3">
      <c r="A2026" s="2" t="s">
        <v>6</v>
      </c>
      <c r="B2026" s="2">
        <v>56</v>
      </c>
      <c r="C2026" s="5">
        <v>39878</v>
      </c>
      <c r="D2026" s="2">
        <v>29</v>
      </c>
      <c r="E2026" s="2" t="s">
        <v>9</v>
      </c>
      <c r="F2026" s="6" t="s">
        <v>25</v>
      </c>
      <c r="G2026" s="2">
        <v>100</v>
      </c>
      <c r="H2026" s="2">
        <v>2</v>
      </c>
      <c r="I2026" s="2">
        <v>11</v>
      </c>
      <c r="J2026" s="2">
        <v>3.75</v>
      </c>
      <c r="K2026" s="2">
        <v>2</v>
      </c>
      <c r="L2026" s="19">
        <v>88.35729338221293</v>
      </c>
      <c r="M2026" s="19">
        <f t="shared" si="372"/>
        <v>8.8357293382212935E-3</v>
      </c>
      <c r="N2026" s="19">
        <v>88.35729338221293</v>
      </c>
      <c r="O2026" s="19">
        <f t="shared" si="373"/>
        <v>8.8357293382212935E-3</v>
      </c>
      <c r="P2026" s="19">
        <f t="shared" si="374"/>
        <v>0</v>
      </c>
      <c r="R2026" s="24">
        <v>14.08</v>
      </c>
      <c r="S2026" s="24">
        <f t="shared" si="375"/>
        <v>0.12440706908215582</v>
      </c>
      <c r="U2026" s="24">
        <v>10.218461538461538</v>
      </c>
      <c r="V2026" s="24">
        <f t="shared" si="376"/>
        <v>0</v>
      </c>
      <c r="X2026" s="25">
        <f t="shared" si="377"/>
        <v>0.12440706908215582</v>
      </c>
      <c r="AA2026" s="5">
        <v>39878</v>
      </c>
      <c r="AB2026" s="2">
        <v>29</v>
      </c>
      <c r="AC2026" s="2" t="s">
        <v>9</v>
      </c>
      <c r="AD2026" s="6" t="s">
        <v>25</v>
      </c>
      <c r="AE2026" s="2">
        <v>100</v>
      </c>
      <c r="AF2026" s="2">
        <v>2</v>
      </c>
      <c r="AG2026" s="2">
        <v>11</v>
      </c>
      <c r="AH2026" s="2">
        <v>3.75</v>
      </c>
      <c r="AI2026" s="2">
        <v>2</v>
      </c>
      <c r="AJ2026" s="19">
        <v>88.35729338221293</v>
      </c>
      <c r="AK2026" s="19">
        <f t="shared" si="378"/>
        <v>8.8357293382212935E-3</v>
      </c>
      <c r="AL2026" s="19">
        <v>88.35729338221293</v>
      </c>
      <c r="AM2026" s="19">
        <f t="shared" si="379"/>
        <v>8.8357293382212935E-3</v>
      </c>
      <c r="AN2026" s="19">
        <f t="shared" si="380"/>
        <v>0</v>
      </c>
      <c r="AP2026" s="24">
        <v>14.08</v>
      </c>
      <c r="AQ2026" s="24">
        <f t="shared" si="381"/>
        <v>0.12440706908215582</v>
      </c>
      <c r="AR2026" s="24"/>
      <c r="AS2026" s="24">
        <v>10.218461538461538</v>
      </c>
      <c r="AT2026" s="24">
        <f t="shared" si="382"/>
        <v>0</v>
      </c>
      <c r="AU2026" s="24"/>
      <c r="AV2026" s="25">
        <f t="shared" si="383"/>
        <v>0.12440706908215582</v>
      </c>
    </row>
    <row r="2027" spans="1:48" x14ac:dyDescent="0.3">
      <c r="A2027" s="2" t="s">
        <v>6</v>
      </c>
      <c r="B2027" s="2">
        <v>56</v>
      </c>
      <c r="C2027" s="5">
        <v>39878</v>
      </c>
      <c r="D2027" s="2">
        <v>29</v>
      </c>
      <c r="E2027" s="2" t="s">
        <v>9</v>
      </c>
      <c r="F2027" s="6" t="s">
        <v>36</v>
      </c>
      <c r="G2027" s="2">
        <v>70</v>
      </c>
      <c r="H2027" s="2">
        <v>18</v>
      </c>
      <c r="I2027" s="2">
        <v>38</v>
      </c>
      <c r="J2027" s="2">
        <v>18.5</v>
      </c>
      <c r="K2027" s="2">
        <v>2</v>
      </c>
      <c r="L2027" s="19">
        <v>2150.4201713822135</v>
      </c>
      <c r="M2027" s="19">
        <f t="shared" si="372"/>
        <v>0.21504201713822135</v>
      </c>
      <c r="N2027" s="19">
        <v>1505.2941199675495</v>
      </c>
      <c r="O2027" s="19">
        <f t="shared" si="373"/>
        <v>0.15052941199675496</v>
      </c>
      <c r="P2027" s="19">
        <f t="shared" si="374"/>
        <v>6.4512605141466395E-2</v>
      </c>
      <c r="R2027" s="24">
        <v>14.08</v>
      </c>
      <c r="S2027" s="24">
        <f t="shared" si="375"/>
        <v>2.1194541209143098</v>
      </c>
      <c r="U2027" s="24">
        <v>8.3025000000000002</v>
      </c>
      <c r="V2027" s="24">
        <f t="shared" si="376"/>
        <v>0.53561590418702476</v>
      </c>
      <c r="X2027" s="25">
        <f t="shared" si="377"/>
        <v>1.5838382167272851</v>
      </c>
      <c r="AA2027" s="5">
        <v>39878</v>
      </c>
      <c r="AB2027" s="2">
        <v>29</v>
      </c>
      <c r="AC2027" s="2" t="s">
        <v>9</v>
      </c>
      <c r="AD2027" s="6" t="s">
        <v>36</v>
      </c>
      <c r="AE2027" s="2">
        <v>70</v>
      </c>
      <c r="AF2027" s="2">
        <v>18</v>
      </c>
      <c r="AG2027" s="2">
        <v>38</v>
      </c>
      <c r="AH2027" s="2">
        <v>18.5</v>
      </c>
      <c r="AI2027" s="2">
        <v>2</v>
      </c>
      <c r="AJ2027" s="19">
        <v>2150.4201713822135</v>
      </c>
      <c r="AK2027" s="19">
        <f t="shared" si="378"/>
        <v>0.21504201713822135</v>
      </c>
      <c r="AL2027" s="19">
        <v>1505.2941199675495</v>
      </c>
      <c r="AM2027" s="19">
        <f t="shared" si="379"/>
        <v>0.15052941199675496</v>
      </c>
      <c r="AN2027" s="19">
        <f t="shared" si="380"/>
        <v>6.4512605141466395E-2</v>
      </c>
      <c r="AP2027" s="24">
        <v>14.08</v>
      </c>
      <c r="AQ2027" s="24">
        <f t="shared" si="381"/>
        <v>2.1194541209143098</v>
      </c>
      <c r="AR2027" s="24"/>
      <c r="AS2027" s="24">
        <v>8.3025000000000002</v>
      </c>
      <c r="AT2027" s="24">
        <f t="shared" si="382"/>
        <v>0.53561590418702476</v>
      </c>
      <c r="AU2027" s="24"/>
      <c r="AV2027" s="25">
        <f t="shared" si="383"/>
        <v>1.5838382167272851</v>
      </c>
    </row>
    <row r="2028" spans="1:48" x14ac:dyDescent="0.3">
      <c r="A2028" s="2" t="s">
        <v>6</v>
      </c>
      <c r="B2028" s="2">
        <v>56</v>
      </c>
      <c r="C2028" s="5">
        <v>39878</v>
      </c>
      <c r="D2028" s="2">
        <v>29</v>
      </c>
      <c r="E2028" s="2" t="s">
        <v>9</v>
      </c>
      <c r="F2028" s="6" t="s">
        <v>53</v>
      </c>
      <c r="G2028" s="2">
        <v>70</v>
      </c>
      <c r="H2028" s="2">
        <v>13</v>
      </c>
      <c r="I2028" s="2">
        <v>27</v>
      </c>
      <c r="J2028" s="2">
        <v>13.25</v>
      </c>
      <c r="K2028" s="2">
        <v>2</v>
      </c>
      <c r="L2028" s="19">
        <v>1103.0917204917162</v>
      </c>
      <c r="M2028" s="19">
        <f t="shared" si="372"/>
        <v>0.11030917204917162</v>
      </c>
      <c r="N2028" s="19">
        <v>772.16420434420127</v>
      </c>
      <c r="O2028" s="19">
        <f t="shared" si="373"/>
        <v>7.7216420434420133E-2</v>
      </c>
      <c r="P2028" s="19">
        <f t="shared" si="374"/>
        <v>3.3092751614751489E-2</v>
      </c>
      <c r="R2028" s="24">
        <v>6.51</v>
      </c>
      <c r="S2028" s="24">
        <f t="shared" si="375"/>
        <v>0.502678897028075</v>
      </c>
      <c r="U2028" s="24">
        <v>8.2509316770186327</v>
      </c>
      <c r="V2028" s="24">
        <f t="shared" si="376"/>
        <v>0.27304603257786259</v>
      </c>
      <c r="X2028" s="25">
        <f t="shared" si="377"/>
        <v>0.22963286445021241</v>
      </c>
      <c r="AA2028" s="5">
        <v>39878</v>
      </c>
      <c r="AB2028" s="2">
        <v>29</v>
      </c>
      <c r="AC2028" s="2" t="s">
        <v>9</v>
      </c>
      <c r="AD2028" s="6" t="s">
        <v>53</v>
      </c>
      <c r="AE2028" s="2">
        <v>70</v>
      </c>
      <c r="AF2028" s="2">
        <v>13</v>
      </c>
      <c r="AG2028" s="2">
        <v>27</v>
      </c>
      <c r="AH2028" s="2">
        <v>13.25</v>
      </c>
      <c r="AI2028" s="2">
        <v>2</v>
      </c>
      <c r="AJ2028" s="19">
        <v>1103.0917204917162</v>
      </c>
      <c r="AK2028" s="19">
        <f t="shared" si="378"/>
        <v>0.11030917204917162</v>
      </c>
      <c r="AL2028" s="19">
        <v>772.16420434420127</v>
      </c>
      <c r="AM2028" s="19">
        <f t="shared" si="379"/>
        <v>7.7216420434420133E-2</v>
      </c>
      <c r="AN2028" s="19">
        <f t="shared" si="380"/>
        <v>3.3092751614751489E-2</v>
      </c>
      <c r="AP2028" s="24">
        <v>6.51</v>
      </c>
      <c r="AQ2028" s="24">
        <f t="shared" si="381"/>
        <v>0.502678897028075</v>
      </c>
      <c r="AR2028" s="24"/>
      <c r="AS2028" s="24">
        <v>8.2509316770186327</v>
      </c>
      <c r="AT2028" s="24">
        <f t="shared" si="382"/>
        <v>0.27304603257786259</v>
      </c>
      <c r="AU2028" s="24"/>
      <c r="AV2028" s="25">
        <f t="shared" si="383"/>
        <v>0.22963286445021241</v>
      </c>
    </row>
    <row r="2029" spans="1:48" x14ac:dyDescent="0.3">
      <c r="A2029" s="2" t="s">
        <v>6</v>
      </c>
      <c r="B2029" s="2">
        <v>56</v>
      </c>
      <c r="C2029" s="5">
        <v>39878</v>
      </c>
      <c r="D2029" s="2">
        <v>29</v>
      </c>
      <c r="E2029" s="2" t="s">
        <v>9</v>
      </c>
      <c r="F2029" s="6" t="s">
        <v>36</v>
      </c>
      <c r="G2029" s="2">
        <v>75</v>
      </c>
      <c r="H2029" s="2">
        <v>25</v>
      </c>
      <c r="I2029" s="2">
        <v>40</v>
      </c>
      <c r="J2029" s="2">
        <v>22.5</v>
      </c>
      <c r="K2029" s="2">
        <v>2</v>
      </c>
      <c r="L2029" s="19">
        <v>3180.8625617596654</v>
      </c>
      <c r="M2029" s="19">
        <f t="shared" si="372"/>
        <v>0.31808625617596653</v>
      </c>
      <c r="N2029" s="19">
        <v>2385.6469213197488</v>
      </c>
      <c r="O2029" s="19">
        <f t="shared" si="373"/>
        <v>0.23856469213197487</v>
      </c>
      <c r="P2029" s="19">
        <f t="shared" si="374"/>
        <v>7.952156404399166E-2</v>
      </c>
      <c r="R2029" s="24">
        <v>14.08</v>
      </c>
      <c r="S2029" s="24">
        <f t="shared" si="375"/>
        <v>3.3589908652182063</v>
      </c>
      <c r="U2029" s="24">
        <v>8.3025000000000002</v>
      </c>
      <c r="V2029" s="24">
        <f t="shared" si="376"/>
        <v>0.66022778547524075</v>
      </c>
      <c r="X2029" s="25">
        <f t="shared" si="377"/>
        <v>2.6987630797429656</v>
      </c>
      <c r="AA2029" s="5">
        <v>39878</v>
      </c>
      <c r="AB2029" s="2">
        <v>29</v>
      </c>
      <c r="AC2029" s="2" t="s">
        <v>9</v>
      </c>
      <c r="AD2029" s="6" t="s">
        <v>36</v>
      </c>
      <c r="AE2029" s="2">
        <v>75</v>
      </c>
      <c r="AF2029" s="2">
        <v>25</v>
      </c>
      <c r="AG2029" s="2">
        <v>40</v>
      </c>
      <c r="AH2029" s="2">
        <v>22.5</v>
      </c>
      <c r="AI2029" s="2">
        <v>2</v>
      </c>
      <c r="AJ2029" s="19">
        <v>3180.8625617596654</v>
      </c>
      <c r="AK2029" s="19">
        <f t="shared" si="378"/>
        <v>0.31808625617596653</v>
      </c>
      <c r="AL2029" s="19">
        <v>2385.6469213197488</v>
      </c>
      <c r="AM2029" s="19">
        <f t="shared" si="379"/>
        <v>0.23856469213197487</v>
      </c>
      <c r="AN2029" s="19">
        <f t="shared" si="380"/>
        <v>7.952156404399166E-2</v>
      </c>
      <c r="AP2029" s="24">
        <v>14.08</v>
      </c>
      <c r="AQ2029" s="24">
        <f t="shared" si="381"/>
        <v>3.3589908652182063</v>
      </c>
      <c r="AR2029" s="24"/>
      <c r="AS2029" s="24">
        <v>8.3025000000000002</v>
      </c>
      <c r="AT2029" s="24">
        <f t="shared" si="382"/>
        <v>0.66022778547524075</v>
      </c>
      <c r="AU2029" s="24"/>
      <c r="AV2029" s="25">
        <f t="shared" si="383"/>
        <v>2.6987630797429656</v>
      </c>
    </row>
    <row r="2030" spans="1:48" x14ac:dyDescent="0.3">
      <c r="A2030" s="2" t="s">
        <v>6</v>
      </c>
      <c r="B2030" s="2">
        <v>56</v>
      </c>
      <c r="C2030" s="5">
        <v>39878</v>
      </c>
      <c r="D2030" s="2">
        <v>29</v>
      </c>
      <c r="E2030" s="2" t="s">
        <v>9</v>
      </c>
      <c r="F2030" s="6" t="s">
        <v>44</v>
      </c>
      <c r="G2030" s="2">
        <v>100</v>
      </c>
      <c r="H2030" s="2">
        <v>3</v>
      </c>
      <c r="I2030" s="2">
        <v>11</v>
      </c>
      <c r="J2030" s="2">
        <v>4.25</v>
      </c>
      <c r="K2030" s="2">
        <v>2</v>
      </c>
      <c r="L2030" s="19">
        <v>113.49003461093127</v>
      </c>
      <c r="M2030" s="19">
        <f t="shared" si="372"/>
        <v>1.1349003461093127E-2</v>
      </c>
      <c r="N2030" s="19">
        <v>113.49003461093127</v>
      </c>
      <c r="O2030" s="19">
        <f t="shared" si="373"/>
        <v>1.1349003461093127E-2</v>
      </c>
      <c r="P2030" s="19">
        <f t="shared" si="374"/>
        <v>0</v>
      </c>
      <c r="R2030" s="24">
        <v>14.08</v>
      </c>
      <c r="S2030" s="24">
        <f t="shared" si="375"/>
        <v>0.15979396873219123</v>
      </c>
      <c r="U2030" s="24">
        <v>9.0675767918088734</v>
      </c>
      <c r="V2030" s="24">
        <f t="shared" si="376"/>
        <v>0</v>
      </c>
      <c r="X2030" s="25">
        <f t="shared" si="377"/>
        <v>0.15979396873219123</v>
      </c>
      <c r="AA2030" s="5">
        <v>39878</v>
      </c>
      <c r="AB2030" s="2">
        <v>29</v>
      </c>
      <c r="AC2030" s="2" t="s">
        <v>9</v>
      </c>
      <c r="AD2030" s="6" t="s">
        <v>44</v>
      </c>
      <c r="AE2030" s="2">
        <v>100</v>
      </c>
      <c r="AF2030" s="2">
        <v>3</v>
      </c>
      <c r="AG2030" s="2">
        <v>11</v>
      </c>
      <c r="AH2030" s="2">
        <v>4.25</v>
      </c>
      <c r="AI2030" s="2">
        <v>2</v>
      </c>
      <c r="AJ2030" s="19">
        <v>113.49003461093127</v>
      </c>
      <c r="AK2030" s="19">
        <f t="shared" si="378"/>
        <v>1.1349003461093127E-2</v>
      </c>
      <c r="AL2030" s="19">
        <v>113.49003461093127</v>
      </c>
      <c r="AM2030" s="19">
        <f t="shared" si="379"/>
        <v>1.1349003461093127E-2</v>
      </c>
      <c r="AN2030" s="19">
        <f t="shared" si="380"/>
        <v>0</v>
      </c>
      <c r="AP2030" s="24">
        <v>14.08</v>
      </c>
      <c r="AQ2030" s="24">
        <f t="shared" si="381"/>
        <v>0.15979396873219123</v>
      </c>
      <c r="AR2030" s="24"/>
      <c r="AS2030" s="24">
        <v>9.0675767918088734</v>
      </c>
      <c r="AT2030" s="24">
        <f t="shared" si="382"/>
        <v>0</v>
      </c>
      <c r="AU2030" s="24"/>
      <c r="AV2030" s="25">
        <f t="shared" si="383"/>
        <v>0.15979396873219123</v>
      </c>
    </row>
    <row r="2031" spans="1:48" x14ac:dyDescent="0.3">
      <c r="A2031" s="2" t="s">
        <v>6</v>
      </c>
      <c r="B2031" s="2">
        <v>56</v>
      </c>
      <c r="C2031" s="5">
        <v>39878</v>
      </c>
      <c r="D2031" s="2">
        <v>29</v>
      </c>
      <c r="E2031" s="2" t="s">
        <v>9</v>
      </c>
      <c r="F2031" s="6" t="s">
        <v>36</v>
      </c>
      <c r="G2031" s="2">
        <v>90</v>
      </c>
      <c r="H2031" s="2">
        <v>15</v>
      </c>
      <c r="I2031" s="2">
        <v>27</v>
      </c>
      <c r="J2031" s="2">
        <v>14.25</v>
      </c>
      <c r="K2031" s="2">
        <v>2</v>
      </c>
      <c r="L2031" s="19">
        <v>1275.8793164391548</v>
      </c>
      <c r="M2031" s="19">
        <f t="shared" si="372"/>
        <v>0.12758793164391546</v>
      </c>
      <c r="N2031" s="19">
        <v>1148.2913847952393</v>
      </c>
      <c r="O2031" s="19">
        <f t="shared" si="373"/>
        <v>0.11482913847952393</v>
      </c>
      <c r="P2031" s="19">
        <f t="shared" si="374"/>
        <v>1.2758793164391533E-2</v>
      </c>
      <c r="R2031" s="24">
        <v>14.08</v>
      </c>
      <c r="S2031" s="24">
        <f t="shared" si="375"/>
        <v>1.616794269791697</v>
      </c>
      <c r="U2031" s="24">
        <v>8.3025000000000002</v>
      </c>
      <c r="V2031" s="24">
        <f t="shared" si="376"/>
        <v>0.10592988024736071</v>
      </c>
      <c r="X2031" s="25">
        <f t="shared" si="377"/>
        <v>1.5108643895443363</v>
      </c>
      <c r="AA2031" s="5">
        <v>39878</v>
      </c>
      <c r="AB2031" s="2">
        <v>29</v>
      </c>
      <c r="AC2031" s="2" t="s">
        <v>9</v>
      </c>
      <c r="AD2031" s="6" t="s">
        <v>36</v>
      </c>
      <c r="AE2031" s="2">
        <v>90</v>
      </c>
      <c r="AF2031" s="2">
        <v>15</v>
      </c>
      <c r="AG2031" s="2">
        <v>27</v>
      </c>
      <c r="AH2031" s="2">
        <v>14.25</v>
      </c>
      <c r="AI2031" s="2">
        <v>2</v>
      </c>
      <c r="AJ2031" s="19">
        <v>1275.8793164391548</v>
      </c>
      <c r="AK2031" s="19">
        <f t="shared" si="378"/>
        <v>0.12758793164391546</v>
      </c>
      <c r="AL2031" s="19">
        <v>1148.2913847952393</v>
      </c>
      <c r="AM2031" s="19">
        <f t="shared" si="379"/>
        <v>0.11482913847952393</v>
      </c>
      <c r="AN2031" s="19">
        <f t="shared" si="380"/>
        <v>1.2758793164391533E-2</v>
      </c>
      <c r="AP2031" s="24">
        <v>14.08</v>
      </c>
      <c r="AQ2031" s="24">
        <f t="shared" si="381"/>
        <v>1.616794269791697</v>
      </c>
      <c r="AR2031" s="24"/>
      <c r="AS2031" s="24">
        <v>8.3025000000000002</v>
      </c>
      <c r="AT2031" s="24">
        <f t="shared" si="382"/>
        <v>0.10592988024736071</v>
      </c>
      <c r="AU2031" s="24"/>
      <c r="AV2031" s="25">
        <f t="shared" si="383"/>
        <v>1.5108643895443363</v>
      </c>
    </row>
    <row r="2032" spans="1:48" x14ac:dyDescent="0.3">
      <c r="A2032" s="2" t="s">
        <v>6</v>
      </c>
      <c r="B2032" s="2">
        <v>56</v>
      </c>
      <c r="C2032" s="5">
        <v>39878</v>
      </c>
      <c r="D2032" s="2">
        <v>29</v>
      </c>
      <c r="E2032" s="2" t="s">
        <v>9</v>
      </c>
      <c r="F2032" s="6" t="s">
        <v>53</v>
      </c>
      <c r="G2032" s="2">
        <v>90</v>
      </c>
      <c r="H2032" s="2">
        <v>6</v>
      </c>
      <c r="I2032" s="2">
        <v>12</v>
      </c>
      <c r="J2032" s="2">
        <v>6</v>
      </c>
      <c r="K2032" s="2">
        <v>2</v>
      </c>
      <c r="L2032" s="19">
        <v>226.1946710584651</v>
      </c>
      <c r="M2032" s="19">
        <f t="shared" si="372"/>
        <v>2.2619467105846509E-2</v>
      </c>
      <c r="N2032" s="19">
        <v>203.57520395261861</v>
      </c>
      <c r="O2032" s="19">
        <f t="shared" si="373"/>
        <v>2.0357520395261862E-2</v>
      </c>
      <c r="P2032" s="19">
        <f t="shared" si="374"/>
        <v>2.2619467105846475E-3</v>
      </c>
      <c r="R2032" s="24">
        <v>6.51</v>
      </c>
      <c r="S2032" s="24">
        <f t="shared" si="375"/>
        <v>0.13252745777315472</v>
      </c>
      <c r="U2032" s="24">
        <v>8.2509316770186327</v>
      </c>
      <c r="V2032" s="24">
        <f t="shared" si="376"/>
        <v>1.8663167766090966E-2</v>
      </c>
      <c r="X2032" s="25">
        <f t="shared" si="377"/>
        <v>0.11386429000706376</v>
      </c>
      <c r="AA2032" s="5">
        <v>39878</v>
      </c>
      <c r="AB2032" s="2">
        <v>29</v>
      </c>
      <c r="AC2032" s="2" t="s">
        <v>9</v>
      </c>
      <c r="AD2032" s="6" t="s">
        <v>53</v>
      </c>
      <c r="AE2032" s="2">
        <v>90</v>
      </c>
      <c r="AF2032" s="2">
        <v>6</v>
      </c>
      <c r="AG2032" s="2">
        <v>12</v>
      </c>
      <c r="AH2032" s="2">
        <v>6</v>
      </c>
      <c r="AI2032" s="2">
        <v>2</v>
      </c>
      <c r="AJ2032" s="19">
        <v>226.1946710584651</v>
      </c>
      <c r="AK2032" s="19">
        <f t="shared" si="378"/>
        <v>2.2619467105846509E-2</v>
      </c>
      <c r="AL2032" s="19">
        <v>203.57520395261861</v>
      </c>
      <c r="AM2032" s="19">
        <f t="shared" si="379"/>
        <v>2.0357520395261862E-2</v>
      </c>
      <c r="AN2032" s="19">
        <f t="shared" si="380"/>
        <v>2.2619467105846475E-3</v>
      </c>
      <c r="AP2032" s="24">
        <v>6.51</v>
      </c>
      <c r="AQ2032" s="24">
        <f t="shared" si="381"/>
        <v>0.13252745777315472</v>
      </c>
      <c r="AR2032" s="24"/>
      <c r="AS2032" s="24">
        <v>8.2509316770186327</v>
      </c>
      <c r="AT2032" s="24">
        <f t="shared" si="382"/>
        <v>1.8663167766090966E-2</v>
      </c>
      <c r="AU2032" s="24"/>
      <c r="AV2032" s="25">
        <f t="shared" si="383"/>
        <v>0.11386429000706376</v>
      </c>
    </row>
    <row r="2033" spans="1:48" x14ac:dyDescent="0.3">
      <c r="A2033" s="2" t="s">
        <v>6</v>
      </c>
      <c r="B2033" s="2">
        <v>56</v>
      </c>
      <c r="C2033" s="5">
        <v>39878</v>
      </c>
      <c r="D2033" s="2">
        <v>29</v>
      </c>
      <c r="E2033" s="2" t="s">
        <v>9</v>
      </c>
      <c r="F2033" s="6" t="s">
        <v>46</v>
      </c>
      <c r="G2033" s="2">
        <v>90</v>
      </c>
      <c r="H2033" s="2">
        <v>13</v>
      </c>
      <c r="I2033" s="2">
        <v>21</v>
      </c>
      <c r="J2033" s="2">
        <v>11.75</v>
      </c>
      <c r="K2033" s="2">
        <v>3</v>
      </c>
      <c r="L2033" s="19">
        <v>1301.2084072087225</v>
      </c>
      <c r="M2033" s="19">
        <f t="shared" si="372"/>
        <v>0.13012084072087224</v>
      </c>
      <c r="N2033" s="19">
        <v>1171.0875664878504</v>
      </c>
      <c r="O2033" s="19">
        <f t="shared" si="373"/>
        <v>0.11710875664878503</v>
      </c>
      <c r="P2033" s="19">
        <f t="shared" si="374"/>
        <v>1.3012084072087204E-2</v>
      </c>
      <c r="R2033" s="24">
        <v>14.08</v>
      </c>
      <c r="S2033" s="24">
        <f t="shared" si="375"/>
        <v>1.6488912936148934</v>
      </c>
      <c r="U2033" s="24">
        <v>12.651428571428571</v>
      </c>
      <c r="V2033" s="24">
        <f t="shared" si="376"/>
        <v>0.16462145220343469</v>
      </c>
      <c r="X2033" s="25">
        <f t="shared" si="377"/>
        <v>1.4842698414114588</v>
      </c>
      <c r="AA2033" s="5">
        <v>39878</v>
      </c>
      <c r="AB2033" s="2">
        <v>29</v>
      </c>
      <c r="AC2033" s="2" t="s">
        <v>9</v>
      </c>
      <c r="AD2033" s="6" t="s">
        <v>46</v>
      </c>
      <c r="AE2033" s="2">
        <v>90</v>
      </c>
      <c r="AF2033" s="2">
        <v>13</v>
      </c>
      <c r="AG2033" s="2">
        <v>21</v>
      </c>
      <c r="AH2033" s="2">
        <v>11.75</v>
      </c>
      <c r="AI2033" s="2">
        <v>3</v>
      </c>
      <c r="AJ2033" s="19">
        <v>1301.2084072087225</v>
      </c>
      <c r="AK2033" s="19">
        <f t="shared" si="378"/>
        <v>0.13012084072087224</v>
      </c>
      <c r="AL2033" s="19">
        <v>1171.0875664878504</v>
      </c>
      <c r="AM2033" s="19">
        <f t="shared" si="379"/>
        <v>0.11710875664878503</v>
      </c>
      <c r="AN2033" s="19">
        <f t="shared" si="380"/>
        <v>1.3012084072087204E-2</v>
      </c>
      <c r="AP2033" s="24">
        <v>14.08</v>
      </c>
      <c r="AQ2033" s="24">
        <f t="shared" si="381"/>
        <v>1.6488912936148934</v>
      </c>
      <c r="AR2033" s="24"/>
      <c r="AS2033" s="24">
        <v>12.651428571428571</v>
      </c>
      <c r="AT2033" s="24">
        <f t="shared" si="382"/>
        <v>0.16462145220343469</v>
      </c>
      <c r="AU2033" s="24"/>
      <c r="AV2033" s="25">
        <f t="shared" si="383"/>
        <v>1.4842698414114588</v>
      </c>
    </row>
    <row r="2034" spans="1:48" x14ac:dyDescent="0.3">
      <c r="A2034" s="2" t="s">
        <v>6</v>
      </c>
      <c r="B2034" s="2">
        <v>56</v>
      </c>
      <c r="C2034" s="5">
        <v>39878</v>
      </c>
      <c r="D2034" s="2">
        <v>29</v>
      </c>
      <c r="E2034" s="2" t="s">
        <v>9</v>
      </c>
      <c r="F2034" s="6" t="s">
        <v>36</v>
      </c>
      <c r="G2034" s="2">
        <v>40</v>
      </c>
      <c r="H2034" s="2">
        <v>10</v>
      </c>
      <c r="I2034" s="2">
        <v>15</v>
      </c>
      <c r="J2034" s="2">
        <v>8.75</v>
      </c>
      <c r="K2034" s="2">
        <v>2</v>
      </c>
      <c r="L2034" s="19">
        <v>481.05637508093707</v>
      </c>
      <c r="M2034" s="19">
        <f t="shared" si="372"/>
        <v>4.8105637508093706E-2</v>
      </c>
      <c r="N2034" s="19">
        <v>192.42255003237483</v>
      </c>
      <c r="O2034" s="19">
        <f t="shared" si="373"/>
        <v>1.9242255003237483E-2</v>
      </c>
      <c r="P2034" s="19">
        <f t="shared" si="374"/>
        <v>2.8863382504856223E-2</v>
      </c>
      <c r="R2034" s="24">
        <v>14.08</v>
      </c>
      <c r="S2034" s="24">
        <f t="shared" si="375"/>
        <v>0.27093095044558374</v>
      </c>
      <c r="U2034" s="24">
        <v>8.3025000000000002</v>
      </c>
      <c r="V2034" s="24">
        <f t="shared" si="376"/>
        <v>0.2396382332465688</v>
      </c>
      <c r="X2034" s="25">
        <f t="shared" si="377"/>
        <v>3.1292717199014941E-2</v>
      </c>
      <c r="AA2034" s="5">
        <v>39878</v>
      </c>
      <c r="AB2034" s="2">
        <v>29</v>
      </c>
      <c r="AC2034" s="2" t="s">
        <v>9</v>
      </c>
      <c r="AD2034" s="6" t="s">
        <v>36</v>
      </c>
      <c r="AE2034" s="2">
        <v>40</v>
      </c>
      <c r="AF2034" s="2">
        <v>10</v>
      </c>
      <c r="AG2034" s="2">
        <v>15</v>
      </c>
      <c r="AH2034" s="2">
        <v>8.75</v>
      </c>
      <c r="AI2034" s="2">
        <v>2</v>
      </c>
      <c r="AJ2034" s="19">
        <v>481.05637508093707</v>
      </c>
      <c r="AK2034" s="19">
        <f t="shared" si="378"/>
        <v>4.8105637508093706E-2</v>
      </c>
      <c r="AL2034" s="19">
        <v>192.42255003237483</v>
      </c>
      <c r="AM2034" s="19">
        <f t="shared" si="379"/>
        <v>1.9242255003237483E-2</v>
      </c>
      <c r="AN2034" s="19">
        <f t="shared" si="380"/>
        <v>2.8863382504856223E-2</v>
      </c>
      <c r="AP2034" s="24">
        <v>14.08</v>
      </c>
      <c r="AQ2034" s="24">
        <f t="shared" si="381"/>
        <v>0.27093095044558374</v>
      </c>
      <c r="AR2034" s="24"/>
      <c r="AS2034" s="24">
        <v>8.3025000000000002</v>
      </c>
      <c r="AT2034" s="24">
        <f t="shared" si="382"/>
        <v>0.2396382332465688</v>
      </c>
      <c r="AU2034" s="24"/>
      <c r="AV2034" s="25">
        <f t="shared" si="383"/>
        <v>3.1292717199014941E-2</v>
      </c>
    </row>
    <row r="2035" spans="1:48" x14ac:dyDescent="0.3">
      <c r="A2035" s="2" t="s">
        <v>6</v>
      </c>
      <c r="B2035" s="2">
        <v>56</v>
      </c>
      <c r="C2035" s="5">
        <v>39878</v>
      </c>
      <c r="D2035" s="2">
        <v>29</v>
      </c>
      <c r="E2035" s="2" t="s">
        <v>9</v>
      </c>
      <c r="F2035" s="6" t="s">
        <v>49</v>
      </c>
      <c r="G2035" s="2">
        <v>100</v>
      </c>
      <c r="H2035" s="2">
        <v>2</v>
      </c>
      <c r="I2035" s="2">
        <v>16</v>
      </c>
      <c r="J2035" s="2">
        <v>5</v>
      </c>
      <c r="K2035" s="2">
        <v>2</v>
      </c>
      <c r="L2035" s="19">
        <v>157.07963267948966</v>
      </c>
      <c r="M2035" s="19">
        <f t="shared" si="372"/>
        <v>1.5707963267948967E-2</v>
      </c>
      <c r="N2035" s="19">
        <v>157.07963267948966</v>
      </c>
      <c r="O2035" s="19">
        <f t="shared" si="373"/>
        <v>1.5707963267948967E-2</v>
      </c>
      <c r="P2035" s="19">
        <f t="shared" si="374"/>
        <v>0</v>
      </c>
      <c r="R2035" s="24">
        <v>14.08</v>
      </c>
      <c r="S2035" s="24">
        <f t="shared" si="375"/>
        <v>0.22116812281272147</v>
      </c>
      <c r="U2035" s="24">
        <v>8.461146496815287</v>
      </c>
      <c r="V2035" s="24">
        <f t="shared" si="376"/>
        <v>0</v>
      </c>
      <c r="X2035" s="25">
        <f t="shared" si="377"/>
        <v>0.22116812281272147</v>
      </c>
      <c r="AA2035" s="5">
        <v>39878</v>
      </c>
      <c r="AB2035" s="2">
        <v>29</v>
      </c>
      <c r="AC2035" s="2" t="s">
        <v>9</v>
      </c>
      <c r="AD2035" s="6" t="s">
        <v>49</v>
      </c>
      <c r="AE2035" s="2">
        <v>100</v>
      </c>
      <c r="AF2035" s="2">
        <v>2</v>
      </c>
      <c r="AG2035" s="2">
        <v>16</v>
      </c>
      <c r="AH2035" s="2">
        <v>5</v>
      </c>
      <c r="AI2035" s="2">
        <v>2</v>
      </c>
      <c r="AJ2035" s="19">
        <v>157.07963267948966</v>
      </c>
      <c r="AK2035" s="19">
        <f t="shared" si="378"/>
        <v>1.5707963267948967E-2</v>
      </c>
      <c r="AL2035" s="19">
        <v>157.07963267948966</v>
      </c>
      <c r="AM2035" s="19">
        <f t="shared" si="379"/>
        <v>1.5707963267948967E-2</v>
      </c>
      <c r="AN2035" s="19">
        <f t="shared" si="380"/>
        <v>0</v>
      </c>
      <c r="AP2035" s="24">
        <v>14.08</v>
      </c>
      <c r="AQ2035" s="24">
        <f t="shared" si="381"/>
        <v>0.22116812281272147</v>
      </c>
      <c r="AR2035" s="24"/>
      <c r="AS2035" s="24">
        <v>8.461146496815287</v>
      </c>
      <c r="AT2035" s="24">
        <f t="shared" si="382"/>
        <v>0</v>
      </c>
      <c r="AU2035" s="24"/>
      <c r="AV2035" s="25">
        <f t="shared" si="383"/>
        <v>0.22116812281272147</v>
      </c>
    </row>
    <row r="2036" spans="1:48" x14ac:dyDescent="0.3">
      <c r="A2036" s="2" t="s">
        <v>6</v>
      </c>
      <c r="B2036" s="2">
        <v>56</v>
      </c>
      <c r="C2036" s="5">
        <v>39878</v>
      </c>
      <c r="D2036" s="2">
        <v>29</v>
      </c>
      <c r="E2036" s="2" t="s">
        <v>9</v>
      </c>
      <c r="F2036" s="6" t="s">
        <v>44</v>
      </c>
      <c r="G2036" s="2">
        <v>85</v>
      </c>
      <c r="H2036" s="2">
        <v>3</v>
      </c>
      <c r="I2036" s="2">
        <v>16</v>
      </c>
      <c r="J2036" s="2">
        <v>5.5</v>
      </c>
      <c r="K2036" s="2">
        <v>2</v>
      </c>
      <c r="L2036" s="19">
        <v>190.06635554218249</v>
      </c>
      <c r="M2036" s="19">
        <f t="shared" si="372"/>
        <v>1.9006635554218249E-2</v>
      </c>
      <c r="N2036" s="19">
        <v>161.55640221085511</v>
      </c>
      <c r="O2036" s="19">
        <f t="shared" si="373"/>
        <v>1.615564022108551E-2</v>
      </c>
      <c r="P2036" s="19">
        <f t="shared" si="374"/>
        <v>2.8509953331327387E-3</v>
      </c>
      <c r="R2036" s="24">
        <v>14.08</v>
      </c>
      <c r="S2036" s="24">
        <f t="shared" si="375"/>
        <v>0.22747141431288398</v>
      </c>
      <c r="U2036" s="24">
        <v>9.0675767918088734</v>
      </c>
      <c r="V2036" s="24">
        <f t="shared" si="376"/>
        <v>2.585161911626983E-2</v>
      </c>
      <c r="X2036" s="25">
        <f t="shared" si="377"/>
        <v>0.20161979519661416</v>
      </c>
      <c r="AA2036" s="5">
        <v>39878</v>
      </c>
      <c r="AB2036" s="2">
        <v>29</v>
      </c>
      <c r="AC2036" s="2" t="s">
        <v>9</v>
      </c>
      <c r="AD2036" s="6" t="s">
        <v>44</v>
      </c>
      <c r="AE2036" s="2">
        <v>85</v>
      </c>
      <c r="AF2036" s="2">
        <v>3</v>
      </c>
      <c r="AG2036" s="2">
        <v>16</v>
      </c>
      <c r="AH2036" s="2">
        <v>5.5</v>
      </c>
      <c r="AI2036" s="2">
        <v>2</v>
      </c>
      <c r="AJ2036" s="19">
        <v>190.06635554218249</v>
      </c>
      <c r="AK2036" s="19">
        <f t="shared" si="378"/>
        <v>1.9006635554218249E-2</v>
      </c>
      <c r="AL2036" s="19">
        <v>161.55640221085511</v>
      </c>
      <c r="AM2036" s="19">
        <f t="shared" si="379"/>
        <v>1.615564022108551E-2</v>
      </c>
      <c r="AN2036" s="19">
        <f t="shared" si="380"/>
        <v>2.8509953331327387E-3</v>
      </c>
      <c r="AP2036" s="24">
        <v>14.08</v>
      </c>
      <c r="AQ2036" s="24">
        <f t="shared" si="381"/>
        <v>0.22747141431288398</v>
      </c>
      <c r="AR2036" s="24"/>
      <c r="AS2036" s="24">
        <v>9.0675767918088734</v>
      </c>
      <c r="AT2036" s="24">
        <f t="shared" si="382"/>
        <v>2.585161911626983E-2</v>
      </c>
      <c r="AU2036" s="24"/>
      <c r="AV2036" s="25">
        <f t="shared" si="383"/>
        <v>0.20161979519661416</v>
      </c>
    </row>
    <row r="2037" spans="1:48" x14ac:dyDescent="0.3">
      <c r="A2037" s="2" t="s">
        <v>6</v>
      </c>
      <c r="B2037" s="2">
        <v>56</v>
      </c>
      <c r="C2037" s="5">
        <v>39878</v>
      </c>
      <c r="D2037" s="2">
        <v>29</v>
      </c>
      <c r="E2037" s="2" t="s">
        <v>9</v>
      </c>
      <c r="F2037" s="6" t="s">
        <v>44</v>
      </c>
      <c r="G2037" s="2">
        <v>90</v>
      </c>
      <c r="H2037" s="2">
        <v>2</v>
      </c>
      <c r="I2037" s="2">
        <v>14</v>
      </c>
      <c r="J2037" s="2">
        <v>4.5</v>
      </c>
      <c r="K2037" s="2">
        <v>2</v>
      </c>
      <c r="L2037" s="19">
        <v>127.23450247038662</v>
      </c>
      <c r="M2037" s="19">
        <f t="shared" si="372"/>
        <v>1.2723450247038661E-2</v>
      </c>
      <c r="N2037" s="19">
        <v>114.51105222334796</v>
      </c>
      <c r="O2037" s="19">
        <f t="shared" si="373"/>
        <v>1.1451105222334796E-2</v>
      </c>
      <c r="P2037" s="19">
        <f t="shared" si="374"/>
        <v>1.2723450247038651E-3</v>
      </c>
      <c r="R2037" s="24">
        <v>14.08</v>
      </c>
      <c r="S2037" s="24">
        <f t="shared" si="375"/>
        <v>0.16123156153047394</v>
      </c>
      <c r="U2037" s="24">
        <v>9.0675767918088734</v>
      </c>
      <c r="V2037" s="24">
        <f t="shared" si="376"/>
        <v>1.1537086217178255E-2</v>
      </c>
      <c r="X2037" s="25">
        <f t="shared" si="377"/>
        <v>0.14969447531329569</v>
      </c>
      <c r="AA2037" s="5">
        <v>39878</v>
      </c>
      <c r="AB2037" s="2">
        <v>29</v>
      </c>
      <c r="AC2037" s="2" t="s">
        <v>9</v>
      </c>
      <c r="AD2037" s="6" t="s">
        <v>44</v>
      </c>
      <c r="AE2037" s="2">
        <v>90</v>
      </c>
      <c r="AF2037" s="2">
        <v>2</v>
      </c>
      <c r="AG2037" s="2">
        <v>14</v>
      </c>
      <c r="AH2037" s="2">
        <v>4.5</v>
      </c>
      <c r="AI2037" s="2">
        <v>2</v>
      </c>
      <c r="AJ2037" s="19">
        <v>127.23450247038662</v>
      </c>
      <c r="AK2037" s="19">
        <f t="shared" si="378"/>
        <v>1.2723450247038661E-2</v>
      </c>
      <c r="AL2037" s="19">
        <v>114.51105222334796</v>
      </c>
      <c r="AM2037" s="19">
        <f t="shared" si="379"/>
        <v>1.1451105222334796E-2</v>
      </c>
      <c r="AN2037" s="19">
        <f t="shared" si="380"/>
        <v>1.2723450247038651E-3</v>
      </c>
      <c r="AP2037" s="24">
        <v>14.08</v>
      </c>
      <c r="AQ2037" s="24">
        <f t="shared" si="381"/>
        <v>0.16123156153047394</v>
      </c>
      <c r="AR2037" s="24"/>
      <c r="AS2037" s="24">
        <v>9.0675767918088734</v>
      </c>
      <c r="AT2037" s="24">
        <f t="shared" si="382"/>
        <v>1.1537086217178255E-2</v>
      </c>
      <c r="AU2037" s="24"/>
      <c r="AV2037" s="25">
        <f t="shared" si="383"/>
        <v>0.14969447531329569</v>
      </c>
    </row>
    <row r="2038" spans="1:48" x14ac:dyDescent="0.3">
      <c r="A2038" s="2" t="s">
        <v>6</v>
      </c>
      <c r="B2038" s="2">
        <v>56</v>
      </c>
      <c r="C2038" s="5">
        <v>39878</v>
      </c>
      <c r="D2038" s="2">
        <v>29</v>
      </c>
      <c r="E2038" s="2" t="s">
        <v>9</v>
      </c>
      <c r="F2038" s="6" t="s">
        <v>44</v>
      </c>
      <c r="G2038" s="2">
        <v>90</v>
      </c>
      <c r="H2038" s="2">
        <v>1</v>
      </c>
      <c r="I2038" s="2">
        <v>12</v>
      </c>
      <c r="J2038" s="2">
        <v>3.5</v>
      </c>
      <c r="K2038" s="2">
        <v>2</v>
      </c>
      <c r="L2038" s="19">
        <v>76.969020012949926</v>
      </c>
      <c r="M2038" s="19">
        <f t="shared" si="372"/>
        <v>7.696902001294993E-3</v>
      </c>
      <c r="N2038" s="19">
        <v>69.272118011654939</v>
      </c>
      <c r="O2038" s="19">
        <f t="shared" si="373"/>
        <v>6.9272118011654941E-3</v>
      </c>
      <c r="P2038" s="19">
        <f t="shared" si="374"/>
        <v>7.6969020012949887E-4</v>
      </c>
      <c r="R2038" s="24">
        <v>14.08</v>
      </c>
      <c r="S2038" s="24">
        <f t="shared" si="375"/>
        <v>9.7535142160410163E-2</v>
      </c>
      <c r="U2038" s="24">
        <v>9.0675767918088734</v>
      </c>
      <c r="V2038" s="24">
        <f t="shared" si="376"/>
        <v>6.9792249955769707E-3</v>
      </c>
      <c r="X2038" s="25">
        <f t="shared" si="377"/>
        <v>9.0555917164833188E-2</v>
      </c>
      <c r="AA2038" s="5">
        <v>39878</v>
      </c>
      <c r="AB2038" s="2">
        <v>29</v>
      </c>
      <c r="AC2038" s="2" t="s">
        <v>9</v>
      </c>
      <c r="AD2038" s="6" t="s">
        <v>44</v>
      </c>
      <c r="AE2038" s="2">
        <v>90</v>
      </c>
      <c r="AF2038" s="2">
        <v>1</v>
      </c>
      <c r="AG2038" s="2">
        <v>12</v>
      </c>
      <c r="AH2038" s="2">
        <v>3.5</v>
      </c>
      <c r="AI2038" s="2">
        <v>2</v>
      </c>
      <c r="AJ2038" s="19">
        <v>76.969020012949926</v>
      </c>
      <c r="AK2038" s="19">
        <f t="shared" si="378"/>
        <v>7.696902001294993E-3</v>
      </c>
      <c r="AL2038" s="19">
        <v>69.272118011654939</v>
      </c>
      <c r="AM2038" s="19">
        <f t="shared" si="379"/>
        <v>6.9272118011654941E-3</v>
      </c>
      <c r="AN2038" s="19">
        <f t="shared" si="380"/>
        <v>7.6969020012949887E-4</v>
      </c>
      <c r="AP2038" s="24">
        <v>14.08</v>
      </c>
      <c r="AQ2038" s="24">
        <f t="shared" si="381"/>
        <v>9.7535142160410163E-2</v>
      </c>
      <c r="AR2038" s="24"/>
      <c r="AS2038" s="24">
        <v>9.0675767918088734</v>
      </c>
      <c r="AT2038" s="24">
        <f t="shared" si="382"/>
        <v>6.9792249955769707E-3</v>
      </c>
      <c r="AU2038" s="24"/>
      <c r="AV2038" s="25">
        <f t="shared" si="383"/>
        <v>9.0555917164833188E-2</v>
      </c>
    </row>
    <row r="2039" spans="1:48" x14ac:dyDescent="0.3">
      <c r="A2039" s="2" t="s">
        <v>6</v>
      </c>
      <c r="B2039" s="2">
        <v>56</v>
      </c>
      <c r="C2039" s="5">
        <v>39878</v>
      </c>
      <c r="D2039" s="2">
        <v>29</v>
      </c>
      <c r="E2039" s="2" t="s">
        <v>9</v>
      </c>
      <c r="F2039" s="6" t="s">
        <v>44</v>
      </c>
      <c r="G2039" s="2">
        <v>90</v>
      </c>
      <c r="H2039" s="2">
        <v>2</v>
      </c>
      <c r="I2039" s="2">
        <v>15</v>
      </c>
      <c r="J2039" s="2">
        <v>4.75</v>
      </c>
      <c r="K2039" s="2">
        <v>2</v>
      </c>
      <c r="L2039" s="19">
        <v>141.7643684932394</v>
      </c>
      <c r="M2039" s="19">
        <f t="shared" si="372"/>
        <v>1.417643684932394E-2</v>
      </c>
      <c r="N2039" s="19">
        <v>127.58793164391547</v>
      </c>
      <c r="O2039" s="19">
        <f t="shared" si="373"/>
        <v>1.2758793164391546E-2</v>
      </c>
      <c r="P2039" s="19">
        <f t="shared" si="374"/>
        <v>1.4176436849323935E-3</v>
      </c>
      <c r="R2039" s="24">
        <v>14.08</v>
      </c>
      <c r="S2039" s="24">
        <f t="shared" si="375"/>
        <v>0.17964380775463298</v>
      </c>
      <c r="U2039" s="24">
        <v>9.0675767918088734</v>
      </c>
      <c r="V2039" s="24">
        <f t="shared" si="376"/>
        <v>1.2854592976547381E-2</v>
      </c>
      <c r="X2039" s="25">
        <f t="shared" si="377"/>
        <v>0.16678921477808561</v>
      </c>
      <c r="AA2039" s="5">
        <v>39878</v>
      </c>
      <c r="AB2039" s="2">
        <v>29</v>
      </c>
      <c r="AC2039" s="2" t="s">
        <v>9</v>
      </c>
      <c r="AD2039" s="6" t="s">
        <v>44</v>
      </c>
      <c r="AE2039" s="2">
        <v>90</v>
      </c>
      <c r="AF2039" s="2">
        <v>2</v>
      </c>
      <c r="AG2039" s="2">
        <v>15</v>
      </c>
      <c r="AH2039" s="2">
        <v>4.75</v>
      </c>
      <c r="AI2039" s="2">
        <v>2</v>
      </c>
      <c r="AJ2039" s="19">
        <v>141.7643684932394</v>
      </c>
      <c r="AK2039" s="19">
        <f t="shared" si="378"/>
        <v>1.417643684932394E-2</v>
      </c>
      <c r="AL2039" s="19">
        <v>127.58793164391547</v>
      </c>
      <c r="AM2039" s="19">
        <f t="shared" si="379"/>
        <v>1.2758793164391546E-2</v>
      </c>
      <c r="AN2039" s="19">
        <f t="shared" si="380"/>
        <v>1.4176436849323935E-3</v>
      </c>
      <c r="AP2039" s="24">
        <v>14.08</v>
      </c>
      <c r="AQ2039" s="24">
        <f t="shared" si="381"/>
        <v>0.17964380775463298</v>
      </c>
      <c r="AR2039" s="24"/>
      <c r="AS2039" s="24">
        <v>9.0675767918088734</v>
      </c>
      <c r="AT2039" s="24">
        <f t="shared" si="382"/>
        <v>1.2854592976547381E-2</v>
      </c>
      <c r="AU2039" s="24"/>
      <c r="AV2039" s="25">
        <f t="shared" si="383"/>
        <v>0.16678921477808561</v>
      </c>
    </row>
    <row r="2040" spans="1:48" x14ac:dyDescent="0.3">
      <c r="A2040" s="2" t="s">
        <v>6</v>
      </c>
      <c r="B2040" s="2">
        <v>56</v>
      </c>
      <c r="C2040" s="5">
        <v>39878</v>
      </c>
      <c r="D2040" s="2">
        <v>29</v>
      </c>
      <c r="E2040" s="2" t="s">
        <v>9</v>
      </c>
      <c r="F2040" s="6" t="s">
        <v>36</v>
      </c>
      <c r="G2040" s="2">
        <v>10</v>
      </c>
      <c r="H2040" s="2">
        <v>70</v>
      </c>
      <c r="I2040" s="2">
        <v>65</v>
      </c>
      <c r="J2040" s="2">
        <v>51.25</v>
      </c>
      <c r="K2040" s="2">
        <v>2</v>
      </c>
      <c r="L2040" s="19">
        <v>16503.178908388883</v>
      </c>
      <c r="M2040" s="19">
        <f t="shared" si="372"/>
        <v>1.6503178908388882</v>
      </c>
      <c r="N2040" s="19">
        <v>1650.3178908388884</v>
      </c>
      <c r="O2040" s="19">
        <f t="shared" si="373"/>
        <v>0.16503178908388885</v>
      </c>
      <c r="P2040" s="19">
        <f t="shared" si="374"/>
        <v>1.4852861017549994</v>
      </c>
      <c r="R2040" s="24">
        <v>14.08</v>
      </c>
      <c r="S2040" s="24">
        <f t="shared" si="375"/>
        <v>2.3236475903011549</v>
      </c>
      <c r="U2040" s="24">
        <v>8.3025000000000002</v>
      </c>
      <c r="V2040" s="24">
        <f t="shared" si="376"/>
        <v>12.331587859820884</v>
      </c>
      <c r="X2040" s="25">
        <f t="shared" si="377"/>
        <v>-10.007940269519729</v>
      </c>
      <c r="AA2040" s="5">
        <v>39878</v>
      </c>
      <c r="AB2040" s="2">
        <v>29</v>
      </c>
      <c r="AC2040" s="2" t="s">
        <v>9</v>
      </c>
      <c r="AD2040" s="6" t="s">
        <v>36</v>
      </c>
      <c r="AE2040" s="2">
        <v>10</v>
      </c>
      <c r="AF2040" s="2">
        <v>70</v>
      </c>
      <c r="AG2040" s="2">
        <v>65</v>
      </c>
      <c r="AH2040" s="2">
        <v>51.25</v>
      </c>
      <c r="AI2040" s="2">
        <v>2</v>
      </c>
      <c r="AJ2040" s="19">
        <v>16503.178908388883</v>
      </c>
      <c r="AK2040" s="19">
        <f t="shared" si="378"/>
        <v>1.6503178908388882</v>
      </c>
      <c r="AL2040" s="19">
        <v>1650.3178908388884</v>
      </c>
      <c r="AM2040" s="19">
        <f t="shared" si="379"/>
        <v>0.16503178908388885</v>
      </c>
      <c r="AN2040" s="19">
        <f t="shared" si="380"/>
        <v>1.4852861017549994</v>
      </c>
      <c r="AP2040" s="24">
        <v>14.08</v>
      </c>
      <c r="AQ2040" s="24">
        <f t="shared" si="381"/>
        <v>2.3236475903011549</v>
      </c>
      <c r="AR2040" s="24"/>
      <c r="AS2040" s="24">
        <v>8.3025000000000002</v>
      </c>
      <c r="AT2040" s="24">
        <f t="shared" si="382"/>
        <v>12.331587859820884</v>
      </c>
      <c r="AU2040" s="24"/>
      <c r="AV2040" s="25">
        <f t="shared" si="383"/>
        <v>-10.007940269519729</v>
      </c>
    </row>
    <row r="2041" spans="1:48" x14ac:dyDescent="0.3">
      <c r="A2041" s="2" t="s">
        <v>6</v>
      </c>
      <c r="B2041" s="2">
        <v>56</v>
      </c>
      <c r="C2041" s="5">
        <v>39878</v>
      </c>
      <c r="D2041" s="2">
        <v>29</v>
      </c>
      <c r="E2041" s="2" t="s">
        <v>9</v>
      </c>
      <c r="F2041" s="6" t="s">
        <v>42</v>
      </c>
      <c r="G2041" s="2">
        <v>90</v>
      </c>
      <c r="H2041" s="2">
        <v>6</v>
      </c>
      <c r="I2041" s="2">
        <v>10</v>
      </c>
      <c r="J2041" s="2">
        <v>5.5</v>
      </c>
      <c r="K2041" s="2">
        <v>2</v>
      </c>
      <c r="L2041" s="19">
        <v>190.06635554218249</v>
      </c>
      <c r="M2041" s="19">
        <f t="shared" si="372"/>
        <v>1.9006635554218249E-2</v>
      </c>
      <c r="N2041" s="19">
        <v>171.05971998796426</v>
      </c>
      <c r="O2041" s="19">
        <f t="shared" si="373"/>
        <v>1.7105971998796425E-2</v>
      </c>
      <c r="P2041" s="19">
        <f t="shared" si="374"/>
        <v>1.9006635554218235E-3</v>
      </c>
      <c r="R2041" s="24">
        <v>14.08</v>
      </c>
      <c r="S2041" s="24">
        <f t="shared" si="375"/>
        <v>0.24085208574305367</v>
      </c>
      <c r="U2041" s="24">
        <v>8.1999999999999993</v>
      </c>
      <c r="V2041" s="24">
        <f t="shared" si="376"/>
        <v>1.5585441154458951E-2</v>
      </c>
      <c r="X2041" s="25">
        <f t="shared" si="377"/>
        <v>0.22526664458859472</v>
      </c>
      <c r="AA2041" s="5">
        <v>39878</v>
      </c>
      <c r="AB2041" s="2">
        <v>29</v>
      </c>
      <c r="AC2041" s="2" t="s">
        <v>9</v>
      </c>
      <c r="AD2041" s="6" t="s">
        <v>42</v>
      </c>
      <c r="AE2041" s="2">
        <v>90</v>
      </c>
      <c r="AF2041" s="2">
        <v>6</v>
      </c>
      <c r="AG2041" s="2">
        <v>10</v>
      </c>
      <c r="AH2041" s="2">
        <v>5.5</v>
      </c>
      <c r="AI2041" s="2">
        <v>2</v>
      </c>
      <c r="AJ2041" s="19">
        <v>190.06635554218249</v>
      </c>
      <c r="AK2041" s="19">
        <f t="shared" si="378"/>
        <v>1.9006635554218249E-2</v>
      </c>
      <c r="AL2041" s="19">
        <v>171.05971998796426</v>
      </c>
      <c r="AM2041" s="19">
        <f t="shared" si="379"/>
        <v>1.7105971998796425E-2</v>
      </c>
      <c r="AN2041" s="19">
        <f t="shared" si="380"/>
        <v>1.9006635554218235E-3</v>
      </c>
      <c r="AP2041" s="24">
        <v>14.08</v>
      </c>
      <c r="AQ2041" s="24">
        <f t="shared" si="381"/>
        <v>0.24085208574305367</v>
      </c>
      <c r="AR2041" s="24"/>
      <c r="AS2041" s="24">
        <v>8.1999999999999993</v>
      </c>
      <c r="AT2041" s="24">
        <f t="shared" si="382"/>
        <v>1.5585441154458951E-2</v>
      </c>
      <c r="AU2041" s="24"/>
      <c r="AV2041" s="25">
        <f t="shared" si="383"/>
        <v>0.22526664458859472</v>
      </c>
    </row>
    <row r="2042" spans="1:48" x14ac:dyDescent="0.3">
      <c r="A2042" s="2" t="s">
        <v>6</v>
      </c>
      <c r="B2042" s="2">
        <v>56</v>
      </c>
      <c r="C2042" s="5">
        <v>39878</v>
      </c>
      <c r="D2042" s="2">
        <v>29</v>
      </c>
      <c r="E2042" s="2" t="s">
        <v>9</v>
      </c>
      <c r="F2042" s="6" t="s">
        <v>53</v>
      </c>
      <c r="G2042" s="2">
        <v>60</v>
      </c>
      <c r="H2042" s="2">
        <v>15</v>
      </c>
      <c r="I2042" s="2">
        <v>32</v>
      </c>
      <c r="J2042" s="2">
        <v>15.5</v>
      </c>
      <c r="K2042" s="2">
        <v>2</v>
      </c>
      <c r="L2042" s="19">
        <v>1509.5352700498956</v>
      </c>
      <c r="M2042" s="19">
        <f t="shared" si="372"/>
        <v>0.15095352700498957</v>
      </c>
      <c r="N2042" s="19">
        <v>905.72116202993732</v>
      </c>
      <c r="O2042" s="19">
        <f t="shared" si="373"/>
        <v>9.0572116202993727E-2</v>
      </c>
      <c r="P2042" s="19">
        <f t="shared" si="374"/>
        <v>6.0381410801995841E-2</v>
      </c>
      <c r="R2042" s="24">
        <v>6.51</v>
      </c>
      <c r="S2042" s="24">
        <f t="shared" si="375"/>
        <v>0.58962447648148919</v>
      </c>
      <c r="U2042" s="24">
        <v>8.2509316770186327</v>
      </c>
      <c r="V2042" s="24">
        <f t="shared" si="376"/>
        <v>0.49820289508926252</v>
      </c>
      <c r="X2042" s="25">
        <f t="shared" si="377"/>
        <v>9.142158139222667E-2</v>
      </c>
      <c r="AA2042" s="5">
        <v>39878</v>
      </c>
      <c r="AB2042" s="2">
        <v>29</v>
      </c>
      <c r="AC2042" s="2" t="s">
        <v>9</v>
      </c>
      <c r="AD2042" s="6" t="s">
        <v>53</v>
      </c>
      <c r="AE2042" s="2">
        <v>60</v>
      </c>
      <c r="AF2042" s="2">
        <v>15</v>
      </c>
      <c r="AG2042" s="2">
        <v>32</v>
      </c>
      <c r="AH2042" s="2">
        <v>15.5</v>
      </c>
      <c r="AI2042" s="2">
        <v>2</v>
      </c>
      <c r="AJ2042" s="19">
        <v>1509.5352700498956</v>
      </c>
      <c r="AK2042" s="19">
        <f t="shared" si="378"/>
        <v>0.15095352700498957</v>
      </c>
      <c r="AL2042" s="19">
        <v>905.72116202993732</v>
      </c>
      <c r="AM2042" s="19">
        <f t="shared" si="379"/>
        <v>9.0572116202993727E-2</v>
      </c>
      <c r="AN2042" s="19">
        <f t="shared" si="380"/>
        <v>6.0381410801995841E-2</v>
      </c>
      <c r="AP2042" s="24">
        <v>6.51</v>
      </c>
      <c r="AQ2042" s="24">
        <f t="shared" si="381"/>
        <v>0.58962447648148919</v>
      </c>
      <c r="AR2042" s="24"/>
      <c r="AS2042" s="24">
        <v>8.2509316770186327</v>
      </c>
      <c r="AT2042" s="24">
        <f t="shared" si="382"/>
        <v>0.49820289508926252</v>
      </c>
      <c r="AU2042" s="24"/>
      <c r="AV2042" s="25">
        <f t="shared" si="383"/>
        <v>9.142158139222667E-2</v>
      </c>
    </row>
    <row r="2043" spans="1:48" x14ac:dyDescent="0.3">
      <c r="A2043" s="2" t="s">
        <v>6</v>
      </c>
      <c r="B2043" s="2">
        <v>56</v>
      </c>
      <c r="C2043" s="5">
        <v>39878</v>
      </c>
      <c r="D2043" s="2">
        <v>29</v>
      </c>
      <c r="E2043" s="2" t="s">
        <v>9</v>
      </c>
      <c r="F2043" s="6" t="s">
        <v>44</v>
      </c>
      <c r="G2043" s="2">
        <v>80</v>
      </c>
      <c r="H2043" s="2">
        <v>5</v>
      </c>
      <c r="I2043" s="2">
        <v>15</v>
      </c>
      <c r="J2043" s="2">
        <v>6.25</v>
      </c>
      <c r="K2043" s="2">
        <v>2</v>
      </c>
      <c r="L2043" s="19">
        <v>245.43692606170259</v>
      </c>
      <c r="M2043" s="19">
        <f t="shared" si="372"/>
        <v>2.4543692606170259E-2</v>
      </c>
      <c r="N2043" s="19">
        <v>196.34954084936209</v>
      </c>
      <c r="O2043" s="19">
        <f t="shared" si="373"/>
        <v>1.9634954084936207E-2</v>
      </c>
      <c r="P2043" s="19">
        <f t="shared" si="374"/>
        <v>4.9087385212340517E-3</v>
      </c>
      <c r="R2043" s="24">
        <v>14.08</v>
      </c>
      <c r="S2043" s="24">
        <f t="shared" si="375"/>
        <v>0.27646015351590181</v>
      </c>
      <c r="U2043" s="24">
        <v>9.0675767918088734</v>
      </c>
      <c r="V2043" s="24">
        <f t="shared" si="376"/>
        <v>4.4510363492200097E-2</v>
      </c>
      <c r="X2043" s="25">
        <f t="shared" si="377"/>
        <v>0.2319497900237017</v>
      </c>
      <c r="AA2043" s="5">
        <v>39878</v>
      </c>
      <c r="AB2043" s="2">
        <v>29</v>
      </c>
      <c r="AC2043" s="2" t="s">
        <v>9</v>
      </c>
      <c r="AD2043" s="6" t="s">
        <v>44</v>
      </c>
      <c r="AE2043" s="2">
        <v>80</v>
      </c>
      <c r="AF2043" s="2">
        <v>5</v>
      </c>
      <c r="AG2043" s="2">
        <v>15</v>
      </c>
      <c r="AH2043" s="2">
        <v>6.25</v>
      </c>
      <c r="AI2043" s="2">
        <v>2</v>
      </c>
      <c r="AJ2043" s="19">
        <v>245.43692606170259</v>
      </c>
      <c r="AK2043" s="19">
        <f t="shared" si="378"/>
        <v>2.4543692606170259E-2</v>
      </c>
      <c r="AL2043" s="19">
        <v>196.34954084936209</v>
      </c>
      <c r="AM2043" s="19">
        <f t="shared" si="379"/>
        <v>1.9634954084936207E-2</v>
      </c>
      <c r="AN2043" s="19">
        <f t="shared" si="380"/>
        <v>4.9087385212340517E-3</v>
      </c>
      <c r="AP2043" s="24">
        <v>14.08</v>
      </c>
      <c r="AQ2043" s="24">
        <f t="shared" si="381"/>
        <v>0.27646015351590181</v>
      </c>
      <c r="AR2043" s="24"/>
      <c r="AS2043" s="24">
        <v>9.0675767918088734</v>
      </c>
      <c r="AT2043" s="24">
        <f t="shared" si="382"/>
        <v>4.4510363492200097E-2</v>
      </c>
      <c r="AU2043" s="24"/>
      <c r="AV2043" s="25">
        <f t="shared" si="383"/>
        <v>0.2319497900237017</v>
      </c>
    </row>
    <row r="2044" spans="1:48" x14ac:dyDescent="0.3">
      <c r="A2044" s="2" t="s">
        <v>6</v>
      </c>
      <c r="B2044" s="2">
        <v>56</v>
      </c>
      <c r="C2044" s="5">
        <v>39878</v>
      </c>
      <c r="D2044" s="2">
        <v>29</v>
      </c>
      <c r="E2044" s="2" t="s">
        <v>9</v>
      </c>
      <c r="F2044" s="6" t="s">
        <v>44</v>
      </c>
      <c r="G2044" s="2">
        <v>90</v>
      </c>
      <c r="H2044" s="2">
        <v>8</v>
      </c>
      <c r="I2044" s="2">
        <v>15</v>
      </c>
      <c r="J2044" s="2">
        <v>7.75</v>
      </c>
      <c r="K2044" s="2">
        <v>2</v>
      </c>
      <c r="L2044" s="19">
        <v>377.38381751247391</v>
      </c>
      <c r="M2044" s="19">
        <f t="shared" si="372"/>
        <v>3.7738381751247392E-2</v>
      </c>
      <c r="N2044" s="19">
        <v>339.64543576122651</v>
      </c>
      <c r="O2044" s="19">
        <f t="shared" si="373"/>
        <v>3.3964543576122649E-2</v>
      </c>
      <c r="P2044" s="19">
        <f t="shared" si="374"/>
        <v>3.7738381751247427E-3</v>
      </c>
      <c r="R2044" s="24">
        <v>14.08</v>
      </c>
      <c r="S2044" s="24">
        <f t="shared" si="375"/>
        <v>0.47822077355180692</v>
      </c>
      <c r="U2044" s="24">
        <v>9.0675767918088734</v>
      </c>
      <c r="V2044" s="24">
        <f t="shared" si="376"/>
        <v>3.4219567452803468E-2</v>
      </c>
      <c r="X2044" s="25">
        <f t="shared" si="377"/>
        <v>0.44400120609900345</v>
      </c>
      <c r="AA2044" s="5">
        <v>39878</v>
      </c>
      <c r="AB2044" s="2">
        <v>29</v>
      </c>
      <c r="AC2044" s="2" t="s">
        <v>9</v>
      </c>
      <c r="AD2044" s="6" t="s">
        <v>44</v>
      </c>
      <c r="AE2044" s="2">
        <v>90</v>
      </c>
      <c r="AF2044" s="2">
        <v>8</v>
      </c>
      <c r="AG2044" s="2">
        <v>15</v>
      </c>
      <c r="AH2044" s="2">
        <v>7.75</v>
      </c>
      <c r="AI2044" s="2">
        <v>2</v>
      </c>
      <c r="AJ2044" s="19">
        <v>377.38381751247391</v>
      </c>
      <c r="AK2044" s="19">
        <f t="shared" si="378"/>
        <v>3.7738381751247392E-2</v>
      </c>
      <c r="AL2044" s="19">
        <v>339.64543576122651</v>
      </c>
      <c r="AM2044" s="19">
        <f t="shared" si="379"/>
        <v>3.3964543576122649E-2</v>
      </c>
      <c r="AN2044" s="19">
        <f t="shared" si="380"/>
        <v>3.7738381751247427E-3</v>
      </c>
      <c r="AP2044" s="24">
        <v>14.08</v>
      </c>
      <c r="AQ2044" s="24">
        <f t="shared" si="381"/>
        <v>0.47822077355180692</v>
      </c>
      <c r="AR2044" s="24"/>
      <c r="AS2044" s="24">
        <v>9.0675767918088734</v>
      </c>
      <c r="AT2044" s="24">
        <f t="shared" si="382"/>
        <v>3.4219567452803468E-2</v>
      </c>
      <c r="AU2044" s="24"/>
      <c r="AV2044" s="25">
        <f t="shared" si="383"/>
        <v>0.44400120609900345</v>
      </c>
    </row>
    <row r="2045" spans="1:48" x14ac:dyDescent="0.3">
      <c r="A2045" s="2" t="s">
        <v>6</v>
      </c>
      <c r="B2045" s="2">
        <v>56</v>
      </c>
      <c r="C2045" s="5">
        <v>39878</v>
      </c>
      <c r="D2045" s="2">
        <v>29</v>
      </c>
      <c r="E2045" s="2" t="s">
        <v>9</v>
      </c>
      <c r="F2045" s="6" t="s">
        <v>53</v>
      </c>
      <c r="G2045" s="2">
        <v>90</v>
      </c>
      <c r="H2045" s="2">
        <v>15</v>
      </c>
      <c r="I2045" s="2">
        <v>25</v>
      </c>
      <c r="J2045" s="2">
        <v>13.75</v>
      </c>
      <c r="K2045" s="2">
        <v>2</v>
      </c>
      <c r="L2045" s="19">
        <v>1187.9147221386406</v>
      </c>
      <c r="M2045" s="19">
        <f t="shared" si="372"/>
        <v>0.11879147221386406</v>
      </c>
      <c r="N2045" s="19">
        <v>1069.1232499247767</v>
      </c>
      <c r="O2045" s="19">
        <f t="shared" si="373"/>
        <v>0.10691232499247767</v>
      </c>
      <c r="P2045" s="19">
        <f t="shared" si="374"/>
        <v>1.1879147221386388E-2</v>
      </c>
      <c r="R2045" s="24">
        <v>6.51</v>
      </c>
      <c r="S2045" s="24">
        <f t="shared" si="375"/>
        <v>0.69599923570102962</v>
      </c>
      <c r="U2045" s="24">
        <v>8.2509316770186327</v>
      </c>
      <c r="V2045" s="24">
        <f t="shared" si="376"/>
        <v>9.8014032104904822E-2</v>
      </c>
      <c r="X2045" s="25">
        <f t="shared" si="377"/>
        <v>0.59798520359612484</v>
      </c>
      <c r="AA2045" s="5">
        <v>39878</v>
      </c>
      <c r="AB2045" s="2">
        <v>29</v>
      </c>
      <c r="AC2045" s="2" t="s">
        <v>9</v>
      </c>
      <c r="AD2045" s="6" t="s">
        <v>53</v>
      </c>
      <c r="AE2045" s="2">
        <v>90</v>
      </c>
      <c r="AF2045" s="2">
        <v>15</v>
      </c>
      <c r="AG2045" s="2">
        <v>25</v>
      </c>
      <c r="AH2045" s="2">
        <v>13.75</v>
      </c>
      <c r="AI2045" s="2">
        <v>2</v>
      </c>
      <c r="AJ2045" s="19">
        <v>1187.9147221386406</v>
      </c>
      <c r="AK2045" s="19">
        <f t="shared" si="378"/>
        <v>0.11879147221386406</v>
      </c>
      <c r="AL2045" s="19">
        <v>1069.1232499247767</v>
      </c>
      <c r="AM2045" s="19">
        <f t="shared" si="379"/>
        <v>0.10691232499247767</v>
      </c>
      <c r="AN2045" s="19">
        <f t="shared" si="380"/>
        <v>1.1879147221386388E-2</v>
      </c>
      <c r="AP2045" s="24">
        <v>6.51</v>
      </c>
      <c r="AQ2045" s="24">
        <f t="shared" si="381"/>
        <v>0.69599923570102962</v>
      </c>
      <c r="AR2045" s="24"/>
      <c r="AS2045" s="24">
        <v>8.2509316770186327</v>
      </c>
      <c r="AT2045" s="24">
        <f t="shared" si="382"/>
        <v>9.8014032104904822E-2</v>
      </c>
      <c r="AU2045" s="24"/>
      <c r="AV2045" s="25">
        <f t="shared" si="383"/>
        <v>0.59798520359612484</v>
      </c>
    </row>
    <row r="2046" spans="1:48" x14ac:dyDescent="0.3">
      <c r="A2046" s="2" t="s">
        <v>6</v>
      </c>
      <c r="B2046" s="2">
        <v>56</v>
      </c>
      <c r="C2046" s="5">
        <v>39878</v>
      </c>
      <c r="D2046" s="2">
        <v>29</v>
      </c>
      <c r="E2046" s="2" t="s">
        <v>9</v>
      </c>
      <c r="F2046" s="6" t="s">
        <v>36</v>
      </c>
      <c r="G2046" s="2">
        <v>60</v>
      </c>
      <c r="H2046" s="2">
        <v>10</v>
      </c>
      <c r="I2046" s="2">
        <v>13</v>
      </c>
      <c r="J2046" s="2">
        <v>8.25</v>
      </c>
      <c r="K2046" s="2">
        <v>2</v>
      </c>
      <c r="L2046" s="19">
        <v>427.6492999699106</v>
      </c>
      <c r="M2046" s="19">
        <f t="shared" si="372"/>
        <v>4.2764929996991059E-2</v>
      </c>
      <c r="N2046" s="19">
        <v>256.58957998194637</v>
      </c>
      <c r="O2046" s="19">
        <f t="shared" si="373"/>
        <v>2.5658957998194638E-2</v>
      </c>
      <c r="P2046" s="19">
        <f t="shared" si="374"/>
        <v>1.7105971998796422E-2</v>
      </c>
      <c r="R2046" s="24">
        <v>14.08</v>
      </c>
      <c r="S2046" s="24">
        <f t="shared" si="375"/>
        <v>0.36127812861458047</v>
      </c>
      <c r="U2046" s="24">
        <v>8.3025000000000002</v>
      </c>
      <c r="V2046" s="24">
        <f t="shared" si="376"/>
        <v>0.14202233252000729</v>
      </c>
      <c r="X2046" s="25">
        <f t="shared" si="377"/>
        <v>0.21925579609457319</v>
      </c>
      <c r="AA2046" s="5">
        <v>39878</v>
      </c>
      <c r="AB2046" s="2">
        <v>29</v>
      </c>
      <c r="AC2046" s="2" t="s">
        <v>9</v>
      </c>
      <c r="AD2046" s="6" t="s">
        <v>36</v>
      </c>
      <c r="AE2046" s="2">
        <v>60</v>
      </c>
      <c r="AF2046" s="2">
        <v>10</v>
      </c>
      <c r="AG2046" s="2">
        <v>13</v>
      </c>
      <c r="AH2046" s="2">
        <v>8.25</v>
      </c>
      <c r="AI2046" s="2">
        <v>2</v>
      </c>
      <c r="AJ2046" s="19">
        <v>427.6492999699106</v>
      </c>
      <c r="AK2046" s="19">
        <f t="shared" si="378"/>
        <v>4.2764929996991059E-2</v>
      </c>
      <c r="AL2046" s="19">
        <v>256.58957998194637</v>
      </c>
      <c r="AM2046" s="19">
        <f t="shared" si="379"/>
        <v>2.5658957998194638E-2</v>
      </c>
      <c r="AN2046" s="19">
        <f t="shared" si="380"/>
        <v>1.7105971998796422E-2</v>
      </c>
      <c r="AP2046" s="24">
        <v>14.08</v>
      </c>
      <c r="AQ2046" s="24">
        <f t="shared" si="381"/>
        <v>0.36127812861458047</v>
      </c>
      <c r="AR2046" s="24"/>
      <c r="AS2046" s="24">
        <v>8.3025000000000002</v>
      </c>
      <c r="AT2046" s="24">
        <f t="shared" si="382"/>
        <v>0.14202233252000729</v>
      </c>
      <c r="AU2046" s="24"/>
      <c r="AV2046" s="25">
        <f t="shared" si="383"/>
        <v>0.21925579609457319</v>
      </c>
    </row>
    <row r="2047" spans="1:48" x14ac:dyDescent="0.3">
      <c r="A2047" s="2" t="s">
        <v>6</v>
      </c>
      <c r="B2047" s="2">
        <v>56</v>
      </c>
      <c r="C2047" s="5">
        <v>39878</v>
      </c>
      <c r="D2047" s="2">
        <v>29</v>
      </c>
      <c r="E2047" s="2" t="s">
        <v>9</v>
      </c>
      <c r="F2047" s="6" t="s">
        <v>46</v>
      </c>
      <c r="G2047" s="2">
        <v>90</v>
      </c>
      <c r="H2047" s="2">
        <v>10</v>
      </c>
      <c r="I2047" s="2">
        <v>10</v>
      </c>
      <c r="J2047" s="2">
        <v>7.5</v>
      </c>
      <c r="K2047" s="2">
        <v>3</v>
      </c>
      <c r="L2047" s="19">
        <v>530.14376029327764</v>
      </c>
      <c r="M2047" s="19">
        <f t="shared" si="372"/>
        <v>5.3014376029327764E-2</v>
      </c>
      <c r="N2047" s="19">
        <v>477.12938426394987</v>
      </c>
      <c r="O2047" s="19">
        <f t="shared" si="373"/>
        <v>4.7712938426394985E-2</v>
      </c>
      <c r="P2047" s="19">
        <f t="shared" si="374"/>
        <v>5.3014376029327792E-3</v>
      </c>
      <c r="R2047" s="24">
        <v>14.08</v>
      </c>
      <c r="S2047" s="24">
        <f t="shared" si="375"/>
        <v>0.67179817304364142</v>
      </c>
      <c r="U2047" s="24">
        <v>12.651428571428571</v>
      </c>
      <c r="V2047" s="24">
        <f t="shared" si="376"/>
        <v>6.7070759159389565E-2</v>
      </c>
      <c r="X2047" s="25">
        <f t="shared" si="377"/>
        <v>0.60472741388425189</v>
      </c>
      <c r="AA2047" s="5">
        <v>39878</v>
      </c>
      <c r="AB2047" s="2">
        <v>29</v>
      </c>
      <c r="AC2047" s="2" t="s">
        <v>9</v>
      </c>
      <c r="AD2047" s="6" t="s">
        <v>46</v>
      </c>
      <c r="AE2047" s="2">
        <v>90</v>
      </c>
      <c r="AF2047" s="2">
        <v>10</v>
      </c>
      <c r="AG2047" s="2">
        <v>10</v>
      </c>
      <c r="AH2047" s="2">
        <v>7.5</v>
      </c>
      <c r="AI2047" s="2">
        <v>3</v>
      </c>
      <c r="AJ2047" s="19">
        <v>530.14376029327764</v>
      </c>
      <c r="AK2047" s="19">
        <f t="shared" si="378"/>
        <v>5.3014376029327764E-2</v>
      </c>
      <c r="AL2047" s="19">
        <v>477.12938426394987</v>
      </c>
      <c r="AM2047" s="19">
        <f t="shared" si="379"/>
        <v>4.7712938426394985E-2</v>
      </c>
      <c r="AN2047" s="19">
        <f t="shared" si="380"/>
        <v>5.3014376029327792E-3</v>
      </c>
      <c r="AP2047" s="24">
        <v>14.08</v>
      </c>
      <c r="AQ2047" s="24">
        <f t="shared" si="381"/>
        <v>0.67179817304364142</v>
      </c>
      <c r="AR2047" s="24"/>
      <c r="AS2047" s="24">
        <v>12.651428571428571</v>
      </c>
      <c r="AT2047" s="24">
        <f t="shared" si="382"/>
        <v>6.7070759159389565E-2</v>
      </c>
      <c r="AU2047" s="24"/>
      <c r="AV2047" s="25">
        <f t="shared" si="383"/>
        <v>0.60472741388425189</v>
      </c>
    </row>
    <row r="2048" spans="1:48" x14ac:dyDescent="0.3">
      <c r="A2048" s="2" t="s">
        <v>6</v>
      </c>
      <c r="B2048" s="2">
        <v>56</v>
      </c>
      <c r="C2048" s="5">
        <v>39878</v>
      </c>
      <c r="D2048" s="2">
        <v>29</v>
      </c>
      <c r="E2048" s="2" t="s">
        <v>9</v>
      </c>
      <c r="F2048" s="6" t="s">
        <v>46</v>
      </c>
      <c r="G2048" s="2">
        <v>90</v>
      </c>
      <c r="H2048" s="2">
        <v>2</v>
      </c>
      <c r="I2048" s="2">
        <v>16</v>
      </c>
      <c r="J2048" s="2">
        <v>5</v>
      </c>
      <c r="K2048" s="2">
        <v>3</v>
      </c>
      <c r="L2048" s="19">
        <v>235.61944901923448</v>
      </c>
      <c r="M2048" s="19">
        <f t="shared" si="372"/>
        <v>2.3561944901923447E-2</v>
      </c>
      <c r="N2048" s="19">
        <v>212.05750411731103</v>
      </c>
      <c r="O2048" s="19">
        <f t="shared" si="373"/>
        <v>2.1205750411731103E-2</v>
      </c>
      <c r="P2048" s="19">
        <f t="shared" si="374"/>
        <v>2.356194490192344E-3</v>
      </c>
      <c r="R2048" s="24">
        <v>14.08</v>
      </c>
      <c r="S2048" s="24">
        <f t="shared" si="375"/>
        <v>0.29857696579717391</v>
      </c>
      <c r="U2048" s="24">
        <v>12.651428571428571</v>
      </c>
      <c r="V2048" s="24">
        <f t="shared" si="376"/>
        <v>2.9809226293061996E-2</v>
      </c>
      <c r="X2048" s="25">
        <f t="shared" si="377"/>
        <v>0.26876773950411192</v>
      </c>
      <c r="AA2048" s="5">
        <v>39878</v>
      </c>
      <c r="AB2048" s="2">
        <v>29</v>
      </c>
      <c r="AC2048" s="2" t="s">
        <v>9</v>
      </c>
      <c r="AD2048" s="6" t="s">
        <v>46</v>
      </c>
      <c r="AE2048" s="2">
        <v>90</v>
      </c>
      <c r="AF2048" s="2">
        <v>2</v>
      </c>
      <c r="AG2048" s="2">
        <v>16</v>
      </c>
      <c r="AH2048" s="2">
        <v>5</v>
      </c>
      <c r="AI2048" s="2">
        <v>3</v>
      </c>
      <c r="AJ2048" s="19">
        <v>235.61944901923448</v>
      </c>
      <c r="AK2048" s="19">
        <f t="shared" si="378"/>
        <v>2.3561944901923447E-2</v>
      </c>
      <c r="AL2048" s="19">
        <v>212.05750411731103</v>
      </c>
      <c r="AM2048" s="19">
        <f t="shared" si="379"/>
        <v>2.1205750411731103E-2</v>
      </c>
      <c r="AN2048" s="19">
        <f t="shared" si="380"/>
        <v>2.356194490192344E-3</v>
      </c>
      <c r="AP2048" s="24">
        <v>14.08</v>
      </c>
      <c r="AQ2048" s="24">
        <f t="shared" si="381"/>
        <v>0.29857696579717391</v>
      </c>
      <c r="AR2048" s="24"/>
      <c r="AS2048" s="24">
        <v>12.651428571428571</v>
      </c>
      <c r="AT2048" s="24">
        <f t="shared" si="382"/>
        <v>2.9809226293061996E-2</v>
      </c>
      <c r="AU2048" s="24"/>
      <c r="AV2048" s="25">
        <f t="shared" si="383"/>
        <v>0.26876773950411192</v>
      </c>
    </row>
    <row r="2049" spans="1:48" x14ac:dyDescent="0.3">
      <c r="A2049" s="2" t="s">
        <v>6</v>
      </c>
      <c r="B2049" s="2">
        <v>56</v>
      </c>
      <c r="C2049" s="5">
        <v>39878</v>
      </c>
      <c r="D2049" s="2">
        <v>29</v>
      </c>
      <c r="E2049" s="2" t="s">
        <v>9</v>
      </c>
      <c r="F2049" s="6" t="s">
        <v>49</v>
      </c>
      <c r="G2049" s="2">
        <v>80</v>
      </c>
      <c r="H2049" s="2">
        <v>15</v>
      </c>
      <c r="I2049" s="2">
        <v>17</v>
      </c>
      <c r="J2049" s="2">
        <v>11.75</v>
      </c>
      <c r="K2049" s="2">
        <v>2</v>
      </c>
      <c r="L2049" s="19">
        <v>867.47227147248168</v>
      </c>
      <c r="M2049" s="19">
        <f t="shared" si="372"/>
        <v>8.6747227147248168E-2</v>
      </c>
      <c r="N2049" s="19">
        <v>693.97781717798534</v>
      </c>
      <c r="O2049" s="19">
        <f t="shared" si="373"/>
        <v>6.9397781717798535E-2</v>
      </c>
      <c r="P2049" s="19">
        <f t="shared" si="374"/>
        <v>1.7349445429449634E-2</v>
      </c>
      <c r="R2049" s="24">
        <v>14.08</v>
      </c>
      <c r="S2049" s="24">
        <f t="shared" si="375"/>
        <v>0.97712076658660341</v>
      </c>
      <c r="U2049" s="24">
        <v>8.461146496815287</v>
      </c>
      <c r="V2049" s="24">
        <f t="shared" si="376"/>
        <v>0.14679619941707575</v>
      </c>
      <c r="X2049" s="25">
        <f t="shared" si="377"/>
        <v>0.83032456716952763</v>
      </c>
      <c r="AA2049" s="5">
        <v>39878</v>
      </c>
      <c r="AB2049" s="2">
        <v>29</v>
      </c>
      <c r="AC2049" s="2" t="s">
        <v>9</v>
      </c>
      <c r="AD2049" s="6" t="s">
        <v>49</v>
      </c>
      <c r="AE2049" s="2">
        <v>80</v>
      </c>
      <c r="AF2049" s="2">
        <v>15</v>
      </c>
      <c r="AG2049" s="2">
        <v>17</v>
      </c>
      <c r="AH2049" s="2">
        <v>11.75</v>
      </c>
      <c r="AI2049" s="2">
        <v>2</v>
      </c>
      <c r="AJ2049" s="19">
        <v>867.47227147248168</v>
      </c>
      <c r="AK2049" s="19">
        <f t="shared" si="378"/>
        <v>8.6747227147248168E-2</v>
      </c>
      <c r="AL2049" s="19">
        <v>693.97781717798534</v>
      </c>
      <c r="AM2049" s="19">
        <f t="shared" si="379"/>
        <v>6.9397781717798535E-2</v>
      </c>
      <c r="AN2049" s="19">
        <f t="shared" si="380"/>
        <v>1.7349445429449634E-2</v>
      </c>
      <c r="AP2049" s="24">
        <v>14.08</v>
      </c>
      <c r="AQ2049" s="24">
        <f t="shared" si="381"/>
        <v>0.97712076658660341</v>
      </c>
      <c r="AR2049" s="24"/>
      <c r="AS2049" s="24">
        <v>8.461146496815287</v>
      </c>
      <c r="AT2049" s="24">
        <f t="shared" si="382"/>
        <v>0.14679619941707575</v>
      </c>
      <c r="AU2049" s="24"/>
      <c r="AV2049" s="25">
        <f t="shared" si="383"/>
        <v>0.83032456716952763</v>
      </c>
    </row>
    <row r="2050" spans="1:48" x14ac:dyDescent="0.3">
      <c r="A2050" s="2" t="s">
        <v>6</v>
      </c>
      <c r="B2050" s="2">
        <v>56</v>
      </c>
      <c r="C2050" s="5">
        <v>39878</v>
      </c>
      <c r="D2050" s="2">
        <v>29</v>
      </c>
      <c r="E2050" s="2" t="s">
        <v>9</v>
      </c>
      <c r="F2050" s="6" t="s">
        <v>44</v>
      </c>
      <c r="G2050" s="2">
        <v>100</v>
      </c>
      <c r="H2050" s="2">
        <v>9</v>
      </c>
      <c r="I2050" s="2">
        <v>11</v>
      </c>
      <c r="J2050" s="2">
        <v>7.25</v>
      </c>
      <c r="K2050" s="2">
        <v>2</v>
      </c>
      <c r="L2050" s="19">
        <v>330.259927708627</v>
      </c>
      <c r="M2050" s="19">
        <f t="shared" si="372"/>
        <v>3.3025992770862697E-2</v>
      </c>
      <c r="N2050" s="19">
        <v>330.259927708627</v>
      </c>
      <c r="O2050" s="19">
        <f t="shared" si="373"/>
        <v>3.3025992770862697E-2</v>
      </c>
      <c r="P2050" s="19">
        <f t="shared" si="374"/>
        <v>0</v>
      </c>
      <c r="R2050" s="24">
        <v>14.08</v>
      </c>
      <c r="S2050" s="24">
        <f t="shared" si="375"/>
        <v>0.46500597821374678</v>
      </c>
      <c r="U2050" s="24">
        <v>9.0675767918088734</v>
      </c>
      <c r="V2050" s="24">
        <f t="shared" si="376"/>
        <v>0</v>
      </c>
      <c r="X2050" s="25">
        <f t="shared" si="377"/>
        <v>0.46500597821374678</v>
      </c>
      <c r="AA2050" s="5">
        <v>39878</v>
      </c>
      <c r="AB2050" s="2">
        <v>29</v>
      </c>
      <c r="AC2050" s="2" t="s">
        <v>9</v>
      </c>
      <c r="AD2050" s="6" t="s">
        <v>44</v>
      </c>
      <c r="AE2050" s="2">
        <v>100</v>
      </c>
      <c r="AF2050" s="2">
        <v>9</v>
      </c>
      <c r="AG2050" s="2">
        <v>11</v>
      </c>
      <c r="AH2050" s="2">
        <v>7.25</v>
      </c>
      <c r="AI2050" s="2">
        <v>2</v>
      </c>
      <c r="AJ2050" s="19">
        <v>330.259927708627</v>
      </c>
      <c r="AK2050" s="19">
        <f t="shared" si="378"/>
        <v>3.3025992770862697E-2</v>
      </c>
      <c r="AL2050" s="19">
        <v>330.259927708627</v>
      </c>
      <c r="AM2050" s="19">
        <f t="shared" si="379"/>
        <v>3.3025992770862697E-2</v>
      </c>
      <c r="AN2050" s="19">
        <f t="shared" si="380"/>
        <v>0</v>
      </c>
      <c r="AP2050" s="24">
        <v>14.08</v>
      </c>
      <c r="AQ2050" s="24">
        <f t="shared" si="381"/>
        <v>0.46500597821374678</v>
      </c>
      <c r="AR2050" s="24"/>
      <c r="AS2050" s="24">
        <v>9.0675767918088734</v>
      </c>
      <c r="AT2050" s="24">
        <f t="shared" si="382"/>
        <v>0</v>
      </c>
      <c r="AU2050" s="24"/>
      <c r="AV2050" s="25">
        <f t="shared" si="383"/>
        <v>0.46500597821374678</v>
      </c>
    </row>
    <row r="2051" spans="1:48" x14ac:dyDescent="0.3">
      <c r="A2051" s="2" t="s">
        <v>6</v>
      </c>
      <c r="B2051" s="2">
        <v>56</v>
      </c>
      <c r="C2051" s="5">
        <v>39878</v>
      </c>
      <c r="D2051" s="2">
        <v>29</v>
      </c>
      <c r="E2051" s="2" t="s">
        <v>9</v>
      </c>
      <c r="F2051" s="6" t="s">
        <v>53</v>
      </c>
      <c r="G2051" s="2">
        <v>85</v>
      </c>
      <c r="H2051" s="2">
        <v>10</v>
      </c>
      <c r="I2051" s="2">
        <v>20</v>
      </c>
      <c r="J2051" s="2">
        <v>10</v>
      </c>
      <c r="K2051" s="2">
        <v>2</v>
      </c>
      <c r="L2051" s="19">
        <v>628.31853071795865</v>
      </c>
      <c r="M2051" s="19">
        <f t="shared" ref="M2051:M2114" si="384">L2051/10000</f>
        <v>6.2831853071795868E-2</v>
      </c>
      <c r="N2051" s="19">
        <v>534.07075111026484</v>
      </c>
      <c r="O2051" s="19">
        <f t="shared" ref="O2051:O2114" si="385">N2051/10000</f>
        <v>5.3407075111026485E-2</v>
      </c>
      <c r="P2051" s="19">
        <f t="shared" ref="P2051:P2114" si="386">M2051-O2051</f>
        <v>9.424777960769383E-3</v>
      </c>
      <c r="R2051" s="24">
        <v>6.51</v>
      </c>
      <c r="S2051" s="24">
        <f t="shared" ref="S2051:S2114" si="387">O2051*R2051</f>
        <v>0.34768005897278242</v>
      </c>
      <c r="U2051" s="24">
        <v>8.2509316770186327</v>
      </c>
      <c r="V2051" s="24">
        <f t="shared" ref="V2051:V2114" si="388">P2051*U2051</f>
        <v>7.7763199025379176E-2</v>
      </c>
      <c r="X2051" s="25">
        <f t="shared" ref="X2051:X2114" si="389">S2051-V2051</f>
        <v>0.26991685994740322</v>
      </c>
      <c r="AA2051" s="5">
        <v>39878</v>
      </c>
      <c r="AB2051" s="2">
        <v>29</v>
      </c>
      <c r="AC2051" s="2" t="s">
        <v>9</v>
      </c>
      <c r="AD2051" s="6" t="s">
        <v>53</v>
      </c>
      <c r="AE2051" s="2">
        <v>85</v>
      </c>
      <c r="AF2051" s="2">
        <v>10</v>
      </c>
      <c r="AG2051" s="2">
        <v>20</v>
      </c>
      <c r="AH2051" s="2">
        <v>10</v>
      </c>
      <c r="AI2051" s="2">
        <v>2</v>
      </c>
      <c r="AJ2051" s="19">
        <v>628.31853071795865</v>
      </c>
      <c r="AK2051" s="19">
        <f t="shared" ref="AK2051:AK2114" si="390">AJ2051/10000</f>
        <v>6.2831853071795868E-2</v>
      </c>
      <c r="AL2051" s="19">
        <v>534.07075111026484</v>
      </c>
      <c r="AM2051" s="19">
        <f t="shared" ref="AM2051:AM2114" si="391">AL2051/10000</f>
        <v>5.3407075111026485E-2</v>
      </c>
      <c r="AN2051" s="19">
        <f t="shared" ref="AN2051:AN2114" si="392">AK2051-AM2051</f>
        <v>9.424777960769383E-3</v>
      </c>
      <c r="AP2051" s="24">
        <v>6.51</v>
      </c>
      <c r="AQ2051" s="24">
        <f t="shared" ref="AQ2051:AQ2114" si="393">AM2051*AP2051</f>
        <v>0.34768005897278242</v>
      </c>
      <c r="AR2051" s="24"/>
      <c r="AS2051" s="24">
        <v>8.2509316770186327</v>
      </c>
      <c r="AT2051" s="24">
        <f t="shared" ref="AT2051:AT2114" si="394">AN2051*AS2051</f>
        <v>7.7763199025379176E-2</v>
      </c>
      <c r="AU2051" s="24"/>
      <c r="AV2051" s="25">
        <f t="shared" ref="AV2051:AV2114" si="395">AQ2051-AT2051</f>
        <v>0.26991685994740322</v>
      </c>
    </row>
    <row r="2052" spans="1:48" x14ac:dyDescent="0.3">
      <c r="A2052" s="2" t="s">
        <v>6</v>
      </c>
      <c r="B2052" s="2">
        <v>56</v>
      </c>
      <c r="C2052" s="5">
        <v>39878</v>
      </c>
      <c r="D2052" s="2">
        <v>29</v>
      </c>
      <c r="E2052" s="2" t="s">
        <v>9</v>
      </c>
      <c r="F2052" s="6" t="s">
        <v>44</v>
      </c>
      <c r="G2052" s="2">
        <v>90</v>
      </c>
      <c r="H2052" s="2">
        <v>6</v>
      </c>
      <c r="I2052" s="2">
        <v>13</v>
      </c>
      <c r="J2052" s="2">
        <v>6.25</v>
      </c>
      <c r="K2052" s="2">
        <v>2</v>
      </c>
      <c r="L2052" s="19">
        <v>245.43692606170259</v>
      </c>
      <c r="M2052" s="19">
        <f t="shared" si="384"/>
        <v>2.4543692606170259E-2</v>
      </c>
      <c r="N2052" s="19">
        <v>220.89323345553234</v>
      </c>
      <c r="O2052" s="19">
        <f t="shared" si="385"/>
        <v>2.2089323345553233E-2</v>
      </c>
      <c r="P2052" s="19">
        <f t="shared" si="386"/>
        <v>2.4543692606170259E-3</v>
      </c>
      <c r="R2052" s="24">
        <v>14.08</v>
      </c>
      <c r="S2052" s="24">
        <f t="shared" si="387"/>
        <v>0.31101767270538955</v>
      </c>
      <c r="U2052" s="24">
        <v>9.0675767918088734</v>
      </c>
      <c r="V2052" s="24">
        <f t="shared" si="388"/>
        <v>2.2255181746100049E-2</v>
      </c>
      <c r="X2052" s="25">
        <f t="shared" si="389"/>
        <v>0.28876249095928952</v>
      </c>
      <c r="AA2052" s="5">
        <v>39878</v>
      </c>
      <c r="AB2052" s="2">
        <v>29</v>
      </c>
      <c r="AC2052" s="2" t="s">
        <v>9</v>
      </c>
      <c r="AD2052" s="6" t="s">
        <v>44</v>
      </c>
      <c r="AE2052" s="2">
        <v>90</v>
      </c>
      <c r="AF2052" s="2">
        <v>6</v>
      </c>
      <c r="AG2052" s="2">
        <v>13</v>
      </c>
      <c r="AH2052" s="2">
        <v>6.25</v>
      </c>
      <c r="AI2052" s="2">
        <v>2</v>
      </c>
      <c r="AJ2052" s="19">
        <v>245.43692606170259</v>
      </c>
      <c r="AK2052" s="19">
        <f t="shared" si="390"/>
        <v>2.4543692606170259E-2</v>
      </c>
      <c r="AL2052" s="19">
        <v>220.89323345553234</v>
      </c>
      <c r="AM2052" s="19">
        <f t="shared" si="391"/>
        <v>2.2089323345553233E-2</v>
      </c>
      <c r="AN2052" s="19">
        <f t="shared" si="392"/>
        <v>2.4543692606170259E-3</v>
      </c>
      <c r="AP2052" s="24">
        <v>14.08</v>
      </c>
      <c r="AQ2052" s="24">
        <f t="shared" si="393"/>
        <v>0.31101767270538955</v>
      </c>
      <c r="AR2052" s="24"/>
      <c r="AS2052" s="24">
        <v>9.0675767918088734</v>
      </c>
      <c r="AT2052" s="24">
        <f t="shared" si="394"/>
        <v>2.2255181746100049E-2</v>
      </c>
      <c r="AU2052" s="24"/>
      <c r="AV2052" s="25">
        <f t="shared" si="395"/>
        <v>0.28876249095928952</v>
      </c>
    </row>
    <row r="2053" spans="1:48" x14ac:dyDescent="0.3">
      <c r="A2053" s="2" t="s">
        <v>6</v>
      </c>
      <c r="B2053" s="2">
        <v>56</v>
      </c>
      <c r="C2053" s="5">
        <v>39878</v>
      </c>
      <c r="D2053" s="2">
        <v>29</v>
      </c>
      <c r="E2053" s="2" t="s">
        <v>9</v>
      </c>
      <c r="F2053" s="6" t="s">
        <v>49</v>
      </c>
      <c r="G2053" s="2">
        <v>50</v>
      </c>
      <c r="H2053" s="2">
        <v>15</v>
      </c>
      <c r="I2053" s="2">
        <v>18</v>
      </c>
      <c r="J2053" s="2">
        <v>12</v>
      </c>
      <c r="K2053" s="2">
        <v>2</v>
      </c>
      <c r="L2053" s="19">
        <v>904.77868423386042</v>
      </c>
      <c r="M2053" s="19">
        <f t="shared" si="384"/>
        <v>9.0477868423386038E-2</v>
      </c>
      <c r="N2053" s="19">
        <v>452.38934211693021</v>
      </c>
      <c r="O2053" s="19">
        <f t="shared" si="385"/>
        <v>4.5238934211693019E-2</v>
      </c>
      <c r="P2053" s="19">
        <f t="shared" si="386"/>
        <v>4.5238934211693019E-2</v>
      </c>
      <c r="R2053" s="24">
        <v>14.08</v>
      </c>
      <c r="S2053" s="24">
        <f t="shared" si="387"/>
        <v>0.63696419370063773</v>
      </c>
      <c r="U2053" s="24">
        <v>8.461146496815287</v>
      </c>
      <c r="V2053" s="24">
        <f t="shared" si="388"/>
        <v>0.3827732497249236</v>
      </c>
      <c r="X2053" s="25">
        <f t="shared" si="389"/>
        <v>0.25419094397571412</v>
      </c>
      <c r="AA2053" s="5">
        <v>39878</v>
      </c>
      <c r="AB2053" s="2">
        <v>29</v>
      </c>
      <c r="AC2053" s="2" t="s">
        <v>9</v>
      </c>
      <c r="AD2053" s="6" t="s">
        <v>49</v>
      </c>
      <c r="AE2053" s="2">
        <v>50</v>
      </c>
      <c r="AF2053" s="2">
        <v>15</v>
      </c>
      <c r="AG2053" s="2">
        <v>18</v>
      </c>
      <c r="AH2053" s="2">
        <v>12</v>
      </c>
      <c r="AI2053" s="2">
        <v>2</v>
      </c>
      <c r="AJ2053" s="19">
        <v>904.77868423386042</v>
      </c>
      <c r="AK2053" s="19">
        <f t="shared" si="390"/>
        <v>9.0477868423386038E-2</v>
      </c>
      <c r="AL2053" s="19">
        <v>452.38934211693021</v>
      </c>
      <c r="AM2053" s="19">
        <f t="shared" si="391"/>
        <v>4.5238934211693019E-2</v>
      </c>
      <c r="AN2053" s="19">
        <f t="shared" si="392"/>
        <v>4.5238934211693019E-2</v>
      </c>
      <c r="AP2053" s="24">
        <v>14.08</v>
      </c>
      <c r="AQ2053" s="24">
        <f t="shared" si="393"/>
        <v>0.63696419370063773</v>
      </c>
      <c r="AR2053" s="24"/>
      <c r="AS2053" s="24">
        <v>8.461146496815287</v>
      </c>
      <c r="AT2053" s="24">
        <f t="shared" si="394"/>
        <v>0.3827732497249236</v>
      </c>
      <c r="AU2053" s="24"/>
      <c r="AV2053" s="25">
        <f t="shared" si="395"/>
        <v>0.25419094397571412</v>
      </c>
    </row>
    <row r="2054" spans="1:48" x14ac:dyDescent="0.3">
      <c r="A2054" s="2" t="s">
        <v>6</v>
      </c>
      <c r="B2054" s="2">
        <v>56</v>
      </c>
      <c r="C2054" s="5">
        <v>39878</v>
      </c>
      <c r="D2054" s="2">
        <v>29</v>
      </c>
      <c r="E2054" s="2" t="s">
        <v>9</v>
      </c>
      <c r="F2054" s="6" t="s">
        <v>44</v>
      </c>
      <c r="G2054" s="2">
        <v>100</v>
      </c>
      <c r="H2054" s="2">
        <v>2</v>
      </c>
      <c r="I2054" s="2">
        <v>12</v>
      </c>
      <c r="J2054" s="2">
        <v>4</v>
      </c>
      <c r="K2054" s="2">
        <v>2</v>
      </c>
      <c r="L2054" s="19">
        <v>100.53096491487338</v>
      </c>
      <c r="M2054" s="19">
        <f t="shared" si="384"/>
        <v>1.0053096491487338E-2</v>
      </c>
      <c r="N2054" s="19">
        <v>100.53096491487338</v>
      </c>
      <c r="O2054" s="19">
        <f t="shared" si="385"/>
        <v>1.0053096491487338E-2</v>
      </c>
      <c r="P2054" s="19">
        <f t="shared" si="386"/>
        <v>0</v>
      </c>
      <c r="R2054" s="24">
        <v>14.08</v>
      </c>
      <c r="S2054" s="24">
        <f t="shared" si="387"/>
        <v>0.14154759860014171</v>
      </c>
      <c r="U2054" s="24">
        <v>9.0675767918088734</v>
      </c>
      <c r="V2054" s="24">
        <f t="shared" si="388"/>
        <v>0</v>
      </c>
      <c r="X2054" s="25">
        <f t="shared" si="389"/>
        <v>0.14154759860014171</v>
      </c>
      <c r="AA2054" s="5">
        <v>39878</v>
      </c>
      <c r="AB2054" s="2">
        <v>29</v>
      </c>
      <c r="AC2054" s="2" t="s">
        <v>9</v>
      </c>
      <c r="AD2054" s="6" t="s">
        <v>44</v>
      </c>
      <c r="AE2054" s="2">
        <v>100</v>
      </c>
      <c r="AF2054" s="2">
        <v>2</v>
      </c>
      <c r="AG2054" s="2">
        <v>12</v>
      </c>
      <c r="AH2054" s="2">
        <v>4</v>
      </c>
      <c r="AI2054" s="2">
        <v>2</v>
      </c>
      <c r="AJ2054" s="19">
        <v>100.53096491487338</v>
      </c>
      <c r="AK2054" s="19">
        <f t="shared" si="390"/>
        <v>1.0053096491487338E-2</v>
      </c>
      <c r="AL2054" s="19">
        <v>100.53096491487338</v>
      </c>
      <c r="AM2054" s="19">
        <f t="shared" si="391"/>
        <v>1.0053096491487338E-2</v>
      </c>
      <c r="AN2054" s="19">
        <f t="shared" si="392"/>
        <v>0</v>
      </c>
      <c r="AP2054" s="24">
        <v>14.08</v>
      </c>
      <c r="AQ2054" s="24">
        <f t="shared" si="393"/>
        <v>0.14154759860014171</v>
      </c>
      <c r="AR2054" s="24"/>
      <c r="AS2054" s="24">
        <v>9.0675767918088734</v>
      </c>
      <c r="AT2054" s="24">
        <f t="shared" si="394"/>
        <v>0</v>
      </c>
      <c r="AU2054" s="24"/>
      <c r="AV2054" s="25">
        <f t="shared" si="395"/>
        <v>0.14154759860014171</v>
      </c>
    </row>
    <row r="2055" spans="1:48" x14ac:dyDescent="0.3">
      <c r="A2055" s="2" t="s">
        <v>6</v>
      </c>
      <c r="B2055" s="2">
        <v>56</v>
      </c>
      <c r="C2055" s="5">
        <v>39878</v>
      </c>
      <c r="D2055" s="2">
        <v>29</v>
      </c>
      <c r="E2055" s="2" t="s">
        <v>9</v>
      </c>
      <c r="F2055" s="6" t="s">
        <v>44</v>
      </c>
      <c r="G2055" s="2">
        <v>100</v>
      </c>
      <c r="H2055" s="2">
        <v>10</v>
      </c>
      <c r="I2055" s="2">
        <v>20</v>
      </c>
      <c r="J2055" s="2">
        <v>10</v>
      </c>
      <c r="K2055" s="2">
        <v>2</v>
      </c>
      <c r="L2055" s="19">
        <v>628.31853071795865</v>
      </c>
      <c r="M2055" s="19">
        <f t="shared" si="384"/>
        <v>6.2831853071795868E-2</v>
      </c>
      <c r="N2055" s="19">
        <v>628.31853071795865</v>
      </c>
      <c r="O2055" s="19">
        <f t="shared" si="385"/>
        <v>6.2831853071795868E-2</v>
      </c>
      <c r="P2055" s="19">
        <f t="shared" si="386"/>
        <v>0</v>
      </c>
      <c r="R2055" s="24">
        <v>14.08</v>
      </c>
      <c r="S2055" s="24">
        <f t="shared" si="387"/>
        <v>0.88467249125088587</v>
      </c>
      <c r="U2055" s="24">
        <v>9.0675767918088734</v>
      </c>
      <c r="V2055" s="24">
        <f t="shared" si="388"/>
        <v>0</v>
      </c>
      <c r="X2055" s="25">
        <f t="shared" si="389"/>
        <v>0.88467249125088587</v>
      </c>
      <c r="AA2055" s="5">
        <v>39878</v>
      </c>
      <c r="AB2055" s="2">
        <v>29</v>
      </c>
      <c r="AC2055" s="2" t="s">
        <v>9</v>
      </c>
      <c r="AD2055" s="6" t="s">
        <v>44</v>
      </c>
      <c r="AE2055" s="2">
        <v>100</v>
      </c>
      <c r="AF2055" s="2">
        <v>10</v>
      </c>
      <c r="AG2055" s="2">
        <v>20</v>
      </c>
      <c r="AH2055" s="2">
        <v>10</v>
      </c>
      <c r="AI2055" s="2">
        <v>2</v>
      </c>
      <c r="AJ2055" s="19">
        <v>628.31853071795865</v>
      </c>
      <c r="AK2055" s="19">
        <f t="shared" si="390"/>
        <v>6.2831853071795868E-2</v>
      </c>
      <c r="AL2055" s="19">
        <v>628.31853071795865</v>
      </c>
      <c r="AM2055" s="19">
        <f t="shared" si="391"/>
        <v>6.2831853071795868E-2</v>
      </c>
      <c r="AN2055" s="19">
        <f t="shared" si="392"/>
        <v>0</v>
      </c>
      <c r="AP2055" s="24">
        <v>14.08</v>
      </c>
      <c r="AQ2055" s="24">
        <f t="shared" si="393"/>
        <v>0.88467249125088587</v>
      </c>
      <c r="AR2055" s="24"/>
      <c r="AS2055" s="24">
        <v>9.0675767918088734</v>
      </c>
      <c r="AT2055" s="24">
        <f t="shared" si="394"/>
        <v>0</v>
      </c>
      <c r="AU2055" s="24"/>
      <c r="AV2055" s="25">
        <f t="shared" si="395"/>
        <v>0.88467249125088587</v>
      </c>
    </row>
    <row r="2056" spans="1:48" x14ac:dyDescent="0.3">
      <c r="A2056" s="2" t="s">
        <v>6</v>
      </c>
      <c r="B2056" s="2">
        <v>56</v>
      </c>
      <c r="C2056" s="5">
        <v>39878</v>
      </c>
      <c r="D2056" s="2">
        <v>29</v>
      </c>
      <c r="E2056" s="2" t="s">
        <v>9</v>
      </c>
      <c r="F2056" s="6" t="s">
        <v>42</v>
      </c>
      <c r="G2056" s="2">
        <v>90</v>
      </c>
      <c r="H2056" s="2">
        <v>12</v>
      </c>
      <c r="I2056" s="2">
        <v>17</v>
      </c>
      <c r="J2056" s="2">
        <v>10.25</v>
      </c>
      <c r="K2056" s="2">
        <v>2</v>
      </c>
      <c r="L2056" s="19">
        <v>660.12715633555524</v>
      </c>
      <c r="M2056" s="19">
        <f t="shared" si="384"/>
        <v>6.6012715633555527E-2</v>
      </c>
      <c r="N2056" s="19">
        <v>594.11444070199968</v>
      </c>
      <c r="O2056" s="19">
        <f t="shared" si="385"/>
        <v>5.9411444070199972E-2</v>
      </c>
      <c r="P2056" s="19">
        <f t="shared" si="386"/>
        <v>6.6012715633555555E-3</v>
      </c>
      <c r="R2056" s="24">
        <v>14.08</v>
      </c>
      <c r="S2056" s="24">
        <f t="shared" si="387"/>
        <v>0.83651313250841564</v>
      </c>
      <c r="U2056" s="24">
        <v>8.1999999999999993</v>
      </c>
      <c r="V2056" s="24">
        <f t="shared" si="388"/>
        <v>5.4130426819515548E-2</v>
      </c>
      <c r="X2056" s="25">
        <f t="shared" si="389"/>
        <v>0.78238270568890012</v>
      </c>
      <c r="AA2056" s="5">
        <v>39878</v>
      </c>
      <c r="AB2056" s="2">
        <v>29</v>
      </c>
      <c r="AC2056" s="2" t="s">
        <v>9</v>
      </c>
      <c r="AD2056" s="6" t="s">
        <v>42</v>
      </c>
      <c r="AE2056" s="2">
        <v>90</v>
      </c>
      <c r="AF2056" s="2">
        <v>12</v>
      </c>
      <c r="AG2056" s="2">
        <v>17</v>
      </c>
      <c r="AH2056" s="2">
        <v>10.25</v>
      </c>
      <c r="AI2056" s="2">
        <v>2</v>
      </c>
      <c r="AJ2056" s="19">
        <v>660.12715633555524</v>
      </c>
      <c r="AK2056" s="19">
        <f t="shared" si="390"/>
        <v>6.6012715633555527E-2</v>
      </c>
      <c r="AL2056" s="19">
        <v>594.11444070199968</v>
      </c>
      <c r="AM2056" s="19">
        <f t="shared" si="391"/>
        <v>5.9411444070199972E-2</v>
      </c>
      <c r="AN2056" s="19">
        <f t="shared" si="392"/>
        <v>6.6012715633555555E-3</v>
      </c>
      <c r="AP2056" s="24">
        <v>14.08</v>
      </c>
      <c r="AQ2056" s="24">
        <f t="shared" si="393"/>
        <v>0.83651313250841564</v>
      </c>
      <c r="AR2056" s="24"/>
      <c r="AS2056" s="24">
        <v>8.1999999999999993</v>
      </c>
      <c r="AT2056" s="24">
        <f t="shared" si="394"/>
        <v>5.4130426819515548E-2</v>
      </c>
      <c r="AU2056" s="24"/>
      <c r="AV2056" s="25">
        <f t="shared" si="395"/>
        <v>0.78238270568890012</v>
      </c>
    </row>
    <row r="2057" spans="1:48" x14ac:dyDescent="0.3">
      <c r="A2057" s="2" t="s">
        <v>6</v>
      </c>
      <c r="B2057" s="2">
        <v>56</v>
      </c>
      <c r="C2057" s="5">
        <v>39878</v>
      </c>
      <c r="D2057" s="2">
        <v>29</v>
      </c>
      <c r="E2057" s="2" t="s">
        <v>9</v>
      </c>
      <c r="F2057" s="6" t="s">
        <v>42</v>
      </c>
      <c r="G2057" s="2">
        <v>35</v>
      </c>
      <c r="H2057" s="2">
        <v>17</v>
      </c>
      <c r="I2057" s="2">
        <v>25</v>
      </c>
      <c r="J2057" s="2">
        <v>14.75</v>
      </c>
      <c r="K2057" s="2">
        <v>2</v>
      </c>
      <c r="L2057" s="19">
        <v>1366.9855033932588</v>
      </c>
      <c r="M2057" s="19">
        <f t="shared" si="384"/>
        <v>0.13669855033932587</v>
      </c>
      <c r="N2057" s="19">
        <v>478.44492618764053</v>
      </c>
      <c r="O2057" s="19">
        <f t="shared" si="385"/>
        <v>4.7844492618764056E-2</v>
      </c>
      <c r="P2057" s="19">
        <f t="shared" si="386"/>
        <v>8.8854057720561819E-2</v>
      </c>
      <c r="R2057" s="24">
        <v>14.08</v>
      </c>
      <c r="S2057" s="24">
        <f t="shared" si="387"/>
        <v>0.67365045607219787</v>
      </c>
      <c r="U2057" s="24">
        <v>8.1999999999999993</v>
      </c>
      <c r="V2057" s="24">
        <f t="shared" si="388"/>
        <v>0.72860327330860686</v>
      </c>
      <c r="X2057" s="25">
        <f t="shared" si="389"/>
        <v>-5.4952817236408991E-2</v>
      </c>
      <c r="AA2057" s="5">
        <v>39878</v>
      </c>
      <c r="AB2057" s="2">
        <v>29</v>
      </c>
      <c r="AC2057" s="2" t="s">
        <v>9</v>
      </c>
      <c r="AD2057" s="6" t="s">
        <v>42</v>
      </c>
      <c r="AE2057" s="2">
        <v>35</v>
      </c>
      <c r="AF2057" s="2">
        <v>17</v>
      </c>
      <c r="AG2057" s="2">
        <v>25</v>
      </c>
      <c r="AH2057" s="2">
        <v>14.75</v>
      </c>
      <c r="AI2057" s="2">
        <v>2</v>
      </c>
      <c r="AJ2057" s="19">
        <v>1366.9855033932588</v>
      </c>
      <c r="AK2057" s="19">
        <f t="shared" si="390"/>
        <v>0.13669855033932587</v>
      </c>
      <c r="AL2057" s="19">
        <v>478.44492618764053</v>
      </c>
      <c r="AM2057" s="19">
        <f t="shared" si="391"/>
        <v>4.7844492618764056E-2</v>
      </c>
      <c r="AN2057" s="19">
        <f t="shared" si="392"/>
        <v>8.8854057720561819E-2</v>
      </c>
      <c r="AP2057" s="24">
        <v>14.08</v>
      </c>
      <c r="AQ2057" s="24">
        <f t="shared" si="393"/>
        <v>0.67365045607219787</v>
      </c>
      <c r="AR2057" s="24"/>
      <c r="AS2057" s="24">
        <v>8.1999999999999993</v>
      </c>
      <c r="AT2057" s="24">
        <f t="shared" si="394"/>
        <v>0.72860327330860686</v>
      </c>
      <c r="AU2057" s="24"/>
      <c r="AV2057" s="25">
        <f t="shared" si="395"/>
        <v>-5.4952817236408991E-2</v>
      </c>
    </row>
    <row r="2058" spans="1:48" x14ac:dyDescent="0.3">
      <c r="A2058" s="2" t="s">
        <v>6</v>
      </c>
      <c r="B2058" s="2">
        <v>56</v>
      </c>
      <c r="C2058" s="5">
        <v>39878</v>
      </c>
      <c r="D2058" s="2">
        <v>29</v>
      </c>
      <c r="E2058" s="2" t="s">
        <v>9</v>
      </c>
      <c r="F2058" s="6" t="s">
        <v>49</v>
      </c>
      <c r="G2058" s="2">
        <v>0</v>
      </c>
      <c r="H2058" s="2">
        <v>23</v>
      </c>
      <c r="I2058" s="2">
        <v>23</v>
      </c>
      <c r="J2058" s="2">
        <v>17.25</v>
      </c>
      <c r="K2058" s="2">
        <v>2</v>
      </c>
      <c r="L2058" s="19">
        <v>1869.6403279676256</v>
      </c>
      <c r="M2058" s="19">
        <f t="shared" si="384"/>
        <v>0.18696403279676255</v>
      </c>
      <c r="N2058" s="19">
        <v>0</v>
      </c>
      <c r="O2058" s="19">
        <f t="shared" si="385"/>
        <v>0</v>
      </c>
      <c r="P2058" s="19">
        <f t="shared" si="386"/>
        <v>0.18696403279676255</v>
      </c>
      <c r="R2058" s="24">
        <v>14.08</v>
      </c>
      <c r="S2058" s="24">
        <f t="shared" si="387"/>
        <v>0</v>
      </c>
      <c r="U2058" s="24">
        <v>8.461146496815287</v>
      </c>
      <c r="V2058" s="24">
        <f t="shared" si="388"/>
        <v>1.5819300711287858</v>
      </c>
      <c r="X2058" s="25">
        <f t="shared" si="389"/>
        <v>-1.5819300711287858</v>
      </c>
      <c r="AA2058" s="5">
        <v>39878</v>
      </c>
      <c r="AB2058" s="2">
        <v>29</v>
      </c>
      <c r="AC2058" s="2" t="s">
        <v>9</v>
      </c>
      <c r="AD2058" s="6" t="s">
        <v>49</v>
      </c>
      <c r="AE2058" s="2">
        <v>0</v>
      </c>
      <c r="AF2058" s="2">
        <v>23</v>
      </c>
      <c r="AG2058" s="2">
        <v>23</v>
      </c>
      <c r="AH2058" s="2">
        <v>17.25</v>
      </c>
      <c r="AI2058" s="2">
        <v>2</v>
      </c>
      <c r="AJ2058" s="19">
        <v>1869.6403279676256</v>
      </c>
      <c r="AK2058" s="19">
        <f t="shared" si="390"/>
        <v>0.18696403279676255</v>
      </c>
      <c r="AL2058" s="19">
        <v>0</v>
      </c>
      <c r="AM2058" s="19">
        <f t="shared" si="391"/>
        <v>0</v>
      </c>
      <c r="AN2058" s="19">
        <f t="shared" si="392"/>
        <v>0.18696403279676255</v>
      </c>
      <c r="AP2058" s="24">
        <v>14.08</v>
      </c>
      <c r="AQ2058" s="24">
        <f t="shared" si="393"/>
        <v>0</v>
      </c>
      <c r="AR2058" s="24"/>
      <c r="AS2058" s="24">
        <v>8.461146496815287</v>
      </c>
      <c r="AT2058" s="24">
        <f t="shared" si="394"/>
        <v>1.5819300711287858</v>
      </c>
      <c r="AU2058" s="24"/>
      <c r="AV2058" s="25">
        <f t="shared" si="395"/>
        <v>-1.5819300711287858</v>
      </c>
    </row>
    <row r="2059" spans="1:48" x14ac:dyDescent="0.3">
      <c r="A2059" s="2" t="s">
        <v>6</v>
      </c>
      <c r="B2059" s="2">
        <v>380</v>
      </c>
      <c r="C2059" s="5">
        <v>39878</v>
      </c>
      <c r="D2059" s="2">
        <v>25</v>
      </c>
      <c r="E2059" s="2" t="s">
        <v>10</v>
      </c>
      <c r="F2059" s="6" t="s">
        <v>42</v>
      </c>
      <c r="G2059" s="2">
        <v>100</v>
      </c>
      <c r="H2059" s="2">
        <v>12</v>
      </c>
      <c r="I2059" s="2">
        <v>17</v>
      </c>
      <c r="J2059" s="2">
        <v>10.25</v>
      </c>
      <c r="K2059" s="2">
        <v>2</v>
      </c>
      <c r="L2059" s="19">
        <v>660.12715633555524</v>
      </c>
      <c r="M2059" s="19">
        <f t="shared" si="384"/>
        <v>6.6012715633555527E-2</v>
      </c>
      <c r="N2059" s="19">
        <v>660.12715633555524</v>
      </c>
      <c r="O2059" s="19">
        <f t="shared" si="385"/>
        <v>6.6012715633555527E-2</v>
      </c>
      <c r="P2059" s="19">
        <f t="shared" si="386"/>
        <v>0</v>
      </c>
      <c r="R2059" s="24">
        <v>14.08</v>
      </c>
      <c r="S2059" s="24">
        <f t="shared" si="387"/>
        <v>0.92945903612046188</v>
      </c>
      <c r="U2059" s="24">
        <v>8.1999999999999993</v>
      </c>
      <c r="V2059" s="24">
        <f t="shared" si="388"/>
        <v>0</v>
      </c>
      <c r="X2059" s="25">
        <f t="shared" si="389"/>
        <v>0.92945903612046188</v>
      </c>
      <c r="AA2059" s="5">
        <v>39878</v>
      </c>
      <c r="AB2059" s="2">
        <v>25</v>
      </c>
      <c r="AC2059" s="2" t="s">
        <v>10</v>
      </c>
      <c r="AD2059" s="6" t="s">
        <v>42</v>
      </c>
      <c r="AE2059" s="2">
        <v>100</v>
      </c>
      <c r="AF2059" s="2">
        <v>12</v>
      </c>
      <c r="AG2059" s="2">
        <v>17</v>
      </c>
      <c r="AH2059" s="2">
        <v>10.25</v>
      </c>
      <c r="AI2059" s="2">
        <v>2</v>
      </c>
      <c r="AJ2059" s="19">
        <v>660.12715633555524</v>
      </c>
      <c r="AK2059" s="19">
        <f t="shared" si="390"/>
        <v>6.6012715633555527E-2</v>
      </c>
      <c r="AL2059" s="19">
        <v>660.12715633555524</v>
      </c>
      <c r="AM2059" s="19">
        <f t="shared" si="391"/>
        <v>6.6012715633555527E-2</v>
      </c>
      <c r="AN2059" s="19">
        <f t="shared" si="392"/>
        <v>0</v>
      </c>
      <c r="AP2059" s="24">
        <v>14.08</v>
      </c>
      <c r="AQ2059" s="24">
        <f t="shared" si="393"/>
        <v>0.92945903612046188</v>
      </c>
      <c r="AR2059" s="24"/>
      <c r="AS2059" s="24">
        <v>8.1999999999999993</v>
      </c>
      <c r="AT2059" s="24">
        <f t="shared" si="394"/>
        <v>0</v>
      </c>
      <c r="AU2059" s="24"/>
      <c r="AV2059" s="25">
        <f t="shared" si="395"/>
        <v>0.92945903612046188</v>
      </c>
    </row>
    <row r="2060" spans="1:48" x14ac:dyDescent="0.3">
      <c r="A2060" s="2" t="s">
        <v>6</v>
      </c>
      <c r="B2060" s="2">
        <v>380</v>
      </c>
      <c r="C2060" s="5">
        <v>39878</v>
      </c>
      <c r="D2060" s="2">
        <v>25</v>
      </c>
      <c r="E2060" s="2" t="s">
        <v>10</v>
      </c>
      <c r="F2060" s="6" t="s">
        <v>53</v>
      </c>
      <c r="G2060" s="2">
        <v>100</v>
      </c>
      <c r="H2060" s="2">
        <v>5</v>
      </c>
      <c r="I2060" s="2">
        <v>15</v>
      </c>
      <c r="J2060" s="2">
        <v>6.25</v>
      </c>
      <c r="K2060" s="2">
        <v>2</v>
      </c>
      <c r="L2060" s="19">
        <v>245.43692606170259</v>
      </c>
      <c r="M2060" s="19">
        <f t="shared" si="384"/>
        <v>2.4543692606170259E-2</v>
      </c>
      <c r="N2060" s="19">
        <v>245.43692606170259</v>
      </c>
      <c r="O2060" s="19">
        <f t="shared" si="385"/>
        <v>2.4543692606170259E-2</v>
      </c>
      <c r="P2060" s="19">
        <f t="shared" si="386"/>
        <v>0</v>
      </c>
      <c r="R2060" s="24">
        <v>6.51</v>
      </c>
      <c r="S2060" s="24">
        <f t="shared" si="387"/>
        <v>0.15977943886616838</v>
      </c>
      <c r="U2060" s="24">
        <v>8.2509316770186327</v>
      </c>
      <c r="V2060" s="24">
        <f t="shared" si="388"/>
        <v>0</v>
      </c>
      <c r="X2060" s="25">
        <f t="shared" si="389"/>
        <v>0.15977943886616838</v>
      </c>
      <c r="AA2060" s="5">
        <v>39878</v>
      </c>
      <c r="AB2060" s="2">
        <v>25</v>
      </c>
      <c r="AC2060" s="2" t="s">
        <v>10</v>
      </c>
      <c r="AD2060" s="6" t="s">
        <v>53</v>
      </c>
      <c r="AE2060" s="2">
        <v>100</v>
      </c>
      <c r="AF2060" s="2">
        <v>5</v>
      </c>
      <c r="AG2060" s="2">
        <v>15</v>
      </c>
      <c r="AH2060" s="2">
        <v>6.25</v>
      </c>
      <c r="AI2060" s="2">
        <v>2</v>
      </c>
      <c r="AJ2060" s="19">
        <v>245.43692606170259</v>
      </c>
      <c r="AK2060" s="19">
        <f t="shared" si="390"/>
        <v>2.4543692606170259E-2</v>
      </c>
      <c r="AL2060" s="19">
        <v>245.43692606170259</v>
      </c>
      <c r="AM2060" s="19">
        <f t="shared" si="391"/>
        <v>2.4543692606170259E-2</v>
      </c>
      <c r="AN2060" s="19">
        <f t="shared" si="392"/>
        <v>0</v>
      </c>
      <c r="AP2060" s="24">
        <v>6.51</v>
      </c>
      <c r="AQ2060" s="24">
        <f t="shared" si="393"/>
        <v>0.15977943886616838</v>
      </c>
      <c r="AR2060" s="24"/>
      <c r="AS2060" s="24">
        <v>8.2509316770186327</v>
      </c>
      <c r="AT2060" s="24">
        <f t="shared" si="394"/>
        <v>0</v>
      </c>
      <c r="AU2060" s="24"/>
      <c r="AV2060" s="25">
        <f t="shared" si="395"/>
        <v>0.15977943886616838</v>
      </c>
    </row>
    <row r="2061" spans="1:48" x14ac:dyDescent="0.3">
      <c r="A2061" s="2" t="s">
        <v>6</v>
      </c>
      <c r="B2061" s="2">
        <v>380</v>
      </c>
      <c r="C2061" s="5">
        <v>39878</v>
      </c>
      <c r="D2061" s="2">
        <v>25</v>
      </c>
      <c r="E2061" s="2" t="s">
        <v>10</v>
      </c>
      <c r="F2061" s="6" t="s">
        <v>36</v>
      </c>
      <c r="G2061" s="2">
        <v>60</v>
      </c>
      <c r="H2061" s="2">
        <v>45</v>
      </c>
      <c r="I2061" s="2">
        <v>43</v>
      </c>
      <c r="J2061" s="2">
        <v>33.25</v>
      </c>
      <c r="K2061" s="2">
        <v>2</v>
      </c>
      <c r="L2061" s="19">
        <v>6946.4540561687309</v>
      </c>
      <c r="M2061" s="19">
        <f t="shared" si="384"/>
        <v>0.69464540561687305</v>
      </c>
      <c r="N2061" s="19">
        <v>4167.8724337012382</v>
      </c>
      <c r="O2061" s="19">
        <f t="shared" si="385"/>
        <v>0.41678724337012379</v>
      </c>
      <c r="P2061" s="19">
        <f t="shared" si="386"/>
        <v>0.27785816224674925</v>
      </c>
      <c r="R2061" s="24">
        <v>14.08</v>
      </c>
      <c r="S2061" s="24">
        <f t="shared" si="387"/>
        <v>5.8683643866513426</v>
      </c>
      <c r="U2061" s="24">
        <v>8.3025000000000002</v>
      </c>
      <c r="V2061" s="24">
        <f t="shared" si="388"/>
        <v>2.3069173920536357</v>
      </c>
      <c r="X2061" s="25">
        <f t="shared" si="389"/>
        <v>3.561446994597707</v>
      </c>
      <c r="AA2061" s="5">
        <v>39878</v>
      </c>
      <c r="AB2061" s="2">
        <v>25</v>
      </c>
      <c r="AC2061" s="2" t="s">
        <v>10</v>
      </c>
      <c r="AD2061" s="6" t="s">
        <v>36</v>
      </c>
      <c r="AE2061" s="2">
        <v>60</v>
      </c>
      <c r="AF2061" s="2">
        <v>45</v>
      </c>
      <c r="AG2061" s="2">
        <v>43</v>
      </c>
      <c r="AH2061" s="2">
        <v>33.25</v>
      </c>
      <c r="AI2061" s="2">
        <v>2</v>
      </c>
      <c r="AJ2061" s="19">
        <v>6946.4540561687309</v>
      </c>
      <c r="AK2061" s="19">
        <f t="shared" si="390"/>
        <v>0.69464540561687305</v>
      </c>
      <c r="AL2061" s="19">
        <v>4167.8724337012382</v>
      </c>
      <c r="AM2061" s="19">
        <f t="shared" si="391"/>
        <v>0.41678724337012379</v>
      </c>
      <c r="AN2061" s="19">
        <f t="shared" si="392"/>
        <v>0.27785816224674925</v>
      </c>
      <c r="AP2061" s="24">
        <v>14.08</v>
      </c>
      <c r="AQ2061" s="24">
        <f t="shared" si="393"/>
        <v>5.8683643866513426</v>
      </c>
      <c r="AR2061" s="24"/>
      <c r="AS2061" s="24">
        <v>8.3025000000000002</v>
      </c>
      <c r="AT2061" s="24">
        <f t="shared" si="394"/>
        <v>2.3069173920536357</v>
      </c>
      <c r="AU2061" s="24"/>
      <c r="AV2061" s="25">
        <f t="shared" si="395"/>
        <v>3.561446994597707</v>
      </c>
    </row>
    <row r="2062" spans="1:48" x14ac:dyDescent="0.3">
      <c r="A2062" s="2" t="s">
        <v>6</v>
      </c>
      <c r="B2062" s="2">
        <v>380</v>
      </c>
      <c r="C2062" s="5">
        <v>39878</v>
      </c>
      <c r="D2062" s="2">
        <v>25</v>
      </c>
      <c r="E2062" s="2" t="s">
        <v>10</v>
      </c>
      <c r="F2062" s="6" t="s">
        <v>53</v>
      </c>
      <c r="G2062" s="2">
        <v>100</v>
      </c>
      <c r="H2062" s="2">
        <v>7</v>
      </c>
      <c r="I2062" s="2">
        <v>17</v>
      </c>
      <c r="J2062" s="2">
        <v>7.75</v>
      </c>
      <c r="K2062" s="2">
        <v>2</v>
      </c>
      <c r="L2062" s="19">
        <v>377.38381751247391</v>
      </c>
      <c r="M2062" s="19">
        <f t="shared" si="384"/>
        <v>3.7738381751247392E-2</v>
      </c>
      <c r="N2062" s="19">
        <v>377.38381751247391</v>
      </c>
      <c r="O2062" s="19">
        <f t="shared" si="385"/>
        <v>3.7738381751247392E-2</v>
      </c>
      <c r="P2062" s="19">
        <f t="shared" si="386"/>
        <v>0</v>
      </c>
      <c r="R2062" s="24">
        <v>6.51</v>
      </c>
      <c r="S2062" s="24">
        <f t="shared" si="387"/>
        <v>0.24567686520062051</v>
      </c>
      <c r="U2062" s="24">
        <v>8.2509316770186327</v>
      </c>
      <c r="V2062" s="24">
        <f t="shared" si="388"/>
        <v>0</v>
      </c>
      <c r="X2062" s="25">
        <f t="shared" si="389"/>
        <v>0.24567686520062051</v>
      </c>
      <c r="AA2062" s="5">
        <v>39878</v>
      </c>
      <c r="AB2062" s="2">
        <v>25</v>
      </c>
      <c r="AC2062" s="2" t="s">
        <v>10</v>
      </c>
      <c r="AD2062" s="6" t="s">
        <v>53</v>
      </c>
      <c r="AE2062" s="2">
        <v>100</v>
      </c>
      <c r="AF2062" s="2">
        <v>7</v>
      </c>
      <c r="AG2062" s="2">
        <v>17</v>
      </c>
      <c r="AH2062" s="2">
        <v>7.75</v>
      </c>
      <c r="AI2062" s="2">
        <v>2</v>
      </c>
      <c r="AJ2062" s="19">
        <v>377.38381751247391</v>
      </c>
      <c r="AK2062" s="19">
        <f t="shared" si="390"/>
        <v>3.7738381751247392E-2</v>
      </c>
      <c r="AL2062" s="19">
        <v>377.38381751247391</v>
      </c>
      <c r="AM2062" s="19">
        <f t="shared" si="391"/>
        <v>3.7738381751247392E-2</v>
      </c>
      <c r="AN2062" s="19">
        <f t="shared" si="392"/>
        <v>0</v>
      </c>
      <c r="AP2062" s="24">
        <v>6.51</v>
      </c>
      <c r="AQ2062" s="24">
        <f t="shared" si="393"/>
        <v>0.24567686520062051</v>
      </c>
      <c r="AR2062" s="24"/>
      <c r="AS2062" s="24">
        <v>8.2509316770186327</v>
      </c>
      <c r="AT2062" s="24">
        <f t="shared" si="394"/>
        <v>0</v>
      </c>
      <c r="AU2062" s="24"/>
      <c r="AV2062" s="25">
        <f t="shared" si="395"/>
        <v>0.24567686520062051</v>
      </c>
    </row>
    <row r="2063" spans="1:48" x14ac:dyDescent="0.3">
      <c r="A2063" s="2" t="s">
        <v>6</v>
      </c>
      <c r="B2063" s="2">
        <v>380</v>
      </c>
      <c r="C2063" s="5">
        <v>39878</v>
      </c>
      <c r="D2063" s="2">
        <v>25</v>
      </c>
      <c r="E2063" s="2" t="s">
        <v>10</v>
      </c>
      <c r="F2063" s="6" t="s">
        <v>44</v>
      </c>
      <c r="G2063" s="2">
        <v>100</v>
      </c>
      <c r="H2063" s="2">
        <v>8</v>
      </c>
      <c r="I2063" s="2">
        <v>16</v>
      </c>
      <c r="J2063" s="2">
        <v>8</v>
      </c>
      <c r="K2063" s="2">
        <v>2</v>
      </c>
      <c r="L2063" s="19">
        <v>402.12385965949352</v>
      </c>
      <c r="M2063" s="19">
        <f t="shared" si="384"/>
        <v>4.0212385965949352E-2</v>
      </c>
      <c r="N2063" s="19">
        <v>402.12385965949352</v>
      </c>
      <c r="O2063" s="19">
        <f t="shared" si="385"/>
        <v>4.0212385965949352E-2</v>
      </c>
      <c r="P2063" s="19">
        <f t="shared" si="386"/>
        <v>0</v>
      </c>
      <c r="R2063" s="24">
        <v>14.08</v>
      </c>
      <c r="S2063" s="24">
        <f t="shared" si="387"/>
        <v>0.56619039440056684</v>
      </c>
      <c r="U2063" s="24">
        <v>9.0675767918088734</v>
      </c>
      <c r="V2063" s="24">
        <f t="shared" si="388"/>
        <v>0</v>
      </c>
      <c r="X2063" s="25">
        <f t="shared" si="389"/>
        <v>0.56619039440056684</v>
      </c>
      <c r="AA2063" s="5">
        <v>39878</v>
      </c>
      <c r="AB2063" s="2">
        <v>25</v>
      </c>
      <c r="AC2063" s="2" t="s">
        <v>10</v>
      </c>
      <c r="AD2063" s="6" t="s">
        <v>44</v>
      </c>
      <c r="AE2063" s="2">
        <v>100</v>
      </c>
      <c r="AF2063" s="2">
        <v>8</v>
      </c>
      <c r="AG2063" s="2">
        <v>16</v>
      </c>
      <c r="AH2063" s="2">
        <v>8</v>
      </c>
      <c r="AI2063" s="2">
        <v>2</v>
      </c>
      <c r="AJ2063" s="19">
        <v>402.12385965949352</v>
      </c>
      <c r="AK2063" s="19">
        <f t="shared" si="390"/>
        <v>4.0212385965949352E-2</v>
      </c>
      <c r="AL2063" s="19">
        <v>402.12385965949352</v>
      </c>
      <c r="AM2063" s="19">
        <f t="shared" si="391"/>
        <v>4.0212385965949352E-2</v>
      </c>
      <c r="AN2063" s="19">
        <f t="shared" si="392"/>
        <v>0</v>
      </c>
      <c r="AP2063" s="24">
        <v>14.08</v>
      </c>
      <c r="AQ2063" s="24">
        <f t="shared" si="393"/>
        <v>0.56619039440056684</v>
      </c>
      <c r="AR2063" s="24"/>
      <c r="AS2063" s="24">
        <v>9.0675767918088734</v>
      </c>
      <c r="AT2063" s="24">
        <f t="shared" si="394"/>
        <v>0</v>
      </c>
      <c r="AU2063" s="24"/>
      <c r="AV2063" s="25">
        <f t="shared" si="395"/>
        <v>0.56619039440056684</v>
      </c>
    </row>
    <row r="2064" spans="1:48" x14ac:dyDescent="0.3">
      <c r="A2064" s="2" t="s">
        <v>6</v>
      </c>
      <c r="B2064" s="2">
        <v>380</v>
      </c>
      <c r="C2064" s="5">
        <v>39878</v>
      </c>
      <c r="D2064" s="2">
        <v>25</v>
      </c>
      <c r="E2064" s="2" t="s">
        <v>10</v>
      </c>
      <c r="F2064" s="6" t="s">
        <v>44</v>
      </c>
      <c r="G2064" s="2">
        <v>100</v>
      </c>
      <c r="H2064" s="2">
        <v>5</v>
      </c>
      <c r="I2064" s="2">
        <v>22</v>
      </c>
      <c r="J2064" s="2">
        <v>8</v>
      </c>
      <c r="K2064" s="2">
        <v>2</v>
      </c>
      <c r="L2064" s="19">
        <v>402.12385965949352</v>
      </c>
      <c r="M2064" s="19">
        <f t="shared" si="384"/>
        <v>4.0212385965949352E-2</v>
      </c>
      <c r="N2064" s="19">
        <v>402.12385965949352</v>
      </c>
      <c r="O2064" s="19">
        <f t="shared" si="385"/>
        <v>4.0212385965949352E-2</v>
      </c>
      <c r="P2064" s="19">
        <f t="shared" si="386"/>
        <v>0</v>
      </c>
      <c r="R2064" s="24">
        <v>14.08</v>
      </c>
      <c r="S2064" s="24">
        <f t="shared" si="387"/>
        <v>0.56619039440056684</v>
      </c>
      <c r="U2064" s="24">
        <v>9.0675767918088734</v>
      </c>
      <c r="V2064" s="24">
        <f t="shared" si="388"/>
        <v>0</v>
      </c>
      <c r="X2064" s="25">
        <f t="shared" si="389"/>
        <v>0.56619039440056684</v>
      </c>
      <c r="AA2064" s="5">
        <v>39878</v>
      </c>
      <c r="AB2064" s="2">
        <v>25</v>
      </c>
      <c r="AC2064" s="2" t="s">
        <v>10</v>
      </c>
      <c r="AD2064" s="6" t="s">
        <v>44</v>
      </c>
      <c r="AE2064" s="2">
        <v>100</v>
      </c>
      <c r="AF2064" s="2">
        <v>5</v>
      </c>
      <c r="AG2064" s="2">
        <v>22</v>
      </c>
      <c r="AH2064" s="2">
        <v>8</v>
      </c>
      <c r="AI2064" s="2">
        <v>2</v>
      </c>
      <c r="AJ2064" s="19">
        <v>402.12385965949352</v>
      </c>
      <c r="AK2064" s="19">
        <f t="shared" si="390"/>
        <v>4.0212385965949352E-2</v>
      </c>
      <c r="AL2064" s="19">
        <v>402.12385965949352</v>
      </c>
      <c r="AM2064" s="19">
        <f t="shared" si="391"/>
        <v>4.0212385965949352E-2</v>
      </c>
      <c r="AN2064" s="19">
        <f t="shared" si="392"/>
        <v>0</v>
      </c>
      <c r="AP2064" s="24">
        <v>14.08</v>
      </c>
      <c r="AQ2064" s="24">
        <f t="shared" si="393"/>
        <v>0.56619039440056684</v>
      </c>
      <c r="AR2064" s="24"/>
      <c r="AS2064" s="24">
        <v>9.0675767918088734</v>
      </c>
      <c r="AT2064" s="24">
        <f t="shared" si="394"/>
        <v>0</v>
      </c>
      <c r="AU2064" s="24"/>
      <c r="AV2064" s="25">
        <f t="shared" si="395"/>
        <v>0.56619039440056684</v>
      </c>
    </row>
    <row r="2065" spans="1:48" x14ac:dyDescent="0.3">
      <c r="A2065" s="2" t="s">
        <v>6</v>
      </c>
      <c r="B2065" s="2">
        <v>380</v>
      </c>
      <c r="C2065" s="5">
        <v>39878</v>
      </c>
      <c r="D2065" s="2">
        <v>25</v>
      </c>
      <c r="E2065" s="2" t="s">
        <v>10</v>
      </c>
      <c r="F2065" s="6" t="s">
        <v>44</v>
      </c>
      <c r="G2065" s="2">
        <v>100</v>
      </c>
      <c r="H2065" s="2">
        <v>5</v>
      </c>
      <c r="I2065" s="2">
        <v>20</v>
      </c>
      <c r="J2065" s="2">
        <v>7.5</v>
      </c>
      <c r="K2065" s="2">
        <v>2</v>
      </c>
      <c r="L2065" s="19">
        <v>353.42917352885172</v>
      </c>
      <c r="M2065" s="19">
        <f t="shared" si="384"/>
        <v>3.5342917352885174E-2</v>
      </c>
      <c r="N2065" s="19">
        <v>353.42917352885172</v>
      </c>
      <c r="O2065" s="19">
        <f t="shared" si="385"/>
        <v>3.5342917352885174E-2</v>
      </c>
      <c r="P2065" s="19">
        <f t="shared" si="386"/>
        <v>0</v>
      </c>
      <c r="R2065" s="24">
        <v>14.08</v>
      </c>
      <c r="S2065" s="24">
        <f t="shared" si="387"/>
        <v>0.49762827632862328</v>
      </c>
      <c r="U2065" s="24">
        <v>9.0675767918088734</v>
      </c>
      <c r="V2065" s="24">
        <f t="shared" si="388"/>
        <v>0</v>
      </c>
      <c r="X2065" s="25">
        <f t="shared" si="389"/>
        <v>0.49762827632862328</v>
      </c>
      <c r="AA2065" s="5">
        <v>39878</v>
      </c>
      <c r="AB2065" s="2">
        <v>25</v>
      </c>
      <c r="AC2065" s="2" t="s">
        <v>10</v>
      </c>
      <c r="AD2065" s="6" t="s">
        <v>44</v>
      </c>
      <c r="AE2065" s="2">
        <v>100</v>
      </c>
      <c r="AF2065" s="2">
        <v>5</v>
      </c>
      <c r="AG2065" s="2">
        <v>20</v>
      </c>
      <c r="AH2065" s="2">
        <v>7.5</v>
      </c>
      <c r="AI2065" s="2">
        <v>2</v>
      </c>
      <c r="AJ2065" s="19">
        <v>353.42917352885172</v>
      </c>
      <c r="AK2065" s="19">
        <f t="shared" si="390"/>
        <v>3.5342917352885174E-2</v>
      </c>
      <c r="AL2065" s="19">
        <v>353.42917352885172</v>
      </c>
      <c r="AM2065" s="19">
        <f t="shared" si="391"/>
        <v>3.5342917352885174E-2</v>
      </c>
      <c r="AN2065" s="19">
        <f t="shared" si="392"/>
        <v>0</v>
      </c>
      <c r="AP2065" s="24">
        <v>14.08</v>
      </c>
      <c r="AQ2065" s="24">
        <f t="shared" si="393"/>
        <v>0.49762827632862328</v>
      </c>
      <c r="AR2065" s="24"/>
      <c r="AS2065" s="24">
        <v>9.0675767918088734</v>
      </c>
      <c r="AT2065" s="24">
        <f t="shared" si="394"/>
        <v>0</v>
      </c>
      <c r="AU2065" s="24"/>
      <c r="AV2065" s="25">
        <f t="shared" si="395"/>
        <v>0.49762827632862328</v>
      </c>
    </row>
    <row r="2066" spans="1:48" x14ac:dyDescent="0.3">
      <c r="A2066" s="2" t="s">
        <v>6</v>
      </c>
      <c r="B2066" s="2">
        <v>380</v>
      </c>
      <c r="C2066" s="5">
        <v>39878</v>
      </c>
      <c r="D2066" s="2">
        <v>25</v>
      </c>
      <c r="E2066" s="2" t="s">
        <v>10</v>
      </c>
      <c r="F2066" s="6" t="s">
        <v>44</v>
      </c>
      <c r="G2066" s="2">
        <v>100</v>
      </c>
      <c r="H2066" s="2">
        <v>3</v>
      </c>
      <c r="I2066" s="2">
        <v>11</v>
      </c>
      <c r="J2066" s="2">
        <v>4.25</v>
      </c>
      <c r="K2066" s="2">
        <v>2</v>
      </c>
      <c r="L2066" s="19">
        <v>113.49003461093127</v>
      </c>
      <c r="M2066" s="19">
        <f t="shared" si="384"/>
        <v>1.1349003461093127E-2</v>
      </c>
      <c r="N2066" s="19">
        <v>113.49003461093127</v>
      </c>
      <c r="O2066" s="19">
        <f t="shared" si="385"/>
        <v>1.1349003461093127E-2</v>
      </c>
      <c r="P2066" s="19">
        <f t="shared" si="386"/>
        <v>0</v>
      </c>
      <c r="R2066" s="24">
        <v>14.08</v>
      </c>
      <c r="S2066" s="24">
        <f t="shared" si="387"/>
        <v>0.15979396873219123</v>
      </c>
      <c r="U2066" s="24">
        <v>9.0675767918088734</v>
      </c>
      <c r="V2066" s="24">
        <f t="shared" si="388"/>
        <v>0</v>
      </c>
      <c r="X2066" s="25">
        <f t="shared" si="389"/>
        <v>0.15979396873219123</v>
      </c>
      <c r="AA2066" s="5">
        <v>39878</v>
      </c>
      <c r="AB2066" s="2">
        <v>25</v>
      </c>
      <c r="AC2066" s="2" t="s">
        <v>10</v>
      </c>
      <c r="AD2066" s="6" t="s">
        <v>44</v>
      </c>
      <c r="AE2066" s="2">
        <v>100</v>
      </c>
      <c r="AF2066" s="2">
        <v>3</v>
      </c>
      <c r="AG2066" s="2">
        <v>11</v>
      </c>
      <c r="AH2066" s="2">
        <v>4.25</v>
      </c>
      <c r="AI2066" s="2">
        <v>2</v>
      </c>
      <c r="AJ2066" s="19">
        <v>113.49003461093127</v>
      </c>
      <c r="AK2066" s="19">
        <f t="shared" si="390"/>
        <v>1.1349003461093127E-2</v>
      </c>
      <c r="AL2066" s="19">
        <v>113.49003461093127</v>
      </c>
      <c r="AM2066" s="19">
        <f t="shared" si="391"/>
        <v>1.1349003461093127E-2</v>
      </c>
      <c r="AN2066" s="19">
        <f t="shared" si="392"/>
        <v>0</v>
      </c>
      <c r="AP2066" s="24">
        <v>14.08</v>
      </c>
      <c r="AQ2066" s="24">
        <f t="shared" si="393"/>
        <v>0.15979396873219123</v>
      </c>
      <c r="AR2066" s="24"/>
      <c r="AS2066" s="24">
        <v>9.0675767918088734</v>
      </c>
      <c r="AT2066" s="24">
        <f t="shared" si="394"/>
        <v>0</v>
      </c>
      <c r="AU2066" s="24"/>
      <c r="AV2066" s="25">
        <f t="shared" si="395"/>
        <v>0.15979396873219123</v>
      </c>
    </row>
    <row r="2067" spans="1:48" x14ac:dyDescent="0.3">
      <c r="A2067" s="2" t="s">
        <v>6</v>
      </c>
      <c r="B2067" s="2">
        <v>380</v>
      </c>
      <c r="C2067" s="5">
        <v>39878</v>
      </c>
      <c r="D2067" s="2">
        <v>25</v>
      </c>
      <c r="E2067" s="2" t="s">
        <v>10</v>
      </c>
      <c r="F2067" s="6" t="s">
        <v>42</v>
      </c>
      <c r="G2067" s="2">
        <v>100</v>
      </c>
      <c r="H2067" s="2">
        <v>35</v>
      </c>
      <c r="I2067" s="2">
        <v>35</v>
      </c>
      <c r="J2067" s="2">
        <v>26.25</v>
      </c>
      <c r="K2067" s="2">
        <v>2</v>
      </c>
      <c r="L2067" s="19">
        <v>4329.5073757284335</v>
      </c>
      <c r="M2067" s="19">
        <f t="shared" si="384"/>
        <v>0.43295073757284336</v>
      </c>
      <c r="N2067" s="19">
        <v>4329.5073757284335</v>
      </c>
      <c r="O2067" s="19">
        <f t="shared" si="385"/>
        <v>0.43295073757284336</v>
      </c>
      <c r="P2067" s="19">
        <f t="shared" si="386"/>
        <v>0</v>
      </c>
      <c r="R2067" s="24">
        <v>14.08</v>
      </c>
      <c r="S2067" s="24">
        <f t="shared" si="387"/>
        <v>6.0959463850256341</v>
      </c>
      <c r="U2067" s="24">
        <v>8.1999999999999993</v>
      </c>
      <c r="V2067" s="24">
        <f t="shared" si="388"/>
        <v>0</v>
      </c>
      <c r="X2067" s="25">
        <f t="shared" si="389"/>
        <v>6.0959463850256341</v>
      </c>
      <c r="AA2067" s="5">
        <v>39878</v>
      </c>
      <c r="AB2067" s="2">
        <v>25</v>
      </c>
      <c r="AC2067" s="2" t="s">
        <v>10</v>
      </c>
      <c r="AD2067" s="6" t="s">
        <v>42</v>
      </c>
      <c r="AE2067" s="2">
        <v>100</v>
      </c>
      <c r="AF2067" s="2">
        <v>35</v>
      </c>
      <c r="AG2067" s="2">
        <v>35</v>
      </c>
      <c r="AH2067" s="2">
        <v>26.25</v>
      </c>
      <c r="AI2067" s="2">
        <v>2</v>
      </c>
      <c r="AJ2067" s="19">
        <v>4329.5073757284335</v>
      </c>
      <c r="AK2067" s="19">
        <f t="shared" si="390"/>
        <v>0.43295073757284336</v>
      </c>
      <c r="AL2067" s="19">
        <v>4329.5073757284335</v>
      </c>
      <c r="AM2067" s="19">
        <f t="shared" si="391"/>
        <v>0.43295073757284336</v>
      </c>
      <c r="AN2067" s="19">
        <f t="shared" si="392"/>
        <v>0</v>
      </c>
      <c r="AP2067" s="24">
        <v>14.08</v>
      </c>
      <c r="AQ2067" s="24">
        <f t="shared" si="393"/>
        <v>6.0959463850256341</v>
      </c>
      <c r="AR2067" s="24"/>
      <c r="AS2067" s="24">
        <v>8.1999999999999993</v>
      </c>
      <c r="AT2067" s="24">
        <f t="shared" si="394"/>
        <v>0</v>
      </c>
      <c r="AU2067" s="24"/>
      <c r="AV2067" s="25">
        <f t="shared" si="395"/>
        <v>6.0959463850256341</v>
      </c>
    </row>
    <row r="2068" spans="1:48" x14ac:dyDescent="0.3">
      <c r="A2068" s="2" t="s">
        <v>6</v>
      </c>
      <c r="B2068" s="2">
        <v>380</v>
      </c>
      <c r="C2068" s="5">
        <v>39878</v>
      </c>
      <c r="D2068" s="2">
        <v>25</v>
      </c>
      <c r="E2068" s="2" t="s">
        <v>10</v>
      </c>
      <c r="F2068" s="6" t="s">
        <v>58</v>
      </c>
      <c r="G2068" s="2">
        <v>80</v>
      </c>
      <c r="H2068" s="2">
        <v>10</v>
      </c>
      <c r="I2068" s="2">
        <v>30</v>
      </c>
      <c r="J2068" s="2">
        <v>12.5</v>
      </c>
      <c r="K2068" s="2">
        <v>1</v>
      </c>
      <c r="L2068" s="19">
        <v>490.87385212340519</v>
      </c>
      <c r="M2068" s="19">
        <f t="shared" si="384"/>
        <v>4.9087385212340517E-2</v>
      </c>
      <c r="N2068" s="19">
        <v>392.69908169872417</v>
      </c>
      <c r="O2068" s="19">
        <f t="shared" si="385"/>
        <v>3.9269908169872414E-2</v>
      </c>
      <c r="P2068" s="19">
        <f t="shared" si="386"/>
        <v>9.8174770424681035E-3</v>
      </c>
      <c r="R2068" s="24">
        <v>14.08</v>
      </c>
      <c r="S2068" s="24">
        <f t="shared" si="387"/>
        <v>0.55292030703180362</v>
      </c>
      <c r="U2068" s="24">
        <v>9.1613793103448273</v>
      </c>
      <c r="V2068" s="24">
        <f t="shared" si="388"/>
        <v>8.9941631056652607E-2</v>
      </c>
      <c r="X2068" s="25">
        <f t="shared" si="389"/>
        <v>0.46297867597515102</v>
      </c>
      <c r="AA2068" s="5">
        <v>39878</v>
      </c>
      <c r="AB2068" s="2">
        <v>25</v>
      </c>
      <c r="AC2068" s="2" t="s">
        <v>10</v>
      </c>
      <c r="AD2068" s="6" t="s">
        <v>58</v>
      </c>
      <c r="AE2068" s="2">
        <v>80</v>
      </c>
      <c r="AF2068" s="2">
        <v>10</v>
      </c>
      <c r="AG2068" s="2">
        <v>30</v>
      </c>
      <c r="AH2068" s="2">
        <v>12.5</v>
      </c>
      <c r="AI2068" s="2">
        <v>1</v>
      </c>
      <c r="AJ2068" s="19">
        <v>490.87385212340519</v>
      </c>
      <c r="AK2068" s="19">
        <f t="shared" si="390"/>
        <v>4.9087385212340517E-2</v>
      </c>
      <c r="AL2068" s="19">
        <v>392.69908169872417</v>
      </c>
      <c r="AM2068" s="19">
        <f t="shared" si="391"/>
        <v>3.9269908169872414E-2</v>
      </c>
      <c r="AN2068" s="19">
        <f t="shared" si="392"/>
        <v>9.8174770424681035E-3</v>
      </c>
      <c r="AP2068" s="24">
        <v>14.08</v>
      </c>
      <c r="AQ2068" s="24">
        <f t="shared" si="393"/>
        <v>0.55292030703180362</v>
      </c>
      <c r="AR2068" s="24"/>
      <c r="AS2068" s="24">
        <v>9.1613793103448273</v>
      </c>
      <c r="AT2068" s="24">
        <f t="shared" si="394"/>
        <v>8.9941631056652607E-2</v>
      </c>
      <c r="AU2068" s="24"/>
      <c r="AV2068" s="25">
        <f t="shared" si="395"/>
        <v>0.46297867597515102</v>
      </c>
    </row>
    <row r="2069" spans="1:48" x14ac:dyDescent="0.3">
      <c r="A2069" s="2" t="s">
        <v>6</v>
      </c>
      <c r="B2069" s="2">
        <v>380</v>
      </c>
      <c r="C2069" s="5">
        <v>39878</v>
      </c>
      <c r="D2069" s="2">
        <v>25</v>
      </c>
      <c r="E2069" s="2" t="s">
        <v>10</v>
      </c>
      <c r="F2069" s="6" t="s">
        <v>53</v>
      </c>
      <c r="G2069" s="2">
        <v>100</v>
      </c>
      <c r="H2069" s="2">
        <v>16</v>
      </c>
      <c r="I2069" s="2">
        <v>21</v>
      </c>
      <c r="J2069" s="2">
        <v>13.25</v>
      </c>
      <c r="K2069" s="2">
        <v>2</v>
      </c>
      <c r="L2069" s="19">
        <v>1103.0917204917162</v>
      </c>
      <c r="M2069" s="19">
        <f t="shared" si="384"/>
        <v>0.11030917204917162</v>
      </c>
      <c r="N2069" s="19">
        <v>1103.0917204917162</v>
      </c>
      <c r="O2069" s="19">
        <f t="shared" si="385"/>
        <v>0.11030917204917162</v>
      </c>
      <c r="P2069" s="19">
        <f t="shared" si="386"/>
        <v>0</v>
      </c>
      <c r="R2069" s="24">
        <v>6.51</v>
      </c>
      <c r="S2069" s="24">
        <f t="shared" si="387"/>
        <v>0.71811271004010724</v>
      </c>
      <c r="U2069" s="24">
        <v>8.2509316770186327</v>
      </c>
      <c r="V2069" s="24">
        <f t="shared" si="388"/>
        <v>0</v>
      </c>
      <c r="X2069" s="25">
        <f t="shared" si="389"/>
        <v>0.71811271004010724</v>
      </c>
      <c r="AA2069" s="5">
        <v>39878</v>
      </c>
      <c r="AB2069" s="2">
        <v>25</v>
      </c>
      <c r="AC2069" s="2" t="s">
        <v>10</v>
      </c>
      <c r="AD2069" s="6" t="s">
        <v>53</v>
      </c>
      <c r="AE2069" s="2">
        <v>100</v>
      </c>
      <c r="AF2069" s="2">
        <v>16</v>
      </c>
      <c r="AG2069" s="2">
        <v>21</v>
      </c>
      <c r="AH2069" s="2">
        <v>13.25</v>
      </c>
      <c r="AI2069" s="2">
        <v>2</v>
      </c>
      <c r="AJ2069" s="19">
        <v>1103.0917204917162</v>
      </c>
      <c r="AK2069" s="19">
        <f t="shared" si="390"/>
        <v>0.11030917204917162</v>
      </c>
      <c r="AL2069" s="19">
        <v>1103.0917204917162</v>
      </c>
      <c r="AM2069" s="19">
        <f t="shared" si="391"/>
        <v>0.11030917204917162</v>
      </c>
      <c r="AN2069" s="19">
        <f t="shared" si="392"/>
        <v>0</v>
      </c>
      <c r="AP2069" s="24">
        <v>6.51</v>
      </c>
      <c r="AQ2069" s="24">
        <f t="shared" si="393"/>
        <v>0.71811271004010724</v>
      </c>
      <c r="AR2069" s="24"/>
      <c r="AS2069" s="24">
        <v>8.2509316770186327</v>
      </c>
      <c r="AT2069" s="24">
        <f t="shared" si="394"/>
        <v>0</v>
      </c>
      <c r="AU2069" s="24"/>
      <c r="AV2069" s="25">
        <f t="shared" si="395"/>
        <v>0.71811271004010724</v>
      </c>
    </row>
    <row r="2070" spans="1:48" x14ac:dyDescent="0.3">
      <c r="A2070" s="2" t="s">
        <v>6</v>
      </c>
      <c r="B2070" s="2">
        <v>380</v>
      </c>
      <c r="C2070" s="5">
        <v>39878</v>
      </c>
      <c r="D2070" s="2">
        <v>25</v>
      </c>
      <c r="E2070" s="2" t="s">
        <v>10</v>
      </c>
      <c r="F2070" s="6" t="s">
        <v>53</v>
      </c>
      <c r="G2070" s="2">
        <v>70</v>
      </c>
      <c r="H2070" s="2">
        <v>20</v>
      </c>
      <c r="I2070" s="2">
        <v>26</v>
      </c>
      <c r="J2070" s="2">
        <v>16.5</v>
      </c>
      <c r="K2070" s="2">
        <v>2</v>
      </c>
      <c r="L2070" s="19">
        <v>1710.5971998796424</v>
      </c>
      <c r="M2070" s="19">
        <f t="shared" si="384"/>
        <v>0.17105971998796424</v>
      </c>
      <c r="N2070" s="19">
        <v>1197.4180399157497</v>
      </c>
      <c r="O2070" s="19">
        <f t="shared" si="385"/>
        <v>0.11974180399157497</v>
      </c>
      <c r="P2070" s="19">
        <f t="shared" si="386"/>
        <v>5.1317915996389268E-2</v>
      </c>
      <c r="R2070" s="24">
        <v>6.51</v>
      </c>
      <c r="S2070" s="24">
        <f t="shared" si="387"/>
        <v>0.77951914398515298</v>
      </c>
      <c r="U2070" s="24">
        <v>8.2509316770186327</v>
      </c>
      <c r="V2070" s="24">
        <f t="shared" si="388"/>
        <v>0.42342061869318942</v>
      </c>
      <c r="X2070" s="25">
        <f t="shared" si="389"/>
        <v>0.35609852529196356</v>
      </c>
      <c r="AA2070" s="5">
        <v>39878</v>
      </c>
      <c r="AB2070" s="2">
        <v>25</v>
      </c>
      <c r="AC2070" s="2" t="s">
        <v>10</v>
      </c>
      <c r="AD2070" s="6" t="s">
        <v>53</v>
      </c>
      <c r="AE2070" s="2">
        <v>70</v>
      </c>
      <c r="AF2070" s="2">
        <v>20</v>
      </c>
      <c r="AG2070" s="2">
        <v>26</v>
      </c>
      <c r="AH2070" s="2">
        <v>16.5</v>
      </c>
      <c r="AI2070" s="2">
        <v>2</v>
      </c>
      <c r="AJ2070" s="19">
        <v>1710.5971998796424</v>
      </c>
      <c r="AK2070" s="19">
        <f t="shared" si="390"/>
        <v>0.17105971998796424</v>
      </c>
      <c r="AL2070" s="19">
        <v>1197.4180399157497</v>
      </c>
      <c r="AM2070" s="19">
        <f t="shared" si="391"/>
        <v>0.11974180399157497</v>
      </c>
      <c r="AN2070" s="19">
        <f t="shared" si="392"/>
        <v>5.1317915996389268E-2</v>
      </c>
      <c r="AP2070" s="24">
        <v>6.51</v>
      </c>
      <c r="AQ2070" s="24">
        <f t="shared" si="393"/>
        <v>0.77951914398515298</v>
      </c>
      <c r="AR2070" s="24"/>
      <c r="AS2070" s="24">
        <v>8.2509316770186327</v>
      </c>
      <c r="AT2070" s="24">
        <f t="shared" si="394"/>
        <v>0.42342061869318942</v>
      </c>
      <c r="AU2070" s="24"/>
      <c r="AV2070" s="25">
        <f t="shared" si="395"/>
        <v>0.35609852529196356</v>
      </c>
    </row>
    <row r="2071" spans="1:48" x14ac:dyDescent="0.3">
      <c r="A2071" s="2" t="s">
        <v>6</v>
      </c>
      <c r="B2071" s="2">
        <v>380</v>
      </c>
      <c r="C2071" s="5">
        <v>39878</v>
      </c>
      <c r="D2071" s="2">
        <v>25</v>
      </c>
      <c r="E2071" s="2" t="s">
        <v>10</v>
      </c>
      <c r="F2071" s="6" t="s">
        <v>53</v>
      </c>
      <c r="G2071" s="2">
        <v>100</v>
      </c>
      <c r="H2071" s="2">
        <v>12</v>
      </c>
      <c r="I2071" s="2">
        <v>15</v>
      </c>
      <c r="J2071" s="2">
        <v>9.75</v>
      </c>
      <c r="K2071" s="2">
        <v>2</v>
      </c>
      <c r="L2071" s="19">
        <v>597.29530326375937</v>
      </c>
      <c r="M2071" s="19">
        <f t="shared" si="384"/>
        <v>5.9729530326375936E-2</v>
      </c>
      <c r="N2071" s="19">
        <v>597.29530326375937</v>
      </c>
      <c r="O2071" s="19">
        <f t="shared" si="385"/>
        <v>5.9729530326375936E-2</v>
      </c>
      <c r="P2071" s="19">
        <f t="shared" si="386"/>
        <v>0</v>
      </c>
      <c r="R2071" s="24">
        <v>6.51</v>
      </c>
      <c r="S2071" s="24">
        <f t="shared" si="387"/>
        <v>0.38883924242470735</v>
      </c>
      <c r="U2071" s="24">
        <v>8.2509316770186327</v>
      </c>
      <c r="V2071" s="24">
        <f t="shared" si="388"/>
        <v>0</v>
      </c>
      <c r="X2071" s="25">
        <f t="shared" si="389"/>
        <v>0.38883924242470735</v>
      </c>
      <c r="AA2071" s="5">
        <v>39878</v>
      </c>
      <c r="AB2071" s="2">
        <v>25</v>
      </c>
      <c r="AC2071" s="2" t="s">
        <v>10</v>
      </c>
      <c r="AD2071" s="6" t="s">
        <v>53</v>
      </c>
      <c r="AE2071" s="2">
        <v>100</v>
      </c>
      <c r="AF2071" s="2">
        <v>12</v>
      </c>
      <c r="AG2071" s="2">
        <v>15</v>
      </c>
      <c r="AH2071" s="2">
        <v>9.75</v>
      </c>
      <c r="AI2071" s="2">
        <v>2</v>
      </c>
      <c r="AJ2071" s="19">
        <v>597.29530326375937</v>
      </c>
      <c r="AK2071" s="19">
        <f t="shared" si="390"/>
        <v>5.9729530326375936E-2</v>
      </c>
      <c r="AL2071" s="19">
        <v>597.29530326375937</v>
      </c>
      <c r="AM2071" s="19">
        <f t="shared" si="391"/>
        <v>5.9729530326375936E-2</v>
      </c>
      <c r="AN2071" s="19">
        <f t="shared" si="392"/>
        <v>0</v>
      </c>
      <c r="AP2071" s="24">
        <v>6.51</v>
      </c>
      <c r="AQ2071" s="24">
        <f t="shared" si="393"/>
        <v>0.38883924242470735</v>
      </c>
      <c r="AR2071" s="24"/>
      <c r="AS2071" s="24">
        <v>8.2509316770186327</v>
      </c>
      <c r="AT2071" s="24">
        <f t="shared" si="394"/>
        <v>0</v>
      </c>
      <c r="AU2071" s="24"/>
      <c r="AV2071" s="25">
        <f t="shared" si="395"/>
        <v>0.38883924242470735</v>
      </c>
    </row>
    <row r="2072" spans="1:48" x14ac:dyDescent="0.3">
      <c r="A2072" s="2" t="s">
        <v>6</v>
      </c>
      <c r="B2072" s="2">
        <v>380</v>
      </c>
      <c r="C2072" s="5">
        <v>39878</v>
      </c>
      <c r="D2072" s="2">
        <v>25</v>
      </c>
      <c r="E2072" s="2" t="s">
        <v>10</v>
      </c>
      <c r="F2072" s="6" t="s">
        <v>58</v>
      </c>
      <c r="G2072" s="2">
        <v>70</v>
      </c>
      <c r="H2072" s="2">
        <v>15</v>
      </c>
      <c r="I2072" s="2">
        <v>30</v>
      </c>
      <c r="J2072" s="2">
        <v>15</v>
      </c>
      <c r="K2072" s="2">
        <v>1</v>
      </c>
      <c r="L2072" s="19">
        <v>706.85834705770344</v>
      </c>
      <c r="M2072" s="19">
        <f t="shared" si="384"/>
        <v>7.0685834705770348E-2</v>
      </c>
      <c r="N2072" s="19">
        <v>494.80084294039239</v>
      </c>
      <c r="O2072" s="19">
        <f t="shared" si="385"/>
        <v>4.9480084294039238E-2</v>
      </c>
      <c r="P2072" s="19">
        <f t="shared" si="386"/>
        <v>2.120575041173111E-2</v>
      </c>
      <c r="R2072" s="24">
        <v>14.08</v>
      </c>
      <c r="S2072" s="24">
        <f t="shared" si="387"/>
        <v>0.69667958686007248</v>
      </c>
      <c r="U2072" s="24">
        <v>9.1613793103448273</v>
      </c>
      <c r="V2072" s="24">
        <f t="shared" si="388"/>
        <v>0.19427392308236968</v>
      </c>
      <c r="X2072" s="25">
        <f t="shared" si="389"/>
        <v>0.50240566377770279</v>
      </c>
      <c r="AA2072" s="5">
        <v>39878</v>
      </c>
      <c r="AB2072" s="2">
        <v>25</v>
      </c>
      <c r="AC2072" s="2" t="s">
        <v>10</v>
      </c>
      <c r="AD2072" s="6" t="s">
        <v>58</v>
      </c>
      <c r="AE2072" s="2">
        <v>70</v>
      </c>
      <c r="AF2072" s="2">
        <v>15</v>
      </c>
      <c r="AG2072" s="2">
        <v>30</v>
      </c>
      <c r="AH2072" s="2">
        <v>15</v>
      </c>
      <c r="AI2072" s="2">
        <v>1</v>
      </c>
      <c r="AJ2072" s="19">
        <v>706.85834705770344</v>
      </c>
      <c r="AK2072" s="19">
        <f t="shared" si="390"/>
        <v>7.0685834705770348E-2</v>
      </c>
      <c r="AL2072" s="19">
        <v>494.80084294039239</v>
      </c>
      <c r="AM2072" s="19">
        <f t="shared" si="391"/>
        <v>4.9480084294039238E-2</v>
      </c>
      <c r="AN2072" s="19">
        <f t="shared" si="392"/>
        <v>2.120575041173111E-2</v>
      </c>
      <c r="AP2072" s="24">
        <v>14.08</v>
      </c>
      <c r="AQ2072" s="24">
        <f t="shared" si="393"/>
        <v>0.69667958686007248</v>
      </c>
      <c r="AR2072" s="24"/>
      <c r="AS2072" s="24">
        <v>9.1613793103448273</v>
      </c>
      <c r="AT2072" s="24">
        <f t="shared" si="394"/>
        <v>0.19427392308236968</v>
      </c>
      <c r="AU2072" s="24"/>
      <c r="AV2072" s="25">
        <f t="shared" si="395"/>
        <v>0.50240566377770279</v>
      </c>
    </row>
    <row r="2073" spans="1:48" x14ac:dyDescent="0.3">
      <c r="A2073" s="2" t="s">
        <v>6</v>
      </c>
      <c r="B2073" s="2">
        <v>380</v>
      </c>
      <c r="C2073" s="5">
        <v>39878</v>
      </c>
      <c r="D2073" s="2">
        <v>25</v>
      </c>
      <c r="E2073" s="2" t="s">
        <v>10</v>
      </c>
      <c r="F2073" s="6" t="s">
        <v>58</v>
      </c>
      <c r="G2073" s="2">
        <v>100</v>
      </c>
      <c r="H2073" s="2">
        <v>5</v>
      </c>
      <c r="I2073" s="2">
        <v>18</v>
      </c>
      <c r="J2073" s="2">
        <v>7</v>
      </c>
      <c r="K2073" s="2">
        <v>1</v>
      </c>
      <c r="L2073" s="19">
        <v>153.93804002589985</v>
      </c>
      <c r="M2073" s="19">
        <f t="shared" si="384"/>
        <v>1.5393804002589986E-2</v>
      </c>
      <c r="N2073" s="19">
        <v>153.93804002589985</v>
      </c>
      <c r="O2073" s="19">
        <f t="shared" si="385"/>
        <v>1.5393804002589986E-2</v>
      </c>
      <c r="P2073" s="19">
        <f t="shared" si="386"/>
        <v>0</v>
      </c>
      <c r="R2073" s="24">
        <v>14.08</v>
      </c>
      <c r="S2073" s="24">
        <f t="shared" si="387"/>
        <v>0.216744760356467</v>
      </c>
      <c r="U2073" s="24">
        <v>9.1613793103448273</v>
      </c>
      <c r="V2073" s="24">
        <f t="shared" si="388"/>
        <v>0</v>
      </c>
      <c r="X2073" s="25">
        <f t="shared" si="389"/>
        <v>0.216744760356467</v>
      </c>
      <c r="AA2073" s="5">
        <v>39878</v>
      </c>
      <c r="AB2073" s="2">
        <v>25</v>
      </c>
      <c r="AC2073" s="2" t="s">
        <v>10</v>
      </c>
      <c r="AD2073" s="6" t="s">
        <v>58</v>
      </c>
      <c r="AE2073" s="2">
        <v>100</v>
      </c>
      <c r="AF2073" s="2">
        <v>5</v>
      </c>
      <c r="AG2073" s="2">
        <v>18</v>
      </c>
      <c r="AH2073" s="2">
        <v>7</v>
      </c>
      <c r="AI2073" s="2">
        <v>1</v>
      </c>
      <c r="AJ2073" s="19">
        <v>153.93804002589985</v>
      </c>
      <c r="AK2073" s="19">
        <f t="shared" si="390"/>
        <v>1.5393804002589986E-2</v>
      </c>
      <c r="AL2073" s="19">
        <v>153.93804002589985</v>
      </c>
      <c r="AM2073" s="19">
        <f t="shared" si="391"/>
        <v>1.5393804002589986E-2</v>
      </c>
      <c r="AN2073" s="19">
        <f t="shared" si="392"/>
        <v>0</v>
      </c>
      <c r="AP2073" s="24">
        <v>14.08</v>
      </c>
      <c r="AQ2073" s="24">
        <f t="shared" si="393"/>
        <v>0.216744760356467</v>
      </c>
      <c r="AR2073" s="24"/>
      <c r="AS2073" s="24">
        <v>9.1613793103448273</v>
      </c>
      <c r="AT2073" s="24">
        <f t="shared" si="394"/>
        <v>0</v>
      </c>
      <c r="AU2073" s="24"/>
      <c r="AV2073" s="25">
        <f t="shared" si="395"/>
        <v>0.216744760356467</v>
      </c>
    </row>
    <row r="2074" spans="1:48" x14ac:dyDescent="0.3">
      <c r="A2074" s="2" t="s">
        <v>6</v>
      </c>
      <c r="B2074" s="2">
        <v>380</v>
      </c>
      <c r="C2074" s="5">
        <v>39878</v>
      </c>
      <c r="D2074" s="2">
        <v>25</v>
      </c>
      <c r="E2074" s="2" t="s">
        <v>10</v>
      </c>
      <c r="F2074" s="6" t="s">
        <v>58</v>
      </c>
      <c r="G2074" s="2">
        <v>100</v>
      </c>
      <c r="H2074" s="2">
        <v>10</v>
      </c>
      <c r="I2074" s="2">
        <v>5</v>
      </c>
      <c r="J2074" s="2">
        <v>6.25</v>
      </c>
      <c r="K2074" s="2">
        <v>1</v>
      </c>
      <c r="L2074" s="19">
        <v>122.7184630308513</v>
      </c>
      <c r="M2074" s="19">
        <f t="shared" si="384"/>
        <v>1.2271846303085129E-2</v>
      </c>
      <c r="N2074" s="19">
        <v>122.7184630308513</v>
      </c>
      <c r="O2074" s="19">
        <f t="shared" si="385"/>
        <v>1.2271846303085129E-2</v>
      </c>
      <c r="P2074" s="19">
        <f t="shared" si="386"/>
        <v>0</v>
      </c>
      <c r="R2074" s="24">
        <v>14.08</v>
      </c>
      <c r="S2074" s="24">
        <f t="shared" si="387"/>
        <v>0.17278759594743862</v>
      </c>
      <c r="U2074" s="24">
        <v>9.1613793103448273</v>
      </c>
      <c r="V2074" s="24">
        <f t="shared" si="388"/>
        <v>0</v>
      </c>
      <c r="X2074" s="25">
        <f t="shared" si="389"/>
        <v>0.17278759594743862</v>
      </c>
      <c r="AA2074" s="5">
        <v>39878</v>
      </c>
      <c r="AB2074" s="2">
        <v>25</v>
      </c>
      <c r="AC2074" s="2" t="s">
        <v>10</v>
      </c>
      <c r="AD2074" s="6" t="s">
        <v>58</v>
      </c>
      <c r="AE2074" s="2">
        <v>100</v>
      </c>
      <c r="AF2074" s="2">
        <v>10</v>
      </c>
      <c r="AG2074" s="2">
        <v>5</v>
      </c>
      <c r="AH2074" s="2">
        <v>6.25</v>
      </c>
      <c r="AI2074" s="2">
        <v>1</v>
      </c>
      <c r="AJ2074" s="19">
        <v>122.7184630308513</v>
      </c>
      <c r="AK2074" s="19">
        <f t="shared" si="390"/>
        <v>1.2271846303085129E-2</v>
      </c>
      <c r="AL2074" s="19">
        <v>122.7184630308513</v>
      </c>
      <c r="AM2074" s="19">
        <f t="shared" si="391"/>
        <v>1.2271846303085129E-2</v>
      </c>
      <c r="AN2074" s="19">
        <f t="shared" si="392"/>
        <v>0</v>
      </c>
      <c r="AP2074" s="24">
        <v>14.08</v>
      </c>
      <c r="AQ2074" s="24">
        <f t="shared" si="393"/>
        <v>0.17278759594743862</v>
      </c>
      <c r="AR2074" s="24"/>
      <c r="AS2074" s="24">
        <v>9.1613793103448273</v>
      </c>
      <c r="AT2074" s="24">
        <f t="shared" si="394"/>
        <v>0</v>
      </c>
      <c r="AU2074" s="24"/>
      <c r="AV2074" s="25">
        <f t="shared" si="395"/>
        <v>0.17278759594743862</v>
      </c>
    </row>
    <row r="2075" spans="1:48" x14ac:dyDescent="0.3">
      <c r="A2075" s="2" t="s">
        <v>6</v>
      </c>
      <c r="B2075" s="2">
        <v>380</v>
      </c>
      <c r="C2075" s="5">
        <v>39878</v>
      </c>
      <c r="D2075" s="2">
        <v>25</v>
      </c>
      <c r="E2075" s="2" t="s">
        <v>10</v>
      </c>
      <c r="F2075" s="6" t="s">
        <v>44</v>
      </c>
      <c r="G2075" s="2">
        <v>70</v>
      </c>
      <c r="H2075" s="2">
        <v>10</v>
      </c>
      <c r="I2075" s="2">
        <v>13</v>
      </c>
      <c r="J2075" s="2">
        <v>8.25</v>
      </c>
      <c r="K2075" s="2">
        <v>2</v>
      </c>
      <c r="L2075" s="19">
        <v>427.6492999699106</v>
      </c>
      <c r="M2075" s="19">
        <f t="shared" si="384"/>
        <v>4.2764929996991059E-2</v>
      </c>
      <c r="N2075" s="19">
        <v>299.35450997893741</v>
      </c>
      <c r="O2075" s="19">
        <f t="shared" si="385"/>
        <v>2.9935450997893742E-2</v>
      </c>
      <c r="P2075" s="19">
        <f t="shared" si="386"/>
        <v>1.2829478999097317E-2</v>
      </c>
      <c r="R2075" s="24">
        <v>14.08</v>
      </c>
      <c r="S2075" s="24">
        <f t="shared" si="387"/>
        <v>0.42149115005034388</v>
      </c>
      <c r="U2075" s="24">
        <v>9.0675767918088734</v>
      </c>
      <c r="V2075" s="24">
        <f t="shared" si="388"/>
        <v>0.11633228602321417</v>
      </c>
      <c r="X2075" s="25">
        <f t="shared" si="389"/>
        <v>0.30515886402712972</v>
      </c>
      <c r="AA2075" s="5">
        <v>39878</v>
      </c>
      <c r="AB2075" s="2">
        <v>25</v>
      </c>
      <c r="AC2075" s="2" t="s">
        <v>10</v>
      </c>
      <c r="AD2075" s="6" t="s">
        <v>44</v>
      </c>
      <c r="AE2075" s="2">
        <v>70</v>
      </c>
      <c r="AF2075" s="2">
        <v>10</v>
      </c>
      <c r="AG2075" s="2">
        <v>13</v>
      </c>
      <c r="AH2075" s="2">
        <v>8.25</v>
      </c>
      <c r="AI2075" s="2">
        <v>2</v>
      </c>
      <c r="AJ2075" s="19">
        <v>427.6492999699106</v>
      </c>
      <c r="AK2075" s="19">
        <f t="shared" si="390"/>
        <v>4.2764929996991059E-2</v>
      </c>
      <c r="AL2075" s="19">
        <v>299.35450997893741</v>
      </c>
      <c r="AM2075" s="19">
        <f t="shared" si="391"/>
        <v>2.9935450997893742E-2</v>
      </c>
      <c r="AN2075" s="19">
        <f t="shared" si="392"/>
        <v>1.2829478999097317E-2</v>
      </c>
      <c r="AP2075" s="24">
        <v>14.08</v>
      </c>
      <c r="AQ2075" s="24">
        <f t="shared" si="393"/>
        <v>0.42149115005034388</v>
      </c>
      <c r="AR2075" s="24"/>
      <c r="AS2075" s="24">
        <v>9.0675767918088734</v>
      </c>
      <c r="AT2075" s="24">
        <f t="shared" si="394"/>
        <v>0.11633228602321417</v>
      </c>
      <c r="AU2075" s="24"/>
      <c r="AV2075" s="25">
        <f t="shared" si="395"/>
        <v>0.30515886402712972</v>
      </c>
    </row>
    <row r="2076" spans="1:48" x14ac:dyDescent="0.3">
      <c r="A2076" s="2" t="s">
        <v>6</v>
      </c>
      <c r="B2076" s="2">
        <v>380</v>
      </c>
      <c r="C2076" s="5">
        <v>39878</v>
      </c>
      <c r="D2076" s="2">
        <v>25</v>
      </c>
      <c r="E2076" s="2" t="s">
        <v>10</v>
      </c>
      <c r="F2076" s="6" t="s">
        <v>42</v>
      </c>
      <c r="G2076" s="2">
        <v>100</v>
      </c>
      <c r="H2076" s="2">
        <v>4</v>
      </c>
      <c r="I2076" s="2">
        <v>13</v>
      </c>
      <c r="J2076" s="2">
        <v>5.25</v>
      </c>
      <c r="K2076" s="2">
        <v>2</v>
      </c>
      <c r="L2076" s="19">
        <v>173.18029502913734</v>
      </c>
      <c r="M2076" s="19">
        <f t="shared" si="384"/>
        <v>1.7318029502913734E-2</v>
      </c>
      <c r="N2076" s="19">
        <v>173.18029502913734</v>
      </c>
      <c r="O2076" s="19">
        <f t="shared" si="385"/>
        <v>1.7318029502913734E-2</v>
      </c>
      <c r="P2076" s="19">
        <f t="shared" si="386"/>
        <v>0</v>
      </c>
      <c r="R2076" s="24">
        <v>14.08</v>
      </c>
      <c r="S2076" s="24">
        <f t="shared" si="387"/>
        <v>0.24383785540102537</v>
      </c>
      <c r="U2076" s="24">
        <v>8.1999999999999993</v>
      </c>
      <c r="V2076" s="24">
        <f t="shared" si="388"/>
        <v>0</v>
      </c>
      <c r="X2076" s="25">
        <f t="shared" si="389"/>
        <v>0.24383785540102537</v>
      </c>
      <c r="AA2076" s="5">
        <v>39878</v>
      </c>
      <c r="AB2076" s="2">
        <v>25</v>
      </c>
      <c r="AC2076" s="2" t="s">
        <v>10</v>
      </c>
      <c r="AD2076" s="6" t="s">
        <v>42</v>
      </c>
      <c r="AE2076" s="2">
        <v>100</v>
      </c>
      <c r="AF2076" s="2">
        <v>4</v>
      </c>
      <c r="AG2076" s="2">
        <v>13</v>
      </c>
      <c r="AH2076" s="2">
        <v>5.25</v>
      </c>
      <c r="AI2076" s="2">
        <v>2</v>
      </c>
      <c r="AJ2076" s="19">
        <v>173.18029502913734</v>
      </c>
      <c r="AK2076" s="19">
        <f t="shared" si="390"/>
        <v>1.7318029502913734E-2</v>
      </c>
      <c r="AL2076" s="19">
        <v>173.18029502913734</v>
      </c>
      <c r="AM2076" s="19">
        <f t="shared" si="391"/>
        <v>1.7318029502913734E-2</v>
      </c>
      <c r="AN2076" s="19">
        <f t="shared" si="392"/>
        <v>0</v>
      </c>
      <c r="AP2076" s="24">
        <v>14.08</v>
      </c>
      <c r="AQ2076" s="24">
        <f t="shared" si="393"/>
        <v>0.24383785540102537</v>
      </c>
      <c r="AR2076" s="24"/>
      <c r="AS2076" s="24">
        <v>8.1999999999999993</v>
      </c>
      <c r="AT2076" s="24">
        <f t="shared" si="394"/>
        <v>0</v>
      </c>
      <c r="AU2076" s="24"/>
      <c r="AV2076" s="25">
        <f t="shared" si="395"/>
        <v>0.24383785540102537</v>
      </c>
    </row>
    <row r="2077" spans="1:48" x14ac:dyDescent="0.3">
      <c r="A2077" s="2" t="s">
        <v>6</v>
      </c>
      <c r="B2077" s="2">
        <v>380</v>
      </c>
      <c r="C2077" s="5">
        <v>39878</v>
      </c>
      <c r="D2077" s="2">
        <v>25</v>
      </c>
      <c r="E2077" s="2" t="s">
        <v>10</v>
      </c>
      <c r="F2077" s="6" t="s">
        <v>44</v>
      </c>
      <c r="G2077" s="2">
        <v>100</v>
      </c>
      <c r="H2077" s="2">
        <v>5</v>
      </c>
      <c r="I2077" s="2">
        <v>15</v>
      </c>
      <c r="J2077" s="2">
        <v>6.25</v>
      </c>
      <c r="K2077" s="2">
        <v>2</v>
      </c>
      <c r="L2077" s="19">
        <v>245.43692606170259</v>
      </c>
      <c r="M2077" s="19">
        <f t="shared" si="384"/>
        <v>2.4543692606170259E-2</v>
      </c>
      <c r="N2077" s="19">
        <v>245.43692606170259</v>
      </c>
      <c r="O2077" s="19">
        <f t="shared" si="385"/>
        <v>2.4543692606170259E-2</v>
      </c>
      <c r="P2077" s="19">
        <f t="shared" si="386"/>
        <v>0</v>
      </c>
      <c r="R2077" s="24">
        <v>14.08</v>
      </c>
      <c r="S2077" s="24">
        <f t="shared" si="387"/>
        <v>0.34557519189487723</v>
      </c>
      <c r="U2077" s="24">
        <v>9.0675767918088734</v>
      </c>
      <c r="V2077" s="24">
        <f t="shared" si="388"/>
        <v>0</v>
      </c>
      <c r="X2077" s="25">
        <f t="shared" si="389"/>
        <v>0.34557519189487723</v>
      </c>
      <c r="AA2077" s="5">
        <v>39878</v>
      </c>
      <c r="AB2077" s="2">
        <v>25</v>
      </c>
      <c r="AC2077" s="2" t="s">
        <v>10</v>
      </c>
      <c r="AD2077" s="6" t="s">
        <v>44</v>
      </c>
      <c r="AE2077" s="2">
        <v>100</v>
      </c>
      <c r="AF2077" s="2">
        <v>5</v>
      </c>
      <c r="AG2077" s="2">
        <v>15</v>
      </c>
      <c r="AH2077" s="2">
        <v>6.25</v>
      </c>
      <c r="AI2077" s="2">
        <v>2</v>
      </c>
      <c r="AJ2077" s="19">
        <v>245.43692606170259</v>
      </c>
      <c r="AK2077" s="19">
        <f t="shared" si="390"/>
        <v>2.4543692606170259E-2</v>
      </c>
      <c r="AL2077" s="19">
        <v>245.43692606170259</v>
      </c>
      <c r="AM2077" s="19">
        <f t="shared" si="391"/>
        <v>2.4543692606170259E-2</v>
      </c>
      <c r="AN2077" s="19">
        <f t="shared" si="392"/>
        <v>0</v>
      </c>
      <c r="AP2077" s="24">
        <v>14.08</v>
      </c>
      <c r="AQ2077" s="24">
        <f t="shared" si="393"/>
        <v>0.34557519189487723</v>
      </c>
      <c r="AR2077" s="24"/>
      <c r="AS2077" s="24">
        <v>9.0675767918088734</v>
      </c>
      <c r="AT2077" s="24">
        <f t="shared" si="394"/>
        <v>0</v>
      </c>
      <c r="AU2077" s="24"/>
      <c r="AV2077" s="25">
        <f t="shared" si="395"/>
        <v>0.34557519189487723</v>
      </c>
    </row>
    <row r="2078" spans="1:48" x14ac:dyDescent="0.3">
      <c r="A2078" s="2" t="s">
        <v>6</v>
      </c>
      <c r="B2078" s="2">
        <v>380</v>
      </c>
      <c r="C2078" s="5">
        <v>39878</v>
      </c>
      <c r="D2078" s="2">
        <v>25</v>
      </c>
      <c r="E2078" s="2" t="s">
        <v>10</v>
      </c>
      <c r="F2078" s="6" t="s">
        <v>44</v>
      </c>
      <c r="G2078" s="2">
        <v>20</v>
      </c>
      <c r="H2078" s="2">
        <v>8</v>
      </c>
      <c r="I2078" s="2">
        <v>10</v>
      </c>
      <c r="J2078" s="2">
        <v>6.5</v>
      </c>
      <c r="K2078" s="2">
        <v>2</v>
      </c>
      <c r="L2078" s="19">
        <v>265.46457922833753</v>
      </c>
      <c r="M2078" s="19">
        <f t="shared" si="384"/>
        <v>2.6546457922833753E-2</v>
      </c>
      <c r="N2078" s="19">
        <v>53.092915845667505</v>
      </c>
      <c r="O2078" s="19">
        <f t="shared" si="385"/>
        <v>5.3092915845667507E-3</v>
      </c>
      <c r="P2078" s="19">
        <f t="shared" si="386"/>
        <v>2.1237166338267003E-2</v>
      </c>
      <c r="R2078" s="24">
        <v>14.08</v>
      </c>
      <c r="S2078" s="24">
        <f t="shared" si="387"/>
        <v>7.4754825510699854E-2</v>
      </c>
      <c r="U2078" s="24">
        <v>9.0675767918088734</v>
      </c>
      <c r="V2078" s="24">
        <f t="shared" si="388"/>
        <v>0.1925696366126545</v>
      </c>
      <c r="X2078" s="25">
        <f t="shared" si="389"/>
        <v>-0.11781481110195464</v>
      </c>
      <c r="AA2078" s="5">
        <v>39878</v>
      </c>
      <c r="AB2078" s="2">
        <v>25</v>
      </c>
      <c r="AC2078" s="2" t="s">
        <v>10</v>
      </c>
      <c r="AD2078" s="6" t="s">
        <v>44</v>
      </c>
      <c r="AE2078" s="2">
        <v>20</v>
      </c>
      <c r="AF2078" s="2">
        <v>8</v>
      </c>
      <c r="AG2078" s="2">
        <v>10</v>
      </c>
      <c r="AH2078" s="2">
        <v>6.5</v>
      </c>
      <c r="AI2078" s="2">
        <v>2</v>
      </c>
      <c r="AJ2078" s="19">
        <v>265.46457922833753</v>
      </c>
      <c r="AK2078" s="19">
        <f t="shared" si="390"/>
        <v>2.6546457922833753E-2</v>
      </c>
      <c r="AL2078" s="19">
        <v>53.092915845667505</v>
      </c>
      <c r="AM2078" s="19">
        <f t="shared" si="391"/>
        <v>5.3092915845667507E-3</v>
      </c>
      <c r="AN2078" s="19">
        <f t="shared" si="392"/>
        <v>2.1237166338267003E-2</v>
      </c>
      <c r="AP2078" s="24">
        <v>14.08</v>
      </c>
      <c r="AQ2078" s="24">
        <f t="shared" si="393"/>
        <v>7.4754825510699854E-2</v>
      </c>
      <c r="AR2078" s="24"/>
      <c r="AS2078" s="24">
        <v>9.0675767918088734</v>
      </c>
      <c r="AT2078" s="24">
        <f t="shared" si="394"/>
        <v>0.1925696366126545</v>
      </c>
      <c r="AU2078" s="24"/>
      <c r="AV2078" s="25">
        <f t="shared" si="395"/>
        <v>-0.11781481110195464</v>
      </c>
    </row>
    <row r="2079" spans="1:48" x14ac:dyDescent="0.3">
      <c r="A2079" s="2" t="s">
        <v>6</v>
      </c>
      <c r="B2079" s="2">
        <v>380</v>
      </c>
      <c r="C2079" s="5">
        <v>39878</v>
      </c>
      <c r="D2079" s="2">
        <v>25</v>
      </c>
      <c r="E2079" s="2" t="s">
        <v>10</v>
      </c>
      <c r="F2079" s="6" t="s">
        <v>47</v>
      </c>
      <c r="G2079" s="2">
        <v>70</v>
      </c>
      <c r="H2079" s="2">
        <v>10</v>
      </c>
      <c r="I2079" s="2">
        <v>26</v>
      </c>
      <c r="J2079" s="2">
        <v>11.5</v>
      </c>
      <c r="K2079" s="2">
        <v>3</v>
      </c>
      <c r="L2079" s="19">
        <v>1246.4268853117503</v>
      </c>
      <c r="M2079" s="19">
        <f t="shared" si="384"/>
        <v>0.12464268853117504</v>
      </c>
      <c r="N2079" s="19">
        <v>872.49881971822515</v>
      </c>
      <c r="O2079" s="19">
        <f t="shared" si="385"/>
        <v>8.7249881971822513E-2</v>
      </c>
      <c r="P2079" s="19">
        <f t="shared" si="386"/>
        <v>3.7392806559352523E-2</v>
      </c>
      <c r="R2079" s="24">
        <v>14.08</v>
      </c>
      <c r="S2079" s="24">
        <f t="shared" si="387"/>
        <v>1.2284783381632609</v>
      </c>
      <c r="U2079" s="24">
        <v>11.257627118644068</v>
      </c>
      <c r="V2079" s="24">
        <f t="shared" si="388"/>
        <v>0.42095427316477874</v>
      </c>
      <c r="X2079" s="25">
        <f t="shared" si="389"/>
        <v>0.80752406499848217</v>
      </c>
      <c r="AA2079" s="5">
        <v>39878</v>
      </c>
      <c r="AB2079" s="2">
        <v>25</v>
      </c>
      <c r="AC2079" s="2" t="s">
        <v>10</v>
      </c>
      <c r="AD2079" s="6" t="s">
        <v>47</v>
      </c>
      <c r="AE2079" s="2">
        <v>70</v>
      </c>
      <c r="AF2079" s="2">
        <v>10</v>
      </c>
      <c r="AG2079" s="2">
        <v>26</v>
      </c>
      <c r="AH2079" s="2">
        <v>11.5</v>
      </c>
      <c r="AI2079" s="2">
        <v>3</v>
      </c>
      <c r="AJ2079" s="19">
        <v>1246.4268853117503</v>
      </c>
      <c r="AK2079" s="19">
        <f t="shared" si="390"/>
        <v>0.12464268853117504</v>
      </c>
      <c r="AL2079" s="19">
        <v>872.49881971822515</v>
      </c>
      <c r="AM2079" s="19">
        <f t="shared" si="391"/>
        <v>8.7249881971822513E-2</v>
      </c>
      <c r="AN2079" s="19">
        <f t="shared" si="392"/>
        <v>3.7392806559352523E-2</v>
      </c>
      <c r="AP2079" s="24">
        <v>14.08</v>
      </c>
      <c r="AQ2079" s="24">
        <f t="shared" si="393"/>
        <v>1.2284783381632609</v>
      </c>
      <c r="AR2079" s="24"/>
      <c r="AS2079" s="24">
        <v>11.257627118644068</v>
      </c>
      <c r="AT2079" s="24">
        <f t="shared" si="394"/>
        <v>0.42095427316477874</v>
      </c>
      <c r="AU2079" s="24"/>
      <c r="AV2079" s="25">
        <f t="shared" si="395"/>
        <v>0.80752406499848217</v>
      </c>
    </row>
    <row r="2080" spans="1:48" x14ac:dyDescent="0.3">
      <c r="A2080" s="2" t="s">
        <v>6</v>
      </c>
      <c r="B2080" s="2">
        <v>380</v>
      </c>
      <c r="C2080" s="5">
        <v>39878</v>
      </c>
      <c r="D2080" s="2">
        <v>25</v>
      </c>
      <c r="E2080" s="2" t="s">
        <v>10</v>
      </c>
      <c r="F2080" s="6" t="s">
        <v>47</v>
      </c>
      <c r="G2080" s="2">
        <v>60</v>
      </c>
      <c r="H2080" s="2">
        <v>22</v>
      </c>
      <c r="I2080" s="2">
        <v>27</v>
      </c>
      <c r="J2080" s="2">
        <v>17.75</v>
      </c>
      <c r="K2080" s="2">
        <v>3</v>
      </c>
      <c r="L2080" s="19">
        <v>2969.3941062649028</v>
      </c>
      <c r="M2080" s="19">
        <f t="shared" si="384"/>
        <v>0.29693941062649026</v>
      </c>
      <c r="N2080" s="19">
        <v>1781.6364637589415</v>
      </c>
      <c r="O2080" s="19">
        <f t="shared" si="385"/>
        <v>0.17816364637589416</v>
      </c>
      <c r="P2080" s="19">
        <f t="shared" si="386"/>
        <v>0.11877576425059611</v>
      </c>
      <c r="R2080" s="24">
        <v>14.08</v>
      </c>
      <c r="S2080" s="24">
        <f t="shared" si="387"/>
        <v>2.5085441409725897</v>
      </c>
      <c r="U2080" s="24">
        <v>11.257627118644068</v>
      </c>
      <c r="V2080" s="24">
        <f t="shared" si="388"/>
        <v>1.3371332646651855</v>
      </c>
      <c r="X2080" s="25">
        <f t="shared" si="389"/>
        <v>1.1714108763074043</v>
      </c>
      <c r="AA2080" s="5">
        <v>39878</v>
      </c>
      <c r="AB2080" s="2">
        <v>25</v>
      </c>
      <c r="AC2080" s="2" t="s">
        <v>10</v>
      </c>
      <c r="AD2080" s="6" t="s">
        <v>47</v>
      </c>
      <c r="AE2080" s="2">
        <v>60</v>
      </c>
      <c r="AF2080" s="2">
        <v>22</v>
      </c>
      <c r="AG2080" s="2">
        <v>27</v>
      </c>
      <c r="AH2080" s="2">
        <v>17.75</v>
      </c>
      <c r="AI2080" s="2">
        <v>3</v>
      </c>
      <c r="AJ2080" s="19">
        <v>2969.3941062649028</v>
      </c>
      <c r="AK2080" s="19">
        <f t="shared" si="390"/>
        <v>0.29693941062649026</v>
      </c>
      <c r="AL2080" s="19">
        <v>1781.6364637589415</v>
      </c>
      <c r="AM2080" s="19">
        <f t="shared" si="391"/>
        <v>0.17816364637589416</v>
      </c>
      <c r="AN2080" s="19">
        <f t="shared" si="392"/>
        <v>0.11877576425059611</v>
      </c>
      <c r="AP2080" s="24">
        <v>14.08</v>
      </c>
      <c r="AQ2080" s="24">
        <f t="shared" si="393"/>
        <v>2.5085441409725897</v>
      </c>
      <c r="AR2080" s="24"/>
      <c r="AS2080" s="24">
        <v>11.257627118644068</v>
      </c>
      <c r="AT2080" s="24">
        <f t="shared" si="394"/>
        <v>1.3371332646651855</v>
      </c>
      <c r="AU2080" s="24"/>
      <c r="AV2080" s="25">
        <f t="shared" si="395"/>
        <v>1.1714108763074043</v>
      </c>
    </row>
    <row r="2081" spans="1:48" x14ac:dyDescent="0.3">
      <c r="A2081" s="2" t="s">
        <v>6</v>
      </c>
      <c r="B2081" s="2">
        <v>380</v>
      </c>
      <c r="C2081" s="5">
        <v>39878</v>
      </c>
      <c r="D2081" s="2">
        <v>25</v>
      </c>
      <c r="E2081" s="2" t="s">
        <v>10</v>
      </c>
      <c r="F2081" s="6" t="s">
        <v>41</v>
      </c>
      <c r="G2081" s="2">
        <v>70</v>
      </c>
      <c r="H2081" s="2">
        <v>10</v>
      </c>
      <c r="I2081" s="2">
        <v>13</v>
      </c>
      <c r="J2081" s="2">
        <v>8.25</v>
      </c>
      <c r="K2081" s="2">
        <v>3</v>
      </c>
      <c r="L2081" s="19">
        <v>641.47394995486593</v>
      </c>
      <c r="M2081" s="19">
        <f t="shared" si="384"/>
        <v>6.4147394995486592E-2</v>
      </c>
      <c r="N2081" s="19">
        <v>449.03176496840609</v>
      </c>
      <c r="O2081" s="19">
        <f t="shared" si="385"/>
        <v>4.4903176496840606E-2</v>
      </c>
      <c r="P2081" s="19">
        <f t="shared" si="386"/>
        <v>1.9244218498645986E-2</v>
      </c>
      <c r="R2081" s="24">
        <v>14.08</v>
      </c>
      <c r="S2081" s="24">
        <f t="shared" si="387"/>
        <v>0.63223672507551576</v>
      </c>
      <c r="U2081" s="24">
        <v>8.1999999999999993</v>
      </c>
      <c r="V2081" s="24">
        <f t="shared" si="388"/>
        <v>0.15780259168889707</v>
      </c>
      <c r="X2081" s="25">
        <f t="shared" si="389"/>
        <v>0.47443413338661866</v>
      </c>
      <c r="AA2081" s="5">
        <v>39878</v>
      </c>
      <c r="AB2081" s="2">
        <v>25</v>
      </c>
      <c r="AC2081" s="2" t="s">
        <v>10</v>
      </c>
      <c r="AD2081" s="6" t="s">
        <v>41</v>
      </c>
      <c r="AE2081" s="2">
        <v>70</v>
      </c>
      <c r="AF2081" s="2">
        <v>10</v>
      </c>
      <c r="AG2081" s="2">
        <v>13</v>
      </c>
      <c r="AH2081" s="2">
        <v>8.25</v>
      </c>
      <c r="AI2081" s="2">
        <v>3</v>
      </c>
      <c r="AJ2081" s="19">
        <v>641.47394995486593</v>
      </c>
      <c r="AK2081" s="19">
        <f t="shared" si="390"/>
        <v>6.4147394995486592E-2</v>
      </c>
      <c r="AL2081" s="19">
        <v>449.03176496840609</v>
      </c>
      <c r="AM2081" s="19">
        <f t="shared" si="391"/>
        <v>4.4903176496840606E-2</v>
      </c>
      <c r="AN2081" s="19">
        <f t="shared" si="392"/>
        <v>1.9244218498645986E-2</v>
      </c>
      <c r="AP2081" s="24">
        <v>14.08</v>
      </c>
      <c r="AQ2081" s="24">
        <f t="shared" si="393"/>
        <v>0.63223672507551576</v>
      </c>
      <c r="AR2081" s="24"/>
      <c r="AS2081" s="24">
        <v>8.1999999999999993</v>
      </c>
      <c r="AT2081" s="24">
        <f t="shared" si="394"/>
        <v>0.15780259168889707</v>
      </c>
      <c r="AU2081" s="24"/>
      <c r="AV2081" s="25">
        <f t="shared" si="395"/>
        <v>0.47443413338661866</v>
      </c>
    </row>
    <row r="2082" spans="1:48" x14ac:dyDescent="0.3">
      <c r="A2082" s="2" t="s">
        <v>6</v>
      </c>
      <c r="B2082" s="2">
        <v>380</v>
      </c>
      <c r="C2082" s="5">
        <v>39878</v>
      </c>
      <c r="D2082" s="2">
        <v>25</v>
      </c>
      <c r="E2082" s="2" t="s">
        <v>10</v>
      </c>
      <c r="F2082" s="6" t="s">
        <v>58</v>
      </c>
      <c r="G2082" s="2">
        <v>60</v>
      </c>
      <c r="H2082" s="2">
        <v>5</v>
      </c>
      <c r="I2082" s="2">
        <v>22</v>
      </c>
      <c r="J2082" s="2">
        <v>8</v>
      </c>
      <c r="K2082" s="2">
        <v>1</v>
      </c>
      <c r="L2082" s="19">
        <v>201.06192982974676</v>
      </c>
      <c r="M2082" s="19">
        <f t="shared" si="384"/>
        <v>2.0106192982974676E-2</v>
      </c>
      <c r="N2082" s="19">
        <v>120.63715789784806</v>
      </c>
      <c r="O2082" s="19">
        <f t="shared" si="385"/>
        <v>1.2063715789784806E-2</v>
      </c>
      <c r="P2082" s="19">
        <f t="shared" si="386"/>
        <v>8.0424771931898696E-3</v>
      </c>
      <c r="R2082" s="24">
        <v>14.08</v>
      </c>
      <c r="S2082" s="24">
        <f t="shared" si="387"/>
        <v>0.16985711832017006</v>
      </c>
      <c r="U2082" s="24">
        <v>9.1613793103448273</v>
      </c>
      <c r="V2082" s="24">
        <f t="shared" si="388"/>
        <v>7.3680184161609805E-2</v>
      </c>
      <c r="X2082" s="25">
        <f t="shared" si="389"/>
        <v>9.6176934158560254E-2</v>
      </c>
      <c r="AA2082" s="5">
        <v>39878</v>
      </c>
      <c r="AB2082" s="2">
        <v>25</v>
      </c>
      <c r="AC2082" s="2" t="s">
        <v>10</v>
      </c>
      <c r="AD2082" s="6" t="s">
        <v>58</v>
      </c>
      <c r="AE2082" s="2">
        <v>60</v>
      </c>
      <c r="AF2082" s="2">
        <v>5</v>
      </c>
      <c r="AG2082" s="2">
        <v>22</v>
      </c>
      <c r="AH2082" s="2">
        <v>8</v>
      </c>
      <c r="AI2082" s="2">
        <v>1</v>
      </c>
      <c r="AJ2082" s="19">
        <v>201.06192982974676</v>
      </c>
      <c r="AK2082" s="19">
        <f t="shared" si="390"/>
        <v>2.0106192982974676E-2</v>
      </c>
      <c r="AL2082" s="19">
        <v>120.63715789784806</v>
      </c>
      <c r="AM2082" s="19">
        <f t="shared" si="391"/>
        <v>1.2063715789784806E-2</v>
      </c>
      <c r="AN2082" s="19">
        <f t="shared" si="392"/>
        <v>8.0424771931898696E-3</v>
      </c>
      <c r="AP2082" s="24">
        <v>14.08</v>
      </c>
      <c r="AQ2082" s="24">
        <f t="shared" si="393"/>
        <v>0.16985711832017006</v>
      </c>
      <c r="AR2082" s="24"/>
      <c r="AS2082" s="24">
        <v>9.1613793103448273</v>
      </c>
      <c r="AT2082" s="24">
        <f t="shared" si="394"/>
        <v>7.3680184161609805E-2</v>
      </c>
      <c r="AU2082" s="24"/>
      <c r="AV2082" s="25">
        <f t="shared" si="395"/>
        <v>9.6176934158560254E-2</v>
      </c>
    </row>
    <row r="2083" spans="1:48" x14ac:dyDescent="0.3">
      <c r="A2083" s="2" t="s">
        <v>6</v>
      </c>
      <c r="B2083" s="2">
        <v>380</v>
      </c>
      <c r="C2083" s="5">
        <v>39878</v>
      </c>
      <c r="D2083" s="2">
        <v>25</v>
      </c>
      <c r="E2083" s="2" t="s">
        <v>10</v>
      </c>
      <c r="F2083" s="6" t="s">
        <v>58</v>
      </c>
      <c r="G2083" s="2">
        <v>80</v>
      </c>
      <c r="H2083" s="2">
        <v>12</v>
      </c>
      <c r="I2083" s="2">
        <v>5</v>
      </c>
      <c r="J2083" s="2">
        <v>7.25</v>
      </c>
      <c r="K2083" s="2">
        <v>1</v>
      </c>
      <c r="L2083" s="19">
        <v>165.1299638543135</v>
      </c>
      <c r="M2083" s="19">
        <f t="shared" si="384"/>
        <v>1.6512996385431349E-2</v>
      </c>
      <c r="N2083" s="19">
        <v>132.1039710834508</v>
      </c>
      <c r="O2083" s="19">
        <f t="shared" si="385"/>
        <v>1.321039710834508E-2</v>
      </c>
      <c r="P2083" s="19">
        <f t="shared" si="386"/>
        <v>3.3025992770862687E-3</v>
      </c>
      <c r="R2083" s="24">
        <v>14.08</v>
      </c>
      <c r="S2083" s="24">
        <f t="shared" si="387"/>
        <v>0.18600239128549872</v>
      </c>
      <c r="U2083" s="24">
        <v>9.1613793103448273</v>
      </c>
      <c r="V2083" s="24">
        <f t="shared" si="388"/>
        <v>3.0256364687457925E-2</v>
      </c>
      <c r="X2083" s="25">
        <f t="shared" si="389"/>
        <v>0.15574602659804079</v>
      </c>
      <c r="AA2083" s="5">
        <v>39878</v>
      </c>
      <c r="AB2083" s="2">
        <v>25</v>
      </c>
      <c r="AC2083" s="2" t="s">
        <v>10</v>
      </c>
      <c r="AD2083" s="6" t="s">
        <v>58</v>
      </c>
      <c r="AE2083" s="2">
        <v>80</v>
      </c>
      <c r="AF2083" s="2">
        <v>12</v>
      </c>
      <c r="AG2083" s="2">
        <v>5</v>
      </c>
      <c r="AH2083" s="2">
        <v>7.25</v>
      </c>
      <c r="AI2083" s="2">
        <v>1</v>
      </c>
      <c r="AJ2083" s="19">
        <v>165.1299638543135</v>
      </c>
      <c r="AK2083" s="19">
        <f t="shared" si="390"/>
        <v>1.6512996385431349E-2</v>
      </c>
      <c r="AL2083" s="19">
        <v>132.1039710834508</v>
      </c>
      <c r="AM2083" s="19">
        <f t="shared" si="391"/>
        <v>1.321039710834508E-2</v>
      </c>
      <c r="AN2083" s="19">
        <f t="shared" si="392"/>
        <v>3.3025992770862687E-3</v>
      </c>
      <c r="AP2083" s="24">
        <v>14.08</v>
      </c>
      <c r="AQ2083" s="24">
        <f t="shared" si="393"/>
        <v>0.18600239128549872</v>
      </c>
      <c r="AR2083" s="24"/>
      <c r="AS2083" s="24">
        <v>9.1613793103448273</v>
      </c>
      <c r="AT2083" s="24">
        <f t="shared" si="394"/>
        <v>3.0256364687457925E-2</v>
      </c>
      <c r="AU2083" s="24"/>
      <c r="AV2083" s="25">
        <f t="shared" si="395"/>
        <v>0.15574602659804079</v>
      </c>
    </row>
    <row r="2084" spans="1:48" x14ac:dyDescent="0.3">
      <c r="A2084" s="2" t="s">
        <v>6</v>
      </c>
      <c r="B2084" s="2">
        <v>380</v>
      </c>
      <c r="C2084" s="5">
        <v>39878</v>
      </c>
      <c r="D2084" s="2">
        <v>25</v>
      </c>
      <c r="E2084" s="2" t="s">
        <v>10</v>
      </c>
      <c r="F2084" s="6" t="s">
        <v>44</v>
      </c>
      <c r="G2084" s="2">
        <v>100</v>
      </c>
      <c r="H2084" s="2">
        <v>5</v>
      </c>
      <c r="I2084" s="2">
        <v>22</v>
      </c>
      <c r="J2084" s="2">
        <v>8</v>
      </c>
      <c r="K2084" s="2">
        <v>2</v>
      </c>
      <c r="L2084" s="19">
        <v>402.12385965949352</v>
      </c>
      <c r="M2084" s="19">
        <f t="shared" si="384"/>
        <v>4.0212385965949352E-2</v>
      </c>
      <c r="N2084" s="19">
        <v>402.12385965949352</v>
      </c>
      <c r="O2084" s="19">
        <f t="shared" si="385"/>
        <v>4.0212385965949352E-2</v>
      </c>
      <c r="P2084" s="19">
        <f t="shared" si="386"/>
        <v>0</v>
      </c>
      <c r="R2084" s="24">
        <v>14.08</v>
      </c>
      <c r="S2084" s="24">
        <f t="shared" si="387"/>
        <v>0.56619039440056684</v>
      </c>
      <c r="U2084" s="24">
        <v>9.0675767918088734</v>
      </c>
      <c r="V2084" s="24">
        <f t="shared" si="388"/>
        <v>0</v>
      </c>
      <c r="X2084" s="25">
        <f t="shared" si="389"/>
        <v>0.56619039440056684</v>
      </c>
      <c r="AA2084" s="5">
        <v>39878</v>
      </c>
      <c r="AB2084" s="2">
        <v>25</v>
      </c>
      <c r="AC2084" s="2" t="s">
        <v>10</v>
      </c>
      <c r="AD2084" s="6" t="s">
        <v>44</v>
      </c>
      <c r="AE2084" s="2">
        <v>100</v>
      </c>
      <c r="AF2084" s="2">
        <v>5</v>
      </c>
      <c r="AG2084" s="2">
        <v>22</v>
      </c>
      <c r="AH2084" s="2">
        <v>8</v>
      </c>
      <c r="AI2084" s="2">
        <v>2</v>
      </c>
      <c r="AJ2084" s="19">
        <v>402.12385965949352</v>
      </c>
      <c r="AK2084" s="19">
        <f t="shared" si="390"/>
        <v>4.0212385965949352E-2</v>
      </c>
      <c r="AL2084" s="19">
        <v>402.12385965949352</v>
      </c>
      <c r="AM2084" s="19">
        <f t="shared" si="391"/>
        <v>4.0212385965949352E-2</v>
      </c>
      <c r="AN2084" s="19">
        <f t="shared" si="392"/>
        <v>0</v>
      </c>
      <c r="AP2084" s="24">
        <v>14.08</v>
      </c>
      <c r="AQ2084" s="24">
        <f t="shared" si="393"/>
        <v>0.56619039440056684</v>
      </c>
      <c r="AR2084" s="24"/>
      <c r="AS2084" s="24">
        <v>9.0675767918088734</v>
      </c>
      <c r="AT2084" s="24">
        <f t="shared" si="394"/>
        <v>0</v>
      </c>
      <c r="AU2084" s="24"/>
      <c r="AV2084" s="25">
        <f t="shared" si="395"/>
        <v>0.56619039440056684</v>
      </c>
    </row>
    <row r="2085" spans="1:48" x14ac:dyDescent="0.3">
      <c r="A2085" s="2" t="s">
        <v>6</v>
      </c>
      <c r="B2085" s="2">
        <v>380</v>
      </c>
      <c r="C2085" s="5">
        <v>39878</v>
      </c>
      <c r="D2085" s="2">
        <v>25</v>
      </c>
      <c r="E2085" s="2" t="s">
        <v>10</v>
      </c>
      <c r="F2085" s="6" t="s">
        <v>41</v>
      </c>
      <c r="G2085" s="2">
        <v>40</v>
      </c>
      <c r="H2085" s="2">
        <v>20</v>
      </c>
      <c r="I2085" s="2">
        <v>25</v>
      </c>
      <c r="J2085" s="2">
        <v>16.25</v>
      </c>
      <c r="K2085" s="2">
        <v>3</v>
      </c>
      <c r="L2085" s="19">
        <v>2488.7304302656644</v>
      </c>
      <c r="M2085" s="19">
        <f t="shared" si="384"/>
        <v>0.24887304302656643</v>
      </c>
      <c r="N2085" s="19">
        <v>995.4921721062658</v>
      </c>
      <c r="O2085" s="19">
        <f t="shared" si="385"/>
        <v>9.9549217210626581E-2</v>
      </c>
      <c r="P2085" s="19">
        <f t="shared" si="386"/>
        <v>0.14932382581593984</v>
      </c>
      <c r="R2085" s="24">
        <v>14.08</v>
      </c>
      <c r="S2085" s="24">
        <f t="shared" si="387"/>
        <v>1.4016529783256222</v>
      </c>
      <c r="U2085" s="24">
        <v>8.1999999999999993</v>
      </c>
      <c r="V2085" s="24">
        <f t="shared" si="388"/>
        <v>1.2244553716907065</v>
      </c>
      <c r="X2085" s="25">
        <f t="shared" si="389"/>
        <v>0.17719760663491568</v>
      </c>
      <c r="AA2085" s="5">
        <v>39878</v>
      </c>
      <c r="AB2085" s="2">
        <v>25</v>
      </c>
      <c r="AC2085" s="2" t="s">
        <v>10</v>
      </c>
      <c r="AD2085" s="6" t="s">
        <v>41</v>
      </c>
      <c r="AE2085" s="2">
        <v>40</v>
      </c>
      <c r="AF2085" s="2">
        <v>20</v>
      </c>
      <c r="AG2085" s="2">
        <v>25</v>
      </c>
      <c r="AH2085" s="2">
        <v>16.25</v>
      </c>
      <c r="AI2085" s="2">
        <v>3</v>
      </c>
      <c r="AJ2085" s="19">
        <v>2488.7304302656644</v>
      </c>
      <c r="AK2085" s="19">
        <f t="shared" si="390"/>
        <v>0.24887304302656643</v>
      </c>
      <c r="AL2085" s="19">
        <v>995.4921721062658</v>
      </c>
      <c r="AM2085" s="19">
        <f t="shared" si="391"/>
        <v>9.9549217210626581E-2</v>
      </c>
      <c r="AN2085" s="19">
        <f t="shared" si="392"/>
        <v>0.14932382581593984</v>
      </c>
      <c r="AP2085" s="24">
        <v>14.08</v>
      </c>
      <c r="AQ2085" s="24">
        <f t="shared" si="393"/>
        <v>1.4016529783256222</v>
      </c>
      <c r="AR2085" s="24"/>
      <c r="AS2085" s="24">
        <v>8.1999999999999993</v>
      </c>
      <c r="AT2085" s="24">
        <f t="shared" si="394"/>
        <v>1.2244553716907065</v>
      </c>
      <c r="AU2085" s="24"/>
      <c r="AV2085" s="25">
        <f t="shared" si="395"/>
        <v>0.17719760663491568</v>
      </c>
    </row>
    <row r="2086" spans="1:48" x14ac:dyDescent="0.3">
      <c r="A2086" s="2" t="s">
        <v>6</v>
      </c>
      <c r="B2086" s="2">
        <v>380</v>
      </c>
      <c r="C2086" s="5">
        <v>39878</v>
      </c>
      <c r="D2086" s="2">
        <v>25</v>
      </c>
      <c r="E2086" s="2" t="s">
        <v>10</v>
      </c>
      <c r="F2086" s="6" t="s">
        <v>44</v>
      </c>
      <c r="G2086" s="2">
        <v>100</v>
      </c>
      <c r="H2086" s="2">
        <v>2</v>
      </c>
      <c r="I2086" s="2">
        <v>15</v>
      </c>
      <c r="J2086" s="2">
        <v>4.75</v>
      </c>
      <c r="K2086" s="2">
        <v>2</v>
      </c>
      <c r="L2086" s="19">
        <v>141.7643684932394</v>
      </c>
      <c r="M2086" s="19">
        <f t="shared" si="384"/>
        <v>1.417643684932394E-2</v>
      </c>
      <c r="N2086" s="19">
        <v>141.7643684932394</v>
      </c>
      <c r="O2086" s="19">
        <f t="shared" si="385"/>
        <v>1.417643684932394E-2</v>
      </c>
      <c r="P2086" s="19">
        <f t="shared" si="386"/>
        <v>0</v>
      </c>
      <c r="R2086" s="24">
        <v>14.08</v>
      </c>
      <c r="S2086" s="24">
        <f t="shared" si="387"/>
        <v>0.19960423083848108</v>
      </c>
      <c r="U2086" s="24">
        <v>9.0675767918088734</v>
      </c>
      <c r="V2086" s="24">
        <f t="shared" si="388"/>
        <v>0</v>
      </c>
      <c r="X2086" s="25">
        <f t="shared" si="389"/>
        <v>0.19960423083848108</v>
      </c>
      <c r="AA2086" s="5">
        <v>39878</v>
      </c>
      <c r="AB2086" s="2">
        <v>25</v>
      </c>
      <c r="AC2086" s="2" t="s">
        <v>10</v>
      </c>
      <c r="AD2086" s="6" t="s">
        <v>44</v>
      </c>
      <c r="AE2086" s="2">
        <v>100</v>
      </c>
      <c r="AF2086" s="2">
        <v>2</v>
      </c>
      <c r="AG2086" s="2">
        <v>15</v>
      </c>
      <c r="AH2086" s="2">
        <v>4.75</v>
      </c>
      <c r="AI2086" s="2">
        <v>2</v>
      </c>
      <c r="AJ2086" s="19">
        <v>141.7643684932394</v>
      </c>
      <c r="AK2086" s="19">
        <f t="shared" si="390"/>
        <v>1.417643684932394E-2</v>
      </c>
      <c r="AL2086" s="19">
        <v>141.7643684932394</v>
      </c>
      <c r="AM2086" s="19">
        <f t="shared" si="391"/>
        <v>1.417643684932394E-2</v>
      </c>
      <c r="AN2086" s="19">
        <f t="shared" si="392"/>
        <v>0</v>
      </c>
      <c r="AP2086" s="24">
        <v>14.08</v>
      </c>
      <c r="AQ2086" s="24">
        <f t="shared" si="393"/>
        <v>0.19960423083848108</v>
      </c>
      <c r="AR2086" s="24"/>
      <c r="AS2086" s="24">
        <v>9.0675767918088734</v>
      </c>
      <c r="AT2086" s="24">
        <f t="shared" si="394"/>
        <v>0</v>
      </c>
      <c r="AU2086" s="24"/>
      <c r="AV2086" s="25">
        <f t="shared" si="395"/>
        <v>0.19960423083848108</v>
      </c>
    </row>
    <row r="2087" spans="1:48" x14ac:dyDescent="0.3">
      <c r="A2087" s="2" t="s">
        <v>6</v>
      </c>
      <c r="B2087" s="2">
        <v>380</v>
      </c>
      <c r="C2087" s="5">
        <v>39878</v>
      </c>
      <c r="D2087" s="2">
        <v>25</v>
      </c>
      <c r="E2087" s="2" t="s">
        <v>10</v>
      </c>
      <c r="F2087" s="6" t="s">
        <v>44</v>
      </c>
      <c r="G2087" s="2">
        <v>100</v>
      </c>
      <c r="H2087" s="2">
        <v>2</v>
      </c>
      <c r="I2087" s="2">
        <v>10</v>
      </c>
      <c r="J2087" s="2">
        <v>3.5</v>
      </c>
      <c r="K2087" s="2">
        <v>2</v>
      </c>
      <c r="L2087" s="19">
        <v>76.969020012949926</v>
      </c>
      <c r="M2087" s="19">
        <f t="shared" si="384"/>
        <v>7.696902001294993E-3</v>
      </c>
      <c r="N2087" s="19">
        <v>76.969020012949926</v>
      </c>
      <c r="O2087" s="19">
        <f t="shared" si="385"/>
        <v>7.696902001294993E-3</v>
      </c>
      <c r="P2087" s="19">
        <f t="shared" si="386"/>
        <v>0</v>
      </c>
      <c r="R2087" s="24">
        <v>14.08</v>
      </c>
      <c r="S2087" s="24">
        <f t="shared" si="387"/>
        <v>0.1083723801782335</v>
      </c>
      <c r="U2087" s="24">
        <v>9.0675767918088734</v>
      </c>
      <c r="V2087" s="24">
        <f t="shared" si="388"/>
        <v>0</v>
      </c>
      <c r="X2087" s="25">
        <f t="shared" si="389"/>
        <v>0.1083723801782335</v>
      </c>
      <c r="AA2087" s="5">
        <v>39878</v>
      </c>
      <c r="AB2087" s="2">
        <v>25</v>
      </c>
      <c r="AC2087" s="2" t="s">
        <v>10</v>
      </c>
      <c r="AD2087" s="6" t="s">
        <v>44</v>
      </c>
      <c r="AE2087" s="2">
        <v>100</v>
      </c>
      <c r="AF2087" s="2">
        <v>2</v>
      </c>
      <c r="AG2087" s="2">
        <v>10</v>
      </c>
      <c r="AH2087" s="2">
        <v>3.5</v>
      </c>
      <c r="AI2087" s="2">
        <v>2</v>
      </c>
      <c r="AJ2087" s="19">
        <v>76.969020012949926</v>
      </c>
      <c r="AK2087" s="19">
        <f t="shared" si="390"/>
        <v>7.696902001294993E-3</v>
      </c>
      <c r="AL2087" s="19">
        <v>76.969020012949926</v>
      </c>
      <c r="AM2087" s="19">
        <f t="shared" si="391"/>
        <v>7.696902001294993E-3</v>
      </c>
      <c r="AN2087" s="19">
        <f t="shared" si="392"/>
        <v>0</v>
      </c>
      <c r="AP2087" s="24">
        <v>14.08</v>
      </c>
      <c r="AQ2087" s="24">
        <f t="shared" si="393"/>
        <v>0.1083723801782335</v>
      </c>
      <c r="AR2087" s="24"/>
      <c r="AS2087" s="24">
        <v>9.0675767918088734</v>
      </c>
      <c r="AT2087" s="24">
        <f t="shared" si="394"/>
        <v>0</v>
      </c>
      <c r="AU2087" s="24"/>
      <c r="AV2087" s="25">
        <f t="shared" si="395"/>
        <v>0.1083723801782335</v>
      </c>
    </row>
    <row r="2088" spans="1:48" x14ac:dyDescent="0.3">
      <c r="A2088" s="2" t="s">
        <v>6</v>
      </c>
      <c r="B2088" s="2">
        <v>380</v>
      </c>
      <c r="C2088" s="5">
        <v>39878</v>
      </c>
      <c r="D2088" s="2">
        <v>25</v>
      </c>
      <c r="E2088" s="2" t="s">
        <v>10</v>
      </c>
      <c r="F2088" s="6" t="s">
        <v>36</v>
      </c>
      <c r="G2088" s="2">
        <v>20</v>
      </c>
      <c r="H2088" s="2">
        <v>60</v>
      </c>
      <c r="I2088" s="2">
        <v>95</v>
      </c>
      <c r="J2088" s="2">
        <v>53.75</v>
      </c>
      <c r="K2088" s="2">
        <v>2</v>
      </c>
      <c r="L2088" s="19">
        <v>18152.515051523522</v>
      </c>
      <c r="M2088" s="19">
        <f t="shared" si="384"/>
        <v>1.8152515051523521</v>
      </c>
      <c r="N2088" s="19">
        <v>3630.5030103047047</v>
      </c>
      <c r="O2088" s="19">
        <f t="shared" si="385"/>
        <v>0.36305030103047048</v>
      </c>
      <c r="P2088" s="19">
        <f t="shared" si="386"/>
        <v>1.4522012041218817</v>
      </c>
      <c r="R2088" s="24">
        <v>14.08</v>
      </c>
      <c r="S2088" s="24">
        <f t="shared" si="387"/>
        <v>5.1117482385090245</v>
      </c>
      <c r="U2088" s="24">
        <v>8.3025000000000002</v>
      </c>
      <c r="V2088" s="24">
        <f t="shared" si="388"/>
        <v>12.056900497221923</v>
      </c>
      <c r="X2088" s="25">
        <f t="shared" si="389"/>
        <v>-6.9451522587128984</v>
      </c>
      <c r="AA2088" s="5">
        <v>39878</v>
      </c>
      <c r="AB2088" s="2">
        <v>25</v>
      </c>
      <c r="AC2088" s="2" t="s">
        <v>10</v>
      </c>
      <c r="AD2088" s="6" t="s">
        <v>36</v>
      </c>
      <c r="AE2088" s="2">
        <v>20</v>
      </c>
      <c r="AF2088" s="2">
        <v>60</v>
      </c>
      <c r="AG2088" s="2">
        <v>95</v>
      </c>
      <c r="AH2088" s="2">
        <v>53.75</v>
      </c>
      <c r="AI2088" s="2">
        <v>2</v>
      </c>
      <c r="AJ2088" s="19">
        <v>18152.515051523522</v>
      </c>
      <c r="AK2088" s="19">
        <f t="shared" si="390"/>
        <v>1.8152515051523521</v>
      </c>
      <c r="AL2088" s="19">
        <v>3630.5030103047047</v>
      </c>
      <c r="AM2088" s="19">
        <f t="shared" si="391"/>
        <v>0.36305030103047048</v>
      </c>
      <c r="AN2088" s="19">
        <f t="shared" si="392"/>
        <v>1.4522012041218817</v>
      </c>
      <c r="AP2088" s="24">
        <v>14.08</v>
      </c>
      <c r="AQ2088" s="24">
        <f t="shared" si="393"/>
        <v>5.1117482385090245</v>
      </c>
      <c r="AR2088" s="24"/>
      <c r="AS2088" s="24">
        <v>8.3025000000000002</v>
      </c>
      <c r="AT2088" s="24">
        <f t="shared" si="394"/>
        <v>12.056900497221923</v>
      </c>
      <c r="AU2088" s="24"/>
      <c r="AV2088" s="25">
        <f t="shared" si="395"/>
        <v>-6.9451522587128984</v>
      </c>
    </row>
    <row r="2089" spans="1:48" x14ac:dyDescent="0.3">
      <c r="A2089" s="2" t="s">
        <v>6</v>
      </c>
      <c r="B2089" s="2">
        <v>380</v>
      </c>
      <c r="C2089" s="5">
        <v>39878</v>
      </c>
      <c r="D2089" s="2">
        <v>25</v>
      </c>
      <c r="E2089" s="2" t="s">
        <v>10</v>
      </c>
      <c r="F2089" s="6" t="s">
        <v>55</v>
      </c>
      <c r="G2089" s="2">
        <v>100</v>
      </c>
      <c r="H2089" s="2">
        <v>7</v>
      </c>
      <c r="I2089" s="2">
        <v>11</v>
      </c>
      <c r="J2089" s="2">
        <v>6.25</v>
      </c>
      <c r="K2089" s="2">
        <v>2</v>
      </c>
      <c r="L2089" s="19">
        <v>245.43692606170259</v>
      </c>
      <c r="M2089" s="19">
        <f t="shared" si="384"/>
        <v>2.4543692606170259E-2</v>
      </c>
      <c r="N2089" s="19">
        <v>245.43692606170259</v>
      </c>
      <c r="O2089" s="19">
        <f t="shared" si="385"/>
        <v>2.4543692606170259E-2</v>
      </c>
      <c r="P2089" s="19">
        <f t="shared" si="386"/>
        <v>0</v>
      </c>
      <c r="R2089" s="24">
        <v>4.05</v>
      </c>
      <c r="S2089" s="24">
        <f t="shared" si="387"/>
        <v>9.9401955054989541E-2</v>
      </c>
      <c r="U2089" s="24">
        <v>8.104694792715291</v>
      </c>
      <c r="V2089" s="24">
        <f t="shared" si="388"/>
        <v>0</v>
      </c>
      <c r="X2089" s="25">
        <f t="shared" si="389"/>
        <v>9.9401955054989541E-2</v>
      </c>
      <c r="AA2089" s="5">
        <v>39878</v>
      </c>
      <c r="AB2089" s="2">
        <v>25</v>
      </c>
      <c r="AC2089" s="2" t="s">
        <v>10</v>
      </c>
      <c r="AD2089" s="6" t="s">
        <v>55</v>
      </c>
      <c r="AE2089" s="2">
        <v>100</v>
      </c>
      <c r="AF2089" s="2">
        <v>7</v>
      </c>
      <c r="AG2089" s="2">
        <v>11</v>
      </c>
      <c r="AH2089" s="2">
        <v>6.25</v>
      </c>
      <c r="AI2089" s="2">
        <v>2</v>
      </c>
      <c r="AJ2089" s="19">
        <v>245.43692606170259</v>
      </c>
      <c r="AK2089" s="19">
        <f t="shared" si="390"/>
        <v>2.4543692606170259E-2</v>
      </c>
      <c r="AL2089" s="19">
        <v>245.43692606170259</v>
      </c>
      <c r="AM2089" s="19">
        <f t="shared" si="391"/>
        <v>2.4543692606170259E-2</v>
      </c>
      <c r="AN2089" s="19">
        <f t="shared" si="392"/>
        <v>0</v>
      </c>
      <c r="AP2089" s="24">
        <v>4.05</v>
      </c>
      <c r="AQ2089" s="24">
        <f t="shared" si="393"/>
        <v>9.9401955054989541E-2</v>
      </c>
      <c r="AR2089" s="24"/>
      <c r="AS2089" s="24">
        <v>8.104694792715291</v>
      </c>
      <c r="AT2089" s="24">
        <f t="shared" si="394"/>
        <v>0</v>
      </c>
      <c r="AU2089" s="24"/>
      <c r="AV2089" s="25">
        <f t="shared" si="395"/>
        <v>9.9401955054989541E-2</v>
      </c>
    </row>
    <row r="2090" spans="1:48" x14ac:dyDescent="0.3">
      <c r="A2090" s="2" t="s">
        <v>6</v>
      </c>
      <c r="B2090" s="2">
        <v>380</v>
      </c>
      <c r="C2090" s="5">
        <v>39878</v>
      </c>
      <c r="D2090" s="2">
        <v>25</v>
      </c>
      <c r="E2090" s="2" t="s">
        <v>10</v>
      </c>
      <c r="F2090" s="6" t="s">
        <v>44</v>
      </c>
      <c r="G2090" s="2">
        <v>60</v>
      </c>
      <c r="H2090" s="2">
        <v>17</v>
      </c>
      <c r="I2090" s="2">
        <v>5</v>
      </c>
      <c r="J2090" s="2">
        <v>9.75</v>
      </c>
      <c r="K2090" s="2">
        <v>2</v>
      </c>
      <c r="L2090" s="19">
        <v>597.29530326375937</v>
      </c>
      <c r="M2090" s="19">
        <f t="shared" si="384"/>
        <v>5.9729530326375936E-2</v>
      </c>
      <c r="N2090" s="19">
        <v>358.37718195825562</v>
      </c>
      <c r="O2090" s="19">
        <f t="shared" si="385"/>
        <v>3.5837718195825562E-2</v>
      </c>
      <c r="P2090" s="19">
        <f t="shared" si="386"/>
        <v>2.3891812130550374E-2</v>
      </c>
      <c r="R2090" s="24">
        <v>14.08</v>
      </c>
      <c r="S2090" s="24">
        <f t="shared" si="387"/>
        <v>0.50459507219722388</v>
      </c>
      <c r="U2090" s="24">
        <v>9.0675767918088734</v>
      </c>
      <c r="V2090" s="24">
        <f t="shared" si="388"/>
        <v>0.21664084118923629</v>
      </c>
      <c r="X2090" s="25">
        <f t="shared" si="389"/>
        <v>0.28795423100798756</v>
      </c>
      <c r="AA2090" s="5">
        <v>39878</v>
      </c>
      <c r="AB2090" s="2">
        <v>25</v>
      </c>
      <c r="AC2090" s="2" t="s">
        <v>10</v>
      </c>
      <c r="AD2090" s="6" t="s">
        <v>44</v>
      </c>
      <c r="AE2090" s="2">
        <v>60</v>
      </c>
      <c r="AF2090" s="2">
        <v>17</v>
      </c>
      <c r="AG2090" s="2">
        <v>5</v>
      </c>
      <c r="AH2090" s="2">
        <v>9.75</v>
      </c>
      <c r="AI2090" s="2">
        <v>2</v>
      </c>
      <c r="AJ2090" s="19">
        <v>597.29530326375937</v>
      </c>
      <c r="AK2090" s="19">
        <f t="shared" si="390"/>
        <v>5.9729530326375936E-2</v>
      </c>
      <c r="AL2090" s="19">
        <v>358.37718195825562</v>
      </c>
      <c r="AM2090" s="19">
        <f t="shared" si="391"/>
        <v>3.5837718195825562E-2</v>
      </c>
      <c r="AN2090" s="19">
        <f t="shared" si="392"/>
        <v>2.3891812130550374E-2</v>
      </c>
      <c r="AP2090" s="24">
        <v>14.08</v>
      </c>
      <c r="AQ2090" s="24">
        <f t="shared" si="393"/>
        <v>0.50459507219722388</v>
      </c>
      <c r="AR2090" s="24"/>
      <c r="AS2090" s="24">
        <v>9.0675767918088734</v>
      </c>
      <c r="AT2090" s="24">
        <f t="shared" si="394"/>
        <v>0.21664084118923629</v>
      </c>
      <c r="AU2090" s="24"/>
      <c r="AV2090" s="25">
        <f t="shared" si="395"/>
        <v>0.28795423100798756</v>
      </c>
    </row>
    <row r="2091" spans="1:48" x14ac:dyDescent="0.3">
      <c r="A2091" s="2" t="s">
        <v>6</v>
      </c>
      <c r="B2091" s="2">
        <v>380</v>
      </c>
      <c r="C2091" s="5">
        <v>39878</v>
      </c>
      <c r="D2091" s="2">
        <v>25</v>
      </c>
      <c r="E2091" s="2" t="s">
        <v>10</v>
      </c>
      <c r="F2091" s="6" t="s">
        <v>42</v>
      </c>
      <c r="G2091" s="2">
        <v>20</v>
      </c>
      <c r="H2091" s="2">
        <v>37</v>
      </c>
      <c r="I2091" s="2">
        <v>75</v>
      </c>
      <c r="J2091" s="2">
        <v>37.25</v>
      </c>
      <c r="K2091" s="2">
        <v>2</v>
      </c>
      <c r="L2091" s="19">
        <v>8718.3123127933741</v>
      </c>
      <c r="M2091" s="19">
        <f t="shared" si="384"/>
        <v>0.87183123127933737</v>
      </c>
      <c r="N2091" s="19">
        <v>1743.6624625586749</v>
      </c>
      <c r="O2091" s="19">
        <f t="shared" si="385"/>
        <v>0.1743662462558675</v>
      </c>
      <c r="P2091" s="19">
        <f t="shared" si="386"/>
        <v>0.69746498502346987</v>
      </c>
      <c r="R2091" s="24">
        <v>14.08</v>
      </c>
      <c r="S2091" s="24">
        <f t="shared" si="387"/>
        <v>2.4550767472826145</v>
      </c>
      <c r="U2091" s="24">
        <v>8.1999999999999993</v>
      </c>
      <c r="V2091" s="24">
        <f t="shared" si="388"/>
        <v>5.7192128771924526</v>
      </c>
      <c r="X2091" s="25">
        <f t="shared" si="389"/>
        <v>-3.2641361299098381</v>
      </c>
      <c r="AA2091" s="5">
        <v>39878</v>
      </c>
      <c r="AB2091" s="2">
        <v>25</v>
      </c>
      <c r="AC2091" s="2" t="s">
        <v>10</v>
      </c>
      <c r="AD2091" s="6" t="s">
        <v>42</v>
      </c>
      <c r="AE2091" s="2">
        <v>20</v>
      </c>
      <c r="AF2091" s="2">
        <v>37</v>
      </c>
      <c r="AG2091" s="2">
        <v>75</v>
      </c>
      <c r="AH2091" s="2">
        <v>37.25</v>
      </c>
      <c r="AI2091" s="2">
        <v>2</v>
      </c>
      <c r="AJ2091" s="19">
        <v>8718.3123127933741</v>
      </c>
      <c r="AK2091" s="19">
        <f t="shared" si="390"/>
        <v>0.87183123127933737</v>
      </c>
      <c r="AL2091" s="19">
        <v>1743.6624625586749</v>
      </c>
      <c r="AM2091" s="19">
        <f t="shared" si="391"/>
        <v>0.1743662462558675</v>
      </c>
      <c r="AN2091" s="19">
        <f t="shared" si="392"/>
        <v>0.69746498502346987</v>
      </c>
      <c r="AP2091" s="24">
        <v>14.08</v>
      </c>
      <c r="AQ2091" s="24">
        <f t="shared" si="393"/>
        <v>2.4550767472826145</v>
      </c>
      <c r="AR2091" s="24"/>
      <c r="AS2091" s="24">
        <v>8.1999999999999993</v>
      </c>
      <c r="AT2091" s="24">
        <f t="shared" si="394"/>
        <v>5.7192128771924526</v>
      </c>
      <c r="AU2091" s="24"/>
      <c r="AV2091" s="25">
        <f t="shared" si="395"/>
        <v>-3.2641361299098381</v>
      </c>
    </row>
    <row r="2092" spans="1:48" x14ac:dyDescent="0.3">
      <c r="A2092" s="2" t="s">
        <v>6</v>
      </c>
      <c r="B2092" s="2">
        <v>380</v>
      </c>
      <c r="C2092" s="5">
        <v>39878</v>
      </c>
      <c r="D2092" s="2">
        <v>25</v>
      </c>
      <c r="E2092" s="2" t="s">
        <v>10</v>
      </c>
      <c r="F2092" s="6" t="s">
        <v>44</v>
      </c>
      <c r="G2092" s="2">
        <v>100</v>
      </c>
      <c r="H2092" s="2">
        <v>10</v>
      </c>
      <c r="I2092" s="2">
        <v>8</v>
      </c>
      <c r="J2092" s="2">
        <v>7</v>
      </c>
      <c r="K2092" s="2">
        <v>2</v>
      </c>
      <c r="L2092" s="19">
        <v>307.8760800517997</v>
      </c>
      <c r="M2092" s="19">
        <f t="shared" si="384"/>
        <v>3.0787608005179972E-2</v>
      </c>
      <c r="N2092" s="19">
        <v>307.8760800517997</v>
      </c>
      <c r="O2092" s="19">
        <f t="shared" si="385"/>
        <v>3.0787608005179972E-2</v>
      </c>
      <c r="P2092" s="19">
        <f t="shared" si="386"/>
        <v>0</v>
      </c>
      <c r="R2092" s="24">
        <v>14.08</v>
      </c>
      <c r="S2092" s="24">
        <f t="shared" si="387"/>
        <v>0.43348952071293401</v>
      </c>
      <c r="U2092" s="24">
        <v>9.0675767918088734</v>
      </c>
      <c r="V2092" s="24">
        <f t="shared" si="388"/>
        <v>0</v>
      </c>
      <c r="X2092" s="25">
        <f t="shared" si="389"/>
        <v>0.43348952071293401</v>
      </c>
      <c r="AA2092" s="5">
        <v>39878</v>
      </c>
      <c r="AB2092" s="2">
        <v>25</v>
      </c>
      <c r="AC2092" s="2" t="s">
        <v>10</v>
      </c>
      <c r="AD2092" s="6" t="s">
        <v>44</v>
      </c>
      <c r="AE2092" s="2">
        <v>100</v>
      </c>
      <c r="AF2092" s="2">
        <v>10</v>
      </c>
      <c r="AG2092" s="2">
        <v>8</v>
      </c>
      <c r="AH2092" s="2">
        <v>7</v>
      </c>
      <c r="AI2092" s="2">
        <v>2</v>
      </c>
      <c r="AJ2092" s="19">
        <v>307.8760800517997</v>
      </c>
      <c r="AK2092" s="19">
        <f t="shared" si="390"/>
        <v>3.0787608005179972E-2</v>
      </c>
      <c r="AL2092" s="19">
        <v>307.8760800517997</v>
      </c>
      <c r="AM2092" s="19">
        <f t="shared" si="391"/>
        <v>3.0787608005179972E-2</v>
      </c>
      <c r="AN2092" s="19">
        <f t="shared" si="392"/>
        <v>0</v>
      </c>
      <c r="AP2092" s="24">
        <v>14.08</v>
      </c>
      <c r="AQ2092" s="24">
        <f t="shared" si="393"/>
        <v>0.43348952071293401</v>
      </c>
      <c r="AR2092" s="24"/>
      <c r="AS2092" s="24">
        <v>9.0675767918088734</v>
      </c>
      <c r="AT2092" s="24">
        <f t="shared" si="394"/>
        <v>0</v>
      </c>
      <c r="AU2092" s="24"/>
      <c r="AV2092" s="25">
        <f t="shared" si="395"/>
        <v>0.43348952071293401</v>
      </c>
    </row>
    <row r="2093" spans="1:48" x14ac:dyDescent="0.3">
      <c r="A2093" s="2" t="s">
        <v>6</v>
      </c>
      <c r="B2093" s="2">
        <v>380</v>
      </c>
      <c r="C2093" s="5">
        <v>39878</v>
      </c>
      <c r="D2093" s="2">
        <v>25</v>
      </c>
      <c r="E2093" s="2" t="s">
        <v>10</v>
      </c>
      <c r="F2093" s="6" t="s">
        <v>44</v>
      </c>
      <c r="G2093" s="2">
        <v>100</v>
      </c>
      <c r="H2093" s="2">
        <v>5</v>
      </c>
      <c r="I2093" s="2">
        <v>15</v>
      </c>
      <c r="J2093" s="2">
        <v>6.25</v>
      </c>
      <c r="K2093" s="2">
        <v>2</v>
      </c>
      <c r="L2093" s="19">
        <v>245.43692606170259</v>
      </c>
      <c r="M2093" s="19">
        <f t="shared" si="384"/>
        <v>2.4543692606170259E-2</v>
      </c>
      <c r="N2093" s="19">
        <v>245.43692606170259</v>
      </c>
      <c r="O2093" s="19">
        <f t="shared" si="385"/>
        <v>2.4543692606170259E-2</v>
      </c>
      <c r="P2093" s="19">
        <f t="shared" si="386"/>
        <v>0</v>
      </c>
      <c r="R2093" s="24">
        <v>14.08</v>
      </c>
      <c r="S2093" s="24">
        <f t="shared" si="387"/>
        <v>0.34557519189487723</v>
      </c>
      <c r="U2093" s="24">
        <v>9.0675767918088734</v>
      </c>
      <c r="V2093" s="24">
        <f t="shared" si="388"/>
        <v>0</v>
      </c>
      <c r="X2093" s="25">
        <f t="shared" si="389"/>
        <v>0.34557519189487723</v>
      </c>
      <c r="AA2093" s="5">
        <v>39878</v>
      </c>
      <c r="AB2093" s="2">
        <v>25</v>
      </c>
      <c r="AC2093" s="2" t="s">
        <v>10</v>
      </c>
      <c r="AD2093" s="6" t="s">
        <v>44</v>
      </c>
      <c r="AE2093" s="2">
        <v>100</v>
      </c>
      <c r="AF2093" s="2">
        <v>5</v>
      </c>
      <c r="AG2093" s="2">
        <v>15</v>
      </c>
      <c r="AH2093" s="2">
        <v>6.25</v>
      </c>
      <c r="AI2093" s="2">
        <v>2</v>
      </c>
      <c r="AJ2093" s="19">
        <v>245.43692606170259</v>
      </c>
      <c r="AK2093" s="19">
        <f t="shared" si="390"/>
        <v>2.4543692606170259E-2</v>
      </c>
      <c r="AL2093" s="19">
        <v>245.43692606170259</v>
      </c>
      <c r="AM2093" s="19">
        <f t="shared" si="391"/>
        <v>2.4543692606170259E-2</v>
      </c>
      <c r="AN2093" s="19">
        <f t="shared" si="392"/>
        <v>0</v>
      </c>
      <c r="AP2093" s="24">
        <v>14.08</v>
      </c>
      <c r="AQ2093" s="24">
        <f t="shared" si="393"/>
        <v>0.34557519189487723</v>
      </c>
      <c r="AR2093" s="24"/>
      <c r="AS2093" s="24">
        <v>9.0675767918088734</v>
      </c>
      <c r="AT2093" s="24">
        <f t="shared" si="394"/>
        <v>0</v>
      </c>
      <c r="AU2093" s="24"/>
      <c r="AV2093" s="25">
        <f t="shared" si="395"/>
        <v>0.34557519189487723</v>
      </c>
    </row>
    <row r="2094" spans="1:48" x14ac:dyDescent="0.3">
      <c r="A2094" s="2" t="s">
        <v>6</v>
      </c>
      <c r="B2094" s="2">
        <v>380</v>
      </c>
      <c r="C2094" s="5">
        <v>39878</v>
      </c>
      <c r="D2094" s="2">
        <v>25</v>
      </c>
      <c r="E2094" s="2" t="s">
        <v>10</v>
      </c>
      <c r="F2094" s="6" t="s">
        <v>53</v>
      </c>
      <c r="G2094" s="2">
        <v>90</v>
      </c>
      <c r="H2094" s="2">
        <v>7</v>
      </c>
      <c r="I2094" s="2">
        <v>21</v>
      </c>
      <c r="J2094" s="2">
        <v>8.75</v>
      </c>
      <c r="K2094" s="2">
        <v>2</v>
      </c>
      <c r="L2094" s="19">
        <v>481.05637508093707</v>
      </c>
      <c r="M2094" s="19">
        <f t="shared" si="384"/>
        <v>4.8105637508093706E-2</v>
      </c>
      <c r="N2094" s="19">
        <v>432.95073757284337</v>
      </c>
      <c r="O2094" s="19">
        <f t="shared" si="385"/>
        <v>4.3295073757284336E-2</v>
      </c>
      <c r="P2094" s="19">
        <f t="shared" si="386"/>
        <v>4.8105637508093699E-3</v>
      </c>
      <c r="R2094" s="24">
        <v>6.51</v>
      </c>
      <c r="S2094" s="24">
        <f t="shared" si="387"/>
        <v>0.28185093015992102</v>
      </c>
      <c r="U2094" s="24">
        <v>8.2509316770186327</v>
      </c>
      <c r="V2094" s="24">
        <f t="shared" si="388"/>
        <v>3.9691632835870599E-2</v>
      </c>
      <c r="X2094" s="25">
        <f t="shared" si="389"/>
        <v>0.24215929732405042</v>
      </c>
      <c r="AA2094" s="5">
        <v>39878</v>
      </c>
      <c r="AB2094" s="2">
        <v>25</v>
      </c>
      <c r="AC2094" s="2" t="s">
        <v>10</v>
      </c>
      <c r="AD2094" s="6" t="s">
        <v>53</v>
      </c>
      <c r="AE2094" s="2">
        <v>90</v>
      </c>
      <c r="AF2094" s="2">
        <v>7</v>
      </c>
      <c r="AG2094" s="2">
        <v>21</v>
      </c>
      <c r="AH2094" s="2">
        <v>8.75</v>
      </c>
      <c r="AI2094" s="2">
        <v>2</v>
      </c>
      <c r="AJ2094" s="19">
        <v>481.05637508093707</v>
      </c>
      <c r="AK2094" s="19">
        <f t="shared" si="390"/>
        <v>4.8105637508093706E-2</v>
      </c>
      <c r="AL2094" s="19">
        <v>432.95073757284337</v>
      </c>
      <c r="AM2094" s="19">
        <f t="shared" si="391"/>
        <v>4.3295073757284336E-2</v>
      </c>
      <c r="AN2094" s="19">
        <f t="shared" si="392"/>
        <v>4.8105637508093699E-3</v>
      </c>
      <c r="AP2094" s="24">
        <v>6.51</v>
      </c>
      <c r="AQ2094" s="24">
        <f t="shared" si="393"/>
        <v>0.28185093015992102</v>
      </c>
      <c r="AR2094" s="24"/>
      <c r="AS2094" s="24">
        <v>8.2509316770186327</v>
      </c>
      <c r="AT2094" s="24">
        <f t="shared" si="394"/>
        <v>3.9691632835870599E-2</v>
      </c>
      <c r="AU2094" s="24"/>
      <c r="AV2094" s="25">
        <f t="shared" si="395"/>
        <v>0.24215929732405042</v>
      </c>
    </row>
    <row r="2095" spans="1:48" x14ac:dyDescent="0.3">
      <c r="A2095" s="2" t="s">
        <v>6</v>
      </c>
      <c r="B2095" s="2">
        <v>380</v>
      </c>
      <c r="C2095" s="5">
        <v>39878</v>
      </c>
      <c r="D2095" s="2">
        <v>25</v>
      </c>
      <c r="E2095" s="2" t="s">
        <v>10</v>
      </c>
      <c r="F2095" s="6" t="s">
        <v>42</v>
      </c>
      <c r="G2095" s="2">
        <v>70</v>
      </c>
      <c r="H2095" s="2">
        <v>13</v>
      </c>
      <c r="I2095" s="2">
        <v>15</v>
      </c>
      <c r="J2095" s="2">
        <v>10.25</v>
      </c>
      <c r="K2095" s="2">
        <v>2</v>
      </c>
      <c r="L2095" s="19">
        <v>660.12715633555524</v>
      </c>
      <c r="M2095" s="19">
        <f t="shared" si="384"/>
        <v>6.6012715633555527E-2</v>
      </c>
      <c r="N2095" s="19">
        <v>462.08900943488862</v>
      </c>
      <c r="O2095" s="19">
        <f t="shared" si="385"/>
        <v>4.6208900943488861E-2</v>
      </c>
      <c r="P2095" s="19">
        <f t="shared" si="386"/>
        <v>1.9803814690066666E-2</v>
      </c>
      <c r="R2095" s="24">
        <v>14.08</v>
      </c>
      <c r="S2095" s="24">
        <f t="shared" si="387"/>
        <v>0.65062132528432315</v>
      </c>
      <c r="U2095" s="24">
        <v>8.1999999999999993</v>
      </c>
      <c r="V2095" s="24">
        <f t="shared" si="388"/>
        <v>0.16239128045854664</v>
      </c>
      <c r="X2095" s="25">
        <f t="shared" si="389"/>
        <v>0.48823004482577648</v>
      </c>
      <c r="AA2095" s="5">
        <v>39878</v>
      </c>
      <c r="AB2095" s="2">
        <v>25</v>
      </c>
      <c r="AC2095" s="2" t="s">
        <v>10</v>
      </c>
      <c r="AD2095" s="6" t="s">
        <v>42</v>
      </c>
      <c r="AE2095" s="2">
        <v>70</v>
      </c>
      <c r="AF2095" s="2">
        <v>13</v>
      </c>
      <c r="AG2095" s="2">
        <v>15</v>
      </c>
      <c r="AH2095" s="2">
        <v>10.25</v>
      </c>
      <c r="AI2095" s="2">
        <v>2</v>
      </c>
      <c r="AJ2095" s="19">
        <v>660.12715633555524</v>
      </c>
      <c r="AK2095" s="19">
        <f t="shared" si="390"/>
        <v>6.6012715633555527E-2</v>
      </c>
      <c r="AL2095" s="19">
        <v>462.08900943488862</v>
      </c>
      <c r="AM2095" s="19">
        <f t="shared" si="391"/>
        <v>4.6208900943488861E-2</v>
      </c>
      <c r="AN2095" s="19">
        <f t="shared" si="392"/>
        <v>1.9803814690066666E-2</v>
      </c>
      <c r="AP2095" s="24">
        <v>14.08</v>
      </c>
      <c r="AQ2095" s="24">
        <f t="shared" si="393"/>
        <v>0.65062132528432315</v>
      </c>
      <c r="AR2095" s="24"/>
      <c r="AS2095" s="24">
        <v>8.1999999999999993</v>
      </c>
      <c r="AT2095" s="24">
        <f t="shared" si="394"/>
        <v>0.16239128045854664</v>
      </c>
      <c r="AU2095" s="24"/>
      <c r="AV2095" s="25">
        <f t="shared" si="395"/>
        <v>0.48823004482577648</v>
      </c>
    </row>
    <row r="2096" spans="1:48" x14ac:dyDescent="0.3">
      <c r="A2096" s="2" t="s">
        <v>6</v>
      </c>
      <c r="B2096" s="2">
        <v>380</v>
      </c>
      <c r="C2096" s="5">
        <v>39878</v>
      </c>
      <c r="D2096" s="2">
        <v>25</v>
      </c>
      <c r="E2096" s="2" t="s">
        <v>10</v>
      </c>
      <c r="F2096" s="6" t="s">
        <v>58</v>
      </c>
      <c r="G2096" s="2">
        <v>100</v>
      </c>
      <c r="H2096" s="2">
        <v>5</v>
      </c>
      <c r="I2096" s="2">
        <v>22</v>
      </c>
      <c r="J2096" s="2">
        <v>8</v>
      </c>
      <c r="K2096" s="2">
        <v>1</v>
      </c>
      <c r="L2096" s="19">
        <v>201.06192982974676</v>
      </c>
      <c r="M2096" s="19">
        <f t="shared" si="384"/>
        <v>2.0106192982974676E-2</v>
      </c>
      <c r="N2096" s="19">
        <v>201.06192982974676</v>
      </c>
      <c r="O2096" s="19">
        <f t="shared" si="385"/>
        <v>2.0106192982974676E-2</v>
      </c>
      <c r="P2096" s="19">
        <f t="shared" si="386"/>
        <v>0</v>
      </c>
      <c r="R2096" s="24">
        <v>14.08</v>
      </c>
      <c r="S2096" s="24">
        <f t="shared" si="387"/>
        <v>0.28309519720028342</v>
      </c>
      <c r="U2096" s="24">
        <v>9.1613793103448273</v>
      </c>
      <c r="V2096" s="24">
        <f t="shared" si="388"/>
        <v>0</v>
      </c>
      <c r="X2096" s="25">
        <f t="shared" si="389"/>
        <v>0.28309519720028342</v>
      </c>
      <c r="AA2096" s="5">
        <v>39878</v>
      </c>
      <c r="AB2096" s="2">
        <v>25</v>
      </c>
      <c r="AC2096" s="2" t="s">
        <v>10</v>
      </c>
      <c r="AD2096" s="6" t="s">
        <v>58</v>
      </c>
      <c r="AE2096" s="2">
        <v>100</v>
      </c>
      <c r="AF2096" s="2">
        <v>5</v>
      </c>
      <c r="AG2096" s="2">
        <v>22</v>
      </c>
      <c r="AH2096" s="2">
        <v>8</v>
      </c>
      <c r="AI2096" s="2">
        <v>1</v>
      </c>
      <c r="AJ2096" s="19">
        <v>201.06192982974676</v>
      </c>
      <c r="AK2096" s="19">
        <f t="shared" si="390"/>
        <v>2.0106192982974676E-2</v>
      </c>
      <c r="AL2096" s="19">
        <v>201.06192982974676</v>
      </c>
      <c r="AM2096" s="19">
        <f t="shared" si="391"/>
        <v>2.0106192982974676E-2</v>
      </c>
      <c r="AN2096" s="19">
        <f t="shared" si="392"/>
        <v>0</v>
      </c>
      <c r="AP2096" s="24">
        <v>14.08</v>
      </c>
      <c r="AQ2096" s="24">
        <f t="shared" si="393"/>
        <v>0.28309519720028342</v>
      </c>
      <c r="AR2096" s="24"/>
      <c r="AS2096" s="24">
        <v>9.1613793103448273</v>
      </c>
      <c r="AT2096" s="24">
        <f t="shared" si="394"/>
        <v>0</v>
      </c>
      <c r="AU2096" s="24"/>
      <c r="AV2096" s="25">
        <f t="shared" si="395"/>
        <v>0.28309519720028342</v>
      </c>
    </row>
    <row r="2097" spans="1:48" x14ac:dyDescent="0.3">
      <c r="A2097" s="2" t="s">
        <v>6</v>
      </c>
      <c r="B2097" s="2">
        <v>380</v>
      </c>
      <c r="C2097" s="5">
        <v>39878</v>
      </c>
      <c r="D2097" s="2">
        <v>25</v>
      </c>
      <c r="E2097" s="2" t="s">
        <v>10</v>
      </c>
      <c r="F2097" s="6" t="s">
        <v>58</v>
      </c>
      <c r="G2097" s="2">
        <v>100</v>
      </c>
      <c r="H2097" s="2">
        <v>5</v>
      </c>
      <c r="I2097" s="2">
        <v>10</v>
      </c>
      <c r="J2097" s="2">
        <v>5</v>
      </c>
      <c r="K2097" s="2">
        <v>1</v>
      </c>
      <c r="L2097" s="19">
        <v>78.539816339744831</v>
      </c>
      <c r="M2097" s="19">
        <f t="shared" si="384"/>
        <v>7.8539816339744835E-3</v>
      </c>
      <c r="N2097" s="19">
        <v>78.539816339744831</v>
      </c>
      <c r="O2097" s="19">
        <f t="shared" si="385"/>
        <v>7.8539816339744835E-3</v>
      </c>
      <c r="P2097" s="19">
        <f t="shared" si="386"/>
        <v>0</v>
      </c>
      <c r="R2097" s="24">
        <v>14.08</v>
      </c>
      <c r="S2097" s="24">
        <f t="shared" si="387"/>
        <v>0.11058406140636073</v>
      </c>
      <c r="U2097" s="24">
        <v>9.1613793103448273</v>
      </c>
      <c r="V2097" s="24">
        <f t="shared" si="388"/>
        <v>0</v>
      </c>
      <c r="X2097" s="25">
        <f t="shared" si="389"/>
        <v>0.11058406140636073</v>
      </c>
      <c r="AA2097" s="5">
        <v>39878</v>
      </c>
      <c r="AB2097" s="2">
        <v>25</v>
      </c>
      <c r="AC2097" s="2" t="s">
        <v>10</v>
      </c>
      <c r="AD2097" s="6" t="s">
        <v>58</v>
      </c>
      <c r="AE2097" s="2">
        <v>100</v>
      </c>
      <c r="AF2097" s="2">
        <v>5</v>
      </c>
      <c r="AG2097" s="2">
        <v>10</v>
      </c>
      <c r="AH2097" s="2">
        <v>5</v>
      </c>
      <c r="AI2097" s="2">
        <v>1</v>
      </c>
      <c r="AJ2097" s="19">
        <v>78.539816339744831</v>
      </c>
      <c r="AK2097" s="19">
        <f t="shared" si="390"/>
        <v>7.8539816339744835E-3</v>
      </c>
      <c r="AL2097" s="19">
        <v>78.539816339744831</v>
      </c>
      <c r="AM2097" s="19">
        <f t="shared" si="391"/>
        <v>7.8539816339744835E-3</v>
      </c>
      <c r="AN2097" s="19">
        <f t="shared" si="392"/>
        <v>0</v>
      </c>
      <c r="AP2097" s="24">
        <v>14.08</v>
      </c>
      <c r="AQ2097" s="24">
        <f t="shared" si="393"/>
        <v>0.11058406140636073</v>
      </c>
      <c r="AR2097" s="24"/>
      <c r="AS2097" s="24">
        <v>9.1613793103448273</v>
      </c>
      <c r="AT2097" s="24">
        <f t="shared" si="394"/>
        <v>0</v>
      </c>
      <c r="AU2097" s="24"/>
      <c r="AV2097" s="25">
        <f t="shared" si="395"/>
        <v>0.11058406140636073</v>
      </c>
    </row>
    <row r="2098" spans="1:48" x14ac:dyDescent="0.3">
      <c r="A2098" s="2" t="s">
        <v>6</v>
      </c>
      <c r="B2098" s="2">
        <v>380</v>
      </c>
      <c r="C2098" s="5">
        <v>39878</v>
      </c>
      <c r="D2098" s="2">
        <v>25</v>
      </c>
      <c r="E2098" s="2" t="s">
        <v>10</v>
      </c>
      <c r="F2098" s="6" t="s">
        <v>35</v>
      </c>
      <c r="G2098" s="2">
        <v>100</v>
      </c>
      <c r="H2098" s="2">
        <v>3</v>
      </c>
      <c r="I2098" s="2">
        <v>10</v>
      </c>
      <c r="J2098" s="2">
        <v>4</v>
      </c>
      <c r="K2098" s="2">
        <v>1</v>
      </c>
      <c r="L2098" s="19">
        <v>50.26548245743669</v>
      </c>
      <c r="M2098" s="19">
        <f t="shared" si="384"/>
        <v>5.0265482457436689E-3</v>
      </c>
      <c r="N2098" s="19">
        <v>50.26548245743669</v>
      </c>
      <c r="O2098" s="19">
        <f t="shared" si="385"/>
        <v>5.0265482457436689E-3</v>
      </c>
      <c r="P2098" s="19">
        <f t="shared" si="386"/>
        <v>0</v>
      </c>
      <c r="R2098" s="24">
        <v>14.08</v>
      </c>
      <c r="S2098" s="24">
        <f t="shared" si="387"/>
        <v>7.0773799300070855E-2</v>
      </c>
      <c r="U2098" s="24">
        <v>8.104694792715291</v>
      </c>
      <c r="V2098" s="24">
        <f t="shared" si="388"/>
        <v>0</v>
      </c>
      <c r="X2098" s="25">
        <f t="shared" si="389"/>
        <v>7.0773799300070855E-2</v>
      </c>
      <c r="AA2098" s="5">
        <v>39878</v>
      </c>
      <c r="AB2098" s="2">
        <v>25</v>
      </c>
      <c r="AC2098" s="2" t="s">
        <v>10</v>
      </c>
      <c r="AD2098" s="6" t="s">
        <v>35</v>
      </c>
      <c r="AE2098" s="2">
        <v>100</v>
      </c>
      <c r="AF2098" s="2">
        <v>3</v>
      </c>
      <c r="AG2098" s="2">
        <v>10</v>
      </c>
      <c r="AH2098" s="2">
        <v>4</v>
      </c>
      <c r="AI2098" s="2">
        <v>1</v>
      </c>
      <c r="AJ2098" s="19">
        <v>50.26548245743669</v>
      </c>
      <c r="AK2098" s="19">
        <f t="shared" si="390"/>
        <v>5.0265482457436689E-3</v>
      </c>
      <c r="AL2098" s="19">
        <v>50.26548245743669</v>
      </c>
      <c r="AM2098" s="19">
        <f t="shared" si="391"/>
        <v>5.0265482457436689E-3</v>
      </c>
      <c r="AN2098" s="19">
        <f t="shared" si="392"/>
        <v>0</v>
      </c>
      <c r="AP2098" s="24">
        <v>14.08</v>
      </c>
      <c r="AQ2098" s="24">
        <f t="shared" si="393"/>
        <v>7.0773799300070855E-2</v>
      </c>
      <c r="AR2098" s="24"/>
      <c r="AS2098" s="24">
        <v>8.104694792715291</v>
      </c>
      <c r="AT2098" s="24">
        <f t="shared" si="394"/>
        <v>0</v>
      </c>
      <c r="AU2098" s="24"/>
      <c r="AV2098" s="25">
        <f t="shared" si="395"/>
        <v>7.0773799300070855E-2</v>
      </c>
    </row>
    <row r="2099" spans="1:48" x14ac:dyDescent="0.3">
      <c r="A2099" s="2" t="s">
        <v>6</v>
      </c>
      <c r="B2099" s="2">
        <v>380</v>
      </c>
      <c r="C2099" s="5">
        <v>39878</v>
      </c>
      <c r="D2099" s="2">
        <v>25</v>
      </c>
      <c r="E2099" s="2" t="s">
        <v>10</v>
      </c>
      <c r="F2099" s="6" t="s">
        <v>46</v>
      </c>
      <c r="G2099" s="2">
        <v>100</v>
      </c>
      <c r="H2099" s="2">
        <v>10</v>
      </c>
      <c r="I2099" s="2">
        <v>10</v>
      </c>
      <c r="J2099" s="2">
        <v>7.5</v>
      </c>
      <c r="K2099" s="2">
        <v>3</v>
      </c>
      <c r="L2099" s="19">
        <v>530.14376029327764</v>
      </c>
      <c r="M2099" s="19">
        <f t="shared" si="384"/>
        <v>5.3014376029327764E-2</v>
      </c>
      <c r="N2099" s="19">
        <v>530.14376029327764</v>
      </c>
      <c r="O2099" s="19">
        <f t="shared" si="385"/>
        <v>5.3014376029327764E-2</v>
      </c>
      <c r="P2099" s="19">
        <f t="shared" si="386"/>
        <v>0</v>
      </c>
      <c r="R2099" s="24">
        <v>14.08</v>
      </c>
      <c r="S2099" s="24">
        <f t="shared" si="387"/>
        <v>0.74644241449293491</v>
      </c>
      <c r="U2099" s="24">
        <v>12.651428571428571</v>
      </c>
      <c r="V2099" s="24">
        <f t="shared" si="388"/>
        <v>0</v>
      </c>
      <c r="X2099" s="25">
        <f t="shared" si="389"/>
        <v>0.74644241449293491</v>
      </c>
      <c r="AA2099" s="5">
        <v>39878</v>
      </c>
      <c r="AB2099" s="2">
        <v>25</v>
      </c>
      <c r="AC2099" s="2" t="s">
        <v>10</v>
      </c>
      <c r="AD2099" s="6" t="s">
        <v>46</v>
      </c>
      <c r="AE2099" s="2">
        <v>100</v>
      </c>
      <c r="AF2099" s="2">
        <v>10</v>
      </c>
      <c r="AG2099" s="2">
        <v>10</v>
      </c>
      <c r="AH2099" s="2">
        <v>7.5</v>
      </c>
      <c r="AI2099" s="2">
        <v>3</v>
      </c>
      <c r="AJ2099" s="19">
        <v>530.14376029327764</v>
      </c>
      <c r="AK2099" s="19">
        <f t="shared" si="390"/>
        <v>5.3014376029327764E-2</v>
      </c>
      <c r="AL2099" s="19">
        <v>530.14376029327764</v>
      </c>
      <c r="AM2099" s="19">
        <f t="shared" si="391"/>
        <v>5.3014376029327764E-2</v>
      </c>
      <c r="AN2099" s="19">
        <f t="shared" si="392"/>
        <v>0</v>
      </c>
      <c r="AP2099" s="24">
        <v>14.08</v>
      </c>
      <c r="AQ2099" s="24">
        <f t="shared" si="393"/>
        <v>0.74644241449293491</v>
      </c>
      <c r="AR2099" s="24"/>
      <c r="AS2099" s="24">
        <v>12.651428571428571</v>
      </c>
      <c r="AT2099" s="24">
        <f t="shared" si="394"/>
        <v>0</v>
      </c>
      <c r="AU2099" s="24"/>
      <c r="AV2099" s="25">
        <f t="shared" si="395"/>
        <v>0.74644241449293491</v>
      </c>
    </row>
    <row r="2100" spans="1:48" x14ac:dyDescent="0.3">
      <c r="A2100" s="2" t="s">
        <v>6</v>
      </c>
      <c r="B2100" s="2">
        <v>380</v>
      </c>
      <c r="C2100" s="5">
        <v>39878</v>
      </c>
      <c r="D2100" s="2">
        <v>25</v>
      </c>
      <c r="E2100" s="2" t="s">
        <v>10</v>
      </c>
      <c r="F2100" s="6" t="s">
        <v>42</v>
      </c>
      <c r="G2100" s="2">
        <v>90</v>
      </c>
      <c r="H2100" s="2">
        <v>11</v>
      </c>
      <c r="I2100" s="2">
        <v>13</v>
      </c>
      <c r="J2100" s="2">
        <v>8.75</v>
      </c>
      <c r="K2100" s="2">
        <v>2</v>
      </c>
      <c r="L2100" s="19">
        <v>481.05637508093707</v>
      </c>
      <c r="M2100" s="19">
        <f t="shared" si="384"/>
        <v>4.8105637508093706E-2</v>
      </c>
      <c r="N2100" s="19">
        <v>432.95073757284337</v>
      </c>
      <c r="O2100" s="19">
        <f t="shared" si="385"/>
        <v>4.3295073757284336E-2</v>
      </c>
      <c r="P2100" s="19">
        <f t="shared" si="386"/>
        <v>4.8105637508093699E-3</v>
      </c>
      <c r="R2100" s="24">
        <v>14.08</v>
      </c>
      <c r="S2100" s="24">
        <f t="shared" si="387"/>
        <v>0.60959463850256346</v>
      </c>
      <c r="U2100" s="24">
        <v>8.1999999999999993</v>
      </c>
      <c r="V2100" s="24">
        <f t="shared" si="388"/>
        <v>3.944662275663683E-2</v>
      </c>
      <c r="X2100" s="25">
        <f t="shared" si="389"/>
        <v>0.57014801574592666</v>
      </c>
      <c r="AA2100" s="5">
        <v>39878</v>
      </c>
      <c r="AB2100" s="2">
        <v>25</v>
      </c>
      <c r="AC2100" s="2" t="s">
        <v>10</v>
      </c>
      <c r="AD2100" s="6" t="s">
        <v>42</v>
      </c>
      <c r="AE2100" s="2">
        <v>90</v>
      </c>
      <c r="AF2100" s="2">
        <v>11</v>
      </c>
      <c r="AG2100" s="2">
        <v>13</v>
      </c>
      <c r="AH2100" s="2">
        <v>8.75</v>
      </c>
      <c r="AI2100" s="2">
        <v>2</v>
      </c>
      <c r="AJ2100" s="19">
        <v>481.05637508093707</v>
      </c>
      <c r="AK2100" s="19">
        <f t="shared" si="390"/>
        <v>4.8105637508093706E-2</v>
      </c>
      <c r="AL2100" s="19">
        <v>432.95073757284337</v>
      </c>
      <c r="AM2100" s="19">
        <f t="shared" si="391"/>
        <v>4.3295073757284336E-2</v>
      </c>
      <c r="AN2100" s="19">
        <f t="shared" si="392"/>
        <v>4.8105637508093699E-3</v>
      </c>
      <c r="AP2100" s="24">
        <v>14.08</v>
      </c>
      <c r="AQ2100" s="24">
        <f t="shared" si="393"/>
        <v>0.60959463850256346</v>
      </c>
      <c r="AR2100" s="24"/>
      <c r="AS2100" s="24">
        <v>8.1999999999999993</v>
      </c>
      <c r="AT2100" s="24">
        <f t="shared" si="394"/>
        <v>3.944662275663683E-2</v>
      </c>
      <c r="AU2100" s="24"/>
      <c r="AV2100" s="25">
        <f t="shared" si="395"/>
        <v>0.57014801574592666</v>
      </c>
    </row>
    <row r="2101" spans="1:48" x14ac:dyDescent="0.3">
      <c r="A2101" s="2" t="s">
        <v>6</v>
      </c>
      <c r="B2101" s="2">
        <v>8</v>
      </c>
      <c r="C2101" s="5">
        <v>39878</v>
      </c>
      <c r="D2101" s="2">
        <v>36</v>
      </c>
      <c r="E2101" s="2" t="s">
        <v>10</v>
      </c>
      <c r="F2101" s="6" t="s">
        <v>49</v>
      </c>
      <c r="G2101" s="2">
        <v>100</v>
      </c>
      <c r="H2101" s="2">
        <v>11</v>
      </c>
      <c r="I2101" s="2">
        <v>2</v>
      </c>
      <c r="J2101" s="2">
        <v>6</v>
      </c>
      <c r="K2101" s="2">
        <v>2</v>
      </c>
      <c r="L2101" s="19">
        <v>226.1946710584651</v>
      </c>
      <c r="M2101" s="19">
        <f t="shared" si="384"/>
        <v>2.2619467105846509E-2</v>
      </c>
      <c r="N2101" s="19">
        <v>226.1946710584651</v>
      </c>
      <c r="O2101" s="19">
        <f t="shared" si="385"/>
        <v>2.2619467105846509E-2</v>
      </c>
      <c r="P2101" s="19">
        <f t="shared" si="386"/>
        <v>0</v>
      </c>
      <c r="R2101" s="24">
        <v>14.08</v>
      </c>
      <c r="S2101" s="24">
        <f t="shared" si="387"/>
        <v>0.31848209685031886</v>
      </c>
      <c r="U2101" s="24">
        <v>8.461146496815287</v>
      </c>
      <c r="V2101" s="24">
        <f t="shared" si="388"/>
        <v>0</v>
      </c>
      <c r="X2101" s="25">
        <f t="shared" si="389"/>
        <v>0.31848209685031886</v>
      </c>
      <c r="AA2101" s="5">
        <v>39878</v>
      </c>
      <c r="AB2101" s="2">
        <v>36</v>
      </c>
      <c r="AC2101" s="2" t="s">
        <v>10</v>
      </c>
      <c r="AD2101" s="6" t="s">
        <v>49</v>
      </c>
      <c r="AE2101" s="2">
        <v>100</v>
      </c>
      <c r="AF2101" s="2">
        <v>11</v>
      </c>
      <c r="AG2101" s="2">
        <v>2</v>
      </c>
      <c r="AH2101" s="2">
        <v>6</v>
      </c>
      <c r="AI2101" s="2">
        <v>2</v>
      </c>
      <c r="AJ2101" s="19">
        <v>226.1946710584651</v>
      </c>
      <c r="AK2101" s="19">
        <f t="shared" si="390"/>
        <v>2.2619467105846509E-2</v>
      </c>
      <c r="AL2101" s="19">
        <v>226.1946710584651</v>
      </c>
      <c r="AM2101" s="19">
        <f t="shared" si="391"/>
        <v>2.2619467105846509E-2</v>
      </c>
      <c r="AN2101" s="19">
        <f t="shared" si="392"/>
        <v>0</v>
      </c>
      <c r="AP2101" s="24">
        <v>14.08</v>
      </c>
      <c r="AQ2101" s="24">
        <f t="shared" si="393"/>
        <v>0.31848209685031886</v>
      </c>
      <c r="AR2101" s="24"/>
      <c r="AS2101" s="24">
        <v>8.461146496815287</v>
      </c>
      <c r="AT2101" s="24">
        <f t="shared" si="394"/>
        <v>0</v>
      </c>
      <c r="AU2101" s="24"/>
      <c r="AV2101" s="25">
        <f t="shared" si="395"/>
        <v>0.31848209685031886</v>
      </c>
    </row>
    <row r="2102" spans="1:48" x14ac:dyDescent="0.3">
      <c r="A2102" s="2" t="s">
        <v>6</v>
      </c>
      <c r="B2102" s="2">
        <v>8</v>
      </c>
      <c r="C2102" s="5">
        <v>39878</v>
      </c>
      <c r="D2102" s="2">
        <v>36</v>
      </c>
      <c r="E2102" s="2" t="s">
        <v>10</v>
      </c>
      <c r="F2102" s="6" t="s">
        <v>24</v>
      </c>
      <c r="G2102" s="2">
        <v>80</v>
      </c>
      <c r="H2102" s="2">
        <v>8</v>
      </c>
      <c r="I2102" s="2">
        <v>13</v>
      </c>
      <c r="J2102" s="2">
        <v>7.25</v>
      </c>
      <c r="K2102" s="2">
        <v>2</v>
      </c>
      <c r="L2102" s="19">
        <v>330.259927708627</v>
      </c>
      <c r="M2102" s="19">
        <f t="shared" si="384"/>
        <v>3.3025992770862697E-2</v>
      </c>
      <c r="N2102" s="19">
        <v>264.2079421669016</v>
      </c>
      <c r="O2102" s="19">
        <f t="shared" si="385"/>
        <v>2.642079421669016E-2</v>
      </c>
      <c r="P2102" s="19">
        <f t="shared" si="386"/>
        <v>6.6051985541725373E-3</v>
      </c>
      <c r="R2102" s="24">
        <v>14.08</v>
      </c>
      <c r="S2102" s="24">
        <f t="shared" si="387"/>
        <v>0.37200478257099745</v>
      </c>
      <c r="U2102" s="24">
        <v>8.461146496815287</v>
      </c>
      <c r="V2102" s="24">
        <f t="shared" si="388"/>
        <v>5.5887552607406361E-2</v>
      </c>
      <c r="X2102" s="25">
        <f t="shared" si="389"/>
        <v>0.3161172299635911</v>
      </c>
      <c r="AA2102" s="5">
        <v>39878</v>
      </c>
      <c r="AB2102" s="2">
        <v>36</v>
      </c>
      <c r="AC2102" s="2" t="s">
        <v>10</v>
      </c>
      <c r="AD2102" s="6" t="s">
        <v>24</v>
      </c>
      <c r="AE2102" s="2">
        <v>80</v>
      </c>
      <c r="AF2102" s="2">
        <v>8</v>
      </c>
      <c r="AG2102" s="2">
        <v>13</v>
      </c>
      <c r="AH2102" s="2">
        <v>7.25</v>
      </c>
      <c r="AI2102" s="2">
        <v>2</v>
      </c>
      <c r="AJ2102" s="19">
        <v>330.259927708627</v>
      </c>
      <c r="AK2102" s="19">
        <f t="shared" si="390"/>
        <v>3.3025992770862697E-2</v>
      </c>
      <c r="AL2102" s="19">
        <v>264.2079421669016</v>
      </c>
      <c r="AM2102" s="19">
        <f t="shared" si="391"/>
        <v>2.642079421669016E-2</v>
      </c>
      <c r="AN2102" s="19">
        <f t="shared" si="392"/>
        <v>6.6051985541725373E-3</v>
      </c>
      <c r="AP2102" s="24">
        <v>14.08</v>
      </c>
      <c r="AQ2102" s="24">
        <f t="shared" si="393"/>
        <v>0.37200478257099745</v>
      </c>
      <c r="AR2102" s="24"/>
      <c r="AS2102" s="24">
        <v>8.461146496815287</v>
      </c>
      <c r="AT2102" s="24">
        <f t="shared" si="394"/>
        <v>5.5887552607406361E-2</v>
      </c>
      <c r="AU2102" s="24"/>
      <c r="AV2102" s="25">
        <f t="shared" si="395"/>
        <v>0.3161172299635911</v>
      </c>
    </row>
    <row r="2103" spans="1:48" x14ac:dyDescent="0.3">
      <c r="A2103" s="2" t="s">
        <v>6</v>
      </c>
      <c r="B2103" s="2">
        <v>8</v>
      </c>
      <c r="C2103" s="5">
        <v>39878</v>
      </c>
      <c r="D2103" s="2">
        <v>36</v>
      </c>
      <c r="E2103" s="2" t="s">
        <v>10</v>
      </c>
      <c r="F2103" s="6" t="s">
        <v>53</v>
      </c>
      <c r="G2103" s="2">
        <v>40</v>
      </c>
      <c r="H2103" s="2">
        <v>23</v>
      </c>
      <c r="I2103" s="2">
        <v>37</v>
      </c>
      <c r="J2103" s="2">
        <v>20.75</v>
      </c>
      <c r="K2103" s="2">
        <v>2</v>
      </c>
      <c r="L2103" s="19">
        <v>2705.3039738225107</v>
      </c>
      <c r="M2103" s="19">
        <f t="shared" si="384"/>
        <v>0.27053039738225104</v>
      </c>
      <c r="N2103" s="19">
        <v>1082.1215895290043</v>
      </c>
      <c r="O2103" s="19">
        <f t="shared" si="385"/>
        <v>0.10821215895290043</v>
      </c>
      <c r="P2103" s="19">
        <f t="shared" si="386"/>
        <v>0.16231823842935061</v>
      </c>
      <c r="R2103" s="24">
        <v>6.51</v>
      </c>
      <c r="S2103" s="24">
        <f t="shared" si="387"/>
        <v>0.70446115478338178</v>
      </c>
      <c r="U2103" s="24">
        <v>8.2509316770186327</v>
      </c>
      <c r="V2103" s="24">
        <f t="shared" si="388"/>
        <v>1.3392766952145922</v>
      </c>
      <c r="X2103" s="25">
        <f t="shared" si="389"/>
        <v>-0.63481554043121047</v>
      </c>
      <c r="AA2103" s="5">
        <v>39878</v>
      </c>
      <c r="AB2103" s="2">
        <v>36</v>
      </c>
      <c r="AC2103" s="2" t="s">
        <v>10</v>
      </c>
      <c r="AD2103" s="6" t="s">
        <v>53</v>
      </c>
      <c r="AE2103" s="2">
        <v>40</v>
      </c>
      <c r="AF2103" s="2">
        <v>23</v>
      </c>
      <c r="AG2103" s="2">
        <v>37</v>
      </c>
      <c r="AH2103" s="2">
        <v>20.75</v>
      </c>
      <c r="AI2103" s="2">
        <v>2</v>
      </c>
      <c r="AJ2103" s="19">
        <v>2705.3039738225107</v>
      </c>
      <c r="AK2103" s="19">
        <f t="shared" si="390"/>
        <v>0.27053039738225104</v>
      </c>
      <c r="AL2103" s="19">
        <v>1082.1215895290043</v>
      </c>
      <c r="AM2103" s="19">
        <f t="shared" si="391"/>
        <v>0.10821215895290043</v>
      </c>
      <c r="AN2103" s="19">
        <f t="shared" si="392"/>
        <v>0.16231823842935061</v>
      </c>
      <c r="AP2103" s="24">
        <v>6.51</v>
      </c>
      <c r="AQ2103" s="24">
        <f t="shared" si="393"/>
        <v>0.70446115478338178</v>
      </c>
      <c r="AR2103" s="24"/>
      <c r="AS2103" s="24">
        <v>8.2509316770186327</v>
      </c>
      <c r="AT2103" s="24">
        <f t="shared" si="394"/>
        <v>1.3392766952145922</v>
      </c>
      <c r="AU2103" s="24"/>
      <c r="AV2103" s="25">
        <f t="shared" si="395"/>
        <v>-0.63481554043121047</v>
      </c>
    </row>
    <row r="2104" spans="1:48" x14ac:dyDescent="0.3">
      <c r="A2104" s="2" t="s">
        <v>6</v>
      </c>
      <c r="B2104" s="2">
        <v>8</v>
      </c>
      <c r="C2104" s="5">
        <v>39878</v>
      </c>
      <c r="D2104" s="2">
        <v>36</v>
      </c>
      <c r="E2104" s="2" t="s">
        <v>10</v>
      </c>
      <c r="F2104" s="6" t="s">
        <v>36</v>
      </c>
      <c r="G2104" s="2">
        <v>60</v>
      </c>
      <c r="H2104" s="2">
        <v>17</v>
      </c>
      <c r="I2104" s="2">
        <v>17</v>
      </c>
      <c r="J2104" s="2">
        <v>12.75</v>
      </c>
      <c r="K2104" s="2">
        <v>2</v>
      </c>
      <c r="L2104" s="19">
        <v>1021.4103114983815</v>
      </c>
      <c r="M2104" s="19">
        <f t="shared" si="384"/>
        <v>0.10214103114983815</v>
      </c>
      <c r="N2104" s="19">
        <v>612.84618689902891</v>
      </c>
      <c r="O2104" s="19">
        <f t="shared" si="385"/>
        <v>6.1284618689902891E-2</v>
      </c>
      <c r="P2104" s="19">
        <f t="shared" si="386"/>
        <v>4.0856412459935258E-2</v>
      </c>
      <c r="R2104" s="24">
        <v>14.08</v>
      </c>
      <c r="S2104" s="24">
        <f t="shared" si="387"/>
        <v>0.86288743115383271</v>
      </c>
      <c r="U2104" s="24">
        <v>8.3025000000000002</v>
      </c>
      <c r="V2104" s="24">
        <f t="shared" si="388"/>
        <v>0.33921036444861247</v>
      </c>
      <c r="X2104" s="25">
        <f t="shared" si="389"/>
        <v>0.52367706670522018</v>
      </c>
      <c r="AA2104" s="5">
        <v>39878</v>
      </c>
      <c r="AB2104" s="2">
        <v>36</v>
      </c>
      <c r="AC2104" s="2" t="s">
        <v>10</v>
      </c>
      <c r="AD2104" s="6" t="s">
        <v>36</v>
      </c>
      <c r="AE2104" s="2">
        <v>60</v>
      </c>
      <c r="AF2104" s="2">
        <v>17</v>
      </c>
      <c r="AG2104" s="2">
        <v>17</v>
      </c>
      <c r="AH2104" s="2">
        <v>12.75</v>
      </c>
      <c r="AI2104" s="2">
        <v>2</v>
      </c>
      <c r="AJ2104" s="19">
        <v>1021.4103114983815</v>
      </c>
      <c r="AK2104" s="19">
        <f t="shared" si="390"/>
        <v>0.10214103114983815</v>
      </c>
      <c r="AL2104" s="19">
        <v>612.84618689902891</v>
      </c>
      <c r="AM2104" s="19">
        <f t="shared" si="391"/>
        <v>6.1284618689902891E-2</v>
      </c>
      <c r="AN2104" s="19">
        <f t="shared" si="392"/>
        <v>4.0856412459935258E-2</v>
      </c>
      <c r="AP2104" s="24">
        <v>14.08</v>
      </c>
      <c r="AQ2104" s="24">
        <f t="shared" si="393"/>
        <v>0.86288743115383271</v>
      </c>
      <c r="AR2104" s="24"/>
      <c r="AS2104" s="24">
        <v>8.3025000000000002</v>
      </c>
      <c r="AT2104" s="24">
        <f t="shared" si="394"/>
        <v>0.33921036444861247</v>
      </c>
      <c r="AU2104" s="24"/>
      <c r="AV2104" s="25">
        <f t="shared" si="395"/>
        <v>0.52367706670522018</v>
      </c>
    </row>
    <row r="2105" spans="1:48" x14ac:dyDescent="0.3">
      <c r="A2105" s="2" t="s">
        <v>6</v>
      </c>
      <c r="B2105" s="2">
        <v>8</v>
      </c>
      <c r="C2105" s="5">
        <v>39878</v>
      </c>
      <c r="D2105" s="2">
        <v>36</v>
      </c>
      <c r="E2105" s="2" t="s">
        <v>10</v>
      </c>
      <c r="F2105" s="6" t="s">
        <v>55</v>
      </c>
      <c r="G2105" s="2">
        <v>50</v>
      </c>
      <c r="H2105" s="2">
        <v>5</v>
      </c>
      <c r="I2105" s="2">
        <v>17</v>
      </c>
      <c r="J2105" s="2">
        <v>6.75</v>
      </c>
      <c r="K2105" s="2">
        <v>2</v>
      </c>
      <c r="L2105" s="19">
        <v>286.27763055836988</v>
      </c>
      <c r="M2105" s="19">
        <f t="shared" si="384"/>
        <v>2.8627763055836988E-2</v>
      </c>
      <c r="N2105" s="19">
        <v>143.13881527918494</v>
      </c>
      <c r="O2105" s="19">
        <f t="shared" si="385"/>
        <v>1.4313881527918494E-2</v>
      </c>
      <c r="P2105" s="19">
        <f t="shared" si="386"/>
        <v>1.4313881527918494E-2</v>
      </c>
      <c r="R2105" s="24">
        <v>4.05</v>
      </c>
      <c r="S2105" s="24">
        <f t="shared" si="387"/>
        <v>5.7971220188069897E-2</v>
      </c>
      <c r="U2105" s="24">
        <v>8.104694792715291</v>
      </c>
      <c r="V2105" s="24">
        <f t="shared" si="388"/>
        <v>0.11600964108286461</v>
      </c>
      <c r="X2105" s="25">
        <f t="shared" si="389"/>
        <v>-5.8038420894794718E-2</v>
      </c>
      <c r="AA2105" s="5">
        <v>39878</v>
      </c>
      <c r="AB2105" s="2">
        <v>36</v>
      </c>
      <c r="AC2105" s="2" t="s">
        <v>10</v>
      </c>
      <c r="AD2105" s="6" t="s">
        <v>55</v>
      </c>
      <c r="AE2105" s="2">
        <v>50</v>
      </c>
      <c r="AF2105" s="2">
        <v>5</v>
      </c>
      <c r="AG2105" s="2">
        <v>17</v>
      </c>
      <c r="AH2105" s="2">
        <v>6.75</v>
      </c>
      <c r="AI2105" s="2">
        <v>2</v>
      </c>
      <c r="AJ2105" s="19">
        <v>286.27763055836988</v>
      </c>
      <c r="AK2105" s="19">
        <f t="shared" si="390"/>
        <v>2.8627763055836988E-2</v>
      </c>
      <c r="AL2105" s="19">
        <v>143.13881527918494</v>
      </c>
      <c r="AM2105" s="19">
        <f t="shared" si="391"/>
        <v>1.4313881527918494E-2</v>
      </c>
      <c r="AN2105" s="19">
        <f t="shared" si="392"/>
        <v>1.4313881527918494E-2</v>
      </c>
      <c r="AP2105" s="24">
        <v>4.05</v>
      </c>
      <c r="AQ2105" s="24">
        <f t="shared" si="393"/>
        <v>5.7971220188069897E-2</v>
      </c>
      <c r="AR2105" s="24"/>
      <c r="AS2105" s="24">
        <v>8.104694792715291</v>
      </c>
      <c r="AT2105" s="24">
        <f t="shared" si="394"/>
        <v>0.11600964108286461</v>
      </c>
      <c r="AU2105" s="24"/>
      <c r="AV2105" s="25">
        <f t="shared" si="395"/>
        <v>-5.8038420894794718E-2</v>
      </c>
    </row>
    <row r="2106" spans="1:48" x14ac:dyDescent="0.3">
      <c r="A2106" s="2" t="s">
        <v>6</v>
      </c>
      <c r="B2106" s="2">
        <v>8</v>
      </c>
      <c r="C2106" s="5">
        <v>39878</v>
      </c>
      <c r="D2106" s="2">
        <v>36</v>
      </c>
      <c r="E2106" s="2" t="s">
        <v>10</v>
      </c>
      <c r="F2106" s="6" t="s">
        <v>49</v>
      </c>
      <c r="G2106" s="2">
        <v>90</v>
      </c>
      <c r="H2106" s="2">
        <v>5</v>
      </c>
      <c r="I2106" s="2">
        <v>10</v>
      </c>
      <c r="J2106" s="2">
        <v>5</v>
      </c>
      <c r="K2106" s="2">
        <v>2</v>
      </c>
      <c r="L2106" s="19">
        <v>157.07963267948966</v>
      </c>
      <c r="M2106" s="19">
        <f t="shared" si="384"/>
        <v>1.5707963267948967E-2</v>
      </c>
      <c r="N2106" s="19">
        <v>141.37166941154069</v>
      </c>
      <c r="O2106" s="19">
        <f t="shared" si="385"/>
        <v>1.4137166941154069E-2</v>
      </c>
      <c r="P2106" s="19">
        <f t="shared" si="386"/>
        <v>1.5707963267948977E-3</v>
      </c>
      <c r="R2106" s="24">
        <v>14.08</v>
      </c>
      <c r="S2106" s="24">
        <f t="shared" si="387"/>
        <v>0.19905131053144928</v>
      </c>
      <c r="U2106" s="24">
        <v>8.461146496815287</v>
      </c>
      <c r="V2106" s="24">
        <f t="shared" si="388"/>
        <v>1.3290737837670969E-2</v>
      </c>
      <c r="X2106" s="25">
        <f t="shared" si="389"/>
        <v>0.18576057269377833</v>
      </c>
      <c r="AA2106" s="5">
        <v>39878</v>
      </c>
      <c r="AB2106" s="2">
        <v>36</v>
      </c>
      <c r="AC2106" s="2" t="s">
        <v>10</v>
      </c>
      <c r="AD2106" s="6" t="s">
        <v>49</v>
      </c>
      <c r="AE2106" s="2">
        <v>90</v>
      </c>
      <c r="AF2106" s="2">
        <v>5</v>
      </c>
      <c r="AG2106" s="2">
        <v>10</v>
      </c>
      <c r="AH2106" s="2">
        <v>5</v>
      </c>
      <c r="AI2106" s="2">
        <v>2</v>
      </c>
      <c r="AJ2106" s="19">
        <v>157.07963267948966</v>
      </c>
      <c r="AK2106" s="19">
        <f t="shared" si="390"/>
        <v>1.5707963267948967E-2</v>
      </c>
      <c r="AL2106" s="19">
        <v>141.37166941154069</v>
      </c>
      <c r="AM2106" s="19">
        <f t="shared" si="391"/>
        <v>1.4137166941154069E-2</v>
      </c>
      <c r="AN2106" s="19">
        <f t="shared" si="392"/>
        <v>1.5707963267948977E-3</v>
      </c>
      <c r="AP2106" s="24">
        <v>14.08</v>
      </c>
      <c r="AQ2106" s="24">
        <f t="shared" si="393"/>
        <v>0.19905131053144928</v>
      </c>
      <c r="AR2106" s="24"/>
      <c r="AS2106" s="24">
        <v>8.461146496815287</v>
      </c>
      <c r="AT2106" s="24">
        <f t="shared" si="394"/>
        <v>1.3290737837670969E-2</v>
      </c>
      <c r="AU2106" s="24"/>
      <c r="AV2106" s="25">
        <f t="shared" si="395"/>
        <v>0.18576057269377833</v>
      </c>
    </row>
    <row r="2107" spans="1:48" x14ac:dyDescent="0.3">
      <c r="A2107" s="2" t="s">
        <v>6</v>
      </c>
      <c r="B2107" s="2">
        <v>8</v>
      </c>
      <c r="C2107" s="5">
        <v>39878</v>
      </c>
      <c r="D2107" s="2">
        <v>36</v>
      </c>
      <c r="E2107" s="2" t="s">
        <v>10</v>
      </c>
      <c r="F2107" s="6" t="s">
        <v>44</v>
      </c>
      <c r="G2107" s="2">
        <v>100</v>
      </c>
      <c r="H2107" s="2">
        <v>5</v>
      </c>
      <c r="I2107" s="2">
        <v>11</v>
      </c>
      <c r="J2107" s="2">
        <v>5.25</v>
      </c>
      <c r="K2107" s="2">
        <v>2</v>
      </c>
      <c r="L2107" s="19">
        <v>173.18029502913734</v>
      </c>
      <c r="M2107" s="19">
        <f t="shared" si="384"/>
        <v>1.7318029502913734E-2</v>
      </c>
      <c r="N2107" s="19">
        <v>173.18029502913734</v>
      </c>
      <c r="O2107" s="19">
        <f t="shared" si="385"/>
        <v>1.7318029502913734E-2</v>
      </c>
      <c r="P2107" s="19">
        <f t="shared" si="386"/>
        <v>0</v>
      </c>
      <c r="R2107" s="24">
        <v>14.08</v>
      </c>
      <c r="S2107" s="24">
        <f t="shared" si="387"/>
        <v>0.24383785540102537</v>
      </c>
      <c r="U2107" s="24">
        <v>9.0675767918088734</v>
      </c>
      <c r="V2107" s="24">
        <f t="shared" si="388"/>
        <v>0</v>
      </c>
      <c r="X2107" s="25">
        <f t="shared" si="389"/>
        <v>0.24383785540102537</v>
      </c>
      <c r="AA2107" s="5">
        <v>39878</v>
      </c>
      <c r="AB2107" s="2">
        <v>36</v>
      </c>
      <c r="AC2107" s="2" t="s">
        <v>10</v>
      </c>
      <c r="AD2107" s="6" t="s">
        <v>44</v>
      </c>
      <c r="AE2107" s="2">
        <v>100</v>
      </c>
      <c r="AF2107" s="2">
        <v>5</v>
      </c>
      <c r="AG2107" s="2">
        <v>11</v>
      </c>
      <c r="AH2107" s="2">
        <v>5.25</v>
      </c>
      <c r="AI2107" s="2">
        <v>2</v>
      </c>
      <c r="AJ2107" s="19">
        <v>173.18029502913734</v>
      </c>
      <c r="AK2107" s="19">
        <f t="shared" si="390"/>
        <v>1.7318029502913734E-2</v>
      </c>
      <c r="AL2107" s="19">
        <v>173.18029502913734</v>
      </c>
      <c r="AM2107" s="19">
        <f t="shared" si="391"/>
        <v>1.7318029502913734E-2</v>
      </c>
      <c r="AN2107" s="19">
        <f t="shared" si="392"/>
        <v>0</v>
      </c>
      <c r="AP2107" s="24">
        <v>14.08</v>
      </c>
      <c r="AQ2107" s="24">
        <f t="shared" si="393"/>
        <v>0.24383785540102537</v>
      </c>
      <c r="AR2107" s="24"/>
      <c r="AS2107" s="24">
        <v>9.0675767918088734</v>
      </c>
      <c r="AT2107" s="24">
        <f t="shared" si="394"/>
        <v>0</v>
      </c>
      <c r="AU2107" s="24"/>
      <c r="AV2107" s="25">
        <f t="shared" si="395"/>
        <v>0.24383785540102537</v>
      </c>
    </row>
    <row r="2108" spans="1:48" x14ac:dyDescent="0.3">
      <c r="A2108" s="2" t="s">
        <v>6</v>
      </c>
      <c r="B2108" s="2">
        <v>8</v>
      </c>
      <c r="C2108" s="5">
        <v>39878</v>
      </c>
      <c r="D2108" s="2">
        <v>36</v>
      </c>
      <c r="E2108" s="2" t="s">
        <v>10</v>
      </c>
      <c r="F2108" s="6" t="s">
        <v>49</v>
      </c>
      <c r="G2108" s="2">
        <v>80</v>
      </c>
      <c r="H2108" s="2">
        <v>4</v>
      </c>
      <c r="I2108" s="2">
        <v>10</v>
      </c>
      <c r="J2108" s="2">
        <v>4.5</v>
      </c>
      <c r="K2108" s="2">
        <v>2</v>
      </c>
      <c r="L2108" s="19">
        <v>127.23450247038662</v>
      </c>
      <c r="M2108" s="19">
        <f t="shared" si="384"/>
        <v>1.2723450247038661E-2</v>
      </c>
      <c r="N2108" s="19">
        <v>101.7876019763093</v>
      </c>
      <c r="O2108" s="19">
        <f t="shared" si="385"/>
        <v>1.0178760197630931E-2</v>
      </c>
      <c r="P2108" s="19">
        <f t="shared" si="386"/>
        <v>2.5446900494077301E-3</v>
      </c>
      <c r="R2108" s="24">
        <v>14.08</v>
      </c>
      <c r="S2108" s="24">
        <f t="shared" si="387"/>
        <v>0.14331694358264352</v>
      </c>
      <c r="U2108" s="24">
        <v>8.461146496815287</v>
      </c>
      <c r="V2108" s="24">
        <f t="shared" si="388"/>
        <v>2.1530995297026935E-2</v>
      </c>
      <c r="X2108" s="25">
        <f t="shared" si="389"/>
        <v>0.12178594828561659</v>
      </c>
      <c r="AA2108" s="5">
        <v>39878</v>
      </c>
      <c r="AB2108" s="2">
        <v>36</v>
      </c>
      <c r="AC2108" s="2" t="s">
        <v>10</v>
      </c>
      <c r="AD2108" s="6" t="s">
        <v>49</v>
      </c>
      <c r="AE2108" s="2">
        <v>80</v>
      </c>
      <c r="AF2108" s="2">
        <v>4</v>
      </c>
      <c r="AG2108" s="2">
        <v>10</v>
      </c>
      <c r="AH2108" s="2">
        <v>4.5</v>
      </c>
      <c r="AI2108" s="2">
        <v>2</v>
      </c>
      <c r="AJ2108" s="19">
        <v>127.23450247038662</v>
      </c>
      <c r="AK2108" s="19">
        <f t="shared" si="390"/>
        <v>1.2723450247038661E-2</v>
      </c>
      <c r="AL2108" s="19">
        <v>101.7876019763093</v>
      </c>
      <c r="AM2108" s="19">
        <f t="shared" si="391"/>
        <v>1.0178760197630931E-2</v>
      </c>
      <c r="AN2108" s="19">
        <f t="shared" si="392"/>
        <v>2.5446900494077301E-3</v>
      </c>
      <c r="AP2108" s="24">
        <v>14.08</v>
      </c>
      <c r="AQ2108" s="24">
        <f t="shared" si="393"/>
        <v>0.14331694358264352</v>
      </c>
      <c r="AR2108" s="24"/>
      <c r="AS2108" s="24">
        <v>8.461146496815287</v>
      </c>
      <c r="AT2108" s="24">
        <f t="shared" si="394"/>
        <v>2.1530995297026935E-2</v>
      </c>
      <c r="AU2108" s="24"/>
      <c r="AV2108" s="25">
        <f t="shared" si="395"/>
        <v>0.12178594828561659</v>
      </c>
    </row>
    <row r="2109" spans="1:48" x14ac:dyDescent="0.3">
      <c r="A2109" s="2" t="s">
        <v>6</v>
      </c>
      <c r="B2109" s="2">
        <v>376</v>
      </c>
      <c r="C2109" s="5">
        <v>39879</v>
      </c>
      <c r="D2109" s="2">
        <v>34</v>
      </c>
      <c r="E2109" s="2" t="s">
        <v>9</v>
      </c>
      <c r="F2109" s="6" t="s">
        <v>41</v>
      </c>
      <c r="G2109" s="2">
        <v>90</v>
      </c>
      <c r="H2109" s="2">
        <v>13</v>
      </c>
      <c r="I2109" s="2">
        <v>17</v>
      </c>
      <c r="J2109" s="2">
        <v>10.75</v>
      </c>
      <c r="K2109" s="2">
        <v>3</v>
      </c>
      <c r="L2109" s="19">
        <v>1089.1509030914115</v>
      </c>
      <c r="M2109" s="19">
        <f t="shared" si="384"/>
        <v>0.10891509030914115</v>
      </c>
      <c r="N2109" s="19">
        <v>980.23581278227039</v>
      </c>
      <c r="O2109" s="19">
        <f t="shared" si="385"/>
        <v>9.8023581278227037E-2</v>
      </c>
      <c r="P2109" s="19">
        <f t="shared" si="386"/>
        <v>1.0891509030914112E-2</v>
      </c>
      <c r="R2109" s="24">
        <v>14.08</v>
      </c>
      <c r="S2109" s="24">
        <f t="shared" si="387"/>
        <v>1.3801720243974367</v>
      </c>
      <c r="U2109" s="24">
        <v>8.1999999999999993</v>
      </c>
      <c r="V2109" s="24">
        <f t="shared" si="388"/>
        <v>8.9310374053495706E-2</v>
      </c>
      <c r="X2109" s="25">
        <f t="shared" si="389"/>
        <v>1.290861650343941</v>
      </c>
      <c r="AA2109" s="5">
        <v>39879</v>
      </c>
      <c r="AB2109" s="2">
        <v>34</v>
      </c>
      <c r="AC2109" s="2" t="s">
        <v>9</v>
      </c>
      <c r="AD2109" s="6" t="s">
        <v>41</v>
      </c>
      <c r="AE2109" s="2">
        <v>90</v>
      </c>
      <c r="AF2109" s="2">
        <v>13</v>
      </c>
      <c r="AG2109" s="2">
        <v>17</v>
      </c>
      <c r="AH2109" s="2">
        <v>10.75</v>
      </c>
      <c r="AI2109" s="2">
        <v>3</v>
      </c>
      <c r="AJ2109" s="19">
        <v>1089.1509030914115</v>
      </c>
      <c r="AK2109" s="19">
        <f t="shared" si="390"/>
        <v>0.10891509030914115</v>
      </c>
      <c r="AL2109" s="19">
        <v>980.23581278227039</v>
      </c>
      <c r="AM2109" s="19">
        <f t="shared" si="391"/>
        <v>9.8023581278227037E-2</v>
      </c>
      <c r="AN2109" s="19">
        <f t="shared" si="392"/>
        <v>1.0891509030914112E-2</v>
      </c>
      <c r="AP2109" s="24">
        <v>14.08</v>
      </c>
      <c r="AQ2109" s="24">
        <f t="shared" si="393"/>
        <v>1.3801720243974367</v>
      </c>
      <c r="AR2109" s="24"/>
      <c r="AS2109" s="24">
        <v>8.1999999999999993</v>
      </c>
      <c r="AT2109" s="24">
        <f t="shared" si="394"/>
        <v>8.9310374053495706E-2</v>
      </c>
      <c r="AU2109" s="24"/>
      <c r="AV2109" s="25">
        <f t="shared" si="395"/>
        <v>1.290861650343941</v>
      </c>
    </row>
    <row r="2110" spans="1:48" x14ac:dyDescent="0.3">
      <c r="A2110" s="2" t="s">
        <v>6</v>
      </c>
      <c r="B2110" s="2">
        <v>376</v>
      </c>
      <c r="C2110" s="5">
        <v>39879</v>
      </c>
      <c r="D2110" s="2">
        <v>34</v>
      </c>
      <c r="E2110" s="2" t="s">
        <v>9</v>
      </c>
      <c r="F2110" s="6" t="s">
        <v>49</v>
      </c>
      <c r="G2110" s="2">
        <v>100</v>
      </c>
      <c r="H2110" s="2">
        <v>6</v>
      </c>
      <c r="I2110" s="2">
        <v>10</v>
      </c>
      <c r="J2110" s="2">
        <v>5.5</v>
      </c>
      <c r="K2110" s="2">
        <v>2</v>
      </c>
      <c r="L2110" s="19">
        <v>190.06635554218249</v>
      </c>
      <c r="M2110" s="19">
        <f t="shared" si="384"/>
        <v>1.9006635554218249E-2</v>
      </c>
      <c r="N2110" s="19">
        <v>190.06635554218249</v>
      </c>
      <c r="O2110" s="19">
        <f t="shared" si="385"/>
        <v>1.9006635554218249E-2</v>
      </c>
      <c r="P2110" s="19">
        <f t="shared" si="386"/>
        <v>0</v>
      </c>
      <c r="R2110" s="24">
        <v>14.08</v>
      </c>
      <c r="S2110" s="24">
        <f t="shared" si="387"/>
        <v>0.26761342860339293</v>
      </c>
      <c r="U2110" s="24">
        <v>8.461146496815287</v>
      </c>
      <c r="V2110" s="24">
        <f t="shared" si="388"/>
        <v>0</v>
      </c>
      <c r="X2110" s="25">
        <f t="shared" si="389"/>
        <v>0.26761342860339293</v>
      </c>
      <c r="AA2110" s="5">
        <v>39879</v>
      </c>
      <c r="AB2110" s="2">
        <v>34</v>
      </c>
      <c r="AC2110" s="2" t="s">
        <v>9</v>
      </c>
      <c r="AD2110" s="6" t="s">
        <v>49</v>
      </c>
      <c r="AE2110" s="2">
        <v>100</v>
      </c>
      <c r="AF2110" s="2">
        <v>6</v>
      </c>
      <c r="AG2110" s="2">
        <v>10</v>
      </c>
      <c r="AH2110" s="2">
        <v>5.5</v>
      </c>
      <c r="AI2110" s="2">
        <v>2</v>
      </c>
      <c r="AJ2110" s="19">
        <v>190.06635554218249</v>
      </c>
      <c r="AK2110" s="19">
        <f t="shared" si="390"/>
        <v>1.9006635554218249E-2</v>
      </c>
      <c r="AL2110" s="19">
        <v>190.06635554218249</v>
      </c>
      <c r="AM2110" s="19">
        <f t="shared" si="391"/>
        <v>1.9006635554218249E-2</v>
      </c>
      <c r="AN2110" s="19">
        <f t="shared" si="392"/>
        <v>0</v>
      </c>
      <c r="AP2110" s="24">
        <v>14.08</v>
      </c>
      <c r="AQ2110" s="24">
        <f t="shared" si="393"/>
        <v>0.26761342860339293</v>
      </c>
      <c r="AR2110" s="24"/>
      <c r="AS2110" s="24">
        <v>8.461146496815287</v>
      </c>
      <c r="AT2110" s="24">
        <f t="shared" si="394"/>
        <v>0</v>
      </c>
      <c r="AU2110" s="24"/>
      <c r="AV2110" s="25">
        <f t="shared" si="395"/>
        <v>0.26761342860339293</v>
      </c>
    </row>
    <row r="2111" spans="1:48" x14ac:dyDescent="0.3">
      <c r="A2111" s="2" t="s">
        <v>6</v>
      </c>
      <c r="B2111" s="2">
        <v>376</v>
      </c>
      <c r="C2111" s="5">
        <v>39879</v>
      </c>
      <c r="D2111" s="2">
        <v>34</v>
      </c>
      <c r="E2111" s="2" t="s">
        <v>9</v>
      </c>
      <c r="F2111" s="6" t="s">
        <v>53</v>
      </c>
      <c r="G2111" s="2">
        <v>90</v>
      </c>
      <c r="H2111" s="2">
        <v>15</v>
      </c>
      <c r="I2111" s="2">
        <v>32</v>
      </c>
      <c r="J2111" s="2">
        <v>15.5</v>
      </c>
      <c r="K2111" s="2">
        <v>2</v>
      </c>
      <c r="L2111" s="19">
        <v>1509.5352700498956</v>
      </c>
      <c r="M2111" s="19">
        <f t="shared" si="384"/>
        <v>0.15095352700498957</v>
      </c>
      <c r="N2111" s="19">
        <v>1358.581743044906</v>
      </c>
      <c r="O2111" s="19">
        <f t="shared" si="385"/>
        <v>0.1358581743044906</v>
      </c>
      <c r="P2111" s="19">
        <f t="shared" si="386"/>
        <v>1.5095352700498971E-2</v>
      </c>
      <c r="R2111" s="24">
        <v>6.51</v>
      </c>
      <c r="S2111" s="24">
        <f t="shared" si="387"/>
        <v>0.88443671472223373</v>
      </c>
      <c r="U2111" s="24">
        <v>8.2509316770186327</v>
      </c>
      <c r="V2111" s="24">
        <f t="shared" si="388"/>
        <v>0.12455072377231571</v>
      </c>
      <c r="X2111" s="25">
        <f t="shared" si="389"/>
        <v>0.75988599094991804</v>
      </c>
      <c r="AA2111" s="5">
        <v>39879</v>
      </c>
      <c r="AB2111" s="2">
        <v>34</v>
      </c>
      <c r="AC2111" s="2" t="s">
        <v>9</v>
      </c>
      <c r="AD2111" s="6" t="s">
        <v>53</v>
      </c>
      <c r="AE2111" s="2">
        <v>90</v>
      </c>
      <c r="AF2111" s="2">
        <v>15</v>
      </c>
      <c r="AG2111" s="2">
        <v>32</v>
      </c>
      <c r="AH2111" s="2">
        <v>15.5</v>
      </c>
      <c r="AI2111" s="2">
        <v>2</v>
      </c>
      <c r="AJ2111" s="19">
        <v>1509.5352700498956</v>
      </c>
      <c r="AK2111" s="19">
        <f t="shared" si="390"/>
        <v>0.15095352700498957</v>
      </c>
      <c r="AL2111" s="19">
        <v>1358.581743044906</v>
      </c>
      <c r="AM2111" s="19">
        <f t="shared" si="391"/>
        <v>0.1358581743044906</v>
      </c>
      <c r="AN2111" s="19">
        <f t="shared" si="392"/>
        <v>1.5095352700498971E-2</v>
      </c>
      <c r="AP2111" s="24">
        <v>6.51</v>
      </c>
      <c r="AQ2111" s="24">
        <f t="shared" si="393"/>
        <v>0.88443671472223373</v>
      </c>
      <c r="AR2111" s="24"/>
      <c r="AS2111" s="24">
        <v>8.2509316770186327</v>
      </c>
      <c r="AT2111" s="24">
        <f t="shared" si="394"/>
        <v>0.12455072377231571</v>
      </c>
      <c r="AU2111" s="24"/>
      <c r="AV2111" s="25">
        <f t="shared" si="395"/>
        <v>0.75988599094991804</v>
      </c>
    </row>
    <row r="2112" spans="1:48" x14ac:dyDescent="0.3">
      <c r="A2112" s="2" t="s">
        <v>6</v>
      </c>
      <c r="B2112" s="2">
        <v>376</v>
      </c>
      <c r="C2112" s="5">
        <v>39879</v>
      </c>
      <c r="D2112" s="2">
        <v>34</v>
      </c>
      <c r="E2112" s="2" t="s">
        <v>9</v>
      </c>
      <c r="F2112" s="6" t="s">
        <v>53</v>
      </c>
      <c r="G2112" s="2">
        <v>90</v>
      </c>
      <c r="H2112" s="2">
        <v>12</v>
      </c>
      <c r="I2112" s="2">
        <v>22</v>
      </c>
      <c r="J2112" s="2">
        <v>11.5</v>
      </c>
      <c r="K2112" s="2">
        <v>2</v>
      </c>
      <c r="L2112" s="19">
        <v>830.95125687450025</v>
      </c>
      <c r="M2112" s="19">
        <f t="shared" si="384"/>
        <v>8.3095125687450019E-2</v>
      </c>
      <c r="N2112" s="19">
        <v>747.85613118705021</v>
      </c>
      <c r="O2112" s="19">
        <f t="shared" si="385"/>
        <v>7.4785613118705019E-2</v>
      </c>
      <c r="P2112" s="19">
        <f t="shared" si="386"/>
        <v>8.3095125687450005E-3</v>
      </c>
      <c r="R2112" s="24">
        <v>6.51</v>
      </c>
      <c r="S2112" s="24">
        <f t="shared" si="387"/>
        <v>0.48685434140276967</v>
      </c>
      <c r="U2112" s="24">
        <v>8.2509316770186327</v>
      </c>
      <c r="V2112" s="24">
        <f t="shared" si="388"/>
        <v>6.8561220474042589E-2</v>
      </c>
      <c r="X2112" s="25">
        <f t="shared" si="389"/>
        <v>0.41829312092872706</v>
      </c>
      <c r="AA2112" s="5">
        <v>39879</v>
      </c>
      <c r="AB2112" s="2">
        <v>34</v>
      </c>
      <c r="AC2112" s="2" t="s">
        <v>9</v>
      </c>
      <c r="AD2112" s="6" t="s">
        <v>53</v>
      </c>
      <c r="AE2112" s="2">
        <v>90</v>
      </c>
      <c r="AF2112" s="2">
        <v>12</v>
      </c>
      <c r="AG2112" s="2">
        <v>22</v>
      </c>
      <c r="AH2112" s="2">
        <v>11.5</v>
      </c>
      <c r="AI2112" s="2">
        <v>2</v>
      </c>
      <c r="AJ2112" s="19">
        <v>830.95125687450025</v>
      </c>
      <c r="AK2112" s="19">
        <f t="shared" si="390"/>
        <v>8.3095125687450019E-2</v>
      </c>
      <c r="AL2112" s="19">
        <v>747.85613118705021</v>
      </c>
      <c r="AM2112" s="19">
        <f t="shared" si="391"/>
        <v>7.4785613118705019E-2</v>
      </c>
      <c r="AN2112" s="19">
        <f t="shared" si="392"/>
        <v>8.3095125687450005E-3</v>
      </c>
      <c r="AP2112" s="24">
        <v>6.51</v>
      </c>
      <c r="AQ2112" s="24">
        <f t="shared" si="393"/>
        <v>0.48685434140276967</v>
      </c>
      <c r="AR2112" s="24"/>
      <c r="AS2112" s="24">
        <v>8.2509316770186327</v>
      </c>
      <c r="AT2112" s="24">
        <f t="shared" si="394"/>
        <v>6.8561220474042589E-2</v>
      </c>
      <c r="AU2112" s="24"/>
      <c r="AV2112" s="25">
        <f t="shared" si="395"/>
        <v>0.41829312092872706</v>
      </c>
    </row>
    <row r="2113" spans="1:48" x14ac:dyDescent="0.3">
      <c r="A2113" s="2" t="s">
        <v>6</v>
      </c>
      <c r="B2113" s="2">
        <v>376</v>
      </c>
      <c r="C2113" s="5">
        <v>39879</v>
      </c>
      <c r="D2113" s="2">
        <v>34</v>
      </c>
      <c r="E2113" s="2" t="s">
        <v>9</v>
      </c>
      <c r="F2113" s="6" t="s">
        <v>47</v>
      </c>
      <c r="G2113" s="2">
        <v>90</v>
      </c>
      <c r="H2113" s="2">
        <v>11</v>
      </c>
      <c r="I2113" s="2">
        <v>11</v>
      </c>
      <c r="J2113" s="2">
        <v>8.25</v>
      </c>
      <c r="K2113" s="2">
        <v>3</v>
      </c>
      <c r="L2113" s="19">
        <v>641.47394995486593</v>
      </c>
      <c r="M2113" s="19">
        <f t="shared" si="384"/>
        <v>6.4147394995486592E-2</v>
      </c>
      <c r="N2113" s="19">
        <v>577.32655495937934</v>
      </c>
      <c r="O2113" s="19">
        <f t="shared" si="385"/>
        <v>5.773265549593793E-2</v>
      </c>
      <c r="P2113" s="19">
        <f t="shared" si="386"/>
        <v>6.414739499548662E-3</v>
      </c>
      <c r="R2113" s="24">
        <v>14.08</v>
      </c>
      <c r="S2113" s="24">
        <f t="shared" si="387"/>
        <v>0.81287578938280602</v>
      </c>
      <c r="U2113" s="24">
        <v>11.257627118644068</v>
      </c>
      <c r="V2113" s="24">
        <f t="shared" si="388"/>
        <v>7.2214745349156298E-2</v>
      </c>
      <c r="X2113" s="25">
        <f t="shared" si="389"/>
        <v>0.74066104403364974</v>
      </c>
      <c r="AA2113" s="5">
        <v>39879</v>
      </c>
      <c r="AB2113" s="2">
        <v>34</v>
      </c>
      <c r="AC2113" s="2" t="s">
        <v>9</v>
      </c>
      <c r="AD2113" s="6" t="s">
        <v>47</v>
      </c>
      <c r="AE2113" s="2">
        <v>90</v>
      </c>
      <c r="AF2113" s="2">
        <v>11</v>
      </c>
      <c r="AG2113" s="2">
        <v>11</v>
      </c>
      <c r="AH2113" s="2">
        <v>8.25</v>
      </c>
      <c r="AI2113" s="2">
        <v>3</v>
      </c>
      <c r="AJ2113" s="19">
        <v>641.47394995486593</v>
      </c>
      <c r="AK2113" s="19">
        <f t="shared" si="390"/>
        <v>6.4147394995486592E-2</v>
      </c>
      <c r="AL2113" s="19">
        <v>577.32655495937934</v>
      </c>
      <c r="AM2113" s="19">
        <f t="shared" si="391"/>
        <v>5.773265549593793E-2</v>
      </c>
      <c r="AN2113" s="19">
        <f t="shared" si="392"/>
        <v>6.414739499548662E-3</v>
      </c>
      <c r="AP2113" s="24">
        <v>14.08</v>
      </c>
      <c r="AQ2113" s="24">
        <f t="shared" si="393"/>
        <v>0.81287578938280602</v>
      </c>
      <c r="AR2113" s="24"/>
      <c r="AS2113" s="24">
        <v>11.257627118644068</v>
      </c>
      <c r="AT2113" s="24">
        <f t="shared" si="394"/>
        <v>7.2214745349156298E-2</v>
      </c>
      <c r="AU2113" s="24"/>
      <c r="AV2113" s="25">
        <f t="shared" si="395"/>
        <v>0.74066104403364974</v>
      </c>
    </row>
    <row r="2114" spans="1:48" x14ac:dyDescent="0.3">
      <c r="A2114" s="2" t="s">
        <v>6</v>
      </c>
      <c r="B2114" s="2">
        <v>376</v>
      </c>
      <c r="C2114" s="5">
        <v>39879</v>
      </c>
      <c r="D2114" s="2">
        <v>34</v>
      </c>
      <c r="E2114" s="2" t="s">
        <v>9</v>
      </c>
      <c r="F2114" s="6" t="s">
        <v>53</v>
      </c>
      <c r="G2114" s="2">
        <v>100</v>
      </c>
      <c r="H2114" s="2">
        <v>3</v>
      </c>
      <c r="I2114" s="2">
        <v>11</v>
      </c>
      <c r="J2114" s="2">
        <v>4.25</v>
      </c>
      <c r="K2114" s="2">
        <v>2</v>
      </c>
      <c r="L2114" s="19">
        <v>113.49003461093127</v>
      </c>
      <c r="M2114" s="19">
        <f t="shared" si="384"/>
        <v>1.1349003461093127E-2</v>
      </c>
      <c r="N2114" s="19">
        <v>113.49003461093127</v>
      </c>
      <c r="O2114" s="19">
        <f t="shared" si="385"/>
        <v>1.1349003461093127E-2</v>
      </c>
      <c r="P2114" s="19">
        <f t="shared" si="386"/>
        <v>0</v>
      </c>
      <c r="R2114" s="24">
        <v>6.51</v>
      </c>
      <c r="S2114" s="24">
        <f t="shared" si="387"/>
        <v>7.3882012531716251E-2</v>
      </c>
      <c r="U2114" s="24">
        <v>8.2509316770186327</v>
      </c>
      <c r="V2114" s="24">
        <f t="shared" si="388"/>
        <v>0</v>
      </c>
      <c r="X2114" s="25">
        <f t="shared" si="389"/>
        <v>7.3882012531716251E-2</v>
      </c>
      <c r="AA2114" s="5">
        <v>39879</v>
      </c>
      <c r="AB2114" s="2">
        <v>34</v>
      </c>
      <c r="AC2114" s="2" t="s">
        <v>9</v>
      </c>
      <c r="AD2114" s="6" t="s">
        <v>53</v>
      </c>
      <c r="AE2114" s="2">
        <v>100</v>
      </c>
      <c r="AF2114" s="2">
        <v>3</v>
      </c>
      <c r="AG2114" s="2">
        <v>11</v>
      </c>
      <c r="AH2114" s="2">
        <v>4.25</v>
      </c>
      <c r="AI2114" s="2">
        <v>2</v>
      </c>
      <c r="AJ2114" s="19">
        <v>113.49003461093127</v>
      </c>
      <c r="AK2114" s="19">
        <f t="shared" si="390"/>
        <v>1.1349003461093127E-2</v>
      </c>
      <c r="AL2114" s="19">
        <v>113.49003461093127</v>
      </c>
      <c r="AM2114" s="19">
        <f t="shared" si="391"/>
        <v>1.1349003461093127E-2</v>
      </c>
      <c r="AN2114" s="19">
        <f t="shared" si="392"/>
        <v>0</v>
      </c>
      <c r="AP2114" s="24">
        <v>6.51</v>
      </c>
      <c r="AQ2114" s="24">
        <f t="shared" si="393"/>
        <v>7.3882012531716251E-2</v>
      </c>
      <c r="AR2114" s="24"/>
      <c r="AS2114" s="24">
        <v>8.2509316770186327</v>
      </c>
      <c r="AT2114" s="24">
        <f t="shared" si="394"/>
        <v>0</v>
      </c>
      <c r="AU2114" s="24"/>
      <c r="AV2114" s="25">
        <f t="shared" si="395"/>
        <v>7.3882012531716251E-2</v>
      </c>
    </row>
    <row r="2115" spans="1:48" x14ac:dyDescent="0.3">
      <c r="A2115" s="2" t="s">
        <v>6</v>
      </c>
      <c r="B2115" s="2">
        <v>376</v>
      </c>
      <c r="C2115" s="5">
        <v>39879</v>
      </c>
      <c r="D2115" s="2">
        <v>34</v>
      </c>
      <c r="E2115" s="2" t="s">
        <v>9</v>
      </c>
      <c r="F2115" s="6" t="s">
        <v>44</v>
      </c>
      <c r="G2115" s="2">
        <v>100</v>
      </c>
      <c r="H2115" s="2">
        <v>12</v>
      </c>
      <c r="I2115" s="2">
        <v>16</v>
      </c>
      <c r="J2115" s="2">
        <v>10</v>
      </c>
      <c r="K2115" s="2">
        <v>2</v>
      </c>
      <c r="L2115" s="19">
        <v>628.31853071795865</v>
      </c>
      <c r="M2115" s="19">
        <f t="shared" ref="M2115:M2178" si="396">L2115/10000</f>
        <v>6.2831853071795868E-2</v>
      </c>
      <c r="N2115" s="19">
        <v>628.31853071795865</v>
      </c>
      <c r="O2115" s="19">
        <f t="shared" ref="O2115:O2178" si="397">N2115/10000</f>
        <v>6.2831853071795868E-2</v>
      </c>
      <c r="P2115" s="19">
        <f t="shared" ref="P2115:P2178" si="398">M2115-O2115</f>
        <v>0</v>
      </c>
      <c r="R2115" s="24">
        <v>14.08</v>
      </c>
      <c r="S2115" s="24">
        <f t="shared" ref="S2115:S2178" si="399">O2115*R2115</f>
        <v>0.88467249125088587</v>
      </c>
      <c r="U2115" s="24">
        <v>9.0675767918088734</v>
      </c>
      <c r="V2115" s="24">
        <f t="shared" ref="V2115:V2178" si="400">P2115*U2115</f>
        <v>0</v>
      </c>
      <c r="X2115" s="25">
        <f t="shared" ref="X2115:X2178" si="401">S2115-V2115</f>
        <v>0.88467249125088587</v>
      </c>
      <c r="AA2115" s="5">
        <v>39879</v>
      </c>
      <c r="AB2115" s="2">
        <v>34</v>
      </c>
      <c r="AC2115" s="2" t="s">
        <v>9</v>
      </c>
      <c r="AD2115" s="6" t="s">
        <v>44</v>
      </c>
      <c r="AE2115" s="2">
        <v>100</v>
      </c>
      <c r="AF2115" s="2">
        <v>12</v>
      </c>
      <c r="AG2115" s="2">
        <v>16</v>
      </c>
      <c r="AH2115" s="2">
        <v>10</v>
      </c>
      <c r="AI2115" s="2">
        <v>2</v>
      </c>
      <c r="AJ2115" s="19">
        <v>628.31853071795865</v>
      </c>
      <c r="AK2115" s="19">
        <f t="shared" ref="AK2115:AK2178" si="402">AJ2115/10000</f>
        <v>6.2831853071795868E-2</v>
      </c>
      <c r="AL2115" s="19">
        <v>628.31853071795865</v>
      </c>
      <c r="AM2115" s="19">
        <f t="shared" ref="AM2115:AM2178" si="403">AL2115/10000</f>
        <v>6.2831853071795868E-2</v>
      </c>
      <c r="AN2115" s="19">
        <f t="shared" ref="AN2115:AN2178" si="404">AK2115-AM2115</f>
        <v>0</v>
      </c>
      <c r="AP2115" s="24">
        <v>14.08</v>
      </c>
      <c r="AQ2115" s="24">
        <f t="shared" ref="AQ2115:AQ2178" si="405">AM2115*AP2115</f>
        <v>0.88467249125088587</v>
      </c>
      <c r="AR2115" s="24"/>
      <c r="AS2115" s="24">
        <v>9.0675767918088734</v>
      </c>
      <c r="AT2115" s="24">
        <f t="shared" ref="AT2115:AT2178" si="406">AN2115*AS2115</f>
        <v>0</v>
      </c>
      <c r="AU2115" s="24"/>
      <c r="AV2115" s="25">
        <f t="shared" ref="AV2115:AV2178" si="407">AQ2115-AT2115</f>
        <v>0.88467249125088587</v>
      </c>
    </row>
    <row r="2116" spans="1:48" x14ac:dyDescent="0.3">
      <c r="A2116" s="2" t="s">
        <v>6</v>
      </c>
      <c r="B2116" s="2">
        <v>376</v>
      </c>
      <c r="C2116" s="5">
        <v>39879</v>
      </c>
      <c r="D2116" s="2">
        <v>34</v>
      </c>
      <c r="E2116" s="2" t="s">
        <v>9</v>
      </c>
      <c r="F2116" s="6" t="s">
        <v>47</v>
      </c>
      <c r="G2116" s="2">
        <v>90</v>
      </c>
      <c r="H2116" s="2">
        <v>6</v>
      </c>
      <c r="I2116" s="2">
        <v>12</v>
      </c>
      <c r="J2116" s="2">
        <v>6</v>
      </c>
      <c r="K2116" s="2">
        <v>3</v>
      </c>
      <c r="L2116" s="19">
        <v>339.29200658769764</v>
      </c>
      <c r="M2116" s="19">
        <f t="shared" si="396"/>
        <v>3.3929200658769768E-2</v>
      </c>
      <c r="N2116" s="19">
        <v>305.36280592892791</v>
      </c>
      <c r="O2116" s="19">
        <f t="shared" si="397"/>
        <v>3.0536280592892793E-2</v>
      </c>
      <c r="P2116" s="19">
        <f t="shared" si="398"/>
        <v>3.3929200658769747E-3</v>
      </c>
      <c r="R2116" s="24">
        <v>14.08</v>
      </c>
      <c r="S2116" s="24">
        <f t="shared" si="399"/>
        <v>0.4299508307479305</v>
      </c>
      <c r="U2116" s="24">
        <v>11.257627118644068</v>
      </c>
      <c r="V2116" s="24">
        <f t="shared" si="400"/>
        <v>3.8196228945008251E-2</v>
      </c>
      <c r="X2116" s="25">
        <f t="shared" si="401"/>
        <v>0.39175460180292226</v>
      </c>
      <c r="AA2116" s="5">
        <v>39879</v>
      </c>
      <c r="AB2116" s="2">
        <v>34</v>
      </c>
      <c r="AC2116" s="2" t="s">
        <v>9</v>
      </c>
      <c r="AD2116" s="6" t="s">
        <v>47</v>
      </c>
      <c r="AE2116" s="2">
        <v>90</v>
      </c>
      <c r="AF2116" s="2">
        <v>6</v>
      </c>
      <c r="AG2116" s="2">
        <v>12</v>
      </c>
      <c r="AH2116" s="2">
        <v>6</v>
      </c>
      <c r="AI2116" s="2">
        <v>3</v>
      </c>
      <c r="AJ2116" s="19">
        <v>339.29200658769764</v>
      </c>
      <c r="AK2116" s="19">
        <f t="shared" si="402"/>
        <v>3.3929200658769768E-2</v>
      </c>
      <c r="AL2116" s="19">
        <v>305.36280592892791</v>
      </c>
      <c r="AM2116" s="19">
        <f t="shared" si="403"/>
        <v>3.0536280592892793E-2</v>
      </c>
      <c r="AN2116" s="19">
        <f t="shared" si="404"/>
        <v>3.3929200658769747E-3</v>
      </c>
      <c r="AP2116" s="24">
        <v>14.08</v>
      </c>
      <c r="AQ2116" s="24">
        <f t="shared" si="405"/>
        <v>0.4299508307479305</v>
      </c>
      <c r="AR2116" s="24"/>
      <c r="AS2116" s="24">
        <v>11.257627118644068</v>
      </c>
      <c r="AT2116" s="24">
        <f t="shared" si="406"/>
        <v>3.8196228945008251E-2</v>
      </c>
      <c r="AU2116" s="24"/>
      <c r="AV2116" s="25">
        <f t="shared" si="407"/>
        <v>0.39175460180292226</v>
      </c>
    </row>
    <row r="2117" spans="1:48" x14ac:dyDescent="0.3">
      <c r="A2117" s="2" t="s">
        <v>6</v>
      </c>
      <c r="B2117" s="2">
        <v>376</v>
      </c>
      <c r="C2117" s="5">
        <v>39879</v>
      </c>
      <c r="D2117" s="2">
        <v>34</v>
      </c>
      <c r="E2117" s="2" t="s">
        <v>9</v>
      </c>
      <c r="F2117" s="6" t="s">
        <v>35</v>
      </c>
      <c r="G2117" s="2">
        <v>90</v>
      </c>
      <c r="H2117" s="2">
        <v>2</v>
      </c>
      <c r="I2117" s="2">
        <v>11</v>
      </c>
      <c r="J2117" s="2">
        <v>3.75</v>
      </c>
      <c r="K2117" s="2">
        <v>1</v>
      </c>
      <c r="L2117" s="19">
        <v>44.178646691106465</v>
      </c>
      <c r="M2117" s="19">
        <f t="shared" si="396"/>
        <v>4.4178646691106467E-3</v>
      </c>
      <c r="N2117" s="19">
        <v>39.760782021995823</v>
      </c>
      <c r="O2117" s="19">
        <f t="shared" si="397"/>
        <v>3.9760782021995827E-3</v>
      </c>
      <c r="P2117" s="19">
        <f t="shared" si="398"/>
        <v>4.4178646691106407E-4</v>
      </c>
      <c r="R2117" s="24">
        <v>14.08</v>
      </c>
      <c r="S2117" s="24">
        <f t="shared" si="399"/>
        <v>5.5983181086970125E-2</v>
      </c>
      <c r="U2117" s="24">
        <v>8.104694792715291</v>
      </c>
      <c r="V2117" s="24">
        <f t="shared" si="400"/>
        <v>3.5805444778661873E-3</v>
      </c>
      <c r="X2117" s="25">
        <f t="shared" si="401"/>
        <v>5.2402636609103936E-2</v>
      </c>
      <c r="AA2117" s="5">
        <v>39879</v>
      </c>
      <c r="AB2117" s="2">
        <v>34</v>
      </c>
      <c r="AC2117" s="2" t="s">
        <v>9</v>
      </c>
      <c r="AD2117" s="6" t="s">
        <v>35</v>
      </c>
      <c r="AE2117" s="2">
        <v>90</v>
      </c>
      <c r="AF2117" s="2">
        <v>2</v>
      </c>
      <c r="AG2117" s="2">
        <v>11</v>
      </c>
      <c r="AH2117" s="2">
        <v>3.75</v>
      </c>
      <c r="AI2117" s="2">
        <v>1</v>
      </c>
      <c r="AJ2117" s="19">
        <v>44.178646691106465</v>
      </c>
      <c r="AK2117" s="19">
        <f t="shared" si="402"/>
        <v>4.4178646691106467E-3</v>
      </c>
      <c r="AL2117" s="19">
        <v>39.760782021995823</v>
      </c>
      <c r="AM2117" s="19">
        <f t="shared" si="403"/>
        <v>3.9760782021995827E-3</v>
      </c>
      <c r="AN2117" s="19">
        <f t="shared" si="404"/>
        <v>4.4178646691106407E-4</v>
      </c>
      <c r="AP2117" s="24">
        <v>14.08</v>
      </c>
      <c r="AQ2117" s="24">
        <f t="shared" si="405"/>
        <v>5.5983181086970125E-2</v>
      </c>
      <c r="AR2117" s="24"/>
      <c r="AS2117" s="24">
        <v>8.104694792715291</v>
      </c>
      <c r="AT2117" s="24">
        <f t="shared" si="406"/>
        <v>3.5805444778661873E-3</v>
      </c>
      <c r="AU2117" s="24"/>
      <c r="AV2117" s="25">
        <f t="shared" si="407"/>
        <v>5.2402636609103936E-2</v>
      </c>
    </row>
    <row r="2118" spans="1:48" x14ac:dyDescent="0.3">
      <c r="A2118" s="2" t="s">
        <v>6</v>
      </c>
      <c r="B2118" s="2">
        <v>376</v>
      </c>
      <c r="C2118" s="5">
        <v>39879</v>
      </c>
      <c r="D2118" s="2">
        <v>34</v>
      </c>
      <c r="E2118" s="2" t="s">
        <v>9</v>
      </c>
      <c r="F2118" s="6" t="s">
        <v>53</v>
      </c>
      <c r="G2118" s="2">
        <v>80</v>
      </c>
      <c r="H2118" s="2">
        <v>26</v>
      </c>
      <c r="I2118" s="2">
        <v>65</v>
      </c>
      <c r="J2118" s="2">
        <v>29.25</v>
      </c>
      <c r="K2118" s="2">
        <v>2</v>
      </c>
      <c r="L2118" s="19">
        <v>5375.6577293738346</v>
      </c>
      <c r="M2118" s="19">
        <f t="shared" si="396"/>
        <v>0.5375657729373835</v>
      </c>
      <c r="N2118" s="19">
        <v>4300.5261834990679</v>
      </c>
      <c r="O2118" s="19">
        <f t="shared" si="397"/>
        <v>0.43005261834990677</v>
      </c>
      <c r="P2118" s="19">
        <f t="shared" si="398"/>
        <v>0.10751315458747673</v>
      </c>
      <c r="R2118" s="24">
        <v>6.51</v>
      </c>
      <c r="S2118" s="24">
        <f t="shared" si="399"/>
        <v>2.799642545457893</v>
      </c>
      <c r="U2118" s="24">
        <v>8.2509316770186327</v>
      </c>
      <c r="V2118" s="24">
        <f t="shared" si="400"/>
        <v>0.88708369288201294</v>
      </c>
      <c r="X2118" s="25">
        <f t="shared" si="401"/>
        <v>1.9125588525758801</v>
      </c>
      <c r="AA2118" s="5">
        <v>39879</v>
      </c>
      <c r="AB2118" s="2">
        <v>34</v>
      </c>
      <c r="AC2118" s="2" t="s">
        <v>9</v>
      </c>
      <c r="AD2118" s="6" t="s">
        <v>53</v>
      </c>
      <c r="AE2118" s="2">
        <v>80</v>
      </c>
      <c r="AF2118" s="2">
        <v>26</v>
      </c>
      <c r="AG2118" s="2">
        <v>65</v>
      </c>
      <c r="AH2118" s="2">
        <v>29.25</v>
      </c>
      <c r="AI2118" s="2">
        <v>2</v>
      </c>
      <c r="AJ2118" s="19">
        <v>5375.6577293738346</v>
      </c>
      <c r="AK2118" s="19">
        <f t="shared" si="402"/>
        <v>0.5375657729373835</v>
      </c>
      <c r="AL2118" s="19">
        <v>4300.5261834990679</v>
      </c>
      <c r="AM2118" s="19">
        <f t="shared" si="403"/>
        <v>0.43005261834990677</v>
      </c>
      <c r="AN2118" s="19">
        <f t="shared" si="404"/>
        <v>0.10751315458747673</v>
      </c>
      <c r="AP2118" s="24">
        <v>6.51</v>
      </c>
      <c r="AQ2118" s="24">
        <f t="shared" si="405"/>
        <v>2.799642545457893</v>
      </c>
      <c r="AR2118" s="24"/>
      <c r="AS2118" s="24">
        <v>8.2509316770186327</v>
      </c>
      <c r="AT2118" s="24">
        <f t="shared" si="406"/>
        <v>0.88708369288201294</v>
      </c>
      <c r="AU2118" s="24"/>
      <c r="AV2118" s="25">
        <f t="shared" si="407"/>
        <v>1.9125588525758801</v>
      </c>
    </row>
    <row r="2119" spans="1:48" x14ac:dyDescent="0.3">
      <c r="A2119" s="2" t="s">
        <v>6</v>
      </c>
      <c r="B2119" s="2">
        <v>376</v>
      </c>
      <c r="C2119" s="5">
        <v>39879</v>
      </c>
      <c r="D2119" s="2">
        <v>34</v>
      </c>
      <c r="E2119" s="2" t="s">
        <v>9</v>
      </c>
      <c r="F2119" s="6" t="s">
        <v>49</v>
      </c>
      <c r="G2119" s="2">
        <v>90</v>
      </c>
      <c r="H2119" s="2">
        <v>10</v>
      </c>
      <c r="I2119" s="2">
        <v>23</v>
      </c>
      <c r="J2119" s="2">
        <v>10.75</v>
      </c>
      <c r="K2119" s="2">
        <v>2</v>
      </c>
      <c r="L2119" s="19">
        <v>726.1006020609409</v>
      </c>
      <c r="M2119" s="19">
        <f t="shared" si="396"/>
        <v>7.261006020609409E-2</v>
      </c>
      <c r="N2119" s="19">
        <v>653.49054185484681</v>
      </c>
      <c r="O2119" s="19">
        <f t="shared" si="397"/>
        <v>6.5349054185484687E-2</v>
      </c>
      <c r="P2119" s="19">
        <f t="shared" si="398"/>
        <v>7.2610060206094035E-3</v>
      </c>
      <c r="R2119" s="24">
        <v>14.08</v>
      </c>
      <c r="S2119" s="24">
        <f t="shared" si="399"/>
        <v>0.92011468293162435</v>
      </c>
      <c r="U2119" s="24">
        <v>8.461146496815287</v>
      </c>
      <c r="V2119" s="24">
        <f t="shared" si="400"/>
        <v>6.1436435654633963E-2</v>
      </c>
      <c r="X2119" s="25">
        <f t="shared" si="401"/>
        <v>0.85867824727699038</v>
      </c>
      <c r="AA2119" s="5">
        <v>39879</v>
      </c>
      <c r="AB2119" s="2">
        <v>34</v>
      </c>
      <c r="AC2119" s="2" t="s">
        <v>9</v>
      </c>
      <c r="AD2119" s="6" t="s">
        <v>49</v>
      </c>
      <c r="AE2119" s="2">
        <v>90</v>
      </c>
      <c r="AF2119" s="2">
        <v>10</v>
      </c>
      <c r="AG2119" s="2">
        <v>23</v>
      </c>
      <c r="AH2119" s="2">
        <v>10.75</v>
      </c>
      <c r="AI2119" s="2">
        <v>2</v>
      </c>
      <c r="AJ2119" s="19">
        <v>726.1006020609409</v>
      </c>
      <c r="AK2119" s="19">
        <f t="shared" si="402"/>
        <v>7.261006020609409E-2</v>
      </c>
      <c r="AL2119" s="19">
        <v>653.49054185484681</v>
      </c>
      <c r="AM2119" s="19">
        <f t="shared" si="403"/>
        <v>6.5349054185484687E-2</v>
      </c>
      <c r="AN2119" s="19">
        <f t="shared" si="404"/>
        <v>7.2610060206094035E-3</v>
      </c>
      <c r="AP2119" s="24">
        <v>14.08</v>
      </c>
      <c r="AQ2119" s="24">
        <f t="shared" si="405"/>
        <v>0.92011468293162435</v>
      </c>
      <c r="AR2119" s="24"/>
      <c r="AS2119" s="24">
        <v>8.461146496815287</v>
      </c>
      <c r="AT2119" s="24">
        <f t="shared" si="406"/>
        <v>6.1436435654633963E-2</v>
      </c>
      <c r="AU2119" s="24"/>
      <c r="AV2119" s="25">
        <f t="shared" si="407"/>
        <v>0.85867824727699038</v>
      </c>
    </row>
    <row r="2120" spans="1:48" x14ac:dyDescent="0.3">
      <c r="A2120" s="2" t="s">
        <v>6</v>
      </c>
      <c r="B2120" s="2">
        <v>376</v>
      </c>
      <c r="C2120" s="5">
        <v>39879</v>
      </c>
      <c r="D2120" s="2">
        <v>34</v>
      </c>
      <c r="E2120" s="2" t="s">
        <v>9</v>
      </c>
      <c r="F2120" s="6" t="s">
        <v>43</v>
      </c>
      <c r="G2120" s="2">
        <v>60</v>
      </c>
      <c r="H2120" s="2">
        <v>12</v>
      </c>
      <c r="I2120" s="2">
        <v>16</v>
      </c>
      <c r="J2120" s="2">
        <v>10</v>
      </c>
      <c r="K2120" s="2">
        <v>2</v>
      </c>
      <c r="L2120" s="19">
        <v>628.31853071795865</v>
      </c>
      <c r="M2120" s="19">
        <f t="shared" si="396"/>
        <v>6.2831853071795868E-2</v>
      </c>
      <c r="N2120" s="19">
        <v>376.9911184307752</v>
      </c>
      <c r="O2120" s="19">
        <f t="shared" si="397"/>
        <v>3.7699111843077518E-2</v>
      </c>
      <c r="P2120" s="19">
        <f t="shared" si="398"/>
        <v>2.513274122871835E-2</v>
      </c>
      <c r="R2120" s="24">
        <v>14.08</v>
      </c>
      <c r="S2120" s="24">
        <f t="shared" si="399"/>
        <v>0.53080349475053146</v>
      </c>
      <c r="U2120" s="24">
        <v>8.1999999999999993</v>
      </c>
      <c r="V2120" s="24">
        <f t="shared" si="400"/>
        <v>0.20608847807549044</v>
      </c>
      <c r="X2120" s="25">
        <f t="shared" si="401"/>
        <v>0.32471501667504099</v>
      </c>
      <c r="AA2120" s="5">
        <v>39879</v>
      </c>
      <c r="AB2120" s="2">
        <v>34</v>
      </c>
      <c r="AC2120" s="2" t="s">
        <v>9</v>
      </c>
      <c r="AD2120" s="6" t="s">
        <v>43</v>
      </c>
      <c r="AE2120" s="2">
        <v>60</v>
      </c>
      <c r="AF2120" s="2">
        <v>12</v>
      </c>
      <c r="AG2120" s="2">
        <v>16</v>
      </c>
      <c r="AH2120" s="2">
        <v>10</v>
      </c>
      <c r="AI2120" s="2">
        <v>2</v>
      </c>
      <c r="AJ2120" s="19">
        <v>628.31853071795865</v>
      </c>
      <c r="AK2120" s="19">
        <f t="shared" si="402"/>
        <v>6.2831853071795868E-2</v>
      </c>
      <c r="AL2120" s="19">
        <v>376.9911184307752</v>
      </c>
      <c r="AM2120" s="19">
        <f t="shared" si="403"/>
        <v>3.7699111843077518E-2</v>
      </c>
      <c r="AN2120" s="19">
        <f t="shared" si="404"/>
        <v>2.513274122871835E-2</v>
      </c>
      <c r="AP2120" s="24">
        <v>14.08</v>
      </c>
      <c r="AQ2120" s="24">
        <f t="shared" si="405"/>
        <v>0.53080349475053146</v>
      </c>
      <c r="AR2120" s="24"/>
      <c r="AS2120" s="24">
        <v>8.1999999999999993</v>
      </c>
      <c r="AT2120" s="24">
        <f t="shared" si="406"/>
        <v>0.20608847807549044</v>
      </c>
      <c r="AU2120" s="24"/>
      <c r="AV2120" s="25">
        <f t="shared" si="407"/>
        <v>0.32471501667504099</v>
      </c>
    </row>
    <row r="2121" spans="1:48" x14ac:dyDescent="0.3">
      <c r="A2121" s="2" t="s">
        <v>6</v>
      </c>
      <c r="B2121" s="2">
        <v>376</v>
      </c>
      <c r="C2121" s="5">
        <v>39879</v>
      </c>
      <c r="D2121" s="2">
        <v>34</v>
      </c>
      <c r="E2121" s="2" t="s">
        <v>9</v>
      </c>
      <c r="F2121" s="6" t="s">
        <v>53</v>
      </c>
      <c r="G2121" s="2">
        <v>25</v>
      </c>
      <c r="H2121" s="2">
        <v>20</v>
      </c>
      <c r="I2121" s="2">
        <v>35</v>
      </c>
      <c r="J2121" s="2">
        <v>18.75</v>
      </c>
      <c r="K2121" s="2">
        <v>2</v>
      </c>
      <c r="L2121" s="19">
        <v>2208.9323345553235</v>
      </c>
      <c r="M2121" s="19">
        <f t="shared" si="396"/>
        <v>0.22089323345553236</v>
      </c>
      <c r="N2121" s="19">
        <v>552.23308363883086</v>
      </c>
      <c r="O2121" s="19">
        <f t="shared" si="397"/>
        <v>5.5223308363883089E-2</v>
      </c>
      <c r="P2121" s="19">
        <f t="shared" si="398"/>
        <v>0.16566992509164927</v>
      </c>
      <c r="R2121" s="24">
        <v>6.51</v>
      </c>
      <c r="S2121" s="24">
        <f t="shared" si="399"/>
        <v>0.35950373744887892</v>
      </c>
      <c r="U2121" s="24">
        <v>8.2509316770186327</v>
      </c>
      <c r="V2121" s="24">
        <f t="shared" si="400"/>
        <v>1.366931232867993</v>
      </c>
      <c r="X2121" s="25">
        <f t="shared" si="401"/>
        <v>-1.007427495419114</v>
      </c>
      <c r="AA2121" s="5">
        <v>39879</v>
      </c>
      <c r="AB2121" s="2">
        <v>34</v>
      </c>
      <c r="AC2121" s="2" t="s">
        <v>9</v>
      </c>
      <c r="AD2121" s="6" t="s">
        <v>53</v>
      </c>
      <c r="AE2121" s="2">
        <v>25</v>
      </c>
      <c r="AF2121" s="2">
        <v>20</v>
      </c>
      <c r="AG2121" s="2">
        <v>35</v>
      </c>
      <c r="AH2121" s="2">
        <v>18.75</v>
      </c>
      <c r="AI2121" s="2">
        <v>2</v>
      </c>
      <c r="AJ2121" s="19">
        <v>2208.9323345553235</v>
      </c>
      <c r="AK2121" s="19">
        <f t="shared" si="402"/>
        <v>0.22089323345553236</v>
      </c>
      <c r="AL2121" s="19">
        <v>552.23308363883086</v>
      </c>
      <c r="AM2121" s="19">
        <f t="shared" si="403"/>
        <v>5.5223308363883089E-2</v>
      </c>
      <c r="AN2121" s="19">
        <f t="shared" si="404"/>
        <v>0.16566992509164927</v>
      </c>
      <c r="AP2121" s="24">
        <v>6.51</v>
      </c>
      <c r="AQ2121" s="24">
        <f t="shared" si="405"/>
        <v>0.35950373744887892</v>
      </c>
      <c r="AR2121" s="24"/>
      <c r="AS2121" s="24">
        <v>8.2509316770186327</v>
      </c>
      <c r="AT2121" s="24">
        <f t="shared" si="406"/>
        <v>1.366931232867993</v>
      </c>
      <c r="AU2121" s="24"/>
      <c r="AV2121" s="25">
        <f t="shared" si="407"/>
        <v>-1.007427495419114</v>
      </c>
    </row>
    <row r="2122" spans="1:48" x14ac:dyDescent="0.3">
      <c r="A2122" s="2" t="s">
        <v>6</v>
      </c>
      <c r="B2122" s="2">
        <v>376</v>
      </c>
      <c r="C2122" s="5">
        <v>39879</v>
      </c>
      <c r="D2122" s="2">
        <v>34</v>
      </c>
      <c r="E2122" s="2" t="s">
        <v>9</v>
      </c>
      <c r="F2122" s="6" t="s">
        <v>49</v>
      </c>
      <c r="G2122" s="2">
        <v>100</v>
      </c>
      <c r="H2122" s="2">
        <v>2</v>
      </c>
      <c r="I2122" s="2">
        <v>17</v>
      </c>
      <c r="J2122" s="2">
        <v>5.25</v>
      </c>
      <c r="K2122" s="2">
        <v>2</v>
      </c>
      <c r="L2122" s="19">
        <v>173.18029502913734</v>
      </c>
      <c r="M2122" s="19">
        <f t="shared" si="396"/>
        <v>1.7318029502913734E-2</v>
      </c>
      <c r="N2122" s="19">
        <v>173.18029502913734</v>
      </c>
      <c r="O2122" s="19">
        <f t="shared" si="397"/>
        <v>1.7318029502913734E-2</v>
      </c>
      <c r="P2122" s="19">
        <f t="shared" si="398"/>
        <v>0</v>
      </c>
      <c r="R2122" s="24">
        <v>14.08</v>
      </c>
      <c r="S2122" s="24">
        <f t="shared" si="399"/>
        <v>0.24383785540102537</v>
      </c>
      <c r="U2122" s="24">
        <v>8.461146496815287</v>
      </c>
      <c r="V2122" s="24">
        <f t="shared" si="400"/>
        <v>0</v>
      </c>
      <c r="X2122" s="25">
        <f t="shared" si="401"/>
        <v>0.24383785540102537</v>
      </c>
      <c r="AA2122" s="5">
        <v>39879</v>
      </c>
      <c r="AB2122" s="2">
        <v>34</v>
      </c>
      <c r="AC2122" s="2" t="s">
        <v>9</v>
      </c>
      <c r="AD2122" s="6" t="s">
        <v>49</v>
      </c>
      <c r="AE2122" s="2">
        <v>100</v>
      </c>
      <c r="AF2122" s="2">
        <v>2</v>
      </c>
      <c r="AG2122" s="2">
        <v>17</v>
      </c>
      <c r="AH2122" s="2">
        <v>5.25</v>
      </c>
      <c r="AI2122" s="2">
        <v>2</v>
      </c>
      <c r="AJ2122" s="19">
        <v>173.18029502913734</v>
      </c>
      <c r="AK2122" s="19">
        <f t="shared" si="402"/>
        <v>1.7318029502913734E-2</v>
      </c>
      <c r="AL2122" s="19">
        <v>173.18029502913734</v>
      </c>
      <c r="AM2122" s="19">
        <f t="shared" si="403"/>
        <v>1.7318029502913734E-2</v>
      </c>
      <c r="AN2122" s="19">
        <f t="shared" si="404"/>
        <v>0</v>
      </c>
      <c r="AP2122" s="24">
        <v>14.08</v>
      </c>
      <c r="AQ2122" s="24">
        <f t="shared" si="405"/>
        <v>0.24383785540102537</v>
      </c>
      <c r="AR2122" s="24"/>
      <c r="AS2122" s="24">
        <v>8.461146496815287</v>
      </c>
      <c r="AT2122" s="24">
        <f t="shared" si="406"/>
        <v>0</v>
      </c>
      <c r="AU2122" s="24"/>
      <c r="AV2122" s="25">
        <f t="shared" si="407"/>
        <v>0.24383785540102537</v>
      </c>
    </row>
    <row r="2123" spans="1:48" x14ac:dyDescent="0.3">
      <c r="A2123" s="2" t="s">
        <v>6</v>
      </c>
      <c r="B2123" s="2">
        <v>376</v>
      </c>
      <c r="C2123" s="5">
        <v>39879</v>
      </c>
      <c r="D2123" s="2">
        <v>34</v>
      </c>
      <c r="E2123" s="2" t="s">
        <v>9</v>
      </c>
      <c r="F2123" s="6" t="s">
        <v>49</v>
      </c>
      <c r="G2123" s="2">
        <v>100</v>
      </c>
      <c r="H2123" s="2">
        <v>10</v>
      </c>
      <c r="I2123" s="2">
        <v>15</v>
      </c>
      <c r="J2123" s="2">
        <v>8.75</v>
      </c>
      <c r="K2123" s="2">
        <v>2</v>
      </c>
      <c r="L2123" s="19">
        <v>481.05637508093707</v>
      </c>
      <c r="M2123" s="19">
        <f t="shared" si="396"/>
        <v>4.8105637508093706E-2</v>
      </c>
      <c r="N2123" s="19">
        <v>481.05637508093707</v>
      </c>
      <c r="O2123" s="19">
        <f t="shared" si="397"/>
        <v>4.8105637508093706E-2</v>
      </c>
      <c r="P2123" s="19">
        <f t="shared" si="398"/>
        <v>0</v>
      </c>
      <c r="R2123" s="24">
        <v>14.08</v>
      </c>
      <c r="S2123" s="24">
        <f t="shared" si="399"/>
        <v>0.67732737611395943</v>
      </c>
      <c r="U2123" s="24">
        <v>8.461146496815287</v>
      </c>
      <c r="V2123" s="24">
        <f t="shared" si="400"/>
        <v>0</v>
      </c>
      <c r="X2123" s="25">
        <f t="shared" si="401"/>
        <v>0.67732737611395943</v>
      </c>
      <c r="AA2123" s="5">
        <v>39879</v>
      </c>
      <c r="AB2123" s="2">
        <v>34</v>
      </c>
      <c r="AC2123" s="2" t="s">
        <v>9</v>
      </c>
      <c r="AD2123" s="6" t="s">
        <v>49</v>
      </c>
      <c r="AE2123" s="2">
        <v>100</v>
      </c>
      <c r="AF2123" s="2">
        <v>10</v>
      </c>
      <c r="AG2123" s="2">
        <v>15</v>
      </c>
      <c r="AH2123" s="2">
        <v>8.75</v>
      </c>
      <c r="AI2123" s="2">
        <v>2</v>
      </c>
      <c r="AJ2123" s="19">
        <v>481.05637508093707</v>
      </c>
      <c r="AK2123" s="19">
        <f t="shared" si="402"/>
        <v>4.8105637508093706E-2</v>
      </c>
      <c r="AL2123" s="19">
        <v>481.05637508093707</v>
      </c>
      <c r="AM2123" s="19">
        <f t="shared" si="403"/>
        <v>4.8105637508093706E-2</v>
      </c>
      <c r="AN2123" s="19">
        <f t="shared" si="404"/>
        <v>0</v>
      </c>
      <c r="AP2123" s="24">
        <v>14.08</v>
      </c>
      <c r="AQ2123" s="24">
        <f t="shared" si="405"/>
        <v>0.67732737611395943</v>
      </c>
      <c r="AR2123" s="24"/>
      <c r="AS2123" s="24">
        <v>8.461146496815287</v>
      </c>
      <c r="AT2123" s="24">
        <f t="shared" si="406"/>
        <v>0</v>
      </c>
      <c r="AU2123" s="24"/>
      <c r="AV2123" s="25">
        <f t="shared" si="407"/>
        <v>0.67732737611395943</v>
      </c>
    </row>
    <row r="2124" spans="1:48" x14ac:dyDescent="0.3">
      <c r="A2124" s="2" t="s">
        <v>6</v>
      </c>
      <c r="B2124" s="2">
        <v>376</v>
      </c>
      <c r="C2124" s="5">
        <v>39879</v>
      </c>
      <c r="D2124" s="2">
        <v>34</v>
      </c>
      <c r="E2124" s="2" t="s">
        <v>9</v>
      </c>
      <c r="F2124" s="6" t="s">
        <v>53</v>
      </c>
      <c r="G2124" s="2">
        <v>60</v>
      </c>
      <c r="H2124" s="2">
        <v>15</v>
      </c>
      <c r="I2124" s="2">
        <v>40</v>
      </c>
      <c r="J2124" s="2">
        <v>17.5</v>
      </c>
      <c r="K2124" s="2">
        <v>2</v>
      </c>
      <c r="L2124" s="19">
        <v>1924.2255003237483</v>
      </c>
      <c r="M2124" s="19">
        <f t="shared" si="396"/>
        <v>0.19242255003237482</v>
      </c>
      <c r="N2124" s="19">
        <v>1154.535300194249</v>
      </c>
      <c r="O2124" s="19">
        <f t="shared" si="397"/>
        <v>0.11545353001942489</v>
      </c>
      <c r="P2124" s="19">
        <f t="shared" si="398"/>
        <v>7.6969020012949932E-2</v>
      </c>
      <c r="R2124" s="24">
        <v>6.51</v>
      </c>
      <c r="S2124" s="24">
        <f t="shared" si="399"/>
        <v>0.75160248042645605</v>
      </c>
      <c r="U2124" s="24">
        <v>8.2509316770186327</v>
      </c>
      <c r="V2124" s="24">
        <f t="shared" si="400"/>
        <v>0.6350661253739297</v>
      </c>
      <c r="X2124" s="25">
        <f t="shared" si="401"/>
        <v>0.11653635505252635</v>
      </c>
      <c r="AA2124" s="5">
        <v>39879</v>
      </c>
      <c r="AB2124" s="2">
        <v>34</v>
      </c>
      <c r="AC2124" s="2" t="s">
        <v>9</v>
      </c>
      <c r="AD2124" s="6" t="s">
        <v>53</v>
      </c>
      <c r="AE2124" s="2">
        <v>60</v>
      </c>
      <c r="AF2124" s="2">
        <v>15</v>
      </c>
      <c r="AG2124" s="2">
        <v>40</v>
      </c>
      <c r="AH2124" s="2">
        <v>17.5</v>
      </c>
      <c r="AI2124" s="2">
        <v>2</v>
      </c>
      <c r="AJ2124" s="19">
        <v>1924.2255003237483</v>
      </c>
      <c r="AK2124" s="19">
        <f t="shared" si="402"/>
        <v>0.19242255003237482</v>
      </c>
      <c r="AL2124" s="19">
        <v>1154.535300194249</v>
      </c>
      <c r="AM2124" s="19">
        <f t="shared" si="403"/>
        <v>0.11545353001942489</v>
      </c>
      <c r="AN2124" s="19">
        <f t="shared" si="404"/>
        <v>7.6969020012949932E-2</v>
      </c>
      <c r="AP2124" s="24">
        <v>6.51</v>
      </c>
      <c r="AQ2124" s="24">
        <f t="shared" si="405"/>
        <v>0.75160248042645605</v>
      </c>
      <c r="AR2124" s="24"/>
      <c r="AS2124" s="24">
        <v>8.2509316770186327</v>
      </c>
      <c r="AT2124" s="24">
        <f t="shared" si="406"/>
        <v>0.6350661253739297</v>
      </c>
      <c r="AU2124" s="24"/>
      <c r="AV2124" s="25">
        <f t="shared" si="407"/>
        <v>0.11653635505252635</v>
      </c>
    </row>
    <row r="2125" spans="1:48" x14ac:dyDescent="0.3">
      <c r="A2125" s="2" t="s">
        <v>6</v>
      </c>
      <c r="B2125" s="2">
        <v>376</v>
      </c>
      <c r="C2125" s="5">
        <v>39879</v>
      </c>
      <c r="D2125" s="2">
        <v>34</v>
      </c>
      <c r="E2125" s="2" t="s">
        <v>9</v>
      </c>
      <c r="F2125" s="6" t="s">
        <v>36</v>
      </c>
      <c r="G2125" s="2">
        <v>10</v>
      </c>
      <c r="H2125" s="2">
        <v>10</v>
      </c>
      <c r="I2125" s="2">
        <v>45</v>
      </c>
      <c r="J2125" s="2">
        <v>16.25</v>
      </c>
      <c r="K2125" s="2">
        <v>2</v>
      </c>
      <c r="L2125" s="19">
        <v>1659.1536201771096</v>
      </c>
      <c r="M2125" s="19">
        <f t="shared" si="396"/>
        <v>0.16591536201771095</v>
      </c>
      <c r="N2125" s="19">
        <v>165.91536201771098</v>
      </c>
      <c r="O2125" s="19">
        <f t="shared" si="397"/>
        <v>1.6591536201771097E-2</v>
      </c>
      <c r="P2125" s="19">
        <f t="shared" si="398"/>
        <v>0.14932382581593986</v>
      </c>
      <c r="R2125" s="24">
        <v>14.08</v>
      </c>
      <c r="S2125" s="24">
        <f t="shared" si="399"/>
        <v>0.23360882972093705</v>
      </c>
      <c r="U2125" s="24">
        <v>8.3025000000000002</v>
      </c>
      <c r="V2125" s="24">
        <f t="shared" si="400"/>
        <v>1.2397610638368408</v>
      </c>
      <c r="X2125" s="25">
        <f t="shared" si="401"/>
        <v>-1.0061522341159037</v>
      </c>
      <c r="AA2125" s="5">
        <v>39879</v>
      </c>
      <c r="AB2125" s="2">
        <v>34</v>
      </c>
      <c r="AC2125" s="2" t="s">
        <v>9</v>
      </c>
      <c r="AD2125" s="6" t="s">
        <v>36</v>
      </c>
      <c r="AE2125" s="2">
        <v>10</v>
      </c>
      <c r="AF2125" s="2">
        <v>10</v>
      </c>
      <c r="AG2125" s="2">
        <v>45</v>
      </c>
      <c r="AH2125" s="2">
        <v>16.25</v>
      </c>
      <c r="AI2125" s="2">
        <v>2</v>
      </c>
      <c r="AJ2125" s="19">
        <v>1659.1536201771096</v>
      </c>
      <c r="AK2125" s="19">
        <f t="shared" si="402"/>
        <v>0.16591536201771095</v>
      </c>
      <c r="AL2125" s="19">
        <v>165.91536201771098</v>
      </c>
      <c r="AM2125" s="19">
        <f t="shared" si="403"/>
        <v>1.6591536201771097E-2</v>
      </c>
      <c r="AN2125" s="19">
        <f t="shared" si="404"/>
        <v>0.14932382581593986</v>
      </c>
      <c r="AP2125" s="24">
        <v>14.08</v>
      </c>
      <c r="AQ2125" s="24">
        <f t="shared" si="405"/>
        <v>0.23360882972093705</v>
      </c>
      <c r="AR2125" s="24"/>
      <c r="AS2125" s="24">
        <v>8.3025000000000002</v>
      </c>
      <c r="AT2125" s="24">
        <f t="shared" si="406"/>
        <v>1.2397610638368408</v>
      </c>
      <c r="AU2125" s="24"/>
      <c r="AV2125" s="25">
        <f t="shared" si="407"/>
        <v>-1.0061522341159037</v>
      </c>
    </row>
    <row r="2126" spans="1:48" x14ac:dyDescent="0.3">
      <c r="A2126" s="2" t="s">
        <v>6</v>
      </c>
      <c r="B2126" s="2">
        <v>376</v>
      </c>
      <c r="C2126" s="5">
        <v>39879</v>
      </c>
      <c r="D2126" s="2">
        <v>34</v>
      </c>
      <c r="E2126" s="2" t="s">
        <v>9</v>
      </c>
      <c r="F2126" s="6" t="s">
        <v>53</v>
      </c>
      <c r="G2126" s="2">
        <v>90</v>
      </c>
      <c r="H2126" s="2">
        <v>3</v>
      </c>
      <c r="I2126" s="2">
        <v>13</v>
      </c>
      <c r="J2126" s="2">
        <v>4.75</v>
      </c>
      <c r="K2126" s="2">
        <v>2</v>
      </c>
      <c r="L2126" s="19">
        <v>141.7643684932394</v>
      </c>
      <c r="M2126" s="19">
        <f t="shared" si="396"/>
        <v>1.417643684932394E-2</v>
      </c>
      <c r="N2126" s="19">
        <v>127.58793164391547</v>
      </c>
      <c r="O2126" s="19">
        <f t="shared" si="397"/>
        <v>1.2758793164391546E-2</v>
      </c>
      <c r="P2126" s="19">
        <f t="shared" si="398"/>
        <v>1.4176436849323935E-3</v>
      </c>
      <c r="R2126" s="24">
        <v>6.51</v>
      </c>
      <c r="S2126" s="24">
        <f t="shared" si="399"/>
        <v>8.3059743500188965E-2</v>
      </c>
      <c r="U2126" s="24">
        <v>8.2509316770186327</v>
      </c>
      <c r="V2126" s="24">
        <f t="shared" si="400"/>
        <v>1.1696881186734107E-2</v>
      </c>
      <c r="X2126" s="25">
        <f t="shared" si="401"/>
        <v>7.1362862313454858E-2</v>
      </c>
      <c r="AA2126" s="5">
        <v>39879</v>
      </c>
      <c r="AB2126" s="2">
        <v>34</v>
      </c>
      <c r="AC2126" s="2" t="s">
        <v>9</v>
      </c>
      <c r="AD2126" s="6" t="s">
        <v>53</v>
      </c>
      <c r="AE2126" s="2">
        <v>90</v>
      </c>
      <c r="AF2126" s="2">
        <v>3</v>
      </c>
      <c r="AG2126" s="2">
        <v>13</v>
      </c>
      <c r="AH2126" s="2">
        <v>4.75</v>
      </c>
      <c r="AI2126" s="2">
        <v>2</v>
      </c>
      <c r="AJ2126" s="19">
        <v>141.7643684932394</v>
      </c>
      <c r="AK2126" s="19">
        <f t="shared" si="402"/>
        <v>1.417643684932394E-2</v>
      </c>
      <c r="AL2126" s="19">
        <v>127.58793164391547</v>
      </c>
      <c r="AM2126" s="19">
        <f t="shared" si="403"/>
        <v>1.2758793164391546E-2</v>
      </c>
      <c r="AN2126" s="19">
        <f t="shared" si="404"/>
        <v>1.4176436849323935E-3</v>
      </c>
      <c r="AP2126" s="24">
        <v>6.51</v>
      </c>
      <c r="AQ2126" s="24">
        <f t="shared" si="405"/>
        <v>8.3059743500188965E-2</v>
      </c>
      <c r="AR2126" s="24"/>
      <c r="AS2126" s="24">
        <v>8.2509316770186327</v>
      </c>
      <c r="AT2126" s="24">
        <f t="shared" si="406"/>
        <v>1.1696881186734107E-2</v>
      </c>
      <c r="AU2126" s="24"/>
      <c r="AV2126" s="25">
        <f t="shared" si="407"/>
        <v>7.1362862313454858E-2</v>
      </c>
    </row>
    <row r="2127" spans="1:48" x14ac:dyDescent="0.3">
      <c r="A2127" s="2" t="s">
        <v>6</v>
      </c>
      <c r="B2127" s="2">
        <v>376</v>
      </c>
      <c r="C2127" s="5">
        <v>39879</v>
      </c>
      <c r="D2127" s="2">
        <v>34</v>
      </c>
      <c r="E2127" s="2" t="s">
        <v>9</v>
      </c>
      <c r="F2127" s="6" t="s">
        <v>44</v>
      </c>
      <c r="G2127" s="2">
        <v>100</v>
      </c>
      <c r="H2127" s="2">
        <v>2</v>
      </c>
      <c r="I2127" s="2">
        <v>12</v>
      </c>
      <c r="J2127" s="2">
        <v>4</v>
      </c>
      <c r="K2127" s="2">
        <v>2</v>
      </c>
      <c r="L2127" s="19">
        <v>100.53096491487338</v>
      </c>
      <c r="M2127" s="19">
        <f t="shared" si="396"/>
        <v>1.0053096491487338E-2</v>
      </c>
      <c r="N2127" s="19">
        <v>100.53096491487338</v>
      </c>
      <c r="O2127" s="19">
        <f t="shared" si="397"/>
        <v>1.0053096491487338E-2</v>
      </c>
      <c r="P2127" s="19">
        <f t="shared" si="398"/>
        <v>0</v>
      </c>
      <c r="R2127" s="24">
        <v>14.08</v>
      </c>
      <c r="S2127" s="24">
        <f t="shared" si="399"/>
        <v>0.14154759860014171</v>
      </c>
      <c r="U2127" s="24">
        <v>9.0675767918088734</v>
      </c>
      <c r="V2127" s="24">
        <f t="shared" si="400"/>
        <v>0</v>
      </c>
      <c r="X2127" s="25">
        <f t="shared" si="401"/>
        <v>0.14154759860014171</v>
      </c>
      <c r="AA2127" s="5">
        <v>39879</v>
      </c>
      <c r="AB2127" s="2">
        <v>34</v>
      </c>
      <c r="AC2127" s="2" t="s">
        <v>9</v>
      </c>
      <c r="AD2127" s="6" t="s">
        <v>44</v>
      </c>
      <c r="AE2127" s="2">
        <v>100</v>
      </c>
      <c r="AF2127" s="2">
        <v>2</v>
      </c>
      <c r="AG2127" s="2">
        <v>12</v>
      </c>
      <c r="AH2127" s="2">
        <v>4</v>
      </c>
      <c r="AI2127" s="2">
        <v>2</v>
      </c>
      <c r="AJ2127" s="19">
        <v>100.53096491487338</v>
      </c>
      <c r="AK2127" s="19">
        <f t="shared" si="402"/>
        <v>1.0053096491487338E-2</v>
      </c>
      <c r="AL2127" s="19">
        <v>100.53096491487338</v>
      </c>
      <c r="AM2127" s="19">
        <f t="shared" si="403"/>
        <v>1.0053096491487338E-2</v>
      </c>
      <c r="AN2127" s="19">
        <f t="shared" si="404"/>
        <v>0</v>
      </c>
      <c r="AP2127" s="24">
        <v>14.08</v>
      </c>
      <c r="AQ2127" s="24">
        <f t="shared" si="405"/>
        <v>0.14154759860014171</v>
      </c>
      <c r="AR2127" s="24"/>
      <c r="AS2127" s="24">
        <v>9.0675767918088734</v>
      </c>
      <c r="AT2127" s="24">
        <f t="shared" si="406"/>
        <v>0</v>
      </c>
      <c r="AU2127" s="24"/>
      <c r="AV2127" s="25">
        <f t="shared" si="407"/>
        <v>0.14154759860014171</v>
      </c>
    </row>
    <row r="2128" spans="1:48" x14ac:dyDescent="0.3">
      <c r="A2128" s="2" t="s">
        <v>6</v>
      </c>
      <c r="B2128" s="2">
        <v>376</v>
      </c>
      <c r="C2128" s="5">
        <v>39879</v>
      </c>
      <c r="D2128" s="2">
        <v>34</v>
      </c>
      <c r="E2128" s="2" t="s">
        <v>9</v>
      </c>
      <c r="F2128" s="6" t="s">
        <v>49</v>
      </c>
      <c r="G2128" s="2">
        <v>90</v>
      </c>
      <c r="H2128" s="2">
        <v>8</v>
      </c>
      <c r="I2128" s="2">
        <v>12</v>
      </c>
      <c r="J2128" s="2">
        <v>7</v>
      </c>
      <c r="K2128" s="2">
        <v>2</v>
      </c>
      <c r="L2128" s="19">
        <v>307.8760800517997</v>
      </c>
      <c r="M2128" s="19">
        <f t="shared" si="396"/>
        <v>3.0787608005179972E-2</v>
      </c>
      <c r="N2128" s="19">
        <v>277.08847204661976</v>
      </c>
      <c r="O2128" s="19">
        <f t="shared" si="397"/>
        <v>2.7708847204661977E-2</v>
      </c>
      <c r="P2128" s="19">
        <f t="shared" si="398"/>
        <v>3.0787608005179955E-3</v>
      </c>
      <c r="R2128" s="24">
        <v>14.08</v>
      </c>
      <c r="S2128" s="24">
        <f t="shared" si="399"/>
        <v>0.39014056864164065</v>
      </c>
      <c r="U2128" s="24">
        <v>8.461146496815287</v>
      </c>
      <c r="V2128" s="24">
        <f t="shared" si="400"/>
        <v>2.6049846161835064E-2</v>
      </c>
      <c r="X2128" s="25">
        <f t="shared" si="401"/>
        <v>0.36409072247980556</v>
      </c>
      <c r="AA2128" s="5">
        <v>39879</v>
      </c>
      <c r="AB2128" s="2">
        <v>34</v>
      </c>
      <c r="AC2128" s="2" t="s">
        <v>9</v>
      </c>
      <c r="AD2128" s="6" t="s">
        <v>49</v>
      </c>
      <c r="AE2128" s="2">
        <v>90</v>
      </c>
      <c r="AF2128" s="2">
        <v>8</v>
      </c>
      <c r="AG2128" s="2">
        <v>12</v>
      </c>
      <c r="AH2128" s="2">
        <v>7</v>
      </c>
      <c r="AI2128" s="2">
        <v>2</v>
      </c>
      <c r="AJ2128" s="19">
        <v>307.8760800517997</v>
      </c>
      <c r="AK2128" s="19">
        <f t="shared" si="402"/>
        <v>3.0787608005179972E-2</v>
      </c>
      <c r="AL2128" s="19">
        <v>277.08847204661976</v>
      </c>
      <c r="AM2128" s="19">
        <f t="shared" si="403"/>
        <v>2.7708847204661977E-2</v>
      </c>
      <c r="AN2128" s="19">
        <f t="shared" si="404"/>
        <v>3.0787608005179955E-3</v>
      </c>
      <c r="AP2128" s="24">
        <v>14.08</v>
      </c>
      <c r="AQ2128" s="24">
        <f t="shared" si="405"/>
        <v>0.39014056864164065</v>
      </c>
      <c r="AR2128" s="24"/>
      <c r="AS2128" s="24">
        <v>8.461146496815287</v>
      </c>
      <c r="AT2128" s="24">
        <f t="shared" si="406"/>
        <v>2.6049846161835064E-2</v>
      </c>
      <c r="AU2128" s="24"/>
      <c r="AV2128" s="25">
        <f t="shared" si="407"/>
        <v>0.36409072247980556</v>
      </c>
    </row>
    <row r="2129" spans="1:48" x14ac:dyDescent="0.3">
      <c r="A2129" s="2" t="s">
        <v>6</v>
      </c>
      <c r="B2129" s="2">
        <v>376</v>
      </c>
      <c r="C2129" s="5">
        <v>39879</v>
      </c>
      <c r="D2129" s="2">
        <v>34</v>
      </c>
      <c r="E2129" s="2" t="s">
        <v>9</v>
      </c>
      <c r="F2129" s="6" t="s">
        <v>49</v>
      </c>
      <c r="G2129" s="2">
        <v>85</v>
      </c>
      <c r="H2129" s="2">
        <v>5</v>
      </c>
      <c r="I2129" s="2">
        <v>10</v>
      </c>
      <c r="J2129" s="2">
        <v>5</v>
      </c>
      <c r="K2129" s="2">
        <v>2</v>
      </c>
      <c r="L2129" s="19">
        <v>157.07963267948966</v>
      </c>
      <c r="M2129" s="19">
        <f t="shared" si="396"/>
        <v>1.5707963267948967E-2</v>
      </c>
      <c r="N2129" s="19">
        <v>133.51768777756621</v>
      </c>
      <c r="O2129" s="19">
        <f t="shared" si="397"/>
        <v>1.3351768777756621E-2</v>
      </c>
      <c r="P2129" s="19">
        <f t="shared" si="398"/>
        <v>2.3561944901923457E-3</v>
      </c>
      <c r="R2129" s="24">
        <v>14.08</v>
      </c>
      <c r="S2129" s="24">
        <f t="shared" si="399"/>
        <v>0.18799290439081323</v>
      </c>
      <c r="U2129" s="24">
        <v>8.461146496815287</v>
      </c>
      <c r="V2129" s="24">
        <f t="shared" si="400"/>
        <v>1.9936106756506446E-2</v>
      </c>
      <c r="X2129" s="25">
        <f t="shared" si="401"/>
        <v>0.16805679763430678</v>
      </c>
      <c r="AA2129" s="5">
        <v>39879</v>
      </c>
      <c r="AB2129" s="2">
        <v>34</v>
      </c>
      <c r="AC2129" s="2" t="s">
        <v>9</v>
      </c>
      <c r="AD2129" s="6" t="s">
        <v>49</v>
      </c>
      <c r="AE2129" s="2">
        <v>85</v>
      </c>
      <c r="AF2129" s="2">
        <v>5</v>
      </c>
      <c r="AG2129" s="2">
        <v>10</v>
      </c>
      <c r="AH2129" s="2">
        <v>5</v>
      </c>
      <c r="AI2129" s="2">
        <v>2</v>
      </c>
      <c r="AJ2129" s="19">
        <v>157.07963267948966</v>
      </c>
      <c r="AK2129" s="19">
        <f t="shared" si="402"/>
        <v>1.5707963267948967E-2</v>
      </c>
      <c r="AL2129" s="19">
        <v>133.51768777756621</v>
      </c>
      <c r="AM2129" s="19">
        <f t="shared" si="403"/>
        <v>1.3351768777756621E-2</v>
      </c>
      <c r="AN2129" s="19">
        <f t="shared" si="404"/>
        <v>2.3561944901923457E-3</v>
      </c>
      <c r="AP2129" s="24">
        <v>14.08</v>
      </c>
      <c r="AQ2129" s="24">
        <f t="shared" si="405"/>
        <v>0.18799290439081323</v>
      </c>
      <c r="AR2129" s="24"/>
      <c r="AS2129" s="24">
        <v>8.461146496815287</v>
      </c>
      <c r="AT2129" s="24">
        <f t="shared" si="406"/>
        <v>1.9936106756506446E-2</v>
      </c>
      <c r="AU2129" s="24"/>
      <c r="AV2129" s="25">
        <f t="shared" si="407"/>
        <v>0.16805679763430678</v>
      </c>
    </row>
    <row r="2130" spans="1:48" x14ac:dyDescent="0.3">
      <c r="A2130" s="2" t="s">
        <v>6</v>
      </c>
      <c r="B2130" s="2">
        <v>376</v>
      </c>
      <c r="C2130" s="5">
        <v>39879</v>
      </c>
      <c r="D2130" s="2">
        <v>34</v>
      </c>
      <c r="E2130" s="2" t="s">
        <v>9</v>
      </c>
      <c r="F2130" s="6" t="s">
        <v>44</v>
      </c>
      <c r="G2130" s="2">
        <v>100</v>
      </c>
      <c r="H2130" s="2">
        <v>13</v>
      </c>
      <c r="I2130" s="2">
        <v>17</v>
      </c>
      <c r="J2130" s="2">
        <v>10.75</v>
      </c>
      <c r="K2130" s="2">
        <v>2</v>
      </c>
      <c r="L2130" s="19">
        <v>726.1006020609409</v>
      </c>
      <c r="M2130" s="19">
        <f t="shared" si="396"/>
        <v>7.261006020609409E-2</v>
      </c>
      <c r="N2130" s="19">
        <v>726.1006020609409</v>
      </c>
      <c r="O2130" s="19">
        <f t="shared" si="397"/>
        <v>7.261006020609409E-2</v>
      </c>
      <c r="P2130" s="19">
        <f t="shared" si="398"/>
        <v>0</v>
      </c>
      <c r="R2130" s="24">
        <v>14.08</v>
      </c>
      <c r="S2130" s="24">
        <f t="shared" si="399"/>
        <v>1.0223496477018048</v>
      </c>
      <c r="U2130" s="24">
        <v>9.0675767918088734</v>
      </c>
      <c r="V2130" s="24">
        <f t="shared" si="400"/>
        <v>0</v>
      </c>
      <c r="X2130" s="25">
        <f t="shared" si="401"/>
        <v>1.0223496477018048</v>
      </c>
      <c r="AA2130" s="5">
        <v>39879</v>
      </c>
      <c r="AB2130" s="2">
        <v>34</v>
      </c>
      <c r="AC2130" s="2" t="s">
        <v>9</v>
      </c>
      <c r="AD2130" s="6" t="s">
        <v>44</v>
      </c>
      <c r="AE2130" s="2">
        <v>100</v>
      </c>
      <c r="AF2130" s="2">
        <v>13</v>
      </c>
      <c r="AG2130" s="2">
        <v>17</v>
      </c>
      <c r="AH2130" s="2">
        <v>10.75</v>
      </c>
      <c r="AI2130" s="2">
        <v>2</v>
      </c>
      <c r="AJ2130" s="19">
        <v>726.1006020609409</v>
      </c>
      <c r="AK2130" s="19">
        <f t="shared" si="402"/>
        <v>7.261006020609409E-2</v>
      </c>
      <c r="AL2130" s="19">
        <v>726.1006020609409</v>
      </c>
      <c r="AM2130" s="19">
        <f t="shared" si="403"/>
        <v>7.261006020609409E-2</v>
      </c>
      <c r="AN2130" s="19">
        <f t="shared" si="404"/>
        <v>0</v>
      </c>
      <c r="AP2130" s="24">
        <v>14.08</v>
      </c>
      <c r="AQ2130" s="24">
        <f t="shared" si="405"/>
        <v>1.0223496477018048</v>
      </c>
      <c r="AR2130" s="24"/>
      <c r="AS2130" s="24">
        <v>9.0675767918088734</v>
      </c>
      <c r="AT2130" s="24">
        <f t="shared" si="406"/>
        <v>0</v>
      </c>
      <c r="AU2130" s="24"/>
      <c r="AV2130" s="25">
        <f t="shared" si="407"/>
        <v>1.0223496477018048</v>
      </c>
    </row>
    <row r="2131" spans="1:48" x14ac:dyDescent="0.3">
      <c r="A2131" s="2" t="s">
        <v>6</v>
      </c>
      <c r="B2131" s="2">
        <v>376</v>
      </c>
      <c r="C2131" s="5">
        <v>39879</v>
      </c>
      <c r="D2131" s="2">
        <v>34</v>
      </c>
      <c r="E2131" s="2" t="s">
        <v>9</v>
      </c>
      <c r="F2131" s="6" t="s">
        <v>49</v>
      </c>
      <c r="G2131" s="2">
        <v>90</v>
      </c>
      <c r="H2131" s="2">
        <v>7</v>
      </c>
      <c r="I2131" s="2">
        <v>6</v>
      </c>
      <c r="J2131" s="2">
        <v>5</v>
      </c>
      <c r="K2131" s="2">
        <v>2</v>
      </c>
      <c r="L2131" s="19">
        <v>157.07963267948966</v>
      </c>
      <c r="M2131" s="19">
        <f t="shared" si="396"/>
        <v>1.5707963267948967E-2</v>
      </c>
      <c r="N2131" s="19">
        <v>141.37166941154069</v>
      </c>
      <c r="O2131" s="19">
        <f t="shared" si="397"/>
        <v>1.4137166941154069E-2</v>
      </c>
      <c r="P2131" s="19">
        <f t="shared" si="398"/>
        <v>1.5707963267948977E-3</v>
      </c>
      <c r="R2131" s="24">
        <v>14.08</v>
      </c>
      <c r="S2131" s="24">
        <f t="shared" si="399"/>
        <v>0.19905131053144928</v>
      </c>
      <c r="U2131" s="24">
        <v>8.461146496815287</v>
      </c>
      <c r="V2131" s="24">
        <f t="shared" si="400"/>
        <v>1.3290737837670969E-2</v>
      </c>
      <c r="X2131" s="25">
        <f t="shared" si="401"/>
        <v>0.18576057269377833</v>
      </c>
      <c r="AA2131" s="5">
        <v>39879</v>
      </c>
      <c r="AB2131" s="2">
        <v>34</v>
      </c>
      <c r="AC2131" s="2" t="s">
        <v>9</v>
      </c>
      <c r="AD2131" s="6" t="s">
        <v>49</v>
      </c>
      <c r="AE2131" s="2">
        <v>90</v>
      </c>
      <c r="AF2131" s="2">
        <v>7</v>
      </c>
      <c r="AG2131" s="2">
        <v>6</v>
      </c>
      <c r="AH2131" s="2">
        <v>5</v>
      </c>
      <c r="AI2131" s="2">
        <v>2</v>
      </c>
      <c r="AJ2131" s="19">
        <v>157.07963267948966</v>
      </c>
      <c r="AK2131" s="19">
        <f t="shared" si="402"/>
        <v>1.5707963267948967E-2</v>
      </c>
      <c r="AL2131" s="19">
        <v>141.37166941154069</v>
      </c>
      <c r="AM2131" s="19">
        <f t="shared" si="403"/>
        <v>1.4137166941154069E-2</v>
      </c>
      <c r="AN2131" s="19">
        <f t="shared" si="404"/>
        <v>1.5707963267948977E-3</v>
      </c>
      <c r="AP2131" s="24">
        <v>14.08</v>
      </c>
      <c r="AQ2131" s="24">
        <f t="shared" si="405"/>
        <v>0.19905131053144928</v>
      </c>
      <c r="AR2131" s="24"/>
      <c r="AS2131" s="24">
        <v>8.461146496815287</v>
      </c>
      <c r="AT2131" s="24">
        <f t="shared" si="406"/>
        <v>1.3290737837670969E-2</v>
      </c>
      <c r="AU2131" s="24"/>
      <c r="AV2131" s="25">
        <f t="shared" si="407"/>
        <v>0.18576057269377833</v>
      </c>
    </row>
    <row r="2132" spans="1:48" x14ac:dyDescent="0.3">
      <c r="A2132" s="2" t="s">
        <v>6</v>
      </c>
      <c r="B2132" s="2">
        <v>376</v>
      </c>
      <c r="C2132" s="5">
        <v>39879</v>
      </c>
      <c r="D2132" s="2">
        <v>34</v>
      </c>
      <c r="E2132" s="2" t="s">
        <v>9</v>
      </c>
      <c r="F2132" s="6" t="s">
        <v>41</v>
      </c>
      <c r="G2132" s="2">
        <v>90</v>
      </c>
      <c r="H2132" s="2">
        <v>7</v>
      </c>
      <c r="I2132" s="2">
        <v>13</v>
      </c>
      <c r="J2132" s="2">
        <v>6.75</v>
      </c>
      <c r="K2132" s="2">
        <v>3</v>
      </c>
      <c r="L2132" s="19">
        <v>429.41644583755487</v>
      </c>
      <c r="M2132" s="19">
        <f t="shared" si="396"/>
        <v>4.2941644583755489E-2</v>
      </c>
      <c r="N2132" s="19">
        <v>386.4748012537994</v>
      </c>
      <c r="O2132" s="19">
        <f t="shared" si="397"/>
        <v>3.864748012537994E-2</v>
      </c>
      <c r="P2132" s="19">
        <f t="shared" si="398"/>
        <v>4.2941644583755489E-3</v>
      </c>
      <c r="R2132" s="24">
        <v>14.08</v>
      </c>
      <c r="S2132" s="24">
        <f t="shared" si="399"/>
        <v>0.54415652016534954</v>
      </c>
      <c r="U2132" s="24">
        <v>8.1999999999999993</v>
      </c>
      <c r="V2132" s="24">
        <f t="shared" si="400"/>
        <v>3.5212148558679497E-2</v>
      </c>
      <c r="X2132" s="25">
        <f t="shared" si="401"/>
        <v>0.50894437160667005</v>
      </c>
      <c r="AA2132" s="5">
        <v>39879</v>
      </c>
      <c r="AB2132" s="2">
        <v>34</v>
      </c>
      <c r="AC2132" s="2" t="s">
        <v>9</v>
      </c>
      <c r="AD2132" s="6" t="s">
        <v>41</v>
      </c>
      <c r="AE2132" s="2">
        <v>90</v>
      </c>
      <c r="AF2132" s="2">
        <v>7</v>
      </c>
      <c r="AG2132" s="2">
        <v>13</v>
      </c>
      <c r="AH2132" s="2">
        <v>6.75</v>
      </c>
      <c r="AI2132" s="2">
        <v>3</v>
      </c>
      <c r="AJ2132" s="19">
        <v>429.41644583755487</v>
      </c>
      <c r="AK2132" s="19">
        <f t="shared" si="402"/>
        <v>4.2941644583755489E-2</v>
      </c>
      <c r="AL2132" s="19">
        <v>386.4748012537994</v>
      </c>
      <c r="AM2132" s="19">
        <f t="shared" si="403"/>
        <v>3.864748012537994E-2</v>
      </c>
      <c r="AN2132" s="19">
        <f t="shared" si="404"/>
        <v>4.2941644583755489E-3</v>
      </c>
      <c r="AP2132" s="24">
        <v>14.08</v>
      </c>
      <c r="AQ2132" s="24">
        <f t="shared" si="405"/>
        <v>0.54415652016534954</v>
      </c>
      <c r="AR2132" s="24"/>
      <c r="AS2132" s="24">
        <v>8.1999999999999993</v>
      </c>
      <c r="AT2132" s="24">
        <f t="shared" si="406"/>
        <v>3.5212148558679497E-2</v>
      </c>
      <c r="AU2132" s="24"/>
      <c r="AV2132" s="25">
        <f t="shared" si="407"/>
        <v>0.50894437160667005</v>
      </c>
    </row>
    <row r="2133" spans="1:48" x14ac:dyDescent="0.3">
      <c r="A2133" s="2" t="s">
        <v>6</v>
      </c>
      <c r="B2133" s="2">
        <v>376</v>
      </c>
      <c r="C2133" s="5">
        <v>39879</v>
      </c>
      <c r="D2133" s="2">
        <v>34</v>
      </c>
      <c r="E2133" s="2" t="s">
        <v>9</v>
      </c>
      <c r="F2133" s="6" t="s">
        <v>53</v>
      </c>
      <c r="G2133" s="2">
        <v>90</v>
      </c>
      <c r="H2133" s="2">
        <v>4</v>
      </c>
      <c r="I2133" s="2">
        <v>11</v>
      </c>
      <c r="J2133" s="2">
        <v>4.75</v>
      </c>
      <c r="K2133" s="2">
        <v>2</v>
      </c>
      <c r="L2133" s="19">
        <v>141.7643684932394</v>
      </c>
      <c r="M2133" s="19">
        <f t="shared" si="396"/>
        <v>1.417643684932394E-2</v>
      </c>
      <c r="N2133" s="19">
        <v>127.58793164391547</v>
      </c>
      <c r="O2133" s="19">
        <f t="shared" si="397"/>
        <v>1.2758793164391546E-2</v>
      </c>
      <c r="P2133" s="19">
        <f t="shared" si="398"/>
        <v>1.4176436849323935E-3</v>
      </c>
      <c r="R2133" s="24">
        <v>6.51</v>
      </c>
      <c r="S2133" s="24">
        <f t="shared" si="399"/>
        <v>8.3059743500188965E-2</v>
      </c>
      <c r="U2133" s="24">
        <v>8.2509316770186327</v>
      </c>
      <c r="V2133" s="24">
        <f t="shared" si="400"/>
        <v>1.1696881186734107E-2</v>
      </c>
      <c r="X2133" s="25">
        <f t="shared" si="401"/>
        <v>7.1362862313454858E-2</v>
      </c>
      <c r="AA2133" s="5">
        <v>39879</v>
      </c>
      <c r="AB2133" s="2">
        <v>34</v>
      </c>
      <c r="AC2133" s="2" t="s">
        <v>9</v>
      </c>
      <c r="AD2133" s="6" t="s">
        <v>53</v>
      </c>
      <c r="AE2133" s="2">
        <v>90</v>
      </c>
      <c r="AF2133" s="2">
        <v>4</v>
      </c>
      <c r="AG2133" s="2">
        <v>11</v>
      </c>
      <c r="AH2133" s="2">
        <v>4.75</v>
      </c>
      <c r="AI2133" s="2">
        <v>2</v>
      </c>
      <c r="AJ2133" s="19">
        <v>141.7643684932394</v>
      </c>
      <c r="AK2133" s="19">
        <f t="shared" si="402"/>
        <v>1.417643684932394E-2</v>
      </c>
      <c r="AL2133" s="19">
        <v>127.58793164391547</v>
      </c>
      <c r="AM2133" s="19">
        <f t="shared" si="403"/>
        <v>1.2758793164391546E-2</v>
      </c>
      <c r="AN2133" s="19">
        <f t="shared" si="404"/>
        <v>1.4176436849323935E-3</v>
      </c>
      <c r="AP2133" s="24">
        <v>6.51</v>
      </c>
      <c r="AQ2133" s="24">
        <f t="shared" si="405"/>
        <v>8.3059743500188965E-2</v>
      </c>
      <c r="AR2133" s="24"/>
      <c r="AS2133" s="24">
        <v>8.2509316770186327</v>
      </c>
      <c r="AT2133" s="24">
        <f t="shared" si="406"/>
        <v>1.1696881186734107E-2</v>
      </c>
      <c r="AU2133" s="24"/>
      <c r="AV2133" s="25">
        <f t="shared" si="407"/>
        <v>7.1362862313454858E-2</v>
      </c>
    </row>
    <row r="2134" spans="1:48" x14ac:dyDescent="0.3">
      <c r="A2134" s="2" t="s">
        <v>6</v>
      </c>
      <c r="B2134" s="2">
        <v>376</v>
      </c>
      <c r="C2134" s="5">
        <v>39879</v>
      </c>
      <c r="D2134" s="2">
        <v>34</v>
      </c>
      <c r="E2134" s="2" t="s">
        <v>9</v>
      </c>
      <c r="F2134" s="6" t="s">
        <v>53</v>
      </c>
      <c r="G2134" s="2">
        <v>85</v>
      </c>
      <c r="H2134" s="2">
        <v>40</v>
      </c>
      <c r="I2134" s="2">
        <v>45</v>
      </c>
      <c r="J2134" s="2">
        <v>31.25</v>
      </c>
      <c r="K2134" s="2">
        <v>2</v>
      </c>
      <c r="L2134" s="19">
        <v>6135.9231515425645</v>
      </c>
      <c r="M2134" s="19">
        <f t="shared" si="396"/>
        <v>0.6135923151542565</v>
      </c>
      <c r="N2134" s="19">
        <v>5215.5346788111801</v>
      </c>
      <c r="O2134" s="19">
        <f t="shared" si="397"/>
        <v>0.521553467881118</v>
      </c>
      <c r="P2134" s="19">
        <f t="shared" si="398"/>
        <v>9.2038847273138491E-2</v>
      </c>
      <c r="R2134" s="24">
        <v>6.51</v>
      </c>
      <c r="S2134" s="24">
        <f t="shared" si="399"/>
        <v>3.3953130759060781</v>
      </c>
      <c r="U2134" s="24">
        <v>8.2509316770186327</v>
      </c>
      <c r="V2134" s="24">
        <f t="shared" si="400"/>
        <v>0.75940624048221839</v>
      </c>
      <c r="X2134" s="25">
        <f t="shared" si="401"/>
        <v>2.6359068354238597</v>
      </c>
      <c r="AA2134" s="5">
        <v>39879</v>
      </c>
      <c r="AB2134" s="2">
        <v>34</v>
      </c>
      <c r="AC2134" s="2" t="s">
        <v>9</v>
      </c>
      <c r="AD2134" s="6" t="s">
        <v>53</v>
      </c>
      <c r="AE2134" s="2">
        <v>85</v>
      </c>
      <c r="AF2134" s="2">
        <v>40</v>
      </c>
      <c r="AG2134" s="2">
        <v>45</v>
      </c>
      <c r="AH2134" s="2">
        <v>31.25</v>
      </c>
      <c r="AI2134" s="2">
        <v>2</v>
      </c>
      <c r="AJ2134" s="19">
        <v>6135.9231515425645</v>
      </c>
      <c r="AK2134" s="19">
        <f t="shared" si="402"/>
        <v>0.6135923151542565</v>
      </c>
      <c r="AL2134" s="19">
        <v>5215.5346788111801</v>
      </c>
      <c r="AM2134" s="19">
        <f t="shared" si="403"/>
        <v>0.521553467881118</v>
      </c>
      <c r="AN2134" s="19">
        <f t="shared" si="404"/>
        <v>9.2038847273138491E-2</v>
      </c>
      <c r="AP2134" s="24">
        <v>6.51</v>
      </c>
      <c r="AQ2134" s="24">
        <f t="shared" si="405"/>
        <v>3.3953130759060781</v>
      </c>
      <c r="AR2134" s="24"/>
      <c r="AS2134" s="24">
        <v>8.2509316770186327</v>
      </c>
      <c r="AT2134" s="24">
        <f t="shared" si="406"/>
        <v>0.75940624048221839</v>
      </c>
      <c r="AU2134" s="24"/>
      <c r="AV2134" s="25">
        <f t="shared" si="407"/>
        <v>2.6359068354238597</v>
      </c>
    </row>
    <row r="2135" spans="1:48" x14ac:dyDescent="0.3">
      <c r="A2135" s="2" t="s">
        <v>6</v>
      </c>
      <c r="B2135" s="2">
        <v>376</v>
      </c>
      <c r="C2135" s="5">
        <v>39879</v>
      </c>
      <c r="D2135" s="2">
        <v>34</v>
      </c>
      <c r="E2135" s="2" t="s">
        <v>9</v>
      </c>
      <c r="F2135" s="6" t="s">
        <v>49</v>
      </c>
      <c r="G2135" s="2">
        <v>100</v>
      </c>
      <c r="H2135" s="2">
        <v>12</v>
      </c>
      <c r="I2135" s="2">
        <v>13</v>
      </c>
      <c r="J2135" s="2">
        <v>9.25</v>
      </c>
      <c r="K2135" s="2">
        <v>2</v>
      </c>
      <c r="L2135" s="19">
        <v>537.60504284555338</v>
      </c>
      <c r="M2135" s="19">
        <f t="shared" si="396"/>
        <v>5.3760504284555338E-2</v>
      </c>
      <c r="N2135" s="19">
        <v>537.60504284555338</v>
      </c>
      <c r="O2135" s="19">
        <f t="shared" si="397"/>
        <v>5.3760504284555338E-2</v>
      </c>
      <c r="P2135" s="19">
        <f t="shared" si="398"/>
        <v>0</v>
      </c>
      <c r="R2135" s="24">
        <v>14.08</v>
      </c>
      <c r="S2135" s="24">
        <f t="shared" si="399"/>
        <v>0.75694790032653914</v>
      </c>
      <c r="U2135" s="24">
        <v>8.461146496815287</v>
      </c>
      <c r="V2135" s="24">
        <f t="shared" si="400"/>
        <v>0</v>
      </c>
      <c r="X2135" s="25">
        <f t="shared" si="401"/>
        <v>0.75694790032653914</v>
      </c>
      <c r="AA2135" s="5">
        <v>39879</v>
      </c>
      <c r="AB2135" s="2">
        <v>34</v>
      </c>
      <c r="AC2135" s="2" t="s">
        <v>9</v>
      </c>
      <c r="AD2135" s="6" t="s">
        <v>49</v>
      </c>
      <c r="AE2135" s="2">
        <v>100</v>
      </c>
      <c r="AF2135" s="2">
        <v>12</v>
      </c>
      <c r="AG2135" s="2">
        <v>13</v>
      </c>
      <c r="AH2135" s="2">
        <v>9.25</v>
      </c>
      <c r="AI2135" s="2">
        <v>2</v>
      </c>
      <c r="AJ2135" s="19">
        <v>537.60504284555338</v>
      </c>
      <c r="AK2135" s="19">
        <f t="shared" si="402"/>
        <v>5.3760504284555338E-2</v>
      </c>
      <c r="AL2135" s="19">
        <v>537.60504284555338</v>
      </c>
      <c r="AM2135" s="19">
        <f t="shared" si="403"/>
        <v>5.3760504284555338E-2</v>
      </c>
      <c r="AN2135" s="19">
        <f t="shared" si="404"/>
        <v>0</v>
      </c>
      <c r="AP2135" s="24">
        <v>14.08</v>
      </c>
      <c r="AQ2135" s="24">
        <f t="shared" si="405"/>
        <v>0.75694790032653914</v>
      </c>
      <c r="AR2135" s="24"/>
      <c r="AS2135" s="24">
        <v>8.461146496815287</v>
      </c>
      <c r="AT2135" s="24">
        <f t="shared" si="406"/>
        <v>0</v>
      </c>
      <c r="AU2135" s="24"/>
      <c r="AV2135" s="25">
        <f t="shared" si="407"/>
        <v>0.75694790032653914</v>
      </c>
    </row>
    <row r="2136" spans="1:48" x14ac:dyDescent="0.3">
      <c r="A2136" s="2" t="s">
        <v>6</v>
      </c>
      <c r="B2136" s="2">
        <v>376</v>
      </c>
      <c r="C2136" s="5">
        <v>39879</v>
      </c>
      <c r="D2136" s="2">
        <v>34</v>
      </c>
      <c r="E2136" s="2" t="s">
        <v>9</v>
      </c>
      <c r="F2136" s="6" t="s">
        <v>44</v>
      </c>
      <c r="G2136" s="2">
        <v>75</v>
      </c>
      <c r="H2136" s="2">
        <v>12</v>
      </c>
      <c r="I2136" s="2">
        <v>22</v>
      </c>
      <c r="J2136" s="2">
        <v>11.5</v>
      </c>
      <c r="K2136" s="2">
        <v>2</v>
      </c>
      <c r="L2136" s="19">
        <v>830.95125687450025</v>
      </c>
      <c r="M2136" s="19">
        <f t="shared" si="396"/>
        <v>8.3095125687450019E-2</v>
      </c>
      <c r="N2136" s="19">
        <v>623.21344265587516</v>
      </c>
      <c r="O2136" s="19">
        <f t="shared" si="397"/>
        <v>6.2321344265587518E-2</v>
      </c>
      <c r="P2136" s="19">
        <f t="shared" si="398"/>
        <v>2.0773781421862501E-2</v>
      </c>
      <c r="R2136" s="24">
        <v>14.08</v>
      </c>
      <c r="S2136" s="24">
        <f t="shared" si="399"/>
        <v>0.87748452725947224</v>
      </c>
      <c r="U2136" s="24">
        <v>9.0675767918088734</v>
      </c>
      <c r="V2136" s="24">
        <f t="shared" si="400"/>
        <v>0.18836785829899075</v>
      </c>
      <c r="X2136" s="25">
        <f t="shared" si="401"/>
        <v>0.68911666896048152</v>
      </c>
      <c r="AA2136" s="5">
        <v>39879</v>
      </c>
      <c r="AB2136" s="2">
        <v>34</v>
      </c>
      <c r="AC2136" s="2" t="s">
        <v>9</v>
      </c>
      <c r="AD2136" s="6" t="s">
        <v>44</v>
      </c>
      <c r="AE2136" s="2">
        <v>75</v>
      </c>
      <c r="AF2136" s="2">
        <v>12</v>
      </c>
      <c r="AG2136" s="2">
        <v>22</v>
      </c>
      <c r="AH2136" s="2">
        <v>11.5</v>
      </c>
      <c r="AI2136" s="2">
        <v>2</v>
      </c>
      <c r="AJ2136" s="19">
        <v>830.95125687450025</v>
      </c>
      <c r="AK2136" s="19">
        <f t="shared" si="402"/>
        <v>8.3095125687450019E-2</v>
      </c>
      <c r="AL2136" s="19">
        <v>623.21344265587516</v>
      </c>
      <c r="AM2136" s="19">
        <f t="shared" si="403"/>
        <v>6.2321344265587518E-2</v>
      </c>
      <c r="AN2136" s="19">
        <f t="shared" si="404"/>
        <v>2.0773781421862501E-2</v>
      </c>
      <c r="AP2136" s="24">
        <v>14.08</v>
      </c>
      <c r="AQ2136" s="24">
        <f t="shared" si="405"/>
        <v>0.87748452725947224</v>
      </c>
      <c r="AR2136" s="24"/>
      <c r="AS2136" s="24">
        <v>9.0675767918088734</v>
      </c>
      <c r="AT2136" s="24">
        <f t="shared" si="406"/>
        <v>0.18836785829899075</v>
      </c>
      <c r="AU2136" s="24"/>
      <c r="AV2136" s="25">
        <f t="shared" si="407"/>
        <v>0.68911666896048152</v>
      </c>
    </row>
    <row r="2137" spans="1:48" x14ac:dyDescent="0.3">
      <c r="A2137" s="2" t="s">
        <v>6</v>
      </c>
      <c r="B2137" s="2">
        <v>376</v>
      </c>
      <c r="C2137" s="5">
        <v>39879</v>
      </c>
      <c r="D2137" s="2">
        <v>34</v>
      </c>
      <c r="E2137" s="2" t="s">
        <v>9</v>
      </c>
      <c r="F2137" s="6" t="s">
        <v>36</v>
      </c>
      <c r="G2137" s="2">
        <v>10</v>
      </c>
      <c r="H2137" s="2">
        <v>25</v>
      </c>
      <c r="I2137" s="2">
        <v>60</v>
      </c>
      <c r="J2137" s="2">
        <v>27.5</v>
      </c>
      <c r="K2137" s="2">
        <v>2</v>
      </c>
      <c r="L2137" s="19">
        <v>4751.6588885545625</v>
      </c>
      <c r="M2137" s="19">
        <f t="shared" si="396"/>
        <v>0.47516588885545624</v>
      </c>
      <c r="N2137" s="19">
        <v>475.16588885545627</v>
      </c>
      <c r="O2137" s="19">
        <f t="shared" si="397"/>
        <v>4.7516588885545628E-2</v>
      </c>
      <c r="P2137" s="19">
        <f t="shared" si="398"/>
        <v>0.42764929996991063</v>
      </c>
      <c r="R2137" s="24">
        <v>14.08</v>
      </c>
      <c r="S2137" s="24">
        <f t="shared" si="399"/>
        <v>0.66903357150848242</v>
      </c>
      <c r="U2137" s="24">
        <v>8.3025000000000002</v>
      </c>
      <c r="V2137" s="24">
        <f t="shared" si="400"/>
        <v>3.5505583130001832</v>
      </c>
      <c r="X2137" s="25">
        <f t="shared" si="401"/>
        <v>-2.8815247414917007</v>
      </c>
      <c r="AA2137" s="5">
        <v>39879</v>
      </c>
      <c r="AB2137" s="2">
        <v>34</v>
      </c>
      <c r="AC2137" s="2" t="s">
        <v>9</v>
      </c>
      <c r="AD2137" s="6" t="s">
        <v>36</v>
      </c>
      <c r="AE2137" s="2">
        <v>10</v>
      </c>
      <c r="AF2137" s="2">
        <v>25</v>
      </c>
      <c r="AG2137" s="2">
        <v>60</v>
      </c>
      <c r="AH2137" s="2">
        <v>27.5</v>
      </c>
      <c r="AI2137" s="2">
        <v>2</v>
      </c>
      <c r="AJ2137" s="19">
        <v>4751.6588885545625</v>
      </c>
      <c r="AK2137" s="19">
        <f t="shared" si="402"/>
        <v>0.47516588885545624</v>
      </c>
      <c r="AL2137" s="19">
        <v>475.16588885545627</v>
      </c>
      <c r="AM2137" s="19">
        <f t="shared" si="403"/>
        <v>4.7516588885545628E-2</v>
      </c>
      <c r="AN2137" s="19">
        <f t="shared" si="404"/>
        <v>0.42764929996991063</v>
      </c>
      <c r="AP2137" s="24">
        <v>14.08</v>
      </c>
      <c r="AQ2137" s="24">
        <f t="shared" si="405"/>
        <v>0.66903357150848242</v>
      </c>
      <c r="AR2137" s="24"/>
      <c r="AS2137" s="24">
        <v>8.3025000000000002</v>
      </c>
      <c r="AT2137" s="24">
        <f t="shared" si="406"/>
        <v>3.5505583130001832</v>
      </c>
      <c r="AU2137" s="24"/>
      <c r="AV2137" s="25">
        <f t="shared" si="407"/>
        <v>-2.8815247414917007</v>
      </c>
    </row>
    <row r="2138" spans="1:48" x14ac:dyDescent="0.3">
      <c r="A2138" s="2" t="s">
        <v>6</v>
      </c>
      <c r="B2138" s="2">
        <v>376</v>
      </c>
      <c r="C2138" s="5">
        <v>39879</v>
      </c>
      <c r="D2138" s="2">
        <v>34</v>
      </c>
      <c r="E2138" s="2" t="s">
        <v>9</v>
      </c>
      <c r="F2138" s="6" t="s">
        <v>23</v>
      </c>
      <c r="G2138" s="2">
        <v>15</v>
      </c>
      <c r="H2138" s="2">
        <v>5</v>
      </c>
      <c r="I2138" s="2">
        <v>20</v>
      </c>
      <c r="J2138" s="2">
        <v>7.5</v>
      </c>
      <c r="K2138" s="2">
        <v>3</v>
      </c>
      <c r="L2138" s="19">
        <v>530.14376029327764</v>
      </c>
      <c r="M2138" s="19">
        <f t="shared" si="396"/>
        <v>5.3014376029327764E-2</v>
      </c>
      <c r="N2138" s="19">
        <v>79.521564043991646</v>
      </c>
      <c r="O2138" s="19">
        <f t="shared" si="397"/>
        <v>7.9521564043991654E-3</v>
      </c>
      <c r="P2138" s="19">
        <f t="shared" si="398"/>
        <v>4.5062219624928596E-2</v>
      </c>
      <c r="R2138" s="24">
        <v>14.08</v>
      </c>
      <c r="S2138" s="24">
        <f t="shared" si="399"/>
        <v>0.11196636217394025</v>
      </c>
      <c r="U2138" s="24">
        <v>6.1216589861751149</v>
      </c>
      <c r="V2138" s="24">
        <f t="shared" si="400"/>
        <v>0.27585554170394078</v>
      </c>
      <c r="X2138" s="25">
        <f t="shared" si="401"/>
        <v>-0.16388917953000054</v>
      </c>
      <c r="AA2138" s="5">
        <v>39879</v>
      </c>
      <c r="AB2138" s="2">
        <v>34</v>
      </c>
      <c r="AC2138" s="2" t="s">
        <v>9</v>
      </c>
      <c r="AD2138" s="6" t="s">
        <v>23</v>
      </c>
      <c r="AE2138" s="2">
        <v>15</v>
      </c>
      <c r="AF2138" s="2">
        <v>5</v>
      </c>
      <c r="AG2138" s="2">
        <v>20</v>
      </c>
      <c r="AH2138" s="2">
        <v>7.5</v>
      </c>
      <c r="AI2138" s="2">
        <v>3</v>
      </c>
      <c r="AJ2138" s="19">
        <v>530.14376029327764</v>
      </c>
      <c r="AK2138" s="19">
        <f t="shared" si="402"/>
        <v>5.3014376029327764E-2</v>
      </c>
      <c r="AL2138" s="19">
        <v>79.521564043991646</v>
      </c>
      <c r="AM2138" s="19">
        <f t="shared" si="403"/>
        <v>7.9521564043991654E-3</v>
      </c>
      <c r="AN2138" s="19">
        <f t="shared" si="404"/>
        <v>4.5062219624928596E-2</v>
      </c>
      <c r="AP2138" s="24">
        <v>14.08</v>
      </c>
      <c r="AQ2138" s="24">
        <f t="shared" si="405"/>
        <v>0.11196636217394025</v>
      </c>
      <c r="AR2138" s="24"/>
      <c r="AS2138" s="24">
        <v>6.1216589861751149</v>
      </c>
      <c r="AT2138" s="24">
        <f t="shared" si="406"/>
        <v>0.27585554170394078</v>
      </c>
      <c r="AU2138" s="24"/>
      <c r="AV2138" s="25">
        <f t="shared" si="407"/>
        <v>-0.16388917953000054</v>
      </c>
    </row>
    <row r="2139" spans="1:48" x14ac:dyDescent="0.3">
      <c r="A2139" s="2" t="s">
        <v>6</v>
      </c>
      <c r="B2139" s="2">
        <v>376</v>
      </c>
      <c r="C2139" s="5">
        <v>39879</v>
      </c>
      <c r="D2139" s="2">
        <v>34</v>
      </c>
      <c r="E2139" s="2" t="s">
        <v>9</v>
      </c>
      <c r="F2139" s="6" t="s">
        <v>36</v>
      </c>
      <c r="G2139" s="2">
        <v>20</v>
      </c>
      <c r="H2139" s="2">
        <v>15</v>
      </c>
      <c r="I2139" s="2">
        <v>32</v>
      </c>
      <c r="J2139" s="2">
        <v>15.5</v>
      </c>
      <c r="K2139" s="2">
        <v>2</v>
      </c>
      <c r="L2139" s="19">
        <v>1509.5352700498956</v>
      </c>
      <c r="M2139" s="19">
        <f t="shared" si="396"/>
        <v>0.15095352700498957</v>
      </c>
      <c r="N2139" s="19">
        <v>301.90705400997916</v>
      </c>
      <c r="O2139" s="19">
        <f t="shared" si="397"/>
        <v>3.0190705400997917E-2</v>
      </c>
      <c r="P2139" s="19">
        <f t="shared" si="398"/>
        <v>0.12076282160399165</v>
      </c>
      <c r="R2139" s="24">
        <v>14.08</v>
      </c>
      <c r="S2139" s="24">
        <f t="shared" si="399"/>
        <v>0.4250851320460507</v>
      </c>
      <c r="U2139" s="24">
        <v>8.3025000000000002</v>
      </c>
      <c r="V2139" s="24">
        <f t="shared" si="400"/>
        <v>1.0026333263671408</v>
      </c>
      <c r="X2139" s="25">
        <f t="shared" si="401"/>
        <v>-0.57754819432109006</v>
      </c>
      <c r="AA2139" s="5">
        <v>39879</v>
      </c>
      <c r="AB2139" s="2">
        <v>34</v>
      </c>
      <c r="AC2139" s="2" t="s">
        <v>9</v>
      </c>
      <c r="AD2139" s="6" t="s">
        <v>36</v>
      </c>
      <c r="AE2139" s="2">
        <v>20</v>
      </c>
      <c r="AF2139" s="2">
        <v>15</v>
      </c>
      <c r="AG2139" s="2">
        <v>32</v>
      </c>
      <c r="AH2139" s="2">
        <v>15.5</v>
      </c>
      <c r="AI2139" s="2">
        <v>2</v>
      </c>
      <c r="AJ2139" s="19">
        <v>1509.5352700498956</v>
      </c>
      <c r="AK2139" s="19">
        <f t="shared" si="402"/>
        <v>0.15095352700498957</v>
      </c>
      <c r="AL2139" s="19">
        <v>301.90705400997916</v>
      </c>
      <c r="AM2139" s="19">
        <f t="shared" si="403"/>
        <v>3.0190705400997917E-2</v>
      </c>
      <c r="AN2139" s="19">
        <f t="shared" si="404"/>
        <v>0.12076282160399165</v>
      </c>
      <c r="AP2139" s="24">
        <v>14.08</v>
      </c>
      <c r="AQ2139" s="24">
        <f t="shared" si="405"/>
        <v>0.4250851320460507</v>
      </c>
      <c r="AR2139" s="24"/>
      <c r="AS2139" s="24">
        <v>8.3025000000000002</v>
      </c>
      <c r="AT2139" s="24">
        <f t="shared" si="406"/>
        <v>1.0026333263671408</v>
      </c>
      <c r="AU2139" s="24"/>
      <c r="AV2139" s="25">
        <f t="shared" si="407"/>
        <v>-0.57754819432109006</v>
      </c>
    </row>
    <row r="2140" spans="1:48" x14ac:dyDescent="0.3">
      <c r="A2140" s="2" t="s">
        <v>6</v>
      </c>
      <c r="B2140" s="2">
        <v>376</v>
      </c>
      <c r="C2140" s="5">
        <v>39879</v>
      </c>
      <c r="D2140" s="2">
        <v>34</v>
      </c>
      <c r="E2140" s="2" t="s">
        <v>9</v>
      </c>
      <c r="F2140" s="6" t="s">
        <v>49</v>
      </c>
      <c r="G2140" s="2">
        <v>90</v>
      </c>
      <c r="H2140" s="2">
        <v>2</v>
      </c>
      <c r="I2140" s="2">
        <v>10</v>
      </c>
      <c r="J2140" s="2">
        <v>3.5</v>
      </c>
      <c r="K2140" s="2">
        <v>2</v>
      </c>
      <c r="L2140" s="19">
        <v>76.969020012949926</v>
      </c>
      <c r="M2140" s="19">
        <f t="shared" si="396"/>
        <v>7.696902001294993E-3</v>
      </c>
      <c r="N2140" s="19">
        <v>69.272118011654939</v>
      </c>
      <c r="O2140" s="19">
        <f t="shared" si="397"/>
        <v>6.9272118011654941E-3</v>
      </c>
      <c r="P2140" s="19">
        <f t="shared" si="398"/>
        <v>7.6969020012949887E-4</v>
      </c>
      <c r="R2140" s="24">
        <v>14.08</v>
      </c>
      <c r="S2140" s="24">
        <f t="shared" si="399"/>
        <v>9.7535142160410163E-2</v>
      </c>
      <c r="U2140" s="24">
        <v>8.461146496815287</v>
      </c>
      <c r="V2140" s="24">
        <f t="shared" si="400"/>
        <v>6.5124615404587661E-3</v>
      </c>
      <c r="X2140" s="25">
        <f t="shared" si="401"/>
        <v>9.102268061995139E-2</v>
      </c>
      <c r="AA2140" s="5">
        <v>39879</v>
      </c>
      <c r="AB2140" s="2">
        <v>34</v>
      </c>
      <c r="AC2140" s="2" t="s">
        <v>9</v>
      </c>
      <c r="AD2140" s="6" t="s">
        <v>49</v>
      </c>
      <c r="AE2140" s="2">
        <v>90</v>
      </c>
      <c r="AF2140" s="2">
        <v>2</v>
      </c>
      <c r="AG2140" s="2">
        <v>10</v>
      </c>
      <c r="AH2140" s="2">
        <v>3.5</v>
      </c>
      <c r="AI2140" s="2">
        <v>2</v>
      </c>
      <c r="AJ2140" s="19">
        <v>76.969020012949926</v>
      </c>
      <c r="AK2140" s="19">
        <f t="shared" si="402"/>
        <v>7.696902001294993E-3</v>
      </c>
      <c r="AL2140" s="19">
        <v>69.272118011654939</v>
      </c>
      <c r="AM2140" s="19">
        <f t="shared" si="403"/>
        <v>6.9272118011654941E-3</v>
      </c>
      <c r="AN2140" s="19">
        <f t="shared" si="404"/>
        <v>7.6969020012949887E-4</v>
      </c>
      <c r="AP2140" s="24">
        <v>14.08</v>
      </c>
      <c r="AQ2140" s="24">
        <f t="shared" si="405"/>
        <v>9.7535142160410163E-2</v>
      </c>
      <c r="AR2140" s="24"/>
      <c r="AS2140" s="24">
        <v>8.461146496815287</v>
      </c>
      <c r="AT2140" s="24">
        <f t="shared" si="406"/>
        <v>6.5124615404587661E-3</v>
      </c>
      <c r="AU2140" s="24"/>
      <c r="AV2140" s="25">
        <f t="shared" si="407"/>
        <v>9.102268061995139E-2</v>
      </c>
    </row>
    <row r="2141" spans="1:48" x14ac:dyDescent="0.3">
      <c r="A2141" s="2" t="s">
        <v>6</v>
      </c>
      <c r="B2141" s="2">
        <v>376</v>
      </c>
      <c r="C2141" s="5">
        <v>39879</v>
      </c>
      <c r="D2141" s="2">
        <v>34</v>
      </c>
      <c r="E2141" s="2" t="s">
        <v>9</v>
      </c>
      <c r="F2141" s="6" t="s">
        <v>36</v>
      </c>
      <c r="G2141" s="2">
        <v>90</v>
      </c>
      <c r="H2141" s="2">
        <v>15</v>
      </c>
      <c r="I2141" s="2">
        <v>40</v>
      </c>
      <c r="J2141" s="2">
        <v>17.5</v>
      </c>
      <c r="K2141" s="2">
        <v>2</v>
      </c>
      <c r="L2141" s="19">
        <v>1924.2255003237483</v>
      </c>
      <c r="M2141" s="19">
        <f t="shared" si="396"/>
        <v>0.19242255003237482</v>
      </c>
      <c r="N2141" s="19">
        <v>1731.8029502913735</v>
      </c>
      <c r="O2141" s="19">
        <f t="shared" si="397"/>
        <v>0.17318029502913734</v>
      </c>
      <c r="P2141" s="19">
        <f t="shared" si="398"/>
        <v>1.924225500323748E-2</v>
      </c>
      <c r="R2141" s="24">
        <v>14.08</v>
      </c>
      <c r="S2141" s="24">
        <f t="shared" si="399"/>
        <v>2.4383785540102538</v>
      </c>
      <c r="U2141" s="24">
        <v>8.3025000000000002</v>
      </c>
      <c r="V2141" s="24">
        <f t="shared" si="400"/>
        <v>0.15975882216437917</v>
      </c>
      <c r="X2141" s="25">
        <f t="shared" si="401"/>
        <v>2.2786197318458745</v>
      </c>
      <c r="AA2141" s="5">
        <v>39879</v>
      </c>
      <c r="AB2141" s="2">
        <v>34</v>
      </c>
      <c r="AC2141" s="2" t="s">
        <v>9</v>
      </c>
      <c r="AD2141" s="6" t="s">
        <v>36</v>
      </c>
      <c r="AE2141" s="2">
        <v>90</v>
      </c>
      <c r="AF2141" s="2">
        <v>15</v>
      </c>
      <c r="AG2141" s="2">
        <v>40</v>
      </c>
      <c r="AH2141" s="2">
        <v>17.5</v>
      </c>
      <c r="AI2141" s="2">
        <v>2</v>
      </c>
      <c r="AJ2141" s="19">
        <v>1924.2255003237483</v>
      </c>
      <c r="AK2141" s="19">
        <f t="shared" si="402"/>
        <v>0.19242255003237482</v>
      </c>
      <c r="AL2141" s="19">
        <v>1731.8029502913735</v>
      </c>
      <c r="AM2141" s="19">
        <f t="shared" si="403"/>
        <v>0.17318029502913734</v>
      </c>
      <c r="AN2141" s="19">
        <f t="shared" si="404"/>
        <v>1.924225500323748E-2</v>
      </c>
      <c r="AP2141" s="24">
        <v>14.08</v>
      </c>
      <c r="AQ2141" s="24">
        <f t="shared" si="405"/>
        <v>2.4383785540102538</v>
      </c>
      <c r="AR2141" s="24"/>
      <c r="AS2141" s="24">
        <v>8.3025000000000002</v>
      </c>
      <c r="AT2141" s="24">
        <f t="shared" si="406"/>
        <v>0.15975882216437917</v>
      </c>
      <c r="AU2141" s="24"/>
      <c r="AV2141" s="25">
        <f t="shared" si="407"/>
        <v>2.2786197318458745</v>
      </c>
    </row>
    <row r="2142" spans="1:48" x14ac:dyDescent="0.3">
      <c r="A2142" s="2" t="s">
        <v>6</v>
      </c>
      <c r="B2142" s="2">
        <v>376</v>
      </c>
      <c r="C2142" s="5">
        <v>39879</v>
      </c>
      <c r="D2142" s="2">
        <v>34</v>
      </c>
      <c r="E2142" s="2" t="s">
        <v>9</v>
      </c>
      <c r="F2142" s="6" t="s">
        <v>53</v>
      </c>
      <c r="G2142" s="2">
        <v>100</v>
      </c>
      <c r="H2142" s="2">
        <v>2</v>
      </c>
      <c r="I2142" s="2">
        <v>12</v>
      </c>
      <c r="J2142" s="2">
        <v>4</v>
      </c>
      <c r="K2142" s="2">
        <v>2</v>
      </c>
      <c r="L2142" s="19">
        <v>100.53096491487338</v>
      </c>
      <c r="M2142" s="19">
        <f t="shared" si="396"/>
        <v>1.0053096491487338E-2</v>
      </c>
      <c r="N2142" s="19">
        <v>100.53096491487338</v>
      </c>
      <c r="O2142" s="19">
        <f t="shared" si="397"/>
        <v>1.0053096491487338E-2</v>
      </c>
      <c r="P2142" s="19">
        <f t="shared" si="398"/>
        <v>0</v>
      </c>
      <c r="R2142" s="24">
        <v>6.51</v>
      </c>
      <c r="S2142" s="24">
        <f t="shared" si="399"/>
        <v>6.5445658159582573E-2</v>
      </c>
      <c r="U2142" s="24">
        <v>8.2509316770186327</v>
      </c>
      <c r="V2142" s="24">
        <f t="shared" si="400"/>
        <v>0</v>
      </c>
      <c r="X2142" s="25">
        <f t="shared" si="401"/>
        <v>6.5445658159582573E-2</v>
      </c>
      <c r="AA2142" s="5">
        <v>39879</v>
      </c>
      <c r="AB2142" s="2">
        <v>34</v>
      </c>
      <c r="AC2142" s="2" t="s">
        <v>9</v>
      </c>
      <c r="AD2142" s="6" t="s">
        <v>53</v>
      </c>
      <c r="AE2142" s="2">
        <v>100</v>
      </c>
      <c r="AF2142" s="2">
        <v>2</v>
      </c>
      <c r="AG2142" s="2">
        <v>12</v>
      </c>
      <c r="AH2142" s="2">
        <v>4</v>
      </c>
      <c r="AI2142" s="2">
        <v>2</v>
      </c>
      <c r="AJ2142" s="19">
        <v>100.53096491487338</v>
      </c>
      <c r="AK2142" s="19">
        <f t="shared" si="402"/>
        <v>1.0053096491487338E-2</v>
      </c>
      <c r="AL2142" s="19">
        <v>100.53096491487338</v>
      </c>
      <c r="AM2142" s="19">
        <f t="shared" si="403"/>
        <v>1.0053096491487338E-2</v>
      </c>
      <c r="AN2142" s="19">
        <f t="shared" si="404"/>
        <v>0</v>
      </c>
      <c r="AP2142" s="24">
        <v>6.51</v>
      </c>
      <c r="AQ2142" s="24">
        <f t="shared" si="405"/>
        <v>6.5445658159582573E-2</v>
      </c>
      <c r="AR2142" s="24"/>
      <c r="AS2142" s="24">
        <v>8.2509316770186327</v>
      </c>
      <c r="AT2142" s="24">
        <f t="shared" si="406"/>
        <v>0</v>
      </c>
      <c r="AU2142" s="24"/>
      <c r="AV2142" s="25">
        <f t="shared" si="407"/>
        <v>6.5445658159582573E-2</v>
      </c>
    </row>
    <row r="2143" spans="1:48" x14ac:dyDescent="0.3">
      <c r="A2143" s="2" t="s">
        <v>6</v>
      </c>
      <c r="B2143" s="2">
        <v>376</v>
      </c>
      <c r="C2143" s="5">
        <v>39879</v>
      </c>
      <c r="D2143" s="2">
        <v>34</v>
      </c>
      <c r="E2143" s="2" t="s">
        <v>9</v>
      </c>
      <c r="F2143" s="6" t="s">
        <v>53</v>
      </c>
      <c r="G2143" s="2">
        <v>15</v>
      </c>
      <c r="H2143" s="2">
        <v>10</v>
      </c>
      <c r="I2143" s="2">
        <v>26</v>
      </c>
      <c r="J2143" s="2">
        <v>11.5</v>
      </c>
      <c r="K2143" s="2">
        <v>2</v>
      </c>
      <c r="L2143" s="19">
        <v>830.95125687450025</v>
      </c>
      <c r="M2143" s="19">
        <f t="shared" si="396"/>
        <v>8.3095125687450019E-2</v>
      </c>
      <c r="N2143" s="19">
        <v>124.64268853117503</v>
      </c>
      <c r="O2143" s="19">
        <f t="shared" si="397"/>
        <v>1.2464268853117503E-2</v>
      </c>
      <c r="P2143" s="19">
        <f t="shared" si="398"/>
        <v>7.0630856834332512E-2</v>
      </c>
      <c r="R2143" s="24">
        <v>6.51</v>
      </c>
      <c r="S2143" s="24">
        <f t="shared" si="399"/>
        <v>8.1142390233794937E-2</v>
      </c>
      <c r="U2143" s="24">
        <v>8.2509316770186327</v>
      </c>
      <c r="V2143" s="24">
        <f t="shared" si="400"/>
        <v>0.58277037402936216</v>
      </c>
      <c r="X2143" s="25">
        <f t="shared" si="401"/>
        <v>-0.50162798379556728</v>
      </c>
      <c r="AA2143" s="5">
        <v>39879</v>
      </c>
      <c r="AB2143" s="2">
        <v>34</v>
      </c>
      <c r="AC2143" s="2" t="s">
        <v>9</v>
      </c>
      <c r="AD2143" s="6" t="s">
        <v>53</v>
      </c>
      <c r="AE2143" s="2">
        <v>15</v>
      </c>
      <c r="AF2143" s="2">
        <v>10</v>
      </c>
      <c r="AG2143" s="2">
        <v>26</v>
      </c>
      <c r="AH2143" s="2">
        <v>11.5</v>
      </c>
      <c r="AI2143" s="2">
        <v>2</v>
      </c>
      <c r="AJ2143" s="19">
        <v>830.95125687450025</v>
      </c>
      <c r="AK2143" s="19">
        <f t="shared" si="402"/>
        <v>8.3095125687450019E-2</v>
      </c>
      <c r="AL2143" s="19">
        <v>124.64268853117503</v>
      </c>
      <c r="AM2143" s="19">
        <f t="shared" si="403"/>
        <v>1.2464268853117503E-2</v>
      </c>
      <c r="AN2143" s="19">
        <f t="shared" si="404"/>
        <v>7.0630856834332512E-2</v>
      </c>
      <c r="AP2143" s="24">
        <v>6.51</v>
      </c>
      <c r="AQ2143" s="24">
        <f t="shared" si="405"/>
        <v>8.1142390233794937E-2</v>
      </c>
      <c r="AR2143" s="24"/>
      <c r="AS2143" s="24">
        <v>8.2509316770186327</v>
      </c>
      <c r="AT2143" s="24">
        <f t="shared" si="406"/>
        <v>0.58277037402936216</v>
      </c>
      <c r="AU2143" s="24"/>
      <c r="AV2143" s="25">
        <f t="shared" si="407"/>
        <v>-0.50162798379556728</v>
      </c>
    </row>
    <row r="2144" spans="1:48" x14ac:dyDescent="0.3">
      <c r="A2144" s="2" t="s">
        <v>6</v>
      </c>
      <c r="B2144" s="2">
        <v>376</v>
      </c>
      <c r="C2144" s="5">
        <v>39879</v>
      </c>
      <c r="D2144" s="2">
        <v>34</v>
      </c>
      <c r="E2144" s="2" t="s">
        <v>9</v>
      </c>
      <c r="F2144" s="6" t="s">
        <v>44</v>
      </c>
      <c r="G2144" s="2">
        <v>90</v>
      </c>
      <c r="H2144" s="2">
        <v>7</v>
      </c>
      <c r="I2144" s="2">
        <v>12</v>
      </c>
      <c r="J2144" s="2">
        <v>6.5</v>
      </c>
      <c r="K2144" s="2">
        <v>2</v>
      </c>
      <c r="L2144" s="19">
        <v>265.46457922833753</v>
      </c>
      <c r="M2144" s="19">
        <f t="shared" si="396"/>
        <v>2.6546457922833753E-2</v>
      </c>
      <c r="N2144" s="19">
        <v>238.91812130550377</v>
      </c>
      <c r="O2144" s="19">
        <f t="shared" si="397"/>
        <v>2.3891812130550378E-2</v>
      </c>
      <c r="P2144" s="19">
        <f t="shared" si="398"/>
        <v>2.6546457922833749E-3</v>
      </c>
      <c r="R2144" s="24">
        <v>14.08</v>
      </c>
      <c r="S2144" s="24">
        <f t="shared" si="399"/>
        <v>0.33639671479814931</v>
      </c>
      <c r="U2144" s="24">
        <v>9.0675767918088734</v>
      </c>
      <c r="V2144" s="24">
        <f t="shared" si="400"/>
        <v>2.4071204576581809E-2</v>
      </c>
      <c r="X2144" s="25">
        <f t="shared" si="401"/>
        <v>0.31232551022156751</v>
      </c>
      <c r="AA2144" s="5">
        <v>39879</v>
      </c>
      <c r="AB2144" s="2">
        <v>34</v>
      </c>
      <c r="AC2144" s="2" t="s">
        <v>9</v>
      </c>
      <c r="AD2144" s="6" t="s">
        <v>44</v>
      </c>
      <c r="AE2144" s="2">
        <v>90</v>
      </c>
      <c r="AF2144" s="2">
        <v>7</v>
      </c>
      <c r="AG2144" s="2">
        <v>12</v>
      </c>
      <c r="AH2144" s="2">
        <v>6.5</v>
      </c>
      <c r="AI2144" s="2">
        <v>2</v>
      </c>
      <c r="AJ2144" s="19">
        <v>265.46457922833753</v>
      </c>
      <c r="AK2144" s="19">
        <f t="shared" si="402"/>
        <v>2.6546457922833753E-2</v>
      </c>
      <c r="AL2144" s="19">
        <v>238.91812130550377</v>
      </c>
      <c r="AM2144" s="19">
        <f t="shared" si="403"/>
        <v>2.3891812130550378E-2</v>
      </c>
      <c r="AN2144" s="19">
        <f t="shared" si="404"/>
        <v>2.6546457922833749E-3</v>
      </c>
      <c r="AP2144" s="24">
        <v>14.08</v>
      </c>
      <c r="AQ2144" s="24">
        <f t="shared" si="405"/>
        <v>0.33639671479814931</v>
      </c>
      <c r="AR2144" s="24"/>
      <c r="AS2144" s="24">
        <v>9.0675767918088734</v>
      </c>
      <c r="AT2144" s="24">
        <f t="shared" si="406"/>
        <v>2.4071204576581809E-2</v>
      </c>
      <c r="AU2144" s="24"/>
      <c r="AV2144" s="25">
        <f t="shared" si="407"/>
        <v>0.31232551022156751</v>
      </c>
    </row>
    <row r="2145" spans="1:48" x14ac:dyDescent="0.3">
      <c r="A2145" s="2" t="s">
        <v>6</v>
      </c>
      <c r="B2145" s="2">
        <v>376</v>
      </c>
      <c r="C2145" s="5">
        <v>39879</v>
      </c>
      <c r="D2145" s="2">
        <v>34</v>
      </c>
      <c r="E2145" s="2" t="s">
        <v>9</v>
      </c>
      <c r="F2145" s="6" t="s">
        <v>53</v>
      </c>
      <c r="G2145" s="2">
        <v>75</v>
      </c>
      <c r="H2145" s="2">
        <v>30</v>
      </c>
      <c r="I2145" s="2">
        <v>55</v>
      </c>
      <c r="J2145" s="2">
        <v>28.75</v>
      </c>
      <c r="K2145" s="2">
        <v>2</v>
      </c>
      <c r="L2145" s="19">
        <v>5193.4453554656266</v>
      </c>
      <c r="M2145" s="19">
        <f t="shared" si="396"/>
        <v>0.51934453554656268</v>
      </c>
      <c r="N2145" s="19">
        <v>3895.0840165992199</v>
      </c>
      <c r="O2145" s="19">
        <f t="shared" si="397"/>
        <v>0.38950840165992201</v>
      </c>
      <c r="P2145" s="19">
        <f t="shared" si="398"/>
        <v>0.12983613388664067</v>
      </c>
      <c r="R2145" s="24">
        <v>6.51</v>
      </c>
      <c r="S2145" s="24">
        <f t="shared" si="399"/>
        <v>2.5356996948060924</v>
      </c>
      <c r="U2145" s="24">
        <v>8.2509316770186327</v>
      </c>
      <c r="V2145" s="24">
        <f t="shared" si="400"/>
        <v>1.0712690699069158</v>
      </c>
      <c r="X2145" s="25">
        <f t="shared" si="401"/>
        <v>1.4644306248991765</v>
      </c>
      <c r="AA2145" s="5">
        <v>39879</v>
      </c>
      <c r="AB2145" s="2">
        <v>34</v>
      </c>
      <c r="AC2145" s="2" t="s">
        <v>9</v>
      </c>
      <c r="AD2145" s="6" t="s">
        <v>53</v>
      </c>
      <c r="AE2145" s="2">
        <v>75</v>
      </c>
      <c r="AF2145" s="2">
        <v>30</v>
      </c>
      <c r="AG2145" s="2">
        <v>55</v>
      </c>
      <c r="AH2145" s="2">
        <v>28.75</v>
      </c>
      <c r="AI2145" s="2">
        <v>2</v>
      </c>
      <c r="AJ2145" s="19">
        <v>5193.4453554656266</v>
      </c>
      <c r="AK2145" s="19">
        <f t="shared" si="402"/>
        <v>0.51934453554656268</v>
      </c>
      <c r="AL2145" s="19">
        <v>3895.0840165992199</v>
      </c>
      <c r="AM2145" s="19">
        <f t="shared" si="403"/>
        <v>0.38950840165992201</v>
      </c>
      <c r="AN2145" s="19">
        <f t="shared" si="404"/>
        <v>0.12983613388664067</v>
      </c>
      <c r="AP2145" s="24">
        <v>6.51</v>
      </c>
      <c r="AQ2145" s="24">
        <f t="shared" si="405"/>
        <v>2.5356996948060924</v>
      </c>
      <c r="AR2145" s="24"/>
      <c r="AS2145" s="24">
        <v>8.2509316770186327</v>
      </c>
      <c r="AT2145" s="24">
        <f t="shared" si="406"/>
        <v>1.0712690699069158</v>
      </c>
      <c r="AU2145" s="24"/>
      <c r="AV2145" s="25">
        <f t="shared" si="407"/>
        <v>1.4644306248991765</v>
      </c>
    </row>
    <row r="2146" spans="1:48" x14ac:dyDescent="0.3">
      <c r="A2146" s="2" t="s">
        <v>6</v>
      </c>
      <c r="B2146" s="2">
        <v>376</v>
      </c>
      <c r="C2146" s="5">
        <v>39879</v>
      </c>
      <c r="D2146" s="2">
        <v>34</v>
      </c>
      <c r="E2146" s="2" t="s">
        <v>9</v>
      </c>
      <c r="F2146" s="6" t="s">
        <v>43</v>
      </c>
      <c r="G2146" s="2">
        <v>90</v>
      </c>
      <c r="H2146" s="2">
        <v>2</v>
      </c>
      <c r="I2146" s="2">
        <v>18</v>
      </c>
      <c r="J2146" s="2">
        <v>5.5</v>
      </c>
      <c r="K2146" s="2">
        <v>2</v>
      </c>
      <c r="L2146" s="19">
        <v>190.06635554218249</v>
      </c>
      <c r="M2146" s="19">
        <f t="shared" si="396"/>
        <v>1.9006635554218249E-2</v>
      </c>
      <c r="N2146" s="19">
        <v>171.05971998796426</v>
      </c>
      <c r="O2146" s="19">
        <f t="shared" si="397"/>
        <v>1.7105971998796425E-2</v>
      </c>
      <c r="P2146" s="19">
        <f t="shared" si="398"/>
        <v>1.9006635554218235E-3</v>
      </c>
      <c r="R2146" s="24">
        <v>14.08</v>
      </c>
      <c r="S2146" s="24">
        <f t="shared" si="399"/>
        <v>0.24085208574305367</v>
      </c>
      <c r="U2146" s="24">
        <v>8.1999999999999993</v>
      </c>
      <c r="V2146" s="24">
        <f t="shared" si="400"/>
        <v>1.5585441154458951E-2</v>
      </c>
      <c r="X2146" s="25">
        <f t="shared" si="401"/>
        <v>0.22526664458859472</v>
      </c>
      <c r="AA2146" s="5">
        <v>39879</v>
      </c>
      <c r="AB2146" s="2">
        <v>34</v>
      </c>
      <c r="AC2146" s="2" t="s">
        <v>9</v>
      </c>
      <c r="AD2146" s="6" t="s">
        <v>43</v>
      </c>
      <c r="AE2146" s="2">
        <v>90</v>
      </c>
      <c r="AF2146" s="2">
        <v>2</v>
      </c>
      <c r="AG2146" s="2">
        <v>18</v>
      </c>
      <c r="AH2146" s="2">
        <v>5.5</v>
      </c>
      <c r="AI2146" s="2">
        <v>2</v>
      </c>
      <c r="AJ2146" s="19">
        <v>190.06635554218249</v>
      </c>
      <c r="AK2146" s="19">
        <f t="shared" si="402"/>
        <v>1.9006635554218249E-2</v>
      </c>
      <c r="AL2146" s="19">
        <v>171.05971998796426</v>
      </c>
      <c r="AM2146" s="19">
        <f t="shared" si="403"/>
        <v>1.7105971998796425E-2</v>
      </c>
      <c r="AN2146" s="19">
        <f t="shared" si="404"/>
        <v>1.9006635554218235E-3</v>
      </c>
      <c r="AP2146" s="24">
        <v>14.08</v>
      </c>
      <c r="AQ2146" s="24">
        <f t="shared" si="405"/>
        <v>0.24085208574305367</v>
      </c>
      <c r="AR2146" s="24"/>
      <c r="AS2146" s="24">
        <v>8.1999999999999993</v>
      </c>
      <c r="AT2146" s="24">
        <f t="shared" si="406"/>
        <v>1.5585441154458951E-2</v>
      </c>
      <c r="AU2146" s="24"/>
      <c r="AV2146" s="25">
        <f t="shared" si="407"/>
        <v>0.22526664458859472</v>
      </c>
    </row>
    <row r="2147" spans="1:48" x14ac:dyDescent="0.3">
      <c r="A2147" s="2" t="s">
        <v>6</v>
      </c>
      <c r="B2147" s="2">
        <v>376</v>
      </c>
      <c r="C2147" s="5">
        <v>39879</v>
      </c>
      <c r="D2147" s="2">
        <v>34</v>
      </c>
      <c r="E2147" s="2" t="s">
        <v>9</v>
      </c>
      <c r="F2147" s="6" t="s">
        <v>53</v>
      </c>
      <c r="G2147" s="2">
        <v>90</v>
      </c>
      <c r="H2147" s="2">
        <v>2</v>
      </c>
      <c r="I2147" s="2">
        <v>14</v>
      </c>
      <c r="J2147" s="2">
        <v>4.5</v>
      </c>
      <c r="K2147" s="2">
        <v>2</v>
      </c>
      <c r="L2147" s="19">
        <v>127.23450247038662</v>
      </c>
      <c r="M2147" s="19">
        <f t="shared" si="396"/>
        <v>1.2723450247038661E-2</v>
      </c>
      <c r="N2147" s="19">
        <v>114.51105222334796</v>
      </c>
      <c r="O2147" s="19">
        <f t="shared" si="397"/>
        <v>1.1451105222334796E-2</v>
      </c>
      <c r="P2147" s="19">
        <f t="shared" si="398"/>
        <v>1.2723450247038651E-3</v>
      </c>
      <c r="R2147" s="24">
        <v>6.51</v>
      </c>
      <c r="S2147" s="24">
        <f t="shared" si="399"/>
        <v>7.4546694997399521E-2</v>
      </c>
      <c r="U2147" s="24">
        <v>8.2509316770186327</v>
      </c>
      <c r="V2147" s="24">
        <f t="shared" si="400"/>
        <v>1.0498031868426174E-2</v>
      </c>
      <c r="X2147" s="25">
        <f t="shared" si="401"/>
        <v>6.4048663128973352E-2</v>
      </c>
      <c r="AA2147" s="5">
        <v>39879</v>
      </c>
      <c r="AB2147" s="2">
        <v>34</v>
      </c>
      <c r="AC2147" s="2" t="s">
        <v>9</v>
      </c>
      <c r="AD2147" s="6" t="s">
        <v>53</v>
      </c>
      <c r="AE2147" s="2">
        <v>90</v>
      </c>
      <c r="AF2147" s="2">
        <v>2</v>
      </c>
      <c r="AG2147" s="2">
        <v>14</v>
      </c>
      <c r="AH2147" s="2">
        <v>4.5</v>
      </c>
      <c r="AI2147" s="2">
        <v>2</v>
      </c>
      <c r="AJ2147" s="19">
        <v>127.23450247038662</v>
      </c>
      <c r="AK2147" s="19">
        <f t="shared" si="402"/>
        <v>1.2723450247038661E-2</v>
      </c>
      <c r="AL2147" s="19">
        <v>114.51105222334796</v>
      </c>
      <c r="AM2147" s="19">
        <f t="shared" si="403"/>
        <v>1.1451105222334796E-2</v>
      </c>
      <c r="AN2147" s="19">
        <f t="shared" si="404"/>
        <v>1.2723450247038651E-3</v>
      </c>
      <c r="AP2147" s="24">
        <v>6.51</v>
      </c>
      <c r="AQ2147" s="24">
        <f t="shared" si="405"/>
        <v>7.4546694997399521E-2</v>
      </c>
      <c r="AR2147" s="24"/>
      <c r="AS2147" s="24">
        <v>8.2509316770186327</v>
      </c>
      <c r="AT2147" s="24">
        <f t="shared" si="406"/>
        <v>1.0498031868426174E-2</v>
      </c>
      <c r="AU2147" s="24"/>
      <c r="AV2147" s="25">
        <f t="shared" si="407"/>
        <v>6.4048663128973352E-2</v>
      </c>
    </row>
    <row r="2148" spans="1:48" x14ac:dyDescent="0.3">
      <c r="A2148" s="2" t="s">
        <v>6</v>
      </c>
      <c r="B2148" s="2">
        <v>376</v>
      </c>
      <c r="C2148" s="5">
        <v>39879</v>
      </c>
      <c r="D2148" s="2">
        <v>34</v>
      </c>
      <c r="E2148" s="2" t="s">
        <v>9</v>
      </c>
      <c r="F2148" s="6" t="s">
        <v>43</v>
      </c>
      <c r="G2148" s="2">
        <v>90</v>
      </c>
      <c r="H2148" s="2">
        <v>2</v>
      </c>
      <c r="I2148" s="2">
        <v>11</v>
      </c>
      <c r="J2148" s="2">
        <v>3.75</v>
      </c>
      <c r="K2148" s="2">
        <v>2</v>
      </c>
      <c r="L2148" s="19">
        <v>88.35729338221293</v>
      </c>
      <c r="M2148" s="19">
        <f t="shared" si="396"/>
        <v>8.8357293382212935E-3</v>
      </c>
      <c r="N2148" s="19">
        <v>79.521564043991646</v>
      </c>
      <c r="O2148" s="19">
        <f t="shared" si="397"/>
        <v>7.9521564043991654E-3</v>
      </c>
      <c r="P2148" s="19">
        <f t="shared" si="398"/>
        <v>8.8357293382212813E-4</v>
      </c>
      <c r="R2148" s="24">
        <v>14.08</v>
      </c>
      <c r="S2148" s="24">
        <f t="shared" si="399"/>
        <v>0.11196636217394025</v>
      </c>
      <c r="U2148" s="24">
        <v>8.1999999999999993</v>
      </c>
      <c r="V2148" s="24">
        <f t="shared" si="400"/>
        <v>7.24529805734145E-3</v>
      </c>
      <c r="X2148" s="25">
        <f t="shared" si="401"/>
        <v>0.1047210641165988</v>
      </c>
      <c r="AA2148" s="5">
        <v>39879</v>
      </c>
      <c r="AB2148" s="2">
        <v>34</v>
      </c>
      <c r="AC2148" s="2" t="s">
        <v>9</v>
      </c>
      <c r="AD2148" s="6" t="s">
        <v>43</v>
      </c>
      <c r="AE2148" s="2">
        <v>90</v>
      </c>
      <c r="AF2148" s="2">
        <v>2</v>
      </c>
      <c r="AG2148" s="2">
        <v>11</v>
      </c>
      <c r="AH2148" s="2">
        <v>3.75</v>
      </c>
      <c r="AI2148" s="2">
        <v>2</v>
      </c>
      <c r="AJ2148" s="19">
        <v>88.35729338221293</v>
      </c>
      <c r="AK2148" s="19">
        <f t="shared" si="402"/>
        <v>8.8357293382212935E-3</v>
      </c>
      <c r="AL2148" s="19">
        <v>79.521564043991646</v>
      </c>
      <c r="AM2148" s="19">
        <f t="shared" si="403"/>
        <v>7.9521564043991654E-3</v>
      </c>
      <c r="AN2148" s="19">
        <f t="shared" si="404"/>
        <v>8.8357293382212813E-4</v>
      </c>
      <c r="AP2148" s="24">
        <v>14.08</v>
      </c>
      <c r="AQ2148" s="24">
        <f t="shared" si="405"/>
        <v>0.11196636217394025</v>
      </c>
      <c r="AR2148" s="24"/>
      <c r="AS2148" s="24">
        <v>8.1999999999999993</v>
      </c>
      <c r="AT2148" s="24">
        <f t="shared" si="406"/>
        <v>7.24529805734145E-3</v>
      </c>
      <c r="AU2148" s="24"/>
      <c r="AV2148" s="25">
        <f t="shared" si="407"/>
        <v>0.1047210641165988</v>
      </c>
    </row>
    <row r="2149" spans="1:48" x14ac:dyDescent="0.3">
      <c r="A2149" s="2" t="s">
        <v>6</v>
      </c>
      <c r="B2149" s="2">
        <v>376</v>
      </c>
      <c r="C2149" s="5">
        <v>39879</v>
      </c>
      <c r="D2149" s="2">
        <v>34</v>
      </c>
      <c r="E2149" s="2" t="s">
        <v>9</v>
      </c>
      <c r="F2149" s="6" t="s">
        <v>44</v>
      </c>
      <c r="G2149" s="2">
        <v>90</v>
      </c>
      <c r="H2149" s="2">
        <v>5</v>
      </c>
      <c r="I2149" s="2">
        <v>13</v>
      </c>
      <c r="J2149" s="2">
        <v>5.75</v>
      </c>
      <c r="K2149" s="2">
        <v>2</v>
      </c>
      <c r="L2149" s="19">
        <v>207.73781421862506</v>
      </c>
      <c r="M2149" s="19">
        <f t="shared" si="396"/>
        <v>2.0773781421862505E-2</v>
      </c>
      <c r="N2149" s="19">
        <v>186.96403279676255</v>
      </c>
      <c r="O2149" s="19">
        <f t="shared" si="397"/>
        <v>1.8696403279676255E-2</v>
      </c>
      <c r="P2149" s="19">
        <f t="shared" si="398"/>
        <v>2.0773781421862501E-3</v>
      </c>
      <c r="R2149" s="24">
        <v>14.08</v>
      </c>
      <c r="S2149" s="24">
        <f t="shared" si="399"/>
        <v>0.26324535817784167</v>
      </c>
      <c r="U2149" s="24">
        <v>9.0675767918088734</v>
      </c>
      <c r="V2149" s="24">
        <f t="shared" si="400"/>
        <v>1.8836785829899075E-2</v>
      </c>
      <c r="X2149" s="25">
        <f t="shared" si="401"/>
        <v>0.24440857234794261</v>
      </c>
      <c r="AA2149" s="5">
        <v>39879</v>
      </c>
      <c r="AB2149" s="2">
        <v>34</v>
      </c>
      <c r="AC2149" s="2" t="s">
        <v>9</v>
      </c>
      <c r="AD2149" s="6" t="s">
        <v>44</v>
      </c>
      <c r="AE2149" s="2">
        <v>90</v>
      </c>
      <c r="AF2149" s="2">
        <v>5</v>
      </c>
      <c r="AG2149" s="2">
        <v>13</v>
      </c>
      <c r="AH2149" s="2">
        <v>5.75</v>
      </c>
      <c r="AI2149" s="2">
        <v>2</v>
      </c>
      <c r="AJ2149" s="19">
        <v>207.73781421862506</v>
      </c>
      <c r="AK2149" s="19">
        <f t="shared" si="402"/>
        <v>2.0773781421862505E-2</v>
      </c>
      <c r="AL2149" s="19">
        <v>186.96403279676255</v>
      </c>
      <c r="AM2149" s="19">
        <f t="shared" si="403"/>
        <v>1.8696403279676255E-2</v>
      </c>
      <c r="AN2149" s="19">
        <f t="shared" si="404"/>
        <v>2.0773781421862501E-3</v>
      </c>
      <c r="AP2149" s="24">
        <v>14.08</v>
      </c>
      <c r="AQ2149" s="24">
        <f t="shared" si="405"/>
        <v>0.26324535817784167</v>
      </c>
      <c r="AR2149" s="24"/>
      <c r="AS2149" s="24">
        <v>9.0675767918088734</v>
      </c>
      <c r="AT2149" s="24">
        <f t="shared" si="406"/>
        <v>1.8836785829899075E-2</v>
      </c>
      <c r="AU2149" s="24"/>
      <c r="AV2149" s="25">
        <f t="shared" si="407"/>
        <v>0.24440857234794261</v>
      </c>
    </row>
    <row r="2150" spans="1:48" x14ac:dyDescent="0.3">
      <c r="A2150" s="2" t="s">
        <v>6</v>
      </c>
      <c r="B2150" s="2">
        <v>376</v>
      </c>
      <c r="C2150" s="5">
        <v>39879</v>
      </c>
      <c r="D2150" s="2">
        <v>34</v>
      </c>
      <c r="E2150" s="2" t="s">
        <v>9</v>
      </c>
      <c r="F2150" s="6" t="s">
        <v>47</v>
      </c>
      <c r="G2150" s="2">
        <v>50</v>
      </c>
      <c r="H2150" s="2">
        <v>10</v>
      </c>
      <c r="I2150" s="2">
        <v>11</v>
      </c>
      <c r="J2150" s="2">
        <v>7.75</v>
      </c>
      <c r="K2150" s="2">
        <v>3</v>
      </c>
      <c r="L2150" s="19">
        <v>566.07572626871081</v>
      </c>
      <c r="M2150" s="19">
        <f t="shared" si="396"/>
        <v>5.6607572626871078E-2</v>
      </c>
      <c r="N2150" s="19">
        <v>283.0378631343554</v>
      </c>
      <c r="O2150" s="19">
        <f t="shared" si="397"/>
        <v>2.8303786313435539E-2</v>
      </c>
      <c r="P2150" s="19">
        <f t="shared" si="398"/>
        <v>2.8303786313435539E-2</v>
      </c>
      <c r="R2150" s="24">
        <v>14.08</v>
      </c>
      <c r="S2150" s="24">
        <f t="shared" si="399"/>
        <v>0.39851731129317242</v>
      </c>
      <c r="U2150" s="24">
        <v>11.257627118644068</v>
      </c>
      <c r="V2150" s="24">
        <f t="shared" si="400"/>
        <v>0.31863347236243872</v>
      </c>
      <c r="X2150" s="25">
        <f t="shared" si="401"/>
        <v>7.9883838930733697E-2</v>
      </c>
      <c r="AA2150" s="5">
        <v>39879</v>
      </c>
      <c r="AB2150" s="2">
        <v>34</v>
      </c>
      <c r="AC2150" s="2" t="s">
        <v>9</v>
      </c>
      <c r="AD2150" s="6" t="s">
        <v>47</v>
      </c>
      <c r="AE2150" s="2">
        <v>50</v>
      </c>
      <c r="AF2150" s="2">
        <v>10</v>
      </c>
      <c r="AG2150" s="2">
        <v>11</v>
      </c>
      <c r="AH2150" s="2">
        <v>7.75</v>
      </c>
      <c r="AI2150" s="2">
        <v>3</v>
      </c>
      <c r="AJ2150" s="19">
        <v>566.07572626871081</v>
      </c>
      <c r="AK2150" s="19">
        <f t="shared" si="402"/>
        <v>5.6607572626871078E-2</v>
      </c>
      <c r="AL2150" s="19">
        <v>283.0378631343554</v>
      </c>
      <c r="AM2150" s="19">
        <f t="shared" si="403"/>
        <v>2.8303786313435539E-2</v>
      </c>
      <c r="AN2150" s="19">
        <f t="shared" si="404"/>
        <v>2.8303786313435539E-2</v>
      </c>
      <c r="AP2150" s="24">
        <v>14.08</v>
      </c>
      <c r="AQ2150" s="24">
        <f t="shared" si="405"/>
        <v>0.39851731129317242</v>
      </c>
      <c r="AR2150" s="24"/>
      <c r="AS2150" s="24">
        <v>11.257627118644068</v>
      </c>
      <c r="AT2150" s="24">
        <f t="shared" si="406"/>
        <v>0.31863347236243872</v>
      </c>
      <c r="AU2150" s="24"/>
      <c r="AV2150" s="25">
        <f t="shared" si="407"/>
        <v>7.9883838930733697E-2</v>
      </c>
    </row>
    <row r="2151" spans="1:48" x14ac:dyDescent="0.3">
      <c r="A2151" s="2" t="s">
        <v>6</v>
      </c>
      <c r="B2151" s="2">
        <v>376</v>
      </c>
      <c r="C2151" s="5">
        <v>39879</v>
      </c>
      <c r="D2151" s="2">
        <v>34</v>
      </c>
      <c r="E2151" s="2" t="s">
        <v>9</v>
      </c>
      <c r="F2151" s="6" t="s">
        <v>36</v>
      </c>
      <c r="G2151" s="2">
        <v>10</v>
      </c>
      <c r="H2151" s="2">
        <v>10</v>
      </c>
      <c r="I2151" s="2">
        <v>50</v>
      </c>
      <c r="J2151" s="2">
        <v>17.5</v>
      </c>
      <c r="K2151" s="2">
        <v>2</v>
      </c>
      <c r="L2151" s="19">
        <v>1924.2255003237483</v>
      </c>
      <c r="M2151" s="19">
        <f t="shared" si="396"/>
        <v>0.19242255003237482</v>
      </c>
      <c r="N2151" s="19">
        <v>192.42255003237483</v>
      </c>
      <c r="O2151" s="19">
        <f t="shared" si="397"/>
        <v>1.9242255003237483E-2</v>
      </c>
      <c r="P2151" s="19">
        <f t="shared" si="398"/>
        <v>0.17318029502913734</v>
      </c>
      <c r="R2151" s="24">
        <v>14.08</v>
      </c>
      <c r="S2151" s="24">
        <f t="shared" si="399"/>
        <v>0.27093095044558374</v>
      </c>
      <c r="U2151" s="24">
        <v>8.3025000000000002</v>
      </c>
      <c r="V2151" s="24">
        <f t="shared" si="400"/>
        <v>1.4378293994794129</v>
      </c>
      <c r="X2151" s="25">
        <f t="shared" si="401"/>
        <v>-1.1668984490338292</v>
      </c>
      <c r="AA2151" s="5">
        <v>39879</v>
      </c>
      <c r="AB2151" s="2">
        <v>34</v>
      </c>
      <c r="AC2151" s="2" t="s">
        <v>9</v>
      </c>
      <c r="AD2151" s="6" t="s">
        <v>36</v>
      </c>
      <c r="AE2151" s="2">
        <v>10</v>
      </c>
      <c r="AF2151" s="2">
        <v>10</v>
      </c>
      <c r="AG2151" s="2">
        <v>50</v>
      </c>
      <c r="AH2151" s="2">
        <v>17.5</v>
      </c>
      <c r="AI2151" s="2">
        <v>2</v>
      </c>
      <c r="AJ2151" s="19">
        <v>1924.2255003237483</v>
      </c>
      <c r="AK2151" s="19">
        <f t="shared" si="402"/>
        <v>0.19242255003237482</v>
      </c>
      <c r="AL2151" s="19">
        <v>192.42255003237483</v>
      </c>
      <c r="AM2151" s="19">
        <f t="shared" si="403"/>
        <v>1.9242255003237483E-2</v>
      </c>
      <c r="AN2151" s="19">
        <f t="shared" si="404"/>
        <v>0.17318029502913734</v>
      </c>
      <c r="AP2151" s="24">
        <v>14.08</v>
      </c>
      <c r="AQ2151" s="24">
        <f t="shared" si="405"/>
        <v>0.27093095044558374</v>
      </c>
      <c r="AR2151" s="24"/>
      <c r="AS2151" s="24">
        <v>8.3025000000000002</v>
      </c>
      <c r="AT2151" s="24">
        <f t="shared" si="406"/>
        <v>1.4378293994794129</v>
      </c>
      <c r="AU2151" s="24"/>
      <c r="AV2151" s="25">
        <f t="shared" si="407"/>
        <v>-1.1668984490338292</v>
      </c>
    </row>
    <row r="2152" spans="1:48" x14ac:dyDescent="0.3">
      <c r="A2152" s="2" t="s">
        <v>6</v>
      </c>
      <c r="B2152" s="2">
        <v>376</v>
      </c>
      <c r="C2152" s="5">
        <v>39879</v>
      </c>
      <c r="D2152" s="2">
        <v>34</v>
      </c>
      <c r="E2152" s="2" t="s">
        <v>9</v>
      </c>
      <c r="F2152" s="6" t="s">
        <v>36</v>
      </c>
      <c r="G2152" s="2">
        <v>40</v>
      </c>
      <c r="H2152" s="2">
        <v>7</v>
      </c>
      <c r="I2152" s="2">
        <v>20</v>
      </c>
      <c r="J2152" s="2">
        <v>8.5</v>
      </c>
      <c r="K2152" s="2">
        <v>2</v>
      </c>
      <c r="L2152" s="19">
        <v>453.9601384437251</v>
      </c>
      <c r="M2152" s="19">
        <f t="shared" si="396"/>
        <v>4.5396013844372508E-2</v>
      </c>
      <c r="N2152" s="19">
        <v>181.58405537749005</v>
      </c>
      <c r="O2152" s="19">
        <f t="shared" si="397"/>
        <v>1.8158405537749004E-2</v>
      </c>
      <c r="P2152" s="19">
        <f t="shared" si="398"/>
        <v>2.7237608306623504E-2</v>
      </c>
      <c r="R2152" s="24">
        <v>14.08</v>
      </c>
      <c r="S2152" s="24">
        <f t="shared" si="399"/>
        <v>0.25567034997150601</v>
      </c>
      <c r="U2152" s="24">
        <v>8.3025000000000002</v>
      </c>
      <c r="V2152" s="24">
        <f t="shared" si="400"/>
        <v>0.22614024296574164</v>
      </c>
      <c r="X2152" s="25">
        <f t="shared" si="401"/>
        <v>2.9530107005764361E-2</v>
      </c>
      <c r="AA2152" s="5">
        <v>39879</v>
      </c>
      <c r="AB2152" s="2">
        <v>34</v>
      </c>
      <c r="AC2152" s="2" t="s">
        <v>9</v>
      </c>
      <c r="AD2152" s="6" t="s">
        <v>36</v>
      </c>
      <c r="AE2152" s="2">
        <v>40</v>
      </c>
      <c r="AF2152" s="2">
        <v>7</v>
      </c>
      <c r="AG2152" s="2">
        <v>20</v>
      </c>
      <c r="AH2152" s="2">
        <v>8.5</v>
      </c>
      <c r="AI2152" s="2">
        <v>2</v>
      </c>
      <c r="AJ2152" s="19">
        <v>453.9601384437251</v>
      </c>
      <c r="AK2152" s="19">
        <f t="shared" si="402"/>
        <v>4.5396013844372508E-2</v>
      </c>
      <c r="AL2152" s="19">
        <v>181.58405537749005</v>
      </c>
      <c r="AM2152" s="19">
        <f t="shared" si="403"/>
        <v>1.8158405537749004E-2</v>
      </c>
      <c r="AN2152" s="19">
        <f t="shared" si="404"/>
        <v>2.7237608306623504E-2</v>
      </c>
      <c r="AP2152" s="24">
        <v>14.08</v>
      </c>
      <c r="AQ2152" s="24">
        <f t="shared" si="405"/>
        <v>0.25567034997150601</v>
      </c>
      <c r="AR2152" s="24"/>
      <c r="AS2152" s="24">
        <v>8.3025000000000002</v>
      </c>
      <c r="AT2152" s="24">
        <f t="shared" si="406"/>
        <v>0.22614024296574164</v>
      </c>
      <c r="AU2152" s="24"/>
      <c r="AV2152" s="25">
        <f t="shared" si="407"/>
        <v>2.9530107005764361E-2</v>
      </c>
    </row>
    <row r="2153" spans="1:48" x14ac:dyDescent="0.3">
      <c r="A2153" s="2" t="s">
        <v>6</v>
      </c>
      <c r="B2153" s="2">
        <v>376</v>
      </c>
      <c r="C2153" s="5">
        <v>39879</v>
      </c>
      <c r="D2153" s="2">
        <v>34</v>
      </c>
      <c r="E2153" s="2" t="s">
        <v>9</v>
      </c>
      <c r="F2153" s="6" t="s">
        <v>43</v>
      </c>
      <c r="G2153" s="2">
        <v>40</v>
      </c>
      <c r="H2153" s="2">
        <v>2</v>
      </c>
      <c r="I2153" s="2">
        <v>20</v>
      </c>
      <c r="J2153" s="2">
        <v>6</v>
      </c>
      <c r="K2153" s="2">
        <v>2</v>
      </c>
      <c r="L2153" s="19">
        <v>226.1946710584651</v>
      </c>
      <c r="M2153" s="19">
        <f t="shared" si="396"/>
        <v>2.2619467105846509E-2</v>
      </c>
      <c r="N2153" s="19">
        <v>90.477868423386042</v>
      </c>
      <c r="O2153" s="19">
        <f t="shared" si="397"/>
        <v>9.0477868423386038E-3</v>
      </c>
      <c r="P2153" s="19">
        <f t="shared" si="398"/>
        <v>1.3571680263507906E-2</v>
      </c>
      <c r="R2153" s="24">
        <v>14.08</v>
      </c>
      <c r="S2153" s="24">
        <f t="shared" si="399"/>
        <v>0.12739283874012755</v>
      </c>
      <c r="U2153" s="24">
        <v>8.1999999999999993</v>
      </c>
      <c r="V2153" s="24">
        <f t="shared" si="400"/>
        <v>0.11128777816076482</v>
      </c>
      <c r="X2153" s="25">
        <f t="shared" si="401"/>
        <v>1.6105060579362729E-2</v>
      </c>
      <c r="AA2153" s="5">
        <v>39879</v>
      </c>
      <c r="AB2153" s="2">
        <v>34</v>
      </c>
      <c r="AC2153" s="2" t="s">
        <v>9</v>
      </c>
      <c r="AD2153" s="6" t="s">
        <v>43</v>
      </c>
      <c r="AE2153" s="2">
        <v>40</v>
      </c>
      <c r="AF2153" s="2">
        <v>2</v>
      </c>
      <c r="AG2153" s="2">
        <v>20</v>
      </c>
      <c r="AH2153" s="2">
        <v>6</v>
      </c>
      <c r="AI2153" s="2">
        <v>2</v>
      </c>
      <c r="AJ2153" s="19">
        <v>226.1946710584651</v>
      </c>
      <c r="AK2153" s="19">
        <f t="shared" si="402"/>
        <v>2.2619467105846509E-2</v>
      </c>
      <c r="AL2153" s="19">
        <v>90.477868423386042</v>
      </c>
      <c r="AM2153" s="19">
        <f t="shared" si="403"/>
        <v>9.0477868423386038E-3</v>
      </c>
      <c r="AN2153" s="19">
        <f t="shared" si="404"/>
        <v>1.3571680263507906E-2</v>
      </c>
      <c r="AP2153" s="24">
        <v>14.08</v>
      </c>
      <c r="AQ2153" s="24">
        <f t="shared" si="405"/>
        <v>0.12739283874012755</v>
      </c>
      <c r="AR2153" s="24"/>
      <c r="AS2153" s="24">
        <v>8.1999999999999993</v>
      </c>
      <c r="AT2153" s="24">
        <f t="shared" si="406"/>
        <v>0.11128777816076482</v>
      </c>
      <c r="AU2153" s="24"/>
      <c r="AV2153" s="25">
        <f t="shared" si="407"/>
        <v>1.6105060579362729E-2</v>
      </c>
    </row>
    <row r="2154" spans="1:48" x14ac:dyDescent="0.3">
      <c r="A2154" s="2" t="s">
        <v>6</v>
      </c>
      <c r="B2154" s="2">
        <v>376</v>
      </c>
      <c r="C2154" s="5">
        <v>39879</v>
      </c>
      <c r="D2154" s="2">
        <v>34</v>
      </c>
      <c r="E2154" s="2" t="s">
        <v>9</v>
      </c>
      <c r="F2154" s="6" t="s">
        <v>16</v>
      </c>
      <c r="G2154" s="2">
        <v>100</v>
      </c>
      <c r="H2154" s="2">
        <v>6</v>
      </c>
      <c r="I2154" s="2">
        <v>16</v>
      </c>
      <c r="J2154" s="2">
        <v>7</v>
      </c>
      <c r="K2154" s="2">
        <v>1</v>
      </c>
      <c r="L2154" s="19">
        <v>153.93804002589985</v>
      </c>
      <c r="M2154" s="19">
        <f t="shared" si="396"/>
        <v>1.5393804002589986E-2</v>
      </c>
      <c r="N2154" s="19">
        <v>153.93804002589985</v>
      </c>
      <c r="O2154" s="19">
        <f t="shared" si="397"/>
        <v>1.5393804002589986E-2</v>
      </c>
      <c r="P2154" s="19">
        <f t="shared" si="398"/>
        <v>0</v>
      </c>
      <c r="R2154" s="24">
        <v>14.08</v>
      </c>
      <c r="S2154" s="24">
        <f t="shared" si="399"/>
        <v>0.216744760356467</v>
      </c>
      <c r="U2154" s="24">
        <v>6.8298200514138809</v>
      </c>
      <c r="V2154" s="24">
        <f t="shared" si="400"/>
        <v>0</v>
      </c>
      <c r="X2154" s="25">
        <f t="shared" si="401"/>
        <v>0.216744760356467</v>
      </c>
      <c r="AA2154" s="5">
        <v>39879</v>
      </c>
      <c r="AB2154" s="2">
        <v>34</v>
      </c>
      <c r="AC2154" s="2" t="s">
        <v>9</v>
      </c>
      <c r="AD2154" s="6" t="s">
        <v>16</v>
      </c>
      <c r="AE2154" s="2">
        <v>100</v>
      </c>
      <c r="AF2154" s="2">
        <v>6</v>
      </c>
      <c r="AG2154" s="2">
        <v>16</v>
      </c>
      <c r="AH2154" s="2">
        <v>7</v>
      </c>
      <c r="AI2154" s="2">
        <v>1</v>
      </c>
      <c r="AJ2154" s="19">
        <v>153.93804002589985</v>
      </c>
      <c r="AK2154" s="19">
        <f t="shared" si="402"/>
        <v>1.5393804002589986E-2</v>
      </c>
      <c r="AL2154" s="19">
        <v>153.93804002589985</v>
      </c>
      <c r="AM2154" s="19">
        <f t="shared" si="403"/>
        <v>1.5393804002589986E-2</v>
      </c>
      <c r="AN2154" s="19">
        <f t="shared" si="404"/>
        <v>0</v>
      </c>
      <c r="AP2154" s="24">
        <v>14.08</v>
      </c>
      <c r="AQ2154" s="24">
        <f t="shared" si="405"/>
        <v>0.216744760356467</v>
      </c>
      <c r="AR2154" s="24"/>
      <c r="AS2154" s="24">
        <v>6.8298200514138809</v>
      </c>
      <c r="AT2154" s="24">
        <f t="shared" si="406"/>
        <v>0</v>
      </c>
      <c r="AU2154" s="24"/>
      <c r="AV2154" s="25">
        <f t="shared" si="407"/>
        <v>0.216744760356467</v>
      </c>
    </row>
    <row r="2155" spans="1:48" x14ac:dyDescent="0.3">
      <c r="A2155" s="2" t="s">
        <v>6</v>
      </c>
      <c r="B2155" s="2">
        <v>376</v>
      </c>
      <c r="C2155" s="5">
        <v>39879</v>
      </c>
      <c r="D2155" s="2">
        <v>34</v>
      </c>
      <c r="E2155" s="2" t="s">
        <v>9</v>
      </c>
      <c r="F2155" s="6" t="s">
        <v>44</v>
      </c>
      <c r="G2155" s="2">
        <v>100</v>
      </c>
      <c r="H2155" s="2">
        <v>1</v>
      </c>
      <c r="I2155" s="2">
        <v>12</v>
      </c>
      <c r="J2155" s="2">
        <v>3.5</v>
      </c>
      <c r="K2155" s="2">
        <v>2</v>
      </c>
      <c r="L2155" s="19">
        <v>76.969020012949926</v>
      </c>
      <c r="M2155" s="19">
        <f t="shared" si="396"/>
        <v>7.696902001294993E-3</v>
      </c>
      <c r="N2155" s="19">
        <v>76.969020012949926</v>
      </c>
      <c r="O2155" s="19">
        <f t="shared" si="397"/>
        <v>7.696902001294993E-3</v>
      </c>
      <c r="P2155" s="19">
        <f t="shared" si="398"/>
        <v>0</v>
      </c>
      <c r="R2155" s="24">
        <v>14.08</v>
      </c>
      <c r="S2155" s="24">
        <f t="shared" si="399"/>
        <v>0.1083723801782335</v>
      </c>
      <c r="U2155" s="24">
        <v>9.0675767918088734</v>
      </c>
      <c r="V2155" s="24">
        <f t="shared" si="400"/>
        <v>0</v>
      </c>
      <c r="X2155" s="25">
        <f t="shared" si="401"/>
        <v>0.1083723801782335</v>
      </c>
      <c r="AA2155" s="5">
        <v>39879</v>
      </c>
      <c r="AB2155" s="2">
        <v>34</v>
      </c>
      <c r="AC2155" s="2" t="s">
        <v>9</v>
      </c>
      <c r="AD2155" s="6" t="s">
        <v>44</v>
      </c>
      <c r="AE2155" s="2">
        <v>100</v>
      </c>
      <c r="AF2155" s="2">
        <v>1</v>
      </c>
      <c r="AG2155" s="2">
        <v>12</v>
      </c>
      <c r="AH2155" s="2">
        <v>3.5</v>
      </c>
      <c r="AI2155" s="2">
        <v>2</v>
      </c>
      <c r="AJ2155" s="19">
        <v>76.969020012949926</v>
      </c>
      <c r="AK2155" s="19">
        <f t="shared" si="402"/>
        <v>7.696902001294993E-3</v>
      </c>
      <c r="AL2155" s="19">
        <v>76.969020012949926</v>
      </c>
      <c r="AM2155" s="19">
        <f t="shared" si="403"/>
        <v>7.696902001294993E-3</v>
      </c>
      <c r="AN2155" s="19">
        <f t="shared" si="404"/>
        <v>0</v>
      </c>
      <c r="AP2155" s="24">
        <v>14.08</v>
      </c>
      <c r="AQ2155" s="24">
        <f t="shared" si="405"/>
        <v>0.1083723801782335</v>
      </c>
      <c r="AR2155" s="24"/>
      <c r="AS2155" s="24">
        <v>9.0675767918088734</v>
      </c>
      <c r="AT2155" s="24">
        <f t="shared" si="406"/>
        <v>0</v>
      </c>
      <c r="AU2155" s="24"/>
      <c r="AV2155" s="25">
        <f t="shared" si="407"/>
        <v>0.1083723801782335</v>
      </c>
    </row>
    <row r="2156" spans="1:48" x14ac:dyDescent="0.3">
      <c r="A2156" s="2" t="s">
        <v>6</v>
      </c>
      <c r="B2156" s="2">
        <v>376</v>
      </c>
      <c r="C2156" s="5">
        <v>39879</v>
      </c>
      <c r="D2156" s="2">
        <v>34</v>
      </c>
      <c r="E2156" s="2" t="s">
        <v>9</v>
      </c>
      <c r="F2156" s="6" t="s">
        <v>35</v>
      </c>
      <c r="G2156" s="2">
        <v>100</v>
      </c>
      <c r="H2156" s="2">
        <v>8</v>
      </c>
      <c r="I2156" s="2">
        <v>17</v>
      </c>
      <c r="J2156" s="2">
        <v>8.25</v>
      </c>
      <c r="K2156" s="2">
        <v>1</v>
      </c>
      <c r="L2156" s="19">
        <v>213.8246499849553</v>
      </c>
      <c r="M2156" s="19">
        <f t="shared" si="396"/>
        <v>2.138246499849553E-2</v>
      </c>
      <c r="N2156" s="19">
        <v>213.8246499849553</v>
      </c>
      <c r="O2156" s="19">
        <f t="shared" si="397"/>
        <v>2.138246499849553E-2</v>
      </c>
      <c r="P2156" s="19">
        <f t="shared" si="398"/>
        <v>0</v>
      </c>
      <c r="R2156" s="24">
        <v>14.08</v>
      </c>
      <c r="S2156" s="24">
        <f t="shared" si="399"/>
        <v>0.30106510717881707</v>
      </c>
      <c r="U2156" s="24">
        <v>8.104694792715291</v>
      </c>
      <c r="V2156" s="24">
        <f t="shared" si="400"/>
        <v>0</v>
      </c>
      <c r="X2156" s="25">
        <f t="shared" si="401"/>
        <v>0.30106510717881707</v>
      </c>
      <c r="AA2156" s="5">
        <v>39879</v>
      </c>
      <c r="AB2156" s="2">
        <v>34</v>
      </c>
      <c r="AC2156" s="2" t="s">
        <v>9</v>
      </c>
      <c r="AD2156" s="6" t="s">
        <v>35</v>
      </c>
      <c r="AE2156" s="2">
        <v>100</v>
      </c>
      <c r="AF2156" s="2">
        <v>8</v>
      </c>
      <c r="AG2156" s="2">
        <v>17</v>
      </c>
      <c r="AH2156" s="2">
        <v>8.25</v>
      </c>
      <c r="AI2156" s="2">
        <v>1</v>
      </c>
      <c r="AJ2156" s="19">
        <v>213.8246499849553</v>
      </c>
      <c r="AK2156" s="19">
        <f t="shared" si="402"/>
        <v>2.138246499849553E-2</v>
      </c>
      <c r="AL2156" s="19">
        <v>213.8246499849553</v>
      </c>
      <c r="AM2156" s="19">
        <f t="shared" si="403"/>
        <v>2.138246499849553E-2</v>
      </c>
      <c r="AN2156" s="19">
        <f t="shared" si="404"/>
        <v>0</v>
      </c>
      <c r="AP2156" s="24">
        <v>14.08</v>
      </c>
      <c r="AQ2156" s="24">
        <f t="shared" si="405"/>
        <v>0.30106510717881707</v>
      </c>
      <c r="AR2156" s="24"/>
      <c r="AS2156" s="24">
        <v>8.104694792715291</v>
      </c>
      <c r="AT2156" s="24">
        <f t="shared" si="406"/>
        <v>0</v>
      </c>
      <c r="AU2156" s="24"/>
      <c r="AV2156" s="25">
        <f t="shared" si="407"/>
        <v>0.30106510717881707</v>
      </c>
    </row>
    <row r="2157" spans="1:48" x14ac:dyDescent="0.3">
      <c r="A2157" s="2" t="s">
        <v>6</v>
      </c>
      <c r="B2157" s="2">
        <v>376</v>
      </c>
      <c r="C2157" s="5">
        <v>39879</v>
      </c>
      <c r="D2157" s="2">
        <v>34</v>
      </c>
      <c r="E2157" s="2" t="s">
        <v>9</v>
      </c>
      <c r="F2157" s="6" t="s">
        <v>36</v>
      </c>
      <c r="G2157" s="2">
        <v>40</v>
      </c>
      <c r="H2157" s="2">
        <v>3</v>
      </c>
      <c r="I2157" s="2">
        <v>25</v>
      </c>
      <c r="J2157" s="2">
        <v>7.75</v>
      </c>
      <c r="K2157" s="2">
        <v>2</v>
      </c>
      <c r="L2157" s="19">
        <v>377.38381751247391</v>
      </c>
      <c r="M2157" s="19">
        <f t="shared" si="396"/>
        <v>3.7738381751247392E-2</v>
      </c>
      <c r="N2157" s="19">
        <v>150.95352700498958</v>
      </c>
      <c r="O2157" s="19">
        <f t="shared" si="397"/>
        <v>1.5095352700498959E-2</v>
      </c>
      <c r="P2157" s="19">
        <f t="shared" si="398"/>
        <v>2.2643029050748435E-2</v>
      </c>
      <c r="R2157" s="24">
        <v>14.08</v>
      </c>
      <c r="S2157" s="24">
        <f t="shared" si="399"/>
        <v>0.21254256602302535</v>
      </c>
      <c r="U2157" s="24">
        <v>8.3025000000000002</v>
      </c>
      <c r="V2157" s="24">
        <f t="shared" si="400"/>
        <v>0.18799374869383889</v>
      </c>
      <c r="X2157" s="25">
        <f t="shared" si="401"/>
        <v>2.4548817329186456E-2</v>
      </c>
      <c r="AA2157" s="5">
        <v>39879</v>
      </c>
      <c r="AB2157" s="2">
        <v>34</v>
      </c>
      <c r="AC2157" s="2" t="s">
        <v>9</v>
      </c>
      <c r="AD2157" s="6" t="s">
        <v>36</v>
      </c>
      <c r="AE2157" s="2">
        <v>40</v>
      </c>
      <c r="AF2157" s="2">
        <v>3</v>
      </c>
      <c r="AG2157" s="2">
        <v>25</v>
      </c>
      <c r="AH2157" s="2">
        <v>7.75</v>
      </c>
      <c r="AI2157" s="2">
        <v>2</v>
      </c>
      <c r="AJ2157" s="19">
        <v>377.38381751247391</v>
      </c>
      <c r="AK2157" s="19">
        <f t="shared" si="402"/>
        <v>3.7738381751247392E-2</v>
      </c>
      <c r="AL2157" s="19">
        <v>150.95352700498958</v>
      </c>
      <c r="AM2157" s="19">
        <f t="shared" si="403"/>
        <v>1.5095352700498959E-2</v>
      </c>
      <c r="AN2157" s="19">
        <f t="shared" si="404"/>
        <v>2.2643029050748435E-2</v>
      </c>
      <c r="AP2157" s="24">
        <v>14.08</v>
      </c>
      <c r="AQ2157" s="24">
        <f t="shared" si="405"/>
        <v>0.21254256602302535</v>
      </c>
      <c r="AR2157" s="24"/>
      <c r="AS2157" s="24">
        <v>8.3025000000000002</v>
      </c>
      <c r="AT2157" s="24">
        <f t="shared" si="406"/>
        <v>0.18799374869383889</v>
      </c>
      <c r="AU2157" s="24"/>
      <c r="AV2157" s="25">
        <f t="shared" si="407"/>
        <v>2.4548817329186456E-2</v>
      </c>
    </row>
    <row r="2158" spans="1:48" x14ac:dyDescent="0.3">
      <c r="A2158" s="2" t="s">
        <v>6</v>
      </c>
      <c r="B2158" s="2">
        <v>376</v>
      </c>
      <c r="C2158" s="5">
        <v>39879</v>
      </c>
      <c r="D2158" s="2">
        <v>34</v>
      </c>
      <c r="E2158" s="2" t="s">
        <v>9</v>
      </c>
      <c r="F2158" s="6" t="s">
        <v>49</v>
      </c>
      <c r="G2158" s="2">
        <v>85</v>
      </c>
      <c r="H2158" s="2">
        <v>6</v>
      </c>
      <c r="I2158" s="2">
        <v>18</v>
      </c>
      <c r="J2158" s="2">
        <v>7.5</v>
      </c>
      <c r="K2158" s="2">
        <v>2</v>
      </c>
      <c r="L2158" s="19">
        <v>353.42917352885172</v>
      </c>
      <c r="M2158" s="19">
        <f t="shared" si="396"/>
        <v>3.5342917352885174E-2</v>
      </c>
      <c r="N2158" s="19">
        <v>300.41479749952396</v>
      </c>
      <c r="O2158" s="19">
        <f t="shared" si="397"/>
        <v>3.0041479749952395E-2</v>
      </c>
      <c r="P2158" s="19">
        <f t="shared" si="398"/>
        <v>5.3014376029327792E-3</v>
      </c>
      <c r="R2158" s="24">
        <v>14.08</v>
      </c>
      <c r="S2158" s="24">
        <f t="shared" si="399"/>
        <v>0.42298403487932973</v>
      </c>
      <c r="U2158" s="24">
        <v>8.461146496815287</v>
      </c>
      <c r="V2158" s="24">
        <f t="shared" si="400"/>
        <v>4.4856240202139519E-2</v>
      </c>
      <c r="X2158" s="25">
        <f t="shared" si="401"/>
        <v>0.37812779467719021</v>
      </c>
      <c r="AA2158" s="5">
        <v>39879</v>
      </c>
      <c r="AB2158" s="2">
        <v>34</v>
      </c>
      <c r="AC2158" s="2" t="s">
        <v>9</v>
      </c>
      <c r="AD2158" s="6" t="s">
        <v>49</v>
      </c>
      <c r="AE2158" s="2">
        <v>85</v>
      </c>
      <c r="AF2158" s="2">
        <v>6</v>
      </c>
      <c r="AG2158" s="2">
        <v>18</v>
      </c>
      <c r="AH2158" s="2">
        <v>7.5</v>
      </c>
      <c r="AI2158" s="2">
        <v>2</v>
      </c>
      <c r="AJ2158" s="19">
        <v>353.42917352885172</v>
      </c>
      <c r="AK2158" s="19">
        <f t="shared" si="402"/>
        <v>3.5342917352885174E-2</v>
      </c>
      <c r="AL2158" s="19">
        <v>300.41479749952396</v>
      </c>
      <c r="AM2158" s="19">
        <f t="shared" si="403"/>
        <v>3.0041479749952395E-2</v>
      </c>
      <c r="AN2158" s="19">
        <f t="shared" si="404"/>
        <v>5.3014376029327792E-3</v>
      </c>
      <c r="AP2158" s="24">
        <v>14.08</v>
      </c>
      <c r="AQ2158" s="24">
        <f t="shared" si="405"/>
        <v>0.42298403487932973</v>
      </c>
      <c r="AR2158" s="24"/>
      <c r="AS2158" s="24">
        <v>8.461146496815287</v>
      </c>
      <c r="AT2158" s="24">
        <f t="shared" si="406"/>
        <v>4.4856240202139519E-2</v>
      </c>
      <c r="AU2158" s="24"/>
      <c r="AV2158" s="25">
        <f t="shared" si="407"/>
        <v>0.37812779467719021</v>
      </c>
    </row>
    <row r="2159" spans="1:48" x14ac:dyDescent="0.3">
      <c r="A2159" s="2" t="s">
        <v>6</v>
      </c>
      <c r="B2159" s="2">
        <v>376</v>
      </c>
      <c r="C2159" s="5">
        <v>39879</v>
      </c>
      <c r="D2159" s="2">
        <v>34</v>
      </c>
      <c r="E2159" s="2" t="s">
        <v>9</v>
      </c>
      <c r="F2159" s="6" t="s">
        <v>53</v>
      </c>
      <c r="G2159" s="2">
        <v>25</v>
      </c>
      <c r="H2159" s="2">
        <v>15</v>
      </c>
      <c r="I2159" s="2">
        <v>30</v>
      </c>
      <c r="J2159" s="2">
        <v>15</v>
      </c>
      <c r="K2159" s="2">
        <v>2</v>
      </c>
      <c r="L2159" s="19">
        <v>1413.7166941154069</v>
      </c>
      <c r="M2159" s="19">
        <f t="shared" si="396"/>
        <v>0.1413716694115407</v>
      </c>
      <c r="N2159" s="19">
        <v>353.42917352885172</v>
      </c>
      <c r="O2159" s="19">
        <f t="shared" si="397"/>
        <v>3.5342917352885174E-2</v>
      </c>
      <c r="P2159" s="19">
        <f t="shared" si="398"/>
        <v>0.10602875205865553</v>
      </c>
      <c r="R2159" s="24">
        <v>6.51</v>
      </c>
      <c r="S2159" s="24">
        <f t="shared" si="399"/>
        <v>0.23008239196728247</v>
      </c>
      <c r="U2159" s="24">
        <v>8.2509316770186327</v>
      </c>
      <c r="V2159" s="24">
        <f t="shared" si="400"/>
        <v>0.87483598903551552</v>
      </c>
      <c r="X2159" s="25">
        <f t="shared" si="401"/>
        <v>-0.64475359706823299</v>
      </c>
      <c r="AA2159" s="5">
        <v>39879</v>
      </c>
      <c r="AB2159" s="2">
        <v>34</v>
      </c>
      <c r="AC2159" s="2" t="s">
        <v>9</v>
      </c>
      <c r="AD2159" s="6" t="s">
        <v>53</v>
      </c>
      <c r="AE2159" s="2">
        <v>25</v>
      </c>
      <c r="AF2159" s="2">
        <v>15</v>
      </c>
      <c r="AG2159" s="2">
        <v>30</v>
      </c>
      <c r="AH2159" s="2">
        <v>15</v>
      </c>
      <c r="AI2159" s="2">
        <v>2</v>
      </c>
      <c r="AJ2159" s="19">
        <v>1413.7166941154069</v>
      </c>
      <c r="AK2159" s="19">
        <f t="shared" si="402"/>
        <v>0.1413716694115407</v>
      </c>
      <c r="AL2159" s="19">
        <v>353.42917352885172</v>
      </c>
      <c r="AM2159" s="19">
        <f t="shared" si="403"/>
        <v>3.5342917352885174E-2</v>
      </c>
      <c r="AN2159" s="19">
        <f t="shared" si="404"/>
        <v>0.10602875205865553</v>
      </c>
      <c r="AP2159" s="24">
        <v>6.51</v>
      </c>
      <c r="AQ2159" s="24">
        <f t="shared" si="405"/>
        <v>0.23008239196728247</v>
      </c>
      <c r="AR2159" s="24"/>
      <c r="AS2159" s="24">
        <v>8.2509316770186327</v>
      </c>
      <c r="AT2159" s="24">
        <f t="shared" si="406"/>
        <v>0.87483598903551552</v>
      </c>
      <c r="AU2159" s="24"/>
      <c r="AV2159" s="25">
        <f t="shared" si="407"/>
        <v>-0.64475359706823299</v>
      </c>
    </row>
    <row r="2160" spans="1:48" x14ac:dyDescent="0.3">
      <c r="A2160" s="2" t="s">
        <v>6</v>
      </c>
      <c r="B2160" s="2">
        <v>376</v>
      </c>
      <c r="C2160" s="5">
        <v>39879</v>
      </c>
      <c r="D2160" s="2">
        <v>34</v>
      </c>
      <c r="E2160" s="2" t="s">
        <v>9</v>
      </c>
      <c r="F2160" s="6" t="s">
        <v>36</v>
      </c>
      <c r="G2160" s="2">
        <v>75</v>
      </c>
      <c r="H2160" s="2">
        <v>45</v>
      </c>
      <c r="I2160" s="2">
        <v>65</v>
      </c>
      <c r="J2160" s="2">
        <v>38.75</v>
      </c>
      <c r="K2160" s="2">
        <v>2</v>
      </c>
      <c r="L2160" s="19">
        <v>9434.5954378118477</v>
      </c>
      <c r="M2160" s="19">
        <f t="shared" si="396"/>
        <v>0.9434595437811848</v>
      </c>
      <c r="N2160" s="19">
        <v>7075.9465783588857</v>
      </c>
      <c r="O2160" s="19">
        <f t="shared" si="397"/>
        <v>0.7075946578358886</v>
      </c>
      <c r="P2160" s="19">
        <f t="shared" si="398"/>
        <v>0.2358648859452962</v>
      </c>
      <c r="R2160" s="24">
        <v>14.08</v>
      </c>
      <c r="S2160" s="24">
        <f t="shared" si="399"/>
        <v>9.962932782329311</v>
      </c>
      <c r="U2160" s="24">
        <v>8.3025000000000002</v>
      </c>
      <c r="V2160" s="24">
        <f t="shared" si="400"/>
        <v>1.9582682155608218</v>
      </c>
      <c r="X2160" s="25">
        <f t="shared" si="401"/>
        <v>8.0046645667684899</v>
      </c>
      <c r="AA2160" s="5">
        <v>39879</v>
      </c>
      <c r="AB2160" s="2">
        <v>34</v>
      </c>
      <c r="AC2160" s="2" t="s">
        <v>9</v>
      </c>
      <c r="AD2160" s="6" t="s">
        <v>36</v>
      </c>
      <c r="AE2160" s="2">
        <v>75</v>
      </c>
      <c r="AF2160" s="2">
        <v>45</v>
      </c>
      <c r="AG2160" s="2">
        <v>65</v>
      </c>
      <c r="AH2160" s="2">
        <v>38.75</v>
      </c>
      <c r="AI2160" s="2">
        <v>2</v>
      </c>
      <c r="AJ2160" s="19">
        <v>9434.5954378118477</v>
      </c>
      <c r="AK2160" s="19">
        <f t="shared" si="402"/>
        <v>0.9434595437811848</v>
      </c>
      <c r="AL2160" s="19">
        <v>7075.9465783588857</v>
      </c>
      <c r="AM2160" s="19">
        <f t="shared" si="403"/>
        <v>0.7075946578358886</v>
      </c>
      <c r="AN2160" s="19">
        <f t="shared" si="404"/>
        <v>0.2358648859452962</v>
      </c>
      <c r="AP2160" s="24">
        <v>14.08</v>
      </c>
      <c r="AQ2160" s="24">
        <f t="shared" si="405"/>
        <v>9.962932782329311</v>
      </c>
      <c r="AR2160" s="24"/>
      <c r="AS2160" s="24">
        <v>8.3025000000000002</v>
      </c>
      <c r="AT2160" s="24">
        <f t="shared" si="406"/>
        <v>1.9582682155608218</v>
      </c>
      <c r="AU2160" s="24"/>
      <c r="AV2160" s="25">
        <f t="shared" si="407"/>
        <v>8.0046645667684899</v>
      </c>
    </row>
    <row r="2161" spans="1:48" x14ac:dyDescent="0.3">
      <c r="A2161" s="2" t="s">
        <v>6</v>
      </c>
      <c r="B2161" s="2">
        <v>376</v>
      </c>
      <c r="C2161" s="5">
        <v>39879</v>
      </c>
      <c r="D2161" s="2">
        <v>34</v>
      </c>
      <c r="E2161" s="2" t="s">
        <v>9</v>
      </c>
      <c r="F2161" s="6" t="s">
        <v>24</v>
      </c>
      <c r="G2161" s="2">
        <v>90</v>
      </c>
      <c r="H2161" s="2">
        <v>8</v>
      </c>
      <c r="I2161" s="2">
        <v>18</v>
      </c>
      <c r="J2161" s="2">
        <v>8.5</v>
      </c>
      <c r="K2161" s="2">
        <v>2</v>
      </c>
      <c r="L2161" s="19">
        <v>453.9601384437251</v>
      </c>
      <c r="M2161" s="19">
        <f t="shared" si="396"/>
        <v>4.5396013844372508E-2</v>
      </c>
      <c r="N2161" s="19">
        <v>408.56412459935262</v>
      </c>
      <c r="O2161" s="19">
        <f t="shared" si="397"/>
        <v>4.0856412459935265E-2</v>
      </c>
      <c r="P2161" s="19">
        <f t="shared" si="398"/>
        <v>4.5396013844372432E-3</v>
      </c>
      <c r="R2161" s="24">
        <v>14.08</v>
      </c>
      <c r="S2161" s="24">
        <f t="shared" si="399"/>
        <v>0.57525828743588858</v>
      </c>
      <c r="U2161" s="24">
        <v>8.461146496815287</v>
      </c>
      <c r="V2161" s="24">
        <f t="shared" si="400"/>
        <v>3.841023235086901E-2</v>
      </c>
      <c r="X2161" s="25">
        <f t="shared" si="401"/>
        <v>0.53684805508501954</v>
      </c>
      <c r="AA2161" s="5">
        <v>39879</v>
      </c>
      <c r="AB2161" s="2">
        <v>34</v>
      </c>
      <c r="AC2161" s="2" t="s">
        <v>9</v>
      </c>
      <c r="AD2161" s="6" t="s">
        <v>24</v>
      </c>
      <c r="AE2161" s="2">
        <v>90</v>
      </c>
      <c r="AF2161" s="2">
        <v>8</v>
      </c>
      <c r="AG2161" s="2">
        <v>18</v>
      </c>
      <c r="AH2161" s="2">
        <v>8.5</v>
      </c>
      <c r="AI2161" s="2">
        <v>2</v>
      </c>
      <c r="AJ2161" s="19">
        <v>453.9601384437251</v>
      </c>
      <c r="AK2161" s="19">
        <f t="shared" si="402"/>
        <v>4.5396013844372508E-2</v>
      </c>
      <c r="AL2161" s="19">
        <v>408.56412459935262</v>
      </c>
      <c r="AM2161" s="19">
        <f t="shared" si="403"/>
        <v>4.0856412459935265E-2</v>
      </c>
      <c r="AN2161" s="19">
        <f t="shared" si="404"/>
        <v>4.5396013844372432E-3</v>
      </c>
      <c r="AP2161" s="24">
        <v>14.08</v>
      </c>
      <c r="AQ2161" s="24">
        <f t="shared" si="405"/>
        <v>0.57525828743588858</v>
      </c>
      <c r="AR2161" s="24"/>
      <c r="AS2161" s="24">
        <v>8.461146496815287</v>
      </c>
      <c r="AT2161" s="24">
        <f t="shared" si="406"/>
        <v>3.841023235086901E-2</v>
      </c>
      <c r="AU2161" s="24"/>
      <c r="AV2161" s="25">
        <f t="shared" si="407"/>
        <v>0.53684805508501954</v>
      </c>
    </row>
    <row r="2162" spans="1:48" x14ac:dyDescent="0.3">
      <c r="A2162" s="2" t="s">
        <v>6</v>
      </c>
      <c r="B2162" s="2">
        <v>376</v>
      </c>
      <c r="C2162" s="5">
        <v>39879</v>
      </c>
      <c r="D2162" s="2">
        <v>34</v>
      </c>
      <c r="E2162" s="2" t="s">
        <v>9</v>
      </c>
      <c r="F2162" s="6" t="s">
        <v>44</v>
      </c>
      <c r="G2162" s="2">
        <v>90</v>
      </c>
      <c r="H2162" s="2">
        <v>3</v>
      </c>
      <c r="I2162" s="2">
        <v>10</v>
      </c>
      <c r="J2162" s="2">
        <v>4</v>
      </c>
      <c r="K2162" s="2">
        <v>2</v>
      </c>
      <c r="L2162" s="19">
        <v>100.53096491487338</v>
      </c>
      <c r="M2162" s="19">
        <f t="shared" si="396"/>
        <v>1.0053096491487338E-2</v>
      </c>
      <c r="N2162" s="19">
        <v>90.477868423386042</v>
      </c>
      <c r="O2162" s="19">
        <f t="shared" si="397"/>
        <v>9.0477868423386038E-3</v>
      </c>
      <c r="P2162" s="19">
        <f t="shared" si="398"/>
        <v>1.0053096491487341E-3</v>
      </c>
      <c r="R2162" s="24">
        <v>14.08</v>
      </c>
      <c r="S2162" s="24">
        <f t="shared" si="399"/>
        <v>0.12739283874012755</v>
      </c>
      <c r="U2162" s="24">
        <v>9.0675767918088734</v>
      </c>
      <c r="V2162" s="24">
        <f t="shared" si="400"/>
        <v>9.115722443202582E-3</v>
      </c>
      <c r="X2162" s="25">
        <f t="shared" si="401"/>
        <v>0.11827711629692497</v>
      </c>
      <c r="AA2162" s="5">
        <v>39879</v>
      </c>
      <c r="AB2162" s="2">
        <v>34</v>
      </c>
      <c r="AC2162" s="2" t="s">
        <v>9</v>
      </c>
      <c r="AD2162" s="6" t="s">
        <v>44</v>
      </c>
      <c r="AE2162" s="2">
        <v>90</v>
      </c>
      <c r="AF2162" s="2">
        <v>3</v>
      </c>
      <c r="AG2162" s="2">
        <v>10</v>
      </c>
      <c r="AH2162" s="2">
        <v>4</v>
      </c>
      <c r="AI2162" s="2">
        <v>2</v>
      </c>
      <c r="AJ2162" s="19">
        <v>100.53096491487338</v>
      </c>
      <c r="AK2162" s="19">
        <f t="shared" si="402"/>
        <v>1.0053096491487338E-2</v>
      </c>
      <c r="AL2162" s="19">
        <v>90.477868423386042</v>
      </c>
      <c r="AM2162" s="19">
        <f t="shared" si="403"/>
        <v>9.0477868423386038E-3</v>
      </c>
      <c r="AN2162" s="19">
        <f t="shared" si="404"/>
        <v>1.0053096491487341E-3</v>
      </c>
      <c r="AP2162" s="24">
        <v>14.08</v>
      </c>
      <c r="AQ2162" s="24">
        <f t="shared" si="405"/>
        <v>0.12739283874012755</v>
      </c>
      <c r="AR2162" s="24"/>
      <c r="AS2162" s="24">
        <v>9.0675767918088734</v>
      </c>
      <c r="AT2162" s="24">
        <f t="shared" si="406"/>
        <v>9.115722443202582E-3</v>
      </c>
      <c r="AU2162" s="24"/>
      <c r="AV2162" s="25">
        <f t="shared" si="407"/>
        <v>0.11827711629692497</v>
      </c>
    </row>
    <row r="2163" spans="1:48" x14ac:dyDescent="0.3">
      <c r="A2163" s="2" t="s">
        <v>6</v>
      </c>
      <c r="B2163" s="2">
        <v>376</v>
      </c>
      <c r="C2163" s="5">
        <v>39879</v>
      </c>
      <c r="D2163" s="2">
        <v>34</v>
      </c>
      <c r="E2163" s="2" t="s">
        <v>9</v>
      </c>
      <c r="F2163" s="6" t="s">
        <v>35</v>
      </c>
      <c r="G2163" s="2">
        <v>80</v>
      </c>
      <c r="H2163" s="2">
        <v>10</v>
      </c>
      <c r="I2163" s="2">
        <v>22</v>
      </c>
      <c r="J2163" s="2">
        <v>10.5</v>
      </c>
      <c r="K2163" s="2">
        <v>1</v>
      </c>
      <c r="L2163" s="19">
        <v>346.36059005827468</v>
      </c>
      <c r="M2163" s="19">
        <f t="shared" si="396"/>
        <v>3.4636059005827467E-2</v>
      </c>
      <c r="N2163" s="19">
        <v>277.08847204661976</v>
      </c>
      <c r="O2163" s="19">
        <f t="shared" si="397"/>
        <v>2.7708847204661977E-2</v>
      </c>
      <c r="P2163" s="19">
        <f t="shared" si="398"/>
        <v>6.9272118011654907E-3</v>
      </c>
      <c r="R2163" s="24">
        <v>14.08</v>
      </c>
      <c r="S2163" s="24">
        <f t="shared" si="399"/>
        <v>0.39014056864164065</v>
      </c>
      <c r="U2163" s="24">
        <v>8.104694792715291</v>
      </c>
      <c r="V2163" s="24">
        <f t="shared" si="400"/>
        <v>5.6142937412941865E-2</v>
      </c>
      <c r="X2163" s="25">
        <f t="shared" si="401"/>
        <v>0.3339976312286988</v>
      </c>
      <c r="AA2163" s="5">
        <v>39879</v>
      </c>
      <c r="AB2163" s="2">
        <v>34</v>
      </c>
      <c r="AC2163" s="2" t="s">
        <v>9</v>
      </c>
      <c r="AD2163" s="6" t="s">
        <v>35</v>
      </c>
      <c r="AE2163" s="2">
        <v>80</v>
      </c>
      <c r="AF2163" s="2">
        <v>10</v>
      </c>
      <c r="AG2163" s="2">
        <v>22</v>
      </c>
      <c r="AH2163" s="2">
        <v>10.5</v>
      </c>
      <c r="AI2163" s="2">
        <v>1</v>
      </c>
      <c r="AJ2163" s="19">
        <v>346.36059005827468</v>
      </c>
      <c r="AK2163" s="19">
        <f t="shared" si="402"/>
        <v>3.4636059005827467E-2</v>
      </c>
      <c r="AL2163" s="19">
        <v>277.08847204661976</v>
      </c>
      <c r="AM2163" s="19">
        <f t="shared" si="403"/>
        <v>2.7708847204661977E-2</v>
      </c>
      <c r="AN2163" s="19">
        <f t="shared" si="404"/>
        <v>6.9272118011654907E-3</v>
      </c>
      <c r="AP2163" s="24">
        <v>14.08</v>
      </c>
      <c r="AQ2163" s="24">
        <f t="shared" si="405"/>
        <v>0.39014056864164065</v>
      </c>
      <c r="AR2163" s="24"/>
      <c r="AS2163" s="24">
        <v>8.104694792715291</v>
      </c>
      <c r="AT2163" s="24">
        <f t="shared" si="406"/>
        <v>5.6142937412941865E-2</v>
      </c>
      <c r="AU2163" s="24"/>
      <c r="AV2163" s="25">
        <f t="shared" si="407"/>
        <v>0.3339976312286988</v>
      </c>
    </row>
    <row r="2164" spans="1:48" x14ac:dyDescent="0.3">
      <c r="A2164" s="2" t="s">
        <v>6</v>
      </c>
      <c r="B2164" s="2">
        <v>376</v>
      </c>
      <c r="C2164" s="5">
        <v>39879</v>
      </c>
      <c r="D2164" s="2">
        <v>34</v>
      </c>
      <c r="E2164" s="2" t="s">
        <v>9</v>
      </c>
      <c r="F2164" s="6" t="s">
        <v>36</v>
      </c>
      <c r="G2164" s="2">
        <v>80</v>
      </c>
      <c r="H2164" s="2">
        <v>10</v>
      </c>
      <c r="I2164" s="2">
        <v>20</v>
      </c>
      <c r="J2164" s="2">
        <v>10</v>
      </c>
      <c r="K2164" s="2">
        <v>2</v>
      </c>
      <c r="L2164" s="19">
        <v>628.31853071795865</v>
      </c>
      <c r="M2164" s="19">
        <f t="shared" si="396"/>
        <v>6.2831853071795868E-2</v>
      </c>
      <c r="N2164" s="19">
        <v>502.65482457436696</v>
      </c>
      <c r="O2164" s="19">
        <f t="shared" si="397"/>
        <v>5.0265482457436693E-2</v>
      </c>
      <c r="P2164" s="19">
        <f t="shared" si="398"/>
        <v>1.2566370614359175E-2</v>
      </c>
      <c r="R2164" s="24">
        <v>14.08</v>
      </c>
      <c r="S2164" s="24">
        <f t="shared" si="399"/>
        <v>0.70773799300070861</v>
      </c>
      <c r="U2164" s="24">
        <v>8.3025000000000002</v>
      </c>
      <c r="V2164" s="24">
        <f t="shared" si="400"/>
        <v>0.10433229202571705</v>
      </c>
      <c r="X2164" s="25">
        <f t="shared" si="401"/>
        <v>0.60340570097499158</v>
      </c>
      <c r="AA2164" s="5">
        <v>39879</v>
      </c>
      <c r="AB2164" s="2">
        <v>34</v>
      </c>
      <c r="AC2164" s="2" t="s">
        <v>9</v>
      </c>
      <c r="AD2164" s="6" t="s">
        <v>36</v>
      </c>
      <c r="AE2164" s="2">
        <v>80</v>
      </c>
      <c r="AF2164" s="2">
        <v>10</v>
      </c>
      <c r="AG2164" s="2">
        <v>20</v>
      </c>
      <c r="AH2164" s="2">
        <v>10</v>
      </c>
      <c r="AI2164" s="2">
        <v>2</v>
      </c>
      <c r="AJ2164" s="19">
        <v>628.31853071795865</v>
      </c>
      <c r="AK2164" s="19">
        <f t="shared" si="402"/>
        <v>6.2831853071795868E-2</v>
      </c>
      <c r="AL2164" s="19">
        <v>502.65482457436696</v>
      </c>
      <c r="AM2164" s="19">
        <f t="shared" si="403"/>
        <v>5.0265482457436693E-2</v>
      </c>
      <c r="AN2164" s="19">
        <f t="shared" si="404"/>
        <v>1.2566370614359175E-2</v>
      </c>
      <c r="AP2164" s="24">
        <v>14.08</v>
      </c>
      <c r="AQ2164" s="24">
        <f t="shared" si="405"/>
        <v>0.70773799300070861</v>
      </c>
      <c r="AR2164" s="24"/>
      <c r="AS2164" s="24">
        <v>8.3025000000000002</v>
      </c>
      <c r="AT2164" s="24">
        <f t="shared" si="406"/>
        <v>0.10433229202571705</v>
      </c>
      <c r="AU2164" s="24"/>
      <c r="AV2164" s="25">
        <f t="shared" si="407"/>
        <v>0.60340570097499158</v>
      </c>
    </row>
    <row r="2165" spans="1:48" x14ac:dyDescent="0.3">
      <c r="A2165" s="2" t="s">
        <v>6</v>
      </c>
      <c r="B2165" s="2">
        <v>376</v>
      </c>
      <c r="C2165" s="5">
        <v>39879</v>
      </c>
      <c r="D2165" s="2">
        <v>34</v>
      </c>
      <c r="E2165" s="2" t="s">
        <v>9</v>
      </c>
      <c r="F2165" s="6" t="s">
        <v>55</v>
      </c>
      <c r="G2165" s="2">
        <v>90</v>
      </c>
      <c r="H2165" s="2">
        <v>6</v>
      </c>
      <c r="I2165" s="2">
        <v>18</v>
      </c>
      <c r="J2165" s="2">
        <v>7.5</v>
      </c>
      <c r="K2165" s="2">
        <v>2</v>
      </c>
      <c r="L2165" s="19">
        <v>353.42917352885172</v>
      </c>
      <c r="M2165" s="19">
        <f t="shared" si="396"/>
        <v>3.5342917352885174E-2</v>
      </c>
      <c r="N2165" s="19">
        <v>318.08625617596658</v>
      </c>
      <c r="O2165" s="19">
        <f t="shared" si="397"/>
        <v>3.1808625617596661E-2</v>
      </c>
      <c r="P2165" s="19">
        <f t="shared" si="398"/>
        <v>3.5342917352885125E-3</v>
      </c>
      <c r="R2165" s="24">
        <v>4.05</v>
      </c>
      <c r="S2165" s="24">
        <f t="shared" si="399"/>
        <v>0.12882493375126647</v>
      </c>
      <c r="U2165" s="24">
        <v>8.104694792715291</v>
      </c>
      <c r="V2165" s="24">
        <f t="shared" si="400"/>
        <v>2.8644355822929499E-2</v>
      </c>
      <c r="X2165" s="25">
        <f t="shared" si="401"/>
        <v>0.10018057792833697</v>
      </c>
      <c r="AA2165" s="5">
        <v>39879</v>
      </c>
      <c r="AB2165" s="2">
        <v>34</v>
      </c>
      <c r="AC2165" s="2" t="s">
        <v>9</v>
      </c>
      <c r="AD2165" s="6" t="s">
        <v>55</v>
      </c>
      <c r="AE2165" s="2">
        <v>90</v>
      </c>
      <c r="AF2165" s="2">
        <v>6</v>
      </c>
      <c r="AG2165" s="2">
        <v>18</v>
      </c>
      <c r="AH2165" s="2">
        <v>7.5</v>
      </c>
      <c r="AI2165" s="2">
        <v>2</v>
      </c>
      <c r="AJ2165" s="19">
        <v>353.42917352885172</v>
      </c>
      <c r="AK2165" s="19">
        <f t="shared" si="402"/>
        <v>3.5342917352885174E-2</v>
      </c>
      <c r="AL2165" s="19">
        <v>318.08625617596658</v>
      </c>
      <c r="AM2165" s="19">
        <f t="shared" si="403"/>
        <v>3.1808625617596661E-2</v>
      </c>
      <c r="AN2165" s="19">
        <f t="shared" si="404"/>
        <v>3.5342917352885125E-3</v>
      </c>
      <c r="AP2165" s="24">
        <v>4.05</v>
      </c>
      <c r="AQ2165" s="24">
        <f t="shared" si="405"/>
        <v>0.12882493375126647</v>
      </c>
      <c r="AR2165" s="24"/>
      <c r="AS2165" s="24">
        <v>8.104694792715291</v>
      </c>
      <c r="AT2165" s="24">
        <f t="shared" si="406"/>
        <v>2.8644355822929499E-2</v>
      </c>
      <c r="AU2165" s="24"/>
      <c r="AV2165" s="25">
        <f t="shared" si="407"/>
        <v>0.10018057792833697</v>
      </c>
    </row>
    <row r="2166" spans="1:48" x14ac:dyDescent="0.3">
      <c r="A2166" s="2" t="s">
        <v>6</v>
      </c>
      <c r="B2166" s="2">
        <v>376</v>
      </c>
      <c r="C2166" s="5">
        <v>39879</v>
      </c>
      <c r="D2166" s="2">
        <v>34</v>
      </c>
      <c r="E2166" s="2" t="s">
        <v>9</v>
      </c>
      <c r="F2166" s="6" t="s">
        <v>53</v>
      </c>
      <c r="G2166" s="2">
        <v>75</v>
      </c>
      <c r="H2166" s="2">
        <v>5</v>
      </c>
      <c r="I2166" s="2">
        <v>15</v>
      </c>
      <c r="J2166" s="2">
        <v>6.25</v>
      </c>
      <c r="K2166" s="2">
        <v>2</v>
      </c>
      <c r="L2166" s="19">
        <v>245.43692606170259</v>
      </c>
      <c r="M2166" s="19">
        <f t="shared" si="396"/>
        <v>2.4543692606170259E-2</v>
      </c>
      <c r="N2166" s="19">
        <v>184.07769454627694</v>
      </c>
      <c r="O2166" s="19">
        <f t="shared" si="397"/>
        <v>1.8407769454627694E-2</v>
      </c>
      <c r="P2166" s="19">
        <f t="shared" si="398"/>
        <v>6.1359231515425647E-3</v>
      </c>
      <c r="R2166" s="24">
        <v>6.51</v>
      </c>
      <c r="S2166" s="24">
        <f t="shared" si="399"/>
        <v>0.11983457914962628</v>
      </c>
      <c r="U2166" s="24">
        <v>8.2509316770186327</v>
      </c>
      <c r="V2166" s="24">
        <f t="shared" si="400"/>
        <v>5.0627082698814545E-2</v>
      </c>
      <c r="X2166" s="25">
        <f t="shared" si="401"/>
        <v>6.9207496450811729E-2</v>
      </c>
      <c r="AA2166" s="5">
        <v>39879</v>
      </c>
      <c r="AB2166" s="2">
        <v>34</v>
      </c>
      <c r="AC2166" s="2" t="s">
        <v>9</v>
      </c>
      <c r="AD2166" s="6" t="s">
        <v>53</v>
      </c>
      <c r="AE2166" s="2">
        <v>75</v>
      </c>
      <c r="AF2166" s="2">
        <v>5</v>
      </c>
      <c r="AG2166" s="2">
        <v>15</v>
      </c>
      <c r="AH2166" s="2">
        <v>6.25</v>
      </c>
      <c r="AI2166" s="2">
        <v>2</v>
      </c>
      <c r="AJ2166" s="19">
        <v>245.43692606170259</v>
      </c>
      <c r="AK2166" s="19">
        <f t="shared" si="402"/>
        <v>2.4543692606170259E-2</v>
      </c>
      <c r="AL2166" s="19">
        <v>184.07769454627694</v>
      </c>
      <c r="AM2166" s="19">
        <f t="shared" si="403"/>
        <v>1.8407769454627694E-2</v>
      </c>
      <c r="AN2166" s="19">
        <f t="shared" si="404"/>
        <v>6.1359231515425647E-3</v>
      </c>
      <c r="AP2166" s="24">
        <v>6.51</v>
      </c>
      <c r="AQ2166" s="24">
        <f t="shared" si="405"/>
        <v>0.11983457914962628</v>
      </c>
      <c r="AR2166" s="24"/>
      <c r="AS2166" s="24">
        <v>8.2509316770186327</v>
      </c>
      <c r="AT2166" s="24">
        <f t="shared" si="406"/>
        <v>5.0627082698814545E-2</v>
      </c>
      <c r="AU2166" s="24"/>
      <c r="AV2166" s="25">
        <f t="shared" si="407"/>
        <v>6.9207496450811729E-2</v>
      </c>
    </row>
    <row r="2167" spans="1:48" x14ac:dyDescent="0.3">
      <c r="A2167" s="2" t="s">
        <v>6</v>
      </c>
      <c r="B2167" s="2">
        <v>376</v>
      </c>
      <c r="C2167" s="5">
        <v>39879</v>
      </c>
      <c r="D2167" s="2">
        <v>34</v>
      </c>
      <c r="E2167" s="2" t="s">
        <v>9</v>
      </c>
      <c r="F2167" s="6" t="s">
        <v>36</v>
      </c>
      <c r="G2167" s="2">
        <v>50</v>
      </c>
      <c r="H2167" s="2">
        <v>25</v>
      </c>
      <c r="I2167" s="2">
        <v>30</v>
      </c>
      <c r="J2167" s="2">
        <v>20</v>
      </c>
      <c r="K2167" s="2">
        <v>2</v>
      </c>
      <c r="L2167" s="19">
        <v>2513.2741228718346</v>
      </c>
      <c r="M2167" s="19">
        <f t="shared" si="396"/>
        <v>0.25132741228718347</v>
      </c>
      <c r="N2167" s="19">
        <v>1256.6370614359173</v>
      </c>
      <c r="O2167" s="19">
        <f t="shared" si="397"/>
        <v>0.12566370614359174</v>
      </c>
      <c r="P2167" s="19">
        <f t="shared" si="398"/>
        <v>0.12566370614359174</v>
      </c>
      <c r="R2167" s="24">
        <v>14.08</v>
      </c>
      <c r="S2167" s="24">
        <f t="shared" si="399"/>
        <v>1.7693449825017717</v>
      </c>
      <c r="U2167" s="24">
        <v>8.3025000000000002</v>
      </c>
      <c r="V2167" s="24">
        <f t="shared" si="400"/>
        <v>1.0433229202571703</v>
      </c>
      <c r="X2167" s="25">
        <f t="shared" si="401"/>
        <v>0.72602206224460142</v>
      </c>
      <c r="AA2167" s="5">
        <v>39879</v>
      </c>
      <c r="AB2167" s="2">
        <v>34</v>
      </c>
      <c r="AC2167" s="2" t="s">
        <v>9</v>
      </c>
      <c r="AD2167" s="6" t="s">
        <v>36</v>
      </c>
      <c r="AE2167" s="2">
        <v>50</v>
      </c>
      <c r="AF2167" s="2">
        <v>25</v>
      </c>
      <c r="AG2167" s="2">
        <v>30</v>
      </c>
      <c r="AH2167" s="2">
        <v>20</v>
      </c>
      <c r="AI2167" s="2">
        <v>2</v>
      </c>
      <c r="AJ2167" s="19">
        <v>2513.2741228718346</v>
      </c>
      <c r="AK2167" s="19">
        <f t="shared" si="402"/>
        <v>0.25132741228718347</v>
      </c>
      <c r="AL2167" s="19">
        <v>1256.6370614359173</v>
      </c>
      <c r="AM2167" s="19">
        <f t="shared" si="403"/>
        <v>0.12566370614359174</v>
      </c>
      <c r="AN2167" s="19">
        <f t="shared" si="404"/>
        <v>0.12566370614359174</v>
      </c>
      <c r="AP2167" s="24">
        <v>14.08</v>
      </c>
      <c r="AQ2167" s="24">
        <f t="shared" si="405"/>
        <v>1.7693449825017717</v>
      </c>
      <c r="AR2167" s="24"/>
      <c r="AS2167" s="24">
        <v>8.3025000000000002</v>
      </c>
      <c r="AT2167" s="24">
        <f t="shared" si="406"/>
        <v>1.0433229202571703</v>
      </c>
      <c r="AU2167" s="24"/>
      <c r="AV2167" s="25">
        <f t="shared" si="407"/>
        <v>0.72602206224460142</v>
      </c>
    </row>
    <row r="2168" spans="1:48" x14ac:dyDescent="0.3">
      <c r="A2168" s="2" t="s">
        <v>6</v>
      </c>
      <c r="B2168" s="2">
        <v>376</v>
      </c>
      <c r="C2168" s="5">
        <v>39879</v>
      </c>
      <c r="D2168" s="2">
        <v>34</v>
      </c>
      <c r="E2168" s="2" t="s">
        <v>9</v>
      </c>
      <c r="F2168" s="6" t="s">
        <v>44</v>
      </c>
      <c r="G2168" s="2">
        <v>90</v>
      </c>
      <c r="H2168" s="2">
        <v>15</v>
      </c>
      <c r="I2168" s="2">
        <v>10</v>
      </c>
      <c r="J2168" s="2">
        <v>10</v>
      </c>
      <c r="K2168" s="2">
        <v>2</v>
      </c>
      <c r="L2168" s="19">
        <v>628.31853071795865</v>
      </c>
      <c r="M2168" s="19">
        <f t="shared" si="396"/>
        <v>6.2831853071795868E-2</v>
      </c>
      <c r="N2168" s="19">
        <v>565.48667764616278</v>
      </c>
      <c r="O2168" s="19">
        <f t="shared" si="397"/>
        <v>5.6548667764616277E-2</v>
      </c>
      <c r="P2168" s="19">
        <f t="shared" si="398"/>
        <v>6.283185307179591E-3</v>
      </c>
      <c r="R2168" s="24">
        <v>14.08</v>
      </c>
      <c r="S2168" s="24">
        <f t="shared" si="399"/>
        <v>0.79620524212579713</v>
      </c>
      <c r="U2168" s="24">
        <v>9.0675767918088734</v>
      </c>
      <c r="V2168" s="24">
        <f t="shared" si="400"/>
        <v>5.6973265270016164E-2</v>
      </c>
      <c r="X2168" s="25">
        <f t="shared" si="401"/>
        <v>0.73923197685578101</v>
      </c>
      <c r="AA2168" s="5">
        <v>39879</v>
      </c>
      <c r="AB2168" s="2">
        <v>34</v>
      </c>
      <c r="AC2168" s="2" t="s">
        <v>9</v>
      </c>
      <c r="AD2168" s="6" t="s">
        <v>44</v>
      </c>
      <c r="AE2168" s="2">
        <v>90</v>
      </c>
      <c r="AF2168" s="2">
        <v>15</v>
      </c>
      <c r="AG2168" s="2">
        <v>10</v>
      </c>
      <c r="AH2168" s="2">
        <v>10</v>
      </c>
      <c r="AI2168" s="2">
        <v>2</v>
      </c>
      <c r="AJ2168" s="19">
        <v>628.31853071795865</v>
      </c>
      <c r="AK2168" s="19">
        <f t="shared" si="402"/>
        <v>6.2831853071795868E-2</v>
      </c>
      <c r="AL2168" s="19">
        <v>565.48667764616278</v>
      </c>
      <c r="AM2168" s="19">
        <f t="shared" si="403"/>
        <v>5.6548667764616277E-2</v>
      </c>
      <c r="AN2168" s="19">
        <f t="shared" si="404"/>
        <v>6.283185307179591E-3</v>
      </c>
      <c r="AP2168" s="24">
        <v>14.08</v>
      </c>
      <c r="AQ2168" s="24">
        <f t="shared" si="405"/>
        <v>0.79620524212579713</v>
      </c>
      <c r="AR2168" s="24"/>
      <c r="AS2168" s="24">
        <v>9.0675767918088734</v>
      </c>
      <c r="AT2168" s="24">
        <f t="shared" si="406"/>
        <v>5.6973265270016164E-2</v>
      </c>
      <c r="AU2168" s="24"/>
      <c r="AV2168" s="25">
        <f t="shared" si="407"/>
        <v>0.73923197685578101</v>
      </c>
    </row>
    <row r="2169" spans="1:48" x14ac:dyDescent="0.3">
      <c r="A2169" s="2" t="s">
        <v>6</v>
      </c>
      <c r="B2169" s="2">
        <v>376</v>
      </c>
      <c r="C2169" s="5">
        <v>39879</v>
      </c>
      <c r="D2169" s="2">
        <v>34</v>
      </c>
      <c r="E2169" s="2" t="s">
        <v>9</v>
      </c>
      <c r="F2169" s="6" t="s">
        <v>42</v>
      </c>
      <c r="G2169" s="2">
        <v>100</v>
      </c>
      <c r="H2169" s="2">
        <v>1</v>
      </c>
      <c r="I2169" s="2">
        <v>15</v>
      </c>
      <c r="J2169" s="2">
        <v>4.25</v>
      </c>
      <c r="K2169" s="2">
        <v>2</v>
      </c>
      <c r="L2169" s="19">
        <v>113.49003461093127</v>
      </c>
      <c r="M2169" s="19">
        <f t="shared" si="396"/>
        <v>1.1349003461093127E-2</v>
      </c>
      <c r="N2169" s="19">
        <v>113.49003461093127</v>
      </c>
      <c r="O2169" s="19">
        <f t="shared" si="397"/>
        <v>1.1349003461093127E-2</v>
      </c>
      <c r="P2169" s="19">
        <f t="shared" si="398"/>
        <v>0</v>
      </c>
      <c r="R2169" s="24">
        <v>14.08</v>
      </c>
      <c r="S2169" s="24">
        <f t="shared" si="399"/>
        <v>0.15979396873219123</v>
      </c>
      <c r="U2169" s="24">
        <v>8.1999999999999993</v>
      </c>
      <c r="V2169" s="24">
        <f t="shared" si="400"/>
        <v>0</v>
      </c>
      <c r="X2169" s="25">
        <f t="shared" si="401"/>
        <v>0.15979396873219123</v>
      </c>
      <c r="AA2169" s="5">
        <v>39879</v>
      </c>
      <c r="AB2169" s="2">
        <v>34</v>
      </c>
      <c r="AC2169" s="2" t="s">
        <v>9</v>
      </c>
      <c r="AD2169" s="6" t="s">
        <v>42</v>
      </c>
      <c r="AE2169" s="2">
        <v>100</v>
      </c>
      <c r="AF2169" s="2">
        <v>1</v>
      </c>
      <c r="AG2169" s="2">
        <v>15</v>
      </c>
      <c r="AH2169" s="2">
        <v>4.25</v>
      </c>
      <c r="AI2169" s="2">
        <v>2</v>
      </c>
      <c r="AJ2169" s="19">
        <v>113.49003461093127</v>
      </c>
      <c r="AK2169" s="19">
        <f t="shared" si="402"/>
        <v>1.1349003461093127E-2</v>
      </c>
      <c r="AL2169" s="19">
        <v>113.49003461093127</v>
      </c>
      <c r="AM2169" s="19">
        <f t="shared" si="403"/>
        <v>1.1349003461093127E-2</v>
      </c>
      <c r="AN2169" s="19">
        <f t="shared" si="404"/>
        <v>0</v>
      </c>
      <c r="AP2169" s="24">
        <v>14.08</v>
      </c>
      <c r="AQ2169" s="24">
        <f t="shared" si="405"/>
        <v>0.15979396873219123</v>
      </c>
      <c r="AR2169" s="24"/>
      <c r="AS2169" s="24">
        <v>8.1999999999999993</v>
      </c>
      <c r="AT2169" s="24">
        <f t="shared" si="406"/>
        <v>0</v>
      </c>
      <c r="AU2169" s="24"/>
      <c r="AV2169" s="25">
        <f t="shared" si="407"/>
        <v>0.15979396873219123</v>
      </c>
    </row>
    <row r="2170" spans="1:48" x14ac:dyDescent="0.3">
      <c r="A2170" s="2" t="s">
        <v>6</v>
      </c>
      <c r="B2170" s="2">
        <v>376</v>
      </c>
      <c r="C2170" s="5">
        <v>39879</v>
      </c>
      <c r="D2170" s="2">
        <v>34</v>
      </c>
      <c r="E2170" s="2" t="s">
        <v>9</v>
      </c>
      <c r="F2170" s="6" t="s">
        <v>24</v>
      </c>
      <c r="G2170" s="2">
        <v>60</v>
      </c>
      <c r="H2170" s="2">
        <v>15</v>
      </c>
      <c r="I2170" s="2">
        <v>22</v>
      </c>
      <c r="J2170" s="2">
        <v>13</v>
      </c>
      <c r="K2170" s="2">
        <v>2</v>
      </c>
      <c r="L2170" s="19">
        <v>1061.8583169133501</v>
      </c>
      <c r="M2170" s="19">
        <f t="shared" si="396"/>
        <v>0.10618583169133501</v>
      </c>
      <c r="N2170" s="19">
        <v>637.11499014801007</v>
      </c>
      <c r="O2170" s="19">
        <f t="shared" si="397"/>
        <v>6.3711499014801012E-2</v>
      </c>
      <c r="P2170" s="19">
        <f t="shared" si="398"/>
        <v>4.2474332676533999E-2</v>
      </c>
      <c r="R2170" s="24">
        <v>14.08</v>
      </c>
      <c r="S2170" s="24">
        <f t="shared" si="399"/>
        <v>0.89705790612839831</v>
      </c>
      <c r="U2170" s="24">
        <v>8.461146496815287</v>
      </c>
      <c r="V2170" s="24">
        <f t="shared" si="400"/>
        <v>0.3593815511306227</v>
      </c>
      <c r="X2170" s="25">
        <f t="shared" si="401"/>
        <v>0.53767635499777566</v>
      </c>
      <c r="AA2170" s="5">
        <v>39879</v>
      </c>
      <c r="AB2170" s="2">
        <v>34</v>
      </c>
      <c r="AC2170" s="2" t="s">
        <v>9</v>
      </c>
      <c r="AD2170" s="6" t="s">
        <v>24</v>
      </c>
      <c r="AE2170" s="2">
        <v>60</v>
      </c>
      <c r="AF2170" s="2">
        <v>15</v>
      </c>
      <c r="AG2170" s="2">
        <v>22</v>
      </c>
      <c r="AH2170" s="2">
        <v>13</v>
      </c>
      <c r="AI2170" s="2">
        <v>2</v>
      </c>
      <c r="AJ2170" s="19">
        <v>1061.8583169133501</v>
      </c>
      <c r="AK2170" s="19">
        <f t="shared" si="402"/>
        <v>0.10618583169133501</v>
      </c>
      <c r="AL2170" s="19">
        <v>637.11499014801007</v>
      </c>
      <c r="AM2170" s="19">
        <f t="shared" si="403"/>
        <v>6.3711499014801012E-2</v>
      </c>
      <c r="AN2170" s="19">
        <f t="shared" si="404"/>
        <v>4.2474332676533999E-2</v>
      </c>
      <c r="AP2170" s="24">
        <v>14.08</v>
      </c>
      <c r="AQ2170" s="24">
        <f t="shared" si="405"/>
        <v>0.89705790612839831</v>
      </c>
      <c r="AR2170" s="24"/>
      <c r="AS2170" s="24">
        <v>8.461146496815287</v>
      </c>
      <c r="AT2170" s="24">
        <f t="shared" si="406"/>
        <v>0.3593815511306227</v>
      </c>
      <c r="AU2170" s="24"/>
      <c r="AV2170" s="25">
        <f t="shared" si="407"/>
        <v>0.53767635499777566</v>
      </c>
    </row>
    <row r="2171" spans="1:48" x14ac:dyDescent="0.3">
      <c r="A2171" s="2" t="s">
        <v>6</v>
      </c>
      <c r="B2171" s="2">
        <v>376</v>
      </c>
      <c r="C2171" s="5">
        <v>39879</v>
      </c>
      <c r="D2171" s="2">
        <v>34</v>
      </c>
      <c r="E2171" s="2" t="s">
        <v>9</v>
      </c>
      <c r="F2171" s="6" t="s">
        <v>44</v>
      </c>
      <c r="G2171" s="2">
        <v>100</v>
      </c>
      <c r="H2171" s="2">
        <v>5</v>
      </c>
      <c r="I2171" s="2">
        <v>16</v>
      </c>
      <c r="J2171" s="2">
        <v>6.5</v>
      </c>
      <c r="K2171" s="2">
        <v>2</v>
      </c>
      <c r="L2171" s="19">
        <v>265.46457922833753</v>
      </c>
      <c r="M2171" s="19">
        <f t="shared" si="396"/>
        <v>2.6546457922833753E-2</v>
      </c>
      <c r="N2171" s="19">
        <v>265.46457922833753</v>
      </c>
      <c r="O2171" s="19">
        <f t="shared" si="397"/>
        <v>2.6546457922833753E-2</v>
      </c>
      <c r="P2171" s="19">
        <f t="shared" si="398"/>
        <v>0</v>
      </c>
      <c r="R2171" s="24">
        <v>14.08</v>
      </c>
      <c r="S2171" s="24">
        <f t="shared" si="399"/>
        <v>0.37377412755349926</v>
      </c>
      <c r="U2171" s="24">
        <v>9.0675767918088734</v>
      </c>
      <c r="V2171" s="24">
        <f t="shared" si="400"/>
        <v>0</v>
      </c>
      <c r="X2171" s="25">
        <f t="shared" si="401"/>
        <v>0.37377412755349926</v>
      </c>
      <c r="AA2171" s="5">
        <v>39879</v>
      </c>
      <c r="AB2171" s="2">
        <v>34</v>
      </c>
      <c r="AC2171" s="2" t="s">
        <v>9</v>
      </c>
      <c r="AD2171" s="6" t="s">
        <v>44</v>
      </c>
      <c r="AE2171" s="2">
        <v>100</v>
      </c>
      <c r="AF2171" s="2">
        <v>5</v>
      </c>
      <c r="AG2171" s="2">
        <v>16</v>
      </c>
      <c r="AH2171" s="2">
        <v>6.5</v>
      </c>
      <c r="AI2171" s="2">
        <v>2</v>
      </c>
      <c r="AJ2171" s="19">
        <v>265.46457922833753</v>
      </c>
      <c r="AK2171" s="19">
        <f t="shared" si="402"/>
        <v>2.6546457922833753E-2</v>
      </c>
      <c r="AL2171" s="19">
        <v>265.46457922833753</v>
      </c>
      <c r="AM2171" s="19">
        <f t="shared" si="403"/>
        <v>2.6546457922833753E-2</v>
      </c>
      <c r="AN2171" s="19">
        <f t="shared" si="404"/>
        <v>0</v>
      </c>
      <c r="AP2171" s="24">
        <v>14.08</v>
      </c>
      <c r="AQ2171" s="24">
        <f t="shared" si="405"/>
        <v>0.37377412755349926</v>
      </c>
      <c r="AR2171" s="24"/>
      <c r="AS2171" s="24">
        <v>9.0675767918088734</v>
      </c>
      <c r="AT2171" s="24">
        <f t="shared" si="406"/>
        <v>0</v>
      </c>
      <c r="AU2171" s="24"/>
      <c r="AV2171" s="25">
        <f t="shared" si="407"/>
        <v>0.37377412755349926</v>
      </c>
    </row>
    <row r="2172" spans="1:48" x14ac:dyDescent="0.3">
      <c r="A2172" s="2" t="s">
        <v>6</v>
      </c>
      <c r="B2172" s="2">
        <v>376</v>
      </c>
      <c r="C2172" s="5">
        <v>39879</v>
      </c>
      <c r="D2172" s="2">
        <v>34</v>
      </c>
      <c r="E2172" s="2" t="s">
        <v>9</v>
      </c>
      <c r="F2172" s="6" t="s">
        <v>35</v>
      </c>
      <c r="G2172" s="2">
        <v>90</v>
      </c>
      <c r="H2172" s="2">
        <v>12</v>
      </c>
      <c r="I2172" s="2">
        <v>25</v>
      </c>
      <c r="J2172" s="2">
        <v>12.25</v>
      </c>
      <c r="K2172" s="2">
        <v>1</v>
      </c>
      <c r="L2172" s="19">
        <v>471.43524757931834</v>
      </c>
      <c r="M2172" s="19">
        <f t="shared" si="396"/>
        <v>4.7143524757931835E-2</v>
      </c>
      <c r="N2172" s="19">
        <v>424.29172282138654</v>
      </c>
      <c r="O2172" s="19">
        <f t="shared" si="397"/>
        <v>4.2429172282138654E-2</v>
      </c>
      <c r="P2172" s="19">
        <f t="shared" si="398"/>
        <v>4.7143524757931807E-3</v>
      </c>
      <c r="R2172" s="24">
        <v>14.08</v>
      </c>
      <c r="S2172" s="24">
        <f t="shared" si="399"/>
        <v>0.59740274573251229</v>
      </c>
      <c r="U2172" s="24">
        <v>8.104694792715291</v>
      </c>
      <c r="V2172" s="24">
        <f t="shared" si="400"/>
        <v>3.8208387961585433E-2</v>
      </c>
      <c r="X2172" s="25">
        <f t="shared" si="401"/>
        <v>0.55919435777092685</v>
      </c>
      <c r="AA2172" s="5">
        <v>39879</v>
      </c>
      <c r="AB2172" s="2">
        <v>34</v>
      </c>
      <c r="AC2172" s="2" t="s">
        <v>9</v>
      </c>
      <c r="AD2172" s="6" t="s">
        <v>35</v>
      </c>
      <c r="AE2172" s="2">
        <v>90</v>
      </c>
      <c r="AF2172" s="2">
        <v>12</v>
      </c>
      <c r="AG2172" s="2">
        <v>25</v>
      </c>
      <c r="AH2172" s="2">
        <v>12.25</v>
      </c>
      <c r="AI2172" s="2">
        <v>1</v>
      </c>
      <c r="AJ2172" s="19">
        <v>471.43524757931834</v>
      </c>
      <c r="AK2172" s="19">
        <f t="shared" si="402"/>
        <v>4.7143524757931835E-2</v>
      </c>
      <c r="AL2172" s="19">
        <v>424.29172282138654</v>
      </c>
      <c r="AM2172" s="19">
        <f t="shared" si="403"/>
        <v>4.2429172282138654E-2</v>
      </c>
      <c r="AN2172" s="19">
        <f t="shared" si="404"/>
        <v>4.7143524757931807E-3</v>
      </c>
      <c r="AP2172" s="24">
        <v>14.08</v>
      </c>
      <c r="AQ2172" s="24">
        <f t="shared" si="405"/>
        <v>0.59740274573251229</v>
      </c>
      <c r="AR2172" s="24"/>
      <c r="AS2172" s="24">
        <v>8.104694792715291</v>
      </c>
      <c r="AT2172" s="24">
        <f t="shared" si="406"/>
        <v>3.8208387961585433E-2</v>
      </c>
      <c r="AU2172" s="24"/>
      <c r="AV2172" s="25">
        <f t="shared" si="407"/>
        <v>0.55919435777092685</v>
      </c>
    </row>
    <row r="2173" spans="1:48" x14ac:dyDescent="0.3">
      <c r="A2173" s="2" t="s">
        <v>6</v>
      </c>
      <c r="B2173" s="2">
        <v>376</v>
      </c>
      <c r="C2173" s="5">
        <v>39879</v>
      </c>
      <c r="D2173" s="2">
        <v>34</v>
      </c>
      <c r="E2173" s="2" t="s">
        <v>9</v>
      </c>
      <c r="F2173" s="6" t="s">
        <v>42</v>
      </c>
      <c r="G2173" s="2">
        <v>80</v>
      </c>
      <c r="H2173" s="2">
        <v>5</v>
      </c>
      <c r="I2173" s="2">
        <v>25</v>
      </c>
      <c r="J2173" s="2">
        <v>8.75</v>
      </c>
      <c r="K2173" s="2">
        <v>2</v>
      </c>
      <c r="L2173" s="19">
        <v>481.05637508093707</v>
      </c>
      <c r="M2173" s="19">
        <f t="shared" si="396"/>
        <v>4.8105637508093706E-2</v>
      </c>
      <c r="N2173" s="19">
        <v>384.84510006474966</v>
      </c>
      <c r="O2173" s="19">
        <f t="shared" si="397"/>
        <v>3.8484510006474966E-2</v>
      </c>
      <c r="P2173" s="19">
        <f t="shared" si="398"/>
        <v>9.6211275016187398E-3</v>
      </c>
      <c r="R2173" s="24">
        <v>14.08</v>
      </c>
      <c r="S2173" s="24">
        <f t="shared" si="399"/>
        <v>0.54186190089116748</v>
      </c>
      <c r="U2173" s="24">
        <v>8.1999999999999993</v>
      </c>
      <c r="V2173" s="24">
        <f t="shared" si="400"/>
        <v>7.889324551327366E-2</v>
      </c>
      <c r="X2173" s="25">
        <f t="shared" si="401"/>
        <v>0.46296865537789383</v>
      </c>
      <c r="AA2173" s="5">
        <v>39879</v>
      </c>
      <c r="AB2173" s="2">
        <v>34</v>
      </c>
      <c r="AC2173" s="2" t="s">
        <v>9</v>
      </c>
      <c r="AD2173" s="6" t="s">
        <v>42</v>
      </c>
      <c r="AE2173" s="2">
        <v>80</v>
      </c>
      <c r="AF2173" s="2">
        <v>5</v>
      </c>
      <c r="AG2173" s="2">
        <v>25</v>
      </c>
      <c r="AH2173" s="2">
        <v>8.75</v>
      </c>
      <c r="AI2173" s="2">
        <v>2</v>
      </c>
      <c r="AJ2173" s="19">
        <v>481.05637508093707</v>
      </c>
      <c r="AK2173" s="19">
        <f t="shared" si="402"/>
        <v>4.8105637508093706E-2</v>
      </c>
      <c r="AL2173" s="19">
        <v>384.84510006474966</v>
      </c>
      <c r="AM2173" s="19">
        <f t="shared" si="403"/>
        <v>3.8484510006474966E-2</v>
      </c>
      <c r="AN2173" s="19">
        <f t="shared" si="404"/>
        <v>9.6211275016187398E-3</v>
      </c>
      <c r="AP2173" s="24">
        <v>14.08</v>
      </c>
      <c r="AQ2173" s="24">
        <f t="shared" si="405"/>
        <v>0.54186190089116748</v>
      </c>
      <c r="AR2173" s="24"/>
      <c r="AS2173" s="24">
        <v>8.1999999999999993</v>
      </c>
      <c r="AT2173" s="24">
        <f t="shared" si="406"/>
        <v>7.889324551327366E-2</v>
      </c>
      <c r="AU2173" s="24"/>
      <c r="AV2173" s="25">
        <f t="shared" si="407"/>
        <v>0.46296865537789383</v>
      </c>
    </row>
    <row r="2174" spans="1:48" x14ac:dyDescent="0.3">
      <c r="A2174" s="2" t="s">
        <v>6</v>
      </c>
      <c r="B2174" s="2">
        <v>40</v>
      </c>
      <c r="C2174" s="5">
        <v>39879</v>
      </c>
      <c r="D2174" s="2">
        <v>26</v>
      </c>
      <c r="E2174" s="2" t="s">
        <v>10</v>
      </c>
      <c r="F2174" s="6" t="s">
        <v>53</v>
      </c>
      <c r="G2174" s="2">
        <v>50</v>
      </c>
      <c r="H2174" s="2">
        <v>15</v>
      </c>
      <c r="I2174" s="2">
        <v>20</v>
      </c>
      <c r="J2174" s="2">
        <v>12.5</v>
      </c>
      <c r="K2174" s="2">
        <v>2</v>
      </c>
      <c r="L2174" s="19">
        <v>981.74770424681037</v>
      </c>
      <c r="M2174" s="19">
        <f t="shared" si="396"/>
        <v>9.8174770424681035E-2</v>
      </c>
      <c r="N2174" s="19">
        <v>490.87385212340519</v>
      </c>
      <c r="O2174" s="19">
        <f t="shared" si="397"/>
        <v>4.9087385212340517E-2</v>
      </c>
      <c r="P2174" s="19">
        <f t="shared" si="398"/>
        <v>4.9087385212340517E-2</v>
      </c>
      <c r="R2174" s="24">
        <v>6.51</v>
      </c>
      <c r="S2174" s="24">
        <f t="shared" si="399"/>
        <v>0.31955887773233677</v>
      </c>
      <c r="U2174" s="24">
        <v>8.2509316770186327</v>
      </c>
      <c r="V2174" s="24">
        <f t="shared" si="400"/>
        <v>0.40501666159051636</v>
      </c>
      <c r="X2174" s="25">
        <f t="shared" si="401"/>
        <v>-8.5457783858179592E-2</v>
      </c>
      <c r="AA2174" s="5">
        <v>39879</v>
      </c>
      <c r="AB2174" s="2">
        <v>26</v>
      </c>
      <c r="AC2174" s="2" t="s">
        <v>10</v>
      </c>
      <c r="AD2174" s="6" t="s">
        <v>53</v>
      </c>
      <c r="AE2174" s="2">
        <v>50</v>
      </c>
      <c r="AF2174" s="2">
        <v>15</v>
      </c>
      <c r="AG2174" s="2">
        <v>20</v>
      </c>
      <c r="AH2174" s="2">
        <v>12.5</v>
      </c>
      <c r="AI2174" s="2">
        <v>2</v>
      </c>
      <c r="AJ2174" s="19">
        <v>981.74770424681037</v>
      </c>
      <c r="AK2174" s="19">
        <f t="shared" si="402"/>
        <v>9.8174770424681035E-2</v>
      </c>
      <c r="AL2174" s="19">
        <v>490.87385212340519</v>
      </c>
      <c r="AM2174" s="19">
        <f t="shared" si="403"/>
        <v>4.9087385212340517E-2</v>
      </c>
      <c r="AN2174" s="19">
        <f t="shared" si="404"/>
        <v>4.9087385212340517E-2</v>
      </c>
      <c r="AP2174" s="24">
        <v>6.51</v>
      </c>
      <c r="AQ2174" s="24">
        <f t="shared" si="405"/>
        <v>0.31955887773233677</v>
      </c>
      <c r="AR2174" s="24"/>
      <c r="AS2174" s="24">
        <v>8.2509316770186327</v>
      </c>
      <c r="AT2174" s="24">
        <f t="shared" si="406"/>
        <v>0.40501666159051636</v>
      </c>
      <c r="AU2174" s="24"/>
      <c r="AV2174" s="25">
        <f t="shared" si="407"/>
        <v>-8.5457783858179592E-2</v>
      </c>
    </row>
    <row r="2175" spans="1:48" x14ac:dyDescent="0.3">
      <c r="A2175" s="2" t="s">
        <v>6</v>
      </c>
      <c r="B2175" s="2">
        <v>40</v>
      </c>
      <c r="C2175" s="5">
        <v>39879</v>
      </c>
      <c r="D2175" s="2">
        <v>26</v>
      </c>
      <c r="E2175" s="2" t="s">
        <v>10</v>
      </c>
      <c r="F2175" s="6" t="s">
        <v>36</v>
      </c>
      <c r="G2175" s="2">
        <v>40</v>
      </c>
      <c r="H2175" s="2">
        <v>6</v>
      </c>
      <c r="I2175" s="2">
        <v>15</v>
      </c>
      <c r="J2175" s="2">
        <v>6.75</v>
      </c>
      <c r="K2175" s="2">
        <v>2</v>
      </c>
      <c r="L2175" s="19">
        <v>286.27763055836988</v>
      </c>
      <c r="M2175" s="19">
        <f t="shared" si="396"/>
        <v>2.8627763055836988E-2</v>
      </c>
      <c r="N2175" s="19">
        <v>114.51105222334796</v>
      </c>
      <c r="O2175" s="19">
        <f t="shared" si="397"/>
        <v>1.1451105222334796E-2</v>
      </c>
      <c r="P2175" s="19">
        <f t="shared" si="398"/>
        <v>1.7176657833502192E-2</v>
      </c>
      <c r="R2175" s="24">
        <v>14.08</v>
      </c>
      <c r="S2175" s="24">
        <f t="shared" si="399"/>
        <v>0.16123156153047394</v>
      </c>
      <c r="U2175" s="24">
        <v>8.3025000000000002</v>
      </c>
      <c r="V2175" s="24">
        <f t="shared" si="400"/>
        <v>0.14260920166265195</v>
      </c>
      <c r="X2175" s="25">
        <f t="shared" si="401"/>
        <v>1.8622359867821986E-2</v>
      </c>
      <c r="AA2175" s="5">
        <v>39879</v>
      </c>
      <c r="AB2175" s="2">
        <v>26</v>
      </c>
      <c r="AC2175" s="2" t="s">
        <v>10</v>
      </c>
      <c r="AD2175" s="6" t="s">
        <v>36</v>
      </c>
      <c r="AE2175" s="2">
        <v>40</v>
      </c>
      <c r="AF2175" s="2">
        <v>6</v>
      </c>
      <c r="AG2175" s="2">
        <v>15</v>
      </c>
      <c r="AH2175" s="2">
        <v>6.75</v>
      </c>
      <c r="AI2175" s="2">
        <v>2</v>
      </c>
      <c r="AJ2175" s="19">
        <v>286.27763055836988</v>
      </c>
      <c r="AK2175" s="19">
        <f t="shared" si="402"/>
        <v>2.8627763055836988E-2</v>
      </c>
      <c r="AL2175" s="19">
        <v>114.51105222334796</v>
      </c>
      <c r="AM2175" s="19">
        <f t="shared" si="403"/>
        <v>1.1451105222334796E-2</v>
      </c>
      <c r="AN2175" s="19">
        <f t="shared" si="404"/>
        <v>1.7176657833502192E-2</v>
      </c>
      <c r="AP2175" s="24">
        <v>14.08</v>
      </c>
      <c r="AQ2175" s="24">
        <f t="shared" si="405"/>
        <v>0.16123156153047394</v>
      </c>
      <c r="AR2175" s="24"/>
      <c r="AS2175" s="24">
        <v>8.3025000000000002</v>
      </c>
      <c r="AT2175" s="24">
        <f t="shared" si="406"/>
        <v>0.14260920166265195</v>
      </c>
      <c r="AU2175" s="24"/>
      <c r="AV2175" s="25">
        <f t="shared" si="407"/>
        <v>1.8622359867821986E-2</v>
      </c>
    </row>
    <row r="2176" spans="1:48" x14ac:dyDescent="0.3">
      <c r="A2176" s="2" t="s">
        <v>6</v>
      </c>
      <c r="B2176" s="2">
        <v>40</v>
      </c>
      <c r="C2176" s="5">
        <v>39879</v>
      </c>
      <c r="D2176" s="2">
        <v>26</v>
      </c>
      <c r="E2176" s="2" t="s">
        <v>10</v>
      </c>
      <c r="F2176" s="6" t="s">
        <v>53</v>
      </c>
      <c r="G2176" s="2">
        <v>90</v>
      </c>
      <c r="H2176" s="2">
        <v>13</v>
      </c>
      <c r="I2176" s="2">
        <v>25</v>
      </c>
      <c r="J2176" s="2">
        <v>12.75</v>
      </c>
      <c r="K2176" s="2">
        <v>2</v>
      </c>
      <c r="L2176" s="19">
        <v>1021.4103114983815</v>
      </c>
      <c r="M2176" s="19">
        <f t="shared" si="396"/>
        <v>0.10214103114983815</v>
      </c>
      <c r="N2176" s="19">
        <v>919.26928034854336</v>
      </c>
      <c r="O2176" s="19">
        <f t="shared" si="397"/>
        <v>9.1926928034854333E-2</v>
      </c>
      <c r="P2176" s="19">
        <f t="shared" si="398"/>
        <v>1.0214103114983816E-2</v>
      </c>
      <c r="R2176" s="24">
        <v>6.51</v>
      </c>
      <c r="S2176" s="24">
        <f t="shared" si="399"/>
        <v>0.59844430150690164</v>
      </c>
      <c r="U2176" s="24">
        <v>8.2509316770186327</v>
      </c>
      <c r="V2176" s="24">
        <f t="shared" si="400"/>
        <v>8.4275866943754663E-2</v>
      </c>
      <c r="X2176" s="25">
        <f t="shared" si="401"/>
        <v>0.51416843456314698</v>
      </c>
      <c r="AA2176" s="5">
        <v>39879</v>
      </c>
      <c r="AB2176" s="2">
        <v>26</v>
      </c>
      <c r="AC2176" s="2" t="s">
        <v>10</v>
      </c>
      <c r="AD2176" s="6" t="s">
        <v>53</v>
      </c>
      <c r="AE2176" s="2">
        <v>90</v>
      </c>
      <c r="AF2176" s="2">
        <v>13</v>
      </c>
      <c r="AG2176" s="2">
        <v>25</v>
      </c>
      <c r="AH2176" s="2">
        <v>12.75</v>
      </c>
      <c r="AI2176" s="2">
        <v>2</v>
      </c>
      <c r="AJ2176" s="19">
        <v>1021.4103114983815</v>
      </c>
      <c r="AK2176" s="19">
        <f t="shared" si="402"/>
        <v>0.10214103114983815</v>
      </c>
      <c r="AL2176" s="19">
        <v>919.26928034854336</v>
      </c>
      <c r="AM2176" s="19">
        <f t="shared" si="403"/>
        <v>9.1926928034854333E-2</v>
      </c>
      <c r="AN2176" s="19">
        <f t="shared" si="404"/>
        <v>1.0214103114983816E-2</v>
      </c>
      <c r="AP2176" s="24">
        <v>6.51</v>
      </c>
      <c r="AQ2176" s="24">
        <f t="shared" si="405"/>
        <v>0.59844430150690164</v>
      </c>
      <c r="AR2176" s="24"/>
      <c r="AS2176" s="24">
        <v>8.2509316770186327</v>
      </c>
      <c r="AT2176" s="24">
        <f t="shared" si="406"/>
        <v>8.4275866943754663E-2</v>
      </c>
      <c r="AU2176" s="24"/>
      <c r="AV2176" s="25">
        <f t="shared" si="407"/>
        <v>0.51416843456314698</v>
      </c>
    </row>
    <row r="2177" spans="1:48" x14ac:dyDescent="0.3">
      <c r="A2177" s="2" t="s">
        <v>6</v>
      </c>
      <c r="B2177" s="2">
        <v>40</v>
      </c>
      <c r="C2177" s="5">
        <v>39879</v>
      </c>
      <c r="D2177" s="2">
        <v>26</v>
      </c>
      <c r="E2177" s="2" t="s">
        <v>10</v>
      </c>
      <c r="F2177" s="6" t="s">
        <v>24</v>
      </c>
      <c r="G2177" s="2">
        <v>40</v>
      </c>
      <c r="H2177" s="2">
        <v>14</v>
      </c>
      <c r="I2177" s="2">
        <v>19</v>
      </c>
      <c r="J2177" s="2">
        <v>11.75</v>
      </c>
      <c r="K2177" s="2">
        <v>2</v>
      </c>
      <c r="L2177" s="19">
        <v>867.47227147248168</v>
      </c>
      <c r="M2177" s="19">
        <f t="shared" si="396"/>
        <v>8.6747227147248168E-2</v>
      </c>
      <c r="N2177" s="19">
        <v>346.98890858899267</v>
      </c>
      <c r="O2177" s="19">
        <f t="shared" si="397"/>
        <v>3.4698890858899267E-2</v>
      </c>
      <c r="P2177" s="19">
        <f t="shared" si="398"/>
        <v>5.2048336288348901E-2</v>
      </c>
      <c r="R2177" s="24">
        <v>14.08</v>
      </c>
      <c r="S2177" s="24">
        <f t="shared" si="399"/>
        <v>0.4885603832933017</v>
      </c>
      <c r="U2177" s="24">
        <v>8.461146496815287</v>
      </c>
      <c r="V2177" s="24">
        <f t="shared" si="400"/>
        <v>0.44038859825122728</v>
      </c>
      <c r="X2177" s="25">
        <f t="shared" si="401"/>
        <v>4.8171785042074422E-2</v>
      </c>
      <c r="AA2177" s="5">
        <v>39879</v>
      </c>
      <c r="AB2177" s="2">
        <v>26</v>
      </c>
      <c r="AC2177" s="2" t="s">
        <v>10</v>
      </c>
      <c r="AD2177" s="6" t="s">
        <v>24</v>
      </c>
      <c r="AE2177" s="2">
        <v>40</v>
      </c>
      <c r="AF2177" s="2">
        <v>14</v>
      </c>
      <c r="AG2177" s="2">
        <v>19</v>
      </c>
      <c r="AH2177" s="2">
        <v>11.75</v>
      </c>
      <c r="AI2177" s="2">
        <v>2</v>
      </c>
      <c r="AJ2177" s="19">
        <v>867.47227147248168</v>
      </c>
      <c r="AK2177" s="19">
        <f t="shared" si="402"/>
        <v>8.6747227147248168E-2</v>
      </c>
      <c r="AL2177" s="19">
        <v>346.98890858899267</v>
      </c>
      <c r="AM2177" s="19">
        <f t="shared" si="403"/>
        <v>3.4698890858899267E-2</v>
      </c>
      <c r="AN2177" s="19">
        <f t="shared" si="404"/>
        <v>5.2048336288348901E-2</v>
      </c>
      <c r="AP2177" s="24">
        <v>14.08</v>
      </c>
      <c r="AQ2177" s="24">
        <f t="shared" si="405"/>
        <v>0.4885603832933017</v>
      </c>
      <c r="AR2177" s="24"/>
      <c r="AS2177" s="24">
        <v>8.461146496815287</v>
      </c>
      <c r="AT2177" s="24">
        <f t="shared" si="406"/>
        <v>0.44038859825122728</v>
      </c>
      <c r="AU2177" s="24"/>
      <c r="AV2177" s="25">
        <f t="shared" si="407"/>
        <v>4.8171785042074422E-2</v>
      </c>
    </row>
    <row r="2178" spans="1:48" x14ac:dyDescent="0.3">
      <c r="A2178" s="2" t="s">
        <v>6</v>
      </c>
      <c r="B2178" s="2">
        <v>40</v>
      </c>
      <c r="C2178" s="5">
        <v>39879</v>
      </c>
      <c r="D2178" s="2">
        <v>26</v>
      </c>
      <c r="E2178" s="2" t="s">
        <v>10</v>
      </c>
      <c r="F2178" s="6" t="s">
        <v>24</v>
      </c>
      <c r="G2178" s="2">
        <v>100</v>
      </c>
      <c r="H2178" s="2">
        <v>2</v>
      </c>
      <c r="I2178" s="2">
        <v>11</v>
      </c>
      <c r="J2178" s="2">
        <v>3.75</v>
      </c>
      <c r="K2178" s="2">
        <v>2</v>
      </c>
      <c r="L2178" s="19">
        <v>88.35729338221293</v>
      </c>
      <c r="M2178" s="19">
        <f t="shared" si="396"/>
        <v>8.8357293382212935E-3</v>
      </c>
      <c r="N2178" s="19">
        <v>88.35729338221293</v>
      </c>
      <c r="O2178" s="19">
        <f t="shared" si="397"/>
        <v>8.8357293382212935E-3</v>
      </c>
      <c r="P2178" s="19">
        <f t="shared" si="398"/>
        <v>0</v>
      </c>
      <c r="R2178" s="24">
        <v>14.08</v>
      </c>
      <c r="S2178" s="24">
        <f t="shared" si="399"/>
        <v>0.12440706908215582</v>
      </c>
      <c r="U2178" s="24">
        <v>8.461146496815287</v>
      </c>
      <c r="V2178" s="24">
        <f t="shared" si="400"/>
        <v>0</v>
      </c>
      <c r="X2178" s="25">
        <f t="shared" si="401"/>
        <v>0.12440706908215582</v>
      </c>
      <c r="AA2178" s="5">
        <v>39879</v>
      </c>
      <c r="AB2178" s="2">
        <v>26</v>
      </c>
      <c r="AC2178" s="2" t="s">
        <v>10</v>
      </c>
      <c r="AD2178" s="6" t="s">
        <v>24</v>
      </c>
      <c r="AE2178" s="2">
        <v>100</v>
      </c>
      <c r="AF2178" s="2">
        <v>2</v>
      </c>
      <c r="AG2178" s="2">
        <v>11</v>
      </c>
      <c r="AH2178" s="2">
        <v>3.75</v>
      </c>
      <c r="AI2178" s="2">
        <v>2</v>
      </c>
      <c r="AJ2178" s="19">
        <v>88.35729338221293</v>
      </c>
      <c r="AK2178" s="19">
        <f t="shared" si="402"/>
        <v>8.8357293382212935E-3</v>
      </c>
      <c r="AL2178" s="19">
        <v>88.35729338221293</v>
      </c>
      <c r="AM2178" s="19">
        <f t="shared" si="403"/>
        <v>8.8357293382212935E-3</v>
      </c>
      <c r="AN2178" s="19">
        <f t="shared" si="404"/>
        <v>0</v>
      </c>
      <c r="AP2178" s="24">
        <v>14.08</v>
      </c>
      <c r="AQ2178" s="24">
        <f t="shared" si="405"/>
        <v>0.12440706908215582</v>
      </c>
      <c r="AR2178" s="24"/>
      <c r="AS2178" s="24">
        <v>8.461146496815287</v>
      </c>
      <c r="AT2178" s="24">
        <f t="shared" si="406"/>
        <v>0</v>
      </c>
      <c r="AU2178" s="24"/>
      <c r="AV2178" s="25">
        <f t="shared" si="407"/>
        <v>0.12440706908215582</v>
      </c>
    </row>
    <row r="2179" spans="1:48" x14ac:dyDescent="0.3">
      <c r="A2179" s="2" t="s">
        <v>6</v>
      </c>
      <c r="B2179" s="2">
        <v>40</v>
      </c>
      <c r="C2179" s="5">
        <v>39879</v>
      </c>
      <c r="D2179" s="2">
        <v>26</v>
      </c>
      <c r="E2179" s="2" t="s">
        <v>10</v>
      </c>
      <c r="F2179" s="6" t="s">
        <v>49</v>
      </c>
      <c r="G2179" s="2">
        <v>50</v>
      </c>
      <c r="H2179" s="2">
        <v>3</v>
      </c>
      <c r="I2179" s="2">
        <v>12</v>
      </c>
      <c r="J2179" s="2">
        <v>4.5</v>
      </c>
      <c r="K2179" s="2">
        <v>2</v>
      </c>
      <c r="L2179" s="19">
        <v>127.23450247038662</v>
      </c>
      <c r="M2179" s="19">
        <f t="shared" ref="M2179:M2242" si="408">L2179/10000</f>
        <v>1.2723450247038661E-2</v>
      </c>
      <c r="N2179" s="19">
        <v>63.617251235193308</v>
      </c>
      <c r="O2179" s="19">
        <f t="shared" ref="O2179:O2242" si="409">N2179/10000</f>
        <v>6.3617251235193305E-3</v>
      </c>
      <c r="P2179" s="19">
        <f t="shared" ref="P2179:P2242" si="410">M2179-O2179</f>
        <v>6.3617251235193305E-3</v>
      </c>
      <c r="R2179" s="24">
        <v>14.08</v>
      </c>
      <c r="S2179" s="24">
        <f t="shared" ref="S2179:S2242" si="411">O2179*R2179</f>
        <v>8.9573089739152179E-2</v>
      </c>
      <c r="U2179" s="24">
        <v>8.461146496815287</v>
      </c>
      <c r="V2179" s="24">
        <f t="shared" ref="V2179:V2242" si="412">P2179*U2179</f>
        <v>5.3827488242567383E-2</v>
      </c>
      <c r="X2179" s="25">
        <f t="shared" ref="X2179:X2242" si="413">S2179-V2179</f>
        <v>3.5745601496584796E-2</v>
      </c>
      <c r="AA2179" s="5">
        <v>39879</v>
      </c>
      <c r="AB2179" s="2">
        <v>26</v>
      </c>
      <c r="AC2179" s="2" t="s">
        <v>10</v>
      </c>
      <c r="AD2179" s="6" t="s">
        <v>49</v>
      </c>
      <c r="AE2179" s="2">
        <v>50</v>
      </c>
      <c r="AF2179" s="2">
        <v>3</v>
      </c>
      <c r="AG2179" s="2">
        <v>12</v>
      </c>
      <c r="AH2179" s="2">
        <v>4.5</v>
      </c>
      <c r="AI2179" s="2">
        <v>2</v>
      </c>
      <c r="AJ2179" s="19">
        <v>127.23450247038662</v>
      </c>
      <c r="AK2179" s="19">
        <f t="shared" ref="AK2179:AK2242" si="414">AJ2179/10000</f>
        <v>1.2723450247038661E-2</v>
      </c>
      <c r="AL2179" s="19">
        <v>63.617251235193308</v>
      </c>
      <c r="AM2179" s="19">
        <f t="shared" ref="AM2179:AM2242" si="415">AL2179/10000</f>
        <v>6.3617251235193305E-3</v>
      </c>
      <c r="AN2179" s="19">
        <f t="shared" ref="AN2179:AN2242" si="416">AK2179-AM2179</f>
        <v>6.3617251235193305E-3</v>
      </c>
      <c r="AP2179" s="24">
        <v>14.08</v>
      </c>
      <c r="AQ2179" s="24">
        <f t="shared" ref="AQ2179:AQ2242" si="417">AM2179*AP2179</f>
        <v>8.9573089739152179E-2</v>
      </c>
      <c r="AR2179" s="24"/>
      <c r="AS2179" s="24">
        <v>8.461146496815287</v>
      </c>
      <c r="AT2179" s="24">
        <f t="shared" ref="AT2179:AT2242" si="418">AN2179*AS2179</f>
        <v>5.3827488242567383E-2</v>
      </c>
      <c r="AU2179" s="24"/>
      <c r="AV2179" s="25">
        <f t="shared" ref="AV2179:AV2242" si="419">AQ2179-AT2179</f>
        <v>3.5745601496584796E-2</v>
      </c>
    </row>
    <row r="2180" spans="1:48" x14ac:dyDescent="0.3">
      <c r="A2180" s="2" t="s">
        <v>6</v>
      </c>
      <c r="B2180" s="2">
        <v>40</v>
      </c>
      <c r="C2180" s="5">
        <v>39879</v>
      </c>
      <c r="D2180" s="2">
        <v>26</v>
      </c>
      <c r="E2180" s="2" t="s">
        <v>10</v>
      </c>
      <c r="F2180" s="6" t="s">
        <v>49</v>
      </c>
      <c r="G2180" s="2">
        <v>90</v>
      </c>
      <c r="H2180" s="2">
        <v>5</v>
      </c>
      <c r="I2180" s="2">
        <v>20</v>
      </c>
      <c r="J2180" s="2">
        <v>7.5</v>
      </c>
      <c r="K2180" s="2">
        <v>2</v>
      </c>
      <c r="L2180" s="19">
        <v>353.42917352885172</v>
      </c>
      <c r="M2180" s="19">
        <f t="shared" si="408"/>
        <v>3.5342917352885174E-2</v>
      </c>
      <c r="N2180" s="19">
        <v>318.08625617596658</v>
      </c>
      <c r="O2180" s="19">
        <f t="shared" si="409"/>
        <v>3.1808625617596661E-2</v>
      </c>
      <c r="P2180" s="19">
        <f t="shared" si="410"/>
        <v>3.5342917352885125E-3</v>
      </c>
      <c r="R2180" s="24">
        <v>14.08</v>
      </c>
      <c r="S2180" s="24">
        <f t="shared" si="411"/>
        <v>0.447865448695761</v>
      </c>
      <c r="U2180" s="24">
        <v>8.461146496815287</v>
      </c>
      <c r="V2180" s="24">
        <f t="shared" si="412"/>
        <v>2.9904160134759619E-2</v>
      </c>
      <c r="X2180" s="25">
        <f t="shared" si="413"/>
        <v>0.4179612885610014</v>
      </c>
      <c r="AA2180" s="5">
        <v>39879</v>
      </c>
      <c r="AB2180" s="2">
        <v>26</v>
      </c>
      <c r="AC2180" s="2" t="s">
        <v>10</v>
      </c>
      <c r="AD2180" s="6" t="s">
        <v>49</v>
      </c>
      <c r="AE2180" s="2">
        <v>90</v>
      </c>
      <c r="AF2180" s="2">
        <v>5</v>
      </c>
      <c r="AG2180" s="2">
        <v>20</v>
      </c>
      <c r="AH2180" s="2">
        <v>7.5</v>
      </c>
      <c r="AI2180" s="2">
        <v>2</v>
      </c>
      <c r="AJ2180" s="19">
        <v>353.42917352885172</v>
      </c>
      <c r="AK2180" s="19">
        <f t="shared" si="414"/>
        <v>3.5342917352885174E-2</v>
      </c>
      <c r="AL2180" s="19">
        <v>318.08625617596658</v>
      </c>
      <c r="AM2180" s="19">
        <f t="shared" si="415"/>
        <v>3.1808625617596661E-2</v>
      </c>
      <c r="AN2180" s="19">
        <f t="shared" si="416"/>
        <v>3.5342917352885125E-3</v>
      </c>
      <c r="AP2180" s="24">
        <v>14.08</v>
      </c>
      <c r="AQ2180" s="24">
        <f t="shared" si="417"/>
        <v>0.447865448695761</v>
      </c>
      <c r="AR2180" s="24"/>
      <c r="AS2180" s="24">
        <v>8.461146496815287</v>
      </c>
      <c r="AT2180" s="24">
        <f t="shared" si="418"/>
        <v>2.9904160134759619E-2</v>
      </c>
      <c r="AU2180" s="24"/>
      <c r="AV2180" s="25">
        <f t="shared" si="419"/>
        <v>0.4179612885610014</v>
      </c>
    </row>
    <row r="2181" spans="1:48" x14ac:dyDescent="0.3">
      <c r="A2181" s="2" t="s">
        <v>6</v>
      </c>
      <c r="B2181" s="2">
        <v>40</v>
      </c>
      <c r="C2181" s="5">
        <v>39879</v>
      </c>
      <c r="D2181" s="2">
        <v>26</v>
      </c>
      <c r="E2181" s="2" t="s">
        <v>10</v>
      </c>
      <c r="F2181" s="6" t="s">
        <v>53</v>
      </c>
      <c r="G2181" s="2">
        <v>90</v>
      </c>
      <c r="H2181" s="2">
        <v>20</v>
      </c>
      <c r="I2181" s="2">
        <v>30</v>
      </c>
      <c r="J2181" s="2">
        <v>17.5</v>
      </c>
      <c r="K2181" s="2">
        <v>2</v>
      </c>
      <c r="L2181" s="19">
        <v>1924.2255003237483</v>
      </c>
      <c r="M2181" s="19">
        <f t="shared" si="408"/>
        <v>0.19242255003237482</v>
      </c>
      <c r="N2181" s="19">
        <v>1731.8029502913735</v>
      </c>
      <c r="O2181" s="19">
        <f t="shared" si="409"/>
        <v>0.17318029502913734</v>
      </c>
      <c r="P2181" s="19">
        <f t="shared" si="410"/>
        <v>1.924225500323748E-2</v>
      </c>
      <c r="R2181" s="24">
        <v>6.51</v>
      </c>
      <c r="S2181" s="24">
        <f t="shared" si="411"/>
        <v>1.1274037206396841</v>
      </c>
      <c r="U2181" s="24">
        <v>8.2509316770186327</v>
      </c>
      <c r="V2181" s="24">
        <f t="shared" si="412"/>
        <v>0.1587665313434824</v>
      </c>
      <c r="X2181" s="25">
        <f t="shared" si="413"/>
        <v>0.96863718929620168</v>
      </c>
      <c r="AA2181" s="5">
        <v>39879</v>
      </c>
      <c r="AB2181" s="2">
        <v>26</v>
      </c>
      <c r="AC2181" s="2" t="s">
        <v>10</v>
      </c>
      <c r="AD2181" s="6" t="s">
        <v>53</v>
      </c>
      <c r="AE2181" s="2">
        <v>90</v>
      </c>
      <c r="AF2181" s="2">
        <v>20</v>
      </c>
      <c r="AG2181" s="2">
        <v>30</v>
      </c>
      <c r="AH2181" s="2">
        <v>17.5</v>
      </c>
      <c r="AI2181" s="2">
        <v>2</v>
      </c>
      <c r="AJ2181" s="19">
        <v>1924.2255003237483</v>
      </c>
      <c r="AK2181" s="19">
        <f t="shared" si="414"/>
        <v>0.19242255003237482</v>
      </c>
      <c r="AL2181" s="19">
        <v>1731.8029502913735</v>
      </c>
      <c r="AM2181" s="19">
        <f t="shared" si="415"/>
        <v>0.17318029502913734</v>
      </c>
      <c r="AN2181" s="19">
        <f t="shared" si="416"/>
        <v>1.924225500323748E-2</v>
      </c>
      <c r="AP2181" s="24">
        <v>6.51</v>
      </c>
      <c r="AQ2181" s="24">
        <f t="shared" si="417"/>
        <v>1.1274037206396841</v>
      </c>
      <c r="AR2181" s="24"/>
      <c r="AS2181" s="24">
        <v>8.2509316770186327</v>
      </c>
      <c r="AT2181" s="24">
        <f t="shared" si="418"/>
        <v>0.1587665313434824</v>
      </c>
      <c r="AU2181" s="24"/>
      <c r="AV2181" s="25">
        <f t="shared" si="419"/>
        <v>0.96863718929620168</v>
      </c>
    </row>
    <row r="2182" spans="1:48" x14ac:dyDescent="0.3">
      <c r="A2182" s="2" t="s">
        <v>6</v>
      </c>
      <c r="B2182" s="2">
        <v>40</v>
      </c>
      <c r="C2182" s="5">
        <v>39879</v>
      </c>
      <c r="D2182" s="2">
        <v>26</v>
      </c>
      <c r="E2182" s="2" t="s">
        <v>10</v>
      </c>
      <c r="F2182" s="6" t="s">
        <v>22</v>
      </c>
      <c r="G2182" s="2">
        <v>100</v>
      </c>
      <c r="H2182" s="2">
        <v>14</v>
      </c>
      <c r="I2182" s="2">
        <v>13</v>
      </c>
      <c r="J2182" s="2">
        <v>10.25</v>
      </c>
      <c r="K2182" s="2">
        <v>3</v>
      </c>
      <c r="L2182" s="19">
        <v>990.19073450333201</v>
      </c>
      <c r="M2182" s="19">
        <f t="shared" si="408"/>
        <v>9.90190734503332E-2</v>
      </c>
      <c r="N2182" s="19">
        <v>990.19073450333201</v>
      </c>
      <c r="O2182" s="19">
        <f t="shared" si="409"/>
        <v>9.90190734503332E-2</v>
      </c>
      <c r="P2182" s="19">
        <f t="shared" si="410"/>
        <v>0</v>
      </c>
      <c r="R2182" s="24">
        <v>14.08</v>
      </c>
      <c r="S2182" s="24">
        <f t="shared" si="411"/>
        <v>1.3941885541806915</v>
      </c>
      <c r="U2182" s="24">
        <v>8.104694792715291</v>
      </c>
      <c r="V2182" s="24">
        <f t="shared" si="412"/>
        <v>0</v>
      </c>
      <c r="X2182" s="25">
        <f t="shared" si="413"/>
        <v>1.3941885541806915</v>
      </c>
      <c r="AA2182" s="5">
        <v>39879</v>
      </c>
      <c r="AB2182" s="2">
        <v>26</v>
      </c>
      <c r="AC2182" s="2" t="s">
        <v>10</v>
      </c>
      <c r="AD2182" s="6" t="s">
        <v>22</v>
      </c>
      <c r="AE2182" s="2">
        <v>100</v>
      </c>
      <c r="AF2182" s="2">
        <v>14</v>
      </c>
      <c r="AG2182" s="2">
        <v>13</v>
      </c>
      <c r="AH2182" s="2">
        <v>10.25</v>
      </c>
      <c r="AI2182" s="2">
        <v>3</v>
      </c>
      <c r="AJ2182" s="19">
        <v>990.19073450333201</v>
      </c>
      <c r="AK2182" s="19">
        <f t="shared" si="414"/>
        <v>9.90190734503332E-2</v>
      </c>
      <c r="AL2182" s="19">
        <v>990.19073450333201</v>
      </c>
      <c r="AM2182" s="19">
        <f t="shared" si="415"/>
        <v>9.90190734503332E-2</v>
      </c>
      <c r="AN2182" s="19">
        <f t="shared" si="416"/>
        <v>0</v>
      </c>
      <c r="AP2182" s="24">
        <v>14.08</v>
      </c>
      <c r="AQ2182" s="24">
        <f t="shared" si="417"/>
        <v>1.3941885541806915</v>
      </c>
      <c r="AR2182" s="24"/>
      <c r="AS2182" s="24">
        <v>8.104694792715291</v>
      </c>
      <c r="AT2182" s="24">
        <f t="shared" si="418"/>
        <v>0</v>
      </c>
      <c r="AU2182" s="24"/>
      <c r="AV2182" s="25">
        <f t="shared" si="419"/>
        <v>1.3941885541806915</v>
      </c>
    </row>
    <row r="2183" spans="1:48" x14ac:dyDescent="0.3">
      <c r="A2183" s="2" t="s">
        <v>6</v>
      </c>
      <c r="B2183" s="2">
        <v>40</v>
      </c>
      <c r="C2183" s="5">
        <v>39879</v>
      </c>
      <c r="D2183" s="2">
        <v>26</v>
      </c>
      <c r="E2183" s="2" t="s">
        <v>10</v>
      </c>
      <c r="F2183" s="6" t="s">
        <v>35</v>
      </c>
      <c r="G2183" s="2">
        <v>60</v>
      </c>
      <c r="H2183" s="2">
        <v>20</v>
      </c>
      <c r="I2183" s="2">
        <v>20</v>
      </c>
      <c r="J2183" s="2">
        <v>15</v>
      </c>
      <c r="K2183" s="2">
        <v>1</v>
      </c>
      <c r="L2183" s="19">
        <v>706.85834705770344</v>
      </c>
      <c r="M2183" s="19">
        <f t="shared" si="408"/>
        <v>7.0685834705770348E-2</v>
      </c>
      <c r="N2183" s="19">
        <v>424.11500823462205</v>
      </c>
      <c r="O2183" s="19">
        <f t="shared" si="409"/>
        <v>4.2411500823462206E-2</v>
      </c>
      <c r="P2183" s="19">
        <f t="shared" si="410"/>
        <v>2.8274333882308142E-2</v>
      </c>
      <c r="R2183" s="24">
        <v>14.08</v>
      </c>
      <c r="S2183" s="24">
        <f t="shared" si="411"/>
        <v>0.59715393159434782</v>
      </c>
      <c r="U2183" s="24">
        <v>8.104694792715291</v>
      </c>
      <c r="V2183" s="24">
        <f t="shared" si="412"/>
        <v>0.22915484658343632</v>
      </c>
      <c r="X2183" s="25">
        <f t="shared" si="413"/>
        <v>0.3679990850109115</v>
      </c>
      <c r="AA2183" s="5">
        <v>39879</v>
      </c>
      <c r="AB2183" s="2">
        <v>26</v>
      </c>
      <c r="AC2183" s="2" t="s">
        <v>10</v>
      </c>
      <c r="AD2183" s="6" t="s">
        <v>35</v>
      </c>
      <c r="AE2183" s="2">
        <v>60</v>
      </c>
      <c r="AF2183" s="2">
        <v>20</v>
      </c>
      <c r="AG2183" s="2">
        <v>20</v>
      </c>
      <c r="AH2183" s="2">
        <v>15</v>
      </c>
      <c r="AI2183" s="2">
        <v>1</v>
      </c>
      <c r="AJ2183" s="19">
        <v>706.85834705770344</v>
      </c>
      <c r="AK2183" s="19">
        <f t="shared" si="414"/>
        <v>7.0685834705770348E-2</v>
      </c>
      <c r="AL2183" s="19">
        <v>424.11500823462205</v>
      </c>
      <c r="AM2183" s="19">
        <f t="shared" si="415"/>
        <v>4.2411500823462206E-2</v>
      </c>
      <c r="AN2183" s="19">
        <f t="shared" si="416"/>
        <v>2.8274333882308142E-2</v>
      </c>
      <c r="AP2183" s="24">
        <v>14.08</v>
      </c>
      <c r="AQ2183" s="24">
        <f t="shared" si="417"/>
        <v>0.59715393159434782</v>
      </c>
      <c r="AR2183" s="24"/>
      <c r="AS2183" s="24">
        <v>8.104694792715291</v>
      </c>
      <c r="AT2183" s="24">
        <f t="shared" si="418"/>
        <v>0.22915484658343632</v>
      </c>
      <c r="AU2183" s="24"/>
      <c r="AV2183" s="25">
        <f t="shared" si="419"/>
        <v>0.3679990850109115</v>
      </c>
    </row>
    <row r="2184" spans="1:48" x14ac:dyDescent="0.3">
      <c r="A2184" s="2" t="s">
        <v>6</v>
      </c>
      <c r="B2184" s="2">
        <v>40</v>
      </c>
      <c r="C2184" s="5">
        <v>39879</v>
      </c>
      <c r="D2184" s="2">
        <v>26</v>
      </c>
      <c r="E2184" s="2" t="s">
        <v>10</v>
      </c>
      <c r="F2184" s="6" t="s">
        <v>53</v>
      </c>
      <c r="G2184" s="2">
        <v>70</v>
      </c>
      <c r="H2184" s="2">
        <v>25</v>
      </c>
      <c r="I2184" s="2">
        <v>30</v>
      </c>
      <c r="J2184" s="2">
        <v>20</v>
      </c>
      <c r="K2184" s="2">
        <v>2</v>
      </c>
      <c r="L2184" s="19">
        <v>2513.2741228718346</v>
      </c>
      <c r="M2184" s="19">
        <f t="shared" si="408"/>
        <v>0.25132741228718347</v>
      </c>
      <c r="N2184" s="19">
        <v>1759.2918860102841</v>
      </c>
      <c r="O2184" s="19">
        <f t="shared" si="409"/>
        <v>0.17592918860102841</v>
      </c>
      <c r="P2184" s="19">
        <f t="shared" si="410"/>
        <v>7.5398223686155064E-2</v>
      </c>
      <c r="R2184" s="24">
        <v>6.51</v>
      </c>
      <c r="S2184" s="24">
        <f t="shared" si="411"/>
        <v>1.1452990177926949</v>
      </c>
      <c r="U2184" s="24">
        <v>8.2509316770186327</v>
      </c>
      <c r="V2184" s="24">
        <f t="shared" si="412"/>
        <v>0.62210559220303341</v>
      </c>
      <c r="X2184" s="25">
        <f t="shared" si="413"/>
        <v>0.52319342558966153</v>
      </c>
      <c r="AA2184" s="5">
        <v>39879</v>
      </c>
      <c r="AB2184" s="2">
        <v>26</v>
      </c>
      <c r="AC2184" s="2" t="s">
        <v>10</v>
      </c>
      <c r="AD2184" s="6" t="s">
        <v>53</v>
      </c>
      <c r="AE2184" s="2">
        <v>70</v>
      </c>
      <c r="AF2184" s="2">
        <v>25</v>
      </c>
      <c r="AG2184" s="2">
        <v>30</v>
      </c>
      <c r="AH2184" s="2">
        <v>20</v>
      </c>
      <c r="AI2184" s="2">
        <v>2</v>
      </c>
      <c r="AJ2184" s="19">
        <v>2513.2741228718346</v>
      </c>
      <c r="AK2184" s="19">
        <f t="shared" si="414"/>
        <v>0.25132741228718347</v>
      </c>
      <c r="AL2184" s="19">
        <v>1759.2918860102841</v>
      </c>
      <c r="AM2184" s="19">
        <f t="shared" si="415"/>
        <v>0.17592918860102841</v>
      </c>
      <c r="AN2184" s="19">
        <f t="shared" si="416"/>
        <v>7.5398223686155064E-2</v>
      </c>
      <c r="AP2184" s="24">
        <v>6.51</v>
      </c>
      <c r="AQ2184" s="24">
        <f t="shared" si="417"/>
        <v>1.1452990177926949</v>
      </c>
      <c r="AR2184" s="24"/>
      <c r="AS2184" s="24">
        <v>8.2509316770186327</v>
      </c>
      <c r="AT2184" s="24">
        <f t="shared" si="418"/>
        <v>0.62210559220303341</v>
      </c>
      <c r="AU2184" s="24"/>
      <c r="AV2184" s="25">
        <f t="shared" si="419"/>
        <v>0.52319342558966153</v>
      </c>
    </row>
    <row r="2185" spans="1:48" x14ac:dyDescent="0.3">
      <c r="A2185" s="2" t="s">
        <v>6</v>
      </c>
      <c r="B2185" s="2">
        <v>40</v>
      </c>
      <c r="C2185" s="5">
        <v>39879</v>
      </c>
      <c r="D2185" s="2">
        <v>26</v>
      </c>
      <c r="E2185" s="2" t="s">
        <v>10</v>
      </c>
      <c r="F2185" s="6" t="s">
        <v>53</v>
      </c>
      <c r="G2185" s="2">
        <v>100</v>
      </c>
      <c r="H2185" s="2">
        <v>5</v>
      </c>
      <c r="I2185" s="2">
        <v>12</v>
      </c>
      <c r="J2185" s="2">
        <v>5.5</v>
      </c>
      <c r="K2185" s="2">
        <v>2</v>
      </c>
      <c r="L2185" s="19">
        <v>190.06635554218249</v>
      </c>
      <c r="M2185" s="19">
        <f t="shared" si="408"/>
        <v>1.9006635554218249E-2</v>
      </c>
      <c r="N2185" s="19">
        <v>190.06635554218249</v>
      </c>
      <c r="O2185" s="19">
        <f t="shared" si="409"/>
        <v>1.9006635554218249E-2</v>
      </c>
      <c r="P2185" s="19">
        <f t="shared" si="410"/>
        <v>0</v>
      </c>
      <c r="R2185" s="24">
        <v>6.51</v>
      </c>
      <c r="S2185" s="24">
        <f t="shared" si="411"/>
        <v>0.1237331974579608</v>
      </c>
      <c r="U2185" s="24">
        <v>8.2509316770186327</v>
      </c>
      <c r="V2185" s="24">
        <f t="shared" si="412"/>
        <v>0</v>
      </c>
      <c r="X2185" s="25">
        <f t="shared" si="413"/>
        <v>0.1237331974579608</v>
      </c>
      <c r="AA2185" s="5">
        <v>39879</v>
      </c>
      <c r="AB2185" s="2">
        <v>26</v>
      </c>
      <c r="AC2185" s="2" t="s">
        <v>10</v>
      </c>
      <c r="AD2185" s="6" t="s">
        <v>53</v>
      </c>
      <c r="AE2185" s="2">
        <v>100</v>
      </c>
      <c r="AF2185" s="2">
        <v>5</v>
      </c>
      <c r="AG2185" s="2">
        <v>12</v>
      </c>
      <c r="AH2185" s="2">
        <v>5.5</v>
      </c>
      <c r="AI2185" s="2">
        <v>2</v>
      </c>
      <c r="AJ2185" s="19">
        <v>190.06635554218249</v>
      </c>
      <c r="AK2185" s="19">
        <f t="shared" si="414"/>
        <v>1.9006635554218249E-2</v>
      </c>
      <c r="AL2185" s="19">
        <v>190.06635554218249</v>
      </c>
      <c r="AM2185" s="19">
        <f t="shared" si="415"/>
        <v>1.9006635554218249E-2</v>
      </c>
      <c r="AN2185" s="19">
        <f t="shared" si="416"/>
        <v>0</v>
      </c>
      <c r="AP2185" s="24">
        <v>6.51</v>
      </c>
      <c r="AQ2185" s="24">
        <f t="shared" si="417"/>
        <v>0.1237331974579608</v>
      </c>
      <c r="AR2185" s="24"/>
      <c r="AS2185" s="24">
        <v>8.2509316770186327</v>
      </c>
      <c r="AT2185" s="24">
        <f t="shared" si="418"/>
        <v>0</v>
      </c>
      <c r="AU2185" s="24"/>
      <c r="AV2185" s="25">
        <f t="shared" si="419"/>
        <v>0.1237331974579608</v>
      </c>
    </row>
    <row r="2186" spans="1:48" x14ac:dyDescent="0.3">
      <c r="A2186" s="2" t="s">
        <v>6</v>
      </c>
      <c r="B2186" s="2">
        <v>40</v>
      </c>
      <c r="C2186" s="5">
        <v>39879</v>
      </c>
      <c r="D2186" s="2">
        <v>26</v>
      </c>
      <c r="E2186" s="2" t="s">
        <v>10</v>
      </c>
      <c r="F2186" s="6" t="s">
        <v>53</v>
      </c>
      <c r="G2186" s="2">
        <v>60</v>
      </c>
      <c r="H2186" s="2">
        <v>25</v>
      </c>
      <c r="I2186" s="2">
        <v>35</v>
      </c>
      <c r="J2186" s="2">
        <v>21.25</v>
      </c>
      <c r="K2186" s="2">
        <v>2</v>
      </c>
      <c r="L2186" s="19">
        <v>2837.2508652732818</v>
      </c>
      <c r="M2186" s="19">
        <f t="shared" si="408"/>
        <v>0.2837250865273282</v>
      </c>
      <c r="N2186" s="19">
        <v>1702.350519163969</v>
      </c>
      <c r="O2186" s="19">
        <f t="shared" si="409"/>
        <v>0.1702350519163969</v>
      </c>
      <c r="P2186" s="19">
        <f t="shared" si="410"/>
        <v>0.1134900346109313</v>
      </c>
      <c r="R2186" s="24">
        <v>6.51</v>
      </c>
      <c r="S2186" s="24">
        <f t="shared" si="411"/>
        <v>1.1082301879757437</v>
      </c>
      <c r="U2186" s="24">
        <v>8.2509316770186327</v>
      </c>
      <c r="V2186" s="24">
        <f t="shared" si="412"/>
        <v>0.93639852159727399</v>
      </c>
      <c r="X2186" s="25">
        <f t="shared" si="413"/>
        <v>0.17183166637846969</v>
      </c>
      <c r="AA2186" s="5">
        <v>39879</v>
      </c>
      <c r="AB2186" s="2">
        <v>26</v>
      </c>
      <c r="AC2186" s="2" t="s">
        <v>10</v>
      </c>
      <c r="AD2186" s="6" t="s">
        <v>53</v>
      </c>
      <c r="AE2186" s="2">
        <v>60</v>
      </c>
      <c r="AF2186" s="2">
        <v>25</v>
      </c>
      <c r="AG2186" s="2">
        <v>35</v>
      </c>
      <c r="AH2186" s="2">
        <v>21.25</v>
      </c>
      <c r="AI2186" s="2">
        <v>2</v>
      </c>
      <c r="AJ2186" s="19">
        <v>2837.2508652732818</v>
      </c>
      <c r="AK2186" s="19">
        <f t="shared" si="414"/>
        <v>0.2837250865273282</v>
      </c>
      <c r="AL2186" s="19">
        <v>1702.350519163969</v>
      </c>
      <c r="AM2186" s="19">
        <f t="shared" si="415"/>
        <v>0.1702350519163969</v>
      </c>
      <c r="AN2186" s="19">
        <f t="shared" si="416"/>
        <v>0.1134900346109313</v>
      </c>
      <c r="AP2186" s="24">
        <v>6.51</v>
      </c>
      <c r="AQ2186" s="24">
        <f t="shared" si="417"/>
        <v>1.1082301879757437</v>
      </c>
      <c r="AR2186" s="24"/>
      <c r="AS2186" s="24">
        <v>8.2509316770186327</v>
      </c>
      <c r="AT2186" s="24">
        <f t="shared" si="418"/>
        <v>0.93639852159727399</v>
      </c>
      <c r="AU2186" s="24"/>
      <c r="AV2186" s="25">
        <f t="shared" si="419"/>
        <v>0.17183166637846969</v>
      </c>
    </row>
    <row r="2187" spans="1:48" x14ac:dyDescent="0.3">
      <c r="A2187" s="2" t="s">
        <v>6</v>
      </c>
      <c r="B2187" s="2">
        <v>40</v>
      </c>
      <c r="C2187" s="5">
        <v>39879</v>
      </c>
      <c r="D2187" s="2">
        <v>26</v>
      </c>
      <c r="E2187" s="2" t="s">
        <v>10</v>
      </c>
      <c r="F2187" s="6" t="s">
        <v>53</v>
      </c>
      <c r="G2187" s="2">
        <v>90</v>
      </c>
      <c r="H2187" s="2">
        <v>5</v>
      </c>
      <c r="I2187" s="2">
        <v>12</v>
      </c>
      <c r="J2187" s="2">
        <v>5.5</v>
      </c>
      <c r="K2187" s="2">
        <v>2</v>
      </c>
      <c r="L2187" s="19">
        <v>190.06635554218249</v>
      </c>
      <c r="M2187" s="19">
        <f t="shared" si="408"/>
        <v>1.9006635554218249E-2</v>
      </c>
      <c r="N2187" s="19">
        <v>171.05971998796426</v>
      </c>
      <c r="O2187" s="19">
        <f t="shared" si="409"/>
        <v>1.7105971998796425E-2</v>
      </c>
      <c r="P2187" s="19">
        <f t="shared" si="410"/>
        <v>1.9006635554218235E-3</v>
      </c>
      <c r="R2187" s="24">
        <v>6.51</v>
      </c>
      <c r="S2187" s="24">
        <f t="shared" si="411"/>
        <v>0.11135987771216473</v>
      </c>
      <c r="U2187" s="24">
        <v>8.2509316770186327</v>
      </c>
      <c r="V2187" s="24">
        <f t="shared" si="412"/>
        <v>1.5682245136784782E-2</v>
      </c>
      <c r="X2187" s="25">
        <f t="shared" si="413"/>
        <v>9.5677632575379951E-2</v>
      </c>
      <c r="AA2187" s="5">
        <v>39879</v>
      </c>
      <c r="AB2187" s="2">
        <v>26</v>
      </c>
      <c r="AC2187" s="2" t="s">
        <v>10</v>
      </c>
      <c r="AD2187" s="6" t="s">
        <v>53</v>
      </c>
      <c r="AE2187" s="2">
        <v>90</v>
      </c>
      <c r="AF2187" s="2">
        <v>5</v>
      </c>
      <c r="AG2187" s="2">
        <v>12</v>
      </c>
      <c r="AH2187" s="2">
        <v>5.5</v>
      </c>
      <c r="AI2187" s="2">
        <v>2</v>
      </c>
      <c r="AJ2187" s="19">
        <v>190.06635554218249</v>
      </c>
      <c r="AK2187" s="19">
        <f t="shared" si="414"/>
        <v>1.9006635554218249E-2</v>
      </c>
      <c r="AL2187" s="19">
        <v>171.05971998796426</v>
      </c>
      <c r="AM2187" s="19">
        <f t="shared" si="415"/>
        <v>1.7105971998796425E-2</v>
      </c>
      <c r="AN2187" s="19">
        <f t="shared" si="416"/>
        <v>1.9006635554218235E-3</v>
      </c>
      <c r="AP2187" s="24">
        <v>6.51</v>
      </c>
      <c r="AQ2187" s="24">
        <f t="shared" si="417"/>
        <v>0.11135987771216473</v>
      </c>
      <c r="AR2187" s="24"/>
      <c r="AS2187" s="24">
        <v>8.2509316770186327</v>
      </c>
      <c r="AT2187" s="24">
        <f t="shared" si="418"/>
        <v>1.5682245136784782E-2</v>
      </c>
      <c r="AU2187" s="24"/>
      <c r="AV2187" s="25">
        <f t="shared" si="419"/>
        <v>9.5677632575379951E-2</v>
      </c>
    </row>
    <row r="2188" spans="1:48" x14ac:dyDescent="0.3">
      <c r="A2188" s="2" t="s">
        <v>6</v>
      </c>
      <c r="B2188" s="2">
        <v>40</v>
      </c>
      <c r="C2188" s="5">
        <v>39879</v>
      </c>
      <c r="D2188" s="2">
        <v>26</v>
      </c>
      <c r="E2188" s="2" t="s">
        <v>10</v>
      </c>
      <c r="F2188" s="6" t="s">
        <v>24</v>
      </c>
      <c r="G2188" s="2">
        <v>70</v>
      </c>
      <c r="H2188" s="2">
        <v>7</v>
      </c>
      <c r="I2188" s="2">
        <v>12</v>
      </c>
      <c r="J2188" s="2">
        <v>6.5</v>
      </c>
      <c r="K2188" s="2">
        <v>2</v>
      </c>
      <c r="L2188" s="19">
        <v>265.46457922833753</v>
      </c>
      <c r="M2188" s="19">
        <f t="shared" si="408"/>
        <v>2.6546457922833753E-2</v>
      </c>
      <c r="N2188" s="19">
        <v>185.82520545983627</v>
      </c>
      <c r="O2188" s="19">
        <f t="shared" si="409"/>
        <v>1.8582520545983628E-2</v>
      </c>
      <c r="P2188" s="19">
        <f t="shared" si="410"/>
        <v>7.9639373768501248E-3</v>
      </c>
      <c r="R2188" s="24">
        <v>14.08</v>
      </c>
      <c r="S2188" s="24">
        <f t="shared" si="411"/>
        <v>0.26164188928744947</v>
      </c>
      <c r="U2188" s="24">
        <v>8.461146496815287</v>
      </c>
      <c r="V2188" s="24">
        <f t="shared" si="412"/>
        <v>6.738404083699176E-2</v>
      </c>
      <c r="X2188" s="25">
        <f t="shared" si="413"/>
        <v>0.19425784845045771</v>
      </c>
      <c r="AA2188" s="5">
        <v>39879</v>
      </c>
      <c r="AB2188" s="2">
        <v>26</v>
      </c>
      <c r="AC2188" s="2" t="s">
        <v>10</v>
      </c>
      <c r="AD2188" s="6" t="s">
        <v>24</v>
      </c>
      <c r="AE2188" s="2">
        <v>70</v>
      </c>
      <c r="AF2188" s="2">
        <v>7</v>
      </c>
      <c r="AG2188" s="2">
        <v>12</v>
      </c>
      <c r="AH2188" s="2">
        <v>6.5</v>
      </c>
      <c r="AI2188" s="2">
        <v>2</v>
      </c>
      <c r="AJ2188" s="19">
        <v>265.46457922833753</v>
      </c>
      <c r="AK2188" s="19">
        <f t="shared" si="414"/>
        <v>2.6546457922833753E-2</v>
      </c>
      <c r="AL2188" s="19">
        <v>185.82520545983627</v>
      </c>
      <c r="AM2188" s="19">
        <f t="shared" si="415"/>
        <v>1.8582520545983628E-2</v>
      </c>
      <c r="AN2188" s="19">
        <f t="shared" si="416"/>
        <v>7.9639373768501248E-3</v>
      </c>
      <c r="AP2188" s="24">
        <v>14.08</v>
      </c>
      <c r="AQ2188" s="24">
        <f t="shared" si="417"/>
        <v>0.26164188928744947</v>
      </c>
      <c r="AR2188" s="24"/>
      <c r="AS2188" s="24">
        <v>8.461146496815287</v>
      </c>
      <c r="AT2188" s="24">
        <f t="shared" si="418"/>
        <v>6.738404083699176E-2</v>
      </c>
      <c r="AU2188" s="24"/>
      <c r="AV2188" s="25">
        <f t="shared" si="419"/>
        <v>0.19425784845045771</v>
      </c>
    </row>
    <row r="2189" spans="1:48" x14ac:dyDescent="0.3">
      <c r="A2189" s="2" t="s">
        <v>6</v>
      </c>
      <c r="B2189" s="2">
        <v>40</v>
      </c>
      <c r="C2189" s="5">
        <v>39879</v>
      </c>
      <c r="D2189" s="2">
        <v>26</v>
      </c>
      <c r="E2189" s="2" t="s">
        <v>10</v>
      </c>
      <c r="F2189" s="6" t="s">
        <v>49</v>
      </c>
      <c r="G2189" s="2">
        <v>70</v>
      </c>
      <c r="H2189" s="2">
        <v>14</v>
      </c>
      <c r="I2189" s="2">
        <v>28</v>
      </c>
      <c r="J2189" s="2">
        <v>14</v>
      </c>
      <c r="K2189" s="2">
        <v>2</v>
      </c>
      <c r="L2189" s="19">
        <v>1231.5043202071988</v>
      </c>
      <c r="M2189" s="19">
        <f t="shared" si="408"/>
        <v>0.12315043202071989</v>
      </c>
      <c r="N2189" s="19">
        <v>862.0530241450391</v>
      </c>
      <c r="O2189" s="19">
        <f t="shared" si="409"/>
        <v>8.6205302414503915E-2</v>
      </c>
      <c r="P2189" s="19">
        <f t="shared" si="410"/>
        <v>3.6945129606215973E-2</v>
      </c>
      <c r="R2189" s="24">
        <v>14.08</v>
      </c>
      <c r="S2189" s="24">
        <f t="shared" si="411"/>
        <v>1.2137706579962151</v>
      </c>
      <c r="U2189" s="24">
        <v>8.461146496815287</v>
      </c>
      <c r="V2189" s="24">
        <f t="shared" si="412"/>
        <v>0.31259815394202101</v>
      </c>
      <c r="X2189" s="25">
        <f t="shared" si="413"/>
        <v>0.90117250405419402</v>
      </c>
      <c r="AA2189" s="5">
        <v>39879</v>
      </c>
      <c r="AB2189" s="2">
        <v>26</v>
      </c>
      <c r="AC2189" s="2" t="s">
        <v>10</v>
      </c>
      <c r="AD2189" s="6" t="s">
        <v>49</v>
      </c>
      <c r="AE2189" s="2">
        <v>70</v>
      </c>
      <c r="AF2189" s="2">
        <v>14</v>
      </c>
      <c r="AG2189" s="2">
        <v>28</v>
      </c>
      <c r="AH2189" s="2">
        <v>14</v>
      </c>
      <c r="AI2189" s="2">
        <v>2</v>
      </c>
      <c r="AJ2189" s="19">
        <v>1231.5043202071988</v>
      </c>
      <c r="AK2189" s="19">
        <f t="shared" si="414"/>
        <v>0.12315043202071989</v>
      </c>
      <c r="AL2189" s="19">
        <v>862.0530241450391</v>
      </c>
      <c r="AM2189" s="19">
        <f t="shared" si="415"/>
        <v>8.6205302414503915E-2</v>
      </c>
      <c r="AN2189" s="19">
        <f t="shared" si="416"/>
        <v>3.6945129606215973E-2</v>
      </c>
      <c r="AP2189" s="24">
        <v>14.08</v>
      </c>
      <c r="AQ2189" s="24">
        <f t="shared" si="417"/>
        <v>1.2137706579962151</v>
      </c>
      <c r="AR2189" s="24"/>
      <c r="AS2189" s="24">
        <v>8.461146496815287</v>
      </c>
      <c r="AT2189" s="24">
        <f t="shared" si="418"/>
        <v>0.31259815394202101</v>
      </c>
      <c r="AU2189" s="24"/>
      <c r="AV2189" s="25">
        <f t="shared" si="419"/>
        <v>0.90117250405419402</v>
      </c>
    </row>
    <row r="2190" spans="1:48" x14ac:dyDescent="0.3">
      <c r="A2190" s="2" t="s">
        <v>6</v>
      </c>
      <c r="B2190" s="2">
        <v>40</v>
      </c>
      <c r="C2190" s="5">
        <v>39879</v>
      </c>
      <c r="D2190" s="2">
        <v>26</v>
      </c>
      <c r="E2190" s="2" t="s">
        <v>10</v>
      </c>
      <c r="F2190" s="6" t="s">
        <v>53</v>
      </c>
      <c r="G2190" s="2">
        <v>100</v>
      </c>
      <c r="H2190" s="2">
        <v>6</v>
      </c>
      <c r="I2190" s="2">
        <v>12</v>
      </c>
      <c r="J2190" s="2">
        <v>6</v>
      </c>
      <c r="K2190" s="2">
        <v>2</v>
      </c>
      <c r="L2190" s="19">
        <v>226.1946710584651</v>
      </c>
      <c r="M2190" s="19">
        <f t="shared" si="408"/>
        <v>2.2619467105846509E-2</v>
      </c>
      <c r="N2190" s="19">
        <v>226.1946710584651</v>
      </c>
      <c r="O2190" s="19">
        <f t="shared" si="409"/>
        <v>2.2619467105846509E-2</v>
      </c>
      <c r="P2190" s="19">
        <f t="shared" si="410"/>
        <v>0</v>
      </c>
      <c r="R2190" s="24">
        <v>6.51</v>
      </c>
      <c r="S2190" s="24">
        <f t="shared" si="411"/>
        <v>0.14725273085906077</v>
      </c>
      <c r="U2190" s="24">
        <v>8.2509316770186327</v>
      </c>
      <c r="V2190" s="24">
        <f t="shared" si="412"/>
        <v>0</v>
      </c>
      <c r="X2190" s="25">
        <f t="shared" si="413"/>
        <v>0.14725273085906077</v>
      </c>
      <c r="AA2190" s="5">
        <v>39879</v>
      </c>
      <c r="AB2190" s="2">
        <v>26</v>
      </c>
      <c r="AC2190" s="2" t="s">
        <v>10</v>
      </c>
      <c r="AD2190" s="6" t="s">
        <v>53</v>
      </c>
      <c r="AE2190" s="2">
        <v>100</v>
      </c>
      <c r="AF2190" s="2">
        <v>6</v>
      </c>
      <c r="AG2190" s="2">
        <v>12</v>
      </c>
      <c r="AH2190" s="2">
        <v>6</v>
      </c>
      <c r="AI2190" s="2">
        <v>2</v>
      </c>
      <c r="AJ2190" s="19">
        <v>226.1946710584651</v>
      </c>
      <c r="AK2190" s="19">
        <f t="shared" si="414"/>
        <v>2.2619467105846509E-2</v>
      </c>
      <c r="AL2190" s="19">
        <v>226.1946710584651</v>
      </c>
      <c r="AM2190" s="19">
        <f t="shared" si="415"/>
        <v>2.2619467105846509E-2</v>
      </c>
      <c r="AN2190" s="19">
        <f t="shared" si="416"/>
        <v>0</v>
      </c>
      <c r="AP2190" s="24">
        <v>6.51</v>
      </c>
      <c r="AQ2190" s="24">
        <f t="shared" si="417"/>
        <v>0.14725273085906077</v>
      </c>
      <c r="AR2190" s="24"/>
      <c r="AS2190" s="24">
        <v>8.2509316770186327</v>
      </c>
      <c r="AT2190" s="24">
        <f t="shared" si="418"/>
        <v>0</v>
      </c>
      <c r="AU2190" s="24"/>
      <c r="AV2190" s="25">
        <f t="shared" si="419"/>
        <v>0.14725273085906077</v>
      </c>
    </row>
    <row r="2191" spans="1:48" x14ac:dyDescent="0.3">
      <c r="A2191" s="2" t="s">
        <v>6</v>
      </c>
      <c r="B2191" s="2">
        <v>40</v>
      </c>
      <c r="C2191" s="5">
        <v>39879</v>
      </c>
      <c r="D2191" s="2">
        <v>26</v>
      </c>
      <c r="E2191" s="2" t="s">
        <v>10</v>
      </c>
      <c r="F2191" s="6" t="s">
        <v>53</v>
      </c>
      <c r="G2191" s="2">
        <v>100</v>
      </c>
      <c r="H2191" s="2">
        <v>5</v>
      </c>
      <c r="I2191" s="2">
        <v>12</v>
      </c>
      <c r="J2191" s="2">
        <v>5.5</v>
      </c>
      <c r="K2191" s="2">
        <v>2</v>
      </c>
      <c r="L2191" s="19">
        <v>190.06635554218249</v>
      </c>
      <c r="M2191" s="19">
        <f t="shared" si="408"/>
        <v>1.9006635554218249E-2</v>
      </c>
      <c r="N2191" s="19">
        <v>190.06635554218249</v>
      </c>
      <c r="O2191" s="19">
        <f t="shared" si="409"/>
        <v>1.9006635554218249E-2</v>
      </c>
      <c r="P2191" s="19">
        <f t="shared" si="410"/>
        <v>0</v>
      </c>
      <c r="R2191" s="24">
        <v>6.51</v>
      </c>
      <c r="S2191" s="24">
        <f t="shared" si="411"/>
        <v>0.1237331974579608</v>
      </c>
      <c r="U2191" s="24">
        <v>8.2509316770186327</v>
      </c>
      <c r="V2191" s="24">
        <f t="shared" si="412"/>
        <v>0</v>
      </c>
      <c r="X2191" s="25">
        <f t="shared" si="413"/>
        <v>0.1237331974579608</v>
      </c>
      <c r="AA2191" s="5">
        <v>39879</v>
      </c>
      <c r="AB2191" s="2">
        <v>26</v>
      </c>
      <c r="AC2191" s="2" t="s">
        <v>10</v>
      </c>
      <c r="AD2191" s="6" t="s">
        <v>53</v>
      </c>
      <c r="AE2191" s="2">
        <v>100</v>
      </c>
      <c r="AF2191" s="2">
        <v>5</v>
      </c>
      <c r="AG2191" s="2">
        <v>12</v>
      </c>
      <c r="AH2191" s="2">
        <v>5.5</v>
      </c>
      <c r="AI2191" s="2">
        <v>2</v>
      </c>
      <c r="AJ2191" s="19">
        <v>190.06635554218249</v>
      </c>
      <c r="AK2191" s="19">
        <f t="shared" si="414"/>
        <v>1.9006635554218249E-2</v>
      </c>
      <c r="AL2191" s="19">
        <v>190.06635554218249</v>
      </c>
      <c r="AM2191" s="19">
        <f t="shared" si="415"/>
        <v>1.9006635554218249E-2</v>
      </c>
      <c r="AN2191" s="19">
        <f t="shared" si="416"/>
        <v>0</v>
      </c>
      <c r="AP2191" s="24">
        <v>6.51</v>
      </c>
      <c r="AQ2191" s="24">
        <f t="shared" si="417"/>
        <v>0.1237331974579608</v>
      </c>
      <c r="AR2191" s="24"/>
      <c r="AS2191" s="24">
        <v>8.2509316770186327</v>
      </c>
      <c r="AT2191" s="24">
        <f t="shared" si="418"/>
        <v>0</v>
      </c>
      <c r="AU2191" s="24"/>
      <c r="AV2191" s="25">
        <f t="shared" si="419"/>
        <v>0.1237331974579608</v>
      </c>
    </row>
    <row r="2192" spans="1:48" x14ac:dyDescent="0.3">
      <c r="A2192" s="2" t="s">
        <v>6</v>
      </c>
      <c r="B2192" s="2">
        <v>40</v>
      </c>
      <c r="C2192" s="5">
        <v>39879</v>
      </c>
      <c r="D2192" s="2">
        <v>26</v>
      </c>
      <c r="E2192" s="2" t="s">
        <v>10</v>
      </c>
      <c r="F2192" s="6" t="s">
        <v>23</v>
      </c>
      <c r="G2192" s="2">
        <v>30</v>
      </c>
      <c r="H2192" s="2">
        <v>12</v>
      </c>
      <c r="I2192" s="2">
        <v>9</v>
      </c>
      <c r="J2192" s="2">
        <v>8.25</v>
      </c>
      <c r="K2192" s="2">
        <v>3</v>
      </c>
      <c r="L2192" s="19">
        <v>641.47394995486593</v>
      </c>
      <c r="M2192" s="19">
        <f t="shared" si="408"/>
        <v>6.4147394995486592E-2</v>
      </c>
      <c r="N2192" s="19">
        <v>192.44218498645978</v>
      </c>
      <c r="O2192" s="19">
        <f t="shared" si="409"/>
        <v>1.9244218498645979E-2</v>
      </c>
      <c r="P2192" s="19">
        <f t="shared" si="410"/>
        <v>4.4903176496840613E-2</v>
      </c>
      <c r="R2192" s="24">
        <v>14.08</v>
      </c>
      <c r="S2192" s="24">
        <f t="shared" si="411"/>
        <v>0.2709585964609354</v>
      </c>
      <c r="U2192" s="24">
        <v>6.1216589861751149</v>
      </c>
      <c r="V2192" s="24">
        <f t="shared" si="412"/>
        <v>0.27488193390969157</v>
      </c>
      <c r="X2192" s="25">
        <f t="shared" si="413"/>
        <v>-3.9233374487561701E-3</v>
      </c>
      <c r="AA2192" s="5">
        <v>39879</v>
      </c>
      <c r="AB2192" s="2">
        <v>26</v>
      </c>
      <c r="AC2192" s="2" t="s">
        <v>10</v>
      </c>
      <c r="AD2192" s="6" t="s">
        <v>23</v>
      </c>
      <c r="AE2192" s="2">
        <v>30</v>
      </c>
      <c r="AF2192" s="2">
        <v>12</v>
      </c>
      <c r="AG2192" s="2">
        <v>9</v>
      </c>
      <c r="AH2192" s="2">
        <v>8.25</v>
      </c>
      <c r="AI2192" s="2">
        <v>3</v>
      </c>
      <c r="AJ2192" s="19">
        <v>641.47394995486593</v>
      </c>
      <c r="AK2192" s="19">
        <f t="shared" si="414"/>
        <v>6.4147394995486592E-2</v>
      </c>
      <c r="AL2192" s="19">
        <v>192.44218498645978</v>
      </c>
      <c r="AM2192" s="19">
        <f t="shared" si="415"/>
        <v>1.9244218498645979E-2</v>
      </c>
      <c r="AN2192" s="19">
        <f t="shared" si="416"/>
        <v>4.4903176496840613E-2</v>
      </c>
      <c r="AP2192" s="24">
        <v>14.08</v>
      </c>
      <c r="AQ2192" s="24">
        <f t="shared" si="417"/>
        <v>0.2709585964609354</v>
      </c>
      <c r="AR2192" s="24"/>
      <c r="AS2192" s="24">
        <v>6.1216589861751149</v>
      </c>
      <c r="AT2192" s="24">
        <f t="shared" si="418"/>
        <v>0.27488193390969157</v>
      </c>
      <c r="AU2192" s="24"/>
      <c r="AV2192" s="25">
        <f t="shared" si="419"/>
        <v>-3.9233374487561701E-3</v>
      </c>
    </row>
    <row r="2193" spans="1:48" x14ac:dyDescent="0.3">
      <c r="A2193" s="2" t="s">
        <v>6</v>
      </c>
      <c r="B2193" s="2">
        <v>40</v>
      </c>
      <c r="C2193" s="5">
        <v>39879</v>
      </c>
      <c r="D2193" s="2">
        <v>26</v>
      </c>
      <c r="E2193" s="2" t="s">
        <v>10</v>
      </c>
      <c r="F2193" s="6" t="s">
        <v>35</v>
      </c>
      <c r="G2193" s="2">
        <v>100</v>
      </c>
      <c r="H2193" s="2">
        <v>5</v>
      </c>
      <c r="I2193" s="2">
        <v>10</v>
      </c>
      <c r="J2193" s="2">
        <v>5</v>
      </c>
      <c r="K2193" s="2">
        <v>1</v>
      </c>
      <c r="L2193" s="19">
        <v>78.539816339744831</v>
      </c>
      <c r="M2193" s="19">
        <f t="shared" si="408"/>
        <v>7.8539816339744835E-3</v>
      </c>
      <c r="N2193" s="19">
        <v>78.539816339744831</v>
      </c>
      <c r="O2193" s="19">
        <f t="shared" si="409"/>
        <v>7.8539816339744835E-3</v>
      </c>
      <c r="P2193" s="19">
        <f t="shared" si="410"/>
        <v>0</v>
      </c>
      <c r="R2193" s="24">
        <v>14.08</v>
      </c>
      <c r="S2193" s="24">
        <f t="shared" si="411"/>
        <v>0.11058406140636073</v>
      </c>
      <c r="U2193" s="24">
        <v>8.104694792715291</v>
      </c>
      <c r="V2193" s="24">
        <f t="shared" si="412"/>
        <v>0</v>
      </c>
      <c r="X2193" s="25">
        <f t="shared" si="413"/>
        <v>0.11058406140636073</v>
      </c>
      <c r="AA2193" s="5">
        <v>39879</v>
      </c>
      <c r="AB2193" s="2">
        <v>26</v>
      </c>
      <c r="AC2193" s="2" t="s">
        <v>10</v>
      </c>
      <c r="AD2193" s="6" t="s">
        <v>35</v>
      </c>
      <c r="AE2193" s="2">
        <v>100</v>
      </c>
      <c r="AF2193" s="2">
        <v>5</v>
      </c>
      <c r="AG2193" s="2">
        <v>10</v>
      </c>
      <c r="AH2193" s="2">
        <v>5</v>
      </c>
      <c r="AI2193" s="2">
        <v>1</v>
      </c>
      <c r="AJ2193" s="19">
        <v>78.539816339744831</v>
      </c>
      <c r="AK2193" s="19">
        <f t="shared" si="414"/>
        <v>7.8539816339744835E-3</v>
      </c>
      <c r="AL2193" s="19">
        <v>78.539816339744831</v>
      </c>
      <c r="AM2193" s="19">
        <f t="shared" si="415"/>
        <v>7.8539816339744835E-3</v>
      </c>
      <c r="AN2193" s="19">
        <f t="shared" si="416"/>
        <v>0</v>
      </c>
      <c r="AP2193" s="24">
        <v>14.08</v>
      </c>
      <c r="AQ2193" s="24">
        <f t="shared" si="417"/>
        <v>0.11058406140636073</v>
      </c>
      <c r="AR2193" s="24"/>
      <c r="AS2193" s="24">
        <v>8.104694792715291</v>
      </c>
      <c r="AT2193" s="24">
        <f t="shared" si="418"/>
        <v>0</v>
      </c>
      <c r="AU2193" s="24"/>
      <c r="AV2193" s="25">
        <f t="shared" si="419"/>
        <v>0.11058406140636073</v>
      </c>
    </row>
    <row r="2194" spans="1:48" x14ac:dyDescent="0.3">
      <c r="A2194" s="2" t="s">
        <v>6</v>
      </c>
      <c r="B2194" s="2">
        <v>40</v>
      </c>
      <c r="C2194" s="5">
        <v>39879</v>
      </c>
      <c r="D2194" s="2">
        <v>26</v>
      </c>
      <c r="E2194" s="2" t="s">
        <v>10</v>
      </c>
      <c r="F2194" s="6" t="s">
        <v>53</v>
      </c>
      <c r="G2194" s="2">
        <v>90</v>
      </c>
      <c r="H2194" s="2">
        <v>12</v>
      </c>
      <c r="I2194" s="2">
        <v>25</v>
      </c>
      <c r="J2194" s="2">
        <v>12.25</v>
      </c>
      <c r="K2194" s="2">
        <v>2</v>
      </c>
      <c r="L2194" s="19">
        <v>942.87049515863669</v>
      </c>
      <c r="M2194" s="19">
        <f t="shared" si="408"/>
        <v>9.4287049515863669E-2</v>
      </c>
      <c r="N2194" s="19">
        <v>848.58344564277309</v>
      </c>
      <c r="O2194" s="19">
        <f t="shared" si="409"/>
        <v>8.4858344564277308E-2</v>
      </c>
      <c r="P2194" s="19">
        <f t="shared" si="410"/>
        <v>9.4287049515863613E-3</v>
      </c>
      <c r="R2194" s="24">
        <v>6.51</v>
      </c>
      <c r="S2194" s="24">
        <f t="shared" si="411"/>
        <v>0.55242782311344529</v>
      </c>
      <c r="U2194" s="24">
        <v>8.2509316770186327</v>
      </c>
      <c r="V2194" s="24">
        <f t="shared" si="412"/>
        <v>7.7795600358306349E-2</v>
      </c>
      <c r="X2194" s="25">
        <f t="shared" si="413"/>
        <v>0.47463222275513894</v>
      </c>
      <c r="AA2194" s="5">
        <v>39879</v>
      </c>
      <c r="AB2194" s="2">
        <v>26</v>
      </c>
      <c r="AC2194" s="2" t="s">
        <v>10</v>
      </c>
      <c r="AD2194" s="6" t="s">
        <v>53</v>
      </c>
      <c r="AE2194" s="2">
        <v>90</v>
      </c>
      <c r="AF2194" s="2">
        <v>12</v>
      </c>
      <c r="AG2194" s="2">
        <v>25</v>
      </c>
      <c r="AH2194" s="2">
        <v>12.25</v>
      </c>
      <c r="AI2194" s="2">
        <v>2</v>
      </c>
      <c r="AJ2194" s="19">
        <v>942.87049515863669</v>
      </c>
      <c r="AK2194" s="19">
        <f t="shared" si="414"/>
        <v>9.4287049515863669E-2</v>
      </c>
      <c r="AL2194" s="19">
        <v>848.58344564277309</v>
      </c>
      <c r="AM2194" s="19">
        <f t="shared" si="415"/>
        <v>8.4858344564277308E-2</v>
      </c>
      <c r="AN2194" s="19">
        <f t="shared" si="416"/>
        <v>9.4287049515863613E-3</v>
      </c>
      <c r="AP2194" s="24">
        <v>6.51</v>
      </c>
      <c r="AQ2194" s="24">
        <f t="shared" si="417"/>
        <v>0.55242782311344529</v>
      </c>
      <c r="AR2194" s="24"/>
      <c r="AS2194" s="24">
        <v>8.2509316770186327</v>
      </c>
      <c r="AT2194" s="24">
        <f t="shared" si="418"/>
        <v>7.7795600358306349E-2</v>
      </c>
      <c r="AU2194" s="24"/>
      <c r="AV2194" s="25">
        <f t="shared" si="419"/>
        <v>0.47463222275513894</v>
      </c>
    </row>
    <row r="2195" spans="1:48" x14ac:dyDescent="0.3">
      <c r="A2195" s="2" t="s">
        <v>6</v>
      </c>
      <c r="B2195" s="2">
        <v>40</v>
      </c>
      <c r="C2195" s="5">
        <v>39879</v>
      </c>
      <c r="D2195" s="2">
        <v>26</v>
      </c>
      <c r="E2195" s="2" t="s">
        <v>10</v>
      </c>
      <c r="F2195" s="6" t="s">
        <v>53</v>
      </c>
      <c r="G2195" s="2">
        <v>10</v>
      </c>
      <c r="H2195" s="2">
        <v>15</v>
      </c>
      <c r="I2195" s="2">
        <v>35</v>
      </c>
      <c r="J2195" s="2">
        <v>16.25</v>
      </c>
      <c r="K2195" s="2">
        <v>2</v>
      </c>
      <c r="L2195" s="19">
        <v>1659.1536201771096</v>
      </c>
      <c r="M2195" s="19">
        <f t="shared" si="408"/>
        <v>0.16591536201771095</v>
      </c>
      <c r="N2195" s="19">
        <v>165.91536201771098</v>
      </c>
      <c r="O2195" s="19">
        <f t="shared" si="409"/>
        <v>1.6591536201771097E-2</v>
      </c>
      <c r="P2195" s="19">
        <f t="shared" si="410"/>
        <v>0.14932382581593986</v>
      </c>
      <c r="R2195" s="24">
        <v>6.51</v>
      </c>
      <c r="S2195" s="24">
        <f t="shared" si="411"/>
        <v>0.10801090067352984</v>
      </c>
      <c r="U2195" s="24">
        <v>8.2509316770186327</v>
      </c>
      <c r="V2195" s="24">
        <f t="shared" si="412"/>
        <v>1.2320606845583508</v>
      </c>
      <c r="X2195" s="25">
        <f t="shared" si="413"/>
        <v>-1.1240497838848209</v>
      </c>
      <c r="AA2195" s="5">
        <v>39879</v>
      </c>
      <c r="AB2195" s="2">
        <v>26</v>
      </c>
      <c r="AC2195" s="2" t="s">
        <v>10</v>
      </c>
      <c r="AD2195" s="6" t="s">
        <v>53</v>
      </c>
      <c r="AE2195" s="2">
        <v>10</v>
      </c>
      <c r="AF2195" s="2">
        <v>15</v>
      </c>
      <c r="AG2195" s="2">
        <v>35</v>
      </c>
      <c r="AH2195" s="2">
        <v>16.25</v>
      </c>
      <c r="AI2195" s="2">
        <v>2</v>
      </c>
      <c r="AJ2195" s="19">
        <v>1659.1536201771096</v>
      </c>
      <c r="AK2195" s="19">
        <f t="shared" si="414"/>
        <v>0.16591536201771095</v>
      </c>
      <c r="AL2195" s="19">
        <v>165.91536201771098</v>
      </c>
      <c r="AM2195" s="19">
        <f t="shared" si="415"/>
        <v>1.6591536201771097E-2</v>
      </c>
      <c r="AN2195" s="19">
        <f t="shared" si="416"/>
        <v>0.14932382581593986</v>
      </c>
      <c r="AP2195" s="24">
        <v>6.51</v>
      </c>
      <c r="AQ2195" s="24">
        <f t="shared" si="417"/>
        <v>0.10801090067352984</v>
      </c>
      <c r="AR2195" s="24"/>
      <c r="AS2195" s="24">
        <v>8.2509316770186327</v>
      </c>
      <c r="AT2195" s="24">
        <f t="shared" si="418"/>
        <v>1.2320606845583508</v>
      </c>
      <c r="AU2195" s="24"/>
      <c r="AV2195" s="25">
        <f t="shared" si="419"/>
        <v>-1.1240497838848209</v>
      </c>
    </row>
    <row r="2196" spans="1:48" x14ac:dyDescent="0.3">
      <c r="A2196" s="2" t="s">
        <v>6</v>
      </c>
      <c r="B2196" s="2">
        <v>40</v>
      </c>
      <c r="C2196" s="5">
        <v>39879</v>
      </c>
      <c r="D2196" s="2">
        <v>26</v>
      </c>
      <c r="E2196" s="2" t="s">
        <v>10</v>
      </c>
      <c r="F2196" s="6" t="s">
        <v>53</v>
      </c>
      <c r="G2196" s="2">
        <v>30</v>
      </c>
      <c r="H2196" s="2">
        <v>5</v>
      </c>
      <c r="I2196" s="2">
        <v>10</v>
      </c>
      <c r="J2196" s="2">
        <v>5</v>
      </c>
      <c r="K2196" s="2">
        <v>2</v>
      </c>
      <c r="L2196" s="19">
        <v>157.07963267948966</v>
      </c>
      <c r="M2196" s="19">
        <f t="shared" si="408"/>
        <v>1.5707963267948967E-2</v>
      </c>
      <c r="N2196" s="19">
        <v>47.1238898038469</v>
      </c>
      <c r="O2196" s="19">
        <f t="shared" si="409"/>
        <v>4.7123889803846897E-3</v>
      </c>
      <c r="P2196" s="19">
        <f t="shared" si="410"/>
        <v>1.0995574287564277E-2</v>
      </c>
      <c r="R2196" s="24">
        <v>6.51</v>
      </c>
      <c r="S2196" s="24">
        <f t="shared" si="411"/>
        <v>3.0677652262304331E-2</v>
      </c>
      <c r="U2196" s="24">
        <v>8.2509316770186327</v>
      </c>
      <c r="V2196" s="24">
        <f t="shared" si="412"/>
        <v>9.0723732196275678E-2</v>
      </c>
      <c r="X2196" s="25">
        <f t="shared" si="413"/>
        <v>-6.0046079933971347E-2</v>
      </c>
      <c r="AA2196" s="5">
        <v>39879</v>
      </c>
      <c r="AB2196" s="2">
        <v>26</v>
      </c>
      <c r="AC2196" s="2" t="s">
        <v>10</v>
      </c>
      <c r="AD2196" s="6" t="s">
        <v>53</v>
      </c>
      <c r="AE2196" s="2">
        <v>30</v>
      </c>
      <c r="AF2196" s="2">
        <v>5</v>
      </c>
      <c r="AG2196" s="2">
        <v>10</v>
      </c>
      <c r="AH2196" s="2">
        <v>5</v>
      </c>
      <c r="AI2196" s="2">
        <v>2</v>
      </c>
      <c r="AJ2196" s="19">
        <v>157.07963267948966</v>
      </c>
      <c r="AK2196" s="19">
        <f t="shared" si="414"/>
        <v>1.5707963267948967E-2</v>
      </c>
      <c r="AL2196" s="19">
        <v>47.1238898038469</v>
      </c>
      <c r="AM2196" s="19">
        <f t="shared" si="415"/>
        <v>4.7123889803846897E-3</v>
      </c>
      <c r="AN2196" s="19">
        <f t="shared" si="416"/>
        <v>1.0995574287564277E-2</v>
      </c>
      <c r="AP2196" s="24">
        <v>6.51</v>
      </c>
      <c r="AQ2196" s="24">
        <f t="shared" si="417"/>
        <v>3.0677652262304331E-2</v>
      </c>
      <c r="AR2196" s="24"/>
      <c r="AS2196" s="24">
        <v>8.2509316770186327</v>
      </c>
      <c r="AT2196" s="24">
        <f t="shared" si="418"/>
        <v>9.0723732196275678E-2</v>
      </c>
      <c r="AU2196" s="24"/>
      <c r="AV2196" s="25">
        <f t="shared" si="419"/>
        <v>-6.0046079933971347E-2</v>
      </c>
    </row>
    <row r="2197" spans="1:48" x14ac:dyDescent="0.3">
      <c r="A2197" s="2" t="s">
        <v>6</v>
      </c>
      <c r="B2197" s="2">
        <v>40</v>
      </c>
      <c r="C2197" s="5">
        <v>39879</v>
      </c>
      <c r="D2197" s="2">
        <v>26</v>
      </c>
      <c r="E2197" s="2" t="s">
        <v>10</v>
      </c>
      <c r="F2197" s="6" t="s">
        <v>49</v>
      </c>
      <c r="G2197" s="2">
        <v>70</v>
      </c>
      <c r="H2197" s="2">
        <v>5</v>
      </c>
      <c r="I2197" s="2">
        <v>13</v>
      </c>
      <c r="J2197" s="2">
        <v>5.75</v>
      </c>
      <c r="K2197" s="2">
        <v>2</v>
      </c>
      <c r="L2197" s="19">
        <v>207.73781421862506</v>
      </c>
      <c r="M2197" s="19">
        <f t="shared" si="408"/>
        <v>2.0773781421862505E-2</v>
      </c>
      <c r="N2197" s="19">
        <v>145.41646995303753</v>
      </c>
      <c r="O2197" s="19">
        <f t="shared" si="409"/>
        <v>1.4541646995303753E-2</v>
      </c>
      <c r="P2197" s="19">
        <f t="shared" si="410"/>
        <v>6.2321344265587521E-3</v>
      </c>
      <c r="R2197" s="24">
        <v>14.08</v>
      </c>
      <c r="S2197" s="24">
        <f t="shared" si="411"/>
        <v>0.20474638969387685</v>
      </c>
      <c r="U2197" s="24">
        <v>8.461146496815287</v>
      </c>
      <c r="V2197" s="24">
        <f t="shared" si="412"/>
        <v>5.2731002370959533E-2</v>
      </c>
      <c r="X2197" s="25">
        <f t="shared" si="413"/>
        <v>0.15201538732291731</v>
      </c>
      <c r="AA2197" s="5">
        <v>39879</v>
      </c>
      <c r="AB2197" s="2">
        <v>26</v>
      </c>
      <c r="AC2197" s="2" t="s">
        <v>10</v>
      </c>
      <c r="AD2197" s="6" t="s">
        <v>49</v>
      </c>
      <c r="AE2197" s="2">
        <v>70</v>
      </c>
      <c r="AF2197" s="2">
        <v>5</v>
      </c>
      <c r="AG2197" s="2">
        <v>13</v>
      </c>
      <c r="AH2197" s="2">
        <v>5.75</v>
      </c>
      <c r="AI2197" s="2">
        <v>2</v>
      </c>
      <c r="AJ2197" s="19">
        <v>207.73781421862506</v>
      </c>
      <c r="AK2197" s="19">
        <f t="shared" si="414"/>
        <v>2.0773781421862505E-2</v>
      </c>
      <c r="AL2197" s="19">
        <v>145.41646995303753</v>
      </c>
      <c r="AM2197" s="19">
        <f t="shared" si="415"/>
        <v>1.4541646995303753E-2</v>
      </c>
      <c r="AN2197" s="19">
        <f t="shared" si="416"/>
        <v>6.2321344265587521E-3</v>
      </c>
      <c r="AP2197" s="24">
        <v>14.08</v>
      </c>
      <c r="AQ2197" s="24">
        <f t="shared" si="417"/>
        <v>0.20474638969387685</v>
      </c>
      <c r="AR2197" s="24"/>
      <c r="AS2197" s="24">
        <v>8.461146496815287</v>
      </c>
      <c r="AT2197" s="24">
        <f t="shared" si="418"/>
        <v>5.2731002370959533E-2</v>
      </c>
      <c r="AU2197" s="24"/>
      <c r="AV2197" s="25">
        <f t="shared" si="419"/>
        <v>0.15201538732291731</v>
      </c>
    </row>
    <row r="2198" spans="1:48" x14ac:dyDescent="0.3">
      <c r="A2198" s="2" t="s">
        <v>6</v>
      </c>
      <c r="B2198" s="2">
        <v>40</v>
      </c>
      <c r="C2198" s="5">
        <v>39879</v>
      </c>
      <c r="D2198" s="2">
        <v>26</v>
      </c>
      <c r="E2198" s="2" t="s">
        <v>10</v>
      </c>
      <c r="F2198" s="6" t="s">
        <v>53</v>
      </c>
      <c r="G2198" s="2">
        <v>100</v>
      </c>
      <c r="H2198" s="2">
        <v>7</v>
      </c>
      <c r="I2198" s="2">
        <v>17</v>
      </c>
      <c r="J2198" s="2">
        <v>7.75</v>
      </c>
      <c r="K2198" s="2">
        <v>2</v>
      </c>
      <c r="L2198" s="19">
        <v>377.38381751247391</v>
      </c>
      <c r="M2198" s="19">
        <f t="shared" si="408"/>
        <v>3.7738381751247392E-2</v>
      </c>
      <c r="N2198" s="19">
        <v>377.38381751247391</v>
      </c>
      <c r="O2198" s="19">
        <f t="shared" si="409"/>
        <v>3.7738381751247392E-2</v>
      </c>
      <c r="P2198" s="19">
        <f t="shared" si="410"/>
        <v>0</v>
      </c>
      <c r="R2198" s="24">
        <v>6.51</v>
      </c>
      <c r="S2198" s="24">
        <f t="shared" si="411"/>
        <v>0.24567686520062051</v>
      </c>
      <c r="U2198" s="24">
        <v>8.2509316770186327</v>
      </c>
      <c r="V2198" s="24">
        <f t="shared" si="412"/>
        <v>0</v>
      </c>
      <c r="X2198" s="25">
        <f t="shared" si="413"/>
        <v>0.24567686520062051</v>
      </c>
      <c r="AA2198" s="5">
        <v>39879</v>
      </c>
      <c r="AB2198" s="2">
        <v>26</v>
      </c>
      <c r="AC2198" s="2" t="s">
        <v>10</v>
      </c>
      <c r="AD2198" s="6" t="s">
        <v>53</v>
      </c>
      <c r="AE2198" s="2">
        <v>100</v>
      </c>
      <c r="AF2198" s="2">
        <v>7</v>
      </c>
      <c r="AG2198" s="2">
        <v>17</v>
      </c>
      <c r="AH2198" s="2">
        <v>7.75</v>
      </c>
      <c r="AI2198" s="2">
        <v>2</v>
      </c>
      <c r="AJ2198" s="19">
        <v>377.38381751247391</v>
      </c>
      <c r="AK2198" s="19">
        <f t="shared" si="414"/>
        <v>3.7738381751247392E-2</v>
      </c>
      <c r="AL2198" s="19">
        <v>377.38381751247391</v>
      </c>
      <c r="AM2198" s="19">
        <f t="shared" si="415"/>
        <v>3.7738381751247392E-2</v>
      </c>
      <c r="AN2198" s="19">
        <f t="shared" si="416"/>
        <v>0</v>
      </c>
      <c r="AP2198" s="24">
        <v>6.51</v>
      </c>
      <c r="AQ2198" s="24">
        <f t="shared" si="417"/>
        <v>0.24567686520062051</v>
      </c>
      <c r="AR2198" s="24"/>
      <c r="AS2198" s="24">
        <v>8.2509316770186327</v>
      </c>
      <c r="AT2198" s="24">
        <f t="shared" si="418"/>
        <v>0</v>
      </c>
      <c r="AU2198" s="24"/>
      <c r="AV2198" s="25">
        <f t="shared" si="419"/>
        <v>0.24567686520062051</v>
      </c>
    </row>
    <row r="2199" spans="1:48" x14ac:dyDescent="0.3">
      <c r="A2199" s="2" t="s">
        <v>6</v>
      </c>
      <c r="B2199" s="2">
        <v>40</v>
      </c>
      <c r="C2199" s="5">
        <v>39879</v>
      </c>
      <c r="D2199" s="2">
        <v>26</v>
      </c>
      <c r="E2199" s="2" t="s">
        <v>10</v>
      </c>
      <c r="F2199" s="6" t="s">
        <v>49</v>
      </c>
      <c r="G2199" s="2">
        <v>100</v>
      </c>
      <c r="H2199" s="2">
        <v>3</v>
      </c>
      <c r="I2199" s="2">
        <v>15</v>
      </c>
      <c r="J2199" s="2">
        <v>5.25</v>
      </c>
      <c r="K2199" s="2">
        <v>2</v>
      </c>
      <c r="L2199" s="19">
        <v>173.18029502913734</v>
      </c>
      <c r="M2199" s="19">
        <f t="shared" si="408"/>
        <v>1.7318029502913734E-2</v>
      </c>
      <c r="N2199" s="19">
        <v>173.18029502913734</v>
      </c>
      <c r="O2199" s="19">
        <f t="shared" si="409"/>
        <v>1.7318029502913734E-2</v>
      </c>
      <c r="P2199" s="19">
        <f t="shared" si="410"/>
        <v>0</v>
      </c>
      <c r="R2199" s="24">
        <v>14.08</v>
      </c>
      <c r="S2199" s="24">
        <f t="shared" si="411"/>
        <v>0.24383785540102537</v>
      </c>
      <c r="U2199" s="24">
        <v>8.461146496815287</v>
      </c>
      <c r="V2199" s="24">
        <f t="shared" si="412"/>
        <v>0</v>
      </c>
      <c r="X2199" s="25">
        <f t="shared" si="413"/>
        <v>0.24383785540102537</v>
      </c>
      <c r="AA2199" s="5">
        <v>39879</v>
      </c>
      <c r="AB2199" s="2">
        <v>26</v>
      </c>
      <c r="AC2199" s="2" t="s">
        <v>10</v>
      </c>
      <c r="AD2199" s="6" t="s">
        <v>49</v>
      </c>
      <c r="AE2199" s="2">
        <v>100</v>
      </c>
      <c r="AF2199" s="2">
        <v>3</v>
      </c>
      <c r="AG2199" s="2">
        <v>15</v>
      </c>
      <c r="AH2199" s="2">
        <v>5.25</v>
      </c>
      <c r="AI2199" s="2">
        <v>2</v>
      </c>
      <c r="AJ2199" s="19">
        <v>173.18029502913734</v>
      </c>
      <c r="AK2199" s="19">
        <f t="shared" si="414"/>
        <v>1.7318029502913734E-2</v>
      </c>
      <c r="AL2199" s="19">
        <v>173.18029502913734</v>
      </c>
      <c r="AM2199" s="19">
        <f t="shared" si="415"/>
        <v>1.7318029502913734E-2</v>
      </c>
      <c r="AN2199" s="19">
        <f t="shared" si="416"/>
        <v>0</v>
      </c>
      <c r="AP2199" s="24">
        <v>14.08</v>
      </c>
      <c r="AQ2199" s="24">
        <f t="shared" si="417"/>
        <v>0.24383785540102537</v>
      </c>
      <c r="AR2199" s="24"/>
      <c r="AS2199" s="24">
        <v>8.461146496815287</v>
      </c>
      <c r="AT2199" s="24">
        <f t="shared" si="418"/>
        <v>0</v>
      </c>
      <c r="AU2199" s="24"/>
      <c r="AV2199" s="25">
        <f t="shared" si="419"/>
        <v>0.24383785540102537</v>
      </c>
    </row>
    <row r="2200" spans="1:48" x14ac:dyDescent="0.3">
      <c r="A2200" s="2" t="s">
        <v>6</v>
      </c>
      <c r="B2200" s="2">
        <v>40</v>
      </c>
      <c r="C2200" s="5">
        <v>39879</v>
      </c>
      <c r="D2200" s="2">
        <v>26</v>
      </c>
      <c r="E2200" s="2" t="s">
        <v>10</v>
      </c>
      <c r="F2200" s="6" t="s">
        <v>35</v>
      </c>
      <c r="G2200" s="2">
        <v>100</v>
      </c>
      <c r="H2200" s="2">
        <v>20</v>
      </c>
      <c r="I2200" s="2">
        <v>13</v>
      </c>
      <c r="J2200" s="2">
        <v>13.25</v>
      </c>
      <c r="K2200" s="2">
        <v>1</v>
      </c>
      <c r="L2200" s="19">
        <v>551.54586024585808</v>
      </c>
      <c r="M2200" s="19">
        <f t="shared" si="408"/>
        <v>5.5154586024585811E-2</v>
      </c>
      <c r="N2200" s="19">
        <v>551.54586024585808</v>
      </c>
      <c r="O2200" s="19">
        <f t="shared" si="409"/>
        <v>5.5154586024585811E-2</v>
      </c>
      <c r="P2200" s="19">
        <f t="shared" si="410"/>
        <v>0</v>
      </c>
      <c r="R2200" s="24">
        <v>14.08</v>
      </c>
      <c r="S2200" s="24">
        <f t="shared" si="411"/>
        <v>0.77657657122616819</v>
      </c>
      <c r="U2200" s="24">
        <v>8.104694792715291</v>
      </c>
      <c r="V2200" s="24">
        <f t="shared" si="412"/>
        <v>0</v>
      </c>
      <c r="X2200" s="25">
        <f t="shared" si="413"/>
        <v>0.77657657122616819</v>
      </c>
      <c r="AA2200" s="5">
        <v>39879</v>
      </c>
      <c r="AB2200" s="2">
        <v>26</v>
      </c>
      <c r="AC2200" s="2" t="s">
        <v>10</v>
      </c>
      <c r="AD2200" s="6" t="s">
        <v>35</v>
      </c>
      <c r="AE2200" s="2">
        <v>100</v>
      </c>
      <c r="AF2200" s="2">
        <v>20</v>
      </c>
      <c r="AG2200" s="2">
        <v>13</v>
      </c>
      <c r="AH2200" s="2">
        <v>13.25</v>
      </c>
      <c r="AI2200" s="2">
        <v>1</v>
      </c>
      <c r="AJ2200" s="19">
        <v>551.54586024585808</v>
      </c>
      <c r="AK2200" s="19">
        <f t="shared" si="414"/>
        <v>5.5154586024585811E-2</v>
      </c>
      <c r="AL2200" s="19">
        <v>551.54586024585808</v>
      </c>
      <c r="AM2200" s="19">
        <f t="shared" si="415"/>
        <v>5.5154586024585811E-2</v>
      </c>
      <c r="AN2200" s="19">
        <f t="shared" si="416"/>
        <v>0</v>
      </c>
      <c r="AP2200" s="24">
        <v>14.08</v>
      </c>
      <c r="AQ2200" s="24">
        <f t="shared" si="417"/>
        <v>0.77657657122616819</v>
      </c>
      <c r="AR2200" s="24"/>
      <c r="AS2200" s="24">
        <v>8.104694792715291</v>
      </c>
      <c r="AT2200" s="24">
        <f t="shared" si="418"/>
        <v>0</v>
      </c>
      <c r="AU2200" s="24"/>
      <c r="AV2200" s="25">
        <f t="shared" si="419"/>
        <v>0.77657657122616819</v>
      </c>
    </row>
    <row r="2201" spans="1:48" x14ac:dyDescent="0.3">
      <c r="A2201" s="2" t="s">
        <v>6</v>
      </c>
      <c r="B2201" s="2">
        <v>40</v>
      </c>
      <c r="C2201" s="5">
        <v>39879</v>
      </c>
      <c r="D2201" s="2">
        <v>26</v>
      </c>
      <c r="E2201" s="2" t="s">
        <v>10</v>
      </c>
      <c r="F2201" s="6" t="s">
        <v>53</v>
      </c>
      <c r="G2201" s="2">
        <v>100</v>
      </c>
      <c r="H2201" s="2">
        <v>10</v>
      </c>
      <c r="I2201" s="2">
        <v>17</v>
      </c>
      <c r="J2201" s="2">
        <v>9.25</v>
      </c>
      <c r="K2201" s="2">
        <v>2</v>
      </c>
      <c r="L2201" s="19">
        <v>537.60504284555338</v>
      </c>
      <c r="M2201" s="19">
        <f t="shared" si="408"/>
        <v>5.3760504284555338E-2</v>
      </c>
      <c r="N2201" s="19">
        <v>537.60504284555338</v>
      </c>
      <c r="O2201" s="19">
        <f t="shared" si="409"/>
        <v>5.3760504284555338E-2</v>
      </c>
      <c r="P2201" s="19">
        <f t="shared" si="410"/>
        <v>0</v>
      </c>
      <c r="R2201" s="24">
        <v>6.51</v>
      </c>
      <c r="S2201" s="24">
        <f t="shared" si="411"/>
        <v>0.34998088289245521</v>
      </c>
      <c r="U2201" s="24">
        <v>8.2509316770186327</v>
      </c>
      <c r="V2201" s="24">
        <f t="shared" si="412"/>
        <v>0</v>
      </c>
      <c r="X2201" s="25">
        <f t="shared" si="413"/>
        <v>0.34998088289245521</v>
      </c>
      <c r="AA2201" s="5">
        <v>39879</v>
      </c>
      <c r="AB2201" s="2">
        <v>26</v>
      </c>
      <c r="AC2201" s="2" t="s">
        <v>10</v>
      </c>
      <c r="AD2201" s="6" t="s">
        <v>53</v>
      </c>
      <c r="AE2201" s="2">
        <v>100</v>
      </c>
      <c r="AF2201" s="2">
        <v>10</v>
      </c>
      <c r="AG2201" s="2">
        <v>17</v>
      </c>
      <c r="AH2201" s="2">
        <v>9.25</v>
      </c>
      <c r="AI2201" s="2">
        <v>2</v>
      </c>
      <c r="AJ2201" s="19">
        <v>537.60504284555338</v>
      </c>
      <c r="AK2201" s="19">
        <f t="shared" si="414"/>
        <v>5.3760504284555338E-2</v>
      </c>
      <c r="AL2201" s="19">
        <v>537.60504284555338</v>
      </c>
      <c r="AM2201" s="19">
        <f t="shared" si="415"/>
        <v>5.3760504284555338E-2</v>
      </c>
      <c r="AN2201" s="19">
        <f t="shared" si="416"/>
        <v>0</v>
      </c>
      <c r="AP2201" s="24">
        <v>6.51</v>
      </c>
      <c r="AQ2201" s="24">
        <f t="shared" si="417"/>
        <v>0.34998088289245521</v>
      </c>
      <c r="AR2201" s="24"/>
      <c r="AS2201" s="24">
        <v>8.2509316770186327</v>
      </c>
      <c r="AT2201" s="24">
        <f t="shared" si="418"/>
        <v>0</v>
      </c>
      <c r="AU2201" s="24"/>
      <c r="AV2201" s="25">
        <f t="shared" si="419"/>
        <v>0.34998088289245521</v>
      </c>
    </row>
    <row r="2202" spans="1:48" x14ac:dyDescent="0.3">
      <c r="A2202" s="2" t="s">
        <v>6</v>
      </c>
      <c r="B2202" s="2">
        <v>40</v>
      </c>
      <c r="C2202" s="5">
        <v>39879</v>
      </c>
      <c r="D2202" s="2">
        <v>26</v>
      </c>
      <c r="E2202" s="2" t="s">
        <v>10</v>
      </c>
      <c r="F2202" s="6" t="s">
        <v>53</v>
      </c>
      <c r="G2202" s="2">
        <v>50</v>
      </c>
      <c r="H2202" s="2">
        <v>10</v>
      </c>
      <c r="I2202" s="2">
        <v>20</v>
      </c>
      <c r="J2202" s="2">
        <v>10</v>
      </c>
      <c r="K2202" s="2">
        <v>2</v>
      </c>
      <c r="L2202" s="19">
        <v>628.31853071795865</v>
      </c>
      <c r="M2202" s="19">
        <f t="shared" si="408"/>
        <v>6.2831853071795868E-2</v>
      </c>
      <c r="N2202" s="19">
        <v>314.15926535897933</v>
      </c>
      <c r="O2202" s="19">
        <f t="shared" si="409"/>
        <v>3.1415926535897934E-2</v>
      </c>
      <c r="P2202" s="19">
        <f t="shared" si="410"/>
        <v>3.1415926535897934E-2</v>
      </c>
      <c r="R2202" s="24">
        <v>6.51</v>
      </c>
      <c r="S2202" s="24">
        <f t="shared" si="411"/>
        <v>0.20451768174869556</v>
      </c>
      <c r="U2202" s="24">
        <v>8.2509316770186327</v>
      </c>
      <c r="V2202" s="24">
        <f t="shared" si="412"/>
        <v>0.25921066341793053</v>
      </c>
      <c r="X2202" s="25">
        <f t="shared" si="413"/>
        <v>-5.4692981669234975E-2</v>
      </c>
      <c r="AA2202" s="5">
        <v>39879</v>
      </c>
      <c r="AB2202" s="2">
        <v>26</v>
      </c>
      <c r="AC2202" s="2" t="s">
        <v>10</v>
      </c>
      <c r="AD2202" s="6" t="s">
        <v>53</v>
      </c>
      <c r="AE2202" s="2">
        <v>50</v>
      </c>
      <c r="AF2202" s="2">
        <v>10</v>
      </c>
      <c r="AG2202" s="2">
        <v>20</v>
      </c>
      <c r="AH2202" s="2">
        <v>10</v>
      </c>
      <c r="AI2202" s="2">
        <v>2</v>
      </c>
      <c r="AJ2202" s="19">
        <v>628.31853071795865</v>
      </c>
      <c r="AK2202" s="19">
        <f t="shared" si="414"/>
        <v>6.2831853071795868E-2</v>
      </c>
      <c r="AL2202" s="19">
        <v>314.15926535897933</v>
      </c>
      <c r="AM2202" s="19">
        <f t="shared" si="415"/>
        <v>3.1415926535897934E-2</v>
      </c>
      <c r="AN2202" s="19">
        <f t="shared" si="416"/>
        <v>3.1415926535897934E-2</v>
      </c>
      <c r="AP2202" s="24">
        <v>6.51</v>
      </c>
      <c r="AQ2202" s="24">
        <f t="shared" si="417"/>
        <v>0.20451768174869556</v>
      </c>
      <c r="AR2202" s="24"/>
      <c r="AS2202" s="24">
        <v>8.2509316770186327</v>
      </c>
      <c r="AT2202" s="24">
        <f t="shared" si="418"/>
        <v>0.25921066341793053</v>
      </c>
      <c r="AU2202" s="24"/>
      <c r="AV2202" s="25">
        <f t="shared" si="419"/>
        <v>-5.4692981669234975E-2</v>
      </c>
    </row>
    <row r="2203" spans="1:48" x14ac:dyDescent="0.3">
      <c r="A2203" s="2" t="s">
        <v>6</v>
      </c>
      <c r="B2203" s="2">
        <v>40</v>
      </c>
      <c r="C2203" s="5">
        <v>39879</v>
      </c>
      <c r="D2203" s="2">
        <v>26</v>
      </c>
      <c r="E2203" s="2" t="s">
        <v>10</v>
      </c>
      <c r="F2203" s="6" t="s">
        <v>46</v>
      </c>
      <c r="G2203" s="2">
        <v>80</v>
      </c>
      <c r="H2203" s="2">
        <v>8</v>
      </c>
      <c r="I2203" s="2">
        <v>12</v>
      </c>
      <c r="J2203" s="2">
        <v>7</v>
      </c>
      <c r="K2203" s="2">
        <v>3</v>
      </c>
      <c r="L2203" s="19">
        <v>461.81412007769961</v>
      </c>
      <c r="M2203" s="19">
        <f t="shared" si="408"/>
        <v>4.6181412007769963E-2</v>
      </c>
      <c r="N2203" s="19">
        <v>369.45129606215971</v>
      </c>
      <c r="O2203" s="19">
        <f t="shared" si="409"/>
        <v>3.6945129606215973E-2</v>
      </c>
      <c r="P2203" s="19">
        <f t="shared" si="410"/>
        <v>9.2362824015539899E-3</v>
      </c>
      <c r="R2203" s="24">
        <v>14.08</v>
      </c>
      <c r="S2203" s="24">
        <f t="shared" si="411"/>
        <v>0.52018742485552094</v>
      </c>
      <c r="U2203" s="24">
        <v>12.651428571428571</v>
      </c>
      <c r="V2203" s="24">
        <f t="shared" si="412"/>
        <v>0.11685216706880305</v>
      </c>
      <c r="X2203" s="25">
        <f t="shared" si="413"/>
        <v>0.40333525778671786</v>
      </c>
      <c r="AA2203" s="5">
        <v>39879</v>
      </c>
      <c r="AB2203" s="2">
        <v>26</v>
      </c>
      <c r="AC2203" s="2" t="s">
        <v>10</v>
      </c>
      <c r="AD2203" s="6" t="s">
        <v>46</v>
      </c>
      <c r="AE2203" s="2">
        <v>80</v>
      </c>
      <c r="AF2203" s="2">
        <v>8</v>
      </c>
      <c r="AG2203" s="2">
        <v>12</v>
      </c>
      <c r="AH2203" s="2">
        <v>7</v>
      </c>
      <c r="AI2203" s="2">
        <v>3</v>
      </c>
      <c r="AJ2203" s="19">
        <v>461.81412007769961</v>
      </c>
      <c r="AK2203" s="19">
        <f t="shared" si="414"/>
        <v>4.6181412007769963E-2</v>
      </c>
      <c r="AL2203" s="19">
        <v>369.45129606215971</v>
      </c>
      <c r="AM2203" s="19">
        <f t="shared" si="415"/>
        <v>3.6945129606215973E-2</v>
      </c>
      <c r="AN2203" s="19">
        <f t="shared" si="416"/>
        <v>9.2362824015539899E-3</v>
      </c>
      <c r="AP2203" s="24">
        <v>14.08</v>
      </c>
      <c r="AQ2203" s="24">
        <f t="shared" si="417"/>
        <v>0.52018742485552094</v>
      </c>
      <c r="AR2203" s="24"/>
      <c r="AS2203" s="24">
        <v>12.651428571428571</v>
      </c>
      <c r="AT2203" s="24">
        <f t="shared" si="418"/>
        <v>0.11685216706880305</v>
      </c>
      <c r="AU2203" s="24"/>
      <c r="AV2203" s="25">
        <f t="shared" si="419"/>
        <v>0.40333525778671786</v>
      </c>
    </row>
    <row r="2204" spans="1:48" x14ac:dyDescent="0.3">
      <c r="A2204" s="2" t="s">
        <v>6</v>
      </c>
      <c r="B2204" s="2">
        <v>40</v>
      </c>
      <c r="C2204" s="5">
        <v>39879</v>
      </c>
      <c r="D2204" s="2">
        <v>26</v>
      </c>
      <c r="E2204" s="2" t="s">
        <v>10</v>
      </c>
      <c r="F2204" s="6" t="s">
        <v>23</v>
      </c>
      <c r="G2204" s="2">
        <v>80</v>
      </c>
      <c r="H2204" s="2">
        <v>8</v>
      </c>
      <c r="I2204" s="2">
        <v>13</v>
      </c>
      <c r="J2204" s="2">
        <v>7.25</v>
      </c>
      <c r="K2204" s="2">
        <v>3</v>
      </c>
      <c r="L2204" s="19">
        <v>495.38989156294048</v>
      </c>
      <c r="M2204" s="19">
        <f t="shared" si="408"/>
        <v>4.9538989156294046E-2</v>
      </c>
      <c r="N2204" s="19">
        <v>396.3119132503524</v>
      </c>
      <c r="O2204" s="19">
        <f t="shared" si="409"/>
        <v>3.9631191325035238E-2</v>
      </c>
      <c r="P2204" s="19">
        <f t="shared" si="410"/>
        <v>9.9077978312588078E-3</v>
      </c>
      <c r="R2204" s="24">
        <v>14.08</v>
      </c>
      <c r="S2204" s="24">
        <f t="shared" si="411"/>
        <v>0.55800717385649612</v>
      </c>
      <c r="U2204" s="24">
        <v>6.1216589861751149</v>
      </c>
      <c r="V2204" s="24">
        <f t="shared" si="412"/>
        <v>6.0652159626931795E-2</v>
      </c>
      <c r="X2204" s="25">
        <f t="shared" si="413"/>
        <v>0.4973550142295643</v>
      </c>
      <c r="AA2204" s="5">
        <v>39879</v>
      </c>
      <c r="AB2204" s="2">
        <v>26</v>
      </c>
      <c r="AC2204" s="2" t="s">
        <v>10</v>
      </c>
      <c r="AD2204" s="6" t="s">
        <v>23</v>
      </c>
      <c r="AE2204" s="2">
        <v>80</v>
      </c>
      <c r="AF2204" s="2">
        <v>8</v>
      </c>
      <c r="AG2204" s="2">
        <v>13</v>
      </c>
      <c r="AH2204" s="2">
        <v>7.25</v>
      </c>
      <c r="AI2204" s="2">
        <v>3</v>
      </c>
      <c r="AJ2204" s="19">
        <v>495.38989156294048</v>
      </c>
      <c r="AK2204" s="19">
        <f t="shared" si="414"/>
        <v>4.9538989156294046E-2</v>
      </c>
      <c r="AL2204" s="19">
        <v>396.3119132503524</v>
      </c>
      <c r="AM2204" s="19">
        <f t="shared" si="415"/>
        <v>3.9631191325035238E-2</v>
      </c>
      <c r="AN2204" s="19">
        <f t="shared" si="416"/>
        <v>9.9077978312588078E-3</v>
      </c>
      <c r="AP2204" s="24">
        <v>14.08</v>
      </c>
      <c r="AQ2204" s="24">
        <f t="shared" si="417"/>
        <v>0.55800717385649612</v>
      </c>
      <c r="AR2204" s="24"/>
      <c r="AS2204" s="24">
        <v>6.1216589861751149</v>
      </c>
      <c r="AT2204" s="24">
        <f t="shared" si="418"/>
        <v>6.0652159626931795E-2</v>
      </c>
      <c r="AU2204" s="24"/>
      <c r="AV2204" s="25">
        <f t="shared" si="419"/>
        <v>0.4973550142295643</v>
      </c>
    </row>
    <row r="2205" spans="1:48" x14ac:dyDescent="0.3">
      <c r="A2205" s="2" t="s">
        <v>6</v>
      </c>
      <c r="B2205" s="2">
        <v>40</v>
      </c>
      <c r="C2205" s="5">
        <v>39879</v>
      </c>
      <c r="D2205" s="2">
        <v>26</v>
      </c>
      <c r="E2205" s="2" t="s">
        <v>10</v>
      </c>
      <c r="F2205" s="6" t="s">
        <v>49</v>
      </c>
      <c r="G2205" s="2">
        <v>100</v>
      </c>
      <c r="H2205" s="2">
        <v>5</v>
      </c>
      <c r="I2205" s="2">
        <v>18</v>
      </c>
      <c r="J2205" s="2">
        <v>7</v>
      </c>
      <c r="K2205" s="2">
        <v>2</v>
      </c>
      <c r="L2205" s="19">
        <v>307.8760800517997</v>
      </c>
      <c r="M2205" s="19">
        <f t="shared" si="408"/>
        <v>3.0787608005179972E-2</v>
      </c>
      <c r="N2205" s="19">
        <v>307.8760800517997</v>
      </c>
      <c r="O2205" s="19">
        <f t="shared" si="409"/>
        <v>3.0787608005179972E-2</v>
      </c>
      <c r="P2205" s="19">
        <f t="shared" si="410"/>
        <v>0</v>
      </c>
      <c r="R2205" s="24">
        <v>14.08</v>
      </c>
      <c r="S2205" s="24">
        <f t="shared" si="411"/>
        <v>0.43348952071293401</v>
      </c>
      <c r="U2205" s="24">
        <v>8.461146496815287</v>
      </c>
      <c r="V2205" s="24">
        <f t="shared" si="412"/>
        <v>0</v>
      </c>
      <c r="X2205" s="25">
        <f t="shared" si="413"/>
        <v>0.43348952071293401</v>
      </c>
      <c r="AA2205" s="5">
        <v>39879</v>
      </c>
      <c r="AB2205" s="2">
        <v>26</v>
      </c>
      <c r="AC2205" s="2" t="s">
        <v>10</v>
      </c>
      <c r="AD2205" s="6" t="s">
        <v>49</v>
      </c>
      <c r="AE2205" s="2">
        <v>100</v>
      </c>
      <c r="AF2205" s="2">
        <v>5</v>
      </c>
      <c r="AG2205" s="2">
        <v>18</v>
      </c>
      <c r="AH2205" s="2">
        <v>7</v>
      </c>
      <c r="AI2205" s="2">
        <v>2</v>
      </c>
      <c r="AJ2205" s="19">
        <v>307.8760800517997</v>
      </c>
      <c r="AK2205" s="19">
        <f t="shared" si="414"/>
        <v>3.0787608005179972E-2</v>
      </c>
      <c r="AL2205" s="19">
        <v>307.8760800517997</v>
      </c>
      <c r="AM2205" s="19">
        <f t="shared" si="415"/>
        <v>3.0787608005179972E-2</v>
      </c>
      <c r="AN2205" s="19">
        <f t="shared" si="416"/>
        <v>0</v>
      </c>
      <c r="AP2205" s="24">
        <v>14.08</v>
      </c>
      <c r="AQ2205" s="24">
        <f t="shared" si="417"/>
        <v>0.43348952071293401</v>
      </c>
      <c r="AR2205" s="24"/>
      <c r="AS2205" s="24">
        <v>8.461146496815287</v>
      </c>
      <c r="AT2205" s="24">
        <f t="shared" si="418"/>
        <v>0</v>
      </c>
      <c r="AU2205" s="24"/>
      <c r="AV2205" s="25">
        <f t="shared" si="419"/>
        <v>0.43348952071293401</v>
      </c>
    </row>
    <row r="2206" spans="1:48" x14ac:dyDescent="0.3">
      <c r="A2206" s="2" t="s">
        <v>6</v>
      </c>
      <c r="B2206" s="2">
        <v>384</v>
      </c>
      <c r="C2206" s="5">
        <v>39879</v>
      </c>
      <c r="D2206" s="2">
        <v>30</v>
      </c>
      <c r="E2206" s="2" t="s">
        <v>7</v>
      </c>
      <c r="F2206" s="6" t="s">
        <v>41</v>
      </c>
      <c r="G2206" s="2">
        <v>0</v>
      </c>
      <c r="H2206" s="2">
        <v>15</v>
      </c>
      <c r="I2206" s="2">
        <v>30</v>
      </c>
      <c r="J2206" s="2">
        <v>15</v>
      </c>
      <c r="K2206" s="2">
        <v>3</v>
      </c>
      <c r="L2206" s="19">
        <v>2120.5750411731105</v>
      </c>
      <c r="M2206" s="19">
        <f t="shared" si="408"/>
        <v>0.21205750411731106</v>
      </c>
      <c r="N2206" s="19">
        <v>0</v>
      </c>
      <c r="O2206" s="19">
        <f t="shared" si="409"/>
        <v>0</v>
      </c>
      <c r="P2206" s="19">
        <f t="shared" si="410"/>
        <v>0.21205750411731106</v>
      </c>
      <c r="R2206" s="24">
        <v>14.08</v>
      </c>
      <c r="S2206" s="24">
        <f t="shared" si="411"/>
        <v>0</v>
      </c>
      <c r="U2206" s="24">
        <v>8.1999999999999993</v>
      </c>
      <c r="V2206" s="24">
        <f t="shared" si="412"/>
        <v>1.7388715337619505</v>
      </c>
      <c r="X2206" s="25">
        <f t="shared" si="413"/>
        <v>-1.7388715337619505</v>
      </c>
      <c r="AA2206" s="5">
        <v>39879</v>
      </c>
      <c r="AB2206" s="2">
        <v>30</v>
      </c>
      <c r="AC2206" s="2" t="s">
        <v>7</v>
      </c>
      <c r="AD2206" s="6" t="s">
        <v>41</v>
      </c>
      <c r="AE2206" s="2">
        <v>0</v>
      </c>
      <c r="AF2206" s="2">
        <v>15</v>
      </c>
      <c r="AG2206" s="2">
        <v>30</v>
      </c>
      <c r="AH2206" s="2">
        <v>15</v>
      </c>
      <c r="AI2206" s="2">
        <v>3</v>
      </c>
      <c r="AJ2206" s="19">
        <v>2120.5750411731105</v>
      </c>
      <c r="AK2206" s="19">
        <f t="shared" si="414"/>
        <v>0.21205750411731106</v>
      </c>
      <c r="AL2206" s="19">
        <v>0</v>
      </c>
      <c r="AM2206" s="19">
        <f t="shared" si="415"/>
        <v>0</v>
      </c>
      <c r="AN2206" s="19">
        <f t="shared" si="416"/>
        <v>0.21205750411731106</v>
      </c>
      <c r="AP2206" s="24">
        <v>14.08</v>
      </c>
      <c r="AQ2206" s="24">
        <f t="shared" si="417"/>
        <v>0</v>
      </c>
      <c r="AR2206" s="24"/>
      <c r="AS2206" s="24">
        <v>8.1999999999999993</v>
      </c>
      <c r="AT2206" s="24">
        <f t="shared" si="418"/>
        <v>1.7388715337619505</v>
      </c>
      <c r="AU2206" s="24"/>
      <c r="AV2206" s="25">
        <f t="shared" si="419"/>
        <v>-1.7388715337619505</v>
      </c>
    </row>
    <row r="2207" spans="1:48" x14ac:dyDescent="0.3">
      <c r="A2207" s="2" t="s">
        <v>6</v>
      </c>
      <c r="B2207" s="2">
        <v>384</v>
      </c>
      <c r="C2207" s="5">
        <v>39879</v>
      </c>
      <c r="D2207" s="2">
        <v>30</v>
      </c>
      <c r="E2207" s="2" t="s">
        <v>7</v>
      </c>
      <c r="F2207" s="6" t="s">
        <v>41</v>
      </c>
      <c r="G2207" s="2">
        <v>10</v>
      </c>
      <c r="H2207" s="2">
        <v>20</v>
      </c>
      <c r="I2207" s="2">
        <v>55</v>
      </c>
      <c r="J2207" s="2">
        <v>23.75</v>
      </c>
      <c r="K2207" s="2">
        <v>3</v>
      </c>
      <c r="L2207" s="19">
        <v>5316.1638184964777</v>
      </c>
      <c r="M2207" s="19">
        <f t="shared" si="408"/>
        <v>0.53161638184964777</v>
      </c>
      <c r="N2207" s="19">
        <v>531.61638184964784</v>
      </c>
      <c r="O2207" s="19">
        <f t="shared" si="409"/>
        <v>5.3161638184964784E-2</v>
      </c>
      <c r="P2207" s="19">
        <f t="shared" si="410"/>
        <v>0.47845474366468299</v>
      </c>
      <c r="R2207" s="24">
        <v>14.08</v>
      </c>
      <c r="S2207" s="24">
        <f t="shared" si="411"/>
        <v>0.74851586564430417</v>
      </c>
      <c r="U2207" s="24">
        <v>8.1999999999999993</v>
      </c>
      <c r="V2207" s="24">
        <f t="shared" si="412"/>
        <v>3.9233288980504</v>
      </c>
      <c r="X2207" s="25">
        <f t="shared" si="413"/>
        <v>-3.1748130324060959</v>
      </c>
      <c r="AA2207" s="5">
        <v>39879</v>
      </c>
      <c r="AB2207" s="2">
        <v>30</v>
      </c>
      <c r="AC2207" s="2" t="s">
        <v>7</v>
      </c>
      <c r="AD2207" s="6" t="s">
        <v>41</v>
      </c>
      <c r="AE2207" s="2">
        <v>10</v>
      </c>
      <c r="AF2207" s="2">
        <v>20</v>
      </c>
      <c r="AG2207" s="2">
        <v>55</v>
      </c>
      <c r="AH2207" s="2">
        <v>23.75</v>
      </c>
      <c r="AI2207" s="2">
        <v>3</v>
      </c>
      <c r="AJ2207" s="19">
        <v>5316.1638184964777</v>
      </c>
      <c r="AK2207" s="19">
        <f t="shared" si="414"/>
        <v>0.53161638184964777</v>
      </c>
      <c r="AL2207" s="19">
        <v>531.61638184964784</v>
      </c>
      <c r="AM2207" s="19">
        <f t="shared" si="415"/>
        <v>5.3161638184964784E-2</v>
      </c>
      <c r="AN2207" s="19">
        <f t="shared" si="416"/>
        <v>0.47845474366468299</v>
      </c>
      <c r="AP2207" s="24">
        <v>14.08</v>
      </c>
      <c r="AQ2207" s="24">
        <f t="shared" si="417"/>
        <v>0.74851586564430417</v>
      </c>
      <c r="AR2207" s="24"/>
      <c r="AS2207" s="24">
        <v>8.1999999999999993</v>
      </c>
      <c r="AT2207" s="24">
        <f t="shared" si="418"/>
        <v>3.9233288980504</v>
      </c>
      <c r="AU2207" s="24"/>
      <c r="AV2207" s="25">
        <f t="shared" si="419"/>
        <v>-3.1748130324060959</v>
      </c>
    </row>
    <row r="2208" spans="1:48" x14ac:dyDescent="0.3">
      <c r="A2208" s="2" t="s">
        <v>6</v>
      </c>
      <c r="B2208" s="2">
        <v>384</v>
      </c>
      <c r="C2208" s="5">
        <v>39879</v>
      </c>
      <c r="D2208" s="2">
        <v>30</v>
      </c>
      <c r="E2208" s="2" t="s">
        <v>7</v>
      </c>
      <c r="F2208" s="6" t="s">
        <v>41</v>
      </c>
      <c r="G2208" s="2">
        <v>10</v>
      </c>
      <c r="H2208" s="2">
        <v>20</v>
      </c>
      <c r="I2208" s="2">
        <v>70</v>
      </c>
      <c r="J2208" s="2">
        <v>27.5</v>
      </c>
      <c r="K2208" s="2">
        <v>3</v>
      </c>
      <c r="L2208" s="19">
        <v>7127.4883328318429</v>
      </c>
      <c r="M2208" s="19">
        <f t="shared" si="408"/>
        <v>0.71274883328318428</v>
      </c>
      <c r="N2208" s="19">
        <v>712.74883328318435</v>
      </c>
      <c r="O2208" s="19">
        <f t="shared" si="409"/>
        <v>7.1274883328318439E-2</v>
      </c>
      <c r="P2208" s="19">
        <f t="shared" si="410"/>
        <v>0.64147394995486584</v>
      </c>
      <c r="R2208" s="24">
        <v>14.08</v>
      </c>
      <c r="S2208" s="24">
        <f t="shared" si="411"/>
        <v>1.0035503572627236</v>
      </c>
      <c r="U2208" s="24">
        <v>8.1999999999999993</v>
      </c>
      <c r="V2208" s="24">
        <f t="shared" si="412"/>
        <v>5.2600863896298993</v>
      </c>
      <c r="X2208" s="25">
        <f t="shared" si="413"/>
        <v>-4.2565360323671761</v>
      </c>
      <c r="AA2208" s="5">
        <v>39879</v>
      </c>
      <c r="AB2208" s="2">
        <v>30</v>
      </c>
      <c r="AC2208" s="2" t="s">
        <v>7</v>
      </c>
      <c r="AD2208" s="6" t="s">
        <v>41</v>
      </c>
      <c r="AE2208" s="2">
        <v>10</v>
      </c>
      <c r="AF2208" s="2">
        <v>20</v>
      </c>
      <c r="AG2208" s="2">
        <v>70</v>
      </c>
      <c r="AH2208" s="2">
        <v>27.5</v>
      </c>
      <c r="AI2208" s="2">
        <v>3</v>
      </c>
      <c r="AJ2208" s="19">
        <v>7127.4883328318429</v>
      </c>
      <c r="AK2208" s="19">
        <f t="shared" si="414"/>
        <v>0.71274883328318428</v>
      </c>
      <c r="AL2208" s="19">
        <v>712.74883328318435</v>
      </c>
      <c r="AM2208" s="19">
        <f t="shared" si="415"/>
        <v>7.1274883328318439E-2</v>
      </c>
      <c r="AN2208" s="19">
        <f t="shared" si="416"/>
        <v>0.64147394995486584</v>
      </c>
      <c r="AP2208" s="24">
        <v>14.08</v>
      </c>
      <c r="AQ2208" s="24">
        <f t="shared" si="417"/>
        <v>1.0035503572627236</v>
      </c>
      <c r="AR2208" s="24"/>
      <c r="AS2208" s="24">
        <v>8.1999999999999993</v>
      </c>
      <c r="AT2208" s="24">
        <f t="shared" si="418"/>
        <v>5.2600863896298993</v>
      </c>
      <c r="AU2208" s="24"/>
      <c r="AV2208" s="25">
        <f t="shared" si="419"/>
        <v>-4.2565360323671761</v>
      </c>
    </row>
    <row r="2209" spans="1:48" x14ac:dyDescent="0.3">
      <c r="A2209" s="2" t="s">
        <v>6</v>
      </c>
      <c r="B2209" s="2">
        <v>384</v>
      </c>
      <c r="C2209" s="5">
        <v>39879</v>
      </c>
      <c r="D2209" s="2">
        <v>30</v>
      </c>
      <c r="E2209" s="2" t="s">
        <v>7</v>
      </c>
      <c r="F2209" s="6" t="s">
        <v>41</v>
      </c>
      <c r="G2209" s="2">
        <v>0</v>
      </c>
      <c r="H2209" s="2">
        <v>50</v>
      </c>
      <c r="I2209" s="2">
        <v>55</v>
      </c>
      <c r="J2209" s="2">
        <v>38.75</v>
      </c>
      <c r="K2209" s="2">
        <v>3</v>
      </c>
      <c r="L2209" s="19">
        <v>14151.893156717771</v>
      </c>
      <c r="M2209" s="19">
        <f t="shared" si="408"/>
        <v>1.4151893156717772</v>
      </c>
      <c r="N2209" s="19">
        <v>0</v>
      </c>
      <c r="O2209" s="19">
        <f t="shared" si="409"/>
        <v>0</v>
      </c>
      <c r="P2209" s="19">
        <f t="shared" si="410"/>
        <v>1.4151893156717772</v>
      </c>
      <c r="R2209" s="24">
        <v>14.08</v>
      </c>
      <c r="S2209" s="24">
        <f t="shared" si="411"/>
        <v>0</v>
      </c>
      <c r="U2209" s="24">
        <v>8.1999999999999993</v>
      </c>
      <c r="V2209" s="24">
        <f t="shared" si="412"/>
        <v>11.604552388508573</v>
      </c>
      <c r="X2209" s="25">
        <f t="shared" si="413"/>
        <v>-11.604552388508573</v>
      </c>
      <c r="AA2209" s="5">
        <v>39879</v>
      </c>
      <c r="AB2209" s="2">
        <v>30</v>
      </c>
      <c r="AC2209" s="2" t="s">
        <v>7</v>
      </c>
      <c r="AD2209" s="6" t="s">
        <v>41</v>
      </c>
      <c r="AE2209" s="2">
        <v>0</v>
      </c>
      <c r="AF2209" s="2">
        <v>50</v>
      </c>
      <c r="AG2209" s="2">
        <v>55</v>
      </c>
      <c r="AH2209" s="2">
        <v>38.75</v>
      </c>
      <c r="AI2209" s="2">
        <v>3</v>
      </c>
      <c r="AJ2209" s="19">
        <v>14151.893156717771</v>
      </c>
      <c r="AK2209" s="19">
        <f t="shared" si="414"/>
        <v>1.4151893156717772</v>
      </c>
      <c r="AL2209" s="19">
        <v>0</v>
      </c>
      <c r="AM2209" s="19">
        <f t="shared" si="415"/>
        <v>0</v>
      </c>
      <c r="AN2209" s="19">
        <f t="shared" si="416"/>
        <v>1.4151893156717772</v>
      </c>
      <c r="AP2209" s="24">
        <v>14.08</v>
      </c>
      <c r="AQ2209" s="24">
        <f t="shared" si="417"/>
        <v>0</v>
      </c>
      <c r="AR2209" s="24"/>
      <c r="AS2209" s="24">
        <v>8.1999999999999993</v>
      </c>
      <c r="AT2209" s="24">
        <f t="shared" si="418"/>
        <v>11.604552388508573</v>
      </c>
      <c r="AU2209" s="24"/>
      <c r="AV2209" s="25">
        <f t="shared" si="419"/>
        <v>-11.604552388508573</v>
      </c>
    </row>
    <row r="2210" spans="1:48" x14ac:dyDescent="0.3">
      <c r="A2210" s="2" t="s">
        <v>6</v>
      </c>
      <c r="B2210" s="2">
        <v>384</v>
      </c>
      <c r="C2210" s="5">
        <v>39879</v>
      </c>
      <c r="D2210" s="2">
        <v>30</v>
      </c>
      <c r="E2210" s="2" t="s">
        <v>7</v>
      </c>
      <c r="F2210" s="6" t="s">
        <v>41</v>
      </c>
      <c r="G2210" s="2">
        <v>10</v>
      </c>
      <c r="H2210" s="2">
        <v>45</v>
      </c>
      <c r="I2210" s="2">
        <v>50</v>
      </c>
      <c r="J2210" s="2">
        <v>35</v>
      </c>
      <c r="K2210" s="2">
        <v>3</v>
      </c>
      <c r="L2210" s="19">
        <v>11545.353001942489</v>
      </c>
      <c r="M2210" s="19">
        <f t="shared" si="408"/>
        <v>1.1545353001942489</v>
      </c>
      <c r="N2210" s="19">
        <v>1154.535300194249</v>
      </c>
      <c r="O2210" s="19">
        <f t="shared" si="409"/>
        <v>0.11545353001942489</v>
      </c>
      <c r="P2210" s="19">
        <f t="shared" si="410"/>
        <v>1.0390817701748241</v>
      </c>
      <c r="R2210" s="24">
        <v>14.08</v>
      </c>
      <c r="S2210" s="24">
        <f t="shared" si="411"/>
        <v>1.6255857026735026</v>
      </c>
      <c r="U2210" s="24">
        <v>8.1999999999999993</v>
      </c>
      <c r="V2210" s="24">
        <f t="shared" si="412"/>
        <v>8.5204705154335567</v>
      </c>
      <c r="X2210" s="25">
        <f t="shared" si="413"/>
        <v>-6.8948848127600542</v>
      </c>
      <c r="AA2210" s="5">
        <v>39879</v>
      </c>
      <c r="AB2210" s="2">
        <v>30</v>
      </c>
      <c r="AC2210" s="2" t="s">
        <v>7</v>
      </c>
      <c r="AD2210" s="6" t="s">
        <v>41</v>
      </c>
      <c r="AE2210" s="2">
        <v>10</v>
      </c>
      <c r="AF2210" s="2">
        <v>45</v>
      </c>
      <c r="AG2210" s="2">
        <v>50</v>
      </c>
      <c r="AH2210" s="2">
        <v>35</v>
      </c>
      <c r="AI2210" s="2">
        <v>3</v>
      </c>
      <c r="AJ2210" s="19">
        <v>11545.353001942489</v>
      </c>
      <c r="AK2210" s="19">
        <f t="shared" si="414"/>
        <v>1.1545353001942489</v>
      </c>
      <c r="AL2210" s="19">
        <v>1154.535300194249</v>
      </c>
      <c r="AM2210" s="19">
        <f t="shared" si="415"/>
        <v>0.11545353001942489</v>
      </c>
      <c r="AN2210" s="19">
        <f t="shared" si="416"/>
        <v>1.0390817701748241</v>
      </c>
      <c r="AP2210" s="24">
        <v>14.08</v>
      </c>
      <c r="AQ2210" s="24">
        <f t="shared" si="417"/>
        <v>1.6255857026735026</v>
      </c>
      <c r="AR2210" s="24"/>
      <c r="AS2210" s="24">
        <v>8.1999999999999993</v>
      </c>
      <c r="AT2210" s="24">
        <f t="shared" si="418"/>
        <v>8.5204705154335567</v>
      </c>
      <c r="AU2210" s="24"/>
      <c r="AV2210" s="25">
        <f t="shared" si="419"/>
        <v>-6.8948848127600542</v>
      </c>
    </row>
    <row r="2211" spans="1:48" x14ac:dyDescent="0.3">
      <c r="A2211" s="2" t="s">
        <v>6</v>
      </c>
      <c r="B2211" s="2">
        <v>384</v>
      </c>
      <c r="C2211" s="5">
        <v>39879</v>
      </c>
      <c r="D2211" s="2">
        <v>30</v>
      </c>
      <c r="E2211" s="2" t="s">
        <v>7</v>
      </c>
      <c r="F2211" s="6" t="s">
        <v>44</v>
      </c>
      <c r="G2211" s="2">
        <v>90</v>
      </c>
      <c r="H2211" s="2">
        <v>10</v>
      </c>
      <c r="I2211" s="2">
        <v>17</v>
      </c>
      <c r="J2211" s="2">
        <v>9.25</v>
      </c>
      <c r="K2211" s="2">
        <v>2</v>
      </c>
      <c r="L2211" s="19">
        <v>537.60504284555338</v>
      </c>
      <c r="M2211" s="19">
        <f t="shared" si="408"/>
        <v>5.3760504284555338E-2</v>
      </c>
      <c r="N2211" s="19">
        <v>483.84453856099805</v>
      </c>
      <c r="O2211" s="19">
        <f t="shared" si="409"/>
        <v>4.8384453856099803E-2</v>
      </c>
      <c r="P2211" s="19">
        <f t="shared" si="410"/>
        <v>5.3760504284555352E-3</v>
      </c>
      <c r="R2211" s="24">
        <v>14.08</v>
      </c>
      <c r="S2211" s="24">
        <f t="shared" si="411"/>
        <v>0.68125311029388524</v>
      </c>
      <c r="U2211" s="24">
        <v>9.0675767918088734</v>
      </c>
      <c r="V2211" s="24">
        <f t="shared" si="412"/>
        <v>4.8747750096657563E-2</v>
      </c>
      <c r="X2211" s="25">
        <f t="shared" si="413"/>
        <v>0.6325053601972277</v>
      </c>
      <c r="AA2211" s="5">
        <v>39879</v>
      </c>
      <c r="AB2211" s="2">
        <v>30</v>
      </c>
      <c r="AC2211" s="2" t="s">
        <v>7</v>
      </c>
      <c r="AD2211" s="6" t="s">
        <v>44</v>
      </c>
      <c r="AE2211" s="2">
        <v>90</v>
      </c>
      <c r="AF2211" s="2">
        <v>10</v>
      </c>
      <c r="AG2211" s="2">
        <v>17</v>
      </c>
      <c r="AH2211" s="2">
        <v>9.25</v>
      </c>
      <c r="AI2211" s="2">
        <v>2</v>
      </c>
      <c r="AJ2211" s="19">
        <v>537.60504284555338</v>
      </c>
      <c r="AK2211" s="19">
        <f t="shared" si="414"/>
        <v>5.3760504284555338E-2</v>
      </c>
      <c r="AL2211" s="19">
        <v>483.84453856099805</v>
      </c>
      <c r="AM2211" s="19">
        <f t="shared" si="415"/>
        <v>4.8384453856099803E-2</v>
      </c>
      <c r="AN2211" s="19">
        <f t="shared" si="416"/>
        <v>5.3760504284555352E-3</v>
      </c>
      <c r="AP2211" s="24">
        <v>14.08</v>
      </c>
      <c r="AQ2211" s="24">
        <f t="shared" si="417"/>
        <v>0.68125311029388524</v>
      </c>
      <c r="AR2211" s="24"/>
      <c r="AS2211" s="24">
        <v>9.0675767918088734</v>
      </c>
      <c r="AT2211" s="24">
        <f t="shared" si="418"/>
        <v>4.8747750096657563E-2</v>
      </c>
      <c r="AU2211" s="24"/>
      <c r="AV2211" s="25">
        <f t="shared" si="419"/>
        <v>0.6325053601972277</v>
      </c>
    </row>
    <row r="2212" spans="1:48" x14ac:dyDescent="0.3">
      <c r="A2212" s="2" t="s">
        <v>6</v>
      </c>
      <c r="B2212" s="2">
        <v>384</v>
      </c>
      <c r="C2212" s="5">
        <v>39879</v>
      </c>
      <c r="D2212" s="2">
        <v>30</v>
      </c>
      <c r="E2212" s="2" t="s">
        <v>7</v>
      </c>
      <c r="F2212" s="6" t="s">
        <v>42</v>
      </c>
      <c r="G2212" s="2">
        <v>20</v>
      </c>
      <c r="H2212" s="2">
        <v>35</v>
      </c>
      <c r="I2212" s="2">
        <v>45</v>
      </c>
      <c r="J2212" s="2">
        <v>28.75</v>
      </c>
      <c r="K2212" s="2">
        <v>2</v>
      </c>
      <c r="L2212" s="19">
        <v>5193.4453554656266</v>
      </c>
      <c r="M2212" s="19">
        <f t="shared" si="408"/>
        <v>0.51934453554656268</v>
      </c>
      <c r="N2212" s="19">
        <v>1038.6890710931254</v>
      </c>
      <c r="O2212" s="19">
        <f t="shared" si="409"/>
        <v>0.10386890710931254</v>
      </c>
      <c r="P2212" s="19">
        <f t="shared" si="410"/>
        <v>0.41547562843725017</v>
      </c>
      <c r="R2212" s="24">
        <v>14.08</v>
      </c>
      <c r="S2212" s="24">
        <f t="shared" si="411"/>
        <v>1.4624742120991205</v>
      </c>
      <c r="U2212" s="24">
        <v>8.1999999999999993</v>
      </c>
      <c r="V2212" s="24">
        <f t="shared" si="412"/>
        <v>3.4069001531854513</v>
      </c>
      <c r="X2212" s="25">
        <f t="shared" si="413"/>
        <v>-1.9444259410863307</v>
      </c>
      <c r="AA2212" s="5">
        <v>39879</v>
      </c>
      <c r="AB2212" s="2">
        <v>30</v>
      </c>
      <c r="AC2212" s="2" t="s">
        <v>7</v>
      </c>
      <c r="AD2212" s="6" t="s">
        <v>42</v>
      </c>
      <c r="AE2212" s="2">
        <v>20</v>
      </c>
      <c r="AF2212" s="2">
        <v>35</v>
      </c>
      <c r="AG2212" s="2">
        <v>45</v>
      </c>
      <c r="AH2212" s="2">
        <v>28.75</v>
      </c>
      <c r="AI2212" s="2">
        <v>2</v>
      </c>
      <c r="AJ2212" s="19">
        <v>5193.4453554656266</v>
      </c>
      <c r="AK2212" s="19">
        <f t="shared" si="414"/>
        <v>0.51934453554656268</v>
      </c>
      <c r="AL2212" s="19">
        <v>1038.6890710931254</v>
      </c>
      <c r="AM2212" s="19">
        <f t="shared" si="415"/>
        <v>0.10386890710931254</v>
      </c>
      <c r="AN2212" s="19">
        <f t="shared" si="416"/>
        <v>0.41547562843725017</v>
      </c>
      <c r="AP2212" s="24">
        <v>14.08</v>
      </c>
      <c r="AQ2212" s="24">
        <f t="shared" si="417"/>
        <v>1.4624742120991205</v>
      </c>
      <c r="AR2212" s="24"/>
      <c r="AS2212" s="24">
        <v>8.1999999999999993</v>
      </c>
      <c r="AT2212" s="24">
        <f t="shared" si="418"/>
        <v>3.4069001531854513</v>
      </c>
      <c r="AU2212" s="24"/>
      <c r="AV2212" s="25">
        <f t="shared" si="419"/>
        <v>-1.9444259410863307</v>
      </c>
    </row>
    <row r="2213" spans="1:48" x14ac:dyDescent="0.3">
      <c r="A2213" s="2" t="s">
        <v>6</v>
      </c>
      <c r="B2213" s="2">
        <v>384</v>
      </c>
      <c r="C2213" s="5">
        <v>39879</v>
      </c>
      <c r="D2213" s="2">
        <v>30</v>
      </c>
      <c r="E2213" s="2" t="s">
        <v>7</v>
      </c>
      <c r="F2213" s="6" t="s">
        <v>41</v>
      </c>
      <c r="G2213" s="2">
        <v>10</v>
      </c>
      <c r="H2213" s="2">
        <v>60</v>
      </c>
      <c r="I2213" s="2">
        <v>80</v>
      </c>
      <c r="J2213" s="2">
        <v>50</v>
      </c>
      <c r="K2213" s="2">
        <v>3</v>
      </c>
      <c r="L2213" s="19">
        <v>23561.944901923449</v>
      </c>
      <c r="M2213" s="19">
        <f t="shared" si="408"/>
        <v>2.3561944901923448</v>
      </c>
      <c r="N2213" s="19">
        <v>2356.1944901923448</v>
      </c>
      <c r="O2213" s="19">
        <f t="shared" si="409"/>
        <v>0.23561944901923448</v>
      </c>
      <c r="P2213" s="19">
        <f t="shared" si="410"/>
        <v>2.1205750411731104</v>
      </c>
      <c r="R2213" s="24">
        <v>14.08</v>
      </c>
      <c r="S2213" s="24">
        <f t="shared" si="411"/>
        <v>3.3175218421908217</v>
      </c>
      <c r="U2213" s="24">
        <v>8.1999999999999993</v>
      </c>
      <c r="V2213" s="24">
        <f t="shared" si="412"/>
        <v>17.388715337619505</v>
      </c>
      <c r="X2213" s="25">
        <f t="shared" si="413"/>
        <v>-14.071193495428684</v>
      </c>
      <c r="AA2213" s="5">
        <v>39879</v>
      </c>
      <c r="AB2213" s="2">
        <v>30</v>
      </c>
      <c r="AC2213" s="2" t="s">
        <v>7</v>
      </c>
      <c r="AD2213" s="6" t="s">
        <v>41</v>
      </c>
      <c r="AE2213" s="2">
        <v>10</v>
      </c>
      <c r="AF2213" s="2">
        <v>60</v>
      </c>
      <c r="AG2213" s="2">
        <v>80</v>
      </c>
      <c r="AH2213" s="2">
        <v>50</v>
      </c>
      <c r="AI2213" s="2">
        <v>3</v>
      </c>
      <c r="AJ2213" s="19">
        <v>23561.944901923449</v>
      </c>
      <c r="AK2213" s="19">
        <f t="shared" si="414"/>
        <v>2.3561944901923448</v>
      </c>
      <c r="AL2213" s="19">
        <v>2356.1944901923448</v>
      </c>
      <c r="AM2213" s="19">
        <f t="shared" si="415"/>
        <v>0.23561944901923448</v>
      </c>
      <c r="AN2213" s="19">
        <f t="shared" si="416"/>
        <v>2.1205750411731104</v>
      </c>
      <c r="AP2213" s="24">
        <v>14.08</v>
      </c>
      <c r="AQ2213" s="24">
        <f t="shared" si="417"/>
        <v>3.3175218421908217</v>
      </c>
      <c r="AR2213" s="24"/>
      <c r="AS2213" s="24">
        <v>8.1999999999999993</v>
      </c>
      <c r="AT2213" s="24">
        <f t="shared" si="418"/>
        <v>17.388715337619505</v>
      </c>
      <c r="AU2213" s="24"/>
      <c r="AV2213" s="25">
        <f t="shared" si="419"/>
        <v>-14.071193495428684</v>
      </c>
    </row>
    <row r="2214" spans="1:48" x14ac:dyDescent="0.3">
      <c r="A2214" s="2" t="s">
        <v>6</v>
      </c>
      <c r="B2214" s="2">
        <v>384</v>
      </c>
      <c r="C2214" s="5">
        <v>39879</v>
      </c>
      <c r="D2214" s="2">
        <v>30</v>
      </c>
      <c r="E2214" s="2" t="s">
        <v>7</v>
      </c>
      <c r="F2214" s="6" t="s">
        <v>41</v>
      </c>
      <c r="G2214" s="2">
        <v>30</v>
      </c>
      <c r="H2214" s="2">
        <v>75</v>
      </c>
      <c r="I2214" s="2">
        <v>100</v>
      </c>
      <c r="J2214" s="2">
        <v>62.5</v>
      </c>
      <c r="K2214" s="2">
        <v>3</v>
      </c>
      <c r="L2214" s="19">
        <v>36815.538909255389</v>
      </c>
      <c r="M2214" s="19">
        <f t="shared" si="408"/>
        <v>3.6815538909255388</v>
      </c>
      <c r="N2214" s="19">
        <v>11044.661672776616</v>
      </c>
      <c r="O2214" s="19">
        <f t="shared" si="409"/>
        <v>1.1044661672776617</v>
      </c>
      <c r="P2214" s="19">
        <f t="shared" si="410"/>
        <v>2.5770877236478773</v>
      </c>
      <c r="R2214" s="24">
        <v>14.08</v>
      </c>
      <c r="S2214" s="24">
        <f t="shared" si="411"/>
        <v>15.550883635269477</v>
      </c>
      <c r="U2214" s="24">
        <v>8.1999999999999993</v>
      </c>
      <c r="V2214" s="24">
        <f t="shared" si="412"/>
        <v>21.132119333912591</v>
      </c>
      <c r="X2214" s="25">
        <f t="shared" si="413"/>
        <v>-5.5812356986431144</v>
      </c>
      <c r="AA2214" s="5">
        <v>39879</v>
      </c>
      <c r="AB2214" s="2">
        <v>30</v>
      </c>
      <c r="AC2214" s="2" t="s">
        <v>7</v>
      </c>
      <c r="AD2214" s="6" t="s">
        <v>41</v>
      </c>
      <c r="AE2214" s="2">
        <v>30</v>
      </c>
      <c r="AF2214" s="2">
        <v>75</v>
      </c>
      <c r="AG2214" s="2">
        <v>100</v>
      </c>
      <c r="AH2214" s="2">
        <v>62.5</v>
      </c>
      <c r="AI2214" s="2">
        <v>3</v>
      </c>
      <c r="AJ2214" s="19">
        <v>36815.538909255389</v>
      </c>
      <c r="AK2214" s="19">
        <f t="shared" si="414"/>
        <v>3.6815538909255388</v>
      </c>
      <c r="AL2214" s="19">
        <v>11044.661672776616</v>
      </c>
      <c r="AM2214" s="19">
        <f t="shared" si="415"/>
        <v>1.1044661672776617</v>
      </c>
      <c r="AN2214" s="19">
        <f t="shared" si="416"/>
        <v>2.5770877236478773</v>
      </c>
      <c r="AP2214" s="24">
        <v>14.08</v>
      </c>
      <c r="AQ2214" s="24">
        <f t="shared" si="417"/>
        <v>15.550883635269477</v>
      </c>
      <c r="AR2214" s="24"/>
      <c r="AS2214" s="24">
        <v>8.1999999999999993</v>
      </c>
      <c r="AT2214" s="24">
        <f t="shared" si="418"/>
        <v>21.132119333912591</v>
      </c>
      <c r="AU2214" s="24"/>
      <c r="AV2214" s="25">
        <f t="shared" si="419"/>
        <v>-5.5812356986431144</v>
      </c>
    </row>
    <row r="2215" spans="1:48" x14ac:dyDescent="0.3">
      <c r="A2215" s="2" t="s">
        <v>6</v>
      </c>
      <c r="B2215" s="2">
        <v>384</v>
      </c>
      <c r="C2215" s="5">
        <v>39879</v>
      </c>
      <c r="D2215" s="2">
        <v>30</v>
      </c>
      <c r="E2215" s="2" t="s">
        <v>7</v>
      </c>
      <c r="F2215" s="6" t="s">
        <v>41</v>
      </c>
      <c r="G2215" s="2">
        <v>30</v>
      </c>
      <c r="H2215" s="2">
        <v>40</v>
      </c>
      <c r="I2215" s="2">
        <v>90</v>
      </c>
      <c r="J2215" s="2">
        <v>42.5</v>
      </c>
      <c r="K2215" s="2">
        <v>3</v>
      </c>
      <c r="L2215" s="19">
        <v>17023.505191639691</v>
      </c>
      <c r="M2215" s="19">
        <f t="shared" si="408"/>
        <v>1.7023505191639692</v>
      </c>
      <c r="N2215" s="19">
        <v>5107.0515574919073</v>
      </c>
      <c r="O2215" s="19">
        <f t="shared" si="409"/>
        <v>0.51070515574919073</v>
      </c>
      <c r="P2215" s="19">
        <f t="shared" si="410"/>
        <v>1.1916453634147786</v>
      </c>
      <c r="R2215" s="24">
        <v>14.08</v>
      </c>
      <c r="S2215" s="24">
        <f t="shared" si="411"/>
        <v>7.1907285929486058</v>
      </c>
      <c r="U2215" s="24">
        <v>8.1999999999999993</v>
      </c>
      <c r="V2215" s="24">
        <f t="shared" si="412"/>
        <v>9.7714919800011835</v>
      </c>
      <c r="X2215" s="25">
        <f t="shared" si="413"/>
        <v>-2.5807633870525777</v>
      </c>
      <c r="AA2215" s="5">
        <v>39879</v>
      </c>
      <c r="AB2215" s="2">
        <v>30</v>
      </c>
      <c r="AC2215" s="2" t="s">
        <v>7</v>
      </c>
      <c r="AD2215" s="6" t="s">
        <v>41</v>
      </c>
      <c r="AE2215" s="2">
        <v>30</v>
      </c>
      <c r="AF2215" s="2">
        <v>40</v>
      </c>
      <c r="AG2215" s="2">
        <v>90</v>
      </c>
      <c r="AH2215" s="2">
        <v>42.5</v>
      </c>
      <c r="AI2215" s="2">
        <v>3</v>
      </c>
      <c r="AJ2215" s="19">
        <v>17023.505191639691</v>
      </c>
      <c r="AK2215" s="19">
        <f t="shared" si="414"/>
        <v>1.7023505191639692</v>
      </c>
      <c r="AL2215" s="19">
        <v>5107.0515574919073</v>
      </c>
      <c r="AM2215" s="19">
        <f t="shared" si="415"/>
        <v>0.51070515574919073</v>
      </c>
      <c r="AN2215" s="19">
        <f t="shared" si="416"/>
        <v>1.1916453634147786</v>
      </c>
      <c r="AP2215" s="24">
        <v>14.08</v>
      </c>
      <c r="AQ2215" s="24">
        <f t="shared" si="417"/>
        <v>7.1907285929486058</v>
      </c>
      <c r="AR2215" s="24"/>
      <c r="AS2215" s="24">
        <v>8.1999999999999993</v>
      </c>
      <c r="AT2215" s="24">
        <f t="shared" si="418"/>
        <v>9.7714919800011835</v>
      </c>
      <c r="AU2215" s="24"/>
      <c r="AV2215" s="25">
        <f t="shared" si="419"/>
        <v>-2.5807633870525777</v>
      </c>
    </row>
    <row r="2216" spans="1:48" x14ac:dyDescent="0.3">
      <c r="A2216" s="2" t="s">
        <v>6</v>
      </c>
      <c r="B2216" s="2">
        <v>384</v>
      </c>
      <c r="C2216" s="5">
        <v>39879</v>
      </c>
      <c r="D2216" s="2">
        <v>30</v>
      </c>
      <c r="E2216" s="2" t="s">
        <v>7</v>
      </c>
      <c r="F2216" s="6" t="s">
        <v>47</v>
      </c>
      <c r="G2216" s="2">
        <v>80</v>
      </c>
      <c r="H2216" s="2">
        <v>17</v>
      </c>
      <c r="I2216" s="2">
        <v>10</v>
      </c>
      <c r="J2216" s="2">
        <v>11</v>
      </c>
      <c r="K2216" s="2">
        <v>3</v>
      </c>
      <c r="L2216" s="19">
        <v>1140.398133253095</v>
      </c>
      <c r="M2216" s="19">
        <f t="shared" si="408"/>
        <v>0.11403981332530951</v>
      </c>
      <c r="N2216" s="19">
        <v>912.31850660247608</v>
      </c>
      <c r="O2216" s="19">
        <f t="shared" si="409"/>
        <v>9.123185066024761E-2</v>
      </c>
      <c r="P2216" s="19">
        <f t="shared" si="410"/>
        <v>2.2807962665061896E-2</v>
      </c>
      <c r="R2216" s="24">
        <v>14.08</v>
      </c>
      <c r="S2216" s="24">
        <f t="shared" si="411"/>
        <v>1.2845444572962863</v>
      </c>
      <c r="U2216" s="24">
        <v>11.257627118644068</v>
      </c>
      <c r="V2216" s="24">
        <f t="shared" si="412"/>
        <v>0.25676353901922222</v>
      </c>
      <c r="X2216" s="25">
        <f t="shared" si="413"/>
        <v>1.0277809182770641</v>
      </c>
      <c r="AA2216" s="5">
        <v>39879</v>
      </c>
      <c r="AB2216" s="2">
        <v>30</v>
      </c>
      <c r="AC2216" s="2" t="s">
        <v>7</v>
      </c>
      <c r="AD2216" s="6" t="s">
        <v>47</v>
      </c>
      <c r="AE2216" s="2">
        <v>80</v>
      </c>
      <c r="AF2216" s="2">
        <v>17</v>
      </c>
      <c r="AG2216" s="2">
        <v>10</v>
      </c>
      <c r="AH2216" s="2">
        <v>11</v>
      </c>
      <c r="AI2216" s="2">
        <v>3</v>
      </c>
      <c r="AJ2216" s="19">
        <v>1140.398133253095</v>
      </c>
      <c r="AK2216" s="19">
        <f t="shared" si="414"/>
        <v>0.11403981332530951</v>
      </c>
      <c r="AL2216" s="19">
        <v>912.31850660247608</v>
      </c>
      <c r="AM2216" s="19">
        <f t="shared" si="415"/>
        <v>9.123185066024761E-2</v>
      </c>
      <c r="AN2216" s="19">
        <f t="shared" si="416"/>
        <v>2.2807962665061896E-2</v>
      </c>
      <c r="AP2216" s="24">
        <v>14.08</v>
      </c>
      <c r="AQ2216" s="24">
        <f t="shared" si="417"/>
        <v>1.2845444572962863</v>
      </c>
      <c r="AR2216" s="24"/>
      <c r="AS2216" s="24">
        <v>11.257627118644068</v>
      </c>
      <c r="AT2216" s="24">
        <f t="shared" si="418"/>
        <v>0.25676353901922222</v>
      </c>
      <c r="AU2216" s="24"/>
      <c r="AV2216" s="25">
        <f t="shared" si="419"/>
        <v>1.0277809182770641</v>
      </c>
    </row>
    <row r="2217" spans="1:48" x14ac:dyDescent="0.3">
      <c r="A2217" s="2" t="s">
        <v>6</v>
      </c>
      <c r="B2217" s="2">
        <v>384</v>
      </c>
      <c r="C2217" s="5">
        <v>39879</v>
      </c>
      <c r="D2217" s="2">
        <v>30</v>
      </c>
      <c r="E2217" s="2" t="s">
        <v>7</v>
      </c>
      <c r="F2217" s="6" t="s">
        <v>43</v>
      </c>
      <c r="G2217" s="2">
        <v>40</v>
      </c>
      <c r="H2217" s="2">
        <v>30</v>
      </c>
      <c r="I2217" s="2">
        <v>45</v>
      </c>
      <c r="J2217" s="2">
        <v>26.25</v>
      </c>
      <c r="K2217" s="2">
        <v>2</v>
      </c>
      <c r="L2217" s="19">
        <v>4329.5073757284335</v>
      </c>
      <c r="M2217" s="19">
        <f t="shared" si="408"/>
        <v>0.43295073757284336</v>
      </c>
      <c r="N2217" s="19">
        <v>1731.8029502913735</v>
      </c>
      <c r="O2217" s="19">
        <f t="shared" si="409"/>
        <v>0.17318029502913734</v>
      </c>
      <c r="P2217" s="19">
        <f t="shared" si="410"/>
        <v>0.25977044254370601</v>
      </c>
      <c r="R2217" s="24">
        <v>14.08</v>
      </c>
      <c r="S2217" s="24">
        <f t="shared" si="411"/>
        <v>2.4383785540102538</v>
      </c>
      <c r="U2217" s="24">
        <v>8.1999999999999993</v>
      </c>
      <c r="V2217" s="24">
        <f t="shared" si="412"/>
        <v>2.1301176288583892</v>
      </c>
      <c r="X2217" s="25">
        <f t="shared" si="413"/>
        <v>0.30826092515186465</v>
      </c>
      <c r="AA2217" s="5">
        <v>39879</v>
      </c>
      <c r="AB2217" s="2">
        <v>30</v>
      </c>
      <c r="AC2217" s="2" t="s">
        <v>7</v>
      </c>
      <c r="AD2217" s="6" t="s">
        <v>43</v>
      </c>
      <c r="AE2217" s="2">
        <v>40</v>
      </c>
      <c r="AF2217" s="2">
        <v>30</v>
      </c>
      <c r="AG2217" s="2">
        <v>45</v>
      </c>
      <c r="AH2217" s="2">
        <v>26.25</v>
      </c>
      <c r="AI2217" s="2">
        <v>2</v>
      </c>
      <c r="AJ2217" s="19">
        <v>4329.5073757284335</v>
      </c>
      <c r="AK2217" s="19">
        <f t="shared" si="414"/>
        <v>0.43295073757284336</v>
      </c>
      <c r="AL2217" s="19">
        <v>1731.8029502913735</v>
      </c>
      <c r="AM2217" s="19">
        <f t="shared" si="415"/>
        <v>0.17318029502913734</v>
      </c>
      <c r="AN2217" s="19">
        <f t="shared" si="416"/>
        <v>0.25977044254370601</v>
      </c>
      <c r="AP2217" s="24">
        <v>14.08</v>
      </c>
      <c r="AQ2217" s="24">
        <f t="shared" si="417"/>
        <v>2.4383785540102538</v>
      </c>
      <c r="AR2217" s="24"/>
      <c r="AS2217" s="24">
        <v>8.1999999999999993</v>
      </c>
      <c r="AT2217" s="24">
        <f t="shared" si="418"/>
        <v>2.1301176288583892</v>
      </c>
      <c r="AU2217" s="24"/>
      <c r="AV2217" s="25">
        <f t="shared" si="419"/>
        <v>0.30826092515186465</v>
      </c>
    </row>
    <row r="2218" spans="1:48" x14ac:dyDescent="0.3">
      <c r="A2218" s="2" t="s">
        <v>6</v>
      </c>
      <c r="B2218" s="2">
        <v>384</v>
      </c>
      <c r="C2218" s="5">
        <v>39879</v>
      </c>
      <c r="D2218" s="2">
        <v>30</v>
      </c>
      <c r="E2218" s="2" t="s">
        <v>7</v>
      </c>
      <c r="F2218" s="6" t="s">
        <v>24</v>
      </c>
      <c r="G2218" s="2">
        <v>90</v>
      </c>
      <c r="H2218" s="2">
        <v>10</v>
      </c>
      <c r="I2218" s="2">
        <v>14</v>
      </c>
      <c r="J2218" s="2">
        <v>8.5</v>
      </c>
      <c r="K2218" s="2">
        <v>2</v>
      </c>
      <c r="L2218" s="19">
        <v>453.9601384437251</v>
      </c>
      <c r="M2218" s="19">
        <f t="shared" si="408"/>
        <v>4.5396013844372508E-2</v>
      </c>
      <c r="N2218" s="19">
        <v>408.56412459935262</v>
      </c>
      <c r="O2218" s="19">
        <f t="shared" si="409"/>
        <v>4.0856412459935265E-2</v>
      </c>
      <c r="P2218" s="19">
        <f t="shared" si="410"/>
        <v>4.5396013844372432E-3</v>
      </c>
      <c r="R2218" s="24">
        <v>14.08</v>
      </c>
      <c r="S2218" s="24">
        <f t="shared" si="411"/>
        <v>0.57525828743588858</v>
      </c>
      <c r="U2218" s="24">
        <v>8.461146496815287</v>
      </c>
      <c r="V2218" s="24">
        <f t="shared" si="412"/>
        <v>3.841023235086901E-2</v>
      </c>
      <c r="X2218" s="25">
        <f t="shared" si="413"/>
        <v>0.53684805508501954</v>
      </c>
      <c r="AA2218" s="5">
        <v>39879</v>
      </c>
      <c r="AB2218" s="2">
        <v>30</v>
      </c>
      <c r="AC2218" s="2" t="s">
        <v>7</v>
      </c>
      <c r="AD2218" s="6" t="s">
        <v>24</v>
      </c>
      <c r="AE2218" s="2">
        <v>90</v>
      </c>
      <c r="AF2218" s="2">
        <v>10</v>
      </c>
      <c r="AG2218" s="2">
        <v>14</v>
      </c>
      <c r="AH2218" s="2">
        <v>8.5</v>
      </c>
      <c r="AI2218" s="2">
        <v>2</v>
      </c>
      <c r="AJ2218" s="19">
        <v>453.9601384437251</v>
      </c>
      <c r="AK2218" s="19">
        <f t="shared" si="414"/>
        <v>4.5396013844372508E-2</v>
      </c>
      <c r="AL2218" s="19">
        <v>408.56412459935262</v>
      </c>
      <c r="AM2218" s="19">
        <f t="shared" si="415"/>
        <v>4.0856412459935265E-2</v>
      </c>
      <c r="AN2218" s="19">
        <f t="shared" si="416"/>
        <v>4.5396013844372432E-3</v>
      </c>
      <c r="AP2218" s="24">
        <v>14.08</v>
      </c>
      <c r="AQ2218" s="24">
        <f t="shared" si="417"/>
        <v>0.57525828743588858</v>
      </c>
      <c r="AR2218" s="24"/>
      <c r="AS2218" s="24">
        <v>8.461146496815287</v>
      </c>
      <c r="AT2218" s="24">
        <f t="shared" si="418"/>
        <v>3.841023235086901E-2</v>
      </c>
      <c r="AU2218" s="24"/>
      <c r="AV2218" s="25">
        <f t="shared" si="419"/>
        <v>0.53684805508501954</v>
      </c>
    </row>
    <row r="2219" spans="1:48" x14ac:dyDescent="0.3">
      <c r="A2219" s="2" t="s">
        <v>6</v>
      </c>
      <c r="B2219" s="2">
        <v>384</v>
      </c>
      <c r="C2219" s="5">
        <v>39879</v>
      </c>
      <c r="D2219" s="2">
        <v>30</v>
      </c>
      <c r="E2219" s="2" t="s">
        <v>7</v>
      </c>
      <c r="F2219" s="6" t="s">
        <v>41</v>
      </c>
      <c r="G2219" s="2">
        <v>10</v>
      </c>
      <c r="H2219" s="2">
        <v>50</v>
      </c>
      <c r="I2219" s="2">
        <v>95</v>
      </c>
      <c r="J2219" s="2">
        <v>48.75</v>
      </c>
      <c r="K2219" s="2">
        <v>3</v>
      </c>
      <c r="L2219" s="19">
        <v>22398.573872390978</v>
      </c>
      <c r="M2219" s="19">
        <f t="shared" si="408"/>
        <v>2.2398573872390979</v>
      </c>
      <c r="N2219" s="19">
        <v>2239.857387239098</v>
      </c>
      <c r="O2219" s="19">
        <f t="shared" si="409"/>
        <v>0.22398573872390981</v>
      </c>
      <c r="P2219" s="19">
        <f t="shared" si="410"/>
        <v>2.015871648515188</v>
      </c>
      <c r="R2219" s="24">
        <v>14.08</v>
      </c>
      <c r="S2219" s="24">
        <f t="shared" si="411"/>
        <v>3.1537192012326503</v>
      </c>
      <c r="U2219" s="24">
        <v>8.1999999999999993</v>
      </c>
      <c r="V2219" s="24">
        <f t="shared" si="412"/>
        <v>16.530147517824538</v>
      </c>
      <c r="X2219" s="25">
        <f t="shared" si="413"/>
        <v>-13.376428316591888</v>
      </c>
      <c r="AA2219" s="5">
        <v>39879</v>
      </c>
      <c r="AB2219" s="2">
        <v>30</v>
      </c>
      <c r="AC2219" s="2" t="s">
        <v>7</v>
      </c>
      <c r="AD2219" s="6" t="s">
        <v>41</v>
      </c>
      <c r="AE2219" s="2">
        <v>10</v>
      </c>
      <c r="AF2219" s="2">
        <v>50</v>
      </c>
      <c r="AG2219" s="2">
        <v>95</v>
      </c>
      <c r="AH2219" s="2">
        <v>48.75</v>
      </c>
      <c r="AI2219" s="2">
        <v>3</v>
      </c>
      <c r="AJ2219" s="19">
        <v>22398.573872390978</v>
      </c>
      <c r="AK2219" s="19">
        <f t="shared" si="414"/>
        <v>2.2398573872390979</v>
      </c>
      <c r="AL2219" s="19">
        <v>2239.857387239098</v>
      </c>
      <c r="AM2219" s="19">
        <f t="shared" si="415"/>
        <v>0.22398573872390981</v>
      </c>
      <c r="AN2219" s="19">
        <f t="shared" si="416"/>
        <v>2.015871648515188</v>
      </c>
      <c r="AP2219" s="24">
        <v>14.08</v>
      </c>
      <c r="AQ2219" s="24">
        <f t="shared" si="417"/>
        <v>3.1537192012326503</v>
      </c>
      <c r="AR2219" s="24"/>
      <c r="AS2219" s="24">
        <v>8.1999999999999993</v>
      </c>
      <c r="AT2219" s="24">
        <f t="shared" si="418"/>
        <v>16.530147517824538</v>
      </c>
      <c r="AU2219" s="24"/>
      <c r="AV2219" s="25">
        <f t="shared" si="419"/>
        <v>-13.376428316591888</v>
      </c>
    </row>
    <row r="2220" spans="1:48" x14ac:dyDescent="0.3">
      <c r="A2220" s="2" t="s">
        <v>6</v>
      </c>
      <c r="B2220" s="2">
        <v>384</v>
      </c>
      <c r="C2220" s="5">
        <v>39879</v>
      </c>
      <c r="D2220" s="2">
        <v>30</v>
      </c>
      <c r="E2220" s="2" t="s">
        <v>7</v>
      </c>
      <c r="F2220" s="6" t="s">
        <v>41</v>
      </c>
      <c r="G2220" s="2">
        <v>20</v>
      </c>
      <c r="H2220" s="2">
        <v>45</v>
      </c>
      <c r="I2220" s="2">
        <v>55</v>
      </c>
      <c r="J2220" s="2">
        <v>36.25</v>
      </c>
      <c r="K2220" s="2">
        <v>3</v>
      </c>
      <c r="L2220" s="19">
        <v>12384.747289073513</v>
      </c>
      <c r="M2220" s="19">
        <f t="shared" si="408"/>
        <v>1.2384747289073514</v>
      </c>
      <c r="N2220" s="19">
        <v>2476.9494578147028</v>
      </c>
      <c r="O2220" s="19">
        <f t="shared" si="409"/>
        <v>0.24769494578147028</v>
      </c>
      <c r="P2220" s="19">
        <f t="shared" si="410"/>
        <v>0.99077978312588111</v>
      </c>
      <c r="R2220" s="24">
        <v>14.08</v>
      </c>
      <c r="S2220" s="24">
        <f t="shared" si="411"/>
        <v>3.4875448366031017</v>
      </c>
      <c r="U2220" s="24">
        <v>8.1999999999999993</v>
      </c>
      <c r="V2220" s="24">
        <f t="shared" si="412"/>
        <v>8.1243942216322242</v>
      </c>
      <c r="X2220" s="25">
        <f t="shared" si="413"/>
        <v>-4.636849385029123</v>
      </c>
      <c r="AA2220" s="5">
        <v>39879</v>
      </c>
      <c r="AB2220" s="2">
        <v>30</v>
      </c>
      <c r="AC2220" s="2" t="s">
        <v>7</v>
      </c>
      <c r="AD2220" s="6" t="s">
        <v>41</v>
      </c>
      <c r="AE2220" s="2">
        <v>20</v>
      </c>
      <c r="AF2220" s="2">
        <v>45</v>
      </c>
      <c r="AG2220" s="2">
        <v>55</v>
      </c>
      <c r="AH2220" s="2">
        <v>36.25</v>
      </c>
      <c r="AI2220" s="2">
        <v>3</v>
      </c>
      <c r="AJ2220" s="19">
        <v>12384.747289073513</v>
      </c>
      <c r="AK2220" s="19">
        <f t="shared" si="414"/>
        <v>1.2384747289073514</v>
      </c>
      <c r="AL2220" s="19">
        <v>2476.9494578147028</v>
      </c>
      <c r="AM2220" s="19">
        <f t="shared" si="415"/>
        <v>0.24769494578147028</v>
      </c>
      <c r="AN2220" s="19">
        <f t="shared" si="416"/>
        <v>0.99077978312588111</v>
      </c>
      <c r="AP2220" s="24">
        <v>14.08</v>
      </c>
      <c r="AQ2220" s="24">
        <f t="shared" si="417"/>
        <v>3.4875448366031017</v>
      </c>
      <c r="AR2220" s="24"/>
      <c r="AS2220" s="24">
        <v>8.1999999999999993</v>
      </c>
      <c r="AT2220" s="24">
        <f t="shared" si="418"/>
        <v>8.1243942216322242</v>
      </c>
      <c r="AU2220" s="24"/>
      <c r="AV2220" s="25">
        <f t="shared" si="419"/>
        <v>-4.636849385029123</v>
      </c>
    </row>
    <row r="2221" spans="1:48" x14ac:dyDescent="0.3">
      <c r="A2221" s="2" t="s">
        <v>6</v>
      </c>
      <c r="B2221" s="2">
        <v>384</v>
      </c>
      <c r="C2221" s="5">
        <v>39879</v>
      </c>
      <c r="D2221" s="2">
        <v>30</v>
      </c>
      <c r="E2221" s="2" t="s">
        <v>7</v>
      </c>
      <c r="F2221" s="6" t="s">
        <v>41</v>
      </c>
      <c r="G2221" s="2">
        <v>20</v>
      </c>
      <c r="H2221" s="2">
        <v>40</v>
      </c>
      <c r="I2221" s="2">
        <v>100</v>
      </c>
      <c r="J2221" s="2">
        <v>45</v>
      </c>
      <c r="K2221" s="2">
        <v>3</v>
      </c>
      <c r="L2221" s="19">
        <v>19085.175370557994</v>
      </c>
      <c r="M2221" s="19">
        <f t="shared" si="408"/>
        <v>1.9085175370557994</v>
      </c>
      <c r="N2221" s="19">
        <v>3817.035074111599</v>
      </c>
      <c r="O2221" s="19">
        <f t="shared" si="409"/>
        <v>0.38170350741115988</v>
      </c>
      <c r="P2221" s="19">
        <f t="shared" si="410"/>
        <v>1.5268140296446395</v>
      </c>
      <c r="R2221" s="24">
        <v>14.08</v>
      </c>
      <c r="S2221" s="24">
        <f t="shared" si="411"/>
        <v>5.3743853843491314</v>
      </c>
      <c r="U2221" s="24">
        <v>8.1999999999999993</v>
      </c>
      <c r="V2221" s="24">
        <f t="shared" si="412"/>
        <v>12.519875043086042</v>
      </c>
      <c r="X2221" s="25">
        <f t="shared" si="413"/>
        <v>-7.1454896587369108</v>
      </c>
      <c r="AA2221" s="5">
        <v>39879</v>
      </c>
      <c r="AB2221" s="2">
        <v>30</v>
      </c>
      <c r="AC2221" s="2" t="s">
        <v>7</v>
      </c>
      <c r="AD2221" s="6" t="s">
        <v>41</v>
      </c>
      <c r="AE2221" s="2">
        <v>20</v>
      </c>
      <c r="AF2221" s="2">
        <v>40</v>
      </c>
      <c r="AG2221" s="2">
        <v>100</v>
      </c>
      <c r="AH2221" s="2">
        <v>45</v>
      </c>
      <c r="AI2221" s="2">
        <v>3</v>
      </c>
      <c r="AJ2221" s="19">
        <v>19085.175370557994</v>
      </c>
      <c r="AK2221" s="19">
        <f t="shared" si="414"/>
        <v>1.9085175370557994</v>
      </c>
      <c r="AL2221" s="19">
        <v>3817.035074111599</v>
      </c>
      <c r="AM2221" s="19">
        <f t="shared" si="415"/>
        <v>0.38170350741115988</v>
      </c>
      <c r="AN2221" s="19">
        <f t="shared" si="416"/>
        <v>1.5268140296446395</v>
      </c>
      <c r="AP2221" s="24">
        <v>14.08</v>
      </c>
      <c r="AQ2221" s="24">
        <f t="shared" si="417"/>
        <v>5.3743853843491314</v>
      </c>
      <c r="AR2221" s="24"/>
      <c r="AS2221" s="24">
        <v>8.1999999999999993</v>
      </c>
      <c r="AT2221" s="24">
        <f t="shared" si="418"/>
        <v>12.519875043086042</v>
      </c>
      <c r="AU2221" s="24"/>
      <c r="AV2221" s="25">
        <f t="shared" si="419"/>
        <v>-7.1454896587369108</v>
      </c>
    </row>
    <row r="2222" spans="1:48" x14ac:dyDescent="0.3">
      <c r="A2222" s="2" t="s">
        <v>6</v>
      </c>
      <c r="B2222" s="2">
        <v>384</v>
      </c>
      <c r="C2222" s="5">
        <v>39879</v>
      </c>
      <c r="D2222" s="2">
        <v>30</v>
      </c>
      <c r="E2222" s="2" t="s">
        <v>7</v>
      </c>
      <c r="F2222" s="6" t="s">
        <v>41</v>
      </c>
      <c r="G2222" s="2">
        <v>0</v>
      </c>
      <c r="H2222" s="2">
        <v>15</v>
      </c>
      <c r="I2222" s="2">
        <v>40</v>
      </c>
      <c r="J2222" s="2">
        <v>17.5</v>
      </c>
      <c r="K2222" s="2">
        <v>3</v>
      </c>
      <c r="L2222" s="19">
        <v>2886.3382504856222</v>
      </c>
      <c r="M2222" s="19">
        <f t="shared" si="408"/>
        <v>0.28863382504856222</v>
      </c>
      <c r="N2222" s="19">
        <v>0</v>
      </c>
      <c r="O2222" s="19">
        <f t="shared" si="409"/>
        <v>0</v>
      </c>
      <c r="P2222" s="19">
        <f t="shared" si="410"/>
        <v>0.28863382504856222</v>
      </c>
      <c r="R2222" s="24">
        <v>14.08</v>
      </c>
      <c r="S2222" s="24">
        <f t="shared" si="411"/>
        <v>0</v>
      </c>
      <c r="U2222" s="24">
        <v>8.1999999999999993</v>
      </c>
      <c r="V2222" s="24">
        <f t="shared" si="412"/>
        <v>2.36679736539821</v>
      </c>
      <c r="X2222" s="25">
        <f t="shared" si="413"/>
        <v>-2.36679736539821</v>
      </c>
      <c r="AA2222" s="5">
        <v>39879</v>
      </c>
      <c r="AB2222" s="2">
        <v>30</v>
      </c>
      <c r="AC2222" s="2" t="s">
        <v>7</v>
      </c>
      <c r="AD2222" s="6" t="s">
        <v>41</v>
      </c>
      <c r="AE2222" s="2">
        <v>0</v>
      </c>
      <c r="AF2222" s="2">
        <v>15</v>
      </c>
      <c r="AG2222" s="2">
        <v>40</v>
      </c>
      <c r="AH2222" s="2">
        <v>17.5</v>
      </c>
      <c r="AI2222" s="2">
        <v>3</v>
      </c>
      <c r="AJ2222" s="19">
        <v>2886.3382504856222</v>
      </c>
      <c r="AK2222" s="19">
        <f t="shared" si="414"/>
        <v>0.28863382504856222</v>
      </c>
      <c r="AL2222" s="19">
        <v>0</v>
      </c>
      <c r="AM2222" s="19">
        <f t="shared" si="415"/>
        <v>0</v>
      </c>
      <c r="AN2222" s="19">
        <f t="shared" si="416"/>
        <v>0.28863382504856222</v>
      </c>
      <c r="AP2222" s="24">
        <v>14.08</v>
      </c>
      <c r="AQ2222" s="24">
        <f t="shared" si="417"/>
        <v>0</v>
      </c>
      <c r="AR2222" s="24"/>
      <c r="AS2222" s="24">
        <v>8.1999999999999993</v>
      </c>
      <c r="AT2222" s="24">
        <f t="shared" si="418"/>
        <v>2.36679736539821</v>
      </c>
      <c r="AU2222" s="24"/>
      <c r="AV2222" s="25">
        <f t="shared" si="419"/>
        <v>-2.36679736539821</v>
      </c>
    </row>
    <row r="2223" spans="1:48" x14ac:dyDescent="0.3">
      <c r="A2223" s="2" t="s">
        <v>6</v>
      </c>
      <c r="B2223" s="2">
        <v>384</v>
      </c>
      <c r="C2223" s="5">
        <v>39879</v>
      </c>
      <c r="D2223" s="2">
        <v>30</v>
      </c>
      <c r="E2223" s="2" t="s">
        <v>7</v>
      </c>
      <c r="F2223" s="6" t="s">
        <v>41</v>
      </c>
      <c r="G2223" s="2">
        <v>30</v>
      </c>
      <c r="H2223" s="2">
        <v>35</v>
      </c>
      <c r="I2223" s="2">
        <v>60</v>
      </c>
      <c r="J2223" s="2">
        <v>32.5</v>
      </c>
      <c r="K2223" s="2">
        <v>3</v>
      </c>
      <c r="L2223" s="19">
        <v>9954.9217210626575</v>
      </c>
      <c r="M2223" s="19">
        <f t="shared" si="408"/>
        <v>0.99549217210626573</v>
      </c>
      <c r="N2223" s="19">
        <v>2986.4765163187972</v>
      </c>
      <c r="O2223" s="19">
        <f t="shared" si="409"/>
        <v>0.29864765163187973</v>
      </c>
      <c r="P2223" s="19">
        <f t="shared" si="410"/>
        <v>0.69684452047438605</v>
      </c>
      <c r="R2223" s="24">
        <v>14.08</v>
      </c>
      <c r="S2223" s="24">
        <f t="shared" si="411"/>
        <v>4.204958934976867</v>
      </c>
      <c r="U2223" s="24">
        <v>8.1999999999999993</v>
      </c>
      <c r="V2223" s="24">
        <f t="shared" si="412"/>
        <v>5.7141250678899649</v>
      </c>
      <c r="X2223" s="25">
        <f t="shared" si="413"/>
        <v>-1.5091661329130979</v>
      </c>
      <c r="AA2223" s="5">
        <v>39879</v>
      </c>
      <c r="AB2223" s="2">
        <v>30</v>
      </c>
      <c r="AC2223" s="2" t="s">
        <v>7</v>
      </c>
      <c r="AD2223" s="6" t="s">
        <v>41</v>
      </c>
      <c r="AE2223" s="2">
        <v>30</v>
      </c>
      <c r="AF2223" s="2">
        <v>35</v>
      </c>
      <c r="AG2223" s="2">
        <v>60</v>
      </c>
      <c r="AH2223" s="2">
        <v>32.5</v>
      </c>
      <c r="AI2223" s="2">
        <v>3</v>
      </c>
      <c r="AJ2223" s="19">
        <v>9954.9217210626575</v>
      </c>
      <c r="AK2223" s="19">
        <f t="shared" si="414"/>
        <v>0.99549217210626573</v>
      </c>
      <c r="AL2223" s="19">
        <v>2986.4765163187972</v>
      </c>
      <c r="AM2223" s="19">
        <f t="shared" si="415"/>
        <v>0.29864765163187973</v>
      </c>
      <c r="AN2223" s="19">
        <f t="shared" si="416"/>
        <v>0.69684452047438605</v>
      </c>
      <c r="AP2223" s="24">
        <v>14.08</v>
      </c>
      <c r="AQ2223" s="24">
        <f t="shared" si="417"/>
        <v>4.204958934976867</v>
      </c>
      <c r="AR2223" s="24"/>
      <c r="AS2223" s="24">
        <v>8.1999999999999993</v>
      </c>
      <c r="AT2223" s="24">
        <f t="shared" si="418"/>
        <v>5.7141250678899649</v>
      </c>
      <c r="AU2223" s="24"/>
      <c r="AV2223" s="25">
        <f t="shared" si="419"/>
        <v>-1.5091661329130979</v>
      </c>
    </row>
    <row r="2224" spans="1:48" x14ac:dyDescent="0.3">
      <c r="A2224" s="2" t="s">
        <v>6</v>
      </c>
      <c r="B2224" s="2">
        <v>384</v>
      </c>
      <c r="C2224" s="5">
        <v>39879</v>
      </c>
      <c r="D2224" s="2">
        <v>30</v>
      </c>
      <c r="E2224" s="2" t="s">
        <v>7</v>
      </c>
      <c r="F2224" s="6" t="s">
        <v>41</v>
      </c>
      <c r="G2224" s="2">
        <v>30</v>
      </c>
      <c r="H2224" s="2">
        <v>110</v>
      </c>
      <c r="I2224" s="2">
        <v>65</v>
      </c>
      <c r="J2224" s="2">
        <v>71.25</v>
      </c>
      <c r="K2224" s="2">
        <v>3</v>
      </c>
      <c r="L2224" s="19">
        <v>47845.474366468305</v>
      </c>
      <c r="M2224" s="19">
        <f t="shared" si="408"/>
        <v>4.7845474366468306</v>
      </c>
      <c r="N2224" s="19">
        <v>14353.642309940491</v>
      </c>
      <c r="O2224" s="19">
        <f t="shared" si="409"/>
        <v>1.4353642309940491</v>
      </c>
      <c r="P2224" s="19">
        <f t="shared" si="410"/>
        <v>3.3491832056527815</v>
      </c>
      <c r="R2224" s="24">
        <v>14.08</v>
      </c>
      <c r="S2224" s="24">
        <f t="shared" si="411"/>
        <v>20.20992837239621</v>
      </c>
      <c r="U2224" s="24">
        <v>8.1999999999999993</v>
      </c>
      <c r="V2224" s="24">
        <f t="shared" si="412"/>
        <v>27.463302286352807</v>
      </c>
      <c r="X2224" s="25">
        <f t="shared" si="413"/>
        <v>-7.2533739139565974</v>
      </c>
      <c r="AA2224" s="5">
        <v>39879</v>
      </c>
      <c r="AB2224" s="2">
        <v>30</v>
      </c>
      <c r="AC2224" s="2" t="s">
        <v>7</v>
      </c>
      <c r="AD2224" s="6" t="s">
        <v>41</v>
      </c>
      <c r="AE2224" s="2">
        <v>30</v>
      </c>
      <c r="AF2224" s="2">
        <v>110</v>
      </c>
      <c r="AG2224" s="2">
        <v>65</v>
      </c>
      <c r="AH2224" s="2">
        <v>71.25</v>
      </c>
      <c r="AI2224" s="2">
        <v>3</v>
      </c>
      <c r="AJ2224" s="19">
        <v>47845.474366468305</v>
      </c>
      <c r="AK2224" s="19">
        <f t="shared" si="414"/>
        <v>4.7845474366468306</v>
      </c>
      <c r="AL2224" s="19">
        <v>14353.642309940491</v>
      </c>
      <c r="AM2224" s="19">
        <f t="shared" si="415"/>
        <v>1.4353642309940491</v>
      </c>
      <c r="AN2224" s="19">
        <f t="shared" si="416"/>
        <v>3.3491832056527815</v>
      </c>
      <c r="AP2224" s="24">
        <v>14.08</v>
      </c>
      <c r="AQ2224" s="24">
        <f t="shared" si="417"/>
        <v>20.20992837239621</v>
      </c>
      <c r="AR2224" s="24"/>
      <c r="AS2224" s="24">
        <v>8.1999999999999993</v>
      </c>
      <c r="AT2224" s="24">
        <f t="shared" si="418"/>
        <v>27.463302286352807</v>
      </c>
      <c r="AU2224" s="24"/>
      <c r="AV2224" s="25">
        <f t="shared" si="419"/>
        <v>-7.2533739139565974</v>
      </c>
    </row>
    <row r="2225" spans="1:48" x14ac:dyDescent="0.3">
      <c r="A2225" s="2" t="s">
        <v>6</v>
      </c>
      <c r="B2225" s="2">
        <v>384</v>
      </c>
      <c r="C2225" s="5">
        <v>39879</v>
      </c>
      <c r="D2225" s="2">
        <v>30</v>
      </c>
      <c r="E2225" s="2" t="s">
        <v>7</v>
      </c>
      <c r="F2225" s="6" t="s">
        <v>41</v>
      </c>
      <c r="G2225" s="2">
        <v>20</v>
      </c>
      <c r="H2225" s="2">
        <v>55</v>
      </c>
      <c r="I2225" s="2">
        <v>55</v>
      </c>
      <c r="J2225" s="2">
        <v>41.25</v>
      </c>
      <c r="K2225" s="2">
        <v>3</v>
      </c>
      <c r="L2225" s="19">
        <v>16036.848748871647</v>
      </c>
      <c r="M2225" s="19">
        <f t="shared" si="408"/>
        <v>1.6036848748871648</v>
      </c>
      <c r="N2225" s="19">
        <v>3207.3697497743296</v>
      </c>
      <c r="O2225" s="19">
        <f t="shared" si="409"/>
        <v>0.32073697497743298</v>
      </c>
      <c r="P2225" s="19">
        <f t="shared" si="410"/>
        <v>1.2829478999097319</v>
      </c>
      <c r="R2225" s="24">
        <v>14.08</v>
      </c>
      <c r="S2225" s="24">
        <f t="shared" si="411"/>
        <v>4.5159766076822567</v>
      </c>
      <c r="U2225" s="24">
        <v>8.1999999999999993</v>
      </c>
      <c r="V2225" s="24">
        <f t="shared" si="412"/>
        <v>10.5201727792598</v>
      </c>
      <c r="X2225" s="25">
        <f t="shared" si="413"/>
        <v>-6.0041961715775436</v>
      </c>
      <c r="AA2225" s="5">
        <v>39879</v>
      </c>
      <c r="AB2225" s="2">
        <v>30</v>
      </c>
      <c r="AC2225" s="2" t="s">
        <v>7</v>
      </c>
      <c r="AD2225" s="6" t="s">
        <v>41</v>
      </c>
      <c r="AE2225" s="2">
        <v>20</v>
      </c>
      <c r="AF2225" s="2">
        <v>55</v>
      </c>
      <c r="AG2225" s="2">
        <v>55</v>
      </c>
      <c r="AH2225" s="2">
        <v>41.25</v>
      </c>
      <c r="AI2225" s="2">
        <v>3</v>
      </c>
      <c r="AJ2225" s="19">
        <v>16036.848748871647</v>
      </c>
      <c r="AK2225" s="19">
        <f t="shared" si="414"/>
        <v>1.6036848748871648</v>
      </c>
      <c r="AL2225" s="19">
        <v>3207.3697497743296</v>
      </c>
      <c r="AM2225" s="19">
        <f t="shared" si="415"/>
        <v>0.32073697497743298</v>
      </c>
      <c r="AN2225" s="19">
        <f t="shared" si="416"/>
        <v>1.2829478999097319</v>
      </c>
      <c r="AP2225" s="24">
        <v>14.08</v>
      </c>
      <c r="AQ2225" s="24">
        <f t="shared" si="417"/>
        <v>4.5159766076822567</v>
      </c>
      <c r="AR2225" s="24"/>
      <c r="AS2225" s="24">
        <v>8.1999999999999993</v>
      </c>
      <c r="AT2225" s="24">
        <f t="shared" si="418"/>
        <v>10.5201727792598</v>
      </c>
      <c r="AU2225" s="24"/>
      <c r="AV2225" s="25">
        <f t="shared" si="419"/>
        <v>-6.0041961715775436</v>
      </c>
    </row>
    <row r="2226" spans="1:48" x14ac:dyDescent="0.3">
      <c r="A2226" s="2" t="s">
        <v>6</v>
      </c>
      <c r="B2226" s="2">
        <v>384</v>
      </c>
      <c r="C2226" s="5">
        <v>39879</v>
      </c>
      <c r="D2226" s="2">
        <v>30</v>
      </c>
      <c r="E2226" s="2" t="s">
        <v>7</v>
      </c>
      <c r="F2226" s="6" t="s">
        <v>53</v>
      </c>
      <c r="G2226" s="2">
        <v>80</v>
      </c>
      <c r="H2226" s="2">
        <v>5</v>
      </c>
      <c r="I2226" s="2">
        <v>10</v>
      </c>
      <c r="J2226" s="2">
        <v>5</v>
      </c>
      <c r="K2226" s="2">
        <v>2</v>
      </c>
      <c r="L2226" s="19">
        <v>157.07963267948966</v>
      </c>
      <c r="M2226" s="19">
        <f t="shared" si="408"/>
        <v>1.5707963267948967E-2</v>
      </c>
      <c r="N2226" s="19">
        <v>125.66370614359174</v>
      </c>
      <c r="O2226" s="19">
        <f t="shared" si="409"/>
        <v>1.2566370614359173E-2</v>
      </c>
      <c r="P2226" s="19">
        <f t="shared" si="410"/>
        <v>3.1415926535897937E-3</v>
      </c>
      <c r="R2226" s="24">
        <v>6.51</v>
      </c>
      <c r="S2226" s="24">
        <f t="shared" si="411"/>
        <v>8.180707269947822E-2</v>
      </c>
      <c r="U2226" s="24">
        <v>8.2509316770186327</v>
      </c>
      <c r="V2226" s="24">
        <f t="shared" si="412"/>
        <v>2.5921066341793052E-2</v>
      </c>
      <c r="X2226" s="25">
        <f t="shared" si="413"/>
        <v>5.5886006357685168E-2</v>
      </c>
      <c r="AA2226" s="5">
        <v>39879</v>
      </c>
      <c r="AB2226" s="2">
        <v>30</v>
      </c>
      <c r="AC2226" s="2" t="s">
        <v>7</v>
      </c>
      <c r="AD2226" s="6" t="s">
        <v>53</v>
      </c>
      <c r="AE2226" s="2">
        <v>80</v>
      </c>
      <c r="AF2226" s="2">
        <v>5</v>
      </c>
      <c r="AG2226" s="2">
        <v>10</v>
      </c>
      <c r="AH2226" s="2">
        <v>5</v>
      </c>
      <c r="AI2226" s="2">
        <v>2</v>
      </c>
      <c r="AJ2226" s="19">
        <v>157.07963267948966</v>
      </c>
      <c r="AK2226" s="19">
        <f t="shared" si="414"/>
        <v>1.5707963267948967E-2</v>
      </c>
      <c r="AL2226" s="19">
        <v>125.66370614359174</v>
      </c>
      <c r="AM2226" s="19">
        <f t="shared" si="415"/>
        <v>1.2566370614359173E-2</v>
      </c>
      <c r="AN2226" s="19">
        <f t="shared" si="416"/>
        <v>3.1415926535897937E-3</v>
      </c>
      <c r="AP2226" s="24">
        <v>6.51</v>
      </c>
      <c r="AQ2226" s="24">
        <f t="shared" si="417"/>
        <v>8.180707269947822E-2</v>
      </c>
      <c r="AR2226" s="24"/>
      <c r="AS2226" s="24">
        <v>8.2509316770186327</v>
      </c>
      <c r="AT2226" s="24">
        <f t="shared" si="418"/>
        <v>2.5921066341793052E-2</v>
      </c>
      <c r="AU2226" s="24"/>
      <c r="AV2226" s="25">
        <f t="shared" si="419"/>
        <v>5.5886006357685168E-2</v>
      </c>
    </row>
    <row r="2227" spans="1:48" x14ac:dyDescent="0.3">
      <c r="A2227" s="2" t="s">
        <v>6</v>
      </c>
      <c r="B2227" s="2">
        <v>384</v>
      </c>
      <c r="C2227" s="5">
        <v>39879</v>
      </c>
      <c r="D2227" s="2">
        <v>30</v>
      </c>
      <c r="E2227" s="2" t="s">
        <v>7</v>
      </c>
      <c r="F2227" s="6" t="s">
        <v>44</v>
      </c>
      <c r="G2227" s="2">
        <v>90</v>
      </c>
      <c r="H2227" s="2">
        <v>4</v>
      </c>
      <c r="I2227" s="2">
        <v>12</v>
      </c>
      <c r="J2227" s="2">
        <v>5</v>
      </c>
      <c r="K2227" s="2">
        <v>2</v>
      </c>
      <c r="L2227" s="19">
        <v>157.07963267948966</v>
      </c>
      <c r="M2227" s="19">
        <f t="shared" si="408"/>
        <v>1.5707963267948967E-2</v>
      </c>
      <c r="N2227" s="19">
        <v>141.37166941154069</v>
      </c>
      <c r="O2227" s="19">
        <f t="shared" si="409"/>
        <v>1.4137166941154069E-2</v>
      </c>
      <c r="P2227" s="19">
        <f t="shared" si="410"/>
        <v>1.5707963267948977E-3</v>
      </c>
      <c r="R2227" s="24">
        <v>14.08</v>
      </c>
      <c r="S2227" s="24">
        <f t="shared" si="411"/>
        <v>0.19905131053144928</v>
      </c>
      <c r="U2227" s="24">
        <v>9.0675767918088734</v>
      </c>
      <c r="V2227" s="24">
        <f t="shared" si="412"/>
        <v>1.4243316317504041E-2</v>
      </c>
      <c r="X2227" s="25">
        <f t="shared" si="413"/>
        <v>0.18480799421394525</v>
      </c>
      <c r="AA2227" s="5">
        <v>39879</v>
      </c>
      <c r="AB2227" s="2">
        <v>30</v>
      </c>
      <c r="AC2227" s="2" t="s">
        <v>7</v>
      </c>
      <c r="AD2227" s="6" t="s">
        <v>44</v>
      </c>
      <c r="AE2227" s="2">
        <v>90</v>
      </c>
      <c r="AF2227" s="2">
        <v>4</v>
      </c>
      <c r="AG2227" s="2">
        <v>12</v>
      </c>
      <c r="AH2227" s="2">
        <v>5</v>
      </c>
      <c r="AI2227" s="2">
        <v>2</v>
      </c>
      <c r="AJ2227" s="19">
        <v>157.07963267948966</v>
      </c>
      <c r="AK2227" s="19">
        <f t="shared" si="414"/>
        <v>1.5707963267948967E-2</v>
      </c>
      <c r="AL2227" s="19">
        <v>141.37166941154069</v>
      </c>
      <c r="AM2227" s="19">
        <f t="shared" si="415"/>
        <v>1.4137166941154069E-2</v>
      </c>
      <c r="AN2227" s="19">
        <f t="shared" si="416"/>
        <v>1.5707963267948977E-3</v>
      </c>
      <c r="AP2227" s="24">
        <v>14.08</v>
      </c>
      <c r="AQ2227" s="24">
        <f t="shared" si="417"/>
        <v>0.19905131053144928</v>
      </c>
      <c r="AR2227" s="24"/>
      <c r="AS2227" s="24">
        <v>9.0675767918088734</v>
      </c>
      <c r="AT2227" s="24">
        <f t="shared" si="418"/>
        <v>1.4243316317504041E-2</v>
      </c>
      <c r="AU2227" s="24"/>
      <c r="AV2227" s="25">
        <f t="shared" si="419"/>
        <v>0.18480799421394525</v>
      </c>
    </row>
    <row r="2228" spans="1:48" x14ac:dyDescent="0.3">
      <c r="A2228" s="2" t="s">
        <v>6</v>
      </c>
      <c r="B2228" s="2">
        <v>384</v>
      </c>
      <c r="C2228" s="5">
        <v>39879</v>
      </c>
      <c r="D2228" s="2">
        <v>30</v>
      </c>
      <c r="E2228" s="2" t="s">
        <v>7</v>
      </c>
      <c r="F2228" s="6" t="s">
        <v>44</v>
      </c>
      <c r="G2228" s="2">
        <v>90</v>
      </c>
      <c r="H2228" s="2">
        <v>3</v>
      </c>
      <c r="I2228" s="2">
        <v>10</v>
      </c>
      <c r="J2228" s="2">
        <v>4</v>
      </c>
      <c r="K2228" s="2">
        <v>2</v>
      </c>
      <c r="L2228" s="19">
        <v>100.53096491487338</v>
      </c>
      <c r="M2228" s="19">
        <f t="shared" si="408"/>
        <v>1.0053096491487338E-2</v>
      </c>
      <c r="N2228" s="19">
        <v>90.477868423386042</v>
      </c>
      <c r="O2228" s="19">
        <f t="shared" si="409"/>
        <v>9.0477868423386038E-3</v>
      </c>
      <c r="P2228" s="19">
        <f t="shared" si="410"/>
        <v>1.0053096491487341E-3</v>
      </c>
      <c r="R2228" s="24">
        <v>14.08</v>
      </c>
      <c r="S2228" s="24">
        <f t="shared" si="411"/>
        <v>0.12739283874012755</v>
      </c>
      <c r="U2228" s="24">
        <v>9.0675767918088734</v>
      </c>
      <c r="V2228" s="24">
        <f t="shared" si="412"/>
        <v>9.115722443202582E-3</v>
      </c>
      <c r="X2228" s="25">
        <f t="shared" si="413"/>
        <v>0.11827711629692497</v>
      </c>
      <c r="AA2228" s="5">
        <v>39879</v>
      </c>
      <c r="AB2228" s="2">
        <v>30</v>
      </c>
      <c r="AC2228" s="2" t="s">
        <v>7</v>
      </c>
      <c r="AD2228" s="6" t="s">
        <v>44</v>
      </c>
      <c r="AE2228" s="2">
        <v>90</v>
      </c>
      <c r="AF2228" s="2">
        <v>3</v>
      </c>
      <c r="AG2228" s="2">
        <v>10</v>
      </c>
      <c r="AH2228" s="2">
        <v>4</v>
      </c>
      <c r="AI2228" s="2">
        <v>2</v>
      </c>
      <c r="AJ2228" s="19">
        <v>100.53096491487338</v>
      </c>
      <c r="AK2228" s="19">
        <f t="shared" si="414"/>
        <v>1.0053096491487338E-2</v>
      </c>
      <c r="AL2228" s="19">
        <v>90.477868423386042</v>
      </c>
      <c r="AM2228" s="19">
        <f t="shared" si="415"/>
        <v>9.0477868423386038E-3</v>
      </c>
      <c r="AN2228" s="19">
        <f t="shared" si="416"/>
        <v>1.0053096491487341E-3</v>
      </c>
      <c r="AP2228" s="24">
        <v>14.08</v>
      </c>
      <c r="AQ2228" s="24">
        <f t="shared" si="417"/>
        <v>0.12739283874012755</v>
      </c>
      <c r="AR2228" s="24"/>
      <c r="AS2228" s="24">
        <v>9.0675767918088734</v>
      </c>
      <c r="AT2228" s="24">
        <f t="shared" si="418"/>
        <v>9.115722443202582E-3</v>
      </c>
      <c r="AU2228" s="24"/>
      <c r="AV2228" s="25">
        <f t="shared" si="419"/>
        <v>0.11827711629692497</v>
      </c>
    </row>
    <row r="2229" spans="1:48" x14ac:dyDescent="0.3">
      <c r="A2229" s="2" t="s">
        <v>6</v>
      </c>
      <c r="B2229" s="2">
        <v>384</v>
      </c>
      <c r="C2229" s="5">
        <v>39879</v>
      </c>
      <c r="D2229" s="2">
        <v>30</v>
      </c>
      <c r="E2229" s="2" t="s">
        <v>7</v>
      </c>
      <c r="F2229" s="6" t="s">
        <v>41</v>
      </c>
      <c r="G2229" s="2">
        <v>20</v>
      </c>
      <c r="H2229" s="2">
        <v>70</v>
      </c>
      <c r="I2229" s="2">
        <v>80</v>
      </c>
      <c r="J2229" s="2">
        <v>55</v>
      </c>
      <c r="K2229" s="2">
        <v>3</v>
      </c>
      <c r="L2229" s="19">
        <v>28509.953331327371</v>
      </c>
      <c r="M2229" s="19">
        <f t="shared" si="408"/>
        <v>2.8509953331327371</v>
      </c>
      <c r="N2229" s="19">
        <v>5701.9906662654748</v>
      </c>
      <c r="O2229" s="19">
        <f t="shared" si="409"/>
        <v>0.57019906662654751</v>
      </c>
      <c r="P2229" s="19">
        <f t="shared" si="410"/>
        <v>2.2807962665061896</v>
      </c>
      <c r="R2229" s="24">
        <v>14.08</v>
      </c>
      <c r="S2229" s="24">
        <f t="shared" si="411"/>
        <v>8.0284028581017886</v>
      </c>
      <c r="U2229" s="24">
        <v>8.1999999999999993</v>
      </c>
      <c r="V2229" s="24">
        <f t="shared" si="412"/>
        <v>18.702529385350754</v>
      </c>
      <c r="X2229" s="25">
        <f t="shared" si="413"/>
        <v>-10.674126527248966</v>
      </c>
      <c r="AA2229" s="5">
        <v>39879</v>
      </c>
      <c r="AB2229" s="2">
        <v>30</v>
      </c>
      <c r="AC2229" s="2" t="s">
        <v>7</v>
      </c>
      <c r="AD2229" s="6" t="s">
        <v>41</v>
      </c>
      <c r="AE2229" s="2">
        <v>20</v>
      </c>
      <c r="AF2229" s="2">
        <v>70</v>
      </c>
      <c r="AG2229" s="2">
        <v>80</v>
      </c>
      <c r="AH2229" s="2">
        <v>55</v>
      </c>
      <c r="AI2229" s="2">
        <v>3</v>
      </c>
      <c r="AJ2229" s="19">
        <v>28509.953331327371</v>
      </c>
      <c r="AK2229" s="19">
        <f t="shared" si="414"/>
        <v>2.8509953331327371</v>
      </c>
      <c r="AL2229" s="19">
        <v>5701.9906662654748</v>
      </c>
      <c r="AM2229" s="19">
        <f t="shared" si="415"/>
        <v>0.57019906662654751</v>
      </c>
      <c r="AN2229" s="19">
        <f t="shared" si="416"/>
        <v>2.2807962665061896</v>
      </c>
      <c r="AP2229" s="24">
        <v>14.08</v>
      </c>
      <c r="AQ2229" s="24">
        <f t="shared" si="417"/>
        <v>8.0284028581017886</v>
      </c>
      <c r="AR2229" s="24"/>
      <c r="AS2229" s="24">
        <v>8.1999999999999993</v>
      </c>
      <c r="AT2229" s="24">
        <f t="shared" si="418"/>
        <v>18.702529385350754</v>
      </c>
      <c r="AU2229" s="24"/>
      <c r="AV2229" s="25">
        <f t="shared" si="419"/>
        <v>-10.674126527248966</v>
      </c>
    </row>
    <row r="2230" spans="1:48" x14ac:dyDescent="0.3">
      <c r="A2230" s="2" t="s">
        <v>6</v>
      </c>
      <c r="B2230" s="2">
        <v>384</v>
      </c>
      <c r="C2230" s="5">
        <v>39879</v>
      </c>
      <c r="D2230" s="2">
        <v>30</v>
      </c>
      <c r="E2230" s="2" t="s">
        <v>7</v>
      </c>
      <c r="F2230" s="6" t="s">
        <v>41</v>
      </c>
      <c r="G2230" s="2">
        <v>10</v>
      </c>
      <c r="H2230" s="2">
        <v>50</v>
      </c>
      <c r="I2230" s="2">
        <v>50</v>
      </c>
      <c r="J2230" s="2">
        <v>37.5</v>
      </c>
      <c r="K2230" s="2">
        <v>3</v>
      </c>
      <c r="L2230" s="19">
        <v>13253.59400733194</v>
      </c>
      <c r="M2230" s="19">
        <f t="shared" si="408"/>
        <v>1.3253594007331939</v>
      </c>
      <c r="N2230" s="19">
        <v>1325.359400733194</v>
      </c>
      <c r="O2230" s="19">
        <f t="shared" si="409"/>
        <v>0.1325359400733194</v>
      </c>
      <c r="P2230" s="19">
        <f t="shared" si="410"/>
        <v>1.1928234606598744</v>
      </c>
      <c r="R2230" s="24">
        <v>14.08</v>
      </c>
      <c r="S2230" s="24">
        <f t="shared" si="411"/>
        <v>1.8661060362323372</v>
      </c>
      <c r="U2230" s="24">
        <v>8.1999999999999993</v>
      </c>
      <c r="V2230" s="24">
        <f t="shared" si="412"/>
        <v>9.7811523774109688</v>
      </c>
      <c r="X2230" s="25">
        <f t="shared" si="413"/>
        <v>-7.9150463411786314</v>
      </c>
      <c r="AA2230" s="5">
        <v>39879</v>
      </c>
      <c r="AB2230" s="2">
        <v>30</v>
      </c>
      <c r="AC2230" s="2" t="s">
        <v>7</v>
      </c>
      <c r="AD2230" s="6" t="s">
        <v>41</v>
      </c>
      <c r="AE2230" s="2">
        <v>10</v>
      </c>
      <c r="AF2230" s="2">
        <v>50</v>
      </c>
      <c r="AG2230" s="2">
        <v>50</v>
      </c>
      <c r="AH2230" s="2">
        <v>37.5</v>
      </c>
      <c r="AI2230" s="2">
        <v>3</v>
      </c>
      <c r="AJ2230" s="19">
        <v>13253.59400733194</v>
      </c>
      <c r="AK2230" s="19">
        <f t="shared" si="414"/>
        <v>1.3253594007331939</v>
      </c>
      <c r="AL2230" s="19">
        <v>1325.359400733194</v>
      </c>
      <c r="AM2230" s="19">
        <f t="shared" si="415"/>
        <v>0.1325359400733194</v>
      </c>
      <c r="AN2230" s="19">
        <f t="shared" si="416"/>
        <v>1.1928234606598744</v>
      </c>
      <c r="AP2230" s="24">
        <v>14.08</v>
      </c>
      <c r="AQ2230" s="24">
        <f t="shared" si="417"/>
        <v>1.8661060362323372</v>
      </c>
      <c r="AR2230" s="24"/>
      <c r="AS2230" s="24">
        <v>8.1999999999999993</v>
      </c>
      <c r="AT2230" s="24">
        <f t="shared" si="418"/>
        <v>9.7811523774109688</v>
      </c>
      <c r="AU2230" s="24"/>
      <c r="AV2230" s="25">
        <f t="shared" si="419"/>
        <v>-7.9150463411786314</v>
      </c>
    </row>
    <row r="2231" spans="1:48" x14ac:dyDescent="0.3">
      <c r="A2231" s="2" t="s">
        <v>6</v>
      </c>
      <c r="B2231" s="2">
        <v>384</v>
      </c>
      <c r="C2231" s="5">
        <v>39879</v>
      </c>
      <c r="D2231" s="2">
        <v>30</v>
      </c>
      <c r="E2231" s="2" t="s">
        <v>7</v>
      </c>
      <c r="F2231" s="6" t="s">
        <v>41</v>
      </c>
      <c r="G2231" s="2">
        <v>10</v>
      </c>
      <c r="H2231" s="2">
        <v>35</v>
      </c>
      <c r="I2231" s="2">
        <v>25</v>
      </c>
      <c r="J2231" s="2">
        <v>23.75</v>
      </c>
      <c r="K2231" s="2">
        <v>3</v>
      </c>
      <c r="L2231" s="19">
        <v>5316.1638184964777</v>
      </c>
      <c r="M2231" s="19">
        <f t="shared" si="408"/>
        <v>0.53161638184964777</v>
      </c>
      <c r="N2231" s="19">
        <v>531.61638184964784</v>
      </c>
      <c r="O2231" s="19">
        <f t="shared" si="409"/>
        <v>5.3161638184964784E-2</v>
      </c>
      <c r="P2231" s="19">
        <f t="shared" si="410"/>
        <v>0.47845474366468299</v>
      </c>
      <c r="R2231" s="24">
        <v>14.08</v>
      </c>
      <c r="S2231" s="24">
        <f t="shared" si="411"/>
        <v>0.74851586564430417</v>
      </c>
      <c r="U2231" s="24">
        <v>8.1999999999999993</v>
      </c>
      <c r="V2231" s="24">
        <f t="shared" si="412"/>
        <v>3.9233288980504</v>
      </c>
      <c r="X2231" s="25">
        <f t="shared" si="413"/>
        <v>-3.1748130324060959</v>
      </c>
      <c r="AA2231" s="5">
        <v>39879</v>
      </c>
      <c r="AB2231" s="2">
        <v>30</v>
      </c>
      <c r="AC2231" s="2" t="s">
        <v>7</v>
      </c>
      <c r="AD2231" s="6" t="s">
        <v>41</v>
      </c>
      <c r="AE2231" s="2">
        <v>10</v>
      </c>
      <c r="AF2231" s="2">
        <v>35</v>
      </c>
      <c r="AG2231" s="2">
        <v>25</v>
      </c>
      <c r="AH2231" s="2">
        <v>23.75</v>
      </c>
      <c r="AI2231" s="2">
        <v>3</v>
      </c>
      <c r="AJ2231" s="19">
        <v>5316.1638184964777</v>
      </c>
      <c r="AK2231" s="19">
        <f t="shared" si="414"/>
        <v>0.53161638184964777</v>
      </c>
      <c r="AL2231" s="19">
        <v>531.61638184964784</v>
      </c>
      <c r="AM2231" s="19">
        <f t="shared" si="415"/>
        <v>5.3161638184964784E-2</v>
      </c>
      <c r="AN2231" s="19">
        <f t="shared" si="416"/>
        <v>0.47845474366468299</v>
      </c>
      <c r="AP2231" s="24">
        <v>14.08</v>
      </c>
      <c r="AQ2231" s="24">
        <f t="shared" si="417"/>
        <v>0.74851586564430417</v>
      </c>
      <c r="AR2231" s="24"/>
      <c r="AS2231" s="24">
        <v>8.1999999999999993</v>
      </c>
      <c r="AT2231" s="24">
        <f t="shared" si="418"/>
        <v>3.9233288980504</v>
      </c>
      <c r="AU2231" s="24"/>
      <c r="AV2231" s="25">
        <f t="shared" si="419"/>
        <v>-3.1748130324060959</v>
      </c>
    </row>
    <row r="2232" spans="1:48" x14ac:dyDescent="0.3">
      <c r="A2232" s="2" t="s">
        <v>6</v>
      </c>
      <c r="B2232" s="2">
        <v>384</v>
      </c>
      <c r="C2232" s="5">
        <v>39879</v>
      </c>
      <c r="D2232" s="2">
        <v>30</v>
      </c>
      <c r="E2232" s="2" t="s">
        <v>7</v>
      </c>
      <c r="F2232" s="6" t="s">
        <v>41</v>
      </c>
      <c r="G2232" s="2">
        <v>10</v>
      </c>
      <c r="H2232" s="2">
        <v>35</v>
      </c>
      <c r="I2232" s="2">
        <v>50</v>
      </c>
      <c r="J2232" s="2">
        <v>30</v>
      </c>
      <c r="K2232" s="2">
        <v>3</v>
      </c>
      <c r="L2232" s="19">
        <v>8482.3001646924422</v>
      </c>
      <c r="M2232" s="19">
        <f t="shared" si="408"/>
        <v>0.84823001646924423</v>
      </c>
      <c r="N2232" s="19">
        <v>848.23001646924422</v>
      </c>
      <c r="O2232" s="19">
        <f t="shared" si="409"/>
        <v>8.4823001646924426E-2</v>
      </c>
      <c r="P2232" s="19">
        <f t="shared" si="410"/>
        <v>0.76340701482231976</v>
      </c>
      <c r="R2232" s="24">
        <v>14.08</v>
      </c>
      <c r="S2232" s="24">
        <f t="shared" si="411"/>
        <v>1.1943078631886959</v>
      </c>
      <c r="U2232" s="24">
        <v>8.1999999999999993</v>
      </c>
      <c r="V2232" s="24">
        <f t="shared" si="412"/>
        <v>6.2599375215430211</v>
      </c>
      <c r="X2232" s="25">
        <f t="shared" si="413"/>
        <v>-5.0656296583543252</v>
      </c>
      <c r="AA2232" s="5">
        <v>39879</v>
      </c>
      <c r="AB2232" s="2">
        <v>30</v>
      </c>
      <c r="AC2232" s="2" t="s">
        <v>7</v>
      </c>
      <c r="AD2232" s="6" t="s">
        <v>41</v>
      </c>
      <c r="AE2232" s="2">
        <v>10</v>
      </c>
      <c r="AF2232" s="2">
        <v>35</v>
      </c>
      <c r="AG2232" s="2">
        <v>50</v>
      </c>
      <c r="AH2232" s="2">
        <v>30</v>
      </c>
      <c r="AI2232" s="2">
        <v>3</v>
      </c>
      <c r="AJ2232" s="19">
        <v>8482.3001646924422</v>
      </c>
      <c r="AK2232" s="19">
        <f t="shared" si="414"/>
        <v>0.84823001646924423</v>
      </c>
      <c r="AL2232" s="19">
        <v>848.23001646924422</v>
      </c>
      <c r="AM2232" s="19">
        <f t="shared" si="415"/>
        <v>8.4823001646924426E-2</v>
      </c>
      <c r="AN2232" s="19">
        <f t="shared" si="416"/>
        <v>0.76340701482231976</v>
      </c>
      <c r="AP2232" s="24">
        <v>14.08</v>
      </c>
      <c r="AQ2232" s="24">
        <f t="shared" si="417"/>
        <v>1.1943078631886959</v>
      </c>
      <c r="AR2232" s="24"/>
      <c r="AS2232" s="24">
        <v>8.1999999999999993</v>
      </c>
      <c r="AT2232" s="24">
        <f t="shared" si="418"/>
        <v>6.2599375215430211</v>
      </c>
      <c r="AU2232" s="24"/>
      <c r="AV2232" s="25">
        <f t="shared" si="419"/>
        <v>-5.0656296583543252</v>
      </c>
    </row>
    <row r="2233" spans="1:48" x14ac:dyDescent="0.3">
      <c r="A2233" s="2" t="s">
        <v>6</v>
      </c>
      <c r="B2233" s="2">
        <v>384</v>
      </c>
      <c r="C2233" s="5">
        <v>39879</v>
      </c>
      <c r="D2233" s="2">
        <v>30</v>
      </c>
      <c r="E2233" s="2" t="s">
        <v>7</v>
      </c>
      <c r="F2233" s="6" t="s">
        <v>21</v>
      </c>
      <c r="G2233" s="2">
        <v>0</v>
      </c>
      <c r="H2233" s="2">
        <v>15</v>
      </c>
      <c r="I2233" s="2">
        <v>35</v>
      </c>
      <c r="J2233" s="2">
        <v>16.25</v>
      </c>
      <c r="K2233" s="2">
        <v>2</v>
      </c>
      <c r="L2233" s="19">
        <v>1659.1536201771096</v>
      </c>
      <c r="M2233" s="19">
        <f t="shared" si="408"/>
        <v>0.16591536201771095</v>
      </c>
      <c r="N2233" s="19">
        <v>0</v>
      </c>
      <c r="O2233" s="19">
        <f t="shared" si="409"/>
        <v>0</v>
      </c>
      <c r="P2233" s="19">
        <f t="shared" si="410"/>
        <v>0.16591536201771095</v>
      </c>
      <c r="R2233" s="24">
        <v>14.08</v>
      </c>
      <c r="S2233" s="24">
        <f t="shared" si="411"/>
        <v>0</v>
      </c>
      <c r="U2233" s="24">
        <v>17.830872483221476</v>
      </c>
      <c r="V2233" s="24">
        <f t="shared" si="412"/>
        <v>2.958415663145332</v>
      </c>
      <c r="X2233" s="25">
        <f t="shared" si="413"/>
        <v>-2.958415663145332</v>
      </c>
      <c r="AA2233" s="5">
        <v>39879</v>
      </c>
      <c r="AB2233" s="2">
        <v>30</v>
      </c>
      <c r="AC2233" s="2" t="s">
        <v>7</v>
      </c>
      <c r="AD2233" s="6" t="s">
        <v>21</v>
      </c>
      <c r="AE2233" s="2">
        <v>0</v>
      </c>
      <c r="AF2233" s="2">
        <v>15</v>
      </c>
      <c r="AG2233" s="2">
        <v>35</v>
      </c>
      <c r="AH2233" s="2">
        <v>16.25</v>
      </c>
      <c r="AI2233" s="2">
        <v>2</v>
      </c>
      <c r="AJ2233" s="19">
        <v>1659.1536201771096</v>
      </c>
      <c r="AK2233" s="19">
        <f t="shared" si="414"/>
        <v>0.16591536201771095</v>
      </c>
      <c r="AL2233" s="19">
        <v>0</v>
      </c>
      <c r="AM2233" s="19">
        <f t="shared" si="415"/>
        <v>0</v>
      </c>
      <c r="AN2233" s="19">
        <f t="shared" si="416"/>
        <v>0.16591536201771095</v>
      </c>
      <c r="AP2233" s="24">
        <v>14.08</v>
      </c>
      <c r="AQ2233" s="24">
        <f t="shared" si="417"/>
        <v>0</v>
      </c>
      <c r="AR2233" s="24"/>
      <c r="AS2233" s="24">
        <v>17.830872483221476</v>
      </c>
      <c r="AT2233" s="24">
        <f t="shared" si="418"/>
        <v>2.958415663145332</v>
      </c>
      <c r="AU2233" s="24"/>
      <c r="AV2233" s="25">
        <f t="shared" si="419"/>
        <v>-2.958415663145332</v>
      </c>
    </row>
    <row r="2234" spans="1:48" x14ac:dyDescent="0.3">
      <c r="A2234" s="2" t="s">
        <v>6</v>
      </c>
      <c r="B2234" s="2">
        <v>384</v>
      </c>
      <c r="C2234" s="5">
        <v>39879</v>
      </c>
      <c r="D2234" s="2">
        <v>30</v>
      </c>
      <c r="E2234" s="2" t="s">
        <v>7</v>
      </c>
      <c r="F2234" s="6" t="s">
        <v>41</v>
      </c>
      <c r="G2234" s="2">
        <v>40</v>
      </c>
      <c r="H2234" s="2">
        <v>40</v>
      </c>
      <c r="I2234" s="2">
        <v>40</v>
      </c>
      <c r="J2234" s="2">
        <v>30</v>
      </c>
      <c r="K2234" s="2">
        <v>3</v>
      </c>
      <c r="L2234" s="19">
        <v>8482.3001646924422</v>
      </c>
      <c r="M2234" s="19">
        <f t="shared" si="408"/>
        <v>0.84823001646924423</v>
      </c>
      <c r="N2234" s="19">
        <v>3392.9200658769769</v>
      </c>
      <c r="O2234" s="19">
        <f t="shared" si="409"/>
        <v>0.3392920065876977</v>
      </c>
      <c r="P2234" s="19">
        <f t="shared" si="410"/>
        <v>0.50893800988154658</v>
      </c>
      <c r="R2234" s="24">
        <v>14.08</v>
      </c>
      <c r="S2234" s="24">
        <f t="shared" si="411"/>
        <v>4.7772314527547834</v>
      </c>
      <c r="U2234" s="24">
        <v>8.1999999999999993</v>
      </c>
      <c r="V2234" s="24">
        <f t="shared" si="412"/>
        <v>4.1732916810286813</v>
      </c>
      <c r="X2234" s="25">
        <f t="shared" si="413"/>
        <v>0.60393977172610214</v>
      </c>
      <c r="AA2234" s="5">
        <v>39879</v>
      </c>
      <c r="AB2234" s="2">
        <v>30</v>
      </c>
      <c r="AC2234" s="2" t="s">
        <v>7</v>
      </c>
      <c r="AD2234" s="6" t="s">
        <v>41</v>
      </c>
      <c r="AE2234" s="2">
        <v>40</v>
      </c>
      <c r="AF2234" s="2">
        <v>40</v>
      </c>
      <c r="AG2234" s="2">
        <v>40</v>
      </c>
      <c r="AH2234" s="2">
        <v>30</v>
      </c>
      <c r="AI2234" s="2">
        <v>3</v>
      </c>
      <c r="AJ2234" s="19">
        <v>8482.3001646924422</v>
      </c>
      <c r="AK2234" s="19">
        <f t="shared" si="414"/>
        <v>0.84823001646924423</v>
      </c>
      <c r="AL2234" s="19">
        <v>3392.9200658769769</v>
      </c>
      <c r="AM2234" s="19">
        <f t="shared" si="415"/>
        <v>0.3392920065876977</v>
      </c>
      <c r="AN2234" s="19">
        <f t="shared" si="416"/>
        <v>0.50893800988154658</v>
      </c>
      <c r="AP2234" s="24">
        <v>14.08</v>
      </c>
      <c r="AQ2234" s="24">
        <f t="shared" si="417"/>
        <v>4.7772314527547834</v>
      </c>
      <c r="AR2234" s="24"/>
      <c r="AS2234" s="24">
        <v>8.1999999999999993</v>
      </c>
      <c r="AT2234" s="24">
        <f t="shared" si="418"/>
        <v>4.1732916810286813</v>
      </c>
      <c r="AU2234" s="24"/>
      <c r="AV2234" s="25">
        <f t="shared" si="419"/>
        <v>0.60393977172610214</v>
      </c>
    </row>
    <row r="2235" spans="1:48" x14ac:dyDescent="0.3">
      <c r="A2235" s="2" t="s">
        <v>6</v>
      </c>
      <c r="B2235" s="2">
        <v>384</v>
      </c>
      <c r="C2235" s="5">
        <v>39879</v>
      </c>
      <c r="D2235" s="2">
        <v>30</v>
      </c>
      <c r="E2235" s="2" t="s">
        <v>7</v>
      </c>
      <c r="F2235" s="6" t="s">
        <v>45</v>
      </c>
      <c r="G2235" s="2">
        <v>10</v>
      </c>
      <c r="H2235" s="2">
        <v>10</v>
      </c>
      <c r="I2235" s="2">
        <v>30</v>
      </c>
      <c r="J2235" s="2">
        <v>12.5</v>
      </c>
      <c r="K2235" s="2">
        <v>3</v>
      </c>
      <c r="L2235" s="19">
        <v>1472.6215563702156</v>
      </c>
      <c r="M2235" s="19">
        <f t="shared" si="408"/>
        <v>0.14726215563702155</v>
      </c>
      <c r="N2235" s="19">
        <v>147.26215563702155</v>
      </c>
      <c r="O2235" s="19">
        <f t="shared" si="409"/>
        <v>1.4726215563702155E-2</v>
      </c>
      <c r="P2235" s="19">
        <f t="shared" si="410"/>
        <v>0.1325359400733194</v>
      </c>
      <c r="R2235" s="24">
        <v>14.08</v>
      </c>
      <c r="S2235" s="24">
        <f t="shared" si="411"/>
        <v>0.20734511513692636</v>
      </c>
      <c r="U2235" s="24">
        <v>9.1613793103448273</v>
      </c>
      <c r="V2235" s="24">
        <f t="shared" si="412"/>
        <v>1.2142120192648103</v>
      </c>
      <c r="X2235" s="25">
        <f t="shared" si="413"/>
        <v>-1.0068669041278839</v>
      </c>
      <c r="AA2235" s="5">
        <v>39879</v>
      </c>
      <c r="AB2235" s="2">
        <v>30</v>
      </c>
      <c r="AC2235" s="2" t="s">
        <v>7</v>
      </c>
      <c r="AD2235" s="6" t="s">
        <v>45</v>
      </c>
      <c r="AE2235" s="2">
        <v>10</v>
      </c>
      <c r="AF2235" s="2">
        <v>10</v>
      </c>
      <c r="AG2235" s="2">
        <v>30</v>
      </c>
      <c r="AH2235" s="2">
        <v>12.5</v>
      </c>
      <c r="AI2235" s="2">
        <v>3</v>
      </c>
      <c r="AJ2235" s="19">
        <v>1472.6215563702156</v>
      </c>
      <c r="AK2235" s="19">
        <f t="shared" si="414"/>
        <v>0.14726215563702155</v>
      </c>
      <c r="AL2235" s="19">
        <v>147.26215563702155</v>
      </c>
      <c r="AM2235" s="19">
        <f t="shared" si="415"/>
        <v>1.4726215563702155E-2</v>
      </c>
      <c r="AN2235" s="19">
        <f t="shared" si="416"/>
        <v>0.1325359400733194</v>
      </c>
      <c r="AP2235" s="24">
        <v>14.08</v>
      </c>
      <c r="AQ2235" s="24">
        <f t="shared" si="417"/>
        <v>0.20734511513692636</v>
      </c>
      <c r="AR2235" s="24"/>
      <c r="AS2235" s="24">
        <v>9.1613793103448273</v>
      </c>
      <c r="AT2235" s="24">
        <f t="shared" si="418"/>
        <v>1.2142120192648103</v>
      </c>
      <c r="AU2235" s="24"/>
      <c r="AV2235" s="25">
        <f t="shared" si="419"/>
        <v>-1.0068669041278839</v>
      </c>
    </row>
    <row r="2236" spans="1:48" x14ac:dyDescent="0.3">
      <c r="A2236" s="2" t="s">
        <v>6</v>
      </c>
      <c r="B2236" s="2">
        <v>390</v>
      </c>
      <c r="C2236" s="5">
        <v>39879</v>
      </c>
      <c r="D2236" s="2">
        <v>32</v>
      </c>
      <c r="E2236" s="2" t="s">
        <v>7</v>
      </c>
      <c r="F2236" s="6" t="s">
        <v>36</v>
      </c>
      <c r="G2236" s="2">
        <v>50</v>
      </c>
      <c r="H2236" s="2">
        <v>17</v>
      </c>
      <c r="I2236" s="2">
        <v>25</v>
      </c>
      <c r="J2236" s="2">
        <v>14.75</v>
      </c>
      <c r="K2236" s="2">
        <v>2</v>
      </c>
      <c r="L2236" s="19">
        <v>1366.9855033932588</v>
      </c>
      <c r="M2236" s="19">
        <f t="shared" si="408"/>
        <v>0.13669855033932587</v>
      </c>
      <c r="N2236" s="19">
        <v>683.4927516966294</v>
      </c>
      <c r="O2236" s="19">
        <f t="shared" si="409"/>
        <v>6.8349275169662937E-2</v>
      </c>
      <c r="P2236" s="19">
        <f t="shared" si="410"/>
        <v>6.8349275169662937E-2</v>
      </c>
      <c r="R2236" s="24">
        <v>14.08</v>
      </c>
      <c r="S2236" s="24">
        <f t="shared" si="411"/>
        <v>0.96235779438885416</v>
      </c>
      <c r="U2236" s="24">
        <v>8.3025000000000002</v>
      </c>
      <c r="V2236" s="24">
        <f t="shared" si="412"/>
        <v>0.56746985709612652</v>
      </c>
      <c r="X2236" s="25">
        <f t="shared" si="413"/>
        <v>0.39488793729272764</v>
      </c>
      <c r="AA2236" s="5">
        <v>39879</v>
      </c>
      <c r="AB2236" s="2">
        <v>32</v>
      </c>
      <c r="AC2236" s="2" t="s">
        <v>7</v>
      </c>
      <c r="AD2236" s="6" t="s">
        <v>36</v>
      </c>
      <c r="AE2236" s="2">
        <v>50</v>
      </c>
      <c r="AF2236" s="2">
        <v>17</v>
      </c>
      <c r="AG2236" s="2">
        <v>25</v>
      </c>
      <c r="AH2236" s="2">
        <v>14.75</v>
      </c>
      <c r="AI2236" s="2">
        <v>2</v>
      </c>
      <c r="AJ2236" s="19">
        <v>1366.9855033932588</v>
      </c>
      <c r="AK2236" s="19">
        <f t="shared" si="414"/>
        <v>0.13669855033932587</v>
      </c>
      <c r="AL2236" s="19">
        <v>683.4927516966294</v>
      </c>
      <c r="AM2236" s="19">
        <f t="shared" si="415"/>
        <v>6.8349275169662937E-2</v>
      </c>
      <c r="AN2236" s="19">
        <f t="shared" si="416"/>
        <v>6.8349275169662937E-2</v>
      </c>
      <c r="AP2236" s="24">
        <v>14.08</v>
      </c>
      <c r="AQ2236" s="24">
        <f t="shared" si="417"/>
        <v>0.96235779438885416</v>
      </c>
      <c r="AR2236" s="24"/>
      <c r="AS2236" s="24">
        <v>8.3025000000000002</v>
      </c>
      <c r="AT2236" s="24">
        <f t="shared" si="418"/>
        <v>0.56746985709612652</v>
      </c>
      <c r="AU2236" s="24"/>
      <c r="AV2236" s="25">
        <f t="shared" si="419"/>
        <v>0.39488793729272764</v>
      </c>
    </row>
    <row r="2237" spans="1:48" x14ac:dyDescent="0.3">
      <c r="A2237" s="2" t="s">
        <v>6</v>
      </c>
      <c r="B2237" s="2">
        <v>390</v>
      </c>
      <c r="C2237" s="5">
        <v>39879</v>
      </c>
      <c r="D2237" s="2">
        <v>32</v>
      </c>
      <c r="E2237" s="2" t="s">
        <v>7</v>
      </c>
      <c r="F2237" s="6" t="s">
        <v>42</v>
      </c>
      <c r="G2237" s="2">
        <v>20</v>
      </c>
      <c r="H2237" s="2">
        <v>45</v>
      </c>
      <c r="I2237" s="2">
        <v>35</v>
      </c>
      <c r="J2237" s="2">
        <v>31.25</v>
      </c>
      <c r="K2237" s="2">
        <v>2</v>
      </c>
      <c r="L2237" s="19">
        <v>6135.9231515425645</v>
      </c>
      <c r="M2237" s="19">
        <f t="shared" si="408"/>
        <v>0.6135923151542565</v>
      </c>
      <c r="N2237" s="19">
        <v>1227.1846303085129</v>
      </c>
      <c r="O2237" s="19">
        <f t="shared" si="409"/>
        <v>0.12271846303085128</v>
      </c>
      <c r="P2237" s="19">
        <f t="shared" si="410"/>
        <v>0.49087385212340523</v>
      </c>
      <c r="R2237" s="24">
        <v>14.08</v>
      </c>
      <c r="S2237" s="24">
        <f t="shared" si="411"/>
        <v>1.727875959474386</v>
      </c>
      <c r="U2237" s="24">
        <v>8.1999999999999993</v>
      </c>
      <c r="V2237" s="24">
        <f t="shared" si="412"/>
        <v>4.0251655874119221</v>
      </c>
      <c r="X2237" s="25">
        <f t="shared" si="413"/>
        <v>-2.2972896279375359</v>
      </c>
      <c r="AA2237" s="5">
        <v>39879</v>
      </c>
      <c r="AB2237" s="2">
        <v>32</v>
      </c>
      <c r="AC2237" s="2" t="s">
        <v>7</v>
      </c>
      <c r="AD2237" s="6" t="s">
        <v>42</v>
      </c>
      <c r="AE2237" s="2">
        <v>20</v>
      </c>
      <c r="AF2237" s="2">
        <v>45</v>
      </c>
      <c r="AG2237" s="2">
        <v>35</v>
      </c>
      <c r="AH2237" s="2">
        <v>31.25</v>
      </c>
      <c r="AI2237" s="2">
        <v>2</v>
      </c>
      <c r="AJ2237" s="19">
        <v>6135.9231515425645</v>
      </c>
      <c r="AK2237" s="19">
        <f t="shared" si="414"/>
        <v>0.6135923151542565</v>
      </c>
      <c r="AL2237" s="19">
        <v>1227.1846303085129</v>
      </c>
      <c r="AM2237" s="19">
        <f t="shared" si="415"/>
        <v>0.12271846303085128</v>
      </c>
      <c r="AN2237" s="19">
        <f t="shared" si="416"/>
        <v>0.49087385212340523</v>
      </c>
      <c r="AP2237" s="24">
        <v>14.08</v>
      </c>
      <c r="AQ2237" s="24">
        <f t="shared" si="417"/>
        <v>1.727875959474386</v>
      </c>
      <c r="AR2237" s="24"/>
      <c r="AS2237" s="24">
        <v>8.1999999999999993</v>
      </c>
      <c r="AT2237" s="24">
        <f t="shared" si="418"/>
        <v>4.0251655874119221</v>
      </c>
      <c r="AU2237" s="24"/>
      <c r="AV2237" s="25">
        <f t="shared" si="419"/>
        <v>-2.2972896279375359</v>
      </c>
    </row>
    <row r="2238" spans="1:48" x14ac:dyDescent="0.3">
      <c r="A2238" s="2" t="s">
        <v>6</v>
      </c>
      <c r="B2238" s="2">
        <v>390</v>
      </c>
      <c r="C2238" s="5">
        <v>39879</v>
      </c>
      <c r="D2238" s="2">
        <v>32</v>
      </c>
      <c r="E2238" s="2" t="s">
        <v>7</v>
      </c>
      <c r="F2238" s="6" t="s">
        <v>53</v>
      </c>
      <c r="G2238" s="2">
        <v>80</v>
      </c>
      <c r="H2238" s="2">
        <v>33</v>
      </c>
      <c r="I2238" s="2">
        <v>31</v>
      </c>
      <c r="J2238" s="2">
        <v>24.25</v>
      </c>
      <c r="K2238" s="2">
        <v>2</v>
      </c>
      <c r="L2238" s="19">
        <v>3694.9056597032954</v>
      </c>
      <c r="M2238" s="19">
        <f t="shared" si="408"/>
        <v>0.36949056597032953</v>
      </c>
      <c r="N2238" s="19">
        <v>2955.9245277626364</v>
      </c>
      <c r="O2238" s="19">
        <f t="shared" si="409"/>
        <v>0.29559245277626367</v>
      </c>
      <c r="P2238" s="19">
        <f t="shared" si="410"/>
        <v>7.3898113194065862E-2</v>
      </c>
      <c r="R2238" s="24">
        <v>6.51</v>
      </c>
      <c r="S2238" s="24">
        <f t="shared" si="411"/>
        <v>1.9243068675734765</v>
      </c>
      <c r="U2238" s="24">
        <v>8.2509316770186327</v>
      </c>
      <c r="V2238" s="24">
        <f t="shared" si="412"/>
        <v>0.60972828302482662</v>
      </c>
      <c r="X2238" s="25">
        <f t="shared" si="413"/>
        <v>1.31457858454865</v>
      </c>
      <c r="AA2238" s="5">
        <v>39879</v>
      </c>
      <c r="AB2238" s="2">
        <v>32</v>
      </c>
      <c r="AC2238" s="2" t="s">
        <v>7</v>
      </c>
      <c r="AD2238" s="6" t="s">
        <v>53</v>
      </c>
      <c r="AE2238" s="2">
        <v>80</v>
      </c>
      <c r="AF2238" s="2">
        <v>33</v>
      </c>
      <c r="AG2238" s="2">
        <v>31</v>
      </c>
      <c r="AH2238" s="2">
        <v>24.25</v>
      </c>
      <c r="AI2238" s="2">
        <v>2</v>
      </c>
      <c r="AJ2238" s="19">
        <v>3694.9056597032954</v>
      </c>
      <c r="AK2238" s="19">
        <f t="shared" si="414"/>
        <v>0.36949056597032953</v>
      </c>
      <c r="AL2238" s="19">
        <v>2955.9245277626364</v>
      </c>
      <c r="AM2238" s="19">
        <f t="shared" si="415"/>
        <v>0.29559245277626367</v>
      </c>
      <c r="AN2238" s="19">
        <f t="shared" si="416"/>
        <v>7.3898113194065862E-2</v>
      </c>
      <c r="AP2238" s="24">
        <v>6.51</v>
      </c>
      <c r="AQ2238" s="24">
        <f t="shared" si="417"/>
        <v>1.9243068675734765</v>
      </c>
      <c r="AR2238" s="24"/>
      <c r="AS2238" s="24">
        <v>8.2509316770186327</v>
      </c>
      <c r="AT2238" s="24">
        <f t="shared" si="418"/>
        <v>0.60972828302482662</v>
      </c>
      <c r="AU2238" s="24"/>
      <c r="AV2238" s="25">
        <f t="shared" si="419"/>
        <v>1.31457858454865</v>
      </c>
    </row>
    <row r="2239" spans="1:48" x14ac:dyDescent="0.3">
      <c r="A2239" s="2" t="s">
        <v>6</v>
      </c>
      <c r="B2239" s="2">
        <v>390</v>
      </c>
      <c r="C2239" s="5">
        <v>39879</v>
      </c>
      <c r="D2239" s="2">
        <v>32</v>
      </c>
      <c r="E2239" s="2" t="s">
        <v>7</v>
      </c>
      <c r="F2239" s="6" t="s">
        <v>53</v>
      </c>
      <c r="G2239" s="2">
        <v>60</v>
      </c>
      <c r="H2239" s="2">
        <v>13</v>
      </c>
      <c r="I2239" s="2">
        <v>23</v>
      </c>
      <c r="J2239" s="2">
        <v>12.25</v>
      </c>
      <c r="K2239" s="2">
        <v>2</v>
      </c>
      <c r="L2239" s="19">
        <v>942.87049515863669</v>
      </c>
      <c r="M2239" s="19">
        <f t="shared" si="408"/>
        <v>9.4287049515863669E-2</v>
      </c>
      <c r="N2239" s="19">
        <v>565.72229709518194</v>
      </c>
      <c r="O2239" s="19">
        <f t="shared" si="409"/>
        <v>5.6572229709518196E-2</v>
      </c>
      <c r="P2239" s="19">
        <f t="shared" si="410"/>
        <v>3.7714819806345473E-2</v>
      </c>
      <c r="R2239" s="24">
        <v>6.51</v>
      </c>
      <c r="S2239" s="24">
        <f t="shared" si="411"/>
        <v>0.36828521540896342</v>
      </c>
      <c r="U2239" s="24">
        <v>8.2509316770186327</v>
      </c>
      <c r="V2239" s="24">
        <f t="shared" si="412"/>
        <v>0.31118240143322562</v>
      </c>
      <c r="X2239" s="25">
        <f t="shared" si="413"/>
        <v>5.7102813975737798E-2</v>
      </c>
      <c r="AA2239" s="5">
        <v>39879</v>
      </c>
      <c r="AB2239" s="2">
        <v>32</v>
      </c>
      <c r="AC2239" s="2" t="s">
        <v>7</v>
      </c>
      <c r="AD2239" s="6" t="s">
        <v>53</v>
      </c>
      <c r="AE2239" s="2">
        <v>60</v>
      </c>
      <c r="AF2239" s="2">
        <v>13</v>
      </c>
      <c r="AG2239" s="2">
        <v>23</v>
      </c>
      <c r="AH2239" s="2">
        <v>12.25</v>
      </c>
      <c r="AI2239" s="2">
        <v>2</v>
      </c>
      <c r="AJ2239" s="19">
        <v>942.87049515863669</v>
      </c>
      <c r="AK2239" s="19">
        <f t="shared" si="414"/>
        <v>9.4287049515863669E-2</v>
      </c>
      <c r="AL2239" s="19">
        <v>565.72229709518194</v>
      </c>
      <c r="AM2239" s="19">
        <f t="shared" si="415"/>
        <v>5.6572229709518196E-2</v>
      </c>
      <c r="AN2239" s="19">
        <f t="shared" si="416"/>
        <v>3.7714819806345473E-2</v>
      </c>
      <c r="AP2239" s="24">
        <v>6.51</v>
      </c>
      <c r="AQ2239" s="24">
        <f t="shared" si="417"/>
        <v>0.36828521540896342</v>
      </c>
      <c r="AR2239" s="24"/>
      <c r="AS2239" s="24">
        <v>8.2509316770186327</v>
      </c>
      <c r="AT2239" s="24">
        <f t="shared" si="418"/>
        <v>0.31118240143322562</v>
      </c>
      <c r="AU2239" s="24"/>
      <c r="AV2239" s="25">
        <f t="shared" si="419"/>
        <v>5.7102813975737798E-2</v>
      </c>
    </row>
    <row r="2240" spans="1:48" x14ac:dyDescent="0.3">
      <c r="A2240" s="2" t="s">
        <v>6</v>
      </c>
      <c r="B2240" s="2">
        <v>390</v>
      </c>
      <c r="C2240" s="5">
        <v>39879</v>
      </c>
      <c r="D2240" s="2">
        <v>32</v>
      </c>
      <c r="E2240" s="2" t="s">
        <v>7</v>
      </c>
      <c r="F2240" s="6" t="s">
        <v>45</v>
      </c>
      <c r="G2240" s="2">
        <v>60</v>
      </c>
      <c r="H2240" s="2">
        <v>15</v>
      </c>
      <c r="I2240" s="2">
        <v>15</v>
      </c>
      <c r="J2240" s="2">
        <v>11.25</v>
      </c>
      <c r="K2240" s="2">
        <v>3</v>
      </c>
      <c r="L2240" s="19">
        <v>1192.8234606598746</v>
      </c>
      <c r="M2240" s="19">
        <f t="shared" si="408"/>
        <v>0.11928234606598746</v>
      </c>
      <c r="N2240" s="19">
        <v>715.69407639592475</v>
      </c>
      <c r="O2240" s="19">
        <f t="shared" si="409"/>
        <v>7.1569407639592478E-2</v>
      </c>
      <c r="P2240" s="19">
        <f t="shared" si="410"/>
        <v>4.7712938426394985E-2</v>
      </c>
      <c r="R2240" s="24">
        <v>14.08</v>
      </c>
      <c r="S2240" s="24">
        <f t="shared" si="411"/>
        <v>1.0076972595654621</v>
      </c>
      <c r="U2240" s="24">
        <v>9.1613793103448273</v>
      </c>
      <c r="V2240" s="24">
        <f t="shared" si="412"/>
        <v>0.4371163269353317</v>
      </c>
      <c r="X2240" s="25">
        <f t="shared" si="413"/>
        <v>0.57058093263013032</v>
      </c>
      <c r="AA2240" s="5">
        <v>39879</v>
      </c>
      <c r="AB2240" s="2">
        <v>32</v>
      </c>
      <c r="AC2240" s="2" t="s">
        <v>7</v>
      </c>
      <c r="AD2240" s="6" t="s">
        <v>45</v>
      </c>
      <c r="AE2240" s="2">
        <v>60</v>
      </c>
      <c r="AF2240" s="2">
        <v>15</v>
      </c>
      <c r="AG2240" s="2">
        <v>15</v>
      </c>
      <c r="AH2240" s="2">
        <v>11.25</v>
      </c>
      <c r="AI2240" s="2">
        <v>3</v>
      </c>
      <c r="AJ2240" s="19">
        <v>1192.8234606598746</v>
      </c>
      <c r="AK2240" s="19">
        <f t="shared" si="414"/>
        <v>0.11928234606598746</v>
      </c>
      <c r="AL2240" s="19">
        <v>715.69407639592475</v>
      </c>
      <c r="AM2240" s="19">
        <f t="shared" si="415"/>
        <v>7.1569407639592478E-2</v>
      </c>
      <c r="AN2240" s="19">
        <f t="shared" si="416"/>
        <v>4.7712938426394985E-2</v>
      </c>
      <c r="AP2240" s="24">
        <v>14.08</v>
      </c>
      <c r="AQ2240" s="24">
        <f t="shared" si="417"/>
        <v>1.0076972595654621</v>
      </c>
      <c r="AR2240" s="24"/>
      <c r="AS2240" s="24">
        <v>9.1613793103448273</v>
      </c>
      <c r="AT2240" s="24">
        <f t="shared" si="418"/>
        <v>0.4371163269353317</v>
      </c>
      <c r="AU2240" s="24"/>
      <c r="AV2240" s="25">
        <f t="shared" si="419"/>
        <v>0.57058093263013032</v>
      </c>
    </row>
    <row r="2241" spans="1:48" x14ac:dyDescent="0.3">
      <c r="A2241" s="2" t="s">
        <v>6</v>
      </c>
      <c r="B2241" s="2">
        <v>390</v>
      </c>
      <c r="C2241" s="5">
        <v>39879</v>
      </c>
      <c r="D2241" s="2">
        <v>32</v>
      </c>
      <c r="E2241" s="2" t="s">
        <v>7</v>
      </c>
      <c r="F2241" s="6" t="s">
        <v>45</v>
      </c>
      <c r="G2241" s="2">
        <v>20</v>
      </c>
      <c r="H2241" s="2">
        <v>4</v>
      </c>
      <c r="I2241" s="2">
        <v>12</v>
      </c>
      <c r="J2241" s="2">
        <v>5</v>
      </c>
      <c r="K2241" s="2">
        <v>3</v>
      </c>
      <c r="L2241" s="19">
        <v>235.61944901923448</v>
      </c>
      <c r="M2241" s="19">
        <f t="shared" si="408"/>
        <v>2.3561944901923447E-2</v>
      </c>
      <c r="N2241" s="19">
        <v>47.1238898038469</v>
      </c>
      <c r="O2241" s="19">
        <f t="shared" si="409"/>
        <v>4.7123889803846897E-3</v>
      </c>
      <c r="P2241" s="19">
        <f t="shared" si="410"/>
        <v>1.8849555921538759E-2</v>
      </c>
      <c r="R2241" s="24">
        <v>14.08</v>
      </c>
      <c r="S2241" s="24">
        <f t="shared" si="411"/>
        <v>6.6350436843816432E-2</v>
      </c>
      <c r="U2241" s="24">
        <v>9.1613793103448273</v>
      </c>
      <c r="V2241" s="24">
        <f t="shared" si="412"/>
        <v>0.17268793162877302</v>
      </c>
      <c r="X2241" s="25">
        <f t="shared" si="413"/>
        <v>-0.10633749478495659</v>
      </c>
      <c r="AA2241" s="5">
        <v>39879</v>
      </c>
      <c r="AB2241" s="2">
        <v>32</v>
      </c>
      <c r="AC2241" s="2" t="s">
        <v>7</v>
      </c>
      <c r="AD2241" s="6" t="s">
        <v>45</v>
      </c>
      <c r="AE2241" s="2">
        <v>20</v>
      </c>
      <c r="AF2241" s="2">
        <v>4</v>
      </c>
      <c r="AG2241" s="2">
        <v>12</v>
      </c>
      <c r="AH2241" s="2">
        <v>5</v>
      </c>
      <c r="AI2241" s="2">
        <v>3</v>
      </c>
      <c r="AJ2241" s="19">
        <v>235.61944901923448</v>
      </c>
      <c r="AK2241" s="19">
        <f t="shared" si="414"/>
        <v>2.3561944901923447E-2</v>
      </c>
      <c r="AL2241" s="19">
        <v>47.1238898038469</v>
      </c>
      <c r="AM2241" s="19">
        <f t="shared" si="415"/>
        <v>4.7123889803846897E-3</v>
      </c>
      <c r="AN2241" s="19">
        <f t="shared" si="416"/>
        <v>1.8849555921538759E-2</v>
      </c>
      <c r="AP2241" s="24">
        <v>14.08</v>
      </c>
      <c r="AQ2241" s="24">
        <f t="shared" si="417"/>
        <v>6.6350436843816432E-2</v>
      </c>
      <c r="AR2241" s="24"/>
      <c r="AS2241" s="24">
        <v>9.1613793103448273</v>
      </c>
      <c r="AT2241" s="24">
        <f t="shared" si="418"/>
        <v>0.17268793162877302</v>
      </c>
      <c r="AU2241" s="24"/>
      <c r="AV2241" s="25">
        <f t="shared" si="419"/>
        <v>-0.10633749478495659</v>
      </c>
    </row>
    <row r="2242" spans="1:48" x14ac:dyDescent="0.3">
      <c r="A2242" s="2" t="s">
        <v>6</v>
      </c>
      <c r="B2242" s="2">
        <v>390</v>
      </c>
      <c r="C2242" s="5">
        <v>39879</v>
      </c>
      <c r="D2242" s="2">
        <v>32</v>
      </c>
      <c r="E2242" s="2" t="s">
        <v>7</v>
      </c>
      <c r="F2242" s="6" t="s">
        <v>45</v>
      </c>
      <c r="G2242" s="2">
        <v>30</v>
      </c>
      <c r="H2242" s="2">
        <v>7</v>
      </c>
      <c r="I2242" s="2">
        <v>16</v>
      </c>
      <c r="J2242" s="2">
        <v>7.5</v>
      </c>
      <c r="K2242" s="2">
        <v>3</v>
      </c>
      <c r="L2242" s="19">
        <v>530.14376029327764</v>
      </c>
      <c r="M2242" s="19">
        <f t="shared" si="408"/>
        <v>5.3014376029327764E-2</v>
      </c>
      <c r="N2242" s="19">
        <v>159.04312808798329</v>
      </c>
      <c r="O2242" s="19">
        <f t="shared" si="409"/>
        <v>1.5904312808798331E-2</v>
      </c>
      <c r="P2242" s="19">
        <f t="shared" si="410"/>
        <v>3.7110063220529434E-2</v>
      </c>
      <c r="R2242" s="24">
        <v>14.08</v>
      </c>
      <c r="S2242" s="24">
        <f t="shared" si="411"/>
        <v>0.2239327243478805</v>
      </c>
      <c r="U2242" s="24">
        <v>9.1613793103448273</v>
      </c>
      <c r="V2242" s="24">
        <f t="shared" si="412"/>
        <v>0.33997936539414686</v>
      </c>
      <c r="X2242" s="25">
        <f t="shared" si="413"/>
        <v>-0.11604664104626636</v>
      </c>
      <c r="AA2242" s="5">
        <v>39879</v>
      </c>
      <c r="AB2242" s="2">
        <v>32</v>
      </c>
      <c r="AC2242" s="2" t="s">
        <v>7</v>
      </c>
      <c r="AD2242" s="6" t="s">
        <v>45</v>
      </c>
      <c r="AE2242" s="2">
        <v>30</v>
      </c>
      <c r="AF2242" s="2">
        <v>7</v>
      </c>
      <c r="AG2242" s="2">
        <v>16</v>
      </c>
      <c r="AH2242" s="2">
        <v>7.5</v>
      </c>
      <c r="AI2242" s="2">
        <v>3</v>
      </c>
      <c r="AJ2242" s="19">
        <v>530.14376029327764</v>
      </c>
      <c r="AK2242" s="19">
        <f t="shared" si="414"/>
        <v>5.3014376029327764E-2</v>
      </c>
      <c r="AL2242" s="19">
        <v>159.04312808798329</v>
      </c>
      <c r="AM2242" s="19">
        <f t="shared" si="415"/>
        <v>1.5904312808798331E-2</v>
      </c>
      <c r="AN2242" s="19">
        <f t="shared" si="416"/>
        <v>3.7110063220529434E-2</v>
      </c>
      <c r="AP2242" s="24">
        <v>14.08</v>
      </c>
      <c r="AQ2242" s="24">
        <f t="shared" si="417"/>
        <v>0.2239327243478805</v>
      </c>
      <c r="AR2242" s="24"/>
      <c r="AS2242" s="24">
        <v>9.1613793103448273</v>
      </c>
      <c r="AT2242" s="24">
        <f t="shared" si="418"/>
        <v>0.33997936539414686</v>
      </c>
      <c r="AU2242" s="24"/>
      <c r="AV2242" s="25">
        <f t="shared" si="419"/>
        <v>-0.11604664104626636</v>
      </c>
    </row>
    <row r="2243" spans="1:48" x14ac:dyDescent="0.3">
      <c r="A2243" s="2" t="s">
        <v>6</v>
      </c>
      <c r="B2243" s="2">
        <v>390</v>
      </c>
      <c r="C2243" s="5">
        <v>39879</v>
      </c>
      <c r="D2243" s="2">
        <v>32</v>
      </c>
      <c r="E2243" s="2" t="s">
        <v>7</v>
      </c>
      <c r="F2243" s="6" t="s">
        <v>44</v>
      </c>
      <c r="G2243" s="2">
        <v>90</v>
      </c>
      <c r="H2243" s="2">
        <v>7</v>
      </c>
      <c r="I2243" s="2">
        <v>11</v>
      </c>
      <c r="J2243" s="2">
        <v>6.25</v>
      </c>
      <c r="K2243" s="2">
        <v>2</v>
      </c>
      <c r="L2243" s="19">
        <v>245.43692606170259</v>
      </c>
      <c r="M2243" s="19">
        <f t="shared" ref="M2243:M2306" si="420">L2243/10000</f>
        <v>2.4543692606170259E-2</v>
      </c>
      <c r="N2243" s="19">
        <v>220.89323345553234</v>
      </c>
      <c r="O2243" s="19">
        <f t="shared" ref="O2243:O2306" si="421">N2243/10000</f>
        <v>2.2089323345553233E-2</v>
      </c>
      <c r="P2243" s="19">
        <f t="shared" ref="P2243:P2306" si="422">M2243-O2243</f>
        <v>2.4543692606170259E-3</v>
      </c>
      <c r="R2243" s="24">
        <v>14.08</v>
      </c>
      <c r="S2243" s="24">
        <f t="shared" ref="S2243:S2306" si="423">O2243*R2243</f>
        <v>0.31101767270538955</v>
      </c>
      <c r="U2243" s="24">
        <v>9.0675767918088734</v>
      </c>
      <c r="V2243" s="24">
        <f t="shared" ref="V2243:V2306" si="424">P2243*U2243</f>
        <v>2.2255181746100049E-2</v>
      </c>
      <c r="X2243" s="25">
        <f t="shared" ref="X2243:X2306" si="425">S2243-V2243</f>
        <v>0.28876249095928952</v>
      </c>
      <c r="AA2243" s="5">
        <v>39879</v>
      </c>
      <c r="AB2243" s="2">
        <v>32</v>
      </c>
      <c r="AC2243" s="2" t="s">
        <v>7</v>
      </c>
      <c r="AD2243" s="6" t="s">
        <v>44</v>
      </c>
      <c r="AE2243" s="2">
        <v>90</v>
      </c>
      <c r="AF2243" s="2">
        <v>7</v>
      </c>
      <c r="AG2243" s="2">
        <v>11</v>
      </c>
      <c r="AH2243" s="2">
        <v>6.25</v>
      </c>
      <c r="AI2243" s="2">
        <v>2</v>
      </c>
      <c r="AJ2243" s="19">
        <v>245.43692606170259</v>
      </c>
      <c r="AK2243" s="19">
        <f t="shared" ref="AK2243:AK2306" si="426">AJ2243/10000</f>
        <v>2.4543692606170259E-2</v>
      </c>
      <c r="AL2243" s="19">
        <v>220.89323345553234</v>
      </c>
      <c r="AM2243" s="19">
        <f t="shared" ref="AM2243:AM2306" si="427">AL2243/10000</f>
        <v>2.2089323345553233E-2</v>
      </c>
      <c r="AN2243" s="19">
        <f t="shared" ref="AN2243:AN2306" si="428">AK2243-AM2243</f>
        <v>2.4543692606170259E-3</v>
      </c>
      <c r="AP2243" s="24">
        <v>14.08</v>
      </c>
      <c r="AQ2243" s="24">
        <f t="shared" ref="AQ2243:AQ2306" si="429">AM2243*AP2243</f>
        <v>0.31101767270538955</v>
      </c>
      <c r="AR2243" s="24"/>
      <c r="AS2243" s="24">
        <v>9.0675767918088734</v>
      </c>
      <c r="AT2243" s="24">
        <f t="shared" ref="AT2243:AT2306" si="430">AN2243*AS2243</f>
        <v>2.2255181746100049E-2</v>
      </c>
      <c r="AU2243" s="24"/>
      <c r="AV2243" s="25">
        <f t="shared" ref="AV2243:AV2306" si="431">AQ2243-AT2243</f>
        <v>0.28876249095928952</v>
      </c>
    </row>
    <row r="2244" spans="1:48" x14ac:dyDescent="0.3">
      <c r="A2244" s="2" t="s">
        <v>6</v>
      </c>
      <c r="B2244" s="2">
        <v>390</v>
      </c>
      <c r="C2244" s="5">
        <v>39879</v>
      </c>
      <c r="D2244" s="2">
        <v>32</v>
      </c>
      <c r="E2244" s="2" t="s">
        <v>7</v>
      </c>
      <c r="F2244" s="6" t="s">
        <v>47</v>
      </c>
      <c r="G2244" s="2">
        <v>20</v>
      </c>
      <c r="H2244" s="2">
        <v>13</v>
      </c>
      <c r="I2244" s="2">
        <v>15</v>
      </c>
      <c r="J2244" s="2">
        <v>10.25</v>
      </c>
      <c r="K2244" s="2">
        <v>3</v>
      </c>
      <c r="L2244" s="19">
        <v>990.19073450333292</v>
      </c>
      <c r="M2244" s="19">
        <f t="shared" si="420"/>
        <v>9.9019073450333298E-2</v>
      </c>
      <c r="N2244" s="19">
        <v>198.03814690066659</v>
      </c>
      <c r="O2244" s="19">
        <f t="shared" si="421"/>
        <v>1.980381469006666E-2</v>
      </c>
      <c r="P2244" s="19">
        <f t="shared" si="422"/>
        <v>7.9215258760266638E-2</v>
      </c>
      <c r="R2244" s="24">
        <v>14.08</v>
      </c>
      <c r="S2244" s="24">
        <f t="shared" si="423"/>
        <v>0.27883771083613856</v>
      </c>
      <c r="U2244" s="24">
        <v>11.257627118644068</v>
      </c>
      <c r="V2244" s="24">
        <f t="shared" si="424"/>
        <v>0.89177584522998476</v>
      </c>
      <c r="X2244" s="25">
        <f t="shared" si="425"/>
        <v>-0.61293813439384626</v>
      </c>
      <c r="AA2244" s="5">
        <v>39879</v>
      </c>
      <c r="AB2244" s="2">
        <v>32</v>
      </c>
      <c r="AC2244" s="2" t="s">
        <v>7</v>
      </c>
      <c r="AD2244" s="6" t="s">
        <v>47</v>
      </c>
      <c r="AE2244" s="2">
        <v>20</v>
      </c>
      <c r="AF2244" s="2">
        <v>13</v>
      </c>
      <c r="AG2244" s="2">
        <v>15</v>
      </c>
      <c r="AH2244" s="2">
        <v>10.25</v>
      </c>
      <c r="AI2244" s="2">
        <v>3</v>
      </c>
      <c r="AJ2244" s="19">
        <v>990.19073450333292</v>
      </c>
      <c r="AK2244" s="19">
        <f t="shared" si="426"/>
        <v>9.9019073450333298E-2</v>
      </c>
      <c r="AL2244" s="19">
        <v>198.03814690066659</v>
      </c>
      <c r="AM2244" s="19">
        <f t="shared" si="427"/>
        <v>1.980381469006666E-2</v>
      </c>
      <c r="AN2244" s="19">
        <f t="shared" si="428"/>
        <v>7.9215258760266638E-2</v>
      </c>
      <c r="AP2244" s="24">
        <v>14.08</v>
      </c>
      <c r="AQ2244" s="24">
        <f t="shared" si="429"/>
        <v>0.27883771083613856</v>
      </c>
      <c r="AR2244" s="24"/>
      <c r="AS2244" s="24">
        <v>11.257627118644068</v>
      </c>
      <c r="AT2244" s="24">
        <f t="shared" si="430"/>
        <v>0.89177584522998476</v>
      </c>
      <c r="AU2244" s="24"/>
      <c r="AV2244" s="25">
        <f t="shared" si="431"/>
        <v>-0.61293813439384626</v>
      </c>
    </row>
    <row r="2245" spans="1:48" x14ac:dyDescent="0.3">
      <c r="A2245" s="2" t="s">
        <v>6</v>
      </c>
      <c r="B2245" s="2">
        <v>390</v>
      </c>
      <c r="C2245" s="5">
        <v>39879</v>
      </c>
      <c r="D2245" s="2">
        <v>32</v>
      </c>
      <c r="E2245" s="2" t="s">
        <v>7</v>
      </c>
      <c r="F2245" s="6" t="s">
        <v>42</v>
      </c>
      <c r="G2245" s="2">
        <v>10</v>
      </c>
      <c r="H2245" s="2">
        <v>32</v>
      </c>
      <c r="I2245" s="2">
        <v>50</v>
      </c>
      <c r="J2245" s="2">
        <v>28.5</v>
      </c>
      <c r="K2245" s="2">
        <v>2</v>
      </c>
      <c r="L2245" s="19">
        <v>5103.5172657566191</v>
      </c>
      <c r="M2245" s="19">
        <f t="shared" si="420"/>
        <v>0.51035172657566186</v>
      </c>
      <c r="N2245" s="19">
        <v>510.35172657566193</v>
      </c>
      <c r="O2245" s="19">
        <f t="shared" si="421"/>
        <v>5.1035172657566193E-2</v>
      </c>
      <c r="P2245" s="19">
        <f t="shared" si="422"/>
        <v>0.45931655391809567</v>
      </c>
      <c r="R2245" s="24">
        <v>14.08</v>
      </c>
      <c r="S2245" s="24">
        <f t="shared" si="423"/>
        <v>0.71857523101853205</v>
      </c>
      <c r="U2245" s="24">
        <v>8.1999999999999993</v>
      </c>
      <c r="V2245" s="24">
        <f t="shared" si="424"/>
        <v>3.7663957421283842</v>
      </c>
      <c r="X2245" s="25">
        <f t="shared" si="425"/>
        <v>-3.047820511109852</v>
      </c>
      <c r="AA2245" s="5">
        <v>39879</v>
      </c>
      <c r="AB2245" s="2">
        <v>32</v>
      </c>
      <c r="AC2245" s="2" t="s">
        <v>7</v>
      </c>
      <c r="AD2245" s="6" t="s">
        <v>42</v>
      </c>
      <c r="AE2245" s="2">
        <v>10</v>
      </c>
      <c r="AF2245" s="2">
        <v>32</v>
      </c>
      <c r="AG2245" s="2">
        <v>50</v>
      </c>
      <c r="AH2245" s="2">
        <v>28.5</v>
      </c>
      <c r="AI2245" s="2">
        <v>2</v>
      </c>
      <c r="AJ2245" s="19">
        <v>5103.5172657566191</v>
      </c>
      <c r="AK2245" s="19">
        <f t="shared" si="426"/>
        <v>0.51035172657566186</v>
      </c>
      <c r="AL2245" s="19">
        <v>510.35172657566193</v>
      </c>
      <c r="AM2245" s="19">
        <f t="shared" si="427"/>
        <v>5.1035172657566193E-2</v>
      </c>
      <c r="AN2245" s="19">
        <f t="shared" si="428"/>
        <v>0.45931655391809567</v>
      </c>
      <c r="AP2245" s="24">
        <v>14.08</v>
      </c>
      <c r="AQ2245" s="24">
        <f t="shared" si="429"/>
        <v>0.71857523101853205</v>
      </c>
      <c r="AR2245" s="24"/>
      <c r="AS2245" s="24">
        <v>8.1999999999999993</v>
      </c>
      <c r="AT2245" s="24">
        <f t="shared" si="430"/>
        <v>3.7663957421283842</v>
      </c>
      <c r="AU2245" s="24"/>
      <c r="AV2245" s="25">
        <f t="shared" si="431"/>
        <v>-3.047820511109852</v>
      </c>
    </row>
    <row r="2246" spans="1:48" x14ac:dyDescent="0.3">
      <c r="A2246" s="2" t="s">
        <v>6</v>
      </c>
      <c r="B2246" s="2">
        <v>390</v>
      </c>
      <c r="C2246" s="5">
        <v>39879</v>
      </c>
      <c r="D2246" s="2">
        <v>32</v>
      </c>
      <c r="E2246" s="2" t="s">
        <v>7</v>
      </c>
      <c r="F2246" s="6" t="s">
        <v>47</v>
      </c>
      <c r="G2246" s="2">
        <v>50</v>
      </c>
      <c r="H2246" s="2">
        <v>16</v>
      </c>
      <c r="I2246" s="2">
        <v>16</v>
      </c>
      <c r="J2246" s="2">
        <v>12</v>
      </c>
      <c r="K2246" s="2">
        <v>3</v>
      </c>
      <c r="L2246" s="19">
        <v>1357.1680263507906</v>
      </c>
      <c r="M2246" s="19">
        <f t="shared" si="420"/>
        <v>0.13571680263507907</v>
      </c>
      <c r="N2246" s="19">
        <v>678.58401317539528</v>
      </c>
      <c r="O2246" s="19">
        <f t="shared" si="421"/>
        <v>6.7858401317539535E-2</v>
      </c>
      <c r="P2246" s="19">
        <f t="shared" si="422"/>
        <v>6.7858401317539535E-2</v>
      </c>
      <c r="R2246" s="24">
        <v>14.08</v>
      </c>
      <c r="S2246" s="24">
        <f t="shared" si="423"/>
        <v>0.95544629055095665</v>
      </c>
      <c r="U2246" s="24">
        <v>11.257627118644068</v>
      </c>
      <c r="V2246" s="24">
        <f t="shared" si="424"/>
        <v>0.76392457890016541</v>
      </c>
      <c r="X2246" s="25">
        <f t="shared" si="425"/>
        <v>0.19152171165079124</v>
      </c>
      <c r="AA2246" s="5">
        <v>39879</v>
      </c>
      <c r="AB2246" s="2">
        <v>32</v>
      </c>
      <c r="AC2246" s="2" t="s">
        <v>7</v>
      </c>
      <c r="AD2246" s="6" t="s">
        <v>47</v>
      </c>
      <c r="AE2246" s="2">
        <v>50</v>
      </c>
      <c r="AF2246" s="2">
        <v>16</v>
      </c>
      <c r="AG2246" s="2">
        <v>16</v>
      </c>
      <c r="AH2246" s="2">
        <v>12</v>
      </c>
      <c r="AI2246" s="2">
        <v>3</v>
      </c>
      <c r="AJ2246" s="19">
        <v>1357.1680263507906</v>
      </c>
      <c r="AK2246" s="19">
        <f t="shared" si="426"/>
        <v>0.13571680263507907</v>
      </c>
      <c r="AL2246" s="19">
        <v>678.58401317539528</v>
      </c>
      <c r="AM2246" s="19">
        <f t="shared" si="427"/>
        <v>6.7858401317539535E-2</v>
      </c>
      <c r="AN2246" s="19">
        <f t="shared" si="428"/>
        <v>6.7858401317539535E-2</v>
      </c>
      <c r="AP2246" s="24">
        <v>14.08</v>
      </c>
      <c r="AQ2246" s="24">
        <f t="shared" si="429"/>
        <v>0.95544629055095665</v>
      </c>
      <c r="AR2246" s="24"/>
      <c r="AS2246" s="24">
        <v>11.257627118644068</v>
      </c>
      <c r="AT2246" s="24">
        <f t="shared" si="430"/>
        <v>0.76392457890016541</v>
      </c>
      <c r="AU2246" s="24"/>
      <c r="AV2246" s="25">
        <f t="shared" si="431"/>
        <v>0.19152171165079124</v>
      </c>
    </row>
    <row r="2247" spans="1:48" x14ac:dyDescent="0.3">
      <c r="A2247" s="2" t="s">
        <v>6</v>
      </c>
      <c r="B2247" s="2">
        <v>390</v>
      </c>
      <c r="C2247" s="5">
        <v>39879</v>
      </c>
      <c r="D2247" s="2">
        <v>32</v>
      </c>
      <c r="E2247" s="2" t="s">
        <v>7</v>
      </c>
      <c r="F2247" s="6" t="s">
        <v>44</v>
      </c>
      <c r="G2247" s="2">
        <v>90</v>
      </c>
      <c r="H2247" s="2">
        <v>7</v>
      </c>
      <c r="I2247" s="2">
        <v>13</v>
      </c>
      <c r="J2247" s="2">
        <v>6.75</v>
      </c>
      <c r="K2247" s="2">
        <v>2</v>
      </c>
      <c r="L2247" s="19">
        <v>286.27763055836988</v>
      </c>
      <c r="M2247" s="19">
        <f t="shared" si="420"/>
        <v>2.8627763055836988E-2</v>
      </c>
      <c r="N2247" s="19">
        <v>257.64986750253291</v>
      </c>
      <c r="O2247" s="19">
        <f t="shared" si="421"/>
        <v>2.576498675025329E-2</v>
      </c>
      <c r="P2247" s="19">
        <f t="shared" si="422"/>
        <v>2.8627763055836981E-3</v>
      </c>
      <c r="R2247" s="24">
        <v>14.08</v>
      </c>
      <c r="S2247" s="24">
        <f t="shared" si="423"/>
        <v>0.36277101344356633</v>
      </c>
      <c r="U2247" s="24">
        <v>9.0675767918088734</v>
      </c>
      <c r="V2247" s="24">
        <f t="shared" si="424"/>
        <v>2.5958443988651089E-2</v>
      </c>
      <c r="X2247" s="25">
        <f t="shared" si="425"/>
        <v>0.33681256945491522</v>
      </c>
      <c r="AA2247" s="5">
        <v>39879</v>
      </c>
      <c r="AB2247" s="2">
        <v>32</v>
      </c>
      <c r="AC2247" s="2" t="s">
        <v>7</v>
      </c>
      <c r="AD2247" s="6" t="s">
        <v>44</v>
      </c>
      <c r="AE2247" s="2">
        <v>90</v>
      </c>
      <c r="AF2247" s="2">
        <v>7</v>
      </c>
      <c r="AG2247" s="2">
        <v>13</v>
      </c>
      <c r="AH2247" s="2">
        <v>6.75</v>
      </c>
      <c r="AI2247" s="2">
        <v>2</v>
      </c>
      <c r="AJ2247" s="19">
        <v>286.27763055836988</v>
      </c>
      <c r="AK2247" s="19">
        <f t="shared" si="426"/>
        <v>2.8627763055836988E-2</v>
      </c>
      <c r="AL2247" s="19">
        <v>257.64986750253291</v>
      </c>
      <c r="AM2247" s="19">
        <f t="shared" si="427"/>
        <v>2.576498675025329E-2</v>
      </c>
      <c r="AN2247" s="19">
        <f t="shared" si="428"/>
        <v>2.8627763055836981E-3</v>
      </c>
      <c r="AP2247" s="24">
        <v>14.08</v>
      </c>
      <c r="AQ2247" s="24">
        <f t="shared" si="429"/>
        <v>0.36277101344356633</v>
      </c>
      <c r="AR2247" s="24"/>
      <c r="AS2247" s="24">
        <v>9.0675767918088734</v>
      </c>
      <c r="AT2247" s="24">
        <f t="shared" si="430"/>
        <v>2.5958443988651089E-2</v>
      </c>
      <c r="AU2247" s="24"/>
      <c r="AV2247" s="25">
        <f t="shared" si="431"/>
        <v>0.33681256945491522</v>
      </c>
    </row>
    <row r="2248" spans="1:48" x14ac:dyDescent="0.3">
      <c r="A2248" s="2" t="s">
        <v>6</v>
      </c>
      <c r="B2248" s="2">
        <v>390</v>
      </c>
      <c r="C2248" s="5">
        <v>39879</v>
      </c>
      <c r="D2248" s="2">
        <v>32</v>
      </c>
      <c r="E2248" s="2" t="s">
        <v>7</v>
      </c>
      <c r="F2248" s="6" t="s">
        <v>36</v>
      </c>
      <c r="G2248" s="2">
        <v>20</v>
      </c>
      <c r="H2248" s="2">
        <v>26</v>
      </c>
      <c r="I2248" s="2">
        <v>27</v>
      </c>
      <c r="J2248" s="2">
        <v>19.75</v>
      </c>
      <c r="K2248" s="2">
        <v>2</v>
      </c>
      <c r="L2248" s="19">
        <v>2450.8349688817375</v>
      </c>
      <c r="M2248" s="19">
        <f t="shared" si="420"/>
        <v>0.24508349688817374</v>
      </c>
      <c r="N2248" s="19">
        <v>490.16699377634751</v>
      </c>
      <c r="O2248" s="19">
        <f t="shared" si="421"/>
        <v>4.9016699377634754E-2</v>
      </c>
      <c r="P2248" s="19">
        <f t="shared" si="422"/>
        <v>0.19606679751053899</v>
      </c>
      <c r="R2248" s="24">
        <v>14.08</v>
      </c>
      <c r="S2248" s="24">
        <f t="shared" si="423"/>
        <v>0.69015512723709738</v>
      </c>
      <c r="U2248" s="24">
        <v>8.3025000000000002</v>
      </c>
      <c r="V2248" s="24">
        <f t="shared" si="424"/>
        <v>1.6278445863312501</v>
      </c>
      <c r="X2248" s="25">
        <f t="shared" si="425"/>
        <v>-0.93768945909415269</v>
      </c>
      <c r="AA2248" s="5">
        <v>39879</v>
      </c>
      <c r="AB2248" s="2">
        <v>32</v>
      </c>
      <c r="AC2248" s="2" t="s">
        <v>7</v>
      </c>
      <c r="AD2248" s="6" t="s">
        <v>36</v>
      </c>
      <c r="AE2248" s="2">
        <v>20</v>
      </c>
      <c r="AF2248" s="2">
        <v>26</v>
      </c>
      <c r="AG2248" s="2">
        <v>27</v>
      </c>
      <c r="AH2248" s="2">
        <v>19.75</v>
      </c>
      <c r="AI2248" s="2">
        <v>2</v>
      </c>
      <c r="AJ2248" s="19">
        <v>2450.8349688817375</v>
      </c>
      <c r="AK2248" s="19">
        <f t="shared" si="426"/>
        <v>0.24508349688817374</v>
      </c>
      <c r="AL2248" s="19">
        <v>490.16699377634751</v>
      </c>
      <c r="AM2248" s="19">
        <f t="shared" si="427"/>
        <v>4.9016699377634754E-2</v>
      </c>
      <c r="AN2248" s="19">
        <f t="shared" si="428"/>
        <v>0.19606679751053899</v>
      </c>
      <c r="AP2248" s="24">
        <v>14.08</v>
      </c>
      <c r="AQ2248" s="24">
        <f t="shared" si="429"/>
        <v>0.69015512723709738</v>
      </c>
      <c r="AR2248" s="24"/>
      <c r="AS2248" s="24">
        <v>8.3025000000000002</v>
      </c>
      <c r="AT2248" s="24">
        <f t="shared" si="430"/>
        <v>1.6278445863312501</v>
      </c>
      <c r="AU2248" s="24"/>
      <c r="AV2248" s="25">
        <f t="shared" si="431"/>
        <v>-0.93768945909415269</v>
      </c>
    </row>
    <row r="2249" spans="1:48" x14ac:dyDescent="0.3">
      <c r="A2249" s="2" t="s">
        <v>6</v>
      </c>
      <c r="B2249" s="2">
        <v>390</v>
      </c>
      <c r="C2249" s="5">
        <v>39879</v>
      </c>
      <c r="D2249" s="2">
        <v>32</v>
      </c>
      <c r="E2249" s="2" t="s">
        <v>7</v>
      </c>
      <c r="F2249" s="6" t="s">
        <v>41</v>
      </c>
      <c r="G2249" s="2">
        <v>50</v>
      </c>
      <c r="H2249" s="2">
        <v>10</v>
      </c>
      <c r="I2249" s="2">
        <v>12</v>
      </c>
      <c r="J2249" s="2">
        <v>8</v>
      </c>
      <c r="K2249" s="2">
        <v>3</v>
      </c>
      <c r="L2249" s="19">
        <v>603.18578948924028</v>
      </c>
      <c r="M2249" s="19">
        <f t="shared" si="420"/>
        <v>6.0318578948924027E-2</v>
      </c>
      <c r="N2249" s="19">
        <v>301.59289474462014</v>
      </c>
      <c r="O2249" s="19">
        <f t="shared" si="421"/>
        <v>3.0159289474462014E-2</v>
      </c>
      <c r="P2249" s="19">
        <f t="shared" si="422"/>
        <v>3.0159289474462014E-2</v>
      </c>
      <c r="R2249" s="24">
        <v>14.08</v>
      </c>
      <c r="S2249" s="24">
        <f t="shared" si="423"/>
        <v>0.42464279580042513</v>
      </c>
      <c r="U2249" s="24">
        <v>8.1999999999999993</v>
      </c>
      <c r="V2249" s="24">
        <f t="shared" si="424"/>
        <v>0.24730617369058849</v>
      </c>
      <c r="X2249" s="25">
        <f t="shared" si="425"/>
        <v>0.17733662210983664</v>
      </c>
      <c r="AA2249" s="5">
        <v>39879</v>
      </c>
      <c r="AB2249" s="2">
        <v>32</v>
      </c>
      <c r="AC2249" s="2" t="s">
        <v>7</v>
      </c>
      <c r="AD2249" s="6" t="s">
        <v>41</v>
      </c>
      <c r="AE2249" s="2">
        <v>50</v>
      </c>
      <c r="AF2249" s="2">
        <v>10</v>
      </c>
      <c r="AG2249" s="2">
        <v>12</v>
      </c>
      <c r="AH2249" s="2">
        <v>8</v>
      </c>
      <c r="AI2249" s="2">
        <v>3</v>
      </c>
      <c r="AJ2249" s="19">
        <v>603.18578948924028</v>
      </c>
      <c r="AK2249" s="19">
        <f t="shared" si="426"/>
        <v>6.0318578948924027E-2</v>
      </c>
      <c r="AL2249" s="19">
        <v>301.59289474462014</v>
      </c>
      <c r="AM2249" s="19">
        <f t="shared" si="427"/>
        <v>3.0159289474462014E-2</v>
      </c>
      <c r="AN2249" s="19">
        <f t="shared" si="428"/>
        <v>3.0159289474462014E-2</v>
      </c>
      <c r="AP2249" s="24">
        <v>14.08</v>
      </c>
      <c r="AQ2249" s="24">
        <f t="shared" si="429"/>
        <v>0.42464279580042513</v>
      </c>
      <c r="AR2249" s="24"/>
      <c r="AS2249" s="24">
        <v>8.1999999999999993</v>
      </c>
      <c r="AT2249" s="24">
        <f t="shared" si="430"/>
        <v>0.24730617369058849</v>
      </c>
      <c r="AU2249" s="24"/>
      <c r="AV2249" s="25">
        <f t="shared" si="431"/>
        <v>0.17733662210983664</v>
      </c>
    </row>
    <row r="2250" spans="1:48" x14ac:dyDescent="0.3">
      <c r="A2250" s="2" t="s">
        <v>6</v>
      </c>
      <c r="B2250" s="2">
        <v>390</v>
      </c>
      <c r="C2250" s="5">
        <v>39879</v>
      </c>
      <c r="D2250" s="2">
        <v>32</v>
      </c>
      <c r="E2250" s="2" t="s">
        <v>7</v>
      </c>
      <c r="F2250" s="6" t="s">
        <v>44</v>
      </c>
      <c r="G2250" s="2">
        <v>90</v>
      </c>
      <c r="H2250" s="2">
        <v>2</v>
      </c>
      <c r="I2250" s="2">
        <v>14</v>
      </c>
      <c r="J2250" s="2">
        <v>4.5</v>
      </c>
      <c r="K2250" s="2">
        <v>2</v>
      </c>
      <c r="L2250" s="19">
        <v>127.23450247038662</v>
      </c>
      <c r="M2250" s="19">
        <f t="shared" si="420"/>
        <v>1.2723450247038661E-2</v>
      </c>
      <c r="N2250" s="19">
        <v>114.51105222334796</v>
      </c>
      <c r="O2250" s="19">
        <f t="shared" si="421"/>
        <v>1.1451105222334796E-2</v>
      </c>
      <c r="P2250" s="19">
        <f t="shared" si="422"/>
        <v>1.2723450247038651E-3</v>
      </c>
      <c r="R2250" s="24">
        <v>14.08</v>
      </c>
      <c r="S2250" s="24">
        <f t="shared" si="423"/>
        <v>0.16123156153047394</v>
      </c>
      <c r="U2250" s="24">
        <v>9.0675767918088734</v>
      </c>
      <c r="V2250" s="24">
        <f t="shared" si="424"/>
        <v>1.1537086217178255E-2</v>
      </c>
      <c r="X2250" s="25">
        <f t="shared" si="425"/>
        <v>0.14969447531329569</v>
      </c>
      <c r="AA2250" s="5">
        <v>39879</v>
      </c>
      <c r="AB2250" s="2">
        <v>32</v>
      </c>
      <c r="AC2250" s="2" t="s">
        <v>7</v>
      </c>
      <c r="AD2250" s="6" t="s">
        <v>44</v>
      </c>
      <c r="AE2250" s="2">
        <v>90</v>
      </c>
      <c r="AF2250" s="2">
        <v>2</v>
      </c>
      <c r="AG2250" s="2">
        <v>14</v>
      </c>
      <c r="AH2250" s="2">
        <v>4.5</v>
      </c>
      <c r="AI2250" s="2">
        <v>2</v>
      </c>
      <c r="AJ2250" s="19">
        <v>127.23450247038662</v>
      </c>
      <c r="AK2250" s="19">
        <f t="shared" si="426"/>
        <v>1.2723450247038661E-2</v>
      </c>
      <c r="AL2250" s="19">
        <v>114.51105222334796</v>
      </c>
      <c r="AM2250" s="19">
        <f t="shared" si="427"/>
        <v>1.1451105222334796E-2</v>
      </c>
      <c r="AN2250" s="19">
        <f t="shared" si="428"/>
        <v>1.2723450247038651E-3</v>
      </c>
      <c r="AP2250" s="24">
        <v>14.08</v>
      </c>
      <c r="AQ2250" s="24">
        <f t="shared" si="429"/>
        <v>0.16123156153047394</v>
      </c>
      <c r="AR2250" s="24"/>
      <c r="AS2250" s="24">
        <v>9.0675767918088734</v>
      </c>
      <c r="AT2250" s="24">
        <f t="shared" si="430"/>
        <v>1.1537086217178255E-2</v>
      </c>
      <c r="AU2250" s="24"/>
      <c r="AV2250" s="25">
        <f t="shared" si="431"/>
        <v>0.14969447531329569</v>
      </c>
    </row>
    <row r="2251" spans="1:48" x14ac:dyDescent="0.3">
      <c r="A2251" s="2" t="s">
        <v>6</v>
      </c>
      <c r="B2251" s="2">
        <v>390</v>
      </c>
      <c r="C2251" s="5">
        <v>39879</v>
      </c>
      <c r="D2251" s="2">
        <v>32</v>
      </c>
      <c r="E2251" s="2" t="s">
        <v>7</v>
      </c>
      <c r="F2251" s="6" t="s">
        <v>27</v>
      </c>
      <c r="G2251" s="2">
        <v>90</v>
      </c>
      <c r="H2251" s="2">
        <v>2</v>
      </c>
      <c r="I2251" s="2">
        <v>12</v>
      </c>
      <c r="J2251" s="2">
        <v>4</v>
      </c>
      <c r="K2251" s="2">
        <v>1</v>
      </c>
      <c r="L2251" s="19">
        <v>50.26548245743669</v>
      </c>
      <c r="M2251" s="19">
        <f t="shared" si="420"/>
        <v>5.0265482457436689E-3</v>
      </c>
      <c r="N2251" s="19">
        <v>45.238934211693021</v>
      </c>
      <c r="O2251" s="19">
        <f t="shared" si="421"/>
        <v>4.5238934211693019E-3</v>
      </c>
      <c r="P2251" s="19">
        <f t="shared" si="422"/>
        <v>5.0265482457436707E-4</v>
      </c>
      <c r="R2251" s="24">
        <v>14.08</v>
      </c>
      <c r="S2251" s="24">
        <f t="shared" si="423"/>
        <v>6.3696419370063775E-2</v>
      </c>
      <c r="U2251" s="24">
        <v>8.104694792715291</v>
      </c>
      <c r="V2251" s="24">
        <f t="shared" si="424"/>
        <v>4.0738639392610913E-3</v>
      </c>
      <c r="X2251" s="25">
        <f t="shared" si="425"/>
        <v>5.9622555430802686E-2</v>
      </c>
      <c r="AA2251" s="5">
        <v>39879</v>
      </c>
      <c r="AB2251" s="2">
        <v>32</v>
      </c>
      <c r="AC2251" s="2" t="s">
        <v>7</v>
      </c>
      <c r="AD2251" s="6" t="s">
        <v>27</v>
      </c>
      <c r="AE2251" s="2">
        <v>90</v>
      </c>
      <c r="AF2251" s="2">
        <v>2</v>
      </c>
      <c r="AG2251" s="2">
        <v>12</v>
      </c>
      <c r="AH2251" s="2">
        <v>4</v>
      </c>
      <c r="AI2251" s="2">
        <v>1</v>
      </c>
      <c r="AJ2251" s="19">
        <v>50.26548245743669</v>
      </c>
      <c r="AK2251" s="19">
        <f t="shared" si="426"/>
        <v>5.0265482457436689E-3</v>
      </c>
      <c r="AL2251" s="19">
        <v>45.238934211693021</v>
      </c>
      <c r="AM2251" s="19">
        <f t="shared" si="427"/>
        <v>4.5238934211693019E-3</v>
      </c>
      <c r="AN2251" s="19">
        <f t="shared" si="428"/>
        <v>5.0265482457436707E-4</v>
      </c>
      <c r="AP2251" s="24">
        <v>14.08</v>
      </c>
      <c r="AQ2251" s="24">
        <f t="shared" si="429"/>
        <v>6.3696419370063775E-2</v>
      </c>
      <c r="AR2251" s="24"/>
      <c r="AS2251" s="24">
        <v>8.104694792715291</v>
      </c>
      <c r="AT2251" s="24">
        <f t="shared" si="430"/>
        <v>4.0738639392610913E-3</v>
      </c>
      <c r="AU2251" s="24"/>
      <c r="AV2251" s="25">
        <f t="shared" si="431"/>
        <v>5.9622555430802686E-2</v>
      </c>
    </row>
    <row r="2252" spans="1:48" x14ac:dyDescent="0.3">
      <c r="A2252" s="2" t="s">
        <v>6</v>
      </c>
      <c r="B2252" s="2">
        <v>390</v>
      </c>
      <c r="C2252" s="5">
        <v>39879</v>
      </c>
      <c r="D2252" s="2">
        <v>32</v>
      </c>
      <c r="E2252" s="2" t="s">
        <v>7</v>
      </c>
      <c r="F2252" s="6" t="s">
        <v>36</v>
      </c>
      <c r="G2252" s="2">
        <v>10</v>
      </c>
      <c r="H2252" s="2">
        <v>45</v>
      </c>
      <c r="I2252" s="2">
        <v>50</v>
      </c>
      <c r="J2252" s="2">
        <v>35</v>
      </c>
      <c r="K2252" s="2">
        <v>2</v>
      </c>
      <c r="L2252" s="19">
        <v>7696.9020012949932</v>
      </c>
      <c r="M2252" s="19">
        <f t="shared" si="420"/>
        <v>0.76969020012949929</v>
      </c>
      <c r="N2252" s="19">
        <v>769.69020012949932</v>
      </c>
      <c r="O2252" s="19">
        <f t="shared" si="421"/>
        <v>7.6969020012949932E-2</v>
      </c>
      <c r="P2252" s="19">
        <f t="shared" si="422"/>
        <v>0.69272118011654937</v>
      </c>
      <c r="R2252" s="24">
        <v>14.08</v>
      </c>
      <c r="S2252" s="24">
        <f t="shared" si="423"/>
        <v>1.083723801782335</v>
      </c>
      <c r="U2252" s="24">
        <v>8.3025000000000002</v>
      </c>
      <c r="V2252" s="24">
        <f t="shared" si="424"/>
        <v>5.7513175979176516</v>
      </c>
      <c r="X2252" s="25">
        <f t="shared" si="425"/>
        <v>-4.6675937961353169</v>
      </c>
      <c r="AA2252" s="5">
        <v>39879</v>
      </c>
      <c r="AB2252" s="2">
        <v>32</v>
      </c>
      <c r="AC2252" s="2" t="s">
        <v>7</v>
      </c>
      <c r="AD2252" s="6" t="s">
        <v>36</v>
      </c>
      <c r="AE2252" s="2">
        <v>10</v>
      </c>
      <c r="AF2252" s="2">
        <v>45</v>
      </c>
      <c r="AG2252" s="2">
        <v>50</v>
      </c>
      <c r="AH2252" s="2">
        <v>35</v>
      </c>
      <c r="AI2252" s="2">
        <v>2</v>
      </c>
      <c r="AJ2252" s="19">
        <v>7696.9020012949932</v>
      </c>
      <c r="AK2252" s="19">
        <f t="shared" si="426"/>
        <v>0.76969020012949929</v>
      </c>
      <c r="AL2252" s="19">
        <v>769.69020012949932</v>
      </c>
      <c r="AM2252" s="19">
        <f t="shared" si="427"/>
        <v>7.6969020012949932E-2</v>
      </c>
      <c r="AN2252" s="19">
        <f t="shared" si="428"/>
        <v>0.69272118011654937</v>
      </c>
      <c r="AP2252" s="24">
        <v>14.08</v>
      </c>
      <c r="AQ2252" s="24">
        <f t="shared" si="429"/>
        <v>1.083723801782335</v>
      </c>
      <c r="AR2252" s="24"/>
      <c r="AS2252" s="24">
        <v>8.3025000000000002</v>
      </c>
      <c r="AT2252" s="24">
        <f t="shared" si="430"/>
        <v>5.7513175979176516</v>
      </c>
      <c r="AU2252" s="24"/>
      <c r="AV2252" s="25">
        <f t="shared" si="431"/>
        <v>-4.6675937961353169</v>
      </c>
    </row>
    <row r="2253" spans="1:48" x14ac:dyDescent="0.3">
      <c r="A2253" s="2" t="s">
        <v>6</v>
      </c>
      <c r="B2253" s="2">
        <v>390</v>
      </c>
      <c r="C2253" s="5">
        <v>39879</v>
      </c>
      <c r="D2253" s="2">
        <v>32</v>
      </c>
      <c r="E2253" s="2" t="s">
        <v>7</v>
      </c>
      <c r="F2253" s="6" t="s">
        <v>36</v>
      </c>
      <c r="G2253" s="2">
        <v>10</v>
      </c>
      <c r="H2253" s="2">
        <v>15</v>
      </c>
      <c r="I2253" s="2">
        <v>25</v>
      </c>
      <c r="J2253" s="2">
        <v>13.75</v>
      </c>
      <c r="K2253" s="2">
        <v>2</v>
      </c>
      <c r="L2253" s="19">
        <v>1187.9147221386406</v>
      </c>
      <c r="M2253" s="19">
        <f t="shared" si="420"/>
        <v>0.11879147221386406</v>
      </c>
      <c r="N2253" s="19">
        <v>118.79147221386407</v>
      </c>
      <c r="O2253" s="19">
        <f t="shared" si="421"/>
        <v>1.1879147221386407E-2</v>
      </c>
      <c r="P2253" s="19">
        <f t="shared" si="422"/>
        <v>0.10691232499247766</v>
      </c>
      <c r="R2253" s="24">
        <v>14.08</v>
      </c>
      <c r="S2253" s="24">
        <f t="shared" si="423"/>
        <v>0.1672583928771206</v>
      </c>
      <c r="U2253" s="24">
        <v>8.3025000000000002</v>
      </c>
      <c r="V2253" s="24">
        <f t="shared" si="424"/>
        <v>0.8876395782500458</v>
      </c>
      <c r="X2253" s="25">
        <f t="shared" si="425"/>
        <v>-0.72038118537292517</v>
      </c>
      <c r="AA2253" s="5">
        <v>39879</v>
      </c>
      <c r="AB2253" s="2">
        <v>32</v>
      </c>
      <c r="AC2253" s="2" t="s">
        <v>7</v>
      </c>
      <c r="AD2253" s="6" t="s">
        <v>36</v>
      </c>
      <c r="AE2253" s="2">
        <v>10</v>
      </c>
      <c r="AF2253" s="2">
        <v>15</v>
      </c>
      <c r="AG2253" s="2">
        <v>25</v>
      </c>
      <c r="AH2253" s="2">
        <v>13.75</v>
      </c>
      <c r="AI2253" s="2">
        <v>2</v>
      </c>
      <c r="AJ2253" s="19">
        <v>1187.9147221386406</v>
      </c>
      <c r="AK2253" s="19">
        <f t="shared" si="426"/>
        <v>0.11879147221386406</v>
      </c>
      <c r="AL2253" s="19">
        <v>118.79147221386407</v>
      </c>
      <c r="AM2253" s="19">
        <f t="shared" si="427"/>
        <v>1.1879147221386407E-2</v>
      </c>
      <c r="AN2253" s="19">
        <f t="shared" si="428"/>
        <v>0.10691232499247766</v>
      </c>
      <c r="AP2253" s="24">
        <v>14.08</v>
      </c>
      <c r="AQ2253" s="24">
        <f t="shared" si="429"/>
        <v>0.1672583928771206</v>
      </c>
      <c r="AR2253" s="24"/>
      <c r="AS2253" s="24">
        <v>8.3025000000000002</v>
      </c>
      <c r="AT2253" s="24">
        <f t="shared" si="430"/>
        <v>0.8876395782500458</v>
      </c>
      <c r="AU2253" s="24"/>
      <c r="AV2253" s="25">
        <f t="shared" si="431"/>
        <v>-0.72038118537292517</v>
      </c>
    </row>
    <row r="2254" spans="1:48" x14ac:dyDescent="0.3">
      <c r="A2254" s="2" t="s">
        <v>6</v>
      </c>
      <c r="B2254" s="2">
        <v>390</v>
      </c>
      <c r="C2254" s="5">
        <v>39879</v>
      </c>
      <c r="D2254" s="2">
        <v>32</v>
      </c>
      <c r="E2254" s="2" t="s">
        <v>7</v>
      </c>
      <c r="F2254" s="6" t="s">
        <v>16</v>
      </c>
      <c r="G2254" s="2">
        <v>90</v>
      </c>
      <c r="H2254" s="2">
        <v>5</v>
      </c>
      <c r="I2254" s="2">
        <v>12</v>
      </c>
      <c r="J2254" s="2">
        <v>5.5</v>
      </c>
      <c r="K2254" s="2">
        <v>1</v>
      </c>
      <c r="L2254" s="19">
        <v>95.033177771091246</v>
      </c>
      <c r="M2254" s="19">
        <f t="shared" si="420"/>
        <v>9.5033177771091243E-3</v>
      </c>
      <c r="N2254" s="19">
        <v>85.529859993982129</v>
      </c>
      <c r="O2254" s="19">
        <f t="shared" si="421"/>
        <v>8.5529859993982126E-3</v>
      </c>
      <c r="P2254" s="19">
        <f t="shared" si="422"/>
        <v>9.5033177771091173E-4</v>
      </c>
      <c r="R2254" s="24">
        <v>14.08</v>
      </c>
      <c r="S2254" s="24">
        <f t="shared" si="423"/>
        <v>0.12042604287152683</v>
      </c>
      <c r="U2254" s="24">
        <v>6.8298200514138809</v>
      </c>
      <c r="V2254" s="24">
        <f t="shared" si="424"/>
        <v>6.4905950309057841E-3</v>
      </c>
      <c r="X2254" s="25">
        <f t="shared" si="425"/>
        <v>0.11393544784062105</v>
      </c>
      <c r="AA2254" s="5">
        <v>39879</v>
      </c>
      <c r="AB2254" s="2">
        <v>32</v>
      </c>
      <c r="AC2254" s="2" t="s">
        <v>7</v>
      </c>
      <c r="AD2254" s="6" t="s">
        <v>16</v>
      </c>
      <c r="AE2254" s="2">
        <v>90</v>
      </c>
      <c r="AF2254" s="2">
        <v>5</v>
      </c>
      <c r="AG2254" s="2">
        <v>12</v>
      </c>
      <c r="AH2254" s="2">
        <v>5.5</v>
      </c>
      <c r="AI2254" s="2">
        <v>1</v>
      </c>
      <c r="AJ2254" s="19">
        <v>95.033177771091246</v>
      </c>
      <c r="AK2254" s="19">
        <f t="shared" si="426"/>
        <v>9.5033177771091243E-3</v>
      </c>
      <c r="AL2254" s="19">
        <v>85.529859993982129</v>
      </c>
      <c r="AM2254" s="19">
        <f t="shared" si="427"/>
        <v>8.5529859993982126E-3</v>
      </c>
      <c r="AN2254" s="19">
        <f t="shared" si="428"/>
        <v>9.5033177771091173E-4</v>
      </c>
      <c r="AP2254" s="24">
        <v>14.08</v>
      </c>
      <c r="AQ2254" s="24">
        <f t="shared" si="429"/>
        <v>0.12042604287152683</v>
      </c>
      <c r="AR2254" s="24"/>
      <c r="AS2254" s="24">
        <v>6.8298200514138809</v>
      </c>
      <c r="AT2254" s="24">
        <f t="shared" si="430"/>
        <v>6.4905950309057841E-3</v>
      </c>
      <c r="AU2254" s="24"/>
      <c r="AV2254" s="25">
        <f t="shared" si="431"/>
        <v>0.11393544784062105</v>
      </c>
    </row>
    <row r="2255" spans="1:48" x14ac:dyDescent="0.3">
      <c r="A2255" s="2" t="s">
        <v>6</v>
      </c>
      <c r="B2255" s="2">
        <v>390</v>
      </c>
      <c r="C2255" s="5">
        <v>39879</v>
      </c>
      <c r="D2255" s="2">
        <v>32</v>
      </c>
      <c r="E2255" s="2" t="s">
        <v>7</v>
      </c>
      <c r="F2255" s="6" t="s">
        <v>47</v>
      </c>
      <c r="G2255" s="2">
        <v>90</v>
      </c>
      <c r="H2255" s="2">
        <v>8</v>
      </c>
      <c r="I2255" s="2">
        <v>15</v>
      </c>
      <c r="J2255" s="2">
        <v>7.75</v>
      </c>
      <c r="K2255" s="2">
        <v>3</v>
      </c>
      <c r="L2255" s="19">
        <v>566.07572626871081</v>
      </c>
      <c r="M2255" s="19">
        <f t="shared" si="420"/>
        <v>5.6607572626871078E-2</v>
      </c>
      <c r="N2255" s="19">
        <v>509.46815364183976</v>
      </c>
      <c r="O2255" s="19">
        <f t="shared" si="421"/>
        <v>5.0946815364183974E-2</v>
      </c>
      <c r="P2255" s="19">
        <f t="shared" si="422"/>
        <v>5.6607572626871036E-3</v>
      </c>
      <c r="R2255" s="24">
        <v>14.08</v>
      </c>
      <c r="S2255" s="24">
        <f t="shared" si="423"/>
        <v>0.71733116032771038</v>
      </c>
      <c r="U2255" s="24">
        <v>11.257627118644068</v>
      </c>
      <c r="V2255" s="24">
        <f t="shared" si="424"/>
        <v>6.3726694472487702E-2</v>
      </c>
      <c r="X2255" s="25">
        <f t="shared" si="425"/>
        <v>0.65360446585522269</v>
      </c>
      <c r="AA2255" s="5">
        <v>39879</v>
      </c>
      <c r="AB2255" s="2">
        <v>32</v>
      </c>
      <c r="AC2255" s="2" t="s">
        <v>7</v>
      </c>
      <c r="AD2255" s="6" t="s">
        <v>47</v>
      </c>
      <c r="AE2255" s="2">
        <v>90</v>
      </c>
      <c r="AF2255" s="2">
        <v>8</v>
      </c>
      <c r="AG2255" s="2">
        <v>15</v>
      </c>
      <c r="AH2255" s="2">
        <v>7.75</v>
      </c>
      <c r="AI2255" s="2">
        <v>3</v>
      </c>
      <c r="AJ2255" s="19">
        <v>566.07572626871081</v>
      </c>
      <c r="AK2255" s="19">
        <f t="shared" si="426"/>
        <v>5.6607572626871078E-2</v>
      </c>
      <c r="AL2255" s="19">
        <v>509.46815364183976</v>
      </c>
      <c r="AM2255" s="19">
        <f t="shared" si="427"/>
        <v>5.0946815364183974E-2</v>
      </c>
      <c r="AN2255" s="19">
        <f t="shared" si="428"/>
        <v>5.6607572626871036E-3</v>
      </c>
      <c r="AP2255" s="24">
        <v>14.08</v>
      </c>
      <c r="AQ2255" s="24">
        <f t="shared" si="429"/>
        <v>0.71733116032771038</v>
      </c>
      <c r="AR2255" s="24"/>
      <c r="AS2255" s="24">
        <v>11.257627118644068</v>
      </c>
      <c r="AT2255" s="24">
        <f t="shared" si="430"/>
        <v>6.3726694472487702E-2</v>
      </c>
      <c r="AU2255" s="24"/>
      <c r="AV2255" s="25">
        <f t="shared" si="431"/>
        <v>0.65360446585522269</v>
      </c>
    </row>
    <row r="2256" spans="1:48" x14ac:dyDescent="0.3">
      <c r="A2256" s="2" t="s">
        <v>6</v>
      </c>
      <c r="B2256" s="2">
        <v>390</v>
      </c>
      <c r="C2256" s="5">
        <v>39879</v>
      </c>
      <c r="D2256" s="2">
        <v>32</v>
      </c>
      <c r="E2256" s="2" t="s">
        <v>7</v>
      </c>
      <c r="F2256" s="6" t="s">
        <v>53</v>
      </c>
      <c r="G2256" s="2">
        <v>90</v>
      </c>
      <c r="H2256" s="2">
        <v>7</v>
      </c>
      <c r="I2256" s="2">
        <v>15</v>
      </c>
      <c r="J2256" s="2">
        <v>7.25</v>
      </c>
      <c r="K2256" s="2">
        <v>2</v>
      </c>
      <c r="L2256" s="19">
        <v>330.259927708627</v>
      </c>
      <c r="M2256" s="19">
        <f t="shared" si="420"/>
        <v>3.3025992770862697E-2</v>
      </c>
      <c r="N2256" s="19">
        <v>297.23393493776433</v>
      </c>
      <c r="O2256" s="19">
        <f t="shared" si="421"/>
        <v>2.9723393493776434E-2</v>
      </c>
      <c r="P2256" s="19">
        <f t="shared" si="422"/>
        <v>3.3025992770862635E-3</v>
      </c>
      <c r="R2256" s="24">
        <v>6.51</v>
      </c>
      <c r="S2256" s="24">
        <f t="shared" si="423"/>
        <v>0.19349929164448457</v>
      </c>
      <c r="U2256" s="24">
        <v>8.2509316770186327</v>
      </c>
      <c r="V2256" s="24">
        <f t="shared" si="424"/>
        <v>2.7249520991809887E-2</v>
      </c>
      <c r="X2256" s="25">
        <f t="shared" si="425"/>
        <v>0.16624977065267468</v>
      </c>
      <c r="AA2256" s="5">
        <v>39879</v>
      </c>
      <c r="AB2256" s="2">
        <v>32</v>
      </c>
      <c r="AC2256" s="2" t="s">
        <v>7</v>
      </c>
      <c r="AD2256" s="6" t="s">
        <v>53</v>
      </c>
      <c r="AE2256" s="2">
        <v>90</v>
      </c>
      <c r="AF2256" s="2">
        <v>7</v>
      </c>
      <c r="AG2256" s="2">
        <v>15</v>
      </c>
      <c r="AH2256" s="2">
        <v>7.25</v>
      </c>
      <c r="AI2256" s="2">
        <v>2</v>
      </c>
      <c r="AJ2256" s="19">
        <v>330.259927708627</v>
      </c>
      <c r="AK2256" s="19">
        <f t="shared" si="426"/>
        <v>3.3025992770862697E-2</v>
      </c>
      <c r="AL2256" s="19">
        <v>297.23393493776433</v>
      </c>
      <c r="AM2256" s="19">
        <f t="shared" si="427"/>
        <v>2.9723393493776434E-2</v>
      </c>
      <c r="AN2256" s="19">
        <f t="shared" si="428"/>
        <v>3.3025992770862635E-3</v>
      </c>
      <c r="AP2256" s="24">
        <v>6.51</v>
      </c>
      <c r="AQ2256" s="24">
        <f t="shared" si="429"/>
        <v>0.19349929164448457</v>
      </c>
      <c r="AR2256" s="24"/>
      <c r="AS2256" s="24">
        <v>8.2509316770186327</v>
      </c>
      <c r="AT2256" s="24">
        <f t="shared" si="430"/>
        <v>2.7249520991809887E-2</v>
      </c>
      <c r="AU2256" s="24"/>
      <c r="AV2256" s="25">
        <f t="shared" si="431"/>
        <v>0.16624977065267468</v>
      </c>
    </row>
    <row r="2257" spans="1:48" x14ac:dyDescent="0.3">
      <c r="A2257" s="2" t="s">
        <v>6</v>
      </c>
      <c r="B2257" s="2">
        <v>390</v>
      </c>
      <c r="C2257" s="5">
        <v>39879</v>
      </c>
      <c r="D2257" s="2">
        <v>32</v>
      </c>
      <c r="E2257" s="2" t="s">
        <v>7</v>
      </c>
      <c r="F2257" s="6" t="s">
        <v>53</v>
      </c>
      <c r="G2257" s="2">
        <v>40</v>
      </c>
      <c r="H2257" s="2">
        <v>10</v>
      </c>
      <c r="I2257" s="2">
        <v>11</v>
      </c>
      <c r="J2257" s="2">
        <v>7.75</v>
      </c>
      <c r="K2257" s="2">
        <v>2</v>
      </c>
      <c r="L2257" s="19">
        <v>377.38381751247391</v>
      </c>
      <c r="M2257" s="19">
        <f t="shared" si="420"/>
        <v>3.7738381751247392E-2</v>
      </c>
      <c r="N2257" s="19">
        <v>150.95352700498958</v>
      </c>
      <c r="O2257" s="19">
        <f t="shared" si="421"/>
        <v>1.5095352700498959E-2</v>
      </c>
      <c r="P2257" s="19">
        <f t="shared" si="422"/>
        <v>2.2643029050748435E-2</v>
      </c>
      <c r="R2257" s="24">
        <v>6.51</v>
      </c>
      <c r="S2257" s="24">
        <f t="shared" si="423"/>
        <v>9.8270746080248217E-2</v>
      </c>
      <c r="U2257" s="24">
        <v>8.2509316770186327</v>
      </c>
      <c r="V2257" s="24">
        <f t="shared" si="424"/>
        <v>0.18682608565847342</v>
      </c>
      <c r="X2257" s="25">
        <f t="shared" si="425"/>
        <v>-8.8555339578225201E-2</v>
      </c>
      <c r="AA2257" s="5">
        <v>39879</v>
      </c>
      <c r="AB2257" s="2">
        <v>32</v>
      </c>
      <c r="AC2257" s="2" t="s">
        <v>7</v>
      </c>
      <c r="AD2257" s="6" t="s">
        <v>53</v>
      </c>
      <c r="AE2257" s="2">
        <v>40</v>
      </c>
      <c r="AF2257" s="2">
        <v>10</v>
      </c>
      <c r="AG2257" s="2">
        <v>11</v>
      </c>
      <c r="AH2257" s="2">
        <v>7.75</v>
      </c>
      <c r="AI2257" s="2">
        <v>2</v>
      </c>
      <c r="AJ2257" s="19">
        <v>377.38381751247391</v>
      </c>
      <c r="AK2257" s="19">
        <f t="shared" si="426"/>
        <v>3.7738381751247392E-2</v>
      </c>
      <c r="AL2257" s="19">
        <v>150.95352700498958</v>
      </c>
      <c r="AM2257" s="19">
        <f t="shared" si="427"/>
        <v>1.5095352700498959E-2</v>
      </c>
      <c r="AN2257" s="19">
        <f t="shared" si="428"/>
        <v>2.2643029050748435E-2</v>
      </c>
      <c r="AP2257" s="24">
        <v>6.51</v>
      </c>
      <c r="AQ2257" s="24">
        <f t="shared" si="429"/>
        <v>9.8270746080248217E-2</v>
      </c>
      <c r="AR2257" s="24"/>
      <c r="AS2257" s="24">
        <v>8.2509316770186327</v>
      </c>
      <c r="AT2257" s="24">
        <f t="shared" si="430"/>
        <v>0.18682608565847342</v>
      </c>
      <c r="AU2257" s="24"/>
      <c r="AV2257" s="25">
        <f t="shared" si="431"/>
        <v>-8.8555339578225201E-2</v>
      </c>
    </row>
    <row r="2258" spans="1:48" x14ac:dyDescent="0.3">
      <c r="A2258" s="2" t="s">
        <v>6</v>
      </c>
      <c r="B2258" s="2">
        <v>390</v>
      </c>
      <c r="C2258" s="5">
        <v>39879</v>
      </c>
      <c r="D2258" s="2">
        <v>32</v>
      </c>
      <c r="E2258" s="2" t="s">
        <v>7</v>
      </c>
      <c r="F2258" s="6" t="s">
        <v>53</v>
      </c>
      <c r="G2258" s="2">
        <v>50</v>
      </c>
      <c r="H2258" s="2">
        <v>10</v>
      </c>
      <c r="I2258" s="2">
        <v>30</v>
      </c>
      <c r="J2258" s="2">
        <v>12.5</v>
      </c>
      <c r="K2258" s="2">
        <v>2</v>
      </c>
      <c r="L2258" s="19">
        <v>981.74770424681037</v>
      </c>
      <c r="M2258" s="19">
        <f t="shared" si="420"/>
        <v>9.8174770424681035E-2</v>
      </c>
      <c r="N2258" s="19">
        <v>490.87385212340519</v>
      </c>
      <c r="O2258" s="19">
        <f t="shared" si="421"/>
        <v>4.9087385212340517E-2</v>
      </c>
      <c r="P2258" s="19">
        <f t="shared" si="422"/>
        <v>4.9087385212340517E-2</v>
      </c>
      <c r="R2258" s="24">
        <v>6.51</v>
      </c>
      <c r="S2258" s="24">
        <f t="shared" si="423"/>
        <v>0.31955887773233677</v>
      </c>
      <c r="U2258" s="24">
        <v>8.2509316770186327</v>
      </c>
      <c r="V2258" s="24">
        <f t="shared" si="424"/>
        <v>0.40501666159051636</v>
      </c>
      <c r="X2258" s="25">
        <f t="shared" si="425"/>
        <v>-8.5457783858179592E-2</v>
      </c>
      <c r="AA2258" s="5">
        <v>39879</v>
      </c>
      <c r="AB2258" s="2">
        <v>32</v>
      </c>
      <c r="AC2258" s="2" t="s">
        <v>7</v>
      </c>
      <c r="AD2258" s="6" t="s">
        <v>53</v>
      </c>
      <c r="AE2258" s="2">
        <v>50</v>
      </c>
      <c r="AF2258" s="2">
        <v>10</v>
      </c>
      <c r="AG2258" s="2">
        <v>30</v>
      </c>
      <c r="AH2258" s="2">
        <v>12.5</v>
      </c>
      <c r="AI2258" s="2">
        <v>2</v>
      </c>
      <c r="AJ2258" s="19">
        <v>981.74770424681037</v>
      </c>
      <c r="AK2258" s="19">
        <f t="shared" si="426"/>
        <v>9.8174770424681035E-2</v>
      </c>
      <c r="AL2258" s="19">
        <v>490.87385212340519</v>
      </c>
      <c r="AM2258" s="19">
        <f t="shared" si="427"/>
        <v>4.9087385212340517E-2</v>
      </c>
      <c r="AN2258" s="19">
        <f t="shared" si="428"/>
        <v>4.9087385212340517E-2</v>
      </c>
      <c r="AP2258" s="24">
        <v>6.51</v>
      </c>
      <c r="AQ2258" s="24">
        <f t="shared" si="429"/>
        <v>0.31955887773233677</v>
      </c>
      <c r="AR2258" s="24"/>
      <c r="AS2258" s="24">
        <v>8.2509316770186327</v>
      </c>
      <c r="AT2258" s="24">
        <f t="shared" si="430"/>
        <v>0.40501666159051636</v>
      </c>
      <c r="AU2258" s="24"/>
      <c r="AV2258" s="25">
        <f t="shared" si="431"/>
        <v>-8.5457783858179592E-2</v>
      </c>
    </row>
    <row r="2259" spans="1:48" x14ac:dyDescent="0.3">
      <c r="A2259" s="2" t="s">
        <v>6</v>
      </c>
      <c r="B2259" s="2">
        <v>390</v>
      </c>
      <c r="C2259" s="5">
        <v>39879</v>
      </c>
      <c r="D2259" s="2">
        <v>32</v>
      </c>
      <c r="E2259" s="2" t="s">
        <v>7</v>
      </c>
      <c r="F2259" s="6" t="s">
        <v>44</v>
      </c>
      <c r="G2259" s="2">
        <v>80</v>
      </c>
      <c r="H2259" s="2">
        <v>8</v>
      </c>
      <c r="I2259" s="2">
        <v>11</v>
      </c>
      <c r="J2259" s="2">
        <v>6.75</v>
      </c>
      <c r="K2259" s="2">
        <v>2</v>
      </c>
      <c r="L2259" s="19">
        <v>286.27763055836988</v>
      </c>
      <c r="M2259" s="19">
        <f t="shared" si="420"/>
        <v>2.8627763055836988E-2</v>
      </c>
      <c r="N2259" s="19">
        <v>229.02210444669592</v>
      </c>
      <c r="O2259" s="19">
        <f t="shared" si="421"/>
        <v>2.2902210444669592E-2</v>
      </c>
      <c r="P2259" s="19">
        <f t="shared" si="422"/>
        <v>5.7255526111673963E-3</v>
      </c>
      <c r="R2259" s="24">
        <v>14.08</v>
      </c>
      <c r="S2259" s="24">
        <f t="shared" si="423"/>
        <v>0.32246312306094788</v>
      </c>
      <c r="U2259" s="24">
        <v>9.0675767918088734</v>
      </c>
      <c r="V2259" s="24">
        <f t="shared" si="424"/>
        <v>5.1916887977302179E-2</v>
      </c>
      <c r="X2259" s="25">
        <f t="shared" si="425"/>
        <v>0.27054623508364573</v>
      </c>
      <c r="AA2259" s="5">
        <v>39879</v>
      </c>
      <c r="AB2259" s="2">
        <v>32</v>
      </c>
      <c r="AC2259" s="2" t="s">
        <v>7</v>
      </c>
      <c r="AD2259" s="6" t="s">
        <v>44</v>
      </c>
      <c r="AE2259" s="2">
        <v>80</v>
      </c>
      <c r="AF2259" s="2">
        <v>8</v>
      </c>
      <c r="AG2259" s="2">
        <v>11</v>
      </c>
      <c r="AH2259" s="2">
        <v>6.75</v>
      </c>
      <c r="AI2259" s="2">
        <v>2</v>
      </c>
      <c r="AJ2259" s="19">
        <v>286.27763055836988</v>
      </c>
      <c r="AK2259" s="19">
        <f t="shared" si="426"/>
        <v>2.8627763055836988E-2</v>
      </c>
      <c r="AL2259" s="19">
        <v>229.02210444669592</v>
      </c>
      <c r="AM2259" s="19">
        <f t="shared" si="427"/>
        <v>2.2902210444669592E-2</v>
      </c>
      <c r="AN2259" s="19">
        <f t="shared" si="428"/>
        <v>5.7255526111673963E-3</v>
      </c>
      <c r="AP2259" s="24">
        <v>14.08</v>
      </c>
      <c r="AQ2259" s="24">
        <f t="shared" si="429"/>
        <v>0.32246312306094788</v>
      </c>
      <c r="AR2259" s="24"/>
      <c r="AS2259" s="24">
        <v>9.0675767918088734</v>
      </c>
      <c r="AT2259" s="24">
        <f t="shared" si="430"/>
        <v>5.1916887977302179E-2</v>
      </c>
      <c r="AU2259" s="24"/>
      <c r="AV2259" s="25">
        <f t="shared" si="431"/>
        <v>0.27054623508364573</v>
      </c>
    </row>
    <row r="2260" spans="1:48" x14ac:dyDescent="0.3">
      <c r="A2260" s="2" t="s">
        <v>6</v>
      </c>
      <c r="B2260" s="2">
        <v>390</v>
      </c>
      <c r="C2260" s="5">
        <v>39879</v>
      </c>
      <c r="D2260" s="2">
        <v>32</v>
      </c>
      <c r="E2260" s="2" t="s">
        <v>7</v>
      </c>
      <c r="F2260" s="6" t="s">
        <v>44</v>
      </c>
      <c r="G2260" s="2">
        <v>70</v>
      </c>
      <c r="H2260" s="2">
        <v>4</v>
      </c>
      <c r="I2260" s="2">
        <v>10</v>
      </c>
      <c r="J2260" s="2">
        <v>4.5</v>
      </c>
      <c r="K2260" s="2">
        <v>2</v>
      </c>
      <c r="L2260" s="19">
        <v>127.23450247038662</v>
      </c>
      <c r="M2260" s="19">
        <f t="shared" si="420"/>
        <v>1.2723450247038661E-2</v>
      </c>
      <c r="N2260" s="19">
        <v>89.06415172927062</v>
      </c>
      <c r="O2260" s="19">
        <f t="shared" si="421"/>
        <v>8.9064151729270624E-3</v>
      </c>
      <c r="P2260" s="19">
        <f t="shared" si="422"/>
        <v>3.8170350741115987E-3</v>
      </c>
      <c r="R2260" s="24">
        <v>14.08</v>
      </c>
      <c r="S2260" s="24">
        <f t="shared" si="423"/>
        <v>0.12540232563481304</v>
      </c>
      <c r="U2260" s="24">
        <v>9.0675767918088734</v>
      </c>
      <c r="V2260" s="24">
        <f t="shared" si="424"/>
        <v>3.4611258651534797E-2</v>
      </c>
      <c r="X2260" s="25">
        <f t="shared" si="425"/>
        <v>9.079106698327824E-2</v>
      </c>
      <c r="AA2260" s="5">
        <v>39879</v>
      </c>
      <c r="AB2260" s="2">
        <v>32</v>
      </c>
      <c r="AC2260" s="2" t="s">
        <v>7</v>
      </c>
      <c r="AD2260" s="6" t="s">
        <v>44</v>
      </c>
      <c r="AE2260" s="2">
        <v>70</v>
      </c>
      <c r="AF2260" s="2">
        <v>4</v>
      </c>
      <c r="AG2260" s="2">
        <v>10</v>
      </c>
      <c r="AH2260" s="2">
        <v>4.5</v>
      </c>
      <c r="AI2260" s="2">
        <v>2</v>
      </c>
      <c r="AJ2260" s="19">
        <v>127.23450247038662</v>
      </c>
      <c r="AK2260" s="19">
        <f t="shared" si="426"/>
        <v>1.2723450247038661E-2</v>
      </c>
      <c r="AL2260" s="19">
        <v>89.06415172927062</v>
      </c>
      <c r="AM2260" s="19">
        <f t="shared" si="427"/>
        <v>8.9064151729270624E-3</v>
      </c>
      <c r="AN2260" s="19">
        <f t="shared" si="428"/>
        <v>3.8170350741115987E-3</v>
      </c>
      <c r="AP2260" s="24">
        <v>14.08</v>
      </c>
      <c r="AQ2260" s="24">
        <f t="shared" si="429"/>
        <v>0.12540232563481304</v>
      </c>
      <c r="AR2260" s="24"/>
      <c r="AS2260" s="24">
        <v>9.0675767918088734</v>
      </c>
      <c r="AT2260" s="24">
        <f t="shared" si="430"/>
        <v>3.4611258651534797E-2</v>
      </c>
      <c r="AU2260" s="24"/>
      <c r="AV2260" s="25">
        <f t="shared" si="431"/>
        <v>9.079106698327824E-2</v>
      </c>
    </row>
    <row r="2261" spans="1:48" x14ac:dyDescent="0.3">
      <c r="A2261" s="2" t="s">
        <v>6</v>
      </c>
      <c r="B2261" s="2">
        <v>390</v>
      </c>
      <c r="C2261" s="5">
        <v>39879</v>
      </c>
      <c r="D2261" s="2">
        <v>32</v>
      </c>
      <c r="E2261" s="2" t="s">
        <v>7</v>
      </c>
      <c r="F2261" s="6" t="s">
        <v>44</v>
      </c>
      <c r="G2261" s="2">
        <v>50</v>
      </c>
      <c r="H2261" s="2">
        <v>5</v>
      </c>
      <c r="I2261" s="2">
        <v>10</v>
      </c>
      <c r="J2261" s="2">
        <v>5</v>
      </c>
      <c r="K2261" s="2">
        <v>2</v>
      </c>
      <c r="L2261" s="19">
        <v>157.07963267948966</v>
      </c>
      <c r="M2261" s="19">
        <f t="shared" si="420"/>
        <v>1.5707963267948967E-2</v>
      </c>
      <c r="N2261" s="19">
        <v>78.539816339744831</v>
      </c>
      <c r="O2261" s="19">
        <f t="shared" si="421"/>
        <v>7.8539816339744835E-3</v>
      </c>
      <c r="P2261" s="19">
        <f t="shared" si="422"/>
        <v>7.8539816339744835E-3</v>
      </c>
      <c r="R2261" s="24">
        <v>14.08</v>
      </c>
      <c r="S2261" s="24">
        <f t="shared" si="423"/>
        <v>0.11058406140636073</v>
      </c>
      <c r="U2261" s="24">
        <v>9.0675767918088734</v>
      </c>
      <c r="V2261" s="24">
        <f t="shared" si="424"/>
        <v>7.1216581587520159E-2</v>
      </c>
      <c r="X2261" s="25">
        <f t="shared" si="425"/>
        <v>3.9367479818840576E-2</v>
      </c>
      <c r="AA2261" s="5">
        <v>39879</v>
      </c>
      <c r="AB2261" s="2">
        <v>32</v>
      </c>
      <c r="AC2261" s="2" t="s">
        <v>7</v>
      </c>
      <c r="AD2261" s="6" t="s">
        <v>44</v>
      </c>
      <c r="AE2261" s="2">
        <v>50</v>
      </c>
      <c r="AF2261" s="2">
        <v>5</v>
      </c>
      <c r="AG2261" s="2">
        <v>10</v>
      </c>
      <c r="AH2261" s="2">
        <v>5</v>
      </c>
      <c r="AI2261" s="2">
        <v>2</v>
      </c>
      <c r="AJ2261" s="19">
        <v>157.07963267948966</v>
      </c>
      <c r="AK2261" s="19">
        <f t="shared" si="426"/>
        <v>1.5707963267948967E-2</v>
      </c>
      <c r="AL2261" s="19">
        <v>78.539816339744831</v>
      </c>
      <c r="AM2261" s="19">
        <f t="shared" si="427"/>
        <v>7.8539816339744835E-3</v>
      </c>
      <c r="AN2261" s="19">
        <f t="shared" si="428"/>
        <v>7.8539816339744835E-3</v>
      </c>
      <c r="AP2261" s="24">
        <v>14.08</v>
      </c>
      <c r="AQ2261" s="24">
        <f t="shared" si="429"/>
        <v>0.11058406140636073</v>
      </c>
      <c r="AR2261" s="24"/>
      <c r="AS2261" s="24">
        <v>9.0675767918088734</v>
      </c>
      <c r="AT2261" s="24">
        <f t="shared" si="430"/>
        <v>7.1216581587520159E-2</v>
      </c>
      <c r="AU2261" s="24"/>
      <c r="AV2261" s="25">
        <f t="shared" si="431"/>
        <v>3.9367479818840576E-2</v>
      </c>
    </row>
    <row r="2262" spans="1:48" x14ac:dyDescent="0.3">
      <c r="A2262" s="2" t="s">
        <v>6</v>
      </c>
      <c r="B2262" s="2">
        <v>390</v>
      </c>
      <c r="C2262" s="5">
        <v>39879</v>
      </c>
      <c r="D2262" s="2">
        <v>32</v>
      </c>
      <c r="E2262" s="2" t="s">
        <v>7</v>
      </c>
      <c r="F2262" s="6" t="s">
        <v>44</v>
      </c>
      <c r="G2262" s="2">
        <v>90</v>
      </c>
      <c r="H2262" s="2">
        <v>5</v>
      </c>
      <c r="I2262" s="2">
        <v>10</v>
      </c>
      <c r="J2262" s="2">
        <v>5</v>
      </c>
      <c r="K2262" s="2">
        <v>2</v>
      </c>
      <c r="L2262" s="19">
        <v>157.07963267948966</v>
      </c>
      <c r="M2262" s="19">
        <f t="shared" si="420"/>
        <v>1.5707963267948967E-2</v>
      </c>
      <c r="N2262" s="19">
        <v>141.37166941154069</v>
      </c>
      <c r="O2262" s="19">
        <f t="shared" si="421"/>
        <v>1.4137166941154069E-2</v>
      </c>
      <c r="P2262" s="19">
        <f t="shared" si="422"/>
        <v>1.5707963267948977E-3</v>
      </c>
      <c r="R2262" s="24">
        <v>14.08</v>
      </c>
      <c r="S2262" s="24">
        <f t="shared" si="423"/>
        <v>0.19905131053144928</v>
      </c>
      <c r="U2262" s="24">
        <v>9.0675767918088734</v>
      </c>
      <c r="V2262" s="24">
        <f t="shared" si="424"/>
        <v>1.4243316317504041E-2</v>
      </c>
      <c r="X2262" s="25">
        <f t="shared" si="425"/>
        <v>0.18480799421394525</v>
      </c>
      <c r="AA2262" s="5">
        <v>39879</v>
      </c>
      <c r="AB2262" s="2">
        <v>32</v>
      </c>
      <c r="AC2262" s="2" t="s">
        <v>7</v>
      </c>
      <c r="AD2262" s="6" t="s">
        <v>44</v>
      </c>
      <c r="AE2262" s="2">
        <v>90</v>
      </c>
      <c r="AF2262" s="2">
        <v>5</v>
      </c>
      <c r="AG2262" s="2">
        <v>10</v>
      </c>
      <c r="AH2262" s="2">
        <v>5</v>
      </c>
      <c r="AI2262" s="2">
        <v>2</v>
      </c>
      <c r="AJ2262" s="19">
        <v>157.07963267948966</v>
      </c>
      <c r="AK2262" s="19">
        <f t="shared" si="426"/>
        <v>1.5707963267948967E-2</v>
      </c>
      <c r="AL2262" s="19">
        <v>141.37166941154069</v>
      </c>
      <c r="AM2262" s="19">
        <f t="shared" si="427"/>
        <v>1.4137166941154069E-2</v>
      </c>
      <c r="AN2262" s="19">
        <f t="shared" si="428"/>
        <v>1.5707963267948977E-3</v>
      </c>
      <c r="AP2262" s="24">
        <v>14.08</v>
      </c>
      <c r="AQ2262" s="24">
        <f t="shared" si="429"/>
        <v>0.19905131053144928</v>
      </c>
      <c r="AR2262" s="24"/>
      <c r="AS2262" s="24">
        <v>9.0675767918088734</v>
      </c>
      <c r="AT2262" s="24">
        <f t="shared" si="430"/>
        <v>1.4243316317504041E-2</v>
      </c>
      <c r="AU2262" s="24"/>
      <c r="AV2262" s="25">
        <f t="shared" si="431"/>
        <v>0.18480799421394525</v>
      </c>
    </row>
    <row r="2263" spans="1:48" x14ac:dyDescent="0.3">
      <c r="A2263" s="2" t="s">
        <v>6</v>
      </c>
      <c r="B2263" s="2">
        <v>390</v>
      </c>
      <c r="C2263" s="5">
        <v>39879</v>
      </c>
      <c r="D2263" s="2">
        <v>32</v>
      </c>
      <c r="E2263" s="2" t="s">
        <v>7</v>
      </c>
      <c r="F2263" s="6" t="s">
        <v>53</v>
      </c>
      <c r="G2263" s="2">
        <v>70</v>
      </c>
      <c r="H2263" s="2">
        <v>17</v>
      </c>
      <c r="I2263" s="2">
        <v>30</v>
      </c>
      <c r="J2263" s="2">
        <v>16</v>
      </c>
      <c r="K2263" s="2">
        <v>2</v>
      </c>
      <c r="L2263" s="19">
        <v>1608.4954386379741</v>
      </c>
      <c r="M2263" s="19">
        <f t="shared" si="420"/>
        <v>0.16084954386379741</v>
      </c>
      <c r="N2263" s="19">
        <v>1125.9468070465819</v>
      </c>
      <c r="O2263" s="19">
        <f t="shared" si="421"/>
        <v>0.11259468070465818</v>
      </c>
      <c r="P2263" s="19">
        <f t="shared" si="422"/>
        <v>4.8254863159139225E-2</v>
      </c>
      <c r="R2263" s="24">
        <v>6.51</v>
      </c>
      <c r="S2263" s="24">
        <f t="shared" si="423"/>
        <v>0.73299137138732473</v>
      </c>
      <c r="U2263" s="24">
        <v>8.2509316770186327</v>
      </c>
      <c r="V2263" s="24">
        <f t="shared" si="424"/>
        <v>0.39814757900994124</v>
      </c>
      <c r="X2263" s="25">
        <f t="shared" si="425"/>
        <v>0.33484379237738349</v>
      </c>
      <c r="AA2263" s="5">
        <v>39879</v>
      </c>
      <c r="AB2263" s="2">
        <v>32</v>
      </c>
      <c r="AC2263" s="2" t="s">
        <v>7</v>
      </c>
      <c r="AD2263" s="6" t="s">
        <v>53</v>
      </c>
      <c r="AE2263" s="2">
        <v>70</v>
      </c>
      <c r="AF2263" s="2">
        <v>17</v>
      </c>
      <c r="AG2263" s="2">
        <v>30</v>
      </c>
      <c r="AH2263" s="2">
        <v>16</v>
      </c>
      <c r="AI2263" s="2">
        <v>2</v>
      </c>
      <c r="AJ2263" s="19">
        <v>1608.4954386379741</v>
      </c>
      <c r="AK2263" s="19">
        <f t="shared" si="426"/>
        <v>0.16084954386379741</v>
      </c>
      <c r="AL2263" s="19">
        <v>1125.9468070465819</v>
      </c>
      <c r="AM2263" s="19">
        <f t="shared" si="427"/>
        <v>0.11259468070465818</v>
      </c>
      <c r="AN2263" s="19">
        <f t="shared" si="428"/>
        <v>4.8254863159139225E-2</v>
      </c>
      <c r="AP2263" s="24">
        <v>6.51</v>
      </c>
      <c r="AQ2263" s="24">
        <f t="shared" si="429"/>
        <v>0.73299137138732473</v>
      </c>
      <c r="AR2263" s="24"/>
      <c r="AS2263" s="24">
        <v>8.2509316770186327</v>
      </c>
      <c r="AT2263" s="24">
        <f t="shared" si="430"/>
        <v>0.39814757900994124</v>
      </c>
      <c r="AU2263" s="24"/>
      <c r="AV2263" s="25">
        <f t="shared" si="431"/>
        <v>0.33484379237738349</v>
      </c>
    </row>
    <row r="2264" spans="1:48" x14ac:dyDescent="0.3">
      <c r="A2264" s="2" t="s">
        <v>6</v>
      </c>
      <c r="B2264" s="2">
        <v>390</v>
      </c>
      <c r="C2264" s="5">
        <v>39879</v>
      </c>
      <c r="D2264" s="2">
        <v>32</v>
      </c>
      <c r="E2264" s="2" t="s">
        <v>7</v>
      </c>
      <c r="F2264" s="6" t="s">
        <v>53</v>
      </c>
      <c r="G2264" s="2">
        <v>80</v>
      </c>
      <c r="H2264" s="2">
        <v>13</v>
      </c>
      <c r="I2264" s="2">
        <v>16</v>
      </c>
      <c r="J2264" s="2">
        <v>10.5</v>
      </c>
      <c r="K2264" s="2">
        <v>2</v>
      </c>
      <c r="L2264" s="19">
        <v>692.72118011654936</v>
      </c>
      <c r="M2264" s="19">
        <f t="shared" si="420"/>
        <v>6.9272118011654935E-2</v>
      </c>
      <c r="N2264" s="19">
        <v>554.17694409323951</v>
      </c>
      <c r="O2264" s="19">
        <f t="shared" si="421"/>
        <v>5.5417694409323953E-2</v>
      </c>
      <c r="P2264" s="19">
        <f t="shared" si="422"/>
        <v>1.3854423602330981E-2</v>
      </c>
      <c r="R2264" s="24">
        <v>6.51</v>
      </c>
      <c r="S2264" s="24">
        <f t="shared" si="423"/>
        <v>0.36076919060469892</v>
      </c>
      <c r="U2264" s="24">
        <v>8.2509316770186327</v>
      </c>
      <c r="V2264" s="24">
        <f t="shared" si="424"/>
        <v>0.11431190256730729</v>
      </c>
      <c r="X2264" s="25">
        <f t="shared" si="425"/>
        <v>0.24645728803739164</v>
      </c>
      <c r="AA2264" s="5">
        <v>39879</v>
      </c>
      <c r="AB2264" s="2">
        <v>32</v>
      </c>
      <c r="AC2264" s="2" t="s">
        <v>7</v>
      </c>
      <c r="AD2264" s="6" t="s">
        <v>53</v>
      </c>
      <c r="AE2264" s="2">
        <v>80</v>
      </c>
      <c r="AF2264" s="2">
        <v>13</v>
      </c>
      <c r="AG2264" s="2">
        <v>16</v>
      </c>
      <c r="AH2264" s="2">
        <v>10.5</v>
      </c>
      <c r="AI2264" s="2">
        <v>2</v>
      </c>
      <c r="AJ2264" s="19">
        <v>692.72118011654936</v>
      </c>
      <c r="AK2264" s="19">
        <f t="shared" si="426"/>
        <v>6.9272118011654935E-2</v>
      </c>
      <c r="AL2264" s="19">
        <v>554.17694409323951</v>
      </c>
      <c r="AM2264" s="19">
        <f t="shared" si="427"/>
        <v>5.5417694409323953E-2</v>
      </c>
      <c r="AN2264" s="19">
        <f t="shared" si="428"/>
        <v>1.3854423602330981E-2</v>
      </c>
      <c r="AP2264" s="24">
        <v>6.51</v>
      </c>
      <c r="AQ2264" s="24">
        <f t="shared" si="429"/>
        <v>0.36076919060469892</v>
      </c>
      <c r="AR2264" s="24"/>
      <c r="AS2264" s="24">
        <v>8.2509316770186327</v>
      </c>
      <c r="AT2264" s="24">
        <f t="shared" si="430"/>
        <v>0.11431190256730729</v>
      </c>
      <c r="AU2264" s="24"/>
      <c r="AV2264" s="25">
        <f t="shared" si="431"/>
        <v>0.24645728803739164</v>
      </c>
    </row>
    <row r="2265" spans="1:48" x14ac:dyDescent="0.3">
      <c r="A2265" s="2" t="s">
        <v>6</v>
      </c>
      <c r="B2265" s="2">
        <v>390</v>
      </c>
      <c r="C2265" s="5">
        <v>39879</v>
      </c>
      <c r="D2265" s="2">
        <v>32</v>
      </c>
      <c r="E2265" s="2" t="s">
        <v>7</v>
      </c>
      <c r="F2265" s="6" t="s">
        <v>42</v>
      </c>
      <c r="G2265" s="2">
        <v>10</v>
      </c>
      <c r="H2265" s="2">
        <v>26</v>
      </c>
      <c r="I2265" s="2">
        <v>25</v>
      </c>
      <c r="J2265" s="2">
        <v>19.25</v>
      </c>
      <c r="K2265" s="2">
        <v>2</v>
      </c>
      <c r="L2265" s="19">
        <v>2328.3128553917354</v>
      </c>
      <c r="M2265" s="19">
        <f t="shared" si="420"/>
        <v>0.23283128553917354</v>
      </c>
      <c r="N2265" s="19">
        <v>232.83128553917356</v>
      </c>
      <c r="O2265" s="19">
        <f t="shared" si="421"/>
        <v>2.3283128553917357E-2</v>
      </c>
      <c r="P2265" s="19">
        <f t="shared" si="422"/>
        <v>0.2095481569852562</v>
      </c>
      <c r="R2265" s="24">
        <v>14.08</v>
      </c>
      <c r="S2265" s="24">
        <f t="shared" si="423"/>
        <v>0.32782645003915639</v>
      </c>
      <c r="U2265" s="24">
        <v>8.1999999999999993</v>
      </c>
      <c r="V2265" s="24">
        <f t="shared" si="424"/>
        <v>1.7182948872791006</v>
      </c>
      <c r="X2265" s="25">
        <f t="shared" si="425"/>
        <v>-1.3904684372399443</v>
      </c>
      <c r="AA2265" s="5">
        <v>39879</v>
      </c>
      <c r="AB2265" s="2">
        <v>32</v>
      </c>
      <c r="AC2265" s="2" t="s">
        <v>7</v>
      </c>
      <c r="AD2265" s="6" t="s">
        <v>42</v>
      </c>
      <c r="AE2265" s="2">
        <v>10</v>
      </c>
      <c r="AF2265" s="2">
        <v>26</v>
      </c>
      <c r="AG2265" s="2">
        <v>25</v>
      </c>
      <c r="AH2265" s="2">
        <v>19.25</v>
      </c>
      <c r="AI2265" s="2">
        <v>2</v>
      </c>
      <c r="AJ2265" s="19">
        <v>2328.3128553917354</v>
      </c>
      <c r="AK2265" s="19">
        <f t="shared" si="426"/>
        <v>0.23283128553917354</v>
      </c>
      <c r="AL2265" s="19">
        <v>232.83128553917356</v>
      </c>
      <c r="AM2265" s="19">
        <f t="shared" si="427"/>
        <v>2.3283128553917357E-2</v>
      </c>
      <c r="AN2265" s="19">
        <f t="shared" si="428"/>
        <v>0.2095481569852562</v>
      </c>
      <c r="AP2265" s="24">
        <v>14.08</v>
      </c>
      <c r="AQ2265" s="24">
        <f t="shared" si="429"/>
        <v>0.32782645003915639</v>
      </c>
      <c r="AR2265" s="24"/>
      <c r="AS2265" s="24">
        <v>8.1999999999999993</v>
      </c>
      <c r="AT2265" s="24">
        <f t="shared" si="430"/>
        <v>1.7182948872791006</v>
      </c>
      <c r="AU2265" s="24"/>
      <c r="AV2265" s="25">
        <f t="shared" si="431"/>
        <v>-1.3904684372399443</v>
      </c>
    </row>
    <row r="2266" spans="1:48" x14ac:dyDescent="0.3">
      <c r="A2266" s="2" t="s">
        <v>6</v>
      </c>
      <c r="B2266" s="2">
        <v>390</v>
      </c>
      <c r="C2266" s="5">
        <v>39879</v>
      </c>
      <c r="D2266" s="2">
        <v>32</v>
      </c>
      <c r="E2266" s="2" t="s">
        <v>7</v>
      </c>
      <c r="F2266" s="6" t="s">
        <v>53</v>
      </c>
      <c r="G2266" s="2">
        <v>90</v>
      </c>
      <c r="H2266" s="2">
        <v>3</v>
      </c>
      <c r="I2266" s="2">
        <v>12</v>
      </c>
      <c r="J2266" s="2">
        <v>4.5</v>
      </c>
      <c r="K2266" s="2">
        <v>2</v>
      </c>
      <c r="L2266" s="19">
        <v>127.23450247038662</v>
      </c>
      <c r="M2266" s="19">
        <f t="shared" si="420"/>
        <v>1.2723450247038661E-2</v>
      </c>
      <c r="N2266" s="19">
        <v>114.51105222334796</v>
      </c>
      <c r="O2266" s="19">
        <f t="shared" si="421"/>
        <v>1.1451105222334796E-2</v>
      </c>
      <c r="P2266" s="19">
        <f t="shared" si="422"/>
        <v>1.2723450247038651E-3</v>
      </c>
      <c r="R2266" s="24">
        <v>6.51</v>
      </c>
      <c r="S2266" s="24">
        <f t="shared" si="423"/>
        <v>7.4546694997399521E-2</v>
      </c>
      <c r="U2266" s="24">
        <v>8.2509316770186327</v>
      </c>
      <c r="V2266" s="24">
        <f t="shared" si="424"/>
        <v>1.0498031868426174E-2</v>
      </c>
      <c r="X2266" s="25">
        <f t="shared" si="425"/>
        <v>6.4048663128973352E-2</v>
      </c>
      <c r="AA2266" s="5">
        <v>39879</v>
      </c>
      <c r="AB2266" s="2">
        <v>32</v>
      </c>
      <c r="AC2266" s="2" t="s">
        <v>7</v>
      </c>
      <c r="AD2266" s="6" t="s">
        <v>53</v>
      </c>
      <c r="AE2266" s="2">
        <v>90</v>
      </c>
      <c r="AF2266" s="2">
        <v>3</v>
      </c>
      <c r="AG2266" s="2">
        <v>12</v>
      </c>
      <c r="AH2266" s="2">
        <v>4.5</v>
      </c>
      <c r="AI2266" s="2">
        <v>2</v>
      </c>
      <c r="AJ2266" s="19">
        <v>127.23450247038662</v>
      </c>
      <c r="AK2266" s="19">
        <f t="shared" si="426"/>
        <v>1.2723450247038661E-2</v>
      </c>
      <c r="AL2266" s="19">
        <v>114.51105222334796</v>
      </c>
      <c r="AM2266" s="19">
        <f t="shared" si="427"/>
        <v>1.1451105222334796E-2</v>
      </c>
      <c r="AN2266" s="19">
        <f t="shared" si="428"/>
        <v>1.2723450247038651E-3</v>
      </c>
      <c r="AP2266" s="24">
        <v>6.51</v>
      </c>
      <c r="AQ2266" s="24">
        <f t="shared" si="429"/>
        <v>7.4546694997399521E-2</v>
      </c>
      <c r="AR2266" s="24"/>
      <c r="AS2266" s="24">
        <v>8.2509316770186327</v>
      </c>
      <c r="AT2266" s="24">
        <f t="shared" si="430"/>
        <v>1.0498031868426174E-2</v>
      </c>
      <c r="AU2266" s="24"/>
      <c r="AV2266" s="25">
        <f t="shared" si="431"/>
        <v>6.4048663128973352E-2</v>
      </c>
    </row>
    <row r="2267" spans="1:48" x14ac:dyDescent="0.3">
      <c r="A2267" s="2" t="s">
        <v>6</v>
      </c>
      <c r="B2267" s="2">
        <v>390</v>
      </c>
      <c r="C2267" s="5">
        <v>39879</v>
      </c>
      <c r="D2267" s="2">
        <v>32</v>
      </c>
      <c r="E2267" s="2" t="s">
        <v>7</v>
      </c>
      <c r="F2267" s="6" t="s">
        <v>44</v>
      </c>
      <c r="G2267" s="2">
        <v>90</v>
      </c>
      <c r="H2267" s="2">
        <v>5</v>
      </c>
      <c r="I2267" s="2">
        <v>10</v>
      </c>
      <c r="J2267" s="2">
        <v>5</v>
      </c>
      <c r="K2267" s="2">
        <v>2</v>
      </c>
      <c r="L2267" s="19">
        <v>157.07963267948966</v>
      </c>
      <c r="M2267" s="19">
        <f t="shared" si="420"/>
        <v>1.5707963267948967E-2</v>
      </c>
      <c r="N2267" s="19">
        <v>141.37166941154069</v>
      </c>
      <c r="O2267" s="19">
        <f t="shared" si="421"/>
        <v>1.4137166941154069E-2</v>
      </c>
      <c r="P2267" s="19">
        <f t="shared" si="422"/>
        <v>1.5707963267948977E-3</v>
      </c>
      <c r="R2267" s="24">
        <v>14.08</v>
      </c>
      <c r="S2267" s="24">
        <f t="shared" si="423"/>
        <v>0.19905131053144928</v>
      </c>
      <c r="U2267" s="24">
        <v>9.0675767918088734</v>
      </c>
      <c r="V2267" s="24">
        <f t="shared" si="424"/>
        <v>1.4243316317504041E-2</v>
      </c>
      <c r="X2267" s="25">
        <f t="shared" si="425"/>
        <v>0.18480799421394525</v>
      </c>
      <c r="AA2267" s="5">
        <v>39879</v>
      </c>
      <c r="AB2267" s="2">
        <v>32</v>
      </c>
      <c r="AC2267" s="2" t="s">
        <v>7</v>
      </c>
      <c r="AD2267" s="6" t="s">
        <v>44</v>
      </c>
      <c r="AE2267" s="2">
        <v>90</v>
      </c>
      <c r="AF2267" s="2">
        <v>5</v>
      </c>
      <c r="AG2267" s="2">
        <v>10</v>
      </c>
      <c r="AH2267" s="2">
        <v>5</v>
      </c>
      <c r="AI2267" s="2">
        <v>2</v>
      </c>
      <c r="AJ2267" s="19">
        <v>157.07963267948966</v>
      </c>
      <c r="AK2267" s="19">
        <f t="shared" si="426"/>
        <v>1.5707963267948967E-2</v>
      </c>
      <c r="AL2267" s="19">
        <v>141.37166941154069</v>
      </c>
      <c r="AM2267" s="19">
        <f t="shared" si="427"/>
        <v>1.4137166941154069E-2</v>
      </c>
      <c r="AN2267" s="19">
        <f t="shared" si="428"/>
        <v>1.5707963267948977E-3</v>
      </c>
      <c r="AP2267" s="24">
        <v>14.08</v>
      </c>
      <c r="AQ2267" s="24">
        <f t="shared" si="429"/>
        <v>0.19905131053144928</v>
      </c>
      <c r="AR2267" s="24"/>
      <c r="AS2267" s="24">
        <v>9.0675767918088734</v>
      </c>
      <c r="AT2267" s="24">
        <f t="shared" si="430"/>
        <v>1.4243316317504041E-2</v>
      </c>
      <c r="AU2267" s="24"/>
      <c r="AV2267" s="25">
        <f t="shared" si="431"/>
        <v>0.18480799421394525</v>
      </c>
    </row>
    <row r="2268" spans="1:48" x14ac:dyDescent="0.3">
      <c r="A2268" s="2" t="s">
        <v>6</v>
      </c>
      <c r="B2268" s="2">
        <v>390</v>
      </c>
      <c r="C2268" s="5">
        <v>39879</v>
      </c>
      <c r="D2268" s="2">
        <v>32</v>
      </c>
      <c r="E2268" s="2" t="s">
        <v>7</v>
      </c>
      <c r="F2268" s="6" t="s">
        <v>53</v>
      </c>
      <c r="G2268" s="2">
        <v>20</v>
      </c>
      <c r="H2268" s="2">
        <v>20</v>
      </c>
      <c r="I2268" s="2">
        <v>35</v>
      </c>
      <c r="J2268" s="2">
        <v>18.75</v>
      </c>
      <c r="K2268" s="2">
        <v>2</v>
      </c>
      <c r="L2268" s="19">
        <v>2208.9323345553235</v>
      </c>
      <c r="M2268" s="19">
        <f t="shared" si="420"/>
        <v>0.22089323345553236</v>
      </c>
      <c r="N2268" s="19">
        <v>441.78646691106474</v>
      </c>
      <c r="O2268" s="19">
        <f t="shared" si="421"/>
        <v>4.4178646691106473E-2</v>
      </c>
      <c r="P2268" s="19">
        <f t="shared" si="422"/>
        <v>0.17671458676442589</v>
      </c>
      <c r="R2268" s="24">
        <v>6.51</v>
      </c>
      <c r="S2268" s="24">
        <f t="shared" si="423"/>
        <v>0.28760298995910311</v>
      </c>
      <c r="U2268" s="24">
        <v>8.2509316770186327</v>
      </c>
      <c r="V2268" s="24">
        <f t="shared" si="424"/>
        <v>1.4580599817258593</v>
      </c>
      <c r="X2268" s="25">
        <f t="shared" si="425"/>
        <v>-1.1704569917667562</v>
      </c>
      <c r="AA2268" s="5">
        <v>39879</v>
      </c>
      <c r="AB2268" s="2">
        <v>32</v>
      </c>
      <c r="AC2268" s="2" t="s">
        <v>7</v>
      </c>
      <c r="AD2268" s="6" t="s">
        <v>53</v>
      </c>
      <c r="AE2268" s="2">
        <v>20</v>
      </c>
      <c r="AF2268" s="2">
        <v>20</v>
      </c>
      <c r="AG2268" s="2">
        <v>35</v>
      </c>
      <c r="AH2268" s="2">
        <v>18.75</v>
      </c>
      <c r="AI2268" s="2">
        <v>2</v>
      </c>
      <c r="AJ2268" s="19">
        <v>2208.9323345553235</v>
      </c>
      <c r="AK2268" s="19">
        <f t="shared" si="426"/>
        <v>0.22089323345553236</v>
      </c>
      <c r="AL2268" s="19">
        <v>441.78646691106474</v>
      </c>
      <c r="AM2268" s="19">
        <f t="shared" si="427"/>
        <v>4.4178646691106473E-2</v>
      </c>
      <c r="AN2268" s="19">
        <f t="shared" si="428"/>
        <v>0.17671458676442589</v>
      </c>
      <c r="AP2268" s="24">
        <v>6.51</v>
      </c>
      <c r="AQ2268" s="24">
        <f t="shared" si="429"/>
        <v>0.28760298995910311</v>
      </c>
      <c r="AR2268" s="24"/>
      <c r="AS2268" s="24">
        <v>8.2509316770186327</v>
      </c>
      <c r="AT2268" s="24">
        <f t="shared" si="430"/>
        <v>1.4580599817258593</v>
      </c>
      <c r="AU2268" s="24"/>
      <c r="AV2268" s="25">
        <f t="shared" si="431"/>
        <v>-1.1704569917667562</v>
      </c>
    </row>
    <row r="2269" spans="1:48" x14ac:dyDescent="0.3">
      <c r="A2269" s="2" t="s">
        <v>6</v>
      </c>
      <c r="B2269" s="2">
        <v>390</v>
      </c>
      <c r="C2269" s="5">
        <v>39879</v>
      </c>
      <c r="D2269" s="2">
        <v>32</v>
      </c>
      <c r="E2269" s="2" t="s">
        <v>7</v>
      </c>
      <c r="F2269" s="6" t="s">
        <v>47</v>
      </c>
      <c r="G2269" s="2">
        <v>90</v>
      </c>
      <c r="H2269" s="2">
        <v>8</v>
      </c>
      <c r="I2269" s="2">
        <v>15</v>
      </c>
      <c r="J2269" s="2">
        <v>7.75</v>
      </c>
      <c r="K2269" s="2">
        <v>3</v>
      </c>
      <c r="L2269" s="19">
        <v>566.07572626871081</v>
      </c>
      <c r="M2269" s="19">
        <f t="shared" si="420"/>
        <v>5.6607572626871078E-2</v>
      </c>
      <c r="N2269" s="19">
        <v>509.46815364183976</v>
      </c>
      <c r="O2269" s="19">
        <f t="shared" si="421"/>
        <v>5.0946815364183974E-2</v>
      </c>
      <c r="P2269" s="19">
        <f t="shared" si="422"/>
        <v>5.6607572626871036E-3</v>
      </c>
      <c r="R2269" s="24">
        <v>14.08</v>
      </c>
      <c r="S2269" s="24">
        <f t="shared" si="423"/>
        <v>0.71733116032771038</v>
      </c>
      <c r="U2269" s="24">
        <v>11.257627118644068</v>
      </c>
      <c r="V2269" s="24">
        <f t="shared" si="424"/>
        <v>6.3726694472487702E-2</v>
      </c>
      <c r="X2269" s="25">
        <f t="shared" si="425"/>
        <v>0.65360446585522269</v>
      </c>
      <c r="AA2269" s="5">
        <v>39879</v>
      </c>
      <c r="AB2269" s="2">
        <v>32</v>
      </c>
      <c r="AC2269" s="2" t="s">
        <v>7</v>
      </c>
      <c r="AD2269" s="6" t="s">
        <v>47</v>
      </c>
      <c r="AE2269" s="2">
        <v>90</v>
      </c>
      <c r="AF2269" s="2">
        <v>8</v>
      </c>
      <c r="AG2269" s="2">
        <v>15</v>
      </c>
      <c r="AH2269" s="2">
        <v>7.75</v>
      </c>
      <c r="AI2269" s="2">
        <v>3</v>
      </c>
      <c r="AJ2269" s="19">
        <v>566.07572626871081</v>
      </c>
      <c r="AK2269" s="19">
        <f t="shared" si="426"/>
        <v>5.6607572626871078E-2</v>
      </c>
      <c r="AL2269" s="19">
        <v>509.46815364183976</v>
      </c>
      <c r="AM2269" s="19">
        <f t="shared" si="427"/>
        <v>5.0946815364183974E-2</v>
      </c>
      <c r="AN2269" s="19">
        <f t="shared" si="428"/>
        <v>5.6607572626871036E-3</v>
      </c>
      <c r="AP2269" s="24">
        <v>14.08</v>
      </c>
      <c r="AQ2269" s="24">
        <f t="shared" si="429"/>
        <v>0.71733116032771038</v>
      </c>
      <c r="AR2269" s="24"/>
      <c r="AS2269" s="24">
        <v>11.257627118644068</v>
      </c>
      <c r="AT2269" s="24">
        <f t="shared" si="430"/>
        <v>6.3726694472487702E-2</v>
      </c>
      <c r="AU2269" s="24"/>
      <c r="AV2269" s="25">
        <f t="shared" si="431"/>
        <v>0.65360446585522269</v>
      </c>
    </row>
    <row r="2270" spans="1:48" x14ac:dyDescent="0.3">
      <c r="A2270" s="2" t="s">
        <v>6</v>
      </c>
      <c r="B2270" s="2">
        <v>390</v>
      </c>
      <c r="C2270" s="5">
        <v>39879</v>
      </c>
      <c r="D2270" s="2">
        <v>32</v>
      </c>
      <c r="E2270" s="2" t="s">
        <v>7</v>
      </c>
      <c r="F2270" s="6" t="s">
        <v>47</v>
      </c>
      <c r="G2270" s="2">
        <v>50</v>
      </c>
      <c r="H2270" s="2">
        <v>12</v>
      </c>
      <c r="I2270" s="2">
        <v>20</v>
      </c>
      <c r="J2270" s="2">
        <v>11</v>
      </c>
      <c r="K2270" s="2">
        <v>3</v>
      </c>
      <c r="L2270" s="19">
        <v>1140.398133253095</v>
      </c>
      <c r="M2270" s="19">
        <f t="shared" si="420"/>
        <v>0.11403981332530951</v>
      </c>
      <c r="N2270" s="19">
        <v>570.19906662654751</v>
      </c>
      <c r="O2270" s="19">
        <f t="shared" si="421"/>
        <v>5.7019906662654753E-2</v>
      </c>
      <c r="P2270" s="19">
        <f t="shared" si="422"/>
        <v>5.7019906662654753E-2</v>
      </c>
      <c r="R2270" s="24">
        <v>14.08</v>
      </c>
      <c r="S2270" s="24">
        <f t="shared" si="423"/>
        <v>0.80284028581017897</v>
      </c>
      <c r="U2270" s="24">
        <v>11.257627118644068</v>
      </c>
      <c r="V2270" s="24">
        <f t="shared" si="424"/>
        <v>0.64190884754805577</v>
      </c>
      <c r="X2270" s="25">
        <f t="shared" si="425"/>
        <v>0.16093143826212319</v>
      </c>
      <c r="AA2270" s="5">
        <v>39879</v>
      </c>
      <c r="AB2270" s="2">
        <v>32</v>
      </c>
      <c r="AC2270" s="2" t="s">
        <v>7</v>
      </c>
      <c r="AD2270" s="6" t="s">
        <v>47</v>
      </c>
      <c r="AE2270" s="2">
        <v>50</v>
      </c>
      <c r="AF2270" s="2">
        <v>12</v>
      </c>
      <c r="AG2270" s="2">
        <v>20</v>
      </c>
      <c r="AH2270" s="2">
        <v>11</v>
      </c>
      <c r="AI2270" s="2">
        <v>3</v>
      </c>
      <c r="AJ2270" s="19">
        <v>1140.398133253095</v>
      </c>
      <c r="AK2270" s="19">
        <f t="shared" si="426"/>
        <v>0.11403981332530951</v>
      </c>
      <c r="AL2270" s="19">
        <v>570.19906662654751</v>
      </c>
      <c r="AM2270" s="19">
        <f t="shared" si="427"/>
        <v>5.7019906662654753E-2</v>
      </c>
      <c r="AN2270" s="19">
        <f t="shared" si="428"/>
        <v>5.7019906662654753E-2</v>
      </c>
      <c r="AP2270" s="24">
        <v>14.08</v>
      </c>
      <c r="AQ2270" s="24">
        <f t="shared" si="429"/>
        <v>0.80284028581017897</v>
      </c>
      <c r="AR2270" s="24"/>
      <c r="AS2270" s="24">
        <v>11.257627118644068</v>
      </c>
      <c r="AT2270" s="24">
        <f t="shared" si="430"/>
        <v>0.64190884754805577</v>
      </c>
      <c r="AU2270" s="24"/>
      <c r="AV2270" s="25">
        <f t="shared" si="431"/>
        <v>0.16093143826212319</v>
      </c>
    </row>
    <row r="2271" spans="1:48" x14ac:dyDescent="0.3">
      <c r="A2271" s="2" t="s">
        <v>6</v>
      </c>
      <c r="B2271" s="2">
        <v>390</v>
      </c>
      <c r="C2271" s="5">
        <v>39879</v>
      </c>
      <c r="D2271" s="2">
        <v>32</v>
      </c>
      <c r="E2271" s="2" t="s">
        <v>7</v>
      </c>
      <c r="F2271" s="6" t="s">
        <v>53</v>
      </c>
      <c r="G2271" s="2">
        <v>40</v>
      </c>
      <c r="H2271" s="2">
        <v>7</v>
      </c>
      <c r="I2271" s="2">
        <v>15</v>
      </c>
      <c r="J2271" s="2">
        <v>7.25</v>
      </c>
      <c r="K2271" s="2">
        <v>2</v>
      </c>
      <c r="L2271" s="19">
        <v>330.259927708627</v>
      </c>
      <c r="M2271" s="19">
        <f t="shared" si="420"/>
        <v>3.3025992770862697E-2</v>
      </c>
      <c r="N2271" s="19">
        <v>132.1039710834508</v>
      </c>
      <c r="O2271" s="19">
        <f t="shared" si="421"/>
        <v>1.321039710834508E-2</v>
      </c>
      <c r="P2271" s="19">
        <f t="shared" si="422"/>
        <v>1.9815595662517616E-2</v>
      </c>
      <c r="R2271" s="24">
        <v>6.51</v>
      </c>
      <c r="S2271" s="24">
        <f t="shared" si="423"/>
        <v>8.5999685175326468E-2</v>
      </c>
      <c r="U2271" s="24">
        <v>8.2509316770186327</v>
      </c>
      <c r="V2271" s="24">
        <f t="shared" si="424"/>
        <v>0.16349712595085961</v>
      </c>
      <c r="X2271" s="25">
        <f t="shared" si="425"/>
        <v>-7.7497440775533138E-2</v>
      </c>
      <c r="AA2271" s="5">
        <v>39879</v>
      </c>
      <c r="AB2271" s="2">
        <v>32</v>
      </c>
      <c r="AC2271" s="2" t="s">
        <v>7</v>
      </c>
      <c r="AD2271" s="6" t="s">
        <v>53</v>
      </c>
      <c r="AE2271" s="2">
        <v>40</v>
      </c>
      <c r="AF2271" s="2">
        <v>7</v>
      </c>
      <c r="AG2271" s="2">
        <v>15</v>
      </c>
      <c r="AH2271" s="2">
        <v>7.25</v>
      </c>
      <c r="AI2271" s="2">
        <v>2</v>
      </c>
      <c r="AJ2271" s="19">
        <v>330.259927708627</v>
      </c>
      <c r="AK2271" s="19">
        <f t="shared" si="426"/>
        <v>3.3025992770862697E-2</v>
      </c>
      <c r="AL2271" s="19">
        <v>132.1039710834508</v>
      </c>
      <c r="AM2271" s="19">
        <f t="shared" si="427"/>
        <v>1.321039710834508E-2</v>
      </c>
      <c r="AN2271" s="19">
        <f t="shared" si="428"/>
        <v>1.9815595662517616E-2</v>
      </c>
      <c r="AP2271" s="24">
        <v>6.51</v>
      </c>
      <c r="AQ2271" s="24">
        <f t="shared" si="429"/>
        <v>8.5999685175326468E-2</v>
      </c>
      <c r="AR2271" s="24"/>
      <c r="AS2271" s="24">
        <v>8.2509316770186327</v>
      </c>
      <c r="AT2271" s="24">
        <f t="shared" si="430"/>
        <v>0.16349712595085961</v>
      </c>
      <c r="AU2271" s="24"/>
      <c r="AV2271" s="25">
        <f t="shared" si="431"/>
        <v>-7.7497440775533138E-2</v>
      </c>
    </row>
    <row r="2272" spans="1:48" x14ac:dyDescent="0.3">
      <c r="A2272" s="2" t="s">
        <v>6</v>
      </c>
      <c r="B2272" s="2">
        <v>390</v>
      </c>
      <c r="C2272" s="5">
        <v>39879</v>
      </c>
      <c r="D2272" s="2">
        <v>32</v>
      </c>
      <c r="E2272" s="2" t="s">
        <v>7</v>
      </c>
      <c r="F2272" s="6" t="s">
        <v>43</v>
      </c>
      <c r="G2272" s="2">
        <v>50</v>
      </c>
      <c r="H2272" s="2">
        <v>10</v>
      </c>
      <c r="I2272" s="2">
        <v>13</v>
      </c>
      <c r="J2272" s="2">
        <v>8.25</v>
      </c>
      <c r="K2272" s="2">
        <v>2</v>
      </c>
      <c r="L2272" s="19">
        <v>427.6492999699106</v>
      </c>
      <c r="M2272" s="19">
        <f t="shared" si="420"/>
        <v>4.2764929996991059E-2</v>
      </c>
      <c r="N2272" s="19">
        <v>213.8246499849553</v>
      </c>
      <c r="O2272" s="19">
        <f t="shared" si="421"/>
        <v>2.138246499849553E-2</v>
      </c>
      <c r="P2272" s="19">
        <f t="shared" si="422"/>
        <v>2.138246499849553E-2</v>
      </c>
      <c r="R2272" s="24">
        <v>14.08</v>
      </c>
      <c r="S2272" s="24">
        <f t="shared" si="423"/>
        <v>0.30106510717881707</v>
      </c>
      <c r="U2272" s="24">
        <v>8.1999999999999993</v>
      </c>
      <c r="V2272" s="24">
        <f t="shared" si="424"/>
        <v>0.17533621298766333</v>
      </c>
      <c r="X2272" s="25">
        <f t="shared" si="425"/>
        <v>0.12572889419115374</v>
      </c>
      <c r="AA2272" s="5">
        <v>39879</v>
      </c>
      <c r="AB2272" s="2">
        <v>32</v>
      </c>
      <c r="AC2272" s="2" t="s">
        <v>7</v>
      </c>
      <c r="AD2272" s="6" t="s">
        <v>43</v>
      </c>
      <c r="AE2272" s="2">
        <v>50</v>
      </c>
      <c r="AF2272" s="2">
        <v>10</v>
      </c>
      <c r="AG2272" s="2">
        <v>13</v>
      </c>
      <c r="AH2272" s="2">
        <v>8.25</v>
      </c>
      <c r="AI2272" s="2">
        <v>2</v>
      </c>
      <c r="AJ2272" s="19">
        <v>427.6492999699106</v>
      </c>
      <c r="AK2272" s="19">
        <f t="shared" si="426"/>
        <v>4.2764929996991059E-2</v>
      </c>
      <c r="AL2272" s="19">
        <v>213.8246499849553</v>
      </c>
      <c r="AM2272" s="19">
        <f t="shared" si="427"/>
        <v>2.138246499849553E-2</v>
      </c>
      <c r="AN2272" s="19">
        <f t="shared" si="428"/>
        <v>2.138246499849553E-2</v>
      </c>
      <c r="AP2272" s="24">
        <v>14.08</v>
      </c>
      <c r="AQ2272" s="24">
        <f t="shared" si="429"/>
        <v>0.30106510717881707</v>
      </c>
      <c r="AR2272" s="24"/>
      <c r="AS2272" s="24">
        <v>8.1999999999999993</v>
      </c>
      <c r="AT2272" s="24">
        <f t="shared" si="430"/>
        <v>0.17533621298766333</v>
      </c>
      <c r="AU2272" s="24"/>
      <c r="AV2272" s="25">
        <f t="shared" si="431"/>
        <v>0.12572889419115374</v>
      </c>
    </row>
    <row r="2273" spans="1:48" x14ac:dyDescent="0.3">
      <c r="A2273" s="2" t="s">
        <v>6</v>
      </c>
      <c r="B2273" s="2">
        <v>390</v>
      </c>
      <c r="C2273" s="5">
        <v>39879</v>
      </c>
      <c r="D2273" s="2">
        <v>32</v>
      </c>
      <c r="E2273" s="2" t="s">
        <v>7</v>
      </c>
      <c r="F2273" s="6" t="s">
        <v>42</v>
      </c>
      <c r="G2273" s="2">
        <v>10</v>
      </c>
      <c r="H2273" s="2">
        <v>30</v>
      </c>
      <c r="I2273" s="2">
        <v>30</v>
      </c>
      <c r="J2273" s="2">
        <v>22.5</v>
      </c>
      <c r="K2273" s="2">
        <v>2</v>
      </c>
      <c r="L2273" s="19">
        <v>3180.8625617596654</v>
      </c>
      <c r="M2273" s="19">
        <f t="shared" si="420"/>
        <v>0.31808625617596653</v>
      </c>
      <c r="N2273" s="19">
        <v>318.08625617596658</v>
      </c>
      <c r="O2273" s="19">
        <f t="shared" si="421"/>
        <v>3.1808625617596661E-2</v>
      </c>
      <c r="P2273" s="19">
        <f t="shared" si="422"/>
        <v>0.28627763055836986</v>
      </c>
      <c r="R2273" s="24">
        <v>14.08</v>
      </c>
      <c r="S2273" s="24">
        <f t="shared" si="423"/>
        <v>0.447865448695761</v>
      </c>
      <c r="U2273" s="24">
        <v>8.1999999999999993</v>
      </c>
      <c r="V2273" s="24">
        <f t="shared" si="424"/>
        <v>2.3474765705786327</v>
      </c>
      <c r="X2273" s="25">
        <f t="shared" si="425"/>
        <v>-1.8996111218828717</v>
      </c>
      <c r="AA2273" s="5">
        <v>39879</v>
      </c>
      <c r="AB2273" s="2">
        <v>32</v>
      </c>
      <c r="AC2273" s="2" t="s">
        <v>7</v>
      </c>
      <c r="AD2273" s="6" t="s">
        <v>42</v>
      </c>
      <c r="AE2273" s="2">
        <v>10</v>
      </c>
      <c r="AF2273" s="2">
        <v>30</v>
      </c>
      <c r="AG2273" s="2">
        <v>30</v>
      </c>
      <c r="AH2273" s="2">
        <v>22.5</v>
      </c>
      <c r="AI2273" s="2">
        <v>2</v>
      </c>
      <c r="AJ2273" s="19">
        <v>3180.8625617596654</v>
      </c>
      <c r="AK2273" s="19">
        <f t="shared" si="426"/>
        <v>0.31808625617596653</v>
      </c>
      <c r="AL2273" s="19">
        <v>318.08625617596658</v>
      </c>
      <c r="AM2273" s="19">
        <f t="shared" si="427"/>
        <v>3.1808625617596661E-2</v>
      </c>
      <c r="AN2273" s="19">
        <f t="shared" si="428"/>
        <v>0.28627763055836986</v>
      </c>
      <c r="AP2273" s="24">
        <v>14.08</v>
      </c>
      <c r="AQ2273" s="24">
        <f t="shared" si="429"/>
        <v>0.447865448695761</v>
      </c>
      <c r="AR2273" s="24"/>
      <c r="AS2273" s="24">
        <v>8.1999999999999993</v>
      </c>
      <c r="AT2273" s="24">
        <f t="shared" si="430"/>
        <v>2.3474765705786327</v>
      </c>
      <c r="AU2273" s="24"/>
      <c r="AV2273" s="25">
        <f t="shared" si="431"/>
        <v>-1.8996111218828717</v>
      </c>
    </row>
    <row r="2274" spans="1:48" x14ac:dyDescent="0.3">
      <c r="A2274" s="2" t="s">
        <v>6</v>
      </c>
      <c r="B2274" s="2">
        <v>390</v>
      </c>
      <c r="C2274" s="5">
        <v>39879</v>
      </c>
      <c r="D2274" s="2">
        <v>32</v>
      </c>
      <c r="E2274" s="2" t="s">
        <v>7</v>
      </c>
      <c r="F2274" s="6" t="s">
        <v>47</v>
      </c>
      <c r="G2274" s="2">
        <v>60</v>
      </c>
      <c r="H2274" s="2">
        <v>4</v>
      </c>
      <c r="I2274" s="2">
        <v>15</v>
      </c>
      <c r="J2274" s="2">
        <v>5.75</v>
      </c>
      <c r="K2274" s="2">
        <v>3</v>
      </c>
      <c r="L2274" s="19">
        <v>311.60672132793758</v>
      </c>
      <c r="M2274" s="19">
        <f t="shared" si="420"/>
        <v>3.1160672132793759E-2</v>
      </c>
      <c r="N2274" s="19">
        <v>186.96403279676255</v>
      </c>
      <c r="O2274" s="19">
        <f t="shared" si="421"/>
        <v>1.8696403279676255E-2</v>
      </c>
      <c r="P2274" s="19">
        <f t="shared" si="422"/>
        <v>1.2464268853117504E-2</v>
      </c>
      <c r="R2274" s="24">
        <v>14.08</v>
      </c>
      <c r="S2274" s="24">
        <f t="shared" si="423"/>
        <v>0.26324535817784167</v>
      </c>
      <c r="U2274" s="24">
        <v>11.257627118644068</v>
      </c>
      <c r="V2274" s="24">
        <f t="shared" si="424"/>
        <v>0.14031809105492621</v>
      </c>
      <c r="X2274" s="25">
        <f t="shared" si="425"/>
        <v>0.12292726712291546</v>
      </c>
      <c r="AA2274" s="5">
        <v>39879</v>
      </c>
      <c r="AB2274" s="2">
        <v>32</v>
      </c>
      <c r="AC2274" s="2" t="s">
        <v>7</v>
      </c>
      <c r="AD2274" s="6" t="s">
        <v>47</v>
      </c>
      <c r="AE2274" s="2">
        <v>60</v>
      </c>
      <c r="AF2274" s="2">
        <v>4</v>
      </c>
      <c r="AG2274" s="2">
        <v>15</v>
      </c>
      <c r="AH2274" s="2">
        <v>5.75</v>
      </c>
      <c r="AI2274" s="2">
        <v>3</v>
      </c>
      <c r="AJ2274" s="19">
        <v>311.60672132793758</v>
      </c>
      <c r="AK2274" s="19">
        <f t="shared" si="426"/>
        <v>3.1160672132793759E-2</v>
      </c>
      <c r="AL2274" s="19">
        <v>186.96403279676255</v>
      </c>
      <c r="AM2274" s="19">
        <f t="shared" si="427"/>
        <v>1.8696403279676255E-2</v>
      </c>
      <c r="AN2274" s="19">
        <f t="shared" si="428"/>
        <v>1.2464268853117504E-2</v>
      </c>
      <c r="AP2274" s="24">
        <v>14.08</v>
      </c>
      <c r="AQ2274" s="24">
        <f t="shared" si="429"/>
        <v>0.26324535817784167</v>
      </c>
      <c r="AR2274" s="24"/>
      <c r="AS2274" s="24">
        <v>11.257627118644068</v>
      </c>
      <c r="AT2274" s="24">
        <f t="shared" si="430"/>
        <v>0.14031809105492621</v>
      </c>
      <c r="AU2274" s="24"/>
      <c r="AV2274" s="25">
        <f t="shared" si="431"/>
        <v>0.12292726712291546</v>
      </c>
    </row>
    <row r="2275" spans="1:48" x14ac:dyDescent="0.3">
      <c r="A2275" s="2" t="s">
        <v>6</v>
      </c>
      <c r="B2275" s="2">
        <v>390</v>
      </c>
      <c r="C2275" s="5">
        <v>39879</v>
      </c>
      <c r="D2275" s="2">
        <v>32</v>
      </c>
      <c r="E2275" s="2" t="s">
        <v>7</v>
      </c>
      <c r="F2275" s="6" t="s">
        <v>44</v>
      </c>
      <c r="G2275" s="2">
        <v>20</v>
      </c>
      <c r="H2275" s="2">
        <v>10</v>
      </c>
      <c r="I2275" s="2">
        <v>8</v>
      </c>
      <c r="J2275" s="2">
        <v>7</v>
      </c>
      <c r="K2275" s="2">
        <v>2</v>
      </c>
      <c r="L2275" s="19">
        <v>307.8760800517997</v>
      </c>
      <c r="M2275" s="19">
        <f t="shared" si="420"/>
        <v>3.0787608005179972E-2</v>
      </c>
      <c r="N2275" s="19">
        <v>61.575216010359945</v>
      </c>
      <c r="O2275" s="19">
        <f t="shared" si="421"/>
        <v>6.1575216010359944E-3</v>
      </c>
      <c r="P2275" s="19">
        <f t="shared" si="422"/>
        <v>2.4630086404143978E-2</v>
      </c>
      <c r="R2275" s="24">
        <v>14.08</v>
      </c>
      <c r="S2275" s="24">
        <f t="shared" si="423"/>
        <v>8.6697904142586796E-2</v>
      </c>
      <c r="U2275" s="24">
        <v>9.0675767918088734</v>
      </c>
      <c r="V2275" s="24">
        <f t="shared" si="424"/>
        <v>0.2233351998584632</v>
      </c>
      <c r="X2275" s="25">
        <f t="shared" si="425"/>
        <v>-0.13663729571587641</v>
      </c>
      <c r="AA2275" s="5">
        <v>39879</v>
      </c>
      <c r="AB2275" s="2">
        <v>32</v>
      </c>
      <c r="AC2275" s="2" t="s">
        <v>7</v>
      </c>
      <c r="AD2275" s="6" t="s">
        <v>44</v>
      </c>
      <c r="AE2275" s="2">
        <v>20</v>
      </c>
      <c r="AF2275" s="2">
        <v>10</v>
      </c>
      <c r="AG2275" s="2">
        <v>8</v>
      </c>
      <c r="AH2275" s="2">
        <v>7</v>
      </c>
      <c r="AI2275" s="2">
        <v>2</v>
      </c>
      <c r="AJ2275" s="19">
        <v>307.8760800517997</v>
      </c>
      <c r="AK2275" s="19">
        <f t="shared" si="426"/>
        <v>3.0787608005179972E-2</v>
      </c>
      <c r="AL2275" s="19">
        <v>61.575216010359945</v>
      </c>
      <c r="AM2275" s="19">
        <f t="shared" si="427"/>
        <v>6.1575216010359944E-3</v>
      </c>
      <c r="AN2275" s="19">
        <f t="shared" si="428"/>
        <v>2.4630086404143978E-2</v>
      </c>
      <c r="AP2275" s="24">
        <v>14.08</v>
      </c>
      <c r="AQ2275" s="24">
        <f t="shared" si="429"/>
        <v>8.6697904142586796E-2</v>
      </c>
      <c r="AR2275" s="24"/>
      <c r="AS2275" s="24">
        <v>9.0675767918088734</v>
      </c>
      <c r="AT2275" s="24">
        <f t="shared" si="430"/>
        <v>0.2233351998584632</v>
      </c>
      <c r="AU2275" s="24"/>
      <c r="AV2275" s="25">
        <f t="shared" si="431"/>
        <v>-0.13663729571587641</v>
      </c>
    </row>
    <row r="2276" spans="1:48" x14ac:dyDescent="0.3">
      <c r="A2276" s="2" t="s">
        <v>6</v>
      </c>
      <c r="B2276" s="2">
        <v>390</v>
      </c>
      <c r="C2276" s="5">
        <v>39879</v>
      </c>
      <c r="D2276" s="2">
        <v>32</v>
      </c>
      <c r="E2276" s="2" t="s">
        <v>7</v>
      </c>
      <c r="F2276" s="6" t="s">
        <v>42</v>
      </c>
      <c r="G2276" s="2">
        <v>20</v>
      </c>
      <c r="H2276" s="2">
        <v>18</v>
      </c>
      <c r="I2276" s="2">
        <v>20</v>
      </c>
      <c r="J2276" s="2">
        <v>14</v>
      </c>
      <c r="K2276" s="2">
        <v>2</v>
      </c>
      <c r="L2276" s="19">
        <v>1231.5043202071988</v>
      </c>
      <c r="M2276" s="19">
        <f t="shared" si="420"/>
        <v>0.12315043202071989</v>
      </c>
      <c r="N2276" s="19">
        <v>246.30086404143978</v>
      </c>
      <c r="O2276" s="19">
        <f t="shared" si="421"/>
        <v>2.4630086404143978E-2</v>
      </c>
      <c r="P2276" s="19">
        <f t="shared" si="422"/>
        <v>9.8520345616575911E-2</v>
      </c>
      <c r="R2276" s="24">
        <v>14.08</v>
      </c>
      <c r="S2276" s="24">
        <f t="shared" si="423"/>
        <v>0.34679161657034718</v>
      </c>
      <c r="U2276" s="24">
        <v>8.1999999999999993</v>
      </c>
      <c r="V2276" s="24">
        <f t="shared" si="424"/>
        <v>0.80786683405592241</v>
      </c>
      <c r="X2276" s="25">
        <f t="shared" si="425"/>
        <v>-0.46107521748557523</v>
      </c>
      <c r="AA2276" s="5">
        <v>39879</v>
      </c>
      <c r="AB2276" s="2">
        <v>32</v>
      </c>
      <c r="AC2276" s="2" t="s">
        <v>7</v>
      </c>
      <c r="AD2276" s="6" t="s">
        <v>42</v>
      </c>
      <c r="AE2276" s="2">
        <v>20</v>
      </c>
      <c r="AF2276" s="2">
        <v>18</v>
      </c>
      <c r="AG2276" s="2">
        <v>20</v>
      </c>
      <c r="AH2276" s="2">
        <v>14</v>
      </c>
      <c r="AI2276" s="2">
        <v>2</v>
      </c>
      <c r="AJ2276" s="19">
        <v>1231.5043202071988</v>
      </c>
      <c r="AK2276" s="19">
        <f t="shared" si="426"/>
        <v>0.12315043202071989</v>
      </c>
      <c r="AL2276" s="19">
        <v>246.30086404143978</v>
      </c>
      <c r="AM2276" s="19">
        <f t="shared" si="427"/>
        <v>2.4630086404143978E-2</v>
      </c>
      <c r="AN2276" s="19">
        <f t="shared" si="428"/>
        <v>9.8520345616575911E-2</v>
      </c>
      <c r="AP2276" s="24">
        <v>14.08</v>
      </c>
      <c r="AQ2276" s="24">
        <f t="shared" si="429"/>
        <v>0.34679161657034718</v>
      </c>
      <c r="AR2276" s="24"/>
      <c r="AS2276" s="24">
        <v>8.1999999999999993</v>
      </c>
      <c r="AT2276" s="24">
        <f t="shared" si="430"/>
        <v>0.80786683405592241</v>
      </c>
      <c r="AU2276" s="24"/>
      <c r="AV2276" s="25">
        <f t="shared" si="431"/>
        <v>-0.46107521748557523</v>
      </c>
    </row>
    <row r="2277" spans="1:48" x14ac:dyDescent="0.3">
      <c r="A2277" s="2" t="s">
        <v>6</v>
      </c>
      <c r="B2277" s="2">
        <v>390</v>
      </c>
      <c r="C2277" s="5">
        <v>39879</v>
      </c>
      <c r="D2277" s="2">
        <v>32</v>
      </c>
      <c r="E2277" s="2" t="s">
        <v>7</v>
      </c>
      <c r="F2277" s="6" t="s">
        <v>36</v>
      </c>
      <c r="G2277" s="2">
        <v>60</v>
      </c>
      <c r="H2277" s="2">
        <v>40</v>
      </c>
      <c r="I2277" s="2">
        <v>20</v>
      </c>
      <c r="J2277" s="2">
        <v>25</v>
      </c>
      <c r="K2277" s="2">
        <v>2</v>
      </c>
      <c r="L2277" s="19">
        <v>3926.9908169872415</v>
      </c>
      <c r="M2277" s="19">
        <f t="shared" si="420"/>
        <v>0.39269908169872414</v>
      </c>
      <c r="N2277" s="19">
        <v>2356.1944901923448</v>
      </c>
      <c r="O2277" s="19">
        <f t="shared" si="421"/>
        <v>0.23561944901923448</v>
      </c>
      <c r="P2277" s="19">
        <f t="shared" si="422"/>
        <v>0.15707963267948966</v>
      </c>
      <c r="R2277" s="24">
        <v>14.08</v>
      </c>
      <c r="S2277" s="24">
        <f t="shared" si="423"/>
        <v>3.3175218421908217</v>
      </c>
      <c r="U2277" s="24">
        <v>8.3025000000000002</v>
      </c>
      <c r="V2277" s="24">
        <f t="shared" si="424"/>
        <v>1.3041536503214628</v>
      </c>
      <c r="X2277" s="25">
        <f t="shared" si="425"/>
        <v>2.0133681918693589</v>
      </c>
      <c r="AA2277" s="5">
        <v>39879</v>
      </c>
      <c r="AB2277" s="2">
        <v>32</v>
      </c>
      <c r="AC2277" s="2" t="s">
        <v>7</v>
      </c>
      <c r="AD2277" s="6" t="s">
        <v>36</v>
      </c>
      <c r="AE2277" s="2">
        <v>60</v>
      </c>
      <c r="AF2277" s="2">
        <v>40</v>
      </c>
      <c r="AG2277" s="2">
        <v>20</v>
      </c>
      <c r="AH2277" s="2">
        <v>25</v>
      </c>
      <c r="AI2277" s="2">
        <v>2</v>
      </c>
      <c r="AJ2277" s="19">
        <v>3926.9908169872415</v>
      </c>
      <c r="AK2277" s="19">
        <f t="shared" si="426"/>
        <v>0.39269908169872414</v>
      </c>
      <c r="AL2277" s="19">
        <v>2356.1944901923448</v>
      </c>
      <c r="AM2277" s="19">
        <f t="shared" si="427"/>
        <v>0.23561944901923448</v>
      </c>
      <c r="AN2277" s="19">
        <f t="shared" si="428"/>
        <v>0.15707963267948966</v>
      </c>
      <c r="AP2277" s="24">
        <v>14.08</v>
      </c>
      <c r="AQ2277" s="24">
        <f t="shared" si="429"/>
        <v>3.3175218421908217</v>
      </c>
      <c r="AR2277" s="24"/>
      <c r="AS2277" s="24">
        <v>8.3025000000000002</v>
      </c>
      <c r="AT2277" s="24">
        <f t="shared" si="430"/>
        <v>1.3041536503214628</v>
      </c>
      <c r="AU2277" s="24"/>
      <c r="AV2277" s="25">
        <f t="shared" si="431"/>
        <v>2.0133681918693589</v>
      </c>
    </row>
    <row r="2278" spans="1:48" x14ac:dyDescent="0.3">
      <c r="A2278" s="2" t="s">
        <v>6</v>
      </c>
      <c r="B2278" s="2">
        <v>390</v>
      </c>
      <c r="C2278" s="5">
        <v>39879</v>
      </c>
      <c r="D2278" s="2">
        <v>32</v>
      </c>
      <c r="E2278" s="2" t="s">
        <v>7</v>
      </c>
      <c r="F2278" s="6" t="s">
        <v>53</v>
      </c>
      <c r="G2278" s="2">
        <v>20</v>
      </c>
      <c r="H2278" s="2">
        <v>10</v>
      </c>
      <c r="I2278" s="2">
        <v>30</v>
      </c>
      <c r="J2278" s="2">
        <v>12.5</v>
      </c>
      <c r="K2278" s="2">
        <v>2</v>
      </c>
      <c r="L2278" s="19">
        <v>981.74770424681037</v>
      </c>
      <c r="M2278" s="19">
        <f t="shared" si="420"/>
        <v>9.8174770424681035E-2</v>
      </c>
      <c r="N2278" s="19">
        <v>196.34954084936209</v>
      </c>
      <c r="O2278" s="19">
        <f t="shared" si="421"/>
        <v>1.9634954084936207E-2</v>
      </c>
      <c r="P2278" s="19">
        <f t="shared" si="422"/>
        <v>7.8539816339744828E-2</v>
      </c>
      <c r="R2278" s="24">
        <v>6.51</v>
      </c>
      <c r="S2278" s="24">
        <f t="shared" si="423"/>
        <v>0.1278235510929347</v>
      </c>
      <c r="U2278" s="24">
        <v>8.2509316770186327</v>
      </c>
      <c r="V2278" s="24">
        <f t="shared" si="424"/>
        <v>0.64802665854482622</v>
      </c>
      <c r="X2278" s="25">
        <f t="shared" si="425"/>
        <v>-0.52020310745189158</v>
      </c>
      <c r="AA2278" s="5">
        <v>39879</v>
      </c>
      <c r="AB2278" s="2">
        <v>32</v>
      </c>
      <c r="AC2278" s="2" t="s">
        <v>7</v>
      </c>
      <c r="AD2278" s="6" t="s">
        <v>53</v>
      </c>
      <c r="AE2278" s="2">
        <v>20</v>
      </c>
      <c r="AF2278" s="2">
        <v>10</v>
      </c>
      <c r="AG2278" s="2">
        <v>30</v>
      </c>
      <c r="AH2278" s="2">
        <v>12.5</v>
      </c>
      <c r="AI2278" s="2">
        <v>2</v>
      </c>
      <c r="AJ2278" s="19">
        <v>981.74770424681037</v>
      </c>
      <c r="AK2278" s="19">
        <f t="shared" si="426"/>
        <v>9.8174770424681035E-2</v>
      </c>
      <c r="AL2278" s="19">
        <v>196.34954084936209</v>
      </c>
      <c r="AM2278" s="19">
        <f t="shared" si="427"/>
        <v>1.9634954084936207E-2</v>
      </c>
      <c r="AN2278" s="19">
        <f t="shared" si="428"/>
        <v>7.8539816339744828E-2</v>
      </c>
      <c r="AP2278" s="24">
        <v>6.51</v>
      </c>
      <c r="AQ2278" s="24">
        <f t="shared" si="429"/>
        <v>0.1278235510929347</v>
      </c>
      <c r="AR2278" s="24"/>
      <c r="AS2278" s="24">
        <v>8.2509316770186327</v>
      </c>
      <c r="AT2278" s="24">
        <f t="shared" si="430"/>
        <v>0.64802665854482622</v>
      </c>
      <c r="AU2278" s="24"/>
      <c r="AV2278" s="25">
        <f t="shared" si="431"/>
        <v>-0.52020310745189158</v>
      </c>
    </row>
    <row r="2279" spans="1:48" x14ac:dyDescent="0.3">
      <c r="A2279" s="2" t="s">
        <v>6</v>
      </c>
      <c r="B2279" s="2">
        <v>390</v>
      </c>
      <c r="C2279" s="5">
        <v>39879</v>
      </c>
      <c r="D2279" s="2">
        <v>32</v>
      </c>
      <c r="E2279" s="2" t="s">
        <v>7</v>
      </c>
      <c r="F2279" s="6" t="s">
        <v>53</v>
      </c>
      <c r="G2279" s="2">
        <v>90</v>
      </c>
      <c r="H2279" s="2">
        <v>5</v>
      </c>
      <c r="I2279" s="2">
        <v>11</v>
      </c>
      <c r="J2279" s="2">
        <v>5.25</v>
      </c>
      <c r="K2279" s="2">
        <v>2</v>
      </c>
      <c r="L2279" s="19">
        <v>173.18029502913734</v>
      </c>
      <c r="M2279" s="19">
        <f t="shared" si="420"/>
        <v>1.7318029502913734E-2</v>
      </c>
      <c r="N2279" s="19">
        <v>155.86226552622361</v>
      </c>
      <c r="O2279" s="19">
        <f t="shared" si="421"/>
        <v>1.5586226552622361E-2</v>
      </c>
      <c r="P2279" s="19">
        <f t="shared" si="422"/>
        <v>1.7318029502913727E-3</v>
      </c>
      <c r="R2279" s="24">
        <v>6.51</v>
      </c>
      <c r="S2279" s="24">
        <f t="shared" si="423"/>
        <v>0.10146633485757156</v>
      </c>
      <c r="U2279" s="24">
        <v>8.2509316770186327</v>
      </c>
      <c r="V2279" s="24">
        <f t="shared" si="424"/>
        <v>1.4288987820913411E-2</v>
      </c>
      <c r="X2279" s="25">
        <f t="shared" si="425"/>
        <v>8.7177347036658151E-2</v>
      </c>
      <c r="AA2279" s="5">
        <v>39879</v>
      </c>
      <c r="AB2279" s="2">
        <v>32</v>
      </c>
      <c r="AC2279" s="2" t="s">
        <v>7</v>
      </c>
      <c r="AD2279" s="6" t="s">
        <v>53</v>
      </c>
      <c r="AE2279" s="2">
        <v>90</v>
      </c>
      <c r="AF2279" s="2">
        <v>5</v>
      </c>
      <c r="AG2279" s="2">
        <v>11</v>
      </c>
      <c r="AH2279" s="2">
        <v>5.25</v>
      </c>
      <c r="AI2279" s="2">
        <v>2</v>
      </c>
      <c r="AJ2279" s="19">
        <v>173.18029502913734</v>
      </c>
      <c r="AK2279" s="19">
        <f t="shared" si="426"/>
        <v>1.7318029502913734E-2</v>
      </c>
      <c r="AL2279" s="19">
        <v>155.86226552622361</v>
      </c>
      <c r="AM2279" s="19">
        <f t="shared" si="427"/>
        <v>1.5586226552622361E-2</v>
      </c>
      <c r="AN2279" s="19">
        <f t="shared" si="428"/>
        <v>1.7318029502913727E-3</v>
      </c>
      <c r="AP2279" s="24">
        <v>6.51</v>
      </c>
      <c r="AQ2279" s="24">
        <f t="shared" si="429"/>
        <v>0.10146633485757156</v>
      </c>
      <c r="AR2279" s="24"/>
      <c r="AS2279" s="24">
        <v>8.2509316770186327</v>
      </c>
      <c r="AT2279" s="24">
        <f t="shared" si="430"/>
        <v>1.4288987820913411E-2</v>
      </c>
      <c r="AU2279" s="24"/>
      <c r="AV2279" s="25">
        <f t="shared" si="431"/>
        <v>8.7177347036658151E-2</v>
      </c>
    </row>
    <row r="2280" spans="1:48" x14ac:dyDescent="0.3">
      <c r="A2280" s="2" t="s">
        <v>6</v>
      </c>
      <c r="B2280" s="2">
        <v>390</v>
      </c>
      <c r="C2280" s="5">
        <v>39879</v>
      </c>
      <c r="D2280" s="2">
        <v>32</v>
      </c>
      <c r="E2280" s="2" t="s">
        <v>7</v>
      </c>
      <c r="F2280" s="6" t="s">
        <v>35</v>
      </c>
      <c r="G2280" s="2">
        <v>60</v>
      </c>
      <c r="H2280" s="2">
        <v>3</v>
      </c>
      <c r="I2280" s="2">
        <v>12</v>
      </c>
      <c r="J2280" s="2">
        <v>4.5</v>
      </c>
      <c r="K2280" s="2">
        <v>1</v>
      </c>
      <c r="L2280" s="19">
        <v>63.617251235193308</v>
      </c>
      <c r="M2280" s="19">
        <f t="shared" si="420"/>
        <v>6.3617251235193305E-3</v>
      </c>
      <c r="N2280" s="19">
        <v>38.170350741115982</v>
      </c>
      <c r="O2280" s="19">
        <f t="shared" si="421"/>
        <v>3.8170350741115982E-3</v>
      </c>
      <c r="P2280" s="19">
        <f t="shared" si="422"/>
        <v>2.5446900494077323E-3</v>
      </c>
      <c r="R2280" s="24">
        <v>14.08</v>
      </c>
      <c r="S2280" s="24">
        <f t="shared" si="423"/>
        <v>5.3743853843491306E-2</v>
      </c>
      <c r="U2280" s="24">
        <v>8.104694792715291</v>
      </c>
      <c r="V2280" s="24">
        <f t="shared" si="424"/>
        <v>2.0623936192509264E-2</v>
      </c>
      <c r="X2280" s="25">
        <f t="shared" si="425"/>
        <v>3.3119917650982045E-2</v>
      </c>
      <c r="AA2280" s="5">
        <v>39879</v>
      </c>
      <c r="AB2280" s="2">
        <v>32</v>
      </c>
      <c r="AC2280" s="2" t="s">
        <v>7</v>
      </c>
      <c r="AD2280" s="6" t="s">
        <v>35</v>
      </c>
      <c r="AE2280" s="2">
        <v>60</v>
      </c>
      <c r="AF2280" s="2">
        <v>3</v>
      </c>
      <c r="AG2280" s="2">
        <v>12</v>
      </c>
      <c r="AH2280" s="2">
        <v>4.5</v>
      </c>
      <c r="AI2280" s="2">
        <v>1</v>
      </c>
      <c r="AJ2280" s="19">
        <v>63.617251235193308</v>
      </c>
      <c r="AK2280" s="19">
        <f t="shared" si="426"/>
        <v>6.3617251235193305E-3</v>
      </c>
      <c r="AL2280" s="19">
        <v>38.170350741115982</v>
      </c>
      <c r="AM2280" s="19">
        <f t="shared" si="427"/>
        <v>3.8170350741115982E-3</v>
      </c>
      <c r="AN2280" s="19">
        <f t="shared" si="428"/>
        <v>2.5446900494077323E-3</v>
      </c>
      <c r="AP2280" s="24">
        <v>14.08</v>
      </c>
      <c r="AQ2280" s="24">
        <f t="shared" si="429"/>
        <v>5.3743853843491306E-2</v>
      </c>
      <c r="AR2280" s="24"/>
      <c r="AS2280" s="24">
        <v>8.104694792715291</v>
      </c>
      <c r="AT2280" s="24">
        <f t="shared" si="430"/>
        <v>2.0623936192509264E-2</v>
      </c>
      <c r="AU2280" s="24"/>
      <c r="AV2280" s="25">
        <f t="shared" si="431"/>
        <v>3.3119917650982045E-2</v>
      </c>
    </row>
    <row r="2281" spans="1:48" x14ac:dyDescent="0.3">
      <c r="A2281" s="2" t="s">
        <v>6</v>
      </c>
      <c r="B2281" s="2">
        <v>390</v>
      </c>
      <c r="C2281" s="5">
        <v>39879</v>
      </c>
      <c r="D2281" s="2">
        <v>32</v>
      </c>
      <c r="E2281" s="2" t="s">
        <v>7</v>
      </c>
      <c r="F2281" s="6" t="s">
        <v>53</v>
      </c>
      <c r="G2281" s="2">
        <v>40</v>
      </c>
      <c r="H2281" s="2">
        <v>15</v>
      </c>
      <c r="I2281" s="2">
        <v>20</v>
      </c>
      <c r="J2281" s="2">
        <v>12.5</v>
      </c>
      <c r="K2281" s="2">
        <v>2</v>
      </c>
      <c r="L2281" s="19">
        <v>981.74770424681037</v>
      </c>
      <c r="M2281" s="19">
        <f t="shared" si="420"/>
        <v>9.8174770424681035E-2</v>
      </c>
      <c r="N2281" s="19">
        <v>392.69908169872417</v>
      </c>
      <c r="O2281" s="19">
        <f t="shared" si="421"/>
        <v>3.9269908169872414E-2</v>
      </c>
      <c r="P2281" s="19">
        <f t="shared" si="422"/>
        <v>5.8904862254808621E-2</v>
      </c>
      <c r="R2281" s="24">
        <v>6.51</v>
      </c>
      <c r="S2281" s="24">
        <f t="shared" si="423"/>
        <v>0.25564710218586939</v>
      </c>
      <c r="U2281" s="24">
        <v>8.2509316770186327</v>
      </c>
      <c r="V2281" s="24">
        <f t="shared" si="424"/>
        <v>0.48601999390861966</v>
      </c>
      <c r="X2281" s="25">
        <f t="shared" si="425"/>
        <v>-0.23037289172275027</v>
      </c>
      <c r="AA2281" s="5">
        <v>39879</v>
      </c>
      <c r="AB2281" s="2">
        <v>32</v>
      </c>
      <c r="AC2281" s="2" t="s">
        <v>7</v>
      </c>
      <c r="AD2281" s="6" t="s">
        <v>53</v>
      </c>
      <c r="AE2281" s="2">
        <v>40</v>
      </c>
      <c r="AF2281" s="2">
        <v>15</v>
      </c>
      <c r="AG2281" s="2">
        <v>20</v>
      </c>
      <c r="AH2281" s="2">
        <v>12.5</v>
      </c>
      <c r="AI2281" s="2">
        <v>2</v>
      </c>
      <c r="AJ2281" s="19">
        <v>981.74770424681037</v>
      </c>
      <c r="AK2281" s="19">
        <f t="shared" si="426"/>
        <v>9.8174770424681035E-2</v>
      </c>
      <c r="AL2281" s="19">
        <v>392.69908169872417</v>
      </c>
      <c r="AM2281" s="19">
        <f t="shared" si="427"/>
        <v>3.9269908169872414E-2</v>
      </c>
      <c r="AN2281" s="19">
        <f t="shared" si="428"/>
        <v>5.8904862254808621E-2</v>
      </c>
      <c r="AP2281" s="24">
        <v>6.51</v>
      </c>
      <c r="AQ2281" s="24">
        <f t="shared" si="429"/>
        <v>0.25564710218586939</v>
      </c>
      <c r="AR2281" s="24"/>
      <c r="AS2281" s="24">
        <v>8.2509316770186327</v>
      </c>
      <c r="AT2281" s="24">
        <f t="shared" si="430"/>
        <v>0.48601999390861966</v>
      </c>
      <c r="AU2281" s="24"/>
      <c r="AV2281" s="25">
        <f t="shared" si="431"/>
        <v>-0.23037289172275027</v>
      </c>
    </row>
    <row r="2282" spans="1:48" x14ac:dyDescent="0.3">
      <c r="A2282" s="2" t="s">
        <v>6</v>
      </c>
      <c r="B2282" s="2">
        <v>390</v>
      </c>
      <c r="C2282" s="5">
        <v>39879</v>
      </c>
      <c r="D2282" s="2">
        <v>32</v>
      </c>
      <c r="E2282" s="2" t="s">
        <v>7</v>
      </c>
      <c r="F2282" s="6" t="s">
        <v>53</v>
      </c>
      <c r="G2282" s="2">
        <v>50</v>
      </c>
      <c r="H2282" s="2">
        <v>7</v>
      </c>
      <c r="I2282" s="2">
        <v>20</v>
      </c>
      <c r="J2282" s="2">
        <v>8.5</v>
      </c>
      <c r="K2282" s="2">
        <v>2</v>
      </c>
      <c r="L2282" s="19">
        <v>453.9601384437251</v>
      </c>
      <c r="M2282" s="19">
        <f t="shared" si="420"/>
        <v>4.5396013844372508E-2</v>
      </c>
      <c r="N2282" s="19">
        <v>226.98006922186255</v>
      </c>
      <c r="O2282" s="19">
        <f t="shared" si="421"/>
        <v>2.2698006922186254E-2</v>
      </c>
      <c r="P2282" s="19">
        <f t="shared" si="422"/>
        <v>2.2698006922186254E-2</v>
      </c>
      <c r="R2282" s="24">
        <v>6.51</v>
      </c>
      <c r="S2282" s="24">
        <f t="shared" si="423"/>
        <v>0.1477640250634325</v>
      </c>
      <c r="U2282" s="24">
        <v>8.2509316770186327</v>
      </c>
      <c r="V2282" s="24">
        <f t="shared" si="424"/>
        <v>0.18727970431945476</v>
      </c>
      <c r="X2282" s="25">
        <f t="shared" si="425"/>
        <v>-3.9515679256022257E-2</v>
      </c>
      <c r="AA2282" s="5">
        <v>39879</v>
      </c>
      <c r="AB2282" s="2">
        <v>32</v>
      </c>
      <c r="AC2282" s="2" t="s">
        <v>7</v>
      </c>
      <c r="AD2282" s="6" t="s">
        <v>53</v>
      </c>
      <c r="AE2282" s="2">
        <v>50</v>
      </c>
      <c r="AF2282" s="2">
        <v>7</v>
      </c>
      <c r="AG2282" s="2">
        <v>20</v>
      </c>
      <c r="AH2282" s="2">
        <v>8.5</v>
      </c>
      <c r="AI2282" s="2">
        <v>2</v>
      </c>
      <c r="AJ2282" s="19">
        <v>453.9601384437251</v>
      </c>
      <c r="AK2282" s="19">
        <f t="shared" si="426"/>
        <v>4.5396013844372508E-2</v>
      </c>
      <c r="AL2282" s="19">
        <v>226.98006922186255</v>
      </c>
      <c r="AM2282" s="19">
        <f t="shared" si="427"/>
        <v>2.2698006922186254E-2</v>
      </c>
      <c r="AN2282" s="19">
        <f t="shared" si="428"/>
        <v>2.2698006922186254E-2</v>
      </c>
      <c r="AP2282" s="24">
        <v>6.51</v>
      </c>
      <c r="AQ2282" s="24">
        <f t="shared" si="429"/>
        <v>0.1477640250634325</v>
      </c>
      <c r="AR2282" s="24"/>
      <c r="AS2282" s="24">
        <v>8.2509316770186327</v>
      </c>
      <c r="AT2282" s="24">
        <f t="shared" si="430"/>
        <v>0.18727970431945476</v>
      </c>
      <c r="AU2282" s="24"/>
      <c r="AV2282" s="25">
        <f t="shared" si="431"/>
        <v>-3.9515679256022257E-2</v>
      </c>
    </row>
    <row r="2283" spans="1:48" x14ac:dyDescent="0.3">
      <c r="A2283" s="2" t="s">
        <v>6</v>
      </c>
      <c r="B2283" s="2">
        <v>390</v>
      </c>
      <c r="C2283" s="5">
        <v>39879</v>
      </c>
      <c r="D2283" s="2">
        <v>32</v>
      </c>
      <c r="E2283" s="2" t="s">
        <v>7</v>
      </c>
      <c r="F2283" s="6" t="s">
        <v>53</v>
      </c>
      <c r="G2283" s="2">
        <v>40</v>
      </c>
      <c r="H2283" s="2">
        <v>6</v>
      </c>
      <c r="I2283" s="2">
        <v>12</v>
      </c>
      <c r="J2283" s="2">
        <v>6</v>
      </c>
      <c r="K2283" s="2">
        <v>2</v>
      </c>
      <c r="L2283" s="19">
        <v>226.1946710584651</v>
      </c>
      <c r="M2283" s="19">
        <f t="shared" si="420"/>
        <v>2.2619467105846509E-2</v>
      </c>
      <c r="N2283" s="19">
        <v>90.477868423386042</v>
      </c>
      <c r="O2283" s="19">
        <f t="shared" si="421"/>
        <v>9.0477868423386038E-3</v>
      </c>
      <c r="P2283" s="19">
        <f t="shared" si="422"/>
        <v>1.3571680263507906E-2</v>
      </c>
      <c r="R2283" s="24">
        <v>6.51</v>
      </c>
      <c r="S2283" s="24">
        <f t="shared" si="423"/>
        <v>5.8901092343624312E-2</v>
      </c>
      <c r="U2283" s="24">
        <v>8.2509316770186327</v>
      </c>
      <c r="V2283" s="24">
        <f t="shared" si="424"/>
        <v>0.11197900659654596</v>
      </c>
      <c r="X2283" s="25">
        <f t="shared" si="425"/>
        <v>-5.3077914252921646E-2</v>
      </c>
      <c r="AA2283" s="5">
        <v>39879</v>
      </c>
      <c r="AB2283" s="2">
        <v>32</v>
      </c>
      <c r="AC2283" s="2" t="s">
        <v>7</v>
      </c>
      <c r="AD2283" s="6" t="s">
        <v>53</v>
      </c>
      <c r="AE2283" s="2">
        <v>40</v>
      </c>
      <c r="AF2283" s="2">
        <v>6</v>
      </c>
      <c r="AG2283" s="2">
        <v>12</v>
      </c>
      <c r="AH2283" s="2">
        <v>6</v>
      </c>
      <c r="AI2283" s="2">
        <v>2</v>
      </c>
      <c r="AJ2283" s="19">
        <v>226.1946710584651</v>
      </c>
      <c r="AK2283" s="19">
        <f t="shared" si="426"/>
        <v>2.2619467105846509E-2</v>
      </c>
      <c r="AL2283" s="19">
        <v>90.477868423386042</v>
      </c>
      <c r="AM2283" s="19">
        <f t="shared" si="427"/>
        <v>9.0477868423386038E-3</v>
      </c>
      <c r="AN2283" s="19">
        <f t="shared" si="428"/>
        <v>1.3571680263507906E-2</v>
      </c>
      <c r="AP2283" s="24">
        <v>6.51</v>
      </c>
      <c r="AQ2283" s="24">
        <f t="shared" si="429"/>
        <v>5.8901092343624312E-2</v>
      </c>
      <c r="AR2283" s="24"/>
      <c r="AS2283" s="24">
        <v>8.2509316770186327</v>
      </c>
      <c r="AT2283" s="24">
        <f t="shared" si="430"/>
        <v>0.11197900659654596</v>
      </c>
      <c r="AU2283" s="24"/>
      <c r="AV2283" s="25">
        <f t="shared" si="431"/>
        <v>-5.3077914252921646E-2</v>
      </c>
    </row>
    <row r="2284" spans="1:48" x14ac:dyDescent="0.3">
      <c r="A2284" s="2" t="s">
        <v>6</v>
      </c>
      <c r="B2284" s="2">
        <v>390</v>
      </c>
      <c r="C2284" s="5">
        <v>39879</v>
      </c>
      <c r="D2284" s="2">
        <v>32</v>
      </c>
      <c r="E2284" s="2" t="s">
        <v>7</v>
      </c>
      <c r="F2284" s="6" t="s">
        <v>42</v>
      </c>
      <c r="G2284" s="2">
        <v>30</v>
      </c>
      <c r="H2284" s="2">
        <v>7</v>
      </c>
      <c r="I2284" s="2">
        <v>30</v>
      </c>
      <c r="J2284" s="2">
        <v>11</v>
      </c>
      <c r="K2284" s="2">
        <v>2</v>
      </c>
      <c r="L2284" s="19">
        <v>760.26542216872997</v>
      </c>
      <c r="M2284" s="19">
        <f t="shared" si="420"/>
        <v>7.6026542216872994E-2</v>
      </c>
      <c r="N2284" s="19">
        <v>228.07962665061899</v>
      </c>
      <c r="O2284" s="19">
        <f t="shared" si="421"/>
        <v>2.2807962665061899E-2</v>
      </c>
      <c r="P2284" s="19">
        <f t="shared" si="422"/>
        <v>5.3218579551811099E-2</v>
      </c>
      <c r="R2284" s="24">
        <v>14.08</v>
      </c>
      <c r="S2284" s="24">
        <f t="shared" si="423"/>
        <v>0.32113611432407152</v>
      </c>
      <c r="U2284" s="24">
        <v>8.1999999999999993</v>
      </c>
      <c r="V2284" s="24">
        <f t="shared" si="424"/>
        <v>0.43639235232485096</v>
      </c>
      <c r="X2284" s="25">
        <f t="shared" si="425"/>
        <v>-0.11525623800077944</v>
      </c>
      <c r="AA2284" s="5">
        <v>39879</v>
      </c>
      <c r="AB2284" s="2">
        <v>32</v>
      </c>
      <c r="AC2284" s="2" t="s">
        <v>7</v>
      </c>
      <c r="AD2284" s="6" t="s">
        <v>42</v>
      </c>
      <c r="AE2284" s="2">
        <v>30</v>
      </c>
      <c r="AF2284" s="2">
        <v>7</v>
      </c>
      <c r="AG2284" s="2">
        <v>30</v>
      </c>
      <c r="AH2284" s="2">
        <v>11</v>
      </c>
      <c r="AI2284" s="2">
        <v>2</v>
      </c>
      <c r="AJ2284" s="19">
        <v>760.26542216872997</v>
      </c>
      <c r="AK2284" s="19">
        <f t="shared" si="426"/>
        <v>7.6026542216872994E-2</v>
      </c>
      <c r="AL2284" s="19">
        <v>228.07962665061899</v>
      </c>
      <c r="AM2284" s="19">
        <f t="shared" si="427"/>
        <v>2.2807962665061899E-2</v>
      </c>
      <c r="AN2284" s="19">
        <f t="shared" si="428"/>
        <v>5.3218579551811099E-2</v>
      </c>
      <c r="AP2284" s="24">
        <v>14.08</v>
      </c>
      <c r="AQ2284" s="24">
        <f t="shared" si="429"/>
        <v>0.32113611432407152</v>
      </c>
      <c r="AR2284" s="24"/>
      <c r="AS2284" s="24">
        <v>8.1999999999999993</v>
      </c>
      <c r="AT2284" s="24">
        <f t="shared" si="430"/>
        <v>0.43639235232485096</v>
      </c>
      <c r="AU2284" s="24"/>
      <c r="AV2284" s="25">
        <f t="shared" si="431"/>
        <v>-0.11525623800077944</v>
      </c>
    </row>
    <row r="2285" spans="1:48" x14ac:dyDescent="0.3">
      <c r="A2285" s="2" t="s">
        <v>6</v>
      </c>
      <c r="B2285" s="2">
        <v>390</v>
      </c>
      <c r="C2285" s="5">
        <v>39879</v>
      </c>
      <c r="D2285" s="2">
        <v>32</v>
      </c>
      <c r="E2285" s="2" t="s">
        <v>7</v>
      </c>
      <c r="F2285" s="6" t="s">
        <v>47</v>
      </c>
      <c r="G2285" s="2">
        <v>30</v>
      </c>
      <c r="H2285" s="2">
        <v>4</v>
      </c>
      <c r="I2285" s="2">
        <v>10</v>
      </c>
      <c r="J2285" s="2">
        <v>4.5</v>
      </c>
      <c r="K2285" s="2">
        <v>3</v>
      </c>
      <c r="L2285" s="19">
        <v>190.85175370557994</v>
      </c>
      <c r="M2285" s="19">
        <f t="shared" si="420"/>
        <v>1.9085175370557993E-2</v>
      </c>
      <c r="N2285" s="19">
        <v>57.25552611167398</v>
      </c>
      <c r="O2285" s="19">
        <f t="shared" si="421"/>
        <v>5.725552611167398E-3</v>
      </c>
      <c r="P2285" s="19">
        <f t="shared" si="422"/>
        <v>1.3359622759390595E-2</v>
      </c>
      <c r="R2285" s="24">
        <v>14.08</v>
      </c>
      <c r="S2285" s="24">
        <f t="shared" si="423"/>
        <v>8.0615780765236969E-2</v>
      </c>
      <c r="U2285" s="24">
        <v>11.257627118644068</v>
      </c>
      <c r="V2285" s="24">
        <f t="shared" si="424"/>
        <v>0.15039765147097006</v>
      </c>
      <c r="X2285" s="25">
        <f t="shared" si="425"/>
        <v>-6.9781870705733093E-2</v>
      </c>
      <c r="AA2285" s="5">
        <v>39879</v>
      </c>
      <c r="AB2285" s="2">
        <v>32</v>
      </c>
      <c r="AC2285" s="2" t="s">
        <v>7</v>
      </c>
      <c r="AD2285" s="6" t="s">
        <v>47</v>
      </c>
      <c r="AE2285" s="2">
        <v>30</v>
      </c>
      <c r="AF2285" s="2">
        <v>4</v>
      </c>
      <c r="AG2285" s="2">
        <v>10</v>
      </c>
      <c r="AH2285" s="2">
        <v>4.5</v>
      </c>
      <c r="AI2285" s="2">
        <v>3</v>
      </c>
      <c r="AJ2285" s="19">
        <v>190.85175370557994</v>
      </c>
      <c r="AK2285" s="19">
        <f t="shared" si="426"/>
        <v>1.9085175370557993E-2</v>
      </c>
      <c r="AL2285" s="19">
        <v>57.25552611167398</v>
      </c>
      <c r="AM2285" s="19">
        <f t="shared" si="427"/>
        <v>5.725552611167398E-3</v>
      </c>
      <c r="AN2285" s="19">
        <f t="shared" si="428"/>
        <v>1.3359622759390595E-2</v>
      </c>
      <c r="AP2285" s="24">
        <v>14.08</v>
      </c>
      <c r="AQ2285" s="24">
        <f t="shared" si="429"/>
        <v>8.0615780765236969E-2</v>
      </c>
      <c r="AR2285" s="24"/>
      <c r="AS2285" s="24">
        <v>11.257627118644068</v>
      </c>
      <c r="AT2285" s="24">
        <f t="shared" si="430"/>
        <v>0.15039765147097006</v>
      </c>
      <c r="AU2285" s="24"/>
      <c r="AV2285" s="25">
        <f t="shared" si="431"/>
        <v>-6.9781870705733093E-2</v>
      </c>
    </row>
    <row r="2286" spans="1:48" x14ac:dyDescent="0.3">
      <c r="A2286" s="2" t="s">
        <v>6</v>
      </c>
      <c r="B2286" s="2">
        <v>390</v>
      </c>
      <c r="C2286" s="5">
        <v>39879</v>
      </c>
      <c r="D2286" s="2">
        <v>32</v>
      </c>
      <c r="E2286" s="2" t="s">
        <v>7</v>
      </c>
      <c r="F2286" s="6" t="s">
        <v>47</v>
      </c>
      <c r="G2286" s="2">
        <v>40</v>
      </c>
      <c r="H2286" s="2">
        <v>10</v>
      </c>
      <c r="I2286" s="2">
        <v>20</v>
      </c>
      <c r="J2286" s="2">
        <v>10</v>
      </c>
      <c r="K2286" s="2">
        <v>3</v>
      </c>
      <c r="L2286" s="19">
        <v>942.47779607693792</v>
      </c>
      <c r="M2286" s="19">
        <f t="shared" si="420"/>
        <v>9.4247779607693788E-2</v>
      </c>
      <c r="N2286" s="19">
        <v>376.9911184307752</v>
      </c>
      <c r="O2286" s="19">
        <f t="shared" si="421"/>
        <v>3.7699111843077518E-2</v>
      </c>
      <c r="P2286" s="19">
        <f t="shared" si="422"/>
        <v>5.654866776461627E-2</v>
      </c>
      <c r="R2286" s="24">
        <v>14.08</v>
      </c>
      <c r="S2286" s="24">
        <f t="shared" si="423"/>
        <v>0.53080349475053146</v>
      </c>
      <c r="U2286" s="24">
        <v>11.257627118644068</v>
      </c>
      <c r="V2286" s="24">
        <f t="shared" si="424"/>
        <v>0.6366038157501378</v>
      </c>
      <c r="X2286" s="25">
        <f t="shared" si="425"/>
        <v>-0.10580032099960635</v>
      </c>
      <c r="AA2286" s="5">
        <v>39879</v>
      </c>
      <c r="AB2286" s="2">
        <v>32</v>
      </c>
      <c r="AC2286" s="2" t="s">
        <v>7</v>
      </c>
      <c r="AD2286" s="6" t="s">
        <v>47</v>
      </c>
      <c r="AE2286" s="2">
        <v>40</v>
      </c>
      <c r="AF2286" s="2">
        <v>10</v>
      </c>
      <c r="AG2286" s="2">
        <v>20</v>
      </c>
      <c r="AH2286" s="2">
        <v>10</v>
      </c>
      <c r="AI2286" s="2">
        <v>3</v>
      </c>
      <c r="AJ2286" s="19">
        <v>942.47779607693792</v>
      </c>
      <c r="AK2286" s="19">
        <f t="shared" si="426"/>
        <v>9.4247779607693788E-2</v>
      </c>
      <c r="AL2286" s="19">
        <v>376.9911184307752</v>
      </c>
      <c r="AM2286" s="19">
        <f t="shared" si="427"/>
        <v>3.7699111843077518E-2</v>
      </c>
      <c r="AN2286" s="19">
        <f t="shared" si="428"/>
        <v>5.654866776461627E-2</v>
      </c>
      <c r="AP2286" s="24">
        <v>14.08</v>
      </c>
      <c r="AQ2286" s="24">
        <f t="shared" si="429"/>
        <v>0.53080349475053146</v>
      </c>
      <c r="AR2286" s="24"/>
      <c r="AS2286" s="24">
        <v>11.257627118644068</v>
      </c>
      <c r="AT2286" s="24">
        <f t="shared" si="430"/>
        <v>0.6366038157501378</v>
      </c>
      <c r="AU2286" s="24"/>
      <c r="AV2286" s="25">
        <f t="shared" si="431"/>
        <v>-0.10580032099960635</v>
      </c>
    </row>
    <row r="2287" spans="1:48" x14ac:dyDescent="0.3">
      <c r="A2287" s="2" t="s">
        <v>6</v>
      </c>
      <c r="B2287" s="2">
        <v>390</v>
      </c>
      <c r="C2287" s="5">
        <v>39879</v>
      </c>
      <c r="D2287" s="2">
        <v>32</v>
      </c>
      <c r="E2287" s="2" t="s">
        <v>7</v>
      </c>
      <c r="F2287" s="6" t="s">
        <v>41</v>
      </c>
      <c r="G2287" s="2">
        <v>30</v>
      </c>
      <c r="H2287" s="2">
        <v>30</v>
      </c>
      <c r="I2287" s="2">
        <v>30</v>
      </c>
      <c r="J2287" s="2">
        <v>22.5</v>
      </c>
      <c r="K2287" s="2">
        <v>3</v>
      </c>
      <c r="L2287" s="19">
        <v>4771.2938426394985</v>
      </c>
      <c r="M2287" s="19">
        <f t="shared" si="420"/>
        <v>0.47712938426394985</v>
      </c>
      <c r="N2287" s="19">
        <v>1431.3881527918495</v>
      </c>
      <c r="O2287" s="19">
        <f t="shared" si="421"/>
        <v>0.14313881527918496</v>
      </c>
      <c r="P2287" s="19">
        <f t="shared" si="422"/>
        <v>0.33399056898476487</v>
      </c>
      <c r="R2287" s="24">
        <v>14.08</v>
      </c>
      <c r="S2287" s="24">
        <f t="shared" si="423"/>
        <v>2.0153945191309242</v>
      </c>
      <c r="U2287" s="24">
        <v>8.1999999999999993</v>
      </c>
      <c r="V2287" s="24">
        <f t="shared" si="424"/>
        <v>2.7387226656750716</v>
      </c>
      <c r="X2287" s="25">
        <f t="shared" si="425"/>
        <v>-0.72332814654414745</v>
      </c>
      <c r="AA2287" s="5">
        <v>39879</v>
      </c>
      <c r="AB2287" s="2">
        <v>32</v>
      </c>
      <c r="AC2287" s="2" t="s">
        <v>7</v>
      </c>
      <c r="AD2287" s="6" t="s">
        <v>41</v>
      </c>
      <c r="AE2287" s="2">
        <v>30</v>
      </c>
      <c r="AF2287" s="2">
        <v>30</v>
      </c>
      <c r="AG2287" s="2">
        <v>30</v>
      </c>
      <c r="AH2287" s="2">
        <v>22.5</v>
      </c>
      <c r="AI2287" s="2">
        <v>3</v>
      </c>
      <c r="AJ2287" s="19">
        <v>4771.2938426394985</v>
      </c>
      <c r="AK2287" s="19">
        <f t="shared" si="426"/>
        <v>0.47712938426394985</v>
      </c>
      <c r="AL2287" s="19">
        <v>1431.3881527918495</v>
      </c>
      <c r="AM2287" s="19">
        <f t="shared" si="427"/>
        <v>0.14313881527918496</v>
      </c>
      <c r="AN2287" s="19">
        <f t="shared" si="428"/>
        <v>0.33399056898476487</v>
      </c>
      <c r="AP2287" s="24">
        <v>14.08</v>
      </c>
      <c r="AQ2287" s="24">
        <f t="shared" si="429"/>
        <v>2.0153945191309242</v>
      </c>
      <c r="AR2287" s="24"/>
      <c r="AS2287" s="24">
        <v>8.1999999999999993</v>
      </c>
      <c r="AT2287" s="24">
        <f t="shared" si="430"/>
        <v>2.7387226656750716</v>
      </c>
      <c r="AU2287" s="24"/>
      <c r="AV2287" s="25">
        <f t="shared" si="431"/>
        <v>-0.72332814654414745</v>
      </c>
    </row>
    <row r="2288" spans="1:48" x14ac:dyDescent="0.3">
      <c r="A2288" s="2" t="s">
        <v>6</v>
      </c>
      <c r="B2288" s="2">
        <v>390</v>
      </c>
      <c r="C2288" s="5">
        <v>39879</v>
      </c>
      <c r="D2288" s="2">
        <v>32</v>
      </c>
      <c r="E2288" s="2" t="s">
        <v>7</v>
      </c>
      <c r="F2288" s="6" t="s">
        <v>53</v>
      </c>
      <c r="G2288" s="2">
        <v>20</v>
      </c>
      <c r="H2288" s="2">
        <v>20</v>
      </c>
      <c r="I2288" s="2">
        <v>30</v>
      </c>
      <c r="J2288" s="2">
        <v>17.5</v>
      </c>
      <c r="K2288" s="2">
        <v>2</v>
      </c>
      <c r="L2288" s="19">
        <v>1924.2255003237483</v>
      </c>
      <c r="M2288" s="19">
        <f t="shared" si="420"/>
        <v>0.19242255003237482</v>
      </c>
      <c r="N2288" s="19">
        <v>384.84510006474966</v>
      </c>
      <c r="O2288" s="19">
        <f t="shared" si="421"/>
        <v>3.8484510006474966E-2</v>
      </c>
      <c r="P2288" s="19">
        <f t="shared" si="422"/>
        <v>0.15393804002589986</v>
      </c>
      <c r="R2288" s="24">
        <v>6.51</v>
      </c>
      <c r="S2288" s="24">
        <f t="shared" si="423"/>
        <v>0.25053416014215202</v>
      </c>
      <c r="U2288" s="24">
        <v>8.2509316770186327</v>
      </c>
      <c r="V2288" s="24">
        <f t="shared" si="424"/>
        <v>1.2701322507478594</v>
      </c>
      <c r="X2288" s="25">
        <f t="shared" si="425"/>
        <v>-1.0195980906057074</v>
      </c>
      <c r="AA2288" s="5">
        <v>39879</v>
      </c>
      <c r="AB2288" s="2">
        <v>32</v>
      </c>
      <c r="AC2288" s="2" t="s">
        <v>7</v>
      </c>
      <c r="AD2288" s="6" t="s">
        <v>53</v>
      </c>
      <c r="AE2288" s="2">
        <v>20</v>
      </c>
      <c r="AF2288" s="2">
        <v>20</v>
      </c>
      <c r="AG2288" s="2">
        <v>30</v>
      </c>
      <c r="AH2288" s="2">
        <v>17.5</v>
      </c>
      <c r="AI2288" s="2">
        <v>2</v>
      </c>
      <c r="AJ2288" s="19">
        <v>1924.2255003237483</v>
      </c>
      <c r="AK2288" s="19">
        <f t="shared" si="426"/>
        <v>0.19242255003237482</v>
      </c>
      <c r="AL2288" s="19">
        <v>384.84510006474966</v>
      </c>
      <c r="AM2288" s="19">
        <f t="shared" si="427"/>
        <v>3.8484510006474966E-2</v>
      </c>
      <c r="AN2288" s="19">
        <f t="shared" si="428"/>
        <v>0.15393804002589986</v>
      </c>
      <c r="AP2288" s="24">
        <v>6.51</v>
      </c>
      <c r="AQ2288" s="24">
        <f t="shared" si="429"/>
        <v>0.25053416014215202</v>
      </c>
      <c r="AR2288" s="24"/>
      <c r="AS2288" s="24">
        <v>8.2509316770186327</v>
      </c>
      <c r="AT2288" s="24">
        <f t="shared" si="430"/>
        <v>1.2701322507478594</v>
      </c>
      <c r="AU2288" s="24"/>
      <c r="AV2288" s="25">
        <f t="shared" si="431"/>
        <v>-1.0195980906057074</v>
      </c>
    </row>
    <row r="2289" spans="1:48" x14ac:dyDescent="0.3">
      <c r="A2289" s="2" t="s">
        <v>6</v>
      </c>
      <c r="B2289" s="2">
        <v>390</v>
      </c>
      <c r="C2289" s="5">
        <v>39879</v>
      </c>
      <c r="D2289" s="2">
        <v>32</v>
      </c>
      <c r="E2289" s="2" t="s">
        <v>7</v>
      </c>
      <c r="F2289" s="6" t="s">
        <v>53</v>
      </c>
      <c r="G2289" s="2">
        <v>80</v>
      </c>
      <c r="H2289" s="2">
        <v>3</v>
      </c>
      <c r="I2289" s="2">
        <v>11</v>
      </c>
      <c r="J2289" s="2">
        <v>4.25</v>
      </c>
      <c r="K2289" s="2">
        <v>2</v>
      </c>
      <c r="L2289" s="19">
        <v>113.49003461093127</v>
      </c>
      <c r="M2289" s="19">
        <f t="shared" si="420"/>
        <v>1.1349003461093127E-2</v>
      </c>
      <c r="N2289" s="19">
        <v>90.792027688745023</v>
      </c>
      <c r="O2289" s="19">
        <f t="shared" si="421"/>
        <v>9.079202768874502E-3</v>
      </c>
      <c r="P2289" s="19">
        <f t="shared" si="422"/>
        <v>2.2698006922186251E-3</v>
      </c>
      <c r="R2289" s="24">
        <v>6.51</v>
      </c>
      <c r="S2289" s="24">
        <f t="shared" si="423"/>
        <v>5.9105610025373005E-2</v>
      </c>
      <c r="U2289" s="24">
        <v>8.2509316770186327</v>
      </c>
      <c r="V2289" s="24">
        <f t="shared" si="424"/>
        <v>1.8727970431945472E-2</v>
      </c>
      <c r="X2289" s="25">
        <f t="shared" si="425"/>
        <v>4.0377639593427536E-2</v>
      </c>
      <c r="AA2289" s="5">
        <v>39879</v>
      </c>
      <c r="AB2289" s="2">
        <v>32</v>
      </c>
      <c r="AC2289" s="2" t="s">
        <v>7</v>
      </c>
      <c r="AD2289" s="6" t="s">
        <v>53</v>
      </c>
      <c r="AE2289" s="2">
        <v>80</v>
      </c>
      <c r="AF2289" s="2">
        <v>3</v>
      </c>
      <c r="AG2289" s="2">
        <v>11</v>
      </c>
      <c r="AH2289" s="2">
        <v>4.25</v>
      </c>
      <c r="AI2289" s="2">
        <v>2</v>
      </c>
      <c r="AJ2289" s="19">
        <v>113.49003461093127</v>
      </c>
      <c r="AK2289" s="19">
        <f t="shared" si="426"/>
        <v>1.1349003461093127E-2</v>
      </c>
      <c r="AL2289" s="19">
        <v>90.792027688745023</v>
      </c>
      <c r="AM2289" s="19">
        <f t="shared" si="427"/>
        <v>9.079202768874502E-3</v>
      </c>
      <c r="AN2289" s="19">
        <f t="shared" si="428"/>
        <v>2.2698006922186251E-3</v>
      </c>
      <c r="AP2289" s="24">
        <v>6.51</v>
      </c>
      <c r="AQ2289" s="24">
        <f t="shared" si="429"/>
        <v>5.9105610025373005E-2</v>
      </c>
      <c r="AR2289" s="24"/>
      <c r="AS2289" s="24">
        <v>8.2509316770186327</v>
      </c>
      <c r="AT2289" s="24">
        <f t="shared" si="430"/>
        <v>1.8727970431945472E-2</v>
      </c>
      <c r="AU2289" s="24"/>
      <c r="AV2289" s="25">
        <f t="shared" si="431"/>
        <v>4.0377639593427536E-2</v>
      </c>
    </row>
    <row r="2290" spans="1:48" x14ac:dyDescent="0.3">
      <c r="A2290" s="2" t="s">
        <v>6</v>
      </c>
      <c r="B2290" s="2">
        <v>390</v>
      </c>
      <c r="C2290" s="5">
        <v>39879</v>
      </c>
      <c r="D2290" s="2">
        <v>32</v>
      </c>
      <c r="E2290" s="2" t="s">
        <v>7</v>
      </c>
      <c r="F2290" s="6" t="s">
        <v>16</v>
      </c>
      <c r="G2290" s="2">
        <v>90</v>
      </c>
      <c r="H2290" s="2">
        <v>4</v>
      </c>
      <c r="I2290" s="2">
        <v>11</v>
      </c>
      <c r="J2290" s="2">
        <v>4.75</v>
      </c>
      <c r="K2290" s="2">
        <v>1</v>
      </c>
      <c r="L2290" s="19">
        <v>70.882184246619701</v>
      </c>
      <c r="M2290" s="19">
        <f t="shared" si="420"/>
        <v>7.0882184246619699E-3</v>
      </c>
      <c r="N2290" s="19">
        <v>63.793965821957734</v>
      </c>
      <c r="O2290" s="19">
        <f t="shared" si="421"/>
        <v>6.3793965821957732E-3</v>
      </c>
      <c r="P2290" s="19">
        <f t="shared" si="422"/>
        <v>7.0882184246619673E-4</v>
      </c>
      <c r="R2290" s="24">
        <v>14.08</v>
      </c>
      <c r="S2290" s="24">
        <f t="shared" si="423"/>
        <v>8.9821903877316492E-2</v>
      </c>
      <c r="U2290" s="24">
        <v>6.8298200514138809</v>
      </c>
      <c r="V2290" s="24">
        <f t="shared" si="424"/>
        <v>4.8411256325557612E-3</v>
      </c>
      <c r="X2290" s="25">
        <f t="shared" si="425"/>
        <v>8.4980778244760732E-2</v>
      </c>
      <c r="AA2290" s="5">
        <v>39879</v>
      </c>
      <c r="AB2290" s="2">
        <v>32</v>
      </c>
      <c r="AC2290" s="2" t="s">
        <v>7</v>
      </c>
      <c r="AD2290" s="6" t="s">
        <v>16</v>
      </c>
      <c r="AE2290" s="2">
        <v>90</v>
      </c>
      <c r="AF2290" s="2">
        <v>4</v>
      </c>
      <c r="AG2290" s="2">
        <v>11</v>
      </c>
      <c r="AH2290" s="2">
        <v>4.75</v>
      </c>
      <c r="AI2290" s="2">
        <v>1</v>
      </c>
      <c r="AJ2290" s="19">
        <v>70.882184246619701</v>
      </c>
      <c r="AK2290" s="19">
        <f t="shared" si="426"/>
        <v>7.0882184246619699E-3</v>
      </c>
      <c r="AL2290" s="19">
        <v>63.793965821957734</v>
      </c>
      <c r="AM2290" s="19">
        <f t="shared" si="427"/>
        <v>6.3793965821957732E-3</v>
      </c>
      <c r="AN2290" s="19">
        <f t="shared" si="428"/>
        <v>7.0882184246619673E-4</v>
      </c>
      <c r="AP2290" s="24">
        <v>14.08</v>
      </c>
      <c r="AQ2290" s="24">
        <f t="shared" si="429"/>
        <v>8.9821903877316492E-2</v>
      </c>
      <c r="AR2290" s="24"/>
      <c r="AS2290" s="24">
        <v>6.8298200514138809</v>
      </c>
      <c r="AT2290" s="24">
        <f t="shared" si="430"/>
        <v>4.8411256325557612E-3</v>
      </c>
      <c r="AU2290" s="24"/>
      <c r="AV2290" s="25">
        <f t="shared" si="431"/>
        <v>8.4980778244760732E-2</v>
      </c>
    </row>
    <row r="2291" spans="1:48" x14ac:dyDescent="0.3">
      <c r="A2291" s="2" t="s">
        <v>6</v>
      </c>
      <c r="B2291" s="2">
        <v>33</v>
      </c>
      <c r="C2291" s="5">
        <v>39882</v>
      </c>
      <c r="D2291" s="2">
        <v>20</v>
      </c>
      <c r="E2291" s="2" t="s">
        <v>10</v>
      </c>
      <c r="F2291" s="6" t="s">
        <v>49</v>
      </c>
      <c r="G2291" s="2">
        <v>10</v>
      </c>
      <c r="H2291" s="2">
        <v>10</v>
      </c>
      <c r="I2291" s="2">
        <v>22</v>
      </c>
      <c r="J2291" s="2">
        <v>10.5</v>
      </c>
      <c r="K2291" s="2">
        <v>2</v>
      </c>
      <c r="L2291" s="19">
        <v>692.72118011654936</v>
      </c>
      <c r="M2291" s="19">
        <f t="shared" si="420"/>
        <v>6.9272118011654935E-2</v>
      </c>
      <c r="N2291" s="19">
        <v>69.272118011654939</v>
      </c>
      <c r="O2291" s="19">
        <f t="shared" si="421"/>
        <v>6.9272118011654941E-3</v>
      </c>
      <c r="P2291" s="19">
        <f t="shared" si="422"/>
        <v>6.2344906210489437E-2</v>
      </c>
      <c r="R2291" s="24">
        <v>14.08</v>
      </c>
      <c r="S2291" s="24">
        <f t="shared" si="423"/>
        <v>9.7535142160410163E-2</v>
      </c>
      <c r="U2291" s="24">
        <v>8.461146496815287</v>
      </c>
      <c r="V2291" s="24">
        <f t="shared" si="424"/>
        <v>0.52750938477716036</v>
      </c>
      <c r="X2291" s="25">
        <f t="shared" si="425"/>
        <v>-0.42997424261675021</v>
      </c>
      <c r="AA2291" s="5">
        <v>39882</v>
      </c>
      <c r="AB2291" s="2">
        <v>20</v>
      </c>
      <c r="AC2291" s="2" t="s">
        <v>10</v>
      </c>
      <c r="AD2291" s="6" t="s">
        <v>49</v>
      </c>
      <c r="AE2291" s="2">
        <v>10</v>
      </c>
      <c r="AF2291" s="2">
        <v>10</v>
      </c>
      <c r="AG2291" s="2">
        <v>22</v>
      </c>
      <c r="AH2291" s="2">
        <v>10.5</v>
      </c>
      <c r="AI2291" s="2">
        <v>2</v>
      </c>
      <c r="AJ2291" s="19">
        <v>692.72118011654936</v>
      </c>
      <c r="AK2291" s="19">
        <f t="shared" si="426"/>
        <v>6.9272118011654935E-2</v>
      </c>
      <c r="AL2291" s="19">
        <v>69.272118011654939</v>
      </c>
      <c r="AM2291" s="19">
        <f t="shared" si="427"/>
        <v>6.9272118011654941E-3</v>
      </c>
      <c r="AN2291" s="19">
        <f t="shared" si="428"/>
        <v>6.2344906210489437E-2</v>
      </c>
      <c r="AP2291" s="24">
        <v>14.08</v>
      </c>
      <c r="AQ2291" s="24">
        <f t="shared" si="429"/>
        <v>9.7535142160410163E-2</v>
      </c>
      <c r="AR2291" s="24"/>
      <c r="AS2291" s="24">
        <v>8.461146496815287</v>
      </c>
      <c r="AT2291" s="24">
        <f t="shared" si="430"/>
        <v>0.52750938477716036</v>
      </c>
      <c r="AU2291" s="24"/>
      <c r="AV2291" s="25">
        <f t="shared" si="431"/>
        <v>-0.42997424261675021</v>
      </c>
    </row>
    <row r="2292" spans="1:48" x14ac:dyDescent="0.3">
      <c r="A2292" s="2" t="s">
        <v>6</v>
      </c>
      <c r="B2292" s="2">
        <v>33</v>
      </c>
      <c r="C2292" s="5">
        <v>39882</v>
      </c>
      <c r="D2292" s="2">
        <v>20</v>
      </c>
      <c r="E2292" s="2" t="s">
        <v>10</v>
      </c>
      <c r="F2292" s="6" t="s">
        <v>41</v>
      </c>
      <c r="G2292" s="2">
        <v>30</v>
      </c>
      <c r="H2292" s="2">
        <v>75</v>
      </c>
      <c r="I2292" s="2">
        <v>110</v>
      </c>
      <c r="J2292" s="2">
        <v>65</v>
      </c>
      <c r="K2292" s="2">
        <v>3</v>
      </c>
      <c r="L2292" s="19">
        <v>39819.68688425063</v>
      </c>
      <c r="M2292" s="19">
        <f t="shared" si="420"/>
        <v>3.9819686884250629</v>
      </c>
      <c r="N2292" s="19">
        <v>11945.906065275189</v>
      </c>
      <c r="O2292" s="19">
        <f t="shared" si="421"/>
        <v>1.1945906065275189</v>
      </c>
      <c r="P2292" s="19">
        <f t="shared" si="422"/>
        <v>2.7873780818975442</v>
      </c>
      <c r="R2292" s="24">
        <v>14.08</v>
      </c>
      <c r="S2292" s="24">
        <f t="shared" si="423"/>
        <v>16.819835739907468</v>
      </c>
      <c r="U2292" s="24">
        <v>8.1999999999999993</v>
      </c>
      <c r="V2292" s="24">
        <f t="shared" si="424"/>
        <v>22.85650027155986</v>
      </c>
      <c r="X2292" s="25">
        <f t="shared" si="425"/>
        <v>-6.0366645316523915</v>
      </c>
      <c r="AA2292" s="5">
        <v>39882</v>
      </c>
      <c r="AB2292" s="2">
        <v>20</v>
      </c>
      <c r="AC2292" s="2" t="s">
        <v>10</v>
      </c>
      <c r="AD2292" s="6" t="s">
        <v>41</v>
      </c>
      <c r="AE2292" s="2">
        <v>30</v>
      </c>
      <c r="AF2292" s="2">
        <v>75</v>
      </c>
      <c r="AG2292" s="2">
        <v>110</v>
      </c>
      <c r="AH2292" s="2">
        <v>65</v>
      </c>
      <c r="AI2292" s="2">
        <v>3</v>
      </c>
      <c r="AJ2292" s="19">
        <v>39819.68688425063</v>
      </c>
      <c r="AK2292" s="19">
        <f t="shared" si="426"/>
        <v>3.9819686884250629</v>
      </c>
      <c r="AL2292" s="19">
        <v>11945.906065275189</v>
      </c>
      <c r="AM2292" s="19">
        <f t="shared" si="427"/>
        <v>1.1945906065275189</v>
      </c>
      <c r="AN2292" s="19">
        <f t="shared" si="428"/>
        <v>2.7873780818975442</v>
      </c>
      <c r="AP2292" s="24">
        <v>14.08</v>
      </c>
      <c r="AQ2292" s="24">
        <f t="shared" si="429"/>
        <v>16.819835739907468</v>
      </c>
      <c r="AR2292" s="24"/>
      <c r="AS2292" s="24">
        <v>8.1999999999999993</v>
      </c>
      <c r="AT2292" s="24">
        <f t="shared" si="430"/>
        <v>22.85650027155986</v>
      </c>
      <c r="AU2292" s="24"/>
      <c r="AV2292" s="25">
        <f t="shared" si="431"/>
        <v>-6.0366645316523915</v>
      </c>
    </row>
    <row r="2293" spans="1:48" x14ac:dyDescent="0.3">
      <c r="A2293" s="2" t="s">
        <v>6</v>
      </c>
      <c r="B2293" s="2">
        <v>33</v>
      </c>
      <c r="C2293" s="5">
        <v>39882</v>
      </c>
      <c r="D2293" s="2">
        <v>20</v>
      </c>
      <c r="E2293" s="2" t="s">
        <v>10</v>
      </c>
      <c r="F2293" s="6" t="s">
        <v>44</v>
      </c>
      <c r="G2293" s="2">
        <v>90</v>
      </c>
      <c r="H2293" s="2">
        <v>2</v>
      </c>
      <c r="I2293" s="2">
        <v>15</v>
      </c>
      <c r="J2293" s="2">
        <v>4.75</v>
      </c>
      <c r="K2293" s="2">
        <v>2</v>
      </c>
      <c r="L2293" s="19">
        <v>141.7643684932394</v>
      </c>
      <c r="M2293" s="19">
        <f t="shared" si="420"/>
        <v>1.417643684932394E-2</v>
      </c>
      <c r="N2293" s="19">
        <v>127.58793164391547</v>
      </c>
      <c r="O2293" s="19">
        <f t="shared" si="421"/>
        <v>1.2758793164391546E-2</v>
      </c>
      <c r="P2293" s="19">
        <f t="shared" si="422"/>
        <v>1.4176436849323935E-3</v>
      </c>
      <c r="R2293" s="24">
        <v>14.08</v>
      </c>
      <c r="S2293" s="24">
        <f t="shared" si="423"/>
        <v>0.17964380775463298</v>
      </c>
      <c r="U2293" s="24">
        <v>9.0675767918088734</v>
      </c>
      <c r="V2293" s="24">
        <f t="shared" si="424"/>
        <v>1.2854592976547381E-2</v>
      </c>
      <c r="X2293" s="25">
        <f t="shared" si="425"/>
        <v>0.16678921477808561</v>
      </c>
      <c r="AA2293" s="5">
        <v>39882</v>
      </c>
      <c r="AB2293" s="2">
        <v>20</v>
      </c>
      <c r="AC2293" s="2" t="s">
        <v>10</v>
      </c>
      <c r="AD2293" s="6" t="s">
        <v>44</v>
      </c>
      <c r="AE2293" s="2">
        <v>90</v>
      </c>
      <c r="AF2293" s="2">
        <v>2</v>
      </c>
      <c r="AG2293" s="2">
        <v>15</v>
      </c>
      <c r="AH2293" s="2">
        <v>4.75</v>
      </c>
      <c r="AI2293" s="2">
        <v>2</v>
      </c>
      <c r="AJ2293" s="19">
        <v>141.7643684932394</v>
      </c>
      <c r="AK2293" s="19">
        <f t="shared" si="426"/>
        <v>1.417643684932394E-2</v>
      </c>
      <c r="AL2293" s="19">
        <v>127.58793164391547</v>
      </c>
      <c r="AM2293" s="19">
        <f t="shared" si="427"/>
        <v>1.2758793164391546E-2</v>
      </c>
      <c r="AN2293" s="19">
        <f t="shared" si="428"/>
        <v>1.4176436849323935E-3</v>
      </c>
      <c r="AP2293" s="24">
        <v>14.08</v>
      </c>
      <c r="AQ2293" s="24">
        <f t="shared" si="429"/>
        <v>0.17964380775463298</v>
      </c>
      <c r="AR2293" s="24"/>
      <c r="AS2293" s="24">
        <v>9.0675767918088734</v>
      </c>
      <c r="AT2293" s="24">
        <f t="shared" si="430"/>
        <v>1.2854592976547381E-2</v>
      </c>
      <c r="AU2293" s="24"/>
      <c r="AV2293" s="25">
        <f t="shared" si="431"/>
        <v>0.16678921477808561</v>
      </c>
    </row>
    <row r="2294" spans="1:48" x14ac:dyDescent="0.3">
      <c r="A2294" s="2" t="s">
        <v>6</v>
      </c>
      <c r="B2294" s="2">
        <v>33</v>
      </c>
      <c r="C2294" s="5">
        <v>39882</v>
      </c>
      <c r="D2294" s="2">
        <v>20</v>
      </c>
      <c r="E2294" s="2" t="s">
        <v>10</v>
      </c>
      <c r="F2294" s="6" t="s">
        <v>42</v>
      </c>
      <c r="G2294" s="2">
        <v>100</v>
      </c>
      <c r="H2294" s="2">
        <v>13</v>
      </c>
      <c r="I2294" s="2">
        <v>11</v>
      </c>
      <c r="J2294" s="2">
        <v>9.25</v>
      </c>
      <c r="K2294" s="2">
        <v>2</v>
      </c>
      <c r="L2294" s="19">
        <v>537.60504284555338</v>
      </c>
      <c r="M2294" s="19">
        <f t="shared" si="420"/>
        <v>5.3760504284555338E-2</v>
      </c>
      <c r="N2294" s="19">
        <v>537.60504284555338</v>
      </c>
      <c r="O2294" s="19">
        <f t="shared" si="421"/>
        <v>5.3760504284555338E-2</v>
      </c>
      <c r="P2294" s="19">
        <f t="shared" si="422"/>
        <v>0</v>
      </c>
      <c r="R2294" s="24">
        <v>14.08</v>
      </c>
      <c r="S2294" s="24">
        <f t="shared" si="423"/>
        <v>0.75694790032653914</v>
      </c>
      <c r="U2294" s="24">
        <v>8.1999999999999993</v>
      </c>
      <c r="V2294" s="24">
        <f t="shared" si="424"/>
        <v>0</v>
      </c>
      <c r="X2294" s="25">
        <f t="shared" si="425"/>
        <v>0.75694790032653914</v>
      </c>
      <c r="AA2294" s="5">
        <v>39882</v>
      </c>
      <c r="AB2294" s="2">
        <v>20</v>
      </c>
      <c r="AC2294" s="2" t="s">
        <v>10</v>
      </c>
      <c r="AD2294" s="6" t="s">
        <v>42</v>
      </c>
      <c r="AE2294" s="2">
        <v>100</v>
      </c>
      <c r="AF2294" s="2">
        <v>13</v>
      </c>
      <c r="AG2294" s="2">
        <v>11</v>
      </c>
      <c r="AH2294" s="2">
        <v>9.25</v>
      </c>
      <c r="AI2294" s="2">
        <v>2</v>
      </c>
      <c r="AJ2294" s="19">
        <v>537.60504284555338</v>
      </c>
      <c r="AK2294" s="19">
        <f t="shared" si="426"/>
        <v>5.3760504284555338E-2</v>
      </c>
      <c r="AL2294" s="19">
        <v>537.60504284555338</v>
      </c>
      <c r="AM2294" s="19">
        <f t="shared" si="427"/>
        <v>5.3760504284555338E-2</v>
      </c>
      <c r="AN2294" s="19">
        <f t="shared" si="428"/>
        <v>0</v>
      </c>
      <c r="AP2294" s="24">
        <v>14.08</v>
      </c>
      <c r="AQ2294" s="24">
        <f t="shared" si="429"/>
        <v>0.75694790032653914</v>
      </c>
      <c r="AR2294" s="24"/>
      <c r="AS2294" s="24">
        <v>8.1999999999999993</v>
      </c>
      <c r="AT2294" s="24">
        <f t="shared" si="430"/>
        <v>0</v>
      </c>
      <c r="AU2294" s="24"/>
      <c r="AV2294" s="25">
        <f t="shared" si="431"/>
        <v>0.75694790032653914</v>
      </c>
    </row>
    <row r="2295" spans="1:48" x14ac:dyDescent="0.3">
      <c r="A2295" s="2" t="s">
        <v>6</v>
      </c>
      <c r="B2295" s="2">
        <v>33</v>
      </c>
      <c r="C2295" s="5">
        <v>39882</v>
      </c>
      <c r="D2295" s="2">
        <v>20</v>
      </c>
      <c r="E2295" s="2" t="s">
        <v>10</v>
      </c>
      <c r="F2295" s="6" t="s">
        <v>49</v>
      </c>
      <c r="G2295" s="2">
        <v>40</v>
      </c>
      <c r="H2295" s="2">
        <v>8</v>
      </c>
      <c r="I2295" s="2">
        <v>15</v>
      </c>
      <c r="J2295" s="2">
        <v>7.75</v>
      </c>
      <c r="K2295" s="2">
        <v>2</v>
      </c>
      <c r="L2295" s="19">
        <v>377.38381751247391</v>
      </c>
      <c r="M2295" s="19">
        <f t="shared" si="420"/>
        <v>3.7738381751247392E-2</v>
      </c>
      <c r="N2295" s="19">
        <v>150.95352700498958</v>
      </c>
      <c r="O2295" s="19">
        <f t="shared" si="421"/>
        <v>1.5095352700498959E-2</v>
      </c>
      <c r="P2295" s="19">
        <f t="shared" si="422"/>
        <v>2.2643029050748435E-2</v>
      </c>
      <c r="R2295" s="24">
        <v>14.08</v>
      </c>
      <c r="S2295" s="24">
        <f t="shared" si="423"/>
        <v>0.21254256602302535</v>
      </c>
      <c r="U2295" s="24">
        <v>8.461146496815287</v>
      </c>
      <c r="V2295" s="24">
        <f t="shared" si="424"/>
        <v>0.1915859859300269</v>
      </c>
      <c r="X2295" s="25">
        <f t="shared" si="425"/>
        <v>2.0956580092998445E-2</v>
      </c>
      <c r="AA2295" s="5">
        <v>39882</v>
      </c>
      <c r="AB2295" s="2">
        <v>20</v>
      </c>
      <c r="AC2295" s="2" t="s">
        <v>10</v>
      </c>
      <c r="AD2295" s="6" t="s">
        <v>49</v>
      </c>
      <c r="AE2295" s="2">
        <v>40</v>
      </c>
      <c r="AF2295" s="2">
        <v>8</v>
      </c>
      <c r="AG2295" s="2">
        <v>15</v>
      </c>
      <c r="AH2295" s="2">
        <v>7.75</v>
      </c>
      <c r="AI2295" s="2">
        <v>2</v>
      </c>
      <c r="AJ2295" s="19">
        <v>377.38381751247391</v>
      </c>
      <c r="AK2295" s="19">
        <f t="shared" si="426"/>
        <v>3.7738381751247392E-2</v>
      </c>
      <c r="AL2295" s="19">
        <v>150.95352700498958</v>
      </c>
      <c r="AM2295" s="19">
        <f t="shared" si="427"/>
        <v>1.5095352700498959E-2</v>
      </c>
      <c r="AN2295" s="19">
        <f t="shared" si="428"/>
        <v>2.2643029050748435E-2</v>
      </c>
      <c r="AP2295" s="24">
        <v>14.08</v>
      </c>
      <c r="AQ2295" s="24">
        <f t="shared" si="429"/>
        <v>0.21254256602302535</v>
      </c>
      <c r="AR2295" s="24"/>
      <c r="AS2295" s="24">
        <v>8.461146496815287</v>
      </c>
      <c r="AT2295" s="24">
        <f t="shared" si="430"/>
        <v>0.1915859859300269</v>
      </c>
      <c r="AU2295" s="24"/>
      <c r="AV2295" s="25">
        <f t="shared" si="431"/>
        <v>2.0956580092998445E-2</v>
      </c>
    </row>
    <row r="2296" spans="1:48" x14ac:dyDescent="0.3">
      <c r="A2296" s="2" t="s">
        <v>6</v>
      </c>
      <c r="B2296" s="2">
        <v>33</v>
      </c>
      <c r="C2296" s="5">
        <v>39882</v>
      </c>
      <c r="D2296" s="2">
        <v>20</v>
      </c>
      <c r="E2296" s="2" t="s">
        <v>10</v>
      </c>
      <c r="F2296" s="6" t="s">
        <v>49</v>
      </c>
      <c r="G2296" s="2">
        <v>70</v>
      </c>
      <c r="H2296" s="2">
        <v>2</v>
      </c>
      <c r="I2296" s="2">
        <v>18</v>
      </c>
      <c r="J2296" s="2">
        <v>5.5</v>
      </c>
      <c r="K2296" s="2">
        <v>2</v>
      </c>
      <c r="L2296" s="19">
        <v>190.06635554218249</v>
      </c>
      <c r="M2296" s="19">
        <f t="shared" si="420"/>
        <v>1.9006635554218249E-2</v>
      </c>
      <c r="N2296" s="19">
        <v>133.04644887952773</v>
      </c>
      <c r="O2296" s="19">
        <f t="shared" si="421"/>
        <v>1.3304644887952773E-2</v>
      </c>
      <c r="P2296" s="19">
        <f t="shared" si="422"/>
        <v>5.7019906662654756E-3</v>
      </c>
      <c r="R2296" s="24">
        <v>14.08</v>
      </c>
      <c r="S2296" s="24">
        <f t="shared" si="423"/>
        <v>0.18732940002237505</v>
      </c>
      <c r="U2296" s="24">
        <v>8.461146496815287</v>
      </c>
      <c r="V2296" s="24">
        <f t="shared" si="424"/>
        <v>4.8245378350745591E-2</v>
      </c>
      <c r="X2296" s="25">
        <f t="shared" si="425"/>
        <v>0.13908402167162948</v>
      </c>
      <c r="AA2296" s="5">
        <v>39882</v>
      </c>
      <c r="AB2296" s="2">
        <v>20</v>
      </c>
      <c r="AC2296" s="2" t="s">
        <v>10</v>
      </c>
      <c r="AD2296" s="6" t="s">
        <v>49</v>
      </c>
      <c r="AE2296" s="2">
        <v>70</v>
      </c>
      <c r="AF2296" s="2">
        <v>2</v>
      </c>
      <c r="AG2296" s="2">
        <v>18</v>
      </c>
      <c r="AH2296" s="2">
        <v>5.5</v>
      </c>
      <c r="AI2296" s="2">
        <v>2</v>
      </c>
      <c r="AJ2296" s="19">
        <v>190.06635554218249</v>
      </c>
      <c r="AK2296" s="19">
        <f t="shared" si="426"/>
        <v>1.9006635554218249E-2</v>
      </c>
      <c r="AL2296" s="19">
        <v>133.04644887952773</v>
      </c>
      <c r="AM2296" s="19">
        <f t="shared" si="427"/>
        <v>1.3304644887952773E-2</v>
      </c>
      <c r="AN2296" s="19">
        <f t="shared" si="428"/>
        <v>5.7019906662654756E-3</v>
      </c>
      <c r="AP2296" s="24">
        <v>14.08</v>
      </c>
      <c r="AQ2296" s="24">
        <f t="shared" si="429"/>
        <v>0.18732940002237505</v>
      </c>
      <c r="AR2296" s="24"/>
      <c r="AS2296" s="24">
        <v>8.461146496815287</v>
      </c>
      <c r="AT2296" s="24">
        <f t="shared" si="430"/>
        <v>4.8245378350745591E-2</v>
      </c>
      <c r="AU2296" s="24"/>
      <c r="AV2296" s="25">
        <f t="shared" si="431"/>
        <v>0.13908402167162948</v>
      </c>
    </row>
    <row r="2297" spans="1:48" x14ac:dyDescent="0.3">
      <c r="A2297" s="2" t="s">
        <v>6</v>
      </c>
      <c r="B2297" s="2">
        <v>33</v>
      </c>
      <c r="C2297" s="5">
        <v>39882</v>
      </c>
      <c r="D2297" s="2">
        <v>20</v>
      </c>
      <c r="E2297" s="2" t="s">
        <v>10</v>
      </c>
      <c r="F2297" s="6" t="s">
        <v>44</v>
      </c>
      <c r="G2297" s="2">
        <v>10</v>
      </c>
      <c r="H2297" s="2">
        <v>15</v>
      </c>
      <c r="I2297" s="2">
        <v>20</v>
      </c>
      <c r="J2297" s="2">
        <v>12.5</v>
      </c>
      <c r="K2297" s="2">
        <v>2</v>
      </c>
      <c r="L2297" s="19">
        <v>981.74770424681037</v>
      </c>
      <c r="M2297" s="19">
        <f t="shared" si="420"/>
        <v>9.8174770424681035E-2</v>
      </c>
      <c r="N2297" s="19">
        <v>98.174770424681043</v>
      </c>
      <c r="O2297" s="19">
        <f t="shared" si="421"/>
        <v>9.8174770424681035E-3</v>
      </c>
      <c r="P2297" s="19">
        <f t="shared" si="422"/>
        <v>8.8357293382212931E-2</v>
      </c>
      <c r="R2297" s="24">
        <v>14.08</v>
      </c>
      <c r="S2297" s="24">
        <f t="shared" si="423"/>
        <v>0.1382300767579509</v>
      </c>
      <c r="U2297" s="24">
        <v>9.0675767918088734</v>
      </c>
      <c r="V2297" s="24">
        <f t="shared" si="424"/>
        <v>0.80118654285960178</v>
      </c>
      <c r="X2297" s="25">
        <f t="shared" si="425"/>
        <v>-0.66295646610165093</v>
      </c>
      <c r="AA2297" s="5">
        <v>39882</v>
      </c>
      <c r="AB2297" s="2">
        <v>20</v>
      </c>
      <c r="AC2297" s="2" t="s">
        <v>10</v>
      </c>
      <c r="AD2297" s="6" t="s">
        <v>44</v>
      </c>
      <c r="AE2297" s="2">
        <v>10</v>
      </c>
      <c r="AF2297" s="2">
        <v>15</v>
      </c>
      <c r="AG2297" s="2">
        <v>20</v>
      </c>
      <c r="AH2297" s="2">
        <v>12.5</v>
      </c>
      <c r="AI2297" s="2">
        <v>2</v>
      </c>
      <c r="AJ2297" s="19">
        <v>981.74770424681037</v>
      </c>
      <c r="AK2297" s="19">
        <f t="shared" si="426"/>
        <v>9.8174770424681035E-2</v>
      </c>
      <c r="AL2297" s="19">
        <v>98.174770424681043</v>
      </c>
      <c r="AM2297" s="19">
        <f t="shared" si="427"/>
        <v>9.8174770424681035E-3</v>
      </c>
      <c r="AN2297" s="19">
        <f t="shared" si="428"/>
        <v>8.8357293382212931E-2</v>
      </c>
      <c r="AP2297" s="24">
        <v>14.08</v>
      </c>
      <c r="AQ2297" s="24">
        <f t="shared" si="429"/>
        <v>0.1382300767579509</v>
      </c>
      <c r="AR2297" s="24"/>
      <c r="AS2297" s="24">
        <v>9.0675767918088734</v>
      </c>
      <c r="AT2297" s="24">
        <f t="shared" si="430"/>
        <v>0.80118654285960178</v>
      </c>
      <c r="AU2297" s="24"/>
      <c r="AV2297" s="25">
        <f t="shared" si="431"/>
        <v>-0.66295646610165093</v>
      </c>
    </row>
    <row r="2298" spans="1:48" x14ac:dyDescent="0.3">
      <c r="A2298" s="2" t="s">
        <v>6</v>
      </c>
      <c r="B2298" s="2">
        <v>33</v>
      </c>
      <c r="C2298" s="5">
        <v>39882</v>
      </c>
      <c r="D2298" s="2">
        <v>20</v>
      </c>
      <c r="E2298" s="2" t="s">
        <v>10</v>
      </c>
      <c r="F2298" s="6" t="s">
        <v>16</v>
      </c>
      <c r="G2298" s="2">
        <v>100</v>
      </c>
      <c r="H2298" s="2">
        <v>11</v>
      </c>
      <c r="I2298" s="2">
        <v>2</v>
      </c>
      <c r="J2298" s="2">
        <v>6</v>
      </c>
      <c r="K2298" s="2">
        <v>1</v>
      </c>
      <c r="L2298" s="19">
        <v>113.09733552923255</v>
      </c>
      <c r="M2298" s="19">
        <f t="shared" si="420"/>
        <v>1.1309733552923255E-2</v>
      </c>
      <c r="N2298" s="19">
        <v>113.09733552923255</v>
      </c>
      <c r="O2298" s="19">
        <f t="shared" si="421"/>
        <v>1.1309733552923255E-2</v>
      </c>
      <c r="P2298" s="19">
        <f t="shared" si="422"/>
        <v>0</v>
      </c>
      <c r="R2298" s="24">
        <v>14.08</v>
      </c>
      <c r="S2298" s="24">
        <f t="shared" si="423"/>
        <v>0.15924104842515943</v>
      </c>
      <c r="U2298" s="24">
        <v>6.8298200514138809</v>
      </c>
      <c r="V2298" s="24">
        <f t="shared" si="424"/>
        <v>0</v>
      </c>
      <c r="X2298" s="25">
        <f t="shared" si="425"/>
        <v>0.15924104842515943</v>
      </c>
      <c r="AA2298" s="5">
        <v>39882</v>
      </c>
      <c r="AB2298" s="2">
        <v>20</v>
      </c>
      <c r="AC2298" s="2" t="s">
        <v>10</v>
      </c>
      <c r="AD2298" s="6" t="s">
        <v>16</v>
      </c>
      <c r="AE2298" s="2">
        <v>100</v>
      </c>
      <c r="AF2298" s="2">
        <v>11</v>
      </c>
      <c r="AG2298" s="2">
        <v>2</v>
      </c>
      <c r="AH2298" s="2">
        <v>6</v>
      </c>
      <c r="AI2298" s="2">
        <v>1</v>
      </c>
      <c r="AJ2298" s="19">
        <v>113.09733552923255</v>
      </c>
      <c r="AK2298" s="19">
        <f t="shared" si="426"/>
        <v>1.1309733552923255E-2</v>
      </c>
      <c r="AL2298" s="19">
        <v>113.09733552923255</v>
      </c>
      <c r="AM2298" s="19">
        <f t="shared" si="427"/>
        <v>1.1309733552923255E-2</v>
      </c>
      <c r="AN2298" s="19">
        <f t="shared" si="428"/>
        <v>0</v>
      </c>
      <c r="AP2298" s="24">
        <v>14.08</v>
      </c>
      <c r="AQ2298" s="24">
        <f t="shared" si="429"/>
        <v>0.15924104842515943</v>
      </c>
      <c r="AR2298" s="24"/>
      <c r="AS2298" s="24">
        <v>6.8298200514138809</v>
      </c>
      <c r="AT2298" s="24">
        <f t="shared" si="430"/>
        <v>0</v>
      </c>
      <c r="AU2298" s="24"/>
      <c r="AV2298" s="25">
        <f t="shared" si="431"/>
        <v>0.15924104842515943</v>
      </c>
    </row>
    <row r="2299" spans="1:48" x14ac:dyDescent="0.3">
      <c r="A2299" s="2" t="s">
        <v>6</v>
      </c>
      <c r="B2299" s="2">
        <v>33</v>
      </c>
      <c r="C2299" s="5">
        <v>39882</v>
      </c>
      <c r="D2299" s="2">
        <v>20</v>
      </c>
      <c r="E2299" s="2" t="s">
        <v>10</v>
      </c>
      <c r="F2299" s="6" t="s">
        <v>44</v>
      </c>
      <c r="G2299" s="2">
        <v>100</v>
      </c>
      <c r="H2299" s="2">
        <v>8</v>
      </c>
      <c r="I2299" s="2">
        <v>18</v>
      </c>
      <c r="J2299" s="2">
        <v>8.5</v>
      </c>
      <c r="K2299" s="2">
        <v>2</v>
      </c>
      <c r="L2299" s="19">
        <v>453.9601384437251</v>
      </c>
      <c r="M2299" s="19">
        <f t="shared" si="420"/>
        <v>4.5396013844372508E-2</v>
      </c>
      <c r="N2299" s="19">
        <v>453.9601384437251</v>
      </c>
      <c r="O2299" s="19">
        <f t="shared" si="421"/>
        <v>4.5396013844372508E-2</v>
      </c>
      <c r="P2299" s="19">
        <f t="shared" si="422"/>
        <v>0</v>
      </c>
      <c r="R2299" s="24">
        <v>14.08</v>
      </c>
      <c r="S2299" s="24">
        <f t="shared" si="423"/>
        <v>0.63917587492876493</v>
      </c>
      <c r="U2299" s="24">
        <v>9.0675767918088734</v>
      </c>
      <c r="V2299" s="24">
        <f t="shared" si="424"/>
        <v>0</v>
      </c>
      <c r="X2299" s="25">
        <f t="shared" si="425"/>
        <v>0.63917587492876493</v>
      </c>
      <c r="AA2299" s="5">
        <v>39882</v>
      </c>
      <c r="AB2299" s="2">
        <v>20</v>
      </c>
      <c r="AC2299" s="2" t="s">
        <v>10</v>
      </c>
      <c r="AD2299" s="6" t="s">
        <v>44</v>
      </c>
      <c r="AE2299" s="2">
        <v>100</v>
      </c>
      <c r="AF2299" s="2">
        <v>8</v>
      </c>
      <c r="AG2299" s="2">
        <v>18</v>
      </c>
      <c r="AH2299" s="2">
        <v>8.5</v>
      </c>
      <c r="AI2299" s="2">
        <v>2</v>
      </c>
      <c r="AJ2299" s="19">
        <v>453.9601384437251</v>
      </c>
      <c r="AK2299" s="19">
        <f t="shared" si="426"/>
        <v>4.5396013844372508E-2</v>
      </c>
      <c r="AL2299" s="19">
        <v>453.9601384437251</v>
      </c>
      <c r="AM2299" s="19">
        <f t="shared" si="427"/>
        <v>4.5396013844372508E-2</v>
      </c>
      <c r="AN2299" s="19">
        <f t="shared" si="428"/>
        <v>0</v>
      </c>
      <c r="AP2299" s="24">
        <v>14.08</v>
      </c>
      <c r="AQ2299" s="24">
        <f t="shared" si="429"/>
        <v>0.63917587492876493</v>
      </c>
      <c r="AR2299" s="24"/>
      <c r="AS2299" s="24">
        <v>9.0675767918088734</v>
      </c>
      <c r="AT2299" s="24">
        <f t="shared" si="430"/>
        <v>0</v>
      </c>
      <c r="AU2299" s="24"/>
      <c r="AV2299" s="25">
        <f t="shared" si="431"/>
        <v>0.63917587492876493</v>
      </c>
    </row>
    <row r="2300" spans="1:48" x14ac:dyDescent="0.3">
      <c r="A2300" s="2" t="s">
        <v>6</v>
      </c>
      <c r="B2300" s="2">
        <v>33</v>
      </c>
      <c r="C2300" s="5">
        <v>39882</v>
      </c>
      <c r="D2300" s="2">
        <v>20</v>
      </c>
      <c r="E2300" s="2" t="s">
        <v>10</v>
      </c>
      <c r="F2300" s="6" t="s">
        <v>44</v>
      </c>
      <c r="G2300" s="2">
        <v>50</v>
      </c>
      <c r="H2300" s="2">
        <v>5</v>
      </c>
      <c r="I2300" s="2">
        <v>10</v>
      </c>
      <c r="J2300" s="2">
        <v>5</v>
      </c>
      <c r="K2300" s="2">
        <v>2</v>
      </c>
      <c r="L2300" s="19">
        <v>157.07963267948966</v>
      </c>
      <c r="M2300" s="19">
        <f t="shared" si="420"/>
        <v>1.5707963267948967E-2</v>
      </c>
      <c r="N2300" s="19">
        <v>78.539816339744831</v>
      </c>
      <c r="O2300" s="19">
        <f t="shared" si="421"/>
        <v>7.8539816339744835E-3</v>
      </c>
      <c r="P2300" s="19">
        <f t="shared" si="422"/>
        <v>7.8539816339744835E-3</v>
      </c>
      <c r="R2300" s="24">
        <v>14.08</v>
      </c>
      <c r="S2300" s="24">
        <f t="shared" si="423"/>
        <v>0.11058406140636073</v>
      </c>
      <c r="U2300" s="24">
        <v>9.0675767918088734</v>
      </c>
      <c r="V2300" s="24">
        <f t="shared" si="424"/>
        <v>7.1216581587520159E-2</v>
      </c>
      <c r="X2300" s="25">
        <f t="shared" si="425"/>
        <v>3.9367479818840576E-2</v>
      </c>
      <c r="AA2300" s="5">
        <v>39882</v>
      </c>
      <c r="AB2300" s="2">
        <v>20</v>
      </c>
      <c r="AC2300" s="2" t="s">
        <v>10</v>
      </c>
      <c r="AD2300" s="6" t="s">
        <v>44</v>
      </c>
      <c r="AE2300" s="2">
        <v>50</v>
      </c>
      <c r="AF2300" s="2">
        <v>5</v>
      </c>
      <c r="AG2300" s="2">
        <v>10</v>
      </c>
      <c r="AH2300" s="2">
        <v>5</v>
      </c>
      <c r="AI2300" s="2">
        <v>2</v>
      </c>
      <c r="AJ2300" s="19">
        <v>157.07963267948966</v>
      </c>
      <c r="AK2300" s="19">
        <f t="shared" si="426"/>
        <v>1.5707963267948967E-2</v>
      </c>
      <c r="AL2300" s="19">
        <v>78.539816339744831</v>
      </c>
      <c r="AM2300" s="19">
        <f t="shared" si="427"/>
        <v>7.8539816339744835E-3</v>
      </c>
      <c r="AN2300" s="19">
        <f t="shared" si="428"/>
        <v>7.8539816339744835E-3</v>
      </c>
      <c r="AP2300" s="24">
        <v>14.08</v>
      </c>
      <c r="AQ2300" s="24">
        <f t="shared" si="429"/>
        <v>0.11058406140636073</v>
      </c>
      <c r="AR2300" s="24"/>
      <c r="AS2300" s="24">
        <v>9.0675767918088734</v>
      </c>
      <c r="AT2300" s="24">
        <f t="shared" si="430"/>
        <v>7.1216581587520159E-2</v>
      </c>
      <c r="AU2300" s="24"/>
      <c r="AV2300" s="25">
        <f t="shared" si="431"/>
        <v>3.9367479818840576E-2</v>
      </c>
    </row>
    <row r="2301" spans="1:48" x14ac:dyDescent="0.3">
      <c r="A2301" s="2" t="s">
        <v>6</v>
      </c>
      <c r="B2301" s="2">
        <v>33</v>
      </c>
      <c r="C2301" s="5">
        <v>39882</v>
      </c>
      <c r="D2301" s="2">
        <v>20</v>
      </c>
      <c r="E2301" s="2" t="s">
        <v>10</v>
      </c>
      <c r="F2301" s="6" t="s">
        <v>53</v>
      </c>
      <c r="G2301" s="2">
        <v>20</v>
      </c>
      <c r="H2301" s="2">
        <v>7</v>
      </c>
      <c r="I2301" s="2">
        <v>25</v>
      </c>
      <c r="J2301" s="2">
        <v>9.75</v>
      </c>
      <c r="K2301" s="2">
        <v>2</v>
      </c>
      <c r="L2301" s="19">
        <v>597.29530326375937</v>
      </c>
      <c r="M2301" s="19">
        <f t="shared" si="420"/>
        <v>5.9729530326375936E-2</v>
      </c>
      <c r="N2301" s="19">
        <v>119.45906065275187</v>
      </c>
      <c r="O2301" s="19">
        <f t="shared" si="421"/>
        <v>1.1945906065275187E-2</v>
      </c>
      <c r="P2301" s="19">
        <f t="shared" si="422"/>
        <v>4.7783624261100749E-2</v>
      </c>
      <c r="R2301" s="24">
        <v>6.51</v>
      </c>
      <c r="S2301" s="24">
        <f t="shared" si="423"/>
        <v>7.7767848484941463E-2</v>
      </c>
      <c r="U2301" s="24">
        <v>8.2509316770186327</v>
      </c>
      <c r="V2301" s="24">
        <f t="shared" si="424"/>
        <v>0.39425941905867223</v>
      </c>
      <c r="X2301" s="25">
        <f t="shared" si="425"/>
        <v>-0.31649157057373078</v>
      </c>
      <c r="AA2301" s="5">
        <v>39882</v>
      </c>
      <c r="AB2301" s="2">
        <v>20</v>
      </c>
      <c r="AC2301" s="2" t="s">
        <v>10</v>
      </c>
      <c r="AD2301" s="6" t="s">
        <v>53</v>
      </c>
      <c r="AE2301" s="2">
        <v>20</v>
      </c>
      <c r="AF2301" s="2">
        <v>7</v>
      </c>
      <c r="AG2301" s="2">
        <v>25</v>
      </c>
      <c r="AH2301" s="2">
        <v>9.75</v>
      </c>
      <c r="AI2301" s="2">
        <v>2</v>
      </c>
      <c r="AJ2301" s="19">
        <v>597.29530326375937</v>
      </c>
      <c r="AK2301" s="19">
        <f t="shared" si="426"/>
        <v>5.9729530326375936E-2</v>
      </c>
      <c r="AL2301" s="19">
        <v>119.45906065275187</v>
      </c>
      <c r="AM2301" s="19">
        <f t="shared" si="427"/>
        <v>1.1945906065275187E-2</v>
      </c>
      <c r="AN2301" s="19">
        <f t="shared" si="428"/>
        <v>4.7783624261100749E-2</v>
      </c>
      <c r="AP2301" s="24">
        <v>6.51</v>
      </c>
      <c r="AQ2301" s="24">
        <f t="shared" si="429"/>
        <v>7.7767848484941463E-2</v>
      </c>
      <c r="AR2301" s="24"/>
      <c r="AS2301" s="24">
        <v>8.2509316770186327</v>
      </c>
      <c r="AT2301" s="24">
        <f t="shared" si="430"/>
        <v>0.39425941905867223</v>
      </c>
      <c r="AU2301" s="24"/>
      <c r="AV2301" s="25">
        <f t="shared" si="431"/>
        <v>-0.31649157057373078</v>
      </c>
    </row>
    <row r="2302" spans="1:48" x14ac:dyDescent="0.3">
      <c r="A2302" s="2" t="s">
        <v>6</v>
      </c>
      <c r="B2302" s="2">
        <v>33</v>
      </c>
      <c r="C2302" s="5">
        <v>39882</v>
      </c>
      <c r="D2302" s="2">
        <v>20</v>
      </c>
      <c r="E2302" s="2" t="s">
        <v>10</v>
      </c>
      <c r="F2302" s="6" t="s">
        <v>44</v>
      </c>
      <c r="G2302" s="2">
        <v>60</v>
      </c>
      <c r="H2302" s="2">
        <v>10</v>
      </c>
      <c r="I2302" s="2">
        <v>16</v>
      </c>
      <c r="J2302" s="2">
        <v>9</v>
      </c>
      <c r="K2302" s="2">
        <v>2</v>
      </c>
      <c r="L2302" s="19">
        <v>508.93800988154646</v>
      </c>
      <c r="M2302" s="19">
        <f t="shared" si="420"/>
        <v>5.0893800988154644E-2</v>
      </c>
      <c r="N2302" s="19">
        <v>305.36280592892786</v>
      </c>
      <c r="O2302" s="19">
        <f t="shared" si="421"/>
        <v>3.0536280592892786E-2</v>
      </c>
      <c r="P2302" s="19">
        <f t="shared" si="422"/>
        <v>2.0357520395261858E-2</v>
      </c>
      <c r="R2302" s="24">
        <v>14.08</v>
      </c>
      <c r="S2302" s="24">
        <f t="shared" si="423"/>
        <v>0.42995083074793045</v>
      </c>
      <c r="U2302" s="24">
        <v>9.0675767918088734</v>
      </c>
      <c r="V2302" s="24">
        <f t="shared" si="424"/>
        <v>0.18459337947485224</v>
      </c>
      <c r="X2302" s="25">
        <f t="shared" si="425"/>
        <v>0.2453574512730782</v>
      </c>
      <c r="AA2302" s="5">
        <v>39882</v>
      </c>
      <c r="AB2302" s="2">
        <v>20</v>
      </c>
      <c r="AC2302" s="2" t="s">
        <v>10</v>
      </c>
      <c r="AD2302" s="6" t="s">
        <v>44</v>
      </c>
      <c r="AE2302" s="2">
        <v>60</v>
      </c>
      <c r="AF2302" s="2">
        <v>10</v>
      </c>
      <c r="AG2302" s="2">
        <v>16</v>
      </c>
      <c r="AH2302" s="2">
        <v>9</v>
      </c>
      <c r="AI2302" s="2">
        <v>2</v>
      </c>
      <c r="AJ2302" s="19">
        <v>508.93800988154646</v>
      </c>
      <c r="AK2302" s="19">
        <f t="shared" si="426"/>
        <v>5.0893800988154644E-2</v>
      </c>
      <c r="AL2302" s="19">
        <v>305.36280592892786</v>
      </c>
      <c r="AM2302" s="19">
        <f t="shared" si="427"/>
        <v>3.0536280592892786E-2</v>
      </c>
      <c r="AN2302" s="19">
        <f t="shared" si="428"/>
        <v>2.0357520395261858E-2</v>
      </c>
      <c r="AP2302" s="24">
        <v>14.08</v>
      </c>
      <c r="AQ2302" s="24">
        <f t="shared" si="429"/>
        <v>0.42995083074793045</v>
      </c>
      <c r="AR2302" s="24"/>
      <c r="AS2302" s="24">
        <v>9.0675767918088734</v>
      </c>
      <c r="AT2302" s="24">
        <f t="shared" si="430"/>
        <v>0.18459337947485224</v>
      </c>
      <c r="AU2302" s="24"/>
      <c r="AV2302" s="25">
        <f t="shared" si="431"/>
        <v>0.2453574512730782</v>
      </c>
    </row>
    <row r="2303" spans="1:48" x14ac:dyDescent="0.3">
      <c r="A2303" s="2" t="s">
        <v>6</v>
      </c>
      <c r="B2303" s="2">
        <v>33</v>
      </c>
      <c r="C2303" s="5">
        <v>39882</v>
      </c>
      <c r="D2303" s="2">
        <v>20</v>
      </c>
      <c r="E2303" s="2" t="s">
        <v>10</v>
      </c>
      <c r="F2303" s="6" t="s">
        <v>49</v>
      </c>
      <c r="G2303" s="2">
        <v>90</v>
      </c>
      <c r="H2303" s="2">
        <v>14</v>
      </c>
      <c r="I2303" s="2">
        <v>25</v>
      </c>
      <c r="J2303" s="2">
        <v>13.25</v>
      </c>
      <c r="K2303" s="2">
        <v>2</v>
      </c>
      <c r="L2303" s="19">
        <v>1103.0917204917162</v>
      </c>
      <c r="M2303" s="19">
        <f t="shared" si="420"/>
        <v>0.11030917204917162</v>
      </c>
      <c r="N2303" s="19">
        <v>992.78254844254457</v>
      </c>
      <c r="O2303" s="19">
        <f t="shared" si="421"/>
        <v>9.9278254844254454E-2</v>
      </c>
      <c r="P2303" s="19">
        <f t="shared" si="422"/>
        <v>1.1030917204917168E-2</v>
      </c>
      <c r="R2303" s="24">
        <v>14.08</v>
      </c>
      <c r="S2303" s="24">
        <f t="shared" si="423"/>
        <v>1.3978378282071027</v>
      </c>
      <c r="U2303" s="24">
        <v>8.461146496815287</v>
      </c>
      <c r="V2303" s="24">
        <f t="shared" si="424"/>
        <v>9.3334206465044367E-2</v>
      </c>
      <c r="X2303" s="25">
        <f t="shared" si="425"/>
        <v>1.3045036217420583</v>
      </c>
      <c r="AA2303" s="5">
        <v>39882</v>
      </c>
      <c r="AB2303" s="2">
        <v>20</v>
      </c>
      <c r="AC2303" s="2" t="s">
        <v>10</v>
      </c>
      <c r="AD2303" s="6" t="s">
        <v>49</v>
      </c>
      <c r="AE2303" s="2">
        <v>90</v>
      </c>
      <c r="AF2303" s="2">
        <v>14</v>
      </c>
      <c r="AG2303" s="2">
        <v>25</v>
      </c>
      <c r="AH2303" s="2">
        <v>13.25</v>
      </c>
      <c r="AI2303" s="2">
        <v>2</v>
      </c>
      <c r="AJ2303" s="19">
        <v>1103.0917204917162</v>
      </c>
      <c r="AK2303" s="19">
        <f t="shared" si="426"/>
        <v>0.11030917204917162</v>
      </c>
      <c r="AL2303" s="19">
        <v>992.78254844254457</v>
      </c>
      <c r="AM2303" s="19">
        <f t="shared" si="427"/>
        <v>9.9278254844254454E-2</v>
      </c>
      <c r="AN2303" s="19">
        <f t="shared" si="428"/>
        <v>1.1030917204917168E-2</v>
      </c>
      <c r="AP2303" s="24">
        <v>14.08</v>
      </c>
      <c r="AQ2303" s="24">
        <f t="shared" si="429"/>
        <v>1.3978378282071027</v>
      </c>
      <c r="AR2303" s="24"/>
      <c r="AS2303" s="24">
        <v>8.461146496815287</v>
      </c>
      <c r="AT2303" s="24">
        <f t="shared" si="430"/>
        <v>9.3334206465044367E-2</v>
      </c>
      <c r="AU2303" s="24"/>
      <c r="AV2303" s="25">
        <f t="shared" si="431"/>
        <v>1.3045036217420583</v>
      </c>
    </row>
    <row r="2304" spans="1:48" x14ac:dyDescent="0.3">
      <c r="A2304" s="2" t="s">
        <v>6</v>
      </c>
      <c r="B2304" s="2">
        <v>33</v>
      </c>
      <c r="C2304" s="5">
        <v>39882</v>
      </c>
      <c r="D2304" s="2">
        <v>20</v>
      </c>
      <c r="E2304" s="2" t="s">
        <v>10</v>
      </c>
      <c r="F2304" s="6" t="s">
        <v>49</v>
      </c>
      <c r="G2304" s="2">
        <v>50</v>
      </c>
      <c r="H2304" s="2">
        <v>20</v>
      </c>
      <c r="I2304" s="2">
        <v>24</v>
      </c>
      <c r="J2304" s="2">
        <v>16</v>
      </c>
      <c r="K2304" s="2">
        <v>2</v>
      </c>
      <c r="L2304" s="19">
        <v>1608.4954386379741</v>
      </c>
      <c r="M2304" s="19">
        <f t="shared" si="420"/>
        <v>0.16084954386379741</v>
      </c>
      <c r="N2304" s="19">
        <v>804.24771931898704</v>
      </c>
      <c r="O2304" s="19">
        <f t="shared" si="421"/>
        <v>8.0424771931898703E-2</v>
      </c>
      <c r="P2304" s="19">
        <f t="shared" si="422"/>
        <v>8.0424771931898703E-2</v>
      </c>
      <c r="R2304" s="24">
        <v>14.08</v>
      </c>
      <c r="S2304" s="24">
        <f t="shared" si="423"/>
        <v>1.1323807888011337</v>
      </c>
      <c r="U2304" s="24">
        <v>8.461146496815287</v>
      </c>
      <c r="V2304" s="24">
        <f t="shared" si="424"/>
        <v>0.68048577728875315</v>
      </c>
      <c r="X2304" s="25">
        <f t="shared" si="425"/>
        <v>0.45189501151238054</v>
      </c>
      <c r="AA2304" s="5">
        <v>39882</v>
      </c>
      <c r="AB2304" s="2">
        <v>20</v>
      </c>
      <c r="AC2304" s="2" t="s">
        <v>10</v>
      </c>
      <c r="AD2304" s="6" t="s">
        <v>49</v>
      </c>
      <c r="AE2304" s="2">
        <v>50</v>
      </c>
      <c r="AF2304" s="2">
        <v>20</v>
      </c>
      <c r="AG2304" s="2">
        <v>24</v>
      </c>
      <c r="AH2304" s="2">
        <v>16</v>
      </c>
      <c r="AI2304" s="2">
        <v>2</v>
      </c>
      <c r="AJ2304" s="19">
        <v>1608.4954386379741</v>
      </c>
      <c r="AK2304" s="19">
        <f t="shared" si="426"/>
        <v>0.16084954386379741</v>
      </c>
      <c r="AL2304" s="19">
        <v>804.24771931898704</v>
      </c>
      <c r="AM2304" s="19">
        <f t="shared" si="427"/>
        <v>8.0424771931898703E-2</v>
      </c>
      <c r="AN2304" s="19">
        <f t="shared" si="428"/>
        <v>8.0424771931898703E-2</v>
      </c>
      <c r="AP2304" s="24">
        <v>14.08</v>
      </c>
      <c r="AQ2304" s="24">
        <f t="shared" si="429"/>
        <v>1.1323807888011337</v>
      </c>
      <c r="AR2304" s="24"/>
      <c r="AS2304" s="24">
        <v>8.461146496815287</v>
      </c>
      <c r="AT2304" s="24">
        <f t="shared" si="430"/>
        <v>0.68048577728875315</v>
      </c>
      <c r="AU2304" s="24"/>
      <c r="AV2304" s="25">
        <f t="shared" si="431"/>
        <v>0.45189501151238054</v>
      </c>
    </row>
    <row r="2305" spans="1:48" x14ac:dyDescent="0.3">
      <c r="A2305" s="2" t="s">
        <v>6</v>
      </c>
      <c r="B2305" s="2">
        <v>33</v>
      </c>
      <c r="C2305" s="5">
        <v>39882</v>
      </c>
      <c r="D2305" s="2">
        <v>20</v>
      </c>
      <c r="E2305" s="2" t="s">
        <v>10</v>
      </c>
      <c r="F2305" s="6" t="s">
        <v>47</v>
      </c>
      <c r="G2305" s="2">
        <v>20</v>
      </c>
      <c r="H2305" s="2">
        <v>18</v>
      </c>
      <c r="I2305" s="2">
        <v>28</v>
      </c>
      <c r="J2305" s="2">
        <v>16</v>
      </c>
      <c r="K2305" s="2">
        <v>3</v>
      </c>
      <c r="L2305" s="19">
        <v>2412.7431579569611</v>
      </c>
      <c r="M2305" s="19">
        <f t="shared" si="420"/>
        <v>0.24127431579569611</v>
      </c>
      <c r="N2305" s="19">
        <v>482.54863159139222</v>
      </c>
      <c r="O2305" s="19">
        <f t="shared" si="421"/>
        <v>4.8254863159139225E-2</v>
      </c>
      <c r="P2305" s="19">
        <f t="shared" si="422"/>
        <v>0.1930194526365569</v>
      </c>
      <c r="R2305" s="24">
        <v>14.08</v>
      </c>
      <c r="S2305" s="24">
        <f t="shared" si="423"/>
        <v>0.67942847328068023</v>
      </c>
      <c r="U2305" s="24">
        <v>11.257627118644068</v>
      </c>
      <c r="V2305" s="24">
        <f t="shared" si="424"/>
        <v>2.1729410244271374</v>
      </c>
      <c r="X2305" s="25">
        <f t="shared" si="425"/>
        <v>-1.4935125511464573</v>
      </c>
      <c r="AA2305" s="5">
        <v>39882</v>
      </c>
      <c r="AB2305" s="2">
        <v>20</v>
      </c>
      <c r="AC2305" s="2" t="s">
        <v>10</v>
      </c>
      <c r="AD2305" s="6" t="s">
        <v>47</v>
      </c>
      <c r="AE2305" s="2">
        <v>20</v>
      </c>
      <c r="AF2305" s="2">
        <v>18</v>
      </c>
      <c r="AG2305" s="2">
        <v>28</v>
      </c>
      <c r="AH2305" s="2">
        <v>16</v>
      </c>
      <c r="AI2305" s="2">
        <v>3</v>
      </c>
      <c r="AJ2305" s="19">
        <v>2412.7431579569611</v>
      </c>
      <c r="AK2305" s="19">
        <f t="shared" si="426"/>
        <v>0.24127431579569611</v>
      </c>
      <c r="AL2305" s="19">
        <v>482.54863159139222</v>
      </c>
      <c r="AM2305" s="19">
        <f t="shared" si="427"/>
        <v>4.8254863159139225E-2</v>
      </c>
      <c r="AN2305" s="19">
        <f t="shared" si="428"/>
        <v>0.1930194526365569</v>
      </c>
      <c r="AP2305" s="24">
        <v>14.08</v>
      </c>
      <c r="AQ2305" s="24">
        <f t="shared" si="429"/>
        <v>0.67942847328068023</v>
      </c>
      <c r="AR2305" s="24"/>
      <c r="AS2305" s="24">
        <v>11.257627118644068</v>
      </c>
      <c r="AT2305" s="24">
        <f t="shared" si="430"/>
        <v>2.1729410244271374</v>
      </c>
      <c r="AU2305" s="24"/>
      <c r="AV2305" s="25">
        <f t="shared" si="431"/>
        <v>-1.4935125511464573</v>
      </c>
    </row>
    <row r="2306" spans="1:48" x14ac:dyDescent="0.3">
      <c r="A2306" s="2" t="s">
        <v>6</v>
      </c>
      <c r="B2306" s="2">
        <v>33</v>
      </c>
      <c r="C2306" s="5">
        <v>39882</v>
      </c>
      <c r="D2306" s="2">
        <v>20</v>
      </c>
      <c r="E2306" s="2" t="s">
        <v>10</v>
      </c>
      <c r="F2306" s="6" t="s">
        <v>48</v>
      </c>
      <c r="G2306" s="2">
        <v>100</v>
      </c>
      <c r="H2306" s="2">
        <v>5</v>
      </c>
      <c r="I2306" s="2">
        <v>35</v>
      </c>
      <c r="J2306" s="2">
        <v>11.25</v>
      </c>
      <c r="K2306" s="2">
        <v>2</v>
      </c>
      <c r="L2306" s="19">
        <v>795.21564043991634</v>
      </c>
      <c r="M2306" s="19">
        <f t="shared" si="420"/>
        <v>7.9521564043991633E-2</v>
      </c>
      <c r="N2306" s="19">
        <v>795.21564043991634</v>
      </c>
      <c r="O2306" s="19">
        <f t="shared" si="421"/>
        <v>7.9521564043991633E-2</v>
      </c>
      <c r="P2306" s="19">
        <f t="shared" si="422"/>
        <v>0</v>
      </c>
      <c r="R2306" s="24">
        <v>14.08</v>
      </c>
      <c r="S2306" s="24">
        <f t="shared" si="423"/>
        <v>1.1196636217394023</v>
      </c>
      <c r="U2306" s="24">
        <v>8.461146496815287</v>
      </c>
      <c r="V2306" s="24">
        <f t="shared" si="424"/>
        <v>0</v>
      </c>
      <c r="X2306" s="25">
        <f t="shared" si="425"/>
        <v>1.1196636217394023</v>
      </c>
      <c r="AA2306" s="5">
        <v>39882</v>
      </c>
      <c r="AB2306" s="2">
        <v>20</v>
      </c>
      <c r="AC2306" s="2" t="s">
        <v>10</v>
      </c>
      <c r="AD2306" s="6" t="s">
        <v>48</v>
      </c>
      <c r="AE2306" s="2">
        <v>100</v>
      </c>
      <c r="AF2306" s="2">
        <v>5</v>
      </c>
      <c r="AG2306" s="2">
        <v>35</v>
      </c>
      <c r="AH2306" s="2">
        <v>11.25</v>
      </c>
      <c r="AI2306" s="2">
        <v>2</v>
      </c>
      <c r="AJ2306" s="19">
        <v>795.21564043991634</v>
      </c>
      <c r="AK2306" s="19">
        <f t="shared" si="426"/>
        <v>7.9521564043991633E-2</v>
      </c>
      <c r="AL2306" s="19">
        <v>795.21564043991634</v>
      </c>
      <c r="AM2306" s="19">
        <f t="shared" si="427"/>
        <v>7.9521564043991633E-2</v>
      </c>
      <c r="AN2306" s="19">
        <f t="shared" si="428"/>
        <v>0</v>
      </c>
      <c r="AP2306" s="24">
        <v>14.08</v>
      </c>
      <c r="AQ2306" s="24">
        <f t="shared" si="429"/>
        <v>1.1196636217394023</v>
      </c>
      <c r="AR2306" s="24"/>
      <c r="AS2306" s="24">
        <v>8.461146496815287</v>
      </c>
      <c r="AT2306" s="24">
        <f t="shared" si="430"/>
        <v>0</v>
      </c>
      <c r="AU2306" s="24"/>
      <c r="AV2306" s="25">
        <f t="shared" si="431"/>
        <v>1.1196636217394023</v>
      </c>
    </row>
    <row r="2307" spans="1:48" x14ac:dyDescent="0.3">
      <c r="A2307" s="2" t="s">
        <v>6</v>
      </c>
      <c r="B2307" s="2">
        <v>33</v>
      </c>
      <c r="C2307" s="5">
        <v>39882</v>
      </c>
      <c r="D2307" s="2">
        <v>20</v>
      </c>
      <c r="E2307" s="2" t="s">
        <v>10</v>
      </c>
      <c r="F2307" s="6" t="s">
        <v>44</v>
      </c>
      <c r="G2307" s="2">
        <v>50</v>
      </c>
      <c r="H2307" s="2">
        <v>10</v>
      </c>
      <c r="I2307" s="2">
        <v>17</v>
      </c>
      <c r="J2307" s="2">
        <v>9.25</v>
      </c>
      <c r="K2307" s="2">
        <v>2</v>
      </c>
      <c r="L2307" s="19">
        <v>537.60504284555338</v>
      </c>
      <c r="M2307" s="19">
        <f t="shared" ref="M2307:M2370" si="432">L2307/10000</f>
        <v>5.3760504284555338E-2</v>
      </c>
      <c r="N2307" s="19">
        <v>268.80252142277669</v>
      </c>
      <c r="O2307" s="19">
        <f t="shared" ref="O2307:O2370" si="433">N2307/10000</f>
        <v>2.6880252142277669E-2</v>
      </c>
      <c r="P2307" s="19">
        <f t="shared" ref="P2307:P2370" si="434">M2307-O2307</f>
        <v>2.6880252142277669E-2</v>
      </c>
      <c r="R2307" s="24">
        <v>14.08</v>
      </c>
      <c r="S2307" s="24">
        <f t="shared" ref="S2307:S2370" si="435">O2307*R2307</f>
        <v>0.37847395016326957</v>
      </c>
      <c r="U2307" s="24">
        <v>9.0675767918088734</v>
      </c>
      <c r="V2307" s="24">
        <f t="shared" ref="V2307:V2370" si="436">P2307*U2307</f>
        <v>0.24373875048328775</v>
      </c>
      <c r="X2307" s="25">
        <f t="shared" ref="X2307:X2370" si="437">S2307-V2307</f>
        <v>0.13473519967998182</v>
      </c>
      <c r="AA2307" s="5">
        <v>39882</v>
      </c>
      <c r="AB2307" s="2">
        <v>20</v>
      </c>
      <c r="AC2307" s="2" t="s">
        <v>10</v>
      </c>
      <c r="AD2307" s="6" t="s">
        <v>44</v>
      </c>
      <c r="AE2307" s="2">
        <v>50</v>
      </c>
      <c r="AF2307" s="2">
        <v>10</v>
      </c>
      <c r="AG2307" s="2">
        <v>17</v>
      </c>
      <c r="AH2307" s="2">
        <v>9.25</v>
      </c>
      <c r="AI2307" s="2">
        <v>2</v>
      </c>
      <c r="AJ2307" s="19">
        <v>537.60504284555338</v>
      </c>
      <c r="AK2307" s="19">
        <f t="shared" ref="AK2307:AK2370" si="438">AJ2307/10000</f>
        <v>5.3760504284555338E-2</v>
      </c>
      <c r="AL2307" s="19">
        <v>268.80252142277669</v>
      </c>
      <c r="AM2307" s="19">
        <f t="shared" ref="AM2307:AM2370" si="439">AL2307/10000</f>
        <v>2.6880252142277669E-2</v>
      </c>
      <c r="AN2307" s="19">
        <f t="shared" ref="AN2307:AN2370" si="440">AK2307-AM2307</f>
        <v>2.6880252142277669E-2</v>
      </c>
      <c r="AP2307" s="24">
        <v>14.08</v>
      </c>
      <c r="AQ2307" s="24">
        <f t="shared" ref="AQ2307:AQ2370" si="441">AM2307*AP2307</f>
        <v>0.37847395016326957</v>
      </c>
      <c r="AR2307" s="24"/>
      <c r="AS2307" s="24">
        <v>9.0675767918088734</v>
      </c>
      <c r="AT2307" s="24">
        <f t="shared" ref="AT2307:AT2370" si="442">AN2307*AS2307</f>
        <v>0.24373875048328775</v>
      </c>
      <c r="AU2307" s="24"/>
      <c r="AV2307" s="25">
        <f t="shared" ref="AV2307:AV2370" si="443">AQ2307-AT2307</f>
        <v>0.13473519967998182</v>
      </c>
    </row>
    <row r="2308" spans="1:48" x14ac:dyDescent="0.3">
      <c r="A2308" s="2" t="s">
        <v>6</v>
      </c>
      <c r="B2308" s="2">
        <v>33</v>
      </c>
      <c r="C2308" s="5">
        <v>39882</v>
      </c>
      <c r="D2308" s="2">
        <v>20</v>
      </c>
      <c r="E2308" s="2" t="s">
        <v>10</v>
      </c>
      <c r="F2308" s="6" t="s">
        <v>44</v>
      </c>
      <c r="G2308" s="2">
        <v>10</v>
      </c>
      <c r="H2308" s="2">
        <v>8</v>
      </c>
      <c r="I2308" s="2">
        <v>22</v>
      </c>
      <c r="J2308" s="2">
        <v>9.5</v>
      </c>
      <c r="K2308" s="2">
        <v>2</v>
      </c>
      <c r="L2308" s="19">
        <v>567.05747397295761</v>
      </c>
      <c r="M2308" s="19">
        <f t="shared" si="432"/>
        <v>5.670574739729576E-2</v>
      </c>
      <c r="N2308" s="19">
        <v>56.705747397295767</v>
      </c>
      <c r="O2308" s="19">
        <f t="shared" si="433"/>
        <v>5.6705747397295765E-3</v>
      </c>
      <c r="P2308" s="19">
        <f t="shared" si="434"/>
        <v>5.1035172657566186E-2</v>
      </c>
      <c r="R2308" s="24">
        <v>14.08</v>
      </c>
      <c r="S2308" s="24">
        <f t="shared" si="435"/>
        <v>7.9841692335392442E-2</v>
      </c>
      <c r="U2308" s="24">
        <v>9.0675767918088734</v>
      </c>
      <c r="V2308" s="24">
        <f t="shared" si="436"/>
        <v>0.46276534715570594</v>
      </c>
      <c r="X2308" s="25">
        <f t="shared" si="437"/>
        <v>-0.38292365482031349</v>
      </c>
      <c r="AA2308" s="5">
        <v>39882</v>
      </c>
      <c r="AB2308" s="2">
        <v>20</v>
      </c>
      <c r="AC2308" s="2" t="s">
        <v>10</v>
      </c>
      <c r="AD2308" s="6" t="s">
        <v>44</v>
      </c>
      <c r="AE2308" s="2">
        <v>10</v>
      </c>
      <c r="AF2308" s="2">
        <v>8</v>
      </c>
      <c r="AG2308" s="2">
        <v>22</v>
      </c>
      <c r="AH2308" s="2">
        <v>9.5</v>
      </c>
      <c r="AI2308" s="2">
        <v>2</v>
      </c>
      <c r="AJ2308" s="19">
        <v>567.05747397295761</v>
      </c>
      <c r="AK2308" s="19">
        <f t="shared" si="438"/>
        <v>5.670574739729576E-2</v>
      </c>
      <c r="AL2308" s="19">
        <v>56.705747397295767</v>
      </c>
      <c r="AM2308" s="19">
        <f t="shared" si="439"/>
        <v>5.6705747397295765E-3</v>
      </c>
      <c r="AN2308" s="19">
        <f t="shared" si="440"/>
        <v>5.1035172657566186E-2</v>
      </c>
      <c r="AP2308" s="24">
        <v>14.08</v>
      </c>
      <c r="AQ2308" s="24">
        <f t="shared" si="441"/>
        <v>7.9841692335392442E-2</v>
      </c>
      <c r="AR2308" s="24"/>
      <c r="AS2308" s="24">
        <v>9.0675767918088734</v>
      </c>
      <c r="AT2308" s="24">
        <f t="shared" si="442"/>
        <v>0.46276534715570594</v>
      </c>
      <c r="AU2308" s="24"/>
      <c r="AV2308" s="25">
        <f t="shared" si="443"/>
        <v>-0.38292365482031349</v>
      </c>
    </row>
    <row r="2309" spans="1:48" x14ac:dyDescent="0.3">
      <c r="A2309" s="2" t="s">
        <v>6</v>
      </c>
      <c r="B2309" s="2">
        <v>33</v>
      </c>
      <c r="C2309" s="5">
        <v>39882</v>
      </c>
      <c r="D2309" s="2">
        <v>20</v>
      </c>
      <c r="E2309" s="2" t="s">
        <v>10</v>
      </c>
      <c r="F2309" s="6" t="s">
        <v>44</v>
      </c>
      <c r="G2309" s="2">
        <v>100</v>
      </c>
      <c r="H2309" s="2">
        <v>8</v>
      </c>
      <c r="I2309" s="2">
        <v>13</v>
      </c>
      <c r="J2309" s="2">
        <v>7.25</v>
      </c>
      <c r="K2309" s="2">
        <v>2</v>
      </c>
      <c r="L2309" s="19">
        <v>330.259927708627</v>
      </c>
      <c r="M2309" s="19">
        <f t="shared" si="432"/>
        <v>3.3025992770862697E-2</v>
      </c>
      <c r="N2309" s="19">
        <v>330.259927708627</v>
      </c>
      <c r="O2309" s="19">
        <f t="shared" si="433"/>
        <v>3.3025992770862697E-2</v>
      </c>
      <c r="P2309" s="19">
        <f t="shared" si="434"/>
        <v>0</v>
      </c>
      <c r="R2309" s="24">
        <v>14.08</v>
      </c>
      <c r="S2309" s="24">
        <f t="shared" si="435"/>
        <v>0.46500597821374678</v>
      </c>
      <c r="U2309" s="24">
        <v>9.0675767918088734</v>
      </c>
      <c r="V2309" s="24">
        <f t="shared" si="436"/>
        <v>0</v>
      </c>
      <c r="X2309" s="25">
        <f t="shared" si="437"/>
        <v>0.46500597821374678</v>
      </c>
      <c r="AA2309" s="5">
        <v>39882</v>
      </c>
      <c r="AB2309" s="2">
        <v>20</v>
      </c>
      <c r="AC2309" s="2" t="s">
        <v>10</v>
      </c>
      <c r="AD2309" s="6" t="s">
        <v>44</v>
      </c>
      <c r="AE2309" s="2">
        <v>100</v>
      </c>
      <c r="AF2309" s="2">
        <v>8</v>
      </c>
      <c r="AG2309" s="2">
        <v>13</v>
      </c>
      <c r="AH2309" s="2">
        <v>7.25</v>
      </c>
      <c r="AI2309" s="2">
        <v>2</v>
      </c>
      <c r="AJ2309" s="19">
        <v>330.259927708627</v>
      </c>
      <c r="AK2309" s="19">
        <f t="shared" si="438"/>
        <v>3.3025992770862697E-2</v>
      </c>
      <c r="AL2309" s="19">
        <v>330.259927708627</v>
      </c>
      <c r="AM2309" s="19">
        <f t="shared" si="439"/>
        <v>3.3025992770862697E-2</v>
      </c>
      <c r="AN2309" s="19">
        <f t="shared" si="440"/>
        <v>0</v>
      </c>
      <c r="AP2309" s="24">
        <v>14.08</v>
      </c>
      <c r="AQ2309" s="24">
        <f t="shared" si="441"/>
        <v>0.46500597821374678</v>
      </c>
      <c r="AR2309" s="24"/>
      <c r="AS2309" s="24">
        <v>9.0675767918088734</v>
      </c>
      <c r="AT2309" s="24">
        <f t="shared" si="442"/>
        <v>0</v>
      </c>
      <c r="AU2309" s="24"/>
      <c r="AV2309" s="25">
        <f t="shared" si="443"/>
        <v>0.46500597821374678</v>
      </c>
    </row>
    <row r="2310" spans="1:48" x14ac:dyDescent="0.3">
      <c r="A2310" s="2" t="s">
        <v>6</v>
      </c>
      <c r="B2310" s="2">
        <v>33</v>
      </c>
      <c r="C2310" s="5">
        <v>39882</v>
      </c>
      <c r="D2310" s="2">
        <v>20</v>
      </c>
      <c r="E2310" s="2" t="s">
        <v>10</v>
      </c>
      <c r="F2310" s="6" t="s">
        <v>24</v>
      </c>
      <c r="G2310" s="2">
        <v>90</v>
      </c>
      <c r="H2310" s="2">
        <v>10</v>
      </c>
      <c r="I2310" s="2">
        <v>15</v>
      </c>
      <c r="J2310" s="2">
        <v>8.75</v>
      </c>
      <c r="K2310" s="2">
        <v>2</v>
      </c>
      <c r="L2310" s="19">
        <v>481.05637508093707</v>
      </c>
      <c r="M2310" s="19">
        <f t="shared" si="432"/>
        <v>4.8105637508093706E-2</v>
      </c>
      <c r="N2310" s="19">
        <v>432.95073757284337</v>
      </c>
      <c r="O2310" s="19">
        <f t="shared" si="433"/>
        <v>4.3295073757284336E-2</v>
      </c>
      <c r="P2310" s="19">
        <f t="shared" si="434"/>
        <v>4.8105637508093699E-3</v>
      </c>
      <c r="R2310" s="24">
        <v>14.08</v>
      </c>
      <c r="S2310" s="24">
        <f t="shared" si="435"/>
        <v>0.60959463850256346</v>
      </c>
      <c r="U2310" s="24">
        <v>8.461146496815287</v>
      </c>
      <c r="V2310" s="24">
        <f t="shared" si="436"/>
        <v>4.0702884627867308E-2</v>
      </c>
      <c r="X2310" s="25">
        <f t="shared" si="437"/>
        <v>0.56889175387469615</v>
      </c>
      <c r="AA2310" s="5">
        <v>39882</v>
      </c>
      <c r="AB2310" s="2">
        <v>20</v>
      </c>
      <c r="AC2310" s="2" t="s">
        <v>10</v>
      </c>
      <c r="AD2310" s="6" t="s">
        <v>24</v>
      </c>
      <c r="AE2310" s="2">
        <v>90</v>
      </c>
      <c r="AF2310" s="2">
        <v>10</v>
      </c>
      <c r="AG2310" s="2">
        <v>15</v>
      </c>
      <c r="AH2310" s="2">
        <v>8.75</v>
      </c>
      <c r="AI2310" s="2">
        <v>2</v>
      </c>
      <c r="AJ2310" s="19">
        <v>481.05637508093707</v>
      </c>
      <c r="AK2310" s="19">
        <f t="shared" si="438"/>
        <v>4.8105637508093706E-2</v>
      </c>
      <c r="AL2310" s="19">
        <v>432.95073757284337</v>
      </c>
      <c r="AM2310" s="19">
        <f t="shared" si="439"/>
        <v>4.3295073757284336E-2</v>
      </c>
      <c r="AN2310" s="19">
        <f t="shared" si="440"/>
        <v>4.8105637508093699E-3</v>
      </c>
      <c r="AP2310" s="24">
        <v>14.08</v>
      </c>
      <c r="AQ2310" s="24">
        <f t="shared" si="441"/>
        <v>0.60959463850256346</v>
      </c>
      <c r="AR2310" s="24"/>
      <c r="AS2310" s="24">
        <v>8.461146496815287</v>
      </c>
      <c r="AT2310" s="24">
        <f t="shared" si="442"/>
        <v>4.0702884627867308E-2</v>
      </c>
      <c r="AU2310" s="24"/>
      <c r="AV2310" s="25">
        <f t="shared" si="443"/>
        <v>0.56889175387469615</v>
      </c>
    </row>
    <row r="2311" spans="1:48" x14ac:dyDescent="0.3">
      <c r="A2311" s="2" t="s">
        <v>6</v>
      </c>
      <c r="B2311" s="2">
        <v>33</v>
      </c>
      <c r="C2311" s="5">
        <v>39882</v>
      </c>
      <c r="D2311" s="2">
        <v>20</v>
      </c>
      <c r="E2311" s="2" t="s">
        <v>10</v>
      </c>
      <c r="F2311" s="6" t="s">
        <v>44</v>
      </c>
      <c r="G2311" s="2">
        <v>100</v>
      </c>
      <c r="H2311" s="2">
        <v>7</v>
      </c>
      <c r="I2311" s="2">
        <v>11</v>
      </c>
      <c r="J2311" s="2">
        <v>6.25</v>
      </c>
      <c r="K2311" s="2">
        <v>2</v>
      </c>
      <c r="L2311" s="19">
        <v>245.43692606170259</v>
      </c>
      <c r="M2311" s="19">
        <f t="shared" si="432"/>
        <v>2.4543692606170259E-2</v>
      </c>
      <c r="N2311" s="19">
        <v>245.43692606170259</v>
      </c>
      <c r="O2311" s="19">
        <f t="shared" si="433"/>
        <v>2.4543692606170259E-2</v>
      </c>
      <c r="P2311" s="19">
        <f t="shared" si="434"/>
        <v>0</v>
      </c>
      <c r="R2311" s="24">
        <v>14.08</v>
      </c>
      <c r="S2311" s="24">
        <f t="shared" si="435"/>
        <v>0.34557519189487723</v>
      </c>
      <c r="U2311" s="24">
        <v>9.0675767918088734</v>
      </c>
      <c r="V2311" s="24">
        <f t="shared" si="436"/>
        <v>0</v>
      </c>
      <c r="X2311" s="25">
        <f t="shared" si="437"/>
        <v>0.34557519189487723</v>
      </c>
      <c r="AA2311" s="5">
        <v>39882</v>
      </c>
      <c r="AB2311" s="2">
        <v>20</v>
      </c>
      <c r="AC2311" s="2" t="s">
        <v>10</v>
      </c>
      <c r="AD2311" s="6" t="s">
        <v>44</v>
      </c>
      <c r="AE2311" s="2">
        <v>100</v>
      </c>
      <c r="AF2311" s="2">
        <v>7</v>
      </c>
      <c r="AG2311" s="2">
        <v>11</v>
      </c>
      <c r="AH2311" s="2">
        <v>6.25</v>
      </c>
      <c r="AI2311" s="2">
        <v>2</v>
      </c>
      <c r="AJ2311" s="19">
        <v>245.43692606170259</v>
      </c>
      <c r="AK2311" s="19">
        <f t="shared" si="438"/>
        <v>2.4543692606170259E-2</v>
      </c>
      <c r="AL2311" s="19">
        <v>245.43692606170259</v>
      </c>
      <c r="AM2311" s="19">
        <f t="shared" si="439"/>
        <v>2.4543692606170259E-2</v>
      </c>
      <c r="AN2311" s="19">
        <f t="shared" si="440"/>
        <v>0</v>
      </c>
      <c r="AP2311" s="24">
        <v>14.08</v>
      </c>
      <c r="AQ2311" s="24">
        <f t="shared" si="441"/>
        <v>0.34557519189487723</v>
      </c>
      <c r="AR2311" s="24"/>
      <c r="AS2311" s="24">
        <v>9.0675767918088734</v>
      </c>
      <c r="AT2311" s="24">
        <f t="shared" si="442"/>
        <v>0</v>
      </c>
      <c r="AU2311" s="24"/>
      <c r="AV2311" s="25">
        <f t="shared" si="443"/>
        <v>0.34557519189487723</v>
      </c>
    </row>
    <row r="2312" spans="1:48" x14ac:dyDescent="0.3">
      <c r="A2312" s="2" t="s">
        <v>6</v>
      </c>
      <c r="B2312" s="2">
        <v>33</v>
      </c>
      <c r="C2312" s="5">
        <v>39882</v>
      </c>
      <c r="D2312" s="2">
        <v>20</v>
      </c>
      <c r="E2312" s="2" t="s">
        <v>10</v>
      </c>
      <c r="F2312" s="6" t="s">
        <v>44</v>
      </c>
      <c r="G2312" s="2">
        <v>70</v>
      </c>
      <c r="H2312" s="2">
        <v>7</v>
      </c>
      <c r="I2312" s="2">
        <v>17</v>
      </c>
      <c r="J2312" s="2">
        <v>7.75</v>
      </c>
      <c r="K2312" s="2">
        <v>2</v>
      </c>
      <c r="L2312" s="19">
        <v>377.38381751247391</v>
      </c>
      <c r="M2312" s="19">
        <f t="shared" si="432"/>
        <v>3.7738381751247392E-2</v>
      </c>
      <c r="N2312" s="19">
        <v>264.1686722587317</v>
      </c>
      <c r="O2312" s="19">
        <f t="shared" si="433"/>
        <v>2.6416867225873171E-2</v>
      </c>
      <c r="P2312" s="19">
        <f t="shared" si="434"/>
        <v>1.1321514525374221E-2</v>
      </c>
      <c r="R2312" s="24">
        <v>14.08</v>
      </c>
      <c r="S2312" s="24">
        <f t="shared" si="435"/>
        <v>0.37194949054029425</v>
      </c>
      <c r="U2312" s="24">
        <v>9.0675767918088734</v>
      </c>
      <c r="V2312" s="24">
        <f t="shared" si="436"/>
        <v>0.10265870235841033</v>
      </c>
      <c r="X2312" s="25">
        <f t="shared" si="437"/>
        <v>0.2692907881818839</v>
      </c>
      <c r="AA2312" s="5">
        <v>39882</v>
      </c>
      <c r="AB2312" s="2">
        <v>20</v>
      </c>
      <c r="AC2312" s="2" t="s">
        <v>10</v>
      </c>
      <c r="AD2312" s="6" t="s">
        <v>44</v>
      </c>
      <c r="AE2312" s="2">
        <v>70</v>
      </c>
      <c r="AF2312" s="2">
        <v>7</v>
      </c>
      <c r="AG2312" s="2">
        <v>17</v>
      </c>
      <c r="AH2312" s="2">
        <v>7.75</v>
      </c>
      <c r="AI2312" s="2">
        <v>2</v>
      </c>
      <c r="AJ2312" s="19">
        <v>377.38381751247391</v>
      </c>
      <c r="AK2312" s="19">
        <f t="shared" si="438"/>
        <v>3.7738381751247392E-2</v>
      </c>
      <c r="AL2312" s="19">
        <v>264.1686722587317</v>
      </c>
      <c r="AM2312" s="19">
        <f t="shared" si="439"/>
        <v>2.6416867225873171E-2</v>
      </c>
      <c r="AN2312" s="19">
        <f t="shared" si="440"/>
        <v>1.1321514525374221E-2</v>
      </c>
      <c r="AP2312" s="24">
        <v>14.08</v>
      </c>
      <c r="AQ2312" s="24">
        <f t="shared" si="441"/>
        <v>0.37194949054029425</v>
      </c>
      <c r="AR2312" s="24"/>
      <c r="AS2312" s="24">
        <v>9.0675767918088734</v>
      </c>
      <c r="AT2312" s="24">
        <f t="shared" si="442"/>
        <v>0.10265870235841033</v>
      </c>
      <c r="AU2312" s="24"/>
      <c r="AV2312" s="25">
        <f t="shared" si="443"/>
        <v>0.2692907881818839</v>
      </c>
    </row>
    <row r="2313" spans="1:48" x14ac:dyDescent="0.3">
      <c r="A2313" s="2" t="s">
        <v>6</v>
      </c>
      <c r="B2313" s="2">
        <v>33</v>
      </c>
      <c r="C2313" s="5">
        <v>39882</v>
      </c>
      <c r="D2313" s="2">
        <v>20</v>
      </c>
      <c r="E2313" s="2" t="s">
        <v>10</v>
      </c>
      <c r="F2313" s="6" t="s">
        <v>49</v>
      </c>
      <c r="G2313" s="2">
        <v>50</v>
      </c>
      <c r="H2313" s="2">
        <v>10</v>
      </c>
      <c r="I2313" s="2">
        <v>10</v>
      </c>
      <c r="J2313" s="2">
        <v>7.5</v>
      </c>
      <c r="K2313" s="2">
        <v>2</v>
      </c>
      <c r="L2313" s="19">
        <v>353.42917352885172</v>
      </c>
      <c r="M2313" s="19">
        <f t="shared" si="432"/>
        <v>3.5342917352885174E-2</v>
      </c>
      <c r="N2313" s="19">
        <v>176.71458676442586</v>
      </c>
      <c r="O2313" s="19">
        <f t="shared" si="433"/>
        <v>1.7671458676442587E-2</v>
      </c>
      <c r="P2313" s="19">
        <f t="shared" si="434"/>
        <v>1.7671458676442587E-2</v>
      </c>
      <c r="R2313" s="24">
        <v>14.08</v>
      </c>
      <c r="S2313" s="24">
        <f t="shared" si="435"/>
        <v>0.24881413816431164</v>
      </c>
      <c r="U2313" s="24">
        <v>8.461146496815287</v>
      </c>
      <c r="V2313" s="24">
        <f t="shared" si="436"/>
        <v>0.1495208006737983</v>
      </c>
      <c r="X2313" s="25">
        <f t="shared" si="437"/>
        <v>9.9293337490513334E-2</v>
      </c>
      <c r="AA2313" s="5">
        <v>39882</v>
      </c>
      <c r="AB2313" s="2">
        <v>20</v>
      </c>
      <c r="AC2313" s="2" t="s">
        <v>10</v>
      </c>
      <c r="AD2313" s="6" t="s">
        <v>49</v>
      </c>
      <c r="AE2313" s="2">
        <v>50</v>
      </c>
      <c r="AF2313" s="2">
        <v>10</v>
      </c>
      <c r="AG2313" s="2">
        <v>10</v>
      </c>
      <c r="AH2313" s="2">
        <v>7.5</v>
      </c>
      <c r="AI2313" s="2">
        <v>2</v>
      </c>
      <c r="AJ2313" s="19">
        <v>353.42917352885172</v>
      </c>
      <c r="AK2313" s="19">
        <f t="shared" si="438"/>
        <v>3.5342917352885174E-2</v>
      </c>
      <c r="AL2313" s="19">
        <v>176.71458676442586</v>
      </c>
      <c r="AM2313" s="19">
        <f t="shared" si="439"/>
        <v>1.7671458676442587E-2</v>
      </c>
      <c r="AN2313" s="19">
        <f t="shared" si="440"/>
        <v>1.7671458676442587E-2</v>
      </c>
      <c r="AP2313" s="24">
        <v>14.08</v>
      </c>
      <c r="AQ2313" s="24">
        <f t="shared" si="441"/>
        <v>0.24881413816431164</v>
      </c>
      <c r="AR2313" s="24"/>
      <c r="AS2313" s="24">
        <v>8.461146496815287</v>
      </c>
      <c r="AT2313" s="24">
        <f t="shared" si="442"/>
        <v>0.1495208006737983</v>
      </c>
      <c r="AU2313" s="24"/>
      <c r="AV2313" s="25">
        <f t="shared" si="443"/>
        <v>9.9293337490513334E-2</v>
      </c>
    </row>
    <row r="2314" spans="1:48" x14ac:dyDescent="0.3">
      <c r="A2314" s="2" t="s">
        <v>6</v>
      </c>
      <c r="B2314" s="2">
        <v>33</v>
      </c>
      <c r="C2314" s="5">
        <v>39882</v>
      </c>
      <c r="D2314" s="2">
        <v>20</v>
      </c>
      <c r="E2314" s="2" t="s">
        <v>10</v>
      </c>
      <c r="F2314" s="6" t="s">
        <v>44</v>
      </c>
      <c r="G2314" s="2">
        <v>30</v>
      </c>
      <c r="H2314" s="2">
        <v>14</v>
      </c>
      <c r="I2314" s="2">
        <v>22</v>
      </c>
      <c r="J2314" s="2">
        <v>12.5</v>
      </c>
      <c r="K2314" s="2">
        <v>2</v>
      </c>
      <c r="L2314" s="19">
        <v>981.74770424681037</v>
      </c>
      <c r="M2314" s="19">
        <f t="shared" si="432"/>
        <v>9.8174770424681035E-2</v>
      </c>
      <c r="N2314" s="19">
        <v>294.5243112740431</v>
      </c>
      <c r="O2314" s="19">
        <f t="shared" si="433"/>
        <v>2.945243112740431E-2</v>
      </c>
      <c r="P2314" s="19">
        <f t="shared" si="434"/>
        <v>6.8722339297276724E-2</v>
      </c>
      <c r="R2314" s="24">
        <v>14.08</v>
      </c>
      <c r="S2314" s="24">
        <f t="shared" si="435"/>
        <v>0.41469023027385271</v>
      </c>
      <c r="U2314" s="24">
        <v>9.0675767918088734</v>
      </c>
      <c r="V2314" s="24">
        <f t="shared" si="436"/>
        <v>0.62314508889080134</v>
      </c>
      <c r="X2314" s="25">
        <f t="shared" si="437"/>
        <v>-0.20845485861694862</v>
      </c>
      <c r="AA2314" s="5">
        <v>39882</v>
      </c>
      <c r="AB2314" s="2">
        <v>20</v>
      </c>
      <c r="AC2314" s="2" t="s">
        <v>10</v>
      </c>
      <c r="AD2314" s="6" t="s">
        <v>44</v>
      </c>
      <c r="AE2314" s="2">
        <v>30</v>
      </c>
      <c r="AF2314" s="2">
        <v>14</v>
      </c>
      <c r="AG2314" s="2">
        <v>22</v>
      </c>
      <c r="AH2314" s="2">
        <v>12.5</v>
      </c>
      <c r="AI2314" s="2">
        <v>2</v>
      </c>
      <c r="AJ2314" s="19">
        <v>981.74770424681037</v>
      </c>
      <c r="AK2314" s="19">
        <f t="shared" si="438"/>
        <v>9.8174770424681035E-2</v>
      </c>
      <c r="AL2314" s="19">
        <v>294.5243112740431</v>
      </c>
      <c r="AM2314" s="19">
        <f t="shared" si="439"/>
        <v>2.945243112740431E-2</v>
      </c>
      <c r="AN2314" s="19">
        <f t="shared" si="440"/>
        <v>6.8722339297276724E-2</v>
      </c>
      <c r="AP2314" s="24">
        <v>14.08</v>
      </c>
      <c r="AQ2314" s="24">
        <f t="shared" si="441"/>
        <v>0.41469023027385271</v>
      </c>
      <c r="AR2314" s="24"/>
      <c r="AS2314" s="24">
        <v>9.0675767918088734</v>
      </c>
      <c r="AT2314" s="24">
        <f t="shared" si="442"/>
        <v>0.62314508889080134</v>
      </c>
      <c r="AU2314" s="24"/>
      <c r="AV2314" s="25">
        <f t="shared" si="443"/>
        <v>-0.20845485861694862</v>
      </c>
    </row>
    <row r="2315" spans="1:48" x14ac:dyDescent="0.3">
      <c r="A2315" s="2" t="s">
        <v>6</v>
      </c>
      <c r="B2315" s="2">
        <v>33</v>
      </c>
      <c r="C2315" s="5">
        <v>39882</v>
      </c>
      <c r="D2315" s="2">
        <v>20</v>
      </c>
      <c r="E2315" s="2" t="s">
        <v>10</v>
      </c>
      <c r="F2315" s="6" t="s">
        <v>44</v>
      </c>
      <c r="G2315" s="2">
        <v>40</v>
      </c>
      <c r="H2315" s="2">
        <v>10</v>
      </c>
      <c r="I2315" s="2">
        <v>10</v>
      </c>
      <c r="J2315" s="2">
        <v>7.5</v>
      </c>
      <c r="K2315" s="2">
        <v>2</v>
      </c>
      <c r="L2315" s="19">
        <v>353.42917352885172</v>
      </c>
      <c r="M2315" s="19">
        <f t="shared" si="432"/>
        <v>3.5342917352885174E-2</v>
      </c>
      <c r="N2315" s="19">
        <v>141.37166941154069</v>
      </c>
      <c r="O2315" s="19">
        <f t="shared" si="433"/>
        <v>1.4137166941154069E-2</v>
      </c>
      <c r="P2315" s="19">
        <f t="shared" si="434"/>
        <v>2.1205750411731103E-2</v>
      </c>
      <c r="R2315" s="24">
        <v>14.08</v>
      </c>
      <c r="S2315" s="24">
        <f t="shared" si="435"/>
        <v>0.19905131053144928</v>
      </c>
      <c r="U2315" s="24">
        <v>9.0675767918088734</v>
      </c>
      <c r="V2315" s="24">
        <f t="shared" si="436"/>
        <v>0.19228477028630442</v>
      </c>
      <c r="X2315" s="25">
        <f t="shared" si="437"/>
        <v>6.7665402451448642E-3</v>
      </c>
      <c r="AA2315" s="5">
        <v>39882</v>
      </c>
      <c r="AB2315" s="2">
        <v>20</v>
      </c>
      <c r="AC2315" s="2" t="s">
        <v>10</v>
      </c>
      <c r="AD2315" s="6" t="s">
        <v>44</v>
      </c>
      <c r="AE2315" s="2">
        <v>40</v>
      </c>
      <c r="AF2315" s="2">
        <v>10</v>
      </c>
      <c r="AG2315" s="2">
        <v>10</v>
      </c>
      <c r="AH2315" s="2">
        <v>7.5</v>
      </c>
      <c r="AI2315" s="2">
        <v>2</v>
      </c>
      <c r="AJ2315" s="19">
        <v>353.42917352885172</v>
      </c>
      <c r="AK2315" s="19">
        <f t="shared" si="438"/>
        <v>3.5342917352885174E-2</v>
      </c>
      <c r="AL2315" s="19">
        <v>141.37166941154069</v>
      </c>
      <c r="AM2315" s="19">
        <f t="shared" si="439"/>
        <v>1.4137166941154069E-2</v>
      </c>
      <c r="AN2315" s="19">
        <f t="shared" si="440"/>
        <v>2.1205750411731103E-2</v>
      </c>
      <c r="AP2315" s="24">
        <v>14.08</v>
      </c>
      <c r="AQ2315" s="24">
        <f t="shared" si="441"/>
        <v>0.19905131053144928</v>
      </c>
      <c r="AR2315" s="24"/>
      <c r="AS2315" s="24">
        <v>9.0675767918088734</v>
      </c>
      <c r="AT2315" s="24">
        <f t="shared" si="442"/>
        <v>0.19228477028630442</v>
      </c>
      <c r="AU2315" s="24"/>
      <c r="AV2315" s="25">
        <f t="shared" si="443"/>
        <v>6.7665402451448642E-3</v>
      </c>
    </row>
    <row r="2316" spans="1:48" x14ac:dyDescent="0.3">
      <c r="A2316" s="2" t="s">
        <v>6</v>
      </c>
      <c r="B2316" s="2">
        <v>33</v>
      </c>
      <c r="C2316" s="5">
        <v>39882</v>
      </c>
      <c r="D2316" s="2">
        <v>20</v>
      </c>
      <c r="E2316" s="2" t="s">
        <v>10</v>
      </c>
      <c r="F2316" s="6" t="s">
        <v>44</v>
      </c>
      <c r="G2316" s="2">
        <v>50</v>
      </c>
      <c r="H2316" s="2">
        <v>5</v>
      </c>
      <c r="I2316" s="2">
        <v>13</v>
      </c>
      <c r="J2316" s="2">
        <v>5.75</v>
      </c>
      <c r="K2316" s="2">
        <v>2</v>
      </c>
      <c r="L2316" s="19">
        <v>207.73781421862506</v>
      </c>
      <c r="M2316" s="19">
        <f t="shared" si="432"/>
        <v>2.0773781421862505E-2</v>
      </c>
      <c r="N2316" s="19">
        <v>103.86890710931253</v>
      </c>
      <c r="O2316" s="19">
        <f t="shared" si="433"/>
        <v>1.0386890710931252E-2</v>
      </c>
      <c r="P2316" s="19">
        <f t="shared" si="434"/>
        <v>1.0386890710931252E-2</v>
      </c>
      <c r="R2316" s="24">
        <v>14.08</v>
      </c>
      <c r="S2316" s="24">
        <f t="shared" si="435"/>
        <v>0.14624742120991205</v>
      </c>
      <c r="U2316" s="24">
        <v>9.0675767918088734</v>
      </c>
      <c r="V2316" s="24">
        <f t="shared" si="436"/>
        <v>9.4183929149495388E-2</v>
      </c>
      <c r="X2316" s="25">
        <f t="shared" si="437"/>
        <v>5.2063492060416661E-2</v>
      </c>
      <c r="AA2316" s="5">
        <v>39882</v>
      </c>
      <c r="AB2316" s="2">
        <v>20</v>
      </c>
      <c r="AC2316" s="2" t="s">
        <v>10</v>
      </c>
      <c r="AD2316" s="6" t="s">
        <v>44</v>
      </c>
      <c r="AE2316" s="2">
        <v>50</v>
      </c>
      <c r="AF2316" s="2">
        <v>5</v>
      </c>
      <c r="AG2316" s="2">
        <v>13</v>
      </c>
      <c r="AH2316" s="2">
        <v>5.75</v>
      </c>
      <c r="AI2316" s="2">
        <v>2</v>
      </c>
      <c r="AJ2316" s="19">
        <v>207.73781421862506</v>
      </c>
      <c r="AK2316" s="19">
        <f t="shared" si="438"/>
        <v>2.0773781421862505E-2</v>
      </c>
      <c r="AL2316" s="19">
        <v>103.86890710931253</v>
      </c>
      <c r="AM2316" s="19">
        <f t="shared" si="439"/>
        <v>1.0386890710931252E-2</v>
      </c>
      <c r="AN2316" s="19">
        <f t="shared" si="440"/>
        <v>1.0386890710931252E-2</v>
      </c>
      <c r="AP2316" s="24">
        <v>14.08</v>
      </c>
      <c r="AQ2316" s="24">
        <f t="shared" si="441"/>
        <v>0.14624742120991205</v>
      </c>
      <c r="AR2316" s="24"/>
      <c r="AS2316" s="24">
        <v>9.0675767918088734</v>
      </c>
      <c r="AT2316" s="24">
        <f t="shared" si="442"/>
        <v>9.4183929149495388E-2</v>
      </c>
      <c r="AU2316" s="24"/>
      <c r="AV2316" s="25">
        <f t="shared" si="443"/>
        <v>5.2063492060416661E-2</v>
      </c>
    </row>
    <row r="2317" spans="1:48" x14ac:dyDescent="0.3">
      <c r="A2317" s="2" t="s">
        <v>6</v>
      </c>
      <c r="B2317" s="2">
        <v>33</v>
      </c>
      <c r="C2317" s="5">
        <v>39882</v>
      </c>
      <c r="D2317" s="2">
        <v>20</v>
      </c>
      <c r="E2317" s="2" t="s">
        <v>10</v>
      </c>
      <c r="F2317" s="6" t="s">
        <v>49</v>
      </c>
      <c r="G2317" s="2">
        <v>100</v>
      </c>
      <c r="H2317" s="2">
        <v>5</v>
      </c>
      <c r="I2317" s="2">
        <v>12</v>
      </c>
      <c r="J2317" s="2">
        <v>5.5</v>
      </c>
      <c r="K2317" s="2">
        <v>2</v>
      </c>
      <c r="L2317" s="19">
        <v>190.06635554218249</v>
      </c>
      <c r="M2317" s="19">
        <f t="shared" si="432"/>
        <v>1.9006635554218249E-2</v>
      </c>
      <c r="N2317" s="19">
        <v>190.06635554218249</v>
      </c>
      <c r="O2317" s="19">
        <f t="shared" si="433"/>
        <v>1.9006635554218249E-2</v>
      </c>
      <c r="P2317" s="19">
        <f t="shared" si="434"/>
        <v>0</v>
      </c>
      <c r="R2317" s="24">
        <v>14.08</v>
      </c>
      <c r="S2317" s="24">
        <f t="shared" si="435"/>
        <v>0.26761342860339293</v>
      </c>
      <c r="U2317" s="24">
        <v>8.461146496815287</v>
      </c>
      <c r="V2317" s="24">
        <f t="shared" si="436"/>
        <v>0</v>
      </c>
      <c r="X2317" s="25">
        <f t="shared" si="437"/>
        <v>0.26761342860339293</v>
      </c>
      <c r="AA2317" s="5">
        <v>39882</v>
      </c>
      <c r="AB2317" s="2">
        <v>20</v>
      </c>
      <c r="AC2317" s="2" t="s">
        <v>10</v>
      </c>
      <c r="AD2317" s="6" t="s">
        <v>49</v>
      </c>
      <c r="AE2317" s="2">
        <v>100</v>
      </c>
      <c r="AF2317" s="2">
        <v>5</v>
      </c>
      <c r="AG2317" s="2">
        <v>12</v>
      </c>
      <c r="AH2317" s="2">
        <v>5.5</v>
      </c>
      <c r="AI2317" s="2">
        <v>2</v>
      </c>
      <c r="AJ2317" s="19">
        <v>190.06635554218249</v>
      </c>
      <c r="AK2317" s="19">
        <f t="shared" si="438"/>
        <v>1.9006635554218249E-2</v>
      </c>
      <c r="AL2317" s="19">
        <v>190.06635554218249</v>
      </c>
      <c r="AM2317" s="19">
        <f t="shared" si="439"/>
        <v>1.9006635554218249E-2</v>
      </c>
      <c r="AN2317" s="19">
        <f t="shared" si="440"/>
        <v>0</v>
      </c>
      <c r="AP2317" s="24">
        <v>14.08</v>
      </c>
      <c r="AQ2317" s="24">
        <f t="shared" si="441"/>
        <v>0.26761342860339293</v>
      </c>
      <c r="AR2317" s="24"/>
      <c r="AS2317" s="24">
        <v>8.461146496815287</v>
      </c>
      <c r="AT2317" s="24">
        <f t="shared" si="442"/>
        <v>0</v>
      </c>
      <c r="AU2317" s="24"/>
      <c r="AV2317" s="25">
        <f t="shared" si="443"/>
        <v>0.26761342860339293</v>
      </c>
    </row>
    <row r="2318" spans="1:48" x14ac:dyDescent="0.3">
      <c r="A2318" s="2" t="s">
        <v>6</v>
      </c>
      <c r="B2318" s="2">
        <v>33</v>
      </c>
      <c r="C2318" s="5">
        <v>39882</v>
      </c>
      <c r="D2318" s="2">
        <v>20</v>
      </c>
      <c r="E2318" s="2" t="s">
        <v>10</v>
      </c>
      <c r="F2318" s="6" t="s">
        <v>13</v>
      </c>
      <c r="G2318" s="2">
        <v>0</v>
      </c>
      <c r="H2318" s="2">
        <v>15</v>
      </c>
      <c r="I2318" s="2">
        <v>70</v>
      </c>
      <c r="J2318" s="2">
        <v>25</v>
      </c>
      <c r="K2318" s="2">
        <v>4</v>
      </c>
      <c r="L2318" s="19">
        <v>7853.981633974483</v>
      </c>
      <c r="M2318" s="19">
        <f t="shared" si="432"/>
        <v>0.78539816339744828</v>
      </c>
      <c r="N2318" s="19">
        <v>0</v>
      </c>
      <c r="O2318" s="19">
        <f t="shared" si="433"/>
        <v>0</v>
      </c>
      <c r="P2318" s="19">
        <f t="shared" si="434"/>
        <v>0.78539816339744828</v>
      </c>
      <c r="R2318" s="24">
        <v>14.08</v>
      </c>
      <c r="S2318" s="24">
        <f t="shared" si="435"/>
        <v>0</v>
      </c>
      <c r="U2318" s="24">
        <v>10.10190114068441</v>
      </c>
      <c r="V2318" s="24">
        <f t="shared" si="436"/>
        <v>7.9340146027161236</v>
      </c>
      <c r="X2318" s="25">
        <f t="shared" si="437"/>
        <v>-7.9340146027161236</v>
      </c>
      <c r="AA2318" s="5">
        <v>39882</v>
      </c>
      <c r="AB2318" s="2">
        <v>20</v>
      </c>
      <c r="AC2318" s="2" t="s">
        <v>10</v>
      </c>
      <c r="AD2318" s="6" t="s">
        <v>13</v>
      </c>
      <c r="AE2318" s="2">
        <v>0</v>
      </c>
      <c r="AF2318" s="2">
        <v>15</v>
      </c>
      <c r="AG2318" s="2">
        <v>70</v>
      </c>
      <c r="AH2318" s="2">
        <v>25</v>
      </c>
      <c r="AI2318" s="2">
        <v>4</v>
      </c>
      <c r="AJ2318" s="19">
        <v>7853.981633974483</v>
      </c>
      <c r="AK2318" s="19">
        <f t="shared" si="438"/>
        <v>0.78539816339744828</v>
      </c>
      <c r="AL2318" s="19">
        <v>0</v>
      </c>
      <c r="AM2318" s="19">
        <f t="shared" si="439"/>
        <v>0</v>
      </c>
      <c r="AN2318" s="19">
        <f t="shared" si="440"/>
        <v>0.78539816339744828</v>
      </c>
      <c r="AP2318" s="24">
        <v>14.08</v>
      </c>
      <c r="AQ2318" s="24">
        <f t="shared" si="441"/>
        <v>0</v>
      </c>
      <c r="AR2318" s="24"/>
      <c r="AS2318" s="24">
        <v>10.10190114068441</v>
      </c>
      <c r="AT2318" s="24">
        <f t="shared" si="442"/>
        <v>7.9340146027161236</v>
      </c>
      <c r="AU2318" s="24"/>
      <c r="AV2318" s="25">
        <f t="shared" si="443"/>
        <v>-7.9340146027161236</v>
      </c>
    </row>
    <row r="2319" spans="1:48" x14ac:dyDescent="0.3">
      <c r="A2319" s="2" t="s">
        <v>6</v>
      </c>
      <c r="B2319" s="2">
        <v>33</v>
      </c>
      <c r="C2319" s="5">
        <v>39882</v>
      </c>
      <c r="D2319" s="2">
        <v>20</v>
      </c>
      <c r="E2319" s="2" t="s">
        <v>10</v>
      </c>
      <c r="F2319" s="6" t="s">
        <v>49</v>
      </c>
      <c r="G2319" s="2">
        <v>80</v>
      </c>
      <c r="H2319" s="2">
        <v>10</v>
      </c>
      <c r="I2319" s="2">
        <v>26</v>
      </c>
      <c r="J2319" s="2">
        <v>11.5</v>
      </c>
      <c r="K2319" s="2">
        <v>2</v>
      </c>
      <c r="L2319" s="19">
        <v>830.95125687450025</v>
      </c>
      <c r="M2319" s="19">
        <f t="shared" si="432"/>
        <v>8.3095125687450019E-2</v>
      </c>
      <c r="N2319" s="19">
        <v>664.76100549960029</v>
      </c>
      <c r="O2319" s="19">
        <f t="shared" si="433"/>
        <v>6.6476100549960032E-2</v>
      </c>
      <c r="P2319" s="19">
        <f t="shared" si="434"/>
        <v>1.6619025137489987E-2</v>
      </c>
      <c r="R2319" s="24">
        <v>14.08</v>
      </c>
      <c r="S2319" s="24">
        <f t="shared" si="435"/>
        <v>0.93598349574343731</v>
      </c>
      <c r="U2319" s="24">
        <v>8.461146496815287</v>
      </c>
      <c r="V2319" s="24">
        <f t="shared" si="436"/>
        <v>0.14061600632255861</v>
      </c>
      <c r="X2319" s="25">
        <f t="shared" si="437"/>
        <v>0.79536748942087865</v>
      </c>
      <c r="AA2319" s="5">
        <v>39882</v>
      </c>
      <c r="AB2319" s="2">
        <v>20</v>
      </c>
      <c r="AC2319" s="2" t="s">
        <v>10</v>
      </c>
      <c r="AD2319" s="6" t="s">
        <v>49</v>
      </c>
      <c r="AE2319" s="2">
        <v>80</v>
      </c>
      <c r="AF2319" s="2">
        <v>10</v>
      </c>
      <c r="AG2319" s="2">
        <v>26</v>
      </c>
      <c r="AH2319" s="2">
        <v>11.5</v>
      </c>
      <c r="AI2319" s="2">
        <v>2</v>
      </c>
      <c r="AJ2319" s="19">
        <v>830.95125687450025</v>
      </c>
      <c r="AK2319" s="19">
        <f t="shared" si="438"/>
        <v>8.3095125687450019E-2</v>
      </c>
      <c r="AL2319" s="19">
        <v>664.76100549960029</v>
      </c>
      <c r="AM2319" s="19">
        <f t="shared" si="439"/>
        <v>6.6476100549960032E-2</v>
      </c>
      <c r="AN2319" s="19">
        <f t="shared" si="440"/>
        <v>1.6619025137489987E-2</v>
      </c>
      <c r="AP2319" s="24">
        <v>14.08</v>
      </c>
      <c r="AQ2319" s="24">
        <f t="shared" si="441"/>
        <v>0.93598349574343731</v>
      </c>
      <c r="AR2319" s="24"/>
      <c r="AS2319" s="24">
        <v>8.461146496815287</v>
      </c>
      <c r="AT2319" s="24">
        <f t="shared" si="442"/>
        <v>0.14061600632255861</v>
      </c>
      <c r="AU2319" s="24"/>
      <c r="AV2319" s="25">
        <f t="shared" si="443"/>
        <v>0.79536748942087865</v>
      </c>
    </row>
    <row r="2320" spans="1:48" x14ac:dyDescent="0.3">
      <c r="A2320" s="2" t="s">
        <v>6</v>
      </c>
      <c r="B2320" s="2">
        <v>33</v>
      </c>
      <c r="C2320" s="5">
        <v>39882</v>
      </c>
      <c r="D2320" s="2">
        <v>20</v>
      </c>
      <c r="E2320" s="2" t="s">
        <v>10</v>
      </c>
      <c r="F2320" s="6" t="s">
        <v>48</v>
      </c>
      <c r="G2320" s="2">
        <v>60</v>
      </c>
      <c r="H2320" s="2">
        <v>7</v>
      </c>
      <c r="I2320" s="2">
        <v>17</v>
      </c>
      <c r="J2320" s="2">
        <v>7.75</v>
      </c>
      <c r="K2320" s="2">
        <v>2</v>
      </c>
      <c r="L2320" s="19">
        <v>377.38381751247391</v>
      </c>
      <c r="M2320" s="19">
        <f t="shared" si="432"/>
        <v>3.7738381751247392E-2</v>
      </c>
      <c r="N2320" s="19">
        <v>226.43029050748433</v>
      </c>
      <c r="O2320" s="19">
        <f t="shared" si="433"/>
        <v>2.2643029050748432E-2</v>
      </c>
      <c r="P2320" s="19">
        <f t="shared" si="434"/>
        <v>1.509535270049896E-2</v>
      </c>
      <c r="R2320" s="24">
        <v>14.08</v>
      </c>
      <c r="S2320" s="24">
        <f t="shared" si="435"/>
        <v>0.31881384903453791</v>
      </c>
      <c r="U2320" s="24">
        <v>8.461146496815287</v>
      </c>
      <c r="V2320" s="24">
        <f t="shared" si="436"/>
        <v>0.12772399062001796</v>
      </c>
      <c r="X2320" s="25">
        <f t="shared" si="437"/>
        <v>0.19108985841451995</v>
      </c>
      <c r="AA2320" s="5">
        <v>39882</v>
      </c>
      <c r="AB2320" s="2">
        <v>20</v>
      </c>
      <c r="AC2320" s="2" t="s">
        <v>10</v>
      </c>
      <c r="AD2320" s="6" t="s">
        <v>48</v>
      </c>
      <c r="AE2320" s="2">
        <v>60</v>
      </c>
      <c r="AF2320" s="2">
        <v>7</v>
      </c>
      <c r="AG2320" s="2">
        <v>17</v>
      </c>
      <c r="AH2320" s="2">
        <v>7.75</v>
      </c>
      <c r="AI2320" s="2">
        <v>2</v>
      </c>
      <c r="AJ2320" s="19">
        <v>377.38381751247391</v>
      </c>
      <c r="AK2320" s="19">
        <f t="shared" si="438"/>
        <v>3.7738381751247392E-2</v>
      </c>
      <c r="AL2320" s="19">
        <v>226.43029050748433</v>
      </c>
      <c r="AM2320" s="19">
        <f t="shared" si="439"/>
        <v>2.2643029050748432E-2</v>
      </c>
      <c r="AN2320" s="19">
        <f t="shared" si="440"/>
        <v>1.509535270049896E-2</v>
      </c>
      <c r="AP2320" s="24">
        <v>14.08</v>
      </c>
      <c r="AQ2320" s="24">
        <f t="shared" si="441"/>
        <v>0.31881384903453791</v>
      </c>
      <c r="AR2320" s="24"/>
      <c r="AS2320" s="24">
        <v>8.461146496815287</v>
      </c>
      <c r="AT2320" s="24">
        <f t="shared" si="442"/>
        <v>0.12772399062001796</v>
      </c>
      <c r="AU2320" s="24"/>
      <c r="AV2320" s="25">
        <f t="shared" si="443"/>
        <v>0.19108985841451995</v>
      </c>
    </row>
    <row r="2321" spans="1:48" x14ac:dyDescent="0.3">
      <c r="A2321" s="2" t="s">
        <v>6</v>
      </c>
      <c r="B2321" s="2">
        <v>33</v>
      </c>
      <c r="C2321" s="5">
        <v>39882</v>
      </c>
      <c r="D2321" s="2">
        <v>20</v>
      </c>
      <c r="E2321" s="2" t="s">
        <v>10</v>
      </c>
      <c r="F2321" s="6" t="s">
        <v>49</v>
      </c>
      <c r="G2321" s="2">
        <v>80</v>
      </c>
      <c r="H2321" s="2">
        <v>18</v>
      </c>
      <c r="I2321" s="2">
        <v>22</v>
      </c>
      <c r="J2321" s="2">
        <v>14.5</v>
      </c>
      <c r="K2321" s="2">
        <v>2</v>
      </c>
      <c r="L2321" s="19">
        <v>1321.039710834508</v>
      </c>
      <c r="M2321" s="19">
        <f t="shared" si="432"/>
        <v>0.13210397108345079</v>
      </c>
      <c r="N2321" s="19">
        <v>1056.8317686676064</v>
      </c>
      <c r="O2321" s="19">
        <f t="shared" si="433"/>
        <v>0.10568317686676064</v>
      </c>
      <c r="P2321" s="19">
        <f t="shared" si="434"/>
        <v>2.6420794216690149E-2</v>
      </c>
      <c r="R2321" s="24">
        <v>14.08</v>
      </c>
      <c r="S2321" s="24">
        <f t="shared" si="435"/>
        <v>1.4880191302839898</v>
      </c>
      <c r="U2321" s="24">
        <v>8.461146496815287</v>
      </c>
      <c r="V2321" s="24">
        <f t="shared" si="436"/>
        <v>0.22355021042962545</v>
      </c>
      <c r="X2321" s="25">
        <f t="shared" si="437"/>
        <v>1.2644689198543644</v>
      </c>
      <c r="AA2321" s="5">
        <v>39882</v>
      </c>
      <c r="AB2321" s="2">
        <v>20</v>
      </c>
      <c r="AC2321" s="2" t="s">
        <v>10</v>
      </c>
      <c r="AD2321" s="6" t="s">
        <v>49</v>
      </c>
      <c r="AE2321" s="2">
        <v>80</v>
      </c>
      <c r="AF2321" s="2">
        <v>18</v>
      </c>
      <c r="AG2321" s="2">
        <v>22</v>
      </c>
      <c r="AH2321" s="2">
        <v>14.5</v>
      </c>
      <c r="AI2321" s="2">
        <v>2</v>
      </c>
      <c r="AJ2321" s="19">
        <v>1321.039710834508</v>
      </c>
      <c r="AK2321" s="19">
        <f t="shared" si="438"/>
        <v>0.13210397108345079</v>
      </c>
      <c r="AL2321" s="19">
        <v>1056.8317686676064</v>
      </c>
      <c r="AM2321" s="19">
        <f t="shared" si="439"/>
        <v>0.10568317686676064</v>
      </c>
      <c r="AN2321" s="19">
        <f t="shared" si="440"/>
        <v>2.6420794216690149E-2</v>
      </c>
      <c r="AP2321" s="24">
        <v>14.08</v>
      </c>
      <c r="AQ2321" s="24">
        <f t="shared" si="441"/>
        <v>1.4880191302839898</v>
      </c>
      <c r="AR2321" s="24"/>
      <c r="AS2321" s="24">
        <v>8.461146496815287</v>
      </c>
      <c r="AT2321" s="24">
        <f t="shared" si="442"/>
        <v>0.22355021042962545</v>
      </c>
      <c r="AU2321" s="24"/>
      <c r="AV2321" s="25">
        <f t="shared" si="443"/>
        <v>1.2644689198543644</v>
      </c>
    </row>
    <row r="2322" spans="1:48" x14ac:dyDescent="0.3">
      <c r="A2322" s="2" t="s">
        <v>6</v>
      </c>
      <c r="B2322" s="2">
        <v>33</v>
      </c>
      <c r="C2322" s="5">
        <v>39882</v>
      </c>
      <c r="D2322" s="2">
        <v>20</v>
      </c>
      <c r="E2322" s="2" t="s">
        <v>10</v>
      </c>
      <c r="F2322" s="6" t="s">
        <v>53</v>
      </c>
      <c r="G2322" s="2">
        <v>100</v>
      </c>
      <c r="H2322" s="2">
        <v>5</v>
      </c>
      <c r="I2322" s="2">
        <v>12</v>
      </c>
      <c r="J2322" s="2">
        <v>5.5</v>
      </c>
      <c r="K2322" s="2">
        <v>2</v>
      </c>
      <c r="L2322" s="19">
        <v>190.06635554218249</v>
      </c>
      <c r="M2322" s="19">
        <f t="shared" si="432"/>
        <v>1.9006635554218249E-2</v>
      </c>
      <c r="N2322" s="19">
        <v>190.06635554218249</v>
      </c>
      <c r="O2322" s="19">
        <f t="shared" si="433"/>
        <v>1.9006635554218249E-2</v>
      </c>
      <c r="P2322" s="19">
        <f t="shared" si="434"/>
        <v>0</v>
      </c>
      <c r="R2322" s="24">
        <v>6.51</v>
      </c>
      <c r="S2322" s="24">
        <f t="shared" si="435"/>
        <v>0.1237331974579608</v>
      </c>
      <c r="U2322" s="24">
        <v>8.2509316770186327</v>
      </c>
      <c r="V2322" s="24">
        <f t="shared" si="436"/>
        <v>0</v>
      </c>
      <c r="X2322" s="25">
        <f t="shared" si="437"/>
        <v>0.1237331974579608</v>
      </c>
      <c r="AA2322" s="5">
        <v>39882</v>
      </c>
      <c r="AB2322" s="2">
        <v>20</v>
      </c>
      <c r="AC2322" s="2" t="s">
        <v>10</v>
      </c>
      <c r="AD2322" s="6" t="s">
        <v>53</v>
      </c>
      <c r="AE2322" s="2">
        <v>100</v>
      </c>
      <c r="AF2322" s="2">
        <v>5</v>
      </c>
      <c r="AG2322" s="2">
        <v>12</v>
      </c>
      <c r="AH2322" s="2">
        <v>5.5</v>
      </c>
      <c r="AI2322" s="2">
        <v>2</v>
      </c>
      <c r="AJ2322" s="19">
        <v>190.06635554218249</v>
      </c>
      <c r="AK2322" s="19">
        <f t="shared" si="438"/>
        <v>1.9006635554218249E-2</v>
      </c>
      <c r="AL2322" s="19">
        <v>190.06635554218249</v>
      </c>
      <c r="AM2322" s="19">
        <f t="shared" si="439"/>
        <v>1.9006635554218249E-2</v>
      </c>
      <c r="AN2322" s="19">
        <f t="shared" si="440"/>
        <v>0</v>
      </c>
      <c r="AP2322" s="24">
        <v>6.51</v>
      </c>
      <c r="AQ2322" s="24">
        <f t="shared" si="441"/>
        <v>0.1237331974579608</v>
      </c>
      <c r="AR2322" s="24"/>
      <c r="AS2322" s="24">
        <v>8.2509316770186327</v>
      </c>
      <c r="AT2322" s="24">
        <f t="shared" si="442"/>
        <v>0</v>
      </c>
      <c r="AU2322" s="24"/>
      <c r="AV2322" s="25">
        <f t="shared" si="443"/>
        <v>0.1237331974579608</v>
      </c>
    </row>
    <row r="2323" spans="1:48" x14ac:dyDescent="0.3">
      <c r="A2323" s="2" t="s">
        <v>6</v>
      </c>
      <c r="B2323" s="2">
        <v>33</v>
      </c>
      <c r="C2323" s="5">
        <v>39882</v>
      </c>
      <c r="D2323" s="2">
        <v>20</v>
      </c>
      <c r="E2323" s="2" t="s">
        <v>10</v>
      </c>
      <c r="F2323" s="6" t="s">
        <v>49</v>
      </c>
      <c r="G2323" s="2">
        <v>10</v>
      </c>
      <c r="H2323" s="2">
        <v>5</v>
      </c>
      <c r="I2323" s="2">
        <v>15</v>
      </c>
      <c r="J2323" s="2">
        <v>6.25</v>
      </c>
      <c r="K2323" s="2">
        <v>2</v>
      </c>
      <c r="L2323" s="19">
        <v>245.43692606170259</v>
      </c>
      <c r="M2323" s="19">
        <f t="shared" si="432"/>
        <v>2.4543692606170259E-2</v>
      </c>
      <c r="N2323" s="19">
        <v>24.543692606170261</v>
      </c>
      <c r="O2323" s="19">
        <f t="shared" si="433"/>
        <v>2.4543692606170259E-3</v>
      </c>
      <c r="P2323" s="19">
        <f t="shared" si="434"/>
        <v>2.2089323345553233E-2</v>
      </c>
      <c r="R2323" s="24">
        <v>14.08</v>
      </c>
      <c r="S2323" s="24">
        <f t="shared" si="435"/>
        <v>3.4557519189487726E-2</v>
      </c>
      <c r="U2323" s="24">
        <v>8.461146496815287</v>
      </c>
      <c r="V2323" s="24">
        <f t="shared" si="436"/>
        <v>0.18690100084224787</v>
      </c>
      <c r="X2323" s="25">
        <f t="shared" si="437"/>
        <v>-0.15234348165276013</v>
      </c>
      <c r="AA2323" s="5">
        <v>39882</v>
      </c>
      <c r="AB2323" s="2">
        <v>20</v>
      </c>
      <c r="AC2323" s="2" t="s">
        <v>10</v>
      </c>
      <c r="AD2323" s="6" t="s">
        <v>49</v>
      </c>
      <c r="AE2323" s="2">
        <v>10</v>
      </c>
      <c r="AF2323" s="2">
        <v>5</v>
      </c>
      <c r="AG2323" s="2">
        <v>15</v>
      </c>
      <c r="AH2323" s="2">
        <v>6.25</v>
      </c>
      <c r="AI2323" s="2">
        <v>2</v>
      </c>
      <c r="AJ2323" s="19">
        <v>245.43692606170259</v>
      </c>
      <c r="AK2323" s="19">
        <f t="shared" si="438"/>
        <v>2.4543692606170259E-2</v>
      </c>
      <c r="AL2323" s="19">
        <v>24.543692606170261</v>
      </c>
      <c r="AM2323" s="19">
        <f t="shared" si="439"/>
        <v>2.4543692606170259E-3</v>
      </c>
      <c r="AN2323" s="19">
        <f t="shared" si="440"/>
        <v>2.2089323345553233E-2</v>
      </c>
      <c r="AP2323" s="24">
        <v>14.08</v>
      </c>
      <c r="AQ2323" s="24">
        <f t="shared" si="441"/>
        <v>3.4557519189487726E-2</v>
      </c>
      <c r="AR2323" s="24"/>
      <c r="AS2323" s="24">
        <v>8.461146496815287</v>
      </c>
      <c r="AT2323" s="24">
        <f t="shared" si="442"/>
        <v>0.18690100084224787</v>
      </c>
      <c r="AU2323" s="24"/>
      <c r="AV2323" s="25">
        <f t="shared" si="443"/>
        <v>-0.15234348165276013</v>
      </c>
    </row>
    <row r="2324" spans="1:48" x14ac:dyDescent="0.3">
      <c r="A2324" s="2" t="s">
        <v>6</v>
      </c>
      <c r="B2324" s="2">
        <v>362</v>
      </c>
      <c r="C2324" s="5">
        <v>39882</v>
      </c>
      <c r="D2324" s="2">
        <v>25</v>
      </c>
      <c r="E2324" s="2" t="s">
        <v>8</v>
      </c>
      <c r="F2324" s="6" t="s">
        <v>13</v>
      </c>
      <c r="G2324" s="2">
        <v>40</v>
      </c>
      <c r="H2324" s="2">
        <v>15</v>
      </c>
      <c r="I2324" s="2">
        <v>40</v>
      </c>
      <c r="J2324" s="2">
        <v>17.5</v>
      </c>
      <c r="K2324" s="2">
        <v>4</v>
      </c>
      <c r="L2324" s="19">
        <v>3848.4510006474966</v>
      </c>
      <c r="M2324" s="19">
        <f t="shared" si="432"/>
        <v>0.38484510006474965</v>
      </c>
      <c r="N2324" s="19">
        <v>1539.3804002589986</v>
      </c>
      <c r="O2324" s="19">
        <f t="shared" si="433"/>
        <v>0.15393804002589986</v>
      </c>
      <c r="P2324" s="19">
        <f t="shared" si="434"/>
        <v>0.23090706003884978</v>
      </c>
      <c r="R2324" s="24">
        <v>14.08</v>
      </c>
      <c r="S2324" s="24">
        <f t="shared" si="435"/>
        <v>2.1674476035646699</v>
      </c>
      <c r="U2324" s="24">
        <v>10.10190114068441</v>
      </c>
      <c r="V2324" s="24">
        <f t="shared" si="436"/>
        <v>2.3326002931985399</v>
      </c>
      <c r="X2324" s="25">
        <f t="shared" si="437"/>
        <v>-0.16515268963386998</v>
      </c>
      <c r="AA2324" s="5">
        <v>39882</v>
      </c>
      <c r="AB2324" s="2">
        <v>25</v>
      </c>
      <c r="AC2324" s="2" t="s">
        <v>8</v>
      </c>
      <c r="AD2324" s="6" t="s">
        <v>13</v>
      </c>
      <c r="AE2324" s="2">
        <v>40</v>
      </c>
      <c r="AF2324" s="2">
        <v>15</v>
      </c>
      <c r="AG2324" s="2">
        <v>40</v>
      </c>
      <c r="AH2324" s="2">
        <v>17.5</v>
      </c>
      <c r="AI2324" s="2">
        <v>4</v>
      </c>
      <c r="AJ2324" s="19">
        <v>3848.4510006474966</v>
      </c>
      <c r="AK2324" s="19">
        <f t="shared" si="438"/>
        <v>0.38484510006474965</v>
      </c>
      <c r="AL2324" s="19">
        <v>1539.3804002589986</v>
      </c>
      <c r="AM2324" s="19">
        <f t="shared" si="439"/>
        <v>0.15393804002589986</v>
      </c>
      <c r="AN2324" s="19">
        <f t="shared" si="440"/>
        <v>0.23090706003884978</v>
      </c>
      <c r="AP2324" s="24">
        <v>14.08</v>
      </c>
      <c r="AQ2324" s="24">
        <f t="shared" si="441"/>
        <v>2.1674476035646699</v>
      </c>
      <c r="AR2324" s="24"/>
      <c r="AS2324" s="24">
        <v>10.10190114068441</v>
      </c>
      <c r="AT2324" s="24">
        <f t="shared" si="442"/>
        <v>2.3326002931985399</v>
      </c>
      <c r="AU2324" s="24"/>
      <c r="AV2324" s="25">
        <f t="shared" si="443"/>
        <v>-0.16515268963386998</v>
      </c>
    </row>
    <row r="2325" spans="1:48" x14ac:dyDescent="0.3">
      <c r="A2325" s="2" t="s">
        <v>6</v>
      </c>
      <c r="B2325" s="2">
        <v>362</v>
      </c>
      <c r="C2325" s="5">
        <v>39882</v>
      </c>
      <c r="D2325" s="2">
        <v>25</v>
      </c>
      <c r="E2325" s="2" t="s">
        <v>8</v>
      </c>
      <c r="F2325" s="6" t="s">
        <v>24</v>
      </c>
      <c r="G2325" s="2">
        <v>40</v>
      </c>
      <c r="H2325" s="2">
        <v>15</v>
      </c>
      <c r="I2325" s="2">
        <v>25</v>
      </c>
      <c r="J2325" s="2">
        <v>13.75</v>
      </c>
      <c r="K2325" s="2">
        <v>2</v>
      </c>
      <c r="L2325" s="19">
        <v>1187.9147221386406</v>
      </c>
      <c r="M2325" s="19">
        <f t="shared" si="432"/>
        <v>0.11879147221386406</v>
      </c>
      <c r="N2325" s="19">
        <v>475.16588885545627</v>
      </c>
      <c r="O2325" s="19">
        <f t="shared" si="433"/>
        <v>4.7516588885545628E-2</v>
      </c>
      <c r="P2325" s="19">
        <f t="shared" si="434"/>
        <v>7.1274883328318439E-2</v>
      </c>
      <c r="R2325" s="24">
        <v>14.08</v>
      </c>
      <c r="S2325" s="24">
        <f t="shared" si="435"/>
        <v>0.66903357150848242</v>
      </c>
      <c r="U2325" s="24">
        <v>8.461146496815287</v>
      </c>
      <c r="V2325" s="24">
        <f t="shared" si="436"/>
        <v>0.60306722938431989</v>
      </c>
      <c r="X2325" s="25">
        <f t="shared" si="437"/>
        <v>6.5966342124162525E-2</v>
      </c>
      <c r="AA2325" s="5">
        <v>39882</v>
      </c>
      <c r="AB2325" s="2">
        <v>25</v>
      </c>
      <c r="AC2325" s="2" t="s">
        <v>8</v>
      </c>
      <c r="AD2325" s="6" t="s">
        <v>24</v>
      </c>
      <c r="AE2325" s="2">
        <v>40</v>
      </c>
      <c r="AF2325" s="2">
        <v>15</v>
      </c>
      <c r="AG2325" s="2">
        <v>25</v>
      </c>
      <c r="AH2325" s="2">
        <v>13.75</v>
      </c>
      <c r="AI2325" s="2">
        <v>2</v>
      </c>
      <c r="AJ2325" s="19">
        <v>1187.9147221386406</v>
      </c>
      <c r="AK2325" s="19">
        <f t="shared" si="438"/>
        <v>0.11879147221386406</v>
      </c>
      <c r="AL2325" s="19">
        <v>475.16588885545627</v>
      </c>
      <c r="AM2325" s="19">
        <f t="shared" si="439"/>
        <v>4.7516588885545628E-2</v>
      </c>
      <c r="AN2325" s="19">
        <f t="shared" si="440"/>
        <v>7.1274883328318439E-2</v>
      </c>
      <c r="AP2325" s="24">
        <v>14.08</v>
      </c>
      <c r="AQ2325" s="24">
        <f t="shared" si="441"/>
        <v>0.66903357150848242</v>
      </c>
      <c r="AR2325" s="24"/>
      <c r="AS2325" s="24">
        <v>8.461146496815287</v>
      </c>
      <c r="AT2325" s="24">
        <f t="shared" si="442"/>
        <v>0.60306722938431989</v>
      </c>
      <c r="AU2325" s="24"/>
      <c r="AV2325" s="25">
        <f t="shared" si="443"/>
        <v>6.5966342124162525E-2</v>
      </c>
    </row>
    <row r="2326" spans="1:48" x14ac:dyDescent="0.3">
      <c r="A2326" s="2" t="s">
        <v>6</v>
      </c>
      <c r="B2326" s="2">
        <v>362</v>
      </c>
      <c r="C2326" s="5">
        <v>39882</v>
      </c>
      <c r="D2326" s="2">
        <v>25</v>
      </c>
      <c r="E2326" s="2" t="s">
        <v>8</v>
      </c>
      <c r="F2326" s="6" t="s">
        <v>42</v>
      </c>
      <c r="G2326" s="2">
        <v>60</v>
      </c>
      <c r="H2326" s="2">
        <v>20</v>
      </c>
      <c r="I2326" s="2">
        <v>25</v>
      </c>
      <c r="J2326" s="2">
        <v>16.25</v>
      </c>
      <c r="K2326" s="2">
        <v>2</v>
      </c>
      <c r="L2326" s="19">
        <v>1659.1536201771096</v>
      </c>
      <c r="M2326" s="19">
        <f t="shared" si="432"/>
        <v>0.16591536201771095</v>
      </c>
      <c r="N2326" s="19">
        <v>995.49217210626568</v>
      </c>
      <c r="O2326" s="19">
        <f t="shared" si="433"/>
        <v>9.9549217210626567E-2</v>
      </c>
      <c r="P2326" s="19">
        <f t="shared" si="434"/>
        <v>6.6366144807084387E-2</v>
      </c>
      <c r="R2326" s="24">
        <v>14.08</v>
      </c>
      <c r="S2326" s="24">
        <f t="shared" si="435"/>
        <v>1.401652978325622</v>
      </c>
      <c r="U2326" s="24">
        <v>8.1999999999999993</v>
      </c>
      <c r="V2326" s="24">
        <f t="shared" si="436"/>
        <v>0.5442023874180919</v>
      </c>
      <c r="X2326" s="25">
        <f t="shared" si="437"/>
        <v>0.85745059090753006</v>
      </c>
      <c r="AA2326" s="5">
        <v>39882</v>
      </c>
      <c r="AB2326" s="2">
        <v>25</v>
      </c>
      <c r="AC2326" s="2" t="s">
        <v>8</v>
      </c>
      <c r="AD2326" s="6" t="s">
        <v>42</v>
      </c>
      <c r="AE2326" s="2">
        <v>60</v>
      </c>
      <c r="AF2326" s="2">
        <v>20</v>
      </c>
      <c r="AG2326" s="2">
        <v>25</v>
      </c>
      <c r="AH2326" s="2">
        <v>16.25</v>
      </c>
      <c r="AI2326" s="2">
        <v>2</v>
      </c>
      <c r="AJ2326" s="19">
        <v>1659.1536201771096</v>
      </c>
      <c r="AK2326" s="19">
        <f t="shared" si="438"/>
        <v>0.16591536201771095</v>
      </c>
      <c r="AL2326" s="19">
        <v>995.49217210626568</v>
      </c>
      <c r="AM2326" s="19">
        <f t="shared" si="439"/>
        <v>9.9549217210626567E-2</v>
      </c>
      <c r="AN2326" s="19">
        <f t="shared" si="440"/>
        <v>6.6366144807084387E-2</v>
      </c>
      <c r="AP2326" s="24">
        <v>14.08</v>
      </c>
      <c r="AQ2326" s="24">
        <f t="shared" si="441"/>
        <v>1.401652978325622</v>
      </c>
      <c r="AR2326" s="24"/>
      <c r="AS2326" s="24">
        <v>8.1999999999999993</v>
      </c>
      <c r="AT2326" s="24">
        <f t="shared" si="442"/>
        <v>0.5442023874180919</v>
      </c>
      <c r="AU2326" s="24"/>
      <c r="AV2326" s="25">
        <f t="shared" si="443"/>
        <v>0.85745059090753006</v>
      </c>
    </row>
    <row r="2327" spans="1:48" x14ac:dyDescent="0.3">
      <c r="A2327" s="2" t="s">
        <v>6</v>
      </c>
      <c r="B2327" s="2">
        <v>362</v>
      </c>
      <c r="C2327" s="5">
        <v>39882</v>
      </c>
      <c r="D2327" s="2">
        <v>25</v>
      </c>
      <c r="E2327" s="2" t="s">
        <v>8</v>
      </c>
      <c r="F2327" s="6" t="s">
        <v>31</v>
      </c>
      <c r="G2327" s="2">
        <v>60</v>
      </c>
      <c r="H2327" s="2">
        <v>5</v>
      </c>
      <c r="I2327" s="2">
        <v>15</v>
      </c>
      <c r="J2327" s="2">
        <v>6.25</v>
      </c>
      <c r="K2327" s="2">
        <v>3</v>
      </c>
      <c r="L2327" s="19">
        <v>368.15538909255389</v>
      </c>
      <c r="M2327" s="19">
        <f t="shared" si="432"/>
        <v>3.6815538909255388E-2</v>
      </c>
      <c r="N2327" s="19">
        <v>220.89323345553234</v>
      </c>
      <c r="O2327" s="19">
        <f t="shared" si="433"/>
        <v>2.2089323345553233E-2</v>
      </c>
      <c r="P2327" s="19">
        <f t="shared" si="434"/>
        <v>1.4726215563702155E-2</v>
      </c>
      <c r="R2327" s="24">
        <v>14.08</v>
      </c>
      <c r="S2327" s="24">
        <f t="shared" si="435"/>
        <v>0.31101767270538955</v>
      </c>
      <c r="U2327" s="24">
        <v>7.9071428571428566</v>
      </c>
      <c r="V2327" s="24">
        <f t="shared" si="436"/>
        <v>0.11644229020727347</v>
      </c>
      <c r="X2327" s="25">
        <f t="shared" si="437"/>
        <v>0.19457538249811607</v>
      </c>
      <c r="AA2327" s="5">
        <v>39882</v>
      </c>
      <c r="AB2327" s="2">
        <v>25</v>
      </c>
      <c r="AC2327" s="2" t="s">
        <v>8</v>
      </c>
      <c r="AD2327" s="6" t="s">
        <v>31</v>
      </c>
      <c r="AE2327" s="2">
        <v>60</v>
      </c>
      <c r="AF2327" s="2">
        <v>5</v>
      </c>
      <c r="AG2327" s="2">
        <v>15</v>
      </c>
      <c r="AH2327" s="2">
        <v>6.25</v>
      </c>
      <c r="AI2327" s="2">
        <v>3</v>
      </c>
      <c r="AJ2327" s="19">
        <v>368.15538909255389</v>
      </c>
      <c r="AK2327" s="19">
        <f t="shared" si="438"/>
        <v>3.6815538909255388E-2</v>
      </c>
      <c r="AL2327" s="19">
        <v>220.89323345553234</v>
      </c>
      <c r="AM2327" s="19">
        <f t="shared" si="439"/>
        <v>2.2089323345553233E-2</v>
      </c>
      <c r="AN2327" s="19">
        <f t="shared" si="440"/>
        <v>1.4726215563702155E-2</v>
      </c>
      <c r="AP2327" s="24">
        <v>14.08</v>
      </c>
      <c r="AQ2327" s="24">
        <f t="shared" si="441"/>
        <v>0.31101767270538955</v>
      </c>
      <c r="AR2327" s="24"/>
      <c r="AS2327" s="24">
        <v>7.9071428571428566</v>
      </c>
      <c r="AT2327" s="24">
        <f t="shared" si="442"/>
        <v>0.11644229020727347</v>
      </c>
      <c r="AU2327" s="24"/>
      <c r="AV2327" s="25">
        <f t="shared" si="443"/>
        <v>0.19457538249811607</v>
      </c>
    </row>
    <row r="2328" spans="1:48" x14ac:dyDescent="0.3">
      <c r="A2328" s="2" t="s">
        <v>6</v>
      </c>
      <c r="B2328" s="2">
        <v>362</v>
      </c>
      <c r="C2328" s="5">
        <v>39882</v>
      </c>
      <c r="D2328" s="2">
        <v>25</v>
      </c>
      <c r="E2328" s="2" t="s">
        <v>8</v>
      </c>
      <c r="F2328" s="6" t="s">
        <v>48</v>
      </c>
      <c r="G2328" s="2">
        <v>100</v>
      </c>
      <c r="H2328" s="2">
        <v>2</v>
      </c>
      <c r="I2328" s="2">
        <v>10</v>
      </c>
      <c r="J2328" s="2">
        <v>3.5</v>
      </c>
      <c r="K2328" s="2">
        <v>2</v>
      </c>
      <c r="L2328" s="19">
        <v>76.969020012949926</v>
      </c>
      <c r="M2328" s="19">
        <f t="shared" si="432"/>
        <v>7.696902001294993E-3</v>
      </c>
      <c r="N2328" s="19">
        <v>76.969020012949926</v>
      </c>
      <c r="O2328" s="19">
        <f t="shared" si="433"/>
        <v>7.696902001294993E-3</v>
      </c>
      <c r="P2328" s="19">
        <f t="shared" si="434"/>
        <v>0</v>
      </c>
      <c r="R2328" s="24">
        <v>14.08</v>
      </c>
      <c r="S2328" s="24">
        <f t="shared" si="435"/>
        <v>0.1083723801782335</v>
      </c>
      <c r="U2328" s="24">
        <v>8.461146496815287</v>
      </c>
      <c r="V2328" s="24">
        <f t="shared" si="436"/>
        <v>0</v>
      </c>
      <c r="X2328" s="25">
        <f t="shared" si="437"/>
        <v>0.1083723801782335</v>
      </c>
      <c r="AA2328" s="5">
        <v>39882</v>
      </c>
      <c r="AB2328" s="2">
        <v>25</v>
      </c>
      <c r="AC2328" s="2" t="s">
        <v>8</v>
      </c>
      <c r="AD2328" s="6" t="s">
        <v>48</v>
      </c>
      <c r="AE2328" s="2">
        <v>100</v>
      </c>
      <c r="AF2328" s="2">
        <v>2</v>
      </c>
      <c r="AG2328" s="2">
        <v>10</v>
      </c>
      <c r="AH2328" s="2">
        <v>3.5</v>
      </c>
      <c r="AI2328" s="2">
        <v>2</v>
      </c>
      <c r="AJ2328" s="19">
        <v>76.969020012949926</v>
      </c>
      <c r="AK2328" s="19">
        <f t="shared" si="438"/>
        <v>7.696902001294993E-3</v>
      </c>
      <c r="AL2328" s="19">
        <v>76.969020012949926</v>
      </c>
      <c r="AM2328" s="19">
        <f t="shared" si="439"/>
        <v>7.696902001294993E-3</v>
      </c>
      <c r="AN2328" s="19">
        <f t="shared" si="440"/>
        <v>0</v>
      </c>
      <c r="AP2328" s="24">
        <v>14.08</v>
      </c>
      <c r="AQ2328" s="24">
        <f t="shared" si="441"/>
        <v>0.1083723801782335</v>
      </c>
      <c r="AR2328" s="24"/>
      <c r="AS2328" s="24">
        <v>8.461146496815287</v>
      </c>
      <c r="AT2328" s="24">
        <f t="shared" si="442"/>
        <v>0</v>
      </c>
      <c r="AU2328" s="24"/>
      <c r="AV2328" s="25">
        <f t="shared" si="443"/>
        <v>0.1083723801782335</v>
      </c>
    </row>
    <row r="2329" spans="1:48" x14ac:dyDescent="0.3">
      <c r="A2329" s="2" t="s">
        <v>6</v>
      </c>
      <c r="B2329" s="2">
        <v>362</v>
      </c>
      <c r="C2329" s="5">
        <v>39882</v>
      </c>
      <c r="D2329" s="2">
        <v>25</v>
      </c>
      <c r="E2329" s="2" t="s">
        <v>8</v>
      </c>
      <c r="F2329" s="6" t="s">
        <v>53</v>
      </c>
      <c r="G2329" s="2">
        <v>40</v>
      </c>
      <c r="H2329" s="2">
        <v>25</v>
      </c>
      <c r="I2329" s="2">
        <v>35</v>
      </c>
      <c r="J2329" s="2">
        <v>21.25</v>
      </c>
      <c r="K2329" s="2">
        <v>2</v>
      </c>
      <c r="L2329" s="19">
        <v>2837.2508652732818</v>
      </c>
      <c r="M2329" s="19">
        <f t="shared" si="432"/>
        <v>0.2837250865273282</v>
      </c>
      <c r="N2329" s="19">
        <v>1134.9003461093127</v>
      </c>
      <c r="O2329" s="19">
        <f t="shared" si="433"/>
        <v>0.11349003461093128</v>
      </c>
      <c r="P2329" s="19">
        <f t="shared" si="434"/>
        <v>0.17023505191639693</v>
      </c>
      <c r="R2329" s="24">
        <v>6.51</v>
      </c>
      <c r="S2329" s="24">
        <f t="shared" si="435"/>
        <v>0.73882012531716257</v>
      </c>
      <c r="U2329" s="24">
        <v>8.2509316770186327</v>
      </c>
      <c r="V2329" s="24">
        <f t="shared" si="436"/>
        <v>1.4045977823959108</v>
      </c>
      <c r="X2329" s="25">
        <f t="shared" si="437"/>
        <v>-0.66577765707874825</v>
      </c>
      <c r="AA2329" s="5">
        <v>39882</v>
      </c>
      <c r="AB2329" s="2">
        <v>25</v>
      </c>
      <c r="AC2329" s="2" t="s">
        <v>8</v>
      </c>
      <c r="AD2329" s="6" t="s">
        <v>53</v>
      </c>
      <c r="AE2329" s="2">
        <v>40</v>
      </c>
      <c r="AF2329" s="2">
        <v>25</v>
      </c>
      <c r="AG2329" s="2">
        <v>35</v>
      </c>
      <c r="AH2329" s="2">
        <v>21.25</v>
      </c>
      <c r="AI2329" s="2">
        <v>2</v>
      </c>
      <c r="AJ2329" s="19">
        <v>2837.2508652732818</v>
      </c>
      <c r="AK2329" s="19">
        <f t="shared" si="438"/>
        <v>0.2837250865273282</v>
      </c>
      <c r="AL2329" s="19">
        <v>1134.9003461093127</v>
      </c>
      <c r="AM2329" s="19">
        <f t="shared" si="439"/>
        <v>0.11349003461093128</v>
      </c>
      <c r="AN2329" s="19">
        <f t="shared" si="440"/>
        <v>0.17023505191639693</v>
      </c>
      <c r="AP2329" s="24">
        <v>6.51</v>
      </c>
      <c r="AQ2329" s="24">
        <f t="shared" si="441"/>
        <v>0.73882012531716257</v>
      </c>
      <c r="AR2329" s="24"/>
      <c r="AS2329" s="24">
        <v>8.2509316770186327</v>
      </c>
      <c r="AT2329" s="24">
        <f t="shared" si="442"/>
        <v>1.4045977823959108</v>
      </c>
      <c r="AU2329" s="24"/>
      <c r="AV2329" s="25">
        <f t="shared" si="443"/>
        <v>-0.66577765707874825</v>
      </c>
    </row>
    <row r="2330" spans="1:48" x14ac:dyDescent="0.3">
      <c r="A2330" s="2" t="s">
        <v>6</v>
      </c>
      <c r="B2330" s="2">
        <v>362</v>
      </c>
      <c r="C2330" s="5">
        <v>39882</v>
      </c>
      <c r="D2330" s="2">
        <v>25</v>
      </c>
      <c r="E2330" s="2" t="s">
        <v>8</v>
      </c>
      <c r="F2330" s="6" t="s">
        <v>13</v>
      </c>
      <c r="G2330" s="2">
        <v>90</v>
      </c>
      <c r="H2330" s="2">
        <v>25</v>
      </c>
      <c r="I2330" s="2">
        <v>30</v>
      </c>
      <c r="J2330" s="2">
        <v>20</v>
      </c>
      <c r="K2330" s="2">
        <v>4</v>
      </c>
      <c r="L2330" s="19">
        <v>5026.5482457436692</v>
      </c>
      <c r="M2330" s="19">
        <f t="shared" si="432"/>
        <v>0.50265482457436694</v>
      </c>
      <c r="N2330" s="19">
        <v>4523.8934211693022</v>
      </c>
      <c r="O2330" s="19">
        <f t="shared" si="433"/>
        <v>0.45238934211693022</v>
      </c>
      <c r="P2330" s="19">
        <f t="shared" si="434"/>
        <v>5.0265482457436728E-2</v>
      </c>
      <c r="R2330" s="24">
        <v>14.08</v>
      </c>
      <c r="S2330" s="24">
        <f t="shared" si="435"/>
        <v>6.369641937006377</v>
      </c>
      <c r="U2330" s="24">
        <v>10.10190114068441</v>
      </c>
      <c r="V2330" s="24">
        <f t="shared" si="436"/>
        <v>0.50777693457383222</v>
      </c>
      <c r="X2330" s="25">
        <f t="shared" si="437"/>
        <v>5.8618650024325447</v>
      </c>
      <c r="AA2330" s="5">
        <v>39882</v>
      </c>
      <c r="AB2330" s="2">
        <v>25</v>
      </c>
      <c r="AC2330" s="2" t="s">
        <v>8</v>
      </c>
      <c r="AD2330" s="6" t="s">
        <v>13</v>
      </c>
      <c r="AE2330" s="2">
        <v>90</v>
      </c>
      <c r="AF2330" s="2">
        <v>25</v>
      </c>
      <c r="AG2330" s="2">
        <v>30</v>
      </c>
      <c r="AH2330" s="2">
        <v>20</v>
      </c>
      <c r="AI2330" s="2">
        <v>4</v>
      </c>
      <c r="AJ2330" s="19">
        <v>5026.5482457436692</v>
      </c>
      <c r="AK2330" s="19">
        <f t="shared" si="438"/>
        <v>0.50265482457436694</v>
      </c>
      <c r="AL2330" s="19">
        <v>4523.8934211693022</v>
      </c>
      <c r="AM2330" s="19">
        <f t="shared" si="439"/>
        <v>0.45238934211693022</v>
      </c>
      <c r="AN2330" s="19">
        <f t="shared" si="440"/>
        <v>5.0265482457436728E-2</v>
      </c>
      <c r="AP2330" s="24">
        <v>14.08</v>
      </c>
      <c r="AQ2330" s="24">
        <f t="shared" si="441"/>
        <v>6.369641937006377</v>
      </c>
      <c r="AR2330" s="24"/>
      <c r="AS2330" s="24">
        <v>10.10190114068441</v>
      </c>
      <c r="AT2330" s="24">
        <f t="shared" si="442"/>
        <v>0.50777693457383222</v>
      </c>
      <c r="AU2330" s="24"/>
      <c r="AV2330" s="25">
        <f t="shared" si="443"/>
        <v>5.8618650024325447</v>
      </c>
    </row>
    <row r="2331" spans="1:48" x14ac:dyDescent="0.3">
      <c r="A2331" s="2" t="s">
        <v>6</v>
      </c>
      <c r="B2331" s="2">
        <v>362</v>
      </c>
      <c r="C2331" s="5">
        <v>39882</v>
      </c>
      <c r="D2331" s="2">
        <v>25</v>
      </c>
      <c r="E2331" s="2" t="s">
        <v>8</v>
      </c>
      <c r="F2331" s="6" t="s">
        <v>53</v>
      </c>
      <c r="G2331" s="2">
        <v>50</v>
      </c>
      <c r="H2331" s="2">
        <v>30</v>
      </c>
      <c r="I2331" s="2">
        <v>40</v>
      </c>
      <c r="J2331" s="2">
        <v>25</v>
      </c>
      <c r="K2331" s="2">
        <v>2</v>
      </c>
      <c r="L2331" s="19">
        <v>3926.9908169872415</v>
      </c>
      <c r="M2331" s="19">
        <f t="shared" si="432"/>
        <v>0.39269908169872414</v>
      </c>
      <c r="N2331" s="19">
        <v>1963.4954084936207</v>
      </c>
      <c r="O2331" s="19">
        <f t="shared" si="433"/>
        <v>0.19634954084936207</v>
      </c>
      <c r="P2331" s="19">
        <f t="shared" si="434"/>
        <v>0.19634954084936207</v>
      </c>
      <c r="R2331" s="24">
        <v>6.51</v>
      </c>
      <c r="S2331" s="24">
        <f t="shared" si="435"/>
        <v>1.2782355109293471</v>
      </c>
      <c r="U2331" s="24">
        <v>8.2509316770186327</v>
      </c>
      <c r="V2331" s="24">
        <f t="shared" si="436"/>
        <v>1.6200666463620654</v>
      </c>
      <c r="X2331" s="25">
        <f t="shared" si="437"/>
        <v>-0.34183113543271837</v>
      </c>
      <c r="AA2331" s="5">
        <v>39882</v>
      </c>
      <c r="AB2331" s="2">
        <v>25</v>
      </c>
      <c r="AC2331" s="2" t="s">
        <v>8</v>
      </c>
      <c r="AD2331" s="6" t="s">
        <v>53</v>
      </c>
      <c r="AE2331" s="2">
        <v>50</v>
      </c>
      <c r="AF2331" s="2">
        <v>30</v>
      </c>
      <c r="AG2331" s="2">
        <v>40</v>
      </c>
      <c r="AH2331" s="2">
        <v>25</v>
      </c>
      <c r="AI2331" s="2">
        <v>2</v>
      </c>
      <c r="AJ2331" s="19">
        <v>3926.9908169872415</v>
      </c>
      <c r="AK2331" s="19">
        <f t="shared" si="438"/>
        <v>0.39269908169872414</v>
      </c>
      <c r="AL2331" s="19">
        <v>1963.4954084936207</v>
      </c>
      <c r="AM2331" s="19">
        <f t="shared" si="439"/>
        <v>0.19634954084936207</v>
      </c>
      <c r="AN2331" s="19">
        <f t="shared" si="440"/>
        <v>0.19634954084936207</v>
      </c>
      <c r="AP2331" s="24">
        <v>6.51</v>
      </c>
      <c r="AQ2331" s="24">
        <f t="shared" si="441"/>
        <v>1.2782355109293471</v>
      </c>
      <c r="AR2331" s="24"/>
      <c r="AS2331" s="24">
        <v>8.2509316770186327</v>
      </c>
      <c r="AT2331" s="24">
        <f t="shared" si="442"/>
        <v>1.6200666463620654</v>
      </c>
      <c r="AU2331" s="24"/>
      <c r="AV2331" s="25">
        <f t="shared" si="443"/>
        <v>-0.34183113543271837</v>
      </c>
    </row>
    <row r="2332" spans="1:48" x14ac:dyDescent="0.3">
      <c r="A2332" s="2" t="s">
        <v>6</v>
      </c>
      <c r="B2332" s="2">
        <v>362</v>
      </c>
      <c r="C2332" s="5">
        <v>39882</v>
      </c>
      <c r="D2332" s="2">
        <v>25</v>
      </c>
      <c r="E2332" s="2" t="s">
        <v>8</v>
      </c>
      <c r="F2332" s="6" t="s">
        <v>13</v>
      </c>
      <c r="G2332" s="2">
        <v>70</v>
      </c>
      <c r="H2332" s="2">
        <v>15</v>
      </c>
      <c r="I2332" s="2">
        <v>35</v>
      </c>
      <c r="J2332" s="2">
        <v>16.25</v>
      </c>
      <c r="K2332" s="2">
        <v>4</v>
      </c>
      <c r="L2332" s="19">
        <v>3318.3072403542192</v>
      </c>
      <c r="M2332" s="19">
        <f t="shared" si="432"/>
        <v>0.33183072403542191</v>
      </c>
      <c r="N2332" s="19">
        <v>2322.8150682479531</v>
      </c>
      <c r="O2332" s="19">
        <f t="shared" si="433"/>
        <v>0.23228150682479531</v>
      </c>
      <c r="P2332" s="19">
        <f t="shared" si="434"/>
        <v>9.9549217210626595E-2</v>
      </c>
      <c r="R2332" s="24">
        <v>14.08</v>
      </c>
      <c r="S2332" s="24">
        <f t="shared" si="435"/>
        <v>3.2705236160931181</v>
      </c>
      <c r="U2332" s="24">
        <v>10.10190114068441</v>
      </c>
      <c r="V2332" s="24">
        <f t="shared" si="436"/>
        <v>1.0056363508942689</v>
      </c>
      <c r="X2332" s="25">
        <f t="shared" si="437"/>
        <v>2.2648872651988494</v>
      </c>
      <c r="AA2332" s="5">
        <v>39882</v>
      </c>
      <c r="AB2332" s="2">
        <v>25</v>
      </c>
      <c r="AC2332" s="2" t="s">
        <v>8</v>
      </c>
      <c r="AD2332" s="6" t="s">
        <v>13</v>
      </c>
      <c r="AE2332" s="2">
        <v>70</v>
      </c>
      <c r="AF2332" s="2">
        <v>15</v>
      </c>
      <c r="AG2332" s="2">
        <v>35</v>
      </c>
      <c r="AH2332" s="2">
        <v>16.25</v>
      </c>
      <c r="AI2332" s="2">
        <v>4</v>
      </c>
      <c r="AJ2332" s="19">
        <v>3318.3072403542192</v>
      </c>
      <c r="AK2332" s="19">
        <f t="shared" si="438"/>
        <v>0.33183072403542191</v>
      </c>
      <c r="AL2332" s="19">
        <v>2322.8150682479531</v>
      </c>
      <c r="AM2332" s="19">
        <f t="shared" si="439"/>
        <v>0.23228150682479531</v>
      </c>
      <c r="AN2332" s="19">
        <f t="shared" si="440"/>
        <v>9.9549217210626595E-2</v>
      </c>
      <c r="AP2332" s="24">
        <v>14.08</v>
      </c>
      <c r="AQ2332" s="24">
        <f t="shared" si="441"/>
        <v>3.2705236160931181</v>
      </c>
      <c r="AR2332" s="24"/>
      <c r="AS2332" s="24">
        <v>10.10190114068441</v>
      </c>
      <c r="AT2332" s="24">
        <f t="shared" si="442"/>
        <v>1.0056363508942689</v>
      </c>
      <c r="AU2332" s="24"/>
      <c r="AV2332" s="25">
        <f t="shared" si="443"/>
        <v>2.2648872651988494</v>
      </c>
    </row>
    <row r="2333" spans="1:48" x14ac:dyDescent="0.3">
      <c r="A2333" s="2" t="s">
        <v>6</v>
      </c>
      <c r="B2333" s="2">
        <v>362</v>
      </c>
      <c r="C2333" s="5">
        <v>39882</v>
      </c>
      <c r="D2333" s="2">
        <v>25</v>
      </c>
      <c r="E2333" s="2" t="s">
        <v>8</v>
      </c>
      <c r="F2333" s="6" t="s">
        <v>13</v>
      </c>
      <c r="G2333" s="2">
        <v>60</v>
      </c>
      <c r="H2333" s="2">
        <v>10</v>
      </c>
      <c r="I2333" s="2">
        <v>25</v>
      </c>
      <c r="J2333" s="2">
        <v>11.25</v>
      </c>
      <c r="K2333" s="2">
        <v>4</v>
      </c>
      <c r="L2333" s="19">
        <v>1590.4312808798327</v>
      </c>
      <c r="M2333" s="19">
        <f t="shared" si="432"/>
        <v>0.15904312808798327</v>
      </c>
      <c r="N2333" s="19">
        <v>954.25876852789952</v>
      </c>
      <c r="O2333" s="19">
        <f t="shared" si="433"/>
        <v>9.5425876852789956E-2</v>
      </c>
      <c r="P2333" s="19">
        <f t="shared" si="434"/>
        <v>6.3617251235193309E-2</v>
      </c>
      <c r="R2333" s="24">
        <v>14.08</v>
      </c>
      <c r="S2333" s="24">
        <f t="shared" si="435"/>
        <v>1.3435963460872826</v>
      </c>
      <c r="U2333" s="24">
        <v>10.10190114068441</v>
      </c>
      <c r="V2333" s="24">
        <f t="shared" si="436"/>
        <v>0.642655182820006</v>
      </c>
      <c r="X2333" s="25">
        <f t="shared" si="437"/>
        <v>0.70094116326727662</v>
      </c>
      <c r="AA2333" s="5">
        <v>39882</v>
      </c>
      <c r="AB2333" s="2">
        <v>25</v>
      </c>
      <c r="AC2333" s="2" t="s">
        <v>8</v>
      </c>
      <c r="AD2333" s="6" t="s">
        <v>13</v>
      </c>
      <c r="AE2333" s="2">
        <v>60</v>
      </c>
      <c r="AF2333" s="2">
        <v>10</v>
      </c>
      <c r="AG2333" s="2">
        <v>25</v>
      </c>
      <c r="AH2333" s="2">
        <v>11.25</v>
      </c>
      <c r="AI2333" s="2">
        <v>4</v>
      </c>
      <c r="AJ2333" s="19">
        <v>1590.4312808798327</v>
      </c>
      <c r="AK2333" s="19">
        <f t="shared" si="438"/>
        <v>0.15904312808798327</v>
      </c>
      <c r="AL2333" s="19">
        <v>954.25876852789952</v>
      </c>
      <c r="AM2333" s="19">
        <f t="shared" si="439"/>
        <v>9.5425876852789956E-2</v>
      </c>
      <c r="AN2333" s="19">
        <f t="shared" si="440"/>
        <v>6.3617251235193309E-2</v>
      </c>
      <c r="AP2333" s="24">
        <v>14.08</v>
      </c>
      <c r="AQ2333" s="24">
        <f t="shared" si="441"/>
        <v>1.3435963460872826</v>
      </c>
      <c r="AR2333" s="24"/>
      <c r="AS2333" s="24">
        <v>10.10190114068441</v>
      </c>
      <c r="AT2333" s="24">
        <f t="shared" si="442"/>
        <v>0.642655182820006</v>
      </c>
      <c r="AU2333" s="24"/>
      <c r="AV2333" s="25">
        <f t="shared" si="443"/>
        <v>0.70094116326727662</v>
      </c>
    </row>
    <row r="2334" spans="1:48" x14ac:dyDescent="0.3">
      <c r="A2334" s="2" t="s">
        <v>6</v>
      </c>
      <c r="B2334" s="2">
        <v>362</v>
      </c>
      <c r="C2334" s="5">
        <v>39882</v>
      </c>
      <c r="D2334" s="2">
        <v>25</v>
      </c>
      <c r="E2334" s="2" t="s">
        <v>8</v>
      </c>
      <c r="F2334" s="6" t="s">
        <v>44</v>
      </c>
      <c r="G2334" s="2">
        <v>100</v>
      </c>
      <c r="H2334" s="2">
        <v>10</v>
      </c>
      <c r="I2334" s="2">
        <v>15</v>
      </c>
      <c r="J2334" s="2">
        <v>8.75</v>
      </c>
      <c r="K2334" s="2">
        <v>2</v>
      </c>
      <c r="L2334" s="19">
        <v>481.05637508093707</v>
      </c>
      <c r="M2334" s="19">
        <f t="shared" si="432"/>
        <v>4.8105637508093706E-2</v>
      </c>
      <c r="N2334" s="19">
        <v>481.05637508093707</v>
      </c>
      <c r="O2334" s="19">
        <f t="shared" si="433"/>
        <v>4.8105637508093706E-2</v>
      </c>
      <c r="P2334" s="19">
        <f t="shared" si="434"/>
        <v>0</v>
      </c>
      <c r="R2334" s="24">
        <v>14.08</v>
      </c>
      <c r="S2334" s="24">
        <f t="shared" si="435"/>
        <v>0.67732737611395943</v>
      </c>
      <c r="U2334" s="24">
        <v>9.0675767918088734</v>
      </c>
      <c r="V2334" s="24">
        <f t="shared" si="436"/>
        <v>0</v>
      </c>
      <c r="X2334" s="25">
        <f t="shared" si="437"/>
        <v>0.67732737611395943</v>
      </c>
      <c r="AA2334" s="5">
        <v>39882</v>
      </c>
      <c r="AB2334" s="2">
        <v>25</v>
      </c>
      <c r="AC2334" s="2" t="s">
        <v>8</v>
      </c>
      <c r="AD2334" s="6" t="s">
        <v>44</v>
      </c>
      <c r="AE2334" s="2">
        <v>100</v>
      </c>
      <c r="AF2334" s="2">
        <v>10</v>
      </c>
      <c r="AG2334" s="2">
        <v>15</v>
      </c>
      <c r="AH2334" s="2">
        <v>8.75</v>
      </c>
      <c r="AI2334" s="2">
        <v>2</v>
      </c>
      <c r="AJ2334" s="19">
        <v>481.05637508093707</v>
      </c>
      <c r="AK2334" s="19">
        <f t="shared" si="438"/>
        <v>4.8105637508093706E-2</v>
      </c>
      <c r="AL2334" s="19">
        <v>481.05637508093707</v>
      </c>
      <c r="AM2334" s="19">
        <f t="shared" si="439"/>
        <v>4.8105637508093706E-2</v>
      </c>
      <c r="AN2334" s="19">
        <f t="shared" si="440"/>
        <v>0</v>
      </c>
      <c r="AP2334" s="24">
        <v>14.08</v>
      </c>
      <c r="AQ2334" s="24">
        <f t="shared" si="441"/>
        <v>0.67732737611395943</v>
      </c>
      <c r="AR2334" s="24"/>
      <c r="AS2334" s="24">
        <v>9.0675767918088734</v>
      </c>
      <c r="AT2334" s="24">
        <f t="shared" si="442"/>
        <v>0</v>
      </c>
      <c r="AU2334" s="24"/>
      <c r="AV2334" s="25">
        <f t="shared" si="443"/>
        <v>0.67732737611395943</v>
      </c>
    </row>
    <row r="2335" spans="1:48" x14ac:dyDescent="0.3">
      <c r="A2335" s="2" t="s">
        <v>6</v>
      </c>
      <c r="B2335" s="2">
        <v>362</v>
      </c>
      <c r="C2335" s="5">
        <v>39882</v>
      </c>
      <c r="D2335" s="2">
        <v>25</v>
      </c>
      <c r="E2335" s="2" t="s">
        <v>8</v>
      </c>
      <c r="F2335" s="6" t="s">
        <v>24</v>
      </c>
      <c r="G2335" s="2">
        <v>80</v>
      </c>
      <c r="H2335" s="2">
        <v>15</v>
      </c>
      <c r="I2335" s="2">
        <v>25</v>
      </c>
      <c r="J2335" s="2">
        <v>13.75</v>
      </c>
      <c r="K2335" s="2">
        <v>2</v>
      </c>
      <c r="L2335" s="19">
        <v>1187.9147221386406</v>
      </c>
      <c r="M2335" s="19">
        <f t="shared" si="432"/>
        <v>0.11879147221386406</v>
      </c>
      <c r="N2335" s="19">
        <v>950.33177771091255</v>
      </c>
      <c r="O2335" s="19">
        <f t="shared" si="433"/>
        <v>9.5033177771091257E-2</v>
      </c>
      <c r="P2335" s="19">
        <f t="shared" si="434"/>
        <v>2.3758294442772804E-2</v>
      </c>
      <c r="R2335" s="24">
        <v>14.08</v>
      </c>
      <c r="S2335" s="24">
        <f t="shared" si="435"/>
        <v>1.3380671430169648</v>
      </c>
      <c r="U2335" s="24">
        <v>8.461146496815287</v>
      </c>
      <c r="V2335" s="24">
        <f t="shared" si="436"/>
        <v>0.2010224097947732</v>
      </c>
      <c r="X2335" s="25">
        <f t="shared" si="437"/>
        <v>1.1370447332221916</v>
      </c>
      <c r="AA2335" s="5">
        <v>39882</v>
      </c>
      <c r="AB2335" s="2">
        <v>25</v>
      </c>
      <c r="AC2335" s="2" t="s">
        <v>8</v>
      </c>
      <c r="AD2335" s="6" t="s">
        <v>24</v>
      </c>
      <c r="AE2335" s="2">
        <v>80</v>
      </c>
      <c r="AF2335" s="2">
        <v>15</v>
      </c>
      <c r="AG2335" s="2">
        <v>25</v>
      </c>
      <c r="AH2335" s="2">
        <v>13.75</v>
      </c>
      <c r="AI2335" s="2">
        <v>2</v>
      </c>
      <c r="AJ2335" s="19">
        <v>1187.9147221386406</v>
      </c>
      <c r="AK2335" s="19">
        <f t="shared" si="438"/>
        <v>0.11879147221386406</v>
      </c>
      <c r="AL2335" s="19">
        <v>950.33177771091255</v>
      </c>
      <c r="AM2335" s="19">
        <f t="shared" si="439"/>
        <v>9.5033177771091257E-2</v>
      </c>
      <c r="AN2335" s="19">
        <f t="shared" si="440"/>
        <v>2.3758294442772804E-2</v>
      </c>
      <c r="AP2335" s="24">
        <v>14.08</v>
      </c>
      <c r="AQ2335" s="24">
        <f t="shared" si="441"/>
        <v>1.3380671430169648</v>
      </c>
      <c r="AR2335" s="24"/>
      <c r="AS2335" s="24">
        <v>8.461146496815287</v>
      </c>
      <c r="AT2335" s="24">
        <f t="shared" si="442"/>
        <v>0.2010224097947732</v>
      </c>
      <c r="AU2335" s="24"/>
      <c r="AV2335" s="25">
        <f t="shared" si="443"/>
        <v>1.1370447332221916</v>
      </c>
    </row>
    <row r="2336" spans="1:48" x14ac:dyDescent="0.3">
      <c r="A2336" s="2" t="s">
        <v>6</v>
      </c>
      <c r="B2336" s="2">
        <v>362</v>
      </c>
      <c r="C2336" s="5">
        <v>39882</v>
      </c>
      <c r="D2336" s="2">
        <v>25</v>
      </c>
      <c r="E2336" s="2" t="s">
        <v>8</v>
      </c>
      <c r="F2336" s="6" t="s">
        <v>49</v>
      </c>
      <c r="G2336" s="2">
        <v>90</v>
      </c>
      <c r="H2336" s="2">
        <v>10</v>
      </c>
      <c r="I2336" s="2">
        <v>15</v>
      </c>
      <c r="J2336" s="2">
        <v>8.75</v>
      </c>
      <c r="K2336" s="2">
        <v>2</v>
      </c>
      <c r="L2336" s="19">
        <v>481.05637508093707</v>
      </c>
      <c r="M2336" s="19">
        <f t="shared" si="432"/>
        <v>4.8105637508093706E-2</v>
      </c>
      <c r="N2336" s="19">
        <v>432.95073757284337</v>
      </c>
      <c r="O2336" s="19">
        <f t="shared" si="433"/>
        <v>4.3295073757284336E-2</v>
      </c>
      <c r="P2336" s="19">
        <f t="shared" si="434"/>
        <v>4.8105637508093699E-3</v>
      </c>
      <c r="R2336" s="24">
        <v>14.08</v>
      </c>
      <c r="S2336" s="24">
        <f t="shared" si="435"/>
        <v>0.60959463850256346</v>
      </c>
      <c r="U2336" s="24">
        <v>8.461146496815287</v>
      </c>
      <c r="V2336" s="24">
        <f t="shared" si="436"/>
        <v>4.0702884627867308E-2</v>
      </c>
      <c r="X2336" s="25">
        <f t="shared" si="437"/>
        <v>0.56889175387469615</v>
      </c>
      <c r="AA2336" s="5">
        <v>39882</v>
      </c>
      <c r="AB2336" s="2">
        <v>25</v>
      </c>
      <c r="AC2336" s="2" t="s">
        <v>8</v>
      </c>
      <c r="AD2336" s="6" t="s">
        <v>49</v>
      </c>
      <c r="AE2336" s="2">
        <v>90</v>
      </c>
      <c r="AF2336" s="2">
        <v>10</v>
      </c>
      <c r="AG2336" s="2">
        <v>15</v>
      </c>
      <c r="AH2336" s="2">
        <v>8.75</v>
      </c>
      <c r="AI2336" s="2">
        <v>2</v>
      </c>
      <c r="AJ2336" s="19">
        <v>481.05637508093707</v>
      </c>
      <c r="AK2336" s="19">
        <f t="shared" si="438"/>
        <v>4.8105637508093706E-2</v>
      </c>
      <c r="AL2336" s="19">
        <v>432.95073757284337</v>
      </c>
      <c r="AM2336" s="19">
        <f t="shared" si="439"/>
        <v>4.3295073757284336E-2</v>
      </c>
      <c r="AN2336" s="19">
        <f t="shared" si="440"/>
        <v>4.8105637508093699E-3</v>
      </c>
      <c r="AP2336" s="24">
        <v>14.08</v>
      </c>
      <c r="AQ2336" s="24">
        <f t="shared" si="441"/>
        <v>0.60959463850256346</v>
      </c>
      <c r="AR2336" s="24"/>
      <c r="AS2336" s="24">
        <v>8.461146496815287</v>
      </c>
      <c r="AT2336" s="24">
        <f t="shared" si="442"/>
        <v>4.0702884627867308E-2</v>
      </c>
      <c r="AU2336" s="24"/>
      <c r="AV2336" s="25">
        <f t="shared" si="443"/>
        <v>0.56889175387469615</v>
      </c>
    </row>
    <row r="2337" spans="1:48" x14ac:dyDescent="0.3">
      <c r="A2337" s="2" t="s">
        <v>6</v>
      </c>
      <c r="B2337" s="2">
        <v>362</v>
      </c>
      <c r="C2337" s="5">
        <v>39882</v>
      </c>
      <c r="D2337" s="2">
        <v>25</v>
      </c>
      <c r="E2337" s="2" t="s">
        <v>8</v>
      </c>
      <c r="F2337" s="6" t="s">
        <v>44</v>
      </c>
      <c r="G2337" s="2">
        <v>90</v>
      </c>
      <c r="H2337" s="2">
        <v>10</v>
      </c>
      <c r="I2337" s="2">
        <v>15</v>
      </c>
      <c r="J2337" s="2">
        <v>8.75</v>
      </c>
      <c r="K2337" s="2">
        <v>2</v>
      </c>
      <c r="L2337" s="19">
        <v>481.05637508093707</v>
      </c>
      <c r="M2337" s="19">
        <f t="shared" si="432"/>
        <v>4.8105637508093706E-2</v>
      </c>
      <c r="N2337" s="19">
        <v>432.95073757284337</v>
      </c>
      <c r="O2337" s="19">
        <f t="shared" si="433"/>
        <v>4.3295073757284336E-2</v>
      </c>
      <c r="P2337" s="19">
        <f t="shared" si="434"/>
        <v>4.8105637508093699E-3</v>
      </c>
      <c r="R2337" s="24">
        <v>14.08</v>
      </c>
      <c r="S2337" s="24">
        <f t="shared" si="435"/>
        <v>0.60959463850256346</v>
      </c>
      <c r="U2337" s="24">
        <v>9.0675767918088734</v>
      </c>
      <c r="V2337" s="24">
        <f t="shared" si="436"/>
        <v>4.3620156222356085E-2</v>
      </c>
      <c r="X2337" s="25">
        <f t="shared" si="437"/>
        <v>0.56597448228020741</v>
      </c>
      <c r="AA2337" s="5">
        <v>39882</v>
      </c>
      <c r="AB2337" s="2">
        <v>25</v>
      </c>
      <c r="AC2337" s="2" t="s">
        <v>8</v>
      </c>
      <c r="AD2337" s="6" t="s">
        <v>44</v>
      </c>
      <c r="AE2337" s="2">
        <v>90</v>
      </c>
      <c r="AF2337" s="2">
        <v>10</v>
      </c>
      <c r="AG2337" s="2">
        <v>15</v>
      </c>
      <c r="AH2337" s="2">
        <v>8.75</v>
      </c>
      <c r="AI2337" s="2">
        <v>2</v>
      </c>
      <c r="AJ2337" s="19">
        <v>481.05637508093707</v>
      </c>
      <c r="AK2337" s="19">
        <f t="shared" si="438"/>
        <v>4.8105637508093706E-2</v>
      </c>
      <c r="AL2337" s="19">
        <v>432.95073757284337</v>
      </c>
      <c r="AM2337" s="19">
        <f t="shared" si="439"/>
        <v>4.3295073757284336E-2</v>
      </c>
      <c r="AN2337" s="19">
        <f t="shared" si="440"/>
        <v>4.8105637508093699E-3</v>
      </c>
      <c r="AP2337" s="24">
        <v>14.08</v>
      </c>
      <c r="AQ2337" s="24">
        <f t="shared" si="441"/>
        <v>0.60959463850256346</v>
      </c>
      <c r="AR2337" s="24"/>
      <c r="AS2337" s="24">
        <v>9.0675767918088734</v>
      </c>
      <c r="AT2337" s="24">
        <f t="shared" si="442"/>
        <v>4.3620156222356085E-2</v>
      </c>
      <c r="AU2337" s="24"/>
      <c r="AV2337" s="25">
        <f t="shared" si="443"/>
        <v>0.56597448228020741</v>
      </c>
    </row>
    <row r="2338" spans="1:48" x14ac:dyDescent="0.3">
      <c r="A2338" s="2" t="s">
        <v>6</v>
      </c>
      <c r="B2338" s="2">
        <v>362</v>
      </c>
      <c r="C2338" s="5">
        <v>39882</v>
      </c>
      <c r="D2338" s="2">
        <v>25</v>
      </c>
      <c r="E2338" s="2" t="s">
        <v>8</v>
      </c>
      <c r="F2338" s="6" t="s">
        <v>25</v>
      </c>
      <c r="G2338" s="2">
        <v>70</v>
      </c>
      <c r="H2338" s="2">
        <v>5</v>
      </c>
      <c r="I2338" s="2">
        <v>15</v>
      </c>
      <c r="J2338" s="2">
        <v>6.25</v>
      </c>
      <c r="K2338" s="2">
        <v>2</v>
      </c>
      <c r="L2338" s="19">
        <v>245.43692606170259</v>
      </c>
      <c r="M2338" s="19">
        <f t="shared" si="432"/>
        <v>2.4543692606170259E-2</v>
      </c>
      <c r="N2338" s="19">
        <v>171.8058482431918</v>
      </c>
      <c r="O2338" s="19">
        <f t="shared" si="433"/>
        <v>1.7180584824319181E-2</v>
      </c>
      <c r="P2338" s="19">
        <f t="shared" si="434"/>
        <v>7.3631077818510776E-3</v>
      </c>
      <c r="R2338" s="24">
        <v>14.08</v>
      </c>
      <c r="S2338" s="24">
        <f t="shared" si="435"/>
        <v>0.24190263432641407</v>
      </c>
      <c r="U2338" s="24">
        <v>10.218461538461538</v>
      </c>
      <c r="V2338" s="24">
        <f t="shared" si="436"/>
        <v>7.5239633672392087E-2</v>
      </c>
      <c r="X2338" s="25">
        <f t="shared" si="437"/>
        <v>0.16666300065402198</v>
      </c>
      <c r="AA2338" s="5">
        <v>39882</v>
      </c>
      <c r="AB2338" s="2">
        <v>25</v>
      </c>
      <c r="AC2338" s="2" t="s">
        <v>8</v>
      </c>
      <c r="AD2338" s="6" t="s">
        <v>25</v>
      </c>
      <c r="AE2338" s="2">
        <v>70</v>
      </c>
      <c r="AF2338" s="2">
        <v>5</v>
      </c>
      <c r="AG2338" s="2">
        <v>15</v>
      </c>
      <c r="AH2338" s="2">
        <v>6.25</v>
      </c>
      <c r="AI2338" s="2">
        <v>2</v>
      </c>
      <c r="AJ2338" s="19">
        <v>245.43692606170259</v>
      </c>
      <c r="AK2338" s="19">
        <f t="shared" si="438"/>
        <v>2.4543692606170259E-2</v>
      </c>
      <c r="AL2338" s="19">
        <v>171.8058482431918</v>
      </c>
      <c r="AM2338" s="19">
        <f t="shared" si="439"/>
        <v>1.7180584824319181E-2</v>
      </c>
      <c r="AN2338" s="19">
        <f t="shared" si="440"/>
        <v>7.3631077818510776E-3</v>
      </c>
      <c r="AP2338" s="24">
        <v>14.08</v>
      </c>
      <c r="AQ2338" s="24">
        <f t="shared" si="441"/>
        <v>0.24190263432641407</v>
      </c>
      <c r="AR2338" s="24"/>
      <c r="AS2338" s="24">
        <v>10.218461538461538</v>
      </c>
      <c r="AT2338" s="24">
        <f t="shared" si="442"/>
        <v>7.5239633672392087E-2</v>
      </c>
      <c r="AU2338" s="24"/>
      <c r="AV2338" s="25">
        <f t="shared" si="443"/>
        <v>0.16666300065402198</v>
      </c>
    </row>
    <row r="2339" spans="1:48" x14ac:dyDescent="0.3">
      <c r="A2339" s="2" t="s">
        <v>6</v>
      </c>
      <c r="B2339" s="2">
        <v>362</v>
      </c>
      <c r="C2339" s="5">
        <v>39882</v>
      </c>
      <c r="D2339" s="2">
        <v>25</v>
      </c>
      <c r="E2339" s="2" t="s">
        <v>8</v>
      </c>
      <c r="F2339" s="6" t="s">
        <v>24</v>
      </c>
      <c r="G2339" s="2">
        <v>100</v>
      </c>
      <c r="H2339" s="2">
        <v>5</v>
      </c>
      <c r="I2339" s="2">
        <v>15</v>
      </c>
      <c r="J2339" s="2">
        <v>6.25</v>
      </c>
      <c r="K2339" s="2">
        <v>2</v>
      </c>
      <c r="L2339" s="19">
        <v>245.43692606170259</v>
      </c>
      <c r="M2339" s="19">
        <f t="shared" si="432"/>
        <v>2.4543692606170259E-2</v>
      </c>
      <c r="N2339" s="19">
        <v>245.43692606170259</v>
      </c>
      <c r="O2339" s="19">
        <f t="shared" si="433"/>
        <v>2.4543692606170259E-2</v>
      </c>
      <c r="P2339" s="19">
        <f t="shared" si="434"/>
        <v>0</v>
      </c>
      <c r="R2339" s="24">
        <v>14.08</v>
      </c>
      <c r="S2339" s="24">
        <f t="shared" si="435"/>
        <v>0.34557519189487723</v>
      </c>
      <c r="U2339" s="24">
        <v>8.461146496815287</v>
      </c>
      <c r="V2339" s="24">
        <f t="shared" si="436"/>
        <v>0</v>
      </c>
      <c r="X2339" s="25">
        <f t="shared" si="437"/>
        <v>0.34557519189487723</v>
      </c>
      <c r="AA2339" s="5">
        <v>39882</v>
      </c>
      <c r="AB2339" s="2">
        <v>25</v>
      </c>
      <c r="AC2339" s="2" t="s">
        <v>8</v>
      </c>
      <c r="AD2339" s="6" t="s">
        <v>24</v>
      </c>
      <c r="AE2339" s="2">
        <v>100</v>
      </c>
      <c r="AF2339" s="2">
        <v>5</v>
      </c>
      <c r="AG2339" s="2">
        <v>15</v>
      </c>
      <c r="AH2339" s="2">
        <v>6.25</v>
      </c>
      <c r="AI2339" s="2">
        <v>2</v>
      </c>
      <c r="AJ2339" s="19">
        <v>245.43692606170259</v>
      </c>
      <c r="AK2339" s="19">
        <f t="shared" si="438"/>
        <v>2.4543692606170259E-2</v>
      </c>
      <c r="AL2339" s="19">
        <v>245.43692606170259</v>
      </c>
      <c r="AM2339" s="19">
        <f t="shared" si="439"/>
        <v>2.4543692606170259E-2</v>
      </c>
      <c r="AN2339" s="19">
        <f t="shared" si="440"/>
        <v>0</v>
      </c>
      <c r="AP2339" s="24">
        <v>14.08</v>
      </c>
      <c r="AQ2339" s="24">
        <f t="shared" si="441"/>
        <v>0.34557519189487723</v>
      </c>
      <c r="AR2339" s="24"/>
      <c r="AS2339" s="24">
        <v>8.461146496815287</v>
      </c>
      <c r="AT2339" s="24">
        <f t="shared" si="442"/>
        <v>0</v>
      </c>
      <c r="AU2339" s="24"/>
      <c r="AV2339" s="25">
        <f t="shared" si="443"/>
        <v>0.34557519189487723</v>
      </c>
    </row>
    <row r="2340" spans="1:48" x14ac:dyDescent="0.3">
      <c r="A2340" s="2" t="s">
        <v>6</v>
      </c>
      <c r="B2340" s="2">
        <v>362</v>
      </c>
      <c r="C2340" s="5">
        <v>39882</v>
      </c>
      <c r="D2340" s="2">
        <v>25</v>
      </c>
      <c r="E2340" s="2" t="s">
        <v>8</v>
      </c>
      <c r="F2340" s="6" t="s">
        <v>42</v>
      </c>
      <c r="G2340" s="2">
        <v>80</v>
      </c>
      <c r="H2340" s="2">
        <v>20</v>
      </c>
      <c r="I2340" s="2">
        <v>25</v>
      </c>
      <c r="J2340" s="2">
        <v>16.25</v>
      </c>
      <c r="K2340" s="2">
        <v>2</v>
      </c>
      <c r="L2340" s="19">
        <v>1659.1536201771096</v>
      </c>
      <c r="M2340" s="19">
        <f t="shared" si="432"/>
        <v>0.16591536201771095</v>
      </c>
      <c r="N2340" s="19">
        <v>1327.3228961416878</v>
      </c>
      <c r="O2340" s="19">
        <f t="shared" si="433"/>
        <v>0.13273228961416877</v>
      </c>
      <c r="P2340" s="19">
        <f t="shared" si="434"/>
        <v>3.318307240354218E-2</v>
      </c>
      <c r="R2340" s="24">
        <v>14.08</v>
      </c>
      <c r="S2340" s="24">
        <f t="shared" si="435"/>
        <v>1.8688706377674964</v>
      </c>
      <c r="U2340" s="24">
        <v>8.1999999999999993</v>
      </c>
      <c r="V2340" s="24">
        <f t="shared" si="436"/>
        <v>0.27210119370904584</v>
      </c>
      <c r="X2340" s="25">
        <f t="shared" si="437"/>
        <v>1.5967694440584506</v>
      </c>
      <c r="AA2340" s="5">
        <v>39882</v>
      </c>
      <c r="AB2340" s="2">
        <v>25</v>
      </c>
      <c r="AC2340" s="2" t="s">
        <v>8</v>
      </c>
      <c r="AD2340" s="6" t="s">
        <v>42</v>
      </c>
      <c r="AE2340" s="2">
        <v>80</v>
      </c>
      <c r="AF2340" s="2">
        <v>20</v>
      </c>
      <c r="AG2340" s="2">
        <v>25</v>
      </c>
      <c r="AH2340" s="2">
        <v>16.25</v>
      </c>
      <c r="AI2340" s="2">
        <v>2</v>
      </c>
      <c r="AJ2340" s="19">
        <v>1659.1536201771096</v>
      </c>
      <c r="AK2340" s="19">
        <f t="shared" si="438"/>
        <v>0.16591536201771095</v>
      </c>
      <c r="AL2340" s="19">
        <v>1327.3228961416878</v>
      </c>
      <c r="AM2340" s="19">
        <f t="shared" si="439"/>
        <v>0.13273228961416877</v>
      </c>
      <c r="AN2340" s="19">
        <f t="shared" si="440"/>
        <v>3.318307240354218E-2</v>
      </c>
      <c r="AP2340" s="24">
        <v>14.08</v>
      </c>
      <c r="AQ2340" s="24">
        <f t="shared" si="441"/>
        <v>1.8688706377674964</v>
      </c>
      <c r="AR2340" s="24"/>
      <c r="AS2340" s="24">
        <v>8.1999999999999993</v>
      </c>
      <c r="AT2340" s="24">
        <f t="shared" si="442"/>
        <v>0.27210119370904584</v>
      </c>
      <c r="AU2340" s="24"/>
      <c r="AV2340" s="25">
        <f t="shared" si="443"/>
        <v>1.5967694440584506</v>
      </c>
    </row>
    <row r="2341" spans="1:48" x14ac:dyDescent="0.3">
      <c r="A2341" s="2" t="s">
        <v>6</v>
      </c>
      <c r="B2341" s="2">
        <v>362</v>
      </c>
      <c r="C2341" s="5">
        <v>39882</v>
      </c>
      <c r="D2341" s="2">
        <v>25</v>
      </c>
      <c r="E2341" s="2" t="s">
        <v>8</v>
      </c>
      <c r="F2341" s="6" t="s">
        <v>23</v>
      </c>
      <c r="G2341" s="2">
        <v>100</v>
      </c>
      <c r="H2341" s="2">
        <v>5</v>
      </c>
      <c r="I2341" s="2">
        <v>10</v>
      </c>
      <c r="J2341" s="2">
        <v>5</v>
      </c>
      <c r="K2341" s="2">
        <v>3</v>
      </c>
      <c r="L2341" s="19">
        <v>235.61944901923448</v>
      </c>
      <c r="M2341" s="19">
        <f t="shared" si="432"/>
        <v>2.3561944901923447E-2</v>
      </c>
      <c r="N2341" s="19">
        <v>235.61944901923448</v>
      </c>
      <c r="O2341" s="19">
        <f t="shared" si="433"/>
        <v>2.3561944901923447E-2</v>
      </c>
      <c r="P2341" s="19">
        <f t="shared" si="434"/>
        <v>0</v>
      </c>
      <c r="R2341" s="24">
        <v>14.08</v>
      </c>
      <c r="S2341" s="24">
        <f t="shared" si="435"/>
        <v>0.33175218421908215</v>
      </c>
      <c r="U2341" s="24">
        <v>6.1216589861751149</v>
      </c>
      <c r="V2341" s="24">
        <f t="shared" si="436"/>
        <v>0</v>
      </c>
      <c r="X2341" s="25">
        <f t="shared" si="437"/>
        <v>0.33175218421908215</v>
      </c>
      <c r="AA2341" s="5">
        <v>39882</v>
      </c>
      <c r="AB2341" s="2">
        <v>25</v>
      </c>
      <c r="AC2341" s="2" t="s">
        <v>8</v>
      </c>
      <c r="AD2341" s="6" t="s">
        <v>23</v>
      </c>
      <c r="AE2341" s="2">
        <v>100</v>
      </c>
      <c r="AF2341" s="2">
        <v>5</v>
      </c>
      <c r="AG2341" s="2">
        <v>10</v>
      </c>
      <c r="AH2341" s="2">
        <v>5</v>
      </c>
      <c r="AI2341" s="2">
        <v>3</v>
      </c>
      <c r="AJ2341" s="19">
        <v>235.61944901923448</v>
      </c>
      <c r="AK2341" s="19">
        <f t="shared" si="438"/>
        <v>2.3561944901923447E-2</v>
      </c>
      <c r="AL2341" s="19">
        <v>235.61944901923448</v>
      </c>
      <c r="AM2341" s="19">
        <f t="shared" si="439"/>
        <v>2.3561944901923447E-2</v>
      </c>
      <c r="AN2341" s="19">
        <f t="shared" si="440"/>
        <v>0</v>
      </c>
      <c r="AP2341" s="24">
        <v>14.08</v>
      </c>
      <c r="AQ2341" s="24">
        <f t="shared" si="441"/>
        <v>0.33175218421908215</v>
      </c>
      <c r="AR2341" s="24"/>
      <c r="AS2341" s="24">
        <v>6.1216589861751149</v>
      </c>
      <c r="AT2341" s="24">
        <f t="shared" si="442"/>
        <v>0</v>
      </c>
      <c r="AU2341" s="24"/>
      <c r="AV2341" s="25">
        <f t="shared" si="443"/>
        <v>0.33175218421908215</v>
      </c>
    </row>
    <row r="2342" spans="1:48" x14ac:dyDescent="0.3">
      <c r="A2342" s="2" t="s">
        <v>6</v>
      </c>
      <c r="B2342" s="2">
        <v>362</v>
      </c>
      <c r="C2342" s="5">
        <v>39882</v>
      </c>
      <c r="D2342" s="2">
        <v>25</v>
      </c>
      <c r="E2342" s="2" t="s">
        <v>8</v>
      </c>
      <c r="F2342" s="6" t="s">
        <v>44</v>
      </c>
      <c r="G2342" s="2">
        <v>90</v>
      </c>
      <c r="H2342" s="2">
        <v>10</v>
      </c>
      <c r="I2342" s="2">
        <v>10</v>
      </c>
      <c r="J2342" s="2">
        <v>7.5</v>
      </c>
      <c r="K2342" s="2">
        <v>2</v>
      </c>
      <c r="L2342" s="19">
        <v>353.42917352885172</v>
      </c>
      <c r="M2342" s="19">
        <f t="shared" si="432"/>
        <v>3.5342917352885174E-2</v>
      </c>
      <c r="N2342" s="19">
        <v>318.08625617596658</v>
      </c>
      <c r="O2342" s="19">
        <f t="shared" si="433"/>
        <v>3.1808625617596661E-2</v>
      </c>
      <c r="P2342" s="19">
        <f t="shared" si="434"/>
        <v>3.5342917352885125E-3</v>
      </c>
      <c r="R2342" s="24">
        <v>14.08</v>
      </c>
      <c r="S2342" s="24">
        <f t="shared" si="435"/>
        <v>0.447865448695761</v>
      </c>
      <c r="U2342" s="24">
        <v>9.0675767918088734</v>
      </c>
      <c r="V2342" s="24">
        <f t="shared" si="436"/>
        <v>3.2047461714384023E-2</v>
      </c>
      <c r="X2342" s="25">
        <f t="shared" si="437"/>
        <v>0.41581798698137695</v>
      </c>
      <c r="AA2342" s="5">
        <v>39882</v>
      </c>
      <c r="AB2342" s="2">
        <v>25</v>
      </c>
      <c r="AC2342" s="2" t="s">
        <v>8</v>
      </c>
      <c r="AD2342" s="6" t="s">
        <v>44</v>
      </c>
      <c r="AE2342" s="2">
        <v>90</v>
      </c>
      <c r="AF2342" s="2">
        <v>10</v>
      </c>
      <c r="AG2342" s="2">
        <v>10</v>
      </c>
      <c r="AH2342" s="2">
        <v>7.5</v>
      </c>
      <c r="AI2342" s="2">
        <v>2</v>
      </c>
      <c r="AJ2342" s="19">
        <v>353.42917352885172</v>
      </c>
      <c r="AK2342" s="19">
        <f t="shared" si="438"/>
        <v>3.5342917352885174E-2</v>
      </c>
      <c r="AL2342" s="19">
        <v>318.08625617596658</v>
      </c>
      <c r="AM2342" s="19">
        <f t="shared" si="439"/>
        <v>3.1808625617596661E-2</v>
      </c>
      <c r="AN2342" s="19">
        <f t="shared" si="440"/>
        <v>3.5342917352885125E-3</v>
      </c>
      <c r="AP2342" s="24">
        <v>14.08</v>
      </c>
      <c r="AQ2342" s="24">
        <f t="shared" si="441"/>
        <v>0.447865448695761</v>
      </c>
      <c r="AR2342" s="24"/>
      <c r="AS2342" s="24">
        <v>9.0675767918088734</v>
      </c>
      <c r="AT2342" s="24">
        <f t="shared" si="442"/>
        <v>3.2047461714384023E-2</v>
      </c>
      <c r="AU2342" s="24"/>
      <c r="AV2342" s="25">
        <f t="shared" si="443"/>
        <v>0.41581798698137695</v>
      </c>
    </row>
    <row r="2343" spans="1:48" x14ac:dyDescent="0.3">
      <c r="A2343" s="2" t="s">
        <v>6</v>
      </c>
      <c r="B2343" s="2">
        <v>362</v>
      </c>
      <c r="C2343" s="5">
        <v>39882</v>
      </c>
      <c r="D2343" s="2">
        <v>25</v>
      </c>
      <c r="E2343" s="2" t="s">
        <v>8</v>
      </c>
      <c r="F2343" s="6" t="s">
        <v>44</v>
      </c>
      <c r="G2343" s="2">
        <v>90</v>
      </c>
      <c r="H2343" s="2">
        <v>5</v>
      </c>
      <c r="I2343" s="2">
        <v>10</v>
      </c>
      <c r="J2343" s="2">
        <v>5</v>
      </c>
      <c r="K2343" s="2">
        <v>2</v>
      </c>
      <c r="L2343" s="19">
        <v>157.07963267948966</v>
      </c>
      <c r="M2343" s="19">
        <f t="shared" si="432"/>
        <v>1.5707963267948967E-2</v>
      </c>
      <c r="N2343" s="19">
        <v>141.37166941154069</v>
      </c>
      <c r="O2343" s="19">
        <f t="shared" si="433"/>
        <v>1.4137166941154069E-2</v>
      </c>
      <c r="P2343" s="19">
        <f t="shared" si="434"/>
        <v>1.5707963267948977E-3</v>
      </c>
      <c r="R2343" s="24">
        <v>14.08</v>
      </c>
      <c r="S2343" s="24">
        <f t="shared" si="435"/>
        <v>0.19905131053144928</v>
      </c>
      <c r="U2343" s="24">
        <v>9.0675767918088734</v>
      </c>
      <c r="V2343" s="24">
        <f t="shared" si="436"/>
        <v>1.4243316317504041E-2</v>
      </c>
      <c r="X2343" s="25">
        <f t="shared" si="437"/>
        <v>0.18480799421394525</v>
      </c>
      <c r="AA2343" s="5">
        <v>39882</v>
      </c>
      <c r="AB2343" s="2">
        <v>25</v>
      </c>
      <c r="AC2343" s="2" t="s">
        <v>8</v>
      </c>
      <c r="AD2343" s="6" t="s">
        <v>44</v>
      </c>
      <c r="AE2343" s="2">
        <v>90</v>
      </c>
      <c r="AF2343" s="2">
        <v>5</v>
      </c>
      <c r="AG2343" s="2">
        <v>10</v>
      </c>
      <c r="AH2343" s="2">
        <v>5</v>
      </c>
      <c r="AI2343" s="2">
        <v>2</v>
      </c>
      <c r="AJ2343" s="19">
        <v>157.07963267948966</v>
      </c>
      <c r="AK2343" s="19">
        <f t="shared" si="438"/>
        <v>1.5707963267948967E-2</v>
      </c>
      <c r="AL2343" s="19">
        <v>141.37166941154069</v>
      </c>
      <c r="AM2343" s="19">
        <f t="shared" si="439"/>
        <v>1.4137166941154069E-2</v>
      </c>
      <c r="AN2343" s="19">
        <f t="shared" si="440"/>
        <v>1.5707963267948977E-3</v>
      </c>
      <c r="AP2343" s="24">
        <v>14.08</v>
      </c>
      <c r="AQ2343" s="24">
        <f t="shared" si="441"/>
        <v>0.19905131053144928</v>
      </c>
      <c r="AR2343" s="24"/>
      <c r="AS2343" s="24">
        <v>9.0675767918088734</v>
      </c>
      <c r="AT2343" s="24">
        <f t="shared" si="442"/>
        <v>1.4243316317504041E-2</v>
      </c>
      <c r="AU2343" s="24"/>
      <c r="AV2343" s="25">
        <f t="shared" si="443"/>
        <v>0.18480799421394525</v>
      </c>
    </row>
    <row r="2344" spans="1:48" x14ac:dyDescent="0.3">
      <c r="A2344" s="2" t="s">
        <v>6</v>
      </c>
      <c r="B2344" s="2">
        <v>362</v>
      </c>
      <c r="C2344" s="5">
        <v>39882</v>
      </c>
      <c r="D2344" s="2">
        <v>25</v>
      </c>
      <c r="E2344" s="2" t="s">
        <v>8</v>
      </c>
      <c r="F2344" s="6" t="s">
        <v>44</v>
      </c>
      <c r="G2344" s="2">
        <v>90</v>
      </c>
      <c r="H2344" s="2">
        <v>5</v>
      </c>
      <c r="I2344" s="2">
        <v>10</v>
      </c>
      <c r="J2344" s="2">
        <v>5</v>
      </c>
      <c r="K2344" s="2">
        <v>2</v>
      </c>
      <c r="L2344" s="19">
        <v>157.07963267948966</v>
      </c>
      <c r="M2344" s="19">
        <f t="shared" si="432"/>
        <v>1.5707963267948967E-2</v>
      </c>
      <c r="N2344" s="19">
        <v>141.37166941154069</v>
      </c>
      <c r="O2344" s="19">
        <f t="shared" si="433"/>
        <v>1.4137166941154069E-2</v>
      </c>
      <c r="P2344" s="19">
        <f t="shared" si="434"/>
        <v>1.5707963267948977E-3</v>
      </c>
      <c r="R2344" s="24">
        <v>14.08</v>
      </c>
      <c r="S2344" s="24">
        <f t="shared" si="435"/>
        <v>0.19905131053144928</v>
      </c>
      <c r="U2344" s="24">
        <v>9.0675767918088734</v>
      </c>
      <c r="V2344" s="24">
        <f t="shared" si="436"/>
        <v>1.4243316317504041E-2</v>
      </c>
      <c r="X2344" s="25">
        <f t="shared" si="437"/>
        <v>0.18480799421394525</v>
      </c>
      <c r="AA2344" s="5">
        <v>39882</v>
      </c>
      <c r="AB2344" s="2">
        <v>25</v>
      </c>
      <c r="AC2344" s="2" t="s">
        <v>8</v>
      </c>
      <c r="AD2344" s="6" t="s">
        <v>44</v>
      </c>
      <c r="AE2344" s="2">
        <v>90</v>
      </c>
      <c r="AF2344" s="2">
        <v>5</v>
      </c>
      <c r="AG2344" s="2">
        <v>10</v>
      </c>
      <c r="AH2344" s="2">
        <v>5</v>
      </c>
      <c r="AI2344" s="2">
        <v>2</v>
      </c>
      <c r="AJ2344" s="19">
        <v>157.07963267948966</v>
      </c>
      <c r="AK2344" s="19">
        <f t="shared" si="438"/>
        <v>1.5707963267948967E-2</v>
      </c>
      <c r="AL2344" s="19">
        <v>141.37166941154069</v>
      </c>
      <c r="AM2344" s="19">
        <f t="shared" si="439"/>
        <v>1.4137166941154069E-2</v>
      </c>
      <c r="AN2344" s="19">
        <f t="shared" si="440"/>
        <v>1.5707963267948977E-3</v>
      </c>
      <c r="AP2344" s="24">
        <v>14.08</v>
      </c>
      <c r="AQ2344" s="24">
        <f t="shared" si="441"/>
        <v>0.19905131053144928</v>
      </c>
      <c r="AR2344" s="24"/>
      <c r="AS2344" s="24">
        <v>9.0675767918088734</v>
      </c>
      <c r="AT2344" s="24">
        <f t="shared" si="442"/>
        <v>1.4243316317504041E-2</v>
      </c>
      <c r="AU2344" s="24"/>
      <c r="AV2344" s="25">
        <f t="shared" si="443"/>
        <v>0.18480799421394525</v>
      </c>
    </row>
    <row r="2345" spans="1:48" x14ac:dyDescent="0.3">
      <c r="A2345" s="2" t="s">
        <v>6</v>
      </c>
      <c r="B2345" s="2">
        <v>362</v>
      </c>
      <c r="C2345" s="5">
        <v>39882</v>
      </c>
      <c r="D2345" s="2">
        <v>25</v>
      </c>
      <c r="E2345" s="2" t="s">
        <v>8</v>
      </c>
      <c r="F2345" s="6" t="s">
        <v>44</v>
      </c>
      <c r="G2345" s="2">
        <v>100</v>
      </c>
      <c r="H2345" s="2">
        <v>5</v>
      </c>
      <c r="I2345" s="2">
        <v>15</v>
      </c>
      <c r="J2345" s="2">
        <v>6.25</v>
      </c>
      <c r="K2345" s="2">
        <v>2</v>
      </c>
      <c r="L2345" s="19">
        <v>245.43692606170259</v>
      </c>
      <c r="M2345" s="19">
        <f t="shared" si="432"/>
        <v>2.4543692606170259E-2</v>
      </c>
      <c r="N2345" s="19">
        <v>245.43692606170259</v>
      </c>
      <c r="O2345" s="19">
        <f t="shared" si="433"/>
        <v>2.4543692606170259E-2</v>
      </c>
      <c r="P2345" s="19">
        <f t="shared" si="434"/>
        <v>0</v>
      </c>
      <c r="R2345" s="24">
        <v>14.08</v>
      </c>
      <c r="S2345" s="24">
        <f t="shared" si="435"/>
        <v>0.34557519189487723</v>
      </c>
      <c r="U2345" s="24">
        <v>9.0675767918088734</v>
      </c>
      <c r="V2345" s="24">
        <f t="shared" si="436"/>
        <v>0</v>
      </c>
      <c r="X2345" s="25">
        <f t="shared" si="437"/>
        <v>0.34557519189487723</v>
      </c>
      <c r="AA2345" s="5">
        <v>39882</v>
      </c>
      <c r="AB2345" s="2">
        <v>25</v>
      </c>
      <c r="AC2345" s="2" t="s">
        <v>8</v>
      </c>
      <c r="AD2345" s="6" t="s">
        <v>44</v>
      </c>
      <c r="AE2345" s="2">
        <v>100</v>
      </c>
      <c r="AF2345" s="2">
        <v>5</v>
      </c>
      <c r="AG2345" s="2">
        <v>15</v>
      </c>
      <c r="AH2345" s="2">
        <v>6.25</v>
      </c>
      <c r="AI2345" s="2">
        <v>2</v>
      </c>
      <c r="AJ2345" s="19">
        <v>245.43692606170259</v>
      </c>
      <c r="AK2345" s="19">
        <f t="shared" si="438"/>
        <v>2.4543692606170259E-2</v>
      </c>
      <c r="AL2345" s="19">
        <v>245.43692606170259</v>
      </c>
      <c r="AM2345" s="19">
        <f t="shared" si="439"/>
        <v>2.4543692606170259E-2</v>
      </c>
      <c r="AN2345" s="19">
        <f t="shared" si="440"/>
        <v>0</v>
      </c>
      <c r="AP2345" s="24">
        <v>14.08</v>
      </c>
      <c r="AQ2345" s="24">
        <f t="shared" si="441"/>
        <v>0.34557519189487723</v>
      </c>
      <c r="AR2345" s="24"/>
      <c r="AS2345" s="24">
        <v>9.0675767918088734</v>
      </c>
      <c r="AT2345" s="24">
        <f t="shared" si="442"/>
        <v>0</v>
      </c>
      <c r="AU2345" s="24"/>
      <c r="AV2345" s="25">
        <f t="shared" si="443"/>
        <v>0.34557519189487723</v>
      </c>
    </row>
    <row r="2346" spans="1:48" x14ac:dyDescent="0.3">
      <c r="A2346" s="2" t="s">
        <v>6</v>
      </c>
      <c r="B2346" s="2">
        <v>362</v>
      </c>
      <c r="C2346" s="5">
        <v>39882</v>
      </c>
      <c r="D2346" s="2">
        <v>25</v>
      </c>
      <c r="E2346" s="2" t="s">
        <v>8</v>
      </c>
      <c r="F2346" s="6" t="s">
        <v>53</v>
      </c>
      <c r="G2346" s="2">
        <v>100</v>
      </c>
      <c r="H2346" s="2">
        <v>5</v>
      </c>
      <c r="I2346" s="2">
        <v>15</v>
      </c>
      <c r="J2346" s="2">
        <v>6.25</v>
      </c>
      <c r="K2346" s="2">
        <v>2</v>
      </c>
      <c r="L2346" s="19">
        <v>245.43692606170259</v>
      </c>
      <c r="M2346" s="19">
        <f t="shared" si="432"/>
        <v>2.4543692606170259E-2</v>
      </c>
      <c r="N2346" s="19">
        <v>245.43692606170259</v>
      </c>
      <c r="O2346" s="19">
        <f t="shared" si="433"/>
        <v>2.4543692606170259E-2</v>
      </c>
      <c r="P2346" s="19">
        <f t="shared" si="434"/>
        <v>0</v>
      </c>
      <c r="R2346" s="24">
        <v>6.51</v>
      </c>
      <c r="S2346" s="24">
        <f t="shared" si="435"/>
        <v>0.15977943886616838</v>
      </c>
      <c r="U2346" s="24">
        <v>8.2509316770186327</v>
      </c>
      <c r="V2346" s="24">
        <f t="shared" si="436"/>
        <v>0</v>
      </c>
      <c r="X2346" s="25">
        <f t="shared" si="437"/>
        <v>0.15977943886616838</v>
      </c>
      <c r="AA2346" s="5">
        <v>39882</v>
      </c>
      <c r="AB2346" s="2">
        <v>25</v>
      </c>
      <c r="AC2346" s="2" t="s">
        <v>8</v>
      </c>
      <c r="AD2346" s="6" t="s">
        <v>53</v>
      </c>
      <c r="AE2346" s="2">
        <v>100</v>
      </c>
      <c r="AF2346" s="2">
        <v>5</v>
      </c>
      <c r="AG2346" s="2">
        <v>15</v>
      </c>
      <c r="AH2346" s="2">
        <v>6.25</v>
      </c>
      <c r="AI2346" s="2">
        <v>2</v>
      </c>
      <c r="AJ2346" s="19">
        <v>245.43692606170259</v>
      </c>
      <c r="AK2346" s="19">
        <f t="shared" si="438"/>
        <v>2.4543692606170259E-2</v>
      </c>
      <c r="AL2346" s="19">
        <v>245.43692606170259</v>
      </c>
      <c r="AM2346" s="19">
        <f t="shared" si="439"/>
        <v>2.4543692606170259E-2</v>
      </c>
      <c r="AN2346" s="19">
        <f t="shared" si="440"/>
        <v>0</v>
      </c>
      <c r="AP2346" s="24">
        <v>6.51</v>
      </c>
      <c r="AQ2346" s="24">
        <f t="shared" si="441"/>
        <v>0.15977943886616838</v>
      </c>
      <c r="AR2346" s="24"/>
      <c r="AS2346" s="24">
        <v>8.2509316770186327</v>
      </c>
      <c r="AT2346" s="24">
        <f t="shared" si="442"/>
        <v>0</v>
      </c>
      <c r="AU2346" s="24"/>
      <c r="AV2346" s="25">
        <f t="shared" si="443"/>
        <v>0.15977943886616838</v>
      </c>
    </row>
    <row r="2347" spans="1:48" x14ac:dyDescent="0.3">
      <c r="A2347" s="2" t="s">
        <v>6</v>
      </c>
      <c r="B2347" s="2">
        <v>362</v>
      </c>
      <c r="C2347" s="5">
        <v>39882</v>
      </c>
      <c r="D2347" s="2">
        <v>25</v>
      </c>
      <c r="E2347" s="2" t="s">
        <v>8</v>
      </c>
      <c r="F2347" s="6" t="s">
        <v>36</v>
      </c>
      <c r="G2347" s="2">
        <v>100</v>
      </c>
      <c r="H2347" s="2">
        <v>5</v>
      </c>
      <c r="I2347" s="2">
        <v>15</v>
      </c>
      <c r="J2347" s="2">
        <v>6.25</v>
      </c>
      <c r="K2347" s="2">
        <v>2</v>
      </c>
      <c r="L2347" s="19">
        <v>245.43692606170259</v>
      </c>
      <c r="M2347" s="19">
        <f t="shared" si="432"/>
        <v>2.4543692606170259E-2</v>
      </c>
      <c r="N2347" s="19">
        <v>245.43692606170259</v>
      </c>
      <c r="O2347" s="19">
        <f t="shared" si="433"/>
        <v>2.4543692606170259E-2</v>
      </c>
      <c r="P2347" s="19">
        <f t="shared" si="434"/>
        <v>0</v>
      </c>
      <c r="R2347" s="24">
        <v>14.08</v>
      </c>
      <c r="S2347" s="24">
        <f t="shared" si="435"/>
        <v>0.34557519189487723</v>
      </c>
      <c r="U2347" s="24">
        <v>8.3025000000000002</v>
      </c>
      <c r="V2347" s="24">
        <f t="shared" si="436"/>
        <v>0</v>
      </c>
      <c r="X2347" s="25">
        <f t="shared" si="437"/>
        <v>0.34557519189487723</v>
      </c>
      <c r="AA2347" s="5">
        <v>39882</v>
      </c>
      <c r="AB2347" s="2">
        <v>25</v>
      </c>
      <c r="AC2347" s="2" t="s">
        <v>8</v>
      </c>
      <c r="AD2347" s="6" t="s">
        <v>36</v>
      </c>
      <c r="AE2347" s="2">
        <v>100</v>
      </c>
      <c r="AF2347" s="2">
        <v>5</v>
      </c>
      <c r="AG2347" s="2">
        <v>15</v>
      </c>
      <c r="AH2347" s="2">
        <v>6.25</v>
      </c>
      <c r="AI2347" s="2">
        <v>2</v>
      </c>
      <c r="AJ2347" s="19">
        <v>245.43692606170259</v>
      </c>
      <c r="AK2347" s="19">
        <f t="shared" si="438"/>
        <v>2.4543692606170259E-2</v>
      </c>
      <c r="AL2347" s="19">
        <v>245.43692606170259</v>
      </c>
      <c r="AM2347" s="19">
        <f t="shared" si="439"/>
        <v>2.4543692606170259E-2</v>
      </c>
      <c r="AN2347" s="19">
        <f t="shared" si="440"/>
        <v>0</v>
      </c>
      <c r="AP2347" s="24">
        <v>14.08</v>
      </c>
      <c r="AQ2347" s="24">
        <f t="shared" si="441"/>
        <v>0.34557519189487723</v>
      </c>
      <c r="AR2347" s="24"/>
      <c r="AS2347" s="24">
        <v>8.3025000000000002</v>
      </c>
      <c r="AT2347" s="24">
        <f t="shared" si="442"/>
        <v>0</v>
      </c>
      <c r="AU2347" s="24"/>
      <c r="AV2347" s="25">
        <f t="shared" si="443"/>
        <v>0.34557519189487723</v>
      </c>
    </row>
    <row r="2348" spans="1:48" x14ac:dyDescent="0.3">
      <c r="A2348" s="2" t="s">
        <v>6</v>
      </c>
      <c r="B2348" s="2">
        <v>362</v>
      </c>
      <c r="C2348" s="5">
        <v>39882</v>
      </c>
      <c r="D2348" s="2">
        <v>25</v>
      </c>
      <c r="E2348" s="2" t="s">
        <v>8</v>
      </c>
      <c r="F2348" s="6" t="s">
        <v>44</v>
      </c>
      <c r="G2348" s="2">
        <v>50</v>
      </c>
      <c r="H2348" s="2">
        <v>10</v>
      </c>
      <c r="I2348" s="2">
        <v>10</v>
      </c>
      <c r="J2348" s="2">
        <v>7.5</v>
      </c>
      <c r="K2348" s="2">
        <v>2</v>
      </c>
      <c r="L2348" s="19">
        <v>353.42917352885172</v>
      </c>
      <c r="M2348" s="19">
        <f t="shared" si="432"/>
        <v>3.5342917352885174E-2</v>
      </c>
      <c r="N2348" s="19">
        <v>176.71458676442586</v>
      </c>
      <c r="O2348" s="19">
        <f t="shared" si="433"/>
        <v>1.7671458676442587E-2</v>
      </c>
      <c r="P2348" s="19">
        <f t="shared" si="434"/>
        <v>1.7671458676442587E-2</v>
      </c>
      <c r="R2348" s="24">
        <v>14.08</v>
      </c>
      <c r="S2348" s="24">
        <f t="shared" si="435"/>
        <v>0.24881413816431164</v>
      </c>
      <c r="U2348" s="24">
        <v>9.0675767918088734</v>
      </c>
      <c r="V2348" s="24">
        <f t="shared" si="436"/>
        <v>0.16023730857192037</v>
      </c>
      <c r="X2348" s="25">
        <f t="shared" si="437"/>
        <v>8.8576829592391271E-2</v>
      </c>
      <c r="AA2348" s="5">
        <v>39882</v>
      </c>
      <c r="AB2348" s="2">
        <v>25</v>
      </c>
      <c r="AC2348" s="2" t="s">
        <v>8</v>
      </c>
      <c r="AD2348" s="6" t="s">
        <v>44</v>
      </c>
      <c r="AE2348" s="2">
        <v>50</v>
      </c>
      <c r="AF2348" s="2">
        <v>10</v>
      </c>
      <c r="AG2348" s="2">
        <v>10</v>
      </c>
      <c r="AH2348" s="2">
        <v>7.5</v>
      </c>
      <c r="AI2348" s="2">
        <v>2</v>
      </c>
      <c r="AJ2348" s="19">
        <v>353.42917352885172</v>
      </c>
      <c r="AK2348" s="19">
        <f t="shared" si="438"/>
        <v>3.5342917352885174E-2</v>
      </c>
      <c r="AL2348" s="19">
        <v>176.71458676442586</v>
      </c>
      <c r="AM2348" s="19">
        <f t="shared" si="439"/>
        <v>1.7671458676442587E-2</v>
      </c>
      <c r="AN2348" s="19">
        <f t="shared" si="440"/>
        <v>1.7671458676442587E-2</v>
      </c>
      <c r="AP2348" s="24">
        <v>14.08</v>
      </c>
      <c r="AQ2348" s="24">
        <f t="shared" si="441"/>
        <v>0.24881413816431164</v>
      </c>
      <c r="AR2348" s="24"/>
      <c r="AS2348" s="24">
        <v>9.0675767918088734</v>
      </c>
      <c r="AT2348" s="24">
        <f t="shared" si="442"/>
        <v>0.16023730857192037</v>
      </c>
      <c r="AU2348" s="24"/>
      <c r="AV2348" s="25">
        <f t="shared" si="443"/>
        <v>8.8576829592391271E-2</v>
      </c>
    </row>
    <row r="2349" spans="1:48" x14ac:dyDescent="0.3">
      <c r="A2349" s="2" t="s">
        <v>6</v>
      </c>
      <c r="B2349" s="2">
        <v>362</v>
      </c>
      <c r="C2349" s="5">
        <v>39882</v>
      </c>
      <c r="D2349" s="2">
        <v>25</v>
      </c>
      <c r="E2349" s="2" t="s">
        <v>8</v>
      </c>
      <c r="F2349" s="6" t="s">
        <v>13</v>
      </c>
      <c r="G2349" s="2">
        <v>80</v>
      </c>
      <c r="H2349" s="2">
        <v>15</v>
      </c>
      <c r="I2349" s="2">
        <v>20</v>
      </c>
      <c r="J2349" s="2">
        <v>12.5</v>
      </c>
      <c r="K2349" s="2">
        <v>4</v>
      </c>
      <c r="L2349" s="19">
        <v>1963.4954084936207</v>
      </c>
      <c r="M2349" s="19">
        <f t="shared" si="432"/>
        <v>0.19634954084936207</v>
      </c>
      <c r="N2349" s="19">
        <v>1570.7963267948967</v>
      </c>
      <c r="O2349" s="19">
        <f t="shared" si="433"/>
        <v>0.15707963267948966</v>
      </c>
      <c r="P2349" s="19">
        <f t="shared" si="434"/>
        <v>3.9269908169872414E-2</v>
      </c>
      <c r="R2349" s="24">
        <v>14.08</v>
      </c>
      <c r="S2349" s="24">
        <f t="shared" si="435"/>
        <v>2.2116812281272145</v>
      </c>
      <c r="U2349" s="24">
        <v>10.10190114068441</v>
      </c>
      <c r="V2349" s="24">
        <f t="shared" si="436"/>
        <v>0.39670073013580615</v>
      </c>
      <c r="X2349" s="25">
        <f t="shared" si="437"/>
        <v>1.8149804979914084</v>
      </c>
      <c r="AA2349" s="5">
        <v>39882</v>
      </c>
      <c r="AB2349" s="2">
        <v>25</v>
      </c>
      <c r="AC2349" s="2" t="s">
        <v>8</v>
      </c>
      <c r="AD2349" s="6" t="s">
        <v>13</v>
      </c>
      <c r="AE2349" s="2">
        <v>80</v>
      </c>
      <c r="AF2349" s="2">
        <v>15</v>
      </c>
      <c r="AG2349" s="2">
        <v>20</v>
      </c>
      <c r="AH2349" s="2">
        <v>12.5</v>
      </c>
      <c r="AI2349" s="2">
        <v>4</v>
      </c>
      <c r="AJ2349" s="19">
        <v>1963.4954084936207</v>
      </c>
      <c r="AK2349" s="19">
        <f t="shared" si="438"/>
        <v>0.19634954084936207</v>
      </c>
      <c r="AL2349" s="19">
        <v>1570.7963267948967</v>
      </c>
      <c r="AM2349" s="19">
        <f t="shared" si="439"/>
        <v>0.15707963267948966</v>
      </c>
      <c r="AN2349" s="19">
        <f t="shared" si="440"/>
        <v>3.9269908169872414E-2</v>
      </c>
      <c r="AP2349" s="24">
        <v>14.08</v>
      </c>
      <c r="AQ2349" s="24">
        <f t="shared" si="441"/>
        <v>2.2116812281272145</v>
      </c>
      <c r="AR2349" s="24"/>
      <c r="AS2349" s="24">
        <v>10.10190114068441</v>
      </c>
      <c r="AT2349" s="24">
        <f t="shared" si="442"/>
        <v>0.39670073013580615</v>
      </c>
      <c r="AU2349" s="24"/>
      <c r="AV2349" s="25">
        <f t="shared" si="443"/>
        <v>1.8149804979914084</v>
      </c>
    </row>
    <row r="2350" spans="1:48" x14ac:dyDescent="0.3">
      <c r="A2350" s="2" t="s">
        <v>6</v>
      </c>
      <c r="B2350" s="2">
        <v>362</v>
      </c>
      <c r="C2350" s="5">
        <v>39882</v>
      </c>
      <c r="D2350" s="2">
        <v>25</v>
      </c>
      <c r="E2350" s="2" t="s">
        <v>8</v>
      </c>
      <c r="F2350" s="6" t="s">
        <v>13</v>
      </c>
      <c r="G2350" s="2">
        <v>80</v>
      </c>
      <c r="H2350" s="2">
        <v>10</v>
      </c>
      <c r="I2350" s="2">
        <v>40</v>
      </c>
      <c r="J2350" s="2">
        <v>15</v>
      </c>
      <c r="K2350" s="2">
        <v>4</v>
      </c>
      <c r="L2350" s="19">
        <v>2827.4333882308138</v>
      </c>
      <c r="M2350" s="19">
        <f t="shared" si="432"/>
        <v>0.28274333882308139</v>
      </c>
      <c r="N2350" s="19">
        <v>2261.9467105846511</v>
      </c>
      <c r="O2350" s="19">
        <f t="shared" si="433"/>
        <v>0.22619467105846511</v>
      </c>
      <c r="P2350" s="19">
        <f t="shared" si="434"/>
        <v>5.6548667764616284E-2</v>
      </c>
      <c r="R2350" s="24">
        <v>14.08</v>
      </c>
      <c r="S2350" s="24">
        <f t="shared" si="435"/>
        <v>3.1848209685031885</v>
      </c>
      <c r="U2350" s="24">
        <v>10.10190114068441</v>
      </c>
      <c r="V2350" s="24">
        <f t="shared" si="436"/>
        <v>0.57124905139556093</v>
      </c>
      <c r="X2350" s="25">
        <f t="shared" si="437"/>
        <v>2.6135719171076275</v>
      </c>
      <c r="AA2350" s="5">
        <v>39882</v>
      </c>
      <c r="AB2350" s="2">
        <v>25</v>
      </c>
      <c r="AC2350" s="2" t="s">
        <v>8</v>
      </c>
      <c r="AD2350" s="6" t="s">
        <v>13</v>
      </c>
      <c r="AE2350" s="2">
        <v>80</v>
      </c>
      <c r="AF2350" s="2">
        <v>10</v>
      </c>
      <c r="AG2350" s="2">
        <v>40</v>
      </c>
      <c r="AH2350" s="2">
        <v>15</v>
      </c>
      <c r="AI2350" s="2">
        <v>4</v>
      </c>
      <c r="AJ2350" s="19">
        <v>2827.4333882308138</v>
      </c>
      <c r="AK2350" s="19">
        <f t="shared" si="438"/>
        <v>0.28274333882308139</v>
      </c>
      <c r="AL2350" s="19">
        <v>2261.9467105846511</v>
      </c>
      <c r="AM2350" s="19">
        <f t="shared" si="439"/>
        <v>0.22619467105846511</v>
      </c>
      <c r="AN2350" s="19">
        <f t="shared" si="440"/>
        <v>5.6548667764616284E-2</v>
      </c>
      <c r="AP2350" s="24">
        <v>14.08</v>
      </c>
      <c r="AQ2350" s="24">
        <f t="shared" si="441"/>
        <v>3.1848209685031885</v>
      </c>
      <c r="AR2350" s="24"/>
      <c r="AS2350" s="24">
        <v>10.10190114068441</v>
      </c>
      <c r="AT2350" s="24">
        <f t="shared" si="442"/>
        <v>0.57124905139556093</v>
      </c>
      <c r="AU2350" s="24"/>
      <c r="AV2350" s="25">
        <f t="shared" si="443"/>
        <v>2.6135719171076275</v>
      </c>
    </row>
    <row r="2351" spans="1:48" x14ac:dyDescent="0.3">
      <c r="A2351" s="2" t="s">
        <v>6</v>
      </c>
      <c r="B2351" s="2">
        <v>362</v>
      </c>
      <c r="C2351" s="5">
        <v>39882</v>
      </c>
      <c r="D2351" s="2">
        <v>25</v>
      </c>
      <c r="E2351" s="2" t="s">
        <v>8</v>
      </c>
      <c r="F2351" s="6" t="s">
        <v>55</v>
      </c>
      <c r="G2351" s="2">
        <v>100</v>
      </c>
      <c r="H2351" s="2">
        <v>5</v>
      </c>
      <c r="I2351" s="2">
        <v>15</v>
      </c>
      <c r="J2351" s="2">
        <v>6.25</v>
      </c>
      <c r="K2351" s="2">
        <v>2</v>
      </c>
      <c r="L2351" s="19">
        <v>245.43692606170259</v>
      </c>
      <c r="M2351" s="19">
        <f t="shared" si="432"/>
        <v>2.4543692606170259E-2</v>
      </c>
      <c r="N2351" s="19">
        <v>245.43692606170259</v>
      </c>
      <c r="O2351" s="19">
        <f t="shared" si="433"/>
        <v>2.4543692606170259E-2</v>
      </c>
      <c r="P2351" s="19">
        <f t="shared" si="434"/>
        <v>0</v>
      </c>
      <c r="R2351" s="24">
        <v>4.05</v>
      </c>
      <c r="S2351" s="24">
        <f t="shared" si="435"/>
        <v>9.9401955054989541E-2</v>
      </c>
      <c r="U2351" s="24">
        <v>8.104694792715291</v>
      </c>
      <c r="V2351" s="24">
        <f t="shared" si="436"/>
        <v>0</v>
      </c>
      <c r="X2351" s="25">
        <f t="shared" si="437"/>
        <v>9.9401955054989541E-2</v>
      </c>
      <c r="AA2351" s="5">
        <v>39882</v>
      </c>
      <c r="AB2351" s="2">
        <v>25</v>
      </c>
      <c r="AC2351" s="2" t="s">
        <v>8</v>
      </c>
      <c r="AD2351" s="6" t="s">
        <v>55</v>
      </c>
      <c r="AE2351" s="2">
        <v>100</v>
      </c>
      <c r="AF2351" s="2">
        <v>5</v>
      </c>
      <c r="AG2351" s="2">
        <v>15</v>
      </c>
      <c r="AH2351" s="2">
        <v>6.25</v>
      </c>
      <c r="AI2351" s="2">
        <v>2</v>
      </c>
      <c r="AJ2351" s="19">
        <v>245.43692606170259</v>
      </c>
      <c r="AK2351" s="19">
        <f t="shared" si="438"/>
        <v>2.4543692606170259E-2</v>
      </c>
      <c r="AL2351" s="19">
        <v>245.43692606170259</v>
      </c>
      <c r="AM2351" s="19">
        <f t="shared" si="439"/>
        <v>2.4543692606170259E-2</v>
      </c>
      <c r="AN2351" s="19">
        <f t="shared" si="440"/>
        <v>0</v>
      </c>
      <c r="AP2351" s="24">
        <v>4.05</v>
      </c>
      <c r="AQ2351" s="24">
        <f t="shared" si="441"/>
        <v>9.9401955054989541E-2</v>
      </c>
      <c r="AR2351" s="24"/>
      <c r="AS2351" s="24">
        <v>8.104694792715291</v>
      </c>
      <c r="AT2351" s="24">
        <f t="shared" si="442"/>
        <v>0</v>
      </c>
      <c r="AU2351" s="24"/>
      <c r="AV2351" s="25">
        <f t="shared" si="443"/>
        <v>9.9401955054989541E-2</v>
      </c>
    </row>
    <row r="2352" spans="1:48" x14ac:dyDescent="0.3">
      <c r="A2352" s="2" t="s">
        <v>6</v>
      </c>
      <c r="B2352" s="2">
        <v>362</v>
      </c>
      <c r="C2352" s="5">
        <v>39882</v>
      </c>
      <c r="D2352" s="2">
        <v>25</v>
      </c>
      <c r="E2352" s="2" t="s">
        <v>8</v>
      </c>
      <c r="F2352" s="6" t="s">
        <v>13</v>
      </c>
      <c r="G2352" s="2">
        <v>80</v>
      </c>
      <c r="H2352" s="2">
        <v>40</v>
      </c>
      <c r="I2352" s="2">
        <v>70</v>
      </c>
      <c r="J2352" s="2">
        <v>37.5</v>
      </c>
      <c r="K2352" s="2">
        <v>4</v>
      </c>
      <c r="L2352" s="19">
        <v>17671.458676442588</v>
      </c>
      <c r="M2352" s="19">
        <f t="shared" si="432"/>
        <v>1.7671458676442588</v>
      </c>
      <c r="N2352" s="19">
        <v>14137.166941154072</v>
      </c>
      <c r="O2352" s="19">
        <f t="shared" si="433"/>
        <v>1.4137166941154071</v>
      </c>
      <c r="P2352" s="19">
        <f t="shared" si="434"/>
        <v>0.35342917352885173</v>
      </c>
      <c r="R2352" s="24">
        <v>14.08</v>
      </c>
      <c r="S2352" s="24">
        <f t="shared" si="435"/>
        <v>19.905131053144931</v>
      </c>
      <c r="U2352" s="24">
        <v>10.10190114068441</v>
      </c>
      <c r="V2352" s="24">
        <f t="shared" si="436"/>
        <v>3.5703065712222553</v>
      </c>
      <c r="X2352" s="25">
        <f t="shared" si="437"/>
        <v>16.334824481922677</v>
      </c>
      <c r="AA2352" s="5">
        <v>39882</v>
      </c>
      <c r="AB2352" s="2">
        <v>25</v>
      </c>
      <c r="AC2352" s="2" t="s">
        <v>8</v>
      </c>
      <c r="AD2352" s="6" t="s">
        <v>13</v>
      </c>
      <c r="AE2352" s="2">
        <v>80</v>
      </c>
      <c r="AF2352" s="2">
        <v>40</v>
      </c>
      <c r="AG2352" s="2">
        <v>70</v>
      </c>
      <c r="AH2352" s="2">
        <v>37.5</v>
      </c>
      <c r="AI2352" s="2">
        <v>4</v>
      </c>
      <c r="AJ2352" s="19">
        <v>17671.458676442588</v>
      </c>
      <c r="AK2352" s="19">
        <f t="shared" si="438"/>
        <v>1.7671458676442588</v>
      </c>
      <c r="AL2352" s="19">
        <v>14137.166941154072</v>
      </c>
      <c r="AM2352" s="19">
        <f t="shared" si="439"/>
        <v>1.4137166941154071</v>
      </c>
      <c r="AN2352" s="19">
        <f t="shared" si="440"/>
        <v>0.35342917352885173</v>
      </c>
      <c r="AP2352" s="24">
        <v>14.08</v>
      </c>
      <c r="AQ2352" s="24">
        <f t="shared" si="441"/>
        <v>19.905131053144931</v>
      </c>
      <c r="AR2352" s="24"/>
      <c r="AS2352" s="24">
        <v>10.10190114068441</v>
      </c>
      <c r="AT2352" s="24">
        <f t="shared" si="442"/>
        <v>3.5703065712222553</v>
      </c>
      <c r="AU2352" s="24"/>
      <c r="AV2352" s="25">
        <f t="shared" si="443"/>
        <v>16.334824481922677</v>
      </c>
    </row>
    <row r="2353" spans="1:48" x14ac:dyDescent="0.3">
      <c r="A2353" s="2" t="s">
        <v>6</v>
      </c>
      <c r="B2353" s="2">
        <v>362</v>
      </c>
      <c r="C2353" s="5">
        <v>39882</v>
      </c>
      <c r="D2353" s="2">
        <v>25</v>
      </c>
      <c r="E2353" s="2" t="s">
        <v>8</v>
      </c>
      <c r="F2353" s="6" t="s">
        <v>13</v>
      </c>
      <c r="G2353" s="2">
        <v>50</v>
      </c>
      <c r="H2353" s="2">
        <v>20</v>
      </c>
      <c r="I2353" s="2">
        <v>35</v>
      </c>
      <c r="J2353" s="2">
        <v>18.75</v>
      </c>
      <c r="K2353" s="2">
        <v>4</v>
      </c>
      <c r="L2353" s="19">
        <v>4417.8646691106469</v>
      </c>
      <c r="M2353" s="19">
        <f t="shared" si="432"/>
        <v>0.44178646691106471</v>
      </c>
      <c r="N2353" s="19">
        <v>2208.9323345553235</v>
      </c>
      <c r="O2353" s="19">
        <f t="shared" si="433"/>
        <v>0.22089323345553236</v>
      </c>
      <c r="P2353" s="19">
        <f t="shared" si="434"/>
        <v>0.22089323345553236</v>
      </c>
      <c r="R2353" s="24">
        <v>14.08</v>
      </c>
      <c r="S2353" s="24">
        <f t="shared" si="435"/>
        <v>3.1101767270538958</v>
      </c>
      <c r="U2353" s="24">
        <v>10.10190114068441</v>
      </c>
      <c r="V2353" s="24">
        <f t="shared" si="436"/>
        <v>2.23144160701391</v>
      </c>
      <c r="X2353" s="25">
        <f t="shared" si="437"/>
        <v>0.87873512003998577</v>
      </c>
      <c r="AA2353" s="5">
        <v>39882</v>
      </c>
      <c r="AB2353" s="2">
        <v>25</v>
      </c>
      <c r="AC2353" s="2" t="s">
        <v>8</v>
      </c>
      <c r="AD2353" s="6" t="s">
        <v>13</v>
      </c>
      <c r="AE2353" s="2">
        <v>50</v>
      </c>
      <c r="AF2353" s="2">
        <v>20</v>
      </c>
      <c r="AG2353" s="2">
        <v>35</v>
      </c>
      <c r="AH2353" s="2">
        <v>18.75</v>
      </c>
      <c r="AI2353" s="2">
        <v>4</v>
      </c>
      <c r="AJ2353" s="19">
        <v>4417.8646691106469</v>
      </c>
      <c r="AK2353" s="19">
        <f t="shared" si="438"/>
        <v>0.44178646691106471</v>
      </c>
      <c r="AL2353" s="19">
        <v>2208.9323345553235</v>
      </c>
      <c r="AM2353" s="19">
        <f t="shared" si="439"/>
        <v>0.22089323345553236</v>
      </c>
      <c r="AN2353" s="19">
        <f t="shared" si="440"/>
        <v>0.22089323345553236</v>
      </c>
      <c r="AP2353" s="24">
        <v>14.08</v>
      </c>
      <c r="AQ2353" s="24">
        <f t="shared" si="441"/>
        <v>3.1101767270538958</v>
      </c>
      <c r="AR2353" s="24"/>
      <c r="AS2353" s="24">
        <v>10.10190114068441</v>
      </c>
      <c r="AT2353" s="24">
        <f t="shared" si="442"/>
        <v>2.23144160701391</v>
      </c>
      <c r="AU2353" s="24"/>
      <c r="AV2353" s="25">
        <f t="shared" si="443"/>
        <v>0.87873512003998577</v>
      </c>
    </row>
    <row r="2354" spans="1:48" x14ac:dyDescent="0.3">
      <c r="A2354" s="2" t="s">
        <v>6</v>
      </c>
      <c r="B2354" s="2">
        <v>362</v>
      </c>
      <c r="C2354" s="5">
        <v>39882</v>
      </c>
      <c r="D2354" s="2">
        <v>25</v>
      </c>
      <c r="E2354" s="2" t="s">
        <v>8</v>
      </c>
      <c r="F2354" s="6" t="s">
        <v>13</v>
      </c>
      <c r="G2354" s="2">
        <v>80</v>
      </c>
      <c r="H2354" s="2">
        <v>10</v>
      </c>
      <c r="I2354" s="2">
        <v>20</v>
      </c>
      <c r="J2354" s="2">
        <v>10</v>
      </c>
      <c r="K2354" s="2">
        <v>4</v>
      </c>
      <c r="L2354" s="19">
        <v>1256.6370614359173</v>
      </c>
      <c r="M2354" s="19">
        <f t="shared" si="432"/>
        <v>0.12566370614359174</v>
      </c>
      <c r="N2354" s="19">
        <v>1005.3096491487339</v>
      </c>
      <c r="O2354" s="19">
        <f t="shared" si="433"/>
        <v>0.10053096491487339</v>
      </c>
      <c r="P2354" s="19">
        <f t="shared" si="434"/>
        <v>2.513274122871835E-2</v>
      </c>
      <c r="R2354" s="24">
        <v>14.08</v>
      </c>
      <c r="S2354" s="24">
        <f t="shared" si="435"/>
        <v>1.4154759860014172</v>
      </c>
      <c r="U2354" s="24">
        <v>10.10190114068441</v>
      </c>
      <c r="V2354" s="24">
        <f t="shared" si="436"/>
        <v>0.253888467286916</v>
      </c>
      <c r="X2354" s="25">
        <f t="shared" si="437"/>
        <v>1.1615875187145013</v>
      </c>
      <c r="AA2354" s="5">
        <v>39882</v>
      </c>
      <c r="AB2354" s="2">
        <v>25</v>
      </c>
      <c r="AC2354" s="2" t="s">
        <v>8</v>
      </c>
      <c r="AD2354" s="6" t="s">
        <v>13</v>
      </c>
      <c r="AE2354" s="2">
        <v>80</v>
      </c>
      <c r="AF2354" s="2">
        <v>10</v>
      </c>
      <c r="AG2354" s="2">
        <v>20</v>
      </c>
      <c r="AH2354" s="2">
        <v>10</v>
      </c>
      <c r="AI2354" s="2">
        <v>4</v>
      </c>
      <c r="AJ2354" s="19">
        <v>1256.6370614359173</v>
      </c>
      <c r="AK2354" s="19">
        <f t="shared" si="438"/>
        <v>0.12566370614359174</v>
      </c>
      <c r="AL2354" s="19">
        <v>1005.3096491487339</v>
      </c>
      <c r="AM2354" s="19">
        <f t="shared" si="439"/>
        <v>0.10053096491487339</v>
      </c>
      <c r="AN2354" s="19">
        <f t="shared" si="440"/>
        <v>2.513274122871835E-2</v>
      </c>
      <c r="AP2354" s="24">
        <v>14.08</v>
      </c>
      <c r="AQ2354" s="24">
        <f t="shared" si="441"/>
        <v>1.4154759860014172</v>
      </c>
      <c r="AR2354" s="24"/>
      <c r="AS2354" s="24">
        <v>10.10190114068441</v>
      </c>
      <c r="AT2354" s="24">
        <f t="shared" si="442"/>
        <v>0.253888467286916</v>
      </c>
      <c r="AU2354" s="24"/>
      <c r="AV2354" s="25">
        <f t="shared" si="443"/>
        <v>1.1615875187145013</v>
      </c>
    </row>
    <row r="2355" spans="1:48" x14ac:dyDescent="0.3">
      <c r="A2355" s="2" t="s">
        <v>6</v>
      </c>
      <c r="B2355" s="2">
        <v>362</v>
      </c>
      <c r="C2355" s="5">
        <v>39882</v>
      </c>
      <c r="D2355" s="2">
        <v>25</v>
      </c>
      <c r="E2355" s="2" t="s">
        <v>8</v>
      </c>
      <c r="F2355" s="6" t="s">
        <v>13</v>
      </c>
      <c r="G2355" s="2">
        <v>40</v>
      </c>
      <c r="H2355" s="2">
        <v>40</v>
      </c>
      <c r="I2355" s="2">
        <v>60</v>
      </c>
      <c r="J2355" s="2">
        <v>35</v>
      </c>
      <c r="K2355" s="2">
        <v>4</v>
      </c>
      <c r="L2355" s="19">
        <v>15393.804002589986</v>
      </c>
      <c r="M2355" s="19">
        <f t="shared" si="432"/>
        <v>1.5393804002589986</v>
      </c>
      <c r="N2355" s="19">
        <v>6157.5216010359945</v>
      </c>
      <c r="O2355" s="19">
        <f t="shared" si="433"/>
        <v>0.61575216010359946</v>
      </c>
      <c r="P2355" s="19">
        <f t="shared" si="434"/>
        <v>0.92362824015539913</v>
      </c>
      <c r="R2355" s="24">
        <v>14.08</v>
      </c>
      <c r="S2355" s="24">
        <f t="shared" si="435"/>
        <v>8.6697904142586797</v>
      </c>
      <c r="U2355" s="24">
        <v>10.10190114068441</v>
      </c>
      <c r="V2355" s="24">
        <f t="shared" si="436"/>
        <v>9.3304011727941596</v>
      </c>
      <c r="X2355" s="25">
        <f t="shared" si="437"/>
        <v>-0.6606107585354799</v>
      </c>
      <c r="AA2355" s="5">
        <v>39882</v>
      </c>
      <c r="AB2355" s="2">
        <v>25</v>
      </c>
      <c r="AC2355" s="2" t="s">
        <v>8</v>
      </c>
      <c r="AD2355" s="6" t="s">
        <v>13</v>
      </c>
      <c r="AE2355" s="2">
        <v>40</v>
      </c>
      <c r="AF2355" s="2">
        <v>40</v>
      </c>
      <c r="AG2355" s="2">
        <v>60</v>
      </c>
      <c r="AH2355" s="2">
        <v>35</v>
      </c>
      <c r="AI2355" s="2">
        <v>4</v>
      </c>
      <c r="AJ2355" s="19">
        <v>15393.804002589986</v>
      </c>
      <c r="AK2355" s="19">
        <f t="shared" si="438"/>
        <v>1.5393804002589986</v>
      </c>
      <c r="AL2355" s="19">
        <v>6157.5216010359945</v>
      </c>
      <c r="AM2355" s="19">
        <f t="shared" si="439"/>
        <v>0.61575216010359946</v>
      </c>
      <c r="AN2355" s="19">
        <f t="shared" si="440"/>
        <v>0.92362824015539913</v>
      </c>
      <c r="AP2355" s="24">
        <v>14.08</v>
      </c>
      <c r="AQ2355" s="24">
        <f t="shared" si="441"/>
        <v>8.6697904142586797</v>
      </c>
      <c r="AR2355" s="24"/>
      <c r="AS2355" s="24">
        <v>10.10190114068441</v>
      </c>
      <c r="AT2355" s="24">
        <f t="shared" si="442"/>
        <v>9.3304011727941596</v>
      </c>
      <c r="AU2355" s="24"/>
      <c r="AV2355" s="25">
        <f t="shared" si="443"/>
        <v>-0.6606107585354799</v>
      </c>
    </row>
    <row r="2356" spans="1:48" x14ac:dyDescent="0.3">
      <c r="A2356" s="2" t="s">
        <v>6</v>
      </c>
      <c r="B2356" s="2">
        <v>362</v>
      </c>
      <c r="C2356" s="5">
        <v>39882</v>
      </c>
      <c r="D2356" s="2">
        <v>25</v>
      </c>
      <c r="E2356" s="2" t="s">
        <v>8</v>
      </c>
      <c r="F2356" s="6" t="s">
        <v>49</v>
      </c>
      <c r="G2356" s="2">
        <v>90</v>
      </c>
      <c r="H2356" s="2">
        <v>5</v>
      </c>
      <c r="I2356" s="2">
        <v>15</v>
      </c>
      <c r="J2356" s="2">
        <v>6.25</v>
      </c>
      <c r="K2356" s="2">
        <v>2</v>
      </c>
      <c r="L2356" s="19">
        <v>245.43692606170259</v>
      </c>
      <c r="M2356" s="19">
        <f t="shared" si="432"/>
        <v>2.4543692606170259E-2</v>
      </c>
      <c r="N2356" s="19">
        <v>220.89323345553234</v>
      </c>
      <c r="O2356" s="19">
        <f t="shared" si="433"/>
        <v>2.2089323345553233E-2</v>
      </c>
      <c r="P2356" s="19">
        <f t="shared" si="434"/>
        <v>2.4543692606170259E-3</v>
      </c>
      <c r="R2356" s="24">
        <v>14.08</v>
      </c>
      <c r="S2356" s="24">
        <f t="shared" si="435"/>
        <v>0.31101767270538955</v>
      </c>
      <c r="U2356" s="24">
        <v>8.461146496815287</v>
      </c>
      <c r="V2356" s="24">
        <f t="shared" si="436"/>
        <v>2.0766777871360876E-2</v>
      </c>
      <c r="X2356" s="25">
        <f t="shared" si="437"/>
        <v>0.29025089483402866</v>
      </c>
      <c r="AA2356" s="5">
        <v>39882</v>
      </c>
      <c r="AB2356" s="2">
        <v>25</v>
      </c>
      <c r="AC2356" s="2" t="s">
        <v>8</v>
      </c>
      <c r="AD2356" s="6" t="s">
        <v>49</v>
      </c>
      <c r="AE2356" s="2">
        <v>90</v>
      </c>
      <c r="AF2356" s="2">
        <v>5</v>
      </c>
      <c r="AG2356" s="2">
        <v>15</v>
      </c>
      <c r="AH2356" s="2">
        <v>6.25</v>
      </c>
      <c r="AI2356" s="2">
        <v>2</v>
      </c>
      <c r="AJ2356" s="19">
        <v>245.43692606170259</v>
      </c>
      <c r="AK2356" s="19">
        <f t="shared" si="438"/>
        <v>2.4543692606170259E-2</v>
      </c>
      <c r="AL2356" s="19">
        <v>220.89323345553234</v>
      </c>
      <c r="AM2356" s="19">
        <f t="shared" si="439"/>
        <v>2.2089323345553233E-2</v>
      </c>
      <c r="AN2356" s="19">
        <f t="shared" si="440"/>
        <v>2.4543692606170259E-3</v>
      </c>
      <c r="AP2356" s="24">
        <v>14.08</v>
      </c>
      <c r="AQ2356" s="24">
        <f t="shared" si="441"/>
        <v>0.31101767270538955</v>
      </c>
      <c r="AR2356" s="24"/>
      <c r="AS2356" s="24">
        <v>8.461146496815287</v>
      </c>
      <c r="AT2356" s="24">
        <f t="shared" si="442"/>
        <v>2.0766777871360876E-2</v>
      </c>
      <c r="AU2356" s="24"/>
      <c r="AV2356" s="25">
        <f t="shared" si="443"/>
        <v>0.29025089483402866</v>
      </c>
    </row>
    <row r="2357" spans="1:48" x14ac:dyDescent="0.3">
      <c r="A2357" s="2" t="s">
        <v>6</v>
      </c>
      <c r="B2357" s="2">
        <v>374</v>
      </c>
      <c r="C2357" s="5">
        <v>39882</v>
      </c>
      <c r="D2357" s="2">
        <v>26</v>
      </c>
      <c r="E2357" s="2" t="s">
        <v>8</v>
      </c>
      <c r="F2357" s="6" t="s">
        <v>44</v>
      </c>
      <c r="G2357" s="2">
        <v>90</v>
      </c>
      <c r="H2357" s="2">
        <v>5</v>
      </c>
      <c r="I2357" s="2">
        <v>15</v>
      </c>
      <c r="J2357" s="2">
        <v>6.25</v>
      </c>
      <c r="K2357" s="2">
        <v>2</v>
      </c>
      <c r="L2357" s="19">
        <v>245.43692606170259</v>
      </c>
      <c r="M2357" s="19">
        <f t="shared" si="432"/>
        <v>2.4543692606170259E-2</v>
      </c>
      <c r="N2357" s="19">
        <v>220.89323345553234</v>
      </c>
      <c r="O2357" s="19">
        <f t="shared" si="433"/>
        <v>2.2089323345553233E-2</v>
      </c>
      <c r="P2357" s="19">
        <f t="shared" si="434"/>
        <v>2.4543692606170259E-3</v>
      </c>
      <c r="R2357" s="24">
        <v>14.08</v>
      </c>
      <c r="S2357" s="24">
        <f t="shared" si="435"/>
        <v>0.31101767270538955</v>
      </c>
      <c r="U2357" s="24">
        <v>9.0675767918088734</v>
      </c>
      <c r="V2357" s="24">
        <f t="shared" si="436"/>
        <v>2.2255181746100049E-2</v>
      </c>
      <c r="X2357" s="25">
        <f t="shared" si="437"/>
        <v>0.28876249095928952</v>
      </c>
      <c r="AA2357" s="5">
        <v>39882</v>
      </c>
      <c r="AB2357" s="2">
        <v>26</v>
      </c>
      <c r="AC2357" s="2" t="s">
        <v>8</v>
      </c>
      <c r="AD2357" s="6" t="s">
        <v>44</v>
      </c>
      <c r="AE2357" s="2">
        <v>90</v>
      </c>
      <c r="AF2357" s="2">
        <v>5</v>
      </c>
      <c r="AG2357" s="2">
        <v>15</v>
      </c>
      <c r="AH2357" s="2">
        <v>6.25</v>
      </c>
      <c r="AI2357" s="2">
        <v>2</v>
      </c>
      <c r="AJ2357" s="19">
        <v>245.43692606170259</v>
      </c>
      <c r="AK2357" s="19">
        <f t="shared" si="438"/>
        <v>2.4543692606170259E-2</v>
      </c>
      <c r="AL2357" s="19">
        <v>220.89323345553234</v>
      </c>
      <c r="AM2357" s="19">
        <f t="shared" si="439"/>
        <v>2.2089323345553233E-2</v>
      </c>
      <c r="AN2357" s="19">
        <f t="shared" si="440"/>
        <v>2.4543692606170259E-3</v>
      </c>
      <c r="AP2357" s="24">
        <v>14.08</v>
      </c>
      <c r="AQ2357" s="24">
        <f t="shared" si="441"/>
        <v>0.31101767270538955</v>
      </c>
      <c r="AR2357" s="24"/>
      <c r="AS2357" s="24">
        <v>9.0675767918088734</v>
      </c>
      <c r="AT2357" s="24">
        <f t="shared" si="442"/>
        <v>2.2255181746100049E-2</v>
      </c>
      <c r="AU2357" s="24"/>
      <c r="AV2357" s="25">
        <f t="shared" si="443"/>
        <v>0.28876249095928952</v>
      </c>
    </row>
    <row r="2358" spans="1:48" x14ac:dyDescent="0.3">
      <c r="A2358" s="2" t="s">
        <v>6</v>
      </c>
      <c r="B2358" s="2">
        <v>374</v>
      </c>
      <c r="C2358" s="5">
        <v>39882</v>
      </c>
      <c r="D2358" s="2">
        <v>26</v>
      </c>
      <c r="E2358" s="2" t="s">
        <v>8</v>
      </c>
      <c r="F2358" s="6" t="s">
        <v>44</v>
      </c>
      <c r="G2358" s="2">
        <v>50</v>
      </c>
      <c r="H2358" s="2">
        <v>20</v>
      </c>
      <c r="I2358" s="2">
        <v>20</v>
      </c>
      <c r="J2358" s="2">
        <v>15</v>
      </c>
      <c r="K2358" s="2">
        <v>2</v>
      </c>
      <c r="L2358" s="19">
        <v>1413.7166941154069</v>
      </c>
      <c r="M2358" s="19">
        <f t="shared" si="432"/>
        <v>0.1413716694115407</v>
      </c>
      <c r="N2358" s="19">
        <v>706.85834705770344</v>
      </c>
      <c r="O2358" s="19">
        <f t="shared" si="433"/>
        <v>7.0685834705770348E-2</v>
      </c>
      <c r="P2358" s="19">
        <f t="shared" si="434"/>
        <v>7.0685834705770348E-2</v>
      </c>
      <c r="R2358" s="24">
        <v>14.08</v>
      </c>
      <c r="S2358" s="24">
        <f t="shared" si="435"/>
        <v>0.99525655265724655</v>
      </c>
      <c r="U2358" s="24">
        <v>9.0675767918088734</v>
      </c>
      <c r="V2358" s="24">
        <f t="shared" si="436"/>
        <v>0.64094923428768147</v>
      </c>
      <c r="X2358" s="25">
        <f t="shared" si="437"/>
        <v>0.35430731836956508</v>
      </c>
      <c r="AA2358" s="5">
        <v>39882</v>
      </c>
      <c r="AB2358" s="2">
        <v>26</v>
      </c>
      <c r="AC2358" s="2" t="s">
        <v>8</v>
      </c>
      <c r="AD2358" s="6" t="s">
        <v>44</v>
      </c>
      <c r="AE2358" s="2">
        <v>50</v>
      </c>
      <c r="AF2358" s="2">
        <v>20</v>
      </c>
      <c r="AG2358" s="2">
        <v>20</v>
      </c>
      <c r="AH2358" s="2">
        <v>15</v>
      </c>
      <c r="AI2358" s="2">
        <v>2</v>
      </c>
      <c r="AJ2358" s="19">
        <v>1413.7166941154069</v>
      </c>
      <c r="AK2358" s="19">
        <f t="shared" si="438"/>
        <v>0.1413716694115407</v>
      </c>
      <c r="AL2358" s="19">
        <v>706.85834705770344</v>
      </c>
      <c r="AM2358" s="19">
        <f t="shared" si="439"/>
        <v>7.0685834705770348E-2</v>
      </c>
      <c r="AN2358" s="19">
        <f t="shared" si="440"/>
        <v>7.0685834705770348E-2</v>
      </c>
      <c r="AP2358" s="24">
        <v>14.08</v>
      </c>
      <c r="AQ2358" s="24">
        <f t="shared" si="441"/>
        <v>0.99525655265724655</v>
      </c>
      <c r="AR2358" s="24"/>
      <c r="AS2358" s="24">
        <v>9.0675767918088734</v>
      </c>
      <c r="AT2358" s="24">
        <f t="shared" si="442"/>
        <v>0.64094923428768147</v>
      </c>
      <c r="AU2358" s="24"/>
      <c r="AV2358" s="25">
        <f t="shared" si="443"/>
        <v>0.35430731836956508</v>
      </c>
    </row>
    <row r="2359" spans="1:48" x14ac:dyDescent="0.3">
      <c r="A2359" s="2" t="s">
        <v>6</v>
      </c>
      <c r="B2359" s="2">
        <v>374</v>
      </c>
      <c r="C2359" s="5">
        <v>39882</v>
      </c>
      <c r="D2359" s="2">
        <v>26</v>
      </c>
      <c r="E2359" s="2" t="s">
        <v>8</v>
      </c>
      <c r="F2359" s="6" t="s">
        <v>47</v>
      </c>
      <c r="G2359" s="2">
        <v>90</v>
      </c>
      <c r="H2359" s="2">
        <v>10</v>
      </c>
      <c r="I2359" s="2">
        <v>10</v>
      </c>
      <c r="J2359" s="2">
        <v>7.5</v>
      </c>
      <c r="K2359" s="2">
        <v>3</v>
      </c>
      <c r="L2359" s="19">
        <v>530.14376029327764</v>
      </c>
      <c r="M2359" s="19">
        <f t="shared" si="432"/>
        <v>5.3014376029327764E-2</v>
      </c>
      <c r="N2359" s="19">
        <v>477.12938426394987</v>
      </c>
      <c r="O2359" s="19">
        <f t="shared" si="433"/>
        <v>4.7712938426394985E-2</v>
      </c>
      <c r="P2359" s="19">
        <f t="shared" si="434"/>
        <v>5.3014376029327792E-3</v>
      </c>
      <c r="R2359" s="24">
        <v>14.08</v>
      </c>
      <c r="S2359" s="24">
        <f t="shared" si="435"/>
        <v>0.67179817304364142</v>
      </c>
      <c r="U2359" s="24">
        <v>11.257627118644068</v>
      </c>
      <c r="V2359" s="24">
        <f t="shared" si="436"/>
        <v>5.9681607726575457E-2</v>
      </c>
      <c r="X2359" s="25">
        <f t="shared" si="437"/>
        <v>0.61211656531706593</v>
      </c>
      <c r="AA2359" s="5">
        <v>39882</v>
      </c>
      <c r="AB2359" s="2">
        <v>26</v>
      </c>
      <c r="AC2359" s="2" t="s">
        <v>8</v>
      </c>
      <c r="AD2359" s="6" t="s">
        <v>47</v>
      </c>
      <c r="AE2359" s="2">
        <v>90</v>
      </c>
      <c r="AF2359" s="2">
        <v>10</v>
      </c>
      <c r="AG2359" s="2">
        <v>10</v>
      </c>
      <c r="AH2359" s="2">
        <v>7.5</v>
      </c>
      <c r="AI2359" s="2">
        <v>3</v>
      </c>
      <c r="AJ2359" s="19">
        <v>530.14376029327764</v>
      </c>
      <c r="AK2359" s="19">
        <f t="shared" si="438"/>
        <v>5.3014376029327764E-2</v>
      </c>
      <c r="AL2359" s="19">
        <v>477.12938426394987</v>
      </c>
      <c r="AM2359" s="19">
        <f t="shared" si="439"/>
        <v>4.7712938426394985E-2</v>
      </c>
      <c r="AN2359" s="19">
        <f t="shared" si="440"/>
        <v>5.3014376029327792E-3</v>
      </c>
      <c r="AP2359" s="24">
        <v>14.08</v>
      </c>
      <c r="AQ2359" s="24">
        <f t="shared" si="441"/>
        <v>0.67179817304364142</v>
      </c>
      <c r="AR2359" s="24"/>
      <c r="AS2359" s="24">
        <v>11.257627118644068</v>
      </c>
      <c r="AT2359" s="24">
        <f t="shared" si="442"/>
        <v>5.9681607726575457E-2</v>
      </c>
      <c r="AU2359" s="24"/>
      <c r="AV2359" s="25">
        <f t="shared" si="443"/>
        <v>0.61211656531706593</v>
      </c>
    </row>
    <row r="2360" spans="1:48" x14ac:dyDescent="0.3">
      <c r="A2360" s="2" t="s">
        <v>6</v>
      </c>
      <c r="B2360" s="2">
        <v>374</v>
      </c>
      <c r="C2360" s="5">
        <v>39882</v>
      </c>
      <c r="D2360" s="2">
        <v>26</v>
      </c>
      <c r="E2360" s="2" t="s">
        <v>8</v>
      </c>
      <c r="F2360" s="6" t="s">
        <v>44</v>
      </c>
      <c r="G2360" s="2">
        <v>80</v>
      </c>
      <c r="H2360" s="2">
        <v>2</v>
      </c>
      <c r="I2360" s="2">
        <v>10</v>
      </c>
      <c r="J2360" s="2">
        <v>3.5</v>
      </c>
      <c r="K2360" s="2">
        <v>2</v>
      </c>
      <c r="L2360" s="19">
        <v>76.969020012949926</v>
      </c>
      <c r="M2360" s="19">
        <f t="shared" si="432"/>
        <v>7.696902001294993E-3</v>
      </c>
      <c r="N2360" s="19">
        <v>61.575216010359945</v>
      </c>
      <c r="O2360" s="19">
        <f t="shared" si="433"/>
        <v>6.1575216010359944E-3</v>
      </c>
      <c r="P2360" s="19">
        <f t="shared" si="434"/>
        <v>1.5393804002589986E-3</v>
      </c>
      <c r="R2360" s="24">
        <v>14.08</v>
      </c>
      <c r="S2360" s="24">
        <f t="shared" si="435"/>
        <v>8.6697904142586796E-2</v>
      </c>
      <c r="U2360" s="24">
        <v>9.0675767918088734</v>
      </c>
      <c r="V2360" s="24">
        <f t="shared" si="436"/>
        <v>1.395844999115395E-2</v>
      </c>
      <c r="X2360" s="25">
        <f t="shared" si="437"/>
        <v>7.2739454151432847E-2</v>
      </c>
      <c r="AA2360" s="5">
        <v>39882</v>
      </c>
      <c r="AB2360" s="2">
        <v>26</v>
      </c>
      <c r="AC2360" s="2" t="s">
        <v>8</v>
      </c>
      <c r="AD2360" s="6" t="s">
        <v>44</v>
      </c>
      <c r="AE2360" s="2">
        <v>80</v>
      </c>
      <c r="AF2360" s="2">
        <v>2</v>
      </c>
      <c r="AG2360" s="2">
        <v>10</v>
      </c>
      <c r="AH2360" s="2">
        <v>3.5</v>
      </c>
      <c r="AI2360" s="2">
        <v>2</v>
      </c>
      <c r="AJ2360" s="19">
        <v>76.969020012949926</v>
      </c>
      <c r="AK2360" s="19">
        <f t="shared" si="438"/>
        <v>7.696902001294993E-3</v>
      </c>
      <c r="AL2360" s="19">
        <v>61.575216010359945</v>
      </c>
      <c r="AM2360" s="19">
        <f t="shared" si="439"/>
        <v>6.1575216010359944E-3</v>
      </c>
      <c r="AN2360" s="19">
        <f t="shared" si="440"/>
        <v>1.5393804002589986E-3</v>
      </c>
      <c r="AP2360" s="24">
        <v>14.08</v>
      </c>
      <c r="AQ2360" s="24">
        <f t="shared" si="441"/>
        <v>8.6697904142586796E-2</v>
      </c>
      <c r="AR2360" s="24"/>
      <c r="AS2360" s="24">
        <v>9.0675767918088734</v>
      </c>
      <c r="AT2360" s="24">
        <f t="shared" si="442"/>
        <v>1.395844999115395E-2</v>
      </c>
      <c r="AU2360" s="24"/>
      <c r="AV2360" s="25">
        <f t="shared" si="443"/>
        <v>7.2739454151432847E-2</v>
      </c>
    </row>
    <row r="2361" spans="1:48" x14ac:dyDescent="0.3">
      <c r="A2361" s="2" t="s">
        <v>6</v>
      </c>
      <c r="B2361" s="2">
        <v>374</v>
      </c>
      <c r="C2361" s="5">
        <v>39882</v>
      </c>
      <c r="D2361" s="2">
        <v>26</v>
      </c>
      <c r="E2361" s="2" t="s">
        <v>8</v>
      </c>
      <c r="F2361" s="6" t="s">
        <v>44</v>
      </c>
      <c r="G2361" s="2">
        <v>90</v>
      </c>
      <c r="H2361" s="2">
        <v>10</v>
      </c>
      <c r="I2361" s="2">
        <v>15</v>
      </c>
      <c r="J2361" s="2">
        <v>8.75</v>
      </c>
      <c r="K2361" s="2">
        <v>2</v>
      </c>
      <c r="L2361" s="19">
        <v>481.05637508093707</v>
      </c>
      <c r="M2361" s="19">
        <f t="shared" si="432"/>
        <v>4.8105637508093706E-2</v>
      </c>
      <c r="N2361" s="19">
        <v>432.95073757284337</v>
      </c>
      <c r="O2361" s="19">
        <f t="shared" si="433"/>
        <v>4.3295073757284336E-2</v>
      </c>
      <c r="P2361" s="19">
        <f t="shared" si="434"/>
        <v>4.8105637508093699E-3</v>
      </c>
      <c r="R2361" s="24">
        <v>14.08</v>
      </c>
      <c r="S2361" s="24">
        <f t="shared" si="435"/>
        <v>0.60959463850256346</v>
      </c>
      <c r="U2361" s="24">
        <v>9.0675767918088734</v>
      </c>
      <c r="V2361" s="24">
        <f t="shared" si="436"/>
        <v>4.3620156222356085E-2</v>
      </c>
      <c r="X2361" s="25">
        <f t="shared" si="437"/>
        <v>0.56597448228020741</v>
      </c>
      <c r="AA2361" s="5">
        <v>39882</v>
      </c>
      <c r="AB2361" s="2">
        <v>26</v>
      </c>
      <c r="AC2361" s="2" t="s">
        <v>8</v>
      </c>
      <c r="AD2361" s="6" t="s">
        <v>44</v>
      </c>
      <c r="AE2361" s="2">
        <v>90</v>
      </c>
      <c r="AF2361" s="2">
        <v>10</v>
      </c>
      <c r="AG2361" s="2">
        <v>15</v>
      </c>
      <c r="AH2361" s="2">
        <v>8.75</v>
      </c>
      <c r="AI2361" s="2">
        <v>2</v>
      </c>
      <c r="AJ2361" s="19">
        <v>481.05637508093707</v>
      </c>
      <c r="AK2361" s="19">
        <f t="shared" si="438"/>
        <v>4.8105637508093706E-2</v>
      </c>
      <c r="AL2361" s="19">
        <v>432.95073757284337</v>
      </c>
      <c r="AM2361" s="19">
        <f t="shared" si="439"/>
        <v>4.3295073757284336E-2</v>
      </c>
      <c r="AN2361" s="19">
        <f t="shared" si="440"/>
        <v>4.8105637508093699E-3</v>
      </c>
      <c r="AP2361" s="24">
        <v>14.08</v>
      </c>
      <c r="AQ2361" s="24">
        <f t="shared" si="441"/>
        <v>0.60959463850256346</v>
      </c>
      <c r="AR2361" s="24"/>
      <c r="AS2361" s="24">
        <v>9.0675767918088734</v>
      </c>
      <c r="AT2361" s="24">
        <f t="shared" si="442"/>
        <v>4.3620156222356085E-2</v>
      </c>
      <c r="AU2361" s="24"/>
      <c r="AV2361" s="25">
        <f t="shared" si="443"/>
        <v>0.56597448228020741</v>
      </c>
    </row>
    <row r="2362" spans="1:48" x14ac:dyDescent="0.3">
      <c r="A2362" s="2" t="s">
        <v>6</v>
      </c>
      <c r="B2362" s="2">
        <v>374</v>
      </c>
      <c r="C2362" s="5">
        <v>39882</v>
      </c>
      <c r="D2362" s="2">
        <v>26</v>
      </c>
      <c r="E2362" s="2" t="s">
        <v>8</v>
      </c>
      <c r="F2362" s="6" t="s">
        <v>49</v>
      </c>
      <c r="G2362" s="2">
        <v>10</v>
      </c>
      <c r="H2362" s="2">
        <v>5</v>
      </c>
      <c r="I2362" s="2">
        <v>10</v>
      </c>
      <c r="J2362" s="2">
        <v>5</v>
      </c>
      <c r="K2362" s="2">
        <v>2</v>
      </c>
      <c r="L2362" s="19">
        <v>157.07963267948966</v>
      </c>
      <c r="M2362" s="19">
        <f t="shared" si="432"/>
        <v>1.5707963267948967E-2</v>
      </c>
      <c r="N2362" s="19">
        <v>15.707963267948967</v>
      </c>
      <c r="O2362" s="19">
        <f t="shared" si="433"/>
        <v>1.5707963267948967E-3</v>
      </c>
      <c r="P2362" s="19">
        <f t="shared" si="434"/>
        <v>1.4137166941154071E-2</v>
      </c>
      <c r="R2362" s="24">
        <v>14.08</v>
      </c>
      <c r="S2362" s="24">
        <f t="shared" si="435"/>
        <v>2.2116812281272144E-2</v>
      </c>
      <c r="U2362" s="24">
        <v>8.461146496815287</v>
      </c>
      <c r="V2362" s="24">
        <f t="shared" si="436"/>
        <v>0.11961664053903866</v>
      </c>
      <c r="X2362" s="25">
        <f t="shared" si="437"/>
        <v>-9.7499828257766513E-2</v>
      </c>
      <c r="AA2362" s="5">
        <v>39882</v>
      </c>
      <c r="AB2362" s="2">
        <v>26</v>
      </c>
      <c r="AC2362" s="2" t="s">
        <v>8</v>
      </c>
      <c r="AD2362" s="6" t="s">
        <v>49</v>
      </c>
      <c r="AE2362" s="2">
        <v>10</v>
      </c>
      <c r="AF2362" s="2">
        <v>5</v>
      </c>
      <c r="AG2362" s="2">
        <v>10</v>
      </c>
      <c r="AH2362" s="2">
        <v>5</v>
      </c>
      <c r="AI2362" s="2">
        <v>2</v>
      </c>
      <c r="AJ2362" s="19">
        <v>157.07963267948966</v>
      </c>
      <c r="AK2362" s="19">
        <f t="shared" si="438"/>
        <v>1.5707963267948967E-2</v>
      </c>
      <c r="AL2362" s="19">
        <v>15.707963267948967</v>
      </c>
      <c r="AM2362" s="19">
        <f t="shared" si="439"/>
        <v>1.5707963267948967E-3</v>
      </c>
      <c r="AN2362" s="19">
        <f t="shared" si="440"/>
        <v>1.4137166941154071E-2</v>
      </c>
      <c r="AP2362" s="24">
        <v>14.08</v>
      </c>
      <c r="AQ2362" s="24">
        <f t="shared" si="441"/>
        <v>2.2116812281272144E-2</v>
      </c>
      <c r="AR2362" s="24"/>
      <c r="AS2362" s="24">
        <v>8.461146496815287</v>
      </c>
      <c r="AT2362" s="24">
        <f t="shared" si="442"/>
        <v>0.11961664053903866</v>
      </c>
      <c r="AU2362" s="24"/>
      <c r="AV2362" s="25">
        <f t="shared" si="443"/>
        <v>-9.7499828257766513E-2</v>
      </c>
    </row>
    <row r="2363" spans="1:48" x14ac:dyDescent="0.3">
      <c r="A2363" s="2" t="s">
        <v>6</v>
      </c>
      <c r="B2363" s="2">
        <v>374</v>
      </c>
      <c r="C2363" s="5">
        <v>39882</v>
      </c>
      <c r="D2363" s="2">
        <v>26</v>
      </c>
      <c r="E2363" s="2" t="s">
        <v>8</v>
      </c>
      <c r="F2363" s="6" t="s">
        <v>16</v>
      </c>
      <c r="G2363" s="2">
        <v>100</v>
      </c>
      <c r="H2363" s="2">
        <v>2</v>
      </c>
      <c r="I2363" s="2">
        <v>10</v>
      </c>
      <c r="J2363" s="2">
        <v>3.5</v>
      </c>
      <c r="K2363" s="2">
        <v>1</v>
      </c>
      <c r="L2363" s="19">
        <v>38.484510006474963</v>
      </c>
      <c r="M2363" s="19">
        <f t="shared" si="432"/>
        <v>3.8484510006474965E-3</v>
      </c>
      <c r="N2363" s="19">
        <v>38.484510006474963</v>
      </c>
      <c r="O2363" s="19">
        <f t="shared" si="433"/>
        <v>3.8484510006474965E-3</v>
      </c>
      <c r="P2363" s="19">
        <f t="shared" si="434"/>
        <v>0</v>
      </c>
      <c r="R2363" s="24">
        <v>14.08</v>
      </c>
      <c r="S2363" s="24">
        <f t="shared" si="435"/>
        <v>5.4186190089116751E-2</v>
      </c>
      <c r="U2363" s="24">
        <v>6.8298200514138809</v>
      </c>
      <c r="V2363" s="24">
        <f t="shared" si="436"/>
        <v>0</v>
      </c>
      <c r="X2363" s="25">
        <f t="shared" si="437"/>
        <v>5.4186190089116751E-2</v>
      </c>
      <c r="AA2363" s="5">
        <v>39882</v>
      </c>
      <c r="AB2363" s="2">
        <v>26</v>
      </c>
      <c r="AC2363" s="2" t="s">
        <v>8</v>
      </c>
      <c r="AD2363" s="6" t="s">
        <v>16</v>
      </c>
      <c r="AE2363" s="2">
        <v>100</v>
      </c>
      <c r="AF2363" s="2">
        <v>2</v>
      </c>
      <c r="AG2363" s="2">
        <v>10</v>
      </c>
      <c r="AH2363" s="2">
        <v>3.5</v>
      </c>
      <c r="AI2363" s="2">
        <v>1</v>
      </c>
      <c r="AJ2363" s="19">
        <v>38.484510006474963</v>
      </c>
      <c r="AK2363" s="19">
        <f t="shared" si="438"/>
        <v>3.8484510006474965E-3</v>
      </c>
      <c r="AL2363" s="19">
        <v>38.484510006474963</v>
      </c>
      <c r="AM2363" s="19">
        <f t="shared" si="439"/>
        <v>3.8484510006474965E-3</v>
      </c>
      <c r="AN2363" s="19">
        <f t="shared" si="440"/>
        <v>0</v>
      </c>
      <c r="AP2363" s="24">
        <v>14.08</v>
      </c>
      <c r="AQ2363" s="24">
        <f t="shared" si="441"/>
        <v>5.4186190089116751E-2</v>
      </c>
      <c r="AR2363" s="24"/>
      <c r="AS2363" s="24">
        <v>6.8298200514138809</v>
      </c>
      <c r="AT2363" s="24">
        <f t="shared" si="442"/>
        <v>0</v>
      </c>
      <c r="AU2363" s="24"/>
      <c r="AV2363" s="25">
        <f t="shared" si="443"/>
        <v>5.4186190089116751E-2</v>
      </c>
    </row>
    <row r="2364" spans="1:48" x14ac:dyDescent="0.3">
      <c r="A2364" s="2" t="s">
        <v>6</v>
      </c>
      <c r="B2364" s="2">
        <v>374</v>
      </c>
      <c r="C2364" s="5">
        <v>39882</v>
      </c>
      <c r="D2364" s="2">
        <v>26</v>
      </c>
      <c r="E2364" s="2" t="s">
        <v>8</v>
      </c>
      <c r="F2364" s="6" t="s">
        <v>24</v>
      </c>
      <c r="G2364" s="2">
        <v>100</v>
      </c>
      <c r="H2364" s="2">
        <v>5</v>
      </c>
      <c r="I2364" s="2">
        <v>15</v>
      </c>
      <c r="J2364" s="2">
        <v>6.25</v>
      </c>
      <c r="K2364" s="2">
        <v>2</v>
      </c>
      <c r="L2364" s="19">
        <v>245.43692606170259</v>
      </c>
      <c r="M2364" s="19">
        <f t="shared" si="432"/>
        <v>2.4543692606170259E-2</v>
      </c>
      <c r="N2364" s="19">
        <v>245.43692606170259</v>
      </c>
      <c r="O2364" s="19">
        <f t="shared" si="433"/>
        <v>2.4543692606170259E-2</v>
      </c>
      <c r="P2364" s="19">
        <f t="shared" si="434"/>
        <v>0</v>
      </c>
      <c r="R2364" s="24">
        <v>14.08</v>
      </c>
      <c r="S2364" s="24">
        <f t="shared" si="435"/>
        <v>0.34557519189487723</v>
      </c>
      <c r="U2364" s="24">
        <v>8.461146496815287</v>
      </c>
      <c r="V2364" s="24">
        <f t="shared" si="436"/>
        <v>0</v>
      </c>
      <c r="X2364" s="25">
        <f t="shared" si="437"/>
        <v>0.34557519189487723</v>
      </c>
      <c r="AA2364" s="5">
        <v>39882</v>
      </c>
      <c r="AB2364" s="2">
        <v>26</v>
      </c>
      <c r="AC2364" s="2" t="s">
        <v>8</v>
      </c>
      <c r="AD2364" s="6" t="s">
        <v>24</v>
      </c>
      <c r="AE2364" s="2">
        <v>100</v>
      </c>
      <c r="AF2364" s="2">
        <v>5</v>
      </c>
      <c r="AG2364" s="2">
        <v>15</v>
      </c>
      <c r="AH2364" s="2">
        <v>6.25</v>
      </c>
      <c r="AI2364" s="2">
        <v>2</v>
      </c>
      <c r="AJ2364" s="19">
        <v>245.43692606170259</v>
      </c>
      <c r="AK2364" s="19">
        <f t="shared" si="438"/>
        <v>2.4543692606170259E-2</v>
      </c>
      <c r="AL2364" s="19">
        <v>245.43692606170259</v>
      </c>
      <c r="AM2364" s="19">
        <f t="shared" si="439"/>
        <v>2.4543692606170259E-2</v>
      </c>
      <c r="AN2364" s="19">
        <f t="shared" si="440"/>
        <v>0</v>
      </c>
      <c r="AP2364" s="24">
        <v>14.08</v>
      </c>
      <c r="AQ2364" s="24">
        <f t="shared" si="441"/>
        <v>0.34557519189487723</v>
      </c>
      <c r="AR2364" s="24"/>
      <c r="AS2364" s="24">
        <v>8.461146496815287</v>
      </c>
      <c r="AT2364" s="24">
        <f t="shared" si="442"/>
        <v>0</v>
      </c>
      <c r="AU2364" s="24"/>
      <c r="AV2364" s="25">
        <f t="shared" si="443"/>
        <v>0.34557519189487723</v>
      </c>
    </row>
    <row r="2365" spans="1:48" x14ac:dyDescent="0.3">
      <c r="A2365" s="2" t="s">
        <v>6</v>
      </c>
      <c r="B2365" s="2">
        <v>374</v>
      </c>
      <c r="C2365" s="5">
        <v>39882</v>
      </c>
      <c r="D2365" s="2">
        <v>26</v>
      </c>
      <c r="E2365" s="2" t="s">
        <v>8</v>
      </c>
      <c r="F2365" s="6" t="s">
        <v>21</v>
      </c>
      <c r="G2365" s="2">
        <v>60</v>
      </c>
      <c r="H2365" s="2">
        <v>20</v>
      </c>
      <c r="I2365" s="2">
        <v>30</v>
      </c>
      <c r="J2365" s="2">
        <v>17.5</v>
      </c>
      <c r="K2365" s="2">
        <v>2</v>
      </c>
      <c r="L2365" s="19">
        <v>1924.2255003237483</v>
      </c>
      <c r="M2365" s="19">
        <f t="shared" si="432"/>
        <v>0.19242255003237482</v>
      </c>
      <c r="N2365" s="19">
        <v>1154.535300194249</v>
      </c>
      <c r="O2365" s="19">
        <f t="shared" si="433"/>
        <v>0.11545353001942489</v>
      </c>
      <c r="P2365" s="19">
        <f t="shared" si="434"/>
        <v>7.6969020012949932E-2</v>
      </c>
      <c r="R2365" s="24">
        <v>14.08</v>
      </c>
      <c r="S2365" s="24">
        <f t="shared" si="435"/>
        <v>1.6255857026735026</v>
      </c>
      <c r="U2365" s="24">
        <v>17.830872483221476</v>
      </c>
      <c r="V2365" s="24">
        <f t="shared" si="436"/>
        <v>1.3724247810094321</v>
      </c>
      <c r="X2365" s="25">
        <f t="shared" si="437"/>
        <v>0.25316092166407045</v>
      </c>
      <c r="AA2365" s="5">
        <v>39882</v>
      </c>
      <c r="AB2365" s="2">
        <v>26</v>
      </c>
      <c r="AC2365" s="2" t="s">
        <v>8</v>
      </c>
      <c r="AD2365" s="6" t="s">
        <v>21</v>
      </c>
      <c r="AE2365" s="2">
        <v>60</v>
      </c>
      <c r="AF2365" s="2">
        <v>20</v>
      </c>
      <c r="AG2365" s="2">
        <v>30</v>
      </c>
      <c r="AH2365" s="2">
        <v>17.5</v>
      </c>
      <c r="AI2365" s="2">
        <v>2</v>
      </c>
      <c r="AJ2365" s="19">
        <v>1924.2255003237483</v>
      </c>
      <c r="AK2365" s="19">
        <f t="shared" si="438"/>
        <v>0.19242255003237482</v>
      </c>
      <c r="AL2365" s="19">
        <v>1154.535300194249</v>
      </c>
      <c r="AM2365" s="19">
        <f t="shared" si="439"/>
        <v>0.11545353001942489</v>
      </c>
      <c r="AN2365" s="19">
        <f t="shared" si="440"/>
        <v>7.6969020012949932E-2</v>
      </c>
      <c r="AP2365" s="24">
        <v>14.08</v>
      </c>
      <c r="AQ2365" s="24">
        <f t="shared" si="441"/>
        <v>1.6255857026735026</v>
      </c>
      <c r="AR2365" s="24"/>
      <c r="AS2365" s="24">
        <v>17.830872483221476</v>
      </c>
      <c r="AT2365" s="24">
        <f t="shared" si="442"/>
        <v>1.3724247810094321</v>
      </c>
      <c r="AU2365" s="24"/>
      <c r="AV2365" s="25">
        <f t="shared" si="443"/>
        <v>0.25316092166407045</v>
      </c>
    </row>
    <row r="2366" spans="1:48" x14ac:dyDescent="0.3">
      <c r="A2366" s="2" t="s">
        <v>6</v>
      </c>
      <c r="B2366" s="2">
        <v>374</v>
      </c>
      <c r="C2366" s="5">
        <v>39882</v>
      </c>
      <c r="D2366" s="2">
        <v>26</v>
      </c>
      <c r="E2366" s="2" t="s">
        <v>8</v>
      </c>
      <c r="F2366" s="6" t="s">
        <v>13</v>
      </c>
      <c r="G2366" s="2">
        <v>10</v>
      </c>
      <c r="H2366" s="2">
        <v>10</v>
      </c>
      <c r="I2366" s="2">
        <v>30</v>
      </c>
      <c r="J2366" s="2">
        <v>12.5</v>
      </c>
      <c r="K2366" s="2">
        <v>4</v>
      </c>
      <c r="L2366" s="19">
        <v>1963.4954084936207</v>
      </c>
      <c r="M2366" s="19">
        <f t="shared" si="432"/>
        <v>0.19634954084936207</v>
      </c>
      <c r="N2366" s="19">
        <v>196.34954084936209</v>
      </c>
      <c r="O2366" s="19">
        <f t="shared" si="433"/>
        <v>1.9634954084936207E-2</v>
      </c>
      <c r="P2366" s="19">
        <f t="shared" si="434"/>
        <v>0.17671458676442586</v>
      </c>
      <c r="R2366" s="24">
        <v>14.08</v>
      </c>
      <c r="S2366" s="24">
        <f t="shared" si="435"/>
        <v>0.27646015351590181</v>
      </c>
      <c r="U2366" s="24">
        <v>10.10190114068441</v>
      </c>
      <c r="V2366" s="24">
        <f t="shared" si="436"/>
        <v>1.7851532856111276</v>
      </c>
      <c r="X2366" s="25">
        <f t="shared" si="437"/>
        <v>-1.5086931320952259</v>
      </c>
      <c r="AA2366" s="5">
        <v>39882</v>
      </c>
      <c r="AB2366" s="2">
        <v>26</v>
      </c>
      <c r="AC2366" s="2" t="s">
        <v>8</v>
      </c>
      <c r="AD2366" s="6" t="s">
        <v>13</v>
      </c>
      <c r="AE2366" s="2">
        <v>10</v>
      </c>
      <c r="AF2366" s="2">
        <v>10</v>
      </c>
      <c r="AG2366" s="2">
        <v>30</v>
      </c>
      <c r="AH2366" s="2">
        <v>12.5</v>
      </c>
      <c r="AI2366" s="2">
        <v>4</v>
      </c>
      <c r="AJ2366" s="19">
        <v>1963.4954084936207</v>
      </c>
      <c r="AK2366" s="19">
        <f t="shared" si="438"/>
        <v>0.19634954084936207</v>
      </c>
      <c r="AL2366" s="19">
        <v>196.34954084936209</v>
      </c>
      <c r="AM2366" s="19">
        <f t="shared" si="439"/>
        <v>1.9634954084936207E-2</v>
      </c>
      <c r="AN2366" s="19">
        <f t="shared" si="440"/>
        <v>0.17671458676442586</v>
      </c>
      <c r="AP2366" s="24">
        <v>14.08</v>
      </c>
      <c r="AQ2366" s="24">
        <f t="shared" si="441"/>
        <v>0.27646015351590181</v>
      </c>
      <c r="AR2366" s="24"/>
      <c r="AS2366" s="24">
        <v>10.10190114068441</v>
      </c>
      <c r="AT2366" s="24">
        <f t="shared" si="442"/>
        <v>1.7851532856111276</v>
      </c>
      <c r="AU2366" s="24"/>
      <c r="AV2366" s="25">
        <f t="shared" si="443"/>
        <v>-1.5086931320952259</v>
      </c>
    </row>
    <row r="2367" spans="1:48" x14ac:dyDescent="0.3">
      <c r="A2367" s="2" t="s">
        <v>6</v>
      </c>
      <c r="B2367" s="2">
        <v>374</v>
      </c>
      <c r="C2367" s="5">
        <v>39882</v>
      </c>
      <c r="D2367" s="2">
        <v>26</v>
      </c>
      <c r="E2367" s="2" t="s">
        <v>8</v>
      </c>
      <c r="F2367" s="6" t="s">
        <v>13</v>
      </c>
      <c r="G2367" s="2">
        <v>10</v>
      </c>
      <c r="H2367" s="2">
        <v>30</v>
      </c>
      <c r="I2367" s="2">
        <v>50</v>
      </c>
      <c r="J2367" s="2">
        <v>27.5</v>
      </c>
      <c r="K2367" s="2">
        <v>4</v>
      </c>
      <c r="L2367" s="19">
        <v>9503.317777109125</v>
      </c>
      <c r="M2367" s="19">
        <f t="shared" si="432"/>
        <v>0.95033177771091248</v>
      </c>
      <c r="N2367" s="19">
        <v>950.33177771091255</v>
      </c>
      <c r="O2367" s="19">
        <f t="shared" si="433"/>
        <v>9.5033177771091257E-2</v>
      </c>
      <c r="P2367" s="19">
        <f t="shared" si="434"/>
        <v>0.85529859993982127</v>
      </c>
      <c r="R2367" s="24">
        <v>14.08</v>
      </c>
      <c r="S2367" s="24">
        <f t="shared" si="435"/>
        <v>1.3380671430169648</v>
      </c>
      <c r="U2367" s="24">
        <v>10.10190114068441</v>
      </c>
      <c r="V2367" s="24">
        <f t="shared" si="436"/>
        <v>8.6401419023578594</v>
      </c>
      <c r="X2367" s="25">
        <f t="shared" si="437"/>
        <v>-7.3020747593408943</v>
      </c>
      <c r="AA2367" s="5">
        <v>39882</v>
      </c>
      <c r="AB2367" s="2">
        <v>26</v>
      </c>
      <c r="AC2367" s="2" t="s">
        <v>8</v>
      </c>
      <c r="AD2367" s="6" t="s">
        <v>13</v>
      </c>
      <c r="AE2367" s="2">
        <v>10</v>
      </c>
      <c r="AF2367" s="2">
        <v>30</v>
      </c>
      <c r="AG2367" s="2">
        <v>50</v>
      </c>
      <c r="AH2367" s="2">
        <v>27.5</v>
      </c>
      <c r="AI2367" s="2">
        <v>4</v>
      </c>
      <c r="AJ2367" s="19">
        <v>9503.317777109125</v>
      </c>
      <c r="AK2367" s="19">
        <f t="shared" si="438"/>
        <v>0.95033177771091248</v>
      </c>
      <c r="AL2367" s="19">
        <v>950.33177771091255</v>
      </c>
      <c r="AM2367" s="19">
        <f t="shared" si="439"/>
        <v>9.5033177771091257E-2</v>
      </c>
      <c r="AN2367" s="19">
        <f t="shared" si="440"/>
        <v>0.85529859993982127</v>
      </c>
      <c r="AP2367" s="24">
        <v>14.08</v>
      </c>
      <c r="AQ2367" s="24">
        <f t="shared" si="441"/>
        <v>1.3380671430169648</v>
      </c>
      <c r="AR2367" s="24"/>
      <c r="AS2367" s="24">
        <v>10.10190114068441</v>
      </c>
      <c r="AT2367" s="24">
        <f t="shared" si="442"/>
        <v>8.6401419023578594</v>
      </c>
      <c r="AU2367" s="24"/>
      <c r="AV2367" s="25">
        <f t="shared" si="443"/>
        <v>-7.3020747593408943</v>
      </c>
    </row>
    <row r="2368" spans="1:48" x14ac:dyDescent="0.3">
      <c r="A2368" s="2" t="s">
        <v>6</v>
      </c>
      <c r="B2368" s="2">
        <v>374</v>
      </c>
      <c r="C2368" s="5">
        <v>39882</v>
      </c>
      <c r="D2368" s="2">
        <v>26</v>
      </c>
      <c r="E2368" s="2" t="s">
        <v>8</v>
      </c>
      <c r="F2368" s="6" t="s">
        <v>13</v>
      </c>
      <c r="G2368" s="2">
        <v>0</v>
      </c>
      <c r="H2368" s="2">
        <v>10</v>
      </c>
      <c r="I2368" s="2">
        <v>10</v>
      </c>
      <c r="J2368" s="2">
        <v>7.5</v>
      </c>
      <c r="K2368" s="2">
        <v>4</v>
      </c>
      <c r="L2368" s="19">
        <v>706.85834705770344</v>
      </c>
      <c r="M2368" s="19">
        <f t="shared" si="432"/>
        <v>7.0685834705770348E-2</v>
      </c>
      <c r="N2368" s="19">
        <v>0</v>
      </c>
      <c r="O2368" s="19">
        <f t="shared" si="433"/>
        <v>0</v>
      </c>
      <c r="P2368" s="19">
        <f t="shared" si="434"/>
        <v>7.0685834705770348E-2</v>
      </c>
      <c r="R2368" s="24">
        <v>14.08</v>
      </c>
      <c r="S2368" s="24">
        <f t="shared" si="435"/>
        <v>0</v>
      </c>
      <c r="U2368" s="24">
        <v>10.10190114068441</v>
      </c>
      <c r="V2368" s="24">
        <f t="shared" si="436"/>
        <v>0.71406131424445107</v>
      </c>
      <c r="X2368" s="25">
        <f t="shared" si="437"/>
        <v>-0.71406131424445107</v>
      </c>
      <c r="AA2368" s="5">
        <v>39882</v>
      </c>
      <c r="AB2368" s="2">
        <v>26</v>
      </c>
      <c r="AC2368" s="2" t="s">
        <v>8</v>
      </c>
      <c r="AD2368" s="6" t="s">
        <v>13</v>
      </c>
      <c r="AE2368" s="2">
        <v>0</v>
      </c>
      <c r="AF2368" s="2">
        <v>10</v>
      </c>
      <c r="AG2368" s="2">
        <v>10</v>
      </c>
      <c r="AH2368" s="2">
        <v>7.5</v>
      </c>
      <c r="AI2368" s="2">
        <v>4</v>
      </c>
      <c r="AJ2368" s="19">
        <v>706.85834705770344</v>
      </c>
      <c r="AK2368" s="19">
        <f t="shared" si="438"/>
        <v>7.0685834705770348E-2</v>
      </c>
      <c r="AL2368" s="19">
        <v>0</v>
      </c>
      <c r="AM2368" s="19">
        <f t="shared" si="439"/>
        <v>0</v>
      </c>
      <c r="AN2368" s="19">
        <f t="shared" si="440"/>
        <v>7.0685834705770348E-2</v>
      </c>
      <c r="AP2368" s="24">
        <v>14.08</v>
      </c>
      <c r="AQ2368" s="24">
        <f t="shared" si="441"/>
        <v>0</v>
      </c>
      <c r="AR2368" s="24"/>
      <c r="AS2368" s="24">
        <v>10.10190114068441</v>
      </c>
      <c r="AT2368" s="24">
        <f t="shared" si="442"/>
        <v>0.71406131424445107</v>
      </c>
      <c r="AU2368" s="24"/>
      <c r="AV2368" s="25">
        <f t="shared" si="443"/>
        <v>-0.71406131424445107</v>
      </c>
    </row>
    <row r="2369" spans="1:48" x14ac:dyDescent="0.3">
      <c r="A2369" s="2" t="s">
        <v>6</v>
      </c>
      <c r="B2369" s="2">
        <v>374</v>
      </c>
      <c r="C2369" s="5">
        <v>39882</v>
      </c>
      <c r="D2369" s="2">
        <v>26</v>
      </c>
      <c r="E2369" s="2" t="s">
        <v>8</v>
      </c>
      <c r="F2369" s="6" t="s">
        <v>24</v>
      </c>
      <c r="G2369" s="2">
        <v>90</v>
      </c>
      <c r="H2369" s="2">
        <v>10</v>
      </c>
      <c r="I2369" s="2">
        <v>15</v>
      </c>
      <c r="J2369" s="2">
        <v>8.75</v>
      </c>
      <c r="K2369" s="2">
        <v>2</v>
      </c>
      <c r="L2369" s="19">
        <v>481.05637508093707</v>
      </c>
      <c r="M2369" s="19">
        <f t="shared" si="432"/>
        <v>4.8105637508093706E-2</v>
      </c>
      <c r="N2369" s="19">
        <v>432.95073757284337</v>
      </c>
      <c r="O2369" s="19">
        <f t="shared" si="433"/>
        <v>4.3295073757284336E-2</v>
      </c>
      <c r="P2369" s="19">
        <f t="shared" si="434"/>
        <v>4.8105637508093699E-3</v>
      </c>
      <c r="R2369" s="24">
        <v>14.08</v>
      </c>
      <c r="S2369" s="24">
        <f t="shared" si="435"/>
        <v>0.60959463850256346</v>
      </c>
      <c r="U2369" s="24">
        <v>8.461146496815287</v>
      </c>
      <c r="V2369" s="24">
        <f t="shared" si="436"/>
        <v>4.0702884627867308E-2</v>
      </c>
      <c r="X2369" s="25">
        <f t="shared" si="437"/>
        <v>0.56889175387469615</v>
      </c>
      <c r="AA2369" s="5">
        <v>39882</v>
      </c>
      <c r="AB2369" s="2">
        <v>26</v>
      </c>
      <c r="AC2369" s="2" t="s">
        <v>8</v>
      </c>
      <c r="AD2369" s="6" t="s">
        <v>24</v>
      </c>
      <c r="AE2369" s="2">
        <v>90</v>
      </c>
      <c r="AF2369" s="2">
        <v>10</v>
      </c>
      <c r="AG2369" s="2">
        <v>15</v>
      </c>
      <c r="AH2369" s="2">
        <v>8.75</v>
      </c>
      <c r="AI2369" s="2">
        <v>2</v>
      </c>
      <c r="AJ2369" s="19">
        <v>481.05637508093707</v>
      </c>
      <c r="AK2369" s="19">
        <f t="shared" si="438"/>
        <v>4.8105637508093706E-2</v>
      </c>
      <c r="AL2369" s="19">
        <v>432.95073757284337</v>
      </c>
      <c r="AM2369" s="19">
        <f t="shared" si="439"/>
        <v>4.3295073757284336E-2</v>
      </c>
      <c r="AN2369" s="19">
        <f t="shared" si="440"/>
        <v>4.8105637508093699E-3</v>
      </c>
      <c r="AP2369" s="24">
        <v>14.08</v>
      </c>
      <c r="AQ2369" s="24">
        <f t="shared" si="441"/>
        <v>0.60959463850256346</v>
      </c>
      <c r="AR2369" s="24"/>
      <c r="AS2369" s="24">
        <v>8.461146496815287</v>
      </c>
      <c r="AT2369" s="24">
        <f t="shared" si="442"/>
        <v>4.0702884627867308E-2</v>
      </c>
      <c r="AU2369" s="24"/>
      <c r="AV2369" s="25">
        <f t="shared" si="443"/>
        <v>0.56889175387469615</v>
      </c>
    </row>
    <row r="2370" spans="1:48" x14ac:dyDescent="0.3">
      <c r="A2370" s="2" t="s">
        <v>6</v>
      </c>
      <c r="B2370" s="2">
        <v>374</v>
      </c>
      <c r="C2370" s="5">
        <v>39882</v>
      </c>
      <c r="D2370" s="2">
        <v>26</v>
      </c>
      <c r="E2370" s="2" t="s">
        <v>8</v>
      </c>
      <c r="F2370" s="6" t="s">
        <v>44</v>
      </c>
      <c r="G2370" s="2">
        <v>90</v>
      </c>
      <c r="H2370" s="2">
        <v>5</v>
      </c>
      <c r="I2370" s="2">
        <v>10</v>
      </c>
      <c r="J2370" s="2">
        <v>5</v>
      </c>
      <c r="K2370" s="2">
        <v>2</v>
      </c>
      <c r="L2370" s="19">
        <v>157.07963267948966</v>
      </c>
      <c r="M2370" s="19">
        <f t="shared" si="432"/>
        <v>1.5707963267948967E-2</v>
      </c>
      <c r="N2370" s="19">
        <v>141.37166941154069</v>
      </c>
      <c r="O2370" s="19">
        <f t="shared" si="433"/>
        <v>1.4137166941154069E-2</v>
      </c>
      <c r="P2370" s="19">
        <f t="shared" si="434"/>
        <v>1.5707963267948977E-3</v>
      </c>
      <c r="R2370" s="24">
        <v>14.08</v>
      </c>
      <c r="S2370" s="24">
        <f t="shared" si="435"/>
        <v>0.19905131053144928</v>
      </c>
      <c r="U2370" s="24">
        <v>9.0675767918088734</v>
      </c>
      <c r="V2370" s="24">
        <f t="shared" si="436"/>
        <v>1.4243316317504041E-2</v>
      </c>
      <c r="X2370" s="25">
        <f t="shared" si="437"/>
        <v>0.18480799421394525</v>
      </c>
      <c r="AA2370" s="5">
        <v>39882</v>
      </c>
      <c r="AB2370" s="2">
        <v>26</v>
      </c>
      <c r="AC2370" s="2" t="s">
        <v>8</v>
      </c>
      <c r="AD2370" s="6" t="s">
        <v>44</v>
      </c>
      <c r="AE2370" s="2">
        <v>90</v>
      </c>
      <c r="AF2370" s="2">
        <v>5</v>
      </c>
      <c r="AG2370" s="2">
        <v>10</v>
      </c>
      <c r="AH2370" s="2">
        <v>5</v>
      </c>
      <c r="AI2370" s="2">
        <v>2</v>
      </c>
      <c r="AJ2370" s="19">
        <v>157.07963267948966</v>
      </c>
      <c r="AK2370" s="19">
        <f t="shared" si="438"/>
        <v>1.5707963267948967E-2</v>
      </c>
      <c r="AL2370" s="19">
        <v>141.37166941154069</v>
      </c>
      <c r="AM2370" s="19">
        <f t="shared" si="439"/>
        <v>1.4137166941154069E-2</v>
      </c>
      <c r="AN2370" s="19">
        <f t="shared" si="440"/>
        <v>1.5707963267948977E-3</v>
      </c>
      <c r="AP2370" s="24">
        <v>14.08</v>
      </c>
      <c r="AQ2370" s="24">
        <f t="shared" si="441"/>
        <v>0.19905131053144928</v>
      </c>
      <c r="AR2370" s="24"/>
      <c r="AS2370" s="24">
        <v>9.0675767918088734</v>
      </c>
      <c r="AT2370" s="24">
        <f t="shared" si="442"/>
        <v>1.4243316317504041E-2</v>
      </c>
      <c r="AU2370" s="24"/>
      <c r="AV2370" s="25">
        <f t="shared" si="443"/>
        <v>0.18480799421394525</v>
      </c>
    </row>
    <row r="2371" spans="1:48" x14ac:dyDescent="0.3">
      <c r="A2371" s="2" t="s">
        <v>6</v>
      </c>
      <c r="B2371" s="2">
        <v>374</v>
      </c>
      <c r="C2371" s="5">
        <v>39882</v>
      </c>
      <c r="D2371" s="2">
        <v>26</v>
      </c>
      <c r="E2371" s="2" t="s">
        <v>8</v>
      </c>
      <c r="F2371" s="6" t="s">
        <v>24</v>
      </c>
      <c r="G2371" s="2">
        <v>90</v>
      </c>
      <c r="H2371" s="2">
        <v>10</v>
      </c>
      <c r="I2371" s="2">
        <v>15</v>
      </c>
      <c r="J2371" s="2">
        <v>8.75</v>
      </c>
      <c r="K2371" s="2">
        <v>2</v>
      </c>
      <c r="L2371" s="19">
        <v>481.05637508093707</v>
      </c>
      <c r="M2371" s="19">
        <f t="shared" ref="M2371:M2434" si="444">L2371/10000</f>
        <v>4.8105637508093706E-2</v>
      </c>
      <c r="N2371" s="19">
        <v>432.95073757284337</v>
      </c>
      <c r="O2371" s="19">
        <f t="shared" ref="O2371:O2434" si="445">N2371/10000</f>
        <v>4.3295073757284336E-2</v>
      </c>
      <c r="P2371" s="19">
        <f t="shared" ref="P2371:P2434" si="446">M2371-O2371</f>
        <v>4.8105637508093699E-3</v>
      </c>
      <c r="R2371" s="24">
        <v>14.08</v>
      </c>
      <c r="S2371" s="24">
        <f t="shared" ref="S2371:S2434" si="447">O2371*R2371</f>
        <v>0.60959463850256346</v>
      </c>
      <c r="U2371" s="24">
        <v>8.461146496815287</v>
      </c>
      <c r="V2371" s="24">
        <f t="shared" ref="V2371:V2434" si="448">P2371*U2371</f>
        <v>4.0702884627867308E-2</v>
      </c>
      <c r="X2371" s="25">
        <f t="shared" ref="X2371:X2434" si="449">S2371-V2371</f>
        <v>0.56889175387469615</v>
      </c>
      <c r="AA2371" s="5">
        <v>39882</v>
      </c>
      <c r="AB2371" s="2">
        <v>26</v>
      </c>
      <c r="AC2371" s="2" t="s">
        <v>8</v>
      </c>
      <c r="AD2371" s="6" t="s">
        <v>24</v>
      </c>
      <c r="AE2371" s="2">
        <v>90</v>
      </c>
      <c r="AF2371" s="2">
        <v>10</v>
      </c>
      <c r="AG2371" s="2">
        <v>15</v>
      </c>
      <c r="AH2371" s="2">
        <v>8.75</v>
      </c>
      <c r="AI2371" s="2">
        <v>2</v>
      </c>
      <c r="AJ2371" s="19">
        <v>481.05637508093707</v>
      </c>
      <c r="AK2371" s="19">
        <f t="shared" ref="AK2371:AK2434" si="450">AJ2371/10000</f>
        <v>4.8105637508093706E-2</v>
      </c>
      <c r="AL2371" s="19">
        <v>432.95073757284337</v>
      </c>
      <c r="AM2371" s="19">
        <f t="shared" ref="AM2371:AM2434" si="451">AL2371/10000</f>
        <v>4.3295073757284336E-2</v>
      </c>
      <c r="AN2371" s="19">
        <f t="shared" ref="AN2371:AN2434" si="452">AK2371-AM2371</f>
        <v>4.8105637508093699E-3</v>
      </c>
      <c r="AP2371" s="24">
        <v>14.08</v>
      </c>
      <c r="AQ2371" s="24">
        <f t="shared" ref="AQ2371:AQ2434" si="453">AM2371*AP2371</f>
        <v>0.60959463850256346</v>
      </c>
      <c r="AR2371" s="24"/>
      <c r="AS2371" s="24">
        <v>8.461146496815287</v>
      </c>
      <c r="AT2371" s="24">
        <f t="shared" ref="AT2371:AT2434" si="454">AN2371*AS2371</f>
        <v>4.0702884627867308E-2</v>
      </c>
      <c r="AU2371" s="24"/>
      <c r="AV2371" s="25">
        <f t="shared" ref="AV2371:AV2434" si="455">AQ2371-AT2371</f>
        <v>0.56889175387469615</v>
      </c>
    </row>
    <row r="2372" spans="1:48" x14ac:dyDescent="0.3">
      <c r="A2372" s="2" t="s">
        <v>6</v>
      </c>
      <c r="B2372" s="2">
        <v>374</v>
      </c>
      <c r="C2372" s="5">
        <v>39882</v>
      </c>
      <c r="D2372" s="2">
        <v>26</v>
      </c>
      <c r="E2372" s="2" t="s">
        <v>8</v>
      </c>
      <c r="F2372" s="6" t="s">
        <v>24</v>
      </c>
      <c r="G2372" s="2">
        <v>90</v>
      </c>
      <c r="H2372" s="2">
        <v>15</v>
      </c>
      <c r="I2372" s="2">
        <v>20</v>
      </c>
      <c r="J2372" s="2">
        <v>12.5</v>
      </c>
      <c r="K2372" s="2">
        <v>2</v>
      </c>
      <c r="L2372" s="19">
        <v>981.74770424681037</v>
      </c>
      <c r="M2372" s="19">
        <f t="shared" si="444"/>
        <v>9.8174770424681035E-2</v>
      </c>
      <c r="N2372" s="19">
        <v>883.57293382212936</v>
      </c>
      <c r="O2372" s="19">
        <f t="shared" si="445"/>
        <v>8.8357293382212931E-2</v>
      </c>
      <c r="P2372" s="19">
        <f t="shared" si="446"/>
        <v>9.8174770424681035E-3</v>
      </c>
      <c r="R2372" s="24">
        <v>14.08</v>
      </c>
      <c r="S2372" s="24">
        <f t="shared" si="447"/>
        <v>1.2440706908215582</v>
      </c>
      <c r="U2372" s="24">
        <v>8.461146496815287</v>
      </c>
      <c r="V2372" s="24">
        <f t="shared" si="448"/>
        <v>8.3067111485443504E-2</v>
      </c>
      <c r="X2372" s="25">
        <f t="shared" si="449"/>
        <v>1.1610035793361146</v>
      </c>
      <c r="AA2372" s="5">
        <v>39882</v>
      </c>
      <c r="AB2372" s="2">
        <v>26</v>
      </c>
      <c r="AC2372" s="2" t="s">
        <v>8</v>
      </c>
      <c r="AD2372" s="6" t="s">
        <v>24</v>
      </c>
      <c r="AE2372" s="2">
        <v>90</v>
      </c>
      <c r="AF2372" s="2">
        <v>15</v>
      </c>
      <c r="AG2372" s="2">
        <v>20</v>
      </c>
      <c r="AH2372" s="2">
        <v>12.5</v>
      </c>
      <c r="AI2372" s="2">
        <v>2</v>
      </c>
      <c r="AJ2372" s="19">
        <v>981.74770424681037</v>
      </c>
      <c r="AK2372" s="19">
        <f t="shared" si="450"/>
        <v>9.8174770424681035E-2</v>
      </c>
      <c r="AL2372" s="19">
        <v>883.57293382212936</v>
      </c>
      <c r="AM2372" s="19">
        <f t="shared" si="451"/>
        <v>8.8357293382212931E-2</v>
      </c>
      <c r="AN2372" s="19">
        <f t="shared" si="452"/>
        <v>9.8174770424681035E-3</v>
      </c>
      <c r="AP2372" s="24">
        <v>14.08</v>
      </c>
      <c r="AQ2372" s="24">
        <f t="shared" si="453"/>
        <v>1.2440706908215582</v>
      </c>
      <c r="AR2372" s="24"/>
      <c r="AS2372" s="24">
        <v>8.461146496815287</v>
      </c>
      <c r="AT2372" s="24">
        <f t="shared" si="454"/>
        <v>8.3067111485443504E-2</v>
      </c>
      <c r="AU2372" s="24"/>
      <c r="AV2372" s="25">
        <f t="shared" si="455"/>
        <v>1.1610035793361146</v>
      </c>
    </row>
    <row r="2373" spans="1:48" x14ac:dyDescent="0.3">
      <c r="A2373" s="2" t="s">
        <v>6</v>
      </c>
      <c r="B2373" s="2">
        <v>374</v>
      </c>
      <c r="C2373" s="5">
        <v>39882</v>
      </c>
      <c r="D2373" s="2">
        <v>26</v>
      </c>
      <c r="E2373" s="2" t="s">
        <v>8</v>
      </c>
      <c r="F2373" s="6" t="s">
        <v>24</v>
      </c>
      <c r="G2373" s="2">
        <v>100</v>
      </c>
      <c r="H2373" s="2">
        <v>5</v>
      </c>
      <c r="I2373" s="2">
        <v>10</v>
      </c>
      <c r="J2373" s="2">
        <v>5</v>
      </c>
      <c r="K2373" s="2">
        <v>2</v>
      </c>
      <c r="L2373" s="19">
        <v>157.07963267948966</v>
      </c>
      <c r="M2373" s="19">
        <f t="shared" si="444"/>
        <v>1.5707963267948967E-2</v>
      </c>
      <c r="N2373" s="19">
        <v>157.07963267948966</v>
      </c>
      <c r="O2373" s="19">
        <f t="shared" si="445"/>
        <v>1.5707963267948967E-2</v>
      </c>
      <c r="P2373" s="19">
        <f t="shared" si="446"/>
        <v>0</v>
      </c>
      <c r="R2373" s="24">
        <v>14.08</v>
      </c>
      <c r="S2373" s="24">
        <f t="shared" si="447"/>
        <v>0.22116812281272147</v>
      </c>
      <c r="U2373" s="24">
        <v>8.461146496815287</v>
      </c>
      <c r="V2373" s="24">
        <f t="shared" si="448"/>
        <v>0</v>
      </c>
      <c r="X2373" s="25">
        <f t="shared" si="449"/>
        <v>0.22116812281272147</v>
      </c>
      <c r="AA2373" s="5">
        <v>39882</v>
      </c>
      <c r="AB2373" s="2">
        <v>26</v>
      </c>
      <c r="AC2373" s="2" t="s">
        <v>8</v>
      </c>
      <c r="AD2373" s="6" t="s">
        <v>24</v>
      </c>
      <c r="AE2373" s="2">
        <v>100</v>
      </c>
      <c r="AF2373" s="2">
        <v>5</v>
      </c>
      <c r="AG2373" s="2">
        <v>10</v>
      </c>
      <c r="AH2373" s="2">
        <v>5</v>
      </c>
      <c r="AI2373" s="2">
        <v>2</v>
      </c>
      <c r="AJ2373" s="19">
        <v>157.07963267948966</v>
      </c>
      <c r="AK2373" s="19">
        <f t="shared" si="450"/>
        <v>1.5707963267948967E-2</v>
      </c>
      <c r="AL2373" s="19">
        <v>157.07963267948966</v>
      </c>
      <c r="AM2373" s="19">
        <f t="shared" si="451"/>
        <v>1.5707963267948967E-2</v>
      </c>
      <c r="AN2373" s="19">
        <f t="shared" si="452"/>
        <v>0</v>
      </c>
      <c r="AP2373" s="24">
        <v>14.08</v>
      </c>
      <c r="AQ2373" s="24">
        <f t="shared" si="453"/>
        <v>0.22116812281272147</v>
      </c>
      <c r="AR2373" s="24"/>
      <c r="AS2373" s="24">
        <v>8.461146496815287</v>
      </c>
      <c r="AT2373" s="24">
        <f t="shared" si="454"/>
        <v>0</v>
      </c>
      <c r="AU2373" s="24"/>
      <c r="AV2373" s="25">
        <f t="shared" si="455"/>
        <v>0.22116812281272147</v>
      </c>
    </row>
    <row r="2374" spans="1:48" x14ac:dyDescent="0.3">
      <c r="A2374" s="2" t="s">
        <v>6</v>
      </c>
      <c r="B2374" s="2">
        <v>374</v>
      </c>
      <c r="C2374" s="5">
        <v>39882</v>
      </c>
      <c r="D2374" s="2">
        <v>26</v>
      </c>
      <c r="E2374" s="2" t="s">
        <v>8</v>
      </c>
      <c r="F2374" s="6" t="s">
        <v>24</v>
      </c>
      <c r="G2374" s="2">
        <v>100</v>
      </c>
      <c r="H2374" s="2">
        <v>5</v>
      </c>
      <c r="I2374" s="2">
        <v>10</v>
      </c>
      <c r="J2374" s="2">
        <v>5</v>
      </c>
      <c r="K2374" s="2">
        <v>2</v>
      </c>
      <c r="L2374" s="19">
        <v>157.07963267948966</v>
      </c>
      <c r="M2374" s="19">
        <f t="shared" si="444"/>
        <v>1.5707963267948967E-2</v>
      </c>
      <c r="N2374" s="19">
        <v>157.07963267948966</v>
      </c>
      <c r="O2374" s="19">
        <f t="shared" si="445"/>
        <v>1.5707963267948967E-2</v>
      </c>
      <c r="P2374" s="19">
        <f t="shared" si="446"/>
        <v>0</v>
      </c>
      <c r="R2374" s="24">
        <v>14.08</v>
      </c>
      <c r="S2374" s="24">
        <f t="shared" si="447"/>
        <v>0.22116812281272147</v>
      </c>
      <c r="U2374" s="24">
        <v>8.461146496815287</v>
      </c>
      <c r="V2374" s="24">
        <f t="shared" si="448"/>
        <v>0</v>
      </c>
      <c r="X2374" s="25">
        <f t="shared" si="449"/>
        <v>0.22116812281272147</v>
      </c>
      <c r="AA2374" s="5">
        <v>39882</v>
      </c>
      <c r="AB2374" s="2">
        <v>26</v>
      </c>
      <c r="AC2374" s="2" t="s">
        <v>8</v>
      </c>
      <c r="AD2374" s="6" t="s">
        <v>24</v>
      </c>
      <c r="AE2374" s="2">
        <v>100</v>
      </c>
      <c r="AF2374" s="2">
        <v>5</v>
      </c>
      <c r="AG2374" s="2">
        <v>10</v>
      </c>
      <c r="AH2374" s="2">
        <v>5</v>
      </c>
      <c r="AI2374" s="2">
        <v>2</v>
      </c>
      <c r="AJ2374" s="19">
        <v>157.07963267948966</v>
      </c>
      <c r="AK2374" s="19">
        <f t="shared" si="450"/>
        <v>1.5707963267948967E-2</v>
      </c>
      <c r="AL2374" s="19">
        <v>157.07963267948966</v>
      </c>
      <c r="AM2374" s="19">
        <f t="shared" si="451"/>
        <v>1.5707963267948967E-2</v>
      </c>
      <c r="AN2374" s="19">
        <f t="shared" si="452"/>
        <v>0</v>
      </c>
      <c r="AP2374" s="24">
        <v>14.08</v>
      </c>
      <c r="AQ2374" s="24">
        <f t="shared" si="453"/>
        <v>0.22116812281272147</v>
      </c>
      <c r="AR2374" s="24"/>
      <c r="AS2374" s="24">
        <v>8.461146496815287</v>
      </c>
      <c r="AT2374" s="24">
        <f t="shared" si="454"/>
        <v>0</v>
      </c>
      <c r="AU2374" s="24"/>
      <c r="AV2374" s="25">
        <f t="shared" si="455"/>
        <v>0.22116812281272147</v>
      </c>
    </row>
    <row r="2375" spans="1:48" x14ac:dyDescent="0.3">
      <c r="A2375" s="2" t="s">
        <v>6</v>
      </c>
      <c r="B2375" s="2">
        <v>374</v>
      </c>
      <c r="C2375" s="5">
        <v>39882</v>
      </c>
      <c r="D2375" s="2">
        <v>26</v>
      </c>
      <c r="E2375" s="2" t="s">
        <v>8</v>
      </c>
      <c r="F2375" s="6" t="s">
        <v>49</v>
      </c>
      <c r="G2375" s="2">
        <v>80</v>
      </c>
      <c r="H2375" s="2">
        <v>25</v>
      </c>
      <c r="I2375" s="2">
        <v>25</v>
      </c>
      <c r="J2375" s="2">
        <v>18.75</v>
      </c>
      <c r="K2375" s="2">
        <v>2</v>
      </c>
      <c r="L2375" s="19">
        <v>2208.9323345553235</v>
      </c>
      <c r="M2375" s="19">
        <f t="shared" si="444"/>
        <v>0.22089323345553236</v>
      </c>
      <c r="N2375" s="19">
        <v>1767.1458676442589</v>
      </c>
      <c r="O2375" s="19">
        <f t="shared" si="445"/>
        <v>0.17671458676442589</v>
      </c>
      <c r="P2375" s="19">
        <f t="shared" si="446"/>
        <v>4.4178646691106466E-2</v>
      </c>
      <c r="R2375" s="24">
        <v>14.08</v>
      </c>
      <c r="S2375" s="24">
        <f t="shared" si="447"/>
        <v>2.4881413816431164</v>
      </c>
      <c r="U2375" s="24">
        <v>8.461146496815287</v>
      </c>
      <c r="V2375" s="24">
        <f t="shared" si="448"/>
        <v>0.37380200168449573</v>
      </c>
      <c r="X2375" s="25">
        <f t="shared" si="449"/>
        <v>2.1143393799586208</v>
      </c>
      <c r="AA2375" s="5">
        <v>39882</v>
      </c>
      <c r="AB2375" s="2">
        <v>26</v>
      </c>
      <c r="AC2375" s="2" t="s">
        <v>8</v>
      </c>
      <c r="AD2375" s="6" t="s">
        <v>49</v>
      </c>
      <c r="AE2375" s="2">
        <v>80</v>
      </c>
      <c r="AF2375" s="2">
        <v>25</v>
      </c>
      <c r="AG2375" s="2">
        <v>25</v>
      </c>
      <c r="AH2375" s="2">
        <v>18.75</v>
      </c>
      <c r="AI2375" s="2">
        <v>2</v>
      </c>
      <c r="AJ2375" s="19">
        <v>2208.9323345553235</v>
      </c>
      <c r="AK2375" s="19">
        <f t="shared" si="450"/>
        <v>0.22089323345553236</v>
      </c>
      <c r="AL2375" s="19">
        <v>1767.1458676442589</v>
      </c>
      <c r="AM2375" s="19">
        <f t="shared" si="451"/>
        <v>0.17671458676442589</v>
      </c>
      <c r="AN2375" s="19">
        <f t="shared" si="452"/>
        <v>4.4178646691106466E-2</v>
      </c>
      <c r="AP2375" s="24">
        <v>14.08</v>
      </c>
      <c r="AQ2375" s="24">
        <f t="shared" si="453"/>
        <v>2.4881413816431164</v>
      </c>
      <c r="AR2375" s="24"/>
      <c r="AS2375" s="24">
        <v>8.461146496815287</v>
      </c>
      <c r="AT2375" s="24">
        <f t="shared" si="454"/>
        <v>0.37380200168449573</v>
      </c>
      <c r="AU2375" s="24"/>
      <c r="AV2375" s="25">
        <f t="shared" si="455"/>
        <v>2.1143393799586208</v>
      </c>
    </row>
    <row r="2376" spans="1:48" x14ac:dyDescent="0.3">
      <c r="A2376" s="2" t="s">
        <v>6</v>
      </c>
      <c r="B2376" s="2">
        <v>374</v>
      </c>
      <c r="C2376" s="5">
        <v>39882</v>
      </c>
      <c r="D2376" s="2">
        <v>26</v>
      </c>
      <c r="E2376" s="2" t="s">
        <v>8</v>
      </c>
      <c r="F2376" s="6" t="s">
        <v>53</v>
      </c>
      <c r="G2376" s="2">
        <v>60</v>
      </c>
      <c r="H2376" s="2">
        <v>5</v>
      </c>
      <c r="I2376" s="2">
        <v>30</v>
      </c>
      <c r="J2376" s="2">
        <v>10</v>
      </c>
      <c r="K2376" s="2">
        <v>2</v>
      </c>
      <c r="L2376" s="19">
        <v>628.31853071795865</v>
      </c>
      <c r="M2376" s="19">
        <f t="shared" si="444"/>
        <v>6.2831853071795868E-2</v>
      </c>
      <c r="N2376" s="19">
        <v>376.9911184307752</v>
      </c>
      <c r="O2376" s="19">
        <f t="shared" si="445"/>
        <v>3.7699111843077518E-2</v>
      </c>
      <c r="P2376" s="19">
        <f t="shared" si="446"/>
        <v>2.513274122871835E-2</v>
      </c>
      <c r="R2376" s="24">
        <v>6.51</v>
      </c>
      <c r="S2376" s="24">
        <f t="shared" si="447"/>
        <v>0.24542121809843465</v>
      </c>
      <c r="U2376" s="24">
        <v>8.2509316770186327</v>
      </c>
      <c r="V2376" s="24">
        <f t="shared" si="448"/>
        <v>0.20736853073434441</v>
      </c>
      <c r="X2376" s="25">
        <f t="shared" si="449"/>
        <v>3.8052687364090232E-2</v>
      </c>
      <c r="AA2376" s="5">
        <v>39882</v>
      </c>
      <c r="AB2376" s="2">
        <v>26</v>
      </c>
      <c r="AC2376" s="2" t="s">
        <v>8</v>
      </c>
      <c r="AD2376" s="6" t="s">
        <v>53</v>
      </c>
      <c r="AE2376" s="2">
        <v>60</v>
      </c>
      <c r="AF2376" s="2">
        <v>5</v>
      </c>
      <c r="AG2376" s="2">
        <v>30</v>
      </c>
      <c r="AH2376" s="2">
        <v>10</v>
      </c>
      <c r="AI2376" s="2">
        <v>2</v>
      </c>
      <c r="AJ2376" s="19">
        <v>628.31853071795865</v>
      </c>
      <c r="AK2376" s="19">
        <f t="shared" si="450"/>
        <v>6.2831853071795868E-2</v>
      </c>
      <c r="AL2376" s="19">
        <v>376.9911184307752</v>
      </c>
      <c r="AM2376" s="19">
        <f t="shared" si="451"/>
        <v>3.7699111843077518E-2</v>
      </c>
      <c r="AN2376" s="19">
        <f t="shared" si="452"/>
        <v>2.513274122871835E-2</v>
      </c>
      <c r="AP2376" s="24">
        <v>6.51</v>
      </c>
      <c r="AQ2376" s="24">
        <f t="shared" si="453"/>
        <v>0.24542121809843465</v>
      </c>
      <c r="AR2376" s="24"/>
      <c r="AS2376" s="24">
        <v>8.2509316770186327</v>
      </c>
      <c r="AT2376" s="24">
        <f t="shared" si="454"/>
        <v>0.20736853073434441</v>
      </c>
      <c r="AU2376" s="24"/>
      <c r="AV2376" s="25">
        <f t="shared" si="455"/>
        <v>3.8052687364090232E-2</v>
      </c>
    </row>
    <row r="2377" spans="1:48" x14ac:dyDescent="0.3">
      <c r="A2377" s="2" t="s">
        <v>6</v>
      </c>
      <c r="B2377" s="2">
        <v>374</v>
      </c>
      <c r="C2377" s="5">
        <v>39882</v>
      </c>
      <c r="D2377" s="2">
        <v>26</v>
      </c>
      <c r="E2377" s="2" t="s">
        <v>8</v>
      </c>
      <c r="F2377" s="6" t="s">
        <v>49</v>
      </c>
      <c r="G2377" s="2">
        <v>80</v>
      </c>
      <c r="H2377" s="2">
        <v>10</v>
      </c>
      <c r="I2377" s="2">
        <v>15</v>
      </c>
      <c r="J2377" s="2">
        <v>8.75</v>
      </c>
      <c r="K2377" s="2">
        <v>2</v>
      </c>
      <c r="L2377" s="19">
        <v>481.05637508093707</v>
      </c>
      <c r="M2377" s="19">
        <f t="shared" si="444"/>
        <v>4.8105637508093706E-2</v>
      </c>
      <c r="N2377" s="19">
        <v>384.84510006474966</v>
      </c>
      <c r="O2377" s="19">
        <f t="shared" si="445"/>
        <v>3.8484510006474966E-2</v>
      </c>
      <c r="P2377" s="19">
        <f t="shared" si="446"/>
        <v>9.6211275016187398E-3</v>
      </c>
      <c r="R2377" s="24">
        <v>14.08</v>
      </c>
      <c r="S2377" s="24">
        <f t="shared" si="447"/>
        <v>0.54186190089116748</v>
      </c>
      <c r="U2377" s="24">
        <v>8.461146496815287</v>
      </c>
      <c r="V2377" s="24">
        <f t="shared" si="448"/>
        <v>8.1405769255734617E-2</v>
      </c>
      <c r="X2377" s="25">
        <f t="shared" si="449"/>
        <v>0.46045613163543286</v>
      </c>
      <c r="AA2377" s="5">
        <v>39882</v>
      </c>
      <c r="AB2377" s="2">
        <v>26</v>
      </c>
      <c r="AC2377" s="2" t="s">
        <v>8</v>
      </c>
      <c r="AD2377" s="6" t="s">
        <v>49</v>
      </c>
      <c r="AE2377" s="2">
        <v>80</v>
      </c>
      <c r="AF2377" s="2">
        <v>10</v>
      </c>
      <c r="AG2377" s="2">
        <v>15</v>
      </c>
      <c r="AH2377" s="2">
        <v>8.75</v>
      </c>
      <c r="AI2377" s="2">
        <v>2</v>
      </c>
      <c r="AJ2377" s="19">
        <v>481.05637508093707</v>
      </c>
      <c r="AK2377" s="19">
        <f t="shared" si="450"/>
        <v>4.8105637508093706E-2</v>
      </c>
      <c r="AL2377" s="19">
        <v>384.84510006474966</v>
      </c>
      <c r="AM2377" s="19">
        <f t="shared" si="451"/>
        <v>3.8484510006474966E-2</v>
      </c>
      <c r="AN2377" s="19">
        <f t="shared" si="452"/>
        <v>9.6211275016187398E-3</v>
      </c>
      <c r="AP2377" s="24">
        <v>14.08</v>
      </c>
      <c r="AQ2377" s="24">
        <f t="shared" si="453"/>
        <v>0.54186190089116748</v>
      </c>
      <c r="AR2377" s="24"/>
      <c r="AS2377" s="24">
        <v>8.461146496815287</v>
      </c>
      <c r="AT2377" s="24">
        <f t="shared" si="454"/>
        <v>8.1405769255734617E-2</v>
      </c>
      <c r="AU2377" s="24"/>
      <c r="AV2377" s="25">
        <f t="shared" si="455"/>
        <v>0.46045613163543286</v>
      </c>
    </row>
    <row r="2378" spans="1:48" x14ac:dyDescent="0.3">
      <c r="A2378" s="2" t="s">
        <v>6</v>
      </c>
      <c r="B2378" s="2">
        <v>374</v>
      </c>
      <c r="C2378" s="5">
        <v>39882</v>
      </c>
      <c r="D2378" s="2">
        <v>26</v>
      </c>
      <c r="E2378" s="2" t="s">
        <v>8</v>
      </c>
      <c r="F2378" s="6" t="s">
        <v>16</v>
      </c>
      <c r="G2378" s="2">
        <v>100</v>
      </c>
      <c r="H2378" s="2">
        <v>3</v>
      </c>
      <c r="I2378" s="2">
        <v>10</v>
      </c>
      <c r="J2378" s="2">
        <v>4</v>
      </c>
      <c r="K2378" s="2">
        <v>1</v>
      </c>
      <c r="L2378" s="19">
        <v>50.26548245743669</v>
      </c>
      <c r="M2378" s="19">
        <f t="shared" si="444"/>
        <v>5.0265482457436689E-3</v>
      </c>
      <c r="N2378" s="19">
        <v>50.26548245743669</v>
      </c>
      <c r="O2378" s="19">
        <f t="shared" si="445"/>
        <v>5.0265482457436689E-3</v>
      </c>
      <c r="P2378" s="19">
        <f t="shared" si="446"/>
        <v>0</v>
      </c>
      <c r="R2378" s="24">
        <v>14.08</v>
      </c>
      <c r="S2378" s="24">
        <f t="shared" si="447"/>
        <v>7.0773799300070855E-2</v>
      </c>
      <c r="U2378" s="24">
        <v>6.8298200514138809</v>
      </c>
      <c r="V2378" s="24">
        <f t="shared" si="448"/>
        <v>0</v>
      </c>
      <c r="X2378" s="25">
        <f t="shared" si="449"/>
        <v>7.0773799300070855E-2</v>
      </c>
      <c r="AA2378" s="5">
        <v>39882</v>
      </c>
      <c r="AB2378" s="2">
        <v>26</v>
      </c>
      <c r="AC2378" s="2" t="s">
        <v>8</v>
      </c>
      <c r="AD2378" s="6" t="s">
        <v>16</v>
      </c>
      <c r="AE2378" s="2">
        <v>100</v>
      </c>
      <c r="AF2378" s="2">
        <v>3</v>
      </c>
      <c r="AG2378" s="2">
        <v>10</v>
      </c>
      <c r="AH2378" s="2">
        <v>4</v>
      </c>
      <c r="AI2378" s="2">
        <v>1</v>
      </c>
      <c r="AJ2378" s="19">
        <v>50.26548245743669</v>
      </c>
      <c r="AK2378" s="19">
        <f t="shared" si="450"/>
        <v>5.0265482457436689E-3</v>
      </c>
      <c r="AL2378" s="19">
        <v>50.26548245743669</v>
      </c>
      <c r="AM2378" s="19">
        <f t="shared" si="451"/>
        <v>5.0265482457436689E-3</v>
      </c>
      <c r="AN2378" s="19">
        <f t="shared" si="452"/>
        <v>0</v>
      </c>
      <c r="AP2378" s="24">
        <v>14.08</v>
      </c>
      <c r="AQ2378" s="24">
        <f t="shared" si="453"/>
        <v>7.0773799300070855E-2</v>
      </c>
      <c r="AR2378" s="24"/>
      <c r="AS2378" s="24">
        <v>6.8298200514138809</v>
      </c>
      <c r="AT2378" s="24">
        <f t="shared" si="454"/>
        <v>0</v>
      </c>
      <c r="AU2378" s="24"/>
      <c r="AV2378" s="25">
        <f t="shared" si="455"/>
        <v>7.0773799300070855E-2</v>
      </c>
    </row>
    <row r="2379" spans="1:48" x14ac:dyDescent="0.3">
      <c r="A2379" s="2" t="s">
        <v>6</v>
      </c>
      <c r="B2379" s="2">
        <v>374</v>
      </c>
      <c r="C2379" s="5">
        <v>39882</v>
      </c>
      <c r="D2379" s="2">
        <v>26</v>
      </c>
      <c r="E2379" s="2" t="s">
        <v>8</v>
      </c>
      <c r="F2379" s="6" t="s">
        <v>16</v>
      </c>
      <c r="G2379" s="2">
        <v>90</v>
      </c>
      <c r="H2379" s="2">
        <v>3</v>
      </c>
      <c r="I2379" s="2">
        <v>10</v>
      </c>
      <c r="J2379" s="2">
        <v>4</v>
      </c>
      <c r="K2379" s="2">
        <v>1</v>
      </c>
      <c r="L2379" s="19">
        <v>50.26548245743669</v>
      </c>
      <c r="M2379" s="19">
        <f t="shared" si="444"/>
        <v>5.0265482457436689E-3</v>
      </c>
      <c r="N2379" s="19">
        <v>45.238934211693021</v>
      </c>
      <c r="O2379" s="19">
        <f t="shared" si="445"/>
        <v>4.5238934211693019E-3</v>
      </c>
      <c r="P2379" s="19">
        <f t="shared" si="446"/>
        <v>5.0265482457436707E-4</v>
      </c>
      <c r="R2379" s="24">
        <v>14.08</v>
      </c>
      <c r="S2379" s="24">
        <f t="shared" si="447"/>
        <v>6.3696419370063775E-2</v>
      </c>
      <c r="U2379" s="24">
        <v>6.8298200514138809</v>
      </c>
      <c r="V2379" s="24">
        <f t="shared" si="448"/>
        <v>3.4330419998179389E-3</v>
      </c>
      <c r="X2379" s="25">
        <f t="shared" si="449"/>
        <v>6.0263377370245834E-2</v>
      </c>
      <c r="AA2379" s="5">
        <v>39882</v>
      </c>
      <c r="AB2379" s="2">
        <v>26</v>
      </c>
      <c r="AC2379" s="2" t="s">
        <v>8</v>
      </c>
      <c r="AD2379" s="6" t="s">
        <v>16</v>
      </c>
      <c r="AE2379" s="2">
        <v>90</v>
      </c>
      <c r="AF2379" s="2">
        <v>3</v>
      </c>
      <c r="AG2379" s="2">
        <v>10</v>
      </c>
      <c r="AH2379" s="2">
        <v>4</v>
      </c>
      <c r="AI2379" s="2">
        <v>1</v>
      </c>
      <c r="AJ2379" s="19">
        <v>50.26548245743669</v>
      </c>
      <c r="AK2379" s="19">
        <f t="shared" si="450"/>
        <v>5.0265482457436689E-3</v>
      </c>
      <c r="AL2379" s="19">
        <v>45.238934211693021</v>
      </c>
      <c r="AM2379" s="19">
        <f t="shared" si="451"/>
        <v>4.5238934211693019E-3</v>
      </c>
      <c r="AN2379" s="19">
        <f t="shared" si="452"/>
        <v>5.0265482457436707E-4</v>
      </c>
      <c r="AP2379" s="24">
        <v>14.08</v>
      </c>
      <c r="AQ2379" s="24">
        <f t="shared" si="453"/>
        <v>6.3696419370063775E-2</v>
      </c>
      <c r="AR2379" s="24"/>
      <c r="AS2379" s="24">
        <v>6.8298200514138809</v>
      </c>
      <c r="AT2379" s="24">
        <f t="shared" si="454"/>
        <v>3.4330419998179389E-3</v>
      </c>
      <c r="AU2379" s="24"/>
      <c r="AV2379" s="25">
        <f t="shared" si="455"/>
        <v>6.0263377370245834E-2</v>
      </c>
    </row>
    <row r="2380" spans="1:48" x14ac:dyDescent="0.3">
      <c r="A2380" s="2" t="s">
        <v>6</v>
      </c>
      <c r="B2380" s="2">
        <v>374</v>
      </c>
      <c r="C2380" s="5">
        <v>39882</v>
      </c>
      <c r="D2380" s="2">
        <v>26</v>
      </c>
      <c r="E2380" s="2" t="s">
        <v>8</v>
      </c>
      <c r="F2380" s="6" t="s">
        <v>44</v>
      </c>
      <c r="G2380" s="2">
        <v>90</v>
      </c>
      <c r="H2380" s="2">
        <v>3</v>
      </c>
      <c r="I2380" s="2">
        <v>15</v>
      </c>
      <c r="J2380" s="2">
        <v>5.25</v>
      </c>
      <c r="K2380" s="2">
        <v>2</v>
      </c>
      <c r="L2380" s="19">
        <v>173.18029502913734</v>
      </c>
      <c r="M2380" s="19">
        <f t="shared" si="444"/>
        <v>1.7318029502913734E-2</v>
      </c>
      <c r="N2380" s="19">
        <v>155.86226552622361</v>
      </c>
      <c r="O2380" s="19">
        <f t="shared" si="445"/>
        <v>1.5586226552622361E-2</v>
      </c>
      <c r="P2380" s="19">
        <f t="shared" si="446"/>
        <v>1.7318029502913727E-3</v>
      </c>
      <c r="R2380" s="24">
        <v>14.08</v>
      </c>
      <c r="S2380" s="24">
        <f t="shared" si="447"/>
        <v>0.21945406986092283</v>
      </c>
      <c r="U2380" s="24">
        <v>9.0675767918088734</v>
      </c>
      <c r="V2380" s="24">
        <f t="shared" si="448"/>
        <v>1.5703256240048188E-2</v>
      </c>
      <c r="X2380" s="25">
        <f t="shared" si="449"/>
        <v>0.20375081362087466</v>
      </c>
      <c r="AA2380" s="5">
        <v>39882</v>
      </c>
      <c r="AB2380" s="2">
        <v>26</v>
      </c>
      <c r="AC2380" s="2" t="s">
        <v>8</v>
      </c>
      <c r="AD2380" s="6" t="s">
        <v>44</v>
      </c>
      <c r="AE2380" s="2">
        <v>90</v>
      </c>
      <c r="AF2380" s="2">
        <v>3</v>
      </c>
      <c r="AG2380" s="2">
        <v>15</v>
      </c>
      <c r="AH2380" s="2">
        <v>5.25</v>
      </c>
      <c r="AI2380" s="2">
        <v>2</v>
      </c>
      <c r="AJ2380" s="19">
        <v>173.18029502913734</v>
      </c>
      <c r="AK2380" s="19">
        <f t="shared" si="450"/>
        <v>1.7318029502913734E-2</v>
      </c>
      <c r="AL2380" s="19">
        <v>155.86226552622361</v>
      </c>
      <c r="AM2380" s="19">
        <f t="shared" si="451"/>
        <v>1.5586226552622361E-2</v>
      </c>
      <c r="AN2380" s="19">
        <f t="shared" si="452"/>
        <v>1.7318029502913727E-3</v>
      </c>
      <c r="AP2380" s="24">
        <v>14.08</v>
      </c>
      <c r="AQ2380" s="24">
        <f t="shared" si="453"/>
        <v>0.21945406986092283</v>
      </c>
      <c r="AR2380" s="24"/>
      <c r="AS2380" s="24">
        <v>9.0675767918088734</v>
      </c>
      <c r="AT2380" s="24">
        <f t="shared" si="454"/>
        <v>1.5703256240048188E-2</v>
      </c>
      <c r="AU2380" s="24"/>
      <c r="AV2380" s="25">
        <f t="shared" si="455"/>
        <v>0.20375081362087466</v>
      </c>
    </row>
    <row r="2381" spans="1:48" x14ac:dyDescent="0.3">
      <c r="A2381" s="2" t="s">
        <v>6</v>
      </c>
      <c r="B2381" s="2">
        <v>374</v>
      </c>
      <c r="C2381" s="5">
        <v>39882</v>
      </c>
      <c r="D2381" s="2">
        <v>26</v>
      </c>
      <c r="E2381" s="2" t="s">
        <v>8</v>
      </c>
      <c r="F2381" s="6" t="s">
        <v>16</v>
      </c>
      <c r="G2381" s="2">
        <v>100</v>
      </c>
      <c r="H2381" s="2">
        <v>10</v>
      </c>
      <c r="I2381" s="2">
        <v>10</v>
      </c>
      <c r="J2381" s="2">
        <v>7.5</v>
      </c>
      <c r="K2381" s="2">
        <v>1</v>
      </c>
      <c r="L2381" s="19">
        <v>176.71458676442586</v>
      </c>
      <c r="M2381" s="19">
        <f t="shared" si="444"/>
        <v>1.7671458676442587E-2</v>
      </c>
      <c r="N2381" s="19">
        <v>176.71458676442586</v>
      </c>
      <c r="O2381" s="19">
        <f t="shared" si="445"/>
        <v>1.7671458676442587E-2</v>
      </c>
      <c r="P2381" s="19">
        <f t="shared" si="446"/>
        <v>0</v>
      </c>
      <c r="R2381" s="24">
        <v>14.08</v>
      </c>
      <c r="S2381" s="24">
        <f t="shared" si="447"/>
        <v>0.24881413816431164</v>
      </c>
      <c r="U2381" s="24">
        <v>6.8298200514138809</v>
      </c>
      <c r="V2381" s="24">
        <f t="shared" si="448"/>
        <v>0</v>
      </c>
      <c r="X2381" s="25">
        <f t="shared" si="449"/>
        <v>0.24881413816431164</v>
      </c>
      <c r="AA2381" s="5">
        <v>39882</v>
      </c>
      <c r="AB2381" s="2">
        <v>26</v>
      </c>
      <c r="AC2381" s="2" t="s">
        <v>8</v>
      </c>
      <c r="AD2381" s="6" t="s">
        <v>16</v>
      </c>
      <c r="AE2381" s="2">
        <v>100</v>
      </c>
      <c r="AF2381" s="2">
        <v>10</v>
      </c>
      <c r="AG2381" s="2">
        <v>10</v>
      </c>
      <c r="AH2381" s="2">
        <v>7.5</v>
      </c>
      <c r="AI2381" s="2">
        <v>1</v>
      </c>
      <c r="AJ2381" s="19">
        <v>176.71458676442586</v>
      </c>
      <c r="AK2381" s="19">
        <f t="shared" si="450"/>
        <v>1.7671458676442587E-2</v>
      </c>
      <c r="AL2381" s="19">
        <v>176.71458676442586</v>
      </c>
      <c r="AM2381" s="19">
        <f t="shared" si="451"/>
        <v>1.7671458676442587E-2</v>
      </c>
      <c r="AN2381" s="19">
        <f t="shared" si="452"/>
        <v>0</v>
      </c>
      <c r="AP2381" s="24">
        <v>14.08</v>
      </c>
      <c r="AQ2381" s="24">
        <f t="shared" si="453"/>
        <v>0.24881413816431164</v>
      </c>
      <c r="AR2381" s="24"/>
      <c r="AS2381" s="24">
        <v>6.8298200514138809</v>
      </c>
      <c r="AT2381" s="24">
        <f t="shared" si="454"/>
        <v>0</v>
      </c>
      <c r="AU2381" s="24"/>
      <c r="AV2381" s="25">
        <f t="shared" si="455"/>
        <v>0.24881413816431164</v>
      </c>
    </row>
    <row r="2382" spans="1:48" x14ac:dyDescent="0.3">
      <c r="A2382" s="2" t="s">
        <v>6</v>
      </c>
      <c r="B2382" s="2">
        <v>374</v>
      </c>
      <c r="C2382" s="5">
        <v>39882</v>
      </c>
      <c r="D2382" s="2">
        <v>26</v>
      </c>
      <c r="E2382" s="2" t="s">
        <v>8</v>
      </c>
      <c r="F2382" s="6" t="s">
        <v>53</v>
      </c>
      <c r="G2382" s="2">
        <v>100</v>
      </c>
      <c r="H2382" s="2">
        <v>10</v>
      </c>
      <c r="I2382" s="2">
        <v>15</v>
      </c>
      <c r="J2382" s="2">
        <v>8.75</v>
      </c>
      <c r="K2382" s="2">
        <v>2</v>
      </c>
      <c r="L2382" s="19">
        <v>481.05637508093707</v>
      </c>
      <c r="M2382" s="19">
        <f t="shared" si="444"/>
        <v>4.8105637508093706E-2</v>
      </c>
      <c r="N2382" s="19">
        <v>481.05637508093707</v>
      </c>
      <c r="O2382" s="19">
        <f t="shared" si="445"/>
        <v>4.8105637508093706E-2</v>
      </c>
      <c r="P2382" s="19">
        <f t="shared" si="446"/>
        <v>0</v>
      </c>
      <c r="R2382" s="24">
        <v>6.51</v>
      </c>
      <c r="S2382" s="24">
        <f t="shared" si="447"/>
        <v>0.31316770017769002</v>
      </c>
      <c r="U2382" s="24">
        <v>8.2509316770186327</v>
      </c>
      <c r="V2382" s="24">
        <f t="shared" si="448"/>
        <v>0</v>
      </c>
      <c r="X2382" s="25">
        <f t="shared" si="449"/>
        <v>0.31316770017769002</v>
      </c>
      <c r="AA2382" s="5">
        <v>39882</v>
      </c>
      <c r="AB2382" s="2">
        <v>26</v>
      </c>
      <c r="AC2382" s="2" t="s">
        <v>8</v>
      </c>
      <c r="AD2382" s="6" t="s">
        <v>53</v>
      </c>
      <c r="AE2382" s="2">
        <v>100</v>
      </c>
      <c r="AF2382" s="2">
        <v>10</v>
      </c>
      <c r="AG2382" s="2">
        <v>15</v>
      </c>
      <c r="AH2382" s="2">
        <v>8.75</v>
      </c>
      <c r="AI2382" s="2">
        <v>2</v>
      </c>
      <c r="AJ2382" s="19">
        <v>481.05637508093707</v>
      </c>
      <c r="AK2382" s="19">
        <f t="shared" si="450"/>
        <v>4.8105637508093706E-2</v>
      </c>
      <c r="AL2382" s="19">
        <v>481.05637508093707</v>
      </c>
      <c r="AM2382" s="19">
        <f t="shared" si="451"/>
        <v>4.8105637508093706E-2</v>
      </c>
      <c r="AN2382" s="19">
        <f t="shared" si="452"/>
        <v>0</v>
      </c>
      <c r="AP2382" s="24">
        <v>6.51</v>
      </c>
      <c r="AQ2382" s="24">
        <f t="shared" si="453"/>
        <v>0.31316770017769002</v>
      </c>
      <c r="AR2382" s="24"/>
      <c r="AS2382" s="24">
        <v>8.2509316770186327</v>
      </c>
      <c r="AT2382" s="24">
        <f t="shared" si="454"/>
        <v>0</v>
      </c>
      <c r="AU2382" s="24"/>
      <c r="AV2382" s="25">
        <f t="shared" si="455"/>
        <v>0.31316770017769002</v>
      </c>
    </row>
    <row r="2383" spans="1:48" x14ac:dyDescent="0.3">
      <c r="A2383" s="2" t="s">
        <v>6</v>
      </c>
      <c r="B2383" s="2">
        <v>374</v>
      </c>
      <c r="C2383" s="5">
        <v>39882</v>
      </c>
      <c r="D2383" s="2">
        <v>26</v>
      </c>
      <c r="E2383" s="2" t="s">
        <v>8</v>
      </c>
      <c r="F2383" s="6" t="s">
        <v>49</v>
      </c>
      <c r="G2383" s="2">
        <v>90</v>
      </c>
      <c r="H2383" s="2">
        <v>10</v>
      </c>
      <c r="I2383" s="2">
        <v>15</v>
      </c>
      <c r="J2383" s="2">
        <v>8.75</v>
      </c>
      <c r="K2383" s="2">
        <v>2</v>
      </c>
      <c r="L2383" s="19">
        <v>481.05637508093707</v>
      </c>
      <c r="M2383" s="19">
        <f t="shared" si="444"/>
        <v>4.8105637508093706E-2</v>
      </c>
      <c r="N2383" s="19">
        <v>432.95073757284337</v>
      </c>
      <c r="O2383" s="19">
        <f t="shared" si="445"/>
        <v>4.3295073757284336E-2</v>
      </c>
      <c r="P2383" s="19">
        <f t="shared" si="446"/>
        <v>4.8105637508093699E-3</v>
      </c>
      <c r="R2383" s="24">
        <v>14.08</v>
      </c>
      <c r="S2383" s="24">
        <f t="shared" si="447"/>
        <v>0.60959463850256346</v>
      </c>
      <c r="U2383" s="24">
        <v>8.461146496815287</v>
      </c>
      <c r="V2383" s="24">
        <f t="shared" si="448"/>
        <v>4.0702884627867308E-2</v>
      </c>
      <c r="X2383" s="25">
        <f t="shared" si="449"/>
        <v>0.56889175387469615</v>
      </c>
      <c r="AA2383" s="5">
        <v>39882</v>
      </c>
      <c r="AB2383" s="2">
        <v>26</v>
      </c>
      <c r="AC2383" s="2" t="s">
        <v>8</v>
      </c>
      <c r="AD2383" s="6" t="s">
        <v>49</v>
      </c>
      <c r="AE2383" s="2">
        <v>90</v>
      </c>
      <c r="AF2383" s="2">
        <v>10</v>
      </c>
      <c r="AG2383" s="2">
        <v>15</v>
      </c>
      <c r="AH2383" s="2">
        <v>8.75</v>
      </c>
      <c r="AI2383" s="2">
        <v>2</v>
      </c>
      <c r="AJ2383" s="19">
        <v>481.05637508093707</v>
      </c>
      <c r="AK2383" s="19">
        <f t="shared" si="450"/>
        <v>4.8105637508093706E-2</v>
      </c>
      <c r="AL2383" s="19">
        <v>432.95073757284337</v>
      </c>
      <c r="AM2383" s="19">
        <f t="shared" si="451"/>
        <v>4.3295073757284336E-2</v>
      </c>
      <c r="AN2383" s="19">
        <f t="shared" si="452"/>
        <v>4.8105637508093699E-3</v>
      </c>
      <c r="AP2383" s="24">
        <v>14.08</v>
      </c>
      <c r="AQ2383" s="24">
        <f t="shared" si="453"/>
        <v>0.60959463850256346</v>
      </c>
      <c r="AR2383" s="24"/>
      <c r="AS2383" s="24">
        <v>8.461146496815287</v>
      </c>
      <c r="AT2383" s="24">
        <f t="shared" si="454"/>
        <v>4.0702884627867308E-2</v>
      </c>
      <c r="AU2383" s="24"/>
      <c r="AV2383" s="25">
        <f t="shared" si="455"/>
        <v>0.56889175387469615</v>
      </c>
    </row>
    <row r="2384" spans="1:48" x14ac:dyDescent="0.3">
      <c r="A2384" s="2" t="s">
        <v>6</v>
      </c>
      <c r="B2384" s="2">
        <v>374</v>
      </c>
      <c r="C2384" s="5">
        <v>39882</v>
      </c>
      <c r="D2384" s="2">
        <v>26</v>
      </c>
      <c r="E2384" s="2" t="s">
        <v>8</v>
      </c>
      <c r="F2384" s="6" t="s">
        <v>36</v>
      </c>
      <c r="G2384" s="2">
        <v>80</v>
      </c>
      <c r="H2384" s="2">
        <v>25</v>
      </c>
      <c r="I2384" s="2">
        <v>30</v>
      </c>
      <c r="J2384" s="2">
        <v>20</v>
      </c>
      <c r="K2384" s="2">
        <v>2</v>
      </c>
      <c r="L2384" s="19">
        <v>2513.2741228718346</v>
      </c>
      <c r="M2384" s="19">
        <f t="shared" si="444"/>
        <v>0.25132741228718347</v>
      </c>
      <c r="N2384" s="19">
        <v>2010.6192982974678</v>
      </c>
      <c r="O2384" s="19">
        <f t="shared" si="445"/>
        <v>0.20106192982974677</v>
      </c>
      <c r="P2384" s="19">
        <f t="shared" si="446"/>
        <v>5.02654824574367E-2</v>
      </c>
      <c r="R2384" s="24">
        <v>14.08</v>
      </c>
      <c r="S2384" s="24">
        <f t="shared" si="447"/>
        <v>2.8309519720028344</v>
      </c>
      <c r="U2384" s="24">
        <v>8.3025000000000002</v>
      </c>
      <c r="V2384" s="24">
        <f t="shared" si="448"/>
        <v>0.41732916810286819</v>
      </c>
      <c r="X2384" s="25">
        <f t="shared" si="449"/>
        <v>2.4136228038999663</v>
      </c>
      <c r="AA2384" s="5">
        <v>39882</v>
      </c>
      <c r="AB2384" s="2">
        <v>26</v>
      </c>
      <c r="AC2384" s="2" t="s">
        <v>8</v>
      </c>
      <c r="AD2384" s="6" t="s">
        <v>36</v>
      </c>
      <c r="AE2384" s="2">
        <v>80</v>
      </c>
      <c r="AF2384" s="2">
        <v>25</v>
      </c>
      <c r="AG2384" s="2">
        <v>30</v>
      </c>
      <c r="AH2384" s="2">
        <v>20</v>
      </c>
      <c r="AI2384" s="2">
        <v>2</v>
      </c>
      <c r="AJ2384" s="19">
        <v>2513.2741228718346</v>
      </c>
      <c r="AK2384" s="19">
        <f t="shared" si="450"/>
        <v>0.25132741228718347</v>
      </c>
      <c r="AL2384" s="19">
        <v>2010.6192982974678</v>
      </c>
      <c r="AM2384" s="19">
        <f t="shared" si="451"/>
        <v>0.20106192982974677</v>
      </c>
      <c r="AN2384" s="19">
        <f t="shared" si="452"/>
        <v>5.02654824574367E-2</v>
      </c>
      <c r="AP2384" s="24">
        <v>14.08</v>
      </c>
      <c r="AQ2384" s="24">
        <f t="shared" si="453"/>
        <v>2.8309519720028344</v>
      </c>
      <c r="AR2384" s="24"/>
      <c r="AS2384" s="24">
        <v>8.3025000000000002</v>
      </c>
      <c r="AT2384" s="24">
        <f t="shared" si="454"/>
        <v>0.41732916810286819</v>
      </c>
      <c r="AU2384" s="24"/>
      <c r="AV2384" s="25">
        <f t="shared" si="455"/>
        <v>2.4136228038999663</v>
      </c>
    </row>
    <row r="2385" spans="1:48" x14ac:dyDescent="0.3">
      <c r="A2385" s="2" t="s">
        <v>6</v>
      </c>
      <c r="B2385" s="2">
        <v>374</v>
      </c>
      <c r="C2385" s="5">
        <v>39882</v>
      </c>
      <c r="D2385" s="2">
        <v>26</v>
      </c>
      <c r="E2385" s="2" t="s">
        <v>8</v>
      </c>
      <c r="F2385" s="6" t="s">
        <v>48</v>
      </c>
      <c r="G2385" s="2">
        <v>100</v>
      </c>
      <c r="H2385" s="2">
        <v>10</v>
      </c>
      <c r="I2385" s="2">
        <v>15</v>
      </c>
      <c r="J2385" s="2">
        <v>8.75</v>
      </c>
      <c r="K2385" s="2">
        <v>2</v>
      </c>
      <c r="L2385" s="19">
        <v>481.05637508093707</v>
      </c>
      <c r="M2385" s="19">
        <f t="shared" si="444"/>
        <v>4.8105637508093706E-2</v>
      </c>
      <c r="N2385" s="19">
        <v>481.05637508093707</v>
      </c>
      <c r="O2385" s="19">
        <f t="shared" si="445"/>
        <v>4.8105637508093706E-2</v>
      </c>
      <c r="P2385" s="19">
        <f t="shared" si="446"/>
        <v>0</v>
      </c>
      <c r="R2385" s="24">
        <v>14.08</v>
      </c>
      <c r="S2385" s="24">
        <f t="shared" si="447"/>
        <v>0.67732737611395943</v>
      </c>
      <c r="U2385" s="24">
        <v>8.461146496815287</v>
      </c>
      <c r="V2385" s="24">
        <f t="shared" si="448"/>
        <v>0</v>
      </c>
      <c r="X2385" s="25">
        <f t="shared" si="449"/>
        <v>0.67732737611395943</v>
      </c>
      <c r="AA2385" s="5">
        <v>39882</v>
      </c>
      <c r="AB2385" s="2">
        <v>26</v>
      </c>
      <c r="AC2385" s="2" t="s">
        <v>8</v>
      </c>
      <c r="AD2385" s="6" t="s">
        <v>48</v>
      </c>
      <c r="AE2385" s="2">
        <v>100</v>
      </c>
      <c r="AF2385" s="2">
        <v>10</v>
      </c>
      <c r="AG2385" s="2">
        <v>15</v>
      </c>
      <c r="AH2385" s="2">
        <v>8.75</v>
      </c>
      <c r="AI2385" s="2">
        <v>2</v>
      </c>
      <c r="AJ2385" s="19">
        <v>481.05637508093707</v>
      </c>
      <c r="AK2385" s="19">
        <f t="shared" si="450"/>
        <v>4.8105637508093706E-2</v>
      </c>
      <c r="AL2385" s="19">
        <v>481.05637508093707</v>
      </c>
      <c r="AM2385" s="19">
        <f t="shared" si="451"/>
        <v>4.8105637508093706E-2</v>
      </c>
      <c r="AN2385" s="19">
        <f t="shared" si="452"/>
        <v>0</v>
      </c>
      <c r="AP2385" s="24">
        <v>14.08</v>
      </c>
      <c r="AQ2385" s="24">
        <f t="shared" si="453"/>
        <v>0.67732737611395943</v>
      </c>
      <c r="AR2385" s="24"/>
      <c r="AS2385" s="24">
        <v>8.461146496815287</v>
      </c>
      <c r="AT2385" s="24">
        <f t="shared" si="454"/>
        <v>0</v>
      </c>
      <c r="AU2385" s="24"/>
      <c r="AV2385" s="25">
        <f t="shared" si="455"/>
        <v>0.67732737611395943</v>
      </c>
    </row>
    <row r="2386" spans="1:48" x14ac:dyDescent="0.3">
      <c r="A2386" s="2" t="s">
        <v>6</v>
      </c>
      <c r="B2386" s="2">
        <v>374</v>
      </c>
      <c r="C2386" s="5">
        <v>39882</v>
      </c>
      <c r="D2386" s="2">
        <v>26</v>
      </c>
      <c r="E2386" s="2" t="s">
        <v>8</v>
      </c>
      <c r="F2386" s="6" t="s">
        <v>43</v>
      </c>
      <c r="G2386" s="2">
        <v>100</v>
      </c>
      <c r="H2386" s="2">
        <v>10</v>
      </c>
      <c r="I2386" s="2">
        <v>15</v>
      </c>
      <c r="J2386" s="2">
        <v>8.75</v>
      </c>
      <c r="K2386" s="2">
        <v>2</v>
      </c>
      <c r="L2386" s="19">
        <v>481.05637508093707</v>
      </c>
      <c r="M2386" s="19">
        <f t="shared" si="444"/>
        <v>4.8105637508093706E-2</v>
      </c>
      <c r="N2386" s="19">
        <v>481.05637508093707</v>
      </c>
      <c r="O2386" s="19">
        <f t="shared" si="445"/>
        <v>4.8105637508093706E-2</v>
      </c>
      <c r="P2386" s="19">
        <f t="shared" si="446"/>
        <v>0</v>
      </c>
      <c r="R2386" s="24">
        <v>14.08</v>
      </c>
      <c r="S2386" s="24">
        <f t="shared" si="447"/>
        <v>0.67732737611395943</v>
      </c>
      <c r="U2386" s="24">
        <v>8.1999999999999993</v>
      </c>
      <c r="V2386" s="24">
        <f t="shared" si="448"/>
        <v>0</v>
      </c>
      <c r="X2386" s="25">
        <f t="shared" si="449"/>
        <v>0.67732737611395943</v>
      </c>
      <c r="AA2386" s="5">
        <v>39882</v>
      </c>
      <c r="AB2386" s="2">
        <v>26</v>
      </c>
      <c r="AC2386" s="2" t="s">
        <v>8</v>
      </c>
      <c r="AD2386" s="6" t="s">
        <v>43</v>
      </c>
      <c r="AE2386" s="2">
        <v>100</v>
      </c>
      <c r="AF2386" s="2">
        <v>10</v>
      </c>
      <c r="AG2386" s="2">
        <v>15</v>
      </c>
      <c r="AH2386" s="2">
        <v>8.75</v>
      </c>
      <c r="AI2386" s="2">
        <v>2</v>
      </c>
      <c r="AJ2386" s="19">
        <v>481.05637508093707</v>
      </c>
      <c r="AK2386" s="19">
        <f t="shared" si="450"/>
        <v>4.8105637508093706E-2</v>
      </c>
      <c r="AL2386" s="19">
        <v>481.05637508093707</v>
      </c>
      <c r="AM2386" s="19">
        <f t="shared" si="451"/>
        <v>4.8105637508093706E-2</v>
      </c>
      <c r="AN2386" s="19">
        <f t="shared" si="452"/>
        <v>0</v>
      </c>
      <c r="AP2386" s="24">
        <v>14.08</v>
      </c>
      <c r="AQ2386" s="24">
        <f t="shared" si="453"/>
        <v>0.67732737611395943</v>
      </c>
      <c r="AR2386" s="24"/>
      <c r="AS2386" s="24">
        <v>8.1999999999999993</v>
      </c>
      <c r="AT2386" s="24">
        <f t="shared" si="454"/>
        <v>0</v>
      </c>
      <c r="AU2386" s="24"/>
      <c r="AV2386" s="25">
        <f t="shared" si="455"/>
        <v>0.67732737611395943</v>
      </c>
    </row>
    <row r="2387" spans="1:48" x14ac:dyDescent="0.3">
      <c r="A2387" s="2" t="s">
        <v>6</v>
      </c>
      <c r="B2387" s="2">
        <v>374</v>
      </c>
      <c r="C2387" s="5">
        <v>39882</v>
      </c>
      <c r="D2387" s="2">
        <v>26</v>
      </c>
      <c r="E2387" s="2" t="s">
        <v>8</v>
      </c>
      <c r="F2387" s="6" t="s">
        <v>46</v>
      </c>
      <c r="G2387" s="2">
        <v>60</v>
      </c>
      <c r="H2387" s="2">
        <v>15</v>
      </c>
      <c r="I2387" s="2">
        <v>20</v>
      </c>
      <c r="J2387" s="2">
        <v>12.5</v>
      </c>
      <c r="K2387" s="2">
        <v>3</v>
      </c>
      <c r="L2387" s="19">
        <v>1472.6215563702156</v>
      </c>
      <c r="M2387" s="19">
        <f t="shared" si="444"/>
        <v>0.14726215563702155</v>
      </c>
      <c r="N2387" s="19">
        <v>883.57293382212936</v>
      </c>
      <c r="O2387" s="19">
        <f t="shared" si="445"/>
        <v>8.8357293382212931E-2</v>
      </c>
      <c r="P2387" s="19">
        <f t="shared" si="446"/>
        <v>5.8904862254808621E-2</v>
      </c>
      <c r="R2387" s="24">
        <v>14.08</v>
      </c>
      <c r="S2387" s="24">
        <f t="shared" si="447"/>
        <v>1.2440706908215582</v>
      </c>
      <c r="U2387" s="24">
        <v>12.651428571428571</v>
      </c>
      <c r="V2387" s="24">
        <f t="shared" si="448"/>
        <v>0.74523065732655025</v>
      </c>
      <c r="X2387" s="25">
        <f t="shared" si="449"/>
        <v>0.49884003349500794</v>
      </c>
      <c r="AA2387" s="5">
        <v>39882</v>
      </c>
      <c r="AB2387" s="2">
        <v>26</v>
      </c>
      <c r="AC2387" s="2" t="s">
        <v>8</v>
      </c>
      <c r="AD2387" s="6" t="s">
        <v>46</v>
      </c>
      <c r="AE2387" s="2">
        <v>60</v>
      </c>
      <c r="AF2387" s="2">
        <v>15</v>
      </c>
      <c r="AG2387" s="2">
        <v>20</v>
      </c>
      <c r="AH2387" s="2">
        <v>12.5</v>
      </c>
      <c r="AI2387" s="2">
        <v>3</v>
      </c>
      <c r="AJ2387" s="19">
        <v>1472.6215563702156</v>
      </c>
      <c r="AK2387" s="19">
        <f t="shared" si="450"/>
        <v>0.14726215563702155</v>
      </c>
      <c r="AL2387" s="19">
        <v>883.57293382212936</v>
      </c>
      <c r="AM2387" s="19">
        <f t="shared" si="451"/>
        <v>8.8357293382212931E-2</v>
      </c>
      <c r="AN2387" s="19">
        <f t="shared" si="452"/>
        <v>5.8904862254808621E-2</v>
      </c>
      <c r="AP2387" s="24">
        <v>14.08</v>
      </c>
      <c r="AQ2387" s="24">
        <f t="shared" si="453"/>
        <v>1.2440706908215582</v>
      </c>
      <c r="AR2387" s="24"/>
      <c r="AS2387" s="24">
        <v>12.651428571428571</v>
      </c>
      <c r="AT2387" s="24">
        <f t="shared" si="454"/>
        <v>0.74523065732655025</v>
      </c>
      <c r="AU2387" s="24"/>
      <c r="AV2387" s="25">
        <f t="shared" si="455"/>
        <v>0.49884003349500794</v>
      </c>
    </row>
    <row r="2388" spans="1:48" x14ac:dyDescent="0.3">
      <c r="A2388" s="2" t="s">
        <v>6</v>
      </c>
      <c r="B2388" s="2">
        <v>374</v>
      </c>
      <c r="C2388" s="5">
        <v>39882</v>
      </c>
      <c r="D2388" s="2">
        <v>26</v>
      </c>
      <c r="E2388" s="2" t="s">
        <v>8</v>
      </c>
      <c r="F2388" s="6" t="s">
        <v>16</v>
      </c>
      <c r="G2388" s="2">
        <v>90</v>
      </c>
      <c r="H2388" s="2">
        <v>5</v>
      </c>
      <c r="I2388" s="2">
        <v>10</v>
      </c>
      <c r="J2388" s="2">
        <v>5</v>
      </c>
      <c r="K2388" s="2">
        <v>1</v>
      </c>
      <c r="L2388" s="19">
        <v>78.539816339744831</v>
      </c>
      <c r="M2388" s="19">
        <f t="shared" si="444"/>
        <v>7.8539816339744835E-3</v>
      </c>
      <c r="N2388" s="19">
        <v>70.685834705770347</v>
      </c>
      <c r="O2388" s="19">
        <f t="shared" si="445"/>
        <v>7.0685834705770346E-3</v>
      </c>
      <c r="P2388" s="19">
        <f t="shared" si="446"/>
        <v>7.8539816339744887E-4</v>
      </c>
      <c r="R2388" s="24">
        <v>14.08</v>
      </c>
      <c r="S2388" s="24">
        <f t="shared" si="447"/>
        <v>9.9525655265724641E-2</v>
      </c>
      <c r="U2388" s="24">
        <v>6.8298200514138809</v>
      </c>
      <c r="V2388" s="24">
        <f t="shared" si="448"/>
        <v>5.3641281247155323E-3</v>
      </c>
      <c r="X2388" s="25">
        <f t="shared" si="449"/>
        <v>9.4161527141009116E-2</v>
      </c>
      <c r="AA2388" s="5">
        <v>39882</v>
      </c>
      <c r="AB2388" s="2">
        <v>26</v>
      </c>
      <c r="AC2388" s="2" t="s">
        <v>8</v>
      </c>
      <c r="AD2388" s="6" t="s">
        <v>16</v>
      </c>
      <c r="AE2388" s="2">
        <v>90</v>
      </c>
      <c r="AF2388" s="2">
        <v>5</v>
      </c>
      <c r="AG2388" s="2">
        <v>10</v>
      </c>
      <c r="AH2388" s="2">
        <v>5</v>
      </c>
      <c r="AI2388" s="2">
        <v>1</v>
      </c>
      <c r="AJ2388" s="19">
        <v>78.539816339744831</v>
      </c>
      <c r="AK2388" s="19">
        <f t="shared" si="450"/>
        <v>7.8539816339744835E-3</v>
      </c>
      <c r="AL2388" s="19">
        <v>70.685834705770347</v>
      </c>
      <c r="AM2388" s="19">
        <f t="shared" si="451"/>
        <v>7.0685834705770346E-3</v>
      </c>
      <c r="AN2388" s="19">
        <f t="shared" si="452"/>
        <v>7.8539816339744887E-4</v>
      </c>
      <c r="AP2388" s="24">
        <v>14.08</v>
      </c>
      <c r="AQ2388" s="24">
        <f t="shared" si="453"/>
        <v>9.9525655265724641E-2</v>
      </c>
      <c r="AR2388" s="24"/>
      <c r="AS2388" s="24">
        <v>6.8298200514138809</v>
      </c>
      <c r="AT2388" s="24">
        <f t="shared" si="454"/>
        <v>5.3641281247155323E-3</v>
      </c>
      <c r="AU2388" s="24"/>
      <c r="AV2388" s="25">
        <f t="shared" si="455"/>
        <v>9.4161527141009116E-2</v>
      </c>
    </row>
    <row r="2389" spans="1:48" x14ac:dyDescent="0.3">
      <c r="A2389" s="2" t="s">
        <v>6</v>
      </c>
      <c r="B2389" s="2">
        <v>374</v>
      </c>
      <c r="C2389" s="5">
        <v>39882</v>
      </c>
      <c r="D2389" s="2">
        <v>26</v>
      </c>
      <c r="E2389" s="2" t="s">
        <v>8</v>
      </c>
      <c r="F2389" s="6" t="s">
        <v>41</v>
      </c>
      <c r="G2389" s="2">
        <v>60</v>
      </c>
      <c r="H2389" s="2">
        <v>15</v>
      </c>
      <c r="I2389" s="2">
        <v>20</v>
      </c>
      <c r="J2389" s="2">
        <v>12.5</v>
      </c>
      <c r="K2389" s="2">
        <v>3</v>
      </c>
      <c r="L2389" s="19">
        <v>1472.6215563702156</v>
      </c>
      <c r="M2389" s="19">
        <f t="shared" si="444"/>
        <v>0.14726215563702155</v>
      </c>
      <c r="N2389" s="19">
        <v>883.57293382212936</v>
      </c>
      <c r="O2389" s="19">
        <f t="shared" si="445"/>
        <v>8.8357293382212931E-2</v>
      </c>
      <c r="P2389" s="19">
        <f t="shared" si="446"/>
        <v>5.8904862254808621E-2</v>
      </c>
      <c r="R2389" s="24">
        <v>14.08</v>
      </c>
      <c r="S2389" s="24">
        <f t="shared" si="447"/>
        <v>1.2440706908215582</v>
      </c>
      <c r="U2389" s="24">
        <v>8.1999999999999993</v>
      </c>
      <c r="V2389" s="24">
        <f t="shared" si="448"/>
        <v>0.48301987048943062</v>
      </c>
      <c r="X2389" s="25">
        <f t="shared" si="449"/>
        <v>0.76105082033212756</v>
      </c>
      <c r="AA2389" s="5">
        <v>39882</v>
      </c>
      <c r="AB2389" s="2">
        <v>26</v>
      </c>
      <c r="AC2389" s="2" t="s">
        <v>8</v>
      </c>
      <c r="AD2389" s="6" t="s">
        <v>41</v>
      </c>
      <c r="AE2389" s="2">
        <v>60</v>
      </c>
      <c r="AF2389" s="2">
        <v>15</v>
      </c>
      <c r="AG2389" s="2">
        <v>20</v>
      </c>
      <c r="AH2389" s="2">
        <v>12.5</v>
      </c>
      <c r="AI2389" s="2">
        <v>3</v>
      </c>
      <c r="AJ2389" s="19">
        <v>1472.6215563702156</v>
      </c>
      <c r="AK2389" s="19">
        <f t="shared" si="450"/>
        <v>0.14726215563702155</v>
      </c>
      <c r="AL2389" s="19">
        <v>883.57293382212936</v>
      </c>
      <c r="AM2389" s="19">
        <f t="shared" si="451"/>
        <v>8.8357293382212931E-2</v>
      </c>
      <c r="AN2389" s="19">
        <f t="shared" si="452"/>
        <v>5.8904862254808621E-2</v>
      </c>
      <c r="AP2389" s="24">
        <v>14.08</v>
      </c>
      <c r="AQ2389" s="24">
        <f t="shared" si="453"/>
        <v>1.2440706908215582</v>
      </c>
      <c r="AR2389" s="24"/>
      <c r="AS2389" s="24">
        <v>8.1999999999999993</v>
      </c>
      <c r="AT2389" s="24">
        <f t="shared" si="454"/>
        <v>0.48301987048943062</v>
      </c>
      <c r="AU2389" s="24"/>
      <c r="AV2389" s="25">
        <f t="shared" si="455"/>
        <v>0.76105082033212756</v>
      </c>
    </row>
    <row r="2390" spans="1:48" x14ac:dyDescent="0.3">
      <c r="A2390" s="2" t="s">
        <v>6</v>
      </c>
      <c r="B2390" s="2">
        <v>374</v>
      </c>
      <c r="C2390" s="5">
        <v>39882</v>
      </c>
      <c r="D2390" s="2">
        <v>26</v>
      </c>
      <c r="E2390" s="2" t="s">
        <v>8</v>
      </c>
      <c r="F2390" s="6" t="s">
        <v>55</v>
      </c>
      <c r="G2390" s="2">
        <v>80</v>
      </c>
      <c r="H2390" s="2">
        <v>5</v>
      </c>
      <c r="I2390" s="2">
        <v>10</v>
      </c>
      <c r="J2390" s="2">
        <v>5</v>
      </c>
      <c r="K2390" s="2">
        <v>2</v>
      </c>
      <c r="L2390" s="19">
        <v>157.07963267948966</v>
      </c>
      <c r="M2390" s="19">
        <f t="shared" si="444"/>
        <v>1.5707963267948967E-2</v>
      </c>
      <c r="N2390" s="19">
        <v>125.66370614359174</v>
      </c>
      <c r="O2390" s="19">
        <f t="shared" si="445"/>
        <v>1.2566370614359173E-2</v>
      </c>
      <c r="P2390" s="19">
        <f t="shared" si="446"/>
        <v>3.1415926535897937E-3</v>
      </c>
      <c r="R2390" s="24">
        <v>4.05</v>
      </c>
      <c r="S2390" s="24">
        <f t="shared" si="447"/>
        <v>5.0893800988154651E-2</v>
      </c>
      <c r="U2390" s="24">
        <v>8.104694792715291</v>
      </c>
      <c r="V2390" s="24">
        <f t="shared" si="448"/>
        <v>2.5461649620381815E-2</v>
      </c>
      <c r="X2390" s="25">
        <f t="shared" si="449"/>
        <v>2.5432151367772837E-2</v>
      </c>
      <c r="AA2390" s="5">
        <v>39882</v>
      </c>
      <c r="AB2390" s="2">
        <v>26</v>
      </c>
      <c r="AC2390" s="2" t="s">
        <v>8</v>
      </c>
      <c r="AD2390" s="6" t="s">
        <v>55</v>
      </c>
      <c r="AE2390" s="2">
        <v>80</v>
      </c>
      <c r="AF2390" s="2">
        <v>5</v>
      </c>
      <c r="AG2390" s="2">
        <v>10</v>
      </c>
      <c r="AH2390" s="2">
        <v>5</v>
      </c>
      <c r="AI2390" s="2">
        <v>2</v>
      </c>
      <c r="AJ2390" s="19">
        <v>157.07963267948966</v>
      </c>
      <c r="AK2390" s="19">
        <f t="shared" si="450"/>
        <v>1.5707963267948967E-2</v>
      </c>
      <c r="AL2390" s="19">
        <v>125.66370614359174</v>
      </c>
      <c r="AM2390" s="19">
        <f t="shared" si="451"/>
        <v>1.2566370614359173E-2</v>
      </c>
      <c r="AN2390" s="19">
        <f t="shared" si="452"/>
        <v>3.1415926535897937E-3</v>
      </c>
      <c r="AP2390" s="24">
        <v>4.05</v>
      </c>
      <c r="AQ2390" s="24">
        <f t="shared" si="453"/>
        <v>5.0893800988154651E-2</v>
      </c>
      <c r="AR2390" s="24"/>
      <c r="AS2390" s="24">
        <v>8.104694792715291</v>
      </c>
      <c r="AT2390" s="24">
        <f t="shared" si="454"/>
        <v>2.5461649620381815E-2</v>
      </c>
      <c r="AU2390" s="24"/>
      <c r="AV2390" s="25">
        <f t="shared" si="455"/>
        <v>2.5432151367772837E-2</v>
      </c>
    </row>
    <row r="2391" spans="1:48" x14ac:dyDescent="0.3">
      <c r="A2391" s="2" t="s">
        <v>6</v>
      </c>
      <c r="B2391" s="2">
        <v>377</v>
      </c>
      <c r="C2391" s="5">
        <v>39882</v>
      </c>
      <c r="D2391" s="2">
        <v>10</v>
      </c>
      <c r="E2391" s="2" t="s">
        <v>7</v>
      </c>
      <c r="F2391" s="6" t="s">
        <v>14</v>
      </c>
      <c r="G2391" s="2">
        <v>0</v>
      </c>
      <c r="H2391" s="2">
        <v>15</v>
      </c>
      <c r="I2391" s="2">
        <v>70</v>
      </c>
      <c r="J2391" s="2">
        <v>25</v>
      </c>
      <c r="K2391" s="2">
        <v>4</v>
      </c>
      <c r="L2391" s="19">
        <v>7853.981633974483</v>
      </c>
      <c r="M2391" s="19">
        <f t="shared" si="444"/>
        <v>0.78539816339744828</v>
      </c>
      <c r="N2391" s="19">
        <v>0</v>
      </c>
      <c r="O2391" s="19">
        <f t="shared" si="445"/>
        <v>0</v>
      </c>
      <c r="P2391" s="19">
        <f t="shared" si="446"/>
        <v>0.78539816339744828</v>
      </c>
      <c r="R2391" s="24">
        <v>14.08</v>
      </c>
      <c r="S2391" s="24">
        <f t="shared" si="447"/>
        <v>0</v>
      </c>
      <c r="U2391" s="24">
        <v>8.2253869969040245</v>
      </c>
      <c r="V2391" s="24">
        <f t="shared" si="448"/>
        <v>6.4602038406016735</v>
      </c>
      <c r="X2391" s="25">
        <f t="shared" si="449"/>
        <v>-6.4602038406016735</v>
      </c>
      <c r="AA2391" s="5">
        <v>39882</v>
      </c>
      <c r="AB2391" s="2">
        <v>10</v>
      </c>
      <c r="AC2391" s="2" t="s">
        <v>7</v>
      </c>
      <c r="AD2391" s="6" t="s">
        <v>14</v>
      </c>
      <c r="AE2391" s="2">
        <v>0</v>
      </c>
      <c r="AF2391" s="2">
        <v>15</v>
      </c>
      <c r="AG2391" s="2">
        <v>70</v>
      </c>
      <c r="AH2391" s="2">
        <v>25</v>
      </c>
      <c r="AI2391" s="2">
        <v>4</v>
      </c>
      <c r="AJ2391" s="19">
        <v>7853.981633974483</v>
      </c>
      <c r="AK2391" s="19">
        <f t="shared" si="450"/>
        <v>0.78539816339744828</v>
      </c>
      <c r="AL2391" s="19">
        <v>0</v>
      </c>
      <c r="AM2391" s="19">
        <f t="shared" si="451"/>
        <v>0</v>
      </c>
      <c r="AN2391" s="19">
        <f t="shared" si="452"/>
        <v>0.78539816339744828</v>
      </c>
      <c r="AP2391" s="24">
        <v>14.08</v>
      </c>
      <c r="AQ2391" s="24">
        <f t="shared" si="453"/>
        <v>0</v>
      </c>
      <c r="AR2391" s="24"/>
      <c r="AS2391" s="24">
        <v>8.2253869969040245</v>
      </c>
      <c r="AT2391" s="24">
        <f t="shared" si="454"/>
        <v>6.4602038406016735</v>
      </c>
      <c r="AU2391" s="24"/>
      <c r="AV2391" s="25">
        <f t="shared" si="455"/>
        <v>-6.4602038406016735</v>
      </c>
    </row>
    <row r="2392" spans="1:48" x14ac:dyDescent="0.3">
      <c r="A2392" s="2" t="s">
        <v>6</v>
      </c>
      <c r="B2392" s="2">
        <v>377</v>
      </c>
      <c r="C2392" s="5">
        <v>39882</v>
      </c>
      <c r="D2392" s="2">
        <v>10</v>
      </c>
      <c r="E2392" s="2" t="s">
        <v>7</v>
      </c>
      <c r="F2392" s="6" t="s">
        <v>49</v>
      </c>
      <c r="G2392" s="2">
        <v>100</v>
      </c>
      <c r="H2392" s="2">
        <v>1</v>
      </c>
      <c r="I2392" s="2">
        <v>12</v>
      </c>
      <c r="J2392" s="2">
        <v>3.5</v>
      </c>
      <c r="K2392" s="2">
        <v>2</v>
      </c>
      <c r="L2392" s="19">
        <v>76.969020012949926</v>
      </c>
      <c r="M2392" s="19">
        <f t="shared" si="444"/>
        <v>7.696902001294993E-3</v>
      </c>
      <c r="N2392" s="19">
        <v>76.969020012949926</v>
      </c>
      <c r="O2392" s="19">
        <f t="shared" si="445"/>
        <v>7.696902001294993E-3</v>
      </c>
      <c r="P2392" s="19">
        <f t="shared" si="446"/>
        <v>0</v>
      </c>
      <c r="R2392" s="24">
        <v>14.08</v>
      </c>
      <c r="S2392" s="24">
        <f t="shared" si="447"/>
        <v>0.1083723801782335</v>
      </c>
      <c r="U2392" s="24">
        <v>8.461146496815287</v>
      </c>
      <c r="V2392" s="24">
        <f t="shared" si="448"/>
        <v>0</v>
      </c>
      <c r="X2392" s="25">
        <f t="shared" si="449"/>
        <v>0.1083723801782335</v>
      </c>
      <c r="AA2392" s="5">
        <v>39882</v>
      </c>
      <c r="AB2392" s="2">
        <v>10</v>
      </c>
      <c r="AC2392" s="2" t="s">
        <v>7</v>
      </c>
      <c r="AD2392" s="6" t="s">
        <v>49</v>
      </c>
      <c r="AE2392" s="2">
        <v>100</v>
      </c>
      <c r="AF2392" s="2">
        <v>1</v>
      </c>
      <c r="AG2392" s="2">
        <v>12</v>
      </c>
      <c r="AH2392" s="2">
        <v>3.5</v>
      </c>
      <c r="AI2392" s="2">
        <v>2</v>
      </c>
      <c r="AJ2392" s="19">
        <v>76.969020012949926</v>
      </c>
      <c r="AK2392" s="19">
        <f t="shared" si="450"/>
        <v>7.696902001294993E-3</v>
      </c>
      <c r="AL2392" s="19">
        <v>76.969020012949926</v>
      </c>
      <c r="AM2392" s="19">
        <f t="shared" si="451"/>
        <v>7.696902001294993E-3</v>
      </c>
      <c r="AN2392" s="19">
        <f t="shared" si="452"/>
        <v>0</v>
      </c>
      <c r="AP2392" s="24">
        <v>14.08</v>
      </c>
      <c r="AQ2392" s="24">
        <f t="shared" si="453"/>
        <v>0.1083723801782335</v>
      </c>
      <c r="AR2392" s="24"/>
      <c r="AS2392" s="24">
        <v>8.461146496815287</v>
      </c>
      <c r="AT2392" s="24">
        <f t="shared" si="454"/>
        <v>0</v>
      </c>
      <c r="AU2392" s="24"/>
      <c r="AV2392" s="25">
        <f t="shared" si="455"/>
        <v>0.1083723801782335</v>
      </c>
    </row>
    <row r="2393" spans="1:48" x14ac:dyDescent="0.3">
      <c r="A2393" s="2" t="s">
        <v>6</v>
      </c>
      <c r="B2393" s="2">
        <v>377</v>
      </c>
      <c r="C2393" s="5">
        <v>39882</v>
      </c>
      <c r="D2393" s="2">
        <v>10</v>
      </c>
      <c r="E2393" s="2" t="s">
        <v>7</v>
      </c>
      <c r="F2393" s="6" t="s">
        <v>48</v>
      </c>
      <c r="G2393" s="2">
        <v>100</v>
      </c>
      <c r="H2393" s="2">
        <v>1</v>
      </c>
      <c r="I2393" s="2">
        <v>15</v>
      </c>
      <c r="J2393" s="2">
        <v>4.25</v>
      </c>
      <c r="K2393" s="2">
        <v>2</v>
      </c>
      <c r="L2393" s="19">
        <v>113.49003461093127</v>
      </c>
      <c r="M2393" s="19">
        <f t="shared" si="444"/>
        <v>1.1349003461093127E-2</v>
      </c>
      <c r="N2393" s="19">
        <v>113.49003461093127</v>
      </c>
      <c r="O2393" s="19">
        <f t="shared" si="445"/>
        <v>1.1349003461093127E-2</v>
      </c>
      <c r="P2393" s="19">
        <f t="shared" si="446"/>
        <v>0</v>
      </c>
      <c r="R2393" s="24">
        <v>14.08</v>
      </c>
      <c r="S2393" s="24">
        <f t="shared" si="447"/>
        <v>0.15979396873219123</v>
      </c>
      <c r="U2393" s="24">
        <v>8.461146496815287</v>
      </c>
      <c r="V2393" s="24">
        <f t="shared" si="448"/>
        <v>0</v>
      </c>
      <c r="X2393" s="25">
        <f t="shared" si="449"/>
        <v>0.15979396873219123</v>
      </c>
      <c r="AA2393" s="5">
        <v>39882</v>
      </c>
      <c r="AB2393" s="2">
        <v>10</v>
      </c>
      <c r="AC2393" s="2" t="s">
        <v>7</v>
      </c>
      <c r="AD2393" s="6" t="s">
        <v>48</v>
      </c>
      <c r="AE2393" s="2">
        <v>100</v>
      </c>
      <c r="AF2393" s="2">
        <v>1</v>
      </c>
      <c r="AG2393" s="2">
        <v>15</v>
      </c>
      <c r="AH2393" s="2">
        <v>4.25</v>
      </c>
      <c r="AI2393" s="2">
        <v>2</v>
      </c>
      <c r="AJ2393" s="19">
        <v>113.49003461093127</v>
      </c>
      <c r="AK2393" s="19">
        <f t="shared" si="450"/>
        <v>1.1349003461093127E-2</v>
      </c>
      <c r="AL2393" s="19">
        <v>113.49003461093127</v>
      </c>
      <c r="AM2393" s="19">
        <f t="shared" si="451"/>
        <v>1.1349003461093127E-2</v>
      </c>
      <c r="AN2393" s="19">
        <f t="shared" si="452"/>
        <v>0</v>
      </c>
      <c r="AP2393" s="24">
        <v>14.08</v>
      </c>
      <c r="AQ2393" s="24">
        <f t="shared" si="453"/>
        <v>0.15979396873219123</v>
      </c>
      <c r="AR2393" s="24"/>
      <c r="AS2393" s="24">
        <v>8.461146496815287</v>
      </c>
      <c r="AT2393" s="24">
        <f t="shared" si="454"/>
        <v>0</v>
      </c>
      <c r="AU2393" s="24"/>
      <c r="AV2393" s="25">
        <f t="shared" si="455"/>
        <v>0.15979396873219123</v>
      </c>
    </row>
    <row r="2394" spans="1:48" x14ac:dyDescent="0.3">
      <c r="A2394" s="2" t="s">
        <v>6</v>
      </c>
      <c r="B2394" s="2">
        <v>377</v>
      </c>
      <c r="C2394" s="5">
        <v>39882</v>
      </c>
      <c r="D2394" s="2">
        <v>10</v>
      </c>
      <c r="E2394" s="2" t="s">
        <v>7</v>
      </c>
      <c r="F2394" s="6" t="s">
        <v>48</v>
      </c>
      <c r="G2394" s="2">
        <v>100</v>
      </c>
      <c r="H2394" s="2">
        <v>1</v>
      </c>
      <c r="I2394" s="2">
        <v>15</v>
      </c>
      <c r="J2394" s="2">
        <v>4.25</v>
      </c>
      <c r="K2394" s="2">
        <v>2</v>
      </c>
      <c r="L2394" s="19">
        <v>113.49003461093127</v>
      </c>
      <c r="M2394" s="19">
        <f t="shared" si="444"/>
        <v>1.1349003461093127E-2</v>
      </c>
      <c r="N2394" s="19">
        <v>113.49003461093127</v>
      </c>
      <c r="O2394" s="19">
        <f t="shared" si="445"/>
        <v>1.1349003461093127E-2</v>
      </c>
      <c r="P2394" s="19">
        <f t="shared" si="446"/>
        <v>0</v>
      </c>
      <c r="R2394" s="24">
        <v>14.08</v>
      </c>
      <c r="S2394" s="24">
        <f t="shared" si="447"/>
        <v>0.15979396873219123</v>
      </c>
      <c r="U2394" s="24">
        <v>8.461146496815287</v>
      </c>
      <c r="V2394" s="24">
        <f t="shared" si="448"/>
        <v>0</v>
      </c>
      <c r="X2394" s="25">
        <f t="shared" si="449"/>
        <v>0.15979396873219123</v>
      </c>
      <c r="AA2394" s="5">
        <v>39882</v>
      </c>
      <c r="AB2394" s="2">
        <v>10</v>
      </c>
      <c r="AC2394" s="2" t="s">
        <v>7</v>
      </c>
      <c r="AD2394" s="6" t="s">
        <v>48</v>
      </c>
      <c r="AE2394" s="2">
        <v>100</v>
      </c>
      <c r="AF2394" s="2">
        <v>1</v>
      </c>
      <c r="AG2394" s="2">
        <v>15</v>
      </c>
      <c r="AH2394" s="2">
        <v>4.25</v>
      </c>
      <c r="AI2394" s="2">
        <v>2</v>
      </c>
      <c r="AJ2394" s="19">
        <v>113.49003461093127</v>
      </c>
      <c r="AK2394" s="19">
        <f t="shared" si="450"/>
        <v>1.1349003461093127E-2</v>
      </c>
      <c r="AL2394" s="19">
        <v>113.49003461093127</v>
      </c>
      <c r="AM2394" s="19">
        <f t="shared" si="451"/>
        <v>1.1349003461093127E-2</v>
      </c>
      <c r="AN2394" s="19">
        <f t="shared" si="452"/>
        <v>0</v>
      </c>
      <c r="AP2394" s="24">
        <v>14.08</v>
      </c>
      <c r="AQ2394" s="24">
        <f t="shared" si="453"/>
        <v>0.15979396873219123</v>
      </c>
      <c r="AR2394" s="24"/>
      <c r="AS2394" s="24">
        <v>8.461146496815287</v>
      </c>
      <c r="AT2394" s="24">
        <f t="shared" si="454"/>
        <v>0</v>
      </c>
      <c r="AU2394" s="24"/>
      <c r="AV2394" s="25">
        <f t="shared" si="455"/>
        <v>0.15979396873219123</v>
      </c>
    </row>
    <row r="2395" spans="1:48" x14ac:dyDescent="0.3">
      <c r="A2395" s="2" t="s">
        <v>6</v>
      </c>
      <c r="B2395" s="2">
        <v>377</v>
      </c>
      <c r="C2395" s="5">
        <v>39882</v>
      </c>
      <c r="D2395" s="2">
        <v>10</v>
      </c>
      <c r="E2395" s="2" t="s">
        <v>7</v>
      </c>
      <c r="F2395" s="6" t="s">
        <v>53</v>
      </c>
      <c r="G2395" s="2">
        <v>90</v>
      </c>
      <c r="H2395" s="2">
        <v>10</v>
      </c>
      <c r="I2395" s="2">
        <v>20</v>
      </c>
      <c r="J2395" s="2">
        <v>10</v>
      </c>
      <c r="K2395" s="2">
        <v>2</v>
      </c>
      <c r="L2395" s="19">
        <v>628.31853071795865</v>
      </c>
      <c r="M2395" s="19">
        <f t="shared" si="444"/>
        <v>6.2831853071795868E-2</v>
      </c>
      <c r="N2395" s="19">
        <v>565.48667764616278</v>
      </c>
      <c r="O2395" s="19">
        <f t="shared" si="445"/>
        <v>5.6548667764616277E-2</v>
      </c>
      <c r="P2395" s="19">
        <f t="shared" si="446"/>
        <v>6.283185307179591E-3</v>
      </c>
      <c r="R2395" s="24">
        <v>6.51</v>
      </c>
      <c r="S2395" s="24">
        <f t="shared" si="447"/>
        <v>0.36813182714765197</v>
      </c>
      <c r="U2395" s="24">
        <v>8.2509316770186327</v>
      </c>
      <c r="V2395" s="24">
        <f t="shared" si="448"/>
        <v>5.1842132683586138E-2</v>
      </c>
      <c r="X2395" s="25">
        <f t="shared" si="449"/>
        <v>0.31628969446406585</v>
      </c>
      <c r="AA2395" s="5">
        <v>39882</v>
      </c>
      <c r="AB2395" s="2">
        <v>10</v>
      </c>
      <c r="AC2395" s="2" t="s">
        <v>7</v>
      </c>
      <c r="AD2395" s="6" t="s">
        <v>53</v>
      </c>
      <c r="AE2395" s="2">
        <v>90</v>
      </c>
      <c r="AF2395" s="2">
        <v>10</v>
      </c>
      <c r="AG2395" s="2">
        <v>20</v>
      </c>
      <c r="AH2395" s="2">
        <v>10</v>
      </c>
      <c r="AI2395" s="2">
        <v>2</v>
      </c>
      <c r="AJ2395" s="19">
        <v>628.31853071795865</v>
      </c>
      <c r="AK2395" s="19">
        <f t="shared" si="450"/>
        <v>6.2831853071795868E-2</v>
      </c>
      <c r="AL2395" s="19">
        <v>565.48667764616278</v>
      </c>
      <c r="AM2395" s="19">
        <f t="shared" si="451"/>
        <v>5.6548667764616277E-2</v>
      </c>
      <c r="AN2395" s="19">
        <f t="shared" si="452"/>
        <v>6.283185307179591E-3</v>
      </c>
      <c r="AP2395" s="24">
        <v>6.51</v>
      </c>
      <c r="AQ2395" s="24">
        <f t="shared" si="453"/>
        <v>0.36813182714765197</v>
      </c>
      <c r="AR2395" s="24"/>
      <c r="AS2395" s="24">
        <v>8.2509316770186327</v>
      </c>
      <c r="AT2395" s="24">
        <f t="shared" si="454"/>
        <v>5.1842132683586138E-2</v>
      </c>
      <c r="AU2395" s="24"/>
      <c r="AV2395" s="25">
        <f t="shared" si="455"/>
        <v>0.31628969446406585</v>
      </c>
    </row>
    <row r="2396" spans="1:48" x14ac:dyDescent="0.3">
      <c r="A2396" s="2" t="s">
        <v>6</v>
      </c>
      <c r="B2396" s="2">
        <v>377</v>
      </c>
      <c r="C2396" s="5">
        <v>39882</v>
      </c>
      <c r="D2396" s="2">
        <v>10</v>
      </c>
      <c r="E2396" s="2" t="s">
        <v>7</v>
      </c>
      <c r="F2396" s="6" t="s">
        <v>53</v>
      </c>
      <c r="G2396" s="2">
        <v>90</v>
      </c>
      <c r="H2396" s="2">
        <v>10</v>
      </c>
      <c r="I2396" s="2">
        <v>35</v>
      </c>
      <c r="J2396" s="2">
        <v>13.75</v>
      </c>
      <c r="K2396" s="2">
        <v>2</v>
      </c>
      <c r="L2396" s="19">
        <v>1187.9147221386406</v>
      </c>
      <c r="M2396" s="19">
        <f t="shared" si="444"/>
        <v>0.11879147221386406</v>
      </c>
      <c r="N2396" s="19">
        <v>1069.1232499247767</v>
      </c>
      <c r="O2396" s="19">
        <f t="shared" si="445"/>
        <v>0.10691232499247767</v>
      </c>
      <c r="P2396" s="19">
        <f t="shared" si="446"/>
        <v>1.1879147221386388E-2</v>
      </c>
      <c r="R2396" s="24">
        <v>6.51</v>
      </c>
      <c r="S2396" s="24">
        <f t="shared" si="447"/>
        <v>0.69599923570102962</v>
      </c>
      <c r="U2396" s="24">
        <v>8.2509316770186327</v>
      </c>
      <c r="V2396" s="24">
        <f t="shared" si="448"/>
        <v>9.8014032104904822E-2</v>
      </c>
      <c r="X2396" s="25">
        <f t="shared" si="449"/>
        <v>0.59798520359612484</v>
      </c>
      <c r="AA2396" s="5">
        <v>39882</v>
      </c>
      <c r="AB2396" s="2">
        <v>10</v>
      </c>
      <c r="AC2396" s="2" t="s">
        <v>7</v>
      </c>
      <c r="AD2396" s="6" t="s">
        <v>53</v>
      </c>
      <c r="AE2396" s="2">
        <v>90</v>
      </c>
      <c r="AF2396" s="2">
        <v>10</v>
      </c>
      <c r="AG2396" s="2">
        <v>35</v>
      </c>
      <c r="AH2396" s="2">
        <v>13.75</v>
      </c>
      <c r="AI2396" s="2">
        <v>2</v>
      </c>
      <c r="AJ2396" s="19">
        <v>1187.9147221386406</v>
      </c>
      <c r="AK2396" s="19">
        <f t="shared" si="450"/>
        <v>0.11879147221386406</v>
      </c>
      <c r="AL2396" s="19">
        <v>1069.1232499247767</v>
      </c>
      <c r="AM2396" s="19">
        <f t="shared" si="451"/>
        <v>0.10691232499247767</v>
      </c>
      <c r="AN2396" s="19">
        <f t="shared" si="452"/>
        <v>1.1879147221386388E-2</v>
      </c>
      <c r="AP2396" s="24">
        <v>6.51</v>
      </c>
      <c r="AQ2396" s="24">
        <f t="shared" si="453"/>
        <v>0.69599923570102962</v>
      </c>
      <c r="AR2396" s="24"/>
      <c r="AS2396" s="24">
        <v>8.2509316770186327</v>
      </c>
      <c r="AT2396" s="24">
        <f t="shared" si="454"/>
        <v>9.8014032104904822E-2</v>
      </c>
      <c r="AU2396" s="24"/>
      <c r="AV2396" s="25">
        <f t="shared" si="455"/>
        <v>0.59798520359612484</v>
      </c>
    </row>
    <row r="2397" spans="1:48" x14ac:dyDescent="0.3">
      <c r="A2397" s="2" t="s">
        <v>6</v>
      </c>
      <c r="B2397" s="2">
        <v>377</v>
      </c>
      <c r="C2397" s="5">
        <v>39882</v>
      </c>
      <c r="D2397" s="2">
        <v>10</v>
      </c>
      <c r="E2397" s="2" t="s">
        <v>7</v>
      </c>
      <c r="F2397" s="6" t="s">
        <v>48</v>
      </c>
      <c r="G2397" s="2">
        <v>90</v>
      </c>
      <c r="H2397" s="2">
        <v>1</v>
      </c>
      <c r="I2397" s="2">
        <v>35</v>
      </c>
      <c r="J2397" s="2">
        <v>9.25</v>
      </c>
      <c r="K2397" s="2">
        <v>2</v>
      </c>
      <c r="L2397" s="19">
        <v>537.60504284555338</v>
      </c>
      <c r="M2397" s="19">
        <f t="shared" si="444"/>
        <v>5.3760504284555338E-2</v>
      </c>
      <c r="N2397" s="19">
        <v>483.84453856099805</v>
      </c>
      <c r="O2397" s="19">
        <f t="shared" si="445"/>
        <v>4.8384453856099803E-2</v>
      </c>
      <c r="P2397" s="19">
        <f t="shared" si="446"/>
        <v>5.3760504284555352E-3</v>
      </c>
      <c r="R2397" s="24">
        <v>14.08</v>
      </c>
      <c r="S2397" s="24">
        <f t="shared" si="447"/>
        <v>0.68125311029388524</v>
      </c>
      <c r="U2397" s="24">
        <v>8.461146496815287</v>
      </c>
      <c r="V2397" s="24">
        <f t="shared" si="448"/>
        <v>4.5487550249428875E-2</v>
      </c>
      <c r="X2397" s="25">
        <f t="shared" si="449"/>
        <v>0.63576556004445639</v>
      </c>
      <c r="AA2397" s="5">
        <v>39882</v>
      </c>
      <c r="AB2397" s="2">
        <v>10</v>
      </c>
      <c r="AC2397" s="2" t="s">
        <v>7</v>
      </c>
      <c r="AD2397" s="6" t="s">
        <v>48</v>
      </c>
      <c r="AE2397" s="2">
        <v>90</v>
      </c>
      <c r="AF2397" s="2">
        <v>1</v>
      </c>
      <c r="AG2397" s="2">
        <v>35</v>
      </c>
      <c r="AH2397" s="2">
        <v>9.25</v>
      </c>
      <c r="AI2397" s="2">
        <v>2</v>
      </c>
      <c r="AJ2397" s="19">
        <v>537.60504284555338</v>
      </c>
      <c r="AK2397" s="19">
        <f t="shared" si="450"/>
        <v>5.3760504284555338E-2</v>
      </c>
      <c r="AL2397" s="19">
        <v>483.84453856099805</v>
      </c>
      <c r="AM2397" s="19">
        <f t="shared" si="451"/>
        <v>4.8384453856099803E-2</v>
      </c>
      <c r="AN2397" s="19">
        <f t="shared" si="452"/>
        <v>5.3760504284555352E-3</v>
      </c>
      <c r="AP2397" s="24">
        <v>14.08</v>
      </c>
      <c r="AQ2397" s="24">
        <f t="shared" si="453"/>
        <v>0.68125311029388524</v>
      </c>
      <c r="AR2397" s="24"/>
      <c r="AS2397" s="24">
        <v>8.461146496815287</v>
      </c>
      <c r="AT2397" s="24">
        <f t="shared" si="454"/>
        <v>4.5487550249428875E-2</v>
      </c>
      <c r="AU2397" s="24"/>
      <c r="AV2397" s="25">
        <f t="shared" si="455"/>
        <v>0.63576556004445639</v>
      </c>
    </row>
    <row r="2398" spans="1:48" x14ac:dyDescent="0.3">
      <c r="A2398" s="2" t="s">
        <v>6</v>
      </c>
      <c r="B2398" s="2">
        <v>377</v>
      </c>
      <c r="C2398" s="5">
        <v>39882</v>
      </c>
      <c r="D2398" s="2">
        <v>10</v>
      </c>
      <c r="E2398" s="2" t="s">
        <v>7</v>
      </c>
      <c r="F2398" s="6" t="s">
        <v>45</v>
      </c>
      <c r="G2398" s="2">
        <v>90</v>
      </c>
      <c r="H2398" s="2">
        <v>1</v>
      </c>
      <c r="I2398" s="2">
        <v>15</v>
      </c>
      <c r="J2398" s="2">
        <v>4.25</v>
      </c>
      <c r="K2398" s="2">
        <v>3</v>
      </c>
      <c r="L2398" s="19">
        <v>170.23505191639691</v>
      </c>
      <c r="M2398" s="19">
        <f t="shared" si="444"/>
        <v>1.7023505191639692E-2</v>
      </c>
      <c r="N2398" s="19">
        <v>153.21154672475723</v>
      </c>
      <c r="O2398" s="19">
        <f t="shared" si="445"/>
        <v>1.5321154672475723E-2</v>
      </c>
      <c r="P2398" s="19">
        <f t="shared" si="446"/>
        <v>1.7023505191639688E-3</v>
      </c>
      <c r="R2398" s="24">
        <v>14.08</v>
      </c>
      <c r="S2398" s="24">
        <f t="shared" si="447"/>
        <v>0.21572185778845818</v>
      </c>
      <c r="U2398" s="24">
        <v>9.1613793103448273</v>
      </c>
      <c r="V2398" s="24">
        <f t="shared" si="448"/>
        <v>1.559587882522356E-2</v>
      </c>
      <c r="X2398" s="25">
        <f t="shared" si="449"/>
        <v>0.20012597896323461</v>
      </c>
      <c r="AA2398" s="5">
        <v>39882</v>
      </c>
      <c r="AB2398" s="2">
        <v>10</v>
      </c>
      <c r="AC2398" s="2" t="s">
        <v>7</v>
      </c>
      <c r="AD2398" s="6" t="s">
        <v>45</v>
      </c>
      <c r="AE2398" s="2">
        <v>90</v>
      </c>
      <c r="AF2398" s="2">
        <v>1</v>
      </c>
      <c r="AG2398" s="2">
        <v>15</v>
      </c>
      <c r="AH2398" s="2">
        <v>4.25</v>
      </c>
      <c r="AI2398" s="2">
        <v>3</v>
      </c>
      <c r="AJ2398" s="19">
        <v>170.23505191639691</v>
      </c>
      <c r="AK2398" s="19">
        <f t="shared" si="450"/>
        <v>1.7023505191639692E-2</v>
      </c>
      <c r="AL2398" s="19">
        <v>153.21154672475723</v>
      </c>
      <c r="AM2398" s="19">
        <f t="shared" si="451"/>
        <v>1.5321154672475723E-2</v>
      </c>
      <c r="AN2398" s="19">
        <f t="shared" si="452"/>
        <v>1.7023505191639688E-3</v>
      </c>
      <c r="AP2398" s="24">
        <v>14.08</v>
      </c>
      <c r="AQ2398" s="24">
        <f t="shared" si="453"/>
        <v>0.21572185778845818</v>
      </c>
      <c r="AR2398" s="24"/>
      <c r="AS2398" s="24">
        <v>9.1613793103448273</v>
      </c>
      <c r="AT2398" s="24">
        <f t="shared" si="454"/>
        <v>1.559587882522356E-2</v>
      </c>
      <c r="AU2398" s="24"/>
      <c r="AV2398" s="25">
        <f t="shared" si="455"/>
        <v>0.20012597896323461</v>
      </c>
    </row>
    <row r="2399" spans="1:48" x14ac:dyDescent="0.3">
      <c r="A2399" s="2" t="s">
        <v>6</v>
      </c>
      <c r="B2399" s="2">
        <v>377</v>
      </c>
      <c r="C2399" s="5">
        <v>39882</v>
      </c>
      <c r="D2399" s="2">
        <v>10</v>
      </c>
      <c r="E2399" s="2" t="s">
        <v>7</v>
      </c>
      <c r="F2399" s="6" t="s">
        <v>45</v>
      </c>
      <c r="G2399" s="2">
        <v>90</v>
      </c>
      <c r="H2399" s="2">
        <v>1</v>
      </c>
      <c r="I2399" s="2">
        <v>15</v>
      </c>
      <c r="J2399" s="2">
        <v>4.25</v>
      </c>
      <c r="K2399" s="2">
        <v>3</v>
      </c>
      <c r="L2399" s="19">
        <v>170.23505191639691</v>
      </c>
      <c r="M2399" s="19">
        <f t="shared" si="444"/>
        <v>1.7023505191639692E-2</v>
      </c>
      <c r="N2399" s="19">
        <v>153.21154672475723</v>
      </c>
      <c r="O2399" s="19">
        <f t="shared" si="445"/>
        <v>1.5321154672475723E-2</v>
      </c>
      <c r="P2399" s="19">
        <f t="shared" si="446"/>
        <v>1.7023505191639688E-3</v>
      </c>
      <c r="R2399" s="24">
        <v>14.08</v>
      </c>
      <c r="S2399" s="24">
        <f t="shared" si="447"/>
        <v>0.21572185778845818</v>
      </c>
      <c r="U2399" s="24">
        <v>9.1613793103448273</v>
      </c>
      <c r="V2399" s="24">
        <f t="shared" si="448"/>
        <v>1.559587882522356E-2</v>
      </c>
      <c r="X2399" s="25">
        <f t="shared" si="449"/>
        <v>0.20012597896323461</v>
      </c>
      <c r="AA2399" s="5">
        <v>39882</v>
      </c>
      <c r="AB2399" s="2">
        <v>10</v>
      </c>
      <c r="AC2399" s="2" t="s">
        <v>7</v>
      </c>
      <c r="AD2399" s="6" t="s">
        <v>45</v>
      </c>
      <c r="AE2399" s="2">
        <v>90</v>
      </c>
      <c r="AF2399" s="2">
        <v>1</v>
      </c>
      <c r="AG2399" s="2">
        <v>15</v>
      </c>
      <c r="AH2399" s="2">
        <v>4.25</v>
      </c>
      <c r="AI2399" s="2">
        <v>3</v>
      </c>
      <c r="AJ2399" s="19">
        <v>170.23505191639691</v>
      </c>
      <c r="AK2399" s="19">
        <f t="shared" si="450"/>
        <v>1.7023505191639692E-2</v>
      </c>
      <c r="AL2399" s="19">
        <v>153.21154672475723</v>
      </c>
      <c r="AM2399" s="19">
        <f t="shared" si="451"/>
        <v>1.5321154672475723E-2</v>
      </c>
      <c r="AN2399" s="19">
        <f t="shared" si="452"/>
        <v>1.7023505191639688E-3</v>
      </c>
      <c r="AP2399" s="24">
        <v>14.08</v>
      </c>
      <c r="AQ2399" s="24">
        <f t="shared" si="453"/>
        <v>0.21572185778845818</v>
      </c>
      <c r="AR2399" s="24"/>
      <c r="AS2399" s="24">
        <v>9.1613793103448273</v>
      </c>
      <c r="AT2399" s="24">
        <f t="shared" si="454"/>
        <v>1.559587882522356E-2</v>
      </c>
      <c r="AU2399" s="24"/>
      <c r="AV2399" s="25">
        <f t="shared" si="455"/>
        <v>0.20012597896323461</v>
      </c>
    </row>
    <row r="2400" spans="1:48" x14ac:dyDescent="0.3">
      <c r="A2400" s="2" t="s">
        <v>6</v>
      </c>
      <c r="B2400" s="2">
        <v>377</v>
      </c>
      <c r="C2400" s="5">
        <v>39882</v>
      </c>
      <c r="D2400" s="2">
        <v>10</v>
      </c>
      <c r="E2400" s="2" t="s">
        <v>7</v>
      </c>
      <c r="F2400" s="6" t="s">
        <v>45</v>
      </c>
      <c r="G2400" s="2">
        <v>90</v>
      </c>
      <c r="H2400" s="2">
        <v>1</v>
      </c>
      <c r="I2400" s="2">
        <v>15</v>
      </c>
      <c r="J2400" s="2">
        <v>4.25</v>
      </c>
      <c r="K2400" s="2">
        <v>3</v>
      </c>
      <c r="L2400" s="19">
        <v>170.23505191639691</v>
      </c>
      <c r="M2400" s="19">
        <f t="shared" si="444"/>
        <v>1.7023505191639692E-2</v>
      </c>
      <c r="N2400" s="19">
        <v>153.21154672475723</v>
      </c>
      <c r="O2400" s="19">
        <f t="shared" si="445"/>
        <v>1.5321154672475723E-2</v>
      </c>
      <c r="P2400" s="19">
        <f t="shared" si="446"/>
        <v>1.7023505191639688E-3</v>
      </c>
      <c r="R2400" s="24">
        <v>14.08</v>
      </c>
      <c r="S2400" s="24">
        <f t="shared" si="447"/>
        <v>0.21572185778845818</v>
      </c>
      <c r="U2400" s="24">
        <v>9.1613793103448273</v>
      </c>
      <c r="V2400" s="24">
        <f t="shared" si="448"/>
        <v>1.559587882522356E-2</v>
      </c>
      <c r="X2400" s="25">
        <f t="shared" si="449"/>
        <v>0.20012597896323461</v>
      </c>
      <c r="AA2400" s="5">
        <v>39882</v>
      </c>
      <c r="AB2400" s="2">
        <v>10</v>
      </c>
      <c r="AC2400" s="2" t="s">
        <v>7</v>
      </c>
      <c r="AD2400" s="6" t="s">
        <v>45</v>
      </c>
      <c r="AE2400" s="2">
        <v>90</v>
      </c>
      <c r="AF2400" s="2">
        <v>1</v>
      </c>
      <c r="AG2400" s="2">
        <v>15</v>
      </c>
      <c r="AH2400" s="2">
        <v>4.25</v>
      </c>
      <c r="AI2400" s="2">
        <v>3</v>
      </c>
      <c r="AJ2400" s="19">
        <v>170.23505191639691</v>
      </c>
      <c r="AK2400" s="19">
        <f t="shared" si="450"/>
        <v>1.7023505191639692E-2</v>
      </c>
      <c r="AL2400" s="19">
        <v>153.21154672475723</v>
      </c>
      <c r="AM2400" s="19">
        <f t="shared" si="451"/>
        <v>1.5321154672475723E-2</v>
      </c>
      <c r="AN2400" s="19">
        <f t="shared" si="452"/>
        <v>1.7023505191639688E-3</v>
      </c>
      <c r="AP2400" s="24">
        <v>14.08</v>
      </c>
      <c r="AQ2400" s="24">
        <f t="shared" si="453"/>
        <v>0.21572185778845818</v>
      </c>
      <c r="AR2400" s="24"/>
      <c r="AS2400" s="24">
        <v>9.1613793103448273</v>
      </c>
      <c r="AT2400" s="24">
        <f t="shared" si="454"/>
        <v>1.559587882522356E-2</v>
      </c>
      <c r="AU2400" s="24"/>
      <c r="AV2400" s="25">
        <f t="shared" si="455"/>
        <v>0.20012597896323461</v>
      </c>
    </row>
    <row r="2401" spans="1:48" x14ac:dyDescent="0.3">
      <c r="A2401" s="2" t="s">
        <v>6</v>
      </c>
      <c r="B2401" s="2">
        <v>377</v>
      </c>
      <c r="C2401" s="5">
        <v>39882</v>
      </c>
      <c r="D2401" s="2">
        <v>10</v>
      </c>
      <c r="E2401" s="2" t="s">
        <v>7</v>
      </c>
      <c r="F2401" s="6" t="s">
        <v>16</v>
      </c>
      <c r="G2401" s="2">
        <v>90</v>
      </c>
      <c r="H2401" s="2">
        <v>4</v>
      </c>
      <c r="I2401" s="2">
        <v>10</v>
      </c>
      <c r="J2401" s="2">
        <v>4.5</v>
      </c>
      <c r="K2401" s="2">
        <v>1</v>
      </c>
      <c r="L2401" s="19">
        <v>63.617251235193308</v>
      </c>
      <c r="M2401" s="19">
        <f t="shared" si="444"/>
        <v>6.3617251235193305E-3</v>
      </c>
      <c r="N2401" s="19">
        <v>57.25552611167398</v>
      </c>
      <c r="O2401" s="19">
        <f t="shared" si="445"/>
        <v>5.725552611167398E-3</v>
      </c>
      <c r="P2401" s="19">
        <f t="shared" si="446"/>
        <v>6.3617251235193253E-4</v>
      </c>
      <c r="R2401" s="24">
        <v>14.08</v>
      </c>
      <c r="S2401" s="24">
        <f t="shared" si="447"/>
        <v>8.0615780765236969E-2</v>
      </c>
      <c r="U2401" s="24">
        <v>6.8298200514138809</v>
      </c>
      <c r="V2401" s="24">
        <f t="shared" si="448"/>
        <v>4.3449437810195741E-3</v>
      </c>
      <c r="X2401" s="25">
        <f t="shared" si="449"/>
        <v>7.6270836984217397E-2</v>
      </c>
      <c r="AA2401" s="5">
        <v>39882</v>
      </c>
      <c r="AB2401" s="2">
        <v>10</v>
      </c>
      <c r="AC2401" s="2" t="s">
        <v>7</v>
      </c>
      <c r="AD2401" s="6" t="s">
        <v>16</v>
      </c>
      <c r="AE2401" s="2">
        <v>90</v>
      </c>
      <c r="AF2401" s="2">
        <v>4</v>
      </c>
      <c r="AG2401" s="2">
        <v>10</v>
      </c>
      <c r="AH2401" s="2">
        <v>4.5</v>
      </c>
      <c r="AI2401" s="2">
        <v>1</v>
      </c>
      <c r="AJ2401" s="19">
        <v>63.617251235193308</v>
      </c>
      <c r="AK2401" s="19">
        <f t="shared" si="450"/>
        <v>6.3617251235193305E-3</v>
      </c>
      <c r="AL2401" s="19">
        <v>57.25552611167398</v>
      </c>
      <c r="AM2401" s="19">
        <f t="shared" si="451"/>
        <v>5.725552611167398E-3</v>
      </c>
      <c r="AN2401" s="19">
        <f t="shared" si="452"/>
        <v>6.3617251235193253E-4</v>
      </c>
      <c r="AP2401" s="24">
        <v>14.08</v>
      </c>
      <c r="AQ2401" s="24">
        <f t="shared" si="453"/>
        <v>8.0615780765236969E-2</v>
      </c>
      <c r="AR2401" s="24"/>
      <c r="AS2401" s="24">
        <v>6.8298200514138809</v>
      </c>
      <c r="AT2401" s="24">
        <f t="shared" si="454"/>
        <v>4.3449437810195741E-3</v>
      </c>
      <c r="AU2401" s="24"/>
      <c r="AV2401" s="25">
        <f t="shared" si="455"/>
        <v>7.6270836984217397E-2</v>
      </c>
    </row>
    <row r="2402" spans="1:48" x14ac:dyDescent="0.3">
      <c r="A2402" s="2" t="s">
        <v>6</v>
      </c>
      <c r="B2402" s="2">
        <v>377</v>
      </c>
      <c r="C2402" s="5">
        <v>39882</v>
      </c>
      <c r="D2402" s="2">
        <v>10</v>
      </c>
      <c r="E2402" s="2" t="s">
        <v>7</v>
      </c>
      <c r="F2402" s="6" t="s">
        <v>48</v>
      </c>
      <c r="G2402" s="2">
        <v>90</v>
      </c>
      <c r="H2402" s="2">
        <v>3</v>
      </c>
      <c r="I2402" s="2">
        <v>25</v>
      </c>
      <c r="J2402" s="2">
        <v>7.75</v>
      </c>
      <c r="K2402" s="2">
        <v>2</v>
      </c>
      <c r="L2402" s="19">
        <v>377.38381751247391</v>
      </c>
      <c r="M2402" s="19">
        <f t="shared" si="444"/>
        <v>3.7738381751247392E-2</v>
      </c>
      <c r="N2402" s="19">
        <v>339.64543576122651</v>
      </c>
      <c r="O2402" s="19">
        <f t="shared" si="445"/>
        <v>3.3964543576122649E-2</v>
      </c>
      <c r="P2402" s="19">
        <f t="shared" si="446"/>
        <v>3.7738381751247427E-3</v>
      </c>
      <c r="R2402" s="24">
        <v>14.08</v>
      </c>
      <c r="S2402" s="24">
        <f t="shared" si="447"/>
        <v>0.47822077355180692</v>
      </c>
      <c r="U2402" s="24">
        <v>8.461146496815287</v>
      </c>
      <c r="V2402" s="24">
        <f t="shared" si="448"/>
        <v>3.1930997655004512E-2</v>
      </c>
      <c r="X2402" s="25">
        <f t="shared" si="449"/>
        <v>0.44628977589680241</v>
      </c>
      <c r="AA2402" s="5">
        <v>39882</v>
      </c>
      <c r="AB2402" s="2">
        <v>10</v>
      </c>
      <c r="AC2402" s="2" t="s">
        <v>7</v>
      </c>
      <c r="AD2402" s="6" t="s">
        <v>48</v>
      </c>
      <c r="AE2402" s="2">
        <v>90</v>
      </c>
      <c r="AF2402" s="2">
        <v>3</v>
      </c>
      <c r="AG2402" s="2">
        <v>25</v>
      </c>
      <c r="AH2402" s="2">
        <v>7.75</v>
      </c>
      <c r="AI2402" s="2">
        <v>2</v>
      </c>
      <c r="AJ2402" s="19">
        <v>377.38381751247391</v>
      </c>
      <c r="AK2402" s="19">
        <f t="shared" si="450"/>
        <v>3.7738381751247392E-2</v>
      </c>
      <c r="AL2402" s="19">
        <v>339.64543576122651</v>
      </c>
      <c r="AM2402" s="19">
        <f t="shared" si="451"/>
        <v>3.3964543576122649E-2</v>
      </c>
      <c r="AN2402" s="19">
        <f t="shared" si="452"/>
        <v>3.7738381751247427E-3</v>
      </c>
      <c r="AP2402" s="24">
        <v>14.08</v>
      </c>
      <c r="AQ2402" s="24">
        <f t="shared" si="453"/>
        <v>0.47822077355180692</v>
      </c>
      <c r="AR2402" s="24"/>
      <c r="AS2402" s="24">
        <v>8.461146496815287</v>
      </c>
      <c r="AT2402" s="24">
        <f t="shared" si="454"/>
        <v>3.1930997655004512E-2</v>
      </c>
      <c r="AU2402" s="24"/>
      <c r="AV2402" s="25">
        <f t="shared" si="455"/>
        <v>0.44628977589680241</v>
      </c>
    </row>
    <row r="2403" spans="1:48" x14ac:dyDescent="0.3">
      <c r="A2403" s="2" t="s">
        <v>6</v>
      </c>
      <c r="B2403" s="2">
        <v>377</v>
      </c>
      <c r="C2403" s="5">
        <v>39882</v>
      </c>
      <c r="D2403" s="2">
        <v>10</v>
      </c>
      <c r="E2403" s="2" t="s">
        <v>7</v>
      </c>
      <c r="F2403" s="6" t="s">
        <v>44</v>
      </c>
      <c r="G2403" s="2">
        <v>90</v>
      </c>
      <c r="H2403" s="2">
        <v>2</v>
      </c>
      <c r="I2403" s="2">
        <v>12</v>
      </c>
      <c r="J2403" s="2">
        <v>4</v>
      </c>
      <c r="K2403" s="2">
        <v>2</v>
      </c>
      <c r="L2403" s="19">
        <v>100.53096491487338</v>
      </c>
      <c r="M2403" s="19">
        <f t="shared" si="444"/>
        <v>1.0053096491487338E-2</v>
      </c>
      <c r="N2403" s="19">
        <v>90.477868423386042</v>
      </c>
      <c r="O2403" s="19">
        <f t="shared" si="445"/>
        <v>9.0477868423386038E-3</v>
      </c>
      <c r="P2403" s="19">
        <f t="shared" si="446"/>
        <v>1.0053096491487341E-3</v>
      </c>
      <c r="R2403" s="24">
        <v>14.08</v>
      </c>
      <c r="S2403" s="24">
        <f t="shared" si="447"/>
        <v>0.12739283874012755</v>
      </c>
      <c r="U2403" s="24">
        <v>9.0675767918088734</v>
      </c>
      <c r="V2403" s="24">
        <f t="shared" si="448"/>
        <v>9.115722443202582E-3</v>
      </c>
      <c r="X2403" s="25">
        <f t="shared" si="449"/>
        <v>0.11827711629692497</v>
      </c>
      <c r="AA2403" s="5">
        <v>39882</v>
      </c>
      <c r="AB2403" s="2">
        <v>10</v>
      </c>
      <c r="AC2403" s="2" t="s">
        <v>7</v>
      </c>
      <c r="AD2403" s="6" t="s">
        <v>44</v>
      </c>
      <c r="AE2403" s="2">
        <v>90</v>
      </c>
      <c r="AF2403" s="2">
        <v>2</v>
      </c>
      <c r="AG2403" s="2">
        <v>12</v>
      </c>
      <c r="AH2403" s="2">
        <v>4</v>
      </c>
      <c r="AI2403" s="2">
        <v>2</v>
      </c>
      <c r="AJ2403" s="19">
        <v>100.53096491487338</v>
      </c>
      <c r="AK2403" s="19">
        <f t="shared" si="450"/>
        <v>1.0053096491487338E-2</v>
      </c>
      <c r="AL2403" s="19">
        <v>90.477868423386042</v>
      </c>
      <c r="AM2403" s="19">
        <f t="shared" si="451"/>
        <v>9.0477868423386038E-3</v>
      </c>
      <c r="AN2403" s="19">
        <f t="shared" si="452"/>
        <v>1.0053096491487341E-3</v>
      </c>
      <c r="AP2403" s="24">
        <v>14.08</v>
      </c>
      <c r="AQ2403" s="24">
        <f t="shared" si="453"/>
        <v>0.12739283874012755</v>
      </c>
      <c r="AR2403" s="24"/>
      <c r="AS2403" s="24">
        <v>9.0675767918088734</v>
      </c>
      <c r="AT2403" s="24">
        <f t="shared" si="454"/>
        <v>9.115722443202582E-3</v>
      </c>
      <c r="AU2403" s="24"/>
      <c r="AV2403" s="25">
        <f t="shared" si="455"/>
        <v>0.11827711629692497</v>
      </c>
    </row>
    <row r="2404" spans="1:48" x14ac:dyDescent="0.3">
      <c r="A2404" s="2" t="s">
        <v>6</v>
      </c>
      <c r="B2404" s="2">
        <v>377</v>
      </c>
      <c r="C2404" s="5">
        <v>39882</v>
      </c>
      <c r="D2404" s="2">
        <v>10</v>
      </c>
      <c r="E2404" s="2" t="s">
        <v>7</v>
      </c>
      <c r="F2404" s="6" t="s">
        <v>44</v>
      </c>
      <c r="G2404" s="2">
        <v>90</v>
      </c>
      <c r="H2404" s="2">
        <v>2</v>
      </c>
      <c r="I2404" s="2">
        <v>12</v>
      </c>
      <c r="J2404" s="2">
        <v>4</v>
      </c>
      <c r="K2404" s="2">
        <v>2</v>
      </c>
      <c r="L2404" s="19">
        <v>100.53096491487338</v>
      </c>
      <c r="M2404" s="19">
        <f t="shared" si="444"/>
        <v>1.0053096491487338E-2</v>
      </c>
      <c r="N2404" s="19">
        <v>90.477868423386042</v>
      </c>
      <c r="O2404" s="19">
        <f t="shared" si="445"/>
        <v>9.0477868423386038E-3</v>
      </c>
      <c r="P2404" s="19">
        <f t="shared" si="446"/>
        <v>1.0053096491487341E-3</v>
      </c>
      <c r="R2404" s="24">
        <v>14.08</v>
      </c>
      <c r="S2404" s="24">
        <f t="shared" si="447"/>
        <v>0.12739283874012755</v>
      </c>
      <c r="U2404" s="24">
        <v>9.0675767918088734</v>
      </c>
      <c r="V2404" s="24">
        <f t="shared" si="448"/>
        <v>9.115722443202582E-3</v>
      </c>
      <c r="X2404" s="25">
        <f t="shared" si="449"/>
        <v>0.11827711629692497</v>
      </c>
      <c r="AA2404" s="5">
        <v>39882</v>
      </c>
      <c r="AB2404" s="2">
        <v>10</v>
      </c>
      <c r="AC2404" s="2" t="s">
        <v>7</v>
      </c>
      <c r="AD2404" s="6" t="s">
        <v>44</v>
      </c>
      <c r="AE2404" s="2">
        <v>90</v>
      </c>
      <c r="AF2404" s="2">
        <v>2</v>
      </c>
      <c r="AG2404" s="2">
        <v>12</v>
      </c>
      <c r="AH2404" s="2">
        <v>4</v>
      </c>
      <c r="AI2404" s="2">
        <v>2</v>
      </c>
      <c r="AJ2404" s="19">
        <v>100.53096491487338</v>
      </c>
      <c r="AK2404" s="19">
        <f t="shared" si="450"/>
        <v>1.0053096491487338E-2</v>
      </c>
      <c r="AL2404" s="19">
        <v>90.477868423386042</v>
      </c>
      <c r="AM2404" s="19">
        <f t="shared" si="451"/>
        <v>9.0477868423386038E-3</v>
      </c>
      <c r="AN2404" s="19">
        <f t="shared" si="452"/>
        <v>1.0053096491487341E-3</v>
      </c>
      <c r="AP2404" s="24">
        <v>14.08</v>
      </c>
      <c r="AQ2404" s="24">
        <f t="shared" si="453"/>
        <v>0.12739283874012755</v>
      </c>
      <c r="AR2404" s="24"/>
      <c r="AS2404" s="24">
        <v>9.0675767918088734</v>
      </c>
      <c r="AT2404" s="24">
        <f t="shared" si="454"/>
        <v>9.115722443202582E-3</v>
      </c>
      <c r="AU2404" s="24"/>
      <c r="AV2404" s="25">
        <f t="shared" si="455"/>
        <v>0.11827711629692497</v>
      </c>
    </row>
    <row r="2405" spans="1:48" x14ac:dyDescent="0.3">
      <c r="A2405" s="2" t="s">
        <v>6</v>
      </c>
      <c r="B2405" s="2">
        <v>377</v>
      </c>
      <c r="C2405" s="5">
        <v>39882</v>
      </c>
      <c r="D2405" s="2">
        <v>10</v>
      </c>
      <c r="E2405" s="2" t="s">
        <v>7</v>
      </c>
      <c r="F2405" s="6" t="s">
        <v>44</v>
      </c>
      <c r="G2405" s="2">
        <v>90</v>
      </c>
      <c r="H2405" s="2">
        <v>2</v>
      </c>
      <c r="I2405" s="2">
        <v>12</v>
      </c>
      <c r="J2405" s="2">
        <v>4</v>
      </c>
      <c r="K2405" s="2">
        <v>2</v>
      </c>
      <c r="L2405" s="19">
        <v>100.53096491487338</v>
      </c>
      <c r="M2405" s="19">
        <f t="shared" si="444"/>
        <v>1.0053096491487338E-2</v>
      </c>
      <c r="N2405" s="19">
        <v>90.477868423386042</v>
      </c>
      <c r="O2405" s="19">
        <f t="shared" si="445"/>
        <v>9.0477868423386038E-3</v>
      </c>
      <c r="P2405" s="19">
        <f t="shared" si="446"/>
        <v>1.0053096491487341E-3</v>
      </c>
      <c r="R2405" s="24">
        <v>14.08</v>
      </c>
      <c r="S2405" s="24">
        <f t="shared" si="447"/>
        <v>0.12739283874012755</v>
      </c>
      <c r="U2405" s="24">
        <v>9.0675767918088734</v>
      </c>
      <c r="V2405" s="24">
        <f t="shared" si="448"/>
        <v>9.115722443202582E-3</v>
      </c>
      <c r="X2405" s="25">
        <f t="shared" si="449"/>
        <v>0.11827711629692497</v>
      </c>
      <c r="AA2405" s="5">
        <v>39882</v>
      </c>
      <c r="AB2405" s="2">
        <v>10</v>
      </c>
      <c r="AC2405" s="2" t="s">
        <v>7</v>
      </c>
      <c r="AD2405" s="6" t="s">
        <v>44</v>
      </c>
      <c r="AE2405" s="2">
        <v>90</v>
      </c>
      <c r="AF2405" s="2">
        <v>2</v>
      </c>
      <c r="AG2405" s="2">
        <v>12</v>
      </c>
      <c r="AH2405" s="2">
        <v>4</v>
      </c>
      <c r="AI2405" s="2">
        <v>2</v>
      </c>
      <c r="AJ2405" s="19">
        <v>100.53096491487338</v>
      </c>
      <c r="AK2405" s="19">
        <f t="shared" si="450"/>
        <v>1.0053096491487338E-2</v>
      </c>
      <c r="AL2405" s="19">
        <v>90.477868423386042</v>
      </c>
      <c r="AM2405" s="19">
        <f t="shared" si="451"/>
        <v>9.0477868423386038E-3</v>
      </c>
      <c r="AN2405" s="19">
        <f t="shared" si="452"/>
        <v>1.0053096491487341E-3</v>
      </c>
      <c r="AP2405" s="24">
        <v>14.08</v>
      </c>
      <c r="AQ2405" s="24">
        <f t="shared" si="453"/>
        <v>0.12739283874012755</v>
      </c>
      <c r="AR2405" s="24"/>
      <c r="AS2405" s="24">
        <v>9.0675767918088734</v>
      </c>
      <c r="AT2405" s="24">
        <f t="shared" si="454"/>
        <v>9.115722443202582E-3</v>
      </c>
      <c r="AU2405" s="24"/>
      <c r="AV2405" s="25">
        <f t="shared" si="455"/>
        <v>0.11827711629692497</v>
      </c>
    </row>
    <row r="2406" spans="1:48" x14ac:dyDescent="0.3">
      <c r="A2406" s="2" t="s">
        <v>6</v>
      </c>
      <c r="B2406" s="2">
        <v>377</v>
      </c>
      <c r="C2406" s="5">
        <v>39882</v>
      </c>
      <c r="D2406" s="2">
        <v>10</v>
      </c>
      <c r="E2406" s="2" t="s">
        <v>7</v>
      </c>
      <c r="F2406" s="6" t="s">
        <v>45</v>
      </c>
      <c r="G2406" s="2">
        <v>50</v>
      </c>
      <c r="H2406" s="2">
        <v>5</v>
      </c>
      <c r="I2406" s="2">
        <v>12</v>
      </c>
      <c r="J2406" s="2">
        <v>5.5</v>
      </c>
      <c r="K2406" s="2">
        <v>3</v>
      </c>
      <c r="L2406" s="19">
        <v>285.09953331327375</v>
      </c>
      <c r="M2406" s="19">
        <f t="shared" si="444"/>
        <v>2.8509953331327376E-2</v>
      </c>
      <c r="N2406" s="19">
        <v>142.54976665663688</v>
      </c>
      <c r="O2406" s="19">
        <f t="shared" si="445"/>
        <v>1.4254976665663688E-2</v>
      </c>
      <c r="P2406" s="19">
        <f t="shared" si="446"/>
        <v>1.4254976665663688E-2</v>
      </c>
      <c r="R2406" s="24">
        <v>14.08</v>
      </c>
      <c r="S2406" s="24">
        <f t="shared" si="447"/>
        <v>0.20071007145254474</v>
      </c>
      <c r="U2406" s="24">
        <v>9.1613793103448273</v>
      </c>
      <c r="V2406" s="24">
        <f t="shared" si="448"/>
        <v>0.13059524829425961</v>
      </c>
      <c r="X2406" s="25">
        <f t="shared" si="449"/>
        <v>7.0114823158285128E-2</v>
      </c>
      <c r="AA2406" s="5">
        <v>39882</v>
      </c>
      <c r="AB2406" s="2">
        <v>10</v>
      </c>
      <c r="AC2406" s="2" t="s">
        <v>7</v>
      </c>
      <c r="AD2406" s="6" t="s">
        <v>45</v>
      </c>
      <c r="AE2406" s="2">
        <v>50</v>
      </c>
      <c r="AF2406" s="2">
        <v>5</v>
      </c>
      <c r="AG2406" s="2">
        <v>12</v>
      </c>
      <c r="AH2406" s="2">
        <v>5.5</v>
      </c>
      <c r="AI2406" s="2">
        <v>3</v>
      </c>
      <c r="AJ2406" s="19">
        <v>285.09953331327375</v>
      </c>
      <c r="AK2406" s="19">
        <f t="shared" si="450"/>
        <v>2.8509953331327376E-2</v>
      </c>
      <c r="AL2406" s="19">
        <v>142.54976665663688</v>
      </c>
      <c r="AM2406" s="19">
        <f t="shared" si="451"/>
        <v>1.4254976665663688E-2</v>
      </c>
      <c r="AN2406" s="19">
        <f t="shared" si="452"/>
        <v>1.4254976665663688E-2</v>
      </c>
      <c r="AP2406" s="24">
        <v>14.08</v>
      </c>
      <c r="AQ2406" s="24">
        <f t="shared" si="453"/>
        <v>0.20071007145254474</v>
      </c>
      <c r="AR2406" s="24"/>
      <c r="AS2406" s="24">
        <v>9.1613793103448273</v>
      </c>
      <c r="AT2406" s="24">
        <f t="shared" si="454"/>
        <v>0.13059524829425961</v>
      </c>
      <c r="AU2406" s="24"/>
      <c r="AV2406" s="25">
        <f t="shared" si="455"/>
        <v>7.0114823158285128E-2</v>
      </c>
    </row>
    <row r="2407" spans="1:48" x14ac:dyDescent="0.3">
      <c r="A2407" s="2" t="s">
        <v>6</v>
      </c>
      <c r="B2407" s="2">
        <v>377</v>
      </c>
      <c r="C2407" s="5">
        <v>39882</v>
      </c>
      <c r="D2407" s="2">
        <v>10</v>
      </c>
      <c r="E2407" s="2" t="s">
        <v>7</v>
      </c>
      <c r="F2407" s="6" t="s">
        <v>48</v>
      </c>
      <c r="G2407" s="2">
        <v>90</v>
      </c>
      <c r="H2407" s="2">
        <v>2</v>
      </c>
      <c r="I2407" s="2">
        <v>15</v>
      </c>
      <c r="J2407" s="2">
        <v>4.75</v>
      </c>
      <c r="K2407" s="2">
        <v>2</v>
      </c>
      <c r="L2407" s="19">
        <v>141.7643684932394</v>
      </c>
      <c r="M2407" s="19">
        <f t="shared" si="444"/>
        <v>1.417643684932394E-2</v>
      </c>
      <c r="N2407" s="19">
        <v>127.58793164391547</v>
      </c>
      <c r="O2407" s="19">
        <f t="shared" si="445"/>
        <v>1.2758793164391546E-2</v>
      </c>
      <c r="P2407" s="19">
        <f t="shared" si="446"/>
        <v>1.4176436849323935E-3</v>
      </c>
      <c r="R2407" s="24">
        <v>14.08</v>
      </c>
      <c r="S2407" s="24">
        <f t="shared" si="447"/>
        <v>0.17964380775463298</v>
      </c>
      <c r="U2407" s="24">
        <v>8.461146496815287</v>
      </c>
      <c r="V2407" s="24">
        <f t="shared" si="448"/>
        <v>1.1994890898498036E-2</v>
      </c>
      <c r="X2407" s="25">
        <f t="shared" si="449"/>
        <v>0.16764891685613495</v>
      </c>
      <c r="AA2407" s="5">
        <v>39882</v>
      </c>
      <c r="AB2407" s="2">
        <v>10</v>
      </c>
      <c r="AC2407" s="2" t="s">
        <v>7</v>
      </c>
      <c r="AD2407" s="6" t="s">
        <v>48</v>
      </c>
      <c r="AE2407" s="2">
        <v>90</v>
      </c>
      <c r="AF2407" s="2">
        <v>2</v>
      </c>
      <c r="AG2407" s="2">
        <v>15</v>
      </c>
      <c r="AH2407" s="2">
        <v>4.75</v>
      </c>
      <c r="AI2407" s="2">
        <v>2</v>
      </c>
      <c r="AJ2407" s="19">
        <v>141.7643684932394</v>
      </c>
      <c r="AK2407" s="19">
        <f t="shared" si="450"/>
        <v>1.417643684932394E-2</v>
      </c>
      <c r="AL2407" s="19">
        <v>127.58793164391547</v>
      </c>
      <c r="AM2407" s="19">
        <f t="shared" si="451"/>
        <v>1.2758793164391546E-2</v>
      </c>
      <c r="AN2407" s="19">
        <f t="shared" si="452"/>
        <v>1.4176436849323935E-3</v>
      </c>
      <c r="AP2407" s="24">
        <v>14.08</v>
      </c>
      <c r="AQ2407" s="24">
        <f t="shared" si="453"/>
        <v>0.17964380775463298</v>
      </c>
      <c r="AR2407" s="24"/>
      <c r="AS2407" s="24">
        <v>8.461146496815287</v>
      </c>
      <c r="AT2407" s="24">
        <f t="shared" si="454"/>
        <v>1.1994890898498036E-2</v>
      </c>
      <c r="AU2407" s="24"/>
      <c r="AV2407" s="25">
        <f t="shared" si="455"/>
        <v>0.16764891685613495</v>
      </c>
    </row>
    <row r="2408" spans="1:48" x14ac:dyDescent="0.3">
      <c r="A2408" s="2" t="s">
        <v>6</v>
      </c>
      <c r="B2408" s="2">
        <v>377</v>
      </c>
      <c r="C2408" s="5">
        <v>39882</v>
      </c>
      <c r="D2408" s="2">
        <v>10</v>
      </c>
      <c r="E2408" s="2" t="s">
        <v>7</v>
      </c>
      <c r="F2408" s="6" t="s">
        <v>48</v>
      </c>
      <c r="G2408" s="2">
        <v>90</v>
      </c>
      <c r="H2408" s="2">
        <v>2</v>
      </c>
      <c r="I2408" s="2">
        <v>15</v>
      </c>
      <c r="J2408" s="2">
        <v>4.75</v>
      </c>
      <c r="K2408" s="2">
        <v>2</v>
      </c>
      <c r="L2408" s="19">
        <v>141.7643684932394</v>
      </c>
      <c r="M2408" s="19">
        <f t="shared" si="444"/>
        <v>1.417643684932394E-2</v>
      </c>
      <c r="N2408" s="19">
        <v>127.58793164391547</v>
      </c>
      <c r="O2408" s="19">
        <f t="shared" si="445"/>
        <v>1.2758793164391546E-2</v>
      </c>
      <c r="P2408" s="19">
        <f t="shared" si="446"/>
        <v>1.4176436849323935E-3</v>
      </c>
      <c r="R2408" s="24">
        <v>14.08</v>
      </c>
      <c r="S2408" s="24">
        <f t="shared" si="447"/>
        <v>0.17964380775463298</v>
      </c>
      <c r="U2408" s="24">
        <v>8.461146496815287</v>
      </c>
      <c r="V2408" s="24">
        <f t="shared" si="448"/>
        <v>1.1994890898498036E-2</v>
      </c>
      <c r="X2408" s="25">
        <f t="shared" si="449"/>
        <v>0.16764891685613495</v>
      </c>
      <c r="AA2408" s="5">
        <v>39882</v>
      </c>
      <c r="AB2408" s="2">
        <v>10</v>
      </c>
      <c r="AC2408" s="2" t="s">
        <v>7</v>
      </c>
      <c r="AD2408" s="6" t="s">
        <v>48</v>
      </c>
      <c r="AE2408" s="2">
        <v>90</v>
      </c>
      <c r="AF2408" s="2">
        <v>2</v>
      </c>
      <c r="AG2408" s="2">
        <v>15</v>
      </c>
      <c r="AH2408" s="2">
        <v>4.75</v>
      </c>
      <c r="AI2408" s="2">
        <v>2</v>
      </c>
      <c r="AJ2408" s="19">
        <v>141.7643684932394</v>
      </c>
      <c r="AK2408" s="19">
        <f t="shared" si="450"/>
        <v>1.417643684932394E-2</v>
      </c>
      <c r="AL2408" s="19">
        <v>127.58793164391547</v>
      </c>
      <c r="AM2408" s="19">
        <f t="shared" si="451"/>
        <v>1.2758793164391546E-2</v>
      </c>
      <c r="AN2408" s="19">
        <f t="shared" si="452"/>
        <v>1.4176436849323935E-3</v>
      </c>
      <c r="AP2408" s="24">
        <v>14.08</v>
      </c>
      <c r="AQ2408" s="24">
        <f t="shared" si="453"/>
        <v>0.17964380775463298</v>
      </c>
      <c r="AR2408" s="24"/>
      <c r="AS2408" s="24">
        <v>8.461146496815287</v>
      </c>
      <c r="AT2408" s="24">
        <f t="shared" si="454"/>
        <v>1.1994890898498036E-2</v>
      </c>
      <c r="AU2408" s="24"/>
      <c r="AV2408" s="25">
        <f t="shared" si="455"/>
        <v>0.16764891685613495</v>
      </c>
    </row>
    <row r="2409" spans="1:48" x14ac:dyDescent="0.3">
      <c r="A2409" s="2" t="s">
        <v>6</v>
      </c>
      <c r="B2409" s="2">
        <v>377</v>
      </c>
      <c r="C2409" s="5">
        <v>39882</v>
      </c>
      <c r="D2409" s="2">
        <v>10</v>
      </c>
      <c r="E2409" s="2" t="s">
        <v>7</v>
      </c>
      <c r="F2409" s="6" t="s">
        <v>35</v>
      </c>
      <c r="G2409" s="2">
        <v>100</v>
      </c>
      <c r="H2409" s="2">
        <v>4</v>
      </c>
      <c r="I2409" s="2">
        <v>17</v>
      </c>
      <c r="J2409" s="2">
        <v>6.25</v>
      </c>
      <c r="K2409" s="2">
        <v>1</v>
      </c>
      <c r="L2409" s="19">
        <v>122.7184630308513</v>
      </c>
      <c r="M2409" s="19">
        <f t="shared" si="444"/>
        <v>1.2271846303085129E-2</v>
      </c>
      <c r="N2409" s="19">
        <v>122.7184630308513</v>
      </c>
      <c r="O2409" s="19">
        <f t="shared" si="445"/>
        <v>1.2271846303085129E-2</v>
      </c>
      <c r="P2409" s="19">
        <f t="shared" si="446"/>
        <v>0</v>
      </c>
      <c r="R2409" s="24">
        <v>14.08</v>
      </c>
      <c r="S2409" s="24">
        <f t="shared" si="447"/>
        <v>0.17278759594743862</v>
      </c>
      <c r="U2409" s="24">
        <v>8.104694792715291</v>
      </c>
      <c r="V2409" s="24">
        <f t="shared" si="448"/>
        <v>0</v>
      </c>
      <c r="X2409" s="25">
        <f t="shared" si="449"/>
        <v>0.17278759594743862</v>
      </c>
      <c r="AA2409" s="5">
        <v>39882</v>
      </c>
      <c r="AB2409" s="2">
        <v>10</v>
      </c>
      <c r="AC2409" s="2" t="s">
        <v>7</v>
      </c>
      <c r="AD2409" s="6" t="s">
        <v>35</v>
      </c>
      <c r="AE2409" s="2">
        <v>100</v>
      </c>
      <c r="AF2409" s="2">
        <v>4</v>
      </c>
      <c r="AG2409" s="2">
        <v>17</v>
      </c>
      <c r="AH2409" s="2">
        <v>6.25</v>
      </c>
      <c r="AI2409" s="2">
        <v>1</v>
      </c>
      <c r="AJ2409" s="19">
        <v>122.7184630308513</v>
      </c>
      <c r="AK2409" s="19">
        <f t="shared" si="450"/>
        <v>1.2271846303085129E-2</v>
      </c>
      <c r="AL2409" s="19">
        <v>122.7184630308513</v>
      </c>
      <c r="AM2409" s="19">
        <f t="shared" si="451"/>
        <v>1.2271846303085129E-2</v>
      </c>
      <c r="AN2409" s="19">
        <f t="shared" si="452"/>
        <v>0</v>
      </c>
      <c r="AP2409" s="24">
        <v>14.08</v>
      </c>
      <c r="AQ2409" s="24">
        <f t="shared" si="453"/>
        <v>0.17278759594743862</v>
      </c>
      <c r="AR2409" s="24"/>
      <c r="AS2409" s="24">
        <v>8.104694792715291</v>
      </c>
      <c r="AT2409" s="24">
        <f t="shared" si="454"/>
        <v>0</v>
      </c>
      <c r="AU2409" s="24"/>
      <c r="AV2409" s="25">
        <f t="shared" si="455"/>
        <v>0.17278759594743862</v>
      </c>
    </row>
    <row r="2410" spans="1:48" x14ac:dyDescent="0.3">
      <c r="A2410" s="2" t="s">
        <v>6</v>
      </c>
      <c r="B2410" s="2">
        <v>377</v>
      </c>
      <c r="C2410" s="5">
        <v>39882</v>
      </c>
      <c r="D2410" s="2">
        <v>10</v>
      </c>
      <c r="E2410" s="2" t="s">
        <v>7</v>
      </c>
      <c r="F2410" s="6" t="s">
        <v>48</v>
      </c>
      <c r="G2410" s="2">
        <v>80</v>
      </c>
      <c r="H2410" s="2">
        <v>1</v>
      </c>
      <c r="I2410" s="2">
        <v>27</v>
      </c>
      <c r="J2410" s="2">
        <v>7.25</v>
      </c>
      <c r="K2410" s="2">
        <v>2</v>
      </c>
      <c r="L2410" s="19">
        <v>330.259927708627</v>
      </c>
      <c r="M2410" s="19">
        <f t="shared" si="444"/>
        <v>3.3025992770862697E-2</v>
      </c>
      <c r="N2410" s="19">
        <v>264.2079421669016</v>
      </c>
      <c r="O2410" s="19">
        <f t="shared" si="445"/>
        <v>2.642079421669016E-2</v>
      </c>
      <c r="P2410" s="19">
        <f t="shared" si="446"/>
        <v>6.6051985541725373E-3</v>
      </c>
      <c r="R2410" s="24">
        <v>14.08</v>
      </c>
      <c r="S2410" s="24">
        <f t="shared" si="447"/>
        <v>0.37200478257099745</v>
      </c>
      <c r="U2410" s="24">
        <v>8.461146496815287</v>
      </c>
      <c r="V2410" s="24">
        <f t="shared" si="448"/>
        <v>5.5887552607406361E-2</v>
      </c>
      <c r="X2410" s="25">
        <f t="shared" si="449"/>
        <v>0.3161172299635911</v>
      </c>
      <c r="AA2410" s="5">
        <v>39882</v>
      </c>
      <c r="AB2410" s="2">
        <v>10</v>
      </c>
      <c r="AC2410" s="2" t="s">
        <v>7</v>
      </c>
      <c r="AD2410" s="6" t="s">
        <v>48</v>
      </c>
      <c r="AE2410" s="2">
        <v>80</v>
      </c>
      <c r="AF2410" s="2">
        <v>1</v>
      </c>
      <c r="AG2410" s="2">
        <v>27</v>
      </c>
      <c r="AH2410" s="2">
        <v>7.25</v>
      </c>
      <c r="AI2410" s="2">
        <v>2</v>
      </c>
      <c r="AJ2410" s="19">
        <v>330.259927708627</v>
      </c>
      <c r="AK2410" s="19">
        <f t="shared" si="450"/>
        <v>3.3025992770862697E-2</v>
      </c>
      <c r="AL2410" s="19">
        <v>264.2079421669016</v>
      </c>
      <c r="AM2410" s="19">
        <f t="shared" si="451"/>
        <v>2.642079421669016E-2</v>
      </c>
      <c r="AN2410" s="19">
        <f t="shared" si="452"/>
        <v>6.6051985541725373E-3</v>
      </c>
      <c r="AP2410" s="24">
        <v>14.08</v>
      </c>
      <c r="AQ2410" s="24">
        <f t="shared" si="453"/>
        <v>0.37200478257099745</v>
      </c>
      <c r="AR2410" s="24"/>
      <c r="AS2410" s="24">
        <v>8.461146496815287</v>
      </c>
      <c r="AT2410" s="24">
        <f t="shared" si="454"/>
        <v>5.5887552607406361E-2</v>
      </c>
      <c r="AU2410" s="24"/>
      <c r="AV2410" s="25">
        <f t="shared" si="455"/>
        <v>0.3161172299635911</v>
      </c>
    </row>
    <row r="2411" spans="1:48" x14ac:dyDescent="0.3">
      <c r="A2411" s="2" t="s">
        <v>6</v>
      </c>
      <c r="B2411" s="2">
        <v>377</v>
      </c>
      <c r="C2411" s="5">
        <v>39882</v>
      </c>
      <c r="D2411" s="2">
        <v>10</v>
      </c>
      <c r="E2411" s="2" t="s">
        <v>7</v>
      </c>
      <c r="F2411" s="6" t="s">
        <v>53</v>
      </c>
      <c r="G2411" s="2">
        <v>90</v>
      </c>
      <c r="H2411" s="2">
        <v>1</v>
      </c>
      <c r="I2411" s="2">
        <v>19</v>
      </c>
      <c r="J2411" s="2">
        <v>5.25</v>
      </c>
      <c r="K2411" s="2">
        <v>2</v>
      </c>
      <c r="L2411" s="19">
        <v>173.18029502913734</v>
      </c>
      <c r="M2411" s="19">
        <f t="shared" si="444"/>
        <v>1.7318029502913734E-2</v>
      </c>
      <c r="N2411" s="19">
        <v>155.86226552622361</v>
      </c>
      <c r="O2411" s="19">
        <f t="shared" si="445"/>
        <v>1.5586226552622361E-2</v>
      </c>
      <c r="P2411" s="19">
        <f t="shared" si="446"/>
        <v>1.7318029502913727E-3</v>
      </c>
      <c r="R2411" s="24">
        <v>6.51</v>
      </c>
      <c r="S2411" s="24">
        <f t="shared" si="447"/>
        <v>0.10146633485757156</v>
      </c>
      <c r="U2411" s="24">
        <v>8.2509316770186327</v>
      </c>
      <c r="V2411" s="24">
        <f t="shared" si="448"/>
        <v>1.4288987820913411E-2</v>
      </c>
      <c r="X2411" s="25">
        <f t="shared" si="449"/>
        <v>8.7177347036658151E-2</v>
      </c>
      <c r="AA2411" s="5">
        <v>39882</v>
      </c>
      <c r="AB2411" s="2">
        <v>10</v>
      </c>
      <c r="AC2411" s="2" t="s">
        <v>7</v>
      </c>
      <c r="AD2411" s="6" t="s">
        <v>53</v>
      </c>
      <c r="AE2411" s="2">
        <v>90</v>
      </c>
      <c r="AF2411" s="2">
        <v>1</v>
      </c>
      <c r="AG2411" s="2">
        <v>19</v>
      </c>
      <c r="AH2411" s="2">
        <v>5.25</v>
      </c>
      <c r="AI2411" s="2">
        <v>2</v>
      </c>
      <c r="AJ2411" s="19">
        <v>173.18029502913734</v>
      </c>
      <c r="AK2411" s="19">
        <f t="shared" si="450"/>
        <v>1.7318029502913734E-2</v>
      </c>
      <c r="AL2411" s="19">
        <v>155.86226552622361</v>
      </c>
      <c r="AM2411" s="19">
        <f t="shared" si="451"/>
        <v>1.5586226552622361E-2</v>
      </c>
      <c r="AN2411" s="19">
        <f t="shared" si="452"/>
        <v>1.7318029502913727E-3</v>
      </c>
      <c r="AP2411" s="24">
        <v>6.51</v>
      </c>
      <c r="AQ2411" s="24">
        <f t="shared" si="453"/>
        <v>0.10146633485757156</v>
      </c>
      <c r="AR2411" s="24"/>
      <c r="AS2411" s="24">
        <v>8.2509316770186327</v>
      </c>
      <c r="AT2411" s="24">
        <f t="shared" si="454"/>
        <v>1.4288987820913411E-2</v>
      </c>
      <c r="AU2411" s="24"/>
      <c r="AV2411" s="25">
        <f t="shared" si="455"/>
        <v>8.7177347036658151E-2</v>
      </c>
    </row>
    <row r="2412" spans="1:48" x14ac:dyDescent="0.3">
      <c r="A2412" s="2" t="s">
        <v>6</v>
      </c>
      <c r="B2412" s="2">
        <v>377</v>
      </c>
      <c r="C2412" s="5">
        <v>39882</v>
      </c>
      <c r="D2412" s="2">
        <v>10</v>
      </c>
      <c r="E2412" s="2" t="s">
        <v>7</v>
      </c>
      <c r="F2412" s="6" t="s">
        <v>48</v>
      </c>
      <c r="G2412" s="2">
        <v>90</v>
      </c>
      <c r="H2412" s="2">
        <v>1</v>
      </c>
      <c r="I2412" s="2">
        <v>18</v>
      </c>
      <c r="J2412" s="2">
        <v>5</v>
      </c>
      <c r="K2412" s="2">
        <v>2</v>
      </c>
      <c r="L2412" s="19">
        <v>157.07963267948966</v>
      </c>
      <c r="M2412" s="19">
        <f t="shared" si="444"/>
        <v>1.5707963267948967E-2</v>
      </c>
      <c r="N2412" s="19">
        <v>141.37166941154069</v>
      </c>
      <c r="O2412" s="19">
        <f t="shared" si="445"/>
        <v>1.4137166941154069E-2</v>
      </c>
      <c r="P2412" s="19">
        <f t="shared" si="446"/>
        <v>1.5707963267948977E-3</v>
      </c>
      <c r="R2412" s="24">
        <v>14.08</v>
      </c>
      <c r="S2412" s="24">
        <f t="shared" si="447"/>
        <v>0.19905131053144928</v>
      </c>
      <c r="U2412" s="24">
        <v>8.461146496815287</v>
      </c>
      <c r="V2412" s="24">
        <f t="shared" si="448"/>
        <v>1.3290737837670969E-2</v>
      </c>
      <c r="X2412" s="25">
        <f t="shared" si="449"/>
        <v>0.18576057269377833</v>
      </c>
      <c r="AA2412" s="5">
        <v>39882</v>
      </c>
      <c r="AB2412" s="2">
        <v>10</v>
      </c>
      <c r="AC2412" s="2" t="s">
        <v>7</v>
      </c>
      <c r="AD2412" s="6" t="s">
        <v>48</v>
      </c>
      <c r="AE2412" s="2">
        <v>90</v>
      </c>
      <c r="AF2412" s="2">
        <v>1</v>
      </c>
      <c r="AG2412" s="2">
        <v>18</v>
      </c>
      <c r="AH2412" s="2">
        <v>5</v>
      </c>
      <c r="AI2412" s="2">
        <v>2</v>
      </c>
      <c r="AJ2412" s="19">
        <v>157.07963267948966</v>
      </c>
      <c r="AK2412" s="19">
        <f t="shared" si="450"/>
        <v>1.5707963267948967E-2</v>
      </c>
      <c r="AL2412" s="19">
        <v>141.37166941154069</v>
      </c>
      <c r="AM2412" s="19">
        <f t="shared" si="451"/>
        <v>1.4137166941154069E-2</v>
      </c>
      <c r="AN2412" s="19">
        <f t="shared" si="452"/>
        <v>1.5707963267948977E-3</v>
      </c>
      <c r="AP2412" s="24">
        <v>14.08</v>
      </c>
      <c r="AQ2412" s="24">
        <f t="shared" si="453"/>
        <v>0.19905131053144928</v>
      </c>
      <c r="AR2412" s="24"/>
      <c r="AS2412" s="24">
        <v>8.461146496815287</v>
      </c>
      <c r="AT2412" s="24">
        <f t="shared" si="454"/>
        <v>1.3290737837670969E-2</v>
      </c>
      <c r="AU2412" s="24"/>
      <c r="AV2412" s="25">
        <f t="shared" si="455"/>
        <v>0.18576057269377833</v>
      </c>
    </row>
    <row r="2413" spans="1:48" x14ac:dyDescent="0.3">
      <c r="A2413" s="2" t="s">
        <v>6</v>
      </c>
      <c r="B2413" s="2">
        <v>377</v>
      </c>
      <c r="C2413" s="5">
        <v>39882</v>
      </c>
      <c r="D2413" s="2">
        <v>10</v>
      </c>
      <c r="E2413" s="2" t="s">
        <v>7</v>
      </c>
      <c r="F2413" s="6" t="s">
        <v>49</v>
      </c>
      <c r="G2413" s="2">
        <v>90</v>
      </c>
      <c r="H2413" s="2">
        <v>13</v>
      </c>
      <c r="I2413" s="2">
        <v>25</v>
      </c>
      <c r="J2413" s="2">
        <v>12.75</v>
      </c>
      <c r="K2413" s="2">
        <v>2</v>
      </c>
      <c r="L2413" s="19">
        <v>1021.4103114983815</v>
      </c>
      <c r="M2413" s="19">
        <f t="shared" si="444"/>
        <v>0.10214103114983815</v>
      </c>
      <c r="N2413" s="19">
        <v>919.26928034854336</v>
      </c>
      <c r="O2413" s="19">
        <f t="shared" si="445"/>
        <v>9.1926928034854333E-2</v>
      </c>
      <c r="P2413" s="19">
        <f t="shared" si="446"/>
        <v>1.0214103114983816E-2</v>
      </c>
      <c r="R2413" s="24">
        <v>14.08</v>
      </c>
      <c r="S2413" s="24">
        <f t="shared" si="447"/>
        <v>1.294331146730749</v>
      </c>
      <c r="U2413" s="24">
        <v>8.461146496815287</v>
      </c>
      <c r="V2413" s="24">
        <f t="shared" si="448"/>
        <v>8.6423022789455434E-2</v>
      </c>
      <c r="X2413" s="25">
        <f t="shared" si="449"/>
        <v>1.2079081239412937</v>
      </c>
      <c r="AA2413" s="5">
        <v>39882</v>
      </c>
      <c r="AB2413" s="2">
        <v>10</v>
      </c>
      <c r="AC2413" s="2" t="s">
        <v>7</v>
      </c>
      <c r="AD2413" s="6" t="s">
        <v>49</v>
      </c>
      <c r="AE2413" s="2">
        <v>90</v>
      </c>
      <c r="AF2413" s="2">
        <v>13</v>
      </c>
      <c r="AG2413" s="2">
        <v>25</v>
      </c>
      <c r="AH2413" s="2">
        <v>12.75</v>
      </c>
      <c r="AI2413" s="2">
        <v>2</v>
      </c>
      <c r="AJ2413" s="19">
        <v>1021.4103114983815</v>
      </c>
      <c r="AK2413" s="19">
        <f t="shared" si="450"/>
        <v>0.10214103114983815</v>
      </c>
      <c r="AL2413" s="19">
        <v>919.26928034854336</v>
      </c>
      <c r="AM2413" s="19">
        <f t="shared" si="451"/>
        <v>9.1926928034854333E-2</v>
      </c>
      <c r="AN2413" s="19">
        <f t="shared" si="452"/>
        <v>1.0214103114983816E-2</v>
      </c>
      <c r="AP2413" s="24">
        <v>14.08</v>
      </c>
      <c r="AQ2413" s="24">
        <f t="shared" si="453"/>
        <v>1.294331146730749</v>
      </c>
      <c r="AR2413" s="24"/>
      <c r="AS2413" s="24">
        <v>8.461146496815287</v>
      </c>
      <c r="AT2413" s="24">
        <f t="shared" si="454"/>
        <v>8.6423022789455434E-2</v>
      </c>
      <c r="AU2413" s="24"/>
      <c r="AV2413" s="25">
        <f t="shared" si="455"/>
        <v>1.2079081239412937</v>
      </c>
    </row>
    <row r="2414" spans="1:48" x14ac:dyDescent="0.3">
      <c r="A2414" s="2" t="s">
        <v>6</v>
      </c>
      <c r="B2414" s="2">
        <v>377</v>
      </c>
      <c r="C2414" s="5">
        <v>39882</v>
      </c>
      <c r="D2414" s="2">
        <v>10</v>
      </c>
      <c r="E2414" s="2" t="s">
        <v>7</v>
      </c>
      <c r="F2414" s="6" t="s">
        <v>47</v>
      </c>
      <c r="G2414" s="2">
        <v>100</v>
      </c>
      <c r="H2414" s="2">
        <v>10</v>
      </c>
      <c r="I2414" s="2">
        <v>25</v>
      </c>
      <c r="J2414" s="2">
        <v>11.25</v>
      </c>
      <c r="K2414" s="2">
        <v>3</v>
      </c>
      <c r="L2414" s="19">
        <v>1192.8234606598746</v>
      </c>
      <c r="M2414" s="19">
        <f t="shared" si="444"/>
        <v>0.11928234606598746</v>
      </c>
      <c r="N2414" s="19">
        <v>1192.8234606598746</v>
      </c>
      <c r="O2414" s="19">
        <f t="shared" si="445"/>
        <v>0.11928234606598746</v>
      </c>
      <c r="P2414" s="19">
        <f t="shared" si="446"/>
        <v>0</v>
      </c>
      <c r="R2414" s="24">
        <v>14.08</v>
      </c>
      <c r="S2414" s="24">
        <f t="shared" si="447"/>
        <v>1.6794954326091034</v>
      </c>
      <c r="U2414" s="24">
        <v>11.257627118644068</v>
      </c>
      <c r="V2414" s="24">
        <f t="shared" si="448"/>
        <v>0</v>
      </c>
      <c r="X2414" s="25">
        <f t="shared" si="449"/>
        <v>1.6794954326091034</v>
      </c>
      <c r="AA2414" s="5">
        <v>39882</v>
      </c>
      <c r="AB2414" s="2">
        <v>10</v>
      </c>
      <c r="AC2414" s="2" t="s">
        <v>7</v>
      </c>
      <c r="AD2414" s="6" t="s">
        <v>47</v>
      </c>
      <c r="AE2414" s="2">
        <v>100</v>
      </c>
      <c r="AF2414" s="2">
        <v>10</v>
      </c>
      <c r="AG2414" s="2">
        <v>25</v>
      </c>
      <c r="AH2414" s="2">
        <v>11.25</v>
      </c>
      <c r="AI2414" s="2">
        <v>3</v>
      </c>
      <c r="AJ2414" s="19">
        <v>1192.8234606598746</v>
      </c>
      <c r="AK2414" s="19">
        <f t="shared" si="450"/>
        <v>0.11928234606598746</v>
      </c>
      <c r="AL2414" s="19">
        <v>1192.8234606598746</v>
      </c>
      <c r="AM2414" s="19">
        <f t="shared" si="451"/>
        <v>0.11928234606598746</v>
      </c>
      <c r="AN2414" s="19">
        <f t="shared" si="452"/>
        <v>0</v>
      </c>
      <c r="AP2414" s="24">
        <v>14.08</v>
      </c>
      <c r="AQ2414" s="24">
        <f t="shared" si="453"/>
        <v>1.6794954326091034</v>
      </c>
      <c r="AR2414" s="24"/>
      <c r="AS2414" s="24">
        <v>11.257627118644068</v>
      </c>
      <c r="AT2414" s="24">
        <f t="shared" si="454"/>
        <v>0</v>
      </c>
      <c r="AU2414" s="24"/>
      <c r="AV2414" s="25">
        <f t="shared" si="455"/>
        <v>1.6794954326091034</v>
      </c>
    </row>
    <row r="2415" spans="1:48" x14ac:dyDescent="0.3">
      <c r="A2415" s="2" t="s">
        <v>6</v>
      </c>
      <c r="B2415" s="2">
        <v>377</v>
      </c>
      <c r="C2415" s="5">
        <v>39882</v>
      </c>
      <c r="D2415" s="2">
        <v>10</v>
      </c>
      <c r="E2415" s="2" t="s">
        <v>7</v>
      </c>
      <c r="F2415" s="6" t="s">
        <v>42</v>
      </c>
      <c r="G2415" s="2">
        <v>90</v>
      </c>
      <c r="H2415" s="2">
        <v>15</v>
      </c>
      <c r="I2415" s="2">
        <v>43</v>
      </c>
      <c r="J2415" s="2">
        <v>18.25</v>
      </c>
      <c r="K2415" s="2">
        <v>2</v>
      </c>
      <c r="L2415" s="19">
        <v>2092.6934063725012</v>
      </c>
      <c r="M2415" s="19">
        <f t="shared" si="444"/>
        <v>0.20926934063725011</v>
      </c>
      <c r="N2415" s="19">
        <v>1883.4240657352511</v>
      </c>
      <c r="O2415" s="19">
        <f t="shared" si="445"/>
        <v>0.18834240657352511</v>
      </c>
      <c r="P2415" s="19">
        <f t="shared" si="446"/>
        <v>2.0926934063725006E-2</v>
      </c>
      <c r="R2415" s="24">
        <v>14.08</v>
      </c>
      <c r="S2415" s="24">
        <f t="shared" si="447"/>
        <v>2.6518610845552337</v>
      </c>
      <c r="U2415" s="24">
        <v>8.1999999999999993</v>
      </c>
      <c r="V2415" s="24">
        <f t="shared" si="448"/>
        <v>0.17160085932254504</v>
      </c>
      <c r="X2415" s="25">
        <f t="shared" si="449"/>
        <v>2.4802602252326889</v>
      </c>
      <c r="AA2415" s="5">
        <v>39882</v>
      </c>
      <c r="AB2415" s="2">
        <v>10</v>
      </c>
      <c r="AC2415" s="2" t="s">
        <v>7</v>
      </c>
      <c r="AD2415" s="6" t="s">
        <v>42</v>
      </c>
      <c r="AE2415" s="2">
        <v>90</v>
      </c>
      <c r="AF2415" s="2">
        <v>15</v>
      </c>
      <c r="AG2415" s="2">
        <v>43</v>
      </c>
      <c r="AH2415" s="2">
        <v>18.25</v>
      </c>
      <c r="AI2415" s="2">
        <v>2</v>
      </c>
      <c r="AJ2415" s="19">
        <v>2092.6934063725012</v>
      </c>
      <c r="AK2415" s="19">
        <f t="shared" si="450"/>
        <v>0.20926934063725011</v>
      </c>
      <c r="AL2415" s="19">
        <v>1883.4240657352511</v>
      </c>
      <c r="AM2415" s="19">
        <f t="shared" si="451"/>
        <v>0.18834240657352511</v>
      </c>
      <c r="AN2415" s="19">
        <f t="shared" si="452"/>
        <v>2.0926934063725006E-2</v>
      </c>
      <c r="AP2415" s="24">
        <v>14.08</v>
      </c>
      <c r="AQ2415" s="24">
        <f t="shared" si="453"/>
        <v>2.6518610845552337</v>
      </c>
      <c r="AR2415" s="24"/>
      <c r="AS2415" s="24">
        <v>8.1999999999999993</v>
      </c>
      <c r="AT2415" s="24">
        <f t="shared" si="454"/>
        <v>0.17160085932254504</v>
      </c>
      <c r="AU2415" s="24"/>
      <c r="AV2415" s="25">
        <f t="shared" si="455"/>
        <v>2.4802602252326889</v>
      </c>
    </row>
    <row r="2416" spans="1:48" x14ac:dyDescent="0.3">
      <c r="A2416" s="2" t="s">
        <v>6</v>
      </c>
      <c r="B2416" s="2">
        <v>377</v>
      </c>
      <c r="C2416" s="5">
        <v>39882</v>
      </c>
      <c r="D2416" s="2">
        <v>10</v>
      </c>
      <c r="E2416" s="2" t="s">
        <v>7</v>
      </c>
      <c r="F2416" s="6" t="s">
        <v>49</v>
      </c>
      <c r="G2416" s="2">
        <v>90</v>
      </c>
      <c r="H2416" s="2">
        <v>1</v>
      </c>
      <c r="I2416" s="2">
        <v>23</v>
      </c>
      <c r="J2416" s="2">
        <v>6.25</v>
      </c>
      <c r="K2416" s="2">
        <v>2</v>
      </c>
      <c r="L2416" s="19">
        <v>245.43692606170259</v>
      </c>
      <c r="M2416" s="19">
        <f t="shared" si="444"/>
        <v>2.4543692606170259E-2</v>
      </c>
      <c r="N2416" s="19">
        <v>220.89323345553234</v>
      </c>
      <c r="O2416" s="19">
        <f t="shared" si="445"/>
        <v>2.2089323345553233E-2</v>
      </c>
      <c r="P2416" s="19">
        <f t="shared" si="446"/>
        <v>2.4543692606170259E-3</v>
      </c>
      <c r="R2416" s="24">
        <v>14.08</v>
      </c>
      <c r="S2416" s="24">
        <f t="shared" si="447"/>
        <v>0.31101767270538955</v>
      </c>
      <c r="U2416" s="24">
        <v>8.461146496815287</v>
      </c>
      <c r="V2416" s="24">
        <f t="shared" si="448"/>
        <v>2.0766777871360876E-2</v>
      </c>
      <c r="X2416" s="25">
        <f t="shared" si="449"/>
        <v>0.29025089483402866</v>
      </c>
      <c r="AA2416" s="5">
        <v>39882</v>
      </c>
      <c r="AB2416" s="2">
        <v>10</v>
      </c>
      <c r="AC2416" s="2" t="s">
        <v>7</v>
      </c>
      <c r="AD2416" s="6" t="s">
        <v>49</v>
      </c>
      <c r="AE2416" s="2">
        <v>90</v>
      </c>
      <c r="AF2416" s="2">
        <v>1</v>
      </c>
      <c r="AG2416" s="2">
        <v>23</v>
      </c>
      <c r="AH2416" s="2">
        <v>6.25</v>
      </c>
      <c r="AI2416" s="2">
        <v>2</v>
      </c>
      <c r="AJ2416" s="19">
        <v>245.43692606170259</v>
      </c>
      <c r="AK2416" s="19">
        <f t="shared" si="450"/>
        <v>2.4543692606170259E-2</v>
      </c>
      <c r="AL2416" s="19">
        <v>220.89323345553234</v>
      </c>
      <c r="AM2416" s="19">
        <f t="shared" si="451"/>
        <v>2.2089323345553233E-2</v>
      </c>
      <c r="AN2416" s="19">
        <f t="shared" si="452"/>
        <v>2.4543692606170259E-3</v>
      </c>
      <c r="AP2416" s="24">
        <v>14.08</v>
      </c>
      <c r="AQ2416" s="24">
        <f t="shared" si="453"/>
        <v>0.31101767270538955</v>
      </c>
      <c r="AR2416" s="24"/>
      <c r="AS2416" s="24">
        <v>8.461146496815287</v>
      </c>
      <c r="AT2416" s="24">
        <f t="shared" si="454"/>
        <v>2.0766777871360876E-2</v>
      </c>
      <c r="AU2416" s="24"/>
      <c r="AV2416" s="25">
        <f t="shared" si="455"/>
        <v>0.29025089483402866</v>
      </c>
    </row>
    <row r="2417" spans="1:48" x14ac:dyDescent="0.3">
      <c r="A2417" s="2" t="s">
        <v>6</v>
      </c>
      <c r="B2417" s="2">
        <v>377</v>
      </c>
      <c r="C2417" s="5">
        <v>39882</v>
      </c>
      <c r="D2417" s="2">
        <v>10</v>
      </c>
      <c r="E2417" s="2" t="s">
        <v>7</v>
      </c>
      <c r="F2417" s="6" t="s">
        <v>48</v>
      </c>
      <c r="G2417" s="2">
        <v>90</v>
      </c>
      <c r="H2417" s="2">
        <v>1</v>
      </c>
      <c r="I2417" s="2">
        <v>30</v>
      </c>
      <c r="J2417" s="2">
        <v>8</v>
      </c>
      <c r="K2417" s="2">
        <v>2</v>
      </c>
      <c r="L2417" s="19">
        <v>402.12385965949352</v>
      </c>
      <c r="M2417" s="19">
        <f t="shared" si="444"/>
        <v>4.0212385965949352E-2</v>
      </c>
      <c r="N2417" s="19">
        <v>361.91147369354417</v>
      </c>
      <c r="O2417" s="19">
        <f t="shared" si="445"/>
        <v>3.6191147369354415E-2</v>
      </c>
      <c r="P2417" s="19">
        <f t="shared" si="446"/>
        <v>4.0212385965949365E-3</v>
      </c>
      <c r="R2417" s="24">
        <v>14.08</v>
      </c>
      <c r="S2417" s="24">
        <f t="shared" si="447"/>
        <v>0.5095713549605102</v>
      </c>
      <c r="U2417" s="24">
        <v>8.461146496815287</v>
      </c>
      <c r="V2417" s="24">
        <f t="shared" si="448"/>
        <v>3.4024288864437667E-2</v>
      </c>
      <c r="X2417" s="25">
        <f t="shared" si="449"/>
        <v>0.47554706609607256</v>
      </c>
      <c r="AA2417" s="5">
        <v>39882</v>
      </c>
      <c r="AB2417" s="2">
        <v>10</v>
      </c>
      <c r="AC2417" s="2" t="s">
        <v>7</v>
      </c>
      <c r="AD2417" s="6" t="s">
        <v>48</v>
      </c>
      <c r="AE2417" s="2">
        <v>90</v>
      </c>
      <c r="AF2417" s="2">
        <v>1</v>
      </c>
      <c r="AG2417" s="2">
        <v>30</v>
      </c>
      <c r="AH2417" s="2">
        <v>8</v>
      </c>
      <c r="AI2417" s="2">
        <v>2</v>
      </c>
      <c r="AJ2417" s="19">
        <v>402.12385965949352</v>
      </c>
      <c r="AK2417" s="19">
        <f t="shared" si="450"/>
        <v>4.0212385965949352E-2</v>
      </c>
      <c r="AL2417" s="19">
        <v>361.91147369354417</v>
      </c>
      <c r="AM2417" s="19">
        <f t="shared" si="451"/>
        <v>3.6191147369354415E-2</v>
      </c>
      <c r="AN2417" s="19">
        <f t="shared" si="452"/>
        <v>4.0212385965949365E-3</v>
      </c>
      <c r="AP2417" s="24">
        <v>14.08</v>
      </c>
      <c r="AQ2417" s="24">
        <f t="shared" si="453"/>
        <v>0.5095713549605102</v>
      </c>
      <c r="AR2417" s="24"/>
      <c r="AS2417" s="24">
        <v>8.461146496815287</v>
      </c>
      <c r="AT2417" s="24">
        <f t="shared" si="454"/>
        <v>3.4024288864437667E-2</v>
      </c>
      <c r="AU2417" s="24"/>
      <c r="AV2417" s="25">
        <f t="shared" si="455"/>
        <v>0.47554706609607256</v>
      </c>
    </row>
    <row r="2418" spans="1:48" x14ac:dyDescent="0.3">
      <c r="A2418" s="2" t="s">
        <v>6</v>
      </c>
      <c r="B2418" s="2">
        <v>377</v>
      </c>
      <c r="C2418" s="5">
        <v>39882</v>
      </c>
      <c r="D2418" s="2">
        <v>10</v>
      </c>
      <c r="E2418" s="2" t="s">
        <v>7</v>
      </c>
      <c r="F2418" s="6" t="s">
        <v>49</v>
      </c>
      <c r="G2418" s="2">
        <v>90</v>
      </c>
      <c r="H2418" s="2">
        <v>20</v>
      </c>
      <c r="I2418" s="2">
        <v>30</v>
      </c>
      <c r="J2418" s="2">
        <v>17.5</v>
      </c>
      <c r="K2418" s="2">
        <v>2</v>
      </c>
      <c r="L2418" s="19">
        <v>1924.2255003237483</v>
      </c>
      <c r="M2418" s="19">
        <f t="shared" si="444"/>
        <v>0.19242255003237482</v>
      </c>
      <c r="N2418" s="19">
        <v>1731.8029502913735</v>
      </c>
      <c r="O2418" s="19">
        <f t="shared" si="445"/>
        <v>0.17318029502913734</v>
      </c>
      <c r="P2418" s="19">
        <f t="shared" si="446"/>
        <v>1.924225500323748E-2</v>
      </c>
      <c r="R2418" s="24">
        <v>14.08</v>
      </c>
      <c r="S2418" s="24">
        <f t="shared" si="447"/>
        <v>2.4383785540102538</v>
      </c>
      <c r="U2418" s="24">
        <v>8.461146496815287</v>
      </c>
      <c r="V2418" s="24">
        <f t="shared" si="448"/>
        <v>0.16281153851146923</v>
      </c>
      <c r="X2418" s="25">
        <f t="shared" si="449"/>
        <v>2.2755670154987846</v>
      </c>
      <c r="AA2418" s="5">
        <v>39882</v>
      </c>
      <c r="AB2418" s="2">
        <v>10</v>
      </c>
      <c r="AC2418" s="2" t="s">
        <v>7</v>
      </c>
      <c r="AD2418" s="6" t="s">
        <v>49</v>
      </c>
      <c r="AE2418" s="2">
        <v>90</v>
      </c>
      <c r="AF2418" s="2">
        <v>20</v>
      </c>
      <c r="AG2418" s="2">
        <v>30</v>
      </c>
      <c r="AH2418" s="2">
        <v>17.5</v>
      </c>
      <c r="AI2418" s="2">
        <v>2</v>
      </c>
      <c r="AJ2418" s="19">
        <v>1924.2255003237483</v>
      </c>
      <c r="AK2418" s="19">
        <f t="shared" si="450"/>
        <v>0.19242255003237482</v>
      </c>
      <c r="AL2418" s="19">
        <v>1731.8029502913735</v>
      </c>
      <c r="AM2418" s="19">
        <f t="shared" si="451"/>
        <v>0.17318029502913734</v>
      </c>
      <c r="AN2418" s="19">
        <f t="shared" si="452"/>
        <v>1.924225500323748E-2</v>
      </c>
      <c r="AP2418" s="24">
        <v>14.08</v>
      </c>
      <c r="AQ2418" s="24">
        <f t="shared" si="453"/>
        <v>2.4383785540102538</v>
      </c>
      <c r="AR2418" s="24"/>
      <c r="AS2418" s="24">
        <v>8.461146496815287</v>
      </c>
      <c r="AT2418" s="24">
        <f t="shared" si="454"/>
        <v>0.16281153851146923</v>
      </c>
      <c r="AU2418" s="24"/>
      <c r="AV2418" s="25">
        <f t="shared" si="455"/>
        <v>2.2755670154987846</v>
      </c>
    </row>
    <row r="2419" spans="1:48" x14ac:dyDescent="0.3">
      <c r="A2419" s="2" t="s">
        <v>6</v>
      </c>
      <c r="B2419" s="2">
        <v>377</v>
      </c>
      <c r="C2419" s="5">
        <v>39882</v>
      </c>
      <c r="D2419" s="2">
        <v>10</v>
      </c>
      <c r="E2419" s="2" t="s">
        <v>7</v>
      </c>
      <c r="F2419" s="6" t="s">
        <v>36</v>
      </c>
      <c r="G2419" s="2">
        <v>80</v>
      </c>
      <c r="H2419" s="2">
        <v>1</v>
      </c>
      <c r="I2419" s="2">
        <v>25</v>
      </c>
      <c r="J2419" s="2">
        <v>6.75</v>
      </c>
      <c r="K2419" s="2">
        <v>2</v>
      </c>
      <c r="L2419" s="19">
        <v>286.27763055836988</v>
      </c>
      <c r="M2419" s="19">
        <f t="shared" si="444"/>
        <v>2.8627763055836988E-2</v>
      </c>
      <c r="N2419" s="19">
        <v>229.02210444669592</v>
      </c>
      <c r="O2419" s="19">
        <f t="shared" si="445"/>
        <v>2.2902210444669592E-2</v>
      </c>
      <c r="P2419" s="19">
        <f t="shared" si="446"/>
        <v>5.7255526111673963E-3</v>
      </c>
      <c r="R2419" s="24">
        <v>14.08</v>
      </c>
      <c r="S2419" s="24">
        <f t="shared" si="447"/>
        <v>0.32246312306094788</v>
      </c>
      <c r="U2419" s="24">
        <v>8.3025000000000002</v>
      </c>
      <c r="V2419" s="24">
        <f t="shared" si="448"/>
        <v>4.753640055421731E-2</v>
      </c>
      <c r="X2419" s="25">
        <f t="shared" si="449"/>
        <v>0.27492672250673056</v>
      </c>
      <c r="AA2419" s="5">
        <v>39882</v>
      </c>
      <c r="AB2419" s="2">
        <v>10</v>
      </c>
      <c r="AC2419" s="2" t="s">
        <v>7</v>
      </c>
      <c r="AD2419" s="6" t="s">
        <v>36</v>
      </c>
      <c r="AE2419" s="2">
        <v>80</v>
      </c>
      <c r="AF2419" s="2">
        <v>1</v>
      </c>
      <c r="AG2419" s="2">
        <v>25</v>
      </c>
      <c r="AH2419" s="2">
        <v>6.75</v>
      </c>
      <c r="AI2419" s="2">
        <v>2</v>
      </c>
      <c r="AJ2419" s="19">
        <v>286.27763055836988</v>
      </c>
      <c r="AK2419" s="19">
        <f t="shared" si="450"/>
        <v>2.8627763055836988E-2</v>
      </c>
      <c r="AL2419" s="19">
        <v>229.02210444669592</v>
      </c>
      <c r="AM2419" s="19">
        <f t="shared" si="451"/>
        <v>2.2902210444669592E-2</v>
      </c>
      <c r="AN2419" s="19">
        <f t="shared" si="452"/>
        <v>5.7255526111673963E-3</v>
      </c>
      <c r="AP2419" s="24">
        <v>14.08</v>
      </c>
      <c r="AQ2419" s="24">
        <f t="shared" si="453"/>
        <v>0.32246312306094788</v>
      </c>
      <c r="AR2419" s="24"/>
      <c r="AS2419" s="24">
        <v>8.3025000000000002</v>
      </c>
      <c r="AT2419" s="24">
        <f t="shared" si="454"/>
        <v>4.753640055421731E-2</v>
      </c>
      <c r="AU2419" s="24"/>
      <c r="AV2419" s="25">
        <f t="shared" si="455"/>
        <v>0.27492672250673056</v>
      </c>
    </row>
    <row r="2420" spans="1:48" x14ac:dyDescent="0.3">
      <c r="A2420" s="2" t="s">
        <v>6</v>
      </c>
      <c r="B2420" s="2">
        <v>377</v>
      </c>
      <c r="C2420" s="5">
        <v>39882</v>
      </c>
      <c r="D2420" s="2">
        <v>10</v>
      </c>
      <c r="E2420" s="2" t="s">
        <v>7</v>
      </c>
      <c r="F2420" s="6" t="s">
        <v>53</v>
      </c>
      <c r="G2420" s="2">
        <v>70</v>
      </c>
      <c r="H2420" s="2">
        <v>3</v>
      </c>
      <c r="I2420" s="2">
        <v>20</v>
      </c>
      <c r="J2420" s="2">
        <v>6.5</v>
      </c>
      <c r="K2420" s="2">
        <v>2</v>
      </c>
      <c r="L2420" s="19">
        <v>265.46457922833753</v>
      </c>
      <c r="M2420" s="19">
        <f t="shared" si="444"/>
        <v>2.6546457922833753E-2</v>
      </c>
      <c r="N2420" s="19">
        <v>185.82520545983627</v>
      </c>
      <c r="O2420" s="19">
        <f t="shared" si="445"/>
        <v>1.8582520545983628E-2</v>
      </c>
      <c r="P2420" s="19">
        <f t="shared" si="446"/>
        <v>7.9639373768501248E-3</v>
      </c>
      <c r="R2420" s="24">
        <v>6.51</v>
      </c>
      <c r="S2420" s="24">
        <f t="shared" si="447"/>
        <v>0.12097220875435341</v>
      </c>
      <c r="U2420" s="24">
        <v>8.2509316770186327</v>
      </c>
      <c r="V2420" s="24">
        <f t="shared" si="448"/>
        <v>6.5709903176445372E-2</v>
      </c>
      <c r="X2420" s="25">
        <f t="shared" si="449"/>
        <v>5.5262305577908039E-2</v>
      </c>
      <c r="AA2420" s="5">
        <v>39882</v>
      </c>
      <c r="AB2420" s="2">
        <v>10</v>
      </c>
      <c r="AC2420" s="2" t="s">
        <v>7</v>
      </c>
      <c r="AD2420" s="6" t="s">
        <v>53</v>
      </c>
      <c r="AE2420" s="2">
        <v>70</v>
      </c>
      <c r="AF2420" s="2">
        <v>3</v>
      </c>
      <c r="AG2420" s="2">
        <v>20</v>
      </c>
      <c r="AH2420" s="2">
        <v>6.5</v>
      </c>
      <c r="AI2420" s="2">
        <v>2</v>
      </c>
      <c r="AJ2420" s="19">
        <v>265.46457922833753</v>
      </c>
      <c r="AK2420" s="19">
        <f t="shared" si="450"/>
        <v>2.6546457922833753E-2</v>
      </c>
      <c r="AL2420" s="19">
        <v>185.82520545983627</v>
      </c>
      <c r="AM2420" s="19">
        <f t="shared" si="451"/>
        <v>1.8582520545983628E-2</v>
      </c>
      <c r="AN2420" s="19">
        <f t="shared" si="452"/>
        <v>7.9639373768501248E-3</v>
      </c>
      <c r="AP2420" s="24">
        <v>6.51</v>
      </c>
      <c r="AQ2420" s="24">
        <f t="shared" si="453"/>
        <v>0.12097220875435341</v>
      </c>
      <c r="AR2420" s="24"/>
      <c r="AS2420" s="24">
        <v>8.2509316770186327</v>
      </c>
      <c r="AT2420" s="24">
        <f t="shared" si="454"/>
        <v>6.5709903176445372E-2</v>
      </c>
      <c r="AU2420" s="24"/>
      <c r="AV2420" s="25">
        <f t="shared" si="455"/>
        <v>5.5262305577908039E-2</v>
      </c>
    </row>
    <row r="2421" spans="1:48" x14ac:dyDescent="0.3">
      <c r="A2421" s="2" t="s">
        <v>6</v>
      </c>
      <c r="B2421" s="2">
        <v>377</v>
      </c>
      <c r="C2421" s="5">
        <v>39882</v>
      </c>
      <c r="D2421" s="2">
        <v>10</v>
      </c>
      <c r="E2421" s="2" t="s">
        <v>7</v>
      </c>
      <c r="F2421" s="6" t="s">
        <v>45</v>
      </c>
      <c r="G2421" s="2">
        <v>70</v>
      </c>
      <c r="H2421" s="2">
        <v>5</v>
      </c>
      <c r="I2421" s="2">
        <v>20</v>
      </c>
      <c r="J2421" s="2">
        <v>7.5</v>
      </c>
      <c r="K2421" s="2">
        <v>3</v>
      </c>
      <c r="L2421" s="19">
        <v>530.14376029327764</v>
      </c>
      <c r="M2421" s="19">
        <f t="shared" si="444"/>
        <v>5.3014376029327764E-2</v>
      </c>
      <c r="N2421" s="19">
        <v>371.10063220529435</v>
      </c>
      <c r="O2421" s="19">
        <f t="shared" si="445"/>
        <v>3.7110063220529434E-2</v>
      </c>
      <c r="P2421" s="19">
        <f t="shared" si="446"/>
        <v>1.5904312808798331E-2</v>
      </c>
      <c r="R2421" s="24">
        <v>1.45</v>
      </c>
      <c r="S2421" s="24">
        <f t="shared" si="447"/>
        <v>5.3809591669767676E-2</v>
      </c>
      <c r="U2421" s="24">
        <v>9.1613793103448273</v>
      </c>
      <c r="V2421" s="24">
        <f t="shared" si="448"/>
        <v>0.14570544231177726</v>
      </c>
      <c r="X2421" s="25">
        <f t="shared" si="449"/>
        <v>-9.1895850642009586E-2</v>
      </c>
      <c r="AA2421" s="5">
        <v>39882</v>
      </c>
      <c r="AB2421" s="2">
        <v>10</v>
      </c>
      <c r="AC2421" s="2" t="s">
        <v>7</v>
      </c>
      <c r="AD2421" s="6" t="s">
        <v>45</v>
      </c>
      <c r="AE2421" s="2">
        <v>70</v>
      </c>
      <c r="AF2421" s="2">
        <v>5</v>
      </c>
      <c r="AG2421" s="2">
        <v>20</v>
      </c>
      <c r="AH2421" s="2">
        <v>7.5</v>
      </c>
      <c r="AI2421" s="2">
        <v>3</v>
      </c>
      <c r="AJ2421" s="19">
        <v>530.14376029327764</v>
      </c>
      <c r="AK2421" s="19">
        <f t="shared" si="450"/>
        <v>5.3014376029327764E-2</v>
      </c>
      <c r="AL2421" s="19">
        <v>371.10063220529435</v>
      </c>
      <c r="AM2421" s="19">
        <f t="shared" si="451"/>
        <v>3.7110063220529434E-2</v>
      </c>
      <c r="AN2421" s="19">
        <f t="shared" si="452"/>
        <v>1.5904312808798331E-2</v>
      </c>
      <c r="AP2421" s="24">
        <v>1.45</v>
      </c>
      <c r="AQ2421" s="24">
        <f t="shared" si="453"/>
        <v>5.3809591669767676E-2</v>
      </c>
      <c r="AR2421" s="24"/>
      <c r="AS2421" s="24">
        <v>9.1613793103448273</v>
      </c>
      <c r="AT2421" s="24">
        <f t="shared" si="454"/>
        <v>0.14570544231177726</v>
      </c>
      <c r="AU2421" s="24"/>
      <c r="AV2421" s="25">
        <f t="shared" si="455"/>
        <v>-9.1895850642009586E-2</v>
      </c>
    </row>
    <row r="2422" spans="1:48" x14ac:dyDescent="0.3">
      <c r="A2422" s="2" t="s">
        <v>6</v>
      </c>
      <c r="B2422" s="2">
        <v>377</v>
      </c>
      <c r="C2422" s="5">
        <v>39882</v>
      </c>
      <c r="D2422" s="2">
        <v>10</v>
      </c>
      <c r="E2422" s="2" t="s">
        <v>7</v>
      </c>
      <c r="F2422" s="6" t="s">
        <v>45</v>
      </c>
      <c r="G2422" s="2">
        <v>80</v>
      </c>
      <c r="H2422" s="2">
        <v>5</v>
      </c>
      <c r="I2422" s="2">
        <v>13</v>
      </c>
      <c r="J2422" s="2">
        <v>5.75</v>
      </c>
      <c r="K2422" s="2">
        <v>3</v>
      </c>
      <c r="L2422" s="19">
        <v>311.60672132793758</v>
      </c>
      <c r="M2422" s="19">
        <f t="shared" si="444"/>
        <v>3.1160672132793759E-2</v>
      </c>
      <c r="N2422" s="19">
        <v>249.28537706235008</v>
      </c>
      <c r="O2422" s="19">
        <f t="shared" si="445"/>
        <v>2.4928537706235009E-2</v>
      </c>
      <c r="P2422" s="19">
        <f t="shared" si="446"/>
        <v>6.2321344265587504E-3</v>
      </c>
      <c r="R2422" s="24">
        <v>1.45</v>
      </c>
      <c r="S2422" s="24">
        <f t="shared" si="447"/>
        <v>3.614637967404076E-2</v>
      </c>
      <c r="U2422" s="24">
        <v>9.1613793103448273</v>
      </c>
      <c r="V2422" s="24">
        <f t="shared" si="448"/>
        <v>5.7094947394763063E-2</v>
      </c>
      <c r="X2422" s="25">
        <f t="shared" si="449"/>
        <v>-2.0948567720722303E-2</v>
      </c>
      <c r="AA2422" s="5">
        <v>39882</v>
      </c>
      <c r="AB2422" s="2">
        <v>10</v>
      </c>
      <c r="AC2422" s="2" t="s">
        <v>7</v>
      </c>
      <c r="AD2422" s="6" t="s">
        <v>45</v>
      </c>
      <c r="AE2422" s="2">
        <v>80</v>
      </c>
      <c r="AF2422" s="2">
        <v>5</v>
      </c>
      <c r="AG2422" s="2">
        <v>13</v>
      </c>
      <c r="AH2422" s="2">
        <v>5.75</v>
      </c>
      <c r="AI2422" s="2">
        <v>3</v>
      </c>
      <c r="AJ2422" s="19">
        <v>311.60672132793758</v>
      </c>
      <c r="AK2422" s="19">
        <f t="shared" si="450"/>
        <v>3.1160672132793759E-2</v>
      </c>
      <c r="AL2422" s="19">
        <v>249.28537706235008</v>
      </c>
      <c r="AM2422" s="19">
        <f t="shared" si="451"/>
        <v>2.4928537706235009E-2</v>
      </c>
      <c r="AN2422" s="19">
        <f t="shared" si="452"/>
        <v>6.2321344265587504E-3</v>
      </c>
      <c r="AP2422" s="24">
        <v>1.45</v>
      </c>
      <c r="AQ2422" s="24">
        <f t="shared" si="453"/>
        <v>3.614637967404076E-2</v>
      </c>
      <c r="AR2422" s="24"/>
      <c r="AS2422" s="24">
        <v>9.1613793103448273</v>
      </c>
      <c r="AT2422" s="24">
        <f t="shared" si="454"/>
        <v>5.7094947394763063E-2</v>
      </c>
      <c r="AU2422" s="24"/>
      <c r="AV2422" s="25">
        <f t="shared" si="455"/>
        <v>-2.0948567720722303E-2</v>
      </c>
    </row>
    <row r="2423" spans="1:48" x14ac:dyDescent="0.3">
      <c r="A2423" s="2" t="s">
        <v>6</v>
      </c>
      <c r="B2423" s="2">
        <v>377</v>
      </c>
      <c r="C2423" s="5">
        <v>39882</v>
      </c>
      <c r="D2423" s="2">
        <v>10</v>
      </c>
      <c r="E2423" s="2" t="s">
        <v>7</v>
      </c>
      <c r="F2423" s="6" t="s">
        <v>24</v>
      </c>
      <c r="G2423" s="2">
        <v>100</v>
      </c>
      <c r="H2423" s="2">
        <v>7</v>
      </c>
      <c r="I2423" s="2">
        <v>18</v>
      </c>
      <c r="J2423" s="2">
        <v>8</v>
      </c>
      <c r="K2423" s="2">
        <v>2</v>
      </c>
      <c r="L2423" s="19">
        <v>402.12385965949352</v>
      </c>
      <c r="M2423" s="19">
        <f t="shared" si="444"/>
        <v>4.0212385965949352E-2</v>
      </c>
      <c r="N2423" s="19">
        <v>402.12385965949352</v>
      </c>
      <c r="O2423" s="19">
        <f t="shared" si="445"/>
        <v>4.0212385965949352E-2</v>
      </c>
      <c r="P2423" s="19">
        <f t="shared" si="446"/>
        <v>0</v>
      </c>
      <c r="R2423" s="24">
        <v>5.86</v>
      </c>
      <c r="S2423" s="24">
        <f t="shared" si="447"/>
        <v>0.23564458176046321</v>
      </c>
      <c r="U2423" s="24">
        <v>8.461146496815287</v>
      </c>
      <c r="V2423" s="24">
        <f t="shared" si="448"/>
        <v>0</v>
      </c>
      <c r="X2423" s="25">
        <f t="shared" si="449"/>
        <v>0.23564458176046321</v>
      </c>
      <c r="AA2423" s="5">
        <v>39882</v>
      </c>
      <c r="AB2423" s="2">
        <v>10</v>
      </c>
      <c r="AC2423" s="2" t="s">
        <v>7</v>
      </c>
      <c r="AD2423" s="6" t="s">
        <v>24</v>
      </c>
      <c r="AE2423" s="2">
        <v>100</v>
      </c>
      <c r="AF2423" s="2">
        <v>7</v>
      </c>
      <c r="AG2423" s="2">
        <v>18</v>
      </c>
      <c r="AH2423" s="2">
        <v>8</v>
      </c>
      <c r="AI2423" s="2">
        <v>2</v>
      </c>
      <c r="AJ2423" s="19">
        <v>402.12385965949352</v>
      </c>
      <c r="AK2423" s="19">
        <f t="shared" si="450"/>
        <v>4.0212385965949352E-2</v>
      </c>
      <c r="AL2423" s="19">
        <v>402.12385965949352</v>
      </c>
      <c r="AM2423" s="19">
        <f t="shared" si="451"/>
        <v>4.0212385965949352E-2</v>
      </c>
      <c r="AN2423" s="19">
        <f t="shared" si="452"/>
        <v>0</v>
      </c>
      <c r="AP2423" s="24">
        <v>5.86</v>
      </c>
      <c r="AQ2423" s="24">
        <f t="shared" si="453"/>
        <v>0.23564458176046321</v>
      </c>
      <c r="AR2423" s="24"/>
      <c r="AS2423" s="24">
        <v>8.461146496815287</v>
      </c>
      <c r="AT2423" s="24">
        <f t="shared" si="454"/>
        <v>0</v>
      </c>
      <c r="AU2423" s="24"/>
      <c r="AV2423" s="25">
        <f t="shared" si="455"/>
        <v>0.23564458176046321</v>
      </c>
    </row>
    <row r="2424" spans="1:48" x14ac:dyDescent="0.3">
      <c r="A2424" s="2" t="s">
        <v>6</v>
      </c>
      <c r="B2424" s="2">
        <v>377</v>
      </c>
      <c r="C2424" s="5">
        <v>39882</v>
      </c>
      <c r="D2424" s="2">
        <v>10</v>
      </c>
      <c r="E2424" s="2" t="s">
        <v>7</v>
      </c>
      <c r="F2424" s="6" t="s">
        <v>49</v>
      </c>
      <c r="G2424" s="2">
        <v>90</v>
      </c>
      <c r="H2424" s="2">
        <v>4</v>
      </c>
      <c r="I2424" s="2">
        <v>15</v>
      </c>
      <c r="J2424" s="2">
        <v>5.75</v>
      </c>
      <c r="K2424" s="2">
        <v>2</v>
      </c>
      <c r="L2424" s="19">
        <v>207.73781421862506</v>
      </c>
      <c r="M2424" s="19">
        <f t="shared" si="444"/>
        <v>2.0773781421862505E-2</v>
      </c>
      <c r="N2424" s="19">
        <v>186.96403279676255</v>
      </c>
      <c r="O2424" s="19">
        <f t="shared" si="445"/>
        <v>1.8696403279676255E-2</v>
      </c>
      <c r="P2424" s="19">
        <f t="shared" si="446"/>
        <v>2.0773781421862501E-3</v>
      </c>
      <c r="R2424" s="24">
        <v>5.23</v>
      </c>
      <c r="S2424" s="24">
        <f t="shared" si="447"/>
        <v>9.7782189152706825E-2</v>
      </c>
      <c r="U2424" s="24">
        <v>8.461146496815287</v>
      </c>
      <c r="V2424" s="24">
        <f t="shared" si="448"/>
        <v>1.757700079031984E-2</v>
      </c>
      <c r="X2424" s="25">
        <f t="shared" si="449"/>
        <v>8.0205188362386992E-2</v>
      </c>
      <c r="AA2424" s="5">
        <v>39882</v>
      </c>
      <c r="AB2424" s="2">
        <v>10</v>
      </c>
      <c r="AC2424" s="2" t="s">
        <v>7</v>
      </c>
      <c r="AD2424" s="6" t="s">
        <v>49</v>
      </c>
      <c r="AE2424" s="2">
        <v>90</v>
      </c>
      <c r="AF2424" s="2">
        <v>4</v>
      </c>
      <c r="AG2424" s="2">
        <v>15</v>
      </c>
      <c r="AH2424" s="2">
        <v>5.75</v>
      </c>
      <c r="AI2424" s="2">
        <v>2</v>
      </c>
      <c r="AJ2424" s="19">
        <v>207.73781421862506</v>
      </c>
      <c r="AK2424" s="19">
        <f t="shared" si="450"/>
        <v>2.0773781421862505E-2</v>
      </c>
      <c r="AL2424" s="19">
        <v>186.96403279676255</v>
      </c>
      <c r="AM2424" s="19">
        <f t="shared" si="451"/>
        <v>1.8696403279676255E-2</v>
      </c>
      <c r="AN2424" s="19">
        <f t="shared" si="452"/>
        <v>2.0773781421862501E-3</v>
      </c>
      <c r="AP2424" s="24">
        <v>5.23</v>
      </c>
      <c r="AQ2424" s="24">
        <f t="shared" si="453"/>
        <v>9.7782189152706825E-2</v>
      </c>
      <c r="AR2424" s="24"/>
      <c r="AS2424" s="24">
        <v>8.461146496815287</v>
      </c>
      <c r="AT2424" s="24">
        <f t="shared" si="454"/>
        <v>1.757700079031984E-2</v>
      </c>
      <c r="AU2424" s="24"/>
      <c r="AV2424" s="25">
        <f t="shared" si="455"/>
        <v>8.0205188362386992E-2</v>
      </c>
    </row>
    <row r="2425" spans="1:48" x14ac:dyDescent="0.3">
      <c r="A2425" s="2" t="s">
        <v>6</v>
      </c>
      <c r="B2425" s="2">
        <v>377</v>
      </c>
      <c r="C2425" s="5">
        <v>39882</v>
      </c>
      <c r="D2425" s="2">
        <v>10</v>
      </c>
      <c r="E2425" s="2" t="s">
        <v>7</v>
      </c>
      <c r="F2425" s="6" t="s">
        <v>48</v>
      </c>
      <c r="G2425" s="2">
        <v>70</v>
      </c>
      <c r="H2425" s="2">
        <v>1</v>
      </c>
      <c r="I2425" s="2">
        <v>23</v>
      </c>
      <c r="J2425" s="2">
        <v>6.25</v>
      </c>
      <c r="K2425" s="2">
        <v>2</v>
      </c>
      <c r="L2425" s="19">
        <v>245.43692606170259</v>
      </c>
      <c r="M2425" s="19">
        <f t="shared" si="444"/>
        <v>2.4543692606170259E-2</v>
      </c>
      <c r="N2425" s="19">
        <v>171.8058482431918</v>
      </c>
      <c r="O2425" s="19">
        <f t="shared" si="445"/>
        <v>1.7180584824319181E-2</v>
      </c>
      <c r="P2425" s="19">
        <f t="shared" si="446"/>
        <v>7.3631077818510776E-3</v>
      </c>
      <c r="R2425" s="24">
        <v>5.13</v>
      </c>
      <c r="S2425" s="24">
        <f t="shared" si="447"/>
        <v>8.8136400148757399E-2</v>
      </c>
      <c r="U2425" s="24">
        <v>8.461146496815287</v>
      </c>
      <c r="V2425" s="24">
        <f t="shared" si="448"/>
        <v>6.2300333614082624E-2</v>
      </c>
      <c r="X2425" s="25">
        <f t="shared" si="449"/>
        <v>2.5836066534674774E-2</v>
      </c>
      <c r="AA2425" s="5">
        <v>39882</v>
      </c>
      <c r="AB2425" s="2">
        <v>10</v>
      </c>
      <c r="AC2425" s="2" t="s">
        <v>7</v>
      </c>
      <c r="AD2425" s="6" t="s">
        <v>48</v>
      </c>
      <c r="AE2425" s="2">
        <v>70</v>
      </c>
      <c r="AF2425" s="2">
        <v>1</v>
      </c>
      <c r="AG2425" s="2">
        <v>23</v>
      </c>
      <c r="AH2425" s="2">
        <v>6.25</v>
      </c>
      <c r="AI2425" s="2">
        <v>2</v>
      </c>
      <c r="AJ2425" s="19">
        <v>245.43692606170259</v>
      </c>
      <c r="AK2425" s="19">
        <f t="shared" si="450"/>
        <v>2.4543692606170259E-2</v>
      </c>
      <c r="AL2425" s="19">
        <v>171.8058482431918</v>
      </c>
      <c r="AM2425" s="19">
        <f t="shared" si="451"/>
        <v>1.7180584824319181E-2</v>
      </c>
      <c r="AN2425" s="19">
        <f t="shared" si="452"/>
        <v>7.3631077818510776E-3</v>
      </c>
      <c r="AP2425" s="24">
        <v>5.13</v>
      </c>
      <c r="AQ2425" s="24">
        <f t="shared" si="453"/>
        <v>8.8136400148757399E-2</v>
      </c>
      <c r="AR2425" s="24"/>
      <c r="AS2425" s="24">
        <v>8.461146496815287</v>
      </c>
      <c r="AT2425" s="24">
        <f t="shared" si="454"/>
        <v>6.2300333614082624E-2</v>
      </c>
      <c r="AU2425" s="24"/>
      <c r="AV2425" s="25">
        <f t="shared" si="455"/>
        <v>2.5836066534674774E-2</v>
      </c>
    </row>
    <row r="2426" spans="1:48" x14ac:dyDescent="0.3">
      <c r="A2426" s="2" t="s">
        <v>6</v>
      </c>
      <c r="B2426" s="2">
        <v>377</v>
      </c>
      <c r="C2426" s="5">
        <v>39882</v>
      </c>
      <c r="D2426" s="2">
        <v>10</v>
      </c>
      <c r="E2426" s="2" t="s">
        <v>7</v>
      </c>
      <c r="F2426" s="6" t="s">
        <v>36</v>
      </c>
      <c r="G2426" s="2">
        <v>90</v>
      </c>
      <c r="H2426" s="2">
        <v>7</v>
      </c>
      <c r="I2426" s="2">
        <v>28</v>
      </c>
      <c r="J2426" s="2">
        <v>10.5</v>
      </c>
      <c r="K2426" s="2">
        <v>2</v>
      </c>
      <c r="L2426" s="19">
        <v>692.72118011654936</v>
      </c>
      <c r="M2426" s="19">
        <f t="shared" si="444"/>
        <v>6.9272118011654935E-2</v>
      </c>
      <c r="N2426" s="19">
        <v>623.44906210489444</v>
      </c>
      <c r="O2426" s="19">
        <f t="shared" si="445"/>
        <v>6.2344906210489444E-2</v>
      </c>
      <c r="P2426" s="19">
        <f t="shared" si="446"/>
        <v>6.9272118011654907E-3</v>
      </c>
      <c r="R2426" s="24">
        <v>6.62</v>
      </c>
      <c r="S2426" s="24">
        <f t="shared" si="447"/>
        <v>0.41272327911344014</v>
      </c>
      <c r="U2426" s="24">
        <v>8.3025000000000002</v>
      </c>
      <c r="V2426" s="24">
        <f t="shared" si="448"/>
        <v>5.751317597917649E-2</v>
      </c>
      <c r="X2426" s="25">
        <f t="shared" si="449"/>
        <v>0.35521010313426366</v>
      </c>
      <c r="AA2426" s="5">
        <v>39882</v>
      </c>
      <c r="AB2426" s="2">
        <v>10</v>
      </c>
      <c r="AC2426" s="2" t="s">
        <v>7</v>
      </c>
      <c r="AD2426" s="6" t="s">
        <v>36</v>
      </c>
      <c r="AE2426" s="2">
        <v>90</v>
      </c>
      <c r="AF2426" s="2">
        <v>7</v>
      </c>
      <c r="AG2426" s="2">
        <v>28</v>
      </c>
      <c r="AH2426" s="2">
        <v>10.5</v>
      </c>
      <c r="AI2426" s="2">
        <v>2</v>
      </c>
      <c r="AJ2426" s="19">
        <v>692.72118011654936</v>
      </c>
      <c r="AK2426" s="19">
        <f t="shared" si="450"/>
        <v>6.9272118011654935E-2</v>
      </c>
      <c r="AL2426" s="19">
        <v>623.44906210489444</v>
      </c>
      <c r="AM2426" s="19">
        <f t="shared" si="451"/>
        <v>6.2344906210489444E-2</v>
      </c>
      <c r="AN2426" s="19">
        <f t="shared" si="452"/>
        <v>6.9272118011654907E-3</v>
      </c>
      <c r="AP2426" s="24">
        <v>6.62</v>
      </c>
      <c r="AQ2426" s="24">
        <f t="shared" si="453"/>
        <v>0.41272327911344014</v>
      </c>
      <c r="AR2426" s="24"/>
      <c r="AS2426" s="24">
        <v>8.3025000000000002</v>
      </c>
      <c r="AT2426" s="24">
        <f t="shared" si="454"/>
        <v>5.751317597917649E-2</v>
      </c>
      <c r="AU2426" s="24"/>
      <c r="AV2426" s="25">
        <f t="shared" si="455"/>
        <v>0.35521010313426366</v>
      </c>
    </row>
    <row r="2427" spans="1:48" x14ac:dyDescent="0.3">
      <c r="A2427" s="2" t="s">
        <v>6</v>
      </c>
      <c r="B2427" s="2">
        <v>377</v>
      </c>
      <c r="C2427" s="5">
        <v>39882</v>
      </c>
      <c r="D2427" s="2">
        <v>10</v>
      </c>
      <c r="E2427" s="2" t="s">
        <v>7</v>
      </c>
      <c r="F2427" s="6" t="s">
        <v>48</v>
      </c>
      <c r="G2427" s="2">
        <v>90</v>
      </c>
      <c r="H2427" s="2">
        <v>5</v>
      </c>
      <c r="I2427" s="2">
        <v>27</v>
      </c>
      <c r="J2427" s="2">
        <v>9.25</v>
      </c>
      <c r="K2427" s="2">
        <v>2</v>
      </c>
      <c r="L2427" s="19">
        <v>537.60504284555338</v>
      </c>
      <c r="M2427" s="19">
        <f t="shared" si="444"/>
        <v>5.3760504284555338E-2</v>
      </c>
      <c r="N2427" s="19">
        <v>483.84453856099805</v>
      </c>
      <c r="O2427" s="19">
        <f t="shared" si="445"/>
        <v>4.8384453856099803E-2</v>
      </c>
      <c r="P2427" s="19">
        <f t="shared" si="446"/>
        <v>5.3760504284555352E-3</v>
      </c>
      <c r="R2427" s="24">
        <v>5.13</v>
      </c>
      <c r="S2427" s="24">
        <f t="shared" si="447"/>
        <v>0.24821224828179198</v>
      </c>
      <c r="U2427" s="24">
        <v>8.461146496815287</v>
      </c>
      <c r="V2427" s="24">
        <f t="shared" si="448"/>
        <v>4.5487550249428875E-2</v>
      </c>
      <c r="X2427" s="25">
        <f t="shared" si="449"/>
        <v>0.20272469803236309</v>
      </c>
      <c r="AA2427" s="5">
        <v>39882</v>
      </c>
      <c r="AB2427" s="2">
        <v>10</v>
      </c>
      <c r="AC2427" s="2" t="s">
        <v>7</v>
      </c>
      <c r="AD2427" s="6" t="s">
        <v>48</v>
      </c>
      <c r="AE2427" s="2">
        <v>90</v>
      </c>
      <c r="AF2427" s="2">
        <v>5</v>
      </c>
      <c r="AG2427" s="2">
        <v>27</v>
      </c>
      <c r="AH2427" s="2">
        <v>9.25</v>
      </c>
      <c r="AI2427" s="2">
        <v>2</v>
      </c>
      <c r="AJ2427" s="19">
        <v>537.60504284555338</v>
      </c>
      <c r="AK2427" s="19">
        <f t="shared" si="450"/>
        <v>5.3760504284555338E-2</v>
      </c>
      <c r="AL2427" s="19">
        <v>483.84453856099805</v>
      </c>
      <c r="AM2427" s="19">
        <f t="shared" si="451"/>
        <v>4.8384453856099803E-2</v>
      </c>
      <c r="AN2427" s="19">
        <f t="shared" si="452"/>
        <v>5.3760504284555352E-3</v>
      </c>
      <c r="AP2427" s="24">
        <v>5.13</v>
      </c>
      <c r="AQ2427" s="24">
        <f t="shared" si="453"/>
        <v>0.24821224828179198</v>
      </c>
      <c r="AR2427" s="24"/>
      <c r="AS2427" s="24">
        <v>8.461146496815287</v>
      </c>
      <c r="AT2427" s="24">
        <f t="shared" si="454"/>
        <v>4.5487550249428875E-2</v>
      </c>
      <c r="AU2427" s="24"/>
      <c r="AV2427" s="25">
        <f t="shared" si="455"/>
        <v>0.20272469803236309</v>
      </c>
    </row>
    <row r="2428" spans="1:48" x14ac:dyDescent="0.3">
      <c r="A2428" s="2" t="s">
        <v>6</v>
      </c>
      <c r="B2428" s="2">
        <v>377</v>
      </c>
      <c r="C2428" s="5">
        <v>39882</v>
      </c>
      <c r="D2428" s="2">
        <v>10</v>
      </c>
      <c r="E2428" s="2" t="s">
        <v>7</v>
      </c>
      <c r="F2428" s="6" t="s">
        <v>17</v>
      </c>
      <c r="G2428" s="2">
        <v>90</v>
      </c>
      <c r="H2428" s="2">
        <v>1</v>
      </c>
      <c r="I2428" s="2">
        <v>14</v>
      </c>
      <c r="J2428" s="2">
        <v>4</v>
      </c>
      <c r="K2428" s="2">
        <v>1</v>
      </c>
      <c r="L2428" s="19">
        <v>50.26548245743669</v>
      </c>
      <c r="M2428" s="19">
        <f t="shared" si="444"/>
        <v>5.0265482457436689E-3</v>
      </c>
      <c r="N2428" s="19">
        <v>45.238934211693021</v>
      </c>
      <c r="O2428" s="19">
        <f t="shared" si="445"/>
        <v>4.5238934211693019E-3</v>
      </c>
      <c r="P2428" s="19">
        <f t="shared" si="446"/>
        <v>5.0265482457436707E-4</v>
      </c>
      <c r="R2428" s="24">
        <v>0.1</v>
      </c>
      <c r="S2428" s="24">
        <f t="shared" si="447"/>
        <v>4.523893421169302E-4</v>
      </c>
      <c r="U2428" s="24">
        <v>5.7506493506493506</v>
      </c>
      <c r="V2428" s="24">
        <f t="shared" si="448"/>
        <v>2.8905916405393473E-3</v>
      </c>
      <c r="X2428" s="25">
        <f t="shared" si="449"/>
        <v>-2.438202298422417E-3</v>
      </c>
      <c r="AA2428" s="5">
        <v>39882</v>
      </c>
      <c r="AB2428" s="2">
        <v>10</v>
      </c>
      <c r="AC2428" s="2" t="s">
        <v>7</v>
      </c>
      <c r="AD2428" s="6" t="s">
        <v>17</v>
      </c>
      <c r="AE2428" s="2">
        <v>90</v>
      </c>
      <c r="AF2428" s="2">
        <v>1</v>
      </c>
      <c r="AG2428" s="2">
        <v>14</v>
      </c>
      <c r="AH2428" s="2">
        <v>4</v>
      </c>
      <c r="AI2428" s="2">
        <v>1</v>
      </c>
      <c r="AJ2428" s="19">
        <v>50.26548245743669</v>
      </c>
      <c r="AK2428" s="19">
        <f t="shared" si="450"/>
        <v>5.0265482457436689E-3</v>
      </c>
      <c r="AL2428" s="19">
        <v>45.238934211693021</v>
      </c>
      <c r="AM2428" s="19">
        <f t="shared" si="451"/>
        <v>4.5238934211693019E-3</v>
      </c>
      <c r="AN2428" s="19">
        <f t="shared" si="452"/>
        <v>5.0265482457436707E-4</v>
      </c>
      <c r="AP2428" s="24">
        <v>0.1</v>
      </c>
      <c r="AQ2428" s="24">
        <f t="shared" si="453"/>
        <v>4.523893421169302E-4</v>
      </c>
      <c r="AR2428" s="24"/>
      <c r="AS2428" s="24">
        <v>5.7506493506493506</v>
      </c>
      <c r="AT2428" s="24">
        <f t="shared" si="454"/>
        <v>2.8905916405393473E-3</v>
      </c>
      <c r="AU2428" s="24"/>
      <c r="AV2428" s="25">
        <f t="shared" si="455"/>
        <v>-2.438202298422417E-3</v>
      </c>
    </row>
    <row r="2429" spans="1:48" x14ac:dyDescent="0.3">
      <c r="A2429" s="2" t="s">
        <v>6</v>
      </c>
      <c r="B2429" s="2">
        <v>377</v>
      </c>
      <c r="C2429" s="5">
        <v>39882</v>
      </c>
      <c r="D2429" s="2">
        <v>10</v>
      </c>
      <c r="E2429" s="2" t="s">
        <v>7</v>
      </c>
      <c r="F2429" s="6" t="s">
        <v>48</v>
      </c>
      <c r="G2429" s="2">
        <v>90</v>
      </c>
      <c r="H2429" s="2">
        <v>1</v>
      </c>
      <c r="I2429" s="2">
        <v>10</v>
      </c>
      <c r="J2429" s="2">
        <v>3</v>
      </c>
      <c r="K2429" s="2">
        <v>2</v>
      </c>
      <c r="L2429" s="19">
        <v>56.548667764616276</v>
      </c>
      <c r="M2429" s="19">
        <f t="shared" si="444"/>
        <v>5.6548667764616273E-3</v>
      </c>
      <c r="N2429" s="19">
        <v>50.893800988154652</v>
      </c>
      <c r="O2429" s="19">
        <f t="shared" si="445"/>
        <v>5.0893800988154655E-3</v>
      </c>
      <c r="P2429" s="19">
        <f t="shared" si="446"/>
        <v>5.6548667764616187E-4</v>
      </c>
      <c r="R2429" s="24">
        <v>5.13</v>
      </c>
      <c r="S2429" s="24">
        <f t="shared" si="447"/>
        <v>2.6108519906923339E-2</v>
      </c>
      <c r="U2429" s="24">
        <v>8.461146496815287</v>
      </c>
      <c r="V2429" s="24">
        <f t="shared" si="448"/>
        <v>4.7846656215615379E-3</v>
      </c>
      <c r="X2429" s="25">
        <f t="shared" si="449"/>
        <v>2.13238542853618E-2</v>
      </c>
      <c r="AA2429" s="5">
        <v>39882</v>
      </c>
      <c r="AB2429" s="2">
        <v>10</v>
      </c>
      <c r="AC2429" s="2" t="s">
        <v>7</v>
      </c>
      <c r="AD2429" s="6" t="s">
        <v>48</v>
      </c>
      <c r="AE2429" s="2">
        <v>90</v>
      </c>
      <c r="AF2429" s="2">
        <v>1</v>
      </c>
      <c r="AG2429" s="2">
        <v>10</v>
      </c>
      <c r="AH2429" s="2">
        <v>3</v>
      </c>
      <c r="AI2429" s="2">
        <v>2</v>
      </c>
      <c r="AJ2429" s="19">
        <v>56.548667764616276</v>
      </c>
      <c r="AK2429" s="19">
        <f t="shared" si="450"/>
        <v>5.6548667764616273E-3</v>
      </c>
      <c r="AL2429" s="19">
        <v>50.893800988154652</v>
      </c>
      <c r="AM2429" s="19">
        <f t="shared" si="451"/>
        <v>5.0893800988154655E-3</v>
      </c>
      <c r="AN2429" s="19">
        <f t="shared" si="452"/>
        <v>5.6548667764616187E-4</v>
      </c>
      <c r="AP2429" s="24">
        <v>5.13</v>
      </c>
      <c r="AQ2429" s="24">
        <f t="shared" si="453"/>
        <v>2.6108519906923339E-2</v>
      </c>
      <c r="AR2429" s="24"/>
      <c r="AS2429" s="24">
        <v>8.461146496815287</v>
      </c>
      <c r="AT2429" s="24">
        <f t="shared" si="454"/>
        <v>4.7846656215615379E-3</v>
      </c>
      <c r="AU2429" s="24"/>
      <c r="AV2429" s="25">
        <f t="shared" si="455"/>
        <v>2.13238542853618E-2</v>
      </c>
    </row>
    <row r="2430" spans="1:48" x14ac:dyDescent="0.3">
      <c r="A2430" s="2" t="s">
        <v>6</v>
      </c>
      <c r="B2430" s="2">
        <v>377</v>
      </c>
      <c r="C2430" s="5">
        <v>39882</v>
      </c>
      <c r="D2430" s="2">
        <v>10</v>
      </c>
      <c r="E2430" s="2" t="s">
        <v>7</v>
      </c>
      <c r="F2430" s="6" t="s">
        <v>48</v>
      </c>
      <c r="G2430" s="2">
        <v>100</v>
      </c>
      <c r="H2430" s="2">
        <v>1</v>
      </c>
      <c r="I2430" s="2">
        <v>30</v>
      </c>
      <c r="J2430" s="2">
        <v>8</v>
      </c>
      <c r="K2430" s="2">
        <v>2</v>
      </c>
      <c r="L2430" s="19">
        <v>402.12385965949352</v>
      </c>
      <c r="M2430" s="19">
        <f t="shared" si="444"/>
        <v>4.0212385965949352E-2</v>
      </c>
      <c r="N2430" s="19">
        <v>402.12385965949352</v>
      </c>
      <c r="O2430" s="19">
        <f t="shared" si="445"/>
        <v>4.0212385965949352E-2</v>
      </c>
      <c r="P2430" s="19">
        <f t="shared" si="446"/>
        <v>0</v>
      </c>
      <c r="R2430" s="24">
        <v>5.13</v>
      </c>
      <c r="S2430" s="24">
        <f t="shared" si="447"/>
        <v>0.20628954000532018</v>
      </c>
      <c r="U2430" s="24">
        <v>8.461146496815287</v>
      </c>
      <c r="V2430" s="24">
        <f t="shared" si="448"/>
        <v>0</v>
      </c>
      <c r="X2430" s="25">
        <f t="shared" si="449"/>
        <v>0.20628954000532018</v>
      </c>
      <c r="AA2430" s="5">
        <v>39882</v>
      </c>
      <c r="AB2430" s="2">
        <v>10</v>
      </c>
      <c r="AC2430" s="2" t="s">
        <v>7</v>
      </c>
      <c r="AD2430" s="6" t="s">
        <v>48</v>
      </c>
      <c r="AE2430" s="2">
        <v>100</v>
      </c>
      <c r="AF2430" s="2">
        <v>1</v>
      </c>
      <c r="AG2430" s="2">
        <v>30</v>
      </c>
      <c r="AH2430" s="2">
        <v>8</v>
      </c>
      <c r="AI2430" s="2">
        <v>2</v>
      </c>
      <c r="AJ2430" s="19">
        <v>402.12385965949352</v>
      </c>
      <c r="AK2430" s="19">
        <f t="shared" si="450"/>
        <v>4.0212385965949352E-2</v>
      </c>
      <c r="AL2430" s="19">
        <v>402.12385965949352</v>
      </c>
      <c r="AM2430" s="19">
        <f t="shared" si="451"/>
        <v>4.0212385965949352E-2</v>
      </c>
      <c r="AN2430" s="19">
        <f t="shared" si="452"/>
        <v>0</v>
      </c>
      <c r="AP2430" s="24">
        <v>5.13</v>
      </c>
      <c r="AQ2430" s="24">
        <f t="shared" si="453"/>
        <v>0.20628954000532018</v>
      </c>
      <c r="AR2430" s="24"/>
      <c r="AS2430" s="24">
        <v>8.461146496815287</v>
      </c>
      <c r="AT2430" s="24">
        <f t="shared" si="454"/>
        <v>0</v>
      </c>
      <c r="AU2430" s="24"/>
      <c r="AV2430" s="25">
        <f t="shared" si="455"/>
        <v>0.20628954000532018</v>
      </c>
    </row>
    <row r="2431" spans="1:48" x14ac:dyDescent="0.3">
      <c r="A2431" s="2" t="s">
        <v>6</v>
      </c>
      <c r="B2431" s="2">
        <v>377</v>
      </c>
      <c r="C2431" s="5">
        <v>39882</v>
      </c>
      <c r="D2431" s="2">
        <v>10</v>
      </c>
      <c r="E2431" s="2" t="s">
        <v>7</v>
      </c>
      <c r="F2431" s="6" t="s">
        <v>48</v>
      </c>
      <c r="G2431" s="2">
        <v>80</v>
      </c>
      <c r="H2431" s="2">
        <v>1</v>
      </c>
      <c r="I2431" s="2">
        <v>29</v>
      </c>
      <c r="J2431" s="2">
        <v>7.75</v>
      </c>
      <c r="K2431" s="2">
        <v>2</v>
      </c>
      <c r="L2431" s="19">
        <v>377.38381751247391</v>
      </c>
      <c r="M2431" s="19">
        <f t="shared" si="444"/>
        <v>3.7738381751247392E-2</v>
      </c>
      <c r="N2431" s="19">
        <v>301.90705400997916</v>
      </c>
      <c r="O2431" s="19">
        <f t="shared" si="445"/>
        <v>3.0190705400997917E-2</v>
      </c>
      <c r="P2431" s="19">
        <f t="shared" si="446"/>
        <v>7.5476763502494749E-3</v>
      </c>
      <c r="R2431" s="24">
        <v>5.13</v>
      </c>
      <c r="S2431" s="24">
        <f t="shared" si="447"/>
        <v>0.15487831870711932</v>
      </c>
      <c r="U2431" s="24">
        <v>8.461146496815287</v>
      </c>
      <c r="V2431" s="24">
        <f t="shared" si="448"/>
        <v>6.386199531000894E-2</v>
      </c>
      <c r="X2431" s="25">
        <f t="shared" si="449"/>
        <v>9.1016323397110382E-2</v>
      </c>
      <c r="AA2431" s="5">
        <v>39882</v>
      </c>
      <c r="AB2431" s="2">
        <v>10</v>
      </c>
      <c r="AC2431" s="2" t="s">
        <v>7</v>
      </c>
      <c r="AD2431" s="6" t="s">
        <v>48</v>
      </c>
      <c r="AE2431" s="2">
        <v>80</v>
      </c>
      <c r="AF2431" s="2">
        <v>1</v>
      </c>
      <c r="AG2431" s="2">
        <v>29</v>
      </c>
      <c r="AH2431" s="2">
        <v>7.75</v>
      </c>
      <c r="AI2431" s="2">
        <v>2</v>
      </c>
      <c r="AJ2431" s="19">
        <v>377.38381751247391</v>
      </c>
      <c r="AK2431" s="19">
        <f t="shared" si="450"/>
        <v>3.7738381751247392E-2</v>
      </c>
      <c r="AL2431" s="19">
        <v>301.90705400997916</v>
      </c>
      <c r="AM2431" s="19">
        <f t="shared" si="451"/>
        <v>3.0190705400997917E-2</v>
      </c>
      <c r="AN2431" s="19">
        <f t="shared" si="452"/>
        <v>7.5476763502494749E-3</v>
      </c>
      <c r="AP2431" s="24">
        <v>5.13</v>
      </c>
      <c r="AQ2431" s="24">
        <f t="shared" si="453"/>
        <v>0.15487831870711932</v>
      </c>
      <c r="AR2431" s="24"/>
      <c r="AS2431" s="24">
        <v>8.461146496815287</v>
      </c>
      <c r="AT2431" s="24">
        <f t="shared" si="454"/>
        <v>6.386199531000894E-2</v>
      </c>
      <c r="AU2431" s="24"/>
      <c r="AV2431" s="25">
        <f t="shared" si="455"/>
        <v>9.1016323397110382E-2</v>
      </c>
    </row>
    <row r="2432" spans="1:48" x14ac:dyDescent="0.3">
      <c r="A2432" s="2" t="s">
        <v>6</v>
      </c>
      <c r="B2432" s="2">
        <v>377</v>
      </c>
      <c r="C2432" s="5">
        <v>39882</v>
      </c>
      <c r="D2432" s="2">
        <v>10</v>
      </c>
      <c r="E2432" s="2" t="s">
        <v>7</v>
      </c>
      <c r="F2432" s="6" t="s">
        <v>36</v>
      </c>
      <c r="G2432" s="2">
        <v>80</v>
      </c>
      <c r="H2432" s="2">
        <v>10</v>
      </c>
      <c r="I2432" s="2">
        <v>15</v>
      </c>
      <c r="J2432" s="2">
        <v>8.75</v>
      </c>
      <c r="K2432" s="2">
        <v>2</v>
      </c>
      <c r="L2432" s="19">
        <v>481.05637508093707</v>
      </c>
      <c r="M2432" s="19">
        <f t="shared" si="444"/>
        <v>4.8105637508093706E-2</v>
      </c>
      <c r="N2432" s="19">
        <v>384.84510006474966</v>
      </c>
      <c r="O2432" s="19">
        <f t="shared" si="445"/>
        <v>3.8484510006474966E-2</v>
      </c>
      <c r="P2432" s="19">
        <f t="shared" si="446"/>
        <v>9.6211275016187398E-3</v>
      </c>
      <c r="R2432" s="24">
        <v>6.62</v>
      </c>
      <c r="S2432" s="24">
        <f t="shared" si="447"/>
        <v>0.25476745624286429</v>
      </c>
      <c r="U2432" s="24">
        <v>8.3025000000000002</v>
      </c>
      <c r="V2432" s="24">
        <f t="shared" si="448"/>
        <v>7.9879411082189586E-2</v>
      </c>
      <c r="X2432" s="25">
        <f t="shared" si="449"/>
        <v>0.17488804516067469</v>
      </c>
      <c r="AA2432" s="5">
        <v>39882</v>
      </c>
      <c r="AB2432" s="2">
        <v>10</v>
      </c>
      <c r="AC2432" s="2" t="s">
        <v>7</v>
      </c>
      <c r="AD2432" s="6" t="s">
        <v>36</v>
      </c>
      <c r="AE2432" s="2">
        <v>80</v>
      </c>
      <c r="AF2432" s="2">
        <v>10</v>
      </c>
      <c r="AG2432" s="2">
        <v>15</v>
      </c>
      <c r="AH2432" s="2">
        <v>8.75</v>
      </c>
      <c r="AI2432" s="2">
        <v>2</v>
      </c>
      <c r="AJ2432" s="19">
        <v>481.05637508093707</v>
      </c>
      <c r="AK2432" s="19">
        <f t="shared" si="450"/>
        <v>4.8105637508093706E-2</v>
      </c>
      <c r="AL2432" s="19">
        <v>384.84510006474966</v>
      </c>
      <c r="AM2432" s="19">
        <f t="shared" si="451"/>
        <v>3.8484510006474966E-2</v>
      </c>
      <c r="AN2432" s="19">
        <f t="shared" si="452"/>
        <v>9.6211275016187398E-3</v>
      </c>
      <c r="AP2432" s="24">
        <v>6.62</v>
      </c>
      <c r="AQ2432" s="24">
        <f t="shared" si="453"/>
        <v>0.25476745624286429</v>
      </c>
      <c r="AR2432" s="24"/>
      <c r="AS2432" s="24">
        <v>8.3025000000000002</v>
      </c>
      <c r="AT2432" s="24">
        <f t="shared" si="454"/>
        <v>7.9879411082189586E-2</v>
      </c>
      <c r="AU2432" s="24"/>
      <c r="AV2432" s="25">
        <f t="shared" si="455"/>
        <v>0.17488804516067469</v>
      </c>
    </row>
    <row r="2433" spans="1:48" x14ac:dyDescent="0.3">
      <c r="A2433" s="2" t="s">
        <v>6</v>
      </c>
      <c r="B2433" s="2">
        <v>377</v>
      </c>
      <c r="C2433" s="5">
        <v>39882</v>
      </c>
      <c r="D2433" s="2">
        <v>10</v>
      </c>
      <c r="E2433" s="2" t="s">
        <v>7</v>
      </c>
      <c r="F2433" s="6" t="s">
        <v>44</v>
      </c>
      <c r="G2433" s="2">
        <v>100</v>
      </c>
      <c r="H2433" s="2">
        <v>3</v>
      </c>
      <c r="I2433" s="2">
        <v>15</v>
      </c>
      <c r="J2433" s="2">
        <v>5.25</v>
      </c>
      <c r="K2433" s="2">
        <v>2</v>
      </c>
      <c r="L2433" s="19">
        <v>173.18029502913734</v>
      </c>
      <c r="M2433" s="19">
        <f t="shared" si="444"/>
        <v>1.7318029502913734E-2</v>
      </c>
      <c r="N2433" s="19">
        <v>173.18029502913734</v>
      </c>
      <c r="O2433" s="19">
        <f t="shared" si="445"/>
        <v>1.7318029502913734E-2</v>
      </c>
      <c r="P2433" s="19">
        <f t="shared" si="446"/>
        <v>0</v>
      </c>
      <c r="R2433" s="24">
        <v>5.78</v>
      </c>
      <c r="S2433" s="24">
        <f t="shared" si="447"/>
        <v>0.10009821052684138</v>
      </c>
      <c r="U2433" s="24">
        <v>9.0675767918088734</v>
      </c>
      <c r="V2433" s="24">
        <f t="shared" si="448"/>
        <v>0</v>
      </c>
      <c r="X2433" s="25">
        <f t="shared" si="449"/>
        <v>0.10009821052684138</v>
      </c>
      <c r="AA2433" s="5">
        <v>39882</v>
      </c>
      <c r="AB2433" s="2">
        <v>10</v>
      </c>
      <c r="AC2433" s="2" t="s">
        <v>7</v>
      </c>
      <c r="AD2433" s="6" t="s">
        <v>44</v>
      </c>
      <c r="AE2433" s="2">
        <v>100</v>
      </c>
      <c r="AF2433" s="2">
        <v>3</v>
      </c>
      <c r="AG2433" s="2">
        <v>15</v>
      </c>
      <c r="AH2433" s="2">
        <v>5.25</v>
      </c>
      <c r="AI2433" s="2">
        <v>2</v>
      </c>
      <c r="AJ2433" s="19">
        <v>173.18029502913734</v>
      </c>
      <c r="AK2433" s="19">
        <f t="shared" si="450"/>
        <v>1.7318029502913734E-2</v>
      </c>
      <c r="AL2433" s="19">
        <v>173.18029502913734</v>
      </c>
      <c r="AM2433" s="19">
        <f t="shared" si="451"/>
        <v>1.7318029502913734E-2</v>
      </c>
      <c r="AN2433" s="19">
        <f t="shared" si="452"/>
        <v>0</v>
      </c>
      <c r="AP2433" s="24">
        <v>5.78</v>
      </c>
      <c r="AQ2433" s="24">
        <f t="shared" si="453"/>
        <v>0.10009821052684138</v>
      </c>
      <c r="AR2433" s="24"/>
      <c r="AS2433" s="24">
        <v>9.0675767918088734</v>
      </c>
      <c r="AT2433" s="24">
        <f t="shared" si="454"/>
        <v>0</v>
      </c>
      <c r="AU2433" s="24"/>
      <c r="AV2433" s="25">
        <f t="shared" si="455"/>
        <v>0.10009821052684138</v>
      </c>
    </row>
    <row r="2434" spans="1:48" x14ac:dyDescent="0.3">
      <c r="A2434" s="2" t="s">
        <v>6</v>
      </c>
      <c r="B2434" s="2">
        <v>377</v>
      </c>
      <c r="C2434" s="5">
        <v>39882</v>
      </c>
      <c r="D2434" s="2">
        <v>10</v>
      </c>
      <c r="E2434" s="2" t="s">
        <v>7</v>
      </c>
      <c r="F2434" s="6" t="s">
        <v>44</v>
      </c>
      <c r="G2434" s="2">
        <v>100</v>
      </c>
      <c r="H2434" s="2">
        <v>4</v>
      </c>
      <c r="I2434" s="2">
        <v>15</v>
      </c>
      <c r="J2434" s="2">
        <v>5.75</v>
      </c>
      <c r="K2434" s="2">
        <v>2</v>
      </c>
      <c r="L2434" s="19">
        <v>207.73781421862506</v>
      </c>
      <c r="M2434" s="19">
        <f t="shared" si="444"/>
        <v>2.0773781421862505E-2</v>
      </c>
      <c r="N2434" s="19">
        <v>207.73781421862506</v>
      </c>
      <c r="O2434" s="19">
        <f t="shared" si="445"/>
        <v>2.0773781421862505E-2</v>
      </c>
      <c r="P2434" s="19">
        <f t="shared" si="446"/>
        <v>0</v>
      </c>
      <c r="R2434" s="24">
        <v>5.78</v>
      </c>
      <c r="S2434" s="24">
        <f t="shared" si="447"/>
        <v>0.12007245661836528</v>
      </c>
      <c r="U2434" s="24">
        <v>9.0675767918088734</v>
      </c>
      <c r="V2434" s="24">
        <f t="shared" si="448"/>
        <v>0</v>
      </c>
      <c r="X2434" s="25">
        <f t="shared" si="449"/>
        <v>0.12007245661836528</v>
      </c>
      <c r="AA2434" s="5">
        <v>39882</v>
      </c>
      <c r="AB2434" s="2">
        <v>10</v>
      </c>
      <c r="AC2434" s="2" t="s">
        <v>7</v>
      </c>
      <c r="AD2434" s="6" t="s">
        <v>44</v>
      </c>
      <c r="AE2434" s="2">
        <v>100</v>
      </c>
      <c r="AF2434" s="2">
        <v>4</v>
      </c>
      <c r="AG2434" s="2">
        <v>15</v>
      </c>
      <c r="AH2434" s="2">
        <v>5.75</v>
      </c>
      <c r="AI2434" s="2">
        <v>2</v>
      </c>
      <c r="AJ2434" s="19">
        <v>207.73781421862506</v>
      </c>
      <c r="AK2434" s="19">
        <f t="shared" si="450"/>
        <v>2.0773781421862505E-2</v>
      </c>
      <c r="AL2434" s="19">
        <v>207.73781421862506</v>
      </c>
      <c r="AM2434" s="19">
        <f t="shared" si="451"/>
        <v>2.0773781421862505E-2</v>
      </c>
      <c r="AN2434" s="19">
        <f t="shared" si="452"/>
        <v>0</v>
      </c>
      <c r="AP2434" s="24">
        <v>5.78</v>
      </c>
      <c r="AQ2434" s="24">
        <f t="shared" si="453"/>
        <v>0.12007245661836528</v>
      </c>
      <c r="AR2434" s="24"/>
      <c r="AS2434" s="24">
        <v>9.0675767918088734</v>
      </c>
      <c r="AT2434" s="24">
        <f t="shared" si="454"/>
        <v>0</v>
      </c>
      <c r="AU2434" s="24"/>
      <c r="AV2434" s="25">
        <f t="shared" si="455"/>
        <v>0.12007245661836528</v>
      </c>
    </row>
    <row r="2435" spans="1:48" x14ac:dyDescent="0.3">
      <c r="A2435" s="2" t="s">
        <v>6</v>
      </c>
      <c r="B2435" s="2">
        <v>377</v>
      </c>
      <c r="C2435" s="5">
        <v>39882</v>
      </c>
      <c r="D2435" s="2">
        <v>10</v>
      </c>
      <c r="E2435" s="2" t="s">
        <v>7</v>
      </c>
      <c r="F2435" s="6" t="s">
        <v>45</v>
      </c>
      <c r="G2435" s="2">
        <v>90</v>
      </c>
      <c r="H2435" s="2">
        <v>5</v>
      </c>
      <c r="I2435" s="2">
        <v>18</v>
      </c>
      <c r="J2435" s="2">
        <v>7</v>
      </c>
      <c r="K2435" s="2">
        <v>3</v>
      </c>
      <c r="L2435" s="19">
        <v>461.81412007769961</v>
      </c>
      <c r="M2435" s="19">
        <f t="shared" ref="M2435:M2441" si="456">L2435/10000</f>
        <v>4.6181412007769963E-2</v>
      </c>
      <c r="N2435" s="19">
        <v>415.63270806992966</v>
      </c>
      <c r="O2435" s="19">
        <f t="shared" ref="O2435:O2441" si="457">N2435/10000</f>
        <v>4.1563270806992965E-2</v>
      </c>
      <c r="P2435" s="19">
        <f t="shared" ref="P2435:P2441" si="458">M2435-O2435</f>
        <v>4.6181412007769984E-3</v>
      </c>
      <c r="R2435" s="24">
        <v>1.45</v>
      </c>
      <c r="S2435" s="24">
        <f t="shared" ref="S2435:S2441" si="459">O2435*R2435</f>
        <v>6.0266742670139796E-2</v>
      </c>
      <c r="U2435" s="24">
        <v>9.1613793103448273</v>
      </c>
      <c r="V2435" s="24">
        <f t="shared" ref="V2435:V2441" si="460">P2435*U2435</f>
        <v>4.230854324904941E-2</v>
      </c>
      <c r="X2435" s="25">
        <f t="shared" ref="X2435:X2441" si="461">S2435-V2435</f>
        <v>1.7958199421090386E-2</v>
      </c>
      <c r="AA2435" s="5">
        <v>39882</v>
      </c>
      <c r="AB2435" s="2">
        <v>10</v>
      </c>
      <c r="AC2435" s="2" t="s">
        <v>7</v>
      </c>
      <c r="AD2435" s="6" t="s">
        <v>45</v>
      </c>
      <c r="AE2435" s="2">
        <v>90</v>
      </c>
      <c r="AF2435" s="2">
        <v>5</v>
      </c>
      <c r="AG2435" s="2">
        <v>18</v>
      </c>
      <c r="AH2435" s="2">
        <v>7</v>
      </c>
      <c r="AI2435" s="2">
        <v>3</v>
      </c>
      <c r="AJ2435" s="19">
        <v>461.81412007769961</v>
      </c>
      <c r="AK2435" s="19">
        <f t="shared" ref="AK2435:AK2441" si="462">AJ2435/10000</f>
        <v>4.6181412007769963E-2</v>
      </c>
      <c r="AL2435" s="19">
        <v>415.63270806992966</v>
      </c>
      <c r="AM2435" s="19">
        <f t="shared" ref="AM2435:AM2441" si="463">AL2435/10000</f>
        <v>4.1563270806992965E-2</v>
      </c>
      <c r="AN2435" s="19">
        <f t="shared" ref="AN2435:AN2441" si="464">AK2435-AM2435</f>
        <v>4.6181412007769984E-3</v>
      </c>
      <c r="AP2435" s="24">
        <v>1.45</v>
      </c>
      <c r="AQ2435" s="24">
        <f t="shared" ref="AQ2435:AQ2441" si="465">AM2435*AP2435</f>
        <v>6.0266742670139796E-2</v>
      </c>
      <c r="AR2435" s="24"/>
      <c r="AS2435" s="24">
        <v>9.1613793103448273</v>
      </c>
      <c r="AT2435" s="24">
        <f t="shared" ref="AT2435:AT2441" si="466">AN2435*AS2435</f>
        <v>4.230854324904941E-2</v>
      </c>
      <c r="AU2435" s="24"/>
      <c r="AV2435" s="25">
        <f t="shared" ref="AV2435:AV2441" si="467">AQ2435-AT2435</f>
        <v>1.7958199421090386E-2</v>
      </c>
    </row>
    <row r="2436" spans="1:48" x14ac:dyDescent="0.3">
      <c r="A2436" s="2" t="s">
        <v>6</v>
      </c>
      <c r="B2436" s="2">
        <v>377</v>
      </c>
      <c r="C2436" s="5">
        <v>39882</v>
      </c>
      <c r="D2436" s="2">
        <v>10</v>
      </c>
      <c r="E2436" s="2" t="s">
        <v>7</v>
      </c>
      <c r="F2436" s="6" t="s">
        <v>44</v>
      </c>
      <c r="G2436" s="2">
        <v>90</v>
      </c>
      <c r="H2436" s="2">
        <v>3</v>
      </c>
      <c r="I2436" s="2">
        <v>12</v>
      </c>
      <c r="J2436" s="2">
        <v>4.5</v>
      </c>
      <c r="K2436" s="2">
        <v>2</v>
      </c>
      <c r="L2436" s="19">
        <v>127.23450247038662</v>
      </c>
      <c r="M2436" s="19">
        <f t="shared" si="456"/>
        <v>1.2723450247038661E-2</v>
      </c>
      <c r="N2436" s="19">
        <v>114.51105222334796</v>
      </c>
      <c r="O2436" s="19">
        <f t="shared" si="457"/>
        <v>1.1451105222334796E-2</v>
      </c>
      <c r="P2436" s="19">
        <f t="shared" si="458"/>
        <v>1.2723450247038651E-3</v>
      </c>
      <c r="R2436" s="24">
        <v>5.78</v>
      </c>
      <c r="S2436" s="24">
        <f t="shared" si="459"/>
        <v>6.618738818509512E-2</v>
      </c>
      <c r="U2436" s="24">
        <v>9.0675767918088734</v>
      </c>
      <c r="V2436" s="24">
        <f t="shared" si="460"/>
        <v>1.1537086217178255E-2</v>
      </c>
      <c r="X2436" s="25">
        <f t="shared" si="461"/>
        <v>5.4650301967916863E-2</v>
      </c>
      <c r="AA2436" s="5">
        <v>39882</v>
      </c>
      <c r="AB2436" s="2">
        <v>10</v>
      </c>
      <c r="AC2436" s="2" t="s">
        <v>7</v>
      </c>
      <c r="AD2436" s="6" t="s">
        <v>44</v>
      </c>
      <c r="AE2436" s="2">
        <v>90</v>
      </c>
      <c r="AF2436" s="2">
        <v>3</v>
      </c>
      <c r="AG2436" s="2">
        <v>12</v>
      </c>
      <c r="AH2436" s="2">
        <v>4.5</v>
      </c>
      <c r="AI2436" s="2">
        <v>2</v>
      </c>
      <c r="AJ2436" s="19">
        <v>127.23450247038662</v>
      </c>
      <c r="AK2436" s="19">
        <f t="shared" si="462"/>
        <v>1.2723450247038661E-2</v>
      </c>
      <c r="AL2436" s="19">
        <v>114.51105222334796</v>
      </c>
      <c r="AM2436" s="19">
        <f t="shared" si="463"/>
        <v>1.1451105222334796E-2</v>
      </c>
      <c r="AN2436" s="19">
        <f t="shared" si="464"/>
        <v>1.2723450247038651E-3</v>
      </c>
      <c r="AP2436" s="24">
        <v>5.78</v>
      </c>
      <c r="AQ2436" s="24">
        <f t="shared" si="465"/>
        <v>6.618738818509512E-2</v>
      </c>
      <c r="AR2436" s="24"/>
      <c r="AS2436" s="24">
        <v>9.0675767918088734</v>
      </c>
      <c r="AT2436" s="24">
        <f t="shared" si="466"/>
        <v>1.1537086217178255E-2</v>
      </c>
      <c r="AU2436" s="24"/>
      <c r="AV2436" s="25">
        <f t="shared" si="467"/>
        <v>5.4650301967916863E-2</v>
      </c>
    </row>
    <row r="2437" spans="1:48" x14ac:dyDescent="0.3">
      <c r="A2437" s="2" t="s">
        <v>6</v>
      </c>
      <c r="B2437" s="2">
        <v>377</v>
      </c>
      <c r="C2437" s="5">
        <v>39882</v>
      </c>
      <c r="D2437" s="2">
        <v>10</v>
      </c>
      <c r="E2437" s="2" t="s">
        <v>7</v>
      </c>
      <c r="F2437" s="6" t="s">
        <v>36</v>
      </c>
      <c r="G2437" s="2">
        <v>60</v>
      </c>
      <c r="H2437" s="2">
        <v>15</v>
      </c>
      <c r="I2437" s="2">
        <v>35</v>
      </c>
      <c r="J2437" s="2">
        <v>16.25</v>
      </c>
      <c r="K2437" s="2">
        <v>2</v>
      </c>
      <c r="L2437" s="19">
        <v>1659.1536201771096</v>
      </c>
      <c r="M2437" s="19">
        <f t="shared" si="456"/>
        <v>0.16591536201771095</v>
      </c>
      <c r="N2437" s="19">
        <v>995.49217210626568</v>
      </c>
      <c r="O2437" s="19">
        <f t="shared" si="457"/>
        <v>9.9549217210626567E-2</v>
      </c>
      <c r="P2437" s="19">
        <f t="shared" si="458"/>
        <v>6.6366144807084387E-2</v>
      </c>
      <c r="R2437" s="24">
        <v>6.62</v>
      </c>
      <c r="S2437" s="24">
        <f t="shared" si="459"/>
        <v>0.65901581793434794</v>
      </c>
      <c r="U2437" s="24">
        <v>8.3025000000000002</v>
      </c>
      <c r="V2437" s="24">
        <f t="shared" si="460"/>
        <v>0.55100491726081813</v>
      </c>
      <c r="X2437" s="25">
        <f t="shared" si="461"/>
        <v>0.10801090067352981</v>
      </c>
      <c r="AA2437" s="5">
        <v>39882</v>
      </c>
      <c r="AB2437" s="2">
        <v>10</v>
      </c>
      <c r="AC2437" s="2" t="s">
        <v>7</v>
      </c>
      <c r="AD2437" s="6" t="s">
        <v>36</v>
      </c>
      <c r="AE2437" s="2">
        <v>60</v>
      </c>
      <c r="AF2437" s="2">
        <v>15</v>
      </c>
      <c r="AG2437" s="2">
        <v>35</v>
      </c>
      <c r="AH2437" s="2">
        <v>16.25</v>
      </c>
      <c r="AI2437" s="2">
        <v>2</v>
      </c>
      <c r="AJ2437" s="19">
        <v>1659.1536201771096</v>
      </c>
      <c r="AK2437" s="19">
        <f t="shared" si="462"/>
        <v>0.16591536201771095</v>
      </c>
      <c r="AL2437" s="19">
        <v>995.49217210626568</v>
      </c>
      <c r="AM2437" s="19">
        <f t="shared" si="463"/>
        <v>9.9549217210626567E-2</v>
      </c>
      <c r="AN2437" s="19">
        <f t="shared" si="464"/>
        <v>6.6366144807084387E-2</v>
      </c>
      <c r="AP2437" s="24">
        <v>6.62</v>
      </c>
      <c r="AQ2437" s="24">
        <f t="shared" si="465"/>
        <v>0.65901581793434794</v>
      </c>
      <c r="AR2437" s="24"/>
      <c r="AS2437" s="24">
        <v>8.3025000000000002</v>
      </c>
      <c r="AT2437" s="24">
        <f t="shared" si="466"/>
        <v>0.55100491726081813</v>
      </c>
      <c r="AU2437" s="24"/>
      <c r="AV2437" s="25">
        <f t="shared" si="467"/>
        <v>0.10801090067352981</v>
      </c>
    </row>
    <row r="2438" spans="1:48" x14ac:dyDescent="0.3">
      <c r="A2438" s="2" t="s">
        <v>6</v>
      </c>
      <c r="B2438" s="2">
        <v>377</v>
      </c>
      <c r="C2438" s="5">
        <v>39882</v>
      </c>
      <c r="D2438" s="2">
        <v>10</v>
      </c>
      <c r="E2438" s="2" t="s">
        <v>7</v>
      </c>
      <c r="F2438" s="6" t="s">
        <v>48</v>
      </c>
      <c r="G2438" s="2">
        <v>80</v>
      </c>
      <c r="H2438" s="2">
        <v>1</v>
      </c>
      <c r="I2438" s="2">
        <v>15</v>
      </c>
      <c r="J2438" s="2">
        <v>4.25</v>
      </c>
      <c r="K2438" s="2">
        <v>2</v>
      </c>
      <c r="L2438" s="19">
        <v>113.49003461093127</v>
      </c>
      <c r="M2438" s="19">
        <f t="shared" si="456"/>
        <v>1.1349003461093127E-2</v>
      </c>
      <c r="N2438" s="19">
        <v>90.792027688745023</v>
      </c>
      <c r="O2438" s="19">
        <f t="shared" si="457"/>
        <v>9.079202768874502E-3</v>
      </c>
      <c r="P2438" s="19">
        <f t="shared" si="458"/>
        <v>2.2698006922186251E-3</v>
      </c>
      <c r="R2438" s="24">
        <v>5.13</v>
      </c>
      <c r="S2438" s="24">
        <f t="shared" si="459"/>
        <v>4.6576310204326198E-2</v>
      </c>
      <c r="U2438" s="24">
        <v>8.461146496815287</v>
      </c>
      <c r="V2438" s="24">
        <f t="shared" si="460"/>
        <v>1.9205116175434533E-2</v>
      </c>
      <c r="X2438" s="25">
        <f t="shared" si="461"/>
        <v>2.7371194028891665E-2</v>
      </c>
      <c r="AA2438" s="5">
        <v>39882</v>
      </c>
      <c r="AB2438" s="2">
        <v>10</v>
      </c>
      <c r="AC2438" s="2" t="s">
        <v>7</v>
      </c>
      <c r="AD2438" s="6" t="s">
        <v>48</v>
      </c>
      <c r="AE2438" s="2">
        <v>80</v>
      </c>
      <c r="AF2438" s="2">
        <v>1</v>
      </c>
      <c r="AG2438" s="2">
        <v>15</v>
      </c>
      <c r="AH2438" s="2">
        <v>4.25</v>
      </c>
      <c r="AI2438" s="2">
        <v>2</v>
      </c>
      <c r="AJ2438" s="19">
        <v>113.49003461093127</v>
      </c>
      <c r="AK2438" s="19">
        <f t="shared" si="462"/>
        <v>1.1349003461093127E-2</v>
      </c>
      <c r="AL2438" s="19">
        <v>90.792027688745023</v>
      </c>
      <c r="AM2438" s="19">
        <f t="shared" si="463"/>
        <v>9.079202768874502E-3</v>
      </c>
      <c r="AN2438" s="19">
        <f t="shared" si="464"/>
        <v>2.2698006922186251E-3</v>
      </c>
      <c r="AP2438" s="24">
        <v>5.13</v>
      </c>
      <c r="AQ2438" s="24">
        <f t="shared" si="465"/>
        <v>4.6576310204326198E-2</v>
      </c>
      <c r="AR2438" s="24"/>
      <c r="AS2438" s="24">
        <v>8.461146496815287</v>
      </c>
      <c r="AT2438" s="24">
        <f t="shared" si="466"/>
        <v>1.9205116175434533E-2</v>
      </c>
      <c r="AU2438" s="24"/>
      <c r="AV2438" s="25">
        <f t="shared" si="467"/>
        <v>2.7371194028891665E-2</v>
      </c>
    </row>
    <row r="2439" spans="1:48" x14ac:dyDescent="0.3">
      <c r="A2439" s="2" t="s">
        <v>6</v>
      </c>
      <c r="B2439" s="2">
        <v>377</v>
      </c>
      <c r="C2439" s="5">
        <v>39882</v>
      </c>
      <c r="D2439" s="2">
        <v>10</v>
      </c>
      <c r="E2439" s="2" t="s">
        <v>7</v>
      </c>
      <c r="F2439" s="6" t="s">
        <v>44</v>
      </c>
      <c r="G2439" s="2">
        <v>90</v>
      </c>
      <c r="H2439" s="2">
        <v>4</v>
      </c>
      <c r="I2439" s="2">
        <v>12</v>
      </c>
      <c r="J2439" s="2">
        <v>5</v>
      </c>
      <c r="K2439" s="2">
        <v>2</v>
      </c>
      <c r="L2439" s="19">
        <v>157.07963267948966</v>
      </c>
      <c r="M2439" s="19">
        <f t="shared" si="456"/>
        <v>1.5707963267948967E-2</v>
      </c>
      <c r="N2439" s="19">
        <v>141.37166941154069</v>
      </c>
      <c r="O2439" s="19">
        <f t="shared" si="457"/>
        <v>1.4137166941154069E-2</v>
      </c>
      <c r="P2439" s="19">
        <f t="shared" si="458"/>
        <v>1.5707963267948977E-3</v>
      </c>
      <c r="R2439" s="24">
        <v>5.78</v>
      </c>
      <c r="S2439" s="24">
        <f t="shared" si="459"/>
        <v>8.171282491987053E-2</v>
      </c>
      <c r="U2439" s="24">
        <v>9.0675767918088734</v>
      </c>
      <c r="V2439" s="24">
        <f t="shared" si="460"/>
        <v>1.4243316317504041E-2</v>
      </c>
      <c r="X2439" s="25">
        <f t="shared" si="461"/>
        <v>6.7469508602366488E-2</v>
      </c>
      <c r="AA2439" s="5">
        <v>39882</v>
      </c>
      <c r="AB2439" s="2">
        <v>10</v>
      </c>
      <c r="AC2439" s="2" t="s">
        <v>7</v>
      </c>
      <c r="AD2439" s="6" t="s">
        <v>44</v>
      </c>
      <c r="AE2439" s="2">
        <v>90</v>
      </c>
      <c r="AF2439" s="2">
        <v>4</v>
      </c>
      <c r="AG2439" s="2">
        <v>12</v>
      </c>
      <c r="AH2439" s="2">
        <v>5</v>
      </c>
      <c r="AI2439" s="2">
        <v>2</v>
      </c>
      <c r="AJ2439" s="19">
        <v>157.07963267948966</v>
      </c>
      <c r="AK2439" s="19">
        <f t="shared" si="462"/>
        <v>1.5707963267948967E-2</v>
      </c>
      <c r="AL2439" s="19">
        <v>141.37166941154069</v>
      </c>
      <c r="AM2439" s="19">
        <f t="shared" si="463"/>
        <v>1.4137166941154069E-2</v>
      </c>
      <c r="AN2439" s="19">
        <f t="shared" si="464"/>
        <v>1.5707963267948977E-3</v>
      </c>
      <c r="AP2439" s="24">
        <v>5.78</v>
      </c>
      <c r="AQ2439" s="24">
        <f t="shared" si="465"/>
        <v>8.171282491987053E-2</v>
      </c>
      <c r="AR2439" s="24"/>
      <c r="AS2439" s="24">
        <v>9.0675767918088734</v>
      </c>
      <c r="AT2439" s="24">
        <f t="shared" si="466"/>
        <v>1.4243316317504041E-2</v>
      </c>
      <c r="AU2439" s="24"/>
      <c r="AV2439" s="25">
        <f t="shared" si="467"/>
        <v>6.7469508602366488E-2</v>
      </c>
    </row>
    <row r="2440" spans="1:48" x14ac:dyDescent="0.3">
      <c r="A2440" s="2" t="s">
        <v>6</v>
      </c>
      <c r="B2440" s="2">
        <v>377</v>
      </c>
      <c r="C2440" s="5">
        <v>39882</v>
      </c>
      <c r="D2440" s="2">
        <v>10</v>
      </c>
      <c r="E2440" s="2" t="s">
        <v>7</v>
      </c>
      <c r="F2440" s="6" t="s">
        <v>48</v>
      </c>
      <c r="G2440" s="2">
        <v>90</v>
      </c>
      <c r="H2440" s="2">
        <v>3</v>
      </c>
      <c r="I2440" s="2">
        <v>20</v>
      </c>
      <c r="J2440" s="2">
        <v>6.5</v>
      </c>
      <c r="K2440" s="2">
        <v>2</v>
      </c>
      <c r="L2440" s="19">
        <v>265.46457922833753</v>
      </c>
      <c r="M2440" s="19">
        <f t="shared" si="456"/>
        <v>2.6546457922833753E-2</v>
      </c>
      <c r="N2440" s="19">
        <v>238.91812130550377</v>
      </c>
      <c r="O2440" s="19">
        <f t="shared" si="457"/>
        <v>2.3891812130550378E-2</v>
      </c>
      <c r="P2440" s="19">
        <f t="shared" si="458"/>
        <v>2.6546457922833749E-3</v>
      </c>
      <c r="R2440" s="24">
        <v>5.13</v>
      </c>
      <c r="S2440" s="24">
        <f t="shared" si="459"/>
        <v>0.12256499622972343</v>
      </c>
      <c r="U2440" s="24">
        <v>8.461146496815287</v>
      </c>
      <c r="V2440" s="24">
        <f t="shared" si="460"/>
        <v>2.2461346945663919E-2</v>
      </c>
      <c r="X2440" s="25">
        <f t="shared" si="461"/>
        <v>0.10010364928405951</v>
      </c>
      <c r="AA2440" s="5">
        <v>39882</v>
      </c>
      <c r="AB2440" s="2">
        <v>10</v>
      </c>
      <c r="AC2440" s="2" t="s">
        <v>7</v>
      </c>
      <c r="AD2440" s="6" t="s">
        <v>48</v>
      </c>
      <c r="AE2440" s="2">
        <v>90</v>
      </c>
      <c r="AF2440" s="2">
        <v>3</v>
      </c>
      <c r="AG2440" s="2">
        <v>20</v>
      </c>
      <c r="AH2440" s="2">
        <v>6.5</v>
      </c>
      <c r="AI2440" s="2">
        <v>2</v>
      </c>
      <c r="AJ2440" s="19">
        <v>265.46457922833753</v>
      </c>
      <c r="AK2440" s="19">
        <f t="shared" si="462"/>
        <v>2.6546457922833753E-2</v>
      </c>
      <c r="AL2440" s="19">
        <v>238.91812130550377</v>
      </c>
      <c r="AM2440" s="19">
        <f t="shared" si="463"/>
        <v>2.3891812130550378E-2</v>
      </c>
      <c r="AN2440" s="19">
        <f t="shared" si="464"/>
        <v>2.6546457922833749E-3</v>
      </c>
      <c r="AP2440" s="24">
        <v>5.13</v>
      </c>
      <c r="AQ2440" s="24">
        <f t="shared" si="465"/>
        <v>0.12256499622972343</v>
      </c>
      <c r="AR2440" s="24"/>
      <c r="AS2440" s="24">
        <v>8.461146496815287</v>
      </c>
      <c r="AT2440" s="24">
        <f t="shared" si="466"/>
        <v>2.2461346945663919E-2</v>
      </c>
      <c r="AU2440" s="24"/>
      <c r="AV2440" s="25">
        <f t="shared" si="467"/>
        <v>0.10010364928405951</v>
      </c>
    </row>
    <row r="2441" spans="1:48" x14ac:dyDescent="0.3">
      <c r="A2441" s="2" t="s">
        <v>6</v>
      </c>
      <c r="B2441" s="2">
        <v>377</v>
      </c>
      <c r="C2441" s="5">
        <v>39882</v>
      </c>
      <c r="D2441" s="2">
        <v>10</v>
      </c>
      <c r="E2441" s="2" t="s">
        <v>7</v>
      </c>
      <c r="F2441" s="6" t="s">
        <v>49</v>
      </c>
      <c r="G2441" s="2">
        <v>90</v>
      </c>
      <c r="H2441" s="2">
        <v>15</v>
      </c>
      <c r="I2441" s="2">
        <v>35</v>
      </c>
      <c r="J2441" s="2">
        <v>16.25</v>
      </c>
      <c r="K2441" s="2">
        <v>2</v>
      </c>
      <c r="L2441" s="19">
        <v>1659.1536201771096</v>
      </c>
      <c r="M2441" s="19">
        <f t="shared" si="456"/>
        <v>0.16591536201771095</v>
      </c>
      <c r="N2441" s="19">
        <v>1493.2382581593986</v>
      </c>
      <c r="O2441" s="19">
        <f t="shared" si="457"/>
        <v>0.14932382581593986</v>
      </c>
      <c r="P2441" s="19">
        <f t="shared" si="458"/>
        <v>1.659153620177109E-2</v>
      </c>
      <c r="R2441" s="24">
        <v>5.23</v>
      </c>
      <c r="S2441" s="24">
        <f t="shared" si="459"/>
        <v>0.7809636090173655</v>
      </c>
      <c r="U2441" s="24">
        <v>8.461146496815287</v>
      </c>
      <c r="V2441" s="24">
        <f t="shared" si="460"/>
        <v>0.14038341841039947</v>
      </c>
      <c r="X2441" s="25">
        <f t="shared" si="461"/>
        <v>0.64058019060696603</v>
      </c>
      <c r="AA2441" s="5">
        <v>39882</v>
      </c>
      <c r="AB2441" s="2">
        <v>10</v>
      </c>
      <c r="AC2441" s="2" t="s">
        <v>7</v>
      </c>
      <c r="AD2441" s="6" t="s">
        <v>49</v>
      </c>
      <c r="AE2441" s="2">
        <v>90</v>
      </c>
      <c r="AF2441" s="2">
        <v>15</v>
      </c>
      <c r="AG2441" s="2">
        <v>35</v>
      </c>
      <c r="AH2441" s="2">
        <v>16.25</v>
      </c>
      <c r="AI2441" s="2">
        <v>2</v>
      </c>
      <c r="AJ2441" s="19">
        <v>1659.1536201771096</v>
      </c>
      <c r="AK2441" s="19">
        <f t="shared" si="462"/>
        <v>0.16591536201771095</v>
      </c>
      <c r="AL2441" s="19">
        <v>1493.2382581593986</v>
      </c>
      <c r="AM2441" s="19">
        <f t="shared" si="463"/>
        <v>0.14932382581593986</v>
      </c>
      <c r="AN2441" s="19">
        <f t="shared" si="464"/>
        <v>1.659153620177109E-2</v>
      </c>
      <c r="AP2441" s="24">
        <v>5.23</v>
      </c>
      <c r="AQ2441" s="24">
        <f t="shared" si="465"/>
        <v>0.7809636090173655</v>
      </c>
      <c r="AR2441" s="24"/>
      <c r="AS2441" s="24">
        <v>8.461146496815287</v>
      </c>
      <c r="AT2441" s="24">
        <f t="shared" si="466"/>
        <v>0.14038341841039947</v>
      </c>
      <c r="AU2441" s="24"/>
      <c r="AV2441" s="25">
        <f t="shared" si="467"/>
        <v>0.64058019060696603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A208-27C3-446B-9030-2280D83D1F84}">
  <dimension ref="A1:U2398"/>
  <sheetViews>
    <sheetView topLeftCell="A2377" zoomScale="70" zoomScaleNormal="70" workbookViewId="0">
      <selection activeCell="X2388" sqref="X2388"/>
    </sheetView>
  </sheetViews>
  <sheetFormatPr defaultRowHeight="14.4" x14ac:dyDescent="0.3"/>
  <cols>
    <col min="3" max="3" width="10.77734375" customWidth="1"/>
  </cols>
  <sheetData>
    <row r="1" spans="1:21" ht="61.2" x14ac:dyDescent="0.3">
      <c r="A1" s="9" t="s">
        <v>1</v>
      </c>
      <c r="B1" s="9" t="s">
        <v>0</v>
      </c>
      <c r="C1" s="10" t="s">
        <v>2</v>
      </c>
      <c r="D1" s="9" t="s">
        <v>3</v>
      </c>
      <c r="E1" s="9" t="s">
        <v>4</v>
      </c>
      <c r="F1" s="9" t="s">
        <v>5</v>
      </c>
      <c r="G1" s="9" t="s">
        <v>112</v>
      </c>
      <c r="H1" s="9" t="s">
        <v>115</v>
      </c>
      <c r="I1" s="9" t="s">
        <v>116</v>
      </c>
      <c r="J1" s="9" t="s">
        <v>113</v>
      </c>
      <c r="K1" s="9" t="s">
        <v>114</v>
      </c>
      <c r="L1" s="20" t="s">
        <v>118</v>
      </c>
      <c r="M1" s="20" t="s">
        <v>133</v>
      </c>
      <c r="N1" s="20" t="s">
        <v>117</v>
      </c>
      <c r="O1" s="20" t="s">
        <v>132</v>
      </c>
      <c r="P1" s="20" t="s">
        <v>134</v>
      </c>
      <c r="Q1" s="22" t="s">
        <v>130</v>
      </c>
      <c r="R1" s="22" t="s">
        <v>137</v>
      </c>
      <c r="S1" s="22" t="s">
        <v>138</v>
      </c>
      <c r="T1" s="22" t="s">
        <v>139</v>
      </c>
      <c r="U1" s="23" t="s">
        <v>136</v>
      </c>
    </row>
    <row r="2" spans="1:21" x14ac:dyDescent="0.3">
      <c r="A2" s="2" t="s">
        <v>6</v>
      </c>
      <c r="B2" s="2">
        <v>11</v>
      </c>
      <c r="C2" s="5">
        <v>39869</v>
      </c>
      <c r="D2" s="2">
        <v>30</v>
      </c>
      <c r="E2" s="2" t="s">
        <v>7</v>
      </c>
      <c r="F2" s="6" t="s">
        <v>40</v>
      </c>
      <c r="G2" s="2">
        <v>100</v>
      </c>
      <c r="H2" s="2">
        <v>3</v>
      </c>
      <c r="I2" s="2">
        <v>25</v>
      </c>
      <c r="J2" s="2">
        <v>7.75</v>
      </c>
      <c r="K2" s="2">
        <v>1</v>
      </c>
      <c r="L2" s="19">
        <v>188.69190875623696</v>
      </c>
      <c r="M2" s="19">
        <f t="shared" ref="M2:M65" si="0">L2/10000</f>
        <v>1.8869190875623696E-2</v>
      </c>
      <c r="N2" s="19">
        <v>188.69190875623696</v>
      </c>
      <c r="O2" s="19">
        <f t="shared" ref="O2:O65" si="1">N2/10000</f>
        <v>1.8869190875623696E-2</v>
      </c>
      <c r="P2" s="19">
        <f t="shared" ref="P2:P65" si="2">M2-O2</f>
        <v>0</v>
      </c>
      <c r="Q2" s="24">
        <v>0.08</v>
      </c>
      <c r="R2" s="24">
        <f t="shared" ref="R2:R65" si="3">O2*Q2</f>
        <v>1.5095352700498956E-3</v>
      </c>
      <c r="S2" s="24">
        <v>8.104694792715291</v>
      </c>
      <c r="T2" s="24">
        <f t="shared" ref="T2:T65" si="4">P2*S2</f>
        <v>0</v>
      </c>
      <c r="U2" s="25">
        <f t="shared" ref="U2:U65" si="5">R2-T2</f>
        <v>1.5095352700498956E-3</v>
      </c>
    </row>
    <row r="3" spans="1:21" x14ac:dyDescent="0.3">
      <c r="A3" s="2" t="s">
        <v>6</v>
      </c>
      <c r="B3" s="2">
        <v>11</v>
      </c>
      <c r="C3" s="5">
        <v>39869</v>
      </c>
      <c r="D3" s="2">
        <v>30</v>
      </c>
      <c r="E3" s="2" t="s">
        <v>7</v>
      </c>
      <c r="F3" s="6" t="s">
        <v>47</v>
      </c>
      <c r="G3" s="2">
        <v>80</v>
      </c>
      <c r="H3" s="2">
        <v>5</v>
      </c>
      <c r="I3" s="2">
        <v>10</v>
      </c>
      <c r="J3" s="2">
        <v>5</v>
      </c>
      <c r="K3" s="2">
        <v>3</v>
      </c>
      <c r="L3" s="19">
        <v>235.61944901923448</v>
      </c>
      <c r="M3" s="19">
        <f t="shared" si="0"/>
        <v>2.3561944901923447E-2</v>
      </c>
      <c r="N3" s="19">
        <v>188.4955592153876</v>
      </c>
      <c r="O3" s="19">
        <f t="shared" si="1"/>
        <v>1.8849555921538759E-2</v>
      </c>
      <c r="P3" s="19">
        <f t="shared" si="2"/>
        <v>4.712388980384688E-3</v>
      </c>
      <c r="Q3" s="24">
        <v>5.15</v>
      </c>
      <c r="R3" s="24">
        <f t="shared" si="3"/>
        <v>9.7075212995924615E-2</v>
      </c>
      <c r="S3" s="24">
        <v>11.257627118644068</v>
      </c>
      <c r="T3" s="24">
        <f t="shared" si="4"/>
        <v>5.3050317979178134E-2</v>
      </c>
      <c r="U3" s="25">
        <f t="shared" si="5"/>
        <v>4.4024895016746481E-2</v>
      </c>
    </row>
    <row r="4" spans="1:21" x14ac:dyDescent="0.3">
      <c r="A4" s="2" t="s">
        <v>6</v>
      </c>
      <c r="B4" s="2">
        <v>11</v>
      </c>
      <c r="C4" s="5">
        <v>39869</v>
      </c>
      <c r="D4" s="2">
        <v>30</v>
      </c>
      <c r="E4" s="2" t="s">
        <v>7</v>
      </c>
      <c r="F4" s="6" t="s">
        <v>53</v>
      </c>
      <c r="G4" s="2">
        <v>90</v>
      </c>
      <c r="H4" s="2">
        <v>4</v>
      </c>
      <c r="I4" s="2">
        <v>10</v>
      </c>
      <c r="J4" s="2">
        <v>4.5</v>
      </c>
      <c r="K4" s="2">
        <v>2</v>
      </c>
      <c r="L4" s="19">
        <v>127.23450247038662</v>
      </c>
      <c r="M4" s="19">
        <f t="shared" si="0"/>
        <v>1.2723450247038661E-2</v>
      </c>
      <c r="N4" s="19">
        <v>114.51105222334796</v>
      </c>
      <c r="O4" s="19">
        <f t="shared" si="1"/>
        <v>1.1451105222334796E-2</v>
      </c>
      <c r="P4" s="19">
        <f t="shared" si="2"/>
        <v>1.2723450247038651E-3</v>
      </c>
      <c r="Q4" s="24">
        <v>6.51</v>
      </c>
      <c r="R4" s="24">
        <f t="shared" si="3"/>
        <v>7.4546694997399521E-2</v>
      </c>
      <c r="S4" s="24">
        <v>8.2509316770186327</v>
      </c>
      <c r="T4" s="24">
        <f t="shared" si="4"/>
        <v>1.0498031868426174E-2</v>
      </c>
      <c r="U4" s="25">
        <f t="shared" si="5"/>
        <v>6.4048663128973352E-2</v>
      </c>
    </row>
    <row r="5" spans="1:21" x14ac:dyDescent="0.3">
      <c r="A5" s="2" t="s">
        <v>6</v>
      </c>
      <c r="B5" s="2">
        <v>11</v>
      </c>
      <c r="C5" s="5">
        <v>39869</v>
      </c>
      <c r="D5" s="2">
        <v>30</v>
      </c>
      <c r="E5" s="2" t="s">
        <v>7</v>
      </c>
      <c r="F5" s="6" t="s">
        <v>44</v>
      </c>
      <c r="G5" s="2">
        <v>100</v>
      </c>
      <c r="H5" s="2">
        <v>12</v>
      </c>
      <c r="I5" s="2">
        <v>12</v>
      </c>
      <c r="J5" s="2">
        <v>9</v>
      </c>
      <c r="K5" s="2">
        <v>2</v>
      </c>
      <c r="L5" s="19">
        <v>508.93800988154646</v>
      </c>
      <c r="M5" s="19">
        <f t="shared" si="0"/>
        <v>5.0893800988154644E-2</v>
      </c>
      <c r="N5" s="19">
        <v>508.93800988154646</v>
      </c>
      <c r="O5" s="19">
        <f t="shared" si="1"/>
        <v>5.0893800988154644E-2</v>
      </c>
      <c r="P5" s="19">
        <f t="shared" si="2"/>
        <v>0</v>
      </c>
      <c r="Q5" s="24">
        <v>5.78</v>
      </c>
      <c r="R5" s="24">
        <f t="shared" si="3"/>
        <v>0.29416616971153386</v>
      </c>
      <c r="S5" s="24">
        <v>9.0675767918088734</v>
      </c>
      <c r="T5" s="24">
        <f t="shared" si="4"/>
        <v>0</v>
      </c>
      <c r="U5" s="25">
        <f t="shared" si="5"/>
        <v>0.29416616971153386</v>
      </c>
    </row>
    <row r="6" spans="1:21" x14ac:dyDescent="0.3">
      <c r="A6" s="2" t="s">
        <v>6</v>
      </c>
      <c r="B6" s="2">
        <v>11</v>
      </c>
      <c r="C6" s="5">
        <v>39869</v>
      </c>
      <c r="D6" s="2">
        <v>30</v>
      </c>
      <c r="E6" s="2" t="s">
        <v>7</v>
      </c>
      <c r="F6" s="6" t="s">
        <v>44</v>
      </c>
      <c r="G6" s="2">
        <v>90</v>
      </c>
      <c r="H6" s="2">
        <v>2</v>
      </c>
      <c r="I6" s="2">
        <v>21</v>
      </c>
      <c r="J6" s="2">
        <v>6.25</v>
      </c>
      <c r="K6" s="2">
        <v>2</v>
      </c>
      <c r="L6" s="19">
        <v>245.43692606170259</v>
      </c>
      <c r="M6" s="19">
        <f t="shared" si="0"/>
        <v>2.4543692606170259E-2</v>
      </c>
      <c r="N6" s="19">
        <v>220.89323345553234</v>
      </c>
      <c r="O6" s="19">
        <f t="shared" si="1"/>
        <v>2.2089323345553233E-2</v>
      </c>
      <c r="P6" s="19">
        <f t="shared" si="2"/>
        <v>2.4543692606170259E-3</v>
      </c>
      <c r="Q6" s="24">
        <v>5.78</v>
      </c>
      <c r="R6" s="24">
        <f t="shared" si="3"/>
        <v>0.12767628893729768</v>
      </c>
      <c r="S6" s="24">
        <v>9.0675767918088734</v>
      </c>
      <c r="T6" s="24">
        <f t="shared" si="4"/>
        <v>2.2255181746100049E-2</v>
      </c>
      <c r="U6" s="25">
        <f t="shared" si="5"/>
        <v>0.10542110719119763</v>
      </c>
    </row>
    <row r="7" spans="1:21" x14ac:dyDescent="0.3">
      <c r="A7" s="2" t="s">
        <v>6</v>
      </c>
      <c r="B7" s="2">
        <v>11</v>
      </c>
      <c r="C7" s="5">
        <v>39869</v>
      </c>
      <c r="D7" s="2">
        <v>30</v>
      </c>
      <c r="E7" s="2" t="s">
        <v>7</v>
      </c>
      <c r="F7" s="6" t="s">
        <v>42</v>
      </c>
      <c r="G7" s="2">
        <v>70</v>
      </c>
      <c r="H7" s="2">
        <v>12</v>
      </c>
      <c r="I7" s="2">
        <v>20</v>
      </c>
      <c r="J7" s="2">
        <v>11</v>
      </c>
      <c r="K7" s="2">
        <v>2</v>
      </c>
      <c r="L7" s="19">
        <v>760.26542216872997</v>
      </c>
      <c r="M7" s="19">
        <f t="shared" si="0"/>
        <v>7.6026542216872994E-2</v>
      </c>
      <c r="N7" s="19">
        <v>532.18579551811092</v>
      </c>
      <c r="O7" s="19">
        <f t="shared" si="1"/>
        <v>5.3218579551811092E-2</v>
      </c>
      <c r="P7" s="19">
        <f t="shared" si="2"/>
        <v>2.2807962665061902E-2</v>
      </c>
      <c r="Q7" s="24">
        <v>11.49</v>
      </c>
      <c r="R7" s="24">
        <f t="shared" si="3"/>
        <v>0.61148147905030947</v>
      </c>
      <c r="S7" s="24">
        <v>8.1999999999999993</v>
      </c>
      <c r="T7" s="24">
        <f t="shared" si="4"/>
        <v>0.18702529385350758</v>
      </c>
      <c r="U7" s="25">
        <f t="shared" si="5"/>
        <v>0.42445618519680189</v>
      </c>
    </row>
    <row r="8" spans="1:21" x14ac:dyDescent="0.3">
      <c r="A8" s="2" t="s">
        <v>6</v>
      </c>
      <c r="B8" s="2">
        <v>11</v>
      </c>
      <c r="C8" s="5">
        <v>39869</v>
      </c>
      <c r="D8" s="2">
        <v>30</v>
      </c>
      <c r="E8" s="2" t="s">
        <v>7</v>
      </c>
      <c r="F8" s="6" t="s">
        <v>35</v>
      </c>
      <c r="G8" s="2">
        <v>100</v>
      </c>
      <c r="H8" s="2">
        <v>18</v>
      </c>
      <c r="I8" s="2">
        <v>27</v>
      </c>
      <c r="J8" s="2">
        <v>15.75</v>
      </c>
      <c r="K8" s="2">
        <v>1</v>
      </c>
      <c r="L8" s="19">
        <v>779.31132763111805</v>
      </c>
      <c r="M8" s="19">
        <f t="shared" si="0"/>
        <v>7.793113276311181E-2</v>
      </c>
      <c r="N8" s="19">
        <v>779.31132763111805</v>
      </c>
      <c r="O8" s="19">
        <f t="shared" si="1"/>
        <v>7.793113276311181E-2</v>
      </c>
      <c r="P8" s="19">
        <f t="shared" si="2"/>
        <v>0</v>
      </c>
      <c r="Q8" s="24">
        <v>1.93</v>
      </c>
      <c r="R8" s="24">
        <f t="shared" si="3"/>
        <v>0.1504070862328058</v>
      </c>
      <c r="S8" s="24">
        <v>8.104694792715291</v>
      </c>
      <c r="T8" s="24">
        <f t="shared" si="4"/>
        <v>0</v>
      </c>
      <c r="U8" s="25">
        <f t="shared" si="5"/>
        <v>0.1504070862328058</v>
      </c>
    </row>
    <row r="9" spans="1:21" x14ac:dyDescent="0.3">
      <c r="A9" s="2" t="s">
        <v>6</v>
      </c>
      <c r="B9" s="2">
        <v>11</v>
      </c>
      <c r="C9" s="5">
        <v>39869</v>
      </c>
      <c r="D9" s="2">
        <v>30</v>
      </c>
      <c r="E9" s="2" t="s">
        <v>7</v>
      </c>
      <c r="F9" s="6" t="s">
        <v>44</v>
      </c>
      <c r="G9" s="2">
        <v>100</v>
      </c>
      <c r="H9" s="2">
        <v>2</v>
      </c>
      <c r="I9" s="2">
        <v>12</v>
      </c>
      <c r="J9" s="2">
        <v>4</v>
      </c>
      <c r="K9" s="2">
        <v>2</v>
      </c>
      <c r="L9" s="19">
        <v>100.53096491487338</v>
      </c>
      <c r="M9" s="19">
        <f t="shared" si="0"/>
        <v>1.0053096491487338E-2</v>
      </c>
      <c r="N9" s="19">
        <v>100.53096491487338</v>
      </c>
      <c r="O9" s="19">
        <f t="shared" si="1"/>
        <v>1.0053096491487338E-2</v>
      </c>
      <c r="P9" s="19">
        <f t="shared" si="2"/>
        <v>0</v>
      </c>
      <c r="Q9" s="24">
        <v>5.78</v>
      </c>
      <c r="R9" s="24">
        <f t="shared" si="3"/>
        <v>5.8106897720796816E-2</v>
      </c>
      <c r="S9" s="24">
        <v>9.0675767918088734</v>
      </c>
      <c r="T9" s="24">
        <f t="shared" si="4"/>
        <v>0</v>
      </c>
      <c r="U9" s="25">
        <f t="shared" si="5"/>
        <v>5.8106897720796816E-2</v>
      </c>
    </row>
    <row r="10" spans="1:21" x14ac:dyDescent="0.3">
      <c r="A10" s="2" t="s">
        <v>6</v>
      </c>
      <c r="B10" s="2">
        <v>11</v>
      </c>
      <c r="C10" s="5">
        <v>39869</v>
      </c>
      <c r="D10" s="2">
        <v>30</v>
      </c>
      <c r="E10" s="2" t="s">
        <v>7</v>
      </c>
      <c r="F10" s="6" t="s">
        <v>44</v>
      </c>
      <c r="G10" s="2">
        <v>100</v>
      </c>
      <c r="H10" s="2">
        <v>2</v>
      </c>
      <c r="I10" s="2">
        <v>12</v>
      </c>
      <c r="J10" s="2">
        <v>4</v>
      </c>
      <c r="K10" s="2">
        <v>2</v>
      </c>
      <c r="L10" s="19">
        <v>100.53096491487338</v>
      </c>
      <c r="M10" s="19">
        <f t="shared" si="0"/>
        <v>1.0053096491487338E-2</v>
      </c>
      <c r="N10" s="19">
        <v>100.53096491487338</v>
      </c>
      <c r="O10" s="19">
        <f t="shared" si="1"/>
        <v>1.0053096491487338E-2</v>
      </c>
      <c r="P10" s="19">
        <f t="shared" si="2"/>
        <v>0</v>
      </c>
      <c r="Q10" s="24">
        <v>5.78</v>
      </c>
      <c r="R10" s="24">
        <f t="shared" si="3"/>
        <v>5.8106897720796816E-2</v>
      </c>
      <c r="S10" s="24">
        <v>9.0675767918088734</v>
      </c>
      <c r="T10" s="24">
        <f t="shared" si="4"/>
        <v>0</v>
      </c>
      <c r="U10" s="25">
        <f t="shared" si="5"/>
        <v>5.8106897720796816E-2</v>
      </c>
    </row>
    <row r="11" spans="1:21" x14ac:dyDescent="0.3">
      <c r="A11" s="2" t="s">
        <v>6</v>
      </c>
      <c r="B11" s="2">
        <v>11</v>
      </c>
      <c r="C11" s="5">
        <v>39869</v>
      </c>
      <c r="D11" s="2">
        <v>30</v>
      </c>
      <c r="E11" s="2" t="s">
        <v>7</v>
      </c>
      <c r="F11" s="6" t="s">
        <v>44</v>
      </c>
      <c r="G11" s="2">
        <v>100</v>
      </c>
      <c r="H11" s="2">
        <v>1</v>
      </c>
      <c r="I11" s="2">
        <v>11</v>
      </c>
      <c r="J11" s="2">
        <v>3.25</v>
      </c>
      <c r="K11" s="2">
        <v>2</v>
      </c>
      <c r="L11" s="19">
        <v>66.366144807084382</v>
      </c>
      <c r="M11" s="19">
        <f t="shared" si="0"/>
        <v>6.6366144807084382E-3</v>
      </c>
      <c r="N11" s="19">
        <v>66.366144807084382</v>
      </c>
      <c r="O11" s="19">
        <f t="shared" si="1"/>
        <v>6.6366144807084382E-3</v>
      </c>
      <c r="P11" s="19">
        <f t="shared" si="2"/>
        <v>0</v>
      </c>
      <c r="Q11" s="24">
        <v>5.78</v>
      </c>
      <c r="R11" s="24">
        <f t="shared" si="3"/>
        <v>3.8359631698494774E-2</v>
      </c>
      <c r="S11" s="24">
        <v>9.0675767918088734</v>
      </c>
      <c r="T11" s="24">
        <f t="shared" si="4"/>
        <v>0</v>
      </c>
      <c r="U11" s="25">
        <f t="shared" si="5"/>
        <v>3.8359631698494774E-2</v>
      </c>
    </row>
    <row r="12" spans="1:21" x14ac:dyDescent="0.3">
      <c r="A12" s="2" t="s">
        <v>6</v>
      </c>
      <c r="B12" s="2">
        <v>11</v>
      </c>
      <c r="C12" s="5">
        <v>39869</v>
      </c>
      <c r="D12" s="2">
        <v>30</v>
      </c>
      <c r="E12" s="2" t="s">
        <v>7</v>
      </c>
      <c r="F12" s="6" t="s">
        <v>44</v>
      </c>
      <c r="G12" s="2">
        <v>100</v>
      </c>
      <c r="H12" s="2">
        <v>1</v>
      </c>
      <c r="I12" s="2">
        <v>11</v>
      </c>
      <c r="J12" s="2">
        <v>3.25</v>
      </c>
      <c r="K12" s="2">
        <v>2</v>
      </c>
      <c r="L12" s="19">
        <v>66.366144807084382</v>
      </c>
      <c r="M12" s="19">
        <f t="shared" si="0"/>
        <v>6.6366144807084382E-3</v>
      </c>
      <c r="N12" s="19">
        <v>66.366144807084382</v>
      </c>
      <c r="O12" s="19">
        <f t="shared" si="1"/>
        <v>6.6366144807084382E-3</v>
      </c>
      <c r="P12" s="19">
        <f t="shared" si="2"/>
        <v>0</v>
      </c>
      <c r="Q12" s="24">
        <v>5.78</v>
      </c>
      <c r="R12" s="24">
        <f t="shared" si="3"/>
        <v>3.8359631698494774E-2</v>
      </c>
      <c r="S12" s="24">
        <v>9.0675767918088734</v>
      </c>
      <c r="T12" s="24">
        <f t="shared" si="4"/>
        <v>0</v>
      </c>
      <c r="U12" s="25">
        <f t="shared" si="5"/>
        <v>3.8359631698494774E-2</v>
      </c>
    </row>
    <row r="13" spans="1:21" x14ac:dyDescent="0.3">
      <c r="A13" s="2" t="s">
        <v>6</v>
      </c>
      <c r="B13" s="2">
        <v>11</v>
      </c>
      <c r="C13" s="5">
        <v>39869</v>
      </c>
      <c r="D13" s="2">
        <v>30</v>
      </c>
      <c r="E13" s="2" t="s">
        <v>7</v>
      </c>
      <c r="F13" s="6" t="s">
        <v>44</v>
      </c>
      <c r="G13" s="2">
        <v>100</v>
      </c>
      <c r="H13" s="2">
        <v>1</v>
      </c>
      <c r="I13" s="2">
        <v>11</v>
      </c>
      <c r="J13" s="2">
        <v>3.25</v>
      </c>
      <c r="K13" s="2">
        <v>2</v>
      </c>
      <c r="L13" s="19">
        <v>66.366144807084382</v>
      </c>
      <c r="M13" s="19">
        <f t="shared" si="0"/>
        <v>6.6366144807084382E-3</v>
      </c>
      <c r="N13" s="19">
        <v>66.366144807084382</v>
      </c>
      <c r="O13" s="19">
        <f t="shared" si="1"/>
        <v>6.6366144807084382E-3</v>
      </c>
      <c r="P13" s="19">
        <f t="shared" si="2"/>
        <v>0</v>
      </c>
      <c r="Q13" s="24">
        <v>5.78</v>
      </c>
      <c r="R13" s="24">
        <f t="shared" si="3"/>
        <v>3.8359631698494774E-2</v>
      </c>
      <c r="S13" s="24">
        <v>9.0675767918088734</v>
      </c>
      <c r="T13" s="24">
        <f t="shared" si="4"/>
        <v>0</v>
      </c>
      <c r="U13" s="25">
        <f t="shared" si="5"/>
        <v>3.8359631698494774E-2</v>
      </c>
    </row>
    <row r="14" spans="1:21" x14ac:dyDescent="0.3">
      <c r="A14" s="2" t="s">
        <v>6</v>
      </c>
      <c r="B14" s="2">
        <v>11</v>
      </c>
      <c r="C14" s="5">
        <v>39869</v>
      </c>
      <c r="D14" s="2">
        <v>30</v>
      </c>
      <c r="E14" s="2" t="s">
        <v>7</v>
      </c>
      <c r="F14" s="6" t="s">
        <v>47</v>
      </c>
      <c r="G14" s="2">
        <v>70</v>
      </c>
      <c r="H14" s="2">
        <v>5</v>
      </c>
      <c r="I14" s="2">
        <v>15</v>
      </c>
      <c r="J14" s="2">
        <v>6.25</v>
      </c>
      <c r="K14" s="2">
        <v>3</v>
      </c>
      <c r="L14" s="19">
        <v>368.15538909255389</v>
      </c>
      <c r="M14" s="19">
        <f t="shared" si="0"/>
        <v>3.6815538909255388E-2</v>
      </c>
      <c r="N14" s="19">
        <v>257.70877236478771</v>
      </c>
      <c r="O14" s="19">
        <f t="shared" si="1"/>
        <v>2.5770877236478772E-2</v>
      </c>
      <c r="P14" s="19">
        <f t="shared" si="2"/>
        <v>1.1044661672776616E-2</v>
      </c>
      <c r="Q14" s="24">
        <v>5.15</v>
      </c>
      <c r="R14" s="24">
        <f t="shared" si="3"/>
        <v>0.13272001776786568</v>
      </c>
      <c r="S14" s="24">
        <v>11.257627118644068</v>
      </c>
      <c r="T14" s="24">
        <f t="shared" si="4"/>
        <v>0.12433668276369879</v>
      </c>
      <c r="U14" s="25">
        <f t="shared" si="5"/>
        <v>8.3833350041668947E-3</v>
      </c>
    </row>
    <row r="15" spans="1:21" x14ac:dyDescent="0.3">
      <c r="A15" s="2" t="s">
        <v>6</v>
      </c>
      <c r="B15" s="2">
        <v>11</v>
      </c>
      <c r="C15" s="5">
        <v>39869</v>
      </c>
      <c r="D15" s="2">
        <v>30</v>
      </c>
      <c r="E15" s="2" t="s">
        <v>7</v>
      </c>
      <c r="F15" s="6" t="s">
        <v>53</v>
      </c>
      <c r="G15" s="2">
        <v>100</v>
      </c>
      <c r="H15" s="2">
        <v>4</v>
      </c>
      <c r="I15" s="2">
        <v>12</v>
      </c>
      <c r="J15" s="2">
        <v>5</v>
      </c>
      <c r="K15" s="2">
        <v>2</v>
      </c>
      <c r="L15" s="19">
        <v>157.07963267948966</v>
      </c>
      <c r="M15" s="19">
        <f t="shared" si="0"/>
        <v>1.5707963267948967E-2</v>
      </c>
      <c r="N15" s="19">
        <v>157.07963267948966</v>
      </c>
      <c r="O15" s="19">
        <f t="shared" si="1"/>
        <v>1.5707963267948967E-2</v>
      </c>
      <c r="P15" s="19">
        <f t="shared" si="2"/>
        <v>0</v>
      </c>
      <c r="Q15" s="24">
        <v>6.51</v>
      </c>
      <c r="R15" s="24">
        <f t="shared" si="3"/>
        <v>0.10225884087434778</v>
      </c>
      <c r="S15" s="24">
        <v>8.2509316770186327</v>
      </c>
      <c r="T15" s="24">
        <f t="shared" si="4"/>
        <v>0</v>
      </c>
      <c r="U15" s="25">
        <f t="shared" si="5"/>
        <v>0.10225884087434778</v>
      </c>
    </row>
    <row r="16" spans="1:21" x14ac:dyDescent="0.3">
      <c r="A16" s="2" t="s">
        <v>6</v>
      </c>
      <c r="B16" s="2">
        <v>11</v>
      </c>
      <c r="C16" s="5">
        <v>39869</v>
      </c>
      <c r="D16" s="2">
        <v>30</v>
      </c>
      <c r="E16" s="2" t="s">
        <v>7</v>
      </c>
      <c r="F16" s="6" t="s">
        <v>55</v>
      </c>
      <c r="G16" s="2">
        <v>60</v>
      </c>
      <c r="H16" s="2">
        <v>18</v>
      </c>
      <c r="I16" s="2">
        <v>14</v>
      </c>
      <c r="J16" s="2">
        <v>12.5</v>
      </c>
      <c r="K16" s="2">
        <v>2</v>
      </c>
      <c r="L16" s="19">
        <v>981.74770424681037</v>
      </c>
      <c r="M16" s="19">
        <f t="shared" si="0"/>
        <v>9.8174770424681035E-2</v>
      </c>
      <c r="N16" s="19">
        <v>589.0486225480862</v>
      </c>
      <c r="O16" s="19">
        <f t="shared" si="1"/>
        <v>5.8904862254808621E-2</v>
      </c>
      <c r="P16" s="19">
        <f t="shared" si="2"/>
        <v>3.9269908169872414E-2</v>
      </c>
      <c r="Q16" s="24">
        <v>4.05</v>
      </c>
      <c r="R16" s="24">
        <f t="shared" si="3"/>
        <v>0.2385646921319749</v>
      </c>
      <c r="S16" s="24">
        <v>8.104694792715291</v>
      </c>
      <c r="T16" s="24">
        <f t="shared" si="4"/>
        <v>0.3182706202547726</v>
      </c>
      <c r="U16" s="25">
        <f t="shared" si="5"/>
        <v>-7.9705928122797698E-2</v>
      </c>
    </row>
    <row r="17" spans="1:21" x14ac:dyDescent="0.3">
      <c r="A17" s="2" t="s">
        <v>6</v>
      </c>
      <c r="B17" s="2">
        <v>11</v>
      </c>
      <c r="C17" s="5">
        <v>39869</v>
      </c>
      <c r="D17" s="2">
        <v>30</v>
      </c>
      <c r="E17" s="2" t="s">
        <v>7</v>
      </c>
      <c r="F17" s="6" t="s">
        <v>53</v>
      </c>
      <c r="G17" s="2">
        <v>80</v>
      </c>
      <c r="H17" s="2">
        <v>3</v>
      </c>
      <c r="I17" s="2">
        <v>15</v>
      </c>
      <c r="J17" s="2">
        <v>5.25</v>
      </c>
      <c r="K17" s="2">
        <v>2</v>
      </c>
      <c r="L17" s="19">
        <v>173.18029502913734</v>
      </c>
      <c r="M17" s="19">
        <f t="shared" si="0"/>
        <v>1.7318029502913734E-2</v>
      </c>
      <c r="N17" s="19">
        <v>138.54423602330988</v>
      </c>
      <c r="O17" s="19">
        <f t="shared" si="1"/>
        <v>1.3854423602330988E-2</v>
      </c>
      <c r="P17" s="19">
        <f t="shared" si="2"/>
        <v>3.4636059005827453E-3</v>
      </c>
      <c r="Q17" s="24">
        <v>6.51</v>
      </c>
      <c r="R17" s="24">
        <f t="shared" si="3"/>
        <v>9.019229765117473E-2</v>
      </c>
      <c r="S17" s="24">
        <v>8.2509316770186327</v>
      </c>
      <c r="T17" s="24">
        <f t="shared" si="4"/>
        <v>2.8577975641826823E-2</v>
      </c>
      <c r="U17" s="25">
        <f t="shared" si="5"/>
        <v>6.161432200934791E-2</v>
      </c>
    </row>
    <row r="18" spans="1:21" x14ac:dyDescent="0.3">
      <c r="A18" s="2" t="s">
        <v>6</v>
      </c>
      <c r="B18" s="2">
        <v>11</v>
      </c>
      <c r="C18" s="5">
        <v>39869</v>
      </c>
      <c r="D18" s="2">
        <v>30</v>
      </c>
      <c r="E18" s="2" t="s">
        <v>7</v>
      </c>
      <c r="F18" s="6" t="s">
        <v>53</v>
      </c>
      <c r="G18" s="2">
        <v>40</v>
      </c>
      <c r="H18" s="2">
        <v>20</v>
      </c>
      <c r="I18" s="2">
        <v>30</v>
      </c>
      <c r="J18" s="2">
        <v>17.5</v>
      </c>
      <c r="K18" s="2">
        <v>2</v>
      </c>
      <c r="L18" s="19">
        <v>1924.2255003237483</v>
      </c>
      <c r="M18" s="19">
        <f t="shared" si="0"/>
        <v>0.19242255003237482</v>
      </c>
      <c r="N18" s="19">
        <v>769.69020012949932</v>
      </c>
      <c r="O18" s="19">
        <f t="shared" si="1"/>
        <v>7.6969020012949932E-2</v>
      </c>
      <c r="P18" s="19">
        <f t="shared" si="2"/>
        <v>0.11545353001942489</v>
      </c>
      <c r="Q18" s="24">
        <v>6.51</v>
      </c>
      <c r="R18" s="24">
        <f t="shared" si="3"/>
        <v>0.50106832028430404</v>
      </c>
      <c r="S18" s="24">
        <v>8.2509316770186327</v>
      </c>
      <c r="T18" s="24">
        <f t="shared" si="4"/>
        <v>0.9525991880608945</v>
      </c>
      <c r="U18" s="25">
        <f t="shared" si="5"/>
        <v>-0.45153086777659046</v>
      </c>
    </row>
    <row r="19" spans="1:21" x14ac:dyDescent="0.3">
      <c r="A19" s="2" t="s">
        <v>6</v>
      </c>
      <c r="B19" s="2">
        <v>11</v>
      </c>
      <c r="C19" s="5">
        <v>39869</v>
      </c>
      <c r="D19" s="2">
        <v>30</v>
      </c>
      <c r="E19" s="2" t="s">
        <v>7</v>
      </c>
      <c r="F19" s="6" t="s">
        <v>43</v>
      </c>
      <c r="G19" s="2">
        <v>70</v>
      </c>
      <c r="H19" s="2">
        <v>30</v>
      </c>
      <c r="I19" s="2">
        <v>25</v>
      </c>
      <c r="J19" s="2">
        <v>21.25</v>
      </c>
      <c r="K19" s="2">
        <v>2</v>
      </c>
      <c r="L19" s="19">
        <v>2837.2508652732818</v>
      </c>
      <c r="M19" s="19">
        <f t="shared" si="0"/>
        <v>0.2837250865273282</v>
      </c>
      <c r="N19" s="19">
        <v>1986.0756056912971</v>
      </c>
      <c r="O19" s="19">
        <f t="shared" si="1"/>
        <v>0.1986075605691297</v>
      </c>
      <c r="P19" s="19">
        <f t="shared" si="2"/>
        <v>8.5117525958198492E-2</v>
      </c>
      <c r="Q19" s="24">
        <v>9.1999999999999993</v>
      </c>
      <c r="R19" s="24">
        <f t="shared" si="3"/>
        <v>1.8271895572359931</v>
      </c>
      <c r="S19" s="24">
        <v>8.1999999999999993</v>
      </c>
      <c r="T19" s="24">
        <f t="shared" si="4"/>
        <v>0.69796371285722758</v>
      </c>
      <c r="U19" s="25">
        <f t="shared" si="5"/>
        <v>1.1292258443787655</v>
      </c>
    </row>
    <row r="20" spans="1:21" x14ac:dyDescent="0.3">
      <c r="A20" s="2" t="s">
        <v>6</v>
      </c>
      <c r="B20" s="2">
        <v>11</v>
      </c>
      <c r="C20" s="5">
        <v>39869</v>
      </c>
      <c r="D20" s="2">
        <v>30</v>
      </c>
      <c r="E20" s="2" t="s">
        <v>7</v>
      </c>
      <c r="F20" s="6" t="s">
        <v>53</v>
      </c>
      <c r="G20" s="2">
        <v>60</v>
      </c>
      <c r="H20" s="2">
        <v>15</v>
      </c>
      <c r="I20" s="2">
        <v>30</v>
      </c>
      <c r="J20" s="2">
        <v>15</v>
      </c>
      <c r="K20" s="2">
        <v>2</v>
      </c>
      <c r="L20" s="19">
        <v>1413.7166941154069</v>
      </c>
      <c r="M20" s="19">
        <f t="shared" si="0"/>
        <v>0.1413716694115407</v>
      </c>
      <c r="N20" s="19">
        <v>848.23001646924411</v>
      </c>
      <c r="O20" s="19">
        <f t="shared" si="1"/>
        <v>8.4823001646924412E-2</v>
      </c>
      <c r="P20" s="19">
        <f t="shared" si="2"/>
        <v>5.6548667764616284E-2</v>
      </c>
      <c r="Q20" s="24">
        <v>6.51</v>
      </c>
      <c r="R20" s="24">
        <f t="shared" si="3"/>
        <v>0.55219774072147787</v>
      </c>
      <c r="S20" s="24">
        <v>8.2509316770186327</v>
      </c>
      <c r="T20" s="24">
        <f t="shared" si="4"/>
        <v>0.46657919415227495</v>
      </c>
      <c r="U20" s="25">
        <f t="shared" si="5"/>
        <v>8.5618546569202925E-2</v>
      </c>
    </row>
    <row r="21" spans="1:21" x14ac:dyDescent="0.3">
      <c r="A21" s="2" t="s">
        <v>6</v>
      </c>
      <c r="B21" s="2">
        <v>11</v>
      </c>
      <c r="C21" s="5">
        <v>39869</v>
      </c>
      <c r="D21" s="2">
        <v>30</v>
      </c>
      <c r="E21" s="2" t="s">
        <v>7</v>
      </c>
      <c r="F21" s="6" t="s">
        <v>53</v>
      </c>
      <c r="G21" s="2">
        <v>90</v>
      </c>
      <c r="H21" s="2">
        <v>1</v>
      </c>
      <c r="I21" s="2">
        <v>11</v>
      </c>
      <c r="J21" s="2">
        <v>3.25</v>
      </c>
      <c r="K21" s="2">
        <v>2</v>
      </c>
      <c r="L21" s="19">
        <v>66.366144807084382</v>
      </c>
      <c r="M21" s="19">
        <f t="shared" si="0"/>
        <v>6.6366144807084382E-3</v>
      </c>
      <c r="N21" s="19">
        <v>59.729530326375944</v>
      </c>
      <c r="O21" s="19">
        <f t="shared" si="1"/>
        <v>5.9729530326375945E-3</v>
      </c>
      <c r="P21" s="19">
        <f t="shared" si="2"/>
        <v>6.6366144807084373E-4</v>
      </c>
      <c r="Q21" s="24">
        <v>6.51</v>
      </c>
      <c r="R21" s="24">
        <f t="shared" si="3"/>
        <v>3.8883924242470738E-2</v>
      </c>
      <c r="S21" s="24">
        <v>8.2509316770186327</v>
      </c>
      <c r="T21" s="24">
        <f t="shared" si="4"/>
        <v>5.4758252647037807E-3</v>
      </c>
      <c r="U21" s="25">
        <f t="shared" si="5"/>
        <v>3.3408098977766955E-2</v>
      </c>
    </row>
    <row r="22" spans="1:21" x14ac:dyDescent="0.3">
      <c r="A22" s="2" t="s">
        <v>6</v>
      </c>
      <c r="B22" s="2">
        <v>11</v>
      </c>
      <c r="C22" s="5">
        <v>39869</v>
      </c>
      <c r="D22" s="2">
        <v>30</v>
      </c>
      <c r="E22" s="2" t="s">
        <v>7</v>
      </c>
      <c r="F22" s="6" t="s">
        <v>53</v>
      </c>
      <c r="G22" s="2">
        <v>90</v>
      </c>
      <c r="H22" s="2">
        <v>1</v>
      </c>
      <c r="I22" s="2">
        <v>11</v>
      </c>
      <c r="J22" s="2">
        <v>3.25</v>
      </c>
      <c r="K22" s="2">
        <v>2</v>
      </c>
      <c r="L22" s="19">
        <v>66.366144807084382</v>
      </c>
      <c r="M22" s="19">
        <f t="shared" si="0"/>
        <v>6.6366144807084382E-3</v>
      </c>
      <c r="N22" s="19">
        <v>59.729530326375944</v>
      </c>
      <c r="O22" s="19">
        <f t="shared" si="1"/>
        <v>5.9729530326375945E-3</v>
      </c>
      <c r="P22" s="19">
        <f t="shared" si="2"/>
        <v>6.6366144807084373E-4</v>
      </c>
      <c r="Q22" s="24">
        <v>6.51</v>
      </c>
      <c r="R22" s="24">
        <f t="shared" si="3"/>
        <v>3.8883924242470738E-2</v>
      </c>
      <c r="S22" s="24">
        <v>8.2509316770186327</v>
      </c>
      <c r="T22" s="24">
        <f t="shared" si="4"/>
        <v>5.4758252647037807E-3</v>
      </c>
      <c r="U22" s="25">
        <f t="shared" si="5"/>
        <v>3.3408098977766955E-2</v>
      </c>
    </row>
    <row r="23" spans="1:21" x14ac:dyDescent="0.3">
      <c r="A23" s="2" t="s">
        <v>6</v>
      </c>
      <c r="B23" s="2">
        <v>11</v>
      </c>
      <c r="C23" s="5">
        <v>39869</v>
      </c>
      <c r="D23" s="2">
        <v>30</v>
      </c>
      <c r="E23" s="2" t="s">
        <v>7</v>
      </c>
      <c r="F23" s="6" t="s">
        <v>53</v>
      </c>
      <c r="G23" s="2">
        <v>90</v>
      </c>
      <c r="H23" s="2">
        <v>5</v>
      </c>
      <c r="I23" s="2">
        <v>15</v>
      </c>
      <c r="J23" s="2">
        <v>6.25</v>
      </c>
      <c r="K23" s="2">
        <v>2</v>
      </c>
      <c r="L23" s="19">
        <v>245.43692606170259</v>
      </c>
      <c r="M23" s="19">
        <f t="shared" si="0"/>
        <v>2.4543692606170259E-2</v>
      </c>
      <c r="N23" s="19">
        <v>220.89323345553234</v>
      </c>
      <c r="O23" s="19">
        <f t="shared" si="1"/>
        <v>2.2089323345553233E-2</v>
      </c>
      <c r="P23" s="19">
        <f t="shared" si="2"/>
        <v>2.4543692606170259E-3</v>
      </c>
      <c r="Q23" s="24">
        <v>6.51</v>
      </c>
      <c r="R23" s="24">
        <f t="shared" si="3"/>
        <v>0.14380149497955155</v>
      </c>
      <c r="S23" s="24">
        <v>8.2509316770186327</v>
      </c>
      <c r="T23" s="24">
        <f t="shared" si="4"/>
        <v>2.0250833079525819E-2</v>
      </c>
      <c r="U23" s="25">
        <f t="shared" si="5"/>
        <v>0.12355066190002573</v>
      </c>
    </row>
    <row r="24" spans="1:21" x14ac:dyDescent="0.3">
      <c r="A24" s="2" t="s">
        <v>6</v>
      </c>
      <c r="B24" s="2">
        <v>11</v>
      </c>
      <c r="C24" s="5">
        <v>39869</v>
      </c>
      <c r="D24" s="2">
        <v>30</v>
      </c>
      <c r="E24" s="2" t="s">
        <v>7</v>
      </c>
      <c r="F24" s="6" t="s">
        <v>44</v>
      </c>
      <c r="G24" s="2">
        <v>100</v>
      </c>
      <c r="H24" s="2">
        <v>7</v>
      </c>
      <c r="I24" s="2">
        <v>12</v>
      </c>
      <c r="J24" s="2">
        <v>6.5</v>
      </c>
      <c r="K24" s="2">
        <v>2</v>
      </c>
      <c r="L24" s="19">
        <v>265.46457922833753</v>
      </c>
      <c r="M24" s="19">
        <f t="shared" si="0"/>
        <v>2.6546457922833753E-2</v>
      </c>
      <c r="N24" s="19">
        <v>265.46457922833753</v>
      </c>
      <c r="O24" s="19">
        <f t="shared" si="1"/>
        <v>2.6546457922833753E-2</v>
      </c>
      <c r="P24" s="19">
        <f t="shared" si="2"/>
        <v>0</v>
      </c>
      <c r="Q24" s="24">
        <v>5.78</v>
      </c>
      <c r="R24" s="24">
        <f t="shared" si="3"/>
        <v>0.1534385267939791</v>
      </c>
      <c r="S24" s="24">
        <v>9.0675767918088734</v>
      </c>
      <c r="T24" s="24">
        <f t="shared" si="4"/>
        <v>0</v>
      </c>
      <c r="U24" s="25">
        <f t="shared" si="5"/>
        <v>0.1534385267939791</v>
      </c>
    </row>
    <row r="25" spans="1:21" x14ac:dyDescent="0.3">
      <c r="A25" s="2" t="s">
        <v>6</v>
      </c>
      <c r="B25" s="2">
        <v>11</v>
      </c>
      <c r="C25" s="5">
        <v>39869</v>
      </c>
      <c r="D25" s="2">
        <v>30</v>
      </c>
      <c r="E25" s="2" t="s">
        <v>7</v>
      </c>
      <c r="F25" s="6" t="s">
        <v>53</v>
      </c>
      <c r="G25" s="2">
        <v>90</v>
      </c>
      <c r="H25" s="2">
        <v>5</v>
      </c>
      <c r="I25" s="2">
        <v>11</v>
      </c>
      <c r="J25" s="2">
        <v>5.25</v>
      </c>
      <c r="K25" s="2">
        <v>2</v>
      </c>
      <c r="L25" s="19">
        <v>173.18029502913734</v>
      </c>
      <c r="M25" s="19">
        <f t="shared" si="0"/>
        <v>1.7318029502913734E-2</v>
      </c>
      <c r="N25" s="19">
        <v>155.86226552622361</v>
      </c>
      <c r="O25" s="19">
        <f t="shared" si="1"/>
        <v>1.5586226552622361E-2</v>
      </c>
      <c r="P25" s="19">
        <f t="shared" si="2"/>
        <v>1.7318029502913727E-3</v>
      </c>
      <c r="Q25" s="24">
        <v>6.51</v>
      </c>
      <c r="R25" s="24">
        <f t="shared" si="3"/>
        <v>0.10146633485757156</v>
      </c>
      <c r="S25" s="24">
        <v>8.2509316770186327</v>
      </c>
      <c r="T25" s="24">
        <f t="shared" si="4"/>
        <v>1.4288987820913411E-2</v>
      </c>
      <c r="U25" s="25">
        <f t="shared" si="5"/>
        <v>8.7177347036658151E-2</v>
      </c>
    </row>
    <row r="26" spans="1:21" x14ac:dyDescent="0.3">
      <c r="A26" s="2" t="s">
        <v>6</v>
      </c>
      <c r="B26" s="2">
        <v>11</v>
      </c>
      <c r="C26" s="5">
        <v>39869</v>
      </c>
      <c r="D26" s="2">
        <v>30</v>
      </c>
      <c r="E26" s="2" t="s">
        <v>7</v>
      </c>
      <c r="F26" s="6" t="s">
        <v>53</v>
      </c>
      <c r="G26" s="2">
        <v>70</v>
      </c>
      <c r="H26" s="2">
        <v>10</v>
      </c>
      <c r="I26" s="2">
        <v>15</v>
      </c>
      <c r="J26" s="2">
        <v>8.75</v>
      </c>
      <c r="K26" s="2">
        <v>2</v>
      </c>
      <c r="L26" s="19">
        <v>481.05637508093707</v>
      </c>
      <c r="M26" s="19">
        <f t="shared" si="0"/>
        <v>4.8105637508093706E-2</v>
      </c>
      <c r="N26" s="19">
        <v>336.73946255665595</v>
      </c>
      <c r="O26" s="19">
        <f t="shared" si="1"/>
        <v>3.3673946255665596E-2</v>
      </c>
      <c r="P26" s="19">
        <f t="shared" si="2"/>
        <v>1.443169125242811E-2</v>
      </c>
      <c r="Q26" s="24">
        <v>6.51</v>
      </c>
      <c r="R26" s="24">
        <f t="shared" si="3"/>
        <v>0.21921739012438302</v>
      </c>
      <c r="S26" s="24">
        <v>8.2509316770186327</v>
      </c>
      <c r="T26" s="24">
        <f t="shared" si="4"/>
        <v>0.1190748985076118</v>
      </c>
      <c r="U26" s="25">
        <f t="shared" si="5"/>
        <v>0.10014249161677122</v>
      </c>
    </row>
    <row r="27" spans="1:21" x14ac:dyDescent="0.3">
      <c r="A27" s="2" t="s">
        <v>6</v>
      </c>
      <c r="B27" s="2">
        <v>11</v>
      </c>
      <c r="C27" s="5">
        <v>39869</v>
      </c>
      <c r="D27" s="2">
        <v>30</v>
      </c>
      <c r="E27" s="2" t="s">
        <v>7</v>
      </c>
      <c r="F27" s="6" t="s">
        <v>42</v>
      </c>
      <c r="G27" s="2">
        <v>80</v>
      </c>
      <c r="H27" s="2">
        <v>30</v>
      </c>
      <c r="I27" s="2">
        <v>50</v>
      </c>
      <c r="J27" s="2">
        <v>27.5</v>
      </c>
      <c r="K27" s="2">
        <v>2</v>
      </c>
      <c r="L27" s="19">
        <v>4751.6588885545625</v>
      </c>
      <c r="M27" s="19">
        <f t="shared" si="0"/>
        <v>0.47516588885545624</v>
      </c>
      <c r="N27" s="19">
        <v>3801.3271108436502</v>
      </c>
      <c r="O27" s="19">
        <f t="shared" si="1"/>
        <v>0.38013271108436503</v>
      </c>
      <c r="P27" s="19">
        <f t="shared" si="2"/>
        <v>9.5033177771091215E-2</v>
      </c>
      <c r="Q27" s="24">
        <v>11.49</v>
      </c>
      <c r="R27" s="24">
        <f t="shared" si="3"/>
        <v>4.3677248503593544</v>
      </c>
      <c r="S27" s="24">
        <v>8.1999999999999993</v>
      </c>
      <c r="T27" s="24">
        <f t="shared" si="4"/>
        <v>0.77927205772294794</v>
      </c>
      <c r="U27" s="25">
        <f t="shared" si="5"/>
        <v>3.5884527926364065</v>
      </c>
    </row>
    <row r="28" spans="1:21" x14ac:dyDescent="0.3">
      <c r="A28" s="2" t="s">
        <v>6</v>
      </c>
      <c r="B28" s="2">
        <v>11</v>
      </c>
      <c r="C28" s="5">
        <v>39869</v>
      </c>
      <c r="D28" s="2">
        <v>30</v>
      </c>
      <c r="E28" s="2" t="s">
        <v>7</v>
      </c>
      <c r="F28" s="6" t="s">
        <v>36</v>
      </c>
      <c r="G28" s="2">
        <v>10</v>
      </c>
      <c r="H28" s="2">
        <v>35</v>
      </c>
      <c r="I28" s="2">
        <v>55</v>
      </c>
      <c r="J28" s="2">
        <v>31.25</v>
      </c>
      <c r="K28" s="2">
        <v>2</v>
      </c>
      <c r="L28" s="19">
        <v>6135.9231515425645</v>
      </c>
      <c r="M28" s="19">
        <f t="shared" si="0"/>
        <v>0.6135923151542565</v>
      </c>
      <c r="N28" s="19">
        <v>613.59231515425643</v>
      </c>
      <c r="O28" s="19">
        <f t="shared" si="1"/>
        <v>6.135923151542564E-2</v>
      </c>
      <c r="P28" s="19">
        <f t="shared" si="2"/>
        <v>0.55223308363883084</v>
      </c>
      <c r="Q28" s="24">
        <v>6.62</v>
      </c>
      <c r="R28" s="24">
        <f t="shared" si="3"/>
        <v>0.40619811263211775</v>
      </c>
      <c r="S28" s="24">
        <v>8.3025000000000002</v>
      </c>
      <c r="T28" s="24">
        <f t="shared" si="4"/>
        <v>4.5849151769113927</v>
      </c>
      <c r="U28" s="25">
        <f t="shared" si="5"/>
        <v>-4.178717064279275</v>
      </c>
    </row>
    <row r="29" spans="1:21" x14ac:dyDescent="0.3">
      <c r="A29" s="2" t="s">
        <v>6</v>
      </c>
      <c r="B29" s="2">
        <v>11</v>
      </c>
      <c r="C29" s="5">
        <v>39869</v>
      </c>
      <c r="D29" s="2">
        <v>30</v>
      </c>
      <c r="E29" s="2" t="s">
        <v>7</v>
      </c>
      <c r="F29" s="6" t="s">
        <v>47</v>
      </c>
      <c r="G29" s="2">
        <v>70</v>
      </c>
      <c r="H29" s="2">
        <v>5</v>
      </c>
      <c r="I29" s="2">
        <v>15</v>
      </c>
      <c r="J29" s="2">
        <v>6.25</v>
      </c>
      <c r="K29" s="2">
        <v>3</v>
      </c>
      <c r="L29" s="19">
        <v>368.15538909255389</v>
      </c>
      <c r="M29" s="19">
        <f t="shared" si="0"/>
        <v>3.6815538909255388E-2</v>
      </c>
      <c r="N29" s="19">
        <v>257.70877236478771</v>
      </c>
      <c r="O29" s="19">
        <f t="shared" si="1"/>
        <v>2.5770877236478772E-2</v>
      </c>
      <c r="P29" s="19">
        <f t="shared" si="2"/>
        <v>1.1044661672776616E-2</v>
      </c>
      <c r="Q29" s="24">
        <v>5.15</v>
      </c>
      <c r="R29" s="24">
        <f t="shared" si="3"/>
        <v>0.13272001776786568</v>
      </c>
      <c r="S29" s="24">
        <v>11.257627118644068</v>
      </c>
      <c r="T29" s="24">
        <f t="shared" si="4"/>
        <v>0.12433668276369879</v>
      </c>
      <c r="U29" s="25">
        <f t="shared" si="5"/>
        <v>8.3833350041668947E-3</v>
      </c>
    </row>
    <row r="30" spans="1:21" x14ac:dyDescent="0.3">
      <c r="A30" s="2" t="s">
        <v>6</v>
      </c>
      <c r="B30" s="2">
        <v>11</v>
      </c>
      <c r="C30" s="5">
        <v>39869</v>
      </c>
      <c r="D30" s="2">
        <v>30</v>
      </c>
      <c r="E30" s="2" t="s">
        <v>7</v>
      </c>
      <c r="F30" s="6" t="s">
        <v>35</v>
      </c>
      <c r="G30" s="2">
        <v>100</v>
      </c>
      <c r="H30" s="2">
        <v>7</v>
      </c>
      <c r="I30" s="2">
        <v>16</v>
      </c>
      <c r="J30" s="2">
        <v>7.5</v>
      </c>
      <c r="K30" s="2">
        <v>1</v>
      </c>
      <c r="L30" s="19">
        <v>176.71458676442586</v>
      </c>
      <c r="M30" s="19">
        <f t="shared" si="0"/>
        <v>1.7671458676442587E-2</v>
      </c>
      <c r="N30" s="19">
        <v>176.71458676442586</v>
      </c>
      <c r="O30" s="19">
        <f t="shared" si="1"/>
        <v>1.7671458676442587E-2</v>
      </c>
      <c r="P30" s="19">
        <f t="shared" si="2"/>
        <v>0</v>
      </c>
      <c r="Q30" s="24">
        <v>1.93</v>
      </c>
      <c r="R30" s="24">
        <f t="shared" si="3"/>
        <v>3.4105915245534191E-2</v>
      </c>
      <c r="S30" s="24">
        <v>8.104694792715291</v>
      </c>
      <c r="T30" s="24">
        <f t="shared" si="4"/>
        <v>0</v>
      </c>
      <c r="U30" s="25">
        <f t="shared" si="5"/>
        <v>3.4105915245534191E-2</v>
      </c>
    </row>
    <row r="31" spans="1:21" x14ac:dyDescent="0.3">
      <c r="A31" s="2" t="s">
        <v>6</v>
      </c>
      <c r="B31" s="2">
        <v>11</v>
      </c>
      <c r="C31" s="5">
        <v>39869</v>
      </c>
      <c r="D31" s="2">
        <v>30</v>
      </c>
      <c r="E31" s="2" t="s">
        <v>7</v>
      </c>
      <c r="F31" s="6" t="s">
        <v>47</v>
      </c>
      <c r="G31" s="2">
        <v>90</v>
      </c>
      <c r="H31" s="2">
        <v>5</v>
      </c>
      <c r="I31" s="2">
        <v>14</v>
      </c>
      <c r="J31" s="2">
        <v>6</v>
      </c>
      <c r="K31" s="2">
        <v>3</v>
      </c>
      <c r="L31" s="19">
        <v>339.29200658769764</v>
      </c>
      <c r="M31" s="19">
        <f t="shared" si="0"/>
        <v>3.3929200658769768E-2</v>
      </c>
      <c r="N31" s="19">
        <v>305.36280592892791</v>
      </c>
      <c r="O31" s="19">
        <f t="shared" si="1"/>
        <v>3.0536280592892793E-2</v>
      </c>
      <c r="P31" s="19">
        <f t="shared" si="2"/>
        <v>3.3929200658769747E-3</v>
      </c>
      <c r="Q31" s="24">
        <v>5.15</v>
      </c>
      <c r="R31" s="24">
        <f t="shared" si="3"/>
        <v>0.15726184505339788</v>
      </c>
      <c r="S31" s="24">
        <v>11.257627118644068</v>
      </c>
      <c r="T31" s="24">
        <f t="shared" si="4"/>
        <v>3.8196228945008251E-2</v>
      </c>
      <c r="U31" s="25">
        <f t="shared" si="5"/>
        <v>0.11906561610838963</v>
      </c>
    </row>
    <row r="32" spans="1:21" x14ac:dyDescent="0.3">
      <c r="A32" s="2" t="s">
        <v>6</v>
      </c>
      <c r="B32" s="2">
        <v>11</v>
      </c>
      <c r="C32" s="5">
        <v>39869</v>
      </c>
      <c r="D32" s="2">
        <v>30</v>
      </c>
      <c r="E32" s="2" t="s">
        <v>7</v>
      </c>
      <c r="F32" s="6" t="s">
        <v>35</v>
      </c>
      <c r="G32" s="2">
        <v>80</v>
      </c>
      <c r="H32" s="2">
        <v>8</v>
      </c>
      <c r="I32" s="2">
        <v>12</v>
      </c>
      <c r="J32" s="2">
        <v>7</v>
      </c>
      <c r="K32" s="2">
        <v>1</v>
      </c>
      <c r="L32" s="19">
        <v>153.93804002589985</v>
      </c>
      <c r="M32" s="19">
        <f t="shared" si="0"/>
        <v>1.5393804002589986E-2</v>
      </c>
      <c r="N32" s="19">
        <v>123.15043202071989</v>
      </c>
      <c r="O32" s="19">
        <f t="shared" si="1"/>
        <v>1.2315043202071989E-2</v>
      </c>
      <c r="P32" s="19">
        <f t="shared" si="2"/>
        <v>3.0787608005179972E-3</v>
      </c>
      <c r="Q32" s="24">
        <v>1.93</v>
      </c>
      <c r="R32" s="24">
        <f t="shared" si="3"/>
        <v>2.3768033379998936E-2</v>
      </c>
      <c r="S32" s="24">
        <v>8.104694792715291</v>
      </c>
      <c r="T32" s="24">
        <f t="shared" si="4"/>
        <v>2.4952416627974174E-2</v>
      </c>
      <c r="U32" s="25">
        <f t="shared" si="5"/>
        <v>-1.1843832479752382E-3</v>
      </c>
    </row>
    <row r="33" spans="1:21" x14ac:dyDescent="0.3">
      <c r="A33" s="2" t="s">
        <v>6</v>
      </c>
      <c r="B33" s="2">
        <v>11</v>
      </c>
      <c r="C33" s="5">
        <v>39869</v>
      </c>
      <c r="D33" s="2">
        <v>30</v>
      </c>
      <c r="E33" s="2" t="s">
        <v>7</v>
      </c>
      <c r="F33" s="6" t="s">
        <v>47</v>
      </c>
      <c r="G33" s="2">
        <v>80</v>
      </c>
      <c r="H33" s="2">
        <v>6</v>
      </c>
      <c r="I33" s="2">
        <v>15</v>
      </c>
      <c r="J33" s="2">
        <v>6.75</v>
      </c>
      <c r="K33" s="2">
        <v>3</v>
      </c>
      <c r="L33" s="19">
        <v>429.41644583755487</v>
      </c>
      <c r="M33" s="19">
        <f t="shared" si="0"/>
        <v>4.2941644583755489E-2</v>
      </c>
      <c r="N33" s="19">
        <v>343.53315667004392</v>
      </c>
      <c r="O33" s="19">
        <f t="shared" si="1"/>
        <v>3.4353315667004392E-2</v>
      </c>
      <c r="P33" s="19">
        <f t="shared" si="2"/>
        <v>8.5883289167510979E-3</v>
      </c>
      <c r="Q33" s="24">
        <v>5.15</v>
      </c>
      <c r="R33" s="24">
        <f t="shared" si="3"/>
        <v>0.17691957568507263</v>
      </c>
      <c r="S33" s="24">
        <v>11.257627118644068</v>
      </c>
      <c r="T33" s="24">
        <f t="shared" si="4"/>
        <v>9.6684204517052189E-2</v>
      </c>
      <c r="U33" s="25">
        <f t="shared" si="5"/>
        <v>8.0235371168020445E-2</v>
      </c>
    </row>
    <row r="34" spans="1:21" x14ac:dyDescent="0.3">
      <c r="A34" s="2" t="s">
        <v>6</v>
      </c>
      <c r="B34" s="2">
        <v>11</v>
      </c>
      <c r="C34" s="5">
        <v>39869</v>
      </c>
      <c r="D34" s="2">
        <v>30</v>
      </c>
      <c r="E34" s="2" t="s">
        <v>7</v>
      </c>
      <c r="F34" s="6" t="s">
        <v>47</v>
      </c>
      <c r="G34" s="2">
        <v>80</v>
      </c>
      <c r="H34" s="2">
        <v>12</v>
      </c>
      <c r="I34" s="2">
        <v>25</v>
      </c>
      <c r="J34" s="2">
        <v>12.25</v>
      </c>
      <c r="K34" s="2">
        <v>3</v>
      </c>
      <c r="L34" s="19">
        <v>1414.3057427379549</v>
      </c>
      <c r="M34" s="19">
        <f t="shared" si="0"/>
        <v>0.14143057427379549</v>
      </c>
      <c r="N34" s="19">
        <v>1131.4445941903639</v>
      </c>
      <c r="O34" s="19">
        <f t="shared" si="1"/>
        <v>0.11314445941903639</v>
      </c>
      <c r="P34" s="19">
        <f t="shared" si="2"/>
        <v>2.8286114854759098E-2</v>
      </c>
      <c r="Q34" s="24">
        <v>5.15</v>
      </c>
      <c r="R34" s="24">
        <f t="shared" si="3"/>
        <v>0.58269396600803747</v>
      </c>
      <c r="S34" s="24">
        <v>11.257627118644068</v>
      </c>
      <c r="T34" s="24">
        <f t="shared" si="4"/>
        <v>0.31843453367001684</v>
      </c>
      <c r="U34" s="25">
        <f t="shared" si="5"/>
        <v>0.26425943233802063</v>
      </c>
    </row>
    <row r="35" spans="1:21" x14ac:dyDescent="0.3">
      <c r="A35" s="2" t="s">
        <v>6</v>
      </c>
      <c r="B35" s="2">
        <v>11</v>
      </c>
      <c r="C35" s="5">
        <v>39869</v>
      </c>
      <c r="D35" s="2">
        <v>30</v>
      </c>
      <c r="E35" s="2" t="s">
        <v>7</v>
      </c>
      <c r="F35" s="6" t="s">
        <v>47</v>
      </c>
      <c r="G35" s="2">
        <v>50</v>
      </c>
      <c r="H35" s="2">
        <v>6</v>
      </c>
      <c r="I35" s="2">
        <v>11</v>
      </c>
      <c r="J35" s="2">
        <v>5.75</v>
      </c>
      <c r="K35" s="2">
        <v>3</v>
      </c>
      <c r="L35" s="19">
        <v>311.60672132793758</v>
      </c>
      <c r="M35" s="19">
        <f t="shared" si="0"/>
        <v>3.1160672132793759E-2</v>
      </c>
      <c r="N35" s="19">
        <v>155.80336066396879</v>
      </c>
      <c r="O35" s="19">
        <f t="shared" si="1"/>
        <v>1.5580336066396879E-2</v>
      </c>
      <c r="P35" s="19">
        <f t="shared" si="2"/>
        <v>1.5580336066396879E-2</v>
      </c>
      <c r="Q35" s="24">
        <v>5.15</v>
      </c>
      <c r="R35" s="24">
        <f t="shared" si="3"/>
        <v>8.0238730741943931E-2</v>
      </c>
      <c r="S35" s="24">
        <v>11.257627118644068</v>
      </c>
      <c r="T35" s="24">
        <f t="shared" si="4"/>
        <v>0.17539761381865776</v>
      </c>
      <c r="U35" s="25">
        <f t="shared" si="5"/>
        <v>-9.5158883076713829E-2</v>
      </c>
    </row>
    <row r="36" spans="1:21" x14ac:dyDescent="0.3">
      <c r="A36" s="2" t="s">
        <v>6</v>
      </c>
      <c r="B36" s="2">
        <v>11</v>
      </c>
      <c r="C36" s="5">
        <v>39869</v>
      </c>
      <c r="D36" s="2">
        <v>30</v>
      </c>
      <c r="E36" s="2" t="s">
        <v>7</v>
      </c>
      <c r="F36" s="6" t="s">
        <v>53</v>
      </c>
      <c r="G36" s="2">
        <v>90</v>
      </c>
      <c r="H36" s="2">
        <v>7</v>
      </c>
      <c r="I36" s="2">
        <v>17</v>
      </c>
      <c r="J36" s="2">
        <v>7.75</v>
      </c>
      <c r="K36" s="2">
        <v>2</v>
      </c>
      <c r="L36" s="19">
        <v>377.38381751247391</v>
      </c>
      <c r="M36" s="19">
        <f t="shared" si="0"/>
        <v>3.7738381751247392E-2</v>
      </c>
      <c r="N36" s="19">
        <v>339.64543576122651</v>
      </c>
      <c r="O36" s="19">
        <f t="shared" si="1"/>
        <v>3.3964543576122649E-2</v>
      </c>
      <c r="P36" s="19">
        <f t="shared" si="2"/>
        <v>3.7738381751247427E-3</v>
      </c>
      <c r="Q36" s="24">
        <v>6.51</v>
      </c>
      <c r="R36" s="24">
        <f t="shared" si="3"/>
        <v>0.22110917868055843</v>
      </c>
      <c r="S36" s="24">
        <v>8.2509316770186327</v>
      </c>
      <c r="T36" s="24">
        <f t="shared" si="4"/>
        <v>3.1137680943078928E-2</v>
      </c>
      <c r="U36" s="25">
        <f t="shared" si="5"/>
        <v>0.18997149773747951</v>
      </c>
    </row>
    <row r="37" spans="1:21" x14ac:dyDescent="0.3">
      <c r="A37" s="2" t="s">
        <v>6</v>
      </c>
      <c r="B37" s="2">
        <v>11</v>
      </c>
      <c r="C37" s="5">
        <v>39869</v>
      </c>
      <c r="D37" s="2">
        <v>30</v>
      </c>
      <c r="E37" s="2" t="s">
        <v>7</v>
      </c>
      <c r="F37" s="6" t="s">
        <v>41</v>
      </c>
      <c r="G37" s="2">
        <v>40</v>
      </c>
      <c r="H37" s="2">
        <v>75</v>
      </c>
      <c r="I37" s="2">
        <v>75</v>
      </c>
      <c r="J37" s="2">
        <v>56.25</v>
      </c>
      <c r="K37" s="2">
        <v>3</v>
      </c>
      <c r="L37" s="19">
        <v>29820.586516496864</v>
      </c>
      <c r="M37" s="19">
        <f t="shared" si="0"/>
        <v>2.9820586516496865</v>
      </c>
      <c r="N37" s="19">
        <v>11928.234606598746</v>
      </c>
      <c r="O37" s="19">
        <f t="shared" si="1"/>
        <v>1.1928234606598747</v>
      </c>
      <c r="P37" s="19">
        <f t="shared" si="2"/>
        <v>1.7892351909898119</v>
      </c>
      <c r="Q37" s="24">
        <v>10.71</v>
      </c>
      <c r="R37" s="24">
        <f>O37*Q37</f>
        <v>12.775139263667258</v>
      </c>
      <c r="S37" s="24">
        <v>8.1999999999999993</v>
      </c>
      <c r="T37" s="24">
        <f t="shared" si="4"/>
        <v>14.671728566116457</v>
      </c>
      <c r="U37" s="25">
        <f t="shared" si="5"/>
        <v>-1.8965893024491987</v>
      </c>
    </row>
    <row r="38" spans="1:21" x14ac:dyDescent="0.3">
      <c r="A38" s="2" t="s">
        <v>6</v>
      </c>
      <c r="B38" s="2">
        <v>11</v>
      </c>
      <c r="C38" s="5">
        <v>39869</v>
      </c>
      <c r="D38" s="2">
        <v>30</v>
      </c>
      <c r="E38" s="2" t="s">
        <v>7</v>
      </c>
      <c r="F38" s="6" t="s">
        <v>47</v>
      </c>
      <c r="G38" s="2">
        <v>60</v>
      </c>
      <c r="H38" s="2">
        <v>8</v>
      </c>
      <c r="I38" s="2">
        <v>20</v>
      </c>
      <c r="J38" s="2">
        <v>9</v>
      </c>
      <c r="K38" s="2">
        <v>3</v>
      </c>
      <c r="L38" s="19">
        <v>763.40701482231975</v>
      </c>
      <c r="M38" s="19">
        <f t="shared" si="0"/>
        <v>7.6340701482231973E-2</v>
      </c>
      <c r="N38" s="19">
        <v>458.04420889339184</v>
      </c>
      <c r="O38" s="19">
        <f t="shared" si="1"/>
        <v>4.5804420889339184E-2</v>
      </c>
      <c r="P38" s="19">
        <f t="shared" si="2"/>
        <v>3.0536280592892789E-2</v>
      </c>
      <c r="Q38" s="24">
        <v>5.15</v>
      </c>
      <c r="R38" s="24">
        <f t="shared" si="3"/>
        <v>0.23589276758009681</v>
      </c>
      <c r="S38" s="24">
        <v>11.257627118644068</v>
      </c>
      <c r="T38" s="24">
        <f t="shared" si="4"/>
        <v>0.34376606050507441</v>
      </c>
      <c r="U38" s="25">
        <f t="shared" si="5"/>
        <v>-0.1078732929249776</v>
      </c>
    </row>
    <row r="39" spans="1:21" x14ac:dyDescent="0.3">
      <c r="A39" s="2" t="s">
        <v>6</v>
      </c>
      <c r="B39" s="2">
        <v>11</v>
      </c>
      <c r="C39" s="5">
        <v>39869</v>
      </c>
      <c r="D39" s="2">
        <v>30</v>
      </c>
      <c r="E39" s="2" t="s">
        <v>7</v>
      </c>
      <c r="F39" s="6" t="s">
        <v>42</v>
      </c>
      <c r="G39" s="2">
        <v>10</v>
      </c>
      <c r="H39" s="2">
        <v>20</v>
      </c>
      <c r="I39" s="2">
        <v>30</v>
      </c>
      <c r="J39" s="2">
        <v>17.5</v>
      </c>
      <c r="K39" s="2">
        <v>2</v>
      </c>
      <c r="L39" s="19">
        <v>1924.2255003237483</v>
      </c>
      <c r="M39" s="19">
        <f t="shared" si="0"/>
        <v>0.19242255003237482</v>
      </c>
      <c r="N39" s="19">
        <v>192.42255003237483</v>
      </c>
      <c r="O39" s="19">
        <f t="shared" si="1"/>
        <v>1.9242255003237483E-2</v>
      </c>
      <c r="P39" s="19">
        <f t="shared" si="2"/>
        <v>0.17318029502913734</v>
      </c>
      <c r="Q39" s="24">
        <v>11.49</v>
      </c>
      <c r="R39" s="24">
        <f t="shared" si="3"/>
        <v>0.22109350998719868</v>
      </c>
      <c r="S39" s="24">
        <v>8.1999999999999993</v>
      </c>
      <c r="T39" s="24">
        <f t="shared" si="4"/>
        <v>1.4200784192389262</v>
      </c>
      <c r="U39" s="25">
        <f t="shared" si="5"/>
        <v>-1.1989849092517275</v>
      </c>
    </row>
    <row r="40" spans="1:21" x14ac:dyDescent="0.3">
      <c r="A40" s="2" t="s">
        <v>6</v>
      </c>
      <c r="B40" s="2">
        <v>11</v>
      </c>
      <c r="C40" s="5">
        <v>39869</v>
      </c>
      <c r="D40" s="2">
        <v>30</v>
      </c>
      <c r="E40" s="2" t="s">
        <v>7</v>
      </c>
      <c r="F40" s="6" t="s">
        <v>41</v>
      </c>
      <c r="G40" s="2">
        <v>10</v>
      </c>
      <c r="H40" s="2">
        <v>20</v>
      </c>
      <c r="I40" s="2">
        <v>20</v>
      </c>
      <c r="J40" s="2">
        <v>15</v>
      </c>
      <c r="K40" s="2">
        <v>3</v>
      </c>
      <c r="L40" s="19">
        <v>2120.5750411731105</v>
      </c>
      <c r="M40" s="19">
        <f t="shared" si="0"/>
        <v>0.21205750411731106</v>
      </c>
      <c r="N40" s="19">
        <v>212.05750411731105</v>
      </c>
      <c r="O40" s="19">
        <f t="shared" si="1"/>
        <v>2.1205750411731106E-2</v>
      </c>
      <c r="P40" s="19">
        <f t="shared" si="2"/>
        <v>0.19085175370557994</v>
      </c>
      <c r="Q40" s="24">
        <v>10.71</v>
      </c>
      <c r="R40" s="24">
        <f t="shared" si="3"/>
        <v>0.22711358690964017</v>
      </c>
      <c r="S40" s="24">
        <v>8.1999999999999993</v>
      </c>
      <c r="T40" s="24">
        <f t="shared" si="4"/>
        <v>1.5649843803857553</v>
      </c>
      <c r="U40" s="25">
        <f t="shared" si="5"/>
        <v>-1.3378707934761151</v>
      </c>
    </row>
    <row r="41" spans="1:21" x14ac:dyDescent="0.3">
      <c r="A41" s="2" t="s">
        <v>6</v>
      </c>
      <c r="B41" s="2">
        <v>11</v>
      </c>
      <c r="C41" s="5">
        <v>39869</v>
      </c>
      <c r="D41" s="2">
        <v>30</v>
      </c>
      <c r="E41" s="2" t="s">
        <v>7</v>
      </c>
      <c r="F41" s="6" t="s">
        <v>41</v>
      </c>
      <c r="G41" s="2">
        <v>10</v>
      </c>
      <c r="H41" s="2">
        <v>25</v>
      </c>
      <c r="I41" s="2">
        <v>20</v>
      </c>
      <c r="J41" s="2">
        <v>17.5</v>
      </c>
      <c r="K41" s="2">
        <v>3</v>
      </c>
      <c r="L41" s="19">
        <v>2886.3382504856222</v>
      </c>
      <c r="M41" s="19">
        <f t="shared" si="0"/>
        <v>0.28863382504856222</v>
      </c>
      <c r="N41" s="19">
        <v>288.63382504856224</v>
      </c>
      <c r="O41" s="19">
        <f t="shared" si="1"/>
        <v>2.8863382504856223E-2</v>
      </c>
      <c r="P41" s="19">
        <f t="shared" si="2"/>
        <v>0.25977044254370601</v>
      </c>
      <c r="Q41" s="24">
        <v>10.71</v>
      </c>
      <c r="R41" s="24">
        <f t="shared" si="3"/>
        <v>0.30912682662701019</v>
      </c>
      <c r="S41" s="24">
        <v>8.1999999999999993</v>
      </c>
      <c r="T41" s="24">
        <f t="shared" si="4"/>
        <v>2.1301176288583892</v>
      </c>
      <c r="U41" s="25">
        <f t="shared" si="5"/>
        <v>-1.820990802231379</v>
      </c>
    </row>
    <row r="42" spans="1:21" x14ac:dyDescent="0.3">
      <c r="A42" s="2" t="s">
        <v>6</v>
      </c>
      <c r="B42" s="2">
        <v>11</v>
      </c>
      <c r="C42" s="5">
        <v>39869</v>
      </c>
      <c r="D42" s="2">
        <v>30</v>
      </c>
      <c r="E42" s="2" t="s">
        <v>7</v>
      </c>
      <c r="F42" s="6" t="s">
        <v>41</v>
      </c>
      <c r="G42" s="2">
        <v>20</v>
      </c>
      <c r="H42" s="2">
        <v>35</v>
      </c>
      <c r="I42" s="2">
        <v>40</v>
      </c>
      <c r="J42" s="2">
        <v>27.5</v>
      </c>
      <c r="K42" s="2">
        <v>3</v>
      </c>
      <c r="L42" s="19">
        <v>7127.4883328318429</v>
      </c>
      <c r="M42" s="19">
        <f t="shared" si="0"/>
        <v>0.71274883328318428</v>
      </c>
      <c r="N42" s="19">
        <v>1425.4976665663687</v>
      </c>
      <c r="O42" s="19">
        <f t="shared" si="1"/>
        <v>0.14254976665663688</v>
      </c>
      <c r="P42" s="19">
        <f t="shared" si="2"/>
        <v>0.5701990666265474</v>
      </c>
      <c r="Q42" s="24">
        <v>10.71</v>
      </c>
      <c r="R42" s="24">
        <f t="shared" si="3"/>
        <v>1.5267080008925811</v>
      </c>
      <c r="S42" s="24">
        <v>8.1999999999999993</v>
      </c>
      <c r="T42" s="24">
        <f t="shared" si="4"/>
        <v>4.6756323463376885</v>
      </c>
      <c r="U42" s="25">
        <f t="shared" si="5"/>
        <v>-3.1489243454451072</v>
      </c>
    </row>
    <row r="43" spans="1:21" x14ac:dyDescent="0.3">
      <c r="A43" s="2" t="s">
        <v>6</v>
      </c>
      <c r="B43" s="2">
        <v>11</v>
      </c>
      <c r="C43" s="5">
        <v>39869</v>
      </c>
      <c r="D43" s="2">
        <v>30</v>
      </c>
      <c r="E43" s="2" t="s">
        <v>7</v>
      </c>
      <c r="F43" s="6" t="s">
        <v>41</v>
      </c>
      <c r="G43" s="2">
        <v>10</v>
      </c>
      <c r="H43" s="2">
        <v>22</v>
      </c>
      <c r="I43" s="2">
        <v>25</v>
      </c>
      <c r="J43" s="2">
        <v>17.25</v>
      </c>
      <c r="K43" s="2">
        <v>3</v>
      </c>
      <c r="L43" s="19">
        <v>2804.4604919514386</v>
      </c>
      <c r="M43" s="19">
        <f t="shared" si="0"/>
        <v>0.28044604919514388</v>
      </c>
      <c r="N43" s="19">
        <v>280.44604919514387</v>
      </c>
      <c r="O43" s="19">
        <f t="shared" si="1"/>
        <v>2.8044604919514386E-2</v>
      </c>
      <c r="P43" s="19">
        <f t="shared" si="2"/>
        <v>0.25240144427562949</v>
      </c>
      <c r="Q43" s="24">
        <v>10.71</v>
      </c>
      <c r="R43" s="24">
        <f t="shared" si="3"/>
        <v>0.3003577186879991</v>
      </c>
      <c r="S43" s="24">
        <v>8.1999999999999993</v>
      </c>
      <c r="T43" s="24">
        <f t="shared" si="4"/>
        <v>2.0696918430601619</v>
      </c>
      <c r="U43" s="25">
        <f t="shared" si="5"/>
        <v>-1.7693341243721628</v>
      </c>
    </row>
    <row r="44" spans="1:21" x14ac:dyDescent="0.3">
      <c r="A44" s="2" t="s">
        <v>6</v>
      </c>
      <c r="B44" s="2">
        <v>11</v>
      </c>
      <c r="C44" s="5">
        <v>39869</v>
      </c>
      <c r="D44" s="2">
        <v>30</v>
      </c>
      <c r="E44" s="2" t="s">
        <v>7</v>
      </c>
      <c r="F44" s="6" t="s">
        <v>43</v>
      </c>
      <c r="G44" s="2">
        <v>40</v>
      </c>
      <c r="H44" s="2">
        <v>25</v>
      </c>
      <c r="I44" s="2">
        <v>20</v>
      </c>
      <c r="J44" s="2">
        <v>17.5</v>
      </c>
      <c r="K44" s="2">
        <v>2</v>
      </c>
      <c r="L44" s="19">
        <v>1924.2255003237483</v>
      </c>
      <c r="M44" s="19">
        <f t="shared" si="0"/>
        <v>0.19242255003237482</v>
      </c>
      <c r="N44" s="19">
        <v>769.69020012949932</v>
      </c>
      <c r="O44" s="19">
        <f t="shared" si="1"/>
        <v>7.6969020012949932E-2</v>
      </c>
      <c r="P44" s="19">
        <f t="shared" si="2"/>
        <v>0.11545353001942489</v>
      </c>
      <c r="Q44" s="24">
        <v>9.1999999999999993</v>
      </c>
      <c r="R44" s="24">
        <f t="shared" si="3"/>
        <v>0.70811498411913931</v>
      </c>
      <c r="S44" s="24">
        <v>8.1999999999999993</v>
      </c>
      <c r="T44" s="24">
        <f t="shared" si="4"/>
        <v>0.94671894615928398</v>
      </c>
      <c r="U44" s="25">
        <f t="shared" si="5"/>
        <v>-0.23860396204014467</v>
      </c>
    </row>
    <row r="45" spans="1:21" x14ac:dyDescent="0.3">
      <c r="A45" s="2" t="s">
        <v>6</v>
      </c>
      <c r="B45" s="2">
        <v>11</v>
      </c>
      <c r="C45" s="5">
        <v>39869</v>
      </c>
      <c r="D45" s="2">
        <v>30</v>
      </c>
      <c r="E45" s="2" t="s">
        <v>7</v>
      </c>
      <c r="F45" s="6" t="s">
        <v>53</v>
      </c>
      <c r="G45" s="2">
        <v>60</v>
      </c>
      <c r="H45" s="2">
        <v>22</v>
      </c>
      <c r="I45" s="2">
        <v>25</v>
      </c>
      <c r="J45" s="2">
        <v>17.25</v>
      </c>
      <c r="K45" s="2">
        <v>2</v>
      </c>
      <c r="L45" s="19">
        <v>1869.6403279676256</v>
      </c>
      <c r="M45" s="19">
        <f t="shared" si="0"/>
        <v>0.18696403279676255</v>
      </c>
      <c r="N45" s="19">
        <v>1121.7841967805753</v>
      </c>
      <c r="O45" s="19">
        <f t="shared" si="1"/>
        <v>0.11217841967805753</v>
      </c>
      <c r="P45" s="19">
        <f t="shared" si="2"/>
        <v>7.4785613118705019E-2</v>
      </c>
      <c r="Q45" s="24">
        <v>6.51</v>
      </c>
      <c r="R45" s="24">
        <f t="shared" si="3"/>
        <v>0.73028151210415448</v>
      </c>
      <c r="S45" s="24">
        <v>8.2509316770186327</v>
      </c>
      <c r="T45" s="24">
        <f t="shared" si="4"/>
        <v>0.6170509842663835</v>
      </c>
      <c r="U45" s="25">
        <f t="shared" si="5"/>
        <v>0.11323052783777099</v>
      </c>
    </row>
    <row r="46" spans="1:21" x14ac:dyDescent="0.3">
      <c r="A46" s="2" t="s">
        <v>6</v>
      </c>
      <c r="B46" s="2">
        <v>11</v>
      </c>
      <c r="C46" s="5">
        <v>39869</v>
      </c>
      <c r="D46" s="2">
        <v>30</v>
      </c>
      <c r="E46" s="2" t="s">
        <v>7</v>
      </c>
      <c r="F46" s="6" t="s">
        <v>41</v>
      </c>
      <c r="G46" s="2">
        <v>5</v>
      </c>
      <c r="H46" s="2">
        <v>40</v>
      </c>
      <c r="I46" s="2">
        <v>35</v>
      </c>
      <c r="J46" s="2">
        <v>28.75</v>
      </c>
      <c r="K46" s="2">
        <v>3</v>
      </c>
      <c r="L46" s="19">
        <v>7790.1680331984398</v>
      </c>
      <c r="M46" s="19">
        <f t="shared" si="0"/>
        <v>0.77901680331984402</v>
      </c>
      <c r="N46" s="19">
        <v>389.50840165992201</v>
      </c>
      <c r="O46" s="19">
        <f t="shared" si="1"/>
        <v>3.89508401659922E-2</v>
      </c>
      <c r="P46" s="19">
        <f t="shared" si="2"/>
        <v>0.74006596315385187</v>
      </c>
      <c r="Q46" s="24">
        <v>10.71</v>
      </c>
      <c r="R46" s="24">
        <f t="shared" si="3"/>
        <v>0.41716349817777648</v>
      </c>
      <c r="S46" s="24">
        <v>8.1999999999999993</v>
      </c>
      <c r="T46" s="24">
        <f t="shared" si="4"/>
        <v>6.0685408978615847</v>
      </c>
      <c r="U46" s="25">
        <f t="shared" si="5"/>
        <v>-5.6513773996838079</v>
      </c>
    </row>
    <row r="47" spans="1:21" x14ac:dyDescent="0.3">
      <c r="A47" s="2" t="s">
        <v>6</v>
      </c>
      <c r="B47" s="2">
        <v>11</v>
      </c>
      <c r="C47" s="5">
        <v>39869</v>
      </c>
      <c r="D47" s="2">
        <v>30</v>
      </c>
      <c r="E47" s="2" t="s">
        <v>7</v>
      </c>
      <c r="F47" s="6" t="s">
        <v>35</v>
      </c>
      <c r="G47" s="2">
        <v>80</v>
      </c>
      <c r="H47" s="2">
        <v>10</v>
      </c>
      <c r="I47" s="2">
        <v>18</v>
      </c>
      <c r="J47" s="2">
        <v>9.5</v>
      </c>
      <c r="K47" s="2">
        <v>1</v>
      </c>
      <c r="L47" s="19">
        <v>283.5287369864788</v>
      </c>
      <c r="M47" s="19">
        <f t="shared" si="0"/>
        <v>2.835287369864788E-2</v>
      </c>
      <c r="N47" s="19">
        <v>226.82298958918307</v>
      </c>
      <c r="O47" s="19">
        <f t="shared" si="1"/>
        <v>2.2682298958918306E-2</v>
      </c>
      <c r="P47" s="19">
        <f t="shared" si="2"/>
        <v>5.6705747397295739E-3</v>
      </c>
      <c r="Q47" s="24">
        <v>1.93</v>
      </c>
      <c r="R47" s="24">
        <f t="shared" si="3"/>
        <v>4.3776836990712331E-2</v>
      </c>
      <c r="S47" s="24">
        <v>8.104694792715291</v>
      </c>
      <c r="T47" s="24">
        <f t="shared" si="4"/>
        <v>4.5958277564789145E-2</v>
      </c>
      <c r="U47" s="25">
        <f t="shared" si="5"/>
        <v>-2.1814405740768136E-3</v>
      </c>
    </row>
    <row r="48" spans="1:21" x14ac:dyDescent="0.3">
      <c r="A48" s="2" t="s">
        <v>6</v>
      </c>
      <c r="B48" s="2">
        <v>11</v>
      </c>
      <c r="C48" s="5">
        <v>39869</v>
      </c>
      <c r="D48" s="2">
        <v>30</v>
      </c>
      <c r="E48" s="2" t="s">
        <v>7</v>
      </c>
      <c r="F48" s="6" t="s">
        <v>53</v>
      </c>
      <c r="G48" s="2">
        <v>80</v>
      </c>
      <c r="H48" s="2">
        <v>5</v>
      </c>
      <c r="I48" s="2">
        <v>15</v>
      </c>
      <c r="J48" s="2">
        <v>6.25</v>
      </c>
      <c r="K48" s="2">
        <v>2</v>
      </c>
      <c r="L48" s="19">
        <v>245.43692606170259</v>
      </c>
      <c r="M48" s="19">
        <f t="shared" si="0"/>
        <v>2.4543692606170259E-2</v>
      </c>
      <c r="N48" s="19">
        <v>196.34954084936209</v>
      </c>
      <c r="O48" s="19">
        <f t="shared" si="1"/>
        <v>1.9634954084936207E-2</v>
      </c>
      <c r="P48" s="19">
        <f t="shared" si="2"/>
        <v>4.9087385212340517E-3</v>
      </c>
      <c r="Q48" s="24">
        <v>6.51</v>
      </c>
      <c r="R48" s="24">
        <f t="shared" si="3"/>
        <v>0.1278235510929347</v>
      </c>
      <c r="S48" s="24">
        <v>8.2509316770186327</v>
      </c>
      <c r="T48" s="24">
        <f t="shared" si="4"/>
        <v>4.0501666159051639E-2</v>
      </c>
      <c r="U48" s="25">
        <f t="shared" si="5"/>
        <v>8.7321884933883057E-2</v>
      </c>
    </row>
    <row r="49" spans="1:21" x14ac:dyDescent="0.3">
      <c r="A49" s="2" t="s">
        <v>6</v>
      </c>
      <c r="B49" s="2">
        <v>11</v>
      </c>
      <c r="C49" s="5">
        <v>39869</v>
      </c>
      <c r="D49" s="2">
        <v>30</v>
      </c>
      <c r="E49" s="2" t="s">
        <v>7</v>
      </c>
      <c r="F49" s="6" t="s">
        <v>53</v>
      </c>
      <c r="G49" s="2">
        <v>90</v>
      </c>
      <c r="H49" s="2">
        <v>10</v>
      </c>
      <c r="I49" s="2">
        <v>12</v>
      </c>
      <c r="J49" s="2">
        <v>8</v>
      </c>
      <c r="K49" s="2">
        <v>2</v>
      </c>
      <c r="L49" s="19">
        <v>402.12385965949352</v>
      </c>
      <c r="M49" s="19">
        <f t="shared" si="0"/>
        <v>4.0212385965949352E-2</v>
      </c>
      <c r="N49" s="19">
        <v>361.91147369354417</v>
      </c>
      <c r="O49" s="19">
        <f t="shared" si="1"/>
        <v>3.6191147369354415E-2</v>
      </c>
      <c r="P49" s="19">
        <f t="shared" si="2"/>
        <v>4.0212385965949365E-3</v>
      </c>
      <c r="Q49" s="24">
        <v>6.51</v>
      </c>
      <c r="R49" s="24">
        <f t="shared" si="3"/>
        <v>0.23560436937449725</v>
      </c>
      <c r="S49" s="24">
        <v>8.2509316770186327</v>
      </c>
      <c r="T49" s="24">
        <f t="shared" si="4"/>
        <v>3.3178964917495113E-2</v>
      </c>
      <c r="U49" s="25">
        <f t="shared" si="5"/>
        <v>0.20242540445700213</v>
      </c>
    </row>
    <row r="50" spans="1:21" x14ac:dyDescent="0.3">
      <c r="A50" s="2" t="s">
        <v>6</v>
      </c>
      <c r="B50" s="2">
        <v>11</v>
      </c>
      <c r="C50" s="5">
        <v>39869</v>
      </c>
      <c r="D50" s="2">
        <v>30</v>
      </c>
      <c r="E50" s="2" t="s">
        <v>7</v>
      </c>
      <c r="F50" s="6" t="s">
        <v>41</v>
      </c>
      <c r="G50" s="2">
        <v>60</v>
      </c>
      <c r="H50" s="2">
        <v>20</v>
      </c>
      <c r="I50" s="2">
        <v>12</v>
      </c>
      <c r="J50" s="2">
        <v>13</v>
      </c>
      <c r="K50" s="2">
        <v>3</v>
      </c>
      <c r="L50" s="19">
        <v>1592.787475370025</v>
      </c>
      <c r="M50" s="19">
        <f t="shared" si="0"/>
        <v>0.1592787475370025</v>
      </c>
      <c r="N50" s="19">
        <v>955.67248522201498</v>
      </c>
      <c r="O50" s="19">
        <f t="shared" si="1"/>
        <v>9.5567248522201498E-2</v>
      </c>
      <c r="P50" s="19">
        <f t="shared" si="2"/>
        <v>6.3711499014800999E-2</v>
      </c>
      <c r="Q50" s="24">
        <v>10.71</v>
      </c>
      <c r="R50" s="24">
        <f t="shared" si="3"/>
        <v>1.0235252316727781</v>
      </c>
      <c r="S50" s="24">
        <v>8.1999999999999993</v>
      </c>
      <c r="T50" s="24">
        <f t="shared" si="4"/>
        <v>0.52243429192136814</v>
      </c>
      <c r="U50" s="25">
        <f t="shared" si="5"/>
        <v>0.50109093975140995</v>
      </c>
    </row>
    <row r="51" spans="1:21" x14ac:dyDescent="0.3">
      <c r="A51" s="2" t="s">
        <v>6</v>
      </c>
      <c r="B51" s="2">
        <v>11</v>
      </c>
      <c r="C51" s="5">
        <v>39869</v>
      </c>
      <c r="D51" s="2">
        <v>30</v>
      </c>
      <c r="E51" s="2" t="s">
        <v>7</v>
      </c>
      <c r="F51" s="6" t="s">
        <v>41</v>
      </c>
      <c r="G51" s="2">
        <v>60</v>
      </c>
      <c r="H51" s="2">
        <v>10</v>
      </c>
      <c r="I51" s="2">
        <v>15</v>
      </c>
      <c r="J51" s="2">
        <v>8.75</v>
      </c>
      <c r="K51" s="2">
        <v>3</v>
      </c>
      <c r="L51" s="19">
        <v>721.58456262140555</v>
      </c>
      <c r="M51" s="19">
        <f t="shared" si="0"/>
        <v>7.2158456262140555E-2</v>
      </c>
      <c r="N51" s="19">
        <v>432.95073757284331</v>
      </c>
      <c r="O51" s="19">
        <f t="shared" si="1"/>
        <v>4.3295073757284329E-2</v>
      </c>
      <c r="P51" s="19">
        <f t="shared" si="2"/>
        <v>2.8863382504856226E-2</v>
      </c>
      <c r="Q51" s="24">
        <v>10.71</v>
      </c>
      <c r="R51" s="24">
        <f t="shared" si="3"/>
        <v>0.46369023994051523</v>
      </c>
      <c r="S51" s="24">
        <v>8.1999999999999993</v>
      </c>
      <c r="T51" s="24">
        <f t="shared" si="4"/>
        <v>0.23667973653982102</v>
      </c>
      <c r="U51" s="25">
        <f t="shared" si="5"/>
        <v>0.2270105034006942</v>
      </c>
    </row>
    <row r="52" spans="1:21" x14ac:dyDescent="0.3">
      <c r="A52" s="2" t="s">
        <v>6</v>
      </c>
      <c r="B52" s="2">
        <v>11</v>
      </c>
      <c r="C52" s="5">
        <v>39869</v>
      </c>
      <c r="D52" s="2">
        <v>30</v>
      </c>
      <c r="E52" s="2" t="s">
        <v>7</v>
      </c>
      <c r="F52" s="6" t="s">
        <v>44</v>
      </c>
      <c r="G52" s="2">
        <v>90</v>
      </c>
      <c r="H52" s="2">
        <v>1</v>
      </c>
      <c r="I52" s="2">
        <v>11</v>
      </c>
      <c r="J52" s="2">
        <v>3.25</v>
      </c>
      <c r="K52" s="2">
        <v>2</v>
      </c>
      <c r="L52" s="19">
        <v>66.366144807084382</v>
      </c>
      <c r="M52" s="19">
        <f t="shared" si="0"/>
        <v>6.6366144807084382E-3</v>
      </c>
      <c r="N52" s="19">
        <v>59.729530326375944</v>
      </c>
      <c r="O52" s="19">
        <f t="shared" si="1"/>
        <v>5.9729530326375945E-3</v>
      </c>
      <c r="P52" s="19">
        <f t="shared" si="2"/>
        <v>6.6366144807084373E-4</v>
      </c>
      <c r="Q52" s="24">
        <v>5.78</v>
      </c>
      <c r="R52" s="24">
        <f t="shared" si="3"/>
        <v>3.4523668528645295E-2</v>
      </c>
      <c r="S52" s="24">
        <v>9.0675767918088734</v>
      </c>
      <c r="T52" s="24">
        <f t="shared" si="4"/>
        <v>6.0178011441454522E-3</v>
      </c>
      <c r="U52" s="25">
        <f t="shared" si="5"/>
        <v>2.8505867384499842E-2</v>
      </c>
    </row>
    <row r="53" spans="1:21" x14ac:dyDescent="0.3">
      <c r="A53" s="2" t="s">
        <v>6</v>
      </c>
      <c r="B53" s="2">
        <v>11</v>
      </c>
      <c r="C53" s="5">
        <v>39869</v>
      </c>
      <c r="D53" s="2">
        <v>30</v>
      </c>
      <c r="E53" s="2" t="s">
        <v>7</v>
      </c>
      <c r="F53" s="6" t="s">
        <v>44</v>
      </c>
      <c r="G53" s="2">
        <v>90</v>
      </c>
      <c r="H53" s="2">
        <v>10</v>
      </c>
      <c r="I53" s="2">
        <v>12</v>
      </c>
      <c r="J53" s="2">
        <v>8</v>
      </c>
      <c r="K53" s="2">
        <v>2</v>
      </c>
      <c r="L53" s="19">
        <v>402.12385965949352</v>
      </c>
      <c r="M53" s="19">
        <f t="shared" si="0"/>
        <v>4.0212385965949352E-2</v>
      </c>
      <c r="N53" s="19">
        <v>361.91147369354417</v>
      </c>
      <c r="O53" s="19">
        <f t="shared" si="1"/>
        <v>3.6191147369354415E-2</v>
      </c>
      <c r="P53" s="19">
        <f t="shared" si="2"/>
        <v>4.0212385965949365E-3</v>
      </c>
      <c r="Q53" s="24">
        <v>5.78</v>
      </c>
      <c r="R53" s="24">
        <f t="shared" si="3"/>
        <v>0.20918483179486852</v>
      </c>
      <c r="S53" s="24">
        <v>9.0675767918088734</v>
      </c>
      <c r="T53" s="24">
        <f t="shared" si="4"/>
        <v>3.6462889772810328E-2</v>
      </c>
      <c r="U53" s="25">
        <f t="shared" si="5"/>
        <v>0.17272194202205821</v>
      </c>
    </row>
    <row r="54" spans="1:21" x14ac:dyDescent="0.3">
      <c r="A54" s="2" t="s">
        <v>6</v>
      </c>
      <c r="B54" s="2">
        <v>11</v>
      </c>
      <c r="C54" s="5">
        <v>39869</v>
      </c>
      <c r="D54" s="2">
        <v>30</v>
      </c>
      <c r="E54" s="2" t="s">
        <v>7</v>
      </c>
      <c r="F54" s="6" t="s">
        <v>53</v>
      </c>
      <c r="G54" s="2">
        <v>90</v>
      </c>
      <c r="H54" s="2">
        <v>3</v>
      </c>
      <c r="I54" s="2">
        <v>10</v>
      </c>
      <c r="J54" s="2">
        <v>4</v>
      </c>
      <c r="K54" s="2">
        <v>2</v>
      </c>
      <c r="L54" s="19">
        <v>100.53096491487338</v>
      </c>
      <c r="M54" s="19">
        <f t="shared" si="0"/>
        <v>1.0053096491487338E-2</v>
      </c>
      <c r="N54" s="19">
        <v>90.477868423386042</v>
      </c>
      <c r="O54" s="19">
        <f t="shared" si="1"/>
        <v>9.0477868423386038E-3</v>
      </c>
      <c r="P54" s="19">
        <f t="shared" si="2"/>
        <v>1.0053096491487341E-3</v>
      </c>
      <c r="Q54" s="24">
        <v>6.51</v>
      </c>
      <c r="R54" s="24">
        <f t="shared" si="3"/>
        <v>5.8901092343624312E-2</v>
      </c>
      <c r="S54" s="24">
        <v>8.2509316770186327</v>
      </c>
      <c r="T54" s="24">
        <f t="shared" si="4"/>
        <v>8.2947412293737782E-3</v>
      </c>
      <c r="U54" s="25">
        <f t="shared" si="5"/>
        <v>5.0606351114250533E-2</v>
      </c>
    </row>
    <row r="55" spans="1:21" x14ac:dyDescent="0.3">
      <c r="A55" s="2" t="s">
        <v>6</v>
      </c>
      <c r="B55" s="2">
        <v>11</v>
      </c>
      <c r="C55" s="5">
        <v>39869</v>
      </c>
      <c r="D55" s="2">
        <v>30</v>
      </c>
      <c r="E55" s="2" t="s">
        <v>7</v>
      </c>
      <c r="F55" s="6" t="s">
        <v>47</v>
      </c>
      <c r="G55" s="2">
        <v>80</v>
      </c>
      <c r="H55" s="2">
        <v>10</v>
      </c>
      <c r="I55" s="2">
        <v>18</v>
      </c>
      <c r="J55" s="2">
        <v>9.5</v>
      </c>
      <c r="K55" s="2">
        <v>3</v>
      </c>
      <c r="L55" s="19">
        <v>850.58621095943647</v>
      </c>
      <c r="M55" s="19">
        <f t="shared" si="0"/>
        <v>8.5058621095943643E-2</v>
      </c>
      <c r="N55" s="19">
        <v>680.4689687675492</v>
      </c>
      <c r="O55" s="19">
        <f t="shared" si="1"/>
        <v>6.8046896876754914E-2</v>
      </c>
      <c r="P55" s="19">
        <f t="shared" si="2"/>
        <v>1.7011724219188729E-2</v>
      </c>
      <c r="Q55" s="24">
        <v>5.15</v>
      </c>
      <c r="R55" s="24">
        <f t="shared" si="3"/>
        <v>0.35044151891528785</v>
      </c>
      <c r="S55" s="24">
        <v>11.257627118644068</v>
      </c>
      <c r="T55" s="24">
        <f t="shared" si="4"/>
        <v>0.1915116479048331</v>
      </c>
      <c r="U55" s="25">
        <f t="shared" si="5"/>
        <v>0.15892987101045475</v>
      </c>
    </row>
    <row r="56" spans="1:21" x14ac:dyDescent="0.3">
      <c r="A56" s="2" t="s">
        <v>6</v>
      </c>
      <c r="B56" s="2">
        <v>11</v>
      </c>
      <c r="C56" s="5">
        <v>39869</v>
      </c>
      <c r="D56" s="2">
        <v>30</v>
      </c>
      <c r="E56" s="2" t="s">
        <v>7</v>
      </c>
      <c r="F56" s="6" t="s">
        <v>57</v>
      </c>
      <c r="G56" s="2">
        <v>70</v>
      </c>
      <c r="H56" s="2">
        <v>6</v>
      </c>
      <c r="I56" s="2">
        <v>13</v>
      </c>
      <c r="J56" s="2">
        <v>6.25</v>
      </c>
      <c r="K56" s="2">
        <v>3</v>
      </c>
      <c r="L56" s="19">
        <v>368.15538909255389</v>
      </c>
      <c r="M56" s="19">
        <f t="shared" si="0"/>
        <v>3.6815538909255388E-2</v>
      </c>
      <c r="N56" s="19">
        <v>257.70877236478771</v>
      </c>
      <c r="O56" s="19">
        <f t="shared" si="1"/>
        <v>2.5770877236478772E-2</v>
      </c>
      <c r="P56" s="19">
        <f t="shared" si="2"/>
        <v>1.1044661672776616E-2</v>
      </c>
      <c r="Q56" s="24">
        <v>6.2835999999999999</v>
      </c>
      <c r="R56" s="24">
        <f t="shared" si="3"/>
        <v>0.16193388420313801</v>
      </c>
      <c r="S56" s="24">
        <v>7.9071428571428566</v>
      </c>
      <c r="T56" s="24">
        <f t="shared" si="4"/>
        <v>8.7331717655455096E-2</v>
      </c>
      <c r="U56" s="25">
        <f t="shared" si="5"/>
        <v>7.460216654768291E-2</v>
      </c>
    </row>
    <row r="57" spans="1:21" x14ac:dyDescent="0.3">
      <c r="A57" s="2" t="s">
        <v>6</v>
      </c>
      <c r="B57" s="2">
        <v>11</v>
      </c>
      <c r="C57" s="5">
        <v>39869</v>
      </c>
      <c r="D57" s="2">
        <v>30</v>
      </c>
      <c r="E57" s="2" t="s">
        <v>7</v>
      </c>
      <c r="F57" s="6" t="s">
        <v>44</v>
      </c>
      <c r="G57" s="2">
        <v>90</v>
      </c>
      <c r="H57" s="2">
        <v>2</v>
      </c>
      <c r="I57" s="2">
        <v>25</v>
      </c>
      <c r="J57" s="2">
        <v>7.25</v>
      </c>
      <c r="K57" s="2">
        <v>2</v>
      </c>
      <c r="L57" s="19">
        <v>330.259927708627</v>
      </c>
      <c r="M57" s="19">
        <f t="shared" si="0"/>
        <v>3.3025992770862697E-2</v>
      </c>
      <c r="N57" s="19">
        <v>297.23393493776433</v>
      </c>
      <c r="O57" s="19">
        <f t="shared" si="1"/>
        <v>2.9723393493776434E-2</v>
      </c>
      <c r="P57" s="19">
        <f t="shared" si="2"/>
        <v>3.3025992770862635E-3</v>
      </c>
      <c r="Q57" s="24">
        <v>5.78</v>
      </c>
      <c r="R57" s="24">
        <f t="shared" si="3"/>
        <v>0.17180121439402779</v>
      </c>
      <c r="S57" s="24">
        <v>9.0675767918088734</v>
      </c>
      <c r="T57" s="24">
        <f t="shared" si="4"/>
        <v>2.9946572557552165E-2</v>
      </c>
      <c r="U57" s="25">
        <f t="shared" si="5"/>
        <v>0.14185464183647561</v>
      </c>
    </row>
    <row r="58" spans="1:21" x14ac:dyDescent="0.3">
      <c r="A58" s="2" t="s">
        <v>6</v>
      </c>
      <c r="B58" s="2">
        <v>11</v>
      </c>
      <c r="C58" s="5">
        <v>39869</v>
      </c>
      <c r="D58" s="2">
        <v>30</v>
      </c>
      <c r="E58" s="2" t="s">
        <v>7</v>
      </c>
      <c r="F58" s="6" t="s">
        <v>46</v>
      </c>
      <c r="G58" s="2">
        <v>90</v>
      </c>
      <c r="H58" s="2">
        <v>12</v>
      </c>
      <c r="I58" s="2">
        <v>12</v>
      </c>
      <c r="J58" s="2">
        <v>9</v>
      </c>
      <c r="K58" s="2">
        <v>3</v>
      </c>
      <c r="L58" s="19">
        <v>763.40701482231975</v>
      </c>
      <c r="M58" s="19">
        <f t="shared" si="0"/>
        <v>7.6340701482231973E-2</v>
      </c>
      <c r="N58" s="19">
        <v>687.06631334008785</v>
      </c>
      <c r="O58" s="19">
        <f t="shared" si="1"/>
        <v>6.8706631334008783E-2</v>
      </c>
      <c r="P58" s="19">
        <f t="shared" si="2"/>
        <v>7.6340701482231904E-3</v>
      </c>
      <c r="Q58" s="24">
        <v>1.86</v>
      </c>
      <c r="R58" s="24">
        <f t="shared" si="3"/>
        <v>0.12779433428125633</v>
      </c>
      <c r="S58" s="24">
        <v>12.651428571428571</v>
      </c>
      <c r="T58" s="24">
        <f t="shared" si="4"/>
        <v>9.6581893189520818E-2</v>
      </c>
      <c r="U58" s="25">
        <f t="shared" si="5"/>
        <v>3.1212441091735516E-2</v>
      </c>
    </row>
    <row r="59" spans="1:21" x14ac:dyDescent="0.3">
      <c r="A59" s="2" t="s">
        <v>6</v>
      </c>
      <c r="B59" s="2">
        <v>11</v>
      </c>
      <c r="C59" s="5">
        <v>39869</v>
      </c>
      <c r="D59" s="2">
        <v>30</v>
      </c>
      <c r="E59" s="2" t="s">
        <v>7</v>
      </c>
      <c r="F59" s="6" t="s">
        <v>47</v>
      </c>
      <c r="G59" s="2">
        <v>80</v>
      </c>
      <c r="H59" s="2">
        <v>6</v>
      </c>
      <c r="I59" s="2">
        <v>10</v>
      </c>
      <c r="J59" s="2">
        <v>5.5</v>
      </c>
      <c r="K59" s="2">
        <v>3</v>
      </c>
      <c r="L59" s="19">
        <v>285.09953331327375</v>
      </c>
      <c r="M59" s="19">
        <f t="shared" si="0"/>
        <v>2.8509953331327376E-2</v>
      </c>
      <c r="N59" s="19">
        <v>228.07962665061902</v>
      </c>
      <c r="O59" s="19">
        <f t="shared" si="1"/>
        <v>2.2807962665061902E-2</v>
      </c>
      <c r="P59" s="19">
        <f t="shared" si="2"/>
        <v>5.7019906662654739E-3</v>
      </c>
      <c r="Q59" s="24">
        <v>5.15</v>
      </c>
      <c r="R59" s="24">
        <f t="shared" si="3"/>
        <v>0.1174610077250688</v>
      </c>
      <c r="S59" s="24">
        <v>11.257627118644068</v>
      </c>
      <c r="T59" s="24">
        <f t="shared" si="4"/>
        <v>6.4190884754805555E-2</v>
      </c>
      <c r="U59" s="25">
        <f t="shared" si="5"/>
        <v>5.3270122970263248E-2</v>
      </c>
    </row>
    <row r="60" spans="1:21" x14ac:dyDescent="0.3">
      <c r="A60" s="2" t="s">
        <v>6</v>
      </c>
      <c r="B60" s="2">
        <v>11</v>
      </c>
      <c r="C60" s="5">
        <v>39869</v>
      </c>
      <c r="D60" s="2">
        <v>30</v>
      </c>
      <c r="E60" s="2" t="s">
        <v>7</v>
      </c>
      <c r="F60" s="6" t="s">
        <v>47</v>
      </c>
      <c r="G60" s="2">
        <v>70</v>
      </c>
      <c r="H60" s="2">
        <v>4</v>
      </c>
      <c r="I60" s="2">
        <v>15</v>
      </c>
      <c r="J60" s="2">
        <v>5.75</v>
      </c>
      <c r="K60" s="2">
        <v>3</v>
      </c>
      <c r="L60" s="19">
        <v>311.60672132793758</v>
      </c>
      <c r="M60" s="19">
        <f t="shared" si="0"/>
        <v>3.1160672132793759E-2</v>
      </c>
      <c r="N60" s="19">
        <v>218.12470492955629</v>
      </c>
      <c r="O60" s="19">
        <f t="shared" si="1"/>
        <v>2.1812470492955628E-2</v>
      </c>
      <c r="P60" s="19">
        <f t="shared" si="2"/>
        <v>9.3482016398381308E-3</v>
      </c>
      <c r="Q60" s="24">
        <v>5.15</v>
      </c>
      <c r="R60" s="24">
        <f t="shared" si="3"/>
        <v>0.1123342230387215</v>
      </c>
      <c r="S60" s="24">
        <v>11.257627118644068</v>
      </c>
      <c r="T60" s="24">
        <f t="shared" si="4"/>
        <v>0.10523856829119468</v>
      </c>
      <c r="U60" s="25">
        <f t="shared" si="5"/>
        <v>7.0956547475268111E-3</v>
      </c>
    </row>
    <row r="61" spans="1:21" x14ac:dyDescent="0.3">
      <c r="A61" s="2" t="s">
        <v>6</v>
      </c>
      <c r="B61" s="2">
        <v>11</v>
      </c>
      <c r="C61" s="5">
        <v>39869</v>
      </c>
      <c r="D61" s="2">
        <v>30</v>
      </c>
      <c r="E61" s="2" t="s">
        <v>7</v>
      </c>
      <c r="F61" s="6" t="s">
        <v>47</v>
      </c>
      <c r="G61" s="2">
        <v>90</v>
      </c>
      <c r="H61" s="2">
        <v>6</v>
      </c>
      <c r="I61" s="2">
        <v>11</v>
      </c>
      <c r="J61" s="2">
        <v>5.75</v>
      </c>
      <c r="K61" s="2">
        <v>3</v>
      </c>
      <c r="L61" s="19">
        <v>311.60672132793758</v>
      </c>
      <c r="M61" s="19">
        <f t="shared" si="0"/>
        <v>3.1160672132793759E-2</v>
      </c>
      <c r="N61" s="19">
        <v>280.44604919514381</v>
      </c>
      <c r="O61" s="19">
        <f t="shared" si="1"/>
        <v>2.8044604919514382E-2</v>
      </c>
      <c r="P61" s="19">
        <f t="shared" si="2"/>
        <v>3.1160672132793769E-3</v>
      </c>
      <c r="Q61" s="24">
        <v>5.15</v>
      </c>
      <c r="R61" s="24">
        <f t="shared" si="3"/>
        <v>0.14442971533549909</v>
      </c>
      <c r="S61" s="24">
        <v>11.257627118644068</v>
      </c>
      <c r="T61" s="24">
        <f t="shared" si="4"/>
        <v>3.5079522763731566E-2</v>
      </c>
      <c r="U61" s="25">
        <f t="shared" si="5"/>
        <v>0.10935019257176752</v>
      </c>
    </row>
    <row r="62" spans="1:21" x14ac:dyDescent="0.3">
      <c r="A62" s="2" t="s">
        <v>6</v>
      </c>
      <c r="B62" s="2">
        <v>11</v>
      </c>
      <c r="C62" s="5">
        <v>39869</v>
      </c>
      <c r="D62" s="2">
        <v>30</v>
      </c>
      <c r="E62" s="2" t="s">
        <v>7</v>
      </c>
      <c r="F62" s="6" t="s">
        <v>44</v>
      </c>
      <c r="G62" s="2">
        <v>100</v>
      </c>
      <c r="H62" s="2">
        <v>7</v>
      </c>
      <c r="I62" s="2">
        <v>11</v>
      </c>
      <c r="J62" s="2">
        <v>6.25</v>
      </c>
      <c r="K62" s="2">
        <v>2</v>
      </c>
      <c r="L62" s="19">
        <v>245.43692606170259</v>
      </c>
      <c r="M62" s="19">
        <f t="shared" si="0"/>
        <v>2.4543692606170259E-2</v>
      </c>
      <c r="N62" s="19">
        <v>245.43692606170259</v>
      </c>
      <c r="O62" s="19">
        <f t="shared" si="1"/>
        <v>2.4543692606170259E-2</v>
      </c>
      <c r="P62" s="19">
        <f t="shared" si="2"/>
        <v>0</v>
      </c>
      <c r="Q62" s="24">
        <v>5.78</v>
      </c>
      <c r="R62" s="24">
        <f t="shared" si="3"/>
        <v>0.1418625432636641</v>
      </c>
      <c r="S62" s="24">
        <v>9.0675767918088734</v>
      </c>
      <c r="T62" s="24">
        <f t="shared" si="4"/>
        <v>0</v>
      </c>
      <c r="U62" s="25">
        <f t="shared" si="5"/>
        <v>0.1418625432636641</v>
      </c>
    </row>
    <row r="63" spans="1:21" x14ac:dyDescent="0.3">
      <c r="A63" s="2" t="s">
        <v>6</v>
      </c>
      <c r="B63" s="2">
        <v>11</v>
      </c>
      <c r="C63" s="5">
        <v>39869</v>
      </c>
      <c r="D63" s="2">
        <v>30</v>
      </c>
      <c r="E63" s="2" t="s">
        <v>7</v>
      </c>
      <c r="F63" s="6" t="s">
        <v>41</v>
      </c>
      <c r="G63" s="2">
        <v>50</v>
      </c>
      <c r="H63" s="2">
        <v>13</v>
      </c>
      <c r="I63" s="2">
        <v>18</v>
      </c>
      <c r="J63" s="2">
        <v>11</v>
      </c>
      <c r="K63" s="2">
        <v>3</v>
      </c>
      <c r="L63" s="19">
        <v>1140.398133253095</v>
      </c>
      <c r="M63" s="19">
        <f t="shared" si="0"/>
        <v>0.11403981332530951</v>
      </c>
      <c r="N63" s="19">
        <v>570.19906662654751</v>
      </c>
      <c r="O63" s="19">
        <f t="shared" si="1"/>
        <v>5.7019906662654753E-2</v>
      </c>
      <c r="P63" s="19">
        <f t="shared" si="2"/>
        <v>5.7019906662654753E-2</v>
      </c>
      <c r="Q63" s="24">
        <v>10.71</v>
      </c>
      <c r="R63" s="24">
        <f t="shared" si="3"/>
        <v>0.6106832003570325</v>
      </c>
      <c r="S63" s="24">
        <v>8.1999999999999993</v>
      </c>
      <c r="T63" s="24">
        <f t="shared" si="4"/>
        <v>0.46756323463376892</v>
      </c>
      <c r="U63" s="25">
        <f t="shared" si="5"/>
        <v>0.14311996572326358</v>
      </c>
    </row>
    <row r="64" spans="1:21" x14ac:dyDescent="0.3">
      <c r="A64" s="2" t="s">
        <v>6</v>
      </c>
      <c r="B64" s="2">
        <v>11</v>
      </c>
      <c r="C64" s="5">
        <v>39869</v>
      </c>
      <c r="D64" s="2">
        <v>30</v>
      </c>
      <c r="E64" s="2" t="s">
        <v>7</v>
      </c>
      <c r="F64" s="6" t="s">
        <v>41</v>
      </c>
      <c r="G64" s="2">
        <v>70</v>
      </c>
      <c r="H64" s="2">
        <v>11</v>
      </c>
      <c r="I64" s="2">
        <v>12</v>
      </c>
      <c r="J64" s="2">
        <v>8.5</v>
      </c>
      <c r="K64" s="2">
        <v>3</v>
      </c>
      <c r="L64" s="19">
        <v>680.94020766558765</v>
      </c>
      <c r="M64" s="19">
        <f t="shared" si="0"/>
        <v>6.8094020766558766E-2</v>
      </c>
      <c r="N64" s="19">
        <v>476.65814536591131</v>
      </c>
      <c r="O64" s="19">
        <f t="shared" si="1"/>
        <v>4.7665814536591133E-2</v>
      </c>
      <c r="P64" s="19">
        <f t="shared" si="2"/>
        <v>2.0428206229967633E-2</v>
      </c>
      <c r="Q64" s="24">
        <v>10.71</v>
      </c>
      <c r="R64" s="24">
        <f t="shared" si="3"/>
        <v>0.51050087368689112</v>
      </c>
      <c r="S64" s="24">
        <v>8.1999999999999993</v>
      </c>
      <c r="T64" s="24">
        <f t="shared" si="4"/>
        <v>0.16751129108573456</v>
      </c>
      <c r="U64" s="25">
        <f t="shared" si="5"/>
        <v>0.34298958260115653</v>
      </c>
    </row>
    <row r="65" spans="1:21" x14ac:dyDescent="0.3">
      <c r="A65" s="2" t="s">
        <v>6</v>
      </c>
      <c r="B65" s="2">
        <v>11</v>
      </c>
      <c r="C65" s="5">
        <v>39869</v>
      </c>
      <c r="D65" s="2">
        <v>30</v>
      </c>
      <c r="E65" s="2" t="s">
        <v>7</v>
      </c>
      <c r="F65" s="6" t="s">
        <v>43</v>
      </c>
      <c r="G65" s="2">
        <v>90</v>
      </c>
      <c r="H65" s="2">
        <v>4</v>
      </c>
      <c r="I65" s="2">
        <v>12</v>
      </c>
      <c r="J65" s="2">
        <v>5</v>
      </c>
      <c r="K65" s="2">
        <v>2</v>
      </c>
      <c r="L65" s="19">
        <v>157.07963267948966</v>
      </c>
      <c r="M65" s="19">
        <f t="shared" si="0"/>
        <v>1.5707963267948967E-2</v>
      </c>
      <c r="N65" s="19">
        <v>141.37166941154069</v>
      </c>
      <c r="O65" s="19">
        <f t="shared" si="1"/>
        <v>1.4137166941154069E-2</v>
      </c>
      <c r="P65" s="19">
        <f t="shared" si="2"/>
        <v>1.5707963267948977E-3</v>
      </c>
      <c r="Q65" s="24">
        <v>9.1999999999999993</v>
      </c>
      <c r="R65" s="24">
        <f t="shared" si="3"/>
        <v>0.13006193585861742</v>
      </c>
      <c r="S65" s="24">
        <v>8.1999999999999993</v>
      </c>
      <c r="T65" s="24">
        <f t="shared" si="4"/>
        <v>1.2880529879718161E-2</v>
      </c>
      <c r="U65" s="25">
        <f t="shared" si="5"/>
        <v>0.11718140597889926</v>
      </c>
    </row>
    <row r="66" spans="1:21" x14ac:dyDescent="0.3">
      <c r="A66" s="2" t="s">
        <v>6</v>
      </c>
      <c r="B66" s="2">
        <v>11</v>
      </c>
      <c r="C66" s="5">
        <v>39869</v>
      </c>
      <c r="D66" s="2">
        <v>30</v>
      </c>
      <c r="E66" s="2" t="s">
        <v>7</v>
      </c>
      <c r="F66" s="6" t="s">
        <v>43</v>
      </c>
      <c r="G66" s="2">
        <v>100</v>
      </c>
      <c r="H66" s="2">
        <v>3</v>
      </c>
      <c r="I66" s="2">
        <v>15</v>
      </c>
      <c r="J66" s="2">
        <v>5.25</v>
      </c>
      <c r="K66" s="2">
        <v>2</v>
      </c>
      <c r="L66" s="19">
        <v>173.18029502913734</v>
      </c>
      <c r="M66" s="19">
        <f t="shared" ref="M66:M129" si="6">L66/10000</f>
        <v>1.7318029502913734E-2</v>
      </c>
      <c r="N66" s="19">
        <v>173.18029502913734</v>
      </c>
      <c r="O66" s="19">
        <f t="shared" ref="O66:O129" si="7">N66/10000</f>
        <v>1.7318029502913734E-2</v>
      </c>
      <c r="P66" s="19">
        <f t="shared" ref="P66:P129" si="8">M66-O66</f>
        <v>0</v>
      </c>
      <c r="Q66" s="24">
        <v>9.1999999999999993</v>
      </c>
      <c r="R66" s="24">
        <f t="shared" ref="R66:R129" si="9">O66*Q66</f>
        <v>0.15932587142680635</v>
      </c>
      <c r="S66" s="24">
        <v>8.1999999999999993</v>
      </c>
      <c r="T66" s="24">
        <f t="shared" ref="T66:T129" si="10">P66*S66</f>
        <v>0</v>
      </c>
      <c r="U66" s="25">
        <f t="shared" ref="U66:U129" si="11">R66-T66</f>
        <v>0.15932587142680635</v>
      </c>
    </row>
    <row r="67" spans="1:21" x14ac:dyDescent="0.3">
      <c r="A67" s="2" t="s">
        <v>6</v>
      </c>
      <c r="B67" s="2">
        <v>11</v>
      </c>
      <c r="C67" s="5">
        <v>39869</v>
      </c>
      <c r="D67" s="2">
        <v>30</v>
      </c>
      <c r="E67" s="2" t="s">
        <v>7</v>
      </c>
      <c r="F67" s="6" t="s">
        <v>21</v>
      </c>
      <c r="G67" s="2">
        <v>100</v>
      </c>
      <c r="H67" s="2">
        <v>10</v>
      </c>
      <c r="I67" s="2">
        <v>17</v>
      </c>
      <c r="J67" s="2">
        <v>9.25</v>
      </c>
      <c r="K67" s="2">
        <v>2</v>
      </c>
      <c r="L67" s="19">
        <v>537.60504284555338</v>
      </c>
      <c r="M67" s="19">
        <f t="shared" si="6"/>
        <v>5.3760504284555338E-2</v>
      </c>
      <c r="N67" s="19">
        <v>537.60504284555338</v>
      </c>
      <c r="O67" s="19">
        <f t="shared" si="7"/>
        <v>5.3760504284555338E-2</v>
      </c>
      <c r="P67" s="19">
        <f t="shared" si="8"/>
        <v>0</v>
      </c>
      <c r="Q67" s="24">
        <v>4.47</v>
      </c>
      <c r="R67" s="24">
        <f t="shared" si="9"/>
        <v>0.24030945415196234</v>
      </c>
      <c r="S67" s="24">
        <v>17.830872483221476</v>
      </c>
      <c r="T67" s="24">
        <f t="shared" si="10"/>
        <v>0</v>
      </c>
      <c r="U67" s="25">
        <f t="shared" si="11"/>
        <v>0.24030945415196234</v>
      </c>
    </row>
    <row r="68" spans="1:21" x14ac:dyDescent="0.3">
      <c r="A68" s="2" t="s">
        <v>6</v>
      </c>
      <c r="B68" s="2">
        <v>11</v>
      </c>
      <c r="C68" s="5">
        <v>39869</v>
      </c>
      <c r="D68" s="2">
        <v>30</v>
      </c>
      <c r="E68" s="2" t="s">
        <v>7</v>
      </c>
      <c r="F68" s="6" t="s">
        <v>43</v>
      </c>
      <c r="G68" s="2">
        <v>80</v>
      </c>
      <c r="H68" s="2">
        <v>20</v>
      </c>
      <c r="I68" s="2">
        <v>20</v>
      </c>
      <c r="J68" s="2">
        <v>15</v>
      </c>
      <c r="K68" s="2">
        <v>2</v>
      </c>
      <c r="L68" s="19">
        <v>1413.7166941154069</v>
      </c>
      <c r="M68" s="19">
        <f t="shared" si="6"/>
        <v>0.1413716694115407</v>
      </c>
      <c r="N68" s="19">
        <v>1130.9733552923256</v>
      </c>
      <c r="O68" s="19">
        <f t="shared" si="7"/>
        <v>0.11309733552923255</v>
      </c>
      <c r="P68" s="19">
        <f t="shared" si="8"/>
        <v>2.8274333882308142E-2</v>
      </c>
      <c r="Q68" s="24">
        <v>9.1999999999999993</v>
      </c>
      <c r="R68" s="24">
        <f t="shared" si="9"/>
        <v>1.0404954868689393</v>
      </c>
      <c r="S68" s="24">
        <v>8.1999999999999993</v>
      </c>
      <c r="T68" s="24">
        <f t="shared" si="10"/>
        <v>0.23184953783492673</v>
      </c>
      <c r="U68" s="25">
        <f t="shared" si="11"/>
        <v>0.80864594903401255</v>
      </c>
    </row>
    <row r="69" spans="1:21" x14ac:dyDescent="0.3">
      <c r="A69" s="2" t="s">
        <v>6</v>
      </c>
      <c r="B69" s="2">
        <v>11</v>
      </c>
      <c r="C69" s="5">
        <v>39869</v>
      </c>
      <c r="D69" s="2">
        <v>30</v>
      </c>
      <c r="E69" s="2" t="s">
        <v>7</v>
      </c>
      <c r="F69" s="6" t="s">
        <v>41</v>
      </c>
      <c r="G69" s="2">
        <v>60</v>
      </c>
      <c r="H69" s="2">
        <v>16</v>
      </c>
      <c r="I69" s="2">
        <v>10</v>
      </c>
      <c r="J69" s="2">
        <v>10.5</v>
      </c>
      <c r="K69" s="2">
        <v>3</v>
      </c>
      <c r="L69" s="19">
        <v>1039.081770174824</v>
      </c>
      <c r="M69" s="19">
        <f t="shared" si="6"/>
        <v>0.10390817701748239</v>
      </c>
      <c r="N69" s="19">
        <v>623.44906210489432</v>
      </c>
      <c r="O69" s="19">
        <f t="shared" si="7"/>
        <v>6.234490621048943E-2</v>
      </c>
      <c r="P69" s="19">
        <f t="shared" si="8"/>
        <v>4.1563270806992965E-2</v>
      </c>
      <c r="Q69" s="24">
        <v>10.71</v>
      </c>
      <c r="R69" s="24">
        <f t="shared" si="9"/>
        <v>0.66771394551434182</v>
      </c>
      <c r="S69" s="24">
        <v>8.1999999999999993</v>
      </c>
      <c r="T69" s="24">
        <f t="shared" si="10"/>
        <v>0.34081882061734226</v>
      </c>
      <c r="U69" s="25">
        <f t="shared" si="11"/>
        <v>0.32689512489699957</v>
      </c>
    </row>
    <row r="70" spans="1:21" x14ac:dyDescent="0.3">
      <c r="A70" s="2" t="s">
        <v>6</v>
      </c>
      <c r="B70" s="2">
        <v>11</v>
      </c>
      <c r="C70" s="5">
        <v>39869</v>
      </c>
      <c r="D70" s="2">
        <v>30</v>
      </c>
      <c r="E70" s="2" t="s">
        <v>7</v>
      </c>
      <c r="F70" s="6" t="s">
        <v>47</v>
      </c>
      <c r="G70" s="2">
        <v>90</v>
      </c>
      <c r="H70" s="2">
        <v>7</v>
      </c>
      <c r="I70" s="2">
        <v>16</v>
      </c>
      <c r="J70" s="2">
        <v>7.5</v>
      </c>
      <c r="K70" s="2">
        <v>3</v>
      </c>
      <c r="L70" s="19">
        <v>530.14376029327764</v>
      </c>
      <c r="M70" s="19">
        <f t="shared" si="6"/>
        <v>5.3014376029327764E-2</v>
      </c>
      <c r="N70" s="19">
        <v>477.12938426394987</v>
      </c>
      <c r="O70" s="19">
        <f t="shared" si="7"/>
        <v>4.7712938426394985E-2</v>
      </c>
      <c r="P70" s="19">
        <f t="shared" si="8"/>
        <v>5.3014376029327792E-3</v>
      </c>
      <c r="Q70" s="24">
        <v>5.15</v>
      </c>
      <c r="R70" s="24">
        <f t="shared" si="9"/>
        <v>0.24572163289593418</v>
      </c>
      <c r="S70" s="24">
        <v>11.257627118644068</v>
      </c>
      <c r="T70" s="24">
        <f t="shared" si="10"/>
        <v>5.9681607726575457E-2</v>
      </c>
      <c r="U70" s="25">
        <f t="shared" si="11"/>
        <v>0.18604002516935872</v>
      </c>
    </row>
    <row r="71" spans="1:21" x14ac:dyDescent="0.3">
      <c r="A71" s="2" t="s">
        <v>6</v>
      </c>
      <c r="B71" s="2">
        <v>11</v>
      </c>
      <c r="C71" s="5">
        <v>39869</v>
      </c>
      <c r="D71" s="2">
        <v>30</v>
      </c>
      <c r="E71" s="2" t="s">
        <v>7</v>
      </c>
      <c r="F71" s="6" t="s">
        <v>47</v>
      </c>
      <c r="G71" s="2">
        <v>90</v>
      </c>
      <c r="H71" s="2">
        <v>10</v>
      </c>
      <c r="I71" s="2">
        <v>22</v>
      </c>
      <c r="J71" s="2">
        <v>10.5</v>
      </c>
      <c r="K71" s="2">
        <v>3</v>
      </c>
      <c r="L71" s="19">
        <v>1039.081770174824</v>
      </c>
      <c r="M71" s="19">
        <f t="shared" si="6"/>
        <v>0.10390817701748239</v>
      </c>
      <c r="N71" s="19">
        <v>935.17359315734166</v>
      </c>
      <c r="O71" s="19">
        <f t="shared" si="7"/>
        <v>9.3517359315734169E-2</v>
      </c>
      <c r="P71" s="19">
        <f t="shared" si="8"/>
        <v>1.0390817701748226E-2</v>
      </c>
      <c r="Q71" s="24">
        <v>5.15</v>
      </c>
      <c r="R71" s="24">
        <f t="shared" si="9"/>
        <v>0.48161440047603099</v>
      </c>
      <c r="S71" s="24">
        <v>11.257627118644068</v>
      </c>
      <c r="T71" s="24">
        <f t="shared" si="10"/>
        <v>0.11697595114408765</v>
      </c>
      <c r="U71" s="25">
        <f t="shared" si="11"/>
        <v>0.36463844933194334</v>
      </c>
    </row>
    <row r="72" spans="1:21" x14ac:dyDescent="0.3">
      <c r="A72" s="2" t="s">
        <v>6</v>
      </c>
      <c r="B72" s="2">
        <v>11</v>
      </c>
      <c r="C72" s="5">
        <v>39869</v>
      </c>
      <c r="D72" s="2">
        <v>30</v>
      </c>
      <c r="E72" s="2" t="s">
        <v>7</v>
      </c>
      <c r="F72" s="6" t="s">
        <v>47</v>
      </c>
      <c r="G72" s="2">
        <v>90</v>
      </c>
      <c r="H72" s="2">
        <v>10</v>
      </c>
      <c r="I72" s="2">
        <v>20</v>
      </c>
      <c r="J72" s="2">
        <v>10</v>
      </c>
      <c r="K72" s="2">
        <v>3</v>
      </c>
      <c r="L72" s="19">
        <v>942.47779607693792</v>
      </c>
      <c r="M72" s="19">
        <f t="shared" si="6"/>
        <v>9.4247779607693788E-2</v>
      </c>
      <c r="N72" s="19">
        <v>848.23001646924411</v>
      </c>
      <c r="O72" s="19">
        <f t="shared" si="7"/>
        <v>8.4823001646924412E-2</v>
      </c>
      <c r="P72" s="19">
        <f t="shared" si="8"/>
        <v>9.424777960769376E-3</v>
      </c>
      <c r="Q72" s="24">
        <v>5.15</v>
      </c>
      <c r="R72" s="24">
        <f t="shared" si="9"/>
        <v>0.43683845848166075</v>
      </c>
      <c r="S72" s="24">
        <v>11.257627118644068</v>
      </c>
      <c r="T72" s="24">
        <f t="shared" si="10"/>
        <v>0.10610063595835627</v>
      </c>
      <c r="U72" s="25">
        <f t="shared" si="11"/>
        <v>0.33073782252330447</v>
      </c>
    </row>
    <row r="73" spans="1:21" x14ac:dyDescent="0.3">
      <c r="A73" s="2" t="s">
        <v>6</v>
      </c>
      <c r="B73" s="2">
        <v>11</v>
      </c>
      <c r="C73" s="5">
        <v>39869</v>
      </c>
      <c r="D73" s="2">
        <v>30</v>
      </c>
      <c r="E73" s="2" t="s">
        <v>7</v>
      </c>
      <c r="F73" s="6" t="s">
        <v>44</v>
      </c>
      <c r="G73" s="2">
        <v>100</v>
      </c>
      <c r="H73" s="2">
        <v>3</v>
      </c>
      <c r="I73" s="2">
        <v>30</v>
      </c>
      <c r="J73" s="2">
        <v>9</v>
      </c>
      <c r="K73" s="2">
        <v>2</v>
      </c>
      <c r="L73" s="19">
        <v>508.93800988154646</v>
      </c>
      <c r="M73" s="19">
        <f t="shared" si="6"/>
        <v>5.0893800988154644E-2</v>
      </c>
      <c r="N73" s="19">
        <v>508.93800988154646</v>
      </c>
      <c r="O73" s="19">
        <f t="shared" si="7"/>
        <v>5.0893800988154644E-2</v>
      </c>
      <c r="P73" s="19">
        <f t="shared" si="8"/>
        <v>0</v>
      </c>
      <c r="Q73" s="24">
        <v>5.78</v>
      </c>
      <c r="R73" s="24">
        <f t="shared" si="9"/>
        <v>0.29416616971153386</v>
      </c>
      <c r="S73" s="24">
        <v>9.0675767918088734</v>
      </c>
      <c r="T73" s="24">
        <f t="shared" si="10"/>
        <v>0</v>
      </c>
      <c r="U73" s="25">
        <f t="shared" si="11"/>
        <v>0.29416616971153386</v>
      </c>
    </row>
    <row r="74" spans="1:21" x14ac:dyDescent="0.3">
      <c r="A74" s="2" t="s">
        <v>6</v>
      </c>
      <c r="B74" s="2">
        <v>11</v>
      </c>
      <c r="C74" s="5">
        <v>39869</v>
      </c>
      <c r="D74" s="2">
        <v>30</v>
      </c>
      <c r="E74" s="2" t="s">
        <v>7</v>
      </c>
      <c r="F74" s="6" t="s">
        <v>44</v>
      </c>
      <c r="G74" s="2">
        <v>90</v>
      </c>
      <c r="H74" s="2">
        <v>4</v>
      </c>
      <c r="I74" s="2">
        <v>12</v>
      </c>
      <c r="J74" s="2">
        <v>5</v>
      </c>
      <c r="K74" s="2">
        <v>2</v>
      </c>
      <c r="L74" s="19">
        <v>157.07963267948966</v>
      </c>
      <c r="M74" s="19">
        <f t="shared" si="6"/>
        <v>1.5707963267948967E-2</v>
      </c>
      <c r="N74" s="19">
        <v>141.37166941154069</v>
      </c>
      <c r="O74" s="19">
        <f t="shared" si="7"/>
        <v>1.4137166941154069E-2</v>
      </c>
      <c r="P74" s="19">
        <f t="shared" si="8"/>
        <v>1.5707963267948977E-3</v>
      </c>
      <c r="Q74" s="24">
        <v>5.78</v>
      </c>
      <c r="R74" s="24">
        <f t="shared" si="9"/>
        <v>8.171282491987053E-2</v>
      </c>
      <c r="S74" s="24">
        <v>9.0675767918088734</v>
      </c>
      <c r="T74" s="24">
        <f t="shared" si="10"/>
        <v>1.4243316317504041E-2</v>
      </c>
      <c r="U74" s="25">
        <f t="shared" si="11"/>
        <v>6.7469508602366488E-2</v>
      </c>
    </row>
    <row r="75" spans="1:21" x14ac:dyDescent="0.3">
      <c r="A75" s="2" t="s">
        <v>6</v>
      </c>
      <c r="B75" s="2">
        <v>11</v>
      </c>
      <c r="C75" s="5">
        <v>39869</v>
      </c>
      <c r="D75" s="2">
        <v>30</v>
      </c>
      <c r="E75" s="2" t="s">
        <v>7</v>
      </c>
      <c r="F75" s="6" t="s">
        <v>44</v>
      </c>
      <c r="G75" s="2">
        <v>90</v>
      </c>
      <c r="H75" s="2">
        <v>6</v>
      </c>
      <c r="I75" s="2">
        <v>15</v>
      </c>
      <c r="J75" s="2">
        <v>6.75</v>
      </c>
      <c r="K75" s="2">
        <v>2</v>
      </c>
      <c r="L75" s="19">
        <v>286.27763055836988</v>
      </c>
      <c r="M75" s="19">
        <f t="shared" si="6"/>
        <v>2.8627763055836988E-2</v>
      </c>
      <c r="N75" s="19">
        <v>257.64986750253291</v>
      </c>
      <c r="O75" s="19">
        <f t="shared" si="7"/>
        <v>2.576498675025329E-2</v>
      </c>
      <c r="P75" s="19">
        <f t="shared" si="8"/>
        <v>2.8627763055836981E-3</v>
      </c>
      <c r="Q75" s="24">
        <v>5.78</v>
      </c>
      <c r="R75" s="24">
        <f t="shared" si="9"/>
        <v>0.14892162341646403</v>
      </c>
      <c r="S75" s="24">
        <v>9.0675767918088734</v>
      </c>
      <c r="T75" s="24">
        <f t="shared" si="10"/>
        <v>2.5958443988651089E-2</v>
      </c>
      <c r="U75" s="25">
        <f t="shared" si="11"/>
        <v>0.12296317942781294</v>
      </c>
    </row>
    <row r="76" spans="1:21" x14ac:dyDescent="0.3">
      <c r="A76" s="2" t="s">
        <v>6</v>
      </c>
      <c r="B76" s="2">
        <v>11</v>
      </c>
      <c r="C76" s="5">
        <v>39869</v>
      </c>
      <c r="D76" s="2">
        <v>30</v>
      </c>
      <c r="E76" s="2" t="s">
        <v>7</v>
      </c>
      <c r="F76" s="6" t="s">
        <v>43</v>
      </c>
      <c r="G76" s="2">
        <v>50</v>
      </c>
      <c r="H76" s="2">
        <v>40</v>
      </c>
      <c r="I76" s="2">
        <v>40</v>
      </c>
      <c r="J76" s="2">
        <v>30</v>
      </c>
      <c r="K76" s="2">
        <v>2</v>
      </c>
      <c r="L76" s="19">
        <v>5654.8667764616275</v>
      </c>
      <c r="M76" s="19">
        <f t="shared" si="6"/>
        <v>0.56548667764616278</v>
      </c>
      <c r="N76" s="19">
        <v>2827.4333882308138</v>
      </c>
      <c r="O76" s="19">
        <f t="shared" si="7"/>
        <v>0.28274333882308139</v>
      </c>
      <c r="P76" s="19">
        <f t="shared" si="8"/>
        <v>0.28274333882308139</v>
      </c>
      <c r="Q76" s="24">
        <v>9.1999999999999993</v>
      </c>
      <c r="R76" s="24">
        <f t="shared" si="9"/>
        <v>2.6012387171723486</v>
      </c>
      <c r="S76" s="24">
        <v>8.1999999999999993</v>
      </c>
      <c r="T76" s="24">
        <f t="shared" si="10"/>
        <v>2.318495378349267</v>
      </c>
      <c r="U76" s="25">
        <f t="shared" si="11"/>
        <v>0.28274333882308156</v>
      </c>
    </row>
    <row r="77" spans="1:21" x14ac:dyDescent="0.3">
      <c r="A77" s="2" t="s">
        <v>6</v>
      </c>
      <c r="B77" s="2">
        <v>11</v>
      </c>
      <c r="C77" s="5">
        <v>39869</v>
      </c>
      <c r="D77" s="2">
        <v>30</v>
      </c>
      <c r="E77" s="2" t="s">
        <v>7</v>
      </c>
      <c r="F77" s="6" t="s">
        <v>53</v>
      </c>
      <c r="G77" s="2">
        <v>100</v>
      </c>
      <c r="H77" s="2">
        <v>7</v>
      </c>
      <c r="I77" s="2">
        <v>12</v>
      </c>
      <c r="J77" s="2">
        <v>6.5</v>
      </c>
      <c r="K77" s="2">
        <v>2</v>
      </c>
      <c r="L77" s="19">
        <v>265.46457922833753</v>
      </c>
      <c r="M77" s="19">
        <f t="shared" si="6"/>
        <v>2.6546457922833753E-2</v>
      </c>
      <c r="N77" s="19">
        <v>265.46457922833753</v>
      </c>
      <c r="O77" s="19">
        <f t="shared" si="7"/>
        <v>2.6546457922833753E-2</v>
      </c>
      <c r="P77" s="19">
        <f t="shared" si="8"/>
        <v>0</v>
      </c>
      <c r="Q77" s="24">
        <v>6.51</v>
      </c>
      <c r="R77" s="24">
        <f t="shared" si="9"/>
        <v>0.17281744107764774</v>
      </c>
      <c r="S77" s="24">
        <v>8.2509316770186327</v>
      </c>
      <c r="T77" s="24">
        <f t="shared" si="10"/>
        <v>0</v>
      </c>
      <c r="U77" s="25">
        <f t="shared" si="11"/>
        <v>0.17281744107764774</v>
      </c>
    </row>
    <row r="78" spans="1:21" x14ac:dyDescent="0.3">
      <c r="A78" s="2" t="s">
        <v>6</v>
      </c>
      <c r="B78" s="2">
        <v>11</v>
      </c>
      <c r="C78" s="5">
        <v>39869</v>
      </c>
      <c r="D78" s="2">
        <v>30</v>
      </c>
      <c r="E78" s="2" t="s">
        <v>7</v>
      </c>
      <c r="F78" s="6" t="s">
        <v>47</v>
      </c>
      <c r="G78" s="2">
        <v>70</v>
      </c>
      <c r="H78" s="2">
        <v>10</v>
      </c>
      <c r="I78" s="2">
        <v>17</v>
      </c>
      <c r="J78" s="2">
        <v>9.25</v>
      </c>
      <c r="K78" s="2">
        <v>3</v>
      </c>
      <c r="L78" s="19">
        <v>806.40756426833002</v>
      </c>
      <c r="M78" s="19">
        <f t="shared" si="6"/>
        <v>8.0640756426833007E-2</v>
      </c>
      <c r="N78" s="19">
        <v>564.48529498783103</v>
      </c>
      <c r="O78" s="19">
        <f t="shared" si="7"/>
        <v>5.6448529498783102E-2</v>
      </c>
      <c r="P78" s="19">
        <f t="shared" si="8"/>
        <v>2.4192226928049905E-2</v>
      </c>
      <c r="Q78" s="24">
        <v>5.15</v>
      </c>
      <c r="R78" s="24">
        <f t="shared" si="9"/>
        <v>0.29070992691873299</v>
      </c>
      <c r="S78" s="24">
        <v>11.257627118644068</v>
      </c>
      <c r="T78" s="24">
        <f t="shared" si="10"/>
        <v>0.27234706992560587</v>
      </c>
      <c r="U78" s="25">
        <f t="shared" si="11"/>
        <v>1.8362856993127119E-2</v>
      </c>
    </row>
    <row r="79" spans="1:21" x14ac:dyDescent="0.3">
      <c r="A79" s="2" t="s">
        <v>6</v>
      </c>
      <c r="B79" s="2">
        <v>59</v>
      </c>
      <c r="C79" s="5">
        <v>39869</v>
      </c>
      <c r="D79" s="2">
        <v>25</v>
      </c>
      <c r="E79" s="2" t="s">
        <v>8</v>
      </c>
      <c r="F79" s="6" t="s">
        <v>22</v>
      </c>
      <c r="G79" s="2">
        <v>90</v>
      </c>
      <c r="H79" s="2">
        <v>65</v>
      </c>
      <c r="I79" s="2">
        <v>90</v>
      </c>
      <c r="J79" s="2">
        <v>55</v>
      </c>
      <c r="K79" s="2">
        <v>3</v>
      </c>
      <c r="L79" s="19">
        <v>28509.953331327346</v>
      </c>
      <c r="M79" s="19">
        <f t="shared" si="6"/>
        <v>2.8509953331327345</v>
      </c>
      <c r="N79" s="19">
        <v>25658.957998194612</v>
      </c>
      <c r="O79" s="19">
        <f t="shared" si="7"/>
        <v>2.5658957998194611</v>
      </c>
      <c r="P79" s="19">
        <f t="shared" si="8"/>
        <v>0.28509953331327331</v>
      </c>
      <c r="Q79" s="24">
        <v>12.13</v>
      </c>
      <c r="R79" s="24">
        <f t="shared" si="9"/>
        <v>31.124316051810066</v>
      </c>
      <c r="S79" s="24">
        <v>8.104694792715291</v>
      </c>
      <c r="T79" s="24">
        <f t="shared" si="10"/>
        <v>2.310644703049646</v>
      </c>
      <c r="U79" s="25">
        <f t="shared" si="11"/>
        <v>28.813671348760419</v>
      </c>
    </row>
    <row r="80" spans="1:21" x14ac:dyDescent="0.3">
      <c r="A80" s="2" t="s">
        <v>6</v>
      </c>
      <c r="B80" s="2">
        <v>59</v>
      </c>
      <c r="C80" s="5">
        <v>39869</v>
      </c>
      <c r="D80" s="2">
        <v>25</v>
      </c>
      <c r="E80" s="2" t="s">
        <v>8</v>
      </c>
      <c r="F80" s="6" t="s">
        <v>41</v>
      </c>
      <c r="G80" s="2">
        <v>90</v>
      </c>
      <c r="H80" s="2">
        <v>10</v>
      </c>
      <c r="I80" s="2">
        <v>20</v>
      </c>
      <c r="J80" s="2">
        <v>10</v>
      </c>
      <c r="K80" s="2">
        <v>3</v>
      </c>
      <c r="L80" s="19">
        <v>72158.456262140491</v>
      </c>
      <c r="M80" s="19">
        <f t="shared" si="6"/>
        <v>7.2158456262140493</v>
      </c>
      <c r="N80" s="19">
        <v>57726.765009712399</v>
      </c>
      <c r="O80" s="19">
        <f t="shared" si="7"/>
        <v>5.7726765009712402</v>
      </c>
      <c r="P80" s="19">
        <f t="shared" si="8"/>
        <v>1.4431691252428092</v>
      </c>
      <c r="Q80" s="24">
        <v>10.71</v>
      </c>
      <c r="R80" s="24">
        <f t="shared" si="9"/>
        <v>61.825365325401989</v>
      </c>
      <c r="S80" s="24">
        <v>8.1999999999999993</v>
      </c>
      <c r="T80" s="24">
        <f t="shared" si="10"/>
        <v>11.833986826991033</v>
      </c>
      <c r="U80" s="25">
        <f t="shared" si="11"/>
        <v>49.991378498410953</v>
      </c>
    </row>
    <row r="81" spans="1:21" x14ac:dyDescent="0.3">
      <c r="A81" s="2" t="s">
        <v>6</v>
      </c>
      <c r="B81" s="2">
        <v>59</v>
      </c>
      <c r="C81" s="5">
        <v>39869</v>
      </c>
      <c r="D81" s="2">
        <v>25</v>
      </c>
      <c r="E81" s="2" t="s">
        <v>8</v>
      </c>
      <c r="F81" s="6" t="s">
        <v>43</v>
      </c>
      <c r="G81" s="2">
        <v>80</v>
      </c>
      <c r="H81" s="2">
        <v>10</v>
      </c>
      <c r="I81" s="2">
        <v>20</v>
      </c>
      <c r="J81" s="2">
        <v>10</v>
      </c>
      <c r="K81" s="2">
        <v>3</v>
      </c>
      <c r="L81" s="19">
        <v>15079.644737230992</v>
      </c>
      <c r="M81" s="19">
        <f t="shared" si="6"/>
        <v>1.5079644737230993</v>
      </c>
      <c r="N81" s="19">
        <v>9047.7868423385953</v>
      </c>
      <c r="O81" s="19">
        <f t="shared" si="7"/>
        <v>0.90477868423385954</v>
      </c>
      <c r="P81" s="19">
        <f t="shared" si="8"/>
        <v>0.60318578948923973</v>
      </c>
      <c r="Q81" s="24">
        <v>9.1999999999999993</v>
      </c>
      <c r="R81" s="24">
        <f t="shared" si="9"/>
        <v>8.3239638949515076</v>
      </c>
      <c r="S81" s="24">
        <v>8.1999999999999993</v>
      </c>
      <c r="T81" s="24">
        <f t="shared" si="10"/>
        <v>4.946123473811765</v>
      </c>
      <c r="U81" s="25">
        <f t="shared" si="11"/>
        <v>3.3778404211397426</v>
      </c>
    </row>
    <row r="82" spans="1:21" x14ac:dyDescent="0.3">
      <c r="A82" s="2" t="s">
        <v>6</v>
      </c>
      <c r="B82" s="2">
        <v>59</v>
      </c>
      <c r="C82" s="5">
        <v>39869</v>
      </c>
      <c r="D82" s="2">
        <v>25</v>
      </c>
      <c r="E82" s="2" t="s">
        <v>8</v>
      </c>
      <c r="F82" s="6" t="s">
        <v>53</v>
      </c>
      <c r="G82" s="2">
        <v>100</v>
      </c>
      <c r="H82" s="2">
        <v>5</v>
      </c>
      <c r="I82" s="2">
        <v>20</v>
      </c>
      <c r="J82" s="2">
        <v>7.5</v>
      </c>
      <c r="K82" s="2">
        <v>3</v>
      </c>
      <c r="L82" s="19">
        <v>530.14376029327707</v>
      </c>
      <c r="M82" s="19">
        <f t="shared" si="6"/>
        <v>5.3014376029327709E-2</v>
      </c>
      <c r="N82" s="19">
        <v>530.14376029327707</v>
      </c>
      <c r="O82" s="19">
        <f t="shared" si="7"/>
        <v>5.3014376029327709E-2</v>
      </c>
      <c r="P82" s="19">
        <f t="shared" si="8"/>
        <v>0</v>
      </c>
      <c r="Q82" s="24">
        <v>6.51</v>
      </c>
      <c r="R82" s="24">
        <f t="shared" si="9"/>
        <v>0.34512358795092335</v>
      </c>
      <c r="S82" s="24">
        <v>8.2509316770186327</v>
      </c>
      <c r="T82" s="24">
        <f t="shared" si="10"/>
        <v>0</v>
      </c>
      <c r="U82" s="25">
        <f t="shared" si="11"/>
        <v>0.34512358795092335</v>
      </c>
    </row>
    <row r="83" spans="1:21" x14ac:dyDescent="0.3">
      <c r="A83" s="2" t="s">
        <v>6</v>
      </c>
      <c r="B83" s="2">
        <v>59</v>
      </c>
      <c r="C83" s="5">
        <v>39869</v>
      </c>
      <c r="D83" s="2">
        <v>25</v>
      </c>
      <c r="E83" s="2" t="s">
        <v>8</v>
      </c>
      <c r="F83" s="6" t="s">
        <v>44</v>
      </c>
      <c r="G83" s="2">
        <v>100</v>
      </c>
      <c r="H83" s="2">
        <v>5</v>
      </c>
      <c r="I83" s="2">
        <v>10</v>
      </c>
      <c r="J83" s="2">
        <v>5</v>
      </c>
      <c r="K83" s="2">
        <v>3</v>
      </c>
      <c r="L83" s="19">
        <v>2886.3382504856195</v>
      </c>
      <c r="M83" s="19">
        <f t="shared" si="6"/>
        <v>0.28863382504856194</v>
      </c>
      <c r="N83" s="19">
        <v>2886.3382504856195</v>
      </c>
      <c r="O83" s="19">
        <f t="shared" si="7"/>
        <v>0.28863382504856194</v>
      </c>
      <c r="P83" s="19">
        <f t="shared" si="8"/>
        <v>0</v>
      </c>
      <c r="Q83" s="24">
        <v>5.78</v>
      </c>
      <c r="R83" s="24">
        <f t="shared" si="9"/>
        <v>1.6683035087806881</v>
      </c>
      <c r="S83" s="24">
        <v>9.0675767918088734</v>
      </c>
      <c r="T83" s="24">
        <f t="shared" si="10"/>
        <v>0</v>
      </c>
      <c r="U83" s="25">
        <f t="shared" si="11"/>
        <v>1.6683035087806881</v>
      </c>
    </row>
    <row r="84" spans="1:21" x14ac:dyDescent="0.3">
      <c r="A84" s="2" t="s">
        <v>6</v>
      </c>
      <c r="B84" s="2">
        <v>59</v>
      </c>
      <c r="C84" s="5">
        <v>39869</v>
      </c>
      <c r="D84" s="2">
        <v>25</v>
      </c>
      <c r="E84" s="2" t="s">
        <v>8</v>
      </c>
      <c r="F84" s="6" t="s">
        <v>42</v>
      </c>
      <c r="G84" s="2">
        <v>100</v>
      </c>
      <c r="H84" s="2">
        <v>30</v>
      </c>
      <c r="I84" s="2">
        <v>25</v>
      </c>
      <c r="J84" s="2">
        <v>21.25</v>
      </c>
      <c r="K84" s="2">
        <v>3</v>
      </c>
      <c r="L84" s="19">
        <v>566.07572626871035</v>
      </c>
      <c r="M84" s="19">
        <f t="shared" si="6"/>
        <v>5.6607572626871036E-2</v>
      </c>
      <c r="N84" s="19">
        <v>566.07572626871035</v>
      </c>
      <c r="O84" s="19">
        <f t="shared" si="7"/>
        <v>5.6607572626871036E-2</v>
      </c>
      <c r="P84" s="19">
        <f t="shared" si="8"/>
        <v>0</v>
      </c>
      <c r="Q84" s="24">
        <v>11.49</v>
      </c>
      <c r="R84" s="24">
        <f t="shared" si="9"/>
        <v>0.65042100948274817</v>
      </c>
      <c r="S84" s="24">
        <v>8.1999999999999993</v>
      </c>
      <c r="T84" s="24">
        <f t="shared" si="10"/>
        <v>0</v>
      </c>
      <c r="U84" s="25">
        <f t="shared" si="11"/>
        <v>0.65042100948274817</v>
      </c>
    </row>
    <row r="85" spans="1:21" x14ac:dyDescent="0.3">
      <c r="A85" s="2" t="s">
        <v>6</v>
      </c>
      <c r="B85" s="2">
        <v>59</v>
      </c>
      <c r="C85" s="5">
        <v>39869</v>
      </c>
      <c r="D85" s="2">
        <v>25</v>
      </c>
      <c r="E85" s="2" t="s">
        <v>8</v>
      </c>
      <c r="F85" s="6" t="s">
        <v>24</v>
      </c>
      <c r="G85" s="2">
        <v>90</v>
      </c>
      <c r="H85" s="2">
        <v>5</v>
      </c>
      <c r="I85" s="2">
        <v>10</v>
      </c>
      <c r="J85" s="2">
        <v>5</v>
      </c>
      <c r="K85" s="2">
        <v>3</v>
      </c>
      <c r="L85" s="19">
        <v>1192.8234606598735</v>
      </c>
      <c r="M85" s="19">
        <f t="shared" si="6"/>
        <v>0.11928234606598735</v>
      </c>
      <c r="N85" s="19">
        <v>1192.8234606598735</v>
      </c>
      <c r="O85" s="19">
        <f t="shared" si="7"/>
        <v>0.11928234606598735</v>
      </c>
      <c r="P85" s="19">
        <f t="shared" si="8"/>
        <v>0</v>
      </c>
      <c r="Q85" s="24">
        <v>5.86</v>
      </c>
      <c r="R85" s="24">
        <f t="shared" si="9"/>
        <v>0.69899454794668592</v>
      </c>
      <c r="S85" s="24">
        <v>8.461146496815287</v>
      </c>
      <c r="T85" s="24">
        <f t="shared" si="10"/>
        <v>0</v>
      </c>
      <c r="U85" s="25">
        <f t="shared" si="11"/>
        <v>0.69899454794668592</v>
      </c>
    </row>
    <row r="86" spans="1:21" x14ac:dyDescent="0.3">
      <c r="A86" s="2" t="s">
        <v>6</v>
      </c>
      <c r="B86" s="2">
        <v>59</v>
      </c>
      <c r="C86" s="5">
        <v>39869</v>
      </c>
      <c r="D86" s="2">
        <v>25</v>
      </c>
      <c r="E86" s="2" t="s">
        <v>8</v>
      </c>
      <c r="F86" s="6" t="s">
        <v>24</v>
      </c>
      <c r="G86" s="2">
        <v>80</v>
      </c>
      <c r="H86" s="2">
        <v>5</v>
      </c>
      <c r="I86" s="2">
        <v>15</v>
      </c>
      <c r="J86" s="2">
        <v>6.25</v>
      </c>
      <c r="K86" s="2">
        <v>3</v>
      </c>
      <c r="L86" s="19">
        <v>13253.594007331927</v>
      </c>
      <c r="M86" s="19">
        <f t="shared" si="6"/>
        <v>1.3253594007331928</v>
      </c>
      <c r="N86" s="19">
        <v>13253.594007331927</v>
      </c>
      <c r="O86" s="19">
        <f t="shared" si="7"/>
        <v>1.3253594007331928</v>
      </c>
      <c r="P86" s="19">
        <f t="shared" si="8"/>
        <v>0</v>
      </c>
      <c r="Q86" s="24">
        <v>5.86</v>
      </c>
      <c r="R86" s="24">
        <f t="shared" si="9"/>
        <v>7.76660608829651</v>
      </c>
      <c r="S86" s="24">
        <v>8.461146496815287</v>
      </c>
      <c r="T86" s="24">
        <f t="shared" si="10"/>
        <v>0</v>
      </c>
      <c r="U86" s="25">
        <f t="shared" si="11"/>
        <v>7.76660608829651</v>
      </c>
    </row>
    <row r="87" spans="1:21" x14ac:dyDescent="0.3">
      <c r="A87" s="2" t="s">
        <v>6</v>
      </c>
      <c r="B87" s="2">
        <v>59</v>
      </c>
      <c r="C87" s="5">
        <v>39869</v>
      </c>
      <c r="D87" s="2">
        <v>25</v>
      </c>
      <c r="E87" s="2" t="s">
        <v>8</v>
      </c>
      <c r="F87" s="6" t="s">
        <v>42</v>
      </c>
      <c r="G87" s="2">
        <v>80</v>
      </c>
      <c r="H87" s="2">
        <v>15</v>
      </c>
      <c r="I87" s="2">
        <v>30</v>
      </c>
      <c r="J87" s="2">
        <v>15</v>
      </c>
      <c r="K87" s="2">
        <v>3</v>
      </c>
      <c r="L87" s="19">
        <v>1472.621556370214</v>
      </c>
      <c r="M87" s="19">
        <f t="shared" si="6"/>
        <v>0.14726215563702139</v>
      </c>
      <c r="N87" s="19">
        <v>1325.3594007331926</v>
      </c>
      <c r="O87" s="19">
        <f t="shared" si="7"/>
        <v>0.13253594007331926</v>
      </c>
      <c r="P87" s="19">
        <f t="shared" si="8"/>
        <v>1.4726215563702127E-2</v>
      </c>
      <c r="Q87" s="24">
        <v>11.49</v>
      </c>
      <c r="R87" s="24">
        <f t="shared" si="9"/>
        <v>1.5228379514424384</v>
      </c>
      <c r="S87" s="24">
        <v>8.1999999999999993</v>
      </c>
      <c r="T87" s="24">
        <f t="shared" si="10"/>
        <v>0.12075496762235743</v>
      </c>
      <c r="U87" s="25">
        <f t="shared" si="11"/>
        <v>1.402082983820081</v>
      </c>
    </row>
    <row r="88" spans="1:21" x14ac:dyDescent="0.3">
      <c r="A88" s="2" t="s">
        <v>6</v>
      </c>
      <c r="B88" s="2">
        <v>59</v>
      </c>
      <c r="C88" s="5">
        <v>39869</v>
      </c>
      <c r="D88" s="2">
        <v>25</v>
      </c>
      <c r="E88" s="2" t="s">
        <v>8</v>
      </c>
      <c r="F88" s="6" t="s">
        <v>44</v>
      </c>
      <c r="G88" s="2">
        <v>90</v>
      </c>
      <c r="H88" s="2">
        <v>10</v>
      </c>
      <c r="I88" s="2">
        <v>10</v>
      </c>
      <c r="J88" s="2">
        <v>7.5</v>
      </c>
      <c r="K88" s="2">
        <v>3</v>
      </c>
      <c r="L88" s="19">
        <v>68094.020766558693</v>
      </c>
      <c r="M88" s="19">
        <f t="shared" si="6"/>
        <v>6.8094020766558696</v>
      </c>
      <c r="N88" s="19">
        <v>54475.216613246957</v>
      </c>
      <c r="O88" s="19">
        <f t="shared" si="7"/>
        <v>5.4475216613246955</v>
      </c>
      <c r="P88" s="19">
        <f t="shared" si="8"/>
        <v>1.3618804153311741</v>
      </c>
      <c r="Q88" s="24">
        <v>5.78</v>
      </c>
      <c r="R88" s="24">
        <f t="shared" si="9"/>
        <v>31.486675202456741</v>
      </c>
      <c r="S88" s="24">
        <v>9.0675767918088734</v>
      </c>
      <c r="T88" s="24">
        <f t="shared" si="10"/>
        <v>12.348955247275983</v>
      </c>
      <c r="U88" s="25">
        <f t="shared" si="11"/>
        <v>19.137719955180756</v>
      </c>
    </row>
    <row r="89" spans="1:21" x14ac:dyDescent="0.3">
      <c r="A89" s="2" t="s">
        <v>6</v>
      </c>
      <c r="B89" s="2">
        <v>59</v>
      </c>
      <c r="C89" s="5">
        <v>39869</v>
      </c>
      <c r="D89" s="2">
        <v>25</v>
      </c>
      <c r="E89" s="2" t="s">
        <v>8</v>
      </c>
      <c r="F89" s="6" t="s">
        <v>47</v>
      </c>
      <c r="G89" s="2">
        <v>60</v>
      </c>
      <c r="H89" s="2">
        <v>10</v>
      </c>
      <c r="I89" s="2">
        <v>30</v>
      </c>
      <c r="J89" s="2">
        <v>12.5</v>
      </c>
      <c r="K89" s="2">
        <v>3</v>
      </c>
      <c r="L89" s="19">
        <v>1781.8720832079591</v>
      </c>
      <c r="M89" s="19">
        <f t="shared" si="6"/>
        <v>0.1781872083207959</v>
      </c>
      <c r="N89" s="19">
        <v>1781.8720832079591</v>
      </c>
      <c r="O89" s="19">
        <f t="shared" si="7"/>
        <v>0.1781872083207959</v>
      </c>
      <c r="P89" s="19">
        <f t="shared" si="8"/>
        <v>0</v>
      </c>
      <c r="Q89" s="24">
        <v>5.15</v>
      </c>
      <c r="R89" s="24">
        <f t="shared" si="9"/>
        <v>0.91766412285209897</v>
      </c>
      <c r="S89" s="24">
        <v>11.257627118644068</v>
      </c>
      <c r="T89" s="24">
        <f t="shared" si="10"/>
        <v>0</v>
      </c>
      <c r="U89" s="25">
        <f t="shared" si="11"/>
        <v>0.91766412285209897</v>
      </c>
    </row>
    <row r="90" spans="1:21" x14ac:dyDescent="0.3">
      <c r="A90" s="2" t="s">
        <v>6</v>
      </c>
      <c r="B90" s="2">
        <v>59</v>
      </c>
      <c r="C90" s="5">
        <v>39869</v>
      </c>
      <c r="D90" s="2">
        <v>25</v>
      </c>
      <c r="E90" s="2" t="s">
        <v>8</v>
      </c>
      <c r="F90" s="6" t="s">
        <v>46</v>
      </c>
      <c r="G90" s="2">
        <v>90</v>
      </c>
      <c r="H90" s="2">
        <v>10</v>
      </c>
      <c r="I90" s="2">
        <v>5</v>
      </c>
      <c r="J90" s="2">
        <v>6.25</v>
      </c>
      <c r="K90" s="2">
        <v>3</v>
      </c>
      <c r="L90" s="19">
        <v>3769.911184307748</v>
      </c>
      <c r="M90" s="19">
        <f t="shared" si="6"/>
        <v>0.37699111843077482</v>
      </c>
      <c r="N90" s="19">
        <v>3392.9200658769732</v>
      </c>
      <c r="O90" s="19">
        <f t="shared" si="7"/>
        <v>0.33929200658769731</v>
      </c>
      <c r="P90" s="19">
        <f t="shared" si="8"/>
        <v>3.7699111843077504E-2</v>
      </c>
      <c r="Q90" s="24">
        <v>1.86</v>
      </c>
      <c r="R90" s="24">
        <f t="shared" si="9"/>
        <v>0.63108313225311707</v>
      </c>
      <c r="S90" s="24">
        <v>12.651428571428571</v>
      </c>
      <c r="T90" s="24">
        <f t="shared" si="10"/>
        <v>0.47694762068899194</v>
      </c>
      <c r="U90" s="25">
        <f t="shared" si="11"/>
        <v>0.15413551156412514</v>
      </c>
    </row>
    <row r="91" spans="1:21" x14ac:dyDescent="0.3">
      <c r="A91" s="2" t="s">
        <v>6</v>
      </c>
      <c r="B91" s="2">
        <v>59</v>
      </c>
      <c r="C91" s="5">
        <v>39869</v>
      </c>
      <c r="D91" s="2">
        <v>25</v>
      </c>
      <c r="E91" s="2" t="s">
        <v>8</v>
      </c>
      <c r="F91" s="6" t="s">
        <v>41</v>
      </c>
      <c r="G91" s="2">
        <v>90</v>
      </c>
      <c r="H91" s="2">
        <v>15</v>
      </c>
      <c r="I91" s="2">
        <v>20</v>
      </c>
      <c r="J91" s="2">
        <v>12.5</v>
      </c>
      <c r="K91" s="2">
        <v>3</v>
      </c>
      <c r="L91" s="19">
        <v>1414.3057427379538</v>
      </c>
      <c r="M91" s="19">
        <f t="shared" si="6"/>
        <v>0.14143057427379538</v>
      </c>
      <c r="N91" s="19">
        <v>1414.3057427379538</v>
      </c>
      <c r="O91" s="19">
        <f t="shared" si="7"/>
        <v>0.14143057427379538</v>
      </c>
      <c r="P91" s="19">
        <f t="shared" si="8"/>
        <v>0</v>
      </c>
      <c r="Q91" s="24">
        <v>10.71</v>
      </c>
      <c r="R91" s="24">
        <f t="shared" si="9"/>
        <v>1.5147214504723485</v>
      </c>
      <c r="S91" s="24">
        <v>8.1999999999999993</v>
      </c>
      <c r="T91" s="24">
        <f t="shared" si="10"/>
        <v>0</v>
      </c>
      <c r="U91" s="25">
        <f t="shared" si="11"/>
        <v>1.5147214504723485</v>
      </c>
    </row>
    <row r="92" spans="1:21" x14ac:dyDescent="0.3">
      <c r="A92" s="2" t="s">
        <v>6</v>
      </c>
      <c r="B92" s="2">
        <v>59</v>
      </c>
      <c r="C92" s="5">
        <v>39869</v>
      </c>
      <c r="D92" s="2">
        <v>25</v>
      </c>
      <c r="E92" s="2" t="s">
        <v>8</v>
      </c>
      <c r="F92" s="6" t="s">
        <v>41</v>
      </c>
      <c r="G92" s="2">
        <v>10</v>
      </c>
      <c r="H92" s="2">
        <v>15</v>
      </c>
      <c r="I92" s="2">
        <v>35</v>
      </c>
      <c r="J92" s="2">
        <v>16.25</v>
      </c>
      <c r="K92" s="2">
        <v>3</v>
      </c>
      <c r="L92" s="19">
        <v>1414.3057427379538</v>
      </c>
      <c r="M92" s="19">
        <f t="shared" si="6"/>
        <v>0.14143057427379538</v>
      </c>
      <c r="N92" s="19">
        <v>1414.3057427379538</v>
      </c>
      <c r="O92" s="19">
        <f t="shared" si="7"/>
        <v>0.14143057427379538</v>
      </c>
      <c r="P92" s="19">
        <f t="shared" si="8"/>
        <v>0</v>
      </c>
      <c r="Q92" s="24">
        <v>10.71</v>
      </c>
      <c r="R92" s="24">
        <f t="shared" si="9"/>
        <v>1.5147214504723485</v>
      </c>
      <c r="S92" s="24">
        <v>8.1999999999999993</v>
      </c>
      <c r="T92" s="24">
        <f t="shared" si="10"/>
        <v>0</v>
      </c>
      <c r="U92" s="25">
        <f t="shared" si="11"/>
        <v>1.5147214504723485</v>
      </c>
    </row>
    <row r="93" spans="1:21" x14ac:dyDescent="0.3">
      <c r="A93" s="2" t="s">
        <v>6</v>
      </c>
      <c r="B93" s="2">
        <v>59</v>
      </c>
      <c r="C93" s="5">
        <v>39869</v>
      </c>
      <c r="D93" s="2">
        <v>25</v>
      </c>
      <c r="E93" s="2" t="s">
        <v>8</v>
      </c>
      <c r="F93" s="6" t="s">
        <v>53</v>
      </c>
      <c r="G93" s="2">
        <v>90</v>
      </c>
      <c r="H93" s="2">
        <v>10</v>
      </c>
      <c r="I93" s="2">
        <v>20</v>
      </c>
      <c r="J93" s="2">
        <v>10</v>
      </c>
      <c r="K93" s="2">
        <v>3</v>
      </c>
      <c r="L93" s="19">
        <v>1192.8234606598735</v>
      </c>
      <c r="M93" s="19">
        <f t="shared" si="6"/>
        <v>0.11928234606598735</v>
      </c>
      <c r="N93" s="19">
        <v>1192.8234606598735</v>
      </c>
      <c r="O93" s="19">
        <f t="shared" si="7"/>
        <v>0.11928234606598735</v>
      </c>
      <c r="P93" s="19">
        <f t="shared" si="8"/>
        <v>0</v>
      </c>
      <c r="Q93" s="24">
        <v>6.51</v>
      </c>
      <c r="R93" s="24">
        <f t="shared" si="9"/>
        <v>0.77652807288957759</v>
      </c>
      <c r="S93" s="24">
        <v>8.2509316770186327</v>
      </c>
      <c r="T93" s="24">
        <f t="shared" si="10"/>
        <v>0</v>
      </c>
      <c r="U93" s="25">
        <f t="shared" si="11"/>
        <v>0.77652807288957759</v>
      </c>
    </row>
    <row r="94" spans="1:21" x14ac:dyDescent="0.3">
      <c r="A94" s="2" t="s">
        <v>6</v>
      </c>
      <c r="B94" s="2">
        <v>59</v>
      </c>
      <c r="C94" s="5">
        <v>39869</v>
      </c>
      <c r="D94" s="2">
        <v>25</v>
      </c>
      <c r="E94" s="2" t="s">
        <v>8</v>
      </c>
      <c r="F94" s="6" t="s">
        <v>41</v>
      </c>
      <c r="G94" s="2">
        <v>90</v>
      </c>
      <c r="H94" s="2">
        <v>10</v>
      </c>
      <c r="I94" s="2">
        <v>25</v>
      </c>
      <c r="J94" s="2">
        <v>11.25</v>
      </c>
      <c r="K94" s="2">
        <v>3</v>
      </c>
      <c r="L94" s="19">
        <v>1472.621556370214</v>
      </c>
      <c r="M94" s="19">
        <f t="shared" si="6"/>
        <v>0.14726215563702139</v>
      </c>
      <c r="N94" s="19">
        <v>1472.621556370214</v>
      </c>
      <c r="O94" s="19">
        <f t="shared" si="7"/>
        <v>0.14726215563702139</v>
      </c>
      <c r="P94" s="19">
        <f t="shared" si="8"/>
        <v>0</v>
      </c>
      <c r="Q94" s="24">
        <v>10.71</v>
      </c>
      <c r="R94" s="24">
        <f t="shared" si="9"/>
        <v>1.5771776868724992</v>
      </c>
      <c r="S94" s="24">
        <v>8.1999999999999993</v>
      </c>
      <c r="T94" s="24">
        <f t="shared" si="10"/>
        <v>0</v>
      </c>
      <c r="U94" s="25">
        <f t="shared" si="11"/>
        <v>1.5771776868724992</v>
      </c>
    </row>
    <row r="95" spans="1:21" x14ac:dyDescent="0.3">
      <c r="A95" s="2" t="s">
        <v>6</v>
      </c>
      <c r="B95" s="2">
        <v>59</v>
      </c>
      <c r="C95" s="5">
        <v>39869</v>
      </c>
      <c r="D95" s="2">
        <v>25</v>
      </c>
      <c r="E95" s="2" t="s">
        <v>8</v>
      </c>
      <c r="F95" s="6" t="s">
        <v>48</v>
      </c>
      <c r="G95" s="2">
        <v>80</v>
      </c>
      <c r="H95" s="2">
        <v>5</v>
      </c>
      <c r="I95" s="2">
        <v>15</v>
      </c>
      <c r="J95" s="2">
        <v>6.25</v>
      </c>
      <c r="K95" s="2">
        <v>3</v>
      </c>
      <c r="L95" s="19">
        <v>1472.621556370214</v>
      </c>
      <c r="M95" s="19">
        <f t="shared" si="6"/>
        <v>0.14726215563702139</v>
      </c>
      <c r="N95" s="19">
        <v>1472.621556370214</v>
      </c>
      <c r="O95" s="19">
        <f t="shared" si="7"/>
        <v>0.14726215563702139</v>
      </c>
      <c r="P95" s="19">
        <f t="shared" si="8"/>
        <v>0</v>
      </c>
      <c r="Q95" s="24">
        <v>5.13</v>
      </c>
      <c r="R95" s="24">
        <f t="shared" si="9"/>
        <v>0.75545485841791971</v>
      </c>
      <c r="S95" s="24">
        <v>8.461146496815287</v>
      </c>
      <c r="T95" s="24">
        <f t="shared" si="10"/>
        <v>0</v>
      </c>
      <c r="U95" s="25">
        <f t="shared" si="11"/>
        <v>0.75545485841791971</v>
      </c>
    </row>
    <row r="96" spans="1:21" x14ac:dyDescent="0.3">
      <c r="A96" s="2" t="s">
        <v>6</v>
      </c>
      <c r="B96" s="2">
        <v>59</v>
      </c>
      <c r="C96" s="5">
        <v>39869</v>
      </c>
      <c r="D96" s="2">
        <v>25</v>
      </c>
      <c r="E96" s="2" t="s">
        <v>8</v>
      </c>
      <c r="F96" s="6" t="s">
        <v>41</v>
      </c>
      <c r="G96" s="2">
        <v>90</v>
      </c>
      <c r="H96" s="2">
        <v>25</v>
      </c>
      <c r="I96" s="2">
        <v>20</v>
      </c>
      <c r="J96" s="2">
        <v>17.5</v>
      </c>
      <c r="K96" s="2">
        <v>3</v>
      </c>
      <c r="L96" s="19">
        <v>4771.293842639494</v>
      </c>
      <c r="M96" s="19">
        <f t="shared" si="6"/>
        <v>0.47712938426394941</v>
      </c>
      <c r="N96" s="19">
        <v>4771.293842639494</v>
      </c>
      <c r="O96" s="19">
        <f t="shared" si="7"/>
        <v>0.47712938426394941</v>
      </c>
      <c r="P96" s="19">
        <f t="shared" si="8"/>
        <v>0</v>
      </c>
      <c r="Q96" s="24">
        <v>10.71</v>
      </c>
      <c r="R96" s="24">
        <f t="shared" si="9"/>
        <v>5.1100557054668982</v>
      </c>
      <c r="S96" s="24">
        <v>8.1999999999999993</v>
      </c>
      <c r="T96" s="24">
        <f t="shared" si="10"/>
        <v>0</v>
      </c>
      <c r="U96" s="25">
        <f t="shared" si="11"/>
        <v>5.1100557054668982</v>
      </c>
    </row>
    <row r="97" spans="1:21" x14ac:dyDescent="0.3">
      <c r="A97" s="2" t="s">
        <v>6</v>
      </c>
      <c r="B97" s="2">
        <v>59</v>
      </c>
      <c r="C97" s="5">
        <v>39869</v>
      </c>
      <c r="D97" s="2">
        <v>25</v>
      </c>
      <c r="E97" s="2" t="s">
        <v>8</v>
      </c>
      <c r="F97" s="6" t="s">
        <v>53</v>
      </c>
      <c r="G97" s="2">
        <v>100</v>
      </c>
      <c r="H97" s="2">
        <v>5</v>
      </c>
      <c r="I97" s="2">
        <v>15</v>
      </c>
      <c r="J97" s="2">
        <v>6.25</v>
      </c>
      <c r="K97" s="2">
        <v>3</v>
      </c>
      <c r="L97" s="19">
        <v>4771.293842639494</v>
      </c>
      <c r="M97" s="19">
        <f t="shared" si="6"/>
        <v>0.47712938426394941</v>
      </c>
      <c r="N97" s="19">
        <v>4771.293842639494</v>
      </c>
      <c r="O97" s="19">
        <f t="shared" si="7"/>
        <v>0.47712938426394941</v>
      </c>
      <c r="P97" s="19">
        <f t="shared" si="8"/>
        <v>0</v>
      </c>
      <c r="Q97" s="24">
        <v>6.51</v>
      </c>
      <c r="R97" s="24">
        <f t="shared" si="9"/>
        <v>3.1061122915583104</v>
      </c>
      <c r="S97" s="24">
        <v>8.2509316770186327</v>
      </c>
      <c r="T97" s="24">
        <f t="shared" si="10"/>
        <v>0</v>
      </c>
      <c r="U97" s="25">
        <f t="shared" si="11"/>
        <v>3.1061122915583104</v>
      </c>
    </row>
    <row r="98" spans="1:21" x14ac:dyDescent="0.3">
      <c r="A98" s="2" t="s">
        <v>6</v>
      </c>
      <c r="B98" s="2">
        <v>59</v>
      </c>
      <c r="C98" s="5">
        <v>39869</v>
      </c>
      <c r="D98" s="2">
        <v>25</v>
      </c>
      <c r="E98" s="2" t="s">
        <v>8</v>
      </c>
      <c r="F98" s="6" t="s">
        <v>35</v>
      </c>
      <c r="G98" s="2">
        <v>100</v>
      </c>
      <c r="H98" s="2">
        <v>5</v>
      </c>
      <c r="I98" s="2">
        <v>10</v>
      </c>
      <c r="J98" s="2">
        <v>5</v>
      </c>
      <c r="K98" s="2">
        <v>3</v>
      </c>
      <c r="L98" s="19">
        <v>1472.621556370214</v>
      </c>
      <c r="M98" s="19">
        <f t="shared" si="6"/>
        <v>0.14726215563702139</v>
      </c>
      <c r="N98" s="19">
        <v>1472.621556370214</v>
      </c>
      <c r="O98" s="19">
        <f t="shared" si="7"/>
        <v>0.14726215563702139</v>
      </c>
      <c r="P98" s="19">
        <f t="shared" si="8"/>
        <v>0</v>
      </c>
      <c r="Q98" s="24">
        <v>1.93</v>
      </c>
      <c r="R98" s="24">
        <f t="shared" si="9"/>
        <v>0.28421596037945124</v>
      </c>
      <c r="S98" s="24">
        <v>8.104694792715291</v>
      </c>
      <c r="T98" s="24">
        <f t="shared" si="10"/>
        <v>0</v>
      </c>
      <c r="U98" s="25">
        <f t="shared" si="11"/>
        <v>0.28421596037945124</v>
      </c>
    </row>
    <row r="99" spans="1:21" x14ac:dyDescent="0.3">
      <c r="A99" s="2" t="s">
        <v>6</v>
      </c>
      <c r="B99" s="2">
        <v>59</v>
      </c>
      <c r="C99" s="5">
        <v>39869</v>
      </c>
      <c r="D99" s="2">
        <v>25</v>
      </c>
      <c r="E99" s="2" t="s">
        <v>8</v>
      </c>
      <c r="F99" s="6" t="s">
        <v>53</v>
      </c>
      <c r="G99" s="2">
        <v>90</v>
      </c>
      <c r="H99" s="2">
        <v>5</v>
      </c>
      <c r="I99" s="2">
        <v>10</v>
      </c>
      <c r="J99" s="2">
        <v>5</v>
      </c>
      <c r="K99" s="2">
        <v>3</v>
      </c>
      <c r="L99" s="19">
        <v>1781.8720832079591</v>
      </c>
      <c r="M99" s="19">
        <f t="shared" si="6"/>
        <v>0.1781872083207959</v>
      </c>
      <c r="N99" s="19">
        <v>1781.8720832079591</v>
      </c>
      <c r="O99" s="19">
        <f t="shared" si="7"/>
        <v>0.1781872083207959</v>
      </c>
      <c r="P99" s="19">
        <f t="shared" si="8"/>
        <v>0</v>
      </c>
      <c r="Q99" s="24">
        <v>6.51</v>
      </c>
      <c r="R99" s="24">
        <f t="shared" si="9"/>
        <v>1.1599987261683813</v>
      </c>
      <c r="S99" s="24">
        <v>8.2509316770186327</v>
      </c>
      <c r="T99" s="24">
        <f t="shared" si="10"/>
        <v>0</v>
      </c>
      <c r="U99" s="25">
        <f t="shared" si="11"/>
        <v>1.1599987261683813</v>
      </c>
    </row>
    <row r="100" spans="1:21" x14ac:dyDescent="0.3">
      <c r="A100" s="2" t="s">
        <v>6</v>
      </c>
      <c r="B100" s="2">
        <v>59</v>
      </c>
      <c r="C100" s="5">
        <v>39869</v>
      </c>
      <c r="D100" s="2">
        <v>25</v>
      </c>
      <c r="E100" s="2" t="s">
        <v>8</v>
      </c>
      <c r="F100" s="6" t="s">
        <v>43</v>
      </c>
      <c r="G100" s="2">
        <v>90</v>
      </c>
      <c r="H100" s="2">
        <v>5</v>
      </c>
      <c r="I100" s="2">
        <v>10</v>
      </c>
      <c r="J100" s="2">
        <v>5</v>
      </c>
      <c r="K100" s="2">
        <v>3</v>
      </c>
      <c r="L100" s="19">
        <v>60318.578948923969</v>
      </c>
      <c r="M100" s="19">
        <f t="shared" si="6"/>
        <v>6.0318578948923971</v>
      </c>
      <c r="N100" s="19">
        <v>54286.721054031572</v>
      </c>
      <c r="O100" s="19">
        <f t="shared" si="7"/>
        <v>5.428672105403157</v>
      </c>
      <c r="P100" s="19">
        <f t="shared" si="8"/>
        <v>0.60318578948924007</v>
      </c>
      <c r="Q100" s="24">
        <v>9.1999999999999993</v>
      </c>
      <c r="R100" s="24">
        <f t="shared" si="9"/>
        <v>49.943783369709038</v>
      </c>
      <c r="S100" s="24">
        <v>8.1999999999999993</v>
      </c>
      <c r="T100" s="24">
        <f t="shared" si="10"/>
        <v>4.9461234738117685</v>
      </c>
      <c r="U100" s="25">
        <f t="shared" si="11"/>
        <v>44.997659895897272</v>
      </c>
    </row>
    <row r="101" spans="1:21" x14ac:dyDescent="0.3">
      <c r="A101" s="2" t="s">
        <v>6</v>
      </c>
      <c r="B101" s="2">
        <v>59</v>
      </c>
      <c r="C101" s="5">
        <v>39869</v>
      </c>
      <c r="D101" s="2">
        <v>25</v>
      </c>
      <c r="E101" s="2" t="s">
        <v>8</v>
      </c>
      <c r="F101" s="6" t="s">
        <v>41</v>
      </c>
      <c r="G101" s="2">
        <v>90</v>
      </c>
      <c r="H101" s="2">
        <v>15</v>
      </c>
      <c r="I101" s="2">
        <v>10</v>
      </c>
      <c r="J101" s="2">
        <v>10</v>
      </c>
      <c r="K101" s="2">
        <v>3</v>
      </c>
      <c r="L101" s="19">
        <v>990.19073450333201</v>
      </c>
      <c r="M101" s="19">
        <f t="shared" si="6"/>
        <v>9.90190734503332E-2</v>
      </c>
      <c r="N101" s="19">
        <v>990.19073450333201</v>
      </c>
      <c r="O101" s="19">
        <f t="shared" si="7"/>
        <v>9.90190734503332E-2</v>
      </c>
      <c r="P101" s="19">
        <f t="shared" si="8"/>
        <v>0</v>
      </c>
      <c r="Q101" s="24">
        <v>10.71</v>
      </c>
      <c r="R101" s="24">
        <f t="shared" si="9"/>
        <v>1.0604942766530687</v>
      </c>
      <c r="S101" s="24">
        <v>8.1999999999999993</v>
      </c>
      <c r="T101" s="24">
        <f t="shared" si="10"/>
        <v>0</v>
      </c>
      <c r="U101" s="25">
        <f t="shared" si="11"/>
        <v>1.0604942766530687</v>
      </c>
    </row>
    <row r="102" spans="1:21" x14ac:dyDescent="0.3">
      <c r="A102" s="2" t="s">
        <v>6</v>
      </c>
      <c r="B102" s="2">
        <v>59</v>
      </c>
      <c r="C102" s="5">
        <v>39869</v>
      </c>
      <c r="D102" s="2">
        <v>25</v>
      </c>
      <c r="E102" s="2" t="s">
        <v>8</v>
      </c>
      <c r="F102" s="6" t="s">
        <v>41</v>
      </c>
      <c r="G102" s="2">
        <v>80</v>
      </c>
      <c r="H102" s="2">
        <v>20</v>
      </c>
      <c r="I102" s="2">
        <v>25</v>
      </c>
      <c r="J102" s="2">
        <v>16.25</v>
      </c>
      <c r="K102" s="2">
        <v>3</v>
      </c>
      <c r="L102" s="19">
        <v>2488.7304302656644</v>
      </c>
      <c r="M102" s="19">
        <f t="shared" si="6"/>
        <v>0.24887304302656643</v>
      </c>
      <c r="N102" s="19">
        <v>1990.9843442125316</v>
      </c>
      <c r="O102" s="19">
        <f t="shared" si="7"/>
        <v>0.19909843442125316</v>
      </c>
      <c r="P102" s="19">
        <f t="shared" si="8"/>
        <v>4.977460860531327E-2</v>
      </c>
      <c r="Q102" s="24">
        <v>10.71</v>
      </c>
      <c r="R102" s="24">
        <f t="shared" si="9"/>
        <v>2.1323442326516213</v>
      </c>
      <c r="S102" s="24">
        <v>8.1999999999999993</v>
      </c>
      <c r="T102" s="24">
        <f t="shared" si="10"/>
        <v>0.40815179056356876</v>
      </c>
      <c r="U102" s="25">
        <f t="shared" si="11"/>
        <v>1.7241924420880526</v>
      </c>
    </row>
    <row r="103" spans="1:21" x14ac:dyDescent="0.3">
      <c r="A103" s="2" t="s">
        <v>6</v>
      </c>
      <c r="B103" s="2">
        <v>59</v>
      </c>
      <c r="C103" s="5">
        <v>39869</v>
      </c>
      <c r="D103" s="2">
        <v>25</v>
      </c>
      <c r="E103" s="2" t="s">
        <v>8</v>
      </c>
      <c r="F103" s="6" t="s">
        <v>53</v>
      </c>
      <c r="G103" s="2">
        <v>100</v>
      </c>
      <c r="H103" s="2">
        <v>10</v>
      </c>
      <c r="I103" s="2">
        <v>30</v>
      </c>
      <c r="J103" s="2">
        <v>12.5</v>
      </c>
      <c r="K103" s="2">
        <v>2</v>
      </c>
      <c r="L103" s="19">
        <v>981.74770424681037</v>
      </c>
      <c r="M103" s="19">
        <f t="shared" si="6"/>
        <v>9.8174770424681035E-2</v>
      </c>
      <c r="N103" s="19">
        <v>981.74770424681037</v>
      </c>
      <c r="O103" s="19">
        <f t="shared" si="7"/>
        <v>9.8174770424681035E-2</v>
      </c>
      <c r="P103" s="19">
        <f t="shared" si="8"/>
        <v>0</v>
      </c>
      <c r="Q103" s="24">
        <v>6.51</v>
      </c>
      <c r="R103" s="24">
        <f t="shared" si="9"/>
        <v>0.63911775546467353</v>
      </c>
      <c r="S103" s="24">
        <v>8.2509316770186327</v>
      </c>
      <c r="T103" s="24">
        <f t="shared" si="10"/>
        <v>0</v>
      </c>
      <c r="U103" s="25">
        <f t="shared" si="11"/>
        <v>0.63911775546467353</v>
      </c>
    </row>
    <row r="104" spans="1:21" x14ac:dyDescent="0.3">
      <c r="A104" s="2" t="s">
        <v>6</v>
      </c>
      <c r="B104" s="2">
        <v>59</v>
      </c>
      <c r="C104" s="5">
        <v>39869</v>
      </c>
      <c r="D104" s="2">
        <v>25</v>
      </c>
      <c r="E104" s="2" t="s">
        <v>8</v>
      </c>
      <c r="F104" s="6" t="s">
        <v>41</v>
      </c>
      <c r="G104" s="2">
        <v>80</v>
      </c>
      <c r="H104" s="2">
        <v>10</v>
      </c>
      <c r="I104" s="2">
        <v>20</v>
      </c>
      <c r="J104" s="2">
        <v>10</v>
      </c>
      <c r="K104" s="2">
        <v>3</v>
      </c>
      <c r="L104" s="19">
        <v>942.47779607693792</v>
      </c>
      <c r="M104" s="19">
        <f t="shared" si="6"/>
        <v>9.4247779607693788E-2</v>
      </c>
      <c r="N104" s="19">
        <v>753.9822368615504</v>
      </c>
      <c r="O104" s="19">
        <f t="shared" si="7"/>
        <v>7.5398223686155036E-2</v>
      </c>
      <c r="P104" s="19">
        <f t="shared" si="8"/>
        <v>1.8849555921538752E-2</v>
      </c>
      <c r="Q104" s="24">
        <v>10.71</v>
      </c>
      <c r="R104" s="24">
        <f t="shared" si="9"/>
        <v>0.80751497567872055</v>
      </c>
      <c r="S104" s="24">
        <v>8.1999999999999993</v>
      </c>
      <c r="T104" s="24">
        <f t="shared" si="10"/>
        <v>0.15456635855661777</v>
      </c>
      <c r="U104" s="25">
        <f t="shared" si="11"/>
        <v>0.65294861712210284</v>
      </c>
    </row>
    <row r="105" spans="1:21" x14ac:dyDescent="0.3">
      <c r="A105" s="2" t="s">
        <v>6</v>
      </c>
      <c r="B105" s="2">
        <v>59</v>
      </c>
      <c r="C105" s="5">
        <v>39869</v>
      </c>
      <c r="D105" s="2">
        <v>25</v>
      </c>
      <c r="E105" s="2" t="s">
        <v>8</v>
      </c>
      <c r="F105" s="6" t="s">
        <v>41</v>
      </c>
      <c r="G105" s="2">
        <v>60</v>
      </c>
      <c r="H105" s="2">
        <v>20</v>
      </c>
      <c r="I105" s="2">
        <v>25</v>
      </c>
      <c r="J105" s="2">
        <v>16.25</v>
      </c>
      <c r="K105" s="2">
        <v>3</v>
      </c>
      <c r="L105" s="19">
        <v>2488.7304302656644</v>
      </c>
      <c r="M105" s="19">
        <f t="shared" si="6"/>
        <v>0.24887304302656643</v>
      </c>
      <c r="N105" s="19">
        <v>1493.2382581593986</v>
      </c>
      <c r="O105" s="19">
        <f t="shared" si="7"/>
        <v>0.14932382581593986</v>
      </c>
      <c r="P105" s="19">
        <f t="shared" si="8"/>
        <v>9.9549217210626567E-2</v>
      </c>
      <c r="Q105" s="24">
        <v>10.71</v>
      </c>
      <c r="R105" s="24">
        <f t="shared" si="9"/>
        <v>1.599258174488716</v>
      </c>
      <c r="S105" s="24">
        <v>8.1999999999999993</v>
      </c>
      <c r="T105" s="24">
        <f t="shared" si="10"/>
        <v>0.81630358112713775</v>
      </c>
      <c r="U105" s="25">
        <f t="shared" si="11"/>
        <v>0.78295459336157824</v>
      </c>
    </row>
    <row r="106" spans="1:21" x14ac:dyDescent="0.3">
      <c r="A106" s="2" t="s">
        <v>6</v>
      </c>
      <c r="B106" s="2">
        <v>59</v>
      </c>
      <c r="C106" s="5">
        <v>39869</v>
      </c>
      <c r="D106" s="2">
        <v>25</v>
      </c>
      <c r="E106" s="2" t="s">
        <v>8</v>
      </c>
      <c r="F106" s="6" t="s">
        <v>41</v>
      </c>
      <c r="G106" s="2">
        <v>40</v>
      </c>
      <c r="H106" s="2">
        <v>60</v>
      </c>
      <c r="I106" s="2">
        <v>60</v>
      </c>
      <c r="J106" s="2">
        <v>45</v>
      </c>
      <c r="K106" s="2">
        <v>3</v>
      </c>
      <c r="L106" s="19">
        <v>19085.175370557994</v>
      </c>
      <c r="M106" s="19">
        <f t="shared" si="6"/>
        <v>1.9085175370557994</v>
      </c>
      <c r="N106" s="19">
        <v>7634.070148223198</v>
      </c>
      <c r="O106" s="19">
        <f t="shared" si="7"/>
        <v>0.76340701482231976</v>
      </c>
      <c r="P106" s="19">
        <f t="shared" si="8"/>
        <v>1.1451105222334796</v>
      </c>
      <c r="Q106" s="24">
        <v>10.71</v>
      </c>
      <c r="R106" s="24">
        <f t="shared" si="9"/>
        <v>8.1760891287470461</v>
      </c>
      <c r="S106" s="24">
        <v>8.1999999999999993</v>
      </c>
      <c r="T106" s="24">
        <f t="shared" si="10"/>
        <v>9.3899062823145325</v>
      </c>
      <c r="U106" s="25">
        <f t="shared" si="11"/>
        <v>-1.2138171535674864</v>
      </c>
    </row>
    <row r="107" spans="1:21" x14ac:dyDescent="0.3">
      <c r="A107" s="2" t="s">
        <v>6</v>
      </c>
      <c r="B107" s="2">
        <v>59</v>
      </c>
      <c r="C107" s="5">
        <v>39869</v>
      </c>
      <c r="D107" s="2">
        <v>25</v>
      </c>
      <c r="E107" s="2" t="s">
        <v>8</v>
      </c>
      <c r="F107" s="6" t="s">
        <v>42</v>
      </c>
      <c r="G107" s="2">
        <v>20</v>
      </c>
      <c r="H107" s="2">
        <v>40</v>
      </c>
      <c r="I107" s="2">
        <v>35</v>
      </c>
      <c r="J107" s="2">
        <v>28.75</v>
      </c>
      <c r="K107" s="2">
        <v>2</v>
      </c>
      <c r="L107" s="19">
        <v>5193.4453554656266</v>
      </c>
      <c r="M107" s="19">
        <f t="shared" si="6"/>
        <v>0.51934453554656268</v>
      </c>
      <c r="N107" s="19">
        <v>1038.6890710931254</v>
      </c>
      <c r="O107" s="19">
        <f t="shared" si="7"/>
        <v>0.10386890710931254</v>
      </c>
      <c r="P107" s="19">
        <f t="shared" si="8"/>
        <v>0.41547562843725017</v>
      </c>
      <c r="Q107" s="24">
        <v>11.49</v>
      </c>
      <c r="R107" s="24">
        <f t="shared" si="9"/>
        <v>1.193453742686001</v>
      </c>
      <c r="S107" s="24">
        <v>8.1999999999999993</v>
      </c>
      <c r="T107" s="24">
        <f t="shared" si="10"/>
        <v>3.4069001531854513</v>
      </c>
      <c r="U107" s="25">
        <f t="shared" si="11"/>
        <v>-2.2134464104994502</v>
      </c>
    </row>
    <row r="108" spans="1:21" x14ac:dyDescent="0.3">
      <c r="A108" s="2" t="s">
        <v>6</v>
      </c>
      <c r="B108" s="2">
        <v>59</v>
      </c>
      <c r="C108" s="5">
        <v>39869</v>
      </c>
      <c r="D108" s="2">
        <v>25</v>
      </c>
      <c r="E108" s="2" t="s">
        <v>8</v>
      </c>
      <c r="F108" s="6" t="s">
        <v>47</v>
      </c>
      <c r="G108" s="2">
        <v>70</v>
      </c>
      <c r="H108" s="2">
        <v>20</v>
      </c>
      <c r="I108" s="2">
        <v>10</v>
      </c>
      <c r="J108" s="2">
        <v>12.5</v>
      </c>
      <c r="K108" s="2">
        <v>3</v>
      </c>
      <c r="L108" s="19">
        <v>1472.6215563702156</v>
      </c>
      <c r="M108" s="19">
        <f t="shared" si="6"/>
        <v>0.14726215563702155</v>
      </c>
      <c r="N108" s="19">
        <v>1030.8350894591508</v>
      </c>
      <c r="O108" s="19">
        <f t="shared" si="7"/>
        <v>0.10308350894591509</v>
      </c>
      <c r="P108" s="19">
        <f t="shared" si="8"/>
        <v>4.4178646691106466E-2</v>
      </c>
      <c r="Q108" s="24">
        <v>5.15</v>
      </c>
      <c r="R108" s="24">
        <f t="shared" si="9"/>
        <v>0.53088007107146273</v>
      </c>
      <c r="S108" s="24">
        <v>11.257627118644068</v>
      </c>
      <c r="T108" s="24">
        <f t="shared" si="10"/>
        <v>0.49734673105479515</v>
      </c>
      <c r="U108" s="25">
        <f t="shared" si="11"/>
        <v>3.3533340016667579E-2</v>
      </c>
    </row>
    <row r="109" spans="1:21" x14ac:dyDescent="0.3">
      <c r="A109" s="2" t="s">
        <v>6</v>
      </c>
      <c r="B109" s="2">
        <v>59</v>
      </c>
      <c r="C109" s="5">
        <v>39869</v>
      </c>
      <c r="D109" s="2">
        <v>25</v>
      </c>
      <c r="E109" s="2" t="s">
        <v>8</v>
      </c>
      <c r="F109" s="6" t="s">
        <v>53</v>
      </c>
      <c r="G109" s="2">
        <v>30</v>
      </c>
      <c r="H109" s="2">
        <v>30</v>
      </c>
      <c r="I109" s="2">
        <v>60</v>
      </c>
      <c r="J109" s="2">
        <v>30</v>
      </c>
      <c r="K109" s="2">
        <v>2</v>
      </c>
      <c r="L109" s="19">
        <v>5654.8667764616275</v>
      </c>
      <c r="M109" s="19">
        <f t="shared" si="6"/>
        <v>0.56548667764616278</v>
      </c>
      <c r="N109" s="19">
        <v>1696.4600329384882</v>
      </c>
      <c r="O109" s="19">
        <f t="shared" si="7"/>
        <v>0.16964600329384882</v>
      </c>
      <c r="P109" s="19">
        <f t="shared" si="8"/>
        <v>0.39584067435231396</v>
      </c>
      <c r="Q109" s="24">
        <v>6.51</v>
      </c>
      <c r="R109" s="24">
        <f t="shared" si="9"/>
        <v>1.1043954814429557</v>
      </c>
      <c r="S109" s="24">
        <v>8.2509316770186327</v>
      </c>
      <c r="T109" s="24">
        <f t="shared" si="10"/>
        <v>3.2660543590659241</v>
      </c>
      <c r="U109" s="25">
        <f t="shared" si="11"/>
        <v>-2.1616588776229682</v>
      </c>
    </row>
    <row r="110" spans="1:21" x14ac:dyDescent="0.3">
      <c r="A110" s="2" t="s">
        <v>6</v>
      </c>
      <c r="B110" s="2">
        <v>59</v>
      </c>
      <c r="C110" s="5">
        <v>39869</v>
      </c>
      <c r="D110" s="2">
        <v>25</v>
      </c>
      <c r="E110" s="2" t="s">
        <v>8</v>
      </c>
      <c r="F110" s="6" t="s">
        <v>41</v>
      </c>
      <c r="G110" s="2">
        <v>80</v>
      </c>
      <c r="H110" s="2">
        <v>10</v>
      </c>
      <c r="I110" s="2">
        <v>20</v>
      </c>
      <c r="J110" s="2">
        <v>10</v>
      </c>
      <c r="K110" s="2">
        <v>3</v>
      </c>
      <c r="L110" s="19">
        <v>942.47779607693792</v>
      </c>
      <c r="M110" s="19">
        <f t="shared" si="6"/>
        <v>9.4247779607693788E-2</v>
      </c>
      <c r="N110" s="19">
        <v>753.9822368615504</v>
      </c>
      <c r="O110" s="19">
        <f t="shared" si="7"/>
        <v>7.5398223686155036E-2</v>
      </c>
      <c r="P110" s="19">
        <f t="shared" si="8"/>
        <v>1.8849555921538752E-2</v>
      </c>
      <c r="Q110" s="24">
        <v>10.71</v>
      </c>
      <c r="R110" s="24">
        <f t="shared" si="9"/>
        <v>0.80751497567872055</v>
      </c>
      <c r="S110" s="24">
        <v>8.1999999999999993</v>
      </c>
      <c r="T110" s="24">
        <f t="shared" si="10"/>
        <v>0.15456635855661777</v>
      </c>
      <c r="U110" s="25">
        <f t="shared" si="11"/>
        <v>0.65294861712210284</v>
      </c>
    </row>
    <row r="111" spans="1:21" x14ac:dyDescent="0.3">
      <c r="A111" s="2" t="s">
        <v>6</v>
      </c>
      <c r="B111" s="2">
        <v>59</v>
      </c>
      <c r="C111" s="5">
        <v>39869</v>
      </c>
      <c r="D111" s="2">
        <v>25</v>
      </c>
      <c r="E111" s="2" t="s">
        <v>8</v>
      </c>
      <c r="F111" s="6" t="s">
        <v>22</v>
      </c>
      <c r="G111" s="2">
        <v>80</v>
      </c>
      <c r="H111" s="2">
        <v>130</v>
      </c>
      <c r="I111" s="2">
        <v>90</v>
      </c>
      <c r="J111" s="2">
        <v>87.5</v>
      </c>
      <c r="K111" s="2">
        <v>3</v>
      </c>
      <c r="L111" s="19">
        <v>72158.456262140491</v>
      </c>
      <c r="M111" s="19">
        <f t="shared" si="6"/>
        <v>7.2158456262140493</v>
      </c>
      <c r="N111" s="19">
        <v>57726.765009712399</v>
      </c>
      <c r="O111" s="19">
        <f t="shared" si="7"/>
        <v>5.7726765009712402</v>
      </c>
      <c r="P111" s="19">
        <f t="shared" si="8"/>
        <v>1.4431691252428092</v>
      </c>
      <c r="Q111" s="24">
        <v>12.13</v>
      </c>
      <c r="R111" s="24">
        <f t="shared" si="9"/>
        <v>70.02256595678115</v>
      </c>
      <c r="S111" s="24">
        <v>8.104694792715291</v>
      </c>
      <c r="T111" s="24">
        <f t="shared" si="10"/>
        <v>11.696445294362878</v>
      </c>
      <c r="U111" s="25">
        <f t="shared" si="11"/>
        <v>58.326120662418276</v>
      </c>
    </row>
    <row r="112" spans="1:21" x14ac:dyDescent="0.3">
      <c r="A112" s="2" t="s">
        <v>6</v>
      </c>
      <c r="B112" s="2">
        <v>59</v>
      </c>
      <c r="C112" s="5">
        <v>39869</v>
      </c>
      <c r="D112" s="2">
        <v>25</v>
      </c>
      <c r="E112" s="2" t="s">
        <v>8</v>
      </c>
      <c r="F112" s="6" t="s">
        <v>22</v>
      </c>
      <c r="G112" s="2">
        <v>60</v>
      </c>
      <c r="H112" s="2">
        <v>60</v>
      </c>
      <c r="I112" s="2">
        <v>40</v>
      </c>
      <c r="J112" s="2">
        <v>40</v>
      </c>
      <c r="K112" s="2">
        <v>3</v>
      </c>
      <c r="L112" s="19">
        <v>15079.644737230992</v>
      </c>
      <c r="M112" s="19">
        <f t="shared" si="6"/>
        <v>1.5079644737230993</v>
      </c>
      <c r="N112" s="19">
        <v>9047.7868423385953</v>
      </c>
      <c r="O112" s="19">
        <f t="shared" si="7"/>
        <v>0.90477868423385954</v>
      </c>
      <c r="P112" s="19">
        <f t="shared" si="8"/>
        <v>0.60318578948923973</v>
      </c>
      <c r="Q112" s="24">
        <v>12.13</v>
      </c>
      <c r="R112" s="24">
        <f t="shared" si="9"/>
        <v>10.974965439756717</v>
      </c>
      <c r="S112" s="24">
        <v>8.104694792715291</v>
      </c>
      <c r="T112" s="24">
        <f t="shared" si="10"/>
        <v>4.8886367271133029</v>
      </c>
      <c r="U112" s="25">
        <f t="shared" si="11"/>
        <v>6.0863287126434145</v>
      </c>
    </row>
    <row r="113" spans="1:21" x14ac:dyDescent="0.3">
      <c r="A113" s="2" t="s">
        <v>6</v>
      </c>
      <c r="B113" s="2">
        <v>59</v>
      </c>
      <c r="C113" s="5">
        <v>39869</v>
      </c>
      <c r="D113" s="2">
        <v>25</v>
      </c>
      <c r="E113" s="2" t="s">
        <v>8</v>
      </c>
      <c r="F113" s="6" t="s">
        <v>35</v>
      </c>
      <c r="G113" s="2">
        <v>100</v>
      </c>
      <c r="H113" s="2">
        <v>5</v>
      </c>
      <c r="I113" s="2">
        <v>10</v>
      </c>
      <c r="J113" s="2">
        <v>5</v>
      </c>
      <c r="K113" s="2">
        <v>1</v>
      </c>
      <c r="L113" s="19">
        <v>78.539816339744831</v>
      </c>
      <c r="M113" s="19">
        <f t="shared" si="6"/>
        <v>7.8539816339744835E-3</v>
      </c>
      <c r="N113" s="19">
        <v>78.539816339744831</v>
      </c>
      <c r="O113" s="19">
        <f t="shared" si="7"/>
        <v>7.8539816339744835E-3</v>
      </c>
      <c r="P113" s="19">
        <f t="shared" si="8"/>
        <v>0</v>
      </c>
      <c r="Q113" s="24">
        <v>1.93</v>
      </c>
      <c r="R113" s="24">
        <f t="shared" si="9"/>
        <v>1.5158184553570753E-2</v>
      </c>
      <c r="S113" s="24">
        <v>8.104694792715291</v>
      </c>
      <c r="T113" s="24">
        <f t="shared" si="10"/>
        <v>0</v>
      </c>
      <c r="U113" s="25">
        <f t="shared" si="11"/>
        <v>1.5158184553570753E-2</v>
      </c>
    </row>
    <row r="114" spans="1:21" x14ac:dyDescent="0.3">
      <c r="A114" s="2" t="s">
        <v>6</v>
      </c>
      <c r="B114" s="2">
        <v>59</v>
      </c>
      <c r="C114" s="5">
        <v>39869</v>
      </c>
      <c r="D114" s="2">
        <v>25</v>
      </c>
      <c r="E114" s="2" t="s">
        <v>8</v>
      </c>
      <c r="F114" s="6" t="s">
        <v>36</v>
      </c>
      <c r="G114" s="2">
        <v>25</v>
      </c>
      <c r="H114" s="2">
        <v>50</v>
      </c>
      <c r="I114" s="2">
        <v>40</v>
      </c>
      <c r="J114" s="2">
        <v>35</v>
      </c>
      <c r="K114" s="2">
        <v>2</v>
      </c>
      <c r="L114" s="19">
        <v>7696.9020012949932</v>
      </c>
      <c r="M114" s="19">
        <f t="shared" si="6"/>
        <v>0.76969020012949929</v>
      </c>
      <c r="N114" s="19">
        <v>1924.2255003237483</v>
      </c>
      <c r="O114" s="19">
        <f t="shared" si="7"/>
        <v>0.19242255003237482</v>
      </c>
      <c r="P114" s="19">
        <f t="shared" si="8"/>
        <v>0.57726765009712444</v>
      </c>
      <c r="Q114" s="24">
        <v>6.62</v>
      </c>
      <c r="R114" s="24">
        <f t="shared" si="9"/>
        <v>1.2738372812143213</v>
      </c>
      <c r="S114" s="24">
        <v>8.3025000000000002</v>
      </c>
      <c r="T114" s="24">
        <f t="shared" si="10"/>
        <v>4.7927646649313758</v>
      </c>
      <c r="U114" s="25">
        <f t="shared" si="11"/>
        <v>-3.5189273837170543</v>
      </c>
    </row>
    <row r="115" spans="1:21" x14ac:dyDescent="0.3">
      <c r="A115" s="2" t="s">
        <v>6</v>
      </c>
      <c r="B115" s="2">
        <v>59</v>
      </c>
      <c r="C115" s="5">
        <v>39869</v>
      </c>
      <c r="D115" s="2">
        <v>25</v>
      </c>
      <c r="E115" s="2" t="s">
        <v>8</v>
      </c>
      <c r="F115" s="6" t="s">
        <v>43</v>
      </c>
      <c r="G115" s="2">
        <v>80</v>
      </c>
      <c r="H115" s="2">
        <v>10</v>
      </c>
      <c r="I115" s="2">
        <v>25</v>
      </c>
      <c r="J115" s="2">
        <v>11.25</v>
      </c>
      <c r="K115" s="2">
        <v>2</v>
      </c>
      <c r="L115" s="19">
        <v>795.21564043991634</v>
      </c>
      <c r="M115" s="19">
        <f t="shared" si="6"/>
        <v>7.9521564043991633E-2</v>
      </c>
      <c r="N115" s="19">
        <v>636.17251235193316</v>
      </c>
      <c r="O115" s="19">
        <f t="shared" si="7"/>
        <v>6.3617251235193323E-2</v>
      </c>
      <c r="P115" s="19">
        <f t="shared" si="8"/>
        <v>1.590431280879831E-2</v>
      </c>
      <c r="Q115" s="24">
        <v>9.1999999999999993</v>
      </c>
      <c r="R115" s="24">
        <f t="shared" si="9"/>
        <v>0.58527871136377851</v>
      </c>
      <c r="S115" s="24">
        <v>8.1999999999999993</v>
      </c>
      <c r="T115" s="24">
        <f t="shared" si="10"/>
        <v>0.13041536503214612</v>
      </c>
      <c r="U115" s="25">
        <f t="shared" si="11"/>
        <v>0.45486334633163239</v>
      </c>
    </row>
    <row r="116" spans="1:21" x14ac:dyDescent="0.3">
      <c r="A116" s="2" t="s">
        <v>6</v>
      </c>
      <c r="B116" s="2">
        <v>59</v>
      </c>
      <c r="C116" s="5">
        <v>39869</v>
      </c>
      <c r="D116" s="2">
        <v>25</v>
      </c>
      <c r="E116" s="2" t="s">
        <v>8</v>
      </c>
      <c r="F116" s="6" t="s">
        <v>53</v>
      </c>
      <c r="G116" s="2">
        <v>80</v>
      </c>
      <c r="H116" s="2">
        <v>20</v>
      </c>
      <c r="I116" s="2">
        <v>35</v>
      </c>
      <c r="J116" s="2">
        <v>18.75</v>
      </c>
      <c r="K116" s="2">
        <v>2</v>
      </c>
      <c r="L116" s="19">
        <v>2208.9323345553235</v>
      </c>
      <c r="M116" s="19">
        <f t="shared" si="6"/>
        <v>0.22089323345553236</v>
      </c>
      <c r="N116" s="19">
        <v>1767.1458676442589</v>
      </c>
      <c r="O116" s="19">
        <f t="shared" si="7"/>
        <v>0.17671458676442589</v>
      </c>
      <c r="P116" s="19">
        <f t="shared" si="8"/>
        <v>4.4178646691106466E-2</v>
      </c>
      <c r="Q116" s="24">
        <v>6.51</v>
      </c>
      <c r="R116" s="24">
        <f t="shared" si="9"/>
        <v>1.1504119598364124</v>
      </c>
      <c r="S116" s="24">
        <v>8.2509316770186327</v>
      </c>
      <c r="T116" s="24">
        <f t="shared" si="10"/>
        <v>0.36451499543146476</v>
      </c>
      <c r="U116" s="25">
        <f t="shared" si="11"/>
        <v>0.78589696440494761</v>
      </c>
    </row>
    <row r="117" spans="1:21" x14ac:dyDescent="0.3">
      <c r="A117" s="2" t="s">
        <v>6</v>
      </c>
      <c r="B117" s="2">
        <v>59</v>
      </c>
      <c r="C117" s="5">
        <v>39869</v>
      </c>
      <c r="D117" s="2">
        <v>25</v>
      </c>
      <c r="E117" s="2" t="s">
        <v>8</v>
      </c>
      <c r="F117" s="6" t="s">
        <v>31</v>
      </c>
      <c r="G117" s="2">
        <v>80</v>
      </c>
      <c r="H117" s="2">
        <v>10</v>
      </c>
      <c r="I117" s="2">
        <v>20</v>
      </c>
      <c r="J117" s="2">
        <v>10</v>
      </c>
      <c r="K117" s="2">
        <v>3</v>
      </c>
      <c r="L117" s="19">
        <v>942.47779607693792</v>
      </c>
      <c r="M117" s="19">
        <f t="shared" si="6"/>
        <v>9.4247779607693788E-2</v>
      </c>
      <c r="N117" s="19">
        <v>753.9822368615504</v>
      </c>
      <c r="O117" s="19">
        <f t="shared" si="7"/>
        <v>7.5398223686155036E-2</v>
      </c>
      <c r="P117" s="19">
        <f t="shared" si="8"/>
        <v>1.8849555921538752E-2</v>
      </c>
      <c r="Q117" s="24">
        <v>13.7</v>
      </c>
      <c r="R117" s="24">
        <f t="shared" si="9"/>
        <v>1.0329556645003239</v>
      </c>
      <c r="S117" s="24">
        <v>7.9071428571428566</v>
      </c>
      <c r="T117" s="24">
        <f t="shared" si="10"/>
        <v>0.14904613146530998</v>
      </c>
      <c r="U117" s="25">
        <f t="shared" si="11"/>
        <v>0.88390953303501396</v>
      </c>
    </row>
    <row r="118" spans="1:21" x14ac:dyDescent="0.3">
      <c r="A118" s="2" t="s">
        <v>6</v>
      </c>
      <c r="B118" s="2">
        <v>59</v>
      </c>
      <c r="C118" s="5">
        <v>39869</v>
      </c>
      <c r="D118" s="2">
        <v>25</v>
      </c>
      <c r="E118" s="2" t="s">
        <v>8</v>
      </c>
      <c r="F118" s="6" t="s">
        <v>55</v>
      </c>
      <c r="G118" s="2">
        <v>90</v>
      </c>
      <c r="H118" s="2">
        <v>5</v>
      </c>
      <c r="I118" s="2">
        <v>20</v>
      </c>
      <c r="J118" s="2">
        <v>7.5</v>
      </c>
      <c r="K118" s="2">
        <v>2</v>
      </c>
      <c r="L118" s="19">
        <v>353.42917352885172</v>
      </c>
      <c r="M118" s="19">
        <f t="shared" si="6"/>
        <v>3.5342917352885174E-2</v>
      </c>
      <c r="N118" s="19">
        <v>318.08625617596658</v>
      </c>
      <c r="O118" s="19">
        <f t="shared" si="7"/>
        <v>3.1808625617596661E-2</v>
      </c>
      <c r="P118" s="19">
        <f t="shared" si="8"/>
        <v>3.5342917352885125E-3</v>
      </c>
      <c r="Q118" s="24">
        <v>4.05</v>
      </c>
      <c r="R118" s="24">
        <f t="shared" si="9"/>
        <v>0.12882493375126647</v>
      </c>
      <c r="S118" s="24">
        <v>8.104694792715291</v>
      </c>
      <c r="T118" s="24">
        <f t="shared" si="10"/>
        <v>2.8644355822929499E-2</v>
      </c>
      <c r="U118" s="25">
        <f t="shared" si="11"/>
        <v>0.10018057792833697</v>
      </c>
    </row>
    <row r="119" spans="1:21" x14ac:dyDescent="0.3">
      <c r="A119" s="2" t="s">
        <v>6</v>
      </c>
      <c r="B119" s="2">
        <v>59</v>
      </c>
      <c r="C119" s="5">
        <v>39869</v>
      </c>
      <c r="D119" s="2">
        <v>25</v>
      </c>
      <c r="E119" s="2" t="s">
        <v>8</v>
      </c>
      <c r="F119" s="6" t="s">
        <v>53</v>
      </c>
      <c r="G119" s="2">
        <v>80</v>
      </c>
      <c r="H119" s="2">
        <v>10</v>
      </c>
      <c r="I119" s="2">
        <v>20</v>
      </c>
      <c r="J119" s="2">
        <v>10</v>
      </c>
      <c r="K119" s="2">
        <v>2</v>
      </c>
      <c r="L119" s="19">
        <v>628.31853071795865</v>
      </c>
      <c r="M119" s="19">
        <f t="shared" si="6"/>
        <v>6.2831853071795868E-2</v>
      </c>
      <c r="N119" s="19">
        <v>502.65482457436696</v>
      </c>
      <c r="O119" s="19">
        <f t="shared" si="7"/>
        <v>5.0265482457436693E-2</v>
      </c>
      <c r="P119" s="19">
        <f t="shared" si="8"/>
        <v>1.2566370614359175E-2</v>
      </c>
      <c r="Q119" s="24">
        <v>6.51</v>
      </c>
      <c r="R119" s="24">
        <f t="shared" si="9"/>
        <v>0.32722829079791288</v>
      </c>
      <c r="S119" s="24">
        <v>8.2509316770186327</v>
      </c>
      <c r="T119" s="24">
        <f t="shared" si="10"/>
        <v>0.10368426536717221</v>
      </c>
      <c r="U119" s="25">
        <f t="shared" si="11"/>
        <v>0.22354402543074067</v>
      </c>
    </row>
    <row r="120" spans="1:21" x14ac:dyDescent="0.3">
      <c r="A120" s="2" t="s">
        <v>6</v>
      </c>
      <c r="B120" s="2">
        <v>59</v>
      </c>
      <c r="C120" s="5">
        <v>39869</v>
      </c>
      <c r="D120" s="2">
        <v>25</v>
      </c>
      <c r="E120" s="2" t="s">
        <v>8</v>
      </c>
      <c r="F120" s="6" t="s">
        <v>35</v>
      </c>
      <c r="G120" s="2">
        <v>100</v>
      </c>
      <c r="H120" s="2">
        <v>5</v>
      </c>
      <c r="I120" s="2">
        <v>10</v>
      </c>
      <c r="J120" s="2">
        <v>5</v>
      </c>
      <c r="K120" s="2">
        <v>1</v>
      </c>
      <c r="L120" s="19">
        <v>78.539816339744831</v>
      </c>
      <c r="M120" s="19">
        <f t="shared" si="6"/>
        <v>7.8539816339744835E-3</v>
      </c>
      <c r="N120" s="19">
        <v>78.539816339744831</v>
      </c>
      <c r="O120" s="19">
        <f t="shared" si="7"/>
        <v>7.8539816339744835E-3</v>
      </c>
      <c r="P120" s="19">
        <f t="shared" si="8"/>
        <v>0</v>
      </c>
      <c r="Q120" s="24">
        <v>1.93</v>
      </c>
      <c r="R120" s="24">
        <f t="shared" si="9"/>
        <v>1.5158184553570753E-2</v>
      </c>
      <c r="S120" s="24">
        <v>8.104694792715291</v>
      </c>
      <c r="T120" s="24">
        <f t="shared" si="10"/>
        <v>0</v>
      </c>
      <c r="U120" s="25">
        <f t="shared" si="11"/>
        <v>1.5158184553570753E-2</v>
      </c>
    </row>
    <row r="121" spans="1:21" x14ac:dyDescent="0.3">
      <c r="A121" s="2" t="s">
        <v>6</v>
      </c>
      <c r="B121" s="2">
        <v>59</v>
      </c>
      <c r="C121" s="5">
        <v>39869</v>
      </c>
      <c r="D121" s="2">
        <v>25</v>
      </c>
      <c r="E121" s="2" t="s">
        <v>8</v>
      </c>
      <c r="F121" s="6" t="s">
        <v>55</v>
      </c>
      <c r="G121" s="2">
        <v>100</v>
      </c>
      <c r="H121" s="2">
        <v>5</v>
      </c>
      <c r="I121" s="2">
        <v>20</v>
      </c>
      <c r="J121" s="2">
        <v>7.5</v>
      </c>
      <c r="K121" s="2">
        <v>2</v>
      </c>
      <c r="L121" s="19">
        <v>353.42917352885172</v>
      </c>
      <c r="M121" s="19">
        <f t="shared" si="6"/>
        <v>3.5342917352885174E-2</v>
      </c>
      <c r="N121" s="19">
        <v>353.42917352885172</v>
      </c>
      <c r="O121" s="19">
        <f t="shared" si="7"/>
        <v>3.5342917352885174E-2</v>
      </c>
      <c r="P121" s="19">
        <f t="shared" si="8"/>
        <v>0</v>
      </c>
      <c r="Q121" s="24">
        <v>4.05</v>
      </c>
      <c r="R121" s="24">
        <f t="shared" si="9"/>
        <v>0.14313881527918496</v>
      </c>
      <c r="S121" s="24">
        <v>8.104694792715291</v>
      </c>
      <c r="T121" s="24">
        <f t="shared" si="10"/>
        <v>0</v>
      </c>
      <c r="U121" s="25">
        <f t="shared" si="11"/>
        <v>0.14313881527918496</v>
      </c>
    </row>
    <row r="122" spans="1:21" x14ac:dyDescent="0.3">
      <c r="A122" s="2" t="s">
        <v>6</v>
      </c>
      <c r="B122" s="2">
        <v>59</v>
      </c>
      <c r="C122" s="5">
        <v>39869</v>
      </c>
      <c r="D122" s="2">
        <v>25</v>
      </c>
      <c r="E122" s="2" t="s">
        <v>8</v>
      </c>
      <c r="F122" s="6" t="s">
        <v>24</v>
      </c>
      <c r="G122" s="2">
        <v>50</v>
      </c>
      <c r="H122" s="2">
        <v>50</v>
      </c>
      <c r="I122" s="2">
        <v>60</v>
      </c>
      <c r="J122" s="2">
        <v>40</v>
      </c>
      <c r="K122" s="2">
        <v>2</v>
      </c>
      <c r="L122" s="19">
        <v>10053.096491487338</v>
      </c>
      <c r="M122" s="19">
        <f t="shared" si="6"/>
        <v>1.0053096491487339</v>
      </c>
      <c r="N122" s="19">
        <v>5026.5482457436692</v>
      </c>
      <c r="O122" s="19">
        <f t="shared" si="7"/>
        <v>0.50265482457436694</v>
      </c>
      <c r="P122" s="19">
        <f t="shared" si="8"/>
        <v>0.50265482457436694</v>
      </c>
      <c r="Q122" s="24">
        <v>5.86</v>
      </c>
      <c r="R122" s="24">
        <f t="shared" si="9"/>
        <v>2.9455572720057903</v>
      </c>
      <c r="S122" s="24">
        <v>8.461146496815287</v>
      </c>
      <c r="T122" s="24">
        <f t="shared" si="10"/>
        <v>4.2530361080547072</v>
      </c>
      <c r="U122" s="25">
        <f t="shared" si="11"/>
        <v>-1.3074788360489169</v>
      </c>
    </row>
    <row r="123" spans="1:21" x14ac:dyDescent="0.3">
      <c r="A123" s="2" t="s">
        <v>6</v>
      </c>
      <c r="B123" s="2">
        <v>59</v>
      </c>
      <c r="C123" s="5">
        <v>39869</v>
      </c>
      <c r="D123" s="2">
        <v>25</v>
      </c>
      <c r="E123" s="2" t="s">
        <v>8</v>
      </c>
      <c r="F123" s="6" t="s">
        <v>24</v>
      </c>
      <c r="G123" s="2">
        <v>100</v>
      </c>
      <c r="H123" s="2">
        <v>10</v>
      </c>
      <c r="I123" s="2">
        <v>20</v>
      </c>
      <c r="J123" s="2">
        <v>10</v>
      </c>
      <c r="K123" s="2">
        <v>2</v>
      </c>
      <c r="L123" s="19">
        <v>628.31853071795865</v>
      </c>
      <c r="M123" s="19">
        <f t="shared" si="6"/>
        <v>6.2831853071795868E-2</v>
      </c>
      <c r="N123" s="19">
        <v>628.31853071795865</v>
      </c>
      <c r="O123" s="19">
        <f t="shared" si="7"/>
        <v>6.2831853071795868E-2</v>
      </c>
      <c r="P123" s="19">
        <f t="shared" si="8"/>
        <v>0</v>
      </c>
      <c r="Q123" s="24">
        <v>5.86</v>
      </c>
      <c r="R123" s="24">
        <f t="shared" si="9"/>
        <v>0.36819465900072379</v>
      </c>
      <c r="S123" s="24">
        <v>8.461146496815287</v>
      </c>
      <c r="T123" s="24">
        <f t="shared" si="10"/>
        <v>0</v>
      </c>
      <c r="U123" s="25">
        <f t="shared" si="11"/>
        <v>0.36819465900072379</v>
      </c>
    </row>
    <row r="124" spans="1:21" x14ac:dyDescent="0.3">
      <c r="A124" s="2" t="s">
        <v>6</v>
      </c>
      <c r="B124" s="2">
        <v>59</v>
      </c>
      <c r="C124" s="5">
        <v>39869</v>
      </c>
      <c r="D124" s="2">
        <v>25</v>
      </c>
      <c r="E124" s="2" t="s">
        <v>8</v>
      </c>
      <c r="F124" s="6" t="s">
        <v>53</v>
      </c>
      <c r="G124" s="2">
        <v>90</v>
      </c>
      <c r="H124" s="2">
        <v>10</v>
      </c>
      <c r="I124" s="2">
        <v>35</v>
      </c>
      <c r="J124" s="2">
        <v>13.75</v>
      </c>
      <c r="K124" s="2">
        <v>2</v>
      </c>
      <c r="L124" s="19">
        <v>1187.9147221386406</v>
      </c>
      <c r="M124" s="19">
        <f t="shared" si="6"/>
        <v>0.11879147221386406</v>
      </c>
      <c r="N124" s="19">
        <v>1069.1232499247767</v>
      </c>
      <c r="O124" s="19">
        <f t="shared" si="7"/>
        <v>0.10691232499247767</v>
      </c>
      <c r="P124" s="19">
        <f t="shared" si="8"/>
        <v>1.1879147221386388E-2</v>
      </c>
      <c r="Q124" s="24">
        <v>6.51</v>
      </c>
      <c r="R124" s="24">
        <f t="shared" si="9"/>
        <v>0.69599923570102962</v>
      </c>
      <c r="S124" s="24">
        <v>8.2509316770186327</v>
      </c>
      <c r="T124" s="24">
        <f t="shared" si="10"/>
        <v>9.8014032104904822E-2</v>
      </c>
      <c r="U124" s="25">
        <f t="shared" si="11"/>
        <v>0.59798520359612484</v>
      </c>
    </row>
    <row r="125" spans="1:21" x14ac:dyDescent="0.3">
      <c r="A125" s="2" t="s">
        <v>6</v>
      </c>
      <c r="B125" s="2">
        <v>59</v>
      </c>
      <c r="C125" s="5">
        <v>39869</v>
      </c>
      <c r="D125" s="2">
        <v>25</v>
      </c>
      <c r="E125" s="2" t="s">
        <v>8</v>
      </c>
      <c r="F125" s="6" t="s">
        <v>22</v>
      </c>
      <c r="G125" s="2">
        <v>100</v>
      </c>
      <c r="H125" s="2">
        <v>10</v>
      </c>
      <c r="I125" s="2">
        <v>10</v>
      </c>
      <c r="J125" s="2">
        <v>7.5</v>
      </c>
      <c r="K125" s="2">
        <v>3</v>
      </c>
      <c r="L125" s="19">
        <v>530.14376029327707</v>
      </c>
      <c r="M125" s="19">
        <f t="shared" si="6"/>
        <v>5.3014376029327709E-2</v>
      </c>
      <c r="N125" s="19">
        <v>530.14376029327707</v>
      </c>
      <c r="O125" s="19">
        <f t="shared" si="7"/>
        <v>5.3014376029327709E-2</v>
      </c>
      <c r="P125" s="19">
        <f t="shared" si="8"/>
        <v>0</v>
      </c>
      <c r="Q125" s="24">
        <v>12.13</v>
      </c>
      <c r="R125" s="24">
        <f t="shared" si="9"/>
        <v>0.64306438123574516</v>
      </c>
      <c r="S125" s="24">
        <v>8.104694792715291</v>
      </c>
      <c r="T125" s="24">
        <f t="shared" si="10"/>
        <v>0</v>
      </c>
      <c r="U125" s="25">
        <f t="shared" si="11"/>
        <v>0.64306438123574516</v>
      </c>
    </row>
    <row r="126" spans="1:21" x14ac:dyDescent="0.3">
      <c r="A126" s="2" t="s">
        <v>6</v>
      </c>
      <c r="B126" s="2">
        <v>375</v>
      </c>
      <c r="C126" s="5">
        <v>39869</v>
      </c>
      <c r="D126" s="2">
        <v>22</v>
      </c>
      <c r="E126" s="2" t="s">
        <v>9</v>
      </c>
      <c r="F126" s="6" t="s">
        <v>42</v>
      </c>
      <c r="G126" s="2">
        <v>90</v>
      </c>
      <c r="H126" s="2">
        <v>9</v>
      </c>
      <c r="I126" s="2">
        <v>17</v>
      </c>
      <c r="J126" s="2">
        <v>8.75</v>
      </c>
      <c r="K126" s="2">
        <v>2</v>
      </c>
      <c r="L126" s="19">
        <v>481.05637508093707</v>
      </c>
      <c r="M126" s="19">
        <f t="shared" si="6"/>
        <v>4.8105637508093706E-2</v>
      </c>
      <c r="N126" s="19">
        <v>432.95073757284337</v>
      </c>
      <c r="O126" s="19">
        <f t="shared" si="7"/>
        <v>4.3295073757284336E-2</v>
      </c>
      <c r="P126" s="19">
        <f t="shared" si="8"/>
        <v>4.8105637508093699E-3</v>
      </c>
      <c r="Q126" s="24">
        <v>11.49</v>
      </c>
      <c r="R126" s="24">
        <f t="shared" si="9"/>
        <v>0.49746039747119702</v>
      </c>
      <c r="S126" s="24">
        <v>8.1999999999999993</v>
      </c>
      <c r="T126" s="24">
        <f t="shared" si="10"/>
        <v>3.944662275663683E-2</v>
      </c>
      <c r="U126" s="25">
        <f t="shared" si="11"/>
        <v>0.45801377471456017</v>
      </c>
    </row>
    <row r="127" spans="1:21" x14ac:dyDescent="0.3">
      <c r="A127" s="2" t="s">
        <v>6</v>
      </c>
      <c r="B127" s="2">
        <v>375</v>
      </c>
      <c r="C127" s="5">
        <v>39869</v>
      </c>
      <c r="D127" s="2">
        <v>22</v>
      </c>
      <c r="E127" s="2" t="s">
        <v>9</v>
      </c>
      <c r="F127" s="6" t="s">
        <v>44</v>
      </c>
      <c r="G127" s="2">
        <v>100</v>
      </c>
      <c r="H127" s="2">
        <v>5</v>
      </c>
      <c r="I127" s="2">
        <v>15</v>
      </c>
      <c r="J127" s="2">
        <v>6.25</v>
      </c>
      <c r="K127" s="2">
        <v>2</v>
      </c>
      <c r="L127" s="19">
        <v>245.43692606170259</v>
      </c>
      <c r="M127" s="19">
        <f t="shared" si="6"/>
        <v>2.4543692606170259E-2</v>
      </c>
      <c r="N127" s="19">
        <v>245.43692606170259</v>
      </c>
      <c r="O127" s="19">
        <f t="shared" si="7"/>
        <v>2.4543692606170259E-2</v>
      </c>
      <c r="P127" s="19">
        <f t="shared" si="8"/>
        <v>0</v>
      </c>
      <c r="Q127" s="24">
        <v>5.78</v>
      </c>
      <c r="R127" s="24">
        <f t="shared" si="9"/>
        <v>0.1418625432636641</v>
      </c>
      <c r="S127" s="24">
        <v>9.0675767918088734</v>
      </c>
      <c r="T127" s="24">
        <f t="shared" si="10"/>
        <v>0</v>
      </c>
      <c r="U127" s="25">
        <f t="shared" si="11"/>
        <v>0.1418625432636641</v>
      </c>
    </row>
    <row r="128" spans="1:21" x14ac:dyDescent="0.3">
      <c r="A128" s="2" t="s">
        <v>6</v>
      </c>
      <c r="B128" s="2">
        <v>375</v>
      </c>
      <c r="C128" s="5">
        <v>39869</v>
      </c>
      <c r="D128" s="2">
        <v>22</v>
      </c>
      <c r="E128" s="2" t="s">
        <v>9</v>
      </c>
      <c r="F128" s="6" t="s">
        <v>46</v>
      </c>
      <c r="G128" s="2">
        <v>90</v>
      </c>
      <c r="H128" s="2">
        <v>15</v>
      </c>
      <c r="I128" s="2">
        <v>15</v>
      </c>
      <c r="J128" s="2">
        <v>11.25</v>
      </c>
      <c r="K128" s="2">
        <v>3</v>
      </c>
      <c r="L128" s="19">
        <v>1192.8234606598746</v>
      </c>
      <c r="M128" s="19">
        <f t="shared" si="6"/>
        <v>0.11928234606598746</v>
      </c>
      <c r="N128" s="19">
        <v>1073.5411145938872</v>
      </c>
      <c r="O128" s="19">
        <f t="shared" si="7"/>
        <v>0.10735411145938872</v>
      </c>
      <c r="P128" s="19">
        <f t="shared" si="8"/>
        <v>1.1928234606598739E-2</v>
      </c>
      <c r="Q128" s="24">
        <v>1.86</v>
      </c>
      <c r="R128" s="24">
        <f t="shared" si="9"/>
        <v>0.19967864731446303</v>
      </c>
      <c r="S128" s="24">
        <v>12.651428571428571</v>
      </c>
      <c r="T128" s="24">
        <f t="shared" si="10"/>
        <v>0.15090920810862635</v>
      </c>
      <c r="U128" s="25">
        <f t="shared" si="11"/>
        <v>4.8769439205836679E-2</v>
      </c>
    </row>
    <row r="129" spans="1:21" x14ac:dyDescent="0.3">
      <c r="A129" s="2" t="s">
        <v>6</v>
      </c>
      <c r="B129" s="2">
        <v>375</v>
      </c>
      <c r="C129" s="5">
        <v>39869</v>
      </c>
      <c r="D129" s="2">
        <v>22</v>
      </c>
      <c r="E129" s="2" t="s">
        <v>9</v>
      </c>
      <c r="F129" s="6" t="s">
        <v>42</v>
      </c>
      <c r="G129" s="2">
        <v>90</v>
      </c>
      <c r="H129" s="2">
        <v>10</v>
      </c>
      <c r="I129" s="2">
        <v>20</v>
      </c>
      <c r="J129" s="2">
        <v>10</v>
      </c>
      <c r="K129" s="2">
        <v>2</v>
      </c>
      <c r="L129" s="19">
        <v>628.31853071795865</v>
      </c>
      <c r="M129" s="19">
        <f t="shared" si="6"/>
        <v>6.2831853071795868E-2</v>
      </c>
      <c r="N129" s="19">
        <v>565.48667764616278</v>
      </c>
      <c r="O129" s="19">
        <f t="shared" si="7"/>
        <v>5.6548667764616277E-2</v>
      </c>
      <c r="P129" s="19">
        <f t="shared" si="8"/>
        <v>6.283185307179591E-3</v>
      </c>
      <c r="Q129" s="24">
        <v>11.49</v>
      </c>
      <c r="R129" s="24">
        <f t="shared" si="9"/>
        <v>0.64974419261544103</v>
      </c>
      <c r="S129" s="24">
        <v>8.1999999999999993</v>
      </c>
      <c r="T129" s="24">
        <f t="shared" si="10"/>
        <v>5.1522119518872644E-2</v>
      </c>
      <c r="U129" s="25">
        <f t="shared" si="11"/>
        <v>0.59822207309656839</v>
      </c>
    </row>
    <row r="130" spans="1:21" x14ac:dyDescent="0.3">
      <c r="A130" s="2" t="s">
        <v>6</v>
      </c>
      <c r="B130" s="2">
        <v>375</v>
      </c>
      <c r="C130" s="5">
        <v>39869</v>
      </c>
      <c r="D130" s="2">
        <v>22</v>
      </c>
      <c r="E130" s="2" t="s">
        <v>9</v>
      </c>
      <c r="F130" s="6" t="s">
        <v>42</v>
      </c>
      <c r="G130" s="2">
        <v>90</v>
      </c>
      <c r="H130" s="2">
        <v>8</v>
      </c>
      <c r="I130" s="2">
        <v>17</v>
      </c>
      <c r="J130" s="2">
        <v>8.25</v>
      </c>
      <c r="K130" s="2">
        <v>2</v>
      </c>
      <c r="L130" s="19">
        <v>427.6492999699106</v>
      </c>
      <c r="M130" s="19">
        <f t="shared" ref="M130:M193" si="12">L130/10000</f>
        <v>4.2764929996991059E-2</v>
      </c>
      <c r="N130" s="19">
        <v>384.88436997291956</v>
      </c>
      <c r="O130" s="19">
        <f t="shared" ref="O130:O193" si="13">N130/10000</f>
        <v>3.8488436997291958E-2</v>
      </c>
      <c r="P130" s="19">
        <f t="shared" ref="P130:P193" si="14">M130-O130</f>
        <v>4.2764929996991011E-3</v>
      </c>
      <c r="Q130" s="24">
        <v>11.49</v>
      </c>
      <c r="R130" s="24">
        <f t="shared" ref="R130:R193" si="15">O130*Q130</f>
        <v>0.44223214109888459</v>
      </c>
      <c r="S130" s="24">
        <v>8.1999999999999993</v>
      </c>
      <c r="T130" s="24">
        <f t="shared" ref="T130:T193" si="16">P130*S130</f>
        <v>3.5067242597532626E-2</v>
      </c>
      <c r="U130" s="25">
        <f t="shared" ref="U130:U193" si="17">R130-T130</f>
        <v>0.40716489850135196</v>
      </c>
    </row>
    <row r="131" spans="1:21" x14ac:dyDescent="0.3">
      <c r="A131" s="2" t="s">
        <v>6</v>
      </c>
      <c r="B131" s="2">
        <v>375</v>
      </c>
      <c r="C131" s="5">
        <v>39869</v>
      </c>
      <c r="D131" s="2">
        <v>22</v>
      </c>
      <c r="E131" s="2" t="s">
        <v>9</v>
      </c>
      <c r="F131" s="6" t="s">
        <v>46</v>
      </c>
      <c r="G131" s="2">
        <v>75</v>
      </c>
      <c r="H131" s="2">
        <v>15</v>
      </c>
      <c r="I131" s="2">
        <v>28</v>
      </c>
      <c r="J131" s="2">
        <v>14.5</v>
      </c>
      <c r="K131" s="2">
        <v>3</v>
      </c>
      <c r="L131" s="19">
        <v>1981.5595662517619</v>
      </c>
      <c r="M131" s="19">
        <f t="shared" si="12"/>
        <v>0.19815595662517618</v>
      </c>
      <c r="N131" s="19">
        <v>1486.1696746888215</v>
      </c>
      <c r="O131" s="19">
        <f t="shared" si="13"/>
        <v>0.14861696746888214</v>
      </c>
      <c r="P131" s="19">
        <f t="shared" si="14"/>
        <v>4.9538989156294039E-2</v>
      </c>
      <c r="Q131" s="24">
        <v>1.86</v>
      </c>
      <c r="R131" s="24">
        <f t="shared" si="15"/>
        <v>0.27642755949212078</v>
      </c>
      <c r="S131" s="24">
        <v>12.651428571428571</v>
      </c>
      <c r="T131" s="24">
        <f t="shared" si="16"/>
        <v>0.62673898281162854</v>
      </c>
      <c r="U131" s="25">
        <f t="shared" si="17"/>
        <v>-0.35031142331950776</v>
      </c>
    </row>
    <row r="132" spans="1:21" x14ac:dyDescent="0.3">
      <c r="A132" s="2" t="s">
        <v>6</v>
      </c>
      <c r="B132" s="2">
        <v>375</v>
      </c>
      <c r="C132" s="5">
        <v>39869</v>
      </c>
      <c r="D132" s="2">
        <v>22</v>
      </c>
      <c r="E132" s="2" t="s">
        <v>9</v>
      </c>
      <c r="F132" s="6" t="s">
        <v>53</v>
      </c>
      <c r="G132" s="2">
        <v>100</v>
      </c>
      <c r="H132" s="2">
        <v>5</v>
      </c>
      <c r="I132" s="2">
        <v>11</v>
      </c>
      <c r="J132" s="2">
        <v>5.25</v>
      </c>
      <c r="K132" s="2">
        <v>2</v>
      </c>
      <c r="L132" s="19">
        <v>173.18029502913734</v>
      </c>
      <c r="M132" s="19">
        <f t="shared" si="12"/>
        <v>1.7318029502913734E-2</v>
      </c>
      <c r="N132" s="19">
        <v>173.18029502913734</v>
      </c>
      <c r="O132" s="19">
        <f t="shared" si="13"/>
        <v>1.7318029502913734E-2</v>
      </c>
      <c r="P132" s="19">
        <f t="shared" si="14"/>
        <v>0</v>
      </c>
      <c r="Q132" s="24">
        <v>6.51</v>
      </c>
      <c r="R132" s="24">
        <f t="shared" si="15"/>
        <v>0.11274037206396841</v>
      </c>
      <c r="S132" s="24">
        <v>8.2509316770186327</v>
      </c>
      <c r="T132" s="24">
        <f t="shared" si="16"/>
        <v>0</v>
      </c>
      <c r="U132" s="25">
        <f t="shared" si="17"/>
        <v>0.11274037206396841</v>
      </c>
    </row>
    <row r="133" spans="1:21" x14ac:dyDescent="0.3">
      <c r="A133" s="2" t="s">
        <v>6</v>
      </c>
      <c r="B133" s="2">
        <v>375</v>
      </c>
      <c r="C133" s="5">
        <v>39869</v>
      </c>
      <c r="D133" s="2">
        <v>22</v>
      </c>
      <c r="E133" s="2" t="s">
        <v>9</v>
      </c>
      <c r="F133" s="6" t="s">
        <v>43</v>
      </c>
      <c r="G133" s="2">
        <v>100</v>
      </c>
      <c r="H133" s="2">
        <v>2</v>
      </c>
      <c r="I133" s="2">
        <v>12</v>
      </c>
      <c r="J133" s="2">
        <v>4</v>
      </c>
      <c r="K133" s="2">
        <v>2</v>
      </c>
      <c r="L133" s="19">
        <v>100.53096491487338</v>
      </c>
      <c r="M133" s="19">
        <f t="shared" si="12"/>
        <v>1.0053096491487338E-2</v>
      </c>
      <c r="N133" s="19">
        <v>100.53096491487338</v>
      </c>
      <c r="O133" s="19">
        <f t="shared" si="13"/>
        <v>1.0053096491487338E-2</v>
      </c>
      <c r="P133" s="19">
        <f t="shared" si="14"/>
        <v>0</v>
      </c>
      <c r="Q133" s="24">
        <v>9.1999999999999993</v>
      </c>
      <c r="R133" s="24">
        <f t="shared" si="15"/>
        <v>9.2488487721683499E-2</v>
      </c>
      <c r="S133" s="24">
        <v>8.1999999999999993</v>
      </c>
      <c r="T133" s="24">
        <f t="shared" si="16"/>
        <v>0</v>
      </c>
      <c r="U133" s="25">
        <f t="shared" si="17"/>
        <v>9.2488487721683499E-2</v>
      </c>
    </row>
    <row r="134" spans="1:21" x14ac:dyDescent="0.3">
      <c r="A134" s="2" t="s">
        <v>6</v>
      </c>
      <c r="B134" s="2">
        <v>375</v>
      </c>
      <c r="C134" s="5">
        <v>39869</v>
      </c>
      <c r="D134" s="2">
        <v>22</v>
      </c>
      <c r="E134" s="2" t="s">
        <v>9</v>
      </c>
      <c r="F134" s="6" t="s">
        <v>53</v>
      </c>
      <c r="G134" s="2">
        <v>90</v>
      </c>
      <c r="H134" s="2">
        <v>17</v>
      </c>
      <c r="I134" s="2">
        <v>27</v>
      </c>
      <c r="J134" s="2">
        <v>15.25</v>
      </c>
      <c r="K134" s="2">
        <v>2</v>
      </c>
      <c r="L134" s="19">
        <v>1461.2332830009525</v>
      </c>
      <c r="M134" s="19">
        <f t="shared" si="12"/>
        <v>0.14612332830009525</v>
      </c>
      <c r="N134" s="19">
        <v>1315.1099547008573</v>
      </c>
      <c r="O134" s="19">
        <f t="shared" si="13"/>
        <v>0.13151099547008574</v>
      </c>
      <c r="P134" s="19">
        <f t="shared" si="14"/>
        <v>1.4612332830009511E-2</v>
      </c>
      <c r="Q134" s="24">
        <v>6.51</v>
      </c>
      <c r="R134" s="24">
        <f t="shared" si="15"/>
        <v>0.85613658051025809</v>
      </c>
      <c r="S134" s="24">
        <v>8.2509316770186327</v>
      </c>
      <c r="T134" s="24">
        <f t="shared" si="16"/>
        <v>0.12056535982226479</v>
      </c>
      <c r="U134" s="25">
        <f t="shared" si="17"/>
        <v>0.7355712206879933</v>
      </c>
    </row>
    <row r="135" spans="1:21" x14ac:dyDescent="0.3">
      <c r="A135" s="2" t="s">
        <v>6</v>
      </c>
      <c r="B135" s="2">
        <v>375</v>
      </c>
      <c r="C135" s="5">
        <v>39869</v>
      </c>
      <c r="D135" s="2">
        <v>22</v>
      </c>
      <c r="E135" s="2" t="s">
        <v>9</v>
      </c>
      <c r="F135" s="6" t="s">
        <v>53</v>
      </c>
      <c r="G135" s="2">
        <v>90</v>
      </c>
      <c r="H135" s="2">
        <v>15</v>
      </c>
      <c r="I135" s="2">
        <v>30</v>
      </c>
      <c r="J135" s="2">
        <v>15</v>
      </c>
      <c r="K135" s="2">
        <v>2</v>
      </c>
      <c r="L135" s="19">
        <v>1413.7166941154069</v>
      </c>
      <c r="M135" s="19">
        <f t="shared" si="12"/>
        <v>0.1413716694115407</v>
      </c>
      <c r="N135" s="19">
        <v>1272.3450247038663</v>
      </c>
      <c r="O135" s="19">
        <f t="shared" si="13"/>
        <v>0.12723450247038665</v>
      </c>
      <c r="P135" s="19">
        <f t="shared" si="14"/>
        <v>1.413716694115405E-2</v>
      </c>
      <c r="Q135" s="24">
        <v>6.51</v>
      </c>
      <c r="R135" s="24">
        <f t="shared" si="15"/>
        <v>0.82829661108221708</v>
      </c>
      <c r="S135" s="24">
        <v>8.2509316770186327</v>
      </c>
      <c r="T135" s="24">
        <f t="shared" si="16"/>
        <v>0.11664479853806856</v>
      </c>
      <c r="U135" s="25">
        <f t="shared" si="17"/>
        <v>0.71165181254414855</v>
      </c>
    </row>
    <row r="136" spans="1:21" x14ac:dyDescent="0.3">
      <c r="A136" s="2" t="s">
        <v>6</v>
      </c>
      <c r="B136" s="2">
        <v>375</v>
      </c>
      <c r="C136" s="5">
        <v>39869</v>
      </c>
      <c r="D136" s="2">
        <v>22</v>
      </c>
      <c r="E136" s="2" t="s">
        <v>9</v>
      </c>
      <c r="F136" s="6" t="s">
        <v>44</v>
      </c>
      <c r="G136" s="2">
        <v>100</v>
      </c>
      <c r="H136" s="2">
        <v>6</v>
      </c>
      <c r="I136" s="2">
        <v>15</v>
      </c>
      <c r="J136" s="2">
        <v>6.75</v>
      </c>
      <c r="K136" s="2">
        <v>2</v>
      </c>
      <c r="L136" s="19">
        <v>286.27763055836988</v>
      </c>
      <c r="M136" s="19">
        <f t="shared" si="12"/>
        <v>2.8627763055836988E-2</v>
      </c>
      <c r="N136" s="19">
        <v>286.27763055836988</v>
      </c>
      <c r="O136" s="19">
        <f t="shared" si="13"/>
        <v>2.8627763055836988E-2</v>
      </c>
      <c r="P136" s="19">
        <f t="shared" si="14"/>
        <v>0</v>
      </c>
      <c r="Q136" s="24">
        <v>5.78</v>
      </c>
      <c r="R136" s="24">
        <f t="shared" si="15"/>
        <v>0.1654684704627378</v>
      </c>
      <c r="S136" s="24">
        <v>9.0675767918088734</v>
      </c>
      <c r="T136" s="24">
        <f t="shared" si="16"/>
        <v>0</v>
      </c>
      <c r="U136" s="25">
        <f t="shared" si="17"/>
        <v>0.1654684704627378</v>
      </c>
    </row>
    <row r="137" spans="1:21" x14ac:dyDescent="0.3">
      <c r="A137" s="2" t="s">
        <v>6</v>
      </c>
      <c r="B137" s="2">
        <v>375</v>
      </c>
      <c r="C137" s="5">
        <v>39869</v>
      </c>
      <c r="D137" s="2">
        <v>22</v>
      </c>
      <c r="E137" s="2" t="s">
        <v>9</v>
      </c>
      <c r="F137" s="6" t="s">
        <v>41</v>
      </c>
      <c r="G137" s="2">
        <v>70</v>
      </c>
      <c r="H137" s="2">
        <v>30</v>
      </c>
      <c r="I137" s="2">
        <v>26</v>
      </c>
      <c r="J137" s="2">
        <v>21.5</v>
      </c>
      <c r="K137" s="2">
        <v>3</v>
      </c>
      <c r="L137" s="19">
        <v>4356.6036123656459</v>
      </c>
      <c r="M137" s="19">
        <f t="shared" si="12"/>
        <v>0.4356603612365646</v>
      </c>
      <c r="N137" s="19">
        <v>3049.622528655952</v>
      </c>
      <c r="O137" s="19">
        <f t="shared" si="13"/>
        <v>0.3049622528655952</v>
      </c>
      <c r="P137" s="19">
        <f t="shared" si="14"/>
        <v>0.1306981083709694</v>
      </c>
      <c r="Q137" s="24">
        <v>10.71</v>
      </c>
      <c r="R137" s="24">
        <f t="shared" si="15"/>
        <v>3.2661457281905246</v>
      </c>
      <c r="S137" s="24">
        <v>8.1999999999999993</v>
      </c>
      <c r="T137" s="24">
        <f t="shared" si="16"/>
        <v>1.071724488641949</v>
      </c>
      <c r="U137" s="25">
        <f t="shared" si="17"/>
        <v>2.1944212395485758</v>
      </c>
    </row>
    <row r="138" spans="1:21" x14ac:dyDescent="0.3">
      <c r="A138" s="2" t="s">
        <v>6</v>
      </c>
      <c r="B138" s="2">
        <v>375</v>
      </c>
      <c r="C138" s="5">
        <v>39869</v>
      </c>
      <c r="D138" s="2">
        <v>22</v>
      </c>
      <c r="E138" s="2" t="s">
        <v>9</v>
      </c>
      <c r="F138" s="6" t="s">
        <v>47</v>
      </c>
      <c r="G138" s="2">
        <v>100</v>
      </c>
      <c r="H138" s="2">
        <v>8</v>
      </c>
      <c r="I138" s="2">
        <v>10</v>
      </c>
      <c r="J138" s="2">
        <v>6.5</v>
      </c>
      <c r="K138" s="2">
        <v>3</v>
      </c>
      <c r="L138" s="19">
        <v>398.19686884250626</v>
      </c>
      <c r="M138" s="19">
        <f t="shared" si="12"/>
        <v>3.9819686884250624E-2</v>
      </c>
      <c r="N138" s="19">
        <v>398.19686884250626</v>
      </c>
      <c r="O138" s="19">
        <f t="shared" si="13"/>
        <v>3.9819686884250624E-2</v>
      </c>
      <c r="P138" s="19">
        <f t="shared" si="14"/>
        <v>0</v>
      </c>
      <c r="Q138" s="24">
        <v>5.15</v>
      </c>
      <c r="R138" s="24">
        <f t="shared" si="15"/>
        <v>0.20507138745389072</v>
      </c>
      <c r="S138" s="24">
        <v>11.257627118644068</v>
      </c>
      <c r="T138" s="24">
        <f t="shared" si="16"/>
        <v>0</v>
      </c>
      <c r="U138" s="25">
        <f t="shared" si="17"/>
        <v>0.20507138745389072</v>
      </c>
    </row>
    <row r="139" spans="1:21" x14ac:dyDescent="0.3">
      <c r="A139" s="2" t="s">
        <v>6</v>
      </c>
      <c r="B139" s="2">
        <v>375</v>
      </c>
      <c r="C139" s="5">
        <v>39869</v>
      </c>
      <c r="D139" s="2">
        <v>22</v>
      </c>
      <c r="E139" s="2" t="s">
        <v>9</v>
      </c>
      <c r="F139" s="6" t="s">
        <v>42</v>
      </c>
      <c r="G139" s="2">
        <v>100</v>
      </c>
      <c r="H139" s="2">
        <v>10</v>
      </c>
      <c r="I139" s="2">
        <v>22</v>
      </c>
      <c r="J139" s="2">
        <v>10.5</v>
      </c>
      <c r="K139" s="2">
        <v>2</v>
      </c>
      <c r="L139" s="19">
        <v>692.72118011654936</v>
      </c>
      <c r="M139" s="19">
        <f t="shared" si="12"/>
        <v>6.9272118011654935E-2</v>
      </c>
      <c r="N139" s="19">
        <v>692.72118011654936</v>
      </c>
      <c r="O139" s="19">
        <f t="shared" si="13"/>
        <v>6.9272118011654935E-2</v>
      </c>
      <c r="P139" s="19">
        <f t="shared" si="14"/>
        <v>0</v>
      </c>
      <c r="Q139" s="24">
        <v>11.49</v>
      </c>
      <c r="R139" s="24">
        <f t="shared" si="15"/>
        <v>0.79593663595391517</v>
      </c>
      <c r="S139" s="24">
        <v>8.1999999999999993</v>
      </c>
      <c r="T139" s="24">
        <f t="shared" si="16"/>
        <v>0</v>
      </c>
      <c r="U139" s="25">
        <f t="shared" si="17"/>
        <v>0.79593663595391517</v>
      </c>
    </row>
    <row r="140" spans="1:21" x14ac:dyDescent="0.3">
      <c r="A140" s="2" t="s">
        <v>6</v>
      </c>
      <c r="B140" s="2">
        <v>375</v>
      </c>
      <c r="C140" s="5">
        <v>39869</v>
      </c>
      <c r="D140" s="2">
        <v>22</v>
      </c>
      <c r="E140" s="2" t="s">
        <v>9</v>
      </c>
      <c r="F140" s="6" t="s">
        <v>44</v>
      </c>
      <c r="G140" s="2">
        <v>90</v>
      </c>
      <c r="H140" s="2">
        <v>5</v>
      </c>
      <c r="I140" s="2">
        <v>15</v>
      </c>
      <c r="J140" s="2">
        <v>6.25</v>
      </c>
      <c r="K140" s="2">
        <v>2</v>
      </c>
      <c r="L140" s="19">
        <v>245.43692606170259</v>
      </c>
      <c r="M140" s="19">
        <f t="shared" si="12"/>
        <v>2.4543692606170259E-2</v>
      </c>
      <c r="N140" s="19">
        <v>220.89323345553234</v>
      </c>
      <c r="O140" s="19">
        <f t="shared" si="13"/>
        <v>2.2089323345553233E-2</v>
      </c>
      <c r="P140" s="19">
        <f t="shared" si="14"/>
        <v>2.4543692606170259E-3</v>
      </c>
      <c r="Q140" s="24">
        <v>5.78</v>
      </c>
      <c r="R140" s="24">
        <f t="shared" si="15"/>
        <v>0.12767628893729768</v>
      </c>
      <c r="S140" s="24">
        <v>9.0675767918088734</v>
      </c>
      <c r="T140" s="24">
        <f t="shared" si="16"/>
        <v>2.2255181746100049E-2</v>
      </c>
      <c r="U140" s="25">
        <f t="shared" si="17"/>
        <v>0.10542110719119763</v>
      </c>
    </row>
    <row r="141" spans="1:21" x14ac:dyDescent="0.3">
      <c r="A141" s="2" t="s">
        <v>6</v>
      </c>
      <c r="B141" s="2">
        <v>375</v>
      </c>
      <c r="C141" s="5">
        <v>39869</v>
      </c>
      <c r="D141" s="2">
        <v>22</v>
      </c>
      <c r="E141" s="2" t="s">
        <v>9</v>
      </c>
      <c r="F141" s="6" t="s">
        <v>44</v>
      </c>
      <c r="G141" s="2">
        <v>100</v>
      </c>
      <c r="H141" s="2">
        <v>12</v>
      </c>
      <c r="I141" s="2">
        <v>15</v>
      </c>
      <c r="J141" s="2">
        <v>9.75</v>
      </c>
      <c r="K141" s="2">
        <v>2</v>
      </c>
      <c r="L141" s="19">
        <v>597.29530326375937</v>
      </c>
      <c r="M141" s="19">
        <f t="shared" si="12"/>
        <v>5.9729530326375936E-2</v>
      </c>
      <c r="N141" s="19">
        <v>597.29530326375937</v>
      </c>
      <c r="O141" s="19">
        <f t="shared" si="13"/>
        <v>5.9729530326375936E-2</v>
      </c>
      <c r="P141" s="19">
        <f t="shared" si="14"/>
        <v>0</v>
      </c>
      <c r="Q141" s="24">
        <v>5.78</v>
      </c>
      <c r="R141" s="24">
        <f t="shared" si="15"/>
        <v>0.3452366852864529</v>
      </c>
      <c r="S141" s="24">
        <v>9.0675767918088734</v>
      </c>
      <c r="T141" s="24">
        <f t="shared" si="16"/>
        <v>0</v>
      </c>
      <c r="U141" s="25">
        <f t="shared" si="17"/>
        <v>0.3452366852864529</v>
      </c>
    </row>
    <row r="142" spans="1:21" x14ac:dyDescent="0.3">
      <c r="A142" s="2" t="s">
        <v>6</v>
      </c>
      <c r="B142" s="2">
        <v>375</v>
      </c>
      <c r="C142" s="5">
        <v>39869</v>
      </c>
      <c r="D142" s="2">
        <v>22</v>
      </c>
      <c r="E142" s="2" t="s">
        <v>9</v>
      </c>
      <c r="F142" s="6" t="s">
        <v>41</v>
      </c>
      <c r="G142" s="2">
        <v>75</v>
      </c>
      <c r="H142" s="2">
        <v>22</v>
      </c>
      <c r="I142" s="2">
        <v>55</v>
      </c>
      <c r="J142" s="2">
        <v>24.75</v>
      </c>
      <c r="K142" s="2">
        <v>3</v>
      </c>
      <c r="L142" s="19">
        <v>5773.2655495937934</v>
      </c>
      <c r="M142" s="19">
        <f t="shared" si="12"/>
        <v>0.57732655495937935</v>
      </c>
      <c r="N142" s="19">
        <v>4329.9491621953448</v>
      </c>
      <c r="O142" s="19">
        <f t="shared" si="13"/>
        <v>0.43299491621953445</v>
      </c>
      <c r="P142" s="19">
        <f t="shared" si="14"/>
        <v>0.14433163873984489</v>
      </c>
      <c r="Q142" s="24">
        <v>10.71</v>
      </c>
      <c r="R142" s="24">
        <f t="shared" si="15"/>
        <v>4.6373755527112142</v>
      </c>
      <c r="S142" s="24">
        <v>8.1999999999999993</v>
      </c>
      <c r="T142" s="24">
        <f t="shared" si="16"/>
        <v>1.183519437666728</v>
      </c>
      <c r="U142" s="25">
        <f t="shared" si="17"/>
        <v>3.453856115044486</v>
      </c>
    </row>
    <row r="143" spans="1:21" x14ac:dyDescent="0.3">
      <c r="A143" s="2" t="s">
        <v>6</v>
      </c>
      <c r="B143" s="2">
        <v>375</v>
      </c>
      <c r="C143" s="5">
        <v>39869</v>
      </c>
      <c r="D143" s="2">
        <v>22</v>
      </c>
      <c r="E143" s="2" t="s">
        <v>9</v>
      </c>
      <c r="F143" s="6" t="s">
        <v>44</v>
      </c>
      <c r="G143" s="2">
        <v>90</v>
      </c>
      <c r="H143" s="2">
        <v>8</v>
      </c>
      <c r="I143" s="2">
        <v>17</v>
      </c>
      <c r="J143" s="2">
        <v>8.25</v>
      </c>
      <c r="K143" s="2">
        <v>2</v>
      </c>
      <c r="L143" s="19">
        <v>427.6492999699106</v>
      </c>
      <c r="M143" s="19">
        <f t="shared" si="12"/>
        <v>4.2764929996991059E-2</v>
      </c>
      <c r="N143" s="19">
        <v>384.88436997291956</v>
      </c>
      <c r="O143" s="19">
        <f t="shared" si="13"/>
        <v>3.8488436997291958E-2</v>
      </c>
      <c r="P143" s="19">
        <f t="shared" si="14"/>
        <v>4.2764929996991011E-3</v>
      </c>
      <c r="Q143" s="24">
        <v>5.78</v>
      </c>
      <c r="R143" s="24">
        <f t="shared" si="15"/>
        <v>0.22246316584434753</v>
      </c>
      <c r="S143" s="24">
        <v>9.0675767918088734</v>
      </c>
      <c r="T143" s="24">
        <f t="shared" si="16"/>
        <v>3.8777428674404681E-2</v>
      </c>
      <c r="U143" s="25">
        <f t="shared" si="17"/>
        <v>0.18368573716994285</v>
      </c>
    </row>
    <row r="144" spans="1:21" x14ac:dyDescent="0.3">
      <c r="A144" s="2" t="s">
        <v>6</v>
      </c>
      <c r="B144" s="2">
        <v>375</v>
      </c>
      <c r="C144" s="5">
        <v>39869</v>
      </c>
      <c r="D144" s="2">
        <v>22</v>
      </c>
      <c r="E144" s="2" t="s">
        <v>9</v>
      </c>
      <c r="F144" s="6" t="s">
        <v>35</v>
      </c>
      <c r="G144" s="2">
        <v>90</v>
      </c>
      <c r="H144" s="2">
        <v>2</v>
      </c>
      <c r="I144" s="2">
        <v>10</v>
      </c>
      <c r="J144" s="2">
        <v>3.5</v>
      </c>
      <c r="K144" s="2">
        <v>1</v>
      </c>
      <c r="L144" s="19">
        <v>38.484510006474963</v>
      </c>
      <c r="M144" s="19">
        <f t="shared" si="12"/>
        <v>3.8484510006474965E-3</v>
      </c>
      <c r="N144" s="19">
        <v>34.63605900582747</v>
      </c>
      <c r="O144" s="19">
        <f t="shared" si="13"/>
        <v>3.4636059005827471E-3</v>
      </c>
      <c r="P144" s="19">
        <f t="shared" si="14"/>
        <v>3.8484510006474943E-4</v>
      </c>
      <c r="Q144" s="24">
        <v>1.93</v>
      </c>
      <c r="R144" s="24">
        <f t="shared" si="15"/>
        <v>6.6847593881247018E-3</v>
      </c>
      <c r="S144" s="24">
        <v>8.104694792715291</v>
      </c>
      <c r="T144" s="24">
        <f t="shared" si="16"/>
        <v>3.11905207849677E-3</v>
      </c>
      <c r="U144" s="25">
        <f t="shared" si="17"/>
        <v>3.5657073096279318E-3</v>
      </c>
    </row>
    <row r="145" spans="1:21" x14ac:dyDescent="0.3">
      <c r="A145" s="2" t="s">
        <v>6</v>
      </c>
      <c r="B145" s="2">
        <v>375</v>
      </c>
      <c r="C145" s="5">
        <v>39869</v>
      </c>
      <c r="D145" s="2">
        <v>22</v>
      </c>
      <c r="E145" s="2" t="s">
        <v>9</v>
      </c>
      <c r="F145" s="6" t="s">
        <v>46</v>
      </c>
      <c r="G145" s="2">
        <v>90</v>
      </c>
      <c r="H145" s="2">
        <v>8</v>
      </c>
      <c r="I145" s="2">
        <v>11</v>
      </c>
      <c r="J145" s="2">
        <v>6.75</v>
      </c>
      <c r="K145" s="2">
        <v>3</v>
      </c>
      <c r="L145" s="19">
        <v>429.41644583755487</v>
      </c>
      <c r="M145" s="19">
        <f t="shared" si="12"/>
        <v>4.2941644583755489E-2</v>
      </c>
      <c r="N145" s="19">
        <v>386.4748012537994</v>
      </c>
      <c r="O145" s="19">
        <f t="shared" si="13"/>
        <v>3.864748012537994E-2</v>
      </c>
      <c r="P145" s="19">
        <f t="shared" si="14"/>
        <v>4.2941644583755489E-3</v>
      </c>
      <c r="Q145" s="24">
        <v>1.86</v>
      </c>
      <c r="R145" s="24">
        <f t="shared" si="15"/>
        <v>7.1884313033206693E-2</v>
      </c>
      <c r="S145" s="24">
        <v>12.651428571428571</v>
      </c>
      <c r="T145" s="24">
        <f t="shared" si="16"/>
        <v>5.4327314919105515E-2</v>
      </c>
      <c r="U145" s="25">
        <f t="shared" si="17"/>
        <v>1.7556998114101177E-2</v>
      </c>
    </row>
    <row r="146" spans="1:21" x14ac:dyDescent="0.3">
      <c r="A146" s="2" t="s">
        <v>6</v>
      </c>
      <c r="B146" s="2">
        <v>375</v>
      </c>
      <c r="C146" s="5">
        <v>39869</v>
      </c>
      <c r="D146" s="2">
        <v>22</v>
      </c>
      <c r="E146" s="2" t="s">
        <v>9</v>
      </c>
      <c r="F146" s="6" t="s">
        <v>46</v>
      </c>
      <c r="G146" s="2">
        <v>90</v>
      </c>
      <c r="H146" s="2">
        <v>10</v>
      </c>
      <c r="I146" s="2">
        <v>20</v>
      </c>
      <c r="J146" s="2">
        <v>10</v>
      </c>
      <c r="K146" s="2">
        <v>3</v>
      </c>
      <c r="L146" s="19">
        <v>942.47779607693792</v>
      </c>
      <c r="M146" s="19">
        <f t="shared" si="12"/>
        <v>9.4247779607693788E-2</v>
      </c>
      <c r="N146" s="19">
        <v>848.23001646924411</v>
      </c>
      <c r="O146" s="19">
        <f t="shared" si="13"/>
        <v>8.4823001646924412E-2</v>
      </c>
      <c r="P146" s="19">
        <f t="shared" si="14"/>
        <v>9.424777960769376E-3</v>
      </c>
      <c r="Q146" s="24">
        <v>1.86</v>
      </c>
      <c r="R146" s="24">
        <f t="shared" si="15"/>
        <v>0.15777078306327941</v>
      </c>
      <c r="S146" s="24">
        <v>12.651428571428571</v>
      </c>
      <c r="T146" s="24">
        <f t="shared" si="16"/>
        <v>0.11923690517224798</v>
      </c>
      <c r="U146" s="25">
        <f t="shared" si="17"/>
        <v>3.8533877891031423E-2</v>
      </c>
    </row>
    <row r="147" spans="1:21" x14ac:dyDescent="0.3">
      <c r="A147" s="2" t="s">
        <v>6</v>
      </c>
      <c r="B147" s="2">
        <v>375</v>
      </c>
      <c r="C147" s="5">
        <v>39869</v>
      </c>
      <c r="D147" s="2">
        <v>22</v>
      </c>
      <c r="E147" s="2" t="s">
        <v>9</v>
      </c>
      <c r="F147" s="6" t="s">
        <v>44</v>
      </c>
      <c r="G147" s="2">
        <v>100</v>
      </c>
      <c r="H147" s="2">
        <v>2</v>
      </c>
      <c r="I147" s="2">
        <v>20</v>
      </c>
      <c r="J147" s="2">
        <v>6</v>
      </c>
      <c r="K147" s="2">
        <v>2</v>
      </c>
      <c r="L147" s="19">
        <v>226.1946710584651</v>
      </c>
      <c r="M147" s="19">
        <f t="shared" si="12"/>
        <v>2.2619467105846509E-2</v>
      </c>
      <c r="N147" s="19">
        <v>226.1946710584651</v>
      </c>
      <c r="O147" s="19">
        <f t="shared" si="13"/>
        <v>2.2619467105846509E-2</v>
      </c>
      <c r="P147" s="19">
        <f t="shared" si="14"/>
        <v>0</v>
      </c>
      <c r="Q147" s="24">
        <v>5.78</v>
      </c>
      <c r="R147" s="24">
        <f t="shared" si="15"/>
        <v>0.13074051987179283</v>
      </c>
      <c r="S147" s="24">
        <v>9.0675767918088734</v>
      </c>
      <c r="T147" s="24">
        <f t="shared" si="16"/>
        <v>0</v>
      </c>
      <c r="U147" s="25">
        <f t="shared" si="17"/>
        <v>0.13074051987179283</v>
      </c>
    </row>
    <row r="148" spans="1:21" x14ac:dyDescent="0.3">
      <c r="A148" s="2" t="s">
        <v>6</v>
      </c>
      <c r="B148" s="2">
        <v>375</v>
      </c>
      <c r="C148" s="5">
        <v>39869</v>
      </c>
      <c r="D148" s="2">
        <v>22</v>
      </c>
      <c r="E148" s="2" t="s">
        <v>9</v>
      </c>
      <c r="F148" s="6" t="s">
        <v>44</v>
      </c>
      <c r="G148" s="2">
        <v>90</v>
      </c>
      <c r="H148" s="2">
        <v>7</v>
      </c>
      <c r="I148" s="2">
        <v>15</v>
      </c>
      <c r="J148" s="2">
        <v>7.25</v>
      </c>
      <c r="K148" s="2">
        <v>2</v>
      </c>
      <c r="L148" s="19">
        <v>330.259927708627</v>
      </c>
      <c r="M148" s="19">
        <f t="shared" si="12"/>
        <v>3.3025992770862697E-2</v>
      </c>
      <c r="N148" s="19">
        <v>297.23393493776433</v>
      </c>
      <c r="O148" s="19">
        <f t="shared" si="13"/>
        <v>2.9723393493776434E-2</v>
      </c>
      <c r="P148" s="19">
        <f t="shared" si="14"/>
        <v>3.3025992770862635E-3</v>
      </c>
      <c r="Q148" s="24">
        <v>5.78</v>
      </c>
      <c r="R148" s="24">
        <f t="shared" si="15"/>
        <v>0.17180121439402779</v>
      </c>
      <c r="S148" s="24">
        <v>9.0675767918088734</v>
      </c>
      <c r="T148" s="24">
        <f t="shared" si="16"/>
        <v>2.9946572557552165E-2</v>
      </c>
      <c r="U148" s="25">
        <f t="shared" si="17"/>
        <v>0.14185464183647561</v>
      </c>
    </row>
    <row r="149" spans="1:21" x14ac:dyDescent="0.3">
      <c r="A149" s="2" t="s">
        <v>6</v>
      </c>
      <c r="B149" s="2">
        <v>375</v>
      </c>
      <c r="C149" s="5">
        <v>39869</v>
      </c>
      <c r="D149" s="2">
        <v>22</v>
      </c>
      <c r="E149" s="2" t="s">
        <v>9</v>
      </c>
      <c r="F149" s="6" t="s">
        <v>46</v>
      </c>
      <c r="G149" s="2">
        <v>90</v>
      </c>
      <c r="H149" s="2">
        <v>11</v>
      </c>
      <c r="I149" s="2">
        <v>12</v>
      </c>
      <c r="J149" s="2">
        <v>8.5</v>
      </c>
      <c r="K149" s="2">
        <v>3</v>
      </c>
      <c r="L149" s="19">
        <v>680.94020766558765</v>
      </c>
      <c r="M149" s="19">
        <f t="shared" si="12"/>
        <v>6.8094020766558766E-2</v>
      </c>
      <c r="N149" s="19">
        <v>612.84618689902891</v>
      </c>
      <c r="O149" s="19">
        <f t="shared" si="13"/>
        <v>6.1284618689902891E-2</v>
      </c>
      <c r="P149" s="19">
        <f t="shared" si="14"/>
        <v>6.8094020766558752E-3</v>
      </c>
      <c r="Q149" s="24">
        <v>1.86</v>
      </c>
      <c r="R149" s="24">
        <f t="shared" si="15"/>
        <v>0.11398939076321939</v>
      </c>
      <c r="S149" s="24">
        <v>12.651428571428571</v>
      </c>
      <c r="T149" s="24">
        <f t="shared" si="16"/>
        <v>8.6148663986949189E-2</v>
      </c>
      <c r="U149" s="25">
        <f t="shared" si="17"/>
        <v>2.7840726776270197E-2</v>
      </c>
    </row>
    <row r="150" spans="1:21" x14ac:dyDescent="0.3">
      <c r="A150" s="2" t="s">
        <v>6</v>
      </c>
      <c r="B150" s="2">
        <v>375</v>
      </c>
      <c r="C150" s="5">
        <v>39869</v>
      </c>
      <c r="D150" s="2">
        <v>22</v>
      </c>
      <c r="E150" s="2" t="s">
        <v>9</v>
      </c>
      <c r="F150" s="6" t="s">
        <v>53</v>
      </c>
      <c r="G150" s="2">
        <v>100</v>
      </c>
      <c r="H150" s="2">
        <v>7</v>
      </c>
      <c r="I150" s="2">
        <v>15</v>
      </c>
      <c r="J150" s="2">
        <v>7.25</v>
      </c>
      <c r="K150" s="2">
        <v>2</v>
      </c>
      <c r="L150" s="19">
        <v>330.259927708627</v>
      </c>
      <c r="M150" s="19">
        <f t="shared" si="12"/>
        <v>3.3025992770862697E-2</v>
      </c>
      <c r="N150" s="19">
        <v>330.259927708627</v>
      </c>
      <c r="O150" s="19">
        <f t="shared" si="13"/>
        <v>3.3025992770862697E-2</v>
      </c>
      <c r="P150" s="19">
        <f t="shared" si="14"/>
        <v>0</v>
      </c>
      <c r="Q150" s="24">
        <v>6.51</v>
      </c>
      <c r="R150" s="24">
        <f t="shared" si="15"/>
        <v>0.21499921293831614</v>
      </c>
      <c r="S150" s="24">
        <v>8.2509316770186327</v>
      </c>
      <c r="T150" s="24">
        <f t="shared" si="16"/>
        <v>0</v>
      </c>
      <c r="U150" s="25">
        <f t="shared" si="17"/>
        <v>0.21499921293831614</v>
      </c>
    </row>
    <row r="151" spans="1:21" x14ac:dyDescent="0.3">
      <c r="A151" s="2" t="s">
        <v>6</v>
      </c>
      <c r="B151" s="2">
        <v>375</v>
      </c>
      <c r="C151" s="5">
        <v>39869</v>
      </c>
      <c r="D151" s="2">
        <v>22</v>
      </c>
      <c r="E151" s="2" t="s">
        <v>9</v>
      </c>
      <c r="F151" s="6" t="s">
        <v>53</v>
      </c>
      <c r="G151" s="2">
        <v>75</v>
      </c>
      <c r="H151" s="2">
        <v>20</v>
      </c>
      <c r="I151" s="2">
        <v>30</v>
      </c>
      <c r="J151" s="2">
        <v>17.5</v>
      </c>
      <c r="K151" s="2">
        <v>2</v>
      </c>
      <c r="L151" s="19">
        <v>1924.2255003237483</v>
      </c>
      <c r="M151" s="19">
        <f t="shared" si="12"/>
        <v>0.19242255003237482</v>
      </c>
      <c r="N151" s="19">
        <v>1443.1691252428113</v>
      </c>
      <c r="O151" s="19">
        <f t="shared" si="13"/>
        <v>0.14431691252428114</v>
      </c>
      <c r="P151" s="19">
        <f t="shared" si="14"/>
        <v>4.8105637508093685E-2</v>
      </c>
      <c r="Q151" s="24">
        <v>6.51</v>
      </c>
      <c r="R151" s="24">
        <f t="shared" si="15"/>
        <v>0.93950310053307018</v>
      </c>
      <c r="S151" s="24">
        <v>8.2509316770186327</v>
      </c>
      <c r="T151" s="24">
        <f t="shared" si="16"/>
        <v>0.39691632835870588</v>
      </c>
      <c r="U151" s="25">
        <f t="shared" si="17"/>
        <v>0.54258677217436424</v>
      </c>
    </row>
    <row r="152" spans="1:21" x14ac:dyDescent="0.3">
      <c r="A152" s="2" t="s">
        <v>6</v>
      </c>
      <c r="B152" s="2">
        <v>375</v>
      </c>
      <c r="C152" s="5">
        <v>39869</v>
      </c>
      <c r="D152" s="2">
        <v>22</v>
      </c>
      <c r="E152" s="2" t="s">
        <v>9</v>
      </c>
      <c r="F152" s="6" t="s">
        <v>41</v>
      </c>
      <c r="G152" s="2">
        <v>30</v>
      </c>
      <c r="H152" s="2">
        <v>20</v>
      </c>
      <c r="I152" s="2">
        <v>20</v>
      </c>
      <c r="J152" s="2">
        <v>15</v>
      </c>
      <c r="K152" s="2">
        <v>3</v>
      </c>
      <c r="L152" s="19">
        <v>2120.5750411731105</v>
      </c>
      <c r="M152" s="19">
        <f t="shared" si="12"/>
        <v>0.21205750411731106</v>
      </c>
      <c r="N152" s="19">
        <v>636.17251235193316</v>
      </c>
      <c r="O152" s="19">
        <f t="shared" si="13"/>
        <v>6.3617251235193323E-2</v>
      </c>
      <c r="P152" s="19">
        <f t="shared" si="14"/>
        <v>0.14844025288211773</v>
      </c>
      <c r="Q152" s="24">
        <v>10.71</v>
      </c>
      <c r="R152" s="24">
        <f t="shared" si="15"/>
        <v>0.68134076072892058</v>
      </c>
      <c r="S152" s="24">
        <v>8.1999999999999993</v>
      </c>
      <c r="T152" s="24">
        <f t="shared" si="16"/>
        <v>1.2172100736333653</v>
      </c>
      <c r="U152" s="25">
        <f t="shared" si="17"/>
        <v>-0.53586931290444473</v>
      </c>
    </row>
    <row r="153" spans="1:21" x14ac:dyDescent="0.3">
      <c r="A153" s="2" t="s">
        <v>6</v>
      </c>
      <c r="B153" s="2">
        <v>375</v>
      </c>
      <c r="C153" s="5">
        <v>39869</v>
      </c>
      <c r="D153" s="2">
        <v>22</v>
      </c>
      <c r="E153" s="2" t="s">
        <v>9</v>
      </c>
      <c r="F153" s="6" t="s">
        <v>44</v>
      </c>
      <c r="G153" s="2">
        <v>90</v>
      </c>
      <c r="H153" s="2">
        <v>2</v>
      </c>
      <c r="I153" s="2">
        <v>12</v>
      </c>
      <c r="J153" s="2">
        <v>4</v>
      </c>
      <c r="K153" s="2">
        <v>2</v>
      </c>
      <c r="L153" s="19">
        <v>100.53096491487338</v>
      </c>
      <c r="M153" s="19">
        <f t="shared" si="12"/>
        <v>1.0053096491487338E-2</v>
      </c>
      <c r="N153" s="19">
        <v>90.477868423386042</v>
      </c>
      <c r="O153" s="19">
        <f t="shared" si="13"/>
        <v>9.0477868423386038E-3</v>
      </c>
      <c r="P153" s="19">
        <f t="shared" si="14"/>
        <v>1.0053096491487341E-3</v>
      </c>
      <c r="Q153" s="24">
        <v>5.78</v>
      </c>
      <c r="R153" s="24">
        <f t="shared" si="15"/>
        <v>5.229620794871713E-2</v>
      </c>
      <c r="S153" s="24">
        <v>9.0675767918088734</v>
      </c>
      <c r="T153" s="24">
        <f t="shared" si="16"/>
        <v>9.115722443202582E-3</v>
      </c>
      <c r="U153" s="25">
        <f t="shared" si="17"/>
        <v>4.3180485505514551E-2</v>
      </c>
    </row>
    <row r="154" spans="1:21" x14ac:dyDescent="0.3">
      <c r="A154" s="2" t="s">
        <v>6</v>
      </c>
      <c r="B154" s="2">
        <v>375</v>
      </c>
      <c r="C154" s="5">
        <v>39869</v>
      </c>
      <c r="D154" s="2">
        <v>22</v>
      </c>
      <c r="E154" s="2" t="s">
        <v>9</v>
      </c>
      <c r="F154" s="6" t="s">
        <v>44</v>
      </c>
      <c r="G154" s="2">
        <v>40</v>
      </c>
      <c r="H154" s="2">
        <v>8</v>
      </c>
      <c r="I154" s="2">
        <v>13</v>
      </c>
      <c r="J154" s="2">
        <v>7.25</v>
      </c>
      <c r="K154" s="2">
        <v>2</v>
      </c>
      <c r="L154" s="19">
        <v>330.259927708627</v>
      </c>
      <c r="M154" s="19">
        <f t="shared" si="12"/>
        <v>3.3025992770862697E-2</v>
      </c>
      <c r="N154" s="19">
        <v>132.1039710834508</v>
      </c>
      <c r="O154" s="19">
        <f t="shared" si="13"/>
        <v>1.321039710834508E-2</v>
      </c>
      <c r="P154" s="19">
        <f t="shared" si="14"/>
        <v>1.9815595662517616E-2</v>
      </c>
      <c r="Q154" s="24">
        <v>5.78</v>
      </c>
      <c r="R154" s="24">
        <f t="shared" si="15"/>
        <v>7.6356095286234563E-2</v>
      </c>
      <c r="S154" s="24">
        <v>9.0675767918088734</v>
      </c>
      <c r="T154" s="24">
        <f t="shared" si="16"/>
        <v>0.1796794353453133</v>
      </c>
      <c r="U154" s="25">
        <f t="shared" si="17"/>
        <v>-0.10332334005907874</v>
      </c>
    </row>
    <row r="155" spans="1:21" x14ac:dyDescent="0.3">
      <c r="A155" s="2" t="s">
        <v>6</v>
      </c>
      <c r="B155" s="2">
        <v>375</v>
      </c>
      <c r="C155" s="5">
        <v>39869</v>
      </c>
      <c r="D155" s="2">
        <v>22</v>
      </c>
      <c r="E155" s="2" t="s">
        <v>9</v>
      </c>
      <c r="F155" s="6" t="s">
        <v>46</v>
      </c>
      <c r="G155" s="2">
        <v>75</v>
      </c>
      <c r="H155" s="2">
        <v>13</v>
      </c>
      <c r="I155" s="2">
        <v>22</v>
      </c>
      <c r="J155" s="2">
        <v>12</v>
      </c>
      <c r="K155" s="2">
        <v>3</v>
      </c>
      <c r="L155" s="19">
        <v>1357.1680263507906</v>
      </c>
      <c r="M155" s="19">
        <f t="shared" si="12"/>
        <v>0.13571680263507907</v>
      </c>
      <c r="N155" s="19">
        <v>1017.8760197630929</v>
      </c>
      <c r="O155" s="19">
        <f t="shared" si="13"/>
        <v>0.10178760197630929</v>
      </c>
      <c r="P155" s="19">
        <f t="shared" si="14"/>
        <v>3.3929200658769781E-2</v>
      </c>
      <c r="Q155" s="24">
        <v>1.86</v>
      </c>
      <c r="R155" s="24">
        <f t="shared" si="15"/>
        <v>0.18932493967593528</v>
      </c>
      <c r="S155" s="24">
        <v>12.651428571428571</v>
      </c>
      <c r="T155" s="24">
        <f t="shared" si="16"/>
        <v>0.4292528586200931</v>
      </c>
      <c r="U155" s="25">
        <f t="shared" si="17"/>
        <v>-0.23992791894415783</v>
      </c>
    </row>
    <row r="156" spans="1:21" x14ac:dyDescent="0.3">
      <c r="A156" s="2" t="s">
        <v>6</v>
      </c>
      <c r="B156" s="2">
        <v>375</v>
      </c>
      <c r="C156" s="5">
        <v>39869</v>
      </c>
      <c r="D156" s="2">
        <v>22</v>
      </c>
      <c r="E156" s="2" t="s">
        <v>9</v>
      </c>
      <c r="F156" s="6" t="s">
        <v>49</v>
      </c>
      <c r="G156" s="2">
        <v>70</v>
      </c>
      <c r="H156" s="2">
        <v>2</v>
      </c>
      <c r="I156" s="2">
        <v>16</v>
      </c>
      <c r="J156" s="2">
        <v>5</v>
      </c>
      <c r="K156" s="2">
        <v>2</v>
      </c>
      <c r="L156" s="19">
        <v>157.07963267948966</v>
      </c>
      <c r="M156" s="19">
        <f t="shared" si="12"/>
        <v>1.5707963267948967E-2</v>
      </c>
      <c r="N156" s="19">
        <v>109.95574287564276</v>
      </c>
      <c r="O156" s="19">
        <f t="shared" si="13"/>
        <v>1.0995574287564275E-2</v>
      </c>
      <c r="P156" s="19">
        <f t="shared" si="14"/>
        <v>4.7123889803846915E-3</v>
      </c>
      <c r="Q156" s="24">
        <v>5.23</v>
      </c>
      <c r="R156" s="24">
        <f t="shared" si="15"/>
        <v>5.7506853523961163E-2</v>
      </c>
      <c r="S156" s="24">
        <v>8.461146496815287</v>
      </c>
      <c r="T156" s="24">
        <f t="shared" si="16"/>
        <v>3.9872213513012893E-2</v>
      </c>
      <c r="U156" s="25">
        <f t="shared" si="17"/>
        <v>1.763464001094827E-2</v>
      </c>
    </row>
    <row r="157" spans="1:21" x14ac:dyDescent="0.3">
      <c r="A157" s="2" t="s">
        <v>6</v>
      </c>
      <c r="B157" s="2">
        <v>375</v>
      </c>
      <c r="C157" s="5">
        <v>39869</v>
      </c>
      <c r="D157" s="2">
        <v>22</v>
      </c>
      <c r="E157" s="2" t="s">
        <v>9</v>
      </c>
      <c r="F157" s="6" t="s">
        <v>53</v>
      </c>
      <c r="G157" s="2">
        <v>100</v>
      </c>
      <c r="H157" s="2">
        <v>7</v>
      </c>
      <c r="I157" s="2">
        <v>12</v>
      </c>
      <c r="J157" s="2">
        <v>6.5</v>
      </c>
      <c r="K157" s="2">
        <v>2</v>
      </c>
      <c r="L157" s="19">
        <v>265.46457922833753</v>
      </c>
      <c r="M157" s="19">
        <f t="shared" si="12"/>
        <v>2.6546457922833753E-2</v>
      </c>
      <c r="N157" s="19">
        <v>265.46457922833753</v>
      </c>
      <c r="O157" s="19">
        <f t="shared" si="13"/>
        <v>2.6546457922833753E-2</v>
      </c>
      <c r="P157" s="19">
        <f t="shared" si="14"/>
        <v>0</v>
      </c>
      <c r="Q157" s="24">
        <v>6.51</v>
      </c>
      <c r="R157" s="24">
        <f t="shared" si="15"/>
        <v>0.17281744107764774</v>
      </c>
      <c r="S157" s="24">
        <v>8.2509316770186327</v>
      </c>
      <c r="T157" s="24">
        <f t="shared" si="16"/>
        <v>0</v>
      </c>
      <c r="U157" s="25">
        <f t="shared" si="17"/>
        <v>0.17281744107764774</v>
      </c>
    </row>
    <row r="158" spans="1:21" x14ac:dyDescent="0.3">
      <c r="A158" s="2" t="s">
        <v>6</v>
      </c>
      <c r="B158" s="2">
        <v>375</v>
      </c>
      <c r="C158" s="5">
        <v>39869</v>
      </c>
      <c r="D158" s="2">
        <v>22</v>
      </c>
      <c r="E158" s="2" t="s">
        <v>9</v>
      </c>
      <c r="F158" s="6" t="s">
        <v>53</v>
      </c>
      <c r="G158" s="2">
        <v>80</v>
      </c>
      <c r="H158" s="2">
        <v>4</v>
      </c>
      <c r="I158" s="2">
        <v>17</v>
      </c>
      <c r="J158" s="2">
        <v>6.25</v>
      </c>
      <c r="K158" s="2">
        <v>2</v>
      </c>
      <c r="L158" s="19">
        <v>245.43692606170259</v>
      </c>
      <c r="M158" s="19">
        <f t="shared" si="12"/>
        <v>2.4543692606170259E-2</v>
      </c>
      <c r="N158" s="19">
        <v>196.34954084936209</v>
      </c>
      <c r="O158" s="19">
        <f t="shared" si="13"/>
        <v>1.9634954084936207E-2</v>
      </c>
      <c r="P158" s="19">
        <f t="shared" si="14"/>
        <v>4.9087385212340517E-3</v>
      </c>
      <c r="Q158" s="24">
        <v>6.51</v>
      </c>
      <c r="R158" s="24">
        <f t="shared" si="15"/>
        <v>0.1278235510929347</v>
      </c>
      <c r="S158" s="24">
        <v>8.2509316770186327</v>
      </c>
      <c r="T158" s="24">
        <f t="shared" si="16"/>
        <v>4.0501666159051639E-2</v>
      </c>
      <c r="U158" s="25">
        <f t="shared" si="17"/>
        <v>8.7321884933883057E-2</v>
      </c>
    </row>
    <row r="159" spans="1:21" x14ac:dyDescent="0.3">
      <c r="A159" s="2" t="s">
        <v>6</v>
      </c>
      <c r="B159" s="2">
        <v>375</v>
      </c>
      <c r="C159" s="5">
        <v>39869</v>
      </c>
      <c r="D159" s="2">
        <v>22</v>
      </c>
      <c r="E159" s="2" t="s">
        <v>9</v>
      </c>
      <c r="F159" s="6" t="s">
        <v>53</v>
      </c>
      <c r="G159" s="2">
        <v>80</v>
      </c>
      <c r="H159" s="2">
        <v>5</v>
      </c>
      <c r="I159" s="2">
        <v>12</v>
      </c>
      <c r="J159" s="2">
        <v>5.5</v>
      </c>
      <c r="K159" s="2">
        <v>2</v>
      </c>
      <c r="L159" s="19">
        <v>190.06635554218249</v>
      </c>
      <c r="M159" s="19">
        <f t="shared" si="12"/>
        <v>1.9006635554218249E-2</v>
      </c>
      <c r="N159" s="19">
        <v>152.05308443374599</v>
      </c>
      <c r="O159" s="19">
        <f t="shared" si="13"/>
        <v>1.52053084433746E-2</v>
      </c>
      <c r="P159" s="19">
        <f t="shared" si="14"/>
        <v>3.8013271108436487E-3</v>
      </c>
      <c r="Q159" s="24">
        <v>6.51</v>
      </c>
      <c r="R159" s="24">
        <f t="shared" si="15"/>
        <v>9.8986557966368641E-2</v>
      </c>
      <c r="S159" s="24">
        <v>8.2509316770186327</v>
      </c>
      <c r="T159" s="24">
        <f t="shared" si="16"/>
        <v>3.1364490273569579E-2</v>
      </c>
      <c r="U159" s="25">
        <f t="shared" si="17"/>
        <v>6.7622067692799062E-2</v>
      </c>
    </row>
    <row r="160" spans="1:21" x14ac:dyDescent="0.3">
      <c r="A160" s="2" t="s">
        <v>6</v>
      </c>
      <c r="B160" s="2">
        <v>375</v>
      </c>
      <c r="C160" s="5">
        <v>39869</v>
      </c>
      <c r="D160" s="2">
        <v>22</v>
      </c>
      <c r="E160" s="2" t="s">
        <v>9</v>
      </c>
      <c r="F160" s="6" t="s">
        <v>41</v>
      </c>
      <c r="G160" s="2">
        <v>50</v>
      </c>
      <c r="H160" s="2">
        <v>10</v>
      </c>
      <c r="I160" s="2">
        <v>15</v>
      </c>
      <c r="J160" s="2">
        <v>8.75</v>
      </c>
      <c r="K160" s="2">
        <v>3</v>
      </c>
      <c r="L160" s="19">
        <v>721.58456262140555</v>
      </c>
      <c r="M160" s="19">
        <f t="shared" si="12"/>
        <v>7.2158456262140555E-2</v>
      </c>
      <c r="N160" s="19">
        <v>360.79228131070278</v>
      </c>
      <c r="O160" s="19">
        <f t="shared" si="13"/>
        <v>3.6079228131070278E-2</v>
      </c>
      <c r="P160" s="19">
        <f t="shared" si="14"/>
        <v>3.6079228131070278E-2</v>
      </c>
      <c r="Q160" s="24">
        <v>10.71</v>
      </c>
      <c r="R160" s="24">
        <f t="shared" si="15"/>
        <v>0.38640853328376268</v>
      </c>
      <c r="S160" s="24">
        <v>8.1999999999999993</v>
      </c>
      <c r="T160" s="24">
        <f t="shared" si="16"/>
        <v>0.29584967067477624</v>
      </c>
      <c r="U160" s="25">
        <f t="shared" si="17"/>
        <v>9.0558862608986435E-2</v>
      </c>
    </row>
    <row r="161" spans="1:21" x14ac:dyDescent="0.3">
      <c r="A161" s="2" t="s">
        <v>6</v>
      </c>
      <c r="B161" s="2">
        <v>375</v>
      </c>
      <c r="C161" s="5">
        <v>39869</v>
      </c>
      <c r="D161" s="2">
        <v>22</v>
      </c>
      <c r="E161" s="2" t="s">
        <v>9</v>
      </c>
      <c r="F161" s="6" t="s">
        <v>46</v>
      </c>
      <c r="G161" s="2">
        <v>100</v>
      </c>
      <c r="H161" s="2">
        <v>12</v>
      </c>
      <c r="I161" s="2">
        <v>10</v>
      </c>
      <c r="J161" s="2">
        <v>8.5</v>
      </c>
      <c r="K161" s="2">
        <v>3</v>
      </c>
      <c r="L161" s="19">
        <v>680.94020766558765</v>
      </c>
      <c r="M161" s="19">
        <f t="shared" si="12"/>
        <v>6.8094020766558766E-2</v>
      </c>
      <c r="N161" s="19">
        <v>680.94020766558765</v>
      </c>
      <c r="O161" s="19">
        <f t="shared" si="13"/>
        <v>6.8094020766558766E-2</v>
      </c>
      <c r="P161" s="19">
        <f t="shared" si="14"/>
        <v>0</v>
      </c>
      <c r="Q161" s="24">
        <v>1.86</v>
      </c>
      <c r="R161" s="24">
        <f t="shared" si="15"/>
        <v>0.1266548786257993</v>
      </c>
      <c r="S161" s="24">
        <v>12.651428571428571</v>
      </c>
      <c r="T161" s="24">
        <f t="shared" si="16"/>
        <v>0</v>
      </c>
      <c r="U161" s="25">
        <f t="shared" si="17"/>
        <v>0.1266548786257993</v>
      </c>
    </row>
    <row r="162" spans="1:21" x14ac:dyDescent="0.3">
      <c r="A162" s="2" t="s">
        <v>6</v>
      </c>
      <c r="B162" s="2">
        <v>375</v>
      </c>
      <c r="C162" s="5">
        <v>39869</v>
      </c>
      <c r="D162" s="2">
        <v>22</v>
      </c>
      <c r="E162" s="2" t="s">
        <v>9</v>
      </c>
      <c r="F162" s="6" t="s">
        <v>36</v>
      </c>
      <c r="G162" s="2">
        <v>10</v>
      </c>
      <c r="H162" s="2">
        <v>25</v>
      </c>
      <c r="I162" s="2">
        <v>35</v>
      </c>
      <c r="J162" s="2">
        <v>21.25</v>
      </c>
      <c r="K162" s="2">
        <v>2</v>
      </c>
      <c r="L162" s="19">
        <v>2837.2508652732818</v>
      </c>
      <c r="M162" s="19">
        <f t="shared" si="12"/>
        <v>0.2837250865273282</v>
      </c>
      <c r="N162" s="19">
        <v>283.72508652732819</v>
      </c>
      <c r="O162" s="19">
        <f t="shared" si="13"/>
        <v>2.837250865273282E-2</v>
      </c>
      <c r="P162" s="19">
        <f t="shared" si="14"/>
        <v>0.25535257787459537</v>
      </c>
      <c r="Q162" s="24">
        <v>6.62</v>
      </c>
      <c r="R162" s="24">
        <f t="shared" si="15"/>
        <v>0.18782600728109128</v>
      </c>
      <c r="S162" s="24">
        <v>8.3025000000000002</v>
      </c>
      <c r="T162" s="24">
        <f t="shared" si="16"/>
        <v>2.1200647778038282</v>
      </c>
      <c r="U162" s="25">
        <f t="shared" si="17"/>
        <v>-1.9322387705227368</v>
      </c>
    </row>
    <row r="163" spans="1:21" x14ac:dyDescent="0.3">
      <c r="A163" s="2" t="s">
        <v>6</v>
      </c>
      <c r="B163" s="2">
        <v>375</v>
      </c>
      <c r="C163" s="5">
        <v>39869</v>
      </c>
      <c r="D163" s="2">
        <v>22</v>
      </c>
      <c r="E163" s="2" t="s">
        <v>9</v>
      </c>
      <c r="F163" s="6" t="s">
        <v>35</v>
      </c>
      <c r="G163" s="2">
        <v>100</v>
      </c>
      <c r="H163" s="2">
        <v>6</v>
      </c>
      <c r="I163" s="2">
        <v>10</v>
      </c>
      <c r="J163" s="2">
        <v>5.5</v>
      </c>
      <c r="K163" s="2">
        <v>1</v>
      </c>
      <c r="L163" s="19">
        <v>95.033177771091246</v>
      </c>
      <c r="M163" s="19">
        <f t="shared" si="12"/>
        <v>9.5033177771091243E-3</v>
      </c>
      <c r="N163" s="19">
        <v>95.033177771091246</v>
      </c>
      <c r="O163" s="19">
        <f t="shared" si="13"/>
        <v>9.5033177771091243E-3</v>
      </c>
      <c r="P163" s="19">
        <f t="shared" si="14"/>
        <v>0</v>
      </c>
      <c r="Q163" s="24">
        <v>1.93</v>
      </c>
      <c r="R163" s="24">
        <f t="shared" si="15"/>
        <v>1.8341403309820609E-2</v>
      </c>
      <c r="S163" s="24">
        <v>8.104694792715291</v>
      </c>
      <c r="T163" s="24">
        <f t="shared" si="16"/>
        <v>0</v>
      </c>
      <c r="U163" s="25">
        <f t="shared" si="17"/>
        <v>1.8341403309820609E-2</v>
      </c>
    </row>
    <row r="164" spans="1:21" x14ac:dyDescent="0.3">
      <c r="A164" s="2" t="s">
        <v>6</v>
      </c>
      <c r="B164" s="2">
        <v>39</v>
      </c>
      <c r="C164" s="5">
        <v>39869</v>
      </c>
      <c r="D164" s="2">
        <v>26</v>
      </c>
      <c r="E164" s="2" t="s">
        <v>10</v>
      </c>
      <c r="F164" s="6" t="s">
        <v>24</v>
      </c>
      <c r="G164" s="2">
        <v>10</v>
      </c>
      <c r="H164" s="2">
        <v>25</v>
      </c>
      <c r="I164" s="2">
        <v>25</v>
      </c>
      <c r="J164" s="2">
        <v>18.75</v>
      </c>
      <c r="K164" s="2">
        <v>2</v>
      </c>
      <c r="L164" s="19">
        <v>2208.9323345553235</v>
      </c>
      <c r="M164" s="19">
        <f t="shared" si="12"/>
        <v>0.22089323345553236</v>
      </c>
      <c r="N164" s="19">
        <v>220.89323345553237</v>
      </c>
      <c r="O164" s="19">
        <f t="shared" si="13"/>
        <v>2.2089323345553236E-2</v>
      </c>
      <c r="P164" s="19">
        <f t="shared" si="14"/>
        <v>0.19880391010997911</v>
      </c>
      <c r="Q164" s="24">
        <v>5.86</v>
      </c>
      <c r="R164" s="24">
        <f t="shared" si="15"/>
        <v>0.12944343480494197</v>
      </c>
      <c r="S164" s="24">
        <v>8.461146496815287</v>
      </c>
      <c r="T164" s="24">
        <f t="shared" si="16"/>
        <v>1.682109007580231</v>
      </c>
      <c r="U164" s="25">
        <f t="shared" si="17"/>
        <v>-1.5526655727752889</v>
      </c>
    </row>
    <row r="165" spans="1:21" x14ac:dyDescent="0.3">
      <c r="A165" s="2" t="s">
        <v>6</v>
      </c>
      <c r="B165" s="2">
        <v>39</v>
      </c>
      <c r="C165" s="5">
        <v>39869</v>
      </c>
      <c r="D165" s="2">
        <v>26</v>
      </c>
      <c r="E165" s="2" t="s">
        <v>10</v>
      </c>
      <c r="F165" s="6" t="s">
        <v>44</v>
      </c>
      <c r="G165" s="2">
        <v>100</v>
      </c>
      <c r="H165" s="2">
        <v>10</v>
      </c>
      <c r="I165" s="2">
        <v>15</v>
      </c>
      <c r="J165" s="2">
        <v>8.75</v>
      </c>
      <c r="K165" s="2">
        <v>2</v>
      </c>
      <c r="L165" s="19">
        <v>481.05637508093707</v>
      </c>
      <c r="M165" s="19">
        <f t="shared" si="12"/>
        <v>4.8105637508093706E-2</v>
      </c>
      <c r="N165" s="19">
        <v>481.05637508093707</v>
      </c>
      <c r="O165" s="19">
        <f t="shared" si="13"/>
        <v>4.8105637508093706E-2</v>
      </c>
      <c r="P165" s="19">
        <f t="shared" si="14"/>
        <v>0</v>
      </c>
      <c r="Q165" s="24">
        <v>5.78</v>
      </c>
      <c r="R165" s="24">
        <f t="shared" si="15"/>
        <v>0.27805058479678163</v>
      </c>
      <c r="S165" s="24">
        <v>9.0675767918088734</v>
      </c>
      <c r="T165" s="24">
        <f t="shared" si="16"/>
        <v>0</v>
      </c>
      <c r="U165" s="25">
        <f t="shared" si="17"/>
        <v>0.27805058479678163</v>
      </c>
    </row>
    <row r="166" spans="1:21" x14ac:dyDescent="0.3">
      <c r="A166" s="2" t="s">
        <v>6</v>
      </c>
      <c r="B166" s="2">
        <v>39</v>
      </c>
      <c r="C166" s="5">
        <v>39869</v>
      </c>
      <c r="D166" s="2">
        <v>26</v>
      </c>
      <c r="E166" s="2" t="s">
        <v>10</v>
      </c>
      <c r="F166" s="6" t="s">
        <v>44</v>
      </c>
      <c r="G166" s="2">
        <v>100</v>
      </c>
      <c r="H166" s="2">
        <v>4</v>
      </c>
      <c r="I166" s="2">
        <v>15</v>
      </c>
      <c r="J166" s="2">
        <v>5.75</v>
      </c>
      <c r="K166" s="2">
        <v>2</v>
      </c>
      <c r="L166" s="19">
        <v>207.73781421862506</v>
      </c>
      <c r="M166" s="19">
        <f t="shared" si="12"/>
        <v>2.0773781421862505E-2</v>
      </c>
      <c r="N166" s="19">
        <v>207.73781421862506</v>
      </c>
      <c r="O166" s="19">
        <f t="shared" si="13"/>
        <v>2.0773781421862505E-2</v>
      </c>
      <c r="P166" s="19">
        <f t="shared" si="14"/>
        <v>0</v>
      </c>
      <c r="Q166" s="24">
        <v>5.78</v>
      </c>
      <c r="R166" s="24">
        <f t="shared" si="15"/>
        <v>0.12007245661836528</v>
      </c>
      <c r="S166" s="24">
        <v>9.0675767918088734</v>
      </c>
      <c r="T166" s="24">
        <f t="shared" si="16"/>
        <v>0</v>
      </c>
      <c r="U166" s="25">
        <f t="shared" si="17"/>
        <v>0.12007245661836528</v>
      </c>
    </row>
    <row r="167" spans="1:21" x14ac:dyDescent="0.3">
      <c r="A167" s="2" t="s">
        <v>6</v>
      </c>
      <c r="B167" s="2">
        <v>39</v>
      </c>
      <c r="C167" s="5">
        <v>39869</v>
      </c>
      <c r="D167" s="2">
        <v>26</v>
      </c>
      <c r="E167" s="2" t="s">
        <v>10</v>
      </c>
      <c r="F167" s="6" t="s">
        <v>16</v>
      </c>
      <c r="G167" s="2">
        <v>70</v>
      </c>
      <c r="H167" s="2">
        <v>4</v>
      </c>
      <c r="I167" s="2">
        <v>20</v>
      </c>
      <c r="J167" s="2">
        <v>7</v>
      </c>
      <c r="K167" s="2">
        <v>1</v>
      </c>
      <c r="L167" s="19">
        <v>153.93804002589985</v>
      </c>
      <c r="M167" s="19">
        <f t="shared" si="12"/>
        <v>1.5393804002589986E-2</v>
      </c>
      <c r="N167" s="19">
        <v>107.75662801812989</v>
      </c>
      <c r="O167" s="19">
        <f t="shared" si="13"/>
        <v>1.0775662801812989E-2</v>
      </c>
      <c r="P167" s="19">
        <f t="shared" si="14"/>
        <v>4.6181412007769967E-3</v>
      </c>
      <c r="Q167" s="24">
        <v>4.2699999999999996</v>
      </c>
      <c r="R167" s="24">
        <f t="shared" si="15"/>
        <v>4.6012080163741462E-2</v>
      </c>
      <c r="S167" s="24">
        <v>6.8298200514138809</v>
      </c>
      <c r="T167" s="24">
        <f t="shared" si="16"/>
        <v>3.1541073373327309E-2</v>
      </c>
      <c r="U167" s="25">
        <f t="shared" si="17"/>
        <v>1.4471006790414152E-2</v>
      </c>
    </row>
    <row r="168" spans="1:21" x14ac:dyDescent="0.3">
      <c r="A168" s="2" t="s">
        <v>6</v>
      </c>
      <c r="B168" s="2">
        <v>39</v>
      </c>
      <c r="C168" s="5">
        <v>39869</v>
      </c>
      <c r="D168" s="2">
        <v>26</v>
      </c>
      <c r="E168" s="2" t="s">
        <v>10</v>
      </c>
      <c r="F168" s="6" t="s">
        <v>53</v>
      </c>
      <c r="G168" s="2">
        <v>100</v>
      </c>
      <c r="H168" s="2">
        <v>10</v>
      </c>
      <c r="I168" s="2">
        <v>17</v>
      </c>
      <c r="J168" s="2">
        <v>9.25</v>
      </c>
      <c r="K168" s="2">
        <v>2</v>
      </c>
      <c r="L168" s="19">
        <v>537.60504284555338</v>
      </c>
      <c r="M168" s="19">
        <f t="shared" si="12"/>
        <v>5.3760504284555338E-2</v>
      </c>
      <c r="N168" s="19">
        <v>537.60504284555338</v>
      </c>
      <c r="O168" s="19">
        <f t="shared" si="13"/>
        <v>5.3760504284555338E-2</v>
      </c>
      <c r="P168" s="19">
        <f t="shared" si="14"/>
        <v>0</v>
      </c>
      <c r="Q168" s="24">
        <v>6.51</v>
      </c>
      <c r="R168" s="24">
        <f t="shared" si="15"/>
        <v>0.34998088289245521</v>
      </c>
      <c r="S168" s="24">
        <v>8.2509316770186327</v>
      </c>
      <c r="T168" s="24">
        <f t="shared" si="16"/>
        <v>0</v>
      </c>
      <c r="U168" s="25">
        <f t="shared" si="17"/>
        <v>0.34998088289245521</v>
      </c>
    </row>
    <row r="169" spans="1:21" x14ac:dyDescent="0.3">
      <c r="A169" s="2" t="s">
        <v>6</v>
      </c>
      <c r="B169" s="2">
        <v>39</v>
      </c>
      <c r="C169" s="5">
        <v>39869</v>
      </c>
      <c r="D169" s="2">
        <v>26</v>
      </c>
      <c r="E169" s="2" t="s">
        <v>10</v>
      </c>
      <c r="F169" s="6" t="s">
        <v>16</v>
      </c>
      <c r="G169" s="2">
        <v>50</v>
      </c>
      <c r="H169" s="2">
        <v>4</v>
      </c>
      <c r="I169" s="2">
        <v>13</v>
      </c>
      <c r="J169" s="2">
        <v>5.25</v>
      </c>
      <c r="K169" s="2">
        <v>1</v>
      </c>
      <c r="L169" s="19">
        <v>86.59014751456867</v>
      </c>
      <c r="M169" s="19">
        <f t="shared" si="12"/>
        <v>8.6590147514568668E-3</v>
      </c>
      <c r="N169" s="19">
        <v>43.295073757284335</v>
      </c>
      <c r="O169" s="19">
        <f t="shared" si="13"/>
        <v>4.3295073757284334E-3</v>
      </c>
      <c r="P169" s="19">
        <f t="shared" si="14"/>
        <v>4.3295073757284334E-3</v>
      </c>
      <c r="Q169" s="24">
        <v>4.2699999999999996</v>
      </c>
      <c r="R169" s="24">
        <f t="shared" si="15"/>
        <v>1.8486996494360409E-2</v>
      </c>
      <c r="S169" s="24">
        <v>6.8298200514138809</v>
      </c>
      <c r="T169" s="24">
        <f t="shared" si="16"/>
        <v>2.9569756287494347E-2</v>
      </c>
      <c r="U169" s="25">
        <f t="shared" si="17"/>
        <v>-1.1082759793133938E-2</v>
      </c>
    </row>
    <row r="170" spans="1:21" x14ac:dyDescent="0.3">
      <c r="A170" s="2" t="s">
        <v>6</v>
      </c>
      <c r="B170" s="2">
        <v>39</v>
      </c>
      <c r="C170" s="5">
        <v>39869</v>
      </c>
      <c r="D170" s="2">
        <v>26</v>
      </c>
      <c r="E170" s="2" t="s">
        <v>10</v>
      </c>
      <c r="F170" s="6" t="s">
        <v>53</v>
      </c>
      <c r="G170" s="2">
        <v>20</v>
      </c>
      <c r="H170" s="2">
        <v>5</v>
      </c>
      <c r="I170" s="2">
        <v>15</v>
      </c>
      <c r="J170" s="2">
        <v>6.25</v>
      </c>
      <c r="K170" s="2">
        <v>2</v>
      </c>
      <c r="L170" s="19">
        <v>245.43692606170259</v>
      </c>
      <c r="M170" s="19">
        <f t="shared" si="12"/>
        <v>2.4543692606170259E-2</v>
      </c>
      <c r="N170" s="19">
        <v>49.087385212340521</v>
      </c>
      <c r="O170" s="19">
        <f t="shared" si="13"/>
        <v>4.9087385212340517E-3</v>
      </c>
      <c r="P170" s="19">
        <f t="shared" si="14"/>
        <v>1.9634954084936207E-2</v>
      </c>
      <c r="Q170" s="24">
        <v>6.51</v>
      </c>
      <c r="R170" s="24">
        <f t="shared" si="15"/>
        <v>3.1955887773233674E-2</v>
      </c>
      <c r="S170" s="24">
        <v>8.2509316770186327</v>
      </c>
      <c r="T170" s="24">
        <f t="shared" si="16"/>
        <v>0.16200666463620655</v>
      </c>
      <c r="U170" s="25">
        <f t="shared" si="17"/>
        <v>-0.13005077686297289</v>
      </c>
    </row>
    <row r="171" spans="1:21" x14ac:dyDescent="0.3">
      <c r="A171" s="2" t="s">
        <v>6</v>
      </c>
      <c r="B171" s="2">
        <v>39</v>
      </c>
      <c r="C171" s="5">
        <v>39869</v>
      </c>
      <c r="D171" s="2">
        <v>26</v>
      </c>
      <c r="E171" s="2" t="s">
        <v>10</v>
      </c>
      <c r="F171" s="6" t="s">
        <v>53</v>
      </c>
      <c r="G171" s="2">
        <v>80</v>
      </c>
      <c r="H171" s="2">
        <v>10</v>
      </c>
      <c r="I171" s="2">
        <v>19</v>
      </c>
      <c r="J171" s="2">
        <v>9.75</v>
      </c>
      <c r="K171" s="2">
        <v>2</v>
      </c>
      <c r="L171" s="19">
        <v>597.29530326375937</v>
      </c>
      <c r="M171" s="19">
        <f t="shared" si="12"/>
        <v>5.9729530326375936E-2</v>
      </c>
      <c r="N171" s="19">
        <v>477.83624261100749</v>
      </c>
      <c r="O171" s="19">
        <f t="shared" si="13"/>
        <v>4.7783624261100749E-2</v>
      </c>
      <c r="P171" s="19">
        <f t="shared" si="14"/>
        <v>1.1945906065275187E-2</v>
      </c>
      <c r="Q171" s="24">
        <v>6.51</v>
      </c>
      <c r="R171" s="24">
        <f t="shared" si="15"/>
        <v>0.31107139393976585</v>
      </c>
      <c r="S171" s="24">
        <v>8.2509316770186327</v>
      </c>
      <c r="T171" s="24">
        <f t="shared" si="16"/>
        <v>9.8564854764668058E-2</v>
      </c>
      <c r="U171" s="25">
        <f t="shared" si="17"/>
        <v>0.21250653917509779</v>
      </c>
    </row>
    <row r="172" spans="1:21" x14ac:dyDescent="0.3">
      <c r="A172" s="2" t="s">
        <v>6</v>
      </c>
      <c r="B172" s="2">
        <v>39</v>
      </c>
      <c r="C172" s="5">
        <v>39869</v>
      </c>
      <c r="D172" s="2">
        <v>26</v>
      </c>
      <c r="E172" s="2" t="s">
        <v>10</v>
      </c>
      <c r="F172" s="6" t="s">
        <v>42</v>
      </c>
      <c r="G172" s="2">
        <v>80</v>
      </c>
      <c r="H172" s="2">
        <v>5</v>
      </c>
      <c r="I172" s="2">
        <v>15</v>
      </c>
      <c r="J172" s="2">
        <v>6.25</v>
      </c>
      <c r="K172" s="2">
        <v>2</v>
      </c>
      <c r="L172" s="19">
        <v>245.43692606170259</v>
      </c>
      <c r="M172" s="19">
        <f t="shared" si="12"/>
        <v>2.4543692606170259E-2</v>
      </c>
      <c r="N172" s="19">
        <v>196.34954084936209</v>
      </c>
      <c r="O172" s="19">
        <f t="shared" si="13"/>
        <v>1.9634954084936207E-2</v>
      </c>
      <c r="P172" s="19">
        <f t="shared" si="14"/>
        <v>4.9087385212340517E-3</v>
      </c>
      <c r="Q172" s="24">
        <v>11.49</v>
      </c>
      <c r="R172" s="24">
        <f t="shared" si="15"/>
        <v>0.22560562243591703</v>
      </c>
      <c r="S172" s="24">
        <v>8.1999999999999993</v>
      </c>
      <c r="T172" s="24">
        <f t="shared" si="16"/>
        <v>4.0251655874119219E-2</v>
      </c>
      <c r="U172" s="25">
        <f t="shared" si="17"/>
        <v>0.18535396656179781</v>
      </c>
    </row>
    <row r="173" spans="1:21" x14ac:dyDescent="0.3">
      <c r="A173" s="2" t="s">
        <v>6</v>
      </c>
      <c r="B173" s="2">
        <v>39</v>
      </c>
      <c r="C173" s="5">
        <v>39869</v>
      </c>
      <c r="D173" s="2">
        <v>26</v>
      </c>
      <c r="E173" s="2" t="s">
        <v>10</v>
      </c>
      <c r="F173" s="6" t="s">
        <v>42</v>
      </c>
      <c r="G173" s="2">
        <v>80</v>
      </c>
      <c r="H173" s="2">
        <v>14</v>
      </c>
      <c r="I173" s="2">
        <v>15</v>
      </c>
      <c r="J173" s="2">
        <v>10.75</v>
      </c>
      <c r="K173" s="2">
        <v>2</v>
      </c>
      <c r="L173" s="19">
        <v>726.1006020609409</v>
      </c>
      <c r="M173" s="19">
        <f t="shared" si="12"/>
        <v>7.261006020609409E-2</v>
      </c>
      <c r="N173" s="19">
        <v>580.88048164875272</v>
      </c>
      <c r="O173" s="19">
        <f t="shared" si="13"/>
        <v>5.8088048164875269E-2</v>
      </c>
      <c r="P173" s="19">
        <f t="shared" si="14"/>
        <v>1.4522012041218821E-2</v>
      </c>
      <c r="Q173" s="24">
        <v>11.49</v>
      </c>
      <c r="R173" s="24">
        <f t="shared" si="15"/>
        <v>0.66743167341441689</v>
      </c>
      <c r="S173" s="24">
        <v>8.1999999999999993</v>
      </c>
      <c r="T173" s="24">
        <f t="shared" si="16"/>
        <v>0.11908049873799433</v>
      </c>
      <c r="U173" s="25">
        <f t="shared" si="17"/>
        <v>0.54835117467642258</v>
      </c>
    </row>
    <row r="174" spans="1:21" x14ac:dyDescent="0.3">
      <c r="A174" s="2" t="s">
        <v>6</v>
      </c>
      <c r="B174" s="2">
        <v>39</v>
      </c>
      <c r="C174" s="5">
        <v>39869</v>
      </c>
      <c r="D174" s="2">
        <v>26</v>
      </c>
      <c r="E174" s="2" t="s">
        <v>10</v>
      </c>
      <c r="F174" s="6" t="s">
        <v>53</v>
      </c>
      <c r="G174" s="2">
        <v>60</v>
      </c>
      <c r="H174" s="2">
        <v>18</v>
      </c>
      <c r="I174" s="2">
        <v>35</v>
      </c>
      <c r="J174" s="2">
        <v>17.75</v>
      </c>
      <c r="K174" s="2">
        <v>2</v>
      </c>
      <c r="L174" s="19">
        <v>1979.5960708432683</v>
      </c>
      <c r="M174" s="19">
        <f t="shared" si="12"/>
        <v>0.19795960708432683</v>
      </c>
      <c r="N174" s="19">
        <v>1187.757642505961</v>
      </c>
      <c r="O174" s="19">
        <f t="shared" si="13"/>
        <v>0.11877576425059611</v>
      </c>
      <c r="P174" s="19">
        <f t="shared" si="14"/>
        <v>7.9183842833730728E-2</v>
      </c>
      <c r="Q174" s="24">
        <v>6.51</v>
      </c>
      <c r="R174" s="24">
        <f t="shared" si="15"/>
        <v>0.77323022527138063</v>
      </c>
      <c r="S174" s="24">
        <v>8.2509316770186327</v>
      </c>
      <c r="T174" s="24">
        <f t="shared" si="16"/>
        <v>0.65334047714489374</v>
      </c>
      <c r="U174" s="25">
        <f t="shared" si="17"/>
        <v>0.11988974812648689</v>
      </c>
    </row>
    <row r="175" spans="1:21" x14ac:dyDescent="0.3">
      <c r="A175" s="2" t="s">
        <v>6</v>
      </c>
      <c r="B175" s="2">
        <v>39</v>
      </c>
      <c r="C175" s="5">
        <v>39869</v>
      </c>
      <c r="D175" s="2">
        <v>26</v>
      </c>
      <c r="E175" s="2" t="s">
        <v>10</v>
      </c>
      <c r="F175" s="6" t="s">
        <v>35</v>
      </c>
      <c r="G175" s="2">
        <v>100</v>
      </c>
      <c r="H175" s="2">
        <v>7</v>
      </c>
      <c r="I175" s="2">
        <v>27</v>
      </c>
      <c r="J175" s="2">
        <v>10.25</v>
      </c>
      <c r="K175" s="2">
        <v>1</v>
      </c>
      <c r="L175" s="19">
        <v>330.06357816777762</v>
      </c>
      <c r="M175" s="19">
        <f t="shared" si="12"/>
        <v>3.3006357816777764E-2</v>
      </c>
      <c r="N175" s="19">
        <v>330.06357816777762</v>
      </c>
      <c r="O175" s="19">
        <f t="shared" si="13"/>
        <v>3.3006357816777764E-2</v>
      </c>
      <c r="P175" s="19">
        <f t="shared" si="14"/>
        <v>0</v>
      </c>
      <c r="Q175" s="24">
        <v>1.93</v>
      </c>
      <c r="R175" s="24">
        <f t="shared" si="15"/>
        <v>6.3702270586381088E-2</v>
      </c>
      <c r="S175" s="24">
        <v>8.104694792715291</v>
      </c>
      <c r="T175" s="24">
        <f t="shared" si="16"/>
        <v>0</v>
      </c>
      <c r="U175" s="25">
        <f t="shared" si="17"/>
        <v>6.3702270586381088E-2</v>
      </c>
    </row>
    <row r="176" spans="1:21" x14ac:dyDescent="0.3">
      <c r="A176" s="2" t="s">
        <v>6</v>
      </c>
      <c r="B176" s="2">
        <v>39</v>
      </c>
      <c r="C176" s="5">
        <v>39869</v>
      </c>
      <c r="D176" s="2">
        <v>26</v>
      </c>
      <c r="E176" s="2" t="s">
        <v>10</v>
      </c>
      <c r="F176" s="6" t="s">
        <v>53</v>
      </c>
      <c r="G176" s="2">
        <v>40</v>
      </c>
      <c r="H176" s="2">
        <v>5</v>
      </c>
      <c r="I176" s="2">
        <v>12</v>
      </c>
      <c r="J176" s="2">
        <v>5.5</v>
      </c>
      <c r="K176" s="2">
        <v>2</v>
      </c>
      <c r="L176" s="19">
        <v>190.06635554218249</v>
      </c>
      <c r="M176" s="19">
        <f t="shared" si="12"/>
        <v>1.9006635554218249E-2</v>
      </c>
      <c r="N176" s="19">
        <v>76.026542216872997</v>
      </c>
      <c r="O176" s="19">
        <f t="shared" si="13"/>
        <v>7.6026542216872999E-3</v>
      </c>
      <c r="P176" s="19">
        <f t="shared" si="14"/>
        <v>1.1403981332530948E-2</v>
      </c>
      <c r="Q176" s="24">
        <v>6.51</v>
      </c>
      <c r="R176" s="24">
        <f t="shared" si="15"/>
        <v>4.949327898318432E-2</v>
      </c>
      <c r="S176" s="24">
        <v>8.2509316770186327</v>
      </c>
      <c r="T176" s="24">
        <f t="shared" si="16"/>
        <v>9.4093470820708749E-2</v>
      </c>
      <c r="U176" s="25">
        <f t="shared" si="17"/>
        <v>-4.4600191837524429E-2</v>
      </c>
    </row>
    <row r="177" spans="1:21" x14ac:dyDescent="0.3">
      <c r="A177" s="2" t="s">
        <v>6</v>
      </c>
      <c r="B177" s="2">
        <v>39</v>
      </c>
      <c r="C177" s="5">
        <v>39869</v>
      </c>
      <c r="D177" s="2">
        <v>26</v>
      </c>
      <c r="E177" s="2" t="s">
        <v>10</v>
      </c>
      <c r="F177" s="6" t="s">
        <v>53</v>
      </c>
      <c r="G177" s="2">
        <v>90</v>
      </c>
      <c r="H177" s="2">
        <v>4</v>
      </c>
      <c r="I177" s="2">
        <v>12</v>
      </c>
      <c r="J177" s="2">
        <v>5</v>
      </c>
      <c r="K177" s="2">
        <v>2</v>
      </c>
      <c r="L177" s="19">
        <v>157.07963267948966</v>
      </c>
      <c r="M177" s="19">
        <f t="shared" si="12"/>
        <v>1.5707963267948967E-2</v>
      </c>
      <c r="N177" s="19">
        <v>141.37166941154069</v>
      </c>
      <c r="O177" s="19">
        <f t="shared" si="13"/>
        <v>1.4137166941154069E-2</v>
      </c>
      <c r="P177" s="19">
        <f t="shared" si="14"/>
        <v>1.5707963267948977E-3</v>
      </c>
      <c r="Q177" s="24">
        <v>6.51</v>
      </c>
      <c r="R177" s="24">
        <f t="shared" si="15"/>
        <v>9.2032956786912992E-2</v>
      </c>
      <c r="S177" s="24">
        <v>8.2509316770186327</v>
      </c>
      <c r="T177" s="24">
        <f t="shared" si="16"/>
        <v>1.2960533170896535E-2</v>
      </c>
      <c r="U177" s="25">
        <f t="shared" si="17"/>
        <v>7.9072423616016463E-2</v>
      </c>
    </row>
    <row r="178" spans="1:21" x14ac:dyDescent="0.3">
      <c r="A178" s="2" t="s">
        <v>6</v>
      </c>
      <c r="B178" s="2">
        <v>39</v>
      </c>
      <c r="C178" s="5">
        <v>39869</v>
      </c>
      <c r="D178" s="2">
        <v>26</v>
      </c>
      <c r="E178" s="2" t="s">
        <v>10</v>
      </c>
      <c r="F178" s="6" t="s">
        <v>44</v>
      </c>
      <c r="G178" s="2">
        <v>100</v>
      </c>
      <c r="H178" s="2">
        <v>12</v>
      </c>
      <c r="I178" s="2">
        <v>13</v>
      </c>
      <c r="J178" s="2">
        <v>9.25</v>
      </c>
      <c r="K178" s="2">
        <v>2</v>
      </c>
      <c r="L178" s="19">
        <v>537.60504284555338</v>
      </c>
      <c r="M178" s="19">
        <f t="shared" si="12"/>
        <v>5.3760504284555338E-2</v>
      </c>
      <c r="N178" s="19">
        <v>537.60504284555338</v>
      </c>
      <c r="O178" s="19">
        <f t="shared" si="13"/>
        <v>5.3760504284555338E-2</v>
      </c>
      <c r="P178" s="19">
        <f t="shared" si="14"/>
        <v>0</v>
      </c>
      <c r="Q178" s="24">
        <v>5.78</v>
      </c>
      <c r="R178" s="24">
        <f t="shared" si="15"/>
        <v>0.31073571476472989</v>
      </c>
      <c r="S178" s="24">
        <v>9.0675767918088734</v>
      </c>
      <c r="T178" s="24">
        <f t="shared" si="16"/>
        <v>0</v>
      </c>
      <c r="U178" s="25">
        <f t="shared" si="17"/>
        <v>0.31073571476472989</v>
      </c>
    </row>
    <row r="179" spans="1:21" x14ac:dyDescent="0.3">
      <c r="A179" s="2" t="s">
        <v>6</v>
      </c>
      <c r="B179" s="2">
        <v>39</v>
      </c>
      <c r="C179" s="5">
        <v>39869</v>
      </c>
      <c r="D179" s="2">
        <v>26</v>
      </c>
      <c r="E179" s="2" t="s">
        <v>10</v>
      </c>
      <c r="F179" s="6" t="s">
        <v>46</v>
      </c>
      <c r="G179" s="2">
        <v>100</v>
      </c>
      <c r="H179" s="2">
        <v>11</v>
      </c>
      <c r="I179" s="2">
        <v>15</v>
      </c>
      <c r="J179" s="2">
        <v>9.25</v>
      </c>
      <c r="K179" s="2">
        <v>3</v>
      </c>
      <c r="L179" s="19">
        <v>806.40756426833002</v>
      </c>
      <c r="M179" s="19">
        <f t="shared" si="12"/>
        <v>8.0640756426833007E-2</v>
      </c>
      <c r="N179" s="19">
        <v>806.40756426833002</v>
      </c>
      <c r="O179" s="19">
        <f t="shared" si="13"/>
        <v>8.0640756426833007E-2</v>
      </c>
      <c r="P179" s="19">
        <f t="shared" si="14"/>
        <v>0</v>
      </c>
      <c r="Q179" s="24">
        <v>1.86</v>
      </c>
      <c r="R179" s="24">
        <f t="shared" si="15"/>
        <v>0.1499918069539094</v>
      </c>
      <c r="S179" s="24">
        <v>12.651428571428571</v>
      </c>
      <c r="T179" s="24">
        <f t="shared" si="16"/>
        <v>0</v>
      </c>
      <c r="U179" s="25">
        <f t="shared" si="17"/>
        <v>0.1499918069539094</v>
      </c>
    </row>
    <row r="180" spans="1:21" x14ac:dyDescent="0.3">
      <c r="A180" s="2" t="s">
        <v>6</v>
      </c>
      <c r="B180" s="2">
        <v>39</v>
      </c>
      <c r="C180" s="5">
        <v>39869</v>
      </c>
      <c r="D180" s="2">
        <v>26</v>
      </c>
      <c r="E180" s="2" t="s">
        <v>10</v>
      </c>
      <c r="F180" s="6" t="s">
        <v>42</v>
      </c>
      <c r="G180" s="2">
        <v>100</v>
      </c>
      <c r="H180" s="2">
        <v>50</v>
      </c>
      <c r="I180" s="2">
        <v>55</v>
      </c>
      <c r="J180" s="2">
        <v>38.75</v>
      </c>
      <c r="K180" s="2">
        <v>2</v>
      </c>
      <c r="L180" s="19">
        <v>9434.5954378118477</v>
      </c>
      <c r="M180" s="19">
        <f t="shared" si="12"/>
        <v>0.9434595437811848</v>
      </c>
      <c r="N180" s="19">
        <v>9434.5954378118477</v>
      </c>
      <c r="O180" s="19">
        <f t="shared" si="13"/>
        <v>0.9434595437811848</v>
      </c>
      <c r="P180" s="19">
        <f t="shared" si="14"/>
        <v>0</v>
      </c>
      <c r="Q180" s="24">
        <v>11.49</v>
      </c>
      <c r="R180" s="24">
        <f t="shared" si="15"/>
        <v>10.840350158045814</v>
      </c>
      <c r="S180" s="24">
        <v>8.1999999999999993</v>
      </c>
      <c r="T180" s="24">
        <f t="shared" si="16"/>
        <v>0</v>
      </c>
      <c r="U180" s="25">
        <f t="shared" si="17"/>
        <v>10.840350158045814</v>
      </c>
    </row>
    <row r="181" spans="1:21" x14ac:dyDescent="0.3">
      <c r="A181" s="2" t="s">
        <v>6</v>
      </c>
      <c r="B181" s="2">
        <v>39</v>
      </c>
      <c r="C181" s="5">
        <v>39869</v>
      </c>
      <c r="D181" s="2">
        <v>26</v>
      </c>
      <c r="E181" s="2" t="s">
        <v>10</v>
      </c>
      <c r="F181" s="6" t="s">
        <v>53</v>
      </c>
      <c r="G181" s="2">
        <v>70</v>
      </c>
      <c r="H181" s="2">
        <v>11</v>
      </c>
      <c r="I181" s="2">
        <v>2</v>
      </c>
      <c r="J181" s="2">
        <v>6</v>
      </c>
      <c r="K181" s="2">
        <v>2</v>
      </c>
      <c r="L181" s="19">
        <v>226.1946710584651</v>
      </c>
      <c r="M181" s="19">
        <f t="shared" si="12"/>
        <v>2.2619467105846509E-2</v>
      </c>
      <c r="N181" s="19">
        <v>158.33626974092556</v>
      </c>
      <c r="O181" s="19">
        <f t="shared" si="13"/>
        <v>1.5833626974092557E-2</v>
      </c>
      <c r="P181" s="19">
        <f t="shared" si="14"/>
        <v>6.7858401317539528E-3</v>
      </c>
      <c r="Q181" s="24">
        <v>6.51</v>
      </c>
      <c r="R181" s="24">
        <f t="shared" si="15"/>
        <v>0.10307691160134254</v>
      </c>
      <c r="S181" s="24">
        <v>8.2509316770186327</v>
      </c>
      <c r="T181" s="24">
        <f t="shared" si="16"/>
        <v>5.5989503298272979E-2</v>
      </c>
      <c r="U181" s="25">
        <f t="shared" si="17"/>
        <v>4.708740830306956E-2</v>
      </c>
    </row>
    <row r="182" spans="1:21" x14ac:dyDescent="0.3">
      <c r="A182" s="2" t="s">
        <v>6</v>
      </c>
      <c r="B182" s="2">
        <v>39</v>
      </c>
      <c r="C182" s="5">
        <v>39869</v>
      </c>
      <c r="D182" s="2">
        <v>26</v>
      </c>
      <c r="E182" s="2" t="s">
        <v>10</v>
      </c>
      <c r="F182" s="6" t="s">
        <v>44</v>
      </c>
      <c r="G182" s="2">
        <v>100</v>
      </c>
      <c r="H182" s="2">
        <v>10</v>
      </c>
      <c r="I182" s="2">
        <v>12</v>
      </c>
      <c r="J182" s="2">
        <v>8</v>
      </c>
      <c r="K182" s="2">
        <v>2</v>
      </c>
      <c r="L182" s="19">
        <v>402.12385965949352</v>
      </c>
      <c r="M182" s="19">
        <f t="shared" si="12"/>
        <v>4.0212385965949352E-2</v>
      </c>
      <c r="N182" s="19">
        <v>402.12385965949352</v>
      </c>
      <c r="O182" s="19">
        <f t="shared" si="13"/>
        <v>4.0212385965949352E-2</v>
      </c>
      <c r="P182" s="19">
        <f t="shared" si="14"/>
        <v>0</v>
      </c>
      <c r="Q182" s="24">
        <v>5.78</v>
      </c>
      <c r="R182" s="24">
        <f t="shared" si="15"/>
        <v>0.23242759088318726</v>
      </c>
      <c r="S182" s="24">
        <v>9.0675767918088734</v>
      </c>
      <c r="T182" s="24">
        <f t="shared" si="16"/>
        <v>0</v>
      </c>
      <c r="U182" s="25">
        <f t="shared" si="17"/>
        <v>0.23242759088318726</v>
      </c>
    </row>
    <row r="183" spans="1:21" x14ac:dyDescent="0.3">
      <c r="A183" s="2" t="s">
        <v>6</v>
      </c>
      <c r="B183" s="2">
        <v>39</v>
      </c>
      <c r="C183" s="5">
        <v>39869</v>
      </c>
      <c r="D183" s="2">
        <v>26</v>
      </c>
      <c r="E183" s="2" t="s">
        <v>10</v>
      </c>
      <c r="F183" s="6" t="s">
        <v>35</v>
      </c>
      <c r="G183" s="2">
        <v>100</v>
      </c>
      <c r="H183" s="2">
        <v>12</v>
      </c>
      <c r="I183" s="2">
        <v>18</v>
      </c>
      <c r="J183" s="2">
        <v>10.5</v>
      </c>
      <c r="K183" s="2">
        <v>1</v>
      </c>
      <c r="L183" s="19">
        <v>346.36059005827468</v>
      </c>
      <c r="M183" s="19">
        <f t="shared" si="12"/>
        <v>3.4636059005827467E-2</v>
      </c>
      <c r="N183" s="19">
        <v>346.36059005827468</v>
      </c>
      <c r="O183" s="19">
        <f t="shared" si="13"/>
        <v>3.4636059005827467E-2</v>
      </c>
      <c r="P183" s="19">
        <f t="shared" si="14"/>
        <v>0</v>
      </c>
      <c r="Q183" s="24">
        <v>1.93</v>
      </c>
      <c r="R183" s="24">
        <f t="shared" si="15"/>
        <v>6.6847593881247003E-2</v>
      </c>
      <c r="S183" s="24">
        <v>8.104694792715291</v>
      </c>
      <c r="T183" s="24">
        <f t="shared" si="16"/>
        <v>0</v>
      </c>
      <c r="U183" s="25">
        <f t="shared" si="17"/>
        <v>6.6847593881247003E-2</v>
      </c>
    </row>
    <row r="184" spans="1:21" x14ac:dyDescent="0.3">
      <c r="A184" s="2" t="s">
        <v>6</v>
      </c>
      <c r="B184" s="2">
        <v>39</v>
      </c>
      <c r="C184" s="5">
        <v>39869</v>
      </c>
      <c r="D184" s="2">
        <v>26</v>
      </c>
      <c r="E184" s="2" t="s">
        <v>10</v>
      </c>
      <c r="F184" s="6" t="s">
        <v>24</v>
      </c>
      <c r="G184" s="2">
        <v>100</v>
      </c>
      <c r="H184" s="2">
        <v>14</v>
      </c>
      <c r="I184" s="2">
        <v>15</v>
      </c>
      <c r="J184" s="2">
        <v>10.75</v>
      </c>
      <c r="K184" s="2">
        <v>2</v>
      </c>
      <c r="L184" s="19">
        <v>726.1006020609409</v>
      </c>
      <c r="M184" s="19">
        <f t="shared" si="12"/>
        <v>7.261006020609409E-2</v>
      </c>
      <c r="N184" s="19">
        <v>726.1006020609409</v>
      </c>
      <c r="O184" s="19">
        <f t="shared" si="13"/>
        <v>7.261006020609409E-2</v>
      </c>
      <c r="P184" s="19">
        <f t="shared" si="14"/>
        <v>0</v>
      </c>
      <c r="Q184" s="24">
        <v>5.86</v>
      </c>
      <c r="R184" s="24">
        <f t="shared" si="15"/>
        <v>0.42549495280771138</v>
      </c>
      <c r="S184" s="24">
        <v>8.461146496815287</v>
      </c>
      <c r="T184" s="24">
        <f t="shared" si="16"/>
        <v>0</v>
      </c>
      <c r="U184" s="25">
        <f t="shared" si="17"/>
        <v>0.42549495280771138</v>
      </c>
    </row>
    <row r="185" spans="1:21" x14ac:dyDescent="0.3">
      <c r="A185" s="2" t="s">
        <v>6</v>
      </c>
      <c r="B185" s="2">
        <v>39</v>
      </c>
      <c r="C185" s="5">
        <v>39869</v>
      </c>
      <c r="D185" s="2">
        <v>26</v>
      </c>
      <c r="E185" s="2" t="s">
        <v>10</v>
      </c>
      <c r="F185" s="6" t="s">
        <v>49</v>
      </c>
      <c r="G185" s="2">
        <v>100</v>
      </c>
      <c r="H185" s="2">
        <v>9</v>
      </c>
      <c r="I185" s="2">
        <v>12</v>
      </c>
      <c r="J185" s="2">
        <v>7.5</v>
      </c>
      <c r="K185" s="2">
        <v>2</v>
      </c>
      <c r="L185" s="19">
        <v>353.42917352885172</v>
      </c>
      <c r="M185" s="19">
        <f t="shared" si="12"/>
        <v>3.5342917352885174E-2</v>
      </c>
      <c r="N185" s="19">
        <v>353.42917352885172</v>
      </c>
      <c r="O185" s="19">
        <f t="shared" si="13"/>
        <v>3.5342917352885174E-2</v>
      </c>
      <c r="P185" s="19">
        <f t="shared" si="14"/>
        <v>0</v>
      </c>
      <c r="Q185" s="24">
        <v>5.23</v>
      </c>
      <c r="R185" s="24">
        <f t="shared" si="15"/>
        <v>0.18484345775558947</v>
      </c>
      <c r="S185" s="24">
        <v>8.461146496815287</v>
      </c>
      <c r="T185" s="24">
        <f t="shared" si="16"/>
        <v>0</v>
      </c>
      <c r="U185" s="25">
        <f t="shared" si="17"/>
        <v>0.18484345775558947</v>
      </c>
    </row>
    <row r="186" spans="1:21" x14ac:dyDescent="0.3">
      <c r="A186" s="2" t="s">
        <v>6</v>
      </c>
      <c r="B186" s="2">
        <v>39</v>
      </c>
      <c r="C186" s="5">
        <v>39869</v>
      </c>
      <c r="D186" s="2">
        <v>26</v>
      </c>
      <c r="E186" s="2" t="s">
        <v>10</v>
      </c>
      <c r="F186" s="6" t="s">
        <v>53</v>
      </c>
      <c r="G186" s="2">
        <v>90</v>
      </c>
      <c r="H186" s="2">
        <v>5</v>
      </c>
      <c r="I186" s="2">
        <v>13</v>
      </c>
      <c r="J186" s="2">
        <v>5.75</v>
      </c>
      <c r="K186" s="2">
        <v>2</v>
      </c>
      <c r="L186" s="19">
        <v>207.73781421862506</v>
      </c>
      <c r="M186" s="19">
        <f t="shared" si="12"/>
        <v>2.0773781421862505E-2</v>
      </c>
      <c r="N186" s="19">
        <v>186.96403279676255</v>
      </c>
      <c r="O186" s="19">
        <f t="shared" si="13"/>
        <v>1.8696403279676255E-2</v>
      </c>
      <c r="P186" s="19">
        <f t="shared" si="14"/>
        <v>2.0773781421862501E-3</v>
      </c>
      <c r="Q186" s="24">
        <v>6.51</v>
      </c>
      <c r="R186" s="24">
        <f t="shared" si="15"/>
        <v>0.12171358535069242</v>
      </c>
      <c r="S186" s="24">
        <v>8.2509316770186327</v>
      </c>
      <c r="T186" s="24">
        <f t="shared" si="16"/>
        <v>1.7140305118510647E-2</v>
      </c>
      <c r="U186" s="25">
        <f t="shared" si="17"/>
        <v>0.10457328023218176</v>
      </c>
    </row>
    <row r="187" spans="1:21" x14ac:dyDescent="0.3">
      <c r="A187" s="2" t="s">
        <v>6</v>
      </c>
      <c r="B187" s="2">
        <v>39</v>
      </c>
      <c r="C187" s="5">
        <v>39869</v>
      </c>
      <c r="D187" s="2">
        <v>26</v>
      </c>
      <c r="E187" s="2" t="s">
        <v>10</v>
      </c>
      <c r="F187" s="6" t="s">
        <v>44</v>
      </c>
      <c r="G187" s="2">
        <v>60</v>
      </c>
      <c r="H187" s="2">
        <v>18</v>
      </c>
      <c r="I187" s="2">
        <v>15</v>
      </c>
      <c r="J187" s="2">
        <v>12.75</v>
      </c>
      <c r="K187" s="2">
        <v>2</v>
      </c>
      <c r="L187" s="19">
        <v>1021.4103114983815</v>
      </c>
      <c r="M187" s="19">
        <f t="shared" si="12"/>
        <v>0.10214103114983815</v>
      </c>
      <c r="N187" s="19">
        <v>612.84618689902891</v>
      </c>
      <c r="O187" s="19">
        <f t="shared" si="13"/>
        <v>6.1284618689902891E-2</v>
      </c>
      <c r="P187" s="19">
        <f t="shared" si="14"/>
        <v>4.0856412459935258E-2</v>
      </c>
      <c r="Q187" s="24">
        <v>5.78</v>
      </c>
      <c r="R187" s="24">
        <f t="shared" si="15"/>
        <v>0.35422509602763874</v>
      </c>
      <c r="S187" s="24">
        <v>9.0675767918088734</v>
      </c>
      <c r="T187" s="24">
        <f t="shared" si="16"/>
        <v>0.37046865741827983</v>
      </c>
      <c r="U187" s="25">
        <f t="shared" si="17"/>
        <v>-1.6243561390641093E-2</v>
      </c>
    </row>
    <row r="188" spans="1:21" x14ac:dyDescent="0.3">
      <c r="A188" s="2" t="s">
        <v>6</v>
      </c>
      <c r="B188" s="2">
        <v>39</v>
      </c>
      <c r="C188" s="5">
        <v>39869</v>
      </c>
      <c r="D188" s="2">
        <v>26</v>
      </c>
      <c r="E188" s="2" t="s">
        <v>10</v>
      </c>
      <c r="F188" s="6" t="s">
        <v>53</v>
      </c>
      <c r="G188" s="2">
        <v>60</v>
      </c>
      <c r="H188" s="2">
        <v>15</v>
      </c>
      <c r="I188" s="2">
        <v>22</v>
      </c>
      <c r="J188" s="2">
        <v>13</v>
      </c>
      <c r="K188" s="2">
        <v>2</v>
      </c>
      <c r="L188" s="19">
        <v>1061.8583169133501</v>
      </c>
      <c r="M188" s="19">
        <f t="shared" si="12"/>
        <v>0.10618583169133501</v>
      </c>
      <c r="N188" s="19">
        <v>637.11499014801007</v>
      </c>
      <c r="O188" s="19">
        <f t="shared" si="13"/>
        <v>6.3711499014801012E-2</v>
      </c>
      <c r="P188" s="19">
        <f t="shared" si="14"/>
        <v>4.2474332676533999E-2</v>
      </c>
      <c r="Q188" s="24">
        <v>6.51</v>
      </c>
      <c r="R188" s="24">
        <f t="shared" si="15"/>
        <v>0.41476185858635456</v>
      </c>
      <c r="S188" s="24">
        <v>8.2509316770186327</v>
      </c>
      <c r="T188" s="24">
        <f t="shared" si="16"/>
        <v>0.35045281694104197</v>
      </c>
      <c r="U188" s="25">
        <f t="shared" si="17"/>
        <v>6.4309041645312592E-2</v>
      </c>
    </row>
    <row r="189" spans="1:21" x14ac:dyDescent="0.3">
      <c r="A189" s="2" t="s">
        <v>6</v>
      </c>
      <c r="B189" s="2">
        <v>39</v>
      </c>
      <c r="C189" s="5">
        <v>39869</v>
      </c>
      <c r="D189" s="2">
        <v>26</v>
      </c>
      <c r="E189" s="2" t="s">
        <v>10</v>
      </c>
      <c r="F189" s="6" t="s">
        <v>53</v>
      </c>
      <c r="G189" s="2">
        <v>100</v>
      </c>
      <c r="H189" s="2">
        <v>2</v>
      </c>
      <c r="I189" s="2">
        <v>15</v>
      </c>
      <c r="J189" s="2">
        <v>4.75</v>
      </c>
      <c r="K189" s="2">
        <v>2</v>
      </c>
      <c r="L189" s="19">
        <v>141.7643684932394</v>
      </c>
      <c r="M189" s="19">
        <f t="shared" si="12"/>
        <v>1.417643684932394E-2</v>
      </c>
      <c r="N189" s="19">
        <v>141.7643684932394</v>
      </c>
      <c r="O189" s="19">
        <f t="shared" si="13"/>
        <v>1.417643684932394E-2</v>
      </c>
      <c r="P189" s="19">
        <f t="shared" si="14"/>
        <v>0</v>
      </c>
      <c r="Q189" s="24">
        <v>6.51</v>
      </c>
      <c r="R189" s="24">
        <f t="shared" si="15"/>
        <v>9.2288603889098847E-2</v>
      </c>
      <c r="S189" s="24">
        <v>8.2509316770186327</v>
      </c>
      <c r="T189" s="24">
        <f t="shared" si="16"/>
        <v>0</v>
      </c>
      <c r="U189" s="25">
        <f t="shared" si="17"/>
        <v>9.2288603889098847E-2</v>
      </c>
    </row>
    <row r="190" spans="1:21" x14ac:dyDescent="0.3">
      <c r="A190" s="2" t="s">
        <v>6</v>
      </c>
      <c r="B190" s="2">
        <v>39</v>
      </c>
      <c r="C190" s="5">
        <v>39869</v>
      </c>
      <c r="D190" s="2">
        <v>26</v>
      </c>
      <c r="E190" s="2" t="s">
        <v>10</v>
      </c>
      <c r="F190" s="6" t="s">
        <v>44</v>
      </c>
      <c r="G190" s="2">
        <v>100</v>
      </c>
      <c r="H190" s="2">
        <v>4</v>
      </c>
      <c r="I190" s="2">
        <v>13</v>
      </c>
      <c r="J190" s="2">
        <v>5.25</v>
      </c>
      <c r="K190" s="2">
        <v>2</v>
      </c>
      <c r="L190" s="19">
        <v>173.18029502913734</v>
      </c>
      <c r="M190" s="19">
        <f t="shared" si="12"/>
        <v>1.7318029502913734E-2</v>
      </c>
      <c r="N190" s="19">
        <v>173.18029502913734</v>
      </c>
      <c r="O190" s="19">
        <f t="shared" si="13"/>
        <v>1.7318029502913734E-2</v>
      </c>
      <c r="P190" s="19">
        <f t="shared" si="14"/>
        <v>0</v>
      </c>
      <c r="Q190" s="24">
        <v>5.78</v>
      </c>
      <c r="R190" s="24">
        <f t="shared" si="15"/>
        <v>0.10009821052684138</v>
      </c>
      <c r="S190" s="24">
        <v>9.0675767918088734</v>
      </c>
      <c r="T190" s="24">
        <f t="shared" si="16"/>
        <v>0</v>
      </c>
      <c r="U190" s="25">
        <f t="shared" si="17"/>
        <v>0.10009821052684138</v>
      </c>
    </row>
    <row r="191" spans="1:21" x14ac:dyDescent="0.3">
      <c r="A191" s="2" t="s">
        <v>6</v>
      </c>
      <c r="B191" s="2">
        <v>39</v>
      </c>
      <c r="C191" s="5">
        <v>39869</v>
      </c>
      <c r="D191" s="2">
        <v>26</v>
      </c>
      <c r="E191" s="2" t="s">
        <v>10</v>
      </c>
      <c r="F191" s="6" t="s">
        <v>53</v>
      </c>
      <c r="G191" s="2">
        <v>40</v>
      </c>
      <c r="H191" s="2">
        <v>15</v>
      </c>
      <c r="I191" s="2">
        <v>35</v>
      </c>
      <c r="J191" s="2">
        <v>16.25</v>
      </c>
      <c r="K191" s="2">
        <v>2</v>
      </c>
      <c r="L191" s="19">
        <v>1659.1536201771096</v>
      </c>
      <c r="M191" s="19">
        <f t="shared" si="12"/>
        <v>0.16591536201771095</v>
      </c>
      <c r="N191" s="19">
        <v>663.6614480708439</v>
      </c>
      <c r="O191" s="19">
        <f t="shared" si="13"/>
        <v>6.6366144807084387E-2</v>
      </c>
      <c r="P191" s="19">
        <f t="shared" si="14"/>
        <v>9.9549217210626567E-2</v>
      </c>
      <c r="Q191" s="24">
        <v>6.51</v>
      </c>
      <c r="R191" s="24">
        <f t="shared" si="15"/>
        <v>0.43204360269411934</v>
      </c>
      <c r="S191" s="24">
        <v>8.2509316770186327</v>
      </c>
      <c r="T191" s="24">
        <f t="shared" si="16"/>
        <v>0.82137378970556718</v>
      </c>
      <c r="U191" s="25">
        <f t="shared" si="17"/>
        <v>-0.38933018701144784</v>
      </c>
    </row>
    <row r="192" spans="1:21" x14ac:dyDescent="0.3">
      <c r="A192" s="2" t="s">
        <v>6</v>
      </c>
      <c r="B192" s="2">
        <v>39</v>
      </c>
      <c r="C192" s="5">
        <v>39869</v>
      </c>
      <c r="D192" s="2">
        <v>26</v>
      </c>
      <c r="E192" s="2" t="s">
        <v>10</v>
      </c>
      <c r="F192" s="6" t="s">
        <v>24</v>
      </c>
      <c r="G192" s="2">
        <v>80</v>
      </c>
      <c r="H192" s="2">
        <v>12</v>
      </c>
      <c r="I192" s="2">
        <v>15</v>
      </c>
      <c r="J192" s="2">
        <v>9.75</v>
      </c>
      <c r="K192" s="2">
        <v>2</v>
      </c>
      <c r="L192" s="19">
        <v>597.29530326375937</v>
      </c>
      <c r="M192" s="19">
        <f t="shared" si="12"/>
        <v>5.9729530326375936E-2</v>
      </c>
      <c r="N192" s="19">
        <v>477.83624261100749</v>
      </c>
      <c r="O192" s="19">
        <f t="shared" si="13"/>
        <v>4.7783624261100749E-2</v>
      </c>
      <c r="P192" s="19">
        <f t="shared" si="14"/>
        <v>1.1945906065275187E-2</v>
      </c>
      <c r="Q192" s="24">
        <v>5.86</v>
      </c>
      <c r="R192" s="24">
        <f t="shared" si="15"/>
        <v>0.28001203817005038</v>
      </c>
      <c r="S192" s="24">
        <v>8.461146496815287</v>
      </c>
      <c r="T192" s="24">
        <f t="shared" si="16"/>
        <v>0.10107606125548764</v>
      </c>
      <c r="U192" s="25">
        <f t="shared" si="17"/>
        <v>0.17893597691456276</v>
      </c>
    </row>
    <row r="193" spans="1:21" x14ac:dyDescent="0.3">
      <c r="A193" s="2" t="s">
        <v>6</v>
      </c>
      <c r="B193" s="2">
        <v>39</v>
      </c>
      <c r="C193" s="5">
        <v>39869</v>
      </c>
      <c r="D193" s="2">
        <v>26</v>
      </c>
      <c r="E193" s="2" t="s">
        <v>10</v>
      </c>
      <c r="F193" s="6" t="s">
        <v>49</v>
      </c>
      <c r="G193" s="2">
        <v>100</v>
      </c>
      <c r="H193" s="2">
        <v>5</v>
      </c>
      <c r="I193" s="2">
        <v>16</v>
      </c>
      <c r="J193" s="2">
        <v>6.5</v>
      </c>
      <c r="K193" s="2">
        <v>2</v>
      </c>
      <c r="L193" s="19">
        <v>265.46457922833753</v>
      </c>
      <c r="M193" s="19">
        <f t="shared" si="12"/>
        <v>2.6546457922833753E-2</v>
      </c>
      <c r="N193" s="19">
        <v>265.46457922833753</v>
      </c>
      <c r="O193" s="19">
        <f t="shared" si="13"/>
        <v>2.6546457922833753E-2</v>
      </c>
      <c r="P193" s="19">
        <f t="shared" si="14"/>
        <v>0</v>
      </c>
      <c r="Q193" s="24">
        <v>5.23</v>
      </c>
      <c r="R193" s="24">
        <f t="shared" si="15"/>
        <v>0.13883797493642053</v>
      </c>
      <c r="S193" s="24">
        <v>8.461146496815287</v>
      </c>
      <c r="T193" s="24">
        <f t="shared" si="16"/>
        <v>0</v>
      </c>
      <c r="U193" s="25">
        <f t="shared" si="17"/>
        <v>0.13883797493642053</v>
      </c>
    </row>
    <row r="194" spans="1:21" x14ac:dyDescent="0.3">
      <c r="A194" s="2" t="s">
        <v>6</v>
      </c>
      <c r="B194" s="2">
        <v>39</v>
      </c>
      <c r="C194" s="5">
        <v>39869</v>
      </c>
      <c r="D194" s="2">
        <v>26</v>
      </c>
      <c r="E194" s="2" t="s">
        <v>10</v>
      </c>
      <c r="F194" s="6" t="s">
        <v>44</v>
      </c>
      <c r="G194" s="2">
        <v>100</v>
      </c>
      <c r="H194" s="2">
        <v>5</v>
      </c>
      <c r="I194" s="2">
        <v>16</v>
      </c>
      <c r="J194" s="2">
        <v>6.5</v>
      </c>
      <c r="K194" s="2">
        <v>2</v>
      </c>
      <c r="L194" s="19">
        <v>265.46457922833753</v>
      </c>
      <c r="M194" s="19">
        <f t="shared" ref="M194:M257" si="18">L194/10000</f>
        <v>2.6546457922833753E-2</v>
      </c>
      <c r="N194" s="19">
        <v>265.46457922833753</v>
      </c>
      <c r="O194" s="19">
        <f t="shared" ref="O194:O257" si="19">N194/10000</f>
        <v>2.6546457922833753E-2</v>
      </c>
      <c r="P194" s="19">
        <f t="shared" ref="P194:P257" si="20">M194-O194</f>
        <v>0</v>
      </c>
      <c r="Q194" s="24">
        <v>5.78</v>
      </c>
      <c r="R194" s="24">
        <f t="shared" ref="R194:R257" si="21">O194*Q194</f>
        <v>0.1534385267939791</v>
      </c>
      <c r="S194" s="24">
        <v>9.0675767918088734</v>
      </c>
      <c r="T194" s="24">
        <f t="shared" ref="T194:T257" si="22">P194*S194</f>
        <v>0</v>
      </c>
      <c r="U194" s="25">
        <f t="shared" ref="U194:U257" si="23">R194-T194</f>
        <v>0.1534385267939791</v>
      </c>
    </row>
    <row r="195" spans="1:21" x14ac:dyDescent="0.3">
      <c r="A195" s="2" t="s">
        <v>6</v>
      </c>
      <c r="B195" s="2">
        <v>39</v>
      </c>
      <c r="C195" s="5">
        <v>39869</v>
      </c>
      <c r="D195" s="2">
        <v>26</v>
      </c>
      <c r="E195" s="2" t="s">
        <v>10</v>
      </c>
      <c r="F195" s="6" t="s">
        <v>53</v>
      </c>
      <c r="G195" s="2">
        <v>100</v>
      </c>
      <c r="H195" s="2">
        <v>10</v>
      </c>
      <c r="I195" s="2">
        <v>11</v>
      </c>
      <c r="J195" s="2">
        <v>7.75</v>
      </c>
      <c r="K195" s="2">
        <v>2</v>
      </c>
      <c r="L195" s="19">
        <v>377.38381751247391</v>
      </c>
      <c r="M195" s="19">
        <f t="shared" si="18"/>
        <v>3.7738381751247392E-2</v>
      </c>
      <c r="N195" s="19">
        <v>377.38381751247391</v>
      </c>
      <c r="O195" s="19">
        <f t="shared" si="19"/>
        <v>3.7738381751247392E-2</v>
      </c>
      <c r="P195" s="19">
        <f t="shared" si="20"/>
        <v>0</v>
      </c>
      <c r="Q195" s="24">
        <v>6.51</v>
      </c>
      <c r="R195" s="24">
        <f t="shared" si="21"/>
        <v>0.24567686520062051</v>
      </c>
      <c r="S195" s="24">
        <v>8.2509316770186327</v>
      </c>
      <c r="T195" s="24">
        <f t="shared" si="22"/>
        <v>0</v>
      </c>
      <c r="U195" s="25">
        <f t="shared" si="23"/>
        <v>0.24567686520062051</v>
      </c>
    </row>
    <row r="196" spans="1:21" x14ac:dyDescent="0.3">
      <c r="A196" s="2" t="s">
        <v>6</v>
      </c>
      <c r="B196" s="2">
        <v>39</v>
      </c>
      <c r="C196" s="5">
        <v>39869</v>
      </c>
      <c r="D196" s="2">
        <v>26</v>
      </c>
      <c r="E196" s="2" t="s">
        <v>10</v>
      </c>
      <c r="F196" s="6" t="s">
        <v>43</v>
      </c>
      <c r="G196" s="2">
        <v>20</v>
      </c>
      <c r="H196" s="2">
        <v>18</v>
      </c>
      <c r="I196" s="2">
        <v>22</v>
      </c>
      <c r="J196" s="2">
        <v>14.5</v>
      </c>
      <c r="K196" s="2">
        <v>2</v>
      </c>
      <c r="L196" s="19">
        <v>1321.039710834508</v>
      </c>
      <c r="M196" s="19">
        <f t="shared" si="18"/>
        <v>0.13210397108345079</v>
      </c>
      <c r="N196" s="19">
        <v>264.2079421669016</v>
      </c>
      <c r="O196" s="19">
        <f t="shared" si="19"/>
        <v>2.642079421669016E-2</v>
      </c>
      <c r="P196" s="19">
        <f t="shared" si="20"/>
        <v>0.10568317686676063</v>
      </c>
      <c r="Q196" s="24">
        <v>9.1999999999999993</v>
      </c>
      <c r="R196" s="24">
        <f t="shared" si="21"/>
        <v>0.24307130679354946</v>
      </c>
      <c r="S196" s="24">
        <v>8.1999999999999993</v>
      </c>
      <c r="T196" s="24">
        <f t="shared" si="22"/>
        <v>0.86660205030743709</v>
      </c>
      <c r="U196" s="25">
        <f t="shared" si="23"/>
        <v>-0.6235307435138876</v>
      </c>
    </row>
    <row r="197" spans="1:21" x14ac:dyDescent="0.3">
      <c r="A197" s="2" t="s">
        <v>6</v>
      </c>
      <c r="B197" s="2">
        <v>39</v>
      </c>
      <c r="C197" s="5">
        <v>39869</v>
      </c>
      <c r="D197" s="2">
        <v>26</v>
      </c>
      <c r="E197" s="2" t="s">
        <v>10</v>
      </c>
      <c r="F197" s="6" t="s">
        <v>44</v>
      </c>
      <c r="G197" s="2">
        <v>80</v>
      </c>
      <c r="H197" s="2">
        <v>5</v>
      </c>
      <c r="I197" s="2">
        <v>11</v>
      </c>
      <c r="J197" s="2">
        <v>5.25</v>
      </c>
      <c r="K197" s="2">
        <v>2</v>
      </c>
      <c r="L197" s="19">
        <v>173.18029502913734</v>
      </c>
      <c r="M197" s="19">
        <f t="shared" si="18"/>
        <v>1.7318029502913734E-2</v>
      </c>
      <c r="N197" s="19">
        <v>138.54423602330988</v>
      </c>
      <c r="O197" s="19">
        <f t="shared" si="19"/>
        <v>1.3854423602330988E-2</v>
      </c>
      <c r="P197" s="19">
        <f t="shared" si="20"/>
        <v>3.4636059005827453E-3</v>
      </c>
      <c r="Q197" s="24">
        <v>5.78</v>
      </c>
      <c r="R197" s="24">
        <f t="shared" si="21"/>
        <v>8.0078568421473109E-2</v>
      </c>
      <c r="S197" s="24">
        <v>9.0675767918088734</v>
      </c>
      <c r="T197" s="24">
        <f t="shared" si="22"/>
        <v>3.1406512480096377E-2</v>
      </c>
      <c r="U197" s="25">
        <f t="shared" si="23"/>
        <v>4.8672055941376732E-2</v>
      </c>
    </row>
    <row r="198" spans="1:21" x14ac:dyDescent="0.3">
      <c r="A198" s="2" t="s">
        <v>6</v>
      </c>
      <c r="B198" s="2">
        <v>39</v>
      </c>
      <c r="C198" s="5">
        <v>39869</v>
      </c>
      <c r="D198" s="2">
        <v>26</v>
      </c>
      <c r="E198" s="2" t="s">
        <v>10</v>
      </c>
      <c r="F198" s="6" t="s">
        <v>24</v>
      </c>
      <c r="G198" s="2">
        <v>90</v>
      </c>
      <c r="H198" s="2">
        <v>13</v>
      </c>
      <c r="I198" s="2">
        <v>20</v>
      </c>
      <c r="J198" s="2">
        <v>11.5</v>
      </c>
      <c r="K198" s="2">
        <v>2</v>
      </c>
      <c r="L198" s="19">
        <v>830.95125687450025</v>
      </c>
      <c r="M198" s="19">
        <f t="shared" si="18"/>
        <v>8.3095125687450019E-2</v>
      </c>
      <c r="N198" s="19">
        <v>747.85613118705021</v>
      </c>
      <c r="O198" s="19">
        <f t="shared" si="19"/>
        <v>7.4785613118705019E-2</v>
      </c>
      <c r="P198" s="19">
        <f t="shared" si="20"/>
        <v>8.3095125687450005E-3</v>
      </c>
      <c r="Q198" s="24">
        <v>5.86</v>
      </c>
      <c r="R198" s="24">
        <f t="shared" si="21"/>
        <v>0.43824369287561143</v>
      </c>
      <c r="S198" s="24">
        <v>8.461146496815287</v>
      </c>
      <c r="T198" s="24">
        <f t="shared" si="22"/>
        <v>7.0308003161279359E-2</v>
      </c>
      <c r="U198" s="25">
        <f t="shared" si="23"/>
        <v>0.3679356897143321</v>
      </c>
    </row>
    <row r="199" spans="1:21" x14ac:dyDescent="0.3">
      <c r="A199" s="2" t="s">
        <v>6</v>
      </c>
      <c r="B199" s="2">
        <v>39</v>
      </c>
      <c r="C199" s="5">
        <v>39869</v>
      </c>
      <c r="D199" s="2">
        <v>26</v>
      </c>
      <c r="E199" s="2" t="s">
        <v>10</v>
      </c>
      <c r="F199" s="6" t="s">
        <v>24</v>
      </c>
      <c r="G199" s="2">
        <v>90</v>
      </c>
      <c r="H199" s="2">
        <v>6</v>
      </c>
      <c r="I199" s="2">
        <v>10</v>
      </c>
      <c r="J199" s="2">
        <v>5.5</v>
      </c>
      <c r="K199" s="2">
        <v>2</v>
      </c>
      <c r="L199" s="19">
        <v>190.06635554218249</v>
      </c>
      <c r="M199" s="19">
        <f t="shared" si="18"/>
        <v>1.9006635554218249E-2</v>
      </c>
      <c r="N199" s="19">
        <v>171.05971998796426</v>
      </c>
      <c r="O199" s="19">
        <f t="shared" si="19"/>
        <v>1.7105971998796425E-2</v>
      </c>
      <c r="P199" s="19">
        <f t="shared" si="20"/>
        <v>1.9006635554218235E-3</v>
      </c>
      <c r="Q199" s="24">
        <v>5.86</v>
      </c>
      <c r="R199" s="24">
        <f t="shared" si="21"/>
        <v>0.10024099591294705</v>
      </c>
      <c r="S199" s="24">
        <v>8.461146496815287</v>
      </c>
      <c r="T199" s="24">
        <f t="shared" si="22"/>
        <v>1.608179278358185E-2</v>
      </c>
      <c r="U199" s="25">
        <f t="shared" si="23"/>
        <v>8.4159203129365201E-2</v>
      </c>
    </row>
    <row r="200" spans="1:21" x14ac:dyDescent="0.3">
      <c r="A200" s="2" t="s">
        <v>6</v>
      </c>
      <c r="B200" s="2">
        <v>39</v>
      </c>
      <c r="C200" s="5">
        <v>39869</v>
      </c>
      <c r="D200" s="2">
        <v>26</v>
      </c>
      <c r="E200" s="2" t="s">
        <v>10</v>
      </c>
      <c r="F200" s="6" t="s">
        <v>53</v>
      </c>
      <c r="G200" s="2">
        <v>100</v>
      </c>
      <c r="H200" s="2">
        <v>11</v>
      </c>
      <c r="I200" s="2">
        <v>2</v>
      </c>
      <c r="J200" s="2">
        <v>6</v>
      </c>
      <c r="K200" s="2">
        <v>2</v>
      </c>
      <c r="L200" s="19">
        <v>226.1946710584651</v>
      </c>
      <c r="M200" s="19">
        <f t="shared" si="18"/>
        <v>2.2619467105846509E-2</v>
      </c>
      <c r="N200" s="19">
        <v>226.1946710584651</v>
      </c>
      <c r="O200" s="19">
        <f t="shared" si="19"/>
        <v>2.2619467105846509E-2</v>
      </c>
      <c r="P200" s="19">
        <f t="shared" si="20"/>
        <v>0</v>
      </c>
      <c r="Q200" s="24">
        <v>6.51</v>
      </c>
      <c r="R200" s="24">
        <f t="shared" si="21"/>
        <v>0.14725273085906077</v>
      </c>
      <c r="S200" s="24">
        <v>8.2509316770186327</v>
      </c>
      <c r="T200" s="24">
        <f t="shared" si="22"/>
        <v>0</v>
      </c>
      <c r="U200" s="25">
        <f t="shared" si="23"/>
        <v>0.14725273085906077</v>
      </c>
    </row>
    <row r="201" spans="1:21" x14ac:dyDescent="0.3">
      <c r="A201" s="2" t="s">
        <v>6</v>
      </c>
      <c r="B201" s="2">
        <v>39</v>
      </c>
      <c r="C201" s="5">
        <v>39869</v>
      </c>
      <c r="D201" s="2">
        <v>26</v>
      </c>
      <c r="E201" s="2" t="s">
        <v>10</v>
      </c>
      <c r="F201" s="6" t="s">
        <v>53</v>
      </c>
      <c r="G201" s="2">
        <v>100</v>
      </c>
      <c r="H201" s="2">
        <v>3</v>
      </c>
      <c r="I201" s="2">
        <v>11</v>
      </c>
      <c r="J201" s="2">
        <v>4.25</v>
      </c>
      <c r="K201" s="2">
        <v>2</v>
      </c>
      <c r="L201" s="19">
        <v>113.49003461093127</v>
      </c>
      <c r="M201" s="19">
        <f t="shared" si="18"/>
        <v>1.1349003461093127E-2</v>
      </c>
      <c r="N201" s="19">
        <v>113.49003461093127</v>
      </c>
      <c r="O201" s="19">
        <f t="shared" si="19"/>
        <v>1.1349003461093127E-2</v>
      </c>
      <c r="P201" s="19">
        <f t="shared" si="20"/>
        <v>0</v>
      </c>
      <c r="Q201" s="24">
        <v>6.51</v>
      </c>
      <c r="R201" s="24">
        <f t="shared" si="21"/>
        <v>7.3882012531716251E-2</v>
      </c>
      <c r="S201" s="24">
        <v>8.2509316770186327</v>
      </c>
      <c r="T201" s="24">
        <f t="shared" si="22"/>
        <v>0</v>
      </c>
      <c r="U201" s="25">
        <f t="shared" si="23"/>
        <v>7.3882012531716251E-2</v>
      </c>
    </row>
    <row r="202" spans="1:21" x14ac:dyDescent="0.3">
      <c r="A202" s="2" t="s">
        <v>6</v>
      </c>
      <c r="B202" s="2">
        <v>39</v>
      </c>
      <c r="C202" s="5">
        <v>39869</v>
      </c>
      <c r="D202" s="2">
        <v>26</v>
      </c>
      <c r="E202" s="2" t="s">
        <v>10</v>
      </c>
      <c r="F202" s="6" t="s">
        <v>31</v>
      </c>
      <c r="G202" s="2">
        <v>90</v>
      </c>
      <c r="H202" s="2">
        <v>4</v>
      </c>
      <c r="I202" s="2">
        <v>14</v>
      </c>
      <c r="J202" s="2">
        <v>5.5</v>
      </c>
      <c r="K202" s="2">
        <v>3</v>
      </c>
      <c r="L202" s="19">
        <v>285.09953331327375</v>
      </c>
      <c r="M202" s="19">
        <f t="shared" si="18"/>
        <v>2.8509953331327376E-2</v>
      </c>
      <c r="N202" s="19">
        <v>256.58957998194637</v>
      </c>
      <c r="O202" s="19">
        <f t="shared" si="19"/>
        <v>2.5658957998194638E-2</v>
      </c>
      <c r="P202" s="19">
        <f t="shared" si="20"/>
        <v>2.8509953331327387E-3</v>
      </c>
      <c r="Q202" s="24">
        <v>13.7</v>
      </c>
      <c r="R202" s="24">
        <f t="shared" si="21"/>
        <v>0.35152772457526654</v>
      </c>
      <c r="S202" s="24">
        <v>7.9071428571428566</v>
      </c>
      <c r="T202" s="24">
        <f t="shared" si="22"/>
        <v>2.2543227384128152E-2</v>
      </c>
      <c r="U202" s="25">
        <f t="shared" si="23"/>
        <v>0.32898449719113837</v>
      </c>
    </row>
    <row r="203" spans="1:21" x14ac:dyDescent="0.3">
      <c r="A203" s="2" t="s">
        <v>6</v>
      </c>
      <c r="B203" s="2">
        <v>39</v>
      </c>
      <c r="C203" s="5">
        <v>39869</v>
      </c>
      <c r="D203" s="2">
        <v>26</v>
      </c>
      <c r="E203" s="2" t="s">
        <v>10</v>
      </c>
      <c r="F203" s="6" t="s">
        <v>24</v>
      </c>
      <c r="G203" s="2">
        <v>60</v>
      </c>
      <c r="H203" s="2">
        <v>9</v>
      </c>
      <c r="I203" s="2">
        <v>15</v>
      </c>
      <c r="J203" s="2">
        <v>8.25</v>
      </c>
      <c r="K203" s="2">
        <v>2</v>
      </c>
      <c r="L203" s="19">
        <v>427.6492999699106</v>
      </c>
      <c r="M203" s="19">
        <f t="shared" si="18"/>
        <v>4.2764929996991059E-2</v>
      </c>
      <c r="N203" s="19">
        <v>256.58957998194637</v>
      </c>
      <c r="O203" s="19">
        <f t="shared" si="19"/>
        <v>2.5658957998194638E-2</v>
      </c>
      <c r="P203" s="19">
        <f t="shared" si="20"/>
        <v>1.7105971998796422E-2</v>
      </c>
      <c r="Q203" s="24">
        <v>5.86</v>
      </c>
      <c r="R203" s="24">
        <f t="shared" si="21"/>
        <v>0.15036149386942058</v>
      </c>
      <c r="S203" s="24">
        <v>8.461146496815287</v>
      </c>
      <c r="T203" s="24">
        <f t="shared" si="22"/>
        <v>0.14473613505223673</v>
      </c>
      <c r="U203" s="25">
        <f t="shared" si="23"/>
        <v>5.6253588171838453E-3</v>
      </c>
    </row>
    <row r="204" spans="1:21" x14ac:dyDescent="0.3">
      <c r="A204" s="2" t="s">
        <v>6</v>
      </c>
      <c r="B204" s="2">
        <v>39</v>
      </c>
      <c r="C204" s="5">
        <v>39869</v>
      </c>
      <c r="D204" s="2">
        <v>26</v>
      </c>
      <c r="E204" s="2" t="s">
        <v>10</v>
      </c>
      <c r="F204" s="6" t="s">
        <v>53</v>
      </c>
      <c r="G204" s="2">
        <v>100</v>
      </c>
      <c r="H204" s="2">
        <v>15</v>
      </c>
      <c r="I204" s="2">
        <v>21</v>
      </c>
      <c r="J204" s="2">
        <v>12.75</v>
      </c>
      <c r="K204" s="2">
        <v>2</v>
      </c>
      <c r="L204" s="19">
        <v>1021.4103114983815</v>
      </c>
      <c r="M204" s="19">
        <f t="shared" si="18"/>
        <v>0.10214103114983815</v>
      </c>
      <c r="N204" s="19">
        <v>1021.4103114983815</v>
      </c>
      <c r="O204" s="19">
        <f t="shared" si="19"/>
        <v>0.10214103114983815</v>
      </c>
      <c r="P204" s="19">
        <f t="shared" si="20"/>
        <v>0</v>
      </c>
      <c r="Q204" s="24">
        <v>6.51</v>
      </c>
      <c r="R204" s="24">
        <f t="shared" si="21"/>
        <v>0.66493811278544634</v>
      </c>
      <c r="S204" s="24">
        <v>8.2509316770186327</v>
      </c>
      <c r="T204" s="24">
        <f t="shared" si="22"/>
        <v>0</v>
      </c>
      <c r="U204" s="25">
        <f t="shared" si="23"/>
        <v>0.66493811278544634</v>
      </c>
    </row>
    <row r="205" spans="1:21" x14ac:dyDescent="0.3">
      <c r="A205" s="2" t="s">
        <v>6</v>
      </c>
      <c r="B205" s="2">
        <v>39</v>
      </c>
      <c r="C205" s="5">
        <v>39869</v>
      </c>
      <c r="D205" s="2">
        <v>26</v>
      </c>
      <c r="E205" s="2" t="s">
        <v>10</v>
      </c>
      <c r="F205" s="6" t="s">
        <v>49</v>
      </c>
      <c r="G205" s="2">
        <v>100</v>
      </c>
      <c r="H205" s="2">
        <v>5</v>
      </c>
      <c r="I205" s="2">
        <v>12</v>
      </c>
      <c r="J205" s="2">
        <v>5.5</v>
      </c>
      <c r="K205" s="2">
        <v>2</v>
      </c>
      <c r="L205" s="19">
        <v>190.06635554218249</v>
      </c>
      <c r="M205" s="19">
        <f t="shared" si="18"/>
        <v>1.9006635554218249E-2</v>
      </c>
      <c r="N205" s="19">
        <v>190.06635554218249</v>
      </c>
      <c r="O205" s="19">
        <f t="shared" si="19"/>
        <v>1.9006635554218249E-2</v>
      </c>
      <c r="P205" s="19">
        <f t="shared" si="20"/>
        <v>0</v>
      </c>
      <c r="Q205" s="24">
        <v>5.23</v>
      </c>
      <c r="R205" s="24">
        <f t="shared" si="21"/>
        <v>9.9404703948561449E-2</v>
      </c>
      <c r="S205" s="24">
        <v>8.461146496815287</v>
      </c>
      <c r="T205" s="24">
        <f t="shared" si="22"/>
        <v>0</v>
      </c>
      <c r="U205" s="25">
        <f t="shared" si="23"/>
        <v>9.9404703948561449E-2</v>
      </c>
    </row>
    <row r="206" spans="1:21" x14ac:dyDescent="0.3">
      <c r="A206" s="2" t="s">
        <v>6</v>
      </c>
      <c r="B206" s="2">
        <v>39</v>
      </c>
      <c r="C206" s="5">
        <v>39869</v>
      </c>
      <c r="D206" s="2">
        <v>26</v>
      </c>
      <c r="E206" s="2" t="s">
        <v>10</v>
      </c>
      <c r="F206" s="6" t="s">
        <v>53</v>
      </c>
      <c r="G206" s="2">
        <v>60</v>
      </c>
      <c r="H206" s="2">
        <v>5</v>
      </c>
      <c r="I206" s="2">
        <v>10</v>
      </c>
      <c r="J206" s="2">
        <v>5</v>
      </c>
      <c r="K206" s="2">
        <v>2</v>
      </c>
      <c r="L206" s="19">
        <v>157.07963267948966</v>
      </c>
      <c r="M206" s="19">
        <f t="shared" si="18"/>
        <v>1.5707963267948967E-2</v>
      </c>
      <c r="N206" s="19">
        <v>94.247779607693801</v>
      </c>
      <c r="O206" s="19">
        <f t="shared" si="19"/>
        <v>9.4247779607693795E-3</v>
      </c>
      <c r="P206" s="19">
        <f t="shared" si="20"/>
        <v>6.2831853071795875E-3</v>
      </c>
      <c r="Q206" s="24">
        <v>6.51</v>
      </c>
      <c r="R206" s="24">
        <f t="shared" si="21"/>
        <v>6.1355304524608661E-2</v>
      </c>
      <c r="S206" s="24">
        <v>8.2509316770186327</v>
      </c>
      <c r="T206" s="24">
        <f t="shared" si="22"/>
        <v>5.1842132683586103E-2</v>
      </c>
      <c r="U206" s="25">
        <f t="shared" si="23"/>
        <v>9.513171841022558E-3</v>
      </c>
    </row>
    <row r="207" spans="1:21" x14ac:dyDescent="0.3">
      <c r="A207" s="2" t="s">
        <v>6</v>
      </c>
      <c r="B207" s="2">
        <v>39</v>
      </c>
      <c r="C207" s="5">
        <v>39869</v>
      </c>
      <c r="D207" s="2">
        <v>26</v>
      </c>
      <c r="E207" s="2" t="s">
        <v>10</v>
      </c>
      <c r="F207" s="6" t="s">
        <v>53</v>
      </c>
      <c r="G207" s="2">
        <v>100</v>
      </c>
      <c r="H207" s="2">
        <v>10</v>
      </c>
      <c r="I207" s="2">
        <v>5</v>
      </c>
      <c r="J207" s="2">
        <v>6.25</v>
      </c>
      <c r="K207" s="2">
        <v>2</v>
      </c>
      <c r="L207" s="19">
        <v>245.43692606170259</v>
      </c>
      <c r="M207" s="19">
        <f t="shared" si="18"/>
        <v>2.4543692606170259E-2</v>
      </c>
      <c r="N207" s="19">
        <v>245.43692606170259</v>
      </c>
      <c r="O207" s="19">
        <f t="shared" si="19"/>
        <v>2.4543692606170259E-2</v>
      </c>
      <c r="P207" s="19">
        <f t="shared" si="20"/>
        <v>0</v>
      </c>
      <c r="Q207" s="24">
        <v>6.51</v>
      </c>
      <c r="R207" s="24">
        <f t="shared" si="21"/>
        <v>0.15977943886616838</v>
      </c>
      <c r="S207" s="24">
        <v>8.2509316770186327</v>
      </c>
      <c r="T207" s="24">
        <f t="shared" si="22"/>
        <v>0</v>
      </c>
      <c r="U207" s="25">
        <f t="shared" si="23"/>
        <v>0.15977943886616838</v>
      </c>
    </row>
    <row r="208" spans="1:21" x14ac:dyDescent="0.3">
      <c r="A208" s="2" t="s">
        <v>6</v>
      </c>
      <c r="B208" s="2">
        <v>39</v>
      </c>
      <c r="C208" s="5">
        <v>39869</v>
      </c>
      <c r="D208" s="2">
        <v>26</v>
      </c>
      <c r="E208" s="2" t="s">
        <v>10</v>
      </c>
      <c r="F208" s="6" t="s">
        <v>53</v>
      </c>
      <c r="G208" s="2">
        <v>10</v>
      </c>
      <c r="H208" s="2">
        <v>45</v>
      </c>
      <c r="I208" s="2">
        <v>60</v>
      </c>
      <c r="J208" s="2">
        <v>37.5</v>
      </c>
      <c r="K208" s="2">
        <v>2</v>
      </c>
      <c r="L208" s="19">
        <v>8835.7293382212938</v>
      </c>
      <c r="M208" s="19">
        <f t="shared" si="18"/>
        <v>0.88357293382212942</v>
      </c>
      <c r="N208" s="19">
        <v>883.57293382212947</v>
      </c>
      <c r="O208" s="19">
        <f t="shared" si="19"/>
        <v>8.8357293382212945E-2</v>
      </c>
      <c r="P208" s="19">
        <f t="shared" si="20"/>
        <v>0.79521564043991644</v>
      </c>
      <c r="Q208" s="24">
        <v>6.51</v>
      </c>
      <c r="R208" s="24">
        <f t="shared" si="21"/>
        <v>0.57520597991820621</v>
      </c>
      <c r="S208" s="24">
        <v>8.2509316770186327</v>
      </c>
      <c r="T208" s="24">
        <f t="shared" si="22"/>
        <v>6.5612699177663654</v>
      </c>
      <c r="U208" s="25">
        <f t="shared" si="23"/>
        <v>-5.9860639378481588</v>
      </c>
    </row>
    <row r="209" spans="1:21" x14ac:dyDescent="0.3">
      <c r="A209" s="2" t="s">
        <v>6</v>
      </c>
      <c r="B209" s="2">
        <v>39</v>
      </c>
      <c r="C209" s="5">
        <v>39869</v>
      </c>
      <c r="D209" s="2">
        <v>26</v>
      </c>
      <c r="E209" s="2" t="s">
        <v>10</v>
      </c>
      <c r="F209" s="6" t="s">
        <v>53</v>
      </c>
      <c r="G209" s="2">
        <v>100</v>
      </c>
      <c r="H209" s="2">
        <v>15</v>
      </c>
      <c r="I209" s="2">
        <v>5</v>
      </c>
      <c r="J209" s="2">
        <v>8.75</v>
      </c>
      <c r="K209" s="2">
        <v>2</v>
      </c>
      <c r="L209" s="19">
        <v>481.05637508093707</v>
      </c>
      <c r="M209" s="19">
        <f t="shared" si="18"/>
        <v>4.8105637508093706E-2</v>
      </c>
      <c r="N209" s="19">
        <v>481.05637508093707</v>
      </c>
      <c r="O209" s="19">
        <f t="shared" si="19"/>
        <v>4.8105637508093706E-2</v>
      </c>
      <c r="P209" s="19">
        <f t="shared" si="20"/>
        <v>0</v>
      </c>
      <c r="Q209" s="24">
        <v>6.51</v>
      </c>
      <c r="R209" s="24">
        <f t="shared" si="21"/>
        <v>0.31316770017769002</v>
      </c>
      <c r="S209" s="24">
        <v>8.2509316770186327</v>
      </c>
      <c r="T209" s="24">
        <f t="shared" si="22"/>
        <v>0</v>
      </c>
      <c r="U209" s="25">
        <f t="shared" si="23"/>
        <v>0.31316770017769002</v>
      </c>
    </row>
    <row r="210" spans="1:21" x14ac:dyDescent="0.3">
      <c r="A210" s="2" t="s">
        <v>6</v>
      </c>
      <c r="B210" s="2">
        <v>39</v>
      </c>
      <c r="C210" s="5">
        <v>39869</v>
      </c>
      <c r="D210" s="2">
        <v>26</v>
      </c>
      <c r="E210" s="2" t="s">
        <v>10</v>
      </c>
      <c r="F210" s="6" t="s">
        <v>49</v>
      </c>
      <c r="G210" s="2">
        <v>100</v>
      </c>
      <c r="H210" s="2">
        <v>7</v>
      </c>
      <c r="I210" s="2">
        <v>12</v>
      </c>
      <c r="J210" s="2">
        <v>6.5</v>
      </c>
      <c r="K210" s="2">
        <v>2</v>
      </c>
      <c r="L210" s="19">
        <v>265.46457922833753</v>
      </c>
      <c r="M210" s="19">
        <f t="shared" si="18"/>
        <v>2.6546457922833753E-2</v>
      </c>
      <c r="N210" s="19">
        <v>265.46457922833753</v>
      </c>
      <c r="O210" s="19">
        <f t="shared" si="19"/>
        <v>2.6546457922833753E-2</v>
      </c>
      <c r="P210" s="19">
        <f t="shared" si="20"/>
        <v>0</v>
      </c>
      <c r="Q210" s="24">
        <v>5.23</v>
      </c>
      <c r="R210" s="24">
        <f t="shared" si="21"/>
        <v>0.13883797493642053</v>
      </c>
      <c r="S210" s="24">
        <v>8.461146496815287</v>
      </c>
      <c r="T210" s="24">
        <f t="shared" si="22"/>
        <v>0</v>
      </c>
      <c r="U210" s="25">
        <f t="shared" si="23"/>
        <v>0.13883797493642053</v>
      </c>
    </row>
    <row r="211" spans="1:21" x14ac:dyDescent="0.3">
      <c r="A211" s="2" t="s">
        <v>6</v>
      </c>
      <c r="B211" s="2">
        <v>39</v>
      </c>
      <c r="C211" s="5">
        <v>39869</v>
      </c>
      <c r="D211" s="2">
        <v>26</v>
      </c>
      <c r="E211" s="2" t="s">
        <v>10</v>
      </c>
      <c r="F211" s="6" t="s">
        <v>53</v>
      </c>
      <c r="G211" s="2">
        <v>100</v>
      </c>
      <c r="H211" s="2">
        <v>11</v>
      </c>
      <c r="I211" s="2">
        <v>5</v>
      </c>
      <c r="J211" s="2">
        <v>6.75</v>
      </c>
      <c r="K211" s="2">
        <v>2</v>
      </c>
      <c r="L211" s="19">
        <v>286.27763055836988</v>
      </c>
      <c r="M211" s="19">
        <f t="shared" si="18"/>
        <v>2.8627763055836988E-2</v>
      </c>
      <c r="N211" s="19">
        <v>286.27763055836988</v>
      </c>
      <c r="O211" s="19">
        <f t="shared" si="19"/>
        <v>2.8627763055836988E-2</v>
      </c>
      <c r="P211" s="19">
        <f t="shared" si="20"/>
        <v>0</v>
      </c>
      <c r="Q211" s="24">
        <v>6.51</v>
      </c>
      <c r="R211" s="24">
        <f t="shared" si="21"/>
        <v>0.18636673749349877</v>
      </c>
      <c r="S211" s="24">
        <v>8.2509316770186327</v>
      </c>
      <c r="T211" s="24">
        <f t="shared" si="22"/>
        <v>0</v>
      </c>
      <c r="U211" s="25">
        <f t="shared" si="23"/>
        <v>0.18636673749349877</v>
      </c>
    </row>
    <row r="212" spans="1:21" x14ac:dyDescent="0.3">
      <c r="A212" s="2" t="s">
        <v>6</v>
      </c>
      <c r="B212" s="2">
        <v>39</v>
      </c>
      <c r="C212" s="5">
        <v>39869</v>
      </c>
      <c r="D212" s="2">
        <v>26</v>
      </c>
      <c r="E212" s="2" t="s">
        <v>10</v>
      </c>
      <c r="F212" s="6" t="s">
        <v>44</v>
      </c>
      <c r="G212" s="2">
        <v>100</v>
      </c>
      <c r="H212" s="2">
        <v>5</v>
      </c>
      <c r="I212" s="2">
        <v>21</v>
      </c>
      <c r="J212" s="2">
        <v>7.75</v>
      </c>
      <c r="K212" s="2">
        <v>2</v>
      </c>
      <c r="L212" s="19">
        <v>377.38381751247391</v>
      </c>
      <c r="M212" s="19">
        <f t="shared" si="18"/>
        <v>3.7738381751247392E-2</v>
      </c>
      <c r="N212" s="19">
        <v>377.38381751247391</v>
      </c>
      <c r="O212" s="19">
        <f t="shared" si="19"/>
        <v>3.7738381751247392E-2</v>
      </c>
      <c r="P212" s="19">
        <f t="shared" si="20"/>
        <v>0</v>
      </c>
      <c r="Q212" s="24">
        <v>5.78</v>
      </c>
      <c r="R212" s="24">
        <f t="shared" si="21"/>
        <v>0.21812784652220993</v>
      </c>
      <c r="S212" s="24">
        <v>9.0675767918088734</v>
      </c>
      <c r="T212" s="24">
        <f t="shared" si="22"/>
        <v>0</v>
      </c>
      <c r="U212" s="25">
        <f t="shared" si="23"/>
        <v>0.21812784652220993</v>
      </c>
    </row>
    <row r="213" spans="1:21" x14ac:dyDescent="0.3">
      <c r="A213" s="2" t="s">
        <v>6</v>
      </c>
      <c r="B213" s="2">
        <v>39</v>
      </c>
      <c r="C213" s="5">
        <v>39869</v>
      </c>
      <c r="D213" s="2">
        <v>26</v>
      </c>
      <c r="E213" s="2" t="s">
        <v>10</v>
      </c>
      <c r="F213" s="6" t="s">
        <v>44</v>
      </c>
      <c r="G213" s="2">
        <v>100</v>
      </c>
      <c r="H213" s="2">
        <v>5</v>
      </c>
      <c r="I213" s="2">
        <v>12</v>
      </c>
      <c r="J213" s="2">
        <v>5.5</v>
      </c>
      <c r="K213" s="2">
        <v>2</v>
      </c>
      <c r="L213" s="19">
        <v>190.06635554218249</v>
      </c>
      <c r="M213" s="19">
        <f t="shared" si="18"/>
        <v>1.9006635554218249E-2</v>
      </c>
      <c r="N213" s="19">
        <v>190.06635554218249</v>
      </c>
      <c r="O213" s="19">
        <f t="shared" si="19"/>
        <v>1.9006635554218249E-2</v>
      </c>
      <c r="P213" s="19">
        <f t="shared" si="20"/>
        <v>0</v>
      </c>
      <c r="Q213" s="24">
        <v>5.78</v>
      </c>
      <c r="R213" s="24">
        <f t="shared" si="21"/>
        <v>0.10985835350338148</v>
      </c>
      <c r="S213" s="24">
        <v>9.0675767918088734</v>
      </c>
      <c r="T213" s="24">
        <f t="shared" si="22"/>
        <v>0</v>
      </c>
      <c r="U213" s="25">
        <f t="shared" si="23"/>
        <v>0.10985835350338148</v>
      </c>
    </row>
    <row r="214" spans="1:21" x14ac:dyDescent="0.3">
      <c r="A214" s="2" t="s">
        <v>6</v>
      </c>
      <c r="B214" s="2">
        <v>39</v>
      </c>
      <c r="C214" s="5">
        <v>39869</v>
      </c>
      <c r="D214" s="2">
        <v>26</v>
      </c>
      <c r="E214" s="2" t="s">
        <v>10</v>
      </c>
      <c r="F214" s="6" t="s">
        <v>53</v>
      </c>
      <c r="G214" s="2">
        <v>100</v>
      </c>
      <c r="H214" s="2">
        <v>2</v>
      </c>
      <c r="I214" s="2">
        <v>15</v>
      </c>
      <c r="J214" s="2">
        <v>4.75</v>
      </c>
      <c r="K214" s="2">
        <v>2</v>
      </c>
      <c r="L214" s="19">
        <v>141.7643684932394</v>
      </c>
      <c r="M214" s="19">
        <f t="shared" si="18"/>
        <v>1.417643684932394E-2</v>
      </c>
      <c r="N214" s="19">
        <v>141.7643684932394</v>
      </c>
      <c r="O214" s="19">
        <f t="shared" si="19"/>
        <v>1.417643684932394E-2</v>
      </c>
      <c r="P214" s="19">
        <f t="shared" si="20"/>
        <v>0</v>
      </c>
      <c r="Q214" s="24">
        <v>6.51</v>
      </c>
      <c r="R214" s="24">
        <f t="shared" si="21"/>
        <v>9.2288603889098847E-2</v>
      </c>
      <c r="S214" s="24">
        <v>8.2509316770186327</v>
      </c>
      <c r="T214" s="24">
        <f t="shared" si="22"/>
        <v>0</v>
      </c>
      <c r="U214" s="25">
        <f t="shared" si="23"/>
        <v>9.2288603889098847E-2</v>
      </c>
    </row>
    <row r="215" spans="1:21" x14ac:dyDescent="0.3">
      <c r="A215" s="2" t="s">
        <v>6</v>
      </c>
      <c r="B215" s="2">
        <v>39</v>
      </c>
      <c r="C215" s="5">
        <v>39869</v>
      </c>
      <c r="D215" s="2">
        <v>26</v>
      </c>
      <c r="E215" s="2" t="s">
        <v>10</v>
      </c>
      <c r="F215" s="6" t="s">
        <v>49</v>
      </c>
      <c r="G215" s="2">
        <v>100</v>
      </c>
      <c r="H215" s="2">
        <v>3</v>
      </c>
      <c r="I215" s="2">
        <v>17</v>
      </c>
      <c r="J215" s="2">
        <v>5.75</v>
      </c>
      <c r="K215" s="2">
        <v>2</v>
      </c>
      <c r="L215" s="19">
        <v>207.73781421862506</v>
      </c>
      <c r="M215" s="19">
        <f t="shared" si="18"/>
        <v>2.0773781421862505E-2</v>
      </c>
      <c r="N215" s="19">
        <v>207.73781421862506</v>
      </c>
      <c r="O215" s="19">
        <f t="shared" si="19"/>
        <v>2.0773781421862505E-2</v>
      </c>
      <c r="P215" s="19">
        <f t="shared" si="20"/>
        <v>0</v>
      </c>
      <c r="Q215" s="24">
        <v>5.23</v>
      </c>
      <c r="R215" s="24">
        <f t="shared" si="21"/>
        <v>0.1086468768363409</v>
      </c>
      <c r="S215" s="24">
        <v>8.461146496815287</v>
      </c>
      <c r="T215" s="24">
        <f t="shared" si="22"/>
        <v>0</v>
      </c>
      <c r="U215" s="25">
        <f t="shared" si="23"/>
        <v>0.1086468768363409</v>
      </c>
    </row>
    <row r="216" spans="1:21" x14ac:dyDescent="0.3">
      <c r="A216" s="2" t="s">
        <v>6</v>
      </c>
      <c r="B216" s="2">
        <v>39</v>
      </c>
      <c r="C216" s="5">
        <v>39869</v>
      </c>
      <c r="D216" s="2">
        <v>26</v>
      </c>
      <c r="E216" s="2" t="s">
        <v>10</v>
      </c>
      <c r="F216" s="6" t="s">
        <v>53</v>
      </c>
      <c r="G216" s="2">
        <v>80</v>
      </c>
      <c r="H216" s="2">
        <v>35</v>
      </c>
      <c r="I216" s="2">
        <v>55</v>
      </c>
      <c r="J216" s="2">
        <v>31.25</v>
      </c>
      <c r="K216" s="2">
        <v>2</v>
      </c>
      <c r="L216" s="19">
        <v>6135.9231515425645</v>
      </c>
      <c r="M216" s="19">
        <f t="shared" si="18"/>
        <v>0.6135923151542565</v>
      </c>
      <c r="N216" s="19">
        <v>4908.7385212340514</v>
      </c>
      <c r="O216" s="19">
        <f t="shared" si="19"/>
        <v>0.49087385212340512</v>
      </c>
      <c r="P216" s="19">
        <f t="shared" si="20"/>
        <v>0.12271846303085138</v>
      </c>
      <c r="Q216" s="24">
        <v>6.51</v>
      </c>
      <c r="R216" s="24">
        <f t="shared" si="21"/>
        <v>3.1955887773233673</v>
      </c>
      <c r="S216" s="24">
        <v>8.2509316770186327</v>
      </c>
      <c r="T216" s="24">
        <f t="shared" si="22"/>
        <v>1.0125416539762917</v>
      </c>
      <c r="U216" s="25">
        <f t="shared" si="23"/>
        <v>2.1830471233470758</v>
      </c>
    </row>
    <row r="217" spans="1:21" x14ac:dyDescent="0.3">
      <c r="A217" s="2" t="s">
        <v>6</v>
      </c>
      <c r="B217" s="2">
        <v>39</v>
      </c>
      <c r="C217" s="5">
        <v>39869</v>
      </c>
      <c r="D217" s="2">
        <v>26</v>
      </c>
      <c r="E217" s="2" t="s">
        <v>10</v>
      </c>
      <c r="F217" s="6" t="s">
        <v>44</v>
      </c>
      <c r="G217" s="2">
        <v>100</v>
      </c>
      <c r="H217" s="2">
        <v>2</v>
      </c>
      <c r="I217" s="2">
        <v>15</v>
      </c>
      <c r="J217" s="2">
        <v>4.75</v>
      </c>
      <c r="K217" s="2">
        <v>2</v>
      </c>
      <c r="L217" s="19">
        <v>141.7643684932394</v>
      </c>
      <c r="M217" s="19">
        <f t="shared" si="18"/>
        <v>1.417643684932394E-2</v>
      </c>
      <c r="N217" s="19">
        <v>141.7643684932394</v>
      </c>
      <c r="O217" s="19">
        <f t="shared" si="19"/>
        <v>1.417643684932394E-2</v>
      </c>
      <c r="P217" s="19">
        <f t="shared" si="20"/>
        <v>0</v>
      </c>
      <c r="Q217" s="24">
        <v>5.78</v>
      </c>
      <c r="R217" s="24">
        <f t="shared" si="21"/>
        <v>8.1939804989092382E-2</v>
      </c>
      <c r="S217" s="24">
        <v>9.0675767918088734</v>
      </c>
      <c r="T217" s="24">
        <f t="shared" si="22"/>
        <v>0</v>
      </c>
      <c r="U217" s="25">
        <f t="shared" si="23"/>
        <v>8.1939804989092382E-2</v>
      </c>
    </row>
    <row r="218" spans="1:21" x14ac:dyDescent="0.3">
      <c r="A218" s="2" t="s">
        <v>6</v>
      </c>
      <c r="B218" s="2">
        <v>39</v>
      </c>
      <c r="C218" s="5">
        <v>39869</v>
      </c>
      <c r="D218" s="2">
        <v>26</v>
      </c>
      <c r="E218" s="2" t="s">
        <v>10</v>
      </c>
      <c r="F218" s="6" t="s">
        <v>44</v>
      </c>
      <c r="G218" s="2">
        <v>90</v>
      </c>
      <c r="H218" s="2">
        <v>10</v>
      </c>
      <c r="I218" s="2">
        <v>20</v>
      </c>
      <c r="J218" s="2">
        <v>10</v>
      </c>
      <c r="K218" s="2">
        <v>2</v>
      </c>
      <c r="L218" s="19">
        <v>628.31853071795865</v>
      </c>
      <c r="M218" s="19">
        <f t="shared" si="18"/>
        <v>6.2831853071795868E-2</v>
      </c>
      <c r="N218" s="19">
        <v>565.48667764616278</v>
      </c>
      <c r="O218" s="19">
        <f t="shared" si="19"/>
        <v>5.6548667764616277E-2</v>
      </c>
      <c r="P218" s="19">
        <f t="shared" si="20"/>
        <v>6.283185307179591E-3</v>
      </c>
      <c r="Q218" s="24">
        <v>5.78</v>
      </c>
      <c r="R218" s="24">
        <f t="shared" si="21"/>
        <v>0.32685129967948212</v>
      </c>
      <c r="S218" s="24">
        <v>9.0675767918088734</v>
      </c>
      <c r="T218" s="24">
        <f t="shared" si="22"/>
        <v>5.6973265270016164E-2</v>
      </c>
      <c r="U218" s="25">
        <f t="shared" si="23"/>
        <v>0.26987803440946595</v>
      </c>
    </row>
    <row r="219" spans="1:21" x14ac:dyDescent="0.3">
      <c r="A219" s="2" t="s">
        <v>6</v>
      </c>
      <c r="B219" s="2">
        <v>39</v>
      </c>
      <c r="C219" s="5">
        <v>39869</v>
      </c>
      <c r="D219" s="2">
        <v>26</v>
      </c>
      <c r="E219" s="2" t="s">
        <v>10</v>
      </c>
      <c r="F219" s="6" t="s">
        <v>44</v>
      </c>
      <c r="G219" s="2">
        <v>100</v>
      </c>
      <c r="H219" s="2">
        <v>5</v>
      </c>
      <c r="I219" s="2">
        <v>20</v>
      </c>
      <c r="J219" s="2">
        <v>7.5</v>
      </c>
      <c r="K219" s="2">
        <v>2</v>
      </c>
      <c r="L219" s="19">
        <v>353.42917352885172</v>
      </c>
      <c r="M219" s="19">
        <f t="shared" si="18"/>
        <v>3.5342917352885174E-2</v>
      </c>
      <c r="N219" s="19">
        <v>353.42917352885172</v>
      </c>
      <c r="O219" s="19">
        <f t="shared" si="19"/>
        <v>3.5342917352885174E-2</v>
      </c>
      <c r="P219" s="19">
        <f t="shared" si="20"/>
        <v>0</v>
      </c>
      <c r="Q219" s="24">
        <v>5.78</v>
      </c>
      <c r="R219" s="24">
        <f t="shared" si="21"/>
        <v>0.20428206229967633</v>
      </c>
      <c r="S219" s="24">
        <v>9.0675767918088734</v>
      </c>
      <c r="T219" s="24">
        <f t="shared" si="22"/>
        <v>0</v>
      </c>
      <c r="U219" s="25">
        <f t="shared" si="23"/>
        <v>0.20428206229967633</v>
      </c>
    </row>
    <row r="220" spans="1:21" x14ac:dyDescent="0.3">
      <c r="A220" s="2" t="s">
        <v>6</v>
      </c>
      <c r="B220" s="2">
        <v>39</v>
      </c>
      <c r="C220" s="5">
        <v>39869</v>
      </c>
      <c r="D220" s="2">
        <v>26</v>
      </c>
      <c r="E220" s="2" t="s">
        <v>10</v>
      </c>
      <c r="F220" s="6" t="s">
        <v>42</v>
      </c>
      <c r="G220" s="2">
        <v>80</v>
      </c>
      <c r="H220" s="2">
        <v>18</v>
      </c>
      <c r="I220" s="2">
        <v>15</v>
      </c>
      <c r="J220" s="2">
        <v>12.75</v>
      </c>
      <c r="K220" s="2">
        <v>2</v>
      </c>
      <c r="L220" s="19">
        <v>1021.4103114983815</v>
      </c>
      <c r="M220" s="19">
        <f t="shared" si="18"/>
        <v>0.10214103114983815</v>
      </c>
      <c r="N220" s="19">
        <v>817.12824919870525</v>
      </c>
      <c r="O220" s="19">
        <f t="shared" si="19"/>
        <v>8.171282491987053E-2</v>
      </c>
      <c r="P220" s="19">
        <f t="shared" si="20"/>
        <v>2.0428206229967619E-2</v>
      </c>
      <c r="Q220" s="24">
        <v>11.49</v>
      </c>
      <c r="R220" s="24">
        <f t="shared" si="21"/>
        <v>0.93888035832931238</v>
      </c>
      <c r="S220" s="24">
        <v>8.1999999999999993</v>
      </c>
      <c r="T220" s="24">
        <f t="shared" si="22"/>
        <v>0.16751129108573445</v>
      </c>
      <c r="U220" s="25">
        <f t="shared" si="23"/>
        <v>0.7713690672435779</v>
      </c>
    </row>
    <row r="221" spans="1:21" x14ac:dyDescent="0.3">
      <c r="A221" s="2" t="s">
        <v>6</v>
      </c>
      <c r="B221" s="2">
        <v>39</v>
      </c>
      <c r="C221" s="5">
        <v>39869</v>
      </c>
      <c r="D221" s="2">
        <v>26</v>
      </c>
      <c r="E221" s="2" t="s">
        <v>10</v>
      </c>
      <c r="F221" s="6" t="s">
        <v>41</v>
      </c>
      <c r="G221" s="2">
        <v>80</v>
      </c>
      <c r="H221" s="2">
        <v>50</v>
      </c>
      <c r="I221" s="2">
        <v>40</v>
      </c>
      <c r="J221" s="2">
        <v>35</v>
      </c>
      <c r="K221" s="2">
        <v>3</v>
      </c>
      <c r="L221" s="19">
        <v>11545.353001942489</v>
      </c>
      <c r="M221" s="19">
        <f t="shared" si="18"/>
        <v>1.1545353001942489</v>
      </c>
      <c r="N221" s="19">
        <v>9236.2824015539918</v>
      </c>
      <c r="O221" s="19">
        <f t="shared" si="19"/>
        <v>0.92362824015539913</v>
      </c>
      <c r="P221" s="19">
        <f t="shared" si="20"/>
        <v>0.23090706003884975</v>
      </c>
      <c r="Q221" s="24">
        <v>10.71</v>
      </c>
      <c r="R221" s="24">
        <f t="shared" si="21"/>
        <v>9.892058452064326</v>
      </c>
      <c r="S221" s="24">
        <v>8.1999999999999993</v>
      </c>
      <c r="T221" s="24">
        <f t="shared" si="22"/>
        <v>1.8934378923185677</v>
      </c>
      <c r="U221" s="25">
        <f t="shared" si="23"/>
        <v>7.998620559745758</v>
      </c>
    </row>
    <row r="222" spans="1:21" x14ac:dyDescent="0.3">
      <c r="A222" s="2" t="s">
        <v>6</v>
      </c>
      <c r="B222" s="2">
        <v>39</v>
      </c>
      <c r="C222" s="5">
        <v>39869</v>
      </c>
      <c r="D222" s="2">
        <v>26</v>
      </c>
      <c r="E222" s="2" t="s">
        <v>10</v>
      </c>
      <c r="F222" s="6" t="s">
        <v>53</v>
      </c>
      <c r="G222" s="2">
        <v>100</v>
      </c>
      <c r="H222" s="2">
        <v>4</v>
      </c>
      <c r="I222" s="2">
        <v>12</v>
      </c>
      <c r="J222" s="2">
        <v>5</v>
      </c>
      <c r="K222" s="2">
        <v>2</v>
      </c>
      <c r="L222" s="19">
        <v>157.07963267948966</v>
      </c>
      <c r="M222" s="19">
        <f t="shared" si="18"/>
        <v>1.5707963267948967E-2</v>
      </c>
      <c r="N222" s="19">
        <v>157.07963267948966</v>
      </c>
      <c r="O222" s="19">
        <f t="shared" si="19"/>
        <v>1.5707963267948967E-2</v>
      </c>
      <c r="P222" s="19">
        <f t="shared" si="20"/>
        <v>0</v>
      </c>
      <c r="Q222" s="24">
        <v>6.51</v>
      </c>
      <c r="R222" s="24">
        <f t="shared" si="21"/>
        <v>0.10225884087434778</v>
      </c>
      <c r="S222" s="24">
        <v>8.2509316770186327</v>
      </c>
      <c r="T222" s="24">
        <f t="shared" si="22"/>
        <v>0</v>
      </c>
      <c r="U222" s="25">
        <f t="shared" si="23"/>
        <v>0.10225884087434778</v>
      </c>
    </row>
    <row r="223" spans="1:21" x14ac:dyDescent="0.3">
      <c r="A223" s="2" t="s">
        <v>6</v>
      </c>
      <c r="B223" s="2">
        <v>39</v>
      </c>
      <c r="C223" s="5">
        <v>39869</v>
      </c>
      <c r="D223" s="2">
        <v>26</v>
      </c>
      <c r="E223" s="2" t="s">
        <v>10</v>
      </c>
      <c r="F223" s="6" t="s">
        <v>53</v>
      </c>
      <c r="G223" s="2">
        <v>40</v>
      </c>
      <c r="H223" s="2">
        <v>15</v>
      </c>
      <c r="I223" s="2">
        <v>30</v>
      </c>
      <c r="J223" s="2">
        <v>15</v>
      </c>
      <c r="K223" s="2">
        <v>2</v>
      </c>
      <c r="L223" s="19">
        <v>1413.7166941154069</v>
      </c>
      <c r="M223" s="19">
        <f t="shared" si="18"/>
        <v>0.1413716694115407</v>
      </c>
      <c r="N223" s="19">
        <v>565.48667764616278</v>
      </c>
      <c r="O223" s="19">
        <f t="shared" si="19"/>
        <v>5.6548667764616277E-2</v>
      </c>
      <c r="P223" s="19">
        <f t="shared" si="20"/>
        <v>8.4823001646924412E-2</v>
      </c>
      <c r="Q223" s="24">
        <v>6.51</v>
      </c>
      <c r="R223" s="24">
        <f t="shared" si="21"/>
        <v>0.36813182714765197</v>
      </c>
      <c r="S223" s="24">
        <v>8.2509316770186327</v>
      </c>
      <c r="T223" s="24">
        <f t="shared" si="22"/>
        <v>0.69986879122841228</v>
      </c>
      <c r="U223" s="25">
        <f t="shared" si="23"/>
        <v>-0.33173696408076031</v>
      </c>
    </row>
    <row r="224" spans="1:21" x14ac:dyDescent="0.3">
      <c r="A224" s="2" t="s">
        <v>6</v>
      </c>
      <c r="B224" s="2">
        <v>39</v>
      </c>
      <c r="C224" s="5">
        <v>39869</v>
      </c>
      <c r="D224" s="2">
        <v>26</v>
      </c>
      <c r="E224" s="2" t="s">
        <v>10</v>
      </c>
      <c r="F224" s="6" t="s">
        <v>53</v>
      </c>
      <c r="G224" s="2">
        <v>70</v>
      </c>
      <c r="H224" s="2">
        <v>10</v>
      </c>
      <c r="I224" s="2">
        <v>15</v>
      </c>
      <c r="J224" s="2">
        <v>8.75</v>
      </c>
      <c r="K224" s="2">
        <v>2</v>
      </c>
      <c r="L224" s="19">
        <v>481.05637508093707</v>
      </c>
      <c r="M224" s="19">
        <f t="shared" si="18"/>
        <v>4.8105637508093706E-2</v>
      </c>
      <c r="N224" s="19">
        <v>336.73946255665595</v>
      </c>
      <c r="O224" s="19">
        <f t="shared" si="19"/>
        <v>3.3673946255665596E-2</v>
      </c>
      <c r="P224" s="19">
        <f t="shared" si="20"/>
        <v>1.443169125242811E-2</v>
      </c>
      <c r="Q224" s="24">
        <v>6.51</v>
      </c>
      <c r="R224" s="24">
        <f t="shared" si="21"/>
        <v>0.21921739012438302</v>
      </c>
      <c r="S224" s="24">
        <v>8.2509316770186327</v>
      </c>
      <c r="T224" s="24">
        <f t="shared" si="22"/>
        <v>0.1190748985076118</v>
      </c>
      <c r="U224" s="25">
        <f t="shared" si="23"/>
        <v>0.10014249161677122</v>
      </c>
    </row>
    <row r="225" spans="1:21" x14ac:dyDescent="0.3">
      <c r="A225" s="2" t="s">
        <v>6</v>
      </c>
      <c r="B225" s="2">
        <v>39</v>
      </c>
      <c r="C225" s="5">
        <v>39869</v>
      </c>
      <c r="D225" s="2">
        <v>26</v>
      </c>
      <c r="E225" s="2" t="s">
        <v>10</v>
      </c>
      <c r="F225" s="6" t="s">
        <v>53</v>
      </c>
      <c r="G225" s="2">
        <v>80</v>
      </c>
      <c r="H225" s="2">
        <v>10</v>
      </c>
      <c r="I225" s="2">
        <v>20</v>
      </c>
      <c r="J225" s="2">
        <v>10</v>
      </c>
      <c r="K225" s="2">
        <v>2</v>
      </c>
      <c r="L225" s="19">
        <v>628.31853071795865</v>
      </c>
      <c r="M225" s="19">
        <f t="shared" si="18"/>
        <v>6.2831853071795868E-2</v>
      </c>
      <c r="N225" s="19">
        <v>502.65482457436696</v>
      </c>
      <c r="O225" s="19">
        <f t="shared" si="19"/>
        <v>5.0265482457436693E-2</v>
      </c>
      <c r="P225" s="19">
        <f t="shared" si="20"/>
        <v>1.2566370614359175E-2</v>
      </c>
      <c r="Q225" s="24">
        <v>6.51</v>
      </c>
      <c r="R225" s="24">
        <f t="shared" si="21"/>
        <v>0.32722829079791288</v>
      </c>
      <c r="S225" s="24">
        <v>8.2509316770186327</v>
      </c>
      <c r="T225" s="24">
        <f t="shared" si="22"/>
        <v>0.10368426536717221</v>
      </c>
      <c r="U225" s="25">
        <f t="shared" si="23"/>
        <v>0.22354402543074067</v>
      </c>
    </row>
    <row r="226" spans="1:21" x14ac:dyDescent="0.3">
      <c r="A226" s="2" t="s">
        <v>6</v>
      </c>
      <c r="B226" s="2">
        <v>39</v>
      </c>
      <c r="C226" s="5">
        <v>39869</v>
      </c>
      <c r="D226" s="2">
        <v>26</v>
      </c>
      <c r="E226" s="2" t="s">
        <v>10</v>
      </c>
      <c r="F226" s="6" t="s">
        <v>46</v>
      </c>
      <c r="G226" s="2">
        <v>80</v>
      </c>
      <c r="H226" s="2">
        <v>10</v>
      </c>
      <c r="I226" s="2">
        <v>15</v>
      </c>
      <c r="J226" s="2">
        <v>8.75</v>
      </c>
      <c r="K226" s="2">
        <v>3</v>
      </c>
      <c r="L226" s="19">
        <v>721.58456262140555</v>
      </c>
      <c r="M226" s="19">
        <f t="shared" si="18"/>
        <v>7.2158456262140555E-2</v>
      </c>
      <c r="N226" s="19">
        <v>577.26765009712449</v>
      </c>
      <c r="O226" s="19">
        <f t="shared" si="19"/>
        <v>5.7726765009712445E-2</v>
      </c>
      <c r="P226" s="19">
        <f t="shared" si="20"/>
        <v>1.443169125242811E-2</v>
      </c>
      <c r="Q226" s="24">
        <v>1.86</v>
      </c>
      <c r="R226" s="24">
        <f t="shared" si="21"/>
        <v>0.10737178291806515</v>
      </c>
      <c r="S226" s="24">
        <v>12.651428571428571</v>
      </c>
      <c r="T226" s="24">
        <f t="shared" si="22"/>
        <v>0.18258151104500478</v>
      </c>
      <c r="U226" s="25">
        <f t="shared" si="23"/>
        <v>-7.5209728126939629E-2</v>
      </c>
    </row>
    <row r="227" spans="1:21" x14ac:dyDescent="0.3">
      <c r="A227" s="2" t="s">
        <v>6</v>
      </c>
      <c r="B227" s="2">
        <v>39</v>
      </c>
      <c r="C227" s="5">
        <v>39869</v>
      </c>
      <c r="D227" s="2">
        <v>26</v>
      </c>
      <c r="E227" s="2" t="s">
        <v>10</v>
      </c>
      <c r="F227" s="6" t="s">
        <v>31</v>
      </c>
      <c r="G227" s="2">
        <v>100</v>
      </c>
      <c r="H227" s="2">
        <v>5</v>
      </c>
      <c r="I227" s="2">
        <v>25</v>
      </c>
      <c r="J227" s="2">
        <v>8.75</v>
      </c>
      <c r="K227" s="2">
        <v>3</v>
      </c>
      <c r="L227" s="19">
        <v>721.58456262140555</v>
      </c>
      <c r="M227" s="19">
        <f t="shared" si="18"/>
        <v>7.2158456262140555E-2</v>
      </c>
      <c r="N227" s="19">
        <v>721.58456262140555</v>
      </c>
      <c r="O227" s="19">
        <f t="shared" si="19"/>
        <v>7.2158456262140555E-2</v>
      </c>
      <c r="P227" s="19">
        <f t="shared" si="20"/>
        <v>0</v>
      </c>
      <c r="Q227" s="24">
        <v>13.7</v>
      </c>
      <c r="R227" s="24">
        <f t="shared" si="21"/>
        <v>0.98857085079132556</v>
      </c>
      <c r="S227" s="24">
        <v>7.9071428571428566</v>
      </c>
      <c r="T227" s="24">
        <f t="shared" si="22"/>
        <v>0</v>
      </c>
      <c r="U227" s="25">
        <f t="shared" si="23"/>
        <v>0.98857085079132556</v>
      </c>
    </row>
    <row r="228" spans="1:21" x14ac:dyDescent="0.3">
      <c r="A228" s="2" t="s">
        <v>6</v>
      </c>
      <c r="B228" s="2">
        <v>39</v>
      </c>
      <c r="C228" s="5">
        <v>39869</v>
      </c>
      <c r="D228" s="2">
        <v>26</v>
      </c>
      <c r="E228" s="2" t="s">
        <v>10</v>
      </c>
      <c r="F228" s="6" t="s">
        <v>35</v>
      </c>
      <c r="G228" s="2">
        <v>100</v>
      </c>
      <c r="H228" s="2">
        <v>13</v>
      </c>
      <c r="I228" s="2">
        <v>9</v>
      </c>
      <c r="J228" s="2">
        <v>8.75</v>
      </c>
      <c r="K228" s="2">
        <v>1</v>
      </c>
      <c r="L228" s="19">
        <v>240.52818754046854</v>
      </c>
      <c r="M228" s="19">
        <f t="shared" si="18"/>
        <v>2.4052818754046853E-2</v>
      </c>
      <c r="N228" s="19">
        <v>240.52818754046854</v>
      </c>
      <c r="O228" s="19">
        <f t="shared" si="19"/>
        <v>2.4052818754046853E-2</v>
      </c>
      <c r="P228" s="19">
        <f t="shared" si="20"/>
        <v>0</v>
      </c>
      <c r="Q228" s="24">
        <v>1.93</v>
      </c>
      <c r="R228" s="24">
        <f t="shared" si="21"/>
        <v>4.6421940195310422E-2</v>
      </c>
      <c r="S228" s="24">
        <v>8.104694792715291</v>
      </c>
      <c r="T228" s="24">
        <f t="shared" si="22"/>
        <v>0</v>
      </c>
      <c r="U228" s="25">
        <f t="shared" si="23"/>
        <v>4.6421940195310422E-2</v>
      </c>
    </row>
    <row r="229" spans="1:21" x14ac:dyDescent="0.3">
      <c r="A229" s="2" t="s">
        <v>6</v>
      </c>
      <c r="B229" s="2">
        <v>39</v>
      </c>
      <c r="C229" s="5">
        <v>39869</v>
      </c>
      <c r="D229" s="2">
        <v>26</v>
      </c>
      <c r="E229" s="2" t="s">
        <v>10</v>
      </c>
      <c r="F229" s="6" t="s">
        <v>47</v>
      </c>
      <c r="G229" s="2">
        <v>90</v>
      </c>
      <c r="H229" s="2">
        <v>5</v>
      </c>
      <c r="I229" s="2">
        <v>15</v>
      </c>
      <c r="J229" s="2">
        <v>6.25</v>
      </c>
      <c r="K229" s="2">
        <v>3</v>
      </c>
      <c r="L229" s="19">
        <v>368.15538909255389</v>
      </c>
      <c r="M229" s="19">
        <f t="shared" si="18"/>
        <v>3.6815538909255388E-2</v>
      </c>
      <c r="N229" s="19">
        <v>331.33985018329849</v>
      </c>
      <c r="O229" s="19">
        <f t="shared" si="19"/>
        <v>3.3133985018329849E-2</v>
      </c>
      <c r="P229" s="19">
        <f t="shared" si="20"/>
        <v>3.6815538909255388E-3</v>
      </c>
      <c r="Q229" s="24">
        <v>5.15</v>
      </c>
      <c r="R229" s="24">
        <f t="shared" si="21"/>
        <v>0.17064002284439875</v>
      </c>
      <c r="S229" s="24">
        <v>11.257627118644068</v>
      </c>
      <c r="T229" s="24">
        <f t="shared" si="22"/>
        <v>4.144556092123293E-2</v>
      </c>
      <c r="U229" s="25">
        <f t="shared" si="23"/>
        <v>0.1291944619231658</v>
      </c>
    </row>
    <row r="230" spans="1:21" x14ac:dyDescent="0.3">
      <c r="A230" s="2" t="s">
        <v>6</v>
      </c>
      <c r="B230" s="2">
        <v>39</v>
      </c>
      <c r="C230" s="5">
        <v>39869</v>
      </c>
      <c r="D230" s="2">
        <v>26</v>
      </c>
      <c r="E230" s="2" t="s">
        <v>10</v>
      </c>
      <c r="F230" s="6" t="s">
        <v>46</v>
      </c>
      <c r="G230" s="2">
        <v>100</v>
      </c>
      <c r="H230" s="2">
        <v>9</v>
      </c>
      <c r="I230" s="2">
        <v>12</v>
      </c>
      <c r="J230" s="2">
        <v>7.5</v>
      </c>
      <c r="K230" s="2">
        <v>3</v>
      </c>
      <c r="L230" s="19">
        <v>530.14376029327764</v>
      </c>
      <c r="M230" s="19">
        <f t="shared" si="18"/>
        <v>5.3014376029327764E-2</v>
      </c>
      <c r="N230" s="19">
        <v>530.14376029327764</v>
      </c>
      <c r="O230" s="19">
        <f t="shared" si="19"/>
        <v>5.3014376029327764E-2</v>
      </c>
      <c r="P230" s="19">
        <f t="shared" si="20"/>
        <v>0</v>
      </c>
      <c r="Q230" s="24">
        <v>1.86</v>
      </c>
      <c r="R230" s="24">
        <f t="shared" si="21"/>
        <v>9.8606739414549643E-2</v>
      </c>
      <c r="S230" s="24">
        <v>12.651428571428571</v>
      </c>
      <c r="T230" s="24">
        <f t="shared" si="22"/>
        <v>0</v>
      </c>
      <c r="U230" s="25">
        <f t="shared" si="23"/>
        <v>9.8606739414549643E-2</v>
      </c>
    </row>
    <row r="231" spans="1:21" x14ac:dyDescent="0.3">
      <c r="A231" s="2" t="s">
        <v>6</v>
      </c>
      <c r="B231" s="2">
        <v>39</v>
      </c>
      <c r="C231" s="5">
        <v>39869</v>
      </c>
      <c r="D231" s="2">
        <v>26</v>
      </c>
      <c r="E231" s="2" t="s">
        <v>10</v>
      </c>
      <c r="F231" s="6" t="s">
        <v>53</v>
      </c>
      <c r="G231" s="2">
        <v>90</v>
      </c>
      <c r="H231" s="2">
        <v>10</v>
      </c>
      <c r="I231" s="2">
        <v>15</v>
      </c>
      <c r="J231" s="2">
        <v>8.75</v>
      </c>
      <c r="K231" s="2">
        <v>2</v>
      </c>
      <c r="L231" s="19">
        <v>481.05637508093707</v>
      </c>
      <c r="M231" s="19">
        <f t="shared" si="18"/>
        <v>4.8105637508093706E-2</v>
      </c>
      <c r="N231" s="19">
        <v>432.95073757284337</v>
      </c>
      <c r="O231" s="19">
        <f t="shared" si="19"/>
        <v>4.3295073757284336E-2</v>
      </c>
      <c r="P231" s="19">
        <f t="shared" si="20"/>
        <v>4.8105637508093699E-3</v>
      </c>
      <c r="Q231" s="24">
        <v>6.51</v>
      </c>
      <c r="R231" s="24">
        <f t="shared" si="21"/>
        <v>0.28185093015992102</v>
      </c>
      <c r="S231" s="24">
        <v>8.2509316770186327</v>
      </c>
      <c r="T231" s="24">
        <f t="shared" si="22"/>
        <v>3.9691632835870599E-2</v>
      </c>
      <c r="U231" s="25">
        <f t="shared" si="23"/>
        <v>0.24215929732405042</v>
      </c>
    </row>
    <row r="232" spans="1:21" x14ac:dyDescent="0.3">
      <c r="A232" s="2" t="s">
        <v>6</v>
      </c>
      <c r="B232" s="2">
        <v>39</v>
      </c>
      <c r="C232" s="5">
        <v>39869</v>
      </c>
      <c r="D232" s="2">
        <v>26</v>
      </c>
      <c r="E232" s="2" t="s">
        <v>10</v>
      </c>
      <c r="F232" s="6" t="s">
        <v>53</v>
      </c>
      <c r="G232" s="2">
        <v>100</v>
      </c>
      <c r="H232" s="2">
        <v>10</v>
      </c>
      <c r="I232" s="2">
        <v>22</v>
      </c>
      <c r="J232" s="2">
        <v>10.5</v>
      </c>
      <c r="K232" s="2">
        <v>2</v>
      </c>
      <c r="L232" s="19">
        <v>692.72118011654936</v>
      </c>
      <c r="M232" s="19">
        <f t="shared" si="18"/>
        <v>6.9272118011654935E-2</v>
      </c>
      <c r="N232" s="19">
        <v>692.72118011654936</v>
      </c>
      <c r="O232" s="19">
        <f t="shared" si="19"/>
        <v>6.9272118011654935E-2</v>
      </c>
      <c r="P232" s="19">
        <f t="shared" si="20"/>
        <v>0</v>
      </c>
      <c r="Q232" s="24">
        <v>6.51</v>
      </c>
      <c r="R232" s="24">
        <f t="shared" si="21"/>
        <v>0.45096148825587362</v>
      </c>
      <c r="S232" s="24">
        <v>8.2509316770186327</v>
      </c>
      <c r="T232" s="24">
        <f t="shared" si="22"/>
        <v>0</v>
      </c>
      <c r="U232" s="25">
        <f t="shared" si="23"/>
        <v>0.45096148825587362</v>
      </c>
    </row>
    <row r="233" spans="1:21" x14ac:dyDescent="0.3">
      <c r="A233" s="2" t="s">
        <v>6</v>
      </c>
      <c r="B233" s="2">
        <v>39</v>
      </c>
      <c r="C233" s="5">
        <v>39869</v>
      </c>
      <c r="D233" s="2">
        <v>26</v>
      </c>
      <c r="E233" s="2" t="s">
        <v>10</v>
      </c>
      <c r="F233" s="6" t="s">
        <v>47</v>
      </c>
      <c r="G233" s="2">
        <v>60</v>
      </c>
      <c r="H233" s="2">
        <v>10</v>
      </c>
      <c r="I233" s="2">
        <v>15</v>
      </c>
      <c r="J233" s="2">
        <v>8.75</v>
      </c>
      <c r="K233" s="2">
        <v>3</v>
      </c>
      <c r="L233" s="19">
        <v>721.58456262140555</v>
      </c>
      <c r="M233" s="19">
        <f t="shared" si="18"/>
        <v>7.2158456262140555E-2</v>
      </c>
      <c r="N233" s="19">
        <v>432.95073757284331</v>
      </c>
      <c r="O233" s="19">
        <f t="shared" si="19"/>
        <v>4.3295073757284329E-2</v>
      </c>
      <c r="P233" s="19">
        <f t="shared" si="20"/>
        <v>2.8863382504856226E-2</v>
      </c>
      <c r="Q233" s="24">
        <v>5.15</v>
      </c>
      <c r="R233" s="24">
        <f t="shared" si="21"/>
        <v>0.22296962985001431</v>
      </c>
      <c r="S233" s="24">
        <v>11.257627118644068</v>
      </c>
      <c r="T233" s="24">
        <f t="shared" si="22"/>
        <v>0.3249331976224662</v>
      </c>
      <c r="U233" s="25">
        <f t="shared" si="23"/>
        <v>-0.10196356777245189</v>
      </c>
    </row>
    <row r="234" spans="1:21" x14ac:dyDescent="0.3">
      <c r="A234" s="2" t="s">
        <v>6</v>
      </c>
      <c r="B234" s="2">
        <v>7</v>
      </c>
      <c r="C234" s="5">
        <v>39870</v>
      </c>
      <c r="D234" s="2">
        <v>18</v>
      </c>
      <c r="E234" s="2" t="s">
        <v>8</v>
      </c>
      <c r="F234" s="6" t="s">
        <v>49</v>
      </c>
      <c r="G234" s="2">
        <v>100</v>
      </c>
      <c r="H234" s="2">
        <v>10</v>
      </c>
      <c r="I234" s="2">
        <v>15</v>
      </c>
      <c r="J234" s="2">
        <v>8.75</v>
      </c>
      <c r="K234" s="2">
        <v>2</v>
      </c>
      <c r="L234" s="19">
        <v>481.05637508093707</v>
      </c>
      <c r="M234" s="19">
        <f t="shared" si="18"/>
        <v>4.8105637508093706E-2</v>
      </c>
      <c r="N234" s="19">
        <v>481.05637508093707</v>
      </c>
      <c r="O234" s="19">
        <f t="shared" si="19"/>
        <v>4.8105637508093706E-2</v>
      </c>
      <c r="P234" s="19">
        <f t="shared" si="20"/>
        <v>0</v>
      </c>
      <c r="Q234" s="24">
        <v>5.23</v>
      </c>
      <c r="R234" s="24">
        <f t="shared" si="21"/>
        <v>0.2515924841673301</v>
      </c>
      <c r="S234" s="24">
        <v>8.461146496815287</v>
      </c>
      <c r="T234" s="24">
        <f t="shared" si="22"/>
        <v>0</v>
      </c>
      <c r="U234" s="25">
        <f t="shared" si="23"/>
        <v>0.2515924841673301</v>
      </c>
    </row>
    <row r="235" spans="1:21" x14ac:dyDescent="0.3">
      <c r="A235" s="2" t="s">
        <v>6</v>
      </c>
      <c r="B235" s="2">
        <v>7</v>
      </c>
      <c r="C235" s="5">
        <v>39870</v>
      </c>
      <c r="D235" s="2">
        <v>18</v>
      </c>
      <c r="E235" s="2" t="s">
        <v>8</v>
      </c>
      <c r="F235" s="6" t="s">
        <v>49</v>
      </c>
      <c r="G235" s="2">
        <v>90</v>
      </c>
      <c r="H235" s="2">
        <v>10</v>
      </c>
      <c r="I235" s="2">
        <v>15</v>
      </c>
      <c r="J235" s="2">
        <v>8.75</v>
      </c>
      <c r="K235" s="2">
        <v>2</v>
      </c>
      <c r="L235" s="19">
        <v>481.05637508093707</v>
      </c>
      <c r="M235" s="19">
        <f t="shared" si="18"/>
        <v>4.8105637508093706E-2</v>
      </c>
      <c r="N235" s="19">
        <v>432.95073757284337</v>
      </c>
      <c r="O235" s="19">
        <f t="shared" si="19"/>
        <v>4.3295073757284336E-2</v>
      </c>
      <c r="P235" s="19">
        <f t="shared" si="20"/>
        <v>4.8105637508093699E-3</v>
      </c>
      <c r="Q235" s="24">
        <v>5.23</v>
      </c>
      <c r="R235" s="24">
        <f t="shared" si="21"/>
        <v>0.22643323575059709</v>
      </c>
      <c r="S235" s="24">
        <v>8.461146496815287</v>
      </c>
      <c r="T235" s="24">
        <f t="shared" si="22"/>
        <v>4.0702884627867308E-2</v>
      </c>
      <c r="U235" s="25">
        <f t="shared" si="23"/>
        <v>0.18573035112272979</v>
      </c>
    </row>
    <row r="236" spans="1:21" x14ac:dyDescent="0.3">
      <c r="A236" s="2" t="s">
        <v>6</v>
      </c>
      <c r="B236" s="2">
        <v>7</v>
      </c>
      <c r="C236" s="5">
        <v>39870</v>
      </c>
      <c r="D236" s="2">
        <v>18</v>
      </c>
      <c r="E236" s="2" t="s">
        <v>8</v>
      </c>
      <c r="F236" s="6" t="s">
        <v>49</v>
      </c>
      <c r="G236" s="2">
        <v>80</v>
      </c>
      <c r="H236" s="2">
        <v>5</v>
      </c>
      <c r="I236" s="2">
        <v>15</v>
      </c>
      <c r="J236" s="2">
        <v>6.25</v>
      </c>
      <c r="K236" s="2">
        <v>2</v>
      </c>
      <c r="L236" s="19">
        <v>245.43692606170259</v>
      </c>
      <c r="M236" s="19">
        <f t="shared" si="18"/>
        <v>2.4543692606170259E-2</v>
      </c>
      <c r="N236" s="19">
        <v>196.34954084936209</v>
      </c>
      <c r="O236" s="19">
        <f t="shared" si="19"/>
        <v>1.9634954084936207E-2</v>
      </c>
      <c r="P236" s="19">
        <f t="shared" si="20"/>
        <v>4.9087385212340517E-3</v>
      </c>
      <c r="Q236" s="24">
        <v>5.23</v>
      </c>
      <c r="R236" s="24">
        <f t="shared" si="21"/>
        <v>0.10269080986421637</v>
      </c>
      <c r="S236" s="24">
        <v>8.461146496815287</v>
      </c>
      <c r="T236" s="24">
        <f t="shared" si="22"/>
        <v>4.1533555742721752E-2</v>
      </c>
      <c r="U236" s="25">
        <f t="shared" si="23"/>
        <v>6.1157254121494621E-2</v>
      </c>
    </row>
    <row r="237" spans="1:21" x14ac:dyDescent="0.3">
      <c r="A237" s="2" t="s">
        <v>6</v>
      </c>
      <c r="B237" s="2">
        <v>7</v>
      </c>
      <c r="C237" s="5">
        <v>39870</v>
      </c>
      <c r="D237" s="2">
        <v>18</v>
      </c>
      <c r="E237" s="2" t="s">
        <v>8</v>
      </c>
      <c r="F237" s="6" t="s">
        <v>49</v>
      </c>
      <c r="G237" s="2">
        <v>100</v>
      </c>
      <c r="H237" s="2">
        <v>5</v>
      </c>
      <c r="I237" s="2">
        <v>15</v>
      </c>
      <c r="J237" s="2">
        <v>6.25</v>
      </c>
      <c r="K237" s="2">
        <v>2</v>
      </c>
      <c r="L237" s="19">
        <v>245.43692606170259</v>
      </c>
      <c r="M237" s="19">
        <f t="shared" si="18"/>
        <v>2.4543692606170259E-2</v>
      </c>
      <c r="N237" s="19">
        <v>245.43692606170259</v>
      </c>
      <c r="O237" s="19">
        <f t="shared" si="19"/>
        <v>2.4543692606170259E-2</v>
      </c>
      <c r="P237" s="19">
        <f t="shared" si="20"/>
        <v>0</v>
      </c>
      <c r="Q237" s="24">
        <v>5.23</v>
      </c>
      <c r="R237" s="24">
        <f t="shared" si="21"/>
        <v>0.12836351233027046</v>
      </c>
      <c r="S237" s="24">
        <v>8.461146496815287</v>
      </c>
      <c r="T237" s="24">
        <f t="shared" si="22"/>
        <v>0</v>
      </c>
      <c r="U237" s="25">
        <f t="shared" si="23"/>
        <v>0.12836351233027046</v>
      </c>
    </row>
    <row r="238" spans="1:21" x14ac:dyDescent="0.3">
      <c r="A238" s="2" t="s">
        <v>6</v>
      </c>
      <c r="B238" s="2">
        <v>7</v>
      </c>
      <c r="C238" s="5">
        <v>39870</v>
      </c>
      <c r="D238" s="2">
        <v>18</v>
      </c>
      <c r="E238" s="2" t="s">
        <v>8</v>
      </c>
      <c r="F238" s="6" t="s">
        <v>36</v>
      </c>
      <c r="G238" s="2">
        <v>80</v>
      </c>
      <c r="H238" s="2">
        <v>5</v>
      </c>
      <c r="I238" s="2">
        <v>35</v>
      </c>
      <c r="J238" s="2">
        <v>11.25</v>
      </c>
      <c r="K238" s="2">
        <v>2</v>
      </c>
      <c r="L238" s="19">
        <v>795.21564043991634</v>
      </c>
      <c r="M238" s="19">
        <f t="shared" si="18"/>
        <v>7.9521564043991633E-2</v>
      </c>
      <c r="N238" s="19">
        <v>636.17251235193316</v>
      </c>
      <c r="O238" s="19">
        <f t="shared" si="19"/>
        <v>6.3617251235193323E-2</v>
      </c>
      <c r="P238" s="19">
        <f t="shared" si="20"/>
        <v>1.590431280879831E-2</v>
      </c>
      <c r="Q238" s="24">
        <v>6.62</v>
      </c>
      <c r="R238" s="24">
        <f t="shared" si="21"/>
        <v>0.42114620317697982</v>
      </c>
      <c r="S238" s="24">
        <v>8.3025000000000002</v>
      </c>
      <c r="T238" s="24">
        <f t="shared" si="22"/>
        <v>0.13204555709504798</v>
      </c>
      <c r="U238" s="25">
        <f t="shared" si="23"/>
        <v>0.28910064608193187</v>
      </c>
    </row>
    <row r="239" spans="1:21" x14ac:dyDescent="0.3">
      <c r="A239" s="2" t="s">
        <v>6</v>
      </c>
      <c r="B239" s="2">
        <v>7</v>
      </c>
      <c r="C239" s="5">
        <v>39870</v>
      </c>
      <c r="D239" s="2">
        <v>18</v>
      </c>
      <c r="E239" s="2" t="s">
        <v>8</v>
      </c>
      <c r="F239" s="6" t="s">
        <v>42</v>
      </c>
      <c r="G239" s="2">
        <v>90</v>
      </c>
      <c r="H239" s="2">
        <v>50</v>
      </c>
      <c r="I239" s="2">
        <v>25</v>
      </c>
      <c r="J239" s="2">
        <v>31.25</v>
      </c>
      <c r="K239" s="2">
        <v>2</v>
      </c>
      <c r="L239" s="19">
        <v>6135.9231515425645</v>
      </c>
      <c r="M239" s="19">
        <f t="shared" si="18"/>
        <v>0.6135923151542565</v>
      </c>
      <c r="N239" s="19">
        <v>5522.3308363883079</v>
      </c>
      <c r="O239" s="19">
        <f t="shared" si="19"/>
        <v>0.55223308363883084</v>
      </c>
      <c r="P239" s="19">
        <f t="shared" si="20"/>
        <v>6.1359231515425661E-2</v>
      </c>
      <c r="Q239" s="24">
        <v>11.49</v>
      </c>
      <c r="R239" s="24">
        <f t="shared" si="21"/>
        <v>6.3451581310101668</v>
      </c>
      <c r="S239" s="24">
        <v>8.1999999999999993</v>
      </c>
      <c r="T239" s="24">
        <f t="shared" si="22"/>
        <v>0.50314569842649037</v>
      </c>
      <c r="U239" s="25">
        <f t="shared" si="23"/>
        <v>5.842012432583676</v>
      </c>
    </row>
    <row r="240" spans="1:21" x14ac:dyDescent="0.3">
      <c r="A240" s="2" t="s">
        <v>6</v>
      </c>
      <c r="B240" s="2">
        <v>7</v>
      </c>
      <c r="C240" s="5">
        <v>39870</v>
      </c>
      <c r="D240" s="2">
        <v>18</v>
      </c>
      <c r="E240" s="2" t="s">
        <v>8</v>
      </c>
      <c r="F240" s="6" t="s">
        <v>44</v>
      </c>
      <c r="G240" s="2">
        <v>100</v>
      </c>
      <c r="H240" s="2">
        <v>10</v>
      </c>
      <c r="I240" s="2">
        <v>5</v>
      </c>
      <c r="J240" s="2">
        <v>6.25</v>
      </c>
      <c r="K240" s="2">
        <v>2</v>
      </c>
      <c r="L240" s="19">
        <v>245.43692606170259</v>
      </c>
      <c r="M240" s="19">
        <f t="shared" si="18"/>
        <v>2.4543692606170259E-2</v>
      </c>
      <c r="N240" s="19">
        <v>245.43692606170259</v>
      </c>
      <c r="O240" s="19">
        <f t="shared" si="19"/>
        <v>2.4543692606170259E-2</v>
      </c>
      <c r="P240" s="19">
        <f t="shared" si="20"/>
        <v>0</v>
      </c>
      <c r="Q240" s="24">
        <v>5.78</v>
      </c>
      <c r="R240" s="24">
        <f t="shared" si="21"/>
        <v>0.1418625432636641</v>
      </c>
      <c r="S240" s="24">
        <v>9.0675767918088734</v>
      </c>
      <c r="T240" s="24">
        <f t="shared" si="22"/>
        <v>0</v>
      </c>
      <c r="U240" s="25">
        <f t="shared" si="23"/>
        <v>0.1418625432636641</v>
      </c>
    </row>
    <row r="241" spans="1:21" x14ac:dyDescent="0.3">
      <c r="A241" s="2" t="s">
        <v>6</v>
      </c>
      <c r="B241" s="2">
        <v>7</v>
      </c>
      <c r="C241" s="5">
        <v>39870</v>
      </c>
      <c r="D241" s="2">
        <v>18</v>
      </c>
      <c r="E241" s="2" t="s">
        <v>8</v>
      </c>
      <c r="F241" s="6" t="s">
        <v>44</v>
      </c>
      <c r="G241" s="2">
        <v>90</v>
      </c>
      <c r="H241" s="2">
        <v>10</v>
      </c>
      <c r="I241" s="2">
        <v>5</v>
      </c>
      <c r="J241" s="2">
        <v>6.25</v>
      </c>
      <c r="K241" s="2">
        <v>2</v>
      </c>
      <c r="L241" s="19">
        <v>245.43692606170259</v>
      </c>
      <c r="M241" s="19">
        <f t="shared" si="18"/>
        <v>2.4543692606170259E-2</v>
      </c>
      <c r="N241" s="19">
        <v>220.89323345553234</v>
      </c>
      <c r="O241" s="19">
        <f t="shared" si="19"/>
        <v>2.2089323345553233E-2</v>
      </c>
      <c r="P241" s="19">
        <f t="shared" si="20"/>
        <v>2.4543692606170259E-3</v>
      </c>
      <c r="Q241" s="24">
        <v>5.78</v>
      </c>
      <c r="R241" s="24">
        <f t="shared" si="21"/>
        <v>0.12767628893729768</v>
      </c>
      <c r="S241" s="24">
        <v>9.0675767918088734</v>
      </c>
      <c r="T241" s="24">
        <f t="shared" si="22"/>
        <v>2.2255181746100049E-2</v>
      </c>
      <c r="U241" s="25">
        <f t="shared" si="23"/>
        <v>0.10542110719119763</v>
      </c>
    </row>
    <row r="242" spans="1:21" x14ac:dyDescent="0.3">
      <c r="A242" s="2" t="s">
        <v>6</v>
      </c>
      <c r="B242" s="2">
        <v>7</v>
      </c>
      <c r="C242" s="5">
        <v>39870</v>
      </c>
      <c r="D242" s="2">
        <v>18</v>
      </c>
      <c r="E242" s="2" t="s">
        <v>8</v>
      </c>
      <c r="F242" s="6" t="s">
        <v>44</v>
      </c>
      <c r="G242" s="2">
        <v>90</v>
      </c>
      <c r="H242" s="2">
        <v>10</v>
      </c>
      <c r="I242" s="2">
        <v>5</v>
      </c>
      <c r="J242" s="2">
        <v>6.25</v>
      </c>
      <c r="K242" s="2">
        <v>2</v>
      </c>
      <c r="L242" s="19">
        <v>245.43692606170259</v>
      </c>
      <c r="M242" s="19">
        <f t="shared" si="18"/>
        <v>2.4543692606170259E-2</v>
      </c>
      <c r="N242" s="19">
        <v>220.89323345553234</v>
      </c>
      <c r="O242" s="19">
        <f t="shared" si="19"/>
        <v>2.2089323345553233E-2</v>
      </c>
      <c r="P242" s="19">
        <f t="shared" si="20"/>
        <v>2.4543692606170259E-3</v>
      </c>
      <c r="Q242" s="24">
        <v>5.78</v>
      </c>
      <c r="R242" s="24">
        <f t="shared" si="21"/>
        <v>0.12767628893729768</v>
      </c>
      <c r="S242" s="24">
        <v>9.0675767918088734</v>
      </c>
      <c r="T242" s="24">
        <f t="shared" si="22"/>
        <v>2.2255181746100049E-2</v>
      </c>
      <c r="U242" s="25">
        <f t="shared" si="23"/>
        <v>0.10542110719119763</v>
      </c>
    </row>
    <row r="243" spans="1:21" x14ac:dyDescent="0.3">
      <c r="A243" s="2" t="s">
        <v>6</v>
      </c>
      <c r="B243" s="2">
        <v>7</v>
      </c>
      <c r="C243" s="5">
        <v>39870</v>
      </c>
      <c r="D243" s="2">
        <v>18</v>
      </c>
      <c r="E243" s="2" t="s">
        <v>8</v>
      </c>
      <c r="F243" s="6" t="s">
        <v>44</v>
      </c>
      <c r="G243" s="2">
        <v>80</v>
      </c>
      <c r="H243" s="2">
        <v>10</v>
      </c>
      <c r="I243" s="2">
        <v>15</v>
      </c>
      <c r="J243" s="2">
        <v>8.75</v>
      </c>
      <c r="K243" s="2">
        <v>2</v>
      </c>
      <c r="L243" s="19">
        <v>481.05637508093707</v>
      </c>
      <c r="M243" s="19">
        <f t="shared" si="18"/>
        <v>4.8105637508093706E-2</v>
      </c>
      <c r="N243" s="19">
        <v>384.84510006474966</v>
      </c>
      <c r="O243" s="19">
        <f t="shared" si="19"/>
        <v>3.8484510006474966E-2</v>
      </c>
      <c r="P243" s="19">
        <f t="shared" si="20"/>
        <v>9.6211275016187398E-3</v>
      </c>
      <c r="Q243" s="24">
        <v>5.78</v>
      </c>
      <c r="R243" s="24">
        <f t="shared" si="21"/>
        <v>0.22244046783742533</v>
      </c>
      <c r="S243" s="24">
        <v>9.0675767918088734</v>
      </c>
      <c r="T243" s="24">
        <f t="shared" si="22"/>
        <v>8.724031244471217E-2</v>
      </c>
      <c r="U243" s="25">
        <f t="shared" si="23"/>
        <v>0.13520015539271316</v>
      </c>
    </row>
    <row r="244" spans="1:21" x14ac:dyDescent="0.3">
      <c r="A244" s="2" t="s">
        <v>6</v>
      </c>
      <c r="B244" s="2">
        <v>7</v>
      </c>
      <c r="C244" s="5">
        <v>39870</v>
      </c>
      <c r="D244" s="2">
        <v>18</v>
      </c>
      <c r="E244" s="2" t="s">
        <v>8</v>
      </c>
      <c r="F244" s="6" t="s">
        <v>44</v>
      </c>
      <c r="G244" s="2">
        <v>100</v>
      </c>
      <c r="H244" s="2">
        <v>10</v>
      </c>
      <c r="I244" s="2">
        <v>10</v>
      </c>
      <c r="J244" s="2">
        <v>7.5</v>
      </c>
      <c r="K244" s="2">
        <v>2</v>
      </c>
      <c r="L244" s="19">
        <v>353.42917352885172</v>
      </c>
      <c r="M244" s="19">
        <f t="shared" si="18"/>
        <v>3.5342917352885174E-2</v>
      </c>
      <c r="N244" s="19">
        <v>353.42917352885172</v>
      </c>
      <c r="O244" s="19">
        <f t="shared" si="19"/>
        <v>3.5342917352885174E-2</v>
      </c>
      <c r="P244" s="19">
        <f t="shared" si="20"/>
        <v>0</v>
      </c>
      <c r="Q244" s="24">
        <v>5.78</v>
      </c>
      <c r="R244" s="24">
        <f t="shared" si="21"/>
        <v>0.20428206229967633</v>
      </c>
      <c r="S244" s="24">
        <v>9.0675767918088734</v>
      </c>
      <c r="T244" s="24">
        <f t="shared" si="22"/>
        <v>0</v>
      </c>
      <c r="U244" s="25">
        <f t="shared" si="23"/>
        <v>0.20428206229967633</v>
      </c>
    </row>
    <row r="245" spans="1:21" x14ac:dyDescent="0.3">
      <c r="A245" s="2" t="s">
        <v>6</v>
      </c>
      <c r="B245" s="2">
        <v>7</v>
      </c>
      <c r="C245" s="5">
        <v>39870</v>
      </c>
      <c r="D245" s="2">
        <v>18</v>
      </c>
      <c r="E245" s="2" t="s">
        <v>8</v>
      </c>
      <c r="F245" s="6" t="s">
        <v>44</v>
      </c>
      <c r="G245" s="2">
        <v>100</v>
      </c>
      <c r="H245" s="2">
        <v>10</v>
      </c>
      <c r="I245" s="2">
        <v>10</v>
      </c>
      <c r="J245" s="2">
        <v>7.5</v>
      </c>
      <c r="K245" s="2">
        <v>2</v>
      </c>
      <c r="L245" s="19">
        <v>353.42917352885172</v>
      </c>
      <c r="M245" s="19">
        <f t="shared" si="18"/>
        <v>3.5342917352885174E-2</v>
      </c>
      <c r="N245" s="19">
        <v>353.42917352885172</v>
      </c>
      <c r="O245" s="19">
        <f t="shared" si="19"/>
        <v>3.5342917352885174E-2</v>
      </c>
      <c r="P245" s="19">
        <f t="shared" si="20"/>
        <v>0</v>
      </c>
      <c r="Q245" s="24">
        <v>5.78</v>
      </c>
      <c r="R245" s="24">
        <f t="shared" si="21"/>
        <v>0.20428206229967633</v>
      </c>
      <c r="S245" s="24">
        <v>9.0675767918088734</v>
      </c>
      <c r="T245" s="24">
        <f t="shared" si="22"/>
        <v>0</v>
      </c>
      <c r="U245" s="25">
        <f t="shared" si="23"/>
        <v>0.20428206229967633</v>
      </c>
    </row>
    <row r="246" spans="1:21" x14ac:dyDescent="0.3">
      <c r="A246" s="2" t="s">
        <v>6</v>
      </c>
      <c r="B246" s="2">
        <v>7</v>
      </c>
      <c r="C246" s="5">
        <v>39870</v>
      </c>
      <c r="D246" s="2">
        <v>18</v>
      </c>
      <c r="E246" s="2" t="s">
        <v>8</v>
      </c>
      <c r="F246" s="6" t="s">
        <v>46</v>
      </c>
      <c r="G246" s="2">
        <v>90</v>
      </c>
      <c r="H246" s="2">
        <v>10</v>
      </c>
      <c r="I246" s="2">
        <v>10</v>
      </c>
      <c r="J246" s="2">
        <v>7.5</v>
      </c>
      <c r="K246" s="2">
        <v>3</v>
      </c>
      <c r="L246" s="19">
        <v>530.14376029327764</v>
      </c>
      <c r="M246" s="19">
        <f t="shared" si="18"/>
        <v>5.3014376029327764E-2</v>
      </c>
      <c r="N246" s="19">
        <v>477.12938426394987</v>
      </c>
      <c r="O246" s="19">
        <f t="shared" si="19"/>
        <v>4.7712938426394985E-2</v>
      </c>
      <c r="P246" s="19">
        <f t="shared" si="20"/>
        <v>5.3014376029327792E-3</v>
      </c>
      <c r="Q246" s="24">
        <v>1.86</v>
      </c>
      <c r="R246" s="24">
        <f t="shared" si="21"/>
        <v>8.8746065473094674E-2</v>
      </c>
      <c r="S246" s="24">
        <v>12.651428571428571</v>
      </c>
      <c r="T246" s="24">
        <f t="shared" si="22"/>
        <v>6.7070759159389565E-2</v>
      </c>
      <c r="U246" s="25">
        <f t="shared" si="23"/>
        <v>2.1675306313705109E-2</v>
      </c>
    </row>
    <row r="247" spans="1:21" x14ac:dyDescent="0.3">
      <c r="A247" s="2" t="s">
        <v>6</v>
      </c>
      <c r="B247" s="2">
        <v>7</v>
      </c>
      <c r="C247" s="5">
        <v>39870</v>
      </c>
      <c r="D247" s="2">
        <v>18</v>
      </c>
      <c r="E247" s="2" t="s">
        <v>8</v>
      </c>
      <c r="F247" s="6" t="s">
        <v>47</v>
      </c>
      <c r="G247" s="2">
        <v>100</v>
      </c>
      <c r="H247" s="2">
        <v>10</v>
      </c>
      <c r="I247" s="2">
        <v>5</v>
      </c>
      <c r="J247" s="2">
        <v>6.25</v>
      </c>
      <c r="K247" s="2">
        <v>3</v>
      </c>
      <c r="L247" s="19">
        <v>368.15538909255389</v>
      </c>
      <c r="M247" s="19">
        <f t="shared" si="18"/>
        <v>3.6815538909255388E-2</v>
      </c>
      <c r="N247" s="19">
        <v>368.15538909255389</v>
      </c>
      <c r="O247" s="19">
        <f t="shared" si="19"/>
        <v>3.6815538909255388E-2</v>
      </c>
      <c r="P247" s="19">
        <f t="shared" si="20"/>
        <v>0</v>
      </c>
      <c r="Q247" s="24">
        <v>5.15</v>
      </c>
      <c r="R247" s="24">
        <f t="shared" si="21"/>
        <v>0.18960002538266527</v>
      </c>
      <c r="S247" s="24">
        <v>11.257627118644068</v>
      </c>
      <c r="T247" s="24">
        <f t="shared" si="22"/>
        <v>0</v>
      </c>
      <c r="U247" s="25">
        <f t="shared" si="23"/>
        <v>0.18960002538266527</v>
      </c>
    </row>
    <row r="248" spans="1:21" x14ac:dyDescent="0.3">
      <c r="A248" s="2" t="s">
        <v>6</v>
      </c>
      <c r="B248" s="2">
        <v>7</v>
      </c>
      <c r="C248" s="5">
        <v>39870</v>
      </c>
      <c r="D248" s="2">
        <v>18</v>
      </c>
      <c r="E248" s="2" t="s">
        <v>8</v>
      </c>
      <c r="F248" s="6" t="s">
        <v>47</v>
      </c>
      <c r="G248" s="2">
        <v>90</v>
      </c>
      <c r="H248" s="2">
        <v>10</v>
      </c>
      <c r="I248" s="2">
        <v>5</v>
      </c>
      <c r="J248" s="2">
        <v>6.25</v>
      </c>
      <c r="K248" s="2">
        <v>3</v>
      </c>
      <c r="L248" s="19">
        <v>368.15538909255389</v>
      </c>
      <c r="M248" s="19">
        <f t="shared" si="18"/>
        <v>3.6815538909255388E-2</v>
      </c>
      <c r="N248" s="19">
        <v>331.33985018329849</v>
      </c>
      <c r="O248" s="19">
        <f t="shared" si="19"/>
        <v>3.3133985018329849E-2</v>
      </c>
      <c r="P248" s="19">
        <f t="shared" si="20"/>
        <v>3.6815538909255388E-3</v>
      </c>
      <c r="Q248" s="24">
        <v>5.15</v>
      </c>
      <c r="R248" s="24">
        <f t="shared" si="21"/>
        <v>0.17064002284439875</v>
      </c>
      <c r="S248" s="24">
        <v>11.257627118644068</v>
      </c>
      <c r="T248" s="24">
        <f t="shared" si="22"/>
        <v>4.144556092123293E-2</v>
      </c>
      <c r="U248" s="25">
        <f t="shared" si="23"/>
        <v>0.1291944619231658</v>
      </c>
    </row>
    <row r="249" spans="1:21" x14ac:dyDescent="0.3">
      <c r="A249" s="2" t="s">
        <v>6</v>
      </c>
      <c r="B249" s="2">
        <v>7</v>
      </c>
      <c r="C249" s="5">
        <v>39870</v>
      </c>
      <c r="D249" s="2">
        <v>18</v>
      </c>
      <c r="E249" s="2" t="s">
        <v>8</v>
      </c>
      <c r="F249" s="6" t="s">
        <v>53</v>
      </c>
      <c r="G249" s="2">
        <v>100</v>
      </c>
      <c r="H249" s="2">
        <v>5</v>
      </c>
      <c r="I249" s="2">
        <v>15</v>
      </c>
      <c r="J249" s="2">
        <v>6.25</v>
      </c>
      <c r="K249" s="2">
        <v>2</v>
      </c>
      <c r="L249" s="19">
        <v>245.43692606170259</v>
      </c>
      <c r="M249" s="19">
        <f t="shared" si="18"/>
        <v>2.4543692606170259E-2</v>
      </c>
      <c r="N249" s="19">
        <v>245.43692606170259</v>
      </c>
      <c r="O249" s="19">
        <f t="shared" si="19"/>
        <v>2.4543692606170259E-2</v>
      </c>
      <c r="P249" s="19">
        <f t="shared" si="20"/>
        <v>0</v>
      </c>
      <c r="Q249" s="24">
        <v>6.51</v>
      </c>
      <c r="R249" s="24">
        <f t="shared" si="21"/>
        <v>0.15977943886616838</v>
      </c>
      <c r="S249" s="24">
        <v>8.2509316770186327</v>
      </c>
      <c r="T249" s="24">
        <f t="shared" si="22"/>
        <v>0</v>
      </c>
      <c r="U249" s="25">
        <f t="shared" si="23"/>
        <v>0.15977943886616838</v>
      </c>
    </row>
    <row r="250" spans="1:21" x14ac:dyDescent="0.3">
      <c r="A250" s="2" t="s">
        <v>6</v>
      </c>
      <c r="B250" s="2">
        <v>7</v>
      </c>
      <c r="C250" s="5">
        <v>39870</v>
      </c>
      <c r="D250" s="2">
        <v>18</v>
      </c>
      <c r="E250" s="2" t="s">
        <v>8</v>
      </c>
      <c r="F250" s="6" t="s">
        <v>53</v>
      </c>
      <c r="G250" s="2">
        <v>30</v>
      </c>
      <c r="H250" s="2">
        <v>20</v>
      </c>
      <c r="I250" s="2">
        <v>40</v>
      </c>
      <c r="J250" s="2">
        <v>20</v>
      </c>
      <c r="K250" s="2">
        <v>2</v>
      </c>
      <c r="L250" s="19">
        <v>2513.2741228718346</v>
      </c>
      <c r="M250" s="19">
        <f t="shared" si="18"/>
        <v>0.25132741228718347</v>
      </c>
      <c r="N250" s="19">
        <v>753.9822368615504</v>
      </c>
      <c r="O250" s="19">
        <f t="shared" si="19"/>
        <v>7.5398223686155036E-2</v>
      </c>
      <c r="P250" s="19">
        <f t="shared" si="20"/>
        <v>0.17592918860102844</v>
      </c>
      <c r="Q250" s="24">
        <v>6.51</v>
      </c>
      <c r="R250" s="24">
        <f t="shared" si="21"/>
        <v>0.49084243619686929</v>
      </c>
      <c r="S250" s="24">
        <v>8.2509316770186327</v>
      </c>
      <c r="T250" s="24">
        <f t="shared" si="22"/>
        <v>1.4515797151404108</v>
      </c>
      <c r="U250" s="25">
        <f t="shared" si="23"/>
        <v>-0.96073727894354155</v>
      </c>
    </row>
    <row r="251" spans="1:21" x14ac:dyDescent="0.3">
      <c r="A251" s="2" t="s">
        <v>6</v>
      </c>
      <c r="B251" s="2">
        <v>7</v>
      </c>
      <c r="C251" s="5">
        <v>39870</v>
      </c>
      <c r="D251" s="2">
        <v>18</v>
      </c>
      <c r="E251" s="2" t="s">
        <v>8</v>
      </c>
      <c r="F251" s="6" t="s">
        <v>53</v>
      </c>
      <c r="G251" s="2">
        <v>100</v>
      </c>
      <c r="H251" s="2">
        <v>5</v>
      </c>
      <c r="I251" s="2">
        <v>10</v>
      </c>
      <c r="J251" s="2">
        <v>5</v>
      </c>
      <c r="K251" s="2">
        <v>2</v>
      </c>
      <c r="L251" s="19">
        <v>157.07963267948966</v>
      </c>
      <c r="M251" s="19">
        <f t="shared" si="18"/>
        <v>1.5707963267948967E-2</v>
      </c>
      <c r="N251" s="19">
        <v>157.07963267948966</v>
      </c>
      <c r="O251" s="19">
        <f t="shared" si="19"/>
        <v>1.5707963267948967E-2</v>
      </c>
      <c r="P251" s="19">
        <f t="shared" si="20"/>
        <v>0</v>
      </c>
      <c r="Q251" s="24">
        <v>6.51</v>
      </c>
      <c r="R251" s="24">
        <f t="shared" si="21"/>
        <v>0.10225884087434778</v>
      </c>
      <c r="S251" s="24">
        <v>8.2509316770186327</v>
      </c>
      <c r="T251" s="24">
        <f t="shared" si="22"/>
        <v>0</v>
      </c>
      <c r="U251" s="25">
        <f t="shared" si="23"/>
        <v>0.10225884087434778</v>
      </c>
    </row>
    <row r="252" spans="1:21" x14ac:dyDescent="0.3">
      <c r="A252" s="2" t="s">
        <v>6</v>
      </c>
      <c r="B252" s="2">
        <v>7</v>
      </c>
      <c r="C252" s="5">
        <v>39870</v>
      </c>
      <c r="D252" s="2">
        <v>18</v>
      </c>
      <c r="E252" s="2" t="s">
        <v>8</v>
      </c>
      <c r="F252" s="6" t="s">
        <v>53</v>
      </c>
      <c r="G252" s="2">
        <v>100</v>
      </c>
      <c r="H252" s="2">
        <v>25</v>
      </c>
      <c r="I252" s="2">
        <v>45</v>
      </c>
      <c r="J252" s="2">
        <v>23.75</v>
      </c>
      <c r="K252" s="2">
        <v>2</v>
      </c>
      <c r="L252" s="19">
        <v>3544.1092123309854</v>
      </c>
      <c r="M252" s="19">
        <f t="shared" si="18"/>
        <v>0.35441092123309853</v>
      </c>
      <c r="N252" s="19">
        <v>3544.1092123309854</v>
      </c>
      <c r="O252" s="19">
        <f t="shared" si="19"/>
        <v>0.35441092123309853</v>
      </c>
      <c r="P252" s="19">
        <f t="shared" si="20"/>
        <v>0</v>
      </c>
      <c r="Q252" s="24">
        <v>6.51</v>
      </c>
      <c r="R252" s="24">
        <f t="shared" si="21"/>
        <v>2.3072150972274712</v>
      </c>
      <c r="S252" s="24">
        <v>8.2509316770186327</v>
      </c>
      <c r="T252" s="24">
        <f t="shared" si="22"/>
        <v>0</v>
      </c>
      <c r="U252" s="25">
        <f t="shared" si="23"/>
        <v>2.3072150972274712</v>
      </c>
    </row>
    <row r="253" spans="1:21" x14ac:dyDescent="0.3">
      <c r="A253" s="2" t="s">
        <v>6</v>
      </c>
      <c r="B253" s="2">
        <v>7</v>
      </c>
      <c r="C253" s="5">
        <v>39870</v>
      </c>
      <c r="D253" s="2">
        <v>18</v>
      </c>
      <c r="E253" s="2" t="s">
        <v>8</v>
      </c>
      <c r="F253" s="6" t="s">
        <v>53</v>
      </c>
      <c r="G253" s="2">
        <v>100</v>
      </c>
      <c r="H253" s="2">
        <v>20</v>
      </c>
      <c r="I253" s="2">
        <v>10</v>
      </c>
      <c r="J253" s="2">
        <v>12.5</v>
      </c>
      <c r="K253" s="2">
        <v>2</v>
      </c>
      <c r="L253" s="19">
        <v>981.74770424681037</v>
      </c>
      <c r="M253" s="19">
        <f t="shared" si="18"/>
        <v>9.8174770424681035E-2</v>
      </c>
      <c r="N253" s="19">
        <v>981.74770424681037</v>
      </c>
      <c r="O253" s="19">
        <f t="shared" si="19"/>
        <v>9.8174770424681035E-2</v>
      </c>
      <c r="P253" s="19">
        <f t="shared" si="20"/>
        <v>0</v>
      </c>
      <c r="Q253" s="24">
        <v>6.51</v>
      </c>
      <c r="R253" s="24">
        <f t="shared" si="21"/>
        <v>0.63911775546467353</v>
      </c>
      <c r="S253" s="24">
        <v>8.2509316770186327</v>
      </c>
      <c r="T253" s="24">
        <f t="shared" si="22"/>
        <v>0</v>
      </c>
      <c r="U253" s="25">
        <f t="shared" si="23"/>
        <v>0.63911775546467353</v>
      </c>
    </row>
    <row r="254" spans="1:21" x14ac:dyDescent="0.3">
      <c r="A254" s="2" t="s">
        <v>6</v>
      </c>
      <c r="B254" s="2">
        <v>23</v>
      </c>
      <c r="C254" s="5">
        <v>39870</v>
      </c>
      <c r="D254" s="2">
        <v>28</v>
      </c>
      <c r="E254" s="2" t="s">
        <v>8</v>
      </c>
      <c r="F254" s="6" t="s">
        <v>41</v>
      </c>
      <c r="G254" s="2">
        <v>90</v>
      </c>
      <c r="H254" s="2">
        <v>5</v>
      </c>
      <c r="I254" s="2">
        <v>10</v>
      </c>
      <c r="J254" s="2">
        <v>5</v>
      </c>
      <c r="K254" s="2">
        <v>3</v>
      </c>
      <c r="L254" s="19">
        <v>235.61944901923448</v>
      </c>
      <c r="M254" s="19">
        <f t="shared" si="18"/>
        <v>2.3561944901923447E-2</v>
      </c>
      <c r="N254" s="19">
        <v>212.05750411731103</v>
      </c>
      <c r="O254" s="19">
        <f t="shared" si="19"/>
        <v>2.1205750411731103E-2</v>
      </c>
      <c r="P254" s="19">
        <f t="shared" si="20"/>
        <v>2.356194490192344E-3</v>
      </c>
      <c r="Q254" s="24">
        <v>10.71</v>
      </c>
      <c r="R254" s="24">
        <f t="shared" si="21"/>
        <v>0.22711358690964012</v>
      </c>
      <c r="S254" s="24">
        <v>8.1999999999999993</v>
      </c>
      <c r="T254" s="24">
        <f t="shared" si="22"/>
        <v>1.9320794819577221E-2</v>
      </c>
      <c r="U254" s="25">
        <f t="shared" si="23"/>
        <v>0.20779279209006291</v>
      </c>
    </row>
    <row r="255" spans="1:21" x14ac:dyDescent="0.3">
      <c r="A255" s="2" t="s">
        <v>6</v>
      </c>
      <c r="B255" s="2">
        <v>23</v>
      </c>
      <c r="C255" s="5">
        <v>39870</v>
      </c>
      <c r="D255" s="2">
        <v>28</v>
      </c>
      <c r="E255" s="2" t="s">
        <v>8</v>
      </c>
      <c r="F255" s="6" t="s">
        <v>41</v>
      </c>
      <c r="G255" s="2">
        <v>40</v>
      </c>
      <c r="H255" s="2">
        <v>50</v>
      </c>
      <c r="I255" s="2">
        <v>65</v>
      </c>
      <c r="J255" s="2">
        <v>41.25</v>
      </c>
      <c r="K255" s="2">
        <v>3</v>
      </c>
      <c r="L255" s="19">
        <v>16036.848748871647</v>
      </c>
      <c r="M255" s="19">
        <f t="shared" si="18"/>
        <v>1.6036848748871648</v>
      </c>
      <c r="N255" s="19">
        <v>6414.7394995486593</v>
      </c>
      <c r="O255" s="19">
        <f t="shared" si="19"/>
        <v>0.64147394995486595</v>
      </c>
      <c r="P255" s="19">
        <f t="shared" si="20"/>
        <v>0.96221092493229887</v>
      </c>
      <c r="Q255" s="24">
        <v>10.71</v>
      </c>
      <c r="R255" s="24">
        <f t="shared" si="21"/>
        <v>6.8701860040166149</v>
      </c>
      <c r="S255" s="24">
        <v>8.1999999999999993</v>
      </c>
      <c r="T255" s="24">
        <f t="shared" si="22"/>
        <v>7.8901295844448498</v>
      </c>
      <c r="U255" s="25">
        <f t="shared" si="23"/>
        <v>-1.0199435804282349</v>
      </c>
    </row>
    <row r="256" spans="1:21" x14ac:dyDescent="0.3">
      <c r="A256" s="2" t="s">
        <v>6</v>
      </c>
      <c r="B256" s="2">
        <v>23</v>
      </c>
      <c r="C256" s="5">
        <v>39870</v>
      </c>
      <c r="D256" s="2">
        <v>28</v>
      </c>
      <c r="E256" s="2" t="s">
        <v>8</v>
      </c>
      <c r="F256" s="6" t="s">
        <v>41</v>
      </c>
      <c r="G256" s="2">
        <v>30</v>
      </c>
      <c r="H256" s="2">
        <v>30</v>
      </c>
      <c r="I256" s="2">
        <v>35</v>
      </c>
      <c r="J256" s="2">
        <v>23.75</v>
      </c>
      <c r="K256" s="2">
        <v>3</v>
      </c>
      <c r="L256" s="19">
        <v>5316.1638184964777</v>
      </c>
      <c r="M256" s="19">
        <f t="shared" si="18"/>
        <v>0.53161638184964777</v>
      </c>
      <c r="N256" s="19">
        <v>1594.8491455489432</v>
      </c>
      <c r="O256" s="19">
        <f t="shared" si="19"/>
        <v>0.15948491455489433</v>
      </c>
      <c r="P256" s="19">
        <f t="shared" si="20"/>
        <v>0.37213146729475344</v>
      </c>
      <c r="Q256" s="24">
        <v>10.71</v>
      </c>
      <c r="R256" s="24">
        <f t="shared" si="21"/>
        <v>1.7080834348829184</v>
      </c>
      <c r="S256" s="24">
        <v>8.1999999999999993</v>
      </c>
      <c r="T256" s="24">
        <f t="shared" si="22"/>
        <v>3.0514780318169779</v>
      </c>
      <c r="U256" s="25">
        <f t="shared" si="23"/>
        <v>-1.3433945969340595</v>
      </c>
    </row>
    <row r="257" spans="1:21" x14ac:dyDescent="0.3">
      <c r="A257" s="2" t="s">
        <v>6</v>
      </c>
      <c r="B257" s="2">
        <v>23</v>
      </c>
      <c r="C257" s="5">
        <v>39870</v>
      </c>
      <c r="D257" s="2">
        <v>28</v>
      </c>
      <c r="E257" s="2" t="s">
        <v>8</v>
      </c>
      <c r="F257" s="6" t="s">
        <v>41</v>
      </c>
      <c r="G257" s="2">
        <v>20</v>
      </c>
      <c r="H257" s="2">
        <v>15</v>
      </c>
      <c r="I257" s="2">
        <v>20</v>
      </c>
      <c r="J257" s="2">
        <v>12.5</v>
      </c>
      <c r="K257" s="2">
        <v>3</v>
      </c>
      <c r="L257" s="19">
        <v>1472.6215563702156</v>
      </c>
      <c r="M257" s="19">
        <f t="shared" si="18"/>
        <v>0.14726215563702155</v>
      </c>
      <c r="N257" s="19">
        <v>294.5243112740431</v>
      </c>
      <c r="O257" s="19">
        <f t="shared" si="19"/>
        <v>2.945243112740431E-2</v>
      </c>
      <c r="P257" s="19">
        <f t="shared" si="20"/>
        <v>0.11780972450961724</v>
      </c>
      <c r="Q257" s="24">
        <v>10.71</v>
      </c>
      <c r="R257" s="24">
        <f t="shared" si="21"/>
        <v>0.3154355373745002</v>
      </c>
      <c r="S257" s="24">
        <v>8.1999999999999993</v>
      </c>
      <c r="T257" s="24">
        <f t="shared" si="22"/>
        <v>0.96603974097886125</v>
      </c>
      <c r="U257" s="25">
        <f t="shared" si="23"/>
        <v>-0.65060420360436111</v>
      </c>
    </row>
    <row r="258" spans="1:21" x14ac:dyDescent="0.3">
      <c r="A258" s="2" t="s">
        <v>6</v>
      </c>
      <c r="B258" s="2">
        <v>23</v>
      </c>
      <c r="C258" s="5">
        <v>39870</v>
      </c>
      <c r="D258" s="2">
        <v>28</v>
      </c>
      <c r="E258" s="2" t="s">
        <v>8</v>
      </c>
      <c r="F258" s="6" t="s">
        <v>41</v>
      </c>
      <c r="G258" s="2">
        <v>20</v>
      </c>
      <c r="H258" s="2">
        <v>30</v>
      </c>
      <c r="I258" s="2">
        <v>55</v>
      </c>
      <c r="J258" s="2">
        <v>28.75</v>
      </c>
      <c r="K258" s="2">
        <v>3</v>
      </c>
      <c r="L258" s="19">
        <v>7790.1680331984398</v>
      </c>
      <c r="M258" s="19">
        <f t="shared" ref="M258:M321" si="24">L258/10000</f>
        <v>0.77901680331984402</v>
      </c>
      <c r="N258" s="19">
        <v>1558.0336066396881</v>
      </c>
      <c r="O258" s="19">
        <f t="shared" ref="O258:O321" si="25">N258/10000</f>
        <v>0.1558033606639688</v>
      </c>
      <c r="P258" s="19">
        <f t="shared" ref="P258:P321" si="26">M258-O258</f>
        <v>0.62321344265587519</v>
      </c>
      <c r="Q258" s="24">
        <v>10.71</v>
      </c>
      <c r="R258" s="24">
        <f t="shared" ref="R258:R321" si="27">O258*Q258</f>
        <v>1.6686539927111059</v>
      </c>
      <c r="S258" s="24">
        <v>8.1999999999999993</v>
      </c>
      <c r="T258" s="24">
        <f t="shared" ref="T258:T321" si="28">P258*S258</f>
        <v>5.1103502297781764</v>
      </c>
      <c r="U258" s="25">
        <f t="shared" ref="U258:U321" si="29">R258-T258</f>
        <v>-3.4416962370670703</v>
      </c>
    </row>
    <row r="259" spans="1:21" x14ac:dyDescent="0.3">
      <c r="A259" s="2" t="s">
        <v>6</v>
      </c>
      <c r="B259" s="2">
        <v>23</v>
      </c>
      <c r="C259" s="5">
        <v>39870</v>
      </c>
      <c r="D259" s="2">
        <v>28</v>
      </c>
      <c r="E259" s="2" t="s">
        <v>8</v>
      </c>
      <c r="F259" s="6" t="s">
        <v>41</v>
      </c>
      <c r="G259" s="2">
        <v>40</v>
      </c>
      <c r="H259" s="2">
        <v>30</v>
      </c>
      <c r="I259" s="2">
        <v>30</v>
      </c>
      <c r="J259" s="2">
        <v>22.5</v>
      </c>
      <c r="K259" s="2">
        <v>3</v>
      </c>
      <c r="L259" s="19">
        <v>4771.2938426394985</v>
      </c>
      <c r="M259" s="19">
        <f t="shared" si="24"/>
        <v>0.47712938426394985</v>
      </c>
      <c r="N259" s="19">
        <v>1908.5175370557995</v>
      </c>
      <c r="O259" s="19">
        <f t="shared" si="25"/>
        <v>0.19085175370557994</v>
      </c>
      <c r="P259" s="19">
        <f t="shared" si="26"/>
        <v>0.28627763055836991</v>
      </c>
      <c r="Q259" s="24">
        <v>10.71</v>
      </c>
      <c r="R259" s="24">
        <f t="shared" si="27"/>
        <v>2.0440222821867615</v>
      </c>
      <c r="S259" s="24">
        <v>8.1999999999999993</v>
      </c>
      <c r="T259" s="24">
        <f t="shared" si="28"/>
        <v>2.3474765705786331</v>
      </c>
      <c r="U259" s="25">
        <f t="shared" si="29"/>
        <v>-0.30345428839187161</v>
      </c>
    </row>
    <row r="260" spans="1:21" x14ac:dyDescent="0.3">
      <c r="A260" s="2" t="s">
        <v>6</v>
      </c>
      <c r="B260" s="2">
        <v>23</v>
      </c>
      <c r="C260" s="5">
        <v>39870</v>
      </c>
      <c r="D260" s="2">
        <v>28</v>
      </c>
      <c r="E260" s="2" t="s">
        <v>8</v>
      </c>
      <c r="F260" s="6" t="s">
        <v>41</v>
      </c>
      <c r="G260" s="2">
        <v>20</v>
      </c>
      <c r="H260" s="2">
        <v>40</v>
      </c>
      <c r="I260" s="2">
        <v>50</v>
      </c>
      <c r="J260" s="2">
        <v>32.5</v>
      </c>
      <c r="K260" s="2">
        <v>3</v>
      </c>
      <c r="L260" s="19">
        <v>9954.9217210626575</v>
      </c>
      <c r="M260" s="19">
        <f t="shared" si="24"/>
        <v>0.99549217210626573</v>
      </c>
      <c r="N260" s="19">
        <v>1990.9843442125316</v>
      </c>
      <c r="O260" s="19">
        <f t="shared" si="25"/>
        <v>0.19909843442125316</v>
      </c>
      <c r="P260" s="19">
        <f t="shared" si="26"/>
        <v>0.79639373768501254</v>
      </c>
      <c r="Q260" s="24">
        <v>10.71</v>
      </c>
      <c r="R260" s="24">
        <f t="shared" si="27"/>
        <v>2.1323442326516213</v>
      </c>
      <c r="S260" s="24">
        <v>8.1999999999999993</v>
      </c>
      <c r="T260" s="24">
        <f t="shared" si="28"/>
        <v>6.530428649017102</v>
      </c>
      <c r="U260" s="25">
        <f t="shared" si="29"/>
        <v>-4.3980844163654806</v>
      </c>
    </row>
    <row r="261" spans="1:21" x14ac:dyDescent="0.3">
      <c r="A261" s="2" t="s">
        <v>6</v>
      </c>
      <c r="B261" s="2">
        <v>23</v>
      </c>
      <c r="C261" s="5">
        <v>39870</v>
      </c>
      <c r="D261" s="2">
        <v>28</v>
      </c>
      <c r="E261" s="2" t="s">
        <v>8</v>
      </c>
      <c r="F261" s="6" t="s">
        <v>41</v>
      </c>
      <c r="G261" s="2">
        <v>10</v>
      </c>
      <c r="H261" s="2">
        <v>10</v>
      </c>
      <c r="I261" s="2">
        <v>5</v>
      </c>
      <c r="J261" s="2">
        <v>6.25</v>
      </c>
      <c r="K261" s="2">
        <v>3</v>
      </c>
      <c r="L261" s="19">
        <v>368.15538909255389</v>
      </c>
      <c r="M261" s="19">
        <f t="shared" si="24"/>
        <v>3.6815538909255388E-2</v>
      </c>
      <c r="N261" s="19">
        <v>36.815538909255388</v>
      </c>
      <c r="O261" s="19">
        <f t="shared" si="25"/>
        <v>3.6815538909255388E-3</v>
      </c>
      <c r="P261" s="19">
        <f t="shared" si="26"/>
        <v>3.3133985018329849E-2</v>
      </c>
      <c r="Q261" s="24">
        <v>10.71</v>
      </c>
      <c r="R261" s="24">
        <f t="shared" si="27"/>
        <v>3.9429442171812525E-2</v>
      </c>
      <c r="S261" s="24">
        <v>8.1999999999999993</v>
      </c>
      <c r="T261" s="24">
        <f t="shared" si="28"/>
        <v>0.27169867715030477</v>
      </c>
      <c r="U261" s="25">
        <f t="shared" si="29"/>
        <v>-0.23226923497849225</v>
      </c>
    </row>
    <row r="262" spans="1:21" x14ac:dyDescent="0.3">
      <c r="A262" s="2" t="s">
        <v>6</v>
      </c>
      <c r="B262" s="2">
        <v>23</v>
      </c>
      <c r="C262" s="5">
        <v>39870</v>
      </c>
      <c r="D262" s="2">
        <v>28</v>
      </c>
      <c r="E262" s="2" t="s">
        <v>8</v>
      </c>
      <c r="F262" s="6" t="s">
        <v>41</v>
      </c>
      <c r="G262" s="2">
        <v>50</v>
      </c>
      <c r="H262" s="2">
        <v>15</v>
      </c>
      <c r="I262" s="2">
        <v>15</v>
      </c>
      <c r="J262" s="2">
        <v>11.25</v>
      </c>
      <c r="K262" s="2">
        <v>3</v>
      </c>
      <c r="L262" s="19">
        <v>1192.8234606598746</v>
      </c>
      <c r="M262" s="19">
        <f t="shared" si="24"/>
        <v>0.11928234606598746</v>
      </c>
      <c r="N262" s="19">
        <v>596.41173032993731</v>
      </c>
      <c r="O262" s="19">
        <f t="shared" si="25"/>
        <v>5.9641173032993731E-2</v>
      </c>
      <c r="P262" s="19">
        <f t="shared" si="26"/>
        <v>5.9641173032993731E-2</v>
      </c>
      <c r="Q262" s="24">
        <v>10.71</v>
      </c>
      <c r="R262" s="24">
        <f t="shared" si="27"/>
        <v>0.63875696318336295</v>
      </c>
      <c r="S262" s="24">
        <v>8.1999999999999993</v>
      </c>
      <c r="T262" s="24">
        <f t="shared" si="28"/>
        <v>0.48905761887054855</v>
      </c>
      <c r="U262" s="25">
        <f t="shared" si="29"/>
        <v>0.1496993443128144</v>
      </c>
    </row>
    <row r="263" spans="1:21" x14ac:dyDescent="0.3">
      <c r="A263" s="2" t="s">
        <v>6</v>
      </c>
      <c r="B263" s="2">
        <v>23</v>
      </c>
      <c r="C263" s="5">
        <v>39870</v>
      </c>
      <c r="D263" s="2">
        <v>28</v>
      </c>
      <c r="E263" s="2" t="s">
        <v>8</v>
      </c>
      <c r="F263" s="6" t="s">
        <v>41</v>
      </c>
      <c r="G263" s="2">
        <v>10</v>
      </c>
      <c r="H263" s="2">
        <v>25</v>
      </c>
      <c r="I263" s="2">
        <v>30</v>
      </c>
      <c r="J263" s="2">
        <v>20</v>
      </c>
      <c r="K263" s="2">
        <v>3</v>
      </c>
      <c r="L263" s="19">
        <v>3769.9111843077517</v>
      </c>
      <c r="M263" s="19">
        <f t="shared" si="24"/>
        <v>0.37699111843077515</v>
      </c>
      <c r="N263" s="19">
        <v>376.9911184307752</v>
      </c>
      <c r="O263" s="19">
        <f t="shared" si="25"/>
        <v>3.7699111843077518E-2</v>
      </c>
      <c r="P263" s="19">
        <f t="shared" si="26"/>
        <v>0.33929200658769765</v>
      </c>
      <c r="Q263" s="24">
        <v>10.71</v>
      </c>
      <c r="R263" s="24">
        <f t="shared" si="27"/>
        <v>0.40375748783936027</v>
      </c>
      <c r="S263" s="24">
        <v>8.1999999999999993</v>
      </c>
      <c r="T263" s="24">
        <f t="shared" si="28"/>
        <v>2.7821944540191206</v>
      </c>
      <c r="U263" s="25">
        <f t="shared" si="29"/>
        <v>-2.3784369661797604</v>
      </c>
    </row>
    <row r="264" spans="1:21" x14ac:dyDescent="0.3">
      <c r="A264" s="2" t="s">
        <v>6</v>
      </c>
      <c r="B264" s="2">
        <v>23</v>
      </c>
      <c r="C264" s="5">
        <v>39870</v>
      </c>
      <c r="D264" s="2">
        <v>28</v>
      </c>
      <c r="E264" s="2" t="s">
        <v>8</v>
      </c>
      <c r="F264" s="6" t="s">
        <v>43</v>
      </c>
      <c r="G264" s="2">
        <v>90</v>
      </c>
      <c r="H264" s="2">
        <v>10</v>
      </c>
      <c r="I264" s="2">
        <v>15</v>
      </c>
      <c r="J264" s="2">
        <v>8.75</v>
      </c>
      <c r="K264" s="2">
        <v>2</v>
      </c>
      <c r="L264" s="19">
        <v>481.05637508093707</v>
      </c>
      <c r="M264" s="19">
        <f t="shared" si="24"/>
        <v>4.8105637508093706E-2</v>
      </c>
      <c r="N264" s="19">
        <v>432.95073757284337</v>
      </c>
      <c r="O264" s="19">
        <f t="shared" si="25"/>
        <v>4.3295073757284336E-2</v>
      </c>
      <c r="P264" s="19">
        <f t="shared" si="26"/>
        <v>4.8105637508093699E-3</v>
      </c>
      <c r="Q264" s="24">
        <v>9.1999999999999993</v>
      </c>
      <c r="R264" s="24">
        <f t="shared" si="27"/>
        <v>0.39831467856701586</v>
      </c>
      <c r="S264" s="24">
        <v>8.1999999999999993</v>
      </c>
      <c r="T264" s="24">
        <f t="shared" si="28"/>
        <v>3.944662275663683E-2</v>
      </c>
      <c r="U264" s="25">
        <f t="shared" si="29"/>
        <v>0.35886805581037901</v>
      </c>
    </row>
    <row r="265" spans="1:21" x14ac:dyDescent="0.3">
      <c r="A265" s="2" t="s">
        <v>6</v>
      </c>
      <c r="B265" s="2">
        <v>23</v>
      </c>
      <c r="C265" s="5">
        <v>39870</v>
      </c>
      <c r="D265" s="2">
        <v>28</v>
      </c>
      <c r="E265" s="2" t="s">
        <v>8</v>
      </c>
      <c r="F265" s="6" t="s">
        <v>47</v>
      </c>
      <c r="G265" s="2">
        <v>90</v>
      </c>
      <c r="H265" s="2">
        <v>10</v>
      </c>
      <c r="I265" s="2">
        <v>10</v>
      </c>
      <c r="J265" s="2">
        <v>7.5</v>
      </c>
      <c r="K265" s="2">
        <v>3</v>
      </c>
      <c r="L265" s="19">
        <v>530.14376029327764</v>
      </c>
      <c r="M265" s="19">
        <f t="shared" si="24"/>
        <v>5.3014376029327764E-2</v>
      </c>
      <c r="N265" s="19">
        <v>477.12938426394987</v>
      </c>
      <c r="O265" s="19">
        <f t="shared" si="25"/>
        <v>4.7712938426394985E-2</v>
      </c>
      <c r="P265" s="19">
        <f t="shared" si="26"/>
        <v>5.3014376029327792E-3</v>
      </c>
      <c r="Q265" s="24">
        <v>5.15</v>
      </c>
      <c r="R265" s="24">
        <f t="shared" si="27"/>
        <v>0.24572163289593418</v>
      </c>
      <c r="S265" s="24">
        <v>11.257627118644068</v>
      </c>
      <c r="T265" s="24">
        <f t="shared" si="28"/>
        <v>5.9681607726575457E-2</v>
      </c>
      <c r="U265" s="25">
        <f t="shared" si="29"/>
        <v>0.18604002516935872</v>
      </c>
    </row>
    <row r="266" spans="1:21" x14ac:dyDescent="0.3">
      <c r="A266" s="2" t="s">
        <v>6</v>
      </c>
      <c r="B266" s="2">
        <v>23</v>
      </c>
      <c r="C266" s="5">
        <v>39870</v>
      </c>
      <c r="D266" s="2">
        <v>28</v>
      </c>
      <c r="E266" s="2" t="s">
        <v>8</v>
      </c>
      <c r="F266" s="6" t="s">
        <v>41</v>
      </c>
      <c r="G266" s="2">
        <v>40</v>
      </c>
      <c r="H266" s="2">
        <v>10</v>
      </c>
      <c r="I266" s="2">
        <v>15</v>
      </c>
      <c r="J266" s="2">
        <v>8.75</v>
      </c>
      <c r="K266" s="2">
        <v>3</v>
      </c>
      <c r="L266" s="19">
        <v>721.58456262140555</v>
      </c>
      <c r="M266" s="19">
        <f t="shared" si="24"/>
        <v>7.2158456262140555E-2</v>
      </c>
      <c r="N266" s="19">
        <v>288.63382504856224</v>
      </c>
      <c r="O266" s="19">
        <f t="shared" si="25"/>
        <v>2.8863382504856223E-2</v>
      </c>
      <c r="P266" s="19">
        <f t="shared" si="26"/>
        <v>4.3295073757284336E-2</v>
      </c>
      <c r="Q266" s="24">
        <v>10.71</v>
      </c>
      <c r="R266" s="24">
        <f t="shared" si="27"/>
        <v>0.30912682662701019</v>
      </c>
      <c r="S266" s="24">
        <v>8.1999999999999993</v>
      </c>
      <c r="T266" s="24">
        <f t="shared" si="28"/>
        <v>0.35501960480973155</v>
      </c>
      <c r="U266" s="25">
        <f t="shared" si="29"/>
        <v>-4.5892778182721361E-2</v>
      </c>
    </row>
    <row r="267" spans="1:21" x14ac:dyDescent="0.3">
      <c r="A267" s="2" t="s">
        <v>6</v>
      </c>
      <c r="B267" s="2">
        <v>23</v>
      </c>
      <c r="C267" s="5">
        <v>39870</v>
      </c>
      <c r="D267" s="2">
        <v>28</v>
      </c>
      <c r="E267" s="2" t="s">
        <v>8</v>
      </c>
      <c r="F267" s="6" t="s">
        <v>41</v>
      </c>
      <c r="G267" s="2">
        <v>10</v>
      </c>
      <c r="H267" s="2">
        <v>25</v>
      </c>
      <c r="I267" s="2">
        <v>10</v>
      </c>
      <c r="J267" s="2">
        <v>15</v>
      </c>
      <c r="K267" s="2">
        <v>3</v>
      </c>
      <c r="L267" s="19">
        <v>2120.5750411731105</v>
      </c>
      <c r="M267" s="19">
        <f t="shared" si="24"/>
        <v>0.21205750411731106</v>
      </c>
      <c r="N267" s="19">
        <v>212.05750411731105</v>
      </c>
      <c r="O267" s="19">
        <f t="shared" si="25"/>
        <v>2.1205750411731106E-2</v>
      </c>
      <c r="P267" s="19">
        <f t="shared" si="26"/>
        <v>0.19085175370557994</v>
      </c>
      <c r="Q267" s="24">
        <v>10.71</v>
      </c>
      <c r="R267" s="24">
        <f t="shared" si="27"/>
        <v>0.22711358690964017</v>
      </c>
      <c r="S267" s="24">
        <v>8.1999999999999993</v>
      </c>
      <c r="T267" s="24">
        <f t="shared" si="28"/>
        <v>1.5649843803857553</v>
      </c>
      <c r="U267" s="25">
        <f t="shared" si="29"/>
        <v>-1.3378707934761151</v>
      </c>
    </row>
    <row r="268" spans="1:21" x14ac:dyDescent="0.3">
      <c r="A268" s="2" t="s">
        <v>6</v>
      </c>
      <c r="B268" s="2">
        <v>23</v>
      </c>
      <c r="C268" s="5">
        <v>39870</v>
      </c>
      <c r="D268" s="2">
        <v>28</v>
      </c>
      <c r="E268" s="2" t="s">
        <v>8</v>
      </c>
      <c r="F268" s="6" t="s">
        <v>41</v>
      </c>
      <c r="G268" s="2">
        <v>20</v>
      </c>
      <c r="H268" s="2">
        <v>15</v>
      </c>
      <c r="I268" s="2">
        <v>5</v>
      </c>
      <c r="J268" s="2">
        <v>8.75</v>
      </c>
      <c r="K268" s="2">
        <v>3</v>
      </c>
      <c r="L268" s="19">
        <v>721.58456262140555</v>
      </c>
      <c r="M268" s="19">
        <f t="shared" si="24"/>
        <v>7.2158456262140555E-2</v>
      </c>
      <c r="N268" s="19">
        <v>144.31691252428112</v>
      </c>
      <c r="O268" s="19">
        <f t="shared" si="25"/>
        <v>1.4431691252428111E-2</v>
      </c>
      <c r="P268" s="19">
        <f t="shared" si="26"/>
        <v>5.7726765009712445E-2</v>
      </c>
      <c r="Q268" s="24">
        <v>10.71</v>
      </c>
      <c r="R268" s="24">
        <f t="shared" si="27"/>
        <v>0.15456341331350509</v>
      </c>
      <c r="S268" s="24">
        <v>8.1999999999999993</v>
      </c>
      <c r="T268" s="24">
        <f t="shared" si="28"/>
        <v>0.47335947307964199</v>
      </c>
      <c r="U268" s="25">
        <f t="shared" si="29"/>
        <v>-0.3187960597661369</v>
      </c>
    </row>
    <row r="269" spans="1:21" x14ac:dyDescent="0.3">
      <c r="A269" s="2" t="s">
        <v>6</v>
      </c>
      <c r="B269" s="2">
        <v>23</v>
      </c>
      <c r="C269" s="5">
        <v>39870</v>
      </c>
      <c r="D269" s="2">
        <v>28</v>
      </c>
      <c r="E269" s="2" t="s">
        <v>8</v>
      </c>
      <c r="F269" s="6" t="s">
        <v>41</v>
      </c>
      <c r="G269" s="2">
        <v>15</v>
      </c>
      <c r="H269" s="2">
        <v>15</v>
      </c>
      <c r="I269" s="2">
        <v>20</v>
      </c>
      <c r="J269" s="2">
        <v>12.5</v>
      </c>
      <c r="K269" s="2">
        <v>3</v>
      </c>
      <c r="L269" s="19">
        <v>1472.6215563702156</v>
      </c>
      <c r="M269" s="19">
        <f t="shared" si="24"/>
        <v>0.14726215563702155</v>
      </c>
      <c r="N269" s="19">
        <v>220.89323345553234</v>
      </c>
      <c r="O269" s="19">
        <f t="shared" si="25"/>
        <v>2.2089323345553233E-2</v>
      </c>
      <c r="P269" s="19">
        <f t="shared" si="26"/>
        <v>0.12517283229146831</v>
      </c>
      <c r="Q269" s="24">
        <v>10.71</v>
      </c>
      <c r="R269" s="24">
        <f t="shared" si="27"/>
        <v>0.23657665303087513</v>
      </c>
      <c r="S269" s="24">
        <v>8.1999999999999993</v>
      </c>
      <c r="T269" s="24">
        <f t="shared" si="28"/>
        <v>1.0264172247900401</v>
      </c>
      <c r="U269" s="25">
        <f t="shared" si="29"/>
        <v>-0.78984057175916489</v>
      </c>
    </row>
    <row r="270" spans="1:21" x14ac:dyDescent="0.3">
      <c r="A270" s="2" t="s">
        <v>6</v>
      </c>
      <c r="B270" s="2">
        <v>23</v>
      </c>
      <c r="C270" s="5">
        <v>39870</v>
      </c>
      <c r="D270" s="2">
        <v>28</v>
      </c>
      <c r="E270" s="2" t="s">
        <v>8</v>
      </c>
      <c r="F270" s="6" t="s">
        <v>41</v>
      </c>
      <c r="G270" s="2">
        <v>20</v>
      </c>
      <c r="H270" s="2">
        <v>15</v>
      </c>
      <c r="I270" s="2">
        <v>10</v>
      </c>
      <c r="J270" s="2">
        <v>10</v>
      </c>
      <c r="K270" s="2">
        <v>3</v>
      </c>
      <c r="L270" s="19">
        <v>942.47779607693792</v>
      </c>
      <c r="M270" s="19">
        <f t="shared" si="24"/>
        <v>9.4247779607693788E-2</v>
      </c>
      <c r="N270" s="19">
        <v>188.4955592153876</v>
      </c>
      <c r="O270" s="19">
        <f t="shared" si="25"/>
        <v>1.8849555921538759E-2</v>
      </c>
      <c r="P270" s="19">
        <f t="shared" si="26"/>
        <v>7.5398223686155036E-2</v>
      </c>
      <c r="Q270" s="24">
        <v>10.71</v>
      </c>
      <c r="R270" s="24">
        <f t="shared" si="27"/>
        <v>0.20187874391968014</v>
      </c>
      <c r="S270" s="24">
        <v>8.1999999999999993</v>
      </c>
      <c r="T270" s="24">
        <f t="shared" si="28"/>
        <v>0.61826543422647129</v>
      </c>
      <c r="U270" s="25">
        <f t="shared" si="29"/>
        <v>-0.41638669030679115</v>
      </c>
    </row>
    <row r="271" spans="1:21" x14ac:dyDescent="0.3">
      <c r="A271" s="2" t="s">
        <v>6</v>
      </c>
      <c r="B271" s="2">
        <v>23</v>
      </c>
      <c r="C271" s="5">
        <v>39870</v>
      </c>
      <c r="D271" s="2">
        <v>28</v>
      </c>
      <c r="E271" s="2" t="s">
        <v>8</v>
      </c>
      <c r="F271" s="6" t="s">
        <v>41</v>
      </c>
      <c r="G271" s="2">
        <v>15</v>
      </c>
      <c r="H271" s="2">
        <v>10</v>
      </c>
      <c r="I271" s="2">
        <v>10</v>
      </c>
      <c r="J271" s="2">
        <v>7.5</v>
      </c>
      <c r="K271" s="2">
        <v>3</v>
      </c>
      <c r="L271" s="19">
        <v>530.14376029327764</v>
      </c>
      <c r="M271" s="19">
        <f t="shared" si="24"/>
        <v>5.3014376029327764E-2</v>
      </c>
      <c r="N271" s="19">
        <v>79.521564043991646</v>
      </c>
      <c r="O271" s="19">
        <f t="shared" si="25"/>
        <v>7.9521564043991654E-3</v>
      </c>
      <c r="P271" s="19">
        <f t="shared" si="26"/>
        <v>4.5062219624928596E-2</v>
      </c>
      <c r="Q271" s="24">
        <v>10.71</v>
      </c>
      <c r="R271" s="24">
        <f t="shared" si="27"/>
        <v>8.5167595091115073E-2</v>
      </c>
      <c r="S271" s="24">
        <v>8.1999999999999993</v>
      </c>
      <c r="T271" s="24">
        <f t="shared" si="28"/>
        <v>0.36951020092441444</v>
      </c>
      <c r="U271" s="25">
        <f t="shared" si="29"/>
        <v>-0.2843426058332994</v>
      </c>
    </row>
    <row r="272" spans="1:21" x14ac:dyDescent="0.3">
      <c r="A272" s="2" t="s">
        <v>6</v>
      </c>
      <c r="B272" s="2">
        <v>23</v>
      </c>
      <c r="C272" s="5">
        <v>39870</v>
      </c>
      <c r="D272" s="2">
        <v>28</v>
      </c>
      <c r="E272" s="2" t="s">
        <v>8</v>
      </c>
      <c r="F272" s="6" t="s">
        <v>43</v>
      </c>
      <c r="G272" s="2">
        <v>80</v>
      </c>
      <c r="H272" s="2">
        <v>10</v>
      </c>
      <c r="I272" s="2">
        <v>15</v>
      </c>
      <c r="J272" s="2">
        <v>8.75</v>
      </c>
      <c r="K272" s="2">
        <v>2</v>
      </c>
      <c r="L272" s="19">
        <v>481.05637508093707</v>
      </c>
      <c r="M272" s="19">
        <f t="shared" si="24"/>
        <v>4.8105637508093706E-2</v>
      </c>
      <c r="N272" s="19">
        <v>384.84510006474966</v>
      </c>
      <c r="O272" s="19">
        <f t="shared" si="25"/>
        <v>3.8484510006474966E-2</v>
      </c>
      <c r="P272" s="19">
        <f t="shared" si="26"/>
        <v>9.6211275016187398E-3</v>
      </c>
      <c r="Q272" s="24">
        <v>9.1999999999999993</v>
      </c>
      <c r="R272" s="24">
        <f t="shared" si="27"/>
        <v>0.35405749205956966</v>
      </c>
      <c r="S272" s="24">
        <v>8.1999999999999993</v>
      </c>
      <c r="T272" s="24">
        <f t="shared" si="28"/>
        <v>7.889324551327366E-2</v>
      </c>
      <c r="U272" s="25">
        <f t="shared" si="29"/>
        <v>0.27516424654629601</v>
      </c>
    </row>
    <row r="273" spans="1:21" x14ac:dyDescent="0.3">
      <c r="A273" s="2" t="s">
        <v>6</v>
      </c>
      <c r="B273" s="2">
        <v>23</v>
      </c>
      <c r="C273" s="5">
        <v>39870</v>
      </c>
      <c r="D273" s="2">
        <v>28</v>
      </c>
      <c r="E273" s="2" t="s">
        <v>8</v>
      </c>
      <c r="F273" s="6" t="s">
        <v>41</v>
      </c>
      <c r="G273" s="2">
        <v>70</v>
      </c>
      <c r="H273" s="2">
        <v>15</v>
      </c>
      <c r="I273" s="2">
        <v>10</v>
      </c>
      <c r="J273" s="2">
        <v>10</v>
      </c>
      <c r="K273" s="2">
        <v>3</v>
      </c>
      <c r="L273" s="19">
        <v>942.47779607693792</v>
      </c>
      <c r="M273" s="19">
        <f t="shared" si="24"/>
        <v>9.4247779607693788E-2</v>
      </c>
      <c r="N273" s="19">
        <v>659.73445725385648</v>
      </c>
      <c r="O273" s="19">
        <f t="shared" si="25"/>
        <v>6.5973445725385646E-2</v>
      </c>
      <c r="P273" s="19">
        <f t="shared" si="26"/>
        <v>2.8274333882308142E-2</v>
      </c>
      <c r="Q273" s="24">
        <v>10.71</v>
      </c>
      <c r="R273" s="24">
        <f t="shared" si="27"/>
        <v>0.70657560371888029</v>
      </c>
      <c r="S273" s="24">
        <v>8.1999999999999993</v>
      </c>
      <c r="T273" s="24">
        <f t="shared" si="28"/>
        <v>0.23184953783492673</v>
      </c>
      <c r="U273" s="25">
        <f t="shared" si="29"/>
        <v>0.47472606588395355</v>
      </c>
    </row>
    <row r="274" spans="1:21" x14ac:dyDescent="0.3">
      <c r="A274" s="2" t="s">
        <v>6</v>
      </c>
      <c r="B274" s="2">
        <v>23</v>
      </c>
      <c r="C274" s="5">
        <v>39870</v>
      </c>
      <c r="D274" s="2">
        <v>28</v>
      </c>
      <c r="E274" s="2" t="s">
        <v>8</v>
      </c>
      <c r="F274" s="6" t="s">
        <v>41</v>
      </c>
      <c r="G274" s="2">
        <v>40</v>
      </c>
      <c r="H274" s="2">
        <v>15</v>
      </c>
      <c r="I274" s="2">
        <v>20</v>
      </c>
      <c r="J274" s="2">
        <v>12.5</v>
      </c>
      <c r="K274" s="2">
        <v>3</v>
      </c>
      <c r="L274" s="19">
        <v>1472.6215563702156</v>
      </c>
      <c r="M274" s="19">
        <f t="shared" si="24"/>
        <v>0.14726215563702155</v>
      </c>
      <c r="N274" s="19">
        <v>589.0486225480862</v>
      </c>
      <c r="O274" s="19">
        <f t="shared" si="25"/>
        <v>5.8904862254808621E-2</v>
      </c>
      <c r="P274" s="19">
        <f t="shared" si="26"/>
        <v>8.8357293382212931E-2</v>
      </c>
      <c r="Q274" s="24">
        <v>10.71</v>
      </c>
      <c r="R274" s="24">
        <f t="shared" si="27"/>
        <v>0.63087107474900039</v>
      </c>
      <c r="S274" s="24">
        <v>8.1999999999999993</v>
      </c>
      <c r="T274" s="24">
        <f t="shared" si="28"/>
        <v>0.72452980573414594</v>
      </c>
      <c r="U274" s="25">
        <f t="shared" si="29"/>
        <v>-9.3658730985145544E-2</v>
      </c>
    </row>
    <row r="275" spans="1:21" x14ac:dyDescent="0.3">
      <c r="A275" s="2" t="s">
        <v>6</v>
      </c>
      <c r="B275" s="2">
        <v>23</v>
      </c>
      <c r="C275" s="5">
        <v>39870</v>
      </c>
      <c r="D275" s="2">
        <v>28</v>
      </c>
      <c r="E275" s="2" t="s">
        <v>8</v>
      </c>
      <c r="F275" s="6" t="s">
        <v>41</v>
      </c>
      <c r="G275" s="2">
        <v>30</v>
      </c>
      <c r="H275" s="2">
        <v>20</v>
      </c>
      <c r="I275" s="2">
        <v>20</v>
      </c>
      <c r="J275" s="2">
        <v>15</v>
      </c>
      <c r="K275" s="2">
        <v>3</v>
      </c>
      <c r="L275" s="19">
        <v>2120.5750411731105</v>
      </c>
      <c r="M275" s="19">
        <f t="shared" si="24"/>
        <v>0.21205750411731106</v>
      </c>
      <c r="N275" s="19">
        <v>636.17251235193316</v>
      </c>
      <c r="O275" s="19">
        <f t="shared" si="25"/>
        <v>6.3617251235193323E-2</v>
      </c>
      <c r="P275" s="19">
        <f t="shared" si="26"/>
        <v>0.14844025288211773</v>
      </c>
      <c r="Q275" s="24">
        <v>10.71</v>
      </c>
      <c r="R275" s="24">
        <f t="shared" si="27"/>
        <v>0.68134076072892058</v>
      </c>
      <c r="S275" s="24">
        <v>8.1999999999999993</v>
      </c>
      <c r="T275" s="24">
        <f t="shared" si="28"/>
        <v>1.2172100736333653</v>
      </c>
      <c r="U275" s="25">
        <f t="shared" si="29"/>
        <v>-0.53586931290444473</v>
      </c>
    </row>
    <row r="276" spans="1:21" x14ac:dyDescent="0.3">
      <c r="A276" s="2" t="s">
        <v>6</v>
      </c>
      <c r="B276" s="2">
        <v>23</v>
      </c>
      <c r="C276" s="5">
        <v>39870</v>
      </c>
      <c r="D276" s="2">
        <v>28</v>
      </c>
      <c r="E276" s="2" t="s">
        <v>8</v>
      </c>
      <c r="F276" s="6" t="s">
        <v>41</v>
      </c>
      <c r="G276" s="2">
        <v>60</v>
      </c>
      <c r="H276" s="2">
        <v>15</v>
      </c>
      <c r="I276" s="2">
        <v>15</v>
      </c>
      <c r="J276" s="2">
        <v>11.25</v>
      </c>
      <c r="K276" s="2">
        <v>3</v>
      </c>
      <c r="L276" s="19">
        <v>1192.8234606598746</v>
      </c>
      <c r="M276" s="19">
        <f t="shared" si="24"/>
        <v>0.11928234606598746</v>
      </c>
      <c r="N276" s="19">
        <v>715.69407639592475</v>
      </c>
      <c r="O276" s="19">
        <f t="shared" si="25"/>
        <v>7.1569407639592478E-2</v>
      </c>
      <c r="P276" s="19">
        <f t="shared" si="26"/>
        <v>4.7712938426394985E-2</v>
      </c>
      <c r="Q276" s="24">
        <v>10.71</v>
      </c>
      <c r="R276" s="24">
        <f t="shared" si="27"/>
        <v>0.76650835582003551</v>
      </c>
      <c r="S276" s="24">
        <v>8.1999999999999993</v>
      </c>
      <c r="T276" s="24">
        <f t="shared" si="28"/>
        <v>0.39124609509643882</v>
      </c>
      <c r="U276" s="25">
        <f t="shared" si="29"/>
        <v>0.3752622607235967</v>
      </c>
    </row>
    <row r="277" spans="1:21" x14ac:dyDescent="0.3">
      <c r="A277" s="2" t="s">
        <v>6</v>
      </c>
      <c r="B277" s="2">
        <v>23</v>
      </c>
      <c r="C277" s="5">
        <v>39870</v>
      </c>
      <c r="D277" s="2">
        <v>28</v>
      </c>
      <c r="E277" s="2" t="s">
        <v>8</v>
      </c>
      <c r="F277" s="6" t="s">
        <v>25</v>
      </c>
      <c r="G277" s="2">
        <v>80</v>
      </c>
      <c r="H277" s="2">
        <v>5</v>
      </c>
      <c r="I277" s="2">
        <v>10</v>
      </c>
      <c r="J277" s="2">
        <v>5</v>
      </c>
      <c r="K277" s="2">
        <v>2</v>
      </c>
      <c r="L277" s="19">
        <v>157.07963267948966</v>
      </c>
      <c r="M277" s="19">
        <f t="shared" si="24"/>
        <v>1.5707963267948967E-2</v>
      </c>
      <c r="N277" s="19">
        <v>125.66370614359174</v>
      </c>
      <c r="O277" s="19">
        <f t="shared" si="25"/>
        <v>1.2566370614359173E-2</v>
      </c>
      <c r="P277" s="19">
        <f t="shared" si="26"/>
        <v>3.1415926535897937E-3</v>
      </c>
      <c r="Q277" s="24">
        <v>8.19</v>
      </c>
      <c r="R277" s="24">
        <f t="shared" si="27"/>
        <v>0.10291857533160162</v>
      </c>
      <c r="S277" s="24">
        <v>10.218461538461538</v>
      </c>
      <c r="T277" s="24">
        <f t="shared" si="28"/>
        <v>3.2102243700220627E-2</v>
      </c>
      <c r="U277" s="25">
        <f t="shared" si="29"/>
        <v>7.0816331631380985E-2</v>
      </c>
    </row>
    <row r="278" spans="1:21" x14ac:dyDescent="0.3">
      <c r="A278" s="2" t="s">
        <v>6</v>
      </c>
      <c r="B278" s="2">
        <v>23</v>
      </c>
      <c r="C278" s="5">
        <v>39870</v>
      </c>
      <c r="D278" s="2">
        <v>28</v>
      </c>
      <c r="E278" s="2" t="s">
        <v>8</v>
      </c>
      <c r="F278" s="6" t="s">
        <v>35</v>
      </c>
      <c r="G278" s="2">
        <v>100</v>
      </c>
      <c r="H278" s="2">
        <v>5</v>
      </c>
      <c r="I278" s="2">
        <v>10</v>
      </c>
      <c r="J278" s="2">
        <v>5</v>
      </c>
      <c r="K278" s="2">
        <v>1</v>
      </c>
      <c r="L278" s="19">
        <v>78.539816339744831</v>
      </c>
      <c r="M278" s="19">
        <f t="shared" si="24"/>
        <v>7.8539816339744835E-3</v>
      </c>
      <c r="N278" s="19">
        <v>78.539816339744831</v>
      </c>
      <c r="O278" s="19">
        <f t="shared" si="25"/>
        <v>7.8539816339744835E-3</v>
      </c>
      <c r="P278" s="19">
        <f t="shared" si="26"/>
        <v>0</v>
      </c>
      <c r="Q278" s="24">
        <v>1.93</v>
      </c>
      <c r="R278" s="24">
        <f t="shared" si="27"/>
        <v>1.5158184553570753E-2</v>
      </c>
      <c r="S278" s="24">
        <v>8.104694792715291</v>
      </c>
      <c r="T278" s="24">
        <f t="shared" si="28"/>
        <v>0</v>
      </c>
      <c r="U278" s="25">
        <f t="shared" si="29"/>
        <v>1.5158184553570753E-2</v>
      </c>
    </row>
    <row r="279" spans="1:21" x14ac:dyDescent="0.3">
      <c r="A279" s="2" t="s">
        <v>6</v>
      </c>
      <c r="B279" s="2">
        <v>23</v>
      </c>
      <c r="C279" s="5">
        <v>39870</v>
      </c>
      <c r="D279" s="2">
        <v>28</v>
      </c>
      <c r="E279" s="2" t="s">
        <v>8</v>
      </c>
      <c r="F279" s="6" t="s">
        <v>41</v>
      </c>
      <c r="G279" s="2">
        <v>40</v>
      </c>
      <c r="H279" s="2">
        <v>10</v>
      </c>
      <c r="I279" s="2">
        <v>5</v>
      </c>
      <c r="J279" s="2">
        <v>6.25</v>
      </c>
      <c r="K279" s="2">
        <v>3</v>
      </c>
      <c r="L279" s="19">
        <v>368.15538909255389</v>
      </c>
      <c r="M279" s="19">
        <f t="shared" si="24"/>
        <v>3.6815538909255388E-2</v>
      </c>
      <c r="N279" s="19">
        <v>147.26215563702155</v>
      </c>
      <c r="O279" s="19">
        <f t="shared" si="25"/>
        <v>1.4726215563702155E-2</v>
      </c>
      <c r="P279" s="19">
        <f t="shared" si="26"/>
        <v>2.2089323345553233E-2</v>
      </c>
      <c r="Q279" s="24">
        <v>10.71</v>
      </c>
      <c r="R279" s="24">
        <f t="shared" si="27"/>
        <v>0.1577177686872501</v>
      </c>
      <c r="S279" s="24">
        <v>8.1999999999999993</v>
      </c>
      <c r="T279" s="24">
        <f t="shared" si="28"/>
        <v>0.18113245143353648</v>
      </c>
      <c r="U279" s="25">
        <f t="shared" si="29"/>
        <v>-2.3414682746286386E-2</v>
      </c>
    </row>
    <row r="280" spans="1:21" x14ac:dyDescent="0.3">
      <c r="A280" s="2" t="s">
        <v>6</v>
      </c>
      <c r="B280" s="2">
        <v>23</v>
      </c>
      <c r="C280" s="5">
        <v>39870</v>
      </c>
      <c r="D280" s="2">
        <v>28</v>
      </c>
      <c r="E280" s="2" t="s">
        <v>8</v>
      </c>
      <c r="F280" s="6" t="s">
        <v>25</v>
      </c>
      <c r="G280" s="2">
        <v>90</v>
      </c>
      <c r="H280" s="2">
        <v>5</v>
      </c>
      <c r="I280" s="2">
        <v>10</v>
      </c>
      <c r="J280" s="2">
        <v>5</v>
      </c>
      <c r="K280" s="2">
        <v>2</v>
      </c>
      <c r="L280" s="19">
        <v>157.07963267948966</v>
      </c>
      <c r="M280" s="19">
        <f t="shared" si="24"/>
        <v>1.5707963267948967E-2</v>
      </c>
      <c r="N280" s="19">
        <v>141.37166941154069</v>
      </c>
      <c r="O280" s="19">
        <f t="shared" si="25"/>
        <v>1.4137166941154069E-2</v>
      </c>
      <c r="P280" s="19">
        <f t="shared" si="26"/>
        <v>1.5707963267948977E-3</v>
      </c>
      <c r="Q280" s="24">
        <v>8.19</v>
      </c>
      <c r="R280" s="24">
        <f t="shared" si="27"/>
        <v>0.11578339724805183</v>
      </c>
      <c r="S280" s="24">
        <v>10.218461538461538</v>
      </c>
      <c r="T280" s="24">
        <f t="shared" si="28"/>
        <v>1.6051121850110324E-2</v>
      </c>
      <c r="U280" s="25">
        <f t="shared" si="29"/>
        <v>9.9732275397941494E-2</v>
      </c>
    </row>
    <row r="281" spans="1:21" x14ac:dyDescent="0.3">
      <c r="A281" s="2" t="s">
        <v>6</v>
      </c>
      <c r="B281" s="2">
        <v>23</v>
      </c>
      <c r="C281" s="5">
        <v>39870</v>
      </c>
      <c r="D281" s="2">
        <v>28</v>
      </c>
      <c r="E281" s="2" t="s">
        <v>8</v>
      </c>
      <c r="F281" s="6" t="s">
        <v>41</v>
      </c>
      <c r="G281" s="2">
        <v>80</v>
      </c>
      <c r="H281" s="2">
        <v>10</v>
      </c>
      <c r="I281" s="2">
        <v>10</v>
      </c>
      <c r="J281" s="2">
        <v>7.5</v>
      </c>
      <c r="K281" s="2">
        <v>3</v>
      </c>
      <c r="L281" s="19">
        <v>530.14376029327764</v>
      </c>
      <c r="M281" s="19">
        <f t="shared" si="24"/>
        <v>5.3014376029327764E-2</v>
      </c>
      <c r="N281" s="19">
        <v>424.11500823462211</v>
      </c>
      <c r="O281" s="19">
        <f t="shared" si="25"/>
        <v>4.2411500823462213E-2</v>
      </c>
      <c r="P281" s="19">
        <f t="shared" si="26"/>
        <v>1.0602875205865551E-2</v>
      </c>
      <c r="Q281" s="24">
        <v>10.71</v>
      </c>
      <c r="R281" s="24">
        <f t="shared" si="27"/>
        <v>0.45422717381928035</v>
      </c>
      <c r="S281" s="24">
        <v>8.1999999999999993</v>
      </c>
      <c r="T281" s="24">
        <f t="shared" si="28"/>
        <v>8.6943576688097518E-2</v>
      </c>
      <c r="U281" s="25">
        <f t="shared" si="29"/>
        <v>0.36728359713118286</v>
      </c>
    </row>
    <row r="282" spans="1:21" x14ac:dyDescent="0.3">
      <c r="A282" s="2" t="s">
        <v>6</v>
      </c>
      <c r="B282" s="2">
        <v>23</v>
      </c>
      <c r="C282" s="5">
        <v>39870</v>
      </c>
      <c r="D282" s="2">
        <v>28</v>
      </c>
      <c r="E282" s="2" t="s">
        <v>8</v>
      </c>
      <c r="F282" s="6" t="s">
        <v>25</v>
      </c>
      <c r="G282" s="2">
        <v>90</v>
      </c>
      <c r="H282" s="2">
        <v>5</v>
      </c>
      <c r="I282" s="2">
        <v>10</v>
      </c>
      <c r="J282" s="2">
        <v>5</v>
      </c>
      <c r="K282" s="2">
        <v>2</v>
      </c>
      <c r="L282" s="19">
        <v>157.07963267948966</v>
      </c>
      <c r="M282" s="19">
        <f t="shared" si="24"/>
        <v>1.5707963267948967E-2</v>
      </c>
      <c r="N282" s="19">
        <v>141.37166941154069</v>
      </c>
      <c r="O282" s="19">
        <f t="shared" si="25"/>
        <v>1.4137166941154069E-2</v>
      </c>
      <c r="P282" s="19">
        <f t="shared" si="26"/>
        <v>1.5707963267948977E-3</v>
      </c>
      <c r="Q282" s="24">
        <v>8.19</v>
      </c>
      <c r="R282" s="24">
        <f t="shared" si="27"/>
        <v>0.11578339724805183</v>
      </c>
      <c r="S282" s="24">
        <v>10.218461538461538</v>
      </c>
      <c r="T282" s="24">
        <f t="shared" si="28"/>
        <v>1.6051121850110324E-2</v>
      </c>
      <c r="U282" s="25">
        <f t="shared" si="29"/>
        <v>9.9732275397941494E-2</v>
      </c>
    </row>
    <row r="283" spans="1:21" x14ac:dyDescent="0.3">
      <c r="A283" s="2" t="s">
        <v>6</v>
      </c>
      <c r="B283" s="2">
        <v>23</v>
      </c>
      <c r="C283" s="5">
        <v>39870</v>
      </c>
      <c r="D283" s="2">
        <v>31</v>
      </c>
      <c r="E283" s="2" t="s">
        <v>8</v>
      </c>
      <c r="F283" s="6" t="s">
        <v>41</v>
      </c>
      <c r="G283" s="2">
        <v>15</v>
      </c>
      <c r="H283" s="2">
        <v>50</v>
      </c>
      <c r="I283" s="2">
        <v>100</v>
      </c>
      <c r="J283" s="2">
        <v>50</v>
      </c>
      <c r="K283" s="2">
        <v>3</v>
      </c>
      <c r="L283" s="19">
        <v>23561.944901923449</v>
      </c>
      <c r="M283" s="19">
        <f t="shared" si="24"/>
        <v>2.3561944901923448</v>
      </c>
      <c r="N283" s="19">
        <v>3534.2917352885174</v>
      </c>
      <c r="O283" s="19">
        <f t="shared" si="25"/>
        <v>0.35342917352885173</v>
      </c>
      <c r="P283" s="19">
        <f t="shared" si="26"/>
        <v>2.0027653166634929</v>
      </c>
      <c r="Q283" s="24">
        <v>10.71</v>
      </c>
      <c r="R283" s="24">
        <f t="shared" si="27"/>
        <v>3.7852264484940021</v>
      </c>
      <c r="S283" s="24">
        <v>8.1999999999999993</v>
      </c>
      <c r="T283" s="24">
        <f t="shared" si="28"/>
        <v>16.422675596640641</v>
      </c>
      <c r="U283" s="25">
        <f t="shared" si="29"/>
        <v>-12.637449148146638</v>
      </c>
    </row>
    <row r="284" spans="1:21" x14ac:dyDescent="0.3">
      <c r="A284" s="2" t="s">
        <v>6</v>
      </c>
      <c r="B284" s="2">
        <v>23</v>
      </c>
      <c r="C284" s="5">
        <v>39870</v>
      </c>
      <c r="D284" s="2">
        <v>31</v>
      </c>
      <c r="E284" s="2" t="s">
        <v>8</v>
      </c>
      <c r="F284" s="6" t="s">
        <v>41</v>
      </c>
      <c r="G284" s="2">
        <v>10</v>
      </c>
      <c r="H284" s="2">
        <v>65</v>
      </c>
      <c r="I284" s="2">
        <v>50</v>
      </c>
      <c r="J284" s="2">
        <v>45</v>
      </c>
      <c r="K284" s="2">
        <v>3</v>
      </c>
      <c r="L284" s="19">
        <v>19085.175370557994</v>
      </c>
      <c r="M284" s="19">
        <f t="shared" si="24"/>
        <v>1.9085175370557994</v>
      </c>
      <c r="N284" s="19">
        <v>1908.5175370557995</v>
      </c>
      <c r="O284" s="19">
        <f t="shared" si="25"/>
        <v>0.19085175370557994</v>
      </c>
      <c r="P284" s="19">
        <f t="shared" si="26"/>
        <v>1.7176657833502196</v>
      </c>
      <c r="Q284" s="24">
        <v>10.71</v>
      </c>
      <c r="R284" s="24">
        <f t="shared" si="27"/>
        <v>2.0440222821867615</v>
      </c>
      <c r="S284" s="24">
        <v>8.1999999999999993</v>
      </c>
      <c r="T284" s="24">
        <f t="shared" si="28"/>
        <v>14.0848594234718</v>
      </c>
      <c r="U284" s="25">
        <f t="shared" si="29"/>
        <v>-12.040837141285039</v>
      </c>
    </row>
    <row r="285" spans="1:21" x14ac:dyDescent="0.3">
      <c r="A285" s="2" t="s">
        <v>6</v>
      </c>
      <c r="B285" s="2">
        <v>23</v>
      </c>
      <c r="C285" s="5">
        <v>39870</v>
      </c>
      <c r="D285" s="2">
        <v>31</v>
      </c>
      <c r="E285" s="2" t="s">
        <v>8</v>
      </c>
      <c r="F285" s="6" t="s">
        <v>41</v>
      </c>
      <c r="G285" s="2">
        <v>10</v>
      </c>
      <c r="H285" s="2">
        <v>25</v>
      </c>
      <c r="I285" s="2">
        <v>20</v>
      </c>
      <c r="J285" s="2">
        <v>17.5</v>
      </c>
      <c r="K285" s="2">
        <v>3</v>
      </c>
      <c r="L285" s="19">
        <v>2886.3382504856222</v>
      </c>
      <c r="M285" s="19">
        <f t="shared" si="24"/>
        <v>0.28863382504856222</v>
      </c>
      <c r="N285" s="19">
        <v>288.63382504856224</v>
      </c>
      <c r="O285" s="19">
        <f t="shared" si="25"/>
        <v>2.8863382504856223E-2</v>
      </c>
      <c r="P285" s="19">
        <f t="shared" si="26"/>
        <v>0.25977044254370601</v>
      </c>
      <c r="Q285" s="24">
        <v>10.71</v>
      </c>
      <c r="R285" s="24">
        <f t="shared" si="27"/>
        <v>0.30912682662701019</v>
      </c>
      <c r="S285" s="24">
        <v>8.1999999999999993</v>
      </c>
      <c r="T285" s="24">
        <f t="shared" si="28"/>
        <v>2.1301176288583892</v>
      </c>
      <c r="U285" s="25">
        <f t="shared" si="29"/>
        <v>-1.820990802231379</v>
      </c>
    </row>
    <row r="286" spans="1:21" x14ac:dyDescent="0.3">
      <c r="A286" s="2" t="s">
        <v>6</v>
      </c>
      <c r="B286" s="2">
        <v>23</v>
      </c>
      <c r="C286" s="5">
        <v>39870</v>
      </c>
      <c r="D286" s="2">
        <v>31</v>
      </c>
      <c r="E286" s="2" t="s">
        <v>8</v>
      </c>
      <c r="F286" s="6" t="s">
        <v>41</v>
      </c>
      <c r="G286" s="2">
        <v>10</v>
      </c>
      <c r="H286" s="2">
        <v>35</v>
      </c>
      <c r="I286" s="2">
        <v>55</v>
      </c>
      <c r="J286" s="2">
        <v>31.25</v>
      </c>
      <c r="K286" s="2">
        <v>3</v>
      </c>
      <c r="L286" s="19">
        <v>9203.8847273138472</v>
      </c>
      <c r="M286" s="19">
        <f t="shared" si="24"/>
        <v>0.92038847273138469</v>
      </c>
      <c r="N286" s="19">
        <v>920.38847273138481</v>
      </c>
      <c r="O286" s="19">
        <f t="shared" si="25"/>
        <v>9.2038847273138477E-2</v>
      </c>
      <c r="P286" s="19">
        <f t="shared" si="26"/>
        <v>0.8283496254582462</v>
      </c>
      <c r="Q286" s="24">
        <v>10.71</v>
      </c>
      <c r="R286" s="24">
        <f t="shared" si="27"/>
        <v>0.98573605429531319</v>
      </c>
      <c r="S286" s="24">
        <v>8.1999999999999993</v>
      </c>
      <c r="T286" s="24">
        <f t="shared" si="28"/>
        <v>6.7924669287576185</v>
      </c>
      <c r="U286" s="25">
        <f t="shared" si="29"/>
        <v>-5.8067308744623052</v>
      </c>
    </row>
    <row r="287" spans="1:21" x14ac:dyDescent="0.3">
      <c r="A287" s="2" t="s">
        <v>6</v>
      </c>
      <c r="B287" s="2">
        <v>23</v>
      </c>
      <c r="C287" s="5">
        <v>39870</v>
      </c>
      <c r="D287" s="2">
        <v>31</v>
      </c>
      <c r="E287" s="2" t="s">
        <v>8</v>
      </c>
      <c r="F287" s="6" t="s">
        <v>44</v>
      </c>
      <c r="G287" s="2">
        <v>80</v>
      </c>
      <c r="H287" s="2">
        <v>10</v>
      </c>
      <c r="I287" s="2">
        <v>10</v>
      </c>
      <c r="J287" s="2">
        <v>7.5</v>
      </c>
      <c r="K287" s="2">
        <v>2</v>
      </c>
      <c r="L287" s="19">
        <v>353.42917352885172</v>
      </c>
      <c r="M287" s="19">
        <f t="shared" si="24"/>
        <v>3.5342917352885174E-2</v>
      </c>
      <c r="N287" s="19">
        <v>282.74333882308139</v>
      </c>
      <c r="O287" s="19">
        <f t="shared" si="25"/>
        <v>2.8274333882308138E-2</v>
      </c>
      <c r="P287" s="19">
        <f t="shared" si="26"/>
        <v>7.0685834705770355E-3</v>
      </c>
      <c r="Q287" s="24">
        <v>5.78</v>
      </c>
      <c r="R287" s="24">
        <f t="shared" si="27"/>
        <v>0.16342564983974106</v>
      </c>
      <c r="S287" s="24">
        <v>9.0675767918088734</v>
      </c>
      <c r="T287" s="24">
        <f t="shared" si="28"/>
        <v>6.4094923428768144E-2</v>
      </c>
      <c r="U287" s="25">
        <f t="shared" si="29"/>
        <v>9.9330726410972917E-2</v>
      </c>
    </row>
    <row r="288" spans="1:21" x14ac:dyDescent="0.3">
      <c r="A288" s="2" t="s">
        <v>6</v>
      </c>
      <c r="B288" s="2">
        <v>23</v>
      </c>
      <c r="C288" s="5">
        <v>39870</v>
      </c>
      <c r="D288" s="2">
        <v>31</v>
      </c>
      <c r="E288" s="2" t="s">
        <v>8</v>
      </c>
      <c r="F288" s="6" t="s">
        <v>41</v>
      </c>
      <c r="G288" s="2">
        <v>10</v>
      </c>
      <c r="H288" s="2">
        <v>15</v>
      </c>
      <c r="I288" s="2">
        <v>40</v>
      </c>
      <c r="J288" s="2">
        <v>17.5</v>
      </c>
      <c r="K288" s="2">
        <v>3</v>
      </c>
      <c r="L288" s="19">
        <v>2886.3382504856222</v>
      </c>
      <c r="M288" s="19">
        <f t="shared" si="24"/>
        <v>0.28863382504856222</v>
      </c>
      <c r="N288" s="19">
        <v>288.63382504856224</v>
      </c>
      <c r="O288" s="19">
        <f t="shared" si="25"/>
        <v>2.8863382504856223E-2</v>
      </c>
      <c r="P288" s="19">
        <f t="shared" si="26"/>
        <v>0.25977044254370601</v>
      </c>
      <c r="Q288" s="24">
        <v>10.71</v>
      </c>
      <c r="R288" s="24">
        <f t="shared" si="27"/>
        <v>0.30912682662701019</v>
      </c>
      <c r="S288" s="24">
        <v>8.1999999999999993</v>
      </c>
      <c r="T288" s="24">
        <f t="shared" si="28"/>
        <v>2.1301176288583892</v>
      </c>
      <c r="U288" s="25">
        <f t="shared" si="29"/>
        <v>-1.820990802231379</v>
      </c>
    </row>
    <row r="289" spans="1:21" x14ac:dyDescent="0.3">
      <c r="A289" s="2" t="s">
        <v>6</v>
      </c>
      <c r="B289" s="2">
        <v>23</v>
      </c>
      <c r="C289" s="5">
        <v>39870</v>
      </c>
      <c r="D289" s="2">
        <v>31</v>
      </c>
      <c r="E289" s="2" t="s">
        <v>8</v>
      </c>
      <c r="F289" s="6" t="s">
        <v>41</v>
      </c>
      <c r="G289" s="2">
        <v>5</v>
      </c>
      <c r="H289" s="2">
        <v>10</v>
      </c>
      <c r="I289" s="2">
        <v>25</v>
      </c>
      <c r="J289" s="2">
        <v>11.25</v>
      </c>
      <c r="K289" s="2">
        <v>3</v>
      </c>
      <c r="L289" s="19">
        <v>1192.8234606598746</v>
      </c>
      <c r="M289" s="19">
        <f t="shared" si="24"/>
        <v>0.11928234606598746</v>
      </c>
      <c r="N289" s="19">
        <v>59.641173032993734</v>
      </c>
      <c r="O289" s="19">
        <f t="shared" si="25"/>
        <v>5.9641173032993731E-3</v>
      </c>
      <c r="P289" s="19">
        <f t="shared" si="26"/>
        <v>0.11331822876268809</v>
      </c>
      <c r="Q289" s="24">
        <v>10.71</v>
      </c>
      <c r="R289" s="24">
        <f t="shared" si="27"/>
        <v>6.3875696318336297E-2</v>
      </c>
      <c r="S289" s="24">
        <v>8.1999999999999993</v>
      </c>
      <c r="T289" s="24">
        <f t="shared" si="28"/>
        <v>0.92920947585404223</v>
      </c>
      <c r="U289" s="25">
        <f t="shared" si="29"/>
        <v>-0.86533377953570589</v>
      </c>
    </row>
    <row r="290" spans="1:21" x14ac:dyDescent="0.3">
      <c r="A290" s="2" t="s">
        <v>6</v>
      </c>
      <c r="B290" s="2">
        <v>23</v>
      </c>
      <c r="C290" s="5">
        <v>39870</v>
      </c>
      <c r="D290" s="2">
        <v>31</v>
      </c>
      <c r="E290" s="2" t="s">
        <v>8</v>
      </c>
      <c r="F290" s="6" t="s">
        <v>36</v>
      </c>
      <c r="G290" s="2">
        <v>100</v>
      </c>
      <c r="H290" s="2">
        <v>10</v>
      </c>
      <c r="I290" s="2">
        <v>5</v>
      </c>
      <c r="J290" s="2">
        <v>6.25</v>
      </c>
      <c r="K290" s="2">
        <v>2</v>
      </c>
      <c r="L290" s="19">
        <v>245.43692606170259</v>
      </c>
      <c r="M290" s="19">
        <f t="shared" si="24"/>
        <v>2.4543692606170259E-2</v>
      </c>
      <c r="N290" s="19">
        <v>245.43692606170259</v>
      </c>
      <c r="O290" s="19">
        <f t="shared" si="25"/>
        <v>2.4543692606170259E-2</v>
      </c>
      <c r="P290" s="19">
        <f t="shared" si="26"/>
        <v>0</v>
      </c>
      <c r="Q290" s="24">
        <v>6.62</v>
      </c>
      <c r="R290" s="24">
        <f t="shared" si="27"/>
        <v>0.16247924505284711</v>
      </c>
      <c r="S290" s="24">
        <v>8.3025000000000002</v>
      </c>
      <c r="T290" s="24">
        <f t="shared" si="28"/>
        <v>0</v>
      </c>
      <c r="U290" s="25">
        <f t="shared" si="29"/>
        <v>0.16247924505284711</v>
      </c>
    </row>
    <row r="291" spans="1:21" x14ac:dyDescent="0.3">
      <c r="A291" s="2" t="s">
        <v>6</v>
      </c>
      <c r="B291" s="2">
        <v>27</v>
      </c>
      <c r="C291" s="5">
        <v>39870</v>
      </c>
      <c r="D291" s="2">
        <v>35</v>
      </c>
      <c r="E291" s="2" t="s">
        <v>9</v>
      </c>
      <c r="F291" s="6" t="s">
        <v>42</v>
      </c>
      <c r="G291" s="2">
        <v>5</v>
      </c>
      <c r="H291" s="2">
        <v>80</v>
      </c>
      <c r="I291" s="2">
        <v>120</v>
      </c>
      <c r="J291" s="2">
        <v>70</v>
      </c>
      <c r="K291" s="2">
        <v>2</v>
      </c>
      <c r="L291" s="19">
        <v>30787.608005179973</v>
      </c>
      <c r="M291" s="19">
        <f t="shared" si="24"/>
        <v>3.0787608005179972</v>
      </c>
      <c r="N291" s="19">
        <v>1539.3804002589986</v>
      </c>
      <c r="O291" s="19">
        <f t="shared" si="25"/>
        <v>0.15393804002589986</v>
      </c>
      <c r="P291" s="19">
        <f t="shared" si="26"/>
        <v>2.9248227604920971</v>
      </c>
      <c r="Q291" s="24">
        <v>11.49</v>
      </c>
      <c r="R291" s="24">
        <f t="shared" si="27"/>
        <v>1.7687480798975894</v>
      </c>
      <c r="S291" s="24">
        <v>8.1999999999999993</v>
      </c>
      <c r="T291" s="24">
        <f t="shared" si="28"/>
        <v>23.983546636035193</v>
      </c>
      <c r="U291" s="25">
        <f t="shared" si="29"/>
        <v>-22.214798556137602</v>
      </c>
    </row>
    <row r="292" spans="1:21" x14ac:dyDescent="0.3">
      <c r="A292" s="2" t="s">
        <v>6</v>
      </c>
      <c r="B292" s="2">
        <v>27</v>
      </c>
      <c r="C292" s="5">
        <v>39870</v>
      </c>
      <c r="D292" s="2">
        <v>35</v>
      </c>
      <c r="E292" s="2" t="s">
        <v>9</v>
      </c>
      <c r="F292" s="6" t="s">
        <v>55</v>
      </c>
      <c r="G292" s="2">
        <v>90</v>
      </c>
      <c r="H292" s="2">
        <v>5</v>
      </c>
      <c r="I292" s="2">
        <v>12</v>
      </c>
      <c r="J292" s="2">
        <v>5.5</v>
      </c>
      <c r="K292" s="2">
        <v>2</v>
      </c>
      <c r="L292" s="19">
        <v>190.06635554218249</v>
      </c>
      <c r="M292" s="19">
        <f t="shared" si="24"/>
        <v>1.9006635554218249E-2</v>
      </c>
      <c r="N292" s="19">
        <v>171.05971998796426</v>
      </c>
      <c r="O292" s="19">
        <f t="shared" si="25"/>
        <v>1.7105971998796425E-2</v>
      </c>
      <c r="P292" s="19">
        <f t="shared" si="26"/>
        <v>1.9006635554218235E-3</v>
      </c>
      <c r="Q292" s="24">
        <v>4.05</v>
      </c>
      <c r="R292" s="24">
        <f t="shared" si="27"/>
        <v>6.9279186595125525E-2</v>
      </c>
      <c r="S292" s="24">
        <v>8.104694792715291</v>
      </c>
      <c r="T292" s="24">
        <f t="shared" si="28"/>
        <v>1.5404298020330984E-2</v>
      </c>
      <c r="U292" s="25">
        <f t="shared" si="29"/>
        <v>5.3874888574794541E-2</v>
      </c>
    </row>
    <row r="293" spans="1:21" x14ac:dyDescent="0.3">
      <c r="A293" s="2" t="s">
        <v>6</v>
      </c>
      <c r="B293" s="2">
        <v>27</v>
      </c>
      <c r="C293" s="5">
        <v>39870</v>
      </c>
      <c r="D293" s="2">
        <v>35</v>
      </c>
      <c r="E293" s="2" t="s">
        <v>9</v>
      </c>
      <c r="F293" s="6" t="s">
        <v>43</v>
      </c>
      <c r="G293" s="2">
        <v>10</v>
      </c>
      <c r="H293" s="2">
        <v>27</v>
      </c>
      <c r="I293" s="2">
        <v>45</v>
      </c>
      <c r="J293" s="2">
        <v>24.75</v>
      </c>
      <c r="K293" s="2">
        <v>2</v>
      </c>
      <c r="L293" s="19">
        <v>3848.8436997291951</v>
      </c>
      <c r="M293" s="19">
        <f t="shared" si="24"/>
        <v>0.38488436997291953</v>
      </c>
      <c r="N293" s="19">
        <v>384.88436997291956</v>
      </c>
      <c r="O293" s="19">
        <f t="shared" si="25"/>
        <v>3.8488436997291958E-2</v>
      </c>
      <c r="P293" s="19">
        <f t="shared" si="26"/>
        <v>0.34639593297562754</v>
      </c>
      <c r="Q293" s="24">
        <v>9.1999999999999993</v>
      </c>
      <c r="R293" s="24">
        <f t="shared" si="27"/>
        <v>0.35409362037508602</v>
      </c>
      <c r="S293" s="24">
        <v>8.1999999999999993</v>
      </c>
      <c r="T293" s="24">
        <f t="shared" si="28"/>
        <v>2.8404466504001458</v>
      </c>
      <c r="U293" s="25">
        <f t="shared" si="29"/>
        <v>-2.4863530300250596</v>
      </c>
    </row>
    <row r="294" spans="1:21" x14ac:dyDescent="0.3">
      <c r="A294" s="2" t="s">
        <v>6</v>
      </c>
      <c r="B294" s="2">
        <v>27</v>
      </c>
      <c r="C294" s="5">
        <v>39870</v>
      </c>
      <c r="D294" s="2">
        <v>35</v>
      </c>
      <c r="E294" s="2" t="s">
        <v>9</v>
      </c>
      <c r="F294" s="6" t="s">
        <v>53</v>
      </c>
      <c r="G294" s="2">
        <v>100</v>
      </c>
      <c r="H294" s="2">
        <v>1</v>
      </c>
      <c r="I294" s="2">
        <v>13</v>
      </c>
      <c r="J294" s="2">
        <v>3.75</v>
      </c>
      <c r="K294" s="2">
        <v>2</v>
      </c>
      <c r="L294" s="19">
        <v>88.35729338221293</v>
      </c>
      <c r="M294" s="19">
        <f t="shared" si="24"/>
        <v>8.8357293382212935E-3</v>
      </c>
      <c r="N294" s="19">
        <v>88.35729338221293</v>
      </c>
      <c r="O294" s="19">
        <f t="shared" si="25"/>
        <v>8.8357293382212935E-3</v>
      </c>
      <c r="P294" s="19">
        <f t="shared" si="26"/>
        <v>0</v>
      </c>
      <c r="Q294" s="24">
        <v>6.51</v>
      </c>
      <c r="R294" s="24">
        <f t="shared" si="27"/>
        <v>5.7520597991820618E-2</v>
      </c>
      <c r="S294" s="24">
        <v>8.2509316770186327</v>
      </c>
      <c r="T294" s="24">
        <f t="shared" si="28"/>
        <v>0</v>
      </c>
      <c r="U294" s="25">
        <f t="shared" si="29"/>
        <v>5.7520597991820618E-2</v>
      </c>
    </row>
    <row r="295" spans="1:21" x14ac:dyDescent="0.3">
      <c r="A295" s="2" t="s">
        <v>6</v>
      </c>
      <c r="B295" s="2">
        <v>27</v>
      </c>
      <c r="C295" s="5">
        <v>39870</v>
      </c>
      <c r="D295" s="2">
        <v>35</v>
      </c>
      <c r="E295" s="2" t="s">
        <v>9</v>
      </c>
      <c r="F295" s="6" t="s">
        <v>43</v>
      </c>
      <c r="G295" s="2">
        <v>20</v>
      </c>
      <c r="H295" s="2">
        <v>25</v>
      </c>
      <c r="I295" s="2">
        <v>20</v>
      </c>
      <c r="J295" s="2">
        <v>17.5</v>
      </c>
      <c r="K295" s="2">
        <v>2</v>
      </c>
      <c r="L295" s="19">
        <v>1924.2255003237483</v>
      </c>
      <c r="M295" s="19">
        <f t="shared" si="24"/>
        <v>0.19242255003237482</v>
      </c>
      <c r="N295" s="19">
        <v>384.84510006474966</v>
      </c>
      <c r="O295" s="19">
        <f t="shared" si="25"/>
        <v>3.8484510006474966E-2</v>
      </c>
      <c r="P295" s="19">
        <f t="shared" si="26"/>
        <v>0.15393804002589986</v>
      </c>
      <c r="Q295" s="24">
        <v>9.1999999999999993</v>
      </c>
      <c r="R295" s="24">
        <f t="shared" si="27"/>
        <v>0.35405749205956966</v>
      </c>
      <c r="S295" s="24">
        <v>8.1999999999999993</v>
      </c>
      <c r="T295" s="24">
        <f t="shared" si="28"/>
        <v>1.2622919282123788</v>
      </c>
      <c r="U295" s="25">
        <f t="shared" si="29"/>
        <v>-0.90823443615280919</v>
      </c>
    </row>
    <row r="296" spans="1:21" x14ac:dyDescent="0.3">
      <c r="A296" s="2" t="s">
        <v>6</v>
      </c>
      <c r="B296" s="2">
        <v>27</v>
      </c>
      <c r="C296" s="5">
        <v>39870</v>
      </c>
      <c r="D296" s="2">
        <v>35</v>
      </c>
      <c r="E296" s="2" t="s">
        <v>9</v>
      </c>
      <c r="F296" s="6" t="s">
        <v>46</v>
      </c>
      <c r="G296" s="2">
        <v>25</v>
      </c>
      <c r="H296" s="2">
        <v>20</v>
      </c>
      <c r="I296" s="2">
        <v>18</v>
      </c>
      <c r="J296" s="2">
        <v>14.5</v>
      </c>
      <c r="K296" s="2">
        <v>3</v>
      </c>
      <c r="L296" s="19">
        <v>1981.5595662517619</v>
      </c>
      <c r="M296" s="19">
        <f t="shared" si="24"/>
        <v>0.19815595662517618</v>
      </c>
      <c r="N296" s="19">
        <v>495.38989156294048</v>
      </c>
      <c r="O296" s="19">
        <f t="shared" si="25"/>
        <v>4.9538989156294046E-2</v>
      </c>
      <c r="P296" s="19">
        <f t="shared" si="26"/>
        <v>0.14861696746888214</v>
      </c>
      <c r="Q296" s="24">
        <v>1.86</v>
      </c>
      <c r="R296" s="24">
        <f t="shared" si="27"/>
        <v>9.2142519830706926E-2</v>
      </c>
      <c r="S296" s="24">
        <v>12.651428571428571</v>
      </c>
      <c r="T296" s="24">
        <f t="shared" si="28"/>
        <v>1.8802169484348861</v>
      </c>
      <c r="U296" s="25">
        <f t="shared" si="29"/>
        <v>-1.7880744286041792</v>
      </c>
    </row>
    <row r="297" spans="1:21" x14ac:dyDescent="0.3">
      <c r="A297" s="2" t="s">
        <v>6</v>
      </c>
      <c r="B297" s="2">
        <v>27</v>
      </c>
      <c r="C297" s="5">
        <v>39870</v>
      </c>
      <c r="D297" s="2">
        <v>35</v>
      </c>
      <c r="E297" s="2" t="s">
        <v>9</v>
      </c>
      <c r="F297" s="6" t="s">
        <v>44</v>
      </c>
      <c r="G297" s="2">
        <v>100</v>
      </c>
      <c r="H297" s="2">
        <v>4</v>
      </c>
      <c r="I297" s="2">
        <v>14</v>
      </c>
      <c r="J297" s="2">
        <v>5.5</v>
      </c>
      <c r="K297" s="2">
        <v>2</v>
      </c>
      <c r="L297" s="19">
        <v>190.06635554218249</v>
      </c>
      <c r="M297" s="19">
        <f t="shared" si="24"/>
        <v>1.9006635554218249E-2</v>
      </c>
      <c r="N297" s="19">
        <v>190.06635554218249</v>
      </c>
      <c r="O297" s="19">
        <f t="shared" si="25"/>
        <v>1.9006635554218249E-2</v>
      </c>
      <c r="P297" s="19">
        <f t="shared" si="26"/>
        <v>0</v>
      </c>
      <c r="Q297" s="24">
        <v>5.78</v>
      </c>
      <c r="R297" s="24">
        <f t="shared" si="27"/>
        <v>0.10985835350338148</v>
      </c>
      <c r="S297" s="24">
        <v>9.0675767918088734</v>
      </c>
      <c r="T297" s="24">
        <f t="shared" si="28"/>
        <v>0</v>
      </c>
      <c r="U297" s="25">
        <f t="shared" si="29"/>
        <v>0.10985835350338148</v>
      </c>
    </row>
    <row r="298" spans="1:21" x14ac:dyDescent="0.3">
      <c r="A298" s="2" t="s">
        <v>6</v>
      </c>
      <c r="B298" s="2">
        <v>27</v>
      </c>
      <c r="C298" s="5">
        <v>39870</v>
      </c>
      <c r="D298" s="2">
        <v>35</v>
      </c>
      <c r="E298" s="2" t="s">
        <v>9</v>
      </c>
      <c r="F298" s="6" t="s">
        <v>49</v>
      </c>
      <c r="G298" s="2">
        <v>100</v>
      </c>
      <c r="H298" s="2">
        <v>7</v>
      </c>
      <c r="I298" s="2">
        <v>10</v>
      </c>
      <c r="J298" s="2">
        <v>6</v>
      </c>
      <c r="K298" s="2">
        <v>2</v>
      </c>
      <c r="L298" s="19">
        <v>226.1946710584651</v>
      </c>
      <c r="M298" s="19">
        <f t="shared" si="24"/>
        <v>2.2619467105846509E-2</v>
      </c>
      <c r="N298" s="19">
        <v>226.1946710584651</v>
      </c>
      <c r="O298" s="19">
        <f t="shared" si="25"/>
        <v>2.2619467105846509E-2</v>
      </c>
      <c r="P298" s="19">
        <f t="shared" si="26"/>
        <v>0</v>
      </c>
      <c r="Q298" s="24">
        <v>5.23</v>
      </c>
      <c r="R298" s="24">
        <f t="shared" si="27"/>
        <v>0.11829981296357725</v>
      </c>
      <c r="S298" s="24">
        <v>8.461146496815287</v>
      </c>
      <c r="T298" s="24">
        <f t="shared" si="28"/>
        <v>0</v>
      </c>
      <c r="U298" s="25">
        <f t="shared" si="29"/>
        <v>0.11829981296357725</v>
      </c>
    </row>
    <row r="299" spans="1:21" x14ac:dyDescent="0.3">
      <c r="A299" s="2" t="s">
        <v>6</v>
      </c>
      <c r="B299" s="2">
        <v>27</v>
      </c>
      <c r="C299" s="5">
        <v>39870</v>
      </c>
      <c r="D299" s="2">
        <v>35</v>
      </c>
      <c r="E299" s="2" t="s">
        <v>9</v>
      </c>
      <c r="F299" s="6" t="s">
        <v>43</v>
      </c>
      <c r="G299" s="2">
        <v>75</v>
      </c>
      <c r="H299" s="2">
        <v>7</v>
      </c>
      <c r="I299" s="2">
        <v>17</v>
      </c>
      <c r="J299" s="2">
        <v>7.75</v>
      </c>
      <c r="K299" s="2">
        <v>2</v>
      </c>
      <c r="L299" s="19">
        <v>377.38381751247391</v>
      </c>
      <c r="M299" s="19">
        <f t="shared" si="24"/>
        <v>3.7738381751247392E-2</v>
      </c>
      <c r="N299" s="19">
        <v>283.03786313435546</v>
      </c>
      <c r="O299" s="19">
        <f t="shared" si="25"/>
        <v>2.8303786313435546E-2</v>
      </c>
      <c r="P299" s="19">
        <f t="shared" si="26"/>
        <v>9.4345954378118463E-3</v>
      </c>
      <c r="Q299" s="24">
        <v>9.1999999999999993</v>
      </c>
      <c r="R299" s="24">
        <f t="shared" si="27"/>
        <v>0.26039483408360697</v>
      </c>
      <c r="S299" s="24">
        <v>8.1999999999999993</v>
      </c>
      <c r="T299" s="24">
        <f t="shared" si="28"/>
        <v>7.7363682590057131E-2</v>
      </c>
      <c r="U299" s="25">
        <f t="shared" si="29"/>
        <v>0.18303115149354984</v>
      </c>
    </row>
    <row r="300" spans="1:21" x14ac:dyDescent="0.3">
      <c r="A300" s="2" t="s">
        <v>6</v>
      </c>
      <c r="B300" s="2">
        <v>27</v>
      </c>
      <c r="C300" s="5">
        <v>39870</v>
      </c>
      <c r="D300" s="2">
        <v>35</v>
      </c>
      <c r="E300" s="2" t="s">
        <v>9</v>
      </c>
      <c r="F300" s="6" t="s">
        <v>44</v>
      </c>
      <c r="G300" s="2">
        <v>100</v>
      </c>
      <c r="H300" s="2">
        <v>2</v>
      </c>
      <c r="I300" s="2">
        <v>17</v>
      </c>
      <c r="J300" s="2">
        <v>5.25</v>
      </c>
      <c r="K300" s="2">
        <v>2</v>
      </c>
      <c r="L300" s="19">
        <v>173.18029502913734</v>
      </c>
      <c r="M300" s="19">
        <f t="shared" si="24"/>
        <v>1.7318029502913734E-2</v>
      </c>
      <c r="N300" s="19">
        <v>173.18029502913734</v>
      </c>
      <c r="O300" s="19">
        <f t="shared" si="25"/>
        <v>1.7318029502913734E-2</v>
      </c>
      <c r="P300" s="19">
        <f t="shared" si="26"/>
        <v>0</v>
      </c>
      <c r="Q300" s="24">
        <v>5.78</v>
      </c>
      <c r="R300" s="24">
        <f t="shared" si="27"/>
        <v>0.10009821052684138</v>
      </c>
      <c r="S300" s="24">
        <v>9.0675767918088734</v>
      </c>
      <c r="T300" s="24">
        <f t="shared" si="28"/>
        <v>0</v>
      </c>
      <c r="U300" s="25">
        <f t="shared" si="29"/>
        <v>0.10009821052684138</v>
      </c>
    </row>
    <row r="301" spans="1:21" x14ac:dyDescent="0.3">
      <c r="A301" s="2" t="s">
        <v>6</v>
      </c>
      <c r="B301" s="2">
        <v>27</v>
      </c>
      <c r="C301" s="5">
        <v>39870</v>
      </c>
      <c r="D301" s="2">
        <v>35</v>
      </c>
      <c r="E301" s="2" t="s">
        <v>9</v>
      </c>
      <c r="F301" s="6" t="s">
        <v>42</v>
      </c>
      <c r="G301" s="2">
        <v>100</v>
      </c>
      <c r="H301" s="2">
        <v>22</v>
      </c>
      <c r="I301" s="2">
        <v>15</v>
      </c>
      <c r="J301" s="2">
        <v>14.75</v>
      </c>
      <c r="K301" s="2">
        <v>2</v>
      </c>
      <c r="L301" s="19">
        <v>1366.9855033932588</v>
      </c>
      <c r="M301" s="19">
        <f t="shared" si="24"/>
        <v>0.13669855033932587</v>
      </c>
      <c r="N301" s="19">
        <v>1366.9855033932588</v>
      </c>
      <c r="O301" s="19">
        <f t="shared" si="25"/>
        <v>0.13669855033932587</v>
      </c>
      <c r="P301" s="19">
        <f t="shared" si="26"/>
        <v>0</v>
      </c>
      <c r="Q301" s="24">
        <v>11.49</v>
      </c>
      <c r="R301" s="24">
        <f t="shared" si="27"/>
        <v>1.5706663433988544</v>
      </c>
      <c r="S301" s="24">
        <v>8.1999999999999993</v>
      </c>
      <c r="T301" s="24">
        <f t="shared" si="28"/>
        <v>0</v>
      </c>
      <c r="U301" s="25">
        <f t="shared" si="29"/>
        <v>1.5706663433988544</v>
      </c>
    </row>
    <row r="302" spans="1:21" x14ac:dyDescent="0.3">
      <c r="A302" s="2" t="s">
        <v>6</v>
      </c>
      <c r="B302" s="2">
        <v>27</v>
      </c>
      <c r="C302" s="5">
        <v>39870</v>
      </c>
      <c r="D302" s="2">
        <v>35</v>
      </c>
      <c r="E302" s="2" t="s">
        <v>9</v>
      </c>
      <c r="F302" s="6" t="s">
        <v>43</v>
      </c>
      <c r="G302" s="2">
        <v>20</v>
      </c>
      <c r="H302" s="2">
        <v>25</v>
      </c>
      <c r="I302" s="2">
        <v>25</v>
      </c>
      <c r="J302" s="2">
        <v>18.75</v>
      </c>
      <c r="K302" s="2">
        <v>2</v>
      </c>
      <c r="L302" s="19">
        <v>2208.9323345553235</v>
      </c>
      <c r="M302" s="19">
        <f t="shared" si="24"/>
        <v>0.22089323345553236</v>
      </c>
      <c r="N302" s="19">
        <v>441.78646691106474</v>
      </c>
      <c r="O302" s="19">
        <f t="shared" si="25"/>
        <v>4.4178646691106473E-2</v>
      </c>
      <c r="P302" s="19">
        <f t="shared" si="26"/>
        <v>0.17671458676442589</v>
      </c>
      <c r="Q302" s="24">
        <v>9.1999999999999993</v>
      </c>
      <c r="R302" s="24">
        <f t="shared" si="27"/>
        <v>0.40644354955817952</v>
      </c>
      <c r="S302" s="24">
        <v>8.1999999999999993</v>
      </c>
      <c r="T302" s="24">
        <f t="shared" si="28"/>
        <v>1.4490596114682921</v>
      </c>
      <c r="U302" s="25">
        <f t="shared" si="29"/>
        <v>-1.0426160619101126</v>
      </c>
    </row>
    <row r="303" spans="1:21" x14ac:dyDescent="0.3">
      <c r="A303" s="2" t="s">
        <v>6</v>
      </c>
      <c r="B303" s="2">
        <v>27</v>
      </c>
      <c r="C303" s="5">
        <v>39870</v>
      </c>
      <c r="D303" s="2">
        <v>35</v>
      </c>
      <c r="E303" s="2" t="s">
        <v>9</v>
      </c>
      <c r="F303" s="6" t="s">
        <v>53</v>
      </c>
      <c r="G303" s="2">
        <v>90</v>
      </c>
      <c r="H303" s="2">
        <v>12</v>
      </c>
      <c r="I303" s="2">
        <v>12</v>
      </c>
      <c r="J303" s="2">
        <v>9</v>
      </c>
      <c r="K303" s="2">
        <v>2</v>
      </c>
      <c r="L303" s="19">
        <v>508.93800988154646</v>
      </c>
      <c r="M303" s="19">
        <f t="shared" si="24"/>
        <v>5.0893800988154644E-2</v>
      </c>
      <c r="N303" s="19">
        <v>458.04420889339184</v>
      </c>
      <c r="O303" s="19">
        <f t="shared" si="25"/>
        <v>4.5804420889339184E-2</v>
      </c>
      <c r="P303" s="19">
        <f t="shared" si="26"/>
        <v>5.0893800988154603E-3</v>
      </c>
      <c r="Q303" s="24">
        <v>6.51</v>
      </c>
      <c r="R303" s="24">
        <f t="shared" si="27"/>
        <v>0.29818677998959808</v>
      </c>
      <c r="S303" s="24">
        <v>8.2509316770186327</v>
      </c>
      <c r="T303" s="24">
        <f t="shared" si="28"/>
        <v>4.1992127473704698E-2</v>
      </c>
      <c r="U303" s="25">
        <f t="shared" si="29"/>
        <v>0.25619465251589341</v>
      </c>
    </row>
    <row r="304" spans="1:21" x14ac:dyDescent="0.3">
      <c r="A304" s="2" t="s">
        <v>6</v>
      </c>
      <c r="B304" s="2">
        <v>27</v>
      </c>
      <c r="C304" s="5">
        <v>39870</v>
      </c>
      <c r="D304" s="2">
        <v>35</v>
      </c>
      <c r="E304" s="2" t="s">
        <v>9</v>
      </c>
      <c r="F304" s="6" t="s">
        <v>36</v>
      </c>
      <c r="G304" s="2">
        <v>35</v>
      </c>
      <c r="H304" s="2">
        <v>45</v>
      </c>
      <c r="I304" s="2">
        <v>47</v>
      </c>
      <c r="J304" s="2">
        <v>34.25</v>
      </c>
      <c r="K304" s="2">
        <v>2</v>
      </c>
      <c r="L304" s="19">
        <v>7370.569064403353</v>
      </c>
      <c r="M304" s="19">
        <f t="shared" si="24"/>
        <v>0.73705690644033528</v>
      </c>
      <c r="N304" s="19">
        <v>2579.6991725411735</v>
      </c>
      <c r="O304" s="19">
        <f t="shared" si="25"/>
        <v>0.25796991725411733</v>
      </c>
      <c r="P304" s="19">
        <f t="shared" si="26"/>
        <v>0.47908698918621795</v>
      </c>
      <c r="Q304" s="24">
        <v>6.62</v>
      </c>
      <c r="R304" s="24">
        <f t="shared" si="27"/>
        <v>1.7077608522222567</v>
      </c>
      <c r="S304" s="24">
        <v>8.3025000000000002</v>
      </c>
      <c r="T304" s="24">
        <f t="shared" si="28"/>
        <v>3.9776197277185745</v>
      </c>
      <c r="U304" s="25">
        <f t="shared" si="29"/>
        <v>-2.2698588754963178</v>
      </c>
    </row>
    <row r="305" spans="1:21" x14ac:dyDescent="0.3">
      <c r="A305" s="2" t="s">
        <v>6</v>
      </c>
      <c r="B305" s="2">
        <v>27</v>
      </c>
      <c r="C305" s="5">
        <v>39870</v>
      </c>
      <c r="D305" s="2">
        <v>35</v>
      </c>
      <c r="E305" s="2" t="s">
        <v>9</v>
      </c>
      <c r="F305" s="6" t="s">
        <v>43</v>
      </c>
      <c r="G305" s="2">
        <v>100</v>
      </c>
      <c r="H305" s="2">
        <v>10</v>
      </c>
      <c r="I305" s="2">
        <v>14</v>
      </c>
      <c r="J305" s="2">
        <v>8.5</v>
      </c>
      <c r="K305" s="2">
        <v>2</v>
      </c>
      <c r="L305" s="19">
        <v>453.9601384437251</v>
      </c>
      <c r="M305" s="19">
        <f t="shared" si="24"/>
        <v>4.5396013844372508E-2</v>
      </c>
      <c r="N305" s="19">
        <v>453.9601384437251</v>
      </c>
      <c r="O305" s="19">
        <f t="shared" si="25"/>
        <v>4.5396013844372508E-2</v>
      </c>
      <c r="P305" s="19">
        <f t="shared" si="26"/>
        <v>0</v>
      </c>
      <c r="Q305" s="24">
        <v>9.1999999999999993</v>
      </c>
      <c r="R305" s="24">
        <f t="shared" si="27"/>
        <v>0.41764332736822707</v>
      </c>
      <c r="S305" s="24">
        <v>8.1999999999999993</v>
      </c>
      <c r="T305" s="24">
        <f t="shared" si="28"/>
        <v>0</v>
      </c>
      <c r="U305" s="25">
        <f t="shared" si="29"/>
        <v>0.41764332736822707</v>
      </c>
    </row>
    <row r="306" spans="1:21" x14ac:dyDescent="0.3">
      <c r="A306" s="2" t="s">
        <v>6</v>
      </c>
      <c r="B306" s="2">
        <v>27</v>
      </c>
      <c r="C306" s="5">
        <v>39870</v>
      </c>
      <c r="D306" s="2">
        <v>35</v>
      </c>
      <c r="E306" s="2" t="s">
        <v>9</v>
      </c>
      <c r="F306" s="6" t="s">
        <v>49</v>
      </c>
      <c r="G306" s="2">
        <v>100</v>
      </c>
      <c r="H306" s="2">
        <v>2</v>
      </c>
      <c r="I306" s="2">
        <v>12</v>
      </c>
      <c r="J306" s="2">
        <v>4</v>
      </c>
      <c r="K306" s="2">
        <v>2</v>
      </c>
      <c r="L306" s="19">
        <v>100.53096491487338</v>
      </c>
      <c r="M306" s="19">
        <f t="shared" si="24"/>
        <v>1.0053096491487338E-2</v>
      </c>
      <c r="N306" s="19">
        <v>100.53096491487338</v>
      </c>
      <c r="O306" s="19">
        <f t="shared" si="25"/>
        <v>1.0053096491487338E-2</v>
      </c>
      <c r="P306" s="19">
        <f t="shared" si="26"/>
        <v>0</v>
      </c>
      <c r="Q306" s="24">
        <v>5.23</v>
      </c>
      <c r="R306" s="24">
        <f t="shared" si="27"/>
        <v>5.2577694650478783E-2</v>
      </c>
      <c r="S306" s="24">
        <v>8.461146496815287</v>
      </c>
      <c r="T306" s="24">
        <f t="shared" si="28"/>
        <v>0</v>
      </c>
      <c r="U306" s="25">
        <f t="shared" si="29"/>
        <v>5.2577694650478783E-2</v>
      </c>
    </row>
    <row r="307" spans="1:21" x14ac:dyDescent="0.3">
      <c r="A307" s="2" t="s">
        <v>6</v>
      </c>
      <c r="B307" s="2">
        <v>27</v>
      </c>
      <c r="C307" s="5">
        <v>39870</v>
      </c>
      <c r="D307" s="2">
        <v>35</v>
      </c>
      <c r="E307" s="2" t="s">
        <v>9</v>
      </c>
      <c r="F307" s="6" t="s">
        <v>36</v>
      </c>
      <c r="G307" s="2">
        <v>100</v>
      </c>
      <c r="H307" s="2">
        <v>5</v>
      </c>
      <c r="I307" s="2">
        <v>12</v>
      </c>
      <c r="J307" s="2">
        <v>5.5</v>
      </c>
      <c r="K307" s="2">
        <v>2</v>
      </c>
      <c r="L307" s="19">
        <v>190.06635554218249</v>
      </c>
      <c r="M307" s="19">
        <f t="shared" si="24"/>
        <v>1.9006635554218249E-2</v>
      </c>
      <c r="N307" s="19">
        <v>190.06635554218249</v>
      </c>
      <c r="O307" s="19">
        <f t="shared" si="25"/>
        <v>1.9006635554218249E-2</v>
      </c>
      <c r="P307" s="19">
        <f t="shared" si="26"/>
        <v>0</v>
      </c>
      <c r="Q307" s="24">
        <v>6.62</v>
      </c>
      <c r="R307" s="24">
        <f t="shared" si="27"/>
        <v>0.12582392736892481</v>
      </c>
      <c r="S307" s="24">
        <v>8.3025000000000002</v>
      </c>
      <c r="T307" s="24">
        <f t="shared" si="28"/>
        <v>0</v>
      </c>
      <c r="U307" s="25">
        <f t="shared" si="29"/>
        <v>0.12582392736892481</v>
      </c>
    </row>
    <row r="308" spans="1:21" x14ac:dyDescent="0.3">
      <c r="A308" s="2" t="s">
        <v>6</v>
      </c>
      <c r="B308" s="2">
        <v>27</v>
      </c>
      <c r="C308" s="5">
        <v>39870</v>
      </c>
      <c r="D308" s="2">
        <v>35</v>
      </c>
      <c r="E308" s="2" t="s">
        <v>9</v>
      </c>
      <c r="F308" s="6" t="s">
        <v>53</v>
      </c>
      <c r="G308" s="2">
        <v>100</v>
      </c>
      <c r="H308" s="2">
        <v>2</v>
      </c>
      <c r="I308" s="2">
        <v>11</v>
      </c>
      <c r="J308" s="2">
        <v>3.75</v>
      </c>
      <c r="K308" s="2">
        <v>2</v>
      </c>
      <c r="L308" s="19">
        <v>88.35729338221293</v>
      </c>
      <c r="M308" s="19">
        <f t="shared" si="24"/>
        <v>8.8357293382212935E-3</v>
      </c>
      <c r="N308" s="19">
        <v>88.35729338221293</v>
      </c>
      <c r="O308" s="19">
        <f t="shared" si="25"/>
        <v>8.8357293382212935E-3</v>
      </c>
      <c r="P308" s="19">
        <f t="shared" si="26"/>
        <v>0</v>
      </c>
      <c r="Q308" s="24">
        <v>6.51</v>
      </c>
      <c r="R308" s="24">
        <f t="shared" si="27"/>
        <v>5.7520597991820618E-2</v>
      </c>
      <c r="S308" s="24">
        <v>8.2509316770186327</v>
      </c>
      <c r="T308" s="24">
        <f t="shared" si="28"/>
        <v>0</v>
      </c>
      <c r="U308" s="25">
        <f t="shared" si="29"/>
        <v>5.7520597991820618E-2</v>
      </c>
    </row>
    <row r="309" spans="1:21" x14ac:dyDescent="0.3">
      <c r="A309" s="2" t="s">
        <v>6</v>
      </c>
      <c r="B309" s="2">
        <v>27</v>
      </c>
      <c r="C309" s="5">
        <v>39870</v>
      </c>
      <c r="D309" s="2">
        <v>35</v>
      </c>
      <c r="E309" s="2" t="s">
        <v>9</v>
      </c>
      <c r="F309" s="6" t="s">
        <v>42</v>
      </c>
      <c r="G309" s="2">
        <v>20</v>
      </c>
      <c r="H309" s="2">
        <v>40</v>
      </c>
      <c r="I309" s="2">
        <v>60</v>
      </c>
      <c r="J309" s="2">
        <v>35</v>
      </c>
      <c r="K309" s="2">
        <v>2</v>
      </c>
      <c r="L309" s="19">
        <v>7696.9020012949932</v>
      </c>
      <c r="M309" s="19">
        <f t="shared" si="24"/>
        <v>0.76969020012949929</v>
      </c>
      <c r="N309" s="19">
        <v>1539.3804002589986</v>
      </c>
      <c r="O309" s="19">
        <f t="shared" si="25"/>
        <v>0.15393804002589986</v>
      </c>
      <c r="P309" s="19">
        <f t="shared" si="26"/>
        <v>0.61575216010359946</v>
      </c>
      <c r="Q309" s="24">
        <v>11.49</v>
      </c>
      <c r="R309" s="24">
        <f t="shared" si="27"/>
        <v>1.7687480798975894</v>
      </c>
      <c r="S309" s="24">
        <v>8.1999999999999993</v>
      </c>
      <c r="T309" s="24">
        <f t="shared" si="28"/>
        <v>5.0491677128495152</v>
      </c>
      <c r="U309" s="25">
        <f t="shared" si="29"/>
        <v>-3.2804196329519257</v>
      </c>
    </row>
    <row r="310" spans="1:21" x14ac:dyDescent="0.3">
      <c r="A310" s="2" t="s">
        <v>6</v>
      </c>
      <c r="B310" s="2">
        <v>27</v>
      </c>
      <c r="C310" s="5">
        <v>39870</v>
      </c>
      <c r="D310" s="2">
        <v>35</v>
      </c>
      <c r="E310" s="2" t="s">
        <v>9</v>
      </c>
      <c r="F310" s="6" t="s">
        <v>49</v>
      </c>
      <c r="G310" s="2">
        <v>100</v>
      </c>
      <c r="H310" s="2">
        <v>5</v>
      </c>
      <c r="I310" s="2">
        <v>15</v>
      </c>
      <c r="J310" s="2">
        <v>6.25</v>
      </c>
      <c r="K310" s="2">
        <v>2</v>
      </c>
      <c r="L310" s="19">
        <v>245.43692606170259</v>
      </c>
      <c r="M310" s="19">
        <f t="shared" si="24"/>
        <v>2.4543692606170259E-2</v>
      </c>
      <c r="N310" s="19">
        <v>245.43692606170259</v>
      </c>
      <c r="O310" s="19">
        <f t="shared" si="25"/>
        <v>2.4543692606170259E-2</v>
      </c>
      <c r="P310" s="19">
        <f t="shared" si="26"/>
        <v>0</v>
      </c>
      <c r="Q310" s="24">
        <v>5.23</v>
      </c>
      <c r="R310" s="24">
        <f t="shared" si="27"/>
        <v>0.12836351233027046</v>
      </c>
      <c r="S310" s="24">
        <v>8.461146496815287</v>
      </c>
      <c r="T310" s="24">
        <f t="shared" si="28"/>
        <v>0</v>
      </c>
      <c r="U310" s="25">
        <f t="shared" si="29"/>
        <v>0.12836351233027046</v>
      </c>
    </row>
    <row r="311" spans="1:21" x14ac:dyDescent="0.3">
      <c r="A311" s="2" t="s">
        <v>6</v>
      </c>
      <c r="B311" s="2">
        <v>27</v>
      </c>
      <c r="C311" s="5">
        <v>39870</v>
      </c>
      <c r="D311" s="2">
        <v>35</v>
      </c>
      <c r="E311" s="2" t="s">
        <v>9</v>
      </c>
      <c r="F311" s="6" t="s">
        <v>36</v>
      </c>
      <c r="G311" s="2">
        <v>90</v>
      </c>
      <c r="H311" s="2">
        <v>10</v>
      </c>
      <c r="I311" s="2">
        <v>20</v>
      </c>
      <c r="J311" s="2">
        <v>10</v>
      </c>
      <c r="K311" s="2">
        <v>2</v>
      </c>
      <c r="L311" s="19">
        <v>628.31853071795865</v>
      </c>
      <c r="M311" s="19">
        <f t="shared" si="24"/>
        <v>6.2831853071795868E-2</v>
      </c>
      <c r="N311" s="19">
        <v>565.48667764616278</v>
      </c>
      <c r="O311" s="19">
        <f t="shared" si="25"/>
        <v>5.6548667764616277E-2</v>
      </c>
      <c r="P311" s="19">
        <f t="shared" si="26"/>
        <v>6.283185307179591E-3</v>
      </c>
      <c r="Q311" s="24">
        <v>6.62</v>
      </c>
      <c r="R311" s="24">
        <f t="shared" si="27"/>
        <v>0.37435218060175973</v>
      </c>
      <c r="S311" s="24">
        <v>8.3025000000000002</v>
      </c>
      <c r="T311" s="24">
        <f t="shared" si="28"/>
        <v>5.2166146012858558E-2</v>
      </c>
      <c r="U311" s="25">
        <f t="shared" si="29"/>
        <v>0.32218603458890116</v>
      </c>
    </row>
    <row r="312" spans="1:21" x14ac:dyDescent="0.3">
      <c r="A312" s="2" t="s">
        <v>6</v>
      </c>
      <c r="B312" s="2">
        <v>27</v>
      </c>
      <c r="C312" s="5">
        <v>39870</v>
      </c>
      <c r="D312" s="2">
        <v>35</v>
      </c>
      <c r="E312" s="2" t="s">
        <v>9</v>
      </c>
      <c r="F312" s="6" t="s">
        <v>53</v>
      </c>
      <c r="G312" s="2">
        <v>90</v>
      </c>
      <c r="H312" s="2">
        <v>8</v>
      </c>
      <c r="I312" s="2">
        <v>14</v>
      </c>
      <c r="J312" s="2">
        <v>7.5</v>
      </c>
      <c r="K312" s="2">
        <v>2</v>
      </c>
      <c r="L312" s="19">
        <v>353.42917352885172</v>
      </c>
      <c r="M312" s="19">
        <f t="shared" si="24"/>
        <v>3.5342917352885174E-2</v>
      </c>
      <c r="N312" s="19">
        <v>318.08625617596658</v>
      </c>
      <c r="O312" s="19">
        <f t="shared" si="25"/>
        <v>3.1808625617596661E-2</v>
      </c>
      <c r="P312" s="19">
        <f t="shared" si="26"/>
        <v>3.5342917352885125E-3</v>
      </c>
      <c r="Q312" s="24">
        <v>6.51</v>
      </c>
      <c r="R312" s="24">
        <f t="shared" si="27"/>
        <v>0.20707415277055427</v>
      </c>
      <c r="S312" s="24">
        <v>8.2509316770186327</v>
      </c>
      <c r="T312" s="24">
        <f t="shared" si="28"/>
        <v>2.9161199634517139E-2</v>
      </c>
      <c r="U312" s="25">
        <f t="shared" si="29"/>
        <v>0.17791295313603714</v>
      </c>
    </row>
    <row r="313" spans="1:21" x14ac:dyDescent="0.3">
      <c r="A313" s="2" t="s">
        <v>6</v>
      </c>
      <c r="B313" s="2">
        <v>27</v>
      </c>
      <c r="C313" s="5">
        <v>39870</v>
      </c>
      <c r="D313" s="2">
        <v>35</v>
      </c>
      <c r="E313" s="2" t="s">
        <v>9</v>
      </c>
      <c r="F313" s="6" t="s">
        <v>46</v>
      </c>
      <c r="G313" s="2">
        <v>90</v>
      </c>
      <c r="H313" s="2">
        <v>20</v>
      </c>
      <c r="I313" s="2">
        <v>15</v>
      </c>
      <c r="J313" s="2">
        <v>13.75</v>
      </c>
      <c r="K313" s="2">
        <v>3</v>
      </c>
      <c r="L313" s="19">
        <v>1781.8720832079607</v>
      </c>
      <c r="M313" s="19">
        <f t="shared" si="24"/>
        <v>0.17818720832079607</v>
      </c>
      <c r="N313" s="19">
        <v>1603.6848748871646</v>
      </c>
      <c r="O313" s="19">
        <f t="shared" si="25"/>
        <v>0.16036848748871646</v>
      </c>
      <c r="P313" s="19">
        <f t="shared" si="26"/>
        <v>1.781872083207961E-2</v>
      </c>
      <c r="Q313" s="24">
        <v>1.86</v>
      </c>
      <c r="R313" s="24">
        <f t="shared" si="27"/>
        <v>0.29828538672901261</v>
      </c>
      <c r="S313" s="24">
        <v>12.651428571428571</v>
      </c>
      <c r="T313" s="24">
        <f t="shared" si="28"/>
        <v>0.22543227384128145</v>
      </c>
      <c r="U313" s="25">
        <f t="shared" si="29"/>
        <v>7.2853112887731164E-2</v>
      </c>
    </row>
    <row r="314" spans="1:21" x14ac:dyDescent="0.3">
      <c r="A314" s="2" t="s">
        <v>6</v>
      </c>
      <c r="B314" s="2">
        <v>27</v>
      </c>
      <c r="C314" s="5">
        <v>39870</v>
      </c>
      <c r="D314" s="2">
        <v>35</v>
      </c>
      <c r="E314" s="2" t="s">
        <v>9</v>
      </c>
      <c r="F314" s="6" t="s">
        <v>46</v>
      </c>
      <c r="G314" s="2">
        <v>50</v>
      </c>
      <c r="H314" s="2">
        <v>25</v>
      </c>
      <c r="I314" s="2">
        <v>25</v>
      </c>
      <c r="J314" s="2">
        <v>18.75</v>
      </c>
      <c r="K314" s="2">
        <v>3</v>
      </c>
      <c r="L314" s="19">
        <v>3313.3985018329849</v>
      </c>
      <c r="M314" s="19">
        <f t="shared" si="24"/>
        <v>0.33133985018329848</v>
      </c>
      <c r="N314" s="19">
        <v>1656.6992509164925</v>
      </c>
      <c r="O314" s="19">
        <f t="shared" si="25"/>
        <v>0.16566992509164924</v>
      </c>
      <c r="P314" s="19">
        <f t="shared" si="26"/>
        <v>0.16566992509164924</v>
      </c>
      <c r="Q314" s="24">
        <v>1.86</v>
      </c>
      <c r="R314" s="24">
        <f t="shared" si="27"/>
        <v>0.30814606067046763</v>
      </c>
      <c r="S314" s="24">
        <v>12.651428571428571</v>
      </c>
      <c r="T314" s="24">
        <f t="shared" si="28"/>
        <v>2.0959612237309222</v>
      </c>
      <c r="U314" s="25">
        <f t="shared" si="29"/>
        <v>-1.7878151630604546</v>
      </c>
    </row>
    <row r="315" spans="1:21" x14ac:dyDescent="0.3">
      <c r="A315" s="2" t="s">
        <v>6</v>
      </c>
      <c r="B315" s="2">
        <v>27</v>
      </c>
      <c r="C315" s="5">
        <v>39870</v>
      </c>
      <c r="D315" s="2">
        <v>35</v>
      </c>
      <c r="E315" s="2" t="s">
        <v>9</v>
      </c>
      <c r="F315" s="6" t="s">
        <v>44</v>
      </c>
      <c r="G315" s="2">
        <v>100</v>
      </c>
      <c r="H315" s="2">
        <v>9</v>
      </c>
      <c r="I315" s="2">
        <v>12</v>
      </c>
      <c r="J315" s="2">
        <v>7.5</v>
      </c>
      <c r="K315" s="2">
        <v>2</v>
      </c>
      <c r="L315" s="19">
        <v>353.42917352885172</v>
      </c>
      <c r="M315" s="19">
        <f t="shared" si="24"/>
        <v>3.5342917352885174E-2</v>
      </c>
      <c r="N315" s="19">
        <v>353.42917352885172</v>
      </c>
      <c r="O315" s="19">
        <f t="shared" si="25"/>
        <v>3.5342917352885174E-2</v>
      </c>
      <c r="P315" s="19">
        <f t="shared" si="26"/>
        <v>0</v>
      </c>
      <c r="Q315" s="24">
        <v>5.78</v>
      </c>
      <c r="R315" s="24">
        <f t="shared" si="27"/>
        <v>0.20428206229967633</v>
      </c>
      <c r="S315" s="24">
        <v>9.0675767918088734</v>
      </c>
      <c r="T315" s="24">
        <f t="shared" si="28"/>
        <v>0</v>
      </c>
      <c r="U315" s="25">
        <f t="shared" si="29"/>
        <v>0.20428206229967633</v>
      </c>
    </row>
    <row r="316" spans="1:21" x14ac:dyDescent="0.3">
      <c r="A316" s="2" t="s">
        <v>6</v>
      </c>
      <c r="B316" s="2">
        <v>27</v>
      </c>
      <c r="C316" s="5">
        <v>39870</v>
      </c>
      <c r="D316" s="2">
        <v>35</v>
      </c>
      <c r="E316" s="2" t="s">
        <v>9</v>
      </c>
      <c r="F316" s="6" t="s">
        <v>44</v>
      </c>
      <c r="G316" s="2">
        <v>100</v>
      </c>
      <c r="H316" s="2">
        <v>10</v>
      </c>
      <c r="I316" s="2">
        <v>12</v>
      </c>
      <c r="J316" s="2">
        <v>8</v>
      </c>
      <c r="K316" s="2">
        <v>2</v>
      </c>
      <c r="L316" s="19">
        <v>402.12385965949352</v>
      </c>
      <c r="M316" s="19">
        <f t="shared" si="24"/>
        <v>4.0212385965949352E-2</v>
      </c>
      <c r="N316" s="19">
        <v>402.12385965949352</v>
      </c>
      <c r="O316" s="19">
        <f t="shared" si="25"/>
        <v>4.0212385965949352E-2</v>
      </c>
      <c r="P316" s="19">
        <f t="shared" si="26"/>
        <v>0</v>
      </c>
      <c r="Q316" s="24">
        <v>5.78</v>
      </c>
      <c r="R316" s="24">
        <f t="shared" si="27"/>
        <v>0.23242759088318726</v>
      </c>
      <c r="S316" s="24">
        <v>9.0675767918088734</v>
      </c>
      <c r="T316" s="24">
        <f t="shared" si="28"/>
        <v>0</v>
      </c>
      <c r="U316" s="25">
        <f t="shared" si="29"/>
        <v>0.23242759088318726</v>
      </c>
    </row>
    <row r="317" spans="1:21" x14ac:dyDescent="0.3">
      <c r="A317" s="2" t="s">
        <v>6</v>
      </c>
      <c r="B317" s="2">
        <v>27</v>
      </c>
      <c r="C317" s="5">
        <v>39870</v>
      </c>
      <c r="D317" s="2">
        <v>35</v>
      </c>
      <c r="E317" s="2" t="s">
        <v>9</v>
      </c>
      <c r="F317" s="6" t="s">
        <v>53</v>
      </c>
      <c r="G317" s="2">
        <v>20</v>
      </c>
      <c r="H317" s="2">
        <v>75</v>
      </c>
      <c r="I317" s="2">
        <v>80</v>
      </c>
      <c r="J317" s="2">
        <v>57.5</v>
      </c>
      <c r="K317" s="2">
        <v>2</v>
      </c>
      <c r="L317" s="19">
        <v>20773.781421862506</v>
      </c>
      <c r="M317" s="19">
        <f t="shared" si="24"/>
        <v>2.0773781421862507</v>
      </c>
      <c r="N317" s="19">
        <v>4154.7562843725018</v>
      </c>
      <c r="O317" s="19">
        <f t="shared" si="25"/>
        <v>0.41547562843725017</v>
      </c>
      <c r="P317" s="19">
        <f t="shared" si="26"/>
        <v>1.6619025137490007</v>
      </c>
      <c r="Q317" s="24">
        <v>6.51</v>
      </c>
      <c r="R317" s="24">
        <f t="shared" si="27"/>
        <v>2.7047463411264987</v>
      </c>
      <c r="S317" s="24">
        <v>8.2509316770186327</v>
      </c>
      <c r="T317" s="24">
        <f t="shared" si="28"/>
        <v>13.712244094808524</v>
      </c>
      <c r="U317" s="25">
        <f t="shared" si="29"/>
        <v>-11.007497753682024</v>
      </c>
    </row>
    <row r="318" spans="1:21" x14ac:dyDescent="0.3">
      <c r="A318" s="2" t="s">
        <v>6</v>
      </c>
      <c r="B318" s="2">
        <v>27</v>
      </c>
      <c r="C318" s="5">
        <v>39870</v>
      </c>
      <c r="D318" s="2">
        <v>35</v>
      </c>
      <c r="E318" s="2" t="s">
        <v>9</v>
      </c>
      <c r="F318" s="6" t="s">
        <v>43</v>
      </c>
      <c r="G318" s="2">
        <v>90</v>
      </c>
      <c r="H318" s="2">
        <v>17</v>
      </c>
      <c r="I318" s="2">
        <v>5</v>
      </c>
      <c r="J318" s="2">
        <v>9.75</v>
      </c>
      <c r="K318" s="2">
        <v>2</v>
      </c>
      <c r="L318" s="19">
        <v>597.29530326375937</v>
      </c>
      <c r="M318" s="19">
        <f t="shared" si="24"/>
        <v>5.9729530326375936E-2</v>
      </c>
      <c r="N318" s="19">
        <v>537.56577293738349</v>
      </c>
      <c r="O318" s="19">
        <f t="shared" si="25"/>
        <v>5.3756577293738346E-2</v>
      </c>
      <c r="P318" s="19">
        <f t="shared" si="26"/>
        <v>5.9729530326375901E-3</v>
      </c>
      <c r="Q318" s="24">
        <v>9.1999999999999993</v>
      </c>
      <c r="R318" s="24">
        <f t="shared" si="27"/>
        <v>0.49456051110239274</v>
      </c>
      <c r="S318" s="24">
        <v>8.1999999999999993</v>
      </c>
      <c r="T318" s="24">
        <f t="shared" si="28"/>
        <v>4.8978214867628232E-2</v>
      </c>
      <c r="U318" s="25">
        <f t="shared" si="29"/>
        <v>0.44558229623476453</v>
      </c>
    </row>
    <row r="319" spans="1:21" x14ac:dyDescent="0.3">
      <c r="A319" s="2" t="s">
        <v>6</v>
      </c>
      <c r="B319" s="2">
        <v>27</v>
      </c>
      <c r="C319" s="5">
        <v>39870</v>
      </c>
      <c r="D319" s="2">
        <v>35</v>
      </c>
      <c r="E319" s="2" t="s">
        <v>9</v>
      </c>
      <c r="F319" s="6" t="s">
        <v>44</v>
      </c>
      <c r="G319" s="2">
        <v>100</v>
      </c>
      <c r="H319" s="2">
        <v>2</v>
      </c>
      <c r="I319" s="2">
        <v>23</v>
      </c>
      <c r="J319" s="2">
        <v>6.75</v>
      </c>
      <c r="K319" s="2">
        <v>2</v>
      </c>
      <c r="L319" s="19">
        <v>286.27763055836988</v>
      </c>
      <c r="M319" s="19">
        <f t="shared" si="24"/>
        <v>2.8627763055836988E-2</v>
      </c>
      <c r="N319" s="19">
        <v>286.27763055836988</v>
      </c>
      <c r="O319" s="19">
        <f t="shared" si="25"/>
        <v>2.8627763055836988E-2</v>
      </c>
      <c r="P319" s="19">
        <f t="shared" si="26"/>
        <v>0</v>
      </c>
      <c r="Q319" s="24">
        <v>5.78</v>
      </c>
      <c r="R319" s="24">
        <f t="shared" si="27"/>
        <v>0.1654684704627378</v>
      </c>
      <c r="S319" s="24">
        <v>9.0675767918088734</v>
      </c>
      <c r="T319" s="24">
        <f t="shared" si="28"/>
        <v>0</v>
      </c>
      <c r="U319" s="25">
        <f t="shared" si="29"/>
        <v>0.1654684704627378</v>
      </c>
    </row>
    <row r="320" spans="1:21" x14ac:dyDescent="0.3">
      <c r="A320" s="2" t="s">
        <v>6</v>
      </c>
      <c r="B320" s="2">
        <v>27</v>
      </c>
      <c r="C320" s="5">
        <v>39870</v>
      </c>
      <c r="D320" s="2">
        <v>35</v>
      </c>
      <c r="E320" s="2" t="s">
        <v>9</v>
      </c>
      <c r="F320" s="6" t="s">
        <v>46</v>
      </c>
      <c r="G320" s="2">
        <v>75</v>
      </c>
      <c r="H320" s="2">
        <v>15</v>
      </c>
      <c r="I320" s="2">
        <v>20</v>
      </c>
      <c r="J320" s="2">
        <v>12.5</v>
      </c>
      <c r="K320" s="2">
        <v>3</v>
      </c>
      <c r="L320" s="19">
        <v>1472.6215563702156</v>
      </c>
      <c r="M320" s="19">
        <f t="shared" si="24"/>
        <v>0.14726215563702155</v>
      </c>
      <c r="N320" s="19">
        <v>1104.4661672776617</v>
      </c>
      <c r="O320" s="19">
        <f t="shared" si="25"/>
        <v>0.11044661672776618</v>
      </c>
      <c r="P320" s="19">
        <f t="shared" si="26"/>
        <v>3.6815538909255374E-2</v>
      </c>
      <c r="Q320" s="24">
        <v>1.86</v>
      </c>
      <c r="R320" s="24">
        <f t="shared" si="27"/>
        <v>0.20543070711364511</v>
      </c>
      <c r="S320" s="24">
        <v>12.651428571428571</v>
      </c>
      <c r="T320" s="24">
        <f t="shared" si="28"/>
        <v>0.4657691608290937</v>
      </c>
      <c r="U320" s="25">
        <f t="shared" si="29"/>
        <v>-0.26033845371544861</v>
      </c>
    </row>
    <row r="321" spans="1:21" x14ac:dyDescent="0.3">
      <c r="A321" s="2" t="s">
        <v>6</v>
      </c>
      <c r="B321" s="2">
        <v>27</v>
      </c>
      <c r="C321" s="5">
        <v>39870</v>
      </c>
      <c r="D321" s="2">
        <v>35</v>
      </c>
      <c r="E321" s="2" t="s">
        <v>9</v>
      </c>
      <c r="F321" s="6" t="s">
        <v>43</v>
      </c>
      <c r="G321" s="2">
        <v>90</v>
      </c>
      <c r="H321" s="2">
        <v>4</v>
      </c>
      <c r="I321" s="2">
        <v>25</v>
      </c>
      <c r="J321" s="2">
        <v>8.25</v>
      </c>
      <c r="K321" s="2">
        <v>2</v>
      </c>
      <c r="L321" s="19">
        <v>427.6492999699106</v>
      </c>
      <c r="M321" s="19">
        <f t="shared" si="24"/>
        <v>4.2764929996991059E-2</v>
      </c>
      <c r="N321" s="19">
        <v>384.88436997291956</v>
      </c>
      <c r="O321" s="19">
        <f t="shared" si="25"/>
        <v>3.8488436997291958E-2</v>
      </c>
      <c r="P321" s="19">
        <f t="shared" si="26"/>
        <v>4.2764929996991011E-3</v>
      </c>
      <c r="Q321" s="24">
        <v>9.1999999999999993</v>
      </c>
      <c r="R321" s="24">
        <f t="shared" si="27"/>
        <v>0.35409362037508602</v>
      </c>
      <c r="S321" s="24">
        <v>8.1999999999999993</v>
      </c>
      <c r="T321" s="24">
        <f t="shared" si="28"/>
        <v>3.5067242597532626E-2</v>
      </c>
      <c r="U321" s="25">
        <f t="shared" si="29"/>
        <v>0.31902637777755338</v>
      </c>
    </row>
    <row r="322" spans="1:21" x14ac:dyDescent="0.3">
      <c r="A322" s="2" t="s">
        <v>6</v>
      </c>
      <c r="B322" s="2">
        <v>27</v>
      </c>
      <c r="C322" s="5">
        <v>39870</v>
      </c>
      <c r="D322" s="2">
        <v>35</v>
      </c>
      <c r="E322" s="2" t="s">
        <v>9</v>
      </c>
      <c r="F322" s="6" t="s">
        <v>55</v>
      </c>
      <c r="G322" s="2">
        <v>90</v>
      </c>
      <c r="H322" s="2">
        <v>2</v>
      </c>
      <c r="I322" s="2">
        <v>25</v>
      </c>
      <c r="J322" s="2">
        <v>7.25</v>
      </c>
      <c r="K322" s="2">
        <v>2</v>
      </c>
      <c r="L322" s="19">
        <v>330.259927708627</v>
      </c>
      <c r="M322" s="19">
        <f t="shared" ref="M322:M385" si="30">L322/10000</f>
        <v>3.3025992770862697E-2</v>
      </c>
      <c r="N322" s="19">
        <v>297.23393493776433</v>
      </c>
      <c r="O322" s="19">
        <f t="shared" ref="O322:O385" si="31">N322/10000</f>
        <v>2.9723393493776434E-2</v>
      </c>
      <c r="P322" s="19">
        <f t="shared" ref="P322:P385" si="32">M322-O322</f>
        <v>3.3025992770862635E-3</v>
      </c>
      <c r="Q322" s="24">
        <v>4.05</v>
      </c>
      <c r="R322" s="24">
        <f t="shared" ref="R322:R385" si="33">O322*Q322</f>
        <v>0.12037974364979455</v>
      </c>
      <c r="S322" s="24">
        <v>8.104694792715291</v>
      </c>
      <c r="T322" s="24">
        <f t="shared" ref="T322:T385" si="34">P322*S322</f>
        <v>2.6766559163426323E-2</v>
      </c>
      <c r="U322" s="25">
        <f t="shared" ref="U322:U385" si="35">R322-T322</f>
        <v>9.3613184486368226E-2</v>
      </c>
    </row>
    <row r="323" spans="1:21" x14ac:dyDescent="0.3">
      <c r="A323" s="2" t="s">
        <v>6</v>
      </c>
      <c r="B323" s="2">
        <v>27</v>
      </c>
      <c r="C323" s="5">
        <v>39870</v>
      </c>
      <c r="D323" s="2">
        <v>35</v>
      </c>
      <c r="E323" s="2" t="s">
        <v>9</v>
      </c>
      <c r="F323" s="6" t="s">
        <v>22</v>
      </c>
      <c r="G323" s="2">
        <v>100</v>
      </c>
      <c r="H323" s="2">
        <v>25</v>
      </c>
      <c r="I323" s="2">
        <v>20</v>
      </c>
      <c r="J323" s="2">
        <v>17.5</v>
      </c>
      <c r="K323" s="2">
        <v>3</v>
      </c>
      <c r="L323" s="19">
        <v>2886.3382504856195</v>
      </c>
      <c r="M323" s="19">
        <f t="shared" si="30"/>
        <v>0.28863382504856194</v>
      </c>
      <c r="N323" s="19">
        <v>2886.3382504856195</v>
      </c>
      <c r="O323" s="19">
        <f t="shared" si="31"/>
        <v>0.28863382504856194</v>
      </c>
      <c r="P323" s="19">
        <f t="shared" si="32"/>
        <v>0</v>
      </c>
      <c r="Q323" s="24">
        <v>12.13</v>
      </c>
      <c r="R323" s="24">
        <f t="shared" si="33"/>
        <v>3.5011282978390565</v>
      </c>
      <c r="S323" s="24">
        <v>8.104694792715291</v>
      </c>
      <c r="T323" s="24">
        <f t="shared" si="34"/>
        <v>0</v>
      </c>
      <c r="U323" s="25">
        <f t="shared" si="35"/>
        <v>3.5011282978390565</v>
      </c>
    </row>
    <row r="324" spans="1:21" x14ac:dyDescent="0.3">
      <c r="A324" s="2" t="s">
        <v>6</v>
      </c>
      <c r="B324" s="2">
        <v>27</v>
      </c>
      <c r="C324" s="5">
        <v>39870</v>
      </c>
      <c r="D324" s="2">
        <v>35</v>
      </c>
      <c r="E324" s="2" t="s">
        <v>9</v>
      </c>
      <c r="F324" s="6" t="s">
        <v>36</v>
      </c>
      <c r="G324" s="2">
        <v>100</v>
      </c>
      <c r="H324" s="2">
        <v>20</v>
      </c>
      <c r="I324" s="2">
        <v>15</v>
      </c>
      <c r="J324" s="2">
        <v>13.75</v>
      </c>
      <c r="K324" s="2">
        <v>2</v>
      </c>
      <c r="L324" s="19">
        <v>1187.9147221386406</v>
      </c>
      <c r="M324" s="19">
        <f t="shared" si="30"/>
        <v>0.11879147221386406</v>
      </c>
      <c r="N324" s="19">
        <v>1187.9147221386406</v>
      </c>
      <c r="O324" s="19">
        <f t="shared" si="31"/>
        <v>0.11879147221386406</v>
      </c>
      <c r="P324" s="19">
        <f t="shared" si="32"/>
        <v>0</v>
      </c>
      <c r="Q324" s="24">
        <v>6.62</v>
      </c>
      <c r="R324" s="24">
        <f t="shared" si="33"/>
        <v>0.78639954605578011</v>
      </c>
      <c r="S324" s="24">
        <v>8.3025000000000002</v>
      </c>
      <c r="T324" s="24">
        <f t="shared" si="34"/>
        <v>0</v>
      </c>
      <c r="U324" s="25">
        <f t="shared" si="35"/>
        <v>0.78639954605578011</v>
      </c>
    </row>
    <row r="325" spans="1:21" x14ac:dyDescent="0.3">
      <c r="A325" s="2" t="s">
        <v>6</v>
      </c>
      <c r="B325" s="2">
        <v>27</v>
      </c>
      <c r="C325" s="5">
        <v>39870</v>
      </c>
      <c r="D325" s="2">
        <v>35</v>
      </c>
      <c r="E325" s="2" t="s">
        <v>9</v>
      </c>
      <c r="F325" s="6" t="s">
        <v>36</v>
      </c>
      <c r="G325" s="2">
        <v>90</v>
      </c>
      <c r="H325" s="2">
        <v>6</v>
      </c>
      <c r="I325" s="2">
        <v>23</v>
      </c>
      <c r="J325" s="2">
        <v>8.75</v>
      </c>
      <c r="K325" s="2">
        <v>2</v>
      </c>
      <c r="L325" s="19">
        <v>481.05637508093707</v>
      </c>
      <c r="M325" s="19">
        <f t="shared" si="30"/>
        <v>4.8105637508093706E-2</v>
      </c>
      <c r="N325" s="19">
        <v>432.95073757284337</v>
      </c>
      <c r="O325" s="19">
        <f t="shared" si="31"/>
        <v>4.3295073757284336E-2</v>
      </c>
      <c r="P325" s="19">
        <f t="shared" si="32"/>
        <v>4.8105637508093699E-3</v>
      </c>
      <c r="Q325" s="24">
        <v>6.62</v>
      </c>
      <c r="R325" s="24">
        <f t="shared" si="33"/>
        <v>0.2866133882732223</v>
      </c>
      <c r="S325" s="24">
        <v>8.3025000000000002</v>
      </c>
      <c r="T325" s="24">
        <f t="shared" si="34"/>
        <v>3.9939705541094793E-2</v>
      </c>
      <c r="U325" s="25">
        <f t="shared" si="35"/>
        <v>0.2466736827321275</v>
      </c>
    </row>
    <row r="326" spans="1:21" x14ac:dyDescent="0.3">
      <c r="A326" s="2" t="s">
        <v>6</v>
      </c>
      <c r="B326" s="2">
        <v>27</v>
      </c>
      <c r="C326" s="5">
        <v>39870</v>
      </c>
      <c r="D326" s="2">
        <v>35</v>
      </c>
      <c r="E326" s="2" t="s">
        <v>9</v>
      </c>
      <c r="F326" s="6" t="s">
        <v>41</v>
      </c>
      <c r="G326" s="2">
        <v>75</v>
      </c>
      <c r="H326" s="2">
        <v>10</v>
      </c>
      <c r="I326" s="2">
        <v>20</v>
      </c>
      <c r="J326" s="2">
        <v>10</v>
      </c>
      <c r="K326" s="2">
        <v>3</v>
      </c>
      <c r="L326" s="19">
        <v>942.47779607693792</v>
      </c>
      <c r="M326" s="19">
        <f t="shared" si="30"/>
        <v>9.4247779607693788E-2</v>
      </c>
      <c r="N326" s="19">
        <v>706.85834705770344</v>
      </c>
      <c r="O326" s="19">
        <f t="shared" si="31"/>
        <v>7.0685834705770348E-2</v>
      </c>
      <c r="P326" s="19">
        <f t="shared" si="32"/>
        <v>2.356194490192344E-2</v>
      </c>
      <c r="Q326" s="24">
        <v>10.71</v>
      </c>
      <c r="R326" s="24">
        <f t="shared" si="33"/>
        <v>0.75704528969880047</v>
      </c>
      <c r="S326" s="24">
        <v>8.1999999999999993</v>
      </c>
      <c r="T326" s="24">
        <f t="shared" si="34"/>
        <v>0.19320794819577219</v>
      </c>
      <c r="U326" s="25">
        <f t="shared" si="35"/>
        <v>0.56383734150302822</v>
      </c>
    </row>
    <row r="327" spans="1:21" x14ac:dyDescent="0.3">
      <c r="A327" s="2" t="s">
        <v>6</v>
      </c>
      <c r="B327" s="2">
        <v>27</v>
      </c>
      <c r="C327" s="5">
        <v>39870</v>
      </c>
      <c r="D327" s="2">
        <v>35</v>
      </c>
      <c r="E327" s="2" t="s">
        <v>9</v>
      </c>
      <c r="F327" s="6" t="s">
        <v>36</v>
      </c>
      <c r="G327" s="2">
        <v>50</v>
      </c>
      <c r="H327" s="2">
        <v>15</v>
      </c>
      <c r="I327" s="2">
        <v>20</v>
      </c>
      <c r="J327" s="2">
        <v>12.5</v>
      </c>
      <c r="K327" s="2">
        <v>2</v>
      </c>
      <c r="L327" s="19">
        <v>981.74770424681037</v>
      </c>
      <c r="M327" s="19">
        <f t="shared" si="30"/>
        <v>9.8174770424681035E-2</v>
      </c>
      <c r="N327" s="19">
        <v>490.87385212340519</v>
      </c>
      <c r="O327" s="19">
        <f t="shared" si="31"/>
        <v>4.9087385212340517E-2</v>
      </c>
      <c r="P327" s="19">
        <f t="shared" si="32"/>
        <v>4.9087385212340517E-2</v>
      </c>
      <c r="Q327" s="24">
        <v>6.62</v>
      </c>
      <c r="R327" s="24">
        <f t="shared" si="33"/>
        <v>0.32495849010569422</v>
      </c>
      <c r="S327" s="24">
        <v>8.3025000000000002</v>
      </c>
      <c r="T327" s="24">
        <f t="shared" si="34"/>
        <v>0.40754801572545718</v>
      </c>
      <c r="U327" s="25">
        <f t="shared" si="35"/>
        <v>-8.258952561976296E-2</v>
      </c>
    </row>
    <row r="328" spans="1:21" x14ac:dyDescent="0.3">
      <c r="A328" s="2" t="s">
        <v>6</v>
      </c>
      <c r="B328" s="2">
        <v>27</v>
      </c>
      <c r="C328" s="5">
        <v>39870</v>
      </c>
      <c r="D328" s="2">
        <v>35</v>
      </c>
      <c r="E328" s="2" t="s">
        <v>9</v>
      </c>
      <c r="F328" s="6" t="s">
        <v>24</v>
      </c>
      <c r="G328" s="2">
        <v>100</v>
      </c>
      <c r="H328" s="2">
        <v>5</v>
      </c>
      <c r="I328" s="2">
        <v>15</v>
      </c>
      <c r="J328" s="2">
        <v>6.25</v>
      </c>
      <c r="K328" s="2">
        <v>2</v>
      </c>
      <c r="L328" s="19">
        <v>245.43692606170259</v>
      </c>
      <c r="M328" s="19">
        <f t="shared" si="30"/>
        <v>2.4543692606170259E-2</v>
      </c>
      <c r="N328" s="19">
        <v>245.43692606170259</v>
      </c>
      <c r="O328" s="19">
        <f t="shared" si="31"/>
        <v>2.4543692606170259E-2</v>
      </c>
      <c r="P328" s="19">
        <f t="shared" si="32"/>
        <v>0</v>
      </c>
      <c r="Q328" s="24">
        <v>5.86</v>
      </c>
      <c r="R328" s="24">
        <f t="shared" si="33"/>
        <v>0.14382603867215774</v>
      </c>
      <c r="S328" s="24">
        <v>8.461146496815287</v>
      </c>
      <c r="T328" s="24">
        <f t="shared" si="34"/>
        <v>0</v>
      </c>
      <c r="U328" s="25">
        <f t="shared" si="35"/>
        <v>0.14382603867215774</v>
      </c>
    </row>
    <row r="329" spans="1:21" x14ac:dyDescent="0.3">
      <c r="A329" s="2" t="s">
        <v>6</v>
      </c>
      <c r="B329" s="2">
        <v>27</v>
      </c>
      <c r="C329" s="5">
        <v>39870</v>
      </c>
      <c r="D329" s="2">
        <v>35</v>
      </c>
      <c r="E329" s="2" t="s">
        <v>9</v>
      </c>
      <c r="F329" s="6" t="s">
        <v>53</v>
      </c>
      <c r="G329" s="2">
        <v>100</v>
      </c>
      <c r="H329" s="2">
        <v>2</v>
      </c>
      <c r="I329" s="2">
        <v>15</v>
      </c>
      <c r="J329" s="2">
        <v>4.75</v>
      </c>
      <c r="K329" s="2">
        <v>2</v>
      </c>
      <c r="L329" s="19">
        <v>141.7643684932394</v>
      </c>
      <c r="M329" s="19">
        <f t="shared" si="30"/>
        <v>1.417643684932394E-2</v>
      </c>
      <c r="N329" s="19">
        <v>141.7643684932394</v>
      </c>
      <c r="O329" s="19">
        <f t="shared" si="31"/>
        <v>1.417643684932394E-2</v>
      </c>
      <c r="P329" s="19">
        <f t="shared" si="32"/>
        <v>0</v>
      </c>
      <c r="Q329" s="24">
        <v>6.51</v>
      </c>
      <c r="R329" s="24">
        <f t="shared" si="33"/>
        <v>9.2288603889098847E-2</v>
      </c>
      <c r="S329" s="24">
        <v>8.2509316770186327</v>
      </c>
      <c r="T329" s="24">
        <f t="shared" si="34"/>
        <v>0</v>
      </c>
      <c r="U329" s="25">
        <f t="shared" si="35"/>
        <v>9.2288603889098847E-2</v>
      </c>
    </row>
    <row r="330" spans="1:21" x14ac:dyDescent="0.3">
      <c r="A330" s="2" t="s">
        <v>6</v>
      </c>
      <c r="B330" s="2">
        <v>27</v>
      </c>
      <c r="C330" s="5">
        <v>39870</v>
      </c>
      <c r="D330" s="2">
        <v>35</v>
      </c>
      <c r="E330" s="2" t="s">
        <v>9</v>
      </c>
      <c r="F330" s="6" t="s">
        <v>41</v>
      </c>
      <c r="G330" s="2">
        <v>85</v>
      </c>
      <c r="H330" s="2">
        <v>22</v>
      </c>
      <c r="I330" s="2">
        <v>28</v>
      </c>
      <c r="J330" s="2">
        <v>18</v>
      </c>
      <c r="K330" s="2">
        <v>3</v>
      </c>
      <c r="L330" s="19">
        <v>3053.628059289279</v>
      </c>
      <c r="M330" s="19">
        <f t="shared" si="30"/>
        <v>0.30536280592892789</v>
      </c>
      <c r="N330" s="19">
        <v>2595.5838503958871</v>
      </c>
      <c r="O330" s="19">
        <f t="shared" si="31"/>
        <v>0.25955838503958872</v>
      </c>
      <c r="P330" s="19">
        <f t="shared" si="32"/>
        <v>4.580442088933917E-2</v>
      </c>
      <c r="Q330" s="24">
        <v>10.71</v>
      </c>
      <c r="R330" s="24">
        <f t="shared" si="33"/>
        <v>2.7798703037739956</v>
      </c>
      <c r="S330" s="24">
        <v>8.1999999999999993</v>
      </c>
      <c r="T330" s="24">
        <f t="shared" si="34"/>
        <v>0.37559625129258117</v>
      </c>
      <c r="U330" s="25">
        <f t="shared" si="35"/>
        <v>2.4042740524814143</v>
      </c>
    </row>
    <row r="331" spans="1:21" x14ac:dyDescent="0.3">
      <c r="A331" s="2" t="s">
        <v>6</v>
      </c>
      <c r="B331" s="2">
        <v>27</v>
      </c>
      <c r="C331" s="5">
        <v>39870</v>
      </c>
      <c r="D331" s="2">
        <v>35</v>
      </c>
      <c r="E331" s="2" t="s">
        <v>9</v>
      </c>
      <c r="F331" s="6" t="s">
        <v>53</v>
      </c>
      <c r="G331" s="2">
        <v>100</v>
      </c>
      <c r="H331" s="2">
        <v>5</v>
      </c>
      <c r="I331" s="2">
        <v>22</v>
      </c>
      <c r="J331" s="2">
        <v>8</v>
      </c>
      <c r="K331" s="2">
        <v>2</v>
      </c>
      <c r="L331" s="19">
        <v>402.12385965949352</v>
      </c>
      <c r="M331" s="19">
        <f t="shared" si="30"/>
        <v>4.0212385965949352E-2</v>
      </c>
      <c r="N331" s="19">
        <v>402.12385965949352</v>
      </c>
      <c r="O331" s="19">
        <f t="shared" si="31"/>
        <v>4.0212385965949352E-2</v>
      </c>
      <c r="P331" s="19">
        <f t="shared" si="32"/>
        <v>0</v>
      </c>
      <c r="Q331" s="24">
        <v>6.51</v>
      </c>
      <c r="R331" s="24">
        <f t="shared" si="33"/>
        <v>0.26178263263833029</v>
      </c>
      <c r="S331" s="24">
        <v>8.2509316770186327</v>
      </c>
      <c r="T331" s="24">
        <f t="shared" si="34"/>
        <v>0</v>
      </c>
      <c r="U331" s="25">
        <f t="shared" si="35"/>
        <v>0.26178263263833029</v>
      </c>
    </row>
    <row r="332" spans="1:21" x14ac:dyDescent="0.3">
      <c r="A332" s="2" t="s">
        <v>6</v>
      </c>
      <c r="B332" s="2">
        <v>27</v>
      </c>
      <c r="C332" s="5">
        <v>39870</v>
      </c>
      <c r="D332" s="2">
        <v>35</v>
      </c>
      <c r="E332" s="2" t="s">
        <v>9</v>
      </c>
      <c r="F332" s="6" t="s">
        <v>41</v>
      </c>
      <c r="G332" s="2">
        <v>85</v>
      </c>
      <c r="H332" s="2">
        <v>25</v>
      </c>
      <c r="I332" s="2">
        <v>28</v>
      </c>
      <c r="J332" s="2">
        <v>19.5</v>
      </c>
      <c r="K332" s="2">
        <v>3</v>
      </c>
      <c r="L332" s="19">
        <v>3583.7718195825564</v>
      </c>
      <c r="M332" s="19">
        <f t="shared" si="30"/>
        <v>0.35837718195825563</v>
      </c>
      <c r="N332" s="19">
        <v>3046.206046645173</v>
      </c>
      <c r="O332" s="19">
        <f t="shared" si="31"/>
        <v>0.30462060466451729</v>
      </c>
      <c r="P332" s="19">
        <f t="shared" si="32"/>
        <v>5.3756577293738339E-2</v>
      </c>
      <c r="Q332" s="24">
        <v>10.71</v>
      </c>
      <c r="R332" s="24">
        <f t="shared" si="33"/>
        <v>3.2624866759569806</v>
      </c>
      <c r="S332" s="24">
        <v>8.1999999999999993</v>
      </c>
      <c r="T332" s="24">
        <f t="shared" si="34"/>
        <v>0.44080393380865435</v>
      </c>
      <c r="U332" s="25">
        <f t="shared" si="35"/>
        <v>2.8216827421483264</v>
      </c>
    </row>
    <row r="333" spans="1:21" x14ac:dyDescent="0.3">
      <c r="A333" s="2" t="s">
        <v>6</v>
      </c>
      <c r="B333" s="2">
        <v>27</v>
      </c>
      <c r="C333" s="5">
        <v>39870</v>
      </c>
      <c r="D333" s="2">
        <v>35</v>
      </c>
      <c r="E333" s="2" t="s">
        <v>9</v>
      </c>
      <c r="F333" s="6" t="s">
        <v>41</v>
      </c>
      <c r="G333" s="2">
        <v>75</v>
      </c>
      <c r="H333" s="2">
        <v>25</v>
      </c>
      <c r="I333" s="2">
        <v>22</v>
      </c>
      <c r="J333" s="2">
        <v>18</v>
      </c>
      <c r="K333" s="2">
        <v>3</v>
      </c>
      <c r="L333" s="19">
        <v>3053.628059289279</v>
      </c>
      <c r="M333" s="19">
        <f t="shared" si="30"/>
        <v>0.30536280592892789</v>
      </c>
      <c r="N333" s="19">
        <v>2290.221044466959</v>
      </c>
      <c r="O333" s="19">
        <f t="shared" si="31"/>
        <v>0.22902210444669591</v>
      </c>
      <c r="P333" s="19">
        <f t="shared" si="32"/>
        <v>7.6340701482231987E-2</v>
      </c>
      <c r="Q333" s="24">
        <v>10.71</v>
      </c>
      <c r="R333" s="24">
        <f t="shared" si="33"/>
        <v>2.4528267386241134</v>
      </c>
      <c r="S333" s="24">
        <v>8.1999999999999993</v>
      </c>
      <c r="T333" s="24">
        <f t="shared" si="34"/>
        <v>0.6259937521543022</v>
      </c>
      <c r="U333" s="25">
        <f t="shared" si="35"/>
        <v>1.8268329864698112</v>
      </c>
    </row>
    <row r="334" spans="1:21" x14ac:dyDescent="0.3">
      <c r="A334" s="2" t="s">
        <v>6</v>
      </c>
      <c r="B334" s="2">
        <v>27</v>
      </c>
      <c r="C334" s="5">
        <v>39870</v>
      </c>
      <c r="D334" s="2">
        <v>35</v>
      </c>
      <c r="E334" s="2" t="s">
        <v>9</v>
      </c>
      <c r="F334" s="6" t="s">
        <v>41</v>
      </c>
      <c r="G334" s="2">
        <v>85</v>
      </c>
      <c r="H334" s="2">
        <v>20</v>
      </c>
      <c r="I334" s="2">
        <v>20</v>
      </c>
      <c r="J334" s="2">
        <v>15</v>
      </c>
      <c r="K334" s="2">
        <v>3</v>
      </c>
      <c r="L334" s="19">
        <v>2120.5750411731105</v>
      </c>
      <c r="M334" s="19">
        <f t="shared" si="30"/>
        <v>0.21205750411731106</v>
      </c>
      <c r="N334" s="19">
        <v>1802.488784997144</v>
      </c>
      <c r="O334" s="19">
        <f t="shared" si="31"/>
        <v>0.18024887849971441</v>
      </c>
      <c r="P334" s="19">
        <f t="shared" si="32"/>
        <v>3.1808625617596648E-2</v>
      </c>
      <c r="Q334" s="24">
        <v>10.71</v>
      </c>
      <c r="R334" s="24">
        <f t="shared" si="33"/>
        <v>1.9304654887319415</v>
      </c>
      <c r="S334" s="24">
        <v>8.1999999999999993</v>
      </c>
      <c r="T334" s="24">
        <f t="shared" si="34"/>
        <v>0.26083073006429247</v>
      </c>
      <c r="U334" s="25">
        <f t="shared" si="35"/>
        <v>1.669634758667649</v>
      </c>
    </row>
    <row r="335" spans="1:21" x14ac:dyDescent="0.3">
      <c r="A335" s="2" t="s">
        <v>6</v>
      </c>
      <c r="B335" s="2">
        <v>27</v>
      </c>
      <c r="C335" s="5">
        <v>39870</v>
      </c>
      <c r="D335" s="2">
        <v>35</v>
      </c>
      <c r="E335" s="2" t="s">
        <v>9</v>
      </c>
      <c r="F335" s="6" t="s">
        <v>36</v>
      </c>
      <c r="G335" s="2">
        <v>30</v>
      </c>
      <c r="H335" s="2">
        <v>50</v>
      </c>
      <c r="I335" s="2">
        <v>75</v>
      </c>
      <c r="J335" s="2">
        <v>43.75</v>
      </c>
      <c r="K335" s="2">
        <v>2</v>
      </c>
      <c r="L335" s="19">
        <v>12026.409377023427</v>
      </c>
      <c r="M335" s="19">
        <f t="shared" si="30"/>
        <v>1.2026409377023426</v>
      </c>
      <c r="N335" s="19">
        <v>3607.9228131070281</v>
      </c>
      <c r="O335" s="19">
        <f t="shared" si="31"/>
        <v>0.36079228131070279</v>
      </c>
      <c r="P335" s="19">
        <f t="shared" si="32"/>
        <v>0.84184865639163986</v>
      </c>
      <c r="Q335" s="24">
        <v>6.62</v>
      </c>
      <c r="R335" s="24">
        <f t="shared" si="33"/>
        <v>2.3884449022768526</v>
      </c>
      <c r="S335" s="24">
        <v>8.3025000000000002</v>
      </c>
      <c r="T335" s="24">
        <f t="shared" si="34"/>
        <v>6.9894484696915899</v>
      </c>
      <c r="U335" s="25">
        <f t="shared" si="35"/>
        <v>-4.6010035674147378</v>
      </c>
    </row>
    <row r="336" spans="1:21" x14ac:dyDescent="0.3">
      <c r="A336" s="2" t="s">
        <v>6</v>
      </c>
      <c r="B336" s="2">
        <v>27</v>
      </c>
      <c r="C336" s="5">
        <v>39870</v>
      </c>
      <c r="D336" s="2">
        <v>35</v>
      </c>
      <c r="E336" s="2" t="s">
        <v>9</v>
      </c>
      <c r="F336" s="6" t="s">
        <v>43</v>
      </c>
      <c r="G336" s="2">
        <v>100</v>
      </c>
      <c r="H336" s="2">
        <v>2</v>
      </c>
      <c r="I336" s="2">
        <v>15</v>
      </c>
      <c r="J336" s="2">
        <v>4.75</v>
      </c>
      <c r="K336" s="2">
        <v>2</v>
      </c>
      <c r="L336" s="19">
        <v>141.7643684932394</v>
      </c>
      <c r="M336" s="19">
        <f t="shared" si="30"/>
        <v>1.417643684932394E-2</v>
      </c>
      <c r="N336" s="19">
        <v>141.7643684932394</v>
      </c>
      <c r="O336" s="19">
        <f t="shared" si="31"/>
        <v>1.417643684932394E-2</v>
      </c>
      <c r="P336" s="19">
        <f t="shared" si="32"/>
        <v>0</v>
      </c>
      <c r="Q336" s="24">
        <v>9.1999999999999993</v>
      </c>
      <c r="R336" s="24">
        <f t="shared" si="33"/>
        <v>0.13042321901378023</v>
      </c>
      <c r="S336" s="24">
        <v>8.1999999999999993</v>
      </c>
      <c r="T336" s="24">
        <f t="shared" si="34"/>
        <v>0</v>
      </c>
      <c r="U336" s="25">
        <f t="shared" si="35"/>
        <v>0.13042321901378023</v>
      </c>
    </row>
    <row r="337" spans="1:21" x14ac:dyDescent="0.3">
      <c r="A337" s="2" t="s">
        <v>6</v>
      </c>
      <c r="B337" s="2">
        <v>27</v>
      </c>
      <c r="C337" s="5">
        <v>39870</v>
      </c>
      <c r="D337" s="2">
        <v>35</v>
      </c>
      <c r="E337" s="2" t="s">
        <v>9</v>
      </c>
      <c r="F337" s="6" t="s">
        <v>46</v>
      </c>
      <c r="G337" s="2">
        <v>90</v>
      </c>
      <c r="H337" s="2">
        <v>2</v>
      </c>
      <c r="I337" s="2">
        <v>17</v>
      </c>
      <c r="J337" s="2">
        <v>5.25</v>
      </c>
      <c r="K337" s="2">
        <v>3</v>
      </c>
      <c r="L337" s="19">
        <v>259.770442543706</v>
      </c>
      <c r="M337" s="19">
        <f t="shared" si="30"/>
        <v>2.5977044254370599E-2</v>
      </c>
      <c r="N337" s="19">
        <v>233.79339828933541</v>
      </c>
      <c r="O337" s="19">
        <f t="shared" si="31"/>
        <v>2.3379339828933542E-2</v>
      </c>
      <c r="P337" s="19">
        <f t="shared" si="32"/>
        <v>2.5977044254370564E-3</v>
      </c>
      <c r="Q337" s="24">
        <v>1.86</v>
      </c>
      <c r="R337" s="24">
        <f t="shared" si="33"/>
        <v>4.3485572081816394E-2</v>
      </c>
      <c r="S337" s="24">
        <v>12.651428571428571</v>
      </c>
      <c r="T337" s="24">
        <f t="shared" si="34"/>
        <v>3.2864671988100815E-2</v>
      </c>
      <c r="U337" s="25">
        <f t="shared" si="35"/>
        <v>1.062090009371558E-2</v>
      </c>
    </row>
    <row r="338" spans="1:21" x14ac:dyDescent="0.3">
      <c r="A338" s="2" t="s">
        <v>6</v>
      </c>
      <c r="B338" s="2">
        <v>27</v>
      </c>
      <c r="C338" s="5">
        <v>39870</v>
      </c>
      <c r="D338" s="2">
        <v>35</v>
      </c>
      <c r="E338" s="2" t="s">
        <v>9</v>
      </c>
      <c r="F338" s="6" t="s">
        <v>53</v>
      </c>
      <c r="G338" s="2">
        <v>100</v>
      </c>
      <c r="H338" s="2">
        <v>2</v>
      </c>
      <c r="I338" s="2">
        <v>18</v>
      </c>
      <c r="J338" s="2">
        <v>5.5</v>
      </c>
      <c r="K338" s="2">
        <v>2</v>
      </c>
      <c r="L338" s="19">
        <v>190.06635554218249</v>
      </c>
      <c r="M338" s="19">
        <f t="shared" si="30"/>
        <v>1.9006635554218249E-2</v>
      </c>
      <c r="N338" s="19">
        <v>190.06635554218249</v>
      </c>
      <c r="O338" s="19">
        <f t="shared" si="31"/>
        <v>1.9006635554218249E-2</v>
      </c>
      <c r="P338" s="19">
        <f t="shared" si="32"/>
        <v>0</v>
      </c>
      <c r="Q338" s="24">
        <v>6.51</v>
      </c>
      <c r="R338" s="24">
        <f t="shared" si="33"/>
        <v>0.1237331974579608</v>
      </c>
      <c r="S338" s="24">
        <v>8.2509316770186327</v>
      </c>
      <c r="T338" s="24">
        <f t="shared" si="34"/>
        <v>0</v>
      </c>
      <c r="U338" s="25">
        <f t="shared" si="35"/>
        <v>0.1237331974579608</v>
      </c>
    </row>
    <row r="339" spans="1:21" x14ac:dyDescent="0.3">
      <c r="A339" s="2" t="s">
        <v>6</v>
      </c>
      <c r="B339" s="2">
        <v>27</v>
      </c>
      <c r="C339" s="5">
        <v>39870</v>
      </c>
      <c r="D339" s="2">
        <v>35</v>
      </c>
      <c r="E339" s="2" t="s">
        <v>9</v>
      </c>
      <c r="F339" s="6" t="s">
        <v>41</v>
      </c>
      <c r="G339" s="2">
        <v>60</v>
      </c>
      <c r="H339" s="2">
        <v>30</v>
      </c>
      <c r="I339" s="2">
        <v>40</v>
      </c>
      <c r="J339" s="2">
        <v>25</v>
      </c>
      <c r="K339" s="2">
        <v>3</v>
      </c>
      <c r="L339" s="19">
        <v>5890.4862254808622</v>
      </c>
      <c r="M339" s="19">
        <f t="shared" si="30"/>
        <v>0.58904862254808621</v>
      </c>
      <c r="N339" s="19">
        <v>3534.2917352885174</v>
      </c>
      <c r="O339" s="19">
        <f t="shared" si="31"/>
        <v>0.35342917352885173</v>
      </c>
      <c r="P339" s="19">
        <f t="shared" si="32"/>
        <v>0.23561944901923448</v>
      </c>
      <c r="Q339" s="24">
        <v>10.71</v>
      </c>
      <c r="R339" s="24">
        <f t="shared" si="33"/>
        <v>3.7852264484940021</v>
      </c>
      <c r="S339" s="24">
        <v>8.1999999999999993</v>
      </c>
      <c r="T339" s="24">
        <f t="shared" si="34"/>
        <v>1.9320794819577225</v>
      </c>
      <c r="U339" s="25">
        <f t="shared" si="35"/>
        <v>1.8531469665362796</v>
      </c>
    </row>
    <row r="340" spans="1:21" x14ac:dyDescent="0.3">
      <c r="A340" s="2" t="s">
        <v>6</v>
      </c>
      <c r="B340" s="2">
        <v>27</v>
      </c>
      <c r="C340" s="5">
        <v>39870</v>
      </c>
      <c r="D340" s="2">
        <v>35</v>
      </c>
      <c r="E340" s="2" t="s">
        <v>9</v>
      </c>
      <c r="F340" s="6" t="s">
        <v>49</v>
      </c>
      <c r="G340" s="2">
        <v>40</v>
      </c>
      <c r="H340" s="2">
        <v>18</v>
      </c>
      <c r="I340" s="2">
        <v>20</v>
      </c>
      <c r="J340" s="2">
        <v>14</v>
      </c>
      <c r="K340" s="2">
        <v>2</v>
      </c>
      <c r="L340" s="19">
        <v>1231.5043202071988</v>
      </c>
      <c r="M340" s="19">
        <f t="shared" si="30"/>
        <v>0.12315043202071989</v>
      </c>
      <c r="N340" s="19">
        <v>492.60172808287956</v>
      </c>
      <c r="O340" s="19">
        <f t="shared" si="31"/>
        <v>4.9260172808287955E-2</v>
      </c>
      <c r="P340" s="19">
        <f t="shared" si="32"/>
        <v>7.3890259212431933E-2</v>
      </c>
      <c r="Q340" s="24">
        <v>5.23</v>
      </c>
      <c r="R340" s="24">
        <f t="shared" si="33"/>
        <v>0.25763070378734604</v>
      </c>
      <c r="S340" s="24">
        <v>8.461146496815287</v>
      </c>
      <c r="T340" s="24">
        <f t="shared" si="34"/>
        <v>0.6251963078840419</v>
      </c>
      <c r="U340" s="25">
        <f t="shared" si="35"/>
        <v>-0.36756560409669586</v>
      </c>
    </row>
    <row r="341" spans="1:21" x14ac:dyDescent="0.3">
      <c r="A341" s="2" t="s">
        <v>6</v>
      </c>
      <c r="B341" s="2">
        <v>27</v>
      </c>
      <c r="C341" s="5">
        <v>39870</v>
      </c>
      <c r="D341" s="2">
        <v>35</v>
      </c>
      <c r="E341" s="2" t="s">
        <v>9</v>
      </c>
      <c r="F341" s="6" t="s">
        <v>36</v>
      </c>
      <c r="G341" s="2">
        <v>80</v>
      </c>
      <c r="H341" s="2">
        <v>15</v>
      </c>
      <c r="I341" s="2">
        <v>10</v>
      </c>
      <c r="J341" s="2">
        <v>10</v>
      </c>
      <c r="K341" s="2">
        <v>2</v>
      </c>
      <c r="L341" s="19">
        <v>628.31853071795865</v>
      </c>
      <c r="M341" s="19">
        <f t="shared" si="30"/>
        <v>6.2831853071795868E-2</v>
      </c>
      <c r="N341" s="19">
        <v>502.65482457436696</v>
      </c>
      <c r="O341" s="19">
        <f t="shared" si="31"/>
        <v>5.0265482457436693E-2</v>
      </c>
      <c r="P341" s="19">
        <f t="shared" si="32"/>
        <v>1.2566370614359175E-2</v>
      </c>
      <c r="Q341" s="24">
        <v>6.62</v>
      </c>
      <c r="R341" s="24">
        <f t="shared" si="33"/>
        <v>0.33275749386823089</v>
      </c>
      <c r="S341" s="24">
        <v>8.3025000000000002</v>
      </c>
      <c r="T341" s="24">
        <f t="shared" si="34"/>
        <v>0.10433229202571705</v>
      </c>
      <c r="U341" s="25">
        <f t="shared" si="35"/>
        <v>0.22842520184251386</v>
      </c>
    </row>
    <row r="342" spans="1:21" x14ac:dyDescent="0.3">
      <c r="A342" s="2" t="s">
        <v>6</v>
      </c>
      <c r="B342" s="2">
        <v>27</v>
      </c>
      <c r="C342" s="5">
        <v>39870</v>
      </c>
      <c r="D342" s="2">
        <v>35</v>
      </c>
      <c r="E342" s="2" t="s">
        <v>9</v>
      </c>
      <c r="F342" s="6" t="s">
        <v>41</v>
      </c>
      <c r="G342" s="2">
        <v>40</v>
      </c>
      <c r="H342" s="2">
        <v>55</v>
      </c>
      <c r="I342" s="2">
        <v>45</v>
      </c>
      <c r="J342" s="2">
        <v>38.75</v>
      </c>
      <c r="K342" s="2">
        <v>3</v>
      </c>
      <c r="L342" s="19">
        <v>14151.893156717771</v>
      </c>
      <c r="M342" s="19">
        <f t="shared" si="30"/>
        <v>1.4151893156717772</v>
      </c>
      <c r="N342" s="19">
        <v>5660.7572626871088</v>
      </c>
      <c r="O342" s="19">
        <f t="shared" si="31"/>
        <v>0.56607572626871083</v>
      </c>
      <c r="P342" s="19">
        <f t="shared" si="32"/>
        <v>0.84911358940306636</v>
      </c>
      <c r="Q342" s="24">
        <v>10.71</v>
      </c>
      <c r="R342" s="24">
        <f t="shared" si="33"/>
        <v>6.0626710283378937</v>
      </c>
      <c r="S342" s="24">
        <v>8.1999999999999993</v>
      </c>
      <c r="T342" s="24">
        <f t="shared" si="34"/>
        <v>6.9627314331051435</v>
      </c>
      <c r="U342" s="25">
        <f t="shared" si="35"/>
        <v>-0.9000604047672498</v>
      </c>
    </row>
    <row r="343" spans="1:21" x14ac:dyDescent="0.3">
      <c r="A343" s="2" t="s">
        <v>6</v>
      </c>
      <c r="B343" s="2">
        <v>27</v>
      </c>
      <c r="C343" s="5">
        <v>39870</v>
      </c>
      <c r="D343" s="2">
        <v>35</v>
      </c>
      <c r="E343" s="2" t="s">
        <v>9</v>
      </c>
      <c r="F343" s="6" t="s">
        <v>42</v>
      </c>
      <c r="G343" s="2">
        <v>10</v>
      </c>
      <c r="H343" s="2">
        <v>70</v>
      </c>
      <c r="I343" s="2">
        <v>75</v>
      </c>
      <c r="J343" s="2">
        <v>53.75</v>
      </c>
      <c r="K343" s="2">
        <v>2</v>
      </c>
      <c r="L343" s="19">
        <v>18152.515051523522</v>
      </c>
      <c r="M343" s="19">
        <f t="shared" si="30"/>
        <v>1.8152515051523521</v>
      </c>
      <c r="N343" s="19">
        <v>1815.2515051523524</v>
      </c>
      <c r="O343" s="19">
        <f t="shared" si="31"/>
        <v>0.18152515051523524</v>
      </c>
      <c r="P343" s="19">
        <f t="shared" si="32"/>
        <v>1.6337263546371168</v>
      </c>
      <c r="Q343" s="24">
        <v>11.49</v>
      </c>
      <c r="R343" s="24">
        <f t="shared" si="33"/>
        <v>2.0857239794200528</v>
      </c>
      <c r="S343" s="24">
        <v>8.1999999999999993</v>
      </c>
      <c r="T343" s="24">
        <f t="shared" si="34"/>
        <v>13.396556108024356</v>
      </c>
      <c r="U343" s="25">
        <f t="shared" si="35"/>
        <v>-11.310832128604304</v>
      </c>
    </row>
    <row r="344" spans="1:21" x14ac:dyDescent="0.3">
      <c r="A344" s="2" t="s">
        <v>6</v>
      </c>
      <c r="B344" s="2">
        <v>27</v>
      </c>
      <c r="C344" s="5">
        <v>39870</v>
      </c>
      <c r="D344" s="2">
        <v>35</v>
      </c>
      <c r="E344" s="2" t="s">
        <v>9</v>
      </c>
      <c r="F344" s="6" t="s">
        <v>38</v>
      </c>
      <c r="G344" s="2">
        <v>100</v>
      </c>
      <c r="H344" s="2">
        <v>2</v>
      </c>
      <c r="I344" s="2">
        <v>11</v>
      </c>
      <c r="J344" s="2">
        <v>3.75</v>
      </c>
      <c r="K344" s="2">
        <v>1</v>
      </c>
      <c r="L344" s="19">
        <v>44.178646691106465</v>
      </c>
      <c r="M344" s="19">
        <f t="shared" si="30"/>
        <v>4.4178646691106467E-3</v>
      </c>
      <c r="N344" s="19">
        <v>44.178646691106465</v>
      </c>
      <c r="O344" s="19">
        <f t="shared" si="31"/>
        <v>4.4178646691106467E-3</v>
      </c>
      <c r="P344" s="19">
        <f t="shared" si="32"/>
        <v>0</v>
      </c>
      <c r="Q344" s="24">
        <v>0.08</v>
      </c>
      <c r="R344" s="24">
        <f t="shared" si="33"/>
        <v>3.5342917352885176E-4</v>
      </c>
      <c r="S344" s="24">
        <v>8.104694792715291</v>
      </c>
      <c r="T344" s="24">
        <f t="shared" si="34"/>
        <v>0</v>
      </c>
      <c r="U344" s="25">
        <f t="shared" si="35"/>
        <v>3.5342917352885176E-4</v>
      </c>
    </row>
    <row r="345" spans="1:21" x14ac:dyDescent="0.3">
      <c r="A345" s="2" t="s">
        <v>6</v>
      </c>
      <c r="B345" s="2">
        <v>27</v>
      </c>
      <c r="C345" s="5">
        <v>39870</v>
      </c>
      <c r="D345" s="2">
        <v>35</v>
      </c>
      <c r="E345" s="2" t="s">
        <v>9</v>
      </c>
      <c r="F345" s="6" t="s">
        <v>46</v>
      </c>
      <c r="G345" s="2">
        <v>100</v>
      </c>
      <c r="H345" s="2">
        <v>15</v>
      </c>
      <c r="I345" s="2">
        <v>15</v>
      </c>
      <c r="J345" s="2">
        <v>11.25</v>
      </c>
      <c r="K345" s="2">
        <v>3</v>
      </c>
      <c r="L345" s="19">
        <v>1192.8234606598746</v>
      </c>
      <c r="M345" s="19">
        <f t="shared" si="30"/>
        <v>0.11928234606598746</v>
      </c>
      <c r="N345" s="19">
        <v>1192.8234606598746</v>
      </c>
      <c r="O345" s="19">
        <f t="shared" si="31"/>
        <v>0.11928234606598746</v>
      </c>
      <c r="P345" s="19">
        <f t="shared" si="32"/>
        <v>0</v>
      </c>
      <c r="Q345" s="24">
        <v>1.86</v>
      </c>
      <c r="R345" s="24">
        <f t="shared" si="33"/>
        <v>0.2218651636827367</v>
      </c>
      <c r="S345" s="24">
        <v>12.651428571428571</v>
      </c>
      <c r="T345" s="24">
        <f t="shared" si="34"/>
        <v>0</v>
      </c>
      <c r="U345" s="25">
        <f t="shared" si="35"/>
        <v>0.2218651636827367</v>
      </c>
    </row>
    <row r="346" spans="1:21" x14ac:dyDescent="0.3">
      <c r="A346" s="2" t="s">
        <v>6</v>
      </c>
      <c r="B346" s="2">
        <v>27</v>
      </c>
      <c r="C346" s="5">
        <v>39870</v>
      </c>
      <c r="D346" s="2">
        <v>35</v>
      </c>
      <c r="E346" s="2" t="s">
        <v>9</v>
      </c>
      <c r="F346" s="6" t="s">
        <v>36</v>
      </c>
      <c r="G346" s="2">
        <v>100</v>
      </c>
      <c r="H346" s="2">
        <v>2</v>
      </c>
      <c r="I346" s="2">
        <v>25</v>
      </c>
      <c r="J346" s="2">
        <v>7.25</v>
      </c>
      <c r="K346" s="2">
        <v>2</v>
      </c>
      <c r="L346" s="19">
        <v>330.259927708627</v>
      </c>
      <c r="M346" s="19">
        <f t="shared" si="30"/>
        <v>3.3025992770862697E-2</v>
      </c>
      <c r="N346" s="19">
        <v>330.259927708627</v>
      </c>
      <c r="O346" s="19">
        <f t="shared" si="31"/>
        <v>3.3025992770862697E-2</v>
      </c>
      <c r="P346" s="19">
        <f t="shared" si="32"/>
        <v>0</v>
      </c>
      <c r="Q346" s="24">
        <v>6.62</v>
      </c>
      <c r="R346" s="24">
        <f t="shared" si="33"/>
        <v>0.21863207214311106</v>
      </c>
      <c r="S346" s="24">
        <v>8.3025000000000002</v>
      </c>
      <c r="T346" s="24">
        <f t="shared" si="34"/>
        <v>0</v>
      </c>
      <c r="U346" s="25">
        <f t="shared" si="35"/>
        <v>0.21863207214311106</v>
      </c>
    </row>
    <row r="347" spans="1:21" x14ac:dyDescent="0.3">
      <c r="A347" s="2" t="s">
        <v>6</v>
      </c>
      <c r="B347" s="2">
        <v>27</v>
      </c>
      <c r="C347" s="5">
        <v>39870</v>
      </c>
      <c r="D347" s="2">
        <v>35</v>
      </c>
      <c r="E347" s="2" t="s">
        <v>9</v>
      </c>
      <c r="F347" s="6" t="s">
        <v>44</v>
      </c>
      <c r="G347" s="2">
        <v>100</v>
      </c>
      <c r="H347" s="2">
        <v>2</v>
      </c>
      <c r="I347" s="2">
        <v>13</v>
      </c>
      <c r="J347" s="2">
        <v>4.25</v>
      </c>
      <c r="K347" s="2">
        <v>2</v>
      </c>
      <c r="L347" s="19">
        <v>113.49003461093127</v>
      </c>
      <c r="M347" s="19">
        <f t="shared" si="30"/>
        <v>1.1349003461093127E-2</v>
      </c>
      <c r="N347" s="19">
        <v>113.49003461093127</v>
      </c>
      <c r="O347" s="19">
        <f t="shared" si="31"/>
        <v>1.1349003461093127E-2</v>
      </c>
      <c r="P347" s="19">
        <f t="shared" si="32"/>
        <v>0</v>
      </c>
      <c r="Q347" s="24">
        <v>5.78</v>
      </c>
      <c r="R347" s="24">
        <f t="shared" si="33"/>
        <v>6.5597240005118282E-2</v>
      </c>
      <c r="S347" s="24">
        <v>9.0675767918088734</v>
      </c>
      <c r="T347" s="24">
        <f t="shared" si="34"/>
        <v>0</v>
      </c>
      <c r="U347" s="25">
        <f t="shared" si="35"/>
        <v>6.5597240005118282E-2</v>
      </c>
    </row>
    <row r="348" spans="1:21" x14ac:dyDescent="0.3">
      <c r="A348" s="2" t="s">
        <v>6</v>
      </c>
      <c r="B348" s="2">
        <v>27</v>
      </c>
      <c r="C348" s="5">
        <v>39870</v>
      </c>
      <c r="D348" s="2">
        <v>35</v>
      </c>
      <c r="E348" s="2" t="s">
        <v>9</v>
      </c>
      <c r="F348" s="6" t="s">
        <v>44</v>
      </c>
      <c r="G348" s="2">
        <v>90</v>
      </c>
      <c r="H348" s="2">
        <v>2</v>
      </c>
      <c r="I348" s="2">
        <v>23</v>
      </c>
      <c r="J348" s="2">
        <v>6.75</v>
      </c>
      <c r="K348" s="2">
        <v>2</v>
      </c>
      <c r="L348" s="19">
        <v>286.27763055836988</v>
      </c>
      <c r="M348" s="19">
        <f t="shared" si="30"/>
        <v>2.8627763055836988E-2</v>
      </c>
      <c r="N348" s="19">
        <v>257.64986750253291</v>
      </c>
      <c r="O348" s="19">
        <f t="shared" si="31"/>
        <v>2.576498675025329E-2</v>
      </c>
      <c r="P348" s="19">
        <f t="shared" si="32"/>
        <v>2.8627763055836981E-3</v>
      </c>
      <c r="Q348" s="24">
        <v>5.78</v>
      </c>
      <c r="R348" s="24">
        <f t="shared" si="33"/>
        <v>0.14892162341646403</v>
      </c>
      <c r="S348" s="24">
        <v>9.0675767918088734</v>
      </c>
      <c r="T348" s="24">
        <f t="shared" si="34"/>
        <v>2.5958443988651089E-2</v>
      </c>
      <c r="U348" s="25">
        <f t="shared" si="35"/>
        <v>0.12296317942781294</v>
      </c>
    </row>
    <row r="349" spans="1:21" x14ac:dyDescent="0.3">
      <c r="A349" s="2" t="s">
        <v>6</v>
      </c>
      <c r="B349" s="2">
        <v>27</v>
      </c>
      <c r="C349" s="5">
        <v>39870</v>
      </c>
      <c r="D349" s="2">
        <v>35</v>
      </c>
      <c r="E349" s="2" t="s">
        <v>9</v>
      </c>
      <c r="F349" s="6" t="s">
        <v>53</v>
      </c>
      <c r="G349" s="2">
        <v>30</v>
      </c>
      <c r="H349" s="2">
        <v>30</v>
      </c>
      <c r="I349" s="2">
        <v>40</v>
      </c>
      <c r="J349" s="2">
        <v>25</v>
      </c>
      <c r="K349" s="2">
        <v>2</v>
      </c>
      <c r="L349" s="19">
        <v>3926.9908169872415</v>
      </c>
      <c r="M349" s="19">
        <f t="shared" si="30"/>
        <v>0.39269908169872414</v>
      </c>
      <c r="N349" s="19">
        <v>1178.0972450961724</v>
      </c>
      <c r="O349" s="19">
        <f t="shared" si="31"/>
        <v>0.11780972450961724</v>
      </c>
      <c r="P349" s="19">
        <f t="shared" si="32"/>
        <v>0.2748893571891069</v>
      </c>
      <c r="Q349" s="24">
        <v>6.51</v>
      </c>
      <c r="R349" s="24">
        <f t="shared" si="33"/>
        <v>0.76694130655760817</v>
      </c>
      <c r="S349" s="24">
        <v>8.2509316770186327</v>
      </c>
      <c r="T349" s="24">
        <f t="shared" si="34"/>
        <v>2.2680933049068916</v>
      </c>
      <c r="U349" s="25">
        <f t="shared" si="35"/>
        <v>-1.5011519983492834</v>
      </c>
    </row>
    <row r="350" spans="1:21" x14ac:dyDescent="0.3">
      <c r="A350" s="2" t="s">
        <v>6</v>
      </c>
      <c r="B350" s="2">
        <v>27</v>
      </c>
      <c r="C350" s="5">
        <v>39870</v>
      </c>
      <c r="D350" s="2">
        <v>35</v>
      </c>
      <c r="E350" s="2" t="s">
        <v>9</v>
      </c>
      <c r="F350" s="6" t="s">
        <v>35</v>
      </c>
      <c r="G350" s="2">
        <v>100</v>
      </c>
      <c r="H350" s="2">
        <v>10</v>
      </c>
      <c r="I350" s="2">
        <v>8</v>
      </c>
      <c r="J350" s="2">
        <v>7</v>
      </c>
      <c r="K350" s="2">
        <v>1</v>
      </c>
      <c r="L350" s="19">
        <v>153.93804002589985</v>
      </c>
      <c r="M350" s="19">
        <f t="shared" si="30"/>
        <v>1.5393804002589986E-2</v>
      </c>
      <c r="N350" s="19">
        <v>153.93804002589985</v>
      </c>
      <c r="O350" s="19">
        <f t="shared" si="31"/>
        <v>1.5393804002589986E-2</v>
      </c>
      <c r="P350" s="19">
        <f t="shared" si="32"/>
        <v>0</v>
      </c>
      <c r="Q350" s="24">
        <v>1.93</v>
      </c>
      <c r="R350" s="24">
        <f t="shared" si="33"/>
        <v>2.9710041724998672E-2</v>
      </c>
      <c r="S350" s="24">
        <v>8.104694792715291</v>
      </c>
      <c r="T350" s="24">
        <f t="shared" si="34"/>
        <v>0</v>
      </c>
      <c r="U350" s="25">
        <f t="shared" si="35"/>
        <v>2.9710041724998672E-2</v>
      </c>
    </row>
    <row r="351" spans="1:21" x14ac:dyDescent="0.3">
      <c r="A351" s="2" t="s">
        <v>6</v>
      </c>
      <c r="B351" s="2">
        <v>27</v>
      </c>
      <c r="C351" s="5">
        <v>39870</v>
      </c>
      <c r="D351" s="2">
        <v>35</v>
      </c>
      <c r="E351" s="2" t="s">
        <v>9</v>
      </c>
      <c r="F351" s="6" t="s">
        <v>36</v>
      </c>
      <c r="G351" s="2">
        <v>40</v>
      </c>
      <c r="H351" s="2">
        <v>23</v>
      </c>
      <c r="I351" s="2">
        <v>25</v>
      </c>
      <c r="J351" s="2">
        <v>17.75</v>
      </c>
      <c r="K351" s="2">
        <v>2</v>
      </c>
      <c r="L351" s="19">
        <v>1979.5960708432683</v>
      </c>
      <c r="M351" s="19">
        <f t="shared" si="30"/>
        <v>0.19795960708432683</v>
      </c>
      <c r="N351" s="19">
        <v>791.83842833730739</v>
      </c>
      <c r="O351" s="19">
        <f t="shared" si="31"/>
        <v>7.9183842833730742E-2</v>
      </c>
      <c r="P351" s="19">
        <f t="shared" si="32"/>
        <v>0.11877576425059609</v>
      </c>
      <c r="Q351" s="24">
        <v>6.62</v>
      </c>
      <c r="R351" s="24">
        <f t="shared" si="33"/>
        <v>0.52419703955929753</v>
      </c>
      <c r="S351" s="24">
        <v>8.3025000000000002</v>
      </c>
      <c r="T351" s="24">
        <f t="shared" si="34"/>
        <v>0.98613578269057411</v>
      </c>
      <c r="U351" s="25">
        <f t="shared" si="35"/>
        <v>-0.46193874313127659</v>
      </c>
    </row>
    <row r="352" spans="1:21" x14ac:dyDescent="0.3">
      <c r="A352" s="2" t="s">
        <v>6</v>
      </c>
      <c r="B352" s="2">
        <v>27</v>
      </c>
      <c r="C352" s="5">
        <v>39870</v>
      </c>
      <c r="D352" s="2">
        <v>35</v>
      </c>
      <c r="E352" s="2" t="s">
        <v>9</v>
      </c>
      <c r="F352" s="6" t="s">
        <v>42</v>
      </c>
      <c r="G352" s="2">
        <v>90</v>
      </c>
      <c r="H352" s="2">
        <v>6</v>
      </c>
      <c r="I352" s="2">
        <v>15</v>
      </c>
      <c r="J352" s="2">
        <v>6.75</v>
      </c>
      <c r="K352" s="2">
        <v>2</v>
      </c>
      <c r="L352" s="19">
        <v>286.27763055836988</v>
      </c>
      <c r="M352" s="19">
        <f t="shared" si="30"/>
        <v>2.8627763055836988E-2</v>
      </c>
      <c r="N352" s="19">
        <v>257.64986750253291</v>
      </c>
      <c r="O352" s="19">
        <f t="shared" si="31"/>
        <v>2.576498675025329E-2</v>
      </c>
      <c r="P352" s="19">
        <f t="shared" si="32"/>
        <v>2.8627763055836981E-3</v>
      </c>
      <c r="Q352" s="24">
        <v>11.49</v>
      </c>
      <c r="R352" s="24">
        <f t="shared" si="33"/>
        <v>0.29603969776041034</v>
      </c>
      <c r="S352" s="24">
        <v>8.1999999999999993</v>
      </c>
      <c r="T352" s="24">
        <f t="shared" si="34"/>
        <v>2.3474765705786323E-2</v>
      </c>
      <c r="U352" s="25">
        <f t="shared" si="35"/>
        <v>0.27256493205462401</v>
      </c>
    </row>
    <row r="353" spans="1:21" x14ac:dyDescent="0.3">
      <c r="A353" s="2" t="s">
        <v>6</v>
      </c>
      <c r="B353" s="2">
        <v>27</v>
      </c>
      <c r="C353" s="5">
        <v>39870</v>
      </c>
      <c r="D353" s="2">
        <v>35</v>
      </c>
      <c r="E353" s="2" t="s">
        <v>9</v>
      </c>
      <c r="F353" s="6" t="s">
        <v>36</v>
      </c>
      <c r="G353" s="2">
        <v>75</v>
      </c>
      <c r="H353" s="2">
        <v>6</v>
      </c>
      <c r="I353" s="2">
        <v>13</v>
      </c>
      <c r="J353" s="2">
        <v>6.25</v>
      </c>
      <c r="K353" s="2">
        <v>2</v>
      </c>
      <c r="L353" s="19">
        <v>245.43692606170259</v>
      </c>
      <c r="M353" s="19">
        <f t="shared" si="30"/>
        <v>2.4543692606170259E-2</v>
      </c>
      <c r="N353" s="19">
        <v>184.07769454627694</v>
      </c>
      <c r="O353" s="19">
        <f t="shared" si="31"/>
        <v>1.8407769454627694E-2</v>
      </c>
      <c r="P353" s="19">
        <f t="shared" si="32"/>
        <v>6.1359231515425647E-3</v>
      </c>
      <c r="Q353" s="24">
        <v>6.62</v>
      </c>
      <c r="R353" s="24">
        <f t="shared" si="33"/>
        <v>0.12185943378963533</v>
      </c>
      <c r="S353" s="24">
        <v>8.3025000000000002</v>
      </c>
      <c r="T353" s="24">
        <f t="shared" si="34"/>
        <v>5.0943501965682148E-2</v>
      </c>
      <c r="U353" s="25">
        <f t="shared" si="35"/>
        <v>7.0915931823953185E-2</v>
      </c>
    </row>
    <row r="354" spans="1:21" x14ac:dyDescent="0.3">
      <c r="A354" s="2" t="s">
        <v>6</v>
      </c>
      <c r="B354" s="2">
        <v>27</v>
      </c>
      <c r="C354" s="5">
        <v>39870</v>
      </c>
      <c r="D354" s="2">
        <v>35</v>
      </c>
      <c r="E354" s="2" t="s">
        <v>9</v>
      </c>
      <c r="F354" s="6" t="s">
        <v>44</v>
      </c>
      <c r="G354" s="2">
        <v>90</v>
      </c>
      <c r="H354" s="2">
        <v>5</v>
      </c>
      <c r="I354" s="2">
        <v>22</v>
      </c>
      <c r="J354" s="2">
        <v>8</v>
      </c>
      <c r="K354" s="2">
        <v>2</v>
      </c>
      <c r="L354" s="19">
        <v>402.12385965949352</v>
      </c>
      <c r="M354" s="19">
        <f t="shared" si="30"/>
        <v>4.0212385965949352E-2</v>
      </c>
      <c r="N354" s="19">
        <v>361.91147369354417</v>
      </c>
      <c r="O354" s="19">
        <f t="shared" si="31"/>
        <v>3.6191147369354415E-2</v>
      </c>
      <c r="P354" s="19">
        <f t="shared" si="32"/>
        <v>4.0212385965949365E-3</v>
      </c>
      <c r="Q354" s="24">
        <v>5.78</v>
      </c>
      <c r="R354" s="24">
        <f t="shared" si="33"/>
        <v>0.20918483179486852</v>
      </c>
      <c r="S354" s="24">
        <v>9.0675767918088734</v>
      </c>
      <c r="T354" s="24">
        <f t="shared" si="34"/>
        <v>3.6462889772810328E-2</v>
      </c>
      <c r="U354" s="25">
        <f t="shared" si="35"/>
        <v>0.17272194202205821</v>
      </c>
    </row>
    <row r="355" spans="1:21" x14ac:dyDescent="0.3">
      <c r="A355" s="2" t="s">
        <v>6</v>
      </c>
      <c r="B355" s="2">
        <v>27</v>
      </c>
      <c r="C355" s="5">
        <v>39870</v>
      </c>
      <c r="D355" s="2">
        <v>35</v>
      </c>
      <c r="E355" s="2" t="s">
        <v>9</v>
      </c>
      <c r="F355" s="6" t="s">
        <v>35</v>
      </c>
      <c r="G355" s="2">
        <v>100</v>
      </c>
      <c r="H355" s="2">
        <v>2</v>
      </c>
      <c r="I355" s="2">
        <v>15</v>
      </c>
      <c r="J355" s="2">
        <v>4.75</v>
      </c>
      <c r="K355" s="2">
        <v>1</v>
      </c>
      <c r="L355" s="19">
        <v>70.882184246619701</v>
      </c>
      <c r="M355" s="19">
        <f t="shared" si="30"/>
        <v>7.0882184246619699E-3</v>
      </c>
      <c r="N355" s="19">
        <v>70.882184246619701</v>
      </c>
      <c r="O355" s="19">
        <f t="shared" si="31"/>
        <v>7.0882184246619699E-3</v>
      </c>
      <c r="P355" s="19">
        <f t="shared" si="32"/>
        <v>0</v>
      </c>
      <c r="Q355" s="24">
        <v>1.93</v>
      </c>
      <c r="R355" s="24">
        <f t="shared" si="33"/>
        <v>1.3680261559597602E-2</v>
      </c>
      <c r="S355" s="24">
        <v>8.104694792715291</v>
      </c>
      <c r="T355" s="24">
        <f t="shared" si="34"/>
        <v>0</v>
      </c>
      <c r="U355" s="25">
        <f t="shared" si="35"/>
        <v>1.3680261559597602E-2</v>
      </c>
    </row>
    <row r="356" spans="1:21" x14ac:dyDescent="0.3">
      <c r="A356" s="2" t="s">
        <v>6</v>
      </c>
      <c r="B356" s="2">
        <v>27</v>
      </c>
      <c r="C356" s="5">
        <v>39870</v>
      </c>
      <c r="D356" s="2">
        <v>35</v>
      </c>
      <c r="E356" s="2" t="s">
        <v>9</v>
      </c>
      <c r="F356" s="6" t="s">
        <v>31</v>
      </c>
      <c r="G356" s="2">
        <v>90</v>
      </c>
      <c r="H356" s="2">
        <v>15</v>
      </c>
      <c r="I356" s="2">
        <v>20</v>
      </c>
      <c r="J356" s="2">
        <v>12.5</v>
      </c>
      <c r="K356" s="2">
        <v>3</v>
      </c>
      <c r="L356" s="19">
        <v>1472.6215563702156</v>
      </c>
      <c r="M356" s="19">
        <f t="shared" si="30"/>
        <v>0.14726215563702155</v>
      </c>
      <c r="N356" s="19">
        <v>1325.359400733194</v>
      </c>
      <c r="O356" s="19">
        <f t="shared" si="31"/>
        <v>0.1325359400733194</v>
      </c>
      <c r="P356" s="19">
        <f t="shared" si="32"/>
        <v>1.4726215563702155E-2</v>
      </c>
      <c r="Q356" s="24">
        <v>13.7</v>
      </c>
      <c r="R356" s="24">
        <f t="shared" si="33"/>
        <v>1.8157423790044755</v>
      </c>
      <c r="S356" s="24">
        <v>7.9071428571428566</v>
      </c>
      <c r="T356" s="24">
        <f t="shared" si="34"/>
        <v>0.11644229020727347</v>
      </c>
      <c r="U356" s="25">
        <f t="shared" si="35"/>
        <v>1.6993000887972021</v>
      </c>
    </row>
    <row r="357" spans="1:21" x14ac:dyDescent="0.3">
      <c r="A357" s="2" t="s">
        <v>6</v>
      </c>
      <c r="B357" s="2">
        <v>27</v>
      </c>
      <c r="C357" s="5">
        <v>39870</v>
      </c>
      <c r="D357" s="2">
        <v>35</v>
      </c>
      <c r="E357" s="2" t="s">
        <v>9</v>
      </c>
      <c r="F357" s="6" t="s">
        <v>43</v>
      </c>
      <c r="G357" s="2">
        <v>90</v>
      </c>
      <c r="H357" s="2">
        <v>10</v>
      </c>
      <c r="I357" s="2">
        <v>20</v>
      </c>
      <c r="J357" s="2">
        <v>10</v>
      </c>
      <c r="K357" s="2">
        <v>2</v>
      </c>
      <c r="L357" s="19">
        <v>628.31853071795865</v>
      </c>
      <c r="M357" s="19">
        <f t="shared" si="30"/>
        <v>6.2831853071795868E-2</v>
      </c>
      <c r="N357" s="19">
        <v>565.48667764616278</v>
      </c>
      <c r="O357" s="19">
        <f t="shared" si="31"/>
        <v>5.6548667764616277E-2</v>
      </c>
      <c r="P357" s="19">
        <f t="shared" si="32"/>
        <v>6.283185307179591E-3</v>
      </c>
      <c r="Q357" s="24">
        <v>9.1999999999999993</v>
      </c>
      <c r="R357" s="24">
        <f t="shared" si="33"/>
        <v>0.52024774343446967</v>
      </c>
      <c r="S357" s="24">
        <v>8.1999999999999993</v>
      </c>
      <c r="T357" s="24">
        <f t="shared" si="34"/>
        <v>5.1522119518872644E-2</v>
      </c>
      <c r="U357" s="25">
        <f t="shared" si="35"/>
        <v>0.46872562391559702</v>
      </c>
    </row>
    <row r="358" spans="1:21" x14ac:dyDescent="0.3">
      <c r="A358" s="2" t="s">
        <v>6</v>
      </c>
      <c r="B358" s="2">
        <v>27</v>
      </c>
      <c r="C358" s="5">
        <v>39870</v>
      </c>
      <c r="D358" s="2">
        <v>35</v>
      </c>
      <c r="E358" s="2" t="s">
        <v>9</v>
      </c>
      <c r="F358" s="6" t="s">
        <v>46</v>
      </c>
      <c r="G358" s="2">
        <v>80</v>
      </c>
      <c r="H358" s="2">
        <v>15</v>
      </c>
      <c r="I358" s="2">
        <v>50</v>
      </c>
      <c r="J358" s="2">
        <v>20</v>
      </c>
      <c r="K358" s="2">
        <v>3</v>
      </c>
      <c r="L358" s="19">
        <v>3769.9111843077517</v>
      </c>
      <c r="M358" s="19">
        <f t="shared" si="30"/>
        <v>0.37699111843077515</v>
      </c>
      <c r="N358" s="19">
        <v>3015.9289474462016</v>
      </c>
      <c r="O358" s="19">
        <f t="shared" si="31"/>
        <v>0.30159289474462014</v>
      </c>
      <c r="P358" s="19">
        <f t="shared" si="32"/>
        <v>7.5398223686155008E-2</v>
      </c>
      <c r="Q358" s="24">
        <v>1.86</v>
      </c>
      <c r="R358" s="24">
        <f t="shared" si="33"/>
        <v>0.56096278422499346</v>
      </c>
      <c r="S358" s="24">
        <v>12.651428571428571</v>
      </c>
      <c r="T358" s="24">
        <f t="shared" si="34"/>
        <v>0.95389524137798387</v>
      </c>
      <c r="U358" s="25">
        <f t="shared" si="35"/>
        <v>-0.39293245715299041</v>
      </c>
    </row>
    <row r="359" spans="1:21" x14ac:dyDescent="0.3">
      <c r="A359" s="2" t="s">
        <v>6</v>
      </c>
      <c r="B359" s="2">
        <v>27</v>
      </c>
      <c r="C359" s="5">
        <v>39870</v>
      </c>
      <c r="D359" s="2">
        <v>35</v>
      </c>
      <c r="E359" s="2" t="s">
        <v>9</v>
      </c>
      <c r="F359" s="6" t="s">
        <v>46</v>
      </c>
      <c r="G359" s="2">
        <v>90</v>
      </c>
      <c r="H359" s="2">
        <v>10</v>
      </c>
      <c r="I359" s="2">
        <v>25</v>
      </c>
      <c r="J359" s="2">
        <v>11.25</v>
      </c>
      <c r="K359" s="2">
        <v>3</v>
      </c>
      <c r="L359" s="19">
        <v>1192.8234606598746</v>
      </c>
      <c r="M359" s="19">
        <f t="shared" si="30"/>
        <v>0.11928234606598746</v>
      </c>
      <c r="N359" s="19">
        <v>1073.5411145938872</v>
      </c>
      <c r="O359" s="19">
        <f t="shared" si="31"/>
        <v>0.10735411145938872</v>
      </c>
      <c r="P359" s="19">
        <f t="shared" si="32"/>
        <v>1.1928234606598739E-2</v>
      </c>
      <c r="Q359" s="24">
        <v>1.86</v>
      </c>
      <c r="R359" s="24">
        <f t="shared" si="33"/>
        <v>0.19967864731446303</v>
      </c>
      <c r="S359" s="24">
        <v>12.651428571428571</v>
      </c>
      <c r="T359" s="24">
        <f t="shared" si="34"/>
        <v>0.15090920810862635</v>
      </c>
      <c r="U359" s="25">
        <f t="shared" si="35"/>
        <v>4.8769439205836679E-2</v>
      </c>
    </row>
    <row r="360" spans="1:21" x14ac:dyDescent="0.3">
      <c r="A360" s="2" t="s">
        <v>6</v>
      </c>
      <c r="B360" s="2">
        <v>27</v>
      </c>
      <c r="C360" s="5">
        <v>39870</v>
      </c>
      <c r="D360" s="2">
        <v>35</v>
      </c>
      <c r="E360" s="2" t="s">
        <v>9</v>
      </c>
      <c r="F360" s="6" t="s">
        <v>36</v>
      </c>
      <c r="G360" s="2">
        <v>30</v>
      </c>
      <c r="H360" s="2">
        <v>15</v>
      </c>
      <c r="I360" s="2">
        <v>40</v>
      </c>
      <c r="J360" s="2">
        <v>17.5</v>
      </c>
      <c r="K360" s="2">
        <v>2</v>
      </c>
      <c r="L360" s="19">
        <v>1924.2255003237483</v>
      </c>
      <c r="M360" s="19">
        <f t="shared" si="30"/>
        <v>0.19242255003237482</v>
      </c>
      <c r="N360" s="19">
        <v>577.26765009712449</v>
      </c>
      <c r="O360" s="19">
        <f t="shared" si="31"/>
        <v>5.7726765009712445E-2</v>
      </c>
      <c r="P360" s="19">
        <f t="shared" si="32"/>
        <v>0.13469578502266238</v>
      </c>
      <c r="Q360" s="24">
        <v>6.62</v>
      </c>
      <c r="R360" s="24">
        <f t="shared" si="33"/>
        <v>0.3821511843642964</v>
      </c>
      <c r="S360" s="24">
        <v>8.3025000000000002</v>
      </c>
      <c r="T360" s="24">
        <f t="shared" si="34"/>
        <v>1.1183117551506545</v>
      </c>
      <c r="U360" s="25">
        <f t="shared" si="35"/>
        <v>-0.7361605707863581</v>
      </c>
    </row>
    <row r="361" spans="1:21" x14ac:dyDescent="0.3">
      <c r="A361" s="2" t="s">
        <v>6</v>
      </c>
      <c r="B361" s="2">
        <v>27</v>
      </c>
      <c r="C361" s="5">
        <v>39870</v>
      </c>
      <c r="D361" s="2">
        <v>35</v>
      </c>
      <c r="E361" s="2" t="s">
        <v>9</v>
      </c>
      <c r="F361" s="6" t="s">
        <v>43</v>
      </c>
      <c r="G361" s="2">
        <v>80</v>
      </c>
      <c r="H361" s="2">
        <v>20</v>
      </c>
      <c r="I361" s="2">
        <v>20</v>
      </c>
      <c r="J361" s="2">
        <v>15</v>
      </c>
      <c r="K361" s="2">
        <v>2</v>
      </c>
      <c r="L361" s="19">
        <v>1413.7166941154069</v>
      </c>
      <c r="M361" s="19">
        <f t="shared" si="30"/>
        <v>0.1413716694115407</v>
      </c>
      <c r="N361" s="19">
        <v>1130.9733552923256</v>
      </c>
      <c r="O361" s="19">
        <f t="shared" si="31"/>
        <v>0.11309733552923255</v>
      </c>
      <c r="P361" s="19">
        <f t="shared" si="32"/>
        <v>2.8274333882308142E-2</v>
      </c>
      <c r="Q361" s="24">
        <v>9.1999999999999993</v>
      </c>
      <c r="R361" s="24">
        <f t="shared" si="33"/>
        <v>1.0404954868689393</v>
      </c>
      <c r="S361" s="24">
        <v>8.1999999999999993</v>
      </c>
      <c r="T361" s="24">
        <f t="shared" si="34"/>
        <v>0.23184953783492673</v>
      </c>
      <c r="U361" s="25">
        <f t="shared" si="35"/>
        <v>0.80864594903401255</v>
      </c>
    </row>
    <row r="362" spans="1:21" x14ac:dyDescent="0.3">
      <c r="A362" s="2" t="s">
        <v>6</v>
      </c>
      <c r="B362" s="2">
        <v>27</v>
      </c>
      <c r="C362" s="5">
        <v>39870</v>
      </c>
      <c r="D362" s="2">
        <v>35</v>
      </c>
      <c r="E362" s="2" t="s">
        <v>9</v>
      </c>
      <c r="F362" s="6" t="s">
        <v>31</v>
      </c>
      <c r="G362" s="2">
        <v>30</v>
      </c>
      <c r="H362" s="2">
        <v>25</v>
      </c>
      <c r="I362" s="2">
        <v>35</v>
      </c>
      <c r="J362" s="2">
        <v>21.25</v>
      </c>
      <c r="K362" s="2">
        <v>3</v>
      </c>
      <c r="L362" s="19">
        <v>4255.8762979099229</v>
      </c>
      <c r="M362" s="19">
        <f t="shared" si="30"/>
        <v>0.42558762979099229</v>
      </c>
      <c r="N362" s="19">
        <v>1276.7628893729768</v>
      </c>
      <c r="O362" s="19">
        <f t="shared" si="31"/>
        <v>0.12767628893729768</v>
      </c>
      <c r="P362" s="19">
        <f t="shared" si="32"/>
        <v>0.29791134085369464</v>
      </c>
      <c r="Q362" s="24">
        <v>13.7</v>
      </c>
      <c r="R362" s="24">
        <f t="shared" si="33"/>
        <v>1.7491651584409782</v>
      </c>
      <c r="S362" s="24">
        <v>7.9071428571428566</v>
      </c>
      <c r="T362" s="24">
        <f t="shared" si="34"/>
        <v>2.3556275308931425</v>
      </c>
      <c r="U362" s="25">
        <f t="shared" si="35"/>
        <v>-0.60646237245216428</v>
      </c>
    </row>
    <row r="363" spans="1:21" x14ac:dyDescent="0.3">
      <c r="A363" s="2" t="s">
        <v>6</v>
      </c>
      <c r="B363" s="2">
        <v>27</v>
      </c>
      <c r="C363" s="5">
        <v>39870</v>
      </c>
      <c r="D363" s="2">
        <v>35</v>
      </c>
      <c r="E363" s="2" t="s">
        <v>9</v>
      </c>
      <c r="F363" s="6" t="s">
        <v>53</v>
      </c>
      <c r="G363" s="2">
        <v>100</v>
      </c>
      <c r="H363" s="2">
        <v>7</v>
      </c>
      <c r="I363" s="2">
        <v>12</v>
      </c>
      <c r="J363" s="2">
        <v>6.5</v>
      </c>
      <c r="K363" s="2">
        <v>2</v>
      </c>
      <c r="L363" s="19">
        <v>265.46457922833753</v>
      </c>
      <c r="M363" s="19">
        <f t="shared" si="30"/>
        <v>2.6546457922833753E-2</v>
      </c>
      <c r="N363" s="19">
        <v>265.46457922833753</v>
      </c>
      <c r="O363" s="19">
        <f t="shared" si="31"/>
        <v>2.6546457922833753E-2</v>
      </c>
      <c r="P363" s="19">
        <f t="shared" si="32"/>
        <v>0</v>
      </c>
      <c r="Q363" s="24">
        <v>6.51</v>
      </c>
      <c r="R363" s="24">
        <f t="shared" si="33"/>
        <v>0.17281744107764774</v>
      </c>
      <c r="S363" s="24">
        <v>8.2509316770186327</v>
      </c>
      <c r="T363" s="24">
        <f t="shared" si="34"/>
        <v>0</v>
      </c>
      <c r="U363" s="25">
        <f t="shared" si="35"/>
        <v>0.17281744107764774</v>
      </c>
    </row>
    <row r="364" spans="1:21" x14ac:dyDescent="0.3">
      <c r="A364" s="2" t="s">
        <v>6</v>
      </c>
      <c r="B364" s="2">
        <v>27</v>
      </c>
      <c r="C364" s="5">
        <v>39870</v>
      </c>
      <c r="D364" s="2">
        <v>35</v>
      </c>
      <c r="E364" s="2" t="s">
        <v>9</v>
      </c>
      <c r="F364" s="6" t="s">
        <v>22</v>
      </c>
      <c r="G364" s="2">
        <v>100</v>
      </c>
      <c r="H364" s="2">
        <v>10</v>
      </c>
      <c r="I364" s="2">
        <v>11</v>
      </c>
      <c r="J364" s="2">
        <v>7.75</v>
      </c>
      <c r="K364" s="2">
        <v>3</v>
      </c>
      <c r="L364" s="19">
        <v>566.07572626871035</v>
      </c>
      <c r="M364" s="19">
        <f t="shared" si="30"/>
        <v>5.6607572626871036E-2</v>
      </c>
      <c r="N364" s="19">
        <v>566.07572626871035</v>
      </c>
      <c r="O364" s="19">
        <f t="shared" si="31"/>
        <v>5.6607572626871036E-2</v>
      </c>
      <c r="P364" s="19">
        <f t="shared" si="32"/>
        <v>0</v>
      </c>
      <c r="Q364" s="24">
        <v>12.13</v>
      </c>
      <c r="R364" s="24">
        <f t="shared" si="33"/>
        <v>0.68664985596394568</v>
      </c>
      <c r="S364" s="24">
        <v>8.104694792715291</v>
      </c>
      <c r="T364" s="24">
        <f t="shared" si="34"/>
        <v>0</v>
      </c>
      <c r="U364" s="25">
        <f t="shared" si="35"/>
        <v>0.68664985596394568</v>
      </c>
    </row>
    <row r="365" spans="1:21" x14ac:dyDescent="0.3">
      <c r="A365" s="2" t="s">
        <v>6</v>
      </c>
      <c r="B365" s="2">
        <v>27</v>
      </c>
      <c r="C365" s="5">
        <v>39870</v>
      </c>
      <c r="D365" s="2">
        <v>35</v>
      </c>
      <c r="E365" s="2" t="s">
        <v>9</v>
      </c>
      <c r="F365" s="6" t="s">
        <v>43</v>
      </c>
      <c r="G365" s="2">
        <v>85</v>
      </c>
      <c r="H365" s="2">
        <v>15</v>
      </c>
      <c r="I365" s="2">
        <v>20</v>
      </c>
      <c r="J365" s="2">
        <v>12.5</v>
      </c>
      <c r="K365" s="2">
        <v>2</v>
      </c>
      <c r="L365" s="19">
        <v>981.74770424681037</v>
      </c>
      <c r="M365" s="19">
        <f t="shared" si="30"/>
        <v>9.8174770424681035E-2</v>
      </c>
      <c r="N365" s="19">
        <v>834.48554860978879</v>
      </c>
      <c r="O365" s="19">
        <f t="shared" si="31"/>
        <v>8.344855486097888E-2</v>
      </c>
      <c r="P365" s="19">
        <f t="shared" si="32"/>
        <v>1.4726215563702155E-2</v>
      </c>
      <c r="Q365" s="24">
        <v>9.1999999999999993</v>
      </c>
      <c r="R365" s="24">
        <f t="shared" si="33"/>
        <v>0.76772670472100568</v>
      </c>
      <c r="S365" s="24">
        <v>8.1999999999999993</v>
      </c>
      <c r="T365" s="24">
        <f t="shared" si="34"/>
        <v>0.12075496762235766</v>
      </c>
      <c r="U365" s="25">
        <f t="shared" si="35"/>
        <v>0.64697173709864808</v>
      </c>
    </row>
    <row r="366" spans="1:21" x14ac:dyDescent="0.3">
      <c r="A366" s="2" t="s">
        <v>6</v>
      </c>
      <c r="B366" s="2">
        <v>27</v>
      </c>
      <c r="C366" s="5">
        <v>39870</v>
      </c>
      <c r="D366" s="2">
        <v>35</v>
      </c>
      <c r="E366" s="2" t="s">
        <v>9</v>
      </c>
      <c r="F366" s="6" t="s">
        <v>36</v>
      </c>
      <c r="G366" s="2">
        <v>100</v>
      </c>
      <c r="H366" s="2">
        <v>10</v>
      </c>
      <c r="I366" s="2">
        <v>30</v>
      </c>
      <c r="J366" s="2">
        <v>12.5</v>
      </c>
      <c r="K366" s="2">
        <v>2</v>
      </c>
      <c r="L366" s="19">
        <v>981.74770424681037</v>
      </c>
      <c r="M366" s="19">
        <f t="shared" si="30"/>
        <v>9.8174770424681035E-2</v>
      </c>
      <c r="N366" s="19">
        <v>981.74770424681037</v>
      </c>
      <c r="O366" s="19">
        <f t="shared" si="31"/>
        <v>9.8174770424681035E-2</v>
      </c>
      <c r="P366" s="19">
        <f t="shared" si="32"/>
        <v>0</v>
      </c>
      <c r="Q366" s="24">
        <v>6.62</v>
      </c>
      <c r="R366" s="24">
        <f t="shared" si="33"/>
        <v>0.64991698021138844</v>
      </c>
      <c r="S366" s="24">
        <v>8.3025000000000002</v>
      </c>
      <c r="T366" s="24">
        <f t="shared" si="34"/>
        <v>0</v>
      </c>
      <c r="U366" s="25">
        <f t="shared" si="35"/>
        <v>0.64991698021138844</v>
      </c>
    </row>
    <row r="367" spans="1:21" x14ac:dyDescent="0.3">
      <c r="A367" s="2" t="s">
        <v>6</v>
      </c>
      <c r="B367" s="2">
        <v>27</v>
      </c>
      <c r="C367" s="5">
        <v>39870</v>
      </c>
      <c r="D367" s="2">
        <v>35</v>
      </c>
      <c r="E367" s="2" t="s">
        <v>9</v>
      </c>
      <c r="F367" s="6" t="s">
        <v>41</v>
      </c>
      <c r="G367" s="2">
        <v>90</v>
      </c>
      <c r="H367" s="2">
        <v>15</v>
      </c>
      <c r="I367" s="2">
        <v>35</v>
      </c>
      <c r="J367" s="2">
        <v>16.25</v>
      </c>
      <c r="K367" s="2">
        <v>3</v>
      </c>
      <c r="L367" s="19">
        <v>2488.7304302656644</v>
      </c>
      <c r="M367" s="19">
        <f t="shared" si="30"/>
        <v>0.24887304302656643</v>
      </c>
      <c r="N367" s="19">
        <v>2239.857387239098</v>
      </c>
      <c r="O367" s="19">
        <f t="shared" si="31"/>
        <v>0.22398573872390981</v>
      </c>
      <c r="P367" s="19">
        <f t="shared" si="32"/>
        <v>2.4887304302656621E-2</v>
      </c>
      <c r="Q367" s="24">
        <v>10.71</v>
      </c>
      <c r="R367" s="24">
        <f t="shared" si="33"/>
        <v>2.3988872617330741</v>
      </c>
      <c r="S367" s="24">
        <v>8.1999999999999993</v>
      </c>
      <c r="T367" s="24">
        <f t="shared" si="34"/>
        <v>0.20407589528178427</v>
      </c>
      <c r="U367" s="25">
        <f t="shared" si="35"/>
        <v>2.1948113664512898</v>
      </c>
    </row>
    <row r="368" spans="1:21" x14ac:dyDescent="0.3">
      <c r="A368" s="2" t="s">
        <v>6</v>
      </c>
      <c r="B368" s="2">
        <v>27</v>
      </c>
      <c r="C368" s="5">
        <v>39870</v>
      </c>
      <c r="D368" s="2">
        <v>35</v>
      </c>
      <c r="E368" s="2" t="s">
        <v>9</v>
      </c>
      <c r="F368" s="6" t="s">
        <v>41</v>
      </c>
      <c r="G368" s="2">
        <v>90</v>
      </c>
      <c r="H368" s="2">
        <v>15</v>
      </c>
      <c r="I368" s="2">
        <v>15</v>
      </c>
      <c r="J368" s="2">
        <v>11.25</v>
      </c>
      <c r="K368" s="2">
        <v>3</v>
      </c>
      <c r="L368" s="19">
        <v>1192.8234606598746</v>
      </c>
      <c r="M368" s="19">
        <f t="shared" si="30"/>
        <v>0.11928234606598746</v>
      </c>
      <c r="N368" s="19">
        <v>1073.5411145938872</v>
      </c>
      <c r="O368" s="19">
        <f t="shared" si="31"/>
        <v>0.10735411145938872</v>
      </c>
      <c r="P368" s="19">
        <f t="shared" si="32"/>
        <v>1.1928234606598739E-2</v>
      </c>
      <c r="Q368" s="24">
        <v>10.71</v>
      </c>
      <c r="R368" s="24">
        <f t="shared" si="33"/>
        <v>1.1497625337300532</v>
      </c>
      <c r="S368" s="24">
        <v>8.1999999999999993</v>
      </c>
      <c r="T368" s="24">
        <f t="shared" si="34"/>
        <v>9.7811523774109649E-2</v>
      </c>
      <c r="U368" s="25">
        <f t="shared" si="35"/>
        <v>1.0519510099559435</v>
      </c>
    </row>
    <row r="369" spans="1:21" x14ac:dyDescent="0.3">
      <c r="A369" s="2" t="s">
        <v>6</v>
      </c>
      <c r="B369" s="2">
        <v>27</v>
      </c>
      <c r="C369" s="5">
        <v>39870</v>
      </c>
      <c r="D369" s="2">
        <v>35</v>
      </c>
      <c r="E369" s="2" t="s">
        <v>9</v>
      </c>
      <c r="F369" s="6" t="s">
        <v>31</v>
      </c>
      <c r="G369" s="2">
        <v>100</v>
      </c>
      <c r="H369" s="2">
        <v>5</v>
      </c>
      <c r="I369" s="2">
        <v>28</v>
      </c>
      <c r="J369" s="2">
        <v>9.5</v>
      </c>
      <c r="K369" s="2">
        <v>3</v>
      </c>
      <c r="L369" s="19">
        <v>850.58621095943647</v>
      </c>
      <c r="M369" s="19">
        <f t="shared" si="30"/>
        <v>8.5058621095943643E-2</v>
      </c>
      <c r="N369" s="19">
        <v>850.58621095943647</v>
      </c>
      <c r="O369" s="19">
        <f t="shared" si="31"/>
        <v>8.5058621095943643E-2</v>
      </c>
      <c r="P369" s="19">
        <f t="shared" si="32"/>
        <v>0</v>
      </c>
      <c r="Q369" s="24">
        <v>13.7</v>
      </c>
      <c r="R369" s="24">
        <f t="shared" si="33"/>
        <v>1.1653031090144279</v>
      </c>
      <c r="S369" s="24">
        <v>7.9071428571428566</v>
      </c>
      <c r="T369" s="24">
        <f t="shared" si="34"/>
        <v>0</v>
      </c>
      <c r="U369" s="25">
        <f t="shared" si="35"/>
        <v>1.1653031090144279</v>
      </c>
    </row>
    <row r="370" spans="1:21" x14ac:dyDescent="0.3">
      <c r="A370" s="2" t="s">
        <v>6</v>
      </c>
      <c r="B370" s="2">
        <v>27</v>
      </c>
      <c r="C370" s="5">
        <v>39870</v>
      </c>
      <c r="D370" s="2">
        <v>35</v>
      </c>
      <c r="E370" s="2" t="s">
        <v>9</v>
      </c>
      <c r="F370" s="6" t="s">
        <v>49</v>
      </c>
      <c r="G370" s="2">
        <v>100</v>
      </c>
      <c r="H370" s="2">
        <v>7</v>
      </c>
      <c r="I370" s="2">
        <v>15</v>
      </c>
      <c r="J370" s="2">
        <v>7.25</v>
      </c>
      <c r="K370" s="2">
        <v>2</v>
      </c>
      <c r="L370" s="19">
        <v>330.259927708627</v>
      </c>
      <c r="M370" s="19">
        <f t="shared" si="30"/>
        <v>3.3025992770862697E-2</v>
      </c>
      <c r="N370" s="19">
        <v>330.259927708627</v>
      </c>
      <c r="O370" s="19">
        <f t="shared" si="31"/>
        <v>3.3025992770862697E-2</v>
      </c>
      <c r="P370" s="19">
        <f t="shared" si="32"/>
        <v>0</v>
      </c>
      <c r="Q370" s="24">
        <v>5.23</v>
      </c>
      <c r="R370" s="24">
        <f t="shared" si="33"/>
        <v>0.17272594219161191</v>
      </c>
      <c r="S370" s="24">
        <v>8.461146496815287</v>
      </c>
      <c r="T370" s="24">
        <f t="shared" si="34"/>
        <v>0</v>
      </c>
      <c r="U370" s="25">
        <f t="shared" si="35"/>
        <v>0.17272594219161191</v>
      </c>
    </row>
    <row r="371" spans="1:21" x14ac:dyDescent="0.3">
      <c r="A371" s="2" t="s">
        <v>6</v>
      </c>
      <c r="B371" s="2">
        <v>27</v>
      </c>
      <c r="C371" s="5">
        <v>39870</v>
      </c>
      <c r="D371" s="2">
        <v>35</v>
      </c>
      <c r="E371" s="2" t="s">
        <v>9</v>
      </c>
      <c r="F371" s="6" t="s">
        <v>53</v>
      </c>
      <c r="G371" s="2">
        <v>100</v>
      </c>
      <c r="H371" s="2">
        <v>3</v>
      </c>
      <c r="I371" s="2">
        <v>15</v>
      </c>
      <c r="J371" s="2">
        <v>5.25</v>
      </c>
      <c r="K371" s="2">
        <v>2</v>
      </c>
      <c r="L371" s="19">
        <v>173.18029502913734</v>
      </c>
      <c r="M371" s="19">
        <f t="shared" si="30"/>
        <v>1.7318029502913734E-2</v>
      </c>
      <c r="N371" s="19">
        <v>173.18029502913734</v>
      </c>
      <c r="O371" s="19">
        <f t="shared" si="31"/>
        <v>1.7318029502913734E-2</v>
      </c>
      <c r="P371" s="19">
        <f t="shared" si="32"/>
        <v>0</v>
      </c>
      <c r="Q371" s="24">
        <v>6.51</v>
      </c>
      <c r="R371" s="24">
        <f t="shared" si="33"/>
        <v>0.11274037206396841</v>
      </c>
      <c r="S371" s="24">
        <v>8.2509316770186327</v>
      </c>
      <c r="T371" s="24">
        <f t="shared" si="34"/>
        <v>0</v>
      </c>
      <c r="U371" s="25">
        <f t="shared" si="35"/>
        <v>0.11274037206396841</v>
      </c>
    </row>
    <row r="372" spans="1:21" x14ac:dyDescent="0.3">
      <c r="A372" s="2" t="s">
        <v>6</v>
      </c>
      <c r="B372" s="2">
        <v>27</v>
      </c>
      <c r="C372" s="5">
        <v>39870</v>
      </c>
      <c r="D372" s="2">
        <v>35</v>
      </c>
      <c r="E372" s="2" t="s">
        <v>9</v>
      </c>
      <c r="F372" s="6" t="s">
        <v>36</v>
      </c>
      <c r="G372" s="2">
        <v>90</v>
      </c>
      <c r="H372" s="2">
        <v>20</v>
      </c>
      <c r="I372" s="2">
        <v>42</v>
      </c>
      <c r="J372" s="2">
        <v>20.5</v>
      </c>
      <c r="K372" s="2">
        <v>2</v>
      </c>
      <c r="L372" s="19">
        <v>2640.508625342221</v>
      </c>
      <c r="M372" s="19">
        <f t="shared" si="30"/>
        <v>0.26405086253422211</v>
      </c>
      <c r="N372" s="19">
        <v>2376.4577628079987</v>
      </c>
      <c r="O372" s="19">
        <f t="shared" si="31"/>
        <v>0.23764577628079989</v>
      </c>
      <c r="P372" s="19">
        <f t="shared" si="32"/>
        <v>2.6405086253422222E-2</v>
      </c>
      <c r="Q372" s="24">
        <v>6.62</v>
      </c>
      <c r="R372" s="24">
        <f t="shared" si="33"/>
        <v>1.5732150389788953</v>
      </c>
      <c r="S372" s="24">
        <v>8.3025000000000002</v>
      </c>
      <c r="T372" s="24">
        <f t="shared" si="34"/>
        <v>0.21922822861903801</v>
      </c>
      <c r="U372" s="25">
        <f t="shared" si="35"/>
        <v>1.3539868103598574</v>
      </c>
    </row>
    <row r="373" spans="1:21" x14ac:dyDescent="0.3">
      <c r="A373" s="2" t="s">
        <v>6</v>
      </c>
      <c r="B373" s="2">
        <v>27</v>
      </c>
      <c r="C373" s="5">
        <v>39870</v>
      </c>
      <c r="D373" s="2">
        <v>35</v>
      </c>
      <c r="E373" s="2" t="s">
        <v>9</v>
      </c>
      <c r="F373" s="6" t="s">
        <v>49</v>
      </c>
      <c r="G373" s="2">
        <v>100</v>
      </c>
      <c r="H373" s="2">
        <v>5</v>
      </c>
      <c r="I373" s="2">
        <v>12</v>
      </c>
      <c r="J373" s="2">
        <v>5.5</v>
      </c>
      <c r="K373" s="2">
        <v>2</v>
      </c>
      <c r="L373" s="19">
        <v>190.06635554218249</v>
      </c>
      <c r="M373" s="19">
        <f t="shared" si="30"/>
        <v>1.9006635554218249E-2</v>
      </c>
      <c r="N373" s="19">
        <v>190.06635554218249</v>
      </c>
      <c r="O373" s="19">
        <f t="shared" si="31"/>
        <v>1.9006635554218249E-2</v>
      </c>
      <c r="P373" s="19">
        <f t="shared" si="32"/>
        <v>0</v>
      </c>
      <c r="Q373" s="24">
        <v>5.23</v>
      </c>
      <c r="R373" s="24">
        <f t="shared" si="33"/>
        <v>9.9404703948561449E-2</v>
      </c>
      <c r="S373" s="24">
        <v>8.461146496815287</v>
      </c>
      <c r="T373" s="24">
        <f t="shared" si="34"/>
        <v>0</v>
      </c>
      <c r="U373" s="25">
        <f t="shared" si="35"/>
        <v>9.9404703948561449E-2</v>
      </c>
    </row>
    <row r="374" spans="1:21" x14ac:dyDescent="0.3">
      <c r="A374" s="2" t="s">
        <v>6</v>
      </c>
      <c r="B374" s="2">
        <v>27</v>
      </c>
      <c r="C374" s="5">
        <v>39870</v>
      </c>
      <c r="D374" s="2">
        <v>35</v>
      </c>
      <c r="E374" s="2" t="s">
        <v>9</v>
      </c>
      <c r="F374" s="6" t="s">
        <v>43</v>
      </c>
      <c r="G374" s="2">
        <v>90</v>
      </c>
      <c r="H374" s="2">
        <v>3</v>
      </c>
      <c r="I374" s="2">
        <v>20</v>
      </c>
      <c r="J374" s="2">
        <v>6.5</v>
      </c>
      <c r="K374" s="2">
        <v>2</v>
      </c>
      <c r="L374" s="19">
        <v>265.46457922833753</v>
      </c>
      <c r="M374" s="19">
        <f t="shared" si="30"/>
        <v>2.6546457922833753E-2</v>
      </c>
      <c r="N374" s="19">
        <v>238.91812130550377</v>
      </c>
      <c r="O374" s="19">
        <f t="shared" si="31"/>
        <v>2.3891812130550378E-2</v>
      </c>
      <c r="P374" s="19">
        <f t="shared" si="32"/>
        <v>2.6546457922833749E-3</v>
      </c>
      <c r="Q374" s="24">
        <v>9.1999999999999993</v>
      </c>
      <c r="R374" s="24">
        <f t="shared" si="33"/>
        <v>0.21980467160106346</v>
      </c>
      <c r="S374" s="24">
        <v>8.1999999999999993</v>
      </c>
      <c r="T374" s="24">
        <f t="shared" si="34"/>
        <v>2.1768095496723674E-2</v>
      </c>
      <c r="U374" s="25">
        <f t="shared" si="35"/>
        <v>0.19803657610433978</v>
      </c>
    </row>
    <row r="375" spans="1:21" x14ac:dyDescent="0.3">
      <c r="A375" s="2" t="s">
        <v>6</v>
      </c>
      <c r="B375" s="2">
        <v>27</v>
      </c>
      <c r="C375" s="5">
        <v>39870</v>
      </c>
      <c r="D375" s="2">
        <v>35</v>
      </c>
      <c r="E375" s="2" t="s">
        <v>9</v>
      </c>
      <c r="F375" s="6" t="s">
        <v>44</v>
      </c>
      <c r="G375" s="2">
        <v>100</v>
      </c>
      <c r="H375" s="2">
        <v>2</v>
      </c>
      <c r="I375" s="2">
        <v>15</v>
      </c>
      <c r="J375" s="2">
        <v>4.75</v>
      </c>
      <c r="K375" s="2">
        <v>2</v>
      </c>
      <c r="L375" s="19">
        <v>141.7643684932394</v>
      </c>
      <c r="M375" s="19">
        <f t="shared" si="30"/>
        <v>1.417643684932394E-2</v>
      </c>
      <c r="N375" s="19">
        <v>141.7643684932394</v>
      </c>
      <c r="O375" s="19">
        <f t="shared" si="31"/>
        <v>1.417643684932394E-2</v>
      </c>
      <c r="P375" s="19">
        <f t="shared" si="32"/>
        <v>0</v>
      </c>
      <c r="Q375" s="24">
        <v>5.78</v>
      </c>
      <c r="R375" s="24">
        <f t="shared" si="33"/>
        <v>8.1939804989092382E-2</v>
      </c>
      <c r="S375" s="24">
        <v>9.0675767918088734</v>
      </c>
      <c r="T375" s="24">
        <f t="shared" si="34"/>
        <v>0</v>
      </c>
      <c r="U375" s="25">
        <f t="shared" si="35"/>
        <v>8.1939804989092382E-2</v>
      </c>
    </row>
    <row r="376" spans="1:21" x14ac:dyDescent="0.3">
      <c r="A376" s="2" t="s">
        <v>6</v>
      </c>
      <c r="B376" s="2">
        <v>27</v>
      </c>
      <c r="C376" s="5">
        <v>39870</v>
      </c>
      <c r="D376" s="2">
        <v>35</v>
      </c>
      <c r="E376" s="2" t="s">
        <v>9</v>
      </c>
      <c r="F376" s="6" t="s">
        <v>41</v>
      </c>
      <c r="G376" s="2">
        <v>90</v>
      </c>
      <c r="H376" s="2">
        <v>25</v>
      </c>
      <c r="I376" s="2">
        <v>25</v>
      </c>
      <c r="J376" s="2">
        <v>18.75</v>
      </c>
      <c r="K376" s="2">
        <v>3</v>
      </c>
      <c r="L376" s="19">
        <v>3313.3985018329849</v>
      </c>
      <c r="M376" s="19">
        <f t="shared" si="30"/>
        <v>0.33133985018329848</v>
      </c>
      <c r="N376" s="19">
        <v>2982.0586516496865</v>
      </c>
      <c r="O376" s="19">
        <f t="shared" si="31"/>
        <v>0.29820586516496866</v>
      </c>
      <c r="P376" s="19">
        <f t="shared" si="32"/>
        <v>3.3133985018329815E-2</v>
      </c>
      <c r="Q376" s="24">
        <v>10.71</v>
      </c>
      <c r="R376" s="24">
        <f t="shared" si="33"/>
        <v>3.1937848159168145</v>
      </c>
      <c r="S376" s="24">
        <v>8.1999999999999993</v>
      </c>
      <c r="T376" s="24">
        <f t="shared" si="34"/>
        <v>0.27169867715030444</v>
      </c>
      <c r="U376" s="25">
        <f t="shared" si="35"/>
        <v>2.92208613876651</v>
      </c>
    </row>
    <row r="377" spans="1:21" x14ac:dyDescent="0.3">
      <c r="A377" s="2" t="s">
        <v>6</v>
      </c>
      <c r="B377" s="2">
        <v>27</v>
      </c>
      <c r="C377" s="5">
        <v>39870</v>
      </c>
      <c r="D377" s="2">
        <v>35</v>
      </c>
      <c r="E377" s="2" t="s">
        <v>9</v>
      </c>
      <c r="F377" s="6" t="s">
        <v>49</v>
      </c>
      <c r="G377" s="2">
        <v>80</v>
      </c>
      <c r="H377" s="2">
        <v>2</v>
      </c>
      <c r="I377" s="2">
        <v>15</v>
      </c>
      <c r="J377" s="2">
        <v>4.75</v>
      </c>
      <c r="K377" s="2">
        <v>2</v>
      </c>
      <c r="L377" s="19">
        <v>141.7643684932394</v>
      </c>
      <c r="M377" s="19">
        <f t="shared" si="30"/>
        <v>1.417643684932394E-2</v>
      </c>
      <c r="N377" s="19">
        <v>113.41149479459153</v>
      </c>
      <c r="O377" s="19">
        <f t="shared" si="31"/>
        <v>1.1341149479459153E-2</v>
      </c>
      <c r="P377" s="19">
        <f t="shared" si="32"/>
        <v>2.8352873698647869E-3</v>
      </c>
      <c r="Q377" s="24">
        <v>5.23</v>
      </c>
      <c r="R377" s="24">
        <f t="shared" si="33"/>
        <v>5.9314211777571374E-2</v>
      </c>
      <c r="S377" s="24">
        <v>8.461146496815287</v>
      </c>
      <c r="T377" s="24">
        <f t="shared" si="34"/>
        <v>2.3989781796996072E-2</v>
      </c>
      <c r="U377" s="25">
        <f t="shared" si="35"/>
        <v>3.5324429980575306E-2</v>
      </c>
    </row>
    <row r="378" spans="1:21" x14ac:dyDescent="0.3">
      <c r="A378" s="2" t="s">
        <v>6</v>
      </c>
      <c r="B378" s="2">
        <v>27</v>
      </c>
      <c r="C378" s="5">
        <v>39870</v>
      </c>
      <c r="D378" s="2">
        <v>35</v>
      </c>
      <c r="E378" s="2" t="s">
        <v>9</v>
      </c>
      <c r="F378" s="6" t="s">
        <v>44</v>
      </c>
      <c r="G378" s="2">
        <v>90</v>
      </c>
      <c r="H378" s="2">
        <v>2</v>
      </c>
      <c r="I378" s="2">
        <v>21</v>
      </c>
      <c r="J378" s="2">
        <v>6.25</v>
      </c>
      <c r="K378" s="2">
        <v>2</v>
      </c>
      <c r="L378" s="19">
        <v>245.43692606170259</v>
      </c>
      <c r="M378" s="19">
        <f t="shared" si="30"/>
        <v>2.4543692606170259E-2</v>
      </c>
      <c r="N378" s="19">
        <v>220.89323345553234</v>
      </c>
      <c r="O378" s="19">
        <f t="shared" si="31"/>
        <v>2.2089323345553233E-2</v>
      </c>
      <c r="P378" s="19">
        <f t="shared" si="32"/>
        <v>2.4543692606170259E-3</v>
      </c>
      <c r="Q378" s="24">
        <v>5.78</v>
      </c>
      <c r="R378" s="24">
        <f t="shared" si="33"/>
        <v>0.12767628893729768</v>
      </c>
      <c r="S378" s="24">
        <v>9.0675767918088734</v>
      </c>
      <c r="T378" s="24">
        <f t="shared" si="34"/>
        <v>2.2255181746100049E-2</v>
      </c>
      <c r="U378" s="25">
        <f t="shared" si="35"/>
        <v>0.10542110719119763</v>
      </c>
    </row>
    <row r="379" spans="1:21" x14ac:dyDescent="0.3">
      <c r="A379" s="2" t="s">
        <v>6</v>
      </c>
      <c r="B379" s="2">
        <v>27</v>
      </c>
      <c r="C379" s="5">
        <v>39870</v>
      </c>
      <c r="D379" s="2">
        <v>35</v>
      </c>
      <c r="E379" s="2" t="s">
        <v>9</v>
      </c>
      <c r="F379" s="6" t="s">
        <v>38</v>
      </c>
      <c r="G379" s="2">
        <v>100</v>
      </c>
      <c r="H379" s="2">
        <v>2</v>
      </c>
      <c r="I379" s="2">
        <v>14</v>
      </c>
      <c r="J379" s="2">
        <v>4.5</v>
      </c>
      <c r="K379" s="2">
        <v>1</v>
      </c>
      <c r="L379" s="19">
        <v>63.617251235193308</v>
      </c>
      <c r="M379" s="19">
        <f t="shared" si="30"/>
        <v>6.3617251235193305E-3</v>
      </c>
      <c r="N379" s="19">
        <v>63.617251235193308</v>
      </c>
      <c r="O379" s="19">
        <f t="shared" si="31"/>
        <v>6.3617251235193305E-3</v>
      </c>
      <c r="P379" s="19">
        <f t="shared" si="32"/>
        <v>0</v>
      </c>
      <c r="Q379" s="24">
        <v>0.08</v>
      </c>
      <c r="R379" s="24">
        <f t="shared" si="33"/>
        <v>5.0893800988154644E-4</v>
      </c>
      <c r="S379" s="24">
        <v>8.104694792715291</v>
      </c>
      <c r="T379" s="24">
        <f t="shared" si="34"/>
        <v>0</v>
      </c>
      <c r="U379" s="25">
        <f t="shared" si="35"/>
        <v>5.0893800988154644E-4</v>
      </c>
    </row>
    <row r="380" spans="1:21" x14ac:dyDescent="0.3">
      <c r="A380" s="2" t="s">
        <v>6</v>
      </c>
      <c r="B380" s="2">
        <v>27</v>
      </c>
      <c r="C380" s="5">
        <v>39870</v>
      </c>
      <c r="D380" s="2">
        <v>35</v>
      </c>
      <c r="E380" s="2" t="s">
        <v>9</v>
      </c>
      <c r="F380" s="6" t="s">
        <v>43</v>
      </c>
      <c r="G380" s="2">
        <v>100</v>
      </c>
      <c r="H380" s="2">
        <v>2</v>
      </c>
      <c r="I380" s="2">
        <v>15</v>
      </c>
      <c r="J380" s="2">
        <v>4.75</v>
      </c>
      <c r="K380" s="2">
        <v>2</v>
      </c>
      <c r="L380" s="19">
        <v>141.7643684932394</v>
      </c>
      <c r="M380" s="19">
        <f t="shared" si="30"/>
        <v>1.417643684932394E-2</v>
      </c>
      <c r="N380" s="19">
        <v>141.7643684932394</v>
      </c>
      <c r="O380" s="19">
        <f t="shared" si="31"/>
        <v>1.417643684932394E-2</v>
      </c>
      <c r="P380" s="19">
        <f t="shared" si="32"/>
        <v>0</v>
      </c>
      <c r="Q380" s="24">
        <v>9.1999999999999993</v>
      </c>
      <c r="R380" s="24">
        <f t="shared" si="33"/>
        <v>0.13042321901378023</v>
      </c>
      <c r="S380" s="24">
        <v>8.1999999999999993</v>
      </c>
      <c r="T380" s="24">
        <f t="shared" si="34"/>
        <v>0</v>
      </c>
      <c r="U380" s="25">
        <f t="shared" si="35"/>
        <v>0.13042321901378023</v>
      </c>
    </row>
    <row r="381" spans="1:21" x14ac:dyDescent="0.3">
      <c r="A381" s="2" t="s">
        <v>6</v>
      </c>
      <c r="B381" s="2">
        <v>27</v>
      </c>
      <c r="C381" s="5">
        <v>39870</v>
      </c>
      <c r="D381" s="2">
        <v>35</v>
      </c>
      <c r="E381" s="2" t="s">
        <v>9</v>
      </c>
      <c r="F381" s="6" t="s">
        <v>53</v>
      </c>
      <c r="G381" s="2">
        <v>100</v>
      </c>
      <c r="H381" s="2">
        <v>2</v>
      </c>
      <c r="I381" s="2">
        <v>25</v>
      </c>
      <c r="J381" s="2">
        <v>7.25</v>
      </c>
      <c r="K381" s="2">
        <v>2</v>
      </c>
      <c r="L381" s="19">
        <v>330.259927708627</v>
      </c>
      <c r="M381" s="19">
        <f t="shared" si="30"/>
        <v>3.3025992770862697E-2</v>
      </c>
      <c r="N381" s="19">
        <v>330.259927708627</v>
      </c>
      <c r="O381" s="19">
        <f t="shared" si="31"/>
        <v>3.3025992770862697E-2</v>
      </c>
      <c r="P381" s="19">
        <f t="shared" si="32"/>
        <v>0</v>
      </c>
      <c r="Q381" s="24">
        <v>6.51</v>
      </c>
      <c r="R381" s="24">
        <f t="shared" si="33"/>
        <v>0.21499921293831614</v>
      </c>
      <c r="S381" s="24">
        <v>8.2509316770186327</v>
      </c>
      <c r="T381" s="24">
        <f t="shared" si="34"/>
        <v>0</v>
      </c>
      <c r="U381" s="25">
        <f t="shared" si="35"/>
        <v>0.21499921293831614</v>
      </c>
    </row>
    <row r="382" spans="1:21" x14ac:dyDescent="0.3">
      <c r="A382" s="2" t="s">
        <v>6</v>
      </c>
      <c r="B382" s="2">
        <v>27</v>
      </c>
      <c r="C382" s="5">
        <v>39870</v>
      </c>
      <c r="D382" s="2">
        <v>35</v>
      </c>
      <c r="E382" s="2" t="s">
        <v>9</v>
      </c>
      <c r="F382" s="6" t="s">
        <v>53</v>
      </c>
      <c r="G382" s="2">
        <v>90</v>
      </c>
      <c r="H382" s="2">
        <v>25</v>
      </c>
      <c r="I382" s="2">
        <v>40</v>
      </c>
      <c r="J382" s="2">
        <v>22.5</v>
      </c>
      <c r="K382" s="2">
        <v>2</v>
      </c>
      <c r="L382" s="19">
        <v>3180.8625617596654</v>
      </c>
      <c r="M382" s="19">
        <f t="shared" si="30"/>
        <v>0.31808625617596653</v>
      </c>
      <c r="N382" s="19">
        <v>2862.776305583699</v>
      </c>
      <c r="O382" s="19">
        <f t="shared" si="31"/>
        <v>0.28627763055836991</v>
      </c>
      <c r="P382" s="19">
        <f t="shared" si="32"/>
        <v>3.180862561759662E-2</v>
      </c>
      <c r="Q382" s="24">
        <v>6.51</v>
      </c>
      <c r="R382" s="24">
        <f t="shared" si="33"/>
        <v>1.8636673749349881</v>
      </c>
      <c r="S382" s="24">
        <v>8.2509316770186327</v>
      </c>
      <c r="T382" s="24">
        <f t="shared" si="34"/>
        <v>0.2624507967106543</v>
      </c>
      <c r="U382" s="25">
        <f t="shared" si="35"/>
        <v>1.6012165782243337</v>
      </c>
    </row>
    <row r="383" spans="1:21" x14ac:dyDescent="0.3">
      <c r="A383" s="2" t="s">
        <v>6</v>
      </c>
      <c r="B383" s="2">
        <v>27</v>
      </c>
      <c r="C383" s="5">
        <v>39870</v>
      </c>
      <c r="D383" s="2">
        <v>35</v>
      </c>
      <c r="E383" s="2" t="s">
        <v>9</v>
      </c>
      <c r="F383" s="6" t="s">
        <v>43</v>
      </c>
      <c r="G383" s="2">
        <v>100</v>
      </c>
      <c r="H383" s="2">
        <v>15</v>
      </c>
      <c r="I383" s="2">
        <v>20</v>
      </c>
      <c r="J383" s="2">
        <v>12.5</v>
      </c>
      <c r="K383" s="2">
        <v>2</v>
      </c>
      <c r="L383" s="19">
        <v>981.74770424681037</v>
      </c>
      <c r="M383" s="19">
        <f t="shared" si="30"/>
        <v>9.8174770424681035E-2</v>
      </c>
      <c r="N383" s="19">
        <v>981.74770424681037</v>
      </c>
      <c r="O383" s="19">
        <f t="shared" si="31"/>
        <v>9.8174770424681035E-2</v>
      </c>
      <c r="P383" s="19">
        <f t="shared" si="32"/>
        <v>0</v>
      </c>
      <c r="Q383" s="24">
        <v>9.1999999999999993</v>
      </c>
      <c r="R383" s="24">
        <f t="shared" si="33"/>
        <v>0.90320788790706541</v>
      </c>
      <c r="S383" s="24">
        <v>8.1999999999999993</v>
      </c>
      <c r="T383" s="24">
        <f t="shared" si="34"/>
        <v>0</v>
      </c>
      <c r="U383" s="25">
        <f t="shared" si="35"/>
        <v>0.90320788790706541</v>
      </c>
    </row>
    <row r="384" spans="1:21" x14ac:dyDescent="0.3">
      <c r="A384" s="2" t="s">
        <v>6</v>
      </c>
      <c r="B384" s="2">
        <v>27</v>
      </c>
      <c r="C384" s="5">
        <v>39870</v>
      </c>
      <c r="D384" s="2">
        <v>35</v>
      </c>
      <c r="E384" s="2" t="s">
        <v>9</v>
      </c>
      <c r="F384" s="6" t="s">
        <v>36</v>
      </c>
      <c r="G384" s="2">
        <v>80</v>
      </c>
      <c r="H384" s="2">
        <v>20</v>
      </c>
      <c r="I384" s="2">
        <v>20</v>
      </c>
      <c r="J384" s="2">
        <v>15</v>
      </c>
      <c r="K384" s="2">
        <v>2</v>
      </c>
      <c r="L384" s="19">
        <v>1413.7166941154069</v>
      </c>
      <c r="M384" s="19">
        <f t="shared" si="30"/>
        <v>0.1413716694115407</v>
      </c>
      <c r="N384" s="19">
        <v>1130.9733552923256</v>
      </c>
      <c r="O384" s="19">
        <f t="shared" si="31"/>
        <v>0.11309733552923255</v>
      </c>
      <c r="P384" s="19">
        <f t="shared" si="32"/>
        <v>2.8274333882308142E-2</v>
      </c>
      <c r="Q384" s="24">
        <v>6.62</v>
      </c>
      <c r="R384" s="24">
        <f t="shared" si="33"/>
        <v>0.74870436120351946</v>
      </c>
      <c r="S384" s="24">
        <v>8.3025000000000002</v>
      </c>
      <c r="T384" s="24">
        <f t="shared" si="34"/>
        <v>0.23474765705786335</v>
      </c>
      <c r="U384" s="25">
        <f t="shared" si="35"/>
        <v>0.51395670414565608</v>
      </c>
    </row>
    <row r="385" spans="1:21" x14ac:dyDescent="0.3">
      <c r="A385" s="2" t="s">
        <v>6</v>
      </c>
      <c r="B385" s="2">
        <v>27</v>
      </c>
      <c r="C385" s="5">
        <v>39870</v>
      </c>
      <c r="D385" s="2">
        <v>35</v>
      </c>
      <c r="E385" s="2" t="s">
        <v>9</v>
      </c>
      <c r="F385" s="6" t="s">
        <v>43</v>
      </c>
      <c r="G385" s="2">
        <v>90</v>
      </c>
      <c r="H385" s="2">
        <v>2</v>
      </c>
      <c r="I385" s="2">
        <v>25</v>
      </c>
      <c r="J385" s="2">
        <v>7.25</v>
      </c>
      <c r="K385" s="2">
        <v>2</v>
      </c>
      <c r="L385" s="19">
        <v>330.259927708627</v>
      </c>
      <c r="M385" s="19">
        <f t="shared" si="30"/>
        <v>3.3025992770862697E-2</v>
      </c>
      <c r="N385" s="19">
        <v>297.23393493776433</v>
      </c>
      <c r="O385" s="19">
        <f t="shared" si="31"/>
        <v>2.9723393493776434E-2</v>
      </c>
      <c r="P385" s="19">
        <f t="shared" si="32"/>
        <v>3.3025992770862635E-3</v>
      </c>
      <c r="Q385" s="24">
        <v>9.1999999999999993</v>
      </c>
      <c r="R385" s="24">
        <f t="shared" si="33"/>
        <v>0.27345522014274315</v>
      </c>
      <c r="S385" s="24">
        <v>8.1999999999999993</v>
      </c>
      <c r="T385" s="24">
        <f t="shared" si="34"/>
        <v>2.7081314072107357E-2</v>
      </c>
      <c r="U385" s="25">
        <f t="shared" si="35"/>
        <v>0.24637390607063581</v>
      </c>
    </row>
    <row r="386" spans="1:21" x14ac:dyDescent="0.3">
      <c r="A386" s="2" t="s">
        <v>6</v>
      </c>
      <c r="B386" s="2">
        <v>27</v>
      </c>
      <c r="C386" s="5">
        <v>39870</v>
      </c>
      <c r="D386" s="2">
        <v>35</v>
      </c>
      <c r="E386" s="2" t="s">
        <v>9</v>
      </c>
      <c r="F386" s="6" t="s">
        <v>53</v>
      </c>
      <c r="G386" s="2">
        <v>100</v>
      </c>
      <c r="H386" s="2">
        <v>5</v>
      </c>
      <c r="I386" s="2">
        <v>15</v>
      </c>
      <c r="J386" s="2">
        <v>6.25</v>
      </c>
      <c r="K386" s="2">
        <v>2</v>
      </c>
      <c r="L386" s="19">
        <v>245.43692606170259</v>
      </c>
      <c r="M386" s="19">
        <f t="shared" ref="M386:M449" si="36">L386/10000</f>
        <v>2.4543692606170259E-2</v>
      </c>
      <c r="N386" s="19">
        <v>245.43692606170259</v>
      </c>
      <c r="O386" s="19">
        <f t="shared" ref="O386:O449" si="37">N386/10000</f>
        <v>2.4543692606170259E-2</v>
      </c>
      <c r="P386" s="19">
        <f t="shared" ref="P386:P449" si="38">M386-O386</f>
        <v>0</v>
      </c>
      <c r="Q386" s="24">
        <v>6.51</v>
      </c>
      <c r="R386" s="24">
        <f t="shared" ref="R386:R449" si="39">O386*Q386</f>
        <v>0.15977943886616838</v>
      </c>
      <c r="S386" s="24">
        <v>8.2509316770186327</v>
      </c>
      <c r="T386" s="24">
        <f t="shared" ref="T386:T449" si="40">P386*S386</f>
        <v>0</v>
      </c>
      <c r="U386" s="25">
        <f t="shared" ref="U386:U449" si="41">R386-T386</f>
        <v>0.15977943886616838</v>
      </c>
    </row>
    <row r="387" spans="1:21" x14ac:dyDescent="0.3">
      <c r="A387" s="2" t="s">
        <v>6</v>
      </c>
      <c r="B387" s="2">
        <v>27</v>
      </c>
      <c r="C387" s="5">
        <v>39870</v>
      </c>
      <c r="D387" s="2">
        <v>35</v>
      </c>
      <c r="E387" s="2" t="s">
        <v>9</v>
      </c>
      <c r="F387" s="6" t="s">
        <v>36</v>
      </c>
      <c r="G387" s="2">
        <v>100</v>
      </c>
      <c r="H387" s="2">
        <v>8</v>
      </c>
      <c r="I387" s="2">
        <v>20</v>
      </c>
      <c r="J387" s="2">
        <v>9</v>
      </c>
      <c r="K387" s="2">
        <v>2</v>
      </c>
      <c r="L387" s="19">
        <v>508.93800988154646</v>
      </c>
      <c r="M387" s="19">
        <f t="shared" si="36"/>
        <v>5.0893800988154644E-2</v>
      </c>
      <c r="N387" s="19">
        <v>508.93800988154646</v>
      </c>
      <c r="O387" s="19">
        <f t="shared" si="37"/>
        <v>5.0893800988154644E-2</v>
      </c>
      <c r="P387" s="19">
        <f t="shared" si="38"/>
        <v>0</v>
      </c>
      <c r="Q387" s="24">
        <v>6.62</v>
      </c>
      <c r="R387" s="24">
        <f t="shared" si="39"/>
        <v>0.33691696254158376</v>
      </c>
      <c r="S387" s="24">
        <v>8.3025000000000002</v>
      </c>
      <c r="T387" s="24">
        <f t="shared" si="40"/>
        <v>0</v>
      </c>
      <c r="U387" s="25">
        <f t="shared" si="41"/>
        <v>0.33691696254158376</v>
      </c>
    </row>
    <row r="388" spans="1:21" x14ac:dyDescent="0.3">
      <c r="A388" s="2" t="s">
        <v>6</v>
      </c>
      <c r="B388" s="2">
        <v>27</v>
      </c>
      <c r="C388" s="5">
        <v>39870</v>
      </c>
      <c r="D388" s="2">
        <v>35</v>
      </c>
      <c r="E388" s="2" t="s">
        <v>9</v>
      </c>
      <c r="F388" s="6" t="s">
        <v>35</v>
      </c>
      <c r="G388" s="2">
        <v>85</v>
      </c>
      <c r="H388" s="2">
        <v>12</v>
      </c>
      <c r="I388" s="2">
        <v>13</v>
      </c>
      <c r="J388" s="2">
        <v>9.25</v>
      </c>
      <c r="K388" s="2">
        <v>1</v>
      </c>
      <c r="L388" s="19">
        <v>268.80252142277669</v>
      </c>
      <c r="M388" s="19">
        <f t="shared" si="36"/>
        <v>2.6880252142277669E-2</v>
      </c>
      <c r="N388" s="19">
        <v>228.48214320936017</v>
      </c>
      <c r="O388" s="19">
        <f t="shared" si="37"/>
        <v>2.2848214320936016E-2</v>
      </c>
      <c r="P388" s="19">
        <f t="shared" si="38"/>
        <v>4.0320378213416531E-3</v>
      </c>
      <c r="Q388" s="24">
        <v>1.93</v>
      </c>
      <c r="R388" s="24">
        <f t="shared" si="39"/>
        <v>4.4097053639406511E-2</v>
      </c>
      <c r="S388" s="24">
        <v>8.104694792715291</v>
      </c>
      <c r="T388" s="24">
        <f t="shared" si="40"/>
        <v>3.26784359346588E-2</v>
      </c>
      <c r="U388" s="25">
        <f t="shared" si="41"/>
        <v>1.1418617704747711E-2</v>
      </c>
    </row>
    <row r="389" spans="1:21" x14ac:dyDescent="0.3">
      <c r="A389" s="2" t="s">
        <v>6</v>
      </c>
      <c r="B389" s="2">
        <v>27</v>
      </c>
      <c r="C389" s="5">
        <v>39870</v>
      </c>
      <c r="D389" s="2">
        <v>35</v>
      </c>
      <c r="E389" s="2" t="s">
        <v>9</v>
      </c>
      <c r="F389" s="6" t="s">
        <v>36</v>
      </c>
      <c r="G389" s="2">
        <v>90</v>
      </c>
      <c r="H389" s="2">
        <v>25</v>
      </c>
      <c r="I389" s="2">
        <v>30</v>
      </c>
      <c r="J389" s="2">
        <v>20</v>
      </c>
      <c r="K389" s="2">
        <v>2</v>
      </c>
      <c r="L389" s="19">
        <v>2513.2741228718346</v>
      </c>
      <c r="M389" s="19">
        <f t="shared" si="36"/>
        <v>0.25132741228718347</v>
      </c>
      <c r="N389" s="19">
        <v>2261.9467105846511</v>
      </c>
      <c r="O389" s="19">
        <f t="shared" si="37"/>
        <v>0.22619467105846511</v>
      </c>
      <c r="P389" s="19">
        <f t="shared" si="38"/>
        <v>2.5132741228718364E-2</v>
      </c>
      <c r="Q389" s="24">
        <v>6.62</v>
      </c>
      <c r="R389" s="24">
        <f t="shared" si="39"/>
        <v>1.4974087224070389</v>
      </c>
      <c r="S389" s="24">
        <v>8.3025000000000002</v>
      </c>
      <c r="T389" s="24">
        <f t="shared" si="40"/>
        <v>0.20866458405143423</v>
      </c>
      <c r="U389" s="25">
        <f t="shared" si="41"/>
        <v>1.2887441383556046</v>
      </c>
    </row>
    <row r="390" spans="1:21" x14ac:dyDescent="0.3">
      <c r="A390" s="2" t="s">
        <v>6</v>
      </c>
      <c r="B390" s="2">
        <v>27</v>
      </c>
      <c r="C390" s="5">
        <v>39870</v>
      </c>
      <c r="D390" s="2">
        <v>35</v>
      </c>
      <c r="E390" s="2" t="s">
        <v>9</v>
      </c>
      <c r="F390" s="6" t="s">
        <v>41</v>
      </c>
      <c r="G390" s="2">
        <v>30</v>
      </c>
      <c r="H390" s="2">
        <v>35</v>
      </c>
      <c r="I390" s="2">
        <v>30</v>
      </c>
      <c r="J390" s="2">
        <v>25</v>
      </c>
      <c r="K390" s="2">
        <v>3</v>
      </c>
      <c r="L390" s="19">
        <v>5890.4862254808622</v>
      </c>
      <c r="M390" s="19">
        <f t="shared" si="36"/>
        <v>0.58904862254808621</v>
      </c>
      <c r="N390" s="19">
        <v>1767.1458676442587</v>
      </c>
      <c r="O390" s="19">
        <f t="shared" si="37"/>
        <v>0.17671458676442586</v>
      </c>
      <c r="P390" s="19">
        <f t="shared" si="38"/>
        <v>0.41233403578366035</v>
      </c>
      <c r="Q390" s="24">
        <v>10.71</v>
      </c>
      <c r="R390" s="24">
        <f t="shared" si="39"/>
        <v>1.8926132242470011</v>
      </c>
      <c r="S390" s="24">
        <v>8.1999999999999993</v>
      </c>
      <c r="T390" s="24">
        <f t="shared" si="40"/>
        <v>3.3811390934260146</v>
      </c>
      <c r="U390" s="25">
        <f t="shared" si="41"/>
        <v>-1.4885258691790135</v>
      </c>
    </row>
    <row r="391" spans="1:21" x14ac:dyDescent="0.3">
      <c r="A391" s="2" t="s">
        <v>6</v>
      </c>
      <c r="B391" s="2">
        <v>27</v>
      </c>
      <c r="C391" s="5">
        <v>39870</v>
      </c>
      <c r="D391" s="2">
        <v>35</v>
      </c>
      <c r="E391" s="2" t="s">
        <v>9</v>
      </c>
      <c r="F391" s="6" t="s">
        <v>43</v>
      </c>
      <c r="G391" s="2">
        <v>70</v>
      </c>
      <c r="H391" s="2">
        <v>15</v>
      </c>
      <c r="I391" s="2">
        <v>50</v>
      </c>
      <c r="J391" s="2">
        <v>20</v>
      </c>
      <c r="K391" s="2">
        <v>2</v>
      </c>
      <c r="L391" s="19">
        <v>2513.2741228718346</v>
      </c>
      <c r="M391" s="19">
        <f t="shared" si="36"/>
        <v>0.25132741228718347</v>
      </c>
      <c r="N391" s="19">
        <v>1759.2918860102841</v>
      </c>
      <c r="O391" s="19">
        <f t="shared" si="37"/>
        <v>0.17592918860102841</v>
      </c>
      <c r="P391" s="19">
        <f t="shared" si="38"/>
        <v>7.5398223686155064E-2</v>
      </c>
      <c r="Q391" s="24">
        <v>9.1999999999999993</v>
      </c>
      <c r="R391" s="24">
        <f t="shared" si="39"/>
        <v>1.6185485351294613</v>
      </c>
      <c r="S391" s="24">
        <v>8.1999999999999993</v>
      </c>
      <c r="T391" s="24">
        <f t="shared" si="40"/>
        <v>0.61826543422647151</v>
      </c>
      <c r="U391" s="25">
        <f t="shared" si="41"/>
        <v>1.0002831009029898</v>
      </c>
    </row>
    <row r="392" spans="1:21" x14ac:dyDescent="0.3">
      <c r="A392" s="2" t="s">
        <v>6</v>
      </c>
      <c r="B392" s="2">
        <v>27</v>
      </c>
      <c r="C392" s="5">
        <v>39870</v>
      </c>
      <c r="D392" s="2">
        <v>35</v>
      </c>
      <c r="E392" s="2" t="s">
        <v>9</v>
      </c>
      <c r="F392" s="6" t="s">
        <v>36</v>
      </c>
      <c r="G392" s="2">
        <v>20</v>
      </c>
      <c r="H392" s="2">
        <v>35</v>
      </c>
      <c r="I392" s="2">
        <v>50</v>
      </c>
      <c r="J392" s="2">
        <v>30</v>
      </c>
      <c r="K392" s="2">
        <v>2</v>
      </c>
      <c r="L392" s="19">
        <v>5654.8667764616275</v>
      </c>
      <c r="M392" s="19">
        <f t="shared" si="36"/>
        <v>0.56548667764616278</v>
      </c>
      <c r="N392" s="19">
        <v>1130.9733552923256</v>
      </c>
      <c r="O392" s="19">
        <f t="shared" si="37"/>
        <v>0.11309733552923255</v>
      </c>
      <c r="P392" s="19">
        <f t="shared" si="38"/>
        <v>0.45238934211693022</v>
      </c>
      <c r="Q392" s="24">
        <v>6.62</v>
      </c>
      <c r="R392" s="24">
        <f t="shared" si="39"/>
        <v>0.74870436120351946</v>
      </c>
      <c r="S392" s="24">
        <v>8.3025000000000002</v>
      </c>
      <c r="T392" s="24">
        <f t="shared" si="40"/>
        <v>3.7559625129258132</v>
      </c>
      <c r="U392" s="25">
        <f t="shared" si="41"/>
        <v>-3.0072581517222936</v>
      </c>
    </row>
    <row r="393" spans="1:21" x14ac:dyDescent="0.3">
      <c r="A393" s="2" t="s">
        <v>6</v>
      </c>
      <c r="B393" s="2">
        <v>27</v>
      </c>
      <c r="C393" s="5">
        <v>39870</v>
      </c>
      <c r="D393" s="2">
        <v>35</v>
      </c>
      <c r="E393" s="2" t="s">
        <v>9</v>
      </c>
      <c r="F393" s="6" t="s">
        <v>22</v>
      </c>
      <c r="G393" s="2">
        <v>100</v>
      </c>
      <c r="H393" s="2">
        <v>15</v>
      </c>
      <c r="I393" s="2">
        <v>15</v>
      </c>
      <c r="J393" s="2">
        <v>11.25</v>
      </c>
      <c r="K393" s="2">
        <v>3</v>
      </c>
      <c r="L393" s="19">
        <v>1192.8234606598735</v>
      </c>
      <c r="M393" s="19">
        <f t="shared" si="36"/>
        <v>0.11928234606598735</v>
      </c>
      <c r="N393" s="19">
        <v>1192.8234606598735</v>
      </c>
      <c r="O393" s="19">
        <f t="shared" si="37"/>
        <v>0.11928234606598735</v>
      </c>
      <c r="P393" s="19">
        <f t="shared" si="38"/>
        <v>0</v>
      </c>
      <c r="Q393" s="24">
        <v>12.13</v>
      </c>
      <c r="R393" s="24">
        <f t="shared" si="39"/>
        <v>1.4468948577804266</v>
      </c>
      <c r="S393" s="24">
        <v>8.104694792715291</v>
      </c>
      <c r="T393" s="24">
        <f t="shared" si="40"/>
        <v>0</v>
      </c>
      <c r="U393" s="25">
        <f t="shared" si="41"/>
        <v>1.4468948577804266</v>
      </c>
    </row>
    <row r="394" spans="1:21" x14ac:dyDescent="0.3">
      <c r="A394" s="2" t="s">
        <v>6</v>
      </c>
      <c r="B394" s="2">
        <v>27</v>
      </c>
      <c r="C394" s="5">
        <v>39870</v>
      </c>
      <c r="D394" s="2">
        <v>35</v>
      </c>
      <c r="E394" s="2" t="s">
        <v>9</v>
      </c>
      <c r="F394" s="6" t="s">
        <v>46</v>
      </c>
      <c r="G394" s="2">
        <v>80</v>
      </c>
      <c r="H394" s="2">
        <v>12</v>
      </c>
      <c r="I394" s="2">
        <v>15</v>
      </c>
      <c r="J394" s="2">
        <v>9.75</v>
      </c>
      <c r="K394" s="2">
        <v>3</v>
      </c>
      <c r="L394" s="19">
        <v>895.9429548956391</v>
      </c>
      <c r="M394" s="19">
        <f t="shared" si="36"/>
        <v>8.9594295489563908E-2</v>
      </c>
      <c r="N394" s="19">
        <v>716.75436391651135</v>
      </c>
      <c r="O394" s="19">
        <f t="shared" si="37"/>
        <v>7.1675436391651137E-2</v>
      </c>
      <c r="P394" s="19">
        <f t="shared" si="38"/>
        <v>1.791885909791277E-2</v>
      </c>
      <c r="Q394" s="24">
        <v>1.86</v>
      </c>
      <c r="R394" s="24">
        <f t="shared" si="39"/>
        <v>0.13331631168847113</v>
      </c>
      <c r="S394" s="24">
        <v>12.651428571428571</v>
      </c>
      <c r="T394" s="24">
        <f t="shared" si="40"/>
        <v>0.22669916595873643</v>
      </c>
      <c r="U394" s="25">
        <f t="shared" si="41"/>
        <v>-9.3382854270265298E-2</v>
      </c>
    </row>
    <row r="395" spans="1:21" x14ac:dyDescent="0.3">
      <c r="A395" s="2" t="s">
        <v>6</v>
      </c>
      <c r="B395" s="2">
        <v>43</v>
      </c>
      <c r="C395" s="5">
        <v>39870</v>
      </c>
      <c r="D395" s="2">
        <v>24</v>
      </c>
      <c r="E395" s="2" t="s">
        <v>10</v>
      </c>
      <c r="F395" s="6" t="s">
        <v>49</v>
      </c>
      <c r="G395" s="2">
        <v>40</v>
      </c>
      <c r="H395" s="2">
        <v>15</v>
      </c>
      <c r="I395" s="2">
        <v>22</v>
      </c>
      <c r="J395" s="2">
        <v>13</v>
      </c>
      <c r="K395" s="2">
        <v>2</v>
      </c>
      <c r="L395" s="19">
        <v>1061.8583169133501</v>
      </c>
      <c r="M395" s="19">
        <f t="shared" si="36"/>
        <v>0.10618583169133501</v>
      </c>
      <c r="N395" s="19">
        <v>424.74332676534004</v>
      </c>
      <c r="O395" s="19">
        <f t="shared" si="37"/>
        <v>4.2474332676534006E-2</v>
      </c>
      <c r="P395" s="19">
        <f t="shared" si="38"/>
        <v>6.3711499014800999E-2</v>
      </c>
      <c r="Q395" s="24">
        <v>5.23</v>
      </c>
      <c r="R395" s="24">
        <f t="shared" si="39"/>
        <v>0.22214075989827287</v>
      </c>
      <c r="S395" s="24">
        <v>8.461146496815287</v>
      </c>
      <c r="T395" s="24">
        <f t="shared" si="40"/>
        <v>0.53907232669593408</v>
      </c>
      <c r="U395" s="25">
        <f t="shared" si="41"/>
        <v>-0.31693156679766121</v>
      </c>
    </row>
    <row r="396" spans="1:21" x14ac:dyDescent="0.3">
      <c r="A396" s="2" t="s">
        <v>6</v>
      </c>
      <c r="B396" s="2">
        <v>43</v>
      </c>
      <c r="C396" s="5">
        <v>39870</v>
      </c>
      <c r="D396" s="2">
        <v>24</v>
      </c>
      <c r="E396" s="2" t="s">
        <v>10</v>
      </c>
      <c r="F396" s="6" t="s">
        <v>41</v>
      </c>
      <c r="G396" s="2">
        <v>10</v>
      </c>
      <c r="H396" s="2">
        <v>20</v>
      </c>
      <c r="I396" s="2">
        <v>40</v>
      </c>
      <c r="J396" s="2">
        <v>20</v>
      </c>
      <c r="K396" s="2">
        <v>3</v>
      </c>
      <c r="L396" s="19">
        <v>3769.9111843077517</v>
      </c>
      <c r="M396" s="19">
        <f t="shared" si="36"/>
        <v>0.37699111843077515</v>
      </c>
      <c r="N396" s="19">
        <v>376.9911184307752</v>
      </c>
      <c r="O396" s="19">
        <f t="shared" si="37"/>
        <v>3.7699111843077518E-2</v>
      </c>
      <c r="P396" s="19">
        <f t="shared" si="38"/>
        <v>0.33929200658769765</v>
      </c>
      <c r="Q396" s="24">
        <v>10.71</v>
      </c>
      <c r="R396" s="24">
        <f t="shared" si="39"/>
        <v>0.40375748783936027</v>
      </c>
      <c r="S396" s="24">
        <v>8.1999999999999993</v>
      </c>
      <c r="T396" s="24">
        <f t="shared" si="40"/>
        <v>2.7821944540191206</v>
      </c>
      <c r="U396" s="25">
        <f t="shared" si="41"/>
        <v>-2.3784369661797604</v>
      </c>
    </row>
    <row r="397" spans="1:21" x14ac:dyDescent="0.3">
      <c r="A397" s="2" t="s">
        <v>6</v>
      </c>
      <c r="B397" s="2">
        <v>43</v>
      </c>
      <c r="C397" s="5">
        <v>39870</v>
      </c>
      <c r="D397" s="2">
        <v>24</v>
      </c>
      <c r="E397" s="2" t="s">
        <v>10</v>
      </c>
      <c r="F397" s="6" t="s">
        <v>53</v>
      </c>
      <c r="G397" s="2">
        <v>10</v>
      </c>
      <c r="H397" s="2">
        <v>10</v>
      </c>
      <c r="I397" s="2">
        <v>20</v>
      </c>
      <c r="J397" s="2">
        <v>10</v>
      </c>
      <c r="K397" s="2">
        <v>2</v>
      </c>
      <c r="L397" s="19">
        <v>628.31853071795865</v>
      </c>
      <c r="M397" s="19">
        <f t="shared" si="36"/>
        <v>6.2831853071795868E-2</v>
      </c>
      <c r="N397" s="19">
        <v>62.831853071795869</v>
      </c>
      <c r="O397" s="19">
        <f t="shared" si="37"/>
        <v>6.2831853071795866E-3</v>
      </c>
      <c r="P397" s="19">
        <f t="shared" si="38"/>
        <v>5.6548667764616284E-2</v>
      </c>
      <c r="Q397" s="24">
        <v>6.51</v>
      </c>
      <c r="R397" s="24">
        <f t="shared" si="39"/>
        <v>4.090353634973911E-2</v>
      </c>
      <c r="S397" s="24">
        <v>8.2509316770186327</v>
      </c>
      <c r="T397" s="24">
        <f t="shared" si="40"/>
        <v>0.46657919415227495</v>
      </c>
      <c r="U397" s="25">
        <f t="shared" si="41"/>
        <v>-0.42567565780253586</v>
      </c>
    </row>
    <row r="398" spans="1:21" x14ac:dyDescent="0.3">
      <c r="A398" s="2" t="s">
        <v>6</v>
      </c>
      <c r="B398" s="2">
        <v>43</v>
      </c>
      <c r="C398" s="5">
        <v>39870</v>
      </c>
      <c r="D398" s="2">
        <v>24</v>
      </c>
      <c r="E398" s="2" t="s">
        <v>10</v>
      </c>
      <c r="F398" s="6" t="s">
        <v>53</v>
      </c>
      <c r="G398" s="2">
        <v>60</v>
      </c>
      <c r="H398" s="2">
        <v>30</v>
      </c>
      <c r="I398" s="2">
        <v>45</v>
      </c>
      <c r="J398" s="2">
        <v>26.25</v>
      </c>
      <c r="K398" s="2">
        <v>2</v>
      </c>
      <c r="L398" s="19">
        <v>4329.5073757284335</v>
      </c>
      <c r="M398" s="19">
        <f t="shared" si="36"/>
        <v>0.43295073757284336</v>
      </c>
      <c r="N398" s="19">
        <v>2597.7044254370599</v>
      </c>
      <c r="O398" s="19">
        <f t="shared" si="37"/>
        <v>0.25977044254370596</v>
      </c>
      <c r="P398" s="19">
        <f t="shared" si="38"/>
        <v>0.1731802950291374</v>
      </c>
      <c r="Q398" s="24">
        <v>6.51</v>
      </c>
      <c r="R398" s="24">
        <f t="shared" si="39"/>
        <v>1.6911055809595257</v>
      </c>
      <c r="S398" s="24">
        <v>8.2509316770186327</v>
      </c>
      <c r="T398" s="24">
        <f t="shared" si="40"/>
        <v>1.4288987820913421</v>
      </c>
      <c r="U398" s="25">
        <f t="shared" si="41"/>
        <v>0.26220679886818354</v>
      </c>
    </row>
    <row r="399" spans="1:21" x14ac:dyDescent="0.3">
      <c r="A399" s="2" t="s">
        <v>6</v>
      </c>
      <c r="B399" s="2">
        <v>43</v>
      </c>
      <c r="C399" s="5">
        <v>39870</v>
      </c>
      <c r="D399" s="2">
        <v>24</v>
      </c>
      <c r="E399" s="2" t="s">
        <v>10</v>
      </c>
      <c r="F399" s="6" t="s">
        <v>41</v>
      </c>
      <c r="G399" s="2">
        <v>50</v>
      </c>
      <c r="H399" s="2">
        <v>240</v>
      </c>
      <c r="I399" s="2">
        <v>270</v>
      </c>
      <c r="J399" s="2">
        <v>187.5</v>
      </c>
      <c r="K399" s="2">
        <v>3</v>
      </c>
      <c r="L399" s="19">
        <v>331339.85018329852</v>
      </c>
      <c r="M399" s="19">
        <f t="shared" si="36"/>
        <v>33.133985018329852</v>
      </c>
      <c r="N399" s="19">
        <v>165669.92509164926</v>
      </c>
      <c r="O399" s="19">
        <f t="shared" si="37"/>
        <v>16.566992509164926</v>
      </c>
      <c r="P399" s="19">
        <f t="shared" si="38"/>
        <v>16.566992509164926</v>
      </c>
      <c r="Q399" s="24">
        <v>10.71</v>
      </c>
      <c r="R399" s="24">
        <f t="shared" si="39"/>
        <v>177.43248977315636</v>
      </c>
      <c r="S399" s="24">
        <v>8.1999999999999993</v>
      </c>
      <c r="T399" s="24">
        <f t="shared" si="40"/>
        <v>135.84933857515239</v>
      </c>
      <c r="U399" s="25">
        <f t="shared" si="41"/>
        <v>41.583151198003975</v>
      </c>
    </row>
    <row r="400" spans="1:21" x14ac:dyDescent="0.3">
      <c r="A400" s="2" t="s">
        <v>6</v>
      </c>
      <c r="B400" s="2">
        <v>43</v>
      </c>
      <c r="C400" s="5">
        <v>39870</v>
      </c>
      <c r="D400" s="2">
        <v>24</v>
      </c>
      <c r="E400" s="2" t="s">
        <v>10</v>
      </c>
      <c r="F400" s="6" t="s">
        <v>53</v>
      </c>
      <c r="G400" s="2">
        <v>20</v>
      </c>
      <c r="H400" s="2">
        <v>15</v>
      </c>
      <c r="I400" s="2">
        <v>40</v>
      </c>
      <c r="J400" s="2">
        <v>17.5</v>
      </c>
      <c r="K400" s="2">
        <v>2</v>
      </c>
      <c r="L400" s="19">
        <v>1924.2255003237483</v>
      </c>
      <c r="M400" s="19">
        <f t="shared" si="36"/>
        <v>0.19242255003237482</v>
      </c>
      <c r="N400" s="19">
        <v>384.84510006474966</v>
      </c>
      <c r="O400" s="19">
        <f t="shared" si="37"/>
        <v>3.8484510006474966E-2</v>
      </c>
      <c r="P400" s="19">
        <f t="shared" si="38"/>
        <v>0.15393804002589986</v>
      </c>
      <c r="Q400" s="24">
        <v>6.51</v>
      </c>
      <c r="R400" s="24">
        <f t="shared" si="39"/>
        <v>0.25053416014215202</v>
      </c>
      <c r="S400" s="24">
        <v>8.2509316770186327</v>
      </c>
      <c r="T400" s="24">
        <f t="shared" si="40"/>
        <v>1.2701322507478594</v>
      </c>
      <c r="U400" s="25">
        <f t="shared" si="41"/>
        <v>-1.0195980906057074</v>
      </c>
    </row>
    <row r="401" spans="1:21" x14ac:dyDescent="0.3">
      <c r="A401" s="2" t="s">
        <v>6</v>
      </c>
      <c r="B401" s="2">
        <v>43</v>
      </c>
      <c r="C401" s="5">
        <v>39870</v>
      </c>
      <c r="D401" s="2">
        <v>24</v>
      </c>
      <c r="E401" s="2" t="s">
        <v>10</v>
      </c>
      <c r="F401" s="6" t="s">
        <v>44</v>
      </c>
      <c r="G401" s="2">
        <v>60</v>
      </c>
      <c r="H401" s="2">
        <v>7</v>
      </c>
      <c r="I401" s="2">
        <v>12</v>
      </c>
      <c r="J401" s="2">
        <v>6.5</v>
      </c>
      <c r="K401" s="2">
        <v>2</v>
      </c>
      <c r="L401" s="19">
        <v>265.46457922833753</v>
      </c>
      <c r="M401" s="19">
        <f t="shared" si="36"/>
        <v>2.6546457922833753E-2</v>
      </c>
      <c r="N401" s="19">
        <v>159.27874753700252</v>
      </c>
      <c r="O401" s="19">
        <f t="shared" si="37"/>
        <v>1.5927874753700253E-2</v>
      </c>
      <c r="P401" s="19">
        <f t="shared" si="38"/>
        <v>1.06185831691335E-2</v>
      </c>
      <c r="Q401" s="24">
        <v>5.78</v>
      </c>
      <c r="R401" s="24">
        <f t="shared" si="39"/>
        <v>9.2063116076387466E-2</v>
      </c>
      <c r="S401" s="24">
        <v>9.0675767918088734</v>
      </c>
      <c r="T401" s="24">
        <f t="shared" si="40"/>
        <v>9.6284818306327236E-2</v>
      </c>
      <c r="U401" s="25">
        <f t="shared" si="41"/>
        <v>-4.2217022299397694E-3</v>
      </c>
    </row>
    <row r="402" spans="1:21" x14ac:dyDescent="0.3">
      <c r="A402" s="2" t="s">
        <v>6</v>
      </c>
      <c r="B402" s="2">
        <v>43</v>
      </c>
      <c r="C402" s="5">
        <v>39870</v>
      </c>
      <c r="D402" s="2">
        <v>24</v>
      </c>
      <c r="E402" s="2" t="s">
        <v>10</v>
      </c>
      <c r="F402" s="6" t="s">
        <v>49</v>
      </c>
      <c r="G402" s="2">
        <v>80</v>
      </c>
      <c r="H402" s="2">
        <v>5</v>
      </c>
      <c r="I402" s="2">
        <v>13</v>
      </c>
      <c r="J402" s="2">
        <v>5.75</v>
      </c>
      <c r="K402" s="2">
        <v>2</v>
      </c>
      <c r="L402" s="19">
        <v>207.73781421862506</v>
      </c>
      <c r="M402" s="19">
        <f t="shared" si="36"/>
        <v>2.0773781421862505E-2</v>
      </c>
      <c r="N402" s="19">
        <v>166.19025137490007</v>
      </c>
      <c r="O402" s="19">
        <f t="shared" si="37"/>
        <v>1.6619025137490008E-2</v>
      </c>
      <c r="P402" s="19">
        <f t="shared" si="38"/>
        <v>4.1547562843724968E-3</v>
      </c>
      <c r="Q402" s="24">
        <v>5.23</v>
      </c>
      <c r="R402" s="24">
        <f t="shared" si="39"/>
        <v>8.6917501469072747E-2</v>
      </c>
      <c r="S402" s="24">
        <v>8.461146496815287</v>
      </c>
      <c r="T402" s="24">
        <f t="shared" si="40"/>
        <v>3.5154001580639652E-2</v>
      </c>
      <c r="U402" s="25">
        <f t="shared" si="41"/>
        <v>5.1763499888433095E-2</v>
      </c>
    </row>
    <row r="403" spans="1:21" x14ac:dyDescent="0.3">
      <c r="A403" s="2" t="s">
        <v>6</v>
      </c>
      <c r="B403" s="2">
        <v>43</v>
      </c>
      <c r="C403" s="5">
        <v>39870</v>
      </c>
      <c r="D403" s="2">
        <v>24</v>
      </c>
      <c r="E403" s="2" t="s">
        <v>10</v>
      </c>
      <c r="F403" s="6" t="s">
        <v>42</v>
      </c>
      <c r="G403" s="2">
        <v>10</v>
      </c>
      <c r="H403" s="2">
        <v>25</v>
      </c>
      <c r="I403" s="2">
        <v>50</v>
      </c>
      <c r="J403" s="2">
        <v>25</v>
      </c>
      <c r="K403" s="2">
        <v>2</v>
      </c>
      <c r="L403" s="19">
        <v>3926.9908169872415</v>
      </c>
      <c r="M403" s="19">
        <f t="shared" si="36"/>
        <v>0.39269908169872414</v>
      </c>
      <c r="N403" s="19">
        <v>392.69908169872417</v>
      </c>
      <c r="O403" s="19">
        <f t="shared" si="37"/>
        <v>3.9269908169872414E-2</v>
      </c>
      <c r="P403" s="19">
        <f t="shared" si="38"/>
        <v>0.35342917352885173</v>
      </c>
      <c r="Q403" s="24">
        <v>11.49</v>
      </c>
      <c r="R403" s="24">
        <f t="shared" si="39"/>
        <v>0.45121124487183406</v>
      </c>
      <c r="S403" s="24">
        <v>8.1999999999999993</v>
      </c>
      <c r="T403" s="24">
        <f t="shared" si="40"/>
        <v>2.8981192229365837</v>
      </c>
      <c r="U403" s="25">
        <f t="shared" si="41"/>
        <v>-2.4469079780647496</v>
      </c>
    </row>
    <row r="404" spans="1:21" x14ac:dyDescent="0.3">
      <c r="A404" s="2" t="s">
        <v>6</v>
      </c>
      <c r="B404" s="2">
        <v>43</v>
      </c>
      <c r="C404" s="5">
        <v>39870</v>
      </c>
      <c r="D404" s="2">
        <v>24</v>
      </c>
      <c r="E404" s="2" t="s">
        <v>10</v>
      </c>
      <c r="F404" s="6" t="s">
        <v>53</v>
      </c>
      <c r="G404" s="2">
        <v>20</v>
      </c>
      <c r="H404" s="2">
        <v>5</v>
      </c>
      <c r="I404" s="2">
        <v>10</v>
      </c>
      <c r="J404" s="2">
        <v>5</v>
      </c>
      <c r="K404" s="2">
        <v>2</v>
      </c>
      <c r="L404" s="19">
        <v>157.07963267948966</v>
      </c>
      <c r="M404" s="19">
        <f t="shared" si="36"/>
        <v>1.5707963267948967E-2</v>
      </c>
      <c r="N404" s="19">
        <v>31.415926535897935</v>
      </c>
      <c r="O404" s="19">
        <f t="shared" si="37"/>
        <v>3.1415926535897933E-3</v>
      </c>
      <c r="P404" s="19">
        <f t="shared" si="38"/>
        <v>1.2566370614359173E-2</v>
      </c>
      <c r="Q404" s="24">
        <v>6.51</v>
      </c>
      <c r="R404" s="24">
        <f t="shared" si="39"/>
        <v>2.0451768174869555E-2</v>
      </c>
      <c r="S404" s="24">
        <v>8.2509316770186327</v>
      </c>
      <c r="T404" s="24">
        <f t="shared" si="40"/>
        <v>0.10368426536717219</v>
      </c>
      <c r="U404" s="25">
        <f t="shared" si="41"/>
        <v>-8.3232497192302635E-2</v>
      </c>
    </row>
    <row r="405" spans="1:21" x14ac:dyDescent="0.3">
      <c r="A405" s="2" t="s">
        <v>6</v>
      </c>
      <c r="B405" s="2">
        <v>43</v>
      </c>
      <c r="C405" s="5">
        <v>39870</v>
      </c>
      <c r="D405" s="2">
        <v>24</v>
      </c>
      <c r="E405" s="2" t="s">
        <v>10</v>
      </c>
      <c r="F405" s="6" t="s">
        <v>36</v>
      </c>
      <c r="G405" s="2">
        <v>60</v>
      </c>
      <c r="H405" s="2">
        <v>12</v>
      </c>
      <c r="I405" s="2">
        <v>20</v>
      </c>
      <c r="J405" s="2">
        <v>11</v>
      </c>
      <c r="K405" s="2">
        <v>2</v>
      </c>
      <c r="L405" s="19">
        <v>760.26542216872997</v>
      </c>
      <c r="M405" s="19">
        <f t="shared" si="36"/>
        <v>7.6026542216872994E-2</v>
      </c>
      <c r="N405" s="19">
        <v>456.15925330123798</v>
      </c>
      <c r="O405" s="19">
        <f t="shared" si="37"/>
        <v>4.5615925330123798E-2</v>
      </c>
      <c r="P405" s="19">
        <f t="shared" si="38"/>
        <v>3.0410616886749196E-2</v>
      </c>
      <c r="Q405" s="24">
        <v>6.62</v>
      </c>
      <c r="R405" s="24">
        <f t="shared" si="39"/>
        <v>0.30197742568541952</v>
      </c>
      <c r="S405" s="24">
        <v>8.3025000000000002</v>
      </c>
      <c r="T405" s="24">
        <f t="shared" si="40"/>
        <v>0.25248414670223523</v>
      </c>
      <c r="U405" s="25">
        <f t="shared" si="41"/>
        <v>4.9493278983184286E-2</v>
      </c>
    </row>
    <row r="406" spans="1:21" x14ac:dyDescent="0.3">
      <c r="A406" s="2" t="s">
        <v>6</v>
      </c>
      <c r="B406" s="2">
        <v>43</v>
      </c>
      <c r="C406" s="5">
        <v>39870</v>
      </c>
      <c r="D406" s="2">
        <v>24</v>
      </c>
      <c r="E406" s="2" t="s">
        <v>10</v>
      </c>
      <c r="F406" s="6" t="s">
        <v>41</v>
      </c>
      <c r="G406" s="2">
        <v>10</v>
      </c>
      <c r="H406" s="2">
        <v>50</v>
      </c>
      <c r="I406" s="2">
        <v>70</v>
      </c>
      <c r="J406" s="2">
        <v>42.5</v>
      </c>
      <c r="K406" s="2">
        <v>3</v>
      </c>
      <c r="L406" s="19">
        <v>17023.505191639691</v>
      </c>
      <c r="M406" s="19">
        <f t="shared" si="36"/>
        <v>1.7023505191639692</v>
      </c>
      <c r="N406" s="19">
        <v>1702.3505191639692</v>
      </c>
      <c r="O406" s="19">
        <f t="shared" si="37"/>
        <v>0.17023505191639693</v>
      </c>
      <c r="P406" s="19">
        <f t="shared" si="38"/>
        <v>1.5321154672475723</v>
      </c>
      <c r="Q406" s="24">
        <v>10.71</v>
      </c>
      <c r="R406" s="24">
        <f t="shared" si="39"/>
        <v>1.8232174060246114</v>
      </c>
      <c r="S406" s="24">
        <v>8.1999999999999993</v>
      </c>
      <c r="T406" s="24">
        <f t="shared" si="40"/>
        <v>12.563346831430092</v>
      </c>
      <c r="U406" s="25">
        <f t="shared" si="41"/>
        <v>-10.740129425405481</v>
      </c>
    </row>
    <row r="407" spans="1:21" x14ac:dyDescent="0.3">
      <c r="A407" s="2" t="s">
        <v>6</v>
      </c>
      <c r="B407" s="2">
        <v>43</v>
      </c>
      <c r="C407" s="5">
        <v>39870</v>
      </c>
      <c r="D407" s="2">
        <v>24</v>
      </c>
      <c r="E407" s="2" t="s">
        <v>10</v>
      </c>
      <c r="F407" s="6" t="s">
        <v>41</v>
      </c>
      <c r="G407" s="2">
        <v>10</v>
      </c>
      <c r="H407" s="2">
        <v>75</v>
      </c>
      <c r="I407" s="2">
        <v>90</v>
      </c>
      <c r="J407" s="2">
        <v>60</v>
      </c>
      <c r="K407" s="2">
        <v>3</v>
      </c>
      <c r="L407" s="19">
        <v>33929.200658769769</v>
      </c>
      <c r="M407" s="19">
        <f t="shared" si="36"/>
        <v>3.3929200658769769</v>
      </c>
      <c r="N407" s="19">
        <v>3392.9200658769769</v>
      </c>
      <c r="O407" s="19">
        <f t="shared" si="37"/>
        <v>0.3392920065876977</v>
      </c>
      <c r="P407" s="19">
        <f t="shared" si="38"/>
        <v>3.0536280592892791</v>
      </c>
      <c r="Q407" s="24">
        <v>10.71</v>
      </c>
      <c r="R407" s="24">
        <f t="shared" si="39"/>
        <v>3.6338173905542428</v>
      </c>
      <c r="S407" s="24">
        <v>8.1999999999999993</v>
      </c>
      <c r="T407" s="24">
        <f t="shared" si="40"/>
        <v>25.039750086172084</v>
      </c>
      <c r="U407" s="25">
        <f t="shared" si="41"/>
        <v>-21.405932695617842</v>
      </c>
    </row>
    <row r="408" spans="1:21" x14ac:dyDescent="0.3">
      <c r="A408" s="2" t="s">
        <v>6</v>
      </c>
      <c r="B408" s="2">
        <v>43</v>
      </c>
      <c r="C408" s="5">
        <v>39870</v>
      </c>
      <c r="D408" s="2">
        <v>24</v>
      </c>
      <c r="E408" s="2" t="s">
        <v>10</v>
      </c>
      <c r="F408" s="6" t="s">
        <v>53</v>
      </c>
      <c r="G408" s="2">
        <v>40</v>
      </c>
      <c r="H408" s="2">
        <v>30</v>
      </c>
      <c r="I408" s="2">
        <v>45</v>
      </c>
      <c r="J408" s="2">
        <v>26.25</v>
      </c>
      <c r="K408" s="2">
        <v>2</v>
      </c>
      <c r="L408" s="19">
        <v>4329.5073757284335</v>
      </c>
      <c r="M408" s="19">
        <f t="shared" si="36"/>
        <v>0.43295073757284336</v>
      </c>
      <c r="N408" s="19">
        <v>1731.8029502913735</v>
      </c>
      <c r="O408" s="19">
        <f t="shared" si="37"/>
        <v>0.17318029502913734</v>
      </c>
      <c r="P408" s="19">
        <f t="shared" si="38"/>
        <v>0.25977044254370601</v>
      </c>
      <c r="Q408" s="24">
        <v>6.51</v>
      </c>
      <c r="R408" s="24">
        <f t="shared" si="39"/>
        <v>1.1274037206396841</v>
      </c>
      <c r="S408" s="24">
        <v>8.2509316770186327</v>
      </c>
      <c r="T408" s="24">
        <f t="shared" si="40"/>
        <v>2.1433481731370128</v>
      </c>
      <c r="U408" s="25">
        <f t="shared" si="41"/>
        <v>-1.0159444524973287</v>
      </c>
    </row>
    <row r="409" spans="1:21" x14ac:dyDescent="0.3">
      <c r="A409" s="2" t="s">
        <v>6</v>
      </c>
      <c r="B409" s="2">
        <v>43</v>
      </c>
      <c r="C409" s="5">
        <v>39870</v>
      </c>
      <c r="D409" s="2">
        <v>24</v>
      </c>
      <c r="E409" s="2" t="s">
        <v>10</v>
      </c>
      <c r="F409" s="6" t="s">
        <v>41</v>
      </c>
      <c r="G409" s="2">
        <v>70</v>
      </c>
      <c r="H409" s="2">
        <v>20</v>
      </c>
      <c r="I409" s="2">
        <v>35</v>
      </c>
      <c r="J409" s="2">
        <v>18.75</v>
      </c>
      <c r="K409" s="2">
        <v>3</v>
      </c>
      <c r="L409" s="19">
        <v>3313.3985018329849</v>
      </c>
      <c r="M409" s="19">
        <f t="shared" si="36"/>
        <v>0.33133985018329848</v>
      </c>
      <c r="N409" s="19">
        <v>2319.3789512830895</v>
      </c>
      <c r="O409" s="19">
        <f t="shared" si="37"/>
        <v>0.23193789512830895</v>
      </c>
      <c r="P409" s="19">
        <f t="shared" si="38"/>
        <v>9.9401955054989527E-2</v>
      </c>
      <c r="Q409" s="24">
        <v>10.71</v>
      </c>
      <c r="R409" s="24">
        <f t="shared" si="39"/>
        <v>2.4840548568241889</v>
      </c>
      <c r="S409" s="24">
        <v>8.1999999999999993</v>
      </c>
      <c r="T409" s="24">
        <f t="shared" si="40"/>
        <v>0.81509603145091403</v>
      </c>
      <c r="U409" s="25">
        <f t="shared" si="41"/>
        <v>1.668958825373275</v>
      </c>
    </row>
    <row r="410" spans="1:21" x14ac:dyDescent="0.3">
      <c r="A410" s="2" t="s">
        <v>6</v>
      </c>
      <c r="B410" s="2">
        <v>43</v>
      </c>
      <c r="C410" s="5">
        <v>39870</v>
      </c>
      <c r="D410" s="2">
        <v>24</v>
      </c>
      <c r="E410" s="2" t="s">
        <v>10</v>
      </c>
      <c r="F410" s="6" t="s">
        <v>35</v>
      </c>
      <c r="G410" s="2">
        <v>100</v>
      </c>
      <c r="H410" s="2">
        <v>7</v>
      </c>
      <c r="I410" s="2">
        <v>17</v>
      </c>
      <c r="J410" s="2">
        <v>7.75</v>
      </c>
      <c r="K410" s="2">
        <v>1</v>
      </c>
      <c r="L410" s="19">
        <v>188.69190875623696</v>
      </c>
      <c r="M410" s="19">
        <f t="shared" si="36"/>
        <v>1.8869190875623696E-2</v>
      </c>
      <c r="N410" s="19">
        <v>188.69190875623696</v>
      </c>
      <c r="O410" s="19">
        <f t="shared" si="37"/>
        <v>1.8869190875623696E-2</v>
      </c>
      <c r="P410" s="19">
        <f t="shared" si="38"/>
        <v>0</v>
      </c>
      <c r="Q410" s="24">
        <v>1.93</v>
      </c>
      <c r="R410" s="24">
        <f t="shared" si="39"/>
        <v>3.6417538389953735E-2</v>
      </c>
      <c r="S410" s="24">
        <v>8.104694792715291</v>
      </c>
      <c r="T410" s="24">
        <f t="shared" si="40"/>
        <v>0</v>
      </c>
      <c r="U410" s="25">
        <f t="shared" si="41"/>
        <v>3.6417538389953735E-2</v>
      </c>
    </row>
    <row r="411" spans="1:21" x14ac:dyDescent="0.3">
      <c r="A411" s="2" t="s">
        <v>6</v>
      </c>
      <c r="B411" s="2">
        <v>43</v>
      </c>
      <c r="C411" s="5">
        <v>39870</v>
      </c>
      <c r="D411" s="2">
        <v>24</v>
      </c>
      <c r="E411" s="2" t="s">
        <v>10</v>
      </c>
      <c r="F411" s="6" t="s">
        <v>53</v>
      </c>
      <c r="G411" s="2">
        <v>100</v>
      </c>
      <c r="H411" s="2">
        <v>7</v>
      </c>
      <c r="I411" s="2">
        <v>20</v>
      </c>
      <c r="J411" s="2">
        <v>8.5</v>
      </c>
      <c r="K411" s="2">
        <v>2</v>
      </c>
      <c r="L411" s="19">
        <v>453.9601384437251</v>
      </c>
      <c r="M411" s="19">
        <f t="shared" si="36"/>
        <v>4.5396013844372508E-2</v>
      </c>
      <c r="N411" s="19">
        <v>453.9601384437251</v>
      </c>
      <c r="O411" s="19">
        <f t="shared" si="37"/>
        <v>4.5396013844372508E-2</v>
      </c>
      <c r="P411" s="19">
        <f t="shared" si="38"/>
        <v>0</v>
      </c>
      <c r="Q411" s="24">
        <v>6.51</v>
      </c>
      <c r="R411" s="24">
        <f t="shared" si="39"/>
        <v>0.29552805012686501</v>
      </c>
      <c r="S411" s="24">
        <v>8.2509316770186327</v>
      </c>
      <c r="T411" s="24">
        <f t="shared" si="40"/>
        <v>0</v>
      </c>
      <c r="U411" s="25">
        <f t="shared" si="41"/>
        <v>0.29552805012686501</v>
      </c>
    </row>
    <row r="412" spans="1:21" x14ac:dyDescent="0.3">
      <c r="A412" s="2" t="s">
        <v>6</v>
      </c>
      <c r="B412" s="2">
        <v>43</v>
      </c>
      <c r="C412" s="5">
        <v>39870</v>
      </c>
      <c r="D412" s="2">
        <v>24</v>
      </c>
      <c r="E412" s="2" t="s">
        <v>10</v>
      </c>
      <c r="F412" s="6" t="s">
        <v>44</v>
      </c>
      <c r="G412" s="2">
        <v>100</v>
      </c>
      <c r="H412" s="2">
        <v>7</v>
      </c>
      <c r="I412" s="2">
        <v>12</v>
      </c>
      <c r="J412" s="2">
        <v>6.5</v>
      </c>
      <c r="K412" s="2">
        <v>2</v>
      </c>
      <c r="L412" s="19">
        <v>265.46457922833753</v>
      </c>
      <c r="M412" s="19">
        <f t="shared" si="36"/>
        <v>2.6546457922833753E-2</v>
      </c>
      <c r="N412" s="19">
        <v>265.46457922833753</v>
      </c>
      <c r="O412" s="19">
        <f t="shared" si="37"/>
        <v>2.6546457922833753E-2</v>
      </c>
      <c r="P412" s="19">
        <f t="shared" si="38"/>
        <v>0</v>
      </c>
      <c r="Q412" s="24">
        <v>5.78</v>
      </c>
      <c r="R412" s="24">
        <f t="shared" si="39"/>
        <v>0.1534385267939791</v>
      </c>
      <c r="S412" s="24">
        <v>9.0675767918088734</v>
      </c>
      <c r="T412" s="24">
        <f t="shared" si="40"/>
        <v>0</v>
      </c>
      <c r="U412" s="25">
        <f t="shared" si="41"/>
        <v>0.1534385267939791</v>
      </c>
    </row>
    <row r="413" spans="1:21" x14ac:dyDescent="0.3">
      <c r="A413" s="2" t="s">
        <v>6</v>
      </c>
      <c r="B413" s="2">
        <v>43</v>
      </c>
      <c r="C413" s="5">
        <v>39870</v>
      </c>
      <c r="D413" s="2">
        <v>24</v>
      </c>
      <c r="E413" s="2" t="s">
        <v>10</v>
      </c>
      <c r="F413" s="6" t="s">
        <v>44</v>
      </c>
      <c r="G413" s="2">
        <v>100</v>
      </c>
      <c r="H413" s="2">
        <v>4</v>
      </c>
      <c r="I413" s="2">
        <v>11</v>
      </c>
      <c r="J413" s="2">
        <v>4.75</v>
      </c>
      <c r="K413" s="2">
        <v>2</v>
      </c>
      <c r="L413" s="19">
        <v>141.7643684932394</v>
      </c>
      <c r="M413" s="19">
        <f t="shared" si="36"/>
        <v>1.417643684932394E-2</v>
      </c>
      <c r="N413" s="19">
        <v>141.7643684932394</v>
      </c>
      <c r="O413" s="19">
        <f t="shared" si="37"/>
        <v>1.417643684932394E-2</v>
      </c>
      <c r="P413" s="19">
        <f t="shared" si="38"/>
        <v>0</v>
      </c>
      <c r="Q413" s="24">
        <v>5.78</v>
      </c>
      <c r="R413" s="24">
        <f t="shared" si="39"/>
        <v>8.1939804989092382E-2</v>
      </c>
      <c r="S413" s="24">
        <v>9.0675767918088734</v>
      </c>
      <c r="T413" s="24">
        <f t="shared" si="40"/>
        <v>0</v>
      </c>
      <c r="U413" s="25">
        <f t="shared" si="41"/>
        <v>8.1939804989092382E-2</v>
      </c>
    </row>
    <row r="414" spans="1:21" x14ac:dyDescent="0.3">
      <c r="A414" s="2" t="s">
        <v>6</v>
      </c>
      <c r="B414" s="2">
        <v>363</v>
      </c>
      <c r="C414" s="5">
        <v>39870</v>
      </c>
      <c r="D414" s="2">
        <v>37</v>
      </c>
      <c r="E414" s="2" t="s">
        <v>10</v>
      </c>
      <c r="F414" s="6" t="s">
        <v>36</v>
      </c>
      <c r="G414" s="2">
        <v>20</v>
      </c>
      <c r="H414" s="2">
        <v>23</v>
      </c>
      <c r="I414" s="2">
        <v>20</v>
      </c>
      <c r="J414" s="2">
        <v>16.5</v>
      </c>
      <c r="K414" s="2">
        <v>2</v>
      </c>
      <c r="L414" s="19">
        <v>1710.5971998796424</v>
      </c>
      <c r="M414" s="19">
        <f t="shared" si="36"/>
        <v>0.17105971998796424</v>
      </c>
      <c r="N414" s="19">
        <v>342.11943997592851</v>
      </c>
      <c r="O414" s="19">
        <f t="shared" si="37"/>
        <v>3.421194399759285E-2</v>
      </c>
      <c r="P414" s="19">
        <f t="shared" si="38"/>
        <v>0.1368477759903714</v>
      </c>
      <c r="Q414" s="24">
        <v>6.62</v>
      </c>
      <c r="R414" s="24">
        <f t="shared" si="39"/>
        <v>0.22648306926406467</v>
      </c>
      <c r="S414" s="24">
        <v>8.3025000000000002</v>
      </c>
      <c r="T414" s="24">
        <f t="shared" si="40"/>
        <v>1.1361786601600585</v>
      </c>
      <c r="U414" s="25">
        <f t="shared" si="41"/>
        <v>-0.90969559089599383</v>
      </c>
    </row>
    <row r="415" spans="1:21" x14ac:dyDescent="0.3">
      <c r="A415" s="2" t="s">
        <v>6</v>
      </c>
      <c r="B415" s="2">
        <v>363</v>
      </c>
      <c r="C415" s="5">
        <v>39870</v>
      </c>
      <c r="D415" s="2">
        <v>37</v>
      </c>
      <c r="E415" s="2" t="s">
        <v>10</v>
      </c>
      <c r="F415" s="6" t="s">
        <v>43</v>
      </c>
      <c r="G415" s="2">
        <v>80</v>
      </c>
      <c r="H415" s="2">
        <v>11</v>
      </c>
      <c r="I415" s="2">
        <v>13</v>
      </c>
      <c r="J415" s="2">
        <v>8.75</v>
      </c>
      <c r="K415" s="2">
        <v>2</v>
      </c>
      <c r="L415" s="19">
        <v>481.05637508093707</v>
      </c>
      <c r="M415" s="19">
        <f t="shared" si="36"/>
        <v>4.8105637508093706E-2</v>
      </c>
      <c r="N415" s="19">
        <v>384.84510006474966</v>
      </c>
      <c r="O415" s="19">
        <f t="shared" si="37"/>
        <v>3.8484510006474966E-2</v>
      </c>
      <c r="P415" s="19">
        <f t="shared" si="38"/>
        <v>9.6211275016187398E-3</v>
      </c>
      <c r="Q415" s="24">
        <v>9.1999999999999993</v>
      </c>
      <c r="R415" s="24">
        <f t="shared" si="39"/>
        <v>0.35405749205956966</v>
      </c>
      <c r="S415" s="24">
        <v>8.1999999999999993</v>
      </c>
      <c r="T415" s="24">
        <f t="shared" si="40"/>
        <v>7.889324551327366E-2</v>
      </c>
      <c r="U415" s="25">
        <f t="shared" si="41"/>
        <v>0.27516424654629601</v>
      </c>
    </row>
    <row r="416" spans="1:21" x14ac:dyDescent="0.3">
      <c r="A416" s="2" t="s">
        <v>6</v>
      </c>
      <c r="B416" s="2">
        <v>363</v>
      </c>
      <c r="C416" s="5">
        <v>39870</v>
      </c>
      <c r="D416" s="2">
        <v>37</v>
      </c>
      <c r="E416" s="2" t="s">
        <v>10</v>
      </c>
      <c r="F416" s="6" t="s">
        <v>53</v>
      </c>
      <c r="G416" s="2">
        <v>30</v>
      </c>
      <c r="H416" s="2">
        <v>12</v>
      </c>
      <c r="I416" s="2">
        <v>23</v>
      </c>
      <c r="J416" s="2">
        <v>11.75</v>
      </c>
      <c r="K416" s="2">
        <v>2</v>
      </c>
      <c r="L416" s="19">
        <v>867.47227147248168</v>
      </c>
      <c r="M416" s="19">
        <f t="shared" si="36"/>
        <v>8.6747227147248168E-2</v>
      </c>
      <c r="N416" s="19">
        <v>260.2416814417445</v>
      </c>
      <c r="O416" s="19">
        <f t="shared" si="37"/>
        <v>2.602416814417445E-2</v>
      </c>
      <c r="P416" s="19">
        <f t="shared" si="38"/>
        <v>6.0723059003073718E-2</v>
      </c>
      <c r="Q416" s="24">
        <v>6.51</v>
      </c>
      <c r="R416" s="24">
        <f t="shared" si="39"/>
        <v>0.16941733461857567</v>
      </c>
      <c r="S416" s="24">
        <v>8.2509316770186327</v>
      </c>
      <c r="T416" s="24">
        <f t="shared" si="40"/>
        <v>0.5010218110539324</v>
      </c>
      <c r="U416" s="25">
        <f t="shared" si="41"/>
        <v>-0.33160447643535673</v>
      </c>
    </row>
    <row r="417" spans="1:21" x14ac:dyDescent="0.3">
      <c r="A417" s="2" t="s">
        <v>6</v>
      </c>
      <c r="B417" s="2">
        <v>363</v>
      </c>
      <c r="C417" s="5">
        <v>39870</v>
      </c>
      <c r="D417" s="2">
        <v>37</v>
      </c>
      <c r="E417" s="2" t="s">
        <v>10</v>
      </c>
      <c r="F417" s="6" t="s">
        <v>24</v>
      </c>
      <c r="G417" s="2">
        <v>10</v>
      </c>
      <c r="H417" s="2">
        <v>15</v>
      </c>
      <c r="I417" s="2">
        <v>30</v>
      </c>
      <c r="J417" s="2">
        <v>15</v>
      </c>
      <c r="K417" s="2">
        <v>2</v>
      </c>
      <c r="L417" s="19">
        <v>1413.7166941154069</v>
      </c>
      <c r="M417" s="19">
        <f t="shared" si="36"/>
        <v>0.1413716694115407</v>
      </c>
      <c r="N417" s="19">
        <v>141.37166941154069</v>
      </c>
      <c r="O417" s="19">
        <f t="shared" si="37"/>
        <v>1.4137166941154069E-2</v>
      </c>
      <c r="P417" s="19">
        <f t="shared" si="38"/>
        <v>0.12723450247038662</v>
      </c>
      <c r="Q417" s="24">
        <v>5.86</v>
      </c>
      <c r="R417" s="24">
        <f t="shared" si="39"/>
        <v>8.2843798275162847E-2</v>
      </c>
      <c r="S417" s="24">
        <v>8.461146496815287</v>
      </c>
      <c r="T417" s="24">
        <f t="shared" si="40"/>
        <v>1.0765497648513478</v>
      </c>
      <c r="U417" s="25">
        <f t="shared" si="41"/>
        <v>-0.99370596657618493</v>
      </c>
    </row>
    <row r="418" spans="1:21" x14ac:dyDescent="0.3">
      <c r="A418" s="2" t="s">
        <v>6</v>
      </c>
      <c r="B418" s="2">
        <v>363</v>
      </c>
      <c r="C418" s="5">
        <v>39870</v>
      </c>
      <c r="D418" s="2">
        <v>37</v>
      </c>
      <c r="E418" s="2" t="s">
        <v>10</v>
      </c>
      <c r="F418" s="6" t="s">
        <v>53</v>
      </c>
      <c r="G418" s="2">
        <v>70</v>
      </c>
      <c r="H418" s="2">
        <v>17</v>
      </c>
      <c r="I418" s="2">
        <v>22</v>
      </c>
      <c r="J418" s="2">
        <v>14</v>
      </c>
      <c r="K418" s="2">
        <v>2</v>
      </c>
      <c r="L418" s="19">
        <v>1231.5043202071988</v>
      </c>
      <c r="M418" s="19">
        <f t="shared" si="36"/>
        <v>0.12315043202071989</v>
      </c>
      <c r="N418" s="19">
        <v>862.0530241450391</v>
      </c>
      <c r="O418" s="19">
        <f t="shared" si="37"/>
        <v>8.6205302414503915E-2</v>
      </c>
      <c r="P418" s="19">
        <f t="shared" si="38"/>
        <v>3.6945129606215973E-2</v>
      </c>
      <c r="Q418" s="24">
        <v>6.51</v>
      </c>
      <c r="R418" s="24">
        <f t="shared" si="39"/>
        <v>0.56119651871842047</v>
      </c>
      <c r="S418" s="24">
        <v>8.2509316770186327</v>
      </c>
      <c r="T418" s="24">
        <f t="shared" si="40"/>
        <v>0.30483174017948628</v>
      </c>
      <c r="U418" s="25">
        <f t="shared" si="41"/>
        <v>0.25636477853893419</v>
      </c>
    </row>
    <row r="419" spans="1:21" x14ac:dyDescent="0.3">
      <c r="A419" s="2" t="s">
        <v>6</v>
      </c>
      <c r="B419" s="2">
        <v>363</v>
      </c>
      <c r="C419" s="5">
        <v>39870</v>
      </c>
      <c r="D419" s="2">
        <v>37</v>
      </c>
      <c r="E419" s="2" t="s">
        <v>10</v>
      </c>
      <c r="F419" s="6" t="s">
        <v>49</v>
      </c>
      <c r="G419" s="2">
        <v>70</v>
      </c>
      <c r="H419" s="2">
        <v>18</v>
      </c>
      <c r="I419" s="2">
        <v>27</v>
      </c>
      <c r="J419" s="2">
        <v>15.75</v>
      </c>
      <c r="K419" s="2">
        <v>2</v>
      </c>
      <c r="L419" s="19">
        <v>1558.6226552622361</v>
      </c>
      <c r="M419" s="19">
        <f t="shared" si="36"/>
        <v>0.15586226552622362</v>
      </c>
      <c r="N419" s="19">
        <v>1091.0358586835653</v>
      </c>
      <c r="O419" s="19">
        <f t="shared" si="37"/>
        <v>0.10910358586835653</v>
      </c>
      <c r="P419" s="19">
        <f t="shared" si="38"/>
        <v>4.6758679657867092E-2</v>
      </c>
      <c r="Q419" s="24">
        <v>5.23</v>
      </c>
      <c r="R419" s="24">
        <f t="shared" si="39"/>
        <v>0.57061175409150466</v>
      </c>
      <c r="S419" s="24">
        <v>8.461146496815287</v>
      </c>
      <c r="T419" s="24">
        <f t="shared" si="40"/>
        <v>0.39563203858287038</v>
      </c>
      <c r="U419" s="25">
        <f t="shared" si="41"/>
        <v>0.17497971550863428</v>
      </c>
    </row>
    <row r="420" spans="1:21" x14ac:dyDescent="0.3">
      <c r="A420" s="2" t="s">
        <v>6</v>
      </c>
      <c r="B420" s="2">
        <v>363</v>
      </c>
      <c r="C420" s="5">
        <v>39870</v>
      </c>
      <c r="D420" s="2">
        <v>37</v>
      </c>
      <c r="E420" s="2" t="s">
        <v>10</v>
      </c>
      <c r="F420" s="6" t="s">
        <v>49</v>
      </c>
      <c r="G420" s="2">
        <v>100</v>
      </c>
      <c r="H420" s="2">
        <v>5</v>
      </c>
      <c r="I420" s="2">
        <v>12</v>
      </c>
      <c r="J420" s="2">
        <v>5.5</v>
      </c>
      <c r="K420" s="2">
        <v>2</v>
      </c>
      <c r="L420" s="19">
        <v>190.06635554218249</v>
      </c>
      <c r="M420" s="19">
        <f t="shared" si="36"/>
        <v>1.9006635554218249E-2</v>
      </c>
      <c r="N420" s="19">
        <v>190.06635554218249</v>
      </c>
      <c r="O420" s="19">
        <f t="shared" si="37"/>
        <v>1.9006635554218249E-2</v>
      </c>
      <c r="P420" s="19">
        <f t="shared" si="38"/>
        <v>0</v>
      </c>
      <c r="Q420" s="24">
        <v>5.23</v>
      </c>
      <c r="R420" s="24">
        <f t="shared" si="39"/>
        <v>9.9404703948561449E-2</v>
      </c>
      <c r="S420" s="24">
        <v>8.461146496815287</v>
      </c>
      <c r="T420" s="24">
        <f t="shared" si="40"/>
        <v>0</v>
      </c>
      <c r="U420" s="25">
        <f t="shared" si="41"/>
        <v>9.9404703948561449E-2</v>
      </c>
    </row>
    <row r="421" spans="1:21" x14ac:dyDescent="0.3">
      <c r="A421" s="2" t="s">
        <v>6</v>
      </c>
      <c r="B421" s="2">
        <v>363</v>
      </c>
      <c r="C421" s="5">
        <v>39870</v>
      </c>
      <c r="D421" s="2">
        <v>37</v>
      </c>
      <c r="E421" s="2" t="s">
        <v>10</v>
      </c>
      <c r="F421" s="6" t="s">
        <v>49</v>
      </c>
      <c r="G421" s="2">
        <v>30</v>
      </c>
      <c r="H421" s="2">
        <v>5</v>
      </c>
      <c r="I421" s="2">
        <v>11</v>
      </c>
      <c r="J421" s="2">
        <v>5.25</v>
      </c>
      <c r="K421" s="2">
        <v>2</v>
      </c>
      <c r="L421" s="19">
        <v>173.18029502913734</v>
      </c>
      <c r="M421" s="19">
        <f t="shared" si="36"/>
        <v>1.7318029502913734E-2</v>
      </c>
      <c r="N421" s="19">
        <v>51.954088508741201</v>
      </c>
      <c r="O421" s="19">
        <f t="shared" si="37"/>
        <v>5.1954088508741197E-3</v>
      </c>
      <c r="P421" s="19">
        <f t="shared" si="38"/>
        <v>1.2122620652039614E-2</v>
      </c>
      <c r="Q421" s="24">
        <v>5.23</v>
      </c>
      <c r="R421" s="24">
        <f t="shared" si="39"/>
        <v>2.7171988290071648E-2</v>
      </c>
      <c r="S421" s="24">
        <v>8.461146496815287</v>
      </c>
      <c r="T421" s="24">
        <f t="shared" si="40"/>
        <v>0.10257126926222562</v>
      </c>
      <c r="U421" s="25">
        <f t="shared" si="41"/>
        <v>-7.5399280972153981E-2</v>
      </c>
    </row>
    <row r="422" spans="1:21" x14ac:dyDescent="0.3">
      <c r="A422" s="2" t="s">
        <v>6</v>
      </c>
      <c r="B422" s="2">
        <v>363</v>
      </c>
      <c r="C422" s="5">
        <v>39870</v>
      </c>
      <c r="D422" s="2">
        <v>37</v>
      </c>
      <c r="E422" s="2" t="s">
        <v>10</v>
      </c>
      <c r="F422" s="6" t="s">
        <v>24</v>
      </c>
      <c r="G422" s="2">
        <v>90</v>
      </c>
      <c r="H422" s="2">
        <v>8</v>
      </c>
      <c r="I422" s="2">
        <v>13</v>
      </c>
      <c r="J422" s="2">
        <v>7.25</v>
      </c>
      <c r="K422" s="2">
        <v>2</v>
      </c>
      <c r="L422" s="19">
        <v>330.259927708627</v>
      </c>
      <c r="M422" s="19">
        <f t="shared" si="36"/>
        <v>3.3025992770862697E-2</v>
      </c>
      <c r="N422" s="19">
        <v>297.23393493776433</v>
      </c>
      <c r="O422" s="19">
        <f t="shared" si="37"/>
        <v>2.9723393493776434E-2</v>
      </c>
      <c r="P422" s="19">
        <f t="shared" si="38"/>
        <v>3.3025992770862635E-3</v>
      </c>
      <c r="Q422" s="24">
        <v>5.86</v>
      </c>
      <c r="R422" s="24">
        <f t="shared" si="39"/>
        <v>0.1741790858735299</v>
      </c>
      <c r="S422" s="24">
        <v>8.461146496815287</v>
      </c>
      <c r="T422" s="24">
        <f t="shared" si="40"/>
        <v>2.7943776303703139E-2</v>
      </c>
      <c r="U422" s="25">
        <f t="shared" si="41"/>
        <v>0.14623530956982675</v>
      </c>
    </row>
    <row r="423" spans="1:21" x14ac:dyDescent="0.3">
      <c r="A423" s="2" t="s">
        <v>6</v>
      </c>
      <c r="B423" s="2">
        <v>363</v>
      </c>
      <c r="C423" s="5">
        <v>39870</v>
      </c>
      <c r="D423" s="2">
        <v>37</v>
      </c>
      <c r="E423" s="2" t="s">
        <v>10</v>
      </c>
      <c r="F423" s="6" t="s">
        <v>24</v>
      </c>
      <c r="G423" s="2">
        <v>90</v>
      </c>
      <c r="H423" s="2">
        <v>5</v>
      </c>
      <c r="I423" s="2">
        <v>15</v>
      </c>
      <c r="J423" s="2">
        <v>6.25</v>
      </c>
      <c r="K423" s="2">
        <v>2</v>
      </c>
      <c r="L423" s="19">
        <v>245.43692606170259</v>
      </c>
      <c r="M423" s="19">
        <f t="shared" si="36"/>
        <v>2.4543692606170259E-2</v>
      </c>
      <c r="N423" s="19">
        <v>220.89323345553234</v>
      </c>
      <c r="O423" s="19">
        <f t="shared" si="37"/>
        <v>2.2089323345553233E-2</v>
      </c>
      <c r="P423" s="19">
        <f t="shared" si="38"/>
        <v>2.4543692606170259E-3</v>
      </c>
      <c r="Q423" s="24">
        <v>5.86</v>
      </c>
      <c r="R423" s="24">
        <f t="shared" si="39"/>
        <v>0.12944343480494194</v>
      </c>
      <c r="S423" s="24">
        <v>8.461146496815287</v>
      </c>
      <c r="T423" s="24">
        <f t="shared" si="40"/>
        <v>2.0766777871360876E-2</v>
      </c>
      <c r="U423" s="25">
        <f t="shared" si="41"/>
        <v>0.10867665693358107</v>
      </c>
    </row>
    <row r="424" spans="1:21" x14ac:dyDescent="0.3">
      <c r="A424" s="2" t="s">
        <v>6</v>
      </c>
      <c r="B424" s="2">
        <v>363</v>
      </c>
      <c r="C424" s="5">
        <v>39870</v>
      </c>
      <c r="D424" s="2">
        <v>37</v>
      </c>
      <c r="E424" s="2" t="s">
        <v>10</v>
      </c>
      <c r="F424" s="6" t="s">
        <v>53</v>
      </c>
      <c r="G424" s="2">
        <v>40</v>
      </c>
      <c r="H424" s="2">
        <v>8</v>
      </c>
      <c r="I424" s="2">
        <v>10</v>
      </c>
      <c r="J424" s="2">
        <v>6.5</v>
      </c>
      <c r="K424" s="2">
        <v>2</v>
      </c>
      <c r="L424" s="19">
        <v>265.46457922833753</v>
      </c>
      <c r="M424" s="19">
        <f t="shared" si="36"/>
        <v>2.6546457922833753E-2</v>
      </c>
      <c r="N424" s="19">
        <v>106.18583169133501</v>
      </c>
      <c r="O424" s="19">
        <f t="shared" si="37"/>
        <v>1.0618583169133501E-2</v>
      </c>
      <c r="P424" s="19">
        <f t="shared" si="38"/>
        <v>1.592787475370025E-2</v>
      </c>
      <c r="Q424" s="24">
        <v>6.51</v>
      </c>
      <c r="R424" s="24">
        <f t="shared" si="39"/>
        <v>6.9126976431059098E-2</v>
      </c>
      <c r="S424" s="24">
        <v>8.2509316770186327</v>
      </c>
      <c r="T424" s="24">
        <f t="shared" si="40"/>
        <v>0.13141980635289074</v>
      </c>
      <c r="U424" s="25">
        <f t="shared" si="41"/>
        <v>-6.2292829921831647E-2</v>
      </c>
    </row>
    <row r="425" spans="1:21" x14ac:dyDescent="0.3">
      <c r="A425" s="2" t="s">
        <v>6</v>
      </c>
      <c r="B425" s="2">
        <v>363</v>
      </c>
      <c r="C425" s="5">
        <v>39870</v>
      </c>
      <c r="D425" s="2">
        <v>37</v>
      </c>
      <c r="E425" s="2" t="s">
        <v>10</v>
      </c>
      <c r="F425" s="6" t="s">
        <v>44</v>
      </c>
      <c r="G425" s="2">
        <v>100</v>
      </c>
      <c r="H425" s="2">
        <v>8</v>
      </c>
      <c r="I425" s="2">
        <v>11</v>
      </c>
      <c r="J425" s="2">
        <v>6.75</v>
      </c>
      <c r="K425" s="2">
        <v>2</v>
      </c>
      <c r="L425" s="19">
        <v>286.27763055836988</v>
      </c>
      <c r="M425" s="19">
        <f t="shared" si="36"/>
        <v>2.8627763055836988E-2</v>
      </c>
      <c r="N425" s="19">
        <v>286.27763055836988</v>
      </c>
      <c r="O425" s="19">
        <f t="shared" si="37"/>
        <v>2.8627763055836988E-2</v>
      </c>
      <c r="P425" s="19">
        <f t="shared" si="38"/>
        <v>0</v>
      </c>
      <c r="Q425" s="24">
        <v>5.78</v>
      </c>
      <c r="R425" s="24">
        <f t="shared" si="39"/>
        <v>0.1654684704627378</v>
      </c>
      <c r="S425" s="24">
        <v>9.0675767918088734</v>
      </c>
      <c r="T425" s="24">
        <f t="shared" si="40"/>
        <v>0</v>
      </c>
      <c r="U425" s="25">
        <f t="shared" si="41"/>
        <v>0.1654684704627378</v>
      </c>
    </row>
    <row r="426" spans="1:21" x14ac:dyDescent="0.3">
      <c r="A426" s="2" t="s">
        <v>6</v>
      </c>
      <c r="B426" s="2">
        <v>363</v>
      </c>
      <c r="C426" s="5">
        <v>39870</v>
      </c>
      <c r="D426" s="2">
        <v>37</v>
      </c>
      <c r="E426" s="2" t="s">
        <v>10</v>
      </c>
      <c r="F426" s="6" t="s">
        <v>53</v>
      </c>
      <c r="G426" s="2">
        <v>100</v>
      </c>
      <c r="H426" s="2">
        <v>8</v>
      </c>
      <c r="I426" s="2">
        <v>17</v>
      </c>
      <c r="J426" s="2">
        <v>8.25</v>
      </c>
      <c r="K426" s="2">
        <v>2</v>
      </c>
      <c r="L426" s="19">
        <v>427.6492999699106</v>
      </c>
      <c r="M426" s="19">
        <f t="shared" si="36"/>
        <v>4.2764929996991059E-2</v>
      </c>
      <c r="N426" s="19">
        <v>427.6492999699106</v>
      </c>
      <c r="O426" s="19">
        <f t="shared" si="37"/>
        <v>4.2764929996991059E-2</v>
      </c>
      <c r="P426" s="19">
        <f t="shared" si="38"/>
        <v>0</v>
      </c>
      <c r="Q426" s="24">
        <v>6.51</v>
      </c>
      <c r="R426" s="24">
        <f t="shared" si="39"/>
        <v>0.27839969428041178</v>
      </c>
      <c r="S426" s="24">
        <v>8.2509316770186327</v>
      </c>
      <c r="T426" s="24">
        <f t="shared" si="40"/>
        <v>0</v>
      </c>
      <c r="U426" s="25">
        <f t="shared" si="41"/>
        <v>0.27839969428041178</v>
      </c>
    </row>
    <row r="427" spans="1:21" x14ac:dyDescent="0.3">
      <c r="A427" s="2" t="s">
        <v>6</v>
      </c>
      <c r="B427" s="2">
        <v>363</v>
      </c>
      <c r="C427" s="5">
        <v>39870</v>
      </c>
      <c r="D427" s="2">
        <v>37</v>
      </c>
      <c r="E427" s="2" t="s">
        <v>10</v>
      </c>
      <c r="F427" s="6" t="s">
        <v>53</v>
      </c>
      <c r="G427" s="2">
        <v>100</v>
      </c>
      <c r="H427" s="2">
        <v>5</v>
      </c>
      <c r="I427" s="2">
        <v>13</v>
      </c>
      <c r="J427" s="2">
        <v>5.75</v>
      </c>
      <c r="K427" s="2">
        <v>2</v>
      </c>
      <c r="L427" s="19">
        <v>207.73781421862506</v>
      </c>
      <c r="M427" s="19">
        <f t="shared" si="36"/>
        <v>2.0773781421862505E-2</v>
      </c>
      <c r="N427" s="19">
        <v>207.73781421862506</v>
      </c>
      <c r="O427" s="19">
        <f t="shared" si="37"/>
        <v>2.0773781421862505E-2</v>
      </c>
      <c r="P427" s="19">
        <f t="shared" si="38"/>
        <v>0</v>
      </c>
      <c r="Q427" s="24">
        <v>6.51</v>
      </c>
      <c r="R427" s="24">
        <f t="shared" si="39"/>
        <v>0.13523731705632491</v>
      </c>
      <c r="S427" s="24">
        <v>8.2509316770186327</v>
      </c>
      <c r="T427" s="24">
        <f t="shared" si="40"/>
        <v>0</v>
      </c>
      <c r="U427" s="25">
        <f t="shared" si="41"/>
        <v>0.13523731705632491</v>
      </c>
    </row>
    <row r="428" spans="1:21" x14ac:dyDescent="0.3">
      <c r="A428" s="2" t="s">
        <v>6</v>
      </c>
      <c r="B428" s="2">
        <v>363</v>
      </c>
      <c r="C428" s="5">
        <v>39870</v>
      </c>
      <c r="D428" s="2">
        <v>37</v>
      </c>
      <c r="E428" s="2" t="s">
        <v>10</v>
      </c>
      <c r="F428" s="6" t="s">
        <v>53</v>
      </c>
      <c r="G428" s="2">
        <v>100</v>
      </c>
      <c r="H428" s="2">
        <v>15</v>
      </c>
      <c r="I428" s="2">
        <v>17</v>
      </c>
      <c r="J428" s="2">
        <v>11.75</v>
      </c>
      <c r="K428" s="2">
        <v>2</v>
      </c>
      <c r="L428" s="19">
        <v>867.47227147248168</v>
      </c>
      <c r="M428" s="19">
        <f t="shared" si="36"/>
        <v>8.6747227147248168E-2</v>
      </c>
      <c r="N428" s="19">
        <v>867.47227147248168</v>
      </c>
      <c r="O428" s="19">
        <f t="shared" si="37"/>
        <v>8.6747227147248168E-2</v>
      </c>
      <c r="P428" s="19">
        <f t="shared" si="38"/>
        <v>0</v>
      </c>
      <c r="Q428" s="24">
        <v>6.51</v>
      </c>
      <c r="R428" s="24">
        <f t="shared" si="39"/>
        <v>0.56472444872858552</v>
      </c>
      <c r="S428" s="24">
        <v>8.2509316770186327</v>
      </c>
      <c r="T428" s="24">
        <f t="shared" si="40"/>
        <v>0</v>
      </c>
      <c r="U428" s="25">
        <f t="shared" si="41"/>
        <v>0.56472444872858552</v>
      </c>
    </row>
    <row r="429" spans="1:21" x14ac:dyDescent="0.3">
      <c r="A429" s="2" t="s">
        <v>6</v>
      </c>
      <c r="B429" s="2">
        <v>363</v>
      </c>
      <c r="C429" s="5">
        <v>39870</v>
      </c>
      <c r="D429" s="2">
        <v>37</v>
      </c>
      <c r="E429" s="2" t="s">
        <v>10</v>
      </c>
      <c r="F429" s="6" t="s">
        <v>31</v>
      </c>
      <c r="G429" s="2">
        <v>90</v>
      </c>
      <c r="H429" s="2">
        <v>7</v>
      </c>
      <c r="I429" s="2">
        <v>12</v>
      </c>
      <c r="J429" s="2">
        <v>6.5</v>
      </c>
      <c r="K429" s="2">
        <v>3</v>
      </c>
      <c r="L429" s="19">
        <v>398.19686884250626</v>
      </c>
      <c r="M429" s="19">
        <f t="shared" si="36"/>
        <v>3.9819686884250624E-2</v>
      </c>
      <c r="N429" s="19">
        <v>358.37718195825562</v>
      </c>
      <c r="O429" s="19">
        <f t="shared" si="37"/>
        <v>3.5837718195825562E-2</v>
      </c>
      <c r="P429" s="19">
        <f t="shared" si="38"/>
        <v>3.9819686884250624E-3</v>
      </c>
      <c r="Q429" s="24">
        <v>13.7</v>
      </c>
      <c r="R429" s="24">
        <f t="shared" si="39"/>
        <v>0.49097673928281016</v>
      </c>
      <c r="S429" s="24">
        <v>7.9071428571428566</v>
      </c>
      <c r="T429" s="24">
        <f t="shared" si="40"/>
        <v>3.1485995272046742E-2</v>
      </c>
      <c r="U429" s="25">
        <f t="shared" si="41"/>
        <v>0.4594907440107634</v>
      </c>
    </row>
    <row r="430" spans="1:21" x14ac:dyDescent="0.3">
      <c r="A430" s="2" t="s">
        <v>6</v>
      </c>
      <c r="B430" s="2">
        <v>363</v>
      </c>
      <c r="C430" s="5">
        <v>39870</v>
      </c>
      <c r="D430" s="2">
        <v>37</v>
      </c>
      <c r="E430" s="2" t="s">
        <v>10</v>
      </c>
      <c r="F430" s="6" t="s">
        <v>42</v>
      </c>
      <c r="G430" s="2">
        <v>60</v>
      </c>
      <c r="H430" s="2">
        <v>13</v>
      </c>
      <c r="I430" s="2">
        <v>10</v>
      </c>
      <c r="J430" s="2">
        <v>9</v>
      </c>
      <c r="K430" s="2">
        <v>2</v>
      </c>
      <c r="L430" s="19">
        <v>508.93800988154646</v>
      </c>
      <c r="M430" s="19">
        <f t="shared" si="36"/>
        <v>5.0893800988154644E-2</v>
      </c>
      <c r="N430" s="19">
        <v>305.36280592892786</v>
      </c>
      <c r="O430" s="19">
        <f t="shared" si="37"/>
        <v>3.0536280592892786E-2</v>
      </c>
      <c r="P430" s="19">
        <f t="shared" si="38"/>
        <v>2.0357520395261858E-2</v>
      </c>
      <c r="Q430" s="24">
        <v>11.49</v>
      </c>
      <c r="R430" s="24">
        <f t="shared" si="39"/>
        <v>0.3508618640123381</v>
      </c>
      <c r="S430" s="24">
        <v>8.1999999999999993</v>
      </c>
      <c r="T430" s="24">
        <f t="shared" si="40"/>
        <v>0.16693166724114722</v>
      </c>
      <c r="U430" s="25">
        <f t="shared" si="41"/>
        <v>0.18393019677119088</v>
      </c>
    </row>
    <row r="431" spans="1:21" x14ac:dyDescent="0.3">
      <c r="A431" s="2" t="s">
        <v>6</v>
      </c>
      <c r="B431" s="2">
        <v>363</v>
      </c>
      <c r="C431" s="5">
        <v>39870</v>
      </c>
      <c r="D431" s="2">
        <v>37</v>
      </c>
      <c r="E431" s="2" t="s">
        <v>10</v>
      </c>
      <c r="F431" s="6" t="s">
        <v>53</v>
      </c>
      <c r="G431" s="2">
        <v>40</v>
      </c>
      <c r="H431" s="2">
        <v>12</v>
      </c>
      <c r="I431" s="2">
        <v>22</v>
      </c>
      <c r="J431" s="2">
        <v>11.5</v>
      </c>
      <c r="K431" s="2">
        <v>2</v>
      </c>
      <c r="L431" s="19">
        <v>830.95125687450025</v>
      </c>
      <c r="M431" s="19">
        <f t="shared" si="36"/>
        <v>8.3095125687450019E-2</v>
      </c>
      <c r="N431" s="19">
        <v>332.38050274980014</v>
      </c>
      <c r="O431" s="19">
        <f t="shared" si="37"/>
        <v>3.3238050274980016E-2</v>
      </c>
      <c r="P431" s="19">
        <f t="shared" si="38"/>
        <v>4.9857075412470003E-2</v>
      </c>
      <c r="Q431" s="24">
        <v>6.51</v>
      </c>
      <c r="R431" s="24">
        <f t="shared" si="39"/>
        <v>0.2163797072901199</v>
      </c>
      <c r="S431" s="24">
        <v>8.2509316770186327</v>
      </c>
      <c r="T431" s="24">
        <f t="shared" si="40"/>
        <v>0.41136732284425559</v>
      </c>
      <c r="U431" s="25">
        <f t="shared" si="41"/>
        <v>-0.19498761555413568</v>
      </c>
    </row>
    <row r="432" spans="1:21" x14ac:dyDescent="0.3">
      <c r="A432" s="2" t="s">
        <v>6</v>
      </c>
      <c r="B432" s="2">
        <v>363</v>
      </c>
      <c r="C432" s="5">
        <v>39870</v>
      </c>
      <c r="D432" s="2">
        <v>37</v>
      </c>
      <c r="E432" s="2" t="s">
        <v>10</v>
      </c>
      <c r="F432" s="6" t="s">
        <v>53</v>
      </c>
      <c r="G432" s="2">
        <v>100</v>
      </c>
      <c r="H432" s="2">
        <v>8</v>
      </c>
      <c r="I432" s="2">
        <v>10</v>
      </c>
      <c r="J432" s="2">
        <v>6.5</v>
      </c>
      <c r="K432" s="2">
        <v>2</v>
      </c>
      <c r="L432" s="19">
        <v>265.46457922833753</v>
      </c>
      <c r="M432" s="19">
        <f t="shared" si="36"/>
        <v>2.6546457922833753E-2</v>
      </c>
      <c r="N432" s="19">
        <v>265.46457922833753</v>
      </c>
      <c r="O432" s="19">
        <f t="shared" si="37"/>
        <v>2.6546457922833753E-2</v>
      </c>
      <c r="P432" s="19">
        <f t="shared" si="38"/>
        <v>0</v>
      </c>
      <c r="Q432" s="24">
        <v>6.51</v>
      </c>
      <c r="R432" s="24">
        <f t="shared" si="39"/>
        <v>0.17281744107764774</v>
      </c>
      <c r="S432" s="24">
        <v>8.2509316770186327</v>
      </c>
      <c r="T432" s="24">
        <f t="shared" si="40"/>
        <v>0</v>
      </c>
      <c r="U432" s="25">
        <f t="shared" si="41"/>
        <v>0.17281744107764774</v>
      </c>
    </row>
    <row r="433" spans="1:21" x14ac:dyDescent="0.3">
      <c r="A433" s="2" t="s">
        <v>6</v>
      </c>
      <c r="B433" s="2">
        <v>363</v>
      </c>
      <c r="C433" s="5">
        <v>39870</v>
      </c>
      <c r="D433" s="2">
        <v>37</v>
      </c>
      <c r="E433" s="2" t="s">
        <v>10</v>
      </c>
      <c r="F433" s="6" t="s">
        <v>44</v>
      </c>
      <c r="G433" s="2">
        <v>40</v>
      </c>
      <c r="H433" s="2">
        <v>8</v>
      </c>
      <c r="I433" s="2">
        <v>12</v>
      </c>
      <c r="J433" s="2">
        <v>7</v>
      </c>
      <c r="K433" s="2">
        <v>2</v>
      </c>
      <c r="L433" s="19">
        <v>307.8760800517997</v>
      </c>
      <c r="M433" s="19">
        <f t="shared" si="36"/>
        <v>3.0787608005179972E-2</v>
      </c>
      <c r="N433" s="19">
        <v>123.15043202071989</v>
      </c>
      <c r="O433" s="19">
        <f t="shared" si="37"/>
        <v>1.2315043202071989E-2</v>
      </c>
      <c r="P433" s="19">
        <f t="shared" si="38"/>
        <v>1.8472564803107983E-2</v>
      </c>
      <c r="Q433" s="24">
        <v>5.78</v>
      </c>
      <c r="R433" s="24">
        <f t="shared" si="39"/>
        <v>7.1180949707976102E-2</v>
      </c>
      <c r="S433" s="24">
        <v>9.0675767918088734</v>
      </c>
      <c r="T433" s="24">
        <f t="shared" si="40"/>
        <v>0.16750139989384741</v>
      </c>
      <c r="U433" s="25">
        <f t="shared" si="41"/>
        <v>-9.6320450185871306E-2</v>
      </c>
    </row>
    <row r="434" spans="1:21" x14ac:dyDescent="0.3">
      <c r="A434" s="2" t="s">
        <v>6</v>
      </c>
      <c r="B434" s="2">
        <v>363</v>
      </c>
      <c r="C434" s="5">
        <v>39870</v>
      </c>
      <c r="D434" s="2">
        <v>37</v>
      </c>
      <c r="E434" s="2" t="s">
        <v>10</v>
      </c>
      <c r="F434" s="6" t="s">
        <v>35</v>
      </c>
      <c r="G434" s="2">
        <v>100</v>
      </c>
      <c r="H434" s="2">
        <v>13</v>
      </c>
      <c r="I434" s="2">
        <v>10</v>
      </c>
      <c r="J434" s="2">
        <v>9</v>
      </c>
      <c r="K434" s="2">
        <v>1</v>
      </c>
      <c r="L434" s="19">
        <v>254.46900494077323</v>
      </c>
      <c r="M434" s="19">
        <f t="shared" si="36"/>
        <v>2.5446900494077322E-2</v>
      </c>
      <c r="N434" s="19">
        <v>254.46900494077323</v>
      </c>
      <c r="O434" s="19">
        <f t="shared" si="37"/>
        <v>2.5446900494077322E-2</v>
      </c>
      <c r="P434" s="19">
        <f t="shared" si="38"/>
        <v>0</v>
      </c>
      <c r="Q434" s="24">
        <v>1.93</v>
      </c>
      <c r="R434" s="24">
        <f t="shared" si="39"/>
        <v>4.9112517953569232E-2</v>
      </c>
      <c r="S434" s="24">
        <v>8.104694792715291</v>
      </c>
      <c r="T434" s="24">
        <f t="shared" si="40"/>
        <v>0</v>
      </c>
      <c r="U434" s="25">
        <f t="shared" si="41"/>
        <v>4.9112517953569232E-2</v>
      </c>
    </row>
    <row r="435" spans="1:21" x14ac:dyDescent="0.3">
      <c r="A435" s="2" t="s">
        <v>6</v>
      </c>
      <c r="B435" s="2">
        <v>54</v>
      </c>
      <c r="C435" s="5">
        <v>39870</v>
      </c>
      <c r="D435" s="2">
        <v>9</v>
      </c>
      <c r="E435" s="2" t="s">
        <v>9</v>
      </c>
      <c r="F435" s="6" t="s">
        <v>47</v>
      </c>
      <c r="G435" s="2">
        <v>100</v>
      </c>
      <c r="H435" s="2">
        <v>10</v>
      </c>
      <c r="I435" s="2">
        <v>12</v>
      </c>
      <c r="J435" s="2">
        <v>8</v>
      </c>
      <c r="K435" s="2">
        <v>3</v>
      </c>
      <c r="L435" s="19">
        <v>603.18578948924028</v>
      </c>
      <c r="M435" s="19">
        <f t="shared" si="36"/>
        <v>6.0318578948924027E-2</v>
      </c>
      <c r="N435" s="19">
        <v>603.18578948924028</v>
      </c>
      <c r="O435" s="19">
        <f t="shared" si="37"/>
        <v>6.0318578948924027E-2</v>
      </c>
      <c r="P435" s="19">
        <f t="shared" si="38"/>
        <v>0</v>
      </c>
      <c r="Q435" s="24">
        <v>5.15</v>
      </c>
      <c r="R435" s="24">
        <f t="shared" si="39"/>
        <v>0.31064068158695879</v>
      </c>
      <c r="S435" s="24">
        <v>11.257627118644068</v>
      </c>
      <c r="T435" s="24">
        <f t="shared" si="40"/>
        <v>0</v>
      </c>
      <c r="U435" s="25">
        <f t="shared" si="41"/>
        <v>0.31064068158695879</v>
      </c>
    </row>
    <row r="436" spans="1:21" x14ac:dyDescent="0.3">
      <c r="A436" s="2" t="s">
        <v>6</v>
      </c>
      <c r="B436" s="2">
        <v>54</v>
      </c>
      <c r="C436" s="5">
        <v>39870</v>
      </c>
      <c r="D436" s="2">
        <v>9</v>
      </c>
      <c r="E436" s="2" t="s">
        <v>9</v>
      </c>
      <c r="F436" s="6" t="s">
        <v>53</v>
      </c>
      <c r="G436" s="2">
        <v>100</v>
      </c>
      <c r="H436" s="2">
        <v>2</v>
      </c>
      <c r="I436" s="2">
        <v>15</v>
      </c>
      <c r="J436" s="2">
        <v>4.75</v>
      </c>
      <c r="K436" s="2">
        <v>2</v>
      </c>
      <c r="L436" s="19">
        <v>141.7643684932394</v>
      </c>
      <c r="M436" s="19">
        <f t="shared" si="36"/>
        <v>1.417643684932394E-2</v>
      </c>
      <c r="N436" s="19">
        <v>141.7643684932394</v>
      </c>
      <c r="O436" s="19">
        <f t="shared" si="37"/>
        <v>1.417643684932394E-2</v>
      </c>
      <c r="P436" s="19">
        <f t="shared" si="38"/>
        <v>0</v>
      </c>
      <c r="Q436" s="24">
        <v>6.51</v>
      </c>
      <c r="R436" s="24">
        <f t="shared" si="39"/>
        <v>9.2288603889098847E-2</v>
      </c>
      <c r="S436" s="24">
        <v>8.2509316770186327</v>
      </c>
      <c r="T436" s="24">
        <f t="shared" si="40"/>
        <v>0</v>
      </c>
      <c r="U436" s="25">
        <f t="shared" si="41"/>
        <v>9.2288603889098847E-2</v>
      </c>
    </row>
    <row r="437" spans="1:21" x14ac:dyDescent="0.3">
      <c r="A437" s="2" t="s">
        <v>6</v>
      </c>
      <c r="B437" s="2">
        <v>54</v>
      </c>
      <c r="C437" s="5">
        <v>39870</v>
      </c>
      <c r="D437" s="2">
        <v>9</v>
      </c>
      <c r="E437" s="2" t="s">
        <v>9</v>
      </c>
      <c r="F437" s="6" t="s">
        <v>49</v>
      </c>
      <c r="G437" s="2">
        <v>100</v>
      </c>
      <c r="H437" s="2">
        <v>8</v>
      </c>
      <c r="I437" s="2">
        <v>23</v>
      </c>
      <c r="J437" s="2">
        <v>9.75</v>
      </c>
      <c r="K437" s="2">
        <v>2</v>
      </c>
      <c r="L437" s="19">
        <v>597.29530326375937</v>
      </c>
      <c r="M437" s="19">
        <f t="shared" si="36"/>
        <v>5.9729530326375936E-2</v>
      </c>
      <c r="N437" s="19">
        <v>597.29530326375937</v>
      </c>
      <c r="O437" s="19">
        <f t="shared" si="37"/>
        <v>5.9729530326375936E-2</v>
      </c>
      <c r="P437" s="19">
        <f t="shared" si="38"/>
        <v>0</v>
      </c>
      <c r="Q437" s="24">
        <v>5.23</v>
      </c>
      <c r="R437" s="24">
        <f t="shared" si="39"/>
        <v>0.31238544360694614</v>
      </c>
      <c r="S437" s="24">
        <v>8.461146496815287</v>
      </c>
      <c r="T437" s="24">
        <f t="shared" si="40"/>
        <v>0</v>
      </c>
      <c r="U437" s="25">
        <f t="shared" si="41"/>
        <v>0.31238544360694614</v>
      </c>
    </row>
    <row r="438" spans="1:21" x14ac:dyDescent="0.3">
      <c r="A438" s="2" t="s">
        <v>6</v>
      </c>
      <c r="B438" s="2">
        <v>54</v>
      </c>
      <c r="C438" s="5">
        <v>39870</v>
      </c>
      <c r="D438" s="2">
        <v>9</v>
      </c>
      <c r="E438" s="2" t="s">
        <v>9</v>
      </c>
      <c r="F438" s="6" t="s">
        <v>46</v>
      </c>
      <c r="G438" s="2">
        <v>100</v>
      </c>
      <c r="H438" s="2">
        <v>12</v>
      </c>
      <c r="I438" s="2">
        <v>12</v>
      </c>
      <c r="J438" s="2">
        <v>9</v>
      </c>
      <c r="K438" s="2">
        <v>3</v>
      </c>
      <c r="L438" s="19">
        <v>763.40701482231975</v>
      </c>
      <c r="M438" s="19">
        <f t="shared" si="36"/>
        <v>7.6340701482231973E-2</v>
      </c>
      <c r="N438" s="19">
        <v>763.40701482231975</v>
      </c>
      <c r="O438" s="19">
        <f t="shared" si="37"/>
        <v>7.6340701482231973E-2</v>
      </c>
      <c r="P438" s="19">
        <f t="shared" si="38"/>
        <v>0</v>
      </c>
      <c r="Q438" s="24">
        <v>1.86</v>
      </c>
      <c r="R438" s="24">
        <f t="shared" si="39"/>
        <v>0.14199370475695147</v>
      </c>
      <c r="S438" s="24">
        <v>12.651428571428571</v>
      </c>
      <c r="T438" s="24">
        <f t="shared" si="40"/>
        <v>0</v>
      </c>
      <c r="U438" s="25">
        <f t="shared" si="41"/>
        <v>0.14199370475695147</v>
      </c>
    </row>
    <row r="439" spans="1:21" x14ac:dyDescent="0.3">
      <c r="A439" s="2" t="s">
        <v>6</v>
      </c>
      <c r="B439" s="2">
        <v>54</v>
      </c>
      <c r="C439" s="5">
        <v>39870</v>
      </c>
      <c r="D439" s="2">
        <v>9</v>
      </c>
      <c r="E439" s="2" t="s">
        <v>9</v>
      </c>
      <c r="F439" s="6" t="s">
        <v>46</v>
      </c>
      <c r="G439" s="2">
        <v>90</v>
      </c>
      <c r="H439" s="2">
        <v>8</v>
      </c>
      <c r="I439" s="2">
        <v>10</v>
      </c>
      <c r="J439" s="2">
        <v>6.5</v>
      </c>
      <c r="K439" s="2">
        <v>3</v>
      </c>
      <c r="L439" s="19">
        <v>398.19686884250626</v>
      </c>
      <c r="M439" s="19">
        <f t="shared" si="36"/>
        <v>3.9819686884250624E-2</v>
      </c>
      <c r="N439" s="19">
        <v>358.37718195825562</v>
      </c>
      <c r="O439" s="19">
        <f t="shared" si="37"/>
        <v>3.5837718195825562E-2</v>
      </c>
      <c r="P439" s="19">
        <f t="shared" si="38"/>
        <v>3.9819686884250624E-3</v>
      </c>
      <c r="Q439" s="24">
        <v>1.86</v>
      </c>
      <c r="R439" s="24">
        <f t="shared" si="39"/>
        <v>6.6658155844235553E-2</v>
      </c>
      <c r="S439" s="24">
        <v>12.651428571428571</v>
      </c>
      <c r="T439" s="24">
        <f t="shared" si="40"/>
        <v>5.0377592435274787E-2</v>
      </c>
      <c r="U439" s="25">
        <f t="shared" si="41"/>
        <v>1.6280563408960766E-2</v>
      </c>
    </row>
    <row r="440" spans="1:21" x14ac:dyDescent="0.3">
      <c r="A440" s="2" t="s">
        <v>6</v>
      </c>
      <c r="B440" s="2">
        <v>54</v>
      </c>
      <c r="C440" s="5">
        <v>39870</v>
      </c>
      <c r="D440" s="2">
        <v>9</v>
      </c>
      <c r="E440" s="2" t="s">
        <v>9</v>
      </c>
      <c r="F440" s="6" t="s">
        <v>44</v>
      </c>
      <c r="G440" s="2">
        <v>100</v>
      </c>
      <c r="H440" s="2">
        <v>2</v>
      </c>
      <c r="I440" s="2">
        <v>10</v>
      </c>
      <c r="J440" s="2">
        <v>3.5</v>
      </c>
      <c r="K440" s="2">
        <v>2</v>
      </c>
      <c r="L440" s="19">
        <v>76.969020012949926</v>
      </c>
      <c r="M440" s="19">
        <f t="shared" si="36"/>
        <v>7.696902001294993E-3</v>
      </c>
      <c r="N440" s="19">
        <v>76.969020012949926</v>
      </c>
      <c r="O440" s="19">
        <f t="shared" si="37"/>
        <v>7.696902001294993E-3</v>
      </c>
      <c r="P440" s="19">
        <f t="shared" si="38"/>
        <v>0</v>
      </c>
      <c r="Q440" s="24">
        <v>5.78</v>
      </c>
      <c r="R440" s="24">
        <f t="shared" si="39"/>
        <v>4.4488093567485058E-2</v>
      </c>
      <c r="S440" s="24">
        <v>9.0675767918088734</v>
      </c>
      <c r="T440" s="24">
        <f t="shared" si="40"/>
        <v>0</v>
      </c>
      <c r="U440" s="25">
        <f t="shared" si="41"/>
        <v>4.4488093567485058E-2</v>
      </c>
    </row>
    <row r="441" spans="1:21" x14ac:dyDescent="0.3">
      <c r="A441" s="2" t="s">
        <v>6</v>
      </c>
      <c r="B441" s="2">
        <v>54</v>
      </c>
      <c r="C441" s="5">
        <v>39870</v>
      </c>
      <c r="D441" s="2">
        <v>9</v>
      </c>
      <c r="E441" s="2" t="s">
        <v>9</v>
      </c>
      <c r="F441" s="6" t="s">
        <v>46</v>
      </c>
      <c r="G441" s="2">
        <v>90</v>
      </c>
      <c r="H441" s="2">
        <v>14</v>
      </c>
      <c r="I441" s="2">
        <v>15</v>
      </c>
      <c r="J441" s="2">
        <v>10.75</v>
      </c>
      <c r="K441" s="2">
        <v>3</v>
      </c>
      <c r="L441" s="19">
        <v>1089.1509030914115</v>
      </c>
      <c r="M441" s="19">
        <f t="shared" si="36"/>
        <v>0.10891509030914115</v>
      </c>
      <c r="N441" s="19">
        <v>980.23581278227039</v>
      </c>
      <c r="O441" s="19">
        <f t="shared" si="37"/>
        <v>9.8023581278227037E-2</v>
      </c>
      <c r="P441" s="19">
        <f t="shared" si="38"/>
        <v>1.0891509030914112E-2</v>
      </c>
      <c r="Q441" s="24">
        <v>1.86</v>
      </c>
      <c r="R441" s="24">
        <f t="shared" si="39"/>
        <v>0.18232386117750229</v>
      </c>
      <c r="S441" s="24">
        <v>12.651428571428571</v>
      </c>
      <c r="T441" s="24">
        <f t="shared" si="40"/>
        <v>0.13779314853967911</v>
      </c>
      <c r="U441" s="25">
        <f t="shared" si="41"/>
        <v>4.4530712637823183E-2</v>
      </c>
    </row>
    <row r="442" spans="1:21" x14ac:dyDescent="0.3">
      <c r="A442" s="2" t="s">
        <v>6</v>
      </c>
      <c r="B442" s="2">
        <v>54</v>
      </c>
      <c r="C442" s="5">
        <v>39870</v>
      </c>
      <c r="D442" s="2">
        <v>9</v>
      </c>
      <c r="E442" s="2" t="s">
        <v>9</v>
      </c>
      <c r="F442" s="6" t="s">
        <v>47</v>
      </c>
      <c r="G442" s="2">
        <v>100</v>
      </c>
      <c r="H442" s="2">
        <v>11</v>
      </c>
      <c r="I442" s="2">
        <v>15</v>
      </c>
      <c r="J442" s="2">
        <v>9.25</v>
      </c>
      <c r="K442" s="2">
        <v>3</v>
      </c>
      <c r="L442" s="19">
        <v>806.40756426833002</v>
      </c>
      <c r="M442" s="19">
        <f t="shared" si="36"/>
        <v>8.0640756426833007E-2</v>
      </c>
      <c r="N442" s="19">
        <v>806.40756426833002</v>
      </c>
      <c r="O442" s="19">
        <f t="shared" si="37"/>
        <v>8.0640756426833007E-2</v>
      </c>
      <c r="P442" s="19">
        <f t="shared" si="38"/>
        <v>0</v>
      </c>
      <c r="Q442" s="24">
        <v>5.15</v>
      </c>
      <c r="R442" s="24">
        <f t="shared" si="39"/>
        <v>0.41529989559819003</v>
      </c>
      <c r="S442" s="24">
        <v>11.257627118644068</v>
      </c>
      <c r="T442" s="24">
        <f t="shared" si="40"/>
        <v>0</v>
      </c>
      <c r="U442" s="25">
        <f t="shared" si="41"/>
        <v>0.41529989559819003</v>
      </c>
    </row>
    <row r="443" spans="1:21" x14ac:dyDescent="0.3">
      <c r="A443" s="2" t="s">
        <v>6</v>
      </c>
      <c r="B443" s="2">
        <v>54</v>
      </c>
      <c r="C443" s="5">
        <v>39870</v>
      </c>
      <c r="D443" s="2">
        <v>9</v>
      </c>
      <c r="E443" s="2" t="s">
        <v>9</v>
      </c>
      <c r="F443" s="6" t="s">
        <v>47</v>
      </c>
      <c r="G443" s="2">
        <v>90</v>
      </c>
      <c r="H443" s="2">
        <v>17</v>
      </c>
      <c r="I443" s="2">
        <v>21</v>
      </c>
      <c r="J443" s="2">
        <v>13.75</v>
      </c>
      <c r="K443" s="2">
        <v>3</v>
      </c>
      <c r="L443" s="19">
        <v>1781.8720832079607</v>
      </c>
      <c r="M443" s="19">
        <f t="shared" si="36"/>
        <v>0.17818720832079607</v>
      </c>
      <c r="N443" s="19">
        <v>1603.6848748871646</v>
      </c>
      <c r="O443" s="19">
        <f t="shared" si="37"/>
        <v>0.16036848748871646</v>
      </c>
      <c r="P443" s="19">
        <f t="shared" si="38"/>
        <v>1.781872083207961E-2</v>
      </c>
      <c r="Q443" s="24">
        <v>5.15</v>
      </c>
      <c r="R443" s="24">
        <f t="shared" si="39"/>
        <v>0.82589771056688988</v>
      </c>
      <c r="S443" s="24">
        <v>11.257627118644068</v>
      </c>
      <c r="T443" s="24">
        <f t="shared" si="40"/>
        <v>0.20059651485876742</v>
      </c>
      <c r="U443" s="25">
        <f t="shared" si="41"/>
        <v>0.62530119570812248</v>
      </c>
    </row>
    <row r="444" spans="1:21" x14ac:dyDescent="0.3">
      <c r="A444" s="2" t="s">
        <v>6</v>
      </c>
      <c r="B444" s="2">
        <v>54</v>
      </c>
      <c r="C444" s="5">
        <v>39870</v>
      </c>
      <c r="D444" s="2">
        <v>9</v>
      </c>
      <c r="E444" s="2" t="s">
        <v>9</v>
      </c>
      <c r="F444" s="6" t="s">
        <v>44</v>
      </c>
      <c r="G444" s="2">
        <v>100</v>
      </c>
      <c r="H444" s="2">
        <v>1</v>
      </c>
      <c r="I444" s="2">
        <v>13</v>
      </c>
      <c r="J444" s="2">
        <v>3.75</v>
      </c>
      <c r="K444" s="2">
        <v>2</v>
      </c>
      <c r="L444" s="19">
        <v>88.35729338221293</v>
      </c>
      <c r="M444" s="19">
        <f t="shared" si="36"/>
        <v>8.8357293382212935E-3</v>
      </c>
      <c r="N444" s="19">
        <v>88.35729338221293</v>
      </c>
      <c r="O444" s="19">
        <f t="shared" si="37"/>
        <v>8.8357293382212935E-3</v>
      </c>
      <c r="P444" s="19">
        <f t="shared" si="38"/>
        <v>0</v>
      </c>
      <c r="Q444" s="24">
        <v>5.78</v>
      </c>
      <c r="R444" s="24">
        <f t="shared" si="39"/>
        <v>5.1070515574919081E-2</v>
      </c>
      <c r="S444" s="24">
        <v>9.0675767918088734</v>
      </c>
      <c r="T444" s="24">
        <f t="shared" si="40"/>
        <v>0</v>
      </c>
      <c r="U444" s="25">
        <f t="shared" si="41"/>
        <v>5.1070515574919081E-2</v>
      </c>
    </row>
    <row r="445" spans="1:21" x14ac:dyDescent="0.3">
      <c r="A445" s="2" t="s">
        <v>6</v>
      </c>
      <c r="B445" s="2">
        <v>54</v>
      </c>
      <c r="C445" s="5">
        <v>39870</v>
      </c>
      <c r="D445" s="2">
        <v>9</v>
      </c>
      <c r="E445" s="2" t="s">
        <v>9</v>
      </c>
      <c r="F445" s="6" t="s">
        <v>47</v>
      </c>
      <c r="G445" s="2">
        <v>85</v>
      </c>
      <c r="H445" s="2">
        <v>13</v>
      </c>
      <c r="I445" s="2">
        <v>17</v>
      </c>
      <c r="J445" s="2">
        <v>10.75</v>
      </c>
      <c r="K445" s="2">
        <v>3</v>
      </c>
      <c r="L445" s="19">
        <v>1089.1509030914115</v>
      </c>
      <c r="M445" s="19">
        <f t="shared" si="36"/>
        <v>0.10891509030914115</v>
      </c>
      <c r="N445" s="19">
        <v>925.77826762769973</v>
      </c>
      <c r="O445" s="19">
        <f t="shared" si="37"/>
        <v>9.2577826762769974E-2</v>
      </c>
      <c r="P445" s="19">
        <f t="shared" si="38"/>
        <v>1.6337263546371175E-2</v>
      </c>
      <c r="Q445" s="24">
        <v>5.15</v>
      </c>
      <c r="R445" s="24">
        <f t="shared" si="39"/>
        <v>0.4767758078282654</v>
      </c>
      <c r="S445" s="24">
        <v>11.257627118644068</v>
      </c>
      <c r="T445" s="24">
        <f t="shared" si="40"/>
        <v>0.1839188211440633</v>
      </c>
      <c r="U445" s="25">
        <f t="shared" si="41"/>
        <v>0.29285698668420213</v>
      </c>
    </row>
    <row r="446" spans="1:21" x14ac:dyDescent="0.3">
      <c r="A446" s="2" t="s">
        <v>6</v>
      </c>
      <c r="B446" s="2">
        <v>54</v>
      </c>
      <c r="C446" s="5">
        <v>39870</v>
      </c>
      <c r="D446" s="2">
        <v>9</v>
      </c>
      <c r="E446" s="2" t="s">
        <v>9</v>
      </c>
      <c r="F446" s="6" t="s">
        <v>44</v>
      </c>
      <c r="G446" s="2">
        <v>75</v>
      </c>
      <c r="H446" s="2">
        <v>5</v>
      </c>
      <c r="I446" s="2">
        <v>15</v>
      </c>
      <c r="J446" s="2">
        <v>6.25</v>
      </c>
      <c r="K446" s="2">
        <v>2</v>
      </c>
      <c r="L446" s="19">
        <v>245.43692606170259</v>
      </c>
      <c r="M446" s="19">
        <f t="shared" si="36"/>
        <v>2.4543692606170259E-2</v>
      </c>
      <c r="N446" s="19">
        <v>184.07769454627694</v>
      </c>
      <c r="O446" s="19">
        <f t="shared" si="37"/>
        <v>1.8407769454627694E-2</v>
      </c>
      <c r="P446" s="19">
        <f t="shared" si="38"/>
        <v>6.1359231515425647E-3</v>
      </c>
      <c r="Q446" s="24">
        <v>5.78</v>
      </c>
      <c r="R446" s="24">
        <f t="shared" si="39"/>
        <v>0.10639690744774807</v>
      </c>
      <c r="S446" s="24">
        <v>9.0675767918088734</v>
      </c>
      <c r="T446" s="24">
        <f t="shared" si="40"/>
        <v>5.5637954365250118E-2</v>
      </c>
      <c r="U446" s="25">
        <f t="shared" si="41"/>
        <v>5.0758953082497955E-2</v>
      </c>
    </row>
    <row r="447" spans="1:21" x14ac:dyDescent="0.3">
      <c r="A447" s="2" t="s">
        <v>6</v>
      </c>
      <c r="B447" s="2">
        <v>54</v>
      </c>
      <c r="C447" s="5">
        <v>39870</v>
      </c>
      <c r="D447" s="2">
        <v>9</v>
      </c>
      <c r="E447" s="2" t="s">
        <v>9</v>
      </c>
      <c r="F447" s="6" t="s">
        <v>47</v>
      </c>
      <c r="G447" s="2">
        <v>85</v>
      </c>
      <c r="H447" s="2">
        <v>7</v>
      </c>
      <c r="I447" s="2">
        <v>16</v>
      </c>
      <c r="J447" s="2">
        <v>7.5</v>
      </c>
      <c r="K447" s="2">
        <v>3</v>
      </c>
      <c r="L447" s="19">
        <v>530.14376029327764</v>
      </c>
      <c r="M447" s="19">
        <f t="shared" si="36"/>
        <v>5.3014376029327764E-2</v>
      </c>
      <c r="N447" s="19">
        <v>450.62219624928599</v>
      </c>
      <c r="O447" s="19">
        <f t="shared" si="37"/>
        <v>4.5062219624928603E-2</v>
      </c>
      <c r="P447" s="19">
        <f t="shared" si="38"/>
        <v>7.9521564043991619E-3</v>
      </c>
      <c r="Q447" s="24">
        <v>5.15</v>
      </c>
      <c r="R447" s="24">
        <f t="shared" si="39"/>
        <v>0.23207043106838232</v>
      </c>
      <c r="S447" s="24">
        <v>11.257627118644068</v>
      </c>
      <c r="T447" s="24">
        <f t="shared" si="40"/>
        <v>8.9522411589863113E-2</v>
      </c>
      <c r="U447" s="25">
        <f t="shared" si="41"/>
        <v>0.14254801947851919</v>
      </c>
    </row>
    <row r="448" spans="1:21" x14ac:dyDescent="0.3">
      <c r="A448" s="2" t="s">
        <v>6</v>
      </c>
      <c r="B448" s="2">
        <v>54</v>
      </c>
      <c r="C448" s="5">
        <v>39870</v>
      </c>
      <c r="D448" s="2">
        <v>9</v>
      </c>
      <c r="E448" s="2" t="s">
        <v>9</v>
      </c>
      <c r="F448" s="6" t="s">
        <v>55</v>
      </c>
      <c r="G448" s="2">
        <v>90</v>
      </c>
      <c r="H448" s="2">
        <v>3</v>
      </c>
      <c r="I448" s="2">
        <v>10</v>
      </c>
      <c r="J448" s="2">
        <v>4</v>
      </c>
      <c r="K448" s="2">
        <v>2</v>
      </c>
      <c r="L448" s="19">
        <v>100.53096491487338</v>
      </c>
      <c r="M448" s="19">
        <f t="shared" si="36"/>
        <v>1.0053096491487338E-2</v>
      </c>
      <c r="N448" s="19">
        <v>90.477868423386042</v>
      </c>
      <c r="O448" s="19">
        <f t="shared" si="37"/>
        <v>9.0477868423386038E-3</v>
      </c>
      <c r="P448" s="19">
        <f t="shared" si="38"/>
        <v>1.0053096491487341E-3</v>
      </c>
      <c r="Q448" s="24">
        <v>4.05</v>
      </c>
      <c r="R448" s="24">
        <f t="shared" si="39"/>
        <v>3.6643536711471345E-2</v>
      </c>
      <c r="S448" s="24">
        <v>8.104694792715291</v>
      </c>
      <c r="T448" s="24">
        <f t="shared" si="40"/>
        <v>8.1477278785221825E-3</v>
      </c>
      <c r="U448" s="25">
        <f t="shared" si="41"/>
        <v>2.8495808832949162E-2</v>
      </c>
    </row>
    <row r="449" spans="1:21" x14ac:dyDescent="0.3">
      <c r="A449" s="2" t="s">
        <v>6</v>
      </c>
      <c r="B449" s="2">
        <v>54</v>
      </c>
      <c r="C449" s="5">
        <v>39870</v>
      </c>
      <c r="D449" s="2">
        <v>9</v>
      </c>
      <c r="E449" s="2" t="s">
        <v>9</v>
      </c>
      <c r="F449" s="6" t="s">
        <v>47</v>
      </c>
      <c r="G449" s="2">
        <v>50</v>
      </c>
      <c r="H449" s="2">
        <v>15</v>
      </c>
      <c r="I449" s="2">
        <v>15</v>
      </c>
      <c r="J449" s="2">
        <v>11.25</v>
      </c>
      <c r="K449" s="2">
        <v>3</v>
      </c>
      <c r="L449" s="19">
        <v>1192.8234606598746</v>
      </c>
      <c r="M449" s="19">
        <f t="shared" si="36"/>
        <v>0.11928234606598746</v>
      </c>
      <c r="N449" s="19">
        <v>596.41173032993731</v>
      </c>
      <c r="O449" s="19">
        <f t="shared" si="37"/>
        <v>5.9641173032993731E-2</v>
      </c>
      <c r="P449" s="19">
        <f t="shared" si="38"/>
        <v>5.9641173032993731E-2</v>
      </c>
      <c r="Q449" s="24">
        <v>5.15</v>
      </c>
      <c r="R449" s="24">
        <f t="shared" si="39"/>
        <v>0.30715204111991773</v>
      </c>
      <c r="S449" s="24">
        <v>11.257627118644068</v>
      </c>
      <c r="T449" s="24">
        <f t="shared" si="40"/>
        <v>0.67141808692397353</v>
      </c>
      <c r="U449" s="25">
        <f t="shared" si="41"/>
        <v>-0.3642660458040558</v>
      </c>
    </row>
    <row r="450" spans="1:21" x14ac:dyDescent="0.3">
      <c r="A450" s="2" t="s">
        <v>6</v>
      </c>
      <c r="B450" s="2">
        <v>54</v>
      </c>
      <c r="C450" s="5">
        <v>39870</v>
      </c>
      <c r="D450" s="2">
        <v>9</v>
      </c>
      <c r="E450" s="2" t="s">
        <v>9</v>
      </c>
      <c r="F450" s="6" t="s">
        <v>46</v>
      </c>
      <c r="G450" s="2">
        <v>100</v>
      </c>
      <c r="H450" s="2">
        <v>7</v>
      </c>
      <c r="I450" s="2">
        <v>12</v>
      </c>
      <c r="J450" s="2">
        <v>6.5</v>
      </c>
      <c r="K450" s="2">
        <v>3</v>
      </c>
      <c r="L450" s="19">
        <v>398.19686884250626</v>
      </c>
      <c r="M450" s="19">
        <f t="shared" ref="M450:M513" si="42">L450/10000</f>
        <v>3.9819686884250624E-2</v>
      </c>
      <c r="N450" s="19">
        <v>398.19686884250626</v>
      </c>
      <c r="O450" s="19">
        <f t="shared" ref="O450:O513" si="43">N450/10000</f>
        <v>3.9819686884250624E-2</v>
      </c>
      <c r="P450" s="19">
        <f t="shared" ref="P450:P513" si="44">M450-O450</f>
        <v>0</v>
      </c>
      <c r="Q450" s="24">
        <v>1.86</v>
      </c>
      <c r="R450" s="24">
        <f t="shared" ref="R450:R513" si="45">O450*Q450</f>
        <v>7.4064617604706159E-2</v>
      </c>
      <c r="S450" s="24">
        <v>12.651428571428571</v>
      </c>
      <c r="T450" s="24">
        <f t="shared" ref="T450:T513" si="46">P450*S450</f>
        <v>0</v>
      </c>
      <c r="U450" s="25">
        <f t="shared" ref="U450:U513" si="47">R450-T450</f>
        <v>7.4064617604706159E-2</v>
      </c>
    </row>
    <row r="451" spans="1:21" x14ac:dyDescent="0.3">
      <c r="A451" s="2" t="s">
        <v>6</v>
      </c>
      <c r="B451" s="2">
        <v>54</v>
      </c>
      <c r="C451" s="5">
        <v>39870</v>
      </c>
      <c r="D451" s="2">
        <v>9</v>
      </c>
      <c r="E451" s="2" t="s">
        <v>9</v>
      </c>
      <c r="F451" s="6" t="s">
        <v>47</v>
      </c>
      <c r="G451" s="2">
        <v>100</v>
      </c>
      <c r="H451" s="2">
        <v>10</v>
      </c>
      <c r="I451" s="2">
        <v>10</v>
      </c>
      <c r="J451" s="2">
        <v>7.5</v>
      </c>
      <c r="K451" s="2">
        <v>3</v>
      </c>
      <c r="L451" s="19">
        <v>530.14376029327764</v>
      </c>
      <c r="M451" s="19">
        <f t="shared" si="42"/>
        <v>5.3014376029327764E-2</v>
      </c>
      <c r="N451" s="19">
        <v>530.14376029327764</v>
      </c>
      <c r="O451" s="19">
        <f t="shared" si="43"/>
        <v>5.3014376029327764E-2</v>
      </c>
      <c r="P451" s="19">
        <f t="shared" si="44"/>
        <v>0</v>
      </c>
      <c r="Q451" s="24">
        <v>5.15</v>
      </c>
      <c r="R451" s="24">
        <f t="shared" si="45"/>
        <v>0.27302403655103802</v>
      </c>
      <c r="S451" s="24">
        <v>11.257627118644068</v>
      </c>
      <c r="T451" s="24">
        <f t="shared" si="46"/>
        <v>0</v>
      </c>
      <c r="U451" s="25">
        <f t="shared" si="47"/>
        <v>0.27302403655103802</v>
      </c>
    </row>
    <row r="452" spans="1:21" x14ac:dyDescent="0.3">
      <c r="A452" s="2" t="s">
        <v>11</v>
      </c>
      <c r="B452" s="2">
        <v>6</v>
      </c>
      <c r="C452" s="5">
        <v>39871</v>
      </c>
      <c r="D452" s="2">
        <v>9</v>
      </c>
      <c r="E452" s="2" t="s">
        <v>9</v>
      </c>
      <c r="F452" s="6" t="s">
        <v>54</v>
      </c>
      <c r="G452" s="2">
        <v>100</v>
      </c>
      <c r="H452" s="2">
        <v>2</v>
      </c>
      <c r="I452" s="2">
        <v>11</v>
      </c>
      <c r="J452" s="2">
        <v>3.75</v>
      </c>
      <c r="K452" s="2">
        <v>2</v>
      </c>
      <c r="L452" s="19">
        <v>88.35729338221293</v>
      </c>
      <c r="M452" s="19">
        <f t="shared" si="42"/>
        <v>8.8357293382212935E-3</v>
      </c>
      <c r="N452" s="19">
        <v>88.35729338221293</v>
      </c>
      <c r="O452" s="19">
        <f t="shared" si="43"/>
        <v>8.8357293382212935E-3</v>
      </c>
      <c r="P452" s="19">
        <f t="shared" si="44"/>
        <v>0</v>
      </c>
      <c r="Q452" s="24">
        <v>14.08</v>
      </c>
      <c r="R452" s="24">
        <f t="shared" si="45"/>
        <v>0.12440706908215582</v>
      </c>
      <c r="S452" s="24">
        <v>8.104694792715291</v>
      </c>
      <c r="T452" s="24">
        <f t="shared" si="46"/>
        <v>0</v>
      </c>
      <c r="U452" s="25">
        <f t="shared" si="47"/>
        <v>0.12440706908215582</v>
      </c>
    </row>
    <row r="453" spans="1:21" x14ac:dyDescent="0.3">
      <c r="A453" s="2" t="s">
        <v>11</v>
      </c>
      <c r="B453" s="2">
        <v>6</v>
      </c>
      <c r="C453" s="5">
        <v>39871</v>
      </c>
      <c r="D453" s="2">
        <v>9</v>
      </c>
      <c r="E453" s="2" t="s">
        <v>9</v>
      </c>
      <c r="F453" s="6" t="s">
        <v>49</v>
      </c>
      <c r="G453" s="2">
        <v>100</v>
      </c>
      <c r="H453" s="2">
        <v>3</v>
      </c>
      <c r="I453" s="2">
        <v>25</v>
      </c>
      <c r="J453" s="2">
        <v>7.75</v>
      </c>
      <c r="K453" s="2">
        <v>2</v>
      </c>
      <c r="L453" s="19">
        <v>377.38381751247391</v>
      </c>
      <c r="M453" s="19">
        <f t="shared" si="42"/>
        <v>3.7738381751247392E-2</v>
      </c>
      <c r="N453" s="19">
        <v>377.38381751247391</v>
      </c>
      <c r="O453" s="19">
        <f t="shared" si="43"/>
        <v>3.7738381751247392E-2</v>
      </c>
      <c r="P453" s="19">
        <f t="shared" si="44"/>
        <v>0</v>
      </c>
      <c r="Q453" s="24">
        <v>5.23</v>
      </c>
      <c r="R453" s="24">
        <f t="shared" si="45"/>
        <v>0.19737173655902387</v>
      </c>
      <c r="S453" s="24">
        <v>8.461146496815287</v>
      </c>
      <c r="T453" s="24">
        <f t="shared" si="46"/>
        <v>0</v>
      </c>
      <c r="U453" s="25">
        <f t="shared" si="47"/>
        <v>0.19737173655902387</v>
      </c>
    </row>
    <row r="454" spans="1:21" x14ac:dyDescent="0.3">
      <c r="A454" s="2" t="s">
        <v>11</v>
      </c>
      <c r="B454" s="2">
        <v>6</v>
      </c>
      <c r="C454" s="5">
        <v>39871</v>
      </c>
      <c r="D454" s="2">
        <v>9</v>
      </c>
      <c r="E454" s="2" t="s">
        <v>9</v>
      </c>
      <c r="F454" s="6" t="s">
        <v>49</v>
      </c>
      <c r="G454" s="2">
        <v>100</v>
      </c>
      <c r="H454" s="2">
        <v>2</v>
      </c>
      <c r="I454" s="2">
        <v>22</v>
      </c>
      <c r="J454" s="2">
        <v>6.5</v>
      </c>
      <c r="K454" s="2">
        <v>2</v>
      </c>
      <c r="L454" s="19">
        <v>265.46457922833753</v>
      </c>
      <c r="M454" s="19">
        <f t="shared" si="42"/>
        <v>2.6546457922833753E-2</v>
      </c>
      <c r="N454" s="19">
        <v>265.46457922833753</v>
      </c>
      <c r="O454" s="19">
        <f t="shared" si="43"/>
        <v>2.6546457922833753E-2</v>
      </c>
      <c r="P454" s="19">
        <f t="shared" si="44"/>
        <v>0</v>
      </c>
      <c r="Q454" s="24">
        <v>5.23</v>
      </c>
      <c r="R454" s="24">
        <f t="shared" si="45"/>
        <v>0.13883797493642053</v>
      </c>
      <c r="S454" s="24">
        <v>8.461146496815287</v>
      </c>
      <c r="T454" s="24">
        <f t="shared" si="46"/>
        <v>0</v>
      </c>
      <c r="U454" s="25">
        <f t="shared" si="47"/>
        <v>0.13883797493642053</v>
      </c>
    </row>
    <row r="455" spans="1:21" x14ac:dyDescent="0.3">
      <c r="A455" s="2" t="s">
        <v>11</v>
      </c>
      <c r="B455" s="2">
        <v>6</v>
      </c>
      <c r="C455" s="5">
        <v>39871</v>
      </c>
      <c r="D455" s="2">
        <v>9</v>
      </c>
      <c r="E455" s="2" t="s">
        <v>9</v>
      </c>
      <c r="F455" s="6" t="s">
        <v>44</v>
      </c>
      <c r="G455" s="2">
        <v>100</v>
      </c>
      <c r="H455" s="2">
        <v>10</v>
      </c>
      <c r="I455" s="2">
        <v>17</v>
      </c>
      <c r="J455" s="2">
        <v>9.25</v>
      </c>
      <c r="K455" s="2">
        <v>2</v>
      </c>
      <c r="L455" s="19">
        <v>537.60504284555338</v>
      </c>
      <c r="M455" s="19">
        <f t="shared" si="42"/>
        <v>5.3760504284555338E-2</v>
      </c>
      <c r="N455" s="19">
        <v>537.60504284555338</v>
      </c>
      <c r="O455" s="19">
        <f t="shared" si="43"/>
        <v>5.3760504284555338E-2</v>
      </c>
      <c r="P455" s="19">
        <f t="shared" si="44"/>
        <v>0</v>
      </c>
      <c r="Q455" s="24">
        <v>5.78</v>
      </c>
      <c r="R455" s="24">
        <f t="shared" si="45"/>
        <v>0.31073571476472989</v>
      </c>
      <c r="S455" s="24">
        <v>9.0675767918088734</v>
      </c>
      <c r="T455" s="24">
        <f t="shared" si="46"/>
        <v>0</v>
      </c>
      <c r="U455" s="25">
        <f t="shared" si="47"/>
        <v>0.31073571476472989</v>
      </c>
    </row>
    <row r="456" spans="1:21" x14ac:dyDescent="0.3">
      <c r="A456" s="2" t="s">
        <v>11</v>
      </c>
      <c r="B456" s="2">
        <v>6</v>
      </c>
      <c r="C456" s="5">
        <v>39871</v>
      </c>
      <c r="D456" s="2">
        <v>9</v>
      </c>
      <c r="E456" s="2" t="s">
        <v>9</v>
      </c>
      <c r="F456" s="6" t="s">
        <v>53</v>
      </c>
      <c r="G456" s="2">
        <v>100</v>
      </c>
      <c r="H456" s="2">
        <v>1</v>
      </c>
      <c r="I456" s="2">
        <v>12</v>
      </c>
      <c r="J456" s="2">
        <v>3.5</v>
      </c>
      <c r="K456" s="2">
        <v>2</v>
      </c>
      <c r="L456" s="19">
        <v>76.969020012949926</v>
      </c>
      <c r="M456" s="19">
        <f t="shared" si="42"/>
        <v>7.696902001294993E-3</v>
      </c>
      <c r="N456" s="19">
        <v>76.969020012949926</v>
      </c>
      <c r="O456" s="19">
        <f t="shared" si="43"/>
        <v>7.696902001294993E-3</v>
      </c>
      <c r="P456" s="19">
        <f t="shared" si="44"/>
        <v>0</v>
      </c>
      <c r="Q456" s="24">
        <v>6.51</v>
      </c>
      <c r="R456" s="24">
        <f t="shared" si="45"/>
        <v>5.0106832028430401E-2</v>
      </c>
      <c r="S456" s="24">
        <v>8.2509316770186327</v>
      </c>
      <c r="T456" s="24">
        <f t="shared" si="46"/>
        <v>0</v>
      </c>
      <c r="U456" s="25">
        <f t="shared" si="47"/>
        <v>5.0106832028430401E-2</v>
      </c>
    </row>
    <row r="457" spans="1:21" x14ac:dyDescent="0.3">
      <c r="A457" s="2" t="s">
        <v>11</v>
      </c>
      <c r="B457" s="2">
        <v>6</v>
      </c>
      <c r="C457" s="5">
        <v>39871</v>
      </c>
      <c r="D457" s="2">
        <v>9</v>
      </c>
      <c r="E457" s="2" t="s">
        <v>9</v>
      </c>
      <c r="F457" s="6" t="s">
        <v>44</v>
      </c>
      <c r="G457" s="2">
        <v>100</v>
      </c>
      <c r="H457" s="2">
        <v>3</v>
      </c>
      <c r="I457" s="2">
        <v>10</v>
      </c>
      <c r="J457" s="2">
        <v>4</v>
      </c>
      <c r="K457" s="2">
        <v>2</v>
      </c>
      <c r="L457" s="19">
        <v>100.53096491487338</v>
      </c>
      <c r="M457" s="19">
        <f t="shared" si="42"/>
        <v>1.0053096491487338E-2</v>
      </c>
      <c r="N457" s="19">
        <v>100.53096491487338</v>
      </c>
      <c r="O457" s="19">
        <f t="shared" si="43"/>
        <v>1.0053096491487338E-2</v>
      </c>
      <c r="P457" s="19">
        <f t="shared" si="44"/>
        <v>0</v>
      </c>
      <c r="Q457" s="24">
        <v>5.78</v>
      </c>
      <c r="R457" s="24">
        <f t="shared" si="45"/>
        <v>5.8106897720796816E-2</v>
      </c>
      <c r="S457" s="24">
        <v>9.0675767918088734</v>
      </c>
      <c r="T457" s="24">
        <f t="shared" si="46"/>
        <v>0</v>
      </c>
      <c r="U457" s="25">
        <f t="shared" si="47"/>
        <v>5.8106897720796816E-2</v>
      </c>
    </row>
    <row r="458" spans="1:21" x14ac:dyDescent="0.3">
      <c r="A458" s="2" t="s">
        <v>11</v>
      </c>
      <c r="B458" s="2">
        <v>6</v>
      </c>
      <c r="C458" s="5">
        <v>39871</v>
      </c>
      <c r="D458" s="2">
        <v>9</v>
      </c>
      <c r="E458" s="2" t="s">
        <v>9</v>
      </c>
      <c r="F458" s="6" t="s">
        <v>44</v>
      </c>
      <c r="G458" s="2">
        <v>90</v>
      </c>
      <c r="H458" s="2">
        <v>3</v>
      </c>
      <c r="I458" s="2">
        <v>16</v>
      </c>
      <c r="J458" s="2">
        <v>5.5</v>
      </c>
      <c r="K458" s="2">
        <v>2</v>
      </c>
      <c r="L458" s="19">
        <v>190.06635554218249</v>
      </c>
      <c r="M458" s="19">
        <f t="shared" si="42"/>
        <v>1.9006635554218249E-2</v>
      </c>
      <c r="N458" s="19">
        <v>171.05971998796426</v>
      </c>
      <c r="O458" s="19">
        <f t="shared" si="43"/>
        <v>1.7105971998796425E-2</v>
      </c>
      <c r="P458" s="19">
        <f t="shared" si="44"/>
        <v>1.9006635554218235E-3</v>
      </c>
      <c r="Q458" s="24">
        <v>5.78</v>
      </c>
      <c r="R458" s="24">
        <f t="shared" si="45"/>
        <v>9.8872518153043334E-2</v>
      </c>
      <c r="S458" s="24">
        <v>9.0675767918088734</v>
      </c>
      <c r="T458" s="24">
        <f t="shared" si="46"/>
        <v>1.7234412744179865E-2</v>
      </c>
      <c r="U458" s="25">
        <f t="shared" si="47"/>
        <v>8.1638105408863473E-2</v>
      </c>
    </row>
    <row r="459" spans="1:21" x14ac:dyDescent="0.3">
      <c r="A459" s="2" t="s">
        <v>11</v>
      </c>
      <c r="B459" s="2">
        <v>6</v>
      </c>
      <c r="C459" s="5">
        <v>39871</v>
      </c>
      <c r="D459" s="2">
        <v>9</v>
      </c>
      <c r="E459" s="2" t="s">
        <v>9</v>
      </c>
      <c r="F459" s="6" t="s">
        <v>44</v>
      </c>
      <c r="G459" s="2">
        <v>100</v>
      </c>
      <c r="H459" s="2">
        <v>5</v>
      </c>
      <c r="I459" s="2">
        <v>11</v>
      </c>
      <c r="J459" s="2">
        <v>5.25</v>
      </c>
      <c r="K459" s="2">
        <v>2</v>
      </c>
      <c r="L459" s="19">
        <v>173.18029502913734</v>
      </c>
      <c r="M459" s="19">
        <f t="shared" si="42"/>
        <v>1.7318029502913734E-2</v>
      </c>
      <c r="N459" s="19">
        <v>173.18029502913734</v>
      </c>
      <c r="O459" s="19">
        <f t="shared" si="43"/>
        <v>1.7318029502913734E-2</v>
      </c>
      <c r="P459" s="19">
        <f t="shared" si="44"/>
        <v>0</v>
      </c>
      <c r="Q459" s="24">
        <v>5.78</v>
      </c>
      <c r="R459" s="24">
        <f t="shared" si="45"/>
        <v>0.10009821052684138</v>
      </c>
      <c r="S459" s="24">
        <v>9.0675767918088734</v>
      </c>
      <c r="T459" s="24">
        <f t="shared" si="46"/>
        <v>0</v>
      </c>
      <c r="U459" s="25">
        <f t="shared" si="47"/>
        <v>0.10009821052684138</v>
      </c>
    </row>
    <row r="460" spans="1:21" x14ac:dyDescent="0.3">
      <c r="A460" s="2" t="s">
        <v>11</v>
      </c>
      <c r="B460" s="2">
        <v>6</v>
      </c>
      <c r="C460" s="5">
        <v>39871</v>
      </c>
      <c r="D460" s="2">
        <v>9</v>
      </c>
      <c r="E460" s="2" t="s">
        <v>9</v>
      </c>
      <c r="F460" s="6" t="s">
        <v>44</v>
      </c>
      <c r="G460" s="2">
        <v>100</v>
      </c>
      <c r="H460" s="2">
        <v>2</v>
      </c>
      <c r="I460" s="2">
        <v>12</v>
      </c>
      <c r="J460" s="2">
        <v>4</v>
      </c>
      <c r="K460" s="2">
        <v>2</v>
      </c>
      <c r="L460" s="19">
        <v>100.53096491487338</v>
      </c>
      <c r="M460" s="19">
        <f t="shared" si="42"/>
        <v>1.0053096491487338E-2</v>
      </c>
      <c r="N460" s="19">
        <v>100.53096491487338</v>
      </c>
      <c r="O460" s="19">
        <f t="shared" si="43"/>
        <v>1.0053096491487338E-2</v>
      </c>
      <c r="P460" s="19">
        <f t="shared" si="44"/>
        <v>0</v>
      </c>
      <c r="Q460" s="24">
        <v>5.78</v>
      </c>
      <c r="R460" s="24">
        <f t="shared" si="45"/>
        <v>5.8106897720796816E-2</v>
      </c>
      <c r="S460" s="24">
        <v>9.0675767918088734</v>
      </c>
      <c r="T460" s="24">
        <f t="shared" si="46"/>
        <v>0</v>
      </c>
      <c r="U460" s="25">
        <f t="shared" si="47"/>
        <v>5.8106897720796816E-2</v>
      </c>
    </row>
    <row r="461" spans="1:21" x14ac:dyDescent="0.3">
      <c r="A461" s="2" t="s">
        <v>11</v>
      </c>
      <c r="B461" s="2">
        <v>6</v>
      </c>
      <c r="C461" s="5">
        <v>39871</v>
      </c>
      <c r="D461" s="2">
        <v>9</v>
      </c>
      <c r="E461" s="2" t="s">
        <v>9</v>
      </c>
      <c r="F461" s="6" t="s">
        <v>41</v>
      </c>
      <c r="G461" s="2">
        <v>75</v>
      </c>
      <c r="H461" s="2">
        <v>15</v>
      </c>
      <c r="I461" s="2">
        <v>25</v>
      </c>
      <c r="J461" s="2">
        <v>13.75</v>
      </c>
      <c r="K461" s="2">
        <v>3</v>
      </c>
      <c r="L461" s="19">
        <v>1781.8720832079607</v>
      </c>
      <c r="M461" s="19">
        <f t="shared" si="42"/>
        <v>0.17818720832079607</v>
      </c>
      <c r="N461" s="19">
        <v>1336.4040624059705</v>
      </c>
      <c r="O461" s="19">
        <f t="shared" si="43"/>
        <v>0.13364040624059706</v>
      </c>
      <c r="P461" s="19">
        <f t="shared" si="44"/>
        <v>4.4546802080199011E-2</v>
      </c>
      <c r="Q461" s="24">
        <v>10.71</v>
      </c>
      <c r="R461" s="24">
        <f t="shared" si="45"/>
        <v>1.4312887508367946</v>
      </c>
      <c r="S461" s="24">
        <v>8.1999999999999993</v>
      </c>
      <c r="T461" s="24">
        <f t="shared" si="46"/>
        <v>0.36528377705763188</v>
      </c>
      <c r="U461" s="25">
        <f t="shared" si="47"/>
        <v>1.0660049737791628</v>
      </c>
    </row>
    <row r="462" spans="1:21" x14ac:dyDescent="0.3">
      <c r="A462" s="2" t="s">
        <v>11</v>
      </c>
      <c r="B462" s="2">
        <v>6</v>
      </c>
      <c r="C462" s="5">
        <v>39871</v>
      </c>
      <c r="D462" s="2">
        <v>9</v>
      </c>
      <c r="E462" s="2" t="s">
        <v>9</v>
      </c>
      <c r="F462" s="6" t="s">
        <v>44</v>
      </c>
      <c r="G462" s="2">
        <v>100</v>
      </c>
      <c r="H462" s="2">
        <v>2</v>
      </c>
      <c r="I462" s="2">
        <v>14</v>
      </c>
      <c r="J462" s="2">
        <v>4.5</v>
      </c>
      <c r="K462" s="2">
        <v>2</v>
      </c>
      <c r="L462" s="19">
        <v>127.23450247038662</v>
      </c>
      <c r="M462" s="19">
        <f t="shared" si="42"/>
        <v>1.2723450247038661E-2</v>
      </c>
      <c r="N462" s="19">
        <v>127.23450247038662</v>
      </c>
      <c r="O462" s="19">
        <f t="shared" si="43"/>
        <v>1.2723450247038661E-2</v>
      </c>
      <c r="P462" s="19">
        <f t="shared" si="44"/>
        <v>0</v>
      </c>
      <c r="Q462" s="24">
        <v>5.78</v>
      </c>
      <c r="R462" s="24">
        <f t="shared" si="45"/>
        <v>7.3541542427883466E-2</v>
      </c>
      <c r="S462" s="24">
        <v>9.0675767918088734</v>
      </c>
      <c r="T462" s="24">
        <f t="shared" si="46"/>
        <v>0</v>
      </c>
      <c r="U462" s="25">
        <f t="shared" si="47"/>
        <v>7.3541542427883466E-2</v>
      </c>
    </row>
    <row r="463" spans="1:21" x14ac:dyDescent="0.3">
      <c r="A463" s="2" t="s">
        <v>11</v>
      </c>
      <c r="B463" s="2">
        <v>6</v>
      </c>
      <c r="C463" s="5">
        <v>39871</v>
      </c>
      <c r="D463" s="2">
        <v>9</v>
      </c>
      <c r="E463" s="2" t="s">
        <v>9</v>
      </c>
      <c r="F463" s="6" t="s">
        <v>44</v>
      </c>
      <c r="G463" s="2">
        <v>100</v>
      </c>
      <c r="H463" s="2">
        <v>2</v>
      </c>
      <c r="I463" s="2">
        <v>15</v>
      </c>
      <c r="J463" s="2">
        <v>4.75</v>
      </c>
      <c r="K463" s="2">
        <v>2</v>
      </c>
      <c r="L463" s="19">
        <v>141.7643684932394</v>
      </c>
      <c r="M463" s="19">
        <f t="shared" si="42"/>
        <v>1.417643684932394E-2</v>
      </c>
      <c r="N463" s="19">
        <v>141.7643684932394</v>
      </c>
      <c r="O463" s="19">
        <f t="shared" si="43"/>
        <v>1.417643684932394E-2</v>
      </c>
      <c r="P463" s="19">
        <f t="shared" si="44"/>
        <v>0</v>
      </c>
      <c r="Q463" s="24">
        <v>5.78</v>
      </c>
      <c r="R463" s="24">
        <f t="shared" si="45"/>
        <v>8.1939804989092382E-2</v>
      </c>
      <c r="S463" s="24">
        <v>9.0675767918088734</v>
      </c>
      <c r="T463" s="24">
        <f t="shared" si="46"/>
        <v>0</v>
      </c>
      <c r="U463" s="25">
        <f t="shared" si="47"/>
        <v>8.1939804989092382E-2</v>
      </c>
    </row>
    <row r="464" spans="1:21" x14ac:dyDescent="0.3">
      <c r="A464" s="2" t="s">
        <v>11</v>
      </c>
      <c r="B464" s="2">
        <v>6</v>
      </c>
      <c r="C464" s="5">
        <v>39871</v>
      </c>
      <c r="D464" s="2">
        <v>9</v>
      </c>
      <c r="E464" s="2" t="s">
        <v>9</v>
      </c>
      <c r="F464" s="6" t="s">
        <v>44</v>
      </c>
      <c r="G464" s="2">
        <v>100</v>
      </c>
      <c r="H464" s="2">
        <v>2</v>
      </c>
      <c r="I464" s="2">
        <v>25</v>
      </c>
      <c r="J464" s="2">
        <v>7.25</v>
      </c>
      <c r="K464" s="2">
        <v>2</v>
      </c>
      <c r="L464" s="19">
        <v>330.259927708627</v>
      </c>
      <c r="M464" s="19">
        <f t="shared" si="42"/>
        <v>3.3025992770862697E-2</v>
      </c>
      <c r="N464" s="19">
        <v>330.259927708627</v>
      </c>
      <c r="O464" s="19">
        <f t="shared" si="43"/>
        <v>3.3025992770862697E-2</v>
      </c>
      <c r="P464" s="19">
        <f t="shared" si="44"/>
        <v>0</v>
      </c>
      <c r="Q464" s="24">
        <v>5.78</v>
      </c>
      <c r="R464" s="24">
        <f t="shared" si="45"/>
        <v>0.1908902382155864</v>
      </c>
      <c r="S464" s="24">
        <v>9.0675767918088734</v>
      </c>
      <c r="T464" s="24">
        <f t="shared" si="46"/>
        <v>0</v>
      </c>
      <c r="U464" s="25">
        <f t="shared" si="47"/>
        <v>0.1908902382155864</v>
      </c>
    </row>
    <row r="465" spans="1:21" x14ac:dyDescent="0.3">
      <c r="A465" s="2" t="s">
        <v>11</v>
      </c>
      <c r="B465" s="2">
        <v>6</v>
      </c>
      <c r="C465" s="5">
        <v>39871</v>
      </c>
      <c r="D465" s="2">
        <v>9</v>
      </c>
      <c r="E465" s="2" t="s">
        <v>9</v>
      </c>
      <c r="F465" s="6" t="s">
        <v>44</v>
      </c>
      <c r="G465" s="2">
        <v>100</v>
      </c>
      <c r="H465" s="2">
        <v>8</v>
      </c>
      <c r="I465" s="2">
        <v>17</v>
      </c>
      <c r="J465" s="2">
        <v>8.25</v>
      </c>
      <c r="K465" s="2">
        <v>2</v>
      </c>
      <c r="L465" s="19">
        <v>427.6492999699106</v>
      </c>
      <c r="M465" s="19">
        <f t="shared" si="42"/>
        <v>4.2764929996991059E-2</v>
      </c>
      <c r="N465" s="19">
        <v>427.6492999699106</v>
      </c>
      <c r="O465" s="19">
        <f t="shared" si="43"/>
        <v>4.2764929996991059E-2</v>
      </c>
      <c r="P465" s="19">
        <f t="shared" si="44"/>
        <v>0</v>
      </c>
      <c r="Q465" s="24">
        <v>5.78</v>
      </c>
      <c r="R465" s="24">
        <f t="shared" si="45"/>
        <v>0.24718129538260833</v>
      </c>
      <c r="S465" s="24">
        <v>9.0675767918088734</v>
      </c>
      <c r="T465" s="24">
        <f t="shared" si="46"/>
        <v>0</v>
      </c>
      <c r="U465" s="25">
        <f t="shared" si="47"/>
        <v>0.24718129538260833</v>
      </c>
    </row>
    <row r="466" spans="1:21" x14ac:dyDescent="0.3">
      <c r="A466" s="2" t="s">
        <v>11</v>
      </c>
      <c r="B466" s="2">
        <v>6</v>
      </c>
      <c r="C466" s="5">
        <v>39871</v>
      </c>
      <c r="D466" s="2">
        <v>9</v>
      </c>
      <c r="E466" s="2" t="s">
        <v>9</v>
      </c>
      <c r="F466" s="6" t="s">
        <v>44</v>
      </c>
      <c r="G466" s="2">
        <v>90</v>
      </c>
      <c r="H466" s="2">
        <v>2</v>
      </c>
      <c r="I466" s="2">
        <v>20</v>
      </c>
      <c r="J466" s="2">
        <v>6</v>
      </c>
      <c r="K466" s="2">
        <v>2</v>
      </c>
      <c r="L466" s="19">
        <v>226.1946710584651</v>
      </c>
      <c r="M466" s="19">
        <f t="shared" si="42"/>
        <v>2.2619467105846509E-2</v>
      </c>
      <c r="N466" s="19">
        <v>203.57520395261861</v>
      </c>
      <c r="O466" s="19">
        <f t="shared" si="43"/>
        <v>2.0357520395261862E-2</v>
      </c>
      <c r="P466" s="19">
        <f t="shared" si="44"/>
        <v>2.2619467105846475E-3</v>
      </c>
      <c r="Q466" s="24">
        <v>5.78</v>
      </c>
      <c r="R466" s="24">
        <f t="shared" si="45"/>
        <v>0.11766646788461357</v>
      </c>
      <c r="S466" s="24">
        <v>9.0675767918088734</v>
      </c>
      <c r="T466" s="24">
        <f t="shared" si="46"/>
        <v>2.051037549720577E-2</v>
      </c>
      <c r="U466" s="25">
        <f t="shared" si="47"/>
        <v>9.71560923874078E-2</v>
      </c>
    </row>
    <row r="467" spans="1:21" x14ac:dyDescent="0.3">
      <c r="A467" s="2" t="s">
        <v>11</v>
      </c>
      <c r="B467" s="2">
        <v>6</v>
      </c>
      <c r="C467" s="5">
        <v>39871</v>
      </c>
      <c r="D467" s="2">
        <v>9</v>
      </c>
      <c r="E467" s="2" t="s">
        <v>9</v>
      </c>
      <c r="F467" s="6" t="s">
        <v>44</v>
      </c>
      <c r="G467" s="2">
        <v>100</v>
      </c>
      <c r="H467" s="2">
        <v>10</v>
      </c>
      <c r="I467" s="2">
        <v>12</v>
      </c>
      <c r="J467" s="2">
        <v>8</v>
      </c>
      <c r="K467" s="2">
        <v>2</v>
      </c>
      <c r="L467" s="19">
        <v>402.12385965949352</v>
      </c>
      <c r="M467" s="19">
        <f t="shared" si="42"/>
        <v>4.0212385965949352E-2</v>
      </c>
      <c r="N467" s="19">
        <v>402.12385965949352</v>
      </c>
      <c r="O467" s="19">
        <f t="shared" si="43"/>
        <v>4.0212385965949352E-2</v>
      </c>
      <c r="P467" s="19">
        <f t="shared" si="44"/>
        <v>0</v>
      </c>
      <c r="Q467" s="24">
        <v>5.78</v>
      </c>
      <c r="R467" s="24">
        <f t="shared" si="45"/>
        <v>0.23242759088318726</v>
      </c>
      <c r="S467" s="24">
        <v>9.0675767918088734</v>
      </c>
      <c r="T467" s="24">
        <f t="shared" si="46"/>
        <v>0</v>
      </c>
      <c r="U467" s="25">
        <f t="shared" si="47"/>
        <v>0.23242759088318726</v>
      </c>
    </row>
    <row r="468" spans="1:21" x14ac:dyDescent="0.3">
      <c r="A468" s="2" t="s">
        <v>11</v>
      </c>
      <c r="B468" s="2">
        <v>6</v>
      </c>
      <c r="C468" s="5">
        <v>39871</v>
      </c>
      <c r="D468" s="2">
        <v>9</v>
      </c>
      <c r="E468" s="2" t="s">
        <v>9</v>
      </c>
      <c r="F468" s="6" t="s">
        <v>49</v>
      </c>
      <c r="G468" s="2">
        <v>100</v>
      </c>
      <c r="H468" s="2">
        <v>10</v>
      </c>
      <c r="I468" s="2">
        <v>25</v>
      </c>
      <c r="J468" s="2">
        <v>11.25</v>
      </c>
      <c r="K468" s="2">
        <v>2</v>
      </c>
      <c r="L468" s="19">
        <v>795.21564043991634</v>
      </c>
      <c r="M468" s="19">
        <f t="shared" si="42"/>
        <v>7.9521564043991633E-2</v>
      </c>
      <c r="N468" s="19">
        <v>795.21564043991634</v>
      </c>
      <c r="O468" s="19">
        <f t="shared" si="43"/>
        <v>7.9521564043991633E-2</v>
      </c>
      <c r="P468" s="19">
        <f t="shared" si="44"/>
        <v>0</v>
      </c>
      <c r="Q468" s="24">
        <v>5.23</v>
      </c>
      <c r="R468" s="24">
        <f t="shared" si="45"/>
        <v>0.41589777995007626</v>
      </c>
      <c r="S468" s="24">
        <v>8.461146496815287</v>
      </c>
      <c r="T468" s="24">
        <f t="shared" si="46"/>
        <v>0</v>
      </c>
      <c r="U468" s="25">
        <f t="shared" si="47"/>
        <v>0.41589777995007626</v>
      </c>
    </row>
    <row r="469" spans="1:21" x14ac:dyDescent="0.3">
      <c r="A469" s="2" t="s">
        <v>11</v>
      </c>
      <c r="B469" s="2">
        <v>38</v>
      </c>
      <c r="C469" s="5">
        <v>39871</v>
      </c>
      <c r="D469" s="2">
        <v>33</v>
      </c>
      <c r="E469" s="2" t="s">
        <v>7</v>
      </c>
      <c r="F469" s="6" t="s">
        <v>16</v>
      </c>
      <c r="G469" s="2">
        <v>90</v>
      </c>
      <c r="H469" s="2">
        <v>5</v>
      </c>
      <c r="I469" s="2">
        <v>10</v>
      </c>
      <c r="J469" s="2">
        <v>5</v>
      </c>
      <c r="K469" s="2">
        <v>1</v>
      </c>
      <c r="L469" s="19">
        <v>78.539816339744831</v>
      </c>
      <c r="M469" s="19">
        <f t="shared" si="42"/>
        <v>7.8539816339744835E-3</v>
      </c>
      <c r="N469" s="19">
        <v>70.685834705770347</v>
      </c>
      <c r="O469" s="19">
        <f t="shared" si="43"/>
        <v>7.0685834705770346E-3</v>
      </c>
      <c r="P469" s="19">
        <f t="shared" si="44"/>
        <v>7.8539816339744887E-4</v>
      </c>
      <c r="Q469" s="24">
        <v>4.2699999999999996</v>
      </c>
      <c r="R469" s="24">
        <f t="shared" si="45"/>
        <v>3.0182851419363936E-2</v>
      </c>
      <c r="S469" s="24">
        <v>6.8298200514138809</v>
      </c>
      <c r="T469" s="24">
        <f t="shared" si="46"/>
        <v>5.3641281247155323E-3</v>
      </c>
      <c r="U469" s="25">
        <f t="shared" si="47"/>
        <v>2.4818723294648404E-2</v>
      </c>
    </row>
    <row r="470" spans="1:21" x14ac:dyDescent="0.3">
      <c r="A470" s="2" t="s">
        <v>11</v>
      </c>
      <c r="B470" s="2">
        <v>38</v>
      </c>
      <c r="C470" s="5">
        <v>39871</v>
      </c>
      <c r="D470" s="2">
        <v>33</v>
      </c>
      <c r="E470" s="2" t="s">
        <v>7</v>
      </c>
      <c r="F470" s="6" t="s">
        <v>43</v>
      </c>
      <c r="G470" s="2">
        <v>80</v>
      </c>
      <c r="H470" s="2">
        <v>10</v>
      </c>
      <c r="I470" s="2">
        <v>15</v>
      </c>
      <c r="J470" s="2">
        <v>8.75</v>
      </c>
      <c r="K470" s="2">
        <v>2</v>
      </c>
      <c r="L470" s="19">
        <v>481.05637508093707</v>
      </c>
      <c r="M470" s="19">
        <f t="shared" si="42"/>
        <v>4.8105637508093706E-2</v>
      </c>
      <c r="N470" s="19">
        <v>384.84510006474966</v>
      </c>
      <c r="O470" s="19">
        <f t="shared" si="43"/>
        <v>3.8484510006474966E-2</v>
      </c>
      <c r="P470" s="19">
        <f t="shared" si="44"/>
        <v>9.6211275016187398E-3</v>
      </c>
      <c r="Q470" s="24">
        <v>9.1999999999999993</v>
      </c>
      <c r="R470" s="24">
        <f t="shared" si="45"/>
        <v>0.35405749205956966</v>
      </c>
      <c r="S470" s="24">
        <v>8.1999999999999993</v>
      </c>
      <c r="T470" s="24">
        <f t="shared" si="46"/>
        <v>7.889324551327366E-2</v>
      </c>
      <c r="U470" s="25">
        <f t="shared" si="47"/>
        <v>0.27516424654629601</v>
      </c>
    </row>
    <row r="471" spans="1:21" x14ac:dyDescent="0.3">
      <c r="A471" s="2" t="s">
        <v>11</v>
      </c>
      <c r="B471" s="2">
        <v>38</v>
      </c>
      <c r="C471" s="5">
        <v>39871</v>
      </c>
      <c r="D471" s="2">
        <v>33</v>
      </c>
      <c r="E471" s="2" t="s">
        <v>7</v>
      </c>
      <c r="F471" s="6" t="s">
        <v>53</v>
      </c>
      <c r="G471" s="2">
        <v>70</v>
      </c>
      <c r="H471" s="2">
        <v>10</v>
      </c>
      <c r="I471" s="2">
        <v>15</v>
      </c>
      <c r="J471" s="2">
        <v>8.75</v>
      </c>
      <c r="K471" s="2">
        <v>2</v>
      </c>
      <c r="L471" s="19">
        <v>481.05637508093707</v>
      </c>
      <c r="M471" s="19">
        <f t="shared" si="42"/>
        <v>4.8105637508093706E-2</v>
      </c>
      <c r="N471" s="19">
        <v>336.73946255665595</v>
      </c>
      <c r="O471" s="19">
        <f t="shared" si="43"/>
        <v>3.3673946255665596E-2</v>
      </c>
      <c r="P471" s="19">
        <f t="shared" si="44"/>
        <v>1.443169125242811E-2</v>
      </c>
      <c r="Q471" s="24">
        <v>6.51</v>
      </c>
      <c r="R471" s="24">
        <f t="shared" si="45"/>
        <v>0.21921739012438302</v>
      </c>
      <c r="S471" s="24">
        <v>8.2509316770186327</v>
      </c>
      <c r="T471" s="24">
        <f t="shared" si="46"/>
        <v>0.1190748985076118</v>
      </c>
      <c r="U471" s="25">
        <f t="shared" si="47"/>
        <v>0.10014249161677122</v>
      </c>
    </row>
    <row r="472" spans="1:21" x14ac:dyDescent="0.3">
      <c r="A472" s="2" t="s">
        <v>11</v>
      </c>
      <c r="B472" s="2">
        <v>38</v>
      </c>
      <c r="C472" s="5">
        <v>39871</v>
      </c>
      <c r="D472" s="2">
        <v>33</v>
      </c>
      <c r="E472" s="2" t="s">
        <v>7</v>
      </c>
      <c r="F472" s="6" t="s">
        <v>24</v>
      </c>
      <c r="G472" s="2">
        <v>90</v>
      </c>
      <c r="H472" s="2">
        <v>5</v>
      </c>
      <c r="I472" s="2">
        <v>12</v>
      </c>
      <c r="J472" s="2">
        <v>5.5</v>
      </c>
      <c r="K472" s="2">
        <v>2</v>
      </c>
      <c r="L472" s="19">
        <v>190.06635554218249</v>
      </c>
      <c r="M472" s="19">
        <f t="shared" si="42"/>
        <v>1.9006635554218249E-2</v>
      </c>
      <c r="N472" s="19">
        <v>171.05971998796426</v>
      </c>
      <c r="O472" s="19">
        <f t="shared" si="43"/>
        <v>1.7105971998796425E-2</v>
      </c>
      <c r="P472" s="19">
        <f t="shared" si="44"/>
        <v>1.9006635554218235E-3</v>
      </c>
      <c r="Q472" s="24">
        <v>5.86</v>
      </c>
      <c r="R472" s="24">
        <f t="shared" si="45"/>
        <v>0.10024099591294705</v>
      </c>
      <c r="S472" s="24">
        <v>8.461146496815287</v>
      </c>
      <c r="T472" s="24">
        <f t="shared" si="46"/>
        <v>1.608179278358185E-2</v>
      </c>
      <c r="U472" s="25">
        <f t="shared" si="47"/>
        <v>8.4159203129365201E-2</v>
      </c>
    </row>
    <row r="473" spans="1:21" x14ac:dyDescent="0.3">
      <c r="A473" s="2" t="s">
        <v>11</v>
      </c>
      <c r="B473" s="2">
        <v>38</v>
      </c>
      <c r="C473" s="5">
        <v>39871</v>
      </c>
      <c r="D473" s="2">
        <v>33</v>
      </c>
      <c r="E473" s="2" t="s">
        <v>7</v>
      </c>
      <c r="F473" s="6" t="s">
        <v>47</v>
      </c>
      <c r="G473" s="2">
        <v>80</v>
      </c>
      <c r="H473" s="2">
        <v>10</v>
      </c>
      <c r="I473" s="2">
        <v>20</v>
      </c>
      <c r="J473" s="2">
        <v>10</v>
      </c>
      <c r="K473" s="2">
        <v>3</v>
      </c>
      <c r="L473" s="19">
        <v>942.47779607693792</v>
      </c>
      <c r="M473" s="19">
        <f t="shared" si="42"/>
        <v>9.4247779607693788E-2</v>
      </c>
      <c r="N473" s="19">
        <v>753.9822368615504</v>
      </c>
      <c r="O473" s="19">
        <f t="shared" si="43"/>
        <v>7.5398223686155036E-2</v>
      </c>
      <c r="P473" s="19">
        <f t="shared" si="44"/>
        <v>1.8849555921538752E-2</v>
      </c>
      <c r="Q473" s="24">
        <v>5.15</v>
      </c>
      <c r="R473" s="24">
        <f t="shared" si="45"/>
        <v>0.38830085198369846</v>
      </c>
      <c r="S473" s="24">
        <v>11.257627118644068</v>
      </c>
      <c r="T473" s="24">
        <f t="shared" si="46"/>
        <v>0.21220127191671254</v>
      </c>
      <c r="U473" s="25">
        <f t="shared" si="47"/>
        <v>0.17609958006698592</v>
      </c>
    </row>
    <row r="474" spans="1:21" x14ac:dyDescent="0.3">
      <c r="A474" s="2" t="s">
        <v>11</v>
      </c>
      <c r="B474" s="2">
        <v>38</v>
      </c>
      <c r="C474" s="5">
        <v>39871</v>
      </c>
      <c r="D474" s="2">
        <v>33</v>
      </c>
      <c r="E474" s="2" t="s">
        <v>7</v>
      </c>
      <c r="F474" s="6" t="s">
        <v>53</v>
      </c>
      <c r="G474" s="2">
        <v>90</v>
      </c>
      <c r="H474" s="2">
        <v>5</v>
      </c>
      <c r="I474" s="2">
        <v>10</v>
      </c>
      <c r="J474" s="2">
        <v>5</v>
      </c>
      <c r="K474" s="2">
        <v>2</v>
      </c>
      <c r="L474" s="19">
        <v>157.07963267948966</v>
      </c>
      <c r="M474" s="19">
        <f t="shared" si="42"/>
        <v>1.5707963267948967E-2</v>
      </c>
      <c r="N474" s="19">
        <v>141.37166941154069</v>
      </c>
      <c r="O474" s="19">
        <f t="shared" si="43"/>
        <v>1.4137166941154069E-2</v>
      </c>
      <c r="P474" s="19">
        <f t="shared" si="44"/>
        <v>1.5707963267948977E-3</v>
      </c>
      <c r="Q474" s="24">
        <v>6.51</v>
      </c>
      <c r="R474" s="24">
        <f t="shared" si="45"/>
        <v>9.2032956786912992E-2</v>
      </c>
      <c r="S474" s="24">
        <v>8.2509316770186327</v>
      </c>
      <c r="T474" s="24">
        <f t="shared" si="46"/>
        <v>1.2960533170896535E-2</v>
      </c>
      <c r="U474" s="25">
        <f t="shared" si="47"/>
        <v>7.9072423616016463E-2</v>
      </c>
    </row>
    <row r="475" spans="1:21" x14ac:dyDescent="0.3">
      <c r="A475" s="2" t="s">
        <v>11</v>
      </c>
      <c r="B475" s="2">
        <v>38</v>
      </c>
      <c r="C475" s="5">
        <v>39871</v>
      </c>
      <c r="D475" s="2">
        <v>33</v>
      </c>
      <c r="E475" s="2" t="s">
        <v>7</v>
      </c>
      <c r="F475" s="6" t="s">
        <v>16</v>
      </c>
      <c r="G475" s="2">
        <v>90</v>
      </c>
      <c r="H475" s="2">
        <v>5</v>
      </c>
      <c r="I475" s="2">
        <v>12</v>
      </c>
      <c r="J475" s="2">
        <v>5.5</v>
      </c>
      <c r="K475" s="2">
        <v>1</v>
      </c>
      <c r="L475" s="19">
        <v>95.033177771091246</v>
      </c>
      <c r="M475" s="19">
        <f t="shared" si="42"/>
        <v>9.5033177771091243E-3</v>
      </c>
      <c r="N475" s="19">
        <v>85.529859993982129</v>
      </c>
      <c r="O475" s="19">
        <f t="shared" si="43"/>
        <v>8.5529859993982126E-3</v>
      </c>
      <c r="P475" s="19">
        <f t="shared" si="44"/>
        <v>9.5033177771091173E-4</v>
      </c>
      <c r="Q475" s="24">
        <v>4.2699999999999996</v>
      </c>
      <c r="R475" s="24">
        <f t="shared" si="45"/>
        <v>3.6521250217430364E-2</v>
      </c>
      <c r="S475" s="24">
        <v>6.8298200514138809</v>
      </c>
      <c r="T475" s="24">
        <f t="shared" si="46"/>
        <v>6.4905950309057841E-3</v>
      </c>
      <c r="U475" s="25">
        <f t="shared" si="47"/>
        <v>3.003065518652458E-2</v>
      </c>
    </row>
    <row r="476" spans="1:21" x14ac:dyDescent="0.3">
      <c r="A476" s="2" t="s">
        <v>11</v>
      </c>
      <c r="B476" s="2">
        <v>38</v>
      </c>
      <c r="C476" s="5">
        <v>39871</v>
      </c>
      <c r="D476" s="2">
        <v>33</v>
      </c>
      <c r="E476" s="2" t="s">
        <v>7</v>
      </c>
      <c r="F476" s="6" t="s">
        <v>53</v>
      </c>
      <c r="G476" s="2">
        <v>80</v>
      </c>
      <c r="H476" s="2">
        <v>10</v>
      </c>
      <c r="I476" s="2">
        <v>15</v>
      </c>
      <c r="J476" s="2">
        <v>8.75</v>
      </c>
      <c r="K476" s="2">
        <v>2</v>
      </c>
      <c r="L476" s="19">
        <v>481.05637508093707</v>
      </c>
      <c r="M476" s="19">
        <f t="shared" si="42"/>
        <v>4.8105637508093706E-2</v>
      </c>
      <c r="N476" s="19">
        <v>384.84510006474966</v>
      </c>
      <c r="O476" s="19">
        <f t="shared" si="43"/>
        <v>3.8484510006474966E-2</v>
      </c>
      <c r="P476" s="19">
        <f t="shared" si="44"/>
        <v>9.6211275016187398E-3</v>
      </c>
      <c r="Q476" s="24">
        <v>6.51</v>
      </c>
      <c r="R476" s="24">
        <f t="shared" si="45"/>
        <v>0.25053416014215202</v>
      </c>
      <c r="S476" s="24">
        <v>8.2509316770186327</v>
      </c>
      <c r="T476" s="24">
        <f t="shared" si="46"/>
        <v>7.9383265671741199E-2</v>
      </c>
      <c r="U476" s="25">
        <f t="shared" si="47"/>
        <v>0.17115089447041082</v>
      </c>
    </row>
    <row r="477" spans="1:21" x14ac:dyDescent="0.3">
      <c r="A477" s="2" t="s">
        <v>11</v>
      </c>
      <c r="B477" s="2">
        <v>38</v>
      </c>
      <c r="C477" s="5">
        <v>39871</v>
      </c>
      <c r="D477" s="2">
        <v>33</v>
      </c>
      <c r="E477" s="2" t="s">
        <v>7</v>
      </c>
      <c r="F477" s="6" t="s">
        <v>16</v>
      </c>
      <c r="G477" s="2">
        <v>60</v>
      </c>
      <c r="H477" s="2">
        <v>10</v>
      </c>
      <c r="I477" s="2">
        <v>13</v>
      </c>
      <c r="J477" s="2">
        <v>8.25</v>
      </c>
      <c r="K477" s="2">
        <v>1</v>
      </c>
      <c r="L477" s="19">
        <v>213.8246499849553</v>
      </c>
      <c r="M477" s="19">
        <f t="shared" si="42"/>
        <v>2.138246499849553E-2</v>
      </c>
      <c r="N477" s="19">
        <v>128.29478999097319</v>
      </c>
      <c r="O477" s="19">
        <f t="shared" si="43"/>
        <v>1.2829478999097319E-2</v>
      </c>
      <c r="P477" s="19">
        <f t="shared" si="44"/>
        <v>8.5529859993982108E-3</v>
      </c>
      <c r="Q477" s="24">
        <v>4.2699999999999996</v>
      </c>
      <c r="R477" s="24">
        <f t="shared" si="45"/>
        <v>5.4781875326145549E-2</v>
      </c>
      <c r="S477" s="24">
        <v>6.8298200514138809</v>
      </c>
      <c r="T477" s="24">
        <f t="shared" si="46"/>
        <v>5.8415355278152094E-2</v>
      </c>
      <c r="U477" s="25">
        <f t="shared" si="47"/>
        <v>-3.633479952006545E-3</v>
      </c>
    </row>
    <row r="478" spans="1:21" x14ac:dyDescent="0.3">
      <c r="A478" s="2" t="s">
        <v>11</v>
      </c>
      <c r="B478" s="2">
        <v>38</v>
      </c>
      <c r="C478" s="5">
        <v>39871</v>
      </c>
      <c r="D478" s="2">
        <v>33</v>
      </c>
      <c r="E478" s="2" t="s">
        <v>7</v>
      </c>
      <c r="F478" s="6" t="s">
        <v>53</v>
      </c>
      <c r="G478" s="2">
        <v>60</v>
      </c>
      <c r="H478" s="2">
        <v>10</v>
      </c>
      <c r="I478" s="2">
        <v>15</v>
      </c>
      <c r="J478" s="2">
        <v>8.75</v>
      </c>
      <c r="K478" s="2">
        <v>2</v>
      </c>
      <c r="L478" s="19">
        <v>481.05637508093707</v>
      </c>
      <c r="M478" s="19">
        <f t="shared" si="42"/>
        <v>4.8105637508093706E-2</v>
      </c>
      <c r="N478" s="19">
        <v>288.63382504856224</v>
      </c>
      <c r="O478" s="19">
        <f t="shared" si="43"/>
        <v>2.8863382504856223E-2</v>
      </c>
      <c r="P478" s="19">
        <f t="shared" si="44"/>
        <v>1.9242255003237483E-2</v>
      </c>
      <c r="Q478" s="24">
        <v>6.51</v>
      </c>
      <c r="R478" s="24">
        <f t="shared" si="45"/>
        <v>0.18790062010661401</v>
      </c>
      <c r="S478" s="24">
        <v>8.2509316770186327</v>
      </c>
      <c r="T478" s="24">
        <f t="shared" si="46"/>
        <v>0.15876653134348243</v>
      </c>
      <c r="U478" s="25">
        <f t="shared" si="47"/>
        <v>2.9134088763131588E-2</v>
      </c>
    </row>
    <row r="479" spans="1:21" x14ac:dyDescent="0.3">
      <c r="A479" s="2" t="s">
        <v>11</v>
      </c>
      <c r="B479" s="2">
        <v>38</v>
      </c>
      <c r="C479" s="5">
        <v>39871</v>
      </c>
      <c r="D479" s="2">
        <v>33</v>
      </c>
      <c r="E479" s="2" t="s">
        <v>7</v>
      </c>
      <c r="F479" s="6" t="s">
        <v>25</v>
      </c>
      <c r="G479" s="2">
        <v>70</v>
      </c>
      <c r="H479" s="2">
        <v>14</v>
      </c>
      <c r="I479" s="2">
        <v>20</v>
      </c>
      <c r="J479" s="2">
        <v>12</v>
      </c>
      <c r="K479" s="2">
        <v>2</v>
      </c>
      <c r="L479" s="19">
        <v>904.77868423386042</v>
      </c>
      <c r="M479" s="19">
        <f t="shared" si="42"/>
        <v>9.0477868423386038E-2</v>
      </c>
      <c r="N479" s="19">
        <v>633.34507896370224</v>
      </c>
      <c r="O479" s="19">
        <f t="shared" si="43"/>
        <v>6.3334507896370226E-2</v>
      </c>
      <c r="P479" s="19">
        <f t="shared" si="44"/>
        <v>2.7143360527015811E-2</v>
      </c>
      <c r="Q479" s="24">
        <v>8.19</v>
      </c>
      <c r="R479" s="24">
        <f t="shared" si="45"/>
        <v>0.51870961967127216</v>
      </c>
      <c r="S479" s="24">
        <v>10.218461538461538</v>
      </c>
      <c r="T479" s="24">
        <f t="shared" si="46"/>
        <v>0.2773633855699062</v>
      </c>
      <c r="U479" s="25">
        <f t="shared" si="47"/>
        <v>0.24134623410136596</v>
      </c>
    </row>
    <row r="480" spans="1:21" x14ac:dyDescent="0.3">
      <c r="A480" s="2" t="s">
        <v>11</v>
      </c>
      <c r="B480" s="2">
        <v>38</v>
      </c>
      <c r="C480" s="5">
        <v>39871</v>
      </c>
      <c r="D480" s="2">
        <v>33</v>
      </c>
      <c r="E480" s="2" t="s">
        <v>7</v>
      </c>
      <c r="F480" s="6" t="s">
        <v>16</v>
      </c>
      <c r="G480" s="2">
        <v>90</v>
      </c>
      <c r="H480" s="2">
        <v>3</v>
      </c>
      <c r="I480" s="2">
        <v>15</v>
      </c>
      <c r="J480" s="2">
        <v>5.25</v>
      </c>
      <c r="K480" s="2">
        <v>1</v>
      </c>
      <c r="L480" s="19">
        <v>86.59014751456867</v>
      </c>
      <c r="M480" s="19">
        <f t="shared" si="42"/>
        <v>8.6590147514568668E-3</v>
      </c>
      <c r="N480" s="19">
        <v>77.931132763111805</v>
      </c>
      <c r="O480" s="19">
        <f t="shared" si="43"/>
        <v>7.7931132763111805E-3</v>
      </c>
      <c r="P480" s="19">
        <f t="shared" si="44"/>
        <v>8.6590147514568633E-4</v>
      </c>
      <c r="Q480" s="24">
        <v>4.2699999999999996</v>
      </c>
      <c r="R480" s="24">
        <f t="shared" si="45"/>
        <v>3.3276593689848741E-2</v>
      </c>
      <c r="S480" s="24">
        <v>6.8298200514138809</v>
      </c>
      <c r="T480" s="24">
        <f t="shared" si="46"/>
        <v>5.9139512574988666E-3</v>
      </c>
      <c r="U480" s="25">
        <f t="shared" si="47"/>
        <v>2.7362642432349874E-2</v>
      </c>
    </row>
    <row r="481" spans="1:21" x14ac:dyDescent="0.3">
      <c r="A481" s="2" t="s">
        <v>11</v>
      </c>
      <c r="B481" s="2">
        <v>38</v>
      </c>
      <c r="C481" s="5">
        <v>39871</v>
      </c>
      <c r="D481" s="2">
        <v>33</v>
      </c>
      <c r="E481" s="2" t="s">
        <v>7</v>
      </c>
      <c r="F481" s="6" t="s">
        <v>36</v>
      </c>
      <c r="G481" s="2">
        <v>40</v>
      </c>
      <c r="H481" s="2">
        <v>25</v>
      </c>
      <c r="I481" s="2">
        <v>25</v>
      </c>
      <c r="J481" s="2">
        <v>18.75</v>
      </c>
      <c r="K481" s="2">
        <v>2</v>
      </c>
      <c r="L481" s="19">
        <v>2208.9323345553235</v>
      </c>
      <c r="M481" s="19">
        <f t="shared" si="42"/>
        <v>0.22089323345553236</v>
      </c>
      <c r="N481" s="19">
        <v>883.57293382212947</v>
      </c>
      <c r="O481" s="19">
        <f t="shared" si="43"/>
        <v>8.8357293382212945E-2</v>
      </c>
      <c r="P481" s="19">
        <f t="shared" si="44"/>
        <v>0.13253594007331942</v>
      </c>
      <c r="Q481" s="24">
        <v>6.62</v>
      </c>
      <c r="R481" s="24">
        <f t="shared" si="45"/>
        <v>0.58492528219024975</v>
      </c>
      <c r="S481" s="24">
        <v>8.3025000000000002</v>
      </c>
      <c r="T481" s="24">
        <f t="shared" si="46"/>
        <v>1.1003796424587347</v>
      </c>
      <c r="U481" s="25">
        <f t="shared" si="47"/>
        <v>-0.5154543602684849</v>
      </c>
    </row>
    <row r="482" spans="1:21" x14ac:dyDescent="0.3">
      <c r="A482" s="2" t="s">
        <v>11</v>
      </c>
      <c r="B482" s="2">
        <v>38</v>
      </c>
      <c r="C482" s="5">
        <v>39871</v>
      </c>
      <c r="D482" s="2">
        <v>33</v>
      </c>
      <c r="E482" s="2" t="s">
        <v>7</v>
      </c>
      <c r="F482" s="6" t="s">
        <v>35</v>
      </c>
      <c r="G482" s="2">
        <v>90</v>
      </c>
      <c r="H482" s="2">
        <v>10</v>
      </c>
      <c r="I482" s="2">
        <v>28</v>
      </c>
      <c r="J482" s="2">
        <v>12</v>
      </c>
      <c r="K482" s="2">
        <v>1</v>
      </c>
      <c r="L482" s="19">
        <v>452.38934211693021</v>
      </c>
      <c r="M482" s="19">
        <f t="shared" si="42"/>
        <v>4.5238934211693019E-2</v>
      </c>
      <c r="N482" s="19">
        <v>407.15040790523722</v>
      </c>
      <c r="O482" s="19">
        <f t="shared" si="43"/>
        <v>4.0715040790523724E-2</v>
      </c>
      <c r="P482" s="19">
        <f t="shared" si="44"/>
        <v>4.5238934211692949E-3</v>
      </c>
      <c r="Q482" s="24">
        <v>1.93</v>
      </c>
      <c r="R482" s="24">
        <f t="shared" si="45"/>
        <v>7.8580028725710779E-2</v>
      </c>
      <c r="S482" s="24">
        <v>8.104694792715291</v>
      </c>
      <c r="T482" s="24">
        <f t="shared" si="46"/>
        <v>3.666477545334975E-2</v>
      </c>
      <c r="U482" s="25">
        <f t="shared" si="47"/>
        <v>4.1915253272361029E-2</v>
      </c>
    </row>
    <row r="483" spans="1:21" x14ac:dyDescent="0.3">
      <c r="A483" s="2" t="s">
        <v>11</v>
      </c>
      <c r="B483" s="2">
        <v>38</v>
      </c>
      <c r="C483" s="5">
        <v>39871</v>
      </c>
      <c r="D483" s="2">
        <v>33</v>
      </c>
      <c r="E483" s="2" t="s">
        <v>7</v>
      </c>
      <c r="F483" s="6" t="s">
        <v>53</v>
      </c>
      <c r="G483" s="2">
        <v>40</v>
      </c>
      <c r="H483" s="2">
        <v>20</v>
      </c>
      <c r="I483" s="2">
        <v>45</v>
      </c>
      <c r="J483" s="2">
        <v>21.25</v>
      </c>
      <c r="K483" s="2">
        <v>2</v>
      </c>
      <c r="L483" s="19">
        <v>2837.2508652732818</v>
      </c>
      <c r="M483" s="19">
        <f t="shared" si="42"/>
        <v>0.2837250865273282</v>
      </c>
      <c r="N483" s="19">
        <v>1134.9003461093127</v>
      </c>
      <c r="O483" s="19">
        <f t="shared" si="43"/>
        <v>0.11349003461093128</v>
      </c>
      <c r="P483" s="19">
        <f t="shared" si="44"/>
        <v>0.17023505191639693</v>
      </c>
      <c r="Q483" s="24">
        <v>6.51</v>
      </c>
      <c r="R483" s="24">
        <f t="shared" si="45"/>
        <v>0.73882012531716257</v>
      </c>
      <c r="S483" s="24">
        <v>8.2509316770186327</v>
      </c>
      <c r="T483" s="24">
        <f t="shared" si="46"/>
        <v>1.4045977823959108</v>
      </c>
      <c r="U483" s="25">
        <f t="shared" si="47"/>
        <v>-0.66577765707874825</v>
      </c>
    </row>
    <row r="484" spans="1:21" x14ac:dyDescent="0.3">
      <c r="A484" s="2" t="s">
        <v>11</v>
      </c>
      <c r="B484" s="2">
        <v>38</v>
      </c>
      <c r="C484" s="5">
        <v>39871</v>
      </c>
      <c r="D484" s="2">
        <v>33</v>
      </c>
      <c r="E484" s="2" t="s">
        <v>7</v>
      </c>
      <c r="F484" s="6" t="s">
        <v>55</v>
      </c>
      <c r="G484" s="2">
        <v>80</v>
      </c>
      <c r="H484" s="2">
        <v>8</v>
      </c>
      <c r="I484" s="2">
        <v>20</v>
      </c>
      <c r="J484" s="2">
        <v>9</v>
      </c>
      <c r="K484" s="2">
        <v>2</v>
      </c>
      <c r="L484" s="19">
        <v>508.93800988154646</v>
      </c>
      <c r="M484" s="19">
        <f t="shared" si="42"/>
        <v>5.0893800988154644E-2</v>
      </c>
      <c r="N484" s="19">
        <v>407.15040790523722</v>
      </c>
      <c r="O484" s="19">
        <f t="shared" si="43"/>
        <v>4.0715040790523724E-2</v>
      </c>
      <c r="P484" s="19">
        <f t="shared" si="44"/>
        <v>1.0178760197630921E-2</v>
      </c>
      <c r="Q484" s="24">
        <v>4.05</v>
      </c>
      <c r="R484" s="24">
        <f t="shared" si="45"/>
        <v>0.16489591520162108</v>
      </c>
      <c r="S484" s="24">
        <v>8.104694792715291</v>
      </c>
      <c r="T484" s="24">
        <f t="shared" si="46"/>
        <v>8.2495744770036988E-2</v>
      </c>
      <c r="U484" s="25">
        <f t="shared" si="47"/>
        <v>8.2400170431584097E-2</v>
      </c>
    </row>
    <row r="485" spans="1:21" x14ac:dyDescent="0.3">
      <c r="A485" s="2" t="s">
        <v>11</v>
      </c>
      <c r="B485" s="2">
        <v>38</v>
      </c>
      <c r="C485" s="5">
        <v>39871</v>
      </c>
      <c r="D485" s="2">
        <v>33</v>
      </c>
      <c r="E485" s="2" t="s">
        <v>7</v>
      </c>
      <c r="F485" s="6" t="s">
        <v>55</v>
      </c>
      <c r="G485" s="2">
        <v>100</v>
      </c>
      <c r="H485" s="2">
        <v>3</v>
      </c>
      <c r="I485" s="2">
        <v>10</v>
      </c>
      <c r="J485" s="2">
        <v>4</v>
      </c>
      <c r="K485" s="2">
        <v>2</v>
      </c>
      <c r="L485" s="19">
        <v>100.53096491487338</v>
      </c>
      <c r="M485" s="19">
        <f t="shared" si="42"/>
        <v>1.0053096491487338E-2</v>
      </c>
      <c r="N485" s="19">
        <v>100.53096491487338</v>
      </c>
      <c r="O485" s="19">
        <f t="shared" si="43"/>
        <v>1.0053096491487338E-2</v>
      </c>
      <c r="P485" s="19">
        <f t="shared" si="44"/>
        <v>0</v>
      </c>
      <c r="Q485" s="24">
        <v>4.05</v>
      </c>
      <c r="R485" s="24">
        <f t="shared" si="45"/>
        <v>4.0715040790523717E-2</v>
      </c>
      <c r="S485" s="24">
        <v>8.104694792715291</v>
      </c>
      <c r="T485" s="24">
        <f t="shared" si="46"/>
        <v>0</v>
      </c>
      <c r="U485" s="25">
        <f t="shared" si="47"/>
        <v>4.0715040790523717E-2</v>
      </c>
    </row>
    <row r="486" spans="1:21" x14ac:dyDescent="0.3">
      <c r="A486" s="2" t="s">
        <v>11</v>
      </c>
      <c r="B486" s="2">
        <v>38</v>
      </c>
      <c r="C486" s="5">
        <v>39871</v>
      </c>
      <c r="D486" s="2">
        <v>33</v>
      </c>
      <c r="E486" s="2" t="s">
        <v>7</v>
      </c>
      <c r="F486" s="6" t="s">
        <v>23</v>
      </c>
      <c r="G486" s="2">
        <v>100</v>
      </c>
      <c r="H486" s="2">
        <v>4</v>
      </c>
      <c r="I486" s="2">
        <v>10</v>
      </c>
      <c r="J486" s="2">
        <v>4.5</v>
      </c>
      <c r="K486" s="2">
        <v>3</v>
      </c>
      <c r="L486" s="19">
        <v>190.85175370557994</v>
      </c>
      <c r="M486" s="19">
        <f t="shared" si="42"/>
        <v>1.9085175370557993E-2</v>
      </c>
      <c r="N486" s="19">
        <v>190.85175370557994</v>
      </c>
      <c r="O486" s="19">
        <f t="shared" si="43"/>
        <v>1.9085175370557993E-2</v>
      </c>
      <c r="P486" s="19">
        <f t="shared" si="44"/>
        <v>0</v>
      </c>
      <c r="Q486" s="24">
        <v>4.09</v>
      </c>
      <c r="R486" s="24">
        <f t="shared" si="45"/>
        <v>7.8058367265582185E-2</v>
      </c>
      <c r="S486" s="24">
        <v>6.1216589861751149</v>
      </c>
      <c r="T486" s="24">
        <f t="shared" si="46"/>
        <v>0</v>
      </c>
      <c r="U486" s="25">
        <f t="shared" si="47"/>
        <v>7.8058367265582185E-2</v>
      </c>
    </row>
    <row r="487" spans="1:21" x14ac:dyDescent="0.3">
      <c r="A487" s="2" t="s">
        <v>11</v>
      </c>
      <c r="B487" s="2">
        <v>38</v>
      </c>
      <c r="C487" s="5">
        <v>39871</v>
      </c>
      <c r="D487" s="2">
        <v>33</v>
      </c>
      <c r="E487" s="2" t="s">
        <v>7</v>
      </c>
      <c r="F487" s="6" t="s">
        <v>16</v>
      </c>
      <c r="G487" s="2">
        <v>100</v>
      </c>
      <c r="H487" s="2">
        <v>7</v>
      </c>
      <c r="I487" s="2">
        <v>14</v>
      </c>
      <c r="J487" s="2">
        <v>7</v>
      </c>
      <c r="K487" s="2">
        <v>1</v>
      </c>
      <c r="L487" s="19">
        <v>153.93804002589985</v>
      </c>
      <c r="M487" s="19">
        <f t="shared" si="42"/>
        <v>1.5393804002589986E-2</v>
      </c>
      <c r="N487" s="19">
        <v>153.93804002589985</v>
      </c>
      <c r="O487" s="19">
        <f t="shared" si="43"/>
        <v>1.5393804002589986E-2</v>
      </c>
      <c r="P487" s="19">
        <f t="shared" si="44"/>
        <v>0</v>
      </c>
      <c r="Q487" s="24">
        <v>4.2699999999999996</v>
      </c>
      <c r="R487" s="24">
        <f t="shared" si="45"/>
        <v>6.5731543091059233E-2</v>
      </c>
      <c r="S487" s="24">
        <v>6.8298200514138809</v>
      </c>
      <c r="T487" s="24">
        <f t="shared" si="46"/>
        <v>0</v>
      </c>
      <c r="U487" s="25">
        <f t="shared" si="47"/>
        <v>6.5731543091059233E-2</v>
      </c>
    </row>
    <row r="488" spans="1:21" x14ac:dyDescent="0.3">
      <c r="A488" s="2" t="s">
        <v>11</v>
      </c>
      <c r="B488" s="2">
        <v>38</v>
      </c>
      <c r="C488" s="5">
        <v>39871</v>
      </c>
      <c r="D488" s="2">
        <v>33</v>
      </c>
      <c r="E488" s="2" t="s">
        <v>7</v>
      </c>
      <c r="F488" s="6" t="s">
        <v>53</v>
      </c>
      <c r="G488" s="2">
        <v>90</v>
      </c>
      <c r="H488" s="2">
        <v>10</v>
      </c>
      <c r="I488" s="2">
        <v>15</v>
      </c>
      <c r="J488" s="2">
        <v>8.75</v>
      </c>
      <c r="K488" s="2">
        <v>2</v>
      </c>
      <c r="L488" s="19">
        <v>481.05637508093707</v>
      </c>
      <c r="M488" s="19">
        <f t="shared" si="42"/>
        <v>4.8105637508093706E-2</v>
      </c>
      <c r="N488" s="19">
        <v>432.95073757284337</v>
      </c>
      <c r="O488" s="19">
        <f t="shared" si="43"/>
        <v>4.3295073757284336E-2</v>
      </c>
      <c r="P488" s="19">
        <f t="shared" si="44"/>
        <v>4.8105637508093699E-3</v>
      </c>
      <c r="Q488" s="24">
        <v>6.51</v>
      </c>
      <c r="R488" s="24">
        <f t="shared" si="45"/>
        <v>0.28185093015992102</v>
      </c>
      <c r="S488" s="24">
        <v>8.2509316770186327</v>
      </c>
      <c r="T488" s="24">
        <f t="shared" si="46"/>
        <v>3.9691632835870599E-2</v>
      </c>
      <c r="U488" s="25">
        <f t="shared" si="47"/>
        <v>0.24215929732405042</v>
      </c>
    </row>
    <row r="489" spans="1:21" x14ac:dyDescent="0.3">
      <c r="A489" s="2" t="s">
        <v>11</v>
      </c>
      <c r="B489" s="2">
        <v>38</v>
      </c>
      <c r="C489" s="5">
        <v>39871</v>
      </c>
      <c r="D489" s="2">
        <v>33</v>
      </c>
      <c r="E489" s="2" t="s">
        <v>7</v>
      </c>
      <c r="F489" s="6" t="s">
        <v>23</v>
      </c>
      <c r="G489" s="2">
        <v>80</v>
      </c>
      <c r="H489" s="2">
        <v>12</v>
      </c>
      <c r="I489" s="2">
        <v>12</v>
      </c>
      <c r="J489" s="2">
        <v>9</v>
      </c>
      <c r="K489" s="2">
        <v>3</v>
      </c>
      <c r="L489" s="19">
        <v>763.40701482231975</v>
      </c>
      <c r="M489" s="19">
        <f t="shared" si="42"/>
        <v>7.6340701482231973E-2</v>
      </c>
      <c r="N489" s="19">
        <v>610.72561185785582</v>
      </c>
      <c r="O489" s="19">
        <f t="shared" si="43"/>
        <v>6.1072561185785586E-2</v>
      </c>
      <c r="P489" s="19">
        <f t="shared" si="44"/>
        <v>1.5268140296446388E-2</v>
      </c>
      <c r="Q489" s="24">
        <v>4.09</v>
      </c>
      <c r="R489" s="24">
        <f t="shared" si="45"/>
        <v>0.24978677524986304</v>
      </c>
      <c r="S489" s="24">
        <v>6.1216589861751149</v>
      </c>
      <c r="T489" s="24">
        <f t="shared" si="46"/>
        <v>9.3466348247923409E-2</v>
      </c>
      <c r="U489" s="25">
        <f t="shared" si="47"/>
        <v>0.15632042700193963</v>
      </c>
    </row>
    <row r="490" spans="1:21" x14ac:dyDescent="0.3">
      <c r="A490" s="2" t="s">
        <v>11</v>
      </c>
      <c r="B490" s="2">
        <v>38</v>
      </c>
      <c r="C490" s="5">
        <v>39871</v>
      </c>
      <c r="D490" s="2">
        <v>33</v>
      </c>
      <c r="E490" s="2" t="s">
        <v>7</v>
      </c>
      <c r="F490" s="6" t="s">
        <v>36</v>
      </c>
      <c r="G490" s="2">
        <v>60</v>
      </c>
      <c r="H490" s="2">
        <v>25</v>
      </c>
      <c r="I490" s="2">
        <v>20</v>
      </c>
      <c r="J490" s="2">
        <v>17.5</v>
      </c>
      <c r="K490" s="2">
        <v>2</v>
      </c>
      <c r="L490" s="19">
        <v>1924.2255003237483</v>
      </c>
      <c r="M490" s="19">
        <f t="shared" si="42"/>
        <v>0.19242255003237482</v>
      </c>
      <c r="N490" s="19">
        <v>1154.535300194249</v>
      </c>
      <c r="O490" s="19">
        <f t="shared" si="43"/>
        <v>0.11545353001942489</v>
      </c>
      <c r="P490" s="19">
        <f t="shared" si="44"/>
        <v>7.6969020012949932E-2</v>
      </c>
      <c r="Q490" s="24">
        <v>6.62</v>
      </c>
      <c r="R490" s="24">
        <f t="shared" si="45"/>
        <v>0.76430236872859281</v>
      </c>
      <c r="S490" s="24">
        <v>8.3025000000000002</v>
      </c>
      <c r="T490" s="24">
        <f t="shared" si="46"/>
        <v>0.6390352886575168</v>
      </c>
      <c r="U490" s="25">
        <f t="shared" si="47"/>
        <v>0.12526708007107601</v>
      </c>
    </row>
    <row r="491" spans="1:21" x14ac:dyDescent="0.3">
      <c r="A491" s="2" t="s">
        <v>11</v>
      </c>
      <c r="B491" s="2">
        <v>38</v>
      </c>
      <c r="C491" s="5">
        <v>39871</v>
      </c>
      <c r="D491" s="2">
        <v>33</v>
      </c>
      <c r="E491" s="2" t="s">
        <v>7</v>
      </c>
      <c r="F491" s="6" t="s">
        <v>35</v>
      </c>
      <c r="G491" s="2">
        <v>90</v>
      </c>
      <c r="H491" s="2">
        <v>5</v>
      </c>
      <c r="I491" s="2">
        <v>15</v>
      </c>
      <c r="J491" s="2">
        <v>6.25</v>
      </c>
      <c r="K491" s="2">
        <v>1</v>
      </c>
      <c r="L491" s="19">
        <v>122.7184630308513</v>
      </c>
      <c r="M491" s="19">
        <f t="shared" si="42"/>
        <v>1.2271846303085129E-2</v>
      </c>
      <c r="N491" s="19">
        <v>110.44661672776617</v>
      </c>
      <c r="O491" s="19">
        <f t="shared" si="43"/>
        <v>1.1044661672776616E-2</v>
      </c>
      <c r="P491" s="19">
        <f t="shared" si="44"/>
        <v>1.2271846303085129E-3</v>
      </c>
      <c r="Q491" s="24">
        <v>1.93</v>
      </c>
      <c r="R491" s="24">
        <f t="shared" si="45"/>
        <v>2.1316197028458869E-2</v>
      </c>
      <c r="S491" s="24">
        <v>8.104694792715291</v>
      </c>
      <c r="T491" s="24">
        <f t="shared" si="46"/>
        <v>9.9459568829616436E-3</v>
      </c>
      <c r="U491" s="25">
        <f t="shared" si="47"/>
        <v>1.1370240145497226E-2</v>
      </c>
    </row>
    <row r="492" spans="1:21" x14ac:dyDescent="0.3">
      <c r="A492" s="2" t="s">
        <v>11</v>
      </c>
      <c r="B492" s="2">
        <v>38</v>
      </c>
      <c r="C492" s="5">
        <v>39871</v>
      </c>
      <c r="D492" s="2">
        <v>33</v>
      </c>
      <c r="E492" s="2" t="s">
        <v>7</v>
      </c>
      <c r="F492" s="6" t="s">
        <v>16</v>
      </c>
      <c r="G492" s="2">
        <v>90</v>
      </c>
      <c r="H492" s="2">
        <v>3</v>
      </c>
      <c r="I492" s="2">
        <v>10</v>
      </c>
      <c r="J492" s="2">
        <v>4</v>
      </c>
      <c r="K492" s="2">
        <v>1</v>
      </c>
      <c r="L492" s="19">
        <v>50.26548245743669</v>
      </c>
      <c r="M492" s="19">
        <f t="shared" si="42"/>
        <v>5.0265482457436689E-3</v>
      </c>
      <c r="N492" s="19">
        <v>45.238934211693021</v>
      </c>
      <c r="O492" s="19">
        <f t="shared" si="43"/>
        <v>4.5238934211693019E-3</v>
      </c>
      <c r="P492" s="19">
        <f t="shared" si="44"/>
        <v>5.0265482457436707E-4</v>
      </c>
      <c r="Q492" s="24">
        <v>4.2699999999999996</v>
      </c>
      <c r="R492" s="24">
        <f t="shared" si="45"/>
        <v>1.9317024908392919E-2</v>
      </c>
      <c r="S492" s="24">
        <v>6.8298200514138809</v>
      </c>
      <c r="T492" s="24">
        <f t="shared" si="46"/>
        <v>3.4330419998179389E-3</v>
      </c>
      <c r="U492" s="25">
        <f t="shared" si="47"/>
        <v>1.588398290857498E-2</v>
      </c>
    </row>
    <row r="493" spans="1:21" x14ac:dyDescent="0.3">
      <c r="A493" s="2" t="s">
        <v>11</v>
      </c>
      <c r="B493" s="2">
        <v>38</v>
      </c>
      <c r="C493" s="5">
        <v>39871</v>
      </c>
      <c r="D493" s="2">
        <v>33</v>
      </c>
      <c r="E493" s="2" t="s">
        <v>7</v>
      </c>
      <c r="F493" s="6" t="s">
        <v>49</v>
      </c>
      <c r="G493" s="2">
        <v>60</v>
      </c>
      <c r="H493" s="2">
        <v>3</v>
      </c>
      <c r="I493" s="2">
        <v>15</v>
      </c>
      <c r="J493" s="2">
        <v>5.25</v>
      </c>
      <c r="K493" s="2">
        <v>2</v>
      </c>
      <c r="L493" s="19">
        <v>173.18029502913734</v>
      </c>
      <c r="M493" s="19">
        <f t="shared" si="42"/>
        <v>1.7318029502913734E-2</v>
      </c>
      <c r="N493" s="19">
        <v>103.9081770174824</v>
      </c>
      <c r="O493" s="19">
        <f t="shared" si="43"/>
        <v>1.0390817701748239E-2</v>
      </c>
      <c r="P493" s="19">
        <f t="shared" si="44"/>
        <v>6.9272118011654941E-3</v>
      </c>
      <c r="Q493" s="24">
        <v>5.23</v>
      </c>
      <c r="R493" s="24">
        <f t="shared" si="45"/>
        <v>5.4343976580143297E-2</v>
      </c>
      <c r="S493" s="24">
        <v>8.461146496815287</v>
      </c>
      <c r="T493" s="24">
        <f t="shared" si="46"/>
        <v>5.8612153864128935E-2</v>
      </c>
      <c r="U493" s="25">
        <f t="shared" si="47"/>
        <v>-4.2681772839856386E-3</v>
      </c>
    </row>
    <row r="494" spans="1:21" x14ac:dyDescent="0.3">
      <c r="A494" s="2" t="s">
        <v>11</v>
      </c>
      <c r="B494" s="2">
        <v>38</v>
      </c>
      <c r="C494" s="5">
        <v>39871</v>
      </c>
      <c r="D494" s="2">
        <v>33</v>
      </c>
      <c r="E494" s="2" t="s">
        <v>7</v>
      </c>
      <c r="F494" s="6" t="s">
        <v>35</v>
      </c>
      <c r="G494" s="2">
        <v>90</v>
      </c>
      <c r="H494" s="2">
        <v>5</v>
      </c>
      <c r="I494" s="2">
        <v>15</v>
      </c>
      <c r="J494" s="2">
        <v>6.25</v>
      </c>
      <c r="K494" s="2">
        <v>1</v>
      </c>
      <c r="L494" s="19">
        <v>122.7184630308513</v>
      </c>
      <c r="M494" s="19">
        <f t="shared" si="42"/>
        <v>1.2271846303085129E-2</v>
      </c>
      <c r="N494" s="19">
        <v>110.44661672776617</v>
      </c>
      <c r="O494" s="19">
        <f t="shared" si="43"/>
        <v>1.1044661672776616E-2</v>
      </c>
      <c r="P494" s="19">
        <f t="shared" si="44"/>
        <v>1.2271846303085129E-3</v>
      </c>
      <c r="Q494" s="24">
        <v>1.93</v>
      </c>
      <c r="R494" s="24">
        <f t="shared" si="45"/>
        <v>2.1316197028458869E-2</v>
      </c>
      <c r="S494" s="24">
        <v>8.104694792715291</v>
      </c>
      <c r="T494" s="24">
        <f t="shared" si="46"/>
        <v>9.9459568829616436E-3</v>
      </c>
      <c r="U494" s="25">
        <f t="shared" si="47"/>
        <v>1.1370240145497226E-2</v>
      </c>
    </row>
    <row r="495" spans="1:21" x14ac:dyDescent="0.3">
      <c r="A495" s="2" t="s">
        <v>11</v>
      </c>
      <c r="B495" s="2">
        <v>38</v>
      </c>
      <c r="C495" s="5">
        <v>39871</v>
      </c>
      <c r="D495" s="2">
        <v>33</v>
      </c>
      <c r="E495" s="2" t="s">
        <v>7</v>
      </c>
      <c r="F495" s="6" t="s">
        <v>35</v>
      </c>
      <c r="G495" s="2">
        <v>90</v>
      </c>
      <c r="H495" s="2">
        <v>3</v>
      </c>
      <c r="I495" s="2">
        <v>16</v>
      </c>
      <c r="J495" s="2">
        <v>5.5</v>
      </c>
      <c r="K495" s="2">
        <v>1</v>
      </c>
      <c r="L495" s="19">
        <v>95.033177771091246</v>
      </c>
      <c r="M495" s="19">
        <f t="shared" si="42"/>
        <v>9.5033177771091243E-3</v>
      </c>
      <c r="N495" s="19">
        <v>85.529859993982129</v>
      </c>
      <c r="O495" s="19">
        <f t="shared" si="43"/>
        <v>8.5529859993982126E-3</v>
      </c>
      <c r="P495" s="19">
        <f t="shared" si="44"/>
        <v>9.5033177771091173E-4</v>
      </c>
      <c r="Q495" s="24">
        <v>1.93</v>
      </c>
      <c r="R495" s="24">
        <f t="shared" si="45"/>
        <v>1.650726297883855E-2</v>
      </c>
      <c r="S495" s="24">
        <v>8.104694792715291</v>
      </c>
      <c r="T495" s="24">
        <f t="shared" si="46"/>
        <v>7.7021490101654919E-3</v>
      </c>
      <c r="U495" s="25">
        <f t="shared" si="47"/>
        <v>8.8051139686730583E-3</v>
      </c>
    </row>
    <row r="496" spans="1:21" x14ac:dyDescent="0.3">
      <c r="A496" s="2" t="s">
        <v>6</v>
      </c>
      <c r="B496" s="2">
        <v>29</v>
      </c>
      <c r="C496" s="5">
        <v>39871</v>
      </c>
      <c r="D496" s="2">
        <v>35</v>
      </c>
      <c r="E496" s="2" t="s">
        <v>8</v>
      </c>
      <c r="F496" s="6" t="s">
        <v>41</v>
      </c>
      <c r="G496" s="2">
        <v>80</v>
      </c>
      <c r="H496" s="2">
        <v>15</v>
      </c>
      <c r="I496" s="2">
        <v>15</v>
      </c>
      <c r="J496" s="2">
        <v>11.25</v>
      </c>
      <c r="K496" s="2">
        <v>3</v>
      </c>
      <c r="L496" s="19">
        <v>1192.8234606598746</v>
      </c>
      <c r="M496" s="19">
        <f t="shared" si="42"/>
        <v>0.11928234606598746</v>
      </c>
      <c r="N496" s="19">
        <v>954.25876852789975</v>
      </c>
      <c r="O496" s="19">
        <f t="shared" si="43"/>
        <v>9.542587685278997E-2</v>
      </c>
      <c r="P496" s="19">
        <f t="shared" si="44"/>
        <v>2.3856469213197493E-2</v>
      </c>
      <c r="Q496" s="24">
        <v>10.71</v>
      </c>
      <c r="R496" s="24">
        <f t="shared" si="45"/>
        <v>1.0220111410933808</v>
      </c>
      <c r="S496" s="24">
        <v>8.1999999999999993</v>
      </c>
      <c r="T496" s="24">
        <f t="shared" si="46"/>
        <v>0.19562304754821941</v>
      </c>
      <c r="U496" s="25">
        <f t="shared" si="47"/>
        <v>0.8263880935451613</v>
      </c>
    </row>
    <row r="497" spans="1:21" x14ac:dyDescent="0.3">
      <c r="A497" s="2" t="s">
        <v>6</v>
      </c>
      <c r="B497" s="2">
        <v>29</v>
      </c>
      <c r="C497" s="5">
        <v>39871</v>
      </c>
      <c r="D497" s="2">
        <v>35</v>
      </c>
      <c r="E497" s="2" t="s">
        <v>8</v>
      </c>
      <c r="F497" s="6" t="s">
        <v>47</v>
      </c>
      <c r="G497" s="2">
        <v>100</v>
      </c>
      <c r="H497" s="2">
        <v>5</v>
      </c>
      <c r="I497" s="2">
        <v>15</v>
      </c>
      <c r="J497" s="2">
        <v>6.25</v>
      </c>
      <c r="K497" s="2">
        <v>3</v>
      </c>
      <c r="L497" s="19">
        <v>368.15538909255389</v>
      </c>
      <c r="M497" s="19">
        <f t="shared" si="42"/>
        <v>3.6815538909255388E-2</v>
      </c>
      <c r="N497" s="19">
        <v>368.15538909255389</v>
      </c>
      <c r="O497" s="19">
        <f t="shared" si="43"/>
        <v>3.6815538909255388E-2</v>
      </c>
      <c r="P497" s="19">
        <f t="shared" si="44"/>
        <v>0</v>
      </c>
      <c r="Q497" s="24">
        <v>5.15</v>
      </c>
      <c r="R497" s="24">
        <f t="shared" si="45"/>
        <v>0.18960002538266527</v>
      </c>
      <c r="S497" s="24">
        <v>11.257627118644068</v>
      </c>
      <c r="T497" s="24">
        <f t="shared" si="46"/>
        <v>0</v>
      </c>
      <c r="U497" s="25">
        <f t="shared" si="47"/>
        <v>0.18960002538266527</v>
      </c>
    </row>
    <row r="498" spans="1:21" x14ac:dyDescent="0.3">
      <c r="A498" s="2" t="s">
        <v>6</v>
      </c>
      <c r="B498" s="2">
        <v>29</v>
      </c>
      <c r="C498" s="5">
        <v>39871</v>
      </c>
      <c r="D498" s="2">
        <v>35</v>
      </c>
      <c r="E498" s="2" t="s">
        <v>8</v>
      </c>
      <c r="F498" s="6" t="s">
        <v>24</v>
      </c>
      <c r="G498" s="2">
        <v>100</v>
      </c>
      <c r="H498" s="2">
        <v>10</v>
      </c>
      <c r="I498" s="2">
        <v>15</v>
      </c>
      <c r="J498" s="2">
        <v>8.75</v>
      </c>
      <c r="K498" s="2">
        <v>2</v>
      </c>
      <c r="L498" s="19">
        <v>481.05637508093707</v>
      </c>
      <c r="M498" s="19">
        <f t="shared" si="42"/>
        <v>4.8105637508093706E-2</v>
      </c>
      <c r="N498" s="19">
        <v>481.05637508093707</v>
      </c>
      <c r="O498" s="19">
        <f t="shared" si="43"/>
        <v>4.8105637508093706E-2</v>
      </c>
      <c r="P498" s="19">
        <f t="shared" si="44"/>
        <v>0</v>
      </c>
      <c r="Q498" s="24">
        <v>5.86</v>
      </c>
      <c r="R498" s="24">
        <f t="shared" si="45"/>
        <v>0.28189903579742914</v>
      </c>
      <c r="S498" s="24">
        <v>8.461146496815287</v>
      </c>
      <c r="T498" s="24">
        <f t="shared" si="46"/>
        <v>0</v>
      </c>
      <c r="U498" s="25">
        <f t="shared" si="47"/>
        <v>0.28189903579742914</v>
      </c>
    </row>
    <row r="499" spans="1:21" x14ac:dyDescent="0.3">
      <c r="A499" s="2" t="s">
        <v>6</v>
      </c>
      <c r="B499" s="2">
        <v>29</v>
      </c>
      <c r="C499" s="5">
        <v>39871</v>
      </c>
      <c r="D499" s="2">
        <v>35</v>
      </c>
      <c r="E499" s="2" t="s">
        <v>8</v>
      </c>
      <c r="F499" s="6" t="s">
        <v>42</v>
      </c>
      <c r="G499" s="2">
        <v>90</v>
      </c>
      <c r="H499" s="2">
        <v>5</v>
      </c>
      <c r="I499" s="2">
        <v>10</v>
      </c>
      <c r="J499" s="2">
        <v>5</v>
      </c>
      <c r="K499" s="2">
        <v>2</v>
      </c>
      <c r="L499" s="19">
        <v>157.07963267948966</v>
      </c>
      <c r="M499" s="19">
        <f t="shared" si="42"/>
        <v>1.5707963267948967E-2</v>
      </c>
      <c r="N499" s="19">
        <v>141.37166941154069</v>
      </c>
      <c r="O499" s="19">
        <f t="shared" si="43"/>
        <v>1.4137166941154069E-2</v>
      </c>
      <c r="P499" s="19">
        <f t="shared" si="44"/>
        <v>1.5707963267948977E-3</v>
      </c>
      <c r="Q499" s="24">
        <v>11.49</v>
      </c>
      <c r="R499" s="24">
        <f t="shared" si="45"/>
        <v>0.16243604815386026</v>
      </c>
      <c r="S499" s="24">
        <v>8.1999999999999993</v>
      </c>
      <c r="T499" s="24">
        <f t="shared" si="46"/>
        <v>1.2880529879718161E-2</v>
      </c>
      <c r="U499" s="25">
        <f t="shared" si="47"/>
        <v>0.1495555182741421</v>
      </c>
    </row>
    <row r="500" spans="1:21" x14ac:dyDescent="0.3">
      <c r="A500" s="2" t="s">
        <v>6</v>
      </c>
      <c r="B500" s="2">
        <v>29</v>
      </c>
      <c r="C500" s="5">
        <v>39871</v>
      </c>
      <c r="D500" s="2">
        <v>35</v>
      </c>
      <c r="E500" s="2" t="s">
        <v>8</v>
      </c>
      <c r="F500" s="6" t="s">
        <v>25</v>
      </c>
      <c r="G500" s="2">
        <v>80</v>
      </c>
      <c r="H500" s="2">
        <v>5</v>
      </c>
      <c r="I500" s="2">
        <v>10</v>
      </c>
      <c r="J500" s="2">
        <v>5</v>
      </c>
      <c r="K500" s="2">
        <v>2</v>
      </c>
      <c r="L500" s="19">
        <v>157.07963267948966</v>
      </c>
      <c r="M500" s="19">
        <f t="shared" si="42"/>
        <v>1.5707963267948967E-2</v>
      </c>
      <c r="N500" s="19">
        <v>125.66370614359174</v>
      </c>
      <c r="O500" s="19">
        <f t="shared" si="43"/>
        <v>1.2566370614359173E-2</v>
      </c>
      <c r="P500" s="19">
        <f t="shared" si="44"/>
        <v>3.1415926535897937E-3</v>
      </c>
      <c r="Q500" s="24">
        <v>8.19</v>
      </c>
      <c r="R500" s="24">
        <f t="shared" si="45"/>
        <v>0.10291857533160162</v>
      </c>
      <c r="S500" s="24">
        <v>10.218461538461538</v>
      </c>
      <c r="T500" s="24">
        <f t="shared" si="46"/>
        <v>3.2102243700220627E-2</v>
      </c>
      <c r="U500" s="25">
        <f t="shared" si="47"/>
        <v>7.0816331631380985E-2</v>
      </c>
    </row>
    <row r="501" spans="1:21" x14ac:dyDescent="0.3">
      <c r="A501" s="2" t="s">
        <v>6</v>
      </c>
      <c r="B501" s="2">
        <v>29</v>
      </c>
      <c r="C501" s="5">
        <v>39871</v>
      </c>
      <c r="D501" s="2">
        <v>35</v>
      </c>
      <c r="E501" s="2" t="s">
        <v>8</v>
      </c>
      <c r="F501" s="6" t="s">
        <v>47</v>
      </c>
      <c r="G501" s="2">
        <v>80</v>
      </c>
      <c r="H501" s="2">
        <v>10</v>
      </c>
      <c r="I501" s="2">
        <v>15</v>
      </c>
      <c r="J501" s="2">
        <v>8.75</v>
      </c>
      <c r="K501" s="2">
        <v>3</v>
      </c>
      <c r="L501" s="19">
        <v>721.58456262140555</v>
      </c>
      <c r="M501" s="19">
        <f t="shared" si="42"/>
        <v>7.2158456262140555E-2</v>
      </c>
      <c r="N501" s="19">
        <v>577.26765009712449</v>
      </c>
      <c r="O501" s="19">
        <f t="shared" si="43"/>
        <v>5.7726765009712445E-2</v>
      </c>
      <c r="P501" s="19">
        <f t="shared" si="44"/>
        <v>1.443169125242811E-2</v>
      </c>
      <c r="Q501" s="24">
        <v>5.15</v>
      </c>
      <c r="R501" s="24">
        <f t="shared" si="45"/>
        <v>0.29729283980001914</v>
      </c>
      <c r="S501" s="24">
        <v>11.257627118644068</v>
      </c>
      <c r="T501" s="24">
        <f t="shared" si="46"/>
        <v>0.16246659881123307</v>
      </c>
      <c r="U501" s="25">
        <f t="shared" si="47"/>
        <v>0.13482624098878607</v>
      </c>
    </row>
    <row r="502" spans="1:21" x14ac:dyDescent="0.3">
      <c r="A502" s="2" t="s">
        <v>6</v>
      </c>
      <c r="B502" s="2">
        <v>29</v>
      </c>
      <c r="C502" s="5">
        <v>39871</v>
      </c>
      <c r="D502" s="2">
        <v>35</v>
      </c>
      <c r="E502" s="2" t="s">
        <v>8</v>
      </c>
      <c r="F502" s="6" t="s">
        <v>31</v>
      </c>
      <c r="G502" s="2">
        <v>60</v>
      </c>
      <c r="H502" s="2">
        <v>15</v>
      </c>
      <c r="I502" s="2">
        <v>30</v>
      </c>
      <c r="J502" s="2">
        <v>15</v>
      </c>
      <c r="K502" s="2">
        <v>3</v>
      </c>
      <c r="L502" s="19">
        <v>2120.5750411731105</v>
      </c>
      <c r="M502" s="19">
        <f t="shared" si="42"/>
        <v>0.21205750411731106</v>
      </c>
      <c r="N502" s="19">
        <v>1272.3450247038663</v>
      </c>
      <c r="O502" s="19">
        <f t="shared" si="43"/>
        <v>0.12723450247038665</v>
      </c>
      <c r="P502" s="19">
        <f t="shared" si="44"/>
        <v>8.4823001646924412E-2</v>
      </c>
      <c r="Q502" s="24">
        <v>13.7</v>
      </c>
      <c r="R502" s="24">
        <f t="shared" si="45"/>
        <v>1.743112683844297</v>
      </c>
      <c r="S502" s="24">
        <v>7.9071428571428566</v>
      </c>
      <c r="T502" s="24">
        <f t="shared" si="46"/>
        <v>0.67070759159389515</v>
      </c>
      <c r="U502" s="25">
        <f t="shared" si="47"/>
        <v>1.0724050922504018</v>
      </c>
    </row>
    <row r="503" spans="1:21" x14ac:dyDescent="0.3">
      <c r="A503" s="2" t="s">
        <v>6</v>
      </c>
      <c r="B503" s="2">
        <v>29</v>
      </c>
      <c r="C503" s="5">
        <v>39871</v>
      </c>
      <c r="D503" s="2">
        <v>35</v>
      </c>
      <c r="E503" s="2" t="s">
        <v>8</v>
      </c>
      <c r="F503" s="6" t="s">
        <v>47</v>
      </c>
      <c r="G503" s="2">
        <v>30</v>
      </c>
      <c r="H503" s="2">
        <v>10</v>
      </c>
      <c r="I503" s="2">
        <v>15</v>
      </c>
      <c r="J503" s="2">
        <v>8.75</v>
      </c>
      <c r="K503" s="2">
        <v>3</v>
      </c>
      <c r="L503" s="19">
        <v>721.58456262140555</v>
      </c>
      <c r="M503" s="19">
        <f t="shared" si="42"/>
        <v>7.2158456262140555E-2</v>
      </c>
      <c r="N503" s="19">
        <v>216.47536878642165</v>
      </c>
      <c r="O503" s="19">
        <f t="shared" si="43"/>
        <v>2.1647536878642164E-2</v>
      </c>
      <c r="P503" s="19">
        <f t="shared" si="44"/>
        <v>5.0510919383498387E-2</v>
      </c>
      <c r="Q503" s="24">
        <v>5.15</v>
      </c>
      <c r="R503" s="24">
        <f t="shared" si="45"/>
        <v>0.11148481492500716</v>
      </c>
      <c r="S503" s="24">
        <v>11.257627118644068</v>
      </c>
      <c r="T503" s="24">
        <f t="shared" si="46"/>
        <v>0.56863309583931576</v>
      </c>
      <c r="U503" s="25">
        <f t="shared" si="47"/>
        <v>-0.45714828091430859</v>
      </c>
    </row>
    <row r="504" spans="1:21" x14ac:dyDescent="0.3">
      <c r="A504" s="2" t="s">
        <v>6</v>
      </c>
      <c r="B504" s="2">
        <v>29</v>
      </c>
      <c r="C504" s="5">
        <v>39871</v>
      </c>
      <c r="D504" s="2">
        <v>35</v>
      </c>
      <c r="E504" s="2" t="s">
        <v>8</v>
      </c>
      <c r="F504" s="6" t="s">
        <v>47</v>
      </c>
      <c r="G504" s="2">
        <v>100</v>
      </c>
      <c r="H504" s="2">
        <v>5</v>
      </c>
      <c r="I504" s="2">
        <v>10</v>
      </c>
      <c r="J504" s="2">
        <v>5</v>
      </c>
      <c r="K504" s="2">
        <v>3</v>
      </c>
      <c r="L504" s="19">
        <v>235.61944901923448</v>
      </c>
      <c r="M504" s="19">
        <f t="shared" si="42"/>
        <v>2.3561944901923447E-2</v>
      </c>
      <c r="N504" s="19">
        <v>235.61944901923448</v>
      </c>
      <c r="O504" s="19">
        <f t="shared" si="43"/>
        <v>2.3561944901923447E-2</v>
      </c>
      <c r="P504" s="19">
        <f t="shared" si="44"/>
        <v>0</v>
      </c>
      <c r="Q504" s="24">
        <v>5.15</v>
      </c>
      <c r="R504" s="24">
        <f t="shared" si="45"/>
        <v>0.12134401624490576</v>
      </c>
      <c r="S504" s="24">
        <v>11.257627118644068</v>
      </c>
      <c r="T504" s="24">
        <f t="shared" si="46"/>
        <v>0</v>
      </c>
      <c r="U504" s="25">
        <f t="shared" si="47"/>
        <v>0.12134401624490576</v>
      </c>
    </row>
    <row r="505" spans="1:21" x14ac:dyDescent="0.3">
      <c r="A505" s="2" t="s">
        <v>6</v>
      </c>
      <c r="B505" s="2">
        <v>29</v>
      </c>
      <c r="C505" s="5">
        <v>39871</v>
      </c>
      <c r="D505" s="2">
        <v>35</v>
      </c>
      <c r="E505" s="2" t="s">
        <v>8</v>
      </c>
      <c r="F505" s="6" t="s">
        <v>42</v>
      </c>
      <c r="G505" s="2">
        <v>30</v>
      </c>
      <c r="H505" s="2">
        <v>35</v>
      </c>
      <c r="I505" s="2">
        <v>30</v>
      </c>
      <c r="J505" s="2">
        <v>25</v>
      </c>
      <c r="K505" s="2">
        <v>2</v>
      </c>
      <c r="L505" s="19">
        <v>3926.9908169872415</v>
      </c>
      <c r="M505" s="19">
        <f t="shared" si="42"/>
        <v>0.39269908169872414</v>
      </c>
      <c r="N505" s="19">
        <v>1178.0972450961724</v>
      </c>
      <c r="O505" s="19">
        <f t="shared" si="43"/>
        <v>0.11780972450961724</v>
      </c>
      <c r="P505" s="19">
        <f t="shared" si="44"/>
        <v>0.2748893571891069</v>
      </c>
      <c r="Q505" s="24">
        <v>11.49</v>
      </c>
      <c r="R505" s="24">
        <f t="shared" si="45"/>
        <v>1.3536337346155021</v>
      </c>
      <c r="S505" s="24">
        <v>8.1999999999999993</v>
      </c>
      <c r="T505" s="24">
        <f t="shared" si="46"/>
        <v>2.2540927289506762</v>
      </c>
      <c r="U505" s="25">
        <f t="shared" si="47"/>
        <v>-0.90045899433517418</v>
      </c>
    </row>
    <row r="506" spans="1:21" x14ac:dyDescent="0.3">
      <c r="A506" s="2" t="s">
        <v>6</v>
      </c>
      <c r="B506" s="2">
        <v>29</v>
      </c>
      <c r="C506" s="5">
        <v>39871</v>
      </c>
      <c r="D506" s="2">
        <v>35</v>
      </c>
      <c r="E506" s="2" t="s">
        <v>8</v>
      </c>
      <c r="F506" s="6" t="s">
        <v>44</v>
      </c>
      <c r="G506" s="2">
        <v>100</v>
      </c>
      <c r="H506" s="2">
        <v>5</v>
      </c>
      <c r="I506" s="2">
        <v>10</v>
      </c>
      <c r="J506" s="2">
        <v>5</v>
      </c>
      <c r="K506" s="2">
        <v>2</v>
      </c>
      <c r="L506" s="19">
        <v>157.07963267948966</v>
      </c>
      <c r="M506" s="19">
        <f t="shared" si="42"/>
        <v>1.5707963267948967E-2</v>
      </c>
      <c r="N506" s="19">
        <v>157.07963267948966</v>
      </c>
      <c r="O506" s="19">
        <f t="shared" si="43"/>
        <v>1.5707963267948967E-2</v>
      </c>
      <c r="P506" s="19">
        <f t="shared" si="44"/>
        <v>0</v>
      </c>
      <c r="Q506" s="24">
        <v>5.78</v>
      </c>
      <c r="R506" s="24">
        <f t="shared" si="45"/>
        <v>9.0792027688745031E-2</v>
      </c>
      <c r="S506" s="24">
        <v>9.0675767918088734</v>
      </c>
      <c r="T506" s="24">
        <f t="shared" si="46"/>
        <v>0</v>
      </c>
      <c r="U506" s="25">
        <f t="shared" si="47"/>
        <v>9.0792027688745031E-2</v>
      </c>
    </row>
    <row r="507" spans="1:21" x14ac:dyDescent="0.3">
      <c r="A507" s="2" t="s">
        <v>6</v>
      </c>
      <c r="B507" s="2">
        <v>29</v>
      </c>
      <c r="C507" s="5">
        <v>39871</v>
      </c>
      <c r="D507" s="2">
        <v>35</v>
      </c>
      <c r="E507" s="2" t="s">
        <v>8</v>
      </c>
      <c r="F507" s="6" t="s">
        <v>41</v>
      </c>
      <c r="G507" s="2">
        <v>60</v>
      </c>
      <c r="H507" s="2">
        <v>15</v>
      </c>
      <c r="I507" s="2">
        <v>25</v>
      </c>
      <c r="J507" s="2">
        <v>13.75</v>
      </c>
      <c r="K507" s="2">
        <v>3</v>
      </c>
      <c r="L507" s="19">
        <v>1781.8720832079607</v>
      </c>
      <c r="M507" s="19">
        <f t="shared" si="42"/>
        <v>0.17818720832079607</v>
      </c>
      <c r="N507" s="19">
        <v>1069.1232499247765</v>
      </c>
      <c r="O507" s="19">
        <f t="shared" si="43"/>
        <v>0.10691232499247764</v>
      </c>
      <c r="P507" s="19">
        <f t="shared" si="44"/>
        <v>7.1274883328318425E-2</v>
      </c>
      <c r="Q507" s="24">
        <v>10.71</v>
      </c>
      <c r="R507" s="24">
        <f t="shared" si="45"/>
        <v>1.1450310006694358</v>
      </c>
      <c r="S507" s="24">
        <v>8.1999999999999993</v>
      </c>
      <c r="T507" s="24">
        <f t="shared" si="46"/>
        <v>0.58445404329221107</v>
      </c>
      <c r="U507" s="25">
        <f t="shared" si="47"/>
        <v>0.56057695737722468</v>
      </c>
    </row>
    <row r="508" spans="1:21" x14ac:dyDescent="0.3">
      <c r="A508" s="2" t="s">
        <v>6</v>
      </c>
      <c r="B508" s="2">
        <v>29</v>
      </c>
      <c r="C508" s="5">
        <v>39871</v>
      </c>
      <c r="D508" s="2">
        <v>35</v>
      </c>
      <c r="E508" s="2" t="s">
        <v>8</v>
      </c>
      <c r="F508" s="6" t="s">
        <v>41</v>
      </c>
      <c r="G508" s="2">
        <v>40</v>
      </c>
      <c r="H508" s="2">
        <v>10</v>
      </c>
      <c r="I508" s="2">
        <v>15</v>
      </c>
      <c r="J508" s="2">
        <v>8.75</v>
      </c>
      <c r="K508" s="2">
        <v>3</v>
      </c>
      <c r="L508" s="19">
        <v>721.58456262140555</v>
      </c>
      <c r="M508" s="19">
        <f t="shared" si="42"/>
        <v>7.2158456262140555E-2</v>
      </c>
      <c r="N508" s="19">
        <v>288.63382504856224</v>
      </c>
      <c r="O508" s="19">
        <f t="shared" si="43"/>
        <v>2.8863382504856223E-2</v>
      </c>
      <c r="P508" s="19">
        <f t="shared" si="44"/>
        <v>4.3295073757284336E-2</v>
      </c>
      <c r="Q508" s="24">
        <v>10.71</v>
      </c>
      <c r="R508" s="24">
        <f t="shared" si="45"/>
        <v>0.30912682662701019</v>
      </c>
      <c r="S508" s="24">
        <v>8.1999999999999993</v>
      </c>
      <c r="T508" s="24">
        <f t="shared" si="46"/>
        <v>0.35501960480973155</v>
      </c>
      <c r="U508" s="25">
        <f t="shared" si="47"/>
        <v>-4.5892778182721361E-2</v>
      </c>
    </row>
    <row r="509" spans="1:21" x14ac:dyDescent="0.3">
      <c r="A509" s="2" t="s">
        <v>6</v>
      </c>
      <c r="B509" s="2">
        <v>29</v>
      </c>
      <c r="C509" s="5">
        <v>39871</v>
      </c>
      <c r="D509" s="2">
        <v>35</v>
      </c>
      <c r="E509" s="2" t="s">
        <v>8</v>
      </c>
      <c r="F509" s="6" t="s">
        <v>16</v>
      </c>
      <c r="G509" s="2">
        <v>100</v>
      </c>
      <c r="H509" s="2">
        <v>5</v>
      </c>
      <c r="I509" s="2">
        <v>10</v>
      </c>
      <c r="J509" s="2">
        <v>5</v>
      </c>
      <c r="K509" s="2">
        <v>1</v>
      </c>
      <c r="L509" s="19">
        <v>78.539816339744831</v>
      </c>
      <c r="M509" s="19">
        <f t="shared" si="42"/>
        <v>7.8539816339744835E-3</v>
      </c>
      <c r="N509" s="19">
        <v>78.539816339744831</v>
      </c>
      <c r="O509" s="19">
        <f t="shared" si="43"/>
        <v>7.8539816339744835E-3</v>
      </c>
      <c r="P509" s="19">
        <f t="shared" si="44"/>
        <v>0</v>
      </c>
      <c r="Q509" s="24">
        <v>4.2699999999999996</v>
      </c>
      <c r="R509" s="24">
        <f t="shared" si="45"/>
        <v>3.353650157707104E-2</v>
      </c>
      <c r="S509" s="24">
        <v>6.8298200514138809</v>
      </c>
      <c r="T509" s="24">
        <f t="shared" si="46"/>
        <v>0</v>
      </c>
      <c r="U509" s="25">
        <f t="shared" si="47"/>
        <v>3.353650157707104E-2</v>
      </c>
    </row>
    <row r="510" spans="1:21" x14ac:dyDescent="0.3">
      <c r="A510" s="2" t="s">
        <v>6</v>
      </c>
      <c r="B510" s="2">
        <v>29</v>
      </c>
      <c r="C510" s="5">
        <v>39871</v>
      </c>
      <c r="D510" s="2">
        <v>35</v>
      </c>
      <c r="E510" s="2" t="s">
        <v>8</v>
      </c>
      <c r="F510" s="6" t="s">
        <v>48</v>
      </c>
      <c r="G510" s="2">
        <v>90</v>
      </c>
      <c r="H510" s="2">
        <v>5</v>
      </c>
      <c r="I510" s="2">
        <v>10</v>
      </c>
      <c r="J510" s="2">
        <v>5</v>
      </c>
      <c r="K510" s="2">
        <v>2</v>
      </c>
      <c r="L510" s="19">
        <v>157.07963267948966</v>
      </c>
      <c r="M510" s="19">
        <f t="shared" si="42"/>
        <v>1.5707963267948967E-2</v>
      </c>
      <c r="N510" s="19">
        <v>141.37166941154069</v>
      </c>
      <c r="O510" s="19">
        <f t="shared" si="43"/>
        <v>1.4137166941154069E-2</v>
      </c>
      <c r="P510" s="19">
        <f t="shared" si="44"/>
        <v>1.5707963267948977E-3</v>
      </c>
      <c r="Q510" s="24">
        <v>5.13</v>
      </c>
      <c r="R510" s="24">
        <f t="shared" si="45"/>
        <v>7.2523666408120371E-2</v>
      </c>
      <c r="S510" s="24">
        <v>8.461146496815287</v>
      </c>
      <c r="T510" s="24">
        <f t="shared" si="46"/>
        <v>1.3290737837670969E-2</v>
      </c>
      <c r="U510" s="25">
        <f t="shared" si="47"/>
        <v>5.92329285704494E-2</v>
      </c>
    </row>
    <row r="511" spans="1:21" x14ac:dyDescent="0.3">
      <c r="A511" s="2" t="s">
        <v>6</v>
      </c>
      <c r="B511" s="2">
        <v>29</v>
      </c>
      <c r="C511" s="5">
        <v>39871</v>
      </c>
      <c r="D511" s="2">
        <v>35</v>
      </c>
      <c r="E511" s="2" t="s">
        <v>8</v>
      </c>
      <c r="F511" s="6" t="s">
        <v>43</v>
      </c>
      <c r="G511" s="2">
        <v>90</v>
      </c>
      <c r="H511" s="2">
        <v>15</v>
      </c>
      <c r="I511" s="2">
        <v>10</v>
      </c>
      <c r="J511" s="2">
        <v>10</v>
      </c>
      <c r="K511" s="2">
        <v>2</v>
      </c>
      <c r="L511" s="19">
        <v>628.31853071795865</v>
      </c>
      <c r="M511" s="19">
        <f t="shared" si="42"/>
        <v>6.2831853071795868E-2</v>
      </c>
      <c r="N511" s="19">
        <v>565.48667764616278</v>
      </c>
      <c r="O511" s="19">
        <f t="shared" si="43"/>
        <v>5.6548667764616277E-2</v>
      </c>
      <c r="P511" s="19">
        <f t="shared" si="44"/>
        <v>6.283185307179591E-3</v>
      </c>
      <c r="Q511" s="24">
        <v>9.1999999999999993</v>
      </c>
      <c r="R511" s="24">
        <f t="shared" si="45"/>
        <v>0.52024774343446967</v>
      </c>
      <c r="S511" s="24">
        <v>8.1999999999999993</v>
      </c>
      <c r="T511" s="24">
        <f t="shared" si="46"/>
        <v>5.1522119518872644E-2</v>
      </c>
      <c r="U511" s="25">
        <f t="shared" si="47"/>
        <v>0.46872562391559702</v>
      </c>
    </row>
    <row r="512" spans="1:21" x14ac:dyDescent="0.3">
      <c r="A512" s="2" t="s">
        <v>6</v>
      </c>
      <c r="B512" s="2">
        <v>29</v>
      </c>
      <c r="C512" s="5">
        <v>39871</v>
      </c>
      <c r="D512" s="2">
        <v>35</v>
      </c>
      <c r="E512" s="2" t="s">
        <v>8</v>
      </c>
      <c r="F512" s="6" t="s">
        <v>47</v>
      </c>
      <c r="G512" s="2">
        <v>50</v>
      </c>
      <c r="H512" s="2">
        <v>10</v>
      </c>
      <c r="I512" s="2">
        <v>20</v>
      </c>
      <c r="J512" s="2">
        <v>10</v>
      </c>
      <c r="K512" s="2">
        <v>3</v>
      </c>
      <c r="L512" s="19">
        <v>942.47779607693792</v>
      </c>
      <c r="M512" s="19">
        <f t="shared" si="42"/>
        <v>9.4247779607693788E-2</v>
      </c>
      <c r="N512" s="19">
        <v>471.23889803846896</v>
      </c>
      <c r="O512" s="19">
        <f t="shared" si="43"/>
        <v>4.7123889803846894E-2</v>
      </c>
      <c r="P512" s="19">
        <f t="shared" si="44"/>
        <v>4.7123889803846894E-2</v>
      </c>
      <c r="Q512" s="24">
        <v>5.15</v>
      </c>
      <c r="R512" s="24">
        <f t="shared" si="45"/>
        <v>0.24268803248981152</v>
      </c>
      <c r="S512" s="24">
        <v>11.257627118644068</v>
      </c>
      <c r="T512" s="24">
        <f t="shared" si="46"/>
        <v>0.53050317979178152</v>
      </c>
      <c r="U512" s="25">
        <f t="shared" si="47"/>
        <v>-0.28781514730197</v>
      </c>
    </row>
    <row r="513" spans="1:21" x14ac:dyDescent="0.3">
      <c r="A513" s="2" t="s">
        <v>6</v>
      </c>
      <c r="B513" s="2">
        <v>29</v>
      </c>
      <c r="C513" s="5">
        <v>39871</v>
      </c>
      <c r="D513" s="2">
        <v>35</v>
      </c>
      <c r="E513" s="2" t="s">
        <v>8</v>
      </c>
      <c r="F513" s="6" t="s">
        <v>53</v>
      </c>
      <c r="G513" s="2">
        <v>90</v>
      </c>
      <c r="H513" s="2">
        <v>10</v>
      </c>
      <c r="I513" s="2">
        <v>20</v>
      </c>
      <c r="J513" s="2">
        <v>10</v>
      </c>
      <c r="K513" s="2">
        <v>2</v>
      </c>
      <c r="L513" s="19">
        <v>628.31853071795865</v>
      </c>
      <c r="M513" s="19">
        <f t="shared" si="42"/>
        <v>6.2831853071795868E-2</v>
      </c>
      <c r="N513" s="19">
        <v>565.48667764616278</v>
      </c>
      <c r="O513" s="19">
        <f t="shared" si="43"/>
        <v>5.6548667764616277E-2</v>
      </c>
      <c r="P513" s="19">
        <f t="shared" si="44"/>
        <v>6.283185307179591E-3</v>
      </c>
      <c r="Q513" s="24">
        <v>6.51</v>
      </c>
      <c r="R513" s="24">
        <f t="shared" si="45"/>
        <v>0.36813182714765197</v>
      </c>
      <c r="S513" s="24">
        <v>8.2509316770186327</v>
      </c>
      <c r="T513" s="24">
        <f t="shared" si="46"/>
        <v>5.1842132683586138E-2</v>
      </c>
      <c r="U513" s="25">
        <f t="shared" si="47"/>
        <v>0.31628969446406585</v>
      </c>
    </row>
    <row r="514" spans="1:21" x14ac:dyDescent="0.3">
      <c r="A514" s="2" t="s">
        <v>6</v>
      </c>
      <c r="B514" s="2">
        <v>29</v>
      </c>
      <c r="C514" s="5">
        <v>39871</v>
      </c>
      <c r="D514" s="2">
        <v>35</v>
      </c>
      <c r="E514" s="2" t="s">
        <v>8</v>
      </c>
      <c r="F514" s="6" t="s">
        <v>42</v>
      </c>
      <c r="G514" s="2">
        <v>1</v>
      </c>
      <c r="H514" s="2">
        <v>40</v>
      </c>
      <c r="I514" s="2">
        <v>60</v>
      </c>
      <c r="J514" s="2">
        <v>35</v>
      </c>
      <c r="K514" s="2">
        <v>2</v>
      </c>
      <c r="L514" s="19">
        <v>7696.9020012949932</v>
      </c>
      <c r="M514" s="19">
        <f t="shared" ref="M514:M577" si="48">L514/10000</f>
        <v>0.76969020012949929</v>
      </c>
      <c r="N514" s="19">
        <v>76.96902001294994</v>
      </c>
      <c r="O514" s="19">
        <f t="shared" ref="O514:O577" si="49">N514/10000</f>
        <v>7.6969020012949939E-3</v>
      </c>
      <c r="P514" s="19">
        <f t="shared" ref="P514:P577" si="50">M514-O514</f>
        <v>0.76199329812820427</v>
      </c>
      <c r="Q514" s="24">
        <v>11.49</v>
      </c>
      <c r="R514" s="24">
        <f t="shared" ref="R514:R577" si="51">O514*Q514</f>
        <v>8.8437403994879482E-2</v>
      </c>
      <c r="S514" s="24">
        <v>8.1999999999999993</v>
      </c>
      <c r="T514" s="24">
        <f t="shared" ref="T514:T577" si="52">P514*S514</f>
        <v>6.2483450446512743</v>
      </c>
      <c r="U514" s="25">
        <f t="shared" ref="U514:U577" si="53">R514-T514</f>
        <v>-6.1599076406563951</v>
      </c>
    </row>
    <row r="515" spans="1:21" x14ac:dyDescent="0.3">
      <c r="A515" s="2" t="s">
        <v>6</v>
      </c>
      <c r="B515" s="2">
        <v>29</v>
      </c>
      <c r="C515" s="5">
        <v>39871</v>
      </c>
      <c r="D515" s="2">
        <v>35</v>
      </c>
      <c r="E515" s="2" t="s">
        <v>8</v>
      </c>
      <c r="F515" s="6" t="s">
        <v>41</v>
      </c>
      <c r="G515" s="2">
        <v>80</v>
      </c>
      <c r="H515" s="2">
        <v>10</v>
      </c>
      <c r="I515" s="2">
        <v>15</v>
      </c>
      <c r="J515" s="2">
        <v>8.75</v>
      </c>
      <c r="K515" s="2">
        <v>3</v>
      </c>
      <c r="L515" s="19">
        <v>721.58456262140555</v>
      </c>
      <c r="M515" s="19">
        <f t="shared" si="48"/>
        <v>7.2158456262140555E-2</v>
      </c>
      <c r="N515" s="19">
        <v>577.26765009712449</v>
      </c>
      <c r="O515" s="19">
        <f t="shared" si="49"/>
        <v>5.7726765009712445E-2</v>
      </c>
      <c r="P515" s="19">
        <f t="shared" si="50"/>
        <v>1.443169125242811E-2</v>
      </c>
      <c r="Q515" s="24">
        <v>10.71</v>
      </c>
      <c r="R515" s="24">
        <f t="shared" si="51"/>
        <v>0.61825365325402037</v>
      </c>
      <c r="S515" s="24">
        <v>8.1999999999999993</v>
      </c>
      <c r="T515" s="24">
        <f t="shared" si="52"/>
        <v>0.11833986826991048</v>
      </c>
      <c r="U515" s="25">
        <f t="shared" si="53"/>
        <v>0.49991378498410988</v>
      </c>
    </row>
    <row r="516" spans="1:21" x14ac:dyDescent="0.3">
      <c r="A516" s="2" t="s">
        <v>6</v>
      </c>
      <c r="B516" s="2">
        <v>29</v>
      </c>
      <c r="C516" s="5">
        <v>39871</v>
      </c>
      <c r="D516" s="2">
        <v>35</v>
      </c>
      <c r="E516" s="2" t="s">
        <v>8</v>
      </c>
      <c r="F516" s="6" t="s">
        <v>31</v>
      </c>
      <c r="G516" s="2">
        <v>40</v>
      </c>
      <c r="H516" s="2">
        <v>15</v>
      </c>
      <c r="I516" s="2">
        <v>20</v>
      </c>
      <c r="J516" s="2">
        <v>12.5</v>
      </c>
      <c r="K516" s="2">
        <v>3</v>
      </c>
      <c r="L516" s="19">
        <v>1472.6215563702156</v>
      </c>
      <c r="M516" s="19">
        <f t="shared" si="48"/>
        <v>0.14726215563702155</v>
      </c>
      <c r="N516" s="19">
        <v>589.0486225480862</v>
      </c>
      <c r="O516" s="19">
        <f t="shared" si="49"/>
        <v>5.8904862254808621E-2</v>
      </c>
      <c r="P516" s="19">
        <f t="shared" si="50"/>
        <v>8.8357293382212931E-2</v>
      </c>
      <c r="Q516" s="24">
        <v>13.7</v>
      </c>
      <c r="R516" s="24">
        <f t="shared" si="51"/>
        <v>0.8069966128908781</v>
      </c>
      <c r="S516" s="24">
        <v>7.9071428571428566</v>
      </c>
      <c r="T516" s="24">
        <f t="shared" si="52"/>
        <v>0.69865374124364077</v>
      </c>
      <c r="U516" s="25">
        <f t="shared" si="53"/>
        <v>0.10834287164723733</v>
      </c>
    </row>
    <row r="517" spans="1:21" x14ac:dyDescent="0.3">
      <c r="A517" s="2" t="s">
        <v>6</v>
      </c>
      <c r="B517" s="2">
        <v>29</v>
      </c>
      <c r="C517" s="5">
        <v>39871</v>
      </c>
      <c r="D517" s="2">
        <v>35</v>
      </c>
      <c r="E517" s="2" t="s">
        <v>8</v>
      </c>
      <c r="F517" s="6" t="s">
        <v>42</v>
      </c>
      <c r="G517" s="2">
        <v>90</v>
      </c>
      <c r="H517" s="2">
        <v>10</v>
      </c>
      <c r="I517" s="2">
        <v>15</v>
      </c>
      <c r="J517" s="2">
        <v>8.75</v>
      </c>
      <c r="K517" s="2">
        <v>2</v>
      </c>
      <c r="L517" s="19">
        <v>481.05637508093707</v>
      </c>
      <c r="M517" s="19">
        <f t="shared" si="48"/>
        <v>4.8105637508093706E-2</v>
      </c>
      <c r="N517" s="19">
        <v>432.95073757284337</v>
      </c>
      <c r="O517" s="19">
        <f t="shared" si="49"/>
        <v>4.3295073757284336E-2</v>
      </c>
      <c r="P517" s="19">
        <f t="shared" si="50"/>
        <v>4.8105637508093699E-3</v>
      </c>
      <c r="Q517" s="24">
        <v>11.49</v>
      </c>
      <c r="R517" s="24">
        <f t="shared" si="51"/>
        <v>0.49746039747119702</v>
      </c>
      <c r="S517" s="24">
        <v>8.1999999999999993</v>
      </c>
      <c r="T517" s="24">
        <f t="shared" si="52"/>
        <v>3.944662275663683E-2</v>
      </c>
      <c r="U517" s="25">
        <f t="shared" si="53"/>
        <v>0.45801377471456017</v>
      </c>
    </row>
    <row r="518" spans="1:21" x14ac:dyDescent="0.3">
      <c r="A518" s="2" t="s">
        <v>6</v>
      </c>
      <c r="B518" s="2">
        <v>29</v>
      </c>
      <c r="C518" s="5">
        <v>39871</v>
      </c>
      <c r="D518" s="2">
        <v>35</v>
      </c>
      <c r="E518" s="2" t="s">
        <v>8</v>
      </c>
      <c r="F518" s="6" t="s">
        <v>42</v>
      </c>
      <c r="G518" s="2">
        <v>70</v>
      </c>
      <c r="H518" s="2">
        <v>15</v>
      </c>
      <c r="I518" s="2">
        <v>35</v>
      </c>
      <c r="J518" s="2">
        <v>16.25</v>
      </c>
      <c r="K518" s="2">
        <v>2</v>
      </c>
      <c r="L518" s="19">
        <v>1659.1536201771096</v>
      </c>
      <c r="M518" s="19">
        <f t="shared" si="48"/>
        <v>0.16591536201771095</v>
      </c>
      <c r="N518" s="19">
        <v>1161.4075341239766</v>
      </c>
      <c r="O518" s="19">
        <f t="shared" si="49"/>
        <v>0.11614075341239766</v>
      </c>
      <c r="P518" s="19">
        <f t="shared" si="50"/>
        <v>4.9774608605313297E-2</v>
      </c>
      <c r="Q518" s="24">
        <v>11.49</v>
      </c>
      <c r="R518" s="24">
        <f t="shared" si="51"/>
        <v>1.3344572567084492</v>
      </c>
      <c r="S518" s="24">
        <v>8.1999999999999993</v>
      </c>
      <c r="T518" s="24">
        <f t="shared" si="52"/>
        <v>0.40815179056356898</v>
      </c>
      <c r="U518" s="25">
        <f t="shared" si="53"/>
        <v>0.92630546614488019</v>
      </c>
    </row>
    <row r="519" spans="1:21" x14ac:dyDescent="0.3">
      <c r="A519" s="2" t="s">
        <v>6</v>
      </c>
      <c r="B519" s="2">
        <v>29</v>
      </c>
      <c r="C519" s="5">
        <v>39871</v>
      </c>
      <c r="D519" s="2">
        <v>35</v>
      </c>
      <c r="E519" s="2" t="s">
        <v>8</v>
      </c>
      <c r="F519" s="6" t="s">
        <v>41</v>
      </c>
      <c r="G519" s="2">
        <v>40</v>
      </c>
      <c r="H519" s="2">
        <v>50</v>
      </c>
      <c r="I519" s="2">
        <v>20</v>
      </c>
      <c r="J519" s="2">
        <v>30</v>
      </c>
      <c r="K519" s="2">
        <v>3</v>
      </c>
      <c r="L519" s="19">
        <v>8482.3001646924422</v>
      </c>
      <c r="M519" s="19">
        <f t="shared" si="48"/>
        <v>0.84823001646924423</v>
      </c>
      <c r="N519" s="19">
        <v>3392.9200658769769</v>
      </c>
      <c r="O519" s="19">
        <f t="shared" si="49"/>
        <v>0.3392920065876977</v>
      </c>
      <c r="P519" s="19">
        <f t="shared" si="50"/>
        <v>0.50893800988154658</v>
      </c>
      <c r="Q519" s="24">
        <v>10.71</v>
      </c>
      <c r="R519" s="24">
        <f t="shared" si="51"/>
        <v>3.6338173905542428</v>
      </c>
      <c r="S519" s="24">
        <v>8.1999999999999993</v>
      </c>
      <c r="T519" s="24">
        <f t="shared" si="52"/>
        <v>4.1732916810286813</v>
      </c>
      <c r="U519" s="25">
        <f t="shared" si="53"/>
        <v>-0.53947429047443851</v>
      </c>
    </row>
    <row r="520" spans="1:21" x14ac:dyDescent="0.3">
      <c r="A520" s="2" t="s">
        <v>6</v>
      </c>
      <c r="B520" s="2">
        <v>29</v>
      </c>
      <c r="C520" s="5">
        <v>39871</v>
      </c>
      <c r="D520" s="2">
        <v>35</v>
      </c>
      <c r="E520" s="2" t="s">
        <v>8</v>
      </c>
      <c r="F520" s="6" t="s">
        <v>16</v>
      </c>
      <c r="G520" s="2">
        <v>100</v>
      </c>
      <c r="H520" s="2">
        <v>10</v>
      </c>
      <c r="I520" s="2">
        <v>15</v>
      </c>
      <c r="J520" s="2">
        <v>8.75</v>
      </c>
      <c r="K520" s="2">
        <v>1</v>
      </c>
      <c r="L520" s="19">
        <v>240.52818754046854</v>
      </c>
      <c r="M520" s="19">
        <f t="shared" si="48"/>
        <v>2.4052818754046853E-2</v>
      </c>
      <c r="N520" s="19">
        <v>240.52818754046854</v>
      </c>
      <c r="O520" s="19">
        <f t="shared" si="49"/>
        <v>2.4052818754046853E-2</v>
      </c>
      <c r="P520" s="19">
        <f t="shared" si="50"/>
        <v>0</v>
      </c>
      <c r="Q520" s="24">
        <v>4.2699999999999996</v>
      </c>
      <c r="R520" s="24">
        <f t="shared" si="51"/>
        <v>0.10270553607978006</v>
      </c>
      <c r="S520" s="24">
        <v>6.8298200514138809</v>
      </c>
      <c r="T520" s="24">
        <f t="shared" si="52"/>
        <v>0</v>
      </c>
      <c r="U520" s="25">
        <f t="shared" si="53"/>
        <v>0.10270553607978006</v>
      </c>
    </row>
    <row r="521" spans="1:21" x14ac:dyDescent="0.3">
      <c r="A521" s="2" t="s">
        <v>6</v>
      </c>
      <c r="B521" s="2">
        <v>29</v>
      </c>
      <c r="C521" s="5">
        <v>39871</v>
      </c>
      <c r="D521" s="2">
        <v>35</v>
      </c>
      <c r="E521" s="2" t="s">
        <v>8</v>
      </c>
      <c r="F521" s="6" t="s">
        <v>44</v>
      </c>
      <c r="G521" s="2">
        <v>90</v>
      </c>
      <c r="H521" s="2">
        <v>10</v>
      </c>
      <c r="I521" s="2">
        <v>15</v>
      </c>
      <c r="J521" s="2">
        <v>8.75</v>
      </c>
      <c r="K521" s="2">
        <v>2</v>
      </c>
      <c r="L521" s="19">
        <v>481.05637508093707</v>
      </c>
      <c r="M521" s="19">
        <f t="shared" si="48"/>
        <v>4.8105637508093706E-2</v>
      </c>
      <c r="N521" s="19">
        <v>432.95073757284337</v>
      </c>
      <c r="O521" s="19">
        <f t="shared" si="49"/>
        <v>4.3295073757284336E-2</v>
      </c>
      <c r="P521" s="19">
        <f t="shared" si="50"/>
        <v>4.8105637508093699E-3</v>
      </c>
      <c r="Q521" s="24">
        <v>5.78</v>
      </c>
      <c r="R521" s="24">
        <f t="shared" si="51"/>
        <v>0.25024552631710345</v>
      </c>
      <c r="S521" s="24">
        <v>9.0675767918088734</v>
      </c>
      <c r="T521" s="24">
        <f t="shared" si="52"/>
        <v>4.3620156222356085E-2</v>
      </c>
      <c r="U521" s="25">
        <f t="shared" si="53"/>
        <v>0.20662537009474735</v>
      </c>
    </row>
    <row r="522" spans="1:21" x14ac:dyDescent="0.3">
      <c r="A522" s="2" t="s">
        <v>6</v>
      </c>
      <c r="B522" s="2">
        <v>29</v>
      </c>
      <c r="C522" s="5">
        <v>39871</v>
      </c>
      <c r="D522" s="2">
        <v>35</v>
      </c>
      <c r="E522" s="2" t="s">
        <v>8</v>
      </c>
      <c r="F522" s="6" t="s">
        <v>55</v>
      </c>
      <c r="G522" s="2">
        <v>90</v>
      </c>
      <c r="H522" s="2">
        <v>5</v>
      </c>
      <c r="I522" s="2">
        <v>15</v>
      </c>
      <c r="J522" s="2">
        <v>6.25</v>
      </c>
      <c r="K522" s="2">
        <v>2</v>
      </c>
      <c r="L522" s="19">
        <v>245.43692606170259</v>
      </c>
      <c r="M522" s="19">
        <f t="shared" si="48"/>
        <v>2.4543692606170259E-2</v>
      </c>
      <c r="N522" s="19">
        <v>220.89323345553234</v>
      </c>
      <c r="O522" s="19">
        <f t="shared" si="49"/>
        <v>2.2089323345553233E-2</v>
      </c>
      <c r="P522" s="19">
        <f t="shared" si="50"/>
        <v>2.4543692606170259E-3</v>
      </c>
      <c r="Q522" s="24">
        <v>4.05</v>
      </c>
      <c r="R522" s="24">
        <f t="shared" si="51"/>
        <v>8.9461759549490594E-2</v>
      </c>
      <c r="S522" s="24">
        <v>8.104694792715291</v>
      </c>
      <c r="T522" s="24">
        <f t="shared" si="52"/>
        <v>1.9891913765923287E-2</v>
      </c>
      <c r="U522" s="25">
        <f t="shared" si="53"/>
        <v>6.9569845783567313E-2</v>
      </c>
    </row>
    <row r="523" spans="1:21" x14ac:dyDescent="0.3">
      <c r="A523" s="2" t="s">
        <v>6</v>
      </c>
      <c r="B523" s="2">
        <v>29</v>
      </c>
      <c r="C523" s="5">
        <v>39871</v>
      </c>
      <c r="D523" s="2">
        <v>35</v>
      </c>
      <c r="E523" s="2" t="s">
        <v>8</v>
      </c>
      <c r="F523" s="6" t="s">
        <v>44</v>
      </c>
      <c r="G523" s="2">
        <v>90</v>
      </c>
      <c r="H523" s="2">
        <v>5</v>
      </c>
      <c r="I523" s="2">
        <v>10</v>
      </c>
      <c r="J523" s="2">
        <v>5</v>
      </c>
      <c r="K523" s="2">
        <v>2</v>
      </c>
      <c r="L523" s="19">
        <v>157.07963267948966</v>
      </c>
      <c r="M523" s="19">
        <f t="shared" si="48"/>
        <v>1.5707963267948967E-2</v>
      </c>
      <c r="N523" s="19">
        <v>141.37166941154069</v>
      </c>
      <c r="O523" s="19">
        <f t="shared" si="49"/>
        <v>1.4137166941154069E-2</v>
      </c>
      <c r="P523" s="19">
        <f t="shared" si="50"/>
        <v>1.5707963267948977E-3</v>
      </c>
      <c r="Q523" s="24">
        <v>5.78</v>
      </c>
      <c r="R523" s="24">
        <f t="shared" si="51"/>
        <v>8.171282491987053E-2</v>
      </c>
      <c r="S523" s="24">
        <v>9.0675767918088734</v>
      </c>
      <c r="T523" s="24">
        <f t="shared" si="52"/>
        <v>1.4243316317504041E-2</v>
      </c>
      <c r="U523" s="25">
        <f t="shared" si="53"/>
        <v>6.7469508602366488E-2</v>
      </c>
    </row>
    <row r="524" spans="1:21" x14ac:dyDescent="0.3">
      <c r="A524" s="2" t="s">
        <v>6</v>
      </c>
      <c r="B524" s="2">
        <v>29</v>
      </c>
      <c r="C524" s="5">
        <v>39871</v>
      </c>
      <c r="D524" s="2">
        <v>35</v>
      </c>
      <c r="E524" s="2" t="s">
        <v>8</v>
      </c>
      <c r="F524" s="6" t="s">
        <v>47</v>
      </c>
      <c r="G524" s="2">
        <v>80</v>
      </c>
      <c r="H524" s="2">
        <v>10</v>
      </c>
      <c r="I524" s="2">
        <v>20</v>
      </c>
      <c r="J524" s="2">
        <v>10</v>
      </c>
      <c r="K524" s="2">
        <v>3</v>
      </c>
      <c r="L524" s="19">
        <v>942.47779607693792</v>
      </c>
      <c r="M524" s="19">
        <f t="shared" si="48"/>
        <v>9.4247779607693788E-2</v>
      </c>
      <c r="N524" s="19">
        <v>753.9822368615504</v>
      </c>
      <c r="O524" s="19">
        <f t="shared" si="49"/>
        <v>7.5398223686155036E-2</v>
      </c>
      <c r="P524" s="19">
        <f t="shared" si="50"/>
        <v>1.8849555921538752E-2</v>
      </c>
      <c r="Q524" s="24">
        <v>5.15</v>
      </c>
      <c r="R524" s="24">
        <f t="shared" si="51"/>
        <v>0.38830085198369846</v>
      </c>
      <c r="S524" s="24">
        <v>11.257627118644068</v>
      </c>
      <c r="T524" s="24">
        <f t="shared" si="52"/>
        <v>0.21220127191671254</v>
      </c>
      <c r="U524" s="25">
        <f t="shared" si="53"/>
        <v>0.17609958006698592</v>
      </c>
    </row>
    <row r="525" spans="1:21" x14ac:dyDescent="0.3">
      <c r="A525" s="2" t="s">
        <v>6</v>
      </c>
      <c r="B525" s="2">
        <v>29</v>
      </c>
      <c r="C525" s="5">
        <v>39871</v>
      </c>
      <c r="D525" s="2">
        <v>35</v>
      </c>
      <c r="E525" s="2" t="s">
        <v>8</v>
      </c>
      <c r="F525" s="6" t="s">
        <v>47</v>
      </c>
      <c r="G525" s="2">
        <v>90</v>
      </c>
      <c r="H525" s="2">
        <v>10</v>
      </c>
      <c r="I525" s="2">
        <v>15</v>
      </c>
      <c r="J525" s="2">
        <v>8.75</v>
      </c>
      <c r="K525" s="2">
        <v>3</v>
      </c>
      <c r="L525" s="19">
        <v>721.58456262140555</v>
      </c>
      <c r="M525" s="19">
        <f t="shared" si="48"/>
        <v>7.2158456262140555E-2</v>
      </c>
      <c r="N525" s="19">
        <v>649.42610635926496</v>
      </c>
      <c r="O525" s="19">
        <f t="shared" si="49"/>
        <v>6.494261063592649E-2</v>
      </c>
      <c r="P525" s="19">
        <f t="shared" si="50"/>
        <v>7.2158456262140652E-3</v>
      </c>
      <c r="Q525" s="24">
        <v>5.15</v>
      </c>
      <c r="R525" s="24">
        <f t="shared" si="51"/>
        <v>0.33445444477502145</v>
      </c>
      <c r="S525" s="24">
        <v>11.257627118644068</v>
      </c>
      <c r="T525" s="24">
        <f t="shared" si="52"/>
        <v>8.1233299405616646E-2</v>
      </c>
      <c r="U525" s="25">
        <f t="shared" si="53"/>
        <v>0.25322114536940482</v>
      </c>
    </row>
    <row r="526" spans="1:21" x14ac:dyDescent="0.3">
      <c r="A526" s="2" t="s">
        <v>6</v>
      </c>
      <c r="B526" s="2">
        <v>29</v>
      </c>
      <c r="C526" s="5">
        <v>39871</v>
      </c>
      <c r="D526" s="2">
        <v>35</v>
      </c>
      <c r="E526" s="2" t="s">
        <v>8</v>
      </c>
      <c r="F526" s="6" t="s">
        <v>47</v>
      </c>
      <c r="G526" s="2">
        <v>90</v>
      </c>
      <c r="H526" s="2">
        <v>10</v>
      </c>
      <c r="I526" s="2">
        <v>15</v>
      </c>
      <c r="J526" s="2">
        <v>8.75</v>
      </c>
      <c r="K526" s="2">
        <v>3</v>
      </c>
      <c r="L526" s="19">
        <v>721.58456262140555</v>
      </c>
      <c r="M526" s="19">
        <f t="shared" si="48"/>
        <v>7.2158456262140555E-2</v>
      </c>
      <c r="N526" s="19">
        <v>649.42610635926496</v>
      </c>
      <c r="O526" s="19">
        <f t="shared" si="49"/>
        <v>6.494261063592649E-2</v>
      </c>
      <c r="P526" s="19">
        <f t="shared" si="50"/>
        <v>7.2158456262140652E-3</v>
      </c>
      <c r="Q526" s="24">
        <v>5.15</v>
      </c>
      <c r="R526" s="24">
        <f t="shared" si="51"/>
        <v>0.33445444477502145</v>
      </c>
      <c r="S526" s="24">
        <v>11.257627118644068</v>
      </c>
      <c r="T526" s="24">
        <f t="shared" si="52"/>
        <v>8.1233299405616646E-2</v>
      </c>
      <c r="U526" s="25">
        <f t="shared" si="53"/>
        <v>0.25322114536940482</v>
      </c>
    </row>
    <row r="527" spans="1:21" x14ac:dyDescent="0.3">
      <c r="A527" s="2" t="s">
        <v>6</v>
      </c>
      <c r="B527" s="2">
        <v>29</v>
      </c>
      <c r="C527" s="5">
        <v>39871</v>
      </c>
      <c r="D527" s="2">
        <v>35</v>
      </c>
      <c r="E527" s="2" t="s">
        <v>8</v>
      </c>
      <c r="F527" s="6" t="s">
        <v>47</v>
      </c>
      <c r="G527" s="2">
        <v>60</v>
      </c>
      <c r="H527" s="2">
        <v>15</v>
      </c>
      <c r="I527" s="2">
        <v>30</v>
      </c>
      <c r="J527" s="2">
        <v>15</v>
      </c>
      <c r="K527" s="2">
        <v>3</v>
      </c>
      <c r="L527" s="19">
        <v>2120.5750411731105</v>
      </c>
      <c r="M527" s="19">
        <f t="shared" si="48"/>
        <v>0.21205750411731106</v>
      </c>
      <c r="N527" s="19">
        <v>1272.3450247038663</v>
      </c>
      <c r="O527" s="19">
        <f t="shared" si="49"/>
        <v>0.12723450247038665</v>
      </c>
      <c r="P527" s="19">
        <f t="shared" si="50"/>
        <v>8.4823001646924412E-2</v>
      </c>
      <c r="Q527" s="24">
        <v>5.15</v>
      </c>
      <c r="R527" s="24">
        <f t="shared" si="51"/>
        <v>0.65525768772249127</v>
      </c>
      <c r="S527" s="24">
        <v>11.257627118644068</v>
      </c>
      <c r="T527" s="24">
        <f t="shared" si="52"/>
        <v>0.95490572362520676</v>
      </c>
      <c r="U527" s="25">
        <f t="shared" si="53"/>
        <v>-0.29964803590271549</v>
      </c>
    </row>
    <row r="528" spans="1:21" x14ac:dyDescent="0.3">
      <c r="A528" s="2" t="s">
        <v>6</v>
      </c>
      <c r="B528" s="2">
        <v>29</v>
      </c>
      <c r="C528" s="5">
        <v>39871</v>
      </c>
      <c r="D528" s="2">
        <v>35</v>
      </c>
      <c r="E528" s="2" t="s">
        <v>8</v>
      </c>
      <c r="F528" s="6" t="s">
        <v>43</v>
      </c>
      <c r="G528" s="2">
        <v>40</v>
      </c>
      <c r="H528" s="2">
        <v>20</v>
      </c>
      <c r="I528" s="2">
        <v>30</v>
      </c>
      <c r="J528" s="2">
        <v>17.5</v>
      </c>
      <c r="K528" s="2">
        <v>2</v>
      </c>
      <c r="L528" s="19">
        <v>1924.2255003237483</v>
      </c>
      <c r="M528" s="19">
        <f t="shared" si="48"/>
        <v>0.19242255003237482</v>
      </c>
      <c r="N528" s="19">
        <v>769.69020012949932</v>
      </c>
      <c r="O528" s="19">
        <f t="shared" si="49"/>
        <v>7.6969020012949932E-2</v>
      </c>
      <c r="P528" s="19">
        <f t="shared" si="50"/>
        <v>0.11545353001942489</v>
      </c>
      <c r="Q528" s="24">
        <v>9.1999999999999993</v>
      </c>
      <c r="R528" s="24">
        <f t="shared" si="51"/>
        <v>0.70811498411913931</v>
      </c>
      <c r="S528" s="24">
        <v>8.1999999999999993</v>
      </c>
      <c r="T528" s="24">
        <f t="shared" si="52"/>
        <v>0.94671894615928398</v>
      </c>
      <c r="U528" s="25">
        <f t="shared" si="53"/>
        <v>-0.23860396204014467</v>
      </c>
    </row>
    <row r="529" spans="1:21" x14ac:dyDescent="0.3">
      <c r="A529" s="2" t="s">
        <v>6</v>
      </c>
      <c r="B529" s="2">
        <v>29</v>
      </c>
      <c r="C529" s="5">
        <v>39871</v>
      </c>
      <c r="D529" s="2">
        <v>35</v>
      </c>
      <c r="E529" s="2" t="s">
        <v>8</v>
      </c>
      <c r="F529" s="6" t="s">
        <v>44</v>
      </c>
      <c r="G529" s="2">
        <v>60</v>
      </c>
      <c r="H529" s="2">
        <v>10</v>
      </c>
      <c r="I529" s="2">
        <v>20</v>
      </c>
      <c r="J529" s="2">
        <v>10</v>
      </c>
      <c r="K529" s="2">
        <v>2</v>
      </c>
      <c r="L529" s="19">
        <v>628.31853071795865</v>
      </c>
      <c r="M529" s="19">
        <f t="shared" si="48"/>
        <v>6.2831853071795868E-2</v>
      </c>
      <c r="N529" s="19">
        <v>376.9911184307752</v>
      </c>
      <c r="O529" s="19">
        <f t="shared" si="49"/>
        <v>3.7699111843077518E-2</v>
      </c>
      <c r="P529" s="19">
        <f t="shared" si="50"/>
        <v>2.513274122871835E-2</v>
      </c>
      <c r="Q529" s="24">
        <v>5.78</v>
      </c>
      <c r="R529" s="24">
        <f t="shared" si="51"/>
        <v>0.21790086645298806</v>
      </c>
      <c r="S529" s="24">
        <v>9.0675767918088734</v>
      </c>
      <c r="T529" s="24">
        <f t="shared" si="52"/>
        <v>0.22789306108006455</v>
      </c>
      <c r="U529" s="25">
        <f t="shared" si="53"/>
        <v>-9.9921946270764839E-3</v>
      </c>
    </row>
    <row r="530" spans="1:21" x14ac:dyDescent="0.3">
      <c r="A530" s="2" t="s">
        <v>6</v>
      </c>
      <c r="B530" s="2">
        <v>29</v>
      </c>
      <c r="C530" s="5">
        <v>39871</v>
      </c>
      <c r="D530" s="2">
        <v>35</v>
      </c>
      <c r="E530" s="2" t="s">
        <v>8</v>
      </c>
      <c r="F530" s="6" t="s">
        <v>53</v>
      </c>
      <c r="G530" s="2">
        <v>10</v>
      </c>
      <c r="H530" s="2">
        <v>20</v>
      </c>
      <c r="I530" s="2">
        <v>30</v>
      </c>
      <c r="J530" s="2">
        <v>17.5</v>
      </c>
      <c r="K530" s="2">
        <v>2</v>
      </c>
      <c r="L530" s="19">
        <v>1924.2255003237483</v>
      </c>
      <c r="M530" s="19">
        <f t="shared" si="48"/>
        <v>0.19242255003237482</v>
      </c>
      <c r="N530" s="19">
        <v>192.42255003237483</v>
      </c>
      <c r="O530" s="19">
        <f t="shared" si="49"/>
        <v>1.9242255003237483E-2</v>
      </c>
      <c r="P530" s="19">
        <f t="shared" si="50"/>
        <v>0.17318029502913734</v>
      </c>
      <c r="Q530" s="24">
        <v>6.51</v>
      </c>
      <c r="R530" s="24">
        <f t="shared" si="51"/>
        <v>0.12526708007107601</v>
      </c>
      <c r="S530" s="24">
        <v>8.2509316770186327</v>
      </c>
      <c r="T530" s="24">
        <f t="shared" si="52"/>
        <v>1.4288987820913417</v>
      </c>
      <c r="U530" s="25">
        <f t="shared" si="53"/>
        <v>-1.3036317020202657</v>
      </c>
    </row>
    <row r="531" spans="1:21" x14ac:dyDescent="0.3">
      <c r="A531" s="2" t="s">
        <v>6</v>
      </c>
      <c r="B531" s="2">
        <v>29</v>
      </c>
      <c r="C531" s="5">
        <v>39871</v>
      </c>
      <c r="D531" s="2">
        <v>35</v>
      </c>
      <c r="E531" s="2" t="s">
        <v>8</v>
      </c>
      <c r="F531" s="6" t="s">
        <v>41</v>
      </c>
      <c r="G531" s="2">
        <v>40</v>
      </c>
      <c r="H531" s="2">
        <v>25</v>
      </c>
      <c r="I531" s="2">
        <v>50</v>
      </c>
      <c r="J531" s="2">
        <v>25</v>
      </c>
      <c r="K531" s="2">
        <v>3</v>
      </c>
      <c r="L531" s="19">
        <v>5890.4862254808622</v>
      </c>
      <c r="M531" s="19">
        <f t="shared" si="48"/>
        <v>0.58904862254808621</v>
      </c>
      <c r="N531" s="19">
        <v>2356.1944901923448</v>
      </c>
      <c r="O531" s="19">
        <f t="shared" si="49"/>
        <v>0.23561944901923448</v>
      </c>
      <c r="P531" s="19">
        <f t="shared" si="50"/>
        <v>0.35342917352885173</v>
      </c>
      <c r="Q531" s="24">
        <v>10.71</v>
      </c>
      <c r="R531" s="24">
        <f t="shared" si="51"/>
        <v>2.5234842989960016</v>
      </c>
      <c r="S531" s="24">
        <v>8.1999999999999993</v>
      </c>
      <c r="T531" s="24">
        <f t="shared" si="52"/>
        <v>2.8981192229365837</v>
      </c>
      <c r="U531" s="25">
        <f t="shared" si="53"/>
        <v>-0.37463492394058218</v>
      </c>
    </row>
    <row r="532" spans="1:21" x14ac:dyDescent="0.3">
      <c r="A532" s="2" t="s">
        <v>6</v>
      </c>
      <c r="B532" s="2">
        <v>29</v>
      </c>
      <c r="C532" s="5">
        <v>39871</v>
      </c>
      <c r="D532" s="2">
        <v>35</v>
      </c>
      <c r="E532" s="2" t="s">
        <v>8</v>
      </c>
      <c r="F532" s="6" t="s">
        <v>47</v>
      </c>
      <c r="G532" s="2">
        <v>80</v>
      </c>
      <c r="H532" s="2">
        <v>10</v>
      </c>
      <c r="I532" s="2">
        <v>10</v>
      </c>
      <c r="J532" s="2">
        <v>7.5</v>
      </c>
      <c r="K532" s="2">
        <v>3</v>
      </c>
      <c r="L532" s="19">
        <v>530.14376029327764</v>
      </c>
      <c r="M532" s="19">
        <f t="shared" si="48"/>
        <v>5.3014376029327764E-2</v>
      </c>
      <c r="N532" s="19">
        <v>424.11500823462211</v>
      </c>
      <c r="O532" s="19">
        <f t="shared" si="49"/>
        <v>4.2411500823462213E-2</v>
      </c>
      <c r="P532" s="19">
        <f t="shared" si="50"/>
        <v>1.0602875205865551E-2</v>
      </c>
      <c r="Q532" s="24">
        <v>5.15</v>
      </c>
      <c r="R532" s="24">
        <f t="shared" si="51"/>
        <v>0.2184192292408304</v>
      </c>
      <c r="S532" s="24">
        <v>11.257627118644068</v>
      </c>
      <c r="T532" s="24">
        <f t="shared" si="52"/>
        <v>0.11936321545315084</v>
      </c>
      <c r="U532" s="25">
        <f t="shared" si="53"/>
        <v>9.9056013787679559E-2</v>
      </c>
    </row>
    <row r="533" spans="1:21" x14ac:dyDescent="0.3">
      <c r="A533" s="2" t="s">
        <v>6</v>
      </c>
      <c r="B533" s="2">
        <v>29</v>
      </c>
      <c r="C533" s="5">
        <v>39871</v>
      </c>
      <c r="D533" s="2">
        <v>35</v>
      </c>
      <c r="E533" s="2" t="s">
        <v>8</v>
      </c>
      <c r="F533" s="6" t="s">
        <v>41</v>
      </c>
      <c r="G533" s="2">
        <v>30</v>
      </c>
      <c r="H533" s="2">
        <v>20</v>
      </c>
      <c r="I533" s="2">
        <v>20</v>
      </c>
      <c r="J533" s="2">
        <v>15</v>
      </c>
      <c r="K533" s="2">
        <v>3</v>
      </c>
      <c r="L533" s="19">
        <v>2120.5750411731105</v>
      </c>
      <c r="M533" s="19">
        <f t="shared" si="48"/>
        <v>0.21205750411731106</v>
      </c>
      <c r="N533" s="19">
        <v>636.17251235193316</v>
      </c>
      <c r="O533" s="19">
        <f t="shared" si="49"/>
        <v>6.3617251235193323E-2</v>
      </c>
      <c r="P533" s="19">
        <f t="shared" si="50"/>
        <v>0.14844025288211773</v>
      </c>
      <c r="Q533" s="24">
        <v>10.71</v>
      </c>
      <c r="R533" s="24">
        <f t="shared" si="51"/>
        <v>0.68134076072892058</v>
      </c>
      <c r="S533" s="24">
        <v>8.1999999999999993</v>
      </c>
      <c r="T533" s="24">
        <f t="shared" si="52"/>
        <v>1.2172100736333653</v>
      </c>
      <c r="U533" s="25">
        <f t="shared" si="53"/>
        <v>-0.53586931290444473</v>
      </c>
    </row>
    <row r="534" spans="1:21" x14ac:dyDescent="0.3">
      <c r="A534" s="2" t="s">
        <v>6</v>
      </c>
      <c r="B534" s="2">
        <v>29</v>
      </c>
      <c r="C534" s="5">
        <v>39871</v>
      </c>
      <c r="D534" s="2">
        <v>35</v>
      </c>
      <c r="E534" s="2" t="s">
        <v>8</v>
      </c>
      <c r="F534" s="6" t="s">
        <v>47</v>
      </c>
      <c r="G534" s="2">
        <v>80</v>
      </c>
      <c r="H534" s="2">
        <v>20</v>
      </c>
      <c r="I534" s="2">
        <v>25</v>
      </c>
      <c r="J534" s="2">
        <v>16.25</v>
      </c>
      <c r="K534" s="2">
        <v>3</v>
      </c>
      <c r="L534" s="19">
        <v>2488.7304302656644</v>
      </c>
      <c r="M534" s="19">
        <f t="shared" si="48"/>
        <v>0.24887304302656643</v>
      </c>
      <c r="N534" s="19">
        <v>1990.9843442125316</v>
      </c>
      <c r="O534" s="19">
        <f t="shared" si="49"/>
        <v>0.19909843442125316</v>
      </c>
      <c r="P534" s="19">
        <f t="shared" si="50"/>
        <v>4.977460860531327E-2</v>
      </c>
      <c r="Q534" s="24">
        <v>5.15</v>
      </c>
      <c r="R534" s="24">
        <f t="shared" si="51"/>
        <v>1.0253569372694538</v>
      </c>
      <c r="S534" s="24">
        <v>11.257627118644068</v>
      </c>
      <c r="T534" s="24">
        <f t="shared" si="52"/>
        <v>0.5603439836550691</v>
      </c>
      <c r="U534" s="25">
        <f t="shared" si="53"/>
        <v>0.46501295361438466</v>
      </c>
    </row>
    <row r="535" spans="1:21" x14ac:dyDescent="0.3">
      <c r="A535" s="2" t="s">
        <v>6</v>
      </c>
      <c r="B535" s="2">
        <v>29</v>
      </c>
      <c r="C535" s="5">
        <v>39871</v>
      </c>
      <c r="D535" s="2">
        <v>35</v>
      </c>
      <c r="E535" s="2" t="s">
        <v>8</v>
      </c>
      <c r="F535" s="6" t="s">
        <v>41</v>
      </c>
      <c r="G535" s="2">
        <v>40</v>
      </c>
      <c r="H535" s="2">
        <v>45</v>
      </c>
      <c r="I535" s="2">
        <v>50</v>
      </c>
      <c r="J535" s="2">
        <v>35</v>
      </c>
      <c r="K535" s="2">
        <v>3</v>
      </c>
      <c r="L535" s="19">
        <v>11545.353001942489</v>
      </c>
      <c r="M535" s="19">
        <f t="shared" si="48"/>
        <v>1.1545353001942489</v>
      </c>
      <c r="N535" s="19">
        <v>4618.1412007769959</v>
      </c>
      <c r="O535" s="19">
        <f t="shared" si="49"/>
        <v>0.46181412007769956</v>
      </c>
      <c r="P535" s="19">
        <f t="shared" si="50"/>
        <v>0.69272118011654937</v>
      </c>
      <c r="Q535" s="24">
        <v>10.71</v>
      </c>
      <c r="R535" s="24">
        <f t="shared" si="51"/>
        <v>4.946029226032163</v>
      </c>
      <c r="S535" s="24">
        <v>8.1999999999999993</v>
      </c>
      <c r="T535" s="24">
        <f t="shared" si="52"/>
        <v>5.6803136769557048</v>
      </c>
      <c r="U535" s="25">
        <f t="shared" si="53"/>
        <v>-0.73428445092354178</v>
      </c>
    </row>
    <row r="536" spans="1:21" x14ac:dyDescent="0.3">
      <c r="A536" s="2" t="s">
        <v>6</v>
      </c>
      <c r="B536" s="2">
        <v>29</v>
      </c>
      <c r="C536" s="5">
        <v>39871</v>
      </c>
      <c r="D536" s="2">
        <v>35</v>
      </c>
      <c r="E536" s="2" t="s">
        <v>8</v>
      </c>
      <c r="F536" s="6" t="s">
        <v>43</v>
      </c>
      <c r="G536" s="2">
        <v>30</v>
      </c>
      <c r="H536" s="2">
        <v>40</v>
      </c>
      <c r="I536" s="2">
        <v>35</v>
      </c>
      <c r="J536" s="2">
        <v>28.75</v>
      </c>
      <c r="K536" s="2">
        <v>2</v>
      </c>
      <c r="L536" s="19">
        <v>5193.4453554656266</v>
      </c>
      <c r="M536" s="19">
        <f t="shared" si="48"/>
        <v>0.51934453554656268</v>
      </c>
      <c r="N536" s="19">
        <v>1558.0336066396878</v>
      </c>
      <c r="O536" s="19">
        <f t="shared" si="49"/>
        <v>0.15580336066396877</v>
      </c>
      <c r="P536" s="19">
        <f t="shared" si="50"/>
        <v>0.36354117488259391</v>
      </c>
      <c r="Q536" s="24">
        <v>9.1999999999999993</v>
      </c>
      <c r="R536" s="24">
        <f t="shared" si="51"/>
        <v>1.4333909181085125</v>
      </c>
      <c r="S536" s="24">
        <v>8.1999999999999993</v>
      </c>
      <c r="T536" s="24">
        <f t="shared" si="52"/>
        <v>2.98103763403727</v>
      </c>
      <c r="U536" s="25">
        <f t="shared" si="53"/>
        <v>-1.5476467159287575</v>
      </c>
    </row>
    <row r="537" spans="1:21" x14ac:dyDescent="0.3">
      <c r="A537" s="2" t="s">
        <v>6</v>
      </c>
      <c r="B537" s="2">
        <v>29</v>
      </c>
      <c r="C537" s="5">
        <v>39871</v>
      </c>
      <c r="D537" s="2">
        <v>35</v>
      </c>
      <c r="E537" s="2" t="s">
        <v>8</v>
      </c>
      <c r="F537" s="6" t="s">
        <v>47</v>
      </c>
      <c r="G537" s="2">
        <v>80</v>
      </c>
      <c r="H537" s="2">
        <v>20</v>
      </c>
      <c r="I537" s="2">
        <v>25</v>
      </c>
      <c r="J537" s="2">
        <v>16.25</v>
      </c>
      <c r="K537" s="2">
        <v>3</v>
      </c>
      <c r="L537" s="19">
        <v>2488.7304302656644</v>
      </c>
      <c r="M537" s="19">
        <f t="shared" si="48"/>
        <v>0.24887304302656643</v>
      </c>
      <c r="N537" s="19">
        <v>1990.9843442125316</v>
      </c>
      <c r="O537" s="19">
        <f t="shared" si="49"/>
        <v>0.19909843442125316</v>
      </c>
      <c r="P537" s="19">
        <f t="shared" si="50"/>
        <v>4.977460860531327E-2</v>
      </c>
      <c r="Q537" s="24">
        <v>5.15</v>
      </c>
      <c r="R537" s="24">
        <f t="shared" si="51"/>
        <v>1.0253569372694538</v>
      </c>
      <c r="S537" s="24">
        <v>11.257627118644068</v>
      </c>
      <c r="T537" s="24">
        <f t="shared" si="52"/>
        <v>0.5603439836550691</v>
      </c>
      <c r="U537" s="25">
        <f t="shared" si="53"/>
        <v>0.46501295361438466</v>
      </c>
    </row>
    <row r="538" spans="1:21" x14ac:dyDescent="0.3">
      <c r="A538" s="2" t="s">
        <v>6</v>
      </c>
      <c r="B538" s="2">
        <v>29</v>
      </c>
      <c r="C538" s="5">
        <v>39871</v>
      </c>
      <c r="D538" s="2">
        <v>35</v>
      </c>
      <c r="E538" s="2" t="s">
        <v>8</v>
      </c>
      <c r="F538" s="6" t="s">
        <v>53</v>
      </c>
      <c r="G538" s="2">
        <v>90</v>
      </c>
      <c r="H538" s="2">
        <v>10</v>
      </c>
      <c r="I538" s="2">
        <v>15</v>
      </c>
      <c r="J538" s="2">
        <v>8.75</v>
      </c>
      <c r="K538" s="2">
        <v>2</v>
      </c>
      <c r="L538" s="19">
        <v>481.05637508093707</v>
      </c>
      <c r="M538" s="19">
        <f t="shared" si="48"/>
        <v>4.8105637508093706E-2</v>
      </c>
      <c r="N538" s="19">
        <v>432.95073757284337</v>
      </c>
      <c r="O538" s="19">
        <f t="shared" si="49"/>
        <v>4.3295073757284336E-2</v>
      </c>
      <c r="P538" s="19">
        <f t="shared" si="50"/>
        <v>4.8105637508093699E-3</v>
      </c>
      <c r="Q538" s="24">
        <v>6.51</v>
      </c>
      <c r="R538" s="24">
        <f t="shared" si="51"/>
        <v>0.28185093015992102</v>
      </c>
      <c r="S538" s="24">
        <v>8.2509316770186327</v>
      </c>
      <c r="T538" s="24">
        <f t="shared" si="52"/>
        <v>3.9691632835870599E-2</v>
      </c>
      <c r="U538" s="25">
        <f t="shared" si="53"/>
        <v>0.24215929732405042</v>
      </c>
    </row>
    <row r="539" spans="1:21" x14ac:dyDescent="0.3">
      <c r="A539" s="2" t="s">
        <v>6</v>
      </c>
      <c r="B539" s="2">
        <v>29</v>
      </c>
      <c r="C539" s="5">
        <v>39871</v>
      </c>
      <c r="D539" s="2">
        <v>35</v>
      </c>
      <c r="E539" s="2" t="s">
        <v>8</v>
      </c>
      <c r="F539" s="6" t="s">
        <v>47</v>
      </c>
      <c r="G539" s="2">
        <v>90</v>
      </c>
      <c r="H539" s="2">
        <v>15</v>
      </c>
      <c r="I539" s="2">
        <v>50</v>
      </c>
      <c r="J539" s="2">
        <v>20</v>
      </c>
      <c r="K539" s="2">
        <v>3</v>
      </c>
      <c r="L539" s="19">
        <v>3769.9111843077517</v>
      </c>
      <c r="M539" s="19">
        <f t="shared" si="48"/>
        <v>0.37699111843077515</v>
      </c>
      <c r="N539" s="19">
        <v>3392.9200658769764</v>
      </c>
      <c r="O539" s="19">
        <f t="shared" si="49"/>
        <v>0.33929200658769765</v>
      </c>
      <c r="P539" s="19">
        <f t="shared" si="50"/>
        <v>3.7699111843077504E-2</v>
      </c>
      <c r="Q539" s="24">
        <v>5.15</v>
      </c>
      <c r="R539" s="24">
        <f t="shared" si="51"/>
        <v>1.747353833926643</v>
      </c>
      <c r="S539" s="24">
        <v>11.257627118644068</v>
      </c>
      <c r="T539" s="24">
        <f t="shared" si="52"/>
        <v>0.42440254383342507</v>
      </c>
      <c r="U539" s="25">
        <f t="shared" si="53"/>
        <v>1.3229512900932179</v>
      </c>
    </row>
    <row r="540" spans="1:21" x14ac:dyDescent="0.3">
      <c r="A540" s="2" t="s">
        <v>6</v>
      </c>
      <c r="B540" s="2">
        <v>29</v>
      </c>
      <c r="C540" s="5">
        <v>39871</v>
      </c>
      <c r="D540" s="2">
        <v>35</v>
      </c>
      <c r="E540" s="2" t="s">
        <v>8</v>
      </c>
      <c r="F540" s="6" t="s">
        <v>44</v>
      </c>
      <c r="G540" s="2">
        <v>90</v>
      </c>
      <c r="H540" s="2">
        <v>5</v>
      </c>
      <c r="I540" s="2">
        <v>10</v>
      </c>
      <c r="J540" s="2">
        <v>5</v>
      </c>
      <c r="K540" s="2">
        <v>2</v>
      </c>
      <c r="L540" s="19">
        <v>157.07963267948966</v>
      </c>
      <c r="M540" s="19">
        <f t="shared" si="48"/>
        <v>1.5707963267948967E-2</v>
      </c>
      <c r="N540" s="19">
        <v>141.37166941154069</v>
      </c>
      <c r="O540" s="19">
        <f t="shared" si="49"/>
        <v>1.4137166941154069E-2</v>
      </c>
      <c r="P540" s="19">
        <f t="shared" si="50"/>
        <v>1.5707963267948977E-3</v>
      </c>
      <c r="Q540" s="24">
        <v>5.78</v>
      </c>
      <c r="R540" s="24">
        <f t="shared" si="51"/>
        <v>8.171282491987053E-2</v>
      </c>
      <c r="S540" s="24">
        <v>9.0675767918088734</v>
      </c>
      <c r="T540" s="24">
        <f t="shared" si="52"/>
        <v>1.4243316317504041E-2</v>
      </c>
      <c r="U540" s="25">
        <f t="shared" si="53"/>
        <v>6.7469508602366488E-2</v>
      </c>
    </row>
    <row r="541" spans="1:21" x14ac:dyDescent="0.3">
      <c r="A541" s="2" t="s">
        <v>6</v>
      </c>
      <c r="B541" s="2">
        <v>29</v>
      </c>
      <c r="C541" s="5">
        <v>39871</v>
      </c>
      <c r="D541" s="2">
        <v>35</v>
      </c>
      <c r="E541" s="2" t="s">
        <v>8</v>
      </c>
      <c r="F541" s="6" t="s">
        <v>47</v>
      </c>
      <c r="G541" s="2">
        <v>60</v>
      </c>
      <c r="H541" s="2">
        <v>10</v>
      </c>
      <c r="I541" s="2">
        <v>30</v>
      </c>
      <c r="J541" s="2">
        <v>12.5</v>
      </c>
      <c r="K541" s="2">
        <v>3</v>
      </c>
      <c r="L541" s="19">
        <v>1472.6215563702156</v>
      </c>
      <c r="M541" s="19">
        <f t="shared" si="48"/>
        <v>0.14726215563702155</v>
      </c>
      <c r="N541" s="19">
        <v>883.57293382212936</v>
      </c>
      <c r="O541" s="19">
        <f t="shared" si="49"/>
        <v>8.8357293382212931E-2</v>
      </c>
      <c r="P541" s="19">
        <f t="shared" si="50"/>
        <v>5.8904862254808621E-2</v>
      </c>
      <c r="Q541" s="24">
        <v>5.15</v>
      </c>
      <c r="R541" s="24">
        <f t="shared" si="51"/>
        <v>0.4550400609183966</v>
      </c>
      <c r="S541" s="24">
        <v>11.257627118644068</v>
      </c>
      <c r="T541" s="24">
        <f t="shared" si="52"/>
        <v>0.66312897473972687</v>
      </c>
      <c r="U541" s="25">
        <f t="shared" si="53"/>
        <v>-0.20808891382133027</v>
      </c>
    </row>
    <row r="542" spans="1:21" x14ac:dyDescent="0.3">
      <c r="A542" s="2" t="s">
        <v>6</v>
      </c>
      <c r="B542" s="2">
        <v>29</v>
      </c>
      <c r="C542" s="5">
        <v>39871</v>
      </c>
      <c r="D542" s="2">
        <v>35</v>
      </c>
      <c r="E542" s="2" t="s">
        <v>8</v>
      </c>
      <c r="F542" s="6" t="s">
        <v>43</v>
      </c>
      <c r="G542" s="2">
        <v>60</v>
      </c>
      <c r="H542" s="2">
        <v>15</v>
      </c>
      <c r="I542" s="2">
        <v>20</v>
      </c>
      <c r="J542" s="2">
        <v>12.5</v>
      </c>
      <c r="K542" s="2">
        <v>2</v>
      </c>
      <c r="L542" s="19">
        <v>981.74770424681037</v>
      </c>
      <c r="M542" s="19">
        <f t="shared" si="48"/>
        <v>9.8174770424681035E-2</v>
      </c>
      <c r="N542" s="19">
        <v>589.0486225480862</v>
      </c>
      <c r="O542" s="19">
        <f t="shared" si="49"/>
        <v>5.8904862254808621E-2</v>
      </c>
      <c r="P542" s="19">
        <f t="shared" si="50"/>
        <v>3.9269908169872414E-2</v>
      </c>
      <c r="Q542" s="24">
        <v>9.1999999999999993</v>
      </c>
      <c r="R542" s="24">
        <f t="shared" si="51"/>
        <v>0.54192473274423925</v>
      </c>
      <c r="S542" s="24">
        <v>8.1999999999999993</v>
      </c>
      <c r="T542" s="24">
        <f t="shared" si="52"/>
        <v>0.32201324699295375</v>
      </c>
      <c r="U542" s="25">
        <f t="shared" si="53"/>
        <v>0.2199114857512855</v>
      </c>
    </row>
    <row r="543" spans="1:21" x14ac:dyDescent="0.3">
      <c r="A543" s="2" t="s">
        <v>6</v>
      </c>
      <c r="B543" s="2">
        <v>29</v>
      </c>
      <c r="C543" s="5">
        <v>39871</v>
      </c>
      <c r="D543" s="2">
        <v>35</v>
      </c>
      <c r="E543" s="2" t="s">
        <v>8</v>
      </c>
      <c r="F543" s="6" t="s">
        <v>53</v>
      </c>
      <c r="G543" s="2">
        <v>40</v>
      </c>
      <c r="H543" s="2">
        <v>15</v>
      </c>
      <c r="I543" s="2">
        <v>25</v>
      </c>
      <c r="J543" s="2">
        <v>13.75</v>
      </c>
      <c r="K543" s="2">
        <v>2</v>
      </c>
      <c r="L543" s="19">
        <v>1187.9147221386406</v>
      </c>
      <c r="M543" s="19">
        <f t="shared" si="48"/>
        <v>0.11879147221386406</v>
      </c>
      <c r="N543" s="19">
        <v>475.16588885545627</v>
      </c>
      <c r="O543" s="19">
        <f t="shared" si="49"/>
        <v>4.7516588885545628E-2</v>
      </c>
      <c r="P543" s="19">
        <f t="shared" si="50"/>
        <v>7.1274883328318439E-2</v>
      </c>
      <c r="Q543" s="24">
        <v>6.51</v>
      </c>
      <c r="R543" s="24">
        <f t="shared" si="51"/>
        <v>0.30933299364490202</v>
      </c>
      <c r="S543" s="24">
        <v>8.2509316770186327</v>
      </c>
      <c r="T543" s="24">
        <f t="shared" si="52"/>
        <v>0.58808419262942979</v>
      </c>
      <c r="U543" s="25">
        <f t="shared" si="53"/>
        <v>-0.27875119898452777</v>
      </c>
    </row>
    <row r="544" spans="1:21" x14ac:dyDescent="0.3">
      <c r="A544" s="2" t="s">
        <v>6</v>
      </c>
      <c r="B544" s="2">
        <v>29</v>
      </c>
      <c r="C544" s="5">
        <v>39871</v>
      </c>
      <c r="D544" s="2">
        <v>35</v>
      </c>
      <c r="E544" s="2" t="s">
        <v>8</v>
      </c>
      <c r="F544" s="6" t="s">
        <v>25</v>
      </c>
      <c r="G544" s="2">
        <v>50</v>
      </c>
      <c r="H544" s="2">
        <v>5</v>
      </c>
      <c r="I544" s="2">
        <v>15</v>
      </c>
      <c r="J544" s="2">
        <v>6.25</v>
      </c>
      <c r="K544" s="2">
        <v>2</v>
      </c>
      <c r="L544" s="19">
        <v>245.43692606170259</v>
      </c>
      <c r="M544" s="19">
        <f t="shared" si="48"/>
        <v>2.4543692606170259E-2</v>
      </c>
      <c r="N544" s="19">
        <v>122.7184630308513</v>
      </c>
      <c r="O544" s="19">
        <f t="shared" si="49"/>
        <v>1.2271846303085129E-2</v>
      </c>
      <c r="P544" s="19">
        <f t="shared" si="50"/>
        <v>1.2271846303085129E-2</v>
      </c>
      <c r="Q544" s="24">
        <v>8.19</v>
      </c>
      <c r="R544" s="24">
        <f t="shared" si="51"/>
        <v>0.1005064212222672</v>
      </c>
      <c r="S544" s="24">
        <v>10.218461538461538</v>
      </c>
      <c r="T544" s="24">
        <f t="shared" si="52"/>
        <v>0.12539938945398682</v>
      </c>
      <c r="U544" s="25">
        <f t="shared" si="53"/>
        <v>-2.4892968231719617E-2</v>
      </c>
    </row>
    <row r="545" spans="1:21" x14ac:dyDescent="0.3">
      <c r="A545" s="2" t="s">
        <v>6</v>
      </c>
      <c r="B545" s="2">
        <v>29</v>
      </c>
      <c r="C545" s="5">
        <v>39871</v>
      </c>
      <c r="D545" s="2">
        <v>35</v>
      </c>
      <c r="E545" s="2" t="s">
        <v>8</v>
      </c>
      <c r="F545" s="6" t="s">
        <v>23</v>
      </c>
      <c r="G545" s="2">
        <v>100</v>
      </c>
      <c r="H545" s="2">
        <v>5</v>
      </c>
      <c r="I545" s="2">
        <v>10</v>
      </c>
      <c r="J545" s="2">
        <v>5</v>
      </c>
      <c r="K545" s="2">
        <v>3</v>
      </c>
      <c r="L545" s="19">
        <v>235.61944901923448</v>
      </c>
      <c r="M545" s="19">
        <f t="shared" si="48"/>
        <v>2.3561944901923447E-2</v>
      </c>
      <c r="N545" s="19">
        <v>235.61944901923448</v>
      </c>
      <c r="O545" s="19">
        <f t="shared" si="49"/>
        <v>2.3561944901923447E-2</v>
      </c>
      <c r="P545" s="19">
        <f t="shared" si="50"/>
        <v>0</v>
      </c>
      <c r="Q545" s="24">
        <v>4.09</v>
      </c>
      <c r="R545" s="24">
        <f t="shared" si="51"/>
        <v>9.6368354648866894E-2</v>
      </c>
      <c r="S545" s="24">
        <v>6.1216589861751149</v>
      </c>
      <c r="T545" s="24">
        <f t="shared" si="52"/>
        <v>0</v>
      </c>
      <c r="U545" s="25">
        <f t="shared" si="53"/>
        <v>9.6368354648866894E-2</v>
      </c>
    </row>
    <row r="546" spans="1:21" x14ac:dyDescent="0.3">
      <c r="A546" s="2" t="s">
        <v>6</v>
      </c>
      <c r="B546" s="2">
        <v>29</v>
      </c>
      <c r="C546" s="5">
        <v>39871</v>
      </c>
      <c r="D546" s="2">
        <v>35</v>
      </c>
      <c r="E546" s="2" t="s">
        <v>8</v>
      </c>
      <c r="F546" s="6" t="s">
        <v>42</v>
      </c>
      <c r="G546" s="2">
        <v>60</v>
      </c>
      <c r="H546" s="2">
        <v>15</v>
      </c>
      <c r="I546" s="2">
        <v>20</v>
      </c>
      <c r="J546" s="2">
        <v>12.5</v>
      </c>
      <c r="K546" s="2">
        <v>2</v>
      </c>
      <c r="L546" s="19">
        <v>981.74770424681037</v>
      </c>
      <c r="M546" s="19">
        <f t="shared" si="48"/>
        <v>9.8174770424681035E-2</v>
      </c>
      <c r="N546" s="19">
        <v>589.0486225480862</v>
      </c>
      <c r="O546" s="19">
        <f t="shared" si="49"/>
        <v>5.8904862254808621E-2</v>
      </c>
      <c r="P546" s="19">
        <f t="shared" si="50"/>
        <v>3.9269908169872414E-2</v>
      </c>
      <c r="Q546" s="24">
        <v>11.49</v>
      </c>
      <c r="R546" s="24">
        <f t="shared" si="51"/>
        <v>0.67681686730775104</v>
      </c>
      <c r="S546" s="24">
        <v>8.1999999999999993</v>
      </c>
      <c r="T546" s="24">
        <f t="shared" si="52"/>
        <v>0.32201324699295375</v>
      </c>
      <c r="U546" s="25">
        <f t="shared" si="53"/>
        <v>0.35480362031479729</v>
      </c>
    </row>
    <row r="547" spans="1:21" x14ac:dyDescent="0.3">
      <c r="A547" s="2" t="s">
        <v>6</v>
      </c>
      <c r="B547" s="2">
        <v>29</v>
      </c>
      <c r="C547" s="5">
        <v>39871</v>
      </c>
      <c r="D547" s="2">
        <v>35</v>
      </c>
      <c r="E547" s="2" t="s">
        <v>8</v>
      </c>
      <c r="F547" s="6" t="s">
        <v>43</v>
      </c>
      <c r="G547" s="2">
        <v>80</v>
      </c>
      <c r="H547" s="2">
        <v>15</v>
      </c>
      <c r="I547" s="2">
        <v>30</v>
      </c>
      <c r="J547" s="2">
        <v>15</v>
      </c>
      <c r="K547" s="2">
        <v>2</v>
      </c>
      <c r="L547" s="19">
        <v>1413.7166941154069</v>
      </c>
      <c r="M547" s="19">
        <f t="shared" si="48"/>
        <v>0.1413716694115407</v>
      </c>
      <c r="N547" s="19">
        <v>1130.9733552923256</v>
      </c>
      <c r="O547" s="19">
        <f t="shared" si="49"/>
        <v>0.11309733552923255</v>
      </c>
      <c r="P547" s="19">
        <f t="shared" si="50"/>
        <v>2.8274333882308142E-2</v>
      </c>
      <c r="Q547" s="24">
        <v>9.1999999999999993</v>
      </c>
      <c r="R547" s="24">
        <f t="shared" si="51"/>
        <v>1.0404954868689393</v>
      </c>
      <c r="S547" s="24">
        <v>8.1999999999999993</v>
      </c>
      <c r="T547" s="24">
        <f t="shared" si="52"/>
        <v>0.23184953783492673</v>
      </c>
      <c r="U547" s="25">
        <f t="shared" si="53"/>
        <v>0.80864594903401255</v>
      </c>
    </row>
    <row r="548" spans="1:21" x14ac:dyDescent="0.3">
      <c r="A548" s="2" t="s">
        <v>6</v>
      </c>
      <c r="B548" s="2">
        <v>29</v>
      </c>
      <c r="C548" s="5">
        <v>39871</v>
      </c>
      <c r="D548" s="2">
        <v>35</v>
      </c>
      <c r="E548" s="2" t="s">
        <v>8</v>
      </c>
      <c r="F548" s="6" t="s">
        <v>44</v>
      </c>
      <c r="G548" s="2">
        <v>100</v>
      </c>
      <c r="H548" s="2">
        <v>10</v>
      </c>
      <c r="I548" s="2">
        <v>10</v>
      </c>
      <c r="J548" s="2">
        <v>7.5</v>
      </c>
      <c r="K548" s="2">
        <v>2</v>
      </c>
      <c r="L548" s="19">
        <v>353.42917352885172</v>
      </c>
      <c r="M548" s="19">
        <f t="shared" si="48"/>
        <v>3.5342917352885174E-2</v>
      </c>
      <c r="N548" s="19">
        <v>353.42917352885172</v>
      </c>
      <c r="O548" s="19">
        <f t="shared" si="49"/>
        <v>3.5342917352885174E-2</v>
      </c>
      <c r="P548" s="19">
        <f t="shared" si="50"/>
        <v>0</v>
      </c>
      <c r="Q548" s="24">
        <v>5.78</v>
      </c>
      <c r="R548" s="24">
        <f t="shared" si="51"/>
        <v>0.20428206229967633</v>
      </c>
      <c r="S548" s="24">
        <v>9.0675767918088734</v>
      </c>
      <c r="T548" s="24">
        <f t="shared" si="52"/>
        <v>0</v>
      </c>
      <c r="U548" s="25">
        <f t="shared" si="53"/>
        <v>0.20428206229967633</v>
      </c>
    </row>
    <row r="549" spans="1:21" x14ac:dyDescent="0.3">
      <c r="A549" s="2" t="s">
        <v>6</v>
      </c>
      <c r="B549" s="2">
        <v>29</v>
      </c>
      <c r="C549" s="5">
        <v>39871</v>
      </c>
      <c r="D549" s="2">
        <v>35</v>
      </c>
      <c r="E549" s="2" t="s">
        <v>8</v>
      </c>
      <c r="F549" s="6" t="s">
        <v>53</v>
      </c>
      <c r="G549" s="2">
        <v>100</v>
      </c>
      <c r="H549" s="2">
        <v>5</v>
      </c>
      <c r="I549" s="2">
        <v>10</v>
      </c>
      <c r="J549" s="2">
        <v>5</v>
      </c>
      <c r="K549" s="2">
        <v>2</v>
      </c>
      <c r="L549" s="19">
        <v>157.07963267948966</v>
      </c>
      <c r="M549" s="19">
        <f t="shared" si="48"/>
        <v>1.5707963267948967E-2</v>
      </c>
      <c r="N549" s="19">
        <v>157.07963267948966</v>
      </c>
      <c r="O549" s="19">
        <f t="shared" si="49"/>
        <v>1.5707963267948967E-2</v>
      </c>
      <c r="P549" s="19">
        <f t="shared" si="50"/>
        <v>0</v>
      </c>
      <c r="Q549" s="24">
        <v>6.51</v>
      </c>
      <c r="R549" s="24">
        <f t="shared" si="51"/>
        <v>0.10225884087434778</v>
      </c>
      <c r="S549" s="24">
        <v>8.2509316770186327</v>
      </c>
      <c r="T549" s="24">
        <f t="shared" si="52"/>
        <v>0</v>
      </c>
      <c r="U549" s="25">
        <f t="shared" si="53"/>
        <v>0.10225884087434778</v>
      </c>
    </row>
    <row r="550" spans="1:21" x14ac:dyDescent="0.3">
      <c r="A550" s="2" t="s">
        <v>6</v>
      </c>
      <c r="B550" s="2">
        <v>29</v>
      </c>
      <c r="C550" s="5">
        <v>39871</v>
      </c>
      <c r="D550" s="2">
        <v>35</v>
      </c>
      <c r="E550" s="2" t="s">
        <v>8</v>
      </c>
      <c r="F550" s="6" t="s">
        <v>53</v>
      </c>
      <c r="G550" s="2">
        <v>80</v>
      </c>
      <c r="H550" s="2">
        <v>5</v>
      </c>
      <c r="I550" s="2">
        <v>15</v>
      </c>
      <c r="J550" s="2">
        <v>6.25</v>
      </c>
      <c r="K550" s="2">
        <v>2</v>
      </c>
      <c r="L550" s="19">
        <v>245.43692606170259</v>
      </c>
      <c r="M550" s="19">
        <f t="shared" si="48"/>
        <v>2.4543692606170259E-2</v>
      </c>
      <c r="N550" s="19">
        <v>196.34954084936209</v>
      </c>
      <c r="O550" s="19">
        <f t="shared" si="49"/>
        <v>1.9634954084936207E-2</v>
      </c>
      <c r="P550" s="19">
        <f t="shared" si="50"/>
        <v>4.9087385212340517E-3</v>
      </c>
      <c r="Q550" s="24">
        <v>6.51</v>
      </c>
      <c r="R550" s="24">
        <f t="shared" si="51"/>
        <v>0.1278235510929347</v>
      </c>
      <c r="S550" s="24">
        <v>8.2509316770186327</v>
      </c>
      <c r="T550" s="24">
        <f t="shared" si="52"/>
        <v>4.0501666159051639E-2</v>
      </c>
      <c r="U550" s="25">
        <f t="shared" si="53"/>
        <v>8.7321884933883057E-2</v>
      </c>
    </row>
    <row r="551" spans="1:21" x14ac:dyDescent="0.3">
      <c r="A551" s="2" t="s">
        <v>6</v>
      </c>
      <c r="B551" s="2">
        <v>29</v>
      </c>
      <c r="C551" s="5">
        <v>39871</v>
      </c>
      <c r="D551" s="2">
        <v>35</v>
      </c>
      <c r="E551" s="2" t="s">
        <v>8</v>
      </c>
      <c r="F551" s="6" t="s">
        <v>47</v>
      </c>
      <c r="G551" s="2">
        <v>100</v>
      </c>
      <c r="H551" s="2">
        <v>10</v>
      </c>
      <c r="I551" s="2">
        <v>20</v>
      </c>
      <c r="J551" s="2">
        <v>10</v>
      </c>
      <c r="K551" s="2">
        <v>3</v>
      </c>
      <c r="L551" s="19">
        <v>942.47779607693792</v>
      </c>
      <c r="M551" s="19">
        <f t="shared" si="48"/>
        <v>9.4247779607693788E-2</v>
      </c>
      <c r="N551" s="19">
        <v>942.47779607693792</v>
      </c>
      <c r="O551" s="19">
        <f t="shared" si="49"/>
        <v>9.4247779607693788E-2</v>
      </c>
      <c r="P551" s="19">
        <f t="shared" si="50"/>
        <v>0</v>
      </c>
      <c r="Q551" s="24">
        <v>5.15</v>
      </c>
      <c r="R551" s="24">
        <f t="shared" si="51"/>
        <v>0.48537606497962305</v>
      </c>
      <c r="S551" s="24">
        <v>11.257627118644068</v>
      </c>
      <c r="T551" s="24">
        <f t="shared" si="52"/>
        <v>0</v>
      </c>
      <c r="U551" s="25">
        <f t="shared" si="53"/>
        <v>0.48537606497962305</v>
      </c>
    </row>
    <row r="552" spans="1:21" x14ac:dyDescent="0.3">
      <c r="A552" s="2" t="s">
        <v>6</v>
      </c>
      <c r="B552" s="2">
        <v>50</v>
      </c>
      <c r="C552" s="5">
        <v>39871</v>
      </c>
      <c r="D552" s="2">
        <v>10</v>
      </c>
      <c r="E552" s="2" t="s">
        <v>8</v>
      </c>
      <c r="F552" s="6" t="s">
        <v>13</v>
      </c>
      <c r="G552" s="2">
        <v>70</v>
      </c>
      <c r="H552" s="2">
        <v>10</v>
      </c>
      <c r="I552" s="2">
        <v>20</v>
      </c>
      <c r="J552" s="2">
        <v>10</v>
      </c>
      <c r="K552" s="2">
        <v>4</v>
      </c>
      <c r="L552" s="19">
        <v>1256.6370614359173</v>
      </c>
      <c r="M552" s="19">
        <f t="shared" si="48"/>
        <v>0.12566370614359174</v>
      </c>
      <c r="N552" s="19">
        <v>879.64594300514204</v>
      </c>
      <c r="O552" s="19">
        <f t="shared" si="49"/>
        <v>8.7964594300514204E-2</v>
      </c>
      <c r="P552" s="19">
        <f t="shared" si="50"/>
        <v>3.7699111843077532E-2</v>
      </c>
      <c r="Q552" s="24">
        <v>19.28</v>
      </c>
      <c r="R552" s="24">
        <f t="shared" si="51"/>
        <v>1.6959573781139139</v>
      </c>
      <c r="S552" s="24">
        <v>10.10190114068441</v>
      </c>
      <c r="T552" s="24">
        <f t="shared" si="52"/>
        <v>0.38083270093037408</v>
      </c>
      <c r="U552" s="25">
        <f t="shared" si="53"/>
        <v>1.3151246771835399</v>
      </c>
    </row>
    <row r="553" spans="1:21" x14ac:dyDescent="0.3">
      <c r="A553" s="2" t="s">
        <v>6</v>
      </c>
      <c r="B553" s="2">
        <v>50</v>
      </c>
      <c r="C553" s="5">
        <v>39871</v>
      </c>
      <c r="D553" s="2">
        <v>10</v>
      </c>
      <c r="E553" s="2" t="s">
        <v>8</v>
      </c>
      <c r="F553" s="6" t="s">
        <v>49</v>
      </c>
      <c r="G553" s="2">
        <v>50</v>
      </c>
      <c r="H553" s="2">
        <v>5</v>
      </c>
      <c r="I553" s="2">
        <v>10</v>
      </c>
      <c r="J553" s="2">
        <v>5</v>
      </c>
      <c r="K553" s="2">
        <v>2</v>
      </c>
      <c r="L553" s="19">
        <v>157.07963267948966</v>
      </c>
      <c r="M553" s="19">
        <f t="shared" si="48"/>
        <v>1.5707963267948967E-2</v>
      </c>
      <c r="N553" s="19">
        <v>78.539816339744831</v>
      </c>
      <c r="O553" s="19">
        <f t="shared" si="49"/>
        <v>7.8539816339744835E-3</v>
      </c>
      <c r="P553" s="19">
        <f t="shared" si="50"/>
        <v>7.8539816339744835E-3</v>
      </c>
      <c r="Q553" s="24">
        <v>5.23</v>
      </c>
      <c r="R553" s="24">
        <f t="shared" si="51"/>
        <v>4.1076323945686555E-2</v>
      </c>
      <c r="S553" s="24">
        <v>8.461146496815287</v>
      </c>
      <c r="T553" s="24">
        <f t="shared" si="52"/>
        <v>6.64536891883548E-2</v>
      </c>
      <c r="U553" s="25">
        <f t="shared" si="53"/>
        <v>-2.5377365242668246E-2</v>
      </c>
    </row>
    <row r="554" spans="1:21" x14ac:dyDescent="0.3">
      <c r="A554" s="2" t="s">
        <v>6</v>
      </c>
      <c r="B554" s="2">
        <v>50</v>
      </c>
      <c r="C554" s="5">
        <v>39871</v>
      </c>
      <c r="D554" s="2">
        <v>10</v>
      </c>
      <c r="E554" s="2" t="s">
        <v>8</v>
      </c>
      <c r="F554" s="6" t="s">
        <v>44</v>
      </c>
      <c r="G554" s="2">
        <v>100</v>
      </c>
      <c r="H554" s="2">
        <v>5</v>
      </c>
      <c r="I554" s="2">
        <v>10</v>
      </c>
      <c r="J554" s="2">
        <v>5</v>
      </c>
      <c r="K554" s="2">
        <v>2</v>
      </c>
      <c r="L554" s="19">
        <v>157.07963267948966</v>
      </c>
      <c r="M554" s="19">
        <f t="shared" si="48"/>
        <v>1.5707963267948967E-2</v>
      </c>
      <c r="N554" s="19">
        <v>157.07963267948966</v>
      </c>
      <c r="O554" s="19">
        <f t="shared" si="49"/>
        <v>1.5707963267948967E-2</v>
      </c>
      <c r="P554" s="19">
        <f t="shared" si="50"/>
        <v>0</v>
      </c>
      <c r="Q554" s="24">
        <v>5.78</v>
      </c>
      <c r="R554" s="24">
        <f t="shared" si="51"/>
        <v>9.0792027688745031E-2</v>
      </c>
      <c r="S554" s="24">
        <v>9.0675767918088734</v>
      </c>
      <c r="T554" s="24">
        <f t="shared" si="52"/>
        <v>0</v>
      </c>
      <c r="U554" s="25">
        <f t="shared" si="53"/>
        <v>9.0792027688745031E-2</v>
      </c>
    </row>
    <row r="555" spans="1:21" x14ac:dyDescent="0.3">
      <c r="A555" s="2" t="s">
        <v>6</v>
      </c>
      <c r="B555" s="2">
        <v>50</v>
      </c>
      <c r="C555" s="5">
        <v>39871</v>
      </c>
      <c r="D555" s="2">
        <v>10</v>
      </c>
      <c r="E555" s="2" t="s">
        <v>8</v>
      </c>
      <c r="F555" s="6" t="s">
        <v>49</v>
      </c>
      <c r="G555" s="2">
        <v>80</v>
      </c>
      <c r="H555" s="2">
        <v>5</v>
      </c>
      <c r="I555" s="2">
        <v>10</v>
      </c>
      <c r="J555" s="2">
        <v>5</v>
      </c>
      <c r="K555" s="2">
        <v>2</v>
      </c>
      <c r="L555" s="19">
        <v>157.07963267948966</v>
      </c>
      <c r="M555" s="19">
        <f t="shared" si="48"/>
        <v>1.5707963267948967E-2</v>
      </c>
      <c r="N555" s="19">
        <v>125.66370614359174</v>
      </c>
      <c r="O555" s="19">
        <f t="shared" si="49"/>
        <v>1.2566370614359173E-2</v>
      </c>
      <c r="P555" s="19">
        <f t="shared" si="50"/>
        <v>3.1415926535897937E-3</v>
      </c>
      <c r="Q555" s="24">
        <v>5.23</v>
      </c>
      <c r="R555" s="24">
        <f t="shared" si="51"/>
        <v>6.5722118313098488E-2</v>
      </c>
      <c r="S555" s="24">
        <v>8.461146496815287</v>
      </c>
      <c r="T555" s="24">
        <f t="shared" si="52"/>
        <v>2.6581475675341925E-2</v>
      </c>
      <c r="U555" s="25">
        <f t="shared" si="53"/>
        <v>3.9140642637756559E-2</v>
      </c>
    </row>
    <row r="556" spans="1:21" x14ac:dyDescent="0.3">
      <c r="A556" s="2" t="s">
        <v>6</v>
      </c>
      <c r="B556" s="2">
        <v>50</v>
      </c>
      <c r="C556" s="5">
        <v>39871</v>
      </c>
      <c r="D556" s="2">
        <v>10</v>
      </c>
      <c r="E556" s="2" t="s">
        <v>8</v>
      </c>
      <c r="F556" s="6" t="s">
        <v>49</v>
      </c>
      <c r="G556" s="2">
        <v>90</v>
      </c>
      <c r="H556" s="2">
        <v>5</v>
      </c>
      <c r="I556" s="2">
        <v>10</v>
      </c>
      <c r="J556" s="2">
        <v>5</v>
      </c>
      <c r="K556" s="2">
        <v>2</v>
      </c>
      <c r="L556" s="19">
        <v>157.07963267948966</v>
      </c>
      <c r="M556" s="19">
        <f t="shared" si="48"/>
        <v>1.5707963267948967E-2</v>
      </c>
      <c r="N556" s="19">
        <v>141.37166941154069</v>
      </c>
      <c r="O556" s="19">
        <f t="shared" si="49"/>
        <v>1.4137166941154069E-2</v>
      </c>
      <c r="P556" s="19">
        <f t="shared" si="50"/>
        <v>1.5707963267948977E-3</v>
      </c>
      <c r="Q556" s="24">
        <v>5.23</v>
      </c>
      <c r="R556" s="24">
        <f t="shared" si="51"/>
        <v>7.3937383102235785E-2</v>
      </c>
      <c r="S556" s="24">
        <v>8.461146496815287</v>
      </c>
      <c r="T556" s="24">
        <f t="shared" si="52"/>
        <v>1.3290737837670969E-2</v>
      </c>
      <c r="U556" s="25">
        <f t="shared" si="53"/>
        <v>6.0646645264564814E-2</v>
      </c>
    </row>
    <row r="557" spans="1:21" x14ac:dyDescent="0.3">
      <c r="A557" s="2" t="s">
        <v>6</v>
      </c>
      <c r="B557" s="2">
        <v>50</v>
      </c>
      <c r="C557" s="5">
        <v>39871</v>
      </c>
      <c r="D557" s="2">
        <v>10</v>
      </c>
      <c r="E557" s="2" t="s">
        <v>8</v>
      </c>
      <c r="F557" s="6" t="s">
        <v>49</v>
      </c>
      <c r="G557" s="2">
        <v>70</v>
      </c>
      <c r="H557" s="2">
        <v>5</v>
      </c>
      <c r="I557" s="2">
        <v>10</v>
      </c>
      <c r="J557" s="2">
        <v>5</v>
      </c>
      <c r="K557" s="2">
        <v>2</v>
      </c>
      <c r="L557" s="19">
        <v>157.07963267948966</v>
      </c>
      <c r="M557" s="19">
        <f t="shared" si="48"/>
        <v>1.5707963267948967E-2</v>
      </c>
      <c r="N557" s="19">
        <v>109.95574287564276</v>
      </c>
      <c r="O557" s="19">
        <f t="shared" si="49"/>
        <v>1.0995574287564275E-2</v>
      </c>
      <c r="P557" s="19">
        <f t="shared" si="50"/>
        <v>4.7123889803846915E-3</v>
      </c>
      <c r="Q557" s="24">
        <v>5.23</v>
      </c>
      <c r="R557" s="24">
        <f t="shared" si="51"/>
        <v>5.7506853523961163E-2</v>
      </c>
      <c r="S557" s="24">
        <v>8.461146496815287</v>
      </c>
      <c r="T557" s="24">
        <f t="shared" si="52"/>
        <v>3.9872213513012893E-2</v>
      </c>
      <c r="U557" s="25">
        <f t="shared" si="53"/>
        <v>1.763464001094827E-2</v>
      </c>
    </row>
    <row r="558" spans="1:21" x14ac:dyDescent="0.3">
      <c r="A558" s="2" t="s">
        <v>6</v>
      </c>
      <c r="B558" s="2">
        <v>50</v>
      </c>
      <c r="C558" s="5">
        <v>39871</v>
      </c>
      <c r="D558" s="2">
        <v>10</v>
      </c>
      <c r="E558" s="2" t="s">
        <v>8</v>
      </c>
      <c r="F558" s="6" t="s">
        <v>47</v>
      </c>
      <c r="G558" s="2">
        <v>90</v>
      </c>
      <c r="H558" s="2">
        <v>5</v>
      </c>
      <c r="I558" s="2">
        <v>10</v>
      </c>
      <c r="J558" s="2">
        <v>5</v>
      </c>
      <c r="K558" s="2">
        <v>3</v>
      </c>
      <c r="L558" s="19">
        <v>235.61944901923448</v>
      </c>
      <c r="M558" s="19">
        <f t="shared" si="48"/>
        <v>2.3561944901923447E-2</v>
      </c>
      <c r="N558" s="19">
        <v>212.05750411731103</v>
      </c>
      <c r="O558" s="19">
        <f t="shared" si="49"/>
        <v>2.1205750411731103E-2</v>
      </c>
      <c r="P558" s="19">
        <f t="shared" si="50"/>
        <v>2.356194490192344E-3</v>
      </c>
      <c r="Q558" s="24">
        <v>5.15</v>
      </c>
      <c r="R558" s="24">
        <f t="shared" si="51"/>
        <v>0.10920961462041519</v>
      </c>
      <c r="S558" s="24">
        <v>11.257627118644068</v>
      </c>
      <c r="T558" s="24">
        <f t="shared" si="52"/>
        <v>2.6525158989589067E-2</v>
      </c>
      <c r="U558" s="25">
        <f t="shared" si="53"/>
        <v>8.2684455630826117E-2</v>
      </c>
    </row>
    <row r="559" spans="1:21" x14ac:dyDescent="0.3">
      <c r="A559" s="2" t="s">
        <v>6</v>
      </c>
      <c r="B559" s="2">
        <v>50</v>
      </c>
      <c r="C559" s="5">
        <v>39871</v>
      </c>
      <c r="D559" s="2">
        <v>10</v>
      </c>
      <c r="E559" s="2" t="s">
        <v>8</v>
      </c>
      <c r="F559" s="6" t="s">
        <v>47</v>
      </c>
      <c r="G559" s="2">
        <v>80</v>
      </c>
      <c r="H559" s="2">
        <v>5</v>
      </c>
      <c r="I559" s="2">
        <v>10</v>
      </c>
      <c r="J559" s="2">
        <v>5</v>
      </c>
      <c r="K559" s="2">
        <v>3</v>
      </c>
      <c r="L559" s="19">
        <v>235.61944901923448</v>
      </c>
      <c r="M559" s="19">
        <f t="shared" si="48"/>
        <v>2.3561944901923447E-2</v>
      </c>
      <c r="N559" s="19">
        <v>188.4955592153876</v>
      </c>
      <c r="O559" s="19">
        <f t="shared" si="49"/>
        <v>1.8849555921538759E-2</v>
      </c>
      <c r="P559" s="19">
        <f t="shared" si="50"/>
        <v>4.712388980384688E-3</v>
      </c>
      <c r="Q559" s="24">
        <v>5.15</v>
      </c>
      <c r="R559" s="24">
        <f t="shared" si="51"/>
        <v>9.7075212995924615E-2</v>
      </c>
      <c r="S559" s="24">
        <v>11.257627118644068</v>
      </c>
      <c r="T559" s="24">
        <f t="shared" si="52"/>
        <v>5.3050317979178134E-2</v>
      </c>
      <c r="U559" s="25">
        <f t="shared" si="53"/>
        <v>4.4024895016746481E-2</v>
      </c>
    </row>
    <row r="560" spans="1:21" x14ac:dyDescent="0.3">
      <c r="A560" s="2" t="s">
        <v>6</v>
      </c>
      <c r="B560" s="2">
        <v>50</v>
      </c>
      <c r="C560" s="5">
        <v>39871</v>
      </c>
      <c r="D560" s="2">
        <v>10</v>
      </c>
      <c r="E560" s="2" t="s">
        <v>8</v>
      </c>
      <c r="F560" s="6" t="s">
        <v>47</v>
      </c>
      <c r="G560" s="2">
        <v>100</v>
      </c>
      <c r="H560" s="2">
        <v>5</v>
      </c>
      <c r="I560" s="2">
        <v>10</v>
      </c>
      <c r="J560" s="2">
        <v>5</v>
      </c>
      <c r="K560" s="2">
        <v>3</v>
      </c>
      <c r="L560" s="19">
        <v>235.61944901923448</v>
      </c>
      <c r="M560" s="19">
        <f t="shared" si="48"/>
        <v>2.3561944901923447E-2</v>
      </c>
      <c r="N560" s="19">
        <v>235.61944901923448</v>
      </c>
      <c r="O560" s="19">
        <f t="shared" si="49"/>
        <v>2.3561944901923447E-2</v>
      </c>
      <c r="P560" s="19">
        <f t="shared" si="50"/>
        <v>0</v>
      </c>
      <c r="Q560" s="24">
        <v>5.15</v>
      </c>
      <c r="R560" s="24">
        <f t="shared" si="51"/>
        <v>0.12134401624490576</v>
      </c>
      <c r="S560" s="24">
        <v>11.257627118644068</v>
      </c>
      <c r="T560" s="24">
        <f t="shared" si="52"/>
        <v>0</v>
      </c>
      <c r="U560" s="25">
        <f t="shared" si="53"/>
        <v>0.12134401624490576</v>
      </c>
    </row>
    <row r="561" spans="1:21" x14ac:dyDescent="0.3">
      <c r="A561" s="2" t="s">
        <v>6</v>
      </c>
      <c r="B561" s="2">
        <v>50</v>
      </c>
      <c r="C561" s="5">
        <v>39871</v>
      </c>
      <c r="D561" s="2">
        <v>10</v>
      </c>
      <c r="E561" s="2" t="s">
        <v>8</v>
      </c>
      <c r="F561" s="6" t="s">
        <v>47</v>
      </c>
      <c r="G561" s="2">
        <v>90</v>
      </c>
      <c r="H561" s="2">
        <v>10</v>
      </c>
      <c r="I561" s="2">
        <v>5</v>
      </c>
      <c r="J561" s="2">
        <v>6.25</v>
      </c>
      <c r="K561" s="2">
        <v>3</v>
      </c>
      <c r="L561" s="19">
        <v>368.15538909255389</v>
      </c>
      <c r="M561" s="19">
        <f t="shared" si="48"/>
        <v>3.6815538909255388E-2</v>
      </c>
      <c r="N561" s="19">
        <v>331.33985018329849</v>
      </c>
      <c r="O561" s="19">
        <f t="shared" si="49"/>
        <v>3.3133985018329849E-2</v>
      </c>
      <c r="P561" s="19">
        <f t="shared" si="50"/>
        <v>3.6815538909255388E-3</v>
      </c>
      <c r="Q561" s="24">
        <v>5.15</v>
      </c>
      <c r="R561" s="24">
        <f t="shared" si="51"/>
        <v>0.17064002284439875</v>
      </c>
      <c r="S561" s="24">
        <v>11.257627118644068</v>
      </c>
      <c r="T561" s="24">
        <f t="shared" si="52"/>
        <v>4.144556092123293E-2</v>
      </c>
      <c r="U561" s="25">
        <f t="shared" si="53"/>
        <v>0.1291944619231658</v>
      </c>
    </row>
    <row r="562" spans="1:21" x14ac:dyDescent="0.3">
      <c r="A562" s="2" t="s">
        <v>6</v>
      </c>
      <c r="B562" s="2">
        <v>50</v>
      </c>
      <c r="C562" s="5">
        <v>39871</v>
      </c>
      <c r="D562" s="2">
        <v>10</v>
      </c>
      <c r="E562" s="2" t="s">
        <v>8</v>
      </c>
      <c r="F562" s="6" t="s">
        <v>44</v>
      </c>
      <c r="G562" s="2">
        <v>60</v>
      </c>
      <c r="H562" s="2">
        <v>15</v>
      </c>
      <c r="I562" s="2">
        <v>15</v>
      </c>
      <c r="J562" s="2">
        <v>11.25</v>
      </c>
      <c r="K562" s="2">
        <v>2</v>
      </c>
      <c r="L562" s="19">
        <v>795.21564043991634</v>
      </c>
      <c r="M562" s="19">
        <f t="shared" si="48"/>
        <v>7.9521564043991633E-2</v>
      </c>
      <c r="N562" s="19">
        <v>477.12938426394976</v>
      </c>
      <c r="O562" s="19">
        <f t="shared" si="49"/>
        <v>4.7712938426394978E-2</v>
      </c>
      <c r="P562" s="19">
        <f t="shared" si="50"/>
        <v>3.1808625617596654E-2</v>
      </c>
      <c r="Q562" s="24">
        <v>5.78</v>
      </c>
      <c r="R562" s="24">
        <f t="shared" si="51"/>
        <v>0.27578078410456297</v>
      </c>
      <c r="S562" s="24">
        <v>9.0675767918088734</v>
      </c>
      <c r="T562" s="24">
        <f t="shared" si="52"/>
        <v>0.28842715542945663</v>
      </c>
      <c r="U562" s="25">
        <f t="shared" si="53"/>
        <v>-1.2646371324893657E-2</v>
      </c>
    </row>
    <row r="563" spans="1:21" x14ac:dyDescent="0.3">
      <c r="A563" s="2" t="s">
        <v>6</v>
      </c>
      <c r="B563" s="2">
        <v>50</v>
      </c>
      <c r="C563" s="5">
        <v>39871</v>
      </c>
      <c r="D563" s="2">
        <v>10</v>
      </c>
      <c r="E563" s="2" t="s">
        <v>8</v>
      </c>
      <c r="F563" s="6" t="s">
        <v>53</v>
      </c>
      <c r="G563" s="2">
        <v>90</v>
      </c>
      <c r="H563" s="2">
        <v>10</v>
      </c>
      <c r="I563" s="2">
        <v>10</v>
      </c>
      <c r="J563" s="2">
        <v>7.5</v>
      </c>
      <c r="K563" s="2">
        <v>2</v>
      </c>
      <c r="L563" s="19">
        <v>353.42917352885172</v>
      </c>
      <c r="M563" s="19">
        <f t="shared" si="48"/>
        <v>3.5342917352885174E-2</v>
      </c>
      <c r="N563" s="19">
        <v>318.08625617596658</v>
      </c>
      <c r="O563" s="19">
        <f t="shared" si="49"/>
        <v>3.1808625617596661E-2</v>
      </c>
      <c r="P563" s="19">
        <f t="shared" si="50"/>
        <v>3.5342917352885125E-3</v>
      </c>
      <c r="Q563" s="24">
        <v>6.51</v>
      </c>
      <c r="R563" s="24">
        <f t="shared" si="51"/>
        <v>0.20707415277055427</v>
      </c>
      <c r="S563" s="24">
        <v>8.2509316770186327</v>
      </c>
      <c r="T563" s="24">
        <f t="shared" si="52"/>
        <v>2.9161199634517139E-2</v>
      </c>
      <c r="U563" s="25">
        <f t="shared" si="53"/>
        <v>0.17791295313603714</v>
      </c>
    </row>
    <row r="564" spans="1:21" x14ac:dyDescent="0.3">
      <c r="A564" s="2" t="s">
        <v>6</v>
      </c>
      <c r="B564" s="2">
        <v>50</v>
      </c>
      <c r="C564" s="5">
        <v>39871</v>
      </c>
      <c r="D564" s="2">
        <v>10</v>
      </c>
      <c r="E564" s="2" t="s">
        <v>8</v>
      </c>
      <c r="F564" s="6" t="s">
        <v>13</v>
      </c>
      <c r="G564" s="2">
        <v>100</v>
      </c>
      <c r="H564" s="2">
        <v>25</v>
      </c>
      <c r="I564" s="2">
        <v>40</v>
      </c>
      <c r="J564" s="2">
        <v>22.5</v>
      </c>
      <c r="K564" s="2">
        <v>4</v>
      </c>
      <c r="L564" s="19">
        <v>6361.7251235193307</v>
      </c>
      <c r="M564" s="19">
        <f t="shared" si="48"/>
        <v>0.63617251235193306</v>
      </c>
      <c r="N564" s="19">
        <v>6361.7251235193307</v>
      </c>
      <c r="O564" s="19">
        <f t="shared" si="49"/>
        <v>0.63617251235193306</v>
      </c>
      <c r="P564" s="19">
        <f t="shared" si="50"/>
        <v>0</v>
      </c>
      <c r="Q564" s="24">
        <v>19.28</v>
      </c>
      <c r="R564" s="24">
        <f t="shared" si="51"/>
        <v>12.265406038145271</v>
      </c>
      <c r="S564" s="24">
        <v>10.10190114068441</v>
      </c>
      <c r="T564" s="24">
        <f t="shared" si="52"/>
        <v>0</v>
      </c>
      <c r="U564" s="25">
        <f t="shared" si="53"/>
        <v>12.265406038145271</v>
      </c>
    </row>
    <row r="565" spans="1:21" x14ac:dyDescent="0.3">
      <c r="A565" s="2" t="s">
        <v>6</v>
      </c>
      <c r="B565" s="2">
        <v>50</v>
      </c>
      <c r="C565" s="5">
        <v>39871</v>
      </c>
      <c r="D565" s="2">
        <v>10</v>
      </c>
      <c r="E565" s="2" t="s">
        <v>8</v>
      </c>
      <c r="F565" s="6" t="s">
        <v>24</v>
      </c>
      <c r="G565" s="2">
        <v>100</v>
      </c>
      <c r="H565" s="2">
        <v>15</v>
      </c>
      <c r="I565" s="2">
        <v>15</v>
      </c>
      <c r="J565" s="2">
        <v>11.25</v>
      </c>
      <c r="K565" s="2">
        <v>2</v>
      </c>
      <c r="L565" s="19">
        <v>795.21564043991634</v>
      </c>
      <c r="M565" s="19">
        <f t="shared" si="48"/>
        <v>7.9521564043991633E-2</v>
      </c>
      <c r="N565" s="19">
        <v>795.21564043991634</v>
      </c>
      <c r="O565" s="19">
        <f t="shared" si="49"/>
        <v>7.9521564043991633E-2</v>
      </c>
      <c r="P565" s="19">
        <f t="shared" si="50"/>
        <v>0</v>
      </c>
      <c r="Q565" s="24">
        <v>5.86</v>
      </c>
      <c r="R565" s="24">
        <f t="shared" si="51"/>
        <v>0.46599636529779098</v>
      </c>
      <c r="S565" s="24">
        <v>8.461146496815287</v>
      </c>
      <c r="T565" s="24">
        <f t="shared" si="52"/>
        <v>0</v>
      </c>
      <c r="U565" s="25">
        <f t="shared" si="53"/>
        <v>0.46599636529779098</v>
      </c>
    </row>
    <row r="566" spans="1:21" x14ac:dyDescent="0.3">
      <c r="A566" s="2" t="s">
        <v>6</v>
      </c>
      <c r="B566" s="2">
        <v>50</v>
      </c>
      <c r="C566" s="5">
        <v>39871</v>
      </c>
      <c r="D566" s="2">
        <v>10</v>
      </c>
      <c r="E566" s="2" t="s">
        <v>8</v>
      </c>
      <c r="F566" s="6" t="s">
        <v>13</v>
      </c>
      <c r="G566" s="2">
        <v>90</v>
      </c>
      <c r="H566" s="2">
        <v>5</v>
      </c>
      <c r="I566" s="2">
        <v>15</v>
      </c>
      <c r="J566" s="2">
        <v>6.25</v>
      </c>
      <c r="K566" s="2">
        <v>4</v>
      </c>
      <c r="L566" s="19">
        <v>490.87385212340519</v>
      </c>
      <c r="M566" s="19">
        <f t="shared" si="48"/>
        <v>4.9087385212340517E-2</v>
      </c>
      <c r="N566" s="19">
        <v>441.78646691106468</v>
      </c>
      <c r="O566" s="19">
        <f t="shared" si="49"/>
        <v>4.4178646691106466E-2</v>
      </c>
      <c r="P566" s="19">
        <f t="shared" si="50"/>
        <v>4.9087385212340517E-3</v>
      </c>
      <c r="Q566" s="24">
        <v>19.28</v>
      </c>
      <c r="R566" s="24">
        <f t="shared" si="51"/>
        <v>0.85176430820453275</v>
      </c>
      <c r="S566" s="24">
        <v>10.10190114068441</v>
      </c>
      <c r="T566" s="24">
        <f t="shared" si="52"/>
        <v>4.9587591266975768E-2</v>
      </c>
      <c r="U566" s="25">
        <f t="shared" si="53"/>
        <v>0.80217671693755699</v>
      </c>
    </row>
    <row r="567" spans="1:21" x14ac:dyDescent="0.3">
      <c r="A567" s="2" t="s">
        <v>6</v>
      </c>
      <c r="B567" s="2">
        <v>50</v>
      </c>
      <c r="C567" s="5">
        <v>39871</v>
      </c>
      <c r="D567" s="2">
        <v>10</v>
      </c>
      <c r="E567" s="2" t="s">
        <v>8</v>
      </c>
      <c r="F567" s="6" t="s">
        <v>13</v>
      </c>
      <c r="G567" s="2">
        <v>90</v>
      </c>
      <c r="H567" s="2">
        <v>10</v>
      </c>
      <c r="I567" s="2">
        <v>10</v>
      </c>
      <c r="J567" s="2">
        <v>7.5</v>
      </c>
      <c r="K567" s="2">
        <v>4</v>
      </c>
      <c r="L567" s="19">
        <v>706.85834705770344</v>
      </c>
      <c r="M567" s="19">
        <f t="shared" si="48"/>
        <v>7.0685834705770348E-2</v>
      </c>
      <c r="N567" s="19">
        <v>636.17251235193316</v>
      </c>
      <c r="O567" s="19">
        <f t="shared" si="49"/>
        <v>6.3617251235193323E-2</v>
      </c>
      <c r="P567" s="19">
        <f t="shared" si="50"/>
        <v>7.0685834705770251E-3</v>
      </c>
      <c r="Q567" s="24">
        <v>19.28</v>
      </c>
      <c r="R567" s="24">
        <f t="shared" si="51"/>
        <v>1.2265406038145272</v>
      </c>
      <c r="S567" s="24">
        <v>10.10190114068441</v>
      </c>
      <c r="T567" s="24">
        <f t="shared" si="52"/>
        <v>7.1406131424445018E-2</v>
      </c>
      <c r="U567" s="25">
        <f t="shared" si="53"/>
        <v>1.1551344723900823</v>
      </c>
    </row>
    <row r="568" spans="1:21" x14ac:dyDescent="0.3">
      <c r="A568" s="2" t="s">
        <v>6</v>
      </c>
      <c r="B568" s="2">
        <v>50</v>
      </c>
      <c r="C568" s="5">
        <v>39871</v>
      </c>
      <c r="D568" s="2">
        <v>10</v>
      </c>
      <c r="E568" s="2" t="s">
        <v>8</v>
      </c>
      <c r="F568" s="6" t="s">
        <v>44</v>
      </c>
      <c r="G568" s="2">
        <v>100</v>
      </c>
      <c r="H568" s="2">
        <v>5</v>
      </c>
      <c r="I568" s="2">
        <v>10</v>
      </c>
      <c r="J568" s="2">
        <v>5</v>
      </c>
      <c r="K568" s="2">
        <v>2</v>
      </c>
      <c r="L568" s="19">
        <v>157.07963267948966</v>
      </c>
      <c r="M568" s="19">
        <f t="shared" si="48"/>
        <v>1.5707963267948967E-2</v>
      </c>
      <c r="N568" s="19">
        <v>157.07963267948966</v>
      </c>
      <c r="O568" s="19">
        <f t="shared" si="49"/>
        <v>1.5707963267948967E-2</v>
      </c>
      <c r="P568" s="19">
        <f t="shared" si="50"/>
        <v>0</v>
      </c>
      <c r="Q568" s="24">
        <v>5.78</v>
      </c>
      <c r="R568" s="24">
        <f t="shared" si="51"/>
        <v>9.0792027688745031E-2</v>
      </c>
      <c r="S568" s="24">
        <v>9.0675767918088734</v>
      </c>
      <c r="T568" s="24">
        <f t="shared" si="52"/>
        <v>0</v>
      </c>
      <c r="U568" s="25">
        <f t="shared" si="53"/>
        <v>9.0792027688745031E-2</v>
      </c>
    </row>
    <row r="569" spans="1:21" x14ac:dyDescent="0.3">
      <c r="A569" s="2" t="s">
        <v>6</v>
      </c>
      <c r="B569" s="2">
        <v>50</v>
      </c>
      <c r="C569" s="5">
        <v>39871</v>
      </c>
      <c r="D569" s="2">
        <v>10</v>
      </c>
      <c r="E569" s="2" t="s">
        <v>8</v>
      </c>
      <c r="F569" s="6" t="s">
        <v>16</v>
      </c>
      <c r="G569" s="2">
        <v>70</v>
      </c>
      <c r="H569" s="2">
        <v>10</v>
      </c>
      <c r="I569" s="2">
        <v>10</v>
      </c>
      <c r="J569" s="2">
        <v>7.5</v>
      </c>
      <c r="K569" s="2">
        <v>1</v>
      </c>
      <c r="L569" s="19">
        <v>176.71458676442586</v>
      </c>
      <c r="M569" s="19">
        <f t="shared" si="48"/>
        <v>1.7671458676442587E-2</v>
      </c>
      <c r="N569" s="19">
        <v>123.7002107350981</v>
      </c>
      <c r="O569" s="19">
        <f t="shared" si="49"/>
        <v>1.2370021073509809E-2</v>
      </c>
      <c r="P569" s="19">
        <f t="shared" si="50"/>
        <v>5.3014376029327775E-3</v>
      </c>
      <c r="Q569" s="24">
        <v>4.2699999999999996</v>
      </c>
      <c r="R569" s="24">
        <f t="shared" si="51"/>
        <v>5.2819989983886879E-2</v>
      </c>
      <c r="S569" s="24">
        <v>6.8298200514138809</v>
      </c>
      <c r="T569" s="24">
        <f t="shared" si="52"/>
        <v>3.6207864841829827E-2</v>
      </c>
      <c r="U569" s="25">
        <f t="shared" si="53"/>
        <v>1.6612125142057052E-2</v>
      </c>
    </row>
    <row r="570" spans="1:21" x14ac:dyDescent="0.3">
      <c r="A570" s="2" t="s">
        <v>6</v>
      </c>
      <c r="B570" s="2">
        <v>50</v>
      </c>
      <c r="C570" s="5">
        <v>39871</v>
      </c>
      <c r="D570" s="2">
        <v>10</v>
      </c>
      <c r="E570" s="2" t="s">
        <v>8</v>
      </c>
      <c r="F570" s="6" t="s">
        <v>47</v>
      </c>
      <c r="G570" s="2">
        <v>30</v>
      </c>
      <c r="H570" s="2">
        <v>10</v>
      </c>
      <c r="I570" s="2">
        <v>10</v>
      </c>
      <c r="J570" s="2">
        <v>7.5</v>
      </c>
      <c r="K570" s="2">
        <v>3</v>
      </c>
      <c r="L570" s="19">
        <v>530.14376029327764</v>
      </c>
      <c r="M570" s="19">
        <f t="shared" si="48"/>
        <v>5.3014376029327764E-2</v>
      </c>
      <c r="N570" s="19">
        <v>159.04312808798329</v>
      </c>
      <c r="O570" s="19">
        <f t="shared" si="49"/>
        <v>1.5904312808798331E-2</v>
      </c>
      <c r="P570" s="19">
        <f t="shared" si="50"/>
        <v>3.7110063220529434E-2</v>
      </c>
      <c r="Q570" s="24">
        <v>5.15</v>
      </c>
      <c r="R570" s="24">
        <f t="shared" si="51"/>
        <v>8.1907210965311408E-2</v>
      </c>
      <c r="S570" s="24">
        <v>11.257627118644068</v>
      </c>
      <c r="T570" s="24">
        <f t="shared" si="52"/>
        <v>0.417771254086028</v>
      </c>
      <c r="U570" s="25">
        <f t="shared" si="53"/>
        <v>-0.3358640431207166</v>
      </c>
    </row>
    <row r="571" spans="1:21" x14ac:dyDescent="0.3">
      <c r="A571" s="2" t="s">
        <v>6</v>
      </c>
      <c r="B571" s="2">
        <v>50</v>
      </c>
      <c r="C571" s="5">
        <v>39871</v>
      </c>
      <c r="D571" s="2">
        <v>10</v>
      </c>
      <c r="E571" s="2" t="s">
        <v>8</v>
      </c>
      <c r="F571" s="6" t="s">
        <v>13</v>
      </c>
      <c r="G571" s="2">
        <v>90</v>
      </c>
      <c r="H571" s="2">
        <v>25</v>
      </c>
      <c r="I571" s="2">
        <v>60</v>
      </c>
      <c r="J571" s="2">
        <v>27.5</v>
      </c>
      <c r="K571" s="2">
        <v>4</v>
      </c>
      <c r="L571" s="19">
        <v>9503.317777109125</v>
      </c>
      <c r="M571" s="19">
        <f t="shared" si="48"/>
        <v>0.95033177771091248</v>
      </c>
      <c r="N571" s="19">
        <v>8552.9859993982136</v>
      </c>
      <c r="O571" s="19">
        <f t="shared" si="49"/>
        <v>0.85529859993982138</v>
      </c>
      <c r="P571" s="19">
        <f t="shared" si="50"/>
        <v>9.5033177771091104E-2</v>
      </c>
      <c r="Q571" s="24">
        <v>19.28</v>
      </c>
      <c r="R571" s="24">
        <f t="shared" si="51"/>
        <v>16.490157006839759</v>
      </c>
      <c r="S571" s="24">
        <v>10.10190114068441</v>
      </c>
      <c r="T571" s="24">
        <f t="shared" si="52"/>
        <v>0.96001576692864954</v>
      </c>
      <c r="U571" s="25">
        <f t="shared" si="53"/>
        <v>15.53014123991111</v>
      </c>
    </row>
    <row r="572" spans="1:21" x14ac:dyDescent="0.3">
      <c r="A572" s="2" t="s">
        <v>6</v>
      </c>
      <c r="B572" s="2">
        <v>50</v>
      </c>
      <c r="C572" s="5">
        <v>39871</v>
      </c>
      <c r="D572" s="2">
        <v>10</v>
      </c>
      <c r="E572" s="2" t="s">
        <v>8</v>
      </c>
      <c r="F572" s="6" t="s">
        <v>13</v>
      </c>
      <c r="G572" s="2">
        <v>20</v>
      </c>
      <c r="H572" s="2">
        <v>10</v>
      </c>
      <c r="I572" s="2">
        <v>25</v>
      </c>
      <c r="J572" s="2">
        <v>11.25</v>
      </c>
      <c r="K572" s="2">
        <v>4</v>
      </c>
      <c r="L572" s="19">
        <v>1590.4312808798327</v>
      </c>
      <c r="M572" s="19">
        <f t="shared" si="48"/>
        <v>0.15904312808798327</v>
      </c>
      <c r="N572" s="19">
        <v>318.08625617596658</v>
      </c>
      <c r="O572" s="19">
        <f t="shared" si="49"/>
        <v>3.1808625617596661E-2</v>
      </c>
      <c r="P572" s="19">
        <f t="shared" si="50"/>
        <v>0.12723450247038659</v>
      </c>
      <c r="Q572" s="24">
        <v>19.28</v>
      </c>
      <c r="R572" s="24">
        <f t="shared" si="51"/>
        <v>0.61327030190726362</v>
      </c>
      <c r="S572" s="24">
        <v>10.10190114068441</v>
      </c>
      <c r="T572" s="24">
        <f t="shared" si="52"/>
        <v>1.2853103656400116</v>
      </c>
      <c r="U572" s="25">
        <f t="shared" si="53"/>
        <v>-0.67204006373274794</v>
      </c>
    </row>
    <row r="573" spans="1:21" x14ac:dyDescent="0.3">
      <c r="A573" s="2" t="s">
        <v>6</v>
      </c>
      <c r="B573" s="2">
        <v>50</v>
      </c>
      <c r="C573" s="5">
        <v>39871</v>
      </c>
      <c r="D573" s="2">
        <v>10</v>
      </c>
      <c r="E573" s="2" t="s">
        <v>8</v>
      </c>
      <c r="F573" s="6" t="s">
        <v>16</v>
      </c>
      <c r="G573" s="2">
        <v>100</v>
      </c>
      <c r="H573" s="2">
        <v>10</v>
      </c>
      <c r="I573" s="2">
        <v>15</v>
      </c>
      <c r="J573" s="2">
        <v>8.75</v>
      </c>
      <c r="K573" s="2">
        <v>1</v>
      </c>
      <c r="L573" s="19">
        <v>240.52818754046854</v>
      </c>
      <c r="M573" s="19">
        <f t="shared" si="48"/>
        <v>2.4052818754046853E-2</v>
      </c>
      <c r="N573" s="19">
        <v>240.52818754046854</v>
      </c>
      <c r="O573" s="19">
        <f t="shared" si="49"/>
        <v>2.4052818754046853E-2</v>
      </c>
      <c r="P573" s="19">
        <f t="shared" si="50"/>
        <v>0</v>
      </c>
      <c r="Q573" s="24">
        <v>4.2699999999999996</v>
      </c>
      <c r="R573" s="24">
        <f t="shared" si="51"/>
        <v>0.10270553607978006</v>
      </c>
      <c r="S573" s="24">
        <v>6.8298200514138809</v>
      </c>
      <c r="T573" s="24">
        <f t="shared" si="52"/>
        <v>0</v>
      </c>
      <c r="U573" s="25">
        <f t="shared" si="53"/>
        <v>0.10270553607978006</v>
      </c>
    </row>
    <row r="574" spans="1:21" x14ac:dyDescent="0.3">
      <c r="A574" s="2" t="s">
        <v>6</v>
      </c>
      <c r="B574" s="2">
        <v>50</v>
      </c>
      <c r="C574" s="5">
        <v>39871</v>
      </c>
      <c r="D574" s="2">
        <v>10</v>
      </c>
      <c r="E574" s="2" t="s">
        <v>8</v>
      </c>
      <c r="F574" s="6" t="s">
        <v>13</v>
      </c>
      <c r="G574" s="2">
        <v>30</v>
      </c>
      <c r="H574" s="2">
        <v>10</v>
      </c>
      <c r="I574" s="2">
        <v>40</v>
      </c>
      <c r="J574" s="2">
        <v>15</v>
      </c>
      <c r="K574" s="2">
        <v>4</v>
      </c>
      <c r="L574" s="19">
        <v>2827.4333882308138</v>
      </c>
      <c r="M574" s="19">
        <f t="shared" si="48"/>
        <v>0.28274333882308139</v>
      </c>
      <c r="N574" s="19">
        <v>848.23001646924411</v>
      </c>
      <c r="O574" s="19">
        <f t="shared" si="49"/>
        <v>8.4823001646924412E-2</v>
      </c>
      <c r="P574" s="19">
        <f t="shared" si="50"/>
        <v>0.19792033717615698</v>
      </c>
      <c r="Q574" s="24">
        <v>19.28</v>
      </c>
      <c r="R574" s="24">
        <f t="shared" si="51"/>
        <v>1.6353874717527028</v>
      </c>
      <c r="S574" s="24">
        <v>10.10190114068441</v>
      </c>
      <c r="T574" s="24">
        <f t="shared" si="52"/>
        <v>1.9993716798844632</v>
      </c>
      <c r="U574" s="25">
        <f t="shared" si="53"/>
        <v>-0.36398420813176036</v>
      </c>
    </row>
    <row r="575" spans="1:21" x14ac:dyDescent="0.3">
      <c r="A575" s="2" t="s">
        <v>6</v>
      </c>
      <c r="B575" s="2">
        <v>50</v>
      </c>
      <c r="C575" s="5">
        <v>39871</v>
      </c>
      <c r="D575" s="2">
        <v>10</v>
      </c>
      <c r="E575" s="2" t="s">
        <v>8</v>
      </c>
      <c r="F575" s="6" t="s">
        <v>13</v>
      </c>
      <c r="G575" s="2">
        <v>40</v>
      </c>
      <c r="H575" s="2">
        <v>10</v>
      </c>
      <c r="I575" s="2">
        <v>45</v>
      </c>
      <c r="J575" s="2">
        <v>16.25</v>
      </c>
      <c r="K575" s="2">
        <v>4</v>
      </c>
      <c r="L575" s="19">
        <v>3318.3072403542192</v>
      </c>
      <c r="M575" s="19">
        <f t="shared" si="48"/>
        <v>0.33183072403542191</v>
      </c>
      <c r="N575" s="19">
        <v>1327.3228961416878</v>
      </c>
      <c r="O575" s="19">
        <f t="shared" si="49"/>
        <v>0.13273228961416877</v>
      </c>
      <c r="P575" s="19">
        <f t="shared" si="50"/>
        <v>0.19909843442125313</v>
      </c>
      <c r="Q575" s="24">
        <v>19.28</v>
      </c>
      <c r="R575" s="24">
        <f t="shared" si="51"/>
        <v>2.5590785437611743</v>
      </c>
      <c r="S575" s="24">
        <v>10.10190114068441</v>
      </c>
      <c r="T575" s="24">
        <f t="shared" si="52"/>
        <v>2.011272701788537</v>
      </c>
      <c r="U575" s="25">
        <f t="shared" si="53"/>
        <v>0.54780584197263726</v>
      </c>
    </row>
    <row r="576" spans="1:21" x14ac:dyDescent="0.3">
      <c r="A576" s="2" t="s">
        <v>6</v>
      </c>
      <c r="B576" s="2">
        <v>50</v>
      </c>
      <c r="C576" s="5">
        <v>39871</v>
      </c>
      <c r="D576" s="2">
        <v>10</v>
      </c>
      <c r="E576" s="2" t="s">
        <v>8</v>
      </c>
      <c r="F576" s="6" t="s">
        <v>47</v>
      </c>
      <c r="G576" s="2">
        <v>40</v>
      </c>
      <c r="H576" s="2">
        <v>10</v>
      </c>
      <c r="I576" s="2">
        <v>15</v>
      </c>
      <c r="J576" s="2">
        <v>8.75</v>
      </c>
      <c r="K576" s="2">
        <v>3</v>
      </c>
      <c r="L576" s="19">
        <v>721.58456262140555</v>
      </c>
      <c r="M576" s="19">
        <f t="shared" si="48"/>
        <v>7.2158456262140555E-2</v>
      </c>
      <c r="N576" s="19">
        <v>288.63382504856224</v>
      </c>
      <c r="O576" s="19">
        <f t="shared" si="49"/>
        <v>2.8863382504856223E-2</v>
      </c>
      <c r="P576" s="19">
        <f t="shared" si="50"/>
        <v>4.3295073757284336E-2</v>
      </c>
      <c r="Q576" s="24">
        <v>5.15</v>
      </c>
      <c r="R576" s="24">
        <f t="shared" si="51"/>
        <v>0.14864641990000957</v>
      </c>
      <c r="S576" s="24">
        <v>11.257627118644068</v>
      </c>
      <c r="T576" s="24">
        <f t="shared" si="52"/>
        <v>0.48739979643369929</v>
      </c>
      <c r="U576" s="25">
        <f t="shared" si="53"/>
        <v>-0.33875337653368975</v>
      </c>
    </row>
    <row r="577" spans="1:21" x14ac:dyDescent="0.3">
      <c r="A577" s="2" t="s">
        <v>6</v>
      </c>
      <c r="B577" s="2">
        <v>50</v>
      </c>
      <c r="C577" s="5">
        <v>39871</v>
      </c>
      <c r="D577" s="2">
        <v>10</v>
      </c>
      <c r="E577" s="2" t="s">
        <v>8</v>
      </c>
      <c r="F577" s="6" t="s">
        <v>47</v>
      </c>
      <c r="G577" s="2">
        <v>50</v>
      </c>
      <c r="H577" s="2">
        <v>10</v>
      </c>
      <c r="I577" s="2">
        <v>15</v>
      </c>
      <c r="J577" s="2">
        <v>8.75</v>
      </c>
      <c r="K577" s="2">
        <v>3</v>
      </c>
      <c r="L577" s="19">
        <v>721.58456262140555</v>
      </c>
      <c r="M577" s="19">
        <f t="shared" si="48"/>
        <v>7.2158456262140555E-2</v>
      </c>
      <c r="N577" s="19">
        <v>360.79228131070278</v>
      </c>
      <c r="O577" s="19">
        <f t="shared" si="49"/>
        <v>3.6079228131070278E-2</v>
      </c>
      <c r="P577" s="19">
        <f t="shared" si="50"/>
        <v>3.6079228131070278E-2</v>
      </c>
      <c r="Q577" s="24">
        <v>5.15</v>
      </c>
      <c r="R577" s="24">
        <f t="shared" si="51"/>
        <v>0.18580802487501194</v>
      </c>
      <c r="S577" s="24">
        <v>11.257627118644068</v>
      </c>
      <c r="T577" s="24">
        <f t="shared" si="52"/>
        <v>0.40616649702808272</v>
      </c>
      <c r="U577" s="25">
        <f t="shared" si="53"/>
        <v>-0.22035847215307078</v>
      </c>
    </row>
    <row r="578" spans="1:21" x14ac:dyDescent="0.3">
      <c r="A578" s="2" t="s">
        <v>6</v>
      </c>
      <c r="B578" s="2">
        <v>50</v>
      </c>
      <c r="C578" s="5">
        <v>39871</v>
      </c>
      <c r="D578" s="2">
        <v>10</v>
      </c>
      <c r="E578" s="2" t="s">
        <v>8</v>
      </c>
      <c r="F578" s="6" t="s">
        <v>47</v>
      </c>
      <c r="G578" s="2">
        <v>70</v>
      </c>
      <c r="H578" s="2">
        <v>10</v>
      </c>
      <c r="I578" s="2">
        <v>15</v>
      </c>
      <c r="J578" s="2">
        <v>8.75</v>
      </c>
      <c r="K578" s="2">
        <v>3</v>
      </c>
      <c r="L578" s="19">
        <v>721.58456262140555</v>
      </c>
      <c r="M578" s="19">
        <f t="shared" ref="M578:M641" si="54">L578/10000</f>
        <v>7.2158456262140555E-2</v>
      </c>
      <c r="N578" s="19">
        <v>505.10919383498384</v>
      </c>
      <c r="O578" s="19">
        <f t="shared" ref="O578:O641" si="55">N578/10000</f>
        <v>5.0510919383498387E-2</v>
      </c>
      <c r="P578" s="19">
        <f t="shared" ref="P578:P641" si="56">M578-O578</f>
        <v>2.1647536878642168E-2</v>
      </c>
      <c r="Q578" s="24">
        <v>5.15</v>
      </c>
      <c r="R578" s="24">
        <f t="shared" ref="R578:R641" si="57">O578*Q578</f>
        <v>0.26013123482501671</v>
      </c>
      <c r="S578" s="24">
        <v>11.257627118644068</v>
      </c>
      <c r="T578" s="24">
        <f t="shared" ref="T578:T641" si="58">P578*S578</f>
        <v>0.24369989821684965</v>
      </c>
      <c r="U578" s="25">
        <f t="shared" ref="U578:U641" si="59">R578-T578</f>
        <v>1.6431336608167063E-2</v>
      </c>
    </row>
    <row r="579" spans="1:21" x14ac:dyDescent="0.3">
      <c r="A579" s="2" t="s">
        <v>6</v>
      </c>
      <c r="B579" s="2">
        <v>50</v>
      </c>
      <c r="C579" s="5">
        <v>39871</v>
      </c>
      <c r="D579" s="2">
        <v>10</v>
      </c>
      <c r="E579" s="2" t="s">
        <v>8</v>
      </c>
      <c r="F579" s="6" t="s">
        <v>47</v>
      </c>
      <c r="G579" s="2">
        <v>80</v>
      </c>
      <c r="H579" s="2">
        <v>5</v>
      </c>
      <c r="I579" s="2">
        <v>10</v>
      </c>
      <c r="J579" s="2">
        <v>5</v>
      </c>
      <c r="K579" s="2">
        <v>3</v>
      </c>
      <c r="L579" s="19">
        <v>235.61944901923448</v>
      </c>
      <c r="M579" s="19">
        <f t="shared" si="54"/>
        <v>2.3561944901923447E-2</v>
      </c>
      <c r="N579" s="19">
        <v>188.4955592153876</v>
      </c>
      <c r="O579" s="19">
        <f t="shared" si="55"/>
        <v>1.8849555921538759E-2</v>
      </c>
      <c r="P579" s="19">
        <f t="shared" si="56"/>
        <v>4.712388980384688E-3</v>
      </c>
      <c r="Q579" s="24">
        <v>5.15</v>
      </c>
      <c r="R579" s="24">
        <f t="shared" si="57"/>
        <v>9.7075212995924615E-2</v>
      </c>
      <c r="S579" s="24">
        <v>11.257627118644068</v>
      </c>
      <c r="T579" s="24">
        <f t="shared" si="58"/>
        <v>5.3050317979178134E-2</v>
      </c>
      <c r="U579" s="25">
        <f t="shared" si="59"/>
        <v>4.4024895016746481E-2</v>
      </c>
    </row>
    <row r="580" spans="1:21" x14ac:dyDescent="0.3">
      <c r="A580" s="2" t="s">
        <v>6</v>
      </c>
      <c r="B580" s="2">
        <v>50</v>
      </c>
      <c r="C580" s="5">
        <v>39871</v>
      </c>
      <c r="D580" s="2">
        <v>10</v>
      </c>
      <c r="E580" s="2" t="s">
        <v>8</v>
      </c>
      <c r="F580" s="6" t="s">
        <v>44</v>
      </c>
      <c r="G580" s="2">
        <v>70</v>
      </c>
      <c r="H580" s="2">
        <v>5</v>
      </c>
      <c r="I580" s="2">
        <v>10</v>
      </c>
      <c r="J580" s="2">
        <v>5</v>
      </c>
      <c r="K580" s="2">
        <v>2</v>
      </c>
      <c r="L580" s="19">
        <v>157.07963267948966</v>
      </c>
      <c r="M580" s="19">
        <f t="shared" si="54"/>
        <v>1.5707963267948967E-2</v>
      </c>
      <c r="N580" s="19">
        <v>109.95574287564276</v>
      </c>
      <c r="O580" s="19">
        <f t="shared" si="55"/>
        <v>1.0995574287564275E-2</v>
      </c>
      <c r="P580" s="19">
        <f t="shared" si="56"/>
        <v>4.7123889803846915E-3</v>
      </c>
      <c r="Q580" s="24">
        <v>5.78</v>
      </c>
      <c r="R580" s="24">
        <f t="shared" si="57"/>
        <v>6.3554419382121516E-2</v>
      </c>
      <c r="S580" s="24">
        <v>9.0675767918088734</v>
      </c>
      <c r="T580" s="24">
        <f t="shared" si="58"/>
        <v>4.2729948952512108E-2</v>
      </c>
      <c r="U580" s="25">
        <f t="shared" si="59"/>
        <v>2.0824470429609408E-2</v>
      </c>
    </row>
    <row r="581" spans="1:21" x14ac:dyDescent="0.3">
      <c r="A581" s="2" t="s">
        <v>6</v>
      </c>
      <c r="B581" s="2">
        <v>50</v>
      </c>
      <c r="C581" s="5">
        <v>39871</v>
      </c>
      <c r="D581" s="2">
        <v>10</v>
      </c>
      <c r="E581" s="2" t="s">
        <v>8</v>
      </c>
      <c r="F581" s="6" t="s">
        <v>13</v>
      </c>
      <c r="G581" s="2">
        <v>80</v>
      </c>
      <c r="H581" s="2">
        <v>10</v>
      </c>
      <c r="I581" s="2">
        <v>30</v>
      </c>
      <c r="J581" s="2">
        <v>12.5</v>
      </c>
      <c r="K581" s="2">
        <v>4</v>
      </c>
      <c r="L581" s="19">
        <v>1963.4954084936207</v>
      </c>
      <c r="M581" s="19">
        <f t="shared" si="54"/>
        <v>0.19634954084936207</v>
      </c>
      <c r="N581" s="19">
        <v>1570.7963267948967</v>
      </c>
      <c r="O581" s="19">
        <f t="shared" si="55"/>
        <v>0.15707963267948966</v>
      </c>
      <c r="P581" s="19">
        <f t="shared" si="56"/>
        <v>3.9269908169872414E-2</v>
      </c>
      <c r="Q581" s="24">
        <v>19.28</v>
      </c>
      <c r="R581" s="24">
        <f t="shared" si="57"/>
        <v>3.0284953180605609</v>
      </c>
      <c r="S581" s="24">
        <v>10.10190114068441</v>
      </c>
      <c r="T581" s="24">
        <f t="shared" si="58"/>
        <v>0.39670073013580615</v>
      </c>
      <c r="U581" s="25">
        <f t="shared" si="59"/>
        <v>2.6317945879247548</v>
      </c>
    </row>
    <row r="582" spans="1:21" x14ac:dyDescent="0.3">
      <c r="A582" s="2" t="s">
        <v>6</v>
      </c>
      <c r="B582" s="2">
        <v>50</v>
      </c>
      <c r="C582" s="5">
        <v>39871</v>
      </c>
      <c r="D582" s="2">
        <v>10</v>
      </c>
      <c r="E582" s="2" t="s">
        <v>8</v>
      </c>
      <c r="F582" s="6" t="s">
        <v>44</v>
      </c>
      <c r="G582" s="2">
        <v>80</v>
      </c>
      <c r="H582" s="2">
        <v>5</v>
      </c>
      <c r="I582" s="2">
        <v>10</v>
      </c>
      <c r="J582" s="2">
        <v>5</v>
      </c>
      <c r="K582" s="2">
        <v>2</v>
      </c>
      <c r="L582" s="19">
        <v>157.07963267948966</v>
      </c>
      <c r="M582" s="19">
        <f t="shared" si="54"/>
        <v>1.5707963267948967E-2</v>
      </c>
      <c r="N582" s="19">
        <v>125.66370614359174</v>
      </c>
      <c r="O582" s="19">
        <f t="shared" si="55"/>
        <v>1.2566370614359173E-2</v>
      </c>
      <c r="P582" s="19">
        <f t="shared" si="56"/>
        <v>3.1415926535897937E-3</v>
      </c>
      <c r="Q582" s="24">
        <v>5.78</v>
      </c>
      <c r="R582" s="24">
        <f t="shared" si="57"/>
        <v>7.263362215099603E-2</v>
      </c>
      <c r="S582" s="24">
        <v>9.0675767918088734</v>
      </c>
      <c r="T582" s="24">
        <f t="shared" si="58"/>
        <v>2.8486632635008068E-2</v>
      </c>
      <c r="U582" s="25">
        <f t="shared" si="59"/>
        <v>4.4146989515987958E-2</v>
      </c>
    </row>
    <row r="583" spans="1:21" x14ac:dyDescent="0.3">
      <c r="A583" s="2" t="s">
        <v>6</v>
      </c>
      <c r="B583" s="2">
        <v>50</v>
      </c>
      <c r="C583" s="5">
        <v>39871</v>
      </c>
      <c r="D583" s="2">
        <v>10</v>
      </c>
      <c r="E583" s="2" t="s">
        <v>8</v>
      </c>
      <c r="F583" s="6" t="s">
        <v>13</v>
      </c>
      <c r="G583" s="2">
        <v>80</v>
      </c>
      <c r="H583" s="2">
        <v>10</v>
      </c>
      <c r="I583" s="2">
        <v>20</v>
      </c>
      <c r="J583" s="2">
        <v>10</v>
      </c>
      <c r="K583" s="2">
        <v>4</v>
      </c>
      <c r="L583" s="19">
        <v>1256.6370614359173</v>
      </c>
      <c r="M583" s="19">
        <f t="shared" si="54"/>
        <v>0.12566370614359174</v>
      </c>
      <c r="N583" s="19">
        <v>1005.3096491487339</v>
      </c>
      <c r="O583" s="19">
        <f t="shared" si="55"/>
        <v>0.10053096491487339</v>
      </c>
      <c r="P583" s="19">
        <f t="shared" si="56"/>
        <v>2.513274122871835E-2</v>
      </c>
      <c r="Q583" s="24">
        <v>19.28</v>
      </c>
      <c r="R583" s="24">
        <f t="shared" si="57"/>
        <v>1.9382370035587591</v>
      </c>
      <c r="S583" s="24">
        <v>10.10190114068441</v>
      </c>
      <c r="T583" s="24">
        <f t="shared" si="58"/>
        <v>0.253888467286916</v>
      </c>
      <c r="U583" s="25">
        <f t="shared" si="59"/>
        <v>1.6843485362718431</v>
      </c>
    </row>
    <row r="584" spans="1:21" x14ac:dyDescent="0.3">
      <c r="A584" s="2" t="s">
        <v>6</v>
      </c>
      <c r="B584" s="2">
        <v>50</v>
      </c>
      <c r="C584" s="5">
        <v>39871</v>
      </c>
      <c r="D584" s="2">
        <v>10</v>
      </c>
      <c r="E584" s="2" t="s">
        <v>8</v>
      </c>
      <c r="F584" s="6" t="s">
        <v>44</v>
      </c>
      <c r="G584" s="2">
        <v>100</v>
      </c>
      <c r="H584" s="2">
        <v>5</v>
      </c>
      <c r="I584" s="2">
        <v>10</v>
      </c>
      <c r="J584" s="2">
        <v>5</v>
      </c>
      <c r="K584" s="2">
        <v>2</v>
      </c>
      <c r="L584" s="19">
        <v>157.07963267948966</v>
      </c>
      <c r="M584" s="19">
        <f t="shared" si="54"/>
        <v>1.5707963267948967E-2</v>
      </c>
      <c r="N584" s="19">
        <v>157.07963267948966</v>
      </c>
      <c r="O584" s="19">
        <f t="shared" si="55"/>
        <v>1.5707963267948967E-2</v>
      </c>
      <c r="P584" s="19">
        <f t="shared" si="56"/>
        <v>0</v>
      </c>
      <c r="Q584" s="24">
        <v>5.78</v>
      </c>
      <c r="R584" s="24">
        <f t="shared" si="57"/>
        <v>9.0792027688745031E-2</v>
      </c>
      <c r="S584" s="24">
        <v>9.0675767918088734</v>
      </c>
      <c r="T584" s="24">
        <f t="shared" si="58"/>
        <v>0</v>
      </c>
      <c r="U584" s="25">
        <f t="shared" si="59"/>
        <v>9.0792027688745031E-2</v>
      </c>
    </row>
    <row r="585" spans="1:21" x14ac:dyDescent="0.3">
      <c r="A585" s="2" t="s">
        <v>6</v>
      </c>
      <c r="B585" s="2">
        <v>50</v>
      </c>
      <c r="C585" s="5">
        <v>39871</v>
      </c>
      <c r="D585" s="2">
        <v>10</v>
      </c>
      <c r="E585" s="2" t="s">
        <v>8</v>
      </c>
      <c r="F585" s="6" t="s">
        <v>44</v>
      </c>
      <c r="G585" s="2">
        <v>100</v>
      </c>
      <c r="H585" s="2">
        <v>5</v>
      </c>
      <c r="I585" s="2">
        <v>10</v>
      </c>
      <c r="J585" s="2">
        <v>5</v>
      </c>
      <c r="K585" s="2">
        <v>2</v>
      </c>
      <c r="L585" s="19">
        <v>157.07963267948966</v>
      </c>
      <c r="M585" s="19">
        <f t="shared" si="54"/>
        <v>1.5707963267948967E-2</v>
      </c>
      <c r="N585" s="19">
        <v>157.07963267948966</v>
      </c>
      <c r="O585" s="19">
        <f t="shared" si="55"/>
        <v>1.5707963267948967E-2</v>
      </c>
      <c r="P585" s="19">
        <f t="shared" si="56"/>
        <v>0</v>
      </c>
      <c r="Q585" s="24">
        <v>5.78</v>
      </c>
      <c r="R585" s="24">
        <f t="shared" si="57"/>
        <v>9.0792027688745031E-2</v>
      </c>
      <c r="S585" s="24">
        <v>9.0675767918088734</v>
      </c>
      <c r="T585" s="24">
        <f t="shared" si="58"/>
        <v>0</v>
      </c>
      <c r="U585" s="25">
        <f t="shared" si="59"/>
        <v>9.0792027688745031E-2</v>
      </c>
    </row>
    <row r="586" spans="1:21" x14ac:dyDescent="0.3">
      <c r="A586" s="2" t="s">
        <v>6</v>
      </c>
      <c r="B586" s="2">
        <v>50</v>
      </c>
      <c r="C586" s="5">
        <v>39871</v>
      </c>
      <c r="D586" s="2">
        <v>10</v>
      </c>
      <c r="E586" s="2" t="s">
        <v>8</v>
      </c>
      <c r="F586" s="6" t="s">
        <v>47</v>
      </c>
      <c r="G586" s="2">
        <v>80</v>
      </c>
      <c r="H586" s="2">
        <v>5</v>
      </c>
      <c r="I586" s="2">
        <v>10</v>
      </c>
      <c r="J586" s="2">
        <v>5</v>
      </c>
      <c r="K586" s="2">
        <v>3</v>
      </c>
      <c r="L586" s="19">
        <v>235.61944901923448</v>
      </c>
      <c r="M586" s="19">
        <f t="shared" si="54"/>
        <v>2.3561944901923447E-2</v>
      </c>
      <c r="N586" s="19">
        <v>188.4955592153876</v>
      </c>
      <c r="O586" s="19">
        <f t="shared" si="55"/>
        <v>1.8849555921538759E-2</v>
      </c>
      <c r="P586" s="19">
        <f t="shared" si="56"/>
        <v>4.712388980384688E-3</v>
      </c>
      <c r="Q586" s="24">
        <v>5.15</v>
      </c>
      <c r="R586" s="24">
        <f t="shared" si="57"/>
        <v>9.7075212995924615E-2</v>
      </c>
      <c r="S586" s="24">
        <v>11.257627118644068</v>
      </c>
      <c r="T586" s="24">
        <f t="shared" si="58"/>
        <v>5.3050317979178134E-2</v>
      </c>
      <c r="U586" s="25">
        <f t="shared" si="59"/>
        <v>4.4024895016746481E-2</v>
      </c>
    </row>
    <row r="587" spans="1:21" x14ac:dyDescent="0.3">
      <c r="A587" s="2" t="s">
        <v>6</v>
      </c>
      <c r="B587" s="2">
        <v>50</v>
      </c>
      <c r="C587" s="5">
        <v>39871</v>
      </c>
      <c r="D587" s="2">
        <v>10</v>
      </c>
      <c r="E587" s="2" t="s">
        <v>8</v>
      </c>
      <c r="F587" s="6" t="s">
        <v>13</v>
      </c>
      <c r="G587" s="2">
        <v>90</v>
      </c>
      <c r="H587" s="2">
        <v>15</v>
      </c>
      <c r="I587" s="2">
        <v>30</v>
      </c>
      <c r="J587" s="2">
        <v>15</v>
      </c>
      <c r="K587" s="2">
        <v>4</v>
      </c>
      <c r="L587" s="19">
        <v>2827.4333882308138</v>
      </c>
      <c r="M587" s="19">
        <f t="shared" si="54"/>
        <v>0.28274333882308139</v>
      </c>
      <c r="N587" s="19">
        <v>2544.6900494077327</v>
      </c>
      <c r="O587" s="19">
        <f t="shared" si="55"/>
        <v>0.25446900494077329</v>
      </c>
      <c r="P587" s="19">
        <f t="shared" si="56"/>
        <v>2.82743338823081E-2</v>
      </c>
      <c r="Q587" s="24">
        <v>19.28</v>
      </c>
      <c r="R587" s="24">
        <f t="shared" si="57"/>
        <v>4.9061624152581089</v>
      </c>
      <c r="S587" s="24">
        <v>10.10190114068441</v>
      </c>
      <c r="T587" s="24">
        <f t="shared" si="58"/>
        <v>0.28562452569778007</v>
      </c>
      <c r="U587" s="25">
        <f t="shared" si="59"/>
        <v>4.6205378895603291</v>
      </c>
    </row>
    <row r="588" spans="1:21" x14ac:dyDescent="0.3">
      <c r="A588" s="2" t="s">
        <v>6</v>
      </c>
      <c r="B588" s="2">
        <v>50</v>
      </c>
      <c r="C588" s="5">
        <v>39871</v>
      </c>
      <c r="D588" s="2">
        <v>10</v>
      </c>
      <c r="E588" s="2" t="s">
        <v>8</v>
      </c>
      <c r="F588" s="6" t="s">
        <v>44</v>
      </c>
      <c r="G588" s="2">
        <v>100</v>
      </c>
      <c r="H588" s="2">
        <v>10</v>
      </c>
      <c r="I588" s="2">
        <v>15</v>
      </c>
      <c r="J588" s="2">
        <v>8.75</v>
      </c>
      <c r="K588" s="2">
        <v>2</v>
      </c>
      <c r="L588" s="19">
        <v>481.05637508093707</v>
      </c>
      <c r="M588" s="19">
        <f t="shared" si="54"/>
        <v>4.8105637508093706E-2</v>
      </c>
      <c r="N588" s="19">
        <v>481.05637508093707</v>
      </c>
      <c r="O588" s="19">
        <f t="shared" si="55"/>
        <v>4.8105637508093706E-2</v>
      </c>
      <c r="P588" s="19">
        <f t="shared" si="56"/>
        <v>0</v>
      </c>
      <c r="Q588" s="24">
        <v>5.78</v>
      </c>
      <c r="R588" s="24">
        <f t="shared" si="57"/>
        <v>0.27805058479678163</v>
      </c>
      <c r="S588" s="24">
        <v>9.0675767918088734</v>
      </c>
      <c r="T588" s="24">
        <f t="shared" si="58"/>
        <v>0</v>
      </c>
      <c r="U588" s="25">
        <f t="shared" si="59"/>
        <v>0.27805058479678163</v>
      </c>
    </row>
    <row r="589" spans="1:21" x14ac:dyDescent="0.3">
      <c r="A589" s="2" t="s">
        <v>6</v>
      </c>
      <c r="B589" s="2">
        <v>50</v>
      </c>
      <c r="C589" s="5">
        <v>39871</v>
      </c>
      <c r="D589" s="2">
        <v>10</v>
      </c>
      <c r="E589" s="2" t="s">
        <v>8</v>
      </c>
      <c r="F589" s="6" t="s">
        <v>48</v>
      </c>
      <c r="G589" s="2">
        <v>100</v>
      </c>
      <c r="H589" s="2">
        <v>5</v>
      </c>
      <c r="I589" s="2">
        <v>15</v>
      </c>
      <c r="J589" s="2">
        <v>6.25</v>
      </c>
      <c r="K589" s="2">
        <v>2</v>
      </c>
      <c r="L589" s="19">
        <v>245.43692606170259</v>
      </c>
      <c r="M589" s="19">
        <f t="shared" si="54"/>
        <v>2.4543692606170259E-2</v>
      </c>
      <c r="N589" s="19">
        <v>245.43692606170259</v>
      </c>
      <c r="O589" s="19">
        <f t="shared" si="55"/>
        <v>2.4543692606170259E-2</v>
      </c>
      <c r="P589" s="19">
        <f t="shared" si="56"/>
        <v>0</v>
      </c>
      <c r="Q589" s="24">
        <v>5.13</v>
      </c>
      <c r="R589" s="24">
        <f t="shared" si="57"/>
        <v>0.12590914306965342</v>
      </c>
      <c r="S589" s="24">
        <v>8.461146496815287</v>
      </c>
      <c r="T589" s="24">
        <f t="shared" si="58"/>
        <v>0</v>
      </c>
      <c r="U589" s="25">
        <f t="shared" si="59"/>
        <v>0.12590914306965342</v>
      </c>
    </row>
    <row r="590" spans="1:21" x14ac:dyDescent="0.3">
      <c r="A590" s="2" t="s">
        <v>6</v>
      </c>
      <c r="B590" s="2">
        <v>50</v>
      </c>
      <c r="C590" s="5">
        <v>39871</v>
      </c>
      <c r="D590" s="2">
        <v>10</v>
      </c>
      <c r="E590" s="2" t="s">
        <v>8</v>
      </c>
      <c r="F590" s="6" t="s">
        <v>47</v>
      </c>
      <c r="G590" s="2">
        <v>80</v>
      </c>
      <c r="H590" s="2">
        <v>5</v>
      </c>
      <c r="I590" s="2">
        <v>10</v>
      </c>
      <c r="J590" s="2">
        <v>5</v>
      </c>
      <c r="K590" s="2">
        <v>3</v>
      </c>
      <c r="L590" s="19">
        <v>235.61944901923448</v>
      </c>
      <c r="M590" s="19">
        <f t="shared" si="54"/>
        <v>2.3561944901923447E-2</v>
      </c>
      <c r="N590" s="19">
        <v>188.4955592153876</v>
      </c>
      <c r="O590" s="19">
        <f t="shared" si="55"/>
        <v>1.8849555921538759E-2</v>
      </c>
      <c r="P590" s="19">
        <f t="shared" si="56"/>
        <v>4.712388980384688E-3</v>
      </c>
      <c r="Q590" s="24">
        <v>5.15</v>
      </c>
      <c r="R590" s="24">
        <f t="shared" si="57"/>
        <v>9.7075212995924615E-2</v>
      </c>
      <c r="S590" s="24">
        <v>11.257627118644068</v>
      </c>
      <c r="T590" s="24">
        <f t="shared" si="58"/>
        <v>5.3050317979178134E-2</v>
      </c>
      <c r="U590" s="25">
        <f t="shared" si="59"/>
        <v>4.4024895016746481E-2</v>
      </c>
    </row>
    <row r="591" spans="1:21" x14ac:dyDescent="0.3">
      <c r="A591" s="2" t="s">
        <v>6</v>
      </c>
      <c r="B591" s="2">
        <v>50</v>
      </c>
      <c r="C591" s="5">
        <v>39871</v>
      </c>
      <c r="D591" s="2">
        <v>10</v>
      </c>
      <c r="E591" s="2" t="s">
        <v>8</v>
      </c>
      <c r="F591" s="6" t="s">
        <v>13</v>
      </c>
      <c r="G591" s="2">
        <v>90</v>
      </c>
      <c r="H591" s="2">
        <v>15</v>
      </c>
      <c r="I591" s="2">
        <v>35</v>
      </c>
      <c r="J591" s="2">
        <v>16.25</v>
      </c>
      <c r="K591" s="2">
        <v>4</v>
      </c>
      <c r="L591" s="19">
        <v>3318.3072403542192</v>
      </c>
      <c r="M591" s="19">
        <f t="shared" si="54"/>
        <v>0.33183072403542191</v>
      </c>
      <c r="N591" s="19">
        <v>2986.4765163187972</v>
      </c>
      <c r="O591" s="19">
        <f t="shared" si="55"/>
        <v>0.29864765163187973</v>
      </c>
      <c r="P591" s="19">
        <f t="shared" si="56"/>
        <v>3.318307240354218E-2</v>
      </c>
      <c r="Q591" s="24">
        <v>19.28</v>
      </c>
      <c r="R591" s="24">
        <f t="shared" si="57"/>
        <v>5.7579267234626412</v>
      </c>
      <c r="S591" s="24">
        <v>10.10190114068441</v>
      </c>
      <c r="T591" s="24">
        <f t="shared" si="58"/>
        <v>0.33521211696475611</v>
      </c>
      <c r="U591" s="25">
        <f t="shared" si="59"/>
        <v>5.4227146064978848</v>
      </c>
    </row>
    <row r="592" spans="1:21" x14ac:dyDescent="0.3">
      <c r="A592" s="2" t="s">
        <v>6</v>
      </c>
      <c r="B592" s="2">
        <v>57</v>
      </c>
      <c r="C592" s="5">
        <v>39871</v>
      </c>
      <c r="D592" s="2">
        <v>32</v>
      </c>
      <c r="E592" s="2" t="s">
        <v>10</v>
      </c>
      <c r="F592" s="6" t="s">
        <v>49</v>
      </c>
      <c r="G592" s="2">
        <v>100</v>
      </c>
      <c r="H592" s="2">
        <v>6</v>
      </c>
      <c r="I592" s="2">
        <v>12</v>
      </c>
      <c r="J592" s="2">
        <v>6</v>
      </c>
      <c r="K592" s="2">
        <v>2</v>
      </c>
      <c r="L592" s="19">
        <v>226.1946710584651</v>
      </c>
      <c r="M592" s="19">
        <f t="shared" si="54"/>
        <v>2.2619467105846509E-2</v>
      </c>
      <c r="N592" s="19">
        <v>226.1946710584651</v>
      </c>
      <c r="O592" s="19">
        <f t="shared" si="55"/>
        <v>2.2619467105846509E-2</v>
      </c>
      <c r="P592" s="19">
        <f t="shared" si="56"/>
        <v>0</v>
      </c>
      <c r="Q592" s="24">
        <v>5.23</v>
      </c>
      <c r="R592" s="24">
        <f t="shared" si="57"/>
        <v>0.11829981296357725</v>
      </c>
      <c r="S592" s="24">
        <v>8.461146496815287</v>
      </c>
      <c r="T592" s="24">
        <f t="shared" si="58"/>
        <v>0</v>
      </c>
      <c r="U592" s="25">
        <f t="shared" si="59"/>
        <v>0.11829981296357725</v>
      </c>
    </row>
    <row r="593" spans="1:21" x14ac:dyDescent="0.3">
      <c r="A593" s="2" t="s">
        <v>6</v>
      </c>
      <c r="B593" s="2">
        <v>57</v>
      </c>
      <c r="C593" s="5">
        <v>39871</v>
      </c>
      <c r="D593" s="2">
        <v>32</v>
      </c>
      <c r="E593" s="2" t="s">
        <v>10</v>
      </c>
      <c r="F593" s="6" t="s">
        <v>44</v>
      </c>
      <c r="G593" s="2">
        <v>100</v>
      </c>
      <c r="H593" s="2">
        <v>3</v>
      </c>
      <c r="I593" s="2">
        <v>11</v>
      </c>
      <c r="J593" s="2">
        <v>4.25</v>
      </c>
      <c r="K593" s="2">
        <v>2</v>
      </c>
      <c r="L593" s="19">
        <v>113.49003461093127</v>
      </c>
      <c r="M593" s="19">
        <f t="shared" si="54"/>
        <v>1.1349003461093127E-2</v>
      </c>
      <c r="N593" s="19">
        <v>113.49003461093127</v>
      </c>
      <c r="O593" s="19">
        <f t="shared" si="55"/>
        <v>1.1349003461093127E-2</v>
      </c>
      <c r="P593" s="19">
        <f t="shared" si="56"/>
        <v>0</v>
      </c>
      <c r="Q593" s="24">
        <v>5.78</v>
      </c>
      <c r="R593" s="24">
        <f t="shared" si="57"/>
        <v>6.5597240005118282E-2</v>
      </c>
      <c r="S593" s="24">
        <v>9.0675767918088734</v>
      </c>
      <c r="T593" s="24">
        <f t="shared" si="58"/>
        <v>0</v>
      </c>
      <c r="U593" s="25">
        <f t="shared" si="59"/>
        <v>6.5597240005118282E-2</v>
      </c>
    </row>
    <row r="594" spans="1:21" x14ac:dyDescent="0.3">
      <c r="A594" s="2" t="s">
        <v>6</v>
      </c>
      <c r="B594" s="2">
        <v>57</v>
      </c>
      <c r="C594" s="5">
        <v>39871</v>
      </c>
      <c r="D594" s="2">
        <v>32</v>
      </c>
      <c r="E594" s="2" t="s">
        <v>10</v>
      </c>
      <c r="F594" s="6" t="s">
        <v>49</v>
      </c>
      <c r="G594" s="2">
        <v>100</v>
      </c>
      <c r="H594" s="2">
        <v>5</v>
      </c>
      <c r="I594" s="2">
        <v>13</v>
      </c>
      <c r="J594" s="2">
        <v>5.75</v>
      </c>
      <c r="K594" s="2">
        <v>2</v>
      </c>
      <c r="L594" s="19">
        <v>207.73781421862506</v>
      </c>
      <c r="M594" s="19">
        <f t="shared" si="54"/>
        <v>2.0773781421862505E-2</v>
      </c>
      <c r="N594" s="19">
        <v>207.73781421862506</v>
      </c>
      <c r="O594" s="19">
        <f t="shared" si="55"/>
        <v>2.0773781421862505E-2</v>
      </c>
      <c r="P594" s="19">
        <f t="shared" si="56"/>
        <v>0</v>
      </c>
      <c r="Q594" s="24">
        <v>5.23</v>
      </c>
      <c r="R594" s="24">
        <f t="shared" si="57"/>
        <v>0.1086468768363409</v>
      </c>
      <c r="S594" s="24">
        <v>8.461146496815287</v>
      </c>
      <c r="T594" s="24">
        <f t="shared" si="58"/>
        <v>0</v>
      </c>
      <c r="U594" s="25">
        <f t="shared" si="59"/>
        <v>0.1086468768363409</v>
      </c>
    </row>
    <row r="595" spans="1:21" x14ac:dyDescent="0.3">
      <c r="A595" s="2" t="s">
        <v>6</v>
      </c>
      <c r="B595" s="2">
        <v>57</v>
      </c>
      <c r="C595" s="5">
        <v>39871</v>
      </c>
      <c r="D595" s="2">
        <v>32</v>
      </c>
      <c r="E595" s="2" t="s">
        <v>10</v>
      </c>
      <c r="F595" s="6" t="s">
        <v>53</v>
      </c>
      <c r="G595" s="2">
        <v>100</v>
      </c>
      <c r="H595" s="2">
        <v>6</v>
      </c>
      <c r="I595" s="2">
        <v>20</v>
      </c>
      <c r="J595" s="2">
        <v>8</v>
      </c>
      <c r="K595" s="2">
        <v>2</v>
      </c>
      <c r="L595" s="19">
        <v>402.12385965949352</v>
      </c>
      <c r="M595" s="19">
        <f t="shared" si="54"/>
        <v>4.0212385965949352E-2</v>
      </c>
      <c r="N595" s="19">
        <v>402.12385965949352</v>
      </c>
      <c r="O595" s="19">
        <f t="shared" si="55"/>
        <v>4.0212385965949352E-2</v>
      </c>
      <c r="P595" s="19">
        <f t="shared" si="56"/>
        <v>0</v>
      </c>
      <c r="Q595" s="24">
        <v>6.51</v>
      </c>
      <c r="R595" s="24">
        <f t="shared" si="57"/>
        <v>0.26178263263833029</v>
      </c>
      <c r="S595" s="24">
        <v>8.2509316770186327</v>
      </c>
      <c r="T595" s="24">
        <f t="shared" si="58"/>
        <v>0</v>
      </c>
      <c r="U595" s="25">
        <f t="shared" si="59"/>
        <v>0.26178263263833029</v>
      </c>
    </row>
    <row r="596" spans="1:21" x14ac:dyDescent="0.3">
      <c r="A596" s="2" t="s">
        <v>6</v>
      </c>
      <c r="B596" s="2">
        <v>57</v>
      </c>
      <c r="C596" s="5">
        <v>39871</v>
      </c>
      <c r="D596" s="2">
        <v>32</v>
      </c>
      <c r="E596" s="2" t="s">
        <v>10</v>
      </c>
      <c r="F596" s="6" t="s">
        <v>53</v>
      </c>
      <c r="G596" s="2">
        <v>100</v>
      </c>
      <c r="H596" s="2">
        <v>5</v>
      </c>
      <c r="I596" s="2">
        <v>15</v>
      </c>
      <c r="J596" s="2">
        <v>6.25</v>
      </c>
      <c r="K596" s="2">
        <v>2</v>
      </c>
      <c r="L596" s="19">
        <v>245.43692606170259</v>
      </c>
      <c r="M596" s="19">
        <f t="shared" si="54"/>
        <v>2.4543692606170259E-2</v>
      </c>
      <c r="N596" s="19">
        <v>245.43692606170259</v>
      </c>
      <c r="O596" s="19">
        <f t="shared" si="55"/>
        <v>2.4543692606170259E-2</v>
      </c>
      <c r="P596" s="19">
        <f t="shared" si="56"/>
        <v>0</v>
      </c>
      <c r="Q596" s="24">
        <v>6.51</v>
      </c>
      <c r="R596" s="24">
        <f t="shared" si="57"/>
        <v>0.15977943886616838</v>
      </c>
      <c r="S596" s="24">
        <v>8.2509316770186327</v>
      </c>
      <c r="T596" s="24">
        <f t="shared" si="58"/>
        <v>0</v>
      </c>
      <c r="U596" s="25">
        <f t="shared" si="59"/>
        <v>0.15977943886616838</v>
      </c>
    </row>
    <row r="597" spans="1:21" x14ac:dyDescent="0.3">
      <c r="A597" s="2" t="s">
        <v>6</v>
      </c>
      <c r="B597" s="2">
        <v>57</v>
      </c>
      <c r="C597" s="5">
        <v>39871</v>
      </c>
      <c r="D597" s="2">
        <v>32</v>
      </c>
      <c r="E597" s="2" t="s">
        <v>10</v>
      </c>
      <c r="F597" s="6" t="s">
        <v>36</v>
      </c>
      <c r="G597" s="2">
        <v>80</v>
      </c>
      <c r="H597" s="2">
        <v>15</v>
      </c>
      <c r="I597" s="2">
        <v>15</v>
      </c>
      <c r="J597" s="2">
        <v>11.25</v>
      </c>
      <c r="K597" s="2">
        <v>2</v>
      </c>
      <c r="L597" s="19">
        <v>795.21564043991634</v>
      </c>
      <c r="M597" s="19">
        <f t="shared" si="54"/>
        <v>7.9521564043991633E-2</v>
      </c>
      <c r="N597" s="19">
        <v>636.17251235193316</v>
      </c>
      <c r="O597" s="19">
        <f t="shared" si="55"/>
        <v>6.3617251235193323E-2</v>
      </c>
      <c r="P597" s="19">
        <f t="shared" si="56"/>
        <v>1.590431280879831E-2</v>
      </c>
      <c r="Q597" s="24">
        <v>6.62</v>
      </c>
      <c r="R597" s="24">
        <f t="shared" si="57"/>
        <v>0.42114620317697982</v>
      </c>
      <c r="S597" s="24">
        <v>8.3025000000000002</v>
      </c>
      <c r="T597" s="24">
        <f t="shared" si="58"/>
        <v>0.13204555709504798</v>
      </c>
      <c r="U597" s="25">
        <f t="shared" si="59"/>
        <v>0.28910064608193187</v>
      </c>
    </row>
    <row r="598" spans="1:21" x14ac:dyDescent="0.3">
      <c r="A598" s="2" t="s">
        <v>6</v>
      </c>
      <c r="B598" s="2">
        <v>57</v>
      </c>
      <c r="C598" s="5">
        <v>39871</v>
      </c>
      <c r="D598" s="2">
        <v>32</v>
      </c>
      <c r="E598" s="2" t="s">
        <v>10</v>
      </c>
      <c r="F598" s="6" t="s">
        <v>53</v>
      </c>
      <c r="G598" s="2">
        <v>90</v>
      </c>
      <c r="H598" s="2">
        <v>6</v>
      </c>
      <c r="I598" s="2">
        <v>12</v>
      </c>
      <c r="J598" s="2">
        <v>6</v>
      </c>
      <c r="K598" s="2">
        <v>2</v>
      </c>
      <c r="L598" s="19">
        <v>226.1946710584651</v>
      </c>
      <c r="M598" s="19">
        <f t="shared" si="54"/>
        <v>2.2619467105846509E-2</v>
      </c>
      <c r="N598" s="19">
        <v>203.57520395261861</v>
      </c>
      <c r="O598" s="19">
        <f t="shared" si="55"/>
        <v>2.0357520395261862E-2</v>
      </c>
      <c r="P598" s="19">
        <f t="shared" si="56"/>
        <v>2.2619467105846475E-3</v>
      </c>
      <c r="Q598" s="24">
        <v>6.51</v>
      </c>
      <c r="R598" s="24">
        <f t="shared" si="57"/>
        <v>0.13252745777315472</v>
      </c>
      <c r="S598" s="24">
        <v>8.2509316770186327</v>
      </c>
      <c r="T598" s="24">
        <f t="shared" si="58"/>
        <v>1.8663167766090966E-2</v>
      </c>
      <c r="U598" s="25">
        <f t="shared" si="59"/>
        <v>0.11386429000706376</v>
      </c>
    </row>
    <row r="599" spans="1:21" x14ac:dyDescent="0.3">
      <c r="A599" s="2" t="s">
        <v>6</v>
      </c>
      <c r="B599" s="2">
        <v>57</v>
      </c>
      <c r="C599" s="5">
        <v>39871</v>
      </c>
      <c r="D599" s="2">
        <v>32</v>
      </c>
      <c r="E599" s="2" t="s">
        <v>10</v>
      </c>
      <c r="F599" s="6" t="s">
        <v>53</v>
      </c>
      <c r="G599" s="2">
        <v>90</v>
      </c>
      <c r="H599" s="2">
        <v>5</v>
      </c>
      <c r="I599" s="2">
        <v>12</v>
      </c>
      <c r="J599" s="2">
        <v>5.5</v>
      </c>
      <c r="K599" s="2">
        <v>2</v>
      </c>
      <c r="L599" s="19">
        <v>190.06635554218249</v>
      </c>
      <c r="M599" s="19">
        <f t="shared" si="54"/>
        <v>1.9006635554218249E-2</v>
      </c>
      <c r="N599" s="19">
        <v>171.05971998796426</v>
      </c>
      <c r="O599" s="19">
        <f t="shared" si="55"/>
        <v>1.7105971998796425E-2</v>
      </c>
      <c r="P599" s="19">
        <f t="shared" si="56"/>
        <v>1.9006635554218235E-3</v>
      </c>
      <c r="Q599" s="24">
        <v>6.51</v>
      </c>
      <c r="R599" s="24">
        <f t="shared" si="57"/>
        <v>0.11135987771216473</v>
      </c>
      <c r="S599" s="24">
        <v>8.2509316770186327</v>
      </c>
      <c r="T599" s="24">
        <f t="shared" si="58"/>
        <v>1.5682245136784782E-2</v>
      </c>
      <c r="U599" s="25">
        <f t="shared" si="59"/>
        <v>9.5677632575379951E-2</v>
      </c>
    </row>
    <row r="600" spans="1:21" x14ac:dyDescent="0.3">
      <c r="A600" s="2" t="s">
        <v>6</v>
      </c>
      <c r="B600" s="2">
        <v>57</v>
      </c>
      <c r="C600" s="5">
        <v>39871</v>
      </c>
      <c r="D600" s="2">
        <v>32</v>
      </c>
      <c r="E600" s="2" t="s">
        <v>10</v>
      </c>
      <c r="F600" s="6" t="s">
        <v>49</v>
      </c>
      <c r="G600" s="2">
        <v>100</v>
      </c>
      <c r="H600" s="2">
        <v>5</v>
      </c>
      <c r="I600" s="2">
        <v>11</v>
      </c>
      <c r="J600" s="2">
        <v>5.25</v>
      </c>
      <c r="K600" s="2">
        <v>2</v>
      </c>
      <c r="L600" s="19">
        <v>173.18029502913734</v>
      </c>
      <c r="M600" s="19">
        <f t="shared" si="54"/>
        <v>1.7318029502913734E-2</v>
      </c>
      <c r="N600" s="19">
        <v>173.18029502913734</v>
      </c>
      <c r="O600" s="19">
        <f t="shared" si="55"/>
        <v>1.7318029502913734E-2</v>
      </c>
      <c r="P600" s="19">
        <f t="shared" si="56"/>
        <v>0</v>
      </c>
      <c r="Q600" s="24">
        <v>5.23</v>
      </c>
      <c r="R600" s="24">
        <f t="shared" si="57"/>
        <v>9.0573294300238832E-2</v>
      </c>
      <c r="S600" s="24">
        <v>8.461146496815287</v>
      </c>
      <c r="T600" s="24">
        <f t="shared" si="58"/>
        <v>0</v>
      </c>
      <c r="U600" s="25">
        <f t="shared" si="59"/>
        <v>9.0573294300238832E-2</v>
      </c>
    </row>
    <row r="601" spans="1:21" x14ac:dyDescent="0.3">
      <c r="A601" s="2" t="s">
        <v>6</v>
      </c>
      <c r="B601" s="2">
        <v>57</v>
      </c>
      <c r="C601" s="5">
        <v>39871</v>
      </c>
      <c r="D601" s="2">
        <v>32</v>
      </c>
      <c r="E601" s="2" t="s">
        <v>10</v>
      </c>
      <c r="F601" s="6" t="s">
        <v>53</v>
      </c>
      <c r="G601" s="2">
        <v>90</v>
      </c>
      <c r="H601" s="2">
        <v>5</v>
      </c>
      <c r="I601" s="2">
        <v>12</v>
      </c>
      <c r="J601" s="2">
        <v>5.5</v>
      </c>
      <c r="K601" s="2">
        <v>2</v>
      </c>
      <c r="L601" s="19">
        <v>190.06635554218249</v>
      </c>
      <c r="M601" s="19">
        <f t="shared" si="54"/>
        <v>1.9006635554218249E-2</v>
      </c>
      <c r="N601" s="19">
        <v>171.05971998796426</v>
      </c>
      <c r="O601" s="19">
        <f t="shared" si="55"/>
        <v>1.7105971998796425E-2</v>
      </c>
      <c r="P601" s="19">
        <f t="shared" si="56"/>
        <v>1.9006635554218235E-3</v>
      </c>
      <c r="Q601" s="24">
        <v>6.51</v>
      </c>
      <c r="R601" s="24">
        <f t="shared" si="57"/>
        <v>0.11135987771216473</v>
      </c>
      <c r="S601" s="24">
        <v>8.2509316770186327</v>
      </c>
      <c r="T601" s="24">
        <f t="shared" si="58"/>
        <v>1.5682245136784782E-2</v>
      </c>
      <c r="U601" s="25">
        <f t="shared" si="59"/>
        <v>9.5677632575379951E-2</v>
      </c>
    </row>
    <row r="602" spans="1:21" x14ac:dyDescent="0.3">
      <c r="A602" s="2" t="s">
        <v>6</v>
      </c>
      <c r="B602" s="2">
        <v>57</v>
      </c>
      <c r="C602" s="5">
        <v>39871</v>
      </c>
      <c r="D602" s="2">
        <v>32</v>
      </c>
      <c r="E602" s="2" t="s">
        <v>10</v>
      </c>
      <c r="F602" s="6" t="s">
        <v>53</v>
      </c>
      <c r="G602" s="2">
        <v>90</v>
      </c>
      <c r="H602" s="2">
        <v>4</v>
      </c>
      <c r="I602" s="2">
        <v>12</v>
      </c>
      <c r="J602" s="2">
        <v>5</v>
      </c>
      <c r="K602" s="2">
        <v>2</v>
      </c>
      <c r="L602" s="19">
        <v>157.07963267948966</v>
      </c>
      <c r="M602" s="19">
        <f t="shared" si="54"/>
        <v>1.5707963267948967E-2</v>
      </c>
      <c r="N602" s="19">
        <v>141.37166941154069</v>
      </c>
      <c r="O602" s="19">
        <f t="shared" si="55"/>
        <v>1.4137166941154069E-2</v>
      </c>
      <c r="P602" s="19">
        <f t="shared" si="56"/>
        <v>1.5707963267948977E-3</v>
      </c>
      <c r="Q602" s="24">
        <v>6.51</v>
      </c>
      <c r="R602" s="24">
        <f t="shared" si="57"/>
        <v>9.2032956786912992E-2</v>
      </c>
      <c r="S602" s="24">
        <v>8.2509316770186327</v>
      </c>
      <c r="T602" s="24">
        <f t="shared" si="58"/>
        <v>1.2960533170896535E-2</v>
      </c>
      <c r="U602" s="25">
        <f t="shared" si="59"/>
        <v>7.9072423616016463E-2</v>
      </c>
    </row>
    <row r="603" spans="1:21" x14ac:dyDescent="0.3">
      <c r="A603" s="2" t="s">
        <v>6</v>
      </c>
      <c r="B603" s="2">
        <v>57</v>
      </c>
      <c r="C603" s="5">
        <v>39871</v>
      </c>
      <c r="D603" s="2">
        <v>32</v>
      </c>
      <c r="E603" s="2" t="s">
        <v>10</v>
      </c>
      <c r="F603" s="6" t="s">
        <v>53</v>
      </c>
      <c r="G603" s="2">
        <v>80</v>
      </c>
      <c r="H603" s="2">
        <v>2</v>
      </c>
      <c r="I603" s="2">
        <v>12</v>
      </c>
      <c r="J603" s="2">
        <v>4</v>
      </c>
      <c r="K603" s="2">
        <v>2</v>
      </c>
      <c r="L603" s="19">
        <v>100.53096491487338</v>
      </c>
      <c r="M603" s="19">
        <f t="shared" si="54"/>
        <v>1.0053096491487338E-2</v>
      </c>
      <c r="N603" s="19">
        <v>80.424771931898704</v>
      </c>
      <c r="O603" s="19">
        <f t="shared" si="55"/>
        <v>8.0424771931898696E-3</v>
      </c>
      <c r="P603" s="19">
        <f t="shared" si="56"/>
        <v>2.0106192982974683E-3</v>
      </c>
      <c r="Q603" s="24">
        <v>6.51</v>
      </c>
      <c r="R603" s="24">
        <f t="shared" si="57"/>
        <v>5.235652652766605E-2</v>
      </c>
      <c r="S603" s="24">
        <v>8.2509316770186327</v>
      </c>
      <c r="T603" s="24">
        <f t="shared" si="58"/>
        <v>1.6589482458747556E-2</v>
      </c>
      <c r="U603" s="25">
        <f t="shared" si="59"/>
        <v>3.5767044068918494E-2</v>
      </c>
    </row>
    <row r="604" spans="1:21" x14ac:dyDescent="0.3">
      <c r="A604" s="2" t="s">
        <v>6</v>
      </c>
      <c r="B604" s="2">
        <v>57</v>
      </c>
      <c r="C604" s="5">
        <v>39871</v>
      </c>
      <c r="D604" s="2">
        <v>32</v>
      </c>
      <c r="E604" s="2" t="s">
        <v>10</v>
      </c>
      <c r="F604" s="6" t="s">
        <v>53</v>
      </c>
      <c r="G604" s="2">
        <v>30</v>
      </c>
      <c r="H604" s="2">
        <v>15</v>
      </c>
      <c r="I604" s="2">
        <v>35</v>
      </c>
      <c r="J604" s="2">
        <v>16.25</v>
      </c>
      <c r="K604" s="2">
        <v>2</v>
      </c>
      <c r="L604" s="19">
        <v>1659.1536201771096</v>
      </c>
      <c r="M604" s="19">
        <f t="shared" si="54"/>
        <v>0.16591536201771095</v>
      </c>
      <c r="N604" s="19">
        <v>497.74608605313284</v>
      </c>
      <c r="O604" s="19">
        <f t="shared" si="55"/>
        <v>4.9774608605313284E-2</v>
      </c>
      <c r="P604" s="19">
        <f t="shared" si="56"/>
        <v>0.11614075341239767</v>
      </c>
      <c r="Q604" s="24">
        <v>6.51</v>
      </c>
      <c r="R604" s="24">
        <f t="shared" si="57"/>
        <v>0.32403270202058948</v>
      </c>
      <c r="S604" s="24">
        <v>8.2509316770186327</v>
      </c>
      <c r="T604" s="24">
        <f t="shared" si="58"/>
        <v>0.95826942132316184</v>
      </c>
      <c r="U604" s="25">
        <f t="shared" si="59"/>
        <v>-0.63423671930257242</v>
      </c>
    </row>
    <row r="605" spans="1:21" x14ac:dyDescent="0.3">
      <c r="A605" s="2" t="s">
        <v>6</v>
      </c>
      <c r="B605" s="2">
        <v>57</v>
      </c>
      <c r="C605" s="5">
        <v>39871</v>
      </c>
      <c r="D605" s="2">
        <v>32</v>
      </c>
      <c r="E605" s="2" t="s">
        <v>10</v>
      </c>
      <c r="F605" s="6" t="s">
        <v>25</v>
      </c>
      <c r="G605" s="2">
        <v>60</v>
      </c>
      <c r="H605" s="2">
        <v>12</v>
      </c>
      <c r="I605" s="2">
        <v>16</v>
      </c>
      <c r="J605" s="2">
        <v>10</v>
      </c>
      <c r="K605" s="2">
        <v>2</v>
      </c>
      <c r="L605" s="19">
        <v>628.31853071795865</v>
      </c>
      <c r="M605" s="19">
        <f t="shared" si="54"/>
        <v>6.2831853071795868E-2</v>
      </c>
      <c r="N605" s="19">
        <v>376.9911184307752</v>
      </c>
      <c r="O605" s="19">
        <f t="shared" si="55"/>
        <v>3.7699111843077518E-2</v>
      </c>
      <c r="P605" s="19">
        <f t="shared" si="56"/>
        <v>2.513274122871835E-2</v>
      </c>
      <c r="Q605" s="24">
        <v>8.19</v>
      </c>
      <c r="R605" s="24">
        <f t="shared" si="57"/>
        <v>0.30875572599480483</v>
      </c>
      <c r="S605" s="24">
        <v>10.218461538461538</v>
      </c>
      <c r="T605" s="24">
        <f t="shared" si="58"/>
        <v>0.25681794960176502</v>
      </c>
      <c r="U605" s="25">
        <f t="shared" si="59"/>
        <v>5.1937776393039814E-2</v>
      </c>
    </row>
    <row r="606" spans="1:21" x14ac:dyDescent="0.3">
      <c r="A606" s="2" t="s">
        <v>6</v>
      </c>
      <c r="B606" s="2">
        <v>57</v>
      </c>
      <c r="C606" s="5">
        <v>39871</v>
      </c>
      <c r="D606" s="2">
        <v>32</v>
      </c>
      <c r="E606" s="2" t="s">
        <v>10</v>
      </c>
      <c r="F606" s="6" t="s">
        <v>53</v>
      </c>
      <c r="G606" s="2">
        <v>80</v>
      </c>
      <c r="H606" s="2">
        <v>6</v>
      </c>
      <c r="I606" s="2">
        <v>16</v>
      </c>
      <c r="J606" s="2">
        <v>7</v>
      </c>
      <c r="K606" s="2">
        <v>2</v>
      </c>
      <c r="L606" s="19">
        <v>307.8760800517997</v>
      </c>
      <c r="M606" s="19">
        <f t="shared" si="54"/>
        <v>3.0787608005179972E-2</v>
      </c>
      <c r="N606" s="19">
        <v>246.30086404143978</v>
      </c>
      <c r="O606" s="19">
        <f t="shared" si="55"/>
        <v>2.4630086404143978E-2</v>
      </c>
      <c r="P606" s="19">
        <f t="shared" si="56"/>
        <v>6.1575216010359944E-3</v>
      </c>
      <c r="Q606" s="24">
        <v>6.51</v>
      </c>
      <c r="R606" s="24">
        <f t="shared" si="57"/>
        <v>0.16034186249097729</v>
      </c>
      <c r="S606" s="24">
        <v>8.2509316770186327</v>
      </c>
      <c r="T606" s="24">
        <f t="shared" si="58"/>
        <v>5.0805290029914373E-2</v>
      </c>
      <c r="U606" s="25">
        <f t="shared" si="59"/>
        <v>0.10953657246106291</v>
      </c>
    </row>
    <row r="607" spans="1:21" x14ac:dyDescent="0.3">
      <c r="A607" s="2" t="s">
        <v>6</v>
      </c>
      <c r="B607" s="2">
        <v>57</v>
      </c>
      <c r="C607" s="5">
        <v>39871</v>
      </c>
      <c r="D607" s="2">
        <v>32</v>
      </c>
      <c r="E607" s="2" t="s">
        <v>10</v>
      </c>
      <c r="F607" s="6" t="s">
        <v>53</v>
      </c>
      <c r="G607" s="2">
        <v>60</v>
      </c>
      <c r="H607" s="2">
        <v>3</v>
      </c>
      <c r="I607" s="2">
        <v>11</v>
      </c>
      <c r="J607" s="2">
        <v>4.25</v>
      </c>
      <c r="K607" s="2">
        <v>2</v>
      </c>
      <c r="L607" s="19">
        <v>113.49003461093127</v>
      </c>
      <c r="M607" s="19">
        <f t="shared" si="54"/>
        <v>1.1349003461093127E-2</v>
      </c>
      <c r="N607" s="19">
        <v>68.094020766558756</v>
      </c>
      <c r="O607" s="19">
        <f t="shared" si="55"/>
        <v>6.8094020766558752E-3</v>
      </c>
      <c r="P607" s="19">
        <f t="shared" si="56"/>
        <v>4.5396013844372519E-3</v>
      </c>
      <c r="Q607" s="24">
        <v>6.51</v>
      </c>
      <c r="R607" s="24">
        <f t="shared" si="57"/>
        <v>4.4329207519029745E-2</v>
      </c>
      <c r="S607" s="24">
        <v>8.2509316770186327</v>
      </c>
      <c r="T607" s="24">
        <f t="shared" si="58"/>
        <v>3.7455940863890959E-2</v>
      </c>
      <c r="U607" s="25">
        <f t="shared" si="59"/>
        <v>6.8732666551387864E-3</v>
      </c>
    </row>
    <row r="608" spans="1:21" x14ac:dyDescent="0.3">
      <c r="A608" s="2" t="s">
        <v>6</v>
      </c>
      <c r="B608" s="2">
        <v>57</v>
      </c>
      <c r="C608" s="5">
        <v>39871</v>
      </c>
      <c r="D608" s="2">
        <v>32</v>
      </c>
      <c r="E608" s="2" t="s">
        <v>10</v>
      </c>
      <c r="F608" s="6" t="s">
        <v>53</v>
      </c>
      <c r="G608" s="2">
        <v>80</v>
      </c>
      <c r="H608" s="2">
        <v>7</v>
      </c>
      <c r="I608" s="2">
        <v>25</v>
      </c>
      <c r="J608" s="2">
        <v>9.75</v>
      </c>
      <c r="K608" s="2">
        <v>2</v>
      </c>
      <c r="L608" s="19">
        <v>597.29530326375937</v>
      </c>
      <c r="M608" s="19">
        <f t="shared" si="54"/>
        <v>5.9729530326375936E-2</v>
      </c>
      <c r="N608" s="19">
        <v>477.83624261100749</v>
      </c>
      <c r="O608" s="19">
        <f t="shared" si="55"/>
        <v>4.7783624261100749E-2</v>
      </c>
      <c r="P608" s="19">
        <f t="shared" si="56"/>
        <v>1.1945906065275187E-2</v>
      </c>
      <c r="Q608" s="24">
        <v>6.51</v>
      </c>
      <c r="R608" s="24">
        <f t="shared" si="57"/>
        <v>0.31107139393976585</v>
      </c>
      <c r="S608" s="24">
        <v>8.2509316770186327</v>
      </c>
      <c r="T608" s="24">
        <f t="shared" si="58"/>
        <v>9.8564854764668058E-2</v>
      </c>
      <c r="U608" s="25">
        <f t="shared" si="59"/>
        <v>0.21250653917509779</v>
      </c>
    </row>
    <row r="609" spans="1:21" x14ac:dyDescent="0.3">
      <c r="A609" s="2" t="s">
        <v>6</v>
      </c>
      <c r="B609" s="2">
        <v>57</v>
      </c>
      <c r="C609" s="5">
        <v>39871</v>
      </c>
      <c r="D609" s="2">
        <v>32</v>
      </c>
      <c r="E609" s="2" t="s">
        <v>10</v>
      </c>
      <c r="F609" s="6" t="s">
        <v>49</v>
      </c>
      <c r="G609" s="2">
        <v>100</v>
      </c>
      <c r="H609" s="2">
        <v>1</v>
      </c>
      <c r="I609" s="2">
        <v>15</v>
      </c>
      <c r="J609" s="2">
        <v>4.25</v>
      </c>
      <c r="K609" s="2">
        <v>2</v>
      </c>
      <c r="L609" s="19">
        <v>113.49003461093127</v>
      </c>
      <c r="M609" s="19">
        <f t="shared" si="54"/>
        <v>1.1349003461093127E-2</v>
      </c>
      <c r="N609" s="19">
        <v>113.49003461093127</v>
      </c>
      <c r="O609" s="19">
        <f t="shared" si="55"/>
        <v>1.1349003461093127E-2</v>
      </c>
      <c r="P609" s="19">
        <f t="shared" si="56"/>
        <v>0</v>
      </c>
      <c r="Q609" s="24">
        <v>5.23</v>
      </c>
      <c r="R609" s="24">
        <f t="shared" si="57"/>
        <v>5.9355288101517058E-2</v>
      </c>
      <c r="S609" s="24">
        <v>8.461146496815287</v>
      </c>
      <c r="T609" s="24">
        <f t="shared" si="58"/>
        <v>0</v>
      </c>
      <c r="U609" s="25">
        <f t="shared" si="59"/>
        <v>5.9355288101517058E-2</v>
      </c>
    </row>
    <row r="610" spans="1:21" x14ac:dyDescent="0.3">
      <c r="A610" s="2" t="s">
        <v>6</v>
      </c>
      <c r="B610" s="2">
        <v>57</v>
      </c>
      <c r="C610" s="5">
        <v>39871</v>
      </c>
      <c r="D610" s="2">
        <v>32</v>
      </c>
      <c r="E610" s="2" t="s">
        <v>10</v>
      </c>
      <c r="F610" s="6" t="s">
        <v>36</v>
      </c>
      <c r="G610" s="2">
        <v>40</v>
      </c>
      <c r="H610" s="2">
        <v>10</v>
      </c>
      <c r="I610" s="2">
        <v>17</v>
      </c>
      <c r="J610" s="2">
        <v>9.25</v>
      </c>
      <c r="K610" s="2">
        <v>2</v>
      </c>
      <c r="L610" s="19">
        <v>537.60504284555338</v>
      </c>
      <c r="M610" s="19">
        <f t="shared" si="54"/>
        <v>5.3760504284555338E-2</v>
      </c>
      <c r="N610" s="19">
        <v>215.04201713822135</v>
      </c>
      <c r="O610" s="19">
        <f t="shared" si="55"/>
        <v>2.1504201713822134E-2</v>
      </c>
      <c r="P610" s="19">
        <f t="shared" si="56"/>
        <v>3.2256302570733204E-2</v>
      </c>
      <c r="Q610" s="24">
        <v>6.62</v>
      </c>
      <c r="R610" s="24">
        <f t="shared" si="57"/>
        <v>0.14235781534550254</v>
      </c>
      <c r="S610" s="24">
        <v>8.3025000000000002</v>
      </c>
      <c r="T610" s="24">
        <f t="shared" si="58"/>
        <v>0.26780795209351244</v>
      </c>
      <c r="U610" s="25">
        <f t="shared" si="59"/>
        <v>-0.12545013674800989</v>
      </c>
    </row>
    <row r="611" spans="1:21" x14ac:dyDescent="0.3">
      <c r="A611" s="2" t="s">
        <v>6</v>
      </c>
      <c r="B611" s="2">
        <v>57</v>
      </c>
      <c r="C611" s="5">
        <v>39871</v>
      </c>
      <c r="D611" s="2">
        <v>32</v>
      </c>
      <c r="E611" s="2" t="s">
        <v>10</v>
      </c>
      <c r="F611" s="6" t="s">
        <v>53</v>
      </c>
      <c r="G611" s="2">
        <v>100</v>
      </c>
      <c r="H611" s="2">
        <v>2</v>
      </c>
      <c r="I611" s="2">
        <v>10</v>
      </c>
      <c r="J611" s="2">
        <v>3.5</v>
      </c>
      <c r="K611" s="2">
        <v>2</v>
      </c>
      <c r="L611" s="19">
        <v>76.969020012949926</v>
      </c>
      <c r="M611" s="19">
        <f t="shared" si="54"/>
        <v>7.696902001294993E-3</v>
      </c>
      <c r="N611" s="19">
        <v>76.969020012949926</v>
      </c>
      <c r="O611" s="19">
        <f t="shared" si="55"/>
        <v>7.696902001294993E-3</v>
      </c>
      <c r="P611" s="19">
        <f t="shared" si="56"/>
        <v>0</v>
      </c>
      <c r="Q611" s="24">
        <v>6.51</v>
      </c>
      <c r="R611" s="24">
        <f t="shared" si="57"/>
        <v>5.0106832028430401E-2</v>
      </c>
      <c r="S611" s="24">
        <v>8.2509316770186327</v>
      </c>
      <c r="T611" s="24">
        <f t="shared" si="58"/>
        <v>0</v>
      </c>
      <c r="U611" s="25">
        <f t="shared" si="59"/>
        <v>5.0106832028430401E-2</v>
      </c>
    </row>
    <row r="612" spans="1:21" x14ac:dyDescent="0.3">
      <c r="A612" s="2" t="s">
        <v>6</v>
      </c>
      <c r="B612" s="2">
        <v>57</v>
      </c>
      <c r="C612" s="5">
        <v>39871</v>
      </c>
      <c r="D612" s="2">
        <v>32</v>
      </c>
      <c r="E612" s="2" t="s">
        <v>10</v>
      </c>
      <c r="F612" s="6" t="s">
        <v>16</v>
      </c>
      <c r="G612" s="2">
        <v>100</v>
      </c>
      <c r="H612" s="2">
        <v>8</v>
      </c>
      <c r="I612" s="2">
        <v>17</v>
      </c>
      <c r="J612" s="2">
        <v>8.25</v>
      </c>
      <c r="K612" s="2">
        <v>1</v>
      </c>
      <c r="L612" s="19">
        <v>213.8246499849553</v>
      </c>
      <c r="M612" s="19">
        <f t="shared" si="54"/>
        <v>2.138246499849553E-2</v>
      </c>
      <c r="N612" s="19">
        <v>213.8246499849553</v>
      </c>
      <c r="O612" s="19">
        <f t="shared" si="55"/>
        <v>2.138246499849553E-2</v>
      </c>
      <c r="P612" s="19">
        <f t="shared" si="56"/>
        <v>0</v>
      </c>
      <c r="Q612" s="24">
        <v>4.2699999999999996</v>
      </c>
      <c r="R612" s="24">
        <f t="shared" si="57"/>
        <v>9.1303125543575905E-2</v>
      </c>
      <c r="S612" s="24">
        <v>6.8298200514138809</v>
      </c>
      <c r="T612" s="24">
        <f t="shared" si="58"/>
        <v>0</v>
      </c>
      <c r="U612" s="25">
        <f t="shared" si="59"/>
        <v>9.1303125543575905E-2</v>
      </c>
    </row>
    <row r="613" spans="1:21" x14ac:dyDescent="0.3">
      <c r="A613" s="2" t="s">
        <v>6</v>
      </c>
      <c r="B613" s="2">
        <v>57</v>
      </c>
      <c r="C613" s="5">
        <v>39871</v>
      </c>
      <c r="D613" s="2">
        <v>32</v>
      </c>
      <c r="E613" s="2" t="s">
        <v>10</v>
      </c>
      <c r="F613" s="6" t="s">
        <v>53</v>
      </c>
      <c r="G613" s="2">
        <v>20</v>
      </c>
      <c r="H613" s="2">
        <v>5</v>
      </c>
      <c r="I613" s="2">
        <v>18</v>
      </c>
      <c r="J613" s="2">
        <v>7</v>
      </c>
      <c r="K613" s="2">
        <v>2</v>
      </c>
      <c r="L613" s="19">
        <v>307.8760800517997</v>
      </c>
      <c r="M613" s="19">
        <f t="shared" si="54"/>
        <v>3.0787608005179972E-2</v>
      </c>
      <c r="N613" s="19">
        <v>61.575216010359945</v>
      </c>
      <c r="O613" s="19">
        <f t="shared" si="55"/>
        <v>6.1575216010359944E-3</v>
      </c>
      <c r="P613" s="19">
        <f t="shared" si="56"/>
        <v>2.4630086404143978E-2</v>
      </c>
      <c r="Q613" s="24">
        <v>6.51</v>
      </c>
      <c r="R613" s="24">
        <f t="shared" si="57"/>
        <v>4.0085465622744322E-2</v>
      </c>
      <c r="S613" s="24">
        <v>8.2509316770186327</v>
      </c>
      <c r="T613" s="24">
        <f t="shared" si="58"/>
        <v>0.20322116011965749</v>
      </c>
      <c r="U613" s="25">
        <f t="shared" si="59"/>
        <v>-0.16313569449691318</v>
      </c>
    </row>
    <row r="614" spans="1:21" x14ac:dyDescent="0.3">
      <c r="A614" s="2" t="s">
        <v>6</v>
      </c>
      <c r="B614" s="2">
        <v>57</v>
      </c>
      <c r="C614" s="5">
        <v>39871</v>
      </c>
      <c r="D614" s="2">
        <v>32</v>
      </c>
      <c r="E614" s="2" t="s">
        <v>10</v>
      </c>
      <c r="F614" s="6" t="s">
        <v>53</v>
      </c>
      <c r="G614" s="2">
        <v>30</v>
      </c>
      <c r="H614" s="2">
        <v>5</v>
      </c>
      <c r="I614" s="2">
        <v>15</v>
      </c>
      <c r="J614" s="2">
        <v>6.25</v>
      </c>
      <c r="K614" s="2">
        <v>2</v>
      </c>
      <c r="L614" s="19">
        <v>245.43692606170259</v>
      </c>
      <c r="M614" s="19">
        <f t="shared" si="54"/>
        <v>2.4543692606170259E-2</v>
      </c>
      <c r="N614" s="19">
        <v>73.631077818510775</v>
      </c>
      <c r="O614" s="19">
        <f t="shared" si="55"/>
        <v>7.3631077818510776E-3</v>
      </c>
      <c r="P614" s="19">
        <f t="shared" si="56"/>
        <v>1.7180584824319181E-2</v>
      </c>
      <c r="Q614" s="24">
        <v>6.51</v>
      </c>
      <c r="R614" s="24">
        <f t="shared" si="57"/>
        <v>4.7933831659850511E-2</v>
      </c>
      <c r="S614" s="24">
        <v>8.2509316770186327</v>
      </c>
      <c r="T614" s="24">
        <f t="shared" si="58"/>
        <v>0.14175583155668073</v>
      </c>
      <c r="U614" s="25">
        <f t="shared" si="59"/>
        <v>-9.382199989683021E-2</v>
      </c>
    </row>
    <row r="615" spans="1:21" x14ac:dyDescent="0.3">
      <c r="A615" s="2" t="s">
        <v>6</v>
      </c>
      <c r="B615" s="2">
        <v>57</v>
      </c>
      <c r="C615" s="5">
        <v>39871</v>
      </c>
      <c r="D615" s="2">
        <v>32</v>
      </c>
      <c r="E615" s="2" t="s">
        <v>10</v>
      </c>
      <c r="F615" s="6" t="s">
        <v>53</v>
      </c>
      <c r="G615" s="2">
        <v>90</v>
      </c>
      <c r="H615" s="2">
        <v>3</v>
      </c>
      <c r="I615" s="2">
        <v>11</v>
      </c>
      <c r="J615" s="2">
        <v>4.25</v>
      </c>
      <c r="K615" s="2">
        <v>2</v>
      </c>
      <c r="L615" s="19">
        <v>113.49003461093127</v>
      </c>
      <c r="M615" s="19">
        <f t="shared" si="54"/>
        <v>1.1349003461093127E-2</v>
      </c>
      <c r="N615" s="19">
        <v>102.14103114983816</v>
      </c>
      <c r="O615" s="19">
        <f t="shared" si="55"/>
        <v>1.0214103114983816E-2</v>
      </c>
      <c r="P615" s="19">
        <f t="shared" si="56"/>
        <v>1.1349003461093108E-3</v>
      </c>
      <c r="Q615" s="24">
        <v>6.51</v>
      </c>
      <c r="R615" s="24">
        <f t="shared" si="57"/>
        <v>6.6493811278544646E-2</v>
      </c>
      <c r="S615" s="24">
        <v>8.2509316770186327</v>
      </c>
      <c r="T615" s="24">
        <f t="shared" si="58"/>
        <v>9.3639852159727224E-3</v>
      </c>
      <c r="U615" s="25">
        <f t="shared" si="59"/>
        <v>5.7129826062571921E-2</v>
      </c>
    </row>
    <row r="616" spans="1:21" x14ac:dyDescent="0.3">
      <c r="A616" s="2" t="s">
        <v>6</v>
      </c>
      <c r="B616" s="2">
        <v>57</v>
      </c>
      <c r="C616" s="5">
        <v>39871</v>
      </c>
      <c r="D616" s="2">
        <v>32</v>
      </c>
      <c r="E616" s="2" t="s">
        <v>10</v>
      </c>
      <c r="F616" s="6" t="s">
        <v>36</v>
      </c>
      <c r="G616" s="2">
        <v>80</v>
      </c>
      <c r="H616" s="2">
        <v>3</v>
      </c>
      <c r="I616" s="2">
        <v>15</v>
      </c>
      <c r="J616" s="2">
        <v>5.25</v>
      </c>
      <c r="K616" s="2">
        <v>2</v>
      </c>
      <c r="L616" s="19">
        <v>173.18029502913734</v>
      </c>
      <c r="M616" s="19">
        <f t="shared" si="54"/>
        <v>1.7318029502913734E-2</v>
      </c>
      <c r="N616" s="19">
        <v>138.54423602330988</v>
      </c>
      <c r="O616" s="19">
        <f t="shared" si="55"/>
        <v>1.3854423602330988E-2</v>
      </c>
      <c r="P616" s="19">
        <f t="shared" si="56"/>
        <v>3.4636059005827453E-3</v>
      </c>
      <c r="Q616" s="24">
        <v>6.62</v>
      </c>
      <c r="R616" s="24">
        <f t="shared" si="57"/>
        <v>9.171628424743114E-2</v>
      </c>
      <c r="S616" s="24">
        <v>8.3025000000000002</v>
      </c>
      <c r="T616" s="24">
        <f t="shared" si="58"/>
        <v>2.8756587989588245E-2</v>
      </c>
      <c r="U616" s="25">
        <f t="shared" si="59"/>
        <v>6.2959696257842895E-2</v>
      </c>
    </row>
    <row r="617" spans="1:21" x14ac:dyDescent="0.3">
      <c r="A617" s="2" t="s">
        <v>6</v>
      </c>
      <c r="B617" s="2">
        <v>57</v>
      </c>
      <c r="C617" s="5">
        <v>39871</v>
      </c>
      <c r="D617" s="2">
        <v>32</v>
      </c>
      <c r="E617" s="2" t="s">
        <v>10</v>
      </c>
      <c r="F617" s="6" t="s">
        <v>44</v>
      </c>
      <c r="G617" s="2">
        <v>100</v>
      </c>
      <c r="H617" s="2">
        <v>7</v>
      </c>
      <c r="I617" s="2">
        <v>10</v>
      </c>
      <c r="J617" s="2">
        <v>6</v>
      </c>
      <c r="K617" s="2">
        <v>2</v>
      </c>
      <c r="L617" s="19">
        <v>226.1946710584651</v>
      </c>
      <c r="M617" s="19">
        <f t="shared" si="54"/>
        <v>2.2619467105846509E-2</v>
      </c>
      <c r="N617" s="19">
        <v>226.1946710584651</v>
      </c>
      <c r="O617" s="19">
        <f t="shared" si="55"/>
        <v>2.2619467105846509E-2</v>
      </c>
      <c r="P617" s="19">
        <f t="shared" si="56"/>
        <v>0</v>
      </c>
      <c r="Q617" s="24">
        <v>5.78</v>
      </c>
      <c r="R617" s="24">
        <f t="shared" si="57"/>
        <v>0.13074051987179283</v>
      </c>
      <c r="S617" s="24">
        <v>9.0675767918088734</v>
      </c>
      <c r="T617" s="24">
        <f t="shared" si="58"/>
        <v>0</v>
      </c>
      <c r="U617" s="25">
        <f t="shared" si="59"/>
        <v>0.13074051987179283</v>
      </c>
    </row>
    <row r="618" spans="1:21" x14ac:dyDescent="0.3">
      <c r="A618" s="2" t="s">
        <v>6</v>
      </c>
      <c r="B618" s="2">
        <v>57</v>
      </c>
      <c r="C618" s="5">
        <v>39871</v>
      </c>
      <c r="D618" s="2">
        <v>32</v>
      </c>
      <c r="E618" s="2" t="s">
        <v>10</v>
      </c>
      <c r="F618" s="6" t="s">
        <v>53</v>
      </c>
      <c r="G618" s="2">
        <v>80</v>
      </c>
      <c r="H618" s="2">
        <v>5</v>
      </c>
      <c r="I618" s="2">
        <v>20</v>
      </c>
      <c r="J618" s="2">
        <v>7.5</v>
      </c>
      <c r="K618" s="2">
        <v>2</v>
      </c>
      <c r="L618" s="19">
        <v>353.42917352885172</v>
      </c>
      <c r="M618" s="19">
        <f t="shared" si="54"/>
        <v>3.5342917352885174E-2</v>
      </c>
      <c r="N618" s="19">
        <v>282.74333882308139</v>
      </c>
      <c r="O618" s="19">
        <f t="shared" si="55"/>
        <v>2.8274333882308138E-2</v>
      </c>
      <c r="P618" s="19">
        <f t="shared" si="56"/>
        <v>7.0685834705770355E-3</v>
      </c>
      <c r="Q618" s="24">
        <v>6.51</v>
      </c>
      <c r="R618" s="24">
        <f t="shared" si="57"/>
        <v>0.18406591357382598</v>
      </c>
      <c r="S618" s="24">
        <v>8.2509316770186327</v>
      </c>
      <c r="T618" s="24">
        <f t="shared" si="58"/>
        <v>5.8322399269034368E-2</v>
      </c>
      <c r="U618" s="25">
        <f t="shared" si="59"/>
        <v>0.12574351430479161</v>
      </c>
    </row>
    <row r="619" spans="1:21" x14ac:dyDescent="0.3">
      <c r="A619" s="2" t="s">
        <v>6</v>
      </c>
      <c r="B619" s="2">
        <v>57</v>
      </c>
      <c r="C619" s="5">
        <v>39871</v>
      </c>
      <c r="D619" s="2">
        <v>32</v>
      </c>
      <c r="E619" s="2" t="s">
        <v>10</v>
      </c>
      <c r="F619" s="6" t="s">
        <v>44</v>
      </c>
      <c r="G619" s="2">
        <v>100</v>
      </c>
      <c r="H619" s="2">
        <v>8</v>
      </c>
      <c r="I619" s="2">
        <v>11</v>
      </c>
      <c r="J619" s="2">
        <v>6.75</v>
      </c>
      <c r="K619" s="2">
        <v>2</v>
      </c>
      <c r="L619" s="19">
        <v>286.27763055836988</v>
      </c>
      <c r="M619" s="19">
        <f t="shared" si="54"/>
        <v>2.8627763055836988E-2</v>
      </c>
      <c r="N619" s="19">
        <v>286.27763055836988</v>
      </c>
      <c r="O619" s="19">
        <f t="shared" si="55"/>
        <v>2.8627763055836988E-2</v>
      </c>
      <c r="P619" s="19">
        <f t="shared" si="56"/>
        <v>0</v>
      </c>
      <c r="Q619" s="24">
        <v>5.78</v>
      </c>
      <c r="R619" s="24">
        <f t="shared" si="57"/>
        <v>0.1654684704627378</v>
      </c>
      <c r="S619" s="24">
        <v>9.0675767918088734</v>
      </c>
      <c r="T619" s="24">
        <f t="shared" si="58"/>
        <v>0</v>
      </c>
      <c r="U619" s="25">
        <f t="shared" si="59"/>
        <v>0.1654684704627378</v>
      </c>
    </row>
    <row r="620" spans="1:21" x14ac:dyDescent="0.3">
      <c r="A620" s="2" t="s">
        <v>6</v>
      </c>
      <c r="B620" s="2">
        <v>57</v>
      </c>
      <c r="C620" s="5">
        <v>39871</v>
      </c>
      <c r="D620" s="2">
        <v>32</v>
      </c>
      <c r="E620" s="2" t="s">
        <v>10</v>
      </c>
      <c r="F620" s="6" t="s">
        <v>53</v>
      </c>
      <c r="G620" s="2">
        <v>100</v>
      </c>
      <c r="H620" s="2">
        <v>3</v>
      </c>
      <c r="I620" s="2">
        <v>16</v>
      </c>
      <c r="J620" s="2">
        <v>5.5</v>
      </c>
      <c r="K620" s="2">
        <v>2</v>
      </c>
      <c r="L620" s="19">
        <v>190.06635554218249</v>
      </c>
      <c r="M620" s="19">
        <f t="shared" si="54"/>
        <v>1.9006635554218249E-2</v>
      </c>
      <c r="N620" s="19">
        <v>190.06635554218249</v>
      </c>
      <c r="O620" s="19">
        <f t="shared" si="55"/>
        <v>1.9006635554218249E-2</v>
      </c>
      <c r="P620" s="19">
        <f t="shared" si="56"/>
        <v>0</v>
      </c>
      <c r="Q620" s="24">
        <v>6.51</v>
      </c>
      <c r="R620" s="24">
        <f t="shared" si="57"/>
        <v>0.1237331974579608</v>
      </c>
      <c r="S620" s="24">
        <v>8.2509316770186327</v>
      </c>
      <c r="T620" s="24">
        <f t="shared" si="58"/>
        <v>0</v>
      </c>
      <c r="U620" s="25">
        <f t="shared" si="59"/>
        <v>0.1237331974579608</v>
      </c>
    </row>
    <row r="621" spans="1:21" x14ac:dyDescent="0.3">
      <c r="A621" s="2" t="s">
        <v>6</v>
      </c>
      <c r="B621" s="2">
        <v>57</v>
      </c>
      <c r="C621" s="5">
        <v>39871</v>
      </c>
      <c r="D621" s="2">
        <v>32</v>
      </c>
      <c r="E621" s="2" t="s">
        <v>10</v>
      </c>
      <c r="F621" s="6" t="s">
        <v>31</v>
      </c>
      <c r="G621" s="2">
        <v>100</v>
      </c>
      <c r="H621" s="2">
        <v>5</v>
      </c>
      <c r="I621" s="2">
        <v>25</v>
      </c>
      <c r="J621" s="2">
        <v>8.75</v>
      </c>
      <c r="K621" s="2">
        <v>3</v>
      </c>
      <c r="L621" s="19">
        <v>721.58456262140555</v>
      </c>
      <c r="M621" s="19">
        <f t="shared" si="54"/>
        <v>7.2158456262140555E-2</v>
      </c>
      <c r="N621" s="19">
        <v>721.58456262140555</v>
      </c>
      <c r="O621" s="19">
        <f t="shared" si="55"/>
        <v>7.2158456262140555E-2</v>
      </c>
      <c r="P621" s="19">
        <f t="shared" si="56"/>
        <v>0</v>
      </c>
      <c r="Q621" s="24">
        <v>13.7</v>
      </c>
      <c r="R621" s="24">
        <f t="shared" si="57"/>
        <v>0.98857085079132556</v>
      </c>
      <c r="S621" s="24">
        <v>7.9071428571428566</v>
      </c>
      <c r="T621" s="24">
        <f t="shared" si="58"/>
        <v>0</v>
      </c>
      <c r="U621" s="25">
        <f t="shared" si="59"/>
        <v>0.98857085079132556</v>
      </c>
    </row>
    <row r="622" spans="1:21" x14ac:dyDescent="0.3">
      <c r="A622" s="2" t="s">
        <v>6</v>
      </c>
      <c r="B622" s="2">
        <v>57</v>
      </c>
      <c r="C622" s="5">
        <v>39871</v>
      </c>
      <c r="D622" s="2">
        <v>32</v>
      </c>
      <c r="E622" s="2" t="s">
        <v>10</v>
      </c>
      <c r="F622" s="6" t="s">
        <v>53</v>
      </c>
      <c r="G622" s="2">
        <v>100</v>
      </c>
      <c r="H622" s="2">
        <v>1</v>
      </c>
      <c r="I622" s="2">
        <v>11</v>
      </c>
      <c r="J622" s="2">
        <v>3.25</v>
      </c>
      <c r="K622" s="2">
        <v>2</v>
      </c>
      <c r="L622" s="19">
        <v>66.366144807084382</v>
      </c>
      <c r="M622" s="19">
        <f t="shared" si="54"/>
        <v>6.6366144807084382E-3</v>
      </c>
      <c r="N622" s="19">
        <v>66.366144807084382</v>
      </c>
      <c r="O622" s="19">
        <f t="shared" si="55"/>
        <v>6.6366144807084382E-3</v>
      </c>
      <c r="P622" s="19">
        <f t="shared" si="56"/>
        <v>0</v>
      </c>
      <c r="Q622" s="24">
        <v>6.51</v>
      </c>
      <c r="R622" s="24">
        <f t="shared" si="57"/>
        <v>4.3204360269411934E-2</v>
      </c>
      <c r="S622" s="24">
        <v>8.2509316770186327</v>
      </c>
      <c r="T622" s="24">
        <f t="shared" si="58"/>
        <v>0</v>
      </c>
      <c r="U622" s="25">
        <f t="shared" si="59"/>
        <v>4.3204360269411934E-2</v>
      </c>
    </row>
    <row r="623" spans="1:21" x14ac:dyDescent="0.3">
      <c r="A623" s="2" t="s">
        <v>6</v>
      </c>
      <c r="B623" s="2">
        <v>57</v>
      </c>
      <c r="C623" s="5">
        <v>39871</v>
      </c>
      <c r="D623" s="2">
        <v>32</v>
      </c>
      <c r="E623" s="2" t="s">
        <v>10</v>
      </c>
      <c r="F623" s="6" t="s">
        <v>36</v>
      </c>
      <c r="G623" s="2">
        <v>30</v>
      </c>
      <c r="H623" s="2">
        <v>25</v>
      </c>
      <c r="I623" s="2">
        <v>35</v>
      </c>
      <c r="J623" s="2">
        <v>21.25</v>
      </c>
      <c r="K623" s="2">
        <v>2</v>
      </c>
      <c r="L623" s="19">
        <v>2837.2508652732818</v>
      </c>
      <c r="M623" s="19">
        <f t="shared" si="54"/>
        <v>0.2837250865273282</v>
      </c>
      <c r="N623" s="19">
        <v>851.17525958198451</v>
      </c>
      <c r="O623" s="19">
        <f t="shared" si="55"/>
        <v>8.5117525958198451E-2</v>
      </c>
      <c r="P623" s="19">
        <f t="shared" si="56"/>
        <v>0.19860756056912976</v>
      </c>
      <c r="Q623" s="24">
        <v>6.62</v>
      </c>
      <c r="R623" s="24">
        <f t="shared" si="57"/>
        <v>0.56347802184327378</v>
      </c>
      <c r="S623" s="24">
        <v>8.3025000000000002</v>
      </c>
      <c r="T623" s="24">
        <f t="shared" si="58"/>
        <v>1.6489392716251998</v>
      </c>
      <c r="U623" s="25">
        <f t="shared" si="59"/>
        <v>-1.085461249781926</v>
      </c>
    </row>
    <row r="624" spans="1:21" x14ac:dyDescent="0.3">
      <c r="A624" s="2" t="s">
        <v>6</v>
      </c>
      <c r="B624" s="2">
        <v>57</v>
      </c>
      <c r="C624" s="5">
        <v>39871</v>
      </c>
      <c r="D624" s="2">
        <v>32</v>
      </c>
      <c r="E624" s="2" t="s">
        <v>10</v>
      </c>
      <c r="F624" s="6" t="s">
        <v>36</v>
      </c>
      <c r="G624" s="2">
        <v>100</v>
      </c>
      <c r="H624" s="2">
        <v>2</v>
      </c>
      <c r="I624" s="2">
        <v>15</v>
      </c>
      <c r="J624" s="2">
        <v>4.75</v>
      </c>
      <c r="K624" s="2">
        <v>2</v>
      </c>
      <c r="L624" s="19">
        <v>141.7643684932394</v>
      </c>
      <c r="M624" s="19">
        <f t="shared" si="54"/>
        <v>1.417643684932394E-2</v>
      </c>
      <c r="N624" s="19">
        <v>141.7643684932394</v>
      </c>
      <c r="O624" s="19">
        <f t="shared" si="55"/>
        <v>1.417643684932394E-2</v>
      </c>
      <c r="P624" s="19">
        <f t="shared" si="56"/>
        <v>0</v>
      </c>
      <c r="Q624" s="24">
        <v>6.62</v>
      </c>
      <c r="R624" s="24">
        <f t="shared" si="57"/>
        <v>9.3848011942524484E-2</v>
      </c>
      <c r="S624" s="24">
        <v>8.3025000000000002</v>
      </c>
      <c r="T624" s="24">
        <f t="shared" si="58"/>
        <v>0</v>
      </c>
      <c r="U624" s="25">
        <f t="shared" si="59"/>
        <v>9.3848011942524484E-2</v>
      </c>
    </row>
    <row r="625" spans="1:21" x14ac:dyDescent="0.3">
      <c r="A625" s="2" t="s">
        <v>6</v>
      </c>
      <c r="B625" s="2">
        <v>57</v>
      </c>
      <c r="C625" s="5">
        <v>39871</v>
      </c>
      <c r="D625" s="2">
        <v>32</v>
      </c>
      <c r="E625" s="2" t="s">
        <v>10</v>
      </c>
      <c r="F625" s="6" t="s">
        <v>43</v>
      </c>
      <c r="G625" s="2">
        <v>100</v>
      </c>
      <c r="H625" s="2">
        <v>5</v>
      </c>
      <c r="I625" s="2">
        <v>13</v>
      </c>
      <c r="J625" s="2">
        <v>5.75</v>
      </c>
      <c r="K625" s="2">
        <v>2</v>
      </c>
      <c r="L625" s="19">
        <v>207.73781421862506</v>
      </c>
      <c r="M625" s="19">
        <f t="shared" si="54"/>
        <v>2.0773781421862505E-2</v>
      </c>
      <c r="N625" s="19">
        <v>207.73781421862506</v>
      </c>
      <c r="O625" s="19">
        <f t="shared" si="55"/>
        <v>2.0773781421862505E-2</v>
      </c>
      <c r="P625" s="19">
        <f t="shared" si="56"/>
        <v>0</v>
      </c>
      <c r="Q625" s="24">
        <v>9.1999999999999993</v>
      </c>
      <c r="R625" s="24">
        <f t="shared" si="57"/>
        <v>0.19111878908113503</v>
      </c>
      <c r="S625" s="24">
        <v>8.1999999999999993</v>
      </c>
      <c r="T625" s="24">
        <f t="shared" si="58"/>
        <v>0</v>
      </c>
      <c r="U625" s="25">
        <f t="shared" si="59"/>
        <v>0.19111878908113503</v>
      </c>
    </row>
    <row r="626" spans="1:21" x14ac:dyDescent="0.3">
      <c r="A626" s="2" t="s">
        <v>6</v>
      </c>
      <c r="B626" s="2">
        <v>57</v>
      </c>
      <c r="C626" s="5">
        <v>39871</v>
      </c>
      <c r="D626" s="2">
        <v>32</v>
      </c>
      <c r="E626" s="2" t="s">
        <v>10</v>
      </c>
      <c r="F626" s="6" t="s">
        <v>44</v>
      </c>
      <c r="G626" s="2">
        <v>90</v>
      </c>
      <c r="H626" s="2">
        <v>5</v>
      </c>
      <c r="I626" s="2">
        <v>10</v>
      </c>
      <c r="J626" s="2">
        <v>5</v>
      </c>
      <c r="K626" s="2">
        <v>2</v>
      </c>
      <c r="L626" s="19">
        <v>157.07963267948966</v>
      </c>
      <c r="M626" s="19">
        <f t="shared" si="54"/>
        <v>1.5707963267948967E-2</v>
      </c>
      <c r="N626" s="19">
        <v>141.37166941154069</v>
      </c>
      <c r="O626" s="19">
        <f t="shared" si="55"/>
        <v>1.4137166941154069E-2</v>
      </c>
      <c r="P626" s="19">
        <f t="shared" si="56"/>
        <v>1.5707963267948977E-3</v>
      </c>
      <c r="Q626" s="24">
        <v>5.78</v>
      </c>
      <c r="R626" s="24">
        <f t="shared" si="57"/>
        <v>8.171282491987053E-2</v>
      </c>
      <c r="S626" s="24">
        <v>9.0675767918088734</v>
      </c>
      <c r="T626" s="24">
        <f t="shared" si="58"/>
        <v>1.4243316317504041E-2</v>
      </c>
      <c r="U626" s="25">
        <f t="shared" si="59"/>
        <v>6.7469508602366488E-2</v>
      </c>
    </row>
    <row r="627" spans="1:21" x14ac:dyDescent="0.3">
      <c r="A627" s="2" t="s">
        <v>6</v>
      </c>
      <c r="B627" s="2">
        <v>57</v>
      </c>
      <c r="C627" s="5">
        <v>39871</v>
      </c>
      <c r="D627" s="2">
        <v>32</v>
      </c>
      <c r="E627" s="2" t="s">
        <v>10</v>
      </c>
      <c r="F627" s="6" t="s">
        <v>36</v>
      </c>
      <c r="G627" s="2">
        <v>70</v>
      </c>
      <c r="H627" s="2">
        <v>15</v>
      </c>
      <c r="I627" s="2">
        <v>30</v>
      </c>
      <c r="J627" s="2">
        <v>15</v>
      </c>
      <c r="K627" s="2">
        <v>2</v>
      </c>
      <c r="L627" s="19">
        <v>1413.7166941154069</v>
      </c>
      <c r="M627" s="19">
        <f t="shared" si="54"/>
        <v>0.1413716694115407</v>
      </c>
      <c r="N627" s="19">
        <v>989.60168588078477</v>
      </c>
      <c r="O627" s="19">
        <f t="shared" si="55"/>
        <v>9.8960168588078476E-2</v>
      </c>
      <c r="P627" s="19">
        <f t="shared" si="56"/>
        <v>4.241150082346222E-2</v>
      </c>
      <c r="Q627" s="24">
        <v>6.62</v>
      </c>
      <c r="R627" s="24">
        <f t="shared" si="57"/>
        <v>0.65511631605307952</v>
      </c>
      <c r="S627" s="24">
        <v>8.3025000000000002</v>
      </c>
      <c r="T627" s="24">
        <f t="shared" si="58"/>
        <v>0.35212148558679507</v>
      </c>
      <c r="U627" s="25">
        <f t="shared" si="59"/>
        <v>0.30299483046628445</v>
      </c>
    </row>
    <row r="628" spans="1:21" x14ac:dyDescent="0.3">
      <c r="A628" s="2" t="s">
        <v>6</v>
      </c>
      <c r="B628" s="2">
        <v>57</v>
      </c>
      <c r="C628" s="5">
        <v>39871</v>
      </c>
      <c r="D628" s="2">
        <v>32</v>
      </c>
      <c r="E628" s="2" t="s">
        <v>10</v>
      </c>
      <c r="F628" s="6" t="s">
        <v>46</v>
      </c>
      <c r="G628" s="2">
        <v>80</v>
      </c>
      <c r="H628" s="2">
        <v>10</v>
      </c>
      <c r="I628" s="2">
        <v>13</v>
      </c>
      <c r="J628" s="2">
        <v>8.25</v>
      </c>
      <c r="K628" s="2">
        <v>3</v>
      </c>
      <c r="L628" s="19">
        <v>641.47394995486593</v>
      </c>
      <c r="M628" s="19">
        <f t="shared" si="54"/>
        <v>6.4147394995486592E-2</v>
      </c>
      <c r="N628" s="19">
        <v>513.17915996389274</v>
      </c>
      <c r="O628" s="19">
        <f t="shared" si="55"/>
        <v>5.1317915996389275E-2</v>
      </c>
      <c r="P628" s="19">
        <f t="shared" si="56"/>
        <v>1.2829478999097317E-2</v>
      </c>
      <c r="Q628" s="24">
        <v>1.86</v>
      </c>
      <c r="R628" s="24">
        <f t="shared" si="57"/>
        <v>9.5451323753284051E-2</v>
      </c>
      <c r="S628" s="24">
        <v>12.651428571428571</v>
      </c>
      <c r="T628" s="24">
        <f t="shared" si="58"/>
        <v>0.16231123716572263</v>
      </c>
      <c r="U628" s="25">
        <f t="shared" si="59"/>
        <v>-6.6859913412438576E-2</v>
      </c>
    </row>
    <row r="629" spans="1:21" x14ac:dyDescent="0.3">
      <c r="A629" s="2" t="s">
        <v>6</v>
      </c>
      <c r="B629" s="2">
        <v>57</v>
      </c>
      <c r="C629" s="5">
        <v>39871</v>
      </c>
      <c r="D629" s="2">
        <v>32</v>
      </c>
      <c r="E629" s="2" t="s">
        <v>10</v>
      </c>
      <c r="F629" s="6" t="s">
        <v>53</v>
      </c>
      <c r="G629" s="2">
        <v>100</v>
      </c>
      <c r="H629" s="2">
        <v>10</v>
      </c>
      <c r="I629" s="2">
        <v>22</v>
      </c>
      <c r="J629" s="2">
        <v>10.5</v>
      </c>
      <c r="K629" s="2">
        <v>2</v>
      </c>
      <c r="L629" s="19">
        <v>692.72118011654936</v>
      </c>
      <c r="M629" s="19">
        <f t="shared" si="54"/>
        <v>6.9272118011654935E-2</v>
      </c>
      <c r="N629" s="19">
        <v>692.72118011654936</v>
      </c>
      <c r="O629" s="19">
        <f t="shared" si="55"/>
        <v>6.9272118011654935E-2</v>
      </c>
      <c r="P629" s="19">
        <f t="shared" si="56"/>
        <v>0</v>
      </c>
      <c r="Q629" s="24">
        <v>6.51</v>
      </c>
      <c r="R629" s="24">
        <f t="shared" si="57"/>
        <v>0.45096148825587362</v>
      </c>
      <c r="S629" s="24">
        <v>8.2509316770186327</v>
      </c>
      <c r="T629" s="24">
        <f t="shared" si="58"/>
        <v>0</v>
      </c>
      <c r="U629" s="25">
        <f t="shared" si="59"/>
        <v>0.45096148825587362</v>
      </c>
    </row>
    <row r="630" spans="1:21" x14ac:dyDescent="0.3">
      <c r="A630" s="2" t="s">
        <v>6</v>
      </c>
      <c r="B630" s="2">
        <v>57</v>
      </c>
      <c r="C630" s="5">
        <v>39871</v>
      </c>
      <c r="D630" s="2">
        <v>32</v>
      </c>
      <c r="E630" s="2" t="s">
        <v>10</v>
      </c>
      <c r="F630" s="6" t="s">
        <v>36</v>
      </c>
      <c r="G630" s="2">
        <v>60</v>
      </c>
      <c r="H630" s="2">
        <v>10</v>
      </c>
      <c r="I630" s="2">
        <v>30</v>
      </c>
      <c r="J630" s="2">
        <v>12.5</v>
      </c>
      <c r="K630" s="2">
        <v>2</v>
      </c>
      <c r="L630" s="19">
        <v>981.74770424681037</v>
      </c>
      <c r="M630" s="19">
        <f t="shared" si="54"/>
        <v>9.8174770424681035E-2</v>
      </c>
      <c r="N630" s="19">
        <v>589.0486225480862</v>
      </c>
      <c r="O630" s="19">
        <f t="shared" si="55"/>
        <v>5.8904862254808621E-2</v>
      </c>
      <c r="P630" s="19">
        <f t="shared" si="56"/>
        <v>3.9269908169872414E-2</v>
      </c>
      <c r="Q630" s="24">
        <v>6.62</v>
      </c>
      <c r="R630" s="24">
        <f t="shared" si="57"/>
        <v>0.38995018812683307</v>
      </c>
      <c r="S630" s="24">
        <v>8.3025000000000002</v>
      </c>
      <c r="T630" s="24">
        <f t="shared" si="58"/>
        <v>0.3260384125803657</v>
      </c>
      <c r="U630" s="25">
        <f t="shared" si="59"/>
        <v>6.3911775546467375E-2</v>
      </c>
    </row>
    <row r="631" spans="1:21" x14ac:dyDescent="0.3">
      <c r="A631" s="2" t="s">
        <v>6</v>
      </c>
      <c r="B631" s="2">
        <v>57</v>
      </c>
      <c r="C631" s="5">
        <v>39871</v>
      </c>
      <c r="D631" s="2">
        <v>32</v>
      </c>
      <c r="E631" s="2" t="s">
        <v>10</v>
      </c>
      <c r="F631" s="6" t="s">
        <v>55</v>
      </c>
      <c r="G631" s="2">
        <v>100</v>
      </c>
      <c r="H631" s="2">
        <v>7</v>
      </c>
      <c r="I631" s="2">
        <v>13</v>
      </c>
      <c r="J631" s="2">
        <v>6.75</v>
      </c>
      <c r="K631" s="2">
        <v>2</v>
      </c>
      <c r="L631" s="19">
        <v>286.27763055836988</v>
      </c>
      <c r="M631" s="19">
        <f t="shared" si="54"/>
        <v>2.8627763055836988E-2</v>
      </c>
      <c r="N631" s="19">
        <v>286.27763055836988</v>
      </c>
      <c r="O631" s="19">
        <f t="shared" si="55"/>
        <v>2.8627763055836988E-2</v>
      </c>
      <c r="P631" s="19">
        <f t="shared" si="56"/>
        <v>0</v>
      </c>
      <c r="Q631" s="24">
        <v>4.05</v>
      </c>
      <c r="R631" s="24">
        <f t="shared" si="57"/>
        <v>0.11594244037613979</v>
      </c>
      <c r="S631" s="24">
        <v>8.104694792715291</v>
      </c>
      <c r="T631" s="24">
        <f t="shared" si="58"/>
        <v>0</v>
      </c>
      <c r="U631" s="25">
        <f t="shared" si="59"/>
        <v>0.11594244037613979</v>
      </c>
    </row>
    <row r="632" spans="1:21" x14ac:dyDescent="0.3">
      <c r="A632" s="2" t="s">
        <v>6</v>
      </c>
      <c r="B632" s="2">
        <v>57</v>
      </c>
      <c r="C632" s="5">
        <v>39871</v>
      </c>
      <c r="D632" s="2">
        <v>32</v>
      </c>
      <c r="E632" s="2" t="s">
        <v>10</v>
      </c>
      <c r="F632" s="6" t="s">
        <v>53</v>
      </c>
      <c r="G632" s="2">
        <v>30</v>
      </c>
      <c r="H632" s="2">
        <v>13</v>
      </c>
      <c r="I632" s="2">
        <v>30</v>
      </c>
      <c r="J632" s="2">
        <v>14</v>
      </c>
      <c r="K632" s="2">
        <v>2</v>
      </c>
      <c r="L632" s="19">
        <v>1231.5043202071988</v>
      </c>
      <c r="M632" s="19">
        <f t="shared" si="54"/>
        <v>0.12315043202071989</v>
      </c>
      <c r="N632" s="19">
        <v>369.45129606215966</v>
      </c>
      <c r="O632" s="19">
        <f t="shared" si="55"/>
        <v>3.6945129606215966E-2</v>
      </c>
      <c r="P632" s="19">
        <f t="shared" si="56"/>
        <v>8.6205302414503915E-2</v>
      </c>
      <c r="Q632" s="24">
        <v>6.51</v>
      </c>
      <c r="R632" s="24">
        <f t="shared" si="57"/>
        <v>0.24051279373646595</v>
      </c>
      <c r="S632" s="24">
        <v>8.2509316770186327</v>
      </c>
      <c r="T632" s="24">
        <f t="shared" si="58"/>
        <v>0.71127406041880115</v>
      </c>
      <c r="U632" s="25">
        <f t="shared" si="59"/>
        <v>-0.4707612666823352</v>
      </c>
    </row>
    <row r="633" spans="1:21" x14ac:dyDescent="0.3">
      <c r="A633" s="2" t="s">
        <v>6</v>
      </c>
      <c r="B633" s="2">
        <v>57</v>
      </c>
      <c r="C633" s="5">
        <v>39871</v>
      </c>
      <c r="D633" s="2">
        <v>32</v>
      </c>
      <c r="E633" s="2" t="s">
        <v>10</v>
      </c>
      <c r="F633" s="6" t="s">
        <v>53</v>
      </c>
      <c r="G633" s="2">
        <v>100</v>
      </c>
      <c r="H633" s="2">
        <v>10</v>
      </c>
      <c r="I633" s="2">
        <v>12</v>
      </c>
      <c r="J633" s="2">
        <v>8</v>
      </c>
      <c r="K633" s="2">
        <v>2</v>
      </c>
      <c r="L633" s="19">
        <v>402.12385965949352</v>
      </c>
      <c r="M633" s="19">
        <f t="shared" si="54"/>
        <v>4.0212385965949352E-2</v>
      </c>
      <c r="N633" s="19">
        <v>402.12385965949352</v>
      </c>
      <c r="O633" s="19">
        <f t="shared" si="55"/>
        <v>4.0212385965949352E-2</v>
      </c>
      <c r="P633" s="19">
        <f t="shared" si="56"/>
        <v>0</v>
      </c>
      <c r="Q633" s="24">
        <v>6.51</v>
      </c>
      <c r="R633" s="24">
        <f t="shared" si="57"/>
        <v>0.26178263263833029</v>
      </c>
      <c r="S633" s="24">
        <v>8.2509316770186327</v>
      </c>
      <c r="T633" s="24">
        <f t="shared" si="58"/>
        <v>0</v>
      </c>
      <c r="U633" s="25">
        <f t="shared" si="59"/>
        <v>0.26178263263833029</v>
      </c>
    </row>
    <row r="634" spans="1:21" x14ac:dyDescent="0.3">
      <c r="A634" s="2" t="s">
        <v>6</v>
      </c>
      <c r="B634" s="2">
        <v>57</v>
      </c>
      <c r="C634" s="5">
        <v>39871</v>
      </c>
      <c r="D634" s="2">
        <v>32</v>
      </c>
      <c r="E634" s="2" t="s">
        <v>10</v>
      </c>
      <c r="F634" s="6" t="s">
        <v>36</v>
      </c>
      <c r="G634" s="2">
        <v>100</v>
      </c>
      <c r="H634" s="2">
        <v>15</v>
      </c>
      <c r="I634" s="2">
        <v>32</v>
      </c>
      <c r="J634" s="2">
        <v>15.5</v>
      </c>
      <c r="K634" s="2">
        <v>2</v>
      </c>
      <c r="L634" s="19">
        <v>1509.5352700498956</v>
      </c>
      <c r="M634" s="19">
        <f t="shared" si="54"/>
        <v>0.15095352700498957</v>
      </c>
      <c r="N634" s="19">
        <v>1509.5352700498956</v>
      </c>
      <c r="O634" s="19">
        <f t="shared" si="55"/>
        <v>0.15095352700498957</v>
      </c>
      <c r="P634" s="19">
        <f t="shared" si="56"/>
        <v>0</v>
      </c>
      <c r="Q634" s="24">
        <v>6.62</v>
      </c>
      <c r="R634" s="24">
        <f t="shared" si="57"/>
        <v>0.99931234877303099</v>
      </c>
      <c r="S634" s="24">
        <v>8.3025000000000002</v>
      </c>
      <c r="T634" s="24">
        <f t="shared" si="58"/>
        <v>0</v>
      </c>
      <c r="U634" s="25">
        <f t="shared" si="59"/>
        <v>0.99931234877303099</v>
      </c>
    </row>
    <row r="635" spans="1:21" x14ac:dyDescent="0.3">
      <c r="A635" s="2" t="s">
        <v>6</v>
      </c>
      <c r="B635" s="2">
        <v>57</v>
      </c>
      <c r="C635" s="5">
        <v>39871</v>
      </c>
      <c r="D635" s="2">
        <v>32</v>
      </c>
      <c r="E635" s="2" t="s">
        <v>10</v>
      </c>
      <c r="F635" s="6" t="s">
        <v>53</v>
      </c>
      <c r="G635" s="2">
        <v>100</v>
      </c>
      <c r="H635" s="2">
        <v>5</v>
      </c>
      <c r="I635" s="2">
        <v>11</v>
      </c>
      <c r="J635" s="2">
        <v>5.25</v>
      </c>
      <c r="K635" s="2">
        <v>2</v>
      </c>
      <c r="L635" s="19">
        <v>173.18029502913734</v>
      </c>
      <c r="M635" s="19">
        <f t="shared" si="54"/>
        <v>1.7318029502913734E-2</v>
      </c>
      <c r="N635" s="19">
        <v>173.18029502913734</v>
      </c>
      <c r="O635" s="19">
        <f t="shared" si="55"/>
        <v>1.7318029502913734E-2</v>
      </c>
      <c r="P635" s="19">
        <f t="shared" si="56"/>
        <v>0</v>
      </c>
      <c r="Q635" s="24">
        <v>6.51</v>
      </c>
      <c r="R635" s="24">
        <f t="shared" si="57"/>
        <v>0.11274037206396841</v>
      </c>
      <c r="S635" s="24">
        <v>8.2509316770186327</v>
      </c>
      <c r="T635" s="24">
        <f t="shared" si="58"/>
        <v>0</v>
      </c>
      <c r="U635" s="25">
        <f t="shared" si="59"/>
        <v>0.11274037206396841</v>
      </c>
    </row>
    <row r="636" spans="1:21" x14ac:dyDescent="0.3">
      <c r="A636" s="2" t="s">
        <v>6</v>
      </c>
      <c r="B636" s="2">
        <v>57</v>
      </c>
      <c r="C636" s="5">
        <v>39871</v>
      </c>
      <c r="D636" s="2">
        <v>32</v>
      </c>
      <c r="E636" s="2" t="s">
        <v>10</v>
      </c>
      <c r="F636" s="6" t="s">
        <v>36</v>
      </c>
      <c r="G636" s="2">
        <v>30</v>
      </c>
      <c r="H636" s="2">
        <v>15</v>
      </c>
      <c r="I636" s="2">
        <v>20</v>
      </c>
      <c r="J636" s="2">
        <v>12.5</v>
      </c>
      <c r="K636" s="2">
        <v>2</v>
      </c>
      <c r="L636" s="19">
        <v>981.74770424681037</v>
      </c>
      <c r="M636" s="19">
        <f t="shared" si="54"/>
        <v>9.8174770424681035E-2</v>
      </c>
      <c r="N636" s="19">
        <v>294.5243112740431</v>
      </c>
      <c r="O636" s="19">
        <f t="shared" si="55"/>
        <v>2.945243112740431E-2</v>
      </c>
      <c r="P636" s="19">
        <f t="shared" si="56"/>
        <v>6.8722339297276724E-2</v>
      </c>
      <c r="Q636" s="24">
        <v>6.62</v>
      </c>
      <c r="R636" s="24">
        <f t="shared" si="57"/>
        <v>0.19497509406341654</v>
      </c>
      <c r="S636" s="24">
        <v>8.3025000000000002</v>
      </c>
      <c r="T636" s="24">
        <f t="shared" si="58"/>
        <v>0.57056722201564003</v>
      </c>
      <c r="U636" s="25">
        <f t="shared" si="59"/>
        <v>-0.37559212795222352</v>
      </c>
    </row>
    <row r="637" spans="1:21" x14ac:dyDescent="0.3">
      <c r="A637" s="2" t="s">
        <v>6</v>
      </c>
      <c r="B637" s="2">
        <v>57</v>
      </c>
      <c r="C637" s="5">
        <v>39871</v>
      </c>
      <c r="D637" s="2">
        <v>32</v>
      </c>
      <c r="E637" s="2" t="s">
        <v>10</v>
      </c>
      <c r="F637" s="6" t="s">
        <v>53</v>
      </c>
      <c r="G637" s="2">
        <v>100</v>
      </c>
      <c r="H637" s="2">
        <v>7</v>
      </c>
      <c r="I637" s="2">
        <v>20</v>
      </c>
      <c r="J637" s="2">
        <v>8.5</v>
      </c>
      <c r="K637" s="2">
        <v>2</v>
      </c>
      <c r="L637" s="19">
        <v>453.9601384437251</v>
      </c>
      <c r="M637" s="19">
        <f t="shared" si="54"/>
        <v>4.5396013844372508E-2</v>
      </c>
      <c r="N637" s="19">
        <v>453.9601384437251</v>
      </c>
      <c r="O637" s="19">
        <f t="shared" si="55"/>
        <v>4.5396013844372508E-2</v>
      </c>
      <c r="P637" s="19">
        <f t="shared" si="56"/>
        <v>0</v>
      </c>
      <c r="Q637" s="24">
        <v>6.51</v>
      </c>
      <c r="R637" s="24">
        <f t="shared" si="57"/>
        <v>0.29552805012686501</v>
      </c>
      <c r="S637" s="24">
        <v>8.2509316770186327</v>
      </c>
      <c r="T637" s="24">
        <f t="shared" si="58"/>
        <v>0</v>
      </c>
      <c r="U637" s="25">
        <f t="shared" si="59"/>
        <v>0.29552805012686501</v>
      </c>
    </row>
    <row r="638" spans="1:21" x14ac:dyDescent="0.3">
      <c r="A638" s="2" t="s">
        <v>6</v>
      </c>
      <c r="B638" s="2">
        <v>57</v>
      </c>
      <c r="C638" s="5">
        <v>39871</v>
      </c>
      <c r="D638" s="2">
        <v>32</v>
      </c>
      <c r="E638" s="2" t="s">
        <v>10</v>
      </c>
      <c r="F638" s="6" t="s">
        <v>53</v>
      </c>
      <c r="G638" s="2">
        <v>100</v>
      </c>
      <c r="H638" s="2">
        <v>3</v>
      </c>
      <c r="I638" s="2">
        <v>11</v>
      </c>
      <c r="J638" s="2">
        <v>4.25</v>
      </c>
      <c r="K638" s="2">
        <v>2</v>
      </c>
      <c r="L638" s="19">
        <v>113.49003461093127</v>
      </c>
      <c r="M638" s="19">
        <f t="shared" si="54"/>
        <v>1.1349003461093127E-2</v>
      </c>
      <c r="N638" s="19">
        <v>113.49003461093127</v>
      </c>
      <c r="O638" s="19">
        <f t="shared" si="55"/>
        <v>1.1349003461093127E-2</v>
      </c>
      <c r="P638" s="19">
        <f t="shared" si="56"/>
        <v>0</v>
      </c>
      <c r="Q638" s="24">
        <v>6.51</v>
      </c>
      <c r="R638" s="24">
        <f t="shared" si="57"/>
        <v>7.3882012531716251E-2</v>
      </c>
      <c r="S638" s="24">
        <v>8.2509316770186327</v>
      </c>
      <c r="T638" s="24">
        <f t="shared" si="58"/>
        <v>0</v>
      </c>
      <c r="U638" s="25">
        <f t="shared" si="59"/>
        <v>7.3882012531716251E-2</v>
      </c>
    </row>
    <row r="639" spans="1:21" x14ac:dyDescent="0.3">
      <c r="A639" s="2" t="s">
        <v>6</v>
      </c>
      <c r="B639" s="2">
        <v>57</v>
      </c>
      <c r="C639" s="5">
        <v>39871</v>
      </c>
      <c r="D639" s="2">
        <v>32</v>
      </c>
      <c r="E639" s="2" t="s">
        <v>10</v>
      </c>
      <c r="F639" s="6" t="s">
        <v>44</v>
      </c>
      <c r="G639" s="2">
        <v>100</v>
      </c>
      <c r="H639" s="2">
        <v>4</v>
      </c>
      <c r="I639" s="2">
        <v>10</v>
      </c>
      <c r="J639" s="2">
        <v>4.5</v>
      </c>
      <c r="K639" s="2">
        <v>2</v>
      </c>
      <c r="L639" s="19">
        <v>127.23450247038662</v>
      </c>
      <c r="M639" s="19">
        <f t="shared" si="54"/>
        <v>1.2723450247038661E-2</v>
      </c>
      <c r="N639" s="19">
        <v>127.23450247038662</v>
      </c>
      <c r="O639" s="19">
        <f t="shared" si="55"/>
        <v>1.2723450247038661E-2</v>
      </c>
      <c r="P639" s="19">
        <f t="shared" si="56"/>
        <v>0</v>
      </c>
      <c r="Q639" s="24">
        <v>5.78</v>
      </c>
      <c r="R639" s="24">
        <f t="shared" si="57"/>
        <v>7.3541542427883466E-2</v>
      </c>
      <c r="S639" s="24">
        <v>9.0675767918088734</v>
      </c>
      <c r="T639" s="24">
        <f t="shared" si="58"/>
        <v>0</v>
      </c>
      <c r="U639" s="25">
        <f t="shared" si="59"/>
        <v>7.3541542427883466E-2</v>
      </c>
    </row>
    <row r="640" spans="1:21" x14ac:dyDescent="0.3">
      <c r="A640" s="2" t="s">
        <v>6</v>
      </c>
      <c r="B640" s="2">
        <v>57</v>
      </c>
      <c r="C640" s="5">
        <v>39871</v>
      </c>
      <c r="D640" s="2">
        <v>32</v>
      </c>
      <c r="E640" s="2" t="s">
        <v>10</v>
      </c>
      <c r="F640" s="6" t="s">
        <v>44</v>
      </c>
      <c r="G640" s="2">
        <v>100</v>
      </c>
      <c r="H640" s="2">
        <v>3</v>
      </c>
      <c r="I640" s="2">
        <v>12</v>
      </c>
      <c r="J640" s="2">
        <v>4.5</v>
      </c>
      <c r="K640" s="2">
        <v>2</v>
      </c>
      <c r="L640" s="19">
        <v>127.23450247038662</v>
      </c>
      <c r="M640" s="19">
        <f t="shared" si="54"/>
        <v>1.2723450247038661E-2</v>
      </c>
      <c r="N640" s="19">
        <v>127.23450247038662</v>
      </c>
      <c r="O640" s="19">
        <f t="shared" si="55"/>
        <v>1.2723450247038661E-2</v>
      </c>
      <c r="P640" s="19">
        <f t="shared" si="56"/>
        <v>0</v>
      </c>
      <c r="Q640" s="24">
        <v>5.78</v>
      </c>
      <c r="R640" s="24">
        <f t="shared" si="57"/>
        <v>7.3541542427883466E-2</v>
      </c>
      <c r="S640" s="24">
        <v>9.0675767918088734</v>
      </c>
      <c r="T640" s="24">
        <f t="shared" si="58"/>
        <v>0</v>
      </c>
      <c r="U640" s="25">
        <f t="shared" si="59"/>
        <v>7.3541542427883466E-2</v>
      </c>
    </row>
    <row r="641" spans="1:21" x14ac:dyDescent="0.3">
      <c r="A641" s="2" t="s">
        <v>6</v>
      </c>
      <c r="B641" s="2">
        <v>57</v>
      </c>
      <c r="C641" s="5">
        <v>39871</v>
      </c>
      <c r="D641" s="2">
        <v>32</v>
      </c>
      <c r="E641" s="2" t="s">
        <v>10</v>
      </c>
      <c r="F641" s="6" t="s">
        <v>53</v>
      </c>
      <c r="G641" s="2">
        <v>100</v>
      </c>
      <c r="H641" s="2">
        <v>5</v>
      </c>
      <c r="I641" s="2">
        <v>13</v>
      </c>
      <c r="J641" s="2">
        <v>5.75</v>
      </c>
      <c r="K641" s="2">
        <v>2</v>
      </c>
      <c r="L641" s="19">
        <v>207.73781421862506</v>
      </c>
      <c r="M641" s="19">
        <f t="shared" si="54"/>
        <v>2.0773781421862505E-2</v>
      </c>
      <c r="N641" s="19">
        <v>207.73781421862506</v>
      </c>
      <c r="O641" s="19">
        <f t="shared" si="55"/>
        <v>2.0773781421862505E-2</v>
      </c>
      <c r="P641" s="19">
        <f t="shared" si="56"/>
        <v>0</v>
      </c>
      <c r="Q641" s="24">
        <v>6.51</v>
      </c>
      <c r="R641" s="24">
        <f t="shared" si="57"/>
        <v>0.13523731705632491</v>
      </c>
      <c r="S641" s="24">
        <v>8.2509316770186327</v>
      </c>
      <c r="T641" s="24">
        <f t="shared" si="58"/>
        <v>0</v>
      </c>
      <c r="U641" s="25">
        <f t="shared" si="59"/>
        <v>0.13523731705632491</v>
      </c>
    </row>
    <row r="642" spans="1:21" x14ac:dyDescent="0.3">
      <c r="A642" s="2" t="s">
        <v>6</v>
      </c>
      <c r="B642" s="2">
        <v>57</v>
      </c>
      <c r="C642" s="5">
        <v>39871</v>
      </c>
      <c r="D642" s="2">
        <v>32</v>
      </c>
      <c r="E642" s="2" t="s">
        <v>10</v>
      </c>
      <c r="F642" s="6" t="s">
        <v>53</v>
      </c>
      <c r="G642" s="2">
        <v>40</v>
      </c>
      <c r="H642" s="2">
        <v>5</v>
      </c>
      <c r="I642" s="2">
        <v>15</v>
      </c>
      <c r="J642" s="2">
        <v>6.25</v>
      </c>
      <c r="K642" s="2">
        <v>2</v>
      </c>
      <c r="L642" s="19">
        <v>245.43692606170259</v>
      </c>
      <c r="M642" s="19">
        <f t="shared" ref="M642:M705" si="60">L642/10000</f>
        <v>2.4543692606170259E-2</v>
      </c>
      <c r="N642" s="19">
        <v>98.174770424681043</v>
      </c>
      <c r="O642" s="19">
        <f t="shared" ref="O642:O705" si="61">N642/10000</f>
        <v>9.8174770424681035E-3</v>
      </c>
      <c r="P642" s="19">
        <f t="shared" ref="P642:P705" si="62">M642-O642</f>
        <v>1.4726215563702155E-2</v>
      </c>
      <c r="Q642" s="24">
        <v>6.51</v>
      </c>
      <c r="R642" s="24">
        <f t="shared" ref="R642:R705" si="63">O642*Q642</f>
        <v>6.3911775546467348E-2</v>
      </c>
      <c r="S642" s="24">
        <v>8.2509316770186327</v>
      </c>
      <c r="T642" s="24">
        <f t="shared" ref="T642:T705" si="64">P642*S642</f>
        <v>0.12150499847715492</v>
      </c>
      <c r="U642" s="25">
        <f t="shared" ref="U642:U705" si="65">R642-T642</f>
        <v>-5.7593222930687568E-2</v>
      </c>
    </row>
    <row r="643" spans="1:21" x14ac:dyDescent="0.3">
      <c r="A643" s="2" t="s">
        <v>6</v>
      </c>
      <c r="B643" s="2">
        <v>57</v>
      </c>
      <c r="C643" s="5">
        <v>39871</v>
      </c>
      <c r="D643" s="2">
        <v>32</v>
      </c>
      <c r="E643" s="2" t="s">
        <v>10</v>
      </c>
      <c r="F643" s="6" t="s">
        <v>55</v>
      </c>
      <c r="G643" s="2">
        <v>100</v>
      </c>
      <c r="H643" s="2">
        <v>3</v>
      </c>
      <c r="I643" s="2">
        <v>12</v>
      </c>
      <c r="J643" s="2">
        <v>4.5</v>
      </c>
      <c r="K643" s="2">
        <v>2</v>
      </c>
      <c r="L643" s="19">
        <v>127.23450247038662</v>
      </c>
      <c r="M643" s="19">
        <f t="shared" si="60"/>
        <v>1.2723450247038661E-2</v>
      </c>
      <c r="N643" s="19">
        <v>127.23450247038662</v>
      </c>
      <c r="O643" s="19">
        <f t="shared" si="61"/>
        <v>1.2723450247038661E-2</v>
      </c>
      <c r="P643" s="19">
        <f t="shared" si="62"/>
        <v>0</v>
      </c>
      <c r="Q643" s="24">
        <v>4.05</v>
      </c>
      <c r="R643" s="24">
        <f t="shared" si="63"/>
        <v>5.1529973500506573E-2</v>
      </c>
      <c r="S643" s="24">
        <v>8.104694792715291</v>
      </c>
      <c r="T643" s="24">
        <f t="shared" si="64"/>
        <v>0</v>
      </c>
      <c r="U643" s="25">
        <f t="shared" si="65"/>
        <v>5.1529973500506573E-2</v>
      </c>
    </row>
    <row r="644" spans="1:21" x14ac:dyDescent="0.3">
      <c r="A644" s="2" t="s">
        <v>6</v>
      </c>
      <c r="B644" s="2">
        <v>13</v>
      </c>
      <c r="C644" s="5">
        <v>39871</v>
      </c>
      <c r="D644" s="2">
        <v>34</v>
      </c>
      <c r="E644" s="2" t="s">
        <v>10</v>
      </c>
      <c r="F644" s="6" t="s">
        <v>43</v>
      </c>
      <c r="G644" s="2">
        <v>80</v>
      </c>
      <c r="H644" s="2">
        <v>10</v>
      </c>
      <c r="I644" s="2">
        <v>15</v>
      </c>
      <c r="J644" s="2">
        <v>8.75</v>
      </c>
      <c r="K644" s="2">
        <v>2</v>
      </c>
      <c r="L644" s="19">
        <v>481.05637508093707</v>
      </c>
      <c r="M644" s="19">
        <f t="shared" si="60"/>
        <v>4.8105637508093706E-2</v>
      </c>
      <c r="N644" s="19">
        <v>384.84510006474966</v>
      </c>
      <c r="O644" s="19">
        <f t="shared" si="61"/>
        <v>3.8484510006474966E-2</v>
      </c>
      <c r="P644" s="19">
        <f t="shared" si="62"/>
        <v>9.6211275016187398E-3</v>
      </c>
      <c r="Q644" s="24">
        <v>9.1999999999999993</v>
      </c>
      <c r="R644" s="24">
        <f t="shared" si="63"/>
        <v>0.35405749205956966</v>
      </c>
      <c r="S644" s="24">
        <v>8.1999999999999993</v>
      </c>
      <c r="T644" s="24">
        <f t="shared" si="64"/>
        <v>7.889324551327366E-2</v>
      </c>
      <c r="U644" s="25">
        <f t="shared" si="65"/>
        <v>0.27516424654629601</v>
      </c>
    </row>
    <row r="645" spans="1:21" x14ac:dyDescent="0.3">
      <c r="A645" s="2" t="s">
        <v>6</v>
      </c>
      <c r="B645" s="2">
        <v>13</v>
      </c>
      <c r="C645" s="5">
        <v>39871</v>
      </c>
      <c r="D645" s="2">
        <v>34</v>
      </c>
      <c r="E645" s="2" t="s">
        <v>10</v>
      </c>
      <c r="F645" s="6" t="s">
        <v>35</v>
      </c>
      <c r="G645" s="2">
        <v>100</v>
      </c>
      <c r="H645" s="2">
        <v>4</v>
      </c>
      <c r="I645" s="2">
        <v>10</v>
      </c>
      <c r="J645" s="2">
        <v>4.5</v>
      </c>
      <c r="K645" s="2">
        <v>1</v>
      </c>
      <c r="L645" s="19">
        <v>63.617251235193308</v>
      </c>
      <c r="M645" s="19">
        <f t="shared" si="60"/>
        <v>6.3617251235193305E-3</v>
      </c>
      <c r="N645" s="19">
        <v>63.617251235193308</v>
      </c>
      <c r="O645" s="19">
        <f t="shared" si="61"/>
        <v>6.3617251235193305E-3</v>
      </c>
      <c r="P645" s="19">
        <f t="shared" si="62"/>
        <v>0</v>
      </c>
      <c r="Q645" s="24">
        <v>1.93</v>
      </c>
      <c r="R645" s="24">
        <f t="shared" si="63"/>
        <v>1.2278129488392308E-2</v>
      </c>
      <c r="S645" s="24">
        <v>8.104694792715291</v>
      </c>
      <c r="T645" s="24">
        <f t="shared" si="64"/>
        <v>0</v>
      </c>
      <c r="U645" s="25">
        <f t="shared" si="65"/>
        <v>1.2278129488392308E-2</v>
      </c>
    </row>
    <row r="646" spans="1:21" x14ac:dyDescent="0.3">
      <c r="A646" s="2" t="s">
        <v>6</v>
      </c>
      <c r="B646" s="2">
        <v>13</v>
      </c>
      <c r="C646" s="5">
        <v>39871</v>
      </c>
      <c r="D646" s="2">
        <v>34</v>
      </c>
      <c r="E646" s="2" t="s">
        <v>10</v>
      </c>
      <c r="F646" s="6" t="s">
        <v>53</v>
      </c>
      <c r="G646" s="2">
        <v>100</v>
      </c>
      <c r="H646" s="2">
        <v>10</v>
      </c>
      <c r="I646" s="2">
        <v>12</v>
      </c>
      <c r="J646" s="2">
        <v>8</v>
      </c>
      <c r="K646" s="2">
        <v>2</v>
      </c>
      <c r="L646" s="19">
        <v>402.12385965949352</v>
      </c>
      <c r="M646" s="19">
        <f t="shared" si="60"/>
        <v>4.0212385965949352E-2</v>
      </c>
      <c r="N646" s="19">
        <v>402.12385965949352</v>
      </c>
      <c r="O646" s="19">
        <f t="shared" si="61"/>
        <v>4.0212385965949352E-2</v>
      </c>
      <c r="P646" s="19">
        <f t="shared" si="62"/>
        <v>0</v>
      </c>
      <c r="Q646" s="24">
        <v>6.51</v>
      </c>
      <c r="R646" s="24">
        <f t="shared" si="63"/>
        <v>0.26178263263833029</v>
      </c>
      <c r="S646" s="24">
        <v>8.2509316770186327</v>
      </c>
      <c r="T646" s="24">
        <f t="shared" si="64"/>
        <v>0</v>
      </c>
      <c r="U646" s="25">
        <f t="shared" si="65"/>
        <v>0.26178263263833029</v>
      </c>
    </row>
    <row r="647" spans="1:21" x14ac:dyDescent="0.3">
      <c r="A647" s="2" t="s">
        <v>6</v>
      </c>
      <c r="B647" s="2">
        <v>13</v>
      </c>
      <c r="C647" s="5">
        <v>39871</v>
      </c>
      <c r="D647" s="2">
        <v>34</v>
      </c>
      <c r="E647" s="2" t="s">
        <v>10</v>
      </c>
      <c r="F647" s="6" t="s">
        <v>36</v>
      </c>
      <c r="G647" s="2">
        <v>100</v>
      </c>
      <c r="H647" s="2">
        <v>4</v>
      </c>
      <c r="I647" s="2">
        <v>15</v>
      </c>
      <c r="J647" s="2">
        <v>5.75</v>
      </c>
      <c r="K647" s="2">
        <v>2</v>
      </c>
      <c r="L647" s="19">
        <v>207.73781421862506</v>
      </c>
      <c r="M647" s="19">
        <f t="shared" si="60"/>
        <v>2.0773781421862505E-2</v>
      </c>
      <c r="N647" s="19">
        <v>207.73781421862506</v>
      </c>
      <c r="O647" s="19">
        <f t="shared" si="61"/>
        <v>2.0773781421862505E-2</v>
      </c>
      <c r="P647" s="19">
        <f t="shared" si="62"/>
        <v>0</v>
      </c>
      <c r="Q647" s="24">
        <v>6.62</v>
      </c>
      <c r="R647" s="24">
        <f t="shared" si="63"/>
        <v>0.13752243301272979</v>
      </c>
      <c r="S647" s="24">
        <v>8.3025000000000002</v>
      </c>
      <c r="T647" s="24">
        <f t="shared" si="64"/>
        <v>0</v>
      </c>
      <c r="U647" s="25">
        <f t="shared" si="65"/>
        <v>0.13752243301272979</v>
      </c>
    </row>
    <row r="648" spans="1:21" x14ac:dyDescent="0.3">
      <c r="A648" s="2" t="s">
        <v>6</v>
      </c>
      <c r="B648" s="2">
        <v>13</v>
      </c>
      <c r="C648" s="5">
        <v>39871</v>
      </c>
      <c r="D648" s="2">
        <v>34</v>
      </c>
      <c r="E648" s="2" t="s">
        <v>10</v>
      </c>
      <c r="F648" s="6" t="s">
        <v>42</v>
      </c>
      <c r="G648" s="2">
        <v>40</v>
      </c>
      <c r="H648" s="2">
        <v>15</v>
      </c>
      <c r="I648" s="2">
        <v>22</v>
      </c>
      <c r="J648" s="2">
        <v>13</v>
      </c>
      <c r="K648" s="2">
        <v>2</v>
      </c>
      <c r="L648" s="19">
        <v>1061.8583169133501</v>
      </c>
      <c r="M648" s="19">
        <f t="shared" si="60"/>
        <v>0.10618583169133501</v>
      </c>
      <c r="N648" s="19">
        <v>424.74332676534004</v>
      </c>
      <c r="O648" s="19">
        <f t="shared" si="61"/>
        <v>4.2474332676534006E-2</v>
      </c>
      <c r="P648" s="19">
        <f t="shared" si="62"/>
        <v>6.3711499014800999E-2</v>
      </c>
      <c r="Q648" s="24">
        <v>11.49</v>
      </c>
      <c r="R648" s="24">
        <f t="shared" si="63"/>
        <v>0.48803008245337576</v>
      </c>
      <c r="S648" s="24">
        <v>8.1999999999999993</v>
      </c>
      <c r="T648" s="24">
        <f t="shared" si="64"/>
        <v>0.52243429192136814</v>
      </c>
      <c r="U648" s="25">
        <f t="shared" si="65"/>
        <v>-3.4404209467992386E-2</v>
      </c>
    </row>
    <row r="649" spans="1:21" x14ac:dyDescent="0.3">
      <c r="A649" s="2" t="s">
        <v>6</v>
      </c>
      <c r="B649" s="2">
        <v>13</v>
      </c>
      <c r="C649" s="5">
        <v>39871</v>
      </c>
      <c r="D649" s="2">
        <v>34</v>
      </c>
      <c r="E649" s="2" t="s">
        <v>10</v>
      </c>
      <c r="F649" s="6" t="s">
        <v>42</v>
      </c>
      <c r="G649" s="2">
        <v>100</v>
      </c>
      <c r="H649" s="2">
        <v>25</v>
      </c>
      <c r="I649" s="2">
        <v>13</v>
      </c>
      <c r="J649" s="2">
        <v>15.75</v>
      </c>
      <c r="K649" s="2">
        <v>2</v>
      </c>
      <c r="L649" s="19">
        <v>1558.6226552622361</v>
      </c>
      <c r="M649" s="19">
        <f t="shared" si="60"/>
        <v>0.15586226552622362</v>
      </c>
      <c r="N649" s="19">
        <v>1558.6226552622361</v>
      </c>
      <c r="O649" s="19">
        <f t="shared" si="61"/>
        <v>0.15586226552622362</v>
      </c>
      <c r="P649" s="19">
        <f t="shared" si="62"/>
        <v>0</v>
      </c>
      <c r="Q649" s="24">
        <v>11.49</v>
      </c>
      <c r="R649" s="24">
        <f t="shared" si="63"/>
        <v>1.7908574308963094</v>
      </c>
      <c r="S649" s="24">
        <v>8.1999999999999993</v>
      </c>
      <c r="T649" s="24">
        <f t="shared" si="64"/>
        <v>0</v>
      </c>
      <c r="U649" s="25">
        <f t="shared" si="65"/>
        <v>1.7908574308963094</v>
      </c>
    </row>
    <row r="650" spans="1:21" x14ac:dyDescent="0.3">
      <c r="A650" s="2" t="s">
        <v>6</v>
      </c>
      <c r="B650" s="2">
        <v>13</v>
      </c>
      <c r="C650" s="5">
        <v>39871</v>
      </c>
      <c r="D650" s="2">
        <v>34</v>
      </c>
      <c r="E650" s="2" t="s">
        <v>10</v>
      </c>
      <c r="F650" s="6" t="s">
        <v>42</v>
      </c>
      <c r="G650" s="2">
        <v>100</v>
      </c>
      <c r="H650" s="2">
        <v>12</v>
      </c>
      <c r="I650" s="2">
        <v>14</v>
      </c>
      <c r="J650" s="2">
        <v>9.5</v>
      </c>
      <c r="K650" s="2">
        <v>2</v>
      </c>
      <c r="L650" s="19">
        <v>567.05747397295761</v>
      </c>
      <c r="M650" s="19">
        <f t="shared" si="60"/>
        <v>5.670574739729576E-2</v>
      </c>
      <c r="N650" s="19">
        <v>567.05747397295761</v>
      </c>
      <c r="O650" s="19">
        <f t="shared" si="61"/>
        <v>5.670574739729576E-2</v>
      </c>
      <c r="P650" s="19">
        <f t="shared" si="62"/>
        <v>0</v>
      </c>
      <c r="Q650" s="24">
        <v>11.49</v>
      </c>
      <c r="R650" s="24">
        <f t="shared" si="63"/>
        <v>0.65154903759492833</v>
      </c>
      <c r="S650" s="24">
        <v>8.1999999999999993</v>
      </c>
      <c r="T650" s="24">
        <f t="shared" si="64"/>
        <v>0</v>
      </c>
      <c r="U650" s="25">
        <f t="shared" si="65"/>
        <v>0.65154903759492833</v>
      </c>
    </row>
    <row r="651" spans="1:21" x14ac:dyDescent="0.3">
      <c r="A651" s="2" t="s">
        <v>6</v>
      </c>
      <c r="B651" s="2">
        <v>13</v>
      </c>
      <c r="C651" s="5">
        <v>39871</v>
      </c>
      <c r="D651" s="2">
        <v>34</v>
      </c>
      <c r="E651" s="2" t="s">
        <v>10</v>
      </c>
      <c r="F651" s="6" t="s">
        <v>42</v>
      </c>
      <c r="G651" s="2">
        <v>90</v>
      </c>
      <c r="H651" s="2">
        <v>10</v>
      </c>
      <c r="I651" s="2">
        <v>12</v>
      </c>
      <c r="J651" s="2">
        <v>8</v>
      </c>
      <c r="K651" s="2">
        <v>2</v>
      </c>
      <c r="L651" s="19">
        <v>402.12385965949352</v>
      </c>
      <c r="M651" s="19">
        <f t="shared" si="60"/>
        <v>4.0212385965949352E-2</v>
      </c>
      <c r="N651" s="19">
        <v>361.91147369354417</v>
      </c>
      <c r="O651" s="19">
        <f t="shared" si="61"/>
        <v>3.6191147369354415E-2</v>
      </c>
      <c r="P651" s="19">
        <f t="shared" si="62"/>
        <v>4.0212385965949365E-3</v>
      </c>
      <c r="Q651" s="24">
        <v>11.49</v>
      </c>
      <c r="R651" s="24">
        <f t="shared" si="63"/>
        <v>0.41583628327388222</v>
      </c>
      <c r="S651" s="24">
        <v>8.1999999999999993</v>
      </c>
      <c r="T651" s="24">
        <f t="shared" si="64"/>
        <v>3.297415649207848E-2</v>
      </c>
      <c r="U651" s="25">
        <f t="shared" si="65"/>
        <v>0.38286212678180376</v>
      </c>
    </row>
    <row r="652" spans="1:21" x14ac:dyDescent="0.3">
      <c r="A652" s="2" t="s">
        <v>6</v>
      </c>
      <c r="B652" s="2">
        <v>13</v>
      </c>
      <c r="C652" s="5">
        <v>39871</v>
      </c>
      <c r="D652" s="2">
        <v>34</v>
      </c>
      <c r="E652" s="2" t="s">
        <v>10</v>
      </c>
      <c r="F652" s="6" t="s">
        <v>49</v>
      </c>
      <c r="G652" s="2">
        <v>100</v>
      </c>
      <c r="H652" s="2">
        <v>15</v>
      </c>
      <c r="I652" s="2">
        <v>15</v>
      </c>
      <c r="J652" s="2">
        <v>11.25</v>
      </c>
      <c r="K652" s="2">
        <v>2</v>
      </c>
      <c r="L652" s="19">
        <v>795.21564043991634</v>
      </c>
      <c r="M652" s="19">
        <f t="shared" si="60"/>
        <v>7.9521564043991633E-2</v>
      </c>
      <c r="N652" s="19">
        <v>795.21564043991634</v>
      </c>
      <c r="O652" s="19">
        <f t="shared" si="61"/>
        <v>7.9521564043991633E-2</v>
      </c>
      <c r="P652" s="19">
        <f t="shared" si="62"/>
        <v>0</v>
      </c>
      <c r="Q652" s="24">
        <v>5.23</v>
      </c>
      <c r="R652" s="24">
        <f t="shared" si="63"/>
        <v>0.41589777995007626</v>
      </c>
      <c r="S652" s="24">
        <v>8.461146496815287</v>
      </c>
      <c r="T652" s="24">
        <f t="shared" si="64"/>
        <v>0</v>
      </c>
      <c r="U652" s="25">
        <f t="shared" si="65"/>
        <v>0.41589777995007626</v>
      </c>
    </row>
    <row r="653" spans="1:21" x14ac:dyDescent="0.3">
      <c r="A653" s="2" t="s">
        <v>6</v>
      </c>
      <c r="B653" s="2">
        <v>13</v>
      </c>
      <c r="C653" s="5">
        <v>39871</v>
      </c>
      <c r="D653" s="2">
        <v>34</v>
      </c>
      <c r="E653" s="2" t="s">
        <v>10</v>
      </c>
      <c r="F653" s="6" t="s">
        <v>53</v>
      </c>
      <c r="G653" s="2">
        <v>100</v>
      </c>
      <c r="H653" s="2">
        <v>15</v>
      </c>
      <c r="I653" s="2">
        <v>32</v>
      </c>
      <c r="J653" s="2">
        <v>15.5</v>
      </c>
      <c r="K653" s="2">
        <v>2</v>
      </c>
      <c r="L653" s="19">
        <v>1509.5352700498956</v>
      </c>
      <c r="M653" s="19">
        <f t="shared" si="60"/>
        <v>0.15095352700498957</v>
      </c>
      <c r="N653" s="19">
        <v>1509.5352700498956</v>
      </c>
      <c r="O653" s="19">
        <f t="shared" si="61"/>
        <v>0.15095352700498957</v>
      </c>
      <c r="P653" s="19">
        <f t="shared" si="62"/>
        <v>0</v>
      </c>
      <c r="Q653" s="24">
        <v>6.51</v>
      </c>
      <c r="R653" s="24">
        <f t="shared" si="63"/>
        <v>0.98270746080248206</v>
      </c>
      <c r="S653" s="24">
        <v>8.2509316770186327</v>
      </c>
      <c r="T653" s="24">
        <f t="shared" si="64"/>
        <v>0</v>
      </c>
      <c r="U653" s="25">
        <f t="shared" si="65"/>
        <v>0.98270746080248206</v>
      </c>
    </row>
    <row r="654" spans="1:21" x14ac:dyDescent="0.3">
      <c r="A654" s="2" t="s">
        <v>6</v>
      </c>
      <c r="B654" s="2">
        <v>13</v>
      </c>
      <c r="C654" s="5">
        <v>39871</v>
      </c>
      <c r="D654" s="2">
        <v>34</v>
      </c>
      <c r="E654" s="2" t="s">
        <v>10</v>
      </c>
      <c r="F654" s="6" t="s">
        <v>42</v>
      </c>
      <c r="G654" s="2">
        <v>100</v>
      </c>
      <c r="H654" s="2">
        <v>10</v>
      </c>
      <c r="I654" s="2">
        <v>15</v>
      </c>
      <c r="J654" s="2">
        <v>8.75</v>
      </c>
      <c r="K654" s="2">
        <v>2</v>
      </c>
      <c r="L654" s="19">
        <v>481.05637508093707</v>
      </c>
      <c r="M654" s="19">
        <f t="shared" si="60"/>
        <v>4.8105637508093706E-2</v>
      </c>
      <c r="N654" s="19">
        <v>481.05637508093707</v>
      </c>
      <c r="O654" s="19">
        <f t="shared" si="61"/>
        <v>4.8105637508093706E-2</v>
      </c>
      <c r="P654" s="19">
        <f t="shared" si="62"/>
        <v>0</v>
      </c>
      <c r="Q654" s="24">
        <v>11.49</v>
      </c>
      <c r="R654" s="24">
        <f t="shared" si="63"/>
        <v>0.55273377496799669</v>
      </c>
      <c r="S654" s="24">
        <v>8.1999999999999993</v>
      </c>
      <c r="T654" s="24">
        <f t="shared" si="64"/>
        <v>0</v>
      </c>
      <c r="U654" s="25">
        <f t="shared" si="65"/>
        <v>0.55273377496799669</v>
      </c>
    </row>
    <row r="655" spans="1:21" x14ac:dyDescent="0.3">
      <c r="A655" s="2" t="s">
        <v>6</v>
      </c>
      <c r="B655" s="2">
        <v>13</v>
      </c>
      <c r="C655" s="5">
        <v>39871</v>
      </c>
      <c r="D655" s="2">
        <v>34</v>
      </c>
      <c r="E655" s="2" t="s">
        <v>10</v>
      </c>
      <c r="F655" s="6" t="s">
        <v>22</v>
      </c>
      <c r="G655" s="2">
        <v>100</v>
      </c>
      <c r="H655" s="2">
        <v>50</v>
      </c>
      <c r="I655" s="2">
        <v>50</v>
      </c>
      <c r="J655" s="2">
        <v>37.5</v>
      </c>
      <c r="K655" s="2">
        <v>3</v>
      </c>
      <c r="L655" s="19">
        <v>13253.594007331927</v>
      </c>
      <c r="M655" s="19">
        <f t="shared" si="60"/>
        <v>1.3253594007331928</v>
      </c>
      <c r="N655" s="19">
        <v>13253.594007331927</v>
      </c>
      <c r="O655" s="19">
        <f t="shared" si="61"/>
        <v>1.3253594007331928</v>
      </c>
      <c r="P655" s="19">
        <f t="shared" si="62"/>
        <v>0</v>
      </c>
      <c r="Q655" s="24">
        <v>12.13</v>
      </c>
      <c r="R655" s="24">
        <f t="shared" si="63"/>
        <v>16.076609530893631</v>
      </c>
      <c r="S655" s="24">
        <v>8.104694792715291</v>
      </c>
      <c r="T655" s="24">
        <f t="shared" si="64"/>
        <v>0</v>
      </c>
      <c r="U655" s="25">
        <f t="shared" si="65"/>
        <v>16.076609530893631</v>
      </c>
    </row>
    <row r="656" spans="1:21" x14ac:dyDescent="0.3">
      <c r="A656" s="2" t="s">
        <v>6</v>
      </c>
      <c r="B656" s="2">
        <v>13</v>
      </c>
      <c r="C656" s="5">
        <v>39871</v>
      </c>
      <c r="D656" s="2">
        <v>34</v>
      </c>
      <c r="E656" s="2" t="s">
        <v>10</v>
      </c>
      <c r="F656" s="6" t="s">
        <v>44</v>
      </c>
      <c r="G656" s="2">
        <v>100</v>
      </c>
      <c r="H656" s="2">
        <v>5</v>
      </c>
      <c r="I656" s="2">
        <v>10</v>
      </c>
      <c r="J656" s="2">
        <v>5</v>
      </c>
      <c r="K656" s="2">
        <v>2</v>
      </c>
      <c r="L656" s="19">
        <v>157.07963267948966</v>
      </c>
      <c r="M656" s="19">
        <f t="shared" si="60"/>
        <v>1.5707963267948967E-2</v>
      </c>
      <c r="N656" s="19">
        <v>157.07963267948966</v>
      </c>
      <c r="O656" s="19">
        <f t="shared" si="61"/>
        <v>1.5707963267948967E-2</v>
      </c>
      <c r="P656" s="19">
        <f t="shared" si="62"/>
        <v>0</v>
      </c>
      <c r="Q656" s="24">
        <v>5.78</v>
      </c>
      <c r="R656" s="24">
        <f t="shared" si="63"/>
        <v>9.0792027688745031E-2</v>
      </c>
      <c r="S656" s="24">
        <v>9.0675767918088734</v>
      </c>
      <c r="T656" s="24">
        <f t="shared" si="64"/>
        <v>0</v>
      </c>
      <c r="U656" s="25">
        <f t="shared" si="65"/>
        <v>9.0792027688745031E-2</v>
      </c>
    </row>
    <row r="657" spans="1:21" x14ac:dyDescent="0.3">
      <c r="A657" s="2" t="s">
        <v>6</v>
      </c>
      <c r="B657" s="2">
        <v>13</v>
      </c>
      <c r="C657" s="5">
        <v>39871</v>
      </c>
      <c r="D657" s="2">
        <v>34</v>
      </c>
      <c r="E657" s="2" t="s">
        <v>10</v>
      </c>
      <c r="F657" s="6" t="s">
        <v>53</v>
      </c>
      <c r="G657" s="2">
        <v>100</v>
      </c>
      <c r="H657" s="2">
        <v>5</v>
      </c>
      <c r="I657" s="2">
        <v>12</v>
      </c>
      <c r="J657" s="2">
        <v>5.5</v>
      </c>
      <c r="K657" s="2">
        <v>2</v>
      </c>
      <c r="L657" s="19">
        <v>190.06635554218249</v>
      </c>
      <c r="M657" s="19">
        <f t="shared" si="60"/>
        <v>1.9006635554218249E-2</v>
      </c>
      <c r="N657" s="19">
        <v>190.06635554218249</v>
      </c>
      <c r="O657" s="19">
        <f t="shared" si="61"/>
        <v>1.9006635554218249E-2</v>
      </c>
      <c r="P657" s="19">
        <f t="shared" si="62"/>
        <v>0</v>
      </c>
      <c r="Q657" s="24">
        <v>6.51</v>
      </c>
      <c r="R657" s="24">
        <f t="shared" si="63"/>
        <v>0.1237331974579608</v>
      </c>
      <c r="S657" s="24">
        <v>8.2509316770186327</v>
      </c>
      <c r="T657" s="24">
        <f t="shared" si="64"/>
        <v>0</v>
      </c>
      <c r="U657" s="25">
        <f t="shared" si="65"/>
        <v>0.1237331974579608</v>
      </c>
    </row>
    <row r="658" spans="1:21" x14ac:dyDescent="0.3">
      <c r="A658" s="2" t="s">
        <v>6</v>
      </c>
      <c r="B658" s="2">
        <v>13</v>
      </c>
      <c r="C658" s="5">
        <v>39871</v>
      </c>
      <c r="D658" s="2">
        <v>34</v>
      </c>
      <c r="E658" s="2" t="s">
        <v>10</v>
      </c>
      <c r="F658" s="6" t="s">
        <v>53</v>
      </c>
      <c r="G658" s="2">
        <v>100</v>
      </c>
      <c r="H658" s="2">
        <v>7</v>
      </c>
      <c r="I658" s="2">
        <v>12</v>
      </c>
      <c r="J658" s="2">
        <v>6.5</v>
      </c>
      <c r="K658" s="2">
        <v>2</v>
      </c>
      <c r="L658" s="19">
        <v>265.46457922833753</v>
      </c>
      <c r="M658" s="19">
        <f t="shared" si="60"/>
        <v>2.6546457922833753E-2</v>
      </c>
      <c r="N658" s="19">
        <v>265.46457922833753</v>
      </c>
      <c r="O658" s="19">
        <f t="shared" si="61"/>
        <v>2.6546457922833753E-2</v>
      </c>
      <c r="P658" s="19">
        <f t="shared" si="62"/>
        <v>0</v>
      </c>
      <c r="Q658" s="24">
        <v>6.51</v>
      </c>
      <c r="R658" s="24">
        <f t="shared" si="63"/>
        <v>0.17281744107764774</v>
      </c>
      <c r="S658" s="24">
        <v>8.2509316770186327</v>
      </c>
      <c r="T658" s="24">
        <f t="shared" si="64"/>
        <v>0</v>
      </c>
      <c r="U658" s="25">
        <f t="shared" si="65"/>
        <v>0.17281744107764774</v>
      </c>
    </row>
    <row r="659" spans="1:21" x14ac:dyDescent="0.3">
      <c r="A659" s="2" t="s">
        <v>6</v>
      </c>
      <c r="B659" s="2">
        <v>13</v>
      </c>
      <c r="C659" s="5">
        <v>39871</v>
      </c>
      <c r="D659" s="2">
        <v>34</v>
      </c>
      <c r="E659" s="2" t="s">
        <v>10</v>
      </c>
      <c r="F659" s="6" t="s">
        <v>53</v>
      </c>
      <c r="G659" s="2">
        <v>100</v>
      </c>
      <c r="H659" s="2">
        <v>4</v>
      </c>
      <c r="I659" s="2">
        <v>22</v>
      </c>
      <c r="J659" s="2">
        <v>7.5</v>
      </c>
      <c r="K659" s="2">
        <v>2</v>
      </c>
      <c r="L659" s="19">
        <v>353.42917352885172</v>
      </c>
      <c r="M659" s="19">
        <f t="shared" si="60"/>
        <v>3.5342917352885174E-2</v>
      </c>
      <c r="N659" s="19">
        <v>353.42917352885172</v>
      </c>
      <c r="O659" s="19">
        <f t="shared" si="61"/>
        <v>3.5342917352885174E-2</v>
      </c>
      <c r="P659" s="19">
        <f t="shared" si="62"/>
        <v>0</v>
      </c>
      <c r="Q659" s="24">
        <v>6.51</v>
      </c>
      <c r="R659" s="24">
        <f t="shared" si="63"/>
        <v>0.23008239196728247</v>
      </c>
      <c r="S659" s="24">
        <v>8.2509316770186327</v>
      </c>
      <c r="T659" s="24">
        <f t="shared" si="64"/>
        <v>0</v>
      </c>
      <c r="U659" s="25">
        <f t="shared" si="65"/>
        <v>0.23008239196728247</v>
      </c>
    </row>
    <row r="660" spans="1:21" x14ac:dyDescent="0.3">
      <c r="A660" s="2" t="s">
        <v>6</v>
      </c>
      <c r="B660" s="2">
        <v>13</v>
      </c>
      <c r="C660" s="5">
        <v>39871</v>
      </c>
      <c r="D660" s="2">
        <v>34</v>
      </c>
      <c r="E660" s="2" t="s">
        <v>10</v>
      </c>
      <c r="F660" s="6" t="s">
        <v>35</v>
      </c>
      <c r="G660" s="2">
        <v>100</v>
      </c>
      <c r="H660" s="2">
        <v>13</v>
      </c>
      <c r="I660" s="2">
        <v>20</v>
      </c>
      <c r="J660" s="2">
        <v>11.5</v>
      </c>
      <c r="K660" s="2">
        <v>1</v>
      </c>
      <c r="L660" s="19">
        <v>415.47562843725012</v>
      </c>
      <c r="M660" s="19">
        <f t="shared" si="60"/>
        <v>4.154756284372501E-2</v>
      </c>
      <c r="N660" s="19">
        <v>415.47562843725012</v>
      </c>
      <c r="O660" s="19">
        <f t="shared" si="61"/>
        <v>4.154756284372501E-2</v>
      </c>
      <c r="P660" s="19">
        <f t="shared" si="62"/>
        <v>0</v>
      </c>
      <c r="Q660" s="24">
        <v>1.93</v>
      </c>
      <c r="R660" s="24">
        <f t="shared" si="63"/>
        <v>8.0186796288389262E-2</v>
      </c>
      <c r="S660" s="24">
        <v>8.104694792715291</v>
      </c>
      <c r="T660" s="24">
        <f t="shared" si="64"/>
        <v>0</v>
      </c>
      <c r="U660" s="25">
        <f t="shared" si="65"/>
        <v>8.0186796288389262E-2</v>
      </c>
    </row>
    <row r="661" spans="1:21" x14ac:dyDescent="0.3">
      <c r="A661" s="2" t="s">
        <v>6</v>
      </c>
      <c r="B661" s="2">
        <v>13</v>
      </c>
      <c r="C661" s="5">
        <v>39871</v>
      </c>
      <c r="D661" s="2">
        <v>34</v>
      </c>
      <c r="E661" s="2" t="s">
        <v>10</v>
      </c>
      <c r="F661" s="6" t="s">
        <v>53</v>
      </c>
      <c r="G661" s="2">
        <v>10</v>
      </c>
      <c r="H661" s="2">
        <v>20</v>
      </c>
      <c r="I661" s="2">
        <v>40</v>
      </c>
      <c r="J661" s="2">
        <v>20</v>
      </c>
      <c r="K661" s="2">
        <v>2</v>
      </c>
      <c r="L661" s="19">
        <v>2513.2741228718346</v>
      </c>
      <c r="M661" s="19">
        <f t="shared" si="60"/>
        <v>0.25132741228718347</v>
      </c>
      <c r="N661" s="19">
        <v>251.32741228718348</v>
      </c>
      <c r="O661" s="19">
        <f t="shared" si="61"/>
        <v>2.5132741228718346E-2</v>
      </c>
      <c r="P661" s="19">
        <f t="shared" si="62"/>
        <v>0.22619467105846514</v>
      </c>
      <c r="Q661" s="24">
        <v>6.51</v>
      </c>
      <c r="R661" s="24">
        <f t="shared" si="63"/>
        <v>0.16361414539895644</v>
      </c>
      <c r="S661" s="24">
        <v>8.2509316770186327</v>
      </c>
      <c r="T661" s="24">
        <f t="shared" si="64"/>
        <v>1.8663167766090998</v>
      </c>
      <c r="U661" s="25">
        <f t="shared" si="65"/>
        <v>-1.7027026312101434</v>
      </c>
    </row>
    <row r="662" spans="1:21" x14ac:dyDescent="0.3">
      <c r="A662" s="2" t="s">
        <v>6</v>
      </c>
      <c r="B662" s="2">
        <v>13</v>
      </c>
      <c r="C662" s="5">
        <v>39871</v>
      </c>
      <c r="D662" s="2">
        <v>34</v>
      </c>
      <c r="E662" s="2" t="s">
        <v>10</v>
      </c>
      <c r="F662" s="6" t="s">
        <v>43</v>
      </c>
      <c r="G662" s="2">
        <v>50</v>
      </c>
      <c r="H662" s="2">
        <v>13</v>
      </c>
      <c r="I662" s="2">
        <v>10</v>
      </c>
      <c r="J662" s="2">
        <v>9</v>
      </c>
      <c r="K662" s="2">
        <v>2</v>
      </c>
      <c r="L662" s="19">
        <v>508.93800988154646</v>
      </c>
      <c r="M662" s="19">
        <f t="shared" si="60"/>
        <v>5.0893800988154644E-2</v>
      </c>
      <c r="N662" s="19">
        <v>254.46900494077323</v>
      </c>
      <c r="O662" s="19">
        <f t="shared" si="61"/>
        <v>2.5446900494077322E-2</v>
      </c>
      <c r="P662" s="19">
        <f t="shared" si="62"/>
        <v>2.5446900494077322E-2</v>
      </c>
      <c r="Q662" s="24">
        <v>9.1999999999999993</v>
      </c>
      <c r="R662" s="24">
        <f t="shared" si="63"/>
        <v>0.23411148454551134</v>
      </c>
      <c r="S662" s="24">
        <v>8.1999999999999993</v>
      </c>
      <c r="T662" s="24">
        <f t="shared" si="64"/>
        <v>0.20866458405143401</v>
      </c>
      <c r="U662" s="25">
        <f t="shared" si="65"/>
        <v>2.5446900494077329E-2</v>
      </c>
    </row>
    <row r="663" spans="1:21" x14ac:dyDescent="0.3">
      <c r="A663" s="2" t="s">
        <v>6</v>
      </c>
      <c r="B663" s="2">
        <v>13</v>
      </c>
      <c r="C663" s="5">
        <v>39871</v>
      </c>
      <c r="D663" s="2">
        <v>34</v>
      </c>
      <c r="E663" s="2" t="s">
        <v>10</v>
      </c>
      <c r="F663" s="6" t="s">
        <v>55</v>
      </c>
      <c r="G663" s="2">
        <v>100</v>
      </c>
      <c r="H663" s="2">
        <v>2</v>
      </c>
      <c r="I663" s="2">
        <v>15</v>
      </c>
      <c r="J663" s="2">
        <v>4.75</v>
      </c>
      <c r="K663" s="2">
        <v>2</v>
      </c>
      <c r="L663" s="19">
        <v>141.7643684932394</v>
      </c>
      <c r="M663" s="19">
        <f t="shared" si="60"/>
        <v>1.417643684932394E-2</v>
      </c>
      <c r="N663" s="19">
        <v>141.7643684932394</v>
      </c>
      <c r="O663" s="19">
        <f t="shared" si="61"/>
        <v>1.417643684932394E-2</v>
      </c>
      <c r="P663" s="19">
        <f t="shared" si="62"/>
        <v>0</v>
      </c>
      <c r="Q663" s="24">
        <v>4.05</v>
      </c>
      <c r="R663" s="24">
        <f t="shared" si="63"/>
        <v>5.7414569239761952E-2</v>
      </c>
      <c r="S663" s="24">
        <v>8.104694792715291</v>
      </c>
      <c r="T663" s="24">
        <f t="shared" si="64"/>
        <v>0</v>
      </c>
      <c r="U663" s="25">
        <f t="shared" si="65"/>
        <v>5.7414569239761952E-2</v>
      </c>
    </row>
    <row r="664" spans="1:21" x14ac:dyDescent="0.3">
      <c r="A664" s="2" t="s">
        <v>6</v>
      </c>
      <c r="B664" s="2">
        <v>13</v>
      </c>
      <c r="C664" s="5">
        <v>39871</v>
      </c>
      <c r="D664" s="2">
        <v>34</v>
      </c>
      <c r="E664" s="2" t="s">
        <v>10</v>
      </c>
      <c r="F664" s="6" t="s">
        <v>36</v>
      </c>
      <c r="G664" s="2">
        <v>100</v>
      </c>
      <c r="H664" s="2">
        <v>1</v>
      </c>
      <c r="I664" s="2">
        <v>10</v>
      </c>
      <c r="J664" s="2">
        <v>3</v>
      </c>
      <c r="K664" s="2">
        <v>2</v>
      </c>
      <c r="L664" s="19">
        <v>56.548667764616276</v>
      </c>
      <c r="M664" s="19">
        <f t="shared" si="60"/>
        <v>5.6548667764616273E-3</v>
      </c>
      <c r="N664" s="19">
        <v>56.548667764616276</v>
      </c>
      <c r="O664" s="19">
        <f t="shared" si="61"/>
        <v>5.6548667764616273E-3</v>
      </c>
      <c r="P664" s="19">
        <f t="shared" si="62"/>
        <v>0</v>
      </c>
      <c r="Q664" s="24">
        <v>6.62</v>
      </c>
      <c r="R664" s="24">
        <f t="shared" si="63"/>
        <v>3.7435218060175975E-2</v>
      </c>
      <c r="S664" s="24">
        <v>8.3025000000000002</v>
      </c>
      <c r="T664" s="24">
        <f t="shared" si="64"/>
        <v>0</v>
      </c>
      <c r="U664" s="25">
        <f t="shared" si="65"/>
        <v>3.7435218060175975E-2</v>
      </c>
    </row>
    <row r="665" spans="1:21" x14ac:dyDescent="0.3">
      <c r="A665" s="2" t="s">
        <v>6</v>
      </c>
      <c r="B665" s="2">
        <v>13</v>
      </c>
      <c r="C665" s="5">
        <v>39871</v>
      </c>
      <c r="D665" s="2">
        <v>34</v>
      </c>
      <c r="E665" s="2" t="s">
        <v>10</v>
      </c>
      <c r="F665" s="6" t="s">
        <v>16</v>
      </c>
      <c r="G665" s="2">
        <v>100</v>
      </c>
      <c r="H665" s="2">
        <v>7</v>
      </c>
      <c r="I665" s="2">
        <v>15</v>
      </c>
      <c r="J665" s="2">
        <v>7.25</v>
      </c>
      <c r="K665" s="2">
        <v>1</v>
      </c>
      <c r="L665" s="19">
        <v>165.1299638543135</v>
      </c>
      <c r="M665" s="19">
        <f t="shared" si="60"/>
        <v>1.6512996385431349E-2</v>
      </c>
      <c r="N665" s="19">
        <v>165.1299638543135</v>
      </c>
      <c r="O665" s="19">
        <f t="shared" si="61"/>
        <v>1.6512996385431349E-2</v>
      </c>
      <c r="P665" s="19">
        <f t="shared" si="62"/>
        <v>0</v>
      </c>
      <c r="Q665" s="24">
        <v>4.2699999999999996</v>
      </c>
      <c r="R665" s="24">
        <f t="shared" si="63"/>
        <v>7.0510494565791851E-2</v>
      </c>
      <c r="S665" s="24">
        <v>6.8298200514138809</v>
      </c>
      <c r="T665" s="24">
        <f t="shared" si="64"/>
        <v>0</v>
      </c>
      <c r="U665" s="25">
        <f t="shared" si="65"/>
        <v>7.0510494565791851E-2</v>
      </c>
    </row>
    <row r="666" spans="1:21" x14ac:dyDescent="0.3">
      <c r="A666" s="2" t="s">
        <v>6</v>
      </c>
      <c r="B666" s="2">
        <v>13</v>
      </c>
      <c r="C666" s="5">
        <v>39871</v>
      </c>
      <c r="D666" s="2">
        <v>34</v>
      </c>
      <c r="E666" s="2" t="s">
        <v>10</v>
      </c>
      <c r="F666" s="6" t="s">
        <v>53</v>
      </c>
      <c r="G666" s="2">
        <v>100</v>
      </c>
      <c r="H666" s="2">
        <v>4</v>
      </c>
      <c r="I666" s="2">
        <v>11</v>
      </c>
      <c r="J666" s="2">
        <v>4.75</v>
      </c>
      <c r="K666" s="2">
        <v>2</v>
      </c>
      <c r="L666" s="19">
        <v>141.7643684932394</v>
      </c>
      <c r="M666" s="19">
        <f t="shared" si="60"/>
        <v>1.417643684932394E-2</v>
      </c>
      <c r="N666" s="19">
        <v>141.7643684932394</v>
      </c>
      <c r="O666" s="19">
        <f t="shared" si="61"/>
        <v>1.417643684932394E-2</v>
      </c>
      <c r="P666" s="19">
        <f t="shared" si="62"/>
        <v>0</v>
      </c>
      <c r="Q666" s="24">
        <v>6.51</v>
      </c>
      <c r="R666" s="24">
        <f t="shared" si="63"/>
        <v>9.2288603889098847E-2</v>
      </c>
      <c r="S666" s="24">
        <v>8.2509316770186327</v>
      </c>
      <c r="T666" s="24">
        <f t="shared" si="64"/>
        <v>0</v>
      </c>
      <c r="U666" s="25">
        <f t="shared" si="65"/>
        <v>9.2288603889098847E-2</v>
      </c>
    </row>
    <row r="667" spans="1:21" x14ac:dyDescent="0.3">
      <c r="A667" s="2" t="s">
        <v>6</v>
      </c>
      <c r="B667" s="2">
        <v>13</v>
      </c>
      <c r="C667" s="5">
        <v>39871</v>
      </c>
      <c r="D667" s="2">
        <v>34</v>
      </c>
      <c r="E667" s="2" t="s">
        <v>10</v>
      </c>
      <c r="F667" s="6" t="s">
        <v>42</v>
      </c>
      <c r="G667" s="2">
        <v>60</v>
      </c>
      <c r="H667" s="2">
        <v>7</v>
      </c>
      <c r="I667" s="2">
        <v>10</v>
      </c>
      <c r="J667" s="2">
        <v>6</v>
      </c>
      <c r="K667" s="2">
        <v>2</v>
      </c>
      <c r="L667" s="19">
        <v>226.1946710584651</v>
      </c>
      <c r="M667" s="19">
        <f t="shared" si="60"/>
        <v>2.2619467105846509E-2</v>
      </c>
      <c r="N667" s="19">
        <v>135.71680263507906</v>
      </c>
      <c r="O667" s="19">
        <f t="shared" si="61"/>
        <v>1.3571680263507906E-2</v>
      </c>
      <c r="P667" s="19">
        <f t="shared" si="62"/>
        <v>9.0477868423386038E-3</v>
      </c>
      <c r="Q667" s="24">
        <v>11.49</v>
      </c>
      <c r="R667" s="24">
        <f t="shared" si="63"/>
        <v>0.15593860622770583</v>
      </c>
      <c r="S667" s="24">
        <v>8.1999999999999993</v>
      </c>
      <c r="T667" s="24">
        <f t="shared" si="64"/>
        <v>7.4191852107176548E-2</v>
      </c>
      <c r="U667" s="25">
        <f t="shared" si="65"/>
        <v>8.1746754120529286E-2</v>
      </c>
    </row>
    <row r="668" spans="1:21" x14ac:dyDescent="0.3">
      <c r="A668" s="2" t="s">
        <v>6</v>
      </c>
      <c r="B668" s="2">
        <v>13</v>
      </c>
      <c r="C668" s="5">
        <v>39871</v>
      </c>
      <c r="D668" s="2">
        <v>34</v>
      </c>
      <c r="E668" s="2" t="s">
        <v>10</v>
      </c>
      <c r="F668" s="6" t="s">
        <v>36</v>
      </c>
      <c r="G668" s="2">
        <v>10</v>
      </c>
      <c r="H668" s="2">
        <v>15</v>
      </c>
      <c r="I668" s="2">
        <v>30</v>
      </c>
      <c r="J668" s="2">
        <v>15</v>
      </c>
      <c r="K668" s="2">
        <v>2</v>
      </c>
      <c r="L668" s="19">
        <v>1413.7166941154069</v>
      </c>
      <c r="M668" s="19">
        <f t="shared" si="60"/>
        <v>0.1413716694115407</v>
      </c>
      <c r="N668" s="19">
        <v>141.37166941154069</v>
      </c>
      <c r="O668" s="19">
        <f t="shared" si="61"/>
        <v>1.4137166941154069E-2</v>
      </c>
      <c r="P668" s="19">
        <f t="shared" si="62"/>
        <v>0.12723450247038662</v>
      </c>
      <c r="Q668" s="24">
        <v>6.62</v>
      </c>
      <c r="R668" s="24">
        <f t="shared" si="63"/>
        <v>9.3588045150439933E-2</v>
      </c>
      <c r="S668" s="24">
        <v>8.3025000000000002</v>
      </c>
      <c r="T668" s="24">
        <f t="shared" si="64"/>
        <v>1.0563644567603849</v>
      </c>
      <c r="U668" s="25">
        <f t="shared" si="65"/>
        <v>-0.96277641160994498</v>
      </c>
    </row>
    <row r="669" spans="1:21" x14ac:dyDescent="0.3">
      <c r="A669" s="2" t="s">
        <v>6</v>
      </c>
      <c r="B669" s="2">
        <v>13</v>
      </c>
      <c r="C669" s="5">
        <v>39871</v>
      </c>
      <c r="D669" s="2">
        <v>34</v>
      </c>
      <c r="E669" s="2" t="s">
        <v>10</v>
      </c>
      <c r="F669" s="6" t="s">
        <v>42</v>
      </c>
      <c r="G669" s="2">
        <v>100</v>
      </c>
      <c r="H669" s="2">
        <v>10</v>
      </c>
      <c r="I669" s="2">
        <v>25</v>
      </c>
      <c r="J669" s="2">
        <v>11.25</v>
      </c>
      <c r="K669" s="2">
        <v>2</v>
      </c>
      <c r="L669" s="19">
        <v>795.21564043991634</v>
      </c>
      <c r="M669" s="19">
        <f t="shared" si="60"/>
        <v>7.9521564043991633E-2</v>
      </c>
      <c r="N669" s="19">
        <v>795.21564043991634</v>
      </c>
      <c r="O669" s="19">
        <f t="shared" si="61"/>
        <v>7.9521564043991633E-2</v>
      </c>
      <c r="P669" s="19">
        <f t="shared" si="62"/>
        <v>0</v>
      </c>
      <c r="Q669" s="24">
        <v>11.49</v>
      </c>
      <c r="R669" s="24">
        <f t="shared" si="63"/>
        <v>0.91370277086546392</v>
      </c>
      <c r="S669" s="24">
        <v>8.1999999999999993</v>
      </c>
      <c r="T669" s="24">
        <f t="shared" si="64"/>
        <v>0</v>
      </c>
      <c r="U669" s="25">
        <f t="shared" si="65"/>
        <v>0.91370277086546392</v>
      </c>
    </row>
    <row r="670" spans="1:21" x14ac:dyDescent="0.3">
      <c r="A670" s="2" t="s">
        <v>6</v>
      </c>
      <c r="B670" s="2">
        <v>13</v>
      </c>
      <c r="C670" s="5">
        <v>39871</v>
      </c>
      <c r="D670" s="2">
        <v>34</v>
      </c>
      <c r="E670" s="2" t="s">
        <v>10</v>
      </c>
      <c r="F670" s="6" t="s">
        <v>36</v>
      </c>
      <c r="G670" s="2">
        <v>50</v>
      </c>
      <c r="H670" s="2">
        <v>15</v>
      </c>
      <c r="I670" s="2">
        <v>24</v>
      </c>
      <c r="J670" s="2">
        <v>13.5</v>
      </c>
      <c r="K670" s="2">
        <v>2</v>
      </c>
      <c r="L670" s="19">
        <v>1145.1105222334795</v>
      </c>
      <c r="M670" s="19">
        <f t="shared" si="60"/>
        <v>0.11451105222334795</v>
      </c>
      <c r="N670" s="19">
        <v>572.55526111673976</v>
      </c>
      <c r="O670" s="19">
        <f t="shared" si="61"/>
        <v>5.7255526111673977E-2</v>
      </c>
      <c r="P670" s="19">
        <f t="shared" si="62"/>
        <v>5.7255526111673977E-2</v>
      </c>
      <c r="Q670" s="24">
        <v>6.62</v>
      </c>
      <c r="R670" s="24">
        <f t="shared" si="63"/>
        <v>0.37903158285928173</v>
      </c>
      <c r="S670" s="24">
        <v>8.3025000000000002</v>
      </c>
      <c r="T670" s="24">
        <f t="shared" si="64"/>
        <v>0.47536400554217323</v>
      </c>
      <c r="U670" s="25">
        <f t="shared" si="65"/>
        <v>-9.6332422682891494E-2</v>
      </c>
    </row>
    <row r="671" spans="1:21" x14ac:dyDescent="0.3">
      <c r="A671" s="2" t="s">
        <v>6</v>
      </c>
      <c r="B671" s="2">
        <v>13</v>
      </c>
      <c r="C671" s="5">
        <v>39871</v>
      </c>
      <c r="D671" s="2">
        <v>34</v>
      </c>
      <c r="E671" s="2" t="s">
        <v>10</v>
      </c>
      <c r="F671" s="6" t="s">
        <v>43</v>
      </c>
      <c r="G671" s="2">
        <v>90</v>
      </c>
      <c r="H671" s="2">
        <v>3</v>
      </c>
      <c r="I671" s="2">
        <v>15</v>
      </c>
      <c r="J671" s="2">
        <v>5.25</v>
      </c>
      <c r="K671" s="2">
        <v>2</v>
      </c>
      <c r="L671" s="19">
        <v>173.18029502913734</v>
      </c>
      <c r="M671" s="19">
        <f t="shared" si="60"/>
        <v>1.7318029502913734E-2</v>
      </c>
      <c r="N671" s="19">
        <v>155.86226552622361</v>
      </c>
      <c r="O671" s="19">
        <f t="shared" si="61"/>
        <v>1.5586226552622361E-2</v>
      </c>
      <c r="P671" s="19">
        <f t="shared" si="62"/>
        <v>1.7318029502913727E-3</v>
      </c>
      <c r="Q671" s="24">
        <v>9.1999999999999993</v>
      </c>
      <c r="R671" s="24">
        <f t="shared" si="63"/>
        <v>0.1433932842841257</v>
      </c>
      <c r="S671" s="24">
        <v>8.1999999999999993</v>
      </c>
      <c r="T671" s="24">
        <f t="shared" si="64"/>
        <v>1.4200784192389255E-2</v>
      </c>
      <c r="U671" s="25">
        <f t="shared" si="65"/>
        <v>0.12919250009173644</v>
      </c>
    </row>
    <row r="672" spans="1:21" x14ac:dyDescent="0.3">
      <c r="A672" s="2" t="s">
        <v>6</v>
      </c>
      <c r="B672" s="2">
        <v>13</v>
      </c>
      <c r="C672" s="5">
        <v>39871</v>
      </c>
      <c r="D672" s="2">
        <v>34</v>
      </c>
      <c r="E672" s="2" t="s">
        <v>10</v>
      </c>
      <c r="F672" s="6" t="s">
        <v>46</v>
      </c>
      <c r="G672" s="2">
        <v>40</v>
      </c>
      <c r="H672" s="2">
        <v>15</v>
      </c>
      <c r="I672" s="2">
        <v>10</v>
      </c>
      <c r="J672" s="2">
        <v>10</v>
      </c>
      <c r="K672" s="2">
        <v>3</v>
      </c>
      <c r="L672" s="19">
        <v>942.47779607693792</v>
      </c>
      <c r="M672" s="19">
        <f t="shared" si="60"/>
        <v>9.4247779607693788E-2</v>
      </c>
      <c r="N672" s="19">
        <v>376.9911184307752</v>
      </c>
      <c r="O672" s="19">
        <f t="shared" si="61"/>
        <v>3.7699111843077518E-2</v>
      </c>
      <c r="P672" s="19">
        <f t="shared" si="62"/>
        <v>5.654866776461627E-2</v>
      </c>
      <c r="Q672" s="24">
        <v>1.86</v>
      </c>
      <c r="R672" s="24">
        <f t="shared" si="63"/>
        <v>7.0120348028124183E-2</v>
      </c>
      <c r="S672" s="24">
        <v>12.651428571428571</v>
      </c>
      <c r="T672" s="24">
        <f t="shared" si="64"/>
        <v>0.7154214310334881</v>
      </c>
      <c r="U672" s="25">
        <f t="shared" si="65"/>
        <v>-0.64530108300536393</v>
      </c>
    </row>
    <row r="673" spans="1:21" x14ac:dyDescent="0.3">
      <c r="A673" s="2" t="s">
        <v>6</v>
      </c>
      <c r="B673" s="2">
        <v>13</v>
      </c>
      <c r="C673" s="5">
        <v>39871</v>
      </c>
      <c r="D673" s="2">
        <v>34</v>
      </c>
      <c r="E673" s="2" t="s">
        <v>10</v>
      </c>
      <c r="F673" s="6" t="s">
        <v>46</v>
      </c>
      <c r="G673" s="2">
        <v>80</v>
      </c>
      <c r="H673" s="2">
        <v>10</v>
      </c>
      <c r="I673" s="2">
        <v>9</v>
      </c>
      <c r="J673" s="2">
        <v>7.25</v>
      </c>
      <c r="K673" s="2">
        <v>3</v>
      </c>
      <c r="L673" s="19">
        <v>495.38989156294048</v>
      </c>
      <c r="M673" s="19">
        <f t="shared" si="60"/>
        <v>4.9538989156294046E-2</v>
      </c>
      <c r="N673" s="19">
        <v>396.3119132503524</v>
      </c>
      <c r="O673" s="19">
        <f t="shared" si="61"/>
        <v>3.9631191325035238E-2</v>
      </c>
      <c r="P673" s="19">
        <f t="shared" si="62"/>
        <v>9.9077978312588078E-3</v>
      </c>
      <c r="Q673" s="24">
        <v>1.86</v>
      </c>
      <c r="R673" s="24">
        <f t="shared" si="63"/>
        <v>7.3714015864565552E-2</v>
      </c>
      <c r="S673" s="24">
        <v>12.651428571428571</v>
      </c>
      <c r="T673" s="24">
        <f t="shared" si="64"/>
        <v>0.12534779656232573</v>
      </c>
      <c r="U673" s="25">
        <f t="shared" si="65"/>
        <v>-5.1633780697760173E-2</v>
      </c>
    </row>
    <row r="674" spans="1:21" x14ac:dyDescent="0.3">
      <c r="A674" s="2" t="s">
        <v>6</v>
      </c>
      <c r="B674" s="2">
        <v>13</v>
      </c>
      <c r="C674" s="5">
        <v>39871</v>
      </c>
      <c r="D674" s="2">
        <v>34</v>
      </c>
      <c r="E674" s="2" t="s">
        <v>10</v>
      </c>
      <c r="F674" s="6" t="s">
        <v>44</v>
      </c>
      <c r="G674" s="2">
        <v>100</v>
      </c>
      <c r="H674" s="2">
        <v>14</v>
      </c>
      <c r="I674" s="2">
        <v>17</v>
      </c>
      <c r="J674" s="2">
        <v>11.25</v>
      </c>
      <c r="K674" s="2">
        <v>2</v>
      </c>
      <c r="L674" s="19">
        <v>795.21564043991634</v>
      </c>
      <c r="M674" s="19">
        <f t="shared" si="60"/>
        <v>7.9521564043991633E-2</v>
      </c>
      <c r="N674" s="19">
        <v>795.21564043991634</v>
      </c>
      <c r="O674" s="19">
        <f t="shared" si="61"/>
        <v>7.9521564043991633E-2</v>
      </c>
      <c r="P674" s="19">
        <f t="shared" si="62"/>
        <v>0</v>
      </c>
      <c r="Q674" s="24">
        <v>5.78</v>
      </c>
      <c r="R674" s="24">
        <f t="shared" si="63"/>
        <v>0.45963464017427164</v>
      </c>
      <c r="S674" s="24">
        <v>9.0675767918088734</v>
      </c>
      <c r="T674" s="24">
        <f t="shared" si="64"/>
        <v>0</v>
      </c>
      <c r="U674" s="25">
        <f t="shared" si="65"/>
        <v>0.45963464017427164</v>
      </c>
    </row>
    <row r="675" spans="1:21" x14ac:dyDescent="0.3">
      <c r="A675" s="2" t="s">
        <v>6</v>
      </c>
      <c r="B675" s="2">
        <v>13</v>
      </c>
      <c r="C675" s="5">
        <v>39871</v>
      </c>
      <c r="D675" s="2">
        <v>34</v>
      </c>
      <c r="E675" s="2" t="s">
        <v>10</v>
      </c>
      <c r="F675" s="6" t="s">
        <v>53</v>
      </c>
      <c r="G675" s="2">
        <v>100</v>
      </c>
      <c r="H675" s="2">
        <v>2</v>
      </c>
      <c r="I675" s="2">
        <v>15</v>
      </c>
      <c r="J675" s="2">
        <v>4.75</v>
      </c>
      <c r="K675" s="2">
        <v>2</v>
      </c>
      <c r="L675" s="19">
        <v>141.7643684932394</v>
      </c>
      <c r="M675" s="19">
        <f t="shared" si="60"/>
        <v>1.417643684932394E-2</v>
      </c>
      <c r="N675" s="19">
        <v>141.7643684932394</v>
      </c>
      <c r="O675" s="19">
        <f t="shared" si="61"/>
        <v>1.417643684932394E-2</v>
      </c>
      <c r="P675" s="19">
        <f t="shared" si="62"/>
        <v>0</v>
      </c>
      <c r="Q675" s="24">
        <v>6.51</v>
      </c>
      <c r="R675" s="24">
        <f t="shared" si="63"/>
        <v>9.2288603889098847E-2</v>
      </c>
      <c r="S675" s="24">
        <v>8.2509316770186327</v>
      </c>
      <c r="T675" s="24">
        <f t="shared" si="64"/>
        <v>0</v>
      </c>
      <c r="U675" s="25">
        <f t="shared" si="65"/>
        <v>9.2288603889098847E-2</v>
      </c>
    </row>
    <row r="676" spans="1:21" x14ac:dyDescent="0.3">
      <c r="A676" s="2" t="s">
        <v>6</v>
      </c>
      <c r="B676" s="2">
        <v>13</v>
      </c>
      <c r="C676" s="5">
        <v>39871</v>
      </c>
      <c r="D676" s="2">
        <v>34</v>
      </c>
      <c r="E676" s="2" t="s">
        <v>10</v>
      </c>
      <c r="F676" s="6" t="s">
        <v>42</v>
      </c>
      <c r="G676" s="2">
        <v>80</v>
      </c>
      <c r="H676" s="2">
        <v>5</v>
      </c>
      <c r="I676" s="2">
        <v>35</v>
      </c>
      <c r="J676" s="2">
        <v>11.25</v>
      </c>
      <c r="K676" s="2">
        <v>2</v>
      </c>
      <c r="L676" s="19">
        <v>795.21564043991634</v>
      </c>
      <c r="M676" s="19">
        <f t="shared" si="60"/>
        <v>7.9521564043991633E-2</v>
      </c>
      <c r="N676" s="19">
        <v>636.17251235193316</v>
      </c>
      <c r="O676" s="19">
        <f t="shared" si="61"/>
        <v>6.3617251235193323E-2</v>
      </c>
      <c r="P676" s="19">
        <f t="shared" si="62"/>
        <v>1.590431280879831E-2</v>
      </c>
      <c r="Q676" s="24">
        <v>11.49</v>
      </c>
      <c r="R676" s="24">
        <f t="shared" si="63"/>
        <v>0.73096221669237127</v>
      </c>
      <c r="S676" s="24">
        <v>8.1999999999999993</v>
      </c>
      <c r="T676" s="24">
        <f t="shared" si="64"/>
        <v>0.13041536503214612</v>
      </c>
      <c r="U676" s="25">
        <f t="shared" si="65"/>
        <v>0.60054685166022514</v>
      </c>
    </row>
    <row r="677" spans="1:21" x14ac:dyDescent="0.3">
      <c r="A677" s="2" t="s">
        <v>6</v>
      </c>
      <c r="B677" s="2">
        <v>13</v>
      </c>
      <c r="C677" s="5">
        <v>39871</v>
      </c>
      <c r="D677" s="2">
        <v>34</v>
      </c>
      <c r="E677" s="2" t="s">
        <v>10</v>
      </c>
      <c r="F677" s="6" t="s">
        <v>46</v>
      </c>
      <c r="G677" s="2">
        <v>70</v>
      </c>
      <c r="H677" s="2">
        <v>12</v>
      </c>
      <c r="I677" s="2">
        <v>20</v>
      </c>
      <c r="J677" s="2">
        <v>11</v>
      </c>
      <c r="K677" s="2">
        <v>3</v>
      </c>
      <c r="L677" s="19">
        <v>1140.398133253095</v>
      </c>
      <c r="M677" s="19">
        <f t="shared" si="60"/>
        <v>0.11403981332530951</v>
      </c>
      <c r="N677" s="19">
        <v>798.27869327716644</v>
      </c>
      <c r="O677" s="19">
        <f t="shared" si="61"/>
        <v>7.9827869327716641E-2</v>
      </c>
      <c r="P677" s="19">
        <f t="shared" si="62"/>
        <v>3.4211943997592864E-2</v>
      </c>
      <c r="Q677" s="24">
        <v>1.86</v>
      </c>
      <c r="R677" s="24">
        <f t="shared" si="63"/>
        <v>0.14847983694955297</v>
      </c>
      <c r="S677" s="24">
        <v>12.651428571428571</v>
      </c>
      <c r="T677" s="24">
        <f t="shared" si="64"/>
        <v>0.43282996577526056</v>
      </c>
      <c r="U677" s="25">
        <f t="shared" si="65"/>
        <v>-0.28435012882570759</v>
      </c>
    </row>
    <row r="678" spans="1:21" x14ac:dyDescent="0.3">
      <c r="A678" s="2" t="s">
        <v>6</v>
      </c>
      <c r="B678" s="2">
        <v>13</v>
      </c>
      <c r="C678" s="5">
        <v>39871</v>
      </c>
      <c r="D678" s="2">
        <v>34</v>
      </c>
      <c r="E678" s="2" t="s">
        <v>10</v>
      </c>
      <c r="F678" s="6" t="s">
        <v>47</v>
      </c>
      <c r="G678" s="2">
        <v>100</v>
      </c>
      <c r="H678" s="2">
        <v>15</v>
      </c>
      <c r="I678" s="2">
        <v>10</v>
      </c>
      <c r="J678" s="2">
        <v>10</v>
      </c>
      <c r="K678" s="2">
        <v>3</v>
      </c>
      <c r="L678" s="19">
        <v>942.47779607693792</v>
      </c>
      <c r="M678" s="19">
        <f t="shared" si="60"/>
        <v>9.4247779607693788E-2</v>
      </c>
      <c r="N678" s="19">
        <v>942.47779607693792</v>
      </c>
      <c r="O678" s="19">
        <f t="shared" si="61"/>
        <v>9.4247779607693788E-2</v>
      </c>
      <c r="P678" s="19">
        <f t="shared" si="62"/>
        <v>0</v>
      </c>
      <c r="Q678" s="24">
        <v>5.15</v>
      </c>
      <c r="R678" s="24">
        <f t="shared" si="63"/>
        <v>0.48537606497962305</v>
      </c>
      <c r="S678" s="24">
        <v>11.257627118644068</v>
      </c>
      <c r="T678" s="24">
        <f t="shared" si="64"/>
        <v>0</v>
      </c>
      <c r="U678" s="25">
        <f t="shared" si="65"/>
        <v>0.48537606497962305</v>
      </c>
    </row>
    <row r="679" spans="1:21" x14ac:dyDescent="0.3">
      <c r="A679" s="2" t="s">
        <v>6</v>
      </c>
      <c r="B679" s="2">
        <v>13</v>
      </c>
      <c r="C679" s="5">
        <v>39871</v>
      </c>
      <c r="D679" s="2">
        <v>34</v>
      </c>
      <c r="E679" s="2" t="s">
        <v>10</v>
      </c>
      <c r="F679" s="6" t="s">
        <v>47</v>
      </c>
      <c r="G679" s="2">
        <v>100</v>
      </c>
      <c r="H679" s="2">
        <v>15</v>
      </c>
      <c r="I679" s="2">
        <v>15</v>
      </c>
      <c r="J679" s="2">
        <v>11.25</v>
      </c>
      <c r="K679" s="2">
        <v>3</v>
      </c>
      <c r="L679" s="19">
        <v>1192.8234606598746</v>
      </c>
      <c r="M679" s="19">
        <f t="shared" si="60"/>
        <v>0.11928234606598746</v>
      </c>
      <c r="N679" s="19">
        <v>1192.8234606598746</v>
      </c>
      <c r="O679" s="19">
        <f t="shared" si="61"/>
        <v>0.11928234606598746</v>
      </c>
      <c r="P679" s="19">
        <f t="shared" si="62"/>
        <v>0</v>
      </c>
      <c r="Q679" s="24">
        <v>5.15</v>
      </c>
      <c r="R679" s="24">
        <f t="shared" si="63"/>
        <v>0.61430408223983546</v>
      </c>
      <c r="S679" s="24">
        <v>11.257627118644068</v>
      </c>
      <c r="T679" s="24">
        <f t="shared" si="64"/>
        <v>0</v>
      </c>
      <c r="U679" s="25">
        <f t="shared" si="65"/>
        <v>0.61430408223983546</v>
      </c>
    </row>
    <row r="680" spans="1:21" x14ac:dyDescent="0.3">
      <c r="A680" s="2" t="s">
        <v>6</v>
      </c>
      <c r="B680" s="2">
        <v>13</v>
      </c>
      <c r="C680" s="5">
        <v>39871</v>
      </c>
      <c r="D680" s="2">
        <v>34</v>
      </c>
      <c r="E680" s="2" t="s">
        <v>10</v>
      </c>
      <c r="F680" s="6" t="s">
        <v>53</v>
      </c>
      <c r="G680" s="2">
        <v>80</v>
      </c>
      <c r="H680" s="2">
        <v>4</v>
      </c>
      <c r="I680" s="2">
        <v>11</v>
      </c>
      <c r="J680" s="2">
        <v>4.75</v>
      </c>
      <c r="K680" s="2">
        <v>2</v>
      </c>
      <c r="L680" s="19">
        <v>141.7643684932394</v>
      </c>
      <c r="M680" s="19">
        <f t="shared" si="60"/>
        <v>1.417643684932394E-2</v>
      </c>
      <c r="N680" s="19">
        <v>113.41149479459153</v>
      </c>
      <c r="O680" s="19">
        <f t="shared" si="61"/>
        <v>1.1341149479459153E-2</v>
      </c>
      <c r="P680" s="19">
        <f t="shared" si="62"/>
        <v>2.8352873698647869E-3</v>
      </c>
      <c r="Q680" s="24">
        <v>6.51</v>
      </c>
      <c r="R680" s="24">
        <f t="shared" si="63"/>
        <v>7.3830883111279083E-2</v>
      </c>
      <c r="S680" s="24">
        <v>8.2509316770186327</v>
      </c>
      <c r="T680" s="24">
        <f t="shared" si="64"/>
        <v>2.3393762373468213E-2</v>
      </c>
      <c r="U680" s="25">
        <f t="shared" si="65"/>
        <v>5.043712073781087E-2</v>
      </c>
    </row>
    <row r="681" spans="1:21" x14ac:dyDescent="0.3">
      <c r="A681" s="2" t="s">
        <v>6</v>
      </c>
      <c r="B681" s="2">
        <v>13</v>
      </c>
      <c r="C681" s="5">
        <v>39871</v>
      </c>
      <c r="D681" s="2">
        <v>34</v>
      </c>
      <c r="E681" s="2" t="s">
        <v>10</v>
      </c>
      <c r="F681" s="6" t="s">
        <v>46</v>
      </c>
      <c r="G681" s="2">
        <v>40</v>
      </c>
      <c r="H681" s="2">
        <v>15</v>
      </c>
      <c r="I681" s="2">
        <v>12</v>
      </c>
      <c r="J681" s="2">
        <v>10.5</v>
      </c>
      <c r="K681" s="2">
        <v>3</v>
      </c>
      <c r="L681" s="19">
        <v>1039.081770174824</v>
      </c>
      <c r="M681" s="19">
        <f t="shared" si="60"/>
        <v>0.10390817701748239</v>
      </c>
      <c r="N681" s="19">
        <v>415.63270806992961</v>
      </c>
      <c r="O681" s="19">
        <f t="shared" si="61"/>
        <v>4.1563270806992958E-2</v>
      </c>
      <c r="P681" s="19">
        <f t="shared" si="62"/>
        <v>6.2344906210489437E-2</v>
      </c>
      <c r="Q681" s="24">
        <v>1.86</v>
      </c>
      <c r="R681" s="24">
        <f t="shared" si="63"/>
        <v>7.7307683701006907E-2</v>
      </c>
      <c r="S681" s="24">
        <v>12.651428571428571</v>
      </c>
      <c r="T681" s="24">
        <f t="shared" si="64"/>
        <v>0.7887521277144206</v>
      </c>
      <c r="U681" s="25">
        <f t="shared" si="65"/>
        <v>-0.71144444401341367</v>
      </c>
    </row>
    <row r="682" spans="1:21" x14ac:dyDescent="0.3">
      <c r="A682" s="2" t="s">
        <v>6</v>
      </c>
      <c r="B682" s="2">
        <v>13</v>
      </c>
      <c r="C682" s="5">
        <v>39871</v>
      </c>
      <c r="D682" s="2">
        <v>34</v>
      </c>
      <c r="E682" s="2" t="s">
        <v>10</v>
      </c>
      <c r="F682" s="6" t="s">
        <v>44</v>
      </c>
      <c r="G682" s="2">
        <v>100</v>
      </c>
      <c r="H682" s="2">
        <v>5</v>
      </c>
      <c r="I682" s="2">
        <v>10</v>
      </c>
      <c r="J682" s="2">
        <v>5</v>
      </c>
      <c r="K682" s="2">
        <v>2</v>
      </c>
      <c r="L682" s="19">
        <v>157.07963267948966</v>
      </c>
      <c r="M682" s="19">
        <f t="shared" si="60"/>
        <v>1.5707963267948967E-2</v>
      </c>
      <c r="N682" s="19">
        <v>157.07963267948966</v>
      </c>
      <c r="O682" s="19">
        <f t="shared" si="61"/>
        <v>1.5707963267948967E-2</v>
      </c>
      <c r="P682" s="19">
        <f t="shared" si="62"/>
        <v>0</v>
      </c>
      <c r="Q682" s="24">
        <v>5.78</v>
      </c>
      <c r="R682" s="24">
        <f t="shared" si="63"/>
        <v>9.0792027688745031E-2</v>
      </c>
      <c r="S682" s="24">
        <v>9.0675767918088734</v>
      </c>
      <c r="T682" s="24">
        <f t="shared" si="64"/>
        <v>0</v>
      </c>
      <c r="U682" s="25">
        <f t="shared" si="65"/>
        <v>9.0792027688745031E-2</v>
      </c>
    </row>
    <row r="683" spans="1:21" x14ac:dyDescent="0.3">
      <c r="A683" s="2" t="s">
        <v>6</v>
      </c>
      <c r="B683" s="2">
        <v>13</v>
      </c>
      <c r="C683" s="5">
        <v>39871</v>
      </c>
      <c r="D683" s="2">
        <v>34</v>
      </c>
      <c r="E683" s="2" t="s">
        <v>10</v>
      </c>
      <c r="F683" s="6" t="s">
        <v>42</v>
      </c>
      <c r="G683" s="2">
        <v>60</v>
      </c>
      <c r="H683" s="2">
        <v>50</v>
      </c>
      <c r="I683" s="2">
        <v>40</v>
      </c>
      <c r="J683" s="2">
        <v>35</v>
      </c>
      <c r="K683" s="2">
        <v>2</v>
      </c>
      <c r="L683" s="19">
        <v>7696.9020012949932</v>
      </c>
      <c r="M683" s="19">
        <f t="shared" si="60"/>
        <v>0.76969020012949929</v>
      </c>
      <c r="N683" s="19">
        <v>4618.1412007769959</v>
      </c>
      <c r="O683" s="19">
        <f t="shared" si="61"/>
        <v>0.46181412007769956</v>
      </c>
      <c r="P683" s="19">
        <f t="shared" si="62"/>
        <v>0.30787608005179973</v>
      </c>
      <c r="Q683" s="24">
        <v>11.49</v>
      </c>
      <c r="R683" s="24">
        <f t="shared" si="63"/>
        <v>5.3062442396927683</v>
      </c>
      <c r="S683" s="24">
        <v>8.1999999999999993</v>
      </c>
      <c r="T683" s="24">
        <f t="shared" si="64"/>
        <v>2.5245838564247576</v>
      </c>
      <c r="U683" s="25">
        <f t="shared" si="65"/>
        <v>2.7816603832680107</v>
      </c>
    </row>
    <row r="684" spans="1:21" x14ac:dyDescent="0.3">
      <c r="A684" s="2" t="s">
        <v>6</v>
      </c>
      <c r="B684" s="2">
        <v>13</v>
      </c>
      <c r="C684" s="5">
        <v>39871</v>
      </c>
      <c r="D684" s="2">
        <v>34</v>
      </c>
      <c r="E684" s="2" t="s">
        <v>10</v>
      </c>
      <c r="F684" s="6" t="s">
        <v>44</v>
      </c>
      <c r="G684" s="2">
        <v>100</v>
      </c>
      <c r="H684" s="2">
        <v>15</v>
      </c>
      <c r="I684" s="2">
        <v>12</v>
      </c>
      <c r="J684" s="2">
        <v>10.5</v>
      </c>
      <c r="K684" s="2">
        <v>2</v>
      </c>
      <c r="L684" s="19">
        <v>692.72118011654936</v>
      </c>
      <c r="M684" s="19">
        <f t="shared" si="60"/>
        <v>6.9272118011654935E-2</v>
      </c>
      <c r="N684" s="19">
        <v>692.72118011654936</v>
      </c>
      <c r="O684" s="19">
        <f t="shared" si="61"/>
        <v>6.9272118011654935E-2</v>
      </c>
      <c r="P684" s="19">
        <f t="shared" si="62"/>
        <v>0</v>
      </c>
      <c r="Q684" s="24">
        <v>5.78</v>
      </c>
      <c r="R684" s="24">
        <f t="shared" si="63"/>
        <v>0.40039284210736553</v>
      </c>
      <c r="S684" s="24">
        <v>9.0675767918088734</v>
      </c>
      <c r="T684" s="24">
        <f t="shared" si="64"/>
        <v>0</v>
      </c>
      <c r="U684" s="25">
        <f t="shared" si="65"/>
        <v>0.40039284210736553</v>
      </c>
    </row>
    <row r="685" spans="1:21" x14ac:dyDescent="0.3">
      <c r="A685" s="2" t="s">
        <v>6</v>
      </c>
      <c r="B685" s="2">
        <v>13</v>
      </c>
      <c r="C685" s="5">
        <v>39871</v>
      </c>
      <c r="D685" s="2">
        <v>34</v>
      </c>
      <c r="E685" s="2" t="s">
        <v>10</v>
      </c>
      <c r="F685" s="6" t="s">
        <v>19</v>
      </c>
      <c r="G685" s="2">
        <v>100</v>
      </c>
      <c r="H685" s="2">
        <v>15</v>
      </c>
      <c r="I685" s="2">
        <v>25</v>
      </c>
      <c r="J685" s="2">
        <v>13.75</v>
      </c>
      <c r="K685" s="2">
        <v>1</v>
      </c>
      <c r="L685" s="19">
        <v>593.95736106932031</v>
      </c>
      <c r="M685" s="19">
        <f t="shared" si="60"/>
        <v>5.939573610693203E-2</v>
      </c>
      <c r="N685" s="19">
        <v>593.95736106932031</v>
      </c>
      <c r="O685" s="19">
        <f t="shared" si="61"/>
        <v>5.939573610693203E-2</v>
      </c>
      <c r="P685" s="19">
        <f t="shared" si="62"/>
        <v>0</v>
      </c>
      <c r="Q685" s="24">
        <v>0.09</v>
      </c>
      <c r="R685" s="24">
        <f t="shared" si="63"/>
        <v>5.3456162496238824E-3</v>
      </c>
      <c r="S685" s="24">
        <v>5.8263157894736848</v>
      </c>
      <c r="T685" s="24">
        <f t="shared" si="64"/>
        <v>0</v>
      </c>
      <c r="U685" s="25">
        <f t="shared" si="65"/>
        <v>5.3456162496238824E-3</v>
      </c>
    </row>
    <row r="686" spans="1:21" x14ac:dyDescent="0.3">
      <c r="A686" s="2" t="s">
        <v>6</v>
      </c>
      <c r="B686" s="2">
        <v>13</v>
      </c>
      <c r="C686" s="5">
        <v>39871</v>
      </c>
      <c r="D686" s="2">
        <v>34</v>
      </c>
      <c r="E686" s="2" t="s">
        <v>10</v>
      </c>
      <c r="F686" s="6" t="s">
        <v>31</v>
      </c>
      <c r="G686" s="2">
        <v>100</v>
      </c>
      <c r="H686" s="2">
        <v>5</v>
      </c>
      <c r="I686" s="2">
        <v>50</v>
      </c>
      <c r="J686" s="2">
        <v>15</v>
      </c>
      <c r="K686" s="2">
        <v>3</v>
      </c>
      <c r="L686" s="19">
        <v>2120.5750411731105</v>
      </c>
      <c r="M686" s="19">
        <f t="shared" si="60"/>
        <v>0.21205750411731106</v>
      </c>
      <c r="N686" s="19">
        <v>2120.5750411731105</v>
      </c>
      <c r="O686" s="19">
        <f t="shared" si="61"/>
        <v>0.21205750411731106</v>
      </c>
      <c r="P686" s="19">
        <f t="shared" si="62"/>
        <v>0</v>
      </c>
      <c r="Q686" s="24">
        <v>13.7</v>
      </c>
      <c r="R686" s="24">
        <f t="shared" si="63"/>
        <v>2.9051878064071612</v>
      </c>
      <c r="S686" s="24">
        <v>7.9071428571428566</v>
      </c>
      <c r="T686" s="24">
        <f t="shared" si="64"/>
        <v>0</v>
      </c>
      <c r="U686" s="25">
        <f t="shared" si="65"/>
        <v>2.9051878064071612</v>
      </c>
    </row>
    <row r="687" spans="1:21" x14ac:dyDescent="0.3">
      <c r="A687" s="2" t="s">
        <v>6</v>
      </c>
      <c r="B687" s="2">
        <v>13</v>
      </c>
      <c r="C687" s="5">
        <v>39871</v>
      </c>
      <c r="D687" s="2">
        <v>34</v>
      </c>
      <c r="E687" s="2" t="s">
        <v>10</v>
      </c>
      <c r="F687" s="6" t="s">
        <v>42</v>
      </c>
      <c r="G687" s="2">
        <v>100</v>
      </c>
      <c r="H687" s="2">
        <v>10</v>
      </c>
      <c r="I687" s="2">
        <v>50</v>
      </c>
      <c r="J687" s="2">
        <v>17.5</v>
      </c>
      <c r="K687" s="2">
        <v>2</v>
      </c>
      <c r="L687" s="19">
        <v>1924.2255003237483</v>
      </c>
      <c r="M687" s="19">
        <f t="shared" si="60"/>
        <v>0.19242255003237482</v>
      </c>
      <c r="N687" s="19">
        <v>1924.2255003237483</v>
      </c>
      <c r="O687" s="19">
        <f t="shared" si="61"/>
        <v>0.19242255003237482</v>
      </c>
      <c r="P687" s="19">
        <f t="shared" si="62"/>
        <v>0</v>
      </c>
      <c r="Q687" s="24">
        <v>11.49</v>
      </c>
      <c r="R687" s="24">
        <f t="shared" si="63"/>
        <v>2.2109350998719868</v>
      </c>
      <c r="S687" s="24">
        <v>8.1999999999999993</v>
      </c>
      <c r="T687" s="24">
        <f t="shared" si="64"/>
        <v>0</v>
      </c>
      <c r="U687" s="25">
        <f t="shared" si="65"/>
        <v>2.2109350998719868</v>
      </c>
    </row>
    <row r="688" spans="1:21" x14ac:dyDescent="0.3">
      <c r="A688" s="2" t="s">
        <v>6</v>
      </c>
      <c r="B688" s="2">
        <v>13</v>
      </c>
      <c r="C688" s="5">
        <v>39871</v>
      </c>
      <c r="D688" s="2">
        <v>34</v>
      </c>
      <c r="E688" s="2" t="s">
        <v>10</v>
      </c>
      <c r="F688" s="6" t="s">
        <v>47</v>
      </c>
      <c r="G688" s="2">
        <v>100</v>
      </c>
      <c r="H688" s="2">
        <v>9</v>
      </c>
      <c r="I688" s="2">
        <v>15</v>
      </c>
      <c r="J688" s="2">
        <v>8.25</v>
      </c>
      <c r="K688" s="2">
        <v>3</v>
      </c>
      <c r="L688" s="19">
        <v>641.47394995486593</v>
      </c>
      <c r="M688" s="19">
        <f t="shared" si="60"/>
        <v>6.4147394995486592E-2</v>
      </c>
      <c r="N688" s="19">
        <v>641.47394995486593</v>
      </c>
      <c r="O688" s="19">
        <f t="shared" si="61"/>
        <v>6.4147394995486592E-2</v>
      </c>
      <c r="P688" s="19">
        <f t="shared" si="62"/>
        <v>0</v>
      </c>
      <c r="Q688" s="24">
        <v>5.15</v>
      </c>
      <c r="R688" s="24">
        <f t="shared" si="63"/>
        <v>0.33035908422675597</v>
      </c>
      <c r="S688" s="24">
        <v>11.257627118644068</v>
      </c>
      <c r="T688" s="24">
        <f t="shared" si="64"/>
        <v>0</v>
      </c>
      <c r="U688" s="25">
        <f t="shared" si="65"/>
        <v>0.33035908422675597</v>
      </c>
    </row>
    <row r="689" spans="1:21" x14ac:dyDescent="0.3">
      <c r="A689" s="2" t="s">
        <v>6</v>
      </c>
      <c r="B689" s="2">
        <v>13</v>
      </c>
      <c r="C689" s="5">
        <v>39871</v>
      </c>
      <c r="D689" s="2">
        <v>34</v>
      </c>
      <c r="E689" s="2" t="s">
        <v>10</v>
      </c>
      <c r="F689" s="6" t="s">
        <v>47</v>
      </c>
      <c r="G689" s="2">
        <v>70</v>
      </c>
      <c r="H689" s="2">
        <v>10</v>
      </c>
      <c r="I689" s="2">
        <v>12</v>
      </c>
      <c r="J689" s="2">
        <v>8</v>
      </c>
      <c r="K689" s="2">
        <v>3</v>
      </c>
      <c r="L689" s="19">
        <v>603.18578948924028</v>
      </c>
      <c r="M689" s="19">
        <f t="shared" si="60"/>
        <v>6.0318578948924027E-2</v>
      </c>
      <c r="N689" s="19">
        <v>422.23005264246819</v>
      </c>
      <c r="O689" s="19">
        <f t="shared" si="61"/>
        <v>4.222300526424682E-2</v>
      </c>
      <c r="P689" s="19">
        <f t="shared" si="62"/>
        <v>1.8095573684677208E-2</v>
      </c>
      <c r="Q689" s="24">
        <v>5.15</v>
      </c>
      <c r="R689" s="24">
        <f t="shared" si="63"/>
        <v>0.21744847711087115</v>
      </c>
      <c r="S689" s="24">
        <v>11.257627118644068</v>
      </c>
      <c r="T689" s="24">
        <f t="shared" si="64"/>
        <v>0.20371322104004411</v>
      </c>
      <c r="U689" s="25">
        <f t="shared" si="65"/>
        <v>1.373525607082704E-2</v>
      </c>
    </row>
    <row r="690" spans="1:21" x14ac:dyDescent="0.3">
      <c r="A690" s="2" t="s">
        <v>6</v>
      </c>
      <c r="B690" s="2">
        <v>13</v>
      </c>
      <c r="C690" s="5">
        <v>39871</v>
      </c>
      <c r="D690" s="2">
        <v>34</v>
      </c>
      <c r="E690" s="2" t="s">
        <v>10</v>
      </c>
      <c r="F690" s="6" t="s">
        <v>53</v>
      </c>
      <c r="G690" s="2">
        <v>90</v>
      </c>
      <c r="H690" s="2">
        <v>20</v>
      </c>
      <c r="I690" s="2">
        <v>45</v>
      </c>
      <c r="J690" s="2">
        <v>21.25</v>
      </c>
      <c r="K690" s="2">
        <v>2</v>
      </c>
      <c r="L690" s="19">
        <v>2837.2508652732818</v>
      </c>
      <c r="M690" s="19">
        <f t="shared" si="60"/>
        <v>0.2837250865273282</v>
      </c>
      <c r="N690" s="19">
        <v>2553.5257787459536</v>
      </c>
      <c r="O690" s="19">
        <f t="shared" si="61"/>
        <v>0.25535257787459537</v>
      </c>
      <c r="P690" s="19">
        <f t="shared" si="62"/>
        <v>2.8372508652732831E-2</v>
      </c>
      <c r="Q690" s="24">
        <v>6.51</v>
      </c>
      <c r="R690" s="24">
        <f t="shared" si="63"/>
        <v>1.6623452819636158</v>
      </c>
      <c r="S690" s="24">
        <v>8.2509316770186327</v>
      </c>
      <c r="T690" s="24">
        <f t="shared" si="64"/>
        <v>0.23409963039931855</v>
      </c>
      <c r="U690" s="25">
        <f t="shared" si="65"/>
        <v>1.4282456515642972</v>
      </c>
    </row>
    <row r="691" spans="1:21" x14ac:dyDescent="0.3">
      <c r="A691" s="2" t="s">
        <v>6</v>
      </c>
      <c r="B691" s="2">
        <v>13</v>
      </c>
      <c r="C691" s="5">
        <v>39871</v>
      </c>
      <c r="D691" s="2">
        <v>34</v>
      </c>
      <c r="E691" s="2" t="s">
        <v>10</v>
      </c>
      <c r="F691" s="6" t="s">
        <v>35</v>
      </c>
      <c r="G691" s="2">
        <v>70</v>
      </c>
      <c r="H691" s="2">
        <v>8</v>
      </c>
      <c r="I691" s="2">
        <v>13</v>
      </c>
      <c r="J691" s="2">
        <v>7.25</v>
      </c>
      <c r="K691" s="2">
        <v>1</v>
      </c>
      <c r="L691" s="19">
        <v>165.1299638543135</v>
      </c>
      <c r="M691" s="19">
        <f t="shared" si="60"/>
        <v>1.6512996385431349E-2</v>
      </c>
      <c r="N691" s="19">
        <v>115.59097469801944</v>
      </c>
      <c r="O691" s="19">
        <f t="shared" si="61"/>
        <v>1.1559097469801943E-2</v>
      </c>
      <c r="P691" s="19">
        <f t="shared" si="62"/>
        <v>4.9538989156294056E-3</v>
      </c>
      <c r="Q691" s="24">
        <v>1.93</v>
      </c>
      <c r="R691" s="24">
        <f t="shared" si="63"/>
        <v>2.230905811671775E-2</v>
      </c>
      <c r="S691" s="24">
        <v>8.104694792715291</v>
      </c>
      <c r="T691" s="24">
        <f t="shared" si="64"/>
        <v>4.0149838745139568E-2</v>
      </c>
      <c r="U691" s="25">
        <f t="shared" si="65"/>
        <v>-1.7840780628421819E-2</v>
      </c>
    </row>
    <row r="692" spans="1:21" x14ac:dyDescent="0.3">
      <c r="A692" s="2" t="s">
        <v>6</v>
      </c>
      <c r="B692" s="2">
        <v>13</v>
      </c>
      <c r="C692" s="5">
        <v>39871</v>
      </c>
      <c r="D692" s="2">
        <v>34</v>
      </c>
      <c r="E692" s="2" t="s">
        <v>10</v>
      </c>
      <c r="F692" s="6" t="s">
        <v>42</v>
      </c>
      <c r="G692" s="2">
        <v>100</v>
      </c>
      <c r="H692" s="2">
        <v>7</v>
      </c>
      <c r="I692" s="2">
        <v>15</v>
      </c>
      <c r="J692" s="2">
        <v>7.25</v>
      </c>
      <c r="K692" s="2">
        <v>2</v>
      </c>
      <c r="L692" s="19">
        <v>330.259927708627</v>
      </c>
      <c r="M692" s="19">
        <f t="shared" si="60"/>
        <v>3.3025992770862697E-2</v>
      </c>
      <c r="N692" s="19">
        <v>330.259927708627</v>
      </c>
      <c r="O692" s="19">
        <f t="shared" si="61"/>
        <v>3.3025992770862697E-2</v>
      </c>
      <c r="P692" s="19">
        <f t="shared" si="62"/>
        <v>0</v>
      </c>
      <c r="Q692" s="24">
        <v>11.49</v>
      </c>
      <c r="R692" s="24">
        <f t="shared" si="63"/>
        <v>0.37946865693721238</v>
      </c>
      <c r="S692" s="24">
        <v>8.1999999999999993</v>
      </c>
      <c r="T692" s="24">
        <f t="shared" si="64"/>
        <v>0</v>
      </c>
      <c r="U692" s="25">
        <f t="shared" si="65"/>
        <v>0.37946865693721238</v>
      </c>
    </row>
    <row r="693" spans="1:21" x14ac:dyDescent="0.3">
      <c r="A693" s="2" t="s">
        <v>6</v>
      </c>
      <c r="B693" s="2">
        <v>13</v>
      </c>
      <c r="C693" s="5">
        <v>39871</v>
      </c>
      <c r="D693" s="2">
        <v>34</v>
      </c>
      <c r="E693" s="2" t="s">
        <v>10</v>
      </c>
      <c r="F693" s="6" t="s">
        <v>44</v>
      </c>
      <c r="G693" s="2">
        <v>100</v>
      </c>
      <c r="H693" s="2">
        <v>10</v>
      </c>
      <c r="I693" s="2">
        <v>25</v>
      </c>
      <c r="J693" s="2">
        <v>11.25</v>
      </c>
      <c r="K693" s="2">
        <v>2</v>
      </c>
      <c r="L693" s="19">
        <v>795.21564043991634</v>
      </c>
      <c r="M693" s="19">
        <f t="shared" si="60"/>
        <v>7.9521564043991633E-2</v>
      </c>
      <c r="N693" s="19">
        <v>795.21564043991634</v>
      </c>
      <c r="O693" s="19">
        <f t="shared" si="61"/>
        <v>7.9521564043991633E-2</v>
      </c>
      <c r="P693" s="19">
        <f t="shared" si="62"/>
        <v>0</v>
      </c>
      <c r="Q693" s="24">
        <v>5.78</v>
      </c>
      <c r="R693" s="24">
        <f t="shared" si="63"/>
        <v>0.45963464017427164</v>
      </c>
      <c r="S693" s="24">
        <v>9.0675767918088734</v>
      </c>
      <c r="T693" s="24">
        <f t="shared" si="64"/>
        <v>0</v>
      </c>
      <c r="U693" s="25">
        <f t="shared" si="65"/>
        <v>0.45963464017427164</v>
      </c>
    </row>
    <row r="694" spans="1:21" x14ac:dyDescent="0.3">
      <c r="A694" s="2" t="s">
        <v>6</v>
      </c>
      <c r="B694" s="2">
        <v>13</v>
      </c>
      <c r="C694" s="5">
        <v>39871</v>
      </c>
      <c r="D694" s="2">
        <v>34</v>
      </c>
      <c r="E694" s="2" t="s">
        <v>10</v>
      </c>
      <c r="F694" s="6" t="s">
        <v>36</v>
      </c>
      <c r="G694" s="2">
        <v>100</v>
      </c>
      <c r="H694" s="2">
        <v>25</v>
      </c>
      <c r="I694" s="2">
        <v>30</v>
      </c>
      <c r="J694" s="2">
        <v>20</v>
      </c>
      <c r="K694" s="2">
        <v>2</v>
      </c>
      <c r="L694" s="19">
        <v>2513.2741228718346</v>
      </c>
      <c r="M694" s="19">
        <f t="shared" si="60"/>
        <v>0.25132741228718347</v>
      </c>
      <c r="N694" s="19">
        <v>2513.2741228718346</v>
      </c>
      <c r="O694" s="19">
        <f t="shared" si="61"/>
        <v>0.25132741228718347</v>
      </c>
      <c r="P694" s="19">
        <f t="shared" si="62"/>
        <v>0</v>
      </c>
      <c r="Q694" s="24">
        <v>6.62</v>
      </c>
      <c r="R694" s="24">
        <f t="shared" si="63"/>
        <v>1.6637874693411545</v>
      </c>
      <c r="S694" s="24">
        <v>8.3025000000000002</v>
      </c>
      <c r="T694" s="24">
        <f t="shared" si="64"/>
        <v>0</v>
      </c>
      <c r="U694" s="25">
        <f t="shared" si="65"/>
        <v>1.6637874693411545</v>
      </c>
    </row>
    <row r="695" spans="1:21" x14ac:dyDescent="0.3">
      <c r="A695" s="2" t="s">
        <v>6</v>
      </c>
      <c r="B695" s="2">
        <v>13</v>
      </c>
      <c r="C695" s="5">
        <v>39871</v>
      </c>
      <c r="D695" s="2">
        <v>34</v>
      </c>
      <c r="E695" s="2" t="s">
        <v>10</v>
      </c>
      <c r="F695" s="6" t="s">
        <v>35</v>
      </c>
      <c r="G695" s="2">
        <v>100</v>
      </c>
      <c r="H695" s="2">
        <v>7</v>
      </c>
      <c r="I695" s="2">
        <v>15</v>
      </c>
      <c r="J695" s="2">
        <v>7.25</v>
      </c>
      <c r="K695" s="2">
        <v>1</v>
      </c>
      <c r="L695" s="19">
        <v>165.1299638543135</v>
      </c>
      <c r="M695" s="19">
        <f t="shared" si="60"/>
        <v>1.6512996385431349E-2</v>
      </c>
      <c r="N695" s="19">
        <v>165.1299638543135</v>
      </c>
      <c r="O695" s="19">
        <f t="shared" si="61"/>
        <v>1.6512996385431349E-2</v>
      </c>
      <c r="P695" s="19">
        <f t="shared" si="62"/>
        <v>0</v>
      </c>
      <c r="Q695" s="24">
        <v>1.93</v>
      </c>
      <c r="R695" s="24">
        <f t="shared" si="63"/>
        <v>3.1870083023882501E-2</v>
      </c>
      <c r="S695" s="24">
        <v>8.104694792715291</v>
      </c>
      <c r="T695" s="24">
        <f t="shared" si="64"/>
        <v>0</v>
      </c>
      <c r="U695" s="25">
        <f t="shared" si="65"/>
        <v>3.1870083023882501E-2</v>
      </c>
    </row>
    <row r="696" spans="1:21" x14ac:dyDescent="0.3">
      <c r="A696" s="2" t="s">
        <v>6</v>
      </c>
      <c r="B696" s="2">
        <v>13</v>
      </c>
      <c r="C696" s="5">
        <v>39871</v>
      </c>
      <c r="D696" s="2">
        <v>34</v>
      </c>
      <c r="E696" s="2" t="s">
        <v>10</v>
      </c>
      <c r="F696" s="6" t="s">
        <v>16</v>
      </c>
      <c r="G696" s="2">
        <v>70</v>
      </c>
      <c r="H696" s="2">
        <v>12</v>
      </c>
      <c r="I696" s="2">
        <v>10</v>
      </c>
      <c r="J696" s="2">
        <v>8.5</v>
      </c>
      <c r="K696" s="2">
        <v>1</v>
      </c>
      <c r="L696" s="19">
        <v>226.98006922186255</v>
      </c>
      <c r="M696" s="19">
        <f t="shared" si="60"/>
        <v>2.2698006922186254E-2</v>
      </c>
      <c r="N696" s="19">
        <v>158.88604845530378</v>
      </c>
      <c r="O696" s="19">
        <f t="shared" si="61"/>
        <v>1.5888604845530379E-2</v>
      </c>
      <c r="P696" s="19">
        <f t="shared" si="62"/>
        <v>6.8094020766558752E-3</v>
      </c>
      <c r="Q696" s="24">
        <v>4.2699999999999996</v>
      </c>
      <c r="R696" s="24">
        <f t="shared" si="63"/>
        <v>6.7844342690414713E-2</v>
      </c>
      <c r="S696" s="24">
        <v>6.8298200514138809</v>
      </c>
      <c r="T696" s="24">
        <f t="shared" si="64"/>
        <v>4.6506990841283617E-2</v>
      </c>
      <c r="U696" s="25">
        <f t="shared" si="65"/>
        <v>2.1337351849131096E-2</v>
      </c>
    </row>
    <row r="697" spans="1:21" x14ac:dyDescent="0.3">
      <c r="A697" s="2" t="s">
        <v>6</v>
      </c>
      <c r="B697" s="2">
        <v>13</v>
      </c>
      <c r="C697" s="5">
        <v>39871</v>
      </c>
      <c r="D697" s="2">
        <v>34</v>
      </c>
      <c r="E697" s="2" t="s">
        <v>10</v>
      </c>
      <c r="F697" s="6" t="s">
        <v>44</v>
      </c>
      <c r="G697" s="2">
        <v>100</v>
      </c>
      <c r="H697" s="2">
        <v>5</v>
      </c>
      <c r="I697" s="2">
        <v>16</v>
      </c>
      <c r="J697" s="2">
        <v>6.5</v>
      </c>
      <c r="K697" s="2">
        <v>2</v>
      </c>
      <c r="L697" s="19">
        <v>265.46457922833753</v>
      </c>
      <c r="M697" s="19">
        <f t="shared" si="60"/>
        <v>2.6546457922833753E-2</v>
      </c>
      <c r="N697" s="19">
        <v>265.46457922833753</v>
      </c>
      <c r="O697" s="19">
        <f t="shared" si="61"/>
        <v>2.6546457922833753E-2</v>
      </c>
      <c r="P697" s="19">
        <f t="shared" si="62"/>
        <v>0</v>
      </c>
      <c r="Q697" s="24">
        <v>5.78</v>
      </c>
      <c r="R697" s="24">
        <f t="shared" si="63"/>
        <v>0.1534385267939791</v>
      </c>
      <c r="S697" s="24">
        <v>9.0675767918088734</v>
      </c>
      <c r="T697" s="24">
        <f t="shared" si="64"/>
        <v>0</v>
      </c>
      <c r="U697" s="25">
        <f t="shared" si="65"/>
        <v>0.1534385267939791</v>
      </c>
    </row>
    <row r="698" spans="1:21" x14ac:dyDescent="0.3">
      <c r="A698" s="2" t="s">
        <v>6</v>
      </c>
      <c r="B698" s="2">
        <v>13</v>
      </c>
      <c r="C698" s="5">
        <v>39871</v>
      </c>
      <c r="D698" s="2">
        <v>34</v>
      </c>
      <c r="E698" s="2" t="s">
        <v>10</v>
      </c>
      <c r="F698" s="6" t="s">
        <v>41</v>
      </c>
      <c r="G698" s="2">
        <v>50</v>
      </c>
      <c r="H698" s="2">
        <v>25</v>
      </c>
      <c r="I698" s="2">
        <v>20</v>
      </c>
      <c r="J698" s="2">
        <v>17.5</v>
      </c>
      <c r="K698" s="2">
        <v>3</v>
      </c>
      <c r="L698" s="19">
        <v>2886.3382504856222</v>
      </c>
      <c r="M698" s="19">
        <f t="shared" si="60"/>
        <v>0.28863382504856222</v>
      </c>
      <c r="N698" s="19">
        <v>1443.1691252428111</v>
      </c>
      <c r="O698" s="19">
        <f t="shared" si="61"/>
        <v>0.14431691252428111</v>
      </c>
      <c r="P698" s="19">
        <f t="shared" si="62"/>
        <v>0.14431691252428111</v>
      </c>
      <c r="Q698" s="24">
        <v>10.71</v>
      </c>
      <c r="R698" s="24">
        <f t="shared" si="63"/>
        <v>1.5456341331350507</v>
      </c>
      <c r="S698" s="24">
        <v>8.1999999999999993</v>
      </c>
      <c r="T698" s="24">
        <f t="shared" si="64"/>
        <v>1.183398682699105</v>
      </c>
      <c r="U698" s="25">
        <f t="shared" si="65"/>
        <v>0.36223545043594574</v>
      </c>
    </row>
    <row r="699" spans="1:21" x14ac:dyDescent="0.3">
      <c r="A699" s="2" t="s">
        <v>6</v>
      </c>
      <c r="B699" s="2">
        <v>13</v>
      </c>
      <c r="C699" s="5">
        <v>39871</v>
      </c>
      <c r="D699" s="2">
        <v>34</v>
      </c>
      <c r="E699" s="2" t="s">
        <v>10</v>
      </c>
      <c r="F699" s="6" t="s">
        <v>49</v>
      </c>
      <c r="G699" s="2">
        <v>100</v>
      </c>
      <c r="H699" s="2">
        <v>11</v>
      </c>
      <c r="I699" s="2">
        <v>15</v>
      </c>
      <c r="J699" s="2">
        <v>9.25</v>
      </c>
      <c r="K699" s="2">
        <v>2</v>
      </c>
      <c r="L699" s="19">
        <v>537.60504284555338</v>
      </c>
      <c r="M699" s="19">
        <f t="shared" si="60"/>
        <v>5.3760504284555338E-2</v>
      </c>
      <c r="N699" s="19">
        <v>537.60504284555338</v>
      </c>
      <c r="O699" s="19">
        <f t="shared" si="61"/>
        <v>5.3760504284555338E-2</v>
      </c>
      <c r="P699" s="19">
        <f t="shared" si="62"/>
        <v>0</v>
      </c>
      <c r="Q699" s="24">
        <v>5.23</v>
      </c>
      <c r="R699" s="24">
        <f t="shared" si="63"/>
        <v>0.28116743740822442</v>
      </c>
      <c r="S699" s="24">
        <v>8.461146496815287</v>
      </c>
      <c r="T699" s="24">
        <f t="shared" si="64"/>
        <v>0</v>
      </c>
      <c r="U699" s="25">
        <f t="shared" si="65"/>
        <v>0.28116743740822442</v>
      </c>
    </row>
    <row r="700" spans="1:21" x14ac:dyDescent="0.3">
      <c r="A700" s="2" t="s">
        <v>6</v>
      </c>
      <c r="B700" s="2">
        <v>13</v>
      </c>
      <c r="C700" s="5">
        <v>39871</v>
      </c>
      <c r="D700" s="2">
        <v>34</v>
      </c>
      <c r="E700" s="2" t="s">
        <v>10</v>
      </c>
      <c r="F700" s="6" t="s">
        <v>53</v>
      </c>
      <c r="G700" s="2">
        <v>70</v>
      </c>
      <c r="H700" s="2">
        <v>11</v>
      </c>
      <c r="I700" s="2">
        <v>14</v>
      </c>
      <c r="J700" s="2">
        <v>9</v>
      </c>
      <c r="K700" s="2">
        <v>2</v>
      </c>
      <c r="L700" s="19">
        <v>508.93800988154646</v>
      </c>
      <c r="M700" s="19">
        <f t="shared" si="60"/>
        <v>5.0893800988154644E-2</v>
      </c>
      <c r="N700" s="19">
        <v>356.25660691708248</v>
      </c>
      <c r="O700" s="19">
        <f t="shared" si="61"/>
        <v>3.562566069170825E-2</v>
      </c>
      <c r="P700" s="19">
        <f t="shared" si="62"/>
        <v>1.5268140296446395E-2</v>
      </c>
      <c r="Q700" s="24">
        <v>6.51</v>
      </c>
      <c r="R700" s="24">
        <f t="shared" si="63"/>
        <v>0.23192305110302069</v>
      </c>
      <c r="S700" s="24">
        <v>8.2509316770186327</v>
      </c>
      <c r="T700" s="24">
        <f t="shared" si="64"/>
        <v>0.12597638242111422</v>
      </c>
      <c r="U700" s="25">
        <f t="shared" si="65"/>
        <v>0.10594666868190647</v>
      </c>
    </row>
    <row r="701" spans="1:21" x14ac:dyDescent="0.3">
      <c r="A701" s="2" t="s">
        <v>6</v>
      </c>
      <c r="B701" s="2">
        <v>13</v>
      </c>
      <c r="C701" s="5">
        <v>39871</v>
      </c>
      <c r="D701" s="2">
        <v>34</v>
      </c>
      <c r="E701" s="2" t="s">
        <v>10</v>
      </c>
      <c r="F701" s="6" t="s">
        <v>53</v>
      </c>
      <c r="G701" s="2">
        <v>100</v>
      </c>
      <c r="H701" s="2">
        <v>15</v>
      </c>
      <c r="I701" s="2">
        <v>20</v>
      </c>
      <c r="J701" s="2">
        <v>12.5</v>
      </c>
      <c r="K701" s="2">
        <v>2</v>
      </c>
      <c r="L701" s="19">
        <v>981.74770424681037</v>
      </c>
      <c r="M701" s="19">
        <f t="shared" si="60"/>
        <v>9.8174770424681035E-2</v>
      </c>
      <c r="N701" s="19">
        <v>981.74770424681037</v>
      </c>
      <c r="O701" s="19">
        <f t="shared" si="61"/>
        <v>9.8174770424681035E-2</v>
      </c>
      <c r="P701" s="19">
        <f t="shared" si="62"/>
        <v>0</v>
      </c>
      <c r="Q701" s="24">
        <v>6.51</v>
      </c>
      <c r="R701" s="24">
        <f t="shared" si="63"/>
        <v>0.63911775546467353</v>
      </c>
      <c r="S701" s="24">
        <v>8.2509316770186327</v>
      </c>
      <c r="T701" s="24">
        <f t="shared" si="64"/>
        <v>0</v>
      </c>
      <c r="U701" s="25">
        <f t="shared" si="65"/>
        <v>0.63911775546467353</v>
      </c>
    </row>
    <row r="702" spans="1:21" x14ac:dyDescent="0.3">
      <c r="A702" s="2" t="s">
        <v>6</v>
      </c>
      <c r="B702" s="2">
        <v>13</v>
      </c>
      <c r="C702" s="5">
        <v>39871</v>
      </c>
      <c r="D702" s="2">
        <v>34</v>
      </c>
      <c r="E702" s="2" t="s">
        <v>10</v>
      </c>
      <c r="F702" s="6" t="s">
        <v>53</v>
      </c>
      <c r="G702" s="2">
        <v>100</v>
      </c>
      <c r="H702" s="2">
        <v>5</v>
      </c>
      <c r="I702" s="2">
        <v>12</v>
      </c>
      <c r="J702" s="2">
        <v>5.5</v>
      </c>
      <c r="K702" s="2">
        <v>2</v>
      </c>
      <c r="L702" s="19">
        <v>190.06635554218249</v>
      </c>
      <c r="M702" s="19">
        <f t="shared" si="60"/>
        <v>1.9006635554218249E-2</v>
      </c>
      <c r="N702" s="19">
        <v>190.06635554218249</v>
      </c>
      <c r="O702" s="19">
        <f t="shared" si="61"/>
        <v>1.9006635554218249E-2</v>
      </c>
      <c r="P702" s="19">
        <f t="shared" si="62"/>
        <v>0</v>
      </c>
      <c r="Q702" s="24">
        <v>6.51</v>
      </c>
      <c r="R702" s="24">
        <f t="shared" si="63"/>
        <v>0.1237331974579608</v>
      </c>
      <c r="S702" s="24">
        <v>8.2509316770186327</v>
      </c>
      <c r="T702" s="24">
        <f t="shared" si="64"/>
        <v>0</v>
      </c>
      <c r="U702" s="25">
        <f t="shared" si="65"/>
        <v>0.1237331974579608</v>
      </c>
    </row>
    <row r="703" spans="1:21" x14ac:dyDescent="0.3">
      <c r="A703" s="2" t="s">
        <v>6</v>
      </c>
      <c r="B703" s="2">
        <v>13</v>
      </c>
      <c r="C703" s="5">
        <v>39871</v>
      </c>
      <c r="D703" s="2">
        <v>34</v>
      </c>
      <c r="E703" s="2" t="s">
        <v>10</v>
      </c>
      <c r="F703" s="6" t="s">
        <v>43</v>
      </c>
      <c r="G703" s="2">
        <v>100</v>
      </c>
      <c r="H703" s="2">
        <v>10</v>
      </c>
      <c r="I703" s="2">
        <v>20</v>
      </c>
      <c r="J703" s="2">
        <v>10</v>
      </c>
      <c r="K703" s="2">
        <v>2</v>
      </c>
      <c r="L703" s="19">
        <v>628.31853071795865</v>
      </c>
      <c r="M703" s="19">
        <f t="shared" si="60"/>
        <v>6.2831853071795868E-2</v>
      </c>
      <c r="N703" s="19">
        <v>628.31853071795865</v>
      </c>
      <c r="O703" s="19">
        <f t="shared" si="61"/>
        <v>6.2831853071795868E-2</v>
      </c>
      <c r="P703" s="19">
        <f t="shared" si="62"/>
        <v>0</v>
      </c>
      <c r="Q703" s="24">
        <v>9.1999999999999993</v>
      </c>
      <c r="R703" s="24">
        <f t="shared" si="63"/>
        <v>0.57805304826052195</v>
      </c>
      <c r="S703" s="24">
        <v>8.1999999999999993</v>
      </c>
      <c r="T703" s="24">
        <f t="shared" si="64"/>
        <v>0</v>
      </c>
      <c r="U703" s="25">
        <f t="shared" si="65"/>
        <v>0.57805304826052195</v>
      </c>
    </row>
    <row r="704" spans="1:21" x14ac:dyDescent="0.3">
      <c r="A704" s="2" t="s">
        <v>6</v>
      </c>
      <c r="B704" s="2">
        <v>13</v>
      </c>
      <c r="C704" s="5">
        <v>39871</v>
      </c>
      <c r="D704" s="2">
        <v>34</v>
      </c>
      <c r="E704" s="2" t="s">
        <v>10</v>
      </c>
      <c r="F704" s="6" t="s">
        <v>36</v>
      </c>
      <c r="G704" s="2">
        <v>70</v>
      </c>
      <c r="H704" s="2">
        <v>5</v>
      </c>
      <c r="I704" s="2">
        <v>45</v>
      </c>
      <c r="J704" s="2">
        <v>13.75</v>
      </c>
      <c r="K704" s="2">
        <v>2</v>
      </c>
      <c r="L704" s="19">
        <v>1187.9147221386406</v>
      </c>
      <c r="M704" s="19">
        <f t="shared" si="60"/>
        <v>0.11879147221386406</v>
      </c>
      <c r="N704" s="19">
        <v>831.54030549704839</v>
      </c>
      <c r="O704" s="19">
        <f t="shared" si="61"/>
        <v>8.3154030549704841E-2</v>
      </c>
      <c r="P704" s="19">
        <f t="shared" si="62"/>
        <v>3.563744166415922E-2</v>
      </c>
      <c r="Q704" s="24">
        <v>6.62</v>
      </c>
      <c r="R704" s="24">
        <f t="shared" si="63"/>
        <v>0.55047968223904609</v>
      </c>
      <c r="S704" s="24">
        <v>8.3025000000000002</v>
      </c>
      <c r="T704" s="24">
        <f t="shared" si="64"/>
        <v>0.29587985941668193</v>
      </c>
      <c r="U704" s="25">
        <f t="shared" si="65"/>
        <v>0.25459982282236415</v>
      </c>
    </row>
    <row r="705" spans="1:21" x14ac:dyDescent="0.3">
      <c r="A705" s="2" t="s">
        <v>6</v>
      </c>
      <c r="B705" s="2">
        <v>13</v>
      </c>
      <c r="C705" s="5">
        <v>39871</v>
      </c>
      <c r="D705" s="2">
        <v>34</v>
      </c>
      <c r="E705" s="2" t="s">
        <v>10</v>
      </c>
      <c r="F705" s="6" t="s">
        <v>53</v>
      </c>
      <c r="G705" s="2">
        <v>100</v>
      </c>
      <c r="H705" s="2">
        <v>10</v>
      </c>
      <c r="I705" s="2">
        <v>15</v>
      </c>
      <c r="J705" s="2">
        <v>8.75</v>
      </c>
      <c r="K705" s="2">
        <v>2</v>
      </c>
      <c r="L705" s="19">
        <v>481.05637508093707</v>
      </c>
      <c r="M705" s="19">
        <f t="shared" si="60"/>
        <v>4.8105637508093706E-2</v>
      </c>
      <c r="N705" s="19">
        <v>481.05637508093707</v>
      </c>
      <c r="O705" s="19">
        <f t="shared" si="61"/>
        <v>4.8105637508093706E-2</v>
      </c>
      <c r="P705" s="19">
        <f t="shared" si="62"/>
        <v>0</v>
      </c>
      <c r="Q705" s="24">
        <v>6.51</v>
      </c>
      <c r="R705" s="24">
        <f t="shared" si="63"/>
        <v>0.31316770017769002</v>
      </c>
      <c r="S705" s="24">
        <v>8.2509316770186327</v>
      </c>
      <c r="T705" s="24">
        <f t="shared" si="64"/>
        <v>0</v>
      </c>
      <c r="U705" s="25">
        <f t="shared" si="65"/>
        <v>0.31316770017769002</v>
      </c>
    </row>
    <row r="706" spans="1:21" x14ac:dyDescent="0.3">
      <c r="A706" s="2" t="s">
        <v>6</v>
      </c>
      <c r="B706" s="2">
        <v>13</v>
      </c>
      <c r="C706" s="5">
        <v>39871</v>
      </c>
      <c r="D706" s="2">
        <v>34</v>
      </c>
      <c r="E706" s="2" t="s">
        <v>10</v>
      </c>
      <c r="F706" s="6" t="s">
        <v>53</v>
      </c>
      <c r="G706" s="2">
        <v>100</v>
      </c>
      <c r="H706" s="2">
        <v>5</v>
      </c>
      <c r="I706" s="2">
        <v>15</v>
      </c>
      <c r="J706" s="2">
        <v>6.25</v>
      </c>
      <c r="K706" s="2">
        <v>2</v>
      </c>
      <c r="L706" s="19">
        <v>245.43692606170259</v>
      </c>
      <c r="M706" s="19">
        <f t="shared" ref="M706:M769" si="66">L706/10000</f>
        <v>2.4543692606170259E-2</v>
      </c>
      <c r="N706" s="19">
        <v>245.43692606170259</v>
      </c>
      <c r="O706" s="19">
        <f t="shared" ref="O706:O769" si="67">N706/10000</f>
        <v>2.4543692606170259E-2</v>
      </c>
      <c r="P706" s="19">
        <f t="shared" ref="P706:P769" si="68">M706-O706</f>
        <v>0</v>
      </c>
      <c r="Q706" s="24">
        <v>6.51</v>
      </c>
      <c r="R706" s="24">
        <f t="shared" ref="R706:R769" si="69">O706*Q706</f>
        <v>0.15977943886616838</v>
      </c>
      <c r="S706" s="24">
        <v>8.2509316770186327</v>
      </c>
      <c r="T706" s="24">
        <f t="shared" ref="T706:T769" si="70">P706*S706</f>
        <v>0</v>
      </c>
      <c r="U706" s="25">
        <f t="shared" ref="U706:U769" si="71">R706-T706</f>
        <v>0.15977943886616838</v>
      </c>
    </row>
    <row r="707" spans="1:21" x14ac:dyDescent="0.3">
      <c r="A707" s="2" t="s">
        <v>6</v>
      </c>
      <c r="B707" s="2">
        <v>13</v>
      </c>
      <c r="C707" s="5">
        <v>39871</v>
      </c>
      <c r="D707" s="2">
        <v>34</v>
      </c>
      <c r="E707" s="2" t="s">
        <v>10</v>
      </c>
      <c r="F707" s="6" t="s">
        <v>53</v>
      </c>
      <c r="G707" s="2">
        <v>100</v>
      </c>
      <c r="H707" s="2">
        <v>5</v>
      </c>
      <c r="I707" s="2">
        <v>15</v>
      </c>
      <c r="J707" s="2">
        <v>6.25</v>
      </c>
      <c r="K707" s="2">
        <v>2</v>
      </c>
      <c r="L707" s="19">
        <v>245.43692606170259</v>
      </c>
      <c r="M707" s="19">
        <f t="shared" si="66"/>
        <v>2.4543692606170259E-2</v>
      </c>
      <c r="N707" s="19">
        <v>245.43692606170259</v>
      </c>
      <c r="O707" s="19">
        <f t="shared" si="67"/>
        <v>2.4543692606170259E-2</v>
      </c>
      <c r="P707" s="19">
        <f t="shared" si="68"/>
        <v>0</v>
      </c>
      <c r="Q707" s="24">
        <v>6.51</v>
      </c>
      <c r="R707" s="24">
        <f t="shared" si="69"/>
        <v>0.15977943886616838</v>
      </c>
      <c r="S707" s="24">
        <v>8.2509316770186327</v>
      </c>
      <c r="T707" s="24">
        <f t="shared" si="70"/>
        <v>0</v>
      </c>
      <c r="U707" s="25">
        <f t="shared" si="71"/>
        <v>0.15977943886616838</v>
      </c>
    </row>
    <row r="708" spans="1:21" x14ac:dyDescent="0.3">
      <c r="A708" s="2" t="s">
        <v>6</v>
      </c>
      <c r="B708" s="2">
        <v>13</v>
      </c>
      <c r="C708" s="5">
        <v>39871</v>
      </c>
      <c r="D708" s="2">
        <v>34</v>
      </c>
      <c r="E708" s="2" t="s">
        <v>10</v>
      </c>
      <c r="F708" s="6" t="s">
        <v>36</v>
      </c>
      <c r="G708" s="2">
        <v>70</v>
      </c>
      <c r="H708" s="2">
        <v>5</v>
      </c>
      <c r="I708" s="2">
        <v>25</v>
      </c>
      <c r="J708" s="2">
        <v>8.75</v>
      </c>
      <c r="K708" s="2">
        <v>2</v>
      </c>
      <c r="L708" s="19">
        <v>481.05637508093707</v>
      </c>
      <c r="M708" s="19">
        <f t="shared" si="66"/>
        <v>4.8105637508093706E-2</v>
      </c>
      <c r="N708" s="19">
        <v>336.73946255665595</v>
      </c>
      <c r="O708" s="19">
        <f t="shared" si="67"/>
        <v>3.3673946255665596E-2</v>
      </c>
      <c r="P708" s="19">
        <f t="shared" si="68"/>
        <v>1.443169125242811E-2</v>
      </c>
      <c r="Q708" s="24">
        <v>6.62</v>
      </c>
      <c r="R708" s="24">
        <f t="shared" si="69"/>
        <v>0.22292152421250624</v>
      </c>
      <c r="S708" s="24">
        <v>8.3025000000000002</v>
      </c>
      <c r="T708" s="24">
        <f t="shared" si="70"/>
        <v>0.11981911662328439</v>
      </c>
      <c r="U708" s="25">
        <f t="shared" si="71"/>
        <v>0.10310240758922186</v>
      </c>
    </row>
    <row r="709" spans="1:21" x14ac:dyDescent="0.3">
      <c r="A709" s="2" t="s">
        <v>6</v>
      </c>
      <c r="B709" s="2">
        <v>13</v>
      </c>
      <c r="C709" s="5">
        <v>39871</v>
      </c>
      <c r="D709" s="2">
        <v>34</v>
      </c>
      <c r="E709" s="2" t="s">
        <v>10</v>
      </c>
      <c r="F709" s="6" t="s">
        <v>53</v>
      </c>
      <c r="G709" s="2">
        <v>100</v>
      </c>
      <c r="H709" s="2">
        <v>10</v>
      </c>
      <c r="I709" s="2">
        <v>17</v>
      </c>
      <c r="J709" s="2">
        <v>9.25</v>
      </c>
      <c r="K709" s="2">
        <v>2</v>
      </c>
      <c r="L709" s="19">
        <v>537.60504284555338</v>
      </c>
      <c r="M709" s="19">
        <f t="shared" si="66"/>
        <v>5.3760504284555338E-2</v>
      </c>
      <c r="N709" s="19">
        <v>537.60504284555338</v>
      </c>
      <c r="O709" s="19">
        <f t="shared" si="67"/>
        <v>5.3760504284555338E-2</v>
      </c>
      <c r="P709" s="19">
        <f t="shared" si="68"/>
        <v>0</v>
      </c>
      <c r="Q709" s="24">
        <v>6.51</v>
      </c>
      <c r="R709" s="24">
        <f t="shared" si="69"/>
        <v>0.34998088289245521</v>
      </c>
      <c r="S709" s="24">
        <v>8.2509316770186327</v>
      </c>
      <c r="T709" s="24">
        <f t="shared" si="70"/>
        <v>0</v>
      </c>
      <c r="U709" s="25">
        <f t="shared" si="71"/>
        <v>0.34998088289245521</v>
      </c>
    </row>
    <row r="710" spans="1:21" x14ac:dyDescent="0.3">
      <c r="A710" s="2" t="s">
        <v>6</v>
      </c>
      <c r="B710" s="2">
        <v>13</v>
      </c>
      <c r="C710" s="5">
        <v>39871</v>
      </c>
      <c r="D710" s="2">
        <v>34</v>
      </c>
      <c r="E710" s="2" t="s">
        <v>10</v>
      </c>
      <c r="F710" s="6" t="s">
        <v>35</v>
      </c>
      <c r="G710" s="2">
        <v>100</v>
      </c>
      <c r="H710" s="2">
        <v>4</v>
      </c>
      <c r="I710" s="2">
        <v>15</v>
      </c>
      <c r="J710" s="2">
        <v>5.75</v>
      </c>
      <c r="K710" s="2">
        <v>1</v>
      </c>
      <c r="L710" s="19">
        <v>103.86890710931253</v>
      </c>
      <c r="M710" s="19">
        <f t="shared" si="66"/>
        <v>1.0386890710931252E-2</v>
      </c>
      <c r="N710" s="19">
        <v>103.86890710931253</v>
      </c>
      <c r="O710" s="19">
        <f t="shared" si="67"/>
        <v>1.0386890710931252E-2</v>
      </c>
      <c r="P710" s="19">
        <f t="shared" si="68"/>
        <v>0</v>
      </c>
      <c r="Q710" s="24">
        <v>1.93</v>
      </c>
      <c r="R710" s="24">
        <f t="shared" si="69"/>
        <v>2.0046699072097315E-2</v>
      </c>
      <c r="S710" s="24">
        <v>8.104694792715291</v>
      </c>
      <c r="T710" s="24">
        <f t="shared" si="70"/>
        <v>0</v>
      </c>
      <c r="U710" s="25">
        <f t="shared" si="71"/>
        <v>2.0046699072097315E-2</v>
      </c>
    </row>
    <row r="711" spans="1:21" x14ac:dyDescent="0.3">
      <c r="A711" s="2" t="s">
        <v>6</v>
      </c>
      <c r="B711" s="2">
        <v>13</v>
      </c>
      <c r="C711" s="5">
        <v>39871</v>
      </c>
      <c r="D711" s="2">
        <v>34</v>
      </c>
      <c r="E711" s="2" t="s">
        <v>10</v>
      </c>
      <c r="F711" s="6" t="s">
        <v>53</v>
      </c>
      <c r="G711" s="2">
        <v>100</v>
      </c>
      <c r="H711" s="2">
        <v>5</v>
      </c>
      <c r="I711" s="2">
        <v>19</v>
      </c>
      <c r="J711" s="2">
        <v>7.25</v>
      </c>
      <c r="K711" s="2">
        <v>2</v>
      </c>
      <c r="L711" s="19">
        <v>330.259927708627</v>
      </c>
      <c r="M711" s="19">
        <f t="shared" si="66"/>
        <v>3.3025992770862697E-2</v>
      </c>
      <c r="N711" s="19">
        <v>330.259927708627</v>
      </c>
      <c r="O711" s="19">
        <f t="shared" si="67"/>
        <v>3.3025992770862697E-2</v>
      </c>
      <c r="P711" s="19">
        <f t="shared" si="68"/>
        <v>0</v>
      </c>
      <c r="Q711" s="24">
        <v>6.51</v>
      </c>
      <c r="R711" s="24">
        <f t="shared" si="69"/>
        <v>0.21499921293831614</v>
      </c>
      <c r="S711" s="24">
        <v>8.2509316770186327</v>
      </c>
      <c r="T711" s="24">
        <f t="shared" si="70"/>
        <v>0</v>
      </c>
      <c r="U711" s="25">
        <f t="shared" si="71"/>
        <v>0.21499921293831614</v>
      </c>
    </row>
    <row r="712" spans="1:21" x14ac:dyDescent="0.3">
      <c r="A712" s="2" t="s">
        <v>6</v>
      </c>
      <c r="B712" s="2">
        <v>13</v>
      </c>
      <c r="C712" s="5">
        <v>39871</v>
      </c>
      <c r="D712" s="2">
        <v>34</v>
      </c>
      <c r="E712" s="2" t="s">
        <v>10</v>
      </c>
      <c r="F712" s="6" t="s">
        <v>43</v>
      </c>
      <c r="G712" s="2">
        <v>100</v>
      </c>
      <c r="H712" s="2">
        <v>5</v>
      </c>
      <c r="I712" s="2">
        <v>15</v>
      </c>
      <c r="J712" s="2">
        <v>6.25</v>
      </c>
      <c r="K712" s="2">
        <v>2</v>
      </c>
      <c r="L712" s="19">
        <v>245.43692606170259</v>
      </c>
      <c r="M712" s="19">
        <f t="shared" si="66"/>
        <v>2.4543692606170259E-2</v>
      </c>
      <c r="N712" s="19">
        <v>245.43692606170259</v>
      </c>
      <c r="O712" s="19">
        <f t="shared" si="67"/>
        <v>2.4543692606170259E-2</v>
      </c>
      <c r="P712" s="19">
        <f t="shared" si="68"/>
        <v>0</v>
      </c>
      <c r="Q712" s="24">
        <v>9.1999999999999993</v>
      </c>
      <c r="R712" s="24">
        <f t="shared" si="69"/>
        <v>0.22580197197676635</v>
      </c>
      <c r="S712" s="24">
        <v>8.1999999999999993</v>
      </c>
      <c r="T712" s="24">
        <f t="shared" si="70"/>
        <v>0</v>
      </c>
      <c r="U712" s="25">
        <f t="shared" si="71"/>
        <v>0.22580197197676635</v>
      </c>
    </row>
    <row r="713" spans="1:21" x14ac:dyDescent="0.3">
      <c r="A713" s="2" t="s">
        <v>6</v>
      </c>
      <c r="B713" s="2">
        <v>13</v>
      </c>
      <c r="C713" s="5">
        <v>39871</v>
      </c>
      <c r="D713" s="2">
        <v>34</v>
      </c>
      <c r="E713" s="2" t="s">
        <v>10</v>
      </c>
      <c r="F713" s="6" t="s">
        <v>53</v>
      </c>
      <c r="G713" s="2">
        <v>100</v>
      </c>
      <c r="H713" s="2">
        <v>3</v>
      </c>
      <c r="I713" s="2">
        <v>10</v>
      </c>
      <c r="J713" s="2">
        <v>4</v>
      </c>
      <c r="K713" s="2">
        <v>2</v>
      </c>
      <c r="L713" s="19">
        <v>100.53096491487338</v>
      </c>
      <c r="M713" s="19">
        <f t="shared" si="66"/>
        <v>1.0053096491487338E-2</v>
      </c>
      <c r="N713" s="19">
        <v>100.53096491487338</v>
      </c>
      <c r="O713" s="19">
        <f t="shared" si="67"/>
        <v>1.0053096491487338E-2</v>
      </c>
      <c r="P713" s="19">
        <f t="shared" si="68"/>
        <v>0</v>
      </c>
      <c r="Q713" s="24">
        <v>6.51</v>
      </c>
      <c r="R713" s="24">
        <f t="shared" si="69"/>
        <v>6.5445658159582573E-2</v>
      </c>
      <c r="S713" s="24">
        <v>8.2509316770186327</v>
      </c>
      <c r="T713" s="24">
        <f t="shared" si="70"/>
        <v>0</v>
      </c>
      <c r="U713" s="25">
        <f t="shared" si="71"/>
        <v>6.5445658159582573E-2</v>
      </c>
    </row>
    <row r="714" spans="1:21" x14ac:dyDescent="0.3">
      <c r="A714" s="2" t="s">
        <v>6</v>
      </c>
      <c r="B714" s="2">
        <v>13</v>
      </c>
      <c r="C714" s="5">
        <v>39871</v>
      </c>
      <c r="D714" s="2">
        <v>34</v>
      </c>
      <c r="E714" s="2" t="s">
        <v>10</v>
      </c>
      <c r="F714" s="6" t="s">
        <v>43</v>
      </c>
      <c r="G714" s="2">
        <v>100</v>
      </c>
      <c r="H714" s="2">
        <v>5</v>
      </c>
      <c r="I714" s="2">
        <v>20</v>
      </c>
      <c r="J714" s="2">
        <v>7.5</v>
      </c>
      <c r="K714" s="2">
        <v>2</v>
      </c>
      <c r="L714" s="19">
        <v>353.42917352885172</v>
      </c>
      <c r="M714" s="19">
        <f t="shared" si="66"/>
        <v>3.5342917352885174E-2</v>
      </c>
      <c r="N714" s="19">
        <v>353.42917352885172</v>
      </c>
      <c r="O714" s="19">
        <f t="shared" si="67"/>
        <v>3.5342917352885174E-2</v>
      </c>
      <c r="P714" s="19">
        <f t="shared" si="68"/>
        <v>0</v>
      </c>
      <c r="Q714" s="24">
        <v>9.1999999999999993</v>
      </c>
      <c r="R714" s="24">
        <f t="shared" si="69"/>
        <v>0.32515483964654357</v>
      </c>
      <c r="S714" s="24">
        <v>8.1999999999999993</v>
      </c>
      <c r="T714" s="24">
        <f t="shared" si="70"/>
        <v>0</v>
      </c>
      <c r="U714" s="25">
        <f t="shared" si="71"/>
        <v>0.32515483964654357</v>
      </c>
    </row>
    <row r="715" spans="1:21" x14ac:dyDescent="0.3">
      <c r="A715" s="2" t="s">
        <v>6</v>
      </c>
      <c r="B715" s="2">
        <v>13</v>
      </c>
      <c r="C715" s="5">
        <v>39871</v>
      </c>
      <c r="D715" s="2">
        <v>34</v>
      </c>
      <c r="E715" s="2" t="s">
        <v>10</v>
      </c>
      <c r="F715" s="6" t="s">
        <v>43</v>
      </c>
      <c r="G715" s="2">
        <v>70</v>
      </c>
      <c r="H715" s="2">
        <v>15</v>
      </c>
      <c r="I715" s="2">
        <v>19</v>
      </c>
      <c r="J715" s="2">
        <v>12.25</v>
      </c>
      <c r="K715" s="2">
        <v>2</v>
      </c>
      <c r="L715" s="19">
        <v>942.87049515863669</v>
      </c>
      <c r="M715" s="19">
        <f t="shared" si="66"/>
        <v>9.4287049515863669E-2</v>
      </c>
      <c r="N715" s="19">
        <v>660.00934661104566</v>
      </c>
      <c r="O715" s="19">
        <f t="shared" si="67"/>
        <v>6.6000934661104571E-2</v>
      </c>
      <c r="P715" s="19">
        <f t="shared" si="68"/>
        <v>2.8286114854759098E-2</v>
      </c>
      <c r="Q715" s="24">
        <v>9.1999999999999993</v>
      </c>
      <c r="R715" s="24">
        <f t="shared" si="69"/>
        <v>0.60720859888216205</v>
      </c>
      <c r="S715" s="24">
        <v>8.1999999999999993</v>
      </c>
      <c r="T715" s="24">
        <f t="shared" si="70"/>
        <v>0.23194614180902459</v>
      </c>
      <c r="U715" s="25">
        <f t="shared" si="71"/>
        <v>0.37526245707313743</v>
      </c>
    </row>
    <row r="716" spans="1:21" x14ac:dyDescent="0.3">
      <c r="A716" s="2" t="s">
        <v>6</v>
      </c>
      <c r="B716" s="2">
        <v>13</v>
      </c>
      <c r="C716" s="5">
        <v>39871</v>
      </c>
      <c r="D716" s="2">
        <v>34</v>
      </c>
      <c r="E716" s="2" t="s">
        <v>10</v>
      </c>
      <c r="F716" s="6" t="s">
        <v>43</v>
      </c>
      <c r="G716" s="2">
        <v>90</v>
      </c>
      <c r="H716" s="2">
        <v>10</v>
      </c>
      <c r="I716" s="2">
        <v>24</v>
      </c>
      <c r="J716" s="2">
        <v>11</v>
      </c>
      <c r="K716" s="2">
        <v>2</v>
      </c>
      <c r="L716" s="19">
        <v>760.26542216872997</v>
      </c>
      <c r="M716" s="19">
        <f t="shared" si="66"/>
        <v>7.6026542216872994E-2</v>
      </c>
      <c r="N716" s="19">
        <v>684.23887995185703</v>
      </c>
      <c r="O716" s="19">
        <f t="shared" si="67"/>
        <v>6.84238879951857E-2</v>
      </c>
      <c r="P716" s="19">
        <f t="shared" si="68"/>
        <v>7.6026542216872939E-3</v>
      </c>
      <c r="Q716" s="24">
        <v>9.1999999999999993</v>
      </c>
      <c r="R716" s="24">
        <f t="shared" si="69"/>
        <v>0.62949976955570841</v>
      </c>
      <c r="S716" s="24">
        <v>8.1999999999999993</v>
      </c>
      <c r="T716" s="24">
        <f t="shared" si="70"/>
        <v>6.2341764617835804E-2</v>
      </c>
      <c r="U716" s="25">
        <f t="shared" si="71"/>
        <v>0.56715800493787261</v>
      </c>
    </row>
    <row r="717" spans="1:21" x14ac:dyDescent="0.3">
      <c r="A717" s="2" t="s">
        <v>6</v>
      </c>
      <c r="B717" s="2">
        <v>13</v>
      </c>
      <c r="C717" s="5">
        <v>39871</v>
      </c>
      <c r="D717" s="2">
        <v>34</v>
      </c>
      <c r="E717" s="2" t="s">
        <v>10</v>
      </c>
      <c r="F717" s="6" t="s">
        <v>53</v>
      </c>
      <c r="G717" s="2">
        <v>100</v>
      </c>
      <c r="H717" s="2">
        <v>10</v>
      </c>
      <c r="I717" s="2">
        <v>15</v>
      </c>
      <c r="J717" s="2">
        <v>8.75</v>
      </c>
      <c r="K717" s="2">
        <v>2</v>
      </c>
      <c r="L717" s="19">
        <v>481.05637508093707</v>
      </c>
      <c r="M717" s="19">
        <f t="shared" si="66"/>
        <v>4.8105637508093706E-2</v>
      </c>
      <c r="N717" s="19">
        <v>481.05637508093707</v>
      </c>
      <c r="O717" s="19">
        <f t="shared" si="67"/>
        <v>4.8105637508093706E-2</v>
      </c>
      <c r="P717" s="19">
        <f t="shared" si="68"/>
        <v>0</v>
      </c>
      <c r="Q717" s="24">
        <v>6.51</v>
      </c>
      <c r="R717" s="24">
        <f t="shared" si="69"/>
        <v>0.31316770017769002</v>
      </c>
      <c r="S717" s="24">
        <v>8.2509316770186327</v>
      </c>
      <c r="T717" s="24">
        <f t="shared" si="70"/>
        <v>0</v>
      </c>
      <c r="U717" s="25">
        <f t="shared" si="71"/>
        <v>0.31316770017769002</v>
      </c>
    </row>
    <row r="718" spans="1:21" x14ac:dyDescent="0.3">
      <c r="A718" s="2" t="s">
        <v>6</v>
      </c>
      <c r="B718" s="2">
        <v>13</v>
      </c>
      <c r="C718" s="5">
        <v>39871</v>
      </c>
      <c r="D718" s="2">
        <v>34</v>
      </c>
      <c r="E718" s="2" t="s">
        <v>10</v>
      </c>
      <c r="F718" s="6" t="s">
        <v>36</v>
      </c>
      <c r="G718" s="2">
        <v>80</v>
      </c>
      <c r="H718" s="2">
        <v>15</v>
      </c>
      <c r="I718" s="2">
        <v>40</v>
      </c>
      <c r="J718" s="2">
        <v>17.5</v>
      </c>
      <c r="K718" s="2">
        <v>2</v>
      </c>
      <c r="L718" s="19">
        <v>1924.2255003237483</v>
      </c>
      <c r="M718" s="19">
        <f t="shared" si="66"/>
        <v>0.19242255003237482</v>
      </c>
      <c r="N718" s="19">
        <v>1539.3804002589986</v>
      </c>
      <c r="O718" s="19">
        <f t="shared" si="67"/>
        <v>0.15393804002589986</v>
      </c>
      <c r="P718" s="19">
        <f t="shared" si="68"/>
        <v>3.8484510006474959E-2</v>
      </c>
      <c r="Q718" s="24">
        <v>6.62</v>
      </c>
      <c r="R718" s="24">
        <f t="shared" si="69"/>
        <v>1.0190698249714571</v>
      </c>
      <c r="S718" s="24">
        <v>8.3025000000000002</v>
      </c>
      <c r="T718" s="24">
        <f t="shared" si="70"/>
        <v>0.31951764432875834</v>
      </c>
      <c r="U718" s="25">
        <f t="shared" si="71"/>
        <v>0.69955218064269875</v>
      </c>
    </row>
    <row r="719" spans="1:21" x14ac:dyDescent="0.3">
      <c r="A719" s="2" t="s">
        <v>6</v>
      </c>
      <c r="B719" s="2">
        <v>13</v>
      </c>
      <c r="C719" s="5">
        <v>39871</v>
      </c>
      <c r="D719" s="2">
        <v>34</v>
      </c>
      <c r="E719" s="2" t="s">
        <v>10</v>
      </c>
      <c r="F719" s="6" t="s">
        <v>36</v>
      </c>
      <c r="G719" s="2">
        <v>40</v>
      </c>
      <c r="H719" s="2">
        <v>10</v>
      </c>
      <c r="I719" s="2">
        <v>23</v>
      </c>
      <c r="J719" s="2">
        <v>10.75</v>
      </c>
      <c r="K719" s="2">
        <v>2</v>
      </c>
      <c r="L719" s="19">
        <v>726.1006020609409</v>
      </c>
      <c r="M719" s="19">
        <f t="shared" si="66"/>
        <v>7.261006020609409E-2</v>
      </c>
      <c r="N719" s="19">
        <v>290.44024082437636</v>
      </c>
      <c r="O719" s="19">
        <f t="shared" si="67"/>
        <v>2.9044024082437635E-2</v>
      </c>
      <c r="P719" s="19">
        <f t="shared" si="68"/>
        <v>4.3566036123656456E-2</v>
      </c>
      <c r="Q719" s="24">
        <v>6.62</v>
      </c>
      <c r="R719" s="24">
        <f t="shared" si="69"/>
        <v>0.19227143942573716</v>
      </c>
      <c r="S719" s="24">
        <v>8.3025000000000002</v>
      </c>
      <c r="T719" s="24">
        <f t="shared" si="70"/>
        <v>0.36170701491665774</v>
      </c>
      <c r="U719" s="25">
        <f t="shared" si="71"/>
        <v>-0.16943557549092059</v>
      </c>
    </row>
    <row r="720" spans="1:21" x14ac:dyDescent="0.3">
      <c r="A720" s="2" t="s">
        <v>6</v>
      </c>
      <c r="B720" s="2">
        <v>13</v>
      </c>
      <c r="C720" s="5">
        <v>39871</v>
      </c>
      <c r="D720" s="2">
        <v>34</v>
      </c>
      <c r="E720" s="2" t="s">
        <v>10</v>
      </c>
      <c r="F720" s="6" t="s">
        <v>35</v>
      </c>
      <c r="G720" s="2">
        <v>60</v>
      </c>
      <c r="H720" s="2">
        <v>20</v>
      </c>
      <c r="I720" s="2">
        <v>30</v>
      </c>
      <c r="J720" s="2">
        <v>17.5</v>
      </c>
      <c r="K720" s="2">
        <v>1</v>
      </c>
      <c r="L720" s="19">
        <v>962.11275016187415</v>
      </c>
      <c r="M720" s="19">
        <f t="shared" si="66"/>
        <v>9.6211275016187411E-2</v>
      </c>
      <c r="N720" s="19">
        <v>577.26765009712449</v>
      </c>
      <c r="O720" s="19">
        <f t="shared" si="67"/>
        <v>5.7726765009712445E-2</v>
      </c>
      <c r="P720" s="19">
        <f t="shared" si="68"/>
        <v>3.8484510006474966E-2</v>
      </c>
      <c r="Q720" s="24">
        <v>1.93</v>
      </c>
      <c r="R720" s="24">
        <f t="shared" si="69"/>
        <v>0.11141265646874501</v>
      </c>
      <c r="S720" s="24">
        <v>8.104694792715291</v>
      </c>
      <c r="T720" s="24">
        <f t="shared" si="70"/>
        <v>0.31190520784967718</v>
      </c>
      <c r="U720" s="25">
        <f t="shared" si="71"/>
        <v>-0.20049255138093217</v>
      </c>
    </row>
    <row r="721" spans="1:21" x14ac:dyDescent="0.3">
      <c r="A721" s="2" t="s">
        <v>6</v>
      </c>
      <c r="B721" s="2">
        <v>13</v>
      </c>
      <c r="C721" s="5">
        <v>39871</v>
      </c>
      <c r="D721" s="2">
        <v>34</v>
      </c>
      <c r="E721" s="2" t="s">
        <v>10</v>
      </c>
      <c r="F721" s="6" t="s">
        <v>44</v>
      </c>
      <c r="G721" s="2">
        <v>100</v>
      </c>
      <c r="H721" s="2">
        <v>10</v>
      </c>
      <c r="I721" s="2">
        <v>13</v>
      </c>
      <c r="J721" s="2">
        <v>8.25</v>
      </c>
      <c r="K721" s="2">
        <v>2</v>
      </c>
      <c r="L721" s="19">
        <v>427.6492999699106</v>
      </c>
      <c r="M721" s="19">
        <f t="shared" si="66"/>
        <v>4.2764929996991059E-2</v>
      </c>
      <c r="N721" s="19">
        <v>427.6492999699106</v>
      </c>
      <c r="O721" s="19">
        <f t="shared" si="67"/>
        <v>4.2764929996991059E-2</v>
      </c>
      <c r="P721" s="19">
        <f t="shared" si="68"/>
        <v>0</v>
      </c>
      <c r="Q721" s="24">
        <v>5.78</v>
      </c>
      <c r="R721" s="24">
        <f t="shared" si="69"/>
        <v>0.24718129538260833</v>
      </c>
      <c r="S721" s="24">
        <v>9.0675767918088734</v>
      </c>
      <c r="T721" s="24">
        <f t="shared" si="70"/>
        <v>0</v>
      </c>
      <c r="U721" s="25">
        <f t="shared" si="71"/>
        <v>0.24718129538260833</v>
      </c>
    </row>
    <row r="722" spans="1:21" x14ac:dyDescent="0.3">
      <c r="A722" s="2" t="s">
        <v>6</v>
      </c>
      <c r="B722" s="2">
        <v>13</v>
      </c>
      <c r="C722" s="5">
        <v>39871</v>
      </c>
      <c r="D722" s="2">
        <v>34</v>
      </c>
      <c r="E722" s="2" t="s">
        <v>10</v>
      </c>
      <c r="F722" s="6" t="s">
        <v>41</v>
      </c>
      <c r="G722" s="2">
        <v>90</v>
      </c>
      <c r="H722" s="2">
        <v>15</v>
      </c>
      <c r="I722" s="2">
        <v>10</v>
      </c>
      <c r="J722" s="2">
        <v>10</v>
      </c>
      <c r="K722" s="2">
        <v>3</v>
      </c>
      <c r="L722" s="19">
        <v>942.47779607693792</v>
      </c>
      <c r="M722" s="19">
        <f t="shared" si="66"/>
        <v>9.4247779607693788E-2</v>
      </c>
      <c r="N722" s="19">
        <v>848.23001646924411</v>
      </c>
      <c r="O722" s="19">
        <f t="shared" si="67"/>
        <v>8.4823001646924412E-2</v>
      </c>
      <c r="P722" s="19">
        <f t="shared" si="68"/>
        <v>9.424777960769376E-3</v>
      </c>
      <c r="Q722" s="24">
        <v>10.71</v>
      </c>
      <c r="R722" s="24">
        <f t="shared" si="69"/>
        <v>0.90845434763856048</v>
      </c>
      <c r="S722" s="24">
        <v>8.1999999999999993</v>
      </c>
      <c r="T722" s="24">
        <f t="shared" si="70"/>
        <v>7.7283179278308883E-2</v>
      </c>
      <c r="U722" s="25">
        <f t="shared" si="71"/>
        <v>0.83117116836025162</v>
      </c>
    </row>
    <row r="723" spans="1:21" x14ac:dyDescent="0.3">
      <c r="A723" s="2" t="s">
        <v>6</v>
      </c>
      <c r="B723" s="2">
        <v>13</v>
      </c>
      <c r="C723" s="5">
        <v>39871</v>
      </c>
      <c r="D723" s="2">
        <v>34</v>
      </c>
      <c r="E723" s="2" t="s">
        <v>10</v>
      </c>
      <c r="F723" s="6" t="s">
        <v>42</v>
      </c>
      <c r="G723" s="2">
        <v>70</v>
      </c>
      <c r="H723" s="2">
        <v>25</v>
      </c>
      <c r="I723" s="2">
        <v>15</v>
      </c>
      <c r="J723" s="2">
        <v>16.25</v>
      </c>
      <c r="K723" s="2">
        <v>2</v>
      </c>
      <c r="L723" s="19">
        <v>1659.1536201771096</v>
      </c>
      <c r="M723" s="19">
        <f t="shared" si="66"/>
        <v>0.16591536201771095</v>
      </c>
      <c r="N723" s="19">
        <v>1161.4075341239766</v>
      </c>
      <c r="O723" s="19">
        <f t="shared" si="67"/>
        <v>0.11614075341239766</v>
      </c>
      <c r="P723" s="19">
        <f t="shared" si="68"/>
        <v>4.9774608605313297E-2</v>
      </c>
      <c r="Q723" s="24">
        <v>11.49</v>
      </c>
      <c r="R723" s="24">
        <f t="shared" si="69"/>
        <v>1.3344572567084492</v>
      </c>
      <c r="S723" s="24">
        <v>8.1999999999999993</v>
      </c>
      <c r="T723" s="24">
        <f t="shared" si="70"/>
        <v>0.40815179056356898</v>
      </c>
      <c r="U723" s="25">
        <f t="shared" si="71"/>
        <v>0.92630546614488019</v>
      </c>
    </row>
    <row r="724" spans="1:21" x14ac:dyDescent="0.3">
      <c r="A724" s="2" t="s">
        <v>6</v>
      </c>
      <c r="B724" s="2">
        <v>13</v>
      </c>
      <c r="C724" s="5">
        <v>39871</v>
      </c>
      <c r="D724" s="2">
        <v>34</v>
      </c>
      <c r="E724" s="2" t="s">
        <v>10</v>
      </c>
      <c r="F724" s="6" t="s">
        <v>42</v>
      </c>
      <c r="G724" s="2">
        <v>100</v>
      </c>
      <c r="H724" s="2">
        <v>3</v>
      </c>
      <c r="I724" s="2">
        <v>13</v>
      </c>
      <c r="J724" s="2">
        <v>4.75</v>
      </c>
      <c r="K724" s="2">
        <v>2</v>
      </c>
      <c r="L724" s="19">
        <v>141.7643684932394</v>
      </c>
      <c r="M724" s="19">
        <f t="shared" si="66"/>
        <v>1.417643684932394E-2</v>
      </c>
      <c r="N724" s="19">
        <v>141.7643684932394</v>
      </c>
      <c r="O724" s="19">
        <f t="shared" si="67"/>
        <v>1.417643684932394E-2</v>
      </c>
      <c r="P724" s="19">
        <f t="shared" si="68"/>
        <v>0</v>
      </c>
      <c r="Q724" s="24">
        <v>11.49</v>
      </c>
      <c r="R724" s="24">
        <f t="shared" si="69"/>
        <v>0.16288725939873208</v>
      </c>
      <c r="S724" s="24">
        <v>8.1999999999999993</v>
      </c>
      <c r="T724" s="24">
        <f t="shared" si="70"/>
        <v>0</v>
      </c>
      <c r="U724" s="25">
        <f t="shared" si="71"/>
        <v>0.16288725939873208</v>
      </c>
    </row>
    <row r="725" spans="1:21" x14ac:dyDescent="0.3">
      <c r="A725" s="2" t="s">
        <v>6</v>
      </c>
      <c r="B725" s="2">
        <v>13</v>
      </c>
      <c r="C725" s="5">
        <v>39871</v>
      </c>
      <c r="D725" s="2">
        <v>34</v>
      </c>
      <c r="E725" s="2" t="s">
        <v>10</v>
      </c>
      <c r="F725" s="6" t="s">
        <v>44</v>
      </c>
      <c r="G725" s="2">
        <v>100</v>
      </c>
      <c r="H725" s="2">
        <v>10</v>
      </c>
      <c r="I725" s="2">
        <v>11</v>
      </c>
      <c r="J725" s="2">
        <v>7.75</v>
      </c>
      <c r="K725" s="2">
        <v>2</v>
      </c>
      <c r="L725" s="19">
        <v>377.38381751247391</v>
      </c>
      <c r="M725" s="19">
        <f t="shared" si="66"/>
        <v>3.7738381751247392E-2</v>
      </c>
      <c r="N725" s="19">
        <v>377.38381751247391</v>
      </c>
      <c r="O725" s="19">
        <f t="shared" si="67"/>
        <v>3.7738381751247392E-2</v>
      </c>
      <c r="P725" s="19">
        <f t="shared" si="68"/>
        <v>0</v>
      </c>
      <c r="Q725" s="24">
        <v>5.78</v>
      </c>
      <c r="R725" s="24">
        <f t="shared" si="69"/>
        <v>0.21812784652220993</v>
      </c>
      <c r="S725" s="24">
        <v>9.0675767918088734</v>
      </c>
      <c r="T725" s="24">
        <f t="shared" si="70"/>
        <v>0</v>
      </c>
      <c r="U725" s="25">
        <f t="shared" si="71"/>
        <v>0.21812784652220993</v>
      </c>
    </row>
    <row r="726" spans="1:21" x14ac:dyDescent="0.3">
      <c r="A726" s="2" t="s">
        <v>6</v>
      </c>
      <c r="B726" s="2">
        <v>45</v>
      </c>
      <c r="C726" s="5">
        <v>39871</v>
      </c>
      <c r="D726" s="2">
        <v>16</v>
      </c>
      <c r="E726" s="2" t="s">
        <v>8</v>
      </c>
      <c r="F726" s="6" t="s">
        <v>42</v>
      </c>
      <c r="G726" s="2">
        <v>70</v>
      </c>
      <c r="H726" s="2">
        <v>25</v>
      </c>
      <c r="I726" s="2">
        <v>30</v>
      </c>
      <c r="J726" s="2">
        <v>20</v>
      </c>
      <c r="K726" s="2">
        <v>2</v>
      </c>
      <c r="L726" s="19">
        <v>2513.2741228718346</v>
      </c>
      <c r="M726" s="19">
        <f t="shared" si="66"/>
        <v>0.25132741228718347</v>
      </c>
      <c r="N726" s="19">
        <v>1759.2918860102841</v>
      </c>
      <c r="O726" s="19">
        <f t="shared" si="67"/>
        <v>0.17592918860102841</v>
      </c>
      <c r="P726" s="19">
        <f t="shared" si="68"/>
        <v>7.5398223686155064E-2</v>
      </c>
      <c r="Q726" s="24">
        <v>11.49</v>
      </c>
      <c r="R726" s="24">
        <f t="shared" si="69"/>
        <v>2.0214263770258163</v>
      </c>
      <c r="S726" s="24">
        <v>8.1999999999999993</v>
      </c>
      <c r="T726" s="24">
        <f t="shared" si="70"/>
        <v>0.61826543422647151</v>
      </c>
      <c r="U726" s="25">
        <f t="shared" si="71"/>
        <v>1.4031609427993448</v>
      </c>
    </row>
    <row r="727" spans="1:21" x14ac:dyDescent="0.3">
      <c r="A727" s="2" t="s">
        <v>6</v>
      </c>
      <c r="B727" s="2">
        <v>45</v>
      </c>
      <c r="C727" s="5">
        <v>39871</v>
      </c>
      <c r="D727" s="2">
        <v>16</v>
      </c>
      <c r="E727" s="2" t="s">
        <v>8</v>
      </c>
      <c r="F727" s="6" t="s">
        <v>53</v>
      </c>
      <c r="G727" s="2">
        <v>90</v>
      </c>
      <c r="H727" s="2">
        <v>15</v>
      </c>
      <c r="I727" s="2">
        <v>35</v>
      </c>
      <c r="J727" s="2">
        <v>16.25</v>
      </c>
      <c r="K727" s="2">
        <v>2</v>
      </c>
      <c r="L727" s="19">
        <v>1659.1536201771096</v>
      </c>
      <c r="M727" s="19">
        <f t="shared" si="66"/>
        <v>0.16591536201771095</v>
      </c>
      <c r="N727" s="19">
        <v>1493.2382581593986</v>
      </c>
      <c r="O727" s="19">
        <f t="shared" si="67"/>
        <v>0.14932382581593986</v>
      </c>
      <c r="P727" s="19">
        <f t="shared" si="68"/>
        <v>1.659153620177109E-2</v>
      </c>
      <c r="Q727" s="24">
        <v>6.51</v>
      </c>
      <c r="R727" s="24">
        <f t="shared" si="69"/>
        <v>0.9720981060617685</v>
      </c>
      <c r="S727" s="24">
        <v>8.2509316770186327</v>
      </c>
      <c r="T727" s="24">
        <f t="shared" si="70"/>
        <v>0.13689563161759449</v>
      </c>
      <c r="U727" s="25">
        <f t="shared" si="71"/>
        <v>0.83520247444417395</v>
      </c>
    </row>
    <row r="728" spans="1:21" x14ac:dyDescent="0.3">
      <c r="A728" s="2" t="s">
        <v>6</v>
      </c>
      <c r="B728" s="2">
        <v>45</v>
      </c>
      <c r="C728" s="5">
        <v>39871</v>
      </c>
      <c r="D728" s="2">
        <v>16</v>
      </c>
      <c r="E728" s="2" t="s">
        <v>8</v>
      </c>
      <c r="F728" s="6" t="s">
        <v>16</v>
      </c>
      <c r="G728" s="2">
        <v>80</v>
      </c>
      <c r="H728" s="2">
        <v>5</v>
      </c>
      <c r="I728" s="2">
        <v>10</v>
      </c>
      <c r="J728" s="2">
        <v>5</v>
      </c>
      <c r="K728" s="2">
        <v>1</v>
      </c>
      <c r="L728" s="19">
        <v>78.539816339744831</v>
      </c>
      <c r="M728" s="19">
        <f t="shared" si="66"/>
        <v>7.8539816339744835E-3</v>
      </c>
      <c r="N728" s="19">
        <v>62.831853071795869</v>
      </c>
      <c r="O728" s="19">
        <f t="shared" si="67"/>
        <v>6.2831853071795866E-3</v>
      </c>
      <c r="P728" s="19">
        <f t="shared" si="68"/>
        <v>1.5707963267948969E-3</v>
      </c>
      <c r="Q728" s="24">
        <v>4.2699999999999996</v>
      </c>
      <c r="R728" s="24">
        <f t="shared" si="69"/>
        <v>2.6829201261656832E-2</v>
      </c>
      <c r="S728" s="24">
        <v>6.8298200514138809</v>
      </c>
      <c r="T728" s="24">
        <f t="shared" si="70"/>
        <v>1.0728256249431058E-2</v>
      </c>
      <c r="U728" s="25">
        <f t="shared" si="71"/>
        <v>1.6100945012225774E-2</v>
      </c>
    </row>
    <row r="729" spans="1:21" x14ac:dyDescent="0.3">
      <c r="A729" s="2" t="s">
        <v>6</v>
      </c>
      <c r="B729" s="2">
        <v>45</v>
      </c>
      <c r="C729" s="5">
        <v>39871</v>
      </c>
      <c r="D729" s="2">
        <v>16</v>
      </c>
      <c r="E729" s="2" t="s">
        <v>8</v>
      </c>
      <c r="F729" s="6" t="s">
        <v>53</v>
      </c>
      <c r="G729" s="2">
        <v>90</v>
      </c>
      <c r="H729" s="2">
        <v>5</v>
      </c>
      <c r="I729" s="2">
        <v>15</v>
      </c>
      <c r="J729" s="2">
        <v>6.25</v>
      </c>
      <c r="K729" s="2">
        <v>2</v>
      </c>
      <c r="L729" s="19">
        <v>245.43692606170259</v>
      </c>
      <c r="M729" s="19">
        <f t="shared" si="66"/>
        <v>2.4543692606170259E-2</v>
      </c>
      <c r="N729" s="19">
        <v>220.89323345553234</v>
      </c>
      <c r="O729" s="19">
        <f t="shared" si="67"/>
        <v>2.2089323345553233E-2</v>
      </c>
      <c r="P729" s="19">
        <f t="shared" si="68"/>
        <v>2.4543692606170259E-3</v>
      </c>
      <c r="Q729" s="24">
        <v>6.51</v>
      </c>
      <c r="R729" s="24">
        <f t="shared" si="69"/>
        <v>0.14380149497955155</v>
      </c>
      <c r="S729" s="24">
        <v>8.2509316770186327</v>
      </c>
      <c r="T729" s="24">
        <f t="shared" si="70"/>
        <v>2.0250833079525819E-2</v>
      </c>
      <c r="U729" s="25">
        <f t="shared" si="71"/>
        <v>0.12355066190002573</v>
      </c>
    </row>
    <row r="730" spans="1:21" x14ac:dyDescent="0.3">
      <c r="A730" s="2" t="s">
        <v>6</v>
      </c>
      <c r="B730" s="2">
        <v>45</v>
      </c>
      <c r="C730" s="5">
        <v>39871</v>
      </c>
      <c r="D730" s="2">
        <v>16</v>
      </c>
      <c r="E730" s="2" t="s">
        <v>8</v>
      </c>
      <c r="F730" s="6" t="s">
        <v>55</v>
      </c>
      <c r="G730" s="2">
        <v>80</v>
      </c>
      <c r="H730" s="2">
        <v>10</v>
      </c>
      <c r="I730" s="2">
        <v>15</v>
      </c>
      <c r="J730" s="2">
        <v>8.75</v>
      </c>
      <c r="K730" s="2">
        <v>2</v>
      </c>
      <c r="L730" s="19">
        <v>481.05637508093707</v>
      </c>
      <c r="M730" s="19">
        <f t="shared" si="66"/>
        <v>4.8105637508093706E-2</v>
      </c>
      <c r="N730" s="19">
        <v>384.84510006474966</v>
      </c>
      <c r="O730" s="19">
        <f t="shared" si="67"/>
        <v>3.8484510006474966E-2</v>
      </c>
      <c r="P730" s="19">
        <f t="shared" si="68"/>
        <v>9.6211275016187398E-3</v>
      </c>
      <c r="Q730" s="24">
        <v>4.05</v>
      </c>
      <c r="R730" s="24">
        <f t="shared" si="69"/>
        <v>0.15586226552622359</v>
      </c>
      <c r="S730" s="24">
        <v>8.104694792715291</v>
      </c>
      <c r="T730" s="24">
        <f t="shared" si="70"/>
        <v>7.7976301962419281E-2</v>
      </c>
      <c r="U730" s="25">
        <f t="shared" si="71"/>
        <v>7.7885963563804311E-2</v>
      </c>
    </row>
    <row r="731" spans="1:21" x14ac:dyDescent="0.3">
      <c r="A731" s="2" t="s">
        <v>6</v>
      </c>
      <c r="B731" s="2">
        <v>45</v>
      </c>
      <c r="C731" s="5">
        <v>39871</v>
      </c>
      <c r="D731" s="2">
        <v>16</v>
      </c>
      <c r="E731" s="2" t="s">
        <v>8</v>
      </c>
      <c r="F731" s="6" t="s">
        <v>36</v>
      </c>
      <c r="G731" s="2">
        <v>60</v>
      </c>
      <c r="H731" s="2">
        <v>10</v>
      </c>
      <c r="I731" s="2">
        <v>20</v>
      </c>
      <c r="J731" s="2">
        <v>10</v>
      </c>
      <c r="K731" s="2">
        <v>2</v>
      </c>
      <c r="L731" s="19">
        <v>628.31853071795865</v>
      </c>
      <c r="M731" s="19">
        <f t="shared" si="66"/>
        <v>6.2831853071795868E-2</v>
      </c>
      <c r="N731" s="19">
        <v>376.9911184307752</v>
      </c>
      <c r="O731" s="19">
        <f t="shared" si="67"/>
        <v>3.7699111843077518E-2</v>
      </c>
      <c r="P731" s="19">
        <f t="shared" si="68"/>
        <v>2.513274122871835E-2</v>
      </c>
      <c r="Q731" s="24">
        <v>6.62</v>
      </c>
      <c r="R731" s="24">
        <f t="shared" si="69"/>
        <v>0.24956812040117318</v>
      </c>
      <c r="S731" s="24">
        <v>8.3025000000000002</v>
      </c>
      <c r="T731" s="24">
        <f t="shared" si="70"/>
        <v>0.20866458405143409</v>
      </c>
      <c r="U731" s="25">
        <f t="shared" si="71"/>
        <v>4.0903536349739089E-2</v>
      </c>
    </row>
    <row r="732" spans="1:21" x14ac:dyDescent="0.3">
      <c r="A732" s="2" t="s">
        <v>6</v>
      </c>
      <c r="B732" s="2">
        <v>45</v>
      </c>
      <c r="C732" s="5">
        <v>39871</v>
      </c>
      <c r="D732" s="2">
        <v>16</v>
      </c>
      <c r="E732" s="2" t="s">
        <v>8</v>
      </c>
      <c r="F732" s="6" t="s">
        <v>22</v>
      </c>
      <c r="G732" s="2">
        <v>90</v>
      </c>
      <c r="H732" s="2">
        <v>15</v>
      </c>
      <c r="I732" s="2">
        <v>20</v>
      </c>
      <c r="J732" s="2">
        <v>12.5</v>
      </c>
      <c r="K732" s="2">
        <v>3</v>
      </c>
      <c r="L732" s="19">
        <v>1472.621556370214</v>
      </c>
      <c r="M732" s="19">
        <f t="shared" si="66"/>
        <v>0.14726215563702139</v>
      </c>
      <c r="N732" s="19">
        <v>1325.3594007331926</v>
      </c>
      <c r="O732" s="19">
        <f t="shared" si="67"/>
        <v>0.13253594007331926</v>
      </c>
      <c r="P732" s="19">
        <f t="shared" si="68"/>
        <v>1.4726215563702127E-2</v>
      </c>
      <c r="Q732" s="24">
        <v>12.13</v>
      </c>
      <c r="R732" s="24">
        <f t="shared" si="69"/>
        <v>1.6076609530893626</v>
      </c>
      <c r="S732" s="24">
        <v>8.104694792715291</v>
      </c>
      <c r="T732" s="24">
        <f t="shared" si="70"/>
        <v>0.1193514825955395</v>
      </c>
      <c r="U732" s="25">
        <f t="shared" si="71"/>
        <v>1.4883094704938231</v>
      </c>
    </row>
    <row r="733" spans="1:21" x14ac:dyDescent="0.3">
      <c r="A733" s="2" t="s">
        <v>6</v>
      </c>
      <c r="B733" s="2">
        <v>45</v>
      </c>
      <c r="C733" s="5">
        <v>39871</v>
      </c>
      <c r="D733" s="2">
        <v>16</v>
      </c>
      <c r="E733" s="2" t="s">
        <v>8</v>
      </c>
      <c r="F733" s="6" t="s">
        <v>44</v>
      </c>
      <c r="G733" s="2">
        <v>100</v>
      </c>
      <c r="H733" s="2">
        <v>5</v>
      </c>
      <c r="I733" s="2">
        <v>15</v>
      </c>
      <c r="J733" s="2">
        <v>6.25</v>
      </c>
      <c r="K733" s="2">
        <v>2</v>
      </c>
      <c r="L733" s="19">
        <v>245.43692606170259</v>
      </c>
      <c r="M733" s="19">
        <f t="shared" si="66"/>
        <v>2.4543692606170259E-2</v>
      </c>
      <c r="N733" s="19">
        <v>245.43692606170259</v>
      </c>
      <c r="O733" s="19">
        <f t="shared" si="67"/>
        <v>2.4543692606170259E-2</v>
      </c>
      <c r="P733" s="19">
        <f t="shared" si="68"/>
        <v>0</v>
      </c>
      <c r="Q733" s="24">
        <v>5.78</v>
      </c>
      <c r="R733" s="24">
        <f t="shared" si="69"/>
        <v>0.1418625432636641</v>
      </c>
      <c r="S733" s="24">
        <v>9.0675767918088734</v>
      </c>
      <c r="T733" s="24">
        <f t="shared" si="70"/>
        <v>0</v>
      </c>
      <c r="U733" s="25">
        <f t="shared" si="71"/>
        <v>0.1418625432636641</v>
      </c>
    </row>
    <row r="734" spans="1:21" x14ac:dyDescent="0.3">
      <c r="A734" s="2" t="s">
        <v>6</v>
      </c>
      <c r="B734" s="2">
        <v>45</v>
      </c>
      <c r="C734" s="5">
        <v>39871</v>
      </c>
      <c r="D734" s="2">
        <v>16</v>
      </c>
      <c r="E734" s="2" t="s">
        <v>8</v>
      </c>
      <c r="F734" s="6" t="s">
        <v>21</v>
      </c>
      <c r="G734" s="2">
        <v>70</v>
      </c>
      <c r="H734" s="2">
        <v>10</v>
      </c>
      <c r="I734" s="2">
        <v>25</v>
      </c>
      <c r="J734" s="2">
        <v>11.25</v>
      </c>
      <c r="K734" s="2">
        <v>2</v>
      </c>
      <c r="L734" s="19">
        <v>795.21564043991634</v>
      </c>
      <c r="M734" s="19">
        <f t="shared" si="66"/>
        <v>7.9521564043991633E-2</v>
      </c>
      <c r="N734" s="19">
        <v>556.65094830794135</v>
      </c>
      <c r="O734" s="19">
        <f t="shared" si="67"/>
        <v>5.5665094830794133E-2</v>
      </c>
      <c r="P734" s="19">
        <f t="shared" si="68"/>
        <v>2.38564692131975E-2</v>
      </c>
      <c r="Q734" s="24">
        <v>4.47</v>
      </c>
      <c r="R734" s="24">
        <f t="shared" si="69"/>
        <v>0.24882297389364977</v>
      </c>
      <c r="S734" s="24">
        <v>17.830872483221476</v>
      </c>
      <c r="T734" s="24">
        <f t="shared" si="70"/>
        <v>0.42538166044042358</v>
      </c>
      <c r="U734" s="25">
        <f t="shared" si="71"/>
        <v>-0.17655868654677381</v>
      </c>
    </row>
    <row r="735" spans="1:21" x14ac:dyDescent="0.3">
      <c r="A735" s="2" t="s">
        <v>6</v>
      </c>
      <c r="B735" s="2">
        <v>45</v>
      </c>
      <c r="C735" s="5">
        <v>39871</v>
      </c>
      <c r="D735" s="2">
        <v>16</v>
      </c>
      <c r="E735" s="2" t="s">
        <v>8</v>
      </c>
      <c r="F735" s="6" t="s">
        <v>53</v>
      </c>
      <c r="G735" s="2">
        <v>100</v>
      </c>
      <c r="H735" s="2">
        <v>5</v>
      </c>
      <c r="I735" s="2">
        <v>10</v>
      </c>
      <c r="J735" s="2">
        <v>5</v>
      </c>
      <c r="K735" s="2">
        <v>2</v>
      </c>
      <c r="L735" s="19">
        <v>157.07963267948966</v>
      </c>
      <c r="M735" s="19">
        <f t="shared" si="66"/>
        <v>1.5707963267948967E-2</v>
      </c>
      <c r="N735" s="19">
        <v>157.07963267948966</v>
      </c>
      <c r="O735" s="19">
        <f t="shared" si="67"/>
        <v>1.5707963267948967E-2</v>
      </c>
      <c r="P735" s="19">
        <f t="shared" si="68"/>
        <v>0</v>
      </c>
      <c r="Q735" s="24">
        <v>6.51</v>
      </c>
      <c r="R735" s="24">
        <f t="shared" si="69"/>
        <v>0.10225884087434778</v>
      </c>
      <c r="S735" s="24">
        <v>8.2509316770186327</v>
      </c>
      <c r="T735" s="24">
        <f t="shared" si="70"/>
        <v>0</v>
      </c>
      <c r="U735" s="25">
        <f t="shared" si="71"/>
        <v>0.10225884087434778</v>
      </c>
    </row>
    <row r="736" spans="1:21" x14ac:dyDescent="0.3">
      <c r="A736" s="2" t="s">
        <v>6</v>
      </c>
      <c r="B736" s="2">
        <v>45</v>
      </c>
      <c r="C736" s="5">
        <v>39871</v>
      </c>
      <c r="D736" s="2">
        <v>16</v>
      </c>
      <c r="E736" s="2" t="s">
        <v>8</v>
      </c>
      <c r="F736" s="6" t="s">
        <v>53</v>
      </c>
      <c r="G736" s="2">
        <v>80</v>
      </c>
      <c r="H736" s="2">
        <v>10</v>
      </c>
      <c r="I736" s="2">
        <v>20</v>
      </c>
      <c r="J736" s="2">
        <v>10</v>
      </c>
      <c r="K736" s="2">
        <v>2</v>
      </c>
      <c r="L736" s="19">
        <v>628.31853071795865</v>
      </c>
      <c r="M736" s="19">
        <f t="shared" si="66"/>
        <v>6.2831853071795868E-2</v>
      </c>
      <c r="N736" s="19">
        <v>502.65482457436696</v>
      </c>
      <c r="O736" s="19">
        <f t="shared" si="67"/>
        <v>5.0265482457436693E-2</v>
      </c>
      <c r="P736" s="19">
        <f t="shared" si="68"/>
        <v>1.2566370614359175E-2</v>
      </c>
      <c r="Q736" s="24">
        <v>6.51</v>
      </c>
      <c r="R736" s="24">
        <f t="shared" si="69"/>
        <v>0.32722829079791288</v>
      </c>
      <c r="S736" s="24">
        <v>8.2509316770186327</v>
      </c>
      <c r="T736" s="24">
        <f t="shared" si="70"/>
        <v>0.10368426536717221</v>
      </c>
      <c r="U736" s="25">
        <f t="shared" si="71"/>
        <v>0.22354402543074067</v>
      </c>
    </row>
    <row r="737" spans="1:21" x14ac:dyDescent="0.3">
      <c r="A737" s="2" t="s">
        <v>6</v>
      </c>
      <c r="B737" s="2">
        <v>45</v>
      </c>
      <c r="C737" s="5">
        <v>39871</v>
      </c>
      <c r="D737" s="2">
        <v>16</v>
      </c>
      <c r="E737" s="2" t="s">
        <v>8</v>
      </c>
      <c r="F737" s="6" t="s">
        <v>53</v>
      </c>
      <c r="G737" s="2">
        <v>70</v>
      </c>
      <c r="H737" s="2">
        <v>10</v>
      </c>
      <c r="I737" s="2">
        <v>30</v>
      </c>
      <c r="J737" s="2">
        <v>12.5</v>
      </c>
      <c r="K737" s="2">
        <v>2</v>
      </c>
      <c r="L737" s="19">
        <v>981.74770424681037</v>
      </c>
      <c r="M737" s="19">
        <f t="shared" si="66"/>
        <v>9.8174770424681035E-2</v>
      </c>
      <c r="N737" s="19">
        <v>687.22339297276721</v>
      </c>
      <c r="O737" s="19">
        <f t="shared" si="67"/>
        <v>6.8722339297276724E-2</v>
      </c>
      <c r="P737" s="19">
        <f t="shared" si="68"/>
        <v>2.945243112740431E-2</v>
      </c>
      <c r="Q737" s="24">
        <v>6.51</v>
      </c>
      <c r="R737" s="24">
        <f t="shared" si="69"/>
        <v>0.44738242882527146</v>
      </c>
      <c r="S737" s="24">
        <v>8.2509316770186327</v>
      </c>
      <c r="T737" s="24">
        <f t="shared" si="70"/>
        <v>0.24300999695430983</v>
      </c>
      <c r="U737" s="25">
        <f t="shared" si="71"/>
        <v>0.20437243187096163</v>
      </c>
    </row>
    <row r="738" spans="1:21" x14ac:dyDescent="0.3">
      <c r="A738" s="2" t="s">
        <v>6</v>
      </c>
      <c r="B738" s="2">
        <v>45</v>
      </c>
      <c r="C738" s="5">
        <v>39871</v>
      </c>
      <c r="D738" s="2">
        <v>16</v>
      </c>
      <c r="E738" s="2" t="s">
        <v>8</v>
      </c>
      <c r="F738" s="6" t="s">
        <v>36</v>
      </c>
      <c r="G738" s="2">
        <v>80</v>
      </c>
      <c r="H738" s="2">
        <v>20</v>
      </c>
      <c r="I738" s="2">
        <v>35</v>
      </c>
      <c r="J738" s="2">
        <v>18.75</v>
      </c>
      <c r="K738" s="2">
        <v>2</v>
      </c>
      <c r="L738" s="19">
        <v>2208.9323345553235</v>
      </c>
      <c r="M738" s="19">
        <f t="shared" si="66"/>
        <v>0.22089323345553236</v>
      </c>
      <c r="N738" s="19">
        <v>1767.1458676442589</v>
      </c>
      <c r="O738" s="19">
        <f t="shared" si="67"/>
        <v>0.17671458676442589</v>
      </c>
      <c r="P738" s="19">
        <f t="shared" si="68"/>
        <v>4.4178646691106466E-2</v>
      </c>
      <c r="Q738" s="24">
        <v>6.62</v>
      </c>
      <c r="R738" s="24">
        <f t="shared" si="69"/>
        <v>1.1698505643804995</v>
      </c>
      <c r="S738" s="24">
        <v>8.3025000000000002</v>
      </c>
      <c r="T738" s="24">
        <f t="shared" si="70"/>
        <v>0.36679321415291144</v>
      </c>
      <c r="U738" s="25">
        <f t="shared" si="71"/>
        <v>0.80305735022758806</v>
      </c>
    </row>
    <row r="739" spans="1:21" x14ac:dyDescent="0.3">
      <c r="A739" s="2" t="s">
        <v>6</v>
      </c>
      <c r="B739" s="2">
        <v>45</v>
      </c>
      <c r="C739" s="5">
        <v>39871</v>
      </c>
      <c r="D739" s="2">
        <v>16</v>
      </c>
      <c r="E739" s="2" t="s">
        <v>8</v>
      </c>
      <c r="F739" s="6" t="s">
        <v>42</v>
      </c>
      <c r="G739" s="2">
        <v>40</v>
      </c>
      <c r="H739" s="2">
        <v>35</v>
      </c>
      <c r="I739" s="2">
        <v>40</v>
      </c>
      <c r="J739" s="2">
        <v>27.5</v>
      </c>
      <c r="K739" s="2">
        <v>2</v>
      </c>
      <c r="L739" s="19">
        <v>4751.6588885545625</v>
      </c>
      <c r="M739" s="19">
        <f t="shared" si="66"/>
        <v>0.47516588885545624</v>
      </c>
      <c r="N739" s="19">
        <v>1900.6635554218251</v>
      </c>
      <c r="O739" s="19">
        <f t="shared" si="67"/>
        <v>0.19006635554218251</v>
      </c>
      <c r="P739" s="19">
        <f t="shared" si="68"/>
        <v>0.28509953331327376</v>
      </c>
      <c r="Q739" s="24">
        <v>11.49</v>
      </c>
      <c r="R739" s="24">
        <f t="shared" si="69"/>
        <v>2.1838624251796772</v>
      </c>
      <c r="S739" s="24">
        <v>8.1999999999999993</v>
      </c>
      <c r="T739" s="24">
        <f t="shared" si="70"/>
        <v>2.3378161731688447</v>
      </c>
      <c r="U739" s="25">
        <f t="shared" si="71"/>
        <v>-0.1539537479891675</v>
      </c>
    </row>
    <row r="740" spans="1:21" x14ac:dyDescent="0.3">
      <c r="A740" s="2" t="s">
        <v>6</v>
      </c>
      <c r="B740" s="2">
        <v>45</v>
      </c>
      <c r="C740" s="5">
        <v>39871</v>
      </c>
      <c r="D740" s="2">
        <v>16</v>
      </c>
      <c r="E740" s="2" t="s">
        <v>8</v>
      </c>
      <c r="F740" s="6" t="s">
        <v>22</v>
      </c>
      <c r="G740" s="2">
        <v>80</v>
      </c>
      <c r="H740" s="2">
        <v>90</v>
      </c>
      <c r="I740" s="2">
        <v>160</v>
      </c>
      <c r="J740" s="2">
        <v>85</v>
      </c>
      <c r="K740" s="2">
        <v>3</v>
      </c>
      <c r="L740" s="19">
        <v>68094.020766558693</v>
      </c>
      <c r="M740" s="19">
        <f t="shared" si="66"/>
        <v>6.8094020766558696</v>
      </c>
      <c r="N740" s="19">
        <v>54475.216613246957</v>
      </c>
      <c r="O740" s="19">
        <f t="shared" si="67"/>
        <v>5.4475216613246955</v>
      </c>
      <c r="P740" s="19">
        <f t="shared" si="68"/>
        <v>1.3618804153311741</v>
      </c>
      <c r="Q740" s="24">
        <v>12.13</v>
      </c>
      <c r="R740" s="24">
        <f t="shared" si="69"/>
        <v>66.078437751868563</v>
      </c>
      <c r="S740" s="24">
        <v>8.104694792715291</v>
      </c>
      <c r="T740" s="24">
        <f t="shared" si="70"/>
        <v>11.037625110435505</v>
      </c>
      <c r="U740" s="25">
        <f t="shared" si="71"/>
        <v>55.040812641433057</v>
      </c>
    </row>
    <row r="741" spans="1:21" x14ac:dyDescent="0.3">
      <c r="A741" s="2" t="s">
        <v>6</v>
      </c>
      <c r="B741" s="2">
        <v>45</v>
      </c>
      <c r="C741" s="5">
        <v>39871</v>
      </c>
      <c r="D741" s="2">
        <v>16</v>
      </c>
      <c r="E741" s="2" t="s">
        <v>8</v>
      </c>
      <c r="F741" s="6" t="s">
        <v>53</v>
      </c>
      <c r="G741" s="2">
        <v>30</v>
      </c>
      <c r="H741" s="2">
        <v>15</v>
      </c>
      <c r="I741" s="2">
        <v>30</v>
      </c>
      <c r="J741" s="2">
        <v>15</v>
      </c>
      <c r="K741" s="2">
        <v>2</v>
      </c>
      <c r="L741" s="19">
        <v>1413.7166941154069</v>
      </c>
      <c r="M741" s="19">
        <f t="shared" si="66"/>
        <v>0.1413716694115407</v>
      </c>
      <c r="N741" s="19">
        <v>424.11500823462205</v>
      </c>
      <c r="O741" s="19">
        <f t="shared" si="67"/>
        <v>4.2411500823462206E-2</v>
      </c>
      <c r="P741" s="19">
        <f t="shared" si="68"/>
        <v>9.896016858807849E-2</v>
      </c>
      <c r="Q741" s="24">
        <v>6.51</v>
      </c>
      <c r="R741" s="24">
        <f t="shared" si="69"/>
        <v>0.27609887036073893</v>
      </c>
      <c r="S741" s="24">
        <v>8.2509316770186327</v>
      </c>
      <c r="T741" s="24">
        <f t="shared" si="70"/>
        <v>0.81651358976648103</v>
      </c>
      <c r="U741" s="25">
        <f t="shared" si="71"/>
        <v>-0.54041471940574204</v>
      </c>
    </row>
    <row r="742" spans="1:21" x14ac:dyDescent="0.3">
      <c r="A742" s="2" t="s">
        <v>6</v>
      </c>
      <c r="B742" s="2">
        <v>45</v>
      </c>
      <c r="C742" s="5">
        <v>39871</v>
      </c>
      <c r="D742" s="2">
        <v>16</v>
      </c>
      <c r="E742" s="2" t="s">
        <v>8</v>
      </c>
      <c r="F742" s="6" t="s">
        <v>36</v>
      </c>
      <c r="G742" s="2">
        <v>60</v>
      </c>
      <c r="H742" s="2">
        <v>15</v>
      </c>
      <c r="I742" s="2">
        <v>25</v>
      </c>
      <c r="J742" s="2">
        <v>13.75</v>
      </c>
      <c r="K742" s="2">
        <v>2</v>
      </c>
      <c r="L742" s="19">
        <v>1187.9147221386406</v>
      </c>
      <c r="M742" s="19">
        <f t="shared" si="66"/>
        <v>0.11879147221386406</v>
      </c>
      <c r="N742" s="19">
        <v>712.74883328318435</v>
      </c>
      <c r="O742" s="19">
        <f t="shared" si="67"/>
        <v>7.1274883328318439E-2</v>
      </c>
      <c r="P742" s="19">
        <f t="shared" si="68"/>
        <v>4.7516588885545621E-2</v>
      </c>
      <c r="Q742" s="24">
        <v>6.62</v>
      </c>
      <c r="R742" s="24">
        <f t="shared" si="69"/>
        <v>0.4718397276334681</v>
      </c>
      <c r="S742" s="24">
        <v>8.3025000000000002</v>
      </c>
      <c r="T742" s="24">
        <f t="shared" si="70"/>
        <v>0.39450647922224252</v>
      </c>
      <c r="U742" s="25">
        <f t="shared" si="71"/>
        <v>7.7333248411225575E-2</v>
      </c>
    </row>
    <row r="743" spans="1:21" x14ac:dyDescent="0.3">
      <c r="A743" s="2" t="s">
        <v>6</v>
      </c>
      <c r="B743" s="2">
        <v>45</v>
      </c>
      <c r="C743" s="5">
        <v>39871</v>
      </c>
      <c r="D743" s="2">
        <v>16</v>
      </c>
      <c r="E743" s="2" t="s">
        <v>8</v>
      </c>
      <c r="F743" s="6" t="s">
        <v>53</v>
      </c>
      <c r="G743" s="2">
        <v>90</v>
      </c>
      <c r="H743" s="2">
        <v>5</v>
      </c>
      <c r="I743" s="2">
        <v>15</v>
      </c>
      <c r="J743" s="2">
        <v>6.25</v>
      </c>
      <c r="K743" s="2">
        <v>2</v>
      </c>
      <c r="L743" s="19">
        <v>245.43692606170259</v>
      </c>
      <c r="M743" s="19">
        <f t="shared" si="66"/>
        <v>2.4543692606170259E-2</v>
      </c>
      <c r="N743" s="19">
        <v>220.89323345553234</v>
      </c>
      <c r="O743" s="19">
        <f t="shared" si="67"/>
        <v>2.2089323345553233E-2</v>
      </c>
      <c r="P743" s="19">
        <f t="shared" si="68"/>
        <v>2.4543692606170259E-3</v>
      </c>
      <c r="Q743" s="24">
        <v>6.51</v>
      </c>
      <c r="R743" s="24">
        <f t="shared" si="69"/>
        <v>0.14380149497955155</v>
      </c>
      <c r="S743" s="24">
        <v>8.2509316770186327</v>
      </c>
      <c r="T743" s="24">
        <f t="shared" si="70"/>
        <v>2.0250833079525819E-2</v>
      </c>
      <c r="U743" s="25">
        <f t="shared" si="71"/>
        <v>0.12355066190002573</v>
      </c>
    </row>
    <row r="744" spans="1:21" x14ac:dyDescent="0.3">
      <c r="A744" s="2" t="s">
        <v>6</v>
      </c>
      <c r="B744" s="2">
        <v>45</v>
      </c>
      <c r="C744" s="5">
        <v>39871</v>
      </c>
      <c r="D744" s="2">
        <v>16</v>
      </c>
      <c r="E744" s="2" t="s">
        <v>8</v>
      </c>
      <c r="F744" s="6" t="s">
        <v>22</v>
      </c>
      <c r="G744" s="2">
        <v>100</v>
      </c>
      <c r="H744" s="2">
        <v>20</v>
      </c>
      <c r="I744" s="2">
        <v>15</v>
      </c>
      <c r="J744" s="2">
        <v>13.75</v>
      </c>
      <c r="K744" s="2">
        <v>3</v>
      </c>
      <c r="L744" s="19">
        <v>1781.8720832079591</v>
      </c>
      <c r="M744" s="19">
        <f t="shared" si="66"/>
        <v>0.1781872083207959</v>
      </c>
      <c r="N744" s="19">
        <v>1781.8720832079591</v>
      </c>
      <c r="O744" s="19">
        <f t="shared" si="67"/>
        <v>0.1781872083207959</v>
      </c>
      <c r="P744" s="19">
        <f t="shared" si="68"/>
        <v>0</v>
      </c>
      <c r="Q744" s="24">
        <v>12.13</v>
      </c>
      <c r="R744" s="24">
        <f t="shared" si="69"/>
        <v>2.1614108369312546</v>
      </c>
      <c r="S744" s="24">
        <v>8.104694792715291</v>
      </c>
      <c r="T744" s="24">
        <f t="shared" si="70"/>
        <v>0</v>
      </c>
      <c r="U744" s="25">
        <f t="shared" si="71"/>
        <v>2.1614108369312546</v>
      </c>
    </row>
    <row r="745" spans="1:21" x14ac:dyDescent="0.3">
      <c r="A745" s="2" t="s">
        <v>6</v>
      </c>
      <c r="B745" s="2">
        <v>45</v>
      </c>
      <c r="C745" s="5">
        <v>39871</v>
      </c>
      <c r="D745" s="2">
        <v>16</v>
      </c>
      <c r="E745" s="2" t="s">
        <v>8</v>
      </c>
      <c r="F745" s="6" t="s">
        <v>22</v>
      </c>
      <c r="G745" s="2">
        <v>90</v>
      </c>
      <c r="H745" s="2">
        <v>20</v>
      </c>
      <c r="I745" s="2">
        <v>40</v>
      </c>
      <c r="J745" s="2">
        <v>20</v>
      </c>
      <c r="K745" s="2">
        <v>3</v>
      </c>
      <c r="L745" s="19">
        <v>3769.911184307748</v>
      </c>
      <c r="M745" s="19">
        <f t="shared" si="66"/>
        <v>0.37699111843077482</v>
      </c>
      <c r="N745" s="19">
        <v>3392.9200658769732</v>
      </c>
      <c r="O745" s="19">
        <f t="shared" si="67"/>
        <v>0.33929200658769731</v>
      </c>
      <c r="P745" s="19">
        <f t="shared" si="68"/>
        <v>3.7699111843077504E-2</v>
      </c>
      <c r="Q745" s="24">
        <v>12.13</v>
      </c>
      <c r="R745" s="24">
        <f t="shared" si="69"/>
        <v>4.1156120399087683</v>
      </c>
      <c r="S745" s="24">
        <v>8.104694792715291</v>
      </c>
      <c r="T745" s="24">
        <f t="shared" si="70"/>
        <v>0.3055397954445816</v>
      </c>
      <c r="U745" s="25">
        <f t="shared" si="71"/>
        <v>3.8100722444641866</v>
      </c>
    </row>
    <row r="746" spans="1:21" x14ac:dyDescent="0.3">
      <c r="A746" s="2" t="s">
        <v>6</v>
      </c>
      <c r="B746" s="2">
        <v>45</v>
      </c>
      <c r="C746" s="5">
        <v>39871</v>
      </c>
      <c r="D746" s="2">
        <v>16</v>
      </c>
      <c r="E746" s="2" t="s">
        <v>8</v>
      </c>
      <c r="F746" s="6" t="s">
        <v>53</v>
      </c>
      <c r="G746" s="2">
        <v>80</v>
      </c>
      <c r="H746" s="2">
        <v>25</v>
      </c>
      <c r="I746" s="2">
        <v>40</v>
      </c>
      <c r="J746" s="2">
        <v>22.5</v>
      </c>
      <c r="K746" s="2">
        <v>2</v>
      </c>
      <c r="L746" s="19">
        <v>3180.8625617596654</v>
      </c>
      <c r="M746" s="19">
        <f t="shared" si="66"/>
        <v>0.31808625617596653</v>
      </c>
      <c r="N746" s="19">
        <v>2544.6900494077327</v>
      </c>
      <c r="O746" s="19">
        <f t="shared" si="67"/>
        <v>0.25446900494077329</v>
      </c>
      <c r="P746" s="19">
        <f t="shared" si="68"/>
        <v>6.361725123519324E-2</v>
      </c>
      <c r="Q746" s="24">
        <v>6.51</v>
      </c>
      <c r="R746" s="24">
        <f t="shared" si="69"/>
        <v>1.6565932221644342</v>
      </c>
      <c r="S746" s="24">
        <v>8.2509316770186327</v>
      </c>
      <c r="T746" s="24">
        <f t="shared" si="70"/>
        <v>0.5249015934213086</v>
      </c>
      <c r="U746" s="25">
        <f t="shared" si="71"/>
        <v>1.1316916287431256</v>
      </c>
    </row>
    <row r="747" spans="1:21" x14ac:dyDescent="0.3">
      <c r="A747" s="2" t="s">
        <v>6</v>
      </c>
      <c r="B747" s="2">
        <v>45</v>
      </c>
      <c r="C747" s="5">
        <v>39871</v>
      </c>
      <c r="D747" s="2">
        <v>16</v>
      </c>
      <c r="E747" s="2" t="s">
        <v>8</v>
      </c>
      <c r="F747" s="6" t="s">
        <v>24</v>
      </c>
      <c r="G747" s="2">
        <v>80</v>
      </c>
      <c r="H747" s="2">
        <v>15</v>
      </c>
      <c r="I747" s="2">
        <v>25</v>
      </c>
      <c r="J747" s="2">
        <v>13.75</v>
      </c>
      <c r="K747" s="2">
        <v>2</v>
      </c>
      <c r="L747" s="19">
        <v>1187.9147221386406</v>
      </c>
      <c r="M747" s="19">
        <f t="shared" si="66"/>
        <v>0.11879147221386406</v>
      </c>
      <c r="N747" s="19">
        <v>950.33177771091255</v>
      </c>
      <c r="O747" s="19">
        <f t="shared" si="67"/>
        <v>9.5033177771091257E-2</v>
      </c>
      <c r="P747" s="19">
        <f t="shared" si="68"/>
        <v>2.3758294442772804E-2</v>
      </c>
      <c r="Q747" s="24">
        <v>5.86</v>
      </c>
      <c r="R747" s="24">
        <f t="shared" si="69"/>
        <v>0.55689442173859482</v>
      </c>
      <c r="S747" s="24">
        <v>8.461146496815287</v>
      </c>
      <c r="T747" s="24">
        <f t="shared" si="70"/>
        <v>0.2010224097947732</v>
      </c>
      <c r="U747" s="25">
        <f t="shared" si="71"/>
        <v>0.35587201194382162</v>
      </c>
    </row>
    <row r="748" spans="1:21" x14ac:dyDescent="0.3">
      <c r="A748" s="2" t="s">
        <v>6</v>
      </c>
      <c r="B748" s="2">
        <v>45</v>
      </c>
      <c r="C748" s="5">
        <v>39871</v>
      </c>
      <c r="D748" s="2">
        <v>16</v>
      </c>
      <c r="E748" s="2" t="s">
        <v>8</v>
      </c>
      <c r="F748" s="6" t="s">
        <v>48</v>
      </c>
      <c r="G748" s="2">
        <v>90</v>
      </c>
      <c r="H748" s="2">
        <v>5</v>
      </c>
      <c r="I748" s="2">
        <v>10</v>
      </c>
      <c r="J748" s="2">
        <v>5</v>
      </c>
      <c r="K748" s="2">
        <v>2</v>
      </c>
      <c r="L748" s="19">
        <v>157.07963267948966</v>
      </c>
      <c r="M748" s="19">
        <f t="shared" si="66"/>
        <v>1.5707963267948967E-2</v>
      </c>
      <c r="N748" s="19">
        <v>141.37166941154069</v>
      </c>
      <c r="O748" s="19">
        <f t="shared" si="67"/>
        <v>1.4137166941154069E-2</v>
      </c>
      <c r="P748" s="19">
        <f t="shared" si="68"/>
        <v>1.5707963267948977E-3</v>
      </c>
      <c r="Q748" s="24">
        <v>5.13</v>
      </c>
      <c r="R748" s="24">
        <f t="shared" si="69"/>
        <v>7.2523666408120371E-2</v>
      </c>
      <c r="S748" s="24">
        <v>8.461146496815287</v>
      </c>
      <c r="T748" s="24">
        <f t="shared" si="70"/>
        <v>1.3290737837670969E-2</v>
      </c>
      <c r="U748" s="25">
        <f t="shared" si="71"/>
        <v>5.92329285704494E-2</v>
      </c>
    </row>
    <row r="749" spans="1:21" x14ac:dyDescent="0.3">
      <c r="A749" s="2" t="s">
        <v>6</v>
      </c>
      <c r="B749" s="2">
        <v>45</v>
      </c>
      <c r="C749" s="5">
        <v>39871</v>
      </c>
      <c r="D749" s="2">
        <v>16</v>
      </c>
      <c r="E749" s="2" t="s">
        <v>8</v>
      </c>
      <c r="F749" s="6" t="s">
        <v>44</v>
      </c>
      <c r="G749" s="2">
        <v>100</v>
      </c>
      <c r="H749" s="2">
        <v>10</v>
      </c>
      <c r="I749" s="2">
        <v>10</v>
      </c>
      <c r="J749" s="2">
        <v>7.5</v>
      </c>
      <c r="K749" s="2">
        <v>2</v>
      </c>
      <c r="L749" s="19">
        <v>353.42917352885172</v>
      </c>
      <c r="M749" s="19">
        <f t="shared" si="66"/>
        <v>3.5342917352885174E-2</v>
      </c>
      <c r="N749" s="19">
        <v>353.42917352885172</v>
      </c>
      <c r="O749" s="19">
        <f t="shared" si="67"/>
        <v>3.5342917352885174E-2</v>
      </c>
      <c r="P749" s="19">
        <f t="shared" si="68"/>
        <v>0</v>
      </c>
      <c r="Q749" s="24">
        <v>5.78</v>
      </c>
      <c r="R749" s="24">
        <f t="shared" si="69"/>
        <v>0.20428206229967633</v>
      </c>
      <c r="S749" s="24">
        <v>9.0675767918088734</v>
      </c>
      <c r="T749" s="24">
        <f t="shared" si="70"/>
        <v>0</v>
      </c>
      <c r="U749" s="25">
        <f t="shared" si="71"/>
        <v>0.20428206229967633</v>
      </c>
    </row>
    <row r="750" spans="1:21" x14ac:dyDescent="0.3">
      <c r="A750" s="2" t="s">
        <v>6</v>
      </c>
      <c r="B750" s="2">
        <v>45</v>
      </c>
      <c r="C750" s="5">
        <v>39871</v>
      </c>
      <c r="D750" s="2">
        <v>16</v>
      </c>
      <c r="E750" s="2" t="s">
        <v>8</v>
      </c>
      <c r="F750" s="6" t="s">
        <v>44</v>
      </c>
      <c r="G750" s="2">
        <v>100</v>
      </c>
      <c r="H750" s="2">
        <v>5</v>
      </c>
      <c r="I750" s="2">
        <v>10</v>
      </c>
      <c r="J750" s="2">
        <v>5</v>
      </c>
      <c r="K750" s="2">
        <v>2</v>
      </c>
      <c r="L750" s="19">
        <v>157.07963267948966</v>
      </c>
      <c r="M750" s="19">
        <f t="shared" si="66"/>
        <v>1.5707963267948967E-2</v>
      </c>
      <c r="N750" s="19">
        <v>157.07963267948966</v>
      </c>
      <c r="O750" s="19">
        <f t="shared" si="67"/>
        <v>1.5707963267948967E-2</v>
      </c>
      <c r="P750" s="19">
        <f t="shared" si="68"/>
        <v>0</v>
      </c>
      <c r="Q750" s="24">
        <v>5.78</v>
      </c>
      <c r="R750" s="24">
        <f t="shared" si="69"/>
        <v>9.0792027688745031E-2</v>
      </c>
      <c r="S750" s="24">
        <v>9.0675767918088734</v>
      </c>
      <c r="T750" s="24">
        <f t="shared" si="70"/>
        <v>0</v>
      </c>
      <c r="U750" s="25">
        <f t="shared" si="71"/>
        <v>9.0792027688745031E-2</v>
      </c>
    </row>
    <row r="751" spans="1:21" x14ac:dyDescent="0.3">
      <c r="A751" s="2" t="s">
        <v>6</v>
      </c>
      <c r="B751" s="2">
        <v>45</v>
      </c>
      <c r="C751" s="5">
        <v>39871</v>
      </c>
      <c r="D751" s="2">
        <v>16</v>
      </c>
      <c r="E751" s="2" t="s">
        <v>8</v>
      </c>
      <c r="F751" s="6" t="s">
        <v>24</v>
      </c>
      <c r="G751" s="2">
        <v>100</v>
      </c>
      <c r="H751" s="2">
        <v>5</v>
      </c>
      <c r="I751" s="2">
        <v>15</v>
      </c>
      <c r="J751" s="2">
        <v>6.25</v>
      </c>
      <c r="K751" s="2">
        <v>2</v>
      </c>
      <c r="L751" s="19">
        <v>245.43692606170259</v>
      </c>
      <c r="M751" s="19">
        <f t="shared" si="66"/>
        <v>2.4543692606170259E-2</v>
      </c>
      <c r="N751" s="19">
        <v>245.43692606170259</v>
      </c>
      <c r="O751" s="19">
        <f t="shared" si="67"/>
        <v>2.4543692606170259E-2</v>
      </c>
      <c r="P751" s="19">
        <f t="shared" si="68"/>
        <v>0</v>
      </c>
      <c r="Q751" s="24">
        <v>5.86</v>
      </c>
      <c r="R751" s="24">
        <f t="shared" si="69"/>
        <v>0.14382603867215774</v>
      </c>
      <c r="S751" s="24">
        <v>8.461146496815287</v>
      </c>
      <c r="T751" s="24">
        <f t="shared" si="70"/>
        <v>0</v>
      </c>
      <c r="U751" s="25">
        <f t="shared" si="71"/>
        <v>0.14382603867215774</v>
      </c>
    </row>
    <row r="752" spans="1:21" x14ac:dyDescent="0.3">
      <c r="A752" s="2" t="s">
        <v>6</v>
      </c>
      <c r="B752" s="2">
        <v>45</v>
      </c>
      <c r="C752" s="5">
        <v>39871</v>
      </c>
      <c r="D752" s="2">
        <v>16</v>
      </c>
      <c r="E752" s="2" t="s">
        <v>8</v>
      </c>
      <c r="F752" s="6" t="s">
        <v>53</v>
      </c>
      <c r="G752" s="2">
        <v>80</v>
      </c>
      <c r="H752" s="2">
        <v>15</v>
      </c>
      <c r="I752" s="2">
        <v>35</v>
      </c>
      <c r="J752" s="2">
        <v>16.25</v>
      </c>
      <c r="K752" s="2">
        <v>2</v>
      </c>
      <c r="L752" s="19">
        <v>1659.1536201771096</v>
      </c>
      <c r="M752" s="19">
        <f t="shared" si="66"/>
        <v>0.16591536201771095</v>
      </c>
      <c r="N752" s="19">
        <v>1327.3228961416878</v>
      </c>
      <c r="O752" s="19">
        <f t="shared" si="67"/>
        <v>0.13273228961416877</v>
      </c>
      <c r="P752" s="19">
        <f t="shared" si="68"/>
        <v>3.318307240354218E-2</v>
      </c>
      <c r="Q752" s="24">
        <v>6.51</v>
      </c>
      <c r="R752" s="24">
        <f t="shared" si="69"/>
        <v>0.86408720538823869</v>
      </c>
      <c r="S752" s="24">
        <v>8.2509316770186327</v>
      </c>
      <c r="T752" s="24">
        <f t="shared" si="70"/>
        <v>0.27379126323518899</v>
      </c>
      <c r="U752" s="25">
        <f t="shared" si="71"/>
        <v>0.5902959421530497</v>
      </c>
    </row>
    <row r="753" spans="1:21" x14ac:dyDescent="0.3">
      <c r="A753" s="2" t="s">
        <v>6</v>
      </c>
      <c r="B753" s="2">
        <v>45</v>
      </c>
      <c r="C753" s="5">
        <v>39871</v>
      </c>
      <c r="D753" s="2">
        <v>16</v>
      </c>
      <c r="E753" s="2" t="s">
        <v>8</v>
      </c>
      <c r="F753" s="6" t="s">
        <v>53</v>
      </c>
      <c r="G753" s="2">
        <v>70</v>
      </c>
      <c r="H753" s="2">
        <v>20</v>
      </c>
      <c r="I753" s="2">
        <v>45</v>
      </c>
      <c r="J753" s="2">
        <v>21.25</v>
      </c>
      <c r="K753" s="2">
        <v>2</v>
      </c>
      <c r="L753" s="19">
        <v>2837.2508652732818</v>
      </c>
      <c r="M753" s="19">
        <f t="shared" si="66"/>
        <v>0.2837250865273282</v>
      </c>
      <c r="N753" s="19">
        <v>1986.0756056912971</v>
      </c>
      <c r="O753" s="19">
        <f t="shared" si="67"/>
        <v>0.1986075605691297</v>
      </c>
      <c r="P753" s="19">
        <f t="shared" si="68"/>
        <v>8.5117525958198492E-2</v>
      </c>
      <c r="Q753" s="24">
        <v>6.51</v>
      </c>
      <c r="R753" s="24">
        <f t="shared" si="69"/>
        <v>1.2929352193050343</v>
      </c>
      <c r="S753" s="24">
        <v>8.2509316770186327</v>
      </c>
      <c r="T753" s="24">
        <f t="shared" si="70"/>
        <v>0.70229889119795574</v>
      </c>
      <c r="U753" s="25">
        <f t="shared" si="71"/>
        <v>0.59063632810707856</v>
      </c>
    </row>
    <row r="754" spans="1:21" x14ac:dyDescent="0.3">
      <c r="A754" s="2" t="s">
        <v>6</v>
      </c>
      <c r="B754" s="2">
        <v>45</v>
      </c>
      <c r="C754" s="5">
        <v>39871</v>
      </c>
      <c r="D754" s="2">
        <v>16</v>
      </c>
      <c r="E754" s="2" t="s">
        <v>8</v>
      </c>
      <c r="F754" s="6" t="s">
        <v>53</v>
      </c>
      <c r="G754" s="2">
        <v>80</v>
      </c>
      <c r="H754" s="2">
        <v>10</v>
      </c>
      <c r="I754" s="2">
        <v>25</v>
      </c>
      <c r="J754" s="2">
        <v>11.25</v>
      </c>
      <c r="K754" s="2">
        <v>2</v>
      </c>
      <c r="L754" s="19">
        <v>795.21564043991634</v>
      </c>
      <c r="M754" s="19">
        <f t="shared" si="66"/>
        <v>7.9521564043991633E-2</v>
      </c>
      <c r="N754" s="19">
        <v>636.17251235193316</v>
      </c>
      <c r="O754" s="19">
        <f t="shared" si="67"/>
        <v>6.3617251235193323E-2</v>
      </c>
      <c r="P754" s="19">
        <f t="shared" si="68"/>
        <v>1.590431280879831E-2</v>
      </c>
      <c r="Q754" s="24">
        <v>6.51</v>
      </c>
      <c r="R754" s="24">
        <f t="shared" si="69"/>
        <v>0.41414830554110854</v>
      </c>
      <c r="S754" s="24">
        <v>8.2509316770186327</v>
      </c>
      <c r="T754" s="24">
        <f t="shared" si="70"/>
        <v>0.13122539835532715</v>
      </c>
      <c r="U754" s="25">
        <f t="shared" si="71"/>
        <v>0.28292290718578139</v>
      </c>
    </row>
    <row r="755" spans="1:21" x14ac:dyDescent="0.3">
      <c r="A755" s="2" t="s">
        <v>6</v>
      </c>
      <c r="B755" s="2">
        <v>45</v>
      </c>
      <c r="C755" s="5">
        <v>39871</v>
      </c>
      <c r="D755" s="2">
        <v>16</v>
      </c>
      <c r="E755" s="2" t="s">
        <v>8</v>
      </c>
      <c r="F755" s="6" t="s">
        <v>53</v>
      </c>
      <c r="G755" s="2">
        <v>80</v>
      </c>
      <c r="H755" s="2">
        <v>10</v>
      </c>
      <c r="I755" s="2">
        <v>25</v>
      </c>
      <c r="J755" s="2">
        <v>11.25</v>
      </c>
      <c r="K755" s="2">
        <v>2</v>
      </c>
      <c r="L755" s="19">
        <v>795.21564043991634</v>
      </c>
      <c r="M755" s="19">
        <f t="shared" si="66"/>
        <v>7.9521564043991633E-2</v>
      </c>
      <c r="N755" s="19">
        <v>636.17251235193316</v>
      </c>
      <c r="O755" s="19">
        <f t="shared" si="67"/>
        <v>6.3617251235193323E-2</v>
      </c>
      <c r="P755" s="19">
        <f t="shared" si="68"/>
        <v>1.590431280879831E-2</v>
      </c>
      <c r="Q755" s="24">
        <v>6.51</v>
      </c>
      <c r="R755" s="24">
        <f t="shared" si="69"/>
        <v>0.41414830554110854</v>
      </c>
      <c r="S755" s="24">
        <v>8.2509316770186327</v>
      </c>
      <c r="T755" s="24">
        <f t="shared" si="70"/>
        <v>0.13122539835532715</v>
      </c>
      <c r="U755" s="25">
        <f t="shared" si="71"/>
        <v>0.28292290718578139</v>
      </c>
    </row>
    <row r="756" spans="1:21" x14ac:dyDescent="0.3">
      <c r="A756" s="2" t="s">
        <v>6</v>
      </c>
      <c r="B756" s="2">
        <v>45</v>
      </c>
      <c r="C756" s="5">
        <v>39871</v>
      </c>
      <c r="D756" s="2">
        <v>16</v>
      </c>
      <c r="E756" s="2" t="s">
        <v>8</v>
      </c>
      <c r="F756" s="6" t="s">
        <v>16</v>
      </c>
      <c r="G756" s="2">
        <v>90</v>
      </c>
      <c r="H756" s="2">
        <v>5</v>
      </c>
      <c r="I756" s="2">
        <v>10</v>
      </c>
      <c r="J756" s="2">
        <v>5</v>
      </c>
      <c r="K756" s="2">
        <v>1</v>
      </c>
      <c r="L756" s="19">
        <v>78.539816339744831</v>
      </c>
      <c r="M756" s="19">
        <f t="shared" si="66"/>
        <v>7.8539816339744835E-3</v>
      </c>
      <c r="N756" s="19">
        <v>70.685834705770347</v>
      </c>
      <c r="O756" s="19">
        <f t="shared" si="67"/>
        <v>7.0685834705770346E-3</v>
      </c>
      <c r="P756" s="19">
        <f t="shared" si="68"/>
        <v>7.8539816339744887E-4</v>
      </c>
      <c r="Q756" s="24">
        <v>4.2699999999999996</v>
      </c>
      <c r="R756" s="24">
        <f t="shared" si="69"/>
        <v>3.0182851419363936E-2</v>
      </c>
      <c r="S756" s="24">
        <v>6.8298200514138809</v>
      </c>
      <c r="T756" s="24">
        <f t="shared" si="70"/>
        <v>5.3641281247155323E-3</v>
      </c>
      <c r="U756" s="25">
        <f t="shared" si="71"/>
        <v>2.4818723294648404E-2</v>
      </c>
    </row>
    <row r="757" spans="1:21" x14ac:dyDescent="0.3">
      <c r="A757" s="2" t="s">
        <v>6</v>
      </c>
      <c r="B757" s="2">
        <v>45</v>
      </c>
      <c r="C757" s="5">
        <v>39871</v>
      </c>
      <c r="D757" s="2">
        <v>16</v>
      </c>
      <c r="E757" s="2" t="s">
        <v>8</v>
      </c>
      <c r="F757" s="6" t="s">
        <v>36</v>
      </c>
      <c r="G757" s="2">
        <v>20</v>
      </c>
      <c r="H757" s="2">
        <v>15</v>
      </c>
      <c r="I757" s="2">
        <v>35</v>
      </c>
      <c r="J757" s="2">
        <v>16.25</v>
      </c>
      <c r="K757" s="2">
        <v>2</v>
      </c>
      <c r="L757" s="19">
        <v>1659.1536201771096</v>
      </c>
      <c r="M757" s="19">
        <f t="shared" si="66"/>
        <v>0.16591536201771095</v>
      </c>
      <c r="N757" s="19">
        <v>331.83072403542195</v>
      </c>
      <c r="O757" s="19">
        <f t="shared" si="67"/>
        <v>3.3183072403542194E-2</v>
      </c>
      <c r="P757" s="19">
        <f t="shared" si="68"/>
        <v>0.13273228961416877</v>
      </c>
      <c r="Q757" s="24">
        <v>6.62</v>
      </c>
      <c r="R757" s="24">
        <f t="shared" si="69"/>
        <v>0.21967193931144932</v>
      </c>
      <c r="S757" s="24">
        <v>8.3025000000000002</v>
      </c>
      <c r="T757" s="24">
        <f t="shared" si="70"/>
        <v>1.1020098345216363</v>
      </c>
      <c r="U757" s="25">
        <f t="shared" si="71"/>
        <v>-0.88233789521018691</v>
      </c>
    </row>
    <row r="758" spans="1:21" x14ac:dyDescent="0.3">
      <c r="A758" s="2" t="s">
        <v>6</v>
      </c>
      <c r="B758" s="2">
        <v>34</v>
      </c>
      <c r="C758" s="5">
        <v>39871</v>
      </c>
      <c r="D758" s="2">
        <v>31</v>
      </c>
      <c r="E758" s="2" t="s">
        <v>10</v>
      </c>
      <c r="F758" s="6" t="s">
        <v>47</v>
      </c>
      <c r="G758" s="2">
        <v>100</v>
      </c>
      <c r="H758" s="2">
        <v>10</v>
      </c>
      <c r="I758" s="2">
        <v>13</v>
      </c>
      <c r="J758" s="2">
        <v>8.25</v>
      </c>
      <c r="K758" s="2">
        <v>3</v>
      </c>
      <c r="L758" s="19">
        <v>641.47394995486593</v>
      </c>
      <c r="M758" s="19">
        <f t="shared" si="66"/>
        <v>6.4147394995486592E-2</v>
      </c>
      <c r="N758" s="19">
        <v>641.47394995486593</v>
      </c>
      <c r="O758" s="19">
        <f t="shared" si="67"/>
        <v>6.4147394995486592E-2</v>
      </c>
      <c r="P758" s="19">
        <f t="shared" si="68"/>
        <v>0</v>
      </c>
      <c r="Q758" s="24">
        <v>5.15</v>
      </c>
      <c r="R758" s="24">
        <f t="shared" si="69"/>
        <v>0.33035908422675597</v>
      </c>
      <c r="S758" s="24">
        <v>11.257627118644068</v>
      </c>
      <c r="T758" s="24">
        <f t="shared" si="70"/>
        <v>0</v>
      </c>
      <c r="U758" s="25">
        <f t="shared" si="71"/>
        <v>0.33035908422675597</v>
      </c>
    </row>
    <row r="759" spans="1:21" x14ac:dyDescent="0.3">
      <c r="A759" s="2" t="s">
        <v>6</v>
      </c>
      <c r="B759" s="2">
        <v>34</v>
      </c>
      <c r="C759" s="5">
        <v>39871</v>
      </c>
      <c r="D759" s="2">
        <v>31</v>
      </c>
      <c r="E759" s="2" t="s">
        <v>10</v>
      </c>
      <c r="F759" s="6" t="s">
        <v>24</v>
      </c>
      <c r="G759" s="2">
        <v>80</v>
      </c>
      <c r="H759" s="2">
        <v>6</v>
      </c>
      <c r="I759" s="2">
        <v>14</v>
      </c>
      <c r="J759" s="2">
        <v>6.5</v>
      </c>
      <c r="K759" s="2">
        <v>2</v>
      </c>
      <c r="L759" s="19">
        <v>265.46457922833753</v>
      </c>
      <c r="M759" s="19">
        <f t="shared" si="66"/>
        <v>2.6546457922833753E-2</v>
      </c>
      <c r="N759" s="19">
        <v>212.37166338267002</v>
      </c>
      <c r="O759" s="19">
        <f t="shared" si="67"/>
        <v>2.1237166338267003E-2</v>
      </c>
      <c r="P759" s="19">
        <f t="shared" si="68"/>
        <v>5.3092915845667499E-3</v>
      </c>
      <c r="Q759" s="24">
        <v>5.86</v>
      </c>
      <c r="R759" s="24">
        <f t="shared" si="69"/>
        <v>0.12444979474224464</v>
      </c>
      <c r="S759" s="24">
        <v>8.461146496815287</v>
      </c>
      <c r="T759" s="24">
        <f t="shared" si="70"/>
        <v>4.4922693891327838E-2</v>
      </c>
      <c r="U759" s="25">
        <f t="shared" si="71"/>
        <v>7.9527100850916799E-2</v>
      </c>
    </row>
    <row r="760" spans="1:21" x14ac:dyDescent="0.3">
      <c r="A760" s="2" t="s">
        <v>6</v>
      </c>
      <c r="B760" s="2">
        <v>34</v>
      </c>
      <c r="C760" s="5">
        <v>39871</v>
      </c>
      <c r="D760" s="2">
        <v>31</v>
      </c>
      <c r="E760" s="2" t="s">
        <v>10</v>
      </c>
      <c r="F760" s="6" t="s">
        <v>47</v>
      </c>
      <c r="G760" s="2">
        <v>80</v>
      </c>
      <c r="H760" s="2">
        <v>20</v>
      </c>
      <c r="I760" s="2">
        <v>40</v>
      </c>
      <c r="J760" s="2">
        <v>20</v>
      </c>
      <c r="K760" s="2">
        <v>3</v>
      </c>
      <c r="L760" s="19">
        <v>3769.9111843077517</v>
      </c>
      <c r="M760" s="19">
        <f t="shared" si="66"/>
        <v>0.37699111843077515</v>
      </c>
      <c r="N760" s="19">
        <v>3015.9289474462016</v>
      </c>
      <c r="O760" s="19">
        <f t="shared" si="67"/>
        <v>0.30159289474462014</v>
      </c>
      <c r="P760" s="19">
        <f t="shared" si="68"/>
        <v>7.5398223686155008E-2</v>
      </c>
      <c r="Q760" s="24">
        <v>5.15</v>
      </c>
      <c r="R760" s="24">
        <f t="shared" si="69"/>
        <v>1.5532034079347938</v>
      </c>
      <c r="S760" s="24">
        <v>11.257627118644068</v>
      </c>
      <c r="T760" s="24">
        <f t="shared" si="70"/>
        <v>0.84880508766685014</v>
      </c>
      <c r="U760" s="25">
        <f t="shared" si="71"/>
        <v>0.70439832026794369</v>
      </c>
    </row>
    <row r="761" spans="1:21" x14ac:dyDescent="0.3">
      <c r="A761" s="2" t="s">
        <v>6</v>
      </c>
      <c r="B761" s="2">
        <v>34</v>
      </c>
      <c r="C761" s="5">
        <v>39871</v>
      </c>
      <c r="D761" s="2">
        <v>31</v>
      </c>
      <c r="E761" s="2" t="s">
        <v>10</v>
      </c>
      <c r="F761" s="6" t="s">
        <v>41</v>
      </c>
      <c r="G761" s="2">
        <v>20</v>
      </c>
      <c r="H761" s="2">
        <v>45</v>
      </c>
      <c r="I761" s="2">
        <v>50</v>
      </c>
      <c r="J761" s="2">
        <v>35</v>
      </c>
      <c r="K761" s="2">
        <v>3</v>
      </c>
      <c r="L761" s="19">
        <v>11545.353001942489</v>
      </c>
      <c r="M761" s="19">
        <f t="shared" si="66"/>
        <v>1.1545353001942489</v>
      </c>
      <c r="N761" s="19">
        <v>2309.070600388498</v>
      </c>
      <c r="O761" s="19">
        <f t="shared" si="67"/>
        <v>0.23090706003884978</v>
      </c>
      <c r="P761" s="19">
        <f t="shared" si="68"/>
        <v>0.92362824015539913</v>
      </c>
      <c r="Q761" s="24">
        <v>10.71</v>
      </c>
      <c r="R761" s="24">
        <f t="shared" si="69"/>
        <v>2.4730146130160815</v>
      </c>
      <c r="S761" s="24">
        <v>8.1999999999999993</v>
      </c>
      <c r="T761" s="24">
        <f t="shared" si="70"/>
        <v>7.5737515692742718</v>
      </c>
      <c r="U761" s="25">
        <f t="shared" si="71"/>
        <v>-5.1007369562581903</v>
      </c>
    </row>
    <row r="762" spans="1:21" x14ac:dyDescent="0.3">
      <c r="A762" s="2" t="s">
        <v>6</v>
      </c>
      <c r="B762" s="2">
        <v>34</v>
      </c>
      <c r="C762" s="5">
        <v>39871</v>
      </c>
      <c r="D762" s="2">
        <v>31</v>
      </c>
      <c r="E762" s="2" t="s">
        <v>10</v>
      </c>
      <c r="F762" s="6" t="s">
        <v>53</v>
      </c>
      <c r="G762" s="2">
        <v>100</v>
      </c>
      <c r="H762" s="2">
        <v>3</v>
      </c>
      <c r="I762" s="2">
        <v>10</v>
      </c>
      <c r="J762" s="2">
        <v>4</v>
      </c>
      <c r="K762" s="2">
        <v>2</v>
      </c>
      <c r="L762" s="19">
        <v>100.53096491487338</v>
      </c>
      <c r="M762" s="19">
        <f t="shared" si="66"/>
        <v>1.0053096491487338E-2</v>
      </c>
      <c r="N762" s="19">
        <v>100.53096491487338</v>
      </c>
      <c r="O762" s="19">
        <f t="shared" si="67"/>
        <v>1.0053096491487338E-2</v>
      </c>
      <c r="P762" s="19">
        <f t="shared" si="68"/>
        <v>0</v>
      </c>
      <c r="Q762" s="24">
        <v>6.51</v>
      </c>
      <c r="R762" s="24">
        <f t="shared" si="69"/>
        <v>6.5445658159582573E-2</v>
      </c>
      <c r="S762" s="24">
        <v>8.2509316770186327</v>
      </c>
      <c r="T762" s="24">
        <f t="shared" si="70"/>
        <v>0</v>
      </c>
      <c r="U762" s="25">
        <f t="shared" si="71"/>
        <v>6.5445658159582573E-2</v>
      </c>
    </row>
    <row r="763" spans="1:21" x14ac:dyDescent="0.3">
      <c r="A763" s="2" t="s">
        <v>6</v>
      </c>
      <c r="B763" s="2">
        <v>34</v>
      </c>
      <c r="C763" s="5">
        <v>39871</v>
      </c>
      <c r="D763" s="2">
        <v>31</v>
      </c>
      <c r="E763" s="2" t="s">
        <v>10</v>
      </c>
      <c r="F763" s="6" t="s">
        <v>41</v>
      </c>
      <c r="G763" s="2">
        <v>40</v>
      </c>
      <c r="H763" s="2">
        <v>25</v>
      </c>
      <c r="I763" s="2">
        <v>30</v>
      </c>
      <c r="J763" s="2">
        <v>20</v>
      </c>
      <c r="K763" s="2">
        <v>3</v>
      </c>
      <c r="L763" s="19">
        <v>3769.9111843077517</v>
      </c>
      <c r="M763" s="19">
        <f t="shared" si="66"/>
        <v>0.37699111843077515</v>
      </c>
      <c r="N763" s="19">
        <v>1507.9644737231008</v>
      </c>
      <c r="O763" s="19">
        <f t="shared" si="67"/>
        <v>0.15079644737231007</v>
      </c>
      <c r="P763" s="19">
        <f t="shared" si="68"/>
        <v>0.22619467105846508</v>
      </c>
      <c r="Q763" s="24">
        <v>10.71</v>
      </c>
      <c r="R763" s="24">
        <f t="shared" si="69"/>
        <v>1.6150299513574411</v>
      </c>
      <c r="S763" s="24">
        <v>8.1999999999999993</v>
      </c>
      <c r="T763" s="24">
        <f t="shared" si="70"/>
        <v>1.8547963026794134</v>
      </c>
      <c r="U763" s="25">
        <f t="shared" si="71"/>
        <v>-0.23976635132197233</v>
      </c>
    </row>
    <row r="764" spans="1:21" x14ac:dyDescent="0.3">
      <c r="A764" s="2" t="s">
        <v>6</v>
      </c>
      <c r="B764" s="2">
        <v>34</v>
      </c>
      <c r="C764" s="5">
        <v>39871</v>
      </c>
      <c r="D764" s="2">
        <v>31</v>
      </c>
      <c r="E764" s="2" t="s">
        <v>10</v>
      </c>
      <c r="F764" s="6" t="s">
        <v>46</v>
      </c>
      <c r="G764" s="2">
        <v>50</v>
      </c>
      <c r="H764" s="2">
        <v>12</v>
      </c>
      <c r="I764" s="2">
        <v>13</v>
      </c>
      <c r="J764" s="2">
        <v>9.25</v>
      </c>
      <c r="K764" s="2">
        <v>3</v>
      </c>
      <c r="L764" s="19">
        <v>806.40756426833002</v>
      </c>
      <c r="M764" s="19">
        <f t="shared" si="66"/>
        <v>8.0640756426833007E-2</v>
      </c>
      <c r="N764" s="19">
        <v>403.20378213416501</v>
      </c>
      <c r="O764" s="19">
        <f t="shared" si="67"/>
        <v>4.0320378213416504E-2</v>
      </c>
      <c r="P764" s="19">
        <f t="shared" si="68"/>
        <v>4.0320378213416504E-2</v>
      </c>
      <c r="Q764" s="24">
        <v>1.86</v>
      </c>
      <c r="R764" s="24">
        <f t="shared" si="69"/>
        <v>7.4995903476954701E-2</v>
      </c>
      <c r="S764" s="24">
        <v>12.651428571428571</v>
      </c>
      <c r="T764" s="24">
        <f t="shared" si="70"/>
        <v>0.5101103849400237</v>
      </c>
      <c r="U764" s="25">
        <f t="shared" si="71"/>
        <v>-0.43511448146306897</v>
      </c>
    </row>
    <row r="765" spans="1:21" x14ac:dyDescent="0.3">
      <c r="A765" s="2" t="s">
        <v>6</v>
      </c>
      <c r="B765" s="2">
        <v>34</v>
      </c>
      <c r="C765" s="5">
        <v>39871</v>
      </c>
      <c r="D765" s="2">
        <v>31</v>
      </c>
      <c r="E765" s="2" t="s">
        <v>10</v>
      </c>
      <c r="F765" s="6" t="s">
        <v>46</v>
      </c>
      <c r="G765" s="2">
        <v>60</v>
      </c>
      <c r="H765" s="2">
        <v>12</v>
      </c>
      <c r="I765" s="2">
        <v>13</v>
      </c>
      <c r="J765" s="2">
        <v>9.25</v>
      </c>
      <c r="K765" s="2">
        <v>3</v>
      </c>
      <c r="L765" s="19">
        <v>806.40756426833002</v>
      </c>
      <c r="M765" s="19">
        <f t="shared" si="66"/>
        <v>8.0640756426833007E-2</v>
      </c>
      <c r="N765" s="19">
        <v>483.84453856099799</v>
      </c>
      <c r="O765" s="19">
        <f t="shared" si="67"/>
        <v>4.8384453856099796E-2</v>
      </c>
      <c r="P765" s="19">
        <f t="shared" si="68"/>
        <v>3.2256302570733211E-2</v>
      </c>
      <c r="Q765" s="24">
        <v>1.86</v>
      </c>
      <c r="R765" s="24">
        <f t="shared" si="69"/>
        <v>8.9995084172345627E-2</v>
      </c>
      <c r="S765" s="24">
        <v>12.651428571428571</v>
      </c>
      <c r="T765" s="24">
        <f t="shared" si="70"/>
        <v>0.408088307952019</v>
      </c>
      <c r="U765" s="25">
        <f t="shared" si="71"/>
        <v>-0.31809322377967336</v>
      </c>
    </row>
    <row r="766" spans="1:21" x14ac:dyDescent="0.3">
      <c r="A766" s="2" t="s">
        <v>6</v>
      </c>
      <c r="B766" s="2">
        <v>34</v>
      </c>
      <c r="C766" s="5">
        <v>39871</v>
      </c>
      <c r="D766" s="2">
        <v>31</v>
      </c>
      <c r="E766" s="2" t="s">
        <v>10</v>
      </c>
      <c r="F766" s="6" t="s">
        <v>55</v>
      </c>
      <c r="G766" s="2">
        <v>100</v>
      </c>
      <c r="H766" s="2">
        <v>3</v>
      </c>
      <c r="I766" s="2">
        <v>11</v>
      </c>
      <c r="J766" s="2">
        <v>4.25</v>
      </c>
      <c r="K766" s="2">
        <v>2</v>
      </c>
      <c r="L766" s="19">
        <v>113.49003461093127</v>
      </c>
      <c r="M766" s="19">
        <f t="shared" si="66"/>
        <v>1.1349003461093127E-2</v>
      </c>
      <c r="N766" s="19">
        <v>113.49003461093127</v>
      </c>
      <c r="O766" s="19">
        <f t="shared" si="67"/>
        <v>1.1349003461093127E-2</v>
      </c>
      <c r="P766" s="19">
        <f t="shared" si="68"/>
        <v>0</v>
      </c>
      <c r="Q766" s="24">
        <v>4.05</v>
      </c>
      <c r="R766" s="24">
        <f t="shared" si="69"/>
        <v>4.5963464017427159E-2</v>
      </c>
      <c r="S766" s="24">
        <v>8.104694792715291</v>
      </c>
      <c r="T766" s="24">
        <f t="shared" si="70"/>
        <v>0</v>
      </c>
      <c r="U766" s="25">
        <f t="shared" si="71"/>
        <v>4.5963464017427159E-2</v>
      </c>
    </row>
    <row r="767" spans="1:21" x14ac:dyDescent="0.3">
      <c r="A767" s="2" t="s">
        <v>6</v>
      </c>
      <c r="B767" s="2">
        <v>34</v>
      </c>
      <c r="C767" s="5">
        <v>39871</v>
      </c>
      <c r="D767" s="2">
        <v>31</v>
      </c>
      <c r="E767" s="2" t="s">
        <v>10</v>
      </c>
      <c r="F767" s="6" t="s">
        <v>41</v>
      </c>
      <c r="G767" s="2">
        <v>40</v>
      </c>
      <c r="H767" s="2">
        <v>12</v>
      </c>
      <c r="I767" s="2">
        <v>22</v>
      </c>
      <c r="J767" s="2">
        <v>11.5</v>
      </c>
      <c r="K767" s="2">
        <v>3</v>
      </c>
      <c r="L767" s="19">
        <v>1246.4268853117503</v>
      </c>
      <c r="M767" s="19">
        <f t="shared" si="66"/>
        <v>0.12464268853117504</v>
      </c>
      <c r="N767" s="19">
        <v>498.57075412470016</v>
      </c>
      <c r="O767" s="19">
        <f t="shared" si="67"/>
        <v>4.9857075412470017E-2</v>
      </c>
      <c r="P767" s="19">
        <f t="shared" si="68"/>
        <v>7.4785613118705019E-2</v>
      </c>
      <c r="Q767" s="24">
        <v>10.71</v>
      </c>
      <c r="R767" s="24">
        <f t="shared" si="69"/>
        <v>0.53396927766755398</v>
      </c>
      <c r="S767" s="24">
        <v>8.1999999999999993</v>
      </c>
      <c r="T767" s="24">
        <f t="shared" si="70"/>
        <v>0.61324202757338109</v>
      </c>
      <c r="U767" s="25">
        <f t="shared" si="71"/>
        <v>-7.9272749905827111E-2</v>
      </c>
    </row>
    <row r="768" spans="1:21" x14ac:dyDescent="0.3">
      <c r="A768" s="2" t="s">
        <v>6</v>
      </c>
      <c r="B768" s="2">
        <v>34</v>
      </c>
      <c r="C768" s="5">
        <v>39871</v>
      </c>
      <c r="D768" s="2">
        <v>31</v>
      </c>
      <c r="E768" s="2" t="s">
        <v>10</v>
      </c>
      <c r="F768" s="6" t="s">
        <v>41</v>
      </c>
      <c r="G768" s="2">
        <v>60</v>
      </c>
      <c r="H768" s="2">
        <v>10</v>
      </c>
      <c r="I768" s="2">
        <v>10</v>
      </c>
      <c r="J768" s="2">
        <v>7.5</v>
      </c>
      <c r="K768" s="2">
        <v>3</v>
      </c>
      <c r="L768" s="19">
        <v>530.14376029327764</v>
      </c>
      <c r="M768" s="19">
        <f t="shared" si="66"/>
        <v>5.3014376029327764E-2</v>
      </c>
      <c r="N768" s="19">
        <v>318.08625617596658</v>
      </c>
      <c r="O768" s="19">
        <f t="shared" si="67"/>
        <v>3.1808625617596661E-2</v>
      </c>
      <c r="P768" s="19">
        <f t="shared" si="68"/>
        <v>2.1205750411731103E-2</v>
      </c>
      <c r="Q768" s="24">
        <v>10.71</v>
      </c>
      <c r="R768" s="24">
        <f t="shared" si="69"/>
        <v>0.34067038036446029</v>
      </c>
      <c r="S768" s="24">
        <v>8.1999999999999993</v>
      </c>
      <c r="T768" s="24">
        <f t="shared" si="70"/>
        <v>0.17388715337619504</v>
      </c>
      <c r="U768" s="25">
        <f t="shared" si="71"/>
        <v>0.16678322698826525</v>
      </c>
    </row>
    <row r="769" spans="1:21" x14ac:dyDescent="0.3">
      <c r="A769" s="2" t="s">
        <v>6</v>
      </c>
      <c r="B769" s="2">
        <v>34</v>
      </c>
      <c r="C769" s="5">
        <v>39871</v>
      </c>
      <c r="D769" s="2">
        <v>31</v>
      </c>
      <c r="E769" s="2" t="s">
        <v>10</v>
      </c>
      <c r="F769" s="6" t="s">
        <v>35</v>
      </c>
      <c r="G769" s="2">
        <v>90</v>
      </c>
      <c r="H769" s="2">
        <v>5</v>
      </c>
      <c r="I769" s="2">
        <v>11</v>
      </c>
      <c r="J769" s="2">
        <v>5.25</v>
      </c>
      <c r="K769" s="2">
        <v>1</v>
      </c>
      <c r="L769" s="19">
        <v>86.59014751456867</v>
      </c>
      <c r="M769" s="19">
        <f t="shared" si="66"/>
        <v>8.6590147514568668E-3</v>
      </c>
      <c r="N769" s="19">
        <v>77.931132763111805</v>
      </c>
      <c r="O769" s="19">
        <f t="shared" si="67"/>
        <v>7.7931132763111805E-3</v>
      </c>
      <c r="P769" s="19">
        <f t="shared" si="68"/>
        <v>8.6590147514568633E-4</v>
      </c>
      <c r="Q769" s="24">
        <v>1.93</v>
      </c>
      <c r="R769" s="24">
        <f t="shared" si="69"/>
        <v>1.5040708623280578E-2</v>
      </c>
      <c r="S769" s="24">
        <v>8.104694792715291</v>
      </c>
      <c r="T769" s="24">
        <f t="shared" si="70"/>
        <v>7.0178671766177331E-3</v>
      </c>
      <c r="U769" s="25">
        <f t="shared" si="71"/>
        <v>8.0228414466628449E-3</v>
      </c>
    </row>
    <row r="770" spans="1:21" x14ac:dyDescent="0.3">
      <c r="A770" s="2" t="s">
        <v>6</v>
      </c>
      <c r="B770" s="2">
        <v>34</v>
      </c>
      <c r="C770" s="5">
        <v>39871</v>
      </c>
      <c r="D770" s="2">
        <v>31</v>
      </c>
      <c r="E770" s="2" t="s">
        <v>10</v>
      </c>
      <c r="F770" s="6" t="s">
        <v>53</v>
      </c>
      <c r="G770" s="2">
        <v>20</v>
      </c>
      <c r="H770" s="2">
        <v>16</v>
      </c>
      <c r="I770" s="2">
        <v>30</v>
      </c>
      <c r="J770" s="2">
        <v>15.5</v>
      </c>
      <c r="K770" s="2">
        <v>2</v>
      </c>
      <c r="L770" s="19">
        <v>1509.5352700498956</v>
      </c>
      <c r="M770" s="19">
        <f t="shared" ref="M770:M833" si="72">L770/10000</f>
        <v>0.15095352700498957</v>
      </c>
      <c r="N770" s="19">
        <v>301.90705400997916</v>
      </c>
      <c r="O770" s="19">
        <f t="shared" ref="O770:O833" si="73">N770/10000</f>
        <v>3.0190705400997917E-2</v>
      </c>
      <c r="P770" s="19">
        <f t="shared" ref="P770:P833" si="74">M770-O770</f>
        <v>0.12076282160399165</v>
      </c>
      <c r="Q770" s="24">
        <v>6.51</v>
      </c>
      <c r="R770" s="24">
        <f t="shared" ref="R770:R833" si="75">O770*Q770</f>
        <v>0.19654149216049643</v>
      </c>
      <c r="S770" s="24">
        <v>8.2509316770186327</v>
      </c>
      <c r="T770" s="24">
        <f t="shared" ref="T770:T833" si="76">P770*S770</f>
        <v>0.99640579017852482</v>
      </c>
      <c r="U770" s="25">
        <f t="shared" ref="U770:U833" si="77">R770-T770</f>
        <v>-0.79986429801802839</v>
      </c>
    </row>
    <row r="771" spans="1:21" x14ac:dyDescent="0.3">
      <c r="A771" s="2" t="s">
        <v>6</v>
      </c>
      <c r="B771" s="2">
        <v>34</v>
      </c>
      <c r="C771" s="5">
        <v>39871</v>
      </c>
      <c r="D771" s="2">
        <v>31</v>
      </c>
      <c r="E771" s="2" t="s">
        <v>10</v>
      </c>
      <c r="F771" s="6" t="s">
        <v>53</v>
      </c>
      <c r="G771" s="2">
        <v>80</v>
      </c>
      <c r="H771" s="2">
        <v>10</v>
      </c>
      <c r="I771" s="2">
        <v>25</v>
      </c>
      <c r="J771" s="2">
        <v>11.25</v>
      </c>
      <c r="K771" s="2">
        <v>2</v>
      </c>
      <c r="L771" s="19">
        <v>795.21564043991634</v>
      </c>
      <c r="M771" s="19">
        <f t="shared" si="72"/>
        <v>7.9521564043991633E-2</v>
      </c>
      <c r="N771" s="19">
        <v>636.17251235193316</v>
      </c>
      <c r="O771" s="19">
        <f t="shared" si="73"/>
        <v>6.3617251235193323E-2</v>
      </c>
      <c r="P771" s="19">
        <f t="shared" si="74"/>
        <v>1.590431280879831E-2</v>
      </c>
      <c r="Q771" s="24">
        <v>6.51</v>
      </c>
      <c r="R771" s="24">
        <f t="shared" si="75"/>
        <v>0.41414830554110854</v>
      </c>
      <c r="S771" s="24">
        <v>8.2509316770186327</v>
      </c>
      <c r="T771" s="24">
        <f t="shared" si="76"/>
        <v>0.13122539835532715</v>
      </c>
      <c r="U771" s="25">
        <f t="shared" si="77"/>
        <v>0.28292290718578139</v>
      </c>
    </row>
    <row r="772" spans="1:21" x14ac:dyDescent="0.3">
      <c r="A772" s="2" t="s">
        <v>6</v>
      </c>
      <c r="B772" s="2">
        <v>34</v>
      </c>
      <c r="C772" s="5">
        <v>39871</v>
      </c>
      <c r="D772" s="2">
        <v>31</v>
      </c>
      <c r="E772" s="2" t="s">
        <v>10</v>
      </c>
      <c r="F772" s="6" t="s">
        <v>41</v>
      </c>
      <c r="G772" s="2">
        <v>100</v>
      </c>
      <c r="H772" s="2">
        <v>11</v>
      </c>
      <c r="I772" s="2">
        <v>10</v>
      </c>
      <c r="J772" s="2">
        <v>8</v>
      </c>
      <c r="K772" s="2">
        <v>3</v>
      </c>
      <c r="L772" s="19">
        <v>603.18578948924028</v>
      </c>
      <c r="M772" s="19">
        <f t="shared" si="72"/>
        <v>6.0318578948924027E-2</v>
      </c>
      <c r="N772" s="19">
        <v>603.18578948924028</v>
      </c>
      <c r="O772" s="19">
        <f t="shared" si="73"/>
        <v>6.0318578948924027E-2</v>
      </c>
      <c r="P772" s="19">
        <f t="shared" si="74"/>
        <v>0</v>
      </c>
      <c r="Q772" s="24">
        <v>10.71</v>
      </c>
      <c r="R772" s="24">
        <f t="shared" si="75"/>
        <v>0.64601198054297637</v>
      </c>
      <c r="S772" s="24">
        <v>8.1999999999999993</v>
      </c>
      <c r="T772" s="24">
        <f t="shared" si="76"/>
        <v>0</v>
      </c>
      <c r="U772" s="25">
        <f t="shared" si="77"/>
        <v>0.64601198054297637</v>
      </c>
    </row>
    <row r="773" spans="1:21" x14ac:dyDescent="0.3">
      <c r="A773" s="2" t="s">
        <v>6</v>
      </c>
      <c r="B773" s="2">
        <v>34</v>
      </c>
      <c r="C773" s="5">
        <v>39871</v>
      </c>
      <c r="D773" s="2">
        <v>31</v>
      </c>
      <c r="E773" s="2" t="s">
        <v>10</v>
      </c>
      <c r="F773" s="6" t="s">
        <v>42</v>
      </c>
      <c r="G773" s="2">
        <v>10</v>
      </c>
      <c r="H773" s="2">
        <v>25</v>
      </c>
      <c r="I773" s="2">
        <v>40</v>
      </c>
      <c r="J773" s="2">
        <v>22.5</v>
      </c>
      <c r="K773" s="2">
        <v>2</v>
      </c>
      <c r="L773" s="19">
        <v>3180.8625617596654</v>
      </c>
      <c r="M773" s="19">
        <f t="shared" si="72"/>
        <v>0.31808625617596653</v>
      </c>
      <c r="N773" s="19">
        <v>318.08625617596658</v>
      </c>
      <c r="O773" s="19">
        <f t="shared" si="73"/>
        <v>3.1808625617596661E-2</v>
      </c>
      <c r="P773" s="19">
        <f t="shared" si="74"/>
        <v>0.28627763055836986</v>
      </c>
      <c r="Q773" s="24">
        <v>11.49</v>
      </c>
      <c r="R773" s="24">
        <f t="shared" si="75"/>
        <v>0.36548110834618563</v>
      </c>
      <c r="S773" s="24">
        <v>8.1999999999999993</v>
      </c>
      <c r="T773" s="24">
        <f t="shared" si="76"/>
        <v>2.3474765705786327</v>
      </c>
      <c r="U773" s="25">
        <f t="shared" si="77"/>
        <v>-1.9819954622324469</v>
      </c>
    </row>
    <row r="774" spans="1:21" x14ac:dyDescent="0.3">
      <c r="A774" s="2" t="s">
        <v>6</v>
      </c>
      <c r="B774" s="2">
        <v>34</v>
      </c>
      <c r="C774" s="5">
        <v>39871</v>
      </c>
      <c r="D774" s="2">
        <v>31</v>
      </c>
      <c r="E774" s="2" t="s">
        <v>10</v>
      </c>
      <c r="F774" s="6" t="s">
        <v>42</v>
      </c>
      <c r="G774" s="2">
        <v>10</v>
      </c>
      <c r="H774" s="2">
        <v>35</v>
      </c>
      <c r="I774" s="2">
        <v>35</v>
      </c>
      <c r="J774" s="2">
        <v>26.25</v>
      </c>
      <c r="K774" s="2">
        <v>2</v>
      </c>
      <c r="L774" s="19">
        <v>4329.5073757284335</v>
      </c>
      <c r="M774" s="19">
        <f t="shared" si="72"/>
        <v>0.43295073757284336</v>
      </c>
      <c r="N774" s="19">
        <v>432.95073757284337</v>
      </c>
      <c r="O774" s="19">
        <f t="shared" si="73"/>
        <v>4.3295073757284336E-2</v>
      </c>
      <c r="P774" s="19">
        <f t="shared" si="74"/>
        <v>0.38965566381555905</v>
      </c>
      <c r="Q774" s="24">
        <v>11.49</v>
      </c>
      <c r="R774" s="24">
        <f t="shared" si="75"/>
        <v>0.49746039747119702</v>
      </c>
      <c r="S774" s="24">
        <v>8.1999999999999993</v>
      </c>
      <c r="T774" s="24">
        <f t="shared" si="76"/>
        <v>3.195176443287584</v>
      </c>
      <c r="U774" s="25">
        <f t="shared" si="77"/>
        <v>-2.6977160458163869</v>
      </c>
    </row>
    <row r="775" spans="1:21" x14ac:dyDescent="0.3">
      <c r="A775" s="2" t="s">
        <v>6</v>
      </c>
      <c r="B775" s="2">
        <v>34</v>
      </c>
      <c r="C775" s="5">
        <v>39871</v>
      </c>
      <c r="D775" s="2">
        <v>31</v>
      </c>
      <c r="E775" s="2" t="s">
        <v>10</v>
      </c>
      <c r="F775" s="6" t="s">
        <v>41</v>
      </c>
      <c r="G775" s="2">
        <v>30</v>
      </c>
      <c r="H775" s="2">
        <v>10</v>
      </c>
      <c r="I775" s="2">
        <v>12</v>
      </c>
      <c r="J775" s="2">
        <v>8</v>
      </c>
      <c r="K775" s="2">
        <v>3</v>
      </c>
      <c r="L775" s="19">
        <v>603.18578948924028</v>
      </c>
      <c r="M775" s="19">
        <f t="shared" si="72"/>
        <v>6.0318578948924027E-2</v>
      </c>
      <c r="N775" s="19">
        <v>180.95573684677208</v>
      </c>
      <c r="O775" s="19">
        <f t="shared" si="73"/>
        <v>1.8095573684677208E-2</v>
      </c>
      <c r="P775" s="19">
        <f t="shared" si="74"/>
        <v>4.222300526424682E-2</v>
      </c>
      <c r="Q775" s="24">
        <v>10.71</v>
      </c>
      <c r="R775" s="24">
        <f t="shared" si="75"/>
        <v>0.19380359416289292</v>
      </c>
      <c r="S775" s="24">
        <v>8.1999999999999993</v>
      </c>
      <c r="T775" s="24">
        <f t="shared" si="76"/>
        <v>0.34622864316682389</v>
      </c>
      <c r="U775" s="25">
        <f t="shared" si="77"/>
        <v>-0.15242504900393097</v>
      </c>
    </row>
    <row r="776" spans="1:21" x14ac:dyDescent="0.3">
      <c r="A776" s="2" t="s">
        <v>6</v>
      </c>
      <c r="B776" s="2">
        <v>34</v>
      </c>
      <c r="C776" s="5">
        <v>39871</v>
      </c>
      <c r="D776" s="2">
        <v>31</v>
      </c>
      <c r="E776" s="2" t="s">
        <v>10</v>
      </c>
      <c r="F776" s="6" t="s">
        <v>53</v>
      </c>
      <c r="G776" s="2">
        <v>40</v>
      </c>
      <c r="H776" s="2">
        <v>7</v>
      </c>
      <c r="I776" s="2">
        <v>10</v>
      </c>
      <c r="J776" s="2">
        <v>6</v>
      </c>
      <c r="K776" s="2">
        <v>2</v>
      </c>
      <c r="L776" s="19">
        <v>226.1946710584651</v>
      </c>
      <c r="M776" s="19">
        <f t="shared" si="72"/>
        <v>2.2619467105846509E-2</v>
      </c>
      <c r="N776" s="19">
        <v>90.477868423386042</v>
      </c>
      <c r="O776" s="19">
        <f t="shared" si="73"/>
        <v>9.0477868423386038E-3</v>
      </c>
      <c r="P776" s="19">
        <f t="shared" si="74"/>
        <v>1.3571680263507906E-2</v>
      </c>
      <c r="Q776" s="24">
        <v>6.51</v>
      </c>
      <c r="R776" s="24">
        <f t="shared" si="75"/>
        <v>5.8901092343624312E-2</v>
      </c>
      <c r="S776" s="24">
        <v>8.2509316770186327</v>
      </c>
      <c r="T776" s="24">
        <f t="shared" si="76"/>
        <v>0.11197900659654596</v>
      </c>
      <c r="U776" s="25">
        <f t="shared" si="77"/>
        <v>-5.3077914252921646E-2</v>
      </c>
    </row>
    <row r="777" spans="1:21" x14ac:dyDescent="0.3">
      <c r="A777" s="2" t="s">
        <v>6</v>
      </c>
      <c r="B777" s="2">
        <v>34</v>
      </c>
      <c r="C777" s="5">
        <v>39871</v>
      </c>
      <c r="D777" s="2">
        <v>31</v>
      </c>
      <c r="E777" s="2" t="s">
        <v>10</v>
      </c>
      <c r="F777" s="6" t="s">
        <v>24</v>
      </c>
      <c r="G777" s="2">
        <v>30</v>
      </c>
      <c r="H777" s="2">
        <v>20</v>
      </c>
      <c r="I777" s="2">
        <v>30</v>
      </c>
      <c r="J777" s="2">
        <v>17.5</v>
      </c>
      <c r="K777" s="2">
        <v>2</v>
      </c>
      <c r="L777" s="19">
        <v>1924.2255003237483</v>
      </c>
      <c r="M777" s="19">
        <f t="shared" si="72"/>
        <v>0.19242255003237482</v>
      </c>
      <c r="N777" s="19">
        <v>577.26765009712449</v>
      </c>
      <c r="O777" s="19">
        <f t="shared" si="73"/>
        <v>5.7726765009712445E-2</v>
      </c>
      <c r="P777" s="19">
        <f t="shared" si="74"/>
        <v>0.13469578502266238</v>
      </c>
      <c r="Q777" s="24">
        <v>5.86</v>
      </c>
      <c r="R777" s="24">
        <f t="shared" si="75"/>
        <v>0.33827884295691496</v>
      </c>
      <c r="S777" s="24">
        <v>8.461146496815287</v>
      </c>
      <c r="T777" s="24">
        <f t="shared" si="76"/>
        <v>1.1396807695802849</v>
      </c>
      <c r="U777" s="25">
        <f t="shared" si="77"/>
        <v>-0.80140192662336984</v>
      </c>
    </row>
    <row r="778" spans="1:21" x14ac:dyDescent="0.3">
      <c r="A778" s="2" t="s">
        <v>6</v>
      </c>
      <c r="B778" s="2">
        <v>34</v>
      </c>
      <c r="C778" s="5">
        <v>39871</v>
      </c>
      <c r="D778" s="2">
        <v>31</v>
      </c>
      <c r="E778" s="2" t="s">
        <v>10</v>
      </c>
      <c r="F778" s="6" t="s">
        <v>53</v>
      </c>
      <c r="G778" s="2">
        <v>30</v>
      </c>
      <c r="H778" s="2">
        <v>5</v>
      </c>
      <c r="I778" s="2">
        <v>12</v>
      </c>
      <c r="J778" s="2">
        <v>5.5</v>
      </c>
      <c r="K778" s="2">
        <v>2</v>
      </c>
      <c r="L778" s="19">
        <v>190.06635554218249</v>
      </c>
      <c r="M778" s="19">
        <f t="shared" si="72"/>
        <v>1.9006635554218249E-2</v>
      </c>
      <c r="N778" s="19">
        <v>57.019906662654748</v>
      </c>
      <c r="O778" s="19">
        <f t="shared" si="73"/>
        <v>5.7019906662654747E-3</v>
      </c>
      <c r="P778" s="19">
        <f t="shared" si="74"/>
        <v>1.3304644887952775E-2</v>
      </c>
      <c r="Q778" s="24">
        <v>6.51</v>
      </c>
      <c r="R778" s="24">
        <f t="shared" si="75"/>
        <v>3.7119959237388242E-2</v>
      </c>
      <c r="S778" s="24">
        <v>8.2509316770186327</v>
      </c>
      <c r="T778" s="24">
        <f t="shared" si="76"/>
        <v>0.10977571595749357</v>
      </c>
      <c r="U778" s="25">
        <f t="shared" si="77"/>
        <v>-7.2655756720105324E-2</v>
      </c>
    </row>
    <row r="779" spans="1:21" x14ac:dyDescent="0.3">
      <c r="A779" s="2" t="s">
        <v>6</v>
      </c>
      <c r="B779" s="2">
        <v>34</v>
      </c>
      <c r="C779" s="5">
        <v>39871</v>
      </c>
      <c r="D779" s="2">
        <v>31</v>
      </c>
      <c r="E779" s="2" t="s">
        <v>10</v>
      </c>
      <c r="F779" s="6" t="s">
        <v>53</v>
      </c>
      <c r="G779" s="2">
        <v>100</v>
      </c>
      <c r="H779" s="2">
        <v>13</v>
      </c>
      <c r="I779" s="2">
        <v>20</v>
      </c>
      <c r="J779" s="2">
        <v>11.5</v>
      </c>
      <c r="K779" s="2">
        <v>2</v>
      </c>
      <c r="L779" s="19">
        <v>830.95125687450025</v>
      </c>
      <c r="M779" s="19">
        <f t="shared" si="72"/>
        <v>8.3095125687450019E-2</v>
      </c>
      <c r="N779" s="19">
        <v>830.95125687450025</v>
      </c>
      <c r="O779" s="19">
        <f t="shared" si="73"/>
        <v>8.3095125687450019E-2</v>
      </c>
      <c r="P779" s="19">
        <f t="shared" si="74"/>
        <v>0</v>
      </c>
      <c r="Q779" s="24">
        <v>6.51</v>
      </c>
      <c r="R779" s="24">
        <f t="shared" si="75"/>
        <v>0.54094926822529965</v>
      </c>
      <c r="S779" s="24">
        <v>8.2509316770186327</v>
      </c>
      <c r="T779" s="24">
        <f t="shared" si="76"/>
        <v>0</v>
      </c>
      <c r="U779" s="25">
        <f t="shared" si="77"/>
        <v>0.54094926822529965</v>
      </c>
    </row>
    <row r="780" spans="1:21" x14ac:dyDescent="0.3">
      <c r="A780" s="2" t="s">
        <v>6</v>
      </c>
      <c r="B780" s="2">
        <v>34</v>
      </c>
      <c r="C780" s="5">
        <v>39871</v>
      </c>
      <c r="D780" s="2">
        <v>31</v>
      </c>
      <c r="E780" s="2" t="s">
        <v>10</v>
      </c>
      <c r="F780" s="6" t="s">
        <v>53</v>
      </c>
      <c r="G780" s="2">
        <v>10</v>
      </c>
      <c r="H780" s="2">
        <v>10</v>
      </c>
      <c r="I780" s="2">
        <v>20</v>
      </c>
      <c r="J780" s="2">
        <v>10</v>
      </c>
      <c r="K780" s="2">
        <v>2</v>
      </c>
      <c r="L780" s="19">
        <v>628.31853071795865</v>
      </c>
      <c r="M780" s="19">
        <f t="shared" si="72"/>
        <v>6.2831853071795868E-2</v>
      </c>
      <c r="N780" s="19">
        <v>62.831853071795869</v>
      </c>
      <c r="O780" s="19">
        <f t="shared" si="73"/>
        <v>6.2831853071795866E-3</v>
      </c>
      <c r="P780" s="19">
        <f t="shared" si="74"/>
        <v>5.6548667764616284E-2</v>
      </c>
      <c r="Q780" s="24">
        <v>6.51</v>
      </c>
      <c r="R780" s="24">
        <f t="shared" si="75"/>
        <v>4.090353634973911E-2</v>
      </c>
      <c r="S780" s="24">
        <v>8.2509316770186327</v>
      </c>
      <c r="T780" s="24">
        <f t="shared" si="76"/>
        <v>0.46657919415227495</v>
      </c>
      <c r="U780" s="25">
        <f t="shared" si="77"/>
        <v>-0.42567565780253586</v>
      </c>
    </row>
    <row r="781" spans="1:21" x14ac:dyDescent="0.3">
      <c r="A781" s="2" t="s">
        <v>6</v>
      </c>
      <c r="B781" s="2">
        <v>34</v>
      </c>
      <c r="C781" s="5">
        <v>39871</v>
      </c>
      <c r="D781" s="2">
        <v>31</v>
      </c>
      <c r="E781" s="2" t="s">
        <v>10</v>
      </c>
      <c r="F781" s="6" t="s">
        <v>53</v>
      </c>
      <c r="G781" s="2">
        <v>100</v>
      </c>
      <c r="H781" s="2">
        <v>7</v>
      </c>
      <c r="I781" s="2">
        <v>10</v>
      </c>
      <c r="J781" s="2">
        <v>6</v>
      </c>
      <c r="K781" s="2">
        <v>2</v>
      </c>
      <c r="L781" s="19">
        <v>226.1946710584651</v>
      </c>
      <c r="M781" s="19">
        <f t="shared" si="72"/>
        <v>2.2619467105846509E-2</v>
      </c>
      <c r="N781" s="19">
        <v>226.1946710584651</v>
      </c>
      <c r="O781" s="19">
        <f t="shared" si="73"/>
        <v>2.2619467105846509E-2</v>
      </c>
      <c r="P781" s="19">
        <f t="shared" si="74"/>
        <v>0</v>
      </c>
      <c r="Q781" s="24">
        <v>6.51</v>
      </c>
      <c r="R781" s="24">
        <f t="shared" si="75"/>
        <v>0.14725273085906077</v>
      </c>
      <c r="S781" s="24">
        <v>8.2509316770186327</v>
      </c>
      <c r="T781" s="24">
        <f t="shared" si="76"/>
        <v>0</v>
      </c>
      <c r="U781" s="25">
        <f t="shared" si="77"/>
        <v>0.14725273085906077</v>
      </c>
    </row>
    <row r="782" spans="1:21" x14ac:dyDescent="0.3">
      <c r="A782" s="2" t="s">
        <v>6</v>
      </c>
      <c r="B782" s="2">
        <v>34</v>
      </c>
      <c r="C782" s="5">
        <v>39871</v>
      </c>
      <c r="D782" s="2">
        <v>31</v>
      </c>
      <c r="E782" s="2" t="s">
        <v>10</v>
      </c>
      <c r="F782" s="6" t="s">
        <v>24</v>
      </c>
      <c r="G782" s="2">
        <v>10</v>
      </c>
      <c r="H782" s="2">
        <v>15</v>
      </c>
      <c r="I782" s="2">
        <v>20</v>
      </c>
      <c r="J782" s="2">
        <v>12.5</v>
      </c>
      <c r="K782" s="2">
        <v>2</v>
      </c>
      <c r="L782" s="19">
        <v>981.74770424681037</v>
      </c>
      <c r="M782" s="19">
        <f t="shared" si="72"/>
        <v>9.8174770424681035E-2</v>
      </c>
      <c r="N782" s="19">
        <v>98.174770424681043</v>
      </c>
      <c r="O782" s="19">
        <f t="shared" si="73"/>
        <v>9.8174770424681035E-3</v>
      </c>
      <c r="P782" s="19">
        <f t="shared" si="74"/>
        <v>8.8357293382212931E-2</v>
      </c>
      <c r="Q782" s="24">
        <v>5.86</v>
      </c>
      <c r="R782" s="24">
        <f t="shared" si="75"/>
        <v>5.7530415468863089E-2</v>
      </c>
      <c r="S782" s="24">
        <v>8.461146496815287</v>
      </c>
      <c r="T782" s="24">
        <f t="shared" si="76"/>
        <v>0.74760400336899147</v>
      </c>
      <c r="U782" s="25">
        <f t="shared" si="77"/>
        <v>-0.6900735879001284</v>
      </c>
    </row>
    <row r="783" spans="1:21" x14ac:dyDescent="0.3">
      <c r="A783" s="2" t="s">
        <v>6</v>
      </c>
      <c r="B783" s="2">
        <v>22</v>
      </c>
      <c r="C783" s="5">
        <v>39872</v>
      </c>
      <c r="D783" s="2">
        <v>27</v>
      </c>
      <c r="E783" s="2" t="s">
        <v>7</v>
      </c>
      <c r="F783" s="6" t="s">
        <v>17</v>
      </c>
      <c r="G783" s="2">
        <v>100</v>
      </c>
      <c r="H783" s="2">
        <v>1</v>
      </c>
      <c r="I783" s="2">
        <v>18</v>
      </c>
      <c r="J783" s="2">
        <v>5</v>
      </c>
      <c r="K783" s="2">
        <v>1</v>
      </c>
      <c r="L783" s="19">
        <v>78.539816339744831</v>
      </c>
      <c r="M783" s="19">
        <f t="shared" si="72"/>
        <v>7.8539816339744835E-3</v>
      </c>
      <c r="N783" s="19">
        <v>78.539816339744831</v>
      </c>
      <c r="O783" s="19">
        <f t="shared" si="73"/>
        <v>7.8539816339744835E-3</v>
      </c>
      <c r="P783" s="19">
        <f t="shared" si="74"/>
        <v>0</v>
      </c>
      <c r="Q783" s="24">
        <v>0.1</v>
      </c>
      <c r="R783" s="24">
        <f t="shared" si="75"/>
        <v>7.8539816339744844E-4</v>
      </c>
      <c r="S783" s="24">
        <v>5.7506493506493506</v>
      </c>
      <c r="T783" s="24">
        <f t="shared" si="76"/>
        <v>0</v>
      </c>
      <c r="U783" s="25">
        <f t="shared" si="77"/>
        <v>7.8539816339744844E-4</v>
      </c>
    </row>
    <row r="784" spans="1:21" x14ac:dyDescent="0.3">
      <c r="A784" s="2" t="s">
        <v>6</v>
      </c>
      <c r="B784" s="2">
        <v>22</v>
      </c>
      <c r="C784" s="5">
        <v>39872</v>
      </c>
      <c r="D784" s="2">
        <v>27</v>
      </c>
      <c r="E784" s="2" t="s">
        <v>7</v>
      </c>
      <c r="F784" s="6" t="s">
        <v>17</v>
      </c>
      <c r="G784" s="2">
        <v>100</v>
      </c>
      <c r="H784" s="2">
        <v>10</v>
      </c>
      <c r="I784" s="2">
        <v>15</v>
      </c>
      <c r="J784" s="2">
        <v>8.75</v>
      </c>
      <c r="K784" s="2">
        <v>1</v>
      </c>
      <c r="L784" s="19">
        <v>240.52818754046854</v>
      </c>
      <c r="M784" s="19">
        <f t="shared" si="72"/>
        <v>2.4052818754046853E-2</v>
      </c>
      <c r="N784" s="19">
        <v>240.52818754046854</v>
      </c>
      <c r="O784" s="19">
        <f t="shared" si="73"/>
        <v>2.4052818754046853E-2</v>
      </c>
      <c r="P784" s="19">
        <f t="shared" si="74"/>
        <v>0</v>
      </c>
      <c r="Q784" s="24">
        <v>0.1</v>
      </c>
      <c r="R784" s="24">
        <f t="shared" si="75"/>
        <v>2.4052818754046854E-3</v>
      </c>
      <c r="S784" s="24">
        <v>5.7506493506493506</v>
      </c>
      <c r="T784" s="24">
        <f t="shared" si="76"/>
        <v>0</v>
      </c>
      <c r="U784" s="25">
        <f t="shared" si="77"/>
        <v>2.4052818754046854E-3</v>
      </c>
    </row>
    <row r="785" spans="1:21" x14ac:dyDescent="0.3">
      <c r="A785" s="2" t="s">
        <v>6</v>
      </c>
      <c r="B785" s="2">
        <v>22</v>
      </c>
      <c r="C785" s="5">
        <v>39872</v>
      </c>
      <c r="D785" s="2">
        <v>27</v>
      </c>
      <c r="E785" s="2" t="s">
        <v>7</v>
      </c>
      <c r="F785" s="6" t="s">
        <v>53</v>
      </c>
      <c r="G785" s="2">
        <v>90</v>
      </c>
      <c r="H785" s="2">
        <v>8</v>
      </c>
      <c r="I785" s="2">
        <v>15</v>
      </c>
      <c r="J785" s="2">
        <v>7.75</v>
      </c>
      <c r="K785" s="2">
        <v>2</v>
      </c>
      <c r="L785" s="19">
        <v>377.38381751247391</v>
      </c>
      <c r="M785" s="19">
        <f t="shared" si="72"/>
        <v>3.7738381751247392E-2</v>
      </c>
      <c r="N785" s="19">
        <v>339.64543576122651</v>
      </c>
      <c r="O785" s="19">
        <f t="shared" si="73"/>
        <v>3.3964543576122649E-2</v>
      </c>
      <c r="P785" s="19">
        <f t="shared" si="74"/>
        <v>3.7738381751247427E-3</v>
      </c>
      <c r="Q785" s="24">
        <v>6.51</v>
      </c>
      <c r="R785" s="24">
        <f t="shared" si="75"/>
        <v>0.22110917868055843</v>
      </c>
      <c r="S785" s="24">
        <v>8.2509316770186327</v>
      </c>
      <c r="T785" s="24">
        <f t="shared" si="76"/>
        <v>3.1137680943078928E-2</v>
      </c>
      <c r="U785" s="25">
        <f t="shared" si="77"/>
        <v>0.18997149773747951</v>
      </c>
    </row>
    <row r="786" spans="1:21" x14ac:dyDescent="0.3">
      <c r="A786" s="2" t="s">
        <v>6</v>
      </c>
      <c r="B786" s="2">
        <v>22</v>
      </c>
      <c r="C786" s="5">
        <v>39872</v>
      </c>
      <c r="D786" s="2">
        <v>27</v>
      </c>
      <c r="E786" s="2" t="s">
        <v>7</v>
      </c>
      <c r="F786" s="6" t="s">
        <v>41</v>
      </c>
      <c r="G786" s="2">
        <v>90</v>
      </c>
      <c r="H786" s="2">
        <v>10</v>
      </c>
      <c r="I786" s="2">
        <v>15</v>
      </c>
      <c r="J786" s="2">
        <v>8.75</v>
      </c>
      <c r="K786" s="2">
        <v>3</v>
      </c>
      <c r="L786" s="19">
        <v>721.58456262140555</v>
      </c>
      <c r="M786" s="19">
        <f t="shared" si="72"/>
        <v>7.2158456262140555E-2</v>
      </c>
      <c r="N786" s="19">
        <v>649.42610635926496</v>
      </c>
      <c r="O786" s="19">
        <f t="shared" si="73"/>
        <v>6.494261063592649E-2</v>
      </c>
      <c r="P786" s="19">
        <f t="shared" si="74"/>
        <v>7.2158456262140652E-3</v>
      </c>
      <c r="Q786" s="24">
        <v>10.71</v>
      </c>
      <c r="R786" s="24">
        <f t="shared" si="75"/>
        <v>0.69553535991077275</v>
      </c>
      <c r="S786" s="24">
        <v>8.1999999999999993</v>
      </c>
      <c r="T786" s="24">
        <f t="shared" si="76"/>
        <v>5.9169934134955332E-2</v>
      </c>
      <c r="U786" s="25">
        <f t="shared" si="77"/>
        <v>0.63636542577581745</v>
      </c>
    </row>
    <row r="787" spans="1:21" x14ac:dyDescent="0.3">
      <c r="A787" s="2" t="s">
        <v>6</v>
      </c>
      <c r="B787" s="2">
        <v>22</v>
      </c>
      <c r="C787" s="5">
        <v>39872</v>
      </c>
      <c r="D787" s="2">
        <v>27</v>
      </c>
      <c r="E787" s="2" t="s">
        <v>7</v>
      </c>
      <c r="F787" s="6" t="s">
        <v>41</v>
      </c>
      <c r="G787" s="2">
        <v>70</v>
      </c>
      <c r="H787" s="2">
        <v>20</v>
      </c>
      <c r="I787" s="2">
        <v>15</v>
      </c>
      <c r="J787" s="2">
        <v>13.75</v>
      </c>
      <c r="K787" s="2">
        <v>3</v>
      </c>
      <c r="L787" s="19">
        <v>1781.8720832079607</v>
      </c>
      <c r="M787" s="19">
        <f t="shared" si="72"/>
        <v>0.17818720832079607</v>
      </c>
      <c r="N787" s="19">
        <v>1247.3104582455724</v>
      </c>
      <c r="O787" s="19">
        <f t="shared" si="73"/>
        <v>0.12473104582455724</v>
      </c>
      <c r="P787" s="19">
        <f t="shared" si="74"/>
        <v>5.3456162496238829E-2</v>
      </c>
      <c r="Q787" s="24">
        <v>10.71</v>
      </c>
      <c r="R787" s="24">
        <f t="shared" si="75"/>
        <v>1.3358695007810082</v>
      </c>
      <c r="S787" s="24">
        <v>8.1999999999999993</v>
      </c>
      <c r="T787" s="24">
        <f t="shared" si="76"/>
        <v>0.43834053246915838</v>
      </c>
      <c r="U787" s="25">
        <f t="shared" si="77"/>
        <v>0.89752896831184981</v>
      </c>
    </row>
    <row r="788" spans="1:21" x14ac:dyDescent="0.3">
      <c r="A788" s="2" t="s">
        <v>6</v>
      </c>
      <c r="B788" s="2">
        <v>22</v>
      </c>
      <c r="C788" s="5">
        <v>39872</v>
      </c>
      <c r="D788" s="2">
        <v>27</v>
      </c>
      <c r="E788" s="2" t="s">
        <v>7</v>
      </c>
      <c r="F788" s="6" t="s">
        <v>42</v>
      </c>
      <c r="G788" s="2">
        <v>50</v>
      </c>
      <c r="H788" s="2">
        <v>60</v>
      </c>
      <c r="I788" s="2">
        <v>60</v>
      </c>
      <c r="J788" s="2">
        <v>45</v>
      </c>
      <c r="K788" s="2">
        <v>2</v>
      </c>
      <c r="L788" s="19">
        <v>12723.450247038661</v>
      </c>
      <c r="M788" s="19">
        <f t="shared" si="72"/>
        <v>1.2723450247038661</v>
      </c>
      <c r="N788" s="19">
        <v>6361.7251235193307</v>
      </c>
      <c r="O788" s="19">
        <f t="shared" si="73"/>
        <v>0.63617251235193306</v>
      </c>
      <c r="P788" s="19">
        <f t="shared" si="74"/>
        <v>0.63617251235193306</v>
      </c>
      <c r="Q788" s="24">
        <v>11.49</v>
      </c>
      <c r="R788" s="24">
        <f t="shared" si="75"/>
        <v>7.3096221669237114</v>
      </c>
      <c r="S788" s="24">
        <v>8.1999999999999993</v>
      </c>
      <c r="T788" s="24">
        <f t="shared" si="76"/>
        <v>5.2166146012858503</v>
      </c>
      <c r="U788" s="25">
        <f t="shared" si="77"/>
        <v>2.0930075656378611</v>
      </c>
    </row>
    <row r="789" spans="1:21" x14ac:dyDescent="0.3">
      <c r="A789" s="2" t="s">
        <v>6</v>
      </c>
      <c r="B789" s="2">
        <v>22</v>
      </c>
      <c r="C789" s="5">
        <v>39872</v>
      </c>
      <c r="D789" s="2">
        <v>27</v>
      </c>
      <c r="E789" s="2" t="s">
        <v>7</v>
      </c>
      <c r="F789" s="6" t="s">
        <v>36</v>
      </c>
      <c r="G789" s="2">
        <v>100</v>
      </c>
      <c r="H789" s="2">
        <v>12</v>
      </c>
      <c r="I789" s="2">
        <v>12</v>
      </c>
      <c r="J789" s="2">
        <v>9</v>
      </c>
      <c r="K789" s="2">
        <v>2</v>
      </c>
      <c r="L789" s="19">
        <v>508.93800988154646</v>
      </c>
      <c r="M789" s="19">
        <f t="shared" si="72"/>
        <v>5.0893800988154644E-2</v>
      </c>
      <c r="N789" s="19">
        <v>508.93800988154646</v>
      </c>
      <c r="O789" s="19">
        <f t="shared" si="73"/>
        <v>5.0893800988154644E-2</v>
      </c>
      <c r="P789" s="19">
        <f t="shared" si="74"/>
        <v>0</v>
      </c>
      <c r="Q789" s="24">
        <v>6.62</v>
      </c>
      <c r="R789" s="24">
        <f t="shared" si="75"/>
        <v>0.33691696254158376</v>
      </c>
      <c r="S789" s="24">
        <v>8.3025000000000002</v>
      </c>
      <c r="T789" s="24">
        <f t="shared" si="76"/>
        <v>0</v>
      </c>
      <c r="U789" s="25">
        <f t="shared" si="77"/>
        <v>0.33691696254158376</v>
      </c>
    </row>
    <row r="790" spans="1:21" x14ac:dyDescent="0.3">
      <c r="A790" s="2" t="s">
        <v>6</v>
      </c>
      <c r="B790" s="2">
        <v>22</v>
      </c>
      <c r="C790" s="5">
        <v>39872</v>
      </c>
      <c r="D790" s="2">
        <v>27</v>
      </c>
      <c r="E790" s="2" t="s">
        <v>7</v>
      </c>
      <c r="F790" s="6" t="s">
        <v>44</v>
      </c>
      <c r="G790" s="2">
        <v>90</v>
      </c>
      <c r="H790" s="2">
        <v>10</v>
      </c>
      <c r="I790" s="2">
        <v>10</v>
      </c>
      <c r="J790" s="2">
        <v>7.5</v>
      </c>
      <c r="K790" s="2">
        <v>2</v>
      </c>
      <c r="L790" s="19">
        <v>353.42917352885172</v>
      </c>
      <c r="M790" s="19">
        <f t="shared" si="72"/>
        <v>3.5342917352885174E-2</v>
      </c>
      <c r="N790" s="19">
        <v>318.08625617596658</v>
      </c>
      <c r="O790" s="19">
        <f t="shared" si="73"/>
        <v>3.1808625617596661E-2</v>
      </c>
      <c r="P790" s="19">
        <f t="shared" si="74"/>
        <v>3.5342917352885125E-3</v>
      </c>
      <c r="Q790" s="24">
        <v>5.78</v>
      </c>
      <c r="R790" s="24">
        <f t="shared" si="75"/>
        <v>0.18385385606970872</v>
      </c>
      <c r="S790" s="24">
        <v>9.0675767918088734</v>
      </c>
      <c r="T790" s="24">
        <f t="shared" si="76"/>
        <v>3.2047461714384023E-2</v>
      </c>
      <c r="U790" s="25">
        <f t="shared" si="77"/>
        <v>0.1518063943553247</v>
      </c>
    </row>
    <row r="791" spans="1:21" x14ac:dyDescent="0.3">
      <c r="A791" s="2" t="s">
        <v>6</v>
      </c>
      <c r="B791" s="2">
        <v>22</v>
      </c>
      <c r="C791" s="5">
        <v>39872</v>
      </c>
      <c r="D791" s="2">
        <v>27</v>
      </c>
      <c r="E791" s="2" t="s">
        <v>7</v>
      </c>
      <c r="F791" s="6" t="s">
        <v>44</v>
      </c>
      <c r="G791" s="2">
        <v>90</v>
      </c>
      <c r="H791" s="2">
        <v>10</v>
      </c>
      <c r="I791" s="2">
        <v>10</v>
      </c>
      <c r="J791" s="2">
        <v>7.5</v>
      </c>
      <c r="K791" s="2">
        <v>2</v>
      </c>
      <c r="L791" s="19">
        <v>353.42917352885172</v>
      </c>
      <c r="M791" s="19">
        <f t="shared" si="72"/>
        <v>3.5342917352885174E-2</v>
      </c>
      <c r="N791" s="19">
        <v>318.08625617596658</v>
      </c>
      <c r="O791" s="19">
        <f t="shared" si="73"/>
        <v>3.1808625617596661E-2</v>
      </c>
      <c r="P791" s="19">
        <f t="shared" si="74"/>
        <v>3.5342917352885125E-3</v>
      </c>
      <c r="Q791" s="24">
        <v>5.78</v>
      </c>
      <c r="R791" s="24">
        <f t="shared" si="75"/>
        <v>0.18385385606970872</v>
      </c>
      <c r="S791" s="24">
        <v>9.0675767918088734</v>
      </c>
      <c r="T791" s="24">
        <f t="shared" si="76"/>
        <v>3.2047461714384023E-2</v>
      </c>
      <c r="U791" s="25">
        <f t="shared" si="77"/>
        <v>0.1518063943553247</v>
      </c>
    </row>
    <row r="792" spans="1:21" x14ac:dyDescent="0.3">
      <c r="A792" s="2" t="s">
        <v>6</v>
      </c>
      <c r="B792" s="2">
        <v>22</v>
      </c>
      <c r="C792" s="5">
        <v>39872</v>
      </c>
      <c r="D792" s="2">
        <v>27</v>
      </c>
      <c r="E792" s="2" t="s">
        <v>7</v>
      </c>
      <c r="F792" s="6" t="s">
        <v>44</v>
      </c>
      <c r="G792" s="2">
        <v>90</v>
      </c>
      <c r="H792" s="2">
        <v>10</v>
      </c>
      <c r="I792" s="2">
        <v>10</v>
      </c>
      <c r="J792" s="2">
        <v>7.5</v>
      </c>
      <c r="K792" s="2">
        <v>2</v>
      </c>
      <c r="L792" s="19">
        <v>353.42917352885172</v>
      </c>
      <c r="M792" s="19">
        <f t="shared" si="72"/>
        <v>3.5342917352885174E-2</v>
      </c>
      <c r="N792" s="19">
        <v>318.08625617596658</v>
      </c>
      <c r="O792" s="19">
        <f t="shared" si="73"/>
        <v>3.1808625617596661E-2</v>
      </c>
      <c r="P792" s="19">
        <f t="shared" si="74"/>
        <v>3.5342917352885125E-3</v>
      </c>
      <c r="Q792" s="24">
        <v>5.78</v>
      </c>
      <c r="R792" s="24">
        <f t="shared" si="75"/>
        <v>0.18385385606970872</v>
      </c>
      <c r="S792" s="24">
        <v>9.0675767918088734</v>
      </c>
      <c r="T792" s="24">
        <f t="shared" si="76"/>
        <v>3.2047461714384023E-2</v>
      </c>
      <c r="U792" s="25">
        <f t="shared" si="77"/>
        <v>0.1518063943553247</v>
      </c>
    </row>
    <row r="793" spans="1:21" x14ac:dyDescent="0.3">
      <c r="A793" s="2" t="s">
        <v>6</v>
      </c>
      <c r="B793" s="2">
        <v>22</v>
      </c>
      <c r="C793" s="5">
        <v>39872</v>
      </c>
      <c r="D793" s="2">
        <v>27</v>
      </c>
      <c r="E793" s="2" t="s">
        <v>7</v>
      </c>
      <c r="F793" s="6" t="s">
        <v>35</v>
      </c>
      <c r="G793" s="2">
        <v>100</v>
      </c>
      <c r="H793" s="2">
        <v>6</v>
      </c>
      <c r="I793" s="2">
        <v>15</v>
      </c>
      <c r="J793" s="2">
        <v>6.75</v>
      </c>
      <c r="K793" s="2">
        <v>1</v>
      </c>
      <c r="L793" s="19">
        <v>143.13881527918494</v>
      </c>
      <c r="M793" s="19">
        <f t="shared" si="72"/>
        <v>1.4313881527918494E-2</v>
      </c>
      <c r="N793" s="19">
        <v>143.13881527918494</v>
      </c>
      <c r="O793" s="19">
        <f t="shared" si="73"/>
        <v>1.4313881527918494E-2</v>
      </c>
      <c r="P793" s="19">
        <f t="shared" si="74"/>
        <v>0</v>
      </c>
      <c r="Q793" s="24">
        <v>1.93</v>
      </c>
      <c r="R793" s="24">
        <f t="shared" si="75"/>
        <v>2.7625791348882694E-2</v>
      </c>
      <c r="S793" s="24">
        <v>8.104694792715291</v>
      </c>
      <c r="T793" s="24">
        <f t="shared" si="76"/>
        <v>0</v>
      </c>
      <c r="U793" s="25">
        <f t="shared" si="77"/>
        <v>2.7625791348882694E-2</v>
      </c>
    </row>
    <row r="794" spans="1:21" x14ac:dyDescent="0.3">
      <c r="A794" s="2" t="s">
        <v>6</v>
      </c>
      <c r="B794" s="2">
        <v>22</v>
      </c>
      <c r="C794" s="5">
        <v>39872</v>
      </c>
      <c r="D794" s="2">
        <v>27</v>
      </c>
      <c r="E794" s="2" t="s">
        <v>7</v>
      </c>
      <c r="F794" s="6" t="s">
        <v>43</v>
      </c>
      <c r="G794" s="2">
        <v>20</v>
      </c>
      <c r="H794" s="2">
        <v>30</v>
      </c>
      <c r="I794" s="2">
        <v>20</v>
      </c>
      <c r="J794" s="2">
        <v>20</v>
      </c>
      <c r="K794" s="2">
        <v>2</v>
      </c>
      <c r="L794" s="19">
        <v>2513.2741228718346</v>
      </c>
      <c r="M794" s="19">
        <f t="shared" si="72"/>
        <v>0.25132741228718347</v>
      </c>
      <c r="N794" s="19">
        <v>502.65482457436696</v>
      </c>
      <c r="O794" s="19">
        <f t="shared" si="73"/>
        <v>5.0265482457436693E-2</v>
      </c>
      <c r="P794" s="19">
        <f t="shared" si="74"/>
        <v>0.20106192982974677</v>
      </c>
      <c r="Q794" s="24">
        <v>9.1999999999999993</v>
      </c>
      <c r="R794" s="24">
        <f t="shared" si="75"/>
        <v>0.46244243860841755</v>
      </c>
      <c r="S794" s="24">
        <v>8.1999999999999993</v>
      </c>
      <c r="T794" s="24">
        <f t="shared" si="76"/>
        <v>1.6487078246039233</v>
      </c>
      <c r="U794" s="25">
        <f t="shared" si="77"/>
        <v>-1.1862653859955057</v>
      </c>
    </row>
    <row r="795" spans="1:21" x14ac:dyDescent="0.3">
      <c r="A795" s="2" t="s">
        <v>6</v>
      </c>
      <c r="B795" s="2">
        <v>22</v>
      </c>
      <c r="C795" s="5">
        <v>39872</v>
      </c>
      <c r="D795" s="2">
        <v>27</v>
      </c>
      <c r="E795" s="2" t="s">
        <v>7</v>
      </c>
      <c r="F795" s="6" t="s">
        <v>43</v>
      </c>
      <c r="G795" s="2">
        <v>70</v>
      </c>
      <c r="H795" s="2">
        <v>25</v>
      </c>
      <c r="I795" s="2">
        <v>35</v>
      </c>
      <c r="J795" s="2">
        <v>21.25</v>
      </c>
      <c r="K795" s="2">
        <v>2</v>
      </c>
      <c r="L795" s="19">
        <v>2837.2508652732818</v>
      </c>
      <c r="M795" s="19">
        <f t="shared" si="72"/>
        <v>0.2837250865273282</v>
      </c>
      <c r="N795" s="19">
        <v>1986.0756056912971</v>
      </c>
      <c r="O795" s="19">
        <f t="shared" si="73"/>
        <v>0.1986075605691297</v>
      </c>
      <c r="P795" s="19">
        <f t="shared" si="74"/>
        <v>8.5117525958198492E-2</v>
      </c>
      <c r="Q795" s="24">
        <v>9.1999999999999993</v>
      </c>
      <c r="R795" s="24">
        <f t="shared" si="75"/>
        <v>1.8271895572359931</v>
      </c>
      <c r="S795" s="24">
        <v>8.1999999999999993</v>
      </c>
      <c r="T795" s="24">
        <f t="shared" si="76"/>
        <v>0.69796371285722758</v>
      </c>
      <c r="U795" s="25">
        <f t="shared" si="77"/>
        <v>1.1292258443787655</v>
      </c>
    </row>
    <row r="796" spans="1:21" x14ac:dyDescent="0.3">
      <c r="A796" s="2" t="s">
        <v>6</v>
      </c>
      <c r="B796" s="2">
        <v>22</v>
      </c>
      <c r="C796" s="5">
        <v>39872</v>
      </c>
      <c r="D796" s="2">
        <v>27</v>
      </c>
      <c r="E796" s="2" t="s">
        <v>7</v>
      </c>
      <c r="F796" s="6" t="s">
        <v>55</v>
      </c>
      <c r="G796" s="2">
        <v>100</v>
      </c>
      <c r="H796" s="2">
        <v>10</v>
      </c>
      <c r="I796" s="2">
        <v>15</v>
      </c>
      <c r="J796" s="2">
        <v>8.75</v>
      </c>
      <c r="K796" s="2">
        <v>2</v>
      </c>
      <c r="L796" s="19">
        <v>481.05637508093707</v>
      </c>
      <c r="M796" s="19">
        <f t="shared" si="72"/>
        <v>4.8105637508093706E-2</v>
      </c>
      <c r="N796" s="19">
        <v>481.05637508093707</v>
      </c>
      <c r="O796" s="19">
        <f t="shared" si="73"/>
        <v>4.8105637508093706E-2</v>
      </c>
      <c r="P796" s="19">
        <f t="shared" si="74"/>
        <v>0</v>
      </c>
      <c r="Q796" s="24">
        <v>4.05</v>
      </c>
      <c r="R796" s="24">
        <f t="shared" si="75"/>
        <v>0.1948278319077795</v>
      </c>
      <c r="S796" s="24">
        <v>8.104694792715291</v>
      </c>
      <c r="T796" s="24">
        <f t="shared" si="76"/>
        <v>0</v>
      </c>
      <c r="U796" s="25">
        <f t="shared" si="77"/>
        <v>0.1948278319077795</v>
      </c>
    </row>
    <row r="797" spans="1:21" x14ac:dyDescent="0.3">
      <c r="A797" s="2" t="s">
        <v>6</v>
      </c>
      <c r="B797" s="2">
        <v>22</v>
      </c>
      <c r="C797" s="5">
        <v>39872</v>
      </c>
      <c r="D797" s="2">
        <v>27</v>
      </c>
      <c r="E797" s="2" t="s">
        <v>7</v>
      </c>
      <c r="F797" s="6" t="s">
        <v>35</v>
      </c>
      <c r="G797" s="2">
        <v>100</v>
      </c>
      <c r="H797" s="2">
        <v>2</v>
      </c>
      <c r="I797" s="2">
        <v>13</v>
      </c>
      <c r="J797" s="2">
        <v>4.25</v>
      </c>
      <c r="K797" s="2">
        <v>1</v>
      </c>
      <c r="L797" s="19">
        <v>56.745017305465637</v>
      </c>
      <c r="M797" s="19">
        <f t="shared" si="72"/>
        <v>5.6745017305465635E-3</v>
      </c>
      <c r="N797" s="19">
        <v>56.745017305465637</v>
      </c>
      <c r="O797" s="19">
        <f t="shared" si="73"/>
        <v>5.6745017305465635E-3</v>
      </c>
      <c r="P797" s="19">
        <f t="shared" si="74"/>
        <v>0</v>
      </c>
      <c r="Q797" s="24">
        <v>1.93</v>
      </c>
      <c r="R797" s="24">
        <f t="shared" si="75"/>
        <v>1.0951788339954867E-2</v>
      </c>
      <c r="S797" s="24">
        <v>8.104694792715291</v>
      </c>
      <c r="T797" s="24">
        <f t="shared" si="76"/>
        <v>0</v>
      </c>
      <c r="U797" s="25">
        <f t="shared" si="77"/>
        <v>1.0951788339954867E-2</v>
      </c>
    </row>
    <row r="798" spans="1:21" x14ac:dyDescent="0.3">
      <c r="A798" s="2" t="s">
        <v>6</v>
      </c>
      <c r="B798" s="2">
        <v>22</v>
      </c>
      <c r="C798" s="5">
        <v>39872</v>
      </c>
      <c r="D798" s="2">
        <v>27</v>
      </c>
      <c r="E798" s="2" t="s">
        <v>7</v>
      </c>
      <c r="F798" s="6" t="s">
        <v>41</v>
      </c>
      <c r="G798" s="2">
        <v>60</v>
      </c>
      <c r="H798" s="2">
        <v>15</v>
      </c>
      <c r="I798" s="2">
        <v>38</v>
      </c>
      <c r="J798" s="2">
        <v>17</v>
      </c>
      <c r="K798" s="2">
        <v>3</v>
      </c>
      <c r="L798" s="19">
        <v>2723.7608306623506</v>
      </c>
      <c r="M798" s="19">
        <f t="shared" si="72"/>
        <v>0.27237608306623506</v>
      </c>
      <c r="N798" s="19">
        <v>1634.2564983974103</v>
      </c>
      <c r="O798" s="19">
        <f t="shared" si="73"/>
        <v>0.16342564983974103</v>
      </c>
      <c r="P798" s="19">
        <f t="shared" si="74"/>
        <v>0.10895043322649403</v>
      </c>
      <c r="Q798" s="24">
        <v>10.71</v>
      </c>
      <c r="R798" s="24">
        <f t="shared" si="75"/>
        <v>1.7502887097836266</v>
      </c>
      <c r="S798" s="24">
        <v>8.1999999999999993</v>
      </c>
      <c r="T798" s="24">
        <f t="shared" si="76"/>
        <v>0.89339355245725094</v>
      </c>
      <c r="U798" s="25">
        <f t="shared" si="77"/>
        <v>0.85689515732637567</v>
      </c>
    </row>
    <row r="799" spans="1:21" x14ac:dyDescent="0.3">
      <c r="A799" s="2" t="s">
        <v>6</v>
      </c>
      <c r="B799" s="2">
        <v>22</v>
      </c>
      <c r="C799" s="5">
        <v>39872</v>
      </c>
      <c r="D799" s="2">
        <v>27</v>
      </c>
      <c r="E799" s="2" t="s">
        <v>7</v>
      </c>
      <c r="F799" s="6" t="s">
        <v>44</v>
      </c>
      <c r="G799" s="2">
        <v>90</v>
      </c>
      <c r="H799" s="2">
        <v>8</v>
      </c>
      <c r="I799" s="2">
        <v>10</v>
      </c>
      <c r="J799" s="2">
        <v>6.5</v>
      </c>
      <c r="K799" s="2">
        <v>2</v>
      </c>
      <c r="L799" s="19">
        <v>265.46457922833753</v>
      </c>
      <c r="M799" s="19">
        <f t="shared" si="72"/>
        <v>2.6546457922833753E-2</v>
      </c>
      <c r="N799" s="19">
        <v>238.91812130550377</v>
      </c>
      <c r="O799" s="19">
        <f t="shared" si="73"/>
        <v>2.3891812130550378E-2</v>
      </c>
      <c r="P799" s="19">
        <f t="shared" si="74"/>
        <v>2.6546457922833749E-3</v>
      </c>
      <c r="Q799" s="24">
        <v>5.78</v>
      </c>
      <c r="R799" s="24">
        <f t="shared" si="75"/>
        <v>0.13809467411458118</v>
      </c>
      <c r="S799" s="24">
        <v>9.0675767918088734</v>
      </c>
      <c r="T799" s="24">
        <f t="shared" si="76"/>
        <v>2.4071204576581809E-2</v>
      </c>
      <c r="U799" s="25">
        <f t="shared" si="77"/>
        <v>0.11402346953799937</v>
      </c>
    </row>
    <row r="800" spans="1:21" x14ac:dyDescent="0.3">
      <c r="A800" s="2" t="s">
        <v>6</v>
      </c>
      <c r="B800" s="2">
        <v>22</v>
      </c>
      <c r="C800" s="5">
        <v>39872</v>
      </c>
      <c r="D800" s="2">
        <v>27</v>
      </c>
      <c r="E800" s="2" t="s">
        <v>7</v>
      </c>
      <c r="F800" s="6" t="s">
        <v>17</v>
      </c>
      <c r="G800" s="2">
        <v>100</v>
      </c>
      <c r="H800" s="2">
        <v>3</v>
      </c>
      <c r="I800" s="2">
        <v>13</v>
      </c>
      <c r="J800" s="2">
        <v>4.75</v>
      </c>
      <c r="K800" s="2">
        <v>1</v>
      </c>
      <c r="L800" s="19">
        <v>70.882184246619701</v>
      </c>
      <c r="M800" s="19">
        <f t="shared" si="72"/>
        <v>7.0882184246619699E-3</v>
      </c>
      <c r="N800" s="19">
        <v>70.882184246619701</v>
      </c>
      <c r="O800" s="19">
        <f t="shared" si="73"/>
        <v>7.0882184246619699E-3</v>
      </c>
      <c r="P800" s="19">
        <f t="shared" si="74"/>
        <v>0</v>
      </c>
      <c r="Q800" s="24">
        <v>0.1</v>
      </c>
      <c r="R800" s="24">
        <f t="shared" si="75"/>
        <v>7.0882184246619706E-4</v>
      </c>
      <c r="S800" s="24">
        <v>5.7506493506493506</v>
      </c>
      <c r="T800" s="24">
        <f t="shared" si="76"/>
        <v>0</v>
      </c>
      <c r="U800" s="25">
        <f t="shared" si="77"/>
        <v>7.0882184246619706E-4</v>
      </c>
    </row>
    <row r="801" spans="1:21" x14ac:dyDescent="0.3">
      <c r="A801" s="2" t="s">
        <v>6</v>
      </c>
      <c r="B801" s="2">
        <v>22</v>
      </c>
      <c r="C801" s="5">
        <v>39872</v>
      </c>
      <c r="D801" s="2">
        <v>27</v>
      </c>
      <c r="E801" s="2" t="s">
        <v>7</v>
      </c>
      <c r="F801" s="6" t="s">
        <v>44</v>
      </c>
      <c r="G801" s="2">
        <v>90</v>
      </c>
      <c r="H801" s="2">
        <v>2</v>
      </c>
      <c r="I801" s="2">
        <v>12</v>
      </c>
      <c r="J801" s="2">
        <v>4</v>
      </c>
      <c r="K801" s="2">
        <v>2</v>
      </c>
      <c r="L801" s="19">
        <v>100.53096491487338</v>
      </c>
      <c r="M801" s="19">
        <f t="shared" si="72"/>
        <v>1.0053096491487338E-2</v>
      </c>
      <c r="N801" s="19">
        <v>90.477868423386042</v>
      </c>
      <c r="O801" s="19">
        <f t="shared" si="73"/>
        <v>9.0477868423386038E-3</v>
      </c>
      <c r="P801" s="19">
        <f t="shared" si="74"/>
        <v>1.0053096491487341E-3</v>
      </c>
      <c r="Q801" s="24">
        <v>5.78</v>
      </c>
      <c r="R801" s="24">
        <f t="shared" si="75"/>
        <v>5.229620794871713E-2</v>
      </c>
      <c r="S801" s="24">
        <v>9.0675767918088734</v>
      </c>
      <c r="T801" s="24">
        <f t="shared" si="76"/>
        <v>9.115722443202582E-3</v>
      </c>
      <c r="U801" s="25">
        <f t="shared" si="77"/>
        <v>4.3180485505514551E-2</v>
      </c>
    </row>
    <row r="802" spans="1:21" x14ac:dyDescent="0.3">
      <c r="A802" s="2" t="s">
        <v>6</v>
      </c>
      <c r="B802" s="2">
        <v>22</v>
      </c>
      <c r="C802" s="5">
        <v>39872</v>
      </c>
      <c r="D802" s="2">
        <v>27</v>
      </c>
      <c r="E802" s="2" t="s">
        <v>7</v>
      </c>
      <c r="F802" s="6" t="s">
        <v>42</v>
      </c>
      <c r="G802" s="2">
        <v>10</v>
      </c>
      <c r="H802" s="2">
        <v>40</v>
      </c>
      <c r="I802" s="2">
        <v>50</v>
      </c>
      <c r="J802" s="2">
        <v>32.5</v>
      </c>
      <c r="K802" s="2">
        <v>2</v>
      </c>
      <c r="L802" s="19">
        <v>6636.6144807084384</v>
      </c>
      <c r="M802" s="19">
        <f t="shared" si="72"/>
        <v>0.66366144807084382</v>
      </c>
      <c r="N802" s="19">
        <v>663.6614480708439</v>
      </c>
      <c r="O802" s="19">
        <f t="shared" si="73"/>
        <v>6.6366144807084387E-2</v>
      </c>
      <c r="P802" s="19">
        <f t="shared" si="74"/>
        <v>0.59729530326375946</v>
      </c>
      <c r="Q802" s="24">
        <v>11.49</v>
      </c>
      <c r="R802" s="24">
        <f t="shared" si="75"/>
        <v>0.76254700383339957</v>
      </c>
      <c r="S802" s="24">
        <v>8.1999999999999993</v>
      </c>
      <c r="T802" s="24">
        <f t="shared" si="76"/>
        <v>4.8978214867628269</v>
      </c>
      <c r="U802" s="25">
        <f t="shared" si="77"/>
        <v>-4.135274482929427</v>
      </c>
    </row>
    <row r="803" spans="1:21" x14ac:dyDescent="0.3">
      <c r="A803" s="2" t="s">
        <v>6</v>
      </c>
      <c r="B803" s="2">
        <v>22</v>
      </c>
      <c r="C803" s="5">
        <v>39872</v>
      </c>
      <c r="D803" s="2">
        <v>27</v>
      </c>
      <c r="E803" s="2" t="s">
        <v>7</v>
      </c>
      <c r="F803" s="6" t="s">
        <v>17</v>
      </c>
      <c r="G803" s="2">
        <v>90</v>
      </c>
      <c r="H803" s="2">
        <v>2</v>
      </c>
      <c r="I803" s="2">
        <v>20</v>
      </c>
      <c r="J803" s="2">
        <v>6</v>
      </c>
      <c r="K803" s="2">
        <v>1</v>
      </c>
      <c r="L803" s="19">
        <v>113.09733552923255</v>
      </c>
      <c r="M803" s="19">
        <f t="shared" si="72"/>
        <v>1.1309733552923255E-2</v>
      </c>
      <c r="N803" s="19">
        <v>101.7876019763093</v>
      </c>
      <c r="O803" s="19">
        <f t="shared" si="73"/>
        <v>1.0178760197630931E-2</v>
      </c>
      <c r="P803" s="19">
        <f t="shared" si="74"/>
        <v>1.1309733552923237E-3</v>
      </c>
      <c r="Q803" s="24">
        <v>0.1</v>
      </c>
      <c r="R803" s="24">
        <f t="shared" si="75"/>
        <v>1.0178760197630931E-3</v>
      </c>
      <c r="S803" s="24">
        <v>5.7506493506493506</v>
      </c>
      <c r="T803" s="24">
        <f t="shared" si="76"/>
        <v>6.5038311912135188E-3</v>
      </c>
      <c r="U803" s="25">
        <f t="shared" si="77"/>
        <v>-5.4859551714504257E-3</v>
      </c>
    </row>
    <row r="804" spans="1:21" x14ac:dyDescent="0.3">
      <c r="A804" s="2" t="s">
        <v>6</v>
      </c>
      <c r="B804" s="2">
        <v>22</v>
      </c>
      <c r="C804" s="5">
        <v>39872</v>
      </c>
      <c r="D804" s="2">
        <v>27</v>
      </c>
      <c r="E804" s="2" t="s">
        <v>7</v>
      </c>
      <c r="F804" s="6" t="s">
        <v>44</v>
      </c>
      <c r="G804" s="2">
        <v>80</v>
      </c>
      <c r="H804" s="2">
        <v>5</v>
      </c>
      <c r="I804" s="2">
        <v>15</v>
      </c>
      <c r="J804" s="2">
        <v>6.25</v>
      </c>
      <c r="K804" s="2">
        <v>2</v>
      </c>
      <c r="L804" s="19">
        <v>245.43692606170259</v>
      </c>
      <c r="M804" s="19">
        <f t="shared" si="72"/>
        <v>2.4543692606170259E-2</v>
      </c>
      <c r="N804" s="19">
        <v>196.34954084936209</v>
      </c>
      <c r="O804" s="19">
        <f t="shared" si="73"/>
        <v>1.9634954084936207E-2</v>
      </c>
      <c r="P804" s="19">
        <f t="shared" si="74"/>
        <v>4.9087385212340517E-3</v>
      </c>
      <c r="Q804" s="24">
        <v>5.78</v>
      </c>
      <c r="R804" s="24">
        <f t="shared" si="75"/>
        <v>0.11349003461093128</v>
      </c>
      <c r="S804" s="24">
        <v>9.0675767918088734</v>
      </c>
      <c r="T804" s="24">
        <f t="shared" si="76"/>
        <v>4.4510363492200097E-2</v>
      </c>
      <c r="U804" s="25">
        <f t="shared" si="77"/>
        <v>6.8979671118731184E-2</v>
      </c>
    </row>
    <row r="805" spans="1:21" x14ac:dyDescent="0.3">
      <c r="A805" s="2" t="s">
        <v>6</v>
      </c>
      <c r="B805" s="2">
        <v>22</v>
      </c>
      <c r="C805" s="5">
        <v>39872</v>
      </c>
      <c r="D805" s="2">
        <v>27</v>
      </c>
      <c r="E805" s="2" t="s">
        <v>7</v>
      </c>
      <c r="F805" s="6" t="s">
        <v>44</v>
      </c>
      <c r="G805" s="2">
        <v>80</v>
      </c>
      <c r="H805" s="2">
        <v>5</v>
      </c>
      <c r="I805" s="2">
        <v>15</v>
      </c>
      <c r="J805" s="2">
        <v>6.25</v>
      </c>
      <c r="K805" s="2">
        <v>2</v>
      </c>
      <c r="L805" s="19">
        <v>245.43692606170259</v>
      </c>
      <c r="M805" s="19">
        <f t="shared" si="72"/>
        <v>2.4543692606170259E-2</v>
      </c>
      <c r="N805" s="19">
        <v>196.34954084936209</v>
      </c>
      <c r="O805" s="19">
        <f t="shared" si="73"/>
        <v>1.9634954084936207E-2</v>
      </c>
      <c r="P805" s="19">
        <f t="shared" si="74"/>
        <v>4.9087385212340517E-3</v>
      </c>
      <c r="Q805" s="24">
        <v>5.78</v>
      </c>
      <c r="R805" s="24">
        <f t="shared" si="75"/>
        <v>0.11349003461093128</v>
      </c>
      <c r="S805" s="24">
        <v>9.0675767918088734</v>
      </c>
      <c r="T805" s="24">
        <f t="shared" si="76"/>
        <v>4.4510363492200097E-2</v>
      </c>
      <c r="U805" s="25">
        <f t="shared" si="77"/>
        <v>6.8979671118731184E-2</v>
      </c>
    </row>
    <row r="806" spans="1:21" x14ac:dyDescent="0.3">
      <c r="A806" s="2" t="s">
        <v>6</v>
      </c>
      <c r="B806" s="2">
        <v>22</v>
      </c>
      <c r="C806" s="5">
        <v>39872</v>
      </c>
      <c r="D806" s="2">
        <v>27</v>
      </c>
      <c r="E806" s="2" t="s">
        <v>7</v>
      </c>
      <c r="F806" s="6" t="s">
        <v>44</v>
      </c>
      <c r="G806" s="2">
        <v>80</v>
      </c>
      <c r="H806" s="2">
        <v>5</v>
      </c>
      <c r="I806" s="2">
        <v>15</v>
      </c>
      <c r="J806" s="2">
        <v>6.25</v>
      </c>
      <c r="K806" s="2">
        <v>2</v>
      </c>
      <c r="L806" s="19">
        <v>245.43692606170259</v>
      </c>
      <c r="M806" s="19">
        <f t="shared" si="72"/>
        <v>2.4543692606170259E-2</v>
      </c>
      <c r="N806" s="19">
        <v>196.34954084936209</v>
      </c>
      <c r="O806" s="19">
        <f t="shared" si="73"/>
        <v>1.9634954084936207E-2</v>
      </c>
      <c r="P806" s="19">
        <f t="shared" si="74"/>
        <v>4.9087385212340517E-3</v>
      </c>
      <c r="Q806" s="24">
        <v>5.78</v>
      </c>
      <c r="R806" s="24">
        <f t="shared" si="75"/>
        <v>0.11349003461093128</v>
      </c>
      <c r="S806" s="24">
        <v>9.0675767918088734</v>
      </c>
      <c r="T806" s="24">
        <f t="shared" si="76"/>
        <v>4.4510363492200097E-2</v>
      </c>
      <c r="U806" s="25">
        <f t="shared" si="77"/>
        <v>6.8979671118731184E-2</v>
      </c>
    </row>
    <row r="807" spans="1:21" x14ac:dyDescent="0.3">
      <c r="A807" s="2" t="s">
        <v>6</v>
      </c>
      <c r="B807" s="2">
        <v>22</v>
      </c>
      <c r="C807" s="5">
        <v>39872</v>
      </c>
      <c r="D807" s="2">
        <v>27</v>
      </c>
      <c r="E807" s="2" t="s">
        <v>7</v>
      </c>
      <c r="F807" s="6" t="s">
        <v>17</v>
      </c>
      <c r="G807" s="2">
        <v>90</v>
      </c>
      <c r="H807" s="2">
        <v>2</v>
      </c>
      <c r="I807" s="2">
        <v>13</v>
      </c>
      <c r="J807" s="2">
        <v>4.25</v>
      </c>
      <c r="K807" s="2">
        <v>1</v>
      </c>
      <c r="L807" s="19">
        <v>56.745017305465637</v>
      </c>
      <c r="M807" s="19">
        <f t="shared" si="72"/>
        <v>5.6745017305465635E-3</v>
      </c>
      <c r="N807" s="19">
        <v>51.070515574919078</v>
      </c>
      <c r="O807" s="19">
        <f t="shared" si="73"/>
        <v>5.1070515574919081E-3</v>
      </c>
      <c r="P807" s="19">
        <f t="shared" si="74"/>
        <v>5.674501730546554E-4</v>
      </c>
      <c r="Q807" s="24">
        <v>0.1</v>
      </c>
      <c r="R807" s="24">
        <f t="shared" si="75"/>
        <v>5.1070515574919086E-4</v>
      </c>
      <c r="S807" s="24">
        <v>5.7506493506493506</v>
      </c>
      <c r="T807" s="24">
        <f t="shared" si="76"/>
        <v>3.2632069692026156E-3</v>
      </c>
      <c r="U807" s="25">
        <f t="shared" si="77"/>
        <v>-2.7525018134534245E-3</v>
      </c>
    </row>
    <row r="808" spans="1:21" x14ac:dyDescent="0.3">
      <c r="A808" s="2" t="s">
        <v>6</v>
      </c>
      <c r="B808" s="2">
        <v>22</v>
      </c>
      <c r="C808" s="5">
        <v>39872</v>
      </c>
      <c r="D808" s="2">
        <v>27</v>
      </c>
      <c r="E808" s="2" t="s">
        <v>7</v>
      </c>
      <c r="F808" s="6" t="s">
        <v>17</v>
      </c>
      <c r="G808" s="2">
        <v>90</v>
      </c>
      <c r="H808" s="2">
        <v>2</v>
      </c>
      <c r="I808" s="2">
        <v>13</v>
      </c>
      <c r="J808" s="2">
        <v>4.25</v>
      </c>
      <c r="K808" s="2">
        <v>1</v>
      </c>
      <c r="L808" s="19">
        <v>56.745017305465637</v>
      </c>
      <c r="M808" s="19">
        <f t="shared" si="72"/>
        <v>5.6745017305465635E-3</v>
      </c>
      <c r="N808" s="19">
        <v>51.070515574919078</v>
      </c>
      <c r="O808" s="19">
        <f t="shared" si="73"/>
        <v>5.1070515574919081E-3</v>
      </c>
      <c r="P808" s="19">
        <f t="shared" si="74"/>
        <v>5.674501730546554E-4</v>
      </c>
      <c r="Q808" s="24">
        <v>0.1</v>
      </c>
      <c r="R808" s="24">
        <f t="shared" si="75"/>
        <v>5.1070515574919086E-4</v>
      </c>
      <c r="S808" s="24">
        <v>5.7506493506493506</v>
      </c>
      <c r="T808" s="24">
        <f t="shared" si="76"/>
        <v>3.2632069692026156E-3</v>
      </c>
      <c r="U808" s="25">
        <f t="shared" si="77"/>
        <v>-2.7525018134534245E-3</v>
      </c>
    </row>
    <row r="809" spans="1:21" x14ac:dyDescent="0.3">
      <c r="A809" s="2" t="s">
        <v>6</v>
      </c>
      <c r="B809" s="2">
        <v>22</v>
      </c>
      <c r="C809" s="5">
        <v>39872</v>
      </c>
      <c r="D809" s="2">
        <v>27</v>
      </c>
      <c r="E809" s="2" t="s">
        <v>7</v>
      </c>
      <c r="F809" s="6" t="s">
        <v>17</v>
      </c>
      <c r="G809" s="2">
        <v>90</v>
      </c>
      <c r="H809" s="2">
        <v>2</v>
      </c>
      <c r="I809" s="2">
        <v>13</v>
      </c>
      <c r="J809" s="2">
        <v>4.25</v>
      </c>
      <c r="K809" s="2">
        <v>1</v>
      </c>
      <c r="L809" s="19">
        <v>56.745017305465637</v>
      </c>
      <c r="M809" s="19">
        <f t="shared" si="72"/>
        <v>5.6745017305465635E-3</v>
      </c>
      <c r="N809" s="19">
        <v>51.070515574919078</v>
      </c>
      <c r="O809" s="19">
        <f t="shared" si="73"/>
        <v>5.1070515574919081E-3</v>
      </c>
      <c r="P809" s="19">
        <f t="shared" si="74"/>
        <v>5.674501730546554E-4</v>
      </c>
      <c r="Q809" s="24">
        <v>0.1</v>
      </c>
      <c r="R809" s="24">
        <f t="shared" si="75"/>
        <v>5.1070515574919086E-4</v>
      </c>
      <c r="S809" s="24">
        <v>5.7506493506493506</v>
      </c>
      <c r="T809" s="24">
        <f t="shared" si="76"/>
        <v>3.2632069692026156E-3</v>
      </c>
      <c r="U809" s="25">
        <f t="shared" si="77"/>
        <v>-2.7525018134534245E-3</v>
      </c>
    </row>
    <row r="810" spans="1:21" x14ac:dyDescent="0.3">
      <c r="A810" s="2" t="s">
        <v>6</v>
      </c>
      <c r="B810" s="2">
        <v>22</v>
      </c>
      <c r="C810" s="5">
        <v>39872</v>
      </c>
      <c r="D810" s="2">
        <v>27</v>
      </c>
      <c r="E810" s="2" t="s">
        <v>7</v>
      </c>
      <c r="F810" s="6" t="s">
        <v>31</v>
      </c>
      <c r="G810" s="2">
        <v>80</v>
      </c>
      <c r="H810" s="2">
        <v>5</v>
      </c>
      <c r="I810" s="2">
        <v>20</v>
      </c>
      <c r="J810" s="2">
        <v>7.5</v>
      </c>
      <c r="K810" s="2">
        <v>3</v>
      </c>
      <c r="L810" s="19">
        <v>530.14376029327764</v>
      </c>
      <c r="M810" s="19">
        <f t="shared" si="72"/>
        <v>5.3014376029327764E-2</v>
      </c>
      <c r="N810" s="19">
        <v>424.11500823462211</v>
      </c>
      <c r="O810" s="19">
        <f t="shared" si="73"/>
        <v>4.2411500823462213E-2</v>
      </c>
      <c r="P810" s="19">
        <f t="shared" si="74"/>
        <v>1.0602875205865551E-2</v>
      </c>
      <c r="Q810" s="24">
        <v>13.7</v>
      </c>
      <c r="R810" s="24">
        <f t="shared" si="75"/>
        <v>0.58103756128143225</v>
      </c>
      <c r="S810" s="24">
        <v>7.9071428571428566</v>
      </c>
      <c r="T810" s="24">
        <f t="shared" si="76"/>
        <v>8.3838448949236893E-2</v>
      </c>
      <c r="U810" s="25">
        <f t="shared" si="77"/>
        <v>0.49719911233219538</v>
      </c>
    </row>
    <row r="811" spans="1:21" x14ac:dyDescent="0.3">
      <c r="A811" s="2" t="s">
        <v>6</v>
      </c>
      <c r="B811" s="2">
        <v>22</v>
      </c>
      <c r="C811" s="5">
        <v>39872</v>
      </c>
      <c r="D811" s="2">
        <v>27</v>
      </c>
      <c r="E811" s="2" t="s">
        <v>7</v>
      </c>
      <c r="F811" s="6" t="s">
        <v>53</v>
      </c>
      <c r="G811" s="2">
        <v>90</v>
      </c>
      <c r="H811" s="2">
        <v>12</v>
      </c>
      <c r="I811" s="2">
        <v>30</v>
      </c>
      <c r="J811" s="2">
        <v>13.5</v>
      </c>
      <c r="K811" s="2">
        <v>2</v>
      </c>
      <c r="L811" s="19">
        <v>1145.1105222334795</v>
      </c>
      <c r="M811" s="19">
        <f t="shared" si="72"/>
        <v>0.11451105222334795</v>
      </c>
      <c r="N811" s="19">
        <v>1030.5994700101317</v>
      </c>
      <c r="O811" s="19">
        <f t="shared" si="73"/>
        <v>0.10305994700101316</v>
      </c>
      <c r="P811" s="19">
        <f t="shared" si="74"/>
        <v>1.1451105222334793E-2</v>
      </c>
      <c r="Q811" s="24">
        <v>6.51</v>
      </c>
      <c r="R811" s="24">
        <f t="shared" si="75"/>
        <v>0.67092025497659569</v>
      </c>
      <c r="S811" s="24">
        <v>8.2509316770186327</v>
      </c>
      <c r="T811" s="24">
        <f t="shared" si="76"/>
        <v>9.4482286815835634E-2</v>
      </c>
      <c r="U811" s="25">
        <f t="shared" si="77"/>
        <v>0.57643796816076009</v>
      </c>
    </row>
    <row r="812" spans="1:21" x14ac:dyDescent="0.3">
      <c r="A812" s="2" t="s">
        <v>6</v>
      </c>
      <c r="B812" s="2">
        <v>22</v>
      </c>
      <c r="C812" s="5">
        <v>39872</v>
      </c>
      <c r="D812" s="2">
        <v>27</v>
      </c>
      <c r="E812" s="2" t="s">
        <v>7</v>
      </c>
      <c r="F812" s="6" t="s">
        <v>53</v>
      </c>
      <c r="G812" s="2">
        <v>90</v>
      </c>
      <c r="H812" s="2">
        <v>2</v>
      </c>
      <c r="I812" s="2">
        <v>12</v>
      </c>
      <c r="J812" s="2">
        <v>4</v>
      </c>
      <c r="K812" s="2">
        <v>2</v>
      </c>
      <c r="L812" s="19">
        <v>100.53096491487338</v>
      </c>
      <c r="M812" s="19">
        <f t="shared" si="72"/>
        <v>1.0053096491487338E-2</v>
      </c>
      <c r="N812" s="19">
        <v>90.477868423386042</v>
      </c>
      <c r="O812" s="19">
        <f t="shared" si="73"/>
        <v>9.0477868423386038E-3</v>
      </c>
      <c r="P812" s="19">
        <f t="shared" si="74"/>
        <v>1.0053096491487341E-3</v>
      </c>
      <c r="Q812" s="24">
        <v>6.51</v>
      </c>
      <c r="R812" s="24">
        <f t="shared" si="75"/>
        <v>5.8901092343624312E-2</v>
      </c>
      <c r="S812" s="24">
        <v>8.2509316770186327</v>
      </c>
      <c r="T812" s="24">
        <f t="shared" si="76"/>
        <v>8.2947412293737782E-3</v>
      </c>
      <c r="U812" s="25">
        <f t="shared" si="77"/>
        <v>5.0606351114250533E-2</v>
      </c>
    </row>
    <row r="813" spans="1:21" x14ac:dyDescent="0.3">
      <c r="A813" s="2" t="s">
        <v>6</v>
      </c>
      <c r="B813" s="2">
        <v>22</v>
      </c>
      <c r="C813" s="5">
        <v>39872</v>
      </c>
      <c r="D813" s="2">
        <v>27</v>
      </c>
      <c r="E813" s="2" t="s">
        <v>7</v>
      </c>
      <c r="F813" s="6" t="s">
        <v>35</v>
      </c>
      <c r="G813" s="2">
        <v>80</v>
      </c>
      <c r="H813" s="2">
        <v>8</v>
      </c>
      <c r="I813" s="2">
        <v>15</v>
      </c>
      <c r="J813" s="2">
        <v>7.75</v>
      </c>
      <c r="K813" s="2">
        <v>1</v>
      </c>
      <c r="L813" s="19">
        <v>188.69190875623696</v>
      </c>
      <c r="M813" s="19">
        <f t="shared" si="72"/>
        <v>1.8869190875623696E-2</v>
      </c>
      <c r="N813" s="19">
        <v>150.95352700498958</v>
      </c>
      <c r="O813" s="19">
        <f t="shared" si="73"/>
        <v>1.5095352700498959E-2</v>
      </c>
      <c r="P813" s="19">
        <f t="shared" si="74"/>
        <v>3.7738381751247375E-3</v>
      </c>
      <c r="Q813" s="24">
        <v>1.93</v>
      </c>
      <c r="R813" s="24">
        <f t="shared" si="75"/>
        <v>2.913403071196299E-2</v>
      </c>
      <c r="S813" s="24">
        <v>8.104694792715291</v>
      </c>
      <c r="T813" s="24">
        <f t="shared" si="76"/>
        <v>3.0585806606483638E-2</v>
      </c>
      <c r="U813" s="25">
        <f t="shared" si="77"/>
        <v>-1.4517758945206474E-3</v>
      </c>
    </row>
    <row r="814" spans="1:21" x14ac:dyDescent="0.3">
      <c r="A814" s="2" t="s">
        <v>6</v>
      </c>
      <c r="B814" s="2">
        <v>22</v>
      </c>
      <c r="C814" s="5">
        <v>39872</v>
      </c>
      <c r="D814" s="2">
        <v>27</v>
      </c>
      <c r="E814" s="2" t="s">
        <v>7</v>
      </c>
      <c r="F814" s="6" t="s">
        <v>53</v>
      </c>
      <c r="G814" s="2">
        <v>90</v>
      </c>
      <c r="H814" s="2">
        <v>4</v>
      </c>
      <c r="I814" s="2">
        <v>12</v>
      </c>
      <c r="J814" s="2">
        <v>5</v>
      </c>
      <c r="K814" s="2">
        <v>2</v>
      </c>
      <c r="L814" s="19">
        <v>157.07963267948966</v>
      </c>
      <c r="M814" s="19">
        <f t="shared" si="72"/>
        <v>1.5707963267948967E-2</v>
      </c>
      <c r="N814" s="19">
        <v>141.37166941154069</v>
      </c>
      <c r="O814" s="19">
        <f t="shared" si="73"/>
        <v>1.4137166941154069E-2</v>
      </c>
      <c r="P814" s="19">
        <f t="shared" si="74"/>
        <v>1.5707963267948977E-3</v>
      </c>
      <c r="Q814" s="24">
        <v>6.51</v>
      </c>
      <c r="R814" s="24">
        <f t="shared" si="75"/>
        <v>9.2032956786912992E-2</v>
      </c>
      <c r="S814" s="24">
        <v>8.2509316770186327</v>
      </c>
      <c r="T814" s="24">
        <f t="shared" si="76"/>
        <v>1.2960533170896535E-2</v>
      </c>
      <c r="U814" s="25">
        <f t="shared" si="77"/>
        <v>7.9072423616016463E-2</v>
      </c>
    </row>
    <row r="815" spans="1:21" x14ac:dyDescent="0.3">
      <c r="A815" s="2" t="s">
        <v>6</v>
      </c>
      <c r="B815" s="2">
        <v>22</v>
      </c>
      <c r="C815" s="5">
        <v>39872</v>
      </c>
      <c r="D815" s="2">
        <v>27</v>
      </c>
      <c r="E815" s="2" t="s">
        <v>7</v>
      </c>
      <c r="F815" s="6" t="s">
        <v>46</v>
      </c>
      <c r="G815" s="2">
        <v>80</v>
      </c>
      <c r="H815" s="2">
        <v>8</v>
      </c>
      <c r="I815" s="2">
        <v>15</v>
      </c>
      <c r="J815" s="2">
        <v>7.75</v>
      </c>
      <c r="K815" s="2">
        <v>3</v>
      </c>
      <c r="L815" s="19">
        <v>566.07572626871081</v>
      </c>
      <c r="M815" s="19">
        <f t="shared" si="72"/>
        <v>5.6607572626871078E-2</v>
      </c>
      <c r="N815" s="19">
        <v>452.86058101496866</v>
      </c>
      <c r="O815" s="19">
        <f t="shared" si="73"/>
        <v>4.5286058101496864E-2</v>
      </c>
      <c r="P815" s="19">
        <f t="shared" si="74"/>
        <v>1.1321514525374214E-2</v>
      </c>
      <c r="Q815" s="24">
        <v>1.86</v>
      </c>
      <c r="R815" s="24">
        <f t="shared" si="75"/>
        <v>8.4232068068784166E-2</v>
      </c>
      <c r="S815" s="24">
        <v>12.651428571428571</v>
      </c>
      <c r="T815" s="24">
        <f t="shared" si="76"/>
        <v>0.14323333233816291</v>
      </c>
      <c r="U815" s="25">
        <f t="shared" si="77"/>
        <v>-5.9001264269378739E-2</v>
      </c>
    </row>
    <row r="816" spans="1:21" x14ac:dyDescent="0.3">
      <c r="A816" s="2" t="s">
        <v>6</v>
      </c>
      <c r="B816" s="2">
        <v>22</v>
      </c>
      <c r="C816" s="5">
        <v>39872</v>
      </c>
      <c r="D816" s="2">
        <v>27</v>
      </c>
      <c r="E816" s="2" t="s">
        <v>7</v>
      </c>
      <c r="F816" s="6" t="s">
        <v>44</v>
      </c>
      <c r="G816" s="2">
        <v>90</v>
      </c>
      <c r="H816" s="2">
        <v>5</v>
      </c>
      <c r="I816" s="2">
        <v>15</v>
      </c>
      <c r="J816" s="2">
        <v>6.25</v>
      </c>
      <c r="K816" s="2">
        <v>2</v>
      </c>
      <c r="L816" s="19">
        <v>245.43692606170259</v>
      </c>
      <c r="M816" s="19">
        <f t="shared" si="72"/>
        <v>2.4543692606170259E-2</v>
      </c>
      <c r="N816" s="19">
        <v>220.89323345553234</v>
      </c>
      <c r="O816" s="19">
        <f t="shared" si="73"/>
        <v>2.2089323345553233E-2</v>
      </c>
      <c r="P816" s="19">
        <f t="shared" si="74"/>
        <v>2.4543692606170259E-3</v>
      </c>
      <c r="Q816" s="24">
        <v>5.78</v>
      </c>
      <c r="R816" s="24">
        <f t="shared" si="75"/>
        <v>0.12767628893729768</v>
      </c>
      <c r="S816" s="24">
        <v>9.0675767918088734</v>
      </c>
      <c r="T816" s="24">
        <f t="shared" si="76"/>
        <v>2.2255181746100049E-2</v>
      </c>
      <c r="U816" s="25">
        <f t="shared" si="77"/>
        <v>0.10542110719119763</v>
      </c>
    </row>
    <row r="817" spans="1:21" x14ac:dyDescent="0.3">
      <c r="A817" s="2" t="s">
        <v>6</v>
      </c>
      <c r="B817" s="2">
        <v>22</v>
      </c>
      <c r="C817" s="5">
        <v>39872</v>
      </c>
      <c r="D817" s="2">
        <v>27</v>
      </c>
      <c r="E817" s="2" t="s">
        <v>7</v>
      </c>
      <c r="F817" s="6" t="s">
        <v>16</v>
      </c>
      <c r="G817" s="2">
        <v>90</v>
      </c>
      <c r="H817" s="2">
        <v>5</v>
      </c>
      <c r="I817" s="2">
        <v>13</v>
      </c>
      <c r="J817" s="2">
        <v>5.75</v>
      </c>
      <c r="K817" s="2">
        <v>1</v>
      </c>
      <c r="L817" s="19">
        <v>103.86890710931253</v>
      </c>
      <c r="M817" s="19">
        <f t="shared" si="72"/>
        <v>1.0386890710931252E-2</v>
      </c>
      <c r="N817" s="19">
        <v>93.482016398381276</v>
      </c>
      <c r="O817" s="19">
        <f t="shared" si="73"/>
        <v>9.3482016398381274E-3</v>
      </c>
      <c r="P817" s="19">
        <f t="shared" si="74"/>
        <v>1.0386890710931251E-3</v>
      </c>
      <c r="Q817" s="24">
        <v>4.2699999999999996</v>
      </c>
      <c r="R817" s="24">
        <f t="shared" si="75"/>
        <v>3.9916821002108797E-2</v>
      </c>
      <c r="S817" s="24">
        <v>6.8298200514138809</v>
      </c>
      <c r="T817" s="24">
        <f t="shared" si="76"/>
        <v>7.0940594449362838E-3</v>
      </c>
      <c r="U817" s="25">
        <f t="shared" si="77"/>
        <v>3.2822761557172515E-2</v>
      </c>
    </row>
    <row r="818" spans="1:21" x14ac:dyDescent="0.3">
      <c r="A818" s="2" t="s">
        <v>6</v>
      </c>
      <c r="B818" s="2">
        <v>22</v>
      </c>
      <c r="C818" s="5">
        <v>39872</v>
      </c>
      <c r="D818" s="2">
        <v>27</v>
      </c>
      <c r="E818" s="2" t="s">
        <v>7</v>
      </c>
      <c r="F818" s="6" t="s">
        <v>35</v>
      </c>
      <c r="G818" s="2">
        <v>100</v>
      </c>
      <c r="H818" s="2">
        <v>6</v>
      </c>
      <c r="I818" s="2">
        <v>12</v>
      </c>
      <c r="J818" s="2">
        <v>6</v>
      </c>
      <c r="K818" s="2">
        <v>1</v>
      </c>
      <c r="L818" s="19">
        <v>113.09733552923255</v>
      </c>
      <c r="M818" s="19">
        <f t="shared" si="72"/>
        <v>1.1309733552923255E-2</v>
      </c>
      <c r="N818" s="19">
        <v>113.09733552923255</v>
      </c>
      <c r="O818" s="19">
        <f t="shared" si="73"/>
        <v>1.1309733552923255E-2</v>
      </c>
      <c r="P818" s="19">
        <f t="shared" si="74"/>
        <v>0</v>
      </c>
      <c r="Q818" s="24">
        <v>1.93</v>
      </c>
      <c r="R818" s="24">
        <f t="shared" si="75"/>
        <v>2.1827785757141879E-2</v>
      </c>
      <c r="S818" s="24">
        <v>8.104694792715291</v>
      </c>
      <c r="T818" s="24">
        <f t="shared" si="76"/>
        <v>0</v>
      </c>
      <c r="U818" s="25">
        <f t="shared" si="77"/>
        <v>2.1827785757141879E-2</v>
      </c>
    </row>
    <row r="819" spans="1:21" x14ac:dyDescent="0.3">
      <c r="A819" s="2" t="s">
        <v>6</v>
      </c>
      <c r="B819" s="2">
        <v>22</v>
      </c>
      <c r="C819" s="5">
        <v>39872</v>
      </c>
      <c r="D819" s="2">
        <v>27</v>
      </c>
      <c r="E819" s="2" t="s">
        <v>7</v>
      </c>
      <c r="F819" s="6" t="s">
        <v>44</v>
      </c>
      <c r="G819" s="2">
        <v>90</v>
      </c>
      <c r="H819" s="2">
        <v>8</v>
      </c>
      <c r="I819" s="2">
        <v>10</v>
      </c>
      <c r="J819" s="2">
        <v>6.5</v>
      </c>
      <c r="K819" s="2">
        <v>2</v>
      </c>
      <c r="L819" s="19">
        <v>265.46457922833753</v>
      </c>
      <c r="M819" s="19">
        <f t="shared" si="72"/>
        <v>2.6546457922833753E-2</v>
      </c>
      <c r="N819" s="19">
        <v>238.91812130550377</v>
      </c>
      <c r="O819" s="19">
        <f t="shared" si="73"/>
        <v>2.3891812130550378E-2</v>
      </c>
      <c r="P819" s="19">
        <f t="shared" si="74"/>
        <v>2.6546457922833749E-3</v>
      </c>
      <c r="Q819" s="24">
        <v>5.78</v>
      </c>
      <c r="R819" s="24">
        <f t="shared" si="75"/>
        <v>0.13809467411458118</v>
      </c>
      <c r="S819" s="24">
        <v>9.0675767918088734</v>
      </c>
      <c r="T819" s="24">
        <f t="shared" si="76"/>
        <v>2.4071204576581809E-2</v>
      </c>
      <c r="U819" s="25">
        <f t="shared" si="77"/>
        <v>0.11402346953799937</v>
      </c>
    </row>
    <row r="820" spans="1:21" x14ac:dyDescent="0.3">
      <c r="A820" s="2" t="s">
        <v>6</v>
      </c>
      <c r="B820" s="2">
        <v>22</v>
      </c>
      <c r="C820" s="5">
        <v>39872</v>
      </c>
      <c r="D820" s="2">
        <v>27</v>
      </c>
      <c r="E820" s="2" t="s">
        <v>7</v>
      </c>
      <c r="F820" s="6" t="s">
        <v>47</v>
      </c>
      <c r="G820" s="2">
        <v>80</v>
      </c>
      <c r="H820" s="2">
        <v>20</v>
      </c>
      <c r="I820" s="2">
        <v>50</v>
      </c>
      <c r="J820" s="2">
        <v>22.5</v>
      </c>
      <c r="K820" s="2">
        <v>3</v>
      </c>
      <c r="L820" s="19">
        <v>4771.2938426394985</v>
      </c>
      <c r="M820" s="19">
        <f t="shared" si="72"/>
        <v>0.47712938426394985</v>
      </c>
      <c r="N820" s="19">
        <v>3817.035074111599</v>
      </c>
      <c r="O820" s="19">
        <f t="shared" si="73"/>
        <v>0.38170350741115988</v>
      </c>
      <c r="P820" s="19">
        <f t="shared" si="74"/>
        <v>9.542587685278997E-2</v>
      </c>
      <c r="Q820" s="24">
        <v>5.15</v>
      </c>
      <c r="R820" s="24">
        <f t="shared" si="75"/>
        <v>1.9657730631674735</v>
      </c>
      <c r="S820" s="24">
        <v>11.257627118644068</v>
      </c>
      <c r="T820" s="24">
        <f t="shared" si="76"/>
        <v>1.0742689390783577</v>
      </c>
      <c r="U820" s="25">
        <f t="shared" si="77"/>
        <v>0.89150412408911572</v>
      </c>
    </row>
    <row r="821" spans="1:21" x14ac:dyDescent="0.3">
      <c r="A821" s="2" t="s">
        <v>6</v>
      </c>
      <c r="B821" s="2">
        <v>22</v>
      </c>
      <c r="C821" s="5">
        <v>39872</v>
      </c>
      <c r="D821" s="2">
        <v>27</v>
      </c>
      <c r="E821" s="2" t="s">
        <v>7</v>
      </c>
      <c r="F821" s="6" t="s">
        <v>24</v>
      </c>
      <c r="G821" s="2">
        <v>100</v>
      </c>
      <c r="H821" s="2">
        <v>7</v>
      </c>
      <c r="I821" s="2">
        <v>15</v>
      </c>
      <c r="J821" s="2">
        <v>7.25</v>
      </c>
      <c r="K821" s="2">
        <v>2</v>
      </c>
      <c r="L821" s="19">
        <v>330.259927708627</v>
      </c>
      <c r="M821" s="19">
        <f t="shared" si="72"/>
        <v>3.3025992770862697E-2</v>
      </c>
      <c r="N821" s="19">
        <v>330.259927708627</v>
      </c>
      <c r="O821" s="19">
        <f t="shared" si="73"/>
        <v>3.3025992770862697E-2</v>
      </c>
      <c r="P821" s="19">
        <f t="shared" si="74"/>
        <v>0</v>
      </c>
      <c r="Q821" s="24">
        <v>5.86</v>
      </c>
      <c r="R821" s="24">
        <f t="shared" si="75"/>
        <v>0.19353231763725542</v>
      </c>
      <c r="S821" s="24">
        <v>8.461146496815287</v>
      </c>
      <c r="T821" s="24">
        <f t="shared" si="76"/>
        <v>0</v>
      </c>
      <c r="U821" s="25">
        <f t="shared" si="77"/>
        <v>0.19353231763725542</v>
      </c>
    </row>
    <row r="822" spans="1:21" x14ac:dyDescent="0.3">
      <c r="A822" s="2" t="s">
        <v>6</v>
      </c>
      <c r="B822" s="2">
        <v>22</v>
      </c>
      <c r="C822" s="5">
        <v>39872</v>
      </c>
      <c r="D822" s="2">
        <v>27</v>
      </c>
      <c r="E822" s="2" t="s">
        <v>7</v>
      </c>
      <c r="F822" s="6" t="s">
        <v>17</v>
      </c>
      <c r="G822" s="2">
        <v>90</v>
      </c>
      <c r="H822" s="2">
        <v>15</v>
      </c>
      <c r="I822" s="2">
        <v>15</v>
      </c>
      <c r="J822" s="2">
        <v>11.25</v>
      </c>
      <c r="K822" s="2">
        <v>1</v>
      </c>
      <c r="L822" s="19">
        <v>397.60782021995817</v>
      </c>
      <c r="M822" s="19">
        <f t="shared" si="72"/>
        <v>3.9760782021995816E-2</v>
      </c>
      <c r="N822" s="19">
        <v>357.84703819796238</v>
      </c>
      <c r="O822" s="19">
        <f t="shared" si="73"/>
        <v>3.5784703819796239E-2</v>
      </c>
      <c r="P822" s="19">
        <f t="shared" si="74"/>
        <v>3.9760782021995775E-3</v>
      </c>
      <c r="Q822" s="24">
        <v>0.1</v>
      </c>
      <c r="R822" s="24">
        <f t="shared" si="75"/>
        <v>3.578470381979624E-3</v>
      </c>
      <c r="S822" s="24">
        <v>5.7506493506493506</v>
      </c>
      <c r="T822" s="24">
        <f t="shared" si="76"/>
        <v>2.2865031531610038E-2</v>
      </c>
      <c r="U822" s="25">
        <f t="shared" si="77"/>
        <v>-1.9286561149630413E-2</v>
      </c>
    </row>
    <row r="823" spans="1:21" x14ac:dyDescent="0.3">
      <c r="A823" s="2" t="s">
        <v>6</v>
      </c>
      <c r="B823" s="2">
        <v>22</v>
      </c>
      <c r="C823" s="5">
        <v>39872</v>
      </c>
      <c r="D823" s="2">
        <v>27</v>
      </c>
      <c r="E823" s="2" t="s">
        <v>7</v>
      </c>
      <c r="F823" s="6" t="s">
        <v>53</v>
      </c>
      <c r="G823" s="2">
        <v>20</v>
      </c>
      <c r="H823" s="2">
        <v>15</v>
      </c>
      <c r="I823" s="2">
        <v>30</v>
      </c>
      <c r="J823" s="2">
        <v>15</v>
      </c>
      <c r="K823" s="2">
        <v>2</v>
      </c>
      <c r="L823" s="19">
        <v>1413.7166941154069</v>
      </c>
      <c r="M823" s="19">
        <f t="shared" si="72"/>
        <v>0.1413716694115407</v>
      </c>
      <c r="N823" s="19">
        <v>282.74333882308139</v>
      </c>
      <c r="O823" s="19">
        <f t="shared" si="73"/>
        <v>2.8274333882308138E-2</v>
      </c>
      <c r="P823" s="19">
        <f t="shared" si="74"/>
        <v>0.11309733552923255</v>
      </c>
      <c r="Q823" s="24">
        <v>6.51</v>
      </c>
      <c r="R823" s="24">
        <f t="shared" si="75"/>
        <v>0.18406591357382598</v>
      </c>
      <c r="S823" s="24">
        <v>8.2509316770186327</v>
      </c>
      <c r="T823" s="24">
        <f t="shared" si="76"/>
        <v>0.93315838830454978</v>
      </c>
      <c r="U823" s="25">
        <f t="shared" si="77"/>
        <v>-0.74909247473072382</v>
      </c>
    </row>
    <row r="824" spans="1:21" x14ac:dyDescent="0.3">
      <c r="A824" s="2" t="s">
        <v>6</v>
      </c>
      <c r="B824" s="2">
        <v>22</v>
      </c>
      <c r="C824" s="5">
        <v>39872</v>
      </c>
      <c r="D824" s="2">
        <v>27</v>
      </c>
      <c r="E824" s="2" t="s">
        <v>7</v>
      </c>
      <c r="F824" s="6" t="s">
        <v>44</v>
      </c>
      <c r="G824" s="2">
        <v>100</v>
      </c>
      <c r="H824" s="2">
        <v>1</v>
      </c>
      <c r="I824" s="2">
        <v>15</v>
      </c>
      <c r="J824" s="2">
        <v>4.25</v>
      </c>
      <c r="K824" s="2">
        <v>2</v>
      </c>
      <c r="L824" s="19">
        <v>113.49003461093127</v>
      </c>
      <c r="M824" s="19">
        <f t="shared" si="72"/>
        <v>1.1349003461093127E-2</v>
      </c>
      <c r="N824" s="19">
        <v>113.49003461093127</v>
      </c>
      <c r="O824" s="19">
        <f t="shared" si="73"/>
        <v>1.1349003461093127E-2</v>
      </c>
      <c r="P824" s="19">
        <f t="shared" si="74"/>
        <v>0</v>
      </c>
      <c r="Q824" s="24">
        <v>5.78</v>
      </c>
      <c r="R824" s="24">
        <f t="shared" si="75"/>
        <v>6.5597240005118282E-2</v>
      </c>
      <c r="S824" s="24">
        <v>9.0675767918088734</v>
      </c>
      <c r="T824" s="24">
        <f t="shared" si="76"/>
        <v>0</v>
      </c>
      <c r="U824" s="25">
        <f t="shared" si="77"/>
        <v>6.5597240005118282E-2</v>
      </c>
    </row>
    <row r="825" spans="1:21" x14ac:dyDescent="0.3">
      <c r="A825" s="2" t="s">
        <v>6</v>
      </c>
      <c r="B825" s="2">
        <v>22</v>
      </c>
      <c r="C825" s="5">
        <v>39872</v>
      </c>
      <c r="D825" s="2">
        <v>27</v>
      </c>
      <c r="E825" s="2" t="s">
        <v>7</v>
      </c>
      <c r="F825" s="6" t="s">
        <v>42</v>
      </c>
      <c r="G825" s="2">
        <v>10</v>
      </c>
      <c r="H825" s="2">
        <v>50</v>
      </c>
      <c r="I825" s="2">
        <v>50</v>
      </c>
      <c r="J825" s="2">
        <v>37.5</v>
      </c>
      <c r="K825" s="2">
        <v>2</v>
      </c>
      <c r="L825" s="19">
        <v>8835.7293382212938</v>
      </c>
      <c r="M825" s="19">
        <f t="shared" si="72"/>
        <v>0.88357293382212942</v>
      </c>
      <c r="N825" s="19">
        <v>883.57293382212947</v>
      </c>
      <c r="O825" s="19">
        <f t="shared" si="73"/>
        <v>8.8357293382212945E-2</v>
      </c>
      <c r="P825" s="19">
        <f t="shared" si="74"/>
        <v>0.79521564043991644</v>
      </c>
      <c r="Q825" s="24">
        <v>11.49</v>
      </c>
      <c r="R825" s="24">
        <f t="shared" si="75"/>
        <v>1.0152253009616268</v>
      </c>
      <c r="S825" s="24">
        <v>8.1999999999999993</v>
      </c>
      <c r="T825" s="24">
        <f t="shared" si="76"/>
        <v>6.520768251607314</v>
      </c>
      <c r="U825" s="25">
        <f t="shared" si="77"/>
        <v>-5.5055429506456868</v>
      </c>
    </row>
    <row r="826" spans="1:21" x14ac:dyDescent="0.3">
      <c r="A826" s="2" t="s">
        <v>6</v>
      </c>
      <c r="B826" s="2">
        <v>22</v>
      </c>
      <c r="C826" s="5">
        <v>39872</v>
      </c>
      <c r="D826" s="2">
        <v>27</v>
      </c>
      <c r="E826" s="2" t="s">
        <v>7</v>
      </c>
      <c r="F826" s="6" t="s">
        <v>17</v>
      </c>
      <c r="G826" s="2">
        <v>90</v>
      </c>
      <c r="H826" s="2">
        <v>1</v>
      </c>
      <c r="I826" s="2">
        <v>10</v>
      </c>
      <c r="J826" s="2">
        <v>3</v>
      </c>
      <c r="K826" s="2">
        <v>1</v>
      </c>
      <c r="L826" s="19">
        <v>28.274333882308138</v>
      </c>
      <c r="M826" s="19">
        <f t="shared" si="72"/>
        <v>2.8274333882308137E-3</v>
      </c>
      <c r="N826" s="19">
        <v>25.446900494077326</v>
      </c>
      <c r="O826" s="19">
        <f t="shared" si="73"/>
        <v>2.5446900494077327E-3</v>
      </c>
      <c r="P826" s="19">
        <f t="shared" si="74"/>
        <v>2.8274333882308093E-4</v>
      </c>
      <c r="Q826" s="24">
        <v>0.1</v>
      </c>
      <c r="R826" s="24">
        <f t="shared" si="75"/>
        <v>2.5446900494077327E-4</v>
      </c>
      <c r="S826" s="24">
        <v>5.7506493506493506</v>
      </c>
      <c r="T826" s="24">
        <f t="shared" si="76"/>
        <v>1.6259577978033797E-3</v>
      </c>
      <c r="U826" s="25">
        <f t="shared" si="77"/>
        <v>-1.3714887928626064E-3</v>
      </c>
    </row>
    <row r="827" spans="1:21" x14ac:dyDescent="0.3">
      <c r="A827" s="2" t="s">
        <v>6</v>
      </c>
      <c r="B827" s="2">
        <v>22</v>
      </c>
      <c r="C827" s="5">
        <v>39872</v>
      </c>
      <c r="D827" s="2">
        <v>27</v>
      </c>
      <c r="E827" s="2" t="s">
        <v>7</v>
      </c>
      <c r="F827" s="6" t="s">
        <v>53</v>
      </c>
      <c r="G827" s="2">
        <v>70</v>
      </c>
      <c r="H827" s="2">
        <v>8</v>
      </c>
      <c r="I827" s="2">
        <v>30</v>
      </c>
      <c r="J827" s="2">
        <v>11.5</v>
      </c>
      <c r="K827" s="2">
        <v>2</v>
      </c>
      <c r="L827" s="19">
        <v>830.95125687450025</v>
      </c>
      <c r="M827" s="19">
        <f t="shared" si="72"/>
        <v>8.3095125687450019E-2</v>
      </c>
      <c r="N827" s="19">
        <v>581.66587981215014</v>
      </c>
      <c r="O827" s="19">
        <f t="shared" si="73"/>
        <v>5.8166587981215011E-2</v>
      </c>
      <c r="P827" s="19">
        <f t="shared" si="74"/>
        <v>2.4928537706235009E-2</v>
      </c>
      <c r="Q827" s="24">
        <v>6.51</v>
      </c>
      <c r="R827" s="24">
        <f t="shared" si="75"/>
        <v>0.37866448775770972</v>
      </c>
      <c r="S827" s="24">
        <v>8.2509316770186327</v>
      </c>
      <c r="T827" s="24">
        <f t="shared" si="76"/>
        <v>0.20568366142212785</v>
      </c>
      <c r="U827" s="25">
        <f t="shared" si="77"/>
        <v>0.17298082633558187</v>
      </c>
    </row>
    <row r="828" spans="1:21" x14ac:dyDescent="0.3">
      <c r="A828" s="2" t="s">
        <v>6</v>
      </c>
      <c r="B828" s="2">
        <v>22</v>
      </c>
      <c r="C828" s="5">
        <v>39872</v>
      </c>
      <c r="D828" s="2">
        <v>27</v>
      </c>
      <c r="E828" s="2" t="s">
        <v>7</v>
      </c>
      <c r="F828" s="6" t="s">
        <v>44</v>
      </c>
      <c r="G828" s="2">
        <v>60</v>
      </c>
      <c r="H828" s="2">
        <v>15</v>
      </c>
      <c r="I828" s="2">
        <v>20</v>
      </c>
      <c r="J828" s="2">
        <v>12.5</v>
      </c>
      <c r="K828" s="2">
        <v>2</v>
      </c>
      <c r="L828" s="19">
        <v>981.74770424681037</v>
      </c>
      <c r="M828" s="19">
        <f t="shared" si="72"/>
        <v>9.8174770424681035E-2</v>
      </c>
      <c r="N828" s="19">
        <v>589.0486225480862</v>
      </c>
      <c r="O828" s="19">
        <f t="shared" si="73"/>
        <v>5.8904862254808621E-2</v>
      </c>
      <c r="P828" s="19">
        <f t="shared" si="74"/>
        <v>3.9269908169872414E-2</v>
      </c>
      <c r="Q828" s="24">
        <v>5.78</v>
      </c>
      <c r="R828" s="24">
        <f t="shared" si="75"/>
        <v>0.34047010383279386</v>
      </c>
      <c r="S828" s="24">
        <v>9.0675767918088734</v>
      </c>
      <c r="T828" s="24">
        <f t="shared" si="76"/>
        <v>0.35608290793760078</v>
      </c>
      <c r="U828" s="25">
        <f t="shared" si="77"/>
        <v>-1.5612804104806921E-2</v>
      </c>
    </row>
    <row r="829" spans="1:21" x14ac:dyDescent="0.3">
      <c r="A829" s="2" t="s">
        <v>6</v>
      </c>
      <c r="B829" s="2">
        <v>22</v>
      </c>
      <c r="C829" s="5">
        <v>39872</v>
      </c>
      <c r="D829" s="2">
        <v>27</v>
      </c>
      <c r="E829" s="2" t="s">
        <v>7</v>
      </c>
      <c r="F829" s="6" t="s">
        <v>44</v>
      </c>
      <c r="G829" s="2">
        <v>90</v>
      </c>
      <c r="H829" s="2">
        <v>8</v>
      </c>
      <c r="I829" s="2">
        <v>10</v>
      </c>
      <c r="J829" s="2">
        <v>6.5</v>
      </c>
      <c r="K829" s="2">
        <v>2</v>
      </c>
      <c r="L829" s="19">
        <v>265.46457922833753</v>
      </c>
      <c r="M829" s="19">
        <f t="shared" si="72"/>
        <v>2.6546457922833753E-2</v>
      </c>
      <c r="N829" s="19">
        <v>238.91812130550377</v>
      </c>
      <c r="O829" s="19">
        <f t="shared" si="73"/>
        <v>2.3891812130550378E-2</v>
      </c>
      <c r="P829" s="19">
        <f t="shared" si="74"/>
        <v>2.6546457922833749E-3</v>
      </c>
      <c r="Q829" s="24">
        <v>5.78</v>
      </c>
      <c r="R829" s="24">
        <f t="shared" si="75"/>
        <v>0.13809467411458118</v>
      </c>
      <c r="S829" s="24">
        <v>9.0675767918088734</v>
      </c>
      <c r="T829" s="24">
        <f t="shared" si="76"/>
        <v>2.4071204576581809E-2</v>
      </c>
      <c r="U829" s="25">
        <f t="shared" si="77"/>
        <v>0.11402346953799937</v>
      </c>
    </row>
    <row r="830" spans="1:21" x14ac:dyDescent="0.3">
      <c r="A830" s="2" t="s">
        <v>6</v>
      </c>
      <c r="B830" s="2">
        <v>22</v>
      </c>
      <c r="C830" s="5">
        <v>39872</v>
      </c>
      <c r="D830" s="2">
        <v>27</v>
      </c>
      <c r="E830" s="2" t="s">
        <v>7</v>
      </c>
      <c r="F830" s="6" t="s">
        <v>36</v>
      </c>
      <c r="G830" s="2">
        <v>80</v>
      </c>
      <c r="H830" s="2">
        <v>25</v>
      </c>
      <c r="I830" s="2">
        <v>30</v>
      </c>
      <c r="J830" s="2">
        <v>20</v>
      </c>
      <c r="K830" s="2">
        <v>2</v>
      </c>
      <c r="L830" s="19">
        <v>2513.2741228718346</v>
      </c>
      <c r="M830" s="19">
        <f t="shared" si="72"/>
        <v>0.25132741228718347</v>
      </c>
      <c r="N830" s="19">
        <v>2010.6192982974678</v>
      </c>
      <c r="O830" s="19">
        <f t="shared" si="73"/>
        <v>0.20106192982974677</v>
      </c>
      <c r="P830" s="19">
        <f t="shared" si="74"/>
        <v>5.02654824574367E-2</v>
      </c>
      <c r="Q830" s="24">
        <v>6.62</v>
      </c>
      <c r="R830" s="24">
        <f t="shared" si="75"/>
        <v>1.3310299754729236</v>
      </c>
      <c r="S830" s="24">
        <v>8.3025000000000002</v>
      </c>
      <c r="T830" s="24">
        <f t="shared" si="76"/>
        <v>0.41732916810286819</v>
      </c>
      <c r="U830" s="25">
        <f t="shared" si="77"/>
        <v>0.91370080737005543</v>
      </c>
    </row>
    <row r="831" spans="1:21" x14ac:dyDescent="0.3">
      <c r="A831" s="2" t="s">
        <v>6</v>
      </c>
      <c r="B831" s="2">
        <v>22</v>
      </c>
      <c r="C831" s="5">
        <v>39872</v>
      </c>
      <c r="D831" s="2">
        <v>27</v>
      </c>
      <c r="E831" s="2" t="s">
        <v>7</v>
      </c>
      <c r="F831" s="6" t="s">
        <v>36</v>
      </c>
      <c r="G831" s="2">
        <v>60</v>
      </c>
      <c r="H831" s="2">
        <v>30</v>
      </c>
      <c r="I831" s="2">
        <v>25</v>
      </c>
      <c r="J831" s="2">
        <v>21.25</v>
      </c>
      <c r="K831" s="2">
        <v>2</v>
      </c>
      <c r="L831" s="19">
        <v>2837.2508652732818</v>
      </c>
      <c r="M831" s="19">
        <f t="shared" si="72"/>
        <v>0.2837250865273282</v>
      </c>
      <c r="N831" s="19">
        <v>1702.350519163969</v>
      </c>
      <c r="O831" s="19">
        <f t="shared" si="73"/>
        <v>0.1702350519163969</v>
      </c>
      <c r="P831" s="19">
        <f t="shared" si="74"/>
        <v>0.1134900346109313</v>
      </c>
      <c r="Q831" s="24">
        <v>6.62</v>
      </c>
      <c r="R831" s="24">
        <f t="shared" si="75"/>
        <v>1.1269560436865476</v>
      </c>
      <c r="S831" s="24">
        <v>8.3025000000000002</v>
      </c>
      <c r="T831" s="24">
        <f t="shared" si="76"/>
        <v>0.94225101235725706</v>
      </c>
      <c r="U831" s="25">
        <f t="shared" si="77"/>
        <v>0.1847050313292905</v>
      </c>
    </row>
    <row r="832" spans="1:21" x14ac:dyDescent="0.3">
      <c r="A832" s="2" t="s">
        <v>6</v>
      </c>
      <c r="B832" s="2">
        <v>22</v>
      </c>
      <c r="C832" s="5">
        <v>39872</v>
      </c>
      <c r="D832" s="2">
        <v>27</v>
      </c>
      <c r="E832" s="2" t="s">
        <v>7</v>
      </c>
      <c r="F832" s="6" t="s">
        <v>46</v>
      </c>
      <c r="G832" s="2">
        <v>70</v>
      </c>
      <c r="H832" s="2">
        <v>25</v>
      </c>
      <c r="I832" s="2">
        <v>20</v>
      </c>
      <c r="J832" s="2">
        <v>17.5</v>
      </c>
      <c r="K832" s="2">
        <v>3</v>
      </c>
      <c r="L832" s="19">
        <v>2886.3382504856222</v>
      </c>
      <c r="M832" s="19">
        <f t="shared" si="72"/>
        <v>0.28863382504856222</v>
      </c>
      <c r="N832" s="19">
        <v>2020.4367753399354</v>
      </c>
      <c r="O832" s="19">
        <f t="shared" si="73"/>
        <v>0.20204367753399355</v>
      </c>
      <c r="P832" s="19">
        <f t="shared" si="74"/>
        <v>8.6590147514568672E-2</v>
      </c>
      <c r="Q832" s="24">
        <v>1.86</v>
      </c>
      <c r="R832" s="24">
        <f t="shared" si="75"/>
        <v>0.37580124021322803</v>
      </c>
      <c r="S832" s="24">
        <v>12.651428571428571</v>
      </c>
      <c r="T832" s="24">
        <f t="shared" si="76"/>
        <v>1.0954890662700287</v>
      </c>
      <c r="U832" s="25">
        <f t="shared" si="77"/>
        <v>-0.71968782605680071</v>
      </c>
    </row>
    <row r="833" spans="1:21" x14ac:dyDescent="0.3">
      <c r="A833" s="2" t="s">
        <v>6</v>
      </c>
      <c r="B833" s="2">
        <v>22</v>
      </c>
      <c r="C833" s="5">
        <v>39872</v>
      </c>
      <c r="D833" s="2">
        <v>27</v>
      </c>
      <c r="E833" s="2" t="s">
        <v>7</v>
      </c>
      <c r="F833" s="6" t="s">
        <v>43</v>
      </c>
      <c r="G833" s="2">
        <v>40</v>
      </c>
      <c r="H833" s="2">
        <v>10</v>
      </c>
      <c r="I833" s="2">
        <v>20</v>
      </c>
      <c r="J833" s="2">
        <v>10</v>
      </c>
      <c r="K833" s="2">
        <v>2</v>
      </c>
      <c r="L833" s="19">
        <v>628.31853071795865</v>
      </c>
      <c r="M833" s="19">
        <f t="shared" si="72"/>
        <v>6.2831853071795868E-2</v>
      </c>
      <c r="N833" s="19">
        <v>251.32741228718348</v>
      </c>
      <c r="O833" s="19">
        <f t="shared" si="73"/>
        <v>2.5132741228718346E-2</v>
      </c>
      <c r="P833" s="19">
        <f t="shared" si="74"/>
        <v>3.7699111843077518E-2</v>
      </c>
      <c r="Q833" s="24">
        <v>9.1999999999999993</v>
      </c>
      <c r="R833" s="24">
        <f t="shared" si="75"/>
        <v>0.23122121930420877</v>
      </c>
      <c r="S833" s="24">
        <v>8.1999999999999993</v>
      </c>
      <c r="T833" s="24">
        <f t="shared" si="76"/>
        <v>0.30913271711323564</v>
      </c>
      <c r="U833" s="25">
        <f t="shared" si="77"/>
        <v>-7.7911497809026869E-2</v>
      </c>
    </row>
    <row r="834" spans="1:21" x14ac:dyDescent="0.3">
      <c r="A834" s="2" t="s">
        <v>6</v>
      </c>
      <c r="B834" s="2">
        <v>22</v>
      </c>
      <c r="C834" s="5">
        <v>39872</v>
      </c>
      <c r="D834" s="2">
        <v>27</v>
      </c>
      <c r="E834" s="2" t="s">
        <v>7</v>
      </c>
      <c r="F834" s="6" t="s">
        <v>44</v>
      </c>
      <c r="G834" s="2">
        <v>90</v>
      </c>
      <c r="H834" s="2">
        <v>5</v>
      </c>
      <c r="I834" s="2">
        <v>10</v>
      </c>
      <c r="J834" s="2">
        <v>5</v>
      </c>
      <c r="K834" s="2">
        <v>2</v>
      </c>
      <c r="L834" s="19">
        <v>157.07963267948966</v>
      </c>
      <c r="M834" s="19">
        <f t="shared" ref="M834:M897" si="78">L834/10000</f>
        <v>1.5707963267948967E-2</v>
      </c>
      <c r="N834" s="19">
        <v>141.37166941154069</v>
      </c>
      <c r="O834" s="19">
        <f t="shared" ref="O834:O897" si="79">N834/10000</f>
        <v>1.4137166941154069E-2</v>
      </c>
      <c r="P834" s="19">
        <f t="shared" ref="P834:P897" si="80">M834-O834</f>
        <v>1.5707963267948977E-3</v>
      </c>
      <c r="Q834" s="24">
        <v>5.78</v>
      </c>
      <c r="R834" s="24">
        <f t="shared" ref="R834:R897" si="81">O834*Q834</f>
        <v>8.171282491987053E-2</v>
      </c>
      <c r="S834" s="24">
        <v>9.0675767918088734</v>
      </c>
      <c r="T834" s="24">
        <f t="shared" ref="T834:T897" si="82">P834*S834</f>
        <v>1.4243316317504041E-2</v>
      </c>
      <c r="U834" s="25">
        <f t="shared" ref="U834:U897" si="83">R834-T834</f>
        <v>6.7469508602366488E-2</v>
      </c>
    </row>
    <row r="835" spans="1:21" x14ac:dyDescent="0.3">
      <c r="A835" s="2" t="s">
        <v>6</v>
      </c>
      <c r="B835" s="2">
        <v>22</v>
      </c>
      <c r="C835" s="5">
        <v>39872</v>
      </c>
      <c r="D835" s="2">
        <v>27</v>
      </c>
      <c r="E835" s="2" t="s">
        <v>7</v>
      </c>
      <c r="F835" s="6" t="s">
        <v>44</v>
      </c>
      <c r="G835" s="2">
        <v>90</v>
      </c>
      <c r="H835" s="2">
        <v>5</v>
      </c>
      <c r="I835" s="2">
        <v>10</v>
      </c>
      <c r="J835" s="2">
        <v>5</v>
      </c>
      <c r="K835" s="2">
        <v>2</v>
      </c>
      <c r="L835" s="19">
        <v>157.07963267948966</v>
      </c>
      <c r="M835" s="19">
        <f t="shared" si="78"/>
        <v>1.5707963267948967E-2</v>
      </c>
      <c r="N835" s="19">
        <v>141.37166941154069</v>
      </c>
      <c r="O835" s="19">
        <f t="shared" si="79"/>
        <v>1.4137166941154069E-2</v>
      </c>
      <c r="P835" s="19">
        <f t="shared" si="80"/>
        <v>1.5707963267948977E-3</v>
      </c>
      <c r="Q835" s="24">
        <v>5.78</v>
      </c>
      <c r="R835" s="24">
        <f t="shared" si="81"/>
        <v>8.171282491987053E-2</v>
      </c>
      <c r="S835" s="24">
        <v>9.0675767918088734</v>
      </c>
      <c r="T835" s="24">
        <f t="shared" si="82"/>
        <v>1.4243316317504041E-2</v>
      </c>
      <c r="U835" s="25">
        <f t="shared" si="83"/>
        <v>6.7469508602366488E-2</v>
      </c>
    </row>
    <row r="836" spans="1:21" x14ac:dyDescent="0.3">
      <c r="A836" s="2" t="s">
        <v>6</v>
      </c>
      <c r="B836" s="2">
        <v>22</v>
      </c>
      <c r="C836" s="5">
        <v>39872</v>
      </c>
      <c r="D836" s="2">
        <v>27</v>
      </c>
      <c r="E836" s="2" t="s">
        <v>7</v>
      </c>
      <c r="F836" s="6" t="s">
        <v>44</v>
      </c>
      <c r="G836" s="2">
        <v>90</v>
      </c>
      <c r="H836" s="2">
        <v>5</v>
      </c>
      <c r="I836" s="2">
        <v>10</v>
      </c>
      <c r="J836" s="2">
        <v>5</v>
      </c>
      <c r="K836" s="2">
        <v>2</v>
      </c>
      <c r="L836" s="19">
        <v>157.07963267948966</v>
      </c>
      <c r="M836" s="19">
        <f t="shared" si="78"/>
        <v>1.5707963267948967E-2</v>
      </c>
      <c r="N836" s="19">
        <v>141.37166941154069</v>
      </c>
      <c r="O836" s="19">
        <f t="shared" si="79"/>
        <v>1.4137166941154069E-2</v>
      </c>
      <c r="P836" s="19">
        <f t="shared" si="80"/>
        <v>1.5707963267948977E-3</v>
      </c>
      <c r="Q836" s="24">
        <v>5.78</v>
      </c>
      <c r="R836" s="24">
        <f t="shared" si="81"/>
        <v>8.171282491987053E-2</v>
      </c>
      <c r="S836" s="24">
        <v>9.0675767918088734</v>
      </c>
      <c r="T836" s="24">
        <f t="shared" si="82"/>
        <v>1.4243316317504041E-2</v>
      </c>
      <c r="U836" s="25">
        <f t="shared" si="83"/>
        <v>6.7469508602366488E-2</v>
      </c>
    </row>
    <row r="837" spans="1:21" x14ac:dyDescent="0.3">
      <c r="A837" s="2" t="s">
        <v>6</v>
      </c>
      <c r="B837" s="2">
        <v>22</v>
      </c>
      <c r="C837" s="5">
        <v>39872</v>
      </c>
      <c r="D837" s="2">
        <v>27</v>
      </c>
      <c r="E837" s="2" t="s">
        <v>7</v>
      </c>
      <c r="F837" s="6" t="s">
        <v>44</v>
      </c>
      <c r="G837" s="2">
        <v>90</v>
      </c>
      <c r="H837" s="2">
        <v>5</v>
      </c>
      <c r="I837" s="2">
        <v>10</v>
      </c>
      <c r="J837" s="2">
        <v>5</v>
      </c>
      <c r="K837" s="2">
        <v>2</v>
      </c>
      <c r="L837" s="19">
        <v>157.07963267948966</v>
      </c>
      <c r="M837" s="19">
        <f t="shared" si="78"/>
        <v>1.5707963267948967E-2</v>
      </c>
      <c r="N837" s="19">
        <v>141.37166941154069</v>
      </c>
      <c r="O837" s="19">
        <f t="shared" si="79"/>
        <v>1.4137166941154069E-2</v>
      </c>
      <c r="P837" s="19">
        <f t="shared" si="80"/>
        <v>1.5707963267948977E-3</v>
      </c>
      <c r="Q837" s="24">
        <v>5.78</v>
      </c>
      <c r="R837" s="24">
        <f t="shared" si="81"/>
        <v>8.171282491987053E-2</v>
      </c>
      <c r="S837" s="24">
        <v>9.0675767918088734</v>
      </c>
      <c r="T837" s="24">
        <f t="shared" si="82"/>
        <v>1.4243316317504041E-2</v>
      </c>
      <c r="U837" s="25">
        <f t="shared" si="83"/>
        <v>6.7469508602366488E-2</v>
      </c>
    </row>
    <row r="838" spans="1:21" x14ac:dyDescent="0.3">
      <c r="A838" s="2" t="s">
        <v>6</v>
      </c>
      <c r="B838" s="2">
        <v>22</v>
      </c>
      <c r="C838" s="5">
        <v>39872</v>
      </c>
      <c r="D838" s="2">
        <v>27</v>
      </c>
      <c r="E838" s="2" t="s">
        <v>7</v>
      </c>
      <c r="F838" s="6" t="s">
        <v>17</v>
      </c>
      <c r="G838" s="2">
        <v>90</v>
      </c>
      <c r="H838" s="2">
        <v>2</v>
      </c>
      <c r="I838" s="2">
        <v>15</v>
      </c>
      <c r="J838" s="2">
        <v>4.75</v>
      </c>
      <c r="K838" s="2">
        <v>1</v>
      </c>
      <c r="L838" s="19">
        <v>70.882184246619701</v>
      </c>
      <c r="M838" s="19">
        <f t="shared" si="78"/>
        <v>7.0882184246619699E-3</v>
      </c>
      <c r="N838" s="19">
        <v>63.793965821957734</v>
      </c>
      <c r="O838" s="19">
        <f t="shared" si="79"/>
        <v>6.3793965821957732E-3</v>
      </c>
      <c r="P838" s="19">
        <f t="shared" si="80"/>
        <v>7.0882184246619673E-4</v>
      </c>
      <c r="Q838" s="24">
        <v>0.1</v>
      </c>
      <c r="R838" s="24">
        <f t="shared" si="81"/>
        <v>6.3793965821957739E-4</v>
      </c>
      <c r="S838" s="24">
        <v>5.7506493506493506</v>
      </c>
      <c r="T838" s="24">
        <f t="shared" si="82"/>
        <v>4.0761858681043102E-3</v>
      </c>
      <c r="U838" s="25">
        <f t="shared" si="83"/>
        <v>-3.4382462098847327E-3</v>
      </c>
    </row>
    <row r="839" spans="1:21" x14ac:dyDescent="0.3">
      <c r="A839" s="2" t="s">
        <v>6</v>
      </c>
      <c r="B839" s="2">
        <v>22</v>
      </c>
      <c r="C839" s="5">
        <v>39872</v>
      </c>
      <c r="D839" s="2">
        <v>27</v>
      </c>
      <c r="E839" s="2" t="s">
        <v>7</v>
      </c>
      <c r="F839" s="6" t="s">
        <v>17</v>
      </c>
      <c r="G839" s="2">
        <v>90</v>
      </c>
      <c r="H839" s="2">
        <v>2</v>
      </c>
      <c r="I839" s="2">
        <v>15</v>
      </c>
      <c r="J839" s="2">
        <v>4.75</v>
      </c>
      <c r="K839" s="2">
        <v>1</v>
      </c>
      <c r="L839" s="19">
        <v>70.882184246619701</v>
      </c>
      <c r="M839" s="19">
        <f t="shared" si="78"/>
        <v>7.0882184246619699E-3</v>
      </c>
      <c r="N839" s="19">
        <v>63.793965821957734</v>
      </c>
      <c r="O839" s="19">
        <f t="shared" si="79"/>
        <v>6.3793965821957732E-3</v>
      </c>
      <c r="P839" s="19">
        <f t="shared" si="80"/>
        <v>7.0882184246619673E-4</v>
      </c>
      <c r="Q839" s="24">
        <v>0.1</v>
      </c>
      <c r="R839" s="24">
        <f t="shared" si="81"/>
        <v>6.3793965821957739E-4</v>
      </c>
      <c r="S839" s="24">
        <v>5.7506493506493506</v>
      </c>
      <c r="T839" s="24">
        <f t="shared" si="82"/>
        <v>4.0761858681043102E-3</v>
      </c>
      <c r="U839" s="25">
        <f t="shared" si="83"/>
        <v>-3.4382462098847327E-3</v>
      </c>
    </row>
    <row r="840" spans="1:21" x14ac:dyDescent="0.3">
      <c r="A840" s="2" t="s">
        <v>6</v>
      </c>
      <c r="B840" s="2">
        <v>22</v>
      </c>
      <c r="C840" s="5">
        <v>39872</v>
      </c>
      <c r="D840" s="2">
        <v>27</v>
      </c>
      <c r="E840" s="2" t="s">
        <v>7</v>
      </c>
      <c r="F840" s="6" t="s">
        <v>53</v>
      </c>
      <c r="G840" s="2">
        <v>90</v>
      </c>
      <c r="H840" s="2">
        <v>10</v>
      </c>
      <c r="I840" s="2">
        <v>20</v>
      </c>
      <c r="J840" s="2">
        <v>10</v>
      </c>
      <c r="K840" s="2">
        <v>2</v>
      </c>
      <c r="L840" s="19">
        <v>628.31853071795865</v>
      </c>
      <c r="M840" s="19">
        <f t="shared" si="78"/>
        <v>6.2831853071795868E-2</v>
      </c>
      <c r="N840" s="19">
        <v>565.48667764616278</v>
      </c>
      <c r="O840" s="19">
        <f t="shared" si="79"/>
        <v>5.6548667764616277E-2</v>
      </c>
      <c r="P840" s="19">
        <f t="shared" si="80"/>
        <v>6.283185307179591E-3</v>
      </c>
      <c r="Q840" s="24">
        <v>6.51</v>
      </c>
      <c r="R840" s="24">
        <f t="shared" si="81"/>
        <v>0.36813182714765197</v>
      </c>
      <c r="S840" s="24">
        <v>8.2509316770186327</v>
      </c>
      <c r="T840" s="24">
        <f t="shared" si="82"/>
        <v>5.1842132683586138E-2</v>
      </c>
      <c r="U840" s="25">
        <f t="shared" si="83"/>
        <v>0.31628969446406585</v>
      </c>
    </row>
    <row r="841" spans="1:21" x14ac:dyDescent="0.3">
      <c r="A841" s="2" t="s">
        <v>6</v>
      </c>
      <c r="B841" s="2">
        <v>22</v>
      </c>
      <c r="C841" s="5">
        <v>39872</v>
      </c>
      <c r="D841" s="2">
        <v>27</v>
      </c>
      <c r="E841" s="2" t="s">
        <v>7</v>
      </c>
      <c r="F841" s="6" t="s">
        <v>57</v>
      </c>
      <c r="G841" s="2">
        <v>90</v>
      </c>
      <c r="H841" s="2">
        <v>15</v>
      </c>
      <c r="I841" s="2">
        <v>10</v>
      </c>
      <c r="J841" s="2">
        <v>10</v>
      </c>
      <c r="K841" s="2">
        <v>3</v>
      </c>
      <c r="L841" s="19">
        <v>942.47779607693792</v>
      </c>
      <c r="M841" s="19">
        <f t="shared" si="78"/>
        <v>9.4247779607693788E-2</v>
      </c>
      <c r="N841" s="19">
        <v>848.23001646924411</v>
      </c>
      <c r="O841" s="19">
        <f t="shared" si="79"/>
        <v>8.4823001646924412E-2</v>
      </c>
      <c r="P841" s="19">
        <f t="shared" si="80"/>
        <v>9.424777960769376E-3</v>
      </c>
      <c r="Q841" s="24">
        <v>6.2835999999999999</v>
      </c>
      <c r="R841" s="24">
        <f t="shared" si="81"/>
        <v>0.53299381314861427</v>
      </c>
      <c r="S841" s="24">
        <v>7.9071428571428566</v>
      </c>
      <c r="T841" s="24">
        <f t="shared" si="82"/>
        <v>7.4523065732654992E-2</v>
      </c>
      <c r="U841" s="25">
        <f t="shared" si="83"/>
        <v>0.45847074741595928</v>
      </c>
    </row>
    <row r="842" spans="1:21" x14ac:dyDescent="0.3">
      <c r="A842" s="2" t="s">
        <v>6</v>
      </c>
      <c r="B842" s="2">
        <v>22</v>
      </c>
      <c r="C842" s="5">
        <v>39872</v>
      </c>
      <c r="D842" s="2">
        <v>27</v>
      </c>
      <c r="E842" s="2" t="s">
        <v>7</v>
      </c>
      <c r="F842" s="6" t="s">
        <v>57</v>
      </c>
      <c r="G842" s="2">
        <v>80</v>
      </c>
      <c r="H842" s="2">
        <v>7</v>
      </c>
      <c r="I842" s="2">
        <v>10</v>
      </c>
      <c r="J842" s="2">
        <v>6</v>
      </c>
      <c r="K842" s="2">
        <v>3</v>
      </c>
      <c r="L842" s="19">
        <v>339.29200658769764</v>
      </c>
      <c r="M842" s="19">
        <f t="shared" si="78"/>
        <v>3.3929200658769768E-2</v>
      </c>
      <c r="N842" s="19">
        <v>271.43360527015813</v>
      </c>
      <c r="O842" s="19">
        <f t="shared" si="79"/>
        <v>2.7143360527015811E-2</v>
      </c>
      <c r="P842" s="19">
        <f t="shared" si="80"/>
        <v>6.7858401317539563E-3</v>
      </c>
      <c r="Q842" s="24">
        <v>6.2835999999999999</v>
      </c>
      <c r="R842" s="24">
        <f t="shared" si="81"/>
        <v>0.17055802020755656</v>
      </c>
      <c r="S842" s="24">
        <v>7.9071428571428566</v>
      </c>
      <c r="T842" s="24">
        <f t="shared" si="82"/>
        <v>5.3656607327511638E-2</v>
      </c>
      <c r="U842" s="25">
        <f t="shared" si="83"/>
        <v>0.11690141288004492</v>
      </c>
    </row>
    <row r="843" spans="1:21" x14ac:dyDescent="0.3">
      <c r="A843" s="2" t="s">
        <v>6</v>
      </c>
      <c r="B843" s="2">
        <v>22</v>
      </c>
      <c r="C843" s="5">
        <v>39872</v>
      </c>
      <c r="D843" s="2">
        <v>27</v>
      </c>
      <c r="E843" s="2" t="s">
        <v>7</v>
      </c>
      <c r="F843" s="6" t="s">
        <v>24</v>
      </c>
      <c r="G843" s="2">
        <v>100</v>
      </c>
      <c r="H843" s="2">
        <v>4</v>
      </c>
      <c r="I843" s="2">
        <v>12</v>
      </c>
      <c r="J843" s="2">
        <v>5</v>
      </c>
      <c r="K843" s="2">
        <v>2</v>
      </c>
      <c r="L843" s="19">
        <v>157.07963267948966</v>
      </c>
      <c r="M843" s="19">
        <f t="shared" si="78"/>
        <v>1.5707963267948967E-2</v>
      </c>
      <c r="N843" s="19">
        <v>157.07963267948966</v>
      </c>
      <c r="O843" s="19">
        <f t="shared" si="79"/>
        <v>1.5707963267948967E-2</v>
      </c>
      <c r="P843" s="19">
        <f t="shared" si="80"/>
        <v>0</v>
      </c>
      <c r="Q843" s="24">
        <v>5.86</v>
      </c>
      <c r="R843" s="24">
        <f t="shared" si="81"/>
        <v>9.2048664750180947E-2</v>
      </c>
      <c r="S843" s="24">
        <v>8.461146496815287</v>
      </c>
      <c r="T843" s="24">
        <f t="shared" si="82"/>
        <v>0</v>
      </c>
      <c r="U843" s="25">
        <f t="shared" si="83"/>
        <v>9.2048664750180947E-2</v>
      </c>
    </row>
    <row r="844" spans="1:21" x14ac:dyDescent="0.3">
      <c r="A844" s="2" t="s">
        <v>6</v>
      </c>
      <c r="B844" s="2">
        <v>22</v>
      </c>
      <c r="C844" s="5">
        <v>39872</v>
      </c>
      <c r="D844" s="2">
        <v>27</v>
      </c>
      <c r="E844" s="2" t="s">
        <v>7</v>
      </c>
      <c r="F844" s="6" t="s">
        <v>49</v>
      </c>
      <c r="G844" s="2">
        <v>20</v>
      </c>
      <c r="H844" s="2">
        <v>20</v>
      </c>
      <c r="I844" s="2">
        <v>20</v>
      </c>
      <c r="J844" s="2">
        <v>15</v>
      </c>
      <c r="K844" s="2">
        <v>2</v>
      </c>
      <c r="L844" s="19">
        <v>1413.7166941154069</v>
      </c>
      <c r="M844" s="19">
        <f t="shared" si="78"/>
        <v>0.1413716694115407</v>
      </c>
      <c r="N844" s="19">
        <v>282.74333882308139</v>
      </c>
      <c r="O844" s="19">
        <f t="shared" si="79"/>
        <v>2.8274333882308138E-2</v>
      </c>
      <c r="P844" s="19">
        <f t="shared" si="80"/>
        <v>0.11309733552923255</v>
      </c>
      <c r="Q844" s="24">
        <v>5.23</v>
      </c>
      <c r="R844" s="24">
        <f t="shared" si="81"/>
        <v>0.14787476620447157</v>
      </c>
      <c r="S844" s="24">
        <v>8.461146496815287</v>
      </c>
      <c r="T844" s="24">
        <f t="shared" si="82"/>
        <v>0.95693312431230915</v>
      </c>
      <c r="U844" s="25">
        <f t="shared" si="83"/>
        <v>-0.80905835810783755</v>
      </c>
    </row>
    <row r="845" spans="1:21" x14ac:dyDescent="0.3">
      <c r="A845" s="2" t="s">
        <v>6</v>
      </c>
      <c r="B845" s="2">
        <v>22</v>
      </c>
      <c r="C845" s="5">
        <v>39872</v>
      </c>
      <c r="D845" s="2">
        <v>27</v>
      </c>
      <c r="E845" s="2" t="s">
        <v>7</v>
      </c>
      <c r="F845" s="6" t="s">
        <v>53</v>
      </c>
      <c r="G845" s="2">
        <v>90</v>
      </c>
      <c r="H845" s="2">
        <v>2</v>
      </c>
      <c r="I845" s="2">
        <v>12</v>
      </c>
      <c r="J845" s="2">
        <v>4</v>
      </c>
      <c r="K845" s="2">
        <v>2</v>
      </c>
      <c r="L845" s="19">
        <v>100.53096491487338</v>
      </c>
      <c r="M845" s="19">
        <f t="shared" si="78"/>
        <v>1.0053096491487338E-2</v>
      </c>
      <c r="N845" s="19">
        <v>90.477868423386042</v>
      </c>
      <c r="O845" s="19">
        <f t="shared" si="79"/>
        <v>9.0477868423386038E-3</v>
      </c>
      <c r="P845" s="19">
        <f t="shared" si="80"/>
        <v>1.0053096491487341E-3</v>
      </c>
      <c r="Q845" s="24">
        <v>6.51</v>
      </c>
      <c r="R845" s="24">
        <f t="shared" si="81"/>
        <v>5.8901092343624312E-2</v>
      </c>
      <c r="S845" s="24">
        <v>8.2509316770186327</v>
      </c>
      <c r="T845" s="24">
        <f t="shared" si="82"/>
        <v>8.2947412293737782E-3</v>
      </c>
      <c r="U845" s="25">
        <f t="shared" si="83"/>
        <v>5.0606351114250533E-2</v>
      </c>
    </row>
    <row r="846" spans="1:21" x14ac:dyDescent="0.3">
      <c r="A846" s="2" t="s">
        <v>6</v>
      </c>
      <c r="B846" s="2">
        <v>22</v>
      </c>
      <c r="C846" s="5">
        <v>39872</v>
      </c>
      <c r="D846" s="2">
        <v>27</v>
      </c>
      <c r="E846" s="2" t="s">
        <v>7</v>
      </c>
      <c r="F846" s="6" t="s">
        <v>53</v>
      </c>
      <c r="G846" s="2">
        <v>90</v>
      </c>
      <c r="H846" s="2">
        <v>2</v>
      </c>
      <c r="I846" s="2">
        <v>12</v>
      </c>
      <c r="J846" s="2">
        <v>4</v>
      </c>
      <c r="K846" s="2">
        <v>2</v>
      </c>
      <c r="L846" s="19">
        <v>100.53096491487338</v>
      </c>
      <c r="M846" s="19">
        <f t="shared" si="78"/>
        <v>1.0053096491487338E-2</v>
      </c>
      <c r="N846" s="19">
        <v>90.477868423386042</v>
      </c>
      <c r="O846" s="19">
        <f t="shared" si="79"/>
        <v>9.0477868423386038E-3</v>
      </c>
      <c r="P846" s="19">
        <f t="shared" si="80"/>
        <v>1.0053096491487341E-3</v>
      </c>
      <c r="Q846" s="24">
        <v>6.51</v>
      </c>
      <c r="R846" s="24">
        <f t="shared" si="81"/>
        <v>5.8901092343624312E-2</v>
      </c>
      <c r="S846" s="24">
        <v>8.2509316770186327</v>
      </c>
      <c r="T846" s="24">
        <f t="shared" si="82"/>
        <v>8.2947412293737782E-3</v>
      </c>
      <c r="U846" s="25">
        <f t="shared" si="83"/>
        <v>5.0606351114250533E-2</v>
      </c>
    </row>
    <row r="847" spans="1:21" x14ac:dyDescent="0.3">
      <c r="A847" s="2" t="s">
        <v>6</v>
      </c>
      <c r="B847" s="2">
        <v>22</v>
      </c>
      <c r="C847" s="5">
        <v>39872</v>
      </c>
      <c r="D847" s="2">
        <v>27</v>
      </c>
      <c r="E847" s="2" t="s">
        <v>7</v>
      </c>
      <c r="F847" s="6" t="s">
        <v>43</v>
      </c>
      <c r="G847" s="2">
        <v>20</v>
      </c>
      <c r="H847" s="2">
        <v>20</v>
      </c>
      <c r="I847" s="2">
        <v>20</v>
      </c>
      <c r="J847" s="2">
        <v>15</v>
      </c>
      <c r="K847" s="2">
        <v>2</v>
      </c>
      <c r="L847" s="19">
        <v>1413.7166941154069</v>
      </c>
      <c r="M847" s="19">
        <f t="shared" si="78"/>
        <v>0.1413716694115407</v>
      </c>
      <c r="N847" s="19">
        <v>282.74333882308139</v>
      </c>
      <c r="O847" s="19">
        <f t="shared" si="79"/>
        <v>2.8274333882308138E-2</v>
      </c>
      <c r="P847" s="19">
        <f t="shared" si="80"/>
        <v>0.11309733552923255</v>
      </c>
      <c r="Q847" s="24">
        <v>9.1999999999999993</v>
      </c>
      <c r="R847" s="24">
        <f t="shared" si="81"/>
        <v>0.26012387171723483</v>
      </c>
      <c r="S847" s="24">
        <v>8.1999999999999993</v>
      </c>
      <c r="T847" s="24">
        <f t="shared" si="82"/>
        <v>0.92739815133970682</v>
      </c>
      <c r="U847" s="25">
        <f t="shared" si="83"/>
        <v>-0.66727427962247199</v>
      </c>
    </row>
    <row r="848" spans="1:21" x14ac:dyDescent="0.3">
      <c r="A848" s="2" t="s">
        <v>6</v>
      </c>
      <c r="B848" s="2">
        <v>22</v>
      </c>
      <c r="C848" s="5">
        <v>39872</v>
      </c>
      <c r="D848" s="2">
        <v>27</v>
      </c>
      <c r="E848" s="2" t="s">
        <v>7</v>
      </c>
      <c r="F848" s="6" t="s">
        <v>35</v>
      </c>
      <c r="G848" s="2">
        <v>90</v>
      </c>
      <c r="H848" s="2">
        <v>20</v>
      </c>
      <c r="I848" s="2">
        <v>20</v>
      </c>
      <c r="J848" s="2">
        <v>15</v>
      </c>
      <c r="K848" s="2">
        <v>1</v>
      </c>
      <c r="L848" s="19">
        <v>706.85834705770344</v>
      </c>
      <c r="M848" s="19">
        <f t="shared" si="78"/>
        <v>7.0685834705770348E-2</v>
      </c>
      <c r="N848" s="19">
        <v>636.17251235193316</v>
      </c>
      <c r="O848" s="19">
        <f t="shared" si="79"/>
        <v>6.3617251235193323E-2</v>
      </c>
      <c r="P848" s="19">
        <f t="shared" si="80"/>
        <v>7.0685834705770251E-3</v>
      </c>
      <c r="Q848" s="24">
        <v>1.93</v>
      </c>
      <c r="R848" s="24">
        <f t="shared" si="81"/>
        <v>0.12278129488392311</v>
      </c>
      <c r="S848" s="24">
        <v>8.104694792715291</v>
      </c>
      <c r="T848" s="24">
        <f t="shared" si="82"/>
        <v>5.7288711645858997E-2</v>
      </c>
      <c r="U848" s="25">
        <f t="shared" si="83"/>
        <v>6.5492583238064117E-2</v>
      </c>
    </row>
    <row r="849" spans="1:21" x14ac:dyDescent="0.3">
      <c r="A849" s="2" t="s">
        <v>6</v>
      </c>
      <c r="B849" s="2">
        <v>22</v>
      </c>
      <c r="C849" s="5">
        <v>39872</v>
      </c>
      <c r="D849" s="2">
        <v>27</v>
      </c>
      <c r="E849" s="2" t="s">
        <v>7</v>
      </c>
      <c r="F849" s="6" t="s">
        <v>49</v>
      </c>
      <c r="G849" s="2">
        <v>100</v>
      </c>
      <c r="H849" s="2">
        <v>4</v>
      </c>
      <c r="I849" s="2">
        <v>12</v>
      </c>
      <c r="J849" s="2">
        <v>5</v>
      </c>
      <c r="K849" s="2">
        <v>2</v>
      </c>
      <c r="L849" s="19">
        <v>157.07963267948966</v>
      </c>
      <c r="M849" s="19">
        <f t="shared" si="78"/>
        <v>1.5707963267948967E-2</v>
      </c>
      <c r="N849" s="19">
        <v>157.07963267948966</v>
      </c>
      <c r="O849" s="19">
        <f t="shared" si="79"/>
        <v>1.5707963267948967E-2</v>
      </c>
      <c r="P849" s="19">
        <f t="shared" si="80"/>
        <v>0</v>
      </c>
      <c r="Q849" s="24">
        <v>5.23</v>
      </c>
      <c r="R849" s="24">
        <f t="shared" si="81"/>
        <v>8.215264789137311E-2</v>
      </c>
      <c r="S849" s="24">
        <v>8.461146496815287</v>
      </c>
      <c r="T849" s="24">
        <f t="shared" si="82"/>
        <v>0</v>
      </c>
      <c r="U849" s="25">
        <f t="shared" si="83"/>
        <v>8.215264789137311E-2</v>
      </c>
    </row>
    <row r="850" spans="1:21" x14ac:dyDescent="0.3">
      <c r="A850" s="2" t="s">
        <v>6</v>
      </c>
      <c r="B850" s="2">
        <v>22</v>
      </c>
      <c r="C850" s="5">
        <v>39872</v>
      </c>
      <c r="D850" s="2">
        <v>27</v>
      </c>
      <c r="E850" s="2" t="s">
        <v>7</v>
      </c>
      <c r="F850" s="6" t="s">
        <v>36</v>
      </c>
      <c r="G850" s="2">
        <v>40</v>
      </c>
      <c r="H850" s="2">
        <v>25</v>
      </c>
      <c r="I850" s="2">
        <v>25</v>
      </c>
      <c r="J850" s="2">
        <v>18.75</v>
      </c>
      <c r="K850" s="2">
        <v>2</v>
      </c>
      <c r="L850" s="19">
        <v>2208.9323345553235</v>
      </c>
      <c r="M850" s="19">
        <f t="shared" si="78"/>
        <v>0.22089323345553236</v>
      </c>
      <c r="N850" s="19">
        <v>883.57293382212947</v>
      </c>
      <c r="O850" s="19">
        <f t="shared" si="79"/>
        <v>8.8357293382212945E-2</v>
      </c>
      <c r="P850" s="19">
        <f t="shared" si="80"/>
        <v>0.13253594007331942</v>
      </c>
      <c r="Q850" s="24">
        <v>6.62</v>
      </c>
      <c r="R850" s="24">
        <f t="shared" si="81"/>
        <v>0.58492528219024975</v>
      </c>
      <c r="S850" s="24">
        <v>8.3025000000000002</v>
      </c>
      <c r="T850" s="24">
        <f t="shared" si="82"/>
        <v>1.1003796424587347</v>
      </c>
      <c r="U850" s="25">
        <f t="shared" si="83"/>
        <v>-0.5154543602684849</v>
      </c>
    </row>
    <row r="851" spans="1:21" x14ac:dyDescent="0.3">
      <c r="A851" s="2" t="s">
        <v>6</v>
      </c>
      <c r="B851" s="2">
        <v>22</v>
      </c>
      <c r="C851" s="5">
        <v>39872</v>
      </c>
      <c r="D851" s="2">
        <v>27</v>
      </c>
      <c r="E851" s="2" t="s">
        <v>7</v>
      </c>
      <c r="F851" s="6" t="s">
        <v>44</v>
      </c>
      <c r="G851" s="2">
        <v>90</v>
      </c>
      <c r="H851" s="2">
        <v>10</v>
      </c>
      <c r="I851" s="2">
        <v>10</v>
      </c>
      <c r="J851" s="2">
        <v>7.5</v>
      </c>
      <c r="K851" s="2">
        <v>2</v>
      </c>
      <c r="L851" s="19">
        <v>353.42917352885172</v>
      </c>
      <c r="M851" s="19">
        <f t="shared" si="78"/>
        <v>3.5342917352885174E-2</v>
      </c>
      <c r="N851" s="19">
        <v>318.08625617596658</v>
      </c>
      <c r="O851" s="19">
        <f t="shared" si="79"/>
        <v>3.1808625617596661E-2</v>
      </c>
      <c r="P851" s="19">
        <f t="shared" si="80"/>
        <v>3.5342917352885125E-3</v>
      </c>
      <c r="Q851" s="24">
        <v>5.78</v>
      </c>
      <c r="R851" s="24">
        <f t="shared" si="81"/>
        <v>0.18385385606970872</v>
      </c>
      <c r="S851" s="24">
        <v>9.0675767918088734</v>
      </c>
      <c r="T851" s="24">
        <f t="shared" si="82"/>
        <v>3.2047461714384023E-2</v>
      </c>
      <c r="U851" s="25">
        <f t="shared" si="83"/>
        <v>0.1518063943553247</v>
      </c>
    </row>
    <row r="852" spans="1:21" x14ac:dyDescent="0.3">
      <c r="A852" s="2" t="s">
        <v>6</v>
      </c>
      <c r="B852" s="2">
        <v>22</v>
      </c>
      <c r="C852" s="5">
        <v>39872</v>
      </c>
      <c r="D852" s="2">
        <v>27</v>
      </c>
      <c r="E852" s="2" t="s">
        <v>7</v>
      </c>
      <c r="F852" s="6" t="s">
        <v>44</v>
      </c>
      <c r="G852" s="2">
        <v>90</v>
      </c>
      <c r="H852" s="2">
        <v>10</v>
      </c>
      <c r="I852" s="2">
        <v>10</v>
      </c>
      <c r="J852" s="2">
        <v>7.5</v>
      </c>
      <c r="K852" s="2">
        <v>2</v>
      </c>
      <c r="L852" s="19">
        <v>353.42917352885172</v>
      </c>
      <c r="M852" s="19">
        <f t="shared" si="78"/>
        <v>3.5342917352885174E-2</v>
      </c>
      <c r="N852" s="19">
        <v>318.08625617596658</v>
      </c>
      <c r="O852" s="19">
        <f t="shared" si="79"/>
        <v>3.1808625617596661E-2</v>
      </c>
      <c r="P852" s="19">
        <f t="shared" si="80"/>
        <v>3.5342917352885125E-3</v>
      </c>
      <c r="Q852" s="24">
        <v>5.78</v>
      </c>
      <c r="R852" s="24">
        <f t="shared" si="81"/>
        <v>0.18385385606970872</v>
      </c>
      <c r="S852" s="24">
        <v>9.0675767918088734</v>
      </c>
      <c r="T852" s="24">
        <f t="shared" si="82"/>
        <v>3.2047461714384023E-2</v>
      </c>
      <c r="U852" s="25">
        <f t="shared" si="83"/>
        <v>0.1518063943553247</v>
      </c>
    </row>
    <row r="853" spans="1:21" x14ac:dyDescent="0.3">
      <c r="A853" s="2" t="s">
        <v>6</v>
      </c>
      <c r="B853" s="2">
        <v>22</v>
      </c>
      <c r="C853" s="5">
        <v>39872</v>
      </c>
      <c r="D853" s="2">
        <v>27</v>
      </c>
      <c r="E853" s="2" t="s">
        <v>7</v>
      </c>
      <c r="F853" s="6" t="s">
        <v>44</v>
      </c>
      <c r="G853" s="2">
        <v>90</v>
      </c>
      <c r="H853" s="2">
        <v>10</v>
      </c>
      <c r="I853" s="2">
        <v>10</v>
      </c>
      <c r="J853" s="2">
        <v>7.5</v>
      </c>
      <c r="K853" s="2">
        <v>2</v>
      </c>
      <c r="L853" s="19">
        <v>353.42917352885172</v>
      </c>
      <c r="M853" s="19">
        <f t="shared" si="78"/>
        <v>3.5342917352885174E-2</v>
      </c>
      <c r="N853" s="19">
        <v>318.08625617596658</v>
      </c>
      <c r="O853" s="19">
        <f t="shared" si="79"/>
        <v>3.1808625617596661E-2</v>
      </c>
      <c r="P853" s="19">
        <f t="shared" si="80"/>
        <v>3.5342917352885125E-3</v>
      </c>
      <c r="Q853" s="24">
        <v>5.78</v>
      </c>
      <c r="R853" s="24">
        <f t="shared" si="81"/>
        <v>0.18385385606970872</v>
      </c>
      <c r="S853" s="24">
        <v>9.0675767918088734</v>
      </c>
      <c r="T853" s="24">
        <f t="shared" si="82"/>
        <v>3.2047461714384023E-2</v>
      </c>
      <c r="U853" s="25">
        <f t="shared" si="83"/>
        <v>0.1518063943553247</v>
      </c>
    </row>
    <row r="854" spans="1:21" x14ac:dyDescent="0.3">
      <c r="A854" s="2" t="s">
        <v>6</v>
      </c>
      <c r="B854" s="2">
        <v>22</v>
      </c>
      <c r="C854" s="5">
        <v>39872</v>
      </c>
      <c r="D854" s="2">
        <v>27</v>
      </c>
      <c r="E854" s="2" t="s">
        <v>7</v>
      </c>
      <c r="F854" s="6" t="s">
        <v>44</v>
      </c>
      <c r="G854" s="2">
        <v>90</v>
      </c>
      <c r="H854" s="2">
        <v>10</v>
      </c>
      <c r="I854" s="2">
        <v>10</v>
      </c>
      <c r="J854" s="2">
        <v>7.5</v>
      </c>
      <c r="K854" s="2">
        <v>2</v>
      </c>
      <c r="L854" s="19">
        <v>353.42917352885172</v>
      </c>
      <c r="M854" s="19">
        <f t="shared" si="78"/>
        <v>3.5342917352885174E-2</v>
      </c>
      <c r="N854" s="19">
        <v>318.08625617596658</v>
      </c>
      <c r="O854" s="19">
        <f t="shared" si="79"/>
        <v>3.1808625617596661E-2</v>
      </c>
      <c r="P854" s="19">
        <f t="shared" si="80"/>
        <v>3.5342917352885125E-3</v>
      </c>
      <c r="Q854" s="24">
        <v>5.78</v>
      </c>
      <c r="R854" s="24">
        <f t="shared" si="81"/>
        <v>0.18385385606970872</v>
      </c>
      <c r="S854" s="24">
        <v>9.0675767918088734</v>
      </c>
      <c r="T854" s="24">
        <f t="shared" si="82"/>
        <v>3.2047461714384023E-2</v>
      </c>
      <c r="U854" s="25">
        <f t="shared" si="83"/>
        <v>0.1518063943553247</v>
      </c>
    </row>
    <row r="855" spans="1:21" x14ac:dyDescent="0.3">
      <c r="A855" s="2" t="s">
        <v>6</v>
      </c>
      <c r="B855" s="2">
        <v>22</v>
      </c>
      <c r="C855" s="5">
        <v>39872</v>
      </c>
      <c r="D855" s="2">
        <v>27</v>
      </c>
      <c r="E855" s="2" t="s">
        <v>7</v>
      </c>
      <c r="F855" s="6" t="s">
        <v>44</v>
      </c>
      <c r="G855" s="2">
        <v>90</v>
      </c>
      <c r="H855" s="2">
        <v>10</v>
      </c>
      <c r="I855" s="2">
        <v>10</v>
      </c>
      <c r="J855" s="2">
        <v>7.5</v>
      </c>
      <c r="K855" s="2">
        <v>2</v>
      </c>
      <c r="L855" s="19">
        <v>353.42917352885172</v>
      </c>
      <c r="M855" s="19">
        <f t="shared" si="78"/>
        <v>3.5342917352885174E-2</v>
      </c>
      <c r="N855" s="19">
        <v>318.08625617596658</v>
      </c>
      <c r="O855" s="19">
        <f t="shared" si="79"/>
        <v>3.1808625617596661E-2</v>
      </c>
      <c r="P855" s="19">
        <f t="shared" si="80"/>
        <v>3.5342917352885125E-3</v>
      </c>
      <c r="Q855" s="24">
        <v>5.78</v>
      </c>
      <c r="R855" s="24">
        <f t="shared" si="81"/>
        <v>0.18385385606970872</v>
      </c>
      <c r="S855" s="24">
        <v>9.0675767918088734</v>
      </c>
      <c r="T855" s="24">
        <f t="shared" si="82"/>
        <v>3.2047461714384023E-2</v>
      </c>
      <c r="U855" s="25">
        <f t="shared" si="83"/>
        <v>0.1518063943553247</v>
      </c>
    </row>
    <row r="856" spans="1:21" x14ac:dyDescent="0.3">
      <c r="A856" s="2" t="s">
        <v>6</v>
      </c>
      <c r="B856" s="2">
        <v>22</v>
      </c>
      <c r="C856" s="5">
        <v>39872</v>
      </c>
      <c r="D856" s="2">
        <v>27</v>
      </c>
      <c r="E856" s="2" t="s">
        <v>7</v>
      </c>
      <c r="F856" s="6" t="s">
        <v>53</v>
      </c>
      <c r="G856" s="2">
        <v>40</v>
      </c>
      <c r="H856" s="2">
        <v>20</v>
      </c>
      <c r="I856" s="2">
        <v>25</v>
      </c>
      <c r="J856" s="2">
        <v>16.25</v>
      </c>
      <c r="K856" s="2">
        <v>2</v>
      </c>
      <c r="L856" s="19">
        <v>1659.1536201771096</v>
      </c>
      <c r="M856" s="19">
        <f t="shared" si="78"/>
        <v>0.16591536201771095</v>
      </c>
      <c r="N856" s="19">
        <v>663.6614480708439</v>
      </c>
      <c r="O856" s="19">
        <f t="shared" si="79"/>
        <v>6.6366144807084387E-2</v>
      </c>
      <c r="P856" s="19">
        <f t="shared" si="80"/>
        <v>9.9549217210626567E-2</v>
      </c>
      <c r="Q856" s="24">
        <v>6.51</v>
      </c>
      <c r="R856" s="24">
        <f t="shared" si="81"/>
        <v>0.43204360269411934</v>
      </c>
      <c r="S856" s="24">
        <v>8.2509316770186327</v>
      </c>
      <c r="T856" s="24">
        <f t="shared" si="82"/>
        <v>0.82137378970556718</v>
      </c>
      <c r="U856" s="25">
        <f t="shared" si="83"/>
        <v>-0.38933018701144784</v>
      </c>
    </row>
    <row r="857" spans="1:21" x14ac:dyDescent="0.3">
      <c r="A857" s="2" t="s">
        <v>6</v>
      </c>
      <c r="B857" s="2">
        <v>22</v>
      </c>
      <c r="C857" s="5">
        <v>39872</v>
      </c>
      <c r="D857" s="2">
        <v>27</v>
      </c>
      <c r="E857" s="2" t="s">
        <v>7</v>
      </c>
      <c r="F857" s="6" t="s">
        <v>36</v>
      </c>
      <c r="G857" s="2">
        <v>70</v>
      </c>
      <c r="H857" s="2">
        <v>25</v>
      </c>
      <c r="I857" s="2">
        <v>40</v>
      </c>
      <c r="J857" s="2">
        <v>22.5</v>
      </c>
      <c r="K857" s="2">
        <v>2</v>
      </c>
      <c r="L857" s="19">
        <v>3180.8625617596654</v>
      </c>
      <c r="M857" s="19">
        <f t="shared" si="78"/>
        <v>0.31808625617596653</v>
      </c>
      <c r="N857" s="19">
        <v>2226.6037932317654</v>
      </c>
      <c r="O857" s="19">
        <f t="shared" si="79"/>
        <v>0.22266037932317653</v>
      </c>
      <c r="P857" s="19">
        <f t="shared" si="80"/>
        <v>9.5425876852789998E-2</v>
      </c>
      <c r="Q857" s="24">
        <v>6.62</v>
      </c>
      <c r="R857" s="24">
        <f t="shared" si="81"/>
        <v>1.4740117111194286</v>
      </c>
      <c r="S857" s="24">
        <v>8.3025000000000002</v>
      </c>
      <c r="T857" s="24">
        <f t="shared" si="82"/>
        <v>0.79227334257028903</v>
      </c>
      <c r="U857" s="25">
        <f t="shared" si="83"/>
        <v>0.68173836854913961</v>
      </c>
    </row>
    <row r="858" spans="1:21" x14ac:dyDescent="0.3">
      <c r="A858" s="2" t="s">
        <v>6</v>
      </c>
      <c r="B858" s="2">
        <v>22</v>
      </c>
      <c r="C858" s="5">
        <v>39872</v>
      </c>
      <c r="D858" s="2">
        <v>27</v>
      </c>
      <c r="E858" s="2" t="s">
        <v>7</v>
      </c>
      <c r="F858" s="6" t="s">
        <v>46</v>
      </c>
      <c r="G858" s="2">
        <v>80</v>
      </c>
      <c r="H858" s="2">
        <v>10</v>
      </c>
      <c r="I858" s="2">
        <v>50</v>
      </c>
      <c r="J858" s="2">
        <v>17.5</v>
      </c>
      <c r="K858" s="2">
        <v>3</v>
      </c>
      <c r="L858" s="19">
        <v>2886.3382504856222</v>
      </c>
      <c r="M858" s="19">
        <f t="shared" si="78"/>
        <v>0.28863382504856222</v>
      </c>
      <c r="N858" s="19">
        <v>2309.070600388498</v>
      </c>
      <c r="O858" s="19">
        <f t="shared" si="79"/>
        <v>0.23090706003884978</v>
      </c>
      <c r="P858" s="19">
        <f t="shared" si="80"/>
        <v>5.7726765009712439E-2</v>
      </c>
      <c r="Q858" s="24">
        <v>1.86</v>
      </c>
      <c r="R858" s="24">
        <f t="shared" si="81"/>
        <v>0.4294871316722606</v>
      </c>
      <c r="S858" s="24">
        <v>12.651428571428571</v>
      </c>
      <c r="T858" s="24">
        <f t="shared" si="82"/>
        <v>0.73032604418001912</v>
      </c>
      <c r="U858" s="25">
        <f t="shared" si="83"/>
        <v>-0.30083891250775852</v>
      </c>
    </row>
    <row r="859" spans="1:21" x14ac:dyDescent="0.3">
      <c r="A859" s="2" t="s">
        <v>6</v>
      </c>
      <c r="B859" s="2">
        <v>22</v>
      </c>
      <c r="C859" s="5">
        <v>39872</v>
      </c>
      <c r="D859" s="2">
        <v>27</v>
      </c>
      <c r="E859" s="2" t="s">
        <v>7</v>
      </c>
      <c r="F859" s="6" t="s">
        <v>35</v>
      </c>
      <c r="G859" s="2">
        <v>90</v>
      </c>
      <c r="H859" s="2">
        <v>5</v>
      </c>
      <c r="I859" s="2">
        <v>15</v>
      </c>
      <c r="J859" s="2">
        <v>6.25</v>
      </c>
      <c r="K859" s="2">
        <v>1</v>
      </c>
      <c r="L859" s="19">
        <v>122.7184630308513</v>
      </c>
      <c r="M859" s="19">
        <f t="shared" si="78"/>
        <v>1.2271846303085129E-2</v>
      </c>
      <c r="N859" s="19">
        <v>110.44661672776617</v>
      </c>
      <c r="O859" s="19">
        <f t="shared" si="79"/>
        <v>1.1044661672776616E-2</v>
      </c>
      <c r="P859" s="19">
        <f t="shared" si="80"/>
        <v>1.2271846303085129E-3</v>
      </c>
      <c r="Q859" s="24">
        <v>1.93</v>
      </c>
      <c r="R859" s="24">
        <f t="shared" si="81"/>
        <v>2.1316197028458869E-2</v>
      </c>
      <c r="S859" s="24">
        <v>8.104694792715291</v>
      </c>
      <c r="T859" s="24">
        <f t="shared" si="82"/>
        <v>9.9459568829616436E-3</v>
      </c>
      <c r="U859" s="25">
        <f t="shared" si="83"/>
        <v>1.1370240145497226E-2</v>
      </c>
    </row>
    <row r="860" spans="1:21" x14ac:dyDescent="0.3">
      <c r="A860" s="2" t="s">
        <v>6</v>
      </c>
      <c r="B860" s="2">
        <v>22</v>
      </c>
      <c r="C860" s="5">
        <v>39872</v>
      </c>
      <c r="D860" s="2">
        <v>27</v>
      </c>
      <c r="E860" s="2" t="s">
        <v>7</v>
      </c>
      <c r="F860" s="6" t="s">
        <v>53</v>
      </c>
      <c r="G860" s="2">
        <v>90</v>
      </c>
      <c r="H860" s="2">
        <v>5</v>
      </c>
      <c r="I860" s="2">
        <v>15</v>
      </c>
      <c r="J860" s="2">
        <v>6.25</v>
      </c>
      <c r="K860" s="2">
        <v>2</v>
      </c>
      <c r="L860" s="19">
        <v>245.43692606170259</v>
      </c>
      <c r="M860" s="19">
        <f t="shared" si="78"/>
        <v>2.4543692606170259E-2</v>
      </c>
      <c r="N860" s="19">
        <v>220.89323345553234</v>
      </c>
      <c r="O860" s="19">
        <f t="shared" si="79"/>
        <v>2.2089323345553233E-2</v>
      </c>
      <c r="P860" s="19">
        <f t="shared" si="80"/>
        <v>2.4543692606170259E-3</v>
      </c>
      <c r="Q860" s="24">
        <v>6.51</v>
      </c>
      <c r="R860" s="24">
        <f t="shared" si="81"/>
        <v>0.14380149497955155</v>
      </c>
      <c r="S860" s="24">
        <v>8.2509316770186327</v>
      </c>
      <c r="T860" s="24">
        <f t="shared" si="82"/>
        <v>2.0250833079525819E-2</v>
      </c>
      <c r="U860" s="25">
        <f t="shared" si="83"/>
        <v>0.12355066190002573</v>
      </c>
    </row>
    <row r="861" spans="1:21" x14ac:dyDescent="0.3">
      <c r="A861" s="2" t="s">
        <v>6</v>
      </c>
      <c r="B861" s="2">
        <v>22</v>
      </c>
      <c r="C861" s="5">
        <v>39872</v>
      </c>
      <c r="D861" s="2">
        <v>27</v>
      </c>
      <c r="E861" s="2" t="s">
        <v>7</v>
      </c>
      <c r="F861" s="6" t="s">
        <v>44</v>
      </c>
      <c r="G861" s="2">
        <v>100</v>
      </c>
      <c r="H861" s="2">
        <v>5</v>
      </c>
      <c r="I861" s="2">
        <v>20</v>
      </c>
      <c r="J861" s="2">
        <v>7.5</v>
      </c>
      <c r="K861" s="2">
        <v>2</v>
      </c>
      <c r="L861" s="19">
        <v>353.42917352885172</v>
      </c>
      <c r="M861" s="19">
        <f t="shared" si="78"/>
        <v>3.5342917352885174E-2</v>
      </c>
      <c r="N861" s="19">
        <v>353.42917352885172</v>
      </c>
      <c r="O861" s="19">
        <f t="shared" si="79"/>
        <v>3.5342917352885174E-2</v>
      </c>
      <c r="P861" s="19">
        <f t="shared" si="80"/>
        <v>0</v>
      </c>
      <c r="Q861" s="24">
        <v>5.78</v>
      </c>
      <c r="R861" s="24">
        <f t="shared" si="81"/>
        <v>0.20428206229967633</v>
      </c>
      <c r="S861" s="24">
        <v>9.0675767918088734</v>
      </c>
      <c r="T861" s="24">
        <f t="shared" si="82"/>
        <v>0</v>
      </c>
      <c r="U861" s="25">
        <f t="shared" si="83"/>
        <v>0.20428206229967633</v>
      </c>
    </row>
    <row r="862" spans="1:21" x14ac:dyDescent="0.3">
      <c r="A862" s="2" t="s">
        <v>6</v>
      </c>
      <c r="B862" s="2">
        <v>49</v>
      </c>
      <c r="C862" s="5">
        <v>39872</v>
      </c>
      <c r="D862" s="2">
        <v>15</v>
      </c>
      <c r="E862" s="2" t="s">
        <v>8</v>
      </c>
      <c r="F862" s="6" t="s">
        <v>41</v>
      </c>
      <c r="G862" s="2">
        <v>20</v>
      </c>
      <c r="H862" s="2">
        <v>40</v>
      </c>
      <c r="I862" s="2">
        <v>60</v>
      </c>
      <c r="J862" s="2">
        <v>35</v>
      </c>
      <c r="K862" s="2">
        <v>3</v>
      </c>
      <c r="L862" s="19">
        <v>11545.353001942489</v>
      </c>
      <c r="M862" s="19">
        <f t="shared" si="78"/>
        <v>1.1545353001942489</v>
      </c>
      <c r="N862" s="19">
        <v>2309.070600388498</v>
      </c>
      <c r="O862" s="19">
        <f t="shared" si="79"/>
        <v>0.23090706003884978</v>
      </c>
      <c r="P862" s="19">
        <f t="shared" si="80"/>
        <v>0.92362824015539913</v>
      </c>
      <c r="Q862" s="24">
        <v>10.71</v>
      </c>
      <c r="R862" s="24">
        <f t="shared" si="81"/>
        <v>2.4730146130160815</v>
      </c>
      <c r="S862" s="24">
        <v>8.1999999999999993</v>
      </c>
      <c r="T862" s="24">
        <f t="shared" si="82"/>
        <v>7.5737515692742718</v>
      </c>
      <c r="U862" s="25">
        <f t="shared" si="83"/>
        <v>-5.1007369562581903</v>
      </c>
    </row>
    <row r="863" spans="1:21" x14ac:dyDescent="0.3">
      <c r="A863" s="2" t="s">
        <v>6</v>
      </c>
      <c r="B863" s="2">
        <v>49</v>
      </c>
      <c r="C863" s="5">
        <v>39872</v>
      </c>
      <c r="D863" s="2">
        <v>15</v>
      </c>
      <c r="E863" s="2" t="s">
        <v>8</v>
      </c>
      <c r="F863" s="6" t="s">
        <v>41</v>
      </c>
      <c r="G863" s="2">
        <v>30</v>
      </c>
      <c r="H863" s="2">
        <v>45</v>
      </c>
      <c r="I863" s="2">
        <v>65</v>
      </c>
      <c r="J863" s="2">
        <v>38.75</v>
      </c>
      <c r="K863" s="2">
        <v>3</v>
      </c>
      <c r="L863" s="19">
        <v>14151.893156717771</v>
      </c>
      <c r="M863" s="19">
        <f t="shared" si="78"/>
        <v>1.4151893156717772</v>
      </c>
      <c r="N863" s="19">
        <v>4245.5679470153309</v>
      </c>
      <c r="O863" s="19">
        <f t="shared" si="79"/>
        <v>0.42455679470153307</v>
      </c>
      <c r="P863" s="19">
        <f t="shared" si="80"/>
        <v>0.99063252097024412</v>
      </c>
      <c r="Q863" s="24">
        <v>10.71</v>
      </c>
      <c r="R863" s="24">
        <f t="shared" si="81"/>
        <v>4.5470032712534199</v>
      </c>
      <c r="S863" s="24">
        <v>8.1999999999999993</v>
      </c>
      <c r="T863" s="24">
        <f t="shared" si="82"/>
        <v>8.1231866719560006</v>
      </c>
      <c r="U863" s="25">
        <f t="shared" si="83"/>
        <v>-3.5761834007025808</v>
      </c>
    </row>
    <row r="864" spans="1:21" x14ac:dyDescent="0.3">
      <c r="A864" s="2" t="s">
        <v>6</v>
      </c>
      <c r="B864" s="2">
        <v>49</v>
      </c>
      <c r="C864" s="5">
        <v>39872</v>
      </c>
      <c r="D864" s="2">
        <v>15</v>
      </c>
      <c r="E864" s="2" t="s">
        <v>8</v>
      </c>
      <c r="F864" s="6" t="s">
        <v>44</v>
      </c>
      <c r="G864" s="2">
        <v>90</v>
      </c>
      <c r="H864" s="2">
        <v>10</v>
      </c>
      <c r="I864" s="2">
        <v>25</v>
      </c>
      <c r="J864" s="2">
        <v>11.25</v>
      </c>
      <c r="K864" s="2">
        <v>2</v>
      </c>
      <c r="L864" s="19">
        <v>795.21564043991634</v>
      </c>
      <c r="M864" s="19">
        <f t="shared" si="78"/>
        <v>7.9521564043991633E-2</v>
      </c>
      <c r="N864" s="19">
        <v>715.69407639592475</v>
      </c>
      <c r="O864" s="19">
        <f t="shared" si="79"/>
        <v>7.1569407639592478E-2</v>
      </c>
      <c r="P864" s="19">
        <f t="shared" si="80"/>
        <v>7.9521564043991549E-3</v>
      </c>
      <c r="Q864" s="24">
        <v>5.78</v>
      </c>
      <c r="R864" s="24">
        <f t="shared" si="81"/>
        <v>0.41367117615684457</v>
      </c>
      <c r="S864" s="24">
        <v>9.0675767918088734</v>
      </c>
      <c r="T864" s="24">
        <f t="shared" si="82"/>
        <v>7.2106788857364074E-2</v>
      </c>
      <c r="U864" s="25">
        <f t="shared" si="83"/>
        <v>0.34156438729948047</v>
      </c>
    </row>
    <row r="865" spans="1:21" x14ac:dyDescent="0.3">
      <c r="A865" s="2" t="s">
        <v>6</v>
      </c>
      <c r="B865" s="2">
        <v>49</v>
      </c>
      <c r="C865" s="5">
        <v>39872</v>
      </c>
      <c r="D865" s="2">
        <v>15</v>
      </c>
      <c r="E865" s="2" t="s">
        <v>8</v>
      </c>
      <c r="F865" s="6" t="s">
        <v>44</v>
      </c>
      <c r="G865" s="2">
        <v>90</v>
      </c>
      <c r="H865" s="2">
        <v>10</v>
      </c>
      <c r="I865" s="2">
        <v>20</v>
      </c>
      <c r="J865" s="2">
        <v>10</v>
      </c>
      <c r="K865" s="2">
        <v>2</v>
      </c>
      <c r="L865" s="19">
        <v>628.31853071795865</v>
      </c>
      <c r="M865" s="19">
        <f t="shared" si="78"/>
        <v>6.2831853071795868E-2</v>
      </c>
      <c r="N865" s="19">
        <v>565.48667764616278</v>
      </c>
      <c r="O865" s="19">
        <f t="shared" si="79"/>
        <v>5.6548667764616277E-2</v>
      </c>
      <c r="P865" s="19">
        <f t="shared" si="80"/>
        <v>6.283185307179591E-3</v>
      </c>
      <c r="Q865" s="24">
        <v>5.78</v>
      </c>
      <c r="R865" s="24">
        <f t="shared" si="81"/>
        <v>0.32685129967948212</v>
      </c>
      <c r="S865" s="24">
        <v>9.0675767918088734</v>
      </c>
      <c r="T865" s="24">
        <f t="shared" si="82"/>
        <v>5.6973265270016164E-2</v>
      </c>
      <c r="U865" s="25">
        <f t="shared" si="83"/>
        <v>0.26987803440946595</v>
      </c>
    </row>
    <row r="866" spans="1:21" x14ac:dyDescent="0.3">
      <c r="A866" s="2" t="s">
        <v>6</v>
      </c>
      <c r="B866" s="2">
        <v>49</v>
      </c>
      <c r="C866" s="5">
        <v>39872</v>
      </c>
      <c r="D866" s="2">
        <v>15</v>
      </c>
      <c r="E866" s="2" t="s">
        <v>8</v>
      </c>
      <c r="F866" s="6" t="s">
        <v>44</v>
      </c>
      <c r="G866" s="2">
        <v>90</v>
      </c>
      <c r="H866" s="2">
        <v>10</v>
      </c>
      <c r="I866" s="2">
        <v>15</v>
      </c>
      <c r="J866" s="2">
        <v>8.75</v>
      </c>
      <c r="K866" s="2">
        <v>2</v>
      </c>
      <c r="L866" s="19">
        <v>481.05637508093707</v>
      </c>
      <c r="M866" s="19">
        <f t="shared" si="78"/>
        <v>4.8105637508093706E-2</v>
      </c>
      <c r="N866" s="19">
        <v>432.95073757284337</v>
      </c>
      <c r="O866" s="19">
        <f t="shared" si="79"/>
        <v>4.3295073757284336E-2</v>
      </c>
      <c r="P866" s="19">
        <f t="shared" si="80"/>
        <v>4.8105637508093699E-3</v>
      </c>
      <c r="Q866" s="24">
        <v>5.78</v>
      </c>
      <c r="R866" s="24">
        <f t="shared" si="81"/>
        <v>0.25024552631710345</v>
      </c>
      <c r="S866" s="24">
        <v>9.0675767918088734</v>
      </c>
      <c r="T866" s="24">
        <f t="shared" si="82"/>
        <v>4.3620156222356085E-2</v>
      </c>
      <c r="U866" s="25">
        <f t="shared" si="83"/>
        <v>0.20662537009474735</v>
      </c>
    </row>
    <row r="867" spans="1:21" x14ac:dyDescent="0.3">
      <c r="A867" s="2" t="s">
        <v>6</v>
      </c>
      <c r="B867" s="2">
        <v>49</v>
      </c>
      <c r="C867" s="5">
        <v>39872</v>
      </c>
      <c r="D867" s="2">
        <v>15</v>
      </c>
      <c r="E867" s="2" t="s">
        <v>8</v>
      </c>
      <c r="F867" s="6" t="s">
        <v>44</v>
      </c>
      <c r="G867" s="2">
        <v>100</v>
      </c>
      <c r="H867" s="2">
        <v>10</v>
      </c>
      <c r="I867" s="2">
        <v>10</v>
      </c>
      <c r="J867" s="2">
        <v>7.5</v>
      </c>
      <c r="K867" s="2">
        <v>2</v>
      </c>
      <c r="L867" s="19">
        <v>353.42917352885172</v>
      </c>
      <c r="M867" s="19">
        <f t="shared" si="78"/>
        <v>3.5342917352885174E-2</v>
      </c>
      <c r="N867" s="19">
        <v>353.42917352885172</v>
      </c>
      <c r="O867" s="19">
        <f t="shared" si="79"/>
        <v>3.5342917352885174E-2</v>
      </c>
      <c r="P867" s="19">
        <f t="shared" si="80"/>
        <v>0</v>
      </c>
      <c r="Q867" s="24">
        <v>5.78</v>
      </c>
      <c r="R867" s="24">
        <f t="shared" si="81"/>
        <v>0.20428206229967633</v>
      </c>
      <c r="S867" s="24">
        <v>9.0675767918088734</v>
      </c>
      <c r="T867" s="24">
        <f t="shared" si="82"/>
        <v>0</v>
      </c>
      <c r="U867" s="25">
        <f t="shared" si="83"/>
        <v>0.20428206229967633</v>
      </c>
    </row>
    <row r="868" spans="1:21" x14ac:dyDescent="0.3">
      <c r="A868" s="2" t="s">
        <v>6</v>
      </c>
      <c r="B868" s="2">
        <v>49</v>
      </c>
      <c r="C868" s="5">
        <v>39872</v>
      </c>
      <c r="D868" s="2">
        <v>15</v>
      </c>
      <c r="E868" s="2" t="s">
        <v>8</v>
      </c>
      <c r="F868" s="6" t="s">
        <v>44</v>
      </c>
      <c r="G868" s="2">
        <v>90</v>
      </c>
      <c r="H868" s="2">
        <v>10</v>
      </c>
      <c r="I868" s="2">
        <v>15</v>
      </c>
      <c r="J868" s="2">
        <v>8.75</v>
      </c>
      <c r="K868" s="2">
        <v>2</v>
      </c>
      <c r="L868" s="19">
        <v>481.05637508093707</v>
      </c>
      <c r="M868" s="19">
        <f t="shared" si="78"/>
        <v>4.8105637508093706E-2</v>
      </c>
      <c r="N868" s="19">
        <v>432.95073757284337</v>
      </c>
      <c r="O868" s="19">
        <f t="shared" si="79"/>
        <v>4.3295073757284336E-2</v>
      </c>
      <c r="P868" s="19">
        <f t="shared" si="80"/>
        <v>4.8105637508093699E-3</v>
      </c>
      <c r="Q868" s="24">
        <v>5.78</v>
      </c>
      <c r="R868" s="24">
        <f t="shared" si="81"/>
        <v>0.25024552631710345</v>
      </c>
      <c r="S868" s="24">
        <v>9.0675767918088734</v>
      </c>
      <c r="T868" s="24">
        <f t="shared" si="82"/>
        <v>4.3620156222356085E-2</v>
      </c>
      <c r="U868" s="25">
        <f t="shared" si="83"/>
        <v>0.20662537009474735</v>
      </c>
    </row>
    <row r="869" spans="1:21" x14ac:dyDescent="0.3">
      <c r="A869" s="2" t="s">
        <v>6</v>
      </c>
      <c r="B869" s="2">
        <v>49</v>
      </c>
      <c r="C869" s="5">
        <v>39872</v>
      </c>
      <c r="D869" s="2">
        <v>15</v>
      </c>
      <c r="E869" s="2" t="s">
        <v>8</v>
      </c>
      <c r="F869" s="6" t="s">
        <v>47</v>
      </c>
      <c r="G869" s="2">
        <v>90</v>
      </c>
      <c r="H869" s="2">
        <v>10</v>
      </c>
      <c r="I869" s="2">
        <v>15</v>
      </c>
      <c r="J869" s="2">
        <v>8.75</v>
      </c>
      <c r="K869" s="2">
        <v>3</v>
      </c>
      <c r="L869" s="19">
        <v>721.58456262140555</v>
      </c>
      <c r="M869" s="19">
        <f t="shared" si="78"/>
        <v>7.2158456262140555E-2</v>
      </c>
      <c r="N869" s="19">
        <v>649.42610635926496</v>
      </c>
      <c r="O869" s="19">
        <f t="shared" si="79"/>
        <v>6.494261063592649E-2</v>
      </c>
      <c r="P869" s="19">
        <f t="shared" si="80"/>
        <v>7.2158456262140652E-3</v>
      </c>
      <c r="Q869" s="24">
        <v>5.15</v>
      </c>
      <c r="R869" s="24">
        <f t="shared" si="81"/>
        <v>0.33445444477502145</v>
      </c>
      <c r="S869" s="24">
        <v>11.257627118644068</v>
      </c>
      <c r="T869" s="24">
        <f t="shared" si="82"/>
        <v>8.1233299405616646E-2</v>
      </c>
      <c r="U869" s="25">
        <f t="shared" si="83"/>
        <v>0.25322114536940482</v>
      </c>
    </row>
    <row r="870" spans="1:21" x14ac:dyDescent="0.3">
      <c r="A870" s="2" t="s">
        <v>6</v>
      </c>
      <c r="B870" s="2">
        <v>49</v>
      </c>
      <c r="C870" s="5">
        <v>39872</v>
      </c>
      <c r="D870" s="2">
        <v>15</v>
      </c>
      <c r="E870" s="2" t="s">
        <v>8</v>
      </c>
      <c r="F870" s="6" t="s">
        <v>47</v>
      </c>
      <c r="G870" s="2">
        <v>90</v>
      </c>
      <c r="H870" s="2">
        <v>10</v>
      </c>
      <c r="I870" s="2">
        <v>15</v>
      </c>
      <c r="J870" s="2">
        <v>8.75</v>
      </c>
      <c r="K870" s="2">
        <v>3</v>
      </c>
      <c r="L870" s="19">
        <v>721.58456262140555</v>
      </c>
      <c r="M870" s="19">
        <f t="shared" si="78"/>
        <v>7.2158456262140555E-2</v>
      </c>
      <c r="N870" s="19">
        <v>649.42610635926496</v>
      </c>
      <c r="O870" s="19">
        <f t="shared" si="79"/>
        <v>6.494261063592649E-2</v>
      </c>
      <c r="P870" s="19">
        <f t="shared" si="80"/>
        <v>7.2158456262140652E-3</v>
      </c>
      <c r="Q870" s="24">
        <v>5.15</v>
      </c>
      <c r="R870" s="24">
        <f t="shared" si="81"/>
        <v>0.33445444477502145</v>
      </c>
      <c r="S870" s="24">
        <v>11.257627118644068</v>
      </c>
      <c r="T870" s="24">
        <f t="shared" si="82"/>
        <v>8.1233299405616646E-2</v>
      </c>
      <c r="U870" s="25">
        <f t="shared" si="83"/>
        <v>0.25322114536940482</v>
      </c>
    </row>
    <row r="871" spans="1:21" x14ac:dyDescent="0.3">
      <c r="A871" s="2" t="s">
        <v>6</v>
      </c>
      <c r="B871" s="2">
        <v>49</v>
      </c>
      <c r="C871" s="5">
        <v>39872</v>
      </c>
      <c r="D871" s="2">
        <v>15</v>
      </c>
      <c r="E871" s="2" t="s">
        <v>8</v>
      </c>
      <c r="F871" s="6" t="s">
        <v>47</v>
      </c>
      <c r="G871" s="2">
        <v>90</v>
      </c>
      <c r="H871" s="2">
        <v>10</v>
      </c>
      <c r="I871" s="2">
        <v>10</v>
      </c>
      <c r="J871" s="2">
        <v>7.5</v>
      </c>
      <c r="K871" s="2">
        <v>3</v>
      </c>
      <c r="L871" s="19">
        <v>530.14376029327764</v>
      </c>
      <c r="M871" s="19">
        <f t="shared" si="78"/>
        <v>5.3014376029327764E-2</v>
      </c>
      <c r="N871" s="19">
        <v>477.12938426394987</v>
      </c>
      <c r="O871" s="19">
        <f t="shared" si="79"/>
        <v>4.7712938426394985E-2</v>
      </c>
      <c r="P871" s="19">
        <f t="shared" si="80"/>
        <v>5.3014376029327792E-3</v>
      </c>
      <c r="Q871" s="24">
        <v>5.15</v>
      </c>
      <c r="R871" s="24">
        <f t="shared" si="81"/>
        <v>0.24572163289593418</v>
      </c>
      <c r="S871" s="24">
        <v>11.257627118644068</v>
      </c>
      <c r="T871" s="24">
        <f t="shared" si="82"/>
        <v>5.9681607726575457E-2</v>
      </c>
      <c r="U871" s="25">
        <f t="shared" si="83"/>
        <v>0.18604002516935872</v>
      </c>
    </row>
    <row r="872" spans="1:21" x14ac:dyDescent="0.3">
      <c r="A872" s="2" t="s">
        <v>6</v>
      </c>
      <c r="B872" s="2">
        <v>49</v>
      </c>
      <c r="C872" s="5">
        <v>39872</v>
      </c>
      <c r="D872" s="2">
        <v>15</v>
      </c>
      <c r="E872" s="2" t="s">
        <v>8</v>
      </c>
      <c r="F872" s="6" t="s">
        <v>41</v>
      </c>
      <c r="G872" s="2">
        <v>50</v>
      </c>
      <c r="H872" s="2">
        <v>15</v>
      </c>
      <c r="I872" s="2">
        <v>20</v>
      </c>
      <c r="J872" s="2">
        <v>12.5</v>
      </c>
      <c r="K872" s="2">
        <v>3</v>
      </c>
      <c r="L872" s="19">
        <v>1472.6215563702156</v>
      </c>
      <c r="M872" s="19">
        <f t="shared" si="78"/>
        <v>0.14726215563702155</v>
      </c>
      <c r="N872" s="19">
        <v>736.31077818510778</v>
      </c>
      <c r="O872" s="19">
        <f t="shared" si="79"/>
        <v>7.3631077818510776E-2</v>
      </c>
      <c r="P872" s="19">
        <f t="shared" si="80"/>
        <v>7.3631077818510776E-2</v>
      </c>
      <c r="Q872" s="24">
        <v>10.71</v>
      </c>
      <c r="R872" s="24">
        <f t="shared" si="81"/>
        <v>0.78858884343625046</v>
      </c>
      <c r="S872" s="24">
        <v>8.1999999999999993</v>
      </c>
      <c r="T872" s="24">
        <f t="shared" si="82"/>
        <v>0.60377483811178834</v>
      </c>
      <c r="U872" s="25">
        <f t="shared" si="83"/>
        <v>0.18481400532446213</v>
      </c>
    </row>
    <row r="873" spans="1:21" x14ac:dyDescent="0.3">
      <c r="A873" s="2" t="s">
        <v>6</v>
      </c>
      <c r="B873" s="2">
        <v>49</v>
      </c>
      <c r="C873" s="5">
        <v>39872</v>
      </c>
      <c r="D873" s="2">
        <v>15</v>
      </c>
      <c r="E873" s="2" t="s">
        <v>8</v>
      </c>
      <c r="F873" s="6" t="s">
        <v>44</v>
      </c>
      <c r="G873" s="2">
        <v>90</v>
      </c>
      <c r="H873" s="2">
        <v>10</v>
      </c>
      <c r="I873" s="2">
        <v>20</v>
      </c>
      <c r="J873" s="2">
        <v>10</v>
      </c>
      <c r="K873" s="2">
        <v>2</v>
      </c>
      <c r="L873" s="19">
        <v>628.31853071795865</v>
      </c>
      <c r="M873" s="19">
        <f t="shared" si="78"/>
        <v>6.2831853071795868E-2</v>
      </c>
      <c r="N873" s="19">
        <v>565.48667764616278</v>
      </c>
      <c r="O873" s="19">
        <f t="shared" si="79"/>
        <v>5.6548667764616277E-2</v>
      </c>
      <c r="P873" s="19">
        <f t="shared" si="80"/>
        <v>6.283185307179591E-3</v>
      </c>
      <c r="Q873" s="24">
        <v>5.78</v>
      </c>
      <c r="R873" s="24">
        <f t="shared" si="81"/>
        <v>0.32685129967948212</v>
      </c>
      <c r="S873" s="24">
        <v>9.0675767918088734</v>
      </c>
      <c r="T873" s="24">
        <f t="shared" si="82"/>
        <v>5.6973265270016164E-2</v>
      </c>
      <c r="U873" s="25">
        <f t="shared" si="83"/>
        <v>0.26987803440946595</v>
      </c>
    </row>
    <row r="874" spans="1:21" x14ac:dyDescent="0.3">
      <c r="A874" s="2" t="s">
        <v>6</v>
      </c>
      <c r="B874" s="2">
        <v>49</v>
      </c>
      <c r="C874" s="5">
        <v>39872</v>
      </c>
      <c r="D874" s="2">
        <v>15</v>
      </c>
      <c r="E874" s="2" t="s">
        <v>8</v>
      </c>
      <c r="F874" s="6" t="s">
        <v>47</v>
      </c>
      <c r="G874" s="2">
        <v>10</v>
      </c>
      <c r="H874" s="2">
        <v>10</v>
      </c>
      <c r="I874" s="2">
        <v>20</v>
      </c>
      <c r="J874" s="2">
        <v>10</v>
      </c>
      <c r="K874" s="2">
        <v>3</v>
      </c>
      <c r="L874" s="19">
        <v>942.47779607693792</v>
      </c>
      <c r="M874" s="19">
        <f t="shared" si="78"/>
        <v>9.4247779607693788E-2</v>
      </c>
      <c r="N874" s="19">
        <v>94.247779607693801</v>
      </c>
      <c r="O874" s="19">
        <f t="shared" si="79"/>
        <v>9.4247779607693795E-3</v>
      </c>
      <c r="P874" s="19">
        <f t="shared" si="80"/>
        <v>8.4823001646924412E-2</v>
      </c>
      <c r="Q874" s="24">
        <v>5.15</v>
      </c>
      <c r="R874" s="24">
        <f t="shared" si="81"/>
        <v>4.8537606497962307E-2</v>
      </c>
      <c r="S874" s="24">
        <v>11.257627118644068</v>
      </c>
      <c r="T874" s="24">
        <f t="shared" si="82"/>
        <v>0.95490572362520676</v>
      </c>
      <c r="U874" s="25">
        <f t="shared" si="83"/>
        <v>-0.90636811712724441</v>
      </c>
    </row>
    <row r="875" spans="1:21" x14ac:dyDescent="0.3">
      <c r="A875" s="2" t="s">
        <v>6</v>
      </c>
      <c r="B875" s="2">
        <v>49</v>
      </c>
      <c r="C875" s="5">
        <v>39872</v>
      </c>
      <c r="D875" s="2">
        <v>15</v>
      </c>
      <c r="E875" s="2" t="s">
        <v>8</v>
      </c>
      <c r="F875" s="6" t="s">
        <v>41</v>
      </c>
      <c r="G875" s="2">
        <v>30</v>
      </c>
      <c r="H875" s="2">
        <v>10</v>
      </c>
      <c r="I875" s="2">
        <v>20</v>
      </c>
      <c r="J875" s="2">
        <v>10</v>
      </c>
      <c r="K875" s="2">
        <v>3</v>
      </c>
      <c r="L875" s="19">
        <v>942.47779607693792</v>
      </c>
      <c r="M875" s="19">
        <f t="shared" si="78"/>
        <v>9.4247779607693788E-2</v>
      </c>
      <c r="N875" s="19">
        <v>282.74333882308139</v>
      </c>
      <c r="O875" s="19">
        <f t="shared" si="79"/>
        <v>2.8274333882308138E-2</v>
      </c>
      <c r="P875" s="19">
        <f t="shared" si="80"/>
        <v>6.5973445725385646E-2</v>
      </c>
      <c r="Q875" s="24">
        <v>10.71</v>
      </c>
      <c r="R875" s="24">
        <f t="shared" si="81"/>
        <v>0.30281811587952018</v>
      </c>
      <c r="S875" s="24">
        <v>8.1999999999999993</v>
      </c>
      <c r="T875" s="24">
        <f t="shared" si="82"/>
        <v>0.54098225494816221</v>
      </c>
      <c r="U875" s="25">
        <f t="shared" si="83"/>
        <v>-0.23816413906864203</v>
      </c>
    </row>
    <row r="876" spans="1:21" x14ac:dyDescent="0.3">
      <c r="A876" s="2" t="s">
        <v>6</v>
      </c>
      <c r="B876" s="2">
        <v>49</v>
      </c>
      <c r="C876" s="5">
        <v>39872</v>
      </c>
      <c r="D876" s="2">
        <v>15</v>
      </c>
      <c r="E876" s="2" t="s">
        <v>8</v>
      </c>
      <c r="F876" s="6" t="s">
        <v>41</v>
      </c>
      <c r="G876" s="2">
        <v>30</v>
      </c>
      <c r="H876" s="2">
        <v>40</v>
      </c>
      <c r="I876" s="2">
        <v>50</v>
      </c>
      <c r="J876" s="2">
        <v>32.5</v>
      </c>
      <c r="K876" s="2">
        <v>3</v>
      </c>
      <c r="L876" s="19">
        <v>9954.9217210626575</v>
      </c>
      <c r="M876" s="19">
        <f t="shared" si="78"/>
        <v>0.99549217210626573</v>
      </c>
      <c r="N876" s="19">
        <v>2986.4765163187972</v>
      </c>
      <c r="O876" s="19">
        <f t="shared" si="79"/>
        <v>0.29864765163187973</v>
      </c>
      <c r="P876" s="19">
        <f t="shared" si="80"/>
        <v>0.69684452047438605</v>
      </c>
      <c r="Q876" s="24">
        <v>10.71</v>
      </c>
      <c r="R876" s="24">
        <f t="shared" si="81"/>
        <v>3.198516348977432</v>
      </c>
      <c r="S876" s="24">
        <v>8.1999999999999993</v>
      </c>
      <c r="T876" s="24">
        <f t="shared" si="82"/>
        <v>5.7141250678899649</v>
      </c>
      <c r="U876" s="25">
        <f t="shared" si="83"/>
        <v>-2.5156087189125329</v>
      </c>
    </row>
    <row r="877" spans="1:21" x14ac:dyDescent="0.3">
      <c r="A877" s="2" t="s">
        <v>6</v>
      </c>
      <c r="B877" s="2">
        <v>49</v>
      </c>
      <c r="C877" s="5">
        <v>39872</v>
      </c>
      <c r="D877" s="2">
        <v>15</v>
      </c>
      <c r="E877" s="2" t="s">
        <v>8</v>
      </c>
      <c r="F877" s="6" t="s">
        <v>53</v>
      </c>
      <c r="G877" s="2">
        <v>40</v>
      </c>
      <c r="H877" s="2">
        <v>20</v>
      </c>
      <c r="I877" s="2">
        <v>30</v>
      </c>
      <c r="J877" s="2">
        <v>17.5</v>
      </c>
      <c r="K877" s="2">
        <v>2</v>
      </c>
      <c r="L877" s="19">
        <v>1924.2255003237483</v>
      </c>
      <c r="M877" s="19">
        <f t="shared" si="78"/>
        <v>0.19242255003237482</v>
      </c>
      <c r="N877" s="19">
        <v>769.69020012949932</v>
      </c>
      <c r="O877" s="19">
        <f t="shared" si="79"/>
        <v>7.6969020012949932E-2</v>
      </c>
      <c r="P877" s="19">
        <f t="shared" si="80"/>
        <v>0.11545353001942489</v>
      </c>
      <c r="Q877" s="24">
        <v>6.51</v>
      </c>
      <c r="R877" s="24">
        <f t="shared" si="81"/>
        <v>0.50106832028430404</v>
      </c>
      <c r="S877" s="24">
        <v>8.2509316770186327</v>
      </c>
      <c r="T877" s="24">
        <f t="shared" si="82"/>
        <v>0.9525991880608945</v>
      </c>
      <c r="U877" s="25">
        <f t="shared" si="83"/>
        <v>-0.45153086777659046</v>
      </c>
    </row>
    <row r="878" spans="1:21" x14ac:dyDescent="0.3">
      <c r="A878" s="2" t="s">
        <v>6</v>
      </c>
      <c r="B878" s="2">
        <v>49</v>
      </c>
      <c r="C878" s="5">
        <v>39872</v>
      </c>
      <c r="D878" s="2">
        <v>15</v>
      </c>
      <c r="E878" s="2" t="s">
        <v>8</v>
      </c>
      <c r="F878" s="6" t="s">
        <v>53</v>
      </c>
      <c r="G878" s="2">
        <v>30</v>
      </c>
      <c r="H878" s="2">
        <v>40</v>
      </c>
      <c r="I878" s="2">
        <v>45</v>
      </c>
      <c r="J878" s="2">
        <v>31.25</v>
      </c>
      <c r="K878" s="2">
        <v>2</v>
      </c>
      <c r="L878" s="19">
        <v>6135.9231515425645</v>
      </c>
      <c r="M878" s="19">
        <f t="shared" si="78"/>
        <v>0.6135923151542565</v>
      </c>
      <c r="N878" s="19">
        <v>1840.7769454627694</v>
      </c>
      <c r="O878" s="19">
        <f t="shared" si="79"/>
        <v>0.18407769454627693</v>
      </c>
      <c r="P878" s="19">
        <f t="shared" si="80"/>
        <v>0.42951462060797957</v>
      </c>
      <c r="Q878" s="24">
        <v>6.51</v>
      </c>
      <c r="R878" s="24">
        <f t="shared" si="81"/>
        <v>1.1983457914962627</v>
      </c>
      <c r="S878" s="24">
        <v>8.2509316770186327</v>
      </c>
      <c r="T878" s="24">
        <f t="shared" si="82"/>
        <v>3.5438957889170188</v>
      </c>
      <c r="U878" s="25">
        <f t="shared" si="83"/>
        <v>-2.3455499974207559</v>
      </c>
    </row>
    <row r="879" spans="1:21" x14ac:dyDescent="0.3">
      <c r="A879" s="2" t="s">
        <v>6</v>
      </c>
      <c r="B879" s="2">
        <v>49</v>
      </c>
      <c r="C879" s="5">
        <v>39872</v>
      </c>
      <c r="D879" s="2">
        <v>15</v>
      </c>
      <c r="E879" s="2" t="s">
        <v>8</v>
      </c>
      <c r="F879" s="6" t="s">
        <v>44</v>
      </c>
      <c r="G879" s="2">
        <v>90</v>
      </c>
      <c r="H879" s="2">
        <v>20</v>
      </c>
      <c r="I879" s="2">
        <v>30</v>
      </c>
      <c r="J879" s="2">
        <v>17.5</v>
      </c>
      <c r="K879" s="2">
        <v>2</v>
      </c>
      <c r="L879" s="19">
        <v>1924.2255003237483</v>
      </c>
      <c r="M879" s="19">
        <f t="shared" si="78"/>
        <v>0.19242255003237482</v>
      </c>
      <c r="N879" s="19">
        <v>1731.8029502913735</v>
      </c>
      <c r="O879" s="19">
        <f t="shared" si="79"/>
        <v>0.17318029502913734</v>
      </c>
      <c r="P879" s="19">
        <f t="shared" si="80"/>
        <v>1.924225500323748E-2</v>
      </c>
      <c r="Q879" s="24">
        <v>5.78</v>
      </c>
      <c r="R879" s="24">
        <f t="shared" si="81"/>
        <v>1.0009821052684138</v>
      </c>
      <c r="S879" s="24">
        <v>9.0675767918088734</v>
      </c>
      <c r="T879" s="24">
        <f t="shared" si="82"/>
        <v>0.17448062488942434</v>
      </c>
      <c r="U879" s="25">
        <f t="shared" si="83"/>
        <v>0.82650148037898941</v>
      </c>
    </row>
    <row r="880" spans="1:21" x14ac:dyDescent="0.3">
      <c r="A880" s="2" t="s">
        <v>6</v>
      </c>
      <c r="B880" s="2">
        <v>49</v>
      </c>
      <c r="C880" s="5">
        <v>39872</v>
      </c>
      <c r="D880" s="2">
        <v>15</v>
      </c>
      <c r="E880" s="2" t="s">
        <v>8</v>
      </c>
      <c r="F880" s="6" t="s">
        <v>16</v>
      </c>
      <c r="G880" s="2">
        <v>90</v>
      </c>
      <c r="H880" s="2">
        <v>5</v>
      </c>
      <c r="I880" s="2">
        <v>15</v>
      </c>
      <c r="J880" s="2">
        <v>6.25</v>
      </c>
      <c r="K880" s="2">
        <v>1</v>
      </c>
      <c r="L880" s="19">
        <v>122.7184630308513</v>
      </c>
      <c r="M880" s="19">
        <f t="shared" si="78"/>
        <v>1.2271846303085129E-2</v>
      </c>
      <c r="N880" s="19">
        <v>110.44661672776617</v>
      </c>
      <c r="O880" s="19">
        <f t="shared" si="79"/>
        <v>1.1044661672776616E-2</v>
      </c>
      <c r="P880" s="19">
        <f t="shared" si="80"/>
        <v>1.2271846303085129E-3</v>
      </c>
      <c r="Q880" s="24">
        <v>4.2699999999999996</v>
      </c>
      <c r="R880" s="24">
        <f t="shared" si="81"/>
        <v>4.7160705342756147E-2</v>
      </c>
      <c r="S880" s="24">
        <v>6.8298200514138809</v>
      </c>
      <c r="T880" s="24">
        <f t="shared" si="82"/>
        <v>8.3814501948680127E-3</v>
      </c>
      <c r="U880" s="25">
        <f t="shared" si="83"/>
        <v>3.8779255147888131E-2</v>
      </c>
    </row>
    <row r="881" spans="1:21" x14ac:dyDescent="0.3">
      <c r="A881" s="2" t="s">
        <v>6</v>
      </c>
      <c r="B881" s="2">
        <v>49</v>
      </c>
      <c r="C881" s="5">
        <v>39872</v>
      </c>
      <c r="D881" s="2">
        <v>15</v>
      </c>
      <c r="E881" s="2" t="s">
        <v>8</v>
      </c>
      <c r="F881" s="6" t="s">
        <v>53</v>
      </c>
      <c r="G881" s="2">
        <v>70</v>
      </c>
      <c r="H881" s="2">
        <v>10</v>
      </c>
      <c r="I881" s="2">
        <v>20</v>
      </c>
      <c r="J881" s="2">
        <v>10</v>
      </c>
      <c r="K881" s="2">
        <v>2</v>
      </c>
      <c r="L881" s="19">
        <v>628.31853071795865</v>
      </c>
      <c r="M881" s="19">
        <f t="shared" si="78"/>
        <v>6.2831853071795868E-2</v>
      </c>
      <c r="N881" s="19">
        <v>439.82297150257102</v>
      </c>
      <c r="O881" s="19">
        <f t="shared" si="79"/>
        <v>4.3982297150257102E-2</v>
      </c>
      <c r="P881" s="19">
        <f t="shared" si="80"/>
        <v>1.8849555921538766E-2</v>
      </c>
      <c r="Q881" s="24">
        <v>6.51</v>
      </c>
      <c r="R881" s="24">
        <f t="shared" si="81"/>
        <v>0.28632475444817373</v>
      </c>
      <c r="S881" s="24">
        <v>8.2509316770186327</v>
      </c>
      <c r="T881" s="24">
        <f t="shared" si="82"/>
        <v>0.15552639805075835</v>
      </c>
      <c r="U881" s="25">
        <f t="shared" si="83"/>
        <v>0.13079835639741538</v>
      </c>
    </row>
    <row r="882" spans="1:21" x14ac:dyDescent="0.3">
      <c r="A882" s="2" t="s">
        <v>6</v>
      </c>
      <c r="B882" s="2">
        <v>49</v>
      </c>
      <c r="C882" s="5">
        <v>39872</v>
      </c>
      <c r="D882" s="2">
        <v>15</v>
      </c>
      <c r="E882" s="2" t="s">
        <v>8</v>
      </c>
      <c r="F882" s="6" t="s">
        <v>44</v>
      </c>
      <c r="G882" s="2">
        <v>100</v>
      </c>
      <c r="H882" s="2">
        <v>15</v>
      </c>
      <c r="I882" s="2">
        <v>15</v>
      </c>
      <c r="J882" s="2">
        <v>11.25</v>
      </c>
      <c r="K882" s="2">
        <v>2</v>
      </c>
      <c r="L882" s="19">
        <v>795.21564043991634</v>
      </c>
      <c r="M882" s="19">
        <f t="shared" si="78"/>
        <v>7.9521564043991633E-2</v>
      </c>
      <c r="N882" s="19">
        <v>795.21564043991634</v>
      </c>
      <c r="O882" s="19">
        <f t="shared" si="79"/>
        <v>7.9521564043991633E-2</v>
      </c>
      <c r="P882" s="19">
        <f t="shared" si="80"/>
        <v>0</v>
      </c>
      <c r="Q882" s="24">
        <v>5.78</v>
      </c>
      <c r="R882" s="24">
        <f t="shared" si="81"/>
        <v>0.45963464017427164</v>
      </c>
      <c r="S882" s="24">
        <v>9.0675767918088734</v>
      </c>
      <c r="T882" s="24">
        <f t="shared" si="82"/>
        <v>0</v>
      </c>
      <c r="U882" s="25">
        <f t="shared" si="83"/>
        <v>0.45963464017427164</v>
      </c>
    </row>
    <row r="883" spans="1:21" x14ac:dyDescent="0.3">
      <c r="A883" s="2" t="s">
        <v>6</v>
      </c>
      <c r="B883" s="2">
        <v>49</v>
      </c>
      <c r="C883" s="5">
        <v>39872</v>
      </c>
      <c r="D883" s="2">
        <v>15</v>
      </c>
      <c r="E883" s="2" t="s">
        <v>8</v>
      </c>
      <c r="F883" s="6" t="s">
        <v>53</v>
      </c>
      <c r="G883" s="2">
        <v>20</v>
      </c>
      <c r="H883" s="2">
        <v>30</v>
      </c>
      <c r="I883" s="2">
        <v>50</v>
      </c>
      <c r="J883" s="2">
        <v>27.5</v>
      </c>
      <c r="K883" s="2">
        <v>2</v>
      </c>
      <c r="L883" s="19">
        <v>4751.6588885545625</v>
      </c>
      <c r="M883" s="19">
        <f t="shared" si="78"/>
        <v>0.47516588885545624</v>
      </c>
      <c r="N883" s="19">
        <v>950.33177771091255</v>
      </c>
      <c r="O883" s="19">
        <f t="shared" si="79"/>
        <v>9.5033177771091257E-2</v>
      </c>
      <c r="P883" s="19">
        <f t="shared" si="80"/>
        <v>0.38013271108436497</v>
      </c>
      <c r="Q883" s="24">
        <v>6.51</v>
      </c>
      <c r="R883" s="24">
        <f t="shared" si="81"/>
        <v>0.61866598728980404</v>
      </c>
      <c r="S883" s="24">
        <v>8.2509316770186327</v>
      </c>
      <c r="T883" s="24">
        <f t="shared" si="82"/>
        <v>3.1364490273569587</v>
      </c>
      <c r="U883" s="25">
        <f t="shared" si="83"/>
        <v>-2.5177830400671546</v>
      </c>
    </row>
    <row r="884" spans="1:21" x14ac:dyDescent="0.3">
      <c r="A884" s="2" t="s">
        <v>6</v>
      </c>
      <c r="B884" s="2">
        <v>51</v>
      </c>
      <c r="C884" s="5">
        <v>39872</v>
      </c>
      <c r="D884" s="2">
        <v>16</v>
      </c>
      <c r="E884" s="2" t="s">
        <v>10</v>
      </c>
      <c r="F884" s="6" t="s">
        <v>41</v>
      </c>
      <c r="G884" s="2">
        <v>10</v>
      </c>
      <c r="H884" s="2">
        <v>40</v>
      </c>
      <c r="I884" s="2">
        <v>45</v>
      </c>
      <c r="J884" s="2">
        <v>31.25</v>
      </c>
      <c r="K884" s="2">
        <v>3</v>
      </c>
      <c r="L884" s="19">
        <v>9203.8847273138472</v>
      </c>
      <c r="M884" s="19">
        <f t="shared" si="78"/>
        <v>0.92038847273138469</v>
      </c>
      <c r="N884" s="19">
        <v>920.38847273138481</v>
      </c>
      <c r="O884" s="19">
        <f t="shared" si="79"/>
        <v>9.2038847273138477E-2</v>
      </c>
      <c r="P884" s="19">
        <f t="shared" si="80"/>
        <v>0.8283496254582462</v>
      </c>
      <c r="Q884" s="24">
        <v>10.71</v>
      </c>
      <c r="R884" s="24">
        <f t="shared" si="81"/>
        <v>0.98573605429531319</v>
      </c>
      <c r="S884" s="24">
        <v>8.1999999999999993</v>
      </c>
      <c r="T884" s="24">
        <f t="shared" si="82"/>
        <v>6.7924669287576185</v>
      </c>
      <c r="U884" s="25">
        <f t="shared" si="83"/>
        <v>-5.8067308744623052</v>
      </c>
    </row>
    <row r="885" spans="1:21" x14ac:dyDescent="0.3">
      <c r="A885" s="2" t="s">
        <v>6</v>
      </c>
      <c r="B885" s="2">
        <v>51</v>
      </c>
      <c r="C885" s="5">
        <v>39872</v>
      </c>
      <c r="D885" s="2">
        <v>16</v>
      </c>
      <c r="E885" s="2" t="s">
        <v>10</v>
      </c>
      <c r="F885" s="6" t="s">
        <v>49</v>
      </c>
      <c r="G885" s="2">
        <v>100</v>
      </c>
      <c r="H885" s="2">
        <v>5</v>
      </c>
      <c r="I885" s="2">
        <v>12</v>
      </c>
      <c r="J885" s="2">
        <v>5.5</v>
      </c>
      <c r="K885" s="2">
        <v>2</v>
      </c>
      <c r="L885" s="19">
        <v>190.06635554218249</v>
      </c>
      <c r="M885" s="19">
        <f t="shared" si="78"/>
        <v>1.9006635554218249E-2</v>
      </c>
      <c r="N885" s="19">
        <v>190.06635554218249</v>
      </c>
      <c r="O885" s="19">
        <f t="shared" si="79"/>
        <v>1.9006635554218249E-2</v>
      </c>
      <c r="P885" s="19">
        <f t="shared" si="80"/>
        <v>0</v>
      </c>
      <c r="Q885" s="24">
        <v>5.23</v>
      </c>
      <c r="R885" s="24">
        <f t="shared" si="81"/>
        <v>9.9404703948561449E-2</v>
      </c>
      <c r="S885" s="24">
        <v>8.461146496815287</v>
      </c>
      <c r="T885" s="24">
        <f t="shared" si="82"/>
        <v>0</v>
      </c>
      <c r="U885" s="25">
        <f t="shared" si="83"/>
        <v>9.9404703948561449E-2</v>
      </c>
    </row>
    <row r="886" spans="1:21" x14ac:dyDescent="0.3">
      <c r="A886" s="2" t="s">
        <v>6</v>
      </c>
      <c r="B886" s="2">
        <v>51</v>
      </c>
      <c r="C886" s="5">
        <v>39872</v>
      </c>
      <c r="D886" s="2">
        <v>16</v>
      </c>
      <c r="E886" s="2" t="s">
        <v>10</v>
      </c>
      <c r="F886" s="6" t="s">
        <v>44</v>
      </c>
      <c r="G886" s="2">
        <v>100</v>
      </c>
      <c r="H886" s="2">
        <v>8</v>
      </c>
      <c r="I886" s="2">
        <v>10</v>
      </c>
      <c r="J886" s="2">
        <v>6.5</v>
      </c>
      <c r="K886" s="2">
        <v>2</v>
      </c>
      <c r="L886" s="19">
        <v>265.46457922833753</v>
      </c>
      <c r="M886" s="19">
        <f t="shared" si="78"/>
        <v>2.6546457922833753E-2</v>
      </c>
      <c r="N886" s="19">
        <v>265.46457922833753</v>
      </c>
      <c r="O886" s="19">
        <f t="shared" si="79"/>
        <v>2.6546457922833753E-2</v>
      </c>
      <c r="P886" s="19">
        <f t="shared" si="80"/>
        <v>0</v>
      </c>
      <c r="Q886" s="24">
        <v>5.78</v>
      </c>
      <c r="R886" s="24">
        <f t="shared" si="81"/>
        <v>0.1534385267939791</v>
      </c>
      <c r="S886" s="24">
        <v>9.0675767918088734</v>
      </c>
      <c r="T886" s="24">
        <f t="shared" si="82"/>
        <v>0</v>
      </c>
      <c r="U886" s="25">
        <f t="shared" si="83"/>
        <v>0.1534385267939791</v>
      </c>
    </row>
    <row r="887" spans="1:21" x14ac:dyDescent="0.3">
      <c r="A887" s="2" t="s">
        <v>6</v>
      </c>
      <c r="B887" s="2">
        <v>51</v>
      </c>
      <c r="C887" s="5">
        <v>39872</v>
      </c>
      <c r="D887" s="2">
        <v>16</v>
      </c>
      <c r="E887" s="2" t="s">
        <v>10</v>
      </c>
      <c r="F887" s="6" t="s">
        <v>41</v>
      </c>
      <c r="G887" s="2">
        <v>60</v>
      </c>
      <c r="H887" s="2">
        <v>70</v>
      </c>
      <c r="I887" s="2">
        <v>50</v>
      </c>
      <c r="J887" s="2">
        <v>47.5</v>
      </c>
      <c r="K887" s="2">
        <v>3</v>
      </c>
      <c r="L887" s="19">
        <v>21264.655273985911</v>
      </c>
      <c r="M887" s="19">
        <f t="shared" si="78"/>
        <v>2.1264655273985911</v>
      </c>
      <c r="N887" s="19">
        <v>12758.793164391545</v>
      </c>
      <c r="O887" s="19">
        <f t="shared" si="79"/>
        <v>1.2758793164391546</v>
      </c>
      <c r="P887" s="19">
        <f t="shared" si="80"/>
        <v>0.85058621095943643</v>
      </c>
      <c r="Q887" s="24">
        <v>10.71</v>
      </c>
      <c r="R887" s="24">
        <f t="shared" si="81"/>
        <v>13.664667479063347</v>
      </c>
      <c r="S887" s="24">
        <v>8.1999999999999993</v>
      </c>
      <c r="T887" s="24">
        <f t="shared" si="82"/>
        <v>6.9748069298673778</v>
      </c>
      <c r="U887" s="25">
        <f t="shared" si="83"/>
        <v>6.6898605491959691</v>
      </c>
    </row>
    <row r="888" spans="1:21" x14ac:dyDescent="0.3">
      <c r="A888" s="2" t="s">
        <v>6</v>
      </c>
      <c r="B888" s="2">
        <v>51</v>
      </c>
      <c r="C888" s="5">
        <v>39872</v>
      </c>
      <c r="D888" s="2">
        <v>16</v>
      </c>
      <c r="E888" s="2" t="s">
        <v>10</v>
      </c>
      <c r="F888" s="6" t="s">
        <v>41</v>
      </c>
      <c r="G888" s="2">
        <v>20</v>
      </c>
      <c r="H888" s="2">
        <v>15</v>
      </c>
      <c r="I888" s="2">
        <v>10</v>
      </c>
      <c r="J888" s="2">
        <v>10</v>
      </c>
      <c r="K888" s="2">
        <v>3</v>
      </c>
      <c r="L888" s="19">
        <v>942.47779607693792</v>
      </c>
      <c r="M888" s="19">
        <f t="shared" si="78"/>
        <v>9.4247779607693788E-2</v>
      </c>
      <c r="N888" s="19">
        <v>188.4955592153876</v>
      </c>
      <c r="O888" s="19">
        <f t="shared" si="79"/>
        <v>1.8849555921538759E-2</v>
      </c>
      <c r="P888" s="19">
        <f t="shared" si="80"/>
        <v>7.5398223686155036E-2</v>
      </c>
      <c r="Q888" s="24">
        <v>10.71</v>
      </c>
      <c r="R888" s="24">
        <f t="shared" si="81"/>
        <v>0.20187874391968014</v>
      </c>
      <c r="S888" s="24">
        <v>8.1999999999999993</v>
      </c>
      <c r="T888" s="24">
        <f t="shared" si="82"/>
        <v>0.61826543422647129</v>
      </c>
      <c r="U888" s="25">
        <f t="shared" si="83"/>
        <v>-0.41638669030679115</v>
      </c>
    </row>
    <row r="889" spans="1:21" x14ac:dyDescent="0.3">
      <c r="A889" s="2" t="s">
        <v>6</v>
      </c>
      <c r="B889" s="2">
        <v>51</v>
      </c>
      <c r="C889" s="5">
        <v>39872</v>
      </c>
      <c r="D889" s="2">
        <v>16</v>
      </c>
      <c r="E889" s="2" t="s">
        <v>10</v>
      </c>
      <c r="F889" s="6" t="s">
        <v>41</v>
      </c>
      <c r="G889" s="2">
        <v>10</v>
      </c>
      <c r="H889" s="2">
        <v>35</v>
      </c>
      <c r="I889" s="2">
        <v>55</v>
      </c>
      <c r="J889" s="2">
        <v>31.25</v>
      </c>
      <c r="K889" s="2">
        <v>3</v>
      </c>
      <c r="L889" s="19">
        <v>9203.8847273138472</v>
      </c>
      <c r="M889" s="19">
        <f t="shared" si="78"/>
        <v>0.92038847273138469</v>
      </c>
      <c r="N889" s="19">
        <v>920.38847273138481</v>
      </c>
      <c r="O889" s="19">
        <f t="shared" si="79"/>
        <v>9.2038847273138477E-2</v>
      </c>
      <c r="P889" s="19">
        <f t="shared" si="80"/>
        <v>0.8283496254582462</v>
      </c>
      <c r="Q889" s="24">
        <v>10.71</v>
      </c>
      <c r="R889" s="24">
        <f t="shared" si="81"/>
        <v>0.98573605429531319</v>
      </c>
      <c r="S889" s="24">
        <v>8.1999999999999993</v>
      </c>
      <c r="T889" s="24">
        <f t="shared" si="82"/>
        <v>6.7924669287576185</v>
      </c>
      <c r="U889" s="25">
        <f t="shared" si="83"/>
        <v>-5.8067308744623052</v>
      </c>
    </row>
    <row r="890" spans="1:21" x14ac:dyDescent="0.3">
      <c r="A890" s="2" t="s">
        <v>6</v>
      </c>
      <c r="B890" s="2">
        <v>51</v>
      </c>
      <c r="C890" s="5">
        <v>39872</v>
      </c>
      <c r="D890" s="2">
        <v>16</v>
      </c>
      <c r="E890" s="2" t="s">
        <v>10</v>
      </c>
      <c r="F890" s="6" t="s">
        <v>41</v>
      </c>
      <c r="G890" s="2">
        <v>10</v>
      </c>
      <c r="H890" s="2">
        <v>80</v>
      </c>
      <c r="I890" s="2">
        <v>110</v>
      </c>
      <c r="J890" s="2">
        <v>67.5</v>
      </c>
      <c r="K890" s="2">
        <v>3</v>
      </c>
      <c r="L890" s="19">
        <v>42941.644583755486</v>
      </c>
      <c r="M890" s="19">
        <f t="shared" si="78"/>
        <v>4.2941644583755485</v>
      </c>
      <c r="N890" s="19">
        <v>4294.1644583755487</v>
      </c>
      <c r="O890" s="19">
        <f t="shared" si="79"/>
        <v>0.42941644583755489</v>
      </c>
      <c r="P890" s="19">
        <f t="shared" si="80"/>
        <v>3.8647480125379934</v>
      </c>
      <c r="Q890" s="24">
        <v>10.71</v>
      </c>
      <c r="R890" s="24">
        <f t="shared" si="81"/>
        <v>4.5990501349202129</v>
      </c>
      <c r="S890" s="24">
        <v>8.1999999999999993</v>
      </c>
      <c r="T890" s="24">
        <f t="shared" si="82"/>
        <v>31.690933702811542</v>
      </c>
      <c r="U890" s="25">
        <f t="shared" si="83"/>
        <v>-27.09188356789133</v>
      </c>
    </row>
    <row r="891" spans="1:21" x14ac:dyDescent="0.3">
      <c r="A891" s="2" t="s">
        <v>6</v>
      </c>
      <c r="B891" s="2">
        <v>51</v>
      </c>
      <c r="C891" s="5">
        <v>39872</v>
      </c>
      <c r="D891" s="2">
        <v>16</v>
      </c>
      <c r="E891" s="2" t="s">
        <v>10</v>
      </c>
      <c r="F891" s="6" t="s">
        <v>49</v>
      </c>
      <c r="G891" s="2">
        <v>100</v>
      </c>
      <c r="H891" s="2">
        <v>15</v>
      </c>
      <c r="I891" s="2">
        <v>25</v>
      </c>
      <c r="J891" s="2">
        <v>13.75</v>
      </c>
      <c r="K891" s="2">
        <v>2</v>
      </c>
      <c r="L891" s="19">
        <v>1187.9147221386406</v>
      </c>
      <c r="M891" s="19">
        <f t="shared" si="78"/>
        <v>0.11879147221386406</v>
      </c>
      <c r="N891" s="19">
        <v>1187.9147221386406</v>
      </c>
      <c r="O891" s="19">
        <f t="shared" si="79"/>
        <v>0.11879147221386406</v>
      </c>
      <c r="P891" s="19">
        <f t="shared" si="80"/>
        <v>0</v>
      </c>
      <c r="Q891" s="24">
        <v>5.23</v>
      </c>
      <c r="R891" s="24">
        <f t="shared" si="81"/>
        <v>0.62127939967850909</v>
      </c>
      <c r="S891" s="24">
        <v>8.461146496815287</v>
      </c>
      <c r="T891" s="24">
        <f t="shared" si="82"/>
        <v>0</v>
      </c>
      <c r="U891" s="25">
        <f t="shared" si="83"/>
        <v>0.62127939967850909</v>
      </c>
    </row>
    <row r="892" spans="1:21" x14ac:dyDescent="0.3">
      <c r="A892" s="2" t="s">
        <v>6</v>
      </c>
      <c r="B892" s="2">
        <v>51</v>
      </c>
      <c r="C892" s="5">
        <v>39872</v>
      </c>
      <c r="D892" s="2">
        <v>16</v>
      </c>
      <c r="E892" s="2" t="s">
        <v>10</v>
      </c>
      <c r="F892" s="6" t="s">
        <v>53</v>
      </c>
      <c r="G892" s="2">
        <v>60</v>
      </c>
      <c r="H892" s="2">
        <v>35</v>
      </c>
      <c r="I892" s="2">
        <v>40</v>
      </c>
      <c r="J892" s="2">
        <v>27.5</v>
      </c>
      <c r="K892" s="2">
        <v>2</v>
      </c>
      <c r="L892" s="19">
        <v>4751.6588885545625</v>
      </c>
      <c r="M892" s="19">
        <f t="shared" si="78"/>
        <v>0.47516588885545624</v>
      </c>
      <c r="N892" s="19">
        <v>2850.9953331327374</v>
      </c>
      <c r="O892" s="19">
        <f t="shared" si="79"/>
        <v>0.28509953331327376</v>
      </c>
      <c r="P892" s="19">
        <f t="shared" si="80"/>
        <v>0.19006635554218249</v>
      </c>
      <c r="Q892" s="24">
        <v>6.51</v>
      </c>
      <c r="R892" s="24">
        <f t="shared" si="81"/>
        <v>1.855997961869412</v>
      </c>
      <c r="S892" s="24">
        <v>8.2509316770186327</v>
      </c>
      <c r="T892" s="24">
        <f t="shared" si="82"/>
        <v>1.5682245136784794</v>
      </c>
      <c r="U892" s="25">
        <f t="shared" si="83"/>
        <v>0.28777344819093265</v>
      </c>
    </row>
    <row r="893" spans="1:21" x14ac:dyDescent="0.3">
      <c r="A893" s="2" t="s">
        <v>6</v>
      </c>
      <c r="B893" s="2">
        <v>51</v>
      </c>
      <c r="C893" s="5">
        <v>39872</v>
      </c>
      <c r="D893" s="2">
        <v>16</v>
      </c>
      <c r="E893" s="2" t="s">
        <v>10</v>
      </c>
      <c r="F893" s="6" t="s">
        <v>44</v>
      </c>
      <c r="G893" s="2">
        <v>70</v>
      </c>
      <c r="H893" s="2">
        <v>15</v>
      </c>
      <c r="I893" s="2">
        <v>15</v>
      </c>
      <c r="J893" s="2">
        <v>11.25</v>
      </c>
      <c r="K893" s="2">
        <v>2</v>
      </c>
      <c r="L893" s="19">
        <v>795.21564043991634</v>
      </c>
      <c r="M893" s="19">
        <f t="shared" si="78"/>
        <v>7.9521564043991633E-2</v>
      </c>
      <c r="N893" s="19">
        <v>556.65094830794135</v>
      </c>
      <c r="O893" s="19">
        <f t="shared" si="79"/>
        <v>5.5665094830794133E-2</v>
      </c>
      <c r="P893" s="19">
        <f t="shared" si="80"/>
        <v>2.38564692131975E-2</v>
      </c>
      <c r="Q893" s="24">
        <v>5.78</v>
      </c>
      <c r="R893" s="24">
        <f t="shared" si="81"/>
        <v>0.3217442481219901</v>
      </c>
      <c r="S893" s="24">
        <v>9.0675767918088734</v>
      </c>
      <c r="T893" s="24">
        <f t="shared" si="82"/>
        <v>0.21632036657209255</v>
      </c>
      <c r="U893" s="25">
        <f t="shared" si="83"/>
        <v>0.10542388154989754</v>
      </c>
    </row>
    <row r="894" spans="1:21" x14ac:dyDescent="0.3">
      <c r="A894" s="2" t="s">
        <v>6</v>
      </c>
      <c r="B894" s="2">
        <v>51</v>
      </c>
      <c r="C894" s="5">
        <v>39872</v>
      </c>
      <c r="D894" s="2">
        <v>16</v>
      </c>
      <c r="E894" s="2" t="s">
        <v>10</v>
      </c>
      <c r="F894" s="6" t="s">
        <v>41</v>
      </c>
      <c r="G894" s="2">
        <v>50</v>
      </c>
      <c r="H894" s="2">
        <v>10</v>
      </c>
      <c r="I894" s="2">
        <v>13</v>
      </c>
      <c r="J894" s="2">
        <v>8.25</v>
      </c>
      <c r="K894" s="2">
        <v>3</v>
      </c>
      <c r="L894" s="19">
        <v>641.47394995486593</v>
      </c>
      <c r="M894" s="19">
        <f t="shared" si="78"/>
        <v>6.4147394995486592E-2</v>
      </c>
      <c r="N894" s="19">
        <v>320.73697497743296</v>
      </c>
      <c r="O894" s="19">
        <f t="shared" si="79"/>
        <v>3.2073697497743296E-2</v>
      </c>
      <c r="P894" s="19">
        <f t="shared" si="80"/>
        <v>3.2073697497743296E-2</v>
      </c>
      <c r="Q894" s="24">
        <v>10.71</v>
      </c>
      <c r="R894" s="24">
        <f t="shared" si="81"/>
        <v>0.3435093002008307</v>
      </c>
      <c r="S894" s="24">
        <v>8.1999999999999993</v>
      </c>
      <c r="T894" s="24">
        <f t="shared" si="82"/>
        <v>0.263004319481495</v>
      </c>
      <c r="U894" s="25">
        <f t="shared" si="83"/>
        <v>8.0504980719335706E-2</v>
      </c>
    </row>
    <row r="895" spans="1:21" x14ac:dyDescent="0.3">
      <c r="A895" s="2" t="s">
        <v>6</v>
      </c>
      <c r="B895" s="2">
        <v>51</v>
      </c>
      <c r="C895" s="5">
        <v>39872</v>
      </c>
      <c r="D895" s="2">
        <v>16</v>
      </c>
      <c r="E895" s="2" t="s">
        <v>10</v>
      </c>
      <c r="F895" s="6" t="s">
        <v>41</v>
      </c>
      <c r="G895" s="2">
        <v>50</v>
      </c>
      <c r="H895" s="2">
        <v>20</v>
      </c>
      <c r="I895" s="2">
        <v>25</v>
      </c>
      <c r="J895" s="2">
        <v>16.25</v>
      </c>
      <c r="K895" s="2">
        <v>3</v>
      </c>
      <c r="L895" s="19">
        <v>2488.7304302656644</v>
      </c>
      <c r="M895" s="19">
        <f t="shared" si="78"/>
        <v>0.24887304302656643</v>
      </c>
      <c r="N895" s="19">
        <v>1244.3652151328322</v>
      </c>
      <c r="O895" s="19">
        <f t="shared" si="79"/>
        <v>0.12443652151328322</v>
      </c>
      <c r="P895" s="19">
        <f t="shared" si="80"/>
        <v>0.12443652151328322</v>
      </c>
      <c r="Q895" s="24">
        <v>10.71</v>
      </c>
      <c r="R895" s="24">
        <f t="shared" si="81"/>
        <v>1.3327151454072634</v>
      </c>
      <c r="S895" s="24">
        <v>8.1999999999999993</v>
      </c>
      <c r="T895" s="24">
        <f t="shared" si="82"/>
        <v>1.0203794764089222</v>
      </c>
      <c r="U895" s="25">
        <f t="shared" si="83"/>
        <v>0.3123356689983412</v>
      </c>
    </row>
    <row r="896" spans="1:21" x14ac:dyDescent="0.3">
      <c r="A896" s="2" t="s">
        <v>6</v>
      </c>
      <c r="B896" s="2">
        <v>51</v>
      </c>
      <c r="C896" s="5">
        <v>39872</v>
      </c>
      <c r="D896" s="2">
        <v>16</v>
      </c>
      <c r="E896" s="2" t="s">
        <v>10</v>
      </c>
      <c r="F896" s="6" t="s">
        <v>49</v>
      </c>
      <c r="G896" s="2">
        <v>100</v>
      </c>
      <c r="H896" s="2">
        <v>40</v>
      </c>
      <c r="I896" s="2">
        <v>35</v>
      </c>
      <c r="J896" s="2">
        <v>28.75</v>
      </c>
      <c r="K896" s="2">
        <v>2</v>
      </c>
      <c r="L896" s="19">
        <v>5193.4453554656266</v>
      </c>
      <c r="M896" s="19">
        <f t="shared" si="78"/>
        <v>0.51934453554656268</v>
      </c>
      <c r="N896" s="19">
        <v>5193.4453554656266</v>
      </c>
      <c r="O896" s="19">
        <f t="shared" si="79"/>
        <v>0.51934453554656268</v>
      </c>
      <c r="P896" s="19">
        <f t="shared" si="80"/>
        <v>0</v>
      </c>
      <c r="Q896" s="24">
        <v>5.23</v>
      </c>
      <c r="R896" s="24">
        <f t="shared" si="81"/>
        <v>2.7161719209085229</v>
      </c>
      <c r="S896" s="24">
        <v>8.461146496815287</v>
      </c>
      <c r="T896" s="24">
        <f t="shared" si="82"/>
        <v>0</v>
      </c>
      <c r="U896" s="25">
        <f t="shared" si="83"/>
        <v>2.7161719209085229</v>
      </c>
    </row>
    <row r="897" spans="1:21" x14ac:dyDescent="0.3">
      <c r="A897" s="2" t="s">
        <v>6</v>
      </c>
      <c r="B897" s="2">
        <v>51</v>
      </c>
      <c r="C897" s="5">
        <v>39872</v>
      </c>
      <c r="D897" s="2">
        <v>16</v>
      </c>
      <c r="E897" s="2" t="s">
        <v>10</v>
      </c>
      <c r="F897" s="6" t="s">
        <v>41</v>
      </c>
      <c r="G897" s="2">
        <v>60</v>
      </c>
      <c r="H897" s="2">
        <v>20</v>
      </c>
      <c r="I897" s="2">
        <v>30</v>
      </c>
      <c r="J897" s="2">
        <v>17.5</v>
      </c>
      <c r="K897" s="2">
        <v>3</v>
      </c>
      <c r="L897" s="19">
        <v>2886.3382504856222</v>
      </c>
      <c r="M897" s="19">
        <f t="shared" si="78"/>
        <v>0.28863382504856222</v>
      </c>
      <c r="N897" s="19">
        <v>1731.8029502913732</v>
      </c>
      <c r="O897" s="19">
        <f t="shared" si="79"/>
        <v>0.17318029502913732</v>
      </c>
      <c r="P897" s="19">
        <f t="shared" si="80"/>
        <v>0.1154535300194249</v>
      </c>
      <c r="Q897" s="24">
        <v>10.71</v>
      </c>
      <c r="R897" s="24">
        <f t="shared" si="81"/>
        <v>1.8547609597620609</v>
      </c>
      <c r="S897" s="24">
        <v>8.1999999999999993</v>
      </c>
      <c r="T897" s="24">
        <f t="shared" si="82"/>
        <v>0.94671894615928409</v>
      </c>
      <c r="U897" s="25">
        <f t="shared" si="83"/>
        <v>0.90804201360277681</v>
      </c>
    </row>
    <row r="898" spans="1:21" x14ac:dyDescent="0.3">
      <c r="A898" s="2" t="s">
        <v>6</v>
      </c>
      <c r="B898" s="2">
        <v>51</v>
      </c>
      <c r="C898" s="5">
        <v>39872</v>
      </c>
      <c r="D898" s="2">
        <v>16</v>
      </c>
      <c r="E898" s="2" t="s">
        <v>10</v>
      </c>
      <c r="F898" s="6" t="s">
        <v>44</v>
      </c>
      <c r="G898" s="2">
        <v>100</v>
      </c>
      <c r="H898" s="2">
        <v>15</v>
      </c>
      <c r="I898" s="2">
        <v>20</v>
      </c>
      <c r="J898" s="2">
        <v>12.5</v>
      </c>
      <c r="K898" s="2">
        <v>2</v>
      </c>
      <c r="L898" s="19">
        <v>981.74770424681037</v>
      </c>
      <c r="M898" s="19">
        <f t="shared" ref="M898:M961" si="84">L898/10000</f>
        <v>9.8174770424681035E-2</v>
      </c>
      <c r="N898" s="19">
        <v>981.74770424681037</v>
      </c>
      <c r="O898" s="19">
        <f t="shared" ref="O898:O961" si="85">N898/10000</f>
        <v>9.8174770424681035E-2</v>
      </c>
      <c r="P898" s="19">
        <f t="shared" ref="P898:P961" si="86">M898-O898</f>
        <v>0</v>
      </c>
      <c r="Q898" s="24">
        <v>5.78</v>
      </c>
      <c r="R898" s="24">
        <f t="shared" ref="R898:R961" si="87">O898*Q898</f>
        <v>0.56745017305465639</v>
      </c>
      <c r="S898" s="24">
        <v>9.0675767918088734</v>
      </c>
      <c r="T898" s="24">
        <f t="shared" ref="T898:T961" si="88">P898*S898</f>
        <v>0</v>
      </c>
      <c r="U898" s="25">
        <f t="shared" ref="U898:U961" si="89">R898-T898</f>
        <v>0.56745017305465639</v>
      </c>
    </row>
    <row r="899" spans="1:21" x14ac:dyDescent="0.3">
      <c r="A899" s="2" t="s">
        <v>6</v>
      </c>
      <c r="B899" s="2">
        <v>51</v>
      </c>
      <c r="C899" s="5">
        <v>39872</v>
      </c>
      <c r="D899" s="2">
        <v>16</v>
      </c>
      <c r="E899" s="2" t="s">
        <v>10</v>
      </c>
      <c r="F899" s="6" t="s">
        <v>44</v>
      </c>
      <c r="G899" s="2">
        <v>100</v>
      </c>
      <c r="H899" s="2">
        <v>15</v>
      </c>
      <c r="I899" s="2">
        <v>15</v>
      </c>
      <c r="J899" s="2">
        <v>11.25</v>
      </c>
      <c r="K899" s="2">
        <v>2</v>
      </c>
      <c r="L899" s="19">
        <v>795.21564043991634</v>
      </c>
      <c r="M899" s="19">
        <f t="shared" si="84"/>
        <v>7.9521564043991633E-2</v>
      </c>
      <c r="N899" s="19">
        <v>795.21564043991634</v>
      </c>
      <c r="O899" s="19">
        <f t="shared" si="85"/>
        <v>7.9521564043991633E-2</v>
      </c>
      <c r="P899" s="19">
        <f t="shared" si="86"/>
        <v>0</v>
      </c>
      <c r="Q899" s="24">
        <v>5.78</v>
      </c>
      <c r="R899" s="24">
        <f t="shared" si="87"/>
        <v>0.45963464017427164</v>
      </c>
      <c r="S899" s="24">
        <v>9.0675767918088734</v>
      </c>
      <c r="T899" s="24">
        <f t="shared" si="88"/>
        <v>0</v>
      </c>
      <c r="U899" s="25">
        <f t="shared" si="89"/>
        <v>0.45963464017427164</v>
      </c>
    </row>
    <row r="900" spans="1:21" x14ac:dyDescent="0.3">
      <c r="A900" s="2" t="s">
        <v>6</v>
      </c>
      <c r="B900" s="2">
        <v>51</v>
      </c>
      <c r="C900" s="5">
        <v>39872</v>
      </c>
      <c r="D900" s="2">
        <v>16</v>
      </c>
      <c r="E900" s="2" t="s">
        <v>10</v>
      </c>
      <c r="F900" s="6" t="s">
        <v>44</v>
      </c>
      <c r="G900" s="2">
        <v>70</v>
      </c>
      <c r="H900" s="2">
        <v>15</v>
      </c>
      <c r="I900" s="2">
        <v>22</v>
      </c>
      <c r="J900" s="2">
        <v>13</v>
      </c>
      <c r="K900" s="2">
        <v>2</v>
      </c>
      <c r="L900" s="19">
        <v>1061.8583169133501</v>
      </c>
      <c r="M900" s="19">
        <f t="shared" si="84"/>
        <v>0.10618583169133501</v>
      </c>
      <c r="N900" s="19">
        <v>743.30082183934508</v>
      </c>
      <c r="O900" s="19">
        <f t="shared" si="85"/>
        <v>7.4330082183934512E-2</v>
      </c>
      <c r="P900" s="19">
        <f t="shared" si="86"/>
        <v>3.1855749507400499E-2</v>
      </c>
      <c r="Q900" s="24">
        <v>5.78</v>
      </c>
      <c r="R900" s="24">
        <f t="shared" si="87"/>
        <v>0.42962787502314148</v>
      </c>
      <c r="S900" s="24">
        <v>9.0675767918088734</v>
      </c>
      <c r="T900" s="24">
        <f t="shared" si="88"/>
        <v>0.28885445491898171</v>
      </c>
      <c r="U900" s="25">
        <f t="shared" si="89"/>
        <v>0.14077342010415977</v>
      </c>
    </row>
    <row r="901" spans="1:21" x14ac:dyDescent="0.3">
      <c r="A901" s="2" t="s">
        <v>6</v>
      </c>
      <c r="B901" s="2">
        <v>51</v>
      </c>
      <c r="C901" s="5">
        <v>39872</v>
      </c>
      <c r="D901" s="2">
        <v>16</v>
      </c>
      <c r="E901" s="2" t="s">
        <v>10</v>
      </c>
      <c r="F901" s="6" t="s">
        <v>49</v>
      </c>
      <c r="G901" s="2">
        <v>70</v>
      </c>
      <c r="H901" s="2">
        <v>60</v>
      </c>
      <c r="I901" s="2">
        <v>45</v>
      </c>
      <c r="J901" s="2">
        <v>41.25</v>
      </c>
      <c r="K901" s="2">
        <v>2</v>
      </c>
      <c r="L901" s="19">
        <v>10691.232499247764</v>
      </c>
      <c r="M901" s="19">
        <f t="shared" si="84"/>
        <v>1.0691232499247765</v>
      </c>
      <c r="N901" s="19">
        <v>7483.8627494734346</v>
      </c>
      <c r="O901" s="19">
        <f t="shared" si="85"/>
        <v>0.74838627494734344</v>
      </c>
      <c r="P901" s="19">
        <f t="shared" si="86"/>
        <v>0.32073697497743303</v>
      </c>
      <c r="Q901" s="24">
        <v>5.23</v>
      </c>
      <c r="R901" s="24">
        <f t="shared" si="87"/>
        <v>3.9140602179746065</v>
      </c>
      <c r="S901" s="24">
        <v>8.461146496815287</v>
      </c>
      <c r="T901" s="24">
        <f t="shared" si="88"/>
        <v>2.7138025322294399</v>
      </c>
      <c r="U901" s="25">
        <f t="shared" si="89"/>
        <v>1.2002576857451666</v>
      </c>
    </row>
    <row r="902" spans="1:21" x14ac:dyDescent="0.3">
      <c r="A902" s="2" t="s">
        <v>6</v>
      </c>
      <c r="B902" s="2">
        <v>51</v>
      </c>
      <c r="C902" s="5">
        <v>39872</v>
      </c>
      <c r="D902" s="2">
        <v>16</v>
      </c>
      <c r="E902" s="2" t="s">
        <v>10</v>
      </c>
      <c r="F902" s="6" t="s">
        <v>44</v>
      </c>
      <c r="G902" s="2">
        <v>90</v>
      </c>
      <c r="H902" s="2">
        <v>20</v>
      </c>
      <c r="I902" s="2">
        <v>20</v>
      </c>
      <c r="J902" s="2">
        <v>15</v>
      </c>
      <c r="K902" s="2">
        <v>2</v>
      </c>
      <c r="L902" s="19">
        <v>1413.7166941154069</v>
      </c>
      <c r="M902" s="19">
        <f t="shared" si="84"/>
        <v>0.1413716694115407</v>
      </c>
      <c r="N902" s="19">
        <v>1272.3450247038663</v>
      </c>
      <c r="O902" s="19">
        <f t="shared" si="85"/>
        <v>0.12723450247038665</v>
      </c>
      <c r="P902" s="19">
        <f t="shared" si="86"/>
        <v>1.413716694115405E-2</v>
      </c>
      <c r="Q902" s="24">
        <v>5.78</v>
      </c>
      <c r="R902" s="24">
        <f t="shared" si="87"/>
        <v>0.73541542427883488</v>
      </c>
      <c r="S902" s="24">
        <v>9.0675767918088734</v>
      </c>
      <c r="T902" s="24">
        <f t="shared" si="88"/>
        <v>0.12818984685753609</v>
      </c>
      <c r="U902" s="25">
        <f t="shared" si="89"/>
        <v>0.60722557742129879</v>
      </c>
    </row>
    <row r="903" spans="1:21" x14ac:dyDescent="0.3">
      <c r="A903" s="2" t="s">
        <v>6</v>
      </c>
      <c r="B903" s="2">
        <v>51</v>
      </c>
      <c r="C903" s="5">
        <v>39872</v>
      </c>
      <c r="D903" s="2">
        <v>16</v>
      </c>
      <c r="E903" s="2" t="s">
        <v>10</v>
      </c>
      <c r="F903" s="6" t="s">
        <v>44</v>
      </c>
      <c r="G903" s="2">
        <v>60</v>
      </c>
      <c r="H903" s="2">
        <v>20</v>
      </c>
      <c r="I903" s="2">
        <v>15</v>
      </c>
      <c r="J903" s="2">
        <v>13.75</v>
      </c>
      <c r="K903" s="2">
        <v>2</v>
      </c>
      <c r="L903" s="19">
        <v>1187.9147221386406</v>
      </c>
      <c r="M903" s="19">
        <f t="shared" si="84"/>
        <v>0.11879147221386406</v>
      </c>
      <c r="N903" s="19">
        <v>712.74883328318435</v>
      </c>
      <c r="O903" s="19">
        <f t="shared" si="85"/>
        <v>7.1274883328318439E-2</v>
      </c>
      <c r="P903" s="19">
        <f t="shared" si="86"/>
        <v>4.7516588885545621E-2</v>
      </c>
      <c r="Q903" s="24">
        <v>5.78</v>
      </c>
      <c r="R903" s="24">
        <f t="shared" si="87"/>
        <v>0.41196882563768061</v>
      </c>
      <c r="S903" s="24">
        <v>9.0675767918088734</v>
      </c>
      <c r="T903" s="24">
        <f t="shared" si="88"/>
        <v>0.43086031860449692</v>
      </c>
      <c r="U903" s="25">
        <f t="shared" si="89"/>
        <v>-1.8891492966816303E-2</v>
      </c>
    </row>
    <row r="904" spans="1:21" x14ac:dyDescent="0.3">
      <c r="A904" s="2" t="s">
        <v>6</v>
      </c>
      <c r="B904" s="2">
        <v>51</v>
      </c>
      <c r="C904" s="5">
        <v>39872</v>
      </c>
      <c r="D904" s="2">
        <v>16</v>
      </c>
      <c r="E904" s="2" t="s">
        <v>10</v>
      </c>
      <c r="F904" s="6" t="s">
        <v>44</v>
      </c>
      <c r="G904" s="2">
        <v>40</v>
      </c>
      <c r="H904" s="2">
        <v>22</v>
      </c>
      <c r="I904" s="2">
        <v>15</v>
      </c>
      <c r="J904" s="2">
        <v>14.75</v>
      </c>
      <c r="K904" s="2">
        <v>2</v>
      </c>
      <c r="L904" s="19">
        <v>1366.9855033932588</v>
      </c>
      <c r="M904" s="19">
        <f t="shared" si="84"/>
        <v>0.13669855033932587</v>
      </c>
      <c r="N904" s="19">
        <v>546.79420135730356</v>
      </c>
      <c r="O904" s="19">
        <f t="shared" si="85"/>
        <v>5.4679420135730357E-2</v>
      </c>
      <c r="P904" s="19">
        <f t="shared" si="86"/>
        <v>8.2019130203595525E-2</v>
      </c>
      <c r="Q904" s="24">
        <v>5.78</v>
      </c>
      <c r="R904" s="24">
        <f t="shared" si="87"/>
        <v>0.31604704838452147</v>
      </c>
      <c r="S904" s="24">
        <v>9.0675767918088734</v>
      </c>
      <c r="T904" s="24">
        <f t="shared" si="88"/>
        <v>0.74371476151847293</v>
      </c>
      <c r="U904" s="25">
        <f t="shared" si="89"/>
        <v>-0.42766771313395147</v>
      </c>
    </row>
    <row r="905" spans="1:21" x14ac:dyDescent="0.3">
      <c r="A905" s="2" t="s">
        <v>6</v>
      </c>
      <c r="B905" s="2">
        <v>51</v>
      </c>
      <c r="C905" s="5">
        <v>39872</v>
      </c>
      <c r="D905" s="2">
        <v>16</v>
      </c>
      <c r="E905" s="2" t="s">
        <v>10</v>
      </c>
      <c r="F905" s="6" t="s">
        <v>44</v>
      </c>
      <c r="G905" s="2">
        <v>100</v>
      </c>
      <c r="H905" s="2">
        <v>5</v>
      </c>
      <c r="I905" s="2">
        <v>20</v>
      </c>
      <c r="J905" s="2">
        <v>7.5</v>
      </c>
      <c r="K905" s="2">
        <v>2</v>
      </c>
      <c r="L905" s="19">
        <v>353.42917352885172</v>
      </c>
      <c r="M905" s="19">
        <f t="shared" si="84"/>
        <v>3.5342917352885174E-2</v>
      </c>
      <c r="N905" s="19">
        <v>353.42917352885172</v>
      </c>
      <c r="O905" s="19">
        <f t="shared" si="85"/>
        <v>3.5342917352885174E-2</v>
      </c>
      <c r="P905" s="19">
        <f t="shared" si="86"/>
        <v>0</v>
      </c>
      <c r="Q905" s="24">
        <v>5.78</v>
      </c>
      <c r="R905" s="24">
        <f t="shared" si="87"/>
        <v>0.20428206229967633</v>
      </c>
      <c r="S905" s="24">
        <v>9.0675767918088734</v>
      </c>
      <c r="T905" s="24">
        <f t="shared" si="88"/>
        <v>0</v>
      </c>
      <c r="U905" s="25">
        <f t="shared" si="89"/>
        <v>0.20428206229967633</v>
      </c>
    </row>
    <row r="906" spans="1:21" x14ac:dyDescent="0.3">
      <c r="A906" s="2" t="s">
        <v>6</v>
      </c>
      <c r="B906" s="2">
        <v>51</v>
      </c>
      <c r="C906" s="5">
        <v>39872</v>
      </c>
      <c r="D906" s="2">
        <v>16</v>
      </c>
      <c r="E906" s="2" t="s">
        <v>10</v>
      </c>
      <c r="F906" s="6" t="s">
        <v>44</v>
      </c>
      <c r="G906" s="2">
        <v>100</v>
      </c>
      <c r="H906" s="2">
        <v>7</v>
      </c>
      <c r="I906" s="2">
        <v>18</v>
      </c>
      <c r="J906" s="2">
        <v>8</v>
      </c>
      <c r="K906" s="2">
        <v>2</v>
      </c>
      <c r="L906" s="19">
        <v>402.12385965949352</v>
      </c>
      <c r="M906" s="19">
        <f t="shared" si="84"/>
        <v>4.0212385965949352E-2</v>
      </c>
      <c r="N906" s="19">
        <v>402.12385965949352</v>
      </c>
      <c r="O906" s="19">
        <f t="shared" si="85"/>
        <v>4.0212385965949352E-2</v>
      </c>
      <c r="P906" s="19">
        <f t="shared" si="86"/>
        <v>0</v>
      </c>
      <c r="Q906" s="24">
        <v>5.78</v>
      </c>
      <c r="R906" s="24">
        <f t="shared" si="87"/>
        <v>0.23242759088318726</v>
      </c>
      <c r="S906" s="24">
        <v>9.0675767918088734</v>
      </c>
      <c r="T906" s="24">
        <f t="shared" si="88"/>
        <v>0</v>
      </c>
      <c r="U906" s="25">
        <f t="shared" si="89"/>
        <v>0.23242759088318726</v>
      </c>
    </row>
    <row r="907" spans="1:21" x14ac:dyDescent="0.3">
      <c r="A907" s="2" t="s">
        <v>6</v>
      </c>
      <c r="B907" s="2">
        <v>51</v>
      </c>
      <c r="C907" s="5">
        <v>39872</v>
      </c>
      <c r="D907" s="2">
        <v>16</v>
      </c>
      <c r="E907" s="2" t="s">
        <v>10</v>
      </c>
      <c r="F907" s="6" t="s">
        <v>48</v>
      </c>
      <c r="G907" s="2">
        <v>90</v>
      </c>
      <c r="H907" s="2">
        <v>10</v>
      </c>
      <c r="I907" s="2">
        <v>17</v>
      </c>
      <c r="J907" s="2">
        <v>9.25</v>
      </c>
      <c r="K907" s="2">
        <v>2</v>
      </c>
      <c r="L907" s="19">
        <v>537.60504284555338</v>
      </c>
      <c r="M907" s="19">
        <f t="shared" si="84"/>
        <v>5.3760504284555338E-2</v>
      </c>
      <c r="N907" s="19">
        <v>483.84453856099805</v>
      </c>
      <c r="O907" s="19">
        <f t="shared" si="85"/>
        <v>4.8384453856099803E-2</v>
      </c>
      <c r="P907" s="19">
        <f t="shared" si="86"/>
        <v>5.3760504284555352E-3</v>
      </c>
      <c r="Q907" s="24">
        <v>5.13</v>
      </c>
      <c r="R907" s="24">
        <f t="shared" si="87"/>
        <v>0.24821224828179198</v>
      </c>
      <c r="S907" s="24">
        <v>8.461146496815287</v>
      </c>
      <c r="T907" s="24">
        <f t="shared" si="88"/>
        <v>4.5487550249428875E-2</v>
      </c>
      <c r="U907" s="25">
        <f t="shared" si="89"/>
        <v>0.20272469803236309</v>
      </c>
    </row>
    <row r="908" spans="1:21" x14ac:dyDescent="0.3">
      <c r="A908" s="2" t="s">
        <v>6</v>
      </c>
      <c r="B908" s="2">
        <v>51</v>
      </c>
      <c r="C908" s="5">
        <v>39872</v>
      </c>
      <c r="D908" s="2">
        <v>16</v>
      </c>
      <c r="E908" s="2" t="s">
        <v>10</v>
      </c>
      <c r="F908" s="6" t="s">
        <v>49</v>
      </c>
      <c r="G908" s="2">
        <v>80</v>
      </c>
      <c r="H908" s="2">
        <v>14</v>
      </c>
      <c r="I908" s="2">
        <v>19</v>
      </c>
      <c r="J908" s="2">
        <v>11.75</v>
      </c>
      <c r="K908" s="2">
        <v>2</v>
      </c>
      <c r="L908" s="19">
        <v>867.47227147248168</v>
      </c>
      <c r="M908" s="19">
        <f t="shared" si="84"/>
        <v>8.6747227147248168E-2</v>
      </c>
      <c r="N908" s="19">
        <v>693.97781717798534</v>
      </c>
      <c r="O908" s="19">
        <f t="shared" si="85"/>
        <v>6.9397781717798535E-2</v>
      </c>
      <c r="P908" s="19">
        <f t="shared" si="86"/>
        <v>1.7349445429449634E-2</v>
      </c>
      <c r="Q908" s="24">
        <v>5.23</v>
      </c>
      <c r="R908" s="24">
        <f t="shared" si="87"/>
        <v>0.36295039838408638</v>
      </c>
      <c r="S908" s="24">
        <v>8.461146496815287</v>
      </c>
      <c r="T908" s="24">
        <f t="shared" si="88"/>
        <v>0.14679619941707575</v>
      </c>
      <c r="U908" s="25">
        <f t="shared" si="89"/>
        <v>0.21615419896701063</v>
      </c>
    </row>
    <row r="909" spans="1:21" x14ac:dyDescent="0.3">
      <c r="A909" s="2" t="s">
        <v>6</v>
      </c>
      <c r="B909" s="2">
        <v>51</v>
      </c>
      <c r="C909" s="5">
        <v>39872</v>
      </c>
      <c r="D909" s="2">
        <v>16</v>
      </c>
      <c r="E909" s="2" t="s">
        <v>10</v>
      </c>
      <c r="F909" s="6" t="s">
        <v>49</v>
      </c>
      <c r="G909" s="2">
        <v>80</v>
      </c>
      <c r="H909" s="2">
        <v>35</v>
      </c>
      <c r="I909" s="2">
        <v>30</v>
      </c>
      <c r="J909" s="2">
        <v>25</v>
      </c>
      <c r="K909" s="2">
        <v>2</v>
      </c>
      <c r="L909" s="19">
        <v>3926.9908169872415</v>
      </c>
      <c r="M909" s="19">
        <f t="shared" si="84"/>
        <v>0.39269908169872414</v>
      </c>
      <c r="N909" s="19">
        <v>3141.5926535897934</v>
      </c>
      <c r="O909" s="19">
        <f t="shared" si="85"/>
        <v>0.31415926535897931</v>
      </c>
      <c r="P909" s="19">
        <f t="shared" si="86"/>
        <v>7.8539816339744828E-2</v>
      </c>
      <c r="Q909" s="24">
        <v>5.23</v>
      </c>
      <c r="R909" s="24">
        <f t="shared" si="87"/>
        <v>1.643052957827462</v>
      </c>
      <c r="S909" s="24">
        <v>8.461146496815287</v>
      </c>
      <c r="T909" s="24">
        <f t="shared" si="88"/>
        <v>0.66453689188354803</v>
      </c>
      <c r="U909" s="25">
        <f t="shared" si="89"/>
        <v>0.97851606594391394</v>
      </c>
    </row>
    <row r="910" spans="1:21" x14ac:dyDescent="0.3">
      <c r="A910" s="2" t="s">
        <v>6</v>
      </c>
      <c r="B910" s="2">
        <v>51</v>
      </c>
      <c r="C910" s="5">
        <v>39872</v>
      </c>
      <c r="D910" s="2">
        <v>16</v>
      </c>
      <c r="E910" s="2" t="s">
        <v>10</v>
      </c>
      <c r="F910" s="6" t="s">
        <v>48</v>
      </c>
      <c r="G910" s="2">
        <v>50</v>
      </c>
      <c r="H910" s="2">
        <v>15</v>
      </c>
      <c r="I910" s="2">
        <v>40</v>
      </c>
      <c r="J910" s="2">
        <v>17.5</v>
      </c>
      <c r="K910" s="2">
        <v>2</v>
      </c>
      <c r="L910" s="19">
        <v>1924.2255003237483</v>
      </c>
      <c r="M910" s="19">
        <f t="shared" si="84"/>
        <v>0.19242255003237482</v>
      </c>
      <c r="N910" s="19">
        <v>962.11275016187415</v>
      </c>
      <c r="O910" s="19">
        <f t="shared" si="85"/>
        <v>9.6211275016187411E-2</v>
      </c>
      <c r="P910" s="19">
        <f t="shared" si="86"/>
        <v>9.6211275016187411E-2</v>
      </c>
      <c r="Q910" s="24">
        <v>5.13</v>
      </c>
      <c r="R910" s="24">
        <f t="shared" si="87"/>
        <v>0.49356384083304139</v>
      </c>
      <c r="S910" s="24">
        <v>8.461146496815287</v>
      </c>
      <c r="T910" s="24">
        <f t="shared" si="88"/>
        <v>0.81405769255734628</v>
      </c>
      <c r="U910" s="25">
        <f t="shared" si="89"/>
        <v>-0.32049385172430489</v>
      </c>
    </row>
    <row r="911" spans="1:21" x14ac:dyDescent="0.3">
      <c r="A911" s="2" t="s">
        <v>6</v>
      </c>
      <c r="B911" s="2">
        <v>51</v>
      </c>
      <c r="C911" s="5">
        <v>39872</v>
      </c>
      <c r="D911" s="2">
        <v>16</v>
      </c>
      <c r="E911" s="2" t="s">
        <v>10</v>
      </c>
      <c r="F911" s="6" t="s">
        <v>44</v>
      </c>
      <c r="G911" s="2">
        <v>100</v>
      </c>
      <c r="H911" s="2">
        <v>5</v>
      </c>
      <c r="I911" s="2">
        <v>12</v>
      </c>
      <c r="J911" s="2">
        <v>5.5</v>
      </c>
      <c r="K911" s="2">
        <v>2</v>
      </c>
      <c r="L911" s="19">
        <v>190.06635554218249</v>
      </c>
      <c r="M911" s="19">
        <f t="shared" si="84"/>
        <v>1.9006635554218249E-2</v>
      </c>
      <c r="N911" s="19">
        <v>190.06635554218249</v>
      </c>
      <c r="O911" s="19">
        <f t="shared" si="85"/>
        <v>1.9006635554218249E-2</v>
      </c>
      <c r="P911" s="19">
        <f t="shared" si="86"/>
        <v>0</v>
      </c>
      <c r="Q911" s="24">
        <v>5.78</v>
      </c>
      <c r="R911" s="24">
        <f t="shared" si="87"/>
        <v>0.10985835350338148</v>
      </c>
      <c r="S911" s="24">
        <v>9.0675767918088734</v>
      </c>
      <c r="T911" s="24">
        <f t="shared" si="88"/>
        <v>0</v>
      </c>
      <c r="U911" s="25">
        <f t="shared" si="89"/>
        <v>0.10985835350338148</v>
      </c>
    </row>
    <row r="912" spans="1:21" x14ac:dyDescent="0.3">
      <c r="A912" s="2" t="s">
        <v>6</v>
      </c>
      <c r="B912" s="2">
        <v>51</v>
      </c>
      <c r="C912" s="5">
        <v>39872</v>
      </c>
      <c r="D912" s="2">
        <v>16</v>
      </c>
      <c r="E912" s="2" t="s">
        <v>10</v>
      </c>
      <c r="F912" s="6" t="s">
        <v>44</v>
      </c>
      <c r="G912" s="2">
        <v>100</v>
      </c>
      <c r="H912" s="2">
        <v>5</v>
      </c>
      <c r="I912" s="2">
        <v>14</v>
      </c>
      <c r="J912" s="2">
        <v>6</v>
      </c>
      <c r="K912" s="2">
        <v>2</v>
      </c>
      <c r="L912" s="19">
        <v>226.1946710584651</v>
      </c>
      <c r="M912" s="19">
        <f t="shared" si="84"/>
        <v>2.2619467105846509E-2</v>
      </c>
      <c r="N912" s="19">
        <v>226.1946710584651</v>
      </c>
      <c r="O912" s="19">
        <f t="shared" si="85"/>
        <v>2.2619467105846509E-2</v>
      </c>
      <c r="P912" s="19">
        <f t="shared" si="86"/>
        <v>0</v>
      </c>
      <c r="Q912" s="24">
        <v>5.78</v>
      </c>
      <c r="R912" s="24">
        <f t="shared" si="87"/>
        <v>0.13074051987179283</v>
      </c>
      <c r="S912" s="24">
        <v>9.0675767918088734</v>
      </c>
      <c r="T912" s="24">
        <f t="shared" si="88"/>
        <v>0</v>
      </c>
      <c r="U912" s="25">
        <f t="shared" si="89"/>
        <v>0.13074051987179283</v>
      </c>
    </row>
    <row r="913" spans="1:21" x14ac:dyDescent="0.3">
      <c r="A913" s="2" t="s">
        <v>6</v>
      </c>
      <c r="B913" s="2">
        <v>51</v>
      </c>
      <c r="C913" s="5">
        <v>39872</v>
      </c>
      <c r="D913" s="2">
        <v>16</v>
      </c>
      <c r="E913" s="2" t="s">
        <v>10</v>
      </c>
      <c r="F913" s="6" t="s">
        <v>44</v>
      </c>
      <c r="G913" s="2">
        <v>100</v>
      </c>
      <c r="H913" s="2">
        <v>4</v>
      </c>
      <c r="I913" s="2">
        <v>15</v>
      </c>
      <c r="J913" s="2">
        <v>5.75</v>
      </c>
      <c r="K913" s="2">
        <v>2</v>
      </c>
      <c r="L913" s="19">
        <v>207.73781421862506</v>
      </c>
      <c r="M913" s="19">
        <f t="shared" si="84"/>
        <v>2.0773781421862505E-2</v>
      </c>
      <c r="N913" s="19">
        <v>207.73781421862506</v>
      </c>
      <c r="O913" s="19">
        <f t="shared" si="85"/>
        <v>2.0773781421862505E-2</v>
      </c>
      <c r="P913" s="19">
        <f t="shared" si="86"/>
        <v>0</v>
      </c>
      <c r="Q913" s="24">
        <v>5.78</v>
      </c>
      <c r="R913" s="24">
        <f t="shared" si="87"/>
        <v>0.12007245661836528</v>
      </c>
      <c r="S913" s="24">
        <v>9.0675767918088734</v>
      </c>
      <c r="T913" s="24">
        <f t="shared" si="88"/>
        <v>0</v>
      </c>
      <c r="U913" s="25">
        <f t="shared" si="89"/>
        <v>0.12007245661836528</v>
      </c>
    </row>
    <row r="914" spans="1:21" x14ac:dyDescent="0.3">
      <c r="A914" s="2" t="s">
        <v>6</v>
      </c>
      <c r="B914" s="2">
        <v>51</v>
      </c>
      <c r="C914" s="5">
        <v>39872</v>
      </c>
      <c r="D914" s="2">
        <v>16</v>
      </c>
      <c r="E914" s="2" t="s">
        <v>10</v>
      </c>
      <c r="F914" s="6" t="s">
        <v>48</v>
      </c>
      <c r="G914" s="2">
        <v>90</v>
      </c>
      <c r="H914" s="2">
        <v>25</v>
      </c>
      <c r="I914" s="2">
        <v>20</v>
      </c>
      <c r="J914" s="2">
        <v>17.5</v>
      </c>
      <c r="K914" s="2">
        <v>2</v>
      </c>
      <c r="L914" s="19">
        <v>1924.2255003237483</v>
      </c>
      <c r="M914" s="19">
        <f t="shared" si="84"/>
        <v>0.19242255003237482</v>
      </c>
      <c r="N914" s="19">
        <v>1731.8029502913735</v>
      </c>
      <c r="O914" s="19">
        <f t="shared" si="85"/>
        <v>0.17318029502913734</v>
      </c>
      <c r="P914" s="19">
        <f t="shared" si="86"/>
        <v>1.924225500323748E-2</v>
      </c>
      <c r="Q914" s="24">
        <v>5.13</v>
      </c>
      <c r="R914" s="24">
        <f t="shared" si="87"/>
        <v>0.88841491349947455</v>
      </c>
      <c r="S914" s="24">
        <v>8.461146496815287</v>
      </c>
      <c r="T914" s="24">
        <f t="shared" si="88"/>
        <v>0.16281153851146923</v>
      </c>
      <c r="U914" s="25">
        <f t="shared" si="89"/>
        <v>0.72560337498800531</v>
      </c>
    </row>
    <row r="915" spans="1:21" x14ac:dyDescent="0.3">
      <c r="A915" s="2" t="s">
        <v>6</v>
      </c>
      <c r="B915" s="2">
        <v>51</v>
      </c>
      <c r="C915" s="5">
        <v>39872</v>
      </c>
      <c r="D915" s="2">
        <v>16</v>
      </c>
      <c r="E915" s="2" t="s">
        <v>10</v>
      </c>
      <c r="F915" s="6" t="s">
        <v>48</v>
      </c>
      <c r="G915" s="2">
        <v>10</v>
      </c>
      <c r="H915" s="2">
        <v>35</v>
      </c>
      <c r="I915" s="2">
        <v>25</v>
      </c>
      <c r="J915" s="2">
        <v>23.75</v>
      </c>
      <c r="K915" s="2">
        <v>2</v>
      </c>
      <c r="L915" s="19">
        <v>3544.1092123309854</v>
      </c>
      <c r="M915" s="19">
        <f t="shared" si="84"/>
        <v>0.35441092123309853</v>
      </c>
      <c r="N915" s="19">
        <v>354.41092123309858</v>
      </c>
      <c r="O915" s="19">
        <f t="shared" si="85"/>
        <v>3.5441092123309856E-2</v>
      </c>
      <c r="P915" s="19">
        <f t="shared" si="86"/>
        <v>0.31896982910978866</v>
      </c>
      <c r="Q915" s="24">
        <v>5.13</v>
      </c>
      <c r="R915" s="24">
        <f t="shared" si="87"/>
        <v>0.18181280259257956</v>
      </c>
      <c r="S915" s="24">
        <v>8.461146496815287</v>
      </c>
      <c r="T915" s="24">
        <f t="shared" si="88"/>
        <v>2.6988504521620591</v>
      </c>
      <c r="U915" s="25">
        <f t="shared" si="89"/>
        <v>-2.5170376495694797</v>
      </c>
    </row>
    <row r="916" spans="1:21" x14ac:dyDescent="0.3">
      <c r="A916" s="2" t="s">
        <v>6</v>
      </c>
      <c r="B916" s="2">
        <v>51</v>
      </c>
      <c r="C916" s="5">
        <v>39872</v>
      </c>
      <c r="D916" s="2">
        <v>16</v>
      </c>
      <c r="E916" s="2" t="s">
        <v>10</v>
      </c>
      <c r="F916" s="6" t="s">
        <v>44</v>
      </c>
      <c r="G916" s="2">
        <v>100</v>
      </c>
      <c r="H916" s="2">
        <v>8</v>
      </c>
      <c r="I916" s="2">
        <v>20</v>
      </c>
      <c r="J916" s="2">
        <v>9</v>
      </c>
      <c r="K916" s="2">
        <v>2</v>
      </c>
      <c r="L916" s="19">
        <v>508.93800988154646</v>
      </c>
      <c r="M916" s="19">
        <f t="shared" si="84"/>
        <v>5.0893800988154644E-2</v>
      </c>
      <c r="N916" s="19">
        <v>508.93800988154646</v>
      </c>
      <c r="O916" s="19">
        <f t="shared" si="85"/>
        <v>5.0893800988154644E-2</v>
      </c>
      <c r="P916" s="19">
        <f t="shared" si="86"/>
        <v>0</v>
      </c>
      <c r="Q916" s="24">
        <v>5.78</v>
      </c>
      <c r="R916" s="24">
        <f t="shared" si="87"/>
        <v>0.29416616971153386</v>
      </c>
      <c r="S916" s="24">
        <v>9.0675767918088734</v>
      </c>
      <c r="T916" s="24">
        <f t="shared" si="88"/>
        <v>0</v>
      </c>
      <c r="U916" s="25">
        <f t="shared" si="89"/>
        <v>0.29416616971153386</v>
      </c>
    </row>
    <row r="917" spans="1:21" x14ac:dyDescent="0.3">
      <c r="A917" s="2" t="s">
        <v>6</v>
      </c>
      <c r="B917" s="2">
        <v>51</v>
      </c>
      <c r="C917" s="5">
        <v>39872</v>
      </c>
      <c r="D917" s="2">
        <v>16</v>
      </c>
      <c r="E917" s="2" t="s">
        <v>10</v>
      </c>
      <c r="F917" s="6" t="s">
        <v>44</v>
      </c>
      <c r="G917" s="2">
        <v>100</v>
      </c>
      <c r="H917" s="2">
        <v>5</v>
      </c>
      <c r="I917" s="2">
        <v>22</v>
      </c>
      <c r="J917" s="2">
        <v>8</v>
      </c>
      <c r="K917" s="2">
        <v>2</v>
      </c>
      <c r="L917" s="19">
        <v>402.12385965949352</v>
      </c>
      <c r="M917" s="19">
        <f t="shared" si="84"/>
        <v>4.0212385965949352E-2</v>
      </c>
      <c r="N917" s="19">
        <v>402.12385965949352</v>
      </c>
      <c r="O917" s="19">
        <f t="shared" si="85"/>
        <v>4.0212385965949352E-2</v>
      </c>
      <c r="P917" s="19">
        <f t="shared" si="86"/>
        <v>0</v>
      </c>
      <c r="Q917" s="24">
        <v>5.78</v>
      </c>
      <c r="R917" s="24">
        <f t="shared" si="87"/>
        <v>0.23242759088318726</v>
      </c>
      <c r="S917" s="24">
        <v>9.0675767918088734</v>
      </c>
      <c r="T917" s="24">
        <f t="shared" si="88"/>
        <v>0</v>
      </c>
      <c r="U917" s="25">
        <f t="shared" si="89"/>
        <v>0.23242759088318726</v>
      </c>
    </row>
    <row r="918" spans="1:21" x14ac:dyDescent="0.3">
      <c r="A918" s="2" t="s">
        <v>6</v>
      </c>
      <c r="B918" s="2">
        <v>41</v>
      </c>
      <c r="C918" s="5">
        <v>39872</v>
      </c>
      <c r="D918" s="2">
        <v>24</v>
      </c>
      <c r="E918" s="2" t="s">
        <v>9</v>
      </c>
      <c r="F918" s="6" t="s">
        <v>49</v>
      </c>
      <c r="G918" s="2">
        <v>100</v>
      </c>
      <c r="H918" s="2">
        <v>2</v>
      </c>
      <c r="I918" s="2">
        <v>14</v>
      </c>
      <c r="J918" s="2">
        <v>4.5</v>
      </c>
      <c r="K918" s="2">
        <v>2</v>
      </c>
      <c r="L918" s="19">
        <v>127.23450247038662</v>
      </c>
      <c r="M918" s="19">
        <f t="shared" si="84"/>
        <v>1.2723450247038661E-2</v>
      </c>
      <c r="N918" s="19">
        <v>127.23450247038662</v>
      </c>
      <c r="O918" s="19">
        <f t="shared" si="85"/>
        <v>1.2723450247038661E-2</v>
      </c>
      <c r="P918" s="19">
        <f t="shared" si="86"/>
        <v>0</v>
      </c>
      <c r="Q918" s="24">
        <v>5.23</v>
      </c>
      <c r="R918" s="24">
        <f t="shared" si="87"/>
        <v>6.6543644792012205E-2</v>
      </c>
      <c r="S918" s="24">
        <v>8.461146496815287</v>
      </c>
      <c r="T918" s="24">
        <f t="shared" si="88"/>
        <v>0</v>
      </c>
      <c r="U918" s="25">
        <f t="shared" si="89"/>
        <v>6.6543644792012205E-2</v>
      </c>
    </row>
    <row r="919" spans="1:21" x14ac:dyDescent="0.3">
      <c r="A919" s="2" t="s">
        <v>6</v>
      </c>
      <c r="B919" s="2">
        <v>41</v>
      </c>
      <c r="C919" s="5">
        <v>39872</v>
      </c>
      <c r="D919" s="2">
        <v>24</v>
      </c>
      <c r="E919" s="2" t="s">
        <v>9</v>
      </c>
      <c r="F919" s="6" t="s">
        <v>43</v>
      </c>
      <c r="G919" s="2">
        <v>80</v>
      </c>
      <c r="H919" s="2">
        <v>8</v>
      </c>
      <c r="I919" s="2">
        <v>10</v>
      </c>
      <c r="J919" s="2">
        <v>6.5</v>
      </c>
      <c r="K919" s="2">
        <v>2</v>
      </c>
      <c r="L919" s="19">
        <v>265.46457922833753</v>
      </c>
      <c r="M919" s="19">
        <f t="shared" si="84"/>
        <v>2.6546457922833753E-2</v>
      </c>
      <c r="N919" s="19">
        <v>212.37166338267002</v>
      </c>
      <c r="O919" s="19">
        <f t="shared" si="85"/>
        <v>2.1237166338267003E-2</v>
      </c>
      <c r="P919" s="19">
        <f t="shared" si="86"/>
        <v>5.3092915845667499E-3</v>
      </c>
      <c r="Q919" s="24">
        <v>9.1999999999999993</v>
      </c>
      <c r="R919" s="24">
        <f t="shared" si="87"/>
        <v>0.19538193031205642</v>
      </c>
      <c r="S919" s="24">
        <v>8.1999999999999993</v>
      </c>
      <c r="T919" s="24">
        <f t="shared" si="88"/>
        <v>4.3536190993447348E-2</v>
      </c>
      <c r="U919" s="25">
        <f t="shared" si="89"/>
        <v>0.15184573931860906</v>
      </c>
    </row>
    <row r="920" spans="1:21" x14ac:dyDescent="0.3">
      <c r="A920" s="2" t="s">
        <v>6</v>
      </c>
      <c r="B920" s="2">
        <v>41</v>
      </c>
      <c r="C920" s="5">
        <v>39872</v>
      </c>
      <c r="D920" s="2">
        <v>24</v>
      </c>
      <c r="E920" s="2" t="s">
        <v>9</v>
      </c>
      <c r="F920" s="6" t="s">
        <v>42</v>
      </c>
      <c r="G920" s="2">
        <v>30</v>
      </c>
      <c r="H920" s="2">
        <v>40</v>
      </c>
      <c r="I920" s="2">
        <v>40</v>
      </c>
      <c r="J920" s="2">
        <v>30</v>
      </c>
      <c r="K920" s="2">
        <v>2</v>
      </c>
      <c r="L920" s="19">
        <v>5654.8667764616275</v>
      </c>
      <c r="M920" s="19">
        <f t="shared" si="84"/>
        <v>0.56548667764616278</v>
      </c>
      <c r="N920" s="19">
        <v>1696.4600329384882</v>
      </c>
      <c r="O920" s="19">
        <f t="shared" si="85"/>
        <v>0.16964600329384882</v>
      </c>
      <c r="P920" s="19">
        <f t="shared" si="86"/>
        <v>0.39584067435231396</v>
      </c>
      <c r="Q920" s="24">
        <v>11.49</v>
      </c>
      <c r="R920" s="24">
        <f t="shared" si="87"/>
        <v>1.9492325778463231</v>
      </c>
      <c r="S920" s="24">
        <v>8.1999999999999993</v>
      </c>
      <c r="T920" s="24">
        <f t="shared" si="88"/>
        <v>3.2458935296889742</v>
      </c>
      <c r="U920" s="25">
        <f t="shared" si="89"/>
        <v>-1.2966609518426511</v>
      </c>
    </row>
    <row r="921" spans="1:21" x14ac:dyDescent="0.3">
      <c r="A921" s="2" t="s">
        <v>6</v>
      </c>
      <c r="B921" s="2">
        <v>41</v>
      </c>
      <c r="C921" s="5">
        <v>39872</v>
      </c>
      <c r="D921" s="2">
        <v>24</v>
      </c>
      <c r="E921" s="2" t="s">
        <v>9</v>
      </c>
      <c r="F921" s="6" t="s">
        <v>42</v>
      </c>
      <c r="G921" s="2">
        <v>80</v>
      </c>
      <c r="H921" s="2">
        <v>13</v>
      </c>
      <c r="I921" s="2">
        <v>15</v>
      </c>
      <c r="J921" s="2">
        <v>10.25</v>
      </c>
      <c r="K921" s="2">
        <v>2</v>
      </c>
      <c r="L921" s="19">
        <v>660.12715633555524</v>
      </c>
      <c r="M921" s="19">
        <f t="shared" si="84"/>
        <v>6.6012715633555527E-2</v>
      </c>
      <c r="N921" s="19">
        <v>528.10172506844424</v>
      </c>
      <c r="O921" s="19">
        <f t="shared" si="85"/>
        <v>5.2810172506844423E-2</v>
      </c>
      <c r="P921" s="19">
        <f t="shared" si="86"/>
        <v>1.3202543126711104E-2</v>
      </c>
      <c r="Q921" s="24">
        <v>11.49</v>
      </c>
      <c r="R921" s="24">
        <f t="shared" si="87"/>
        <v>0.60678888210364246</v>
      </c>
      <c r="S921" s="24">
        <v>8.1999999999999993</v>
      </c>
      <c r="T921" s="24">
        <f t="shared" si="88"/>
        <v>0.10826085363903104</v>
      </c>
      <c r="U921" s="25">
        <f t="shared" si="89"/>
        <v>0.49852802846461142</v>
      </c>
    </row>
    <row r="922" spans="1:21" x14ac:dyDescent="0.3">
      <c r="A922" s="2" t="s">
        <v>6</v>
      </c>
      <c r="B922" s="2">
        <v>41</v>
      </c>
      <c r="C922" s="5">
        <v>39872</v>
      </c>
      <c r="D922" s="2">
        <v>24</v>
      </c>
      <c r="E922" s="2" t="s">
        <v>9</v>
      </c>
      <c r="F922" s="6" t="s">
        <v>44</v>
      </c>
      <c r="G922" s="2">
        <v>90</v>
      </c>
      <c r="H922" s="2">
        <v>7</v>
      </c>
      <c r="I922" s="2">
        <v>10</v>
      </c>
      <c r="J922" s="2">
        <v>6</v>
      </c>
      <c r="K922" s="2">
        <v>2</v>
      </c>
      <c r="L922" s="19">
        <v>226.1946710584651</v>
      </c>
      <c r="M922" s="19">
        <f t="shared" si="84"/>
        <v>2.2619467105846509E-2</v>
      </c>
      <c r="N922" s="19">
        <v>203.57520395261861</v>
      </c>
      <c r="O922" s="19">
        <f t="shared" si="85"/>
        <v>2.0357520395261862E-2</v>
      </c>
      <c r="P922" s="19">
        <f t="shared" si="86"/>
        <v>2.2619467105846475E-3</v>
      </c>
      <c r="Q922" s="24">
        <v>5.78</v>
      </c>
      <c r="R922" s="24">
        <f t="shared" si="87"/>
        <v>0.11766646788461357</v>
      </c>
      <c r="S922" s="24">
        <v>9.0675767918088734</v>
      </c>
      <c r="T922" s="24">
        <f t="shared" si="88"/>
        <v>2.051037549720577E-2</v>
      </c>
      <c r="U922" s="25">
        <f t="shared" si="89"/>
        <v>9.71560923874078E-2</v>
      </c>
    </row>
    <row r="923" spans="1:21" x14ac:dyDescent="0.3">
      <c r="A923" s="2" t="s">
        <v>6</v>
      </c>
      <c r="B923" s="2">
        <v>41</v>
      </c>
      <c r="C923" s="5">
        <v>39872</v>
      </c>
      <c r="D923" s="2">
        <v>24</v>
      </c>
      <c r="E923" s="2" t="s">
        <v>9</v>
      </c>
      <c r="F923" s="6" t="s">
        <v>16</v>
      </c>
      <c r="G923" s="2">
        <v>90</v>
      </c>
      <c r="H923" s="2">
        <v>2</v>
      </c>
      <c r="I923" s="2">
        <v>15</v>
      </c>
      <c r="J923" s="2">
        <v>4.75</v>
      </c>
      <c r="K923" s="2">
        <v>1</v>
      </c>
      <c r="L923" s="19">
        <v>70.882184246619701</v>
      </c>
      <c r="M923" s="19">
        <f t="shared" si="84"/>
        <v>7.0882184246619699E-3</v>
      </c>
      <c r="N923" s="19">
        <v>63.793965821957734</v>
      </c>
      <c r="O923" s="19">
        <f t="shared" si="85"/>
        <v>6.3793965821957732E-3</v>
      </c>
      <c r="P923" s="19">
        <f t="shared" si="86"/>
        <v>7.0882184246619673E-4</v>
      </c>
      <c r="Q923" s="24">
        <v>4.2699999999999996</v>
      </c>
      <c r="R923" s="24">
        <f t="shared" si="87"/>
        <v>2.7240023405975949E-2</v>
      </c>
      <c r="S923" s="24">
        <v>6.8298200514138809</v>
      </c>
      <c r="T923" s="24">
        <f t="shared" si="88"/>
        <v>4.8411256325557612E-3</v>
      </c>
      <c r="U923" s="25">
        <f t="shared" si="89"/>
        <v>2.239889777342019E-2</v>
      </c>
    </row>
    <row r="924" spans="1:21" x14ac:dyDescent="0.3">
      <c r="A924" s="2" t="s">
        <v>6</v>
      </c>
      <c r="B924" s="2">
        <v>41</v>
      </c>
      <c r="C924" s="5">
        <v>39872</v>
      </c>
      <c r="D924" s="2">
        <v>24</v>
      </c>
      <c r="E924" s="2" t="s">
        <v>9</v>
      </c>
      <c r="F924" s="6" t="s">
        <v>44</v>
      </c>
      <c r="G924" s="2">
        <v>75</v>
      </c>
      <c r="H924" s="2">
        <v>6</v>
      </c>
      <c r="I924" s="2">
        <v>14</v>
      </c>
      <c r="J924" s="2">
        <v>6.5</v>
      </c>
      <c r="K924" s="2">
        <v>2</v>
      </c>
      <c r="L924" s="19">
        <v>265.46457922833753</v>
      </c>
      <c r="M924" s="19">
        <f t="shared" si="84"/>
        <v>2.6546457922833753E-2</v>
      </c>
      <c r="N924" s="19">
        <v>199.09843442125316</v>
      </c>
      <c r="O924" s="19">
        <f t="shared" si="85"/>
        <v>1.9909843442125316E-2</v>
      </c>
      <c r="P924" s="19">
        <f t="shared" si="86"/>
        <v>6.6366144807084373E-3</v>
      </c>
      <c r="Q924" s="24">
        <v>5.78</v>
      </c>
      <c r="R924" s="24">
        <f t="shared" si="87"/>
        <v>0.11507889509548433</v>
      </c>
      <c r="S924" s="24">
        <v>9.0675767918088734</v>
      </c>
      <c r="T924" s="24">
        <f t="shared" si="88"/>
        <v>6.0178011441454522E-2</v>
      </c>
      <c r="U924" s="25">
        <f t="shared" si="89"/>
        <v>5.4900883654029807E-2</v>
      </c>
    </row>
    <row r="925" spans="1:21" x14ac:dyDescent="0.3">
      <c r="A925" s="2" t="s">
        <v>6</v>
      </c>
      <c r="B925" s="2">
        <v>41</v>
      </c>
      <c r="C925" s="5">
        <v>39872</v>
      </c>
      <c r="D925" s="2">
        <v>24</v>
      </c>
      <c r="E925" s="2" t="s">
        <v>9</v>
      </c>
      <c r="F925" s="6" t="s">
        <v>49</v>
      </c>
      <c r="G925" s="2">
        <v>60</v>
      </c>
      <c r="H925" s="2">
        <v>7</v>
      </c>
      <c r="I925" s="2">
        <v>20</v>
      </c>
      <c r="J925" s="2">
        <v>8.5</v>
      </c>
      <c r="K925" s="2">
        <v>2</v>
      </c>
      <c r="L925" s="19">
        <v>453.9601384437251</v>
      </c>
      <c r="M925" s="19">
        <f t="shared" si="84"/>
        <v>4.5396013844372508E-2</v>
      </c>
      <c r="N925" s="19">
        <v>272.37608306623503</v>
      </c>
      <c r="O925" s="19">
        <f t="shared" si="85"/>
        <v>2.7237608306623501E-2</v>
      </c>
      <c r="P925" s="19">
        <f t="shared" si="86"/>
        <v>1.8158405537749008E-2</v>
      </c>
      <c r="Q925" s="24">
        <v>5.23</v>
      </c>
      <c r="R925" s="24">
        <f t="shared" si="87"/>
        <v>0.14245269144364092</v>
      </c>
      <c r="S925" s="24">
        <v>8.461146496815287</v>
      </c>
      <c r="T925" s="24">
        <f t="shared" si="88"/>
        <v>0.15364092940347632</v>
      </c>
      <c r="U925" s="25">
        <f t="shared" si="89"/>
        <v>-1.1188237959835395E-2</v>
      </c>
    </row>
    <row r="926" spans="1:21" x14ac:dyDescent="0.3">
      <c r="A926" s="2" t="s">
        <v>6</v>
      </c>
      <c r="B926" s="2">
        <v>41</v>
      </c>
      <c r="C926" s="5">
        <v>39872</v>
      </c>
      <c r="D926" s="2">
        <v>24</v>
      </c>
      <c r="E926" s="2" t="s">
        <v>9</v>
      </c>
      <c r="F926" s="6" t="s">
        <v>49</v>
      </c>
      <c r="G926" s="2">
        <v>15</v>
      </c>
      <c r="H926" s="2">
        <v>10</v>
      </c>
      <c r="I926" s="2">
        <v>25</v>
      </c>
      <c r="J926" s="2">
        <v>11.25</v>
      </c>
      <c r="K926" s="2">
        <v>2</v>
      </c>
      <c r="L926" s="19">
        <v>795.21564043991634</v>
      </c>
      <c r="M926" s="19">
        <f t="shared" si="84"/>
        <v>7.9521564043991633E-2</v>
      </c>
      <c r="N926" s="19">
        <v>119.28234606598744</v>
      </c>
      <c r="O926" s="19">
        <f t="shared" si="85"/>
        <v>1.1928234606598745E-2</v>
      </c>
      <c r="P926" s="19">
        <f t="shared" si="86"/>
        <v>6.7593329437392893E-2</v>
      </c>
      <c r="Q926" s="24">
        <v>5.23</v>
      </c>
      <c r="R926" s="24">
        <f t="shared" si="87"/>
        <v>6.2384666992511439E-2</v>
      </c>
      <c r="S926" s="24">
        <v>8.461146496815287</v>
      </c>
      <c r="T926" s="24">
        <f t="shared" si="88"/>
        <v>0.57191706257727848</v>
      </c>
      <c r="U926" s="25">
        <f t="shared" si="89"/>
        <v>-0.50953239558476704</v>
      </c>
    </row>
    <row r="927" spans="1:21" x14ac:dyDescent="0.3">
      <c r="A927" s="2" t="s">
        <v>6</v>
      </c>
      <c r="B927" s="2">
        <v>41</v>
      </c>
      <c r="C927" s="5">
        <v>39872</v>
      </c>
      <c r="D927" s="2">
        <v>24</v>
      </c>
      <c r="E927" s="2" t="s">
        <v>9</v>
      </c>
      <c r="F927" s="6" t="s">
        <v>44</v>
      </c>
      <c r="G927" s="2">
        <v>75</v>
      </c>
      <c r="H927" s="2">
        <v>10</v>
      </c>
      <c r="I927" s="2">
        <v>15</v>
      </c>
      <c r="J927" s="2">
        <v>8.75</v>
      </c>
      <c r="K927" s="2">
        <v>2</v>
      </c>
      <c r="L927" s="19">
        <v>481.05637508093707</v>
      </c>
      <c r="M927" s="19">
        <f t="shared" si="84"/>
        <v>4.8105637508093706E-2</v>
      </c>
      <c r="N927" s="19">
        <v>360.79228131070283</v>
      </c>
      <c r="O927" s="19">
        <f t="shared" si="85"/>
        <v>3.6079228131070284E-2</v>
      </c>
      <c r="P927" s="19">
        <f t="shared" si="86"/>
        <v>1.2026409377023421E-2</v>
      </c>
      <c r="Q927" s="24">
        <v>5.78</v>
      </c>
      <c r="R927" s="24">
        <f t="shared" si="87"/>
        <v>0.20853793859758626</v>
      </c>
      <c r="S927" s="24">
        <v>9.0675767918088734</v>
      </c>
      <c r="T927" s="24">
        <f t="shared" si="88"/>
        <v>0.10905039055589019</v>
      </c>
      <c r="U927" s="25">
        <f t="shared" si="89"/>
        <v>9.9487548041696072E-2</v>
      </c>
    </row>
    <row r="928" spans="1:21" x14ac:dyDescent="0.3">
      <c r="A928" s="2" t="s">
        <v>6</v>
      </c>
      <c r="B928" s="2">
        <v>41</v>
      </c>
      <c r="C928" s="5">
        <v>39872</v>
      </c>
      <c r="D928" s="2">
        <v>24</v>
      </c>
      <c r="E928" s="2" t="s">
        <v>9</v>
      </c>
      <c r="F928" s="6" t="s">
        <v>36</v>
      </c>
      <c r="G928" s="2">
        <v>75</v>
      </c>
      <c r="H928" s="2">
        <v>12</v>
      </c>
      <c r="I928" s="2">
        <v>50</v>
      </c>
      <c r="J928" s="2">
        <v>18.5</v>
      </c>
      <c r="K928" s="2">
        <v>2</v>
      </c>
      <c r="L928" s="19">
        <v>2150.4201713822135</v>
      </c>
      <c r="M928" s="19">
        <f t="shared" si="84"/>
        <v>0.21504201713822135</v>
      </c>
      <c r="N928" s="19">
        <v>1612.8151285366603</v>
      </c>
      <c r="O928" s="19">
        <f t="shared" si="85"/>
        <v>0.16128151285366601</v>
      </c>
      <c r="P928" s="19">
        <f t="shared" si="86"/>
        <v>5.3760504284555338E-2</v>
      </c>
      <c r="Q928" s="24">
        <v>6.62</v>
      </c>
      <c r="R928" s="24">
        <f t="shared" si="87"/>
        <v>1.067683615091269</v>
      </c>
      <c r="S928" s="24">
        <v>8.3025000000000002</v>
      </c>
      <c r="T928" s="24">
        <f t="shared" si="88"/>
        <v>0.44634658682252071</v>
      </c>
      <c r="U928" s="25">
        <f t="shared" si="89"/>
        <v>0.62133702826874826</v>
      </c>
    </row>
    <row r="929" spans="1:21" x14ac:dyDescent="0.3">
      <c r="A929" s="2" t="s">
        <v>6</v>
      </c>
      <c r="B929" s="2">
        <v>41</v>
      </c>
      <c r="C929" s="5">
        <v>39872</v>
      </c>
      <c r="D929" s="2">
        <v>24</v>
      </c>
      <c r="E929" s="2" t="s">
        <v>9</v>
      </c>
      <c r="F929" s="6" t="s">
        <v>44</v>
      </c>
      <c r="G929" s="2">
        <v>75</v>
      </c>
      <c r="H929" s="2">
        <v>6</v>
      </c>
      <c r="I929" s="2">
        <v>12</v>
      </c>
      <c r="J929" s="2">
        <v>6</v>
      </c>
      <c r="K929" s="2">
        <v>2</v>
      </c>
      <c r="L929" s="19">
        <v>226.1946710584651</v>
      </c>
      <c r="M929" s="19">
        <f t="shared" si="84"/>
        <v>2.2619467105846509E-2</v>
      </c>
      <c r="N929" s="19">
        <v>169.64600329384882</v>
      </c>
      <c r="O929" s="19">
        <f t="shared" si="85"/>
        <v>1.6964600329384884E-2</v>
      </c>
      <c r="P929" s="19">
        <f t="shared" si="86"/>
        <v>5.6548667764616256E-3</v>
      </c>
      <c r="Q929" s="24">
        <v>5.78</v>
      </c>
      <c r="R929" s="24">
        <f t="shared" si="87"/>
        <v>9.8055389903844631E-2</v>
      </c>
      <c r="S929" s="24">
        <v>9.0675767918088734</v>
      </c>
      <c r="T929" s="24">
        <f t="shared" si="88"/>
        <v>5.127593874301449E-2</v>
      </c>
      <c r="U929" s="25">
        <f t="shared" si="89"/>
        <v>4.6779451160830141E-2</v>
      </c>
    </row>
    <row r="930" spans="1:21" x14ac:dyDescent="0.3">
      <c r="A930" s="2" t="s">
        <v>6</v>
      </c>
      <c r="B930" s="2">
        <v>41</v>
      </c>
      <c r="C930" s="5">
        <v>39872</v>
      </c>
      <c r="D930" s="2">
        <v>24</v>
      </c>
      <c r="E930" s="2" t="s">
        <v>9</v>
      </c>
      <c r="F930" s="6" t="s">
        <v>44</v>
      </c>
      <c r="G930" s="2">
        <v>85</v>
      </c>
      <c r="H930" s="2">
        <v>5</v>
      </c>
      <c r="I930" s="2">
        <v>12</v>
      </c>
      <c r="J930" s="2">
        <v>5.5</v>
      </c>
      <c r="K930" s="2">
        <v>2</v>
      </c>
      <c r="L930" s="19">
        <v>190.06635554218249</v>
      </c>
      <c r="M930" s="19">
        <f t="shared" si="84"/>
        <v>1.9006635554218249E-2</v>
      </c>
      <c r="N930" s="19">
        <v>161.55640221085511</v>
      </c>
      <c r="O930" s="19">
        <f t="shared" si="85"/>
        <v>1.615564022108551E-2</v>
      </c>
      <c r="P930" s="19">
        <f t="shared" si="86"/>
        <v>2.8509953331327387E-3</v>
      </c>
      <c r="Q930" s="24">
        <v>5.78</v>
      </c>
      <c r="R930" s="24">
        <f t="shared" si="87"/>
        <v>9.3379600477874247E-2</v>
      </c>
      <c r="S930" s="24">
        <v>9.0675767918088734</v>
      </c>
      <c r="T930" s="24">
        <f t="shared" si="88"/>
        <v>2.585161911626983E-2</v>
      </c>
      <c r="U930" s="25">
        <f t="shared" si="89"/>
        <v>6.7527981361604414E-2</v>
      </c>
    </row>
    <row r="931" spans="1:21" x14ac:dyDescent="0.3">
      <c r="A931" s="2" t="s">
        <v>6</v>
      </c>
      <c r="B931" s="2">
        <v>41</v>
      </c>
      <c r="C931" s="5">
        <v>39872</v>
      </c>
      <c r="D931" s="2">
        <v>24</v>
      </c>
      <c r="E931" s="2" t="s">
        <v>9</v>
      </c>
      <c r="F931" s="6" t="s">
        <v>42</v>
      </c>
      <c r="G931" s="2">
        <v>75</v>
      </c>
      <c r="H931" s="2">
        <v>33</v>
      </c>
      <c r="I931" s="2">
        <v>35</v>
      </c>
      <c r="J931" s="2">
        <v>25.25</v>
      </c>
      <c r="K931" s="2">
        <v>2</v>
      </c>
      <c r="L931" s="19">
        <v>4005.9233324086849</v>
      </c>
      <c r="M931" s="19">
        <f t="shared" si="84"/>
        <v>0.40059233324086851</v>
      </c>
      <c r="N931" s="19">
        <v>3004.4424993065136</v>
      </c>
      <c r="O931" s="19">
        <f t="shared" si="85"/>
        <v>0.30044424993065139</v>
      </c>
      <c r="P931" s="19">
        <f t="shared" si="86"/>
        <v>0.10014808331021713</v>
      </c>
      <c r="Q931" s="24">
        <v>11.49</v>
      </c>
      <c r="R931" s="24">
        <f t="shared" si="87"/>
        <v>3.4521044317031846</v>
      </c>
      <c r="S931" s="24">
        <v>8.1999999999999993</v>
      </c>
      <c r="T931" s="24">
        <f t="shared" si="88"/>
        <v>0.82121428314378042</v>
      </c>
      <c r="U931" s="25">
        <f t="shared" si="89"/>
        <v>2.6308901485594043</v>
      </c>
    </row>
    <row r="932" spans="1:21" x14ac:dyDescent="0.3">
      <c r="A932" s="2" t="s">
        <v>6</v>
      </c>
      <c r="B932" s="2">
        <v>41</v>
      </c>
      <c r="C932" s="5">
        <v>39872</v>
      </c>
      <c r="D932" s="2">
        <v>24</v>
      </c>
      <c r="E932" s="2" t="s">
        <v>9</v>
      </c>
      <c r="F932" s="6" t="s">
        <v>53</v>
      </c>
      <c r="G932" s="2">
        <v>90</v>
      </c>
      <c r="H932" s="2">
        <v>25</v>
      </c>
      <c r="I932" s="2">
        <v>32</v>
      </c>
      <c r="J932" s="2">
        <v>20.5</v>
      </c>
      <c r="K932" s="2">
        <v>2</v>
      </c>
      <c r="L932" s="19">
        <v>2640.508625342221</v>
      </c>
      <c r="M932" s="19">
        <f t="shared" si="84"/>
        <v>0.26405086253422211</v>
      </c>
      <c r="N932" s="19">
        <v>2376.4577628079987</v>
      </c>
      <c r="O932" s="19">
        <f t="shared" si="85"/>
        <v>0.23764577628079989</v>
      </c>
      <c r="P932" s="19">
        <f t="shared" si="86"/>
        <v>2.6405086253422222E-2</v>
      </c>
      <c r="Q932" s="24">
        <v>6.51</v>
      </c>
      <c r="R932" s="24">
        <f t="shared" si="87"/>
        <v>1.5470740035880073</v>
      </c>
      <c r="S932" s="24">
        <v>8.2509316770186327</v>
      </c>
      <c r="T932" s="24">
        <f t="shared" si="88"/>
        <v>0.21786656260277065</v>
      </c>
      <c r="U932" s="25">
        <f t="shared" si="89"/>
        <v>1.3292074409852366</v>
      </c>
    </row>
    <row r="933" spans="1:21" x14ac:dyDescent="0.3">
      <c r="A933" s="2" t="s">
        <v>6</v>
      </c>
      <c r="B933" s="2">
        <v>41</v>
      </c>
      <c r="C933" s="5">
        <v>39872</v>
      </c>
      <c r="D933" s="2">
        <v>24</v>
      </c>
      <c r="E933" s="2" t="s">
        <v>9</v>
      </c>
      <c r="F933" s="6" t="s">
        <v>42</v>
      </c>
      <c r="G933" s="2">
        <v>75</v>
      </c>
      <c r="H933" s="2">
        <v>30</v>
      </c>
      <c r="I933" s="2">
        <v>28</v>
      </c>
      <c r="J933" s="2">
        <v>22</v>
      </c>
      <c r="K933" s="2">
        <v>2</v>
      </c>
      <c r="L933" s="19">
        <v>3041.0616886749199</v>
      </c>
      <c r="M933" s="19">
        <f t="shared" si="84"/>
        <v>0.30410616886749198</v>
      </c>
      <c r="N933" s="19">
        <v>2280.79626650619</v>
      </c>
      <c r="O933" s="19">
        <f t="shared" si="85"/>
        <v>0.22807962665061901</v>
      </c>
      <c r="P933" s="19">
        <f t="shared" si="86"/>
        <v>7.6026542216872967E-2</v>
      </c>
      <c r="Q933" s="24">
        <v>11.49</v>
      </c>
      <c r="R933" s="24">
        <f t="shared" si="87"/>
        <v>2.6206349102156126</v>
      </c>
      <c r="S933" s="24">
        <v>8.1999999999999993</v>
      </c>
      <c r="T933" s="24">
        <f t="shared" si="88"/>
        <v>0.62341764617835826</v>
      </c>
      <c r="U933" s="25">
        <f t="shared" si="89"/>
        <v>1.9972172640372543</v>
      </c>
    </row>
    <row r="934" spans="1:21" x14ac:dyDescent="0.3">
      <c r="A934" s="2" t="s">
        <v>6</v>
      </c>
      <c r="B934" s="2">
        <v>41</v>
      </c>
      <c r="C934" s="5">
        <v>39872</v>
      </c>
      <c r="D934" s="2">
        <v>24</v>
      </c>
      <c r="E934" s="2" t="s">
        <v>9</v>
      </c>
      <c r="F934" s="6" t="s">
        <v>42</v>
      </c>
      <c r="G934" s="2">
        <v>80</v>
      </c>
      <c r="H934" s="2">
        <v>22</v>
      </c>
      <c r="I934" s="2">
        <v>23</v>
      </c>
      <c r="J934" s="2">
        <v>16.75</v>
      </c>
      <c r="K934" s="2">
        <v>2</v>
      </c>
      <c r="L934" s="19">
        <v>1762.8261777455727</v>
      </c>
      <c r="M934" s="19">
        <f t="shared" si="84"/>
        <v>0.17628261777455728</v>
      </c>
      <c r="N934" s="19">
        <v>1410.2609421964582</v>
      </c>
      <c r="O934" s="19">
        <f t="shared" si="85"/>
        <v>0.14102609421964582</v>
      </c>
      <c r="P934" s="19">
        <f t="shared" si="86"/>
        <v>3.5256523554911462E-2</v>
      </c>
      <c r="Q934" s="24">
        <v>11.49</v>
      </c>
      <c r="R934" s="24">
        <f t="shared" si="87"/>
        <v>1.6203898225837305</v>
      </c>
      <c r="S934" s="24">
        <v>8.1999999999999993</v>
      </c>
      <c r="T934" s="24">
        <f t="shared" si="88"/>
        <v>0.28910349315027395</v>
      </c>
      <c r="U934" s="25">
        <f t="shared" si="89"/>
        <v>1.3312863294334565</v>
      </c>
    </row>
    <row r="935" spans="1:21" x14ac:dyDescent="0.3">
      <c r="A935" s="2" t="s">
        <v>6</v>
      </c>
      <c r="B935" s="2">
        <v>41</v>
      </c>
      <c r="C935" s="5">
        <v>39872</v>
      </c>
      <c r="D935" s="2">
        <v>24</v>
      </c>
      <c r="E935" s="2" t="s">
        <v>9</v>
      </c>
      <c r="F935" s="6" t="s">
        <v>53</v>
      </c>
      <c r="G935" s="2">
        <v>90</v>
      </c>
      <c r="H935" s="2">
        <v>2</v>
      </c>
      <c r="I935" s="2">
        <v>17</v>
      </c>
      <c r="J935" s="2">
        <v>5.25</v>
      </c>
      <c r="K935" s="2">
        <v>2</v>
      </c>
      <c r="L935" s="19">
        <v>173.18029502913734</v>
      </c>
      <c r="M935" s="19">
        <f t="shared" si="84"/>
        <v>1.7318029502913734E-2</v>
      </c>
      <c r="N935" s="19">
        <v>155.86226552622361</v>
      </c>
      <c r="O935" s="19">
        <f t="shared" si="85"/>
        <v>1.5586226552622361E-2</v>
      </c>
      <c r="P935" s="19">
        <f t="shared" si="86"/>
        <v>1.7318029502913727E-3</v>
      </c>
      <c r="Q935" s="24">
        <v>6.51</v>
      </c>
      <c r="R935" s="24">
        <f t="shared" si="87"/>
        <v>0.10146633485757156</v>
      </c>
      <c r="S935" s="24">
        <v>8.2509316770186327</v>
      </c>
      <c r="T935" s="24">
        <f t="shared" si="88"/>
        <v>1.4288987820913411E-2</v>
      </c>
      <c r="U935" s="25">
        <f t="shared" si="89"/>
        <v>8.7177347036658151E-2</v>
      </c>
    </row>
    <row r="936" spans="1:21" x14ac:dyDescent="0.3">
      <c r="A936" s="2" t="s">
        <v>6</v>
      </c>
      <c r="B936" s="2">
        <v>41</v>
      </c>
      <c r="C936" s="5">
        <v>39872</v>
      </c>
      <c r="D936" s="2">
        <v>24</v>
      </c>
      <c r="E936" s="2" t="s">
        <v>9</v>
      </c>
      <c r="F936" s="6" t="s">
        <v>53</v>
      </c>
      <c r="G936" s="2">
        <v>90</v>
      </c>
      <c r="H936" s="2">
        <v>6</v>
      </c>
      <c r="I936" s="2">
        <v>23</v>
      </c>
      <c r="J936" s="2">
        <v>8.75</v>
      </c>
      <c r="K936" s="2">
        <v>2</v>
      </c>
      <c r="L936" s="19">
        <v>481.05637508093707</v>
      </c>
      <c r="M936" s="19">
        <f t="shared" si="84"/>
        <v>4.8105637508093706E-2</v>
      </c>
      <c r="N936" s="19">
        <v>432.95073757284337</v>
      </c>
      <c r="O936" s="19">
        <f t="shared" si="85"/>
        <v>4.3295073757284336E-2</v>
      </c>
      <c r="P936" s="19">
        <f t="shared" si="86"/>
        <v>4.8105637508093699E-3</v>
      </c>
      <c r="Q936" s="24">
        <v>6.51</v>
      </c>
      <c r="R936" s="24">
        <f t="shared" si="87"/>
        <v>0.28185093015992102</v>
      </c>
      <c r="S936" s="24">
        <v>8.2509316770186327</v>
      </c>
      <c r="T936" s="24">
        <f t="shared" si="88"/>
        <v>3.9691632835870599E-2</v>
      </c>
      <c r="U936" s="25">
        <f t="shared" si="89"/>
        <v>0.24215929732405042</v>
      </c>
    </row>
    <row r="937" spans="1:21" x14ac:dyDescent="0.3">
      <c r="A937" s="2" t="s">
        <v>6</v>
      </c>
      <c r="B937" s="2">
        <v>41</v>
      </c>
      <c r="C937" s="5">
        <v>39872</v>
      </c>
      <c r="D937" s="2">
        <v>24</v>
      </c>
      <c r="E937" s="2" t="s">
        <v>9</v>
      </c>
      <c r="F937" s="6" t="s">
        <v>24</v>
      </c>
      <c r="G937" s="2">
        <v>100</v>
      </c>
      <c r="H937" s="2">
        <v>5</v>
      </c>
      <c r="I937" s="2">
        <v>15</v>
      </c>
      <c r="J937" s="2">
        <v>6.25</v>
      </c>
      <c r="K937" s="2">
        <v>2</v>
      </c>
      <c r="L937" s="19">
        <v>245.43692606170259</v>
      </c>
      <c r="M937" s="19">
        <f t="shared" si="84"/>
        <v>2.4543692606170259E-2</v>
      </c>
      <c r="N937" s="19">
        <v>245.43692606170259</v>
      </c>
      <c r="O937" s="19">
        <f t="shared" si="85"/>
        <v>2.4543692606170259E-2</v>
      </c>
      <c r="P937" s="19">
        <f t="shared" si="86"/>
        <v>0</v>
      </c>
      <c r="Q937" s="24">
        <v>5.86</v>
      </c>
      <c r="R937" s="24">
        <f t="shared" si="87"/>
        <v>0.14382603867215774</v>
      </c>
      <c r="S937" s="24">
        <v>8.461146496815287</v>
      </c>
      <c r="T937" s="24">
        <f t="shared" si="88"/>
        <v>0</v>
      </c>
      <c r="U937" s="25">
        <f t="shared" si="89"/>
        <v>0.14382603867215774</v>
      </c>
    </row>
    <row r="938" spans="1:21" x14ac:dyDescent="0.3">
      <c r="A938" s="2" t="s">
        <v>6</v>
      </c>
      <c r="B938" s="2">
        <v>41</v>
      </c>
      <c r="C938" s="5">
        <v>39872</v>
      </c>
      <c r="D938" s="2">
        <v>24</v>
      </c>
      <c r="E938" s="2" t="s">
        <v>9</v>
      </c>
      <c r="F938" s="6" t="s">
        <v>36</v>
      </c>
      <c r="G938" s="2">
        <v>100</v>
      </c>
      <c r="H938" s="2">
        <v>7</v>
      </c>
      <c r="I938" s="2">
        <v>15</v>
      </c>
      <c r="J938" s="2">
        <v>7.25</v>
      </c>
      <c r="K938" s="2">
        <v>2</v>
      </c>
      <c r="L938" s="19">
        <v>330.259927708627</v>
      </c>
      <c r="M938" s="19">
        <f t="shared" si="84"/>
        <v>3.3025992770862697E-2</v>
      </c>
      <c r="N938" s="19">
        <v>330.259927708627</v>
      </c>
      <c r="O938" s="19">
        <f t="shared" si="85"/>
        <v>3.3025992770862697E-2</v>
      </c>
      <c r="P938" s="19">
        <f t="shared" si="86"/>
        <v>0</v>
      </c>
      <c r="Q938" s="24">
        <v>6.62</v>
      </c>
      <c r="R938" s="24">
        <f t="shared" si="87"/>
        <v>0.21863207214311106</v>
      </c>
      <c r="S938" s="24">
        <v>8.3025000000000002</v>
      </c>
      <c r="T938" s="24">
        <f t="shared" si="88"/>
        <v>0</v>
      </c>
      <c r="U938" s="25">
        <f t="shared" si="89"/>
        <v>0.21863207214311106</v>
      </c>
    </row>
    <row r="939" spans="1:21" x14ac:dyDescent="0.3">
      <c r="A939" s="2" t="s">
        <v>6</v>
      </c>
      <c r="B939" s="2">
        <v>41</v>
      </c>
      <c r="C939" s="5">
        <v>39872</v>
      </c>
      <c r="D939" s="2">
        <v>24</v>
      </c>
      <c r="E939" s="2" t="s">
        <v>9</v>
      </c>
      <c r="F939" s="6" t="s">
        <v>36</v>
      </c>
      <c r="G939" s="2">
        <v>90</v>
      </c>
      <c r="H939" s="2">
        <v>2</v>
      </c>
      <c r="I939" s="2">
        <v>18</v>
      </c>
      <c r="J939" s="2">
        <v>5.5</v>
      </c>
      <c r="K939" s="2">
        <v>2</v>
      </c>
      <c r="L939" s="19">
        <v>190.06635554218249</v>
      </c>
      <c r="M939" s="19">
        <f t="shared" si="84"/>
        <v>1.9006635554218249E-2</v>
      </c>
      <c r="N939" s="19">
        <v>171.05971998796426</v>
      </c>
      <c r="O939" s="19">
        <f t="shared" si="85"/>
        <v>1.7105971998796425E-2</v>
      </c>
      <c r="P939" s="19">
        <f t="shared" si="86"/>
        <v>1.9006635554218235E-3</v>
      </c>
      <c r="Q939" s="24">
        <v>6.62</v>
      </c>
      <c r="R939" s="24">
        <f t="shared" si="87"/>
        <v>0.11324153463203233</v>
      </c>
      <c r="S939" s="24">
        <v>8.3025000000000002</v>
      </c>
      <c r="T939" s="24">
        <f t="shared" si="88"/>
        <v>1.5780259168889688E-2</v>
      </c>
      <c r="U939" s="25">
        <f t="shared" si="89"/>
        <v>9.7461275463142649E-2</v>
      </c>
    </row>
    <row r="940" spans="1:21" x14ac:dyDescent="0.3">
      <c r="A940" s="2" t="s">
        <v>6</v>
      </c>
      <c r="B940" s="2">
        <v>41</v>
      </c>
      <c r="C940" s="5">
        <v>39872</v>
      </c>
      <c r="D940" s="2">
        <v>24</v>
      </c>
      <c r="E940" s="2" t="s">
        <v>9</v>
      </c>
      <c r="F940" s="6" t="s">
        <v>44</v>
      </c>
      <c r="G940" s="2">
        <v>80</v>
      </c>
      <c r="H940" s="2">
        <v>6</v>
      </c>
      <c r="I940" s="2">
        <v>10</v>
      </c>
      <c r="J940" s="2">
        <v>5.5</v>
      </c>
      <c r="K940" s="2">
        <v>2</v>
      </c>
      <c r="L940" s="19">
        <v>190.06635554218249</v>
      </c>
      <c r="M940" s="19">
        <f t="shared" si="84"/>
        <v>1.9006635554218249E-2</v>
      </c>
      <c r="N940" s="19">
        <v>152.05308443374599</v>
      </c>
      <c r="O940" s="19">
        <f t="shared" si="85"/>
        <v>1.52053084433746E-2</v>
      </c>
      <c r="P940" s="19">
        <f t="shared" si="86"/>
        <v>3.8013271108436487E-3</v>
      </c>
      <c r="Q940" s="24">
        <v>5.78</v>
      </c>
      <c r="R940" s="24">
        <f t="shared" si="87"/>
        <v>8.7886682802705188E-2</v>
      </c>
      <c r="S940" s="24">
        <v>9.0675767918088734</v>
      </c>
      <c r="T940" s="24">
        <f t="shared" si="88"/>
        <v>3.4468825488359743E-2</v>
      </c>
      <c r="U940" s="25">
        <f t="shared" si="89"/>
        <v>5.3417857314345445E-2</v>
      </c>
    </row>
    <row r="941" spans="1:21" x14ac:dyDescent="0.3">
      <c r="A941" s="2" t="s">
        <v>6</v>
      </c>
      <c r="B941" s="2">
        <v>41</v>
      </c>
      <c r="C941" s="5">
        <v>39872</v>
      </c>
      <c r="D941" s="2">
        <v>24</v>
      </c>
      <c r="E941" s="2" t="s">
        <v>9</v>
      </c>
      <c r="F941" s="6" t="s">
        <v>16</v>
      </c>
      <c r="G941" s="2">
        <v>100</v>
      </c>
      <c r="H941" s="2">
        <v>7</v>
      </c>
      <c r="I941" s="2">
        <v>25</v>
      </c>
      <c r="J941" s="2">
        <v>9.75</v>
      </c>
      <c r="K941" s="2">
        <v>1</v>
      </c>
      <c r="L941" s="19">
        <v>298.64765163187968</v>
      </c>
      <c r="M941" s="19">
        <f t="shared" si="84"/>
        <v>2.9864765163187968E-2</v>
      </c>
      <c r="N941" s="19">
        <v>298.64765163187968</v>
      </c>
      <c r="O941" s="19">
        <f t="shared" si="85"/>
        <v>2.9864765163187968E-2</v>
      </c>
      <c r="P941" s="19">
        <f t="shared" si="86"/>
        <v>0</v>
      </c>
      <c r="Q941" s="24">
        <v>4.2699999999999996</v>
      </c>
      <c r="R941" s="24">
        <f t="shared" si="87"/>
        <v>0.12752254724681261</v>
      </c>
      <c r="S941" s="24">
        <v>6.8298200514138809</v>
      </c>
      <c r="T941" s="24">
        <f t="shared" si="88"/>
        <v>0</v>
      </c>
      <c r="U941" s="25">
        <f t="shared" si="89"/>
        <v>0.12752254724681261</v>
      </c>
    </row>
    <row r="942" spans="1:21" x14ac:dyDescent="0.3">
      <c r="A942" s="2" t="s">
        <v>6</v>
      </c>
      <c r="B942" s="2">
        <v>41</v>
      </c>
      <c r="C942" s="5">
        <v>39872</v>
      </c>
      <c r="D942" s="2">
        <v>24</v>
      </c>
      <c r="E942" s="2" t="s">
        <v>9</v>
      </c>
      <c r="F942" s="6" t="s">
        <v>22</v>
      </c>
      <c r="G942" s="2">
        <v>100</v>
      </c>
      <c r="H942" s="2">
        <v>12</v>
      </c>
      <c r="I942" s="2">
        <v>25</v>
      </c>
      <c r="J942" s="2">
        <v>12.25</v>
      </c>
      <c r="K942" s="2">
        <v>3</v>
      </c>
      <c r="L942" s="19">
        <v>1414.3057427379538</v>
      </c>
      <c r="M942" s="19">
        <f t="shared" si="84"/>
        <v>0.14143057427379538</v>
      </c>
      <c r="N942" s="19">
        <v>1414.3057427379538</v>
      </c>
      <c r="O942" s="19">
        <f t="shared" si="85"/>
        <v>0.14143057427379538</v>
      </c>
      <c r="P942" s="19">
        <f t="shared" si="86"/>
        <v>0</v>
      </c>
      <c r="Q942" s="24">
        <v>12.13</v>
      </c>
      <c r="R942" s="24">
        <f t="shared" si="87"/>
        <v>1.7155528659411381</v>
      </c>
      <c r="S942" s="24">
        <v>8.104694792715291</v>
      </c>
      <c r="T942" s="24">
        <f t="shared" si="88"/>
        <v>0</v>
      </c>
      <c r="U942" s="25">
        <f t="shared" si="89"/>
        <v>1.7155528659411381</v>
      </c>
    </row>
    <row r="943" spans="1:21" x14ac:dyDescent="0.3">
      <c r="A943" s="2" t="s">
        <v>6</v>
      </c>
      <c r="B943" s="2">
        <v>41</v>
      </c>
      <c r="C943" s="5">
        <v>39872</v>
      </c>
      <c r="D943" s="2">
        <v>24</v>
      </c>
      <c r="E943" s="2" t="s">
        <v>9</v>
      </c>
      <c r="F943" s="6" t="s">
        <v>41</v>
      </c>
      <c r="G943" s="2">
        <v>90</v>
      </c>
      <c r="H943" s="2">
        <v>10</v>
      </c>
      <c r="I943" s="2">
        <v>18</v>
      </c>
      <c r="J943" s="2">
        <v>9.5</v>
      </c>
      <c r="K943" s="2">
        <v>3</v>
      </c>
      <c r="L943" s="19">
        <v>850.58621095943647</v>
      </c>
      <c r="M943" s="19">
        <f t="shared" si="84"/>
        <v>8.5058621095943643E-2</v>
      </c>
      <c r="N943" s="19">
        <v>765.52758986349284</v>
      </c>
      <c r="O943" s="19">
        <f t="shared" si="85"/>
        <v>7.6552758986349279E-2</v>
      </c>
      <c r="P943" s="19">
        <f t="shared" si="86"/>
        <v>8.5058621095943643E-3</v>
      </c>
      <c r="Q943" s="24">
        <v>10.71</v>
      </c>
      <c r="R943" s="24">
        <f t="shared" si="87"/>
        <v>0.81988004874380083</v>
      </c>
      <c r="S943" s="24">
        <v>8.1999999999999993</v>
      </c>
      <c r="T943" s="24">
        <f t="shared" si="88"/>
        <v>6.9748069298673776E-2</v>
      </c>
      <c r="U943" s="25">
        <f t="shared" si="89"/>
        <v>0.75013197944512711</v>
      </c>
    </row>
    <row r="944" spans="1:21" x14ac:dyDescent="0.3">
      <c r="A944" s="2" t="s">
        <v>6</v>
      </c>
      <c r="B944" s="2">
        <v>41</v>
      </c>
      <c r="C944" s="5">
        <v>39872</v>
      </c>
      <c r="D944" s="2">
        <v>24</v>
      </c>
      <c r="E944" s="2" t="s">
        <v>9</v>
      </c>
      <c r="F944" s="6" t="s">
        <v>36</v>
      </c>
      <c r="G944" s="2">
        <v>30</v>
      </c>
      <c r="H944" s="2">
        <v>55</v>
      </c>
      <c r="I944" s="2">
        <v>60</v>
      </c>
      <c r="J944" s="2">
        <v>42.5</v>
      </c>
      <c r="K944" s="2">
        <v>2</v>
      </c>
      <c r="L944" s="19">
        <v>11349.003461093127</v>
      </c>
      <c r="M944" s="19">
        <f t="shared" si="84"/>
        <v>1.1349003461093128</v>
      </c>
      <c r="N944" s="19">
        <v>3404.701038327938</v>
      </c>
      <c r="O944" s="19">
        <f t="shared" si="85"/>
        <v>0.3404701038327938</v>
      </c>
      <c r="P944" s="19">
        <f t="shared" si="86"/>
        <v>0.79443024227651904</v>
      </c>
      <c r="Q944" s="24">
        <v>6.62</v>
      </c>
      <c r="R944" s="24">
        <f t="shared" si="87"/>
        <v>2.2539120873730951</v>
      </c>
      <c r="S944" s="24">
        <v>8.3025000000000002</v>
      </c>
      <c r="T944" s="24">
        <f t="shared" si="88"/>
        <v>6.5957570865007993</v>
      </c>
      <c r="U944" s="25">
        <f t="shared" si="89"/>
        <v>-4.3418449991277042</v>
      </c>
    </row>
    <row r="945" spans="1:21" x14ac:dyDescent="0.3">
      <c r="A945" s="2" t="s">
        <v>6</v>
      </c>
      <c r="B945" s="2">
        <v>41</v>
      </c>
      <c r="C945" s="5">
        <v>39872</v>
      </c>
      <c r="D945" s="2">
        <v>24</v>
      </c>
      <c r="E945" s="2" t="s">
        <v>9</v>
      </c>
      <c r="F945" s="6" t="s">
        <v>44</v>
      </c>
      <c r="G945" s="2">
        <v>90</v>
      </c>
      <c r="H945" s="2">
        <v>5</v>
      </c>
      <c r="I945" s="2">
        <v>17</v>
      </c>
      <c r="J945" s="2">
        <v>6.75</v>
      </c>
      <c r="K945" s="2">
        <v>2</v>
      </c>
      <c r="L945" s="19">
        <v>286.27763055836988</v>
      </c>
      <c r="M945" s="19">
        <f t="shared" si="84"/>
        <v>2.8627763055836988E-2</v>
      </c>
      <c r="N945" s="19">
        <v>257.64986750253291</v>
      </c>
      <c r="O945" s="19">
        <f t="shared" si="85"/>
        <v>2.576498675025329E-2</v>
      </c>
      <c r="P945" s="19">
        <f t="shared" si="86"/>
        <v>2.8627763055836981E-3</v>
      </c>
      <c r="Q945" s="24">
        <v>5.78</v>
      </c>
      <c r="R945" s="24">
        <f t="shared" si="87"/>
        <v>0.14892162341646403</v>
      </c>
      <c r="S945" s="24">
        <v>9.0675767918088734</v>
      </c>
      <c r="T945" s="24">
        <f t="shared" si="88"/>
        <v>2.5958443988651089E-2</v>
      </c>
      <c r="U945" s="25">
        <f t="shared" si="89"/>
        <v>0.12296317942781294</v>
      </c>
    </row>
    <row r="946" spans="1:21" x14ac:dyDescent="0.3">
      <c r="A946" s="2" t="s">
        <v>6</v>
      </c>
      <c r="B946" s="2">
        <v>41</v>
      </c>
      <c r="C946" s="5">
        <v>39872</v>
      </c>
      <c r="D946" s="2">
        <v>24</v>
      </c>
      <c r="E946" s="2" t="s">
        <v>9</v>
      </c>
      <c r="F946" s="6" t="s">
        <v>44</v>
      </c>
      <c r="G946" s="2">
        <v>90</v>
      </c>
      <c r="H946" s="2">
        <v>7</v>
      </c>
      <c r="I946" s="2">
        <v>12</v>
      </c>
      <c r="J946" s="2">
        <v>6.5</v>
      </c>
      <c r="K946" s="2">
        <v>2</v>
      </c>
      <c r="L946" s="19">
        <v>265.46457922833753</v>
      </c>
      <c r="M946" s="19">
        <f t="shared" si="84"/>
        <v>2.6546457922833753E-2</v>
      </c>
      <c r="N946" s="19">
        <v>238.91812130550377</v>
      </c>
      <c r="O946" s="19">
        <f t="shared" si="85"/>
        <v>2.3891812130550378E-2</v>
      </c>
      <c r="P946" s="19">
        <f t="shared" si="86"/>
        <v>2.6546457922833749E-3</v>
      </c>
      <c r="Q946" s="24">
        <v>5.78</v>
      </c>
      <c r="R946" s="24">
        <f t="shared" si="87"/>
        <v>0.13809467411458118</v>
      </c>
      <c r="S946" s="24">
        <v>9.0675767918088734</v>
      </c>
      <c r="T946" s="24">
        <f t="shared" si="88"/>
        <v>2.4071204576581809E-2</v>
      </c>
      <c r="U946" s="25">
        <f t="shared" si="89"/>
        <v>0.11402346953799937</v>
      </c>
    </row>
    <row r="947" spans="1:21" x14ac:dyDescent="0.3">
      <c r="A947" s="2" t="s">
        <v>6</v>
      </c>
      <c r="B947" s="2">
        <v>41</v>
      </c>
      <c r="C947" s="5">
        <v>39872</v>
      </c>
      <c r="D947" s="2">
        <v>24</v>
      </c>
      <c r="E947" s="2" t="s">
        <v>9</v>
      </c>
      <c r="F947" s="6" t="s">
        <v>44</v>
      </c>
      <c r="G947" s="2">
        <v>90</v>
      </c>
      <c r="H947" s="2">
        <v>5</v>
      </c>
      <c r="I947" s="2">
        <v>18</v>
      </c>
      <c r="J947" s="2">
        <v>7</v>
      </c>
      <c r="K947" s="2">
        <v>2</v>
      </c>
      <c r="L947" s="19">
        <v>307.8760800517997</v>
      </c>
      <c r="M947" s="19">
        <f t="shared" si="84"/>
        <v>3.0787608005179972E-2</v>
      </c>
      <c r="N947" s="19">
        <v>277.08847204661976</v>
      </c>
      <c r="O947" s="19">
        <f t="shared" si="85"/>
        <v>2.7708847204661977E-2</v>
      </c>
      <c r="P947" s="19">
        <f t="shared" si="86"/>
        <v>3.0787608005179955E-3</v>
      </c>
      <c r="Q947" s="24">
        <v>5.78</v>
      </c>
      <c r="R947" s="24">
        <f t="shared" si="87"/>
        <v>0.16015713684294622</v>
      </c>
      <c r="S947" s="24">
        <v>9.0675767918088734</v>
      </c>
      <c r="T947" s="24">
        <f t="shared" si="88"/>
        <v>2.7916899982307883E-2</v>
      </c>
      <c r="U947" s="25">
        <f t="shared" si="89"/>
        <v>0.13224023686063835</v>
      </c>
    </row>
    <row r="948" spans="1:21" x14ac:dyDescent="0.3">
      <c r="A948" s="2" t="s">
        <v>6</v>
      </c>
      <c r="B948" s="2">
        <v>41</v>
      </c>
      <c r="C948" s="5">
        <v>39872</v>
      </c>
      <c r="D948" s="2">
        <v>24</v>
      </c>
      <c r="E948" s="2" t="s">
        <v>9</v>
      </c>
      <c r="F948" s="6" t="s">
        <v>44</v>
      </c>
      <c r="G948" s="2">
        <v>100</v>
      </c>
      <c r="H948" s="2">
        <v>10</v>
      </c>
      <c r="I948" s="2">
        <v>25</v>
      </c>
      <c r="J948" s="2">
        <v>11.25</v>
      </c>
      <c r="K948" s="2">
        <v>2</v>
      </c>
      <c r="L948" s="19">
        <v>795.21564043991634</v>
      </c>
      <c r="M948" s="19">
        <f t="shared" si="84"/>
        <v>7.9521564043991633E-2</v>
      </c>
      <c r="N948" s="19">
        <v>795.21564043991634</v>
      </c>
      <c r="O948" s="19">
        <f t="shared" si="85"/>
        <v>7.9521564043991633E-2</v>
      </c>
      <c r="P948" s="19">
        <f t="shared" si="86"/>
        <v>0</v>
      </c>
      <c r="Q948" s="24">
        <v>5.78</v>
      </c>
      <c r="R948" s="24">
        <f t="shared" si="87"/>
        <v>0.45963464017427164</v>
      </c>
      <c r="S948" s="24">
        <v>9.0675767918088734</v>
      </c>
      <c r="T948" s="24">
        <f t="shared" si="88"/>
        <v>0</v>
      </c>
      <c r="U948" s="25">
        <f t="shared" si="89"/>
        <v>0.45963464017427164</v>
      </c>
    </row>
    <row r="949" spans="1:21" x14ac:dyDescent="0.3">
      <c r="A949" s="2" t="s">
        <v>6</v>
      </c>
      <c r="B949" s="2">
        <v>41</v>
      </c>
      <c r="C949" s="5">
        <v>39872</v>
      </c>
      <c r="D949" s="2">
        <v>24</v>
      </c>
      <c r="E949" s="2" t="s">
        <v>9</v>
      </c>
      <c r="F949" s="6" t="s">
        <v>44</v>
      </c>
      <c r="G949" s="2">
        <v>100</v>
      </c>
      <c r="H949" s="2">
        <v>2</v>
      </c>
      <c r="I949" s="2">
        <v>10</v>
      </c>
      <c r="J949" s="2">
        <v>3.5</v>
      </c>
      <c r="K949" s="2">
        <v>2</v>
      </c>
      <c r="L949" s="19">
        <v>76.969020012949926</v>
      </c>
      <c r="M949" s="19">
        <f t="shared" si="84"/>
        <v>7.696902001294993E-3</v>
      </c>
      <c r="N949" s="19">
        <v>76.969020012949926</v>
      </c>
      <c r="O949" s="19">
        <f t="shared" si="85"/>
        <v>7.696902001294993E-3</v>
      </c>
      <c r="P949" s="19">
        <f t="shared" si="86"/>
        <v>0</v>
      </c>
      <c r="Q949" s="24">
        <v>5.78</v>
      </c>
      <c r="R949" s="24">
        <f t="shared" si="87"/>
        <v>4.4488093567485058E-2</v>
      </c>
      <c r="S949" s="24">
        <v>9.0675767918088734</v>
      </c>
      <c r="T949" s="24">
        <f t="shared" si="88"/>
        <v>0</v>
      </c>
      <c r="U949" s="25">
        <f t="shared" si="89"/>
        <v>4.4488093567485058E-2</v>
      </c>
    </row>
    <row r="950" spans="1:21" x14ac:dyDescent="0.3">
      <c r="A950" s="2" t="s">
        <v>6</v>
      </c>
      <c r="B950" s="2">
        <v>41</v>
      </c>
      <c r="C950" s="5">
        <v>39872</v>
      </c>
      <c r="D950" s="2">
        <v>24</v>
      </c>
      <c r="E950" s="2" t="s">
        <v>9</v>
      </c>
      <c r="F950" s="6" t="s">
        <v>44</v>
      </c>
      <c r="G950" s="2">
        <v>100</v>
      </c>
      <c r="H950" s="2">
        <v>2</v>
      </c>
      <c r="I950" s="2">
        <v>10</v>
      </c>
      <c r="J950" s="2">
        <v>3.5</v>
      </c>
      <c r="K950" s="2">
        <v>2</v>
      </c>
      <c r="L950" s="19">
        <v>76.969020012949926</v>
      </c>
      <c r="M950" s="19">
        <f t="shared" si="84"/>
        <v>7.696902001294993E-3</v>
      </c>
      <c r="N950" s="19">
        <v>76.969020012949926</v>
      </c>
      <c r="O950" s="19">
        <f t="shared" si="85"/>
        <v>7.696902001294993E-3</v>
      </c>
      <c r="P950" s="19">
        <f t="shared" si="86"/>
        <v>0</v>
      </c>
      <c r="Q950" s="24">
        <v>5.78</v>
      </c>
      <c r="R950" s="24">
        <f t="shared" si="87"/>
        <v>4.4488093567485058E-2</v>
      </c>
      <c r="S950" s="24">
        <v>9.0675767918088734</v>
      </c>
      <c r="T950" s="24">
        <f t="shared" si="88"/>
        <v>0</v>
      </c>
      <c r="U950" s="25">
        <f t="shared" si="89"/>
        <v>4.4488093567485058E-2</v>
      </c>
    </row>
    <row r="951" spans="1:21" x14ac:dyDescent="0.3">
      <c r="A951" s="2" t="s">
        <v>6</v>
      </c>
      <c r="B951" s="2">
        <v>41</v>
      </c>
      <c r="C951" s="5">
        <v>39872</v>
      </c>
      <c r="D951" s="2">
        <v>24</v>
      </c>
      <c r="E951" s="2" t="s">
        <v>9</v>
      </c>
      <c r="F951" s="6" t="s">
        <v>43</v>
      </c>
      <c r="G951" s="2">
        <v>30</v>
      </c>
      <c r="H951" s="2">
        <v>10</v>
      </c>
      <c r="I951" s="2">
        <v>45</v>
      </c>
      <c r="J951" s="2">
        <v>16.25</v>
      </c>
      <c r="K951" s="2">
        <v>2</v>
      </c>
      <c r="L951" s="19">
        <v>1659.1536201771096</v>
      </c>
      <c r="M951" s="19">
        <f t="shared" si="84"/>
        <v>0.16591536201771095</v>
      </c>
      <c r="N951" s="19">
        <v>497.74608605313284</v>
      </c>
      <c r="O951" s="19">
        <f t="shared" si="85"/>
        <v>4.9774608605313284E-2</v>
      </c>
      <c r="P951" s="19">
        <f t="shared" si="86"/>
        <v>0.11614075341239767</v>
      </c>
      <c r="Q951" s="24">
        <v>9.1999999999999993</v>
      </c>
      <c r="R951" s="24">
        <f t="shared" si="87"/>
        <v>0.45792639916888217</v>
      </c>
      <c r="S951" s="24">
        <v>8.1999999999999993</v>
      </c>
      <c r="T951" s="24">
        <f t="shared" si="88"/>
        <v>0.95235417798166078</v>
      </c>
      <c r="U951" s="25">
        <f t="shared" si="89"/>
        <v>-0.49442777881277861</v>
      </c>
    </row>
    <row r="952" spans="1:21" x14ac:dyDescent="0.3">
      <c r="A952" s="2" t="s">
        <v>6</v>
      </c>
      <c r="B952" s="2">
        <v>41</v>
      </c>
      <c r="C952" s="5">
        <v>39872</v>
      </c>
      <c r="D952" s="2">
        <v>24</v>
      </c>
      <c r="E952" s="2" t="s">
        <v>9</v>
      </c>
      <c r="F952" s="6" t="s">
        <v>42</v>
      </c>
      <c r="G952" s="2">
        <v>90</v>
      </c>
      <c r="H952" s="2">
        <v>12</v>
      </c>
      <c r="I952" s="2">
        <v>15</v>
      </c>
      <c r="J952" s="2">
        <v>9.75</v>
      </c>
      <c r="K952" s="2">
        <v>2</v>
      </c>
      <c r="L952" s="19">
        <v>597.29530326375937</v>
      </c>
      <c r="M952" s="19">
        <f t="shared" si="84"/>
        <v>5.9729530326375936E-2</v>
      </c>
      <c r="N952" s="19">
        <v>537.56577293738349</v>
      </c>
      <c r="O952" s="19">
        <f t="shared" si="85"/>
        <v>5.3756577293738346E-2</v>
      </c>
      <c r="P952" s="19">
        <f t="shared" si="86"/>
        <v>5.9729530326375901E-3</v>
      </c>
      <c r="Q952" s="24">
        <v>11.49</v>
      </c>
      <c r="R952" s="24">
        <f t="shared" si="87"/>
        <v>0.61766307310505364</v>
      </c>
      <c r="S952" s="24">
        <v>8.1999999999999993</v>
      </c>
      <c r="T952" s="24">
        <f t="shared" si="88"/>
        <v>4.8978214867628232E-2</v>
      </c>
      <c r="U952" s="25">
        <f t="shared" si="89"/>
        <v>0.56868485823742543</v>
      </c>
    </row>
    <row r="953" spans="1:21" x14ac:dyDescent="0.3">
      <c r="A953" s="2" t="s">
        <v>6</v>
      </c>
      <c r="B953" s="2">
        <v>41</v>
      </c>
      <c r="C953" s="5">
        <v>39872</v>
      </c>
      <c r="D953" s="2">
        <v>24</v>
      </c>
      <c r="E953" s="2" t="s">
        <v>9</v>
      </c>
      <c r="F953" s="6" t="s">
        <v>28</v>
      </c>
      <c r="G953" s="2">
        <v>90</v>
      </c>
      <c r="H953" s="2">
        <v>5</v>
      </c>
      <c r="I953" s="2">
        <v>10</v>
      </c>
      <c r="J953" s="2">
        <v>5</v>
      </c>
      <c r="K953" s="2">
        <v>2</v>
      </c>
      <c r="L953" s="19">
        <v>157.07963267948966</v>
      </c>
      <c r="M953" s="19">
        <f t="shared" si="84"/>
        <v>1.5707963267948967E-2</v>
      </c>
      <c r="N953" s="19">
        <v>141.37166941154069</v>
      </c>
      <c r="O953" s="19">
        <f t="shared" si="85"/>
        <v>1.4137166941154069E-2</v>
      </c>
      <c r="P953" s="19">
        <f t="shared" si="86"/>
        <v>1.5707963267948977E-3</v>
      </c>
      <c r="Q953" s="24">
        <v>3.76</v>
      </c>
      <c r="R953" s="24">
        <f t="shared" si="87"/>
        <v>5.3155747698739299E-2</v>
      </c>
      <c r="S953" s="24">
        <v>8.104694792715291</v>
      </c>
      <c r="T953" s="24">
        <f t="shared" si="88"/>
        <v>1.2730824810190914E-2</v>
      </c>
      <c r="U953" s="25">
        <f t="shared" si="89"/>
        <v>4.0424922888548383E-2</v>
      </c>
    </row>
    <row r="954" spans="1:21" x14ac:dyDescent="0.3">
      <c r="A954" s="2" t="s">
        <v>6</v>
      </c>
      <c r="B954" s="2">
        <v>32</v>
      </c>
      <c r="C954" s="5">
        <v>39873</v>
      </c>
      <c r="D954" s="2">
        <v>25</v>
      </c>
      <c r="E954" s="2" t="s">
        <v>7</v>
      </c>
      <c r="F954" s="6" t="s">
        <v>36</v>
      </c>
      <c r="G954" s="2">
        <v>10</v>
      </c>
      <c r="H954" s="2">
        <v>35</v>
      </c>
      <c r="I954" s="2">
        <v>40</v>
      </c>
      <c r="J954" s="2">
        <v>27.5</v>
      </c>
      <c r="K954" s="2">
        <v>2</v>
      </c>
      <c r="L954" s="19">
        <v>4751.6588885545625</v>
      </c>
      <c r="M954" s="19">
        <f t="shared" si="84"/>
        <v>0.47516588885545624</v>
      </c>
      <c r="N954" s="19">
        <v>475.16588885545627</v>
      </c>
      <c r="O954" s="19">
        <f t="shared" si="85"/>
        <v>4.7516588885545628E-2</v>
      </c>
      <c r="P954" s="19">
        <f t="shared" si="86"/>
        <v>0.42764929996991063</v>
      </c>
      <c r="Q954" s="24">
        <v>6.62</v>
      </c>
      <c r="R954" s="24">
        <f t="shared" si="87"/>
        <v>0.31455981842231207</v>
      </c>
      <c r="S954" s="24">
        <v>8.3025000000000002</v>
      </c>
      <c r="T954" s="24">
        <f t="shared" si="88"/>
        <v>3.5505583130001832</v>
      </c>
      <c r="U954" s="25">
        <f t="shared" si="89"/>
        <v>-3.235998494577871</v>
      </c>
    </row>
    <row r="955" spans="1:21" x14ac:dyDescent="0.3">
      <c r="A955" s="2" t="s">
        <v>6</v>
      </c>
      <c r="B955" s="2">
        <v>32</v>
      </c>
      <c r="C955" s="5">
        <v>39873</v>
      </c>
      <c r="D955" s="2">
        <v>25</v>
      </c>
      <c r="E955" s="2" t="s">
        <v>7</v>
      </c>
      <c r="F955" s="6" t="s">
        <v>53</v>
      </c>
      <c r="G955" s="2">
        <v>90</v>
      </c>
      <c r="H955" s="2">
        <v>5</v>
      </c>
      <c r="I955" s="2">
        <v>15</v>
      </c>
      <c r="J955" s="2">
        <v>6.25</v>
      </c>
      <c r="K955" s="2">
        <v>2</v>
      </c>
      <c r="L955" s="19">
        <v>245.43692606170259</v>
      </c>
      <c r="M955" s="19">
        <f t="shared" si="84"/>
        <v>2.4543692606170259E-2</v>
      </c>
      <c r="N955" s="19">
        <v>220.89323345553234</v>
      </c>
      <c r="O955" s="19">
        <f t="shared" si="85"/>
        <v>2.2089323345553233E-2</v>
      </c>
      <c r="P955" s="19">
        <f t="shared" si="86"/>
        <v>2.4543692606170259E-3</v>
      </c>
      <c r="Q955" s="24">
        <v>6.51</v>
      </c>
      <c r="R955" s="24">
        <f t="shared" si="87"/>
        <v>0.14380149497955155</v>
      </c>
      <c r="S955" s="24">
        <v>8.2509316770186327</v>
      </c>
      <c r="T955" s="24">
        <f t="shared" si="88"/>
        <v>2.0250833079525819E-2</v>
      </c>
      <c r="U955" s="25">
        <f t="shared" si="89"/>
        <v>0.12355066190002573</v>
      </c>
    </row>
    <row r="956" spans="1:21" x14ac:dyDescent="0.3">
      <c r="A956" s="2" t="s">
        <v>6</v>
      </c>
      <c r="B956" s="2">
        <v>32</v>
      </c>
      <c r="C956" s="5">
        <v>39873</v>
      </c>
      <c r="D956" s="2">
        <v>25</v>
      </c>
      <c r="E956" s="2" t="s">
        <v>7</v>
      </c>
      <c r="F956" s="6" t="s">
        <v>36</v>
      </c>
      <c r="G956" s="2">
        <v>10</v>
      </c>
      <c r="H956" s="2">
        <v>10</v>
      </c>
      <c r="I956" s="2">
        <v>20</v>
      </c>
      <c r="J956" s="2">
        <v>10</v>
      </c>
      <c r="K956" s="2">
        <v>2</v>
      </c>
      <c r="L956" s="19">
        <v>628.31853071795865</v>
      </c>
      <c r="M956" s="19">
        <f t="shared" si="84"/>
        <v>6.2831853071795868E-2</v>
      </c>
      <c r="N956" s="19">
        <v>62.831853071795869</v>
      </c>
      <c r="O956" s="19">
        <f t="shared" si="85"/>
        <v>6.2831853071795866E-3</v>
      </c>
      <c r="P956" s="19">
        <f t="shared" si="86"/>
        <v>5.6548667764616284E-2</v>
      </c>
      <c r="Q956" s="24">
        <v>6.62</v>
      </c>
      <c r="R956" s="24">
        <f t="shared" si="87"/>
        <v>4.1594686733528861E-2</v>
      </c>
      <c r="S956" s="24">
        <v>8.3025000000000002</v>
      </c>
      <c r="T956" s="24">
        <f t="shared" si="88"/>
        <v>0.4694953141157267</v>
      </c>
      <c r="U956" s="25">
        <f t="shared" si="89"/>
        <v>-0.42790062738219786</v>
      </c>
    </row>
    <row r="957" spans="1:21" x14ac:dyDescent="0.3">
      <c r="A957" s="2" t="s">
        <v>6</v>
      </c>
      <c r="B957" s="2">
        <v>32</v>
      </c>
      <c r="C957" s="5">
        <v>39873</v>
      </c>
      <c r="D957" s="2">
        <v>25</v>
      </c>
      <c r="E957" s="2" t="s">
        <v>7</v>
      </c>
      <c r="F957" s="6" t="s">
        <v>53</v>
      </c>
      <c r="G957" s="2">
        <v>90</v>
      </c>
      <c r="H957" s="2">
        <v>10</v>
      </c>
      <c r="I957" s="2">
        <v>15</v>
      </c>
      <c r="J957" s="2">
        <v>8.75</v>
      </c>
      <c r="K957" s="2">
        <v>2</v>
      </c>
      <c r="L957" s="19">
        <v>481.05637508093707</v>
      </c>
      <c r="M957" s="19">
        <f t="shared" si="84"/>
        <v>4.8105637508093706E-2</v>
      </c>
      <c r="N957" s="19">
        <v>432.95073757284337</v>
      </c>
      <c r="O957" s="19">
        <f t="shared" si="85"/>
        <v>4.3295073757284336E-2</v>
      </c>
      <c r="P957" s="19">
        <f t="shared" si="86"/>
        <v>4.8105637508093699E-3</v>
      </c>
      <c r="Q957" s="24">
        <v>6.51</v>
      </c>
      <c r="R957" s="24">
        <f t="shared" si="87"/>
        <v>0.28185093015992102</v>
      </c>
      <c r="S957" s="24">
        <v>8.2509316770186327</v>
      </c>
      <c r="T957" s="24">
        <f t="shared" si="88"/>
        <v>3.9691632835870599E-2</v>
      </c>
      <c r="U957" s="25">
        <f t="shared" si="89"/>
        <v>0.24215929732405042</v>
      </c>
    </row>
    <row r="958" spans="1:21" x14ac:dyDescent="0.3">
      <c r="A958" s="2" t="s">
        <v>6</v>
      </c>
      <c r="B958" s="2">
        <v>32</v>
      </c>
      <c r="C958" s="5">
        <v>39873</v>
      </c>
      <c r="D958" s="2">
        <v>25</v>
      </c>
      <c r="E958" s="2" t="s">
        <v>7</v>
      </c>
      <c r="F958" s="6" t="s">
        <v>53</v>
      </c>
      <c r="G958" s="2">
        <v>90</v>
      </c>
      <c r="H958" s="2">
        <v>10</v>
      </c>
      <c r="I958" s="2">
        <v>25</v>
      </c>
      <c r="J958" s="2">
        <v>11.25</v>
      </c>
      <c r="K958" s="2">
        <v>2</v>
      </c>
      <c r="L958" s="19">
        <v>795.21564043991634</v>
      </c>
      <c r="M958" s="19">
        <f t="shared" si="84"/>
        <v>7.9521564043991633E-2</v>
      </c>
      <c r="N958" s="19">
        <v>715.69407639592475</v>
      </c>
      <c r="O958" s="19">
        <f t="shared" si="85"/>
        <v>7.1569407639592478E-2</v>
      </c>
      <c r="P958" s="19">
        <f t="shared" si="86"/>
        <v>7.9521564043991549E-3</v>
      </c>
      <c r="Q958" s="24">
        <v>6.51</v>
      </c>
      <c r="R958" s="24">
        <f t="shared" si="87"/>
        <v>0.46591684373374703</v>
      </c>
      <c r="S958" s="24">
        <v>8.2509316770186327</v>
      </c>
      <c r="T958" s="24">
        <f t="shared" si="88"/>
        <v>6.5612699177663575E-2</v>
      </c>
      <c r="U958" s="25">
        <f t="shared" si="89"/>
        <v>0.40030414455608343</v>
      </c>
    </row>
    <row r="959" spans="1:21" x14ac:dyDescent="0.3">
      <c r="A959" s="2" t="s">
        <v>6</v>
      </c>
      <c r="B959" s="2">
        <v>32</v>
      </c>
      <c r="C959" s="5">
        <v>39873</v>
      </c>
      <c r="D959" s="2">
        <v>25</v>
      </c>
      <c r="E959" s="2" t="s">
        <v>7</v>
      </c>
      <c r="F959" s="6" t="s">
        <v>44</v>
      </c>
      <c r="G959" s="2">
        <v>100</v>
      </c>
      <c r="H959" s="2">
        <v>10</v>
      </c>
      <c r="I959" s="2">
        <v>20</v>
      </c>
      <c r="J959" s="2">
        <v>10</v>
      </c>
      <c r="K959" s="2">
        <v>2</v>
      </c>
      <c r="L959" s="19">
        <v>628.31853071795865</v>
      </c>
      <c r="M959" s="19">
        <f t="shared" si="84"/>
        <v>6.2831853071795868E-2</v>
      </c>
      <c r="N959" s="19">
        <v>628.31853071795865</v>
      </c>
      <c r="O959" s="19">
        <f t="shared" si="85"/>
        <v>6.2831853071795868E-2</v>
      </c>
      <c r="P959" s="19">
        <f t="shared" si="86"/>
        <v>0</v>
      </c>
      <c r="Q959" s="24">
        <v>5.78</v>
      </c>
      <c r="R959" s="24">
        <f t="shared" si="87"/>
        <v>0.36316811075498012</v>
      </c>
      <c r="S959" s="24">
        <v>9.0675767918088734</v>
      </c>
      <c r="T959" s="24">
        <f t="shared" si="88"/>
        <v>0</v>
      </c>
      <c r="U959" s="25">
        <f t="shared" si="89"/>
        <v>0.36316811075498012</v>
      </c>
    </row>
    <row r="960" spans="1:21" x14ac:dyDescent="0.3">
      <c r="A960" s="2" t="s">
        <v>6</v>
      </c>
      <c r="B960" s="2">
        <v>32</v>
      </c>
      <c r="C960" s="5">
        <v>39873</v>
      </c>
      <c r="D960" s="2">
        <v>25</v>
      </c>
      <c r="E960" s="2" t="s">
        <v>7</v>
      </c>
      <c r="F960" s="6" t="s">
        <v>49</v>
      </c>
      <c r="G960" s="2">
        <v>90</v>
      </c>
      <c r="H960" s="2">
        <v>5</v>
      </c>
      <c r="I960" s="2">
        <v>15</v>
      </c>
      <c r="J960" s="2">
        <v>6.25</v>
      </c>
      <c r="K960" s="2">
        <v>2</v>
      </c>
      <c r="L960" s="19">
        <v>245.43692606170259</v>
      </c>
      <c r="M960" s="19">
        <f t="shared" si="84"/>
        <v>2.4543692606170259E-2</v>
      </c>
      <c r="N960" s="19">
        <v>220.89323345553234</v>
      </c>
      <c r="O960" s="19">
        <f t="shared" si="85"/>
        <v>2.2089323345553233E-2</v>
      </c>
      <c r="P960" s="19">
        <f t="shared" si="86"/>
        <v>2.4543692606170259E-3</v>
      </c>
      <c r="Q960" s="24">
        <v>5.23</v>
      </c>
      <c r="R960" s="24">
        <f t="shared" si="87"/>
        <v>0.11552716109724341</v>
      </c>
      <c r="S960" s="24">
        <v>8.461146496815287</v>
      </c>
      <c r="T960" s="24">
        <f t="shared" si="88"/>
        <v>2.0766777871360876E-2</v>
      </c>
      <c r="U960" s="25">
        <f t="shared" si="89"/>
        <v>9.4760383225882538E-2</v>
      </c>
    </row>
    <row r="961" spans="1:21" x14ac:dyDescent="0.3">
      <c r="A961" s="2" t="s">
        <v>6</v>
      </c>
      <c r="B961" s="2">
        <v>32</v>
      </c>
      <c r="C961" s="5">
        <v>39873</v>
      </c>
      <c r="D961" s="2">
        <v>25</v>
      </c>
      <c r="E961" s="2" t="s">
        <v>7</v>
      </c>
      <c r="F961" s="6" t="s">
        <v>44</v>
      </c>
      <c r="G961" s="2">
        <v>90</v>
      </c>
      <c r="H961" s="2">
        <v>10</v>
      </c>
      <c r="I961" s="2">
        <v>10</v>
      </c>
      <c r="J961" s="2">
        <v>7.5</v>
      </c>
      <c r="K961" s="2">
        <v>2</v>
      </c>
      <c r="L961" s="19">
        <v>353.42917352885172</v>
      </c>
      <c r="M961" s="19">
        <f t="shared" si="84"/>
        <v>3.5342917352885174E-2</v>
      </c>
      <c r="N961" s="19">
        <v>318.08625617596658</v>
      </c>
      <c r="O961" s="19">
        <f t="shared" si="85"/>
        <v>3.1808625617596661E-2</v>
      </c>
      <c r="P961" s="19">
        <f t="shared" si="86"/>
        <v>3.5342917352885125E-3</v>
      </c>
      <c r="Q961" s="24">
        <v>5.78</v>
      </c>
      <c r="R961" s="24">
        <f t="shared" si="87"/>
        <v>0.18385385606970872</v>
      </c>
      <c r="S961" s="24">
        <v>9.0675767918088734</v>
      </c>
      <c r="T961" s="24">
        <f t="shared" si="88"/>
        <v>3.2047461714384023E-2</v>
      </c>
      <c r="U961" s="25">
        <f t="shared" si="89"/>
        <v>0.1518063943553247</v>
      </c>
    </row>
    <row r="962" spans="1:21" x14ac:dyDescent="0.3">
      <c r="A962" s="2" t="s">
        <v>6</v>
      </c>
      <c r="B962" s="2">
        <v>32</v>
      </c>
      <c r="C962" s="5">
        <v>39873</v>
      </c>
      <c r="D962" s="2">
        <v>25</v>
      </c>
      <c r="E962" s="2" t="s">
        <v>7</v>
      </c>
      <c r="F962" s="6" t="s">
        <v>44</v>
      </c>
      <c r="G962" s="2">
        <v>90</v>
      </c>
      <c r="H962" s="2">
        <v>10</v>
      </c>
      <c r="I962" s="2">
        <v>10</v>
      </c>
      <c r="J962" s="2">
        <v>7.5</v>
      </c>
      <c r="K962" s="2">
        <v>2</v>
      </c>
      <c r="L962" s="19">
        <v>353.42917352885172</v>
      </c>
      <c r="M962" s="19">
        <f t="shared" ref="M962:M1025" si="90">L962/10000</f>
        <v>3.5342917352885174E-2</v>
      </c>
      <c r="N962" s="19">
        <v>318.08625617596658</v>
      </c>
      <c r="O962" s="19">
        <f t="shared" ref="O962:O1025" si="91">N962/10000</f>
        <v>3.1808625617596661E-2</v>
      </c>
      <c r="P962" s="19">
        <f t="shared" ref="P962:P1025" si="92">M962-O962</f>
        <v>3.5342917352885125E-3</v>
      </c>
      <c r="Q962" s="24">
        <v>5.78</v>
      </c>
      <c r="R962" s="24">
        <f t="shared" ref="R962:R1025" si="93">O962*Q962</f>
        <v>0.18385385606970872</v>
      </c>
      <c r="S962" s="24">
        <v>9.0675767918088734</v>
      </c>
      <c r="T962" s="24">
        <f t="shared" ref="T962:T1025" si="94">P962*S962</f>
        <v>3.2047461714384023E-2</v>
      </c>
      <c r="U962" s="25">
        <f t="shared" ref="U962:U1025" si="95">R962-T962</f>
        <v>0.1518063943553247</v>
      </c>
    </row>
    <row r="963" spans="1:21" x14ac:dyDescent="0.3">
      <c r="A963" s="2" t="s">
        <v>6</v>
      </c>
      <c r="B963" s="2">
        <v>32</v>
      </c>
      <c r="C963" s="5">
        <v>39873</v>
      </c>
      <c r="D963" s="2">
        <v>25</v>
      </c>
      <c r="E963" s="2" t="s">
        <v>7</v>
      </c>
      <c r="F963" s="6" t="s">
        <v>44</v>
      </c>
      <c r="G963" s="2">
        <v>90</v>
      </c>
      <c r="H963" s="2">
        <v>10</v>
      </c>
      <c r="I963" s="2">
        <v>10</v>
      </c>
      <c r="J963" s="2">
        <v>7.5</v>
      </c>
      <c r="K963" s="2">
        <v>2</v>
      </c>
      <c r="L963" s="19">
        <v>353.42917352885172</v>
      </c>
      <c r="M963" s="19">
        <f t="shared" si="90"/>
        <v>3.5342917352885174E-2</v>
      </c>
      <c r="N963" s="19">
        <v>318.08625617596658</v>
      </c>
      <c r="O963" s="19">
        <f t="shared" si="91"/>
        <v>3.1808625617596661E-2</v>
      </c>
      <c r="P963" s="19">
        <f t="shared" si="92"/>
        <v>3.5342917352885125E-3</v>
      </c>
      <c r="Q963" s="24">
        <v>5.78</v>
      </c>
      <c r="R963" s="24">
        <f t="shared" si="93"/>
        <v>0.18385385606970872</v>
      </c>
      <c r="S963" s="24">
        <v>9.0675767918088734</v>
      </c>
      <c r="T963" s="24">
        <f t="shared" si="94"/>
        <v>3.2047461714384023E-2</v>
      </c>
      <c r="U963" s="25">
        <f t="shared" si="95"/>
        <v>0.1518063943553247</v>
      </c>
    </row>
    <row r="964" spans="1:21" x14ac:dyDescent="0.3">
      <c r="A964" s="2" t="s">
        <v>6</v>
      </c>
      <c r="B964" s="2">
        <v>32</v>
      </c>
      <c r="C964" s="5">
        <v>39873</v>
      </c>
      <c r="D964" s="2">
        <v>25</v>
      </c>
      <c r="E964" s="2" t="s">
        <v>7</v>
      </c>
      <c r="F964" s="6" t="s">
        <v>44</v>
      </c>
      <c r="G964" s="2">
        <v>90</v>
      </c>
      <c r="H964" s="2">
        <v>10</v>
      </c>
      <c r="I964" s="2">
        <v>10</v>
      </c>
      <c r="J964" s="2">
        <v>7.5</v>
      </c>
      <c r="K964" s="2">
        <v>2</v>
      </c>
      <c r="L964" s="19">
        <v>353.42917352885172</v>
      </c>
      <c r="M964" s="19">
        <f t="shared" si="90"/>
        <v>3.5342917352885174E-2</v>
      </c>
      <c r="N964" s="19">
        <v>318.08625617596658</v>
      </c>
      <c r="O964" s="19">
        <f t="shared" si="91"/>
        <v>3.1808625617596661E-2</v>
      </c>
      <c r="P964" s="19">
        <f t="shared" si="92"/>
        <v>3.5342917352885125E-3</v>
      </c>
      <c r="Q964" s="24">
        <v>5.78</v>
      </c>
      <c r="R964" s="24">
        <f t="shared" si="93"/>
        <v>0.18385385606970872</v>
      </c>
      <c r="S964" s="24">
        <v>9.0675767918088734</v>
      </c>
      <c r="T964" s="24">
        <f t="shared" si="94"/>
        <v>3.2047461714384023E-2</v>
      </c>
      <c r="U964" s="25">
        <f t="shared" si="95"/>
        <v>0.1518063943553247</v>
      </c>
    </row>
    <row r="965" spans="1:21" x14ac:dyDescent="0.3">
      <c r="A965" s="2" t="s">
        <v>6</v>
      </c>
      <c r="B965" s="2">
        <v>32</v>
      </c>
      <c r="C965" s="5">
        <v>39873</v>
      </c>
      <c r="D965" s="2">
        <v>25</v>
      </c>
      <c r="E965" s="2" t="s">
        <v>7</v>
      </c>
      <c r="F965" s="6" t="s">
        <v>25</v>
      </c>
      <c r="G965" s="2">
        <v>70</v>
      </c>
      <c r="H965" s="2">
        <v>10</v>
      </c>
      <c r="I965" s="2">
        <v>10</v>
      </c>
      <c r="J965" s="2">
        <v>7.5</v>
      </c>
      <c r="K965" s="2">
        <v>2</v>
      </c>
      <c r="L965" s="19">
        <v>353.42917352885172</v>
      </c>
      <c r="M965" s="19">
        <f t="shared" si="90"/>
        <v>3.5342917352885174E-2</v>
      </c>
      <c r="N965" s="19">
        <v>247.40042147019619</v>
      </c>
      <c r="O965" s="19">
        <f t="shared" si="91"/>
        <v>2.4740042147019619E-2</v>
      </c>
      <c r="P965" s="19">
        <f t="shared" si="92"/>
        <v>1.0602875205865555E-2</v>
      </c>
      <c r="Q965" s="24">
        <v>8.19</v>
      </c>
      <c r="R965" s="24">
        <f t="shared" si="93"/>
        <v>0.20262094518409066</v>
      </c>
      <c r="S965" s="24">
        <v>10.218461538461538</v>
      </c>
      <c r="T965" s="24">
        <f t="shared" si="94"/>
        <v>0.10834507248824464</v>
      </c>
      <c r="U965" s="25">
        <f t="shared" si="95"/>
        <v>9.4275872695846016E-2</v>
      </c>
    </row>
    <row r="966" spans="1:21" x14ac:dyDescent="0.3">
      <c r="A966" s="2" t="s">
        <v>6</v>
      </c>
      <c r="B966" s="2">
        <v>32</v>
      </c>
      <c r="C966" s="5">
        <v>39873</v>
      </c>
      <c r="D966" s="2">
        <v>25</v>
      </c>
      <c r="E966" s="2" t="s">
        <v>7</v>
      </c>
      <c r="F966" s="6" t="s">
        <v>42</v>
      </c>
      <c r="G966" s="2">
        <v>70</v>
      </c>
      <c r="H966" s="2">
        <v>15</v>
      </c>
      <c r="I966" s="2">
        <v>20</v>
      </c>
      <c r="J966" s="2">
        <v>12.5</v>
      </c>
      <c r="K966" s="2">
        <v>2</v>
      </c>
      <c r="L966" s="19">
        <v>981.74770424681037</v>
      </c>
      <c r="M966" s="19">
        <f t="shared" si="90"/>
        <v>9.8174770424681035E-2</v>
      </c>
      <c r="N966" s="19">
        <v>687.22339297276721</v>
      </c>
      <c r="O966" s="19">
        <f t="shared" si="91"/>
        <v>6.8722339297276724E-2</v>
      </c>
      <c r="P966" s="19">
        <f t="shared" si="92"/>
        <v>2.945243112740431E-2</v>
      </c>
      <c r="Q966" s="24">
        <v>11.49</v>
      </c>
      <c r="R966" s="24">
        <f t="shared" si="93"/>
        <v>0.78961967852570958</v>
      </c>
      <c r="S966" s="24">
        <v>8.1999999999999993</v>
      </c>
      <c r="T966" s="24">
        <f t="shared" si="94"/>
        <v>0.24150993524471531</v>
      </c>
      <c r="U966" s="25">
        <f t="shared" si="95"/>
        <v>0.54810974328099427</v>
      </c>
    </row>
    <row r="967" spans="1:21" x14ac:dyDescent="0.3">
      <c r="A967" s="2" t="s">
        <v>6</v>
      </c>
      <c r="B967" s="2">
        <v>32</v>
      </c>
      <c r="C967" s="5">
        <v>39873</v>
      </c>
      <c r="D967" s="2">
        <v>25</v>
      </c>
      <c r="E967" s="2" t="s">
        <v>7</v>
      </c>
      <c r="F967" s="6" t="s">
        <v>46</v>
      </c>
      <c r="G967" s="2">
        <v>80</v>
      </c>
      <c r="H967" s="2">
        <v>10</v>
      </c>
      <c r="I967" s="2">
        <v>25</v>
      </c>
      <c r="J967" s="2">
        <v>11.25</v>
      </c>
      <c r="K967" s="2">
        <v>3</v>
      </c>
      <c r="L967" s="19">
        <v>1192.8234606598746</v>
      </c>
      <c r="M967" s="19">
        <f t="shared" si="90"/>
        <v>0.11928234606598746</v>
      </c>
      <c r="N967" s="19">
        <v>954.25876852789975</v>
      </c>
      <c r="O967" s="19">
        <f t="shared" si="91"/>
        <v>9.542587685278997E-2</v>
      </c>
      <c r="P967" s="19">
        <f t="shared" si="92"/>
        <v>2.3856469213197493E-2</v>
      </c>
      <c r="Q967" s="24">
        <v>1.86</v>
      </c>
      <c r="R967" s="24">
        <f t="shared" si="93"/>
        <v>0.17749213094618935</v>
      </c>
      <c r="S967" s="24">
        <v>12.651428571428571</v>
      </c>
      <c r="T967" s="24">
        <f t="shared" si="94"/>
        <v>0.30181841621725286</v>
      </c>
      <c r="U967" s="25">
        <f t="shared" si="95"/>
        <v>-0.12432628527106351</v>
      </c>
    </row>
    <row r="968" spans="1:21" x14ac:dyDescent="0.3">
      <c r="A968" s="2" t="s">
        <v>6</v>
      </c>
      <c r="B968" s="2">
        <v>32</v>
      </c>
      <c r="C968" s="5">
        <v>39873</v>
      </c>
      <c r="D968" s="2">
        <v>25</v>
      </c>
      <c r="E968" s="2" t="s">
        <v>7</v>
      </c>
      <c r="F968" s="6" t="s">
        <v>53</v>
      </c>
      <c r="G968" s="2">
        <v>60</v>
      </c>
      <c r="H968" s="2">
        <v>30</v>
      </c>
      <c r="I968" s="2">
        <v>35</v>
      </c>
      <c r="J968" s="2">
        <v>23.75</v>
      </c>
      <c r="K968" s="2">
        <v>2</v>
      </c>
      <c r="L968" s="19">
        <v>3544.1092123309854</v>
      </c>
      <c r="M968" s="19">
        <f t="shared" si="90"/>
        <v>0.35441092123309853</v>
      </c>
      <c r="N968" s="19">
        <v>2126.4655273985913</v>
      </c>
      <c r="O968" s="19">
        <f t="shared" si="91"/>
        <v>0.21264655273985913</v>
      </c>
      <c r="P968" s="19">
        <f t="shared" si="92"/>
        <v>0.1417643684932394</v>
      </c>
      <c r="Q968" s="24">
        <v>6.51</v>
      </c>
      <c r="R968" s="24">
        <f t="shared" si="93"/>
        <v>1.3843290583364829</v>
      </c>
      <c r="S968" s="24">
        <v>8.2509316770186327</v>
      </c>
      <c r="T968" s="24">
        <f t="shared" si="94"/>
        <v>1.1696881186734112</v>
      </c>
      <c r="U968" s="25">
        <f t="shared" si="95"/>
        <v>0.21464093966307174</v>
      </c>
    </row>
    <row r="969" spans="1:21" x14ac:dyDescent="0.3">
      <c r="A969" s="2" t="s">
        <v>6</v>
      </c>
      <c r="B969" s="2">
        <v>32</v>
      </c>
      <c r="C969" s="5">
        <v>39873</v>
      </c>
      <c r="D969" s="2">
        <v>25</v>
      </c>
      <c r="E969" s="2" t="s">
        <v>7</v>
      </c>
      <c r="F969" s="6" t="s">
        <v>43</v>
      </c>
      <c r="G969" s="2">
        <v>10</v>
      </c>
      <c r="H969" s="2">
        <v>15</v>
      </c>
      <c r="I969" s="2">
        <v>15</v>
      </c>
      <c r="J969" s="2">
        <v>11.25</v>
      </c>
      <c r="K969" s="2">
        <v>2</v>
      </c>
      <c r="L969" s="19">
        <v>795.21564043991634</v>
      </c>
      <c r="M969" s="19">
        <f t="shared" si="90"/>
        <v>7.9521564043991633E-2</v>
      </c>
      <c r="N969" s="19">
        <v>79.521564043991646</v>
      </c>
      <c r="O969" s="19">
        <f t="shared" si="91"/>
        <v>7.9521564043991654E-3</v>
      </c>
      <c r="P969" s="19">
        <f t="shared" si="92"/>
        <v>7.1569407639592464E-2</v>
      </c>
      <c r="Q969" s="24">
        <v>9.1999999999999993</v>
      </c>
      <c r="R969" s="24">
        <f t="shared" si="93"/>
        <v>7.3159838920472314E-2</v>
      </c>
      <c r="S969" s="24">
        <v>8.1999999999999993</v>
      </c>
      <c r="T969" s="24">
        <f t="shared" si="94"/>
        <v>0.58686914264465817</v>
      </c>
      <c r="U969" s="25">
        <f t="shared" si="95"/>
        <v>-0.51370930372418588</v>
      </c>
    </row>
    <row r="970" spans="1:21" x14ac:dyDescent="0.3">
      <c r="A970" s="2" t="s">
        <v>6</v>
      </c>
      <c r="B970" s="2">
        <v>32</v>
      </c>
      <c r="C970" s="5">
        <v>39873</v>
      </c>
      <c r="D970" s="2">
        <v>25</v>
      </c>
      <c r="E970" s="2" t="s">
        <v>7</v>
      </c>
      <c r="F970" s="6" t="s">
        <v>44</v>
      </c>
      <c r="G970" s="2">
        <v>90</v>
      </c>
      <c r="H970" s="2">
        <v>8</v>
      </c>
      <c r="I970" s="2">
        <v>13</v>
      </c>
      <c r="J970" s="2">
        <v>7.25</v>
      </c>
      <c r="K970" s="2">
        <v>2</v>
      </c>
      <c r="L970" s="19">
        <v>330.259927708627</v>
      </c>
      <c r="M970" s="19">
        <f t="shared" si="90"/>
        <v>3.3025992770862697E-2</v>
      </c>
      <c r="N970" s="19">
        <v>297.23393493776433</v>
      </c>
      <c r="O970" s="19">
        <f t="shared" si="91"/>
        <v>2.9723393493776434E-2</v>
      </c>
      <c r="P970" s="19">
        <f t="shared" si="92"/>
        <v>3.3025992770862635E-3</v>
      </c>
      <c r="Q970" s="24">
        <v>5.78</v>
      </c>
      <c r="R970" s="24">
        <f t="shared" si="93"/>
        <v>0.17180121439402779</v>
      </c>
      <c r="S970" s="24">
        <v>9.0675767918088734</v>
      </c>
      <c r="T970" s="24">
        <f t="shared" si="94"/>
        <v>2.9946572557552165E-2</v>
      </c>
      <c r="U970" s="25">
        <f t="shared" si="95"/>
        <v>0.14185464183647561</v>
      </c>
    </row>
    <row r="971" spans="1:21" x14ac:dyDescent="0.3">
      <c r="A971" s="2" t="s">
        <v>6</v>
      </c>
      <c r="B971" s="2">
        <v>32</v>
      </c>
      <c r="C971" s="5">
        <v>39873</v>
      </c>
      <c r="D971" s="2">
        <v>25</v>
      </c>
      <c r="E971" s="2" t="s">
        <v>7</v>
      </c>
      <c r="F971" s="6" t="s">
        <v>44</v>
      </c>
      <c r="G971" s="2">
        <v>90</v>
      </c>
      <c r="H971" s="2">
        <v>8</v>
      </c>
      <c r="I971" s="2">
        <v>13</v>
      </c>
      <c r="J971" s="2">
        <v>7.25</v>
      </c>
      <c r="K971" s="2">
        <v>2</v>
      </c>
      <c r="L971" s="19">
        <v>330.259927708627</v>
      </c>
      <c r="M971" s="19">
        <f t="shared" si="90"/>
        <v>3.3025992770862697E-2</v>
      </c>
      <c r="N971" s="19">
        <v>297.23393493776433</v>
      </c>
      <c r="O971" s="19">
        <f t="shared" si="91"/>
        <v>2.9723393493776434E-2</v>
      </c>
      <c r="P971" s="19">
        <f t="shared" si="92"/>
        <v>3.3025992770862635E-3</v>
      </c>
      <c r="Q971" s="24">
        <v>5.78</v>
      </c>
      <c r="R971" s="24">
        <f t="shared" si="93"/>
        <v>0.17180121439402779</v>
      </c>
      <c r="S971" s="24">
        <v>9.0675767918088734</v>
      </c>
      <c r="T971" s="24">
        <f t="shared" si="94"/>
        <v>2.9946572557552165E-2</v>
      </c>
      <c r="U971" s="25">
        <f t="shared" si="95"/>
        <v>0.14185464183647561</v>
      </c>
    </row>
    <row r="972" spans="1:21" x14ac:dyDescent="0.3">
      <c r="A972" s="2" t="s">
        <v>6</v>
      </c>
      <c r="B972" s="2">
        <v>32</v>
      </c>
      <c r="C972" s="5">
        <v>39873</v>
      </c>
      <c r="D972" s="2">
        <v>25</v>
      </c>
      <c r="E972" s="2" t="s">
        <v>7</v>
      </c>
      <c r="F972" s="6" t="s">
        <v>44</v>
      </c>
      <c r="G972" s="2">
        <v>90</v>
      </c>
      <c r="H972" s="2">
        <v>8</v>
      </c>
      <c r="I972" s="2">
        <v>13</v>
      </c>
      <c r="J972" s="2">
        <v>7.25</v>
      </c>
      <c r="K972" s="2">
        <v>2</v>
      </c>
      <c r="L972" s="19">
        <v>330.259927708627</v>
      </c>
      <c r="M972" s="19">
        <f t="shared" si="90"/>
        <v>3.3025992770862697E-2</v>
      </c>
      <c r="N972" s="19">
        <v>297.23393493776433</v>
      </c>
      <c r="O972" s="19">
        <f t="shared" si="91"/>
        <v>2.9723393493776434E-2</v>
      </c>
      <c r="P972" s="19">
        <f t="shared" si="92"/>
        <v>3.3025992770862635E-3</v>
      </c>
      <c r="Q972" s="24">
        <v>5.78</v>
      </c>
      <c r="R972" s="24">
        <f t="shared" si="93"/>
        <v>0.17180121439402779</v>
      </c>
      <c r="S972" s="24">
        <v>9.0675767918088734</v>
      </c>
      <c r="T972" s="24">
        <f t="shared" si="94"/>
        <v>2.9946572557552165E-2</v>
      </c>
      <c r="U972" s="25">
        <f t="shared" si="95"/>
        <v>0.14185464183647561</v>
      </c>
    </row>
    <row r="973" spans="1:21" x14ac:dyDescent="0.3">
      <c r="A973" s="2" t="s">
        <v>6</v>
      </c>
      <c r="B973" s="2">
        <v>32</v>
      </c>
      <c r="C973" s="5">
        <v>39873</v>
      </c>
      <c r="D973" s="2">
        <v>25</v>
      </c>
      <c r="E973" s="2" t="s">
        <v>7</v>
      </c>
      <c r="F973" s="6" t="s">
        <v>44</v>
      </c>
      <c r="G973" s="2">
        <v>90</v>
      </c>
      <c r="H973" s="2">
        <v>8</v>
      </c>
      <c r="I973" s="2">
        <v>13</v>
      </c>
      <c r="J973" s="2">
        <v>7.25</v>
      </c>
      <c r="K973" s="2">
        <v>2</v>
      </c>
      <c r="L973" s="19">
        <v>330.259927708627</v>
      </c>
      <c r="M973" s="19">
        <f t="shared" si="90"/>
        <v>3.3025992770862697E-2</v>
      </c>
      <c r="N973" s="19">
        <v>297.23393493776433</v>
      </c>
      <c r="O973" s="19">
        <f t="shared" si="91"/>
        <v>2.9723393493776434E-2</v>
      </c>
      <c r="P973" s="19">
        <f t="shared" si="92"/>
        <v>3.3025992770862635E-3</v>
      </c>
      <c r="Q973" s="24">
        <v>5.78</v>
      </c>
      <c r="R973" s="24">
        <f t="shared" si="93"/>
        <v>0.17180121439402779</v>
      </c>
      <c r="S973" s="24">
        <v>9.0675767918088734</v>
      </c>
      <c r="T973" s="24">
        <f t="shared" si="94"/>
        <v>2.9946572557552165E-2</v>
      </c>
      <c r="U973" s="25">
        <f t="shared" si="95"/>
        <v>0.14185464183647561</v>
      </c>
    </row>
    <row r="974" spans="1:21" x14ac:dyDescent="0.3">
      <c r="A974" s="2" t="s">
        <v>6</v>
      </c>
      <c r="B974" s="2">
        <v>32</v>
      </c>
      <c r="C974" s="5">
        <v>39873</v>
      </c>
      <c r="D974" s="2">
        <v>25</v>
      </c>
      <c r="E974" s="2" t="s">
        <v>7</v>
      </c>
      <c r="F974" s="6" t="s">
        <v>36</v>
      </c>
      <c r="G974" s="2">
        <v>10</v>
      </c>
      <c r="H974" s="2">
        <v>35</v>
      </c>
      <c r="I974" s="2">
        <v>35</v>
      </c>
      <c r="J974" s="2">
        <v>26.25</v>
      </c>
      <c r="K974" s="2">
        <v>2</v>
      </c>
      <c r="L974" s="19">
        <v>4329.5073757284335</v>
      </c>
      <c r="M974" s="19">
        <f t="shared" si="90"/>
        <v>0.43295073757284336</v>
      </c>
      <c r="N974" s="19">
        <v>432.95073757284337</v>
      </c>
      <c r="O974" s="19">
        <f t="shared" si="91"/>
        <v>4.3295073757284336E-2</v>
      </c>
      <c r="P974" s="19">
        <f t="shared" si="92"/>
        <v>0.38965566381555905</v>
      </c>
      <c r="Q974" s="24">
        <v>6.62</v>
      </c>
      <c r="R974" s="24">
        <f t="shared" si="93"/>
        <v>0.2866133882732223</v>
      </c>
      <c r="S974" s="24">
        <v>8.3025000000000002</v>
      </c>
      <c r="T974" s="24">
        <f t="shared" si="94"/>
        <v>3.2351161488286793</v>
      </c>
      <c r="U974" s="25">
        <f t="shared" si="95"/>
        <v>-2.9485027605554568</v>
      </c>
    </row>
    <row r="975" spans="1:21" x14ac:dyDescent="0.3">
      <c r="A975" s="2" t="s">
        <v>6</v>
      </c>
      <c r="B975" s="2">
        <v>32</v>
      </c>
      <c r="C975" s="5">
        <v>39873</v>
      </c>
      <c r="D975" s="2">
        <v>25</v>
      </c>
      <c r="E975" s="2" t="s">
        <v>7</v>
      </c>
      <c r="F975" s="6" t="s">
        <v>44</v>
      </c>
      <c r="G975" s="2">
        <v>90</v>
      </c>
      <c r="H975" s="2">
        <v>5</v>
      </c>
      <c r="I975" s="2">
        <v>15</v>
      </c>
      <c r="J975" s="2">
        <v>6.25</v>
      </c>
      <c r="K975" s="2">
        <v>2</v>
      </c>
      <c r="L975" s="19">
        <v>245.43692606170259</v>
      </c>
      <c r="M975" s="19">
        <f t="shared" si="90"/>
        <v>2.4543692606170259E-2</v>
      </c>
      <c r="N975" s="19">
        <v>220.89323345553234</v>
      </c>
      <c r="O975" s="19">
        <f t="shared" si="91"/>
        <v>2.2089323345553233E-2</v>
      </c>
      <c r="P975" s="19">
        <f t="shared" si="92"/>
        <v>2.4543692606170259E-3</v>
      </c>
      <c r="Q975" s="24">
        <v>5.78</v>
      </c>
      <c r="R975" s="24">
        <f t="shared" si="93"/>
        <v>0.12767628893729768</v>
      </c>
      <c r="S975" s="24">
        <v>9.0675767918088734</v>
      </c>
      <c r="T975" s="24">
        <f t="shared" si="94"/>
        <v>2.2255181746100049E-2</v>
      </c>
      <c r="U975" s="25">
        <f t="shared" si="95"/>
        <v>0.10542110719119763</v>
      </c>
    </row>
    <row r="976" spans="1:21" x14ac:dyDescent="0.3">
      <c r="A976" s="2" t="s">
        <v>6</v>
      </c>
      <c r="B976" s="2">
        <v>32</v>
      </c>
      <c r="C976" s="5">
        <v>39873</v>
      </c>
      <c r="D976" s="2">
        <v>25</v>
      </c>
      <c r="E976" s="2" t="s">
        <v>7</v>
      </c>
      <c r="F976" s="6" t="s">
        <v>55</v>
      </c>
      <c r="G976" s="2">
        <v>90</v>
      </c>
      <c r="H976" s="2">
        <v>10</v>
      </c>
      <c r="I976" s="2">
        <v>15</v>
      </c>
      <c r="J976" s="2">
        <v>8.75</v>
      </c>
      <c r="K976" s="2">
        <v>2</v>
      </c>
      <c r="L976" s="19">
        <v>481.05637508093707</v>
      </c>
      <c r="M976" s="19">
        <f t="shared" si="90"/>
        <v>4.8105637508093706E-2</v>
      </c>
      <c r="N976" s="19">
        <v>432.95073757284337</v>
      </c>
      <c r="O976" s="19">
        <f t="shared" si="91"/>
        <v>4.3295073757284336E-2</v>
      </c>
      <c r="P976" s="19">
        <f t="shared" si="92"/>
        <v>4.8105637508093699E-3</v>
      </c>
      <c r="Q976" s="24">
        <v>4.05</v>
      </c>
      <c r="R976" s="24">
        <f t="shared" si="93"/>
        <v>0.17534504871700154</v>
      </c>
      <c r="S976" s="24">
        <v>8.104694792715291</v>
      </c>
      <c r="T976" s="24">
        <f t="shared" si="94"/>
        <v>3.8988150981209641E-2</v>
      </c>
      <c r="U976" s="25">
        <f t="shared" si="95"/>
        <v>0.1363568977357919</v>
      </c>
    </row>
    <row r="977" spans="1:21" x14ac:dyDescent="0.3">
      <c r="A977" s="2" t="s">
        <v>6</v>
      </c>
      <c r="B977" s="2">
        <v>32</v>
      </c>
      <c r="C977" s="5">
        <v>39873</v>
      </c>
      <c r="D977" s="2">
        <v>25</v>
      </c>
      <c r="E977" s="2" t="s">
        <v>7</v>
      </c>
      <c r="F977" s="6" t="s">
        <v>47</v>
      </c>
      <c r="G977" s="2">
        <v>60</v>
      </c>
      <c r="H977" s="2">
        <v>8</v>
      </c>
      <c r="I977" s="2">
        <v>10</v>
      </c>
      <c r="J977" s="2">
        <v>6.5</v>
      </c>
      <c r="K977" s="2">
        <v>3</v>
      </c>
      <c r="L977" s="19">
        <v>398.19686884250626</v>
      </c>
      <c r="M977" s="19">
        <f t="shared" si="90"/>
        <v>3.9819686884250624E-2</v>
      </c>
      <c r="N977" s="19">
        <v>238.91812130550375</v>
      </c>
      <c r="O977" s="19">
        <f t="shared" si="91"/>
        <v>2.3891812130550374E-2</v>
      </c>
      <c r="P977" s="19">
        <f t="shared" si="92"/>
        <v>1.592787475370025E-2</v>
      </c>
      <c r="Q977" s="24">
        <v>5.15</v>
      </c>
      <c r="R977" s="24">
        <f t="shared" si="93"/>
        <v>0.12304283247233444</v>
      </c>
      <c r="S977" s="24">
        <v>11.257627118644068</v>
      </c>
      <c r="T977" s="24">
        <f t="shared" si="94"/>
        <v>0.17931007476962213</v>
      </c>
      <c r="U977" s="25">
        <f t="shared" si="95"/>
        <v>-5.626724229728769E-2</v>
      </c>
    </row>
    <row r="978" spans="1:21" x14ac:dyDescent="0.3">
      <c r="A978" s="2" t="s">
        <v>6</v>
      </c>
      <c r="B978" s="2">
        <v>32</v>
      </c>
      <c r="C978" s="5">
        <v>39873</v>
      </c>
      <c r="D978" s="2">
        <v>25</v>
      </c>
      <c r="E978" s="2" t="s">
        <v>7</v>
      </c>
      <c r="F978" s="6" t="s">
        <v>47</v>
      </c>
      <c r="G978" s="2">
        <v>70</v>
      </c>
      <c r="H978" s="2">
        <v>6</v>
      </c>
      <c r="I978" s="2">
        <v>12</v>
      </c>
      <c r="J978" s="2">
        <v>6</v>
      </c>
      <c r="K978" s="2">
        <v>3</v>
      </c>
      <c r="L978" s="19">
        <v>339.29200658769764</v>
      </c>
      <c r="M978" s="19">
        <f t="shared" si="90"/>
        <v>3.3929200658769768E-2</v>
      </c>
      <c r="N978" s="19">
        <v>237.50440461138834</v>
      </c>
      <c r="O978" s="19">
        <f t="shared" si="91"/>
        <v>2.3750440461138833E-2</v>
      </c>
      <c r="P978" s="19">
        <f t="shared" si="92"/>
        <v>1.0178760197630934E-2</v>
      </c>
      <c r="Q978" s="24">
        <v>5.15</v>
      </c>
      <c r="R978" s="24">
        <f t="shared" si="93"/>
        <v>0.122314768374865</v>
      </c>
      <c r="S978" s="24">
        <v>11.257627118644068</v>
      </c>
      <c r="T978" s="24">
        <f t="shared" si="94"/>
        <v>0.11458868683502486</v>
      </c>
      <c r="U978" s="25">
        <f t="shared" si="95"/>
        <v>7.7260815398401406E-3</v>
      </c>
    </row>
    <row r="979" spans="1:21" x14ac:dyDescent="0.3">
      <c r="A979" s="2" t="s">
        <v>6</v>
      </c>
      <c r="B979" s="2">
        <v>32</v>
      </c>
      <c r="C979" s="5">
        <v>39873</v>
      </c>
      <c r="D979" s="2">
        <v>25</v>
      </c>
      <c r="E979" s="2" t="s">
        <v>7</v>
      </c>
      <c r="F979" s="6" t="s">
        <v>53</v>
      </c>
      <c r="G979" s="2">
        <v>60</v>
      </c>
      <c r="H979" s="2">
        <v>38</v>
      </c>
      <c r="I979" s="2">
        <v>35</v>
      </c>
      <c r="J979" s="2">
        <v>27.75</v>
      </c>
      <c r="K979" s="2">
        <v>2</v>
      </c>
      <c r="L979" s="19">
        <v>4838.4453856099799</v>
      </c>
      <c r="M979" s="19">
        <f t="shared" si="90"/>
        <v>0.48384453856099802</v>
      </c>
      <c r="N979" s="19">
        <v>2903.0672313659879</v>
      </c>
      <c r="O979" s="19">
        <f t="shared" si="91"/>
        <v>0.29030672313659878</v>
      </c>
      <c r="P979" s="19">
        <f t="shared" si="92"/>
        <v>0.19353781542439924</v>
      </c>
      <c r="Q979" s="24">
        <v>6.51</v>
      </c>
      <c r="R979" s="24">
        <f t="shared" si="93"/>
        <v>1.889896767619258</v>
      </c>
      <c r="S979" s="24">
        <v>8.2509316770186327</v>
      </c>
      <c r="T979" s="24">
        <f t="shared" si="94"/>
        <v>1.5968672919861611</v>
      </c>
      <c r="U979" s="25">
        <f t="shared" si="95"/>
        <v>0.29302947563309689</v>
      </c>
    </row>
    <row r="980" spans="1:21" x14ac:dyDescent="0.3">
      <c r="A980" s="2" t="s">
        <v>6</v>
      </c>
      <c r="B980" s="2">
        <v>32</v>
      </c>
      <c r="C980" s="5">
        <v>39873</v>
      </c>
      <c r="D980" s="2">
        <v>25</v>
      </c>
      <c r="E980" s="2" t="s">
        <v>7</v>
      </c>
      <c r="F980" s="6" t="s">
        <v>25</v>
      </c>
      <c r="G980" s="2">
        <v>30</v>
      </c>
      <c r="H980" s="2">
        <v>5</v>
      </c>
      <c r="I980" s="2">
        <v>10</v>
      </c>
      <c r="J980" s="2">
        <v>5</v>
      </c>
      <c r="K980" s="2">
        <v>2</v>
      </c>
      <c r="L980" s="19">
        <v>157.07963267948966</v>
      </c>
      <c r="M980" s="19">
        <f t="shared" si="90"/>
        <v>1.5707963267948967E-2</v>
      </c>
      <c r="N980" s="19">
        <v>47.1238898038469</v>
      </c>
      <c r="O980" s="19">
        <f t="shared" si="91"/>
        <v>4.7123889803846897E-3</v>
      </c>
      <c r="P980" s="19">
        <f t="shared" si="92"/>
        <v>1.0995574287564277E-2</v>
      </c>
      <c r="Q980" s="24">
        <v>8.19</v>
      </c>
      <c r="R980" s="24">
        <f t="shared" si="93"/>
        <v>3.8594465749350604E-2</v>
      </c>
      <c r="S980" s="24">
        <v>10.218461538461538</v>
      </c>
      <c r="T980" s="24">
        <f t="shared" si="94"/>
        <v>0.11235785295077219</v>
      </c>
      <c r="U980" s="25">
        <f t="shared" si="95"/>
        <v>-7.3763387201421587E-2</v>
      </c>
    </row>
    <row r="981" spans="1:21" x14ac:dyDescent="0.3">
      <c r="A981" s="2" t="s">
        <v>6</v>
      </c>
      <c r="B981" s="2">
        <v>32</v>
      </c>
      <c r="C981" s="5">
        <v>39873</v>
      </c>
      <c r="D981" s="2">
        <v>25</v>
      </c>
      <c r="E981" s="2" t="s">
        <v>7</v>
      </c>
      <c r="F981" s="6" t="s">
        <v>43</v>
      </c>
      <c r="G981" s="2">
        <v>90</v>
      </c>
      <c r="H981" s="2">
        <v>4</v>
      </c>
      <c r="I981" s="2">
        <v>13</v>
      </c>
      <c r="J981" s="2">
        <v>5.25</v>
      </c>
      <c r="K981" s="2">
        <v>2</v>
      </c>
      <c r="L981" s="19">
        <v>173.18029502913734</v>
      </c>
      <c r="M981" s="19">
        <f t="shared" si="90"/>
        <v>1.7318029502913734E-2</v>
      </c>
      <c r="N981" s="19">
        <v>155.86226552622361</v>
      </c>
      <c r="O981" s="19">
        <f t="shared" si="91"/>
        <v>1.5586226552622361E-2</v>
      </c>
      <c r="P981" s="19">
        <f t="shared" si="92"/>
        <v>1.7318029502913727E-3</v>
      </c>
      <c r="Q981" s="24">
        <v>9.1999999999999993</v>
      </c>
      <c r="R981" s="24">
        <f t="shared" si="93"/>
        <v>0.1433932842841257</v>
      </c>
      <c r="S981" s="24">
        <v>8.1999999999999993</v>
      </c>
      <c r="T981" s="24">
        <f t="shared" si="94"/>
        <v>1.4200784192389255E-2</v>
      </c>
      <c r="U981" s="25">
        <f t="shared" si="95"/>
        <v>0.12919250009173644</v>
      </c>
    </row>
    <row r="982" spans="1:21" x14ac:dyDescent="0.3">
      <c r="A982" s="2" t="s">
        <v>6</v>
      </c>
      <c r="B982" s="2">
        <v>32</v>
      </c>
      <c r="C982" s="5">
        <v>39873</v>
      </c>
      <c r="D982" s="2">
        <v>25</v>
      </c>
      <c r="E982" s="2" t="s">
        <v>7</v>
      </c>
      <c r="F982" s="6" t="s">
        <v>43</v>
      </c>
      <c r="G982" s="2">
        <v>90</v>
      </c>
      <c r="H982" s="2">
        <v>6</v>
      </c>
      <c r="I982" s="2">
        <v>17</v>
      </c>
      <c r="J982" s="2">
        <v>7.25</v>
      </c>
      <c r="K982" s="2">
        <v>2</v>
      </c>
      <c r="L982" s="19">
        <v>330.259927708627</v>
      </c>
      <c r="M982" s="19">
        <f t="shared" si="90"/>
        <v>3.3025992770862697E-2</v>
      </c>
      <c r="N982" s="19">
        <v>297.23393493776433</v>
      </c>
      <c r="O982" s="19">
        <f t="shared" si="91"/>
        <v>2.9723393493776434E-2</v>
      </c>
      <c r="P982" s="19">
        <f t="shared" si="92"/>
        <v>3.3025992770862635E-3</v>
      </c>
      <c r="Q982" s="24">
        <v>9.1999999999999993</v>
      </c>
      <c r="R982" s="24">
        <f t="shared" si="93"/>
        <v>0.27345522014274315</v>
      </c>
      <c r="S982" s="24">
        <v>8.1999999999999993</v>
      </c>
      <c r="T982" s="24">
        <f t="shared" si="94"/>
        <v>2.7081314072107357E-2</v>
      </c>
      <c r="U982" s="25">
        <f t="shared" si="95"/>
        <v>0.24637390607063581</v>
      </c>
    </row>
    <row r="983" spans="1:21" x14ac:dyDescent="0.3">
      <c r="A983" s="2" t="s">
        <v>6</v>
      </c>
      <c r="B983" s="2">
        <v>32</v>
      </c>
      <c r="C983" s="5">
        <v>39873</v>
      </c>
      <c r="D983" s="2">
        <v>25</v>
      </c>
      <c r="E983" s="2" t="s">
        <v>7</v>
      </c>
      <c r="F983" s="6" t="s">
        <v>36</v>
      </c>
      <c r="G983" s="2">
        <v>40</v>
      </c>
      <c r="H983" s="2">
        <v>15</v>
      </c>
      <c r="I983" s="2">
        <v>25</v>
      </c>
      <c r="J983" s="2">
        <v>13.75</v>
      </c>
      <c r="K983" s="2">
        <v>2</v>
      </c>
      <c r="L983" s="19">
        <v>1187.9147221386406</v>
      </c>
      <c r="M983" s="19">
        <f t="shared" si="90"/>
        <v>0.11879147221386406</v>
      </c>
      <c r="N983" s="19">
        <v>475.16588885545627</v>
      </c>
      <c r="O983" s="19">
        <f t="shared" si="91"/>
        <v>4.7516588885545628E-2</v>
      </c>
      <c r="P983" s="19">
        <f t="shared" si="92"/>
        <v>7.1274883328318439E-2</v>
      </c>
      <c r="Q983" s="24">
        <v>6.62</v>
      </c>
      <c r="R983" s="24">
        <f t="shared" si="93"/>
        <v>0.31455981842231207</v>
      </c>
      <c r="S983" s="24">
        <v>8.3025000000000002</v>
      </c>
      <c r="T983" s="24">
        <f t="shared" si="94"/>
        <v>0.59175971883336387</v>
      </c>
      <c r="U983" s="25">
        <f t="shared" si="95"/>
        <v>-0.2771999004110518</v>
      </c>
    </row>
    <row r="984" spans="1:21" x14ac:dyDescent="0.3">
      <c r="A984" s="2" t="s">
        <v>6</v>
      </c>
      <c r="B984" s="2">
        <v>32</v>
      </c>
      <c r="C984" s="5">
        <v>39873</v>
      </c>
      <c r="D984" s="2">
        <v>25</v>
      </c>
      <c r="E984" s="2" t="s">
        <v>7</v>
      </c>
      <c r="F984" s="6" t="s">
        <v>47</v>
      </c>
      <c r="G984" s="2">
        <v>80</v>
      </c>
      <c r="H984" s="2">
        <v>12</v>
      </c>
      <c r="I984" s="2">
        <v>15</v>
      </c>
      <c r="J984" s="2">
        <v>9.75</v>
      </c>
      <c r="K984" s="2">
        <v>3</v>
      </c>
      <c r="L984" s="19">
        <v>895.9429548956391</v>
      </c>
      <c r="M984" s="19">
        <f t="shared" si="90"/>
        <v>8.9594295489563908E-2</v>
      </c>
      <c r="N984" s="19">
        <v>716.75436391651135</v>
      </c>
      <c r="O984" s="19">
        <f t="shared" si="91"/>
        <v>7.1675436391651137E-2</v>
      </c>
      <c r="P984" s="19">
        <f t="shared" si="92"/>
        <v>1.791885909791277E-2</v>
      </c>
      <c r="Q984" s="24">
        <v>5.15</v>
      </c>
      <c r="R984" s="24">
        <f t="shared" si="93"/>
        <v>0.36912849741700338</v>
      </c>
      <c r="S984" s="24">
        <v>11.257627118644068</v>
      </c>
      <c r="T984" s="24">
        <f t="shared" si="94"/>
        <v>0.20172383411582478</v>
      </c>
      <c r="U984" s="25">
        <f t="shared" si="95"/>
        <v>0.16740466330117859</v>
      </c>
    </row>
    <row r="985" spans="1:21" x14ac:dyDescent="0.3">
      <c r="A985" s="2" t="s">
        <v>6</v>
      </c>
      <c r="B985" s="2">
        <v>32</v>
      </c>
      <c r="C985" s="5">
        <v>39873</v>
      </c>
      <c r="D985" s="2">
        <v>25</v>
      </c>
      <c r="E985" s="2" t="s">
        <v>7</v>
      </c>
      <c r="F985" s="6" t="s">
        <v>43</v>
      </c>
      <c r="G985" s="2">
        <v>70</v>
      </c>
      <c r="H985" s="2">
        <v>10</v>
      </c>
      <c r="I985" s="2">
        <v>30</v>
      </c>
      <c r="J985" s="2">
        <v>12.5</v>
      </c>
      <c r="K985" s="2">
        <v>2</v>
      </c>
      <c r="L985" s="19">
        <v>981.74770424681037</v>
      </c>
      <c r="M985" s="19">
        <f t="shared" si="90"/>
        <v>9.8174770424681035E-2</v>
      </c>
      <c r="N985" s="19">
        <v>687.22339297276721</v>
      </c>
      <c r="O985" s="19">
        <f t="shared" si="91"/>
        <v>6.8722339297276724E-2</v>
      </c>
      <c r="P985" s="19">
        <f t="shared" si="92"/>
        <v>2.945243112740431E-2</v>
      </c>
      <c r="Q985" s="24">
        <v>9.1999999999999993</v>
      </c>
      <c r="R985" s="24">
        <f t="shared" si="93"/>
        <v>0.63224552153494584</v>
      </c>
      <c r="S985" s="24">
        <v>8.1999999999999993</v>
      </c>
      <c r="T985" s="24">
        <f t="shared" si="94"/>
        <v>0.24150993524471531</v>
      </c>
      <c r="U985" s="25">
        <f t="shared" si="95"/>
        <v>0.39073558629023053</v>
      </c>
    </row>
    <row r="986" spans="1:21" x14ac:dyDescent="0.3">
      <c r="A986" s="2" t="s">
        <v>6</v>
      </c>
      <c r="B986" s="2">
        <v>32</v>
      </c>
      <c r="C986" s="5">
        <v>39873</v>
      </c>
      <c r="D986" s="2">
        <v>25</v>
      </c>
      <c r="E986" s="2" t="s">
        <v>7</v>
      </c>
      <c r="F986" s="6" t="s">
        <v>36</v>
      </c>
      <c r="G986" s="2">
        <v>10</v>
      </c>
      <c r="H986" s="2">
        <v>15</v>
      </c>
      <c r="I986" s="2">
        <v>25</v>
      </c>
      <c r="J986" s="2">
        <v>13.75</v>
      </c>
      <c r="K986" s="2">
        <v>2</v>
      </c>
      <c r="L986" s="19">
        <v>1187.9147221386406</v>
      </c>
      <c r="M986" s="19">
        <f t="shared" si="90"/>
        <v>0.11879147221386406</v>
      </c>
      <c r="N986" s="19">
        <v>118.79147221386407</v>
      </c>
      <c r="O986" s="19">
        <f t="shared" si="91"/>
        <v>1.1879147221386407E-2</v>
      </c>
      <c r="P986" s="19">
        <f t="shared" si="92"/>
        <v>0.10691232499247766</v>
      </c>
      <c r="Q986" s="24">
        <v>6.62</v>
      </c>
      <c r="R986" s="24">
        <f t="shared" si="93"/>
        <v>7.8639954605578016E-2</v>
      </c>
      <c r="S986" s="24">
        <v>8.3025000000000002</v>
      </c>
      <c r="T986" s="24">
        <f t="shared" si="94"/>
        <v>0.8876395782500458</v>
      </c>
      <c r="U986" s="25">
        <f t="shared" si="95"/>
        <v>-0.80899962364446776</v>
      </c>
    </row>
    <row r="987" spans="1:21" x14ac:dyDescent="0.3">
      <c r="A987" s="2" t="s">
        <v>6</v>
      </c>
      <c r="B987" s="2">
        <v>32</v>
      </c>
      <c r="C987" s="5">
        <v>39873</v>
      </c>
      <c r="D987" s="2">
        <v>25</v>
      </c>
      <c r="E987" s="2" t="s">
        <v>7</v>
      </c>
      <c r="F987" s="6" t="s">
        <v>47</v>
      </c>
      <c r="G987" s="2">
        <v>90</v>
      </c>
      <c r="H987" s="2">
        <v>10</v>
      </c>
      <c r="I987" s="2">
        <v>25</v>
      </c>
      <c r="J987" s="2">
        <v>11.25</v>
      </c>
      <c r="K987" s="2">
        <v>3</v>
      </c>
      <c r="L987" s="19">
        <v>1192.8234606598746</v>
      </c>
      <c r="M987" s="19">
        <f t="shared" si="90"/>
        <v>0.11928234606598746</v>
      </c>
      <c r="N987" s="19">
        <v>1073.5411145938872</v>
      </c>
      <c r="O987" s="19">
        <f t="shared" si="91"/>
        <v>0.10735411145938872</v>
      </c>
      <c r="P987" s="19">
        <f t="shared" si="92"/>
        <v>1.1928234606598739E-2</v>
      </c>
      <c r="Q987" s="24">
        <v>5.15</v>
      </c>
      <c r="R987" s="24">
        <f t="shared" si="93"/>
        <v>0.55287367401585197</v>
      </c>
      <c r="S987" s="24">
        <v>11.257627118644068</v>
      </c>
      <c r="T987" s="24">
        <f t="shared" si="94"/>
        <v>0.13428361738479463</v>
      </c>
      <c r="U987" s="25">
        <f t="shared" si="95"/>
        <v>0.41859005663105731</v>
      </c>
    </row>
    <row r="988" spans="1:21" x14ac:dyDescent="0.3">
      <c r="A988" s="2" t="s">
        <v>6</v>
      </c>
      <c r="B988" s="2">
        <v>32</v>
      </c>
      <c r="C988" s="5">
        <v>39873</v>
      </c>
      <c r="D988" s="2">
        <v>25</v>
      </c>
      <c r="E988" s="2" t="s">
        <v>7</v>
      </c>
      <c r="F988" s="6" t="s">
        <v>47</v>
      </c>
      <c r="G988" s="2">
        <v>90</v>
      </c>
      <c r="H988" s="2">
        <v>10</v>
      </c>
      <c r="I988" s="2">
        <v>17</v>
      </c>
      <c r="J988" s="2">
        <v>9.25</v>
      </c>
      <c r="K988" s="2">
        <v>3</v>
      </c>
      <c r="L988" s="19">
        <v>806.40756426833002</v>
      </c>
      <c r="M988" s="19">
        <f t="shared" si="90"/>
        <v>8.0640756426833007E-2</v>
      </c>
      <c r="N988" s="19">
        <v>725.76680784149698</v>
      </c>
      <c r="O988" s="19">
        <f t="shared" si="91"/>
        <v>7.2576680784149694E-2</v>
      </c>
      <c r="P988" s="19">
        <f t="shared" si="92"/>
        <v>8.0640756426833132E-3</v>
      </c>
      <c r="Q988" s="24">
        <v>5.15</v>
      </c>
      <c r="R988" s="24">
        <f t="shared" si="93"/>
        <v>0.37376990603837096</v>
      </c>
      <c r="S988" s="24">
        <v>11.257627118644068</v>
      </c>
      <c r="T988" s="24">
        <f t="shared" si="94"/>
        <v>9.0782356641868761E-2</v>
      </c>
      <c r="U988" s="25">
        <f t="shared" si="95"/>
        <v>0.28298754939650217</v>
      </c>
    </row>
    <row r="989" spans="1:21" x14ac:dyDescent="0.3">
      <c r="A989" s="2" t="s">
        <v>6</v>
      </c>
      <c r="B989" s="2">
        <v>32</v>
      </c>
      <c r="C989" s="5">
        <v>39873</v>
      </c>
      <c r="D989" s="2">
        <v>25</v>
      </c>
      <c r="E989" s="2" t="s">
        <v>7</v>
      </c>
      <c r="F989" s="6" t="s">
        <v>36</v>
      </c>
      <c r="G989" s="2">
        <v>70</v>
      </c>
      <c r="H989" s="2">
        <v>25</v>
      </c>
      <c r="I989" s="2">
        <v>25</v>
      </c>
      <c r="J989" s="2">
        <v>18.75</v>
      </c>
      <c r="K989" s="2">
        <v>2</v>
      </c>
      <c r="L989" s="19">
        <v>2208.9323345553235</v>
      </c>
      <c r="M989" s="19">
        <f t="shared" si="90"/>
        <v>0.22089323345553236</v>
      </c>
      <c r="N989" s="19">
        <v>1546.2526341887262</v>
      </c>
      <c r="O989" s="19">
        <f t="shared" si="91"/>
        <v>0.15462526341887262</v>
      </c>
      <c r="P989" s="19">
        <f t="shared" si="92"/>
        <v>6.626797003665974E-2</v>
      </c>
      <c r="Q989" s="24">
        <v>6.62</v>
      </c>
      <c r="R989" s="24">
        <f t="shared" si="93"/>
        <v>1.0236192438329368</v>
      </c>
      <c r="S989" s="24">
        <v>8.3025000000000002</v>
      </c>
      <c r="T989" s="24">
        <f t="shared" si="94"/>
        <v>0.55018982122936755</v>
      </c>
      <c r="U989" s="25">
        <f t="shared" si="95"/>
        <v>0.47342942260356924</v>
      </c>
    </row>
    <row r="990" spans="1:21" x14ac:dyDescent="0.3">
      <c r="A990" s="2" t="s">
        <v>6</v>
      </c>
      <c r="B990" s="2">
        <v>32</v>
      </c>
      <c r="C990" s="5">
        <v>39873</v>
      </c>
      <c r="D990" s="2">
        <v>25</v>
      </c>
      <c r="E990" s="2" t="s">
        <v>7</v>
      </c>
      <c r="F990" s="6" t="s">
        <v>41</v>
      </c>
      <c r="G990" s="2">
        <v>40</v>
      </c>
      <c r="H990" s="2">
        <v>20</v>
      </c>
      <c r="I990" s="2">
        <v>30</v>
      </c>
      <c r="J990" s="2">
        <v>17.5</v>
      </c>
      <c r="K990" s="2">
        <v>3</v>
      </c>
      <c r="L990" s="19">
        <v>2886.3382504856222</v>
      </c>
      <c r="M990" s="19">
        <f t="shared" si="90"/>
        <v>0.28863382504856222</v>
      </c>
      <c r="N990" s="19">
        <v>1154.535300194249</v>
      </c>
      <c r="O990" s="19">
        <f t="shared" si="91"/>
        <v>0.11545353001942489</v>
      </c>
      <c r="P990" s="19">
        <f t="shared" si="92"/>
        <v>0.17318029502913734</v>
      </c>
      <c r="Q990" s="24">
        <v>10.71</v>
      </c>
      <c r="R990" s="24">
        <f t="shared" si="93"/>
        <v>1.2365073065080407</v>
      </c>
      <c r="S990" s="24">
        <v>8.1999999999999993</v>
      </c>
      <c r="T990" s="24">
        <f t="shared" si="94"/>
        <v>1.4200784192389262</v>
      </c>
      <c r="U990" s="25">
        <f t="shared" si="95"/>
        <v>-0.18357111273088544</v>
      </c>
    </row>
    <row r="991" spans="1:21" x14ac:dyDescent="0.3">
      <c r="A991" s="2" t="s">
        <v>6</v>
      </c>
      <c r="B991" s="2">
        <v>32</v>
      </c>
      <c r="C991" s="5">
        <v>39873</v>
      </c>
      <c r="D991" s="2">
        <v>25</v>
      </c>
      <c r="E991" s="2" t="s">
        <v>7</v>
      </c>
      <c r="F991" s="6" t="s">
        <v>42</v>
      </c>
      <c r="G991" s="2">
        <v>70</v>
      </c>
      <c r="H991" s="2">
        <v>10</v>
      </c>
      <c r="I991" s="2">
        <v>16</v>
      </c>
      <c r="J991" s="2">
        <v>9</v>
      </c>
      <c r="K991" s="2">
        <v>2</v>
      </c>
      <c r="L991" s="19">
        <v>508.93800988154646</v>
      </c>
      <c r="M991" s="19">
        <f t="shared" si="90"/>
        <v>5.0893800988154644E-2</v>
      </c>
      <c r="N991" s="19">
        <v>356.25660691708248</v>
      </c>
      <c r="O991" s="19">
        <f t="shared" si="91"/>
        <v>3.562566069170825E-2</v>
      </c>
      <c r="P991" s="19">
        <f t="shared" si="92"/>
        <v>1.5268140296446395E-2</v>
      </c>
      <c r="Q991" s="24">
        <v>11.49</v>
      </c>
      <c r="R991" s="24">
        <f t="shared" si="93"/>
        <v>0.4093388413477278</v>
      </c>
      <c r="S991" s="24">
        <v>8.1999999999999993</v>
      </c>
      <c r="T991" s="24">
        <f t="shared" si="94"/>
        <v>0.12519875043086043</v>
      </c>
      <c r="U991" s="25">
        <f t="shared" si="95"/>
        <v>0.28414009091686737</v>
      </c>
    </row>
    <row r="992" spans="1:21" x14ac:dyDescent="0.3">
      <c r="A992" s="2" t="s">
        <v>6</v>
      </c>
      <c r="B992" s="2">
        <v>32</v>
      </c>
      <c r="C992" s="5">
        <v>39873</v>
      </c>
      <c r="D992" s="2">
        <v>25</v>
      </c>
      <c r="E992" s="2" t="s">
        <v>7</v>
      </c>
      <c r="F992" s="6" t="s">
        <v>44</v>
      </c>
      <c r="G992" s="2">
        <v>90</v>
      </c>
      <c r="H992" s="2">
        <v>10</v>
      </c>
      <c r="I992" s="2">
        <v>10</v>
      </c>
      <c r="J992" s="2">
        <v>7.5</v>
      </c>
      <c r="K992" s="2">
        <v>2</v>
      </c>
      <c r="L992" s="19">
        <v>353.42917352885172</v>
      </c>
      <c r="M992" s="19">
        <f t="shared" si="90"/>
        <v>3.5342917352885174E-2</v>
      </c>
      <c r="N992" s="19">
        <v>318.08625617596658</v>
      </c>
      <c r="O992" s="19">
        <f t="shared" si="91"/>
        <v>3.1808625617596661E-2</v>
      </c>
      <c r="P992" s="19">
        <f t="shared" si="92"/>
        <v>3.5342917352885125E-3</v>
      </c>
      <c r="Q992" s="24">
        <v>5.78</v>
      </c>
      <c r="R992" s="24">
        <f t="shared" si="93"/>
        <v>0.18385385606970872</v>
      </c>
      <c r="S992" s="24">
        <v>9.0675767918088734</v>
      </c>
      <c r="T992" s="24">
        <f t="shared" si="94"/>
        <v>3.2047461714384023E-2</v>
      </c>
      <c r="U992" s="25">
        <f t="shared" si="95"/>
        <v>0.1518063943553247</v>
      </c>
    </row>
    <row r="993" spans="1:21" x14ac:dyDescent="0.3">
      <c r="A993" s="2" t="s">
        <v>6</v>
      </c>
      <c r="B993" s="2">
        <v>32</v>
      </c>
      <c r="C993" s="5">
        <v>39873</v>
      </c>
      <c r="D993" s="2">
        <v>25</v>
      </c>
      <c r="E993" s="2" t="s">
        <v>7</v>
      </c>
      <c r="F993" s="6" t="s">
        <v>44</v>
      </c>
      <c r="G993" s="2">
        <v>90</v>
      </c>
      <c r="H993" s="2">
        <v>10</v>
      </c>
      <c r="I993" s="2">
        <v>10</v>
      </c>
      <c r="J993" s="2">
        <v>7.5</v>
      </c>
      <c r="K993" s="2">
        <v>2</v>
      </c>
      <c r="L993" s="19">
        <v>353.42917352885172</v>
      </c>
      <c r="M993" s="19">
        <f t="shared" si="90"/>
        <v>3.5342917352885174E-2</v>
      </c>
      <c r="N993" s="19">
        <v>318.08625617596658</v>
      </c>
      <c r="O993" s="19">
        <f t="shared" si="91"/>
        <v>3.1808625617596661E-2</v>
      </c>
      <c r="P993" s="19">
        <f t="shared" si="92"/>
        <v>3.5342917352885125E-3</v>
      </c>
      <c r="Q993" s="24">
        <v>5.78</v>
      </c>
      <c r="R993" s="24">
        <f t="shared" si="93"/>
        <v>0.18385385606970872</v>
      </c>
      <c r="S993" s="24">
        <v>9.0675767918088734</v>
      </c>
      <c r="T993" s="24">
        <f t="shared" si="94"/>
        <v>3.2047461714384023E-2</v>
      </c>
      <c r="U993" s="25">
        <f t="shared" si="95"/>
        <v>0.1518063943553247</v>
      </c>
    </row>
    <row r="994" spans="1:21" x14ac:dyDescent="0.3">
      <c r="A994" s="2" t="s">
        <v>6</v>
      </c>
      <c r="B994" s="2">
        <v>32</v>
      </c>
      <c r="C994" s="5">
        <v>39873</v>
      </c>
      <c r="D994" s="2">
        <v>25</v>
      </c>
      <c r="E994" s="2" t="s">
        <v>7</v>
      </c>
      <c r="F994" s="6" t="s">
        <v>44</v>
      </c>
      <c r="G994" s="2">
        <v>90</v>
      </c>
      <c r="H994" s="2">
        <v>10</v>
      </c>
      <c r="I994" s="2">
        <v>10</v>
      </c>
      <c r="J994" s="2">
        <v>7.5</v>
      </c>
      <c r="K994" s="2">
        <v>2</v>
      </c>
      <c r="L994" s="19">
        <v>353.42917352885172</v>
      </c>
      <c r="M994" s="19">
        <f t="shared" si="90"/>
        <v>3.5342917352885174E-2</v>
      </c>
      <c r="N994" s="19">
        <v>318.08625617596658</v>
      </c>
      <c r="O994" s="19">
        <f t="shared" si="91"/>
        <v>3.1808625617596661E-2</v>
      </c>
      <c r="P994" s="19">
        <f t="shared" si="92"/>
        <v>3.5342917352885125E-3</v>
      </c>
      <c r="Q994" s="24">
        <v>5.78</v>
      </c>
      <c r="R994" s="24">
        <f t="shared" si="93"/>
        <v>0.18385385606970872</v>
      </c>
      <c r="S994" s="24">
        <v>9.0675767918088734</v>
      </c>
      <c r="T994" s="24">
        <f t="shared" si="94"/>
        <v>3.2047461714384023E-2</v>
      </c>
      <c r="U994" s="25">
        <f t="shared" si="95"/>
        <v>0.1518063943553247</v>
      </c>
    </row>
    <row r="995" spans="1:21" x14ac:dyDescent="0.3">
      <c r="A995" s="2" t="s">
        <v>6</v>
      </c>
      <c r="B995" s="2">
        <v>32</v>
      </c>
      <c r="C995" s="5">
        <v>39873</v>
      </c>
      <c r="D995" s="2">
        <v>25</v>
      </c>
      <c r="E995" s="2" t="s">
        <v>7</v>
      </c>
      <c r="F995" s="6" t="s">
        <v>44</v>
      </c>
      <c r="G995" s="2">
        <v>90</v>
      </c>
      <c r="H995" s="2">
        <v>10</v>
      </c>
      <c r="I995" s="2">
        <v>10</v>
      </c>
      <c r="J995" s="2">
        <v>7.5</v>
      </c>
      <c r="K995" s="2">
        <v>2</v>
      </c>
      <c r="L995" s="19">
        <v>353.42917352885172</v>
      </c>
      <c r="M995" s="19">
        <f t="shared" si="90"/>
        <v>3.5342917352885174E-2</v>
      </c>
      <c r="N995" s="19">
        <v>318.08625617596658</v>
      </c>
      <c r="O995" s="19">
        <f t="shared" si="91"/>
        <v>3.1808625617596661E-2</v>
      </c>
      <c r="P995" s="19">
        <f t="shared" si="92"/>
        <v>3.5342917352885125E-3</v>
      </c>
      <c r="Q995" s="24">
        <v>5.78</v>
      </c>
      <c r="R995" s="24">
        <f t="shared" si="93"/>
        <v>0.18385385606970872</v>
      </c>
      <c r="S995" s="24">
        <v>9.0675767918088734</v>
      </c>
      <c r="T995" s="24">
        <f t="shared" si="94"/>
        <v>3.2047461714384023E-2</v>
      </c>
      <c r="U995" s="25">
        <f t="shared" si="95"/>
        <v>0.1518063943553247</v>
      </c>
    </row>
    <row r="996" spans="1:21" x14ac:dyDescent="0.3">
      <c r="A996" s="2" t="s">
        <v>6</v>
      </c>
      <c r="B996" s="2">
        <v>32</v>
      </c>
      <c r="C996" s="5">
        <v>39873</v>
      </c>
      <c r="D996" s="2">
        <v>25</v>
      </c>
      <c r="E996" s="2" t="s">
        <v>7</v>
      </c>
      <c r="F996" s="6" t="s">
        <v>47</v>
      </c>
      <c r="G996" s="2">
        <v>70</v>
      </c>
      <c r="H996" s="2">
        <v>20</v>
      </c>
      <c r="I996" s="2">
        <v>25</v>
      </c>
      <c r="J996" s="2">
        <v>16.25</v>
      </c>
      <c r="K996" s="2">
        <v>3</v>
      </c>
      <c r="L996" s="19">
        <v>2488.7304302656644</v>
      </c>
      <c r="M996" s="19">
        <f t="shared" si="90"/>
        <v>0.24887304302656643</v>
      </c>
      <c r="N996" s="19">
        <v>1742.111301185965</v>
      </c>
      <c r="O996" s="19">
        <f t="shared" si="91"/>
        <v>0.17421113011859649</v>
      </c>
      <c r="P996" s="19">
        <f t="shared" si="92"/>
        <v>7.4661912907969946E-2</v>
      </c>
      <c r="Q996" s="24">
        <v>5.15</v>
      </c>
      <c r="R996" s="24">
        <f t="shared" si="93"/>
        <v>0.89718732011077196</v>
      </c>
      <c r="S996" s="24">
        <v>11.257627118644068</v>
      </c>
      <c r="T996" s="24">
        <f t="shared" si="94"/>
        <v>0.84051597548260404</v>
      </c>
      <c r="U996" s="25">
        <f t="shared" si="95"/>
        <v>5.6671344628167919E-2</v>
      </c>
    </row>
    <row r="997" spans="1:21" x14ac:dyDescent="0.3">
      <c r="A997" s="2" t="s">
        <v>6</v>
      </c>
      <c r="B997" s="2">
        <v>32</v>
      </c>
      <c r="C997" s="5">
        <v>39873</v>
      </c>
      <c r="D997" s="2">
        <v>25</v>
      </c>
      <c r="E997" s="2" t="s">
        <v>7</v>
      </c>
      <c r="F997" s="6" t="s">
        <v>35</v>
      </c>
      <c r="G997" s="2">
        <v>90</v>
      </c>
      <c r="H997" s="2">
        <v>4</v>
      </c>
      <c r="I997" s="2">
        <v>15</v>
      </c>
      <c r="J997" s="2">
        <v>5.75</v>
      </c>
      <c r="K997" s="2">
        <v>1</v>
      </c>
      <c r="L997" s="19">
        <v>103.86890710931253</v>
      </c>
      <c r="M997" s="19">
        <f t="shared" si="90"/>
        <v>1.0386890710931252E-2</v>
      </c>
      <c r="N997" s="19">
        <v>93.482016398381276</v>
      </c>
      <c r="O997" s="19">
        <f t="shared" si="91"/>
        <v>9.3482016398381274E-3</v>
      </c>
      <c r="P997" s="19">
        <f t="shared" si="92"/>
        <v>1.0386890710931251E-3</v>
      </c>
      <c r="Q997" s="24">
        <v>1.93</v>
      </c>
      <c r="R997" s="24">
        <f t="shared" si="93"/>
        <v>1.8042029164887584E-2</v>
      </c>
      <c r="S997" s="24">
        <v>8.104694792715291</v>
      </c>
      <c r="T997" s="24">
        <f t="shared" si="94"/>
        <v>8.4182579057387342E-3</v>
      </c>
      <c r="U997" s="25">
        <f t="shared" si="95"/>
        <v>9.6237712591488497E-3</v>
      </c>
    </row>
    <row r="998" spans="1:21" x14ac:dyDescent="0.3">
      <c r="A998" s="2" t="s">
        <v>6</v>
      </c>
      <c r="B998" s="2">
        <v>32</v>
      </c>
      <c r="C998" s="5">
        <v>39873</v>
      </c>
      <c r="D998" s="2">
        <v>25</v>
      </c>
      <c r="E998" s="2" t="s">
        <v>7</v>
      </c>
      <c r="F998" s="6" t="s">
        <v>47</v>
      </c>
      <c r="G998" s="2">
        <v>80</v>
      </c>
      <c r="H998" s="2">
        <v>15</v>
      </c>
      <c r="I998" s="2">
        <v>35</v>
      </c>
      <c r="J998" s="2">
        <v>16.25</v>
      </c>
      <c r="K998" s="2">
        <v>3</v>
      </c>
      <c r="L998" s="19">
        <v>2488.7304302656644</v>
      </c>
      <c r="M998" s="19">
        <f t="shared" si="90"/>
        <v>0.24887304302656643</v>
      </c>
      <c r="N998" s="19">
        <v>1990.9843442125316</v>
      </c>
      <c r="O998" s="19">
        <f t="shared" si="91"/>
        <v>0.19909843442125316</v>
      </c>
      <c r="P998" s="19">
        <f t="shared" si="92"/>
        <v>4.977460860531327E-2</v>
      </c>
      <c r="Q998" s="24">
        <v>5.15</v>
      </c>
      <c r="R998" s="24">
        <f t="shared" si="93"/>
        <v>1.0253569372694538</v>
      </c>
      <c r="S998" s="24">
        <v>11.257627118644068</v>
      </c>
      <c r="T998" s="24">
        <f t="shared" si="94"/>
        <v>0.5603439836550691</v>
      </c>
      <c r="U998" s="25">
        <f t="shared" si="95"/>
        <v>0.46501295361438466</v>
      </c>
    </row>
    <row r="999" spans="1:21" x14ac:dyDescent="0.3">
      <c r="A999" s="2" t="s">
        <v>6</v>
      </c>
      <c r="B999" s="2">
        <v>32</v>
      </c>
      <c r="C999" s="5">
        <v>39873</v>
      </c>
      <c r="D999" s="2">
        <v>25</v>
      </c>
      <c r="E999" s="2" t="s">
        <v>7</v>
      </c>
      <c r="F999" s="6" t="s">
        <v>36</v>
      </c>
      <c r="G999" s="2">
        <v>80</v>
      </c>
      <c r="H999" s="2">
        <v>10</v>
      </c>
      <c r="I999" s="2">
        <v>20</v>
      </c>
      <c r="J999" s="2">
        <v>10</v>
      </c>
      <c r="K999" s="2">
        <v>2</v>
      </c>
      <c r="L999" s="19">
        <v>628.31853071795865</v>
      </c>
      <c r="M999" s="19">
        <f t="shared" si="90"/>
        <v>6.2831853071795868E-2</v>
      </c>
      <c r="N999" s="19">
        <v>502.65482457436696</v>
      </c>
      <c r="O999" s="19">
        <f t="shared" si="91"/>
        <v>5.0265482457436693E-2</v>
      </c>
      <c r="P999" s="19">
        <f t="shared" si="92"/>
        <v>1.2566370614359175E-2</v>
      </c>
      <c r="Q999" s="24">
        <v>6.62</v>
      </c>
      <c r="R999" s="24">
        <f t="shared" si="93"/>
        <v>0.33275749386823089</v>
      </c>
      <c r="S999" s="24">
        <v>8.3025000000000002</v>
      </c>
      <c r="T999" s="24">
        <f t="shared" si="94"/>
        <v>0.10433229202571705</v>
      </c>
      <c r="U999" s="25">
        <f t="shared" si="95"/>
        <v>0.22842520184251386</v>
      </c>
    </row>
    <row r="1000" spans="1:21" x14ac:dyDescent="0.3">
      <c r="A1000" s="2" t="s">
        <v>6</v>
      </c>
      <c r="B1000" s="2">
        <v>32</v>
      </c>
      <c r="C1000" s="5">
        <v>39873</v>
      </c>
      <c r="D1000" s="2">
        <v>25</v>
      </c>
      <c r="E1000" s="2" t="s">
        <v>7</v>
      </c>
      <c r="F1000" s="6" t="s">
        <v>47</v>
      </c>
      <c r="G1000" s="2">
        <v>70</v>
      </c>
      <c r="H1000" s="2">
        <v>15</v>
      </c>
      <c r="I1000" s="2">
        <v>30</v>
      </c>
      <c r="J1000" s="2">
        <v>15</v>
      </c>
      <c r="K1000" s="2">
        <v>3</v>
      </c>
      <c r="L1000" s="19">
        <v>2120.5750411731105</v>
      </c>
      <c r="M1000" s="19">
        <f t="shared" si="90"/>
        <v>0.21205750411731106</v>
      </c>
      <c r="N1000" s="19">
        <v>1484.4025288211774</v>
      </c>
      <c r="O1000" s="19">
        <f t="shared" si="91"/>
        <v>0.14844025288211773</v>
      </c>
      <c r="P1000" s="19">
        <f t="shared" si="92"/>
        <v>6.3617251235193323E-2</v>
      </c>
      <c r="Q1000" s="24">
        <v>5.15</v>
      </c>
      <c r="R1000" s="24">
        <f t="shared" si="93"/>
        <v>0.76446730234290639</v>
      </c>
      <c r="S1000" s="24">
        <v>11.257627118644068</v>
      </c>
      <c r="T1000" s="24">
        <f t="shared" si="94"/>
        <v>0.71617929271890524</v>
      </c>
      <c r="U1000" s="25">
        <f t="shared" si="95"/>
        <v>4.8288009624001149E-2</v>
      </c>
    </row>
    <row r="1001" spans="1:21" x14ac:dyDescent="0.3">
      <c r="A1001" s="2" t="s">
        <v>6</v>
      </c>
      <c r="B1001" s="2">
        <v>32</v>
      </c>
      <c r="C1001" s="5">
        <v>39873</v>
      </c>
      <c r="D1001" s="2">
        <v>25</v>
      </c>
      <c r="E1001" s="2" t="s">
        <v>7</v>
      </c>
      <c r="F1001" s="6" t="s">
        <v>53</v>
      </c>
      <c r="G1001" s="2">
        <v>90</v>
      </c>
      <c r="H1001" s="2">
        <v>20</v>
      </c>
      <c r="I1001" s="2">
        <v>30</v>
      </c>
      <c r="J1001" s="2">
        <v>17.5</v>
      </c>
      <c r="K1001" s="2">
        <v>2</v>
      </c>
      <c r="L1001" s="19">
        <v>1924.2255003237483</v>
      </c>
      <c r="M1001" s="19">
        <f t="shared" si="90"/>
        <v>0.19242255003237482</v>
      </c>
      <c r="N1001" s="19">
        <v>1731.8029502913735</v>
      </c>
      <c r="O1001" s="19">
        <f t="shared" si="91"/>
        <v>0.17318029502913734</v>
      </c>
      <c r="P1001" s="19">
        <f t="shared" si="92"/>
        <v>1.924225500323748E-2</v>
      </c>
      <c r="Q1001" s="24">
        <v>6.51</v>
      </c>
      <c r="R1001" s="24">
        <f t="shared" si="93"/>
        <v>1.1274037206396841</v>
      </c>
      <c r="S1001" s="24">
        <v>8.2509316770186327</v>
      </c>
      <c r="T1001" s="24">
        <f t="shared" si="94"/>
        <v>0.1587665313434824</v>
      </c>
      <c r="U1001" s="25">
        <f t="shared" si="95"/>
        <v>0.96863718929620168</v>
      </c>
    </row>
    <row r="1002" spans="1:21" x14ac:dyDescent="0.3">
      <c r="A1002" s="2" t="s">
        <v>6</v>
      </c>
      <c r="B1002" s="2">
        <v>32</v>
      </c>
      <c r="C1002" s="5">
        <v>39873</v>
      </c>
      <c r="D1002" s="2">
        <v>25</v>
      </c>
      <c r="E1002" s="2" t="s">
        <v>7</v>
      </c>
      <c r="F1002" s="6" t="s">
        <v>44</v>
      </c>
      <c r="G1002" s="2">
        <v>90</v>
      </c>
      <c r="H1002" s="2">
        <v>15</v>
      </c>
      <c r="I1002" s="2">
        <v>22</v>
      </c>
      <c r="J1002" s="2">
        <v>13</v>
      </c>
      <c r="K1002" s="2">
        <v>2</v>
      </c>
      <c r="L1002" s="19">
        <v>1061.8583169133501</v>
      </c>
      <c r="M1002" s="19">
        <f t="shared" si="90"/>
        <v>0.10618583169133501</v>
      </c>
      <c r="N1002" s="19">
        <v>955.6724852220151</v>
      </c>
      <c r="O1002" s="19">
        <f t="shared" si="91"/>
        <v>9.5567248522201512E-2</v>
      </c>
      <c r="P1002" s="19">
        <f t="shared" si="92"/>
        <v>1.06185831691335E-2</v>
      </c>
      <c r="Q1002" s="24">
        <v>5.78</v>
      </c>
      <c r="R1002" s="24">
        <f t="shared" si="93"/>
        <v>0.55237869645832471</v>
      </c>
      <c r="S1002" s="24">
        <v>9.0675767918088734</v>
      </c>
      <c r="T1002" s="24">
        <f t="shared" si="94"/>
        <v>9.6284818306327236E-2</v>
      </c>
      <c r="U1002" s="25">
        <f t="shared" si="95"/>
        <v>0.45609387815199748</v>
      </c>
    </row>
    <row r="1003" spans="1:21" x14ac:dyDescent="0.3">
      <c r="A1003" s="2" t="s">
        <v>6</v>
      </c>
      <c r="B1003" s="2">
        <v>32</v>
      </c>
      <c r="C1003" s="5">
        <v>39873</v>
      </c>
      <c r="D1003" s="2">
        <v>25</v>
      </c>
      <c r="E1003" s="2" t="s">
        <v>7</v>
      </c>
      <c r="F1003" s="6" t="s">
        <v>53</v>
      </c>
      <c r="G1003" s="2">
        <v>70</v>
      </c>
      <c r="H1003" s="2">
        <v>40</v>
      </c>
      <c r="I1003" s="2">
        <v>40</v>
      </c>
      <c r="J1003" s="2">
        <v>30</v>
      </c>
      <c r="K1003" s="2">
        <v>2</v>
      </c>
      <c r="L1003" s="19">
        <v>5654.8667764616275</v>
      </c>
      <c r="M1003" s="19">
        <f t="shared" si="90"/>
        <v>0.56548667764616278</v>
      </c>
      <c r="N1003" s="19">
        <v>3958.4067435231391</v>
      </c>
      <c r="O1003" s="19">
        <f t="shared" si="91"/>
        <v>0.3958406743523139</v>
      </c>
      <c r="P1003" s="19">
        <f t="shared" si="92"/>
        <v>0.16964600329384888</v>
      </c>
      <c r="Q1003" s="24">
        <v>6.51</v>
      </c>
      <c r="R1003" s="24">
        <f t="shared" si="93"/>
        <v>2.5769227900335636</v>
      </c>
      <c r="S1003" s="24">
        <v>8.2509316770186327</v>
      </c>
      <c r="T1003" s="24">
        <f t="shared" si="94"/>
        <v>1.399737582456825</v>
      </c>
      <c r="U1003" s="25">
        <f t="shared" si="95"/>
        <v>1.1771852075767386</v>
      </c>
    </row>
    <row r="1004" spans="1:21" x14ac:dyDescent="0.3">
      <c r="A1004" s="2" t="s">
        <v>6</v>
      </c>
      <c r="B1004" s="2">
        <v>32</v>
      </c>
      <c r="C1004" s="5">
        <v>39873</v>
      </c>
      <c r="D1004" s="2">
        <v>25</v>
      </c>
      <c r="E1004" s="2" t="s">
        <v>7</v>
      </c>
      <c r="F1004" s="6" t="s">
        <v>43</v>
      </c>
      <c r="G1004" s="2">
        <v>100</v>
      </c>
      <c r="H1004" s="2">
        <v>10</v>
      </c>
      <c r="I1004" s="2">
        <v>15</v>
      </c>
      <c r="J1004" s="2">
        <v>8.75</v>
      </c>
      <c r="K1004" s="2">
        <v>2</v>
      </c>
      <c r="L1004" s="19">
        <v>481.05637508093707</v>
      </c>
      <c r="M1004" s="19">
        <f t="shared" si="90"/>
        <v>4.8105637508093706E-2</v>
      </c>
      <c r="N1004" s="19">
        <v>481.05637508093707</v>
      </c>
      <c r="O1004" s="19">
        <f t="shared" si="91"/>
        <v>4.8105637508093706E-2</v>
      </c>
      <c r="P1004" s="19">
        <f t="shared" si="92"/>
        <v>0</v>
      </c>
      <c r="Q1004" s="24">
        <v>9.1999999999999993</v>
      </c>
      <c r="R1004" s="24">
        <f t="shared" si="93"/>
        <v>0.44257186507446206</v>
      </c>
      <c r="S1004" s="24">
        <v>8.1999999999999993</v>
      </c>
      <c r="T1004" s="24">
        <f t="shared" si="94"/>
        <v>0</v>
      </c>
      <c r="U1004" s="25">
        <f t="shared" si="95"/>
        <v>0.44257186507446206</v>
      </c>
    </row>
    <row r="1005" spans="1:21" x14ac:dyDescent="0.3">
      <c r="A1005" s="2" t="s">
        <v>6</v>
      </c>
      <c r="B1005" s="2">
        <v>32</v>
      </c>
      <c r="C1005" s="5">
        <v>39873</v>
      </c>
      <c r="D1005" s="2">
        <v>25</v>
      </c>
      <c r="E1005" s="2" t="s">
        <v>7</v>
      </c>
      <c r="F1005" s="6" t="s">
        <v>44</v>
      </c>
      <c r="G1005" s="2">
        <v>90</v>
      </c>
      <c r="H1005" s="2">
        <v>8</v>
      </c>
      <c r="I1005" s="2">
        <v>13</v>
      </c>
      <c r="J1005" s="2">
        <v>7.25</v>
      </c>
      <c r="K1005" s="2">
        <v>2</v>
      </c>
      <c r="L1005" s="19">
        <v>330.259927708627</v>
      </c>
      <c r="M1005" s="19">
        <f t="shared" si="90"/>
        <v>3.3025992770862697E-2</v>
      </c>
      <c r="N1005" s="19">
        <v>297.23393493776433</v>
      </c>
      <c r="O1005" s="19">
        <f t="shared" si="91"/>
        <v>2.9723393493776434E-2</v>
      </c>
      <c r="P1005" s="19">
        <f t="shared" si="92"/>
        <v>3.3025992770862635E-3</v>
      </c>
      <c r="Q1005" s="24">
        <v>5.78</v>
      </c>
      <c r="R1005" s="24">
        <f t="shared" si="93"/>
        <v>0.17180121439402779</v>
      </c>
      <c r="S1005" s="24">
        <v>9.0675767918088734</v>
      </c>
      <c r="T1005" s="24">
        <f t="shared" si="94"/>
        <v>2.9946572557552165E-2</v>
      </c>
      <c r="U1005" s="25">
        <f t="shared" si="95"/>
        <v>0.14185464183647561</v>
      </c>
    </row>
    <row r="1006" spans="1:21" x14ac:dyDescent="0.3">
      <c r="A1006" s="2" t="s">
        <v>6</v>
      </c>
      <c r="B1006" s="2">
        <v>32</v>
      </c>
      <c r="C1006" s="5">
        <v>39873</v>
      </c>
      <c r="D1006" s="2">
        <v>25</v>
      </c>
      <c r="E1006" s="2" t="s">
        <v>7</v>
      </c>
      <c r="F1006" s="6" t="s">
        <v>44</v>
      </c>
      <c r="G1006" s="2">
        <v>90</v>
      </c>
      <c r="H1006" s="2">
        <v>8</v>
      </c>
      <c r="I1006" s="2">
        <v>13</v>
      </c>
      <c r="J1006" s="2">
        <v>7.25</v>
      </c>
      <c r="K1006" s="2">
        <v>2</v>
      </c>
      <c r="L1006" s="19">
        <v>330.259927708627</v>
      </c>
      <c r="M1006" s="19">
        <f t="shared" si="90"/>
        <v>3.3025992770862697E-2</v>
      </c>
      <c r="N1006" s="19">
        <v>297.23393493776433</v>
      </c>
      <c r="O1006" s="19">
        <f t="shared" si="91"/>
        <v>2.9723393493776434E-2</v>
      </c>
      <c r="P1006" s="19">
        <f t="shared" si="92"/>
        <v>3.3025992770862635E-3</v>
      </c>
      <c r="Q1006" s="24">
        <v>5.78</v>
      </c>
      <c r="R1006" s="24">
        <f t="shared" si="93"/>
        <v>0.17180121439402779</v>
      </c>
      <c r="S1006" s="24">
        <v>9.0675767918088734</v>
      </c>
      <c r="T1006" s="24">
        <f t="shared" si="94"/>
        <v>2.9946572557552165E-2</v>
      </c>
      <c r="U1006" s="25">
        <f t="shared" si="95"/>
        <v>0.14185464183647561</v>
      </c>
    </row>
    <row r="1007" spans="1:21" x14ac:dyDescent="0.3">
      <c r="A1007" s="2" t="s">
        <v>6</v>
      </c>
      <c r="B1007" s="2">
        <v>32</v>
      </c>
      <c r="C1007" s="5">
        <v>39873</v>
      </c>
      <c r="D1007" s="2">
        <v>25</v>
      </c>
      <c r="E1007" s="2" t="s">
        <v>7</v>
      </c>
      <c r="F1007" s="6" t="s">
        <v>44</v>
      </c>
      <c r="G1007" s="2">
        <v>90</v>
      </c>
      <c r="H1007" s="2">
        <v>8</v>
      </c>
      <c r="I1007" s="2">
        <v>13</v>
      </c>
      <c r="J1007" s="2">
        <v>7.25</v>
      </c>
      <c r="K1007" s="2">
        <v>2</v>
      </c>
      <c r="L1007" s="19">
        <v>330.259927708627</v>
      </c>
      <c r="M1007" s="19">
        <f t="shared" si="90"/>
        <v>3.3025992770862697E-2</v>
      </c>
      <c r="N1007" s="19">
        <v>297.23393493776433</v>
      </c>
      <c r="O1007" s="19">
        <f t="shared" si="91"/>
        <v>2.9723393493776434E-2</v>
      </c>
      <c r="P1007" s="19">
        <f t="shared" si="92"/>
        <v>3.3025992770862635E-3</v>
      </c>
      <c r="Q1007" s="24">
        <v>5.78</v>
      </c>
      <c r="R1007" s="24">
        <f t="shared" si="93"/>
        <v>0.17180121439402779</v>
      </c>
      <c r="S1007" s="24">
        <v>9.0675767918088734</v>
      </c>
      <c r="T1007" s="24">
        <f t="shared" si="94"/>
        <v>2.9946572557552165E-2</v>
      </c>
      <c r="U1007" s="25">
        <f t="shared" si="95"/>
        <v>0.14185464183647561</v>
      </c>
    </row>
    <row r="1008" spans="1:21" x14ac:dyDescent="0.3">
      <c r="A1008" s="2" t="s">
        <v>6</v>
      </c>
      <c r="B1008" s="2">
        <v>32</v>
      </c>
      <c r="C1008" s="5">
        <v>39873</v>
      </c>
      <c r="D1008" s="2">
        <v>25</v>
      </c>
      <c r="E1008" s="2" t="s">
        <v>7</v>
      </c>
      <c r="F1008" s="6" t="s">
        <v>46</v>
      </c>
      <c r="G1008" s="2">
        <v>90</v>
      </c>
      <c r="H1008" s="2">
        <v>10</v>
      </c>
      <c r="I1008" s="2">
        <v>20</v>
      </c>
      <c r="J1008" s="2">
        <v>10</v>
      </c>
      <c r="K1008" s="2">
        <v>3</v>
      </c>
      <c r="L1008" s="19">
        <v>942.47779607693792</v>
      </c>
      <c r="M1008" s="19">
        <f t="shared" si="90"/>
        <v>9.4247779607693788E-2</v>
      </c>
      <c r="N1008" s="19">
        <v>848.23001646924411</v>
      </c>
      <c r="O1008" s="19">
        <f t="shared" si="91"/>
        <v>8.4823001646924412E-2</v>
      </c>
      <c r="P1008" s="19">
        <f t="shared" si="92"/>
        <v>9.424777960769376E-3</v>
      </c>
      <c r="Q1008" s="24">
        <v>1.86</v>
      </c>
      <c r="R1008" s="24">
        <f t="shared" si="93"/>
        <v>0.15777078306327941</v>
      </c>
      <c r="S1008" s="24">
        <v>12.651428571428571</v>
      </c>
      <c r="T1008" s="24">
        <f t="shared" si="94"/>
        <v>0.11923690517224798</v>
      </c>
      <c r="U1008" s="25">
        <f t="shared" si="95"/>
        <v>3.8533877891031423E-2</v>
      </c>
    </row>
    <row r="1009" spans="1:21" x14ac:dyDescent="0.3">
      <c r="A1009" s="2" t="s">
        <v>6</v>
      </c>
      <c r="B1009" s="2">
        <v>32</v>
      </c>
      <c r="C1009" s="5">
        <v>39873</v>
      </c>
      <c r="D1009" s="2">
        <v>25</v>
      </c>
      <c r="E1009" s="2" t="s">
        <v>7</v>
      </c>
      <c r="F1009" s="6" t="s">
        <v>46</v>
      </c>
      <c r="G1009" s="2">
        <v>70</v>
      </c>
      <c r="H1009" s="2">
        <v>12</v>
      </c>
      <c r="I1009" s="2">
        <v>12</v>
      </c>
      <c r="J1009" s="2">
        <v>9</v>
      </c>
      <c r="K1009" s="2">
        <v>3</v>
      </c>
      <c r="L1009" s="19">
        <v>763.40701482231975</v>
      </c>
      <c r="M1009" s="19">
        <f t="shared" si="90"/>
        <v>7.6340701482231973E-2</v>
      </c>
      <c r="N1009" s="19">
        <v>534.3849103756238</v>
      </c>
      <c r="O1009" s="19">
        <f t="shared" si="91"/>
        <v>5.3438491037562381E-2</v>
      </c>
      <c r="P1009" s="19">
        <f t="shared" si="92"/>
        <v>2.2902210444669592E-2</v>
      </c>
      <c r="Q1009" s="24">
        <v>1.86</v>
      </c>
      <c r="R1009" s="24">
        <f t="shared" si="93"/>
        <v>9.9395593329866042E-2</v>
      </c>
      <c r="S1009" s="24">
        <v>12.651428571428571</v>
      </c>
      <c r="T1009" s="24">
        <f t="shared" si="94"/>
        <v>0.28974567956856273</v>
      </c>
      <c r="U1009" s="25">
        <f t="shared" si="95"/>
        <v>-0.1903500862386967</v>
      </c>
    </row>
    <row r="1010" spans="1:21" x14ac:dyDescent="0.3">
      <c r="A1010" s="2" t="s">
        <v>6</v>
      </c>
      <c r="B1010" s="2">
        <v>32</v>
      </c>
      <c r="C1010" s="5">
        <v>39873</v>
      </c>
      <c r="D1010" s="2">
        <v>25</v>
      </c>
      <c r="E1010" s="2" t="s">
        <v>7</v>
      </c>
      <c r="F1010" s="6" t="s">
        <v>36</v>
      </c>
      <c r="G1010" s="2">
        <v>100</v>
      </c>
      <c r="H1010" s="2">
        <v>15</v>
      </c>
      <c r="I1010" s="2">
        <v>15</v>
      </c>
      <c r="J1010" s="2">
        <v>11.25</v>
      </c>
      <c r="K1010" s="2">
        <v>2</v>
      </c>
      <c r="L1010" s="19">
        <v>795.21564043991634</v>
      </c>
      <c r="M1010" s="19">
        <f t="shared" si="90"/>
        <v>7.9521564043991633E-2</v>
      </c>
      <c r="N1010" s="19">
        <v>795.21564043991634</v>
      </c>
      <c r="O1010" s="19">
        <f t="shared" si="91"/>
        <v>7.9521564043991633E-2</v>
      </c>
      <c r="P1010" s="19">
        <f t="shared" si="92"/>
        <v>0</v>
      </c>
      <c r="Q1010" s="24">
        <v>6.62</v>
      </c>
      <c r="R1010" s="24">
        <f t="shared" si="93"/>
        <v>0.52643275397122458</v>
      </c>
      <c r="S1010" s="24">
        <v>8.3025000000000002</v>
      </c>
      <c r="T1010" s="24">
        <f t="shared" si="94"/>
        <v>0</v>
      </c>
      <c r="U1010" s="25">
        <f t="shared" si="95"/>
        <v>0.52643275397122458</v>
      </c>
    </row>
    <row r="1011" spans="1:21" x14ac:dyDescent="0.3">
      <c r="A1011" s="2" t="s">
        <v>6</v>
      </c>
      <c r="B1011" s="2">
        <v>32</v>
      </c>
      <c r="C1011" s="5">
        <v>39873</v>
      </c>
      <c r="D1011" s="2">
        <v>25</v>
      </c>
      <c r="E1011" s="2" t="s">
        <v>7</v>
      </c>
      <c r="F1011" s="6" t="s">
        <v>21</v>
      </c>
      <c r="G1011" s="2">
        <v>100</v>
      </c>
      <c r="H1011" s="2">
        <v>10</v>
      </c>
      <c r="I1011" s="2">
        <v>20</v>
      </c>
      <c r="J1011" s="2">
        <v>10</v>
      </c>
      <c r="K1011" s="2">
        <v>2</v>
      </c>
      <c r="L1011" s="19">
        <v>628.31853071795865</v>
      </c>
      <c r="M1011" s="19">
        <f t="shared" si="90"/>
        <v>6.2831853071795868E-2</v>
      </c>
      <c r="N1011" s="19">
        <v>628.31853071795865</v>
      </c>
      <c r="O1011" s="19">
        <f t="shared" si="91"/>
        <v>6.2831853071795868E-2</v>
      </c>
      <c r="P1011" s="19">
        <f t="shared" si="92"/>
        <v>0</v>
      </c>
      <c r="Q1011" s="24">
        <v>4.47</v>
      </c>
      <c r="R1011" s="24">
        <f t="shared" si="93"/>
        <v>0.28085838323092749</v>
      </c>
      <c r="S1011" s="24">
        <v>17.830872483221476</v>
      </c>
      <c r="T1011" s="24">
        <f t="shared" si="94"/>
        <v>0</v>
      </c>
      <c r="U1011" s="25">
        <f t="shared" si="95"/>
        <v>0.28085838323092749</v>
      </c>
    </row>
    <row r="1012" spans="1:21" x14ac:dyDescent="0.3">
      <c r="A1012" s="2" t="s">
        <v>6</v>
      </c>
      <c r="B1012" s="2">
        <v>32</v>
      </c>
      <c r="C1012" s="5">
        <v>39873</v>
      </c>
      <c r="D1012" s="2">
        <v>25</v>
      </c>
      <c r="E1012" s="2" t="s">
        <v>7</v>
      </c>
      <c r="F1012" s="6" t="s">
        <v>36</v>
      </c>
      <c r="G1012" s="2">
        <v>50</v>
      </c>
      <c r="H1012" s="2">
        <v>20</v>
      </c>
      <c r="I1012" s="2">
        <v>35</v>
      </c>
      <c r="J1012" s="2">
        <v>18.75</v>
      </c>
      <c r="K1012" s="2">
        <v>2</v>
      </c>
      <c r="L1012" s="19">
        <v>2208.9323345553235</v>
      </c>
      <c r="M1012" s="19">
        <f t="shared" si="90"/>
        <v>0.22089323345553236</v>
      </c>
      <c r="N1012" s="19">
        <v>1104.4661672776617</v>
      </c>
      <c r="O1012" s="19">
        <f t="shared" si="91"/>
        <v>0.11044661672776618</v>
      </c>
      <c r="P1012" s="19">
        <f t="shared" si="92"/>
        <v>0.11044661672776618</v>
      </c>
      <c r="Q1012" s="24">
        <v>6.62</v>
      </c>
      <c r="R1012" s="24">
        <f t="shared" si="93"/>
        <v>0.73115660273781213</v>
      </c>
      <c r="S1012" s="24">
        <v>8.3025000000000002</v>
      </c>
      <c r="T1012" s="24">
        <f t="shared" si="94"/>
        <v>0.91698303538227877</v>
      </c>
      <c r="U1012" s="25">
        <f t="shared" si="95"/>
        <v>-0.18582643264446663</v>
      </c>
    </row>
    <row r="1013" spans="1:21" x14ac:dyDescent="0.3">
      <c r="A1013" s="2" t="s">
        <v>6</v>
      </c>
      <c r="B1013" s="2">
        <v>32</v>
      </c>
      <c r="C1013" s="5">
        <v>39873</v>
      </c>
      <c r="D1013" s="2">
        <v>25</v>
      </c>
      <c r="E1013" s="2" t="s">
        <v>7</v>
      </c>
      <c r="F1013" s="6" t="s">
        <v>43</v>
      </c>
      <c r="G1013" s="2">
        <v>60</v>
      </c>
      <c r="H1013" s="2">
        <v>5</v>
      </c>
      <c r="I1013" s="2">
        <v>20</v>
      </c>
      <c r="J1013" s="2">
        <v>7.5</v>
      </c>
      <c r="K1013" s="2">
        <v>2</v>
      </c>
      <c r="L1013" s="19">
        <v>353.42917352885172</v>
      </c>
      <c r="M1013" s="19">
        <f t="shared" si="90"/>
        <v>3.5342917352885174E-2</v>
      </c>
      <c r="N1013" s="19">
        <v>212.05750411731103</v>
      </c>
      <c r="O1013" s="19">
        <f t="shared" si="91"/>
        <v>2.1205750411731103E-2</v>
      </c>
      <c r="P1013" s="19">
        <f t="shared" si="92"/>
        <v>1.4137166941154071E-2</v>
      </c>
      <c r="Q1013" s="24">
        <v>9.1999999999999993</v>
      </c>
      <c r="R1013" s="24">
        <f t="shared" si="93"/>
        <v>0.19509290378792613</v>
      </c>
      <c r="S1013" s="24">
        <v>8.1999999999999993</v>
      </c>
      <c r="T1013" s="24">
        <f t="shared" si="94"/>
        <v>0.11592476891746337</v>
      </c>
      <c r="U1013" s="25">
        <f t="shared" si="95"/>
        <v>7.9168134870462759E-2</v>
      </c>
    </row>
    <row r="1014" spans="1:21" x14ac:dyDescent="0.3">
      <c r="A1014" s="2" t="s">
        <v>6</v>
      </c>
      <c r="B1014" s="2">
        <v>32</v>
      </c>
      <c r="C1014" s="5">
        <v>39873</v>
      </c>
      <c r="D1014" s="2">
        <v>25</v>
      </c>
      <c r="E1014" s="2" t="s">
        <v>7</v>
      </c>
      <c r="F1014" s="6" t="s">
        <v>36</v>
      </c>
      <c r="G1014" s="2">
        <v>90</v>
      </c>
      <c r="H1014" s="2">
        <v>10</v>
      </c>
      <c r="I1014" s="2">
        <v>10</v>
      </c>
      <c r="J1014" s="2">
        <v>7.5</v>
      </c>
      <c r="K1014" s="2">
        <v>2</v>
      </c>
      <c r="L1014" s="19">
        <v>353.42917352885172</v>
      </c>
      <c r="M1014" s="19">
        <f t="shared" si="90"/>
        <v>3.5342917352885174E-2</v>
      </c>
      <c r="N1014" s="19">
        <v>318.08625617596658</v>
      </c>
      <c r="O1014" s="19">
        <f t="shared" si="91"/>
        <v>3.1808625617596661E-2</v>
      </c>
      <c r="P1014" s="19">
        <f t="shared" si="92"/>
        <v>3.5342917352885125E-3</v>
      </c>
      <c r="Q1014" s="24">
        <v>6.62</v>
      </c>
      <c r="R1014" s="24">
        <f t="shared" si="93"/>
        <v>0.21057310158848991</v>
      </c>
      <c r="S1014" s="24">
        <v>8.3025000000000002</v>
      </c>
      <c r="T1014" s="24">
        <f t="shared" si="94"/>
        <v>2.9343457132232877E-2</v>
      </c>
      <c r="U1014" s="25">
        <f t="shared" si="95"/>
        <v>0.18122964445625703</v>
      </c>
    </row>
    <row r="1015" spans="1:21" x14ac:dyDescent="0.3">
      <c r="A1015" s="2" t="s">
        <v>6</v>
      </c>
      <c r="B1015" s="2">
        <v>32</v>
      </c>
      <c r="C1015" s="5">
        <v>39873</v>
      </c>
      <c r="D1015" s="2">
        <v>25</v>
      </c>
      <c r="E1015" s="2" t="s">
        <v>7</v>
      </c>
      <c r="F1015" s="6" t="s">
        <v>53</v>
      </c>
      <c r="G1015" s="2">
        <v>80</v>
      </c>
      <c r="H1015" s="2">
        <v>10</v>
      </c>
      <c r="I1015" s="2">
        <v>20</v>
      </c>
      <c r="J1015" s="2">
        <v>10</v>
      </c>
      <c r="K1015" s="2">
        <v>2</v>
      </c>
      <c r="L1015" s="19">
        <v>628.31853071795865</v>
      </c>
      <c r="M1015" s="19">
        <f t="shared" si="90"/>
        <v>6.2831853071795868E-2</v>
      </c>
      <c r="N1015" s="19">
        <v>502.65482457436696</v>
      </c>
      <c r="O1015" s="19">
        <f t="shared" si="91"/>
        <v>5.0265482457436693E-2</v>
      </c>
      <c r="P1015" s="19">
        <f t="shared" si="92"/>
        <v>1.2566370614359175E-2</v>
      </c>
      <c r="Q1015" s="24">
        <v>6.51</v>
      </c>
      <c r="R1015" s="24">
        <f t="shared" si="93"/>
        <v>0.32722829079791288</v>
      </c>
      <c r="S1015" s="24">
        <v>8.2509316770186327</v>
      </c>
      <c r="T1015" s="24">
        <f t="shared" si="94"/>
        <v>0.10368426536717221</v>
      </c>
      <c r="U1015" s="25">
        <f t="shared" si="95"/>
        <v>0.22354402543074067</v>
      </c>
    </row>
    <row r="1016" spans="1:21" x14ac:dyDescent="0.3">
      <c r="A1016" s="2" t="s">
        <v>6</v>
      </c>
      <c r="B1016" s="2">
        <v>32</v>
      </c>
      <c r="C1016" s="5">
        <v>39873</v>
      </c>
      <c r="D1016" s="2">
        <v>25</v>
      </c>
      <c r="E1016" s="2" t="s">
        <v>7</v>
      </c>
      <c r="F1016" s="6" t="s">
        <v>53</v>
      </c>
      <c r="G1016" s="2">
        <v>60</v>
      </c>
      <c r="H1016" s="2">
        <v>10</v>
      </c>
      <c r="I1016" s="2">
        <v>30</v>
      </c>
      <c r="J1016" s="2">
        <v>12.5</v>
      </c>
      <c r="K1016" s="2">
        <v>2</v>
      </c>
      <c r="L1016" s="19">
        <v>981.74770424681037</v>
      </c>
      <c r="M1016" s="19">
        <f t="shared" si="90"/>
        <v>9.8174770424681035E-2</v>
      </c>
      <c r="N1016" s="19">
        <v>589.0486225480862</v>
      </c>
      <c r="O1016" s="19">
        <f t="shared" si="91"/>
        <v>5.8904862254808621E-2</v>
      </c>
      <c r="P1016" s="19">
        <f t="shared" si="92"/>
        <v>3.9269908169872414E-2</v>
      </c>
      <c r="Q1016" s="24">
        <v>6.51</v>
      </c>
      <c r="R1016" s="24">
        <f t="shared" si="93"/>
        <v>0.38347065327880409</v>
      </c>
      <c r="S1016" s="24">
        <v>8.2509316770186327</v>
      </c>
      <c r="T1016" s="24">
        <f t="shared" si="94"/>
        <v>0.32401332927241311</v>
      </c>
      <c r="U1016" s="25">
        <f t="shared" si="95"/>
        <v>5.9457324006390977E-2</v>
      </c>
    </row>
    <row r="1017" spans="1:21" x14ac:dyDescent="0.3">
      <c r="A1017" s="2" t="s">
        <v>6</v>
      </c>
      <c r="B1017" s="2">
        <v>32</v>
      </c>
      <c r="C1017" s="5">
        <v>39873</v>
      </c>
      <c r="D1017" s="2">
        <v>25</v>
      </c>
      <c r="E1017" s="2" t="s">
        <v>7</v>
      </c>
      <c r="F1017" s="6" t="s">
        <v>31</v>
      </c>
      <c r="G1017" s="2">
        <v>70</v>
      </c>
      <c r="H1017" s="2">
        <v>10</v>
      </c>
      <c r="I1017" s="2">
        <v>35</v>
      </c>
      <c r="J1017" s="2">
        <v>13.75</v>
      </c>
      <c r="K1017" s="2">
        <v>3</v>
      </c>
      <c r="L1017" s="19">
        <v>1781.8720832079607</v>
      </c>
      <c r="M1017" s="19">
        <f t="shared" si="90"/>
        <v>0.17818720832079607</v>
      </c>
      <c r="N1017" s="19">
        <v>1247.3104582455724</v>
      </c>
      <c r="O1017" s="19">
        <f t="shared" si="91"/>
        <v>0.12473104582455724</v>
      </c>
      <c r="P1017" s="19">
        <f t="shared" si="92"/>
        <v>5.3456162496238829E-2</v>
      </c>
      <c r="Q1017" s="24">
        <v>13.7</v>
      </c>
      <c r="R1017" s="24">
        <f t="shared" si="93"/>
        <v>1.7088153277964342</v>
      </c>
      <c r="S1017" s="24">
        <v>7.9071428571428566</v>
      </c>
      <c r="T1017" s="24">
        <f t="shared" si="94"/>
        <v>0.42268551345240274</v>
      </c>
      <c r="U1017" s="25">
        <f t="shared" si="95"/>
        <v>1.2861298143440314</v>
      </c>
    </row>
    <row r="1018" spans="1:21" x14ac:dyDescent="0.3">
      <c r="A1018" s="2" t="s">
        <v>6</v>
      </c>
      <c r="B1018" s="2">
        <v>16</v>
      </c>
      <c r="C1018" s="5">
        <v>39873</v>
      </c>
      <c r="D1018" s="2">
        <v>6</v>
      </c>
      <c r="E1018" s="2" t="s">
        <v>7</v>
      </c>
      <c r="F1018" s="6" t="s">
        <v>17</v>
      </c>
      <c r="G1018" s="2">
        <v>90</v>
      </c>
      <c r="H1018" s="2">
        <v>4</v>
      </c>
      <c r="I1018" s="2">
        <v>12</v>
      </c>
      <c r="J1018" s="2">
        <v>5</v>
      </c>
      <c r="K1018" s="2">
        <v>1</v>
      </c>
      <c r="L1018" s="19">
        <v>78.539816339744831</v>
      </c>
      <c r="M1018" s="19">
        <f t="shared" si="90"/>
        <v>7.8539816339744835E-3</v>
      </c>
      <c r="N1018" s="19">
        <v>70.685834705770347</v>
      </c>
      <c r="O1018" s="19">
        <f t="shared" si="91"/>
        <v>7.0685834705770346E-3</v>
      </c>
      <c r="P1018" s="19">
        <f t="shared" si="92"/>
        <v>7.8539816339744887E-4</v>
      </c>
      <c r="Q1018" s="24">
        <v>0.1</v>
      </c>
      <c r="R1018" s="24">
        <f t="shared" si="93"/>
        <v>7.0685834705770353E-4</v>
      </c>
      <c r="S1018" s="24">
        <v>5.7506493506493506</v>
      </c>
      <c r="T1018" s="24">
        <f t="shared" si="94"/>
        <v>4.5165494383427318E-3</v>
      </c>
      <c r="U1018" s="25">
        <f t="shared" si="95"/>
        <v>-3.8096910912850282E-3</v>
      </c>
    </row>
    <row r="1019" spans="1:21" x14ac:dyDescent="0.3">
      <c r="A1019" s="2" t="s">
        <v>6</v>
      </c>
      <c r="B1019" s="2">
        <v>16</v>
      </c>
      <c r="C1019" s="5">
        <v>39873</v>
      </c>
      <c r="D1019" s="2">
        <v>6</v>
      </c>
      <c r="E1019" s="2" t="s">
        <v>7</v>
      </c>
      <c r="F1019" s="6" t="s">
        <v>49</v>
      </c>
      <c r="G1019" s="2">
        <v>60</v>
      </c>
      <c r="H1019" s="2">
        <v>13</v>
      </c>
      <c r="I1019" s="2">
        <v>22</v>
      </c>
      <c r="J1019" s="2">
        <v>12</v>
      </c>
      <c r="K1019" s="2">
        <v>2</v>
      </c>
      <c r="L1019" s="19">
        <v>904.77868423386042</v>
      </c>
      <c r="M1019" s="19">
        <f t="shared" si="90"/>
        <v>9.0477868423386038E-2</v>
      </c>
      <c r="N1019" s="19">
        <v>542.86721054031625</v>
      </c>
      <c r="O1019" s="19">
        <f t="shared" si="91"/>
        <v>5.4286721054031623E-2</v>
      </c>
      <c r="P1019" s="19">
        <f t="shared" si="92"/>
        <v>3.6191147369354415E-2</v>
      </c>
      <c r="Q1019" s="24">
        <v>5.23</v>
      </c>
      <c r="R1019" s="24">
        <f t="shared" si="93"/>
        <v>0.28391955111258543</v>
      </c>
      <c r="S1019" s="24">
        <v>8.461146496815287</v>
      </c>
      <c r="T1019" s="24">
        <f t="shared" si="94"/>
        <v>0.30621859977993887</v>
      </c>
      <c r="U1019" s="25">
        <f t="shared" si="95"/>
        <v>-2.2299048667353438E-2</v>
      </c>
    </row>
    <row r="1020" spans="1:21" x14ac:dyDescent="0.3">
      <c r="A1020" s="2" t="s">
        <v>6</v>
      </c>
      <c r="B1020" s="2">
        <v>16</v>
      </c>
      <c r="C1020" s="5">
        <v>39873</v>
      </c>
      <c r="D1020" s="2">
        <v>6</v>
      </c>
      <c r="E1020" s="2" t="s">
        <v>7</v>
      </c>
      <c r="F1020" s="6" t="s">
        <v>49</v>
      </c>
      <c r="G1020" s="2">
        <v>90</v>
      </c>
      <c r="H1020" s="2">
        <v>12</v>
      </c>
      <c r="I1020" s="2">
        <v>16</v>
      </c>
      <c r="J1020" s="2">
        <v>10</v>
      </c>
      <c r="K1020" s="2">
        <v>2</v>
      </c>
      <c r="L1020" s="19">
        <v>628.31853071795865</v>
      </c>
      <c r="M1020" s="19">
        <f t="shared" si="90"/>
        <v>6.2831853071795868E-2</v>
      </c>
      <c r="N1020" s="19">
        <v>565.48667764616278</v>
      </c>
      <c r="O1020" s="19">
        <f t="shared" si="91"/>
        <v>5.6548667764616277E-2</v>
      </c>
      <c r="P1020" s="19">
        <f t="shared" si="92"/>
        <v>6.283185307179591E-3</v>
      </c>
      <c r="Q1020" s="24">
        <v>5.23</v>
      </c>
      <c r="R1020" s="24">
        <f t="shared" si="93"/>
        <v>0.29574953240894314</v>
      </c>
      <c r="S1020" s="24">
        <v>8.461146496815287</v>
      </c>
      <c r="T1020" s="24">
        <f t="shared" si="94"/>
        <v>5.3162951350683878E-2</v>
      </c>
      <c r="U1020" s="25">
        <f t="shared" si="95"/>
        <v>0.24258658105825925</v>
      </c>
    </row>
    <row r="1021" spans="1:21" x14ac:dyDescent="0.3">
      <c r="A1021" s="2" t="s">
        <v>6</v>
      </c>
      <c r="B1021" s="2">
        <v>16</v>
      </c>
      <c r="C1021" s="5">
        <v>39873</v>
      </c>
      <c r="D1021" s="2">
        <v>6</v>
      </c>
      <c r="E1021" s="2" t="s">
        <v>7</v>
      </c>
      <c r="F1021" s="6" t="s">
        <v>49</v>
      </c>
      <c r="G1021" s="2">
        <v>100</v>
      </c>
      <c r="H1021" s="2">
        <v>10</v>
      </c>
      <c r="I1021" s="2">
        <v>16</v>
      </c>
      <c r="J1021" s="2">
        <v>9</v>
      </c>
      <c r="K1021" s="2">
        <v>2</v>
      </c>
      <c r="L1021" s="19">
        <v>508.93800988154646</v>
      </c>
      <c r="M1021" s="19">
        <f t="shared" si="90"/>
        <v>5.0893800988154644E-2</v>
      </c>
      <c r="N1021" s="19">
        <v>508.93800988154646</v>
      </c>
      <c r="O1021" s="19">
        <f t="shared" si="91"/>
        <v>5.0893800988154644E-2</v>
      </c>
      <c r="P1021" s="19">
        <f t="shared" si="92"/>
        <v>0</v>
      </c>
      <c r="Q1021" s="24">
        <v>5.23</v>
      </c>
      <c r="R1021" s="24">
        <f t="shared" si="93"/>
        <v>0.26617457916804882</v>
      </c>
      <c r="S1021" s="24">
        <v>8.461146496815287</v>
      </c>
      <c r="T1021" s="24">
        <f t="shared" si="94"/>
        <v>0</v>
      </c>
      <c r="U1021" s="25">
        <f t="shared" si="95"/>
        <v>0.26617457916804882</v>
      </c>
    </row>
    <row r="1022" spans="1:21" x14ac:dyDescent="0.3">
      <c r="A1022" s="2" t="s">
        <v>6</v>
      </c>
      <c r="B1022" s="2">
        <v>16</v>
      </c>
      <c r="C1022" s="5">
        <v>39873</v>
      </c>
      <c r="D1022" s="2">
        <v>6</v>
      </c>
      <c r="E1022" s="2" t="s">
        <v>7</v>
      </c>
      <c r="F1022" s="6" t="s">
        <v>49</v>
      </c>
      <c r="G1022" s="2">
        <v>70</v>
      </c>
      <c r="H1022" s="2">
        <v>13</v>
      </c>
      <c r="I1022" s="2">
        <v>15</v>
      </c>
      <c r="J1022" s="2">
        <v>10.25</v>
      </c>
      <c r="K1022" s="2">
        <v>2</v>
      </c>
      <c r="L1022" s="19">
        <v>660.12715633555524</v>
      </c>
      <c r="M1022" s="19">
        <f t="shared" si="90"/>
        <v>6.6012715633555527E-2</v>
      </c>
      <c r="N1022" s="19">
        <v>462.08900943488862</v>
      </c>
      <c r="O1022" s="19">
        <f t="shared" si="91"/>
        <v>4.6208900943488861E-2</v>
      </c>
      <c r="P1022" s="19">
        <f t="shared" si="92"/>
        <v>1.9803814690066666E-2</v>
      </c>
      <c r="Q1022" s="24">
        <v>5.23</v>
      </c>
      <c r="R1022" s="24">
        <f t="shared" si="93"/>
        <v>0.24167255193444676</v>
      </c>
      <c r="S1022" s="24">
        <v>8.461146496815287</v>
      </c>
      <c r="T1022" s="24">
        <f t="shared" si="94"/>
        <v>0.16756297728843669</v>
      </c>
      <c r="U1022" s="25">
        <f t="shared" si="95"/>
        <v>7.4109574646010062E-2</v>
      </c>
    </row>
    <row r="1023" spans="1:21" x14ac:dyDescent="0.3">
      <c r="A1023" s="2" t="s">
        <v>6</v>
      </c>
      <c r="B1023" s="2">
        <v>16</v>
      </c>
      <c r="C1023" s="5">
        <v>39873</v>
      </c>
      <c r="D1023" s="2">
        <v>6</v>
      </c>
      <c r="E1023" s="2" t="s">
        <v>7</v>
      </c>
      <c r="F1023" s="6" t="s">
        <v>41</v>
      </c>
      <c r="G1023" s="2">
        <v>10</v>
      </c>
      <c r="H1023" s="2">
        <v>20</v>
      </c>
      <c r="I1023" s="2">
        <v>50</v>
      </c>
      <c r="J1023" s="2">
        <v>22.5</v>
      </c>
      <c r="K1023" s="2">
        <v>3</v>
      </c>
      <c r="L1023" s="19">
        <v>4771.2938426394985</v>
      </c>
      <c r="M1023" s="19">
        <f t="shared" si="90"/>
        <v>0.47712938426394985</v>
      </c>
      <c r="N1023" s="19">
        <v>477.12938426394987</v>
      </c>
      <c r="O1023" s="19">
        <f t="shared" si="91"/>
        <v>4.7712938426394985E-2</v>
      </c>
      <c r="P1023" s="19">
        <f t="shared" si="92"/>
        <v>0.42941644583755489</v>
      </c>
      <c r="Q1023" s="24">
        <v>10.71</v>
      </c>
      <c r="R1023" s="24">
        <f t="shared" si="93"/>
        <v>0.51100557054669038</v>
      </c>
      <c r="S1023" s="24">
        <v>8.1999999999999993</v>
      </c>
      <c r="T1023" s="24">
        <f t="shared" si="94"/>
        <v>3.5212148558679499</v>
      </c>
      <c r="U1023" s="25">
        <f t="shared" si="95"/>
        <v>-3.0102092853212596</v>
      </c>
    </row>
    <row r="1024" spans="1:21" x14ac:dyDescent="0.3">
      <c r="A1024" s="2" t="s">
        <v>6</v>
      </c>
      <c r="B1024" s="2">
        <v>16</v>
      </c>
      <c r="C1024" s="5">
        <v>39873</v>
      </c>
      <c r="D1024" s="2">
        <v>6</v>
      </c>
      <c r="E1024" s="2" t="s">
        <v>7</v>
      </c>
      <c r="F1024" s="6" t="s">
        <v>42</v>
      </c>
      <c r="G1024" s="2">
        <v>80</v>
      </c>
      <c r="H1024" s="2">
        <v>60</v>
      </c>
      <c r="I1024" s="2">
        <v>50</v>
      </c>
      <c r="J1024" s="2">
        <v>42.5</v>
      </c>
      <c r="K1024" s="2">
        <v>2</v>
      </c>
      <c r="L1024" s="19">
        <v>11349.003461093127</v>
      </c>
      <c r="M1024" s="19">
        <f t="shared" si="90"/>
        <v>1.1349003461093128</v>
      </c>
      <c r="N1024" s="19">
        <v>9079.202768874502</v>
      </c>
      <c r="O1024" s="19">
        <f t="shared" si="91"/>
        <v>0.90792027688745025</v>
      </c>
      <c r="P1024" s="19">
        <f t="shared" si="92"/>
        <v>0.22698006922186253</v>
      </c>
      <c r="Q1024" s="24">
        <v>11.49</v>
      </c>
      <c r="R1024" s="24">
        <f t="shared" si="93"/>
        <v>10.432003981436804</v>
      </c>
      <c r="S1024" s="24">
        <v>8.1999999999999993</v>
      </c>
      <c r="T1024" s="24">
        <f t="shared" si="94"/>
        <v>1.8612365676192726</v>
      </c>
      <c r="U1024" s="25">
        <f t="shared" si="95"/>
        <v>8.5707674138175314</v>
      </c>
    </row>
    <row r="1025" spans="1:21" x14ac:dyDescent="0.3">
      <c r="A1025" s="2" t="s">
        <v>6</v>
      </c>
      <c r="B1025" s="2">
        <v>16</v>
      </c>
      <c r="C1025" s="5">
        <v>39873</v>
      </c>
      <c r="D1025" s="2">
        <v>6</v>
      </c>
      <c r="E1025" s="2" t="s">
        <v>7</v>
      </c>
      <c r="F1025" s="6" t="s">
        <v>44</v>
      </c>
      <c r="G1025" s="2">
        <v>50</v>
      </c>
      <c r="H1025" s="2">
        <v>10</v>
      </c>
      <c r="I1025" s="2">
        <v>15</v>
      </c>
      <c r="J1025" s="2">
        <v>8.75</v>
      </c>
      <c r="K1025" s="2">
        <v>2</v>
      </c>
      <c r="L1025" s="19">
        <v>481.05637508093707</v>
      </c>
      <c r="M1025" s="19">
        <f t="shared" si="90"/>
        <v>4.8105637508093706E-2</v>
      </c>
      <c r="N1025" s="19">
        <v>240.52818754046854</v>
      </c>
      <c r="O1025" s="19">
        <f t="shared" si="91"/>
        <v>2.4052818754046853E-2</v>
      </c>
      <c r="P1025" s="19">
        <f t="shared" si="92"/>
        <v>2.4052818754046853E-2</v>
      </c>
      <c r="Q1025" s="24">
        <v>5.78</v>
      </c>
      <c r="R1025" s="24">
        <f t="shared" si="93"/>
        <v>0.13902529239839082</v>
      </c>
      <c r="S1025" s="24">
        <v>9.0675767918088734</v>
      </c>
      <c r="T1025" s="24">
        <f t="shared" si="94"/>
        <v>0.21810078111178047</v>
      </c>
      <c r="U1025" s="25">
        <f t="shared" si="95"/>
        <v>-7.9075488713389652E-2</v>
      </c>
    </row>
    <row r="1026" spans="1:21" x14ac:dyDescent="0.3">
      <c r="A1026" s="2" t="s">
        <v>6</v>
      </c>
      <c r="B1026" s="2">
        <v>16</v>
      </c>
      <c r="C1026" s="5">
        <v>39873</v>
      </c>
      <c r="D1026" s="2">
        <v>6</v>
      </c>
      <c r="E1026" s="2" t="s">
        <v>7</v>
      </c>
      <c r="F1026" s="6" t="s">
        <v>44</v>
      </c>
      <c r="G1026" s="2">
        <v>40</v>
      </c>
      <c r="H1026" s="2">
        <v>17</v>
      </c>
      <c r="I1026" s="2">
        <v>25</v>
      </c>
      <c r="J1026" s="2">
        <v>14.75</v>
      </c>
      <c r="K1026" s="2">
        <v>2</v>
      </c>
      <c r="L1026" s="19">
        <v>1366.9855033932588</v>
      </c>
      <c r="M1026" s="19">
        <f t="shared" ref="M1026:M1089" si="96">L1026/10000</f>
        <v>0.13669855033932587</v>
      </c>
      <c r="N1026" s="19">
        <v>546.79420135730356</v>
      </c>
      <c r="O1026" s="19">
        <f t="shared" ref="O1026:O1089" si="97">N1026/10000</f>
        <v>5.4679420135730357E-2</v>
      </c>
      <c r="P1026" s="19">
        <f t="shared" ref="P1026:P1089" si="98">M1026-O1026</f>
        <v>8.2019130203595525E-2</v>
      </c>
      <c r="Q1026" s="24">
        <v>5.78</v>
      </c>
      <c r="R1026" s="24">
        <f t="shared" ref="R1026:R1089" si="99">O1026*Q1026</f>
        <v>0.31604704838452147</v>
      </c>
      <c r="S1026" s="24">
        <v>9.0675767918088734</v>
      </c>
      <c r="T1026" s="24">
        <f t="shared" ref="T1026:T1089" si="100">P1026*S1026</f>
        <v>0.74371476151847293</v>
      </c>
      <c r="U1026" s="25">
        <f t="shared" ref="U1026:U1089" si="101">R1026-T1026</f>
        <v>-0.42766771313395147</v>
      </c>
    </row>
    <row r="1027" spans="1:21" x14ac:dyDescent="0.3">
      <c r="A1027" s="2" t="s">
        <v>6</v>
      </c>
      <c r="B1027" s="2">
        <v>16</v>
      </c>
      <c r="C1027" s="5">
        <v>39873</v>
      </c>
      <c r="D1027" s="2">
        <v>6</v>
      </c>
      <c r="E1027" s="2" t="s">
        <v>7</v>
      </c>
      <c r="F1027" s="6" t="s">
        <v>44</v>
      </c>
      <c r="G1027" s="2">
        <v>90</v>
      </c>
      <c r="H1027" s="2">
        <v>25</v>
      </c>
      <c r="I1027" s="2">
        <v>25</v>
      </c>
      <c r="J1027" s="2">
        <v>18.75</v>
      </c>
      <c r="K1027" s="2">
        <v>2</v>
      </c>
      <c r="L1027" s="19">
        <v>2208.9323345553235</v>
      </c>
      <c r="M1027" s="19">
        <f t="shared" si="96"/>
        <v>0.22089323345553236</v>
      </c>
      <c r="N1027" s="19">
        <v>1988.0391010997912</v>
      </c>
      <c r="O1027" s="19">
        <f t="shared" si="97"/>
        <v>0.19880391010997911</v>
      </c>
      <c r="P1027" s="19">
        <f t="shared" si="98"/>
        <v>2.2089323345553247E-2</v>
      </c>
      <c r="Q1027" s="24">
        <v>5.78</v>
      </c>
      <c r="R1027" s="24">
        <f t="shared" si="99"/>
        <v>1.1490866004356792</v>
      </c>
      <c r="S1027" s="24">
        <v>9.0675767918088734</v>
      </c>
      <c r="T1027" s="24">
        <f t="shared" si="100"/>
        <v>0.20029663571490056</v>
      </c>
      <c r="U1027" s="25">
        <f t="shared" si="101"/>
        <v>0.9487899647207787</v>
      </c>
    </row>
    <row r="1028" spans="1:21" x14ac:dyDescent="0.3">
      <c r="A1028" s="2" t="s">
        <v>6</v>
      </c>
      <c r="B1028" s="2">
        <v>16</v>
      </c>
      <c r="C1028" s="5">
        <v>39873</v>
      </c>
      <c r="D1028" s="2">
        <v>6</v>
      </c>
      <c r="E1028" s="2" t="s">
        <v>7</v>
      </c>
      <c r="F1028" s="6" t="s">
        <v>44</v>
      </c>
      <c r="G1028" s="2">
        <v>90</v>
      </c>
      <c r="H1028" s="2">
        <v>20</v>
      </c>
      <c r="I1028" s="2">
        <v>10</v>
      </c>
      <c r="J1028" s="2">
        <v>12.5</v>
      </c>
      <c r="K1028" s="2">
        <v>2</v>
      </c>
      <c r="L1028" s="19">
        <v>981.74770424681037</v>
      </c>
      <c r="M1028" s="19">
        <f t="shared" si="96"/>
        <v>9.8174770424681035E-2</v>
      </c>
      <c r="N1028" s="19">
        <v>883.57293382212936</v>
      </c>
      <c r="O1028" s="19">
        <f t="shared" si="97"/>
        <v>8.8357293382212931E-2</v>
      </c>
      <c r="P1028" s="19">
        <f t="shared" si="98"/>
        <v>9.8174770424681035E-3</v>
      </c>
      <c r="Q1028" s="24">
        <v>5.78</v>
      </c>
      <c r="R1028" s="24">
        <f t="shared" si="99"/>
        <v>0.51070515574919073</v>
      </c>
      <c r="S1028" s="24">
        <v>9.0675767918088734</v>
      </c>
      <c r="T1028" s="24">
        <f t="shared" si="100"/>
        <v>8.9020726984400195E-2</v>
      </c>
      <c r="U1028" s="25">
        <f t="shared" si="101"/>
        <v>0.42168442876479051</v>
      </c>
    </row>
    <row r="1029" spans="1:21" x14ac:dyDescent="0.3">
      <c r="A1029" s="2" t="s">
        <v>6</v>
      </c>
      <c r="B1029" s="2">
        <v>16</v>
      </c>
      <c r="C1029" s="5">
        <v>39873</v>
      </c>
      <c r="D1029" s="2">
        <v>6</v>
      </c>
      <c r="E1029" s="2" t="s">
        <v>7</v>
      </c>
      <c r="F1029" s="6" t="s">
        <v>44</v>
      </c>
      <c r="G1029" s="2">
        <v>90</v>
      </c>
      <c r="H1029" s="2">
        <v>10</v>
      </c>
      <c r="I1029" s="2">
        <v>13</v>
      </c>
      <c r="J1029" s="2">
        <v>8.25</v>
      </c>
      <c r="K1029" s="2">
        <v>2</v>
      </c>
      <c r="L1029" s="19">
        <v>427.6492999699106</v>
      </c>
      <c r="M1029" s="19">
        <f t="shared" si="96"/>
        <v>4.2764929996991059E-2</v>
      </c>
      <c r="N1029" s="19">
        <v>384.88436997291956</v>
      </c>
      <c r="O1029" s="19">
        <f t="shared" si="97"/>
        <v>3.8488436997291958E-2</v>
      </c>
      <c r="P1029" s="19">
        <f t="shared" si="98"/>
        <v>4.2764929996991011E-3</v>
      </c>
      <c r="Q1029" s="24">
        <v>5.78</v>
      </c>
      <c r="R1029" s="24">
        <f t="shared" si="99"/>
        <v>0.22246316584434753</v>
      </c>
      <c r="S1029" s="24">
        <v>9.0675767918088734</v>
      </c>
      <c r="T1029" s="24">
        <f t="shared" si="100"/>
        <v>3.8777428674404681E-2</v>
      </c>
      <c r="U1029" s="25">
        <f t="shared" si="101"/>
        <v>0.18368573716994285</v>
      </c>
    </row>
    <row r="1030" spans="1:21" x14ac:dyDescent="0.3">
      <c r="A1030" s="2" t="s">
        <v>6</v>
      </c>
      <c r="B1030" s="2">
        <v>16</v>
      </c>
      <c r="C1030" s="5">
        <v>39873</v>
      </c>
      <c r="D1030" s="2">
        <v>6</v>
      </c>
      <c r="E1030" s="2" t="s">
        <v>7</v>
      </c>
      <c r="F1030" s="6" t="s">
        <v>44</v>
      </c>
      <c r="G1030" s="2">
        <v>90</v>
      </c>
      <c r="H1030" s="2">
        <v>12</v>
      </c>
      <c r="I1030" s="2">
        <v>12</v>
      </c>
      <c r="J1030" s="2">
        <v>9</v>
      </c>
      <c r="K1030" s="2">
        <v>2</v>
      </c>
      <c r="L1030" s="19">
        <v>508.93800988154646</v>
      </c>
      <c r="M1030" s="19">
        <f t="shared" si="96"/>
        <v>5.0893800988154644E-2</v>
      </c>
      <c r="N1030" s="19">
        <v>458.04420889339184</v>
      </c>
      <c r="O1030" s="19">
        <f t="shared" si="97"/>
        <v>4.5804420889339184E-2</v>
      </c>
      <c r="P1030" s="19">
        <f t="shared" si="98"/>
        <v>5.0893800988154603E-3</v>
      </c>
      <c r="Q1030" s="24">
        <v>5.78</v>
      </c>
      <c r="R1030" s="24">
        <f t="shared" si="99"/>
        <v>0.26474955274038048</v>
      </c>
      <c r="S1030" s="24">
        <v>9.0675767918088734</v>
      </c>
      <c r="T1030" s="24">
        <f t="shared" si="100"/>
        <v>4.6148344868713019E-2</v>
      </c>
      <c r="U1030" s="25">
        <f t="shared" si="101"/>
        <v>0.21860120787166745</v>
      </c>
    </row>
    <row r="1031" spans="1:21" x14ac:dyDescent="0.3">
      <c r="A1031" s="2" t="s">
        <v>6</v>
      </c>
      <c r="B1031" s="2">
        <v>16</v>
      </c>
      <c r="C1031" s="5">
        <v>39873</v>
      </c>
      <c r="D1031" s="2">
        <v>6</v>
      </c>
      <c r="E1031" s="2" t="s">
        <v>7</v>
      </c>
      <c r="F1031" s="6" t="s">
        <v>44</v>
      </c>
      <c r="G1031" s="2">
        <v>90</v>
      </c>
      <c r="H1031" s="2">
        <v>12</v>
      </c>
      <c r="I1031" s="2">
        <v>12</v>
      </c>
      <c r="J1031" s="2">
        <v>9</v>
      </c>
      <c r="K1031" s="2">
        <v>2</v>
      </c>
      <c r="L1031" s="19">
        <v>508.93800988154646</v>
      </c>
      <c r="M1031" s="19">
        <f t="shared" si="96"/>
        <v>5.0893800988154644E-2</v>
      </c>
      <c r="N1031" s="19">
        <v>458.04420889339184</v>
      </c>
      <c r="O1031" s="19">
        <f t="shared" si="97"/>
        <v>4.5804420889339184E-2</v>
      </c>
      <c r="P1031" s="19">
        <f t="shared" si="98"/>
        <v>5.0893800988154603E-3</v>
      </c>
      <c r="Q1031" s="24">
        <v>5.78</v>
      </c>
      <c r="R1031" s="24">
        <f t="shared" si="99"/>
        <v>0.26474955274038048</v>
      </c>
      <c r="S1031" s="24">
        <v>9.0675767918088734</v>
      </c>
      <c r="T1031" s="24">
        <f t="shared" si="100"/>
        <v>4.6148344868713019E-2</v>
      </c>
      <c r="U1031" s="25">
        <f t="shared" si="101"/>
        <v>0.21860120787166745</v>
      </c>
    </row>
    <row r="1032" spans="1:21" x14ac:dyDescent="0.3">
      <c r="A1032" s="2" t="s">
        <v>6</v>
      </c>
      <c r="B1032" s="2">
        <v>16</v>
      </c>
      <c r="C1032" s="5">
        <v>39873</v>
      </c>
      <c r="D1032" s="2">
        <v>6</v>
      </c>
      <c r="E1032" s="2" t="s">
        <v>7</v>
      </c>
      <c r="F1032" s="6" t="s">
        <v>44</v>
      </c>
      <c r="G1032" s="2">
        <v>90</v>
      </c>
      <c r="H1032" s="2">
        <v>12</v>
      </c>
      <c r="I1032" s="2">
        <v>12</v>
      </c>
      <c r="J1032" s="2">
        <v>9</v>
      </c>
      <c r="K1032" s="2">
        <v>2</v>
      </c>
      <c r="L1032" s="19">
        <v>508.93800988154646</v>
      </c>
      <c r="M1032" s="19">
        <f t="shared" si="96"/>
        <v>5.0893800988154644E-2</v>
      </c>
      <c r="N1032" s="19">
        <v>458.04420889339184</v>
      </c>
      <c r="O1032" s="19">
        <f t="shared" si="97"/>
        <v>4.5804420889339184E-2</v>
      </c>
      <c r="P1032" s="19">
        <f t="shared" si="98"/>
        <v>5.0893800988154603E-3</v>
      </c>
      <c r="Q1032" s="24">
        <v>5.78</v>
      </c>
      <c r="R1032" s="24">
        <f t="shared" si="99"/>
        <v>0.26474955274038048</v>
      </c>
      <c r="S1032" s="24">
        <v>9.0675767918088734</v>
      </c>
      <c r="T1032" s="24">
        <f t="shared" si="100"/>
        <v>4.6148344868713019E-2</v>
      </c>
      <c r="U1032" s="25">
        <f t="shared" si="101"/>
        <v>0.21860120787166745</v>
      </c>
    </row>
    <row r="1033" spans="1:21" x14ac:dyDescent="0.3">
      <c r="A1033" s="2" t="s">
        <v>6</v>
      </c>
      <c r="B1033" s="2">
        <v>16</v>
      </c>
      <c r="C1033" s="5">
        <v>39873</v>
      </c>
      <c r="D1033" s="2">
        <v>6</v>
      </c>
      <c r="E1033" s="2" t="s">
        <v>7</v>
      </c>
      <c r="F1033" s="6" t="s">
        <v>44</v>
      </c>
      <c r="G1033" s="2">
        <v>90</v>
      </c>
      <c r="H1033" s="2">
        <v>12</v>
      </c>
      <c r="I1033" s="2">
        <v>12</v>
      </c>
      <c r="J1033" s="2">
        <v>9</v>
      </c>
      <c r="K1033" s="2">
        <v>2</v>
      </c>
      <c r="L1033" s="19">
        <v>508.93800988154646</v>
      </c>
      <c r="M1033" s="19">
        <f t="shared" si="96"/>
        <v>5.0893800988154644E-2</v>
      </c>
      <c r="N1033" s="19">
        <v>458.04420889339184</v>
      </c>
      <c r="O1033" s="19">
        <f t="shared" si="97"/>
        <v>4.5804420889339184E-2</v>
      </c>
      <c r="P1033" s="19">
        <f t="shared" si="98"/>
        <v>5.0893800988154603E-3</v>
      </c>
      <c r="Q1033" s="24">
        <v>5.78</v>
      </c>
      <c r="R1033" s="24">
        <f t="shared" si="99"/>
        <v>0.26474955274038048</v>
      </c>
      <c r="S1033" s="24">
        <v>9.0675767918088734</v>
      </c>
      <c r="T1033" s="24">
        <f t="shared" si="100"/>
        <v>4.6148344868713019E-2</v>
      </c>
      <c r="U1033" s="25">
        <f t="shared" si="101"/>
        <v>0.21860120787166745</v>
      </c>
    </row>
    <row r="1034" spans="1:21" x14ac:dyDescent="0.3">
      <c r="A1034" s="2" t="s">
        <v>6</v>
      </c>
      <c r="B1034" s="2">
        <v>16</v>
      </c>
      <c r="C1034" s="5">
        <v>39873</v>
      </c>
      <c r="D1034" s="2">
        <v>6</v>
      </c>
      <c r="E1034" s="2" t="s">
        <v>7</v>
      </c>
      <c r="F1034" s="6" t="s">
        <v>44</v>
      </c>
      <c r="G1034" s="2">
        <v>90</v>
      </c>
      <c r="H1034" s="2">
        <v>12</v>
      </c>
      <c r="I1034" s="2">
        <v>12</v>
      </c>
      <c r="J1034" s="2">
        <v>9</v>
      </c>
      <c r="K1034" s="2">
        <v>2</v>
      </c>
      <c r="L1034" s="19">
        <v>508.93800988154646</v>
      </c>
      <c r="M1034" s="19">
        <f t="shared" si="96"/>
        <v>5.0893800988154644E-2</v>
      </c>
      <c r="N1034" s="19">
        <v>458.04420889339184</v>
      </c>
      <c r="O1034" s="19">
        <f t="shared" si="97"/>
        <v>4.5804420889339184E-2</v>
      </c>
      <c r="P1034" s="19">
        <f t="shared" si="98"/>
        <v>5.0893800988154603E-3</v>
      </c>
      <c r="Q1034" s="24">
        <v>5.78</v>
      </c>
      <c r="R1034" s="24">
        <f t="shared" si="99"/>
        <v>0.26474955274038048</v>
      </c>
      <c r="S1034" s="24">
        <v>9.0675767918088734</v>
      </c>
      <c r="T1034" s="24">
        <f t="shared" si="100"/>
        <v>4.6148344868713019E-2</v>
      </c>
      <c r="U1034" s="25">
        <f t="shared" si="101"/>
        <v>0.21860120787166745</v>
      </c>
    </row>
    <row r="1035" spans="1:21" x14ac:dyDescent="0.3">
      <c r="A1035" s="2" t="s">
        <v>6</v>
      </c>
      <c r="B1035" s="2">
        <v>16</v>
      </c>
      <c r="C1035" s="5">
        <v>39873</v>
      </c>
      <c r="D1035" s="2">
        <v>6</v>
      </c>
      <c r="E1035" s="2" t="s">
        <v>7</v>
      </c>
      <c r="F1035" s="6" t="s">
        <v>44</v>
      </c>
      <c r="G1035" s="2">
        <v>90</v>
      </c>
      <c r="H1035" s="2">
        <v>15</v>
      </c>
      <c r="I1035" s="2">
        <v>18</v>
      </c>
      <c r="J1035" s="2">
        <v>12</v>
      </c>
      <c r="K1035" s="2">
        <v>2</v>
      </c>
      <c r="L1035" s="19">
        <v>904.77868423386042</v>
      </c>
      <c r="M1035" s="19">
        <f t="shared" si="96"/>
        <v>9.0477868423386038E-2</v>
      </c>
      <c r="N1035" s="19">
        <v>814.30081581047443</v>
      </c>
      <c r="O1035" s="19">
        <f t="shared" si="97"/>
        <v>8.1430081581047448E-2</v>
      </c>
      <c r="P1035" s="19">
        <f t="shared" si="98"/>
        <v>9.0477868423385899E-3</v>
      </c>
      <c r="Q1035" s="24">
        <v>5.78</v>
      </c>
      <c r="R1035" s="24">
        <f t="shared" si="99"/>
        <v>0.47066587153845429</v>
      </c>
      <c r="S1035" s="24">
        <v>9.0675767918088734</v>
      </c>
      <c r="T1035" s="24">
        <f t="shared" si="100"/>
        <v>8.2041501988823082E-2</v>
      </c>
      <c r="U1035" s="25">
        <f t="shared" si="101"/>
        <v>0.3886243695496312</v>
      </c>
    </row>
    <row r="1036" spans="1:21" x14ac:dyDescent="0.3">
      <c r="A1036" s="2" t="s">
        <v>6</v>
      </c>
      <c r="B1036" s="2">
        <v>16</v>
      </c>
      <c r="C1036" s="5">
        <v>39873</v>
      </c>
      <c r="D1036" s="2">
        <v>6</v>
      </c>
      <c r="E1036" s="2" t="s">
        <v>7</v>
      </c>
      <c r="F1036" s="6" t="s">
        <v>44</v>
      </c>
      <c r="G1036" s="2">
        <v>90</v>
      </c>
      <c r="H1036" s="2">
        <v>15</v>
      </c>
      <c r="I1036" s="2">
        <v>25</v>
      </c>
      <c r="J1036" s="2">
        <v>13.75</v>
      </c>
      <c r="K1036" s="2">
        <v>2</v>
      </c>
      <c r="L1036" s="19">
        <v>1187.9147221386406</v>
      </c>
      <c r="M1036" s="19">
        <f t="shared" si="96"/>
        <v>0.11879147221386406</v>
      </c>
      <c r="N1036" s="19">
        <v>1069.1232499247767</v>
      </c>
      <c r="O1036" s="19">
        <f t="shared" si="97"/>
        <v>0.10691232499247767</v>
      </c>
      <c r="P1036" s="19">
        <f t="shared" si="98"/>
        <v>1.1879147221386388E-2</v>
      </c>
      <c r="Q1036" s="24">
        <v>5.78</v>
      </c>
      <c r="R1036" s="24">
        <f t="shared" si="99"/>
        <v>0.61795323845652095</v>
      </c>
      <c r="S1036" s="24">
        <v>9.0675767918088734</v>
      </c>
      <c r="T1036" s="24">
        <f t="shared" si="100"/>
        <v>0.10771507965112408</v>
      </c>
      <c r="U1036" s="25">
        <f t="shared" si="101"/>
        <v>0.51023815880539691</v>
      </c>
    </row>
    <row r="1037" spans="1:21" x14ac:dyDescent="0.3">
      <c r="A1037" s="2" t="s">
        <v>6</v>
      </c>
      <c r="B1037" s="2">
        <v>16</v>
      </c>
      <c r="C1037" s="5">
        <v>39873</v>
      </c>
      <c r="D1037" s="2">
        <v>6</v>
      </c>
      <c r="E1037" s="2" t="s">
        <v>7</v>
      </c>
      <c r="F1037" s="6" t="s">
        <v>44</v>
      </c>
      <c r="G1037" s="2">
        <v>100</v>
      </c>
      <c r="H1037" s="2">
        <v>10</v>
      </c>
      <c r="I1037" s="2">
        <v>10</v>
      </c>
      <c r="J1037" s="2">
        <v>7.5</v>
      </c>
      <c r="K1037" s="2">
        <v>2</v>
      </c>
      <c r="L1037" s="19">
        <v>353.42917352885172</v>
      </c>
      <c r="M1037" s="19">
        <f t="shared" si="96"/>
        <v>3.5342917352885174E-2</v>
      </c>
      <c r="N1037" s="19">
        <v>353.42917352885172</v>
      </c>
      <c r="O1037" s="19">
        <f t="shared" si="97"/>
        <v>3.5342917352885174E-2</v>
      </c>
      <c r="P1037" s="19">
        <f t="shared" si="98"/>
        <v>0</v>
      </c>
      <c r="Q1037" s="24">
        <v>5.78</v>
      </c>
      <c r="R1037" s="24">
        <f t="shared" si="99"/>
        <v>0.20428206229967633</v>
      </c>
      <c r="S1037" s="24">
        <v>9.0675767918088734</v>
      </c>
      <c r="T1037" s="24">
        <f t="shared" si="100"/>
        <v>0</v>
      </c>
      <c r="U1037" s="25">
        <f t="shared" si="101"/>
        <v>0.20428206229967633</v>
      </c>
    </row>
    <row r="1038" spans="1:21" x14ac:dyDescent="0.3">
      <c r="A1038" s="2" t="s">
        <v>6</v>
      </c>
      <c r="B1038" s="2">
        <v>16</v>
      </c>
      <c r="C1038" s="5">
        <v>39873</v>
      </c>
      <c r="D1038" s="2">
        <v>6</v>
      </c>
      <c r="E1038" s="2" t="s">
        <v>7</v>
      </c>
      <c r="F1038" s="6" t="s">
        <v>44</v>
      </c>
      <c r="G1038" s="2">
        <v>100</v>
      </c>
      <c r="H1038" s="2">
        <v>10</v>
      </c>
      <c r="I1038" s="2">
        <v>10</v>
      </c>
      <c r="J1038" s="2">
        <v>7.5</v>
      </c>
      <c r="K1038" s="2">
        <v>2</v>
      </c>
      <c r="L1038" s="19">
        <v>353.42917352885172</v>
      </c>
      <c r="M1038" s="19">
        <f t="shared" si="96"/>
        <v>3.5342917352885174E-2</v>
      </c>
      <c r="N1038" s="19">
        <v>353.42917352885172</v>
      </c>
      <c r="O1038" s="19">
        <f t="shared" si="97"/>
        <v>3.5342917352885174E-2</v>
      </c>
      <c r="P1038" s="19">
        <f t="shared" si="98"/>
        <v>0</v>
      </c>
      <c r="Q1038" s="24">
        <v>5.78</v>
      </c>
      <c r="R1038" s="24">
        <f t="shared" si="99"/>
        <v>0.20428206229967633</v>
      </c>
      <c r="S1038" s="24">
        <v>9.0675767918088734</v>
      </c>
      <c r="T1038" s="24">
        <f t="shared" si="100"/>
        <v>0</v>
      </c>
      <c r="U1038" s="25">
        <f t="shared" si="101"/>
        <v>0.20428206229967633</v>
      </c>
    </row>
    <row r="1039" spans="1:21" x14ac:dyDescent="0.3">
      <c r="A1039" s="2" t="s">
        <v>6</v>
      </c>
      <c r="B1039" s="2">
        <v>16</v>
      </c>
      <c r="C1039" s="5">
        <v>39873</v>
      </c>
      <c r="D1039" s="2">
        <v>6</v>
      </c>
      <c r="E1039" s="2" t="s">
        <v>7</v>
      </c>
      <c r="F1039" s="6" t="s">
        <v>44</v>
      </c>
      <c r="G1039" s="2">
        <v>100</v>
      </c>
      <c r="H1039" s="2">
        <v>10</v>
      </c>
      <c r="I1039" s="2">
        <v>10</v>
      </c>
      <c r="J1039" s="2">
        <v>7.5</v>
      </c>
      <c r="K1039" s="2">
        <v>2</v>
      </c>
      <c r="L1039" s="19">
        <v>353.42917352885172</v>
      </c>
      <c r="M1039" s="19">
        <f t="shared" si="96"/>
        <v>3.5342917352885174E-2</v>
      </c>
      <c r="N1039" s="19">
        <v>353.42917352885172</v>
      </c>
      <c r="O1039" s="19">
        <f t="shared" si="97"/>
        <v>3.5342917352885174E-2</v>
      </c>
      <c r="P1039" s="19">
        <f t="shared" si="98"/>
        <v>0</v>
      </c>
      <c r="Q1039" s="24">
        <v>5.78</v>
      </c>
      <c r="R1039" s="24">
        <f t="shared" si="99"/>
        <v>0.20428206229967633</v>
      </c>
      <c r="S1039" s="24">
        <v>9.0675767918088734</v>
      </c>
      <c r="T1039" s="24">
        <f t="shared" si="100"/>
        <v>0</v>
      </c>
      <c r="U1039" s="25">
        <f t="shared" si="101"/>
        <v>0.20428206229967633</v>
      </c>
    </row>
    <row r="1040" spans="1:21" x14ac:dyDescent="0.3">
      <c r="A1040" s="2" t="s">
        <v>6</v>
      </c>
      <c r="B1040" s="2">
        <v>16</v>
      </c>
      <c r="C1040" s="5">
        <v>39873</v>
      </c>
      <c r="D1040" s="2">
        <v>6</v>
      </c>
      <c r="E1040" s="2" t="s">
        <v>7</v>
      </c>
      <c r="F1040" s="6" t="s">
        <v>44</v>
      </c>
      <c r="G1040" s="2">
        <v>100</v>
      </c>
      <c r="H1040" s="2">
        <v>10</v>
      </c>
      <c r="I1040" s="2">
        <v>10</v>
      </c>
      <c r="J1040" s="2">
        <v>7.5</v>
      </c>
      <c r="K1040" s="2">
        <v>2</v>
      </c>
      <c r="L1040" s="19">
        <v>353.42917352885172</v>
      </c>
      <c r="M1040" s="19">
        <f t="shared" si="96"/>
        <v>3.5342917352885174E-2</v>
      </c>
      <c r="N1040" s="19">
        <v>353.42917352885172</v>
      </c>
      <c r="O1040" s="19">
        <f t="shared" si="97"/>
        <v>3.5342917352885174E-2</v>
      </c>
      <c r="P1040" s="19">
        <f t="shared" si="98"/>
        <v>0</v>
      </c>
      <c r="Q1040" s="24">
        <v>5.78</v>
      </c>
      <c r="R1040" s="24">
        <f t="shared" si="99"/>
        <v>0.20428206229967633</v>
      </c>
      <c r="S1040" s="24">
        <v>9.0675767918088734</v>
      </c>
      <c r="T1040" s="24">
        <f t="shared" si="100"/>
        <v>0</v>
      </c>
      <c r="U1040" s="25">
        <f t="shared" si="101"/>
        <v>0.20428206229967633</v>
      </c>
    </row>
    <row r="1041" spans="1:21" x14ac:dyDescent="0.3">
      <c r="A1041" s="2" t="s">
        <v>6</v>
      </c>
      <c r="B1041" s="2">
        <v>16</v>
      </c>
      <c r="C1041" s="5">
        <v>39873</v>
      </c>
      <c r="D1041" s="2">
        <v>6</v>
      </c>
      <c r="E1041" s="2" t="s">
        <v>7</v>
      </c>
      <c r="F1041" s="6" t="s">
        <v>44</v>
      </c>
      <c r="G1041" s="2">
        <v>100</v>
      </c>
      <c r="H1041" s="2">
        <v>10</v>
      </c>
      <c r="I1041" s="2">
        <v>10</v>
      </c>
      <c r="J1041" s="2">
        <v>7.5</v>
      </c>
      <c r="K1041" s="2">
        <v>2</v>
      </c>
      <c r="L1041" s="19">
        <v>353.42917352885172</v>
      </c>
      <c r="M1041" s="19">
        <f t="shared" si="96"/>
        <v>3.5342917352885174E-2</v>
      </c>
      <c r="N1041" s="19">
        <v>353.42917352885172</v>
      </c>
      <c r="O1041" s="19">
        <f t="shared" si="97"/>
        <v>3.5342917352885174E-2</v>
      </c>
      <c r="P1041" s="19">
        <f t="shared" si="98"/>
        <v>0</v>
      </c>
      <c r="Q1041" s="24">
        <v>5.78</v>
      </c>
      <c r="R1041" s="24">
        <f t="shared" si="99"/>
        <v>0.20428206229967633</v>
      </c>
      <c r="S1041" s="24">
        <v>9.0675767918088734</v>
      </c>
      <c r="T1041" s="24">
        <f t="shared" si="100"/>
        <v>0</v>
      </c>
      <c r="U1041" s="25">
        <f t="shared" si="101"/>
        <v>0.20428206229967633</v>
      </c>
    </row>
    <row r="1042" spans="1:21" x14ac:dyDescent="0.3">
      <c r="A1042" s="2" t="s">
        <v>6</v>
      </c>
      <c r="B1042" s="2">
        <v>16</v>
      </c>
      <c r="C1042" s="5">
        <v>39873</v>
      </c>
      <c r="D1042" s="2">
        <v>6</v>
      </c>
      <c r="E1042" s="2" t="s">
        <v>7</v>
      </c>
      <c r="F1042" s="6" t="s">
        <v>44</v>
      </c>
      <c r="G1042" s="2">
        <v>100</v>
      </c>
      <c r="H1042" s="2">
        <v>10</v>
      </c>
      <c r="I1042" s="2">
        <v>10</v>
      </c>
      <c r="J1042" s="2">
        <v>7.5</v>
      </c>
      <c r="K1042" s="2">
        <v>2</v>
      </c>
      <c r="L1042" s="19">
        <v>353.42917352885172</v>
      </c>
      <c r="M1042" s="19">
        <f t="shared" si="96"/>
        <v>3.5342917352885174E-2</v>
      </c>
      <c r="N1042" s="19">
        <v>353.42917352885172</v>
      </c>
      <c r="O1042" s="19">
        <f t="shared" si="97"/>
        <v>3.5342917352885174E-2</v>
      </c>
      <c r="P1042" s="19">
        <f t="shared" si="98"/>
        <v>0</v>
      </c>
      <c r="Q1042" s="24">
        <v>5.78</v>
      </c>
      <c r="R1042" s="24">
        <f t="shared" si="99"/>
        <v>0.20428206229967633</v>
      </c>
      <c r="S1042" s="24">
        <v>9.0675767918088734</v>
      </c>
      <c r="T1042" s="24">
        <f t="shared" si="100"/>
        <v>0</v>
      </c>
      <c r="U1042" s="25">
        <f t="shared" si="101"/>
        <v>0.20428206229967633</v>
      </c>
    </row>
    <row r="1043" spans="1:21" x14ac:dyDescent="0.3">
      <c r="A1043" s="2" t="s">
        <v>6</v>
      </c>
      <c r="B1043" s="2">
        <v>16</v>
      </c>
      <c r="C1043" s="5">
        <v>39873</v>
      </c>
      <c r="D1043" s="2">
        <v>6</v>
      </c>
      <c r="E1043" s="2" t="s">
        <v>7</v>
      </c>
      <c r="F1043" s="6" t="s">
        <v>44</v>
      </c>
      <c r="G1043" s="2">
        <v>100</v>
      </c>
      <c r="H1043" s="2">
        <v>20</v>
      </c>
      <c r="I1043" s="2">
        <v>25</v>
      </c>
      <c r="J1043" s="2">
        <v>16.25</v>
      </c>
      <c r="K1043" s="2">
        <v>2</v>
      </c>
      <c r="L1043" s="19">
        <v>1659.1536201771096</v>
      </c>
      <c r="M1043" s="19">
        <f t="shared" si="96"/>
        <v>0.16591536201771095</v>
      </c>
      <c r="N1043" s="19">
        <v>1659.1536201771096</v>
      </c>
      <c r="O1043" s="19">
        <f t="shared" si="97"/>
        <v>0.16591536201771095</v>
      </c>
      <c r="P1043" s="19">
        <f t="shared" si="98"/>
        <v>0</v>
      </c>
      <c r="Q1043" s="24">
        <v>5.78</v>
      </c>
      <c r="R1043" s="24">
        <f t="shared" si="99"/>
        <v>0.9589907924623694</v>
      </c>
      <c r="S1043" s="24">
        <v>9.0675767918088734</v>
      </c>
      <c r="T1043" s="24">
        <f t="shared" si="100"/>
        <v>0</v>
      </c>
      <c r="U1043" s="25">
        <f t="shared" si="101"/>
        <v>0.9589907924623694</v>
      </c>
    </row>
    <row r="1044" spans="1:21" x14ac:dyDescent="0.3">
      <c r="A1044" s="2" t="s">
        <v>6</v>
      </c>
      <c r="B1044" s="2">
        <v>16</v>
      </c>
      <c r="C1044" s="5">
        <v>39873</v>
      </c>
      <c r="D1044" s="2">
        <v>6</v>
      </c>
      <c r="E1044" s="2" t="s">
        <v>7</v>
      </c>
      <c r="F1044" s="6" t="s">
        <v>44</v>
      </c>
      <c r="G1044" s="2">
        <v>90</v>
      </c>
      <c r="H1044" s="2">
        <v>10</v>
      </c>
      <c r="I1044" s="2">
        <v>15</v>
      </c>
      <c r="J1044" s="2">
        <v>8.75</v>
      </c>
      <c r="K1044" s="2">
        <v>2</v>
      </c>
      <c r="L1044" s="19">
        <v>481.05637508093707</v>
      </c>
      <c r="M1044" s="19">
        <f t="shared" si="96"/>
        <v>4.8105637508093706E-2</v>
      </c>
      <c r="N1044" s="19">
        <v>432.95073757284337</v>
      </c>
      <c r="O1044" s="19">
        <f t="shared" si="97"/>
        <v>4.3295073757284336E-2</v>
      </c>
      <c r="P1044" s="19">
        <f t="shared" si="98"/>
        <v>4.8105637508093699E-3</v>
      </c>
      <c r="Q1044" s="24">
        <v>5.78</v>
      </c>
      <c r="R1044" s="24">
        <f t="shared" si="99"/>
        <v>0.25024552631710345</v>
      </c>
      <c r="S1044" s="24">
        <v>9.0675767918088734</v>
      </c>
      <c r="T1044" s="24">
        <f t="shared" si="100"/>
        <v>4.3620156222356085E-2</v>
      </c>
      <c r="U1044" s="25">
        <f t="shared" si="101"/>
        <v>0.20662537009474735</v>
      </c>
    </row>
    <row r="1045" spans="1:21" x14ac:dyDescent="0.3">
      <c r="A1045" s="2" t="s">
        <v>6</v>
      </c>
      <c r="B1045" s="2">
        <v>16</v>
      </c>
      <c r="C1045" s="5">
        <v>39873</v>
      </c>
      <c r="D1045" s="2">
        <v>6</v>
      </c>
      <c r="E1045" s="2" t="s">
        <v>7</v>
      </c>
      <c r="F1045" s="6" t="s">
        <v>44</v>
      </c>
      <c r="G1045" s="2">
        <v>90</v>
      </c>
      <c r="H1045" s="2">
        <v>10</v>
      </c>
      <c r="I1045" s="2">
        <v>20</v>
      </c>
      <c r="J1045" s="2">
        <v>10</v>
      </c>
      <c r="K1045" s="2">
        <v>2</v>
      </c>
      <c r="L1045" s="19">
        <v>628.31853071795865</v>
      </c>
      <c r="M1045" s="19">
        <f t="shared" si="96"/>
        <v>6.2831853071795868E-2</v>
      </c>
      <c r="N1045" s="19">
        <v>565.48667764616278</v>
      </c>
      <c r="O1045" s="19">
        <f t="shared" si="97"/>
        <v>5.6548667764616277E-2</v>
      </c>
      <c r="P1045" s="19">
        <f t="shared" si="98"/>
        <v>6.283185307179591E-3</v>
      </c>
      <c r="Q1045" s="24">
        <v>5.78</v>
      </c>
      <c r="R1045" s="24">
        <f t="shared" si="99"/>
        <v>0.32685129967948212</v>
      </c>
      <c r="S1045" s="24">
        <v>9.0675767918088734</v>
      </c>
      <c r="T1045" s="24">
        <f t="shared" si="100"/>
        <v>5.6973265270016164E-2</v>
      </c>
      <c r="U1045" s="25">
        <f t="shared" si="101"/>
        <v>0.26987803440946595</v>
      </c>
    </row>
    <row r="1046" spans="1:21" x14ac:dyDescent="0.3">
      <c r="A1046" s="2" t="s">
        <v>6</v>
      </c>
      <c r="B1046" s="2">
        <v>16</v>
      </c>
      <c r="C1046" s="5">
        <v>39873</v>
      </c>
      <c r="D1046" s="2">
        <v>6</v>
      </c>
      <c r="E1046" s="2" t="s">
        <v>7</v>
      </c>
      <c r="F1046" s="6" t="s">
        <v>44</v>
      </c>
      <c r="G1046" s="2">
        <v>40</v>
      </c>
      <c r="H1046" s="2">
        <v>12</v>
      </c>
      <c r="I1046" s="2">
        <v>15</v>
      </c>
      <c r="J1046" s="2">
        <v>9.75</v>
      </c>
      <c r="K1046" s="2">
        <v>2</v>
      </c>
      <c r="L1046" s="19">
        <v>597.29530326375937</v>
      </c>
      <c r="M1046" s="19">
        <f t="shared" si="96"/>
        <v>5.9729530326375936E-2</v>
      </c>
      <c r="N1046" s="19">
        <v>238.91812130550375</v>
      </c>
      <c r="O1046" s="19">
        <f t="shared" si="97"/>
        <v>2.3891812130550374E-2</v>
      </c>
      <c r="P1046" s="19">
        <f t="shared" si="98"/>
        <v>3.5837718195825562E-2</v>
      </c>
      <c r="Q1046" s="24">
        <v>5.78</v>
      </c>
      <c r="R1046" s="24">
        <f t="shared" si="99"/>
        <v>0.13809467411458118</v>
      </c>
      <c r="S1046" s="24">
        <v>9.0675767918088734</v>
      </c>
      <c r="T1046" s="24">
        <f t="shared" si="100"/>
        <v>0.32496126178385443</v>
      </c>
      <c r="U1046" s="25">
        <f t="shared" si="101"/>
        <v>-0.18686658766927325</v>
      </c>
    </row>
    <row r="1047" spans="1:21" x14ac:dyDescent="0.3">
      <c r="A1047" s="2" t="s">
        <v>6</v>
      </c>
      <c r="B1047" s="2">
        <v>16</v>
      </c>
      <c r="C1047" s="5">
        <v>39873</v>
      </c>
      <c r="D1047" s="2">
        <v>6</v>
      </c>
      <c r="E1047" s="2" t="s">
        <v>7</v>
      </c>
      <c r="F1047" s="6" t="s">
        <v>53</v>
      </c>
      <c r="G1047" s="2">
        <v>70</v>
      </c>
      <c r="H1047" s="2">
        <v>5</v>
      </c>
      <c r="I1047" s="2">
        <v>15</v>
      </c>
      <c r="J1047" s="2">
        <v>6.25</v>
      </c>
      <c r="K1047" s="2">
        <v>2</v>
      </c>
      <c r="L1047" s="19">
        <v>245.43692606170259</v>
      </c>
      <c r="M1047" s="19">
        <f t="shared" si="96"/>
        <v>2.4543692606170259E-2</v>
      </c>
      <c r="N1047" s="19">
        <v>171.8058482431918</v>
      </c>
      <c r="O1047" s="19">
        <f t="shared" si="97"/>
        <v>1.7180584824319181E-2</v>
      </c>
      <c r="P1047" s="19">
        <f t="shared" si="98"/>
        <v>7.3631077818510776E-3</v>
      </c>
      <c r="Q1047" s="24">
        <v>6.51</v>
      </c>
      <c r="R1047" s="24">
        <f t="shared" si="99"/>
        <v>0.11184560720631787</v>
      </c>
      <c r="S1047" s="24">
        <v>8.2509316770186327</v>
      </c>
      <c r="T1047" s="24">
        <f t="shared" si="100"/>
        <v>6.0752499238577458E-2</v>
      </c>
      <c r="U1047" s="25">
        <f t="shared" si="101"/>
        <v>5.1093107967740407E-2</v>
      </c>
    </row>
    <row r="1048" spans="1:21" x14ac:dyDescent="0.3">
      <c r="A1048" s="2" t="s">
        <v>6</v>
      </c>
      <c r="B1048" s="2">
        <v>361</v>
      </c>
      <c r="C1048" s="5">
        <v>39873</v>
      </c>
      <c r="D1048" s="2">
        <v>24</v>
      </c>
      <c r="E1048" s="2" t="s">
        <v>10</v>
      </c>
      <c r="F1048" s="6" t="s">
        <v>47</v>
      </c>
      <c r="G1048" s="2">
        <v>90</v>
      </c>
      <c r="H1048" s="2">
        <v>10</v>
      </c>
      <c r="I1048" s="2">
        <v>15</v>
      </c>
      <c r="J1048" s="2">
        <v>8.75</v>
      </c>
      <c r="K1048" s="2">
        <v>3</v>
      </c>
      <c r="L1048" s="19">
        <v>721.58456262140555</v>
      </c>
      <c r="M1048" s="19">
        <f t="shared" si="96"/>
        <v>7.2158456262140555E-2</v>
      </c>
      <c r="N1048" s="19">
        <v>649.42610635926496</v>
      </c>
      <c r="O1048" s="19">
        <f t="shared" si="97"/>
        <v>6.494261063592649E-2</v>
      </c>
      <c r="P1048" s="19">
        <f t="shared" si="98"/>
        <v>7.2158456262140652E-3</v>
      </c>
      <c r="Q1048" s="24">
        <v>5.15</v>
      </c>
      <c r="R1048" s="24">
        <f t="shared" si="99"/>
        <v>0.33445444477502145</v>
      </c>
      <c r="S1048" s="24">
        <v>11.257627118644068</v>
      </c>
      <c r="T1048" s="24">
        <f t="shared" si="100"/>
        <v>8.1233299405616646E-2</v>
      </c>
      <c r="U1048" s="25">
        <f t="shared" si="101"/>
        <v>0.25322114536940482</v>
      </c>
    </row>
    <row r="1049" spans="1:21" x14ac:dyDescent="0.3">
      <c r="A1049" s="2" t="s">
        <v>6</v>
      </c>
      <c r="B1049" s="2">
        <v>361</v>
      </c>
      <c r="C1049" s="5">
        <v>39873</v>
      </c>
      <c r="D1049" s="2">
        <v>24</v>
      </c>
      <c r="E1049" s="2" t="s">
        <v>10</v>
      </c>
      <c r="F1049" s="6" t="s">
        <v>23</v>
      </c>
      <c r="G1049" s="2">
        <v>10</v>
      </c>
      <c r="H1049" s="2">
        <v>27</v>
      </c>
      <c r="I1049" s="2">
        <v>25</v>
      </c>
      <c r="J1049" s="2">
        <v>19.75</v>
      </c>
      <c r="K1049" s="2">
        <v>3</v>
      </c>
      <c r="L1049" s="19">
        <v>3676.252453322606</v>
      </c>
      <c r="M1049" s="19">
        <f t="shared" si="96"/>
        <v>0.3676252453322606</v>
      </c>
      <c r="N1049" s="19">
        <v>367.62524533226065</v>
      </c>
      <c r="O1049" s="19">
        <f t="shared" si="97"/>
        <v>3.6762524533226065E-2</v>
      </c>
      <c r="P1049" s="19">
        <f t="shared" si="98"/>
        <v>0.33086272079903456</v>
      </c>
      <c r="Q1049" s="24">
        <v>4.09</v>
      </c>
      <c r="R1049" s="24">
        <f t="shared" si="99"/>
        <v>0.15035872534089459</v>
      </c>
      <c r="S1049" s="24">
        <v>6.1216589861751149</v>
      </c>
      <c r="T1049" s="24">
        <f t="shared" si="100"/>
        <v>2.0254287479697579</v>
      </c>
      <c r="U1049" s="25">
        <f t="shared" si="101"/>
        <v>-1.8750700226288632</v>
      </c>
    </row>
    <row r="1050" spans="1:21" x14ac:dyDescent="0.3">
      <c r="A1050" s="2" t="s">
        <v>6</v>
      </c>
      <c r="B1050" s="2">
        <v>361</v>
      </c>
      <c r="C1050" s="5">
        <v>39873</v>
      </c>
      <c r="D1050" s="2">
        <v>24</v>
      </c>
      <c r="E1050" s="2" t="s">
        <v>10</v>
      </c>
      <c r="F1050" s="6" t="s">
        <v>41</v>
      </c>
      <c r="G1050" s="2">
        <v>10</v>
      </c>
      <c r="H1050" s="2">
        <v>25</v>
      </c>
      <c r="I1050" s="2">
        <v>35</v>
      </c>
      <c r="J1050" s="2">
        <v>21.25</v>
      </c>
      <c r="K1050" s="2">
        <v>3</v>
      </c>
      <c r="L1050" s="19">
        <v>4255.8762979099229</v>
      </c>
      <c r="M1050" s="19">
        <f t="shared" si="96"/>
        <v>0.42558762979099229</v>
      </c>
      <c r="N1050" s="19">
        <v>425.58762979099231</v>
      </c>
      <c r="O1050" s="19">
        <f t="shared" si="97"/>
        <v>4.2558762979099232E-2</v>
      </c>
      <c r="P1050" s="19">
        <f t="shared" si="98"/>
        <v>0.38302886681189308</v>
      </c>
      <c r="Q1050" s="24">
        <v>10.71</v>
      </c>
      <c r="R1050" s="24">
        <f t="shared" si="99"/>
        <v>0.45580435150615284</v>
      </c>
      <c r="S1050" s="24">
        <v>8.1999999999999993</v>
      </c>
      <c r="T1050" s="24">
        <f t="shared" si="100"/>
        <v>3.140836707857523</v>
      </c>
      <c r="U1050" s="25">
        <f t="shared" si="101"/>
        <v>-2.6850323563513703</v>
      </c>
    </row>
    <row r="1051" spans="1:21" x14ac:dyDescent="0.3">
      <c r="A1051" s="2" t="s">
        <v>6</v>
      </c>
      <c r="B1051" s="2">
        <v>361</v>
      </c>
      <c r="C1051" s="5">
        <v>39873</v>
      </c>
      <c r="D1051" s="2">
        <v>24</v>
      </c>
      <c r="E1051" s="2" t="s">
        <v>10</v>
      </c>
      <c r="F1051" s="6" t="s">
        <v>41</v>
      </c>
      <c r="G1051" s="2">
        <v>10</v>
      </c>
      <c r="H1051" s="2">
        <v>25</v>
      </c>
      <c r="I1051" s="2">
        <v>35</v>
      </c>
      <c r="J1051" s="2">
        <v>21.25</v>
      </c>
      <c r="K1051" s="2">
        <v>3</v>
      </c>
      <c r="L1051" s="19">
        <v>4255.8762979099229</v>
      </c>
      <c r="M1051" s="19">
        <f t="shared" si="96"/>
        <v>0.42558762979099229</v>
      </c>
      <c r="N1051" s="19">
        <v>425.58762979099231</v>
      </c>
      <c r="O1051" s="19">
        <f t="shared" si="97"/>
        <v>4.2558762979099232E-2</v>
      </c>
      <c r="P1051" s="19">
        <f t="shared" si="98"/>
        <v>0.38302886681189308</v>
      </c>
      <c r="Q1051" s="24">
        <v>10.71</v>
      </c>
      <c r="R1051" s="24">
        <f t="shared" si="99"/>
        <v>0.45580435150615284</v>
      </c>
      <c r="S1051" s="24">
        <v>8.1999999999999993</v>
      </c>
      <c r="T1051" s="24">
        <f t="shared" si="100"/>
        <v>3.140836707857523</v>
      </c>
      <c r="U1051" s="25">
        <f t="shared" si="101"/>
        <v>-2.6850323563513703</v>
      </c>
    </row>
    <row r="1052" spans="1:21" x14ac:dyDescent="0.3">
      <c r="A1052" s="2" t="s">
        <v>6</v>
      </c>
      <c r="B1052" s="2">
        <v>361</v>
      </c>
      <c r="C1052" s="5">
        <v>39873</v>
      </c>
      <c r="D1052" s="2">
        <v>24</v>
      </c>
      <c r="E1052" s="2" t="s">
        <v>10</v>
      </c>
      <c r="F1052" s="6" t="s">
        <v>44</v>
      </c>
      <c r="G1052" s="2">
        <v>90</v>
      </c>
      <c r="H1052" s="2">
        <v>10</v>
      </c>
      <c r="I1052" s="2">
        <v>13</v>
      </c>
      <c r="J1052" s="2">
        <v>8.25</v>
      </c>
      <c r="K1052" s="2">
        <v>2</v>
      </c>
      <c r="L1052" s="19">
        <v>427.6492999699106</v>
      </c>
      <c r="M1052" s="19">
        <f t="shared" si="96"/>
        <v>4.2764929996991059E-2</v>
      </c>
      <c r="N1052" s="19">
        <v>384.88436997291956</v>
      </c>
      <c r="O1052" s="19">
        <f t="shared" si="97"/>
        <v>3.8488436997291958E-2</v>
      </c>
      <c r="P1052" s="19">
        <f t="shared" si="98"/>
        <v>4.2764929996991011E-3</v>
      </c>
      <c r="Q1052" s="24">
        <v>5.78</v>
      </c>
      <c r="R1052" s="24">
        <f t="shared" si="99"/>
        <v>0.22246316584434753</v>
      </c>
      <c r="S1052" s="24">
        <v>9.0675767918088734</v>
      </c>
      <c r="T1052" s="24">
        <f t="shared" si="100"/>
        <v>3.8777428674404681E-2</v>
      </c>
      <c r="U1052" s="25">
        <f t="shared" si="101"/>
        <v>0.18368573716994285</v>
      </c>
    </row>
    <row r="1053" spans="1:21" x14ac:dyDescent="0.3">
      <c r="A1053" s="2" t="s">
        <v>6</v>
      </c>
      <c r="B1053" s="2">
        <v>361</v>
      </c>
      <c r="C1053" s="5">
        <v>39873</v>
      </c>
      <c r="D1053" s="2">
        <v>24</v>
      </c>
      <c r="E1053" s="2" t="s">
        <v>10</v>
      </c>
      <c r="F1053" s="6" t="s">
        <v>41</v>
      </c>
      <c r="G1053" s="2">
        <v>10</v>
      </c>
      <c r="H1053" s="2">
        <v>12</v>
      </c>
      <c r="I1053" s="2">
        <v>12</v>
      </c>
      <c r="J1053" s="2">
        <v>9</v>
      </c>
      <c r="K1053" s="2">
        <v>3</v>
      </c>
      <c r="L1053" s="19">
        <v>763.40701482231975</v>
      </c>
      <c r="M1053" s="19">
        <f t="shared" si="96"/>
        <v>7.6340701482231973E-2</v>
      </c>
      <c r="N1053" s="19">
        <v>76.340701482231978</v>
      </c>
      <c r="O1053" s="19">
        <f t="shared" si="97"/>
        <v>7.6340701482231982E-3</v>
      </c>
      <c r="P1053" s="19">
        <f t="shared" si="98"/>
        <v>6.8706631334008769E-2</v>
      </c>
      <c r="Q1053" s="24">
        <v>10.71</v>
      </c>
      <c r="R1053" s="24">
        <f t="shared" si="99"/>
        <v>8.1760891287470466E-2</v>
      </c>
      <c r="S1053" s="24">
        <v>8.1999999999999993</v>
      </c>
      <c r="T1053" s="24">
        <f t="shared" si="100"/>
        <v>0.56339437693887184</v>
      </c>
      <c r="U1053" s="25">
        <f t="shared" si="101"/>
        <v>-0.48163348565140141</v>
      </c>
    </row>
    <row r="1054" spans="1:21" x14ac:dyDescent="0.3">
      <c r="A1054" s="2" t="s">
        <v>6</v>
      </c>
      <c r="B1054" s="2">
        <v>361</v>
      </c>
      <c r="C1054" s="5">
        <v>39873</v>
      </c>
      <c r="D1054" s="2">
        <v>24</v>
      </c>
      <c r="E1054" s="2" t="s">
        <v>10</v>
      </c>
      <c r="F1054" s="6" t="s">
        <v>41</v>
      </c>
      <c r="G1054" s="2">
        <v>10</v>
      </c>
      <c r="H1054" s="2">
        <v>17</v>
      </c>
      <c r="I1054" s="2">
        <v>20</v>
      </c>
      <c r="J1054" s="2">
        <v>13.5</v>
      </c>
      <c r="K1054" s="2">
        <v>3</v>
      </c>
      <c r="L1054" s="19">
        <v>1717.6657833502195</v>
      </c>
      <c r="M1054" s="19">
        <f t="shared" si="96"/>
        <v>0.17176657833502196</v>
      </c>
      <c r="N1054" s="19">
        <v>171.76657833502196</v>
      </c>
      <c r="O1054" s="19">
        <f t="shared" si="97"/>
        <v>1.7176657833502196E-2</v>
      </c>
      <c r="P1054" s="19">
        <f t="shared" si="98"/>
        <v>0.15458992050151976</v>
      </c>
      <c r="Q1054" s="24">
        <v>10.71</v>
      </c>
      <c r="R1054" s="24">
        <f t="shared" si="99"/>
        <v>0.18396200539680854</v>
      </c>
      <c r="S1054" s="24">
        <v>8.1999999999999993</v>
      </c>
      <c r="T1054" s="24">
        <f t="shared" si="100"/>
        <v>1.2676373481124619</v>
      </c>
      <c r="U1054" s="25">
        <f t="shared" si="101"/>
        <v>-1.0836753427156534</v>
      </c>
    </row>
    <row r="1055" spans="1:21" x14ac:dyDescent="0.3">
      <c r="A1055" s="2" t="s">
        <v>6</v>
      </c>
      <c r="B1055" s="2">
        <v>361</v>
      </c>
      <c r="C1055" s="5">
        <v>39873</v>
      </c>
      <c r="D1055" s="2">
        <v>24</v>
      </c>
      <c r="E1055" s="2" t="s">
        <v>10</v>
      </c>
      <c r="F1055" s="6" t="s">
        <v>41</v>
      </c>
      <c r="G1055" s="2">
        <v>10</v>
      </c>
      <c r="H1055" s="2">
        <v>11</v>
      </c>
      <c r="I1055" s="2">
        <v>8</v>
      </c>
      <c r="J1055" s="2">
        <v>7.5</v>
      </c>
      <c r="K1055" s="2">
        <v>3</v>
      </c>
      <c r="L1055" s="19">
        <v>530.14376029327764</v>
      </c>
      <c r="M1055" s="19">
        <f t="shared" si="96"/>
        <v>5.3014376029327764E-2</v>
      </c>
      <c r="N1055" s="19">
        <v>53.014376029327764</v>
      </c>
      <c r="O1055" s="19">
        <f t="shared" si="97"/>
        <v>5.3014376029327766E-3</v>
      </c>
      <c r="P1055" s="19">
        <f t="shared" si="98"/>
        <v>4.7712938426394985E-2</v>
      </c>
      <c r="Q1055" s="24">
        <v>10.71</v>
      </c>
      <c r="R1055" s="24">
        <f t="shared" si="99"/>
        <v>5.6778396727410044E-2</v>
      </c>
      <c r="S1055" s="24">
        <v>8.1999999999999993</v>
      </c>
      <c r="T1055" s="24">
        <f t="shared" si="100"/>
        <v>0.39124609509643882</v>
      </c>
      <c r="U1055" s="25">
        <f t="shared" si="101"/>
        <v>-0.33446769836902879</v>
      </c>
    </row>
    <row r="1056" spans="1:21" x14ac:dyDescent="0.3">
      <c r="A1056" s="2" t="s">
        <v>6</v>
      </c>
      <c r="B1056" s="2">
        <v>361</v>
      </c>
      <c r="C1056" s="5">
        <v>39873</v>
      </c>
      <c r="D1056" s="2">
        <v>24</v>
      </c>
      <c r="E1056" s="2" t="s">
        <v>10</v>
      </c>
      <c r="F1056" s="6" t="s">
        <v>41</v>
      </c>
      <c r="G1056" s="2">
        <v>10</v>
      </c>
      <c r="H1056" s="2">
        <v>45</v>
      </c>
      <c r="I1056" s="2">
        <v>65</v>
      </c>
      <c r="J1056" s="2">
        <v>38.75</v>
      </c>
      <c r="K1056" s="2">
        <v>3</v>
      </c>
      <c r="L1056" s="19">
        <v>14151.893156717771</v>
      </c>
      <c r="M1056" s="19">
        <f t="shared" si="96"/>
        <v>1.4151893156717772</v>
      </c>
      <c r="N1056" s="19">
        <v>1415.1893156717772</v>
      </c>
      <c r="O1056" s="19">
        <f t="shared" si="97"/>
        <v>0.14151893156717771</v>
      </c>
      <c r="P1056" s="19">
        <f t="shared" si="98"/>
        <v>1.2736703841045995</v>
      </c>
      <c r="Q1056" s="24">
        <v>10.71</v>
      </c>
      <c r="R1056" s="24">
        <f t="shared" si="99"/>
        <v>1.5156677570844734</v>
      </c>
      <c r="S1056" s="24">
        <v>8.1999999999999993</v>
      </c>
      <c r="T1056" s="24">
        <f t="shared" si="100"/>
        <v>10.444097149657715</v>
      </c>
      <c r="U1056" s="25">
        <f t="shared" si="101"/>
        <v>-8.928429392573241</v>
      </c>
    </row>
    <row r="1057" spans="1:21" x14ac:dyDescent="0.3">
      <c r="A1057" s="2" t="s">
        <v>6</v>
      </c>
      <c r="B1057" s="2">
        <v>361</v>
      </c>
      <c r="C1057" s="5">
        <v>39873</v>
      </c>
      <c r="D1057" s="2">
        <v>24</v>
      </c>
      <c r="E1057" s="2" t="s">
        <v>10</v>
      </c>
      <c r="F1057" s="6" t="s">
        <v>41</v>
      </c>
      <c r="G1057" s="2">
        <v>50</v>
      </c>
      <c r="H1057" s="2">
        <v>14</v>
      </c>
      <c r="I1057" s="2">
        <v>14</v>
      </c>
      <c r="J1057" s="2">
        <v>10.5</v>
      </c>
      <c r="K1057" s="2">
        <v>3</v>
      </c>
      <c r="L1057" s="19">
        <v>1039.081770174824</v>
      </c>
      <c r="M1057" s="19">
        <f t="shared" si="96"/>
        <v>0.10390817701748239</v>
      </c>
      <c r="N1057" s="19">
        <v>519.54088508741199</v>
      </c>
      <c r="O1057" s="19">
        <f t="shared" si="97"/>
        <v>5.1954088508741197E-2</v>
      </c>
      <c r="P1057" s="19">
        <f t="shared" si="98"/>
        <v>5.1954088508741197E-2</v>
      </c>
      <c r="Q1057" s="24">
        <v>10.71</v>
      </c>
      <c r="R1057" s="24">
        <f t="shared" si="99"/>
        <v>0.55642828792861831</v>
      </c>
      <c r="S1057" s="24">
        <v>8.1999999999999993</v>
      </c>
      <c r="T1057" s="24">
        <f t="shared" si="100"/>
        <v>0.42602352577167779</v>
      </c>
      <c r="U1057" s="25">
        <f t="shared" si="101"/>
        <v>0.13040476215694052</v>
      </c>
    </row>
    <row r="1058" spans="1:21" x14ac:dyDescent="0.3">
      <c r="A1058" s="2" t="s">
        <v>6</v>
      </c>
      <c r="B1058" s="2">
        <v>361</v>
      </c>
      <c r="C1058" s="5">
        <v>39873</v>
      </c>
      <c r="D1058" s="2">
        <v>24</v>
      </c>
      <c r="E1058" s="2" t="s">
        <v>10</v>
      </c>
      <c r="F1058" s="6" t="s">
        <v>41</v>
      </c>
      <c r="G1058" s="2">
        <v>20</v>
      </c>
      <c r="H1058" s="2">
        <v>14</v>
      </c>
      <c r="I1058" s="2">
        <v>20</v>
      </c>
      <c r="J1058" s="2">
        <v>12</v>
      </c>
      <c r="K1058" s="2">
        <v>3</v>
      </c>
      <c r="L1058" s="19">
        <v>1357.1680263507906</v>
      </c>
      <c r="M1058" s="19">
        <f t="shared" si="96"/>
        <v>0.13571680263507907</v>
      </c>
      <c r="N1058" s="19">
        <v>271.43360527015813</v>
      </c>
      <c r="O1058" s="19">
        <f t="shared" si="97"/>
        <v>2.7143360527015811E-2</v>
      </c>
      <c r="P1058" s="19">
        <f t="shared" si="98"/>
        <v>0.10857344210806326</v>
      </c>
      <c r="Q1058" s="24">
        <v>10.71</v>
      </c>
      <c r="R1058" s="24">
        <f t="shared" si="99"/>
        <v>0.29070539124433936</v>
      </c>
      <c r="S1058" s="24">
        <v>8.1999999999999993</v>
      </c>
      <c r="T1058" s="24">
        <f t="shared" si="100"/>
        <v>0.89030222528611869</v>
      </c>
      <c r="U1058" s="25">
        <f t="shared" si="101"/>
        <v>-0.59959683404177933</v>
      </c>
    </row>
    <row r="1059" spans="1:21" x14ac:dyDescent="0.3">
      <c r="A1059" s="2" t="s">
        <v>6</v>
      </c>
      <c r="B1059" s="2">
        <v>361</v>
      </c>
      <c r="C1059" s="5">
        <v>39873</v>
      </c>
      <c r="D1059" s="2">
        <v>24</v>
      </c>
      <c r="E1059" s="2" t="s">
        <v>10</v>
      </c>
      <c r="F1059" s="6" t="s">
        <v>41</v>
      </c>
      <c r="G1059" s="2">
        <v>20</v>
      </c>
      <c r="H1059" s="2">
        <v>13</v>
      </c>
      <c r="I1059" s="2">
        <v>35</v>
      </c>
      <c r="J1059" s="2">
        <v>15.25</v>
      </c>
      <c r="K1059" s="2">
        <v>3</v>
      </c>
      <c r="L1059" s="19">
        <v>2191.8499245014286</v>
      </c>
      <c r="M1059" s="19">
        <f t="shared" si="96"/>
        <v>0.21918499245014286</v>
      </c>
      <c r="N1059" s="19">
        <v>438.36998490028577</v>
      </c>
      <c r="O1059" s="19">
        <f t="shared" si="97"/>
        <v>4.3836998490028575E-2</v>
      </c>
      <c r="P1059" s="19">
        <f t="shared" si="98"/>
        <v>0.1753479939601143</v>
      </c>
      <c r="Q1059" s="24">
        <v>10.71</v>
      </c>
      <c r="R1059" s="24">
        <f t="shared" si="99"/>
        <v>0.46949425382820609</v>
      </c>
      <c r="S1059" s="24">
        <v>8.1999999999999993</v>
      </c>
      <c r="T1059" s="24">
        <f t="shared" si="100"/>
        <v>1.4378535504729371</v>
      </c>
      <c r="U1059" s="25">
        <f t="shared" si="101"/>
        <v>-0.96835929664473097</v>
      </c>
    </row>
    <row r="1060" spans="1:21" x14ac:dyDescent="0.3">
      <c r="A1060" s="2" t="s">
        <v>6</v>
      </c>
      <c r="B1060" s="2">
        <v>361</v>
      </c>
      <c r="C1060" s="5">
        <v>39873</v>
      </c>
      <c r="D1060" s="2">
        <v>24</v>
      </c>
      <c r="E1060" s="2" t="s">
        <v>10</v>
      </c>
      <c r="F1060" s="6" t="s">
        <v>41</v>
      </c>
      <c r="G1060" s="2">
        <v>40</v>
      </c>
      <c r="H1060" s="2">
        <v>30</v>
      </c>
      <c r="I1060" s="2">
        <v>25</v>
      </c>
      <c r="J1060" s="2">
        <v>21.25</v>
      </c>
      <c r="K1060" s="2">
        <v>3</v>
      </c>
      <c r="L1060" s="19">
        <v>4255.8762979099229</v>
      </c>
      <c r="M1060" s="19">
        <f t="shared" si="96"/>
        <v>0.42558762979099229</v>
      </c>
      <c r="N1060" s="19">
        <v>1702.3505191639692</v>
      </c>
      <c r="O1060" s="19">
        <f t="shared" si="97"/>
        <v>0.17023505191639693</v>
      </c>
      <c r="P1060" s="19">
        <f t="shared" si="98"/>
        <v>0.25535257787459537</v>
      </c>
      <c r="Q1060" s="24">
        <v>10.71</v>
      </c>
      <c r="R1060" s="24">
        <f t="shared" si="99"/>
        <v>1.8232174060246114</v>
      </c>
      <c r="S1060" s="24">
        <v>8.1999999999999993</v>
      </c>
      <c r="T1060" s="24">
        <f t="shared" si="100"/>
        <v>2.0938911385716819</v>
      </c>
      <c r="U1060" s="25">
        <f t="shared" si="101"/>
        <v>-0.2706737325470705</v>
      </c>
    </row>
    <row r="1061" spans="1:21" x14ac:dyDescent="0.3">
      <c r="A1061" s="2" t="s">
        <v>6</v>
      </c>
      <c r="B1061" s="2">
        <v>361</v>
      </c>
      <c r="C1061" s="5">
        <v>39873</v>
      </c>
      <c r="D1061" s="2">
        <v>24</v>
      </c>
      <c r="E1061" s="2" t="s">
        <v>10</v>
      </c>
      <c r="F1061" s="6" t="s">
        <v>41</v>
      </c>
      <c r="G1061" s="2">
        <v>10</v>
      </c>
      <c r="H1061" s="2">
        <v>17</v>
      </c>
      <c r="I1061" s="2">
        <v>23</v>
      </c>
      <c r="J1061" s="2">
        <v>14.25</v>
      </c>
      <c r="K1061" s="2">
        <v>3</v>
      </c>
      <c r="L1061" s="19">
        <v>1913.818974658732</v>
      </c>
      <c r="M1061" s="19">
        <f t="shared" si="96"/>
        <v>0.1913818974658732</v>
      </c>
      <c r="N1061" s="19">
        <v>191.38189746587321</v>
      </c>
      <c r="O1061" s="19">
        <f t="shared" si="97"/>
        <v>1.913818974658732E-2</v>
      </c>
      <c r="P1061" s="19">
        <f t="shared" si="98"/>
        <v>0.17224370771928588</v>
      </c>
      <c r="Q1061" s="24">
        <v>10.71</v>
      </c>
      <c r="R1061" s="24">
        <f t="shared" si="99"/>
        <v>0.20497001218595021</v>
      </c>
      <c r="S1061" s="24">
        <v>8.1999999999999993</v>
      </c>
      <c r="T1061" s="24">
        <f t="shared" si="100"/>
        <v>1.412398403298144</v>
      </c>
      <c r="U1061" s="25">
        <f t="shared" si="101"/>
        <v>-1.2074283911121939</v>
      </c>
    </row>
    <row r="1062" spans="1:21" x14ac:dyDescent="0.3">
      <c r="A1062" s="2" t="s">
        <v>6</v>
      </c>
      <c r="B1062" s="2">
        <v>361</v>
      </c>
      <c r="C1062" s="5">
        <v>39873</v>
      </c>
      <c r="D1062" s="2">
        <v>24</v>
      </c>
      <c r="E1062" s="2" t="s">
        <v>10</v>
      </c>
      <c r="F1062" s="6" t="s">
        <v>41</v>
      </c>
      <c r="G1062" s="2">
        <v>30</v>
      </c>
      <c r="H1062" s="2">
        <v>23</v>
      </c>
      <c r="I1062" s="2">
        <v>35</v>
      </c>
      <c r="J1062" s="2">
        <v>20.25</v>
      </c>
      <c r="K1062" s="2">
        <v>3</v>
      </c>
      <c r="L1062" s="19">
        <v>3864.7480125379934</v>
      </c>
      <c r="M1062" s="19">
        <f t="shared" si="96"/>
        <v>0.38647480125379935</v>
      </c>
      <c r="N1062" s="19">
        <v>1159.424403761398</v>
      </c>
      <c r="O1062" s="19">
        <f t="shared" si="97"/>
        <v>0.11594244037613981</v>
      </c>
      <c r="P1062" s="19">
        <f t="shared" si="98"/>
        <v>0.27053236087765953</v>
      </c>
      <c r="Q1062" s="24">
        <v>10.71</v>
      </c>
      <c r="R1062" s="24">
        <f t="shared" si="99"/>
        <v>1.2417435364284575</v>
      </c>
      <c r="S1062" s="24">
        <v>8.1999999999999993</v>
      </c>
      <c r="T1062" s="24">
        <f t="shared" si="100"/>
        <v>2.2183653591968078</v>
      </c>
      <c r="U1062" s="25">
        <f t="shared" si="101"/>
        <v>-0.9766218227683503</v>
      </c>
    </row>
    <row r="1063" spans="1:21" x14ac:dyDescent="0.3">
      <c r="A1063" s="2" t="s">
        <v>6</v>
      </c>
      <c r="B1063" s="2">
        <v>361</v>
      </c>
      <c r="C1063" s="5">
        <v>39873</v>
      </c>
      <c r="D1063" s="2">
        <v>24</v>
      </c>
      <c r="E1063" s="2" t="s">
        <v>10</v>
      </c>
      <c r="F1063" s="6" t="s">
        <v>41</v>
      </c>
      <c r="G1063" s="2">
        <v>10</v>
      </c>
      <c r="H1063" s="2">
        <v>15</v>
      </c>
      <c r="I1063" s="2">
        <v>30</v>
      </c>
      <c r="J1063" s="2">
        <v>15</v>
      </c>
      <c r="K1063" s="2">
        <v>3</v>
      </c>
      <c r="L1063" s="19">
        <v>2120.5750411731105</v>
      </c>
      <c r="M1063" s="19">
        <f t="shared" si="96"/>
        <v>0.21205750411731106</v>
      </c>
      <c r="N1063" s="19">
        <v>212.05750411731105</v>
      </c>
      <c r="O1063" s="19">
        <f t="shared" si="97"/>
        <v>2.1205750411731106E-2</v>
      </c>
      <c r="P1063" s="19">
        <f t="shared" si="98"/>
        <v>0.19085175370557994</v>
      </c>
      <c r="Q1063" s="24">
        <v>10.71</v>
      </c>
      <c r="R1063" s="24">
        <f t="shared" si="99"/>
        <v>0.22711358690964017</v>
      </c>
      <c r="S1063" s="24">
        <v>8.1999999999999993</v>
      </c>
      <c r="T1063" s="24">
        <f t="shared" si="100"/>
        <v>1.5649843803857553</v>
      </c>
      <c r="U1063" s="25">
        <f t="shared" si="101"/>
        <v>-1.3378707934761151</v>
      </c>
    </row>
    <row r="1064" spans="1:21" x14ac:dyDescent="0.3">
      <c r="A1064" s="2" t="s">
        <v>6</v>
      </c>
      <c r="B1064" s="2">
        <v>361</v>
      </c>
      <c r="C1064" s="5">
        <v>39873</v>
      </c>
      <c r="D1064" s="2">
        <v>24</v>
      </c>
      <c r="E1064" s="2" t="s">
        <v>10</v>
      </c>
      <c r="F1064" s="6" t="s">
        <v>41</v>
      </c>
      <c r="G1064" s="2">
        <v>10</v>
      </c>
      <c r="H1064" s="2">
        <v>15</v>
      </c>
      <c r="I1064" s="2">
        <v>20</v>
      </c>
      <c r="J1064" s="2">
        <v>12.5</v>
      </c>
      <c r="K1064" s="2">
        <v>3</v>
      </c>
      <c r="L1064" s="19">
        <v>1472.6215563702156</v>
      </c>
      <c r="M1064" s="19">
        <f t="shared" si="96"/>
        <v>0.14726215563702155</v>
      </c>
      <c r="N1064" s="19">
        <v>147.26215563702155</v>
      </c>
      <c r="O1064" s="19">
        <f t="shared" si="97"/>
        <v>1.4726215563702155E-2</v>
      </c>
      <c r="P1064" s="19">
        <f t="shared" si="98"/>
        <v>0.1325359400733194</v>
      </c>
      <c r="Q1064" s="24">
        <v>10.71</v>
      </c>
      <c r="R1064" s="24">
        <f t="shared" si="99"/>
        <v>0.1577177686872501</v>
      </c>
      <c r="S1064" s="24">
        <v>8.1999999999999993</v>
      </c>
      <c r="T1064" s="24">
        <f t="shared" si="100"/>
        <v>1.0867947086012191</v>
      </c>
      <c r="U1064" s="25">
        <f t="shared" si="101"/>
        <v>-0.929076939913969</v>
      </c>
    </row>
    <row r="1065" spans="1:21" x14ac:dyDescent="0.3">
      <c r="A1065" s="2" t="s">
        <v>6</v>
      </c>
      <c r="B1065" s="2">
        <v>361</v>
      </c>
      <c r="C1065" s="5">
        <v>39873</v>
      </c>
      <c r="D1065" s="2">
        <v>24</v>
      </c>
      <c r="E1065" s="2" t="s">
        <v>10</v>
      </c>
      <c r="F1065" s="6" t="s">
        <v>47</v>
      </c>
      <c r="G1065" s="2">
        <v>10</v>
      </c>
      <c r="H1065" s="2">
        <v>7</v>
      </c>
      <c r="I1065" s="2">
        <v>25</v>
      </c>
      <c r="J1065" s="2">
        <v>9.75</v>
      </c>
      <c r="K1065" s="2">
        <v>3</v>
      </c>
      <c r="L1065" s="19">
        <v>895.9429548956391</v>
      </c>
      <c r="M1065" s="19">
        <f t="shared" si="96"/>
        <v>8.9594295489563908E-2</v>
      </c>
      <c r="N1065" s="19">
        <v>89.594295489563919</v>
      </c>
      <c r="O1065" s="19">
        <f t="shared" si="97"/>
        <v>8.9594295489563922E-3</v>
      </c>
      <c r="P1065" s="19">
        <f t="shared" si="98"/>
        <v>8.0634865940607509E-2</v>
      </c>
      <c r="Q1065" s="24">
        <v>5.15</v>
      </c>
      <c r="R1065" s="24">
        <f t="shared" si="99"/>
        <v>4.6141062177125422E-2</v>
      </c>
      <c r="S1065" s="24">
        <v>11.257627118644068</v>
      </c>
      <c r="T1065" s="24">
        <f t="shared" si="100"/>
        <v>0.90775725352121206</v>
      </c>
      <c r="U1065" s="25">
        <f t="shared" si="101"/>
        <v>-0.86161619134408662</v>
      </c>
    </row>
    <row r="1066" spans="1:21" x14ac:dyDescent="0.3">
      <c r="A1066" s="2" t="s">
        <v>6</v>
      </c>
      <c r="B1066" s="2">
        <v>361</v>
      </c>
      <c r="C1066" s="5">
        <v>39873</v>
      </c>
      <c r="D1066" s="2">
        <v>24</v>
      </c>
      <c r="E1066" s="2" t="s">
        <v>10</v>
      </c>
      <c r="F1066" s="6" t="s">
        <v>47</v>
      </c>
      <c r="G1066" s="2">
        <v>20</v>
      </c>
      <c r="H1066" s="2">
        <v>10</v>
      </c>
      <c r="I1066" s="2">
        <v>15</v>
      </c>
      <c r="J1066" s="2">
        <v>8.75</v>
      </c>
      <c r="K1066" s="2">
        <v>3</v>
      </c>
      <c r="L1066" s="19">
        <v>721.58456262140555</v>
      </c>
      <c r="M1066" s="19">
        <f t="shared" si="96"/>
        <v>7.2158456262140555E-2</v>
      </c>
      <c r="N1066" s="19">
        <v>144.31691252428112</v>
      </c>
      <c r="O1066" s="19">
        <f t="shared" si="97"/>
        <v>1.4431691252428111E-2</v>
      </c>
      <c r="P1066" s="19">
        <f t="shared" si="98"/>
        <v>5.7726765009712445E-2</v>
      </c>
      <c r="Q1066" s="24">
        <v>5.15</v>
      </c>
      <c r="R1066" s="24">
        <f t="shared" si="99"/>
        <v>7.4323209950004784E-2</v>
      </c>
      <c r="S1066" s="24">
        <v>11.257627118644068</v>
      </c>
      <c r="T1066" s="24">
        <f t="shared" si="100"/>
        <v>0.64986639524493228</v>
      </c>
      <c r="U1066" s="25">
        <f t="shared" si="101"/>
        <v>-0.57554318529492754</v>
      </c>
    </row>
    <row r="1067" spans="1:21" x14ac:dyDescent="0.3">
      <c r="A1067" s="2" t="s">
        <v>6</v>
      </c>
      <c r="B1067" s="2">
        <v>361</v>
      </c>
      <c r="C1067" s="5">
        <v>39873</v>
      </c>
      <c r="D1067" s="2">
        <v>24</v>
      </c>
      <c r="E1067" s="2" t="s">
        <v>10</v>
      </c>
      <c r="F1067" s="6" t="s">
        <v>41</v>
      </c>
      <c r="G1067" s="2">
        <v>20</v>
      </c>
      <c r="H1067" s="2">
        <v>15</v>
      </c>
      <c r="I1067" s="2">
        <v>20</v>
      </c>
      <c r="J1067" s="2">
        <v>12.5</v>
      </c>
      <c r="K1067" s="2">
        <v>3</v>
      </c>
      <c r="L1067" s="19">
        <v>1472.6215563702156</v>
      </c>
      <c r="M1067" s="19">
        <f t="shared" si="96"/>
        <v>0.14726215563702155</v>
      </c>
      <c r="N1067" s="19">
        <v>294.5243112740431</v>
      </c>
      <c r="O1067" s="19">
        <f t="shared" si="97"/>
        <v>2.945243112740431E-2</v>
      </c>
      <c r="P1067" s="19">
        <f t="shared" si="98"/>
        <v>0.11780972450961724</v>
      </c>
      <c r="Q1067" s="24">
        <v>10.71</v>
      </c>
      <c r="R1067" s="24">
        <f t="shared" si="99"/>
        <v>0.3154355373745002</v>
      </c>
      <c r="S1067" s="24">
        <v>8.1999999999999993</v>
      </c>
      <c r="T1067" s="24">
        <f t="shared" si="100"/>
        <v>0.96603974097886125</v>
      </c>
      <c r="U1067" s="25">
        <f t="shared" si="101"/>
        <v>-0.65060420360436111</v>
      </c>
    </row>
    <row r="1068" spans="1:21" x14ac:dyDescent="0.3">
      <c r="A1068" s="2" t="s">
        <v>6</v>
      </c>
      <c r="B1068" s="2">
        <v>361</v>
      </c>
      <c r="C1068" s="5">
        <v>39873</v>
      </c>
      <c r="D1068" s="2">
        <v>24</v>
      </c>
      <c r="E1068" s="2" t="s">
        <v>10</v>
      </c>
      <c r="F1068" s="6" t="s">
        <v>41</v>
      </c>
      <c r="G1068" s="2">
        <v>20</v>
      </c>
      <c r="H1068" s="2">
        <v>20</v>
      </c>
      <c r="I1068" s="2">
        <v>25</v>
      </c>
      <c r="J1068" s="2">
        <v>16.25</v>
      </c>
      <c r="K1068" s="2">
        <v>3</v>
      </c>
      <c r="L1068" s="19">
        <v>2488.7304302656644</v>
      </c>
      <c r="M1068" s="19">
        <f t="shared" si="96"/>
        <v>0.24887304302656643</v>
      </c>
      <c r="N1068" s="19">
        <v>497.7460860531329</v>
      </c>
      <c r="O1068" s="19">
        <f t="shared" si="97"/>
        <v>4.9774608605313291E-2</v>
      </c>
      <c r="P1068" s="19">
        <f t="shared" si="98"/>
        <v>0.19909843442125313</v>
      </c>
      <c r="Q1068" s="24">
        <v>10.71</v>
      </c>
      <c r="R1068" s="24">
        <f t="shared" si="99"/>
        <v>0.53308605816290533</v>
      </c>
      <c r="S1068" s="24">
        <v>8.1999999999999993</v>
      </c>
      <c r="T1068" s="24">
        <f t="shared" si="100"/>
        <v>1.6326071622542755</v>
      </c>
      <c r="U1068" s="25">
        <f t="shared" si="101"/>
        <v>-1.0995211040913702</v>
      </c>
    </row>
    <row r="1069" spans="1:21" x14ac:dyDescent="0.3">
      <c r="A1069" s="2" t="s">
        <v>6</v>
      </c>
      <c r="B1069" s="2">
        <v>361</v>
      </c>
      <c r="C1069" s="5">
        <v>39873</v>
      </c>
      <c r="D1069" s="2">
        <v>24</v>
      </c>
      <c r="E1069" s="2" t="s">
        <v>10</v>
      </c>
      <c r="F1069" s="6" t="s">
        <v>41</v>
      </c>
      <c r="G1069" s="2">
        <v>10</v>
      </c>
      <c r="H1069" s="2">
        <v>15</v>
      </c>
      <c r="I1069" s="2">
        <v>15</v>
      </c>
      <c r="J1069" s="2">
        <v>11.25</v>
      </c>
      <c r="K1069" s="2">
        <v>3</v>
      </c>
      <c r="L1069" s="19">
        <v>1192.8234606598746</v>
      </c>
      <c r="M1069" s="19">
        <f t="shared" si="96"/>
        <v>0.11928234606598746</v>
      </c>
      <c r="N1069" s="19">
        <v>119.28234606598747</v>
      </c>
      <c r="O1069" s="19">
        <f t="shared" si="97"/>
        <v>1.1928234606598746E-2</v>
      </c>
      <c r="P1069" s="19">
        <f t="shared" si="98"/>
        <v>0.10735411145938872</v>
      </c>
      <c r="Q1069" s="24">
        <v>10.71</v>
      </c>
      <c r="R1069" s="24">
        <f t="shared" si="99"/>
        <v>0.12775139263667259</v>
      </c>
      <c r="S1069" s="24">
        <v>8.1999999999999993</v>
      </c>
      <c r="T1069" s="24">
        <f t="shared" si="100"/>
        <v>0.88030371396698748</v>
      </c>
      <c r="U1069" s="25">
        <f t="shared" si="101"/>
        <v>-0.75255232133031491</v>
      </c>
    </row>
    <row r="1070" spans="1:21" x14ac:dyDescent="0.3">
      <c r="A1070" s="2" t="s">
        <v>6</v>
      </c>
      <c r="B1070" s="2">
        <v>361</v>
      </c>
      <c r="C1070" s="5">
        <v>39873</v>
      </c>
      <c r="D1070" s="2">
        <v>24</v>
      </c>
      <c r="E1070" s="2" t="s">
        <v>10</v>
      </c>
      <c r="F1070" s="6" t="s">
        <v>41</v>
      </c>
      <c r="G1070" s="2">
        <v>20</v>
      </c>
      <c r="H1070" s="2">
        <v>50</v>
      </c>
      <c r="I1070" s="2">
        <v>85</v>
      </c>
      <c r="J1070" s="2">
        <v>46.25</v>
      </c>
      <c r="K1070" s="2">
        <v>3</v>
      </c>
      <c r="L1070" s="19">
        <v>20160.189106708251</v>
      </c>
      <c r="M1070" s="19">
        <f t="shared" si="96"/>
        <v>2.0160189106708253</v>
      </c>
      <c r="N1070" s="19">
        <v>4032.0378213416502</v>
      </c>
      <c r="O1070" s="19">
        <f t="shared" si="97"/>
        <v>0.40320378213416502</v>
      </c>
      <c r="P1070" s="19">
        <f t="shared" si="98"/>
        <v>1.6128151285366603</v>
      </c>
      <c r="Q1070" s="24">
        <v>10.71</v>
      </c>
      <c r="R1070" s="24">
        <f t="shared" si="99"/>
        <v>4.3183125066569081</v>
      </c>
      <c r="S1070" s="24">
        <v>8.1999999999999993</v>
      </c>
      <c r="T1070" s="24">
        <f t="shared" si="100"/>
        <v>13.225084054000613</v>
      </c>
      <c r="U1070" s="25">
        <f t="shared" si="101"/>
        <v>-8.9067715473437055</v>
      </c>
    </row>
    <row r="1071" spans="1:21" x14ac:dyDescent="0.3">
      <c r="A1071" s="2" t="s">
        <v>6</v>
      </c>
      <c r="B1071" s="2">
        <v>361</v>
      </c>
      <c r="C1071" s="5">
        <v>39873</v>
      </c>
      <c r="D1071" s="2">
        <v>24</v>
      </c>
      <c r="E1071" s="2" t="s">
        <v>10</v>
      </c>
      <c r="F1071" s="6" t="s">
        <v>41</v>
      </c>
      <c r="G1071" s="2">
        <v>20</v>
      </c>
      <c r="H1071" s="2">
        <v>25</v>
      </c>
      <c r="I1071" s="2">
        <v>45</v>
      </c>
      <c r="J1071" s="2">
        <v>23.75</v>
      </c>
      <c r="K1071" s="2">
        <v>3</v>
      </c>
      <c r="L1071" s="19">
        <v>5316.1638184964777</v>
      </c>
      <c r="M1071" s="19">
        <f t="shared" si="96"/>
        <v>0.53161638184964777</v>
      </c>
      <c r="N1071" s="19">
        <v>1063.2327636992957</v>
      </c>
      <c r="O1071" s="19">
        <f t="shared" si="97"/>
        <v>0.10632327636992957</v>
      </c>
      <c r="P1071" s="19">
        <f t="shared" si="98"/>
        <v>0.42529310547971821</v>
      </c>
      <c r="Q1071" s="24">
        <v>10.71</v>
      </c>
      <c r="R1071" s="24">
        <f t="shared" si="99"/>
        <v>1.1387222899219458</v>
      </c>
      <c r="S1071" s="24">
        <v>8.1999999999999993</v>
      </c>
      <c r="T1071" s="24">
        <f t="shared" si="100"/>
        <v>3.4874034649336889</v>
      </c>
      <c r="U1071" s="25">
        <f t="shared" si="101"/>
        <v>-2.3486811750117429</v>
      </c>
    </row>
    <row r="1072" spans="1:21" x14ac:dyDescent="0.3">
      <c r="A1072" s="2" t="s">
        <v>6</v>
      </c>
      <c r="B1072" s="2">
        <v>361</v>
      </c>
      <c r="C1072" s="5">
        <v>39873</v>
      </c>
      <c r="D1072" s="2">
        <v>24</v>
      </c>
      <c r="E1072" s="2" t="s">
        <v>10</v>
      </c>
      <c r="F1072" s="6" t="s">
        <v>41</v>
      </c>
      <c r="G1072" s="2">
        <v>30</v>
      </c>
      <c r="H1072" s="2">
        <v>15</v>
      </c>
      <c r="I1072" s="2">
        <v>30</v>
      </c>
      <c r="J1072" s="2">
        <v>15</v>
      </c>
      <c r="K1072" s="2">
        <v>3</v>
      </c>
      <c r="L1072" s="19">
        <v>2120.5750411731105</v>
      </c>
      <c r="M1072" s="19">
        <f t="shared" si="96"/>
        <v>0.21205750411731106</v>
      </c>
      <c r="N1072" s="19">
        <v>636.17251235193316</v>
      </c>
      <c r="O1072" s="19">
        <f t="shared" si="97"/>
        <v>6.3617251235193323E-2</v>
      </c>
      <c r="P1072" s="19">
        <f t="shared" si="98"/>
        <v>0.14844025288211773</v>
      </c>
      <c r="Q1072" s="24">
        <v>10.71</v>
      </c>
      <c r="R1072" s="24">
        <f t="shared" si="99"/>
        <v>0.68134076072892058</v>
      </c>
      <c r="S1072" s="24">
        <v>8.1999999999999993</v>
      </c>
      <c r="T1072" s="24">
        <f t="shared" si="100"/>
        <v>1.2172100736333653</v>
      </c>
      <c r="U1072" s="25">
        <f t="shared" si="101"/>
        <v>-0.53586931290444473</v>
      </c>
    </row>
    <row r="1073" spans="1:21" x14ac:dyDescent="0.3">
      <c r="A1073" s="2" t="s">
        <v>6</v>
      </c>
      <c r="B1073" s="2">
        <v>361</v>
      </c>
      <c r="C1073" s="5">
        <v>39873</v>
      </c>
      <c r="D1073" s="2">
        <v>24</v>
      </c>
      <c r="E1073" s="2" t="s">
        <v>10</v>
      </c>
      <c r="F1073" s="6" t="s">
        <v>41</v>
      </c>
      <c r="G1073" s="2">
        <v>10</v>
      </c>
      <c r="H1073" s="2">
        <v>28</v>
      </c>
      <c r="I1073" s="2">
        <v>55</v>
      </c>
      <c r="J1073" s="2">
        <v>27.75</v>
      </c>
      <c r="K1073" s="2">
        <v>3</v>
      </c>
      <c r="L1073" s="19">
        <v>7257.6680784149703</v>
      </c>
      <c r="M1073" s="19">
        <f t="shared" si="96"/>
        <v>0.72576680784149705</v>
      </c>
      <c r="N1073" s="19">
        <v>725.7668078414971</v>
      </c>
      <c r="O1073" s="19">
        <f t="shared" si="97"/>
        <v>7.2576680784149708E-2</v>
      </c>
      <c r="P1073" s="19">
        <f t="shared" si="98"/>
        <v>0.65319012705734736</v>
      </c>
      <c r="Q1073" s="24">
        <v>10.71</v>
      </c>
      <c r="R1073" s="24">
        <f t="shared" si="99"/>
        <v>0.77729625119824342</v>
      </c>
      <c r="S1073" s="24">
        <v>8.1999999999999993</v>
      </c>
      <c r="T1073" s="24">
        <f t="shared" si="100"/>
        <v>5.3561590418702476</v>
      </c>
      <c r="U1073" s="25">
        <f t="shared" si="101"/>
        <v>-4.5788627906720043</v>
      </c>
    </row>
    <row r="1074" spans="1:21" x14ac:dyDescent="0.3">
      <c r="A1074" s="2" t="s">
        <v>6</v>
      </c>
      <c r="B1074" s="2">
        <v>361</v>
      </c>
      <c r="C1074" s="5">
        <v>39873</v>
      </c>
      <c r="D1074" s="2">
        <v>24</v>
      </c>
      <c r="E1074" s="2" t="s">
        <v>10</v>
      </c>
      <c r="F1074" s="6" t="s">
        <v>41</v>
      </c>
      <c r="G1074" s="2">
        <v>20</v>
      </c>
      <c r="H1074" s="2">
        <v>35</v>
      </c>
      <c r="I1074" s="2">
        <v>70</v>
      </c>
      <c r="J1074" s="2">
        <v>35</v>
      </c>
      <c r="K1074" s="2">
        <v>3</v>
      </c>
      <c r="L1074" s="19">
        <v>11545.353001942489</v>
      </c>
      <c r="M1074" s="19">
        <f t="shared" si="96"/>
        <v>1.1545353001942489</v>
      </c>
      <c r="N1074" s="19">
        <v>2309.070600388498</v>
      </c>
      <c r="O1074" s="19">
        <f t="shared" si="97"/>
        <v>0.23090706003884978</v>
      </c>
      <c r="P1074" s="19">
        <f t="shared" si="98"/>
        <v>0.92362824015539913</v>
      </c>
      <c r="Q1074" s="24">
        <v>10.71</v>
      </c>
      <c r="R1074" s="24">
        <f t="shared" si="99"/>
        <v>2.4730146130160815</v>
      </c>
      <c r="S1074" s="24">
        <v>8.1999999999999993</v>
      </c>
      <c r="T1074" s="24">
        <f t="shared" si="100"/>
        <v>7.5737515692742718</v>
      </c>
      <c r="U1074" s="25">
        <f t="shared" si="101"/>
        <v>-5.1007369562581903</v>
      </c>
    </row>
    <row r="1075" spans="1:21" x14ac:dyDescent="0.3">
      <c r="A1075" s="2" t="s">
        <v>6</v>
      </c>
      <c r="B1075" s="2">
        <v>361</v>
      </c>
      <c r="C1075" s="5">
        <v>39873</v>
      </c>
      <c r="D1075" s="2">
        <v>24</v>
      </c>
      <c r="E1075" s="2" t="s">
        <v>10</v>
      </c>
      <c r="F1075" s="6" t="s">
        <v>44</v>
      </c>
      <c r="G1075" s="2">
        <v>80</v>
      </c>
      <c r="H1075" s="2">
        <v>13</v>
      </c>
      <c r="I1075" s="2">
        <v>15</v>
      </c>
      <c r="J1075" s="2">
        <v>10.25</v>
      </c>
      <c r="K1075" s="2">
        <v>2</v>
      </c>
      <c r="L1075" s="19">
        <v>660.12715633555524</v>
      </c>
      <c r="M1075" s="19">
        <f t="shared" si="96"/>
        <v>6.6012715633555527E-2</v>
      </c>
      <c r="N1075" s="19">
        <v>528.10172506844424</v>
      </c>
      <c r="O1075" s="19">
        <f t="shared" si="97"/>
        <v>5.2810172506844423E-2</v>
      </c>
      <c r="P1075" s="19">
        <f t="shared" si="98"/>
        <v>1.3202543126711104E-2</v>
      </c>
      <c r="Q1075" s="24">
        <v>5.78</v>
      </c>
      <c r="R1075" s="24">
        <f t="shared" si="99"/>
        <v>0.30524279708956076</v>
      </c>
      <c r="S1075" s="24">
        <v>9.0675767918088734</v>
      </c>
      <c r="T1075" s="24">
        <f t="shared" si="100"/>
        <v>0.11971507364862137</v>
      </c>
      <c r="U1075" s="25">
        <f t="shared" si="101"/>
        <v>0.18552772344093937</v>
      </c>
    </row>
    <row r="1076" spans="1:21" x14ac:dyDescent="0.3">
      <c r="A1076" s="2" t="s">
        <v>6</v>
      </c>
      <c r="B1076" s="2">
        <v>361</v>
      </c>
      <c r="C1076" s="5">
        <v>39873</v>
      </c>
      <c r="D1076" s="2">
        <v>24</v>
      </c>
      <c r="E1076" s="2" t="s">
        <v>10</v>
      </c>
      <c r="F1076" s="6" t="s">
        <v>44</v>
      </c>
      <c r="G1076" s="2">
        <v>10</v>
      </c>
      <c r="H1076" s="2">
        <v>7</v>
      </c>
      <c r="I1076" s="2">
        <v>10</v>
      </c>
      <c r="J1076" s="2">
        <v>6</v>
      </c>
      <c r="K1076" s="2">
        <v>2</v>
      </c>
      <c r="L1076" s="19">
        <v>226.1946710584651</v>
      </c>
      <c r="M1076" s="19">
        <f t="shared" si="96"/>
        <v>2.2619467105846509E-2</v>
      </c>
      <c r="N1076" s="19">
        <v>22.61946710584651</v>
      </c>
      <c r="O1076" s="19">
        <f t="shared" si="97"/>
        <v>2.2619467105846509E-3</v>
      </c>
      <c r="P1076" s="19">
        <f t="shared" si="98"/>
        <v>2.0357520395261858E-2</v>
      </c>
      <c r="Q1076" s="24">
        <v>5.78</v>
      </c>
      <c r="R1076" s="24">
        <f t="shared" si="99"/>
        <v>1.3074051987179282E-2</v>
      </c>
      <c r="S1076" s="24">
        <v>9.0675767918088734</v>
      </c>
      <c r="T1076" s="24">
        <f t="shared" si="100"/>
        <v>0.18459337947485224</v>
      </c>
      <c r="U1076" s="25">
        <f t="shared" si="101"/>
        <v>-0.17151932748767296</v>
      </c>
    </row>
    <row r="1077" spans="1:21" x14ac:dyDescent="0.3">
      <c r="A1077" s="2" t="s">
        <v>6</v>
      </c>
      <c r="B1077" s="2">
        <v>361</v>
      </c>
      <c r="C1077" s="5">
        <v>39873</v>
      </c>
      <c r="D1077" s="2">
        <v>24</v>
      </c>
      <c r="E1077" s="2" t="s">
        <v>10</v>
      </c>
      <c r="F1077" s="6" t="s">
        <v>44</v>
      </c>
      <c r="G1077" s="2">
        <v>100</v>
      </c>
      <c r="H1077" s="2">
        <v>7</v>
      </c>
      <c r="I1077" s="2">
        <v>12</v>
      </c>
      <c r="J1077" s="2">
        <v>6.5</v>
      </c>
      <c r="K1077" s="2">
        <v>2</v>
      </c>
      <c r="L1077" s="19">
        <v>265.46457922833753</v>
      </c>
      <c r="M1077" s="19">
        <f t="shared" si="96"/>
        <v>2.6546457922833753E-2</v>
      </c>
      <c r="N1077" s="19">
        <v>265.46457922833753</v>
      </c>
      <c r="O1077" s="19">
        <f t="shared" si="97"/>
        <v>2.6546457922833753E-2</v>
      </c>
      <c r="P1077" s="19">
        <f t="shared" si="98"/>
        <v>0</v>
      </c>
      <c r="Q1077" s="24">
        <v>5.78</v>
      </c>
      <c r="R1077" s="24">
        <f t="shared" si="99"/>
        <v>0.1534385267939791</v>
      </c>
      <c r="S1077" s="24">
        <v>9.0675767918088734</v>
      </c>
      <c r="T1077" s="24">
        <f t="shared" si="100"/>
        <v>0</v>
      </c>
      <c r="U1077" s="25">
        <f t="shared" si="101"/>
        <v>0.1534385267939791</v>
      </c>
    </row>
    <row r="1078" spans="1:21" x14ac:dyDescent="0.3">
      <c r="A1078" s="2" t="s">
        <v>6</v>
      </c>
      <c r="B1078" s="2">
        <v>361</v>
      </c>
      <c r="C1078" s="5">
        <v>39873</v>
      </c>
      <c r="D1078" s="2">
        <v>24</v>
      </c>
      <c r="E1078" s="2" t="s">
        <v>10</v>
      </c>
      <c r="F1078" s="6" t="s">
        <v>44</v>
      </c>
      <c r="G1078" s="2">
        <v>100</v>
      </c>
      <c r="H1078" s="2">
        <v>25</v>
      </c>
      <c r="I1078" s="2">
        <v>17</v>
      </c>
      <c r="J1078" s="2">
        <v>16.75</v>
      </c>
      <c r="K1078" s="2">
        <v>2</v>
      </c>
      <c r="L1078" s="19">
        <v>1762.8261777455727</v>
      </c>
      <c r="M1078" s="19">
        <f t="shared" si="96"/>
        <v>0.17628261777455728</v>
      </c>
      <c r="N1078" s="19">
        <v>1762.8261777455727</v>
      </c>
      <c r="O1078" s="19">
        <f t="shared" si="97"/>
        <v>0.17628261777455728</v>
      </c>
      <c r="P1078" s="19">
        <f t="shared" si="98"/>
        <v>0</v>
      </c>
      <c r="Q1078" s="24">
        <v>5.78</v>
      </c>
      <c r="R1078" s="24">
        <f t="shared" si="99"/>
        <v>1.0189135307369412</v>
      </c>
      <c r="S1078" s="24">
        <v>9.0675767918088734</v>
      </c>
      <c r="T1078" s="24">
        <f t="shared" si="100"/>
        <v>0</v>
      </c>
      <c r="U1078" s="25">
        <f t="shared" si="101"/>
        <v>1.0189135307369412</v>
      </c>
    </row>
    <row r="1079" spans="1:21" x14ac:dyDescent="0.3">
      <c r="A1079" s="2" t="s">
        <v>6</v>
      </c>
      <c r="B1079" s="2">
        <v>361</v>
      </c>
      <c r="C1079" s="5">
        <v>39873</v>
      </c>
      <c r="D1079" s="2">
        <v>24</v>
      </c>
      <c r="E1079" s="2" t="s">
        <v>10</v>
      </c>
      <c r="F1079" s="6" t="s">
        <v>44</v>
      </c>
      <c r="G1079" s="2">
        <v>100</v>
      </c>
      <c r="H1079" s="2">
        <v>10</v>
      </c>
      <c r="I1079" s="2">
        <v>15</v>
      </c>
      <c r="J1079" s="2">
        <v>8.75</v>
      </c>
      <c r="K1079" s="2">
        <v>2</v>
      </c>
      <c r="L1079" s="19">
        <v>481.05637508093707</v>
      </c>
      <c r="M1079" s="19">
        <f t="shared" si="96"/>
        <v>4.8105637508093706E-2</v>
      </c>
      <c r="N1079" s="19">
        <v>481.05637508093707</v>
      </c>
      <c r="O1079" s="19">
        <f t="shared" si="97"/>
        <v>4.8105637508093706E-2</v>
      </c>
      <c r="P1079" s="19">
        <f t="shared" si="98"/>
        <v>0</v>
      </c>
      <c r="Q1079" s="24">
        <v>5.78</v>
      </c>
      <c r="R1079" s="24">
        <f t="shared" si="99"/>
        <v>0.27805058479678163</v>
      </c>
      <c r="S1079" s="24">
        <v>9.0675767918088734</v>
      </c>
      <c r="T1079" s="24">
        <f t="shared" si="100"/>
        <v>0</v>
      </c>
      <c r="U1079" s="25">
        <f t="shared" si="101"/>
        <v>0.27805058479678163</v>
      </c>
    </row>
    <row r="1080" spans="1:21" x14ac:dyDescent="0.3">
      <c r="A1080" s="2" t="s">
        <v>6</v>
      </c>
      <c r="B1080" s="2">
        <v>361</v>
      </c>
      <c r="C1080" s="5">
        <v>39873</v>
      </c>
      <c r="D1080" s="2">
        <v>24</v>
      </c>
      <c r="E1080" s="2" t="s">
        <v>10</v>
      </c>
      <c r="F1080" s="6" t="s">
        <v>47</v>
      </c>
      <c r="G1080" s="2">
        <v>70</v>
      </c>
      <c r="H1080" s="2">
        <v>11</v>
      </c>
      <c r="I1080" s="2">
        <v>17</v>
      </c>
      <c r="J1080" s="2">
        <v>9.75</v>
      </c>
      <c r="K1080" s="2">
        <v>3</v>
      </c>
      <c r="L1080" s="19">
        <v>895.9429548956391</v>
      </c>
      <c r="M1080" s="19">
        <f t="shared" si="96"/>
        <v>8.9594295489563908E-2</v>
      </c>
      <c r="N1080" s="19">
        <v>627.1600684269473</v>
      </c>
      <c r="O1080" s="19">
        <f t="shared" si="97"/>
        <v>6.2716006842694724E-2</v>
      </c>
      <c r="P1080" s="19">
        <f t="shared" si="98"/>
        <v>2.6878288646869183E-2</v>
      </c>
      <c r="Q1080" s="24">
        <v>5.15</v>
      </c>
      <c r="R1080" s="24">
        <f t="shared" si="99"/>
        <v>0.32298743523987783</v>
      </c>
      <c r="S1080" s="24">
        <v>11.257627118644068</v>
      </c>
      <c r="T1080" s="24">
        <f t="shared" si="100"/>
        <v>0.30258575117373748</v>
      </c>
      <c r="U1080" s="25">
        <f t="shared" si="101"/>
        <v>2.0401684066140346E-2</v>
      </c>
    </row>
    <row r="1081" spans="1:21" x14ac:dyDescent="0.3">
      <c r="A1081" s="2" t="s">
        <v>6</v>
      </c>
      <c r="B1081" s="2">
        <v>361</v>
      </c>
      <c r="C1081" s="5">
        <v>39873</v>
      </c>
      <c r="D1081" s="2">
        <v>24</v>
      </c>
      <c r="E1081" s="2" t="s">
        <v>10</v>
      </c>
      <c r="F1081" s="6" t="s">
        <v>16</v>
      </c>
      <c r="G1081" s="2">
        <v>90</v>
      </c>
      <c r="H1081" s="2">
        <v>3</v>
      </c>
      <c r="I1081" s="2">
        <v>12</v>
      </c>
      <c r="J1081" s="2">
        <v>4.5</v>
      </c>
      <c r="K1081" s="2">
        <v>1</v>
      </c>
      <c r="L1081" s="19">
        <v>63.617251235193308</v>
      </c>
      <c r="M1081" s="19">
        <f t="shared" si="96"/>
        <v>6.3617251235193305E-3</v>
      </c>
      <c r="N1081" s="19">
        <v>57.25552611167398</v>
      </c>
      <c r="O1081" s="19">
        <f t="shared" si="97"/>
        <v>5.725552611167398E-3</v>
      </c>
      <c r="P1081" s="19">
        <f t="shared" si="98"/>
        <v>6.3617251235193253E-4</v>
      </c>
      <c r="Q1081" s="24">
        <v>4.2699999999999996</v>
      </c>
      <c r="R1081" s="24">
        <f t="shared" si="99"/>
        <v>2.4448109649684788E-2</v>
      </c>
      <c r="S1081" s="24">
        <v>6.8298200514138809</v>
      </c>
      <c r="T1081" s="24">
        <f t="shared" si="100"/>
        <v>4.3449437810195741E-3</v>
      </c>
      <c r="U1081" s="25">
        <f t="shared" si="101"/>
        <v>2.0103165868665215E-2</v>
      </c>
    </row>
    <row r="1082" spans="1:21" x14ac:dyDescent="0.3">
      <c r="A1082" s="2" t="s">
        <v>6</v>
      </c>
      <c r="B1082" s="2">
        <v>361</v>
      </c>
      <c r="C1082" s="5">
        <v>39873</v>
      </c>
      <c r="D1082" s="2">
        <v>24</v>
      </c>
      <c r="E1082" s="2" t="s">
        <v>10</v>
      </c>
      <c r="F1082" s="6" t="s">
        <v>44</v>
      </c>
      <c r="G1082" s="2">
        <v>100</v>
      </c>
      <c r="H1082" s="2">
        <v>11</v>
      </c>
      <c r="I1082" s="2">
        <v>5</v>
      </c>
      <c r="J1082" s="2">
        <v>6.75</v>
      </c>
      <c r="K1082" s="2">
        <v>2</v>
      </c>
      <c r="L1082" s="19">
        <v>286.27763055836988</v>
      </c>
      <c r="M1082" s="19">
        <f t="shared" si="96"/>
        <v>2.8627763055836988E-2</v>
      </c>
      <c r="N1082" s="19">
        <v>286.27763055836988</v>
      </c>
      <c r="O1082" s="19">
        <f t="shared" si="97"/>
        <v>2.8627763055836988E-2</v>
      </c>
      <c r="P1082" s="19">
        <f t="shared" si="98"/>
        <v>0</v>
      </c>
      <c r="Q1082" s="24">
        <v>5.78</v>
      </c>
      <c r="R1082" s="24">
        <f t="shared" si="99"/>
        <v>0.1654684704627378</v>
      </c>
      <c r="S1082" s="24">
        <v>9.0675767918088734</v>
      </c>
      <c r="T1082" s="24">
        <f t="shared" si="100"/>
        <v>0</v>
      </c>
      <c r="U1082" s="25">
        <f t="shared" si="101"/>
        <v>0.1654684704627378</v>
      </c>
    </row>
    <row r="1083" spans="1:21" x14ac:dyDescent="0.3">
      <c r="A1083" s="2" t="s">
        <v>6</v>
      </c>
      <c r="B1083" s="2">
        <v>361</v>
      </c>
      <c r="C1083" s="5">
        <v>39873</v>
      </c>
      <c r="D1083" s="2">
        <v>24</v>
      </c>
      <c r="E1083" s="2" t="s">
        <v>10</v>
      </c>
      <c r="F1083" s="6" t="s">
        <v>41</v>
      </c>
      <c r="G1083" s="2">
        <v>10</v>
      </c>
      <c r="H1083" s="2">
        <v>25</v>
      </c>
      <c r="I1083" s="2">
        <v>85</v>
      </c>
      <c r="J1083" s="2">
        <v>33.75</v>
      </c>
      <c r="K1083" s="2">
        <v>3</v>
      </c>
      <c r="L1083" s="19">
        <v>10735.411145938871</v>
      </c>
      <c r="M1083" s="19">
        <f t="shared" si="96"/>
        <v>1.0735411145938871</v>
      </c>
      <c r="N1083" s="19">
        <v>1073.5411145938872</v>
      </c>
      <c r="O1083" s="19">
        <f t="shared" si="97"/>
        <v>0.10735411145938872</v>
      </c>
      <c r="P1083" s="19">
        <f t="shared" si="98"/>
        <v>0.96618700313449835</v>
      </c>
      <c r="Q1083" s="24">
        <v>10.71</v>
      </c>
      <c r="R1083" s="24">
        <f t="shared" si="99"/>
        <v>1.1497625337300532</v>
      </c>
      <c r="S1083" s="24">
        <v>8.1999999999999993</v>
      </c>
      <c r="T1083" s="24">
        <f t="shared" si="100"/>
        <v>7.9227334257028854</v>
      </c>
      <c r="U1083" s="25">
        <f t="shared" si="101"/>
        <v>-6.7729708919728324</v>
      </c>
    </row>
    <row r="1084" spans="1:21" x14ac:dyDescent="0.3">
      <c r="A1084" s="2" t="s">
        <v>6</v>
      </c>
      <c r="B1084" s="2">
        <v>361</v>
      </c>
      <c r="C1084" s="5">
        <v>39873</v>
      </c>
      <c r="D1084" s="2">
        <v>24</v>
      </c>
      <c r="E1084" s="2" t="s">
        <v>10</v>
      </c>
      <c r="F1084" s="6" t="s">
        <v>41</v>
      </c>
      <c r="G1084" s="2">
        <v>20</v>
      </c>
      <c r="H1084" s="2">
        <v>22</v>
      </c>
      <c r="I1084" s="2">
        <v>35</v>
      </c>
      <c r="J1084" s="2">
        <v>19.75</v>
      </c>
      <c r="K1084" s="2">
        <v>3</v>
      </c>
      <c r="L1084" s="19">
        <v>3676.252453322606</v>
      </c>
      <c r="M1084" s="19">
        <f t="shared" si="96"/>
        <v>0.3676252453322606</v>
      </c>
      <c r="N1084" s="19">
        <v>735.25049066452129</v>
      </c>
      <c r="O1084" s="19">
        <f t="shared" si="97"/>
        <v>7.3525049066452131E-2</v>
      </c>
      <c r="P1084" s="19">
        <f t="shared" si="98"/>
        <v>0.29410019626580847</v>
      </c>
      <c r="Q1084" s="24">
        <v>10.71</v>
      </c>
      <c r="R1084" s="24">
        <f t="shared" si="99"/>
        <v>0.78745327550170241</v>
      </c>
      <c r="S1084" s="24">
        <v>8.1999999999999993</v>
      </c>
      <c r="T1084" s="24">
        <f t="shared" si="100"/>
        <v>2.4116216093796292</v>
      </c>
      <c r="U1084" s="25">
        <f t="shared" si="101"/>
        <v>-1.6241683338779267</v>
      </c>
    </row>
    <row r="1085" spans="1:21" x14ac:dyDescent="0.3">
      <c r="A1085" s="2" t="s">
        <v>6</v>
      </c>
      <c r="B1085" s="2">
        <v>361</v>
      </c>
      <c r="C1085" s="5">
        <v>39873</v>
      </c>
      <c r="D1085" s="2">
        <v>24</v>
      </c>
      <c r="E1085" s="2" t="s">
        <v>10</v>
      </c>
      <c r="F1085" s="6" t="s">
        <v>25</v>
      </c>
      <c r="G1085" s="2">
        <v>40</v>
      </c>
      <c r="H1085" s="2">
        <v>8</v>
      </c>
      <c r="I1085" s="2">
        <v>15</v>
      </c>
      <c r="J1085" s="2">
        <v>7.75</v>
      </c>
      <c r="K1085" s="2">
        <v>2</v>
      </c>
      <c r="L1085" s="19">
        <v>377.38381751247391</v>
      </c>
      <c r="M1085" s="19">
        <f t="shared" si="96"/>
        <v>3.7738381751247392E-2</v>
      </c>
      <c r="N1085" s="19">
        <v>150.95352700498958</v>
      </c>
      <c r="O1085" s="19">
        <f t="shared" si="97"/>
        <v>1.5095352700498959E-2</v>
      </c>
      <c r="P1085" s="19">
        <f t="shared" si="98"/>
        <v>2.2643029050748435E-2</v>
      </c>
      <c r="Q1085" s="24">
        <v>8.19</v>
      </c>
      <c r="R1085" s="24">
        <f t="shared" si="99"/>
        <v>0.12363093861708646</v>
      </c>
      <c r="S1085" s="24">
        <v>10.218461538461538</v>
      </c>
      <c r="T1085" s="24">
        <f t="shared" si="100"/>
        <v>0.23137692146934016</v>
      </c>
      <c r="U1085" s="25">
        <f t="shared" si="101"/>
        <v>-0.1077459828522537</v>
      </c>
    </row>
    <row r="1086" spans="1:21" x14ac:dyDescent="0.3">
      <c r="A1086" s="2" t="s">
        <v>6</v>
      </c>
      <c r="B1086" s="2">
        <v>361</v>
      </c>
      <c r="C1086" s="5">
        <v>39873</v>
      </c>
      <c r="D1086" s="2">
        <v>24</v>
      </c>
      <c r="E1086" s="2" t="s">
        <v>10</v>
      </c>
      <c r="F1086" s="6" t="s">
        <v>44</v>
      </c>
      <c r="G1086" s="2">
        <v>100</v>
      </c>
      <c r="H1086" s="2">
        <v>17</v>
      </c>
      <c r="I1086" s="2">
        <v>14</v>
      </c>
      <c r="J1086" s="2">
        <v>12</v>
      </c>
      <c r="K1086" s="2">
        <v>2</v>
      </c>
      <c r="L1086" s="19">
        <v>904.77868423386042</v>
      </c>
      <c r="M1086" s="19">
        <f t="shared" si="96"/>
        <v>9.0477868423386038E-2</v>
      </c>
      <c r="N1086" s="19">
        <v>904.77868423386042</v>
      </c>
      <c r="O1086" s="19">
        <f t="shared" si="97"/>
        <v>9.0477868423386038E-2</v>
      </c>
      <c r="P1086" s="19">
        <f t="shared" si="98"/>
        <v>0</v>
      </c>
      <c r="Q1086" s="24">
        <v>5.78</v>
      </c>
      <c r="R1086" s="24">
        <f t="shared" si="99"/>
        <v>0.52296207948717133</v>
      </c>
      <c r="S1086" s="24">
        <v>9.0675767918088734</v>
      </c>
      <c r="T1086" s="24">
        <f t="shared" si="100"/>
        <v>0</v>
      </c>
      <c r="U1086" s="25">
        <f t="shared" si="101"/>
        <v>0.52296207948717133</v>
      </c>
    </row>
    <row r="1087" spans="1:21" x14ac:dyDescent="0.3">
      <c r="A1087" s="2" t="s">
        <v>6</v>
      </c>
      <c r="B1087" s="2">
        <v>361</v>
      </c>
      <c r="C1087" s="5">
        <v>39873</v>
      </c>
      <c r="D1087" s="2">
        <v>24</v>
      </c>
      <c r="E1087" s="2" t="s">
        <v>10</v>
      </c>
      <c r="F1087" s="6" t="s">
        <v>24</v>
      </c>
      <c r="G1087" s="2">
        <v>70</v>
      </c>
      <c r="H1087" s="2">
        <v>6</v>
      </c>
      <c r="I1087" s="2">
        <v>13</v>
      </c>
      <c r="J1087" s="2">
        <v>6.25</v>
      </c>
      <c r="K1087" s="2">
        <v>2</v>
      </c>
      <c r="L1087" s="19">
        <v>245.43692606170259</v>
      </c>
      <c r="M1087" s="19">
        <f t="shared" si="96"/>
        <v>2.4543692606170259E-2</v>
      </c>
      <c r="N1087" s="19">
        <v>171.8058482431918</v>
      </c>
      <c r="O1087" s="19">
        <f t="shared" si="97"/>
        <v>1.7180584824319181E-2</v>
      </c>
      <c r="P1087" s="19">
        <f t="shared" si="98"/>
        <v>7.3631077818510776E-3</v>
      </c>
      <c r="Q1087" s="24">
        <v>5.86</v>
      </c>
      <c r="R1087" s="24">
        <f t="shared" si="99"/>
        <v>0.10067822707051041</v>
      </c>
      <c r="S1087" s="24">
        <v>8.461146496815287</v>
      </c>
      <c r="T1087" s="24">
        <f t="shared" si="100"/>
        <v>6.2300333614082624E-2</v>
      </c>
      <c r="U1087" s="25">
        <f t="shared" si="101"/>
        <v>3.8377893456427788E-2</v>
      </c>
    </row>
    <row r="1088" spans="1:21" x14ac:dyDescent="0.3">
      <c r="A1088" s="2" t="s">
        <v>6</v>
      </c>
      <c r="B1088" s="2">
        <v>361</v>
      </c>
      <c r="C1088" s="5">
        <v>39873</v>
      </c>
      <c r="D1088" s="2">
        <v>24</v>
      </c>
      <c r="E1088" s="2" t="s">
        <v>10</v>
      </c>
      <c r="F1088" s="6" t="s">
        <v>47</v>
      </c>
      <c r="G1088" s="2">
        <v>50</v>
      </c>
      <c r="H1088" s="2">
        <v>17</v>
      </c>
      <c r="I1088" s="2">
        <v>22</v>
      </c>
      <c r="J1088" s="2">
        <v>14</v>
      </c>
      <c r="K1088" s="2">
        <v>3</v>
      </c>
      <c r="L1088" s="19">
        <v>1847.2564803107985</v>
      </c>
      <c r="M1088" s="19">
        <f t="shared" si="96"/>
        <v>0.18472564803107985</v>
      </c>
      <c r="N1088" s="19">
        <v>923.62824015539923</v>
      </c>
      <c r="O1088" s="19">
        <f t="shared" si="97"/>
        <v>9.2362824015539927E-2</v>
      </c>
      <c r="P1088" s="19">
        <f t="shared" si="98"/>
        <v>9.2362824015539927E-2</v>
      </c>
      <c r="Q1088" s="24">
        <v>5.15</v>
      </c>
      <c r="R1088" s="24">
        <f t="shared" si="99"/>
        <v>0.47566854368003064</v>
      </c>
      <c r="S1088" s="24">
        <v>11.257627118644068</v>
      </c>
      <c r="T1088" s="24">
        <f t="shared" si="100"/>
        <v>1.0397862323918918</v>
      </c>
      <c r="U1088" s="25">
        <f t="shared" si="101"/>
        <v>-0.56411768871186119</v>
      </c>
    </row>
    <row r="1089" spans="1:21" x14ac:dyDescent="0.3">
      <c r="A1089" s="2" t="s">
        <v>6</v>
      </c>
      <c r="B1089" s="2">
        <v>361</v>
      </c>
      <c r="C1089" s="5">
        <v>39873</v>
      </c>
      <c r="D1089" s="2">
        <v>24</v>
      </c>
      <c r="E1089" s="2" t="s">
        <v>10</v>
      </c>
      <c r="F1089" s="6" t="s">
        <v>47</v>
      </c>
      <c r="G1089" s="2">
        <v>80</v>
      </c>
      <c r="H1089" s="2">
        <v>20</v>
      </c>
      <c r="I1089" s="2">
        <v>20</v>
      </c>
      <c r="J1089" s="2">
        <v>15</v>
      </c>
      <c r="K1089" s="2">
        <v>3</v>
      </c>
      <c r="L1089" s="19">
        <v>2120.5750411731105</v>
      </c>
      <c r="M1089" s="19">
        <f t="shared" si="96"/>
        <v>0.21205750411731106</v>
      </c>
      <c r="N1089" s="19">
        <v>1696.4600329384884</v>
      </c>
      <c r="O1089" s="19">
        <f t="shared" si="97"/>
        <v>0.16964600329384885</v>
      </c>
      <c r="P1089" s="19">
        <f t="shared" si="98"/>
        <v>4.2411500823462206E-2</v>
      </c>
      <c r="Q1089" s="24">
        <v>5.15</v>
      </c>
      <c r="R1089" s="24">
        <f t="shared" si="99"/>
        <v>0.87367691696332161</v>
      </c>
      <c r="S1089" s="24">
        <v>11.257627118644068</v>
      </c>
      <c r="T1089" s="24">
        <f t="shared" si="100"/>
        <v>0.47745286181260338</v>
      </c>
      <c r="U1089" s="25">
        <f t="shared" si="101"/>
        <v>0.39622405515071824</v>
      </c>
    </row>
    <row r="1090" spans="1:21" x14ac:dyDescent="0.3">
      <c r="A1090" s="2" t="s">
        <v>6</v>
      </c>
      <c r="B1090" s="2">
        <v>361</v>
      </c>
      <c r="C1090" s="5">
        <v>39873</v>
      </c>
      <c r="D1090" s="2">
        <v>24</v>
      </c>
      <c r="E1090" s="2" t="s">
        <v>10</v>
      </c>
      <c r="F1090" s="6" t="s">
        <v>47</v>
      </c>
      <c r="G1090" s="2">
        <v>40</v>
      </c>
      <c r="H1090" s="2">
        <v>13</v>
      </c>
      <c r="I1090" s="2">
        <v>15</v>
      </c>
      <c r="J1090" s="2">
        <v>10.25</v>
      </c>
      <c r="K1090" s="2">
        <v>3</v>
      </c>
      <c r="L1090" s="19">
        <v>990.19073450333292</v>
      </c>
      <c r="M1090" s="19">
        <f t="shared" ref="M1090:M1153" si="102">L1090/10000</f>
        <v>9.9019073450333298E-2</v>
      </c>
      <c r="N1090" s="19">
        <v>396.07629380133318</v>
      </c>
      <c r="O1090" s="19">
        <f t="shared" ref="O1090:O1153" si="103">N1090/10000</f>
        <v>3.9607629380133319E-2</v>
      </c>
      <c r="P1090" s="19">
        <f t="shared" ref="P1090:P1153" si="104">M1090-O1090</f>
        <v>5.9411444070199979E-2</v>
      </c>
      <c r="Q1090" s="24">
        <v>5.15</v>
      </c>
      <c r="R1090" s="24">
        <f t="shared" ref="R1090:R1153" si="105">O1090*Q1090</f>
        <v>0.20397929130768661</v>
      </c>
      <c r="S1090" s="24">
        <v>11.257627118644068</v>
      </c>
      <c r="T1090" s="24">
        <f t="shared" ref="T1090:T1153" si="106">P1090*S1090</f>
        <v>0.6688318839224886</v>
      </c>
      <c r="U1090" s="25">
        <f t="shared" ref="U1090:U1153" si="107">R1090-T1090</f>
        <v>-0.464852592614802</v>
      </c>
    </row>
    <row r="1091" spans="1:21" x14ac:dyDescent="0.3">
      <c r="A1091" s="2" t="s">
        <v>6</v>
      </c>
      <c r="B1091" s="2">
        <v>361</v>
      </c>
      <c r="C1091" s="5">
        <v>39873</v>
      </c>
      <c r="D1091" s="2">
        <v>24</v>
      </c>
      <c r="E1091" s="2" t="s">
        <v>10</v>
      </c>
      <c r="F1091" s="6" t="s">
        <v>41</v>
      </c>
      <c r="G1091" s="2">
        <v>10</v>
      </c>
      <c r="H1091" s="2">
        <v>50</v>
      </c>
      <c r="I1091" s="2">
        <v>110</v>
      </c>
      <c r="J1091" s="2">
        <v>52.5</v>
      </c>
      <c r="K1091" s="2">
        <v>3</v>
      </c>
      <c r="L1091" s="19">
        <v>25977.044254370601</v>
      </c>
      <c r="M1091" s="19">
        <f t="shared" si="102"/>
        <v>2.59770442543706</v>
      </c>
      <c r="N1091" s="19">
        <v>2597.7044254370603</v>
      </c>
      <c r="O1091" s="19">
        <f t="shared" si="103"/>
        <v>0.25977044254370601</v>
      </c>
      <c r="P1091" s="19">
        <f t="shared" si="104"/>
        <v>2.3379339828933539</v>
      </c>
      <c r="Q1091" s="24">
        <v>10.71</v>
      </c>
      <c r="R1091" s="24">
        <f t="shared" si="105"/>
        <v>2.7821414396430915</v>
      </c>
      <c r="S1091" s="24">
        <v>8.1999999999999993</v>
      </c>
      <c r="T1091" s="24">
        <f t="shared" si="106"/>
        <v>19.171058659725499</v>
      </c>
      <c r="U1091" s="25">
        <f t="shared" si="107"/>
        <v>-16.388917220082408</v>
      </c>
    </row>
    <row r="1092" spans="1:21" x14ac:dyDescent="0.3">
      <c r="A1092" s="2" t="s">
        <v>6</v>
      </c>
      <c r="B1092" s="2">
        <v>361</v>
      </c>
      <c r="C1092" s="5">
        <v>39873</v>
      </c>
      <c r="D1092" s="2">
        <v>24</v>
      </c>
      <c r="E1092" s="2" t="s">
        <v>10</v>
      </c>
      <c r="F1092" s="6" t="s">
        <v>41</v>
      </c>
      <c r="G1092" s="2">
        <v>10</v>
      </c>
      <c r="H1092" s="2">
        <v>50</v>
      </c>
      <c r="I1092" s="2">
        <v>100</v>
      </c>
      <c r="J1092" s="2">
        <v>50</v>
      </c>
      <c r="K1092" s="2">
        <v>3</v>
      </c>
      <c r="L1092" s="19">
        <v>23561.944901923449</v>
      </c>
      <c r="M1092" s="19">
        <f t="shared" si="102"/>
        <v>2.3561944901923448</v>
      </c>
      <c r="N1092" s="19">
        <v>2356.1944901923448</v>
      </c>
      <c r="O1092" s="19">
        <f t="shared" si="103"/>
        <v>0.23561944901923448</v>
      </c>
      <c r="P1092" s="19">
        <f t="shared" si="104"/>
        <v>2.1205750411731104</v>
      </c>
      <c r="Q1092" s="24">
        <v>10.71</v>
      </c>
      <c r="R1092" s="24">
        <f t="shared" si="105"/>
        <v>2.5234842989960016</v>
      </c>
      <c r="S1092" s="24">
        <v>8.1999999999999993</v>
      </c>
      <c r="T1092" s="24">
        <f t="shared" si="106"/>
        <v>17.388715337619505</v>
      </c>
      <c r="U1092" s="25">
        <f t="shared" si="107"/>
        <v>-14.865231038623504</v>
      </c>
    </row>
    <row r="1093" spans="1:21" x14ac:dyDescent="0.3">
      <c r="A1093" s="2" t="s">
        <v>6</v>
      </c>
      <c r="B1093" s="2">
        <v>361</v>
      </c>
      <c r="C1093" s="5">
        <v>39873</v>
      </c>
      <c r="D1093" s="2">
        <v>24</v>
      </c>
      <c r="E1093" s="2" t="s">
        <v>10</v>
      </c>
      <c r="F1093" s="6" t="s">
        <v>46</v>
      </c>
      <c r="G1093" s="2">
        <v>30</v>
      </c>
      <c r="H1093" s="2">
        <v>7</v>
      </c>
      <c r="I1093" s="2">
        <v>50</v>
      </c>
      <c r="J1093" s="2">
        <v>16</v>
      </c>
      <c r="K1093" s="2">
        <v>3</v>
      </c>
      <c r="L1093" s="19">
        <v>2412.7431579569611</v>
      </c>
      <c r="M1093" s="19">
        <f t="shared" si="102"/>
        <v>0.24127431579569611</v>
      </c>
      <c r="N1093" s="19">
        <v>723.82294738708833</v>
      </c>
      <c r="O1093" s="19">
        <f t="shared" si="103"/>
        <v>7.238229473870883E-2</v>
      </c>
      <c r="P1093" s="19">
        <f t="shared" si="104"/>
        <v>0.16889202105698728</v>
      </c>
      <c r="Q1093" s="24">
        <v>1.86</v>
      </c>
      <c r="R1093" s="24">
        <f t="shared" si="105"/>
        <v>0.13463106821399842</v>
      </c>
      <c r="S1093" s="24">
        <v>12.651428571428571</v>
      </c>
      <c r="T1093" s="24">
        <f t="shared" si="106"/>
        <v>2.1367253406866848</v>
      </c>
      <c r="U1093" s="25">
        <f t="shared" si="107"/>
        <v>-2.0020942724726862</v>
      </c>
    </row>
    <row r="1094" spans="1:21" x14ac:dyDescent="0.3">
      <c r="A1094" s="2" t="s">
        <v>6</v>
      </c>
      <c r="B1094" s="2">
        <v>361</v>
      </c>
      <c r="C1094" s="5">
        <v>39873</v>
      </c>
      <c r="D1094" s="2">
        <v>24</v>
      </c>
      <c r="E1094" s="2" t="s">
        <v>10</v>
      </c>
      <c r="F1094" s="6" t="s">
        <v>44</v>
      </c>
      <c r="G1094" s="2">
        <v>90</v>
      </c>
      <c r="H1094" s="2">
        <v>13</v>
      </c>
      <c r="I1094" s="2">
        <v>23</v>
      </c>
      <c r="J1094" s="2">
        <v>12.25</v>
      </c>
      <c r="K1094" s="2">
        <v>2</v>
      </c>
      <c r="L1094" s="19">
        <v>942.87049515863669</v>
      </c>
      <c r="M1094" s="19">
        <f t="shared" si="102"/>
        <v>9.4287049515863669E-2</v>
      </c>
      <c r="N1094" s="19">
        <v>848.58344564277309</v>
      </c>
      <c r="O1094" s="19">
        <f t="shared" si="103"/>
        <v>8.4858344564277308E-2</v>
      </c>
      <c r="P1094" s="19">
        <f t="shared" si="104"/>
        <v>9.4287049515863613E-3</v>
      </c>
      <c r="Q1094" s="24">
        <v>5.78</v>
      </c>
      <c r="R1094" s="24">
        <f t="shared" si="105"/>
        <v>0.49048123158152285</v>
      </c>
      <c r="S1094" s="24">
        <v>9.0675767918088734</v>
      </c>
      <c r="T1094" s="24">
        <f t="shared" si="106"/>
        <v>8.5495506195817902E-2</v>
      </c>
      <c r="U1094" s="25">
        <f t="shared" si="107"/>
        <v>0.40498572538570493</v>
      </c>
    </row>
    <row r="1095" spans="1:21" x14ac:dyDescent="0.3">
      <c r="A1095" s="2" t="s">
        <v>6</v>
      </c>
      <c r="B1095" s="2">
        <v>361</v>
      </c>
      <c r="C1095" s="5">
        <v>39873</v>
      </c>
      <c r="D1095" s="2">
        <v>24</v>
      </c>
      <c r="E1095" s="2" t="s">
        <v>10</v>
      </c>
      <c r="F1095" s="6" t="s">
        <v>41</v>
      </c>
      <c r="G1095" s="2">
        <v>10</v>
      </c>
      <c r="H1095" s="2">
        <v>50</v>
      </c>
      <c r="I1095" s="2">
        <v>175</v>
      </c>
      <c r="J1095" s="2">
        <v>68.75</v>
      </c>
      <c r="K1095" s="2">
        <v>3</v>
      </c>
      <c r="L1095" s="19">
        <v>44546.802080199021</v>
      </c>
      <c r="M1095" s="19">
        <f t="shared" si="102"/>
        <v>4.4546802080199024</v>
      </c>
      <c r="N1095" s="19">
        <v>4454.6802080199022</v>
      </c>
      <c r="O1095" s="19">
        <f t="shared" si="103"/>
        <v>0.44546802080199022</v>
      </c>
      <c r="P1095" s="19">
        <f t="shared" si="104"/>
        <v>4.0092121872179121</v>
      </c>
      <c r="Q1095" s="24">
        <v>10.71</v>
      </c>
      <c r="R1095" s="24">
        <f t="shared" si="105"/>
        <v>4.7709625027893159</v>
      </c>
      <c r="S1095" s="24">
        <v>8.1999999999999993</v>
      </c>
      <c r="T1095" s="24">
        <f t="shared" si="106"/>
        <v>32.875539935186879</v>
      </c>
      <c r="U1095" s="25">
        <f t="shared" si="107"/>
        <v>-28.104577432397562</v>
      </c>
    </row>
    <row r="1096" spans="1:21" x14ac:dyDescent="0.3">
      <c r="A1096" s="2" t="s">
        <v>6</v>
      </c>
      <c r="B1096" s="2">
        <v>361</v>
      </c>
      <c r="C1096" s="5">
        <v>39873</v>
      </c>
      <c r="D1096" s="2">
        <v>24</v>
      </c>
      <c r="E1096" s="2" t="s">
        <v>10</v>
      </c>
      <c r="F1096" s="6" t="s">
        <v>43</v>
      </c>
      <c r="G1096" s="2">
        <v>30</v>
      </c>
      <c r="H1096" s="2">
        <v>13</v>
      </c>
      <c r="I1096" s="2">
        <v>27</v>
      </c>
      <c r="J1096" s="2">
        <v>13.25</v>
      </c>
      <c r="K1096" s="2">
        <v>2</v>
      </c>
      <c r="L1096" s="19">
        <v>1103.0917204917162</v>
      </c>
      <c r="M1096" s="19">
        <f t="shared" si="102"/>
        <v>0.11030917204917162</v>
      </c>
      <c r="N1096" s="19">
        <v>330.92751614751484</v>
      </c>
      <c r="O1096" s="19">
        <f t="shared" si="103"/>
        <v>3.3092751614751482E-2</v>
      </c>
      <c r="P1096" s="19">
        <f t="shared" si="104"/>
        <v>7.7216420434420147E-2</v>
      </c>
      <c r="Q1096" s="24">
        <v>9.1999999999999993</v>
      </c>
      <c r="R1096" s="24">
        <f t="shared" si="105"/>
        <v>0.30445331485571364</v>
      </c>
      <c r="S1096" s="24">
        <v>8.1999999999999993</v>
      </c>
      <c r="T1096" s="24">
        <f t="shared" si="106"/>
        <v>0.63317464756224517</v>
      </c>
      <c r="U1096" s="25">
        <f t="shared" si="107"/>
        <v>-0.32872133270653153</v>
      </c>
    </row>
    <row r="1097" spans="1:21" x14ac:dyDescent="0.3">
      <c r="A1097" s="2" t="s">
        <v>6</v>
      </c>
      <c r="B1097" s="2">
        <v>361</v>
      </c>
      <c r="C1097" s="5">
        <v>39873</v>
      </c>
      <c r="D1097" s="2">
        <v>24</v>
      </c>
      <c r="E1097" s="2" t="s">
        <v>10</v>
      </c>
      <c r="F1097" s="6" t="s">
        <v>44</v>
      </c>
      <c r="G1097" s="2">
        <v>100</v>
      </c>
      <c r="H1097" s="2">
        <v>5</v>
      </c>
      <c r="I1097" s="2">
        <v>15</v>
      </c>
      <c r="J1097" s="2">
        <v>6.25</v>
      </c>
      <c r="K1097" s="2">
        <v>2</v>
      </c>
      <c r="L1097" s="19">
        <v>245.43692606170259</v>
      </c>
      <c r="M1097" s="19">
        <f t="shared" si="102"/>
        <v>2.4543692606170259E-2</v>
      </c>
      <c r="N1097" s="19">
        <v>245.43692606170259</v>
      </c>
      <c r="O1097" s="19">
        <f t="shared" si="103"/>
        <v>2.4543692606170259E-2</v>
      </c>
      <c r="P1097" s="19">
        <f t="shared" si="104"/>
        <v>0</v>
      </c>
      <c r="Q1097" s="24">
        <v>5.78</v>
      </c>
      <c r="R1097" s="24">
        <f t="shared" si="105"/>
        <v>0.1418625432636641</v>
      </c>
      <c r="S1097" s="24">
        <v>9.0675767918088734</v>
      </c>
      <c r="T1097" s="24">
        <f t="shared" si="106"/>
        <v>0</v>
      </c>
      <c r="U1097" s="25">
        <f t="shared" si="107"/>
        <v>0.1418625432636641</v>
      </c>
    </row>
    <row r="1098" spans="1:21" x14ac:dyDescent="0.3">
      <c r="A1098" s="2" t="s">
        <v>6</v>
      </c>
      <c r="B1098" s="2">
        <v>361</v>
      </c>
      <c r="C1098" s="5">
        <v>39873</v>
      </c>
      <c r="D1098" s="2">
        <v>24</v>
      </c>
      <c r="E1098" s="2" t="s">
        <v>10</v>
      </c>
      <c r="F1098" s="6" t="s">
        <v>16</v>
      </c>
      <c r="G1098" s="2">
        <v>100</v>
      </c>
      <c r="H1098" s="2">
        <v>2</v>
      </c>
      <c r="I1098" s="2">
        <v>20</v>
      </c>
      <c r="J1098" s="2">
        <v>6</v>
      </c>
      <c r="K1098" s="2">
        <v>1</v>
      </c>
      <c r="L1098" s="19">
        <v>113.09733552923255</v>
      </c>
      <c r="M1098" s="19">
        <f t="shared" si="102"/>
        <v>1.1309733552923255E-2</v>
      </c>
      <c r="N1098" s="19">
        <v>113.09733552923255</v>
      </c>
      <c r="O1098" s="19">
        <f t="shared" si="103"/>
        <v>1.1309733552923255E-2</v>
      </c>
      <c r="P1098" s="19">
        <f t="shared" si="104"/>
        <v>0</v>
      </c>
      <c r="Q1098" s="24">
        <v>4.2699999999999996</v>
      </c>
      <c r="R1098" s="24">
        <f t="shared" si="105"/>
        <v>4.8292562270982289E-2</v>
      </c>
      <c r="S1098" s="24">
        <v>6.8298200514138809</v>
      </c>
      <c r="T1098" s="24">
        <f t="shared" si="106"/>
        <v>0</v>
      </c>
      <c r="U1098" s="25">
        <f t="shared" si="107"/>
        <v>4.8292562270982289E-2</v>
      </c>
    </row>
    <row r="1099" spans="1:21" x14ac:dyDescent="0.3">
      <c r="A1099" s="2" t="s">
        <v>6</v>
      </c>
      <c r="B1099" s="2">
        <v>361</v>
      </c>
      <c r="C1099" s="5">
        <v>39873</v>
      </c>
      <c r="D1099" s="2">
        <v>24</v>
      </c>
      <c r="E1099" s="2" t="s">
        <v>10</v>
      </c>
      <c r="F1099" s="6" t="s">
        <v>16</v>
      </c>
      <c r="G1099" s="2">
        <v>100</v>
      </c>
      <c r="H1099" s="2">
        <v>2</v>
      </c>
      <c r="I1099" s="2">
        <v>10</v>
      </c>
      <c r="J1099" s="2">
        <v>3.5</v>
      </c>
      <c r="K1099" s="2">
        <v>1</v>
      </c>
      <c r="L1099" s="19">
        <v>38.484510006474963</v>
      </c>
      <c r="M1099" s="19">
        <f t="shared" si="102"/>
        <v>3.8484510006474965E-3</v>
      </c>
      <c r="N1099" s="19">
        <v>38.484510006474963</v>
      </c>
      <c r="O1099" s="19">
        <f t="shared" si="103"/>
        <v>3.8484510006474965E-3</v>
      </c>
      <c r="P1099" s="19">
        <f t="shared" si="104"/>
        <v>0</v>
      </c>
      <c r="Q1099" s="24">
        <v>4.2699999999999996</v>
      </c>
      <c r="R1099" s="24">
        <f t="shared" si="105"/>
        <v>1.6432885772764808E-2</v>
      </c>
      <c r="S1099" s="24">
        <v>6.8298200514138809</v>
      </c>
      <c r="T1099" s="24">
        <f t="shared" si="106"/>
        <v>0</v>
      </c>
      <c r="U1099" s="25">
        <f t="shared" si="107"/>
        <v>1.6432885772764808E-2</v>
      </c>
    </row>
    <row r="1100" spans="1:21" x14ac:dyDescent="0.3">
      <c r="A1100" s="2" t="s">
        <v>6</v>
      </c>
      <c r="B1100" s="2">
        <v>361</v>
      </c>
      <c r="C1100" s="5">
        <v>39873</v>
      </c>
      <c r="D1100" s="2">
        <v>24</v>
      </c>
      <c r="E1100" s="2" t="s">
        <v>10</v>
      </c>
      <c r="F1100" s="6" t="s">
        <v>47</v>
      </c>
      <c r="G1100" s="2">
        <v>100</v>
      </c>
      <c r="H1100" s="2">
        <v>20</v>
      </c>
      <c r="I1100" s="2">
        <v>32</v>
      </c>
      <c r="J1100" s="2">
        <v>18</v>
      </c>
      <c r="K1100" s="2">
        <v>3</v>
      </c>
      <c r="L1100" s="19">
        <v>3053.628059289279</v>
      </c>
      <c r="M1100" s="19">
        <f t="shared" si="102"/>
        <v>0.30536280592892789</v>
      </c>
      <c r="N1100" s="19">
        <v>3053.628059289279</v>
      </c>
      <c r="O1100" s="19">
        <f t="shared" si="103"/>
        <v>0.30536280592892789</v>
      </c>
      <c r="P1100" s="19">
        <f t="shared" si="104"/>
        <v>0</v>
      </c>
      <c r="Q1100" s="24">
        <v>5.15</v>
      </c>
      <c r="R1100" s="24">
        <f t="shared" si="105"/>
        <v>1.5726184505339789</v>
      </c>
      <c r="S1100" s="24">
        <v>11.257627118644068</v>
      </c>
      <c r="T1100" s="24">
        <f t="shared" si="106"/>
        <v>0</v>
      </c>
      <c r="U1100" s="25">
        <f t="shared" si="107"/>
        <v>1.5726184505339789</v>
      </c>
    </row>
    <row r="1101" spans="1:21" x14ac:dyDescent="0.3">
      <c r="A1101" s="2" t="s">
        <v>6</v>
      </c>
      <c r="B1101" s="2">
        <v>361</v>
      </c>
      <c r="C1101" s="5">
        <v>39873</v>
      </c>
      <c r="D1101" s="2">
        <v>24</v>
      </c>
      <c r="E1101" s="2" t="s">
        <v>10</v>
      </c>
      <c r="F1101" s="6" t="s">
        <v>13</v>
      </c>
      <c r="G1101" s="2">
        <v>100</v>
      </c>
      <c r="H1101" s="2">
        <v>30</v>
      </c>
      <c r="I1101" s="2">
        <v>25</v>
      </c>
      <c r="J1101" s="2">
        <v>21.25</v>
      </c>
      <c r="K1101" s="2">
        <v>4</v>
      </c>
      <c r="L1101" s="19">
        <v>5674.5017305465635</v>
      </c>
      <c r="M1101" s="19">
        <f t="shared" si="102"/>
        <v>0.56745017305465639</v>
      </c>
      <c r="N1101" s="19">
        <v>5674.5017305465635</v>
      </c>
      <c r="O1101" s="19">
        <f t="shared" si="103"/>
        <v>0.56745017305465639</v>
      </c>
      <c r="P1101" s="19">
        <f t="shared" si="104"/>
        <v>0</v>
      </c>
      <c r="Q1101" s="24">
        <v>19.28</v>
      </c>
      <c r="R1101" s="24">
        <f t="shared" si="105"/>
        <v>10.940439336493776</v>
      </c>
      <c r="S1101" s="24">
        <v>10.10190114068441</v>
      </c>
      <c r="T1101" s="24">
        <f t="shared" si="106"/>
        <v>0</v>
      </c>
      <c r="U1101" s="25">
        <f t="shared" si="107"/>
        <v>10.940439336493776</v>
      </c>
    </row>
    <row r="1102" spans="1:21" x14ac:dyDescent="0.3">
      <c r="A1102" s="2" t="s">
        <v>6</v>
      </c>
      <c r="B1102" s="2">
        <v>361</v>
      </c>
      <c r="C1102" s="5">
        <v>39873</v>
      </c>
      <c r="D1102" s="2">
        <v>24</v>
      </c>
      <c r="E1102" s="2" t="s">
        <v>10</v>
      </c>
      <c r="F1102" s="6" t="s">
        <v>13</v>
      </c>
      <c r="G1102" s="2">
        <v>20</v>
      </c>
      <c r="H1102" s="2">
        <v>45</v>
      </c>
      <c r="I1102" s="2">
        <v>40</v>
      </c>
      <c r="J1102" s="2">
        <v>32.5</v>
      </c>
      <c r="K1102" s="2">
        <v>4</v>
      </c>
      <c r="L1102" s="19">
        <v>13273.228961416877</v>
      </c>
      <c r="M1102" s="19">
        <f t="shared" si="102"/>
        <v>1.3273228961416876</v>
      </c>
      <c r="N1102" s="19">
        <v>2654.6457922833756</v>
      </c>
      <c r="O1102" s="19">
        <f t="shared" si="103"/>
        <v>0.26546457922833755</v>
      </c>
      <c r="P1102" s="19">
        <f t="shared" si="104"/>
        <v>1.0618583169133502</v>
      </c>
      <c r="Q1102" s="24">
        <v>19.28</v>
      </c>
      <c r="R1102" s="24">
        <f t="shared" si="105"/>
        <v>5.1181570875223485</v>
      </c>
      <c r="S1102" s="24">
        <v>10.10190114068441</v>
      </c>
      <c r="T1102" s="24">
        <f t="shared" si="106"/>
        <v>10.726787742872199</v>
      </c>
      <c r="U1102" s="25">
        <f t="shared" si="107"/>
        <v>-5.6086306553498506</v>
      </c>
    </row>
    <row r="1103" spans="1:21" x14ac:dyDescent="0.3">
      <c r="A1103" s="2" t="s">
        <v>6</v>
      </c>
      <c r="B1103" s="2">
        <v>361</v>
      </c>
      <c r="C1103" s="5">
        <v>39873</v>
      </c>
      <c r="D1103" s="2">
        <v>24</v>
      </c>
      <c r="E1103" s="2" t="s">
        <v>10</v>
      </c>
      <c r="F1103" s="6" t="s">
        <v>13</v>
      </c>
      <c r="G1103" s="2">
        <v>10</v>
      </c>
      <c r="H1103" s="2">
        <v>25</v>
      </c>
      <c r="I1103" s="2">
        <v>40</v>
      </c>
      <c r="J1103" s="2">
        <v>22.5</v>
      </c>
      <c r="K1103" s="2">
        <v>4</v>
      </c>
      <c r="L1103" s="19">
        <v>6361.7251235193307</v>
      </c>
      <c r="M1103" s="19">
        <f t="shared" si="102"/>
        <v>0.63617251235193306</v>
      </c>
      <c r="N1103" s="19">
        <v>636.17251235193316</v>
      </c>
      <c r="O1103" s="19">
        <f t="shared" si="103"/>
        <v>6.3617251235193323E-2</v>
      </c>
      <c r="P1103" s="19">
        <f t="shared" si="104"/>
        <v>0.57255526111673971</v>
      </c>
      <c r="Q1103" s="24">
        <v>19.28</v>
      </c>
      <c r="R1103" s="24">
        <f t="shared" si="105"/>
        <v>1.2265406038145272</v>
      </c>
      <c r="S1103" s="24">
        <v>10.10190114068441</v>
      </c>
      <c r="T1103" s="24">
        <f t="shared" si="106"/>
        <v>5.7838966453800529</v>
      </c>
      <c r="U1103" s="25">
        <f t="shared" si="107"/>
        <v>-4.5573560415655257</v>
      </c>
    </row>
    <row r="1104" spans="1:21" x14ac:dyDescent="0.3">
      <c r="A1104" s="2" t="s">
        <v>6</v>
      </c>
      <c r="B1104" s="2">
        <v>361</v>
      </c>
      <c r="C1104" s="5">
        <v>39873</v>
      </c>
      <c r="D1104" s="2">
        <v>24</v>
      </c>
      <c r="E1104" s="2" t="s">
        <v>10</v>
      </c>
      <c r="F1104" s="6" t="s">
        <v>13</v>
      </c>
      <c r="G1104" s="2">
        <v>50</v>
      </c>
      <c r="H1104" s="2">
        <v>50</v>
      </c>
      <c r="I1104" s="2">
        <v>50</v>
      </c>
      <c r="J1104" s="2">
        <v>37.5</v>
      </c>
      <c r="K1104" s="2">
        <v>4</v>
      </c>
      <c r="L1104" s="19">
        <v>17671.458676442588</v>
      </c>
      <c r="M1104" s="19">
        <f t="shared" si="102"/>
        <v>1.7671458676442588</v>
      </c>
      <c r="N1104" s="19">
        <v>8835.7293382212938</v>
      </c>
      <c r="O1104" s="19">
        <f t="shared" si="103"/>
        <v>0.88357293382212942</v>
      </c>
      <c r="P1104" s="19">
        <f t="shared" si="104"/>
        <v>0.88357293382212942</v>
      </c>
      <c r="Q1104" s="24">
        <v>19.28</v>
      </c>
      <c r="R1104" s="24">
        <f t="shared" si="105"/>
        <v>17.035286164090657</v>
      </c>
      <c r="S1104" s="24">
        <v>10.10190114068441</v>
      </c>
      <c r="T1104" s="24">
        <f t="shared" si="106"/>
        <v>8.9257664280556401</v>
      </c>
      <c r="U1104" s="25">
        <f t="shared" si="107"/>
        <v>8.1095197360350166</v>
      </c>
    </row>
    <row r="1105" spans="1:21" x14ac:dyDescent="0.3">
      <c r="A1105" s="2" t="s">
        <v>6</v>
      </c>
      <c r="B1105" s="2">
        <v>361</v>
      </c>
      <c r="C1105" s="5">
        <v>39873</v>
      </c>
      <c r="D1105" s="2">
        <v>24</v>
      </c>
      <c r="E1105" s="2" t="s">
        <v>10</v>
      </c>
      <c r="F1105" s="6" t="s">
        <v>13</v>
      </c>
      <c r="G1105" s="2">
        <v>10</v>
      </c>
      <c r="H1105" s="2">
        <v>40</v>
      </c>
      <c r="I1105" s="2">
        <v>35</v>
      </c>
      <c r="J1105" s="2">
        <v>28.75</v>
      </c>
      <c r="K1105" s="2">
        <v>4</v>
      </c>
      <c r="L1105" s="19">
        <v>10386.890710931253</v>
      </c>
      <c r="M1105" s="19">
        <f t="shared" si="102"/>
        <v>1.0386890710931254</v>
      </c>
      <c r="N1105" s="19">
        <v>1038.6890710931254</v>
      </c>
      <c r="O1105" s="19">
        <f t="shared" si="103"/>
        <v>0.10386890710931254</v>
      </c>
      <c r="P1105" s="19">
        <f t="shared" si="104"/>
        <v>0.93482016398381285</v>
      </c>
      <c r="Q1105" s="24">
        <v>19.28</v>
      </c>
      <c r="R1105" s="24">
        <f t="shared" si="105"/>
        <v>2.0025925290675457</v>
      </c>
      <c r="S1105" s="24">
        <v>10.10190114068441</v>
      </c>
      <c r="T1105" s="24">
        <f t="shared" si="106"/>
        <v>9.4434608808828653</v>
      </c>
      <c r="U1105" s="25">
        <f t="shared" si="107"/>
        <v>-7.44086835181532</v>
      </c>
    </row>
    <row r="1106" spans="1:21" x14ac:dyDescent="0.3">
      <c r="A1106" s="2" t="s">
        <v>6</v>
      </c>
      <c r="B1106" s="2">
        <v>361</v>
      </c>
      <c r="C1106" s="5">
        <v>39873</v>
      </c>
      <c r="D1106" s="2">
        <v>24</v>
      </c>
      <c r="E1106" s="2" t="s">
        <v>10</v>
      </c>
      <c r="F1106" s="6" t="s">
        <v>13</v>
      </c>
      <c r="G1106" s="2">
        <v>10</v>
      </c>
      <c r="H1106" s="2">
        <v>40</v>
      </c>
      <c r="I1106" s="2">
        <v>45</v>
      </c>
      <c r="J1106" s="2">
        <v>31.25</v>
      </c>
      <c r="K1106" s="2">
        <v>4</v>
      </c>
      <c r="L1106" s="19">
        <v>12271.846303085129</v>
      </c>
      <c r="M1106" s="19">
        <f t="shared" si="102"/>
        <v>1.227184630308513</v>
      </c>
      <c r="N1106" s="19">
        <v>1227.1846303085129</v>
      </c>
      <c r="O1106" s="19">
        <f t="shared" si="103"/>
        <v>0.12271846303085128</v>
      </c>
      <c r="P1106" s="19">
        <f t="shared" si="104"/>
        <v>1.1044661672776617</v>
      </c>
      <c r="Q1106" s="24">
        <v>19.28</v>
      </c>
      <c r="R1106" s="24">
        <f t="shared" si="105"/>
        <v>2.366011967234813</v>
      </c>
      <c r="S1106" s="24">
        <v>10.10190114068441</v>
      </c>
      <c r="T1106" s="24">
        <f t="shared" si="106"/>
        <v>11.157208035069548</v>
      </c>
      <c r="U1106" s="25">
        <f t="shared" si="107"/>
        <v>-8.7911960678347345</v>
      </c>
    </row>
    <row r="1107" spans="1:21" x14ac:dyDescent="0.3">
      <c r="A1107" s="2" t="s">
        <v>6</v>
      </c>
      <c r="B1107" s="2">
        <v>361</v>
      </c>
      <c r="C1107" s="5">
        <v>39873</v>
      </c>
      <c r="D1107" s="2">
        <v>24</v>
      </c>
      <c r="E1107" s="2" t="s">
        <v>10</v>
      </c>
      <c r="F1107" s="6" t="s">
        <v>42</v>
      </c>
      <c r="G1107" s="2">
        <v>10</v>
      </c>
      <c r="H1107" s="2">
        <v>55</v>
      </c>
      <c r="I1107" s="2">
        <v>70</v>
      </c>
      <c r="J1107" s="2">
        <v>45</v>
      </c>
      <c r="K1107" s="2">
        <v>2</v>
      </c>
      <c r="L1107" s="19">
        <v>12723.450247038661</v>
      </c>
      <c r="M1107" s="19">
        <f t="shared" si="102"/>
        <v>1.2723450247038661</v>
      </c>
      <c r="N1107" s="19">
        <v>1272.3450247038663</v>
      </c>
      <c r="O1107" s="19">
        <f t="shared" si="103"/>
        <v>0.12723450247038665</v>
      </c>
      <c r="P1107" s="19">
        <f t="shared" si="104"/>
        <v>1.1451105222334794</v>
      </c>
      <c r="Q1107" s="24">
        <v>11.49</v>
      </c>
      <c r="R1107" s="24">
        <f t="shared" si="105"/>
        <v>1.4619244333847425</v>
      </c>
      <c r="S1107" s="24">
        <v>8.1999999999999993</v>
      </c>
      <c r="T1107" s="24">
        <f t="shared" si="106"/>
        <v>9.3899062823145307</v>
      </c>
      <c r="U1107" s="25">
        <f t="shared" si="107"/>
        <v>-7.9279818489297877</v>
      </c>
    </row>
    <row r="1108" spans="1:21" x14ac:dyDescent="0.3">
      <c r="A1108" s="2" t="s">
        <v>6</v>
      </c>
      <c r="B1108" s="2">
        <v>361</v>
      </c>
      <c r="C1108" s="5">
        <v>39873</v>
      </c>
      <c r="D1108" s="2">
        <v>24</v>
      </c>
      <c r="E1108" s="2" t="s">
        <v>10</v>
      </c>
      <c r="F1108" s="6" t="s">
        <v>41</v>
      </c>
      <c r="G1108" s="2">
        <v>20</v>
      </c>
      <c r="H1108" s="2">
        <v>45</v>
      </c>
      <c r="I1108" s="2">
        <v>70</v>
      </c>
      <c r="J1108" s="2">
        <v>40</v>
      </c>
      <c r="K1108" s="2">
        <v>3</v>
      </c>
      <c r="L1108" s="19">
        <v>15079.644737231007</v>
      </c>
      <c r="M1108" s="19">
        <f t="shared" si="102"/>
        <v>1.5079644737231006</v>
      </c>
      <c r="N1108" s="19">
        <v>3015.9289474462016</v>
      </c>
      <c r="O1108" s="19">
        <f t="shared" si="103"/>
        <v>0.30159289474462014</v>
      </c>
      <c r="P1108" s="19">
        <f t="shared" si="104"/>
        <v>1.2063715789784806</v>
      </c>
      <c r="Q1108" s="24">
        <v>10.71</v>
      </c>
      <c r="R1108" s="24">
        <f t="shared" si="105"/>
        <v>3.2300599027148822</v>
      </c>
      <c r="S1108" s="24">
        <v>8.1999999999999993</v>
      </c>
      <c r="T1108" s="24">
        <f t="shared" si="106"/>
        <v>9.8922469476235406</v>
      </c>
      <c r="U1108" s="25">
        <f t="shared" si="107"/>
        <v>-6.6621870449086584</v>
      </c>
    </row>
    <row r="1109" spans="1:21" x14ac:dyDescent="0.3">
      <c r="A1109" s="2" t="s">
        <v>6</v>
      </c>
      <c r="B1109" s="2">
        <v>361</v>
      </c>
      <c r="C1109" s="5">
        <v>39873</v>
      </c>
      <c r="D1109" s="2">
        <v>24</v>
      </c>
      <c r="E1109" s="2" t="s">
        <v>10</v>
      </c>
      <c r="F1109" s="6" t="s">
        <v>47</v>
      </c>
      <c r="G1109" s="2">
        <v>100</v>
      </c>
      <c r="H1109" s="2">
        <v>20</v>
      </c>
      <c r="I1109" s="2">
        <v>25</v>
      </c>
      <c r="J1109" s="2">
        <v>16.25</v>
      </c>
      <c r="K1109" s="2">
        <v>3</v>
      </c>
      <c r="L1109" s="19">
        <v>2488.7304302656644</v>
      </c>
      <c r="M1109" s="19">
        <f t="shared" si="102"/>
        <v>0.24887304302656643</v>
      </c>
      <c r="N1109" s="19">
        <v>2488.7304302656644</v>
      </c>
      <c r="O1109" s="19">
        <f t="shared" si="103"/>
        <v>0.24887304302656643</v>
      </c>
      <c r="P1109" s="19">
        <f t="shared" si="104"/>
        <v>0</v>
      </c>
      <c r="Q1109" s="24">
        <v>5.15</v>
      </c>
      <c r="R1109" s="24">
        <f t="shared" si="105"/>
        <v>1.2816961715868171</v>
      </c>
      <c r="S1109" s="24">
        <v>11.257627118644068</v>
      </c>
      <c r="T1109" s="24">
        <f t="shared" si="106"/>
        <v>0</v>
      </c>
      <c r="U1109" s="25">
        <f t="shared" si="107"/>
        <v>1.2816961715868171</v>
      </c>
    </row>
    <row r="1110" spans="1:21" x14ac:dyDescent="0.3">
      <c r="A1110" s="2" t="s">
        <v>6</v>
      </c>
      <c r="B1110" s="2">
        <v>361</v>
      </c>
      <c r="C1110" s="5">
        <v>39873</v>
      </c>
      <c r="D1110" s="2">
        <v>24</v>
      </c>
      <c r="E1110" s="2" t="s">
        <v>10</v>
      </c>
      <c r="F1110" s="6" t="s">
        <v>13</v>
      </c>
      <c r="G1110" s="2">
        <v>10</v>
      </c>
      <c r="H1110" s="2">
        <v>35</v>
      </c>
      <c r="I1110" s="2">
        <v>50</v>
      </c>
      <c r="J1110" s="2">
        <v>30</v>
      </c>
      <c r="K1110" s="2">
        <v>4</v>
      </c>
      <c r="L1110" s="19">
        <v>11309.733552923255</v>
      </c>
      <c r="M1110" s="19">
        <f t="shared" si="102"/>
        <v>1.1309733552923256</v>
      </c>
      <c r="N1110" s="19">
        <v>1130.9733552923256</v>
      </c>
      <c r="O1110" s="19">
        <f t="shared" si="103"/>
        <v>0.11309733552923255</v>
      </c>
      <c r="P1110" s="19">
        <f t="shared" si="104"/>
        <v>1.0178760197630929</v>
      </c>
      <c r="Q1110" s="24">
        <v>19.28</v>
      </c>
      <c r="R1110" s="24">
        <f t="shared" si="105"/>
        <v>2.1805166290036038</v>
      </c>
      <c r="S1110" s="24">
        <v>10.10190114068441</v>
      </c>
      <c r="T1110" s="24">
        <f t="shared" si="106"/>
        <v>10.282482925120096</v>
      </c>
      <c r="U1110" s="25">
        <f t="shared" si="107"/>
        <v>-8.1019662961164922</v>
      </c>
    </row>
    <row r="1111" spans="1:21" x14ac:dyDescent="0.3">
      <c r="A1111" s="2" t="s">
        <v>6</v>
      </c>
      <c r="B1111" s="2">
        <v>361</v>
      </c>
      <c r="C1111" s="5">
        <v>39873</v>
      </c>
      <c r="D1111" s="2">
        <v>24</v>
      </c>
      <c r="E1111" s="2" t="s">
        <v>10</v>
      </c>
      <c r="F1111" s="6" t="s">
        <v>13</v>
      </c>
      <c r="G1111" s="2">
        <v>20</v>
      </c>
      <c r="H1111" s="2">
        <v>35</v>
      </c>
      <c r="I1111" s="2">
        <v>50</v>
      </c>
      <c r="J1111" s="2">
        <v>30</v>
      </c>
      <c r="K1111" s="2">
        <v>4</v>
      </c>
      <c r="L1111" s="19">
        <v>11309.733552923255</v>
      </c>
      <c r="M1111" s="19">
        <f t="shared" si="102"/>
        <v>1.1309733552923256</v>
      </c>
      <c r="N1111" s="19">
        <v>2261.9467105846511</v>
      </c>
      <c r="O1111" s="19">
        <f t="shared" si="103"/>
        <v>0.22619467105846511</v>
      </c>
      <c r="P1111" s="19">
        <f t="shared" si="104"/>
        <v>0.90477868423386043</v>
      </c>
      <c r="Q1111" s="24">
        <v>19.28</v>
      </c>
      <c r="R1111" s="24">
        <f t="shared" si="105"/>
        <v>4.3610332580072075</v>
      </c>
      <c r="S1111" s="24">
        <v>10.10190114068441</v>
      </c>
      <c r="T1111" s="24">
        <f t="shared" si="106"/>
        <v>9.1399848223289748</v>
      </c>
      <c r="U1111" s="25">
        <f t="shared" si="107"/>
        <v>-4.7789515643217673</v>
      </c>
    </row>
    <row r="1112" spans="1:21" x14ac:dyDescent="0.3">
      <c r="A1112" s="2" t="s">
        <v>6</v>
      </c>
      <c r="B1112" s="2">
        <v>361</v>
      </c>
      <c r="C1112" s="5">
        <v>39873</v>
      </c>
      <c r="D1112" s="2">
        <v>24</v>
      </c>
      <c r="E1112" s="2" t="s">
        <v>10</v>
      </c>
      <c r="F1112" s="6" t="s">
        <v>13</v>
      </c>
      <c r="G1112" s="2">
        <v>50</v>
      </c>
      <c r="H1112" s="2">
        <v>45</v>
      </c>
      <c r="I1112" s="2">
        <v>65</v>
      </c>
      <c r="J1112" s="2">
        <v>38.75</v>
      </c>
      <c r="K1112" s="2">
        <v>4</v>
      </c>
      <c r="L1112" s="19">
        <v>18869.190875623695</v>
      </c>
      <c r="M1112" s="19">
        <f t="shared" si="102"/>
        <v>1.8869190875623696</v>
      </c>
      <c r="N1112" s="19">
        <v>9434.5954378118477</v>
      </c>
      <c r="O1112" s="19">
        <f t="shared" si="103"/>
        <v>0.9434595437811848</v>
      </c>
      <c r="P1112" s="19">
        <f t="shared" si="104"/>
        <v>0.9434595437811848</v>
      </c>
      <c r="Q1112" s="24">
        <v>19.28</v>
      </c>
      <c r="R1112" s="24">
        <f t="shared" si="105"/>
        <v>18.189900004101244</v>
      </c>
      <c r="S1112" s="24">
        <v>10.10190114068441</v>
      </c>
      <c r="T1112" s="24">
        <f t="shared" si="106"/>
        <v>9.5307350415127434</v>
      </c>
      <c r="U1112" s="25">
        <f t="shared" si="107"/>
        <v>8.6591649625885001</v>
      </c>
    </row>
    <row r="1113" spans="1:21" x14ac:dyDescent="0.3">
      <c r="A1113" s="2" t="s">
        <v>6</v>
      </c>
      <c r="B1113" s="2">
        <v>361</v>
      </c>
      <c r="C1113" s="5">
        <v>39873</v>
      </c>
      <c r="D1113" s="2">
        <v>24</v>
      </c>
      <c r="E1113" s="2" t="s">
        <v>10</v>
      </c>
      <c r="F1113" s="6" t="s">
        <v>44</v>
      </c>
      <c r="G1113" s="2">
        <v>90</v>
      </c>
      <c r="H1113" s="2">
        <v>4</v>
      </c>
      <c r="I1113" s="2">
        <v>20</v>
      </c>
      <c r="J1113" s="2">
        <v>7</v>
      </c>
      <c r="K1113" s="2">
        <v>2</v>
      </c>
      <c r="L1113" s="19">
        <v>307.8760800517997</v>
      </c>
      <c r="M1113" s="19">
        <f t="shared" si="102"/>
        <v>3.0787608005179972E-2</v>
      </c>
      <c r="N1113" s="19">
        <v>277.08847204661976</v>
      </c>
      <c r="O1113" s="19">
        <f t="shared" si="103"/>
        <v>2.7708847204661977E-2</v>
      </c>
      <c r="P1113" s="19">
        <f t="shared" si="104"/>
        <v>3.0787608005179955E-3</v>
      </c>
      <c r="Q1113" s="24">
        <v>5.78</v>
      </c>
      <c r="R1113" s="24">
        <f t="shared" si="105"/>
        <v>0.16015713684294622</v>
      </c>
      <c r="S1113" s="24">
        <v>9.0675767918088734</v>
      </c>
      <c r="T1113" s="24">
        <f t="shared" si="106"/>
        <v>2.7916899982307883E-2</v>
      </c>
      <c r="U1113" s="25">
        <f t="shared" si="107"/>
        <v>0.13224023686063835</v>
      </c>
    </row>
    <row r="1114" spans="1:21" x14ac:dyDescent="0.3">
      <c r="A1114" s="2" t="s">
        <v>6</v>
      </c>
      <c r="B1114" s="2">
        <v>361</v>
      </c>
      <c r="C1114" s="5">
        <v>39873</v>
      </c>
      <c r="D1114" s="2">
        <v>24</v>
      </c>
      <c r="E1114" s="2" t="s">
        <v>10</v>
      </c>
      <c r="F1114" s="6" t="s">
        <v>41</v>
      </c>
      <c r="G1114" s="2">
        <v>30</v>
      </c>
      <c r="H1114" s="2">
        <v>35</v>
      </c>
      <c r="I1114" s="2">
        <v>50</v>
      </c>
      <c r="J1114" s="2">
        <v>30</v>
      </c>
      <c r="K1114" s="2">
        <v>3</v>
      </c>
      <c r="L1114" s="19">
        <v>8482.3001646924422</v>
      </c>
      <c r="M1114" s="19">
        <f t="shared" si="102"/>
        <v>0.84823001646924423</v>
      </c>
      <c r="N1114" s="19">
        <v>2544.6900494077327</v>
      </c>
      <c r="O1114" s="19">
        <f t="shared" si="103"/>
        <v>0.25446900494077329</v>
      </c>
      <c r="P1114" s="19">
        <f t="shared" si="104"/>
        <v>0.59376101152847094</v>
      </c>
      <c r="Q1114" s="24">
        <v>10.71</v>
      </c>
      <c r="R1114" s="24">
        <f t="shared" si="105"/>
        <v>2.7253630429156823</v>
      </c>
      <c r="S1114" s="24">
        <v>8.1999999999999993</v>
      </c>
      <c r="T1114" s="24">
        <f t="shared" si="106"/>
        <v>4.8688402945334612</v>
      </c>
      <c r="U1114" s="25">
        <f t="shared" si="107"/>
        <v>-2.1434772516177789</v>
      </c>
    </row>
    <row r="1115" spans="1:21" x14ac:dyDescent="0.3">
      <c r="A1115" s="2" t="s">
        <v>6</v>
      </c>
      <c r="B1115" s="2">
        <v>361</v>
      </c>
      <c r="C1115" s="5">
        <v>39873</v>
      </c>
      <c r="D1115" s="2">
        <v>24</v>
      </c>
      <c r="E1115" s="2" t="s">
        <v>10</v>
      </c>
      <c r="F1115" s="6" t="s">
        <v>47</v>
      </c>
      <c r="G1115" s="2">
        <v>100</v>
      </c>
      <c r="H1115" s="2">
        <v>10</v>
      </c>
      <c r="I1115" s="2">
        <v>12</v>
      </c>
      <c r="J1115" s="2">
        <v>8</v>
      </c>
      <c r="K1115" s="2">
        <v>3</v>
      </c>
      <c r="L1115" s="19">
        <v>603.18578948924028</v>
      </c>
      <c r="M1115" s="19">
        <f t="shared" si="102"/>
        <v>6.0318578948924027E-2</v>
      </c>
      <c r="N1115" s="19">
        <v>603.18578948924028</v>
      </c>
      <c r="O1115" s="19">
        <f t="shared" si="103"/>
        <v>6.0318578948924027E-2</v>
      </c>
      <c r="P1115" s="19">
        <f t="shared" si="104"/>
        <v>0</v>
      </c>
      <c r="Q1115" s="24">
        <v>5.15</v>
      </c>
      <c r="R1115" s="24">
        <f t="shared" si="105"/>
        <v>0.31064068158695879</v>
      </c>
      <c r="S1115" s="24">
        <v>11.257627118644068</v>
      </c>
      <c r="T1115" s="24">
        <f t="shared" si="106"/>
        <v>0</v>
      </c>
      <c r="U1115" s="25">
        <f t="shared" si="107"/>
        <v>0.31064068158695879</v>
      </c>
    </row>
    <row r="1116" spans="1:21" x14ac:dyDescent="0.3">
      <c r="A1116" s="2" t="s">
        <v>6</v>
      </c>
      <c r="B1116" s="2">
        <v>361</v>
      </c>
      <c r="C1116" s="5">
        <v>39873</v>
      </c>
      <c r="D1116" s="2">
        <v>24</v>
      </c>
      <c r="E1116" s="2" t="s">
        <v>10</v>
      </c>
      <c r="F1116" s="6" t="s">
        <v>41</v>
      </c>
      <c r="G1116" s="2">
        <v>10</v>
      </c>
      <c r="H1116" s="2">
        <v>30</v>
      </c>
      <c r="I1116" s="2">
        <v>45</v>
      </c>
      <c r="J1116" s="2">
        <v>26.25</v>
      </c>
      <c r="K1116" s="2">
        <v>3</v>
      </c>
      <c r="L1116" s="19">
        <v>6494.2610635926503</v>
      </c>
      <c r="M1116" s="19">
        <f t="shared" si="102"/>
        <v>0.64942610635926501</v>
      </c>
      <c r="N1116" s="19">
        <v>649.42610635926508</v>
      </c>
      <c r="O1116" s="19">
        <f t="shared" si="103"/>
        <v>6.4942610635926504E-2</v>
      </c>
      <c r="P1116" s="19">
        <f t="shared" si="104"/>
        <v>0.58448349572333846</v>
      </c>
      <c r="Q1116" s="24">
        <v>10.71</v>
      </c>
      <c r="R1116" s="24">
        <f t="shared" si="105"/>
        <v>0.69553535991077287</v>
      </c>
      <c r="S1116" s="24">
        <v>8.1999999999999993</v>
      </c>
      <c r="T1116" s="24">
        <f t="shared" si="106"/>
        <v>4.7927646649313749</v>
      </c>
      <c r="U1116" s="25">
        <f t="shared" si="107"/>
        <v>-4.0972293050206021</v>
      </c>
    </row>
    <row r="1117" spans="1:21" x14ac:dyDescent="0.3">
      <c r="A1117" s="2" t="s">
        <v>6</v>
      </c>
      <c r="B1117" s="2">
        <v>361</v>
      </c>
      <c r="C1117" s="5">
        <v>39873</v>
      </c>
      <c r="D1117" s="2">
        <v>24</v>
      </c>
      <c r="E1117" s="2" t="s">
        <v>10</v>
      </c>
      <c r="F1117" s="6" t="s">
        <v>47</v>
      </c>
      <c r="G1117" s="2">
        <v>100</v>
      </c>
      <c r="H1117" s="2">
        <v>10</v>
      </c>
      <c r="I1117" s="2">
        <v>18</v>
      </c>
      <c r="J1117" s="2">
        <v>9.5</v>
      </c>
      <c r="K1117" s="2">
        <v>3</v>
      </c>
      <c r="L1117" s="19">
        <v>850.58621095943647</v>
      </c>
      <c r="M1117" s="19">
        <f t="shared" si="102"/>
        <v>8.5058621095943643E-2</v>
      </c>
      <c r="N1117" s="19">
        <v>850.58621095943647</v>
      </c>
      <c r="O1117" s="19">
        <f t="shared" si="103"/>
        <v>8.5058621095943643E-2</v>
      </c>
      <c r="P1117" s="19">
        <f t="shared" si="104"/>
        <v>0</v>
      </c>
      <c r="Q1117" s="24">
        <v>5.15</v>
      </c>
      <c r="R1117" s="24">
        <f t="shared" si="105"/>
        <v>0.43805189864410982</v>
      </c>
      <c r="S1117" s="24">
        <v>11.257627118644068</v>
      </c>
      <c r="T1117" s="24">
        <f t="shared" si="106"/>
        <v>0</v>
      </c>
      <c r="U1117" s="25">
        <f t="shared" si="107"/>
        <v>0.43805189864410982</v>
      </c>
    </row>
    <row r="1118" spans="1:21" x14ac:dyDescent="0.3">
      <c r="A1118" s="2" t="s">
        <v>6</v>
      </c>
      <c r="B1118" s="2">
        <v>361</v>
      </c>
      <c r="C1118" s="5">
        <v>39873</v>
      </c>
      <c r="D1118" s="2">
        <v>24</v>
      </c>
      <c r="E1118" s="2" t="s">
        <v>10</v>
      </c>
      <c r="F1118" s="6" t="s">
        <v>13</v>
      </c>
      <c r="G1118" s="2">
        <v>50</v>
      </c>
      <c r="H1118" s="2">
        <v>30</v>
      </c>
      <c r="I1118" s="2">
        <v>50</v>
      </c>
      <c r="J1118" s="2">
        <v>27.5</v>
      </c>
      <c r="K1118" s="2">
        <v>4</v>
      </c>
      <c r="L1118" s="19">
        <v>9503.317777109125</v>
      </c>
      <c r="M1118" s="19">
        <f t="shared" si="102"/>
        <v>0.95033177771091248</v>
      </c>
      <c r="N1118" s="19">
        <v>4751.6588885545625</v>
      </c>
      <c r="O1118" s="19">
        <f t="shared" si="103"/>
        <v>0.47516588885545624</v>
      </c>
      <c r="P1118" s="19">
        <f t="shared" si="104"/>
        <v>0.47516588885545624</v>
      </c>
      <c r="Q1118" s="24">
        <v>19.28</v>
      </c>
      <c r="R1118" s="24">
        <f t="shared" si="105"/>
        <v>9.1611983371331966</v>
      </c>
      <c r="S1118" s="24">
        <v>10.10190114068441</v>
      </c>
      <c r="T1118" s="24">
        <f t="shared" si="106"/>
        <v>4.800078834643255</v>
      </c>
      <c r="U1118" s="25">
        <f t="shared" si="107"/>
        <v>4.3611195024899416</v>
      </c>
    </row>
    <row r="1119" spans="1:21" x14ac:dyDescent="0.3">
      <c r="A1119" s="2" t="s">
        <v>6</v>
      </c>
      <c r="B1119" s="2">
        <v>361</v>
      </c>
      <c r="C1119" s="5">
        <v>39873</v>
      </c>
      <c r="D1119" s="2">
        <v>24</v>
      </c>
      <c r="E1119" s="2" t="s">
        <v>10</v>
      </c>
      <c r="F1119" s="6" t="s">
        <v>46</v>
      </c>
      <c r="G1119" s="2">
        <v>50</v>
      </c>
      <c r="H1119" s="2">
        <v>20</v>
      </c>
      <c r="I1119" s="2">
        <v>20</v>
      </c>
      <c r="J1119" s="2">
        <v>15</v>
      </c>
      <c r="K1119" s="2">
        <v>3</v>
      </c>
      <c r="L1119" s="19">
        <v>2120.5750411731105</v>
      </c>
      <c r="M1119" s="19">
        <f t="shared" si="102"/>
        <v>0.21205750411731106</v>
      </c>
      <c r="N1119" s="19">
        <v>1060.2875205865553</v>
      </c>
      <c r="O1119" s="19">
        <f t="shared" si="103"/>
        <v>0.10602875205865553</v>
      </c>
      <c r="P1119" s="19">
        <f t="shared" si="104"/>
        <v>0.10602875205865553</v>
      </c>
      <c r="Q1119" s="24">
        <v>1.86</v>
      </c>
      <c r="R1119" s="24">
        <f t="shared" si="105"/>
        <v>0.19721347882909929</v>
      </c>
      <c r="S1119" s="24">
        <v>12.651428571428571</v>
      </c>
      <c r="T1119" s="24">
        <f t="shared" si="106"/>
        <v>1.3414151831877905</v>
      </c>
      <c r="U1119" s="25">
        <f t="shared" si="107"/>
        <v>-1.1442017043586912</v>
      </c>
    </row>
    <row r="1120" spans="1:21" x14ac:dyDescent="0.3">
      <c r="A1120" s="2" t="s">
        <v>6</v>
      </c>
      <c r="B1120" s="2">
        <v>361</v>
      </c>
      <c r="C1120" s="5">
        <v>39873</v>
      </c>
      <c r="D1120" s="2">
        <v>24</v>
      </c>
      <c r="E1120" s="2" t="s">
        <v>10</v>
      </c>
      <c r="F1120" s="6" t="s">
        <v>41</v>
      </c>
      <c r="G1120" s="2">
        <v>20</v>
      </c>
      <c r="H1120" s="2">
        <v>35</v>
      </c>
      <c r="I1120" s="2">
        <v>70</v>
      </c>
      <c r="J1120" s="2">
        <v>35</v>
      </c>
      <c r="K1120" s="2">
        <v>3</v>
      </c>
      <c r="L1120" s="19">
        <v>11545.353001942489</v>
      </c>
      <c r="M1120" s="19">
        <f t="shared" si="102"/>
        <v>1.1545353001942489</v>
      </c>
      <c r="N1120" s="19">
        <v>2309.070600388498</v>
      </c>
      <c r="O1120" s="19">
        <f t="shared" si="103"/>
        <v>0.23090706003884978</v>
      </c>
      <c r="P1120" s="19">
        <f t="shared" si="104"/>
        <v>0.92362824015539913</v>
      </c>
      <c r="Q1120" s="24">
        <v>10.71</v>
      </c>
      <c r="R1120" s="24">
        <f t="shared" si="105"/>
        <v>2.4730146130160815</v>
      </c>
      <c r="S1120" s="24">
        <v>8.1999999999999993</v>
      </c>
      <c r="T1120" s="24">
        <f t="shared" si="106"/>
        <v>7.5737515692742718</v>
      </c>
      <c r="U1120" s="25">
        <f t="shared" si="107"/>
        <v>-5.1007369562581903</v>
      </c>
    </row>
    <row r="1121" spans="1:21" x14ac:dyDescent="0.3">
      <c r="A1121" s="2" t="s">
        <v>6</v>
      </c>
      <c r="B1121" s="2">
        <v>361</v>
      </c>
      <c r="C1121" s="5">
        <v>39873</v>
      </c>
      <c r="D1121" s="2">
        <v>24</v>
      </c>
      <c r="E1121" s="2" t="s">
        <v>10</v>
      </c>
      <c r="F1121" s="6" t="s">
        <v>41</v>
      </c>
      <c r="G1121" s="2">
        <v>10</v>
      </c>
      <c r="H1121" s="2">
        <v>18</v>
      </c>
      <c r="I1121" s="2">
        <v>22</v>
      </c>
      <c r="J1121" s="2">
        <v>14.5</v>
      </c>
      <c r="K1121" s="2">
        <v>3</v>
      </c>
      <c r="L1121" s="19">
        <v>1981.5595662517619</v>
      </c>
      <c r="M1121" s="19">
        <f t="shared" si="102"/>
        <v>0.19815595662517618</v>
      </c>
      <c r="N1121" s="19">
        <v>198.1559566251762</v>
      </c>
      <c r="O1121" s="19">
        <f t="shared" si="103"/>
        <v>1.9815595662517619E-2</v>
      </c>
      <c r="P1121" s="19">
        <f t="shared" si="104"/>
        <v>0.17834036096265857</v>
      </c>
      <c r="Q1121" s="24">
        <v>10.71</v>
      </c>
      <c r="R1121" s="24">
        <f t="shared" si="105"/>
        <v>0.21222502954556371</v>
      </c>
      <c r="S1121" s="24">
        <v>8.1999999999999993</v>
      </c>
      <c r="T1121" s="24">
        <f t="shared" si="106"/>
        <v>1.4623909598938001</v>
      </c>
      <c r="U1121" s="25">
        <f t="shared" si="107"/>
        <v>-1.2501659303482364</v>
      </c>
    </row>
    <row r="1122" spans="1:21" x14ac:dyDescent="0.3">
      <c r="A1122" s="2" t="s">
        <v>6</v>
      </c>
      <c r="B1122" s="2">
        <v>361</v>
      </c>
      <c r="C1122" s="5">
        <v>39873</v>
      </c>
      <c r="D1122" s="2">
        <v>24</v>
      </c>
      <c r="E1122" s="2" t="s">
        <v>10</v>
      </c>
      <c r="F1122" s="6" t="s">
        <v>41</v>
      </c>
      <c r="G1122" s="2">
        <v>20</v>
      </c>
      <c r="H1122" s="2">
        <v>20</v>
      </c>
      <c r="I1122" s="2">
        <v>20</v>
      </c>
      <c r="J1122" s="2">
        <v>15</v>
      </c>
      <c r="K1122" s="2">
        <v>3</v>
      </c>
      <c r="L1122" s="19">
        <v>2120.5750411731105</v>
      </c>
      <c r="M1122" s="19">
        <f t="shared" si="102"/>
        <v>0.21205750411731106</v>
      </c>
      <c r="N1122" s="19">
        <v>424.11500823462211</v>
      </c>
      <c r="O1122" s="19">
        <f t="shared" si="103"/>
        <v>4.2411500823462213E-2</v>
      </c>
      <c r="P1122" s="19">
        <f t="shared" si="104"/>
        <v>0.16964600329384885</v>
      </c>
      <c r="Q1122" s="24">
        <v>10.71</v>
      </c>
      <c r="R1122" s="24">
        <f t="shared" si="105"/>
        <v>0.45422717381928035</v>
      </c>
      <c r="S1122" s="24">
        <v>8.1999999999999993</v>
      </c>
      <c r="T1122" s="24">
        <f t="shared" si="106"/>
        <v>1.3910972270095605</v>
      </c>
      <c r="U1122" s="25">
        <f t="shared" si="107"/>
        <v>-0.93687005319028016</v>
      </c>
    </row>
    <row r="1123" spans="1:21" x14ac:dyDescent="0.3">
      <c r="A1123" s="2" t="s">
        <v>6</v>
      </c>
      <c r="B1123" s="2">
        <v>361</v>
      </c>
      <c r="C1123" s="5">
        <v>39873</v>
      </c>
      <c r="D1123" s="2">
        <v>24</v>
      </c>
      <c r="E1123" s="2" t="s">
        <v>10</v>
      </c>
      <c r="F1123" s="6" t="s">
        <v>13</v>
      </c>
      <c r="G1123" s="2">
        <v>50</v>
      </c>
      <c r="H1123" s="2">
        <v>25</v>
      </c>
      <c r="I1123" s="2">
        <v>50</v>
      </c>
      <c r="J1123" s="2">
        <v>25</v>
      </c>
      <c r="K1123" s="2">
        <v>4</v>
      </c>
      <c r="L1123" s="19">
        <v>7853.981633974483</v>
      </c>
      <c r="M1123" s="19">
        <f t="shared" si="102"/>
        <v>0.78539816339744828</v>
      </c>
      <c r="N1123" s="19">
        <v>3926.9908169872415</v>
      </c>
      <c r="O1123" s="19">
        <f t="shared" si="103"/>
        <v>0.39269908169872414</v>
      </c>
      <c r="P1123" s="19">
        <f t="shared" si="104"/>
        <v>0.39269908169872414</v>
      </c>
      <c r="Q1123" s="24">
        <v>19.28</v>
      </c>
      <c r="R1123" s="24">
        <f t="shared" si="105"/>
        <v>7.5712382951514021</v>
      </c>
      <c r="S1123" s="24">
        <v>10.10190114068441</v>
      </c>
      <c r="T1123" s="24">
        <f t="shared" si="106"/>
        <v>3.9670073013580618</v>
      </c>
      <c r="U1123" s="25">
        <f t="shared" si="107"/>
        <v>3.6042309937933403</v>
      </c>
    </row>
    <row r="1124" spans="1:21" x14ac:dyDescent="0.3">
      <c r="A1124" s="2" t="s">
        <v>6</v>
      </c>
      <c r="B1124" s="2">
        <v>361</v>
      </c>
      <c r="C1124" s="5">
        <v>39873</v>
      </c>
      <c r="D1124" s="2">
        <v>24</v>
      </c>
      <c r="E1124" s="2" t="s">
        <v>10</v>
      </c>
      <c r="F1124" s="6" t="s">
        <v>13</v>
      </c>
      <c r="G1124" s="2">
        <v>50</v>
      </c>
      <c r="H1124" s="2">
        <v>19</v>
      </c>
      <c r="I1124" s="2">
        <v>40</v>
      </c>
      <c r="J1124" s="2">
        <v>19.5</v>
      </c>
      <c r="K1124" s="2">
        <v>4</v>
      </c>
      <c r="L1124" s="19">
        <v>4778.3624261100749</v>
      </c>
      <c r="M1124" s="19">
        <f t="shared" si="102"/>
        <v>0.47783624261100749</v>
      </c>
      <c r="N1124" s="19">
        <v>2389.1812130550375</v>
      </c>
      <c r="O1124" s="19">
        <f t="shared" si="103"/>
        <v>0.23891812130550374</v>
      </c>
      <c r="P1124" s="19">
        <f t="shared" si="104"/>
        <v>0.23891812130550374</v>
      </c>
      <c r="Q1124" s="24">
        <v>19.28</v>
      </c>
      <c r="R1124" s="24">
        <f t="shared" si="105"/>
        <v>4.6063413787701126</v>
      </c>
      <c r="S1124" s="24">
        <v>10.10190114068441</v>
      </c>
      <c r="T1124" s="24">
        <f t="shared" si="106"/>
        <v>2.4135272421462446</v>
      </c>
      <c r="U1124" s="25">
        <f t="shared" si="107"/>
        <v>2.192814136623868</v>
      </c>
    </row>
    <row r="1125" spans="1:21" x14ac:dyDescent="0.3">
      <c r="A1125" s="2" t="s">
        <v>6</v>
      </c>
      <c r="B1125" s="2">
        <v>361</v>
      </c>
      <c r="C1125" s="5">
        <v>39873</v>
      </c>
      <c r="D1125" s="2">
        <v>24</v>
      </c>
      <c r="E1125" s="2" t="s">
        <v>10</v>
      </c>
      <c r="F1125" s="6" t="s">
        <v>46</v>
      </c>
      <c r="G1125" s="2">
        <v>40</v>
      </c>
      <c r="H1125" s="2">
        <v>10</v>
      </c>
      <c r="I1125" s="2">
        <v>25</v>
      </c>
      <c r="J1125" s="2">
        <v>11.25</v>
      </c>
      <c r="K1125" s="2">
        <v>3</v>
      </c>
      <c r="L1125" s="19">
        <v>1192.8234606598746</v>
      </c>
      <c r="M1125" s="19">
        <f t="shared" si="102"/>
        <v>0.11928234606598746</v>
      </c>
      <c r="N1125" s="19">
        <v>477.12938426394987</v>
      </c>
      <c r="O1125" s="19">
        <f t="shared" si="103"/>
        <v>4.7712938426394985E-2</v>
      </c>
      <c r="P1125" s="19">
        <f t="shared" si="104"/>
        <v>7.1569407639592478E-2</v>
      </c>
      <c r="Q1125" s="24">
        <v>1.86</v>
      </c>
      <c r="R1125" s="24">
        <f t="shared" si="105"/>
        <v>8.8746065473094674E-2</v>
      </c>
      <c r="S1125" s="24">
        <v>12.651428571428571</v>
      </c>
      <c r="T1125" s="24">
        <f t="shared" si="106"/>
        <v>0.90545524865175853</v>
      </c>
      <c r="U1125" s="25">
        <f t="shared" si="107"/>
        <v>-0.81670918317866381</v>
      </c>
    </row>
    <row r="1126" spans="1:21" x14ac:dyDescent="0.3">
      <c r="A1126" s="2" t="s">
        <v>6</v>
      </c>
      <c r="B1126" s="2">
        <v>361</v>
      </c>
      <c r="C1126" s="5">
        <v>39873</v>
      </c>
      <c r="D1126" s="2">
        <v>24</v>
      </c>
      <c r="E1126" s="2" t="s">
        <v>10</v>
      </c>
      <c r="F1126" s="6" t="s">
        <v>46</v>
      </c>
      <c r="G1126" s="2">
        <v>50</v>
      </c>
      <c r="H1126" s="2">
        <v>17</v>
      </c>
      <c r="I1126" s="2">
        <v>20</v>
      </c>
      <c r="J1126" s="2">
        <v>13.5</v>
      </c>
      <c r="K1126" s="2">
        <v>3</v>
      </c>
      <c r="L1126" s="19">
        <v>1717.6657833502195</v>
      </c>
      <c r="M1126" s="19">
        <f t="shared" si="102"/>
        <v>0.17176657833502196</v>
      </c>
      <c r="N1126" s="19">
        <v>858.83289167510975</v>
      </c>
      <c r="O1126" s="19">
        <f t="shared" si="103"/>
        <v>8.5883289167510979E-2</v>
      </c>
      <c r="P1126" s="19">
        <f t="shared" si="104"/>
        <v>8.5883289167510979E-2</v>
      </c>
      <c r="Q1126" s="24">
        <v>1.86</v>
      </c>
      <c r="R1126" s="24">
        <f t="shared" si="105"/>
        <v>0.15974291785157044</v>
      </c>
      <c r="S1126" s="24">
        <v>12.651428571428571</v>
      </c>
      <c r="T1126" s="24">
        <f t="shared" si="106"/>
        <v>1.0865462983821104</v>
      </c>
      <c r="U1126" s="25">
        <f t="shared" si="107"/>
        <v>-0.9268033805305399</v>
      </c>
    </row>
    <row r="1127" spans="1:21" x14ac:dyDescent="0.3">
      <c r="A1127" s="2" t="s">
        <v>6</v>
      </c>
      <c r="B1127" s="2">
        <v>361</v>
      </c>
      <c r="C1127" s="5">
        <v>39873</v>
      </c>
      <c r="D1127" s="2">
        <v>24</v>
      </c>
      <c r="E1127" s="2" t="s">
        <v>10</v>
      </c>
      <c r="F1127" s="6" t="s">
        <v>44</v>
      </c>
      <c r="G1127" s="2">
        <v>100</v>
      </c>
      <c r="H1127" s="2">
        <v>4</v>
      </c>
      <c r="I1127" s="2">
        <v>18</v>
      </c>
      <c r="J1127" s="2">
        <v>6.5</v>
      </c>
      <c r="K1127" s="2">
        <v>2</v>
      </c>
      <c r="L1127" s="19">
        <v>265.46457922833753</v>
      </c>
      <c r="M1127" s="19">
        <f t="shared" si="102"/>
        <v>2.6546457922833753E-2</v>
      </c>
      <c r="N1127" s="19">
        <v>265.46457922833753</v>
      </c>
      <c r="O1127" s="19">
        <f t="shared" si="103"/>
        <v>2.6546457922833753E-2</v>
      </c>
      <c r="P1127" s="19">
        <f t="shared" si="104"/>
        <v>0</v>
      </c>
      <c r="Q1127" s="24">
        <v>5.78</v>
      </c>
      <c r="R1127" s="24">
        <f t="shared" si="105"/>
        <v>0.1534385267939791</v>
      </c>
      <c r="S1127" s="24">
        <v>9.0675767918088734</v>
      </c>
      <c r="T1127" s="24">
        <f t="shared" si="106"/>
        <v>0</v>
      </c>
      <c r="U1127" s="25">
        <f t="shared" si="107"/>
        <v>0.1534385267939791</v>
      </c>
    </row>
    <row r="1128" spans="1:21" x14ac:dyDescent="0.3">
      <c r="A1128" s="2" t="s">
        <v>6</v>
      </c>
      <c r="B1128" s="2">
        <v>361</v>
      </c>
      <c r="C1128" s="5">
        <v>39873</v>
      </c>
      <c r="D1128" s="2">
        <v>24</v>
      </c>
      <c r="E1128" s="2" t="s">
        <v>10</v>
      </c>
      <c r="F1128" s="6" t="s">
        <v>43</v>
      </c>
      <c r="G1128" s="2">
        <v>10</v>
      </c>
      <c r="H1128" s="2">
        <v>60</v>
      </c>
      <c r="I1128" s="2">
        <v>80</v>
      </c>
      <c r="J1128" s="2">
        <v>50</v>
      </c>
      <c r="K1128" s="2">
        <v>2</v>
      </c>
      <c r="L1128" s="19">
        <v>15707.963267948966</v>
      </c>
      <c r="M1128" s="19">
        <f t="shared" si="102"/>
        <v>1.5707963267948966</v>
      </c>
      <c r="N1128" s="19">
        <v>1570.7963267948967</v>
      </c>
      <c r="O1128" s="19">
        <f t="shared" si="103"/>
        <v>0.15707963267948966</v>
      </c>
      <c r="P1128" s="19">
        <f t="shared" si="104"/>
        <v>1.4137166941154069</v>
      </c>
      <c r="Q1128" s="24">
        <v>9.1999999999999993</v>
      </c>
      <c r="R1128" s="24">
        <f t="shared" si="105"/>
        <v>1.4451326206513047</v>
      </c>
      <c r="S1128" s="24">
        <v>8.1999999999999993</v>
      </c>
      <c r="T1128" s="24">
        <f t="shared" si="106"/>
        <v>11.592476891746335</v>
      </c>
      <c r="U1128" s="25">
        <f t="shared" si="107"/>
        <v>-10.147344271095029</v>
      </c>
    </row>
    <row r="1129" spans="1:21" x14ac:dyDescent="0.3">
      <c r="A1129" s="2" t="s">
        <v>6</v>
      </c>
      <c r="B1129" s="2">
        <v>361</v>
      </c>
      <c r="C1129" s="5">
        <v>39873</v>
      </c>
      <c r="D1129" s="2">
        <v>24</v>
      </c>
      <c r="E1129" s="2" t="s">
        <v>10</v>
      </c>
      <c r="F1129" s="6" t="s">
        <v>44</v>
      </c>
      <c r="G1129" s="2">
        <v>100</v>
      </c>
      <c r="H1129" s="2">
        <v>8</v>
      </c>
      <c r="I1129" s="2">
        <v>13</v>
      </c>
      <c r="J1129" s="2">
        <v>7.25</v>
      </c>
      <c r="K1129" s="2">
        <v>2</v>
      </c>
      <c r="L1129" s="19">
        <v>330.259927708627</v>
      </c>
      <c r="M1129" s="19">
        <f t="shared" si="102"/>
        <v>3.3025992770862697E-2</v>
      </c>
      <c r="N1129" s="19">
        <v>330.259927708627</v>
      </c>
      <c r="O1129" s="19">
        <f t="shared" si="103"/>
        <v>3.3025992770862697E-2</v>
      </c>
      <c r="P1129" s="19">
        <f t="shared" si="104"/>
        <v>0</v>
      </c>
      <c r="Q1129" s="24">
        <v>5.78</v>
      </c>
      <c r="R1129" s="24">
        <f t="shared" si="105"/>
        <v>0.1908902382155864</v>
      </c>
      <c r="S1129" s="24">
        <v>9.0675767918088734</v>
      </c>
      <c r="T1129" s="24">
        <f t="shared" si="106"/>
        <v>0</v>
      </c>
      <c r="U1129" s="25">
        <f t="shared" si="107"/>
        <v>0.1908902382155864</v>
      </c>
    </row>
    <row r="1130" spans="1:21" x14ac:dyDescent="0.3">
      <c r="A1130" s="2" t="s">
        <v>6</v>
      </c>
      <c r="B1130" s="2">
        <v>9</v>
      </c>
      <c r="C1130" s="5">
        <v>39873</v>
      </c>
      <c r="D1130" s="2">
        <v>27</v>
      </c>
      <c r="E1130" s="2" t="s">
        <v>9</v>
      </c>
      <c r="F1130" s="6" t="s">
        <v>47</v>
      </c>
      <c r="G1130" s="2">
        <v>35</v>
      </c>
      <c r="H1130" s="2">
        <v>30</v>
      </c>
      <c r="I1130" s="2">
        <v>65</v>
      </c>
      <c r="J1130" s="2">
        <v>31.25</v>
      </c>
      <c r="K1130" s="2">
        <v>3</v>
      </c>
      <c r="L1130" s="19">
        <v>9203.8847273138472</v>
      </c>
      <c r="M1130" s="19">
        <f t="shared" si="102"/>
        <v>0.92038847273138469</v>
      </c>
      <c r="N1130" s="19">
        <v>3221.3596545598461</v>
      </c>
      <c r="O1130" s="19">
        <f t="shared" si="103"/>
        <v>0.32213596545598461</v>
      </c>
      <c r="P1130" s="19">
        <f t="shared" si="104"/>
        <v>0.59825250727540014</v>
      </c>
      <c r="Q1130" s="24">
        <v>5.15</v>
      </c>
      <c r="R1130" s="24">
        <f t="shared" si="105"/>
        <v>1.6590002220983209</v>
      </c>
      <c r="S1130" s="24">
        <v>11.257627118644068</v>
      </c>
      <c r="T1130" s="24">
        <f t="shared" si="106"/>
        <v>6.7349036497003523</v>
      </c>
      <c r="U1130" s="25">
        <f t="shared" si="107"/>
        <v>-5.0759034276020314</v>
      </c>
    </row>
    <row r="1131" spans="1:21" x14ac:dyDescent="0.3">
      <c r="A1131" s="2" t="s">
        <v>6</v>
      </c>
      <c r="B1131" s="2">
        <v>9</v>
      </c>
      <c r="C1131" s="5">
        <v>39873</v>
      </c>
      <c r="D1131" s="2">
        <v>27</v>
      </c>
      <c r="E1131" s="2" t="s">
        <v>9</v>
      </c>
      <c r="F1131" s="6" t="s">
        <v>47</v>
      </c>
      <c r="G1131" s="2">
        <v>50</v>
      </c>
      <c r="H1131" s="2">
        <v>17</v>
      </c>
      <c r="I1131" s="2">
        <v>30</v>
      </c>
      <c r="J1131" s="2">
        <v>16</v>
      </c>
      <c r="K1131" s="2">
        <v>3</v>
      </c>
      <c r="L1131" s="19">
        <v>2412.7431579569611</v>
      </c>
      <c r="M1131" s="19">
        <f t="shared" si="102"/>
        <v>0.24127431579569611</v>
      </c>
      <c r="N1131" s="19">
        <v>1206.3715789784806</v>
      </c>
      <c r="O1131" s="19">
        <f t="shared" si="103"/>
        <v>0.12063715789784805</v>
      </c>
      <c r="P1131" s="19">
        <f t="shared" si="104"/>
        <v>0.12063715789784805</v>
      </c>
      <c r="Q1131" s="24">
        <v>5.15</v>
      </c>
      <c r="R1131" s="24">
        <f t="shared" si="105"/>
        <v>0.62128136317391758</v>
      </c>
      <c r="S1131" s="24">
        <v>11.257627118644068</v>
      </c>
      <c r="T1131" s="24">
        <f t="shared" si="106"/>
        <v>1.3580881402669607</v>
      </c>
      <c r="U1131" s="25">
        <f t="shared" si="107"/>
        <v>-0.7368067770930431</v>
      </c>
    </row>
    <row r="1132" spans="1:21" x14ac:dyDescent="0.3">
      <c r="A1132" s="2" t="s">
        <v>6</v>
      </c>
      <c r="B1132" s="2">
        <v>9</v>
      </c>
      <c r="C1132" s="5">
        <v>39873</v>
      </c>
      <c r="D1132" s="2">
        <v>27</v>
      </c>
      <c r="E1132" s="2" t="s">
        <v>9</v>
      </c>
      <c r="F1132" s="6" t="s">
        <v>47</v>
      </c>
      <c r="G1132" s="2">
        <v>60</v>
      </c>
      <c r="H1132" s="2">
        <v>20</v>
      </c>
      <c r="I1132" s="2">
        <v>28</v>
      </c>
      <c r="J1132" s="2">
        <v>17</v>
      </c>
      <c r="K1132" s="2">
        <v>3</v>
      </c>
      <c r="L1132" s="19">
        <v>2723.7608306623506</v>
      </c>
      <c r="M1132" s="19">
        <f t="shared" si="102"/>
        <v>0.27237608306623506</v>
      </c>
      <c r="N1132" s="19">
        <v>1634.2564983974103</v>
      </c>
      <c r="O1132" s="19">
        <f t="shared" si="103"/>
        <v>0.16342564983974103</v>
      </c>
      <c r="P1132" s="19">
        <f t="shared" si="104"/>
        <v>0.10895043322649403</v>
      </c>
      <c r="Q1132" s="24">
        <v>5.15</v>
      </c>
      <c r="R1132" s="24">
        <f t="shared" si="105"/>
        <v>0.84164209667466638</v>
      </c>
      <c r="S1132" s="24">
        <v>11.257627118644068</v>
      </c>
      <c r="T1132" s="24">
        <f t="shared" si="106"/>
        <v>1.2265233516785989</v>
      </c>
      <c r="U1132" s="25">
        <f t="shared" si="107"/>
        <v>-0.38488125500393255</v>
      </c>
    </row>
    <row r="1133" spans="1:21" x14ac:dyDescent="0.3">
      <c r="A1133" s="2" t="s">
        <v>6</v>
      </c>
      <c r="B1133" s="2">
        <v>9</v>
      </c>
      <c r="C1133" s="5">
        <v>39873</v>
      </c>
      <c r="D1133" s="2">
        <v>27</v>
      </c>
      <c r="E1133" s="2" t="s">
        <v>9</v>
      </c>
      <c r="F1133" s="6" t="s">
        <v>49</v>
      </c>
      <c r="G1133" s="2">
        <v>5</v>
      </c>
      <c r="H1133" s="2">
        <v>60</v>
      </c>
      <c r="I1133" s="2">
        <v>90</v>
      </c>
      <c r="J1133" s="2">
        <v>52.5</v>
      </c>
      <c r="K1133" s="2">
        <v>2</v>
      </c>
      <c r="L1133" s="19">
        <v>17318.029502913734</v>
      </c>
      <c r="M1133" s="19">
        <f t="shared" si="102"/>
        <v>1.7318029502913734</v>
      </c>
      <c r="N1133" s="19">
        <v>865.90147514568673</v>
      </c>
      <c r="O1133" s="19">
        <f t="shared" si="103"/>
        <v>8.6590147514568672E-2</v>
      </c>
      <c r="P1133" s="19">
        <f t="shared" si="104"/>
        <v>1.6452128027768047</v>
      </c>
      <c r="Q1133" s="24">
        <v>5.23</v>
      </c>
      <c r="R1133" s="24">
        <f t="shared" si="105"/>
        <v>0.45286647150119419</v>
      </c>
      <c r="S1133" s="24">
        <v>8.461146496815287</v>
      </c>
      <c r="T1133" s="24">
        <f t="shared" si="106"/>
        <v>13.92038654273062</v>
      </c>
      <c r="U1133" s="25">
        <f t="shared" si="107"/>
        <v>-13.467520071229426</v>
      </c>
    </row>
    <row r="1134" spans="1:21" x14ac:dyDescent="0.3">
      <c r="A1134" s="2" t="s">
        <v>6</v>
      </c>
      <c r="B1134" s="2">
        <v>9</v>
      </c>
      <c r="C1134" s="5">
        <v>39873</v>
      </c>
      <c r="D1134" s="2">
        <v>27</v>
      </c>
      <c r="E1134" s="2" t="s">
        <v>9</v>
      </c>
      <c r="F1134" s="6" t="s">
        <v>42</v>
      </c>
      <c r="G1134" s="2">
        <v>60</v>
      </c>
      <c r="H1134" s="2">
        <v>20</v>
      </c>
      <c r="I1134" s="2">
        <v>15</v>
      </c>
      <c r="J1134" s="2">
        <v>13.75</v>
      </c>
      <c r="K1134" s="2">
        <v>2</v>
      </c>
      <c r="L1134" s="19">
        <v>1187.9147221386406</v>
      </c>
      <c r="M1134" s="19">
        <f t="shared" si="102"/>
        <v>0.11879147221386406</v>
      </c>
      <c r="N1134" s="19">
        <v>712.74883328318435</v>
      </c>
      <c r="O1134" s="19">
        <f t="shared" si="103"/>
        <v>7.1274883328318439E-2</v>
      </c>
      <c r="P1134" s="19">
        <f t="shared" si="104"/>
        <v>4.7516588885545621E-2</v>
      </c>
      <c r="Q1134" s="24">
        <v>11.49</v>
      </c>
      <c r="R1134" s="24">
        <f t="shared" si="105"/>
        <v>0.8189484094423789</v>
      </c>
      <c r="S1134" s="24">
        <v>8.1999999999999993</v>
      </c>
      <c r="T1134" s="24">
        <f t="shared" si="106"/>
        <v>0.38963602886147408</v>
      </c>
      <c r="U1134" s="25">
        <f t="shared" si="107"/>
        <v>0.42931238058090482</v>
      </c>
    </row>
    <row r="1135" spans="1:21" x14ac:dyDescent="0.3">
      <c r="A1135" s="2" t="s">
        <v>6</v>
      </c>
      <c r="B1135" s="2">
        <v>9</v>
      </c>
      <c r="C1135" s="5">
        <v>39873</v>
      </c>
      <c r="D1135" s="2">
        <v>27</v>
      </c>
      <c r="E1135" s="2" t="s">
        <v>9</v>
      </c>
      <c r="F1135" s="6" t="s">
        <v>47</v>
      </c>
      <c r="G1135" s="2">
        <v>90</v>
      </c>
      <c r="H1135" s="2">
        <v>25</v>
      </c>
      <c r="I1135" s="2">
        <v>45</v>
      </c>
      <c r="J1135" s="2">
        <v>23.75</v>
      </c>
      <c r="K1135" s="2">
        <v>3</v>
      </c>
      <c r="L1135" s="19">
        <v>5316.1638184964777</v>
      </c>
      <c r="M1135" s="19">
        <f t="shared" si="102"/>
        <v>0.53161638184964777</v>
      </c>
      <c r="N1135" s="19">
        <v>4784.5474366468297</v>
      </c>
      <c r="O1135" s="19">
        <f t="shared" si="103"/>
        <v>0.47845474366468299</v>
      </c>
      <c r="P1135" s="19">
        <f t="shared" si="104"/>
        <v>5.3161638184964777E-2</v>
      </c>
      <c r="Q1135" s="24">
        <v>5.15</v>
      </c>
      <c r="R1135" s="24">
        <f t="shared" si="105"/>
        <v>2.4640419298731175</v>
      </c>
      <c r="S1135" s="24">
        <v>11.257627118644068</v>
      </c>
      <c r="T1135" s="24">
        <f t="shared" si="106"/>
        <v>0.59847389970260345</v>
      </c>
      <c r="U1135" s="25">
        <f t="shared" si="107"/>
        <v>1.8655680301705142</v>
      </c>
    </row>
    <row r="1136" spans="1:21" x14ac:dyDescent="0.3">
      <c r="A1136" s="2" t="s">
        <v>6</v>
      </c>
      <c r="B1136" s="2">
        <v>9</v>
      </c>
      <c r="C1136" s="5">
        <v>39873</v>
      </c>
      <c r="D1136" s="2">
        <v>27</v>
      </c>
      <c r="E1136" s="2" t="s">
        <v>9</v>
      </c>
      <c r="F1136" s="6" t="s">
        <v>44</v>
      </c>
      <c r="G1136" s="2">
        <v>100</v>
      </c>
      <c r="H1136" s="2">
        <v>7</v>
      </c>
      <c r="I1136" s="2">
        <v>22</v>
      </c>
      <c r="J1136" s="2">
        <v>9</v>
      </c>
      <c r="K1136" s="2">
        <v>2</v>
      </c>
      <c r="L1136" s="19">
        <v>508.93800988154646</v>
      </c>
      <c r="M1136" s="19">
        <f t="shared" si="102"/>
        <v>5.0893800988154644E-2</v>
      </c>
      <c r="N1136" s="19">
        <v>508.93800988154646</v>
      </c>
      <c r="O1136" s="19">
        <f t="shared" si="103"/>
        <v>5.0893800988154644E-2</v>
      </c>
      <c r="P1136" s="19">
        <f t="shared" si="104"/>
        <v>0</v>
      </c>
      <c r="Q1136" s="24">
        <v>5.78</v>
      </c>
      <c r="R1136" s="24">
        <f t="shared" si="105"/>
        <v>0.29416616971153386</v>
      </c>
      <c r="S1136" s="24">
        <v>9.0675767918088734</v>
      </c>
      <c r="T1136" s="24">
        <f t="shared" si="106"/>
        <v>0</v>
      </c>
      <c r="U1136" s="25">
        <f t="shared" si="107"/>
        <v>0.29416616971153386</v>
      </c>
    </row>
    <row r="1137" spans="1:21" x14ac:dyDescent="0.3">
      <c r="A1137" s="2" t="s">
        <v>6</v>
      </c>
      <c r="B1137" s="2">
        <v>9</v>
      </c>
      <c r="C1137" s="5">
        <v>39873</v>
      </c>
      <c r="D1137" s="2">
        <v>27</v>
      </c>
      <c r="E1137" s="2" t="s">
        <v>9</v>
      </c>
      <c r="F1137" s="6" t="s">
        <v>25</v>
      </c>
      <c r="G1137" s="2">
        <v>100</v>
      </c>
      <c r="H1137" s="2">
        <v>5</v>
      </c>
      <c r="I1137" s="2">
        <v>10</v>
      </c>
      <c r="J1137" s="2">
        <v>5</v>
      </c>
      <c r="K1137" s="2">
        <v>2</v>
      </c>
      <c r="L1137" s="19">
        <v>157.07963267948966</v>
      </c>
      <c r="M1137" s="19">
        <f t="shared" si="102"/>
        <v>1.5707963267948967E-2</v>
      </c>
      <c r="N1137" s="19">
        <v>157.07963267948966</v>
      </c>
      <c r="O1137" s="19">
        <f t="shared" si="103"/>
        <v>1.5707963267948967E-2</v>
      </c>
      <c r="P1137" s="19">
        <f t="shared" si="104"/>
        <v>0</v>
      </c>
      <c r="Q1137" s="24">
        <v>8.19</v>
      </c>
      <c r="R1137" s="24">
        <f t="shared" si="105"/>
        <v>0.12864821916450203</v>
      </c>
      <c r="S1137" s="24">
        <v>10.218461538461538</v>
      </c>
      <c r="T1137" s="24">
        <f t="shared" si="106"/>
        <v>0</v>
      </c>
      <c r="U1137" s="25">
        <f t="shared" si="107"/>
        <v>0.12864821916450203</v>
      </c>
    </row>
    <row r="1138" spans="1:21" x14ac:dyDescent="0.3">
      <c r="A1138" s="2" t="s">
        <v>6</v>
      </c>
      <c r="B1138" s="2">
        <v>9</v>
      </c>
      <c r="C1138" s="5">
        <v>39873</v>
      </c>
      <c r="D1138" s="2">
        <v>27</v>
      </c>
      <c r="E1138" s="2" t="s">
        <v>9</v>
      </c>
      <c r="F1138" s="6" t="s">
        <v>47</v>
      </c>
      <c r="G1138" s="2">
        <v>90</v>
      </c>
      <c r="H1138" s="2">
        <v>7</v>
      </c>
      <c r="I1138" s="2">
        <v>15</v>
      </c>
      <c r="J1138" s="2">
        <v>7.25</v>
      </c>
      <c r="K1138" s="2">
        <v>3</v>
      </c>
      <c r="L1138" s="19">
        <v>495.38989156294048</v>
      </c>
      <c r="M1138" s="19">
        <f t="shared" si="102"/>
        <v>4.9538989156294046E-2</v>
      </c>
      <c r="N1138" s="19">
        <v>445.85090240664641</v>
      </c>
      <c r="O1138" s="19">
        <f t="shared" si="103"/>
        <v>4.4585090240664642E-2</v>
      </c>
      <c r="P1138" s="19">
        <f t="shared" si="104"/>
        <v>4.9538989156294039E-3</v>
      </c>
      <c r="Q1138" s="24">
        <v>5.15</v>
      </c>
      <c r="R1138" s="24">
        <f t="shared" si="105"/>
        <v>0.22961321473942292</v>
      </c>
      <c r="S1138" s="24">
        <v>11.257627118644068</v>
      </c>
      <c r="T1138" s="24">
        <f t="shared" si="106"/>
        <v>5.5769146775611018E-2</v>
      </c>
      <c r="U1138" s="25">
        <f t="shared" si="107"/>
        <v>0.17384406796381191</v>
      </c>
    </row>
    <row r="1139" spans="1:21" x14ac:dyDescent="0.3">
      <c r="A1139" s="2" t="s">
        <v>6</v>
      </c>
      <c r="B1139" s="2">
        <v>9</v>
      </c>
      <c r="C1139" s="5">
        <v>39873</v>
      </c>
      <c r="D1139" s="2">
        <v>27</v>
      </c>
      <c r="E1139" s="2" t="s">
        <v>9</v>
      </c>
      <c r="F1139" s="6" t="s">
        <v>47</v>
      </c>
      <c r="G1139" s="2">
        <v>90</v>
      </c>
      <c r="H1139" s="2">
        <v>10</v>
      </c>
      <c r="I1139" s="2">
        <v>15</v>
      </c>
      <c r="J1139" s="2">
        <v>8.75</v>
      </c>
      <c r="K1139" s="2">
        <v>3</v>
      </c>
      <c r="L1139" s="19">
        <v>721.58456262140555</v>
      </c>
      <c r="M1139" s="19">
        <f t="shared" si="102"/>
        <v>7.2158456262140555E-2</v>
      </c>
      <c r="N1139" s="19">
        <v>649.42610635926496</v>
      </c>
      <c r="O1139" s="19">
        <f t="shared" si="103"/>
        <v>6.494261063592649E-2</v>
      </c>
      <c r="P1139" s="19">
        <f t="shared" si="104"/>
        <v>7.2158456262140652E-3</v>
      </c>
      <c r="Q1139" s="24">
        <v>5.15</v>
      </c>
      <c r="R1139" s="24">
        <f t="shared" si="105"/>
        <v>0.33445444477502145</v>
      </c>
      <c r="S1139" s="24">
        <v>11.257627118644068</v>
      </c>
      <c r="T1139" s="24">
        <f t="shared" si="106"/>
        <v>8.1233299405616646E-2</v>
      </c>
      <c r="U1139" s="25">
        <f t="shared" si="107"/>
        <v>0.25322114536940482</v>
      </c>
    </row>
    <row r="1140" spans="1:21" x14ac:dyDescent="0.3">
      <c r="A1140" s="2" t="s">
        <v>6</v>
      </c>
      <c r="B1140" s="2">
        <v>9</v>
      </c>
      <c r="C1140" s="5">
        <v>39873</v>
      </c>
      <c r="D1140" s="2">
        <v>27</v>
      </c>
      <c r="E1140" s="2" t="s">
        <v>9</v>
      </c>
      <c r="F1140" s="6" t="s">
        <v>47</v>
      </c>
      <c r="G1140" s="2">
        <v>90</v>
      </c>
      <c r="H1140" s="2">
        <v>5</v>
      </c>
      <c r="I1140" s="2">
        <v>15</v>
      </c>
      <c r="J1140" s="2">
        <v>6.25</v>
      </c>
      <c r="K1140" s="2">
        <v>3</v>
      </c>
      <c r="L1140" s="19">
        <v>368.15538909255389</v>
      </c>
      <c r="M1140" s="19">
        <f t="shared" si="102"/>
        <v>3.6815538909255388E-2</v>
      </c>
      <c r="N1140" s="19">
        <v>331.33985018329849</v>
      </c>
      <c r="O1140" s="19">
        <f t="shared" si="103"/>
        <v>3.3133985018329849E-2</v>
      </c>
      <c r="P1140" s="19">
        <f t="shared" si="104"/>
        <v>3.6815538909255388E-3</v>
      </c>
      <c r="Q1140" s="24">
        <v>5.15</v>
      </c>
      <c r="R1140" s="24">
        <f t="shared" si="105"/>
        <v>0.17064002284439875</v>
      </c>
      <c r="S1140" s="24">
        <v>11.257627118644068</v>
      </c>
      <c r="T1140" s="24">
        <f t="shared" si="106"/>
        <v>4.144556092123293E-2</v>
      </c>
      <c r="U1140" s="25">
        <f t="shared" si="107"/>
        <v>0.1291944619231658</v>
      </c>
    </row>
    <row r="1141" spans="1:21" x14ac:dyDescent="0.3">
      <c r="A1141" s="2" t="s">
        <v>6</v>
      </c>
      <c r="B1141" s="2">
        <v>9</v>
      </c>
      <c r="C1141" s="5">
        <v>39873</v>
      </c>
      <c r="D1141" s="2">
        <v>27</v>
      </c>
      <c r="E1141" s="2" t="s">
        <v>9</v>
      </c>
      <c r="F1141" s="6" t="s">
        <v>47</v>
      </c>
      <c r="G1141" s="2">
        <v>65</v>
      </c>
      <c r="H1141" s="2">
        <v>5</v>
      </c>
      <c r="I1141" s="2">
        <v>12</v>
      </c>
      <c r="J1141" s="2">
        <v>5.5</v>
      </c>
      <c r="K1141" s="2">
        <v>3</v>
      </c>
      <c r="L1141" s="19">
        <v>285.09953331327375</v>
      </c>
      <c r="M1141" s="19">
        <f t="shared" si="102"/>
        <v>2.8509953331327376E-2</v>
      </c>
      <c r="N1141" s="19">
        <v>185.31469665362795</v>
      </c>
      <c r="O1141" s="19">
        <f t="shared" si="103"/>
        <v>1.8531469665362794E-2</v>
      </c>
      <c r="P1141" s="19">
        <f t="shared" si="104"/>
        <v>9.9784836659645819E-3</v>
      </c>
      <c r="Q1141" s="24">
        <v>5.15</v>
      </c>
      <c r="R1141" s="24">
        <f t="shared" si="105"/>
        <v>9.5437068776618394E-2</v>
      </c>
      <c r="S1141" s="24">
        <v>11.257627118644068</v>
      </c>
      <c r="T1141" s="24">
        <f t="shared" si="106"/>
        <v>0.11233404832090975</v>
      </c>
      <c r="U1141" s="25">
        <f t="shared" si="107"/>
        <v>-1.6896979544291355E-2</v>
      </c>
    </row>
    <row r="1142" spans="1:21" x14ac:dyDescent="0.3">
      <c r="A1142" s="2" t="s">
        <v>6</v>
      </c>
      <c r="B1142" s="2">
        <v>9</v>
      </c>
      <c r="C1142" s="5">
        <v>39873</v>
      </c>
      <c r="D1142" s="2">
        <v>27</v>
      </c>
      <c r="E1142" s="2" t="s">
        <v>9</v>
      </c>
      <c r="F1142" s="6" t="s">
        <v>44</v>
      </c>
      <c r="G1142" s="2">
        <v>100</v>
      </c>
      <c r="H1142" s="2">
        <v>2</v>
      </c>
      <c r="I1142" s="2">
        <v>10</v>
      </c>
      <c r="J1142" s="2">
        <v>3.5</v>
      </c>
      <c r="K1142" s="2">
        <v>2</v>
      </c>
      <c r="L1142" s="19">
        <v>76.969020012949926</v>
      </c>
      <c r="M1142" s="19">
        <f t="shared" si="102"/>
        <v>7.696902001294993E-3</v>
      </c>
      <c r="N1142" s="19">
        <v>76.969020012949926</v>
      </c>
      <c r="O1142" s="19">
        <f t="shared" si="103"/>
        <v>7.696902001294993E-3</v>
      </c>
      <c r="P1142" s="19">
        <f t="shared" si="104"/>
        <v>0</v>
      </c>
      <c r="Q1142" s="24">
        <v>5.78</v>
      </c>
      <c r="R1142" s="24">
        <f t="shared" si="105"/>
        <v>4.4488093567485058E-2</v>
      </c>
      <c r="S1142" s="24">
        <v>9.0675767918088734</v>
      </c>
      <c r="T1142" s="24">
        <f t="shared" si="106"/>
        <v>0</v>
      </c>
      <c r="U1142" s="25">
        <f t="shared" si="107"/>
        <v>4.4488093567485058E-2</v>
      </c>
    </row>
    <row r="1143" spans="1:21" x14ac:dyDescent="0.3">
      <c r="A1143" s="2" t="s">
        <v>6</v>
      </c>
      <c r="B1143" s="2">
        <v>9</v>
      </c>
      <c r="C1143" s="5">
        <v>39873</v>
      </c>
      <c r="D1143" s="2">
        <v>27</v>
      </c>
      <c r="E1143" s="2" t="s">
        <v>9</v>
      </c>
      <c r="F1143" s="6" t="s">
        <v>47</v>
      </c>
      <c r="G1143" s="2">
        <v>90</v>
      </c>
      <c r="H1143" s="2">
        <v>6</v>
      </c>
      <c r="I1143" s="2">
        <v>12</v>
      </c>
      <c r="J1143" s="2">
        <v>6</v>
      </c>
      <c r="K1143" s="2">
        <v>3</v>
      </c>
      <c r="L1143" s="19">
        <v>339.29200658769764</v>
      </c>
      <c r="M1143" s="19">
        <f t="shared" si="102"/>
        <v>3.3929200658769768E-2</v>
      </c>
      <c r="N1143" s="19">
        <v>305.36280592892791</v>
      </c>
      <c r="O1143" s="19">
        <f t="shared" si="103"/>
        <v>3.0536280592892793E-2</v>
      </c>
      <c r="P1143" s="19">
        <f t="shared" si="104"/>
        <v>3.3929200658769747E-3</v>
      </c>
      <c r="Q1143" s="24">
        <v>5.15</v>
      </c>
      <c r="R1143" s="24">
        <f t="shared" si="105"/>
        <v>0.15726184505339788</v>
      </c>
      <c r="S1143" s="24">
        <v>11.257627118644068</v>
      </c>
      <c r="T1143" s="24">
        <f t="shared" si="106"/>
        <v>3.8196228945008251E-2</v>
      </c>
      <c r="U1143" s="25">
        <f t="shared" si="107"/>
        <v>0.11906561610838963</v>
      </c>
    </row>
    <row r="1144" spans="1:21" x14ac:dyDescent="0.3">
      <c r="A1144" s="2" t="s">
        <v>6</v>
      </c>
      <c r="B1144" s="2">
        <v>9</v>
      </c>
      <c r="C1144" s="5">
        <v>39873</v>
      </c>
      <c r="D1144" s="2">
        <v>27</v>
      </c>
      <c r="E1144" s="2" t="s">
        <v>9</v>
      </c>
      <c r="F1144" s="6" t="s">
        <v>44</v>
      </c>
      <c r="G1144" s="2">
        <v>80</v>
      </c>
      <c r="H1144" s="2">
        <v>35</v>
      </c>
      <c r="I1144" s="2">
        <v>35</v>
      </c>
      <c r="J1144" s="2">
        <v>26.25</v>
      </c>
      <c r="K1144" s="2">
        <v>2</v>
      </c>
      <c r="L1144" s="19">
        <v>4329.5073757284335</v>
      </c>
      <c r="M1144" s="19">
        <f t="shared" si="102"/>
        <v>0.43295073757284336</v>
      </c>
      <c r="N1144" s="19">
        <v>3463.6059005827469</v>
      </c>
      <c r="O1144" s="19">
        <f t="shared" si="103"/>
        <v>0.34636059005827469</v>
      </c>
      <c r="P1144" s="19">
        <f t="shared" si="104"/>
        <v>8.6590147514568672E-2</v>
      </c>
      <c r="Q1144" s="24">
        <v>5.78</v>
      </c>
      <c r="R1144" s="24">
        <f t="shared" si="105"/>
        <v>2.0019642105368276</v>
      </c>
      <c r="S1144" s="24">
        <v>9.0675767918088734</v>
      </c>
      <c r="T1144" s="24">
        <f t="shared" si="106"/>
        <v>0.78516281200240967</v>
      </c>
      <c r="U1144" s="25">
        <f t="shared" si="107"/>
        <v>1.2168013985344179</v>
      </c>
    </row>
    <row r="1145" spans="1:21" x14ac:dyDescent="0.3">
      <c r="A1145" s="2" t="s">
        <v>6</v>
      </c>
      <c r="B1145" s="2">
        <v>9</v>
      </c>
      <c r="C1145" s="5">
        <v>39873</v>
      </c>
      <c r="D1145" s="2">
        <v>27</v>
      </c>
      <c r="E1145" s="2" t="s">
        <v>9</v>
      </c>
      <c r="F1145" s="6" t="s">
        <v>42</v>
      </c>
      <c r="G1145" s="2">
        <v>100</v>
      </c>
      <c r="H1145" s="2">
        <v>7</v>
      </c>
      <c r="I1145" s="2">
        <v>10</v>
      </c>
      <c r="J1145" s="2">
        <v>6</v>
      </c>
      <c r="K1145" s="2">
        <v>2</v>
      </c>
      <c r="L1145" s="19">
        <v>226.1946710584651</v>
      </c>
      <c r="M1145" s="19">
        <f t="shared" si="102"/>
        <v>2.2619467105846509E-2</v>
      </c>
      <c r="N1145" s="19">
        <v>226.1946710584651</v>
      </c>
      <c r="O1145" s="19">
        <f t="shared" si="103"/>
        <v>2.2619467105846509E-2</v>
      </c>
      <c r="P1145" s="19">
        <f t="shared" si="104"/>
        <v>0</v>
      </c>
      <c r="Q1145" s="24">
        <v>11.49</v>
      </c>
      <c r="R1145" s="24">
        <f t="shared" si="105"/>
        <v>0.25989767704617639</v>
      </c>
      <c r="S1145" s="24">
        <v>8.1999999999999993</v>
      </c>
      <c r="T1145" s="24">
        <f t="shared" si="106"/>
        <v>0</v>
      </c>
      <c r="U1145" s="25">
        <f t="shared" si="107"/>
        <v>0.25989767704617639</v>
      </c>
    </row>
    <row r="1146" spans="1:21" x14ac:dyDescent="0.3">
      <c r="A1146" s="2" t="s">
        <v>6</v>
      </c>
      <c r="B1146" s="2">
        <v>9</v>
      </c>
      <c r="C1146" s="5">
        <v>39873</v>
      </c>
      <c r="D1146" s="2">
        <v>27</v>
      </c>
      <c r="E1146" s="2" t="s">
        <v>9</v>
      </c>
      <c r="F1146" s="6" t="s">
        <v>53</v>
      </c>
      <c r="G1146" s="2">
        <v>40</v>
      </c>
      <c r="H1146" s="2">
        <v>110</v>
      </c>
      <c r="I1146" s="2">
        <v>150</v>
      </c>
      <c r="J1146" s="2">
        <v>92.5</v>
      </c>
      <c r="K1146" s="2">
        <v>2</v>
      </c>
      <c r="L1146" s="19">
        <v>53760.504284555333</v>
      </c>
      <c r="M1146" s="19">
        <f t="shared" si="102"/>
        <v>5.3760504284555335</v>
      </c>
      <c r="N1146" s="19">
        <v>21504.201713822134</v>
      </c>
      <c r="O1146" s="19">
        <f t="shared" si="103"/>
        <v>2.1504201713822133</v>
      </c>
      <c r="P1146" s="19">
        <f t="shared" si="104"/>
        <v>3.2256302570733202</v>
      </c>
      <c r="Q1146" s="24">
        <v>6.51</v>
      </c>
      <c r="R1146" s="24">
        <f t="shared" si="105"/>
        <v>13.999235315698208</v>
      </c>
      <c r="S1146" s="24">
        <v>8.2509316770186327</v>
      </c>
      <c r="T1146" s="24">
        <f t="shared" si="106"/>
        <v>26.614454866436013</v>
      </c>
      <c r="U1146" s="25">
        <f t="shared" si="107"/>
        <v>-12.615219550737805</v>
      </c>
    </row>
    <row r="1147" spans="1:21" x14ac:dyDescent="0.3">
      <c r="A1147" s="2" t="s">
        <v>6</v>
      </c>
      <c r="B1147" s="2">
        <v>9</v>
      </c>
      <c r="C1147" s="5">
        <v>39873</v>
      </c>
      <c r="D1147" s="2">
        <v>27</v>
      </c>
      <c r="E1147" s="2" t="s">
        <v>9</v>
      </c>
      <c r="F1147" s="6" t="s">
        <v>49</v>
      </c>
      <c r="G1147" s="2">
        <v>90</v>
      </c>
      <c r="H1147" s="2">
        <v>5</v>
      </c>
      <c r="I1147" s="2">
        <v>11</v>
      </c>
      <c r="J1147" s="2">
        <v>5.25</v>
      </c>
      <c r="K1147" s="2">
        <v>2</v>
      </c>
      <c r="L1147" s="19">
        <v>173.18029502913734</v>
      </c>
      <c r="M1147" s="19">
        <f t="shared" si="102"/>
        <v>1.7318029502913734E-2</v>
      </c>
      <c r="N1147" s="19">
        <v>155.86226552622361</v>
      </c>
      <c r="O1147" s="19">
        <f t="shared" si="103"/>
        <v>1.5586226552622361E-2</v>
      </c>
      <c r="P1147" s="19">
        <f t="shared" si="104"/>
        <v>1.7318029502913727E-3</v>
      </c>
      <c r="Q1147" s="24">
        <v>5.23</v>
      </c>
      <c r="R1147" s="24">
        <f t="shared" si="105"/>
        <v>8.1515964870214952E-2</v>
      </c>
      <c r="S1147" s="24">
        <v>8.461146496815287</v>
      </c>
      <c r="T1147" s="24">
        <f t="shared" si="106"/>
        <v>1.4653038466032227E-2</v>
      </c>
      <c r="U1147" s="25">
        <f t="shared" si="107"/>
        <v>6.6862926404182732E-2</v>
      </c>
    </row>
    <row r="1148" spans="1:21" x14ac:dyDescent="0.3">
      <c r="A1148" s="2" t="s">
        <v>6</v>
      </c>
      <c r="B1148" s="2">
        <v>9</v>
      </c>
      <c r="C1148" s="5">
        <v>39873</v>
      </c>
      <c r="D1148" s="2">
        <v>27</v>
      </c>
      <c r="E1148" s="2" t="s">
        <v>9</v>
      </c>
      <c r="F1148" s="6" t="s">
        <v>53</v>
      </c>
      <c r="G1148" s="2">
        <v>70</v>
      </c>
      <c r="H1148" s="2">
        <v>30</v>
      </c>
      <c r="I1148" s="2">
        <v>48</v>
      </c>
      <c r="J1148" s="2">
        <v>27</v>
      </c>
      <c r="K1148" s="2">
        <v>2</v>
      </c>
      <c r="L1148" s="19">
        <v>4580.4420889339181</v>
      </c>
      <c r="M1148" s="19">
        <f t="shared" si="102"/>
        <v>0.45804420889339181</v>
      </c>
      <c r="N1148" s="19">
        <v>3206.3094622537424</v>
      </c>
      <c r="O1148" s="19">
        <f t="shared" si="103"/>
        <v>0.32063094622537425</v>
      </c>
      <c r="P1148" s="19">
        <f t="shared" si="104"/>
        <v>0.13741326266801757</v>
      </c>
      <c r="Q1148" s="24">
        <v>6.51</v>
      </c>
      <c r="R1148" s="24">
        <f t="shared" si="105"/>
        <v>2.0873074599271861</v>
      </c>
      <c r="S1148" s="24">
        <v>8.2509316770186327</v>
      </c>
      <c r="T1148" s="24">
        <f t="shared" si="106"/>
        <v>1.133787441790028</v>
      </c>
      <c r="U1148" s="25">
        <f t="shared" si="107"/>
        <v>0.95352001813715814</v>
      </c>
    </row>
    <row r="1149" spans="1:21" x14ac:dyDescent="0.3">
      <c r="A1149" s="2" t="s">
        <v>6</v>
      </c>
      <c r="B1149" s="2">
        <v>9</v>
      </c>
      <c r="C1149" s="5">
        <v>39873</v>
      </c>
      <c r="D1149" s="2">
        <v>27</v>
      </c>
      <c r="E1149" s="2" t="s">
        <v>9</v>
      </c>
      <c r="F1149" s="6" t="s">
        <v>53</v>
      </c>
      <c r="G1149" s="2">
        <v>70</v>
      </c>
      <c r="H1149" s="2">
        <v>10</v>
      </c>
      <c r="I1149" s="2">
        <v>16</v>
      </c>
      <c r="J1149" s="2">
        <v>9</v>
      </c>
      <c r="K1149" s="2">
        <v>2</v>
      </c>
      <c r="L1149" s="19">
        <v>508.93800988154646</v>
      </c>
      <c r="M1149" s="19">
        <f t="shared" si="102"/>
        <v>5.0893800988154644E-2</v>
      </c>
      <c r="N1149" s="19">
        <v>356.25660691708248</v>
      </c>
      <c r="O1149" s="19">
        <f t="shared" si="103"/>
        <v>3.562566069170825E-2</v>
      </c>
      <c r="P1149" s="19">
        <f t="shared" si="104"/>
        <v>1.5268140296446395E-2</v>
      </c>
      <c r="Q1149" s="24">
        <v>6.51</v>
      </c>
      <c r="R1149" s="24">
        <f t="shared" si="105"/>
        <v>0.23192305110302069</v>
      </c>
      <c r="S1149" s="24">
        <v>8.2509316770186327</v>
      </c>
      <c r="T1149" s="24">
        <f t="shared" si="106"/>
        <v>0.12597638242111422</v>
      </c>
      <c r="U1149" s="25">
        <f t="shared" si="107"/>
        <v>0.10594666868190647</v>
      </c>
    </row>
    <row r="1150" spans="1:21" x14ac:dyDescent="0.3">
      <c r="A1150" s="2" t="s">
        <v>6</v>
      </c>
      <c r="B1150" s="2">
        <v>9</v>
      </c>
      <c r="C1150" s="5">
        <v>39873</v>
      </c>
      <c r="D1150" s="2">
        <v>27</v>
      </c>
      <c r="E1150" s="2" t="s">
        <v>9</v>
      </c>
      <c r="F1150" s="6" t="s">
        <v>53</v>
      </c>
      <c r="G1150" s="2">
        <v>70</v>
      </c>
      <c r="H1150" s="2">
        <v>12</v>
      </c>
      <c r="I1150" s="2">
        <v>13</v>
      </c>
      <c r="J1150" s="2">
        <v>9.25</v>
      </c>
      <c r="K1150" s="2">
        <v>2</v>
      </c>
      <c r="L1150" s="19">
        <v>537.60504284555338</v>
      </c>
      <c r="M1150" s="19">
        <f t="shared" si="102"/>
        <v>5.3760504284555338E-2</v>
      </c>
      <c r="N1150" s="19">
        <v>376.32352999188737</v>
      </c>
      <c r="O1150" s="19">
        <f t="shared" si="103"/>
        <v>3.763235299918874E-2</v>
      </c>
      <c r="P1150" s="19">
        <f t="shared" si="104"/>
        <v>1.6128151285366599E-2</v>
      </c>
      <c r="Q1150" s="24">
        <v>6.51</v>
      </c>
      <c r="R1150" s="24">
        <f t="shared" si="105"/>
        <v>0.24498661802471869</v>
      </c>
      <c r="S1150" s="24">
        <v>8.2509316770186327</v>
      </c>
      <c r="T1150" s="24">
        <f t="shared" si="106"/>
        <v>0.13307227433218005</v>
      </c>
      <c r="U1150" s="25">
        <f t="shared" si="107"/>
        <v>0.11191434369253864</v>
      </c>
    </row>
    <row r="1151" spans="1:21" x14ac:dyDescent="0.3">
      <c r="A1151" s="2" t="s">
        <v>6</v>
      </c>
      <c r="B1151" s="2">
        <v>9</v>
      </c>
      <c r="C1151" s="5">
        <v>39873</v>
      </c>
      <c r="D1151" s="2">
        <v>27</v>
      </c>
      <c r="E1151" s="2" t="s">
        <v>9</v>
      </c>
      <c r="F1151" s="6" t="s">
        <v>44</v>
      </c>
      <c r="G1151" s="2">
        <v>90</v>
      </c>
      <c r="H1151" s="2">
        <v>6</v>
      </c>
      <c r="I1151" s="2">
        <v>19</v>
      </c>
      <c r="J1151" s="2">
        <v>7.75</v>
      </c>
      <c r="K1151" s="2">
        <v>2</v>
      </c>
      <c r="L1151" s="19">
        <v>377.38381751247391</v>
      </c>
      <c r="M1151" s="19">
        <f t="shared" si="102"/>
        <v>3.7738381751247392E-2</v>
      </c>
      <c r="N1151" s="19">
        <v>339.64543576122651</v>
      </c>
      <c r="O1151" s="19">
        <f t="shared" si="103"/>
        <v>3.3964543576122649E-2</v>
      </c>
      <c r="P1151" s="19">
        <f t="shared" si="104"/>
        <v>3.7738381751247427E-3</v>
      </c>
      <c r="Q1151" s="24">
        <v>5.78</v>
      </c>
      <c r="R1151" s="24">
        <f t="shared" si="105"/>
        <v>0.19631506186998893</v>
      </c>
      <c r="S1151" s="24">
        <v>9.0675767918088734</v>
      </c>
      <c r="T1151" s="24">
        <f t="shared" si="106"/>
        <v>3.4219567452803468E-2</v>
      </c>
      <c r="U1151" s="25">
        <f t="shared" si="107"/>
        <v>0.16209549441718546</v>
      </c>
    </row>
    <row r="1152" spans="1:21" x14ac:dyDescent="0.3">
      <c r="A1152" s="2" t="s">
        <v>6</v>
      </c>
      <c r="B1152" s="2">
        <v>9</v>
      </c>
      <c r="C1152" s="5">
        <v>39873</v>
      </c>
      <c r="D1152" s="2">
        <v>27</v>
      </c>
      <c r="E1152" s="2" t="s">
        <v>9</v>
      </c>
      <c r="F1152" s="6" t="s">
        <v>44</v>
      </c>
      <c r="G1152" s="2">
        <v>100</v>
      </c>
      <c r="H1152" s="2">
        <v>2</v>
      </c>
      <c r="I1152" s="2">
        <v>13</v>
      </c>
      <c r="J1152" s="2">
        <v>4.25</v>
      </c>
      <c r="K1152" s="2">
        <v>2</v>
      </c>
      <c r="L1152" s="19">
        <v>113.49003461093127</v>
      </c>
      <c r="M1152" s="19">
        <f t="shared" si="102"/>
        <v>1.1349003461093127E-2</v>
      </c>
      <c r="N1152" s="19">
        <v>113.49003461093127</v>
      </c>
      <c r="O1152" s="19">
        <f t="shared" si="103"/>
        <v>1.1349003461093127E-2</v>
      </c>
      <c r="P1152" s="19">
        <f t="shared" si="104"/>
        <v>0</v>
      </c>
      <c r="Q1152" s="24">
        <v>5.78</v>
      </c>
      <c r="R1152" s="24">
        <f t="shared" si="105"/>
        <v>6.5597240005118282E-2</v>
      </c>
      <c r="S1152" s="24">
        <v>9.0675767918088734</v>
      </c>
      <c r="T1152" s="24">
        <f t="shared" si="106"/>
        <v>0</v>
      </c>
      <c r="U1152" s="25">
        <f t="shared" si="107"/>
        <v>6.5597240005118282E-2</v>
      </c>
    </row>
    <row r="1153" spans="1:21" x14ac:dyDescent="0.3">
      <c r="A1153" s="2" t="s">
        <v>6</v>
      </c>
      <c r="B1153" s="2">
        <v>9</v>
      </c>
      <c r="C1153" s="5">
        <v>39873</v>
      </c>
      <c r="D1153" s="2">
        <v>27</v>
      </c>
      <c r="E1153" s="2" t="s">
        <v>9</v>
      </c>
      <c r="F1153" s="6" t="s">
        <v>44</v>
      </c>
      <c r="G1153" s="2">
        <v>100</v>
      </c>
      <c r="H1153" s="2">
        <v>2</v>
      </c>
      <c r="I1153" s="2">
        <v>15</v>
      </c>
      <c r="J1153" s="2">
        <v>4.75</v>
      </c>
      <c r="K1153" s="2">
        <v>2</v>
      </c>
      <c r="L1153" s="19">
        <v>141.7643684932394</v>
      </c>
      <c r="M1153" s="19">
        <f t="shared" si="102"/>
        <v>1.417643684932394E-2</v>
      </c>
      <c r="N1153" s="19">
        <v>141.7643684932394</v>
      </c>
      <c r="O1153" s="19">
        <f t="shared" si="103"/>
        <v>1.417643684932394E-2</v>
      </c>
      <c r="P1153" s="19">
        <f t="shared" si="104"/>
        <v>0</v>
      </c>
      <c r="Q1153" s="24">
        <v>5.78</v>
      </c>
      <c r="R1153" s="24">
        <f t="shared" si="105"/>
        <v>8.1939804989092382E-2</v>
      </c>
      <c r="S1153" s="24">
        <v>9.0675767918088734</v>
      </c>
      <c r="T1153" s="24">
        <f t="shared" si="106"/>
        <v>0</v>
      </c>
      <c r="U1153" s="25">
        <f t="shared" si="107"/>
        <v>8.1939804989092382E-2</v>
      </c>
    </row>
    <row r="1154" spans="1:21" x14ac:dyDescent="0.3">
      <c r="A1154" s="2" t="s">
        <v>6</v>
      </c>
      <c r="B1154" s="2">
        <v>9</v>
      </c>
      <c r="C1154" s="5">
        <v>39873</v>
      </c>
      <c r="D1154" s="2">
        <v>27</v>
      </c>
      <c r="E1154" s="2" t="s">
        <v>9</v>
      </c>
      <c r="F1154" s="6" t="s">
        <v>47</v>
      </c>
      <c r="G1154" s="2">
        <v>75</v>
      </c>
      <c r="H1154" s="2">
        <v>4</v>
      </c>
      <c r="I1154" s="2">
        <v>10</v>
      </c>
      <c r="J1154" s="2">
        <v>4.5</v>
      </c>
      <c r="K1154" s="2">
        <v>3</v>
      </c>
      <c r="L1154" s="19">
        <v>190.85175370557994</v>
      </c>
      <c r="M1154" s="19">
        <f t="shared" ref="M1154:M1217" si="108">L1154/10000</f>
        <v>1.9085175370557993E-2</v>
      </c>
      <c r="N1154" s="19">
        <v>143.13881527918494</v>
      </c>
      <c r="O1154" s="19">
        <f t="shared" ref="O1154:O1217" si="109">N1154/10000</f>
        <v>1.4313881527918494E-2</v>
      </c>
      <c r="P1154" s="19">
        <f t="shared" ref="P1154:P1217" si="110">M1154-O1154</f>
        <v>4.7712938426394992E-3</v>
      </c>
      <c r="Q1154" s="24">
        <v>5.15</v>
      </c>
      <c r="R1154" s="24">
        <f t="shared" ref="R1154:R1217" si="111">O1154*Q1154</f>
        <v>7.3716489868780252E-2</v>
      </c>
      <c r="S1154" s="24">
        <v>11.257627118644068</v>
      </c>
      <c r="T1154" s="24">
        <f t="shared" ref="T1154:T1217" si="112">P1154*S1154</f>
        <v>5.3713446953917887E-2</v>
      </c>
      <c r="U1154" s="25">
        <f t="shared" ref="U1154:U1217" si="113">R1154-T1154</f>
        <v>2.0003042914862365E-2</v>
      </c>
    </row>
    <row r="1155" spans="1:21" x14ac:dyDescent="0.3">
      <c r="A1155" s="2" t="s">
        <v>6</v>
      </c>
      <c r="B1155" s="2">
        <v>9</v>
      </c>
      <c r="C1155" s="5">
        <v>39873</v>
      </c>
      <c r="D1155" s="2">
        <v>27</v>
      </c>
      <c r="E1155" s="2" t="s">
        <v>9</v>
      </c>
      <c r="F1155" s="6" t="s">
        <v>44</v>
      </c>
      <c r="G1155" s="2">
        <v>100</v>
      </c>
      <c r="H1155" s="2">
        <v>2</v>
      </c>
      <c r="I1155" s="2">
        <v>25</v>
      </c>
      <c r="J1155" s="2">
        <v>7.25</v>
      </c>
      <c r="K1155" s="2">
        <v>2</v>
      </c>
      <c r="L1155" s="19">
        <v>330.259927708627</v>
      </c>
      <c r="M1155" s="19">
        <f t="shared" si="108"/>
        <v>3.3025992770862697E-2</v>
      </c>
      <c r="N1155" s="19">
        <v>330.259927708627</v>
      </c>
      <c r="O1155" s="19">
        <f t="shared" si="109"/>
        <v>3.3025992770862697E-2</v>
      </c>
      <c r="P1155" s="19">
        <f t="shared" si="110"/>
        <v>0</v>
      </c>
      <c r="Q1155" s="24">
        <v>5.78</v>
      </c>
      <c r="R1155" s="24">
        <f t="shared" si="111"/>
        <v>0.1908902382155864</v>
      </c>
      <c r="S1155" s="24">
        <v>9.0675767918088734</v>
      </c>
      <c r="T1155" s="24">
        <f t="shared" si="112"/>
        <v>0</v>
      </c>
      <c r="U1155" s="25">
        <f t="shared" si="113"/>
        <v>0.1908902382155864</v>
      </c>
    </row>
    <row r="1156" spans="1:21" x14ac:dyDescent="0.3">
      <c r="A1156" s="2" t="s">
        <v>6</v>
      </c>
      <c r="B1156" s="2">
        <v>9</v>
      </c>
      <c r="C1156" s="5">
        <v>39873</v>
      </c>
      <c r="D1156" s="2">
        <v>27</v>
      </c>
      <c r="E1156" s="2" t="s">
        <v>9</v>
      </c>
      <c r="F1156" s="6" t="s">
        <v>55</v>
      </c>
      <c r="G1156" s="2">
        <v>100</v>
      </c>
      <c r="H1156" s="2">
        <v>8</v>
      </c>
      <c r="I1156" s="2">
        <v>23</v>
      </c>
      <c r="J1156" s="2">
        <v>9.75</v>
      </c>
      <c r="K1156" s="2">
        <v>2</v>
      </c>
      <c r="L1156" s="19">
        <v>597.29530326375937</v>
      </c>
      <c r="M1156" s="19">
        <f t="shared" si="108"/>
        <v>5.9729530326375936E-2</v>
      </c>
      <c r="N1156" s="19">
        <v>597.29530326375937</v>
      </c>
      <c r="O1156" s="19">
        <f t="shared" si="109"/>
        <v>5.9729530326375936E-2</v>
      </c>
      <c r="P1156" s="19">
        <f t="shared" si="110"/>
        <v>0</v>
      </c>
      <c r="Q1156" s="24">
        <v>4.05</v>
      </c>
      <c r="R1156" s="24">
        <f t="shared" si="111"/>
        <v>0.24190459782182253</v>
      </c>
      <c r="S1156" s="24">
        <v>8.104694792715291</v>
      </c>
      <c r="T1156" s="24">
        <f t="shared" si="112"/>
        <v>0</v>
      </c>
      <c r="U1156" s="25">
        <f t="shared" si="113"/>
        <v>0.24190459782182253</v>
      </c>
    </row>
    <row r="1157" spans="1:21" x14ac:dyDescent="0.3">
      <c r="A1157" s="2" t="s">
        <v>6</v>
      </c>
      <c r="B1157" s="2">
        <v>9</v>
      </c>
      <c r="C1157" s="5">
        <v>39873</v>
      </c>
      <c r="D1157" s="2">
        <v>27</v>
      </c>
      <c r="E1157" s="2" t="s">
        <v>9</v>
      </c>
      <c r="F1157" s="6" t="s">
        <v>42</v>
      </c>
      <c r="G1157" s="2">
        <v>100</v>
      </c>
      <c r="H1157" s="2">
        <v>5</v>
      </c>
      <c r="I1157" s="2">
        <v>14</v>
      </c>
      <c r="J1157" s="2">
        <v>6</v>
      </c>
      <c r="K1157" s="2">
        <v>2</v>
      </c>
      <c r="L1157" s="19">
        <v>226.1946710584651</v>
      </c>
      <c r="M1157" s="19">
        <f t="shared" si="108"/>
        <v>2.2619467105846509E-2</v>
      </c>
      <c r="N1157" s="19">
        <v>226.1946710584651</v>
      </c>
      <c r="O1157" s="19">
        <f t="shared" si="109"/>
        <v>2.2619467105846509E-2</v>
      </c>
      <c r="P1157" s="19">
        <f t="shared" si="110"/>
        <v>0</v>
      </c>
      <c r="Q1157" s="24">
        <v>11.49</v>
      </c>
      <c r="R1157" s="24">
        <f t="shared" si="111"/>
        <v>0.25989767704617639</v>
      </c>
      <c r="S1157" s="24">
        <v>8.1999999999999993</v>
      </c>
      <c r="T1157" s="24">
        <f t="shared" si="112"/>
        <v>0</v>
      </c>
      <c r="U1157" s="25">
        <f t="shared" si="113"/>
        <v>0.25989767704617639</v>
      </c>
    </row>
    <row r="1158" spans="1:21" x14ac:dyDescent="0.3">
      <c r="A1158" s="2" t="s">
        <v>6</v>
      </c>
      <c r="B1158" s="2">
        <v>9</v>
      </c>
      <c r="C1158" s="5">
        <v>39873</v>
      </c>
      <c r="D1158" s="2">
        <v>27</v>
      </c>
      <c r="E1158" s="2" t="s">
        <v>9</v>
      </c>
      <c r="F1158" s="6" t="s">
        <v>44</v>
      </c>
      <c r="G1158" s="2">
        <v>100</v>
      </c>
      <c r="H1158" s="2">
        <v>15</v>
      </c>
      <c r="I1158" s="2">
        <v>27</v>
      </c>
      <c r="J1158" s="2">
        <v>14.25</v>
      </c>
      <c r="K1158" s="2">
        <v>2</v>
      </c>
      <c r="L1158" s="19">
        <v>1275.8793164391548</v>
      </c>
      <c r="M1158" s="19">
        <f t="shared" si="108"/>
        <v>0.12758793164391546</v>
      </c>
      <c r="N1158" s="19">
        <v>1275.8793164391548</v>
      </c>
      <c r="O1158" s="19">
        <f t="shared" si="109"/>
        <v>0.12758793164391546</v>
      </c>
      <c r="P1158" s="19">
        <f t="shared" si="110"/>
        <v>0</v>
      </c>
      <c r="Q1158" s="24">
        <v>5.78</v>
      </c>
      <c r="R1158" s="24">
        <f t="shared" si="111"/>
        <v>0.73745824490183143</v>
      </c>
      <c r="S1158" s="24">
        <v>9.0675767918088734</v>
      </c>
      <c r="T1158" s="24">
        <f t="shared" si="112"/>
        <v>0</v>
      </c>
      <c r="U1158" s="25">
        <f t="shared" si="113"/>
        <v>0.73745824490183143</v>
      </c>
    </row>
    <row r="1159" spans="1:21" x14ac:dyDescent="0.3">
      <c r="A1159" s="2" t="s">
        <v>6</v>
      </c>
      <c r="B1159" s="2">
        <v>9</v>
      </c>
      <c r="C1159" s="5">
        <v>39873</v>
      </c>
      <c r="D1159" s="2">
        <v>27</v>
      </c>
      <c r="E1159" s="2" t="s">
        <v>9</v>
      </c>
      <c r="F1159" s="6" t="s">
        <v>53</v>
      </c>
      <c r="G1159" s="2">
        <v>85</v>
      </c>
      <c r="H1159" s="2">
        <v>27</v>
      </c>
      <c r="I1159" s="2">
        <v>35</v>
      </c>
      <c r="J1159" s="2">
        <v>22.25</v>
      </c>
      <c r="K1159" s="2">
        <v>2</v>
      </c>
      <c r="L1159" s="19">
        <v>3110.5694261355939</v>
      </c>
      <c r="M1159" s="19">
        <f t="shared" si="108"/>
        <v>0.31105694261355937</v>
      </c>
      <c r="N1159" s="19">
        <v>2643.9840122152546</v>
      </c>
      <c r="O1159" s="19">
        <f t="shared" si="109"/>
        <v>0.26439840122152547</v>
      </c>
      <c r="P1159" s="19">
        <f t="shared" si="110"/>
        <v>4.6658541392033903E-2</v>
      </c>
      <c r="Q1159" s="24">
        <v>6.51</v>
      </c>
      <c r="R1159" s="24">
        <f t="shared" si="111"/>
        <v>1.7212335919521307</v>
      </c>
      <c r="S1159" s="24">
        <v>8.2509316770186327</v>
      </c>
      <c r="T1159" s="24">
        <f t="shared" si="112"/>
        <v>0.38497643717501756</v>
      </c>
      <c r="U1159" s="25">
        <f t="shared" si="113"/>
        <v>1.3362571547771132</v>
      </c>
    </row>
    <row r="1160" spans="1:21" x14ac:dyDescent="0.3">
      <c r="A1160" s="2" t="s">
        <v>6</v>
      </c>
      <c r="B1160" s="2">
        <v>9</v>
      </c>
      <c r="C1160" s="5">
        <v>39873</v>
      </c>
      <c r="D1160" s="2">
        <v>27</v>
      </c>
      <c r="E1160" s="2" t="s">
        <v>9</v>
      </c>
      <c r="F1160" s="6" t="s">
        <v>47</v>
      </c>
      <c r="G1160" s="2">
        <v>30</v>
      </c>
      <c r="H1160" s="2">
        <v>9</v>
      </c>
      <c r="I1160" s="2">
        <v>14</v>
      </c>
      <c r="J1160" s="2">
        <v>8</v>
      </c>
      <c r="K1160" s="2">
        <v>3</v>
      </c>
      <c r="L1160" s="19">
        <v>603.18578948924028</v>
      </c>
      <c r="M1160" s="19">
        <f t="shared" si="108"/>
        <v>6.0318578948924027E-2</v>
      </c>
      <c r="N1160" s="19">
        <v>180.95573684677208</v>
      </c>
      <c r="O1160" s="19">
        <f t="shared" si="109"/>
        <v>1.8095573684677208E-2</v>
      </c>
      <c r="P1160" s="19">
        <f t="shared" si="110"/>
        <v>4.222300526424682E-2</v>
      </c>
      <c r="Q1160" s="24">
        <v>5.15</v>
      </c>
      <c r="R1160" s="24">
        <f t="shared" si="111"/>
        <v>9.3192204476087628E-2</v>
      </c>
      <c r="S1160" s="24">
        <v>11.257627118644068</v>
      </c>
      <c r="T1160" s="24">
        <f t="shared" si="112"/>
        <v>0.47533084909343626</v>
      </c>
      <c r="U1160" s="25">
        <f t="shared" si="113"/>
        <v>-0.38213864461734864</v>
      </c>
    </row>
    <row r="1161" spans="1:21" x14ac:dyDescent="0.3">
      <c r="A1161" s="2" t="s">
        <v>6</v>
      </c>
      <c r="B1161" s="2">
        <v>9</v>
      </c>
      <c r="C1161" s="5">
        <v>39873</v>
      </c>
      <c r="D1161" s="2">
        <v>27</v>
      </c>
      <c r="E1161" s="2" t="s">
        <v>9</v>
      </c>
      <c r="F1161" s="6" t="s">
        <v>44</v>
      </c>
      <c r="G1161" s="2">
        <v>70</v>
      </c>
      <c r="H1161" s="2">
        <v>15</v>
      </c>
      <c r="I1161" s="2">
        <v>10</v>
      </c>
      <c r="J1161" s="2">
        <v>10</v>
      </c>
      <c r="K1161" s="2">
        <v>2</v>
      </c>
      <c r="L1161" s="19">
        <v>628.31853071795865</v>
      </c>
      <c r="M1161" s="19">
        <f t="shared" si="108"/>
        <v>6.2831853071795868E-2</v>
      </c>
      <c r="N1161" s="19">
        <v>439.82297150257102</v>
      </c>
      <c r="O1161" s="19">
        <f t="shared" si="109"/>
        <v>4.3982297150257102E-2</v>
      </c>
      <c r="P1161" s="19">
        <f t="shared" si="110"/>
        <v>1.8849555921538766E-2</v>
      </c>
      <c r="Q1161" s="24">
        <v>5.78</v>
      </c>
      <c r="R1161" s="24">
        <f t="shared" si="111"/>
        <v>0.25421767752848606</v>
      </c>
      <c r="S1161" s="24">
        <v>9.0675767918088734</v>
      </c>
      <c r="T1161" s="24">
        <f t="shared" si="112"/>
        <v>0.17091979581004843</v>
      </c>
      <c r="U1161" s="25">
        <f t="shared" si="113"/>
        <v>8.3297881718437633E-2</v>
      </c>
    </row>
    <row r="1162" spans="1:21" x14ac:dyDescent="0.3">
      <c r="A1162" s="2" t="s">
        <v>6</v>
      </c>
      <c r="B1162" s="2">
        <v>9</v>
      </c>
      <c r="C1162" s="5">
        <v>39873</v>
      </c>
      <c r="D1162" s="2">
        <v>27</v>
      </c>
      <c r="E1162" s="2" t="s">
        <v>9</v>
      </c>
      <c r="F1162" s="6" t="s">
        <v>53</v>
      </c>
      <c r="G1162" s="2">
        <v>100</v>
      </c>
      <c r="H1162" s="2">
        <v>5</v>
      </c>
      <c r="I1162" s="2">
        <v>15</v>
      </c>
      <c r="J1162" s="2">
        <v>6.25</v>
      </c>
      <c r="K1162" s="2">
        <v>2</v>
      </c>
      <c r="L1162" s="19">
        <v>245.43692606170259</v>
      </c>
      <c r="M1162" s="19">
        <f t="shared" si="108"/>
        <v>2.4543692606170259E-2</v>
      </c>
      <c r="N1162" s="19">
        <v>245.43692606170259</v>
      </c>
      <c r="O1162" s="19">
        <f t="shared" si="109"/>
        <v>2.4543692606170259E-2</v>
      </c>
      <c r="P1162" s="19">
        <f t="shared" si="110"/>
        <v>0</v>
      </c>
      <c r="Q1162" s="24">
        <v>6.51</v>
      </c>
      <c r="R1162" s="24">
        <f t="shared" si="111"/>
        <v>0.15977943886616838</v>
      </c>
      <c r="S1162" s="24">
        <v>8.2509316770186327</v>
      </c>
      <c r="T1162" s="24">
        <f t="shared" si="112"/>
        <v>0</v>
      </c>
      <c r="U1162" s="25">
        <f t="shared" si="113"/>
        <v>0.15977943886616838</v>
      </c>
    </row>
    <row r="1163" spans="1:21" x14ac:dyDescent="0.3">
      <c r="A1163" s="2" t="s">
        <v>6</v>
      </c>
      <c r="B1163" s="2">
        <v>9</v>
      </c>
      <c r="C1163" s="5">
        <v>39873</v>
      </c>
      <c r="D1163" s="2">
        <v>27</v>
      </c>
      <c r="E1163" s="2" t="s">
        <v>9</v>
      </c>
      <c r="F1163" s="6" t="s">
        <v>44</v>
      </c>
      <c r="G1163" s="2">
        <v>90</v>
      </c>
      <c r="H1163" s="2">
        <v>10</v>
      </c>
      <c r="I1163" s="2">
        <v>20</v>
      </c>
      <c r="J1163" s="2">
        <v>10</v>
      </c>
      <c r="K1163" s="2">
        <v>2</v>
      </c>
      <c r="L1163" s="19">
        <v>628.31853071795865</v>
      </c>
      <c r="M1163" s="19">
        <f t="shared" si="108"/>
        <v>6.2831853071795868E-2</v>
      </c>
      <c r="N1163" s="19">
        <v>565.48667764616278</v>
      </c>
      <c r="O1163" s="19">
        <f t="shared" si="109"/>
        <v>5.6548667764616277E-2</v>
      </c>
      <c r="P1163" s="19">
        <f t="shared" si="110"/>
        <v>6.283185307179591E-3</v>
      </c>
      <c r="Q1163" s="24">
        <v>5.78</v>
      </c>
      <c r="R1163" s="24">
        <f t="shared" si="111"/>
        <v>0.32685129967948212</v>
      </c>
      <c r="S1163" s="24">
        <v>9.0675767918088734</v>
      </c>
      <c r="T1163" s="24">
        <f t="shared" si="112"/>
        <v>5.6973265270016164E-2</v>
      </c>
      <c r="U1163" s="25">
        <f t="shared" si="113"/>
        <v>0.26987803440946595</v>
      </c>
    </row>
    <row r="1164" spans="1:21" x14ac:dyDescent="0.3">
      <c r="A1164" s="2" t="s">
        <v>6</v>
      </c>
      <c r="B1164" s="2">
        <v>9</v>
      </c>
      <c r="C1164" s="5">
        <v>39873</v>
      </c>
      <c r="D1164" s="2">
        <v>27</v>
      </c>
      <c r="E1164" s="2" t="s">
        <v>9</v>
      </c>
      <c r="F1164" s="6" t="s">
        <v>44</v>
      </c>
      <c r="G1164" s="2">
        <v>100</v>
      </c>
      <c r="H1164" s="2">
        <v>2</v>
      </c>
      <c r="I1164" s="2">
        <v>11</v>
      </c>
      <c r="J1164" s="2">
        <v>3.75</v>
      </c>
      <c r="K1164" s="2">
        <v>2</v>
      </c>
      <c r="L1164" s="19">
        <v>88.35729338221293</v>
      </c>
      <c r="M1164" s="19">
        <f t="shared" si="108"/>
        <v>8.8357293382212935E-3</v>
      </c>
      <c r="N1164" s="19">
        <v>88.35729338221293</v>
      </c>
      <c r="O1164" s="19">
        <f t="shared" si="109"/>
        <v>8.8357293382212935E-3</v>
      </c>
      <c r="P1164" s="19">
        <f t="shared" si="110"/>
        <v>0</v>
      </c>
      <c r="Q1164" s="24">
        <v>5.78</v>
      </c>
      <c r="R1164" s="24">
        <f t="shared" si="111"/>
        <v>5.1070515574919081E-2</v>
      </c>
      <c r="S1164" s="24">
        <v>9.0675767918088734</v>
      </c>
      <c r="T1164" s="24">
        <f t="shared" si="112"/>
        <v>0</v>
      </c>
      <c r="U1164" s="25">
        <f t="shared" si="113"/>
        <v>5.1070515574919081E-2</v>
      </c>
    </row>
    <row r="1165" spans="1:21" x14ac:dyDescent="0.3">
      <c r="A1165" s="2" t="s">
        <v>6</v>
      </c>
      <c r="B1165" s="2">
        <v>9</v>
      </c>
      <c r="C1165" s="5">
        <v>39873</v>
      </c>
      <c r="D1165" s="2">
        <v>27</v>
      </c>
      <c r="E1165" s="2" t="s">
        <v>9</v>
      </c>
      <c r="F1165" s="6" t="s">
        <v>53</v>
      </c>
      <c r="G1165" s="2">
        <v>90</v>
      </c>
      <c r="H1165" s="2">
        <v>35</v>
      </c>
      <c r="I1165" s="2">
        <v>50</v>
      </c>
      <c r="J1165" s="2">
        <v>30</v>
      </c>
      <c r="K1165" s="2">
        <v>2</v>
      </c>
      <c r="L1165" s="19">
        <v>5654.8667764616275</v>
      </c>
      <c r="M1165" s="19">
        <f t="shared" si="108"/>
        <v>0.56548667764616278</v>
      </c>
      <c r="N1165" s="19">
        <v>5089.3800988154653</v>
      </c>
      <c r="O1165" s="19">
        <f t="shared" si="109"/>
        <v>0.50893800988154658</v>
      </c>
      <c r="P1165" s="19">
        <f t="shared" si="110"/>
        <v>5.6548667764616201E-2</v>
      </c>
      <c r="Q1165" s="24">
        <v>6.51</v>
      </c>
      <c r="R1165" s="24">
        <f t="shared" si="111"/>
        <v>3.3131864443288683</v>
      </c>
      <c r="S1165" s="24">
        <v>8.2509316770186327</v>
      </c>
      <c r="T1165" s="24">
        <f t="shared" si="112"/>
        <v>0.46657919415227422</v>
      </c>
      <c r="U1165" s="25">
        <f t="shared" si="113"/>
        <v>2.8466072501765942</v>
      </c>
    </row>
    <row r="1166" spans="1:21" x14ac:dyDescent="0.3">
      <c r="A1166" s="2" t="s">
        <v>6</v>
      </c>
      <c r="B1166" s="2">
        <v>9</v>
      </c>
      <c r="C1166" s="5">
        <v>39873</v>
      </c>
      <c r="D1166" s="2">
        <v>27</v>
      </c>
      <c r="E1166" s="2" t="s">
        <v>9</v>
      </c>
      <c r="F1166" s="6" t="s">
        <v>53</v>
      </c>
      <c r="G1166" s="2">
        <v>30</v>
      </c>
      <c r="H1166" s="2">
        <v>27</v>
      </c>
      <c r="I1166" s="2">
        <v>35</v>
      </c>
      <c r="J1166" s="2">
        <v>22.25</v>
      </c>
      <c r="K1166" s="2">
        <v>2</v>
      </c>
      <c r="L1166" s="19">
        <v>3110.5694261355939</v>
      </c>
      <c r="M1166" s="19">
        <f t="shared" si="108"/>
        <v>0.31105694261355937</v>
      </c>
      <c r="N1166" s="19">
        <v>933.17082784067816</v>
      </c>
      <c r="O1166" s="19">
        <f t="shared" si="109"/>
        <v>9.331708278406782E-2</v>
      </c>
      <c r="P1166" s="19">
        <f t="shared" si="110"/>
        <v>0.21773985982949157</v>
      </c>
      <c r="Q1166" s="24">
        <v>6.51</v>
      </c>
      <c r="R1166" s="24">
        <f t="shared" si="111"/>
        <v>0.60749420892428152</v>
      </c>
      <c r="S1166" s="24">
        <v>8.2509316770186327</v>
      </c>
      <c r="T1166" s="24">
        <f t="shared" si="112"/>
        <v>1.7965567068167489</v>
      </c>
      <c r="U1166" s="25">
        <f t="shared" si="113"/>
        <v>-1.1890624978924675</v>
      </c>
    </row>
    <row r="1167" spans="1:21" x14ac:dyDescent="0.3">
      <c r="A1167" s="2" t="s">
        <v>6</v>
      </c>
      <c r="B1167" s="2">
        <v>9</v>
      </c>
      <c r="C1167" s="5">
        <v>39873</v>
      </c>
      <c r="D1167" s="2">
        <v>27</v>
      </c>
      <c r="E1167" s="2" t="s">
        <v>9</v>
      </c>
      <c r="F1167" s="6" t="s">
        <v>44</v>
      </c>
      <c r="G1167" s="2">
        <v>100</v>
      </c>
      <c r="H1167" s="2">
        <v>2</v>
      </c>
      <c r="I1167" s="2">
        <v>22</v>
      </c>
      <c r="J1167" s="2">
        <v>6.5</v>
      </c>
      <c r="K1167" s="2">
        <v>2</v>
      </c>
      <c r="L1167" s="19">
        <v>265.46457922833753</v>
      </c>
      <c r="M1167" s="19">
        <f t="shared" si="108"/>
        <v>2.6546457922833753E-2</v>
      </c>
      <c r="N1167" s="19">
        <v>265.46457922833753</v>
      </c>
      <c r="O1167" s="19">
        <f t="shared" si="109"/>
        <v>2.6546457922833753E-2</v>
      </c>
      <c r="P1167" s="19">
        <f t="shared" si="110"/>
        <v>0</v>
      </c>
      <c r="Q1167" s="24">
        <v>5.78</v>
      </c>
      <c r="R1167" s="24">
        <f t="shared" si="111"/>
        <v>0.1534385267939791</v>
      </c>
      <c r="S1167" s="24">
        <v>9.0675767918088734</v>
      </c>
      <c r="T1167" s="24">
        <f t="shared" si="112"/>
        <v>0</v>
      </c>
      <c r="U1167" s="25">
        <f t="shared" si="113"/>
        <v>0.1534385267939791</v>
      </c>
    </row>
    <row r="1168" spans="1:21" x14ac:dyDescent="0.3">
      <c r="A1168" s="2" t="s">
        <v>6</v>
      </c>
      <c r="B1168" s="2">
        <v>9</v>
      </c>
      <c r="C1168" s="5">
        <v>39873</v>
      </c>
      <c r="D1168" s="2">
        <v>27</v>
      </c>
      <c r="E1168" s="2" t="s">
        <v>9</v>
      </c>
      <c r="F1168" s="6" t="s">
        <v>44</v>
      </c>
      <c r="G1168" s="2">
        <v>90</v>
      </c>
      <c r="H1168" s="2">
        <v>2</v>
      </c>
      <c r="I1168" s="2">
        <v>25</v>
      </c>
      <c r="J1168" s="2">
        <v>7.25</v>
      </c>
      <c r="K1168" s="2">
        <v>2</v>
      </c>
      <c r="L1168" s="19">
        <v>330.259927708627</v>
      </c>
      <c r="M1168" s="19">
        <f t="shared" si="108"/>
        <v>3.3025992770862697E-2</v>
      </c>
      <c r="N1168" s="19">
        <v>297.23393493776433</v>
      </c>
      <c r="O1168" s="19">
        <f t="shared" si="109"/>
        <v>2.9723393493776434E-2</v>
      </c>
      <c r="P1168" s="19">
        <f t="shared" si="110"/>
        <v>3.3025992770862635E-3</v>
      </c>
      <c r="Q1168" s="24">
        <v>5.78</v>
      </c>
      <c r="R1168" s="24">
        <f t="shared" si="111"/>
        <v>0.17180121439402779</v>
      </c>
      <c r="S1168" s="24">
        <v>9.0675767918088734</v>
      </c>
      <c r="T1168" s="24">
        <f t="shared" si="112"/>
        <v>2.9946572557552165E-2</v>
      </c>
      <c r="U1168" s="25">
        <f t="shared" si="113"/>
        <v>0.14185464183647561</v>
      </c>
    </row>
    <row r="1169" spans="1:21" x14ac:dyDescent="0.3">
      <c r="A1169" s="2" t="s">
        <v>6</v>
      </c>
      <c r="B1169" s="2">
        <v>9</v>
      </c>
      <c r="C1169" s="5">
        <v>39873</v>
      </c>
      <c r="D1169" s="2">
        <v>27</v>
      </c>
      <c r="E1169" s="2" t="s">
        <v>9</v>
      </c>
      <c r="F1169" s="6" t="s">
        <v>44</v>
      </c>
      <c r="G1169" s="2">
        <v>90</v>
      </c>
      <c r="H1169" s="2">
        <v>10</v>
      </c>
      <c r="I1169" s="2">
        <v>17</v>
      </c>
      <c r="J1169" s="2">
        <v>9.25</v>
      </c>
      <c r="K1169" s="2">
        <v>2</v>
      </c>
      <c r="L1169" s="19">
        <v>537.60504284555338</v>
      </c>
      <c r="M1169" s="19">
        <f t="shared" si="108"/>
        <v>5.3760504284555338E-2</v>
      </c>
      <c r="N1169" s="19">
        <v>483.84453856099805</v>
      </c>
      <c r="O1169" s="19">
        <f t="shared" si="109"/>
        <v>4.8384453856099803E-2</v>
      </c>
      <c r="P1169" s="19">
        <f t="shared" si="110"/>
        <v>5.3760504284555352E-3</v>
      </c>
      <c r="Q1169" s="24">
        <v>5.78</v>
      </c>
      <c r="R1169" s="24">
        <f t="shared" si="111"/>
        <v>0.27966214328825689</v>
      </c>
      <c r="S1169" s="24">
        <v>9.0675767918088734</v>
      </c>
      <c r="T1169" s="24">
        <f t="shared" si="112"/>
        <v>4.8747750096657563E-2</v>
      </c>
      <c r="U1169" s="25">
        <f t="shared" si="113"/>
        <v>0.23091439319159934</v>
      </c>
    </row>
    <row r="1170" spans="1:21" x14ac:dyDescent="0.3">
      <c r="A1170" s="2" t="s">
        <v>6</v>
      </c>
      <c r="B1170" s="2">
        <v>25</v>
      </c>
      <c r="C1170" s="5">
        <v>39873</v>
      </c>
      <c r="D1170" s="2">
        <v>28</v>
      </c>
      <c r="E1170" s="2" t="s">
        <v>9</v>
      </c>
      <c r="F1170" s="6" t="s">
        <v>53</v>
      </c>
      <c r="G1170" s="2">
        <v>80</v>
      </c>
      <c r="H1170" s="2">
        <v>10</v>
      </c>
      <c r="I1170" s="2">
        <v>20</v>
      </c>
      <c r="J1170" s="2">
        <v>10</v>
      </c>
      <c r="K1170" s="2">
        <v>2</v>
      </c>
      <c r="L1170" s="19">
        <v>628.31853071795865</v>
      </c>
      <c r="M1170" s="19">
        <f t="shared" si="108"/>
        <v>6.2831853071795868E-2</v>
      </c>
      <c r="N1170" s="19">
        <v>502.65482457436696</v>
      </c>
      <c r="O1170" s="19">
        <f t="shared" si="109"/>
        <v>5.0265482457436693E-2</v>
      </c>
      <c r="P1170" s="19">
        <f t="shared" si="110"/>
        <v>1.2566370614359175E-2</v>
      </c>
      <c r="Q1170" s="24">
        <v>6.51</v>
      </c>
      <c r="R1170" s="24">
        <f t="shared" si="111"/>
        <v>0.32722829079791288</v>
      </c>
      <c r="S1170" s="24">
        <v>8.2509316770186327</v>
      </c>
      <c r="T1170" s="24">
        <f t="shared" si="112"/>
        <v>0.10368426536717221</v>
      </c>
      <c r="U1170" s="25">
        <f t="shared" si="113"/>
        <v>0.22354402543074067</v>
      </c>
    </row>
    <row r="1171" spans="1:21" x14ac:dyDescent="0.3">
      <c r="A1171" s="2" t="s">
        <v>6</v>
      </c>
      <c r="B1171" s="2">
        <v>25</v>
      </c>
      <c r="C1171" s="5">
        <v>39873</v>
      </c>
      <c r="D1171" s="2">
        <v>28</v>
      </c>
      <c r="E1171" s="2" t="s">
        <v>9</v>
      </c>
      <c r="F1171" s="6" t="s">
        <v>16</v>
      </c>
      <c r="G1171" s="2">
        <v>100</v>
      </c>
      <c r="H1171" s="2">
        <v>10</v>
      </c>
      <c r="I1171" s="2">
        <v>10</v>
      </c>
      <c r="J1171" s="2">
        <v>7.5</v>
      </c>
      <c r="K1171" s="2">
        <v>1</v>
      </c>
      <c r="L1171" s="19">
        <v>176.71458676442586</v>
      </c>
      <c r="M1171" s="19">
        <f t="shared" si="108"/>
        <v>1.7671458676442587E-2</v>
      </c>
      <c r="N1171" s="19">
        <v>176.71458676442586</v>
      </c>
      <c r="O1171" s="19">
        <f t="shared" si="109"/>
        <v>1.7671458676442587E-2</v>
      </c>
      <c r="P1171" s="19">
        <f t="shared" si="110"/>
        <v>0</v>
      </c>
      <c r="Q1171" s="24">
        <v>4.2699999999999996</v>
      </c>
      <c r="R1171" s="24">
        <f t="shared" si="111"/>
        <v>7.5457128548409844E-2</v>
      </c>
      <c r="S1171" s="24">
        <v>6.8298200514138809</v>
      </c>
      <c r="T1171" s="24">
        <f t="shared" si="112"/>
        <v>0</v>
      </c>
      <c r="U1171" s="25">
        <f t="shared" si="113"/>
        <v>7.5457128548409844E-2</v>
      </c>
    </row>
    <row r="1172" spans="1:21" x14ac:dyDescent="0.3">
      <c r="A1172" s="2" t="s">
        <v>6</v>
      </c>
      <c r="B1172" s="2">
        <v>25</v>
      </c>
      <c r="C1172" s="5">
        <v>39873</v>
      </c>
      <c r="D1172" s="2">
        <v>28</v>
      </c>
      <c r="E1172" s="2" t="s">
        <v>9</v>
      </c>
      <c r="F1172" s="6" t="s">
        <v>47</v>
      </c>
      <c r="G1172" s="2">
        <v>90</v>
      </c>
      <c r="H1172" s="2">
        <v>15</v>
      </c>
      <c r="I1172" s="2">
        <v>25</v>
      </c>
      <c r="J1172" s="2">
        <v>13.75</v>
      </c>
      <c r="K1172" s="2">
        <v>3</v>
      </c>
      <c r="L1172" s="19">
        <v>1781.8720832079607</v>
      </c>
      <c r="M1172" s="19">
        <f t="shared" si="108"/>
        <v>0.17818720832079607</v>
      </c>
      <c r="N1172" s="19">
        <v>1603.6848748871646</v>
      </c>
      <c r="O1172" s="19">
        <f t="shared" si="109"/>
        <v>0.16036848748871646</v>
      </c>
      <c r="P1172" s="19">
        <f t="shared" si="110"/>
        <v>1.781872083207961E-2</v>
      </c>
      <c r="Q1172" s="24">
        <v>5.15</v>
      </c>
      <c r="R1172" s="24">
        <f t="shared" si="111"/>
        <v>0.82589771056688988</v>
      </c>
      <c r="S1172" s="24">
        <v>11.257627118644068</v>
      </c>
      <c r="T1172" s="24">
        <f t="shared" si="112"/>
        <v>0.20059651485876742</v>
      </c>
      <c r="U1172" s="25">
        <f t="shared" si="113"/>
        <v>0.62530119570812248</v>
      </c>
    </row>
    <row r="1173" spans="1:21" x14ac:dyDescent="0.3">
      <c r="A1173" s="2" t="s">
        <v>6</v>
      </c>
      <c r="B1173" s="2">
        <v>25</v>
      </c>
      <c r="C1173" s="5">
        <v>39873</v>
      </c>
      <c r="D1173" s="2">
        <v>28</v>
      </c>
      <c r="E1173" s="2" t="s">
        <v>9</v>
      </c>
      <c r="F1173" s="6" t="s">
        <v>41</v>
      </c>
      <c r="G1173" s="2">
        <v>25</v>
      </c>
      <c r="H1173" s="2">
        <v>30</v>
      </c>
      <c r="I1173" s="2">
        <v>43</v>
      </c>
      <c r="J1173" s="2">
        <v>25.75</v>
      </c>
      <c r="K1173" s="2">
        <v>3</v>
      </c>
      <c r="L1173" s="19">
        <v>6249.2168366126461</v>
      </c>
      <c r="M1173" s="19">
        <f t="shared" si="108"/>
        <v>0.62492168366126466</v>
      </c>
      <c r="N1173" s="19">
        <v>1562.3042091531615</v>
      </c>
      <c r="O1173" s="19">
        <f t="shared" si="109"/>
        <v>0.15623042091531616</v>
      </c>
      <c r="P1173" s="19">
        <f t="shared" si="110"/>
        <v>0.46869126274594852</v>
      </c>
      <c r="Q1173" s="24">
        <v>10.71</v>
      </c>
      <c r="R1173" s="24">
        <f t="shared" si="111"/>
        <v>1.6732278080030363</v>
      </c>
      <c r="S1173" s="24">
        <v>8.1999999999999993</v>
      </c>
      <c r="T1173" s="24">
        <f t="shared" si="112"/>
        <v>3.8432683545167774</v>
      </c>
      <c r="U1173" s="25">
        <f t="shared" si="113"/>
        <v>-2.1700405465137411</v>
      </c>
    </row>
    <row r="1174" spans="1:21" x14ac:dyDescent="0.3">
      <c r="A1174" s="2" t="s">
        <v>6</v>
      </c>
      <c r="B1174" s="2">
        <v>25</v>
      </c>
      <c r="C1174" s="5">
        <v>39873</v>
      </c>
      <c r="D1174" s="2">
        <v>28</v>
      </c>
      <c r="E1174" s="2" t="s">
        <v>9</v>
      </c>
      <c r="F1174" s="6" t="s">
        <v>53</v>
      </c>
      <c r="G1174" s="2">
        <v>100</v>
      </c>
      <c r="H1174" s="2">
        <v>2</v>
      </c>
      <c r="I1174" s="2">
        <v>14</v>
      </c>
      <c r="J1174" s="2">
        <v>4.5</v>
      </c>
      <c r="K1174" s="2">
        <v>2</v>
      </c>
      <c r="L1174" s="19">
        <v>127.23450247038662</v>
      </c>
      <c r="M1174" s="19">
        <f t="shared" si="108"/>
        <v>1.2723450247038661E-2</v>
      </c>
      <c r="N1174" s="19">
        <v>127.23450247038662</v>
      </c>
      <c r="O1174" s="19">
        <f t="shared" si="109"/>
        <v>1.2723450247038661E-2</v>
      </c>
      <c r="P1174" s="19">
        <f t="shared" si="110"/>
        <v>0</v>
      </c>
      <c r="Q1174" s="24">
        <v>6.51</v>
      </c>
      <c r="R1174" s="24">
        <f t="shared" si="111"/>
        <v>8.282966110822168E-2</v>
      </c>
      <c r="S1174" s="24">
        <v>8.2509316770186327</v>
      </c>
      <c r="T1174" s="24">
        <f t="shared" si="112"/>
        <v>0</v>
      </c>
      <c r="U1174" s="25">
        <f t="shared" si="113"/>
        <v>8.282966110822168E-2</v>
      </c>
    </row>
    <row r="1175" spans="1:21" x14ac:dyDescent="0.3">
      <c r="A1175" s="2" t="s">
        <v>6</v>
      </c>
      <c r="B1175" s="2">
        <v>25</v>
      </c>
      <c r="C1175" s="5">
        <v>39873</v>
      </c>
      <c r="D1175" s="2">
        <v>28</v>
      </c>
      <c r="E1175" s="2" t="s">
        <v>9</v>
      </c>
      <c r="F1175" s="6" t="s">
        <v>36</v>
      </c>
      <c r="G1175" s="2">
        <v>30</v>
      </c>
      <c r="H1175" s="2">
        <v>20</v>
      </c>
      <c r="I1175" s="2">
        <v>25</v>
      </c>
      <c r="J1175" s="2">
        <v>16.25</v>
      </c>
      <c r="K1175" s="2">
        <v>2</v>
      </c>
      <c r="L1175" s="19">
        <v>1659.1536201771096</v>
      </c>
      <c r="M1175" s="19">
        <f t="shared" si="108"/>
        <v>0.16591536201771095</v>
      </c>
      <c r="N1175" s="19">
        <v>497.74608605313284</v>
      </c>
      <c r="O1175" s="19">
        <f t="shared" si="109"/>
        <v>4.9774608605313284E-2</v>
      </c>
      <c r="P1175" s="19">
        <f t="shared" si="110"/>
        <v>0.11614075341239767</v>
      </c>
      <c r="Q1175" s="24">
        <v>6.62</v>
      </c>
      <c r="R1175" s="24">
        <f t="shared" si="111"/>
        <v>0.32950790896717397</v>
      </c>
      <c r="S1175" s="24">
        <v>8.3025000000000002</v>
      </c>
      <c r="T1175" s="24">
        <f t="shared" si="112"/>
        <v>0.9642586052064317</v>
      </c>
      <c r="U1175" s="25">
        <f t="shared" si="113"/>
        <v>-0.63475069623925773</v>
      </c>
    </row>
    <row r="1176" spans="1:21" x14ac:dyDescent="0.3">
      <c r="A1176" s="2" t="s">
        <v>6</v>
      </c>
      <c r="B1176" s="2">
        <v>25</v>
      </c>
      <c r="C1176" s="5">
        <v>39873</v>
      </c>
      <c r="D1176" s="2">
        <v>28</v>
      </c>
      <c r="E1176" s="2" t="s">
        <v>9</v>
      </c>
      <c r="F1176" s="6" t="s">
        <v>53</v>
      </c>
      <c r="G1176" s="2">
        <v>100</v>
      </c>
      <c r="H1176" s="2">
        <v>2</v>
      </c>
      <c r="I1176" s="2">
        <v>11</v>
      </c>
      <c r="J1176" s="2">
        <v>3.75</v>
      </c>
      <c r="K1176" s="2">
        <v>2</v>
      </c>
      <c r="L1176" s="19">
        <v>88.35729338221293</v>
      </c>
      <c r="M1176" s="19">
        <f t="shared" si="108"/>
        <v>8.8357293382212935E-3</v>
      </c>
      <c r="N1176" s="19">
        <v>88.35729338221293</v>
      </c>
      <c r="O1176" s="19">
        <f t="shared" si="109"/>
        <v>8.8357293382212935E-3</v>
      </c>
      <c r="P1176" s="19">
        <f t="shared" si="110"/>
        <v>0</v>
      </c>
      <c r="Q1176" s="24">
        <v>6.51</v>
      </c>
      <c r="R1176" s="24">
        <f t="shared" si="111"/>
        <v>5.7520597991820618E-2</v>
      </c>
      <c r="S1176" s="24">
        <v>8.2509316770186327</v>
      </c>
      <c r="T1176" s="24">
        <f t="shared" si="112"/>
        <v>0</v>
      </c>
      <c r="U1176" s="25">
        <f t="shared" si="113"/>
        <v>5.7520597991820618E-2</v>
      </c>
    </row>
    <row r="1177" spans="1:21" x14ac:dyDescent="0.3">
      <c r="A1177" s="2" t="s">
        <v>6</v>
      </c>
      <c r="B1177" s="2">
        <v>25</v>
      </c>
      <c r="C1177" s="5">
        <v>39873</v>
      </c>
      <c r="D1177" s="2">
        <v>28</v>
      </c>
      <c r="E1177" s="2" t="s">
        <v>9</v>
      </c>
      <c r="F1177" s="6" t="s">
        <v>24</v>
      </c>
      <c r="G1177" s="2">
        <v>100</v>
      </c>
      <c r="H1177" s="2">
        <v>20</v>
      </c>
      <c r="I1177" s="2">
        <v>28</v>
      </c>
      <c r="J1177" s="2">
        <v>17</v>
      </c>
      <c r="K1177" s="2">
        <v>2</v>
      </c>
      <c r="L1177" s="19">
        <v>1815.8405537749004</v>
      </c>
      <c r="M1177" s="19">
        <f t="shared" si="108"/>
        <v>0.18158405537749003</v>
      </c>
      <c r="N1177" s="19">
        <v>1815.8405537749004</v>
      </c>
      <c r="O1177" s="19">
        <f t="shared" si="109"/>
        <v>0.18158405537749003</v>
      </c>
      <c r="P1177" s="19">
        <f t="shared" si="110"/>
        <v>0</v>
      </c>
      <c r="Q1177" s="24">
        <v>5.86</v>
      </c>
      <c r="R1177" s="24">
        <f t="shared" si="111"/>
        <v>1.0640825645120917</v>
      </c>
      <c r="S1177" s="24">
        <v>8.461146496815287</v>
      </c>
      <c r="T1177" s="24">
        <f t="shared" si="112"/>
        <v>0</v>
      </c>
      <c r="U1177" s="25">
        <f t="shared" si="113"/>
        <v>1.0640825645120917</v>
      </c>
    </row>
    <row r="1178" spans="1:21" x14ac:dyDescent="0.3">
      <c r="A1178" s="2" t="s">
        <v>6</v>
      </c>
      <c r="B1178" s="2">
        <v>25</v>
      </c>
      <c r="C1178" s="5">
        <v>39873</v>
      </c>
      <c r="D1178" s="2">
        <v>28</v>
      </c>
      <c r="E1178" s="2" t="s">
        <v>9</v>
      </c>
      <c r="F1178" s="6" t="s">
        <v>44</v>
      </c>
      <c r="G1178" s="2">
        <v>90</v>
      </c>
      <c r="H1178" s="2">
        <v>13</v>
      </c>
      <c r="I1178" s="2">
        <v>13</v>
      </c>
      <c r="J1178" s="2">
        <v>9.75</v>
      </c>
      <c r="K1178" s="2">
        <v>2</v>
      </c>
      <c r="L1178" s="19">
        <v>597.29530326375937</v>
      </c>
      <c r="M1178" s="19">
        <f t="shared" si="108"/>
        <v>5.9729530326375936E-2</v>
      </c>
      <c r="N1178" s="19">
        <v>537.56577293738349</v>
      </c>
      <c r="O1178" s="19">
        <f t="shared" si="109"/>
        <v>5.3756577293738346E-2</v>
      </c>
      <c r="P1178" s="19">
        <f t="shared" si="110"/>
        <v>5.9729530326375901E-3</v>
      </c>
      <c r="Q1178" s="24">
        <v>5.78</v>
      </c>
      <c r="R1178" s="24">
        <f t="shared" si="111"/>
        <v>0.31071301675780766</v>
      </c>
      <c r="S1178" s="24">
        <v>9.0675767918088734</v>
      </c>
      <c r="T1178" s="24">
        <f t="shared" si="112"/>
        <v>5.4160210297309039E-2</v>
      </c>
      <c r="U1178" s="25">
        <f t="shared" si="113"/>
        <v>0.25655280646049861</v>
      </c>
    </row>
    <row r="1179" spans="1:21" x14ac:dyDescent="0.3">
      <c r="A1179" s="2" t="s">
        <v>6</v>
      </c>
      <c r="B1179" s="2">
        <v>25</v>
      </c>
      <c r="C1179" s="5">
        <v>39873</v>
      </c>
      <c r="D1179" s="2">
        <v>28</v>
      </c>
      <c r="E1179" s="2" t="s">
        <v>9</v>
      </c>
      <c r="F1179" s="6" t="s">
        <v>41</v>
      </c>
      <c r="G1179" s="2">
        <v>40</v>
      </c>
      <c r="H1179" s="2">
        <v>18</v>
      </c>
      <c r="I1179" s="2">
        <v>32</v>
      </c>
      <c r="J1179" s="2">
        <v>17</v>
      </c>
      <c r="K1179" s="2">
        <v>3</v>
      </c>
      <c r="L1179" s="19">
        <v>2723.7608306623506</v>
      </c>
      <c r="M1179" s="19">
        <f t="shared" si="108"/>
        <v>0.27237608306623506</v>
      </c>
      <c r="N1179" s="19">
        <v>1089.5043322649403</v>
      </c>
      <c r="O1179" s="19">
        <f t="shared" si="109"/>
        <v>0.10895043322649403</v>
      </c>
      <c r="P1179" s="19">
        <f t="shared" si="110"/>
        <v>0.16342564983974103</v>
      </c>
      <c r="Q1179" s="24">
        <v>10.71</v>
      </c>
      <c r="R1179" s="24">
        <f t="shared" si="111"/>
        <v>1.1668591398557511</v>
      </c>
      <c r="S1179" s="24">
        <v>8.1999999999999993</v>
      </c>
      <c r="T1179" s="24">
        <f t="shared" si="112"/>
        <v>1.3400903286858763</v>
      </c>
      <c r="U1179" s="25">
        <f t="shared" si="113"/>
        <v>-0.17323118883012523</v>
      </c>
    </row>
    <row r="1180" spans="1:21" x14ac:dyDescent="0.3">
      <c r="A1180" s="2" t="s">
        <v>6</v>
      </c>
      <c r="B1180" s="2">
        <v>25</v>
      </c>
      <c r="C1180" s="5">
        <v>39873</v>
      </c>
      <c r="D1180" s="2">
        <v>28</v>
      </c>
      <c r="E1180" s="2" t="s">
        <v>9</v>
      </c>
      <c r="F1180" s="6" t="s">
        <v>47</v>
      </c>
      <c r="G1180" s="2">
        <v>90</v>
      </c>
      <c r="H1180" s="2">
        <v>15</v>
      </c>
      <c r="I1180" s="2">
        <v>22</v>
      </c>
      <c r="J1180" s="2">
        <v>13</v>
      </c>
      <c r="K1180" s="2">
        <v>3</v>
      </c>
      <c r="L1180" s="19">
        <v>1592.787475370025</v>
      </c>
      <c r="M1180" s="19">
        <f t="shared" si="108"/>
        <v>0.1592787475370025</v>
      </c>
      <c r="N1180" s="19">
        <v>1433.5087278330225</v>
      </c>
      <c r="O1180" s="19">
        <f t="shared" si="109"/>
        <v>0.14335087278330225</v>
      </c>
      <c r="P1180" s="19">
        <f t="shared" si="110"/>
        <v>1.592787475370025E-2</v>
      </c>
      <c r="Q1180" s="24">
        <v>5.15</v>
      </c>
      <c r="R1180" s="24">
        <f t="shared" si="111"/>
        <v>0.73825699483400664</v>
      </c>
      <c r="S1180" s="24">
        <v>11.257627118644068</v>
      </c>
      <c r="T1180" s="24">
        <f t="shared" si="112"/>
        <v>0.17931007476962213</v>
      </c>
      <c r="U1180" s="25">
        <f t="shared" si="113"/>
        <v>0.55894692006438451</v>
      </c>
    </row>
    <row r="1181" spans="1:21" x14ac:dyDescent="0.3">
      <c r="A1181" s="2" t="s">
        <v>6</v>
      </c>
      <c r="B1181" s="2">
        <v>25</v>
      </c>
      <c r="C1181" s="5">
        <v>39873</v>
      </c>
      <c r="D1181" s="2">
        <v>28</v>
      </c>
      <c r="E1181" s="2" t="s">
        <v>9</v>
      </c>
      <c r="F1181" s="6" t="s">
        <v>41</v>
      </c>
      <c r="G1181" s="2">
        <v>30</v>
      </c>
      <c r="H1181" s="2">
        <v>20</v>
      </c>
      <c r="I1181" s="2">
        <v>36</v>
      </c>
      <c r="J1181" s="2">
        <v>19</v>
      </c>
      <c r="K1181" s="2">
        <v>3</v>
      </c>
      <c r="L1181" s="19">
        <v>3402.3448438377459</v>
      </c>
      <c r="M1181" s="19">
        <f t="shared" si="108"/>
        <v>0.34023448438377457</v>
      </c>
      <c r="N1181" s="19">
        <v>1020.7034531513237</v>
      </c>
      <c r="O1181" s="19">
        <f t="shared" si="109"/>
        <v>0.10207034531513237</v>
      </c>
      <c r="P1181" s="19">
        <f t="shared" si="110"/>
        <v>0.2381641390686422</v>
      </c>
      <c r="Q1181" s="24">
        <v>10.71</v>
      </c>
      <c r="R1181" s="24">
        <f t="shared" si="111"/>
        <v>1.0931733983250678</v>
      </c>
      <c r="S1181" s="24">
        <v>8.1999999999999993</v>
      </c>
      <c r="T1181" s="24">
        <f t="shared" si="112"/>
        <v>1.952945940362866</v>
      </c>
      <c r="U1181" s="25">
        <f t="shared" si="113"/>
        <v>-0.85977254203779818</v>
      </c>
    </row>
    <row r="1182" spans="1:21" x14ac:dyDescent="0.3">
      <c r="A1182" s="2" t="s">
        <v>6</v>
      </c>
      <c r="B1182" s="2">
        <v>25</v>
      </c>
      <c r="C1182" s="5">
        <v>39873</v>
      </c>
      <c r="D1182" s="2">
        <v>28</v>
      </c>
      <c r="E1182" s="2" t="s">
        <v>9</v>
      </c>
      <c r="F1182" s="6" t="s">
        <v>44</v>
      </c>
      <c r="G1182" s="2">
        <v>100</v>
      </c>
      <c r="H1182" s="2">
        <v>7</v>
      </c>
      <c r="I1182" s="2">
        <v>14</v>
      </c>
      <c r="J1182" s="2">
        <v>7</v>
      </c>
      <c r="K1182" s="2">
        <v>2</v>
      </c>
      <c r="L1182" s="19">
        <v>307.8760800517997</v>
      </c>
      <c r="M1182" s="19">
        <f t="shared" si="108"/>
        <v>3.0787608005179972E-2</v>
      </c>
      <c r="N1182" s="19">
        <v>307.8760800517997</v>
      </c>
      <c r="O1182" s="19">
        <f t="shared" si="109"/>
        <v>3.0787608005179972E-2</v>
      </c>
      <c r="P1182" s="19">
        <f t="shared" si="110"/>
        <v>0</v>
      </c>
      <c r="Q1182" s="24">
        <v>5.78</v>
      </c>
      <c r="R1182" s="24">
        <f t="shared" si="111"/>
        <v>0.17795237426994023</v>
      </c>
      <c r="S1182" s="24">
        <v>9.0675767918088734</v>
      </c>
      <c r="T1182" s="24">
        <f t="shared" si="112"/>
        <v>0</v>
      </c>
      <c r="U1182" s="25">
        <f t="shared" si="113"/>
        <v>0.17795237426994023</v>
      </c>
    </row>
    <row r="1183" spans="1:21" x14ac:dyDescent="0.3">
      <c r="A1183" s="2" t="s">
        <v>6</v>
      </c>
      <c r="B1183" s="2">
        <v>25</v>
      </c>
      <c r="C1183" s="5">
        <v>39873</v>
      </c>
      <c r="D1183" s="2">
        <v>28</v>
      </c>
      <c r="E1183" s="2" t="s">
        <v>9</v>
      </c>
      <c r="F1183" s="6" t="s">
        <v>42</v>
      </c>
      <c r="G1183" s="2">
        <v>100</v>
      </c>
      <c r="H1183" s="2">
        <v>12</v>
      </c>
      <c r="I1183" s="2">
        <v>16</v>
      </c>
      <c r="J1183" s="2">
        <v>10</v>
      </c>
      <c r="K1183" s="2">
        <v>2</v>
      </c>
      <c r="L1183" s="19">
        <v>628.31853071795865</v>
      </c>
      <c r="M1183" s="19">
        <f t="shared" si="108"/>
        <v>6.2831853071795868E-2</v>
      </c>
      <c r="N1183" s="19">
        <v>628.31853071795865</v>
      </c>
      <c r="O1183" s="19">
        <f t="shared" si="109"/>
        <v>6.2831853071795868E-2</v>
      </c>
      <c r="P1183" s="19">
        <f t="shared" si="110"/>
        <v>0</v>
      </c>
      <c r="Q1183" s="24">
        <v>11.49</v>
      </c>
      <c r="R1183" s="24">
        <f t="shared" si="111"/>
        <v>0.72193799179493456</v>
      </c>
      <c r="S1183" s="24">
        <v>8.1999999999999993</v>
      </c>
      <c r="T1183" s="24">
        <f t="shared" si="112"/>
        <v>0</v>
      </c>
      <c r="U1183" s="25">
        <f t="shared" si="113"/>
        <v>0.72193799179493456</v>
      </c>
    </row>
    <row r="1184" spans="1:21" x14ac:dyDescent="0.3">
      <c r="A1184" s="2" t="s">
        <v>6</v>
      </c>
      <c r="B1184" s="2">
        <v>25</v>
      </c>
      <c r="C1184" s="5">
        <v>39873</v>
      </c>
      <c r="D1184" s="2">
        <v>28</v>
      </c>
      <c r="E1184" s="2" t="s">
        <v>9</v>
      </c>
      <c r="F1184" s="6" t="s">
        <v>47</v>
      </c>
      <c r="G1184" s="2">
        <v>90</v>
      </c>
      <c r="H1184" s="2">
        <v>4</v>
      </c>
      <c r="I1184" s="2">
        <v>15</v>
      </c>
      <c r="J1184" s="2">
        <v>5.75</v>
      </c>
      <c r="K1184" s="2">
        <v>3</v>
      </c>
      <c r="L1184" s="19">
        <v>311.60672132793758</v>
      </c>
      <c r="M1184" s="19">
        <f t="shared" si="108"/>
        <v>3.1160672132793759E-2</v>
      </c>
      <c r="N1184" s="19">
        <v>280.44604919514381</v>
      </c>
      <c r="O1184" s="19">
        <f t="shared" si="109"/>
        <v>2.8044604919514382E-2</v>
      </c>
      <c r="P1184" s="19">
        <f t="shared" si="110"/>
        <v>3.1160672132793769E-3</v>
      </c>
      <c r="Q1184" s="24">
        <v>5.15</v>
      </c>
      <c r="R1184" s="24">
        <f t="shared" si="111"/>
        <v>0.14442971533549909</v>
      </c>
      <c r="S1184" s="24">
        <v>11.257627118644068</v>
      </c>
      <c r="T1184" s="24">
        <f t="shared" si="112"/>
        <v>3.5079522763731566E-2</v>
      </c>
      <c r="U1184" s="25">
        <f t="shared" si="113"/>
        <v>0.10935019257176752</v>
      </c>
    </row>
    <row r="1185" spans="1:21" x14ac:dyDescent="0.3">
      <c r="A1185" s="2" t="s">
        <v>6</v>
      </c>
      <c r="B1185" s="2">
        <v>25</v>
      </c>
      <c r="C1185" s="5">
        <v>39873</v>
      </c>
      <c r="D1185" s="2">
        <v>28</v>
      </c>
      <c r="E1185" s="2" t="s">
        <v>9</v>
      </c>
      <c r="F1185" s="6" t="s">
        <v>44</v>
      </c>
      <c r="G1185" s="2">
        <v>90</v>
      </c>
      <c r="H1185" s="2">
        <v>11</v>
      </c>
      <c r="I1185" s="2">
        <v>10</v>
      </c>
      <c r="J1185" s="2">
        <v>8</v>
      </c>
      <c r="K1185" s="2">
        <v>2</v>
      </c>
      <c r="L1185" s="19">
        <v>402.12385965949352</v>
      </c>
      <c r="M1185" s="19">
        <f t="shared" si="108"/>
        <v>4.0212385965949352E-2</v>
      </c>
      <c r="N1185" s="19">
        <v>361.91147369354417</v>
      </c>
      <c r="O1185" s="19">
        <f t="shared" si="109"/>
        <v>3.6191147369354415E-2</v>
      </c>
      <c r="P1185" s="19">
        <f t="shared" si="110"/>
        <v>4.0212385965949365E-3</v>
      </c>
      <c r="Q1185" s="24">
        <v>5.78</v>
      </c>
      <c r="R1185" s="24">
        <f t="shared" si="111"/>
        <v>0.20918483179486852</v>
      </c>
      <c r="S1185" s="24">
        <v>9.0675767918088734</v>
      </c>
      <c r="T1185" s="24">
        <f t="shared" si="112"/>
        <v>3.6462889772810328E-2</v>
      </c>
      <c r="U1185" s="25">
        <f t="shared" si="113"/>
        <v>0.17272194202205821</v>
      </c>
    </row>
    <row r="1186" spans="1:21" x14ac:dyDescent="0.3">
      <c r="A1186" s="2" t="s">
        <v>6</v>
      </c>
      <c r="B1186" s="2">
        <v>25</v>
      </c>
      <c r="C1186" s="5">
        <v>39873</v>
      </c>
      <c r="D1186" s="2">
        <v>28</v>
      </c>
      <c r="E1186" s="2" t="s">
        <v>9</v>
      </c>
      <c r="F1186" s="6" t="s">
        <v>41</v>
      </c>
      <c r="G1186" s="2">
        <v>20</v>
      </c>
      <c r="H1186" s="2">
        <v>12</v>
      </c>
      <c r="I1186" s="2">
        <v>38</v>
      </c>
      <c r="J1186" s="2">
        <v>15.5</v>
      </c>
      <c r="K1186" s="2">
        <v>3</v>
      </c>
      <c r="L1186" s="19">
        <v>2264.3029050748432</v>
      </c>
      <c r="M1186" s="19">
        <f t="shared" si="108"/>
        <v>0.22643029050748431</v>
      </c>
      <c r="N1186" s="19">
        <v>452.86058101496866</v>
      </c>
      <c r="O1186" s="19">
        <f t="shared" si="109"/>
        <v>4.5286058101496864E-2</v>
      </c>
      <c r="P1186" s="19">
        <f t="shared" si="110"/>
        <v>0.18114423240598745</v>
      </c>
      <c r="Q1186" s="24">
        <v>10.71</v>
      </c>
      <c r="R1186" s="24">
        <f t="shared" si="111"/>
        <v>0.48501368226703145</v>
      </c>
      <c r="S1186" s="24">
        <v>8.1999999999999993</v>
      </c>
      <c r="T1186" s="24">
        <f t="shared" si="112"/>
        <v>1.4853827057290969</v>
      </c>
      <c r="U1186" s="25">
        <f t="shared" si="113"/>
        <v>-1.0003690234620655</v>
      </c>
    </row>
    <row r="1187" spans="1:21" x14ac:dyDescent="0.3">
      <c r="A1187" s="2" t="s">
        <v>6</v>
      </c>
      <c r="B1187" s="2">
        <v>25</v>
      </c>
      <c r="C1187" s="5">
        <v>39873</v>
      </c>
      <c r="D1187" s="2">
        <v>28</v>
      </c>
      <c r="E1187" s="2" t="s">
        <v>9</v>
      </c>
      <c r="F1187" s="6" t="s">
        <v>53</v>
      </c>
      <c r="G1187" s="2">
        <v>90</v>
      </c>
      <c r="H1187" s="2">
        <v>35</v>
      </c>
      <c r="I1187" s="2">
        <v>45</v>
      </c>
      <c r="J1187" s="2">
        <v>28.75</v>
      </c>
      <c r="K1187" s="2">
        <v>2</v>
      </c>
      <c r="L1187" s="19">
        <v>5193.4453554656266</v>
      </c>
      <c r="M1187" s="19">
        <f t="shared" si="108"/>
        <v>0.51934453554656268</v>
      </c>
      <c r="N1187" s="19">
        <v>4674.1008199190637</v>
      </c>
      <c r="O1187" s="19">
        <f t="shared" si="109"/>
        <v>0.46741008199190637</v>
      </c>
      <c r="P1187" s="19">
        <f t="shared" si="110"/>
        <v>5.1934453554656312E-2</v>
      </c>
      <c r="Q1187" s="24">
        <v>6.51</v>
      </c>
      <c r="R1187" s="24">
        <f t="shared" si="111"/>
        <v>3.0428396337673105</v>
      </c>
      <c r="S1187" s="24">
        <v>8.2509316770186327</v>
      </c>
      <c r="T1187" s="24">
        <f t="shared" si="112"/>
        <v>0.4285076279627667</v>
      </c>
      <c r="U1187" s="25">
        <f t="shared" si="113"/>
        <v>2.6143320058045436</v>
      </c>
    </row>
    <row r="1188" spans="1:21" x14ac:dyDescent="0.3">
      <c r="A1188" s="2" t="s">
        <v>6</v>
      </c>
      <c r="B1188" s="2">
        <v>25</v>
      </c>
      <c r="C1188" s="5">
        <v>39873</v>
      </c>
      <c r="D1188" s="2">
        <v>28</v>
      </c>
      <c r="E1188" s="2" t="s">
        <v>9</v>
      </c>
      <c r="F1188" s="6" t="s">
        <v>47</v>
      </c>
      <c r="G1188" s="2">
        <v>100</v>
      </c>
      <c r="H1188" s="2">
        <v>2</v>
      </c>
      <c r="I1188" s="2">
        <v>13</v>
      </c>
      <c r="J1188" s="2">
        <v>4.25</v>
      </c>
      <c r="K1188" s="2">
        <v>3</v>
      </c>
      <c r="L1188" s="19">
        <v>170.23505191639691</v>
      </c>
      <c r="M1188" s="19">
        <f t="shared" si="108"/>
        <v>1.7023505191639692E-2</v>
      </c>
      <c r="N1188" s="19">
        <v>170.23505191639691</v>
      </c>
      <c r="O1188" s="19">
        <f t="shared" si="109"/>
        <v>1.7023505191639692E-2</v>
      </c>
      <c r="P1188" s="19">
        <f t="shared" si="110"/>
        <v>0</v>
      </c>
      <c r="Q1188" s="24">
        <v>5.15</v>
      </c>
      <c r="R1188" s="24">
        <f t="shared" si="111"/>
        <v>8.7671051736944422E-2</v>
      </c>
      <c r="S1188" s="24">
        <v>11.257627118644068</v>
      </c>
      <c r="T1188" s="24">
        <f t="shared" si="112"/>
        <v>0</v>
      </c>
      <c r="U1188" s="25">
        <f t="shared" si="113"/>
        <v>8.7671051736944422E-2</v>
      </c>
    </row>
    <row r="1189" spans="1:21" x14ac:dyDescent="0.3">
      <c r="A1189" s="2" t="s">
        <v>6</v>
      </c>
      <c r="B1189" s="2">
        <v>25</v>
      </c>
      <c r="C1189" s="5">
        <v>39873</v>
      </c>
      <c r="D1189" s="2">
        <v>28</v>
      </c>
      <c r="E1189" s="2" t="s">
        <v>9</v>
      </c>
      <c r="F1189" s="6" t="s">
        <v>53</v>
      </c>
      <c r="G1189" s="2">
        <v>100</v>
      </c>
      <c r="H1189" s="2">
        <v>6</v>
      </c>
      <c r="I1189" s="2">
        <v>11</v>
      </c>
      <c r="J1189" s="2">
        <v>5.75</v>
      </c>
      <c r="K1189" s="2">
        <v>2</v>
      </c>
      <c r="L1189" s="19">
        <v>207.73781421862506</v>
      </c>
      <c r="M1189" s="19">
        <f t="shared" si="108"/>
        <v>2.0773781421862505E-2</v>
      </c>
      <c r="N1189" s="19">
        <v>207.73781421862506</v>
      </c>
      <c r="O1189" s="19">
        <f t="shared" si="109"/>
        <v>2.0773781421862505E-2</v>
      </c>
      <c r="P1189" s="19">
        <f t="shared" si="110"/>
        <v>0</v>
      </c>
      <c r="Q1189" s="24">
        <v>6.51</v>
      </c>
      <c r="R1189" s="24">
        <f t="shared" si="111"/>
        <v>0.13523731705632491</v>
      </c>
      <c r="S1189" s="24">
        <v>8.2509316770186327</v>
      </c>
      <c r="T1189" s="24">
        <f t="shared" si="112"/>
        <v>0</v>
      </c>
      <c r="U1189" s="25">
        <f t="shared" si="113"/>
        <v>0.13523731705632491</v>
      </c>
    </row>
    <row r="1190" spans="1:21" x14ac:dyDescent="0.3">
      <c r="A1190" s="2" t="s">
        <v>6</v>
      </c>
      <c r="B1190" s="2">
        <v>25</v>
      </c>
      <c r="C1190" s="5">
        <v>39873</v>
      </c>
      <c r="D1190" s="2">
        <v>28</v>
      </c>
      <c r="E1190" s="2" t="s">
        <v>9</v>
      </c>
      <c r="F1190" s="6" t="s">
        <v>42</v>
      </c>
      <c r="G1190" s="2">
        <v>30</v>
      </c>
      <c r="H1190" s="2">
        <v>22</v>
      </c>
      <c r="I1190" s="2">
        <v>28</v>
      </c>
      <c r="J1190" s="2">
        <v>18</v>
      </c>
      <c r="K1190" s="2">
        <v>2</v>
      </c>
      <c r="L1190" s="19">
        <v>2035.7520395261859</v>
      </c>
      <c r="M1190" s="19">
        <f t="shared" si="108"/>
        <v>0.20357520395261858</v>
      </c>
      <c r="N1190" s="19">
        <v>610.72561185785571</v>
      </c>
      <c r="O1190" s="19">
        <f t="shared" si="109"/>
        <v>6.1072561185785572E-2</v>
      </c>
      <c r="P1190" s="19">
        <f t="shared" si="110"/>
        <v>0.142502642766833</v>
      </c>
      <c r="Q1190" s="24">
        <v>11.49</v>
      </c>
      <c r="R1190" s="24">
        <f t="shared" si="111"/>
        <v>0.7017237280246762</v>
      </c>
      <c r="S1190" s="24">
        <v>8.1999999999999993</v>
      </c>
      <c r="T1190" s="24">
        <f t="shared" si="112"/>
        <v>1.1685216706880306</v>
      </c>
      <c r="U1190" s="25">
        <f t="shared" si="113"/>
        <v>-0.46679794266335439</v>
      </c>
    </row>
    <row r="1191" spans="1:21" x14ac:dyDescent="0.3">
      <c r="A1191" s="2" t="s">
        <v>6</v>
      </c>
      <c r="B1191" s="2">
        <v>25</v>
      </c>
      <c r="C1191" s="5">
        <v>39873</v>
      </c>
      <c r="D1191" s="2">
        <v>28</v>
      </c>
      <c r="E1191" s="2" t="s">
        <v>9</v>
      </c>
      <c r="F1191" s="6" t="s">
        <v>44</v>
      </c>
      <c r="G1191" s="2">
        <v>100</v>
      </c>
      <c r="H1191" s="2">
        <v>12</v>
      </c>
      <c r="I1191" s="2">
        <v>16</v>
      </c>
      <c r="J1191" s="2">
        <v>10</v>
      </c>
      <c r="K1191" s="2">
        <v>2</v>
      </c>
      <c r="L1191" s="19">
        <v>628.31853071795865</v>
      </c>
      <c r="M1191" s="19">
        <f t="shared" si="108"/>
        <v>6.2831853071795868E-2</v>
      </c>
      <c r="N1191" s="19">
        <v>628.31853071795865</v>
      </c>
      <c r="O1191" s="19">
        <f t="shared" si="109"/>
        <v>6.2831853071795868E-2</v>
      </c>
      <c r="P1191" s="19">
        <f t="shared" si="110"/>
        <v>0</v>
      </c>
      <c r="Q1191" s="24">
        <v>5.78</v>
      </c>
      <c r="R1191" s="24">
        <f t="shared" si="111"/>
        <v>0.36316811075498012</v>
      </c>
      <c r="S1191" s="24">
        <v>9.0675767918088734</v>
      </c>
      <c r="T1191" s="24">
        <f t="shared" si="112"/>
        <v>0</v>
      </c>
      <c r="U1191" s="25">
        <f t="shared" si="113"/>
        <v>0.36316811075498012</v>
      </c>
    </row>
    <row r="1192" spans="1:21" x14ac:dyDescent="0.3">
      <c r="A1192" s="2" t="s">
        <v>6</v>
      </c>
      <c r="B1192" s="2">
        <v>25</v>
      </c>
      <c r="C1192" s="5">
        <v>39873</v>
      </c>
      <c r="D1192" s="2">
        <v>28</v>
      </c>
      <c r="E1192" s="2" t="s">
        <v>9</v>
      </c>
      <c r="F1192" s="6" t="s">
        <v>36</v>
      </c>
      <c r="G1192" s="2">
        <v>75</v>
      </c>
      <c r="H1192" s="2">
        <v>25</v>
      </c>
      <c r="I1192" s="2">
        <v>24</v>
      </c>
      <c r="J1192" s="2">
        <v>18.5</v>
      </c>
      <c r="K1192" s="2">
        <v>2</v>
      </c>
      <c r="L1192" s="19">
        <v>2150.4201713822135</v>
      </c>
      <c r="M1192" s="19">
        <f t="shared" si="108"/>
        <v>0.21504201713822135</v>
      </c>
      <c r="N1192" s="19">
        <v>1612.8151285366603</v>
      </c>
      <c r="O1192" s="19">
        <f t="shared" si="109"/>
        <v>0.16128151285366601</v>
      </c>
      <c r="P1192" s="19">
        <f t="shared" si="110"/>
        <v>5.3760504284555338E-2</v>
      </c>
      <c r="Q1192" s="24">
        <v>6.62</v>
      </c>
      <c r="R1192" s="24">
        <f t="shared" si="111"/>
        <v>1.067683615091269</v>
      </c>
      <c r="S1192" s="24">
        <v>8.3025000000000002</v>
      </c>
      <c r="T1192" s="24">
        <f t="shared" si="112"/>
        <v>0.44634658682252071</v>
      </c>
      <c r="U1192" s="25">
        <f t="shared" si="113"/>
        <v>0.62133702826874826</v>
      </c>
    </row>
    <row r="1193" spans="1:21" x14ac:dyDescent="0.3">
      <c r="A1193" s="2" t="s">
        <v>6</v>
      </c>
      <c r="B1193" s="2">
        <v>25</v>
      </c>
      <c r="C1193" s="5">
        <v>39873</v>
      </c>
      <c r="D1193" s="2">
        <v>28</v>
      </c>
      <c r="E1193" s="2" t="s">
        <v>9</v>
      </c>
      <c r="F1193" s="6" t="s">
        <v>43</v>
      </c>
      <c r="G1193" s="2">
        <v>100</v>
      </c>
      <c r="H1193" s="2">
        <v>8</v>
      </c>
      <c r="I1193" s="2">
        <v>15</v>
      </c>
      <c r="J1193" s="2">
        <v>7.75</v>
      </c>
      <c r="K1193" s="2">
        <v>2</v>
      </c>
      <c r="L1193" s="19">
        <v>377.38381751247391</v>
      </c>
      <c r="M1193" s="19">
        <f t="shared" si="108"/>
        <v>3.7738381751247392E-2</v>
      </c>
      <c r="N1193" s="19">
        <v>377.38381751247391</v>
      </c>
      <c r="O1193" s="19">
        <f t="shared" si="109"/>
        <v>3.7738381751247392E-2</v>
      </c>
      <c r="P1193" s="19">
        <f t="shared" si="110"/>
        <v>0</v>
      </c>
      <c r="Q1193" s="24">
        <v>9.1999999999999993</v>
      </c>
      <c r="R1193" s="24">
        <f t="shared" si="111"/>
        <v>0.34719311211147597</v>
      </c>
      <c r="S1193" s="24">
        <v>8.1999999999999993</v>
      </c>
      <c r="T1193" s="24">
        <f t="shared" si="112"/>
        <v>0</v>
      </c>
      <c r="U1193" s="25">
        <f t="shared" si="113"/>
        <v>0.34719311211147597</v>
      </c>
    </row>
    <row r="1194" spans="1:21" x14ac:dyDescent="0.3">
      <c r="A1194" s="2" t="s">
        <v>6</v>
      </c>
      <c r="B1194" s="2">
        <v>25</v>
      </c>
      <c r="C1194" s="5">
        <v>39873</v>
      </c>
      <c r="D1194" s="2">
        <v>28</v>
      </c>
      <c r="E1194" s="2" t="s">
        <v>9</v>
      </c>
      <c r="F1194" s="6" t="s">
        <v>46</v>
      </c>
      <c r="G1194" s="2">
        <v>50</v>
      </c>
      <c r="H1194" s="2">
        <v>17</v>
      </c>
      <c r="I1194" s="2">
        <v>22</v>
      </c>
      <c r="J1194" s="2">
        <v>14</v>
      </c>
      <c r="K1194" s="2">
        <v>3</v>
      </c>
      <c r="L1194" s="19">
        <v>1847.2564803107985</v>
      </c>
      <c r="M1194" s="19">
        <f t="shared" si="108"/>
        <v>0.18472564803107985</v>
      </c>
      <c r="N1194" s="19">
        <v>923.62824015539923</v>
      </c>
      <c r="O1194" s="19">
        <f t="shared" si="109"/>
        <v>9.2362824015539927E-2</v>
      </c>
      <c r="P1194" s="19">
        <f t="shared" si="110"/>
        <v>9.2362824015539927E-2</v>
      </c>
      <c r="Q1194" s="24">
        <v>1.86</v>
      </c>
      <c r="R1194" s="24">
        <f t="shared" si="111"/>
        <v>0.17179485266890426</v>
      </c>
      <c r="S1194" s="24">
        <v>12.651428571428571</v>
      </c>
      <c r="T1194" s="24">
        <f t="shared" si="112"/>
        <v>1.1685216706880308</v>
      </c>
      <c r="U1194" s="25">
        <f t="shared" si="113"/>
        <v>-0.99672681801912655</v>
      </c>
    </row>
    <row r="1195" spans="1:21" x14ac:dyDescent="0.3">
      <c r="A1195" s="2" t="s">
        <v>6</v>
      </c>
      <c r="B1195" s="2">
        <v>25</v>
      </c>
      <c r="C1195" s="5">
        <v>39873</v>
      </c>
      <c r="D1195" s="2">
        <v>28</v>
      </c>
      <c r="E1195" s="2" t="s">
        <v>9</v>
      </c>
      <c r="F1195" s="6" t="s">
        <v>42</v>
      </c>
      <c r="G1195" s="2">
        <v>100</v>
      </c>
      <c r="H1195" s="2">
        <v>16</v>
      </c>
      <c r="I1195" s="2">
        <v>12</v>
      </c>
      <c r="J1195" s="2">
        <v>11</v>
      </c>
      <c r="K1195" s="2">
        <v>2</v>
      </c>
      <c r="L1195" s="19">
        <v>760.26542216872997</v>
      </c>
      <c r="M1195" s="19">
        <f t="shared" si="108"/>
        <v>7.6026542216872994E-2</v>
      </c>
      <c r="N1195" s="19">
        <v>760.26542216872997</v>
      </c>
      <c r="O1195" s="19">
        <f t="shared" si="109"/>
        <v>7.6026542216872994E-2</v>
      </c>
      <c r="P1195" s="19">
        <f t="shared" si="110"/>
        <v>0</v>
      </c>
      <c r="Q1195" s="24">
        <v>11.49</v>
      </c>
      <c r="R1195" s="24">
        <f t="shared" si="111"/>
        <v>0.87354497007187071</v>
      </c>
      <c r="S1195" s="24">
        <v>8.1999999999999993</v>
      </c>
      <c r="T1195" s="24">
        <f t="shared" si="112"/>
        <v>0</v>
      </c>
      <c r="U1195" s="25">
        <f t="shared" si="113"/>
        <v>0.87354497007187071</v>
      </c>
    </row>
    <row r="1196" spans="1:21" x14ac:dyDescent="0.3">
      <c r="A1196" s="2" t="s">
        <v>6</v>
      </c>
      <c r="B1196" s="2">
        <v>25</v>
      </c>
      <c r="C1196" s="5">
        <v>39873</v>
      </c>
      <c r="D1196" s="2">
        <v>28</v>
      </c>
      <c r="E1196" s="2" t="s">
        <v>9</v>
      </c>
      <c r="F1196" s="6" t="s">
        <v>42</v>
      </c>
      <c r="G1196" s="2">
        <v>100</v>
      </c>
      <c r="H1196" s="2">
        <v>2</v>
      </c>
      <c r="I1196" s="2">
        <v>10</v>
      </c>
      <c r="J1196" s="2">
        <v>3.5</v>
      </c>
      <c r="K1196" s="2">
        <v>2</v>
      </c>
      <c r="L1196" s="19">
        <v>76.969020012949926</v>
      </c>
      <c r="M1196" s="19">
        <f t="shared" si="108"/>
        <v>7.696902001294993E-3</v>
      </c>
      <c r="N1196" s="19">
        <v>76.969020012949926</v>
      </c>
      <c r="O1196" s="19">
        <f t="shared" si="109"/>
        <v>7.696902001294993E-3</v>
      </c>
      <c r="P1196" s="19">
        <f t="shared" si="110"/>
        <v>0</v>
      </c>
      <c r="Q1196" s="24">
        <v>11.49</v>
      </c>
      <c r="R1196" s="24">
        <f t="shared" si="111"/>
        <v>8.8437403994879468E-2</v>
      </c>
      <c r="S1196" s="24">
        <v>8.1999999999999993</v>
      </c>
      <c r="T1196" s="24">
        <f t="shared" si="112"/>
        <v>0</v>
      </c>
      <c r="U1196" s="25">
        <f t="shared" si="113"/>
        <v>8.8437403994879468E-2</v>
      </c>
    </row>
    <row r="1197" spans="1:21" x14ac:dyDescent="0.3">
      <c r="A1197" s="2" t="s">
        <v>6</v>
      </c>
      <c r="B1197" s="2">
        <v>25</v>
      </c>
      <c r="C1197" s="5">
        <v>39873</v>
      </c>
      <c r="D1197" s="2">
        <v>28</v>
      </c>
      <c r="E1197" s="2" t="s">
        <v>9</v>
      </c>
      <c r="F1197" s="6" t="s">
        <v>53</v>
      </c>
      <c r="G1197" s="2">
        <v>90</v>
      </c>
      <c r="H1197" s="2">
        <v>2</v>
      </c>
      <c r="I1197" s="2">
        <v>17</v>
      </c>
      <c r="J1197" s="2">
        <v>5.25</v>
      </c>
      <c r="K1197" s="2">
        <v>2</v>
      </c>
      <c r="L1197" s="19">
        <v>173.18029502913734</v>
      </c>
      <c r="M1197" s="19">
        <f t="shared" si="108"/>
        <v>1.7318029502913734E-2</v>
      </c>
      <c r="N1197" s="19">
        <v>155.86226552622361</v>
      </c>
      <c r="O1197" s="19">
        <f t="shared" si="109"/>
        <v>1.5586226552622361E-2</v>
      </c>
      <c r="P1197" s="19">
        <f t="shared" si="110"/>
        <v>1.7318029502913727E-3</v>
      </c>
      <c r="Q1197" s="24">
        <v>6.51</v>
      </c>
      <c r="R1197" s="24">
        <f t="shared" si="111"/>
        <v>0.10146633485757156</v>
      </c>
      <c r="S1197" s="24">
        <v>8.2509316770186327</v>
      </c>
      <c r="T1197" s="24">
        <f t="shared" si="112"/>
        <v>1.4288987820913411E-2</v>
      </c>
      <c r="U1197" s="25">
        <f t="shared" si="113"/>
        <v>8.7177347036658151E-2</v>
      </c>
    </row>
    <row r="1198" spans="1:21" x14ac:dyDescent="0.3">
      <c r="A1198" s="2" t="s">
        <v>6</v>
      </c>
      <c r="B1198" s="2">
        <v>25</v>
      </c>
      <c r="C1198" s="5">
        <v>39873</v>
      </c>
      <c r="D1198" s="2">
        <v>28</v>
      </c>
      <c r="E1198" s="2" t="s">
        <v>9</v>
      </c>
      <c r="F1198" s="6" t="s">
        <v>23</v>
      </c>
      <c r="G1198" s="2">
        <v>80</v>
      </c>
      <c r="H1198" s="2">
        <v>13</v>
      </c>
      <c r="I1198" s="2">
        <v>15</v>
      </c>
      <c r="J1198" s="2">
        <v>10.25</v>
      </c>
      <c r="K1198" s="2">
        <v>3</v>
      </c>
      <c r="L1198" s="19">
        <v>990.19073450333292</v>
      </c>
      <c r="M1198" s="19">
        <f t="shared" si="108"/>
        <v>9.9019073450333298E-2</v>
      </c>
      <c r="N1198" s="19">
        <v>792.15258760266636</v>
      </c>
      <c r="O1198" s="19">
        <f t="shared" si="109"/>
        <v>7.9215258760266638E-2</v>
      </c>
      <c r="P1198" s="19">
        <f t="shared" si="110"/>
        <v>1.980381469006666E-2</v>
      </c>
      <c r="Q1198" s="24">
        <v>4.09</v>
      </c>
      <c r="R1198" s="24">
        <f t="shared" si="111"/>
        <v>0.32399040832949055</v>
      </c>
      <c r="S1198" s="24">
        <v>6.1216589861751149</v>
      </c>
      <c r="T1198" s="24">
        <f t="shared" si="112"/>
        <v>0.12123220015799331</v>
      </c>
      <c r="U1198" s="25">
        <f t="shared" si="113"/>
        <v>0.20275820817149726</v>
      </c>
    </row>
    <row r="1199" spans="1:21" x14ac:dyDescent="0.3">
      <c r="A1199" s="2" t="s">
        <v>6</v>
      </c>
      <c r="B1199" s="2">
        <v>25</v>
      </c>
      <c r="C1199" s="5">
        <v>39873</v>
      </c>
      <c r="D1199" s="2">
        <v>28</v>
      </c>
      <c r="E1199" s="2" t="s">
        <v>9</v>
      </c>
      <c r="F1199" s="6" t="s">
        <v>36</v>
      </c>
      <c r="G1199" s="2">
        <v>40</v>
      </c>
      <c r="H1199" s="2">
        <v>5</v>
      </c>
      <c r="I1199" s="2">
        <v>14</v>
      </c>
      <c r="J1199" s="2">
        <v>6</v>
      </c>
      <c r="K1199" s="2">
        <v>2</v>
      </c>
      <c r="L1199" s="19">
        <v>226.1946710584651</v>
      </c>
      <c r="M1199" s="19">
        <f t="shared" si="108"/>
        <v>2.2619467105846509E-2</v>
      </c>
      <c r="N1199" s="19">
        <v>90.477868423386042</v>
      </c>
      <c r="O1199" s="19">
        <f t="shared" si="109"/>
        <v>9.0477868423386038E-3</v>
      </c>
      <c r="P1199" s="19">
        <f t="shared" si="110"/>
        <v>1.3571680263507906E-2</v>
      </c>
      <c r="Q1199" s="24">
        <v>6.62</v>
      </c>
      <c r="R1199" s="24">
        <f t="shared" si="111"/>
        <v>5.9896348896281558E-2</v>
      </c>
      <c r="S1199" s="24">
        <v>8.3025000000000002</v>
      </c>
      <c r="T1199" s="24">
        <f t="shared" si="112"/>
        <v>0.11267887538777439</v>
      </c>
      <c r="U1199" s="25">
        <f t="shared" si="113"/>
        <v>-5.2782526491492836E-2</v>
      </c>
    </row>
    <row r="1200" spans="1:21" x14ac:dyDescent="0.3">
      <c r="A1200" s="2" t="s">
        <v>6</v>
      </c>
      <c r="B1200" s="2">
        <v>25</v>
      </c>
      <c r="C1200" s="5">
        <v>39873</v>
      </c>
      <c r="D1200" s="2">
        <v>28</v>
      </c>
      <c r="E1200" s="2" t="s">
        <v>9</v>
      </c>
      <c r="F1200" s="6" t="s">
        <v>53</v>
      </c>
      <c r="G1200" s="2">
        <v>35</v>
      </c>
      <c r="H1200" s="2">
        <v>65</v>
      </c>
      <c r="I1200" s="2">
        <v>65</v>
      </c>
      <c r="J1200" s="2">
        <v>48.75</v>
      </c>
      <c r="K1200" s="2">
        <v>2</v>
      </c>
      <c r="L1200" s="19">
        <v>14932.382581593985</v>
      </c>
      <c r="M1200" s="19">
        <f t="shared" si="108"/>
        <v>1.4932382581593986</v>
      </c>
      <c r="N1200" s="19">
        <v>5226.3339035578947</v>
      </c>
      <c r="O1200" s="19">
        <f t="shared" si="109"/>
        <v>0.52263339035578948</v>
      </c>
      <c r="P1200" s="19">
        <f t="shared" si="110"/>
        <v>0.97060486780360911</v>
      </c>
      <c r="Q1200" s="24">
        <v>6.51</v>
      </c>
      <c r="R1200" s="24">
        <f t="shared" si="111"/>
        <v>3.4023433712161895</v>
      </c>
      <c r="S1200" s="24">
        <v>8.2509316770186327</v>
      </c>
      <c r="T1200" s="24">
        <f t="shared" si="112"/>
        <v>8.0083944496292805</v>
      </c>
      <c r="U1200" s="25">
        <f t="shared" si="113"/>
        <v>-4.606051078413091</v>
      </c>
    </row>
    <row r="1201" spans="1:21" x14ac:dyDescent="0.3">
      <c r="A1201" s="2" t="s">
        <v>6</v>
      </c>
      <c r="B1201" s="2">
        <v>25</v>
      </c>
      <c r="C1201" s="5">
        <v>39873</v>
      </c>
      <c r="D1201" s="2">
        <v>28</v>
      </c>
      <c r="E1201" s="2" t="s">
        <v>9</v>
      </c>
      <c r="F1201" s="6" t="s">
        <v>43</v>
      </c>
      <c r="G1201" s="2">
        <v>90</v>
      </c>
      <c r="H1201" s="2">
        <v>3</v>
      </c>
      <c r="I1201" s="2">
        <v>18</v>
      </c>
      <c r="J1201" s="2">
        <v>6</v>
      </c>
      <c r="K1201" s="2">
        <v>2</v>
      </c>
      <c r="L1201" s="19">
        <v>226.1946710584651</v>
      </c>
      <c r="M1201" s="19">
        <f t="shared" si="108"/>
        <v>2.2619467105846509E-2</v>
      </c>
      <c r="N1201" s="19">
        <v>203.57520395261861</v>
      </c>
      <c r="O1201" s="19">
        <f t="shared" si="109"/>
        <v>2.0357520395261862E-2</v>
      </c>
      <c r="P1201" s="19">
        <f t="shared" si="110"/>
        <v>2.2619467105846475E-3</v>
      </c>
      <c r="Q1201" s="24">
        <v>9.1999999999999993</v>
      </c>
      <c r="R1201" s="24">
        <f t="shared" si="111"/>
        <v>0.18728918763640912</v>
      </c>
      <c r="S1201" s="24">
        <v>8.1999999999999993</v>
      </c>
      <c r="T1201" s="24">
        <f t="shared" si="112"/>
        <v>1.8547963026794109E-2</v>
      </c>
      <c r="U1201" s="25">
        <f t="shared" si="113"/>
        <v>0.16874122460961499</v>
      </c>
    </row>
    <row r="1202" spans="1:21" x14ac:dyDescent="0.3">
      <c r="A1202" s="2" t="s">
        <v>6</v>
      </c>
      <c r="B1202" s="2">
        <v>25</v>
      </c>
      <c r="C1202" s="5">
        <v>39873</v>
      </c>
      <c r="D1202" s="2">
        <v>28</v>
      </c>
      <c r="E1202" s="2" t="s">
        <v>9</v>
      </c>
      <c r="F1202" s="6" t="s">
        <v>41</v>
      </c>
      <c r="G1202" s="2">
        <v>15</v>
      </c>
      <c r="H1202" s="2">
        <v>24</v>
      </c>
      <c r="I1202" s="2">
        <v>16</v>
      </c>
      <c r="J1202" s="2">
        <v>16</v>
      </c>
      <c r="K1202" s="2">
        <v>3</v>
      </c>
      <c r="L1202" s="19">
        <v>2412.7431579569611</v>
      </c>
      <c r="M1202" s="19">
        <f t="shared" si="108"/>
        <v>0.24127431579569611</v>
      </c>
      <c r="N1202" s="19">
        <v>361.91147369354417</v>
      </c>
      <c r="O1202" s="19">
        <f t="shared" si="109"/>
        <v>3.6191147369354415E-2</v>
      </c>
      <c r="P1202" s="19">
        <f t="shared" si="110"/>
        <v>0.20508316842634169</v>
      </c>
      <c r="Q1202" s="24">
        <v>10.71</v>
      </c>
      <c r="R1202" s="24">
        <f t="shared" si="111"/>
        <v>0.38760718832578583</v>
      </c>
      <c r="S1202" s="24">
        <v>8.1999999999999993</v>
      </c>
      <c r="T1202" s="24">
        <f t="shared" si="112"/>
        <v>1.6816819810960018</v>
      </c>
      <c r="U1202" s="25">
        <f t="shared" si="113"/>
        <v>-1.2940747927702159</v>
      </c>
    </row>
    <row r="1203" spans="1:21" x14ac:dyDescent="0.3">
      <c r="A1203" s="2" t="s">
        <v>6</v>
      </c>
      <c r="B1203" s="2">
        <v>25</v>
      </c>
      <c r="C1203" s="5">
        <v>39873</v>
      </c>
      <c r="D1203" s="2">
        <v>28</v>
      </c>
      <c r="E1203" s="2" t="s">
        <v>9</v>
      </c>
      <c r="F1203" s="6" t="s">
        <v>55</v>
      </c>
      <c r="G1203" s="2">
        <v>10</v>
      </c>
      <c r="H1203" s="2">
        <v>10</v>
      </c>
      <c r="I1203" s="2">
        <v>20</v>
      </c>
      <c r="J1203" s="2">
        <v>10</v>
      </c>
      <c r="K1203" s="2">
        <v>2</v>
      </c>
      <c r="L1203" s="19">
        <v>628.31853071795865</v>
      </c>
      <c r="M1203" s="19">
        <f t="shared" si="108"/>
        <v>6.2831853071795868E-2</v>
      </c>
      <c r="N1203" s="19">
        <v>62.831853071795869</v>
      </c>
      <c r="O1203" s="19">
        <f t="shared" si="109"/>
        <v>6.2831853071795866E-3</v>
      </c>
      <c r="P1203" s="19">
        <f t="shared" si="110"/>
        <v>5.6548667764616284E-2</v>
      </c>
      <c r="Q1203" s="24">
        <v>4.05</v>
      </c>
      <c r="R1203" s="24">
        <f t="shared" si="111"/>
        <v>2.5446900494077326E-2</v>
      </c>
      <c r="S1203" s="24">
        <v>8.104694792715291</v>
      </c>
      <c r="T1203" s="24">
        <f t="shared" si="112"/>
        <v>0.45830969316687264</v>
      </c>
      <c r="U1203" s="25">
        <f t="shared" si="113"/>
        <v>-0.43286279267279532</v>
      </c>
    </row>
    <row r="1204" spans="1:21" x14ac:dyDescent="0.3">
      <c r="A1204" s="2" t="s">
        <v>6</v>
      </c>
      <c r="B1204" s="2">
        <v>25</v>
      </c>
      <c r="C1204" s="5">
        <v>39873</v>
      </c>
      <c r="D1204" s="2">
        <v>28</v>
      </c>
      <c r="E1204" s="2" t="s">
        <v>9</v>
      </c>
      <c r="F1204" s="6" t="s">
        <v>53</v>
      </c>
      <c r="G1204" s="2">
        <v>100</v>
      </c>
      <c r="H1204" s="2">
        <v>2</v>
      </c>
      <c r="I1204" s="2">
        <v>10</v>
      </c>
      <c r="J1204" s="2">
        <v>3.5</v>
      </c>
      <c r="K1204" s="2">
        <v>2</v>
      </c>
      <c r="L1204" s="19">
        <v>76.969020012949926</v>
      </c>
      <c r="M1204" s="19">
        <f t="shared" si="108"/>
        <v>7.696902001294993E-3</v>
      </c>
      <c r="N1204" s="19">
        <v>76.969020012949926</v>
      </c>
      <c r="O1204" s="19">
        <f t="shared" si="109"/>
        <v>7.696902001294993E-3</v>
      </c>
      <c r="P1204" s="19">
        <f t="shared" si="110"/>
        <v>0</v>
      </c>
      <c r="Q1204" s="24">
        <v>6.51</v>
      </c>
      <c r="R1204" s="24">
        <f t="shared" si="111"/>
        <v>5.0106832028430401E-2</v>
      </c>
      <c r="S1204" s="24">
        <v>8.2509316770186327</v>
      </c>
      <c r="T1204" s="24">
        <f t="shared" si="112"/>
        <v>0</v>
      </c>
      <c r="U1204" s="25">
        <f t="shared" si="113"/>
        <v>5.0106832028430401E-2</v>
      </c>
    </row>
    <row r="1205" spans="1:21" x14ac:dyDescent="0.3">
      <c r="A1205" s="2" t="s">
        <v>6</v>
      </c>
      <c r="B1205" s="2">
        <v>25</v>
      </c>
      <c r="C1205" s="5">
        <v>39873</v>
      </c>
      <c r="D1205" s="2">
        <v>28</v>
      </c>
      <c r="E1205" s="2" t="s">
        <v>9</v>
      </c>
      <c r="F1205" s="6" t="s">
        <v>24</v>
      </c>
      <c r="G1205" s="2">
        <v>100</v>
      </c>
      <c r="H1205" s="2">
        <v>4</v>
      </c>
      <c r="I1205" s="2">
        <v>15</v>
      </c>
      <c r="J1205" s="2">
        <v>5.75</v>
      </c>
      <c r="K1205" s="2">
        <v>2</v>
      </c>
      <c r="L1205" s="19">
        <v>207.73781421862506</v>
      </c>
      <c r="M1205" s="19">
        <f t="shared" si="108"/>
        <v>2.0773781421862505E-2</v>
      </c>
      <c r="N1205" s="19">
        <v>207.73781421862506</v>
      </c>
      <c r="O1205" s="19">
        <f t="shared" si="109"/>
        <v>2.0773781421862505E-2</v>
      </c>
      <c r="P1205" s="19">
        <f t="shared" si="110"/>
        <v>0</v>
      </c>
      <c r="Q1205" s="24">
        <v>5.86</v>
      </c>
      <c r="R1205" s="24">
        <f t="shared" si="111"/>
        <v>0.12173435913211428</v>
      </c>
      <c r="S1205" s="24">
        <v>8.461146496815287</v>
      </c>
      <c r="T1205" s="24">
        <f t="shared" si="112"/>
        <v>0</v>
      </c>
      <c r="U1205" s="25">
        <f t="shared" si="113"/>
        <v>0.12173435913211428</v>
      </c>
    </row>
    <row r="1206" spans="1:21" x14ac:dyDescent="0.3">
      <c r="A1206" s="2" t="s">
        <v>6</v>
      </c>
      <c r="B1206" s="2">
        <v>25</v>
      </c>
      <c r="C1206" s="5">
        <v>39873</v>
      </c>
      <c r="D1206" s="2">
        <v>28</v>
      </c>
      <c r="E1206" s="2" t="s">
        <v>9</v>
      </c>
      <c r="F1206" s="6" t="s">
        <v>43</v>
      </c>
      <c r="G1206" s="2">
        <v>90</v>
      </c>
      <c r="H1206" s="2">
        <v>14</v>
      </c>
      <c r="I1206" s="2">
        <v>17</v>
      </c>
      <c r="J1206" s="2">
        <v>11.25</v>
      </c>
      <c r="K1206" s="2">
        <v>2</v>
      </c>
      <c r="L1206" s="19">
        <v>795.21564043991634</v>
      </c>
      <c r="M1206" s="19">
        <f t="shared" si="108"/>
        <v>7.9521564043991633E-2</v>
      </c>
      <c r="N1206" s="19">
        <v>715.69407639592475</v>
      </c>
      <c r="O1206" s="19">
        <f t="shared" si="109"/>
        <v>7.1569407639592478E-2</v>
      </c>
      <c r="P1206" s="19">
        <f t="shared" si="110"/>
        <v>7.9521564043991549E-3</v>
      </c>
      <c r="Q1206" s="24">
        <v>9.1999999999999993</v>
      </c>
      <c r="R1206" s="24">
        <f t="shared" si="111"/>
        <v>0.65843855028425069</v>
      </c>
      <c r="S1206" s="24">
        <v>8.1999999999999993</v>
      </c>
      <c r="T1206" s="24">
        <f t="shared" si="112"/>
        <v>6.5207682516073062E-2</v>
      </c>
      <c r="U1206" s="25">
        <f t="shared" si="113"/>
        <v>0.59323086776817768</v>
      </c>
    </row>
    <row r="1207" spans="1:21" x14ac:dyDescent="0.3">
      <c r="A1207" s="2" t="s">
        <v>6</v>
      </c>
      <c r="B1207" s="2">
        <v>25</v>
      </c>
      <c r="C1207" s="5">
        <v>39873</v>
      </c>
      <c r="D1207" s="2">
        <v>28</v>
      </c>
      <c r="E1207" s="2" t="s">
        <v>9</v>
      </c>
      <c r="F1207" s="6" t="s">
        <v>43</v>
      </c>
      <c r="G1207" s="2">
        <v>90</v>
      </c>
      <c r="H1207" s="2">
        <v>8</v>
      </c>
      <c r="I1207" s="2">
        <v>13</v>
      </c>
      <c r="J1207" s="2">
        <v>7.25</v>
      </c>
      <c r="K1207" s="2">
        <v>2</v>
      </c>
      <c r="L1207" s="19">
        <v>330.259927708627</v>
      </c>
      <c r="M1207" s="19">
        <f t="shared" si="108"/>
        <v>3.3025992770862697E-2</v>
      </c>
      <c r="N1207" s="19">
        <v>297.23393493776433</v>
      </c>
      <c r="O1207" s="19">
        <f t="shared" si="109"/>
        <v>2.9723393493776434E-2</v>
      </c>
      <c r="P1207" s="19">
        <f t="shared" si="110"/>
        <v>3.3025992770862635E-3</v>
      </c>
      <c r="Q1207" s="24">
        <v>9.1999999999999993</v>
      </c>
      <c r="R1207" s="24">
        <f t="shared" si="111"/>
        <v>0.27345522014274315</v>
      </c>
      <c r="S1207" s="24">
        <v>8.1999999999999993</v>
      </c>
      <c r="T1207" s="24">
        <f t="shared" si="112"/>
        <v>2.7081314072107357E-2</v>
      </c>
      <c r="U1207" s="25">
        <f t="shared" si="113"/>
        <v>0.24637390607063581</v>
      </c>
    </row>
    <row r="1208" spans="1:21" x14ac:dyDescent="0.3">
      <c r="A1208" s="2" t="s">
        <v>6</v>
      </c>
      <c r="B1208" s="2">
        <v>25</v>
      </c>
      <c r="C1208" s="5">
        <v>39873</v>
      </c>
      <c r="D1208" s="2">
        <v>28</v>
      </c>
      <c r="E1208" s="2" t="s">
        <v>9</v>
      </c>
      <c r="F1208" s="6" t="s">
        <v>55</v>
      </c>
      <c r="G1208" s="2">
        <v>80</v>
      </c>
      <c r="H1208" s="2">
        <v>10</v>
      </c>
      <c r="I1208" s="2">
        <v>29</v>
      </c>
      <c r="J1208" s="2">
        <v>12.25</v>
      </c>
      <c r="K1208" s="2">
        <v>2</v>
      </c>
      <c r="L1208" s="19">
        <v>942.87049515863669</v>
      </c>
      <c r="M1208" s="19">
        <f t="shared" si="108"/>
        <v>9.4287049515863669E-2</v>
      </c>
      <c r="N1208" s="19">
        <v>754.29639612690937</v>
      </c>
      <c r="O1208" s="19">
        <f t="shared" si="109"/>
        <v>7.5429639612690932E-2</v>
      </c>
      <c r="P1208" s="19">
        <f t="shared" si="110"/>
        <v>1.8857409903172737E-2</v>
      </c>
      <c r="Q1208" s="24">
        <v>4.05</v>
      </c>
      <c r="R1208" s="24">
        <f t="shared" si="111"/>
        <v>0.30549004043139827</v>
      </c>
      <c r="S1208" s="24">
        <v>8.104694792715291</v>
      </c>
      <c r="T1208" s="24">
        <f t="shared" si="112"/>
        <v>0.15283355184634184</v>
      </c>
      <c r="U1208" s="25">
        <f t="shared" si="113"/>
        <v>0.15265648858505643</v>
      </c>
    </row>
    <row r="1209" spans="1:21" x14ac:dyDescent="0.3">
      <c r="A1209" s="2" t="s">
        <v>6</v>
      </c>
      <c r="B1209" s="2">
        <v>25</v>
      </c>
      <c r="C1209" s="5">
        <v>39873</v>
      </c>
      <c r="D1209" s="2">
        <v>28</v>
      </c>
      <c r="E1209" s="2" t="s">
        <v>9</v>
      </c>
      <c r="F1209" s="6" t="s">
        <v>44</v>
      </c>
      <c r="G1209" s="2">
        <v>85</v>
      </c>
      <c r="H1209" s="2">
        <v>10</v>
      </c>
      <c r="I1209" s="2">
        <v>14</v>
      </c>
      <c r="J1209" s="2">
        <v>8.5</v>
      </c>
      <c r="K1209" s="2">
        <v>2</v>
      </c>
      <c r="L1209" s="19">
        <v>453.9601384437251</v>
      </c>
      <c r="M1209" s="19">
        <f t="shared" si="108"/>
        <v>4.5396013844372508E-2</v>
      </c>
      <c r="N1209" s="19">
        <v>385.8661176771663</v>
      </c>
      <c r="O1209" s="19">
        <f t="shared" si="109"/>
        <v>3.8586611767716633E-2</v>
      </c>
      <c r="P1209" s="19">
        <f t="shared" si="110"/>
        <v>6.8094020766558752E-3</v>
      </c>
      <c r="Q1209" s="24">
        <v>5.78</v>
      </c>
      <c r="R1209" s="24">
        <f t="shared" si="111"/>
        <v>0.22303061601740215</v>
      </c>
      <c r="S1209" s="24">
        <v>9.0675767918088734</v>
      </c>
      <c r="T1209" s="24">
        <f t="shared" si="112"/>
        <v>6.1744776236379958E-2</v>
      </c>
      <c r="U1209" s="25">
        <f t="shared" si="113"/>
        <v>0.16128583978102218</v>
      </c>
    </row>
    <row r="1210" spans="1:21" x14ac:dyDescent="0.3">
      <c r="A1210" s="2" t="s">
        <v>6</v>
      </c>
      <c r="B1210" s="2">
        <v>25</v>
      </c>
      <c r="C1210" s="5">
        <v>39873</v>
      </c>
      <c r="D1210" s="2">
        <v>28</v>
      </c>
      <c r="E1210" s="2" t="s">
        <v>9</v>
      </c>
      <c r="F1210" s="6" t="s">
        <v>46</v>
      </c>
      <c r="G1210" s="2">
        <v>60</v>
      </c>
      <c r="H1210" s="2">
        <v>11</v>
      </c>
      <c r="I1210" s="2">
        <v>12</v>
      </c>
      <c r="J1210" s="2">
        <v>8.5</v>
      </c>
      <c r="K1210" s="2">
        <v>3</v>
      </c>
      <c r="L1210" s="19">
        <v>680.94020766558765</v>
      </c>
      <c r="M1210" s="19">
        <f t="shared" si="108"/>
        <v>6.8094020766558766E-2</v>
      </c>
      <c r="N1210" s="19">
        <v>408.56412459935257</v>
      </c>
      <c r="O1210" s="19">
        <f t="shared" si="109"/>
        <v>4.0856412459935258E-2</v>
      </c>
      <c r="P1210" s="19">
        <f t="shared" si="110"/>
        <v>2.7237608306623508E-2</v>
      </c>
      <c r="Q1210" s="24">
        <v>1.86</v>
      </c>
      <c r="R1210" s="24">
        <f t="shared" si="111"/>
        <v>7.5992927175479591E-2</v>
      </c>
      <c r="S1210" s="24">
        <v>12.651428571428571</v>
      </c>
      <c r="T1210" s="24">
        <f t="shared" si="112"/>
        <v>0.34459465594779681</v>
      </c>
      <c r="U1210" s="25">
        <f t="shared" si="113"/>
        <v>-0.26860172877231725</v>
      </c>
    </row>
    <row r="1211" spans="1:21" x14ac:dyDescent="0.3">
      <c r="A1211" s="2" t="s">
        <v>6</v>
      </c>
      <c r="B1211" s="2">
        <v>25</v>
      </c>
      <c r="C1211" s="5">
        <v>39873</v>
      </c>
      <c r="D1211" s="2">
        <v>28</v>
      </c>
      <c r="E1211" s="2" t="s">
        <v>9</v>
      </c>
      <c r="F1211" s="6" t="s">
        <v>25</v>
      </c>
      <c r="G1211" s="2">
        <v>75</v>
      </c>
      <c r="H1211" s="2">
        <v>7</v>
      </c>
      <c r="I1211" s="2">
        <v>15</v>
      </c>
      <c r="J1211" s="2">
        <v>7.25</v>
      </c>
      <c r="K1211" s="2">
        <v>2</v>
      </c>
      <c r="L1211" s="19">
        <v>330.259927708627</v>
      </c>
      <c r="M1211" s="19">
        <f t="shared" si="108"/>
        <v>3.3025992770862697E-2</v>
      </c>
      <c r="N1211" s="19">
        <v>247.69494578147027</v>
      </c>
      <c r="O1211" s="19">
        <f t="shared" si="109"/>
        <v>2.4769494578147026E-2</v>
      </c>
      <c r="P1211" s="19">
        <f t="shared" si="110"/>
        <v>8.2564981927156708E-3</v>
      </c>
      <c r="Q1211" s="24">
        <v>8.19</v>
      </c>
      <c r="R1211" s="24">
        <f t="shared" si="111"/>
        <v>0.20286216059502413</v>
      </c>
      <c r="S1211" s="24">
        <v>10.218461538461538</v>
      </c>
      <c r="T1211" s="24">
        <f t="shared" si="112"/>
        <v>8.4368709224642277E-2</v>
      </c>
      <c r="U1211" s="25">
        <f t="shared" si="113"/>
        <v>0.11849345137038185</v>
      </c>
    </row>
    <row r="1212" spans="1:21" x14ac:dyDescent="0.3">
      <c r="A1212" s="2" t="s">
        <v>6</v>
      </c>
      <c r="B1212" s="2">
        <v>25</v>
      </c>
      <c r="C1212" s="5">
        <v>39873</v>
      </c>
      <c r="D1212" s="2">
        <v>28</v>
      </c>
      <c r="E1212" s="2" t="s">
        <v>9</v>
      </c>
      <c r="F1212" s="6" t="s">
        <v>18</v>
      </c>
      <c r="G1212" s="2">
        <v>100</v>
      </c>
      <c r="H1212" s="2">
        <v>2</v>
      </c>
      <c r="I1212" s="2">
        <v>10</v>
      </c>
      <c r="J1212" s="2">
        <v>3.5</v>
      </c>
      <c r="K1212" s="2">
        <v>1</v>
      </c>
      <c r="L1212" s="19">
        <v>38.484510006474963</v>
      </c>
      <c r="M1212" s="19">
        <f t="shared" si="108"/>
        <v>3.8484510006474965E-3</v>
      </c>
      <c r="N1212" s="19">
        <v>38.484510006474963</v>
      </c>
      <c r="O1212" s="19">
        <f t="shared" si="109"/>
        <v>3.8484510006474965E-3</v>
      </c>
      <c r="P1212" s="19">
        <f t="shared" si="110"/>
        <v>0</v>
      </c>
      <c r="Q1212" s="24">
        <v>5.28</v>
      </c>
      <c r="R1212" s="24">
        <f t="shared" si="111"/>
        <v>2.0319821283418783E-2</v>
      </c>
      <c r="S1212" s="24">
        <v>6.3559808612440198</v>
      </c>
      <c r="T1212" s="24">
        <f t="shared" si="112"/>
        <v>0</v>
      </c>
      <c r="U1212" s="25">
        <f t="shared" si="113"/>
        <v>2.0319821283418783E-2</v>
      </c>
    </row>
    <row r="1213" spans="1:21" x14ac:dyDescent="0.3">
      <c r="A1213" s="2" t="s">
        <v>6</v>
      </c>
      <c r="B1213" s="2">
        <v>25</v>
      </c>
      <c r="C1213" s="5">
        <v>39873</v>
      </c>
      <c r="D1213" s="2">
        <v>28</v>
      </c>
      <c r="E1213" s="2" t="s">
        <v>9</v>
      </c>
      <c r="F1213" s="6" t="s">
        <v>53</v>
      </c>
      <c r="G1213" s="2">
        <v>50</v>
      </c>
      <c r="H1213" s="2">
        <v>55</v>
      </c>
      <c r="I1213" s="2">
        <v>65</v>
      </c>
      <c r="J1213" s="2">
        <v>43.75</v>
      </c>
      <c r="K1213" s="2">
        <v>2</v>
      </c>
      <c r="L1213" s="19">
        <v>12026.409377023427</v>
      </c>
      <c r="M1213" s="19">
        <f t="shared" si="108"/>
        <v>1.2026409377023426</v>
      </c>
      <c r="N1213" s="19">
        <v>6013.2046885117134</v>
      </c>
      <c r="O1213" s="19">
        <f t="shared" si="109"/>
        <v>0.6013204688511713</v>
      </c>
      <c r="P1213" s="19">
        <f t="shared" si="110"/>
        <v>0.6013204688511713</v>
      </c>
      <c r="Q1213" s="24">
        <v>6.51</v>
      </c>
      <c r="R1213" s="24">
        <f t="shared" si="111"/>
        <v>3.9145962522211248</v>
      </c>
      <c r="S1213" s="24">
        <v>8.2509316770186327</v>
      </c>
      <c r="T1213" s="24">
        <f t="shared" si="112"/>
        <v>4.961454104483825</v>
      </c>
      <c r="U1213" s="25">
        <f t="shared" si="113"/>
        <v>-1.0468578522627001</v>
      </c>
    </row>
    <row r="1214" spans="1:21" x14ac:dyDescent="0.3">
      <c r="A1214" s="2" t="s">
        <v>6</v>
      </c>
      <c r="B1214" s="2">
        <v>25</v>
      </c>
      <c r="C1214" s="5">
        <v>39873</v>
      </c>
      <c r="D1214" s="2">
        <v>28</v>
      </c>
      <c r="E1214" s="2" t="s">
        <v>9</v>
      </c>
      <c r="F1214" s="6" t="s">
        <v>43</v>
      </c>
      <c r="G1214" s="2">
        <v>100</v>
      </c>
      <c r="H1214" s="2">
        <v>4</v>
      </c>
      <c r="I1214" s="2">
        <v>11</v>
      </c>
      <c r="J1214" s="2">
        <v>4.75</v>
      </c>
      <c r="K1214" s="2">
        <v>2</v>
      </c>
      <c r="L1214" s="19">
        <v>141.7643684932394</v>
      </c>
      <c r="M1214" s="19">
        <f t="shared" si="108"/>
        <v>1.417643684932394E-2</v>
      </c>
      <c r="N1214" s="19">
        <v>141.7643684932394</v>
      </c>
      <c r="O1214" s="19">
        <f t="shared" si="109"/>
        <v>1.417643684932394E-2</v>
      </c>
      <c r="P1214" s="19">
        <f t="shared" si="110"/>
        <v>0</v>
      </c>
      <c r="Q1214" s="24">
        <v>9.1999999999999993</v>
      </c>
      <c r="R1214" s="24">
        <f t="shared" si="111"/>
        <v>0.13042321901378023</v>
      </c>
      <c r="S1214" s="24">
        <v>8.1999999999999993</v>
      </c>
      <c r="T1214" s="24">
        <f t="shared" si="112"/>
        <v>0</v>
      </c>
      <c r="U1214" s="25">
        <f t="shared" si="113"/>
        <v>0.13042321901378023</v>
      </c>
    </row>
    <row r="1215" spans="1:21" x14ac:dyDescent="0.3">
      <c r="A1215" s="2" t="s">
        <v>6</v>
      </c>
      <c r="B1215" s="2">
        <v>25</v>
      </c>
      <c r="C1215" s="5">
        <v>39873</v>
      </c>
      <c r="D1215" s="2">
        <v>28</v>
      </c>
      <c r="E1215" s="2" t="s">
        <v>9</v>
      </c>
      <c r="F1215" s="6" t="s">
        <v>53</v>
      </c>
      <c r="G1215" s="2">
        <v>75</v>
      </c>
      <c r="H1215" s="2">
        <v>40</v>
      </c>
      <c r="I1215" s="2">
        <v>55</v>
      </c>
      <c r="J1215" s="2">
        <v>33.75</v>
      </c>
      <c r="K1215" s="2">
        <v>2</v>
      </c>
      <c r="L1215" s="19">
        <v>7156.9407639592473</v>
      </c>
      <c r="M1215" s="19">
        <f t="shared" si="108"/>
        <v>0.71569407639592475</v>
      </c>
      <c r="N1215" s="19">
        <v>5367.7055729694357</v>
      </c>
      <c r="O1215" s="19">
        <f t="shared" si="109"/>
        <v>0.53677055729694356</v>
      </c>
      <c r="P1215" s="19">
        <f t="shared" si="110"/>
        <v>0.17892351909898119</v>
      </c>
      <c r="Q1215" s="24">
        <v>6.51</v>
      </c>
      <c r="R1215" s="24">
        <f t="shared" si="111"/>
        <v>3.4943763280031024</v>
      </c>
      <c r="S1215" s="24">
        <v>8.2509316770186327</v>
      </c>
      <c r="T1215" s="24">
        <f t="shared" si="112"/>
        <v>1.4762857314974323</v>
      </c>
      <c r="U1215" s="25">
        <f t="shared" si="113"/>
        <v>2.0180905965056701</v>
      </c>
    </row>
    <row r="1216" spans="1:21" x14ac:dyDescent="0.3">
      <c r="A1216" s="2" t="s">
        <v>6</v>
      </c>
      <c r="B1216" s="2">
        <v>25</v>
      </c>
      <c r="C1216" s="5">
        <v>39873</v>
      </c>
      <c r="D1216" s="2">
        <v>28</v>
      </c>
      <c r="E1216" s="2" t="s">
        <v>9</v>
      </c>
      <c r="F1216" s="6" t="s">
        <v>53</v>
      </c>
      <c r="G1216" s="2">
        <v>90</v>
      </c>
      <c r="H1216" s="2">
        <v>42</v>
      </c>
      <c r="I1216" s="2">
        <v>55</v>
      </c>
      <c r="J1216" s="2">
        <v>34.75</v>
      </c>
      <c r="K1216" s="2">
        <v>2</v>
      </c>
      <c r="L1216" s="19">
        <v>7587.3389575010488</v>
      </c>
      <c r="M1216" s="19">
        <f t="shared" si="108"/>
        <v>0.75873389575010486</v>
      </c>
      <c r="N1216" s="19">
        <v>6828.6050617509436</v>
      </c>
      <c r="O1216" s="19">
        <f t="shared" si="109"/>
        <v>0.68286050617509431</v>
      </c>
      <c r="P1216" s="19">
        <f t="shared" si="110"/>
        <v>7.5873389575010552E-2</v>
      </c>
      <c r="Q1216" s="24">
        <v>6.51</v>
      </c>
      <c r="R1216" s="24">
        <f t="shared" si="111"/>
        <v>4.4454218951998641</v>
      </c>
      <c r="S1216" s="24">
        <v>8.2509316770186327</v>
      </c>
      <c r="T1216" s="24">
        <f t="shared" si="112"/>
        <v>0.6260261534872299</v>
      </c>
      <c r="U1216" s="25">
        <f t="shared" si="113"/>
        <v>3.8193957417126341</v>
      </c>
    </row>
    <row r="1217" spans="1:21" x14ac:dyDescent="0.3">
      <c r="A1217" s="2" t="s">
        <v>6</v>
      </c>
      <c r="B1217" s="2">
        <v>25</v>
      </c>
      <c r="C1217" s="5">
        <v>39873</v>
      </c>
      <c r="D1217" s="2">
        <v>28</v>
      </c>
      <c r="E1217" s="2" t="s">
        <v>9</v>
      </c>
      <c r="F1217" s="6" t="s">
        <v>44</v>
      </c>
      <c r="G1217" s="2">
        <v>100</v>
      </c>
      <c r="H1217" s="2">
        <v>8</v>
      </c>
      <c r="I1217" s="2">
        <v>10</v>
      </c>
      <c r="J1217" s="2">
        <v>6.5</v>
      </c>
      <c r="K1217" s="2">
        <v>2</v>
      </c>
      <c r="L1217" s="19">
        <v>265.46457922833753</v>
      </c>
      <c r="M1217" s="19">
        <f t="shared" si="108"/>
        <v>2.6546457922833753E-2</v>
      </c>
      <c r="N1217" s="19">
        <v>265.46457922833753</v>
      </c>
      <c r="O1217" s="19">
        <f t="shared" si="109"/>
        <v>2.6546457922833753E-2</v>
      </c>
      <c r="P1217" s="19">
        <f t="shared" si="110"/>
        <v>0</v>
      </c>
      <c r="Q1217" s="24">
        <v>5.78</v>
      </c>
      <c r="R1217" s="24">
        <f t="shared" si="111"/>
        <v>0.1534385267939791</v>
      </c>
      <c r="S1217" s="24">
        <v>9.0675767918088734</v>
      </c>
      <c r="T1217" s="24">
        <f t="shared" si="112"/>
        <v>0</v>
      </c>
      <c r="U1217" s="25">
        <f t="shared" si="113"/>
        <v>0.1534385267939791</v>
      </c>
    </row>
    <row r="1218" spans="1:21" x14ac:dyDescent="0.3">
      <c r="A1218" s="2" t="s">
        <v>6</v>
      </c>
      <c r="B1218" s="2">
        <v>25</v>
      </c>
      <c r="C1218" s="5">
        <v>39873</v>
      </c>
      <c r="D1218" s="2">
        <v>28</v>
      </c>
      <c r="E1218" s="2" t="s">
        <v>9</v>
      </c>
      <c r="F1218" s="6" t="s">
        <v>49</v>
      </c>
      <c r="G1218" s="2">
        <v>100</v>
      </c>
      <c r="H1218" s="2">
        <v>6</v>
      </c>
      <c r="I1218" s="2">
        <v>13</v>
      </c>
      <c r="J1218" s="2">
        <v>6.25</v>
      </c>
      <c r="K1218" s="2">
        <v>2</v>
      </c>
      <c r="L1218" s="19">
        <v>245.43692606170259</v>
      </c>
      <c r="M1218" s="19">
        <f t="shared" ref="M1218:M1281" si="114">L1218/10000</f>
        <v>2.4543692606170259E-2</v>
      </c>
      <c r="N1218" s="19">
        <v>245.43692606170259</v>
      </c>
      <c r="O1218" s="19">
        <f t="shared" ref="O1218:O1281" si="115">N1218/10000</f>
        <v>2.4543692606170259E-2</v>
      </c>
      <c r="P1218" s="19">
        <f t="shared" ref="P1218:P1281" si="116">M1218-O1218</f>
        <v>0</v>
      </c>
      <c r="Q1218" s="24">
        <v>5.23</v>
      </c>
      <c r="R1218" s="24">
        <f t="shared" ref="R1218:R1281" si="117">O1218*Q1218</f>
        <v>0.12836351233027046</v>
      </c>
      <c r="S1218" s="24">
        <v>8.461146496815287</v>
      </c>
      <c r="T1218" s="24">
        <f t="shared" ref="T1218:T1281" si="118">P1218*S1218</f>
        <v>0</v>
      </c>
      <c r="U1218" s="25">
        <f t="shared" ref="U1218:U1281" si="119">R1218-T1218</f>
        <v>0.12836351233027046</v>
      </c>
    </row>
    <row r="1219" spans="1:21" x14ac:dyDescent="0.3">
      <c r="A1219" s="2" t="s">
        <v>6</v>
      </c>
      <c r="B1219" s="2">
        <v>25</v>
      </c>
      <c r="C1219" s="5">
        <v>39873</v>
      </c>
      <c r="D1219" s="2">
        <v>28</v>
      </c>
      <c r="E1219" s="2" t="s">
        <v>9</v>
      </c>
      <c r="F1219" s="6" t="s">
        <v>53</v>
      </c>
      <c r="G1219" s="2">
        <v>100</v>
      </c>
      <c r="H1219" s="2">
        <v>7</v>
      </c>
      <c r="I1219" s="2">
        <v>15</v>
      </c>
      <c r="J1219" s="2">
        <v>7.25</v>
      </c>
      <c r="K1219" s="2">
        <v>2</v>
      </c>
      <c r="L1219" s="19">
        <v>330.259927708627</v>
      </c>
      <c r="M1219" s="19">
        <f t="shared" si="114"/>
        <v>3.3025992770862697E-2</v>
      </c>
      <c r="N1219" s="19">
        <v>330.259927708627</v>
      </c>
      <c r="O1219" s="19">
        <f t="shared" si="115"/>
        <v>3.3025992770862697E-2</v>
      </c>
      <c r="P1219" s="19">
        <f t="shared" si="116"/>
        <v>0</v>
      </c>
      <c r="Q1219" s="24">
        <v>6.51</v>
      </c>
      <c r="R1219" s="24">
        <f t="shared" si="117"/>
        <v>0.21499921293831614</v>
      </c>
      <c r="S1219" s="24">
        <v>8.2509316770186327</v>
      </c>
      <c r="T1219" s="24">
        <f t="shared" si="118"/>
        <v>0</v>
      </c>
      <c r="U1219" s="25">
        <f t="shared" si="119"/>
        <v>0.21499921293831614</v>
      </c>
    </row>
    <row r="1220" spans="1:21" x14ac:dyDescent="0.3">
      <c r="A1220" s="2" t="s">
        <v>6</v>
      </c>
      <c r="B1220" s="2">
        <v>25</v>
      </c>
      <c r="C1220" s="5">
        <v>39873</v>
      </c>
      <c r="D1220" s="2">
        <v>28</v>
      </c>
      <c r="E1220" s="2" t="s">
        <v>9</v>
      </c>
      <c r="F1220" s="6" t="s">
        <v>36</v>
      </c>
      <c r="G1220" s="2">
        <v>10</v>
      </c>
      <c r="H1220" s="2">
        <v>30</v>
      </c>
      <c r="I1220" s="2">
        <v>50</v>
      </c>
      <c r="J1220" s="2">
        <v>27.5</v>
      </c>
      <c r="K1220" s="2">
        <v>2</v>
      </c>
      <c r="L1220" s="19">
        <v>4751.6588885545625</v>
      </c>
      <c r="M1220" s="19">
        <f t="shared" si="114"/>
        <v>0.47516588885545624</v>
      </c>
      <c r="N1220" s="19">
        <v>475.16588885545627</v>
      </c>
      <c r="O1220" s="19">
        <f t="shared" si="115"/>
        <v>4.7516588885545628E-2</v>
      </c>
      <c r="P1220" s="19">
        <f t="shared" si="116"/>
        <v>0.42764929996991063</v>
      </c>
      <c r="Q1220" s="24">
        <v>6.62</v>
      </c>
      <c r="R1220" s="24">
        <f t="shared" si="117"/>
        <v>0.31455981842231207</v>
      </c>
      <c r="S1220" s="24">
        <v>8.3025000000000002</v>
      </c>
      <c r="T1220" s="24">
        <f t="shared" si="118"/>
        <v>3.5505583130001832</v>
      </c>
      <c r="U1220" s="25">
        <f t="shared" si="119"/>
        <v>-3.235998494577871</v>
      </c>
    </row>
    <row r="1221" spans="1:21" x14ac:dyDescent="0.3">
      <c r="A1221" s="2" t="s">
        <v>6</v>
      </c>
      <c r="B1221" s="2">
        <v>25</v>
      </c>
      <c r="C1221" s="5">
        <v>39873</v>
      </c>
      <c r="D1221" s="2">
        <v>28</v>
      </c>
      <c r="E1221" s="2" t="s">
        <v>9</v>
      </c>
      <c r="F1221" s="6" t="s">
        <v>44</v>
      </c>
      <c r="G1221" s="2">
        <v>100</v>
      </c>
      <c r="H1221" s="2">
        <v>8</v>
      </c>
      <c r="I1221" s="2">
        <v>13</v>
      </c>
      <c r="J1221" s="2">
        <v>7.25</v>
      </c>
      <c r="K1221" s="2">
        <v>2</v>
      </c>
      <c r="L1221" s="19">
        <v>330.259927708627</v>
      </c>
      <c r="M1221" s="19">
        <f t="shared" si="114"/>
        <v>3.3025992770862697E-2</v>
      </c>
      <c r="N1221" s="19">
        <v>330.259927708627</v>
      </c>
      <c r="O1221" s="19">
        <f t="shared" si="115"/>
        <v>3.3025992770862697E-2</v>
      </c>
      <c r="P1221" s="19">
        <f t="shared" si="116"/>
        <v>0</v>
      </c>
      <c r="Q1221" s="24">
        <v>5.78</v>
      </c>
      <c r="R1221" s="24">
        <f t="shared" si="117"/>
        <v>0.1908902382155864</v>
      </c>
      <c r="S1221" s="24">
        <v>9.0675767918088734</v>
      </c>
      <c r="T1221" s="24">
        <f t="shared" si="118"/>
        <v>0</v>
      </c>
      <c r="U1221" s="25">
        <f t="shared" si="119"/>
        <v>0.1908902382155864</v>
      </c>
    </row>
    <row r="1222" spans="1:21" x14ac:dyDescent="0.3">
      <c r="A1222" s="2" t="s">
        <v>6</v>
      </c>
      <c r="B1222" s="2">
        <v>25</v>
      </c>
      <c r="C1222" s="5">
        <v>39873</v>
      </c>
      <c r="D1222" s="2">
        <v>28</v>
      </c>
      <c r="E1222" s="2" t="s">
        <v>9</v>
      </c>
      <c r="F1222" s="6" t="s">
        <v>53</v>
      </c>
      <c r="G1222" s="2">
        <v>100</v>
      </c>
      <c r="H1222" s="2">
        <v>6</v>
      </c>
      <c r="I1222" s="2">
        <v>16</v>
      </c>
      <c r="J1222" s="2">
        <v>7</v>
      </c>
      <c r="K1222" s="2">
        <v>2</v>
      </c>
      <c r="L1222" s="19">
        <v>307.8760800517997</v>
      </c>
      <c r="M1222" s="19">
        <f t="shared" si="114"/>
        <v>3.0787608005179972E-2</v>
      </c>
      <c r="N1222" s="19">
        <v>307.8760800517997</v>
      </c>
      <c r="O1222" s="19">
        <f t="shared" si="115"/>
        <v>3.0787608005179972E-2</v>
      </c>
      <c r="P1222" s="19">
        <f t="shared" si="116"/>
        <v>0</v>
      </c>
      <c r="Q1222" s="24">
        <v>6.51</v>
      </c>
      <c r="R1222" s="24">
        <f t="shared" si="117"/>
        <v>0.2004273281137216</v>
      </c>
      <c r="S1222" s="24">
        <v>8.2509316770186327</v>
      </c>
      <c r="T1222" s="24">
        <f t="shared" si="118"/>
        <v>0</v>
      </c>
      <c r="U1222" s="25">
        <f t="shared" si="119"/>
        <v>0.2004273281137216</v>
      </c>
    </row>
    <row r="1223" spans="1:21" x14ac:dyDescent="0.3">
      <c r="A1223" s="2" t="s">
        <v>6</v>
      </c>
      <c r="B1223" s="2">
        <v>5</v>
      </c>
      <c r="C1223" s="5">
        <v>39872</v>
      </c>
      <c r="D1223" s="2">
        <v>26</v>
      </c>
      <c r="E1223" s="2" t="s">
        <v>8</v>
      </c>
      <c r="F1223" s="6" t="s">
        <v>44</v>
      </c>
      <c r="G1223" s="2">
        <v>90</v>
      </c>
      <c r="H1223" s="2">
        <v>10</v>
      </c>
      <c r="I1223" s="2">
        <v>10</v>
      </c>
      <c r="J1223" s="2">
        <v>7.5</v>
      </c>
      <c r="K1223" s="2">
        <v>2</v>
      </c>
      <c r="L1223" s="19">
        <v>353.42917352885172</v>
      </c>
      <c r="M1223" s="19">
        <f t="shared" si="114"/>
        <v>3.5342917352885174E-2</v>
      </c>
      <c r="N1223" s="19">
        <v>318.08625617596658</v>
      </c>
      <c r="O1223" s="19">
        <f t="shared" si="115"/>
        <v>3.1808625617596661E-2</v>
      </c>
      <c r="P1223" s="19">
        <f t="shared" si="116"/>
        <v>3.5342917352885125E-3</v>
      </c>
      <c r="Q1223" s="24">
        <v>5.78</v>
      </c>
      <c r="R1223" s="24">
        <f t="shared" si="117"/>
        <v>0.18385385606970872</v>
      </c>
      <c r="S1223" s="24">
        <v>9.0675767918088734</v>
      </c>
      <c r="T1223" s="24">
        <f t="shared" si="118"/>
        <v>3.2047461714384023E-2</v>
      </c>
      <c r="U1223" s="25">
        <f t="shared" si="119"/>
        <v>0.1518063943553247</v>
      </c>
    </row>
    <row r="1224" spans="1:21" x14ac:dyDescent="0.3">
      <c r="A1224" s="2" t="s">
        <v>6</v>
      </c>
      <c r="B1224" s="2">
        <v>5</v>
      </c>
      <c r="C1224" s="5">
        <v>39872</v>
      </c>
      <c r="D1224" s="2">
        <v>26</v>
      </c>
      <c r="E1224" s="2" t="s">
        <v>8</v>
      </c>
      <c r="F1224" s="6" t="s">
        <v>41</v>
      </c>
      <c r="G1224" s="2">
        <v>25</v>
      </c>
      <c r="H1224" s="2">
        <v>40</v>
      </c>
      <c r="I1224" s="2">
        <v>60</v>
      </c>
      <c r="J1224" s="2">
        <v>35</v>
      </c>
      <c r="K1224" s="2">
        <v>3</v>
      </c>
      <c r="L1224" s="19">
        <v>11545.353001942489</v>
      </c>
      <c r="M1224" s="19">
        <f t="shared" si="114"/>
        <v>1.1545353001942489</v>
      </c>
      <c r="N1224" s="19">
        <v>2886.3382504856222</v>
      </c>
      <c r="O1224" s="19">
        <f t="shared" si="115"/>
        <v>0.28863382504856222</v>
      </c>
      <c r="P1224" s="19">
        <f t="shared" si="116"/>
        <v>0.86590147514568661</v>
      </c>
      <c r="Q1224" s="24">
        <v>10.71</v>
      </c>
      <c r="R1224" s="24">
        <f t="shared" si="117"/>
        <v>3.0912682662701014</v>
      </c>
      <c r="S1224" s="24">
        <v>8.1999999999999993</v>
      </c>
      <c r="T1224" s="24">
        <f t="shared" si="118"/>
        <v>7.1003920961946294</v>
      </c>
      <c r="U1224" s="25">
        <f t="shared" si="119"/>
        <v>-4.009123829924528</v>
      </c>
    </row>
    <row r="1225" spans="1:21" x14ac:dyDescent="0.3">
      <c r="A1225" s="2" t="s">
        <v>6</v>
      </c>
      <c r="B1225" s="2">
        <v>5</v>
      </c>
      <c r="C1225" s="5">
        <v>39872</v>
      </c>
      <c r="D1225" s="2">
        <v>26</v>
      </c>
      <c r="E1225" s="2" t="s">
        <v>8</v>
      </c>
      <c r="F1225" s="6" t="s">
        <v>46</v>
      </c>
      <c r="G1225" s="2">
        <v>90</v>
      </c>
      <c r="H1225" s="2">
        <v>10</v>
      </c>
      <c r="I1225" s="2">
        <v>10</v>
      </c>
      <c r="J1225" s="2">
        <v>7.5</v>
      </c>
      <c r="K1225" s="2">
        <v>3</v>
      </c>
      <c r="L1225" s="19">
        <v>530.14376029327764</v>
      </c>
      <c r="M1225" s="19">
        <f t="shared" si="114"/>
        <v>5.3014376029327764E-2</v>
      </c>
      <c r="N1225" s="19">
        <v>477.12938426394987</v>
      </c>
      <c r="O1225" s="19">
        <f t="shared" si="115"/>
        <v>4.7712938426394985E-2</v>
      </c>
      <c r="P1225" s="19">
        <f t="shared" si="116"/>
        <v>5.3014376029327792E-3</v>
      </c>
      <c r="Q1225" s="24">
        <v>1.86</v>
      </c>
      <c r="R1225" s="24">
        <f t="shared" si="117"/>
        <v>8.8746065473094674E-2</v>
      </c>
      <c r="S1225" s="24">
        <v>12.651428571428571</v>
      </c>
      <c r="T1225" s="24">
        <f t="shared" si="118"/>
        <v>6.7070759159389565E-2</v>
      </c>
      <c r="U1225" s="25">
        <f t="shared" si="119"/>
        <v>2.1675306313705109E-2</v>
      </c>
    </row>
    <row r="1226" spans="1:21" x14ac:dyDescent="0.3">
      <c r="A1226" s="2" t="s">
        <v>6</v>
      </c>
      <c r="B1226" s="2">
        <v>5</v>
      </c>
      <c r="C1226" s="5">
        <v>39872</v>
      </c>
      <c r="D1226" s="2">
        <v>26</v>
      </c>
      <c r="E1226" s="2" t="s">
        <v>8</v>
      </c>
      <c r="F1226" s="6" t="s">
        <v>36</v>
      </c>
      <c r="G1226" s="2">
        <v>40</v>
      </c>
      <c r="H1226" s="2">
        <v>10</v>
      </c>
      <c r="I1226" s="2">
        <v>15</v>
      </c>
      <c r="J1226" s="2">
        <v>8.75</v>
      </c>
      <c r="K1226" s="2">
        <v>2</v>
      </c>
      <c r="L1226" s="19">
        <v>481.05637508093707</v>
      </c>
      <c r="M1226" s="19">
        <f t="shared" si="114"/>
        <v>4.8105637508093706E-2</v>
      </c>
      <c r="N1226" s="19">
        <v>192.42255003237483</v>
      </c>
      <c r="O1226" s="19">
        <f t="shared" si="115"/>
        <v>1.9242255003237483E-2</v>
      </c>
      <c r="P1226" s="19">
        <f t="shared" si="116"/>
        <v>2.8863382504856223E-2</v>
      </c>
      <c r="Q1226" s="24">
        <v>6.62</v>
      </c>
      <c r="R1226" s="24">
        <f t="shared" si="117"/>
        <v>0.12738372812143214</v>
      </c>
      <c r="S1226" s="24">
        <v>8.3025000000000002</v>
      </c>
      <c r="T1226" s="24">
        <f t="shared" si="118"/>
        <v>0.2396382332465688</v>
      </c>
      <c r="U1226" s="25">
        <f t="shared" si="119"/>
        <v>-0.11225450512513666</v>
      </c>
    </row>
    <row r="1227" spans="1:21" x14ac:dyDescent="0.3">
      <c r="A1227" s="2" t="s">
        <v>6</v>
      </c>
      <c r="B1227" s="2">
        <v>5</v>
      </c>
      <c r="C1227" s="5">
        <v>39872</v>
      </c>
      <c r="D1227" s="2">
        <v>26</v>
      </c>
      <c r="E1227" s="2" t="s">
        <v>8</v>
      </c>
      <c r="F1227" s="6" t="s">
        <v>53</v>
      </c>
      <c r="G1227" s="2">
        <v>90</v>
      </c>
      <c r="H1227" s="2">
        <v>5</v>
      </c>
      <c r="I1227" s="2">
        <v>10</v>
      </c>
      <c r="J1227" s="2">
        <v>5</v>
      </c>
      <c r="K1227" s="2">
        <v>2</v>
      </c>
      <c r="L1227" s="19">
        <v>157.07963267948966</v>
      </c>
      <c r="M1227" s="19">
        <f t="shared" si="114"/>
        <v>1.5707963267948967E-2</v>
      </c>
      <c r="N1227" s="19">
        <v>141.37166941154069</v>
      </c>
      <c r="O1227" s="19">
        <f t="shared" si="115"/>
        <v>1.4137166941154069E-2</v>
      </c>
      <c r="P1227" s="19">
        <f t="shared" si="116"/>
        <v>1.5707963267948977E-3</v>
      </c>
      <c r="Q1227" s="24">
        <v>6.51</v>
      </c>
      <c r="R1227" s="24">
        <f t="shared" si="117"/>
        <v>9.2032956786912992E-2</v>
      </c>
      <c r="S1227" s="24">
        <v>8.2509316770186327</v>
      </c>
      <c r="T1227" s="24">
        <f t="shared" si="118"/>
        <v>1.2960533170896535E-2</v>
      </c>
      <c r="U1227" s="25">
        <f t="shared" si="119"/>
        <v>7.9072423616016463E-2</v>
      </c>
    </row>
    <row r="1228" spans="1:21" x14ac:dyDescent="0.3">
      <c r="A1228" s="2" t="s">
        <v>6</v>
      </c>
      <c r="B1228" s="2">
        <v>5</v>
      </c>
      <c r="C1228" s="5">
        <v>39872</v>
      </c>
      <c r="D1228" s="2">
        <v>26</v>
      </c>
      <c r="E1228" s="2" t="s">
        <v>8</v>
      </c>
      <c r="F1228" s="6" t="s">
        <v>16</v>
      </c>
      <c r="G1228" s="2">
        <v>90</v>
      </c>
      <c r="H1228" s="2">
        <v>5</v>
      </c>
      <c r="I1228" s="2">
        <v>20</v>
      </c>
      <c r="J1228" s="2">
        <v>7.5</v>
      </c>
      <c r="K1228" s="2">
        <v>1</v>
      </c>
      <c r="L1228" s="19">
        <v>176.71458676442586</v>
      </c>
      <c r="M1228" s="19">
        <f t="shared" si="114"/>
        <v>1.7671458676442587E-2</v>
      </c>
      <c r="N1228" s="19">
        <v>159.04312808798329</v>
      </c>
      <c r="O1228" s="19">
        <f t="shared" si="115"/>
        <v>1.5904312808798331E-2</v>
      </c>
      <c r="P1228" s="19">
        <f t="shared" si="116"/>
        <v>1.7671458676442563E-3</v>
      </c>
      <c r="Q1228" s="24">
        <v>4.2699999999999996</v>
      </c>
      <c r="R1228" s="24">
        <f t="shared" si="117"/>
        <v>6.7911415693568872E-2</v>
      </c>
      <c r="S1228" s="24">
        <v>6.8298200514138809</v>
      </c>
      <c r="T1228" s="24">
        <f t="shared" si="118"/>
        <v>1.2069288280609922E-2</v>
      </c>
      <c r="U1228" s="25">
        <f t="shared" si="119"/>
        <v>5.584212741295895E-2</v>
      </c>
    </row>
    <row r="1229" spans="1:21" x14ac:dyDescent="0.3">
      <c r="A1229" s="2" t="s">
        <v>6</v>
      </c>
      <c r="B1229" s="2">
        <v>5</v>
      </c>
      <c r="C1229" s="5">
        <v>39872</v>
      </c>
      <c r="D1229" s="2">
        <v>26</v>
      </c>
      <c r="E1229" s="2" t="s">
        <v>8</v>
      </c>
      <c r="F1229" s="6" t="s">
        <v>41</v>
      </c>
      <c r="G1229" s="2">
        <v>40</v>
      </c>
      <c r="H1229" s="2">
        <v>20</v>
      </c>
      <c r="I1229" s="2">
        <v>35</v>
      </c>
      <c r="J1229" s="2">
        <v>18.75</v>
      </c>
      <c r="K1229" s="2">
        <v>3</v>
      </c>
      <c r="L1229" s="19">
        <v>3313.3985018329849</v>
      </c>
      <c r="M1229" s="19">
        <f t="shared" si="114"/>
        <v>0.33133985018329848</v>
      </c>
      <c r="N1229" s="19">
        <v>1325.359400733194</v>
      </c>
      <c r="O1229" s="19">
        <f t="shared" si="115"/>
        <v>0.1325359400733194</v>
      </c>
      <c r="P1229" s="19">
        <f t="shared" si="116"/>
        <v>0.19880391010997908</v>
      </c>
      <c r="Q1229" s="24">
        <v>10.71</v>
      </c>
      <c r="R1229" s="24">
        <f t="shared" si="117"/>
        <v>1.4194599181852507</v>
      </c>
      <c r="S1229" s="24">
        <v>8.1999999999999993</v>
      </c>
      <c r="T1229" s="24">
        <f t="shared" si="118"/>
        <v>1.6301920629018283</v>
      </c>
      <c r="U1229" s="25">
        <f t="shared" si="119"/>
        <v>-0.21073214471657753</v>
      </c>
    </row>
    <row r="1230" spans="1:21" x14ac:dyDescent="0.3">
      <c r="A1230" s="2" t="s">
        <v>6</v>
      </c>
      <c r="B1230" s="2">
        <v>5</v>
      </c>
      <c r="C1230" s="5">
        <v>39872</v>
      </c>
      <c r="D1230" s="2">
        <v>26</v>
      </c>
      <c r="E1230" s="2" t="s">
        <v>8</v>
      </c>
      <c r="F1230" s="6" t="s">
        <v>41</v>
      </c>
      <c r="G1230" s="2">
        <v>10</v>
      </c>
      <c r="H1230" s="2">
        <v>20</v>
      </c>
      <c r="I1230" s="2">
        <v>30</v>
      </c>
      <c r="J1230" s="2">
        <v>17.5</v>
      </c>
      <c r="K1230" s="2">
        <v>3</v>
      </c>
      <c r="L1230" s="19">
        <v>2886.3382504856222</v>
      </c>
      <c r="M1230" s="19">
        <f t="shared" si="114"/>
        <v>0.28863382504856222</v>
      </c>
      <c r="N1230" s="19">
        <v>288.63382504856224</v>
      </c>
      <c r="O1230" s="19">
        <f t="shared" si="115"/>
        <v>2.8863382504856223E-2</v>
      </c>
      <c r="P1230" s="19">
        <f t="shared" si="116"/>
        <v>0.25977044254370601</v>
      </c>
      <c r="Q1230" s="24">
        <v>10.71</v>
      </c>
      <c r="R1230" s="24">
        <f t="shared" si="117"/>
        <v>0.30912682662701019</v>
      </c>
      <c r="S1230" s="24">
        <v>8.1999999999999993</v>
      </c>
      <c r="T1230" s="24">
        <f t="shared" si="118"/>
        <v>2.1301176288583892</v>
      </c>
      <c r="U1230" s="25">
        <f t="shared" si="119"/>
        <v>-1.820990802231379</v>
      </c>
    </row>
    <row r="1231" spans="1:21" x14ac:dyDescent="0.3">
      <c r="A1231" s="2" t="s">
        <v>6</v>
      </c>
      <c r="B1231" s="2">
        <v>5</v>
      </c>
      <c r="C1231" s="5">
        <v>39872</v>
      </c>
      <c r="D1231" s="2">
        <v>26</v>
      </c>
      <c r="E1231" s="2" t="s">
        <v>8</v>
      </c>
      <c r="F1231" s="6" t="s">
        <v>41</v>
      </c>
      <c r="G1231" s="2">
        <v>10</v>
      </c>
      <c r="H1231" s="2">
        <v>40</v>
      </c>
      <c r="I1231" s="2">
        <v>50</v>
      </c>
      <c r="J1231" s="2">
        <v>32.5</v>
      </c>
      <c r="K1231" s="2">
        <v>3</v>
      </c>
      <c r="L1231" s="19">
        <v>9954.9217210626575</v>
      </c>
      <c r="M1231" s="19">
        <f t="shared" si="114"/>
        <v>0.99549217210626573</v>
      </c>
      <c r="N1231" s="19">
        <v>995.4921721062658</v>
      </c>
      <c r="O1231" s="19">
        <f t="shared" si="115"/>
        <v>9.9549217210626581E-2</v>
      </c>
      <c r="P1231" s="19">
        <f t="shared" si="116"/>
        <v>0.89594295489563913</v>
      </c>
      <c r="Q1231" s="24">
        <v>10.71</v>
      </c>
      <c r="R1231" s="24">
        <f t="shared" si="117"/>
        <v>1.0661721163258107</v>
      </c>
      <c r="S1231" s="24">
        <v>8.1999999999999993</v>
      </c>
      <c r="T1231" s="24">
        <f t="shared" si="118"/>
        <v>7.3467322301442399</v>
      </c>
      <c r="U1231" s="25">
        <f t="shared" si="119"/>
        <v>-6.2805601138184297</v>
      </c>
    </row>
    <row r="1232" spans="1:21" x14ac:dyDescent="0.3">
      <c r="A1232" s="2" t="s">
        <v>6</v>
      </c>
      <c r="B1232" s="2">
        <v>5</v>
      </c>
      <c r="C1232" s="5">
        <v>39872</v>
      </c>
      <c r="D1232" s="2">
        <v>26</v>
      </c>
      <c r="E1232" s="2" t="s">
        <v>8</v>
      </c>
      <c r="F1232" s="6" t="s">
        <v>16</v>
      </c>
      <c r="G1232" s="2">
        <v>100</v>
      </c>
      <c r="H1232" s="2">
        <v>5</v>
      </c>
      <c r="I1232" s="2">
        <v>10</v>
      </c>
      <c r="J1232" s="2">
        <v>5</v>
      </c>
      <c r="K1232" s="2">
        <v>1</v>
      </c>
      <c r="L1232" s="19">
        <v>78.539816339744831</v>
      </c>
      <c r="M1232" s="19">
        <f t="shared" si="114"/>
        <v>7.8539816339744835E-3</v>
      </c>
      <c r="N1232" s="19">
        <v>78.539816339744831</v>
      </c>
      <c r="O1232" s="19">
        <f t="shared" si="115"/>
        <v>7.8539816339744835E-3</v>
      </c>
      <c r="P1232" s="19">
        <f t="shared" si="116"/>
        <v>0</v>
      </c>
      <c r="Q1232" s="24">
        <v>4.2699999999999996</v>
      </c>
      <c r="R1232" s="24">
        <f t="shared" si="117"/>
        <v>3.353650157707104E-2</v>
      </c>
      <c r="S1232" s="24">
        <v>6.8298200514138809</v>
      </c>
      <c r="T1232" s="24">
        <f t="shared" si="118"/>
        <v>0</v>
      </c>
      <c r="U1232" s="25">
        <f t="shared" si="119"/>
        <v>3.353650157707104E-2</v>
      </c>
    </row>
    <row r="1233" spans="1:21" x14ac:dyDescent="0.3">
      <c r="A1233" s="2" t="s">
        <v>6</v>
      </c>
      <c r="B1233" s="2">
        <v>5</v>
      </c>
      <c r="C1233" s="5">
        <v>39872</v>
      </c>
      <c r="D1233" s="2">
        <v>26</v>
      </c>
      <c r="E1233" s="2" t="s">
        <v>8</v>
      </c>
      <c r="F1233" s="6" t="s">
        <v>41</v>
      </c>
      <c r="G1233" s="2">
        <v>40</v>
      </c>
      <c r="H1233" s="2">
        <v>15</v>
      </c>
      <c r="I1233" s="2">
        <v>20</v>
      </c>
      <c r="J1233" s="2">
        <v>12.5</v>
      </c>
      <c r="K1233" s="2">
        <v>3</v>
      </c>
      <c r="L1233" s="19">
        <v>1472.6215563702156</v>
      </c>
      <c r="M1233" s="19">
        <f t="shared" si="114"/>
        <v>0.14726215563702155</v>
      </c>
      <c r="N1233" s="19">
        <v>589.0486225480862</v>
      </c>
      <c r="O1233" s="19">
        <f t="shared" si="115"/>
        <v>5.8904862254808621E-2</v>
      </c>
      <c r="P1233" s="19">
        <f t="shared" si="116"/>
        <v>8.8357293382212931E-2</v>
      </c>
      <c r="Q1233" s="24">
        <v>10.71</v>
      </c>
      <c r="R1233" s="24">
        <f t="shared" si="117"/>
        <v>0.63087107474900039</v>
      </c>
      <c r="S1233" s="24">
        <v>8.1999999999999993</v>
      </c>
      <c r="T1233" s="24">
        <f t="shared" si="118"/>
        <v>0.72452980573414594</v>
      </c>
      <c r="U1233" s="25">
        <f t="shared" si="119"/>
        <v>-9.3658730985145544E-2</v>
      </c>
    </row>
    <row r="1234" spans="1:21" x14ac:dyDescent="0.3">
      <c r="A1234" s="2" t="s">
        <v>6</v>
      </c>
      <c r="B1234" s="2">
        <v>5</v>
      </c>
      <c r="C1234" s="5">
        <v>39872</v>
      </c>
      <c r="D1234" s="2">
        <v>26</v>
      </c>
      <c r="E1234" s="2" t="s">
        <v>8</v>
      </c>
      <c r="F1234" s="6" t="s">
        <v>41</v>
      </c>
      <c r="G1234" s="2">
        <v>10</v>
      </c>
      <c r="H1234" s="2">
        <v>20</v>
      </c>
      <c r="I1234" s="2">
        <v>30</v>
      </c>
      <c r="J1234" s="2">
        <v>17.5</v>
      </c>
      <c r="K1234" s="2">
        <v>3</v>
      </c>
      <c r="L1234" s="19">
        <v>2886.3382504856222</v>
      </c>
      <c r="M1234" s="19">
        <f t="shared" si="114"/>
        <v>0.28863382504856222</v>
      </c>
      <c r="N1234" s="19">
        <v>288.63382504856224</v>
      </c>
      <c r="O1234" s="19">
        <f t="shared" si="115"/>
        <v>2.8863382504856223E-2</v>
      </c>
      <c r="P1234" s="19">
        <f t="shared" si="116"/>
        <v>0.25977044254370601</v>
      </c>
      <c r="Q1234" s="24">
        <v>10.71</v>
      </c>
      <c r="R1234" s="24">
        <f t="shared" si="117"/>
        <v>0.30912682662701019</v>
      </c>
      <c r="S1234" s="24">
        <v>8.1999999999999993</v>
      </c>
      <c r="T1234" s="24">
        <f t="shared" si="118"/>
        <v>2.1301176288583892</v>
      </c>
      <c r="U1234" s="25">
        <f t="shared" si="119"/>
        <v>-1.820990802231379</v>
      </c>
    </row>
    <row r="1235" spans="1:21" x14ac:dyDescent="0.3">
      <c r="A1235" s="2" t="s">
        <v>6</v>
      </c>
      <c r="B1235" s="2">
        <v>5</v>
      </c>
      <c r="C1235" s="5">
        <v>39872</v>
      </c>
      <c r="D1235" s="2">
        <v>26</v>
      </c>
      <c r="E1235" s="2" t="s">
        <v>8</v>
      </c>
      <c r="F1235" s="6" t="s">
        <v>42</v>
      </c>
      <c r="G1235" s="2">
        <v>20</v>
      </c>
      <c r="H1235" s="2">
        <v>15</v>
      </c>
      <c r="I1235" s="2">
        <v>20</v>
      </c>
      <c r="J1235" s="2">
        <v>12.5</v>
      </c>
      <c r="K1235" s="2">
        <v>2</v>
      </c>
      <c r="L1235" s="19">
        <v>981.74770424681037</v>
      </c>
      <c r="M1235" s="19">
        <f t="shared" si="114"/>
        <v>9.8174770424681035E-2</v>
      </c>
      <c r="N1235" s="19">
        <v>196.34954084936209</v>
      </c>
      <c r="O1235" s="19">
        <f t="shared" si="115"/>
        <v>1.9634954084936207E-2</v>
      </c>
      <c r="P1235" s="19">
        <f t="shared" si="116"/>
        <v>7.8539816339744828E-2</v>
      </c>
      <c r="Q1235" s="24">
        <v>11.49</v>
      </c>
      <c r="R1235" s="24">
        <f t="shared" si="117"/>
        <v>0.22560562243591703</v>
      </c>
      <c r="S1235" s="24">
        <v>8.1999999999999993</v>
      </c>
      <c r="T1235" s="24">
        <f t="shared" si="118"/>
        <v>0.6440264939859075</v>
      </c>
      <c r="U1235" s="25">
        <f t="shared" si="119"/>
        <v>-0.41842087154999047</v>
      </c>
    </row>
    <row r="1236" spans="1:21" x14ac:dyDescent="0.3">
      <c r="A1236" s="2" t="s">
        <v>6</v>
      </c>
      <c r="B1236" s="2">
        <v>5</v>
      </c>
      <c r="C1236" s="5">
        <v>39872</v>
      </c>
      <c r="D1236" s="2">
        <v>26</v>
      </c>
      <c r="E1236" s="2" t="s">
        <v>8</v>
      </c>
      <c r="F1236" s="6" t="s">
        <v>16</v>
      </c>
      <c r="G1236" s="2">
        <v>80</v>
      </c>
      <c r="H1236" s="2">
        <v>10</v>
      </c>
      <c r="I1236" s="2">
        <v>20</v>
      </c>
      <c r="J1236" s="2">
        <v>10</v>
      </c>
      <c r="K1236" s="2">
        <v>1</v>
      </c>
      <c r="L1236" s="19">
        <v>314.15926535897933</v>
      </c>
      <c r="M1236" s="19">
        <f t="shared" si="114"/>
        <v>3.1415926535897934E-2</v>
      </c>
      <c r="N1236" s="19">
        <v>251.32741228718348</v>
      </c>
      <c r="O1236" s="19">
        <f t="shared" si="115"/>
        <v>2.5132741228718346E-2</v>
      </c>
      <c r="P1236" s="19">
        <f t="shared" si="116"/>
        <v>6.2831853071795875E-3</v>
      </c>
      <c r="Q1236" s="24">
        <v>4.2699999999999996</v>
      </c>
      <c r="R1236" s="24">
        <f t="shared" si="117"/>
        <v>0.10731680504662733</v>
      </c>
      <c r="S1236" s="24">
        <v>6.8298200514138809</v>
      </c>
      <c r="T1236" s="24">
        <f t="shared" si="118"/>
        <v>4.2913024997724231E-2</v>
      </c>
      <c r="U1236" s="25">
        <f t="shared" si="119"/>
        <v>6.4403780048903098E-2</v>
      </c>
    </row>
    <row r="1237" spans="1:21" x14ac:dyDescent="0.3">
      <c r="A1237" s="2" t="s">
        <v>6</v>
      </c>
      <c r="B1237" s="2">
        <v>5</v>
      </c>
      <c r="C1237" s="5">
        <v>39872</v>
      </c>
      <c r="D1237" s="2">
        <v>26</v>
      </c>
      <c r="E1237" s="2" t="s">
        <v>8</v>
      </c>
      <c r="F1237" s="6" t="s">
        <v>41</v>
      </c>
      <c r="G1237" s="2">
        <v>50</v>
      </c>
      <c r="H1237" s="2">
        <v>25</v>
      </c>
      <c r="I1237" s="2">
        <v>40</v>
      </c>
      <c r="J1237" s="2">
        <v>22.5</v>
      </c>
      <c r="K1237" s="2">
        <v>3</v>
      </c>
      <c r="L1237" s="19">
        <v>4771.2938426394985</v>
      </c>
      <c r="M1237" s="19">
        <f t="shared" si="114"/>
        <v>0.47712938426394985</v>
      </c>
      <c r="N1237" s="19">
        <v>2385.6469213197493</v>
      </c>
      <c r="O1237" s="19">
        <f t="shared" si="115"/>
        <v>0.23856469213197493</v>
      </c>
      <c r="P1237" s="19">
        <f t="shared" si="116"/>
        <v>0.23856469213197493</v>
      </c>
      <c r="Q1237" s="24">
        <v>10.71</v>
      </c>
      <c r="R1237" s="24">
        <f t="shared" si="117"/>
        <v>2.5550278527334518</v>
      </c>
      <c r="S1237" s="24">
        <v>8.1999999999999993</v>
      </c>
      <c r="T1237" s="24">
        <f t="shared" si="118"/>
        <v>1.9562304754821942</v>
      </c>
      <c r="U1237" s="25">
        <f t="shared" si="119"/>
        <v>0.59879737725125759</v>
      </c>
    </row>
    <row r="1238" spans="1:21" x14ac:dyDescent="0.3">
      <c r="A1238" s="2" t="s">
        <v>6</v>
      </c>
      <c r="B1238" s="2">
        <v>5</v>
      </c>
      <c r="C1238" s="5">
        <v>39872</v>
      </c>
      <c r="D1238" s="2">
        <v>26</v>
      </c>
      <c r="E1238" s="2" t="s">
        <v>8</v>
      </c>
      <c r="F1238" s="6" t="s">
        <v>43</v>
      </c>
      <c r="G1238" s="2">
        <v>90</v>
      </c>
      <c r="H1238" s="2">
        <v>15</v>
      </c>
      <c r="I1238" s="2">
        <v>20</v>
      </c>
      <c r="J1238" s="2">
        <v>12.5</v>
      </c>
      <c r="K1238" s="2">
        <v>2</v>
      </c>
      <c r="L1238" s="19">
        <v>981.74770424681037</v>
      </c>
      <c r="M1238" s="19">
        <f t="shared" si="114"/>
        <v>9.8174770424681035E-2</v>
      </c>
      <c r="N1238" s="19">
        <v>883.57293382212936</v>
      </c>
      <c r="O1238" s="19">
        <f t="shared" si="115"/>
        <v>8.8357293382212931E-2</v>
      </c>
      <c r="P1238" s="19">
        <f t="shared" si="116"/>
        <v>9.8174770424681035E-3</v>
      </c>
      <c r="Q1238" s="24">
        <v>9.1999999999999993</v>
      </c>
      <c r="R1238" s="24">
        <f t="shared" si="117"/>
        <v>0.81288709911635892</v>
      </c>
      <c r="S1238" s="24">
        <v>8.1999999999999993</v>
      </c>
      <c r="T1238" s="24">
        <f t="shared" si="118"/>
        <v>8.0503311748238437E-2</v>
      </c>
      <c r="U1238" s="25">
        <f t="shared" si="119"/>
        <v>0.73238378736812049</v>
      </c>
    </row>
    <row r="1239" spans="1:21" x14ac:dyDescent="0.3">
      <c r="A1239" s="2" t="s">
        <v>6</v>
      </c>
      <c r="B1239" s="2">
        <v>5</v>
      </c>
      <c r="C1239" s="5">
        <v>39872</v>
      </c>
      <c r="D1239" s="2">
        <v>26</v>
      </c>
      <c r="E1239" s="2" t="s">
        <v>8</v>
      </c>
      <c r="F1239" s="6" t="s">
        <v>16</v>
      </c>
      <c r="G1239" s="2">
        <v>90</v>
      </c>
      <c r="H1239" s="2">
        <v>5</v>
      </c>
      <c r="I1239" s="2">
        <v>10</v>
      </c>
      <c r="J1239" s="2">
        <v>5</v>
      </c>
      <c r="K1239" s="2">
        <v>1</v>
      </c>
      <c r="L1239" s="19">
        <v>78.539816339744831</v>
      </c>
      <c r="M1239" s="19">
        <f t="shared" si="114"/>
        <v>7.8539816339744835E-3</v>
      </c>
      <c r="N1239" s="19">
        <v>70.685834705770347</v>
      </c>
      <c r="O1239" s="19">
        <f t="shared" si="115"/>
        <v>7.0685834705770346E-3</v>
      </c>
      <c r="P1239" s="19">
        <f t="shared" si="116"/>
        <v>7.8539816339744887E-4</v>
      </c>
      <c r="Q1239" s="24">
        <v>4.2699999999999996</v>
      </c>
      <c r="R1239" s="24">
        <f t="shared" si="117"/>
        <v>3.0182851419363936E-2</v>
      </c>
      <c r="S1239" s="24">
        <v>6.8298200514138809</v>
      </c>
      <c r="T1239" s="24">
        <f t="shared" si="118"/>
        <v>5.3641281247155323E-3</v>
      </c>
      <c r="U1239" s="25">
        <f t="shared" si="119"/>
        <v>2.4818723294648404E-2</v>
      </c>
    </row>
    <row r="1240" spans="1:21" x14ac:dyDescent="0.3">
      <c r="A1240" s="2" t="s">
        <v>6</v>
      </c>
      <c r="B1240" s="2">
        <v>5</v>
      </c>
      <c r="C1240" s="5">
        <v>39872</v>
      </c>
      <c r="D1240" s="2">
        <v>26</v>
      </c>
      <c r="E1240" s="2" t="s">
        <v>8</v>
      </c>
      <c r="F1240" s="6" t="s">
        <v>16</v>
      </c>
      <c r="G1240" s="2">
        <v>70</v>
      </c>
      <c r="H1240" s="2">
        <v>20</v>
      </c>
      <c r="I1240" s="2">
        <v>30</v>
      </c>
      <c r="J1240" s="2">
        <v>17.5</v>
      </c>
      <c r="K1240" s="2">
        <v>1</v>
      </c>
      <c r="L1240" s="19">
        <v>962.11275016187415</v>
      </c>
      <c r="M1240" s="19">
        <f t="shared" si="114"/>
        <v>9.6211275016187411E-2</v>
      </c>
      <c r="N1240" s="19">
        <v>673.4789251133119</v>
      </c>
      <c r="O1240" s="19">
        <f t="shared" si="115"/>
        <v>6.7347892511331192E-2</v>
      </c>
      <c r="P1240" s="19">
        <f t="shared" si="116"/>
        <v>2.8863382504856219E-2</v>
      </c>
      <c r="Q1240" s="24">
        <v>4.2699999999999996</v>
      </c>
      <c r="R1240" s="24">
        <f t="shared" si="117"/>
        <v>0.28757550102338414</v>
      </c>
      <c r="S1240" s="24">
        <v>6.8298200514138809</v>
      </c>
      <c r="T1240" s="24">
        <f t="shared" si="118"/>
        <v>0.19713170858329562</v>
      </c>
      <c r="U1240" s="25">
        <f t="shared" si="119"/>
        <v>9.0443792440088516E-2</v>
      </c>
    </row>
    <row r="1241" spans="1:21" x14ac:dyDescent="0.3">
      <c r="A1241" s="2" t="s">
        <v>6</v>
      </c>
      <c r="B1241" s="2">
        <v>5</v>
      </c>
      <c r="C1241" s="5">
        <v>39872</v>
      </c>
      <c r="D1241" s="2">
        <v>26</v>
      </c>
      <c r="E1241" s="2" t="s">
        <v>8</v>
      </c>
      <c r="F1241" s="6" t="s">
        <v>16</v>
      </c>
      <c r="G1241" s="2">
        <v>100</v>
      </c>
      <c r="H1241" s="2">
        <v>5</v>
      </c>
      <c r="I1241" s="2">
        <v>10</v>
      </c>
      <c r="J1241" s="2">
        <v>5</v>
      </c>
      <c r="K1241" s="2">
        <v>1</v>
      </c>
      <c r="L1241" s="19">
        <v>78.539816339744831</v>
      </c>
      <c r="M1241" s="19">
        <f t="shared" si="114"/>
        <v>7.8539816339744835E-3</v>
      </c>
      <c r="N1241" s="19">
        <v>78.539816339744831</v>
      </c>
      <c r="O1241" s="19">
        <f t="shared" si="115"/>
        <v>7.8539816339744835E-3</v>
      </c>
      <c r="P1241" s="19">
        <f t="shared" si="116"/>
        <v>0</v>
      </c>
      <c r="Q1241" s="24">
        <v>4.2699999999999996</v>
      </c>
      <c r="R1241" s="24">
        <f t="shared" si="117"/>
        <v>3.353650157707104E-2</v>
      </c>
      <c r="S1241" s="24">
        <v>6.8298200514138809</v>
      </c>
      <c r="T1241" s="24">
        <f t="shared" si="118"/>
        <v>0</v>
      </c>
      <c r="U1241" s="25">
        <f t="shared" si="119"/>
        <v>3.353650157707104E-2</v>
      </c>
    </row>
    <row r="1242" spans="1:21" x14ac:dyDescent="0.3">
      <c r="A1242" s="2" t="s">
        <v>6</v>
      </c>
      <c r="B1242" s="2">
        <v>5</v>
      </c>
      <c r="C1242" s="5">
        <v>39872</v>
      </c>
      <c r="D1242" s="2">
        <v>26</v>
      </c>
      <c r="E1242" s="2" t="s">
        <v>8</v>
      </c>
      <c r="F1242" s="6" t="s">
        <v>43</v>
      </c>
      <c r="G1242" s="2">
        <v>70</v>
      </c>
      <c r="H1242" s="2">
        <v>65</v>
      </c>
      <c r="I1242" s="2">
        <v>50</v>
      </c>
      <c r="J1242" s="2">
        <v>45</v>
      </c>
      <c r="K1242" s="2">
        <v>2</v>
      </c>
      <c r="L1242" s="19">
        <v>12723.450247038661</v>
      </c>
      <c r="M1242" s="19">
        <f t="shared" si="114"/>
        <v>1.2723450247038661</v>
      </c>
      <c r="N1242" s="19">
        <v>8906.4151729270616</v>
      </c>
      <c r="O1242" s="19">
        <f t="shared" si="115"/>
        <v>0.89064151729270613</v>
      </c>
      <c r="P1242" s="19">
        <f t="shared" si="116"/>
        <v>0.38170350741115999</v>
      </c>
      <c r="Q1242" s="24">
        <v>9.1999999999999993</v>
      </c>
      <c r="R1242" s="24">
        <f t="shared" si="117"/>
        <v>8.1939019590928961</v>
      </c>
      <c r="S1242" s="24">
        <v>8.1999999999999993</v>
      </c>
      <c r="T1242" s="24">
        <f t="shared" si="118"/>
        <v>3.1299687607715119</v>
      </c>
      <c r="U1242" s="25">
        <f t="shared" si="119"/>
        <v>5.0639331983213847</v>
      </c>
    </row>
    <row r="1243" spans="1:21" x14ac:dyDescent="0.3">
      <c r="A1243" s="2" t="s">
        <v>6</v>
      </c>
      <c r="B1243" s="2">
        <v>5</v>
      </c>
      <c r="C1243" s="5">
        <v>39872</v>
      </c>
      <c r="D1243" s="2">
        <v>26</v>
      </c>
      <c r="E1243" s="2" t="s">
        <v>8</v>
      </c>
      <c r="F1243" s="6" t="s">
        <v>41</v>
      </c>
      <c r="G1243" s="2">
        <v>20</v>
      </c>
      <c r="H1243" s="2">
        <v>40</v>
      </c>
      <c r="I1243" s="2">
        <v>30</v>
      </c>
      <c r="J1243" s="2">
        <v>27.5</v>
      </c>
      <c r="K1243" s="2">
        <v>3</v>
      </c>
      <c r="L1243" s="19">
        <v>7127.4883328318429</v>
      </c>
      <c r="M1243" s="19">
        <f t="shared" si="114"/>
        <v>0.71274883328318428</v>
      </c>
      <c r="N1243" s="19">
        <v>1425.4976665663687</v>
      </c>
      <c r="O1243" s="19">
        <f t="shared" si="115"/>
        <v>0.14254976665663688</v>
      </c>
      <c r="P1243" s="19">
        <f t="shared" si="116"/>
        <v>0.5701990666265474</v>
      </c>
      <c r="Q1243" s="24">
        <v>10.71</v>
      </c>
      <c r="R1243" s="24">
        <f t="shared" si="117"/>
        <v>1.5267080008925811</v>
      </c>
      <c r="S1243" s="24">
        <v>8.1999999999999993</v>
      </c>
      <c r="T1243" s="24">
        <f t="shared" si="118"/>
        <v>4.6756323463376885</v>
      </c>
      <c r="U1243" s="25">
        <f t="shared" si="119"/>
        <v>-3.1489243454451072</v>
      </c>
    </row>
    <row r="1244" spans="1:21" x14ac:dyDescent="0.3">
      <c r="A1244" s="2" t="s">
        <v>6</v>
      </c>
      <c r="B1244" s="2">
        <v>5</v>
      </c>
      <c r="C1244" s="5">
        <v>39872</v>
      </c>
      <c r="D1244" s="2">
        <v>26</v>
      </c>
      <c r="E1244" s="2" t="s">
        <v>8</v>
      </c>
      <c r="F1244" s="6" t="s">
        <v>53</v>
      </c>
      <c r="G1244" s="2">
        <v>80</v>
      </c>
      <c r="H1244" s="2">
        <v>10</v>
      </c>
      <c r="I1244" s="2">
        <v>20</v>
      </c>
      <c r="J1244" s="2">
        <v>10</v>
      </c>
      <c r="K1244" s="2">
        <v>2</v>
      </c>
      <c r="L1244" s="19">
        <v>628.31853071795865</v>
      </c>
      <c r="M1244" s="19">
        <f t="shared" si="114"/>
        <v>6.2831853071795868E-2</v>
      </c>
      <c r="N1244" s="19">
        <v>502.65482457436696</v>
      </c>
      <c r="O1244" s="19">
        <f t="shared" si="115"/>
        <v>5.0265482457436693E-2</v>
      </c>
      <c r="P1244" s="19">
        <f t="shared" si="116"/>
        <v>1.2566370614359175E-2</v>
      </c>
      <c r="Q1244" s="24">
        <v>6.51</v>
      </c>
      <c r="R1244" s="24">
        <f t="shared" si="117"/>
        <v>0.32722829079791288</v>
      </c>
      <c r="S1244" s="24">
        <v>8.2509316770186327</v>
      </c>
      <c r="T1244" s="24">
        <f t="shared" si="118"/>
        <v>0.10368426536717221</v>
      </c>
      <c r="U1244" s="25">
        <f t="shared" si="119"/>
        <v>0.22354402543074067</v>
      </c>
    </row>
    <row r="1245" spans="1:21" x14ac:dyDescent="0.3">
      <c r="A1245" s="2" t="s">
        <v>6</v>
      </c>
      <c r="B1245" s="2">
        <v>5</v>
      </c>
      <c r="C1245" s="5">
        <v>39872</v>
      </c>
      <c r="D1245" s="2">
        <v>26</v>
      </c>
      <c r="E1245" s="2" t="s">
        <v>8</v>
      </c>
      <c r="F1245" s="6" t="s">
        <v>42</v>
      </c>
      <c r="G1245" s="2">
        <v>60</v>
      </c>
      <c r="H1245" s="2">
        <v>15</v>
      </c>
      <c r="I1245" s="2">
        <v>25</v>
      </c>
      <c r="J1245" s="2">
        <v>13.75</v>
      </c>
      <c r="K1245" s="2">
        <v>2</v>
      </c>
      <c r="L1245" s="19">
        <v>1187.9147221386406</v>
      </c>
      <c r="M1245" s="19">
        <f t="shared" si="114"/>
        <v>0.11879147221386406</v>
      </c>
      <c r="N1245" s="19">
        <v>712.74883328318435</v>
      </c>
      <c r="O1245" s="19">
        <f t="shared" si="115"/>
        <v>7.1274883328318439E-2</v>
      </c>
      <c r="P1245" s="19">
        <f t="shared" si="116"/>
        <v>4.7516588885545621E-2</v>
      </c>
      <c r="Q1245" s="24">
        <v>11.49</v>
      </c>
      <c r="R1245" s="24">
        <f t="shared" si="117"/>
        <v>0.8189484094423789</v>
      </c>
      <c r="S1245" s="24">
        <v>8.1999999999999993</v>
      </c>
      <c r="T1245" s="24">
        <f t="shared" si="118"/>
        <v>0.38963602886147408</v>
      </c>
      <c r="U1245" s="25">
        <f t="shared" si="119"/>
        <v>0.42931238058090482</v>
      </c>
    </row>
    <row r="1246" spans="1:21" x14ac:dyDescent="0.3">
      <c r="A1246" s="2" t="s">
        <v>6</v>
      </c>
      <c r="B1246" s="2">
        <v>18</v>
      </c>
      <c r="C1246" s="5">
        <v>39874</v>
      </c>
      <c r="D1246" s="2">
        <v>33</v>
      </c>
      <c r="E1246" s="2" t="s">
        <v>10</v>
      </c>
      <c r="F1246" s="6" t="s">
        <v>42</v>
      </c>
      <c r="G1246" s="2">
        <v>10</v>
      </c>
      <c r="H1246" s="2">
        <v>25</v>
      </c>
      <c r="I1246" s="2">
        <v>48</v>
      </c>
      <c r="J1246" s="2">
        <v>24.5</v>
      </c>
      <c r="K1246" s="2">
        <v>2</v>
      </c>
      <c r="L1246" s="19">
        <v>3771.4819806345467</v>
      </c>
      <c r="M1246" s="19">
        <f t="shared" si="114"/>
        <v>0.37714819806345468</v>
      </c>
      <c r="N1246" s="19">
        <v>377.14819806345469</v>
      </c>
      <c r="O1246" s="19">
        <f t="shared" si="115"/>
        <v>3.7714819806345466E-2</v>
      </c>
      <c r="P1246" s="19">
        <f t="shared" si="116"/>
        <v>0.33943337825710923</v>
      </c>
      <c r="Q1246" s="24">
        <v>11.49</v>
      </c>
      <c r="R1246" s="24">
        <f t="shared" si="117"/>
        <v>0.43334327957490942</v>
      </c>
      <c r="S1246" s="24">
        <v>8.1999999999999993</v>
      </c>
      <c r="T1246" s="24">
        <f t="shared" si="118"/>
        <v>2.7833537017082954</v>
      </c>
      <c r="U1246" s="25">
        <f t="shared" si="119"/>
        <v>-2.3500104221333862</v>
      </c>
    </row>
    <row r="1247" spans="1:21" x14ac:dyDescent="0.3">
      <c r="A1247" s="2" t="s">
        <v>6</v>
      </c>
      <c r="B1247" s="2">
        <v>18</v>
      </c>
      <c r="C1247" s="5">
        <v>39874</v>
      </c>
      <c r="D1247" s="2">
        <v>33</v>
      </c>
      <c r="E1247" s="2" t="s">
        <v>10</v>
      </c>
      <c r="F1247" s="6" t="s">
        <v>42</v>
      </c>
      <c r="G1247" s="2">
        <v>30</v>
      </c>
      <c r="H1247" s="2">
        <v>12</v>
      </c>
      <c r="I1247" s="2">
        <v>15</v>
      </c>
      <c r="J1247" s="2">
        <v>9.75</v>
      </c>
      <c r="K1247" s="2">
        <v>2</v>
      </c>
      <c r="L1247" s="19">
        <v>597.29530326375937</v>
      </c>
      <c r="M1247" s="19">
        <f t="shared" si="114"/>
        <v>5.9729530326375936E-2</v>
      </c>
      <c r="N1247" s="19">
        <v>179.18859097912781</v>
      </c>
      <c r="O1247" s="19">
        <f t="shared" si="115"/>
        <v>1.7918859097912781E-2</v>
      </c>
      <c r="P1247" s="19">
        <f t="shared" si="116"/>
        <v>4.1810671228463159E-2</v>
      </c>
      <c r="Q1247" s="24">
        <v>11.49</v>
      </c>
      <c r="R1247" s="24">
        <f t="shared" si="117"/>
        <v>0.20588769103501786</v>
      </c>
      <c r="S1247" s="24">
        <v>8.1999999999999993</v>
      </c>
      <c r="T1247" s="24">
        <f t="shared" si="118"/>
        <v>0.34284750407339787</v>
      </c>
      <c r="U1247" s="25">
        <f t="shared" si="119"/>
        <v>-0.13695981303838001</v>
      </c>
    </row>
    <row r="1248" spans="1:21" x14ac:dyDescent="0.3">
      <c r="A1248" s="2" t="s">
        <v>6</v>
      </c>
      <c r="B1248" s="2">
        <v>18</v>
      </c>
      <c r="C1248" s="5">
        <v>39874</v>
      </c>
      <c r="D1248" s="2">
        <v>33</v>
      </c>
      <c r="E1248" s="2" t="s">
        <v>10</v>
      </c>
      <c r="F1248" s="6" t="s">
        <v>53</v>
      </c>
      <c r="G1248" s="2">
        <v>30</v>
      </c>
      <c r="H1248" s="2">
        <v>6</v>
      </c>
      <c r="I1248" s="2">
        <v>15</v>
      </c>
      <c r="J1248" s="2">
        <v>6.75</v>
      </c>
      <c r="K1248" s="2">
        <v>2</v>
      </c>
      <c r="L1248" s="19">
        <v>286.27763055836988</v>
      </c>
      <c r="M1248" s="19">
        <f t="shared" si="114"/>
        <v>2.8627763055836988E-2</v>
      </c>
      <c r="N1248" s="19">
        <v>85.883289167510966</v>
      </c>
      <c r="O1248" s="19">
        <f t="shared" si="115"/>
        <v>8.5883289167510962E-3</v>
      </c>
      <c r="P1248" s="19">
        <f t="shared" si="116"/>
        <v>2.003943413908589E-2</v>
      </c>
      <c r="Q1248" s="24">
        <v>6.51</v>
      </c>
      <c r="R1248" s="24">
        <f t="shared" si="117"/>
        <v>5.5910021248049634E-2</v>
      </c>
      <c r="S1248" s="24">
        <v>8.2509316770186327</v>
      </c>
      <c r="T1248" s="24">
        <f t="shared" si="118"/>
        <v>0.1653440019277124</v>
      </c>
      <c r="U1248" s="25">
        <f t="shared" si="119"/>
        <v>-0.10943398067966276</v>
      </c>
    </row>
    <row r="1249" spans="1:21" x14ac:dyDescent="0.3">
      <c r="A1249" s="2" t="s">
        <v>6</v>
      </c>
      <c r="B1249" s="2">
        <v>18</v>
      </c>
      <c r="C1249" s="5">
        <v>39874</v>
      </c>
      <c r="D1249" s="2">
        <v>33</v>
      </c>
      <c r="E1249" s="2" t="s">
        <v>10</v>
      </c>
      <c r="F1249" s="6" t="s">
        <v>53</v>
      </c>
      <c r="G1249" s="2">
        <v>90</v>
      </c>
      <c r="H1249" s="2">
        <v>10</v>
      </c>
      <c r="I1249" s="2">
        <v>16</v>
      </c>
      <c r="J1249" s="2">
        <v>9</v>
      </c>
      <c r="K1249" s="2">
        <v>2</v>
      </c>
      <c r="L1249" s="19">
        <v>508.93800988154646</v>
      </c>
      <c r="M1249" s="19">
        <f t="shared" si="114"/>
        <v>5.0893800988154644E-2</v>
      </c>
      <c r="N1249" s="19">
        <v>458.04420889339184</v>
      </c>
      <c r="O1249" s="19">
        <f t="shared" si="115"/>
        <v>4.5804420889339184E-2</v>
      </c>
      <c r="P1249" s="19">
        <f t="shared" si="116"/>
        <v>5.0893800988154603E-3</v>
      </c>
      <c r="Q1249" s="24">
        <v>6.51</v>
      </c>
      <c r="R1249" s="24">
        <f t="shared" si="117"/>
        <v>0.29818677998959808</v>
      </c>
      <c r="S1249" s="24">
        <v>8.2509316770186327</v>
      </c>
      <c r="T1249" s="24">
        <f t="shared" si="118"/>
        <v>4.1992127473704698E-2</v>
      </c>
      <c r="U1249" s="25">
        <f t="shared" si="119"/>
        <v>0.25619465251589341</v>
      </c>
    </row>
    <row r="1250" spans="1:21" x14ac:dyDescent="0.3">
      <c r="A1250" s="2" t="s">
        <v>6</v>
      </c>
      <c r="B1250" s="2">
        <v>18</v>
      </c>
      <c r="C1250" s="5">
        <v>39874</v>
      </c>
      <c r="D1250" s="2">
        <v>33</v>
      </c>
      <c r="E1250" s="2" t="s">
        <v>10</v>
      </c>
      <c r="F1250" s="6" t="s">
        <v>55</v>
      </c>
      <c r="G1250" s="2">
        <v>90</v>
      </c>
      <c r="H1250" s="2">
        <v>1</v>
      </c>
      <c r="I1250" s="2">
        <v>11</v>
      </c>
      <c r="J1250" s="2">
        <v>3.25</v>
      </c>
      <c r="K1250" s="2">
        <v>2</v>
      </c>
      <c r="L1250" s="19">
        <v>66.366144807084382</v>
      </c>
      <c r="M1250" s="19">
        <f t="shared" si="114"/>
        <v>6.6366144807084382E-3</v>
      </c>
      <c r="N1250" s="19">
        <v>59.729530326375944</v>
      </c>
      <c r="O1250" s="19">
        <f t="shared" si="115"/>
        <v>5.9729530326375945E-3</v>
      </c>
      <c r="P1250" s="19">
        <f t="shared" si="116"/>
        <v>6.6366144807084373E-4</v>
      </c>
      <c r="Q1250" s="24">
        <v>4.05</v>
      </c>
      <c r="R1250" s="24">
        <f t="shared" si="117"/>
        <v>2.4190459782182257E-2</v>
      </c>
      <c r="S1250" s="24">
        <v>8.104694792715291</v>
      </c>
      <c r="T1250" s="24">
        <f t="shared" si="118"/>
        <v>5.3787734823056571E-3</v>
      </c>
      <c r="U1250" s="25">
        <f t="shared" si="119"/>
        <v>1.88116862998766E-2</v>
      </c>
    </row>
    <row r="1251" spans="1:21" x14ac:dyDescent="0.3">
      <c r="A1251" s="2" t="s">
        <v>6</v>
      </c>
      <c r="B1251" s="2">
        <v>18</v>
      </c>
      <c r="C1251" s="5">
        <v>39874</v>
      </c>
      <c r="D1251" s="2">
        <v>33</v>
      </c>
      <c r="E1251" s="2" t="s">
        <v>10</v>
      </c>
      <c r="F1251" s="6" t="s">
        <v>16</v>
      </c>
      <c r="G1251" s="2">
        <v>40</v>
      </c>
      <c r="H1251" s="2">
        <v>15</v>
      </c>
      <c r="I1251" s="2">
        <v>15</v>
      </c>
      <c r="J1251" s="2">
        <v>11.25</v>
      </c>
      <c r="K1251" s="2">
        <v>1</v>
      </c>
      <c r="L1251" s="19">
        <v>397.60782021995817</v>
      </c>
      <c r="M1251" s="19">
        <f t="shared" si="114"/>
        <v>3.9760782021995816E-2</v>
      </c>
      <c r="N1251" s="19">
        <v>159.04312808798329</v>
      </c>
      <c r="O1251" s="19">
        <f t="shared" si="115"/>
        <v>1.5904312808798331E-2</v>
      </c>
      <c r="P1251" s="19">
        <f t="shared" si="116"/>
        <v>2.3856469213197486E-2</v>
      </c>
      <c r="Q1251" s="24">
        <v>4.2699999999999996</v>
      </c>
      <c r="R1251" s="24">
        <f t="shared" si="117"/>
        <v>6.7911415693568872E-2</v>
      </c>
      <c r="S1251" s="24">
        <v>6.8298200514138809</v>
      </c>
      <c r="T1251" s="24">
        <f t="shared" si="118"/>
        <v>0.16293539178823413</v>
      </c>
      <c r="U1251" s="25">
        <f t="shared" si="119"/>
        <v>-9.5023976094665258E-2</v>
      </c>
    </row>
    <row r="1252" spans="1:21" x14ac:dyDescent="0.3">
      <c r="A1252" s="2" t="s">
        <v>6</v>
      </c>
      <c r="B1252" s="2">
        <v>18</v>
      </c>
      <c r="C1252" s="5">
        <v>39874</v>
      </c>
      <c r="D1252" s="2">
        <v>33</v>
      </c>
      <c r="E1252" s="2" t="s">
        <v>10</v>
      </c>
      <c r="F1252" s="6" t="s">
        <v>53</v>
      </c>
      <c r="G1252" s="2">
        <v>90</v>
      </c>
      <c r="H1252" s="2">
        <v>8</v>
      </c>
      <c r="I1252" s="2">
        <v>15</v>
      </c>
      <c r="J1252" s="2">
        <v>7.75</v>
      </c>
      <c r="K1252" s="2">
        <v>2</v>
      </c>
      <c r="L1252" s="19">
        <v>377.38381751247391</v>
      </c>
      <c r="M1252" s="19">
        <f t="shared" si="114"/>
        <v>3.7738381751247392E-2</v>
      </c>
      <c r="N1252" s="19">
        <v>339.64543576122651</v>
      </c>
      <c r="O1252" s="19">
        <f t="shared" si="115"/>
        <v>3.3964543576122649E-2</v>
      </c>
      <c r="P1252" s="19">
        <f t="shared" si="116"/>
        <v>3.7738381751247427E-3</v>
      </c>
      <c r="Q1252" s="24">
        <v>6.51</v>
      </c>
      <c r="R1252" s="24">
        <f t="shared" si="117"/>
        <v>0.22110917868055843</v>
      </c>
      <c r="S1252" s="24">
        <v>8.2509316770186327</v>
      </c>
      <c r="T1252" s="24">
        <f t="shared" si="118"/>
        <v>3.1137680943078928E-2</v>
      </c>
      <c r="U1252" s="25">
        <f t="shared" si="119"/>
        <v>0.18997149773747951</v>
      </c>
    </row>
    <row r="1253" spans="1:21" x14ac:dyDescent="0.3">
      <c r="A1253" s="2" t="s">
        <v>6</v>
      </c>
      <c r="B1253" s="2">
        <v>18</v>
      </c>
      <c r="C1253" s="5">
        <v>39874</v>
      </c>
      <c r="D1253" s="2">
        <v>33</v>
      </c>
      <c r="E1253" s="2" t="s">
        <v>10</v>
      </c>
      <c r="F1253" s="6" t="s">
        <v>24</v>
      </c>
      <c r="G1253" s="2">
        <v>90</v>
      </c>
      <c r="H1253" s="2">
        <v>19</v>
      </c>
      <c r="I1253" s="2">
        <v>22</v>
      </c>
      <c r="J1253" s="2">
        <v>15</v>
      </c>
      <c r="K1253" s="2">
        <v>2</v>
      </c>
      <c r="L1253" s="19">
        <v>1413.7166941154069</v>
      </c>
      <c r="M1253" s="19">
        <f t="shared" si="114"/>
        <v>0.1413716694115407</v>
      </c>
      <c r="N1253" s="19">
        <v>1272.3450247038663</v>
      </c>
      <c r="O1253" s="19">
        <f t="shared" si="115"/>
        <v>0.12723450247038665</v>
      </c>
      <c r="P1253" s="19">
        <f t="shared" si="116"/>
        <v>1.413716694115405E-2</v>
      </c>
      <c r="Q1253" s="24">
        <v>5.86</v>
      </c>
      <c r="R1253" s="24">
        <f t="shared" si="117"/>
        <v>0.74559418447646575</v>
      </c>
      <c r="S1253" s="24">
        <v>8.461146496815287</v>
      </c>
      <c r="T1253" s="24">
        <f t="shared" si="118"/>
        <v>0.11961664053903848</v>
      </c>
      <c r="U1253" s="25">
        <f t="shared" si="119"/>
        <v>0.62597754393742733</v>
      </c>
    </row>
    <row r="1254" spans="1:21" x14ac:dyDescent="0.3">
      <c r="A1254" s="2" t="s">
        <v>6</v>
      </c>
      <c r="B1254" s="2">
        <v>18</v>
      </c>
      <c r="C1254" s="5">
        <v>39874</v>
      </c>
      <c r="D1254" s="2">
        <v>33</v>
      </c>
      <c r="E1254" s="2" t="s">
        <v>10</v>
      </c>
      <c r="F1254" s="6" t="s">
        <v>44</v>
      </c>
      <c r="G1254" s="2">
        <v>50</v>
      </c>
      <c r="H1254" s="2">
        <v>5</v>
      </c>
      <c r="I1254" s="2">
        <v>12</v>
      </c>
      <c r="J1254" s="2">
        <v>5.5</v>
      </c>
      <c r="K1254" s="2">
        <v>2</v>
      </c>
      <c r="L1254" s="19">
        <v>190.06635554218249</v>
      </c>
      <c r="M1254" s="19">
        <f t="shared" si="114"/>
        <v>1.9006635554218249E-2</v>
      </c>
      <c r="N1254" s="19">
        <v>95.033177771091246</v>
      </c>
      <c r="O1254" s="19">
        <f t="shared" si="115"/>
        <v>9.5033177771091243E-3</v>
      </c>
      <c r="P1254" s="19">
        <f t="shared" si="116"/>
        <v>9.5033177771091243E-3</v>
      </c>
      <c r="Q1254" s="24">
        <v>5.78</v>
      </c>
      <c r="R1254" s="24">
        <f t="shared" si="117"/>
        <v>5.4929176751690741E-2</v>
      </c>
      <c r="S1254" s="24">
        <v>9.0675767918088734</v>
      </c>
      <c r="T1254" s="24">
        <f t="shared" si="118"/>
        <v>8.6172063720899389E-2</v>
      </c>
      <c r="U1254" s="25">
        <f t="shared" si="119"/>
        <v>-3.1242886969208648E-2</v>
      </c>
    </row>
    <row r="1255" spans="1:21" x14ac:dyDescent="0.3">
      <c r="A1255" s="2" t="s">
        <v>6</v>
      </c>
      <c r="B1255" s="2">
        <v>18</v>
      </c>
      <c r="C1255" s="5">
        <v>39874</v>
      </c>
      <c r="D1255" s="2">
        <v>33</v>
      </c>
      <c r="E1255" s="2" t="s">
        <v>10</v>
      </c>
      <c r="F1255" s="6" t="s">
        <v>45</v>
      </c>
      <c r="G1255" s="2">
        <v>100</v>
      </c>
      <c r="H1255" s="2">
        <v>12</v>
      </c>
      <c r="I1255" s="2">
        <v>13</v>
      </c>
      <c r="J1255" s="2">
        <v>9.25</v>
      </c>
      <c r="K1255" s="2">
        <v>3</v>
      </c>
      <c r="L1255" s="19">
        <v>806.40756426833002</v>
      </c>
      <c r="M1255" s="19">
        <f t="shared" si="114"/>
        <v>8.0640756426833007E-2</v>
      </c>
      <c r="N1255" s="19">
        <v>806.40756426833002</v>
      </c>
      <c r="O1255" s="19">
        <f t="shared" si="115"/>
        <v>8.0640756426833007E-2</v>
      </c>
      <c r="P1255" s="19">
        <f t="shared" si="116"/>
        <v>0</v>
      </c>
      <c r="Q1255" s="24">
        <v>1.45</v>
      </c>
      <c r="R1255" s="24">
        <f t="shared" si="117"/>
        <v>0.11692909681890785</v>
      </c>
      <c r="S1255" s="24">
        <v>9.1613793103448273</v>
      </c>
      <c r="T1255" s="24">
        <f t="shared" si="118"/>
        <v>0</v>
      </c>
      <c r="U1255" s="25">
        <f t="shared" si="119"/>
        <v>0.11692909681890785</v>
      </c>
    </row>
    <row r="1256" spans="1:21" x14ac:dyDescent="0.3">
      <c r="A1256" s="2" t="s">
        <v>6</v>
      </c>
      <c r="B1256" s="2">
        <v>18</v>
      </c>
      <c r="C1256" s="5">
        <v>39874</v>
      </c>
      <c r="D1256" s="2">
        <v>33</v>
      </c>
      <c r="E1256" s="2" t="s">
        <v>10</v>
      </c>
      <c r="F1256" s="6" t="s">
        <v>35</v>
      </c>
      <c r="G1256" s="2">
        <v>100</v>
      </c>
      <c r="H1256" s="2">
        <v>10</v>
      </c>
      <c r="I1256" s="2">
        <v>18</v>
      </c>
      <c r="J1256" s="2">
        <v>9.5</v>
      </c>
      <c r="K1256" s="2">
        <v>1</v>
      </c>
      <c r="L1256" s="19">
        <v>283.5287369864788</v>
      </c>
      <c r="M1256" s="19">
        <f t="shared" si="114"/>
        <v>2.835287369864788E-2</v>
      </c>
      <c r="N1256" s="19">
        <v>283.5287369864788</v>
      </c>
      <c r="O1256" s="19">
        <f t="shared" si="115"/>
        <v>2.835287369864788E-2</v>
      </c>
      <c r="P1256" s="19">
        <f t="shared" si="116"/>
        <v>0</v>
      </c>
      <c r="Q1256" s="24">
        <v>1.93</v>
      </c>
      <c r="R1256" s="24">
        <f t="shared" si="117"/>
        <v>5.4721046238390407E-2</v>
      </c>
      <c r="S1256" s="24">
        <v>8.104694792715291</v>
      </c>
      <c r="T1256" s="24">
        <f t="shared" si="118"/>
        <v>0</v>
      </c>
      <c r="U1256" s="25">
        <f t="shared" si="119"/>
        <v>5.4721046238390407E-2</v>
      </c>
    </row>
    <row r="1257" spans="1:21" x14ac:dyDescent="0.3">
      <c r="A1257" s="2" t="s">
        <v>6</v>
      </c>
      <c r="B1257" s="2">
        <v>18</v>
      </c>
      <c r="C1257" s="5">
        <v>39874</v>
      </c>
      <c r="D1257" s="2">
        <v>33</v>
      </c>
      <c r="E1257" s="2" t="s">
        <v>10</v>
      </c>
      <c r="F1257" s="6" t="s">
        <v>55</v>
      </c>
      <c r="G1257" s="2">
        <v>80</v>
      </c>
      <c r="H1257" s="2">
        <v>5</v>
      </c>
      <c r="I1257" s="2">
        <v>13</v>
      </c>
      <c r="J1257" s="2">
        <v>5.75</v>
      </c>
      <c r="K1257" s="2">
        <v>2</v>
      </c>
      <c r="L1257" s="19">
        <v>207.73781421862506</v>
      </c>
      <c r="M1257" s="19">
        <f t="shared" si="114"/>
        <v>2.0773781421862505E-2</v>
      </c>
      <c r="N1257" s="19">
        <v>166.19025137490007</v>
      </c>
      <c r="O1257" s="19">
        <f t="shared" si="115"/>
        <v>1.6619025137490008E-2</v>
      </c>
      <c r="P1257" s="19">
        <f t="shared" si="116"/>
        <v>4.1547562843724968E-3</v>
      </c>
      <c r="Q1257" s="24">
        <v>4.05</v>
      </c>
      <c r="R1257" s="24">
        <f t="shared" si="117"/>
        <v>6.7307051806834536E-2</v>
      </c>
      <c r="S1257" s="24">
        <v>8.104694792715291</v>
      </c>
      <c r="T1257" s="24">
        <f t="shared" si="118"/>
        <v>3.3673031622954909E-2</v>
      </c>
      <c r="U1257" s="25">
        <f t="shared" si="119"/>
        <v>3.3634020183879627E-2</v>
      </c>
    </row>
    <row r="1258" spans="1:21" x14ac:dyDescent="0.3">
      <c r="A1258" s="2" t="s">
        <v>6</v>
      </c>
      <c r="B1258" s="2">
        <v>18</v>
      </c>
      <c r="C1258" s="5">
        <v>39874</v>
      </c>
      <c r="D1258" s="2">
        <v>33</v>
      </c>
      <c r="E1258" s="2" t="s">
        <v>10</v>
      </c>
      <c r="F1258" s="6" t="s">
        <v>53</v>
      </c>
      <c r="G1258" s="2">
        <v>60</v>
      </c>
      <c r="H1258" s="2">
        <v>8</v>
      </c>
      <c r="I1258" s="2">
        <v>16</v>
      </c>
      <c r="J1258" s="2">
        <v>8</v>
      </c>
      <c r="K1258" s="2">
        <v>2</v>
      </c>
      <c r="L1258" s="19">
        <v>402.12385965949352</v>
      </c>
      <c r="M1258" s="19">
        <f t="shared" si="114"/>
        <v>4.0212385965949352E-2</v>
      </c>
      <c r="N1258" s="19">
        <v>241.27431579569611</v>
      </c>
      <c r="O1258" s="19">
        <f t="shared" si="115"/>
        <v>2.4127431579569612E-2</v>
      </c>
      <c r="P1258" s="19">
        <f t="shared" si="116"/>
        <v>1.6084954386379739E-2</v>
      </c>
      <c r="Q1258" s="24">
        <v>6.51</v>
      </c>
      <c r="R1258" s="24">
        <f t="shared" si="117"/>
        <v>0.15706957958299816</v>
      </c>
      <c r="S1258" s="24">
        <v>8.2509316770186327</v>
      </c>
      <c r="T1258" s="24">
        <f t="shared" si="118"/>
        <v>0.1327158596699804</v>
      </c>
      <c r="U1258" s="25">
        <f t="shared" si="119"/>
        <v>2.4353719913017768E-2</v>
      </c>
    </row>
    <row r="1259" spans="1:21" x14ac:dyDescent="0.3">
      <c r="A1259" s="2" t="s">
        <v>6</v>
      </c>
      <c r="B1259" s="2">
        <v>18</v>
      </c>
      <c r="C1259" s="5">
        <v>39874</v>
      </c>
      <c r="D1259" s="2">
        <v>33</v>
      </c>
      <c r="E1259" s="2" t="s">
        <v>10</v>
      </c>
      <c r="F1259" s="6" t="s">
        <v>49</v>
      </c>
      <c r="G1259" s="2">
        <v>100</v>
      </c>
      <c r="H1259" s="2">
        <v>4</v>
      </c>
      <c r="I1259" s="2">
        <v>10</v>
      </c>
      <c r="J1259" s="2">
        <v>4.5</v>
      </c>
      <c r="K1259" s="2">
        <v>2</v>
      </c>
      <c r="L1259" s="19">
        <v>127.23450247038662</v>
      </c>
      <c r="M1259" s="19">
        <f t="shared" si="114"/>
        <v>1.2723450247038661E-2</v>
      </c>
      <c r="N1259" s="19">
        <v>127.23450247038662</v>
      </c>
      <c r="O1259" s="19">
        <f t="shared" si="115"/>
        <v>1.2723450247038661E-2</v>
      </c>
      <c r="P1259" s="19">
        <f t="shared" si="116"/>
        <v>0</v>
      </c>
      <c r="Q1259" s="24">
        <v>5.23</v>
      </c>
      <c r="R1259" s="24">
        <f t="shared" si="117"/>
        <v>6.6543644792012205E-2</v>
      </c>
      <c r="S1259" s="24">
        <v>8.461146496815287</v>
      </c>
      <c r="T1259" s="24">
        <f t="shared" si="118"/>
        <v>0</v>
      </c>
      <c r="U1259" s="25">
        <f t="shared" si="119"/>
        <v>6.6543644792012205E-2</v>
      </c>
    </row>
    <row r="1260" spans="1:21" x14ac:dyDescent="0.3">
      <c r="A1260" s="2" t="s">
        <v>6</v>
      </c>
      <c r="B1260" s="2">
        <v>18</v>
      </c>
      <c r="C1260" s="5">
        <v>39874</v>
      </c>
      <c r="D1260" s="2">
        <v>33</v>
      </c>
      <c r="E1260" s="2" t="s">
        <v>10</v>
      </c>
      <c r="F1260" s="6" t="s">
        <v>36</v>
      </c>
      <c r="G1260" s="2">
        <v>40</v>
      </c>
      <c r="H1260" s="2">
        <v>10</v>
      </c>
      <c r="I1260" s="2">
        <v>15</v>
      </c>
      <c r="J1260" s="2">
        <v>8.75</v>
      </c>
      <c r="K1260" s="2">
        <v>2</v>
      </c>
      <c r="L1260" s="19">
        <v>481.05637508093707</v>
      </c>
      <c r="M1260" s="19">
        <f t="shared" si="114"/>
        <v>4.8105637508093706E-2</v>
      </c>
      <c r="N1260" s="19">
        <v>192.42255003237483</v>
      </c>
      <c r="O1260" s="19">
        <f t="shared" si="115"/>
        <v>1.9242255003237483E-2</v>
      </c>
      <c r="P1260" s="19">
        <f t="shared" si="116"/>
        <v>2.8863382504856223E-2</v>
      </c>
      <c r="Q1260" s="24">
        <v>6.62</v>
      </c>
      <c r="R1260" s="24">
        <f t="shared" si="117"/>
        <v>0.12738372812143214</v>
      </c>
      <c r="S1260" s="24">
        <v>8.3025000000000002</v>
      </c>
      <c r="T1260" s="24">
        <f t="shared" si="118"/>
        <v>0.2396382332465688</v>
      </c>
      <c r="U1260" s="25">
        <f t="shared" si="119"/>
        <v>-0.11225450512513666</v>
      </c>
    </row>
    <row r="1261" spans="1:21" x14ac:dyDescent="0.3">
      <c r="A1261" s="2" t="s">
        <v>6</v>
      </c>
      <c r="B1261" s="2">
        <v>18</v>
      </c>
      <c r="C1261" s="5">
        <v>39874</v>
      </c>
      <c r="D1261" s="2">
        <v>33</v>
      </c>
      <c r="E1261" s="2" t="s">
        <v>10</v>
      </c>
      <c r="F1261" s="6" t="s">
        <v>36</v>
      </c>
      <c r="G1261" s="2">
        <v>40</v>
      </c>
      <c r="H1261" s="2">
        <v>9</v>
      </c>
      <c r="I1261" s="2">
        <v>20</v>
      </c>
      <c r="J1261" s="2">
        <v>9.5</v>
      </c>
      <c r="K1261" s="2">
        <v>2</v>
      </c>
      <c r="L1261" s="19">
        <v>567.05747397295761</v>
      </c>
      <c r="M1261" s="19">
        <f t="shared" si="114"/>
        <v>5.670574739729576E-2</v>
      </c>
      <c r="N1261" s="19">
        <v>226.82298958918307</v>
      </c>
      <c r="O1261" s="19">
        <f t="shared" si="115"/>
        <v>2.2682298958918306E-2</v>
      </c>
      <c r="P1261" s="19">
        <f t="shared" si="116"/>
        <v>3.4023448438377457E-2</v>
      </c>
      <c r="Q1261" s="24">
        <v>6.62</v>
      </c>
      <c r="R1261" s="24">
        <f t="shared" si="117"/>
        <v>0.15015681910803919</v>
      </c>
      <c r="S1261" s="24">
        <v>8.3025000000000002</v>
      </c>
      <c r="T1261" s="24">
        <f t="shared" si="118"/>
        <v>0.28247968065962886</v>
      </c>
      <c r="U1261" s="25">
        <f t="shared" si="119"/>
        <v>-0.13232286155158968</v>
      </c>
    </row>
    <row r="1262" spans="1:21" x14ac:dyDescent="0.3">
      <c r="A1262" s="2" t="s">
        <v>6</v>
      </c>
      <c r="B1262" s="2">
        <v>18</v>
      </c>
      <c r="C1262" s="5">
        <v>39874</v>
      </c>
      <c r="D1262" s="2">
        <v>33</v>
      </c>
      <c r="E1262" s="2" t="s">
        <v>10</v>
      </c>
      <c r="F1262" s="6" t="s">
        <v>44</v>
      </c>
      <c r="G1262" s="2">
        <v>100</v>
      </c>
      <c r="H1262" s="2">
        <v>6</v>
      </c>
      <c r="I1262" s="2">
        <v>10</v>
      </c>
      <c r="J1262" s="2">
        <v>5.5</v>
      </c>
      <c r="K1262" s="2">
        <v>2</v>
      </c>
      <c r="L1262" s="19">
        <v>190.06635554218249</v>
      </c>
      <c r="M1262" s="19">
        <f t="shared" si="114"/>
        <v>1.9006635554218249E-2</v>
      </c>
      <c r="N1262" s="19">
        <v>190.06635554218249</v>
      </c>
      <c r="O1262" s="19">
        <f t="shared" si="115"/>
        <v>1.9006635554218249E-2</v>
      </c>
      <c r="P1262" s="19">
        <f t="shared" si="116"/>
        <v>0</v>
      </c>
      <c r="Q1262" s="24">
        <v>5.78</v>
      </c>
      <c r="R1262" s="24">
        <f t="shared" si="117"/>
        <v>0.10985835350338148</v>
      </c>
      <c r="S1262" s="24">
        <v>9.0675767918088734</v>
      </c>
      <c r="T1262" s="24">
        <f t="shared" si="118"/>
        <v>0</v>
      </c>
      <c r="U1262" s="25">
        <f t="shared" si="119"/>
        <v>0.10985835350338148</v>
      </c>
    </row>
    <row r="1263" spans="1:21" x14ac:dyDescent="0.3">
      <c r="A1263" s="2" t="s">
        <v>6</v>
      </c>
      <c r="B1263" s="2">
        <v>18</v>
      </c>
      <c r="C1263" s="5">
        <v>39874</v>
      </c>
      <c r="D1263" s="2">
        <v>33</v>
      </c>
      <c r="E1263" s="2" t="s">
        <v>10</v>
      </c>
      <c r="F1263" s="6" t="s">
        <v>36</v>
      </c>
      <c r="G1263" s="2">
        <v>10</v>
      </c>
      <c r="H1263" s="2">
        <v>18</v>
      </c>
      <c r="I1263" s="2">
        <v>30</v>
      </c>
      <c r="J1263" s="2">
        <v>16.5</v>
      </c>
      <c r="K1263" s="2">
        <v>2</v>
      </c>
      <c r="L1263" s="19">
        <v>1710.5971998796424</v>
      </c>
      <c r="M1263" s="19">
        <f t="shared" si="114"/>
        <v>0.17105971998796424</v>
      </c>
      <c r="N1263" s="19">
        <v>171.05971998796426</v>
      </c>
      <c r="O1263" s="19">
        <f t="shared" si="115"/>
        <v>1.7105971998796425E-2</v>
      </c>
      <c r="P1263" s="19">
        <f t="shared" si="116"/>
        <v>0.15395374798916781</v>
      </c>
      <c r="Q1263" s="24">
        <v>6.62</v>
      </c>
      <c r="R1263" s="24">
        <f t="shared" si="117"/>
        <v>0.11324153463203233</v>
      </c>
      <c r="S1263" s="24">
        <v>8.3025000000000002</v>
      </c>
      <c r="T1263" s="24">
        <f t="shared" si="118"/>
        <v>1.2782009926800657</v>
      </c>
      <c r="U1263" s="25">
        <f t="shared" si="119"/>
        <v>-1.1649594580480334</v>
      </c>
    </row>
    <row r="1264" spans="1:21" x14ac:dyDescent="0.3">
      <c r="A1264" s="2" t="s">
        <v>6</v>
      </c>
      <c r="B1264" s="2">
        <v>18</v>
      </c>
      <c r="C1264" s="5">
        <v>39874</v>
      </c>
      <c r="D1264" s="2">
        <v>33</v>
      </c>
      <c r="E1264" s="2" t="s">
        <v>10</v>
      </c>
      <c r="F1264" s="6" t="s">
        <v>53</v>
      </c>
      <c r="G1264" s="2">
        <v>50</v>
      </c>
      <c r="H1264" s="2">
        <v>5</v>
      </c>
      <c r="I1264" s="2">
        <v>11</v>
      </c>
      <c r="J1264" s="2">
        <v>5.25</v>
      </c>
      <c r="K1264" s="2">
        <v>2</v>
      </c>
      <c r="L1264" s="19">
        <v>173.18029502913734</v>
      </c>
      <c r="M1264" s="19">
        <f t="shared" si="114"/>
        <v>1.7318029502913734E-2</v>
      </c>
      <c r="N1264" s="19">
        <v>86.59014751456867</v>
      </c>
      <c r="O1264" s="19">
        <f t="shared" si="115"/>
        <v>8.6590147514568668E-3</v>
      </c>
      <c r="P1264" s="19">
        <f t="shared" si="116"/>
        <v>8.6590147514568668E-3</v>
      </c>
      <c r="Q1264" s="24">
        <v>6.51</v>
      </c>
      <c r="R1264" s="24">
        <f t="shared" si="117"/>
        <v>5.6370186031984203E-2</v>
      </c>
      <c r="S1264" s="24">
        <v>8.2509316770186327</v>
      </c>
      <c r="T1264" s="24">
        <f t="shared" si="118"/>
        <v>7.144493910456709E-2</v>
      </c>
      <c r="U1264" s="25">
        <f t="shared" si="119"/>
        <v>-1.5074753072582887E-2</v>
      </c>
    </row>
    <row r="1265" spans="1:21" x14ac:dyDescent="0.3">
      <c r="A1265" s="2" t="s">
        <v>6</v>
      </c>
      <c r="B1265" s="2">
        <v>18</v>
      </c>
      <c r="C1265" s="5">
        <v>39874</v>
      </c>
      <c r="D1265" s="2">
        <v>33</v>
      </c>
      <c r="E1265" s="2" t="s">
        <v>10</v>
      </c>
      <c r="F1265" s="6" t="s">
        <v>36</v>
      </c>
      <c r="G1265" s="2">
        <v>30</v>
      </c>
      <c r="H1265" s="2">
        <v>17</v>
      </c>
      <c r="I1265" s="2">
        <v>25</v>
      </c>
      <c r="J1265" s="2">
        <v>14.75</v>
      </c>
      <c r="K1265" s="2">
        <v>2</v>
      </c>
      <c r="L1265" s="19">
        <v>1366.9855033932588</v>
      </c>
      <c r="M1265" s="19">
        <f t="shared" si="114"/>
        <v>0.13669855033932587</v>
      </c>
      <c r="N1265" s="19">
        <v>410.09565101797762</v>
      </c>
      <c r="O1265" s="19">
        <f t="shared" si="115"/>
        <v>4.1009565101797762E-2</v>
      </c>
      <c r="P1265" s="19">
        <f t="shared" si="116"/>
        <v>9.5688985237528112E-2</v>
      </c>
      <c r="Q1265" s="24">
        <v>6.62</v>
      </c>
      <c r="R1265" s="24">
        <f t="shared" si="117"/>
        <v>0.27148332097390121</v>
      </c>
      <c r="S1265" s="24">
        <v>8.3025000000000002</v>
      </c>
      <c r="T1265" s="24">
        <f t="shared" si="118"/>
        <v>0.79445779993457721</v>
      </c>
      <c r="U1265" s="25">
        <f t="shared" si="119"/>
        <v>-0.52297447896067606</v>
      </c>
    </row>
    <row r="1266" spans="1:21" x14ac:dyDescent="0.3">
      <c r="A1266" s="2" t="s">
        <v>6</v>
      </c>
      <c r="B1266" s="2">
        <v>18</v>
      </c>
      <c r="C1266" s="5">
        <v>39874</v>
      </c>
      <c r="D1266" s="2">
        <v>33</v>
      </c>
      <c r="E1266" s="2" t="s">
        <v>10</v>
      </c>
      <c r="F1266" s="6" t="s">
        <v>42</v>
      </c>
      <c r="G1266" s="2">
        <v>10</v>
      </c>
      <c r="H1266" s="2">
        <v>26</v>
      </c>
      <c r="I1266" s="2">
        <v>40</v>
      </c>
      <c r="J1266" s="2">
        <v>23</v>
      </c>
      <c r="K1266" s="2">
        <v>2</v>
      </c>
      <c r="L1266" s="19">
        <v>3323.805027498001</v>
      </c>
      <c r="M1266" s="19">
        <f t="shared" si="114"/>
        <v>0.33238050274980008</v>
      </c>
      <c r="N1266" s="19">
        <v>332.38050274980014</v>
      </c>
      <c r="O1266" s="19">
        <f t="shared" si="115"/>
        <v>3.3238050274980016E-2</v>
      </c>
      <c r="P1266" s="19">
        <f t="shared" si="116"/>
        <v>0.29914245247482008</v>
      </c>
      <c r="Q1266" s="24">
        <v>11.49</v>
      </c>
      <c r="R1266" s="24">
        <f t="shared" si="117"/>
        <v>0.38190519765952041</v>
      </c>
      <c r="S1266" s="24">
        <v>8.1999999999999993</v>
      </c>
      <c r="T1266" s="24">
        <f t="shared" si="118"/>
        <v>2.4529681102935244</v>
      </c>
      <c r="U1266" s="25">
        <f t="shared" si="119"/>
        <v>-2.0710629126340039</v>
      </c>
    </row>
    <row r="1267" spans="1:21" x14ac:dyDescent="0.3">
      <c r="A1267" s="2" t="s">
        <v>6</v>
      </c>
      <c r="B1267" s="2">
        <v>18</v>
      </c>
      <c r="C1267" s="5">
        <v>39874</v>
      </c>
      <c r="D1267" s="2">
        <v>33</v>
      </c>
      <c r="E1267" s="2" t="s">
        <v>10</v>
      </c>
      <c r="F1267" s="6" t="s">
        <v>46</v>
      </c>
      <c r="G1267" s="2">
        <v>80</v>
      </c>
      <c r="H1267" s="2">
        <v>12</v>
      </c>
      <c r="I1267" s="2">
        <v>23</v>
      </c>
      <c r="J1267" s="2">
        <v>11.75</v>
      </c>
      <c r="K1267" s="2">
        <v>3</v>
      </c>
      <c r="L1267" s="19">
        <v>1301.2084072087225</v>
      </c>
      <c r="M1267" s="19">
        <f t="shared" si="114"/>
        <v>0.13012084072087224</v>
      </c>
      <c r="N1267" s="19">
        <v>1040.966725766978</v>
      </c>
      <c r="O1267" s="19">
        <f t="shared" si="115"/>
        <v>0.1040966725766978</v>
      </c>
      <c r="P1267" s="19">
        <f t="shared" si="116"/>
        <v>2.6024168144174437E-2</v>
      </c>
      <c r="Q1267" s="24">
        <v>1.86</v>
      </c>
      <c r="R1267" s="24">
        <f t="shared" si="117"/>
        <v>0.19361981099265793</v>
      </c>
      <c r="S1267" s="24">
        <v>12.651428571428571</v>
      </c>
      <c r="T1267" s="24">
        <f t="shared" si="118"/>
        <v>0.32924290440686971</v>
      </c>
      <c r="U1267" s="25">
        <f t="shared" si="119"/>
        <v>-0.13562309341421178</v>
      </c>
    </row>
    <row r="1268" spans="1:21" x14ac:dyDescent="0.3">
      <c r="A1268" s="2" t="s">
        <v>6</v>
      </c>
      <c r="B1268" s="2">
        <v>18</v>
      </c>
      <c r="C1268" s="5">
        <v>39874</v>
      </c>
      <c r="D1268" s="2">
        <v>33</v>
      </c>
      <c r="E1268" s="2" t="s">
        <v>10</v>
      </c>
      <c r="F1268" s="6" t="s">
        <v>43</v>
      </c>
      <c r="G1268" s="2">
        <v>30</v>
      </c>
      <c r="H1268" s="2">
        <v>12</v>
      </c>
      <c r="I1268" s="2">
        <v>14</v>
      </c>
      <c r="J1268" s="2">
        <v>9.5</v>
      </c>
      <c r="K1268" s="2">
        <v>2</v>
      </c>
      <c r="L1268" s="19">
        <v>567.05747397295761</v>
      </c>
      <c r="M1268" s="19">
        <f t="shared" si="114"/>
        <v>5.670574739729576E-2</v>
      </c>
      <c r="N1268" s="19">
        <v>170.11724219188727</v>
      </c>
      <c r="O1268" s="19">
        <f t="shared" si="115"/>
        <v>1.7011724219188729E-2</v>
      </c>
      <c r="P1268" s="19">
        <f t="shared" si="116"/>
        <v>3.9694023178107031E-2</v>
      </c>
      <c r="Q1268" s="24">
        <v>9.1999999999999993</v>
      </c>
      <c r="R1268" s="24">
        <f t="shared" si="117"/>
        <v>0.15650786281653628</v>
      </c>
      <c r="S1268" s="24">
        <v>8.1999999999999993</v>
      </c>
      <c r="T1268" s="24">
        <f t="shared" si="118"/>
        <v>0.3254909900604776</v>
      </c>
      <c r="U1268" s="25">
        <f t="shared" si="119"/>
        <v>-0.16898312724394132</v>
      </c>
    </row>
    <row r="1269" spans="1:21" x14ac:dyDescent="0.3">
      <c r="A1269" s="2" t="s">
        <v>6</v>
      </c>
      <c r="B1269" s="2">
        <v>18</v>
      </c>
      <c r="C1269" s="5">
        <v>39874</v>
      </c>
      <c r="D1269" s="2">
        <v>33</v>
      </c>
      <c r="E1269" s="2" t="s">
        <v>10</v>
      </c>
      <c r="F1269" s="6" t="s">
        <v>53</v>
      </c>
      <c r="G1269" s="2">
        <v>100</v>
      </c>
      <c r="H1269" s="2">
        <v>8</v>
      </c>
      <c r="I1269" s="2">
        <v>12</v>
      </c>
      <c r="J1269" s="2">
        <v>7</v>
      </c>
      <c r="K1269" s="2">
        <v>2</v>
      </c>
      <c r="L1269" s="19">
        <v>307.8760800517997</v>
      </c>
      <c r="M1269" s="19">
        <f t="shared" si="114"/>
        <v>3.0787608005179972E-2</v>
      </c>
      <c r="N1269" s="19">
        <v>307.8760800517997</v>
      </c>
      <c r="O1269" s="19">
        <f t="shared" si="115"/>
        <v>3.0787608005179972E-2</v>
      </c>
      <c r="P1269" s="19">
        <f t="shared" si="116"/>
        <v>0</v>
      </c>
      <c r="Q1269" s="24">
        <v>6.51</v>
      </c>
      <c r="R1269" s="24">
        <f t="shared" si="117"/>
        <v>0.2004273281137216</v>
      </c>
      <c r="S1269" s="24">
        <v>8.2509316770186327</v>
      </c>
      <c r="T1269" s="24">
        <f t="shared" si="118"/>
        <v>0</v>
      </c>
      <c r="U1269" s="25">
        <f t="shared" si="119"/>
        <v>0.2004273281137216</v>
      </c>
    </row>
    <row r="1270" spans="1:21" x14ac:dyDescent="0.3">
      <c r="A1270" s="2" t="s">
        <v>6</v>
      </c>
      <c r="B1270" s="2">
        <v>18</v>
      </c>
      <c r="C1270" s="5">
        <v>39874</v>
      </c>
      <c r="D1270" s="2">
        <v>33</v>
      </c>
      <c r="E1270" s="2" t="s">
        <v>10</v>
      </c>
      <c r="F1270" s="6" t="s">
        <v>53</v>
      </c>
      <c r="G1270" s="2">
        <v>100</v>
      </c>
      <c r="H1270" s="2">
        <v>3</v>
      </c>
      <c r="I1270" s="2">
        <v>10</v>
      </c>
      <c r="J1270" s="2">
        <v>4</v>
      </c>
      <c r="K1270" s="2">
        <v>2</v>
      </c>
      <c r="L1270" s="19">
        <v>100.53096491487338</v>
      </c>
      <c r="M1270" s="19">
        <f t="shared" si="114"/>
        <v>1.0053096491487338E-2</v>
      </c>
      <c r="N1270" s="19">
        <v>100.53096491487338</v>
      </c>
      <c r="O1270" s="19">
        <f t="shared" si="115"/>
        <v>1.0053096491487338E-2</v>
      </c>
      <c r="P1270" s="19">
        <f t="shared" si="116"/>
        <v>0</v>
      </c>
      <c r="Q1270" s="24">
        <v>6.51</v>
      </c>
      <c r="R1270" s="24">
        <f t="shared" si="117"/>
        <v>6.5445658159582573E-2</v>
      </c>
      <c r="S1270" s="24">
        <v>8.2509316770186327</v>
      </c>
      <c r="T1270" s="24">
        <f t="shared" si="118"/>
        <v>0</v>
      </c>
      <c r="U1270" s="25">
        <f t="shared" si="119"/>
        <v>6.5445658159582573E-2</v>
      </c>
    </row>
    <row r="1271" spans="1:21" x14ac:dyDescent="0.3">
      <c r="A1271" s="2" t="s">
        <v>6</v>
      </c>
      <c r="B1271" s="2">
        <v>18</v>
      </c>
      <c r="C1271" s="5">
        <v>39874</v>
      </c>
      <c r="D1271" s="2">
        <v>33</v>
      </c>
      <c r="E1271" s="2" t="s">
        <v>10</v>
      </c>
      <c r="F1271" s="6" t="s">
        <v>36</v>
      </c>
      <c r="G1271" s="2">
        <v>30</v>
      </c>
      <c r="H1271" s="2">
        <v>23</v>
      </c>
      <c r="I1271" s="2">
        <v>35</v>
      </c>
      <c r="J1271" s="2">
        <v>20.25</v>
      </c>
      <c r="K1271" s="2">
        <v>2</v>
      </c>
      <c r="L1271" s="19">
        <v>2576.4986750253292</v>
      </c>
      <c r="M1271" s="19">
        <f t="shared" si="114"/>
        <v>0.25764986750253294</v>
      </c>
      <c r="N1271" s="19">
        <v>772.9496025075988</v>
      </c>
      <c r="O1271" s="19">
        <f t="shared" si="115"/>
        <v>7.7294960250759881E-2</v>
      </c>
      <c r="P1271" s="19">
        <f t="shared" si="116"/>
        <v>0.18035490725177306</v>
      </c>
      <c r="Q1271" s="24">
        <v>6.62</v>
      </c>
      <c r="R1271" s="24">
        <f t="shared" si="117"/>
        <v>0.51169263686003041</v>
      </c>
      <c r="S1271" s="24">
        <v>8.3025000000000002</v>
      </c>
      <c r="T1271" s="24">
        <f t="shared" si="118"/>
        <v>1.4973966174578459</v>
      </c>
      <c r="U1271" s="25">
        <f t="shared" si="119"/>
        <v>-0.9857039805978155</v>
      </c>
    </row>
    <row r="1272" spans="1:21" x14ac:dyDescent="0.3">
      <c r="A1272" s="2" t="s">
        <v>6</v>
      </c>
      <c r="B1272" s="2">
        <v>18</v>
      </c>
      <c r="C1272" s="5">
        <v>39874</v>
      </c>
      <c r="D1272" s="2">
        <v>33</v>
      </c>
      <c r="E1272" s="2" t="s">
        <v>10</v>
      </c>
      <c r="F1272" s="6" t="s">
        <v>53</v>
      </c>
      <c r="G1272" s="2">
        <v>100</v>
      </c>
      <c r="H1272" s="2">
        <v>3</v>
      </c>
      <c r="I1272" s="2">
        <v>14</v>
      </c>
      <c r="J1272" s="2">
        <v>5</v>
      </c>
      <c r="K1272" s="2">
        <v>2</v>
      </c>
      <c r="L1272" s="19">
        <v>157.07963267948966</v>
      </c>
      <c r="M1272" s="19">
        <f t="shared" si="114"/>
        <v>1.5707963267948967E-2</v>
      </c>
      <c r="N1272" s="19">
        <v>157.07963267948966</v>
      </c>
      <c r="O1272" s="19">
        <f t="shared" si="115"/>
        <v>1.5707963267948967E-2</v>
      </c>
      <c r="P1272" s="19">
        <f t="shared" si="116"/>
        <v>0</v>
      </c>
      <c r="Q1272" s="24">
        <v>6.51</v>
      </c>
      <c r="R1272" s="24">
        <f t="shared" si="117"/>
        <v>0.10225884087434778</v>
      </c>
      <c r="S1272" s="24">
        <v>8.2509316770186327</v>
      </c>
      <c r="T1272" s="24">
        <f t="shared" si="118"/>
        <v>0</v>
      </c>
      <c r="U1272" s="25">
        <f t="shared" si="119"/>
        <v>0.10225884087434778</v>
      </c>
    </row>
    <row r="1273" spans="1:21" x14ac:dyDescent="0.3">
      <c r="A1273" s="2" t="s">
        <v>6</v>
      </c>
      <c r="B1273" s="2">
        <v>18</v>
      </c>
      <c r="C1273" s="5">
        <v>39874</v>
      </c>
      <c r="D1273" s="2">
        <v>33</v>
      </c>
      <c r="E1273" s="2" t="s">
        <v>10</v>
      </c>
      <c r="F1273" s="6" t="s">
        <v>53</v>
      </c>
      <c r="G1273" s="2">
        <v>100</v>
      </c>
      <c r="H1273" s="2">
        <v>6</v>
      </c>
      <c r="I1273" s="2">
        <v>12</v>
      </c>
      <c r="J1273" s="2">
        <v>6</v>
      </c>
      <c r="K1273" s="2">
        <v>2</v>
      </c>
      <c r="L1273" s="19">
        <v>226.1946710584651</v>
      </c>
      <c r="M1273" s="19">
        <f t="shared" si="114"/>
        <v>2.2619467105846509E-2</v>
      </c>
      <c r="N1273" s="19">
        <v>226.1946710584651</v>
      </c>
      <c r="O1273" s="19">
        <f t="shared" si="115"/>
        <v>2.2619467105846509E-2</v>
      </c>
      <c r="P1273" s="19">
        <f t="shared" si="116"/>
        <v>0</v>
      </c>
      <c r="Q1273" s="24">
        <v>6.51</v>
      </c>
      <c r="R1273" s="24">
        <f t="shared" si="117"/>
        <v>0.14725273085906077</v>
      </c>
      <c r="S1273" s="24">
        <v>8.2509316770186327</v>
      </c>
      <c r="T1273" s="24">
        <f t="shared" si="118"/>
        <v>0</v>
      </c>
      <c r="U1273" s="25">
        <f t="shared" si="119"/>
        <v>0.14725273085906077</v>
      </c>
    </row>
    <row r="1274" spans="1:21" x14ac:dyDescent="0.3">
      <c r="A1274" s="2" t="s">
        <v>6</v>
      </c>
      <c r="B1274" s="2">
        <v>366</v>
      </c>
      <c r="C1274" s="5">
        <v>39874</v>
      </c>
      <c r="D1274" s="2">
        <v>32</v>
      </c>
      <c r="E1274" s="2" t="s">
        <v>8</v>
      </c>
      <c r="F1274" s="6" t="s">
        <v>36</v>
      </c>
      <c r="G1274" s="2">
        <v>40</v>
      </c>
      <c r="H1274" s="2">
        <v>45</v>
      </c>
      <c r="I1274" s="2">
        <v>50</v>
      </c>
      <c r="J1274" s="2">
        <v>35</v>
      </c>
      <c r="K1274" s="2">
        <v>2</v>
      </c>
      <c r="L1274" s="19">
        <v>7696.9020012949932</v>
      </c>
      <c r="M1274" s="19">
        <f t="shared" si="114"/>
        <v>0.76969020012949929</v>
      </c>
      <c r="N1274" s="19">
        <v>3078.7608005179973</v>
      </c>
      <c r="O1274" s="19">
        <f t="shared" si="115"/>
        <v>0.30787608005179973</v>
      </c>
      <c r="P1274" s="19">
        <f t="shared" si="116"/>
        <v>0.46181412007769956</v>
      </c>
      <c r="Q1274" s="24">
        <v>6.62</v>
      </c>
      <c r="R1274" s="24">
        <f t="shared" si="117"/>
        <v>2.0381396499429143</v>
      </c>
      <c r="S1274" s="24">
        <v>8.3025000000000002</v>
      </c>
      <c r="T1274" s="24">
        <f t="shared" si="118"/>
        <v>3.8342117319451008</v>
      </c>
      <c r="U1274" s="25">
        <f t="shared" si="119"/>
        <v>-1.7960720820021865</v>
      </c>
    </row>
    <row r="1275" spans="1:21" x14ac:dyDescent="0.3">
      <c r="A1275" s="2" t="s">
        <v>6</v>
      </c>
      <c r="B1275" s="2">
        <v>366</v>
      </c>
      <c r="C1275" s="5">
        <v>39874</v>
      </c>
      <c r="D1275" s="2">
        <v>32</v>
      </c>
      <c r="E1275" s="2" t="s">
        <v>8</v>
      </c>
      <c r="F1275" s="6" t="s">
        <v>53</v>
      </c>
      <c r="G1275" s="2">
        <v>100</v>
      </c>
      <c r="H1275" s="2">
        <v>5</v>
      </c>
      <c r="I1275" s="2">
        <v>12</v>
      </c>
      <c r="J1275" s="2">
        <v>5.5</v>
      </c>
      <c r="K1275" s="2">
        <v>2</v>
      </c>
      <c r="L1275" s="19">
        <v>190.06635554218249</v>
      </c>
      <c r="M1275" s="19">
        <f t="shared" si="114"/>
        <v>1.9006635554218249E-2</v>
      </c>
      <c r="N1275" s="19">
        <v>190.06635554218249</v>
      </c>
      <c r="O1275" s="19">
        <f t="shared" si="115"/>
        <v>1.9006635554218249E-2</v>
      </c>
      <c r="P1275" s="19">
        <f t="shared" si="116"/>
        <v>0</v>
      </c>
      <c r="Q1275" s="24">
        <v>6.51</v>
      </c>
      <c r="R1275" s="24">
        <f t="shared" si="117"/>
        <v>0.1237331974579608</v>
      </c>
      <c r="S1275" s="24">
        <v>8.2509316770186327</v>
      </c>
      <c r="T1275" s="24">
        <f t="shared" si="118"/>
        <v>0</v>
      </c>
      <c r="U1275" s="25">
        <f t="shared" si="119"/>
        <v>0.1237331974579608</v>
      </c>
    </row>
    <row r="1276" spans="1:21" x14ac:dyDescent="0.3">
      <c r="A1276" s="2" t="s">
        <v>6</v>
      </c>
      <c r="B1276" s="2">
        <v>366</v>
      </c>
      <c r="C1276" s="5">
        <v>39874</v>
      </c>
      <c r="D1276" s="2">
        <v>32</v>
      </c>
      <c r="E1276" s="2" t="s">
        <v>8</v>
      </c>
      <c r="F1276" s="6" t="s">
        <v>36</v>
      </c>
      <c r="G1276" s="2">
        <v>100</v>
      </c>
      <c r="H1276" s="2">
        <v>5</v>
      </c>
      <c r="I1276" s="2">
        <v>10</v>
      </c>
      <c r="J1276" s="2">
        <v>5</v>
      </c>
      <c r="K1276" s="2">
        <v>2</v>
      </c>
      <c r="L1276" s="19">
        <v>157.07963267948966</v>
      </c>
      <c r="M1276" s="19">
        <f t="shared" si="114"/>
        <v>1.5707963267948967E-2</v>
      </c>
      <c r="N1276" s="19">
        <v>157.07963267948966</v>
      </c>
      <c r="O1276" s="19">
        <f t="shared" si="115"/>
        <v>1.5707963267948967E-2</v>
      </c>
      <c r="P1276" s="19">
        <f t="shared" si="116"/>
        <v>0</v>
      </c>
      <c r="Q1276" s="24">
        <v>6.62</v>
      </c>
      <c r="R1276" s="24">
        <f t="shared" si="117"/>
        <v>0.10398671683382216</v>
      </c>
      <c r="S1276" s="24">
        <v>8.3025000000000002</v>
      </c>
      <c r="T1276" s="24">
        <f t="shared" si="118"/>
        <v>0</v>
      </c>
      <c r="U1276" s="25">
        <f t="shared" si="119"/>
        <v>0.10398671683382216</v>
      </c>
    </row>
    <row r="1277" spans="1:21" x14ac:dyDescent="0.3">
      <c r="A1277" s="2" t="s">
        <v>6</v>
      </c>
      <c r="B1277" s="2">
        <v>366</v>
      </c>
      <c r="C1277" s="5">
        <v>39874</v>
      </c>
      <c r="D1277" s="2">
        <v>32</v>
      </c>
      <c r="E1277" s="2" t="s">
        <v>8</v>
      </c>
      <c r="F1277" s="6" t="s">
        <v>53</v>
      </c>
      <c r="G1277" s="2">
        <v>60</v>
      </c>
      <c r="H1277" s="2">
        <v>20</v>
      </c>
      <c r="I1277" s="2">
        <v>45</v>
      </c>
      <c r="J1277" s="2">
        <v>21.25</v>
      </c>
      <c r="K1277" s="2">
        <v>2</v>
      </c>
      <c r="L1277" s="19">
        <v>2837.2508652732818</v>
      </c>
      <c r="M1277" s="19">
        <f t="shared" si="114"/>
        <v>0.2837250865273282</v>
      </c>
      <c r="N1277" s="19">
        <v>1702.350519163969</v>
      </c>
      <c r="O1277" s="19">
        <f t="shared" si="115"/>
        <v>0.1702350519163969</v>
      </c>
      <c r="P1277" s="19">
        <f t="shared" si="116"/>
        <v>0.1134900346109313</v>
      </c>
      <c r="Q1277" s="24">
        <v>6.51</v>
      </c>
      <c r="R1277" s="24">
        <f t="shared" si="117"/>
        <v>1.1082301879757437</v>
      </c>
      <c r="S1277" s="24">
        <v>8.2509316770186327</v>
      </c>
      <c r="T1277" s="24">
        <f t="shared" si="118"/>
        <v>0.93639852159727399</v>
      </c>
      <c r="U1277" s="25">
        <f t="shared" si="119"/>
        <v>0.17183166637846969</v>
      </c>
    </row>
    <row r="1278" spans="1:21" x14ac:dyDescent="0.3">
      <c r="A1278" s="2" t="s">
        <v>6</v>
      </c>
      <c r="B1278" s="2">
        <v>366</v>
      </c>
      <c r="C1278" s="5">
        <v>39874</v>
      </c>
      <c r="D1278" s="2">
        <v>32</v>
      </c>
      <c r="E1278" s="2" t="s">
        <v>8</v>
      </c>
      <c r="F1278" s="6" t="s">
        <v>53</v>
      </c>
      <c r="G1278" s="2">
        <v>100</v>
      </c>
      <c r="H1278" s="2">
        <v>5</v>
      </c>
      <c r="I1278" s="2">
        <v>15</v>
      </c>
      <c r="J1278" s="2">
        <v>6.25</v>
      </c>
      <c r="K1278" s="2">
        <v>2</v>
      </c>
      <c r="L1278" s="19">
        <v>245.43692606170259</v>
      </c>
      <c r="M1278" s="19">
        <f t="shared" si="114"/>
        <v>2.4543692606170259E-2</v>
      </c>
      <c r="N1278" s="19">
        <v>245.43692606170259</v>
      </c>
      <c r="O1278" s="19">
        <f t="shared" si="115"/>
        <v>2.4543692606170259E-2</v>
      </c>
      <c r="P1278" s="19">
        <f t="shared" si="116"/>
        <v>0</v>
      </c>
      <c r="Q1278" s="24">
        <v>6.51</v>
      </c>
      <c r="R1278" s="24">
        <f t="shared" si="117"/>
        <v>0.15977943886616838</v>
      </c>
      <c r="S1278" s="24">
        <v>8.2509316770186327</v>
      </c>
      <c r="T1278" s="24">
        <f t="shared" si="118"/>
        <v>0</v>
      </c>
      <c r="U1278" s="25">
        <f t="shared" si="119"/>
        <v>0.15977943886616838</v>
      </c>
    </row>
    <row r="1279" spans="1:21" x14ac:dyDescent="0.3">
      <c r="A1279" s="2" t="s">
        <v>6</v>
      </c>
      <c r="B1279" s="2">
        <v>366</v>
      </c>
      <c r="C1279" s="5">
        <v>39874</v>
      </c>
      <c r="D1279" s="2">
        <v>32</v>
      </c>
      <c r="E1279" s="2" t="s">
        <v>8</v>
      </c>
      <c r="F1279" s="6" t="s">
        <v>23</v>
      </c>
      <c r="G1279" s="2">
        <v>100</v>
      </c>
      <c r="H1279" s="2">
        <v>10</v>
      </c>
      <c r="I1279" s="2">
        <v>10</v>
      </c>
      <c r="J1279" s="2">
        <v>7.5</v>
      </c>
      <c r="K1279" s="2">
        <v>3</v>
      </c>
      <c r="L1279" s="19">
        <v>530.14376029327764</v>
      </c>
      <c r="M1279" s="19">
        <f t="shared" si="114"/>
        <v>5.3014376029327764E-2</v>
      </c>
      <c r="N1279" s="19">
        <v>530.14376029327764</v>
      </c>
      <c r="O1279" s="19">
        <f t="shared" si="115"/>
        <v>5.3014376029327764E-2</v>
      </c>
      <c r="P1279" s="19">
        <f t="shared" si="116"/>
        <v>0</v>
      </c>
      <c r="Q1279" s="24">
        <v>4.09</v>
      </c>
      <c r="R1279" s="24">
        <f t="shared" si="117"/>
        <v>0.21682879795995055</v>
      </c>
      <c r="S1279" s="24">
        <v>6.1216589861751149</v>
      </c>
      <c r="T1279" s="24">
        <f t="shared" si="118"/>
        <v>0</v>
      </c>
      <c r="U1279" s="25">
        <f t="shared" si="119"/>
        <v>0.21682879795995055</v>
      </c>
    </row>
    <row r="1280" spans="1:21" x14ac:dyDescent="0.3">
      <c r="A1280" s="2" t="s">
        <v>6</v>
      </c>
      <c r="B1280" s="2">
        <v>366</v>
      </c>
      <c r="C1280" s="5">
        <v>39874</v>
      </c>
      <c r="D1280" s="2">
        <v>32</v>
      </c>
      <c r="E1280" s="2" t="s">
        <v>8</v>
      </c>
      <c r="F1280" s="6" t="s">
        <v>44</v>
      </c>
      <c r="G1280" s="2">
        <v>100</v>
      </c>
      <c r="H1280" s="2">
        <v>10</v>
      </c>
      <c r="I1280" s="2">
        <v>15</v>
      </c>
      <c r="J1280" s="2">
        <v>8.75</v>
      </c>
      <c r="K1280" s="2">
        <v>2</v>
      </c>
      <c r="L1280" s="19">
        <v>481.05637508093707</v>
      </c>
      <c r="M1280" s="19">
        <f t="shared" si="114"/>
        <v>4.8105637508093706E-2</v>
      </c>
      <c r="N1280" s="19">
        <v>481.05637508093707</v>
      </c>
      <c r="O1280" s="19">
        <f t="shared" si="115"/>
        <v>4.8105637508093706E-2</v>
      </c>
      <c r="P1280" s="19">
        <f t="shared" si="116"/>
        <v>0</v>
      </c>
      <c r="Q1280" s="24">
        <v>5.78</v>
      </c>
      <c r="R1280" s="24">
        <f t="shared" si="117"/>
        <v>0.27805058479678163</v>
      </c>
      <c r="S1280" s="24">
        <v>9.0675767918088734</v>
      </c>
      <c r="T1280" s="24">
        <f t="shared" si="118"/>
        <v>0</v>
      </c>
      <c r="U1280" s="25">
        <f t="shared" si="119"/>
        <v>0.27805058479678163</v>
      </c>
    </row>
    <row r="1281" spans="1:21" x14ac:dyDescent="0.3">
      <c r="A1281" s="2" t="s">
        <v>6</v>
      </c>
      <c r="B1281" s="2">
        <v>366</v>
      </c>
      <c r="C1281" s="5">
        <v>39874</v>
      </c>
      <c r="D1281" s="2">
        <v>32</v>
      </c>
      <c r="E1281" s="2" t="s">
        <v>8</v>
      </c>
      <c r="F1281" s="6" t="s">
        <v>24</v>
      </c>
      <c r="G1281" s="2">
        <v>90</v>
      </c>
      <c r="H1281" s="2">
        <v>16</v>
      </c>
      <c r="I1281" s="2">
        <v>15</v>
      </c>
      <c r="J1281" s="2">
        <v>11.75</v>
      </c>
      <c r="K1281" s="2">
        <v>2</v>
      </c>
      <c r="L1281" s="19">
        <v>867.47227147248168</v>
      </c>
      <c r="M1281" s="19">
        <f t="shared" si="114"/>
        <v>8.6747227147248168E-2</v>
      </c>
      <c r="N1281" s="19">
        <v>780.72504432523351</v>
      </c>
      <c r="O1281" s="19">
        <f t="shared" si="115"/>
        <v>7.8072504432523351E-2</v>
      </c>
      <c r="P1281" s="19">
        <f t="shared" si="116"/>
        <v>8.6747227147248168E-3</v>
      </c>
      <c r="Q1281" s="24">
        <v>5.86</v>
      </c>
      <c r="R1281" s="24">
        <f t="shared" si="117"/>
        <v>0.45750487597458689</v>
      </c>
      <c r="S1281" s="24">
        <v>8.461146496815287</v>
      </c>
      <c r="T1281" s="24">
        <f t="shared" si="118"/>
        <v>7.3398099708537876E-2</v>
      </c>
      <c r="U1281" s="25">
        <f t="shared" si="119"/>
        <v>0.384106776266049</v>
      </c>
    </row>
    <row r="1282" spans="1:21" x14ac:dyDescent="0.3">
      <c r="A1282" s="2" t="s">
        <v>6</v>
      </c>
      <c r="B1282" s="2">
        <v>366</v>
      </c>
      <c r="C1282" s="5">
        <v>39874</v>
      </c>
      <c r="D1282" s="2">
        <v>32</v>
      </c>
      <c r="E1282" s="2" t="s">
        <v>8</v>
      </c>
      <c r="F1282" s="6" t="s">
        <v>36</v>
      </c>
      <c r="G1282" s="2">
        <v>90</v>
      </c>
      <c r="H1282" s="2">
        <v>10</v>
      </c>
      <c r="I1282" s="2">
        <v>15</v>
      </c>
      <c r="J1282" s="2">
        <v>8.75</v>
      </c>
      <c r="K1282" s="2">
        <v>2</v>
      </c>
      <c r="L1282" s="19">
        <v>481.05637508093707</v>
      </c>
      <c r="M1282" s="19">
        <f t="shared" ref="M1282:M1345" si="120">L1282/10000</f>
        <v>4.8105637508093706E-2</v>
      </c>
      <c r="N1282" s="19">
        <v>432.95073757284337</v>
      </c>
      <c r="O1282" s="19">
        <f t="shared" ref="O1282:O1345" si="121">N1282/10000</f>
        <v>4.3295073757284336E-2</v>
      </c>
      <c r="P1282" s="19">
        <f t="shared" ref="P1282:P1345" si="122">M1282-O1282</f>
        <v>4.8105637508093699E-3</v>
      </c>
      <c r="Q1282" s="24">
        <v>6.62</v>
      </c>
      <c r="R1282" s="24">
        <f t="shared" ref="R1282:R1345" si="123">O1282*Q1282</f>
        <v>0.2866133882732223</v>
      </c>
      <c r="S1282" s="24">
        <v>8.3025000000000002</v>
      </c>
      <c r="T1282" s="24">
        <f t="shared" ref="T1282:T1345" si="124">P1282*S1282</f>
        <v>3.9939705541094793E-2</v>
      </c>
      <c r="U1282" s="25">
        <f t="shared" ref="U1282:U1345" si="125">R1282-T1282</f>
        <v>0.2466736827321275</v>
      </c>
    </row>
    <row r="1283" spans="1:21" x14ac:dyDescent="0.3">
      <c r="A1283" s="2" t="s">
        <v>6</v>
      </c>
      <c r="B1283" s="2">
        <v>366</v>
      </c>
      <c r="C1283" s="5">
        <v>39874</v>
      </c>
      <c r="D1283" s="2">
        <v>32</v>
      </c>
      <c r="E1283" s="2" t="s">
        <v>8</v>
      </c>
      <c r="F1283" s="6" t="s">
        <v>24</v>
      </c>
      <c r="G1283" s="2">
        <v>90</v>
      </c>
      <c r="H1283" s="2">
        <v>10</v>
      </c>
      <c r="I1283" s="2">
        <v>15</v>
      </c>
      <c r="J1283" s="2">
        <v>8.75</v>
      </c>
      <c r="K1283" s="2">
        <v>2</v>
      </c>
      <c r="L1283" s="19">
        <v>481.05637508093707</v>
      </c>
      <c r="M1283" s="19">
        <f t="shared" si="120"/>
        <v>4.8105637508093706E-2</v>
      </c>
      <c r="N1283" s="19">
        <v>432.95073757284337</v>
      </c>
      <c r="O1283" s="19">
        <f t="shared" si="121"/>
        <v>4.3295073757284336E-2</v>
      </c>
      <c r="P1283" s="19">
        <f t="shared" si="122"/>
        <v>4.8105637508093699E-3</v>
      </c>
      <c r="Q1283" s="24">
        <v>5.86</v>
      </c>
      <c r="R1283" s="24">
        <f t="shared" si="123"/>
        <v>0.25370913221768621</v>
      </c>
      <c r="S1283" s="24">
        <v>8.461146496815287</v>
      </c>
      <c r="T1283" s="24">
        <f t="shared" si="124"/>
        <v>4.0702884627867308E-2</v>
      </c>
      <c r="U1283" s="25">
        <f t="shared" si="125"/>
        <v>0.2130062475898189</v>
      </c>
    </row>
    <row r="1284" spans="1:21" x14ac:dyDescent="0.3">
      <c r="A1284" s="2" t="s">
        <v>6</v>
      </c>
      <c r="B1284" s="2">
        <v>366</v>
      </c>
      <c r="C1284" s="5">
        <v>39874</v>
      </c>
      <c r="D1284" s="2">
        <v>32</v>
      </c>
      <c r="E1284" s="2" t="s">
        <v>8</v>
      </c>
      <c r="F1284" s="6" t="s">
        <v>36</v>
      </c>
      <c r="G1284" s="2">
        <v>80</v>
      </c>
      <c r="H1284" s="2">
        <v>15</v>
      </c>
      <c r="I1284" s="2">
        <v>10</v>
      </c>
      <c r="J1284" s="2">
        <v>10</v>
      </c>
      <c r="K1284" s="2">
        <v>2</v>
      </c>
      <c r="L1284" s="19">
        <v>628.31853071795865</v>
      </c>
      <c r="M1284" s="19">
        <f t="shared" si="120"/>
        <v>6.2831853071795868E-2</v>
      </c>
      <c r="N1284" s="19">
        <v>502.65482457436696</v>
      </c>
      <c r="O1284" s="19">
        <f t="shared" si="121"/>
        <v>5.0265482457436693E-2</v>
      </c>
      <c r="P1284" s="19">
        <f t="shared" si="122"/>
        <v>1.2566370614359175E-2</v>
      </c>
      <c r="Q1284" s="24">
        <v>6.62</v>
      </c>
      <c r="R1284" s="24">
        <f t="shared" si="123"/>
        <v>0.33275749386823089</v>
      </c>
      <c r="S1284" s="24">
        <v>8.3025000000000002</v>
      </c>
      <c r="T1284" s="24">
        <f t="shared" si="124"/>
        <v>0.10433229202571705</v>
      </c>
      <c r="U1284" s="25">
        <f t="shared" si="125"/>
        <v>0.22842520184251386</v>
      </c>
    </row>
    <row r="1285" spans="1:21" x14ac:dyDescent="0.3">
      <c r="A1285" s="2" t="s">
        <v>6</v>
      </c>
      <c r="B1285" s="2">
        <v>366</v>
      </c>
      <c r="C1285" s="5">
        <v>39874</v>
      </c>
      <c r="D1285" s="2">
        <v>32</v>
      </c>
      <c r="E1285" s="2" t="s">
        <v>8</v>
      </c>
      <c r="F1285" s="6" t="s">
        <v>53</v>
      </c>
      <c r="G1285" s="2">
        <v>90</v>
      </c>
      <c r="H1285" s="2">
        <v>10</v>
      </c>
      <c r="I1285" s="2">
        <v>15</v>
      </c>
      <c r="J1285" s="2">
        <v>8.75</v>
      </c>
      <c r="K1285" s="2">
        <v>2</v>
      </c>
      <c r="L1285" s="19">
        <v>481.05637508093707</v>
      </c>
      <c r="M1285" s="19">
        <f t="shared" si="120"/>
        <v>4.8105637508093706E-2</v>
      </c>
      <c r="N1285" s="19">
        <v>432.95073757284337</v>
      </c>
      <c r="O1285" s="19">
        <f t="shared" si="121"/>
        <v>4.3295073757284336E-2</v>
      </c>
      <c r="P1285" s="19">
        <f t="shared" si="122"/>
        <v>4.8105637508093699E-3</v>
      </c>
      <c r="Q1285" s="24">
        <v>6.51</v>
      </c>
      <c r="R1285" s="24">
        <f t="shared" si="123"/>
        <v>0.28185093015992102</v>
      </c>
      <c r="S1285" s="24">
        <v>8.2509316770186327</v>
      </c>
      <c r="T1285" s="24">
        <f t="shared" si="124"/>
        <v>3.9691632835870599E-2</v>
      </c>
      <c r="U1285" s="25">
        <f t="shared" si="125"/>
        <v>0.24215929732405042</v>
      </c>
    </row>
    <row r="1286" spans="1:21" x14ac:dyDescent="0.3">
      <c r="A1286" s="2" t="s">
        <v>6</v>
      </c>
      <c r="B1286" s="2">
        <v>366</v>
      </c>
      <c r="C1286" s="5">
        <v>39874</v>
      </c>
      <c r="D1286" s="2">
        <v>32</v>
      </c>
      <c r="E1286" s="2" t="s">
        <v>8</v>
      </c>
      <c r="F1286" s="6" t="s">
        <v>44</v>
      </c>
      <c r="G1286" s="2">
        <v>70</v>
      </c>
      <c r="H1286" s="2">
        <v>30</v>
      </c>
      <c r="I1286" s="2">
        <v>30</v>
      </c>
      <c r="J1286" s="2">
        <v>22.5</v>
      </c>
      <c r="K1286" s="2">
        <v>2</v>
      </c>
      <c r="L1286" s="19">
        <v>3180.8625617596654</v>
      </c>
      <c r="M1286" s="19">
        <f t="shared" si="120"/>
        <v>0.31808625617596653</v>
      </c>
      <c r="N1286" s="19">
        <v>2226.6037932317654</v>
      </c>
      <c r="O1286" s="19">
        <f t="shared" si="121"/>
        <v>0.22266037932317653</v>
      </c>
      <c r="P1286" s="19">
        <f t="shared" si="122"/>
        <v>9.5425876852789998E-2</v>
      </c>
      <c r="Q1286" s="24">
        <v>5.78</v>
      </c>
      <c r="R1286" s="24">
        <f t="shared" si="123"/>
        <v>1.2869769924879604</v>
      </c>
      <c r="S1286" s="24">
        <v>9.0675767918088734</v>
      </c>
      <c r="T1286" s="24">
        <f t="shared" si="124"/>
        <v>0.86528146628837022</v>
      </c>
      <c r="U1286" s="25">
        <f t="shared" si="125"/>
        <v>0.42169552619959016</v>
      </c>
    </row>
    <row r="1287" spans="1:21" x14ac:dyDescent="0.3">
      <c r="A1287" s="2" t="s">
        <v>6</v>
      </c>
      <c r="B1287" s="2">
        <v>366</v>
      </c>
      <c r="C1287" s="5">
        <v>39874</v>
      </c>
      <c r="D1287" s="2">
        <v>32</v>
      </c>
      <c r="E1287" s="2" t="s">
        <v>8</v>
      </c>
      <c r="F1287" s="6" t="s">
        <v>48</v>
      </c>
      <c r="G1287" s="2">
        <v>40</v>
      </c>
      <c r="H1287" s="2">
        <v>10</v>
      </c>
      <c r="I1287" s="2">
        <v>25</v>
      </c>
      <c r="J1287" s="2">
        <v>11.25</v>
      </c>
      <c r="K1287" s="2">
        <v>2</v>
      </c>
      <c r="L1287" s="19">
        <v>795.21564043991634</v>
      </c>
      <c r="M1287" s="19">
        <f t="shared" si="120"/>
        <v>7.9521564043991633E-2</v>
      </c>
      <c r="N1287" s="19">
        <v>318.08625617596658</v>
      </c>
      <c r="O1287" s="19">
        <f t="shared" si="121"/>
        <v>3.1808625617596661E-2</v>
      </c>
      <c r="P1287" s="19">
        <f t="shared" si="122"/>
        <v>4.7712938426394971E-2</v>
      </c>
      <c r="Q1287" s="24">
        <v>5.13</v>
      </c>
      <c r="R1287" s="24">
        <f t="shared" si="123"/>
        <v>0.16317824941827086</v>
      </c>
      <c r="S1287" s="24">
        <v>8.461146496815287</v>
      </c>
      <c r="T1287" s="24">
        <f t="shared" si="124"/>
        <v>0.40370616181925528</v>
      </c>
      <c r="U1287" s="25">
        <f t="shared" si="125"/>
        <v>-0.24052791240098442</v>
      </c>
    </row>
    <row r="1288" spans="1:21" x14ac:dyDescent="0.3">
      <c r="A1288" s="2" t="s">
        <v>6</v>
      </c>
      <c r="B1288" s="2">
        <v>366</v>
      </c>
      <c r="C1288" s="5">
        <v>39874</v>
      </c>
      <c r="D1288" s="2">
        <v>32</v>
      </c>
      <c r="E1288" s="2" t="s">
        <v>8</v>
      </c>
      <c r="F1288" s="6" t="s">
        <v>35</v>
      </c>
      <c r="G1288" s="2">
        <v>100</v>
      </c>
      <c r="H1288" s="2">
        <v>15</v>
      </c>
      <c r="I1288" s="2">
        <v>30</v>
      </c>
      <c r="J1288" s="2">
        <v>15</v>
      </c>
      <c r="K1288" s="2">
        <v>1</v>
      </c>
      <c r="L1288" s="19">
        <v>706.85834705770344</v>
      </c>
      <c r="M1288" s="19">
        <f t="shared" si="120"/>
        <v>7.0685834705770348E-2</v>
      </c>
      <c r="N1288" s="19">
        <v>706.85834705770344</v>
      </c>
      <c r="O1288" s="19">
        <f t="shared" si="121"/>
        <v>7.0685834705770348E-2</v>
      </c>
      <c r="P1288" s="19">
        <f t="shared" si="122"/>
        <v>0</v>
      </c>
      <c r="Q1288" s="24">
        <v>1.93</v>
      </c>
      <c r="R1288" s="24">
        <f t="shared" si="123"/>
        <v>0.13642366098213676</v>
      </c>
      <c r="S1288" s="24">
        <v>8.104694792715291</v>
      </c>
      <c r="T1288" s="24">
        <f t="shared" si="124"/>
        <v>0</v>
      </c>
      <c r="U1288" s="25">
        <f t="shared" si="125"/>
        <v>0.13642366098213676</v>
      </c>
    </row>
    <row r="1289" spans="1:21" x14ac:dyDescent="0.3">
      <c r="A1289" s="2" t="s">
        <v>6</v>
      </c>
      <c r="B1289" s="2">
        <v>366</v>
      </c>
      <c r="C1289" s="5">
        <v>39874</v>
      </c>
      <c r="D1289" s="2">
        <v>32</v>
      </c>
      <c r="E1289" s="2" t="s">
        <v>8</v>
      </c>
      <c r="F1289" s="6" t="s">
        <v>45</v>
      </c>
      <c r="G1289" s="2">
        <v>100</v>
      </c>
      <c r="H1289" s="2">
        <v>15</v>
      </c>
      <c r="I1289" s="2">
        <v>15</v>
      </c>
      <c r="J1289" s="2">
        <v>11.25</v>
      </c>
      <c r="K1289" s="2">
        <v>3</v>
      </c>
      <c r="L1289" s="19">
        <v>1192.8234606598746</v>
      </c>
      <c r="M1289" s="19">
        <f t="shared" si="120"/>
        <v>0.11928234606598746</v>
      </c>
      <c r="N1289" s="19">
        <v>1192.8234606598746</v>
      </c>
      <c r="O1289" s="19">
        <f t="shared" si="121"/>
        <v>0.11928234606598746</v>
      </c>
      <c r="P1289" s="19">
        <f t="shared" si="122"/>
        <v>0</v>
      </c>
      <c r="Q1289" s="24">
        <v>1.45</v>
      </c>
      <c r="R1289" s="24">
        <f t="shared" si="123"/>
        <v>0.17295940179568181</v>
      </c>
      <c r="S1289" s="24">
        <v>9.1613793103448273</v>
      </c>
      <c r="T1289" s="24">
        <f t="shared" si="124"/>
        <v>0</v>
      </c>
      <c r="U1289" s="25">
        <f t="shared" si="125"/>
        <v>0.17295940179568181</v>
      </c>
    </row>
    <row r="1290" spans="1:21" x14ac:dyDescent="0.3">
      <c r="A1290" s="2" t="s">
        <v>6</v>
      </c>
      <c r="B1290" s="2">
        <v>366</v>
      </c>
      <c r="C1290" s="5">
        <v>39874</v>
      </c>
      <c r="D1290" s="2">
        <v>32</v>
      </c>
      <c r="E1290" s="2" t="s">
        <v>8</v>
      </c>
      <c r="F1290" s="6" t="s">
        <v>16</v>
      </c>
      <c r="G1290" s="2">
        <v>80</v>
      </c>
      <c r="H1290" s="2">
        <v>5</v>
      </c>
      <c r="I1290" s="2">
        <v>10</v>
      </c>
      <c r="J1290" s="2">
        <v>5</v>
      </c>
      <c r="K1290" s="2">
        <v>1</v>
      </c>
      <c r="L1290" s="19">
        <v>78.539816339744831</v>
      </c>
      <c r="M1290" s="19">
        <f t="shared" si="120"/>
        <v>7.8539816339744835E-3</v>
      </c>
      <c r="N1290" s="19">
        <v>62.831853071795869</v>
      </c>
      <c r="O1290" s="19">
        <f t="shared" si="121"/>
        <v>6.2831853071795866E-3</v>
      </c>
      <c r="P1290" s="19">
        <f t="shared" si="122"/>
        <v>1.5707963267948969E-3</v>
      </c>
      <c r="Q1290" s="24">
        <v>4.2699999999999996</v>
      </c>
      <c r="R1290" s="24">
        <f t="shared" si="123"/>
        <v>2.6829201261656832E-2</v>
      </c>
      <c r="S1290" s="24">
        <v>6.8298200514138809</v>
      </c>
      <c r="T1290" s="24">
        <f t="shared" si="124"/>
        <v>1.0728256249431058E-2</v>
      </c>
      <c r="U1290" s="25">
        <f t="shared" si="125"/>
        <v>1.6100945012225774E-2</v>
      </c>
    </row>
    <row r="1291" spans="1:21" x14ac:dyDescent="0.3">
      <c r="A1291" s="2" t="s">
        <v>6</v>
      </c>
      <c r="B1291" s="2">
        <v>366</v>
      </c>
      <c r="C1291" s="5">
        <v>39874</v>
      </c>
      <c r="D1291" s="2">
        <v>32</v>
      </c>
      <c r="E1291" s="2" t="s">
        <v>8</v>
      </c>
      <c r="F1291" s="6" t="s">
        <v>36</v>
      </c>
      <c r="G1291" s="2">
        <v>40</v>
      </c>
      <c r="H1291" s="2">
        <v>30</v>
      </c>
      <c r="I1291" s="2">
        <v>50</v>
      </c>
      <c r="J1291" s="2">
        <v>27.5</v>
      </c>
      <c r="K1291" s="2">
        <v>2</v>
      </c>
      <c r="L1291" s="19">
        <v>4751.6588885545625</v>
      </c>
      <c r="M1291" s="19">
        <f t="shared" si="120"/>
        <v>0.47516588885545624</v>
      </c>
      <c r="N1291" s="19">
        <v>1900.6635554218251</v>
      </c>
      <c r="O1291" s="19">
        <f t="shared" si="121"/>
        <v>0.19006635554218251</v>
      </c>
      <c r="P1291" s="19">
        <f t="shared" si="122"/>
        <v>0.28509953331327376</v>
      </c>
      <c r="Q1291" s="24">
        <v>6.62</v>
      </c>
      <c r="R1291" s="24">
        <f t="shared" si="123"/>
        <v>1.2582392736892483</v>
      </c>
      <c r="S1291" s="24">
        <v>8.3025000000000002</v>
      </c>
      <c r="T1291" s="24">
        <f t="shared" si="124"/>
        <v>2.3670388753334555</v>
      </c>
      <c r="U1291" s="25">
        <f t="shared" si="125"/>
        <v>-1.1087996016442072</v>
      </c>
    </row>
    <row r="1292" spans="1:21" x14ac:dyDescent="0.3">
      <c r="A1292" s="2" t="s">
        <v>6</v>
      </c>
      <c r="B1292" s="2">
        <v>366</v>
      </c>
      <c r="C1292" s="5">
        <v>39874</v>
      </c>
      <c r="D1292" s="2">
        <v>32</v>
      </c>
      <c r="E1292" s="2" t="s">
        <v>8</v>
      </c>
      <c r="F1292" s="6" t="s">
        <v>42</v>
      </c>
      <c r="G1292" s="2">
        <v>90</v>
      </c>
      <c r="H1292" s="2">
        <v>10</v>
      </c>
      <c r="I1292" s="2">
        <v>15</v>
      </c>
      <c r="J1292" s="2">
        <v>8.75</v>
      </c>
      <c r="K1292" s="2">
        <v>2</v>
      </c>
      <c r="L1292" s="19">
        <v>481.05637508093707</v>
      </c>
      <c r="M1292" s="19">
        <f t="shared" si="120"/>
        <v>4.8105637508093706E-2</v>
      </c>
      <c r="N1292" s="19">
        <v>432.95073757284337</v>
      </c>
      <c r="O1292" s="19">
        <f t="shared" si="121"/>
        <v>4.3295073757284336E-2</v>
      </c>
      <c r="P1292" s="19">
        <f t="shared" si="122"/>
        <v>4.8105637508093699E-3</v>
      </c>
      <c r="Q1292" s="24">
        <v>11.49</v>
      </c>
      <c r="R1292" s="24">
        <f t="shared" si="123"/>
        <v>0.49746039747119702</v>
      </c>
      <c r="S1292" s="24">
        <v>8.1999999999999993</v>
      </c>
      <c r="T1292" s="24">
        <f t="shared" si="124"/>
        <v>3.944662275663683E-2</v>
      </c>
      <c r="U1292" s="25">
        <f t="shared" si="125"/>
        <v>0.45801377471456017</v>
      </c>
    </row>
    <row r="1293" spans="1:21" x14ac:dyDescent="0.3">
      <c r="A1293" s="2" t="s">
        <v>6</v>
      </c>
      <c r="B1293" s="2">
        <v>366</v>
      </c>
      <c r="C1293" s="5">
        <v>39874</v>
      </c>
      <c r="D1293" s="2">
        <v>32</v>
      </c>
      <c r="E1293" s="2" t="s">
        <v>8</v>
      </c>
      <c r="F1293" s="6" t="s">
        <v>36</v>
      </c>
      <c r="G1293" s="2">
        <v>90</v>
      </c>
      <c r="H1293" s="2">
        <v>10</v>
      </c>
      <c r="I1293" s="2">
        <v>20</v>
      </c>
      <c r="J1293" s="2">
        <v>10</v>
      </c>
      <c r="K1293" s="2">
        <v>2</v>
      </c>
      <c r="L1293" s="19">
        <v>628.31853071795865</v>
      </c>
      <c r="M1293" s="19">
        <f t="shared" si="120"/>
        <v>6.2831853071795868E-2</v>
      </c>
      <c r="N1293" s="19">
        <v>565.48667764616278</v>
      </c>
      <c r="O1293" s="19">
        <f t="shared" si="121"/>
        <v>5.6548667764616277E-2</v>
      </c>
      <c r="P1293" s="19">
        <f t="shared" si="122"/>
        <v>6.283185307179591E-3</v>
      </c>
      <c r="Q1293" s="24">
        <v>6.62</v>
      </c>
      <c r="R1293" s="24">
        <f t="shared" si="123"/>
        <v>0.37435218060175973</v>
      </c>
      <c r="S1293" s="24">
        <v>8.3025000000000002</v>
      </c>
      <c r="T1293" s="24">
        <f t="shared" si="124"/>
        <v>5.2166146012858558E-2</v>
      </c>
      <c r="U1293" s="25">
        <f t="shared" si="125"/>
        <v>0.32218603458890116</v>
      </c>
    </row>
    <row r="1294" spans="1:21" x14ac:dyDescent="0.3">
      <c r="A1294" s="2" t="s">
        <v>6</v>
      </c>
      <c r="B1294" s="2">
        <v>366</v>
      </c>
      <c r="C1294" s="5">
        <v>39874</v>
      </c>
      <c r="D1294" s="2">
        <v>32</v>
      </c>
      <c r="E1294" s="2" t="s">
        <v>8</v>
      </c>
      <c r="F1294" s="6" t="s">
        <v>36</v>
      </c>
      <c r="G1294" s="2">
        <v>100</v>
      </c>
      <c r="H1294" s="2">
        <v>5</v>
      </c>
      <c r="I1294" s="2">
        <v>15</v>
      </c>
      <c r="J1294" s="2">
        <v>6.25</v>
      </c>
      <c r="K1294" s="2">
        <v>2</v>
      </c>
      <c r="L1294" s="19">
        <v>245.43692606170259</v>
      </c>
      <c r="M1294" s="19">
        <f t="shared" si="120"/>
        <v>2.4543692606170259E-2</v>
      </c>
      <c r="N1294" s="19">
        <v>245.43692606170259</v>
      </c>
      <c r="O1294" s="19">
        <f t="shared" si="121"/>
        <v>2.4543692606170259E-2</v>
      </c>
      <c r="P1294" s="19">
        <f t="shared" si="122"/>
        <v>0</v>
      </c>
      <c r="Q1294" s="24">
        <v>6.62</v>
      </c>
      <c r="R1294" s="24">
        <f t="shared" si="123"/>
        <v>0.16247924505284711</v>
      </c>
      <c r="S1294" s="24">
        <v>8.3025000000000002</v>
      </c>
      <c r="T1294" s="24">
        <f t="shared" si="124"/>
        <v>0</v>
      </c>
      <c r="U1294" s="25">
        <f t="shared" si="125"/>
        <v>0.16247924505284711</v>
      </c>
    </row>
    <row r="1295" spans="1:21" x14ac:dyDescent="0.3">
      <c r="A1295" s="2" t="s">
        <v>6</v>
      </c>
      <c r="B1295" s="2">
        <v>366</v>
      </c>
      <c r="C1295" s="5">
        <v>39874</v>
      </c>
      <c r="D1295" s="2">
        <v>32</v>
      </c>
      <c r="E1295" s="2" t="s">
        <v>8</v>
      </c>
      <c r="F1295" s="6" t="s">
        <v>44</v>
      </c>
      <c r="G1295" s="2">
        <v>90</v>
      </c>
      <c r="H1295" s="2">
        <v>10</v>
      </c>
      <c r="I1295" s="2">
        <v>20</v>
      </c>
      <c r="J1295" s="2">
        <v>10</v>
      </c>
      <c r="K1295" s="2">
        <v>2</v>
      </c>
      <c r="L1295" s="19">
        <v>628.31853071795865</v>
      </c>
      <c r="M1295" s="19">
        <f t="shared" si="120"/>
        <v>6.2831853071795868E-2</v>
      </c>
      <c r="N1295" s="19">
        <v>565.48667764616278</v>
      </c>
      <c r="O1295" s="19">
        <f t="shared" si="121"/>
        <v>5.6548667764616277E-2</v>
      </c>
      <c r="P1295" s="19">
        <f t="shared" si="122"/>
        <v>6.283185307179591E-3</v>
      </c>
      <c r="Q1295" s="24">
        <v>5.78</v>
      </c>
      <c r="R1295" s="24">
        <f t="shared" si="123"/>
        <v>0.32685129967948212</v>
      </c>
      <c r="S1295" s="24">
        <v>9.0675767918088734</v>
      </c>
      <c r="T1295" s="24">
        <f t="shared" si="124"/>
        <v>5.6973265270016164E-2</v>
      </c>
      <c r="U1295" s="25">
        <f t="shared" si="125"/>
        <v>0.26987803440946595</v>
      </c>
    </row>
    <row r="1296" spans="1:21" x14ac:dyDescent="0.3">
      <c r="A1296" s="2" t="s">
        <v>6</v>
      </c>
      <c r="B1296" s="2">
        <v>366</v>
      </c>
      <c r="C1296" s="5">
        <v>39874</v>
      </c>
      <c r="D1296" s="2">
        <v>32</v>
      </c>
      <c r="E1296" s="2" t="s">
        <v>8</v>
      </c>
      <c r="F1296" s="6" t="s">
        <v>53</v>
      </c>
      <c r="G1296" s="2">
        <v>10</v>
      </c>
      <c r="H1296" s="2">
        <v>10</v>
      </c>
      <c r="I1296" s="2">
        <v>15</v>
      </c>
      <c r="J1296" s="2">
        <v>8.75</v>
      </c>
      <c r="K1296" s="2">
        <v>2</v>
      </c>
      <c r="L1296" s="19">
        <v>481.05637508093707</v>
      </c>
      <c r="M1296" s="19">
        <f t="shared" si="120"/>
        <v>4.8105637508093706E-2</v>
      </c>
      <c r="N1296" s="19">
        <v>48.105637508093707</v>
      </c>
      <c r="O1296" s="19">
        <f t="shared" si="121"/>
        <v>4.8105637508093707E-3</v>
      </c>
      <c r="P1296" s="19">
        <f t="shared" si="122"/>
        <v>4.3295073757284336E-2</v>
      </c>
      <c r="Q1296" s="24">
        <v>6.51</v>
      </c>
      <c r="R1296" s="24">
        <f t="shared" si="123"/>
        <v>3.1316770017769002E-2</v>
      </c>
      <c r="S1296" s="24">
        <v>8.2509316770186327</v>
      </c>
      <c r="T1296" s="24">
        <f t="shared" si="124"/>
        <v>0.35722469552283542</v>
      </c>
      <c r="U1296" s="25">
        <f t="shared" si="125"/>
        <v>-0.32590792550506642</v>
      </c>
    </row>
    <row r="1297" spans="1:21" x14ac:dyDescent="0.3">
      <c r="A1297" s="2" t="s">
        <v>6</v>
      </c>
      <c r="B1297" s="2">
        <v>366</v>
      </c>
      <c r="C1297" s="5">
        <v>39874</v>
      </c>
      <c r="D1297" s="2">
        <v>32</v>
      </c>
      <c r="E1297" s="2" t="s">
        <v>8</v>
      </c>
      <c r="F1297" s="6" t="s">
        <v>47</v>
      </c>
      <c r="G1297" s="2">
        <v>80</v>
      </c>
      <c r="H1297" s="2">
        <v>15</v>
      </c>
      <c r="I1297" s="2">
        <v>10</v>
      </c>
      <c r="J1297" s="2">
        <v>10</v>
      </c>
      <c r="K1297" s="2">
        <v>3</v>
      </c>
      <c r="L1297" s="19">
        <v>942.47779607693792</v>
      </c>
      <c r="M1297" s="19">
        <f t="shared" si="120"/>
        <v>9.4247779607693788E-2</v>
      </c>
      <c r="N1297" s="19">
        <v>753.9822368615504</v>
      </c>
      <c r="O1297" s="19">
        <f t="shared" si="121"/>
        <v>7.5398223686155036E-2</v>
      </c>
      <c r="P1297" s="19">
        <f t="shared" si="122"/>
        <v>1.8849555921538752E-2</v>
      </c>
      <c r="Q1297" s="24">
        <v>5.15</v>
      </c>
      <c r="R1297" s="24">
        <f t="shared" si="123"/>
        <v>0.38830085198369846</v>
      </c>
      <c r="S1297" s="24">
        <v>11.257627118644068</v>
      </c>
      <c r="T1297" s="24">
        <f t="shared" si="124"/>
        <v>0.21220127191671254</v>
      </c>
      <c r="U1297" s="25">
        <f t="shared" si="125"/>
        <v>0.17609958006698592</v>
      </c>
    </row>
    <row r="1298" spans="1:21" x14ac:dyDescent="0.3">
      <c r="A1298" s="2" t="s">
        <v>6</v>
      </c>
      <c r="B1298" s="2">
        <v>366</v>
      </c>
      <c r="C1298" s="5">
        <v>39874</v>
      </c>
      <c r="D1298" s="2">
        <v>32</v>
      </c>
      <c r="E1298" s="2" t="s">
        <v>8</v>
      </c>
      <c r="F1298" s="6" t="s">
        <v>36</v>
      </c>
      <c r="G1298" s="2">
        <v>40</v>
      </c>
      <c r="H1298" s="2">
        <v>5</v>
      </c>
      <c r="I1298" s="2">
        <v>15</v>
      </c>
      <c r="J1298" s="2">
        <v>6.25</v>
      </c>
      <c r="K1298" s="2">
        <v>2</v>
      </c>
      <c r="L1298" s="19">
        <v>245.43692606170259</v>
      </c>
      <c r="M1298" s="19">
        <f t="shared" si="120"/>
        <v>2.4543692606170259E-2</v>
      </c>
      <c r="N1298" s="19">
        <v>98.174770424681043</v>
      </c>
      <c r="O1298" s="19">
        <f t="shared" si="121"/>
        <v>9.8174770424681035E-3</v>
      </c>
      <c r="P1298" s="19">
        <f t="shared" si="122"/>
        <v>1.4726215563702155E-2</v>
      </c>
      <c r="Q1298" s="24">
        <v>6.62</v>
      </c>
      <c r="R1298" s="24">
        <f t="shared" si="123"/>
        <v>6.4991698021138841E-2</v>
      </c>
      <c r="S1298" s="24">
        <v>8.3025000000000002</v>
      </c>
      <c r="T1298" s="24">
        <f t="shared" si="124"/>
        <v>0.12226440471763715</v>
      </c>
      <c r="U1298" s="25">
        <f t="shared" si="125"/>
        <v>-5.727270669649831E-2</v>
      </c>
    </row>
    <row r="1299" spans="1:21" x14ac:dyDescent="0.3">
      <c r="A1299" s="2" t="s">
        <v>6</v>
      </c>
      <c r="B1299" s="2">
        <v>366</v>
      </c>
      <c r="C1299" s="5">
        <v>39874</v>
      </c>
      <c r="D1299" s="2">
        <v>32</v>
      </c>
      <c r="E1299" s="2" t="s">
        <v>8</v>
      </c>
      <c r="F1299" s="6" t="s">
        <v>44</v>
      </c>
      <c r="G1299" s="2">
        <v>80</v>
      </c>
      <c r="H1299" s="2">
        <v>10</v>
      </c>
      <c r="I1299" s="2">
        <v>15</v>
      </c>
      <c r="J1299" s="2">
        <v>8.75</v>
      </c>
      <c r="K1299" s="2">
        <v>2</v>
      </c>
      <c r="L1299" s="19">
        <v>481.05637508093707</v>
      </c>
      <c r="M1299" s="19">
        <f t="shared" si="120"/>
        <v>4.8105637508093706E-2</v>
      </c>
      <c r="N1299" s="19">
        <v>384.84510006474966</v>
      </c>
      <c r="O1299" s="19">
        <f t="shared" si="121"/>
        <v>3.8484510006474966E-2</v>
      </c>
      <c r="P1299" s="19">
        <f t="shared" si="122"/>
        <v>9.6211275016187398E-3</v>
      </c>
      <c r="Q1299" s="24">
        <v>5.78</v>
      </c>
      <c r="R1299" s="24">
        <f t="shared" si="123"/>
        <v>0.22244046783742533</v>
      </c>
      <c r="S1299" s="24">
        <v>9.0675767918088734</v>
      </c>
      <c r="T1299" s="24">
        <f t="shared" si="124"/>
        <v>8.724031244471217E-2</v>
      </c>
      <c r="U1299" s="25">
        <f t="shared" si="125"/>
        <v>0.13520015539271316</v>
      </c>
    </row>
    <row r="1300" spans="1:21" x14ac:dyDescent="0.3">
      <c r="A1300" s="2" t="s">
        <v>6</v>
      </c>
      <c r="B1300" s="2">
        <v>366</v>
      </c>
      <c r="C1300" s="5">
        <v>39874</v>
      </c>
      <c r="D1300" s="2">
        <v>32</v>
      </c>
      <c r="E1300" s="2" t="s">
        <v>8</v>
      </c>
      <c r="F1300" s="6" t="s">
        <v>49</v>
      </c>
      <c r="G1300" s="2">
        <v>10</v>
      </c>
      <c r="H1300" s="2">
        <v>5</v>
      </c>
      <c r="I1300" s="2">
        <v>20</v>
      </c>
      <c r="J1300" s="2">
        <v>7.5</v>
      </c>
      <c r="K1300" s="2">
        <v>2</v>
      </c>
      <c r="L1300" s="19">
        <v>353.42917352885172</v>
      </c>
      <c r="M1300" s="19">
        <f t="shared" si="120"/>
        <v>3.5342917352885174E-2</v>
      </c>
      <c r="N1300" s="19">
        <v>35.342917352885173</v>
      </c>
      <c r="O1300" s="19">
        <f t="shared" si="121"/>
        <v>3.5342917352885173E-3</v>
      </c>
      <c r="P1300" s="19">
        <f t="shared" si="122"/>
        <v>3.1808625617596654E-2</v>
      </c>
      <c r="Q1300" s="24">
        <v>5.23</v>
      </c>
      <c r="R1300" s="24">
        <f t="shared" si="123"/>
        <v>1.8484345775558946E-2</v>
      </c>
      <c r="S1300" s="24">
        <v>8.461146496815287</v>
      </c>
      <c r="T1300" s="24">
        <f t="shared" si="124"/>
        <v>0.26913744121283695</v>
      </c>
      <c r="U1300" s="25">
        <f t="shared" si="125"/>
        <v>-0.25065309543727798</v>
      </c>
    </row>
    <row r="1301" spans="1:21" x14ac:dyDescent="0.3">
      <c r="A1301" s="2" t="s">
        <v>6</v>
      </c>
      <c r="B1301" s="2">
        <v>366</v>
      </c>
      <c r="C1301" s="5">
        <v>39874</v>
      </c>
      <c r="D1301" s="2">
        <v>32</v>
      </c>
      <c r="E1301" s="2" t="s">
        <v>8</v>
      </c>
      <c r="F1301" s="6" t="s">
        <v>53</v>
      </c>
      <c r="G1301" s="2">
        <v>40</v>
      </c>
      <c r="H1301" s="2">
        <v>10</v>
      </c>
      <c r="I1301" s="2">
        <v>30</v>
      </c>
      <c r="J1301" s="2">
        <v>12.5</v>
      </c>
      <c r="K1301" s="2">
        <v>2</v>
      </c>
      <c r="L1301" s="19">
        <v>981.74770424681037</v>
      </c>
      <c r="M1301" s="19">
        <f t="shared" si="120"/>
        <v>9.8174770424681035E-2</v>
      </c>
      <c r="N1301" s="19">
        <v>392.69908169872417</v>
      </c>
      <c r="O1301" s="19">
        <f t="shared" si="121"/>
        <v>3.9269908169872414E-2</v>
      </c>
      <c r="P1301" s="19">
        <f t="shared" si="122"/>
        <v>5.8904862254808621E-2</v>
      </c>
      <c r="Q1301" s="24">
        <v>6.51</v>
      </c>
      <c r="R1301" s="24">
        <f t="shared" si="123"/>
        <v>0.25564710218586939</v>
      </c>
      <c r="S1301" s="24">
        <v>8.2509316770186327</v>
      </c>
      <c r="T1301" s="24">
        <f t="shared" si="124"/>
        <v>0.48601999390861966</v>
      </c>
      <c r="U1301" s="25">
        <f t="shared" si="125"/>
        <v>-0.23037289172275027</v>
      </c>
    </row>
    <row r="1302" spans="1:21" x14ac:dyDescent="0.3">
      <c r="A1302" s="2" t="s">
        <v>6</v>
      </c>
      <c r="B1302" s="2">
        <v>366</v>
      </c>
      <c r="C1302" s="5">
        <v>39874</v>
      </c>
      <c r="D1302" s="2">
        <v>32</v>
      </c>
      <c r="E1302" s="2" t="s">
        <v>8</v>
      </c>
      <c r="F1302" s="6" t="s">
        <v>44</v>
      </c>
      <c r="G1302" s="2">
        <v>40</v>
      </c>
      <c r="H1302" s="2">
        <v>10</v>
      </c>
      <c r="I1302" s="2">
        <v>20</v>
      </c>
      <c r="J1302" s="2">
        <v>10</v>
      </c>
      <c r="K1302" s="2">
        <v>2</v>
      </c>
      <c r="L1302" s="19">
        <v>628.31853071795865</v>
      </c>
      <c r="M1302" s="19">
        <f t="shared" si="120"/>
        <v>6.2831853071795868E-2</v>
      </c>
      <c r="N1302" s="19">
        <v>251.32741228718348</v>
      </c>
      <c r="O1302" s="19">
        <f t="shared" si="121"/>
        <v>2.5132741228718346E-2</v>
      </c>
      <c r="P1302" s="19">
        <f t="shared" si="122"/>
        <v>3.7699111843077518E-2</v>
      </c>
      <c r="Q1302" s="24">
        <v>5.78</v>
      </c>
      <c r="R1302" s="24">
        <f t="shared" si="123"/>
        <v>0.14526724430199206</v>
      </c>
      <c r="S1302" s="24">
        <v>9.0675767918088734</v>
      </c>
      <c r="T1302" s="24">
        <f t="shared" si="124"/>
        <v>0.34183959162009675</v>
      </c>
      <c r="U1302" s="25">
        <f t="shared" si="125"/>
        <v>-0.19657234731810469</v>
      </c>
    </row>
    <row r="1303" spans="1:21" x14ac:dyDescent="0.3">
      <c r="A1303" s="2" t="s">
        <v>6</v>
      </c>
      <c r="B1303" s="2">
        <v>366</v>
      </c>
      <c r="C1303" s="5">
        <v>39874</v>
      </c>
      <c r="D1303" s="2">
        <v>32</v>
      </c>
      <c r="E1303" s="2" t="s">
        <v>8</v>
      </c>
      <c r="F1303" s="6" t="s">
        <v>36</v>
      </c>
      <c r="G1303" s="2">
        <v>80</v>
      </c>
      <c r="H1303" s="2">
        <v>20</v>
      </c>
      <c r="I1303" s="2">
        <v>50</v>
      </c>
      <c r="J1303" s="2">
        <v>22.5</v>
      </c>
      <c r="K1303" s="2">
        <v>2</v>
      </c>
      <c r="L1303" s="19">
        <v>3180.8625617596654</v>
      </c>
      <c r="M1303" s="19">
        <f t="shared" si="120"/>
        <v>0.31808625617596653</v>
      </c>
      <c r="N1303" s="19">
        <v>2544.6900494077327</v>
      </c>
      <c r="O1303" s="19">
        <f t="shared" si="121"/>
        <v>0.25446900494077329</v>
      </c>
      <c r="P1303" s="19">
        <f t="shared" si="122"/>
        <v>6.361725123519324E-2</v>
      </c>
      <c r="Q1303" s="24">
        <v>6.62</v>
      </c>
      <c r="R1303" s="24">
        <f t="shared" si="123"/>
        <v>1.6845848127079193</v>
      </c>
      <c r="S1303" s="24">
        <v>8.3025000000000002</v>
      </c>
      <c r="T1303" s="24">
        <f t="shared" si="124"/>
        <v>0.52818222838019191</v>
      </c>
      <c r="U1303" s="25">
        <f t="shared" si="125"/>
        <v>1.1564025843277275</v>
      </c>
    </row>
    <row r="1304" spans="1:21" x14ac:dyDescent="0.3">
      <c r="A1304" s="2" t="s">
        <v>6</v>
      </c>
      <c r="B1304" s="2">
        <v>366</v>
      </c>
      <c r="C1304" s="5">
        <v>39874</v>
      </c>
      <c r="D1304" s="2">
        <v>32</v>
      </c>
      <c r="E1304" s="2" t="s">
        <v>8</v>
      </c>
      <c r="F1304" s="6" t="s">
        <v>31</v>
      </c>
      <c r="G1304" s="2">
        <v>70</v>
      </c>
      <c r="H1304" s="2">
        <v>15</v>
      </c>
      <c r="I1304" s="2">
        <v>15</v>
      </c>
      <c r="J1304" s="2">
        <v>11.25</v>
      </c>
      <c r="K1304" s="2">
        <v>3</v>
      </c>
      <c r="L1304" s="19">
        <v>1192.8234606598746</v>
      </c>
      <c r="M1304" s="19">
        <f t="shared" si="120"/>
        <v>0.11928234606598746</v>
      </c>
      <c r="N1304" s="19">
        <v>834.97642246191219</v>
      </c>
      <c r="O1304" s="19">
        <f t="shared" si="121"/>
        <v>8.3497642246191217E-2</v>
      </c>
      <c r="P1304" s="19">
        <f t="shared" si="122"/>
        <v>3.5784703819796246E-2</v>
      </c>
      <c r="Q1304" s="24">
        <v>13.7</v>
      </c>
      <c r="R1304" s="24">
        <f t="shared" si="123"/>
        <v>1.1439176987728197</v>
      </c>
      <c r="S1304" s="24">
        <v>7.9071428571428566</v>
      </c>
      <c r="T1304" s="24">
        <f t="shared" si="124"/>
        <v>0.28295476520367457</v>
      </c>
      <c r="U1304" s="25">
        <f t="shared" si="125"/>
        <v>0.86096293356914511</v>
      </c>
    </row>
    <row r="1305" spans="1:21" x14ac:dyDescent="0.3">
      <c r="A1305" s="2" t="s">
        <v>6</v>
      </c>
      <c r="B1305" s="2">
        <v>366</v>
      </c>
      <c r="C1305" s="5">
        <v>39874</v>
      </c>
      <c r="D1305" s="2">
        <v>32</v>
      </c>
      <c r="E1305" s="2" t="s">
        <v>8</v>
      </c>
      <c r="F1305" s="6" t="s">
        <v>35</v>
      </c>
      <c r="G1305" s="2">
        <v>70</v>
      </c>
      <c r="H1305" s="2">
        <v>30</v>
      </c>
      <c r="I1305" s="2">
        <v>25</v>
      </c>
      <c r="J1305" s="2">
        <v>21.25</v>
      </c>
      <c r="K1305" s="2">
        <v>1</v>
      </c>
      <c r="L1305" s="19">
        <v>1418.6254326366409</v>
      </c>
      <c r="M1305" s="19">
        <f t="shared" si="120"/>
        <v>0.1418625432636641</v>
      </c>
      <c r="N1305" s="19">
        <v>993.03780284564857</v>
      </c>
      <c r="O1305" s="19">
        <f t="shared" si="121"/>
        <v>9.9303780284564852E-2</v>
      </c>
      <c r="P1305" s="19">
        <f t="shared" si="122"/>
        <v>4.2558762979099246E-2</v>
      </c>
      <c r="Q1305" s="24">
        <v>1.93</v>
      </c>
      <c r="R1305" s="24">
        <f t="shared" si="123"/>
        <v>0.19165629594921016</v>
      </c>
      <c r="S1305" s="24">
        <v>8.104694792715291</v>
      </c>
      <c r="T1305" s="24">
        <f t="shared" si="124"/>
        <v>0.34492578470110996</v>
      </c>
      <c r="U1305" s="25">
        <f t="shared" si="125"/>
        <v>-0.1532694887518998</v>
      </c>
    </row>
    <row r="1306" spans="1:21" x14ac:dyDescent="0.3">
      <c r="A1306" s="2" t="s">
        <v>6</v>
      </c>
      <c r="B1306" s="2">
        <v>366</v>
      </c>
      <c r="C1306" s="5">
        <v>39874</v>
      </c>
      <c r="D1306" s="2">
        <v>32</v>
      </c>
      <c r="E1306" s="2" t="s">
        <v>8</v>
      </c>
      <c r="F1306" s="6" t="s">
        <v>48</v>
      </c>
      <c r="G1306" s="2">
        <v>60</v>
      </c>
      <c r="H1306" s="2">
        <v>25</v>
      </c>
      <c r="I1306" s="2">
        <v>45</v>
      </c>
      <c r="J1306" s="2">
        <v>23.75</v>
      </c>
      <c r="K1306" s="2">
        <v>2</v>
      </c>
      <c r="L1306" s="19">
        <v>3544.1092123309854</v>
      </c>
      <c r="M1306" s="19">
        <f t="shared" si="120"/>
        <v>0.35441092123309853</v>
      </c>
      <c r="N1306" s="19">
        <v>2126.4655273985913</v>
      </c>
      <c r="O1306" s="19">
        <f t="shared" si="121"/>
        <v>0.21264655273985913</v>
      </c>
      <c r="P1306" s="19">
        <f t="shared" si="122"/>
        <v>0.1417643684932394</v>
      </c>
      <c r="Q1306" s="24">
        <v>5.13</v>
      </c>
      <c r="R1306" s="24">
        <f t="shared" si="123"/>
        <v>1.0908768155554773</v>
      </c>
      <c r="S1306" s="24">
        <v>8.461146496815287</v>
      </c>
      <c r="T1306" s="24">
        <f t="shared" si="124"/>
        <v>1.1994890898498038</v>
      </c>
      <c r="U1306" s="25">
        <f t="shared" si="125"/>
        <v>-0.10861227429432652</v>
      </c>
    </row>
    <row r="1307" spans="1:21" x14ac:dyDescent="0.3">
      <c r="A1307" s="2" t="s">
        <v>6</v>
      </c>
      <c r="B1307" s="2">
        <v>366</v>
      </c>
      <c r="C1307" s="5">
        <v>39874</v>
      </c>
      <c r="D1307" s="2">
        <v>32</v>
      </c>
      <c r="E1307" s="2" t="s">
        <v>8</v>
      </c>
      <c r="F1307" s="6" t="s">
        <v>44</v>
      </c>
      <c r="G1307" s="2">
        <v>80</v>
      </c>
      <c r="H1307" s="2">
        <v>10</v>
      </c>
      <c r="I1307" s="2">
        <v>10</v>
      </c>
      <c r="J1307" s="2">
        <v>7.5</v>
      </c>
      <c r="K1307" s="2">
        <v>2</v>
      </c>
      <c r="L1307" s="19">
        <v>353.42917352885172</v>
      </c>
      <c r="M1307" s="19">
        <f t="shared" si="120"/>
        <v>3.5342917352885174E-2</v>
      </c>
      <c r="N1307" s="19">
        <v>282.74333882308139</v>
      </c>
      <c r="O1307" s="19">
        <f t="shared" si="121"/>
        <v>2.8274333882308138E-2</v>
      </c>
      <c r="P1307" s="19">
        <f t="shared" si="122"/>
        <v>7.0685834705770355E-3</v>
      </c>
      <c r="Q1307" s="24">
        <v>5.78</v>
      </c>
      <c r="R1307" s="24">
        <f t="shared" si="123"/>
        <v>0.16342564983974106</v>
      </c>
      <c r="S1307" s="24">
        <v>9.0675767918088734</v>
      </c>
      <c r="T1307" s="24">
        <f t="shared" si="124"/>
        <v>6.4094923428768144E-2</v>
      </c>
      <c r="U1307" s="25">
        <f t="shared" si="125"/>
        <v>9.9330726410972917E-2</v>
      </c>
    </row>
    <row r="1308" spans="1:21" x14ac:dyDescent="0.3">
      <c r="A1308" s="2" t="s">
        <v>6</v>
      </c>
      <c r="B1308" s="2">
        <v>366</v>
      </c>
      <c r="C1308" s="5">
        <v>39874</v>
      </c>
      <c r="D1308" s="2">
        <v>32</v>
      </c>
      <c r="E1308" s="2" t="s">
        <v>8</v>
      </c>
      <c r="F1308" s="6" t="s">
        <v>53</v>
      </c>
      <c r="G1308" s="2">
        <v>90</v>
      </c>
      <c r="H1308" s="2">
        <v>5</v>
      </c>
      <c r="I1308" s="2">
        <v>15</v>
      </c>
      <c r="J1308" s="2">
        <v>6.25</v>
      </c>
      <c r="K1308" s="2">
        <v>2</v>
      </c>
      <c r="L1308" s="19">
        <v>245.43692606170259</v>
      </c>
      <c r="M1308" s="19">
        <f t="shared" si="120"/>
        <v>2.4543692606170259E-2</v>
      </c>
      <c r="N1308" s="19">
        <v>220.89323345553234</v>
      </c>
      <c r="O1308" s="19">
        <f t="shared" si="121"/>
        <v>2.2089323345553233E-2</v>
      </c>
      <c r="P1308" s="19">
        <f t="shared" si="122"/>
        <v>2.4543692606170259E-3</v>
      </c>
      <c r="Q1308" s="24">
        <v>6.51</v>
      </c>
      <c r="R1308" s="24">
        <f t="shared" si="123"/>
        <v>0.14380149497955155</v>
      </c>
      <c r="S1308" s="24">
        <v>8.2509316770186327</v>
      </c>
      <c r="T1308" s="24">
        <f t="shared" si="124"/>
        <v>2.0250833079525819E-2</v>
      </c>
      <c r="U1308" s="25">
        <f t="shared" si="125"/>
        <v>0.12355066190002573</v>
      </c>
    </row>
    <row r="1309" spans="1:21" x14ac:dyDescent="0.3">
      <c r="A1309" s="2" t="s">
        <v>6</v>
      </c>
      <c r="B1309" s="2">
        <v>366</v>
      </c>
      <c r="C1309" s="5">
        <v>39874</v>
      </c>
      <c r="D1309" s="2">
        <v>32</v>
      </c>
      <c r="E1309" s="2" t="s">
        <v>8</v>
      </c>
      <c r="F1309" s="6" t="s">
        <v>36</v>
      </c>
      <c r="G1309" s="2">
        <v>10</v>
      </c>
      <c r="H1309" s="2">
        <v>5</v>
      </c>
      <c r="I1309" s="2">
        <v>20</v>
      </c>
      <c r="J1309" s="2">
        <v>7.5</v>
      </c>
      <c r="K1309" s="2">
        <v>2</v>
      </c>
      <c r="L1309" s="19">
        <v>353.42917352885172</v>
      </c>
      <c r="M1309" s="19">
        <f t="shared" si="120"/>
        <v>3.5342917352885174E-2</v>
      </c>
      <c r="N1309" s="19">
        <v>35.342917352885173</v>
      </c>
      <c r="O1309" s="19">
        <f t="shared" si="121"/>
        <v>3.5342917352885173E-3</v>
      </c>
      <c r="P1309" s="19">
        <f t="shared" si="122"/>
        <v>3.1808625617596654E-2</v>
      </c>
      <c r="Q1309" s="24">
        <v>6.62</v>
      </c>
      <c r="R1309" s="24">
        <f t="shared" si="123"/>
        <v>2.3397011287609983E-2</v>
      </c>
      <c r="S1309" s="24">
        <v>8.3025000000000002</v>
      </c>
      <c r="T1309" s="24">
        <f t="shared" si="124"/>
        <v>0.26409111419009623</v>
      </c>
      <c r="U1309" s="25">
        <f t="shared" si="125"/>
        <v>-0.24069410290248625</v>
      </c>
    </row>
    <row r="1310" spans="1:21" x14ac:dyDescent="0.3">
      <c r="A1310" s="2" t="s">
        <v>6</v>
      </c>
      <c r="B1310" s="2">
        <v>366</v>
      </c>
      <c r="C1310" s="5">
        <v>39874</v>
      </c>
      <c r="D1310" s="2">
        <v>32</v>
      </c>
      <c r="E1310" s="2" t="s">
        <v>8</v>
      </c>
      <c r="F1310" s="6" t="s">
        <v>53</v>
      </c>
      <c r="G1310" s="2">
        <v>100</v>
      </c>
      <c r="H1310" s="2">
        <v>5</v>
      </c>
      <c r="I1310" s="2">
        <v>10</v>
      </c>
      <c r="J1310" s="2">
        <v>5</v>
      </c>
      <c r="K1310" s="2">
        <v>2</v>
      </c>
      <c r="L1310" s="19">
        <v>157.07963267948966</v>
      </c>
      <c r="M1310" s="19">
        <f t="shared" si="120"/>
        <v>1.5707963267948967E-2</v>
      </c>
      <c r="N1310" s="19">
        <v>157.07963267948966</v>
      </c>
      <c r="O1310" s="19">
        <f t="shared" si="121"/>
        <v>1.5707963267948967E-2</v>
      </c>
      <c r="P1310" s="19">
        <f t="shared" si="122"/>
        <v>0</v>
      </c>
      <c r="Q1310" s="24">
        <v>6.51</v>
      </c>
      <c r="R1310" s="24">
        <f t="shared" si="123"/>
        <v>0.10225884087434778</v>
      </c>
      <c r="S1310" s="24">
        <v>8.2509316770186327</v>
      </c>
      <c r="T1310" s="24">
        <f t="shared" si="124"/>
        <v>0</v>
      </c>
      <c r="U1310" s="25">
        <f t="shared" si="125"/>
        <v>0.10225884087434778</v>
      </c>
    </row>
    <row r="1311" spans="1:21" x14ac:dyDescent="0.3">
      <c r="A1311" s="2" t="s">
        <v>6</v>
      </c>
      <c r="B1311" s="2">
        <v>366</v>
      </c>
      <c r="C1311" s="5">
        <v>39874</v>
      </c>
      <c r="D1311" s="2">
        <v>32</v>
      </c>
      <c r="E1311" s="2" t="s">
        <v>8</v>
      </c>
      <c r="F1311" s="6" t="s">
        <v>36</v>
      </c>
      <c r="G1311" s="2">
        <v>100</v>
      </c>
      <c r="H1311" s="2">
        <v>5</v>
      </c>
      <c r="I1311" s="2">
        <v>10</v>
      </c>
      <c r="J1311" s="2">
        <v>5</v>
      </c>
      <c r="K1311" s="2">
        <v>2</v>
      </c>
      <c r="L1311" s="19">
        <v>157.07963267948966</v>
      </c>
      <c r="M1311" s="19">
        <f t="shared" si="120"/>
        <v>1.5707963267948967E-2</v>
      </c>
      <c r="N1311" s="19">
        <v>157.07963267948966</v>
      </c>
      <c r="O1311" s="19">
        <f t="shared" si="121"/>
        <v>1.5707963267948967E-2</v>
      </c>
      <c r="P1311" s="19">
        <f t="shared" si="122"/>
        <v>0</v>
      </c>
      <c r="Q1311" s="24">
        <v>6.62</v>
      </c>
      <c r="R1311" s="24">
        <f t="shared" si="123"/>
        <v>0.10398671683382216</v>
      </c>
      <c r="S1311" s="24">
        <v>8.3025000000000002</v>
      </c>
      <c r="T1311" s="24">
        <f t="shared" si="124"/>
        <v>0</v>
      </c>
      <c r="U1311" s="25">
        <f t="shared" si="125"/>
        <v>0.10398671683382216</v>
      </c>
    </row>
    <row r="1312" spans="1:21" x14ac:dyDescent="0.3">
      <c r="A1312" s="2" t="s">
        <v>6</v>
      </c>
      <c r="B1312" s="2">
        <v>366</v>
      </c>
      <c r="C1312" s="5">
        <v>39874</v>
      </c>
      <c r="D1312" s="2">
        <v>32</v>
      </c>
      <c r="E1312" s="2" t="s">
        <v>8</v>
      </c>
      <c r="F1312" s="6" t="s">
        <v>36</v>
      </c>
      <c r="G1312" s="2">
        <v>90</v>
      </c>
      <c r="H1312" s="2">
        <v>10</v>
      </c>
      <c r="I1312" s="2">
        <v>25</v>
      </c>
      <c r="J1312" s="2">
        <v>11.25</v>
      </c>
      <c r="K1312" s="2">
        <v>2</v>
      </c>
      <c r="L1312" s="19">
        <v>795.21564043991634</v>
      </c>
      <c r="M1312" s="19">
        <f t="shared" si="120"/>
        <v>7.9521564043991633E-2</v>
      </c>
      <c r="N1312" s="19">
        <v>715.69407639592475</v>
      </c>
      <c r="O1312" s="19">
        <f t="shared" si="121"/>
        <v>7.1569407639592478E-2</v>
      </c>
      <c r="P1312" s="19">
        <f t="shared" si="122"/>
        <v>7.9521564043991549E-3</v>
      </c>
      <c r="Q1312" s="24">
        <v>6.62</v>
      </c>
      <c r="R1312" s="24">
        <f t="shared" si="123"/>
        <v>0.4737894785741022</v>
      </c>
      <c r="S1312" s="24">
        <v>8.3025000000000002</v>
      </c>
      <c r="T1312" s="24">
        <f t="shared" si="124"/>
        <v>6.6022778547523989E-2</v>
      </c>
      <c r="U1312" s="25">
        <f t="shared" si="125"/>
        <v>0.40776670002657822</v>
      </c>
    </row>
    <row r="1313" spans="1:21" x14ac:dyDescent="0.3">
      <c r="A1313" s="2" t="s">
        <v>6</v>
      </c>
      <c r="B1313" s="2">
        <v>366</v>
      </c>
      <c r="C1313" s="5">
        <v>39874</v>
      </c>
      <c r="D1313" s="2">
        <v>32</v>
      </c>
      <c r="E1313" s="2" t="s">
        <v>8</v>
      </c>
      <c r="F1313" s="6" t="s">
        <v>49</v>
      </c>
      <c r="G1313" s="2">
        <v>90</v>
      </c>
      <c r="H1313" s="2">
        <v>5</v>
      </c>
      <c r="I1313" s="2">
        <v>20</v>
      </c>
      <c r="J1313" s="2">
        <v>7.5</v>
      </c>
      <c r="K1313" s="2">
        <v>2</v>
      </c>
      <c r="L1313" s="19">
        <v>353.42917352885172</v>
      </c>
      <c r="M1313" s="19">
        <f t="shared" si="120"/>
        <v>3.5342917352885174E-2</v>
      </c>
      <c r="N1313" s="19">
        <v>318.08625617596658</v>
      </c>
      <c r="O1313" s="19">
        <f t="shared" si="121"/>
        <v>3.1808625617596661E-2</v>
      </c>
      <c r="P1313" s="19">
        <f t="shared" si="122"/>
        <v>3.5342917352885125E-3</v>
      </c>
      <c r="Q1313" s="24">
        <v>5.23</v>
      </c>
      <c r="R1313" s="24">
        <f t="shared" si="123"/>
        <v>0.16635911198003056</v>
      </c>
      <c r="S1313" s="24">
        <v>8.461146496815287</v>
      </c>
      <c r="T1313" s="24">
        <f t="shared" si="124"/>
        <v>2.9904160134759619E-2</v>
      </c>
      <c r="U1313" s="25">
        <f t="shared" si="125"/>
        <v>0.13645495184527096</v>
      </c>
    </row>
    <row r="1314" spans="1:21" x14ac:dyDescent="0.3">
      <c r="A1314" s="2" t="s">
        <v>6</v>
      </c>
      <c r="B1314" s="2">
        <v>366</v>
      </c>
      <c r="C1314" s="5">
        <v>39874</v>
      </c>
      <c r="D1314" s="2">
        <v>32</v>
      </c>
      <c r="E1314" s="2" t="s">
        <v>8</v>
      </c>
      <c r="F1314" s="6" t="s">
        <v>36</v>
      </c>
      <c r="G1314" s="2">
        <v>40</v>
      </c>
      <c r="H1314" s="2">
        <v>5</v>
      </c>
      <c r="I1314" s="2">
        <v>25</v>
      </c>
      <c r="J1314" s="2">
        <v>8.75</v>
      </c>
      <c r="K1314" s="2">
        <v>2</v>
      </c>
      <c r="L1314" s="19">
        <v>481.05637508093707</v>
      </c>
      <c r="M1314" s="19">
        <f t="shared" si="120"/>
        <v>4.8105637508093706E-2</v>
      </c>
      <c r="N1314" s="19">
        <v>192.42255003237483</v>
      </c>
      <c r="O1314" s="19">
        <f t="shared" si="121"/>
        <v>1.9242255003237483E-2</v>
      </c>
      <c r="P1314" s="19">
        <f t="shared" si="122"/>
        <v>2.8863382504856223E-2</v>
      </c>
      <c r="Q1314" s="24">
        <v>6.62</v>
      </c>
      <c r="R1314" s="24">
        <f t="shared" si="123"/>
        <v>0.12738372812143214</v>
      </c>
      <c r="S1314" s="24">
        <v>8.3025000000000002</v>
      </c>
      <c r="T1314" s="24">
        <f t="shared" si="124"/>
        <v>0.2396382332465688</v>
      </c>
      <c r="U1314" s="25">
        <f t="shared" si="125"/>
        <v>-0.11225450512513666</v>
      </c>
    </row>
    <row r="1315" spans="1:21" x14ac:dyDescent="0.3">
      <c r="A1315" s="2" t="s">
        <v>6</v>
      </c>
      <c r="B1315" s="2">
        <v>366</v>
      </c>
      <c r="C1315" s="5">
        <v>39874</v>
      </c>
      <c r="D1315" s="2">
        <v>32</v>
      </c>
      <c r="E1315" s="2" t="s">
        <v>8</v>
      </c>
      <c r="F1315" s="6" t="s">
        <v>36</v>
      </c>
      <c r="G1315" s="2">
        <v>80</v>
      </c>
      <c r="H1315" s="2">
        <v>10</v>
      </c>
      <c r="I1315" s="2">
        <v>20</v>
      </c>
      <c r="J1315" s="2">
        <v>10</v>
      </c>
      <c r="K1315" s="2">
        <v>2</v>
      </c>
      <c r="L1315" s="19">
        <v>628.31853071795865</v>
      </c>
      <c r="M1315" s="19">
        <f t="shared" si="120"/>
        <v>6.2831853071795868E-2</v>
      </c>
      <c r="N1315" s="19">
        <v>502.65482457436696</v>
      </c>
      <c r="O1315" s="19">
        <f t="shared" si="121"/>
        <v>5.0265482457436693E-2</v>
      </c>
      <c r="P1315" s="19">
        <f t="shared" si="122"/>
        <v>1.2566370614359175E-2</v>
      </c>
      <c r="Q1315" s="24">
        <v>6.62</v>
      </c>
      <c r="R1315" s="24">
        <f t="shared" si="123"/>
        <v>0.33275749386823089</v>
      </c>
      <c r="S1315" s="24">
        <v>8.3025000000000002</v>
      </c>
      <c r="T1315" s="24">
        <f t="shared" si="124"/>
        <v>0.10433229202571705</v>
      </c>
      <c r="U1315" s="25">
        <f t="shared" si="125"/>
        <v>0.22842520184251386</v>
      </c>
    </row>
    <row r="1316" spans="1:21" x14ac:dyDescent="0.3">
      <c r="A1316" s="2" t="s">
        <v>6</v>
      </c>
      <c r="B1316" s="2">
        <v>366</v>
      </c>
      <c r="C1316" s="5">
        <v>39874</v>
      </c>
      <c r="D1316" s="2">
        <v>32</v>
      </c>
      <c r="E1316" s="2" t="s">
        <v>8</v>
      </c>
      <c r="F1316" s="6" t="s">
        <v>24</v>
      </c>
      <c r="G1316" s="2">
        <v>20</v>
      </c>
      <c r="H1316" s="2">
        <v>35</v>
      </c>
      <c r="I1316" s="2">
        <v>70</v>
      </c>
      <c r="J1316" s="2">
        <v>35</v>
      </c>
      <c r="K1316" s="2">
        <v>2</v>
      </c>
      <c r="L1316" s="19">
        <v>7696.9020012949932</v>
      </c>
      <c r="M1316" s="19">
        <f t="shared" si="120"/>
        <v>0.76969020012949929</v>
      </c>
      <c r="N1316" s="19">
        <v>1539.3804002589986</v>
      </c>
      <c r="O1316" s="19">
        <f t="shared" si="121"/>
        <v>0.15393804002589986</v>
      </c>
      <c r="P1316" s="19">
        <f t="shared" si="122"/>
        <v>0.61575216010359946</v>
      </c>
      <c r="Q1316" s="24">
        <v>5.86</v>
      </c>
      <c r="R1316" s="24">
        <f t="shared" si="123"/>
        <v>0.9020769145517733</v>
      </c>
      <c r="S1316" s="24">
        <v>8.461146496815287</v>
      </c>
      <c r="T1316" s="24">
        <f t="shared" si="124"/>
        <v>5.2099692323670164</v>
      </c>
      <c r="U1316" s="25">
        <f t="shared" si="125"/>
        <v>-4.3078923178152433</v>
      </c>
    </row>
    <row r="1317" spans="1:21" x14ac:dyDescent="0.3">
      <c r="A1317" s="2" t="s">
        <v>6</v>
      </c>
      <c r="B1317" s="2">
        <v>366</v>
      </c>
      <c r="C1317" s="5">
        <v>39874</v>
      </c>
      <c r="D1317" s="2">
        <v>32</v>
      </c>
      <c r="E1317" s="2" t="s">
        <v>8</v>
      </c>
      <c r="F1317" s="6" t="s">
        <v>44</v>
      </c>
      <c r="G1317" s="2">
        <v>90</v>
      </c>
      <c r="H1317" s="2">
        <v>5</v>
      </c>
      <c r="I1317" s="2">
        <v>10</v>
      </c>
      <c r="J1317" s="2">
        <v>5</v>
      </c>
      <c r="K1317" s="2">
        <v>2</v>
      </c>
      <c r="L1317" s="19">
        <v>157.07963267948966</v>
      </c>
      <c r="M1317" s="19">
        <f t="shared" si="120"/>
        <v>1.5707963267948967E-2</v>
      </c>
      <c r="N1317" s="19">
        <v>141.37166941154069</v>
      </c>
      <c r="O1317" s="19">
        <f t="shared" si="121"/>
        <v>1.4137166941154069E-2</v>
      </c>
      <c r="P1317" s="19">
        <f t="shared" si="122"/>
        <v>1.5707963267948977E-3</v>
      </c>
      <c r="Q1317" s="24">
        <v>5.78</v>
      </c>
      <c r="R1317" s="24">
        <f t="shared" si="123"/>
        <v>8.171282491987053E-2</v>
      </c>
      <c r="S1317" s="24">
        <v>9.0675767918088734</v>
      </c>
      <c r="T1317" s="24">
        <f t="shared" si="124"/>
        <v>1.4243316317504041E-2</v>
      </c>
      <c r="U1317" s="25">
        <f t="shared" si="125"/>
        <v>6.7469508602366488E-2</v>
      </c>
    </row>
    <row r="1318" spans="1:21" x14ac:dyDescent="0.3">
      <c r="A1318" s="2" t="s">
        <v>6</v>
      </c>
      <c r="B1318" s="2">
        <v>389</v>
      </c>
      <c r="C1318" s="5">
        <v>39874</v>
      </c>
      <c r="D1318" s="2">
        <v>28</v>
      </c>
      <c r="E1318" s="2" t="s">
        <v>9</v>
      </c>
      <c r="F1318" s="6" t="s">
        <v>41</v>
      </c>
      <c r="G1318" s="2">
        <v>40</v>
      </c>
      <c r="H1318" s="2">
        <v>15</v>
      </c>
      <c r="I1318" s="2">
        <v>22</v>
      </c>
      <c r="J1318" s="2">
        <v>13</v>
      </c>
      <c r="K1318" s="2">
        <v>3</v>
      </c>
      <c r="L1318" s="19">
        <v>1592.787475370025</v>
      </c>
      <c r="M1318" s="19">
        <f t="shared" si="120"/>
        <v>0.1592787475370025</v>
      </c>
      <c r="N1318" s="19">
        <v>637.11499014801007</v>
      </c>
      <c r="O1318" s="19">
        <f t="shared" si="121"/>
        <v>6.3711499014801012E-2</v>
      </c>
      <c r="P1318" s="19">
        <f t="shared" si="122"/>
        <v>9.5567248522201484E-2</v>
      </c>
      <c r="Q1318" s="24">
        <v>10.71</v>
      </c>
      <c r="R1318" s="24">
        <f t="shared" si="123"/>
        <v>0.68235015444851888</v>
      </c>
      <c r="S1318" s="24">
        <v>8.1999999999999993</v>
      </c>
      <c r="T1318" s="24">
        <f t="shared" si="124"/>
        <v>0.78365143788205205</v>
      </c>
      <c r="U1318" s="25">
        <f t="shared" si="125"/>
        <v>-0.10130128343353317</v>
      </c>
    </row>
    <row r="1319" spans="1:21" x14ac:dyDescent="0.3">
      <c r="A1319" s="2" t="s">
        <v>6</v>
      </c>
      <c r="B1319" s="2">
        <v>389</v>
      </c>
      <c r="C1319" s="5">
        <v>39874</v>
      </c>
      <c r="D1319" s="2">
        <v>28</v>
      </c>
      <c r="E1319" s="2" t="s">
        <v>9</v>
      </c>
      <c r="F1319" s="6" t="s">
        <v>41</v>
      </c>
      <c r="G1319" s="2">
        <v>5</v>
      </c>
      <c r="H1319" s="2">
        <v>15</v>
      </c>
      <c r="I1319" s="2">
        <v>15</v>
      </c>
      <c r="J1319" s="2">
        <v>11.25</v>
      </c>
      <c r="K1319" s="2">
        <v>3</v>
      </c>
      <c r="L1319" s="19">
        <v>1192.8234606598746</v>
      </c>
      <c r="M1319" s="19">
        <f t="shared" si="120"/>
        <v>0.11928234606598746</v>
      </c>
      <c r="N1319" s="19">
        <v>59.641173032993734</v>
      </c>
      <c r="O1319" s="19">
        <f t="shared" si="121"/>
        <v>5.9641173032993731E-3</v>
      </c>
      <c r="P1319" s="19">
        <f t="shared" si="122"/>
        <v>0.11331822876268809</v>
      </c>
      <c r="Q1319" s="24">
        <v>10.71</v>
      </c>
      <c r="R1319" s="24">
        <f t="shared" si="123"/>
        <v>6.3875696318336297E-2</v>
      </c>
      <c r="S1319" s="24">
        <v>8.1999999999999993</v>
      </c>
      <c r="T1319" s="24">
        <f t="shared" si="124"/>
        <v>0.92920947585404223</v>
      </c>
      <c r="U1319" s="25">
        <f t="shared" si="125"/>
        <v>-0.86533377953570589</v>
      </c>
    </row>
    <row r="1320" spans="1:21" x14ac:dyDescent="0.3">
      <c r="A1320" s="2" t="s">
        <v>6</v>
      </c>
      <c r="B1320" s="2">
        <v>389</v>
      </c>
      <c r="C1320" s="5">
        <v>39874</v>
      </c>
      <c r="D1320" s="2">
        <v>28</v>
      </c>
      <c r="E1320" s="2" t="s">
        <v>9</v>
      </c>
      <c r="F1320" s="6" t="s">
        <v>53</v>
      </c>
      <c r="G1320" s="2">
        <v>50</v>
      </c>
      <c r="H1320" s="2">
        <v>50</v>
      </c>
      <c r="I1320" s="2">
        <v>50</v>
      </c>
      <c r="J1320" s="2">
        <v>37.5</v>
      </c>
      <c r="K1320" s="2">
        <v>2</v>
      </c>
      <c r="L1320" s="19">
        <v>8835.7293382212938</v>
      </c>
      <c r="M1320" s="19">
        <f t="shared" si="120"/>
        <v>0.88357293382212942</v>
      </c>
      <c r="N1320" s="19">
        <v>4417.8646691106469</v>
      </c>
      <c r="O1320" s="19">
        <f t="shared" si="121"/>
        <v>0.44178646691106471</v>
      </c>
      <c r="P1320" s="19">
        <f t="shared" si="122"/>
        <v>0.44178646691106471</v>
      </c>
      <c r="Q1320" s="24">
        <v>6.51</v>
      </c>
      <c r="R1320" s="24">
        <f t="shared" si="123"/>
        <v>2.8760298995910314</v>
      </c>
      <c r="S1320" s="24">
        <v>8.2509316770186327</v>
      </c>
      <c r="T1320" s="24">
        <f t="shared" si="124"/>
        <v>3.6451499543146477</v>
      </c>
      <c r="U1320" s="25">
        <f t="shared" si="125"/>
        <v>-0.76912005472361633</v>
      </c>
    </row>
    <row r="1321" spans="1:21" x14ac:dyDescent="0.3">
      <c r="A1321" s="2" t="s">
        <v>6</v>
      </c>
      <c r="B1321" s="2">
        <v>389</v>
      </c>
      <c r="C1321" s="5">
        <v>39874</v>
      </c>
      <c r="D1321" s="2">
        <v>28</v>
      </c>
      <c r="E1321" s="2" t="s">
        <v>9</v>
      </c>
      <c r="F1321" s="6" t="s">
        <v>41</v>
      </c>
      <c r="G1321" s="2">
        <v>30</v>
      </c>
      <c r="H1321" s="2">
        <v>12</v>
      </c>
      <c r="I1321" s="2">
        <v>10</v>
      </c>
      <c r="J1321" s="2">
        <v>8.5</v>
      </c>
      <c r="K1321" s="2">
        <v>3</v>
      </c>
      <c r="L1321" s="19">
        <v>680.94020766558765</v>
      </c>
      <c r="M1321" s="19">
        <f t="shared" si="120"/>
        <v>6.8094020766558766E-2</v>
      </c>
      <c r="N1321" s="19">
        <v>204.28206229967628</v>
      </c>
      <c r="O1321" s="19">
        <f t="shared" si="121"/>
        <v>2.0428206229967629E-2</v>
      </c>
      <c r="P1321" s="19">
        <f t="shared" si="122"/>
        <v>4.7665814536591133E-2</v>
      </c>
      <c r="Q1321" s="24">
        <v>10.71</v>
      </c>
      <c r="R1321" s="24">
        <f t="shared" si="123"/>
        <v>0.21878608872295333</v>
      </c>
      <c r="S1321" s="24">
        <v>8.1999999999999993</v>
      </c>
      <c r="T1321" s="24">
        <f t="shared" si="124"/>
        <v>0.39085967920004727</v>
      </c>
      <c r="U1321" s="25">
        <f t="shared" si="125"/>
        <v>-0.17207359047709395</v>
      </c>
    </row>
    <row r="1322" spans="1:21" x14ac:dyDescent="0.3">
      <c r="A1322" s="2" t="s">
        <v>6</v>
      </c>
      <c r="B1322" s="2">
        <v>389</v>
      </c>
      <c r="C1322" s="5">
        <v>39874</v>
      </c>
      <c r="D1322" s="2">
        <v>28</v>
      </c>
      <c r="E1322" s="2" t="s">
        <v>9</v>
      </c>
      <c r="F1322" s="6" t="s">
        <v>53</v>
      </c>
      <c r="G1322" s="2">
        <v>40</v>
      </c>
      <c r="H1322" s="2">
        <v>40</v>
      </c>
      <c r="I1322" s="2">
        <v>50</v>
      </c>
      <c r="J1322" s="2">
        <v>32.5</v>
      </c>
      <c r="K1322" s="2">
        <v>2</v>
      </c>
      <c r="L1322" s="19">
        <v>6636.6144807084384</v>
      </c>
      <c r="M1322" s="19">
        <f t="shared" si="120"/>
        <v>0.66366144807084382</v>
      </c>
      <c r="N1322" s="19">
        <v>2654.6457922833756</v>
      </c>
      <c r="O1322" s="19">
        <f t="shared" si="121"/>
        <v>0.26546457922833755</v>
      </c>
      <c r="P1322" s="19">
        <f t="shared" si="122"/>
        <v>0.39819686884250627</v>
      </c>
      <c r="Q1322" s="24">
        <v>6.51</v>
      </c>
      <c r="R1322" s="24">
        <f t="shared" si="123"/>
        <v>1.7281744107764774</v>
      </c>
      <c r="S1322" s="24">
        <v>8.2509316770186327</v>
      </c>
      <c r="T1322" s="24">
        <f t="shared" si="124"/>
        <v>3.2854951588222687</v>
      </c>
      <c r="U1322" s="25">
        <f t="shared" si="125"/>
        <v>-1.5573207480457913</v>
      </c>
    </row>
    <row r="1323" spans="1:21" x14ac:dyDescent="0.3">
      <c r="A1323" s="2" t="s">
        <v>6</v>
      </c>
      <c r="B1323" s="2">
        <v>389</v>
      </c>
      <c r="C1323" s="5">
        <v>39874</v>
      </c>
      <c r="D1323" s="2">
        <v>28</v>
      </c>
      <c r="E1323" s="2" t="s">
        <v>9</v>
      </c>
      <c r="F1323" s="6" t="s">
        <v>23</v>
      </c>
      <c r="G1323" s="2">
        <v>100</v>
      </c>
      <c r="H1323" s="2">
        <v>3</v>
      </c>
      <c r="I1323" s="2">
        <v>13</v>
      </c>
      <c r="J1323" s="2">
        <v>4.75</v>
      </c>
      <c r="K1323" s="2">
        <v>3</v>
      </c>
      <c r="L1323" s="19">
        <v>212.64655273985912</v>
      </c>
      <c r="M1323" s="19">
        <f t="shared" si="120"/>
        <v>2.1264655273985911E-2</v>
      </c>
      <c r="N1323" s="19">
        <v>212.64655273985912</v>
      </c>
      <c r="O1323" s="19">
        <f t="shared" si="121"/>
        <v>2.1264655273985911E-2</v>
      </c>
      <c r="P1323" s="19">
        <f t="shared" si="122"/>
        <v>0</v>
      </c>
      <c r="Q1323" s="24">
        <v>4.09</v>
      </c>
      <c r="R1323" s="24">
        <f t="shared" si="123"/>
        <v>8.6972440070602369E-2</v>
      </c>
      <c r="S1323" s="24">
        <v>6.1216589861751149</v>
      </c>
      <c r="T1323" s="24">
        <f t="shared" si="124"/>
        <v>0</v>
      </c>
      <c r="U1323" s="25">
        <f t="shared" si="125"/>
        <v>8.6972440070602369E-2</v>
      </c>
    </row>
    <row r="1324" spans="1:21" x14ac:dyDescent="0.3">
      <c r="A1324" s="2" t="s">
        <v>6</v>
      </c>
      <c r="B1324" s="2">
        <v>389</v>
      </c>
      <c r="C1324" s="5">
        <v>39874</v>
      </c>
      <c r="D1324" s="2">
        <v>28</v>
      </c>
      <c r="E1324" s="2" t="s">
        <v>9</v>
      </c>
      <c r="F1324" s="6" t="s">
        <v>18</v>
      </c>
      <c r="G1324" s="2">
        <v>100</v>
      </c>
      <c r="H1324" s="2">
        <v>2</v>
      </c>
      <c r="I1324" s="2">
        <v>16</v>
      </c>
      <c r="J1324" s="2">
        <v>5</v>
      </c>
      <c r="K1324" s="2">
        <v>1</v>
      </c>
      <c r="L1324" s="19">
        <v>78.539816339744831</v>
      </c>
      <c r="M1324" s="19">
        <f t="shared" si="120"/>
        <v>7.8539816339744835E-3</v>
      </c>
      <c r="N1324" s="19">
        <v>78.539816339744831</v>
      </c>
      <c r="O1324" s="19">
        <f t="shared" si="121"/>
        <v>7.8539816339744835E-3</v>
      </c>
      <c r="P1324" s="19">
        <f t="shared" si="122"/>
        <v>0</v>
      </c>
      <c r="Q1324" s="24">
        <v>5.28</v>
      </c>
      <c r="R1324" s="24">
        <f t="shared" si="123"/>
        <v>4.1469023027385275E-2</v>
      </c>
      <c r="S1324" s="24">
        <v>6.3559808612440198</v>
      </c>
      <c r="T1324" s="24">
        <f t="shared" si="124"/>
        <v>0</v>
      </c>
      <c r="U1324" s="25">
        <f t="shared" si="125"/>
        <v>4.1469023027385275E-2</v>
      </c>
    </row>
    <row r="1325" spans="1:21" x14ac:dyDescent="0.3">
      <c r="A1325" s="2" t="s">
        <v>6</v>
      </c>
      <c r="B1325" s="2">
        <v>389</v>
      </c>
      <c r="C1325" s="5">
        <v>39874</v>
      </c>
      <c r="D1325" s="2">
        <v>28</v>
      </c>
      <c r="E1325" s="2" t="s">
        <v>9</v>
      </c>
      <c r="F1325" s="6" t="s">
        <v>55</v>
      </c>
      <c r="G1325" s="2">
        <v>100</v>
      </c>
      <c r="H1325" s="2">
        <v>4</v>
      </c>
      <c r="I1325" s="2">
        <v>17</v>
      </c>
      <c r="J1325" s="2">
        <v>6.25</v>
      </c>
      <c r="K1325" s="2">
        <v>2</v>
      </c>
      <c r="L1325" s="19">
        <v>245.43692606170259</v>
      </c>
      <c r="M1325" s="19">
        <f t="shared" si="120"/>
        <v>2.4543692606170259E-2</v>
      </c>
      <c r="N1325" s="19">
        <v>245.43692606170259</v>
      </c>
      <c r="O1325" s="19">
        <f t="shared" si="121"/>
        <v>2.4543692606170259E-2</v>
      </c>
      <c r="P1325" s="19">
        <f t="shared" si="122"/>
        <v>0</v>
      </c>
      <c r="Q1325" s="24">
        <v>4.05</v>
      </c>
      <c r="R1325" s="24">
        <f t="shared" si="123"/>
        <v>9.9401955054989541E-2</v>
      </c>
      <c r="S1325" s="24">
        <v>8.104694792715291</v>
      </c>
      <c r="T1325" s="24">
        <f t="shared" si="124"/>
        <v>0</v>
      </c>
      <c r="U1325" s="25">
        <f t="shared" si="125"/>
        <v>9.9401955054989541E-2</v>
      </c>
    </row>
    <row r="1326" spans="1:21" x14ac:dyDescent="0.3">
      <c r="A1326" s="2" t="s">
        <v>6</v>
      </c>
      <c r="B1326" s="2">
        <v>389</v>
      </c>
      <c r="C1326" s="5">
        <v>39874</v>
      </c>
      <c r="D1326" s="2">
        <v>28</v>
      </c>
      <c r="E1326" s="2" t="s">
        <v>9</v>
      </c>
      <c r="F1326" s="6" t="s">
        <v>44</v>
      </c>
      <c r="G1326" s="2">
        <v>90</v>
      </c>
      <c r="H1326" s="2">
        <v>4</v>
      </c>
      <c r="I1326" s="2">
        <v>17</v>
      </c>
      <c r="J1326" s="2">
        <v>6.25</v>
      </c>
      <c r="K1326" s="2">
        <v>2</v>
      </c>
      <c r="L1326" s="19">
        <v>245.43692606170259</v>
      </c>
      <c r="M1326" s="19">
        <f t="shared" si="120"/>
        <v>2.4543692606170259E-2</v>
      </c>
      <c r="N1326" s="19">
        <v>220.89323345553234</v>
      </c>
      <c r="O1326" s="19">
        <f t="shared" si="121"/>
        <v>2.2089323345553233E-2</v>
      </c>
      <c r="P1326" s="19">
        <f t="shared" si="122"/>
        <v>2.4543692606170259E-3</v>
      </c>
      <c r="Q1326" s="24">
        <v>5.78</v>
      </c>
      <c r="R1326" s="24">
        <f t="shared" si="123"/>
        <v>0.12767628893729768</v>
      </c>
      <c r="S1326" s="24">
        <v>9.0675767918088734</v>
      </c>
      <c r="T1326" s="24">
        <f t="shared" si="124"/>
        <v>2.2255181746100049E-2</v>
      </c>
      <c r="U1326" s="25">
        <f t="shared" si="125"/>
        <v>0.10542110719119763</v>
      </c>
    </row>
    <row r="1327" spans="1:21" x14ac:dyDescent="0.3">
      <c r="A1327" s="2" t="s">
        <v>6</v>
      </c>
      <c r="B1327" s="2">
        <v>389</v>
      </c>
      <c r="C1327" s="5">
        <v>39874</v>
      </c>
      <c r="D1327" s="2">
        <v>28</v>
      </c>
      <c r="E1327" s="2" t="s">
        <v>9</v>
      </c>
      <c r="F1327" s="6" t="s">
        <v>24</v>
      </c>
      <c r="G1327" s="2">
        <v>90</v>
      </c>
      <c r="H1327" s="2">
        <v>2</v>
      </c>
      <c r="I1327" s="2">
        <v>15</v>
      </c>
      <c r="J1327" s="2">
        <v>4.75</v>
      </c>
      <c r="K1327" s="2">
        <v>2</v>
      </c>
      <c r="L1327" s="19">
        <v>141.7643684932394</v>
      </c>
      <c r="M1327" s="19">
        <f t="shared" si="120"/>
        <v>1.417643684932394E-2</v>
      </c>
      <c r="N1327" s="19">
        <v>127.58793164391547</v>
      </c>
      <c r="O1327" s="19">
        <f t="shared" si="121"/>
        <v>1.2758793164391546E-2</v>
      </c>
      <c r="P1327" s="19">
        <f t="shared" si="122"/>
        <v>1.4176436849323935E-3</v>
      </c>
      <c r="Q1327" s="24">
        <v>5.86</v>
      </c>
      <c r="R1327" s="24">
        <f t="shared" si="123"/>
        <v>7.4766527943334465E-2</v>
      </c>
      <c r="S1327" s="24">
        <v>8.461146496815287</v>
      </c>
      <c r="T1327" s="24">
        <f t="shared" si="124"/>
        <v>1.1994890898498036E-2</v>
      </c>
      <c r="U1327" s="25">
        <f t="shared" si="125"/>
        <v>6.2771637044836431E-2</v>
      </c>
    </row>
    <row r="1328" spans="1:21" x14ac:dyDescent="0.3">
      <c r="A1328" s="2" t="s">
        <v>6</v>
      </c>
      <c r="B1328" s="2">
        <v>389</v>
      </c>
      <c r="C1328" s="5">
        <v>39874</v>
      </c>
      <c r="D1328" s="2">
        <v>28</v>
      </c>
      <c r="E1328" s="2" t="s">
        <v>9</v>
      </c>
      <c r="F1328" s="6" t="s">
        <v>23</v>
      </c>
      <c r="G1328" s="2">
        <v>100</v>
      </c>
      <c r="H1328" s="2">
        <v>2</v>
      </c>
      <c r="I1328" s="2">
        <v>10</v>
      </c>
      <c r="J1328" s="2">
        <v>3.5</v>
      </c>
      <c r="K1328" s="2">
        <v>3</v>
      </c>
      <c r="L1328" s="19">
        <v>115.4535300194249</v>
      </c>
      <c r="M1328" s="19">
        <f t="shared" si="120"/>
        <v>1.1545353001942491E-2</v>
      </c>
      <c r="N1328" s="19">
        <v>115.4535300194249</v>
      </c>
      <c r="O1328" s="19">
        <f t="shared" si="121"/>
        <v>1.1545353001942491E-2</v>
      </c>
      <c r="P1328" s="19">
        <f t="shared" si="122"/>
        <v>0</v>
      </c>
      <c r="Q1328" s="24">
        <v>4.09</v>
      </c>
      <c r="R1328" s="24">
        <f t="shared" si="123"/>
        <v>4.7220493777944787E-2</v>
      </c>
      <c r="S1328" s="24">
        <v>6.1216589861751149</v>
      </c>
      <c r="T1328" s="24">
        <f t="shared" si="124"/>
        <v>0</v>
      </c>
      <c r="U1328" s="25">
        <f t="shared" si="125"/>
        <v>4.7220493777944787E-2</v>
      </c>
    </row>
    <row r="1329" spans="1:21" x14ac:dyDescent="0.3">
      <c r="A1329" s="2" t="s">
        <v>6</v>
      </c>
      <c r="B1329" s="2">
        <v>389</v>
      </c>
      <c r="C1329" s="5">
        <v>39874</v>
      </c>
      <c r="D1329" s="2">
        <v>28</v>
      </c>
      <c r="E1329" s="2" t="s">
        <v>9</v>
      </c>
      <c r="F1329" s="6" t="s">
        <v>41</v>
      </c>
      <c r="G1329" s="2">
        <v>90</v>
      </c>
      <c r="H1329" s="2">
        <v>18</v>
      </c>
      <c r="I1329" s="2">
        <v>15</v>
      </c>
      <c r="J1329" s="2">
        <v>12.75</v>
      </c>
      <c r="K1329" s="2">
        <v>3</v>
      </c>
      <c r="L1329" s="19">
        <v>1532.1154672475723</v>
      </c>
      <c r="M1329" s="19">
        <f t="shared" si="120"/>
        <v>0.15321154672475723</v>
      </c>
      <c r="N1329" s="19">
        <v>1378.903920522815</v>
      </c>
      <c r="O1329" s="19">
        <f t="shared" si="121"/>
        <v>0.13789039205228151</v>
      </c>
      <c r="P1329" s="19">
        <f t="shared" si="122"/>
        <v>1.5321154672475717E-2</v>
      </c>
      <c r="Q1329" s="24">
        <v>10.71</v>
      </c>
      <c r="R1329" s="24">
        <f t="shared" si="123"/>
        <v>1.4768060988799352</v>
      </c>
      <c r="S1329" s="24">
        <v>8.1999999999999993</v>
      </c>
      <c r="T1329" s="24">
        <f t="shared" si="124"/>
        <v>0.12563346831430086</v>
      </c>
      <c r="U1329" s="25">
        <f t="shared" si="125"/>
        <v>1.3511726305656344</v>
      </c>
    </row>
    <row r="1330" spans="1:21" x14ac:dyDescent="0.3">
      <c r="A1330" s="2" t="s">
        <v>6</v>
      </c>
      <c r="B1330" s="2">
        <v>389</v>
      </c>
      <c r="C1330" s="5">
        <v>39874</v>
      </c>
      <c r="D1330" s="2">
        <v>28</v>
      </c>
      <c r="E1330" s="2" t="s">
        <v>9</v>
      </c>
      <c r="F1330" s="6" t="s">
        <v>44</v>
      </c>
      <c r="G1330" s="2">
        <v>85</v>
      </c>
      <c r="H1330" s="2">
        <v>8</v>
      </c>
      <c r="I1330" s="2">
        <v>18</v>
      </c>
      <c r="J1330" s="2">
        <v>8.5</v>
      </c>
      <c r="K1330" s="2">
        <v>2</v>
      </c>
      <c r="L1330" s="19">
        <v>453.9601384437251</v>
      </c>
      <c r="M1330" s="19">
        <f t="shared" si="120"/>
        <v>4.5396013844372508E-2</v>
      </c>
      <c r="N1330" s="19">
        <v>385.8661176771663</v>
      </c>
      <c r="O1330" s="19">
        <f t="shared" si="121"/>
        <v>3.8586611767716633E-2</v>
      </c>
      <c r="P1330" s="19">
        <f t="shared" si="122"/>
        <v>6.8094020766558752E-3</v>
      </c>
      <c r="Q1330" s="24">
        <v>5.78</v>
      </c>
      <c r="R1330" s="24">
        <f t="shared" si="123"/>
        <v>0.22303061601740215</v>
      </c>
      <c r="S1330" s="24">
        <v>9.0675767918088734</v>
      </c>
      <c r="T1330" s="24">
        <f t="shared" si="124"/>
        <v>6.1744776236379958E-2</v>
      </c>
      <c r="U1330" s="25">
        <f t="shared" si="125"/>
        <v>0.16128583978102218</v>
      </c>
    </row>
    <row r="1331" spans="1:21" x14ac:dyDescent="0.3">
      <c r="A1331" s="2" t="s">
        <v>6</v>
      </c>
      <c r="B1331" s="2">
        <v>14</v>
      </c>
      <c r="C1331" s="5">
        <v>39875</v>
      </c>
      <c r="D1331" s="2">
        <v>12</v>
      </c>
      <c r="E1331" s="2" t="s">
        <v>7</v>
      </c>
      <c r="F1331" s="6" t="s">
        <v>49</v>
      </c>
      <c r="G1331" s="2">
        <v>90</v>
      </c>
      <c r="H1331" s="2">
        <v>5</v>
      </c>
      <c r="I1331" s="2">
        <v>15</v>
      </c>
      <c r="J1331" s="2">
        <v>6.25</v>
      </c>
      <c r="K1331" s="2">
        <v>2</v>
      </c>
      <c r="L1331" s="19">
        <v>245.43692606170259</v>
      </c>
      <c r="M1331" s="19">
        <f t="shared" si="120"/>
        <v>2.4543692606170259E-2</v>
      </c>
      <c r="N1331" s="19">
        <v>220.89323345553234</v>
      </c>
      <c r="O1331" s="19">
        <f t="shared" si="121"/>
        <v>2.2089323345553233E-2</v>
      </c>
      <c r="P1331" s="19">
        <f t="shared" si="122"/>
        <v>2.4543692606170259E-3</v>
      </c>
      <c r="Q1331" s="24">
        <v>5.23</v>
      </c>
      <c r="R1331" s="24">
        <f t="shared" si="123"/>
        <v>0.11552716109724341</v>
      </c>
      <c r="S1331" s="24">
        <v>8.461146496815287</v>
      </c>
      <c r="T1331" s="24">
        <f t="shared" si="124"/>
        <v>2.0766777871360876E-2</v>
      </c>
      <c r="U1331" s="25">
        <f t="shared" si="125"/>
        <v>9.4760383225882538E-2</v>
      </c>
    </row>
    <row r="1332" spans="1:21" x14ac:dyDescent="0.3">
      <c r="A1332" s="2" t="s">
        <v>6</v>
      </c>
      <c r="B1332" s="2">
        <v>14</v>
      </c>
      <c r="C1332" s="5">
        <v>39875</v>
      </c>
      <c r="D1332" s="2">
        <v>12</v>
      </c>
      <c r="E1332" s="2" t="s">
        <v>7</v>
      </c>
      <c r="F1332" s="6" t="s">
        <v>49</v>
      </c>
      <c r="G1332" s="2">
        <v>90</v>
      </c>
      <c r="H1332" s="2">
        <v>5</v>
      </c>
      <c r="I1332" s="2">
        <v>15</v>
      </c>
      <c r="J1332" s="2">
        <v>6.25</v>
      </c>
      <c r="K1332" s="2">
        <v>2</v>
      </c>
      <c r="L1332" s="19">
        <v>245.43692606170259</v>
      </c>
      <c r="M1332" s="19">
        <f t="shared" si="120"/>
        <v>2.4543692606170259E-2</v>
      </c>
      <c r="N1332" s="19">
        <v>220.89323345553234</v>
      </c>
      <c r="O1332" s="19">
        <f t="shared" si="121"/>
        <v>2.2089323345553233E-2</v>
      </c>
      <c r="P1332" s="19">
        <f t="shared" si="122"/>
        <v>2.4543692606170259E-3</v>
      </c>
      <c r="Q1332" s="24">
        <v>5.23</v>
      </c>
      <c r="R1332" s="24">
        <f t="shared" si="123"/>
        <v>0.11552716109724341</v>
      </c>
      <c r="S1332" s="24">
        <v>8.461146496815287</v>
      </c>
      <c r="T1332" s="24">
        <f t="shared" si="124"/>
        <v>2.0766777871360876E-2</v>
      </c>
      <c r="U1332" s="25">
        <f t="shared" si="125"/>
        <v>9.4760383225882538E-2</v>
      </c>
    </row>
    <row r="1333" spans="1:21" x14ac:dyDescent="0.3">
      <c r="A1333" s="2" t="s">
        <v>6</v>
      </c>
      <c r="B1333" s="2">
        <v>14</v>
      </c>
      <c r="C1333" s="5">
        <v>39875</v>
      </c>
      <c r="D1333" s="2">
        <v>12</v>
      </c>
      <c r="E1333" s="2" t="s">
        <v>7</v>
      </c>
      <c r="F1333" s="6" t="s">
        <v>48</v>
      </c>
      <c r="G1333" s="2">
        <v>90</v>
      </c>
      <c r="H1333" s="2">
        <v>2</v>
      </c>
      <c r="I1333" s="2">
        <v>18</v>
      </c>
      <c r="J1333" s="2">
        <v>5.5</v>
      </c>
      <c r="K1333" s="2">
        <v>2</v>
      </c>
      <c r="L1333" s="19">
        <v>190.06635554218249</v>
      </c>
      <c r="M1333" s="19">
        <f t="shared" si="120"/>
        <v>1.9006635554218249E-2</v>
      </c>
      <c r="N1333" s="19">
        <v>171.05971998796426</v>
      </c>
      <c r="O1333" s="19">
        <f t="shared" si="121"/>
        <v>1.7105971998796425E-2</v>
      </c>
      <c r="P1333" s="19">
        <f t="shared" si="122"/>
        <v>1.9006635554218235E-3</v>
      </c>
      <c r="Q1333" s="24">
        <v>5.13</v>
      </c>
      <c r="R1333" s="24">
        <f t="shared" si="123"/>
        <v>8.7753636353825659E-2</v>
      </c>
      <c r="S1333" s="24">
        <v>8.461146496815287</v>
      </c>
      <c r="T1333" s="24">
        <f t="shared" si="124"/>
        <v>1.608179278358185E-2</v>
      </c>
      <c r="U1333" s="25">
        <f t="shared" si="125"/>
        <v>7.1671843570243809E-2</v>
      </c>
    </row>
    <row r="1334" spans="1:21" x14ac:dyDescent="0.3">
      <c r="A1334" s="2" t="s">
        <v>6</v>
      </c>
      <c r="B1334" s="2">
        <v>14</v>
      </c>
      <c r="C1334" s="5">
        <v>39875</v>
      </c>
      <c r="D1334" s="2">
        <v>12</v>
      </c>
      <c r="E1334" s="2" t="s">
        <v>7</v>
      </c>
      <c r="F1334" s="6" t="s">
        <v>44</v>
      </c>
      <c r="G1334" s="2">
        <v>90</v>
      </c>
      <c r="H1334" s="2">
        <v>4</v>
      </c>
      <c r="I1334" s="2">
        <v>12</v>
      </c>
      <c r="J1334" s="2">
        <v>5</v>
      </c>
      <c r="K1334" s="2">
        <v>2</v>
      </c>
      <c r="L1334" s="19">
        <v>157.07963267948966</v>
      </c>
      <c r="M1334" s="19">
        <f t="shared" si="120"/>
        <v>1.5707963267948967E-2</v>
      </c>
      <c r="N1334" s="19">
        <v>141.37166941154069</v>
      </c>
      <c r="O1334" s="19">
        <f t="shared" si="121"/>
        <v>1.4137166941154069E-2</v>
      </c>
      <c r="P1334" s="19">
        <f t="shared" si="122"/>
        <v>1.5707963267948977E-3</v>
      </c>
      <c r="Q1334" s="24">
        <v>5.78</v>
      </c>
      <c r="R1334" s="24">
        <f t="shared" si="123"/>
        <v>8.171282491987053E-2</v>
      </c>
      <c r="S1334" s="24">
        <v>9.0675767918088734</v>
      </c>
      <c r="T1334" s="24">
        <f t="shared" si="124"/>
        <v>1.4243316317504041E-2</v>
      </c>
      <c r="U1334" s="25">
        <f t="shared" si="125"/>
        <v>6.7469508602366488E-2</v>
      </c>
    </row>
    <row r="1335" spans="1:21" x14ac:dyDescent="0.3">
      <c r="A1335" s="2" t="s">
        <v>6</v>
      </c>
      <c r="B1335" s="2">
        <v>14</v>
      </c>
      <c r="C1335" s="5">
        <v>39875</v>
      </c>
      <c r="D1335" s="2">
        <v>12</v>
      </c>
      <c r="E1335" s="2" t="s">
        <v>7</v>
      </c>
      <c r="F1335" s="6" t="s">
        <v>14</v>
      </c>
      <c r="G1335" s="2">
        <v>100</v>
      </c>
      <c r="H1335" s="2">
        <v>25</v>
      </c>
      <c r="I1335" s="2">
        <v>35</v>
      </c>
      <c r="J1335" s="2">
        <v>21.25</v>
      </c>
      <c r="K1335" s="2">
        <v>4</v>
      </c>
      <c r="L1335" s="19">
        <v>5674.5017305465635</v>
      </c>
      <c r="M1335" s="19">
        <f t="shared" si="120"/>
        <v>0.56745017305465639</v>
      </c>
      <c r="N1335" s="19">
        <v>5674.5017305465635</v>
      </c>
      <c r="O1335" s="19">
        <f t="shared" si="121"/>
        <v>0.56745017305465639</v>
      </c>
      <c r="P1335" s="19">
        <f t="shared" si="122"/>
        <v>0</v>
      </c>
      <c r="Q1335" s="24">
        <v>17.940000000000001</v>
      </c>
      <c r="R1335" s="24">
        <f t="shared" si="123"/>
        <v>10.180056104600537</v>
      </c>
      <c r="S1335" s="24">
        <v>8.2253869969040245</v>
      </c>
      <c r="T1335" s="24">
        <f t="shared" si="124"/>
        <v>0</v>
      </c>
      <c r="U1335" s="25">
        <f t="shared" si="125"/>
        <v>10.180056104600537</v>
      </c>
    </row>
    <row r="1336" spans="1:21" x14ac:dyDescent="0.3">
      <c r="A1336" s="2" t="s">
        <v>6</v>
      </c>
      <c r="B1336" s="2">
        <v>14</v>
      </c>
      <c r="C1336" s="5">
        <v>39875</v>
      </c>
      <c r="D1336" s="2">
        <v>12</v>
      </c>
      <c r="E1336" s="2" t="s">
        <v>7</v>
      </c>
      <c r="F1336" s="6" t="s">
        <v>48</v>
      </c>
      <c r="G1336" s="2">
        <v>90</v>
      </c>
      <c r="H1336" s="2">
        <v>1</v>
      </c>
      <c r="I1336" s="2">
        <v>20</v>
      </c>
      <c r="J1336" s="2">
        <v>5.5</v>
      </c>
      <c r="K1336" s="2">
        <v>2</v>
      </c>
      <c r="L1336" s="19">
        <v>190.06635554218249</v>
      </c>
      <c r="M1336" s="19">
        <f t="shared" si="120"/>
        <v>1.9006635554218249E-2</v>
      </c>
      <c r="N1336" s="19">
        <v>171.05971998796426</v>
      </c>
      <c r="O1336" s="19">
        <f t="shared" si="121"/>
        <v>1.7105971998796425E-2</v>
      </c>
      <c r="P1336" s="19">
        <f t="shared" si="122"/>
        <v>1.9006635554218235E-3</v>
      </c>
      <c r="Q1336" s="24">
        <v>5.13</v>
      </c>
      <c r="R1336" s="24">
        <f t="shared" si="123"/>
        <v>8.7753636353825659E-2</v>
      </c>
      <c r="S1336" s="24">
        <v>8.461146496815287</v>
      </c>
      <c r="T1336" s="24">
        <f t="shared" si="124"/>
        <v>1.608179278358185E-2</v>
      </c>
      <c r="U1336" s="25">
        <f t="shared" si="125"/>
        <v>7.1671843570243809E-2</v>
      </c>
    </row>
    <row r="1337" spans="1:21" x14ac:dyDescent="0.3">
      <c r="A1337" s="2" t="s">
        <v>6</v>
      </c>
      <c r="B1337" s="2">
        <v>14</v>
      </c>
      <c r="C1337" s="5">
        <v>39875</v>
      </c>
      <c r="D1337" s="2">
        <v>12</v>
      </c>
      <c r="E1337" s="2" t="s">
        <v>7</v>
      </c>
      <c r="F1337" s="6" t="s">
        <v>44</v>
      </c>
      <c r="G1337" s="2">
        <v>90</v>
      </c>
      <c r="H1337" s="2">
        <v>2</v>
      </c>
      <c r="I1337" s="2">
        <v>12</v>
      </c>
      <c r="J1337" s="2">
        <v>4</v>
      </c>
      <c r="K1337" s="2">
        <v>2</v>
      </c>
      <c r="L1337" s="19">
        <v>100.53096491487338</v>
      </c>
      <c r="M1337" s="19">
        <f t="shared" si="120"/>
        <v>1.0053096491487338E-2</v>
      </c>
      <c r="N1337" s="19">
        <v>90.477868423386042</v>
      </c>
      <c r="O1337" s="19">
        <f t="shared" si="121"/>
        <v>9.0477868423386038E-3</v>
      </c>
      <c r="P1337" s="19">
        <f t="shared" si="122"/>
        <v>1.0053096491487341E-3</v>
      </c>
      <c r="Q1337" s="24">
        <v>5.78</v>
      </c>
      <c r="R1337" s="24">
        <f t="shared" si="123"/>
        <v>5.229620794871713E-2</v>
      </c>
      <c r="S1337" s="24">
        <v>9.0675767918088734</v>
      </c>
      <c r="T1337" s="24">
        <f t="shared" si="124"/>
        <v>9.115722443202582E-3</v>
      </c>
      <c r="U1337" s="25">
        <f t="shared" si="125"/>
        <v>4.3180485505514551E-2</v>
      </c>
    </row>
    <row r="1338" spans="1:21" x14ac:dyDescent="0.3">
      <c r="A1338" s="2" t="s">
        <v>6</v>
      </c>
      <c r="B1338" s="2">
        <v>14</v>
      </c>
      <c r="C1338" s="5">
        <v>39875</v>
      </c>
      <c r="D1338" s="2">
        <v>12</v>
      </c>
      <c r="E1338" s="2" t="s">
        <v>7</v>
      </c>
      <c r="F1338" s="6" t="s">
        <v>42</v>
      </c>
      <c r="G1338" s="2">
        <v>30</v>
      </c>
      <c r="H1338" s="2">
        <v>20</v>
      </c>
      <c r="I1338" s="2">
        <v>25</v>
      </c>
      <c r="J1338" s="2">
        <v>16.25</v>
      </c>
      <c r="K1338" s="2">
        <v>2</v>
      </c>
      <c r="L1338" s="19">
        <v>1659.1536201771096</v>
      </c>
      <c r="M1338" s="19">
        <f t="shared" si="120"/>
        <v>0.16591536201771095</v>
      </c>
      <c r="N1338" s="19">
        <v>497.74608605313284</v>
      </c>
      <c r="O1338" s="19">
        <f t="shared" si="121"/>
        <v>4.9774608605313284E-2</v>
      </c>
      <c r="P1338" s="19">
        <f t="shared" si="122"/>
        <v>0.11614075341239767</v>
      </c>
      <c r="Q1338" s="24">
        <v>11.49</v>
      </c>
      <c r="R1338" s="24">
        <f t="shared" si="123"/>
        <v>0.5719102528750496</v>
      </c>
      <c r="S1338" s="24">
        <v>8.1999999999999993</v>
      </c>
      <c r="T1338" s="24">
        <f t="shared" si="124"/>
        <v>0.95235417798166078</v>
      </c>
      <c r="U1338" s="25">
        <f t="shared" si="125"/>
        <v>-0.38044392510661118</v>
      </c>
    </row>
    <row r="1339" spans="1:21" x14ac:dyDescent="0.3">
      <c r="A1339" s="2" t="s">
        <v>6</v>
      </c>
      <c r="B1339" s="2">
        <v>14</v>
      </c>
      <c r="C1339" s="5">
        <v>39875</v>
      </c>
      <c r="D1339" s="2">
        <v>12</v>
      </c>
      <c r="E1339" s="2" t="s">
        <v>7</v>
      </c>
      <c r="F1339" s="6" t="s">
        <v>49</v>
      </c>
      <c r="G1339" s="2">
        <v>20</v>
      </c>
      <c r="H1339" s="2">
        <v>5</v>
      </c>
      <c r="I1339" s="2">
        <v>15</v>
      </c>
      <c r="J1339" s="2">
        <v>6.25</v>
      </c>
      <c r="K1339" s="2">
        <v>2</v>
      </c>
      <c r="L1339" s="19">
        <v>245.43692606170259</v>
      </c>
      <c r="M1339" s="19">
        <f t="shared" si="120"/>
        <v>2.4543692606170259E-2</v>
      </c>
      <c r="N1339" s="19">
        <v>49.087385212340521</v>
      </c>
      <c r="O1339" s="19">
        <f t="shared" si="121"/>
        <v>4.9087385212340517E-3</v>
      </c>
      <c r="P1339" s="19">
        <f t="shared" si="122"/>
        <v>1.9634954084936207E-2</v>
      </c>
      <c r="Q1339" s="24">
        <v>5.23</v>
      </c>
      <c r="R1339" s="24">
        <f t="shared" si="123"/>
        <v>2.5672702466054093E-2</v>
      </c>
      <c r="S1339" s="24">
        <v>8.461146496815287</v>
      </c>
      <c r="T1339" s="24">
        <f t="shared" si="124"/>
        <v>0.16613422297088701</v>
      </c>
      <c r="U1339" s="25">
        <f t="shared" si="125"/>
        <v>-0.1404615205048329</v>
      </c>
    </row>
    <row r="1340" spans="1:21" x14ac:dyDescent="0.3">
      <c r="A1340" s="2" t="s">
        <v>6</v>
      </c>
      <c r="B1340" s="2">
        <v>14</v>
      </c>
      <c r="C1340" s="5">
        <v>39875</v>
      </c>
      <c r="D1340" s="2">
        <v>12</v>
      </c>
      <c r="E1340" s="2" t="s">
        <v>7</v>
      </c>
      <c r="F1340" s="6" t="s">
        <v>49</v>
      </c>
      <c r="G1340" s="2">
        <v>90</v>
      </c>
      <c r="H1340" s="2">
        <v>8</v>
      </c>
      <c r="I1340" s="2">
        <v>10</v>
      </c>
      <c r="J1340" s="2">
        <v>6.5</v>
      </c>
      <c r="K1340" s="2">
        <v>2</v>
      </c>
      <c r="L1340" s="19">
        <v>265.46457922833753</v>
      </c>
      <c r="M1340" s="19">
        <f t="shared" si="120"/>
        <v>2.6546457922833753E-2</v>
      </c>
      <c r="N1340" s="19">
        <v>238.91812130550377</v>
      </c>
      <c r="O1340" s="19">
        <f t="shared" si="121"/>
        <v>2.3891812130550378E-2</v>
      </c>
      <c r="P1340" s="19">
        <f t="shared" si="122"/>
        <v>2.6546457922833749E-3</v>
      </c>
      <c r="Q1340" s="24">
        <v>5.23</v>
      </c>
      <c r="R1340" s="24">
        <f t="shared" si="123"/>
        <v>0.12495417744277848</v>
      </c>
      <c r="S1340" s="24">
        <v>8.461146496815287</v>
      </c>
      <c r="T1340" s="24">
        <f t="shared" si="124"/>
        <v>2.2461346945663919E-2</v>
      </c>
      <c r="U1340" s="25">
        <f t="shared" si="125"/>
        <v>0.10249283049711456</v>
      </c>
    </row>
    <row r="1341" spans="1:21" x14ac:dyDescent="0.3">
      <c r="A1341" s="2" t="s">
        <v>6</v>
      </c>
      <c r="B1341" s="2">
        <v>14</v>
      </c>
      <c r="C1341" s="5">
        <v>39875</v>
      </c>
      <c r="D1341" s="2">
        <v>12</v>
      </c>
      <c r="E1341" s="2" t="s">
        <v>7</v>
      </c>
      <c r="F1341" s="6" t="s">
        <v>49</v>
      </c>
      <c r="G1341" s="2">
        <v>90</v>
      </c>
      <c r="H1341" s="2">
        <v>8</v>
      </c>
      <c r="I1341" s="2">
        <v>10</v>
      </c>
      <c r="J1341" s="2">
        <v>6.5</v>
      </c>
      <c r="K1341" s="2">
        <v>2</v>
      </c>
      <c r="L1341" s="19">
        <v>265.46457922833753</v>
      </c>
      <c r="M1341" s="19">
        <f t="shared" si="120"/>
        <v>2.6546457922833753E-2</v>
      </c>
      <c r="N1341" s="19">
        <v>238.91812130550377</v>
      </c>
      <c r="O1341" s="19">
        <f t="shared" si="121"/>
        <v>2.3891812130550378E-2</v>
      </c>
      <c r="P1341" s="19">
        <f t="shared" si="122"/>
        <v>2.6546457922833749E-3</v>
      </c>
      <c r="Q1341" s="24">
        <v>5.23</v>
      </c>
      <c r="R1341" s="24">
        <f t="shared" si="123"/>
        <v>0.12495417744277848</v>
      </c>
      <c r="S1341" s="24">
        <v>8.461146496815287</v>
      </c>
      <c r="T1341" s="24">
        <f t="shared" si="124"/>
        <v>2.2461346945663919E-2</v>
      </c>
      <c r="U1341" s="25">
        <f t="shared" si="125"/>
        <v>0.10249283049711456</v>
      </c>
    </row>
    <row r="1342" spans="1:21" x14ac:dyDescent="0.3">
      <c r="A1342" s="2" t="s">
        <v>6</v>
      </c>
      <c r="B1342" s="2">
        <v>14</v>
      </c>
      <c r="C1342" s="5">
        <v>39875</v>
      </c>
      <c r="D1342" s="2">
        <v>12</v>
      </c>
      <c r="E1342" s="2" t="s">
        <v>7</v>
      </c>
      <c r="F1342" s="6" t="s">
        <v>48</v>
      </c>
      <c r="G1342" s="2">
        <v>90</v>
      </c>
      <c r="H1342" s="2">
        <v>8</v>
      </c>
      <c r="I1342" s="2">
        <v>17</v>
      </c>
      <c r="J1342" s="2">
        <v>8.25</v>
      </c>
      <c r="K1342" s="2">
        <v>2</v>
      </c>
      <c r="L1342" s="19">
        <v>427.6492999699106</v>
      </c>
      <c r="M1342" s="19">
        <f t="shared" si="120"/>
        <v>4.2764929996991059E-2</v>
      </c>
      <c r="N1342" s="19">
        <v>384.88436997291956</v>
      </c>
      <c r="O1342" s="19">
        <f t="shared" si="121"/>
        <v>3.8488436997291958E-2</v>
      </c>
      <c r="P1342" s="19">
        <f t="shared" si="122"/>
        <v>4.2764929996991011E-3</v>
      </c>
      <c r="Q1342" s="24">
        <v>5.13</v>
      </c>
      <c r="R1342" s="24">
        <f t="shared" si="123"/>
        <v>0.19744568179610775</v>
      </c>
      <c r="S1342" s="24">
        <v>8.461146496815287</v>
      </c>
      <c r="T1342" s="24">
        <f t="shared" si="124"/>
        <v>3.6184033763059148E-2</v>
      </c>
      <c r="U1342" s="25">
        <f t="shared" si="125"/>
        <v>0.1612616480330486</v>
      </c>
    </row>
    <row r="1343" spans="1:21" x14ac:dyDescent="0.3">
      <c r="A1343" s="2" t="s">
        <v>6</v>
      </c>
      <c r="B1343" s="2">
        <v>14</v>
      </c>
      <c r="C1343" s="5">
        <v>39875</v>
      </c>
      <c r="D1343" s="2">
        <v>12</v>
      </c>
      <c r="E1343" s="2" t="s">
        <v>7</v>
      </c>
      <c r="F1343" s="6" t="s">
        <v>48</v>
      </c>
      <c r="G1343" s="2">
        <v>90</v>
      </c>
      <c r="H1343" s="2">
        <v>8</v>
      </c>
      <c r="I1343" s="2">
        <v>17</v>
      </c>
      <c r="J1343" s="2">
        <v>8.25</v>
      </c>
      <c r="K1343" s="2">
        <v>2</v>
      </c>
      <c r="L1343" s="19">
        <v>427.6492999699106</v>
      </c>
      <c r="M1343" s="19">
        <f t="shared" si="120"/>
        <v>4.2764929996991059E-2</v>
      </c>
      <c r="N1343" s="19">
        <v>384.88436997291956</v>
      </c>
      <c r="O1343" s="19">
        <f t="shared" si="121"/>
        <v>3.8488436997291958E-2</v>
      </c>
      <c r="P1343" s="19">
        <f t="shared" si="122"/>
        <v>4.2764929996991011E-3</v>
      </c>
      <c r="Q1343" s="24">
        <v>5.13</v>
      </c>
      <c r="R1343" s="24">
        <f t="shared" si="123"/>
        <v>0.19744568179610775</v>
      </c>
      <c r="S1343" s="24">
        <v>8.461146496815287</v>
      </c>
      <c r="T1343" s="24">
        <f t="shared" si="124"/>
        <v>3.6184033763059148E-2</v>
      </c>
      <c r="U1343" s="25">
        <f t="shared" si="125"/>
        <v>0.1612616480330486</v>
      </c>
    </row>
    <row r="1344" spans="1:21" x14ac:dyDescent="0.3">
      <c r="A1344" s="2" t="s">
        <v>6</v>
      </c>
      <c r="B1344" s="2">
        <v>14</v>
      </c>
      <c r="C1344" s="5">
        <v>39875</v>
      </c>
      <c r="D1344" s="2">
        <v>12</v>
      </c>
      <c r="E1344" s="2" t="s">
        <v>7</v>
      </c>
      <c r="F1344" s="6" t="s">
        <v>24</v>
      </c>
      <c r="G1344" s="2">
        <v>90</v>
      </c>
      <c r="H1344" s="2">
        <v>3</v>
      </c>
      <c r="I1344" s="2">
        <v>10</v>
      </c>
      <c r="J1344" s="2">
        <v>4</v>
      </c>
      <c r="K1344" s="2">
        <v>2</v>
      </c>
      <c r="L1344" s="19">
        <v>100.53096491487338</v>
      </c>
      <c r="M1344" s="19">
        <f t="shared" si="120"/>
        <v>1.0053096491487338E-2</v>
      </c>
      <c r="N1344" s="19">
        <v>90.477868423386042</v>
      </c>
      <c r="O1344" s="19">
        <f t="shared" si="121"/>
        <v>9.0477868423386038E-3</v>
      </c>
      <c r="P1344" s="19">
        <f t="shared" si="122"/>
        <v>1.0053096491487341E-3</v>
      </c>
      <c r="Q1344" s="24">
        <v>5.86</v>
      </c>
      <c r="R1344" s="24">
        <f t="shared" si="123"/>
        <v>5.3020030896104221E-2</v>
      </c>
      <c r="S1344" s="24">
        <v>8.461146496815287</v>
      </c>
      <c r="T1344" s="24">
        <f t="shared" si="124"/>
        <v>8.5060722161094168E-3</v>
      </c>
      <c r="U1344" s="25">
        <f t="shared" si="125"/>
        <v>4.4513958679994803E-2</v>
      </c>
    </row>
    <row r="1345" spans="1:21" x14ac:dyDescent="0.3">
      <c r="A1345" s="2" t="s">
        <v>6</v>
      </c>
      <c r="B1345" s="2">
        <v>14</v>
      </c>
      <c r="C1345" s="5">
        <v>39875</v>
      </c>
      <c r="D1345" s="2">
        <v>12</v>
      </c>
      <c r="E1345" s="2" t="s">
        <v>7</v>
      </c>
      <c r="F1345" s="6" t="s">
        <v>49</v>
      </c>
      <c r="G1345" s="2">
        <v>90</v>
      </c>
      <c r="H1345" s="2">
        <v>12</v>
      </c>
      <c r="I1345" s="2">
        <v>15</v>
      </c>
      <c r="J1345" s="2">
        <v>9.75</v>
      </c>
      <c r="K1345" s="2">
        <v>2</v>
      </c>
      <c r="L1345" s="19">
        <v>597.29530326375937</v>
      </c>
      <c r="M1345" s="19">
        <f t="shared" si="120"/>
        <v>5.9729530326375936E-2</v>
      </c>
      <c r="N1345" s="19">
        <v>537.56577293738349</v>
      </c>
      <c r="O1345" s="19">
        <f t="shared" si="121"/>
        <v>5.3756577293738346E-2</v>
      </c>
      <c r="P1345" s="19">
        <f t="shared" si="122"/>
        <v>5.9729530326375901E-3</v>
      </c>
      <c r="Q1345" s="24">
        <v>5.23</v>
      </c>
      <c r="R1345" s="24">
        <f t="shared" si="123"/>
        <v>0.28114689924625158</v>
      </c>
      <c r="S1345" s="24">
        <v>8.461146496815287</v>
      </c>
      <c r="T1345" s="24">
        <f t="shared" si="124"/>
        <v>5.0538030627743792E-2</v>
      </c>
      <c r="U1345" s="25">
        <f t="shared" si="125"/>
        <v>0.2306088686185078</v>
      </c>
    </row>
    <row r="1346" spans="1:21" x14ac:dyDescent="0.3">
      <c r="A1346" s="2" t="s">
        <v>6</v>
      </c>
      <c r="B1346" s="2">
        <v>14</v>
      </c>
      <c r="C1346" s="5">
        <v>39875</v>
      </c>
      <c r="D1346" s="2">
        <v>12</v>
      </c>
      <c r="E1346" s="2" t="s">
        <v>7</v>
      </c>
      <c r="F1346" s="6" t="s">
        <v>49</v>
      </c>
      <c r="G1346" s="2">
        <v>90</v>
      </c>
      <c r="H1346" s="2">
        <v>12</v>
      </c>
      <c r="I1346" s="2">
        <v>15</v>
      </c>
      <c r="J1346" s="2">
        <v>9.75</v>
      </c>
      <c r="K1346" s="2">
        <v>2</v>
      </c>
      <c r="L1346" s="19">
        <v>597.29530326375937</v>
      </c>
      <c r="M1346" s="19">
        <f t="shared" ref="M1346:M1409" si="126">L1346/10000</f>
        <v>5.9729530326375936E-2</v>
      </c>
      <c r="N1346" s="19">
        <v>537.56577293738349</v>
      </c>
      <c r="O1346" s="19">
        <f t="shared" ref="O1346:O1409" si="127">N1346/10000</f>
        <v>5.3756577293738346E-2</v>
      </c>
      <c r="P1346" s="19">
        <f t="shared" ref="P1346:P1409" si="128">M1346-O1346</f>
        <v>5.9729530326375901E-3</v>
      </c>
      <c r="Q1346" s="24">
        <v>5.23</v>
      </c>
      <c r="R1346" s="24">
        <f t="shared" ref="R1346:R1409" si="129">O1346*Q1346</f>
        <v>0.28114689924625158</v>
      </c>
      <c r="S1346" s="24">
        <v>8.461146496815287</v>
      </c>
      <c r="T1346" s="24">
        <f t="shared" ref="T1346:T1409" si="130">P1346*S1346</f>
        <v>5.0538030627743792E-2</v>
      </c>
      <c r="U1346" s="25">
        <f t="shared" ref="U1346:U1409" si="131">R1346-T1346</f>
        <v>0.2306088686185078</v>
      </c>
    </row>
    <row r="1347" spans="1:21" x14ac:dyDescent="0.3">
      <c r="A1347" s="2" t="s">
        <v>6</v>
      </c>
      <c r="B1347" s="2">
        <v>14</v>
      </c>
      <c r="C1347" s="5">
        <v>39875</v>
      </c>
      <c r="D1347" s="2">
        <v>12</v>
      </c>
      <c r="E1347" s="2" t="s">
        <v>7</v>
      </c>
      <c r="F1347" s="6" t="s">
        <v>49</v>
      </c>
      <c r="G1347" s="2">
        <v>40</v>
      </c>
      <c r="H1347" s="2">
        <v>40</v>
      </c>
      <c r="I1347" s="2">
        <v>50</v>
      </c>
      <c r="J1347" s="2">
        <v>32.5</v>
      </c>
      <c r="K1347" s="2">
        <v>2</v>
      </c>
      <c r="L1347" s="19">
        <v>6636.6144807084384</v>
      </c>
      <c r="M1347" s="19">
        <f t="shared" si="126"/>
        <v>0.66366144807084382</v>
      </c>
      <c r="N1347" s="19">
        <v>2654.6457922833756</v>
      </c>
      <c r="O1347" s="19">
        <f t="shared" si="127"/>
        <v>0.26546457922833755</v>
      </c>
      <c r="P1347" s="19">
        <f t="shared" si="128"/>
        <v>0.39819686884250627</v>
      </c>
      <c r="Q1347" s="24">
        <v>5.23</v>
      </c>
      <c r="R1347" s="24">
        <f t="shared" si="129"/>
        <v>1.3883797493642056</v>
      </c>
      <c r="S1347" s="24">
        <v>8.461146496815287</v>
      </c>
      <c r="T1347" s="24">
        <f t="shared" si="130"/>
        <v>3.3692020418495883</v>
      </c>
      <c r="U1347" s="25">
        <f t="shared" si="131"/>
        <v>-1.9808222924853827</v>
      </c>
    </row>
    <row r="1348" spans="1:21" x14ac:dyDescent="0.3">
      <c r="A1348" s="2" t="s">
        <v>6</v>
      </c>
      <c r="B1348" s="2">
        <v>14</v>
      </c>
      <c r="C1348" s="5">
        <v>39875</v>
      </c>
      <c r="D1348" s="2">
        <v>12</v>
      </c>
      <c r="E1348" s="2" t="s">
        <v>7</v>
      </c>
      <c r="F1348" s="6" t="s">
        <v>14</v>
      </c>
      <c r="G1348" s="2">
        <v>80</v>
      </c>
      <c r="H1348" s="2">
        <v>75</v>
      </c>
      <c r="I1348" s="2">
        <v>95</v>
      </c>
      <c r="J1348" s="2">
        <v>61.25</v>
      </c>
      <c r="K1348" s="2">
        <v>4</v>
      </c>
      <c r="L1348" s="19">
        <v>47143.524757931831</v>
      </c>
      <c r="M1348" s="19">
        <f t="shared" si="126"/>
        <v>4.7143524757931834</v>
      </c>
      <c r="N1348" s="19">
        <v>37714.819806345469</v>
      </c>
      <c r="O1348" s="19">
        <f t="shared" si="127"/>
        <v>3.771481980634547</v>
      </c>
      <c r="P1348" s="19">
        <f t="shared" si="128"/>
        <v>0.94287049515863641</v>
      </c>
      <c r="Q1348" s="24">
        <v>17.940000000000001</v>
      </c>
      <c r="R1348" s="24">
        <f t="shared" si="129"/>
        <v>67.660386732583774</v>
      </c>
      <c r="S1348" s="24">
        <v>8.2253869969040245</v>
      </c>
      <c r="T1348" s="24">
        <f t="shared" si="130"/>
        <v>7.7554747106423072</v>
      </c>
      <c r="U1348" s="25">
        <f t="shared" si="131"/>
        <v>59.90491202194147</v>
      </c>
    </row>
    <row r="1349" spans="1:21" x14ac:dyDescent="0.3">
      <c r="A1349" s="2" t="s">
        <v>6</v>
      </c>
      <c r="B1349" s="2">
        <v>14</v>
      </c>
      <c r="C1349" s="5">
        <v>39875</v>
      </c>
      <c r="D1349" s="2">
        <v>12</v>
      </c>
      <c r="E1349" s="2" t="s">
        <v>7</v>
      </c>
      <c r="F1349" s="6" t="s">
        <v>49</v>
      </c>
      <c r="G1349" s="2">
        <v>70</v>
      </c>
      <c r="H1349" s="2">
        <v>20</v>
      </c>
      <c r="I1349" s="2">
        <v>30</v>
      </c>
      <c r="J1349" s="2">
        <v>17.5</v>
      </c>
      <c r="K1349" s="2">
        <v>2</v>
      </c>
      <c r="L1349" s="19">
        <v>1924.2255003237483</v>
      </c>
      <c r="M1349" s="19">
        <f t="shared" si="126"/>
        <v>0.19242255003237482</v>
      </c>
      <c r="N1349" s="19">
        <v>1346.9578502266238</v>
      </c>
      <c r="O1349" s="19">
        <f t="shared" si="127"/>
        <v>0.13469578502266238</v>
      </c>
      <c r="P1349" s="19">
        <f t="shared" si="128"/>
        <v>5.7726765009712439E-2</v>
      </c>
      <c r="Q1349" s="24">
        <v>5.23</v>
      </c>
      <c r="R1349" s="24">
        <f t="shared" si="129"/>
        <v>0.70445895566852434</v>
      </c>
      <c r="S1349" s="24">
        <v>8.461146496815287</v>
      </c>
      <c r="T1349" s="24">
        <f t="shared" si="130"/>
        <v>0.4884346155344077</v>
      </c>
      <c r="U1349" s="25">
        <f t="shared" si="131"/>
        <v>0.21602434013411664</v>
      </c>
    </row>
    <row r="1350" spans="1:21" x14ac:dyDescent="0.3">
      <c r="A1350" s="2" t="s">
        <v>6</v>
      </c>
      <c r="B1350" s="2">
        <v>14</v>
      </c>
      <c r="C1350" s="5">
        <v>39875</v>
      </c>
      <c r="D1350" s="2">
        <v>12</v>
      </c>
      <c r="E1350" s="2" t="s">
        <v>7</v>
      </c>
      <c r="F1350" s="6" t="s">
        <v>44</v>
      </c>
      <c r="G1350" s="2">
        <v>90</v>
      </c>
      <c r="H1350" s="2">
        <v>10</v>
      </c>
      <c r="I1350" s="2">
        <v>20</v>
      </c>
      <c r="J1350" s="2">
        <v>10</v>
      </c>
      <c r="K1350" s="2">
        <v>2</v>
      </c>
      <c r="L1350" s="19">
        <v>628.31853071795865</v>
      </c>
      <c r="M1350" s="19">
        <f t="shared" si="126"/>
        <v>6.2831853071795868E-2</v>
      </c>
      <c r="N1350" s="19">
        <v>565.48667764616278</v>
      </c>
      <c r="O1350" s="19">
        <f t="shared" si="127"/>
        <v>5.6548667764616277E-2</v>
      </c>
      <c r="P1350" s="19">
        <f t="shared" si="128"/>
        <v>6.283185307179591E-3</v>
      </c>
      <c r="Q1350" s="24">
        <v>5.78</v>
      </c>
      <c r="R1350" s="24">
        <f t="shared" si="129"/>
        <v>0.32685129967948212</v>
      </c>
      <c r="S1350" s="24">
        <v>9.0675767918088734</v>
      </c>
      <c r="T1350" s="24">
        <f t="shared" si="130"/>
        <v>5.6973265270016164E-2</v>
      </c>
      <c r="U1350" s="25">
        <f t="shared" si="131"/>
        <v>0.26987803440946595</v>
      </c>
    </row>
    <row r="1351" spans="1:21" x14ac:dyDescent="0.3">
      <c r="A1351" s="2" t="s">
        <v>6</v>
      </c>
      <c r="B1351" s="2">
        <v>14</v>
      </c>
      <c r="C1351" s="5">
        <v>39875</v>
      </c>
      <c r="D1351" s="2">
        <v>12</v>
      </c>
      <c r="E1351" s="2" t="s">
        <v>7</v>
      </c>
      <c r="F1351" s="6" t="s">
        <v>44</v>
      </c>
      <c r="G1351" s="2">
        <v>90</v>
      </c>
      <c r="H1351" s="2">
        <v>10</v>
      </c>
      <c r="I1351" s="2">
        <v>20</v>
      </c>
      <c r="J1351" s="2">
        <v>10</v>
      </c>
      <c r="K1351" s="2">
        <v>2</v>
      </c>
      <c r="L1351" s="19">
        <v>628.31853071795865</v>
      </c>
      <c r="M1351" s="19">
        <f t="shared" si="126"/>
        <v>6.2831853071795868E-2</v>
      </c>
      <c r="N1351" s="19">
        <v>565.48667764616278</v>
      </c>
      <c r="O1351" s="19">
        <f t="shared" si="127"/>
        <v>5.6548667764616277E-2</v>
      </c>
      <c r="P1351" s="19">
        <f t="shared" si="128"/>
        <v>6.283185307179591E-3</v>
      </c>
      <c r="Q1351" s="24">
        <v>5.78</v>
      </c>
      <c r="R1351" s="24">
        <f t="shared" si="129"/>
        <v>0.32685129967948212</v>
      </c>
      <c r="S1351" s="24">
        <v>9.0675767918088734</v>
      </c>
      <c r="T1351" s="24">
        <f t="shared" si="130"/>
        <v>5.6973265270016164E-2</v>
      </c>
      <c r="U1351" s="25">
        <f t="shared" si="131"/>
        <v>0.26987803440946595</v>
      </c>
    </row>
    <row r="1352" spans="1:21" x14ac:dyDescent="0.3">
      <c r="A1352" s="2" t="s">
        <v>6</v>
      </c>
      <c r="B1352" s="2">
        <v>14</v>
      </c>
      <c r="C1352" s="5">
        <v>39875</v>
      </c>
      <c r="D1352" s="2">
        <v>12</v>
      </c>
      <c r="E1352" s="2" t="s">
        <v>7</v>
      </c>
      <c r="F1352" s="6" t="s">
        <v>53</v>
      </c>
      <c r="G1352" s="2">
        <v>90</v>
      </c>
      <c r="H1352" s="2">
        <v>4</v>
      </c>
      <c r="I1352" s="2">
        <v>10</v>
      </c>
      <c r="J1352" s="2">
        <v>4.5</v>
      </c>
      <c r="K1352" s="2">
        <v>2</v>
      </c>
      <c r="L1352" s="19">
        <v>127.23450247038662</v>
      </c>
      <c r="M1352" s="19">
        <f t="shared" si="126"/>
        <v>1.2723450247038661E-2</v>
      </c>
      <c r="N1352" s="19">
        <v>114.51105222334796</v>
      </c>
      <c r="O1352" s="19">
        <f t="shared" si="127"/>
        <v>1.1451105222334796E-2</v>
      </c>
      <c r="P1352" s="19">
        <f t="shared" si="128"/>
        <v>1.2723450247038651E-3</v>
      </c>
      <c r="Q1352" s="24">
        <v>6.51</v>
      </c>
      <c r="R1352" s="24">
        <f t="shared" si="129"/>
        <v>7.4546694997399521E-2</v>
      </c>
      <c r="S1352" s="24">
        <v>8.2509316770186327</v>
      </c>
      <c r="T1352" s="24">
        <f t="shared" si="130"/>
        <v>1.0498031868426174E-2</v>
      </c>
      <c r="U1352" s="25">
        <f t="shared" si="131"/>
        <v>6.4048663128973352E-2</v>
      </c>
    </row>
    <row r="1353" spans="1:21" x14ac:dyDescent="0.3">
      <c r="A1353" s="2" t="s">
        <v>6</v>
      </c>
      <c r="B1353" s="2">
        <v>14</v>
      </c>
      <c r="C1353" s="5">
        <v>39875</v>
      </c>
      <c r="D1353" s="2">
        <v>12</v>
      </c>
      <c r="E1353" s="2" t="s">
        <v>7</v>
      </c>
      <c r="F1353" s="6" t="s">
        <v>49</v>
      </c>
      <c r="G1353" s="2">
        <v>80</v>
      </c>
      <c r="H1353" s="2">
        <v>35</v>
      </c>
      <c r="I1353" s="2">
        <v>40</v>
      </c>
      <c r="J1353" s="2">
        <v>27.5</v>
      </c>
      <c r="K1353" s="2">
        <v>2</v>
      </c>
      <c r="L1353" s="19">
        <v>4751.6588885545625</v>
      </c>
      <c r="M1353" s="19">
        <f t="shared" si="126"/>
        <v>0.47516588885545624</v>
      </c>
      <c r="N1353" s="19">
        <v>3801.3271108436502</v>
      </c>
      <c r="O1353" s="19">
        <f t="shared" si="127"/>
        <v>0.38013271108436503</v>
      </c>
      <c r="P1353" s="19">
        <f t="shared" si="128"/>
        <v>9.5033177771091215E-2</v>
      </c>
      <c r="Q1353" s="24">
        <v>5.23</v>
      </c>
      <c r="R1353" s="24">
        <f t="shared" si="129"/>
        <v>1.9880940789712294</v>
      </c>
      <c r="S1353" s="24">
        <v>8.461146496815287</v>
      </c>
      <c r="T1353" s="24">
        <f t="shared" si="130"/>
        <v>0.80408963917909282</v>
      </c>
      <c r="U1353" s="25">
        <f t="shared" si="131"/>
        <v>1.1840044397921365</v>
      </c>
    </row>
    <row r="1354" spans="1:21" x14ac:dyDescent="0.3">
      <c r="A1354" s="2" t="s">
        <v>6</v>
      </c>
      <c r="B1354" s="2">
        <v>14</v>
      </c>
      <c r="C1354" s="5">
        <v>39875</v>
      </c>
      <c r="D1354" s="2">
        <v>12</v>
      </c>
      <c r="E1354" s="2" t="s">
        <v>7</v>
      </c>
      <c r="F1354" s="6" t="s">
        <v>49</v>
      </c>
      <c r="G1354" s="2">
        <v>90</v>
      </c>
      <c r="H1354" s="2">
        <v>22</v>
      </c>
      <c r="I1354" s="2">
        <v>15</v>
      </c>
      <c r="J1354" s="2">
        <v>14.75</v>
      </c>
      <c r="K1354" s="2">
        <v>2</v>
      </c>
      <c r="L1354" s="19">
        <v>1366.9855033932588</v>
      </c>
      <c r="M1354" s="19">
        <f t="shared" si="126"/>
        <v>0.13669855033932587</v>
      </c>
      <c r="N1354" s="19">
        <v>1230.2869530539328</v>
      </c>
      <c r="O1354" s="19">
        <f t="shared" si="127"/>
        <v>0.12302869530539329</v>
      </c>
      <c r="P1354" s="19">
        <f t="shared" si="128"/>
        <v>1.3669855033932587E-2</v>
      </c>
      <c r="Q1354" s="24">
        <v>5.23</v>
      </c>
      <c r="R1354" s="24">
        <f t="shared" si="129"/>
        <v>0.64344007644720691</v>
      </c>
      <c r="S1354" s="24">
        <v>8.461146496815287</v>
      </c>
      <c r="T1354" s="24">
        <f t="shared" si="130"/>
        <v>0.11566264603233153</v>
      </c>
      <c r="U1354" s="25">
        <f t="shared" si="131"/>
        <v>0.52777743041487535</v>
      </c>
    </row>
    <row r="1355" spans="1:21" x14ac:dyDescent="0.3">
      <c r="A1355" s="2" t="s">
        <v>6</v>
      </c>
      <c r="B1355" s="2">
        <v>14</v>
      </c>
      <c r="C1355" s="5">
        <v>39875</v>
      </c>
      <c r="D1355" s="2">
        <v>12</v>
      </c>
      <c r="E1355" s="2" t="s">
        <v>7</v>
      </c>
      <c r="F1355" s="6" t="s">
        <v>24</v>
      </c>
      <c r="G1355" s="2">
        <v>90</v>
      </c>
      <c r="H1355" s="2">
        <v>10</v>
      </c>
      <c r="I1355" s="2">
        <v>15</v>
      </c>
      <c r="J1355" s="2">
        <v>8.75</v>
      </c>
      <c r="K1355" s="2">
        <v>2</v>
      </c>
      <c r="L1355" s="19">
        <v>481.05637508093707</v>
      </c>
      <c r="M1355" s="19">
        <f t="shared" si="126"/>
        <v>4.8105637508093706E-2</v>
      </c>
      <c r="N1355" s="19">
        <v>432.95073757284337</v>
      </c>
      <c r="O1355" s="19">
        <f t="shared" si="127"/>
        <v>4.3295073757284336E-2</v>
      </c>
      <c r="P1355" s="19">
        <f t="shared" si="128"/>
        <v>4.8105637508093699E-3</v>
      </c>
      <c r="Q1355" s="24">
        <v>5.86</v>
      </c>
      <c r="R1355" s="24">
        <f t="shared" si="129"/>
        <v>0.25370913221768621</v>
      </c>
      <c r="S1355" s="24">
        <v>8.461146496815287</v>
      </c>
      <c r="T1355" s="24">
        <f t="shared" si="130"/>
        <v>4.0702884627867308E-2</v>
      </c>
      <c r="U1355" s="25">
        <f t="shared" si="131"/>
        <v>0.2130062475898189</v>
      </c>
    </row>
    <row r="1356" spans="1:21" x14ac:dyDescent="0.3">
      <c r="A1356" s="2" t="s">
        <v>6</v>
      </c>
      <c r="B1356" s="2">
        <v>14</v>
      </c>
      <c r="C1356" s="5">
        <v>39875</v>
      </c>
      <c r="D1356" s="2">
        <v>12</v>
      </c>
      <c r="E1356" s="2" t="s">
        <v>7</v>
      </c>
      <c r="F1356" s="6" t="s">
        <v>49</v>
      </c>
      <c r="G1356" s="2">
        <v>90</v>
      </c>
      <c r="H1356" s="2">
        <v>10</v>
      </c>
      <c r="I1356" s="2">
        <v>24</v>
      </c>
      <c r="J1356" s="2">
        <v>11</v>
      </c>
      <c r="K1356" s="2">
        <v>2</v>
      </c>
      <c r="L1356" s="19">
        <v>760.26542216872997</v>
      </c>
      <c r="M1356" s="19">
        <f t="shared" si="126"/>
        <v>7.6026542216872994E-2</v>
      </c>
      <c r="N1356" s="19">
        <v>684.23887995185703</v>
      </c>
      <c r="O1356" s="19">
        <f t="shared" si="127"/>
        <v>6.84238879951857E-2</v>
      </c>
      <c r="P1356" s="19">
        <f t="shared" si="128"/>
        <v>7.6026542216872939E-3</v>
      </c>
      <c r="Q1356" s="24">
        <v>5.23</v>
      </c>
      <c r="R1356" s="24">
        <f t="shared" si="129"/>
        <v>0.35785693421482123</v>
      </c>
      <c r="S1356" s="24">
        <v>8.461146496815287</v>
      </c>
      <c r="T1356" s="24">
        <f t="shared" si="130"/>
        <v>6.4327171134327399E-2</v>
      </c>
      <c r="U1356" s="25">
        <f t="shared" si="131"/>
        <v>0.29352976308049383</v>
      </c>
    </row>
    <row r="1357" spans="1:21" x14ac:dyDescent="0.3">
      <c r="A1357" s="2" t="s">
        <v>6</v>
      </c>
      <c r="B1357" s="2">
        <v>14</v>
      </c>
      <c r="C1357" s="5">
        <v>39875</v>
      </c>
      <c r="D1357" s="2">
        <v>12</v>
      </c>
      <c r="E1357" s="2" t="s">
        <v>7</v>
      </c>
      <c r="F1357" s="6" t="s">
        <v>48</v>
      </c>
      <c r="G1357" s="2">
        <v>80</v>
      </c>
      <c r="H1357" s="2">
        <v>3</v>
      </c>
      <c r="I1357" s="2">
        <v>15</v>
      </c>
      <c r="J1357" s="2">
        <v>5.25</v>
      </c>
      <c r="K1357" s="2">
        <v>2</v>
      </c>
      <c r="L1357" s="19">
        <v>173.18029502913734</v>
      </c>
      <c r="M1357" s="19">
        <f t="shared" si="126"/>
        <v>1.7318029502913734E-2</v>
      </c>
      <c r="N1357" s="19">
        <v>138.54423602330988</v>
      </c>
      <c r="O1357" s="19">
        <f t="shared" si="127"/>
        <v>1.3854423602330988E-2</v>
      </c>
      <c r="P1357" s="19">
        <f t="shared" si="128"/>
        <v>3.4636059005827453E-3</v>
      </c>
      <c r="Q1357" s="24">
        <v>5.13</v>
      </c>
      <c r="R1357" s="24">
        <f t="shared" si="129"/>
        <v>7.1073193079957964E-2</v>
      </c>
      <c r="S1357" s="24">
        <v>8.461146496815287</v>
      </c>
      <c r="T1357" s="24">
        <f t="shared" si="130"/>
        <v>2.9306076932064454E-2</v>
      </c>
      <c r="U1357" s="25">
        <f t="shared" si="131"/>
        <v>4.176711614789351E-2</v>
      </c>
    </row>
    <row r="1358" spans="1:21" x14ac:dyDescent="0.3">
      <c r="A1358" s="2" t="s">
        <v>6</v>
      </c>
      <c r="B1358" s="2">
        <v>14</v>
      </c>
      <c r="C1358" s="5">
        <v>39875</v>
      </c>
      <c r="D1358" s="2">
        <v>12</v>
      </c>
      <c r="E1358" s="2" t="s">
        <v>7</v>
      </c>
      <c r="F1358" s="6" t="s">
        <v>48</v>
      </c>
      <c r="G1358" s="2">
        <v>90</v>
      </c>
      <c r="H1358" s="2">
        <v>10</v>
      </c>
      <c r="I1358" s="2">
        <v>22</v>
      </c>
      <c r="J1358" s="2">
        <v>10.5</v>
      </c>
      <c r="K1358" s="2">
        <v>2</v>
      </c>
      <c r="L1358" s="19">
        <v>692.72118011654936</v>
      </c>
      <c r="M1358" s="19">
        <f t="shared" si="126"/>
        <v>6.9272118011654935E-2</v>
      </c>
      <c r="N1358" s="19">
        <v>623.44906210489444</v>
      </c>
      <c r="O1358" s="19">
        <f t="shared" si="127"/>
        <v>6.2344906210489444E-2</v>
      </c>
      <c r="P1358" s="19">
        <f t="shared" si="128"/>
        <v>6.9272118011654907E-3</v>
      </c>
      <c r="Q1358" s="24">
        <v>5.13</v>
      </c>
      <c r="R1358" s="24">
        <f t="shared" si="129"/>
        <v>0.31982936885981084</v>
      </c>
      <c r="S1358" s="24">
        <v>8.461146496815287</v>
      </c>
      <c r="T1358" s="24">
        <f t="shared" si="130"/>
        <v>5.8612153864128907E-2</v>
      </c>
      <c r="U1358" s="25">
        <f t="shared" si="131"/>
        <v>0.26121721499568196</v>
      </c>
    </row>
    <row r="1359" spans="1:21" x14ac:dyDescent="0.3">
      <c r="A1359" s="2" t="s">
        <v>6</v>
      </c>
      <c r="B1359" s="2">
        <v>14</v>
      </c>
      <c r="C1359" s="5">
        <v>39875</v>
      </c>
      <c r="D1359" s="2">
        <v>12</v>
      </c>
      <c r="E1359" s="2" t="s">
        <v>7</v>
      </c>
      <c r="F1359" s="6" t="s">
        <v>49</v>
      </c>
      <c r="G1359" s="2">
        <v>40</v>
      </c>
      <c r="H1359" s="2">
        <v>8</v>
      </c>
      <c r="I1359" s="2">
        <v>10</v>
      </c>
      <c r="J1359" s="2">
        <v>6.5</v>
      </c>
      <c r="K1359" s="2">
        <v>2</v>
      </c>
      <c r="L1359" s="19">
        <v>265.46457922833753</v>
      </c>
      <c r="M1359" s="19">
        <f t="shared" si="126"/>
        <v>2.6546457922833753E-2</v>
      </c>
      <c r="N1359" s="19">
        <v>106.18583169133501</v>
      </c>
      <c r="O1359" s="19">
        <f t="shared" si="127"/>
        <v>1.0618583169133501E-2</v>
      </c>
      <c r="P1359" s="19">
        <f t="shared" si="128"/>
        <v>1.592787475370025E-2</v>
      </c>
      <c r="Q1359" s="24">
        <v>5.23</v>
      </c>
      <c r="R1359" s="24">
        <f t="shared" si="129"/>
        <v>5.5535189974568216E-2</v>
      </c>
      <c r="S1359" s="24">
        <v>8.461146496815287</v>
      </c>
      <c r="T1359" s="24">
        <f t="shared" si="130"/>
        <v>0.13476808167398352</v>
      </c>
      <c r="U1359" s="25">
        <f t="shared" si="131"/>
        <v>-7.9232891699415303E-2</v>
      </c>
    </row>
    <row r="1360" spans="1:21" x14ac:dyDescent="0.3">
      <c r="A1360" s="2" t="s">
        <v>6</v>
      </c>
      <c r="B1360" s="2">
        <v>14</v>
      </c>
      <c r="C1360" s="5">
        <v>39875</v>
      </c>
      <c r="D1360" s="2">
        <v>12</v>
      </c>
      <c r="E1360" s="2" t="s">
        <v>7</v>
      </c>
      <c r="F1360" s="6" t="s">
        <v>48</v>
      </c>
      <c r="G1360" s="2">
        <v>70</v>
      </c>
      <c r="H1360" s="2">
        <v>5</v>
      </c>
      <c r="I1360" s="2">
        <v>15</v>
      </c>
      <c r="J1360" s="2">
        <v>6.25</v>
      </c>
      <c r="K1360" s="2">
        <v>2</v>
      </c>
      <c r="L1360" s="19">
        <v>245.43692606170259</v>
      </c>
      <c r="M1360" s="19">
        <f t="shared" si="126"/>
        <v>2.4543692606170259E-2</v>
      </c>
      <c r="N1360" s="19">
        <v>171.8058482431918</v>
      </c>
      <c r="O1360" s="19">
        <f t="shared" si="127"/>
        <v>1.7180584824319181E-2</v>
      </c>
      <c r="P1360" s="19">
        <f t="shared" si="128"/>
        <v>7.3631077818510776E-3</v>
      </c>
      <c r="Q1360" s="24">
        <v>5.13</v>
      </c>
      <c r="R1360" s="24">
        <f t="shared" si="129"/>
        <v>8.8136400148757399E-2</v>
      </c>
      <c r="S1360" s="24">
        <v>8.461146496815287</v>
      </c>
      <c r="T1360" s="24">
        <f t="shared" si="130"/>
        <v>6.2300333614082624E-2</v>
      </c>
      <c r="U1360" s="25">
        <f t="shared" si="131"/>
        <v>2.5836066534674774E-2</v>
      </c>
    </row>
    <row r="1361" spans="1:21" x14ac:dyDescent="0.3">
      <c r="A1361" s="2" t="s">
        <v>6</v>
      </c>
      <c r="B1361" s="2">
        <v>14</v>
      </c>
      <c r="C1361" s="5">
        <v>39875</v>
      </c>
      <c r="D1361" s="2">
        <v>12</v>
      </c>
      <c r="E1361" s="2" t="s">
        <v>7</v>
      </c>
      <c r="F1361" s="6" t="s">
        <v>14</v>
      </c>
      <c r="G1361" s="2">
        <v>20</v>
      </c>
      <c r="H1361" s="2">
        <v>40</v>
      </c>
      <c r="I1361" s="2">
        <v>55</v>
      </c>
      <c r="J1361" s="2">
        <v>33.75</v>
      </c>
      <c r="K1361" s="2">
        <v>4</v>
      </c>
      <c r="L1361" s="19">
        <v>14313.881527918495</v>
      </c>
      <c r="M1361" s="19">
        <f t="shared" si="126"/>
        <v>1.4313881527918495</v>
      </c>
      <c r="N1361" s="19">
        <v>2862.776305583699</v>
      </c>
      <c r="O1361" s="19">
        <f t="shared" si="127"/>
        <v>0.28627763055836991</v>
      </c>
      <c r="P1361" s="19">
        <f t="shared" si="128"/>
        <v>1.1451105222334796</v>
      </c>
      <c r="Q1361" s="24">
        <v>17.940000000000001</v>
      </c>
      <c r="R1361" s="24">
        <f t="shared" si="129"/>
        <v>5.1358206922171563</v>
      </c>
      <c r="S1361" s="24">
        <v>8.2253869969040245</v>
      </c>
      <c r="T1361" s="24">
        <f t="shared" si="130"/>
        <v>9.41897719959724</v>
      </c>
      <c r="U1361" s="25">
        <f t="shared" si="131"/>
        <v>-4.2831565073800837</v>
      </c>
    </row>
    <row r="1362" spans="1:21" x14ac:dyDescent="0.3">
      <c r="A1362" s="2" t="s">
        <v>6</v>
      </c>
      <c r="B1362" s="2">
        <v>14</v>
      </c>
      <c r="C1362" s="5">
        <v>39875</v>
      </c>
      <c r="D1362" s="2">
        <v>12</v>
      </c>
      <c r="E1362" s="2" t="s">
        <v>7</v>
      </c>
      <c r="F1362" s="6" t="s">
        <v>49</v>
      </c>
      <c r="G1362" s="2">
        <v>70</v>
      </c>
      <c r="H1362" s="2">
        <v>10</v>
      </c>
      <c r="I1362" s="2">
        <v>25</v>
      </c>
      <c r="J1362" s="2">
        <v>11.25</v>
      </c>
      <c r="K1362" s="2">
        <v>2</v>
      </c>
      <c r="L1362" s="19">
        <v>795.21564043991634</v>
      </c>
      <c r="M1362" s="19">
        <f t="shared" si="126"/>
        <v>7.9521564043991633E-2</v>
      </c>
      <c r="N1362" s="19">
        <v>556.65094830794135</v>
      </c>
      <c r="O1362" s="19">
        <f t="shared" si="127"/>
        <v>5.5665094830794133E-2</v>
      </c>
      <c r="P1362" s="19">
        <f t="shared" si="128"/>
        <v>2.38564692131975E-2</v>
      </c>
      <c r="Q1362" s="24">
        <v>5.23</v>
      </c>
      <c r="R1362" s="24">
        <f t="shared" si="129"/>
        <v>0.29112844596505333</v>
      </c>
      <c r="S1362" s="24">
        <v>8.461146496815287</v>
      </c>
      <c r="T1362" s="24">
        <f t="shared" si="130"/>
        <v>0.20185308090962778</v>
      </c>
      <c r="U1362" s="25">
        <f t="shared" si="131"/>
        <v>8.9275365055425548E-2</v>
      </c>
    </row>
    <row r="1363" spans="1:21" x14ac:dyDescent="0.3">
      <c r="A1363" s="2" t="s">
        <v>6</v>
      </c>
      <c r="B1363" s="2">
        <v>14</v>
      </c>
      <c r="C1363" s="5">
        <v>39875</v>
      </c>
      <c r="D1363" s="2">
        <v>12</v>
      </c>
      <c r="E1363" s="2" t="s">
        <v>7</v>
      </c>
      <c r="F1363" s="6" t="s">
        <v>44</v>
      </c>
      <c r="G1363" s="2">
        <v>90</v>
      </c>
      <c r="H1363" s="2">
        <v>12</v>
      </c>
      <c r="I1363" s="2">
        <v>15</v>
      </c>
      <c r="J1363" s="2">
        <v>9.75</v>
      </c>
      <c r="K1363" s="2">
        <v>2</v>
      </c>
      <c r="L1363" s="19">
        <v>597.29530326375937</v>
      </c>
      <c r="M1363" s="19">
        <f t="shared" si="126"/>
        <v>5.9729530326375936E-2</v>
      </c>
      <c r="N1363" s="19">
        <v>537.56577293738349</v>
      </c>
      <c r="O1363" s="19">
        <f t="shared" si="127"/>
        <v>5.3756577293738346E-2</v>
      </c>
      <c r="P1363" s="19">
        <f t="shared" si="128"/>
        <v>5.9729530326375901E-3</v>
      </c>
      <c r="Q1363" s="24">
        <v>5.78</v>
      </c>
      <c r="R1363" s="24">
        <f t="shared" si="129"/>
        <v>0.31071301675780766</v>
      </c>
      <c r="S1363" s="24">
        <v>9.0675767918088734</v>
      </c>
      <c r="T1363" s="24">
        <f t="shared" si="130"/>
        <v>5.4160210297309039E-2</v>
      </c>
      <c r="U1363" s="25">
        <f t="shared" si="131"/>
        <v>0.25655280646049861</v>
      </c>
    </row>
    <row r="1364" spans="1:21" x14ac:dyDescent="0.3">
      <c r="A1364" s="2" t="s">
        <v>6</v>
      </c>
      <c r="B1364" s="2">
        <v>14</v>
      </c>
      <c r="C1364" s="5">
        <v>39875</v>
      </c>
      <c r="D1364" s="2">
        <v>12</v>
      </c>
      <c r="E1364" s="2" t="s">
        <v>7</v>
      </c>
      <c r="F1364" s="6" t="s">
        <v>14</v>
      </c>
      <c r="G1364" s="2">
        <v>90</v>
      </c>
      <c r="H1364" s="2">
        <v>25</v>
      </c>
      <c r="I1364" s="2">
        <v>15</v>
      </c>
      <c r="J1364" s="2">
        <v>16.25</v>
      </c>
      <c r="K1364" s="2">
        <v>4</v>
      </c>
      <c r="L1364" s="19">
        <v>3318.3072403542192</v>
      </c>
      <c r="M1364" s="19">
        <f t="shared" si="126"/>
        <v>0.33183072403542191</v>
      </c>
      <c r="N1364" s="19">
        <v>2986.4765163187972</v>
      </c>
      <c r="O1364" s="19">
        <f t="shared" si="127"/>
        <v>0.29864765163187973</v>
      </c>
      <c r="P1364" s="19">
        <f t="shared" si="128"/>
        <v>3.318307240354218E-2</v>
      </c>
      <c r="Q1364" s="24">
        <v>17.940000000000001</v>
      </c>
      <c r="R1364" s="24">
        <f t="shared" si="129"/>
        <v>5.3577388702759228</v>
      </c>
      <c r="S1364" s="24">
        <v>8.2253869969040245</v>
      </c>
      <c r="T1364" s="24">
        <f t="shared" si="130"/>
        <v>0.27294361226542063</v>
      </c>
      <c r="U1364" s="25">
        <f t="shared" si="131"/>
        <v>5.0847952580105025</v>
      </c>
    </row>
    <row r="1365" spans="1:21" x14ac:dyDescent="0.3">
      <c r="A1365" s="2" t="s">
        <v>6</v>
      </c>
      <c r="B1365" s="2">
        <v>14</v>
      </c>
      <c r="C1365" s="5">
        <v>39875</v>
      </c>
      <c r="D1365" s="2">
        <v>12</v>
      </c>
      <c r="E1365" s="2" t="s">
        <v>7</v>
      </c>
      <c r="F1365" s="6" t="s">
        <v>44</v>
      </c>
      <c r="G1365" s="2">
        <v>70</v>
      </c>
      <c r="H1365" s="2">
        <v>10</v>
      </c>
      <c r="I1365" s="2">
        <v>10</v>
      </c>
      <c r="J1365" s="2">
        <v>7.5</v>
      </c>
      <c r="K1365" s="2">
        <v>2</v>
      </c>
      <c r="L1365" s="19">
        <v>353.42917352885172</v>
      </c>
      <c r="M1365" s="19">
        <f t="shared" si="126"/>
        <v>3.5342917352885174E-2</v>
      </c>
      <c r="N1365" s="19">
        <v>247.40042147019619</v>
      </c>
      <c r="O1365" s="19">
        <f t="shared" si="127"/>
        <v>2.4740042147019619E-2</v>
      </c>
      <c r="P1365" s="19">
        <f t="shared" si="128"/>
        <v>1.0602875205865555E-2</v>
      </c>
      <c r="Q1365" s="24">
        <v>5.78</v>
      </c>
      <c r="R1365" s="24">
        <f t="shared" si="129"/>
        <v>0.1429974436097734</v>
      </c>
      <c r="S1365" s="24">
        <v>9.0675767918088734</v>
      </c>
      <c r="T1365" s="24">
        <f t="shared" si="130"/>
        <v>9.6142385143152237E-2</v>
      </c>
      <c r="U1365" s="25">
        <f t="shared" si="131"/>
        <v>4.6855058466621163E-2</v>
      </c>
    </row>
    <row r="1366" spans="1:21" x14ac:dyDescent="0.3">
      <c r="A1366" s="2" t="s">
        <v>6</v>
      </c>
      <c r="B1366" s="2">
        <v>14</v>
      </c>
      <c r="C1366" s="5">
        <v>39875</v>
      </c>
      <c r="D1366" s="2">
        <v>12</v>
      </c>
      <c r="E1366" s="2" t="s">
        <v>7</v>
      </c>
      <c r="F1366" s="6" t="s">
        <v>44</v>
      </c>
      <c r="G1366" s="2">
        <v>70</v>
      </c>
      <c r="H1366" s="2">
        <v>10</v>
      </c>
      <c r="I1366" s="2">
        <v>10</v>
      </c>
      <c r="J1366" s="2">
        <v>7.5</v>
      </c>
      <c r="K1366" s="2">
        <v>2</v>
      </c>
      <c r="L1366" s="19">
        <v>353.42917352885172</v>
      </c>
      <c r="M1366" s="19">
        <f t="shared" si="126"/>
        <v>3.5342917352885174E-2</v>
      </c>
      <c r="N1366" s="19">
        <v>247.40042147019619</v>
      </c>
      <c r="O1366" s="19">
        <f t="shared" si="127"/>
        <v>2.4740042147019619E-2</v>
      </c>
      <c r="P1366" s="19">
        <f t="shared" si="128"/>
        <v>1.0602875205865555E-2</v>
      </c>
      <c r="Q1366" s="24">
        <v>5.78</v>
      </c>
      <c r="R1366" s="24">
        <f t="shared" si="129"/>
        <v>0.1429974436097734</v>
      </c>
      <c r="S1366" s="24">
        <v>9.0675767918088734</v>
      </c>
      <c r="T1366" s="24">
        <f t="shared" si="130"/>
        <v>9.6142385143152237E-2</v>
      </c>
      <c r="U1366" s="25">
        <f t="shared" si="131"/>
        <v>4.6855058466621163E-2</v>
      </c>
    </row>
    <row r="1367" spans="1:21" x14ac:dyDescent="0.3">
      <c r="A1367" s="2" t="s">
        <v>6</v>
      </c>
      <c r="B1367" s="2">
        <v>14</v>
      </c>
      <c r="C1367" s="5">
        <v>39875</v>
      </c>
      <c r="D1367" s="2">
        <v>12</v>
      </c>
      <c r="E1367" s="2" t="s">
        <v>7</v>
      </c>
      <c r="F1367" s="6" t="s">
        <v>49</v>
      </c>
      <c r="G1367" s="2">
        <v>50</v>
      </c>
      <c r="H1367" s="2">
        <v>30</v>
      </c>
      <c r="I1367" s="2">
        <v>40</v>
      </c>
      <c r="J1367" s="2">
        <v>25</v>
      </c>
      <c r="K1367" s="2">
        <v>2</v>
      </c>
      <c r="L1367" s="19">
        <v>3926.9908169872415</v>
      </c>
      <c r="M1367" s="19">
        <f t="shared" si="126"/>
        <v>0.39269908169872414</v>
      </c>
      <c r="N1367" s="19">
        <v>1963.4954084936207</v>
      </c>
      <c r="O1367" s="19">
        <f t="shared" si="127"/>
        <v>0.19634954084936207</v>
      </c>
      <c r="P1367" s="19">
        <f t="shared" si="128"/>
        <v>0.19634954084936207</v>
      </c>
      <c r="Q1367" s="24">
        <v>5.23</v>
      </c>
      <c r="R1367" s="24">
        <f t="shared" si="129"/>
        <v>1.0269080986421637</v>
      </c>
      <c r="S1367" s="24">
        <v>8.461146496815287</v>
      </c>
      <c r="T1367" s="24">
        <f t="shared" si="130"/>
        <v>1.66134222970887</v>
      </c>
      <c r="U1367" s="25">
        <f t="shared" si="131"/>
        <v>-0.63443413106670632</v>
      </c>
    </row>
    <row r="1368" spans="1:21" x14ac:dyDescent="0.3">
      <c r="A1368" s="2" t="s">
        <v>6</v>
      </c>
      <c r="B1368" s="2">
        <v>14</v>
      </c>
      <c r="C1368" s="5">
        <v>39875</v>
      </c>
      <c r="D1368" s="2">
        <v>12</v>
      </c>
      <c r="E1368" s="2" t="s">
        <v>7</v>
      </c>
      <c r="F1368" s="6" t="s">
        <v>49</v>
      </c>
      <c r="G1368" s="2">
        <v>80</v>
      </c>
      <c r="H1368" s="2">
        <v>20</v>
      </c>
      <c r="I1368" s="2">
        <v>20</v>
      </c>
      <c r="J1368" s="2">
        <v>15</v>
      </c>
      <c r="K1368" s="2">
        <v>2</v>
      </c>
      <c r="L1368" s="19">
        <v>1413.7166941154069</v>
      </c>
      <c r="M1368" s="19">
        <f t="shared" si="126"/>
        <v>0.1413716694115407</v>
      </c>
      <c r="N1368" s="19">
        <v>1130.9733552923256</v>
      </c>
      <c r="O1368" s="19">
        <f t="shared" si="127"/>
        <v>0.11309733552923255</v>
      </c>
      <c r="P1368" s="19">
        <f t="shared" si="128"/>
        <v>2.8274333882308142E-2</v>
      </c>
      <c r="Q1368" s="24">
        <v>5.23</v>
      </c>
      <c r="R1368" s="24">
        <f t="shared" si="129"/>
        <v>0.59149906481788628</v>
      </c>
      <c r="S1368" s="24">
        <v>8.461146496815287</v>
      </c>
      <c r="T1368" s="24">
        <f t="shared" si="130"/>
        <v>0.23923328107807731</v>
      </c>
      <c r="U1368" s="25">
        <f t="shared" si="131"/>
        <v>0.35226578373980899</v>
      </c>
    </row>
    <row r="1369" spans="1:21" x14ac:dyDescent="0.3">
      <c r="A1369" s="2" t="s">
        <v>6</v>
      </c>
      <c r="B1369" s="2">
        <v>14</v>
      </c>
      <c r="C1369" s="5">
        <v>39875</v>
      </c>
      <c r="D1369" s="2">
        <v>12</v>
      </c>
      <c r="E1369" s="2" t="s">
        <v>7</v>
      </c>
      <c r="F1369" s="6" t="s">
        <v>14</v>
      </c>
      <c r="G1369" s="2">
        <v>70</v>
      </c>
      <c r="H1369" s="2">
        <v>40</v>
      </c>
      <c r="I1369" s="2">
        <v>150</v>
      </c>
      <c r="J1369" s="2">
        <v>57.5</v>
      </c>
      <c r="K1369" s="2">
        <v>4</v>
      </c>
      <c r="L1369" s="19">
        <v>41547.562843725012</v>
      </c>
      <c r="M1369" s="19">
        <f t="shared" si="126"/>
        <v>4.1547562843725014</v>
      </c>
      <c r="N1369" s="19">
        <v>29083.293990607508</v>
      </c>
      <c r="O1369" s="19">
        <f t="shared" si="127"/>
        <v>2.9083293990607508</v>
      </c>
      <c r="P1369" s="19">
        <f t="shared" si="128"/>
        <v>1.2464268853117506</v>
      </c>
      <c r="Q1369" s="24">
        <v>17.940000000000001</v>
      </c>
      <c r="R1369" s="24">
        <f t="shared" si="129"/>
        <v>52.175429419149872</v>
      </c>
      <c r="S1369" s="24">
        <v>8.2253869969040245</v>
      </c>
      <c r="T1369" s="24">
        <f t="shared" si="130"/>
        <v>10.252343495034857</v>
      </c>
      <c r="U1369" s="25">
        <f t="shared" si="131"/>
        <v>41.923085924115014</v>
      </c>
    </row>
    <row r="1370" spans="1:21" x14ac:dyDescent="0.3">
      <c r="A1370" s="2" t="s">
        <v>6</v>
      </c>
      <c r="B1370" s="2">
        <v>14</v>
      </c>
      <c r="C1370" s="5">
        <v>39875</v>
      </c>
      <c r="D1370" s="2">
        <v>12</v>
      </c>
      <c r="E1370" s="2" t="s">
        <v>7</v>
      </c>
      <c r="F1370" s="6" t="s">
        <v>14</v>
      </c>
      <c r="G1370" s="2">
        <v>70</v>
      </c>
      <c r="H1370" s="2">
        <v>35</v>
      </c>
      <c r="I1370" s="2">
        <v>50</v>
      </c>
      <c r="J1370" s="2">
        <v>30</v>
      </c>
      <c r="K1370" s="2">
        <v>4</v>
      </c>
      <c r="L1370" s="19">
        <v>11309.733552923255</v>
      </c>
      <c r="M1370" s="19">
        <f t="shared" si="126"/>
        <v>1.1309733552923256</v>
      </c>
      <c r="N1370" s="19">
        <v>7916.8134870462782</v>
      </c>
      <c r="O1370" s="19">
        <f t="shared" si="127"/>
        <v>0.79168134870462781</v>
      </c>
      <c r="P1370" s="19">
        <f t="shared" si="128"/>
        <v>0.33929200658769776</v>
      </c>
      <c r="Q1370" s="24">
        <v>17.940000000000001</v>
      </c>
      <c r="R1370" s="24">
        <f t="shared" si="129"/>
        <v>14.202763395761023</v>
      </c>
      <c r="S1370" s="24">
        <v>8.2253869969040245</v>
      </c>
      <c r="T1370" s="24">
        <f t="shared" si="130"/>
        <v>2.7908080591399238</v>
      </c>
      <c r="U1370" s="25">
        <f t="shared" si="131"/>
        <v>11.4119553366211</v>
      </c>
    </row>
    <row r="1371" spans="1:21" x14ac:dyDescent="0.3">
      <c r="A1371" s="2" t="s">
        <v>6</v>
      </c>
      <c r="B1371" s="2">
        <v>14</v>
      </c>
      <c r="C1371" s="5">
        <v>39875</v>
      </c>
      <c r="D1371" s="2">
        <v>12</v>
      </c>
      <c r="E1371" s="2" t="s">
        <v>7</v>
      </c>
      <c r="F1371" s="6" t="s">
        <v>49</v>
      </c>
      <c r="G1371" s="2">
        <v>70</v>
      </c>
      <c r="H1371" s="2">
        <v>20</v>
      </c>
      <c r="I1371" s="2">
        <v>15</v>
      </c>
      <c r="J1371" s="2">
        <v>13.75</v>
      </c>
      <c r="K1371" s="2">
        <v>2</v>
      </c>
      <c r="L1371" s="19">
        <v>1187.9147221386406</v>
      </c>
      <c r="M1371" s="19">
        <f t="shared" si="126"/>
        <v>0.11879147221386406</v>
      </c>
      <c r="N1371" s="19">
        <v>831.54030549704839</v>
      </c>
      <c r="O1371" s="19">
        <f t="shared" si="127"/>
        <v>8.3154030549704841E-2</v>
      </c>
      <c r="P1371" s="19">
        <f t="shared" si="128"/>
        <v>3.563744166415922E-2</v>
      </c>
      <c r="Q1371" s="24">
        <v>5.23</v>
      </c>
      <c r="R1371" s="24">
        <f t="shared" si="129"/>
        <v>0.43489557977495635</v>
      </c>
      <c r="S1371" s="24">
        <v>8.461146496815287</v>
      </c>
      <c r="T1371" s="24">
        <f t="shared" si="130"/>
        <v>0.30153361469215995</v>
      </c>
      <c r="U1371" s="25">
        <f t="shared" si="131"/>
        <v>0.13336196508279641</v>
      </c>
    </row>
    <row r="1372" spans="1:21" x14ac:dyDescent="0.3">
      <c r="A1372" s="2" t="s">
        <v>6</v>
      </c>
      <c r="B1372" s="2">
        <v>14</v>
      </c>
      <c r="C1372" s="5">
        <v>39875</v>
      </c>
      <c r="D1372" s="2">
        <v>12</v>
      </c>
      <c r="E1372" s="2" t="s">
        <v>7</v>
      </c>
      <c r="F1372" s="6" t="s">
        <v>14</v>
      </c>
      <c r="G1372" s="2">
        <v>90</v>
      </c>
      <c r="H1372" s="2">
        <v>10</v>
      </c>
      <c r="I1372" s="2">
        <v>20</v>
      </c>
      <c r="J1372" s="2">
        <v>10</v>
      </c>
      <c r="K1372" s="2">
        <v>4</v>
      </c>
      <c r="L1372" s="19">
        <v>1256.6370614359173</v>
      </c>
      <c r="M1372" s="19">
        <f t="shared" si="126"/>
        <v>0.12566370614359174</v>
      </c>
      <c r="N1372" s="19">
        <v>1130.9733552923256</v>
      </c>
      <c r="O1372" s="19">
        <f t="shared" si="127"/>
        <v>0.11309733552923255</v>
      </c>
      <c r="P1372" s="19">
        <f t="shared" si="128"/>
        <v>1.2566370614359182E-2</v>
      </c>
      <c r="Q1372" s="24">
        <v>17.940000000000001</v>
      </c>
      <c r="R1372" s="24">
        <f t="shared" si="129"/>
        <v>2.0289661993944321</v>
      </c>
      <c r="S1372" s="24">
        <v>8.2253869969040245</v>
      </c>
      <c r="T1372" s="24">
        <f t="shared" si="130"/>
        <v>0.10336326144962685</v>
      </c>
      <c r="U1372" s="25">
        <f t="shared" si="131"/>
        <v>1.9256029379448052</v>
      </c>
    </row>
    <row r="1373" spans="1:21" x14ac:dyDescent="0.3">
      <c r="A1373" s="2" t="s">
        <v>6</v>
      </c>
      <c r="B1373" s="2">
        <v>14</v>
      </c>
      <c r="C1373" s="5">
        <v>39875</v>
      </c>
      <c r="D1373" s="2">
        <v>12</v>
      </c>
      <c r="E1373" s="2" t="s">
        <v>7</v>
      </c>
      <c r="F1373" s="6" t="s">
        <v>48</v>
      </c>
      <c r="G1373" s="2">
        <v>90</v>
      </c>
      <c r="H1373" s="2">
        <v>2</v>
      </c>
      <c r="I1373" s="2">
        <v>20</v>
      </c>
      <c r="J1373" s="2">
        <v>6</v>
      </c>
      <c r="K1373" s="2">
        <v>2</v>
      </c>
      <c r="L1373" s="19">
        <v>226.1946710584651</v>
      </c>
      <c r="M1373" s="19">
        <f t="shared" si="126"/>
        <v>2.2619467105846509E-2</v>
      </c>
      <c r="N1373" s="19">
        <v>203.57520395261861</v>
      </c>
      <c r="O1373" s="19">
        <f t="shared" si="127"/>
        <v>2.0357520395261862E-2</v>
      </c>
      <c r="P1373" s="19">
        <f t="shared" si="128"/>
        <v>2.2619467105846475E-3</v>
      </c>
      <c r="Q1373" s="24">
        <v>5.13</v>
      </c>
      <c r="R1373" s="24">
        <f t="shared" si="129"/>
        <v>0.10443407962769335</v>
      </c>
      <c r="S1373" s="24">
        <v>8.461146496815287</v>
      </c>
      <c r="T1373" s="24">
        <f t="shared" si="130"/>
        <v>1.9138662486246152E-2</v>
      </c>
      <c r="U1373" s="25">
        <f t="shared" si="131"/>
        <v>8.52954171414472E-2</v>
      </c>
    </row>
    <row r="1374" spans="1:21" x14ac:dyDescent="0.3">
      <c r="A1374" s="2" t="s">
        <v>6</v>
      </c>
      <c r="B1374" s="2">
        <v>42</v>
      </c>
      <c r="C1374" s="5">
        <v>39875</v>
      </c>
      <c r="D1374" s="2">
        <v>10</v>
      </c>
      <c r="E1374" s="2" t="s">
        <v>9</v>
      </c>
      <c r="F1374" s="6" t="s">
        <v>49</v>
      </c>
      <c r="G1374" s="2">
        <v>35</v>
      </c>
      <c r="H1374" s="2">
        <v>2</v>
      </c>
      <c r="I1374" s="2">
        <v>16</v>
      </c>
      <c r="J1374" s="2">
        <v>5</v>
      </c>
      <c r="K1374" s="2">
        <v>2</v>
      </c>
      <c r="L1374" s="19">
        <v>157.07963267948966</v>
      </c>
      <c r="M1374" s="19">
        <f t="shared" si="126"/>
        <v>1.5707963267948967E-2</v>
      </c>
      <c r="N1374" s="19">
        <v>54.977871437821378</v>
      </c>
      <c r="O1374" s="19">
        <f t="shared" si="127"/>
        <v>5.4977871437821377E-3</v>
      </c>
      <c r="P1374" s="19">
        <f t="shared" si="128"/>
        <v>1.0210176124166829E-2</v>
      </c>
      <c r="Q1374" s="24">
        <v>5.23</v>
      </c>
      <c r="R1374" s="24">
        <f t="shared" si="129"/>
        <v>2.8753426761980581E-2</v>
      </c>
      <c r="S1374" s="24">
        <v>8.461146496815287</v>
      </c>
      <c r="T1374" s="24">
        <f t="shared" si="130"/>
        <v>8.638979594486125E-2</v>
      </c>
      <c r="U1374" s="25">
        <f t="shared" si="131"/>
        <v>-5.7636369182880669E-2</v>
      </c>
    </row>
    <row r="1375" spans="1:21" x14ac:dyDescent="0.3">
      <c r="A1375" s="2" t="s">
        <v>6</v>
      </c>
      <c r="B1375" s="2">
        <v>42</v>
      </c>
      <c r="C1375" s="5">
        <v>39875</v>
      </c>
      <c r="D1375" s="2">
        <v>10</v>
      </c>
      <c r="E1375" s="2" t="s">
        <v>9</v>
      </c>
      <c r="F1375" s="6" t="s">
        <v>15</v>
      </c>
      <c r="G1375" s="2">
        <v>50</v>
      </c>
      <c r="H1375" s="2">
        <v>15</v>
      </c>
      <c r="I1375" s="2">
        <v>15</v>
      </c>
      <c r="J1375" s="2">
        <v>11.25</v>
      </c>
      <c r="K1375" s="2">
        <v>4</v>
      </c>
      <c r="L1375" s="19">
        <v>1590.4312808798327</v>
      </c>
      <c r="M1375" s="19">
        <f t="shared" si="126"/>
        <v>0.15904312808798327</v>
      </c>
      <c r="N1375" s="19">
        <v>795.21564043991634</v>
      </c>
      <c r="O1375" s="19">
        <f t="shared" si="127"/>
        <v>7.9521564043991633E-2</v>
      </c>
      <c r="P1375" s="19">
        <f t="shared" si="128"/>
        <v>7.9521564043991633E-2</v>
      </c>
      <c r="Q1375" s="24">
        <v>9.41</v>
      </c>
      <c r="R1375" s="24">
        <f t="shared" si="129"/>
        <v>0.74829791765396125</v>
      </c>
      <c r="S1375" s="24">
        <v>10.10190114068441</v>
      </c>
      <c r="T1375" s="24">
        <f t="shared" si="130"/>
        <v>0.80331897852500744</v>
      </c>
      <c r="U1375" s="25">
        <f t="shared" si="131"/>
        <v>-5.502106087104619E-2</v>
      </c>
    </row>
    <row r="1376" spans="1:21" x14ac:dyDescent="0.3">
      <c r="A1376" s="2" t="s">
        <v>6</v>
      </c>
      <c r="B1376" s="2">
        <v>42</v>
      </c>
      <c r="C1376" s="5">
        <v>39875</v>
      </c>
      <c r="D1376" s="2">
        <v>10</v>
      </c>
      <c r="E1376" s="2" t="s">
        <v>9</v>
      </c>
      <c r="F1376" s="6" t="s">
        <v>44</v>
      </c>
      <c r="G1376" s="2">
        <v>30</v>
      </c>
      <c r="H1376" s="2">
        <v>7</v>
      </c>
      <c r="I1376" s="2">
        <v>12</v>
      </c>
      <c r="J1376" s="2">
        <v>6.5</v>
      </c>
      <c r="K1376" s="2">
        <v>2</v>
      </c>
      <c r="L1376" s="19">
        <v>265.46457922833753</v>
      </c>
      <c r="M1376" s="19">
        <f t="shared" si="126"/>
        <v>2.6546457922833753E-2</v>
      </c>
      <c r="N1376" s="19">
        <v>79.639373768501258</v>
      </c>
      <c r="O1376" s="19">
        <f t="shared" si="127"/>
        <v>7.9639373768501266E-3</v>
      </c>
      <c r="P1376" s="19">
        <f t="shared" si="128"/>
        <v>1.8582520545983625E-2</v>
      </c>
      <c r="Q1376" s="24">
        <v>5.78</v>
      </c>
      <c r="R1376" s="24">
        <f t="shared" si="129"/>
        <v>4.6031558038193733E-2</v>
      </c>
      <c r="S1376" s="24">
        <v>9.0675767918088734</v>
      </c>
      <c r="T1376" s="24">
        <f t="shared" si="130"/>
        <v>0.16849843203607268</v>
      </c>
      <c r="U1376" s="25">
        <f t="shared" si="131"/>
        <v>-0.12246687399787895</v>
      </c>
    </row>
    <row r="1377" spans="1:21" x14ac:dyDescent="0.3">
      <c r="A1377" s="2" t="s">
        <v>6</v>
      </c>
      <c r="B1377" s="2">
        <v>42</v>
      </c>
      <c r="C1377" s="5">
        <v>39875</v>
      </c>
      <c r="D1377" s="2">
        <v>10</v>
      </c>
      <c r="E1377" s="2" t="s">
        <v>9</v>
      </c>
      <c r="F1377" s="6" t="s">
        <v>44</v>
      </c>
      <c r="G1377" s="2">
        <v>60</v>
      </c>
      <c r="H1377" s="2">
        <v>2</v>
      </c>
      <c r="I1377" s="2">
        <v>11</v>
      </c>
      <c r="J1377" s="2">
        <v>3.75</v>
      </c>
      <c r="K1377" s="2">
        <v>2</v>
      </c>
      <c r="L1377" s="19">
        <v>88.35729338221293</v>
      </c>
      <c r="M1377" s="19">
        <f t="shared" si="126"/>
        <v>8.8357293382212935E-3</v>
      </c>
      <c r="N1377" s="19">
        <v>53.014376029327757</v>
      </c>
      <c r="O1377" s="19">
        <f t="shared" si="127"/>
        <v>5.3014376029327757E-3</v>
      </c>
      <c r="P1377" s="19">
        <f t="shared" si="128"/>
        <v>3.5342917352885177E-3</v>
      </c>
      <c r="Q1377" s="24">
        <v>5.78</v>
      </c>
      <c r="R1377" s="24">
        <f t="shared" si="129"/>
        <v>3.0642309344951445E-2</v>
      </c>
      <c r="S1377" s="24">
        <v>9.0675767918088734</v>
      </c>
      <c r="T1377" s="24">
        <f t="shared" si="130"/>
        <v>3.2047461714384072E-2</v>
      </c>
      <c r="U1377" s="25">
        <f t="shared" si="131"/>
        <v>-1.4051523694326266E-3</v>
      </c>
    </row>
    <row r="1378" spans="1:21" x14ac:dyDescent="0.3">
      <c r="A1378" s="2" t="s">
        <v>6</v>
      </c>
      <c r="B1378" s="2">
        <v>42</v>
      </c>
      <c r="C1378" s="5">
        <v>39875</v>
      </c>
      <c r="D1378" s="2">
        <v>10</v>
      </c>
      <c r="E1378" s="2" t="s">
        <v>9</v>
      </c>
      <c r="F1378" s="6" t="s">
        <v>42</v>
      </c>
      <c r="G1378" s="2">
        <v>50</v>
      </c>
      <c r="H1378" s="2">
        <v>160</v>
      </c>
      <c r="I1378" s="2">
        <v>195</v>
      </c>
      <c r="J1378" s="2">
        <v>128.75</v>
      </c>
      <c r="K1378" s="2">
        <v>2</v>
      </c>
      <c r="L1378" s="19">
        <v>104153.61394354411</v>
      </c>
      <c r="M1378" s="19">
        <f t="shared" si="126"/>
        <v>10.415361394354411</v>
      </c>
      <c r="N1378" s="19">
        <v>52076.806971772057</v>
      </c>
      <c r="O1378" s="19">
        <f t="shared" si="127"/>
        <v>5.2076806971772056</v>
      </c>
      <c r="P1378" s="19">
        <f t="shared" si="128"/>
        <v>5.2076806971772056</v>
      </c>
      <c r="Q1378" s="24">
        <v>11.49</v>
      </c>
      <c r="R1378" s="24">
        <f t="shared" si="129"/>
        <v>59.836251210566097</v>
      </c>
      <c r="S1378" s="24">
        <v>8.1999999999999993</v>
      </c>
      <c r="T1378" s="24">
        <f t="shared" si="130"/>
        <v>42.702981716853081</v>
      </c>
      <c r="U1378" s="25">
        <f t="shared" si="131"/>
        <v>17.133269493713016</v>
      </c>
    </row>
    <row r="1379" spans="1:21" x14ac:dyDescent="0.3">
      <c r="A1379" s="2" t="s">
        <v>6</v>
      </c>
      <c r="B1379" s="2">
        <v>42</v>
      </c>
      <c r="C1379" s="5">
        <v>39875</v>
      </c>
      <c r="D1379" s="2">
        <v>10</v>
      </c>
      <c r="E1379" s="2" t="s">
        <v>9</v>
      </c>
      <c r="F1379" s="6" t="s">
        <v>47</v>
      </c>
      <c r="G1379" s="2">
        <v>30</v>
      </c>
      <c r="H1379" s="2">
        <v>11</v>
      </c>
      <c r="I1379" s="2">
        <v>15</v>
      </c>
      <c r="J1379" s="2">
        <v>9.25</v>
      </c>
      <c r="K1379" s="2">
        <v>3</v>
      </c>
      <c r="L1379" s="19">
        <v>806.40756426833002</v>
      </c>
      <c r="M1379" s="19">
        <f t="shared" si="126"/>
        <v>8.0640756426833007E-2</v>
      </c>
      <c r="N1379" s="19">
        <v>241.92226928049899</v>
      </c>
      <c r="O1379" s="19">
        <f t="shared" si="127"/>
        <v>2.4192226928049898E-2</v>
      </c>
      <c r="P1379" s="19">
        <f t="shared" si="128"/>
        <v>5.6448529498783109E-2</v>
      </c>
      <c r="Q1379" s="24">
        <v>5.15</v>
      </c>
      <c r="R1379" s="24">
        <f t="shared" si="129"/>
        <v>0.12458996867945699</v>
      </c>
      <c r="S1379" s="24">
        <v>11.257627118644068</v>
      </c>
      <c r="T1379" s="24">
        <f t="shared" si="130"/>
        <v>0.63547649649308036</v>
      </c>
      <c r="U1379" s="25">
        <f t="shared" si="131"/>
        <v>-0.51088652781362343</v>
      </c>
    </row>
    <row r="1380" spans="1:21" x14ac:dyDescent="0.3">
      <c r="A1380" s="2" t="s">
        <v>6</v>
      </c>
      <c r="B1380" s="2">
        <v>42</v>
      </c>
      <c r="C1380" s="5">
        <v>39875</v>
      </c>
      <c r="D1380" s="2">
        <v>10</v>
      </c>
      <c r="E1380" s="2" t="s">
        <v>9</v>
      </c>
      <c r="F1380" s="6" t="s">
        <v>49</v>
      </c>
      <c r="G1380" s="2">
        <v>70</v>
      </c>
      <c r="H1380" s="2">
        <v>7</v>
      </c>
      <c r="I1380" s="2">
        <v>16</v>
      </c>
      <c r="J1380" s="2">
        <v>7.5</v>
      </c>
      <c r="K1380" s="2">
        <v>2</v>
      </c>
      <c r="L1380" s="19">
        <v>353.42917352885172</v>
      </c>
      <c r="M1380" s="19">
        <f t="shared" si="126"/>
        <v>3.5342917352885174E-2</v>
      </c>
      <c r="N1380" s="19">
        <v>247.40042147019619</v>
      </c>
      <c r="O1380" s="19">
        <f t="shared" si="127"/>
        <v>2.4740042147019619E-2</v>
      </c>
      <c r="P1380" s="19">
        <f t="shared" si="128"/>
        <v>1.0602875205865555E-2</v>
      </c>
      <c r="Q1380" s="24">
        <v>5.23</v>
      </c>
      <c r="R1380" s="24">
        <f t="shared" si="129"/>
        <v>0.12939042042891261</v>
      </c>
      <c r="S1380" s="24">
        <v>8.461146496815287</v>
      </c>
      <c r="T1380" s="24">
        <f t="shared" si="130"/>
        <v>8.971248040427901E-2</v>
      </c>
      <c r="U1380" s="25">
        <f t="shared" si="131"/>
        <v>3.9677940024633596E-2</v>
      </c>
    </row>
    <row r="1381" spans="1:21" x14ac:dyDescent="0.3">
      <c r="A1381" s="2" t="s">
        <v>6</v>
      </c>
      <c r="B1381" s="2">
        <v>42</v>
      </c>
      <c r="C1381" s="5">
        <v>39875</v>
      </c>
      <c r="D1381" s="2">
        <v>10</v>
      </c>
      <c r="E1381" s="2" t="s">
        <v>9</v>
      </c>
      <c r="F1381" s="6" t="s">
        <v>49</v>
      </c>
      <c r="G1381" s="2">
        <v>100</v>
      </c>
      <c r="H1381" s="2">
        <v>7</v>
      </c>
      <c r="I1381" s="2">
        <v>16</v>
      </c>
      <c r="J1381" s="2">
        <v>7.5</v>
      </c>
      <c r="K1381" s="2">
        <v>2</v>
      </c>
      <c r="L1381" s="19">
        <v>353.42917352885172</v>
      </c>
      <c r="M1381" s="19">
        <f t="shared" si="126"/>
        <v>3.5342917352885174E-2</v>
      </c>
      <c r="N1381" s="19">
        <v>353.42917352885172</v>
      </c>
      <c r="O1381" s="19">
        <f t="shared" si="127"/>
        <v>3.5342917352885174E-2</v>
      </c>
      <c r="P1381" s="19">
        <f t="shared" si="128"/>
        <v>0</v>
      </c>
      <c r="Q1381" s="24">
        <v>5.23</v>
      </c>
      <c r="R1381" s="24">
        <f t="shared" si="129"/>
        <v>0.18484345775558947</v>
      </c>
      <c r="S1381" s="24">
        <v>8.461146496815287</v>
      </c>
      <c r="T1381" s="24">
        <f t="shared" si="130"/>
        <v>0</v>
      </c>
      <c r="U1381" s="25">
        <f t="shared" si="131"/>
        <v>0.18484345775558947</v>
      </c>
    </row>
    <row r="1382" spans="1:21" x14ac:dyDescent="0.3">
      <c r="A1382" s="2" t="s">
        <v>6</v>
      </c>
      <c r="B1382" s="2">
        <v>42</v>
      </c>
      <c r="C1382" s="5">
        <v>39875</v>
      </c>
      <c r="D1382" s="2">
        <v>10</v>
      </c>
      <c r="E1382" s="2" t="s">
        <v>9</v>
      </c>
      <c r="F1382" s="6" t="s">
        <v>49</v>
      </c>
      <c r="G1382" s="2">
        <v>100</v>
      </c>
      <c r="H1382" s="2">
        <v>5</v>
      </c>
      <c r="I1382" s="2">
        <v>20</v>
      </c>
      <c r="J1382" s="2">
        <v>7.5</v>
      </c>
      <c r="K1382" s="2">
        <v>2</v>
      </c>
      <c r="L1382" s="19">
        <v>353.42917352885172</v>
      </c>
      <c r="M1382" s="19">
        <f t="shared" si="126"/>
        <v>3.5342917352885174E-2</v>
      </c>
      <c r="N1382" s="19">
        <v>353.42917352885172</v>
      </c>
      <c r="O1382" s="19">
        <f t="shared" si="127"/>
        <v>3.5342917352885174E-2</v>
      </c>
      <c r="P1382" s="19">
        <f t="shared" si="128"/>
        <v>0</v>
      </c>
      <c r="Q1382" s="24">
        <v>5.23</v>
      </c>
      <c r="R1382" s="24">
        <f t="shared" si="129"/>
        <v>0.18484345775558947</v>
      </c>
      <c r="S1382" s="24">
        <v>8.461146496815287</v>
      </c>
      <c r="T1382" s="24">
        <f t="shared" si="130"/>
        <v>0</v>
      </c>
      <c r="U1382" s="25">
        <f t="shared" si="131"/>
        <v>0.18484345775558947</v>
      </c>
    </row>
    <row r="1383" spans="1:21" x14ac:dyDescent="0.3">
      <c r="A1383" s="2" t="s">
        <v>6</v>
      </c>
      <c r="B1383" s="2">
        <v>42</v>
      </c>
      <c r="C1383" s="5">
        <v>39875</v>
      </c>
      <c r="D1383" s="2">
        <v>10</v>
      </c>
      <c r="E1383" s="2" t="s">
        <v>9</v>
      </c>
      <c r="F1383" s="6" t="s">
        <v>49</v>
      </c>
      <c r="G1383" s="2">
        <v>100</v>
      </c>
      <c r="H1383" s="2">
        <v>7</v>
      </c>
      <c r="I1383" s="2">
        <v>15</v>
      </c>
      <c r="J1383" s="2">
        <v>7.25</v>
      </c>
      <c r="K1383" s="2">
        <v>2</v>
      </c>
      <c r="L1383" s="19">
        <v>330.259927708627</v>
      </c>
      <c r="M1383" s="19">
        <f t="shared" si="126"/>
        <v>3.3025992770862697E-2</v>
      </c>
      <c r="N1383" s="19">
        <v>330.259927708627</v>
      </c>
      <c r="O1383" s="19">
        <f t="shared" si="127"/>
        <v>3.3025992770862697E-2</v>
      </c>
      <c r="P1383" s="19">
        <f t="shared" si="128"/>
        <v>0</v>
      </c>
      <c r="Q1383" s="24">
        <v>5.23</v>
      </c>
      <c r="R1383" s="24">
        <f t="shared" si="129"/>
        <v>0.17272594219161191</v>
      </c>
      <c r="S1383" s="24">
        <v>8.461146496815287</v>
      </c>
      <c r="T1383" s="24">
        <f t="shared" si="130"/>
        <v>0</v>
      </c>
      <c r="U1383" s="25">
        <f t="shared" si="131"/>
        <v>0.17272594219161191</v>
      </c>
    </row>
    <row r="1384" spans="1:21" x14ac:dyDescent="0.3">
      <c r="A1384" s="2" t="s">
        <v>6</v>
      </c>
      <c r="B1384" s="2">
        <v>42</v>
      </c>
      <c r="C1384" s="5">
        <v>39875</v>
      </c>
      <c r="D1384" s="2">
        <v>10</v>
      </c>
      <c r="E1384" s="2" t="s">
        <v>9</v>
      </c>
      <c r="F1384" s="6" t="s">
        <v>42</v>
      </c>
      <c r="G1384" s="2">
        <v>15</v>
      </c>
      <c r="H1384" s="2">
        <v>20</v>
      </c>
      <c r="I1384" s="2">
        <v>38</v>
      </c>
      <c r="J1384" s="2">
        <v>19.5</v>
      </c>
      <c r="K1384" s="2">
        <v>2</v>
      </c>
      <c r="L1384" s="19">
        <v>2389.1812130550375</v>
      </c>
      <c r="M1384" s="19">
        <f t="shared" si="126"/>
        <v>0.23891812130550374</v>
      </c>
      <c r="N1384" s="19">
        <v>358.37718195825562</v>
      </c>
      <c r="O1384" s="19">
        <f t="shared" si="127"/>
        <v>3.5837718195825562E-2</v>
      </c>
      <c r="P1384" s="19">
        <f t="shared" si="128"/>
        <v>0.20308040310967818</v>
      </c>
      <c r="Q1384" s="24">
        <v>11.49</v>
      </c>
      <c r="R1384" s="24">
        <f t="shared" si="129"/>
        <v>0.41177538207003572</v>
      </c>
      <c r="S1384" s="24">
        <v>8.1999999999999993</v>
      </c>
      <c r="T1384" s="24">
        <f t="shared" si="130"/>
        <v>1.665259305499361</v>
      </c>
      <c r="U1384" s="25">
        <f t="shared" si="131"/>
        <v>-1.2534839234293251</v>
      </c>
    </row>
    <row r="1385" spans="1:21" x14ac:dyDescent="0.3">
      <c r="A1385" s="2" t="s">
        <v>6</v>
      </c>
      <c r="B1385" s="2">
        <v>42</v>
      </c>
      <c r="C1385" s="5">
        <v>39875</v>
      </c>
      <c r="D1385" s="2">
        <v>10</v>
      </c>
      <c r="E1385" s="2" t="s">
        <v>9</v>
      </c>
      <c r="F1385" s="6" t="s">
        <v>49</v>
      </c>
      <c r="G1385" s="2">
        <v>75</v>
      </c>
      <c r="H1385" s="2">
        <v>25</v>
      </c>
      <c r="I1385" s="2">
        <v>50</v>
      </c>
      <c r="J1385" s="2">
        <v>25</v>
      </c>
      <c r="K1385" s="2">
        <v>2</v>
      </c>
      <c r="L1385" s="19">
        <v>3926.9908169872415</v>
      </c>
      <c r="M1385" s="19">
        <f t="shared" si="126"/>
        <v>0.39269908169872414</v>
      </c>
      <c r="N1385" s="19">
        <v>2945.2431127404311</v>
      </c>
      <c r="O1385" s="19">
        <f t="shared" si="127"/>
        <v>0.2945243112740431</v>
      </c>
      <c r="P1385" s="19">
        <f t="shared" si="128"/>
        <v>9.8174770424681035E-2</v>
      </c>
      <c r="Q1385" s="24">
        <v>5.23</v>
      </c>
      <c r="R1385" s="24">
        <f t="shared" si="129"/>
        <v>1.5403621479632457</v>
      </c>
      <c r="S1385" s="24">
        <v>8.461146496815287</v>
      </c>
      <c r="T1385" s="24">
        <f t="shared" si="130"/>
        <v>0.83067111485443501</v>
      </c>
      <c r="U1385" s="25">
        <f t="shared" si="131"/>
        <v>0.70969103310881065</v>
      </c>
    </row>
    <row r="1386" spans="1:21" x14ac:dyDescent="0.3">
      <c r="A1386" s="2" t="s">
        <v>6</v>
      </c>
      <c r="B1386" s="2">
        <v>42</v>
      </c>
      <c r="C1386" s="5">
        <v>39875</v>
      </c>
      <c r="D1386" s="2">
        <v>10</v>
      </c>
      <c r="E1386" s="2" t="s">
        <v>9</v>
      </c>
      <c r="F1386" s="6" t="s">
        <v>47</v>
      </c>
      <c r="G1386" s="2">
        <v>90</v>
      </c>
      <c r="H1386" s="2">
        <v>12</v>
      </c>
      <c r="I1386" s="2">
        <v>15</v>
      </c>
      <c r="J1386" s="2">
        <v>9.75</v>
      </c>
      <c r="K1386" s="2">
        <v>3</v>
      </c>
      <c r="L1386" s="19">
        <v>895.9429548956391</v>
      </c>
      <c r="M1386" s="19">
        <f t="shared" si="126"/>
        <v>8.9594295489563908E-2</v>
      </c>
      <c r="N1386" s="19">
        <v>806.34865940607517</v>
      </c>
      <c r="O1386" s="19">
        <f t="shared" si="127"/>
        <v>8.0634865940607522E-2</v>
      </c>
      <c r="P1386" s="19">
        <f t="shared" si="128"/>
        <v>8.9594295489563852E-3</v>
      </c>
      <c r="Q1386" s="24">
        <v>5.15</v>
      </c>
      <c r="R1386" s="24">
        <f t="shared" si="129"/>
        <v>0.41526955959412876</v>
      </c>
      <c r="S1386" s="24">
        <v>11.257627118644068</v>
      </c>
      <c r="T1386" s="24">
        <f t="shared" si="130"/>
        <v>0.10086191705791239</v>
      </c>
      <c r="U1386" s="25">
        <f t="shared" si="131"/>
        <v>0.31440764253621634</v>
      </c>
    </row>
    <row r="1387" spans="1:21" x14ac:dyDescent="0.3">
      <c r="A1387" s="2" t="s">
        <v>6</v>
      </c>
      <c r="B1387" s="2">
        <v>42</v>
      </c>
      <c r="C1387" s="5">
        <v>39875</v>
      </c>
      <c r="D1387" s="2">
        <v>10</v>
      </c>
      <c r="E1387" s="2" t="s">
        <v>9</v>
      </c>
      <c r="F1387" s="6" t="s">
        <v>49</v>
      </c>
      <c r="G1387" s="2">
        <v>25</v>
      </c>
      <c r="H1387" s="2">
        <v>45</v>
      </c>
      <c r="I1387" s="2">
        <v>45</v>
      </c>
      <c r="J1387" s="2">
        <v>33.75</v>
      </c>
      <c r="K1387" s="2">
        <v>2</v>
      </c>
      <c r="L1387" s="19">
        <v>7156.9407639592473</v>
      </c>
      <c r="M1387" s="19">
        <f t="shared" si="126"/>
        <v>0.71569407639592475</v>
      </c>
      <c r="N1387" s="19">
        <v>1789.2351909898118</v>
      </c>
      <c r="O1387" s="19">
        <f t="shared" si="127"/>
        <v>0.17892351909898119</v>
      </c>
      <c r="P1387" s="19">
        <f t="shared" si="128"/>
        <v>0.53677055729694356</v>
      </c>
      <c r="Q1387" s="24">
        <v>5.23</v>
      </c>
      <c r="R1387" s="24">
        <f t="shared" si="129"/>
        <v>0.9357700048876717</v>
      </c>
      <c r="S1387" s="24">
        <v>8.461146496815287</v>
      </c>
      <c r="T1387" s="24">
        <f t="shared" si="130"/>
        <v>4.5416943204666236</v>
      </c>
      <c r="U1387" s="25">
        <f t="shared" si="131"/>
        <v>-3.6059243155789518</v>
      </c>
    </row>
    <row r="1388" spans="1:21" x14ac:dyDescent="0.3">
      <c r="A1388" s="2" t="s">
        <v>6</v>
      </c>
      <c r="B1388" s="2">
        <v>42</v>
      </c>
      <c r="C1388" s="5">
        <v>39875</v>
      </c>
      <c r="D1388" s="2">
        <v>10</v>
      </c>
      <c r="E1388" s="2" t="s">
        <v>9</v>
      </c>
      <c r="F1388" s="6" t="s">
        <v>49</v>
      </c>
      <c r="G1388" s="2">
        <v>80</v>
      </c>
      <c r="H1388" s="2">
        <v>23</v>
      </c>
      <c r="I1388" s="2">
        <v>22</v>
      </c>
      <c r="J1388" s="2">
        <v>17</v>
      </c>
      <c r="K1388" s="2">
        <v>2</v>
      </c>
      <c r="L1388" s="19">
        <v>1815.8405537749004</v>
      </c>
      <c r="M1388" s="19">
        <f t="shared" si="126"/>
        <v>0.18158405537749003</v>
      </c>
      <c r="N1388" s="19">
        <v>1452.6724430199204</v>
      </c>
      <c r="O1388" s="19">
        <f t="shared" si="127"/>
        <v>0.14526724430199203</v>
      </c>
      <c r="P1388" s="19">
        <f t="shared" si="128"/>
        <v>3.6316811075498001E-2</v>
      </c>
      <c r="Q1388" s="24">
        <v>5.23</v>
      </c>
      <c r="R1388" s="24">
        <f t="shared" si="129"/>
        <v>0.75974768769941836</v>
      </c>
      <c r="S1388" s="24">
        <v>8.461146496815287</v>
      </c>
      <c r="T1388" s="24">
        <f t="shared" si="130"/>
        <v>0.30728185880695252</v>
      </c>
      <c r="U1388" s="25">
        <f t="shared" si="131"/>
        <v>0.45246582889246584</v>
      </c>
    </row>
    <row r="1389" spans="1:21" x14ac:dyDescent="0.3">
      <c r="A1389" s="2" t="s">
        <v>6</v>
      </c>
      <c r="B1389" s="2">
        <v>42</v>
      </c>
      <c r="C1389" s="5">
        <v>39875</v>
      </c>
      <c r="D1389" s="2">
        <v>10</v>
      </c>
      <c r="E1389" s="2" t="s">
        <v>9</v>
      </c>
      <c r="F1389" s="6" t="s">
        <v>15</v>
      </c>
      <c r="G1389" s="2">
        <v>90</v>
      </c>
      <c r="H1389" s="2">
        <v>17</v>
      </c>
      <c r="I1389" s="2">
        <v>22</v>
      </c>
      <c r="J1389" s="2">
        <v>14</v>
      </c>
      <c r="K1389" s="2">
        <v>4</v>
      </c>
      <c r="L1389" s="19">
        <v>2463.0086404143976</v>
      </c>
      <c r="M1389" s="19">
        <f t="shared" si="126"/>
        <v>0.24630086404143978</v>
      </c>
      <c r="N1389" s="19">
        <v>2216.7077763729581</v>
      </c>
      <c r="O1389" s="19">
        <f t="shared" si="127"/>
        <v>0.22167077763729581</v>
      </c>
      <c r="P1389" s="19">
        <f t="shared" si="128"/>
        <v>2.4630086404143964E-2</v>
      </c>
      <c r="Q1389" s="24">
        <v>9.41</v>
      </c>
      <c r="R1389" s="24">
        <f t="shared" si="129"/>
        <v>2.0859220175669537</v>
      </c>
      <c r="S1389" s="24">
        <v>10.10190114068441</v>
      </c>
      <c r="T1389" s="24">
        <f t="shared" si="130"/>
        <v>0.24881069794117747</v>
      </c>
      <c r="U1389" s="25">
        <f t="shared" si="131"/>
        <v>1.8371113196257762</v>
      </c>
    </row>
    <row r="1390" spans="1:21" x14ac:dyDescent="0.3">
      <c r="A1390" s="2" t="s">
        <v>6</v>
      </c>
      <c r="B1390" s="2">
        <v>42</v>
      </c>
      <c r="C1390" s="5">
        <v>39875</v>
      </c>
      <c r="D1390" s="2">
        <v>10</v>
      </c>
      <c r="E1390" s="2" t="s">
        <v>9</v>
      </c>
      <c r="F1390" s="6" t="s">
        <v>42</v>
      </c>
      <c r="G1390" s="2">
        <v>40</v>
      </c>
      <c r="H1390" s="2">
        <v>65</v>
      </c>
      <c r="I1390" s="2">
        <v>75</v>
      </c>
      <c r="J1390" s="2">
        <v>51.25</v>
      </c>
      <c r="K1390" s="2">
        <v>2</v>
      </c>
      <c r="L1390" s="19">
        <v>16503.178908388883</v>
      </c>
      <c r="M1390" s="19">
        <f t="shared" si="126"/>
        <v>1.6503178908388882</v>
      </c>
      <c r="N1390" s="19">
        <v>6601.2715633555536</v>
      </c>
      <c r="O1390" s="19">
        <f t="shared" si="127"/>
        <v>0.66012715633555541</v>
      </c>
      <c r="P1390" s="19">
        <f t="shared" si="128"/>
        <v>0.99019073450333284</v>
      </c>
      <c r="Q1390" s="24">
        <v>11.49</v>
      </c>
      <c r="R1390" s="24">
        <f t="shared" si="129"/>
        <v>7.584861026295532</v>
      </c>
      <c r="S1390" s="24">
        <v>8.1999999999999993</v>
      </c>
      <c r="T1390" s="24">
        <f t="shared" si="130"/>
        <v>8.119564022927328</v>
      </c>
      <c r="U1390" s="25">
        <f t="shared" si="131"/>
        <v>-0.53470299663179599</v>
      </c>
    </row>
    <row r="1391" spans="1:21" x14ac:dyDescent="0.3">
      <c r="A1391" s="2" t="s">
        <v>6</v>
      </c>
      <c r="B1391" s="2">
        <v>42</v>
      </c>
      <c r="C1391" s="5">
        <v>39875</v>
      </c>
      <c r="D1391" s="2">
        <v>10</v>
      </c>
      <c r="E1391" s="2" t="s">
        <v>9</v>
      </c>
      <c r="F1391" s="6" t="s">
        <v>15</v>
      </c>
      <c r="G1391" s="2">
        <v>100</v>
      </c>
      <c r="H1391" s="2">
        <v>15</v>
      </c>
      <c r="I1391" s="2">
        <v>22</v>
      </c>
      <c r="J1391" s="2">
        <v>13</v>
      </c>
      <c r="K1391" s="2">
        <v>4</v>
      </c>
      <c r="L1391" s="19">
        <v>2123.7166338267002</v>
      </c>
      <c r="M1391" s="19">
        <f t="shared" si="126"/>
        <v>0.21237166338267002</v>
      </c>
      <c r="N1391" s="19">
        <v>2123.7166338267002</v>
      </c>
      <c r="O1391" s="19">
        <f t="shared" si="127"/>
        <v>0.21237166338267002</v>
      </c>
      <c r="P1391" s="19">
        <f t="shared" si="128"/>
        <v>0</v>
      </c>
      <c r="Q1391" s="24">
        <v>9.41</v>
      </c>
      <c r="R1391" s="24">
        <f t="shared" si="129"/>
        <v>1.998417352430925</v>
      </c>
      <c r="S1391" s="24">
        <v>10.10190114068441</v>
      </c>
      <c r="T1391" s="24">
        <f t="shared" si="130"/>
        <v>0</v>
      </c>
      <c r="U1391" s="25">
        <f t="shared" si="131"/>
        <v>1.998417352430925</v>
      </c>
    </row>
    <row r="1392" spans="1:21" x14ac:dyDescent="0.3">
      <c r="A1392" s="2" t="s">
        <v>6</v>
      </c>
      <c r="B1392" s="2">
        <v>42</v>
      </c>
      <c r="C1392" s="5">
        <v>39875</v>
      </c>
      <c r="D1392" s="2">
        <v>10</v>
      </c>
      <c r="E1392" s="2" t="s">
        <v>9</v>
      </c>
      <c r="F1392" s="6" t="s">
        <v>49</v>
      </c>
      <c r="G1392" s="2">
        <v>90</v>
      </c>
      <c r="H1392" s="2">
        <v>10</v>
      </c>
      <c r="I1392" s="2">
        <v>11</v>
      </c>
      <c r="J1392" s="2">
        <v>7.75</v>
      </c>
      <c r="K1392" s="2">
        <v>2</v>
      </c>
      <c r="L1392" s="19">
        <v>377.38381751247391</v>
      </c>
      <c r="M1392" s="19">
        <f t="shared" si="126"/>
        <v>3.7738381751247392E-2</v>
      </c>
      <c r="N1392" s="19">
        <v>339.64543576122651</v>
      </c>
      <c r="O1392" s="19">
        <f t="shared" si="127"/>
        <v>3.3964543576122649E-2</v>
      </c>
      <c r="P1392" s="19">
        <f t="shared" si="128"/>
        <v>3.7738381751247427E-3</v>
      </c>
      <c r="Q1392" s="24">
        <v>5.23</v>
      </c>
      <c r="R1392" s="24">
        <f t="shared" si="129"/>
        <v>0.17763456290312146</v>
      </c>
      <c r="S1392" s="24">
        <v>8.461146496815287</v>
      </c>
      <c r="T1392" s="24">
        <f t="shared" si="130"/>
        <v>3.1930997655004512E-2</v>
      </c>
      <c r="U1392" s="25">
        <f t="shared" si="131"/>
        <v>0.14570356524811695</v>
      </c>
    </row>
    <row r="1393" spans="1:21" x14ac:dyDescent="0.3">
      <c r="A1393" s="2" t="s">
        <v>6</v>
      </c>
      <c r="B1393" s="2">
        <v>42</v>
      </c>
      <c r="C1393" s="5">
        <v>39875</v>
      </c>
      <c r="D1393" s="2">
        <v>10</v>
      </c>
      <c r="E1393" s="2" t="s">
        <v>9</v>
      </c>
      <c r="F1393" s="6" t="s">
        <v>49</v>
      </c>
      <c r="G1393" s="2">
        <v>20</v>
      </c>
      <c r="H1393" s="2">
        <v>20</v>
      </c>
      <c r="I1393" s="2">
        <v>16</v>
      </c>
      <c r="J1393" s="2">
        <v>14</v>
      </c>
      <c r="K1393" s="2">
        <v>2</v>
      </c>
      <c r="L1393" s="19">
        <v>1231.5043202071988</v>
      </c>
      <c r="M1393" s="19">
        <f t="shared" si="126"/>
        <v>0.12315043202071989</v>
      </c>
      <c r="N1393" s="19">
        <v>246.30086404143978</v>
      </c>
      <c r="O1393" s="19">
        <f t="shared" si="127"/>
        <v>2.4630086404143978E-2</v>
      </c>
      <c r="P1393" s="19">
        <f t="shared" si="128"/>
        <v>9.8520345616575911E-2</v>
      </c>
      <c r="Q1393" s="24">
        <v>5.23</v>
      </c>
      <c r="R1393" s="24">
        <f t="shared" si="129"/>
        <v>0.12881535189367302</v>
      </c>
      <c r="S1393" s="24">
        <v>8.461146496815287</v>
      </c>
      <c r="T1393" s="24">
        <f t="shared" si="130"/>
        <v>0.83359507717872261</v>
      </c>
      <c r="U1393" s="25">
        <f t="shared" si="131"/>
        <v>-0.70477972528504962</v>
      </c>
    </row>
    <row r="1394" spans="1:21" x14ac:dyDescent="0.3">
      <c r="A1394" s="2" t="s">
        <v>6</v>
      </c>
      <c r="B1394" s="2">
        <v>42</v>
      </c>
      <c r="C1394" s="5">
        <v>39875</v>
      </c>
      <c r="D1394" s="2">
        <v>10</v>
      </c>
      <c r="E1394" s="2" t="s">
        <v>9</v>
      </c>
      <c r="F1394" s="6" t="s">
        <v>47</v>
      </c>
      <c r="G1394" s="2">
        <v>20</v>
      </c>
      <c r="H1394" s="2">
        <v>10</v>
      </c>
      <c r="I1394" s="2">
        <v>17</v>
      </c>
      <c r="J1394" s="2">
        <v>9.25</v>
      </c>
      <c r="K1394" s="2">
        <v>3</v>
      </c>
      <c r="L1394" s="19">
        <v>806.40756426833002</v>
      </c>
      <c r="M1394" s="19">
        <f t="shared" si="126"/>
        <v>8.0640756426833007E-2</v>
      </c>
      <c r="N1394" s="19">
        <v>161.28151285366602</v>
      </c>
      <c r="O1394" s="19">
        <f t="shared" si="127"/>
        <v>1.6128151285366602E-2</v>
      </c>
      <c r="P1394" s="19">
        <f t="shared" si="128"/>
        <v>6.4512605141466409E-2</v>
      </c>
      <c r="Q1394" s="24">
        <v>5.15</v>
      </c>
      <c r="R1394" s="24">
        <f t="shared" si="129"/>
        <v>8.3059979119638014E-2</v>
      </c>
      <c r="S1394" s="24">
        <v>11.257627118644068</v>
      </c>
      <c r="T1394" s="24">
        <f t="shared" si="130"/>
        <v>0.72625885313494898</v>
      </c>
      <c r="U1394" s="25">
        <f t="shared" si="131"/>
        <v>-0.64319887401531095</v>
      </c>
    </row>
    <row r="1395" spans="1:21" x14ac:dyDescent="0.3">
      <c r="A1395" s="2" t="s">
        <v>6</v>
      </c>
      <c r="B1395" s="2">
        <v>42</v>
      </c>
      <c r="C1395" s="5">
        <v>39875</v>
      </c>
      <c r="D1395" s="2">
        <v>10</v>
      </c>
      <c r="E1395" s="2" t="s">
        <v>9</v>
      </c>
      <c r="F1395" s="6" t="s">
        <v>49</v>
      </c>
      <c r="G1395" s="2">
        <v>85</v>
      </c>
      <c r="H1395" s="2">
        <v>10</v>
      </c>
      <c r="I1395" s="2">
        <v>13</v>
      </c>
      <c r="J1395" s="2">
        <v>8.25</v>
      </c>
      <c r="K1395" s="2">
        <v>2</v>
      </c>
      <c r="L1395" s="19">
        <v>427.6492999699106</v>
      </c>
      <c r="M1395" s="19">
        <f t="shared" si="126"/>
        <v>4.2764929996991059E-2</v>
      </c>
      <c r="N1395" s="19">
        <v>363.50190497442401</v>
      </c>
      <c r="O1395" s="19">
        <f t="shared" si="127"/>
        <v>3.6350190497442404E-2</v>
      </c>
      <c r="P1395" s="19">
        <f t="shared" si="128"/>
        <v>6.4147394995486551E-3</v>
      </c>
      <c r="Q1395" s="24">
        <v>5.23</v>
      </c>
      <c r="R1395" s="24">
        <f t="shared" si="129"/>
        <v>0.1901114963016238</v>
      </c>
      <c r="S1395" s="24">
        <v>8.461146496815287</v>
      </c>
      <c r="T1395" s="24">
        <f t="shared" si="130"/>
        <v>5.427605064458875E-2</v>
      </c>
      <c r="U1395" s="25">
        <f t="shared" si="131"/>
        <v>0.13583544565703504</v>
      </c>
    </row>
    <row r="1396" spans="1:21" x14ac:dyDescent="0.3">
      <c r="A1396" s="2" t="s">
        <v>6</v>
      </c>
      <c r="B1396" s="2">
        <v>42</v>
      </c>
      <c r="C1396" s="5">
        <v>39875</v>
      </c>
      <c r="D1396" s="2">
        <v>10</v>
      </c>
      <c r="E1396" s="2" t="s">
        <v>9</v>
      </c>
      <c r="F1396" s="6" t="s">
        <v>15</v>
      </c>
      <c r="G1396" s="2">
        <v>90</v>
      </c>
      <c r="H1396" s="2">
        <v>17</v>
      </c>
      <c r="I1396" s="2">
        <v>20</v>
      </c>
      <c r="J1396" s="2">
        <v>13.5</v>
      </c>
      <c r="K1396" s="2">
        <v>4</v>
      </c>
      <c r="L1396" s="19">
        <v>2290.221044466959</v>
      </c>
      <c r="M1396" s="19">
        <f t="shared" si="126"/>
        <v>0.22902210444669591</v>
      </c>
      <c r="N1396" s="19">
        <v>2061.1989400202633</v>
      </c>
      <c r="O1396" s="19">
        <f t="shared" si="127"/>
        <v>0.20611989400202632</v>
      </c>
      <c r="P1396" s="19">
        <f t="shared" si="128"/>
        <v>2.2902210444669585E-2</v>
      </c>
      <c r="Q1396" s="24">
        <v>9.41</v>
      </c>
      <c r="R1396" s="24">
        <f t="shared" si="129"/>
        <v>1.9395882025590676</v>
      </c>
      <c r="S1396" s="24">
        <v>10.10190114068441</v>
      </c>
      <c r="T1396" s="24">
        <f t="shared" si="130"/>
        <v>0.23135586581520209</v>
      </c>
      <c r="U1396" s="25">
        <f t="shared" si="131"/>
        <v>1.7082323367438654</v>
      </c>
    </row>
    <row r="1397" spans="1:21" x14ac:dyDescent="0.3">
      <c r="A1397" s="2" t="s">
        <v>6</v>
      </c>
      <c r="B1397" s="2">
        <v>42</v>
      </c>
      <c r="C1397" s="5">
        <v>39875</v>
      </c>
      <c r="D1397" s="2">
        <v>10</v>
      </c>
      <c r="E1397" s="2" t="s">
        <v>9</v>
      </c>
      <c r="F1397" s="6" t="s">
        <v>49</v>
      </c>
      <c r="G1397" s="2">
        <v>85</v>
      </c>
      <c r="H1397" s="2">
        <v>17</v>
      </c>
      <c r="I1397" s="2">
        <v>26</v>
      </c>
      <c r="J1397" s="2">
        <v>15</v>
      </c>
      <c r="K1397" s="2">
        <v>2</v>
      </c>
      <c r="L1397" s="19">
        <v>1413.7166941154069</v>
      </c>
      <c r="M1397" s="19">
        <f t="shared" si="126"/>
        <v>0.1413716694115407</v>
      </c>
      <c r="N1397" s="19">
        <v>1201.6591899980958</v>
      </c>
      <c r="O1397" s="19">
        <f t="shared" si="127"/>
        <v>0.12016591899980958</v>
      </c>
      <c r="P1397" s="19">
        <f t="shared" si="128"/>
        <v>2.1205750411731117E-2</v>
      </c>
      <c r="Q1397" s="24">
        <v>5.23</v>
      </c>
      <c r="R1397" s="24">
        <f t="shared" si="129"/>
        <v>0.62846775636900409</v>
      </c>
      <c r="S1397" s="24">
        <v>8.461146496815287</v>
      </c>
      <c r="T1397" s="24">
        <f t="shared" si="130"/>
        <v>0.17942496080855808</v>
      </c>
      <c r="U1397" s="25">
        <f t="shared" si="131"/>
        <v>0.44904279556044602</v>
      </c>
    </row>
    <row r="1398" spans="1:21" x14ac:dyDescent="0.3">
      <c r="A1398" s="2" t="s">
        <v>6</v>
      </c>
      <c r="B1398" s="2">
        <v>42</v>
      </c>
      <c r="C1398" s="5">
        <v>39875</v>
      </c>
      <c r="D1398" s="2">
        <v>10</v>
      </c>
      <c r="E1398" s="2" t="s">
        <v>9</v>
      </c>
      <c r="F1398" s="6" t="s">
        <v>49</v>
      </c>
      <c r="G1398" s="2">
        <v>100</v>
      </c>
      <c r="H1398" s="2">
        <v>10</v>
      </c>
      <c r="I1398" s="2">
        <v>16</v>
      </c>
      <c r="J1398" s="2">
        <v>9</v>
      </c>
      <c r="K1398" s="2">
        <v>2</v>
      </c>
      <c r="L1398" s="19">
        <v>508.93800988154646</v>
      </c>
      <c r="M1398" s="19">
        <f t="shared" si="126"/>
        <v>5.0893800988154644E-2</v>
      </c>
      <c r="N1398" s="19">
        <v>508.93800988154646</v>
      </c>
      <c r="O1398" s="19">
        <f t="shared" si="127"/>
        <v>5.0893800988154644E-2</v>
      </c>
      <c r="P1398" s="19">
        <f t="shared" si="128"/>
        <v>0</v>
      </c>
      <c r="Q1398" s="24">
        <v>5.23</v>
      </c>
      <c r="R1398" s="24">
        <f t="shared" si="129"/>
        <v>0.26617457916804882</v>
      </c>
      <c r="S1398" s="24">
        <v>8.461146496815287</v>
      </c>
      <c r="T1398" s="24">
        <f t="shared" si="130"/>
        <v>0</v>
      </c>
      <c r="U1398" s="25">
        <f t="shared" si="131"/>
        <v>0.26617457916804882</v>
      </c>
    </row>
    <row r="1399" spans="1:21" x14ac:dyDescent="0.3">
      <c r="A1399" s="2" t="s">
        <v>6</v>
      </c>
      <c r="B1399" s="2">
        <v>42</v>
      </c>
      <c r="C1399" s="5">
        <v>39875</v>
      </c>
      <c r="D1399" s="2">
        <v>10</v>
      </c>
      <c r="E1399" s="2" t="s">
        <v>9</v>
      </c>
      <c r="F1399" s="6" t="s">
        <v>49</v>
      </c>
      <c r="G1399" s="2">
        <v>15</v>
      </c>
      <c r="H1399" s="2">
        <v>50</v>
      </c>
      <c r="I1399" s="2">
        <v>40</v>
      </c>
      <c r="J1399" s="2">
        <v>35</v>
      </c>
      <c r="K1399" s="2">
        <v>2</v>
      </c>
      <c r="L1399" s="19">
        <v>7696.9020012949932</v>
      </c>
      <c r="M1399" s="19">
        <f t="shared" si="126"/>
        <v>0.76969020012949929</v>
      </c>
      <c r="N1399" s="19">
        <v>1154.535300194249</v>
      </c>
      <c r="O1399" s="19">
        <f t="shared" si="127"/>
        <v>0.11545353001942489</v>
      </c>
      <c r="P1399" s="19">
        <f t="shared" si="128"/>
        <v>0.65423667011007436</v>
      </c>
      <c r="Q1399" s="24">
        <v>5.23</v>
      </c>
      <c r="R1399" s="24">
        <f t="shared" si="129"/>
        <v>0.60382196200159222</v>
      </c>
      <c r="S1399" s="24">
        <v>8.461146496815287</v>
      </c>
      <c r="T1399" s="24">
        <f t="shared" si="130"/>
        <v>5.5355923093899539</v>
      </c>
      <c r="U1399" s="25">
        <f t="shared" si="131"/>
        <v>-4.9317703473883618</v>
      </c>
    </row>
    <row r="1400" spans="1:21" x14ac:dyDescent="0.3">
      <c r="A1400" s="2" t="s">
        <v>6</v>
      </c>
      <c r="B1400" s="2">
        <v>58</v>
      </c>
      <c r="C1400" s="5">
        <v>39875</v>
      </c>
      <c r="D1400" s="2">
        <v>20</v>
      </c>
      <c r="E1400" s="2" t="s">
        <v>8</v>
      </c>
      <c r="F1400" s="6" t="s">
        <v>49</v>
      </c>
      <c r="G1400" s="2">
        <v>80</v>
      </c>
      <c r="H1400" s="2">
        <v>10</v>
      </c>
      <c r="I1400" s="2">
        <v>12</v>
      </c>
      <c r="J1400" s="2">
        <v>8</v>
      </c>
      <c r="K1400" s="2">
        <v>2</v>
      </c>
      <c r="L1400" s="19">
        <v>402.12385965949352</v>
      </c>
      <c r="M1400" s="19">
        <f t="shared" si="126"/>
        <v>4.0212385965949352E-2</v>
      </c>
      <c r="N1400" s="19">
        <v>321.69908772759482</v>
      </c>
      <c r="O1400" s="19">
        <f t="shared" si="127"/>
        <v>3.2169908772759478E-2</v>
      </c>
      <c r="P1400" s="19">
        <f t="shared" si="128"/>
        <v>8.0424771931898731E-3</v>
      </c>
      <c r="Q1400" s="24">
        <v>5.23</v>
      </c>
      <c r="R1400" s="24">
        <f t="shared" si="129"/>
        <v>0.16824862288153208</v>
      </c>
      <c r="S1400" s="24">
        <v>8.461146496815287</v>
      </c>
      <c r="T1400" s="24">
        <f t="shared" si="130"/>
        <v>6.8048577728875334E-2</v>
      </c>
      <c r="U1400" s="25">
        <f t="shared" si="131"/>
        <v>0.10020004515265675</v>
      </c>
    </row>
    <row r="1401" spans="1:21" x14ac:dyDescent="0.3">
      <c r="A1401" s="2" t="s">
        <v>6</v>
      </c>
      <c r="B1401" s="2">
        <v>58</v>
      </c>
      <c r="C1401" s="5">
        <v>39875</v>
      </c>
      <c r="D1401" s="2">
        <v>20</v>
      </c>
      <c r="E1401" s="2" t="s">
        <v>8</v>
      </c>
      <c r="F1401" s="6" t="s">
        <v>44</v>
      </c>
      <c r="G1401" s="2">
        <v>70</v>
      </c>
      <c r="H1401" s="2">
        <v>10</v>
      </c>
      <c r="I1401" s="2">
        <v>15</v>
      </c>
      <c r="J1401" s="2">
        <v>8.75</v>
      </c>
      <c r="K1401" s="2">
        <v>2</v>
      </c>
      <c r="L1401" s="19">
        <v>481.05637508093707</v>
      </c>
      <c r="M1401" s="19">
        <f t="shared" si="126"/>
        <v>4.8105637508093706E-2</v>
      </c>
      <c r="N1401" s="19">
        <v>336.73946255665595</v>
      </c>
      <c r="O1401" s="19">
        <f t="shared" si="127"/>
        <v>3.3673946255665596E-2</v>
      </c>
      <c r="P1401" s="19">
        <f t="shared" si="128"/>
        <v>1.443169125242811E-2</v>
      </c>
      <c r="Q1401" s="24">
        <v>5.78</v>
      </c>
      <c r="R1401" s="24">
        <f t="shared" si="129"/>
        <v>0.19463540935774715</v>
      </c>
      <c r="S1401" s="24">
        <v>9.0675767918088734</v>
      </c>
      <c r="T1401" s="24">
        <f t="shared" si="130"/>
        <v>0.13086046866706827</v>
      </c>
      <c r="U1401" s="25">
        <f t="shared" si="131"/>
        <v>6.3774940690678877E-2</v>
      </c>
    </row>
    <row r="1402" spans="1:21" x14ac:dyDescent="0.3">
      <c r="A1402" s="2" t="s">
        <v>6</v>
      </c>
      <c r="B1402" s="2">
        <v>58</v>
      </c>
      <c r="C1402" s="5">
        <v>39875</v>
      </c>
      <c r="D1402" s="2">
        <v>20</v>
      </c>
      <c r="E1402" s="2" t="s">
        <v>8</v>
      </c>
      <c r="F1402" s="6" t="s">
        <v>44</v>
      </c>
      <c r="G1402" s="2">
        <v>80</v>
      </c>
      <c r="H1402" s="2">
        <v>10</v>
      </c>
      <c r="I1402" s="2">
        <v>15</v>
      </c>
      <c r="J1402" s="2">
        <v>8.75</v>
      </c>
      <c r="K1402" s="2">
        <v>2</v>
      </c>
      <c r="L1402" s="19">
        <v>481.05637508093707</v>
      </c>
      <c r="M1402" s="19">
        <f t="shared" si="126"/>
        <v>4.8105637508093706E-2</v>
      </c>
      <c r="N1402" s="19">
        <v>384.84510006474966</v>
      </c>
      <c r="O1402" s="19">
        <f t="shared" si="127"/>
        <v>3.8484510006474966E-2</v>
      </c>
      <c r="P1402" s="19">
        <f t="shared" si="128"/>
        <v>9.6211275016187398E-3</v>
      </c>
      <c r="Q1402" s="24">
        <v>5.78</v>
      </c>
      <c r="R1402" s="24">
        <f t="shared" si="129"/>
        <v>0.22244046783742533</v>
      </c>
      <c r="S1402" s="24">
        <v>9.0675767918088734</v>
      </c>
      <c r="T1402" s="24">
        <f t="shared" si="130"/>
        <v>8.724031244471217E-2</v>
      </c>
      <c r="U1402" s="25">
        <f t="shared" si="131"/>
        <v>0.13520015539271316</v>
      </c>
    </row>
    <row r="1403" spans="1:21" x14ac:dyDescent="0.3">
      <c r="A1403" s="2" t="s">
        <v>6</v>
      </c>
      <c r="B1403" s="2">
        <v>58</v>
      </c>
      <c r="C1403" s="5">
        <v>39875</v>
      </c>
      <c r="D1403" s="2">
        <v>20</v>
      </c>
      <c r="E1403" s="2" t="s">
        <v>8</v>
      </c>
      <c r="F1403" s="6" t="s">
        <v>41</v>
      </c>
      <c r="G1403" s="2">
        <v>10</v>
      </c>
      <c r="H1403" s="2">
        <v>20</v>
      </c>
      <c r="I1403" s="2">
        <v>30</v>
      </c>
      <c r="J1403" s="2">
        <v>17.5</v>
      </c>
      <c r="K1403" s="2">
        <v>3</v>
      </c>
      <c r="L1403" s="19">
        <v>2886.3382504856222</v>
      </c>
      <c r="M1403" s="19">
        <f t="shared" si="126"/>
        <v>0.28863382504856222</v>
      </c>
      <c r="N1403" s="19">
        <v>288.63382504856224</v>
      </c>
      <c r="O1403" s="19">
        <f t="shared" si="127"/>
        <v>2.8863382504856223E-2</v>
      </c>
      <c r="P1403" s="19">
        <f t="shared" si="128"/>
        <v>0.25977044254370601</v>
      </c>
      <c r="Q1403" s="24">
        <v>10.71</v>
      </c>
      <c r="R1403" s="24">
        <f t="shared" si="129"/>
        <v>0.30912682662701019</v>
      </c>
      <c r="S1403" s="24">
        <v>8.1999999999999993</v>
      </c>
      <c r="T1403" s="24">
        <f t="shared" si="130"/>
        <v>2.1301176288583892</v>
      </c>
      <c r="U1403" s="25">
        <f t="shared" si="131"/>
        <v>-1.820990802231379</v>
      </c>
    </row>
    <row r="1404" spans="1:21" x14ac:dyDescent="0.3">
      <c r="A1404" s="2" t="s">
        <v>6</v>
      </c>
      <c r="B1404" s="2">
        <v>58</v>
      </c>
      <c r="C1404" s="5">
        <v>39875</v>
      </c>
      <c r="D1404" s="2">
        <v>20</v>
      </c>
      <c r="E1404" s="2" t="s">
        <v>8</v>
      </c>
      <c r="F1404" s="6" t="s">
        <v>44</v>
      </c>
      <c r="G1404" s="2">
        <v>100</v>
      </c>
      <c r="H1404" s="2">
        <v>10</v>
      </c>
      <c r="I1404" s="2">
        <v>10</v>
      </c>
      <c r="J1404" s="2">
        <v>7.5</v>
      </c>
      <c r="K1404" s="2">
        <v>2</v>
      </c>
      <c r="L1404" s="19">
        <v>353.42917352885172</v>
      </c>
      <c r="M1404" s="19">
        <f t="shared" si="126"/>
        <v>3.5342917352885174E-2</v>
      </c>
      <c r="N1404" s="19">
        <v>353.42917352885172</v>
      </c>
      <c r="O1404" s="19">
        <f t="shared" si="127"/>
        <v>3.5342917352885174E-2</v>
      </c>
      <c r="P1404" s="19">
        <f t="shared" si="128"/>
        <v>0</v>
      </c>
      <c r="Q1404" s="24">
        <v>5.78</v>
      </c>
      <c r="R1404" s="24">
        <f t="shared" si="129"/>
        <v>0.20428206229967633</v>
      </c>
      <c r="S1404" s="24">
        <v>9.0675767918088734</v>
      </c>
      <c r="T1404" s="24">
        <f t="shared" si="130"/>
        <v>0</v>
      </c>
      <c r="U1404" s="25">
        <f t="shared" si="131"/>
        <v>0.20428206229967633</v>
      </c>
    </row>
    <row r="1405" spans="1:21" x14ac:dyDescent="0.3">
      <c r="A1405" s="2" t="s">
        <v>6</v>
      </c>
      <c r="B1405" s="2">
        <v>58</v>
      </c>
      <c r="C1405" s="5">
        <v>39875</v>
      </c>
      <c r="D1405" s="2">
        <v>20</v>
      </c>
      <c r="E1405" s="2" t="s">
        <v>8</v>
      </c>
      <c r="F1405" s="6" t="s">
        <v>44</v>
      </c>
      <c r="G1405" s="2">
        <v>60</v>
      </c>
      <c r="H1405" s="2">
        <v>15</v>
      </c>
      <c r="I1405" s="2">
        <v>15</v>
      </c>
      <c r="J1405" s="2">
        <v>11.25</v>
      </c>
      <c r="K1405" s="2">
        <v>2</v>
      </c>
      <c r="L1405" s="19">
        <v>795.21564043991634</v>
      </c>
      <c r="M1405" s="19">
        <f t="shared" si="126"/>
        <v>7.9521564043991633E-2</v>
      </c>
      <c r="N1405" s="19">
        <v>477.12938426394976</v>
      </c>
      <c r="O1405" s="19">
        <f t="shared" si="127"/>
        <v>4.7712938426394978E-2</v>
      </c>
      <c r="P1405" s="19">
        <f t="shared" si="128"/>
        <v>3.1808625617596654E-2</v>
      </c>
      <c r="Q1405" s="24">
        <v>5.78</v>
      </c>
      <c r="R1405" s="24">
        <f t="shared" si="129"/>
        <v>0.27578078410456297</v>
      </c>
      <c r="S1405" s="24">
        <v>9.0675767918088734</v>
      </c>
      <c r="T1405" s="24">
        <f t="shared" si="130"/>
        <v>0.28842715542945663</v>
      </c>
      <c r="U1405" s="25">
        <f t="shared" si="131"/>
        <v>-1.2646371324893657E-2</v>
      </c>
    </row>
    <row r="1406" spans="1:21" x14ac:dyDescent="0.3">
      <c r="A1406" s="2" t="s">
        <v>6</v>
      </c>
      <c r="B1406" s="2">
        <v>58</v>
      </c>
      <c r="C1406" s="5">
        <v>39875</v>
      </c>
      <c r="D1406" s="2">
        <v>20</v>
      </c>
      <c r="E1406" s="2" t="s">
        <v>8</v>
      </c>
      <c r="F1406" s="6" t="s">
        <v>41</v>
      </c>
      <c r="G1406" s="2">
        <v>10</v>
      </c>
      <c r="H1406" s="2">
        <v>10</v>
      </c>
      <c r="I1406" s="2">
        <v>25</v>
      </c>
      <c r="J1406" s="2">
        <v>11.25</v>
      </c>
      <c r="K1406" s="2">
        <v>3</v>
      </c>
      <c r="L1406" s="19">
        <v>1192.8234606598746</v>
      </c>
      <c r="M1406" s="19">
        <f t="shared" si="126"/>
        <v>0.11928234606598746</v>
      </c>
      <c r="N1406" s="19">
        <v>119.28234606598747</v>
      </c>
      <c r="O1406" s="19">
        <f t="shared" si="127"/>
        <v>1.1928234606598746E-2</v>
      </c>
      <c r="P1406" s="19">
        <f t="shared" si="128"/>
        <v>0.10735411145938872</v>
      </c>
      <c r="Q1406" s="24">
        <v>10.71</v>
      </c>
      <c r="R1406" s="24">
        <f t="shared" si="129"/>
        <v>0.12775139263667259</v>
      </c>
      <c r="S1406" s="24">
        <v>8.1999999999999993</v>
      </c>
      <c r="T1406" s="24">
        <f t="shared" si="130"/>
        <v>0.88030371396698748</v>
      </c>
      <c r="U1406" s="25">
        <f t="shared" si="131"/>
        <v>-0.75255232133031491</v>
      </c>
    </row>
    <row r="1407" spans="1:21" x14ac:dyDescent="0.3">
      <c r="A1407" s="2" t="s">
        <v>6</v>
      </c>
      <c r="B1407" s="2">
        <v>58</v>
      </c>
      <c r="C1407" s="5">
        <v>39875</v>
      </c>
      <c r="D1407" s="2">
        <v>20</v>
      </c>
      <c r="E1407" s="2" t="s">
        <v>8</v>
      </c>
      <c r="F1407" s="6" t="s">
        <v>44</v>
      </c>
      <c r="G1407" s="2">
        <v>90</v>
      </c>
      <c r="H1407" s="2">
        <v>5</v>
      </c>
      <c r="I1407" s="2">
        <v>15</v>
      </c>
      <c r="J1407" s="2">
        <v>6.25</v>
      </c>
      <c r="K1407" s="2">
        <v>2</v>
      </c>
      <c r="L1407" s="19">
        <v>245.43692606170259</v>
      </c>
      <c r="M1407" s="19">
        <f t="shared" si="126"/>
        <v>2.4543692606170259E-2</v>
      </c>
      <c r="N1407" s="19">
        <v>220.89323345553234</v>
      </c>
      <c r="O1407" s="19">
        <f t="shared" si="127"/>
        <v>2.2089323345553233E-2</v>
      </c>
      <c r="P1407" s="19">
        <f t="shared" si="128"/>
        <v>2.4543692606170259E-3</v>
      </c>
      <c r="Q1407" s="24">
        <v>5.78</v>
      </c>
      <c r="R1407" s="24">
        <f t="shared" si="129"/>
        <v>0.12767628893729768</v>
      </c>
      <c r="S1407" s="24">
        <v>9.0675767918088734</v>
      </c>
      <c r="T1407" s="24">
        <f t="shared" si="130"/>
        <v>2.2255181746100049E-2</v>
      </c>
      <c r="U1407" s="25">
        <f t="shared" si="131"/>
        <v>0.10542110719119763</v>
      </c>
    </row>
    <row r="1408" spans="1:21" x14ac:dyDescent="0.3">
      <c r="A1408" s="2" t="s">
        <v>6</v>
      </c>
      <c r="B1408" s="2">
        <v>58</v>
      </c>
      <c r="C1408" s="5">
        <v>39875</v>
      </c>
      <c r="D1408" s="2">
        <v>20</v>
      </c>
      <c r="E1408" s="2" t="s">
        <v>8</v>
      </c>
      <c r="F1408" s="6" t="s">
        <v>36</v>
      </c>
      <c r="G1408" s="2">
        <v>80</v>
      </c>
      <c r="H1408" s="2">
        <v>20</v>
      </c>
      <c r="I1408" s="2">
        <v>25</v>
      </c>
      <c r="J1408" s="2">
        <v>16.25</v>
      </c>
      <c r="K1408" s="2">
        <v>2</v>
      </c>
      <c r="L1408" s="19">
        <v>1659.1536201771096</v>
      </c>
      <c r="M1408" s="19">
        <f t="shared" si="126"/>
        <v>0.16591536201771095</v>
      </c>
      <c r="N1408" s="19">
        <v>1327.3228961416878</v>
      </c>
      <c r="O1408" s="19">
        <f t="shared" si="127"/>
        <v>0.13273228961416877</v>
      </c>
      <c r="P1408" s="19">
        <f t="shared" si="128"/>
        <v>3.318307240354218E-2</v>
      </c>
      <c r="Q1408" s="24">
        <v>6.62</v>
      </c>
      <c r="R1408" s="24">
        <f t="shared" si="129"/>
        <v>0.87868775724579729</v>
      </c>
      <c r="S1408" s="24">
        <v>8.3025000000000002</v>
      </c>
      <c r="T1408" s="24">
        <f t="shared" si="130"/>
        <v>0.27550245863040895</v>
      </c>
      <c r="U1408" s="25">
        <f t="shared" si="131"/>
        <v>0.60318529861538828</v>
      </c>
    </row>
    <row r="1409" spans="1:21" x14ac:dyDescent="0.3">
      <c r="A1409" s="2" t="s">
        <v>6</v>
      </c>
      <c r="B1409" s="2">
        <v>58</v>
      </c>
      <c r="C1409" s="5">
        <v>39875</v>
      </c>
      <c r="D1409" s="2">
        <v>20</v>
      </c>
      <c r="E1409" s="2" t="s">
        <v>8</v>
      </c>
      <c r="F1409" s="6" t="s">
        <v>44</v>
      </c>
      <c r="G1409" s="2">
        <v>90</v>
      </c>
      <c r="H1409" s="2">
        <v>10</v>
      </c>
      <c r="I1409" s="2">
        <v>10</v>
      </c>
      <c r="J1409" s="2">
        <v>7.5</v>
      </c>
      <c r="K1409" s="2">
        <v>2</v>
      </c>
      <c r="L1409" s="19">
        <v>353.42917352885172</v>
      </c>
      <c r="M1409" s="19">
        <f t="shared" si="126"/>
        <v>3.5342917352885174E-2</v>
      </c>
      <c r="N1409" s="19">
        <v>318.08625617596658</v>
      </c>
      <c r="O1409" s="19">
        <f t="shared" si="127"/>
        <v>3.1808625617596661E-2</v>
      </c>
      <c r="P1409" s="19">
        <f t="shared" si="128"/>
        <v>3.5342917352885125E-3</v>
      </c>
      <c r="Q1409" s="24">
        <v>5.78</v>
      </c>
      <c r="R1409" s="24">
        <f t="shared" si="129"/>
        <v>0.18385385606970872</v>
      </c>
      <c r="S1409" s="24">
        <v>9.0675767918088734</v>
      </c>
      <c r="T1409" s="24">
        <f t="shared" si="130"/>
        <v>3.2047461714384023E-2</v>
      </c>
      <c r="U1409" s="25">
        <f t="shared" si="131"/>
        <v>0.1518063943553247</v>
      </c>
    </row>
    <row r="1410" spans="1:21" x14ac:dyDescent="0.3">
      <c r="A1410" s="2" t="s">
        <v>6</v>
      </c>
      <c r="B1410" s="2">
        <v>58</v>
      </c>
      <c r="C1410" s="5">
        <v>39875</v>
      </c>
      <c r="D1410" s="2">
        <v>20</v>
      </c>
      <c r="E1410" s="2" t="s">
        <v>8</v>
      </c>
      <c r="F1410" s="6" t="s">
        <v>44</v>
      </c>
      <c r="G1410" s="2">
        <v>90</v>
      </c>
      <c r="H1410" s="2">
        <v>10</v>
      </c>
      <c r="I1410" s="2">
        <v>10</v>
      </c>
      <c r="J1410" s="2">
        <v>7.5</v>
      </c>
      <c r="K1410" s="2">
        <v>2</v>
      </c>
      <c r="L1410" s="19">
        <v>353.42917352885172</v>
      </c>
      <c r="M1410" s="19">
        <f t="shared" ref="M1410:M1473" si="132">L1410/10000</f>
        <v>3.5342917352885174E-2</v>
      </c>
      <c r="N1410" s="19">
        <v>318.08625617596658</v>
      </c>
      <c r="O1410" s="19">
        <f t="shared" ref="O1410:O1473" si="133">N1410/10000</f>
        <v>3.1808625617596661E-2</v>
      </c>
      <c r="P1410" s="19">
        <f t="shared" ref="P1410:P1473" si="134">M1410-O1410</f>
        <v>3.5342917352885125E-3</v>
      </c>
      <c r="Q1410" s="24">
        <v>5.78</v>
      </c>
      <c r="R1410" s="24">
        <f t="shared" ref="R1410:R1473" si="135">O1410*Q1410</f>
        <v>0.18385385606970872</v>
      </c>
      <c r="S1410" s="24">
        <v>9.0675767918088734</v>
      </c>
      <c r="T1410" s="24">
        <f t="shared" ref="T1410:T1473" si="136">P1410*S1410</f>
        <v>3.2047461714384023E-2</v>
      </c>
      <c r="U1410" s="25">
        <f t="shared" ref="U1410:U1473" si="137">R1410-T1410</f>
        <v>0.1518063943553247</v>
      </c>
    </row>
    <row r="1411" spans="1:21" x14ac:dyDescent="0.3">
      <c r="A1411" s="2" t="s">
        <v>6</v>
      </c>
      <c r="B1411" s="2">
        <v>58</v>
      </c>
      <c r="C1411" s="5">
        <v>39875</v>
      </c>
      <c r="D1411" s="2">
        <v>20</v>
      </c>
      <c r="E1411" s="2" t="s">
        <v>8</v>
      </c>
      <c r="F1411" s="6" t="s">
        <v>13</v>
      </c>
      <c r="G1411" s="2">
        <v>40</v>
      </c>
      <c r="H1411" s="2">
        <v>35</v>
      </c>
      <c r="I1411" s="2">
        <v>50</v>
      </c>
      <c r="J1411" s="2">
        <v>30</v>
      </c>
      <c r="K1411" s="2">
        <v>4</v>
      </c>
      <c r="L1411" s="19">
        <v>11309.733552923255</v>
      </c>
      <c r="M1411" s="19">
        <f t="shared" si="132"/>
        <v>1.1309733552923256</v>
      </c>
      <c r="N1411" s="19">
        <v>4523.8934211693022</v>
      </c>
      <c r="O1411" s="19">
        <f t="shared" si="133"/>
        <v>0.45238934211693022</v>
      </c>
      <c r="P1411" s="19">
        <f t="shared" si="134"/>
        <v>0.6785840131753953</v>
      </c>
      <c r="Q1411" s="24">
        <v>19.28</v>
      </c>
      <c r="R1411" s="24">
        <f t="shared" si="135"/>
        <v>8.7220665160144151</v>
      </c>
      <c r="S1411" s="24">
        <v>10.10190114068441</v>
      </c>
      <c r="T1411" s="24">
        <f t="shared" si="136"/>
        <v>6.8549886167467307</v>
      </c>
      <c r="U1411" s="25">
        <f t="shared" si="137"/>
        <v>1.8670778992676844</v>
      </c>
    </row>
    <row r="1412" spans="1:21" x14ac:dyDescent="0.3">
      <c r="A1412" s="2" t="s">
        <v>6</v>
      </c>
      <c r="B1412" s="2">
        <v>58</v>
      </c>
      <c r="C1412" s="5">
        <v>39875</v>
      </c>
      <c r="D1412" s="2">
        <v>20</v>
      </c>
      <c r="E1412" s="2" t="s">
        <v>8</v>
      </c>
      <c r="F1412" s="6" t="s">
        <v>47</v>
      </c>
      <c r="G1412" s="2">
        <v>60</v>
      </c>
      <c r="H1412" s="2">
        <v>10</v>
      </c>
      <c r="I1412" s="2">
        <v>15</v>
      </c>
      <c r="J1412" s="2">
        <v>8.75</v>
      </c>
      <c r="K1412" s="2">
        <v>3</v>
      </c>
      <c r="L1412" s="19">
        <v>721.58456262140555</v>
      </c>
      <c r="M1412" s="19">
        <f t="shared" si="132"/>
        <v>7.2158456262140555E-2</v>
      </c>
      <c r="N1412" s="19">
        <v>432.95073757284331</v>
      </c>
      <c r="O1412" s="19">
        <f t="shared" si="133"/>
        <v>4.3295073757284329E-2</v>
      </c>
      <c r="P1412" s="19">
        <f t="shared" si="134"/>
        <v>2.8863382504856226E-2</v>
      </c>
      <c r="Q1412" s="24">
        <v>5.15</v>
      </c>
      <c r="R1412" s="24">
        <f t="shared" si="135"/>
        <v>0.22296962985001431</v>
      </c>
      <c r="S1412" s="24">
        <v>11.257627118644068</v>
      </c>
      <c r="T1412" s="24">
        <f t="shared" si="136"/>
        <v>0.3249331976224662</v>
      </c>
      <c r="U1412" s="25">
        <f t="shared" si="137"/>
        <v>-0.10196356777245189</v>
      </c>
    </row>
    <row r="1413" spans="1:21" x14ac:dyDescent="0.3">
      <c r="A1413" s="2" t="s">
        <v>6</v>
      </c>
      <c r="B1413" s="2">
        <v>58</v>
      </c>
      <c r="C1413" s="5">
        <v>39875</v>
      </c>
      <c r="D1413" s="2">
        <v>20</v>
      </c>
      <c r="E1413" s="2" t="s">
        <v>8</v>
      </c>
      <c r="F1413" s="6" t="s">
        <v>44</v>
      </c>
      <c r="G1413" s="2">
        <v>60</v>
      </c>
      <c r="H1413" s="2">
        <v>10</v>
      </c>
      <c r="I1413" s="2">
        <v>10</v>
      </c>
      <c r="J1413" s="2">
        <v>7.5</v>
      </c>
      <c r="K1413" s="2">
        <v>2</v>
      </c>
      <c r="L1413" s="19">
        <v>353.42917352885172</v>
      </c>
      <c r="M1413" s="19">
        <f t="shared" si="132"/>
        <v>3.5342917352885174E-2</v>
      </c>
      <c r="N1413" s="19">
        <v>212.05750411731103</v>
      </c>
      <c r="O1413" s="19">
        <f t="shared" si="133"/>
        <v>2.1205750411731103E-2</v>
      </c>
      <c r="P1413" s="19">
        <f t="shared" si="134"/>
        <v>1.4137166941154071E-2</v>
      </c>
      <c r="Q1413" s="24">
        <v>5.78</v>
      </c>
      <c r="R1413" s="24">
        <f t="shared" si="135"/>
        <v>0.12256923737980578</v>
      </c>
      <c r="S1413" s="24">
        <v>9.0675767918088734</v>
      </c>
      <c r="T1413" s="24">
        <f t="shared" si="136"/>
        <v>0.12818984685753629</v>
      </c>
      <c r="U1413" s="25">
        <f t="shared" si="137"/>
        <v>-5.6206094777305066E-3</v>
      </c>
    </row>
    <row r="1414" spans="1:21" x14ac:dyDescent="0.3">
      <c r="A1414" s="2" t="s">
        <v>6</v>
      </c>
      <c r="B1414" s="2">
        <v>58</v>
      </c>
      <c r="C1414" s="5">
        <v>39875</v>
      </c>
      <c r="D1414" s="2">
        <v>20</v>
      </c>
      <c r="E1414" s="2" t="s">
        <v>8</v>
      </c>
      <c r="F1414" s="6" t="s">
        <v>44</v>
      </c>
      <c r="G1414" s="2">
        <v>80</v>
      </c>
      <c r="H1414" s="2">
        <v>10</v>
      </c>
      <c r="I1414" s="2">
        <v>10</v>
      </c>
      <c r="J1414" s="2">
        <v>7.5</v>
      </c>
      <c r="K1414" s="2">
        <v>2</v>
      </c>
      <c r="L1414" s="19">
        <v>353.42917352885172</v>
      </c>
      <c r="M1414" s="19">
        <f t="shared" si="132"/>
        <v>3.5342917352885174E-2</v>
      </c>
      <c r="N1414" s="19">
        <v>282.74333882308139</v>
      </c>
      <c r="O1414" s="19">
        <f t="shared" si="133"/>
        <v>2.8274333882308138E-2</v>
      </c>
      <c r="P1414" s="19">
        <f t="shared" si="134"/>
        <v>7.0685834705770355E-3</v>
      </c>
      <c r="Q1414" s="24">
        <v>5.78</v>
      </c>
      <c r="R1414" s="24">
        <f t="shared" si="135"/>
        <v>0.16342564983974106</v>
      </c>
      <c r="S1414" s="24">
        <v>9.0675767918088734</v>
      </c>
      <c r="T1414" s="24">
        <f t="shared" si="136"/>
        <v>6.4094923428768144E-2</v>
      </c>
      <c r="U1414" s="25">
        <f t="shared" si="137"/>
        <v>9.9330726410972917E-2</v>
      </c>
    </row>
    <row r="1415" spans="1:21" x14ac:dyDescent="0.3">
      <c r="A1415" s="2" t="s">
        <v>6</v>
      </c>
      <c r="B1415" s="2">
        <v>58</v>
      </c>
      <c r="C1415" s="5">
        <v>39875</v>
      </c>
      <c r="D1415" s="2">
        <v>20</v>
      </c>
      <c r="E1415" s="2" t="s">
        <v>8</v>
      </c>
      <c r="F1415" s="6" t="s">
        <v>44</v>
      </c>
      <c r="G1415" s="2">
        <v>80</v>
      </c>
      <c r="H1415" s="2">
        <v>10</v>
      </c>
      <c r="I1415" s="2">
        <v>30</v>
      </c>
      <c r="J1415" s="2">
        <v>12.5</v>
      </c>
      <c r="K1415" s="2">
        <v>2</v>
      </c>
      <c r="L1415" s="19">
        <v>981.74770424681037</v>
      </c>
      <c r="M1415" s="19">
        <f t="shared" si="132"/>
        <v>9.8174770424681035E-2</v>
      </c>
      <c r="N1415" s="19">
        <v>785.39816339744834</v>
      </c>
      <c r="O1415" s="19">
        <f t="shared" si="133"/>
        <v>7.8539816339744828E-2</v>
      </c>
      <c r="P1415" s="19">
        <f t="shared" si="134"/>
        <v>1.9634954084936207E-2</v>
      </c>
      <c r="Q1415" s="24">
        <v>5.78</v>
      </c>
      <c r="R1415" s="24">
        <f t="shared" si="135"/>
        <v>0.45396013844372513</v>
      </c>
      <c r="S1415" s="24">
        <v>9.0675767918088734</v>
      </c>
      <c r="T1415" s="24">
        <f t="shared" si="136"/>
        <v>0.17804145396880039</v>
      </c>
      <c r="U1415" s="25">
        <f t="shared" si="137"/>
        <v>0.27591868447492474</v>
      </c>
    </row>
    <row r="1416" spans="1:21" x14ac:dyDescent="0.3">
      <c r="A1416" s="2" t="s">
        <v>6</v>
      </c>
      <c r="B1416" s="2">
        <v>58</v>
      </c>
      <c r="C1416" s="5">
        <v>39875</v>
      </c>
      <c r="D1416" s="2">
        <v>20</v>
      </c>
      <c r="E1416" s="2" t="s">
        <v>8</v>
      </c>
      <c r="F1416" s="6" t="s">
        <v>24</v>
      </c>
      <c r="G1416" s="2">
        <v>30</v>
      </c>
      <c r="H1416" s="2">
        <v>5</v>
      </c>
      <c r="I1416" s="2">
        <v>10</v>
      </c>
      <c r="J1416" s="2">
        <v>5</v>
      </c>
      <c r="K1416" s="2">
        <v>2</v>
      </c>
      <c r="L1416" s="19">
        <v>157.07963267948966</v>
      </c>
      <c r="M1416" s="19">
        <f t="shared" si="132"/>
        <v>1.5707963267948967E-2</v>
      </c>
      <c r="N1416" s="19">
        <v>47.1238898038469</v>
      </c>
      <c r="O1416" s="19">
        <f t="shared" si="133"/>
        <v>4.7123889803846897E-3</v>
      </c>
      <c r="P1416" s="19">
        <f t="shared" si="134"/>
        <v>1.0995574287564277E-2</v>
      </c>
      <c r="Q1416" s="24">
        <v>5.86</v>
      </c>
      <c r="R1416" s="24">
        <f t="shared" si="135"/>
        <v>2.7614599425054284E-2</v>
      </c>
      <c r="S1416" s="24">
        <v>8.461146496815287</v>
      </c>
      <c r="T1416" s="24">
        <f t="shared" si="136"/>
        <v>9.3035164863696729E-2</v>
      </c>
      <c r="U1416" s="25">
        <f t="shared" si="137"/>
        <v>-6.5420565438642442E-2</v>
      </c>
    </row>
    <row r="1417" spans="1:21" x14ac:dyDescent="0.3">
      <c r="A1417" s="2" t="s">
        <v>6</v>
      </c>
      <c r="B1417" s="2">
        <v>58</v>
      </c>
      <c r="C1417" s="5">
        <v>39875</v>
      </c>
      <c r="D1417" s="2">
        <v>20</v>
      </c>
      <c r="E1417" s="2" t="s">
        <v>8</v>
      </c>
      <c r="F1417" s="6" t="s">
        <v>42</v>
      </c>
      <c r="G1417" s="2">
        <v>20</v>
      </c>
      <c r="H1417" s="2">
        <v>55</v>
      </c>
      <c r="I1417" s="2">
        <v>100</v>
      </c>
      <c r="J1417" s="2">
        <v>52.5</v>
      </c>
      <c r="K1417" s="2">
        <v>2</v>
      </c>
      <c r="L1417" s="19">
        <v>17318.029502913734</v>
      </c>
      <c r="M1417" s="19">
        <f t="shared" si="132"/>
        <v>1.7318029502913734</v>
      </c>
      <c r="N1417" s="19">
        <v>3463.6059005827469</v>
      </c>
      <c r="O1417" s="19">
        <f t="shared" si="133"/>
        <v>0.34636059005827469</v>
      </c>
      <c r="P1417" s="19">
        <f t="shared" si="134"/>
        <v>1.3854423602330987</v>
      </c>
      <c r="Q1417" s="24">
        <v>11.49</v>
      </c>
      <c r="R1417" s="24">
        <f t="shared" si="135"/>
        <v>3.9796831797695762</v>
      </c>
      <c r="S1417" s="24">
        <v>8.1999999999999993</v>
      </c>
      <c r="T1417" s="24">
        <f t="shared" si="136"/>
        <v>11.36062735391141</v>
      </c>
      <c r="U1417" s="25">
        <f t="shared" si="137"/>
        <v>-7.3809441741418329</v>
      </c>
    </row>
    <row r="1418" spans="1:21" x14ac:dyDescent="0.3">
      <c r="A1418" s="2" t="s">
        <v>6</v>
      </c>
      <c r="B1418" s="2">
        <v>58</v>
      </c>
      <c r="C1418" s="5">
        <v>39875</v>
      </c>
      <c r="D1418" s="2">
        <v>20</v>
      </c>
      <c r="E1418" s="2" t="s">
        <v>8</v>
      </c>
      <c r="F1418" s="6" t="s">
        <v>49</v>
      </c>
      <c r="G1418" s="2">
        <v>70</v>
      </c>
      <c r="H1418" s="2">
        <v>10</v>
      </c>
      <c r="I1418" s="2">
        <v>25</v>
      </c>
      <c r="J1418" s="2">
        <v>11.25</v>
      </c>
      <c r="K1418" s="2">
        <v>2</v>
      </c>
      <c r="L1418" s="19">
        <v>795.21564043991634</v>
      </c>
      <c r="M1418" s="19">
        <f t="shared" si="132"/>
        <v>7.9521564043991633E-2</v>
      </c>
      <c r="N1418" s="19">
        <v>556.65094830794135</v>
      </c>
      <c r="O1418" s="19">
        <f t="shared" si="133"/>
        <v>5.5665094830794133E-2</v>
      </c>
      <c r="P1418" s="19">
        <f t="shared" si="134"/>
        <v>2.38564692131975E-2</v>
      </c>
      <c r="Q1418" s="24">
        <v>5.23</v>
      </c>
      <c r="R1418" s="24">
        <f t="shared" si="135"/>
        <v>0.29112844596505333</v>
      </c>
      <c r="S1418" s="24">
        <v>8.461146496815287</v>
      </c>
      <c r="T1418" s="24">
        <f t="shared" si="136"/>
        <v>0.20185308090962778</v>
      </c>
      <c r="U1418" s="25">
        <f t="shared" si="137"/>
        <v>8.9275365055425548E-2</v>
      </c>
    </row>
    <row r="1419" spans="1:21" x14ac:dyDescent="0.3">
      <c r="A1419" s="2" t="s">
        <v>6</v>
      </c>
      <c r="B1419" s="2">
        <v>58</v>
      </c>
      <c r="C1419" s="5">
        <v>39875</v>
      </c>
      <c r="D1419" s="2">
        <v>20</v>
      </c>
      <c r="E1419" s="2" t="s">
        <v>8</v>
      </c>
      <c r="F1419" s="6" t="s">
        <v>44</v>
      </c>
      <c r="G1419" s="2">
        <v>80</v>
      </c>
      <c r="H1419" s="2">
        <v>10</v>
      </c>
      <c r="I1419" s="2">
        <v>15</v>
      </c>
      <c r="J1419" s="2">
        <v>8.75</v>
      </c>
      <c r="K1419" s="2">
        <v>2</v>
      </c>
      <c r="L1419" s="19">
        <v>481.05637508093707</v>
      </c>
      <c r="M1419" s="19">
        <f t="shared" si="132"/>
        <v>4.8105637508093706E-2</v>
      </c>
      <c r="N1419" s="19">
        <v>384.84510006474966</v>
      </c>
      <c r="O1419" s="19">
        <f t="shared" si="133"/>
        <v>3.8484510006474966E-2</v>
      </c>
      <c r="P1419" s="19">
        <f t="shared" si="134"/>
        <v>9.6211275016187398E-3</v>
      </c>
      <c r="Q1419" s="24">
        <v>5.78</v>
      </c>
      <c r="R1419" s="24">
        <f t="shared" si="135"/>
        <v>0.22244046783742533</v>
      </c>
      <c r="S1419" s="24">
        <v>9.0675767918088734</v>
      </c>
      <c r="T1419" s="24">
        <f t="shared" si="136"/>
        <v>8.724031244471217E-2</v>
      </c>
      <c r="U1419" s="25">
        <f t="shared" si="137"/>
        <v>0.13520015539271316</v>
      </c>
    </row>
    <row r="1420" spans="1:21" x14ac:dyDescent="0.3">
      <c r="A1420" s="2" t="s">
        <v>6</v>
      </c>
      <c r="B1420" s="2">
        <v>58</v>
      </c>
      <c r="C1420" s="5">
        <v>39875</v>
      </c>
      <c r="D1420" s="2">
        <v>20</v>
      </c>
      <c r="E1420" s="2" t="s">
        <v>8</v>
      </c>
      <c r="F1420" s="6" t="s">
        <v>41</v>
      </c>
      <c r="G1420" s="2">
        <v>50</v>
      </c>
      <c r="H1420" s="2">
        <v>30</v>
      </c>
      <c r="I1420" s="2">
        <v>35</v>
      </c>
      <c r="J1420" s="2">
        <v>23.75</v>
      </c>
      <c r="K1420" s="2">
        <v>3</v>
      </c>
      <c r="L1420" s="19">
        <v>5316.1638184964777</v>
      </c>
      <c r="M1420" s="19">
        <f t="shared" si="132"/>
        <v>0.53161638184964777</v>
      </c>
      <c r="N1420" s="19">
        <v>2658.0819092482388</v>
      </c>
      <c r="O1420" s="19">
        <f t="shared" si="133"/>
        <v>0.26580819092482388</v>
      </c>
      <c r="P1420" s="19">
        <f t="shared" si="134"/>
        <v>0.26580819092482388</v>
      </c>
      <c r="Q1420" s="24">
        <v>10.71</v>
      </c>
      <c r="R1420" s="24">
        <f t="shared" si="135"/>
        <v>2.8468057248048639</v>
      </c>
      <c r="S1420" s="24">
        <v>8.1999999999999993</v>
      </c>
      <c r="T1420" s="24">
        <f t="shared" si="136"/>
        <v>2.1796271655835557</v>
      </c>
      <c r="U1420" s="25">
        <f t="shared" si="137"/>
        <v>0.6671785592213082</v>
      </c>
    </row>
    <row r="1421" spans="1:21" x14ac:dyDescent="0.3">
      <c r="A1421" s="2" t="s">
        <v>6</v>
      </c>
      <c r="B1421" s="2">
        <v>58</v>
      </c>
      <c r="C1421" s="5">
        <v>39875</v>
      </c>
      <c r="D1421" s="2">
        <v>20</v>
      </c>
      <c r="E1421" s="2" t="s">
        <v>8</v>
      </c>
      <c r="F1421" s="6" t="s">
        <v>24</v>
      </c>
      <c r="G1421" s="2">
        <v>80</v>
      </c>
      <c r="H1421" s="2">
        <v>10</v>
      </c>
      <c r="I1421" s="2">
        <v>15</v>
      </c>
      <c r="J1421" s="2">
        <v>8.75</v>
      </c>
      <c r="K1421" s="2">
        <v>2</v>
      </c>
      <c r="L1421" s="19">
        <v>481.05637508093707</v>
      </c>
      <c r="M1421" s="19">
        <f t="shared" si="132"/>
        <v>4.8105637508093706E-2</v>
      </c>
      <c r="N1421" s="19">
        <v>384.84510006474966</v>
      </c>
      <c r="O1421" s="19">
        <f t="shared" si="133"/>
        <v>3.8484510006474966E-2</v>
      </c>
      <c r="P1421" s="19">
        <f t="shared" si="134"/>
        <v>9.6211275016187398E-3</v>
      </c>
      <c r="Q1421" s="24">
        <v>5.86</v>
      </c>
      <c r="R1421" s="24">
        <f t="shared" si="135"/>
        <v>0.22551922863794333</v>
      </c>
      <c r="S1421" s="24">
        <v>8.461146496815287</v>
      </c>
      <c r="T1421" s="24">
        <f t="shared" si="136"/>
        <v>8.1405769255734617E-2</v>
      </c>
      <c r="U1421" s="25">
        <f t="shared" si="137"/>
        <v>0.14411345938220871</v>
      </c>
    </row>
    <row r="1422" spans="1:21" x14ac:dyDescent="0.3">
      <c r="A1422" s="2" t="s">
        <v>6</v>
      </c>
      <c r="B1422" s="2">
        <v>58</v>
      </c>
      <c r="C1422" s="5">
        <v>39875</v>
      </c>
      <c r="D1422" s="2">
        <v>20</v>
      </c>
      <c r="E1422" s="2" t="s">
        <v>8</v>
      </c>
      <c r="F1422" s="6" t="s">
        <v>44</v>
      </c>
      <c r="G1422" s="2">
        <v>70</v>
      </c>
      <c r="H1422" s="2">
        <v>10</v>
      </c>
      <c r="I1422" s="2">
        <v>15</v>
      </c>
      <c r="J1422" s="2">
        <v>8.75</v>
      </c>
      <c r="K1422" s="2">
        <v>2</v>
      </c>
      <c r="L1422" s="19">
        <v>481.05637508093707</v>
      </c>
      <c r="M1422" s="19">
        <f t="shared" si="132"/>
        <v>4.8105637508093706E-2</v>
      </c>
      <c r="N1422" s="19">
        <v>336.73946255665595</v>
      </c>
      <c r="O1422" s="19">
        <f t="shared" si="133"/>
        <v>3.3673946255665596E-2</v>
      </c>
      <c r="P1422" s="19">
        <f t="shared" si="134"/>
        <v>1.443169125242811E-2</v>
      </c>
      <c r="Q1422" s="24">
        <v>5.78</v>
      </c>
      <c r="R1422" s="24">
        <f t="shared" si="135"/>
        <v>0.19463540935774715</v>
      </c>
      <c r="S1422" s="24">
        <v>9.0675767918088734</v>
      </c>
      <c r="T1422" s="24">
        <f t="shared" si="136"/>
        <v>0.13086046866706827</v>
      </c>
      <c r="U1422" s="25">
        <f t="shared" si="137"/>
        <v>6.3774940690678877E-2</v>
      </c>
    </row>
    <row r="1423" spans="1:21" x14ac:dyDescent="0.3">
      <c r="A1423" s="2" t="s">
        <v>6</v>
      </c>
      <c r="B1423" s="2">
        <v>58</v>
      </c>
      <c r="C1423" s="5">
        <v>39875</v>
      </c>
      <c r="D1423" s="2">
        <v>20</v>
      </c>
      <c r="E1423" s="2" t="s">
        <v>8</v>
      </c>
      <c r="F1423" s="6" t="s">
        <v>44</v>
      </c>
      <c r="G1423" s="2">
        <v>60</v>
      </c>
      <c r="H1423" s="2">
        <v>5</v>
      </c>
      <c r="I1423" s="2">
        <v>10</v>
      </c>
      <c r="J1423" s="2">
        <v>5</v>
      </c>
      <c r="K1423" s="2">
        <v>2</v>
      </c>
      <c r="L1423" s="19">
        <v>157.07963267948966</v>
      </c>
      <c r="M1423" s="19">
        <f t="shared" si="132"/>
        <v>1.5707963267948967E-2</v>
      </c>
      <c r="N1423" s="19">
        <v>94.247779607693801</v>
      </c>
      <c r="O1423" s="19">
        <f t="shared" si="133"/>
        <v>9.4247779607693795E-3</v>
      </c>
      <c r="P1423" s="19">
        <f t="shared" si="134"/>
        <v>6.2831853071795875E-3</v>
      </c>
      <c r="Q1423" s="24">
        <v>5.78</v>
      </c>
      <c r="R1423" s="24">
        <f t="shared" si="135"/>
        <v>5.4475216613247016E-2</v>
      </c>
      <c r="S1423" s="24">
        <v>9.0675767918088734</v>
      </c>
      <c r="T1423" s="24">
        <f t="shared" si="136"/>
        <v>5.6973265270016137E-2</v>
      </c>
      <c r="U1423" s="25">
        <f t="shared" si="137"/>
        <v>-2.498048656769121E-3</v>
      </c>
    </row>
    <row r="1424" spans="1:21" x14ac:dyDescent="0.3">
      <c r="A1424" s="2" t="s">
        <v>6</v>
      </c>
      <c r="B1424" s="2">
        <v>58</v>
      </c>
      <c r="C1424" s="5">
        <v>39875</v>
      </c>
      <c r="D1424" s="2">
        <v>20</v>
      </c>
      <c r="E1424" s="2" t="s">
        <v>8</v>
      </c>
      <c r="F1424" s="6" t="s">
        <v>44</v>
      </c>
      <c r="G1424" s="2">
        <v>80</v>
      </c>
      <c r="H1424" s="2">
        <v>10</v>
      </c>
      <c r="I1424" s="2">
        <v>15</v>
      </c>
      <c r="J1424" s="2">
        <v>8.75</v>
      </c>
      <c r="K1424" s="2">
        <v>2</v>
      </c>
      <c r="L1424" s="19">
        <v>481.05637508093707</v>
      </c>
      <c r="M1424" s="19">
        <f t="shared" si="132"/>
        <v>4.8105637508093706E-2</v>
      </c>
      <c r="N1424" s="19">
        <v>384.84510006474966</v>
      </c>
      <c r="O1424" s="19">
        <f t="shared" si="133"/>
        <v>3.8484510006474966E-2</v>
      </c>
      <c r="P1424" s="19">
        <f t="shared" si="134"/>
        <v>9.6211275016187398E-3</v>
      </c>
      <c r="Q1424" s="24">
        <v>5.78</v>
      </c>
      <c r="R1424" s="24">
        <f t="shared" si="135"/>
        <v>0.22244046783742533</v>
      </c>
      <c r="S1424" s="24">
        <v>9.0675767918088734</v>
      </c>
      <c r="T1424" s="24">
        <f t="shared" si="136"/>
        <v>8.724031244471217E-2</v>
      </c>
      <c r="U1424" s="25">
        <f t="shared" si="137"/>
        <v>0.13520015539271316</v>
      </c>
    </row>
    <row r="1425" spans="1:21" x14ac:dyDescent="0.3">
      <c r="A1425" s="2" t="s">
        <v>6</v>
      </c>
      <c r="B1425" s="2">
        <v>58</v>
      </c>
      <c r="C1425" s="5">
        <v>39875</v>
      </c>
      <c r="D1425" s="2">
        <v>20</v>
      </c>
      <c r="E1425" s="2" t="s">
        <v>8</v>
      </c>
      <c r="F1425" s="6" t="s">
        <v>44</v>
      </c>
      <c r="G1425" s="2">
        <v>90</v>
      </c>
      <c r="H1425" s="2">
        <v>10</v>
      </c>
      <c r="I1425" s="2">
        <v>10</v>
      </c>
      <c r="J1425" s="2">
        <v>7.5</v>
      </c>
      <c r="K1425" s="2">
        <v>2</v>
      </c>
      <c r="L1425" s="19">
        <v>353.42917352885172</v>
      </c>
      <c r="M1425" s="19">
        <f t="shared" si="132"/>
        <v>3.5342917352885174E-2</v>
      </c>
      <c r="N1425" s="19">
        <v>318.08625617596658</v>
      </c>
      <c r="O1425" s="19">
        <f t="shared" si="133"/>
        <v>3.1808625617596661E-2</v>
      </c>
      <c r="P1425" s="19">
        <f t="shared" si="134"/>
        <v>3.5342917352885125E-3</v>
      </c>
      <c r="Q1425" s="24">
        <v>5.78</v>
      </c>
      <c r="R1425" s="24">
        <f t="shared" si="135"/>
        <v>0.18385385606970872</v>
      </c>
      <c r="S1425" s="24">
        <v>9.0675767918088734</v>
      </c>
      <c r="T1425" s="24">
        <f t="shared" si="136"/>
        <v>3.2047461714384023E-2</v>
      </c>
      <c r="U1425" s="25">
        <f t="shared" si="137"/>
        <v>0.1518063943553247</v>
      </c>
    </row>
    <row r="1426" spans="1:21" x14ac:dyDescent="0.3">
      <c r="A1426" s="2" t="s">
        <v>6</v>
      </c>
      <c r="B1426" s="2">
        <v>58</v>
      </c>
      <c r="C1426" s="5">
        <v>39875</v>
      </c>
      <c r="D1426" s="2">
        <v>20</v>
      </c>
      <c r="E1426" s="2" t="s">
        <v>8</v>
      </c>
      <c r="F1426" s="6" t="s">
        <v>41</v>
      </c>
      <c r="G1426" s="2">
        <v>20</v>
      </c>
      <c r="H1426" s="2">
        <v>25</v>
      </c>
      <c r="I1426" s="2">
        <v>40</v>
      </c>
      <c r="J1426" s="2">
        <v>22.5</v>
      </c>
      <c r="K1426" s="2">
        <v>3</v>
      </c>
      <c r="L1426" s="19">
        <v>4771.2938426394985</v>
      </c>
      <c r="M1426" s="19">
        <f t="shared" si="132"/>
        <v>0.47712938426394985</v>
      </c>
      <c r="N1426" s="19">
        <v>954.25876852789975</v>
      </c>
      <c r="O1426" s="19">
        <f t="shared" si="133"/>
        <v>9.542587685278997E-2</v>
      </c>
      <c r="P1426" s="19">
        <f t="shared" si="134"/>
        <v>0.38170350741115988</v>
      </c>
      <c r="Q1426" s="24">
        <v>10.71</v>
      </c>
      <c r="R1426" s="24">
        <f t="shared" si="135"/>
        <v>1.0220111410933808</v>
      </c>
      <c r="S1426" s="24">
        <v>8.1999999999999993</v>
      </c>
      <c r="T1426" s="24">
        <f t="shared" si="136"/>
        <v>3.1299687607715105</v>
      </c>
      <c r="U1426" s="25">
        <f t="shared" si="137"/>
        <v>-2.10795761967813</v>
      </c>
    </row>
    <row r="1427" spans="1:21" x14ac:dyDescent="0.3">
      <c r="A1427" s="2" t="s">
        <v>6</v>
      </c>
      <c r="B1427" s="2">
        <v>58</v>
      </c>
      <c r="C1427" s="5">
        <v>39875</v>
      </c>
      <c r="D1427" s="2">
        <v>20</v>
      </c>
      <c r="E1427" s="2" t="s">
        <v>8</v>
      </c>
      <c r="F1427" s="6" t="s">
        <v>13</v>
      </c>
      <c r="G1427" s="2">
        <v>90</v>
      </c>
      <c r="H1427" s="2">
        <v>10</v>
      </c>
      <c r="I1427" s="2">
        <v>15</v>
      </c>
      <c r="J1427" s="2">
        <v>8.75</v>
      </c>
      <c r="K1427" s="2">
        <v>4</v>
      </c>
      <c r="L1427" s="19">
        <v>962.11275016187415</v>
      </c>
      <c r="M1427" s="19">
        <f t="shared" si="132"/>
        <v>9.6211275016187411E-2</v>
      </c>
      <c r="N1427" s="19">
        <v>865.90147514568673</v>
      </c>
      <c r="O1427" s="19">
        <f t="shared" si="133"/>
        <v>8.6590147514568672E-2</v>
      </c>
      <c r="P1427" s="19">
        <f t="shared" si="134"/>
        <v>9.6211275016187398E-3</v>
      </c>
      <c r="Q1427" s="24">
        <v>19.28</v>
      </c>
      <c r="R1427" s="24">
        <f t="shared" si="135"/>
        <v>1.6694580440808842</v>
      </c>
      <c r="S1427" s="24">
        <v>10.10190114068441</v>
      </c>
      <c r="T1427" s="24">
        <f t="shared" si="136"/>
        <v>9.7191678883272486E-2</v>
      </c>
      <c r="U1427" s="25">
        <f t="shared" si="137"/>
        <v>1.5722663651976116</v>
      </c>
    </row>
    <row r="1428" spans="1:21" x14ac:dyDescent="0.3">
      <c r="A1428" s="2" t="s">
        <v>6</v>
      </c>
      <c r="B1428" s="2">
        <v>58</v>
      </c>
      <c r="C1428" s="5">
        <v>39875</v>
      </c>
      <c r="D1428" s="2">
        <v>20</v>
      </c>
      <c r="E1428" s="2" t="s">
        <v>8</v>
      </c>
      <c r="F1428" s="6" t="s">
        <v>49</v>
      </c>
      <c r="G1428" s="2">
        <v>100</v>
      </c>
      <c r="H1428" s="2">
        <v>10</v>
      </c>
      <c r="I1428" s="2">
        <v>10</v>
      </c>
      <c r="J1428" s="2">
        <v>7.5</v>
      </c>
      <c r="K1428" s="2">
        <v>2</v>
      </c>
      <c r="L1428" s="19">
        <v>353.42917352885172</v>
      </c>
      <c r="M1428" s="19">
        <f t="shared" si="132"/>
        <v>3.5342917352885174E-2</v>
      </c>
      <c r="N1428" s="19">
        <v>353.42917352885172</v>
      </c>
      <c r="O1428" s="19">
        <f t="shared" si="133"/>
        <v>3.5342917352885174E-2</v>
      </c>
      <c r="P1428" s="19">
        <f t="shared" si="134"/>
        <v>0</v>
      </c>
      <c r="Q1428" s="24">
        <v>5.23</v>
      </c>
      <c r="R1428" s="24">
        <f t="shared" si="135"/>
        <v>0.18484345775558947</v>
      </c>
      <c r="S1428" s="24">
        <v>8.461146496815287</v>
      </c>
      <c r="T1428" s="24">
        <f t="shared" si="136"/>
        <v>0</v>
      </c>
      <c r="U1428" s="25">
        <f t="shared" si="137"/>
        <v>0.18484345775558947</v>
      </c>
    </row>
    <row r="1429" spans="1:21" x14ac:dyDescent="0.3">
      <c r="A1429" s="2" t="s">
        <v>6</v>
      </c>
      <c r="B1429" s="2">
        <v>58</v>
      </c>
      <c r="C1429" s="5">
        <v>39875</v>
      </c>
      <c r="D1429" s="2">
        <v>20</v>
      </c>
      <c r="E1429" s="2" t="s">
        <v>8</v>
      </c>
      <c r="F1429" s="6" t="s">
        <v>42</v>
      </c>
      <c r="G1429" s="2">
        <v>10</v>
      </c>
      <c r="H1429" s="2">
        <v>75</v>
      </c>
      <c r="I1429" s="2">
        <v>40</v>
      </c>
      <c r="J1429" s="2">
        <v>47.5</v>
      </c>
      <c r="K1429" s="2">
        <v>2</v>
      </c>
      <c r="L1429" s="19">
        <v>14176.436849323942</v>
      </c>
      <c r="M1429" s="19">
        <f t="shared" si="132"/>
        <v>1.4176436849323941</v>
      </c>
      <c r="N1429" s="19">
        <v>1417.6436849323943</v>
      </c>
      <c r="O1429" s="19">
        <f t="shared" si="133"/>
        <v>0.14176436849323942</v>
      </c>
      <c r="P1429" s="19">
        <f t="shared" si="134"/>
        <v>1.2758793164391546</v>
      </c>
      <c r="Q1429" s="24">
        <v>11.49</v>
      </c>
      <c r="R1429" s="24">
        <f t="shared" si="135"/>
        <v>1.628872593987321</v>
      </c>
      <c r="S1429" s="24">
        <v>8.1999999999999993</v>
      </c>
      <c r="T1429" s="24">
        <f t="shared" si="136"/>
        <v>10.462210394801067</v>
      </c>
      <c r="U1429" s="25">
        <f t="shared" si="137"/>
        <v>-8.8333378008137462</v>
      </c>
    </row>
    <row r="1430" spans="1:21" x14ac:dyDescent="0.3">
      <c r="A1430" s="2" t="s">
        <v>6</v>
      </c>
      <c r="B1430" s="2">
        <v>58</v>
      </c>
      <c r="C1430" s="5">
        <v>39875</v>
      </c>
      <c r="D1430" s="2">
        <v>20</v>
      </c>
      <c r="E1430" s="2" t="s">
        <v>8</v>
      </c>
      <c r="F1430" s="6" t="s">
        <v>42</v>
      </c>
      <c r="G1430" s="2">
        <v>60</v>
      </c>
      <c r="H1430" s="2">
        <v>40</v>
      </c>
      <c r="I1430" s="2">
        <v>70</v>
      </c>
      <c r="J1430" s="2">
        <v>37.5</v>
      </c>
      <c r="K1430" s="2">
        <v>2</v>
      </c>
      <c r="L1430" s="19">
        <v>8835.7293382212938</v>
      </c>
      <c r="M1430" s="19">
        <f t="shared" si="132"/>
        <v>0.88357293382212942</v>
      </c>
      <c r="N1430" s="19">
        <v>5301.4376029327759</v>
      </c>
      <c r="O1430" s="19">
        <f t="shared" si="133"/>
        <v>0.53014376029327759</v>
      </c>
      <c r="P1430" s="19">
        <f t="shared" si="134"/>
        <v>0.35342917352885184</v>
      </c>
      <c r="Q1430" s="24">
        <v>11.49</v>
      </c>
      <c r="R1430" s="24">
        <f t="shared" si="135"/>
        <v>6.0913518057697598</v>
      </c>
      <c r="S1430" s="24">
        <v>8.1999999999999993</v>
      </c>
      <c r="T1430" s="24">
        <f t="shared" si="136"/>
        <v>2.8981192229365846</v>
      </c>
      <c r="U1430" s="25">
        <f t="shared" si="137"/>
        <v>3.1932325828331751</v>
      </c>
    </row>
    <row r="1431" spans="1:21" x14ac:dyDescent="0.3">
      <c r="A1431" s="2" t="s">
        <v>6</v>
      </c>
      <c r="B1431" s="2">
        <v>58</v>
      </c>
      <c r="C1431" s="5">
        <v>39875</v>
      </c>
      <c r="D1431" s="2">
        <v>20</v>
      </c>
      <c r="E1431" s="2" t="s">
        <v>8</v>
      </c>
      <c r="F1431" s="6" t="s">
        <v>49</v>
      </c>
      <c r="G1431" s="2">
        <v>100</v>
      </c>
      <c r="H1431" s="2">
        <v>5</v>
      </c>
      <c r="I1431" s="2">
        <v>15</v>
      </c>
      <c r="J1431" s="2">
        <v>6.25</v>
      </c>
      <c r="K1431" s="2">
        <v>2</v>
      </c>
      <c r="L1431" s="19">
        <v>245.43692606170259</v>
      </c>
      <c r="M1431" s="19">
        <f t="shared" si="132"/>
        <v>2.4543692606170259E-2</v>
      </c>
      <c r="N1431" s="19">
        <v>245.43692606170259</v>
      </c>
      <c r="O1431" s="19">
        <f t="shared" si="133"/>
        <v>2.4543692606170259E-2</v>
      </c>
      <c r="P1431" s="19">
        <f t="shared" si="134"/>
        <v>0</v>
      </c>
      <c r="Q1431" s="24">
        <v>5.23</v>
      </c>
      <c r="R1431" s="24">
        <f t="shared" si="135"/>
        <v>0.12836351233027046</v>
      </c>
      <c r="S1431" s="24">
        <v>8.461146496815287</v>
      </c>
      <c r="T1431" s="24">
        <f t="shared" si="136"/>
        <v>0</v>
      </c>
      <c r="U1431" s="25">
        <f t="shared" si="137"/>
        <v>0.12836351233027046</v>
      </c>
    </row>
    <row r="1432" spans="1:21" x14ac:dyDescent="0.3">
      <c r="A1432" s="2" t="s">
        <v>6</v>
      </c>
      <c r="B1432" s="2">
        <v>58</v>
      </c>
      <c r="C1432" s="5">
        <v>39875</v>
      </c>
      <c r="D1432" s="2">
        <v>20</v>
      </c>
      <c r="E1432" s="2" t="s">
        <v>8</v>
      </c>
      <c r="F1432" s="6" t="s">
        <v>35</v>
      </c>
      <c r="G1432" s="2">
        <v>100</v>
      </c>
      <c r="H1432" s="2">
        <v>10</v>
      </c>
      <c r="I1432" s="2">
        <v>20</v>
      </c>
      <c r="J1432" s="2">
        <v>10</v>
      </c>
      <c r="K1432" s="2">
        <v>1</v>
      </c>
      <c r="L1432" s="19">
        <v>314.15926535897933</v>
      </c>
      <c r="M1432" s="19">
        <f t="shared" si="132"/>
        <v>3.1415926535897934E-2</v>
      </c>
      <c r="N1432" s="19">
        <v>314.15926535897933</v>
      </c>
      <c r="O1432" s="19">
        <f t="shared" si="133"/>
        <v>3.1415926535897934E-2</v>
      </c>
      <c r="P1432" s="19">
        <f t="shared" si="134"/>
        <v>0</v>
      </c>
      <c r="Q1432" s="24">
        <v>1.93</v>
      </c>
      <c r="R1432" s="24">
        <f t="shared" si="135"/>
        <v>6.0632738214283013E-2</v>
      </c>
      <c r="S1432" s="24">
        <v>8.104694792715291</v>
      </c>
      <c r="T1432" s="24">
        <f t="shared" si="136"/>
        <v>0</v>
      </c>
      <c r="U1432" s="25">
        <f t="shared" si="137"/>
        <v>6.0632738214283013E-2</v>
      </c>
    </row>
    <row r="1433" spans="1:21" x14ac:dyDescent="0.3">
      <c r="A1433" s="2" t="s">
        <v>6</v>
      </c>
      <c r="B1433" s="2">
        <v>58</v>
      </c>
      <c r="C1433" s="5">
        <v>39875</v>
      </c>
      <c r="D1433" s="2">
        <v>20</v>
      </c>
      <c r="E1433" s="2" t="s">
        <v>8</v>
      </c>
      <c r="F1433" s="6" t="s">
        <v>53</v>
      </c>
      <c r="G1433" s="2">
        <v>80</v>
      </c>
      <c r="H1433" s="2">
        <v>15</v>
      </c>
      <c r="I1433" s="2">
        <v>40</v>
      </c>
      <c r="J1433" s="2">
        <v>17.5</v>
      </c>
      <c r="K1433" s="2">
        <v>2</v>
      </c>
      <c r="L1433" s="19">
        <v>1924.2255003237483</v>
      </c>
      <c r="M1433" s="19">
        <f t="shared" si="132"/>
        <v>0.19242255003237482</v>
      </c>
      <c r="N1433" s="19">
        <v>1539.3804002589986</v>
      </c>
      <c r="O1433" s="19">
        <f t="shared" si="133"/>
        <v>0.15393804002589986</v>
      </c>
      <c r="P1433" s="19">
        <f t="shared" si="134"/>
        <v>3.8484510006474959E-2</v>
      </c>
      <c r="Q1433" s="24">
        <v>6.51</v>
      </c>
      <c r="R1433" s="24">
        <f t="shared" si="135"/>
        <v>1.0021366405686081</v>
      </c>
      <c r="S1433" s="24">
        <v>8.2509316770186327</v>
      </c>
      <c r="T1433" s="24">
        <f t="shared" si="136"/>
        <v>0.3175330626869648</v>
      </c>
      <c r="U1433" s="25">
        <f t="shared" si="137"/>
        <v>0.68460357788164328</v>
      </c>
    </row>
    <row r="1434" spans="1:21" x14ac:dyDescent="0.3">
      <c r="A1434" s="2" t="s">
        <v>6</v>
      </c>
      <c r="B1434" s="2">
        <v>58</v>
      </c>
      <c r="C1434" s="5">
        <v>39875</v>
      </c>
      <c r="D1434" s="2">
        <v>20</v>
      </c>
      <c r="E1434" s="2" t="s">
        <v>8</v>
      </c>
      <c r="F1434" s="6" t="s">
        <v>53</v>
      </c>
      <c r="G1434" s="2">
        <v>80</v>
      </c>
      <c r="H1434" s="2">
        <v>5</v>
      </c>
      <c r="I1434" s="2">
        <v>15</v>
      </c>
      <c r="J1434" s="2">
        <v>6.25</v>
      </c>
      <c r="K1434" s="2">
        <v>2</v>
      </c>
      <c r="L1434" s="19">
        <v>245.43692606170259</v>
      </c>
      <c r="M1434" s="19">
        <f t="shared" si="132"/>
        <v>2.4543692606170259E-2</v>
      </c>
      <c r="N1434" s="19">
        <v>196.34954084936209</v>
      </c>
      <c r="O1434" s="19">
        <f t="shared" si="133"/>
        <v>1.9634954084936207E-2</v>
      </c>
      <c r="P1434" s="19">
        <f t="shared" si="134"/>
        <v>4.9087385212340517E-3</v>
      </c>
      <c r="Q1434" s="24">
        <v>6.51</v>
      </c>
      <c r="R1434" s="24">
        <f t="shared" si="135"/>
        <v>0.1278235510929347</v>
      </c>
      <c r="S1434" s="24">
        <v>8.2509316770186327</v>
      </c>
      <c r="T1434" s="24">
        <f t="shared" si="136"/>
        <v>4.0501666159051639E-2</v>
      </c>
      <c r="U1434" s="25">
        <f t="shared" si="137"/>
        <v>8.7321884933883057E-2</v>
      </c>
    </row>
    <row r="1435" spans="1:21" x14ac:dyDescent="0.3">
      <c r="A1435" s="2" t="s">
        <v>6</v>
      </c>
      <c r="B1435" s="2">
        <v>58</v>
      </c>
      <c r="C1435" s="5">
        <v>39875</v>
      </c>
      <c r="D1435" s="2">
        <v>20</v>
      </c>
      <c r="E1435" s="2" t="s">
        <v>8</v>
      </c>
      <c r="F1435" s="6" t="s">
        <v>49</v>
      </c>
      <c r="G1435" s="2">
        <v>100</v>
      </c>
      <c r="H1435" s="2">
        <v>10</v>
      </c>
      <c r="I1435" s="2">
        <v>15</v>
      </c>
      <c r="J1435" s="2">
        <v>8.75</v>
      </c>
      <c r="K1435" s="2">
        <v>2</v>
      </c>
      <c r="L1435" s="19">
        <v>481.05637508093707</v>
      </c>
      <c r="M1435" s="19">
        <f t="shared" si="132"/>
        <v>4.8105637508093706E-2</v>
      </c>
      <c r="N1435" s="19">
        <v>481.05637508093707</v>
      </c>
      <c r="O1435" s="19">
        <f t="shared" si="133"/>
        <v>4.8105637508093706E-2</v>
      </c>
      <c r="P1435" s="19">
        <f t="shared" si="134"/>
        <v>0</v>
      </c>
      <c r="Q1435" s="24">
        <v>5.23</v>
      </c>
      <c r="R1435" s="24">
        <f t="shared" si="135"/>
        <v>0.2515924841673301</v>
      </c>
      <c r="S1435" s="24">
        <v>8.461146496815287</v>
      </c>
      <c r="T1435" s="24">
        <f t="shared" si="136"/>
        <v>0</v>
      </c>
      <c r="U1435" s="25">
        <f t="shared" si="137"/>
        <v>0.2515924841673301</v>
      </c>
    </row>
    <row r="1436" spans="1:21" x14ac:dyDescent="0.3">
      <c r="A1436" s="2" t="s">
        <v>6</v>
      </c>
      <c r="B1436" s="2">
        <v>58</v>
      </c>
      <c r="C1436" s="5">
        <v>39875</v>
      </c>
      <c r="D1436" s="2">
        <v>20</v>
      </c>
      <c r="E1436" s="2" t="s">
        <v>8</v>
      </c>
      <c r="F1436" s="6" t="s">
        <v>53</v>
      </c>
      <c r="G1436" s="2">
        <v>90</v>
      </c>
      <c r="H1436" s="2">
        <v>3</v>
      </c>
      <c r="I1436" s="2">
        <v>15</v>
      </c>
      <c r="J1436" s="2">
        <v>5.25</v>
      </c>
      <c r="K1436" s="2">
        <v>2</v>
      </c>
      <c r="L1436" s="19">
        <v>173.18029502913734</v>
      </c>
      <c r="M1436" s="19">
        <f t="shared" si="132"/>
        <v>1.7318029502913734E-2</v>
      </c>
      <c r="N1436" s="19">
        <v>155.86226552622361</v>
      </c>
      <c r="O1436" s="19">
        <f t="shared" si="133"/>
        <v>1.5586226552622361E-2</v>
      </c>
      <c r="P1436" s="19">
        <f t="shared" si="134"/>
        <v>1.7318029502913727E-3</v>
      </c>
      <c r="Q1436" s="24">
        <v>6.51</v>
      </c>
      <c r="R1436" s="24">
        <f t="shared" si="135"/>
        <v>0.10146633485757156</v>
      </c>
      <c r="S1436" s="24">
        <v>8.2509316770186327</v>
      </c>
      <c r="T1436" s="24">
        <f t="shared" si="136"/>
        <v>1.4288987820913411E-2</v>
      </c>
      <c r="U1436" s="25">
        <f t="shared" si="137"/>
        <v>8.7177347036658151E-2</v>
      </c>
    </row>
    <row r="1437" spans="1:21" x14ac:dyDescent="0.3">
      <c r="A1437" s="2" t="s">
        <v>6</v>
      </c>
      <c r="B1437" s="2">
        <v>58</v>
      </c>
      <c r="C1437" s="5">
        <v>39875</v>
      </c>
      <c r="D1437" s="2">
        <v>20</v>
      </c>
      <c r="E1437" s="2" t="s">
        <v>8</v>
      </c>
      <c r="F1437" s="6" t="s">
        <v>55</v>
      </c>
      <c r="G1437" s="2">
        <v>90</v>
      </c>
      <c r="H1437" s="2">
        <v>10</v>
      </c>
      <c r="I1437" s="2">
        <v>15</v>
      </c>
      <c r="J1437" s="2">
        <v>8.75</v>
      </c>
      <c r="K1437" s="2">
        <v>2</v>
      </c>
      <c r="L1437" s="19">
        <v>481.05637508093707</v>
      </c>
      <c r="M1437" s="19">
        <f t="shared" si="132"/>
        <v>4.8105637508093706E-2</v>
      </c>
      <c r="N1437" s="19">
        <v>432.95073757284337</v>
      </c>
      <c r="O1437" s="19">
        <f t="shared" si="133"/>
        <v>4.3295073757284336E-2</v>
      </c>
      <c r="P1437" s="19">
        <f t="shared" si="134"/>
        <v>4.8105637508093699E-3</v>
      </c>
      <c r="Q1437" s="24">
        <v>4.05</v>
      </c>
      <c r="R1437" s="24">
        <f t="shared" si="135"/>
        <v>0.17534504871700154</v>
      </c>
      <c r="S1437" s="24">
        <v>8.104694792715291</v>
      </c>
      <c r="T1437" s="24">
        <f t="shared" si="136"/>
        <v>3.8988150981209641E-2</v>
      </c>
      <c r="U1437" s="25">
        <f t="shared" si="137"/>
        <v>0.1363568977357919</v>
      </c>
    </row>
    <row r="1438" spans="1:21" x14ac:dyDescent="0.3">
      <c r="A1438" s="2" t="s">
        <v>6</v>
      </c>
      <c r="B1438" s="2">
        <v>10</v>
      </c>
      <c r="C1438" s="5">
        <v>39875</v>
      </c>
      <c r="D1438" s="2">
        <v>30</v>
      </c>
      <c r="E1438" s="2" t="s">
        <v>10</v>
      </c>
      <c r="F1438" s="6" t="s">
        <v>53</v>
      </c>
      <c r="G1438" s="2">
        <v>80</v>
      </c>
      <c r="H1438" s="2">
        <v>10</v>
      </c>
      <c r="I1438" s="2">
        <v>15</v>
      </c>
      <c r="J1438" s="2">
        <v>8.75</v>
      </c>
      <c r="K1438" s="2">
        <v>2</v>
      </c>
      <c r="L1438" s="19">
        <v>481.05637508093707</v>
      </c>
      <c r="M1438" s="19">
        <f t="shared" si="132"/>
        <v>4.8105637508093706E-2</v>
      </c>
      <c r="N1438" s="19">
        <v>384.84510006474966</v>
      </c>
      <c r="O1438" s="19">
        <f t="shared" si="133"/>
        <v>3.8484510006474966E-2</v>
      </c>
      <c r="P1438" s="19">
        <f t="shared" si="134"/>
        <v>9.6211275016187398E-3</v>
      </c>
      <c r="Q1438" s="24">
        <v>6.51</v>
      </c>
      <c r="R1438" s="24">
        <f t="shared" si="135"/>
        <v>0.25053416014215202</v>
      </c>
      <c r="S1438" s="24">
        <v>8.2509316770186327</v>
      </c>
      <c r="T1438" s="24">
        <f t="shared" si="136"/>
        <v>7.9383265671741199E-2</v>
      </c>
      <c r="U1438" s="25">
        <f t="shared" si="137"/>
        <v>0.17115089447041082</v>
      </c>
    </row>
    <row r="1439" spans="1:21" x14ac:dyDescent="0.3">
      <c r="A1439" s="2" t="s">
        <v>6</v>
      </c>
      <c r="B1439" s="2">
        <v>10</v>
      </c>
      <c r="C1439" s="5">
        <v>39875</v>
      </c>
      <c r="D1439" s="2">
        <v>30</v>
      </c>
      <c r="E1439" s="2" t="s">
        <v>10</v>
      </c>
      <c r="F1439" s="6" t="s">
        <v>44</v>
      </c>
      <c r="G1439" s="2">
        <v>100</v>
      </c>
      <c r="H1439" s="2">
        <v>10</v>
      </c>
      <c r="I1439" s="2">
        <v>15</v>
      </c>
      <c r="J1439" s="2">
        <v>8.75</v>
      </c>
      <c r="K1439" s="2">
        <v>2</v>
      </c>
      <c r="L1439" s="19">
        <v>481.05637508093707</v>
      </c>
      <c r="M1439" s="19">
        <f t="shared" si="132"/>
        <v>4.8105637508093706E-2</v>
      </c>
      <c r="N1439" s="19">
        <v>481.05637508093707</v>
      </c>
      <c r="O1439" s="19">
        <f t="shared" si="133"/>
        <v>4.8105637508093706E-2</v>
      </c>
      <c r="P1439" s="19">
        <f t="shared" si="134"/>
        <v>0</v>
      </c>
      <c r="Q1439" s="24">
        <v>5.78</v>
      </c>
      <c r="R1439" s="24">
        <f t="shared" si="135"/>
        <v>0.27805058479678163</v>
      </c>
      <c r="S1439" s="24">
        <v>9.0675767918088734</v>
      </c>
      <c r="T1439" s="24">
        <f t="shared" si="136"/>
        <v>0</v>
      </c>
      <c r="U1439" s="25">
        <f t="shared" si="137"/>
        <v>0.27805058479678163</v>
      </c>
    </row>
    <row r="1440" spans="1:21" x14ac:dyDescent="0.3">
      <c r="A1440" s="2" t="s">
        <v>6</v>
      </c>
      <c r="B1440" s="2">
        <v>10</v>
      </c>
      <c r="C1440" s="5">
        <v>39875</v>
      </c>
      <c r="D1440" s="2">
        <v>30</v>
      </c>
      <c r="E1440" s="2" t="s">
        <v>10</v>
      </c>
      <c r="F1440" s="6" t="s">
        <v>47</v>
      </c>
      <c r="G1440" s="2">
        <v>70</v>
      </c>
      <c r="H1440" s="2">
        <v>15</v>
      </c>
      <c r="I1440" s="2">
        <v>20</v>
      </c>
      <c r="J1440" s="2">
        <v>12.5</v>
      </c>
      <c r="K1440" s="2">
        <v>3</v>
      </c>
      <c r="L1440" s="19">
        <v>1472.6215563702156</v>
      </c>
      <c r="M1440" s="19">
        <f t="shared" si="132"/>
        <v>0.14726215563702155</v>
      </c>
      <c r="N1440" s="19">
        <v>1030.8350894591508</v>
      </c>
      <c r="O1440" s="19">
        <f t="shared" si="133"/>
        <v>0.10308350894591509</v>
      </c>
      <c r="P1440" s="19">
        <f t="shared" si="134"/>
        <v>4.4178646691106466E-2</v>
      </c>
      <c r="Q1440" s="24">
        <v>5.15</v>
      </c>
      <c r="R1440" s="24">
        <f t="shared" si="135"/>
        <v>0.53088007107146273</v>
      </c>
      <c r="S1440" s="24">
        <v>11.257627118644068</v>
      </c>
      <c r="T1440" s="24">
        <f t="shared" si="136"/>
        <v>0.49734673105479515</v>
      </c>
      <c r="U1440" s="25">
        <f t="shared" si="137"/>
        <v>3.3533340016667579E-2</v>
      </c>
    </row>
    <row r="1441" spans="1:21" x14ac:dyDescent="0.3">
      <c r="A1441" s="2" t="s">
        <v>6</v>
      </c>
      <c r="B1441" s="2">
        <v>10</v>
      </c>
      <c r="C1441" s="5">
        <v>39875</v>
      </c>
      <c r="D1441" s="2">
        <v>30</v>
      </c>
      <c r="E1441" s="2" t="s">
        <v>10</v>
      </c>
      <c r="F1441" s="6" t="s">
        <v>47</v>
      </c>
      <c r="G1441" s="2">
        <v>60</v>
      </c>
      <c r="H1441" s="2">
        <v>13</v>
      </c>
      <c r="I1441" s="2">
        <v>15</v>
      </c>
      <c r="J1441" s="2">
        <v>10.25</v>
      </c>
      <c r="K1441" s="2">
        <v>3</v>
      </c>
      <c r="L1441" s="19">
        <v>990.19073450333292</v>
      </c>
      <c r="M1441" s="19">
        <f t="shared" si="132"/>
        <v>9.9019073450333298E-2</v>
      </c>
      <c r="N1441" s="19">
        <v>594.11444070199968</v>
      </c>
      <c r="O1441" s="19">
        <f t="shared" si="133"/>
        <v>5.9411444070199972E-2</v>
      </c>
      <c r="P1441" s="19">
        <f t="shared" si="134"/>
        <v>3.9607629380133326E-2</v>
      </c>
      <c r="Q1441" s="24">
        <v>5.15</v>
      </c>
      <c r="R1441" s="24">
        <f t="shared" si="135"/>
        <v>0.30596893696152988</v>
      </c>
      <c r="S1441" s="24">
        <v>11.257627118644068</v>
      </c>
      <c r="T1441" s="24">
        <f t="shared" si="136"/>
        <v>0.44588792261499249</v>
      </c>
      <c r="U1441" s="25">
        <f t="shared" si="137"/>
        <v>-0.13991898565346261</v>
      </c>
    </row>
    <row r="1442" spans="1:21" x14ac:dyDescent="0.3">
      <c r="A1442" s="2" t="s">
        <v>6</v>
      </c>
      <c r="B1442" s="2">
        <v>10</v>
      </c>
      <c r="C1442" s="5">
        <v>39875</v>
      </c>
      <c r="D1442" s="2">
        <v>30</v>
      </c>
      <c r="E1442" s="2" t="s">
        <v>10</v>
      </c>
      <c r="F1442" s="6" t="s">
        <v>47</v>
      </c>
      <c r="G1442" s="2">
        <v>70</v>
      </c>
      <c r="H1442" s="2">
        <v>15</v>
      </c>
      <c r="I1442" s="2">
        <v>30</v>
      </c>
      <c r="J1442" s="2">
        <v>15</v>
      </c>
      <c r="K1442" s="2">
        <v>3</v>
      </c>
      <c r="L1442" s="19">
        <v>2120.5750411731105</v>
      </c>
      <c r="M1442" s="19">
        <f t="shared" si="132"/>
        <v>0.21205750411731106</v>
      </c>
      <c r="N1442" s="19">
        <v>1484.4025288211774</v>
      </c>
      <c r="O1442" s="19">
        <f t="shared" si="133"/>
        <v>0.14844025288211773</v>
      </c>
      <c r="P1442" s="19">
        <f t="shared" si="134"/>
        <v>6.3617251235193323E-2</v>
      </c>
      <c r="Q1442" s="24">
        <v>5.15</v>
      </c>
      <c r="R1442" s="24">
        <f t="shared" si="135"/>
        <v>0.76446730234290639</v>
      </c>
      <c r="S1442" s="24">
        <v>11.257627118644068</v>
      </c>
      <c r="T1442" s="24">
        <f t="shared" si="136"/>
        <v>0.71617929271890524</v>
      </c>
      <c r="U1442" s="25">
        <f t="shared" si="137"/>
        <v>4.8288009624001149E-2</v>
      </c>
    </row>
    <row r="1443" spans="1:21" x14ac:dyDescent="0.3">
      <c r="A1443" s="2" t="s">
        <v>6</v>
      </c>
      <c r="B1443" s="2">
        <v>10</v>
      </c>
      <c r="C1443" s="5">
        <v>39875</v>
      </c>
      <c r="D1443" s="2">
        <v>30</v>
      </c>
      <c r="E1443" s="2" t="s">
        <v>10</v>
      </c>
      <c r="F1443" s="6" t="s">
        <v>47</v>
      </c>
      <c r="G1443" s="2">
        <v>90</v>
      </c>
      <c r="H1443" s="2">
        <v>10</v>
      </c>
      <c r="I1443" s="2">
        <v>15</v>
      </c>
      <c r="J1443" s="2">
        <v>8.75</v>
      </c>
      <c r="K1443" s="2">
        <v>3</v>
      </c>
      <c r="L1443" s="19">
        <v>721.58456262140555</v>
      </c>
      <c r="M1443" s="19">
        <f t="shared" si="132"/>
        <v>7.2158456262140555E-2</v>
      </c>
      <c r="N1443" s="19">
        <v>649.42610635926496</v>
      </c>
      <c r="O1443" s="19">
        <f t="shared" si="133"/>
        <v>6.494261063592649E-2</v>
      </c>
      <c r="P1443" s="19">
        <f t="shared" si="134"/>
        <v>7.2158456262140652E-3</v>
      </c>
      <c r="Q1443" s="24">
        <v>5.15</v>
      </c>
      <c r="R1443" s="24">
        <f t="shared" si="135"/>
        <v>0.33445444477502145</v>
      </c>
      <c r="S1443" s="24">
        <v>11.257627118644068</v>
      </c>
      <c r="T1443" s="24">
        <f t="shared" si="136"/>
        <v>8.1233299405616646E-2</v>
      </c>
      <c r="U1443" s="25">
        <f t="shared" si="137"/>
        <v>0.25322114536940482</v>
      </c>
    </row>
    <row r="1444" spans="1:21" x14ac:dyDescent="0.3">
      <c r="A1444" s="2" t="s">
        <v>6</v>
      </c>
      <c r="B1444" s="2">
        <v>10</v>
      </c>
      <c r="C1444" s="5">
        <v>39875</v>
      </c>
      <c r="D1444" s="2">
        <v>30</v>
      </c>
      <c r="E1444" s="2" t="s">
        <v>10</v>
      </c>
      <c r="F1444" s="6" t="s">
        <v>47</v>
      </c>
      <c r="G1444" s="2">
        <v>90</v>
      </c>
      <c r="H1444" s="2">
        <v>25</v>
      </c>
      <c r="I1444" s="2">
        <v>30</v>
      </c>
      <c r="J1444" s="2">
        <v>20</v>
      </c>
      <c r="K1444" s="2">
        <v>3</v>
      </c>
      <c r="L1444" s="19">
        <v>3769.9111843077517</v>
      </c>
      <c r="M1444" s="19">
        <f t="shared" si="132"/>
        <v>0.37699111843077515</v>
      </c>
      <c r="N1444" s="19">
        <v>3392.9200658769764</v>
      </c>
      <c r="O1444" s="19">
        <f t="shared" si="133"/>
        <v>0.33929200658769765</v>
      </c>
      <c r="P1444" s="19">
        <f t="shared" si="134"/>
        <v>3.7699111843077504E-2</v>
      </c>
      <c r="Q1444" s="24">
        <v>5.15</v>
      </c>
      <c r="R1444" s="24">
        <f t="shared" si="135"/>
        <v>1.747353833926643</v>
      </c>
      <c r="S1444" s="24">
        <v>11.257627118644068</v>
      </c>
      <c r="T1444" s="24">
        <f t="shared" si="136"/>
        <v>0.42440254383342507</v>
      </c>
      <c r="U1444" s="25">
        <f t="shared" si="137"/>
        <v>1.3229512900932179</v>
      </c>
    </row>
    <row r="1445" spans="1:21" x14ac:dyDescent="0.3">
      <c r="A1445" s="2" t="s">
        <v>6</v>
      </c>
      <c r="B1445" s="2">
        <v>10</v>
      </c>
      <c r="C1445" s="5">
        <v>39875</v>
      </c>
      <c r="D1445" s="2">
        <v>30</v>
      </c>
      <c r="E1445" s="2" t="s">
        <v>10</v>
      </c>
      <c r="F1445" s="6" t="s">
        <v>53</v>
      </c>
      <c r="G1445" s="2">
        <v>90</v>
      </c>
      <c r="H1445" s="2">
        <v>5</v>
      </c>
      <c r="I1445" s="2">
        <v>25</v>
      </c>
      <c r="J1445" s="2">
        <v>8.75</v>
      </c>
      <c r="K1445" s="2">
        <v>2</v>
      </c>
      <c r="L1445" s="19">
        <v>481.05637508093707</v>
      </c>
      <c r="M1445" s="19">
        <f t="shared" si="132"/>
        <v>4.8105637508093706E-2</v>
      </c>
      <c r="N1445" s="19">
        <v>432.95073757284337</v>
      </c>
      <c r="O1445" s="19">
        <f t="shared" si="133"/>
        <v>4.3295073757284336E-2</v>
      </c>
      <c r="P1445" s="19">
        <f t="shared" si="134"/>
        <v>4.8105637508093699E-3</v>
      </c>
      <c r="Q1445" s="24">
        <v>6.51</v>
      </c>
      <c r="R1445" s="24">
        <f t="shared" si="135"/>
        <v>0.28185093015992102</v>
      </c>
      <c r="S1445" s="24">
        <v>8.2509316770186327</v>
      </c>
      <c r="T1445" s="24">
        <f t="shared" si="136"/>
        <v>3.9691632835870599E-2</v>
      </c>
      <c r="U1445" s="25">
        <f t="shared" si="137"/>
        <v>0.24215929732405042</v>
      </c>
    </row>
    <row r="1446" spans="1:21" x14ac:dyDescent="0.3">
      <c r="A1446" s="2" t="s">
        <v>6</v>
      </c>
      <c r="B1446" s="2">
        <v>10</v>
      </c>
      <c r="C1446" s="5">
        <v>39875</v>
      </c>
      <c r="D1446" s="2">
        <v>30</v>
      </c>
      <c r="E1446" s="2" t="s">
        <v>10</v>
      </c>
      <c r="F1446" s="6" t="s">
        <v>41</v>
      </c>
      <c r="G1446" s="2">
        <v>50</v>
      </c>
      <c r="H1446" s="2">
        <v>17</v>
      </c>
      <c r="I1446" s="2">
        <v>12</v>
      </c>
      <c r="J1446" s="2">
        <v>11.5</v>
      </c>
      <c r="K1446" s="2">
        <v>3</v>
      </c>
      <c r="L1446" s="19">
        <v>1246.4268853117503</v>
      </c>
      <c r="M1446" s="19">
        <f t="shared" si="132"/>
        <v>0.12464268853117504</v>
      </c>
      <c r="N1446" s="19">
        <v>623.21344265587516</v>
      </c>
      <c r="O1446" s="19">
        <f t="shared" si="133"/>
        <v>6.2321344265587518E-2</v>
      </c>
      <c r="P1446" s="19">
        <f t="shared" si="134"/>
        <v>6.2321344265587518E-2</v>
      </c>
      <c r="Q1446" s="24">
        <v>10.71</v>
      </c>
      <c r="R1446" s="24">
        <f t="shared" si="135"/>
        <v>0.66746159708444242</v>
      </c>
      <c r="S1446" s="24">
        <v>8.1999999999999993</v>
      </c>
      <c r="T1446" s="24">
        <f t="shared" si="136"/>
        <v>0.51103502297781755</v>
      </c>
      <c r="U1446" s="25">
        <f t="shared" si="137"/>
        <v>0.15642657410662486</v>
      </c>
    </row>
    <row r="1447" spans="1:21" x14ac:dyDescent="0.3">
      <c r="A1447" s="2" t="s">
        <v>6</v>
      </c>
      <c r="B1447" s="2">
        <v>10</v>
      </c>
      <c r="C1447" s="5">
        <v>39875</v>
      </c>
      <c r="D1447" s="2">
        <v>30</v>
      </c>
      <c r="E1447" s="2" t="s">
        <v>10</v>
      </c>
      <c r="F1447" s="6" t="s">
        <v>44</v>
      </c>
      <c r="G1447" s="2">
        <v>100</v>
      </c>
      <c r="H1447" s="2">
        <v>5</v>
      </c>
      <c r="I1447" s="2">
        <v>20</v>
      </c>
      <c r="J1447" s="2">
        <v>7.5</v>
      </c>
      <c r="K1447" s="2">
        <v>2</v>
      </c>
      <c r="L1447" s="19">
        <v>353.42917352885172</v>
      </c>
      <c r="M1447" s="19">
        <f t="shared" si="132"/>
        <v>3.5342917352885174E-2</v>
      </c>
      <c r="N1447" s="19">
        <v>353.42917352885172</v>
      </c>
      <c r="O1447" s="19">
        <f t="shared" si="133"/>
        <v>3.5342917352885174E-2</v>
      </c>
      <c r="P1447" s="19">
        <f t="shared" si="134"/>
        <v>0</v>
      </c>
      <c r="Q1447" s="24">
        <v>5.78</v>
      </c>
      <c r="R1447" s="24">
        <f t="shared" si="135"/>
        <v>0.20428206229967633</v>
      </c>
      <c r="S1447" s="24">
        <v>9.0675767918088734</v>
      </c>
      <c r="T1447" s="24">
        <f t="shared" si="136"/>
        <v>0</v>
      </c>
      <c r="U1447" s="25">
        <f t="shared" si="137"/>
        <v>0.20428206229967633</v>
      </c>
    </row>
    <row r="1448" spans="1:21" x14ac:dyDescent="0.3">
      <c r="A1448" s="2" t="s">
        <v>6</v>
      </c>
      <c r="B1448" s="2">
        <v>10</v>
      </c>
      <c r="C1448" s="5">
        <v>39875</v>
      </c>
      <c r="D1448" s="2">
        <v>30</v>
      </c>
      <c r="E1448" s="2" t="s">
        <v>10</v>
      </c>
      <c r="F1448" s="6" t="s">
        <v>42</v>
      </c>
      <c r="G1448" s="2">
        <v>70</v>
      </c>
      <c r="H1448" s="2">
        <v>30</v>
      </c>
      <c r="I1448" s="2">
        <v>25</v>
      </c>
      <c r="J1448" s="2">
        <v>21.25</v>
      </c>
      <c r="K1448" s="2">
        <v>2</v>
      </c>
      <c r="L1448" s="19">
        <v>2837.2508652732818</v>
      </c>
      <c r="M1448" s="19">
        <f t="shared" si="132"/>
        <v>0.2837250865273282</v>
      </c>
      <c r="N1448" s="19">
        <v>1986.0756056912971</v>
      </c>
      <c r="O1448" s="19">
        <f t="shared" si="133"/>
        <v>0.1986075605691297</v>
      </c>
      <c r="P1448" s="19">
        <f t="shared" si="134"/>
        <v>8.5117525958198492E-2</v>
      </c>
      <c r="Q1448" s="24">
        <v>11.49</v>
      </c>
      <c r="R1448" s="24">
        <f t="shared" si="135"/>
        <v>2.2820008709393003</v>
      </c>
      <c r="S1448" s="24">
        <v>8.1999999999999993</v>
      </c>
      <c r="T1448" s="24">
        <f t="shared" si="136"/>
        <v>0.69796371285722758</v>
      </c>
      <c r="U1448" s="25">
        <f t="shared" si="137"/>
        <v>1.5840371580820727</v>
      </c>
    </row>
    <row r="1449" spans="1:21" x14ac:dyDescent="0.3">
      <c r="A1449" s="2" t="s">
        <v>6</v>
      </c>
      <c r="B1449" s="2">
        <v>10</v>
      </c>
      <c r="C1449" s="5">
        <v>39875</v>
      </c>
      <c r="D1449" s="2">
        <v>30</v>
      </c>
      <c r="E1449" s="2" t="s">
        <v>10</v>
      </c>
      <c r="F1449" s="6" t="s">
        <v>47</v>
      </c>
      <c r="G1449" s="2">
        <v>90</v>
      </c>
      <c r="H1449" s="2">
        <v>10</v>
      </c>
      <c r="I1449" s="2">
        <v>20</v>
      </c>
      <c r="J1449" s="2">
        <v>10</v>
      </c>
      <c r="K1449" s="2">
        <v>3</v>
      </c>
      <c r="L1449" s="19">
        <v>942.47779607693792</v>
      </c>
      <c r="M1449" s="19">
        <f t="shared" si="132"/>
        <v>9.4247779607693788E-2</v>
      </c>
      <c r="N1449" s="19">
        <v>848.23001646924411</v>
      </c>
      <c r="O1449" s="19">
        <f t="shared" si="133"/>
        <v>8.4823001646924412E-2</v>
      </c>
      <c r="P1449" s="19">
        <f t="shared" si="134"/>
        <v>9.424777960769376E-3</v>
      </c>
      <c r="Q1449" s="24">
        <v>5.15</v>
      </c>
      <c r="R1449" s="24">
        <f t="shared" si="135"/>
        <v>0.43683845848166075</v>
      </c>
      <c r="S1449" s="24">
        <v>11.257627118644068</v>
      </c>
      <c r="T1449" s="24">
        <f t="shared" si="136"/>
        <v>0.10610063595835627</v>
      </c>
      <c r="U1449" s="25">
        <f t="shared" si="137"/>
        <v>0.33073782252330447</v>
      </c>
    </row>
    <row r="1450" spans="1:21" x14ac:dyDescent="0.3">
      <c r="A1450" s="2" t="s">
        <v>6</v>
      </c>
      <c r="B1450" s="2">
        <v>10</v>
      </c>
      <c r="C1450" s="5">
        <v>39875</v>
      </c>
      <c r="D1450" s="2">
        <v>30</v>
      </c>
      <c r="E1450" s="2" t="s">
        <v>10</v>
      </c>
      <c r="F1450" s="6" t="s">
        <v>44</v>
      </c>
      <c r="G1450" s="2">
        <v>100</v>
      </c>
      <c r="H1450" s="2">
        <v>10</v>
      </c>
      <c r="I1450" s="2">
        <v>16</v>
      </c>
      <c r="J1450" s="2">
        <v>9</v>
      </c>
      <c r="K1450" s="2">
        <v>2</v>
      </c>
      <c r="L1450" s="19">
        <v>508.93800988154646</v>
      </c>
      <c r="M1450" s="19">
        <f t="shared" si="132"/>
        <v>5.0893800988154644E-2</v>
      </c>
      <c r="N1450" s="19">
        <v>508.93800988154646</v>
      </c>
      <c r="O1450" s="19">
        <f t="shared" si="133"/>
        <v>5.0893800988154644E-2</v>
      </c>
      <c r="P1450" s="19">
        <f t="shared" si="134"/>
        <v>0</v>
      </c>
      <c r="Q1450" s="24">
        <v>5.78</v>
      </c>
      <c r="R1450" s="24">
        <f t="shared" si="135"/>
        <v>0.29416616971153386</v>
      </c>
      <c r="S1450" s="24">
        <v>9.0675767918088734</v>
      </c>
      <c r="T1450" s="24">
        <f t="shared" si="136"/>
        <v>0</v>
      </c>
      <c r="U1450" s="25">
        <f t="shared" si="137"/>
        <v>0.29416616971153386</v>
      </c>
    </row>
    <row r="1451" spans="1:21" x14ac:dyDescent="0.3">
      <c r="A1451" s="2" t="s">
        <v>6</v>
      </c>
      <c r="B1451" s="2">
        <v>10</v>
      </c>
      <c r="C1451" s="5">
        <v>39875</v>
      </c>
      <c r="D1451" s="2">
        <v>30</v>
      </c>
      <c r="E1451" s="2" t="s">
        <v>10</v>
      </c>
      <c r="F1451" s="6" t="s">
        <v>47</v>
      </c>
      <c r="G1451" s="2">
        <v>100</v>
      </c>
      <c r="H1451" s="2">
        <v>15</v>
      </c>
      <c r="I1451" s="2">
        <v>11</v>
      </c>
      <c r="J1451" s="2">
        <v>10.25</v>
      </c>
      <c r="K1451" s="2">
        <v>3</v>
      </c>
      <c r="L1451" s="19">
        <v>990.19073450333292</v>
      </c>
      <c r="M1451" s="19">
        <f t="shared" si="132"/>
        <v>9.9019073450333298E-2</v>
      </c>
      <c r="N1451" s="19">
        <v>990.19073450333292</v>
      </c>
      <c r="O1451" s="19">
        <f t="shared" si="133"/>
        <v>9.9019073450333298E-2</v>
      </c>
      <c r="P1451" s="19">
        <f t="shared" si="134"/>
        <v>0</v>
      </c>
      <c r="Q1451" s="24">
        <v>5.15</v>
      </c>
      <c r="R1451" s="24">
        <f t="shared" si="135"/>
        <v>0.50994822826921649</v>
      </c>
      <c r="S1451" s="24">
        <v>11.257627118644068</v>
      </c>
      <c r="T1451" s="24">
        <f t="shared" si="136"/>
        <v>0</v>
      </c>
      <c r="U1451" s="25">
        <f t="shared" si="137"/>
        <v>0.50994822826921649</v>
      </c>
    </row>
    <row r="1452" spans="1:21" x14ac:dyDescent="0.3">
      <c r="A1452" s="2" t="s">
        <v>6</v>
      </c>
      <c r="B1452" s="2">
        <v>10</v>
      </c>
      <c r="C1452" s="5">
        <v>39875</v>
      </c>
      <c r="D1452" s="2">
        <v>30</v>
      </c>
      <c r="E1452" s="2" t="s">
        <v>10</v>
      </c>
      <c r="F1452" s="6" t="s">
        <v>47</v>
      </c>
      <c r="G1452" s="2">
        <v>100</v>
      </c>
      <c r="H1452" s="2">
        <v>10</v>
      </c>
      <c r="I1452" s="2">
        <v>13</v>
      </c>
      <c r="J1452" s="2">
        <v>8.25</v>
      </c>
      <c r="K1452" s="2">
        <v>3</v>
      </c>
      <c r="L1452" s="19">
        <v>641.47394995486593</v>
      </c>
      <c r="M1452" s="19">
        <f t="shared" si="132"/>
        <v>6.4147394995486592E-2</v>
      </c>
      <c r="N1452" s="19">
        <v>641.47394995486593</v>
      </c>
      <c r="O1452" s="19">
        <f t="shared" si="133"/>
        <v>6.4147394995486592E-2</v>
      </c>
      <c r="P1452" s="19">
        <f t="shared" si="134"/>
        <v>0</v>
      </c>
      <c r="Q1452" s="24">
        <v>5.15</v>
      </c>
      <c r="R1452" s="24">
        <f t="shared" si="135"/>
        <v>0.33035908422675597</v>
      </c>
      <c r="S1452" s="24">
        <v>11.257627118644068</v>
      </c>
      <c r="T1452" s="24">
        <f t="shared" si="136"/>
        <v>0</v>
      </c>
      <c r="U1452" s="25">
        <f t="shared" si="137"/>
        <v>0.33035908422675597</v>
      </c>
    </row>
    <row r="1453" spans="1:21" x14ac:dyDescent="0.3">
      <c r="A1453" s="2" t="s">
        <v>6</v>
      </c>
      <c r="B1453" s="2">
        <v>10</v>
      </c>
      <c r="C1453" s="5">
        <v>39875</v>
      </c>
      <c r="D1453" s="2">
        <v>30</v>
      </c>
      <c r="E1453" s="2" t="s">
        <v>10</v>
      </c>
      <c r="F1453" s="6" t="s">
        <v>53</v>
      </c>
      <c r="G1453" s="2">
        <v>90</v>
      </c>
      <c r="H1453" s="2">
        <v>5</v>
      </c>
      <c r="I1453" s="2">
        <v>15</v>
      </c>
      <c r="J1453" s="2">
        <v>6.25</v>
      </c>
      <c r="K1453" s="2">
        <v>2</v>
      </c>
      <c r="L1453" s="19">
        <v>245.43692606170259</v>
      </c>
      <c r="M1453" s="19">
        <f t="shared" si="132"/>
        <v>2.4543692606170259E-2</v>
      </c>
      <c r="N1453" s="19">
        <v>220.89323345553234</v>
      </c>
      <c r="O1453" s="19">
        <f t="shared" si="133"/>
        <v>2.2089323345553233E-2</v>
      </c>
      <c r="P1453" s="19">
        <f t="shared" si="134"/>
        <v>2.4543692606170259E-3</v>
      </c>
      <c r="Q1453" s="24">
        <v>6.51</v>
      </c>
      <c r="R1453" s="24">
        <f t="shared" si="135"/>
        <v>0.14380149497955155</v>
      </c>
      <c r="S1453" s="24">
        <v>8.2509316770186327</v>
      </c>
      <c r="T1453" s="24">
        <f t="shared" si="136"/>
        <v>2.0250833079525819E-2</v>
      </c>
      <c r="U1453" s="25">
        <f t="shared" si="137"/>
        <v>0.12355066190002573</v>
      </c>
    </row>
    <row r="1454" spans="1:21" x14ac:dyDescent="0.3">
      <c r="A1454" s="2" t="s">
        <v>6</v>
      </c>
      <c r="B1454" s="2">
        <v>10</v>
      </c>
      <c r="C1454" s="5">
        <v>39875</v>
      </c>
      <c r="D1454" s="2">
        <v>30</v>
      </c>
      <c r="E1454" s="2" t="s">
        <v>10</v>
      </c>
      <c r="F1454" s="6" t="s">
        <v>41</v>
      </c>
      <c r="G1454" s="2">
        <v>70</v>
      </c>
      <c r="H1454" s="2">
        <v>35</v>
      </c>
      <c r="I1454" s="2">
        <v>30</v>
      </c>
      <c r="J1454" s="2">
        <v>25</v>
      </c>
      <c r="K1454" s="2">
        <v>3</v>
      </c>
      <c r="L1454" s="19">
        <v>5890.4862254808622</v>
      </c>
      <c r="M1454" s="19">
        <f t="shared" si="132"/>
        <v>0.58904862254808621</v>
      </c>
      <c r="N1454" s="19">
        <v>4123.3403578366033</v>
      </c>
      <c r="O1454" s="19">
        <f t="shared" si="133"/>
        <v>0.41233403578366035</v>
      </c>
      <c r="P1454" s="19">
        <f t="shared" si="134"/>
        <v>0.17671458676442586</v>
      </c>
      <c r="Q1454" s="24">
        <v>10.71</v>
      </c>
      <c r="R1454" s="24">
        <f t="shared" si="135"/>
        <v>4.4160975232430024</v>
      </c>
      <c r="S1454" s="24">
        <v>8.1999999999999993</v>
      </c>
      <c r="T1454" s="24">
        <f t="shared" si="136"/>
        <v>1.4490596114682919</v>
      </c>
      <c r="U1454" s="25">
        <f t="shared" si="137"/>
        <v>2.9670379117747103</v>
      </c>
    </row>
    <row r="1455" spans="1:21" x14ac:dyDescent="0.3">
      <c r="A1455" s="2" t="s">
        <v>6</v>
      </c>
      <c r="B1455" s="2">
        <v>10</v>
      </c>
      <c r="C1455" s="5">
        <v>39875</v>
      </c>
      <c r="D1455" s="2">
        <v>30</v>
      </c>
      <c r="E1455" s="2" t="s">
        <v>10</v>
      </c>
      <c r="F1455" s="6" t="s">
        <v>44</v>
      </c>
      <c r="G1455" s="2">
        <v>100</v>
      </c>
      <c r="H1455" s="2">
        <v>2</v>
      </c>
      <c r="I1455" s="2">
        <v>17</v>
      </c>
      <c r="J1455" s="2">
        <v>5.25</v>
      </c>
      <c r="K1455" s="2">
        <v>2</v>
      </c>
      <c r="L1455" s="19">
        <v>173.18029502913734</v>
      </c>
      <c r="M1455" s="19">
        <f t="shared" si="132"/>
        <v>1.7318029502913734E-2</v>
      </c>
      <c r="N1455" s="19">
        <v>173.18029502913734</v>
      </c>
      <c r="O1455" s="19">
        <f t="shared" si="133"/>
        <v>1.7318029502913734E-2</v>
      </c>
      <c r="P1455" s="19">
        <f t="shared" si="134"/>
        <v>0</v>
      </c>
      <c r="Q1455" s="24">
        <v>5.78</v>
      </c>
      <c r="R1455" s="24">
        <f t="shared" si="135"/>
        <v>0.10009821052684138</v>
      </c>
      <c r="S1455" s="24">
        <v>9.0675767918088734</v>
      </c>
      <c r="T1455" s="24">
        <f t="shared" si="136"/>
        <v>0</v>
      </c>
      <c r="U1455" s="25">
        <f t="shared" si="137"/>
        <v>0.10009821052684138</v>
      </c>
    </row>
    <row r="1456" spans="1:21" x14ac:dyDescent="0.3">
      <c r="A1456" s="2" t="s">
        <v>6</v>
      </c>
      <c r="B1456" s="2">
        <v>10</v>
      </c>
      <c r="C1456" s="5">
        <v>39875</v>
      </c>
      <c r="D1456" s="2">
        <v>30</v>
      </c>
      <c r="E1456" s="2" t="s">
        <v>10</v>
      </c>
      <c r="F1456" s="6" t="s">
        <v>47</v>
      </c>
      <c r="G1456" s="2">
        <v>90</v>
      </c>
      <c r="H1456" s="2">
        <v>10</v>
      </c>
      <c r="I1456" s="2">
        <v>13</v>
      </c>
      <c r="J1456" s="2">
        <v>8.25</v>
      </c>
      <c r="K1456" s="2">
        <v>3</v>
      </c>
      <c r="L1456" s="19">
        <v>641.47394995486593</v>
      </c>
      <c r="M1456" s="19">
        <f t="shared" si="132"/>
        <v>6.4147394995486592E-2</v>
      </c>
      <c r="N1456" s="19">
        <v>577.32655495937934</v>
      </c>
      <c r="O1456" s="19">
        <f t="shared" si="133"/>
        <v>5.773265549593793E-2</v>
      </c>
      <c r="P1456" s="19">
        <f t="shared" si="134"/>
        <v>6.414739499548662E-3</v>
      </c>
      <c r="Q1456" s="24">
        <v>5.15</v>
      </c>
      <c r="R1456" s="24">
        <f t="shared" si="135"/>
        <v>0.29732317580408035</v>
      </c>
      <c r="S1456" s="24">
        <v>11.257627118644068</v>
      </c>
      <c r="T1456" s="24">
        <f t="shared" si="136"/>
        <v>7.2214745349156298E-2</v>
      </c>
      <c r="U1456" s="25">
        <f t="shared" si="137"/>
        <v>0.22510843045492407</v>
      </c>
    </row>
    <row r="1457" spans="1:21" x14ac:dyDescent="0.3">
      <c r="A1457" s="2" t="s">
        <v>6</v>
      </c>
      <c r="B1457" s="2">
        <v>10</v>
      </c>
      <c r="C1457" s="5">
        <v>39875</v>
      </c>
      <c r="D1457" s="2">
        <v>30</v>
      </c>
      <c r="E1457" s="2" t="s">
        <v>10</v>
      </c>
      <c r="F1457" s="6" t="s">
        <v>47</v>
      </c>
      <c r="G1457" s="2">
        <v>60</v>
      </c>
      <c r="H1457" s="2">
        <v>15</v>
      </c>
      <c r="I1457" s="2">
        <v>25</v>
      </c>
      <c r="J1457" s="2">
        <v>13.75</v>
      </c>
      <c r="K1457" s="2">
        <v>3</v>
      </c>
      <c r="L1457" s="19">
        <v>1781.8720832079607</v>
      </c>
      <c r="M1457" s="19">
        <f t="shared" si="132"/>
        <v>0.17818720832079607</v>
      </c>
      <c r="N1457" s="19">
        <v>1069.1232499247765</v>
      </c>
      <c r="O1457" s="19">
        <f t="shared" si="133"/>
        <v>0.10691232499247764</v>
      </c>
      <c r="P1457" s="19">
        <f t="shared" si="134"/>
        <v>7.1274883328318425E-2</v>
      </c>
      <c r="Q1457" s="24">
        <v>5.15</v>
      </c>
      <c r="R1457" s="24">
        <f t="shared" si="135"/>
        <v>0.55059847371125992</v>
      </c>
      <c r="S1457" s="24">
        <v>11.257627118644068</v>
      </c>
      <c r="T1457" s="24">
        <f t="shared" si="136"/>
        <v>0.80238605943506947</v>
      </c>
      <c r="U1457" s="25">
        <f t="shared" si="137"/>
        <v>-0.25178758572380955</v>
      </c>
    </row>
    <row r="1458" spans="1:21" x14ac:dyDescent="0.3">
      <c r="A1458" s="2" t="s">
        <v>6</v>
      </c>
      <c r="B1458" s="2">
        <v>10</v>
      </c>
      <c r="C1458" s="5">
        <v>39875</v>
      </c>
      <c r="D1458" s="2">
        <v>30</v>
      </c>
      <c r="E1458" s="2" t="s">
        <v>10</v>
      </c>
      <c r="F1458" s="6" t="s">
        <v>41</v>
      </c>
      <c r="G1458" s="2">
        <v>40</v>
      </c>
      <c r="H1458" s="2">
        <v>15</v>
      </c>
      <c r="I1458" s="2">
        <v>20</v>
      </c>
      <c r="J1458" s="2">
        <v>12.5</v>
      </c>
      <c r="K1458" s="2">
        <v>3</v>
      </c>
      <c r="L1458" s="19">
        <v>1472.6215563702156</v>
      </c>
      <c r="M1458" s="19">
        <f t="shared" si="132"/>
        <v>0.14726215563702155</v>
      </c>
      <c r="N1458" s="19">
        <v>589.0486225480862</v>
      </c>
      <c r="O1458" s="19">
        <f t="shared" si="133"/>
        <v>5.8904862254808621E-2</v>
      </c>
      <c r="P1458" s="19">
        <f t="shared" si="134"/>
        <v>8.8357293382212931E-2</v>
      </c>
      <c r="Q1458" s="24">
        <v>10.71</v>
      </c>
      <c r="R1458" s="24">
        <f t="shared" si="135"/>
        <v>0.63087107474900039</v>
      </c>
      <c r="S1458" s="24">
        <v>8.1999999999999993</v>
      </c>
      <c r="T1458" s="24">
        <f t="shared" si="136"/>
        <v>0.72452980573414594</v>
      </c>
      <c r="U1458" s="25">
        <f t="shared" si="137"/>
        <v>-9.3658730985145544E-2</v>
      </c>
    </row>
    <row r="1459" spans="1:21" x14ac:dyDescent="0.3">
      <c r="A1459" s="2" t="s">
        <v>6</v>
      </c>
      <c r="B1459" s="2">
        <v>10</v>
      </c>
      <c r="C1459" s="5">
        <v>39875</v>
      </c>
      <c r="D1459" s="2">
        <v>30</v>
      </c>
      <c r="E1459" s="2" t="s">
        <v>10</v>
      </c>
      <c r="F1459" s="6" t="s">
        <v>24</v>
      </c>
      <c r="G1459" s="2">
        <v>40</v>
      </c>
      <c r="H1459" s="2">
        <v>10</v>
      </c>
      <c r="I1459" s="2">
        <v>15</v>
      </c>
      <c r="J1459" s="2">
        <v>8.75</v>
      </c>
      <c r="K1459" s="2">
        <v>2</v>
      </c>
      <c r="L1459" s="19">
        <v>481.05637508093707</v>
      </c>
      <c r="M1459" s="19">
        <f t="shared" si="132"/>
        <v>4.8105637508093706E-2</v>
      </c>
      <c r="N1459" s="19">
        <v>192.42255003237483</v>
      </c>
      <c r="O1459" s="19">
        <f t="shared" si="133"/>
        <v>1.9242255003237483E-2</v>
      </c>
      <c r="P1459" s="19">
        <f t="shared" si="134"/>
        <v>2.8863382504856223E-2</v>
      </c>
      <c r="Q1459" s="24">
        <v>5.86</v>
      </c>
      <c r="R1459" s="24">
        <f t="shared" si="135"/>
        <v>0.11275961431897166</v>
      </c>
      <c r="S1459" s="24">
        <v>8.461146496815287</v>
      </c>
      <c r="T1459" s="24">
        <f t="shared" si="136"/>
        <v>0.24421730776720388</v>
      </c>
      <c r="U1459" s="25">
        <f t="shared" si="137"/>
        <v>-0.13145769344823222</v>
      </c>
    </row>
    <row r="1460" spans="1:21" x14ac:dyDescent="0.3">
      <c r="A1460" s="2" t="s">
        <v>6</v>
      </c>
      <c r="B1460" s="2">
        <v>10</v>
      </c>
      <c r="C1460" s="5">
        <v>39875</v>
      </c>
      <c r="D1460" s="2">
        <v>30</v>
      </c>
      <c r="E1460" s="2" t="s">
        <v>10</v>
      </c>
      <c r="F1460" s="6" t="s">
        <v>47</v>
      </c>
      <c r="G1460" s="2">
        <v>40</v>
      </c>
      <c r="H1460" s="2">
        <v>10</v>
      </c>
      <c r="I1460" s="2">
        <v>18</v>
      </c>
      <c r="J1460" s="2">
        <v>9.5</v>
      </c>
      <c r="K1460" s="2">
        <v>3</v>
      </c>
      <c r="L1460" s="19">
        <v>850.58621095943647</v>
      </c>
      <c r="M1460" s="19">
        <f t="shared" si="132"/>
        <v>8.5058621095943643E-2</v>
      </c>
      <c r="N1460" s="19">
        <v>340.2344843837746</v>
      </c>
      <c r="O1460" s="19">
        <f t="shared" si="133"/>
        <v>3.4023448438377457E-2</v>
      </c>
      <c r="P1460" s="19">
        <f t="shared" si="134"/>
        <v>5.1035172657566186E-2</v>
      </c>
      <c r="Q1460" s="24">
        <v>5.15</v>
      </c>
      <c r="R1460" s="24">
        <f t="shared" si="135"/>
        <v>0.17522075945764393</v>
      </c>
      <c r="S1460" s="24">
        <v>11.257627118644068</v>
      </c>
      <c r="T1460" s="24">
        <f t="shared" si="136"/>
        <v>0.57453494371449931</v>
      </c>
      <c r="U1460" s="25">
        <f t="shared" si="137"/>
        <v>-0.39931418425685539</v>
      </c>
    </row>
    <row r="1461" spans="1:21" x14ac:dyDescent="0.3">
      <c r="A1461" s="2" t="s">
        <v>6</v>
      </c>
      <c r="B1461" s="2">
        <v>10</v>
      </c>
      <c r="C1461" s="5">
        <v>39875</v>
      </c>
      <c r="D1461" s="2">
        <v>30</v>
      </c>
      <c r="E1461" s="2" t="s">
        <v>10</v>
      </c>
      <c r="F1461" s="6" t="s">
        <v>42</v>
      </c>
      <c r="G1461" s="2">
        <v>30</v>
      </c>
      <c r="H1461" s="2">
        <v>25</v>
      </c>
      <c r="I1461" s="2">
        <v>23</v>
      </c>
      <c r="J1461" s="2">
        <v>18.25</v>
      </c>
      <c r="K1461" s="2">
        <v>2</v>
      </c>
      <c r="L1461" s="19">
        <v>2092.6934063725012</v>
      </c>
      <c r="M1461" s="19">
        <f t="shared" si="132"/>
        <v>0.20926934063725011</v>
      </c>
      <c r="N1461" s="19">
        <v>627.8080219117503</v>
      </c>
      <c r="O1461" s="19">
        <f t="shared" si="133"/>
        <v>6.2780802191175031E-2</v>
      </c>
      <c r="P1461" s="19">
        <f t="shared" si="134"/>
        <v>0.14648853844607507</v>
      </c>
      <c r="Q1461" s="24">
        <v>11.49</v>
      </c>
      <c r="R1461" s="24">
        <f t="shared" si="135"/>
        <v>0.72135141717660112</v>
      </c>
      <c r="S1461" s="24">
        <v>8.1999999999999993</v>
      </c>
      <c r="T1461" s="24">
        <f t="shared" si="136"/>
        <v>1.2012060152578155</v>
      </c>
      <c r="U1461" s="25">
        <f t="shared" si="137"/>
        <v>-0.47985459808121433</v>
      </c>
    </row>
    <row r="1462" spans="1:21" x14ac:dyDescent="0.3">
      <c r="A1462" s="2" t="s">
        <v>6</v>
      </c>
      <c r="B1462" s="2">
        <v>10</v>
      </c>
      <c r="C1462" s="5">
        <v>39875</v>
      </c>
      <c r="D1462" s="2">
        <v>30</v>
      </c>
      <c r="E1462" s="2" t="s">
        <v>10</v>
      </c>
      <c r="F1462" s="6" t="s">
        <v>31</v>
      </c>
      <c r="G1462" s="2">
        <v>100</v>
      </c>
      <c r="H1462" s="2">
        <v>5</v>
      </c>
      <c r="I1462" s="2">
        <v>20</v>
      </c>
      <c r="J1462" s="2">
        <v>7.5</v>
      </c>
      <c r="K1462" s="2">
        <v>3</v>
      </c>
      <c r="L1462" s="19">
        <v>530.14376029327764</v>
      </c>
      <c r="M1462" s="19">
        <f t="shared" si="132"/>
        <v>5.3014376029327764E-2</v>
      </c>
      <c r="N1462" s="19">
        <v>530.14376029327764</v>
      </c>
      <c r="O1462" s="19">
        <f t="shared" si="133"/>
        <v>5.3014376029327764E-2</v>
      </c>
      <c r="P1462" s="19">
        <f t="shared" si="134"/>
        <v>0</v>
      </c>
      <c r="Q1462" s="24">
        <v>13.7</v>
      </c>
      <c r="R1462" s="24">
        <f t="shared" si="135"/>
        <v>0.72629695160179031</v>
      </c>
      <c r="S1462" s="24">
        <v>7.9071428571428566</v>
      </c>
      <c r="T1462" s="24">
        <f t="shared" si="136"/>
        <v>0</v>
      </c>
      <c r="U1462" s="25">
        <f t="shared" si="137"/>
        <v>0.72629695160179031</v>
      </c>
    </row>
    <row r="1463" spans="1:21" x14ac:dyDescent="0.3">
      <c r="A1463" s="2" t="s">
        <v>6</v>
      </c>
      <c r="B1463" s="2">
        <v>10</v>
      </c>
      <c r="C1463" s="5">
        <v>39875</v>
      </c>
      <c r="D1463" s="2">
        <v>30</v>
      </c>
      <c r="E1463" s="2" t="s">
        <v>10</v>
      </c>
      <c r="F1463" s="6" t="s">
        <v>31</v>
      </c>
      <c r="G1463" s="2">
        <v>100</v>
      </c>
      <c r="H1463" s="2">
        <v>2</v>
      </c>
      <c r="I1463" s="2">
        <v>15</v>
      </c>
      <c r="J1463" s="2">
        <v>4.75</v>
      </c>
      <c r="K1463" s="2">
        <v>3</v>
      </c>
      <c r="L1463" s="19">
        <v>212.64655273985912</v>
      </c>
      <c r="M1463" s="19">
        <f t="shared" si="132"/>
        <v>2.1264655273985911E-2</v>
      </c>
      <c r="N1463" s="19">
        <v>212.64655273985912</v>
      </c>
      <c r="O1463" s="19">
        <f t="shared" si="133"/>
        <v>2.1264655273985911E-2</v>
      </c>
      <c r="P1463" s="19">
        <f t="shared" si="134"/>
        <v>0</v>
      </c>
      <c r="Q1463" s="24">
        <v>13.7</v>
      </c>
      <c r="R1463" s="24">
        <f t="shared" si="135"/>
        <v>0.29132577725360698</v>
      </c>
      <c r="S1463" s="24">
        <v>7.9071428571428566</v>
      </c>
      <c r="T1463" s="24">
        <f t="shared" si="136"/>
        <v>0</v>
      </c>
      <c r="U1463" s="25">
        <f t="shared" si="137"/>
        <v>0.29132577725360698</v>
      </c>
    </row>
    <row r="1464" spans="1:21" x14ac:dyDescent="0.3">
      <c r="A1464" s="2" t="s">
        <v>6</v>
      </c>
      <c r="B1464" s="2">
        <v>10</v>
      </c>
      <c r="C1464" s="5">
        <v>39875</v>
      </c>
      <c r="D1464" s="2">
        <v>30</v>
      </c>
      <c r="E1464" s="2" t="s">
        <v>10</v>
      </c>
      <c r="F1464" s="6" t="s">
        <v>31</v>
      </c>
      <c r="G1464" s="2">
        <v>100</v>
      </c>
      <c r="H1464" s="2">
        <v>5</v>
      </c>
      <c r="I1464" s="2">
        <v>12</v>
      </c>
      <c r="J1464" s="2">
        <v>5.5</v>
      </c>
      <c r="K1464" s="2">
        <v>3</v>
      </c>
      <c r="L1464" s="19">
        <v>285.09953331327375</v>
      </c>
      <c r="M1464" s="19">
        <f t="shared" si="132"/>
        <v>2.8509953331327376E-2</v>
      </c>
      <c r="N1464" s="19">
        <v>285.09953331327375</v>
      </c>
      <c r="O1464" s="19">
        <f t="shared" si="133"/>
        <v>2.8509953331327376E-2</v>
      </c>
      <c r="P1464" s="19">
        <f t="shared" si="134"/>
        <v>0</v>
      </c>
      <c r="Q1464" s="24">
        <v>13.7</v>
      </c>
      <c r="R1464" s="24">
        <f t="shared" si="135"/>
        <v>0.39058636063918506</v>
      </c>
      <c r="S1464" s="24">
        <v>7.9071428571428566</v>
      </c>
      <c r="T1464" s="24">
        <f t="shared" si="136"/>
        <v>0</v>
      </c>
      <c r="U1464" s="25">
        <f t="shared" si="137"/>
        <v>0.39058636063918506</v>
      </c>
    </row>
    <row r="1465" spans="1:21" x14ac:dyDescent="0.3">
      <c r="A1465" s="2" t="s">
        <v>6</v>
      </c>
      <c r="B1465" s="2">
        <v>10</v>
      </c>
      <c r="C1465" s="5">
        <v>39875</v>
      </c>
      <c r="D1465" s="2">
        <v>30</v>
      </c>
      <c r="E1465" s="2" t="s">
        <v>10</v>
      </c>
      <c r="F1465" s="6" t="s">
        <v>31</v>
      </c>
      <c r="G1465" s="2">
        <v>100</v>
      </c>
      <c r="H1465" s="2">
        <v>5</v>
      </c>
      <c r="I1465" s="2">
        <v>13</v>
      </c>
      <c r="J1465" s="2">
        <v>5.75</v>
      </c>
      <c r="K1465" s="2">
        <v>3</v>
      </c>
      <c r="L1465" s="19">
        <v>311.60672132793758</v>
      </c>
      <c r="M1465" s="19">
        <f t="shared" si="132"/>
        <v>3.1160672132793759E-2</v>
      </c>
      <c r="N1465" s="19">
        <v>311.60672132793758</v>
      </c>
      <c r="O1465" s="19">
        <f t="shared" si="133"/>
        <v>3.1160672132793759E-2</v>
      </c>
      <c r="P1465" s="19">
        <f t="shared" si="134"/>
        <v>0</v>
      </c>
      <c r="Q1465" s="24">
        <v>13.7</v>
      </c>
      <c r="R1465" s="24">
        <f t="shared" si="135"/>
        <v>0.42690120821927446</v>
      </c>
      <c r="S1465" s="24">
        <v>7.9071428571428566</v>
      </c>
      <c r="T1465" s="24">
        <f t="shared" si="136"/>
        <v>0</v>
      </c>
      <c r="U1465" s="25">
        <f t="shared" si="137"/>
        <v>0.42690120821927446</v>
      </c>
    </row>
    <row r="1466" spans="1:21" x14ac:dyDescent="0.3">
      <c r="A1466" s="2" t="s">
        <v>6</v>
      </c>
      <c r="B1466" s="2">
        <v>10</v>
      </c>
      <c r="C1466" s="5">
        <v>39875</v>
      </c>
      <c r="D1466" s="2">
        <v>30</v>
      </c>
      <c r="E1466" s="2" t="s">
        <v>10</v>
      </c>
      <c r="F1466" s="6" t="s">
        <v>31</v>
      </c>
      <c r="G1466" s="2">
        <v>100</v>
      </c>
      <c r="H1466" s="2">
        <v>5</v>
      </c>
      <c r="I1466" s="2">
        <v>20</v>
      </c>
      <c r="J1466" s="2">
        <v>7.5</v>
      </c>
      <c r="K1466" s="2">
        <v>3</v>
      </c>
      <c r="L1466" s="19">
        <v>530.14376029327764</v>
      </c>
      <c r="M1466" s="19">
        <f t="shared" si="132"/>
        <v>5.3014376029327764E-2</v>
      </c>
      <c r="N1466" s="19">
        <v>530.14376029327764</v>
      </c>
      <c r="O1466" s="19">
        <f t="shared" si="133"/>
        <v>5.3014376029327764E-2</v>
      </c>
      <c r="P1466" s="19">
        <f t="shared" si="134"/>
        <v>0</v>
      </c>
      <c r="Q1466" s="24">
        <v>13.7</v>
      </c>
      <c r="R1466" s="24">
        <f t="shared" si="135"/>
        <v>0.72629695160179031</v>
      </c>
      <c r="S1466" s="24">
        <v>7.9071428571428566</v>
      </c>
      <c r="T1466" s="24">
        <f t="shared" si="136"/>
        <v>0</v>
      </c>
      <c r="U1466" s="25">
        <f t="shared" si="137"/>
        <v>0.72629695160179031</v>
      </c>
    </row>
    <row r="1467" spans="1:21" x14ac:dyDescent="0.3">
      <c r="A1467" s="2" t="s">
        <v>6</v>
      </c>
      <c r="B1467" s="2">
        <v>10</v>
      </c>
      <c r="C1467" s="5">
        <v>39875</v>
      </c>
      <c r="D1467" s="2">
        <v>30</v>
      </c>
      <c r="E1467" s="2" t="s">
        <v>10</v>
      </c>
      <c r="F1467" s="6" t="s">
        <v>31</v>
      </c>
      <c r="G1467" s="2">
        <v>100</v>
      </c>
      <c r="H1467" s="2">
        <v>5</v>
      </c>
      <c r="I1467" s="2">
        <v>13</v>
      </c>
      <c r="J1467" s="2">
        <v>5.75</v>
      </c>
      <c r="K1467" s="2">
        <v>3</v>
      </c>
      <c r="L1467" s="19">
        <v>311.60672132793758</v>
      </c>
      <c r="M1467" s="19">
        <f t="shared" si="132"/>
        <v>3.1160672132793759E-2</v>
      </c>
      <c r="N1467" s="19">
        <v>311.60672132793758</v>
      </c>
      <c r="O1467" s="19">
        <f t="shared" si="133"/>
        <v>3.1160672132793759E-2</v>
      </c>
      <c r="P1467" s="19">
        <f t="shared" si="134"/>
        <v>0</v>
      </c>
      <c r="Q1467" s="24">
        <v>13.7</v>
      </c>
      <c r="R1467" s="24">
        <f t="shared" si="135"/>
        <v>0.42690120821927446</v>
      </c>
      <c r="S1467" s="24">
        <v>7.9071428571428566</v>
      </c>
      <c r="T1467" s="24">
        <f t="shared" si="136"/>
        <v>0</v>
      </c>
      <c r="U1467" s="25">
        <f t="shared" si="137"/>
        <v>0.42690120821927446</v>
      </c>
    </row>
    <row r="1468" spans="1:21" x14ac:dyDescent="0.3">
      <c r="A1468" s="2" t="s">
        <v>6</v>
      </c>
      <c r="B1468" s="2">
        <v>10</v>
      </c>
      <c r="C1468" s="5">
        <v>39875</v>
      </c>
      <c r="D1468" s="2">
        <v>30</v>
      </c>
      <c r="E1468" s="2" t="s">
        <v>10</v>
      </c>
      <c r="F1468" s="6" t="s">
        <v>31</v>
      </c>
      <c r="G1468" s="2">
        <v>100</v>
      </c>
      <c r="H1468" s="2">
        <v>2</v>
      </c>
      <c r="I1468" s="2">
        <v>16</v>
      </c>
      <c r="J1468" s="2">
        <v>5</v>
      </c>
      <c r="K1468" s="2">
        <v>3</v>
      </c>
      <c r="L1468" s="19">
        <v>235.61944901923448</v>
      </c>
      <c r="M1468" s="19">
        <f t="shared" si="132"/>
        <v>2.3561944901923447E-2</v>
      </c>
      <c r="N1468" s="19">
        <v>235.61944901923448</v>
      </c>
      <c r="O1468" s="19">
        <f t="shared" si="133"/>
        <v>2.3561944901923447E-2</v>
      </c>
      <c r="P1468" s="19">
        <f t="shared" si="134"/>
        <v>0</v>
      </c>
      <c r="Q1468" s="24">
        <v>13.7</v>
      </c>
      <c r="R1468" s="24">
        <f t="shared" si="135"/>
        <v>0.3227986451563512</v>
      </c>
      <c r="S1468" s="24">
        <v>7.9071428571428566</v>
      </c>
      <c r="T1468" s="24">
        <f t="shared" si="136"/>
        <v>0</v>
      </c>
      <c r="U1468" s="25">
        <f t="shared" si="137"/>
        <v>0.3227986451563512</v>
      </c>
    </row>
    <row r="1469" spans="1:21" x14ac:dyDescent="0.3">
      <c r="A1469" s="2" t="s">
        <v>6</v>
      </c>
      <c r="B1469" s="2">
        <v>10</v>
      </c>
      <c r="C1469" s="5">
        <v>39875</v>
      </c>
      <c r="D1469" s="2">
        <v>30</v>
      </c>
      <c r="E1469" s="2" t="s">
        <v>10</v>
      </c>
      <c r="F1469" s="6" t="s">
        <v>42</v>
      </c>
      <c r="G1469" s="2">
        <v>100</v>
      </c>
      <c r="H1469" s="2">
        <v>10</v>
      </c>
      <c r="I1469" s="2">
        <v>25</v>
      </c>
      <c r="J1469" s="2">
        <v>11.25</v>
      </c>
      <c r="K1469" s="2">
        <v>2</v>
      </c>
      <c r="L1469" s="19">
        <v>795.21564043991634</v>
      </c>
      <c r="M1469" s="19">
        <f t="shared" si="132"/>
        <v>7.9521564043991633E-2</v>
      </c>
      <c r="N1469" s="19">
        <v>795.21564043991634</v>
      </c>
      <c r="O1469" s="19">
        <f t="shared" si="133"/>
        <v>7.9521564043991633E-2</v>
      </c>
      <c r="P1469" s="19">
        <f t="shared" si="134"/>
        <v>0</v>
      </c>
      <c r="Q1469" s="24">
        <v>11.49</v>
      </c>
      <c r="R1469" s="24">
        <f t="shared" si="135"/>
        <v>0.91370277086546392</v>
      </c>
      <c r="S1469" s="24">
        <v>8.1999999999999993</v>
      </c>
      <c r="T1469" s="24">
        <f t="shared" si="136"/>
        <v>0</v>
      </c>
      <c r="U1469" s="25">
        <f t="shared" si="137"/>
        <v>0.91370277086546392</v>
      </c>
    </row>
    <row r="1470" spans="1:21" x14ac:dyDescent="0.3">
      <c r="A1470" s="2" t="s">
        <v>6</v>
      </c>
      <c r="B1470" s="2">
        <v>10</v>
      </c>
      <c r="C1470" s="5">
        <v>39875</v>
      </c>
      <c r="D1470" s="2">
        <v>30</v>
      </c>
      <c r="E1470" s="2" t="s">
        <v>10</v>
      </c>
      <c r="F1470" s="6" t="s">
        <v>36</v>
      </c>
      <c r="G1470" s="2">
        <v>100</v>
      </c>
      <c r="H1470" s="2">
        <v>10</v>
      </c>
      <c r="I1470" s="2">
        <v>20</v>
      </c>
      <c r="J1470" s="2">
        <v>10</v>
      </c>
      <c r="K1470" s="2">
        <v>2</v>
      </c>
      <c r="L1470" s="19">
        <v>628.31853071795865</v>
      </c>
      <c r="M1470" s="19">
        <f t="shared" si="132"/>
        <v>6.2831853071795868E-2</v>
      </c>
      <c r="N1470" s="19">
        <v>628.31853071795865</v>
      </c>
      <c r="O1470" s="19">
        <f t="shared" si="133"/>
        <v>6.2831853071795868E-2</v>
      </c>
      <c r="P1470" s="19">
        <f t="shared" si="134"/>
        <v>0</v>
      </c>
      <c r="Q1470" s="24">
        <v>6.62</v>
      </c>
      <c r="R1470" s="24">
        <f t="shared" si="135"/>
        <v>0.41594686733528863</v>
      </c>
      <c r="S1470" s="24">
        <v>8.3025000000000002</v>
      </c>
      <c r="T1470" s="24">
        <f t="shared" si="136"/>
        <v>0</v>
      </c>
      <c r="U1470" s="25">
        <f t="shared" si="137"/>
        <v>0.41594686733528863</v>
      </c>
    </row>
    <row r="1471" spans="1:21" x14ac:dyDescent="0.3">
      <c r="A1471" s="2" t="s">
        <v>6</v>
      </c>
      <c r="B1471" s="2">
        <v>10</v>
      </c>
      <c r="C1471" s="5">
        <v>39875</v>
      </c>
      <c r="D1471" s="2">
        <v>30</v>
      </c>
      <c r="E1471" s="2" t="s">
        <v>10</v>
      </c>
      <c r="F1471" s="6" t="s">
        <v>55</v>
      </c>
      <c r="G1471" s="2">
        <v>100</v>
      </c>
      <c r="H1471" s="2">
        <v>5</v>
      </c>
      <c r="I1471" s="2">
        <v>15</v>
      </c>
      <c r="J1471" s="2">
        <v>6.25</v>
      </c>
      <c r="K1471" s="2">
        <v>2</v>
      </c>
      <c r="L1471" s="19">
        <v>245.43692606170259</v>
      </c>
      <c r="M1471" s="19">
        <f t="shared" si="132"/>
        <v>2.4543692606170259E-2</v>
      </c>
      <c r="N1471" s="19">
        <v>245.43692606170259</v>
      </c>
      <c r="O1471" s="19">
        <f t="shared" si="133"/>
        <v>2.4543692606170259E-2</v>
      </c>
      <c r="P1471" s="19">
        <f t="shared" si="134"/>
        <v>0</v>
      </c>
      <c r="Q1471" s="24">
        <v>4.05</v>
      </c>
      <c r="R1471" s="24">
        <f t="shared" si="135"/>
        <v>9.9401955054989541E-2</v>
      </c>
      <c r="S1471" s="24">
        <v>8.104694792715291</v>
      </c>
      <c r="T1471" s="24">
        <f t="shared" si="136"/>
        <v>0</v>
      </c>
      <c r="U1471" s="25">
        <f t="shared" si="137"/>
        <v>9.9401955054989541E-2</v>
      </c>
    </row>
    <row r="1472" spans="1:21" x14ac:dyDescent="0.3">
      <c r="A1472" s="2" t="s">
        <v>6</v>
      </c>
      <c r="B1472" s="2">
        <v>10</v>
      </c>
      <c r="C1472" s="5">
        <v>39875</v>
      </c>
      <c r="D1472" s="2">
        <v>30</v>
      </c>
      <c r="E1472" s="2" t="s">
        <v>10</v>
      </c>
      <c r="F1472" s="6" t="s">
        <v>53</v>
      </c>
      <c r="G1472" s="2">
        <v>100</v>
      </c>
      <c r="H1472" s="2">
        <v>5</v>
      </c>
      <c r="I1472" s="2">
        <v>15</v>
      </c>
      <c r="J1472" s="2">
        <v>6.25</v>
      </c>
      <c r="K1472" s="2">
        <v>2</v>
      </c>
      <c r="L1472" s="19">
        <v>245.43692606170259</v>
      </c>
      <c r="M1472" s="19">
        <f t="shared" si="132"/>
        <v>2.4543692606170259E-2</v>
      </c>
      <c r="N1472" s="19">
        <v>245.43692606170259</v>
      </c>
      <c r="O1472" s="19">
        <f t="shared" si="133"/>
        <v>2.4543692606170259E-2</v>
      </c>
      <c r="P1472" s="19">
        <f t="shared" si="134"/>
        <v>0</v>
      </c>
      <c r="Q1472" s="24">
        <v>6.51</v>
      </c>
      <c r="R1472" s="24">
        <f t="shared" si="135"/>
        <v>0.15977943886616838</v>
      </c>
      <c r="S1472" s="24">
        <v>8.2509316770186327</v>
      </c>
      <c r="T1472" s="24">
        <f t="shared" si="136"/>
        <v>0</v>
      </c>
      <c r="U1472" s="25">
        <f t="shared" si="137"/>
        <v>0.15977943886616838</v>
      </c>
    </row>
    <row r="1473" spans="1:21" x14ac:dyDescent="0.3">
      <c r="A1473" s="2" t="s">
        <v>6</v>
      </c>
      <c r="B1473" s="2">
        <v>10</v>
      </c>
      <c r="C1473" s="5">
        <v>39875</v>
      </c>
      <c r="D1473" s="2">
        <v>30</v>
      </c>
      <c r="E1473" s="2" t="s">
        <v>10</v>
      </c>
      <c r="F1473" s="6" t="s">
        <v>47</v>
      </c>
      <c r="G1473" s="2">
        <v>40</v>
      </c>
      <c r="H1473" s="2">
        <v>10</v>
      </c>
      <c r="I1473" s="2">
        <v>12</v>
      </c>
      <c r="J1473" s="2">
        <v>8</v>
      </c>
      <c r="K1473" s="2">
        <v>3</v>
      </c>
      <c r="L1473" s="19">
        <v>603.18578948924028</v>
      </c>
      <c r="M1473" s="19">
        <f t="shared" si="132"/>
        <v>6.0318578948924027E-2</v>
      </c>
      <c r="N1473" s="19">
        <v>241.27431579569611</v>
      </c>
      <c r="O1473" s="19">
        <f t="shared" si="133"/>
        <v>2.4127431579569612E-2</v>
      </c>
      <c r="P1473" s="19">
        <f t="shared" si="134"/>
        <v>3.6191147369354415E-2</v>
      </c>
      <c r="Q1473" s="24">
        <v>5.15</v>
      </c>
      <c r="R1473" s="24">
        <f t="shared" si="135"/>
        <v>0.12425627263478352</v>
      </c>
      <c r="S1473" s="24">
        <v>11.257627118644068</v>
      </c>
      <c r="T1473" s="24">
        <f t="shared" si="136"/>
        <v>0.40742644208008821</v>
      </c>
      <c r="U1473" s="25">
        <f t="shared" si="137"/>
        <v>-0.28317016944530471</v>
      </c>
    </row>
    <row r="1474" spans="1:21" x14ac:dyDescent="0.3">
      <c r="A1474" s="2" t="s">
        <v>6</v>
      </c>
      <c r="B1474" s="2">
        <v>10</v>
      </c>
      <c r="C1474" s="5">
        <v>39875</v>
      </c>
      <c r="D1474" s="2">
        <v>30</v>
      </c>
      <c r="E1474" s="2" t="s">
        <v>10</v>
      </c>
      <c r="F1474" s="6" t="s">
        <v>53</v>
      </c>
      <c r="G1474" s="2">
        <v>100</v>
      </c>
      <c r="H1474" s="2">
        <v>5</v>
      </c>
      <c r="I1474" s="2">
        <v>12</v>
      </c>
      <c r="J1474" s="2">
        <v>5.5</v>
      </c>
      <c r="K1474" s="2">
        <v>2</v>
      </c>
      <c r="L1474" s="19">
        <v>190.06635554218249</v>
      </c>
      <c r="M1474" s="19">
        <f t="shared" ref="M1474:M1537" si="138">L1474/10000</f>
        <v>1.9006635554218249E-2</v>
      </c>
      <c r="N1474" s="19">
        <v>190.06635554218249</v>
      </c>
      <c r="O1474" s="19">
        <f t="shared" ref="O1474:O1537" si="139">N1474/10000</f>
        <v>1.9006635554218249E-2</v>
      </c>
      <c r="P1474" s="19">
        <f t="shared" ref="P1474:P1537" si="140">M1474-O1474</f>
        <v>0</v>
      </c>
      <c r="Q1474" s="24">
        <v>6.51</v>
      </c>
      <c r="R1474" s="24">
        <f t="shared" ref="R1474:R1537" si="141">O1474*Q1474</f>
        <v>0.1237331974579608</v>
      </c>
      <c r="S1474" s="24">
        <v>8.2509316770186327</v>
      </c>
      <c r="T1474" s="24">
        <f t="shared" ref="T1474:T1537" si="142">P1474*S1474</f>
        <v>0</v>
      </c>
      <c r="U1474" s="25">
        <f t="shared" ref="U1474:U1537" si="143">R1474-T1474</f>
        <v>0.1237331974579608</v>
      </c>
    </row>
    <row r="1475" spans="1:21" x14ac:dyDescent="0.3">
      <c r="A1475" s="2" t="s">
        <v>6</v>
      </c>
      <c r="B1475" s="2">
        <v>10</v>
      </c>
      <c r="C1475" s="5">
        <v>39875</v>
      </c>
      <c r="D1475" s="2">
        <v>30</v>
      </c>
      <c r="E1475" s="2" t="s">
        <v>10</v>
      </c>
      <c r="F1475" s="6" t="s">
        <v>16</v>
      </c>
      <c r="G1475" s="2">
        <v>100</v>
      </c>
      <c r="H1475" s="2">
        <v>7</v>
      </c>
      <c r="I1475" s="2">
        <v>15</v>
      </c>
      <c r="J1475" s="2">
        <v>7.25</v>
      </c>
      <c r="K1475" s="2">
        <v>1</v>
      </c>
      <c r="L1475" s="19">
        <v>165.1299638543135</v>
      </c>
      <c r="M1475" s="19">
        <f t="shared" si="138"/>
        <v>1.6512996385431349E-2</v>
      </c>
      <c r="N1475" s="19">
        <v>165.1299638543135</v>
      </c>
      <c r="O1475" s="19">
        <f t="shared" si="139"/>
        <v>1.6512996385431349E-2</v>
      </c>
      <c r="P1475" s="19">
        <f t="shared" si="140"/>
        <v>0</v>
      </c>
      <c r="Q1475" s="24">
        <v>4.2699999999999996</v>
      </c>
      <c r="R1475" s="24">
        <f t="shared" si="141"/>
        <v>7.0510494565791851E-2</v>
      </c>
      <c r="S1475" s="24">
        <v>6.8298200514138809</v>
      </c>
      <c r="T1475" s="24">
        <f t="shared" si="142"/>
        <v>0</v>
      </c>
      <c r="U1475" s="25">
        <f t="shared" si="143"/>
        <v>7.0510494565791851E-2</v>
      </c>
    </row>
    <row r="1476" spans="1:21" x14ac:dyDescent="0.3">
      <c r="A1476" s="2" t="s">
        <v>6</v>
      </c>
      <c r="B1476" s="2">
        <v>10</v>
      </c>
      <c r="C1476" s="5">
        <v>39875</v>
      </c>
      <c r="D1476" s="2">
        <v>30</v>
      </c>
      <c r="E1476" s="2" t="s">
        <v>10</v>
      </c>
      <c r="F1476" s="6" t="s">
        <v>44</v>
      </c>
      <c r="G1476" s="2">
        <v>100</v>
      </c>
      <c r="H1476" s="2">
        <v>5</v>
      </c>
      <c r="I1476" s="2">
        <v>17</v>
      </c>
      <c r="J1476" s="2">
        <v>6.75</v>
      </c>
      <c r="K1476" s="2">
        <v>2</v>
      </c>
      <c r="L1476" s="19">
        <v>286.27763055836988</v>
      </c>
      <c r="M1476" s="19">
        <f t="shared" si="138"/>
        <v>2.8627763055836988E-2</v>
      </c>
      <c r="N1476" s="19">
        <v>286.27763055836988</v>
      </c>
      <c r="O1476" s="19">
        <f t="shared" si="139"/>
        <v>2.8627763055836988E-2</v>
      </c>
      <c r="P1476" s="19">
        <f t="shared" si="140"/>
        <v>0</v>
      </c>
      <c r="Q1476" s="24">
        <v>5.78</v>
      </c>
      <c r="R1476" s="24">
        <f t="shared" si="141"/>
        <v>0.1654684704627378</v>
      </c>
      <c r="S1476" s="24">
        <v>9.0675767918088734</v>
      </c>
      <c r="T1476" s="24">
        <f t="shared" si="142"/>
        <v>0</v>
      </c>
      <c r="U1476" s="25">
        <f t="shared" si="143"/>
        <v>0.1654684704627378</v>
      </c>
    </row>
    <row r="1477" spans="1:21" x14ac:dyDescent="0.3">
      <c r="A1477" s="2" t="s">
        <v>6</v>
      </c>
      <c r="B1477" s="2">
        <v>10</v>
      </c>
      <c r="C1477" s="5">
        <v>39875</v>
      </c>
      <c r="D1477" s="2">
        <v>30</v>
      </c>
      <c r="E1477" s="2" t="s">
        <v>10</v>
      </c>
      <c r="F1477" s="6" t="s">
        <v>36</v>
      </c>
      <c r="G1477" s="2">
        <v>50</v>
      </c>
      <c r="H1477" s="2">
        <v>10</v>
      </c>
      <c r="I1477" s="2">
        <v>20</v>
      </c>
      <c r="J1477" s="2">
        <v>10</v>
      </c>
      <c r="K1477" s="2">
        <v>2</v>
      </c>
      <c r="L1477" s="19">
        <v>628.31853071795865</v>
      </c>
      <c r="M1477" s="19">
        <f t="shared" si="138"/>
        <v>6.2831853071795868E-2</v>
      </c>
      <c r="N1477" s="19">
        <v>314.15926535897933</v>
      </c>
      <c r="O1477" s="19">
        <f t="shared" si="139"/>
        <v>3.1415926535897934E-2</v>
      </c>
      <c r="P1477" s="19">
        <f t="shared" si="140"/>
        <v>3.1415926535897934E-2</v>
      </c>
      <c r="Q1477" s="24">
        <v>6.62</v>
      </c>
      <c r="R1477" s="24">
        <f t="shared" si="141"/>
        <v>0.20797343366764431</v>
      </c>
      <c r="S1477" s="24">
        <v>8.3025000000000002</v>
      </c>
      <c r="T1477" s="24">
        <f t="shared" si="142"/>
        <v>0.26083073006429258</v>
      </c>
      <c r="U1477" s="25">
        <f t="shared" si="143"/>
        <v>-5.2857296396648268E-2</v>
      </c>
    </row>
    <row r="1478" spans="1:21" x14ac:dyDescent="0.3">
      <c r="A1478" s="2" t="s">
        <v>6</v>
      </c>
      <c r="B1478" s="2">
        <v>10</v>
      </c>
      <c r="C1478" s="5">
        <v>39875</v>
      </c>
      <c r="D1478" s="2">
        <v>30</v>
      </c>
      <c r="E1478" s="2" t="s">
        <v>10</v>
      </c>
      <c r="F1478" s="6" t="s">
        <v>42</v>
      </c>
      <c r="G1478" s="2">
        <v>30</v>
      </c>
      <c r="H1478" s="2">
        <v>35</v>
      </c>
      <c r="I1478" s="2">
        <v>25</v>
      </c>
      <c r="J1478" s="2">
        <v>23.75</v>
      </c>
      <c r="K1478" s="2">
        <v>2</v>
      </c>
      <c r="L1478" s="19">
        <v>3544.1092123309854</v>
      </c>
      <c r="M1478" s="19">
        <f t="shared" si="138"/>
        <v>0.35441092123309853</v>
      </c>
      <c r="N1478" s="19">
        <v>1063.2327636992957</v>
      </c>
      <c r="O1478" s="19">
        <f t="shared" si="139"/>
        <v>0.10632327636992957</v>
      </c>
      <c r="P1478" s="19">
        <f t="shared" si="140"/>
        <v>0.24808764486316898</v>
      </c>
      <c r="Q1478" s="24">
        <v>11.49</v>
      </c>
      <c r="R1478" s="24">
        <f t="shared" si="141"/>
        <v>1.2216544454904907</v>
      </c>
      <c r="S1478" s="24">
        <v>8.1999999999999993</v>
      </c>
      <c r="T1478" s="24">
        <f t="shared" si="142"/>
        <v>2.0343186878779855</v>
      </c>
      <c r="U1478" s="25">
        <f t="shared" si="143"/>
        <v>-0.8126642423874948</v>
      </c>
    </row>
    <row r="1479" spans="1:21" x14ac:dyDescent="0.3">
      <c r="A1479" s="2" t="s">
        <v>6</v>
      </c>
      <c r="B1479" s="2">
        <v>10</v>
      </c>
      <c r="C1479" s="5">
        <v>39875</v>
      </c>
      <c r="D1479" s="2">
        <v>30</v>
      </c>
      <c r="E1479" s="2" t="s">
        <v>10</v>
      </c>
      <c r="F1479" s="6" t="s">
        <v>25</v>
      </c>
      <c r="G1479" s="2">
        <v>20</v>
      </c>
      <c r="H1479" s="2">
        <v>10</v>
      </c>
      <c r="I1479" s="2">
        <v>10</v>
      </c>
      <c r="J1479" s="2">
        <v>7.5</v>
      </c>
      <c r="K1479" s="2">
        <v>2</v>
      </c>
      <c r="L1479" s="19">
        <v>353.42917352885172</v>
      </c>
      <c r="M1479" s="19">
        <f t="shared" si="138"/>
        <v>3.5342917352885174E-2</v>
      </c>
      <c r="N1479" s="19">
        <v>70.685834705770347</v>
      </c>
      <c r="O1479" s="19">
        <f t="shared" si="139"/>
        <v>7.0685834705770346E-3</v>
      </c>
      <c r="P1479" s="19">
        <f t="shared" si="140"/>
        <v>2.8274333882308138E-2</v>
      </c>
      <c r="Q1479" s="24">
        <v>8.19</v>
      </c>
      <c r="R1479" s="24">
        <f t="shared" si="141"/>
        <v>5.7891698624025913E-2</v>
      </c>
      <c r="S1479" s="24">
        <v>10.218461538461538</v>
      </c>
      <c r="T1479" s="24">
        <f t="shared" si="142"/>
        <v>0.2889201933019856</v>
      </c>
      <c r="U1479" s="25">
        <f t="shared" si="143"/>
        <v>-0.23102849467795969</v>
      </c>
    </row>
    <row r="1480" spans="1:21" x14ac:dyDescent="0.3">
      <c r="A1480" s="2" t="s">
        <v>6</v>
      </c>
      <c r="B1480" s="2">
        <v>10</v>
      </c>
      <c r="C1480" s="5">
        <v>39875</v>
      </c>
      <c r="D1480" s="2">
        <v>30</v>
      </c>
      <c r="E1480" s="2" t="s">
        <v>10</v>
      </c>
      <c r="F1480" s="6" t="s">
        <v>53</v>
      </c>
      <c r="G1480" s="2">
        <v>100</v>
      </c>
      <c r="H1480" s="2">
        <v>5</v>
      </c>
      <c r="I1480" s="2">
        <v>13</v>
      </c>
      <c r="J1480" s="2">
        <v>5.75</v>
      </c>
      <c r="K1480" s="2">
        <v>2</v>
      </c>
      <c r="L1480" s="19">
        <v>207.73781421862506</v>
      </c>
      <c r="M1480" s="19">
        <f t="shared" si="138"/>
        <v>2.0773781421862505E-2</v>
      </c>
      <c r="N1480" s="19">
        <v>207.73781421862506</v>
      </c>
      <c r="O1480" s="19">
        <f t="shared" si="139"/>
        <v>2.0773781421862505E-2</v>
      </c>
      <c r="P1480" s="19">
        <f t="shared" si="140"/>
        <v>0</v>
      </c>
      <c r="Q1480" s="24">
        <v>6.51</v>
      </c>
      <c r="R1480" s="24">
        <f t="shared" si="141"/>
        <v>0.13523731705632491</v>
      </c>
      <c r="S1480" s="24">
        <v>8.2509316770186327</v>
      </c>
      <c r="T1480" s="24">
        <f t="shared" si="142"/>
        <v>0</v>
      </c>
      <c r="U1480" s="25">
        <f t="shared" si="143"/>
        <v>0.13523731705632491</v>
      </c>
    </row>
    <row r="1481" spans="1:21" x14ac:dyDescent="0.3">
      <c r="A1481" s="2" t="s">
        <v>6</v>
      </c>
      <c r="B1481" s="2">
        <v>10</v>
      </c>
      <c r="C1481" s="5">
        <v>39875</v>
      </c>
      <c r="D1481" s="2">
        <v>30</v>
      </c>
      <c r="E1481" s="2" t="s">
        <v>10</v>
      </c>
      <c r="F1481" s="6" t="s">
        <v>44</v>
      </c>
      <c r="G1481" s="2">
        <v>100</v>
      </c>
      <c r="H1481" s="2">
        <v>2</v>
      </c>
      <c r="I1481" s="2">
        <v>13</v>
      </c>
      <c r="J1481" s="2">
        <v>4.25</v>
      </c>
      <c r="K1481" s="2">
        <v>2</v>
      </c>
      <c r="L1481" s="19">
        <v>113.49003461093127</v>
      </c>
      <c r="M1481" s="19">
        <f t="shared" si="138"/>
        <v>1.1349003461093127E-2</v>
      </c>
      <c r="N1481" s="19">
        <v>113.49003461093127</v>
      </c>
      <c r="O1481" s="19">
        <f t="shared" si="139"/>
        <v>1.1349003461093127E-2</v>
      </c>
      <c r="P1481" s="19">
        <f t="shared" si="140"/>
        <v>0</v>
      </c>
      <c r="Q1481" s="24">
        <v>5.78</v>
      </c>
      <c r="R1481" s="24">
        <f t="shared" si="141"/>
        <v>6.5597240005118282E-2</v>
      </c>
      <c r="S1481" s="24">
        <v>9.0675767918088734</v>
      </c>
      <c r="T1481" s="24">
        <f t="shared" si="142"/>
        <v>0</v>
      </c>
      <c r="U1481" s="25">
        <f t="shared" si="143"/>
        <v>6.5597240005118282E-2</v>
      </c>
    </row>
    <row r="1482" spans="1:21" x14ac:dyDescent="0.3">
      <c r="A1482" s="2" t="s">
        <v>6</v>
      </c>
      <c r="B1482" s="2">
        <v>10</v>
      </c>
      <c r="C1482" s="5">
        <v>39875</v>
      </c>
      <c r="D1482" s="2">
        <v>30</v>
      </c>
      <c r="E1482" s="2" t="s">
        <v>10</v>
      </c>
      <c r="F1482" s="6" t="s">
        <v>44</v>
      </c>
      <c r="G1482" s="2">
        <v>70</v>
      </c>
      <c r="H1482" s="2">
        <v>5</v>
      </c>
      <c r="I1482" s="2">
        <v>17</v>
      </c>
      <c r="J1482" s="2">
        <v>6.75</v>
      </c>
      <c r="K1482" s="2">
        <v>2</v>
      </c>
      <c r="L1482" s="19">
        <v>286.27763055836988</v>
      </c>
      <c r="M1482" s="19">
        <f t="shared" si="138"/>
        <v>2.8627763055836988E-2</v>
      </c>
      <c r="N1482" s="19">
        <v>200.3943413908589</v>
      </c>
      <c r="O1482" s="19">
        <f t="shared" si="139"/>
        <v>2.003943413908589E-2</v>
      </c>
      <c r="P1482" s="19">
        <f t="shared" si="140"/>
        <v>8.5883289167510979E-3</v>
      </c>
      <c r="Q1482" s="24">
        <v>5.78</v>
      </c>
      <c r="R1482" s="24">
        <f t="shared" si="141"/>
        <v>0.11582792932391645</v>
      </c>
      <c r="S1482" s="24">
        <v>9.0675767918088734</v>
      </c>
      <c r="T1482" s="24">
        <f t="shared" si="142"/>
        <v>7.7875331965953296E-2</v>
      </c>
      <c r="U1482" s="25">
        <f t="shared" si="143"/>
        <v>3.795259735796315E-2</v>
      </c>
    </row>
    <row r="1483" spans="1:21" x14ac:dyDescent="0.3">
      <c r="A1483" s="2" t="s">
        <v>6</v>
      </c>
      <c r="B1483" s="2">
        <v>10</v>
      </c>
      <c r="C1483" s="5">
        <v>39875</v>
      </c>
      <c r="D1483" s="2">
        <v>30</v>
      </c>
      <c r="E1483" s="2" t="s">
        <v>10</v>
      </c>
      <c r="F1483" s="6" t="s">
        <v>44</v>
      </c>
      <c r="G1483" s="2">
        <v>40</v>
      </c>
      <c r="H1483" s="2">
        <v>5</v>
      </c>
      <c r="I1483" s="2">
        <v>20</v>
      </c>
      <c r="J1483" s="2">
        <v>7.5</v>
      </c>
      <c r="K1483" s="2">
        <v>2</v>
      </c>
      <c r="L1483" s="19">
        <v>353.42917352885172</v>
      </c>
      <c r="M1483" s="19">
        <f t="shared" si="138"/>
        <v>3.5342917352885174E-2</v>
      </c>
      <c r="N1483" s="19">
        <v>141.37166941154069</v>
      </c>
      <c r="O1483" s="19">
        <f t="shared" si="139"/>
        <v>1.4137166941154069E-2</v>
      </c>
      <c r="P1483" s="19">
        <f t="shared" si="140"/>
        <v>2.1205750411731103E-2</v>
      </c>
      <c r="Q1483" s="24">
        <v>5.78</v>
      </c>
      <c r="R1483" s="24">
        <f t="shared" si="141"/>
        <v>8.171282491987053E-2</v>
      </c>
      <c r="S1483" s="24">
        <v>9.0675767918088734</v>
      </c>
      <c r="T1483" s="24">
        <f t="shared" si="142"/>
        <v>0.19228477028630442</v>
      </c>
      <c r="U1483" s="25">
        <f t="shared" si="143"/>
        <v>-0.11057194536643389</v>
      </c>
    </row>
    <row r="1484" spans="1:21" x14ac:dyDescent="0.3">
      <c r="A1484" s="2" t="s">
        <v>6</v>
      </c>
      <c r="B1484" s="2">
        <v>10</v>
      </c>
      <c r="C1484" s="5">
        <v>39875</v>
      </c>
      <c r="D1484" s="2">
        <v>30</v>
      </c>
      <c r="E1484" s="2" t="s">
        <v>10</v>
      </c>
      <c r="F1484" s="6" t="s">
        <v>53</v>
      </c>
      <c r="G1484" s="2">
        <v>70</v>
      </c>
      <c r="H1484" s="2">
        <v>10</v>
      </c>
      <c r="I1484" s="2">
        <v>10</v>
      </c>
      <c r="J1484" s="2">
        <v>7.5</v>
      </c>
      <c r="K1484" s="2">
        <v>2</v>
      </c>
      <c r="L1484" s="19">
        <v>353.42917352885172</v>
      </c>
      <c r="M1484" s="19">
        <f t="shared" si="138"/>
        <v>3.5342917352885174E-2</v>
      </c>
      <c r="N1484" s="19">
        <v>247.40042147019619</v>
      </c>
      <c r="O1484" s="19">
        <f t="shared" si="139"/>
        <v>2.4740042147019619E-2</v>
      </c>
      <c r="P1484" s="19">
        <f t="shared" si="140"/>
        <v>1.0602875205865555E-2</v>
      </c>
      <c r="Q1484" s="24">
        <v>6.51</v>
      </c>
      <c r="R1484" s="24">
        <f t="shared" si="141"/>
        <v>0.16105767437709773</v>
      </c>
      <c r="S1484" s="24">
        <v>8.2509316770186327</v>
      </c>
      <c r="T1484" s="24">
        <f t="shared" si="142"/>
        <v>8.7483598903551563E-2</v>
      </c>
      <c r="U1484" s="25">
        <f t="shared" si="143"/>
        <v>7.3574075473546163E-2</v>
      </c>
    </row>
    <row r="1485" spans="1:21" x14ac:dyDescent="0.3">
      <c r="A1485" s="2" t="s">
        <v>6</v>
      </c>
      <c r="B1485" s="2">
        <v>10</v>
      </c>
      <c r="C1485" s="5">
        <v>39875</v>
      </c>
      <c r="D1485" s="2">
        <v>30</v>
      </c>
      <c r="E1485" s="2" t="s">
        <v>10</v>
      </c>
      <c r="F1485" s="6" t="s">
        <v>47</v>
      </c>
      <c r="G1485" s="2">
        <v>70</v>
      </c>
      <c r="H1485" s="2">
        <v>15</v>
      </c>
      <c r="I1485" s="2">
        <v>25</v>
      </c>
      <c r="J1485" s="2">
        <v>13.75</v>
      </c>
      <c r="K1485" s="2">
        <v>3</v>
      </c>
      <c r="L1485" s="19">
        <v>1781.8720832079607</v>
      </c>
      <c r="M1485" s="19">
        <f t="shared" si="138"/>
        <v>0.17818720832079607</v>
      </c>
      <c r="N1485" s="19">
        <v>1247.3104582455724</v>
      </c>
      <c r="O1485" s="19">
        <f t="shared" si="139"/>
        <v>0.12473104582455724</v>
      </c>
      <c r="P1485" s="19">
        <f t="shared" si="140"/>
        <v>5.3456162496238829E-2</v>
      </c>
      <c r="Q1485" s="24">
        <v>5.15</v>
      </c>
      <c r="R1485" s="24">
        <f t="shared" si="141"/>
        <v>0.64236488599646979</v>
      </c>
      <c r="S1485" s="24">
        <v>11.257627118644068</v>
      </c>
      <c r="T1485" s="24">
        <f t="shared" si="142"/>
        <v>0.60178954457630218</v>
      </c>
      <c r="U1485" s="25">
        <f t="shared" si="143"/>
        <v>4.057534142016761E-2</v>
      </c>
    </row>
    <row r="1486" spans="1:21" x14ac:dyDescent="0.3">
      <c r="A1486" s="2" t="s">
        <v>6</v>
      </c>
      <c r="B1486" s="2">
        <v>10</v>
      </c>
      <c r="C1486" s="5">
        <v>39875</v>
      </c>
      <c r="D1486" s="2">
        <v>30</v>
      </c>
      <c r="E1486" s="2" t="s">
        <v>10</v>
      </c>
      <c r="F1486" s="6" t="s">
        <v>44</v>
      </c>
      <c r="G1486" s="2">
        <v>90</v>
      </c>
      <c r="H1486" s="2">
        <v>5</v>
      </c>
      <c r="I1486" s="2">
        <v>17</v>
      </c>
      <c r="J1486" s="2">
        <v>6.75</v>
      </c>
      <c r="K1486" s="2">
        <v>2</v>
      </c>
      <c r="L1486" s="19">
        <v>286.27763055836988</v>
      </c>
      <c r="M1486" s="19">
        <f t="shared" si="138"/>
        <v>2.8627763055836988E-2</v>
      </c>
      <c r="N1486" s="19">
        <v>257.64986750253291</v>
      </c>
      <c r="O1486" s="19">
        <f t="shared" si="139"/>
        <v>2.576498675025329E-2</v>
      </c>
      <c r="P1486" s="19">
        <f t="shared" si="140"/>
        <v>2.8627763055836981E-3</v>
      </c>
      <c r="Q1486" s="24">
        <v>5.78</v>
      </c>
      <c r="R1486" s="24">
        <f t="shared" si="141"/>
        <v>0.14892162341646403</v>
      </c>
      <c r="S1486" s="24">
        <v>9.0675767918088734</v>
      </c>
      <c r="T1486" s="24">
        <f t="shared" si="142"/>
        <v>2.5958443988651089E-2</v>
      </c>
      <c r="U1486" s="25">
        <f t="shared" si="143"/>
        <v>0.12296317942781294</v>
      </c>
    </row>
    <row r="1487" spans="1:21" x14ac:dyDescent="0.3">
      <c r="A1487" s="2" t="s">
        <v>6</v>
      </c>
      <c r="B1487" s="2">
        <v>10</v>
      </c>
      <c r="C1487" s="5">
        <v>39875</v>
      </c>
      <c r="D1487" s="2">
        <v>30</v>
      </c>
      <c r="E1487" s="2" t="s">
        <v>10</v>
      </c>
      <c r="F1487" s="6" t="s">
        <v>42</v>
      </c>
      <c r="G1487" s="2">
        <v>50</v>
      </c>
      <c r="H1487" s="2">
        <v>17</v>
      </c>
      <c r="I1487" s="2">
        <v>20</v>
      </c>
      <c r="J1487" s="2">
        <v>13.5</v>
      </c>
      <c r="K1487" s="2">
        <v>2</v>
      </c>
      <c r="L1487" s="19">
        <v>1145.1105222334795</v>
      </c>
      <c r="M1487" s="19">
        <f t="shared" si="138"/>
        <v>0.11451105222334795</v>
      </c>
      <c r="N1487" s="19">
        <v>572.55526111673976</v>
      </c>
      <c r="O1487" s="19">
        <f t="shared" si="139"/>
        <v>5.7255526111673977E-2</v>
      </c>
      <c r="P1487" s="19">
        <f t="shared" si="140"/>
        <v>5.7255526111673977E-2</v>
      </c>
      <c r="Q1487" s="24">
        <v>11.49</v>
      </c>
      <c r="R1487" s="24">
        <f t="shared" si="141"/>
        <v>0.65786599502313403</v>
      </c>
      <c r="S1487" s="24">
        <v>8.1999999999999993</v>
      </c>
      <c r="T1487" s="24">
        <f t="shared" si="142"/>
        <v>0.46949531411572659</v>
      </c>
      <c r="U1487" s="25">
        <f t="shared" si="143"/>
        <v>0.18837068090740744</v>
      </c>
    </row>
    <row r="1488" spans="1:21" x14ac:dyDescent="0.3">
      <c r="A1488" s="2" t="s">
        <v>6</v>
      </c>
      <c r="B1488" s="2">
        <v>10</v>
      </c>
      <c r="C1488" s="5">
        <v>39875</v>
      </c>
      <c r="D1488" s="2">
        <v>30</v>
      </c>
      <c r="E1488" s="2" t="s">
        <v>10</v>
      </c>
      <c r="F1488" s="6" t="s">
        <v>13</v>
      </c>
      <c r="G1488" s="2">
        <v>100</v>
      </c>
      <c r="H1488" s="2">
        <v>25</v>
      </c>
      <c r="I1488" s="2">
        <v>30</v>
      </c>
      <c r="J1488" s="2">
        <v>20</v>
      </c>
      <c r="K1488" s="2">
        <v>4</v>
      </c>
      <c r="L1488" s="19">
        <v>5026.5482457436692</v>
      </c>
      <c r="M1488" s="19">
        <f t="shared" si="138"/>
        <v>0.50265482457436694</v>
      </c>
      <c r="N1488" s="19">
        <v>5026.5482457436692</v>
      </c>
      <c r="O1488" s="19">
        <f t="shared" si="139"/>
        <v>0.50265482457436694</v>
      </c>
      <c r="P1488" s="19">
        <f t="shared" si="140"/>
        <v>0</v>
      </c>
      <c r="Q1488" s="24">
        <v>19.28</v>
      </c>
      <c r="R1488" s="24">
        <f t="shared" si="141"/>
        <v>9.6911850177937957</v>
      </c>
      <c r="S1488" s="24">
        <v>10.10190114068441</v>
      </c>
      <c r="T1488" s="24">
        <f t="shared" si="142"/>
        <v>0</v>
      </c>
      <c r="U1488" s="25">
        <f t="shared" si="143"/>
        <v>9.6911850177937957</v>
      </c>
    </row>
    <row r="1489" spans="1:21" x14ac:dyDescent="0.3">
      <c r="A1489" s="2" t="s">
        <v>6</v>
      </c>
      <c r="B1489" s="2">
        <v>10</v>
      </c>
      <c r="C1489" s="5">
        <v>39875</v>
      </c>
      <c r="D1489" s="2">
        <v>30</v>
      </c>
      <c r="E1489" s="2" t="s">
        <v>10</v>
      </c>
      <c r="F1489" s="6" t="s">
        <v>44</v>
      </c>
      <c r="G1489" s="2">
        <v>100</v>
      </c>
      <c r="H1489" s="2">
        <v>5</v>
      </c>
      <c r="I1489" s="2">
        <v>20</v>
      </c>
      <c r="J1489" s="2">
        <v>7.5</v>
      </c>
      <c r="K1489" s="2">
        <v>2</v>
      </c>
      <c r="L1489" s="19">
        <v>353.42917352885172</v>
      </c>
      <c r="M1489" s="19">
        <f t="shared" si="138"/>
        <v>3.5342917352885174E-2</v>
      </c>
      <c r="N1489" s="19">
        <v>353.42917352885172</v>
      </c>
      <c r="O1489" s="19">
        <f t="shared" si="139"/>
        <v>3.5342917352885174E-2</v>
      </c>
      <c r="P1489" s="19">
        <f t="shared" si="140"/>
        <v>0</v>
      </c>
      <c r="Q1489" s="24">
        <v>5.78</v>
      </c>
      <c r="R1489" s="24">
        <f t="shared" si="141"/>
        <v>0.20428206229967633</v>
      </c>
      <c r="S1489" s="24">
        <v>9.0675767918088734</v>
      </c>
      <c r="T1489" s="24">
        <f t="shared" si="142"/>
        <v>0</v>
      </c>
      <c r="U1489" s="25">
        <f t="shared" si="143"/>
        <v>0.20428206229967633</v>
      </c>
    </row>
    <row r="1490" spans="1:21" x14ac:dyDescent="0.3">
      <c r="A1490" s="2" t="s">
        <v>6</v>
      </c>
      <c r="B1490" s="2">
        <v>10</v>
      </c>
      <c r="C1490" s="5">
        <v>39875</v>
      </c>
      <c r="D1490" s="2">
        <v>30</v>
      </c>
      <c r="E1490" s="2" t="s">
        <v>10</v>
      </c>
      <c r="F1490" s="6" t="s">
        <v>24</v>
      </c>
      <c r="G1490" s="2">
        <v>100</v>
      </c>
      <c r="H1490" s="2">
        <v>10</v>
      </c>
      <c r="I1490" s="2">
        <v>15</v>
      </c>
      <c r="J1490" s="2">
        <v>8.75</v>
      </c>
      <c r="K1490" s="2">
        <v>2</v>
      </c>
      <c r="L1490" s="19">
        <v>481.05637508093707</v>
      </c>
      <c r="M1490" s="19">
        <f t="shared" si="138"/>
        <v>4.8105637508093706E-2</v>
      </c>
      <c r="N1490" s="19">
        <v>481.05637508093707</v>
      </c>
      <c r="O1490" s="19">
        <f t="shared" si="139"/>
        <v>4.8105637508093706E-2</v>
      </c>
      <c r="P1490" s="19">
        <f t="shared" si="140"/>
        <v>0</v>
      </c>
      <c r="Q1490" s="24">
        <v>5.86</v>
      </c>
      <c r="R1490" s="24">
        <f t="shared" si="141"/>
        <v>0.28189903579742914</v>
      </c>
      <c r="S1490" s="24">
        <v>8.461146496815287</v>
      </c>
      <c r="T1490" s="24">
        <f t="shared" si="142"/>
        <v>0</v>
      </c>
      <c r="U1490" s="25">
        <f t="shared" si="143"/>
        <v>0.28189903579742914</v>
      </c>
    </row>
    <row r="1491" spans="1:21" x14ac:dyDescent="0.3">
      <c r="A1491" s="2" t="s">
        <v>6</v>
      </c>
      <c r="B1491" s="2">
        <v>10</v>
      </c>
      <c r="C1491" s="5">
        <v>39875</v>
      </c>
      <c r="D1491" s="2">
        <v>30</v>
      </c>
      <c r="E1491" s="2" t="s">
        <v>10</v>
      </c>
      <c r="F1491" s="6" t="s">
        <v>53</v>
      </c>
      <c r="G1491" s="2">
        <v>70</v>
      </c>
      <c r="H1491" s="2">
        <v>20</v>
      </c>
      <c r="I1491" s="2">
        <v>25</v>
      </c>
      <c r="J1491" s="2">
        <v>16.25</v>
      </c>
      <c r="K1491" s="2">
        <v>2</v>
      </c>
      <c r="L1491" s="19">
        <v>1659.1536201771096</v>
      </c>
      <c r="M1491" s="19">
        <f t="shared" si="138"/>
        <v>0.16591536201771095</v>
      </c>
      <c r="N1491" s="19">
        <v>1161.4075341239766</v>
      </c>
      <c r="O1491" s="19">
        <f t="shared" si="139"/>
        <v>0.11614075341239766</v>
      </c>
      <c r="P1491" s="19">
        <f t="shared" si="140"/>
        <v>4.9774608605313297E-2</v>
      </c>
      <c r="Q1491" s="24">
        <v>6.51</v>
      </c>
      <c r="R1491" s="24">
        <f t="shared" si="141"/>
        <v>0.75607630471470877</v>
      </c>
      <c r="S1491" s="24">
        <v>8.2509316770186327</v>
      </c>
      <c r="T1491" s="24">
        <f t="shared" si="142"/>
        <v>0.4106868948527837</v>
      </c>
      <c r="U1491" s="25">
        <f t="shared" si="143"/>
        <v>0.34538940986192507</v>
      </c>
    </row>
    <row r="1492" spans="1:21" x14ac:dyDescent="0.3">
      <c r="A1492" s="2" t="s">
        <v>6</v>
      </c>
      <c r="B1492" s="2">
        <v>10</v>
      </c>
      <c r="C1492" s="5">
        <v>39875</v>
      </c>
      <c r="D1492" s="2">
        <v>30</v>
      </c>
      <c r="E1492" s="2" t="s">
        <v>10</v>
      </c>
      <c r="F1492" s="6" t="s">
        <v>36</v>
      </c>
      <c r="G1492" s="2">
        <v>100</v>
      </c>
      <c r="H1492" s="2">
        <v>2</v>
      </c>
      <c r="I1492" s="2">
        <v>10</v>
      </c>
      <c r="J1492" s="2">
        <v>3.5</v>
      </c>
      <c r="K1492" s="2">
        <v>2</v>
      </c>
      <c r="L1492" s="19">
        <v>76.969020012949926</v>
      </c>
      <c r="M1492" s="19">
        <f t="shared" si="138"/>
        <v>7.696902001294993E-3</v>
      </c>
      <c r="N1492" s="19">
        <v>76.969020012949926</v>
      </c>
      <c r="O1492" s="19">
        <f t="shared" si="139"/>
        <v>7.696902001294993E-3</v>
      </c>
      <c r="P1492" s="19">
        <f t="shared" si="140"/>
        <v>0</v>
      </c>
      <c r="Q1492" s="24">
        <v>6.62</v>
      </c>
      <c r="R1492" s="24">
        <f t="shared" si="141"/>
        <v>5.0953491248572853E-2</v>
      </c>
      <c r="S1492" s="24">
        <v>8.3025000000000002</v>
      </c>
      <c r="T1492" s="24">
        <f t="shared" si="142"/>
        <v>0</v>
      </c>
      <c r="U1492" s="25">
        <f t="shared" si="143"/>
        <v>5.0953491248572853E-2</v>
      </c>
    </row>
    <row r="1493" spans="1:21" x14ac:dyDescent="0.3">
      <c r="A1493" s="2" t="s">
        <v>6</v>
      </c>
      <c r="B1493" s="2">
        <v>10</v>
      </c>
      <c r="C1493" s="5">
        <v>39875</v>
      </c>
      <c r="D1493" s="2">
        <v>30</v>
      </c>
      <c r="E1493" s="2" t="s">
        <v>10</v>
      </c>
      <c r="F1493" s="6" t="s">
        <v>46</v>
      </c>
      <c r="G1493" s="2">
        <v>50</v>
      </c>
      <c r="H1493" s="2">
        <v>10</v>
      </c>
      <c r="I1493" s="2">
        <v>15</v>
      </c>
      <c r="J1493" s="2">
        <v>8.75</v>
      </c>
      <c r="K1493" s="2">
        <v>3</v>
      </c>
      <c r="L1493" s="19">
        <v>721.58456262140555</v>
      </c>
      <c r="M1493" s="19">
        <f t="shared" si="138"/>
        <v>7.2158456262140555E-2</v>
      </c>
      <c r="N1493" s="19">
        <v>360.79228131070278</v>
      </c>
      <c r="O1493" s="19">
        <f t="shared" si="139"/>
        <v>3.6079228131070278E-2</v>
      </c>
      <c r="P1493" s="19">
        <f t="shared" si="140"/>
        <v>3.6079228131070278E-2</v>
      </c>
      <c r="Q1493" s="24">
        <v>1.86</v>
      </c>
      <c r="R1493" s="24">
        <f t="shared" si="141"/>
        <v>6.7107364323790719E-2</v>
      </c>
      <c r="S1493" s="24">
        <v>12.651428571428571</v>
      </c>
      <c r="T1493" s="24">
        <f t="shared" si="142"/>
        <v>0.45645377761251194</v>
      </c>
      <c r="U1493" s="25">
        <f t="shared" si="143"/>
        <v>-0.38934641328872122</v>
      </c>
    </row>
    <row r="1494" spans="1:21" x14ac:dyDescent="0.3">
      <c r="A1494" s="2" t="s">
        <v>6</v>
      </c>
      <c r="B1494" s="2">
        <v>10</v>
      </c>
      <c r="C1494" s="5">
        <v>39875</v>
      </c>
      <c r="D1494" s="2">
        <v>30</v>
      </c>
      <c r="E1494" s="2" t="s">
        <v>10</v>
      </c>
      <c r="F1494" s="6" t="s">
        <v>46</v>
      </c>
      <c r="G1494" s="2">
        <v>100</v>
      </c>
      <c r="H1494" s="2">
        <v>10</v>
      </c>
      <c r="I1494" s="2">
        <v>15</v>
      </c>
      <c r="J1494" s="2">
        <v>8.75</v>
      </c>
      <c r="K1494" s="2">
        <v>3</v>
      </c>
      <c r="L1494" s="19">
        <v>721.58456262140555</v>
      </c>
      <c r="M1494" s="19">
        <f t="shared" si="138"/>
        <v>7.2158456262140555E-2</v>
      </c>
      <c r="N1494" s="19">
        <v>721.58456262140555</v>
      </c>
      <c r="O1494" s="19">
        <f t="shared" si="139"/>
        <v>7.2158456262140555E-2</v>
      </c>
      <c r="P1494" s="19">
        <f t="shared" si="140"/>
        <v>0</v>
      </c>
      <c r="Q1494" s="24">
        <v>1.86</v>
      </c>
      <c r="R1494" s="24">
        <f t="shared" si="141"/>
        <v>0.13421472864758144</v>
      </c>
      <c r="S1494" s="24">
        <v>12.651428571428571</v>
      </c>
      <c r="T1494" s="24">
        <f t="shared" si="142"/>
        <v>0</v>
      </c>
      <c r="U1494" s="25">
        <f t="shared" si="143"/>
        <v>0.13421472864758144</v>
      </c>
    </row>
    <row r="1495" spans="1:21" x14ac:dyDescent="0.3">
      <c r="A1495" s="2" t="s">
        <v>6</v>
      </c>
      <c r="B1495" s="2">
        <v>10</v>
      </c>
      <c r="C1495" s="5">
        <v>39875</v>
      </c>
      <c r="D1495" s="2">
        <v>30</v>
      </c>
      <c r="E1495" s="2" t="s">
        <v>10</v>
      </c>
      <c r="F1495" s="6" t="s">
        <v>44</v>
      </c>
      <c r="G1495" s="2">
        <v>70</v>
      </c>
      <c r="H1495" s="2">
        <v>10</v>
      </c>
      <c r="I1495" s="2">
        <v>10</v>
      </c>
      <c r="J1495" s="2">
        <v>7.5</v>
      </c>
      <c r="K1495" s="2">
        <v>2</v>
      </c>
      <c r="L1495" s="19">
        <v>353.42917352885172</v>
      </c>
      <c r="M1495" s="19">
        <f t="shared" si="138"/>
        <v>3.5342917352885174E-2</v>
      </c>
      <c r="N1495" s="19">
        <v>247.40042147019619</v>
      </c>
      <c r="O1495" s="19">
        <f t="shared" si="139"/>
        <v>2.4740042147019619E-2</v>
      </c>
      <c r="P1495" s="19">
        <f t="shared" si="140"/>
        <v>1.0602875205865555E-2</v>
      </c>
      <c r="Q1495" s="24">
        <v>5.78</v>
      </c>
      <c r="R1495" s="24">
        <f t="shared" si="141"/>
        <v>0.1429974436097734</v>
      </c>
      <c r="S1495" s="24">
        <v>9.0675767918088734</v>
      </c>
      <c r="T1495" s="24">
        <f t="shared" si="142"/>
        <v>9.6142385143152237E-2</v>
      </c>
      <c r="U1495" s="25">
        <f t="shared" si="143"/>
        <v>4.6855058466621163E-2</v>
      </c>
    </row>
    <row r="1496" spans="1:21" x14ac:dyDescent="0.3">
      <c r="A1496" s="2" t="s">
        <v>6</v>
      </c>
      <c r="B1496" s="2">
        <v>10</v>
      </c>
      <c r="C1496" s="5">
        <v>39875</v>
      </c>
      <c r="D1496" s="2">
        <v>30</v>
      </c>
      <c r="E1496" s="2" t="s">
        <v>10</v>
      </c>
      <c r="F1496" s="6" t="s">
        <v>44</v>
      </c>
      <c r="G1496" s="2">
        <v>100</v>
      </c>
      <c r="H1496" s="2">
        <v>2</v>
      </c>
      <c r="I1496" s="2">
        <v>17</v>
      </c>
      <c r="J1496" s="2">
        <v>5.25</v>
      </c>
      <c r="K1496" s="2">
        <v>2</v>
      </c>
      <c r="L1496" s="19">
        <v>173.18029502913734</v>
      </c>
      <c r="M1496" s="19">
        <f t="shared" si="138"/>
        <v>1.7318029502913734E-2</v>
      </c>
      <c r="N1496" s="19">
        <v>173.18029502913734</v>
      </c>
      <c r="O1496" s="19">
        <f t="shared" si="139"/>
        <v>1.7318029502913734E-2</v>
      </c>
      <c r="P1496" s="19">
        <f t="shared" si="140"/>
        <v>0</v>
      </c>
      <c r="Q1496" s="24">
        <v>5.78</v>
      </c>
      <c r="R1496" s="24">
        <f t="shared" si="141"/>
        <v>0.10009821052684138</v>
      </c>
      <c r="S1496" s="24">
        <v>9.0675767918088734</v>
      </c>
      <c r="T1496" s="24">
        <f t="shared" si="142"/>
        <v>0</v>
      </c>
      <c r="U1496" s="25">
        <f t="shared" si="143"/>
        <v>0.10009821052684138</v>
      </c>
    </row>
    <row r="1497" spans="1:21" x14ac:dyDescent="0.3">
      <c r="A1497" s="2" t="s">
        <v>6</v>
      </c>
      <c r="B1497" s="2">
        <v>10</v>
      </c>
      <c r="C1497" s="5">
        <v>39875</v>
      </c>
      <c r="D1497" s="2">
        <v>30</v>
      </c>
      <c r="E1497" s="2" t="s">
        <v>10</v>
      </c>
      <c r="F1497" s="6" t="s">
        <v>44</v>
      </c>
      <c r="G1497" s="2">
        <v>100</v>
      </c>
      <c r="H1497" s="2">
        <v>2</v>
      </c>
      <c r="I1497" s="2">
        <v>17</v>
      </c>
      <c r="J1497" s="2">
        <v>5.25</v>
      </c>
      <c r="K1497" s="2">
        <v>2</v>
      </c>
      <c r="L1497" s="19">
        <v>173.18029502913734</v>
      </c>
      <c r="M1497" s="19">
        <f t="shared" si="138"/>
        <v>1.7318029502913734E-2</v>
      </c>
      <c r="N1497" s="19">
        <v>173.18029502913734</v>
      </c>
      <c r="O1497" s="19">
        <f t="shared" si="139"/>
        <v>1.7318029502913734E-2</v>
      </c>
      <c r="P1497" s="19">
        <f t="shared" si="140"/>
        <v>0</v>
      </c>
      <c r="Q1497" s="24">
        <v>5.78</v>
      </c>
      <c r="R1497" s="24">
        <f t="shared" si="141"/>
        <v>0.10009821052684138</v>
      </c>
      <c r="S1497" s="24">
        <v>9.0675767918088734</v>
      </c>
      <c r="T1497" s="24">
        <f t="shared" si="142"/>
        <v>0</v>
      </c>
      <c r="U1497" s="25">
        <f t="shared" si="143"/>
        <v>0.10009821052684138</v>
      </c>
    </row>
    <row r="1498" spans="1:21" x14ac:dyDescent="0.3">
      <c r="A1498" s="2" t="s">
        <v>6</v>
      </c>
      <c r="B1498" s="2">
        <v>10</v>
      </c>
      <c r="C1498" s="5">
        <v>39875</v>
      </c>
      <c r="D1498" s="2">
        <v>30</v>
      </c>
      <c r="E1498" s="2" t="s">
        <v>10</v>
      </c>
      <c r="F1498" s="6" t="s">
        <v>44</v>
      </c>
      <c r="G1498" s="2">
        <v>100</v>
      </c>
      <c r="H1498" s="2">
        <v>5</v>
      </c>
      <c r="I1498" s="2">
        <v>20</v>
      </c>
      <c r="J1498" s="2">
        <v>7.5</v>
      </c>
      <c r="K1498" s="2">
        <v>2</v>
      </c>
      <c r="L1498" s="19">
        <v>353.42917352885172</v>
      </c>
      <c r="M1498" s="19">
        <f t="shared" si="138"/>
        <v>3.5342917352885174E-2</v>
      </c>
      <c r="N1498" s="19">
        <v>353.42917352885172</v>
      </c>
      <c r="O1498" s="19">
        <f t="shared" si="139"/>
        <v>3.5342917352885174E-2</v>
      </c>
      <c r="P1498" s="19">
        <f t="shared" si="140"/>
        <v>0</v>
      </c>
      <c r="Q1498" s="24">
        <v>5.78</v>
      </c>
      <c r="R1498" s="24">
        <f t="shared" si="141"/>
        <v>0.20428206229967633</v>
      </c>
      <c r="S1498" s="24">
        <v>9.0675767918088734</v>
      </c>
      <c r="T1498" s="24">
        <f t="shared" si="142"/>
        <v>0</v>
      </c>
      <c r="U1498" s="25">
        <f t="shared" si="143"/>
        <v>0.20428206229967633</v>
      </c>
    </row>
    <row r="1499" spans="1:21" x14ac:dyDescent="0.3">
      <c r="A1499" s="2" t="s">
        <v>6</v>
      </c>
      <c r="B1499" s="2">
        <v>10</v>
      </c>
      <c r="C1499" s="5">
        <v>39875</v>
      </c>
      <c r="D1499" s="2">
        <v>30</v>
      </c>
      <c r="E1499" s="2" t="s">
        <v>10</v>
      </c>
      <c r="F1499" s="6" t="s">
        <v>53</v>
      </c>
      <c r="G1499" s="2">
        <v>60</v>
      </c>
      <c r="H1499" s="2">
        <v>5</v>
      </c>
      <c r="I1499" s="2">
        <v>15</v>
      </c>
      <c r="J1499" s="2">
        <v>6.25</v>
      </c>
      <c r="K1499" s="2">
        <v>2</v>
      </c>
      <c r="L1499" s="19">
        <v>245.43692606170259</v>
      </c>
      <c r="M1499" s="19">
        <f t="shared" si="138"/>
        <v>2.4543692606170259E-2</v>
      </c>
      <c r="N1499" s="19">
        <v>147.26215563702155</v>
      </c>
      <c r="O1499" s="19">
        <f t="shared" si="139"/>
        <v>1.4726215563702155E-2</v>
      </c>
      <c r="P1499" s="19">
        <f t="shared" si="140"/>
        <v>9.8174770424681035E-3</v>
      </c>
      <c r="Q1499" s="24">
        <v>6.51</v>
      </c>
      <c r="R1499" s="24">
        <f t="shared" si="141"/>
        <v>9.5867663319701021E-2</v>
      </c>
      <c r="S1499" s="24">
        <v>8.2509316770186327</v>
      </c>
      <c r="T1499" s="24">
        <f t="shared" si="142"/>
        <v>8.1003332318103277E-2</v>
      </c>
      <c r="U1499" s="25">
        <f t="shared" si="143"/>
        <v>1.4864331001597744E-2</v>
      </c>
    </row>
    <row r="1500" spans="1:21" x14ac:dyDescent="0.3">
      <c r="A1500" s="2" t="s">
        <v>6</v>
      </c>
      <c r="B1500" s="2">
        <v>10</v>
      </c>
      <c r="C1500" s="5">
        <v>39875</v>
      </c>
      <c r="D1500" s="2">
        <v>30</v>
      </c>
      <c r="E1500" s="2" t="s">
        <v>10</v>
      </c>
      <c r="F1500" s="6" t="s">
        <v>53</v>
      </c>
      <c r="G1500" s="2">
        <v>80</v>
      </c>
      <c r="H1500" s="2">
        <v>15</v>
      </c>
      <c r="I1500" s="2">
        <v>25</v>
      </c>
      <c r="J1500" s="2">
        <v>13.75</v>
      </c>
      <c r="K1500" s="2">
        <v>2</v>
      </c>
      <c r="L1500" s="19">
        <v>1187.9147221386406</v>
      </c>
      <c r="M1500" s="19">
        <f t="shared" si="138"/>
        <v>0.11879147221386406</v>
      </c>
      <c r="N1500" s="19">
        <v>950.33177771091255</v>
      </c>
      <c r="O1500" s="19">
        <f t="shared" si="139"/>
        <v>9.5033177771091257E-2</v>
      </c>
      <c r="P1500" s="19">
        <f t="shared" si="140"/>
        <v>2.3758294442772804E-2</v>
      </c>
      <c r="Q1500" s="24">
        <v>6.51</v>
      </c>
      <c r="R1500" s="24">
        <f t="shared" si="141"/>
        <v>0.61866598728980404</v>
      </c>
      <c r="S1500" s="24">
        <v>8.2509316770186327</v>
      </c>
      <c r="T1500" s="24">
        <f t="shared" si="142"/>
        <v>0.19602806420980987</v>
      </c>
      <c r="U1500" s="25">
        <f t="shared" si="143"/>
        <v>0.42263792307999415</v>
      </c>
    </row>
    <row r="1501" spans="1:21" x14ac:dyDescent="0.3">
      <c r="A1501" s="2" t="s">
        <v>6</v>
      </c>
      <c r="B1501" s="2">
        <v>10</v>
      </c>
      <c r="C1501" s="5">
        <v>39875</v>
      </c>
      <c r="D1501" s="2">
        <v>30</v>
      </c>
      <c r="E1501" s="2" t="s">
        <v>10</v>
      </c>
      <c r="F1501" s="6" t="s">
        <v>41</v>
      </c>
      <c r="G1501" s="2">
        <v>10</v>
      </c>
      <c r="H1501" s="2">
        <v>55</v>
      </c>
      <c r="I1501" s="2">
        <v>35</v>
      </c>
      <c r="J1501" s="2">
        <v>36.25</v>
      </c>
      <c r="K1501" s="2">
        <v>3</v>
      </c>
      <c r="L1501" s="19">
        <v>12384.747289073513</v>
      </c>
      <c r="M1501" s="19">
        <f t="shared" si="138"/>
        <v>1.2384747289073514</v>
      </c>
      <c r="N1501" s="19">
        <v>1238.4747289073514</v>
      </c>
      <c r="O1501" s="19">
        <f t="shared" si="139"/>
        <v>0.12384747289073514</v>
      </c>
      <c r="P1501" s="19">
        <f t="shared" si="140"/>
        <v>1.1146272560166164</v>
      </c>
      <c r="Q1501" s="24">
        <v>10.71</v>
      </c>
      <c r="R1501" s="24">
        <f t="shared" si="141"/>
        <v>1.3264064346597735</v>
      </c>
      <c r="S1501" s="24">
        <v>8.1999999999999993</v>
      </c>
      <c r="T1501" s="24">
        <f t="shared" si="142"/>
        <v>9.1399434993362529</v>
      </c>
      <c r="U1501" s="25">
        <f t="shared" si="143"/>
        <v>-7.8135370646764795</v>
      </c>
    </row>
    <row r="1502" spans="1:21" x14ac:dyDescent="0.3">
      <c r="A1502" s="2" t="s">
        <v>6</v>
      </c>
      <c r="B1502" s="2">
        <v>10</v>
      </c>
      <c r="C1502" s="5">
        <v>39875</v>
      </c>
      <c r="D1502" s="2">
        <v>30</v>
      </c>
      <c r="E1502" s="2" t="s">
        <v>10</v>
      </c>
      <c r="F1502" s="6" t="s">
        <v>44</v>
      </c>
      <c r="G1502" s="2">
        <v>80</v>
      </c>
      <c r="H1502" s="2">
        <v>5</v>
      </c>
      <c r="I1502" s="2">
        <v>25</v>
      </c>
      <c r="J1502" s="2">
        <v>8.75</v>
      </c>
      <c r="K1502" s="2">
        <v>2</v>
      </c>
      <c r="L1502" s="19">
        <v>481.05637508093707</v>
      </c>
      <c r="M1502" s="19">
        <f t="shared" si="138"/>
        <v>4.8105637508093706E-2</v>
      </c>
      <c r="N1502" s="19">
        <v>384.84510006474966</v>
      </c>
      <c r="O1502" s="19">
        <f t="shared" si="139"/>
        <v>3.8484510006474966E-2</v>
      </c>
      <c r="P1502" s="19">
        <f t="shared" si="140"/>
        <v>9.6211275016187398E-3</v>
      </c>
      <c r="Q1502" s="24">
        <v>5.78</v>
      </c>
      <c r="R1502" s="24">
        <f t="shared" si="141"/>
        <v>0.22244046783742533</v>
      </c>
      <c r="S1502" s="24">
        <v>9.0675767918088734</v>
      </c>
      <c r="T1502" s="24">
        <f t="shared" si="142"/>
        <v>8.724031244471217E-2</v>
      </c>
      <c r="U1502" s="25">
        <f t="shared" si="143"/>
        <v>0.13520015539271316</v>
      </c>
    </row>
    <row r="1503" spans="1:21" x14ac:dyDescent="0.3">
      <c r="A1503" s="2" t="s">
        <v>6</v>
      </c>
      <c r="B1503" s="2">
        <v>10</v>
      </c>
      <c r="C1503" s="5">
        <v>39875</v>
      </c>
      <c r="D1503" s="2">
        <v>30</v>
      </c>
      <c r="E1503" s="2" t="s">
        <v>10</v>
      </c>
      <c r="F1503" s="6" t="s">
        <v>16</v>
      </c>
      <c r="G1503" s="2">
        <v>100</v>
      </c>
      <c r="H1503" s="2">
        <v>11</v>
      </c>
      <c r="I1503" s="2">
        <v>12</v>
      </c>
      <c r="J1503" s="2">
        <v>8.5</v>
      </c>
      <c r="K1503" s="2">
        <v>1</v>
      </c>
      <c r="L1503" s="19">
        <v>226.98006922186255</v>
      </c>
      <c r="M1503" s="19">
        <f t="shared" si="138"/>
        <v>2.2698006922186254E-2</v>
      </c>
      <c r="N1503" s="19">
        <v>226.98006922186255</v>
      </c>
      <c r="O1503" s="19">
        <f t="shared" si="139"/>
        <v>2.2698006922186254E-2</v>
      </c>
      <c r="P1503" s="19">
        <f t="shared" si="140"/>
        <v>0</v>
      </c>
      <c r="Q1503" s="24">
        <v>4.2699999999999996</v>
      </c>
      <c r="R1503" s="24">
        <f t="shared" si="141"/>
        <v>9.6920489557735301E-2</v>
      </c>
      <c r="S1503" s="24">
        <v>6.8298200514138809</v>
      </c>
      <c r="T1503" s="24">
        <f t="shared" si="142"/>
        <v>0</v>
      </c>
      <c r="U1503" s="25">
        <f t="shared" si="143"/>
        <v>9.6920489557735301E-2</v>
      </c>
    </row>
    <row r="1504" spans="1:21" x14ac:dyDescent="0.3">
      <c r="A1504" s="2" t="s">
        <v>6</v>
      </c>
      <c r="B1504" s="2">
        <v>10</v>
      </c>
      <c r="C1504" s="5">
        <v>39875</v>
      </c>
      <c r="D1504" s="2">
        <v>30</v>
      </c>
      <c r="E1504" s="2" t="s">
        <v>10</v>
      </c>
      <c r="F1504" s="6" t="s">
        <v>44</v>
      </c>
      <c r="G1504" s="2">
        <v>100</v>
      </c>
      <c r="H1504" s="2">
        <v>2</v>
      </c>
      <c r="I1504" s="2">
        <v>15</v>
      </c>
      <c r="J1504" s="2">
        <v>4.75</v>
      </c>
      <c r="K1504" s="2">
        <v>2</v>
      </c>
      <c r="L1504" s="19">
        <v>141.7643684932394</v>
      </c>
      <c r="M1504" s="19">
        <f t="shared" si="138"/>
        <v>1.417643684932394E-2</v>
      </c>
      <c r="N1504" s="19">
        <v>141.7643684932394</v>
      </c>
      <c r="O1504" s="19">
        <f t="shared" si="139"/>
        <v>1.417643684932394E-2</v>
      </c>
      <c r="P1504" s="19">
        <f t="shared" si="140"/>
        <v>0</v>
      </c>
      <c r="Q1504" s="24">
        <v>5.78</v>
      </c>
      <c r="R1504" s="24">
        <f t="shared" si="141"/>
        <v>8.1939804989092382E-2</v>
      </c>
      <c r="S1504" s="24">
        <v>9.0675767918088734</v>
      </c>
      <c r="T1504" s="24">
        <f t="shared" si="142"/>
        <v>0</v>
      </c>
      <c r="U1504" s="25">
        <f t="shared" si="143"/>
        <v>8.1939804989092382E-2</v>
      </c>
    </row>
    <row r="1505" spans="1:21" x14ac:dyDescent="0.3">
      <c r="A1505" s="2" t="s">
        <v>6</v>
      </c>
      <c r="B1505" s="2">
        <v>10</v>
      </c>
      <c r="C1505" s="5">
        <v>39875</v>
      </c>
      <c r="D1505" s="2">
        <v>30</v>
      </c>
      <c r="E1505" s="2" t="s">
        <v>10</v>
      </c>
      <c r="F1505" s="6" t="s">
        <v>44</v>
      </c>
      <c r="G1505" s="2">
        <v>100</v>
      </c>
      <c r="H1505" s="2">
        <v>5</v>
      </c>
      <c r="I1505" s="2">
        <v>25</v>
      </c>
      <c r="J1505" s="2">
        <v>8.75</v>
      </c>
      <c r="K1505" s="2">
        <v>2</v>
      </c>
      <c r="L1505" s="19">
        <v>481.05637508093707</v>
      </c>
      <c r="M1505" s="19">
        <f t="shared" si="138"/>
        <v>4.8105637508093706E-2</v>
      </c>
      <c r="N1505" s="19">
        <v>481.05637508093707</v>
      </c>
      <c r="O1505" s="19">
        <f t="shared" si="139"/>
        <v>4.8105637508093706E-2</v>
      </c>
      <c r="P1505" s="19">
        <f t="shared" si="140"/>
        <v>0</v>
      </c>
      <c r="Q1505" s="24">
        <v>5.78</v>
      </c>
      <c r="R1505" s="24">
        <f t="shared" si="141"/>
        <v>0.27805058479678163</v>
      </c>
      <c r="S1505" s="24">
        <v>9.0675767918088734</v>
      </c>
      <c r="T1505" s="24">
        <f t="shared" si="142"/>
        <v>0</v>
      </c>
      <c r="U1505" s="25">
        <f t="shared" si="143"/>
        <v>0.27805058479678163</v>
      </c>
    </row>
    <row r="1506" spans="1:21" x14ac:dyDescent="0.3">
      <c r="A1506" s="2" t="s">
        <v>6</v>
      </c>
      <c r="B1506" s="2">
        <v>10</v>
      </c>
      <c r="C1506" s="5">
        <v>39875</v>
      </c>
      <c r="D1506" s="2">
        <v>30</v>
      </c>
      <c r="E1506" s="2" t="s">
        <v>10</v>
      </c>
      <c r="F1506" s="6" t="s">
        <v>53</v>
      </c>
      <c r="G1506" s="2">
        <v>90</v>
      </c>
      <c r="H1506" s="2">
        <v>10</v>
      </c>
      <c r="I1506" s="2">
        <v>15</v>
      </c>
      <c r="J1506" s="2">
        <v>8.75</v>
      </c>
      <c r="K1506" s="2">
        <v>2</v>
      </c>
      <c r="L1506" s="19">
        <v>481.05637508093707</v>
      </c>
      <c r="M1506" s="19">
        <f t="shared" si="138"/>
        <v>4.8105637508093706E-2</v>
      </c>
      <c r="N1506" s="19">
        <v>432.95073757284337</v>
      </c>
      <c r="O1506" s="19">
        <f t="shared" si="139"/>
        <v>4.3295073757284336E-2</v>
      </c>
      <c r="P1506" s="19">
        <f t="shared" si="140"/>
        <v>4.8105637508093699E-3</v>
      </c>
      <c r="Q1506" s="24">
        <v>6.51</v>
      </c>
      <c r="R1506" s="24">
        <f t="shared" si="141"/>
        <v>0.28185093015992102</v>
      </c>
      <c r="S1506" s="24">
        <v>8.2509316770186327</v>
      </c>
      <c r="T1506" s="24">
        <f t="shared" si="142"/>
        <v>3.9691632835870599E-2</v>
      </c>
      <c r="U1506" s="25">
        <f t="shared" si="143"/>
        <v>0.24215929732405042</v>
      </c>
    </row>
    <row r="1507" spans="1:21" x14ac:dyDescent="0.3">
      <c r="A1507" s="2" t="s">
        <v>6</v>
      </c>
      <c r="B1507" s="2">
        <v>10</v>
      </c>
      <c r="C1507" s="5">
        <v>39875</v>
      </c>
      <c r="D1507" s="2">
        <v>30</v>
      </c>
      <c r="E1507" s="2" t="s">
        <v>10</v>
      </c>
      <c r="F1507" s="6" t="s">
        <v>19</v>
      </c>
      <c r="G1507" s="2">
        <v>100</v>
      </c>
      <c r="H1507" s="2">
        <v>2</v>
      </c>
      <c r="I1507" s="2">
        <v>25</v>
      </c>
      <c r="J1507" s="2">
        <v>7.25</v>
      </c>
      <c r="K1507" s="2">
        <v>1</v>
      </c>
      <c r="L1507" s="19">
        <v>165.1299638543135</v>
      </c>
      <c r="M1507" s="19">
        <f t="shared" si="138"/>
        <v>1.6512996385431349E-2</v>
      </c>
      <c r="N1507" s="19">
        <v>165.1299638543135</v>
      </c>
      <c r="O1507" s="19">
        <f t="shared" si="139"/>
        <v>1.6512996385431349E-2</v>
      </c>
      <c r="P1507" s="19">
        <f t="shared" si="140"/>
        <v>0</v>
      </c>
      <c r="Q1507" s="24">
        <v>0.09</v>
      </c>
      <c r="R1507" s="24">
        <f t="shared" si="141"/>
        <v>1.4861696746888214E-3</v>
      </c>
      <c r="S1507" s="24">
        <v>5.8263157894736848</v>
      </c>
      <c r="T1507" s="24">
        <f t="shared" si="142"/>
        <v>0</v>
      </c>
      <c r="U1507" s="25">
        <f t="shared" si="143"/>
        <v>1.4861696746888214E-3</v>
      </c>
    </row>
    <row r="1508" spans="1:21" x14ac:dyDescent="0.3">
      <c r="A1508" s="2" t="s">
        <v>6</v>
      </c>
      <c r="B1508" s="2">
        <v>10</v>
      </c>
      <c r="C1508" s="5">
        <v>39875</v>
      </c>
      <c r="D1508" s="2">
        <v>30</v>
      </c>
      <c r="E1508" s="2" t="s">
        <v>10</v>
      </c>
      <c r="F1508" s="6" t="s">
        <v>44</v>
      </c>
      <c r="G1508" s="2">
        <v>80</v>
      </c>
      <c r="H1508" s="2">
        <v>2</v>
      </c>
      <c r="I1508" s="2">
        <v>20</v>
      </c>
      <c r="J1508" s="2">
        <v>6</v>
      </c>
      <c r="K1508" s="2">
        <v>2</v>
      </c>
      <c r="L1508" s="19">
        <v>226.1946710584651</v>
      </c>
      <c r="M1508" s="19">
        <f t="shared" si="138"/>
        <v>2.2619467105846509E-2</v>
      </c>
      <c r="N1508" s="19">
        <v>180.95573684677208</v>
      </c>
      <c r="O1508" s="19">
        <f t="shared" si="139"/>
        <v>1.8095573684677208E-2</v>
      </c>
      <c r="P1508" s="19">
        <f t="shared" si="140"/>
        <v>4.5238934211693019E-3</v>
      </c>
      <c r="Q1508" s="24">
        <v>5.78</v>
      </c>
      <c r="R1508" s="24">
        <f t="shared" si="141"/>
        <v>0.10459241589743426</v>
      </c>
      <c r="S1508" s="24">
        <v>9.0675767918088734</v>
      </c>
      <c r="T1508" s="24">
        <f t="shared" si="142"/>
        <v>4.102075099441161E-2</v>
      </c>
      <c r="U1508" s="25">
        <f t="shared" si="143"/>
        <v>6.3571664903022657E-2</v>
      </c>
    </row>
    <row r="1509" spans="1:21" x14ac:dyDescent="0.3">
      <c r="A1509" s="2" t="s">
        <v>6</v>
      </c>
      <c r="B1509" s="2">
        <v>10</v>
      </c>
      <c r="C1509" s="5">
        <v>39875</v>
      </c>
      <c r="D1509" s="2">
        <v>30</v>
      </c>
      <c r="E1509" s="2" t="s">
        <v>10</v>
      </c>
      <c r="F1509" s="6" t="s">
        <v>44</v>
      </c>
      <c r="G1509" s="2">
        <v>100</v>
      </c>
      <c r="H1509" s="2">
        <v>5</v>
      </c>
      <c r="I1509" s="2">
        <v>10</v>
      </c>
      <c r="J1509" s="2">
        <v>5</v>
      </c>
      <c r="K1509" s="2">
        <v>2</v>
      </c>
      <c r="L1509" s="19">
        <v>157.07963267948966</v>
      </c>
      <c r="M1509" s="19">
        <f t="shared" si="138"/>
        <v>1.5707963267948967E-2</v>
      </c>
      <c r="N1509" s="19">
        <v>157.07963267948966</v>
      </c>
      <c r="O1509" s="19">
        <f t="shared" si="139"/>
        <v>1.5707963267948967E-2</v>
      </c>
      <c r="P1509" s="19">
        <f t="shared" si="140"/>
        <v>0</v>
      </c>
      <c r="Q1509" s="24">
        <v>5.78</v>
      </c>
      <c r="R1509" s="24">
        <f t="shared" si="141"/>
        <v>9.0792027688745031E-2</v>
      </c>
      <c r="S1509" s="24">
        <v>9.0675767918088734</v>
      </c>
      <c r="T1509" s="24">
        <f t="shared" si="142"/>
        <v>0</v>
      </c>
      <c r="U1509" s="25">
        <f t="shared" si="143"/>
        <v>9.0792027688745031E-2</v>
      </c>
    </row>
    <row r="1510" spans="1:21" x14ac:dyDescent="0.3">
      <c r="A1510" s="2" t="s">
        <v>6</v>
      </c>
      <c r="B1510" s="2">
        <v>10</v>
      </c>
      <c r="C1510" s="5">
        <v>39875</v>
      </c>
      <c r="D1510" s="2">
        <v>30</v>
      </c>
      <c r="E1510" s="2" t="s">
        <v>10</v>
      </c>
      <c r="F1510" s="6" t="s">
        <v>44</v>
      </c>
      <c r="G1510" s="2">
        <v>100</v>
      </c>
      <c r="H1510" s="2">
        <v>5</v>
      </c>
      <c r="I1510" s="2">
        <v>25</v>
      </c>
      <c r="J1510" s="2">
        <v>8.75</v>
      </c>
      <c r="K1510" s="2">
        <v>2</v>
      </c>
      <c r="L1510" s="19">
        <v>481.05637508093707</v>
      </c>
      <c r="M1510" s="19">
        <f t="shared" si="138"/>
        <v>4.8105637508093706E-2</v>
      </c>
      <c r="N1510" s="19">
        <v>481.05637508093707</v>
      </c>
      <c r="O1510" s="19">
        <f t="shared" si="139"/>
        <v>4.8105637508093706E-2</v>
      </c>
      <c r="P1510" s="19">
        <f t="shared" si="140"/>
        <v>0</v>
      </c>
      <c r="Q1510" s="24">
        <v>5.78</v>
      </c>
      <c r="R1510" s="24">
        <f t="shared" si="141"/>
        <v>0.27805058479678163</v>
      </c>
      <c r="S1510" s="24">
        <v>9.0675767918088734</v>
      </c>
      <c r="T1510" s="24">
        <f t="shared" si="142"/>
        <v>0</v>
      </c>
      <c r="U1510" s="25">
        <f t="shared" si="143"/>
        <v>0.27805058479678163</v>
      </c>
    </row>
    <row r="1511" spans="1:21" x14ac:dyDescent="0.3">
      <c r="A1511" s="2" t="s">
        <v>6</v>
      </c>
      <c r="B1511" s="2">
        <v>10</v>
      </c>
      <c r="C1511" s="5">
        <v>39875</v>
      </c>
      <c r="D1511" s="2">
        <v>30</v>
      </c>
      <c r="E1511" s="2" t="s">
        <v>10</v>
      </c>
      <c r="F1511" s="6" t="s">
        <v>49</v>
      </c>
      <c r="G1511" s="2">
        <v>100</v>
      </c>
      <c r="H1511" s="2">
        <v>5</v>
      </c>
      <c r="I1511" s="2">
        <v>10</v>
      </c>
      <c r="J1511" s="2">
        <v>5</v>
      </c>
      <c r="K1511" s="2">
        <v>2</v>
      </c>
      <c r="L1511" s="19">
        <v>157.07963267948966</v>
      </c>
      <c r="M1511" s="19">
        <f t="shared" si="138"/>
        <v>1.5707963267948967E-2</v>
      </c>
      <c r="N1511" s="19">
        <v>157.07963267948966</v>
      </c>
      <c r="O1511" s="19">
        <f t="shared" si="139"/>
        <v>1.5707963267948967E-2</v>
      </c>
      <c r="P1511" s="19">
        <f t="shared" si="140"/>
        <v>0</v>
      </c>
      <c r="Q1511" s="24">
        <v>5.23</v>
      </c>
      <c r="R1511" s="24">
        <f t="shared" si="141"/>
        <v>8.215264789137311E-2</v>
      </c>
      <c r="S1511" s="24">
        <v>8.461146496815287</v>
      </c>
      <c r="T1511" s="24">
        <f t="shared" si="142"/>
        <v>0</v>
      </c>
      <c r="U1511" s="25">
        <f t="shared" si="143"/>
        <v>8.215264789137311E-2</v>
      </c>
    </row>
    <row r="1512" spans="1:21" x14ac:dyDescent="0.3">
      <c r="A1512" s="2" t="s">
        <v>6</v>
      </c>
      <c r="B1512" s="2">
        <v>10</v>
      </c>
      <c r="C1512" s="5">
        <v>39875</v>
      </c>
      <c r="D1512" s="2">
        <v>30</v>
      </c>
      <c r="E1512" s="2" t="s">
        <v>10</v>
      </c>
      <c r="F1512" s="6" t="s">
        <v>24</v>
      </c>
      <c r="G1512" s="2">
        <v>90</v>
      </c>
      <c r="H1512" s="2">
        <v>5</v>
      </c>
      <c r="I1512" s="2">
        <v>20</v>
      </c>
      <c r="J1512" s="2">
        <v>7.5</v>
      </c>
      <c r="K1512" s="2">
        <v>2</v>
      </c>
      <c r="L1512" s="19">
        <v>353.42917352885172</v>
      </c>
      <c r="M1512" s="19">
        <f t="shared" si="138"/>
        <v>3.5342917352885174E-2</v>
      </c>
      <c r="N1512" s="19">
        <v>318.08625617596658</v>
      </c>
      <c r="O1512" s="19">
        <f t="shared" si="139"/>
        <v>3.1808625617596661E-2</v>
      </c>
      <c r="P1512" s="19">
        <f t="shared" si="140"/>
        <v>3.5342917352885125E-3</v>
      </c>
      <c r="Q1512" s="24">
        <v>5.86</v>
      </c>
      <c r="R1512" s="24">
        <f t="shared" si="141"/>
        <v>0.18639854611911644</v>
      </c>
      <c r="S1512" s="24">
        <v>8.461146496815287</v>
      </c>
      <c r="T1512" s="24">
        <f t="shared" si="142"/>
        <v>2.9904160134759619E-2</v>
      </c>
      <c r="U1512" s="25">
        <f t="shared" si="143"/>
        <v>0.15649438598435683</v>
      </c>
    </row>
    <row r="1513" spans="1:21" x14ac:dyDescent="0.3">
      <c r="A1513" s="2" t="s">
        <v>6</v>
      </c>
      <c r="B1513" s="2">
        <v>10</v>
      </c>
      <c r="C1513" s="5">
        <v>39875</v>
      </c>
      <c r="D1513" s="2">
        <v>30</v>
      </c>
      <c r="E1513" s="2" t="s">
        <v>10</v>
      </c>
      <c r="F1513" s="6" t="s">
        <v>44</v>
      </c>
      <c r="G1513" s="2">
        <v>100</v>
      </c>
      <c r="H1513" s="2">
        <v>10</v>
      </c>
      <c r="I1513" s="2">
        <v>20</v>
      </c>
      <c r="J1513" s="2">
        <v>10</v>
      </c>
      <c r="K1513" s="2">
        <v>2</v>
      </c>
      <c r="L1513" s="19">
        <v>628.31853071795865</v>
      </c>
      <c r="M1513" s="19">
        <f t="shared" si="138"/>
        <v>6.2831853071795868E-2</v>
      </c>
      <c r="N1513" s="19">
        <v>628.31853071795865</v>
      </c>
      <c r="O1513" s="19">
        <f t="shared" si="139"/>
        <v>6.2831853071795868E-2</v>
      </c>
      <c r="P1513" s="19">
        <f t="shared" si="140"/>
        <v>0</v>
      </c>
      <c r="Q1513" s="24">
        <v>5.78</v>
      </c>
      <c r="R1513" s="24">
        <f t="shared" si="141"/>
        <v>0.36316811075498012</v>
      </c>
      <c r="S1513" s="24">
        <v>9.0675767918088734</v>
      </c>
      <c r="T1513" s="24">
        <f t="shared" si="142"/>
        <v>0</v>
      </c>
      <c r="U1513" s="25">
        <f t="shared" si="143"/>
        <v>0.36316811075498012</v>
      </c>
    </row>
    <row r="1514" spans="1:21" x14ac:dyDescent="0.3">
      <c r="A1514" s="2" t="s">
        <v>6</v>
      </c>
      <c r="B1514" s="2">
        <v>10</v>
      </c>
      <c r="C1514" s="5">
        <v>39875</v>
      </c>
      <c r="D1514" s="2">
        <v>30</v>
      </c>
      <c r="E1514" s="2" t="s">
        <v>10</v>
      </c>
      <c r="F1514" s="6" t="s">
        <v>44</v>
      </c>
      <c r="G1514" s="2">
        <v>100</v>
      </c>
      <c r="H1514" s="2">
        <v>10</v>
      </c>
      <c r="I1514" s="2">
        <v>15</v>
      </c>
      <c r="J1514" s="2">
        <v>8.75</v>
      </c>
      <c r="K1514" s="2">
        <v>2</v>
      </c>
      <c r="L1514" s="19">
        <v>481.05637508093707</v>
      </c>
      <c r="M1514" s="19">
        <f t="shared" si="138"/>
        <v>4.8105637508093706E-2</v>
      </c>
      <c r="N1514" s="19">
        <v>481.05637508093707</v>
      </c>
      <c r="O1514" s="19">
        <f t="shared" si="139"/>
        <v>4.8105637508093706E-2</v>
      </c>
      <c r="P1514" s="19">
        <f t="shared" si="140"/>
        <v>0</v>
      </c>
      <c r="Q1514" s="24">
        <v>5.78</v>
      </c>
      <c r="R1514" s="24">
        <f t="shared" si="141"/>
        <v>0.27805058479678163</v>
      </c>
      <c r="S1514" s="24">
        <v>9.0675767918088734</v>
      </c>
      <c r="T1514" s="24">
        <f t="shared" si="142"/>
        <v>0</v>
      </c>
      <c r="U1514" s="25">
        <f t="shared" si="143"/>
        <v>0.27805058479678163</v>
      </c>
    </row>
    <row r="1515" spans="1:21" x14ac:dyDescent="0.3">
      <c r="A1515" s="2" t="s">
        <v>6</v>
      </c>
      <c r="B1515" s="2">
        <v>10</v>
      </c>
      <c r="C1515" s="5">
        <v>39875</v>
      </c>
      <c r="D1515" s="2">
        <v>30</v>
      </c>
      <c r="E1515" s="2" t="s">
        <v>10</v>
      </c>
      <c r="F1515" s="6" t="s">
        <v>53</v>
      </c>
      <c r="G1515" s="2">
        <v>100</v>
      </c>
      <c r="H1515" s="2">
        <v>5</v>
      </c>
      <c r="I1515" s="2">
        <v>21</v>
      </c>
      <c r="J1515" s="2">
        <v>7.75</v>
      </c>
      <c r="K1515" s="2">
        <v>2</v>
      </c>
      <c r="L1515" s="19">
        <v>377.38381751247391</v>
      </c>
      <c r="M1515" s="19">
        <f t="shared" si="138"/>
        <v>3.7738381751247392E-2</v>
      </c>
      <c r="N1515" s="19">
        <v>377.38381751247391</v>
      </c>
      <c r="O1515" s="19">
        <f t="shared" si="139"/>
        <v>3.7738381751247392E-2</v>
      </c>
      <c r="P1515" s="19">
        <f t="shared" si="140"/>
        <v>0</v>
      </c>
      <c r="Q1515" s="24">
        <v>6.51</v>
      </c>
      <c r="R1515" s="24">
        <f t="shared" si="141"/>
        <v>0.24567686520062051</v>
      </c>
      <c r="S1515" s="24">
        <v>8.2509316770186327</v>
      </c>
      <c r="T1515" s="24">
        <f t="shared" si="142"/>
        <v>0</v>
      </c>
      <c r="U1515" s="25">
        <f t="shared" si="143"/>
        <v>0.24567686520062051</v>
      </c>
    </row>
    <row r="1516" spans="1:21" x14ac:dyDescent="0.3">
      <c r="A1516" s="2" t="s">
        <v>6</v>
      </c>
      <c r="B1516" s="2">
        <v>10</v>
      </c>
      <c r="C1516" s="5">
        <v>39875</v>
      </c>
      <c r="D1516" s="2">
        <v>30</v>
      </c>
      <c r="E1516" s="2" t="s">
        <v>10</v>
      </c>
      <c r="F1516" s="6" t="s">
        <v>47</v>
      </c>
      <c r="G1516" s="2">
        <v>100</v>
      </c>
      <c r="H1516" s="2">
        <v>10</v>
      </c>
      <c r="I1516" s="2">
        <v>20</v>
      </c>
      <c r="J1516" s="2">
        <v>10</v>
      </c>
      <c r="K1516" s="2">
        <v>3</v>
      </c>
      <c r="L1516" s="19">
        <v>942.47779607693792</v>
      </c>
      <c r="M1516" s="19">
        <f t="shared" si="138"/>
        <v>9.4247779607693788E-2</v>
      </c>
      <c r="N1516" s="19">
        <v>942.47779607693792</v>
      </c>
      <c r="O1516" s="19">
        <f t="shared" si="139"/>
        <v>9.4247779607693788E-2</v>
      </c>
      <c r="P1516" s="19">
        <f t="shared" si="140"/>
        <v>0</v>
      </c>
      <c r="Q1516" s="24">
        <v>5.15</v>
      </c>
      <c r="R1516" s="24">
        <f t="shared" si="141"/>
        <v>0.48537606497962305</v>
      </c>
      <c r="S1516" s="24">
        <v>11.257627118644068</v>
      </c>
      <c r="T1516" s="24">
        <f t="shared" si="142"/>
        <v>0</v>
      </c>
      <c r="U1516" s="25">
        <f t="shared" si="143"/>
        <v>0.48537606497962305</v>
      </c>
    </row>
    <row r="1517" spans="1:21" x14ac:dyDescent="0.3">
      <c r="A1517" s="2" t="s">
        <v>6</v>
      </c>
      <c r="B1517" s="2">
        <v>10</v>
      </c>
      <c r="C1517" s="5">
        <v>39875</v>
      </c>
      <c r="D1517" s="2">
        <v>30</v>
      </c>
      <c r="E1517" s="2" t="s">
        <v>10</v>
      </c>
      <c r="F1517" s="6" t="s">
        <v>43</v>
      </c>
      <c r="G1517" s="2">
        <v>100</v>
      </c>
      <c r="H1517" s="2">
        <v>20</v>
      </c>
      <c r="I1517" s="2">
        <v>33</v>
      </c>
      <c r="J1517" s="2">
        <v>18.25</v>
      </c>
      <c r="K1517" s="2">
        <v>2</v>
      </c>
      <c r="L1517" s="19">
        <v>2092.6934063725012</v>
      </c>
      <c r="M1517" s="19">
        <f t="shared" si="138"/>
        <v>0.20926934063725011</v>
      </c>
      <c r="N1517" s="19">
        <v>2092.6934063725012</v>
      </c>
      <c r="O1517" s="19">
        <f t="shared" si="139"/>
        <v>0.20926934063725011</v>
      </c>
      <c r="P1517" s="19">
        <f t="shared" si="140"/>
        <v>0</v>
      </c>
      <c r="Q1517" s="24">
        <v>9.1999999999999993</v>
      </c>
      <c r="R1517" s="24">
        <f t="shared" si="141"/>
        <v>1.9252779338627009</v>
      </c>
      <c r="S1517" s="24">
        <v>8.1999999999999993</v>
      </c>
      <c r="T1517" s="24">
        <f t="shared" si="142"/>
        <v>0</v>
      </c>
      <c r="U1517" s="25">
        <f t="shared" si="143"/>
        <v>1.9252779338627009</v>
      </c>
    </row>
    <row r="1518" spans="1:21" x14ac:dyDescent="0.3">
      <c r="A1518" s="2" t="s">
        <v>6</v>
      </c>
      <c r="B1518" s="2">
        <v>10</v>
      </c>
      <c r="C1518" s="5">
        <v>39875</v>
      </c>
      <c r="D1518" s="2">
        <v>30</v>
      </c>
      <c r="E1518" s="2" t="s">
        <v>10</v>
      </c>
      <c r="F1518" s="6" t="s">
        <v>42</v>
      </c>
      <c r="G1518" s="2">
        <v>70</v>
      </c>
      <c r="H1518" s="2">
        <v>18</v>
      </c>
      <c r="I1518" s="2">
        <v>20</v>
      </c>
      <c r="J1518" s="2">
        <v>14</v>
      </c>
      <c r="K1518" s="2">
        <v>2</v>
      </c>
      <c r="L1518" s="19">
        <v>1231.5043202071988</v>
      </c>
      <c r="M1518" s="19">
        <f t="shared" si="138"/>
        <v>0.12315043202071989</v>
      </c>
      <c r="N1518" s="19">
        <v>862.0530241450391</v>
      </c>
      <c r="O1518" s="19">
        <f t="shared" si="139"/>
        <v>8.6205302414503915E-2</v>
      </c>
      <c r="P1518" s="19">
        <f t="shared" si="140"/>
        <v>3.6945129606215973E-2</v>
      </c>
      <c r="Q1518" s="24">
        <v>11.49</v>
      </c>
      <c r="R1518" s="24">
        <f t="shared" si="141"/>
        <v>0.99049892474265</v>
      </c>
      <c r="S1518" s="24">
        <v>8.1999999999999993</v>
      </c>
      <c r="T1518" s="24">
        <f t="shared" si="142"/>
        <v>0.30295006277097097</v>
      </c>
      <c r="U1518" s="25">
        <f t="shared" si="143"/>
        <v>0.68754886197167897</v>
      </c>
    </row>
    <row r="1519" spans="1:21" x14ac:dyDescent="0.3">
      <c r="A1519" s="2" t="s">
        <v>6</v>
      </c>
      <c r="B1519" s="2">
        <v>10</v>
      </c>
      <c r="C1519" s="5">
        <v>39875</v>
      </c>
      <c r="D1519" s="2">
        <v>30</v>
      </c>
      <c r="E1519" s="2" t="s">
        <v>10</v>
      </c>
      <c r="F1519" s="6" t="s">
        <v>44</v>
      </c>
      <c r="G1519" s="2">
        <v>100</v>
      </c>
      <c r="H1519" s="2">
        <v>2</v>
      </c>
      <c r="I1519" s="2">
        <v>13</v>
      </c>
      <c r="J1519" s="2">
        <v>4.25</v>
      </c>
      <c r="K1519" s="2">
        <v>2</v>
      </c>
      <c r="L1519" s="19">
        <v>113.49003461093127</v>
      </c>
      <c r="M1519" s="19">
        <f t="shared" si="138"/>
        <v>1.1349003461093127E-2</v>
      </c>
      <c r="N1519" s="19">
        <v>113.49003461093127</v>
      </c>
      <c r="O1519" s="19">
        <f t="shared" si="139"/>
        <v>1.1349003461093127E-2</v>
      </c>
      <c r="P1519" s="19">
        <f t="shared" si="140"/>
        <v>0</v>
      </c>
      <c r="Q1519" s="24">
        <v>5.78</v>
      </c>
      <c r="R1519" s="24">
        <f t="shared" si="141"/>
        <v>6.5597240005118282E-2</v>
      </c>
      <c r="S1519" s="24">
        <v>9.0675767918088734</v>
      </c>
      <c r="T1519" s="24">
        <f t="shared" si="142"/>
        <v>0</v>
      </c>
      <c r="U1519" s="25">
        <f t="shared" si="143"/>
        <v>6.5597240005118282E-2</v>
      </c>
    </row>
    <row r="1520" spans="1:21" x14ac:dyDescent="0.3">
      <c r="A1520" s="2" t="s">
        <v>6</v>
      </c>
      <c r="B1520" s="2">
        <v>10</v>
      </c>
      <c r="C1520" s="5">
        <v>39875</v>
      </c>
      <c r="D1520" s="2">
        <v>30</v>
      </c>
      <c r="E1520" s="2" t="s">
        <v>10</v>
      </c>
      <c r="F1520" s="6" t="s">
        <v>47</v>
      </c>
      <c r="G1520" s="2">
        <v>100</v>
      </c>
      <c r="H1520" s="2">
        <v>15</v>
      </c>
      <c r="I1520" s="2">
        <v>12</v>
      </c>
      <c r="J1520" s="2">
        <v>10.5</v>
      </c>
      <c r="K1520" s="2">
        <v>3</v>
      </c>
      <c r="L1520" s="19">
        <v>1039.081770174824</v>
      </c>
      <c r="M1520" s="19">
        <f t="shared" si="138"/>
        <v>0.10390817701748239</v>
      </c>
      <c r="N1520" s="19">
        <v>1039.081770174824</v>
      </c>
      <c r="O1520" s="19">
        <f t="shared" si="139"/>
        <v>0.10390817701748239</v>
      </c>
      <c r="P1520" s="19">
        <f t="shared" si="140"/>
        <v>0</v>
      </c>
      <c r="Q1520" s="24">
        <v>5.15</v>
      </c>
      <c r="R1520" s="24">
        <f t="shared" si="141"/>
        <v>0.53512711164003435</v>
      </c>
      <c r="S1520" s="24">
        <v>11.257627118644068</v>
      </c>
      <c r="T1520" s="24">
        <f t="shared" si="142"/>
        <v>0</v>
      </c>
      <c r="U1520" s="25">
        <f t="shared" si="143"/>
        <v>0.53512711164003435</v>
      </c>
    </row>
    <row r="1521" spans="1:21" x14ac:dyDescent="0.3">
      <c r="A1521" s="2" t="s">
        <v>6</v>
      </c>
      <c r="B1521" s="2">
        <v>10</v>
      </c>
      <c r="C1521" s="5">
        <v>39875</v>
      </c>
      <c r="D1521" s="2">
        <v>30</v>
      </c>
      <c r="E1521" s="2" t="s">
        <v>10</v>
      </c>
      <c r="F1521" s="6" t="s">
        <v>25</v>
      </c>
      <c r="G1521" s="2">
        <v>20</v>
      </c>
      <c r="H1521" s="2">
        <v>10</v>
      </c>
      <c r="I1521" s="2">
        <v>10</v>
      </c>
      <c r="J1521" s="2">
        <v>7.5</v>
      </c>
      <c r="K1521" s="2">
        <v>2</v>
      </c>
      <c r="L1521" s="19">
        <v>353.42917352885172</v>
      </c>
      <c r="M1521" s="19">
        <f t="shared" si="138"/>
        <v>3.5342917352885174E-2</v>
      </c>
      <c r="N1521" s="19">
        <v>70.685834705770347</v>
      </c>
      <c r="O1521" s="19">
        <f t="shared" si="139"/>
        <v>7.0685834705770346E-3</v>
      </c>
      <c r="P1521" s="19">
        <f t="shared" si="140"/>
        <v>2.8274333882308138E-2</v>
      </c>
      <c r="Q1521" s="24">
        <v>8.19</v>
      </c>
      <c r="R1521" s="24">
        <f t="shared" si="141"/>
        <v>5.7891698624025913E-2</v>
      </c>
      <c r="S1521" s="24">
        <v>10.218461538461538</v>
      </c>
      <c r="T1521" s="24">
        <f t="shared" si="142"/>
        <v>0.2889201933019856</v>
      </c>
      <c r="U1521" s="25">
        <f t="shared" si="143"/>
        <v>-0.23102849467795969</v>
      </c>
    </row>
    <row r="1522" spans="1:21" x14ac:dyDescent="0.3">
      <c r="A1522" s="2" t="s">
        <v>6</v>
      </c>
      <c r="B1522" s="2">
        <v>10</v>
      </c>
      <c r="C1522" s="5">
        <v>39875</v>
      </c>
      <c r="D1522" s="2">
        <v>30</v>
      </c>
      <c r="E1522" s="2" t="s">
        <v>10</v>
      </c>
      <c r="F1522" s="6" t="s">
        <v>24</v>
      </c>
      <c r="G1522" s="2">
        <v>100</v>
      </c>
      <c r="H1522" s="2">
        <v>5</v>
      </c>
      <c r="I1522" s="2">
        <v>20</v>
      </c>
      <c r="J1522" s="2">
        <v>7.5</v>
      </c>
      <c r="K1522" s="2">
        <v>2</v>
      </c>
      <c r="L1522" s="19">
        <v>353.42917352885172</v>
      </c>
      <c r="M1522" s="19">
        <f t="shared" si="138"/>
        <v>3.5342917352885174E-2</v>
      </c>
      <c r="N1522" s="19">
        <v>353.42917352885172</v>
      </c>
      <c r="O1522" s="19">
        <f t="shared" si="139"/>
        <v>3.5342917352885174E-2</v>
      </c>
      <c r="P1522" s="19">
        <f t="shared" si="140"/>
        <v>0</v>
      </c>
      <c r="Q1522" s="24">
        <v>5.86</v>
      </c>
      <c r="R1522" s="24">
        <f t="shared" si="141"/>
        <v>0.20710949568790712</v>
      </c>
      <c r="S1522" s="24">
        <v>8.461146496815287</v>
      </c>
      <c r="T1522" s="24">
        <f t="shared" si="142"/>
        <v>0</v>
      </c>
      <c r="U1522" s="25">
        <f t="shared" si="143"/>
        <v>0.20710949568790712</v>
      </c>
    </row>
    <row r="1523" spans="1:21" x14ac:dyDescent="0.3">
      <c r="A1523" s="2" t="s">
        <v>6</v>
      </c>
      <c r="B1523" s="2">
        <v>10</v>
      </c>
      <c r="C1523" s="5">
        <v>39875</v>
      </c>
      <c r="D1523" s="2">
        <v>30</v>
      </c>
      <c r="E1523" s="2" t="s">
        <v>10</v>
      </c>
      <c r="F1523" s="6" t="s">
        <v>42</v>
      </c>
      <c r="G1523" s="2">
        <v>30</v>
      </c>
      <c r="H1523" s="2">
        <v>80</v>
      </c>
      <c r="I1523" s="2">
        <v>90</v>
      </c>
      <c r="J1523" s="2">
        <v>62.5</v>
      </c>
      <c r="K1523" s="2">
        <v>2</v>
      </c>
      <c r="L1523" s="19">
        <v>24543.692606170258</v>
      </c>
      <c r="M1523" s="19">
        <f t="shared" si="138"/>
        <v>2.454369260617026</v>
      </c>
      <c r="N1523" s="19">
        <v>7363.1077818510776</v>
      </c>
      <c r="O1523" s="19">
        <f t="shared" si="139"/>
        <v>0.73631077818510771</v>
      </c>
      <c r="P1523" s="19">
        <f t="shared" si="140"/>
        <v>1.7180584824319183</v>
      </c>
      <c r="Q1523" s="24">
        <v>11.49</v>
      </c>
      <c r="R1523" s="24">
        <f t="shared" si="141"/>
        <v>8.4602108413468873</v>
      </c>
      <c r="S1523" s="24">
        <v>8.1999999999999993</v>
      </c>
      <c r="T1523" s="24">
        <f t="shared" si="142"/>
        <v>14.088079555941729</v>
      </c>
      <c r="U1523" s="25">
        <f t="shared" si="143"/>
        <v>-5.6278687145948414</v>
      </c>
    </row>
    <row r="1524" spans="1:21" x14ac:dyDescent="0.3">
      <c r="A1524" s="2" t="s">
        <v>6</v>
      </c>
      <c r="B1524" s="2">
        <v>10</v>
      </c>
      <c r="C1524" s="5">
        <v>39875</v>
      </c>
      <c r="D1524" s="2">
        <v>30</v>
      </c>
      <c r="E1524" s="2" t="s">
        <v>10</v>
      </c>
      <c r="F1524" s="6" t="s">
        <v>53</v>
      </c>
      <c r="G1524" s="2">
        <v>90</v>
      </c>
      <c r="H1524" s="2">
        <v>5</v>
      </c>
      <c r="I1524" s="2">
        <v>15</v>
      </c>
      <c r="J1524" s="2">
        <v>6.25</v>
      </c>
      <c r="K1524" s="2">
        <v>2</v>
      </c>
      <c r="L1524" s="19">
        <v>245.43692606170259</v>
      </c>
      <c r="M1524" s="19">
        <f t="shared" si="138"/>
        <v>2.4543692606170259E-2</v>
      </c>
      <c r="N1524" s="19">
        <v>220.89323345553234</v>
      </c>
      <c r="O1524" s="19">
        <f t="shared" si="139"/>
        <v>2.2089323345553233E-2</v>
      </c>
      <c r="P1524" s="19">
        <f t="shared" si="140"/>
        <v>2.4543692606170259E-3</v>
      </c>
      <c r="Q1524" s="24">
        <v>6.51</v>
      </c>
      <c r="R1524" s="24">
        <f t="shared" si="141"/>
        <v>0.14380149497955155</v>
      </c>
      <c r="S1524" s="24">
        <v>8.2509316770186327</v>
      </c>
      <c r="T1524" s="24">
        <f t="shared" si="142"/>
        <v>2.0250833079525819E-2</v>
      </c>
      <c r="U1524" s="25">
        <f t="shared" si="143"/>
        <v>0.12355066190002573</v>
      </c>
    </row>
    <row r="1525" spans="1:21" x14ac:dyDescent="0.3">
      <c r="A1525" s="2" t="s">
        <v>6</v>
      </c>
      <c r="B1525" s="2">
        <v>10</v>
      </c>
      <c r="C1525" s="5">
        <v>39875</v>
      </c>
      <c r="D1525" s="2">
        <v>30</v>
      </c>
      <c r="E1525" s="2" t="s">
        <v>10</v>
      </c>
      <c r="F1525" s="6" t="s">
        <v>38</v>
      </c>
      <c r="G1525" s="2">
        <v>100</v>
      </c>
      <c r="H1525" s="2">
        <v>5</v>
      </c>
      <c r="I1525" s="2">
        <v>22</v>
      </c>
      <c r="J1525" s="2">
        <v>8</v>
      </c>
      <c r="K1525" s="2">
        <v>1</v>
      </c>
      <c r="L1525" s="19">
        <v>201.06192982974676</v>
      </c>
      <c r="M1525" s="19">
        <f t="shared" si="138"/>
        <v>2.0106192982974676E-2</v>
      </c>
      <c r="N1525" s="19">
        <v>201.06192982974676</v>
      </c>
      <c r="O1525" s="19">
        <f t="shared" si="139"/>
        <v>2.0106192982974676E-2</v>
      </c>
      <c r="P1525" s="19">
        <f t="shared" si="140"/>
        <v>0</v>
      </c>
      <c r="Q1525" s="24">
        <v>0.08</v>
      </c>
      <c r="R1525" s="24">
        <f t="shared" si="141"/>
        <v>1.6084954386379742E-3</v>
      </c>
      <c r="S1525" s="24">
        <v>8.104694792715291</v>
      </c>
      <c r="T1525" s="24">
        <f t="shared" si="142"/>
        <v>0</v>
      </c>
      <c r="U1525" s="25">
        <f t="shared" si="143"/>
        <v>1.6084954386379742E-3</v>
      </c>
    </row>
    <row r="1526" spans="1:21" x14ac:dyDescent="0.3">
      <c r="A1526" s="2" t="s">
        <v>6</v>
      </c>
      <c r="B1526" s="2">
        <v>10</v>
      </c>
      <c r="C1526" s="5">
        <v>39875</v>
      </c>
      <c r="D1526" s="2">
        <v>30</v>
      </c>
      <c r="E1526" s="2" t="s">
        <v>10</v>
      </c>
      <c r="F1526" s="6" t="s">
        <v>46</v>
      </c>
      <c r="G1526" s="2">
        <v>20</v>
      </c>
      <c r="H1526" s="2">
        <v>20</v>
      </c>
      <c r="I1526" s="2">
        <v>45</v>
      </c>
      <c r="J1526" s="2">
        <v>21.25</v>
      </c>
      <c r="K1526" s="2">
        <v>3</v>
      </c>
      <c r="L1526" s="19">
        <v>4255.8762979099229</v>
      </c>
      <c r="M1526" s="19">
        <f t="shared" si="138"/>
        <v>0.42558762979099229</v>
      </c>
      <c r="N1526" s="19">
        <v>851.17525958198462</v>
      </c>
      <c r="O1526" s="19">
        <f t="shared" si="139"/>
        <v>8.5117525958198464E-2</v>
      </c>
      <c r="P1526" s="19">
        <f t="shared" si="140"/>
        <v>0.34047010383279386</v>
      </c>
      <c r="Q1526" s="24">
        <v>1.86</v>
      </c>
      <c r="R1526" s="24">
        <f t="shared" si="141"/>
        <v>0.15831859828224915</v>
      </c>
      <c r="S1526" s="24">
        <v>12.651428571428571</v>
      </c>
      <c r="T1526" s="24">
        <f t="shared" si="142"/>
        <v>4.3074331993474608</v>
      </c>
      <c r="U1526" s="25">
        <f t="shared" si="143"/>
        <v>-4.1491146010652118</v>
      </c>
    </row>
    <row r="1527" spans="1:21" x14ac:dyDescent="0.3">
      <c r="A1527" s="2" t="s">
        <v>6</v>
      </c>
      <c r="B1527" s="2">
        <v>10</v>
      </c>
      <c r="C1527" s="5">
        <v>39875</v>
      </c>
      <c r="D1527" s="2">
        <v>30</v>
      </c>
      <c r="E1527" s="2" t="s">
        <v>10</v>
      </c>
      <c r="F1527" s="6" t="s">
        <v>42</v>
      </c>
      <c r="G1527" s="2">
        <v>100</v>
      </c>
      <c r="H1527" s="2">
        <v>17</v>
      </c>
      <c r="I1527" s="2">
        <v>20</v>
      </c>
      <c r="J1527" s="2">
        <v>13.5</v>
      </c>
      <c r="K1527" s="2">
        <v>2</v>
      </c>
      <c r="L1527" s="19">
        <v>1145.1105222334795</v>
      </c>
      <c r="M1527" s="19">
        <f t="shared" si="138"/>
        <v>0.11451105222334795</v>
      </c>
      <c r="N1527" s="19">
        <v>1145.1105222334795</v>
      </c>
      <c r="O1527" s="19">
        <f t="shared" si="139"/>
        <v>0.11451105222334795</v>
      </c>
      <c r="P1527" s="19">
        <f t="shared" si="140"/>
        <v>0</v>
      </c>
      <c r="Q1527" s="24">
        <v>11.49</v>
      </c>
      <c r="R1527" s="24">
        <f t="shared" si="141"/>
        <v>1.3157319900462681</v>
      </c>
      <c r="S1527" s="24">
        <v>8.1999999999999993</v>
      </c>
      <c r="T1527" s="24">
        <f t="shared" si="142"/>
        <v>0</v>
      </c>
      <c r="U1527" s="25">
        <f t="shared" si="143"/>
        <v>1.3157319900462681</v>
      </c>
    </row>
    <row r="1528" spans="1:21" x14ac:dyDescent="0.3">
      <c r="A1528" s="2" t="s">
        <v>6</v>
      </c>
      <c r="B1528" s="2">
        <v>10</v>
      </c>
      <c r="C1528" s="5">
        <v>39875</v>
      </c>
      <c r="D1528" s="2">
        <v>30</v>
      </c>
      <c r="E1528" s="2" t="s">
        <v>10</v>
      </c>
      <c r="F1528" s="6" t="s">
        <v>42</v>
      </c>
      <c r="G1528" s="2">
        <v>100</v>
      </c>
      <c r="H1528" s="2">
        <v>18</v>
      </c>
      <c r="I1528" s="2">
        <v>20</v>
      </c>
      <c r="J1528" s="2">
        <v>14</v>
      </c>
      <c r="K1528" s="2">
        <v>2</v>
      </c>
      <c r="L1528" s="19">
        <v>1231.5043202071988</v>
      </c>
      <c r="M1528" s="19">
        <f t="shared" si="138"/>
        <v>0.12315043202071989</v>
      </c>
      <c r="N1528" s="19">
        <v>1231.5043202071988</v>
      </c>
      <c r="O1528" s="19">
        <f t="shared" si="139"/>
        <v>0.12315043202071989</v>
      </c>
      <c r="P1528" s="19">
        <f t="shared" si="140"/>
        <v>0</v>
      </c>
      <c r="Q1528" s="24">
        <v>11.49</v>
      </c>
      <c r="R1528" s="24">
        <f t="shared" si="141"/>
        <v>1.4149984639180715</v>
      </c>
      <c r="S1528" s="24">
        <v>8.1999999999999993</v>
      </c>
      <c r="T1528" s="24">
        <f t="shared" si="142"/>
        <v>0</v>
      </c>
      <c r="U1528" s="25">
        <f t="shared" si="143"/>
        <v>1.4149984639180715</v>
      </c>
    </row>
    <row r="1529" spans="1:21" x14ac:dyDescent="0.3">
      <c r="A1529" s="2" t="s">
        <v>6</v>
      </c>
      <c r="B1529" s="2">
        <v>10</v>
      </c>
      <c r="C1529" s="5">
        <v>39875</v>
      </c>
      <c r="D1529" s="2">
        <v>30</v>
      </c>
      <c r="E1529" s="2" t="s">
        <v>10</v>
      </c>
      <c r="F1529" s="6" t="s">
        <v>53</v>
      </c>
      <c r="G1529" s="2">
        <v>100</v>
      </c>
      <c r="H1529" s="2">
        <v>2</v>
      </c>
      <c r="I1529" s="2">
        <v>12</v>
      </c>
      <c r="J1529" s="2">
        <v>4</v>
      </c>
      <c r="K1529" s="2">
        <v>2</v>
      </c>
      <c r="L1529" s="19">
        <v>100.53096491487338</v>
      </c>
      <c r="M1529" s="19">
        <f t="shared" si="138"/>
        <v>1.0053096491487338E-2</v>
      </c>
      <c r="N1529" s="19">
        <v>100.53096491487338</v>
      </c>
      <c r="O1529" s="19">
        <f t="shared" si="139"/>
        <v>1.0053096491487338E-2</v>
      </c>
      <c r="P1529" s="19">
        <f t="shared" si="140"/>
        <v>0</v>
      </c>
      <c r="Q1529" s="24">
        <v>6.51</v>
      </c>
      <c r="R1529" s="24">
        <f t="shared" si="141"/>
        <v>6.5445658159582573E-2</v>
      </c>
      <c r="S1529" s="24">
        <v>8.2509316770186327</v>
      </c>
      <c r="T1529" s="24">
        <f t="shared" si="142"/>
        <v>0</v>
      </c>
      <c r="U1529" s="25">
        <f t="shared" si="143"/>
        <v>6.5445658159582573E-2</v>
      </c>
    </row>
    <row r="1530" spans="1:21" x14ac:dyDescent="0.3">
      <c r="A1530" s="2" t="s">
        <v>6</v>
      </c>
      <c r="B1530" s="2">
        <v>10</v>
      </c>
      <c r="C1530" s="5">
        <v>39875</v>
      </c>
      <c r="D1530" s="2">
        <v>30</v>
      </c>
      <c r="E1530" s="2" t="s">
        <v>10</v>
      </c>
      <c r="F1530" s="6" t="s">
        <v>36</v>
      </c>
      <c r="G1530" s="2">
        <v>100</v>
      </c>
      <c r="H1530" s="2">
        <v>5</v>
      </c>
      <c r="I1530" s="2">
        <v>19</v>
      </c>
      <c r="J1530" s="2">
        <v>7.25</v>
      </c>
      <c r="K1530" s="2">
        <v>2</v>
      </c>
      <c r="L1530" s="19">
        <v>330.259927708627</v>
      </c>
      <c r="M1530" s="19">
        <f t="shared" si="138"/>
        <v>3.3025992770862697E-2</v>
      </c>
      <c r="N1530" s="19">
        <v>330.259927708627</v>
      </c>
      <c r="O1530" s="19">
        <f t="shared" si="139"/>
        <v>3.3025992770862697E-2</v>
      </c>
      <c r="P1530" s="19">
        <f t="shared" si="140"/>
        <v>0</v>
      </c>
      <c r="Q1530" s="24">
        <v>6.62</v>
      </c>
      <c r="R1530" s="24">
        <f t="shared" si="141"/>
        <v>0.21863207214311106</v>
      </c>
      <c r="S1530" s="24">
        <v>8.3025000000000002</v>
      </c>
      <c r="T1530" s="24">
        <f t="shared" si="142"/>
        <v>0</v>
      </c>
      <c r="U1530" s="25">
        <f t="shared" si="143"/>
        <v>0.21863207214311106</v>
      </c>
    </row>
    <row r="1531" spans="1:21" x14ac:dyDescent="0.3">
      <c r="A1531" s="2" t="s">
        <v>6</v>
      </c>
      <c r="B1531" s="2">
        <v>10</v>
      </c>
      <c r="C1531" s="5">
        <v>39875</v>
      </c>
      <c r="D1531" s="2">
        <v>30</v>
      </c>
      <c r="E1531" s="2" t="s">
        <v>10</v>
      </c>
      <c r="F1531" s="6" t="s">
        <v>36</v>
      </c>
      <c r="G1531" s="2">
        <v>80</v>
      </c>
      <c r="H1531" s="2">
        <v>12</v>
      </c>
      <c r="I1531" s="2">
        <v>9</v>
      </c>
      <c r="J1531" s="2">
        <v>8.25</v>
      </c>
      <c r="K1531" s="2">
        <v>2</v>
      </c>
      <c r="L1531" s="19">
        <v>427.6492999699106</v>
      </c>
      <c r="M1531" s="19">
        <f t="shared" si="138"/>
        <v>4.2764929996991059E-2</v>
      </c>
      <c r="N1531" s="19">
        <v>342.11943997592851</v>
      </c>
      <c r="O1531" s="19">
        <f t="shared" si="139"/>
        <v>3.421194399759285E-2</v>
      </c>
      <c r="P1531" s="19">
        <f t="shared" si="140"/>
        <v>8.5529859993982091E-3</v>
      </c>
      <c r="Q1531" s="24">
        <v>6.62</v>
      </c>
      <c r="R1531" s="24">
        <f t="shared" si="141"/>
        <v>0.22648306926406467</v>
      </c>
      <c r="S1531" s="24">
        <v>8.3025000000000002</v>
      </c>
      <c r="T1531" s="24">
        <f t="shared" si="142"/>
        <v>7.101116626000363E-2</v>
      </c>
      <c r="U1531" s="25">
        <f t="shared" si="143"/>
        <v>0.15547190300406105</v>
      </c>
    </row>
    <row r="1532" spans="1:21" x14ac:dyDescent="0.3">
      <c r="A1532" s="2" t="s">
        <v>6</v>
      </c>
      <c r="B1532" s="2">
        <v>10</v>
      </c>
      <c r="C1532" s="5">
        <v>39875</v>
      </c>
      <c r="D1532" s="2">
        <v>30</v>
      </c>
      <c r="E1532" s="2" t="s">
        <v>10</v>
      </c>
      <c r="F1532" s="6" t="s">
        <v>46</v>
      </c>
      <c r="G1532" s="2">
        <v>30</v>
      </c>
      <c r="H1532" s="2">
        <v>15</v>
      </c>
      <c r="I1532" s="2">
        <v>15</v>
      </c>
      <c r="J1532" s="2">
        <v>11.25</v>
      </c>
      <c r="K1532" s="2">
        <v>3</v>
      </c>
      <c r="L1532" s="19">
        <v>1192.8234606598746</v>
      </c>
      <c r="M1532" s="19">
        <f t="shared" si="138"/>
        <v>0.11928234606598746</v>
      </c>
      <c r="N1532" s="19">
        <v>357.84703819796238</v>
      </c>
      <c r="O1532" s="19">
        <f t="shared" si="139"/>
        <v>3.5784703819796239E-2</v>
      </c>
      <c r="P1532" s="19">
        <f t="shared" si="140"/>
        <v>8.3497642246191217E-2</v>
      </c>
      <c r="Q1532" s="24">
        <v>1.86</v>
      </c>
      <c r="R1532" s="24">
        <f t="shared" si="141"/>
        <v>6.6559549104821009E-2</v>
      </c>
      <c r="S1532" s="24">
        <v>12.651428571428571</v>
      </c>
      <c r="T1532" s="24">
        <f t="shared" si="142"/>
        <v>1.0563644567603849</v>
      </c>
      <c r="U1532" s="25">
        <f t="shared" si="143"/>
        <v>-0.98980490765556395</v>
      </c>
    </row>
    <row r="1533" spans="1:21" x14ac:dyDescent="0.3">
      <c r="A1533" s="2" t="s">
        <v>6</v>
      </c>
      <c r="B1533" s="2">
        <v>10</v>
      </c>
      <c r="C1533" s="5">
        <v>39875</v>
      </c>
      <c r="D1533" s="2">
        <v>30</v>
      </c>
      <c r="E1533" s="2" t="s">
        <v>10</v>
      </c>
      <c r="F1533" s="6" t="s">
        <v>42</v>
      </c>
      <c r="G1533" s="2">
        <v>70</v>
      </c>
      <c r="H1533" s="2">
        <v>35</v>
      </c>
      <c r="I1533" s="2">
        <v>23</v>
      </c>
      <c r="J1533" s="2">
        <v>23.25</v>
      </c>
      <c r="K1533" s="2">
        <v>2</v>
      </c>
      <c r="L1533" s="19">
        <v>3396.4543576122651</v>
      </c>
      <c r="M1533" s="19">
        <f t="shared" si="138"/>
        <v>0.33964543576122652</v>
      </c>
      <c r="N1533" s="19">
        <v>2377.5180503285856</v>
      </c>
      <c r="O1533" s="19">
        <f t="shared" si="139"/>
        <v>0.23775180503285856</v>
      </c>
      <c r="P1533" s="19">
        <f t="shared" si="140"/>
        <v>0.10189363072836796</v>
      </c>
      <c r="Q1533" s="24">
        <v>11.49</v>
      </c>
      <c r="R1533" s="24">
        <f t="shared" si="141"/>
        <v>2.7317682398275447</v>
      </c>
      <c r="S1533" s="24">
        <v>8.1999999999999993</v>
      </c>
      <c r="T1533" s="24">
        <f t="shared" si="142"/>
        <v>0.83552777197261718</v>
      </c>
      <c r="U1533" s="25">
        <f t="shared" si="143"/>
        <v>1.8962404678549274</v>
      </c>
    </row>
    <row r="1534" spans="1:21" x14ac:dyDescent="0.3">
      <c r="A1534" s="2" t="s">
        <v>6</v>
      </c>
      <c r="B1534" s="2">
        <v>10</v>
      </c>
      <c r="C1534" s="5">
        <v>39875</v>
      </c>
      <c r="D1534" s="2">
        <v>30</v>
      </c>
      <c r="E1534" s="2" t="s">
        <v>10</v>
      </c>
      <c r="F1534" s="6" t="s">
        <v>42</v>
      </c>
      <c r="G1534" s="2">
        <v>90</v>
      </c>
      <c r="H1534" s="2">
        <v>15</v>
      </c>
      <c r="I1534" s="2">
        <v>18</v>
      </c>
      <c r="J1534" s="2">
        <v>12</v>
      </c>
      <c r="K1534" s="2">
        <v>2</v>
      </c>
      <c r="L1534" s="19">
        <v>904.77868423386042</v>
      </c>
      <c r="M1534" s="19">
        <f t="shared" si="138"/>
        <v>9.0477868423386038E-2</v>
      </c>
      <c r="N1534" s="19">
        <v>814.30081581047443</v>
      </c>
      <c r="O1534" s="19">
        <f t="shared" si="139"/>
        <v>8.1430081581047448E-2</v>
      </c>
      <c r="P1534" s="19">
        <f t="shared" si="140"/>
        <v>9.0477868423385899E-3</v>
      </c>
      <c r="Q1534" s="24">
        <v>11.49</v>
      </c>
      <c r="R1534" s="24">
        <f t="shared" si="141"/>
        <v>0.93563163736623522</v>
      </c>
      <c r="S1534" s="24">
        <v>8.1999999999999993</v>
      </c>
      <c r="T1534" s="24">
        <f t="shared" si="142"/>
        <v>7.4191852107176437E-2</v>
      </c>
      <c r="U1534" s="25">
        <f t="shared" si="143"/>
        <v>0.86143978525905873</v>
      </c>
    </row>
    <row r="1535" spans="1:21" x14ac:dyDescent="0.3">
      <c r="A1535" s="2" t="s">
        <v>6</v>
      </c>
      <c r="B1535" s="2">
        <v>10</v>
      </c>
      <c r="C1535" s="5">
        <v>39875</v>
      </c>
      <c r="D1535" s="2">
        <v>30</v>
      </c>
      <c r="E1535" s="2" t="s">
        <v>10</v>
      </c>
      <c r="F1535" s="6" t="s">
        <v>46</v>
      </c>
      <c r="G1535" s="2">
        <v>90</v>
      </c>
      <c r="H1535" s="2">
        <v>5</v>
      </c>
      <c r="I1535" s="2">
        <v>18</v>
      </c>
      <c r="J1535" s="2">
        <v>7</v>
      </c>
      <c r="K1535" s="2">
        <v>3</v>
      </c>
      <c r="L1535" s="19">
        <v>461.81412007769961</v>
      </c>
      <c r="M1535" s="19">
        <f t="shared" si="138"/>
        <v>4.6181412007769963E-2</v>
      </c>
      <c r="N1535" s="19">
        <v>415.63270806992966</v>
      </c>
      <c r="O1535" s="19">
        <f t="shared" si="139"/>
        <v>4.1563270806992965E-2</v>
      </c>
      <c r="P1535" s="19">
        <f t="shared" si="140"/>
        <v>4.6181412007769984E-3</v>
      </c>
      <c r="Q1535" s="24">
        <v>1.86</v>
      </c>
      <c r="R1535" s="24">
        <f t="shared" si="141"/>
        <v>7.7307683701006921E-2</v>
      </c>
      <c r="S1535" s="24">
        <v>12.651428571428571</v>
      </c>
      <c r="T1535" s="24">
        <f t="shared" si="142"/>
        <v>5.8426083534401568E-2</v>
      </c>
      <c r="U1535" s="25">
        <f t="shared" si="143"/>
        <v>1.8881600166605353E-2</v>
      </c>
    </row>
    <row r="1536" spans="1:21" x14ac:dyDescent="0.3">
      <c r="A1536" s="2" t="s">
        <v>6</v>
      </c>
      <c r="B1536" s="2">
        <v>10</v>
      </c>
      <c r="C1536" s="5">
        <v>39875</v>
      </c>
      <c r="D1536" s="2">
        <v>30</v>
      </c>
      <c r="E1536" s="2" t="s">
        <v>10</v>
      </c>
      <c r="F1536" s="6" t="s">
        <v>53</v>
      </c>
      <c r="G1536" s="2">
        <v>100</v>
      </c>
      <c r="H1536" s="2">
        <v>2</v>
      </c>
      <c r="I1536" s="2">
        <v>14</v>
      </c>
      <c r="J1536" s="2">
        <v>4.5</v>
      </c>
      <c r="K1536" s="2">
        <v>2</v>
      </c>
      <c r="L1536" s="19">
        <v>127.23450247038662</v>
      </c>
      <c r="M1536" s="19">
        <f t="shared" si="138"/>
        <v>1.2723450247038661E-2</v>
      </c>
      <c r="N1536" s="19">
        <v>127.23450247038662</v>
      </c>
      <c r="O1536" s="19">
        <f t="shared" si="139"/>
        <v>1.2723450247038661E-2</v>
      </c>
      <c r="P1536" s="19">
        <f t="shared" si="140"/>
        <v>0</v>
      </c>
      <c r="Q1536" s="24">
        <v>6.51</v>
      </c>
      <c r="R1536" s="24">
        <f t="shared" si="141"/>
        <v>8.282966110822168E-2</v>
      </c>
      <c r="S1536" s="24">
        <v>8.2509316770186327</v>
      </c>
      <c r="T1536" s="24">
        <f t="shared" si="142"/>
        <v>0</v>
      </c>
      <c r="U1536" s="25">
        <f t="shared" si="143"/>
        <v>8.282966110822168E-2</v>
      </c>
    </row>
    <row r="1537" spans="1:21" x14ac:dyDescent="0.3">
      <c r="A1537" s="2" t="s">
        <v>6</v>
      </c>
      <c r="B1537" s="2">
        <v>10</v>
      </c>
      <c r="C1537" s="5">
        <v>39875</v>
      </c>
      <c r="D1537" s="2">
        <v>30</v>
      </c>
      <c r="E1537" s="2" t="s">
        <v>10</v>
      </c>
      <c r="F1537" s="6" t="s">
        <v>44</v>
      </c>
      <c r="G1537" s="2">
        <v>30</v>
      </c>
      <c r="H1537" s="2">
        <v>10</v>
      </c>
      <c r="I1537" s="2">
        <v>10</v>
      </c>
      <c r="J1537" s="2">
        <v>7.5</v>
      </c>
      <c r="K1537" s="2">
        <v>2</v>
      </c>
      <c r="L1537" s="19">
        <v>353.42917352885172</v>
      </c>
      <c r="M1537" s="19">
        <f t="shared" si="138"/>
        <v>3.5342917352885174E-2</v>
      </c>
      <c r="N1537" s="19">
        <v>106.02875205865551</v>
      </c>
      <c r="O1537" s="19">
        <f t="shared" si="139"/>
        <v>1.0602875205865551E-2</v>
      </c>
      <c r="P1537" s="19">
        <f t="shared" si="140"/>
        <v>2.4740042147019622E-2</v>
      </c>
      <c r="Q1537" s="24">
        <v>5.78</v>
      </c>
      <c r="R1537" s="24">
        <f t="shared" si="141"/>
        <v>6.1284618689902891E-2</v>
      </c>
      <c r="S1537" s="24">
        <v>9.0675767918088734</v>
      </c>
      <c r="T1537" s="24">
        <f t="shared" si="142"/>
        <v>0.2243322320006885</v>
      </c>
      <c r="U1537" s="25">
        <f t="shared" si="143"/>
        <v>-0.1630476133107856</v>
      </c>
    </row>
    <row r="1538" spans="1:21" x14ac:dyDescent="0.3">
      <c r="A1538" s="2" t="s">
        <v>6</v>
      </c>
      <c r="B1538" s="2">
        <v>10</v>
      </c>
      <c r="C1538" s="5">
        <v>39875</v>
      </c>
      <c r="D1538" s="2">
        <v>30</v>
      </c>
      <c r="E1538" s="2" t="s">
        <v>10</v>
      </c>
      <c r="F1538" s="6" t="s">
        <v>44</v>
      </c>
      <c r="G1538" s="2">
        <v>60</v>
      </c>
      <c r="H1538" s="2">
        <v>3</v>
      </c>
      <c r="I1538" s="2">
        <v>15</v>
      </c>
      <c r="J1538" s="2">
        <v>5.25</v>
      </c>
      <c r="K1538" s="2">
        <v>2</v>
      </c>
      <c r="L1538" s="19">
        <v>173.18029502913734</v>
      </c>
      <c r="M1538" s="19">
        <f t="shared" ref="M1538:M1601" si="144">L1538/10000</f>
        <v>1.7318029502913734E-2</v>
      </c>
      <c r="N1538" s="19">
        <v>103.9081770174824</v>
      </c>
      <c r="O1538" s="19">
        <f t="shared" ref="O1538:O1601" si="145">N1538/10000</f>
        <v>1.0390817701748239E-2</v>
      </c>
      <c r="P1538" s="19">
        <f t="shared" ref="P1538:P1601" si="146">M1538-O1538</f>
        <v>6.9272118011654941E-3</v>
      </c>
      <c r="Q1538" s="24">
        <v>5.78</v>
      </c>
      <c r="R1538" s="24">
        <f t="shared" ref="R1538:R1601" si="147">O1538*Q1538</f>
        <v>6.0058926316104828E-2</v>
      </c>
      <c r="S1538" s="24">
        <v>9.0675767918088734</v>
      </c>
      <c r="T1538" s="24">
        <f t="shared" ref="T1538:T1601" si="148">P1538*S1538</f>
        <v>6.2813024960192781E-2</v>
      </c>
      <c r="U1538" s="25">
        <f t="shared" ref="U1538:U1601" si="149">R1538-T1538</f>
        <v>-2.7540986440879531E-3</v>
      </c>
    </row>
    <row r="1539" spans="1:21" x14ac:dyDescent="0.3">
      <c r="A1539" s="2" t="s">
        <v>6</v>
      </c>
      <c r="B1539" s="2">
        <v>10</v>
      </c>
      <c r="C1539" s="5">
        <v>39875</v>
      </c>
      <c r="D1539" s="2">
        <v>30</v>
      </c>
      <c r="E1539" s="2" t="s">
        <v>10</v>
      </c>
      <c r="F1539" s="6" t="s">
        <v>46</v>
      </c>
      <c r="G1539" s="2">
        <v>80</v>
      </c>
      <c r="H1539" s="2">
        <v>7</v>
      </c>
      <c r="I1539" s="2">
        <v>11</v>
      </c>
      <c r="J1539" s="2">
        <v>6.25</v>
      </c>
      <c r="K1539" s="2">
        <v>3</v>
      </c>
      <c r="L1539" s="19">
        <v>368.15538909255389</v>
      </c>
      <c r="M1539" s="19">
        <f t="shared" si="144"/>
        <v>3.6815538909255388E-2</v>
      </c>
      <c r="N1539" s="19">
        <v>294.5243112740431</v>
      </c>
      <c r="O1539" s="19">
        <f t="shared" si="145"/>
        <v>2.945243112740431E-2</v>
      </c>
      <c r="P1539" s="19">
        <f t="shared" si="146"/>
        <v>7.3631077818510776E-3</v>
      </c>
      <c r="Q1539" s="24">
        <v>1.86</v>
      </c>
      <c r="R1539" s="24">
        <f t="shared" si="147"/>
        <v>5.4781521896972017E-2</v>
      </c>
      <c r="S1539" s="24">
        <v>12.651428571428571</v>
      </c>
      <c r="T1539" s="24">
        <f t="shared" si="148"/>
        <v>9.3153832165818781E-2</v>
      </c>
      <c r="U1539" s="25">
        <f t="shared" si="149"/>
        <v>-3.8372310268846764E-2</v>
      </c>
    </row>
    <row r="1540" spans="1:21" x14ac:dyDescent="0.3">
      <c r="A1540" s="2" t="s">
        <v>6</v>
      </c>
      <c r="B1540" s="2">
        <v>10</v>
      </c>
      <c r="C1540" s="5">
        <v>39875</v>
      </c>
      <c r="D1540" s="2">
        <v>30</v>
      </c>
      <c r="E1540" s="2" t="s">
        <v>10</v>
      </c>
      <c r="F1540" s="6" t="s">
        <v>42</v>
      </c>
      <c r="G1540" s="2">
        <v>60</v>
      </c>
      <c r="H1540" s="2">
        <v>65</v>
      </c>
      <c r="I1540" s="2">
        <v>55</v>
      </c>
      <c r="J1540" s="2">
        <v>46.25</v>
      </c>
      <c r="K1540" s="2">
        <v>2</v>
      </c>
      <c r="L1540" s="19">
        <v>13440.126071138833</v>
      </c>
      <c r="M1540" s="19">
        <f t="shared" si="144"/>
        <v>1.3440126071138834</v>
      </c>
      <c r="N1540" s="19">
        <v>8064.0756426832995</v>
      </c>
      <c r="O1540" s="19">
        <f t="shared" si="145"/>
        <v>0.80640756426832993</v>
      </c>
      <c r="P1540" s="19">
        <f t="shared" si="146"/>
        <v>0.53760504284555344</v>
      </c>
      <c r="Q1540" s="24">
        <v>11.49</v>
      </c>
      <c r="R1540" s="24">
        <f t="shared" si="147"/>
        <v>9.2656229134431118</v>
      </c>
      <c r="S1540" s="24">
        <v>8.1999999999999993</v>
      </c>
      <c r="T1540" s="24">
        <f t="shared" si="148"/>
        <v>4.4083613513335376</v>
      </c>
      <c r="U1540" s="25">
        <f t="shared" si="149"/>
        <v>4.8572615621095743</v>
      </c>
    </row>
    <row r="1541" spans="1:21" x14ac:dyDescent="0.3">
      <c r="A1541" s="2" t="s">
        <v>6</v>
      </c>
      <c r="B1541" s="2">
        <v>10</v>
      </c>
      <c r="C1541" s="5">
        <v>39875</v>
      </c>
      <c r="D1541" s="2">
        <v>30</v>
      </c>
      <c r="E1541" s="2" t="s">
        <v>10</v>
      </c>
      <c r="F1541" s="6" t="s">
        <v>41</v>
      </c>
      <c r="G1541" s="2">
        <v>10</v>
      </c>
      <c r="H1541" s="2">
        <v>70</v>
      </c>
      <c r="I1541" s="2">
        <v>85</v>
      </c>
      <c r="J1541" s="2">
        <v>56.25</v>
      </c>
      <c r="K1541" s="2">
        <v>3</v>
      </c>
      <c r="L1541" s="19">
        <v>29820.586516496864</v>
      </c>
      <c r="M1541" s="19">
        <f t="shared" si="144"/>
        <v>2.9820586516496865</v>
      </c>
      <c r="N1541" s="19">
        <v>2982.0586516496865</v>
      </c>
      <c r="O1541" s="19">
        <f t="shared" si="145"/>
        <v>0.29820586516496866</v>
      </c>
      <c r="P1541" s="19">
        <f t="shared" si="146"/>
        <v>2.6838527864847177</v>
      </c>
      <c r="Q1541" s="24">
        <v>10.71</v>
      </c>
      <c r="R1541" s="24">
        <f t="shared" si="147"/>
        <v>3.1937848159168145</v>
      </c>
      <c r="S1541" s="24">
        <v>8.1999999999999993</v>
      </c>
      <c r="T1541" s="24">
        <f t="shared" si="148"/>
        <v>22.007592849174682</v>
      </c>
      <c r="U1541" s="25">
        <f t="shared" si="149"/>
        <v>-18.813808033257867</v>
      </c>
    </row>
    <row r="1542" spans="1:21" x14ac:dyDescent="0.3">
      <c r="A1542" s="2" t="s">
        <v>6</v>
      </c>
      <c r="B1542" s="2">
        <v>10</v>
      </c>
      <c r="C1542" s="5">
        <v>39875</v>
      </c>
      <c r="D1542" s="2">
        <v>30</v>
      </c>
      <c r="E1542" s="2" t="s">
        <v>10</v>
      </c>
      <c r="F1542" s="6" t="s">
        <v>44</v>
      </c>
      <c r="G1542" s="2">
        <v>100</v>
      </c>
      <c r="H1542" s="2">
        <v>5</v>
      </c>
      <c r="I1542" s="2">
        <v>12</v>
      </c>
      <c r="J1542" s="2">
        <v>5.5</v>
      </c>
      <c r="K1542" s="2">
        <v>2</v>
      </c>
      <c r="L1542" s="19">
        <v>190.06635554218249</v>
      </c>
      <c r="M1542" s="19">
        <f t="shared" si="144"/>
        <v>1.9006635554218249E-2</v>
      </c>
      <c r="N1542" s="19">
        <v>190.06635554218249</v>
      </c>
      <c r="O1542" s="19">
        <f t="shared" si="145"/>
        <v>1.9006635554218249E-2</v>
      </c>
      <c r="P1542" s="19">
        <f t="shared" si="146"/>
        <v>0</v>
      </c>
      <c r="Q1542" s="24">
        <v>5.78</v>
      </c>
      <c r="R1542" s="24">
        <f t="shared" si="147"/>
        <v>0.10985835350338148</v>
      </c>
      <c r="S1542" s="24">
        <v>9.0675767918088734</v>
      </c>
      <c r="T1542" s="24">
        <f t="shared" si="148"/>
        <v>0</v>
      </c>
      <c r="U1542" s="25">
        <f t="shared" si="149"/>
        <v>0.10985835350338148</v>
      </c>
    </row>
    <row r="1543" spans="1:21" x14ac:dyDescent="0.3">
      <c r="A1543" s="2" t="s">
        <v>6</v>
      </c>
      <c r="B1543" s="2">
        <v>10</v>
      </c>
      <c r="C1543" s="5">
        <v>39875</v>
      </c>
      <c r="D1543" s="2">
        <v>30</v>
      </c>
      <c r="E1543" s="2" t="s">
        <v>10</v>
      </c>
      <c r="F1543" s="6" t="s">
        <v>44</v>
      </c>
      <c r="G1543" s="2">
        <v>90</v>
      </c>
      <c r="H1543" s="2">
        <v>2</v>
      </c>
      <c r="I1543" s="2">
        <v>11</v>
      </c>
      <c r="J1543" s="2">
        <v>3.75</v>
      </c>
      <c r="K1543" s="2">
        <v>2</v>
      </c>
      <c r="L1543" s="19">
        <v>88.35729338221293</v>
      </c>
      <c r="M1543" s="19">
        <f t="shared" si="144"/>
        <v>8.8357293382212935E-3</v>
      </c>
      <c r="N1543" s="19">
        <v>79.521564043991646</v>
      </c>
      <c r="O1543" s="19">
        <f t="shared" si="145"/>
        <v>7.9521564043991654E-3</v>
      </c>
      <c r="P1543" s="19">
        <f t="shared" si="146"/>
        <v>8.8357293382212813E-4</v>
      </c>
      <c r="Q1543" s="24">
        <v>5.78</v>
      </c>
      <c r="R1543" s="24">
        <f t="shared" si="147"/>
        <v>4.596346401742718E-2</v>
      </c>
      <c r="S1543" s="24">
        <v>9.0675767918088734</v>
      </c>
      <c r="T1543" s="24">
        <f t="shared" si="148"/>
        <v>8.0118654285960059E-3</v>
      </c>
      <c r="U1543" s="25">
        <f t="shared" si="149"/>
        <v>3.7951598588831174E-2</v>
      </c>
    </row>
    <row r="1544" spans="1:21" x14ac:dyDescent="0.3">
      <c r="A1544" s="2" t="s">
        <v>6</v>
      </c>
      <c r="B1544" s="2">
        <v>10</v>
      </c>
      <c r="C1544" s="5">
        <v>39875</v>
      </c>
      <c r="D1544" s="2">
        <v>30</v>
      </c>
      <c r="E1544" s="2" t="s">
        <v>10</v>
      </c>
      <c r="F1544" s="6" t="s">
        <v>44</v>
      </c>
      <c r="G1544" s="2">
        <v>100</v>
      </c>
      <c r="H1544" s="2">
        <v>2</v>
      </c>
      <c r="I1544" s="2">
        <v>11</v>
      </c>
      <c r="J1544" s="2">
        <v>3.75</v>
      </c>
      <c r="K1544" s="2">
        <v>2</v>
      </c>
      <c r="L1544" s="19">
        <v>88.35729338221293</v>
      </c>
      <c r="M1544" s="19">
        <f t="shared" si="144"/>
        <v>8.8357293382212935E-3</v>
      </c>
      <c r="N1544" s="19">
        <v>88.35729338221293</v>
      </c>
      <c r="O1544" s="19">
        <f t="shared" si="145"/>
        <v>8.8357293382212935E-3</v>
      </c>
      <c r="P1544" s="19">
        <f t="shared" si="146"/>
        <v>0</v>
      </c>
      <c r="Q1544" s="24">
        <v>5.78</v>
      </c>
      <c r="R1544" s="24">
        <f t="shared" si="147"/>
        <v>5.1070515574919081E-2</v>
      </c>
      <c r="S1544" s="24">
        <v>9.0675767918088734</v>
      </c>
      <c r="T1544" s="24">
        <f t="shared" si="148"/>
        <v>0</v>
      </c>
      <c r="U1544" s="25">
        <f t="shared" si="149"/>
        <v>5.1070515574919081E-2</v>
      </c>
    </row>
    <row r="1545" spans="1:21" x14ac:dyDescent="0.3">
      <c r="A1545" s="2" t="s">
        <v>6</v>
      </c>
      <c r="B1545" s="2">
        <v>10</v>
      </c>
      <c r="C1545" s="5">
        <v>39875</v>
      </c>
      <c r="D1545" s="2">
        <v>30</v>
      </c>
      <c r="E1545" s="2" t="s">
        <v>10</v>
      </c>
      <c r="F1545" s="6" t="s">
        <v>41</v>
      </c>
      <c r="G1545" s="2">
        <v>100</v>
      </c>
      <c r="H1545" s="2">
        <v>17</v>
      </c>
      <c r="I1545" s="2">
        <v>15</v>
      </c>
      <c r="J1545" s="2">
        <v>12.25</v>
      </c>
      <c r="K1545" s="2">
        <v>3</v>
      </c>
      <c r="L1545" s="19">
        <v>1414.3057427379549</v>
      </c>
      <c r="M1545" s="19">
        <f t="shared" si="144"/>
        <v>0.14143057427379549</v>
      </c>
      <c r="N1545" s="19">
        <v>1414.3057427379549</v>
      </c>
      <c r="O1545" s="19">
        <f t="shared" si="145"/>
        <v>0.14143057427379549</v>
      </c>
      <c r="P1545" s="19">
        <f t="shared" si="146"/>
        <v>0</v>
      </c>
      <c r="Q1545" s="24">
        <v>10.71</v>
      </c>
      <c r="R1545" s="24">
        <f t="shared" si="147"/>
        <v>1.5147214504723499</v>
      </c>
      <c r="S1545" s="24">
        <v>8.1999999999999993</v>
      </c>
      <c r="T1545" s="24">
        <f t="shared" si="148"/>
        <v>0</v>
      </c>
      <c r="U1545" s="25">
        <f t="shared" si="149"/>
        <v>1.5147214504723499</v>
      </c>
    </row>
    <row r="1546" spans="1:21" x14ac:dyDescent="0.3">
      <c r="A1546" s="2" t="s">
        <v>6</v>
      </c>
      <c r="B1546" s="2">
        <v>10</v>
      </c>
      <c r="C1546" s="5">
        <v>39875</v>
      </c>
      <c r="D1546" s="2">
        <v>30</v>
      </c>
      <c r="E1546" s="2" t="s">
        <v>10</v>
      </c>
      <c r="F1546" s="6" t="s">
        <v>42</v>
      </c>
      <c r="G1546" s="2">
        <v>100</v>
      </c>
      <c r="H1546" s="2">
        <v>8</v>
      </c>
      <c r="I1546" s="2">
        <v>17</v>
      </c>
      <c r="J1546" s="2">
        <v>8.25</v>
      </c>
      <c r="K1546" s="2">
        <v>2</v>
      </c>
      <c r="L1546" s="19">
        <v>427.6492999699106</v>
      </c>
      <c r="M1546" s="19">
        <f t="shared" si="144"/>
        <v>4.2764929996991059E-2</v>
      </c>
      <c r="N1546" s="19">
        <v>427.6492999699106</v>
      </c>
      <c r="O1546" s="19">
        <f t="shared" si="145"/>
        <v>4.2764929996991059E-2</v>
      </c>
      <c r="P1546" s="19">
        <f t="shared" si="146"/>
        <v>0</v>
      </c>
      <c r="Q1546" s="24">
        <v>11.49</v>
      </c>
      <c r="R1546" s="24">
        <f t="shared" si="147"/>
        <v>0.49136904566542727</v>
      </c>
      <c r="S1546" s="24">
        <v>8.1999999999999993</v>
      </c>
      <c r="T1546" s="24">
        <f t="shared" si="148"/>
        <v>0</v>
      </c>
      <c r="U1546" s="25">
        <f t="shared" si="149"/>
        <v>0.49136904566542727</v>
      </c>
    </row>
    <row r="1547" spans="1:21" x14ac:dyDescent="0.3">
      <c r="A1547" s="2" t="s">
        <v>6</v>
      </c>
      <c r="B1547" s="2">
        <v>10</v>
      </c>
      <c r="C1547" s="5">
        <v>39875</v>
      </c>
      <c r="D1547" s="2">
        <v>30</v>
      </c>
      <c r="E1547" s="2" t="s">
        <v>10</v>
      </c>
      <c r="F1547" s="6" t="s">
        <v>42</v>
      </c>
      <c r="G1547" s="2">
        <v>70</v>
      </c>
      <c r="H1547" s="2">
        <v>17</v>
      </c>
      <c r="I1547" s="2">
        <v>10</v>
      </c>
      <c r="J1547" s="2">
        <v>11</v>
      </c>
      <c r="K1547" s="2">
        <v>2</v>
      </c>
      <c r="L1547" s="19">
        <v>760.26542216872997</v>
      </c>
      <c r="M1547" s="19">
        <f t="shared" si="144"/>
        <v>7.6026542216872994E-2</v>
      </c>
      <c r="N1547" s="19">
        <v>532.18579551811092</v>
      </c>
      <c r="O1547" s="19">
        <f t="shared" si="145"/>
        <v>5.3218579551811092E-2</v>
      </c>
      <c r="P1547" s="19">
        <f t="shared" si="146"/>
        <v>2.2807962665061902E-2</v>
      </c>
      <c r="Q1547" s="24">
        <v>11.49</v>
      </c>
      <c r="R1547" s="24">
        <f t="shared" si="147"/>
        <v>0.61148147905030947</v>
      </c>
      <c r="S1547" s="24">
        <v>8.1999999999999993</v>
      </c>
      <c r="T1547" s="24">
        <f t="shared" si="148"/>
        <v>0.18702529385350758</v>
      </c>
      <c r="U1547" s="25">
        <f t="shared" si="149"/>
        <v>0.42445618519680189</v>
      </c>
    </row>
    <row r="1548" spans="1:21" x14ac:dyDescent="0.3">
      <c r="A1548" s="2" t="s">
        <v>6</v>
      </c>
      <c r="B1548" s="2">
        <v>10</v>
      </c>
      <c r="C1548" s="5">
        <v>39875</v>
      </c>
      <c r="D1548" s="2">
        <v>30</v>
      </c>
      <c r="E1548" s="2" t="s">
        <v>10</v>
      </c>
      <c r="F1548" s="6" t="s">
        <v>31</v>
      </c>
      <c r="G1548" s="2">
        <v>100</v>
      </c>
      <c r="H1548" s="2">
        <v>3</v>
      </c>
      <c r="I1548" s="2">
        <v>12</v>
      </c>
      <c r="J1548" s="2">
        <v>4.5</v>
      </c>
      <c r="K1548" s="2">
        <v>3</v>
      </c>
      <c r="L1548" s="19">
        <v>190.85175370557994</v>
      </c>
      <c r="M1548" s="19">
        <f t="shared" si="144"/>
        <v>1.9085175370557993E-2</v>
      </c>
      <c r="N1548" s="19">
        <v>190.85175370557994</v>
      </c>
      <c r="O1548" s="19">
        <f t="shared" si="145"/>
        <v>1.9085175370557993E-2</v>
      </c>
      <c r="P1548" s="19">
        <f t="shared" si="146"/>
        <v>0</v>
      </c>
      <c r="Q1548" s="24">
        <v>13.7</v>
      </c>
      <c r="R1548" s="24">
        <f t="shared" si="147"/>
        <v>0.26146690257664451</v>
      </c>
      <c r="S1548" s="24">
        <v>7.9071428571428566</v>
      </c>
      <c r="T1548" s="24">
        <f t="shared" si="148"/>
        <v>0</v>
      </c>
      <c r="U1548" s="25">
        <f t="shared" si="149"/>
        <v>0.26146690257664451</v>
      </c>
    </row>
    <row r="1549" spans="1:21" x14ac:dyDescent="0.3">
      <c r="A1549" s="2" t="s">
        <v>6</v>
      </c>
      <c r="B1549" s="2">
        <v>10</v>
      </c>
      <c r="C1549" s="5">
        <v>39875</v>
      </c>
      <c r="D1549" s="2">
        <v>30</v>
      </c>
      <c r="E1549" s="2" t="s">
        <v>10</v>
      </c>
      <c r="F1549" s="6" t="s">
        <v>36</v>
      </c>
      <c r="G1549" s="2">
        <v>60</v>
      </c>
      <c r="H1549" s="2">
        <v>35</v>
      </c>
      <c r="I1549" s="2">
        <v>35</v>
      </c>
      <c r="J1549" s="2">
        <v>26.25</v>
      </c>
      <c r="K1549" s="2">
        <v>2</v>
      </c>
      <c r="L1549" s="19">
        <v>4329.5073757284335</v>
      </c>
      <c r="M1549" s="19">
        <f t="shared" si="144"/>
        <v>0.43295073757284336</v>
      </c>
      <c r="N1549" s="19">
        <v>2597.7044254370599</v>
      </c>
      <c r="O1549" s="19">
        <f t="shared" si="145"/>
        <v>0.25977044254370596</v>
      </c>
      <c r="P1549" s="19">
        <f t="shared" si="146"/>
        <v>0.1731802950291374</v>
      </c>
      <c r="Q1549" s="24">
        <v>6.62</v>
      </c>
      <c r="R1549" s="24">
        <f t="shared" si="147"/>
        <v>1.7196803296393335</v>
      </c>
      <c r="S1549" s="24">
        <v>8.3025000000000002</v>
      </c>
      <c r="T1549" s="24">
        <f t="shared" si="148"/>
        <v>1.4378293994794134</v>
      </c>
      <c r="U1549" s="25">
        <f t="shared" si="149"/>
        <v>0.28185093015992013</v>
      </c>
    </row>
    <row r="1550" spans="1:21" x14ac:dyDescent="0.3">
      <c r="A1550" s="2" t="s">
        <v>6</v>
      </c>
      <c r="B1550" s="2">
        <v>10</v>
      </c>
      <c r="C1550" s="5">
        <v>39875</v>
      </c>
      <c r="D1550" s="2">
        <v>30</v>
      </c>
      <c r="E1550" s="2" t="s">
        <v>10</v>
      </c>
      <c r="F1550" s="6" t="s">
        <v>41</v>
      </c>
      <c r="G1550" s="2">
        <v>50</v>
      </c>
      <c r="H1550" s="2">
        <v>20</v>
      </c>
      <c r="I1550" s="2">
        <v>30</v>
      </c>
      <c r="J1550" s="2">
        <v>17.5</v>
      </c>
      <c r="K1550" s="2">
        <v>3</v>
      </c>
      <c r="L1550" s="19">
        <v>2886.3382504856222</v>
      </c>
      <c r="M1550" s="19">
        <f t="shared" si="144"/>
        <v>0.28863382504856222</v>
      </c>
      <c r="N1550" s="19">
        <v>1443.1691252428111</v>
      </c>
      <c r="O1550" s="19">
        <f t="shared" si="145"/>
        <v>0.14431691252428111</v>
      </c>
      <c r="P1550" s="19">
        <f t="shared" si="146"/>
        <v>0.14431691252428111</v>
      </c>
      <c r="Q1550" s="24">
        <v>10.71</v>
      </c>
      <c r="R1550" s="24">
        <f t="shared" si="147"/>
        <v>1.5456341331350507</v>
      </c>
      <c r="S1550" s="24">
        <v>8.1999999999999993</v>
      </c>
      <c r="T1550" s="24">
        <f t="shared" si="148"/>
        <v>1.183398682699105</v>
      </c>
      <c r="U1550" s="25">
        <f t="shared" si="149"/>
        <v>0.36223545043594574</v>
      </c>
    </row>
    <row r="1551" spans="1:21" x14ac:dyDescent="0.3">
      <c r="A1551" s="2" t="s">
        <v>6</v>
      </c>
      <c r="B1551" s="2">
        <v>10</v>
      </c>
      <c r="C1551" s="5">
        <v>39875</v>
      </c>
      <c r="D1551" s="2">
        <v>30</v>
      </c>
      <c r="E1551" s="2" t="s">
        <v>10</v>
      </c>
      <c r="F1551" s="6" t="s">
        <v>31</v>
      </c>
      <c r="G1551" s="2">
        <v>100</v>
      </c>
      <c r="H1551" s="2">
        <v>5</v>
      </c>
      <c r="I1551" s="2">
        <v>25</v>
      </c>
      <c r="J1551" s="2">
        <v>8.75</v>
      </c>
      <c r="K1551" s="2">
        <v>3</v>
      </c>
      <c r="L1551" s="19">
        <v>721.58456262140555</v>
      </c>
      <c r="M1551" s="19">
        <f t="shared" si="144"/>
        <v>7.2158456262140555E-2</v>
      </c>
      <c r="N1551" s="19">
        <v>721.58456262140555</v>
      </c>
      <c r="O1551" s="19">
        <f t="shared" si="145"/>
        <v>7.2158456262140555E-2</v>
      </c>
      <c r="P1551" s="19">
        <f t="shared" si="146"/>
        <v>0</v>
      </c>
      <c r="Q1551" s="24">
        <v>13.7</v>
      </c>
      <c r="R1551" s="24">
        <f t="shared" si="147"/>
        <v>0.98857085079132556</v>
      </c>
      <c r="S1551" s="24">
        <v>7.9071428571428566</v>
      </c>
      <c r="T1551" s="24">
        <f t="shared" si="148"/>
        <v>0</v>
      </c>
      <c r="U1551" s="25">
        <f t="shared" si="149"/>
        <v>0.98857085079132556</v>
      </c>
    </row>
    <row r="1552" spans="1:21" x14ac:dyDescent="0.3">
      <c r="A1552" s="2" t="s">
        <v>6</v>
      </c>
      <c r="B1552" s="2">
        <v>10</v>
      </c>
      <c r="C1552" s="5">
        <v>39875</v>
      </c>
      <c r="D1552" s="2">
        <v>30</v>
      </c>
      <c r="E1552" s="2" t="s">
        <v>10</v>
      </c>
      <c r="F1552" s="6" t="s">
        <v>31</v>
      </c>
      <c r="G1552" s="2">
        <v>100</v>
      </c>
      <c r="H1552" s="2">
        <v>5</v>
      </c>
      <c r="I1552" s="2">
        <v>25</v>
      </c>
      <c r="J1552" s="2">
        <v>8.75</v>
      </c>
      <c r="K1552" s="2">
        <v>3</v>
      </c>
      <c r="L1552" s="19">
        <v>721.58456262140555</v>
      </c>
      <c r="M1552" s="19">
        <f t="shared" si="144"/>
        <v>7.2158456262140555E-2</v>
      </c>
      <c r="N1552" s="19">
        <v>721.58456262140555</v>
      </c>
      <c r="O1552" s="19">
        <f t="shared" si="145"/>
        <v>7.2158456262140555E-2</v>
      </c>
      <c r="P1552" s="19">
        <f t="shared" si="146"/>
        <v>0</v>
      </c>
      <c r="Q1552" s="24">
        <v>13.7</v>
      </c>
      <c r="R1552" s="24">
        <f t="shared" si="147"/>
        <v>0.98857085079132556</v>
      </c>
      <c r="S1552" s="24">
        <v>7.9071428571428566</v>
      </c>
      <c r="T1552" s="24">
        <f t="shared" si="148"/>
        <v>0</v>
      </c>
      <c r="U1552" s="25">
        <f t="shared" si="149"/>
        <v>0.98857085079132556</v>
      </c>
    </row>
    <row r="1553" spans="1:21" x14ac:dyDescent="0.3">
      <c r="A1553" s="2" t="s">
        <v>6</v>
      </c>
      <c r="B1553" s="2">
        <v>10</v>
      </c>
      <c r="C1553" s="5">
        <v>39875</v>
      </c>
      <c r="D1553" s="2">
        <v>30</v>
      </c>
      <c r="E1553" s="2" t="s">
        <v>10</v>
      </c>
      <c r="F1553" s="6" t="s">
        <v>53</v>
      </c>
      <c r="G1553" s="2">
        <v>80</v>
      </c>
      <c r="H1553" s="2">
        <v>15</v>
      </c>
      <c r="I1553" s="2">
        <v>18</v>
      </c>
      <c r="J1553" s="2">
        <v>12</v>
      </c>
      <c r="K1553" s="2">
        <v>2</v>
      </c>
      <c r="L1553" s="19">
        <v>904.77868423386042</v>
      </c>
      <c r="M1553" s="19">
        <f t="shared" si="144"/>
        <v>9.0477868423386038E-2</v>
      </c>
      <c r="N1553" s="19">
        <v>723.82294738708833</v>
      </c>
      <c r="O1553" s="19">
        <f t="shared" si="145"/>
        <v>7.238229473870883E-2</v>
      </c>
      <c r="P1553" s="19">
        <f t="shared" si="146"/>
        <v>1.8095573684677208E-2</v>
      </c>
      <c r="Q1553" s="24">
        <v>6.51</v>
      </c>
      <c r="R1553" s="24">
        <f t="shared" si="147"/>
        <v>0.47120873874899449</v>
      </c>
      <c r="S1553" s="24">
        <v>8.2509316770186327</v>
      </c>
      <c r="T1553" s="24">
        <f t="shared" si="148"/>
        <v>0.14930534212872795</v>
      </c>
      <c r="U1553" s="25">
        <f t="shared" si="149"/>
        <v>0.32190339662026657</v>
      </c>
    </row>
    <row r="1554" spans="1:21" x14ac:dyDescent="0.3">
      <c r="A1554" s="2" t="s">
        <v>6</v>
      </c>
      <c r="B1554" s="2">
        <v>10</v>
      </c>
      <c r="C1554" s="5">
        <v>39875</v>
      </c>
      <c r="D1554" s="2">
        <v>30</v>
      </c>
      <c r="E1554" s="2" t="s">
        <v>10</v>
      </c>
      <c r="F1554" s="6" t="s">
        <v>43</v>
      </c>
      <c r="G1554" s="2">
        <v>100</v>
      </c>
      <c r="H1554" s="2">
        <v>40</v>
      </c>
      <c r="I1554" s="2">
        <v>45</v>
      </c>
      <c r="J1554" s="2">
        <v>31.25</v>
      </c>
      <c r="K1554" s="2">
        <v>2</v>
      </c>
      <c r="L1554" s="19">
        <v>6135.9231515425645</v>
      </c>
      <c r="M1554" s="19">
        <f t="shared" si="144"/>
        <v>0.6135923151542565</v>
      </c>
      <c r="N1554" s="19">
        <v>6135.9231515425645</v>
      </c>
      <c r="O1554" s="19">
        <f t="shared" si="145"/>
        <v>0.6135923151542565</v>
      </c>
      <c r="P1554" s="19">
        <f t="shared" si="146"/>
        <v>0</v>
      </c>
      <c r="Q1554" s="24">
        <v>9.1999999999999993</v>
      </c>
      <c r="R1554" s="24">
        <f t="shared" si="147"/>
        <v>5.645049299419159</v>
      </c>
      <c r="S1554" s="24">
        <v>8.1999999999999993</v>
      </c>
      <c r="T1554" s="24">
        <f t="shared" si="148"/>
        <v>0</v>
      </c>
      <c r="U1554" s="25">
        <f t="shared" si="149"/>
        <v>5.645049299419159</v>
      </c>
    </row>
    <row r="1555" spans="1:21" x14ac:dyDescent="0.3">
      <c r="A1555" s="2" t="s">
        <v>6</v>
      </c>
      <c r="B1555" s="2">
        <v>10</v>
      </c>
      <c r="C1555" s="5">
        <v>39875</v>
      </c>
      <c r="D1555" s="2">
        <v>30</v>
      </c>
      <c r="E1555" s="2" t="s">
        <v>10</v>
      </c>
      <c r="F1555" s="6" t="s">
        <v>53</v>
      </c>
      <c r="G1555" s="2">
        <v>70</v>
      </c>
      <c r="H1555" s="2">
        <v>15</v>
      </c>
      <c r="I1555" s="2">
        <v>20</v>
      </c>
      <c r="J1555" s="2">
        <v>12.5</v>
      </c>
      <c r="K1555" s="2">
        <v>2</v>
      </c>
      <c r="L1555" s="19">
        <v>981.74770424681037</v>
      </c>
      <c r="M1555" s="19">
        <f t="shared" si="144"/>
        <v>9.8174770424681035E-2</v>
      </c>
      <c r="N1555" s="19">
        <v>687.22339297276721</v>
      </c>
      <c r="O1555" s="19">
        <f t="shared" si="145"/>
        <v>6.8722339297276724E-2</v>
      </c>
      <c r="P1555" s="19">
        <f t="shared" si="146"/>
        <v>2.945243112740431E-2</v>
      </c>
      <c r="Q1555" s="24">
        <v>6.51</v>
      </c>
      <c r="R1555" s="24">
        <f t="shared" si="147"/>
        <v>0.44738242882527146</v>
      </c>
      <c r="S1555" s="24">
        <v>8.2509316770186327</v>
      </c>
      <c r="T1555" s="24">
        <f t="shared" si="148"/>
        <v>0.24300999695430983</v>
      </c>
      <c r="U1555" s="25">
        <f t="shared" si="149"/>
        <v>0.20437243187096163</v>
      </c>
    </row>
    <row r="1556" spans="1:21" x14ac:dyDescent="0.3">
      <c r="A1556" s="2" t="s">
        <v>6</v>
      </c>
      <c r="B1556" s="2">
        <v>10</v>
      </c>
      <c r="C1556" s="5">
        <v>39875</v>
      </c>
      <c r="D1556" s="2">
        <v>30</v>
      </c>
      <c r="E1556" s="2" t="s">
        <v>10</v>
      </c>
      <c r="F1556" s="6" t="s">
        <v>43</v>
      </c>
      <c r="G1556" s="2">
        <v>100</v>
      </c>
      <c r="H1556" s="2">
        <v>37</v>
      </c>
      <c r="I1556" s="2">
        <v>30</v>
      </c>
      <c r="J1556" s="2">
        <v>26</v>
      </c>
      <c r="K1556" s="2">
        <v>2</v>
      </c>
      <c r="L1556" s="19">
        <v>4247.4332676534004</v>
      </c>
      <c r="M1556" s="19">
        <f t="shared" si="144"/>
        <v>0.42474332676534005</v>
      </c>
      <c r="N1556" s="19">
        <v>4247.4332676534004</v>
      </c>
      <c r="O1556" s="19">
        <f t="shared" si="145"/>
        <v>0.42474332676534005</v>
      </c>
      <c r="P1556" s="19">
        <f t="shared" si="146"/>
        <v>0</v>
      </c>
      <c r="Q1556" s="24">
        <v>9.1999999999999993</v>
      </c>
      <c r="R1556" s="24">
        <f t="shared" si="147"/>
        <v>3.9076386062411279</v>
      </c>
      <c r="S1556" s="24">
        <v>8.1999999999999993</v>
      </c>
      <c r="T1556" s="24">
        <f t="shared" si="148"/>
        <v>0</v>
      </c>
      <c r="U1556" s="25">
        <f t="shared" si="149"/>
        <v>3.9076386062411279</v>
      </c>
    </row>
    <row r="1557" spans="1:21" x14ac:dyDescent="0.3">
      <c r="A1557" s="2" t="s">
        <v>6</v>
      </c>
      <c r="B1557" s="2">
        <v>10</v>
      </c>
      <c r="C1557" s="5">
        <v>39875</v>
      </c>
      <c r="D1557" s="2">
        <v>30</v>
      </c>
      <c r="E1557" s="2" t="s">
        <v>10</v>
      </c>
      <c r="F1557" s="6" t="s">
        <v>31</v>
      </c>
      <c r="G1557" s="2">
        <v>100</v>
      </c>
      <c r="H1557" s="2">
        <v>5</v>
      </c>
      <c r="I1557" s="2">
        <v>30</v>
      </c>
      <c r="J1557" s="2">
        <v>10</v>
      </c>
      <c r="K1557" s="2">
        <v>3</v>
      </c>
      <c r="L1557" s="19">
        <v>942.47779607693792</v>
      </c>
      <c r="M1557" s="19">
        <f t="shared" si="144"/>
        <v>9.4247779607693788E-2</v>
      </c>
      <c r="N1557" s="19">
        <v>942.47779607693792</v>
      </c>
      <c r="O1557" s="19">
        <f t="shared" si="145"/>
        <v>9.4247779607693788E-2</v>
      </c>
      <c r="P1557" s="19">
        <f t="shared" si="146"/>
        <v>0</v>
      </c>
      <c r="Q1557" s="24">
        <v>13.7</v>
      </c>
      <c r="R1557" s="24">
        <f t="shared" si="147"/>
        <v>1.2911945806254048</v>
      </c>
      <c r="S1557" s="24">
        <v>7.9071428571428566</v>
      </c>
      <c r="T1557" s="24">
        <f t="shared" si="148"/>
        <v>0</v>
      </c>
      <c r="U1557" s="25">
        <f t="shared" si="149"/>
        <v>1.2911945806254048</v>
      </c>
    </row>
    <row r="1558" spans="1:21" x14ac:dyDescent="0.3">
      <c r="A1558" s="2" t="s">
        <v>6</v>
      </c>
      <c r="B1558" s="2">
        <v>10</v>
      </c>
      <c r="C1558" s="5">
        <v>39875</v>
      </c>
      <c r="D1558" s="2">
        <v>30</v>
      </c>
      <c r="E1558" s="2" t="s">
        <v>10</v>
      </c>
      <c r="F1558" s="6" t="s">
        <v>16</v>
      </c>
      <c r="G1558" s="2">
        <v>100</v>
      </c>
      <c r="H1558" s="2">
        <v>16</v>
      </c>
      <c r="I1558" s="2">
        <v>10</v>
      </c>
      <c r="J1558" s="2">
        <v>10.5</v>
      </c>
      <c r="K1558" s="2">
        <v>1</v>
      </c>
      <c r="L1558" s="19">
        <v>346.36059005827468</v>
      </c>
      <c r="M1558" s="19">
        <f t="shared" si="144"/>
        <v>3.4636059005827467E-2</v>
      </c>
      <c r="N1558" s="19">
        <v>346.36059005827468</v>
      </c>
      <c r="O1558" s="19">
        <f t="shared" si="145"/>
        <v>3.4636059005827467E-2</v>
      </c>
      <c r="P1558" s="19">
        <f t="shared" si="146"/>
        <v>0</v>
      </c>
      <c r="Q1558" s="24">
        <v>4.2699999999999996</v>
      </c>
      <c r="R1558" s="24">
        <f t="shared" si="147"/>
        <v>0.14789597195488327</v>
      </c>
      <c r="S1558" s="24">
        <v>6.8298200514138809</v>
      </c>
      <c r="T1558" s="24">
        <f t="shared" si="148"/>
        <v>0</v>
      </c>
      <c r="U1558" s="25">
        <f t="shared" si="149"/>
        <v>0.14789597195488327</v>
      </c>
    </row>
    <row r="1559" spans="1:21" x14ac:dyDescent="0.3">
      <c r="A1559" s="2" t="s">
        <v>6</v>
      </c>
      <c r="B1559" s="2">
        <v>10</v>
      </c>
      <c r="C1559" s="5">
        <v>39875</v>
      </c>
      <c r="D1559" s="2">
        <v>30</v>
      </c>
      <c r="E1559" s="2" t="s">
        <v>10</v>
      </c>
      <c r="F1559" s="6" t="s">
        <v>36</v>
      </c>
      <c r="G1559" s="2">
        <v>100</v>
      </c>
      <c r="H1559" s="2">
        <v>25</v>
      </c>
      <c r="I1559" s="2">
        <v>35</v>
      </c>
      <c r="J1559" s="2">
        <v>21.25</v>
      </c>
      <c r="K1559" s="2">
        <v>2</v>
      </c>
      <c r="L1559" s="19">
        <v>2837.2508652732818</v>
      </c>
      <c r="M1559" s="19">
        <f t="shared" si="144"/>
        <v>0.2837250865273282</v>
      </c>
      <c r="N1559" s="19">
        <v>2837.2508652732818</v>
      </c>
      <c r="O1559" s="19">
        <f t="shared" si="145"/>
        <v>0.2837250865273282</v>
      </c>
      <c r="P1559" s="19">
        <f t="shared" si="146"/>
        <v>0</v>
      </c>
      <c r="Q1559" s="24">
        <v>6.62</v>
      </c>
      <c r="R1559" s="24">
        <f t="shared" si="147"/>
        <v>1.8782600728109127</v>
      </c>
      <c r="S1559" s="24">
        <v>8.3025000000000002</v>
      </c>
      <c r="T1559" s="24">
        <f t="shared" si="148"/>
        <v>0</v>
      </c>
      <c r="U1559" s="25">
        <f t="shared" si="149"/>
        <v>1.8782600728109127</v>
      </c>
    </row>
    <row r="1560" spans="1:21" x14ac:dyDescent="0.3">
      <c r="A1560" s="2" t="s">
        <v>6</v>
      </c>
      <c r="B1560" s="2">
        <v>10</v>
      </c>
      <c r="C1560" s="5">
        <v>39875</v>
      </c>
      <c r="D1560" s="2">
        <v>30</v>
      </c>
      <c r="E1560" s="2" t="s">
        <v>10</v>
      </c>
      <c r="F1560" s="6" t="s">
        <v>41</v>
      </c>
      <c r="G1560" s="2">
        <v>60</v>
      </c>
      <c r="H1560" s="2">
        <v>95</v>
      </c>
      <c r="I1560" s="2">
        <v>55</v>
      </c>
      <c r="J1560" s="2">
        <v>61.25</v>
      </c>
      <c r="K1560" s="2">
        <v>3</v>
      </c>
      <c r="L1560" s="19">
        <v>35357.643568448875</v>
      </c>
      <c r="M1560" s="19">
        <f t="shared" si="144"/>
        <v>3.5357643568448873</v>
      </c>
      <c r="N1560" s="19">
        <v>21214.586141069325</v>
      </c>
      <c r="O1560" s="19">
        <f t="shared" si="145"/>
        <v>2.1214586141069325</v>
      </c>
      <c r="P1560" s="19">
        <f t="shared" si="146"/>
        <v>1.4143057427379548</v>
      </c>
      <c r="Q1560" s="24">
        <v>10.71</v>
      </c>
      <c r="R1560" s="24">
        <f t="shared" si="147"/>
        <v>22.72082175708525</v>
      </c>
      <c r="S1560" s="24">
        <v>8.1999999999999993</v>
      </c>
      <c r="T1560" s="24">
        <f t="shared" si="148"/>
        <v>11.597307090451229</v>
      </c>
      <c r="U1560" s="25">
        <f t="shared" si="149"/>
        <v>11.123514666634021</v>
      </c>
    </row>
    <row r="1561" spans="1:21" x14ac:dyDescent="0.3">
      <c r="A1561" s="2" t="s">
        <v>6</v>
      </c>
      <c r="B1561" s="2">
        <v>10</v>
      </c>
      <c r="C1561" s="5">
        <v>39875</v>
      </c>
      <c r="D1561" s="2">
        <v>30</v>
      </c>
      <c r="E1561" s="2" t="s">
        <v>10</v>
      </c>
      <c r="F1561" s="6" t="s">
        <v>43</v>
      </c>
      <c r="G1561" s="2">
        <v>90</v>
      </c>
      <c r="H1561" s="2">
        <v>40</v>
      </c>
      <c r="I1561" s="2">
        <v>20</v>
      </c>
      <c r="J1561" s="2">
        <v>25</v>
      </c>
      <c r="K1561" s="2">
        <v>2</v>
      </c>
      <c r="L1561" s="19">
        <v>3926.9908169872415</v>
      </c>
      <c r="M1561" s="19">
        <f t="shared" si="144"/>
        <v>0.39269908169872414</v>
      </c>
      <c r="N1561" s="19">
        <v>3534.2917352885174</v>
      </c>
      <c r="O1561" s="19">
        <f t="shared" si="145"/>
        <v>0.35342917352885173</v>
      </c>
      <c r="P1561" s="19">
        <f t="shared" si="146"/>
        <v>3.9269908169872414E-2</v>
      </c>
      <c r="Q1561" s="24">
        <v>9.1999999999999993</v>
      </c>
      <c r="R1561" s="24">
        <f t="shared" si="147"/>
        <v>3.2515483964654357</v>
      </c>
      <c r="S1561" s="24">
        <v>8.1999999999999993</v>
      </c>
      <c r="T1561" s="24">
        <f t="shared" si="148"/>
        <v>0.32201324699295375</v>
      </c>
      <c r="U1561" s="25">
        <f t="shared" si="149"/>
        <v>2.9295351494724819</v>
      </c>
    </row>
    <row r="1562" spans="1:21" x14ac:dyDescent="0.3">
      <c r="A1562" s="2" t="s">
        <v>6</v>
      </c>
      <c r="B1562" s="2">
        <v>10</v>
      </c>
      <c r="C1562" s="5">
        <v>39875</v>
      </c>
      <c r="D1562" s="2">
        <v>30</v>
      </c>
      <c r="E1562" s="2" t="s">
        <v>10</v>
      </c>
      <c r="F1562" s="6" t="s">
        <v>43</v>
      </c>
      <c r="G1562" s="2">
        <v>80</v>
      </c>
      <c r="H1562" s="2">
        <v>15</v>
      </c>
      <c r="I1562" s="2">
        <v>28</v>
      </c>
      <c r="J1562" s="2">
        <v>14.5</v>
      </c>
      <c r="K1562" s="2">
        <v>2</v>
      </c>
      <c r="L1562" s="19">
        <v>1321.039710834508</v>
      </c>
      <c r="M1562" s="19">
        <f t="shared" si="144"/>
        <v>0.13210397108345079</v>
      </c>
      <c r="N1562" s="19">
        <v>1056.8317686676064</v>
      </c>
      <c r="O1562" s="19">
        <f t="shared" si="145"/>
        <v>0.10568317686676064</v>
      </c>
      <c r="P1562" s="19">
        <f t="shared" si="146"/>
        <v>2.6420794216690149E-2</v>
      </c>
      <c r="Q1562" s="24">
        <v>9.1999999999999993</v>
      </c>
      <c r="R1562" s="24">
        <f t="shared" si="147"/>
        <v>0.97228522717419785</v>
      </c>
      <c r="S1562" s="24">
        <v>8.1999999999999993</v>
      </c>
      <c r="T1562" s="24">
        <f t="shared" si="148"/>
        <v>0.21665051257685922</v>
      </c>
      <c r="U1562" s="25">
        <f t="shared" si="149"/>
        <v>0.75563471459733866</v>
      </c>
    </row>
    <row r="1563" spans="1:21" x14ac:dyDescent="0.3">
      <c r="A1563" s="2" t="s">
        <v>6</v>
      </c>
      <c r="B1563" s="2">
        <v>10</v>
      </c>
      <c r="C1563" s="5">
        <v>39875</v>
      </c>
      <c r="D1563" s="2">
        <v>30</v>
      </c>
      <c r="E1563" s="2" t="s">
        <v>10</v>
      </c>
      <c r="F1563" s="6" t="s">
        <v>43</v>
      </c>
      <c r="G1563" s="2">
        <v>30</v>
      </c>
      <c r="H1563" s="2">
        <v>15</v>
      </c>
      <c r="I1563" s="2">
        <v>45</v>
      </c>
      <c r="J1563" s="2">
        <v>18.75</v>
      </c>
      <c r="K1563" s="2">
        <v>2</v>
      </c>
      <c r="L1563" s="19">
        <v>2208.9323345553235</v>
      </c>
      <c r="M1563" s="19">
        <f t="shared" si="144"/>
        <v>0.22089323345553236</v>
      </c>
      <c r="N1563" s="19">
        <v>662.67970036659699</v>
      </c>
      <c r="O1563" s="19">
        <f t="shared" si="145"/>
        <v>6.6267970036659699E-2</v>
      </c>
      <c r="P1563" s="19">
        <f t="shared" si="146"/>
        <v>0.15462526341887267</v>
      </c>
      <c r="Q1563" s="24">
        <v>9.1999999999999993</v>
      </c>
      <c r="R1563" s="24">
        <f t="shared" si="147"/>
        <v>0.60966532433726917</v>
      </c>
      <c r="S1563" s="24">
        <v>8.1999999999999993</v>
      </c>
      <c r="T1563" s="24">
        <f t="shared" si="148"/>
        <v>1.2679271600347557</v>
      </c>
      <c r="U1563" s="25">
        <f t="shared" si="149"/>
        <v>-0.65826183569748653</v>
      </c>
    </row>
    <row r="1564" spans="1:21" x14ac:dyDescent="0.3">
      <c r="A1564" s="2" t="s">
        <v>6</v>
      </c>
      <c r="B1564" s="2">
        <v>10</v>
      </c>
      <c r="C1564" s="5">
        <v>39875</v>
      </c>
      <c r="D1564" s="2">
        <v>30</v>
      </c>
      <c r="E1564" s="2" t="s">
        <v>10</v>
      </c>
      <c r="F1564" s="6" t="s">
        <v>42</v>
      </c>
      <c r="G1564" s="2">
        <v>90</v>
      </c>
      <c r="H1564" s="2">
        <v>30</v>
      </c>
      <c r="I1564" s="2">
        <v>15</v>
      </c>
      <c r="J1564" s="2">
        <v>18.75</v>
      </c>
      <c r="K1564" s="2">
        <v>2</v>
      </c>
      <c r="L1564" s="19">
        <v>2208.9323345553235</v>
      </c>
      <c r="M1564" s="19">
        <f t="shared" si="144"/>
        <v>0.22089323345553236</v>
      </c>
      <c r="N1564" s="19">
        <v>1988.0391010997912</v>
      </c>
      <c r="O1564" s="19">
        <f t="shared" si="145"/>
        <v>0.19880391010997911</v>
      </c>
      <c r="P1564" s="19">
        <f t="shared" si="146"/>
        <v>2.2089323345553247E-2</v>
      </c>
      <c r="Q1564" s="24">
        <v>11.49</v>
      </c>
      <c r="R1564" s="24">
        <f t="shared" si="147"/>
        <v>2.2842569271636601</v>
      </c>
      <c r="S1564" s="24">
        <v>8.1999999999999993</v>
      </c>
      <c r="T1564" s="24">
        <f t="shared" si="148"/>
        <v>0.1811324514335366</v>
      </c>
      <c r="U1564" s="25">
        <f t="shared" si="149"/>
        <v>2.1031244757301235</v>
      </c>
    </row>
    <row r="1565" spans="1:21" x14ac:dyDescent="0.3">
      <c r="A1565" s="2" t="s">
        <v>6</v>
      </c>
      <c r="B1565" s="2">
        <v>10</v>
      </c>
      <c r="C1565" s="5">
        <v>39875</v>
      </c>
      <c r="D1565" s="2">
        <v>30</v>
      </c>
      <c r="E1565" s="2" t="s">
        <v>10</v>
      </c>
      <c r="F1565" s="6" t="s">
        <v>31</v>
      </c>
      <c r="G1565" s="2">
        <v>100</v>
      </c>
      <c r="H1565" s="2">
        <v>5</v>
      </c>
      <c r="I1565" s="2">
        <v>28</v>
      </c>
      <c r="J1565" s="2">
        <v>9.5</v>
      </c>
      <c r="K1565" s="2">
        <v>3</v>
      </c>
      <c r="L1565" s="19">
        <v>850.58621095943647</v>
      </c>
      <c r="M1565" s="19">
        <f t="shared" si="144"/>
        <v>8.5058621095943643E-2</v>
      </c>
      <c r="N1565" s="19">
        <v>850.58621095943647</v>
      </c>
      <c r="O1565" s="19">
        <f t="shared" si="145"/>
        <v>8.5058621095943643E-2</v>
      </c>
      <c r="P1565" s="19">
        <f t="shared" si="146"/>
        <v>0</v>
      </c>
      <c r="Q1565" s="24">
        <v>13.7</v>
      </c>
      <c r="R1565" s="24">
        <f t="shared" si="147"/>
        <v>1.1653031090144279</v>
      </c>
      <c r="S1565" s="24">
        <v>7.9071428571428566</v>
      </c>
      <c r="T1565" s="24">
        <f t="shared" si="148"/>
        <v>0</v>
      </c>
      <c r="U1565" s="25">
        <f t="shared" si="149"/>
        <v>1.1653031090144279</v>
      </c>
    </row>
    <row r="1566" spans="1:21" x14ac:dyDescent="0.3">
      <c r="A1566" s="2" t="s">
        <v>6</v>
      </c>
      <c r="B1566" s="2">
        <v>10</v>
      </c>
      <c r="C1566" s="5">
        <v>39875</v>
      </c>
      <c r="D1566" s="2">
        <v>30</v>
      </c>
      <c r="E1566" s="2" t="s">
        <v>10</v>
      </c>
      <c r="F1566" s="6" t="s">
        <v>53</v>
      </c>
      <c r="G1566" s="2">
        <v>90</v>
      </c>
      <c r="H1566" s="2">
        <v>8</v>
      </c>
      <c r="I1566" s="2">
        <v>17</v>
      </c>
      <c r="J1566" s="2">
        <v>8.25</v>
      </c>
      <c r="K1566" s="2">
        <v>2</v>
      </c>
      <c r="L1566" s="19">
        <v>427.6492999699106</v>
      </c>
      <c r="M1566" s="19">
        <f t="shared" si="144"/>
        <v>4.2764929996991059E-2</v>
      </c>
      <c r="N1566" s="19">
        <v>384.88436997291956</v>
      </c>
      <c r="O1566" s="19">
        <f t="shared" si="145"/>
        <v>3.8488436997291958E-2</v>
      </c>
      <c r="P1566" s="19">
        <f t="shared" si="146"/>
        <v>4.2764929996991011E-3</v>
      </c>
      <c r="Q1566" s="24">
        <v>6.51</v>
      </c>
      <c r="R1566" s="24">
        <f t="shared" si="147"/>
        <v>0.25055972485237066</v>
      </c>
      <c r="S1566" s="24">
        <v>8.2509316770186327</v>
      </c>
      <c r="T1566" s="24">
        <f t="shared" si="148"/>
        <v>3.5285051557765748E-2</v>
      </c>
      <c r="U1566" s="25">
        <f t="shared" si="149"/>
        <v>0.21527467329460492</v>
      </c>
    </row>
    <row r="1567" spans="1:21" x14ac:dyDescent="0.3">
      <c r="A1567" s="2" t="s">
        <v>6</v>
      </c>
      <c r="B1567" s="2">
        <v>10</v>
      </c>
      <c r="C1567" s="5">
        <v>39875</v>
      </c>
      <c r="D1567" s="2">
        <v>30</v>
      </c>
      <c r="E1567" s="2" t="s">
        <v>10</v>
      </c>
      <c r="F1567" s="6" t="s">
        <v>53</v>
      </c>
      <c r="G1567" s="2">
        <v>100</v>
      </c>
      <c r="H1567" s="2">
        <v>5</v>
      </c>
      <c r="I1567" s="2">
        <v>12</v>
      </c>
      <c r="J1567" s="2">
        <v>5.5</v>
      </c>
      <c r="K1567" s="2">
        <v>2</v>
      </c>
      <c r="L1567" s="19">
        <v>190.06635554218249</v>
      </c>
      <c r="M1567" s="19">
        <f t="shared" si="144"/>
        <v>1.9006635554218249E-2</v>
      </c>
      <c r="N1567" s="19">
        <v>190.06635554218249</v>
      </c>
      <c r="O1567" s="19">
        <f t="shared" si="145"/>
        <v>1.9006635554218249E-2</v>
      </c>
      <c r="P1567" s="19">
        <f t="shared" si="146"/>
        <v>0</v>
      </c>
      <c r="Q1567" s="24">
        <v>6.51</v>
      </c>
      <c r="R1567" s="24">
        <f t="shared" si="147"/>
        <v>0.1237331974579608</v>
      </c>
      <c r="S1567" s="24">
        <v>8.2509316770186327</v>
      </c>
      <c r="T1567" s="24">
        <f t="shared" si="148"/>
        <v>0</v>
      </c>
      <c r="U1567" s="25">
        <f t="shared" si="149"/>
        <v>0.1237331974579608</v>
      </c>
    </row>
    <row r="1568" spans="1:21" x14ac:dyDescent="0.3">
      <c r="A1568" s="2" t="s">
        <v>6</v>
      </c>
      <c r="B1568" s="2">
        <v>10</v>
      </c>
      <c r="C1568" s="5">
        <v>39875</v>
      </c>
      <c r="D1568" s="2">
        <v>30</v>
      </c>
      <c r="E1568" s="2" t="s">
        <v>10</v>
      </c>
      <c r="F1568" s="6" t="s">
        <v>53</v>
      </c>
      <c r="G1568" s="2">
        <v>100</v>
      </c>
      <c r="H1568" s="2">
        <v>7</v>
      </c>
      <c r="I1568" s="2">
        <v>13</v>
      </c>
      <c r="J1568" s="2">
        <v>6.75</v>
      </c>
      <c r="K1568" s="2">
        <v>2</v>
      </c>
      <c r="L1568" s="19">
        <v>286.27763055836988</v>
      </c>
      <c r="M1568" s="19">
        <f t="shared" si="144"/>
        <v>2.8627763055836988E-2</v>
      </c>
      <c r="N1568" s="19">
        <v>286.27763055836988</v>
      </c>
      <c r="O1568" s="19">
        <f t="shared" si="145"/>
        <v>2.8627763055836988E-2</v>
      </c>
      <c r="P1568" s="19">
        <f t="shared" si="146"/>
        <v>0</v>
      </c>
      <c r="Q1568" s="24">
        <v>6.51</v>
      </c>
      <c r="R1568" s="24">
        <f t="shared" si="147"/>
        <v>0.18636673749349877</v>
      </c>
      <c r="S1568" s="24">
        <v>8.2509316770186327</v>
      </c>
      <c r="T1568" s="24">
        <f t="shared" si="148"/>
        <v>0</v>
      </c>
      <c r="U1568" s="25">
        <f t="shared" si="149"/>
        <v>0.18636673749349877</v>
      </c>
    </row>
    <row r="1569" spans="1:21" x14ac:dyDescent="0.3">
      <c r="A1569" s="2" t="s">
        <v>6</v>
      </c>
      <c r="B1569" s="2">
        <v>10</v>
      </c>
      <c r="C1569" s="5">
        <v>39875</v>
      </c>
      <c r="D1569" s="2">
        <v>30</v>
      </c>
      <c r="E1569" s="2" t="s">
        <v>10</v>
      </c>
      <c r="F1569" s="6" t="s">
        <v>42</v>
      </c>
      <c r="G1569" s="2">
        <v>100</v>
      </c>
      <c r="H1569" s="2">
        <v>20</v>
      </c>
      <c r="I1569" s="2">
        <v>10</v>
      </c>
      <c r="J1569" s="2">
        <v>12.5</v>
      </c>
      <c r="K1569" s="2">
        <v>2</v>
      </c>
      <c r="L1569" s="19">
        <v>981.74770424681037</v>
      </c>
      <c r="M1569" s="19">
        <f t="shared" si="144"/>
        <v>9.8174770424681035E-2</v>
      </c>
      <c r="N1569" s="19">
        <v>981.74770424681037</v>
      </c>
      <c r="O1569" s="19">
        <f t="shared" si="145"/>
        <v>9.8174770424681035E-2</v>
      </c>
      <c r="P1569" s="19">
        <f t="shared" si="146"/>
        <v>0</v>
      </c>
      <c r="Q1569" s="24">
        <v>11.49</v>
      </c>
      <c r="R1569" s="24">
        <f t="shared" si="147"/>
        <v>1.1280281121795852</v>
      </c>
      <c r="S1569" s="24">
        <v>8.1999999999999993</v>
      </c>
      <c r="T1569" s="24">
        <f t="shared" si="148"/>
        <v>0</v>
      </c>
      <c r="U1569" s="25">
        <f t="shared" si="149"/>
        <v>1.1280281121795852</v>
      </c>
    </row>
    <row r="1570" spans="1:21" x14ac:dyDescent="0.3">
      <c r="A1570" s="2" t="s">
        <v>6</v>
      </c>
      <c r="B1570" s="2">
        <v>10</v>
      </c>
      <c r="C1570" s="5">
        <v>39875</v>
      </c>
      <c r="D1570" s="2">
        <v>30</v>
      </c>
      <c r="E1570" s="2" t="s">
        <v>10</v>
      </c>
      <c r="F1570" s="6" t="s">
        <v>42</v>
      </c>
      <c r="G1570" s="2">
        <v>100</v>
      </c>
      <c r="H1570" s="2">
        <v>15</v>
      </c>
      <c r="I1570" s="2">
        <v>13</v>
      </c>
      <c r="J1570" s="2">
        <v>10.75</v>
      </c>
      <c r="K1570" s="2">
        <v>2</v>
      </c>
      <c r="L1570" s="19">
        <v>726.1006020609409</v>
      </c>
      <c r="M1570" s="19">
        <f t="shared" si="144"/>
        <v>7.261006020609409E-2</v>
      </c>
      <c r="N1570" s="19">
        <v>726.1006020609409</v>
      </c>
      <c r="O1570" s="19">
        <f t="shared" si="145"/>
        <v>7.261006020609409E-2</v>
      </c>
      <c r="P1570" s="19">
        <f t="shared" si="146"/>
        <v>0</v>
      </c>
      <c r="Q1570" s="24">
        <v>11.49</v>
      </c>
      <c r="R1570" s="24">
        <f t="shared" si="147"/>
        <v>0.83428959176802109</v>
      </c>
      <c r="S1570" s="24">
        <v>8.1999999999999993</v>
      </c>
      <c r="T1570" s="24">
        <f t="shared" si="148"/>
        <v>0</v>
      </c>
      <c r="U1570" s="25">
        <f t="shared" si="149"/>
        <v>0.83428959176802109</v>
      </c>
    </row>
    <row r="1571" spans="1:21" x14ac:dyDescent="0.3">
      <c r="A1571" s="2" t="s">
        <v>6</v>
      </c>
      <c r="B1571" s="2">
        <v>10</v>
      </c>
      <c r="C1571" s="5">
        <v>39875</v>
      </c>
      <c r="D1571" s="2">
        <v>30</v>
      </c>
      <c r="E1571" s="2" t="s">
        <v>10</v>
      </c>
      <c r="F1571" s="6" t="s">
        <v>36</v>
      </c>
      <c r="G1571" s="2">
        <v>100</v>
      </c>
      <c r="H1571" s="2">
        <v>14</v>
      </c>
      <c r="I1571" s="2">
        <v>21</v>
      </c>
      <c r="J1571" s="2">
        <v>12.25</v>
      </c>
      <c r="K1571" s="2">
        <v>2</v>
      </c>
      <c r="L1571" s="19">
        <v>942.87049515863669</v>
      </c>
      <c r="M1571" s="19">
        <f t="shared" si="144"/>
        <v>9.4287049515863669E-2</v>
      </c>
      <c r="N1571" s="19">
        <v>942.87049515863669</v>
      </c>
      <c r="O1571" s="19">
        <f t="shared" si="145"/>
        <v>9.4287049515863669E-2</v>
      </c>
      <c r="P1571" s="19">
        <f t="shared" si="146"/>
        <v>0</v>
      </c>
      <c r="Q1571" s="24">
        <v>6.62</v>
      </c>
      <c r="R1571" s="24">
        <f t="shared" si="147"/>
        <v>0.62418026779501745</v>
      </c>
      <c r="S1571" s="24">
        <v>8.3025000000000002</v>
      </c>
      <c r="T1571" s="24">
        <f t="shared" si="148"/>
        <v>0</v>
      </c>
      <c r="U1571" s="25">
        <f t="shared" si="149"/>
        <v>0.62418026779501745</v>
      </c>
    </row>
    <row r="1572" spans="1:21" x14ac:dyDescent="0.3">
      <c r="A1572" s="2" t="s">
        <v>6</v>
      </c>
      <c r="B1572" s="2">
        <v>10</v>
      </c>
      <c r="C1572" s="5">
        <v>39875</v>
      </c>
      <c r="D1572" s="2">
        <v>30</v>
      </c>
      <c r="E1572" s="2" t="s">
        <v>10</v>
      </c>
      <c r="F1572" s="6" t="s">
        <v>31</v>
      </c>
      <c r="G1572" s="2">
        <v>90</v>
      </c>
      <c r="H1572" s="2">
        <v>3</v>
      </c>
      <c r="I1572" s="2">
        <v>25</v>
      </c>
      <c r="J1572" s="2">
        <v>7.75</v>
      </c>
      <c r="K1572" s="2">
        <v>3</v>
      </c>
      <c r="L1572" s="19">
        <v>566.07572626871081</v>
      </c>
      <c r="M1572" s="19">
        <f t="shared" si="144"/>
        <v>5.6607572626871078E-2</v>
      </c>
      <c r="N1572" s="19">
        <v>509.46815364183976</v>
      </c>
      <c r="O1572" s="19">
        <f t="shared" si="145"/>
        <v>5.0946815364183974E-2</v>
      </c>
      <c r="P1572" s="19">
        <f t="shared" si="146"/>
        <v>5.6607572626871036E-3</v>
      </c>
      <c r="Q1572" s="24">
        <v>13.7</v>
      </c>
      <c r="R1572" s="24">
        <f t="shared" si="147"/>
        <v>0.69797137048932045</v>
      </c>
      <c r="S1572" s="24">
        <v>7.9071428571428566</v>
      </c>
      <c r="T1572" s="24">
        <f t="shared" si="148"/>
        <v>4.4760416355675882E-2</v>
      </c>
      <c r="U1572" s="25">
        <f t="shared" si="149"/>
        <v>0.65321095413364461</v>
      </c>
    </row>
    <row r="1573" spans="1:21" x14ac:dyDescent="0.3">
      <c r="A1573" s="2" t="s">
        <v>6</v>
      </c>
      <c r="B1573" s="2">
        <v>3</v>
      </c>
      <c r="C1573" s="5">
        <v>39875</v>
      </c>
      <c r="D1573" s="2">
        <v>13</v>
      </c>
      <c r="E1573" s="2" t="s">
        <v>9</v>
      </c>
      <c r="F1573" s="6" t="s">
        <v>44</v>
      </c>
      <c r="G1573" s="2">
        <v>85</v>
      </c>
      <c r="H1573" s="2">
        <v>12</v>
      </c>
      <c r="I1573" s="2">
        <v>21</v>
      </c>
      <c r="J1573" s="2">
        <v>11.25</v>
      </c>
      <c r="K1573" s="2">
        <v>2</v>
      </c>
      <c r="L1573" s="19">
        <v>795.21564043991634</v>
      </c>
      <c r="M1573" s="19">
        <f t="shared" si="144"/>
        <v>7.9521564043991633E-2</v>
      </c>
      <c r="N1573" s="19">
        <v>675.9332943739289</v>
      </c>
      <c r="O1573" s="19">
        <f t="shared" si="145"/>
        <v>6.7593329437392893E-2</v>
      </c>
      <c r="P1573" s="19">
        <f t="shared" si="146"/>
        <v>1.1928234606598739E-2</v>
      </c>
      <c r="Q1573" s="24">
        <v>5.78</v>
      </c>
      <c r="R1573" s="24">
        <f t="shared" si="147"/>
        <v>0.39068944414813095</v>
      </c>
      <c r="S1573" s="24">
        <v>9.0675767918088734</v>
      </c>
      <c r="T1573" s="24">
        <f t="shared" si="148"/>
        <v>0.10816018328604618</v>
      </c>
      <c r="U1573" s="25">
        <f t="shared" si="149"/>
        <v>0.28252926086208474</v>
      </c>
    </row>
    <row r="1574" spans="1:21" x14ac:dyDescent="0.3">
      <c r="A1574" s="2" t="s">
        <v>6</v>
      </c>
      <c r="B1574" s="2">
        <v>3</v>
      </c>
      <c r="C1574" s="5">
        <v>39875</v>
      </c>
      <c r="D1574" s="2">
        <v>13</v>
      </c>
      <c r="E1574" s="2" t="s">
        <v>9</v>
      </c>
      <c r="F1574" s="6" t="s">
        <v>44</v>
      </c>
      <c r="G1574" s="2">
        <v>100</v>
      </c>
      <c r="H1574" s="2">
        <v>6</v>
      </c>
      <c r="I1574" s="2">
        <v>11</v>
      </c>
      <c r="J1574" s="2">
        <v>5.75</v>
      </c>
      <c r="K1574" s="2">
        <v>2</v>
      </c>
      <c r="L1574" s="19">
        <v>207.73781421862506</v>
      </c>
      <c r="M1574" s="19">
        <f t="shared" si="144"/>
        <v>2.0773781421862505E-2</v>
      </c>
      <c r="N1574" s="19">
        <v>207.73781421862506</v>
      </c>
      <c r="O1574" s="19">
        <f t="shared" si="145"/>
        <v>2.0773781421862505E-2</v>
      </c>
      <c r="P1574" s="19">
        <f t="shared" si="146"/>
        <v>0</v>
      </c>
      <c r="Q1574" s="24">
        <v>5.78</v>
      </c>
      <c r="R1574" s="24">
        <f t="shared" si="147"/>
        <v>0.12007245661836528</v>
      </c>
      <c r="S1574" s="24">
        <v>9.0675767918088734</v>
      </c>
      <c r="T1574" s="24">
        <f t="shared" si="148"/>
        <v>0</v>
      </c>
      <c r="U1574" s="25">
        <f t="shared" si="149"/>
        <v>0.12007245661836528</v>
      </c>
    </row>
    <row r="1575" spans="1:21" x14ac:dyDescent="0.3">
      <c r="A1575" s="2" t="s">
        <v>6</v>
      </c>
      <c r="B1575" s="2">
        <v>3</v>
      </c>
      <c r="C1575" s="5">
        <v>39875</v>
      </c>
      <c r="D1575" s="2">
        <v>13</v>
      </c>
      <c r="E1575" s="2" t="s">
        <v>9</v>
      </c>
      <c r="F1575" s="6" t="s">
        <v>44</v>
      </c>
      <c r="G1575" s="2">
        <v>100</v>
      </c>
      <c r="H1575" s="2">
        <v>2</v>
      </c>
      <c r="I1575" s="2">
        <v>15</v>
      </c>
      <c r="J1575" s="2">
        <v>4.75</v>
      </c>
      <c r="K1575" s="2">
        <v>2</v>
      </c>
      <c r="L1575" s="19">
        <v>141.7643684932394</v>
      </c>
      <c r="M1575" s="19">
        <f t="shared" si="144"/>
        <v>1.417643684932394E-2</v>
      </c>
      <c r="N1575" s="19">
        <v>141.7643684932394</v>
      </c>
      <c r="O1575" s="19">
        <f t="shared" si="145"/>
        <v>1.417643684932394E-2</v>
      </c>
      <c r="P1575" s="19">
        <f t="shared" si="146"/>
        <v>0</v>
      </c>
      <c r="Q1575" s="24">
        <v>5.78</v>
      </c>
      <c r="R1575" s="24">
        <f t="shared" si="147"/>
        <v>8.1939804989092382E-2</v>
      </c>
      <c r="S1575" s="24">
        <v>9.0675767918088734</v>
      </c>
      <c r="T1575" s="24">
        <f t="shared" si="148"/>
        <v>0</v>
      </c>
      <c r="U1575" s="25">
        <f t="shared" si="149"/>
        <v>8.1939804989092382E-2</v>
      </c>
    </row>
    <row r="1576" spans="1:21" x14ac:dyDescent="0.3">
      <c r="A1576" s="2" t="s">
        <v>6</v>
      </c>
      <c r="B1576" s="2">
        <v>3</v>
      </c>
      <c r="C1576" s="5">
        <v>39875</v>
      </c>
      <c r="D1576" s="2">
        <v>13</v>
      </c>
      <c r="E1576" s="2" t="s">
        <v>9</v>
      </c>
      <c r="F1576" s="6" t="s">
        <v>44</v>
      </c>
      <c r="G1576" s="2">
        <v>90</v>
      </c>
      <c r="H1576" s="2">
        <v>8</v>
      </c>
      <c r="I1576" s="2">
        <v>15</v>
      </c>
      <c r="J1576" s="2">
        <v>7.75</v>
      </c>
      <c r="K1576" s="2">
        <v>2</v>
      </c>
      <c r="L1576" s="19">
        <v>377.38381751247391</v>
      </c>
      <c r="M1576" s="19">
        <f t="shared" si="144"/>
        <v>3.7738381751247392E-2</v>
      </c>
      <c r="N1576" s="19">
        <v>339.64543576122651</v>
      </c>
      <c r="O1576" s="19">
        <f t="shared" si="145"/>
        <v>3.3964543576122649E-2</v>
      </c>
      <c r="P1576" s="19">
        <f t="shared" si="146"/>
        <v>3.7738381751247427E-3</v>
      </c>
      <c r="Q1576" s="24">
        <v>5.78</v>
      </c>
      <c r="R1576" s="24">
        <f t="shared" si="147"/>
        <v>0.19631506186998893</v>
      </c>
      <c r="S1576" s="24">
        <v>9.0675767918088734</v>
      </c>
      <c r="T1576" s="24">
        <f t="shared" si="148"/>
        <v>3.4219567452803468E-2</v>
      </c>
      <c r="U1576" s="25">
        <f t="shared" si="149"/>
        <v>0.16209549441718546</v>
      </c>
    </row>
    <row r="1577" spans="1:21" x14ac:dyDescent="0.3">
      <c r="A1577" s="2" t="s">
        <v>6</v>
      </c>
      <c r="B1577" s="2">
        <v>3</v>
      </c>
      <c r="C1577" s="5">
        <v>39875</v>
      </c>
      <c r="D1577" s="2">
        <v>13</v>
      </c>
      <c r="E1577" s="2" t="s">
        <v>9</v>
      </c>
      <c r="F1577" s="6" t="s">
        <v>36</v>
      </c>
      <c r="G1577" s="2">
        <v>40</v>
      </c>
      <c r="H1577" s="2">
        <v>47</v>
      </c>
      <c r="I1577" s="2">
        <v>60</v>
      </c>
      <c r="J1577" s="2">
        <v>38.5</v>
      </c>
      <c r="K1577" s="2">
        <v>2</v>
      </c>
      <c r="L1577" s="19">
        <v>9313.2514215669416</v>
      </c>
      <c r="M1577" s="19">
        <f t="shared" si="144"/>
        <v>0.93132514215669415</v>
      </c>
      <c r="N1577" s="19">
        <v>3725.300568626777</v>
      </c>
      <c r="O1577" s="19">
        <f t="shared" si="145"/>
        <v>0.37253005686267771</v>
      </c>
      <c r="P1577" s="19">
        <f t="shared" si="146"/>
        <v>0.55879508529401645</v>
      </c>
      <c r="Q1577" s="24">
        <v>6.62</v>
      </c>
      <c r="R1577" s="24">
        <f t="shared" si="147"/>
        <v>2.4661489764309263</v>
      </c>
      <c r="S1577" s="24">
        <v>8.3025000000000002</v>
      </c>
      <c r="T1577" s="24">
        <f t="shared" si="148"/>
        <v>4.6393961956535721</v>
      </c>
      <c r="U1577" s="25">
        <f t="shared" si="149"/>
        <v>-2.1732472192226457</v>
      </c>
    </row>
    <row r="1578" spans="1:21" x14ac:dyDescent="0.3">
      <c r="A1578" s="2" t="s">
        <v>6</v>
      </c>
      <c r="B1578" s="2">
        <v>3</v>
      </c>
      <c r="C1578" s="5">
        <v>39875</v>
      </c>
      <c r="D1578" s="2">
        <v>13</v>
      </c>
      <c r="E1578" s="2" t="s">
        <v>9</v>
      </c>
      <c r="F1578" s="6" t="s">
        <v>36</v>
      </c>
      <c r="G1578" s="2">
        <v>35</v>
      </c>
      <c r="H1578" s="2">
        <v>25</v>
      </c>
      <c r="I1578" s="2">
        <v>18</v>
      </c>
      <c r="J1578" s="2">
        <v>17</v>
      </c>
      <c r="K1578" s="2">
        <v>2</v>
      </c>
      <c r="L1578" s="19">
        <v>1815.8405537749004</v>
      </c>
      <c r="M1578" s="19">
        <f t="shared" si="144"/>
        <v>0.18158405537749003</v>
      </c>
      <c r="N1578" s="19">
        <v>635.54419382121512</v>
      </c>
      <c r="O1578" s="19">
        <f t="shared" si="145"/>
        <v>6.3554419382121516E-2</v>
      </c>
      <c r="P1578" s="19">
        <f t="shared" si="146"/>
        <v>0.11802963599536852</v>
      </c>
      <c r="Q1578" s="24">
        <v>6.62</v>
      </c>
      <c r="R1578" s="24">
        <f t="shared" si="147"/>
        <v>0.42073025630964445</v>
      </c>
      <c r="S1578" s="24">
        <v>8.3025000000000002</v>
      </c>
      <c r="T1578" s="24">
        <f t="shared" si="148"/>
        <v>0.97994105285154709</v>
      </c>
      <c r="U1578" s="25">
        <f t="shared" si="149"/>
        <v>-0.55921079654190264</v>
      </c>
    </row>
    <row r="1579" spans="1:21" x14ac:dyDescent="0.3">
      <c r="A1579" s="2" t="s">
        <v>6</v>
      </c>
      <c r="B1579" s="2">
        <v>3</v>
      </c>
      <c r="C1579" s="5">
        <v>39875</v>
      </c>
      <c r="D1579" s="2">
        <v>13</v>
      </c>
      <c r="E1579" s="2" t="s">
        <v>9</v>
      </c>
      <c r="F1579" s="6" t="s">
        <v>24</v>
      </c>
      <c r="G1579" s="2">
        <v>100</v>
      </c>
      <c r="H1579" s="2">
        <v>2</v>
      </c>
      <c r="I1579" s="2">
        <v>10</v>
      </c>
      <c r="J1579" s="2">
        <v>3.5</v>
      </c>
      <c r="K1579" s="2">
        <v>2</v>
      </c>
      <c r="L1579" s="19">
        <v>76.969020012949926</v>
      </c>
      <c r="M1579" s="19">
        <f t="shared" si="144"/>
        <v>7.696902001294993E-3</v>
      </c>
      <c r="N1579" s="19">
        <v>76.969020012949926</v>
      </c>
      <c r="O1579" s="19">
        <f t="shared" si="145"/>
        <v>7.696902001294993E-3</v>
      </c>
      <c r="P1579" s="19">
        <f t="shared" si="146"/>
        <v>0</v>
      </c>
      <c r="Q1579" s="24">
        <v>5.86</v>
      </c>
      <c r="R1579" s="24">
        <f t="shared" si="147"/>
        <v>4.510384572758866E-2</v>
      </c>
      <c r="S1579" s="24">
        <v>8.461146496815287</v>
      </c>
      <c r="T1579" s="24">
        <f t="shared" si="148"/>
        <v>0</v>
      </c>
      <c r="U1579" s="25">
        <f t="shared" si="149"/>
        <v>4.510384572758866E-2</v>
      </c>
    </row>
    <row r="1580" spans="1:21" x14ac:dyDescent="0.3">
      <c r="A1580" s="2" t="s">
        <v>6</v>
      </c>
      <c r="B1580" s="2">
        <v>3</v>
      </c>
      <c r="C1580" s="5">
        <v>39875</v>
      </c>
      <c r="D1580" s="2">
        <v>13</v>
      </c>
      <c r="E1580" s="2" t="s">
        <v>9</v>
      </c>
      <c r="F1580" s="6" t="s">
        <v>44</v>
      </c>
      <c r="G1580" s="2">
        <v>30</v>
      </c>
      <c r="H1580" s="2">
        <v>5</v>
      </c>
      <c r="I1580" s="2">
        <v>12</v>
      </c>
      <c r="J1580" s="2">
        <v>5.5</v>
      </c>
      <c r="K1580" s="2">
        <v>2</v>
      </c>
      <c r="L1580" s="19">
        <v>190.06635554218249</v>
      </c>
      <c r="M1580" s="19">
        <f t="shared" si="144"/>
        <v>1.9006635554218249E-2</v>
      </c>
      <c r="N1580" s="19">
        <v>57.019906662654748</v>
      </c>
      <c r="O1580" s="19">
        <f t="shared" si="145"/>
        <v>5.7019906662654747E-3</v>
      </c>
      <c r="P1580" s="19">
        <f t="shared" si="146"/>
        <v>1.3304644887952775E-2</v>
      </c>
      <c r="Q1580" s="24">
        <v>5.78</v>
      </c>
      <c r="R1580" s="24">
        <f t="shared" si="147"/>
        <v>3.2957506051014447E-2</v>
      </c>
      <c r="S1580" s="24">
        <v>9.0675767918088734</v>
      </c>
      <c r="T1580" s="24">
        <f t="shared" si="148"/>
        <v>0.12064088920925915</v>
      </c>
      <c r="U1580" s="25">
        <f t="shared" si="149"/>
        <v>-8.7683383158244699E-2</v>
      </c>
    </row>
    <row r="1581" spans="1:21" x14ac:dyDescent="0.3">
      <c r="A1581" s="2" t="s">
        <v>6</v>
      </c>
      <c r="B1581" s="2">
        <v>3</v>
      </c>
      <c r="C1581" s="5">
        <v>39875</v>
      </c>
      <c r="D1581" s="2">
        <v>13</v>
      </c>
      <c r="E1581" s="2" t="s">
        <v>9</v>
      </c>
      <c r="F1581" s="6" t="s">
        <v>44</v>
      </c>
      <c r="G1581" s="2">
        <v>20</v>
      </c>
      <c r="H1581" s="2">
        <v>8</v>
      </c>
      <c r="I1581" s="2">
        <v>15</v>
      </c>
      <c r="J1581" s="2">
        <v>7.75</v>
      </c>
      <c r="K1581" s="2">
        <v>2</v>
      </c>
      <c r="L1581" s="19">
        <v>377.38381751247391</v>
      </c>
      <c r="M1581" s="19">
        <f t="shared" si="144"/>
        <v>3.7738381751247392E-2</v>
      </c>
      <c r="N1581" s="19">
        <v>75.476763502494791</v>
      </c>
      <c r="O1581" s="19">
        <f t="shared" si="145"/>
        <v>7.5476763502494793E-3</v>
      </c>
      <c r="P1581" s="19">
        <f t="shared" si="146"/>
        <v>3.0190705400997914E-2</v>
      </c>
      <c r="Q1581" s="24">
        <v>5.78</v>
      </c>
      <c r="R1581" s="24">
        <f t="shared" si="147"/>
        <v>4.3625569304441995E-2</v>
      </c>
      <c r="S1581" s="24">
        <v>9.0675767918088734</v>
      </c>
      <c r="T1581" s="24">
        <f t="shared" si="148"/>
        <v>0.27375653962242746</v>
      </c>
      <c r="U1581" s="25">
        <f t="shared" si="149"/>
        <v>-0.23013097031798546</v>
      </c>
    </row>
    <row r="1582" spans="1:21" x14ac:dyDescent="0.3">
      <c r="A1582" s="2" t="s">
        <v>6</v>
      </c>
      <c r="B1582" s="2">
        <v>3</v>
      </c>
      <c r="C1582" s="5">
        <v>39875</v>
      </c>
      <c r="D1582" s="2">
        <v>13</v>
      </c>
      <c r="E1582" s="2" t="s">
        <v>9</v>
      </c>
      <c r="F1582" s="6" t="s">
        <v>44</v>
      </c>
      <c r="G1582" s="2">
        <v>90</v>
      </c>
      <c r="H1582" s="2">
        <v>5</v>
      </c>
      <c r="I1582" s="2">
        <v>13</v>
      </c>
      <c r="J1582" s="2">
        <v>5.75</v>
      </c>
      <c r="K1582" s="2">
        <v>2</v>
      </c>
      <c r="L1582" s="19">
        <v>207.73781421862506</v>
      </c>
      <c r="M1582" s="19">
        <f t="shared" si="144"/>
        <v>2.0773781421862505E-2</v>
      </c>
      <c r="N1582" s="19">
        <v>186.96403279676255</v>
      </c>
      <c r="O1582" s="19">
        <f t="shared" si="145"/>
        <v>1.8696403279676255E-2</v>
      </c>
      <c r="P1582" s="19">
        <f t="shared" si="146"/>
        <v>2.0773781421862501E-3</v>
      </c>
      <c r="Q1582" s="24">
        <v>5.78</v>
      </c>
      <c r="R1582" s="24">
        <f t="shared" si="147"/>
        <v>0.10806521095652875</v>
      </c>
      <c r="S1582" s="24">
        <v>9.0675767918088734</v>
      </c>
      <c r="T1582" s="24">
        <f t="shared" si="148"/>
        <v>1.8836785829899075E-2</v>
      </c>
      <c r="U1582" s="25">
        <f t="shared" si="149"/>
        <v>8.9228425126629679E-2</v>
      </c>
    </row>
    <row r="1583" spans="1:21" x14ac:dyDescent="0.3">
      <c r="A1583" s="2" t="s">
        <v>6</v>
      </c>
      <c r="B1583" s="2">
        <v>3</v>
      </c>
      <c r="C1583" s="5">
        <v>39875</v>
      </c>
      <c r="D1583" s="2">
        <v>13</v>
      </c>
      <c r="E1583" s="2" t="s">
        <v>9</v>
      </c>
      <c r="F1583" s="6" t="s">
        <v>44</v>
      </c>
      <c r="G1583" s="2">
        <v>100</v>
      </c>
      <c r="H1583" s="2">
        <v>2</v>
      </c>
      <c r="I1583" s="2">
        <v>12</v>
      </c>
      <c r="J1583" s="2">
        <v>4</v>
      </c>
      <c r="K1583" s="2">
        <v>2</v>
      </c>
      <c r="L1583" s="19">
        <v>100.53096491487338</v>
      </c>
      <c r="M1583" s="19">
        <f t="shared" si="144"/>
        <v>1.0053096491487338E-2</v>
      </c>
      <c r="N1583" s="19">
        <v>100.53096491487338</v>
      </c>
      <c r="O1583" s="19">
        <f t="shared" si="145"/>
        <v>1.0053096491487338E-2</v>
      </c>
      <c r="P1583" s="19">
        <f t="shared" si="146"/>
        <v>0</v>
      </c>
      <c r="Q1583" s="24">
        <v>5.78</v>
      </c>
      <c r="R1583" s="24">
        <f t="shared" si="147"/>
        <v>5.8106897720796816E-2</v>
      </c>
      <c r="S1583" s="24">
        <v>9.0675767918088734</v>
      </c>
      <c r="T1583" s="24">
        <f t="shared" si="148"/>
        <v>0</v>
      </c>
      <c r="U1583" s="25">
        <f t="shared" si="149"/>
        <v>5.8106897720796816E-2</v>
      </c>
    </row>
    <row r="1584" spans="1:21" x14ac:dyDescent="0.3">
      <c r="A1584" s="2" t="s">
        <v>6</v>
      </c>
      <c r="B1584" s="2">
        <v>3</v>
      </c>
      <c r="C1584" s="5">
        <v>39875</v>
      </c>
      <c r="D1584" s="2">
        <v>13</v>
      </c>
      <c r="E1584" s="2" t="s">
        <v>9</v>
      </c>
      <c r="F1584" s="6" t="s">
        <v>44</v>
      </c>
      <c r="G1584" s="2">
        <v>30</v>
      </c>
      <c r="H1584" s="2">
        <v>10</v>
      </c>
      <c r="I1584" s="2">
        <v>20</v>
      </c>
      <c r="J1584" s="2">
        <v>10</v>
      </c>
      <c r="K1584" s="2">
        <v>2</v>
      </c>
      <c r="L1584" s="19">
        <v>628.31853071795865</v>
      </c>
      <c r="M1584" s="19">
        <f t="shared" si="144"/>
        <v>6.2831853071795868E-2</v>
      </c>
      <c r="N1584" s="19">
        <v>188.4955592153876</v>
      </c>
      <c r="O1584" s="19">
        <f t="shared" si="145"/>
        <v>1.8849555921538759E-2</v>
      </c>
      <c r="P1584" s="19">
        <f t="shared" si="146"/>
        <v>4.3982297150257109E-2</v>
      </c>
      <c r="Q1584" s="24">
        <v>5.78</v>
      </c>
      <c r="R1584" s="24">
        <f t="shared" si="147"/>
        <v>0.10895043322649403</v>
      </c>
      <c r="S1584" s="24">
        <v>9.0675767918088734</v>
      </c>
      <c r="T1584" s="24">
        <f t="shared" si="148"/>
        <v>0.39881285689011292</v>
      </c>
      <c r="U1584" s="25">
        <f t="shared" si="149"/>
        <v>-0.28986242366361892</v>
      </c>
    </row>
    <row r="1585" spans="1:21" x14ac:dyDescent="0.3">
      <c r="A1585" s="2" t="s">
        <v>6</v>
      </c>
      <c r="B1585" s="2">
        <v>3</v>
      </c>
      <c r="C1585" s="5">
        <v>39875</v>
      </c>
      <c r="D1585" s="2">
        <v>13</v>
      </c>
      <c r="E1585" s="2" t="s">
        <v>9</v>
      </c>
      <c r="F1585" s="6" t="s">
        <v>44</v>
      </c>
      <c r="G1585" s="2">
        <v>90</v>
      </c>
      <c r="H1585" s="2">
        <v>10</v>
      </c>
      <c r="I1585" s="2">
        <v>16</v>
      </c>
      <c r="J1585" s="2">
        <v>9</v>
      </c>
      <c r="K1585" s="2">
        <v>2</v>
      </c>
      <c r="L1585" s="19">
        <v>508.93800988154646</v>
      </c>
      <c r="M1585" s="19">
        <f t="shared" si="144"/>
        <v>5.0893800988154644E-2</v>
      </c>
      <c r="N1585" s="19">
        <v>458.04420889339184</v>
      </c>
      <c r="O1585" s="19">
        <f t="shared" si="145"/>
        <v>4.5804420889339184E-2</v>
      </c>
      <c r="P1585" s="19">
        <f t="shared" si="146"/>
        <v>5.0893800988154603E-3</v>
      </c>
      <c r="Q1585" s="24">
        <v>5.78</v>
      </c>
      <c r="R1585" s="24">
        <f t="shared" si="147"/>
        <v>0.26474955274038048</v>
      </c>
      <c r="S1585" s="24">
        <v>9.0675767918088734</v>
      </c>
      <c r="T1585" s="24">
        <f t="shared" si="148"/>
        <v>4.6148344868713019E-2</v>
      </c>
      <c r="U1585" s="25">
        <f t="shared" si="149"/>
        <v>0.21860120787166745</v>
      </c>
    </row>
    <row r="1586" spans="1:21" x14ac:dyDescent="0.3">
      <c r="A1586" s="2" t="s">
        <v>6</v>
      </c>
      <c r="B1586" s="2">
        <v>3</v>
      </c>
      <c r="C1586" s="5">
        <v>39875</v>
      </c>
      <c r="D1586" s="2">
        <v>13</v>
      </c>
      <c r="E1586" s="2" t="s">
        <v>9</v>
      </c>
      <c r="F1586" s="6" t="s">
        <v>44</v>
      </c>
      <c r="G1586" s="2">
        <v>90</v>
      </c>
      <c r="H1586" s="2">
        <v>2</v>
      </c>
      <c r="I1586" s="2">
        <v>16</v>
      </c>
      <c r="J1586" s="2">
        <v>5</v>
      </c>
      <c r="K1586" s="2">
        <v>2</v>
      </c>
      <c r="L1586" s="19">
        <v>157.07963267948966</v>
      </c>
      <c r="M1586" s="19">
        <f t="shared" si="144"/>
        <v>1.5707963267948967E-2</v>
      </c>
      <c r="N1586" s="19">
        <v>141.37166941154069</v>
      </c>
      <c r="O1586" s="19">
        <f t="shared" si="145"/>
        <v>1.4137166941154069E-2</v>
      </c>
      <c r="P1586" s="19">
        <f t="shared" si="146"/>
        <v>1.5707963267948977E-3</v>
      </c>
      <c r="Q1586" s="24">
        <v>5.78</v>
      </c>
      <c r="R1586" s="24">
        <f t="shared" si="147"/>
        <v>8.171282491987053E-2</v>
      </c>
      <c r="S1586" s="24">
        <v>9.0675767918088734</v>
      </c>
      <c r="T1586" s="24">
        <f t="shared" si="148"/>
        <v>1.4243316317504041E-2</v>
      </c>
      <c r="U1586" s="25">
        <f t="shared" si="149"/>
        <v>6.7469508602366488E-2</v>
      </c>
    </row>
    <row r="1587" spans="1:21" x14ac:dyDescent="0.3">
      <c r="A1587" s="2" t="s">
        <v>6</v>
      </c>
      <c r="B1587" s="2">
        <v>3</v>
      </c>
      <c r="C1587" s="5">
        <v>39875</v>
      </c>
      <c r="D1587" s="2">
        <v>13</v>
      </c>
      <c r="E1587" s="2" t="s">
        <v>9</v>
      </c>
      <c r="F1587" s="6" t="s">
        <v>44</v>
      </c>
      <c r="G1587" s="2">
        <v>100</v>
      </c>
      <c r="H1587" s="2">
        <v>2</v>
      </c>
      <c r="I1587" s="2">
        <v>10</v>
      </c>
      <c r="J1587" s="2">
        <v>3.5</v>
      </c>
      <c r="K1587" s="2">
        <v>2</v>
      </c>
      <c r="L1587" s="19">
        <v>76.969020012949926</v>
      </c>
      <c r="M1587" s="19">
        <f t="shared" si="144"/>
        <v>7.696902001294993E-3</v>
      </c>
      <c r="N1587" s="19">
        <v>76.969020012949926</v>
      </c>
      <c r="O1587" s="19">
        <f t="shared" si="145"/>
        <v>7.696902001294993E-3</v>
      </c>
      <c r="P1587" s="19">
        <f t="shared" si="146"/>
        <v>0</v>
      </c>
      <c r="Q1587" s="24">
        <v>5.78</v>
      </c>
      <c r="R1587" s="24">
        <f t="shared" si="147"/>
        <v>4.4488093567485058E-2</v>
      </c>
      <c r="S1587" s="24">
        <v>9.0675767918088734</v>
      </c>
      <c r="T1587" s="24">
        <f t="shared" si="148"/>
        <v>0</v>
      </c>
      <c r="U1587" s="25">
        <f t="shared" si="149"/>
        <v>4.4488093567485058E-2</v>
      </c>
    </row>
    <row r="1588" spans="1:21" x14ac:dyDescent="0.3">
      <c r="A1588" s="2" t="s">
        <v>6</v>
      </c>
      <c r="B1588" s="2">
        <v>3</v>
      </c>
      <c r="C1588" s="5">
        <v>39875</v>
      </c>
      <c r="D1588" s="2">
        <v>13</v>
      </c>
      <c r="E1588" s="2" t="s">
        <v>9</v>
      </c>
      <c r="F1588" s="6" t="s">
        <v>36</v>
      </c>
      <c r="G1588" s="2">
        <v>10</v>
      </c>
      <c r="H1588" s="2">
        <v>65</v>
      </c>
      <c r="I1588" s="2">
        <v>95</v>
      </c>
      <c r="J1588" s="2">
        <v>56.25</v>
      </c>
      <c r="K1588" s="2">
        <v>2</v>
      </c>
      <c r="L1588" s="19">
        <v>19880.391010997908</v>
      </c>
      <c r="M1588" s="19">
        <f t="shared" si="144"/>
        <v>1.9880391010997909</v>
      </c>
      <c r="N1588" s="19">
        <v>1988.039101099791</v>
      </c>
      <c r="O1588" s="19">
        <f t="shared" si="145"/>
        <v>0.19880391010997911</v>
      </c>
      <c r="P1588" s="19">
        <f t="shared" si="146"/>
        <v>1.7892351909898117</v>
      </c>
      <c r="Q1588" s="24">
        <v>6.62</v>
      </c>
      <c r="R1588" s="24">
        <f t="shared" si="147"/>
        <v>1.3160818849280618</v>
      </c>
      <c r="S1588" s="24">
        <v>8.3025000000000002</v>
      </c>
      <c r="T1588" s="24">
        <f t="shared" si="148"/>
        <v>14.855125173192912</v>
      </c>
      <c r="U1588" s="25">
        <f t="shared" si="149"/>
        <v>-13.53904328826485</v>
      </c>
    </row>
    <row r="1589" spans="1:21" x14ac:dyDescent="0.3">
      <c r="A1589" s="2" t="s">
        <v>6</v>
      </c>
      <c r="B1589" s="2">
        <v>3</v>
      </c>
      <c r="C1589" s="5">
        <v>39875</v>
      </c>
      <c r="D1589" s="2">
        <v>13</v>
      </c>
      <c r="E1589" s="2" t="s">
        <v>9</v>
      </c>
      <c r="F1589" s="6" t="s">
        <v>44</v>
      </c>
      <c r="G1589" s="2">
        <v>90</v>
      </c>
      <c r="H1589" s="2">
        <v>3</v>
      </c>
      <c r="I1589" s="2">
        <v>11</v>
      </c>
      <c r="J1589" s="2">
        <v>4.25</v>
      </c>
      <c r="K1589" s="2">
        <v>2</v>
      </c>
      <c r="L1589" s="19">
        <v>113.49003461093127</v>
      </c>
      <c r="M1589" s="19">
        <f t="shared" si="144"/>
        <v>1.1349003461093127E-2</v>
      </c>
      <c r="N1589" s="19">
        <v>102.14103114983816</v>
      </c>
      <c r="O1589" s="19">
        <f t="shared" si="145"/>
        <v>1.0214103114983816E-2</v>
      </c>
      <c r="P1589" s="19">
        <f t="shared" si="146"/>
        <v>1.1349003461093108E-3</v>
      </c>
      <c r="Q1589" s="24">
        <v>5.78</v>
      </c>
      <c r="R1589" s="24">
        <f t="shared" si="147"/>
        <v>5.9037516004606459E-2</v>
      </c>
      <c r="S1589" s="24">
        <v>9.0675767918088734</v>
      </c>
      <c r="T1589" s="24">
        <f t="shared" si="148"/>
        <v>1.0290796039396645E-2</v>
      </c>
      <c r="U1589" s="25">
        <f t="shared" si="149"/>
        <v>4.8746719965209816E-2</v>
      </c>
    </row>
    <row r="1590" spans="1:21" x14ac:dyDescent="0.3">
      <c r="A1590" s="2" t="s">
        <v>6</v>
      </c>
      <c r="B1590" s="2">
        <v>3</v>
      </c>
      <c r="C1590" s="5">
        <v>39875</v>
      </c>
      <c r="D1590" s="2">
        <v>13</v>
      </c>
      <c r="E1590" s="2" t="s">
        <v>9</v>
      </c>
      <c r="F1590" s="6" t="s">
        <v>44</v>
      </c>
      <c r="G1590" s="2">
        <v>100</v>
      </c>
      <c r="H1590" s="2">
        <v>2</v>
      </c>
      <c r="I1590" s="2">
        <v>13</v>
      </c>
      <c r="J1590" s="2">
        <v>4.25</v>
      </c>
      <c r="K1590" s="2">
        <v>2</v>
      </c>
      <c r="L1590" s="19">
        <v>113.49003461093127</v>
      </c>
      <c r="M1590" s="19">
        <f t="shared" si="144"/>
        <v>1.1349003461093127E-2</v>
      </c>
      <c r="N1590" s="19">
        <v>113.49003461093127</v>
      </c>
      <c r="O1590" s="19">
        <f t="shared" si="145"/>
        <v>1.1349003461093127E-2</v>
      </c>
      <c r="P1590" s="19">
        <f t="shared" si="146"/>
        <v>0</v>
      </c>
      <c r="Q1590" s="24">
        <v>5.78</v>
      </c>
      <c r="R1590" s="24">
        <f t="shared" si="147"/>
        <v>6.5597240005118282E-2</v>
      </c>
      <c r="S1590" s="24">
        <v>9.0675767918088734</v>
      </c>
      <c r="T1590" s="24">
        <f t="shared" si="148"/>
        <v>0</v>
      </c>
      <c r="U1590" s="25">
        <f t="shared" si="149"/>
        <v>6.5597240005118282E-2</v>
      </c>
    </row>
    <row r="1591" spans="1:21" x14ac:dyDescent="0.3">
      <c r="A1591" s="2" t="s">
        <v>6</v>
      </c>
      <c r="B1591" s="2">
        <v>3</v>
      </c>
      <c r="C1591" s="5">
        <v>39875</v>
      </c>
      <c r="D1591" s="2">
        <v>13</v>
      </c>
      <c r="E1591" s="2" t="s">
        <v>9</v>
      </c>
      <c r="F1591" s="6" t="s">
        <v>53</v>
      </c>
      <c r="G1591" s="2">
        <v>10</v>
      </c>
      <c r="H1591" s="2">
        <v>85</v>
      </c>
      <c r="I1591" s="2">
        <v>105</v>
      </c>
      <c r="J1591" s="2">
        <v>68.75</v>
      </c>
      <c r="K1591" s="2">
        <v>2</v>
      </c>
      <c r="L1591" s="19">
        <v>29697.868053466012</v>
      </c>
      <c r="M1591" s="19">
        <f t="shared" si="144"/>
        <v>2.9697868053466014</v>
      </c>
      <c r="N1591" s="19">
        <v>2969.7868053466013</v>
      </c>
      <c r="O1591" s="19">
        <f t="shared" si="145"/>
        <v>0.29697868053466014</v>
      </c>
      <c r="P1591" s="19">
        <f t="shared" si="146"/>
        <v>2.6728081248119411</v>
      </c>
      <c r="Q1591" s="24">
        <v>6.51</v>
      </c>
      <c r="R1591" s="24">
        <f t="shared" si="147"/>
        <v>1.9333312102806375</v>
      </c>
      <c r="S1591" s="24">
        <v>8.2509316770186327</v>
      </c>
      <c r="T1591" s="24">
        <f t="shared" si="148"/>
        <v>22.053157223603616</v>
      </c>
      <c r="U1591" s="25">
        <f t="shared" si="149"/>
        <v>-20.119826013322978</v>
      </c>
    </row>
    <row r="1592" spans="1:21" x14ac:dyDescent="0.3">
      <c r="A1592" s="2" t="s">
        <v>6</v>
      </c>
      <c r="B1592" s="2">
        <v>3</v>
      </c>
      <c r="C1592" s="5">
        <v>39875</v>
      </c>
      <c r="D1592" s="2">
        <v>13</v>
      </c>
      <c r="E1592" s="2" t="s">
        <v>9</v>
      </c>
      <c r="F1592" s="6" t="s">
        <v>44</v>
      </c>
      <c r="G1592" s="2">
        <v>90</v>
      </c>
      <c r="H1592" s="2">
        <v>3</v>
      </c>
      <c r="I1592" s="2">
        <v>10</v>
      </c>
      <c r="J1592" s="2">
        <v>4</v>
      </c>
      <c r="K1592" s="2">
        <v>2</v>
      </c>
      <c r="L1592" s="19">
        <v>100.53096491487338</v>
      </c>
      <c r="M1592" s="19">
        <f t="shared" si="144"/>
        <v>1.0053096491487338E-2</v>
      </c>
      <c r="N1592" s="19">
        <v>90.477868423386042</v>
      </c>
      <c r="O1592" s="19">
        <f t="shared" si="145"/>
        <v>9.0477868423386038E-3</v>
      </c>
      <c r="P1592" s="19">
        <f t="shared" si="146"/>
        <v>1.0053096491487341E-3</v>
      </c>
      <c r="Q1592" s="24">
        <v>5.78</v>
      </c>
      <c r="R1592" s="24">
        <f t="shared" si="147"/>
        <v>5.229620794871713E-2</v>
      </c>
      <c r="S1592" s="24">
        <v>9.0675767918088734</v>
      </c>
      <c r="T1592" s="24">
        <f t="shared" si="148"/>
        <v>9.115722443202582E-3</v>
      </c>
      <c r="U1592" s="25">
        <f t="shared" si="149"/>
        <v>4.3180485505514551E-2</v>
      </c>
    </row>
    <row r="1593" spans="1:21" x14ac:dyDescent="0.3">
      <c r="A1593" s="2" t="s">
        <v>6</v>
      </c>
      <c r="B1593" s="2">
        <v>3</v>
      </c>
      <c r="C1593" s="5">
        <v>39875</v>
      </c>
      <c r="D1593" s="2">
        <v>13</v>
      </c>
      <c r="E1593" s="2" t="s">
        <v>9</v>
      </c>
      <c r="F1593" s="6" t="s">
        <v>47</v>
      </c>
      <c r="G1593" s="2">
        <v>50</v>
      </c>
      <c r="H1593" s="2">
        <v>10</v>
      </c>
      <c r="I1593" s="2">
        <v>25</v>
      </c>
      <c r="J1593" s="2">
        <v>11.25</v>
      </c>
      <c r="K1593" s="2">
        <v>3</v>
      </c>
      <c r="L1593" s="19">
        <v>1192.8234606598746</v>
      </c>
      <c r="M1593" s="19">
        <f t="shared" si="144"/>
        <v>0.11928234606598746</v>
      </c>
      <c r="N1593" s="19">
        <v>596.41173032993731</v>
      </c>
      <c r="O1593" s="19">
        <f t="shared" si="145"/>
        <v>5.9641173032993731E-2</v>
      </c>
      <c r="P1593" s="19">
        <f t="shared" si="146"/>
        <v>5.9641173032993731E-2</v>
      </c>
      <c r="Q1593" s="24">
        <v>5.15</v>
      </c>
      <c r="R1593" s="24">
        <f t="shared" si="147"/>
        <v>0.30715204111991773</v>
      </c>
      <c r="S1593" s="24">
        <v>11.257627118644068</v>
      </c>
      <c r="T1593" s="24">
        <f t="shared" si="148"/>
        <v>0.67141808692397353</v>
      </c>
      <c r="U1593" s="25">
        <f t="shared" si="149"/>
        <v>-0.3642660458040558</v>
      </c>
    </row>
    <row r="1594" spans="1:21" x14ac:dyDescent="0.3">
      <c r="A1594" s="2" t="s">
        <v>6</v>
      </c>
      <c r="B1594" s="2">
        <v>3</v>
      </c>
      <c r="C1594" s="5">
        <v>39875</v>
      </c>
      <c r="D1594" s="2">
        <v>13</v>
      </c>
      <c r="E1594" s="2" t="s">
        <v>9</v>
      </c>
      <c r="F1594" s="6" t="s">
        <v>44</v>
      </c>
      <c r="G1594" s="2">
        <v>90</v>
      </c>
      <c r="H1594" s="2">
        <v>2</v>
      </c>
      <c r="I1594" s="2">
        <v>10</v>
      </c>
      <c r="J1594" s="2">
        <v>3.5</v>
      </c>
      <c r="K1594" s="2">
        <v>2</v>
      </c>
      <c r="L1594" s="19">
        <v>76.969020012949926</v>
      </c>
      <c r="M1594" s="19">
        <f t="shared" si="144"/>
        <v>7.696902001294993E-3</v>
      </c>
      <c r="N1594" s="19">
        <v>69.272118011654939</v>
      </c>
      <c r="O1594" s="19">
        <f t="shared" si="145"/>
        <v>6.9272118011654941E-3</v>
      </c>
      <c r="P1594" s="19">
        <f t="shared" si="146"/>
        <v>7.6969020012949887E-4</v>
      </c>
      <c r="Q1594" s="24">
        <v>5.78</v>
      </c>
      <c r="R1594" s="24">
        <f t="shared" si="147"/>
        <v>4.0039284210736555E-2</v>
      </c>
      <c r="S1594" s="24">
        <v>9.0675767918088734</v>
      </c>
      <c r="T1594" s="24">
        <f t="shared" si="148"/>
        <v>6.9792249955769707E-3</v>
      </c>
      <c r="U1594" s="25">
        <f t="shared" si="149"/>
        <v>3.3060059215159587E-2</v>
      </c>
    </row>
    <row r="1595" spans="1:21" x14ac:dyDescent="0.3">
      <c r="A1595" s="2" t="s">
        <v>6</v>
      </c>
      <c r="B1595" s="2">
        <v>3</v>
      </c>
      <c r="C1595" s="5">
        <v>39875</v>
      </c>
      <c r="D1595" s="2">
        <v>13</v>
      </c>
      <c r="E1595" s="2" t="s">
        <v>9</v>
      </c>
      <c r="F1595" s="6" t="s">
        <v>44</v>
      </c>
      <c r="G1595" s="2">
        <v>90</v>
      </c>
      <c r="H1595" s="2">
        <v>7</v>
      </c>
      <c r="I1595" s="2">
        <v>13</v>
      </c>
      <c r="J1595" s="2">
        <v>6.75</v>
      </c>
      <c r="K1595" s="2">
        <v>2</v>
      </c>
      <c r="L1595" s="19">
        <v>286.27763055836988</v>
      </c>
      <c r="M1595" s="19">
        <f t="shared" si="144"/>
        <v>2.8627763055836988E-2</v>
      </c>
      <c r="N1595" s="19">
        <v>257.64986750253291</v>
      </c>
      <c r="O1595" s="19">
        <f t="shared" si="145"/>
        <v>2.576498675025329E-2</v>
      </c>
      <c r="P1595" s="19">
        <f t="shared" si="146"/>
        <v>2.8627763055836981E-3</v>
      </c>
      <c r="Q1595" s="24">
        <v>5.78</v>
      </c>
      <c r="R1595" s="24">
        <f t="shared" si="147"/>
        <v>0.14892162341646403</v>
      </c>
      <c r="S1595" s="24">
        <v>9.0675767918088734</v>
      </c>
      <c r="T1595" s="24">
        <f t="shared" si="148"/>
        <v>2.5958443988651089E-2</v>
      </c>
      <c r="U1595" s="25">
        <f t="shared" si="149"/>
        <v>0.12296317942781294</v>
      </c>
    </row>
    <row r="1596" spans="1:21" x14ac:dyDescent="0.3">
      <c r="A1596" s="2" t="s">
        <v>6</v>
      </c>
      <c r="B1596" s="2">
        <v>3</v>
      </c>
      <c r="C1596" s="5">
        <v>39875</v>
      </c>
      <c r="D1596" s="2">
        <v>13</v>
      </c>
      <c r="E1596" s="2" t="s">
        <v>9</v>
      </c>
      <c r="F1596" s="6" t="s">
        <v>44</v>
      </c>
      <c r="G1596" s="2">
        <v>100</v>
      </c>
      <c r="H1596" s="2">
        <v>3</v>
      </c>
      <c r="I1596" s="2">
        <v>10</v>
      </c>
      <c r="J1596" s="2">
        <v>4</v>
      </c>
      <c r="K1596" s="2">
        <v>2</v>
      </c>
      <c r="L1596" s="19">
        <v>100.53096491487338</v>
      </c>
      <c r="M1596" s="19">
        <f t="shared" si="144"/>
        <v>1.0053096491487338E-2</v>
      </c>
      <c r="N1596" s="19">
        <v>100.53096491487338</v>
      </c>
      <c r="O1596" s="19">
        <f t="shared" si="145"/>
        <v>1.0053096491487338E-2</v>
      </c>
      <c r="P1596" s="19">
        <f t="shared" si="146"/>
        <v>0</v>
      </c>
      <c r="Q1596" s="24">
        <v>5.78</v>
      </c>
      <c r="R1596" s="24">
        <f t="shared" si="147"/>
        <v>5.8106897720796816E-2</v>
      </c>
      <c r="S1596" s="24">
        <v>9.0675767918088734</v>
      </c>
      <c r="T1596" s="24">
        <f t="shared" si="148"/>
        <v>0</v>
      </c>
      <c r="U1596" s="25">
        <f t="shared" si="149"/>
        <v>5.8106897720796816E-2</v>
      </c>
    </row>
    <row r="1597" spans="1:21" x14ac:dyDescent="0.3">
      <c r="A1597" s="2" t="s">
        <v>6</v>
      </c>
      <c r="B1597" s="2">
        <v>3</v>
      </c>
      <c r="C1597" s="5">
        <v>39875</v>
      </c>
      <c r="D1597" s="2">
        <v>13</v>
      </c>
      <c r="E1597" s="2" t="s">
        <v>9</v>
      </c>
      <c r="F1597" s="6" t="s">
        <v>44</v>
      </c>
      <c r="G1597" s="2">
        <v>100</v>
      </c>
      <c r="H1597" s="2">
        <v>2</v>
      </c>
      <c r="I1597" s="2">
        <v>10</v>
      </c>
      <c r="J1597" s="2">
        <v>3.5</v>
      </c>
      <c r="K1597" s="2">
        <v>2</v>
      </c>
      <c r="L1597" s="19">
        <v>76.969020012949926</v>
      </c>
      <c r="M1597" s="19">
        <f t="shared" si="144"/>
        <v>7.696902001294993E-3</v>
      </c>
      <c r="N1597" s="19">
        <v>76.969020012949926</v>
      </c>
      <c r="O1597" s="19">
        <f t="shared" si="145"/>
        <v>7.696902001294993E-3</v>
      </c>
      <c r="P1597" s="19">
        <f t="shared" si="146"/>
        <v>0</v>
      </c>
      <c r="Q1597" s="24">
        <v>5.78</v>
      </c>
      <c r="R1597" s="24">
        <f t="shared" si="147"/>
        <v>4.4488093567485058E-2</v>
      </c>
      <c r="S1597" s="24">
        <v>9.0675767918088734</v>
      </c>
      <c r="T1597" s="24">
        <f t="shared" si="148"/>
        <v>0</v>
      </c>
      <c r="U1597" s="25">
        <f t="shared" si="149"/>
        <v>4.4488093567485058E-2</v>
      </c>
    </row>
    <row r="1598" spans="1:21" x14ac:dyDescent="0.3">
      <c r="A1598" s="2" t="s">
        <v>6</v>
      </c>
      <c r="B1598" s="2">
        <v>3</v>
      </c>
      <c r="C1598" s="5">
        <v>39875</v>
      </c>
      <c r="D1598" s="2">
        <v>13</v>
      </c>
      <c r="E1598" s="2" t="s">
        <v>9</v>
      </c>
      <c r="F1598" s="6" t="s">
        <v>44</v>
      </c>
      <c r="G1598" s="2">
        <v>80</v>
      </c>
      <c r="H1598" s="2">
        <v>10</v>
      </c>
      <c r="I1598" s="2">
        <v>20</v>
      </c>
      <c r="J1598" s="2">
        <v>10</v>
      </c>
      <c r="K1598" s="2">
        <v>2</v>
      </c>
      <c r="L1598" s="19">
        <v>628.31853071795865</v>
      </c>
      <c r="M1598" s="19">
        <f t="shared" si="144"/>
        <v>6.2831853071795868E-2</v>
      </c>
      <c r="N1598" s="19">
        <v>502.65482457436696</v>
      </c>
      <c r="O1598" s="19">
        <f t="shared" si="145"/>
        <v>5.0265482457436693E-2</v>
      </c>
      <c r="P1598" s="19">
        <f t="shared" si="146"/>
        <v>1.2566370614359175E-2</v>
      </c>
      <c r="Q1598" s="24">
        <v>5.78</v>
      </c>
      <c r="R1598" s="24">
        <f t="shared" si="147"/>
        <v>0.29053448860398412</v>
      </c>
      <c r="S1598" s="24">
        <v>9.0675767918088734</v>
      </c>
      <c r="T1598" s="24">
        <f t="shared" si="148"/>
        <v>0.11394653054003227</v>
      </c>
      <c r="U1598" s="25">
        <f t="shared" si="149"/>
        <v>0.17658795806395183</v>
      </c>
    </row>
    <row r="1599" spans="1:21" x14ac:dyDescent="0.3">
      <c r="A1599" s="2" t="s">
        <v>6</v>
      </c>
      <c r="B1599" s="2">
        <v>3</v>
      </c>
      <c r="C1599" s="5">
        <v>39875</v>
      </c>
      <c r="D1599" s="2">
        <v>13</v>
      </c>
      <c r="E1599" s="2" t="s">
        <v>9</v>
      </c>
      <c r="F1599" s="6" t="s">
        <v>44</v>
      </c>
      <c r="G1599" s="2">
        <v>90</v>
      </c>
      <c r="H1599" s="2">
        <v>3</v>
      </c>
      <c r="I1599" s="2">
        <v>12</v>
      </c>
      <c r="J1599" s="2">
        <v>4.5</v>
      </c>
      <c r="K1599" s="2">
        <v>2</v>
      </c>
      <c r="L1599" s="19">
        <v>127.23450247038662</v>
      </c>
      <c r="M1599" s="19">
        <f t="shared" si="144"/>
        <v>1.2723450247038661E-2</v>
      </c>
      <c r="N1599" s="19">
        <v>114.51105222334796</v>
      </c>
      <c r="O1599" s="19">
        <f t="shared" si="145"/>
        <v>1.1451105222334796E-2</v>
      </c>
      <c r="P1599" s="19">
        <f t="shared" si="146"/>
        <v>1.2723450247038651E-3</v>
      </c>
      <c r="Q1599" s="24">
        <v>5.78</v>
      </c>
      <c r="R1599" s="24">
        <f t="shared" si="147"/>
        <v>6.618738818509512E-2</v>
      </c>
      <c r="S1599" s="24">
        <v>9.0675767918088734</v>
      </c>
      <c r="T1599" s="24">
        <f t="shared" si="148"/>
        <v>1.1537086217178255E-2</v>
      </c>
      <c r="U1599" s="25">
        <f t="shared" si="149"/>
        <v>5.4650301967916863E-2</v>
      </c>
    </row>
    <row r="1600" spans="1:21" x14ac:dyDescent="0.3">
      <c r="A1600" s="2" t="s">
        <v>6</v>
      </c>
      <c r="B1600" s="2">
        <v>3</v>
      </c>
      <c r="C1600" s="5">
        <v>39875</v>
      </c>
      <c r="D1600" s="2">
        <v>13</v>
      </c>
      <c r="E1600" s="2" t="s">
        <v>9</v>
      </c>
      <c r="F1600" s="6" t="s">
        <v>24</v>
      </c>
      <c r="G1600" s="2">
        <v>80</v>
      </c>
      <c r="H1600" s="2">
        <v>8</v>
      </c>
      <c r="I1600" s="2">
        <v>11</v>
      </c>
      <c r="J1600" s="2">
        <v>6.75</v>
      </c>
      <c r="K1600" s="2">
        <v>2</v>
      </c>
      <c r="L1600" s="19">
        <v>286.27763055836988</v>
      </c>
      <c r="M1600" s="19">
        <f t="shared" si="144"/>
        <v>2.8627763055836988E-2</v>
      </c>
      <c r="N1600" s="19">
        <v>229.02210444669592</v>
      </c>
      <c r="O1600" s="19">
        <f t="shared" si="145"/>
        <v>2.2902210444669592E-2</v>
      </c>
      <c r="P1600" s="19">
        <f t="shared" si="146"/>
        <v>5.7255526111673963E-3</v>
      </c>
      <c r="Q1600" s="24">
        <v>5.86</v>
      </c>
      <c r="R1600" s="24">
        <f t="shared" si="147"/>
        <v>0.13420695320576381</v>
      </c>
      <c r="S1600" s="24">
        <v>8.461146496815287</v>
      </c>
      <c r="T1600" s="24">
        <f t="shared" si="148"/>
        <v>4.8444739418310637E-2</v>
      </c>
      <c r="U1600" s="25">
        <f t="shared" si="149"/>
        <v>8.5762213787453176E-2</v>
      </c>
    </row>
    <row r="1601" spans="1:21" x14ac:dyDescent="0.3">
      <c r="A1601" s="2" t="s">
        <v>6</v>
      </c>
      <c r="B1601" s="2">
        <v>3</v>
      </c>
      <c r="C1601" s="5">
        <v>39875</v>
      </c>
      <c r="D1601" s="2">
        <v>13</v>
      </c>
      <c r="E1601" s="2" t="s">
        <v>9</v>
      </c>
      <c r="F1601" s="6" t="s">
        <v>44</v>
      </c>
      <c r="G1601" s="2">
        <v>85</v>
      </c>
      <c r="H1601" s="2">
        <v>2</v>
      </c>
      <c r="I1601" s="2">
        <v>15</v>
      </c>
      <c r="J1601" s="2">
        <v>4.75</v>
      </c>
      <c r="K1601" s="2">
        <v>2</v>
      </c>
      <c r="L1601" s="19">
        <v>141.7643684932394</v>
      </c>
      <c r="M1601" s="19">
        <f t="shared" si="144"/>
        <v>1.417643684932394E-2</v>
      </c>
      <c r="N1601" s="19">
        <v>120.49971321925349</v>
      </c>
      <c r="O1601" s="19">
        <f t="shared" si="145"/>
        <v>1.2049971321925349E-2</v>
      </c>
      <c r="P1601" s="19">
        <f t="shared" si="146"/>
        <v>2.1264655273985911E-3</v>
      </c>
      <c r="Q1601" s="24">
        <v>5.78</v>
      </c>
      <c r="R1601" s="24">
        <f t="shared" si="147"/>
        <v>6.9648834240728513E-2</v>
      </c>
      <c r="S1601" s="24">
        <v>9.0675767918088734</v>
      </c>
      <c r="T1601" s="24">
        <f t="shared" si="148"/>
        <v>1.9281889464821081E-2</v>
      </c>
      <c r="U1601" s="25">
        <f t="shared" si="149"/>
        <v>5.0366944775907432E-2</v>
      </c>
    </row>
    <row r="1602" spans="1:21" x14ac:dyDescent="0.3">
      <c r="A1602" s="2" t="s">
        <v>6</v>
      </c>
      <c r="B1602" s="2">
        <v>3</v>
      </c>
      <c r="C1602" s="5">
        <v>39875</v>
      </c>
      <c r="D1602" s="2">
        <v>13</v>
      </c>
      <c r="E1602" s="2" t="s">
        <v>9</v>
      </c>
      <c r="F1602" s="6" t="s">
        <v>44</v>
      </c>
      <c r="G1602" s="2">
        <v>90</v>
      </c>
      <c r="H1602" s="2">
        <v>15</v>
      </c>
      <c r="I1602" s="2">
        <v>17</v>
      </c>
      <c r="J1602" s="2">
        <v>11.75</v>
      </c>
      <c r="K1602" s="2">
        <v>2</v>
      </c>
      <c r="L1602" s="19">
        <v>867.47227147248168</v>
      </c>
      <c r="M1602" s="19">
        <f t="shared" ref="M1602:M1665" si="150">L1602/10000</f>
        <v>8.6747227147248168E-2</v>
      </c>
      <c r="N1602" s="19">
        <v>780.72504432523351</v>
      </c>
      <c r="O1602" s="19">
        <f t="shared" ref="O1602:O1665" si="151">N1602/10000</f>
        <v>7.8072504432523351E-2</v>
      </c>
      <c r="P1602" s="19">
        <f t="shared" ref="P1602:P1665" si="152">M1602-O1602</f>
        <v>8.6747227147248168E-3</v>
      </c>
      <c r="Q1602" s="24">
        <v>5.78</v>
      </c>
      <c r="R1602" s="24">
        <f t="shared" ref="R1602:R1665" si="153">O1602*Q1602</f>
        <v>0.45125907561998502</v>
      </c>
      <c r="S1602" s="24">
        <v>9.0675767918088734</v>
      </c>
      <c r="T1602" s="24">
        <f t="shared" ref="T1602:T1665" si="154">P1602*S1602</f>
        <v>7.865871436341601E-2</v>
      </c>
      <c r="U1602" s="25">
        <f t="shared" ref="U1602:U1665" si="155">R1602-T1602</f>
        <v>0.37260036125656903</v>
      </c>
    </row>
    <row r="1603" spans="1:21" x14ac:dyDescent="0.3">
      <c r="A1603" s="2" t="s">
        <v>6</v>
      </c>
      <c r="B1603" s="2">
        <v>3</v>
      </c>
      <c r="C1603" s="5">
        <v>39875</v>
      </c>
      <c r="D1603" s="2">
        <v>13</v>
      </c>
      <c r="E1603" s="2" t="s">
        <v>9</v>
      </c>
      <c r="F1603" s="6" t="s">
        <v>44</v>
      </c>
      <c r="G1603" s="2">
        <v>90</v>
      </c>
      <c r="H1603" s="2">
        <v>18</v>
      </c>
      <c r="I1603" s="2">
        <v>30</v>
      </c>
      <c r="J1603" s="2">
        <v>16.5</v>
      </c>
      <c r="K1603" s="2">
        <v>2</v>
      </c>
      <c r="L1603" s="19">
        <v>1710.5971998796424</v>
      </c>
      <c r="M1603" s="19">
        <f t="shared" si="150"/>
        <v>0.17105971998796424</v>
      </c>
      <c r="N1603" s="19">
        <v>1539.5374798916782</v>
      </c>
      <c r="O1603" s="19">
        <f t="shared" si="151"/>
        <v>0.15395374798916783</v>
      </c>
      <c r="P1603" s="19">
        <f t="shared" si="152"/>
        <v>1.7105971998796404E-2</v>
      </c>
      <c r="Q1603" s="24">
        <v>5.78</v>
      </c>
      <c r="R1603" s="24">
        <f t="shared" si="153"/>
        <v>0.88985266337739011</v>
      </c>
      <c r="S1603" s="24">
        <v>9.0675767918088734</v>
      </c>
      <c r="T1603" s="24">
        <f t="shared" si="154"/>
        <v>0.15510971469761872</v>
      </c>
      <c r="U1603" s="25">
        <f t="shared" si="155"/>
        <v>0.73474294867977141</v>
      </c>
    </row>
    <row r="1604" spans="1:21" x14ac:dyDescent="0.3">
      <c r="A1604" s="2" t="s">
        <v>6</v>
      </c>
      <c r="B1604" s="2">
        <v>47</v>
      </c>
      <c r="C1604" s="5">
        <v>39876</v>
      </c>
      <c r="D1604" s="2">
        <v>24</v>
      </c>
      <c r="E1604" s="2" t="s">
        <v>10</v>
      </c>
      <c r="F1604" s="6" t="s">
        <v>44</v>
      </c>
      <c r="G1604" s="2">
        <v>80</v>
      </c>
      <c r="H1604" s="2">
        <v>6</v>
      </c>
      <c r="I1604" s="2">
        <v>15</v>
      </c>
      <c r="J1604" s="2">
        <v>6.75</v>
      </c>
      <c r="K1604" s="2">
        <v>2</v>
      </c>
      <c r="L1604" s="19">
        <v>286.27763055836988</v>
      </c>
      <c r="M1604" s="19">
        <f t="shared" si="150"/>
        <v>2.8627763055836988E-2</v>
      </c>
      <c r="N1604" s="19">
        <v>229.02210444669592</v>
      </c>
      <c r="O1604" s="19">
        <f t="shared" si="151"/>
        <v>2.2902210444669592E-2</v>
      </c>
      <c r="P1604" s="19">
        <f t="shared" si="152"/>
        <v>5.7255526111673963E-3</v>
      </c>
      <c r="Q1604" s="24">
        <v>5.78</v>
      </c>
      <c r="R1604" s="24">
        <f t="shared" si="153"/>
        <v>0.13237477637019024</v>
      </c>
      <c r="S1604" s="24">
        <v>9.0675767918088734</v>
      </c>
      <c r="T1604" s="24">
        <f t="shared" si="154"/>
        <v>5.1916887977302179E-2</v>
      </c>
      <c r="U1604" s="25">
        <f t="shared" si="155"/>
        <v>8.0457888392888061E-2</v>
      </c>
    </row>
    <row r="1605" spans="1:21" x14ac:dyDescent="0.3">
      <c r="A1605" s="2" t="s">
        <v>6</v>
      </c>
      <c r="B1605" s="2">
        <v>47</v>
      </c>
      <c r="C1605" s="5">
        <v>39876</v>
      </c>
      <c r="D1605" s="2">
        <v>24</v>
      </c>
      <c r="E1605" s="2" t="s">
        <v>10</v>
      </c>
      <c r="F1605" s="6" t="s">
        <v>44</v>
      </c>
      <c r="G1605" s="2">
        <v>100</v>
      </c>
      <c r="H1605" s="2">
        <v>7</v>
      </c>
      <c r="I1605" s="2">
        <v>10</v>
      </c>
      <c r="J1605" s="2">
        <v>6</v>
      </c>
      <c r="K1605" s="2">
        <v>2</v>
      </c>
      <c r="L1605" s="19">
        <v>226.1946710584651</v>
      </c>
      <c r="M1605" s="19">
        <f t="shared" si="150"/>
        <v>2.2619467105846509E-2</v>
      </c>
      <c r="N1605" s="19">
        <v>226.1946710584651</v>
      </c>
      <c r="O1605" s="19">
        <f t="shared" si="151"/>
        <v>2.2619467105846509E-2</v>
      </c>
      <c r="P1605" s="19">
        <f t="shared" si="152"/>
        <v>0</v>
      </c>
      <c r="Q1605" s="24">
        <v>5.78</v>
      </c>
      <c r="R1605" s="24">
        <f t="shared" si="153"/>
        <v>0.13074051987179283</v>
      </c>
      <c r="S1605" s="24">
        <v>9.0675767918088734</v>
      </c>
      <c r="T1605" s="24">
        <f t="shared" si="154"/>
        <v>0</v>
      </c>
      <c r="U1605" s="25">
        <f t="shared" si="155"/>
        <v>0.13074051987179283</v>
      </c>
    </row>
    <row r="1606" spans="1:21" x14ac:dyDescent="0.3">
      <c r="A1606" s="2" t="s">
        <v>6</v>
      </c>
      <c r="B1606" s="2">
        <v>47</v>
      </c>
      <c r="C1606" s="5">
        <v>39876</v>
      </c>
      <c r="D1606" s="2">
        <v>24</v>
      </c>
      <c r="E1606" s="2" t="s">
        <v>10</v>
      </c>
      <c r="F1606" s="6" t="s">
        <v>44</v>
      </c>
      <c r="G1606" s="2">
        <v>100</v>
      </c>
      <c r="H1606" s="2">
        <v>2</v>
      </c>
      <c r="I1606" s="2">
        <v>11</v>
      </c>
      <c r="J1606" s="2">
        <v>3.75</v>
      </c>
      <c r="K1606" s="2">
        <v>2</v>
      </c>
      <c r="L1606" s="19">
        <v>88.35729338221293</v>
      </c>
      <c r="M1606" s="19">
        <f t="shared" si="150"/>
        <v>8.8357293382212935E-3</v>
      </c>
      <c r="N1606" s="19">
        <v>88.35729338221293</v>
      </c>
      <c r="O1606" s="19">
        <f t="shared" si="151"/>
        <v>8.8357293382212935E-3</v>
      </c>
      <c r="P1606" s="19">
        <f t="shared" si="152"/>
        <v>0</v>
      </c>
      <c r="Q1606" s="24">
        <v>5.78</v>
      </c>
      <c r="R1606" s="24">
        <f t="shared" si="153"/>
        <v>5.1070515574919081E-2</v>
      </c>
      <c r="S1606" s="24">
        <v>9.0675767918088734</v>
      </c>
      <c r="T1606" s="24">
        <f t="shared" si="154"/>
        <v>0</v>
      </c>
      <c r="U1606" s="25">
        <f t="shared" si="155"/>
        <v>5.1070515574919081E-2</v>
      </c>
    </row>
    <row r="1607" spans="1:21" x14ac:dyDescent="0.3">
      <c r="A1607" s="2" t="s">
        <v>6</v>
      </c>
      <c r="B1607" s="2">
        <v>47</v>
      </c>
      <c r="C1607" s="5">
        <v>39876</v>
      </c>
      <c r="D1607" s="2">
        <v>24</v>
      </c>
      <c r="E1607" s="2" t="s">
        <v>10</v>
      </c>
      <c r="F1607" s="6" t="s">
        <v>49</v>
      </c>
      <c r="G1607" s="2">
        <v>100</v>
      </c>
      <c r="H1607" s="2">
        <v>5</v>
      </c>
      <c r="I1607" s="2">
        <v>20</v>
      </c>
      <c r="J1607" s="2">
        <v>7.5</v>
      </c>
      <c r="K1607" s="2">
        <v>2</v>
      </c>
      <c r="L1607" s="19">
        <v>353.42917352885172</v>
      </c>
      <c r="M1607" s="19">
        <f t="shared" si="150"/>
        <v>3.5342917352885174E-2</v>
      </c>
      <c r="N1607" s="19">
        <v>353.42917352885172</v>
      </c>
      <c r="O1607" s="19">
        <f t="shared" si="151"/>
        <v>3.5342917352885174E-2</v>
      </c>
      <c r="P1607" s="19">
        <f t="shared" si="152"/>
        <v>0</v>
      </c>
      <c r="Q1607" s="24">
        <v>5.23</v>
      </c>
      <c r="R1607" s="24">
        <f t="shared" si="153"/>
        <v>0.18484345775558947</v>
      </c>
      <c r="S1607" s="24">
        <v>8.461146496815287</v>
      </c>
      <c r="T1607" s="24">
        <f t="shared" si="154"/>
        <v>0</v>
      </c>
      <c r="U1607" s="25">
        <f t="shared" si="155"/>
        <v>0.18484345775558947</v>
      </c>
    </row>
    <row r="1608" spans="1:21" x14ac:dyDescent="0.3">
      <c r="A1608" s="2" t="s">
        <v>6</v>
      </c>
      <c r="B1608" s="2">
        <v>47</v>
      </c>
      <c r="C1608" s="5">
        <v>39876</v>
      </c>
      <c r="D1608" s="2">
        <v>24</v>
      </c>
      <c r="E1608" s="2" t="s">
        <v>10</v>
      </c>
      <c r="F1608" s="6" t="s">
        <v>49</v>
      </c>
      <c r="G1608" s="2">
        <v>100</v>
      </c>
      <c r="H1608" s="2">
        <v>8</v>
      </c>
      <c r="I1608" s="2">
        <v>17</v>
      </c>
      <c r="J1608" s="2">
        <v>8.25</v>
      </c>
      <c r="K1608" s="2">
        <v>2</v>
      </c>
      <c r="L1608" s="19">
        <v>427.6492999699106</v>
      </c>
      <c r="M1608" s="19">
        <f t="shared" si="150"/>
        <v>4.2764929996991059E-2</v>
      </c>
      <c r="N1608" s="19">
        <v>427.6492999699106</v>
      </c>
      <c r="O1608" s="19">
        <f t="shared" si="151"/>
        <v>4.2764929996991059E-2</v>
      </c>
      <c r="P1608" s="19">
        <f t="shared" si="152"/>
        <v>0</v>
      </c>
      <c r="Q1608" s="24">
        <v>5.23</v>
      </c>
      <c r="R1608" s="24">
        <f t="shared" si="153"/>
        <v>0.22366058388426327</v>
      </c>
      <c r="S1608" s="24">
        <v>8.461146496815287</v>
      </c>
      <c r="T1608" s="24">
        <f t="shared" si="154"/>
        <v>0</v>
      </c>
      <c r="U1608" s="25">
        <f t="shared" si="155"/>
        <v>0.22366058388426327</v>
      </c>
    </row>
    <row r="1609" spans="1:21" x14ac:dyDescent="0.3">
      <c r="A1609" s="2" t="s">
        <v>6</v>
      </c>
      <c r="B1609" s="2">
        <v>47</v>
      </c>
      <c r="C1609" s="5">
        <v>39876</v>
      </c>
      <c r="D1609" s="2">
        <v>24</v>
      </c>
      <c r="E1609" s="2" t="s">
        <v>10</v>
      </c>
      <c r="F1609" s="6" t="s">
        <v>49</v>
      </c>
      <c r="G1609" s="2">
        <v>100</v>
      </c>
      <c r="H1609" s="2">
        <v>2</v>
      </c>
      <c r="I1609" s="2">
        <v>21</v>
      </c>
      <c r="J1609" s="2">
        <v>6.25</v>
      </c>
      <c r="K1609" s="2">
        <v>2</v>
      </c>
      <c r="L1609" s="19">
        <v>245.43692606170259</v>
      </c>
      <c r="M1609" s="19">
        <f t="shared" si="150"/>
        <v>2.4543692606170259E-2</v>
      </c>
      <c r="N1609" s="19">
        <v>245.43692606170259</v>
      </c>
      <c r="O1609" s="19">
        <f t="shared" si="151"/>
        <v>2.4543692606170259E-2</v>
      </c>
      <c r="P1609" s="19">
        <f t="shared" si="152"/>
        <v>0</v>
      </c>
      <c r="Q1609" s="24">
        <v>5.23</v>
      </c>
      <c r="R1609" s="24">
        <f t="shared" si="153"/>
        <v>0.12836351233027046</v>
      </c>
      <c r="S1609" s="24">
        <v>8.461146496815287</v>
      </c>
      <c r="T1609" s="24">
        <f t="shared" si="154"/>
        <v>0</v>
      </c>
      <c r="U1609" s="25">
        <f t="shared" si="155"/>
        <v>0.12836351233027046</v>
      </c>
    </row>
    <row r="1610" spans="1:21" x14ac:dyDescent="0.3">
      <c r="A1610" s="2" t="s">
        <v>6</v>
      </c>
      <c r="B1610" s="2">
        <v>47</v>
      </c>
      <c r="C1610" s="5">
        <v>39876</v>
      </c>
      <c r="D1610" s="2">
        <v>24</v>
      </c>
      <c r="E1610" s="2" t="s">
        <v>10</v>
      </c>
      <c r="F1610" s="6" t="s">
        <v>44</v>
      </c>
      <c r="G1610" s="2">
        <v>100</v>
      </c>
      <c r="H1610" s="2">
        <v>3</v>
      </c>
      <c r="I1610" s="2">
        <v>17</v>
      </c>
      <c r="J1610" s="2">
        <v>5.75</v>
      </c>
      <c r="K1610" s="2">
        <v>2</v>
      </c>
      <c r="L1610" s="19">
        <v>207.73781421862506</v>
      </c>
      <c r="M1610" s="19">
        <f t="shared" si="150"/>
        <v>2.0773781421862505E-2</v>
      </c>
      <c r="N1610" s="19">
        <v>207.73781421862506</v>
      </c>
      <c r="O1610" s="19">
        <f t="shared" si="151"/>
        <v>2.0773781421862505E-2</v>
      </c>
      <c r="P1610" s="19">
        <f t="shared" si="152"/>
        <v>0</v>
      </c>
      <c r="Q1610" s="24">
        <v>5.78</v>
      </c>
      <c r="R1610" s="24">
        <f t="shared" si="153"/>
        <v>0.12007245661836528</v>
      </c>
      <c r="S1610" s="24">
        <v>9.0675767918088734</v>
      </c>
      <c r="T1610" s="24">
        <f t="shared" si="154"/>
        <v>0</v>
      </c>
      <c r="U1610" s="25">
        <f t="shared" si="155"/>
        <v>0.12007245661836528</v>
      </c>
    </row>
    <row r="1611" spans="1:21" x14ac:dyDescent="0.3">
      <c r="A1611" s="2" t="s">
        <v>6</v>
      </c>
      <c r="B1611" s="2">
        <v>47</v>
      </c>
      <c r="C1611" s="5">
        <v>39876</v>
      </c>
      <c r="D1611" s="2">
        <v>24</v>
      </c>
      <c r="E1611" s="2" t="s">
        <v>10</v>
      </c>
      <c r="F1611" s="6" t="s">
        <v>36</v>
      </c>
      <c r="G1611" s="2">
        <v>100</v>
      </c>
      <c r="H1611" s="2">
        <v>23</v>
      </c>
      <c r="I1611" s="2">
        <v>50</v>
      </c>
      <c r="J1611" s="2">
        <v>24</v>
      </c>
      <c r="K1611" s="2">
        <v>2</v>
      </c>
      <c r="L1611" s="19">
        <v>3619.1147369354417</v>
      </c>
      <c r="M1611" s="19">
        <f t="shared" si="150"/>
        <v>0.36191147369354415</v>
      </c>
      <c r="N1611" s="19">
        <v>3619.1147369354417</v>
      </c>
      <c r="O1611" s="19">
        <f t="shared" si="151"/>
        <v>0.36191147369354415</v>
      </c>
      <c r="P1611" s="19">
        <f t="shared" si="152"/>
        <v>0</v>
      </c>
      <c r="Q1611" s="24">
        <v>6.62</v>
      </c>
      <c r="R1611" s="24">
        <f t="shared" si="153"/>
        <v>2.3958539558512624</v>
      </c>
      <c r="S1611" s="24">
        <v>8.3025000000000002</v>
      </c>
      <c r="T1611" s="24">
        <f t="shared" si="154"/>
        <v>0</v>
      </c>
      <c r="U1611" s="25">
        <f t="shared" si="155"/>
        <v>2.3958539558512624</v>
      </c>
    </row>
    <row r="1612" spans="1:21" x14ac:dyDescent="0.3">
      <c r="A1612" s="2" t="s">
        <v>6</v>
      </c>
      <c r="B1612" s="2">
        <v>47</v>
      </c>
      <c r="C1612" s="5">
        <v>39876</v>
      </c>
      <c r="D1612" s="2">
        <v>24</v>
      </c>
      <c r="E1612" s="2" t="s">
        <v>10</v>
      </c>
      <c r="F1612" s="6" t="s">
        <v>49</v>
      </c>
      <c r="G1612" s="2">
        <v>100</v>
      </c>
      <c r="H1612" s="2">
        <v>5</v>
      </c>
      <c r="I1612" s="2">
        <v>17</v>
      </c>
      <c r="J1612" s="2">
        <v>6.75</v>
      </c>
      <c r="K1612" s="2">
        <v>2</v>
      </c>
      <c r="L1612" s="19">
        <v>286.27763055836988</v>
      </c>
      <c r="M1612" s="19">
        <f t="shared" si="150"/>
        <v>2.8627763055836988E-2</v>
      </c>
      <c r="N1612" s="19">
        <v>286.27763055836988</v>
      </c>
      <c r="O1612" s="19">
        <f t="shared" si="151"/>
        <v>2.8627763055836988E-2</v>
      </c>
      <c r="P1612" s="19">
        <f t="shared" si="152"/>
        <v>0</v>
      </c>
      <c r="Q1612" s="24">
        <v>5.23</v>
      </c>
      <c r="R1612" s="24">
        <f t="shared" si="153"/>
        <v>0.14972320078202747</v>
      </c>
      <c r="S1612" s="24">
        <v>8.461146496815287</v>
      </c>
      <c r="T1612" s="24">
        <f t="shared" si="154"/>
        <v>0</v>
      </c>
      <c r="U1612" s="25">
        <f t="shared" si="155"/>
        <v>0.14972320078202747</v>
      </c>
    </row>
    <row r="1613" spans="1:21" x14ac:dyDescent="0.3">
      <c r="A1613" s="2" t="s">
        <v>6</v>
      </c>
      <c r="B1613" s="2">
        <v>47</v>
      </c>
      <c r="C1613" s="5">
        <v>39876</v>
      </c>
      <c r="D1613" s="2">
        <v>24</v>
      </c>
      <c r="E1613" s="2" t="s">
        <v>10</v>
      </c>
      <c r="F1613" s="6" t="s">
        <v>43</v>
      </c>
      <c r="G1613" s="2">
        <v>100</v>
      </c>
      <c r="H1613" s="2">
        <v>5</v>
      </c>
      <c r="I1613" s="2">
        <v>10</v>
      </c>
      <c r="J1613" s="2">
        <v>5</v>
      </c>
      <c r="K1613" s="2">
        <v>2</v>
      </c>
      <c r="L1613" s="19">
        <v>157.07963267948966</v>
      </c>
      <c r="M1613" s="19">
        <f t="shared" si="150"/>
        <v>1.5707963267948967E-2</v>
      </c>
      <c r="N1613" s="19">
        <v>157.07963267948966</v>
      </c>
      <c r="O1613" s="19">
        <f t="shared" si="151"/>
        <v>1.5707963267948967E-2</v>
      </c>
      <c r="P1613" s="19">
        <f t="shared" si="152"/>
        <v>0</v>
      </c>
      <c r="Q1613" s="24">
        <v>9.1999999999999993</v>
      </c>
      <c r="R1613" s="24">
        <f t="shared" si="153"/>
        <v>0.14451326206513049</v>
      </c>
      <c r="S1613" s="24">
        <v>8.1999999999999993</v>
      </c>
      <c r="T1613" s="24">
        <f t="shared" si="154"/>
        <v>0</v>
      </c>
      <c r="U1613" s="25">
        <f t="shared" si="155"/>
        <v>0.14451326206513049</v>
      </c>
    </row>
    <row r="1614" spans="1:21" x14ac:dyDescent="0.3">
      <c r="A1614" s="2" t="s">
        <v>6</v>
      </c>
      <c r="B1614" s="2">
        <v>47</v>
      </c>
      <c r="C1614" s="5">
        <v>39876</v>
      </c>
      <c r="D1614" s="2">
        <v>24</v>
      </c>
      <c r="E1614" s="2" t="s">
        <v>10</v>
      </c>
      <c r="F1614" s="6" t="s">
        <v>43</v>
      </c>
      <c r="G1614" s="2">
        <v>100</v>
      </c>
      <c r="H1614" s="2">
        <v>5</v>
      </c>
      <c r="I1614" s="2">
        <v>15</v>
      </c>
      <c r="J1614" s="2">
        <v>6.25</v>
      </c>
      <c r="K1614" s="2">
        <v>2</v>
      </c>
      <c r="L1614" s="19">
        <v>245.43692606170259</v>
      </c>
      <c r="M1614" s="19">
        <f t="shared" si="150"/>
        <v>2.4543692606170259E-2</v>
      </c>
      <c r="N1614" s="19">
        <v>245.43692606170259</v>
      </c>
      <c r="O1614" s="19">
        <f t="shared" si="151"/>
        <v>2.4543692606170259E-2</v>
      </c>
      <c r="P1614" s="19">
        <f t="shared" si="152"/>
        <v>0</v>
      </c>
      <c r="Q1614" s="24">
        <v>9.1999999999999993</v>
      </c>
      <c r="R1614" s="24">
        <f t="shared" si="153"/>
        <v>0.22580197197676635</v>
      </c>
      <c r="S1614" s="24">
        <v>8.1999999999999993</v>
      </c>
      <c r="T1614" s="24">
        <f t="shared" si="154"/>
        <v>0</v>
      </c>
      <c r="U1614" s="25">
        <f t="shared" si="155"/>
        <v>0.22580197197676635</v>
      </c>
    </row>
    <row r="1615" spans="1:21" x14ac:dyDescent="0.3">
      <c r="A1615" s="2" t="s">
        <v>6</v>
      </c>
      <c r="B1615" s="2">
        <v>47</v>
      </c>
      <c r="C1615" s="5">
        <v>39876</v>
      </c>
      <c r="D1615" s="2">
        <v>24</v>
      </c>
      <c r="E1615" s="2" t="s">
        <v>10</v>
      </c>
      <c r="F1615" s="6" t="s">
        <v>49</v>
      </c>
      <c r="G1615" s="2">
        <v>90</v>
      </c>
      <c r="H1615" s="2">
        <v>10</v>
      </c>
      <c r="I1615" s="2">
        <v>21</v>
      </c>
      <c r="J1615" s="2">
        <v>10.25</v>
      </c>
      <c r="K1615" s="2">
        <v>2</v>
      </c>
      <c r="L1615" s="19">
        <v>660.12715633555524</v>
      </c>
      <c r="M1615" s="19">
        <f t="shared" si="150"/>
        <v>6.6012715633555527E-2</v>
      </c>
      <c r="N1615" s="19">
        <v>594.11444070199968</v>
      </c>
      <c r="O1615" s="19">
        <f t="shared" si="151"/>
        <v>5.9411444070199972E-2</v>
      </c>
      <c r="P1615" s="19">
        <f t="shared" si="152"/>
        <v>6.6012715633555555E-3</v>
      </c>
      <c r="Q1615" s="24">
        <v>5.23</v>
      </c>
      <c r="R1615" s="24">
        <f t="shared" si="153"/>
        <v>0.3107218524871459</v>
      </c>
      <c r="S1615" s="24">
        <v>8.461146496815287</v>
      </c>
      <c r="T1615" s="24">
        <f t="shared" si="154"/>
        <v>5.5854325762812233E-2</v>
      </c>
      <c r="U1615" s="25">
        <f t="shared" si="155"/>
        <v>0.25486752672433366</v>
      </c>
    </row>
    <row r="1616" spans="1:21" x14ac:dyDescent="0.3">
      <c r="A1616" s="2" t="s">
        <v>6</v>
      </c>
      <c r="B1616" s="2">
        <v>47</v>
      </c>
      <c r="C1616" s="5">
        <v>39876</v>
      </c>
      <c r="D1616" s="2">
        <v>24</v>
      </c>
      <c r="E1616" s="2" t="s">
        <v>10</v>
      </c>
      <c r="F1616" s="6" t="s">
        <v>53</v>
      </c>
      <c r="G1616" s="2">
        <v>50</v>
      </c>
      <c r="H1616" s="2">
        <v>12</v>
      </c>
      <c r="I1616" s="2">
        <v>30</v>
      </c>
      <c r="J1616" s="2">
        <v>13.5</v>
      </c>
      <c r="K1616" s="2">
        <v>2</v>
      </c>
      <c r="L1616" s="19">
        <v>1145.1105222334795</v>
      </c>
      <c r="M1616" s="19">
        <f t="shared" si="150"/>
        <v>0.11451105222334795</v>
      </c>
      <c r="N1616" s="19">
        <v>572.55526111673976</v>
      </c>
      <c r="O1616" s="19">
        <f t="shared" si="151"/>
        <v>5.7255526111673977E-2</v>
      </c>
      <c r="P1616" s="19">
        <f t="shared" si="152"/>
        <v>5.7255526111673977E-2</v>
      </c>
      <c r="Q1616" s="24">
        <v>6.51</v>
      </c>
      <c r="R1616" s="24">
        <f t="shared" si="153"/>
        <v>0.37273347498699755</v>
      </c>
      <c r="S1616" s="24">
        <v>8.2509316770186327</v>
      </c>
      <c r="T1616" s="24">
        <f t="shared" si="154"/>
        <v>0.47241143407917829</v>
      </c>
      <c r="U1616" s="25">
        <f t="shared" si="155"/>
        <v>-9.9677959092180746E-2</v>
      </c>
    </row>
    <row r="1617" spans="1:21" x14ac:dyDescent="0.3">
      <c r="A1617" s="2" t="s">
        <v>6</v>
      </c>
      <c r="B1617" s="2">
        <v>47</v>
      </c>
      <c r="C1617" s="5">
        <v>39876</v>
      </c>
      <c r="D1617" s="2">
        <v>24</v>
      </c>
      <c r="E1617" s="2" t="s">
        <v>10</v>
      </c>
      <c r="F1617" s="6" t="s">
        <v>44</v>
      </c>
      <c r="G1617" s="2">
        <v>100</v>
      </c>
      <c r="H1617" s="2">
        <v>15</v>
      </c>
      <c r="I1617" s="2">
        <v>5</v>
      </c>
      <c r="J1617" s="2">
        <v>8.75</v>
      </c>
      <c r="K1617" s="2">
        <v>2</v>
      </c>
      <c r="L1617" s="19">
        <v>481.05637508093707</v>
      </c>
      <c r="M1617" s="19">
        <f t="shared" si="150"/>
        <v>4.8105637508093706E-2</v>
      </c>
      <c r="N1617" s="19">
        <v>481.05637508093707</v>
      </c>
      <c r="O1617" s="19">
        <f t="shared" si="151"/>
        <v>4.8105637508093706E-2</v>
      </c>
      <c r="P1617" s="19">
        <f t="shared" si="152"/>
        <v>0</v>
      </c>
      <c r="Q1617" s="24">
        <v>5.78</v>
      </c>
      <c r="R1617" s="24">
        <f t="shared" si="153"/>
        <v>0.27805058479678163</v>
      </c>
      <c r="S1617" s="24">
        <v>9.0675767918088734</v>
      </c>
      <c r="T1617" s="24">
        <f t="shared" si="154"/>
        <v>0</v>
      </c>
      <c r="U1617" s="25">
        <f t="shared" si="155"/>
        <v>0.27805058479678163</v>
      </c>
    </row>
    <row r="1618" spans="1:21" x14ac:dyDescent="0.3">
      <c r="A1618" s="2" t="s">
        <v>6</v>
      </c>
      <c r="B1618" s="2">
        <v>47</v>
      </c>
      <c r="C1618" s="5">
        <v>39876</v>
      </c>
      <c r="D1618" s="2">
        <v>24</v>
      </c>
      <c r="E1618" s="2" t="s">
        <v>10</v>
      </c>
      <c r="F1618" s="6" t="s">
        <v>36</v>
      </c>
      <c r="G1618" s="2">
        <v>100</v>
      </c>
      <c r="H1618" s="2">
        <v>5</v>
      </c>
      <c r="I1618" s="2">
        <v>60</v>
      </c>
      <c r="J1618" s="2">
        <v>17.5</v>
      </c>
      <c r="K1618" s="2">
        <v>2</v>
      </c>
      <c r="L1618" s="19">
        <v>1924.2255003237483</v>
      </c>
      <c r="M1618" s="19">
        <f t="shared" si="150"/>
        <v>0.19242255003237482</v>
      </c>
      <c r="N1618" s="19">
        <v>1924.2255003237483</v>
      </c>
      <c r="O1618" s="19">
        <f t="shared" si="151"/>
        <v>0.19242255003237482</v>
      </c>
      <c r="P1618" s="19">
        <f t="shared" si="152"/>
        <v>0</v>
      </c>
      <c r="Q1618" s="24">
        <v>6.62</v>
      </c>
      <c r="R1618" s="24">
        <f t="shared" si="153"/>
        <v>1.2738372812143213</v>
      </c>
      <c r="S1618" s="24">
        <v>8.3025000000000002</v>
      </c>
      <c r="T1618" s="24">
        <f t="shared" si="154"/>
        <v>0</v>
      </c>
      <c r="U1618" s="25">
        <f t="shared" si="155"/>
        <v>1.2738372812143213</v>
      </c>
    </row>
    <row r="1619" spans="1:21" x14ac:dyDescent="0.3">
      <c r="A1619" s="2" t="s">
        <v>6</v>
      </c>
      <c r="B1619" s="2">
        <v>47</v>
      </c>
      <c r="C1619" s="5">
        <v>39876</v>
      </c>
      <c r="D1619" s="2">
        <v>24</v>
      </c>
      <c r="E1619" s="2" t="s">
        <v>10</v>
      </c>
      <c r="F1619" s="6" t="s">
        <v>24</v>
      </c>
      <c r="G1619" s="2">
        <v>80</v>
      </c>
      <c r="H1619" s="2">
        <v>13</v>
      </c>
      <c r="I1619" s="2">
        <v>25</v>
      </c>
      <c r="J1619" s="2">
        <v>12.75</v>
      </c>
      <c r="K1619" s="2">
        <v>2</v>
      </c>
      <c r="L1619" s="19">
        <v>1021.4103114983815</v>
      </c>
      <c r="M1619" s="19">
        <f t="shared" si="150"/>
        <v>0.10214103114983815</v>
      </c>
      <c r="N1619" s="19">
        <v>817.12824919870525</v>
      </c>
      <c r="O1619" s="19">
        <f t="shared" si="151"/>
        <v>8.171282491987053E-2</v>
      </c>
      <c r="P1619" s="19">
        <f t="shared" si="152"/>
        <v>2.0428206229967619E-2</v>
      </c>
      <c r="Q1619" s="24">
        <v>5.86</v>
      </c>
      <c r="R1619" s="24">
        <f t="shared" si="153"/>
        <v>0.47883715403044136</v>
      </c>
      <c r="S1619" s="24">
        <v>8.461146496815287</v>
      </c>
      <c r="T1619" s="24">
        <f t="shared" si="154"/>
        <v>0.17284604557891073</v>
      </c>
      <c r="U1619" s="25">
        <f t="shared" si="155"/>
        <v>0.30599110845153066</v>
      </c>
    </row>
    <row r="1620" spans="1:21" x14ac:dyDescent="0.3">
      <c r="A1620" s="2" t="s">
        <v>6</v>
      </c>
      <c r="B1620" s="2">
        <v>47</v>
      </c>
      <c r="C1620" s="5">
        <v>39876</v>
      </c>
      <c r="D1620" s="2">
        <v>24</v>
      </c>
      <c r="E1620" s="2" t="s">
        <v>10</v>
      </c>
      <c r="F1620" s="6" t="s">
        <v>24</v>
      </c>
      <c r="G1620" s="2">
        <v>100</v>
      </c>
      <c r="H1620" s="2">
        <v>6</v>
      </c>
      <c r="I1620" s="2">
        <v>15</v>
      </c>
      <c r="J1620" s="2">
        <v>6.75</v>
      </c>
      <c r="K1620" s="2">
        <v>2</v>
      </c>
      <c r="L1620" s="19">
        <v>286.27763055836988</v>
      </c>
      <c r="M1620" s="19">
        <f t="shared" si="150"/>
        <v>2.8627763055836988E-2</v>
      </c>
      <c r="N1620" s="19">
        <v>286.27763055836988</v>
      </c>
      <c r="O1620" s="19">
        <f t="shared" si="151"/>
        <v>2.8627763055836988E-2</v>
      </c>
      <c r="P1620" s="19">
        <f t="shared" si="152"/>
        <v>0</v>
      </c>
      <c r="Q1620" s="24">
        <v>5.86</v>
      </c>
      <c r="R1620" s="24">
        <f t="shared" si="153"/>
        <v>0.16775869150720477</v>
      </c>
      <c r="S1620" s="24">
        <v>8.461146496815287</v>
      </c>
      <c r="T1620" s="24">
        <f t="shared" si="154"/>
        <v>0</v>
      </c>
      <c r="U1620" s="25">
        <f t="shared" si="155"/>
        <v>0.16775869150720477</v>
      </c>
    </row>
    <row r="1621" spans="1:21" x14ac:dyDescent="0.3">
      <c r="A1621" s="2" t="s">
        <v>6</v>
      </c>
      <c r="B1621" s="2">
        <v>47</v>
      </c>
      <c r="C1621" s="5">
        <v>39876</v>
      </c>
      <c r="D1621" s="2">
        <v>24</v>
      </c>
      <c r="E1621" s="2" t="s">
        <v>10</v>
      </c>
      <c r="F1621" s="6" t="s">
        <v>22</v>
      </c>
      <c r="G1621" s="2">
        <v>100</v>
      </c>
      <c r="H1621" s="2">
        <v>10</v>
      </c>
      <c r="I1621" s="2">
        <v>29</v>
      </c>
      <c r="J1621" s="2">
        <v>12.25</v>
      </c>
      <c r="K1621" s="2">
        <v>3</v>
      </c>
      <c r="L1621" s="19">
        <v>1414.3057427379538</v>
      </c>
      <c r="M1621" s="19">
        <f t="shared" si="150"/>
        <v>0.14143057427379538</v>
      </c>
      <c r="N1621" s="19">
        <v>1414.3057427379538</v>
      </c>
      <c r="O1621" s="19">
        <f t="shared" si="151"/>
        <v>0.14143057427379538</v>
      </c>
      <c r="P1621" s="19">
        <f t="shared" si="152"/>
        <v>0</v>
      </c>
      <c r="Q1621" s="24">
        <v>12.13</v>
      </c>
      <c r="R1621" s="24">
        <f t="shared" si="153"/>
        <v>1.7155528659411381</v>
      </c>
      <c r="S1621" s="24">
        <v>8.104694792715291</v>
      </c>
      <c r="T1621" s="24">
        <f t="shared" si="154"/>
        <v>0</v>
      </c>
      <c r="U1621" s="25">
        <f t="shared" si="155"/>
        <v>1.7155528659411381</v>
      </c>
    </row>
    <row r="1622" spans="1:21" x14ac:dyDescent="0.3">
      <c r="A1622" s="2" t="s">
        <v>6</v>
      </c>
      <c r="B1622" s="2">
        <v>47</v>
      </c>
      <c r="C1622" s="5">
        <v>39876</v>
      </c>
      <c r="D1622" s="2">
        <v>24</v>
      </c>
      <c r="E1622" s="2" t="s">
        <v>10</v>
      </c>
      <c r="F1622" s="6" t="s">
        <v>47</v>
      </c>
      <c r="G1622" s="2">
        <v>100</v>
      </c>
      <c r="H1622" s="2">
        <v>5</v>
      </c>
      <c r="I1622" s="2">
        <v>15</v>
      </c>
      <c r="J1622" s="2">
        <v>6.25</v>
      </c>
      <c r="K1622" s="2">
        <v>3</v>
      </c>
      <c r="L1622" s="19">
        <v>368.15538909255389</v>
      </c>
      <c r="M1622" s="19">
        <f t="shared" si="150"/>
        <v>3.6815538909255388E-2</v>
      </c>
      <c r="N1622" s="19">
        <v>368.15538909255389</v>
      </c>
      <c r="O1622" s="19">
        <f t="shared" si="151"/>
        <v>3.6815538909255388E-2</v>
      </c>
      <c r="P1622" s="19">
        <f t="shared" si="152"/>
        <v>0</v>
      </c>
      <c r="Q1622" s="24">
        <v>5.15</v>
      </c>
      <c r="R1622" s="24">
        <f t="shared" si="153"/>
        <v>0.18960002538266527</v>
      </c>
      <c r="S1622" s="24">
        <v>11.257627118644068</v>
      </c>
      <c r="T1622" s="24">
        <f t="shared" si="154"/>
        <v>0</v>
      </c>
      <c r="U1622" s="25">
        <f t="shared" si="155"/>
        <v>0.18960002538266527</v>
      </c>
    </row>
    <row r="1623" spans="1:21" x14ac:dyDescent="0.3">
      <c r="A1623" s="2" t="s">
        <v>6</v>
      </c>
      <c r="B1623" s="2">
        <v>47</v>
      </c>
      <c r="C1623" s="5">
        <v>39876</v>
      </c>
      <c r="D1623" s="2">
        <v>24</v>
      </c>
      <c r="E1623" s="2" t="s">
        <v>10</v>
      </c>
      <c r="F1623" s="6" t="s">
        <v>47</v>
      </c>
      <c r="G1623" s="2">
        <v>100</v>
      </c>
      <c r="H1623" s="2">
        <v>10</v>
      </c>
      <c r="I1623" s="2">
        <v>22</v>
      </c>
      <c r="J1623" s="2">
        <v>10.5</v>
      </c>
      <c r="K1623" s="2">
        <v>3</v>
      </c>
      <c r="L1623" s="19">
        <v>1039.081770174824</v>
      </c>
      <c r="M1623" s="19">
        <f t="shared" si="150"/>
        <v>0.10390817701748239</v>
      </c>
      <c r="N1623" s="19">
        <v>1039.081770174824</v>
      </c>
      <c r="O1623" s="19">
        <f t="shared" si="151"/>
        <v>0.10390817701748239</v>
      </c>
      <c r="P1623" s="19">
        <f t="shared" si="152"/>
        <v>0</v>
      </c>
      <c r="Q1623" s="24">
        <v>5.15</v>
      </c>
      <c r="R1623" s="24">
        <f t="shared" si="153"/>
        <v>0.53512711164003435</v>
      </c>
      <c r="S1623" s="24">
        <v>11.257627118644068</v>
      </c>
      <c r="T1623" s="24">
        <f t="shared" si="154"/>
        <v>0</v>
      </c>
      <c r="U1623" s="25">
        <f t="shared" si="155"/>
        <v>0.53512711164003435</v>
      </c>
    </row>
    <row r="1624" spans="1:21" x14ac:dyDescent="0.3">
      <c r="A1624" s="2" t="s">
        <v>6</v>
      </c>
      <c r="B1624" s="2">
        <v>47</v>
      </c>
      <c r="C1624" s="5">
        <v>39876</v>
      </c>
      <c r="D1624" s="2">
        <v>24</v>
      </c>
      <c r="E1624" s="2" t="s">
        <v>10</v>
      </c>
      <c r="F1624" s="6" t="s">
        <v>36</v>
      </c>
      <c r="G1624" s="2">
        <v>100</v>
      </c>
      <c r="H1624" s="2">
        <v>40</v>
      </c>
      <c r="I1624" s="2">
        <v>105</v>
      </c>
      <c r="J1624" s="2">
        <v>46.25</v>
      </c>
      <c r="K1624" s="2">
        <v>2</v>
      </c>
      <c r="L1624" s="19">
        <v>13440.126071138833</v>
      </c>
      <c r="M1624" s="19">
        <f t="shared" si="150"/>
        <v>1.3440126071138834</v>
      </c>
      <c r="N1624" s="19">
        <v>13440.126071138833</v>
      </c>
      <c r="O1624" s="19">
        <f t="shared" si="151"/>
        <v>1.3440126071138834</v>
      </c>
      <c r="P1624" s="19">
        <f t="shared" si="152"/>
        <v>0</v>
      </c>
      <c r="Q1624" s="24">
        <v>6.62</v>
      </c>
      <c r="R1624" s="24">
        <f t="shared" si="153"/>
        <v>8.8973634590939081</v>
      </c>
      <c r="S1624" s="24">
        <v>8.3025000000000002</v>
      </c>
      <c r="T1624" s="24">
        <f t="shared" si="154"/>
        <v>0</v>
      </c>
      <c r="U1624" s="25">
        <f t="shared" si="155"/>
        <v>8.8973634590939081</v>
      </c>
    </row>
    <row r="1625" spans="1:21" x14ac:dyDescent="0.3">
      <c r="A1625" s="2" t="s">
        <v>6</v>
      </c>
      <c r="B1625" s="2">
        <v>47</v>
      </c>
      <c r="C1625" s="5">
        <v>39876</v>
      </c>
      <c r="D1625" s="2">
        <v>24</v>
      </c>
      <c r="E1625" s="2" t="s">
        <v>10</v>
      </c>
      <c r="F1625" s="6" t="s">
        <v>53</v>
      </c>
      <c r="G1625" s="2">
        <v>100</v>
      </c>
      <c r="H1625" s="2">
        <v>12</v>
      </c>
      <c r="I1625" s="2">
        <v>18</v>
      </c>
      <c r="J1625" s="2">
        <v>10.5</v>
      </c>
      <c r="K1625" s="2">
        <v>2</v>
      </c>
      <c r="L1625" s="19">
        <v>692.72118011654936</v>
      </c>
      <c r="M1625" s="19">
        <f t="shared" si="150"/>
        <v>6.9272118011654935E-2</v>
      </c>
      <c r="N1625" s="19">
        <v>692.72118011654936</v>
      </c>
      <c r="O1625" s="19">
        <f t="shared" si="151"/>
        <v>6.9272118011654935E-2</v>
      </c>
      <c r="P1625" s="19">
        <f t="shared" si="152"/>
        <v>0</v>
      </c>
      <c r="Q1625" s="24">
        <v>6.51</v>
      </c>
      <c r="R1625" s="24">
        <f t="shared" si="153"/>
        <v>0.45096148825587362</v>
      </c>
      <c r="S1625" s="24">
        <v>8.2509316770186327</v>
      </c>
      <c r="T1625" s="24">
        <f t="shared" si="154"/>
        <v>0</v>
      </c>
      <c r="U1625" s="25">
        <f t="shared" si="155"/>
        <v>0.45096148825587362</v>
      </c>
    </row>
    <row r="1626" spans="1:21" x14ac:dyDescent="0.3">
      <c r="A1626" s="2" t="s">
        <v>6</v>
      </c>
      <c r="B1626" s="2">
        <v>47</v>
      </c>
      <c r="C1626" s="5">
        <v>39876</v>
      </c>
      <c r="D1626" s="2">
        <v>24</v>
      </c>
      <c r="E1626" s="2" t="s">
        <v>10</v>
      </c>
      <c r="F1626" s="6" t="s">
        <v>44</v>
      </c>
      <c r="G1626" s="2">
        <v>100</v>
      </c>
      <c r="H1626" s="2">
        <v>5</v>
      </c>
      <c r="I1626" s="2">
        <v>22</v>
      </c>
      <c r="J1626" s="2">
        <v>8</v>
      </c>
      <c r="K1626" s="2">
        <v>2</v>
      </c>
      <c r="L1626" s="19">
        <v>402.12385965949352</v>
      </c>
      <c r="M1626" s="19">
        <f t="shared" si="150"/>
        <v>4.0212385965949352E-2</v>
      </c>
      <c r="N1626" s="19">
        <v>402.12385965949352</v>
      </c>
      <c r="O1626" s="19">
        <f t="shared" si="151"/>
        <v>4.0212385965949352E-2</v>
      </c>
      <c r="P1626" s="19">
        <f t="shared" si="152"/>
        <v>0</v>
      </c>
      <c r="Q1626" s="24">
        <v>5.78</v>
      </c>
      <c r="R1626" s="24">
        <f t="shared" si="153"/>
        <v>0.23242759088318726</v>
      </c>
      <c r="S1626" s="24">
        <v>9.0675767918088734</v>
      </c>
      <c r="T1626" s="24">
        <f t="shared" si="154"/>
        <v>0</v>
      </c>
      <c r="U1626" s="25">
        <f t="shared" si="155"/>
        <v>0.23242759088318726</v>
      </c>
    </row>
    <row r="1627" spans="1:21" x14ac:dyDescent="0.3">
      <c r="A1627" s="2" t="s">
        <v>6</v>
      </c>
      <c r="B1627" s="2">
        <v>47</v>
      </c>
      <c r="C1627" s="5">
        <v>39876</v>
      </c>
      <c r="D1627" s="2">
        <v>24</v>
      </c>
      <c r="E1627" s="2" t="s">
        <v>10</v>
      </c>
      <c r="F1627" s="6" t="s">
        <v>49</v>
      </c>
      <c r="G1627" s="2">
        <v>100</v>
      </c>
      <c r="H1627" s="2">
        <v>7</v>
      </c>
      <c r="I1627" s="2">
        <v>32</v>
      </c>
      <c r="J1627" s="2">
        <v>11.5</v>
      </c>
      <c r="K1627" s="2">
        <v>2</v>
      </c>
      <c r="L1627" s="19">
        <v>830.95125687450025</v>
      </c>
      <c r="M1627" s="19">
        <f t="shared" si="150"/>
        <v>8.3095125687450019E-2</v>
      </c>
      <c r="N1627" s="19">
        <v>830.95125687450025</v>
      </c>
      <c r="O1627" s="19">
        <f t="shared" si="151"/>
        <v>8.3095125687450019E-2</v>
      </c>
      <c r="P1627" s="19">
        <f t="shared" si="152"/>
        <v>0</v>
      </c>
      <c r="Q1627" s="24">
        <v>5.23</v>
      </c>
      <c r="R1627" s="24">
        <f t="shared" si="153"/>
        <v>0.43458750734536361</v>
      </c>
      <c r="S1627" s="24">
        <v>8.461146496815287</v>
      </c>
      <c r="T1627" s="24">
        <f t="shared" si="154"/>
        <v>0</v>
      </c>
      <c r="U1627" s="25">
        <f t="shared" si="155"/>
        <v>0.43458750734536361</v>
      </c>
    </row>
    <row r="1628" spans="1:21" x14ac:dyDescent="0.3">
      <c r="A1628" s="2" t="s">
        <v>6</v>
      </c>
      <c r="B1628" s="2">
        <v>47</v>
      </c>
      <c r="C1628" s="5">
        <v>39876</v>
      </c>
      <c r="D1628" s="2">
        <v>24</v>
      </c>
      <c r="E1628" s="2" t="s">
        <v>10</v>
      </c>
      <c r="F1628" s="6" t="s">
        <v>24</v>
      </c>
      <c r="G1628" s="2">
        <v>90</v>
      </c>
      <c r="H1628" s="2">
        <v>20</v>
      </c>
      <c r="I1628" s="2">
        <v>25</v>
      </c>
      <c r="J1628" s="2">
        <v>16.25</v>
      </c>
      <c r="K1628" s="2">
        <v>2</v>
      </c>
      <c r="L1628" s="19">
        <v>1659.1536201771096</v>
      </c>
      <c r="M1628" s="19">
        <f t="shared" si="150"/>
        <v>0.16591536201771095</v>
      </c>
      <c r="N1628" s="19">
        <v>1493.2382581593986</v>
      </c>
      <c r="O1628" s="19">
        <f t="shared" si="151"/>
        <v>0.14932382581593986</v>
      </c>
      <c r="P1628" s="19">
        <f t="shared" si="152"/>
        <v>1.659153620177109E-2</v>
      </c>
      <c r="Q1628" s="24">
        <v>5.86</v>
      </c>
      <c r="R1628" s="24">
        <f t="shared" si="153"/>
        <v>0.87503761928140766</v>
      </c>
      <c r="S1628" s="24">
        <v>8.461146496815287</v>
      </c>
      <c r="T1628" s="24">
        <f t="shared" si="154"/>
        <v>0.14038341841039947</v>
      </c>
      <c r="U1628" s="25">
        <f t="shared" si="155"/>
        <v>0.73465420087100819</v>
      </c>
    </row>
    <row r="1629" spans="1:21" x14ac:dyDescent="0.3">
      <c r="A1629" s="2" t="s">
        <v>6</v>
      </c>
      <c r="B1629" s="2">
        <v>47</v>
      </c>
      <c r="C1629" s="5">
        <v>39876</v>
      </c>
      <c r="D1629" s="2">
        <v>24</v>
      </c>
      <c r="E1629" s="2" t="s">
        <v>10</v>
      </c>
      <c r="F1629" s="6" t="s">
        <v>36</v>
      </c>
      <c r="G1629" s="2">
        <v>90</v>
      </c>
      <c r="H1629" s="2">
        <v>10</v>
      </c>
      <c r="I1629" s="2">
        <v>17</v>
      </c>
      <c r="J1629" s="2">
        <v>9.25</v>
      </c>
      <c r="K1629" s="2">
        <v>2</v>
      </c>
      <c r="L1629" s="19">
        <v>537.60504284555338</v>
      </c>
      <c r="M1629" s="19">
        <f t="shared" si="150"/>
        <v>5.3760504284555338E-2</v>
      </c>
      <c r="N1629" s="19">
        <v>483.84453856099805</v>
      </c>
      <c r="O1629" s="19">
        <f t="shared" si="151"/>
        <v>4.8384453856099803E-2</v>
      </c>
      <c r="P1629" s="19">
        <f t="shared" si="152"/>
        <v>5.3760504284555352E-3</v>
      </c>
      <c r="Q1629" s="24">
        <v>6.62</v>
      </c>
      <c r="R1629" s="24">
        <f t="shared" si="153"/>
        <v>0.32030508452738071</v>
      </c>
      <c r="S1629" s="24">
        <v>8.3025000000000002</v>
      </c>
      <c r="T1629" s="24">
        <f t="shared" si="154"/>
        <v>4.4634658682252082E-2</v>
      </c>
      <c r="U1629" s="25">
        <f t="shared" si="155"/>
        <v>0.27567042584512863</v>
      </c>
    </row>
    <row r="1630" spans="1:21" x14ac:dyDescent="0.3">
      <c r="A1630" s="2" t="s">
        <v>6</v>
      </c>
      <c r="B1630" s="2">
        <v>47</v>
      </c>
      <c r="C1630" s="5">
        <v>39876</v>
      </c>
      <c r="D1630" s="2">
        <v>24</v>
      </c>
      <c r="E1630" s="2" t="s">
        <v>10</v>
      </c>
      <c r="F1630" s="6" t="s">
        <v>36</v>
      </c>
      <c r="G1630" s="2">
        <v>80</v>
      </c>
      <c r="H1630" s="2">
        <v>10</v>
      </c>
      <c r="I1630" s="2">
        <v>22</v>
      </c>
      <c r="J1630" s="2">
        <v>10.5</v>
      </c>
      <c r="K1630" s="2">
        <v>2</v>
      </c>
      <c r="L1630" s="19">
        <v>692.72118011654936</v>
      </c>
      <c r="M1630" s="19">
        <f t="shared" si="150"/>
        <v>6.9272118011654935E-2</v>
      </c>
      <c r="N1630" s="19">
        <v>554.17694409323951</v>
      </c>
      <c r="O1630" s="19">
        <f t="shared" si="151"/>
        <v>5.5417694409323953E-2</v>
      </c>
      <c r="P1630" s="19">
        <f t="shared" si="152"/>
        <v>1.3854423602330981E-2</v>
      </c>
      <c r="Q1630" s="24">
        <v>6.62</v>
      </c>
      <c r="R1630" s="24">
        <f t="shared" si="153"/>
        <v>0.36686513698972456</v>
      </c>
      <c r="S1630" s="24">
        <v>8.3025000000000002</v>
      </c>
      <c r="T1630" s="24">
        <f t="shared" si="154"/>
        <v>0.11502635195835298</v>
      </c>
      <c r="U1630" s="25">
        <f t="shared" si="155"/>
        <v>0.25183878503137158</v>
      </c>
    </row>
    <row r="1631" spans="1:21" x14ac:dyDescent="0.3">
      <c r="A1631" s="2" t="s">
        <v>6</v>
      </c>
      <c r="B1631" s="2">
        <v>47</v>
      </c>
      <c r="C1631" s="5">
        <v>39876</v>
      </c>
      <c r="D1631" s="2">
        <v>24</v>
      </c>
      <c r="E1631" s="2" t="s">
        <v>10</v>
      </c>
      <c r="F1631" s="6" t="s">
        <v>36</v>
      </c>
      <c r="G1631" s="2">
        <v>70</v>
      </c>
      <c r="H1631" s="2">
        <v>30</v>
      </c>
      <c r="I1631" s="2">
        <v>38</v>
      </c>
      <c r="J1631" s="2">
        <v>24.5</v>
      </c>
      <c r="K1631" s="2">
        <v>2</v>
      </c>
      <c r="L1631" s="19">
        <v>3771.4819806345467</v>
      </c>
      <c r="M1631" s="19">
        <f t="shared" si="150"/>
        <v>0.37714819806345468</v>
      </c>
      <c r="N1631" s="19">
        <v>2640.0373864441826</v>
      </c>
      <c r="O1631" s="19">
        <f t="shared" si="151"/>
        <v>0.26400373864441828</v>
      </c>
      <c r="P1631" s="19">
        <f t="shared" si="152"/>
        <v>0.11314445941903639</v>
      </c>
      <c r="Q1631" s="24">
        <v>6.62</v>
      </c>
      <c r="R1631" s="24">
        <f t="shared" si="153"/>
        <v>1.7477047498260492</v>
      </c>
      <c r="S1631" s="24">
        <v>8.3025000000000002</v>
      </c>
      <c r="T1631" s="24">
        <f t="shared" si="154"/>
        <v>0.93938187432654963</v>
      </c>
      <c r="U1631" s="25">
        <f t="shared" si="155"/>
        <v>0.80832287549949955</v>
      </c>
    </row>
    <row r="1632" spans="1:21" x14ac:dyDescent="0.3">
      <c r="A1632" s="2" t="s">
        <v>6</v>
      </c>
      <c r="B1632" s="2">
        <v>47</v>
      </c>
      <c r="C1632" s="5">
        <v>39876</v>
      </c>
      <c r="D1632" s="2">
        <v>24</v>
      </c>
      <c r="E1632" s="2" t="s">
        <v>10</v>
      </c>
      <c r="F1632" s="6" t="s">
        <v>47</v>
      </c>
      <c r="G1632" s="2">
        <v>100</v>
      </c>
      <c r="H1632" s="2">
        <v>20</v>
      </c>
      <c r="I1632" s="2">
        <v>15</v>
      </c>
      <c r="J1632" s="2">
        <v>13.75</v>
      </c>
      <c r="K1632" s="2">
        <v>3</v>
      </c>
      <c r="L1632" s="19">
        <v>1781.8720832079607</v>
      </c>
      <c r="M1632" s="19">
        <f t="shared" si="150"/>
        <v>0.17818720832079607</v>
      </c>
      <c r="N1632" s="19">
        <v>1781.8720832079607</v>
      </c>
      <c r="O1632" s="19">
        <f t="shared" si="151"/>
        <v>0.17818720832079607</v>
      </c>
      <c r="P1632" s="19">
        <f t="shared" si="152"/>
        <v>0</v>
      </c>
      <c r="Q1632" s="24">
        <v>5.15</v>
      </c>
      <c r="R1632" s="24">
        <f t="shared" si="153"/>
        <v>0.91766412285209986</v>
      </c>
      <c r="S1632" s="24">
        <v>11.257627118644068</v>
      </c>
      <c r="T1632" s="24">
        <f t="shared" si="154"/>
        <v>0</v>
      </c>
      <c r="U1632" s="25">
        <f t="shared" si="155"/>
        <v>0.91766412285209986</v>
      </c>
    </row>
    <row r="1633" spans="1:21" x14ac:dyDescent="0.3">
      <c r="A1633" s="2" t="s">
        <v>6</v>
      </c>
      <c r="B1633" s="2">
        <v>47</v>
      </c>
      <c r="C1633" s="5">
        <v>39876</v>
      </c>
      <c r="D1633" s="2">
        <v>24</v>
      </c>
      <c r="E1633" s="2" t="s">
        <v>10</v>
      </c>
      <c r="F1633" s="6" t="s">
        <v>42</v>
      </c>
      <c r="G1633" s="2">
        <v>100</v>
      </c>
      <c r="H1633" s="2">
        <v>30</v>
      </c>
      <c r="I1633" s="2">
        <v>60</v>
      </c>
      <c r="J1633" s="2">
        <v>30</v>
      </c>
      <c r="K1633" s="2">
        <v>2</v>
      </c>
      <c r="L1633" s="19">
        <v>5654.8667764616275</v>
      </c>
      <c r="M1633" s="19">
        <f t="shared" si="150"/>
        <v>0.56548667764616278</v>
      </c>
      <c r="N1633" s="19">
        <v>5654.8667764616275</v>
      </c>
      <c r="O1633" s="19">
        <f t="shared" si="151"/>
        <v>0.56548667764616278</v>
      </c>
      <c r="P1633" s="19">
        <f t="shared" si="152"/>
        <v>0</v>
      </c>
      <c r="Q1633" s="24">
        <v>11.49</v>
      </c>
      <c r="R1633" s="24">
        <f t="shared" si="153"/>
        <v>6.4974419261544103</v>
      </c>
      <c r="S1633" s="24">
        <v>8.1999999999999993</v>
      </c>
      <c r="T1633" s="24">
        <f t="shared" si="154"/>
        <v>0</v>
      </c>
      <c r="U1633" s="25">
        <f t="shared" si="155"/>
        <v>6.4974419261544103</v>
      </c>
    </row>
    <row r="1634" spans="1:21" x14ac:dyDescent="0.3">
      <c r="A1634" s="2" t="s">
        <v>6</v>
      </c>
      <c r="B1634" s="2">
        <v>47</v>
      </c>
      <c r="C1634" s="5">
        <v>39876</v>
      </c>
      <c r="D1634" s="2">
        <v>24</v>
      </c>
      <c r="E1634" s="2" t="s">
        <v>10</v>
      </c>
      <c r="F1634" s="6" t="s">
        <v>47</v>
      </c>
      <c r="G1634" s="2">
        <v>70</v>
      </c>
      <c r="H1634" s="2">
        <v>14</v>
      </c>
      <c r="I1634" s="2">
        <v>22</v>
      </c>
      <c r="J1634" s="2">
        <v>12.5</v>
      </c>
      <c r="K1634" s="2">
        <v>3</v>
      </c>
      <c r="L1634" s="19">
        <v>1472.6215563702156</v>
      </c>
      <c r="M1634" s="19">
        <f t="shared" si="150"/>
        <v>0.14726215563702155</v>
      </c>
      <c r="N1634" s="19">
        <v>1030.8350894591508</v>
      </c>
      <c r="O1634" s="19">
        <f t="shared" si="151"/>
        <v>0.10308350894591509</v>
      </c>
      <c r="P1634" s="19">
        <f t="shared" si="152"/>
        <v>4.4178646691106466E-2</v>
      </c>
      <c r="Q1634" s="24">
        <v>5.15</v>
      </c>
      <c r="R1634" s="24">
        <f t="shared" si="153"/>
        <v>0.53088007107146273</v>
      </c>
      <c r="S1634" s="24">
        <v>11.257627118644068</v>
      </c>
      <c r="T1634" s="24">
        <f t="shared" si="154"/>
        <v>0.49734673105479515</v>
      </c>
      <c r="U1634" s="25">
        <f t="shared" si="155"/>
        <v>3.3533340016667579E-2</v>
      </c>
    </row>
    <row r="1635" spans="1:21" x14ac:dyDescent="0.3">
      <c r="A1635" s="2" t="s">
        <v>6</v>
      </c>
      <c r="B1635" s="2">
        <v>47</v>
      </c>
      <c r="C1635" s="5">
        <v>39876</v>
      </c>
      <c r="D1635" s="2">
        <v>24</v>
      </c>
      <c r="E1635" s="2" t="s">
        <v>10</v>
      </c>
      <c r="F1635" s="6" t="s">
        <v>49</v>
      </c>
      <c r="G1635" s="2">
        <v>30</v>
      </c>
      <c r="H1635" s="2">
        <v>10</v>
      </c>
      <c r="I1635" s="2">
        <v>48</v>
      </c>
      <c r="J1635" s="2">
        <v>17</v>
      </c>
      <c r="K1635" s="2">
        <v>2</v>
      </c>
      <c r="L1635" s="19">
        <v>1815.8405537749004</v>
      </c>
      <c r="M1635" s="19">
        <f t="shared" si="150"/>
        <v>0.18158405537749003</v>
      </c>
      <c r="N1635" s="19">
        <v>544.75216613247005</v>
      </c>
      <c r="O1635" s="19">
        <f t="shared" si="151"/>
        <v>5.4475216613247002E-2</v>
      </c>
      <c r="P1635" s="19">
        <f t="shared" si="152"/>
        <v>0.12710883876424303</v>
      </c>
      <c r="Q1635" s="24">
        <v>5.23</v>
      </c>
      <c r="R1635" s="24">
        <f t="shared" si="153"/>
        <v>0.28490538288728184</v>
      </c>
      <c r="S1635" s="24">
        <v>8.461146496815287</v>
      </c>
      <c r="T1635" s="24">
        <f t="shared" si="154"/>
        <v>1.0754865058243341</v>
      </c>
      <c r="U1635" s="25">
        <f t="shared" si="155"/>
        <v>-0.79058112293705229</v>
      </c>
    </row>
    <row r="1636" spans="1:21" x14ac:dyDescent="0.3">
      <c r="A1636" s="2" t="s">
        <v>6</v>
      </c>
      <c r="B1636" s="2">
        <v>47</v>
      </c>
      <c r="C1636" s="5">
        <v>39876</v>
      </c>
      <c r="D1636" s="2">
        <v>24</v>
      </c>
      <c r="E1636" s="2" t="s">
        <v>10</v>
      </c>
      <c r="F1636" s="6" t="s">
        <v>49</v>
      </c>
      <c r="G1636" s="2">
        <v>100</v>
      </c>
      <c r="H1636" s="2">
        <v>2</v>
      </c>
      <c r="I1636" s="2">
        <v>15</v>
      </c>
      <c r="J1636" s="2">
        <v>4.75</v>
      </c>
      <c r="K1636" s="2">
        <v>2</v>
      </c>
      <c r="L1636" s="19">
        <v>141.7643684932394</v>
      </c>
      <c r="M1636" s="19">
        <f t="shared" si="150"/>
        <v>1.417643684932394E-2</v>
      </c>
      <c r="N1636" s="19">
        <v>141.7643684932394</v>
      </c>
      <c r="O1636" s="19">
        <f t="shared" si="151"/>
        <v>1.417643684932394E-2</v>
      </c>
      <c r="P1636" s="19">
        <f t="shared" si="152"/>
        <v>0</v>
      </c>
      <c r="Q1636" s="24">
        <v>5.23</v>
      </c>
      <c r="R1636" s="24">
        <f t="shared" si="153"/>
        <v>7.4142764721964211E-2</v>
      </c>
      <c r="S1636" s="24">
        <v>8.461146496815287</v>
      </c>
      <c r="T1636" s="24">
        <f t="shared" si="154"/>
        <v>0</v>
      </c>
      <c r="U1636" s="25">
        <f t="shared" si="155"/>
        <v>7.4142764721964211E-2</v>
      </c>
    </row>
    <row r="1637" spans="1:21" x14ac:dyDescent="0.3">
      <c r="A1637" s="2" t="s">
        <v>6</v>
      </c>
      <c r="B1637" s="2">
        <v>47</v>
      </c>
      <c r="C1637" s="5">
        <v>39876</v>
      </c>
      <c r="D1637" s="2">
        <v>24</v>
      </c>
      <c r="E1637" s="2" t="s">
        <v>10</v>
      </c>
      <c r="F1637" s="6" t="s">
        <v>53</v>
      </c>
      <c r="G1637" s="2">
        <v>40</v>
      </c>
      <c r="H1637" s="2">
        <v>10</v>
      </c>
      <c r="I1637" s="2">
        <v>25</v>
      </c>
      <c r="J1637" s="2">
        <v>11.25</v>
      </c>
      <c r="K1637" s="2">
        <v>2</v>
      </c>
      <c r="L1637" s="19">
        <v>795.21564043991634</v>
      </c>
      <c r="M1637" s="19">
        <f t="shared" si="150"/>
        <v>7.9521564043991633E-2</v>
      </c>
      <c r="N1637" s="19">
        <v>318.08625617596658</v>
      </c>
      <c r="O1637" s="19">
        <f t="shared" si="151"/>
        <v>3.1808625617596661E-2</v>
      </c>
      <c r="P1637" s="19">
        <f t="shared" si="152"/>
        <v>4.7712938426394971E-2</v>
      </c>
      <c r="Q1637" s="24">
        <v>6.51</v>
      </c>
      <c r="R1637" s="24">
        <f t="shared" si="153"/>
        <v>0.20707415277055427</v>
      </c>
      <c r="S1637" s="24">
        <v>8.2509316770186327</v>
      </c>
      <c r="T1637" s="24">
        <f t="shared" si="154"/>
        <v>0.39367619506598184</v>
      </c>
      <c r="U1637" s="25">
        <f t="shared" si="155"/>
        <v>-0.18660204229542757</v>
      </c>
    </row>
    <row r="1638" spans="1:21" x14ac:dyDescent="0.3">
      <c r="A1638" s="2" t="s">
        <v>6</v>
      </c>
      <c r="B1638" s="2">
        <v>47</v>
      </c>
      <c r="C1638" s="5">
        <v>39876</v>
      </c>
      <c r="D1638" s="2">
        <v>24</v>
      </c>
      <c r="E1638" s="2" t="s">
        <v>10</v>
      </c>
      <c r="F1638" s="6" t="s">
        <v>24</v>
      </c>
      <c r="G1638" s="2">
        <v>100</v>
      </c>
      <c r="H1638" s="2">
        <v>5</v>
      </c>
      <c r="I1638" s="2">
        <v>13</v>
      </c>
      <c r="J1638" s="2">
        <v>5.75</v>
      </c>
      <c r="K1638" s="2">
        <v>2</v>
      </c>
      <c r="L1638" s="19">
        <v>207.73781421862506</v>
      </c>
      <c r="M1638" s="19">
        <f t="shared" si="150"/>
        <v>2.0773781421862505E-2</v>
      </c>
      <c r="N1638" s="19">
        <v>207.73781421862506</v>
      </c>
      <c r="O1638" s="19">
        <f t="shared" si="151"/>
        <v>2.0773781421862505E-2</v>
      </c>
      <c r="P1638" s="19">
        <f t="shared" si="152"/>
        <v>0</v>
      </c>
      <c r="Q1638" s="24">
        <v>5.86</v>
      </c>
      <c r="R1638" s="24">
        <f t="shared" si="153"/>
        <v>0.12173435913211428</v>
      </c>
      <c r="S1638" s="24">
        <v>8.461146496815287</v>
      </c>
      <c r="T1638" s="24">
        <f t="shared" si="154"/>
        <v>0</v>
      </c>
      <c r="U1638" s="25">
        <f t="shared" si="155"/>
        <v>0.12173435913211428</v>
      </c>
    </row>
    <row r="1639" spans="1:21" x14ac:dyDescent="0.3">
      <c r="A1639" s="2" t="s">
        <v>6</v>
      </c>
      <c r="B1639" s="2">
        <v>47</v>
      </c>
      <c r="C1639" s="5">
        <v>39876</v>
      </c>
      <c r="D1639" s="2">
        <v>24</v>
      </c>
      <c r="E1639" s="2" t="s">
        <v>10</v>
      </c>
      <c r="F1639" s="6" t="s">
        <v>44</v>
      </c>
      <c r="G1639" s="2">
        <v>100</v>
      </c>
      <c r="H1639" s="2">
        <v>13</v>
      </c>
      <c r="I1639" s="2">
        <v>18</v>
      </c>
      <c r="J1639" s="2">
        <v>11</v>
      </c>
      <c r="K1639" s="2">
        <v>2</v>
      </c>
      <c r="L1639" s="19">
        <v>760.26542216872997</v>
      </c>
      <c r="M1639" s="19">
        <f t="shared" si="150"/>
        <v>7.6026542216872994E-2</v>
      </c>
      <c r="N1639" s="19">
        <v>760.26542216872997</v>
      </c>
      <c r="O1639" s="19">
        <f t="shared" si="151"/>
        <v>7.6026542216872994E-2</v>
      </c>
      <c r="P1639" s="19">
        <f t="shared" si="152"/>
        <v>0</v>
      </c>
      <c r="Q1639" s="24">
        <v>5.78</v>
      </c>
      <c r="R1639" s="24">
        <f t="shared" si="153"/>
        <v>0.43943341401352592</v>
      </c>
      <c r="S1639" s="24">
        <v>9.0675767918088734</v>
      </c>
      <c r="T1639" s="24">
        <f t="shared" si="154"/>
        <v>0</v>
      </c>
      <c r="U1639" s="25">
        <f t="shared" si="155"/>
        <v>0.43943341401352592</v>
      </c>
    </row>
    <row r="1640" spans="1:21" x14ac:dyDescent="0.3">
      <c r="A1640" s="2" t="s">
        <v>6</v>
      </c>
      <c r="B1640" s="2">
        <v>47</v>
      </c>
      <c r="C1640" s="5">
        <v>39876</v>
      </c>
      <c r="D1640" s="2">
        <v>24</v>
      </c>
      <c r="E1640" s="2" t="s">
        <v>10</v>
      </c>
      <c r="F1640" s="6" t="s">
        <v>44</v>
      </c>
      <c r="G1640" s="2">
        <v>100</v>
      </c>
      <c r="H1640" s="2">
        <v>8</v>
      </c>
      <c r="I1640" s="2">
        <v>14</v>
      </c>
      <c r="J1640" s="2">
        <v>7.5</v>
      </c>
      <c r="K1640" s="2">
        <v>2</v>
      </c>
      <c r="L1640" s="19">
        <v>353.42917352885172</v>
      </c>
      <c r="M1640" s="19">
        <f t="shared" si="150"/>
        <v>3.5342917352885174E-2</v>
      </c>
      <c r="N1640" s="19">
        <v>353.42917352885172</v>
      </c>
      <c r="O1640" s="19">
        <f t="shared" si="151"/>
        <v>3.5342917352885174E-2</v>
      </c>
      <c r="P1640" s="19">
        <f t="shared" si="152"/>
        <v>0</v>
      </c>
      <c r="Q1640" s="24">
        <v>5.78</v>
      </c>
      <c r="R1640" s="24">
        <f t="shared" si="153"/>
        <v>0.20428206229967633</v>
      </c>
      <c r="S1640" s="24">
        <v>9.0675767918088734</v>
      </c>
      <c r="T1640" s="24">
        <f t="shared" si="154"/>
        <v>0</v>
      </c>
      <c r="U1640" s="25">
        <f t="shared" si="155"/>
        <v>0.20428206229967633</v>
      </c>
    </row>
    <row r="1641" spans="1:21" x14ac:dyDescent="0.3">
      <c r="A1641" s="2" t="s">
        <v>6</v>
      </c>
      <c r="B1641" s="2">
        <v>47</v>
      </c>
      <c r="C1641" s="5">
        <v>39876</v>
      </c>
      <c r="D1641" s="2">
        <v>24</v>
      </c>
      <c r="E1641" s="2" t="s">
        <v>10</v>
      </c>
      <c r="F1641" s="6" t="s">
        <v>44</v>
      </c>
      <c r="G1641" s="2">
        <v>100</v>
      </c>
      <c r="H1641" s="2">
        <v>5</v>
      </c>
      <c r="I1641" s="2">
        <v>10</v>
      </c>
      <c r="J1641" s="2">
        <v>5</v>
      </c>
      <c r="K1641" s="2">
        <v>2</v>
      </c>
      <c r="L1641" s="19">
        <v>157.07963267948966</v>
      </c>
      <c r="M1641" s="19">
        <f t="shared" si="150"/>
        <v>1.5707963267948967E-2</v>
      </c>
      <c r="N1641" s="19">
        <v>157.07963267948966</v>
      </c>
      <c r="O1641" s="19">
        <f t="shared" si="151"/>
        <v>1.5707963267948967E-2</v>
      </c>
      <c r="P1641" s="19">
        <f t="shared" si="152"/>
        <v>0</v>
      </c>
      <c r="Q1641" s="24">
        <v>5.78</v>
      </c>
      <c r="R1641" s="24">
        <f t="shared" si="153"/>
        <v>9.0792027688745031E-2</v>
      </c>
      <c r="S1641" s="24">
        <v>9.0675767918088734</v>
      </c>
      <c r="T1641" s="24">
        <f t="shared" si="154"/>
        <v>0</v>
      </c>
      <c r="U1641" s="25">
        <f t="shared" si="155"/>
        <v>9.0792027688745031E-2</v>
      </c>
    </row>
    <row r="1642" spans="1:21" x14ac:dyDescent="0.3">
      <c r="A1642" s="2" t="s">
        <v>6</v>
      </c>
      <c r="B1642" s="2">
        <v>47</v>
      </c>
      <c r="C1642" s="5">
        <v>39876</v>
      </c>
      <c r="D1642" s="2">
        <v>24</v>
      </c>
      <c r="E1642" s="2" t="s">
        <v>10</v>
      </c>
      <c r="F1642" s="6" t="s">
        <v>47</v>
      </c>
      <c r="G1642" s="2">
        <v>50</v>
      </c>
      <c r="H1642" s="2">
        <v>5</v>
      </c>
      <c r="I1642" s="2">
        <v>20</v>
      </c>
      <c r="J1642" s="2">
        <v>7.5</v>
      </c>
      <c r="K1642" s="2">
        <v>3</v>
      </c>
      <c r="L1642" s="19">
        <v>530.14376029327764</v>
      </c>
      <c r="M1642" s="19">
        <f t="shared" si="150"/>
        <v>5.3014376029327764E-2</v>
      </c>
      <c r="N1642" s="19">
        <v>265.07188014663882</v>
      </c>
      <c r="O1642" s="19">
        <f t="shared" si="151"/>
        <v>2.6507188014663882E-2</v>
      </c>
      <c r="P1642" s="19">
        <f t="shared" si="152"/>
        <v>2.6507188014663882E-2</v>
      </c>
      <c r="Q1642" s="24">
        <v>5.15</v>
      </c>
      <c r="R1642" s="24">
        <f t="shared" si="153"/>
        <v>0.13651201827551901</v>
      </c>
      <c r="S1642" s="24">
        <v>11.257627118644068</v>
      </c>
      <c r="T1642" s="24">
        <f t="shared" si="154"/>
        <v>0.29840803863287713</v>
      </c>
      <c r="U1642" s="25">
        <f t="shared" si="155"/>
        <v>-0.16189602035735812</v>
      </c>
    </row>
    <row r="1643" spans="1:21" x14ac:dyDescent="0.3">
      <c r="A1643" s="2" t="s">
        <v>6</v>
      </c>
      <c r="B1643" s="2">
        <v>47</v>
      </c>
      <c r="C1643" s="5">
        <v>39876</v>
      </c>
      <c r="D1643" s="2">
        <v>24</v>
      </c>
      <c r="E1643" s="2" t="s">
        <v>10</v>
      </c>
      <c r="F1643" s="6" t="s">
        <v>53</v>
      </c>
      <c r="G1643" s="2">
        <v>30</v>
      </c>
      <c r="H1643" s="2">
        <v>15</v>
      </c>
      <c r="I1643" s="2">
        <v>37</v>
      </c>
      <c r="J1643" s="2">
        <v>16.75</v>
      </c>
      <c r="K1643" s="2">
        <v>2</v>
      </c>
      <c r="L1643" s="19">
        <v>1762.8261777455727</v>
      </c>
      <c r="M1643" s="19">
        <f t="shared" si="150"/>
        <v>0.17628261777455728</v>
      </c>
      <c r="N1643" s="19">
        <v>528.84785332367176</v>
      </c>
      <c r="O1643" s="19">
        <f t="shared" si="151"/>
        <v>5.2884785332367179E-2</v>
      </c>
      <c r="P1643" s="19">
        <f t="shared" si="152"/>
        <v>0.1233978324421901</v>
      </c>
      <c r="Q1643" s="24">
        <v>6.51</v>
      </c>
      <c r="R1643" s="24">
        <f t="shared" si="153"/>
        <v>0.3442799525137103</v>
      </c>
      <c r="S1643" s="24">
        <v>8.2509316770186327</v>
      </c>
      <c r="T1643" s="24">
        <f t="shared" si="154"/>
        <v>1.0181470845727039</v>
      </c>
      <c r="U1643" s="25">
        <f t="shared" si="155"/>
        <v>-0.67386713205899351</v>
      </c>
    </row>
    <row r="1644" spans="1:21" x14ac:dyDescent="0.3">
      <c r="A1644" s="2" t="s">
        <v>6</v>
      </c>
      <c r="B1644" s="2">
        <v>47</v>
      </c>
      <c r="C1644" s="5">
        <v>39876</v>
      </c>
      <c r="D1644" s="2">
        <v>24</v>
      </c>
      <c r="E1644" s="2" t="s">
        <v>10</v>
      </c>
      <c r="F1644" s="6" t="s">
        <v>53</v>
      </c>
      <c r="G1644" s="2">
        <v>10</v>
      </c>
      <c r="H1644" s="2">
        <v>10</v>
      </c>
      <c r="I1644" s="2">
        <v>15</v>
      </c>
      <c r="J1644" s="2">
        <v>8.75</v>
      </c>
      <c r="K1644" s="2">
        <v>2</v>
      </c>
      <c r="L1644" s="19">
        <v>481.05637508093707</v>
      </c>
      <c r="M1644" s="19">
        <f t="shared" si="150"/>
        <v>4.8105637508093706E-2</v>
      </c>
      <c r="N1644" s="19">
        <v>48.105637508093707</v>
      </c>
      <c r="O1644" s="19">
        <f t="shared" si="151"/>
        <v>4.8105637508093707E-3</v>
      </c>
      <c r="P1644" s="19">
        <f t="shared" si="152"/>
        <v>4.3295073757284336E-2</v>
      </c>
      <c r="Q1644" s="24">
        <v>6.51</v>
      </c>
      <c r="R1644" s="24">
        <f t="shared" si="153"/>
        <v>3.1316770017769002E-2</v>
      </c>
      <c r="S1644" s="24">
        <v>8.2509316770186327</v>
      </c>
      <c r="T1644" s="24">
        <f t="shared" si="154"/>
        <v>0.35722469552283542</v>
      </c>
      <c r="U1644" s="25">
        <f t="shared" si="155"/>
        <v>-0.32590792550506642</v>
      </c>
    </row>
    <row r="1645" spans="1:21" x14ac:dyDescent="0.3">
      <c r="A1645" s="2" t="s">
        <v>6</v>
      </c>
      <c r="B1645" s="2">
        <v>47</v>
      </c>
      <c r="C1645" s="5">
        <v>39876</v>
      </c>
      <c r="D1645" s="2">
        <v>24</v>
      </c>
      <c r="E1645" s="2" t="s">
        <v>10</v>
      </c>
      <c r="F1645" s="6" t="s">
        <v>17</v>
      </c>
      <c r="G1645" s="2">
        <v>100</v>
      </c>
      <c r="H1645" s="2">
        <v>2</v>
      </c>
      <c r="I1645" s="2">
        <v>15</v>
      </c>
      <c r="J1645" s="2">
        <v>4.75</v>
      </c>
      <c r="K1645" s="2">
        <v>1</v>
      </c>
      <c r="L1645" s="19">
        <v>70.882184246619701</v>
      </c>
      <c r="M1645" s="19">
        <f t="shared" si="150"/>
        <v>7.0882184246619699E-3</v>
      </c>
      <c r="N1645" s="19">
        <v>70.882184246619701</v>
      </c>
      <c r="O1645" s="19">
        <f t="shared" si="151"/>
        <v>7.0882184246619699E-3</v>
      </c>
      <c r="P1645" s="19">
        <f t="shared" si="152"/>
        <v>0</v>
      </c>
      <c r="Q1645" s="24">
        <v>0.1</v>
      </c>
      <c r="R1645" s="24">
        <f t="shared" si="153"/>
        <v>7.0882184246619706E-4</v>
      </c>
      <c r="S1645" s="24">
        <v>5.7506493506493506</v>
      </c>
      <c r="T1645" s="24">
        <f t="shared" si="154"/>
        <v>0</v>
      </c>
      <c r="U1645" s="25">
        <f t="shared" si="155"/>
        <v>7.0882184246619706E-4</v>
      </c>
    </row>
    <row r="1646" spans="1:21" x14ac:dyDescent="0.3">
      <c r="A1646" s="2" t="s">
        <v>6</v>
      </c>
      <c r="B1646" s="2">
        <v>47</v>
      </c>
      <c r="C1646" s="5">
        <v>39876</v>
      </c>
      <c r="D1646" s="2">
        <v>24</v>
      </c>
      <c r="E1646" s="2" t="s">
        <v>10</v>
      </c>
      <c r="F1646" s="6" t="s">
        <v>42</v>
      </c>
      <c r="G1646" s="2">
        <v>30</v>
      </c>
      <c r="H1646" s="2">
        <v>8</v>
      </c>
      <c r="I1646" s="2">
        <v>25</v>
      </c>
      <c r="J1646" s="2">
        <v>10.25</v>
      </c>
      <c r="K1646" s="2">
        <v>2</v>
      </c>
      <c r="L1646" s="19">
        <v>660.12715633555524</v>
      </c>
      <c r="M1646" s="19">
        <f t="shared" si="150"/>
        <v>6.6012715633555527E-2</v>
      </c>
      <c r="N1646" s="19">
        <v>198.03814690066656</v>
      </c>
      <c r="O1646" s="19">
        <f t="shared" si="151"/>
        <v>1.9803814690066656E-2</v>
      </c>
      <c r="P1646" s="19">
        <f t="shared" si="152"/>
        <v>4.6208900943488868E-2</v>
      </c>
      <c r="Q1646" s="24">
        <v>11.49</v>
      </c>
      <c r="R1646" s="24">
        <f t="shared" si="153"/>
        <v>0.22754583078886589</v>
      </c>
      <c r="S1646" s="24">
        <v>8.1999999999999993</v>
      </c>
      <c r="T1646" s="24">
        <f t="shared" si="154"/>
        <v>0.3789129877366087</v>
      </c>
      <c r="U1646" s="25">
        <f t="shared" si="155"/>
        <v>-0.1513671569477428</v>
      </c>
    </row>
    <row r="1647" spans="1:21" x14ac:dyDescent="0.3">
      <c r="A1647" s="2" t="s">
        <v>6</v>
      </c>
      <c r="B1647" s="2">
        <v>47</v>
      </c>
      <c r="C1647" s="5">
        <v>39876</v>
      </c>
      <c r="D1647" s="2">
        <v>24</v>
      </c>
      <c r="E1647" s="2" t="s">
        <v>10</v>
      </c>
      <c r="F1647" s="6" t="s">
        <v>36</v>
      </c>
      <c r="G1647" s="2">
        <v>80</v>
      </c>
      <c r="H1647" s="2">
        <v>22</v>
      </c>
      <c r="I1647" s="2">
        <v>55</v>
      </c>
      <c r="J1647" s="2">
        <v>24.75</v>
      </c>
      <c r="K1647" s="2">
        <v>2</v>
      </c>
      <c r="L1647" s="19">
        <v>3848.8436997291951</v>
      </c>
      <c r="M1647" s="19">
        <f t="shared" si="150"/>
        <v>0.38488436997291953</v>
      </c>
      <c r="N1647" s="19">
        <v>3079.0749597833565</v>
      </c>
      <c r="O1647" s="19">
        <f t="shared" si="151"/>
        <v>0.30790749597833567</v>
      </c>
      <c r="P1647" s="19">
        <f t="shared" si="152"/>
        <v>7.6976873994583861E-2</v>
      </c>
      <c r="Q1647" s="24">
        <v>6.62</v>
      </c>
      <c r="R1647" s="24">
        <f t="shared" si="153"/>
        <v>2.0383476233765823</v>
      </c>
      <c r="S1647" s="24">
        <v>8.3025000000000002</v>
      </c>
      <c r="T1647" s="24">
        <f t="shared" si="154"/>
        <v>0.63910049634003252</v>
      </c>
      <c r="U1647" s="25">
        <f t="shared" si="155"/>
        <v>1.3992471270365496</v>
      </c>
    </row>
    <row r="1648" spans="1:21" x14ac:dyDescent="0.3">
      <c r="A1648" s="2" t="s">
        <v>6</v>
      </c>
      <c r="B1648" s="2">
        <v>47</v>
      </c>
      <c r="C1648" s="5">
        <v>39876</v>
      </c>
      <c r="D1648" s="2">
        <v>24</v>
      </c>
      <c r="E1648" s="2" t="s">
        <v>10</v>
      </c>
      <c r="F1648" s="6" t="s">
        <v>41</v>
      </c>
      <c r="G1648" s="2">
        <v>10</v>
      </c>
      <c r="H1648" s="2">
        <v>15</v>
      </c>
      <c r="I1648" s="2">
        <v>25</v>
      </c>
      <c r="J1648" s="2">
        <v>13.75</v>
      </c>
      <c r="K1648" s="2">
        <v>3</v>
      </c>
      <c r="L1648" s="19">
        <v>1781.8720832079607</v>
      </c>
      <c r="M1648" s="19">
        <f t="shared" si="150"/>
        <v>0.17818720832079607</v>
      </c>
      <c r="N1648" s="19">
        <v>178.18720832079609</v>
      </c>
      <c r="O1648" s="19">
        <f t="shared" si="151"/>
        <v>1.781872083207961E-2</v>
      </c>
      <c r="P1648" s="19">
        <f t="shared" si="152"/>
        <v>0.16036848748871646</v>
      </c>
      <c r="Q1648" s="24">
        <v>10.71</v>
      </c>
      <c r="R1648" s="24">
        <f t="shared" si="153"/>
        <v>0.19083850011157263</v>
      </c>
      <c r="S1648" s="24">
        <v>8.1999999999999993</v>
      </c>
      <c r="T1648" s="24">
        <f t="shared" si="154"/>
        <v>1.3150215974074748</v>
      </c>
      <c r="U1648" s="25">
        <f t="shared" si="155"/>
        <v>-1.1241830972959022</v>
      </c>
    </row>
    <row r="1649" spans="1:21" x14ac:dyDescent="0.3">
      <c r="A1649" s="2" t="s">
        <v>6</v>
      </c>
      <c r="B1649" s="2">
        <v>47</v>
      </c>
      <c r="C1649" s="5">
        <v>39876</v>
      </c>
      <c r="D1649" s="2">
        <v>24</v>
      </c>
      <c r="E1649" s="2" t="s">
        <v>10</v>
      </c>
      <c r="F1649" s="6" t="s">
        <v>53</v>
      </c>
      <c r="G1649" s="2">
        <v>90</v>
      </c>
      <c r="H1649" s="2">
        <v>21</v>
      </c>
      <c r="I1649" s="2">
        <v>31</v>
      </c>
      <c r="J1649" s="2">
        <v>18.25</v>
      </c>
      <c r="K1649" s="2">
        <v>2</v>
      </c>
      <c r="L1649" s="19">
        <v>2092.6934063725012</v>
      </c>
      <c r="M1649" s="19">
        <f t="shared" si="150"/>
        <v>0.20926934063725011</v>
      </c>
      <c r="N1649" s="19">
        <v>1883.4240657352511</v>
      </c>
      <c r="O1649" s="19">
        <f t="shared" si="151"/>
        <v>0.18834240657352511</v>
      </c>
      <c r="P1649" s="19">
        <f t="shared" si="152"/>
        <v>2.0926934063725006E-2</v>
      </c>
      <c r="Q1649" s="24">
        <v>6.51</v>
      </c>
      <c r="R1649" s="24">
        <f t="shared" si="153"/>
        <v>1.2261090667936485</v>
      </c>
      <c r="S1649" s="24">
        <v>8.2509316770186327</v>
      </c>
      <c r="T1649" s="24">
        <f t="shared" si="154"/>
        <v>0.17266670316926891</v>
      </c>
      <c r="U1649" s="25">
        <f t="shared" si="155"/>
        <v>1.0534423636243795</v>
      </c>
    </row>
    <row r="1650" spans="1:21" x14ac:dyDescent="0.3">
      <c r="A1650" s="2" t="s">
        <v>6</v>
      </c>
      <c r="B1650" s="2">
        <v>47</v>
      </c>
      <c r="C1650" s="5">
        <v>39876</v>
      </c>
      <c r="D1650" s="2">
        <v>24</v>
      </c>
      <c r="E1650" s="2" t="s">
        <v>10</v>
      </c>
      <c r="F1650" s="6" t="s">
        <v>49</v>
      </c>
      <c r="G1650" s="2">
        <v>80</v>
      </c>
      <c r="H1650" s="2">
        <v>5</v>
      </c>
      <c r="I1650" s="2">
        <v>12</v>
      </c>
      <c r="J1650" s="2">
        <v>5.5</v>
      </c>
      <c r="K1650" s="2">
        <v>2</v>
      </c>
      <c r="L1650" s="19">
        <v>190.06635554218249</v>
      </c>
      <c r="M1650" s="19">
        <f t="shared" si="150"/>
        <v>1.9006635554218249E-2</v>
      </c>
      <c r="N1650" s="19">
        <v>152.05308443374599</v>
      </c>
      <c r="O1650" s="19">
        <f t="shared" si="151"/>
        <v>1.52053084433746E-2</v>
      </c>
      <c r="P1650" s="19">
        <f t="shared" si="152"/>
        <v>3.8013271108436487E-3</v>
      </c>
      <c r="Q1650" s="24">
        <v>5.23</v>
      </c>
      <c r="R1650" s="24">
        <f t="shared" si="153"/>
        <v>7.9523763158849167E-2</v>
      </c>
      <c r="S1650" s="24">
        <v>8.461146496815287</v>
      </c>
      <c r="T1650" s="24">
        <f t="shared" si="154"/>
        <v>3.2163585567163713E-2</v>
      </c>
      <c r="U1650" s="25">
        <f t="shared" si="155"/>
        <v>4.7360177591685454E-2</v>
      </c>
    </row>
    <row r="1651" spans="1:21" x14ac:dyDescent="0.3">
      <c r="A1651" s="2" t="s">
        <v>6</v>
      </c>
      <c r="B1651" s="2">
        <v>47</v>
      </c>
      <c r="C1651" s="5">
        <v>39876</v>
      </c>
      <c r="D1651" s="2">
        <v>24</v>
      </c>
      <c r="E1651" s="2" t="s">
        <v>10</v>
      </c>
      <c r="F1651" s="6" t="s">
        <v>36</v>
      </c>
      <c r="G1651" s="2">
        <v>100</v>
      </c>
      <c r="H1651" s="2">
        <v>7</v>
      </c>
      <c r="I1651" s="2">
        <v>23</v>
      </c>
      <c r="J1651" s="2">
        <v>9.25</v>
      </c>
      <c r="K1651" s="2">
        <v>2</v>
      </c>
      <c r="L1651" s="19">
        <v>537.60504284555338</v>
      </c>
      <c r="M1651" s="19">
        <f t="shared" si="150"/>
        <v>5.3760504284555338E-2</v>
      </c>
      <c r="N1651" s="19">
        <v>537.60504284555338</v>
      </c>
      <c r="O1651" s="19">
        <f t="shared" si="151"/>
        <v>5.3760504284555338E-2</v>
      </c>
      <c r="P1651" s="19">
        <f t="shared" si="152"/>
        <v>0</v>
      </c>
      <c r="Q1651" s="24">
        <v>6.62</v>
      </c>
      <c r="R1651" s="24">
        <f t="shared" si="153"/>
        <v>0.35589453836375634</v>
      </c>
      <c r="S1651" s="24">
        <v>8.3025000000000002</v>
      </c>
      <c r="T1651" s="24">
        <f t="shared" si="154"/>
        <v>0</v>
      </c>
      <c r="U1651" s="25">
        <f t="shared" si="155"/>
        <v>0.35589453836375634</v>
      </c>
    </row>
    <row r="1652" spans="1:21" x14ac:dyDescent="0.3">
      <c r="A1652" s="2" t="s">
        <v>6</v>
      </c>
      <c r="B1652" s="2">
        <v>47</v>
      </c>
      <c r="C1652" s="5">
        <v>39876</v>
      </c>
      <c r="D1652" s="2">
        <v>24</v>
      </c>
      <c r="E1652" s="2" t="s">
        <v>10</v>
      </c>
      <c r="F1652" s="6" t="s">
        <v>53</v>
      </c>
      <c r="G1652" s="2">
        <v>20</v>
      </c>
      <c r="H1652" s="2">
        <v>7</v>
      </c>
      <c r="I1652" s="2">
        <v>22</v>
      </c>
      <c r="J1652" s="2">
        <v>9</v>
      </c>
      <c r="K1652" s="2">
        <v>2</v>
      </c>
      <c r="L1652" s="19">
        <v>508.93800988154646</v>
      </c>
      <c r="M1652" s="19">
        <f t="shared" si="150"/>
        <v>5.0893800988154644E-2</v>
      </c>
      <c r="N1652" s="19">
        <v>101.7876019763093</v>
      </c>
      <c r="O1652" s="19">
        <f t="shared" si="151"/>
        <v>1.0178760197630931E-2</v>
      </c>
      <c r="P1652" s="19">
        <f t="shared" si="152"/>
        <v>4.071504079052371E-2</v>
      </c>
      <c r="Q1652" s="24">
        <v>6.51</v>
      </c>
      <c r="R1652" s="24">
        <f t="shared" si="153"/>
        <v>6.6263728886577361E-2</v>
      </c>
      <c r="S1652" s="24">
        <v>8.2509316770186327</v>
      </c>
      <c r="T1652" s="24">
        <f t="shared" si="154"/>
        <v>0.33593701978963786</v>
      </c>
      <c r="U1652" s="25">
        <f t="shared" si="155"/>
        <v>-0.26967329090306047</v>
      </c>
    </row>
    <row r="1653" spans="1:21" x14ac:dyDescent="0.3">
      <c r="A1653" s="2" t="s">
        <v>6</v>
      </c>
      <c r="B1653" s="2">
        <v>47</v>
      </c>
      <c r="C1653" s="5">
        <v>39876</v>
      </c>
      <c r="D1653" s="2">
        <v>24</v>
      </c>
      <c r="E1653" s="2" t="s">
        <v>10</v>
      </c>
      <c r="F1653" s="6" t="s">
        <v>49</v>
      </c>
      <c r="G1653" s="2">
        <v>100</v>
      </c>
      <c r="H1653" s="2">
        <v>5</v>
      </c>
      <c r="I1653" s="2">
        <v>11</v>
      </c>
      <c r="J1653" s="2">
        <v>5.25</v>
      </c>
      <c r="K1653" s="2">
        <v>2</v>
      </c>
      <c r="L1653" s="19">
        <v>173.18029502913734</v>
      </c>
      <c r="M1653" s="19">
        <f t="shared" si="150"/>
        <v>1.7318029502913734E-2</v>
      </c>
      <c r="N1653" s="19">
        <v>173.18029502913734</v>
      </c>
      <c r="O1653" s="19">
        <f t="shared" si="151"/>
        <v>1.7318029502913734E-2</v>
      </c>
      <c r="P1653" s="19">
        <f t="shared" si="152"/>
        <v>0</v>
      </c>
      <c r="Q1653" s="24">
        <v>5.23</v>
      </c>
      <c r="R1653" s="24">
        <f t="shared" si="153"/>
        <v>9.0573294300238832E-2</v>
      </c>
      <c r="S1653" s="24">
        <v>8.461146496815287</v>
      </c>
      <c r="T1653" s="24">
        <f t="shared" si="154"/>
        <v>0</v>
      </c>
      <c r="U1653" s="25">
        <f t="shared" si="155"/>
        <v>9.0573294300238832E-2</v>
      </c>
    </row>
    <row r="1654" spans="1:21" x14ac:dyDescent="0.3">
      <c r="A1654" s="2" t="s">
        <v>6</v>
      </c>
      <c r="B1654" s="2">
        <v>47</v>
      </c>
      <c r="C1654" s="5">
        <v>39876</v>
      </c>
      <c r="D1654" s="2">
        <v>24</v>
      </c>
      <c r="E1654" s="2" t="s">
        <v>10</v>
      </c>
      <c r="F1654" s="6" t="s">
        <v>53</v>
      </c>
      <c r="G1654" s="2">
        <v>100</v>
      </c>
      <c r="H1654" s="2">
        <v>5</v>
      </c>
      <c r="I1654" s="2">
        <v>21</v>
      </c>
      <c r="J1654" s="2">
        <v>7.75</v>
      </c>
      <c r="K1654" s="2">
        <v>2</v>
      </c>
      <c r="L1654" s="19">
        <v>377.38381751247391</v>
      </c>
      <c r="M1654" s="19">
        <f t="shared" si="150"/>
        <v>3.7738381751247392E-2</v>
      </c>
      <c r="N1654" s="19">
        <v>377.38381751247391</v>
      </c>
      <c r="O1654" s="19">
        <f t="shared" si="151"/>
        <v>3.7738381751247392E-2</v>
      </c>
      <c r="P1654" s="19">
        <f t="shared" si="152"/>
        <v>0</v>
      </c>
      <c r="Q1654" s="24">
        <v>6.51</v>
      </c>
      <c r="R1654" s="24">
        <f t="shared" si="153"/>
        <v>0.24567686520062051</v>
      </c>
      <c r="S1654" s="24">
        <v>8.2509316770186327</v>
      </c>
      <c r="T1654" s="24">
        <f t="shared" si="154"/>
        <v>0</v>
      </c>
      <c r="U1654" s="25">
        <f t="shared" si="155"/>
        <v>0.24567686520062051</v>
      </c>
    </row>
    <row r="1655" spans="1:21" x14ac:dyDescent="0.3">
      <c r="A1655" s="2" t="s">
        <v>6</v>
      </c>
      <c r="B1655" s="2">
        <v>47</v>
      </c>
      <c r="C1655" s="5">
        <v>39876</v>
      </c>
      <c r="D1655" s="2">
        <v>24</v>
      </c>
      <c r="E1655" s="2" t="s">
        <v>10</v>
      </c>
      <c r="F1655" s="6" t="s">
        <v>44</v>
      </c>
      <c r="G1655" s="2">
        <v>80</v>
      </c>
      <c r="H1655" s="2">
        <v>2</v>
      </c>
      <c r="I1655" s="2">
        <v>15</v>
      </c>
      <c r="J1655" s="2">
        <v>4.75</v>
      </c>
      <c r="K1655" s="2">
        <v>2</v>
      </c>
      <c r="L1655" s="19">
        <v>141.7643684932394</v>
      </c>
      <c r="M1655" s="19">
        <f t="shared" si="150"/>
        <v>1.417643684932394E-2</v>
      </c>
      <c r="N1655" s="19">
        <v>113.41149479459153</v>
      </c>
      <c r="O1655" s="19">
        <f t="shared" si="151"/>
        <v>1.1341149479459153E-2</v>
      </c>
      <c r="P1655" s="19">
        <f t="shared" si="152"/>
        <v>2.8352873698647869E-3</v>
      </c>
      <c r="Q1655" s="24">
        <v>5.78</v>
      </c>
      <c r="R1655" s="24">
        <f t="shared" si="153"/>
        <v>6.5551843991273909E-2</v>
      </c>
      <c r="S1655" s="24">
        <v>9.0675767918088734</v>
      </c>
      <c r="T1655" s="24">
        <f t="shared" si="154"/>
        <v>2.5709185953094762E-2</v>
      </c>
      <c r="U1655" s="25">
        <f t="shared" si="155"/>
        <v>3.9842658038179143E-2</v>
      </c>
    </row>
    <row r="1656" spans="1:21" x14ac:dyDescent="0.3">
      <c r="A1656" s="2" t="s">
        <v>6</v>
      </c>
      <c r="B1656" s="2">
        <v>47</v>
      </c>
      <c r="C1656" s="5">
        <v>39876</v>
      </c>
      <c r="D1656" s="2">
        <v>24</v>
      </c>
      <c r="E1656" s="2" t="s">
        <v>10</v>
      </c>
      <c r="F1656" s="6" t="s">
        <v>44</v>
      </c>
      <c r="G1656" s="2">
        <v>100</v>
      </c>
      <c r="H1656" s="2">
        <v>5</v>
      </c>
      <c r="I1656" s="2">
        <v>10</v>
      </c>
      <c r="J1656" s="2">
        <v>5</v>
      </c>
      <c r="K1656" s="2">
        <v>2</v>
      </c>
      <c r="L1656" s="19">
        <v>157.07963267948966</v>
      </c>
      <c r="M1656" s="19">
        <f t="shared" si="150"/>
        <v>1.5707963267948967E-2</v>
      </c>
      <c r="N1656" s="19">
        <v>157.07963267948966</v>
      </c>
      <c r="O1656" s="19">
        <f t="shared" si="151"/>
        <v>1.5707963267948967E-2</v>
      </c>
      <c r="P1656" s="19">
        <f t="shared" si="152"/>
        <v>0</v>
      </c>
      <c r="Q1656" s="24">
        <v>5.78</v>
      </c>
      <c r="R1656" s="24">
        <f t="shared" si="153"/>
        <v>9.0792027688745031E-2</v>
      </c>
      <c r="S1656" s="24">
        <v>9.0675767918088734</v>
      </c>
      <c r="T1656" s="24">
        <f t="shared" si="154"/>
        <v>0</v>
      </c>
      <c r="U1656" s="25">
        <f t="shared" si="155"/>
        <v>9.0792027688745031E-2</v>
      </c>
    </row>
    <row r="1657" spans="1:21" x14ac:dyDescent="0.3">
      <c r="A1657" s="2" t="s">
        <v>6</v>
      </c>
      <c r="B1657" s="2">
        <v>47</v>
      </c>
      <c r="C1657" s="5">
        <v>39876</v>
      </c>
      <c r="D1657" s="2">
        <v>24</v>
      </c>
      <c r="E1657" s="2" t="s">
        <v>10</v>
      </c>
      <c r="F1657" s="6" t="s">
        <v>41</v>
      </c>
      <c r="G1657" s="2">
        <v>10</v>
      </c>
      <c r="H1657" s="2">
        <v>10</v>
      </c>
      <c r="I1657" s="2">
        <v>31</v>
      </c>
      <c r="J1657" s="2">
        <v>12.75</v>
      </c>
      <c r="K1657" s="2">
        <v>3</v>
      </c>
      <c r="L1657" s="19">
        <v>1532.1154672475723</v>
      </c>
      <c r="M1657" s="19">
        <f t="shared" si="150"/>
        <v>0.15321154672475723</v>
      </c>
      <c r="N1657" s="19">
        <v>153.21154672475723</v>
      </c>
      <c r="O1657" s="19">
        <f t="shared" si="151"/>
        <v>1.5321154672475723E-2</v>
      </c>
      <c r="P1657" s="19">
        <f t="shared" si="152"/>
        <v>0.13789039205228151</v>
      </c>
      <c r="Q1657" s="24">
        <v>10.71</v>
      </c>
      <c r="R1657" s="24">
        <f t="shared" si="153"/>
        <v>0.16408956654221502</v>
      </c>
      <c r="S1657" s="24">
        <v>8.1999999999999993</v>
      </c>
      <c r="T1657" s="24">
        <f t="shared" si="154"/>
        <v>1.1307012148287083</v>
      </c>
      <c r="U1657" s="25">
        <f t="shared" si="155"/>
        <v>-0.96661164828649326</v>
      </c>
    </row>
    <row r="1658" spans="1:21" x14ac:dyDescent="0.3">
      <c r="A1658" s="2" t="s">
        <v>6</v>
      </c>
      <c r="B1658" s="2">
        <v>47</v>
      </c>
      <c r="C1658" s="5">
        <v>39876</v>
      </c>
      <c r="D1658" s="2">
        <v>24</v>
      </c>
      <c r="E1658" s="2" t="s">
        <v>10</v>
      </c>
      <c r="F1658" s="6" t="s">
        <v>16</v>
      </c>
      <c r="G1658" s="2">
        <v>100</v>
      </c>
      <c r="H1658" s="2">
        <v>2</v>
      </c>
      <c r="I1658" s="2">
        <v>10</v>
      </c>
      <c r="J1658" s="2">
        <v>3.5</v>
      </c>
      <c r="K1658" s="2">
        <v>1</v>
      </c>
      <c r="L1658" s="19">
        <v>38.484510006474963</v>
      </c>
      <c r="M1658" s="19">
        <f t="shared" si="150"/>
        <v>3.8484510006474965E-3</v>
      </c>
      <c r="N1658" s="19">
        <v>38.484510006474963</v>
      </c>
      <c r="O1658" s="19">
        <f t="shared" si="151"/>
        <v>3.8484510006474965E-3</v>
      </c>
      <c r="P1658" s="19">
        <f t="shared" si="152"/>
        <v>0</v>
      </c>
      <c r="Q1658" s="24">
        <v>4.2699999999999996</v>
      </c>
      <c r="R1658" s="24">
        <f t="shared" si="153"/>
        <v>1.6432885772764808E-2</v>
      </c>
      <c r="S1658" s="24">
        <v>6.8298200514138809</v>
      </c>
      <c r="T1658" s="24">
        <f t="shared" si="154"/>
        <v>0</v>
      </c>
      <c r="U1658" s="25">
        <f t="shared" si="155"/>
        <v>1.6432885772764808E-2</v>
      </c>
    </row>
    <row r="1659" spans="1:21" x14ac:dyDescent="0.3">
      <c r="A1659" s="2" t="s">
        <v>6</v>
      </c>
      <c r="B1659" s="2">
        <v>47</v>
      </c>
      <c r="C1659" s="5">
        <v>39876</v>
      </c>
      <c r="D1659" s="2">
        <v>24</v>
      </c>
      <c r="E1659" s="2" t="s">
        <v>10</v>
      </c>
      <c r="F1659" s="6" t="s">
        <v>47</v>
      </c>
      <c r="G1659" s="2">
        <v>20</v>
      </c>
      <c r="H1659" s="2">
        <v>20</v>
      </c>
      <c r="I1659" s="2">
        <v>23</v>
      </c>
      <c r="J1659" s="2">
        <v>15.75</v>
      </c>
      <c r="K1659" s="2">
        <v>3</v>
      </c>
      <c r="L1659" s="19">
        <v>2337.9339828933544</v>
      </c>
      <c r="M1659" s="19">
        <f t="shared" si="150"/>
        <v>0.23379339828933543</v>
      </c>
      <c r="N1659" s="19">
        <v>467.58679657867089</v>
      </c>
      <c r="O1659" s="19">
        <f t="shared" si="151"/>
        <v>4.6758679657867092E-2</v>
      </c>
      <c r="P1659" s="19">
        <f t="shared" si="152"/>
        <v>0.18703471863146834</v>
      </c>
      <c r="Q1659" s="24">
        <v>5.15</v>
      </c>
      <c r="R1659" s="24">
        <f t="shared" si="153"/>
        <v>0.24080720023801555</v>
      </c>
      <c r="S1659" s="24">
        <v>11.257627118644068</v>
      </c>
      <c r="T1659" s="24">
        <f t="shared" si="154"/>
        <v>2.1055671205935811</v>
      </c>
      <c r="U1659" s="25">
        <f t="shared" si="155"/>
        <v>-1.8647599203555656</v>
      </c>
    </row>
    <row r="1660" spans="1:21" x14ac:dyDescent="0.3">
      <c r="A1660" s="2" t="s">
        <v>6</v>
      </c>
      <c r="B1660" s="2">
        <v>47</v>
      </c>
      <c r="C1660" s="5">
        <v>39876</v>
      </c>
      <c r="D1660" s="2">
        <v>24</v>
      </c>
      <c r="E1660" s="2" t="s">
        <v>10</v>
      </c>
      <c r="F1660" s="6" t="s">
        <v>41</v>
      </c>
      <c r="G1660" s="2">
        <v>10</v>
      </c>
      <c r="H1660" s="2">
        <v>100</v>
      </c>
      <c r="I1660" s="2">
        <v>150</v>
      </c>
      <c r="J1660" s="2">
        <v>87.5</v>
      </c>
      <c r="K1660" s="2">
        <v>3</v>
      </c>
      <c r="L1660" s="19">
        <v>72158.456262140564</v>
      </c>
      <c r="M1660" s="19">
        <f t="shared" si="150"/>
        <v>7.2158456262140565</v>
      </c>
      <c r="N1660" s="19">
        <v>7215.8456262140571</v>
      </c>
      <c r="O1660" s="19">
        <f t="shared" si="151"/>
        <v>0.72158456262140569</v>
      </c>
      <c r="P1660" s="19">
        <f t="shared" si="152"/>
        <v>6.494261063592651</v>
      </c>
      <c r="Q1660" s="24">
        <v>10.71</v>
      </c>
      <c r="R1660" s="24">
        <f t="shared" si="153"/>
        <v>7.7281706656752558</v>
      </c>
      <c r="S1660" s="24">
        <v>8.1999999999999993</v>
      </c>
      <c r="T1660" s="24">
        <f t="shared" si="154"/>
        <v>53.252940721459737</v>
      </c>
      <c r="U1660" s="25">
        <f t="shared" si="155"/>
        <v>-45.524770055784479</v>
      </c>
    </row>
    <row r="1661" spans="1:21" x14ac:dyDescent="0.3">
      <c r="A1661" s="2" t="s">
        <v>6</v>
      </c>
      <c r="B1661" s="2">
        <v>47</v>
      </c>
      <c r="C1661" s="5">
        <v>39876</v>
      </c>
      <c r="D1661" s="2">
        <v>24</v>
      </c>
      <c r="E1661" s="2" t="s">
        <v>10</v>
      </c>
      <c r="F1661" s="6" t="s">
        <v>47</v>
      </c>
      <c r="G1661" s="2">
        <v>70</v>
      </c>
      <c r="H1661" s="2">
        <v>10</v>
      </c>
      <c r="I1661" s="2">
        <v>16</v>
      </c>
      <c r="J1661" s="2">
        <v>9</v>
      </c>
      <c r="K1661" s="2">
        <v>3</v>
      </c>
      <c r="L1661" s="19">
        <v>763.40701482231975</v>
      </c>
      <c r="M1661" s="19">
        <f t="shared" si="150"/>
        <v>7.6340701482231973E-2</v>
      </c>
      <c r="N1661" s="19">
        <v>534.3849103756238</v>
      </c>
      <c r="O1661" s="19">
        <f t="shared" si="151"/>
        <v>5.3438491037562381E-2</v>
      </c>
      <c r="P1661" s="19">
        <f t="shared" si="152"/>
        <v>2.2902210444669592E-2</v>
      </c>
      <c r="Q1661" s="24">
        <v>5.15</v>
      </c>
      <c r="R1661" s="24">
        <f t="shared" si="153"/>
        <v>0.27520822884344626</v>
      </c>
      <c r="S1661" s="24">
        <v>11.257627118644068</v>
      </c>
      <c r="T1661" s="24">
        <f t="shared" si="154"/>
        <v>0.25782454537880584</v>
      </c>
      <c r="U1661" s="25">
        <f t="shared" si="155"/>
        <v>1.738368346464042E-2</v>
      </c>
    </row>
    <row r="1662" spans="1:21" x14ac:dyDescent="0.3">
      <c r="A1662" s="2" t="s">
        <v>6</v>
      </c>
      <c r="B1662" s="2">
        <v>47</v>
      </c>
      <c r="C1662" s="5">
        <v>39876</v>
      </c>
      <c r="D1662" s="2">
        <v>24</v>
      </c>
      <c r="E1662" s="2" t="s">
        <v>10</v>
      </c>
      <c r="F1662" s="6" t="s">
        <v>53</v>
      </c>
      <c r="G1662" s="2">
        <v>100</v>
      </c>
      <c r="H1662" s="2">
        <v>5</v>
      </c>
      <c r="I1662" s="2">
        <v>15</v>
      </c>
      <c r="J1662" s="2">
        <v>6.25</v>
      </c>
      <c r="K1662" s="2">
        <v>2</v>
      </c>
      <c r="L1662" s="19">
        <v>245.43692606170259</v>
      </c>
      <c r="M1662" s="19">
        <f t="shared" si="150"/>
        <v>2.4543692606170259E-2</v>
      </c>
      <c r="N1662" s="19">
        <v>245.43692606170259</v>
      </c>
      <c r="O1662" s="19">
        <f t="shared" si="151"/>
        <v>2.4543692606170259E-2</v>
      </c>
      <c r="P1662" s="19">
        <f t="shared" si="152"/>
        <v>0</v>
      </c>
      <c r="Q1662" s="24">
        <v>6.51</v>
      </c>
      <c r="R1662" s="24">
        <f t="shared" si="153"/>
        <v>0.15977943886616838</v>
      </c>
      <c r="S1662" s="24">
        <v>8.2509316770186327</v>
      </c>
      <c r="T1662" s="24">
        <f t="shared" si="154"/>
        <v>0</v>
      </c>
      <c r="U1662" s="25">
        <f t="shared" si="155"/>
        <v>0.15977943886616838</v>
      </c>
    </row>
    <row r="1663" spans="1:21" x14ac:dyDescent="0.3">
      <c r="A1663" s="2" t="s">
        <v>6</v>
      </c>
      <c r="B1663" s="2">
        <v>47</v>
      </c>
      <c r="C1663" s="5">
        <v>39876</v>
      </c>
      <c r="D1663" s="2">
        <v>24</v>
      </c>
      <c r="E1663" s="2" t="s">
        <v>10</v>
      </c>
      <c r="F1663" s="6" t="s">
        <v>36</v>
      </c>
      <c r="G1663" s="2">
        <v>60</v>
      </c>
      <c r="H1663" s="2">
        <v>5</v>
      </c>
      <c r="I1663" s="2">
        <v>20</v>
      </c>
      <c r="J1663" s="2">
        <v>7.5</v>
      </c>
      <c r="K1663" s="2">
        <v>2</v>
      </c>
      <c r="L1663" s="19">
        <v>353.42917352885172</v>
      </c>
      <c r="M1663" s="19">
        <f t="shared" si="150"/>
        <v>3.5342917352885174E-2</v>
      </c>
      <c r="N1663" s="19">
        <v>212.05750411731103</v>
      </c>
      <c r="O1663" s="19">
        <f t="shared" si="151"/>
        <v>2.1205750411731103E-2</v>
      </c>
      <c r="P1663" s="19">
        <f t="shared" si="152"/>
        <v>1.4137166941154071E-2</v>
      </c>
      <c r="Q1663" s="24">
        <v>6.62</v>
      </c>
      <c r="R1663" s="24">
        <f t="shared" si="153"/>
        <v>0.14038206772565989</v>
      </c>
      <c r="S1663" s="24">
        <v>8.3025000000000002</v>
      </c>
      <c r="T1663" s="24">
        <f t="shared" si="154"/>
        <v>0.11737382852893168</v>
      </c>
      <c r="U1663" s="25">
        <f t="shared" si="155"/>
        <v>2.3008239196728217E-2</v>
      </c>
    </row>
    <row r="1664" spans="1:21" x14ac:dyDescent="0.3">
      <c r="A1664" s="2" t="s">
        <v>6</v>
      </c>
      <c r="B1664" s="2">
        <v>47</v>
      </c>
      <c r="C1664" s="5">
        <v>39876</v>
      </c>
      <c r="D1664" s="2">
        <v>24</v>
      </c>
      <c r="E1664" s="2" t="s">
        <v>10</v>
      </c>
      <c r="F1664" s="6" t="s">
        <v>36</v>
      </c>
      <c r="G1664" s="2">
        <v>40</v>
      </c>
      <c r="H1664" s="2">
        <v>5</v>
      </c>
      <c r="I1664" s="2">
        <v>24</v>
      </c>
      <c r="J1664" s="2">
        <v>8.5</v>
      </c>
      <c r="K1664" s="2">
        <v>2</v>
      </c>
      <c r="L1664" s="19">
        <v>453.9601384437251</v>
      </c>
      <c r="M1664" s="19">
        <f t="shared" si="150"/>
        <v>4.5396013844372508E-2</v>
      </c>
      <c r="N1664" s="19">
        <v>181.58405537749005</v>
      </c>
      <c r="O1664" s="19">
        <f t="shared" si="151"/>
        <v>1.8158405537749004E-2</v>
      </c>
      <c r="P1664" s="19">
        <f t="shared" si="152"/>
        <v>2.7237608306623504E-2</v>
      </c>
      <c r="Q1664" s="24">
        <v>6.62</v>
      </c>
      <c r="R1664" s="24">
        <f t="shared" si="153"/>
        <v>0.1202086446598984</v>
      </c>
      <c r="S1664" s="24">
        <v>8.3025000000000002</v>
      </c>
      <c r="T1664" s="24">
        <f t="shared" si="154"/>
        <v>0.22614024296574164</v>
      </c>
      <c r="U1664" s="25">
        <f t="shared" si="155"/>
        <v>-0.10593159830584324</v>
      </c>
    </row>
    <row r="1665" spans="1:21" x14ac:dyDescent="0.3">
      <c r="A1665" s="2" t="s">
        <v>6</v>
      </c>
      <c r="B1665" s="2">
        <v>47</v>
      </c>
      <c r="C1665" s="5">
        <v>39876</v>
      </c>
      <c r="D1665" s="2">
        <v>24</v>
      </c>
      <c r="E1665" s="2" t="s">
        <v>10</v>
      </c>
      <c r="F1665" s="6" t="s">
        <v>36</v>
      </c>
      <c r="G1665" s="2">
        <v>60</v>
      </c>
      <c r="H1665" s="2">
        <v>7</v>
      </c>
      <c r="I1665" s="2">
        <v>25</v>
      </c>
      <c r="J1665" s="2">
        <v>9.75</v>
      </c>
      <c r="K1665" s="2">
        <v>2</v>
      </c>
      <c r="L1665" s="19">
        <v>597.29530326375937</v>
      </c>
      <c r="M1665" s="19">
        <f t="shared" si="150"/>
        <v>5.9729530326375936E-2</v>
      </c>
      <c r="N1665" s="19">
        <v>358.37718195825562</v>
      </c>
      <c r="O1665" s="19">
        <f t="shared" si="151"/>
        <v>3.5837718195825562E-2</v>
      </c>
      <c r="P1665" s="19">
        <f t="shared" si="152"/>
        <v>2.3891812130550374E-2</v>
      </c>
      <c r="Q1665" s="24">
        <v>6.62</v>
      </c>
      <c r="R1665" s="24">
        <f t="shared" si="153"/>
        <v>0.23724569445636523</v>
      </c>
      <c r="S1665" s="24">
        <v>8.3025000000000002</v>
      </c>
      <c r="T1665" s="24">
        <f t="shared" si="154"/>
        <v>0.19836177021389448</v>
      </c>
      <c r="U1665" s="25">
        <f t="shared" si="155"/>
        <v>3.8883924242470752E-2</v>
      </c>
    </row>
    <row r="1666" spans="1:21" x14ac:dyDescent="0.3">
      <c r="A1666" s="2" t="s">
        <v>6</v>
      </c>
      <c r="B1666" s="2">
        <v>47</v>
      </c>
      <c r="C1666" s="5">
        <v>39876</v>
      </c>
      <c r="D1666" s="2">
        <v>24</v>
      </c>
      <c r="E1666" s="2" t="s">
        <v>10</v>
      </c>
      <c r="F1666" s="6" t="s">
        <v>49</v>
      </c>
      <c r="G1666" s="2">
        <v>100</v>
      </c>
      <c r="H1666" s="2">
        <v>3</v>
      </c>
      <c r="I1666" s="2">
        <v>13</v>
      </c>
      <c r="J1666" s="2">
        <v>4.75</v>
      </c>
      <c r="K1666" s="2">
        <v>2</v>
      </c>
      <c r="L1666" s="19">
        <v>141.7643684932394</v>
      </c>
      <c r="M1666" s="19">
        <f t="shared" ref="M1666:M1729" si="156">L1666/10000</f>
        <v>1.417643684932394E-2</v>
      </c>
      <c r="N1666" s="19">
        <v>141.7643684932394</v>
      </c>
      <c r="O1666" s="19">
        <f t="shared" ref="O1666:O1729" si="157">N1666/10000</f>
        <v>1.417643684932394E-2</v>
      </c>
      <c r="P1666" s="19">
        <f t="shared" ref="P1666:P1729" si="158">M1666-O1666</f>
        <v>0</v>
      </c>
      <c r="Q1666" s="24">
        <v>5.23</v>
      </c>
      <c r="R1666" s="24">
        <f t="shared" ref="R1666:R1729" si="159">O1666*Q1666</f>
        <v>7.4142764721964211E-2</v>
      </c>
      <c r="S1666" s="24">
        <v>8.461146496815287</v>
      </c>
      <c r="T1666" s="24">
        <f t="shared" ref="T1666:T1729" si="160">P1666*S1666</f>
        <v>0</v>
      </c>
      <c r="U1666" s="25">
        <f t="shared" ref="U1666:U1729" si="161">R1666-T1666</f>
        <v>7.4142764721964211E-2</v>
      </c>
    </row>
    <row r="1667" spans="1:21" x14ac:dyDescent="0.3">
      <c r="A1667" s="2" t="s">
        <v>6</v>
      </c>
      <c r="B1667" s="2">
        <v>47</v>
      </c>
      <c r="C1667" s="5">
        <v>39876</v>
      </c>
      <c r="D1667" s="2">
        <v>24</v>
      </c>
      <c r="E1667" s="2" t="s">
        <v>10</v>
      </c>
      <c r="F1667" s="6" t="s">
        <v>44</v>
      </c>
      <c r="G1667" s="2">
        <v>100</v>
      </c>
      <c r="H1667" s="2">
        <v>5</v>
      </c>
      <c r="I1667" s="2">
        <v>10</v>
      </c>
      <c r="J1667" s="2">
        <v>5</v>
      </c>
      <c r="K1667" s="2">
        <v>2</v>
      </c>
      <c r="L1667" s="19">
        <v>157.07963267948966</v>
      </c>
      <c r="M1667" s="19">
        <f t="shared" si="156"/>
        <v>1.5707963267948967E-2</v>
      </c>
      <c r="N1667" s="19">
        <v>157.07963267948966</v>
      </c>
      <c r="O1667" s="19">
        <f t="shared" si="157"/>
        <v>1.5707963267948967E-2</v>
      </c>
      <c r="P1667" s="19">
        <f t="shared" si="158"/>
        <v>0</v>
      </c>
      <c r="Q1667" s="24">
        <v>5.78</v>
      </c>
      <c r="R1667" s="24">
        <f t="shared" si="159"/>
        <v>9.0792027688745031E-2</v>
      </c>
      <c r="S1667" s="24">
        <v>9.0675767918088734</v>
      </c>
      <c r="T1667" s="24">
        <f t="shared" si="160"/>
        <v>0</v>
      </c>
      <c r="U1667" s="25">
        <f t="shared" si="161"/>
        <v>9.0792027688745031E-2</v>
      </c>
    </row>
    <row r="1668" spans="1:21" x14ac:dyDescent="0.3">
      <c r="A1668" s="2" t="s">
        <v>6</v>
      </c>
      <c r="B1668" s="2">
        <v>47</v>
      </c>
      <c r="C1668" s="5">
        <v>39876</v>
      </c>
      <c r="D1668" s="2">
        <v>24</v>
      </c>
      <c r="E1668" s="2" t="s">
        <v>10</v>
      </c>
      <c r="F1668" s="6" t="s">
        <v>42</v>
      </c>
      <c r="G1668" s="2">
        <v>80</v>
      </c>
      <c r="H1668" s="2">
        <v>13</v>
      </c>
      <c r="I1668" s="2">
        <v>25</v>
      </c>
      <c r="J1668" s="2">
        <v>12.75</v>
      </c>
      <c r="K1668" s="2">
        <v>2</v>
      </c>
      <c r="L1668" s="19">
        <v>1021.4103114983815</v>
      </c>
      <c r="M1668" s="19">
        <f t="shared" si="156"/>
        <v>0.10214103114983815</v>
      </c>
      <c r="N1668" s="19">
        <v>817.12824919870525</v>
      </c>
      <c r="O1668" s="19">
        <f t="shared" si="157"/>
        <v>8.171282491987053E-2</v>
      </c>
      <c r="P1668" s="19">
        <f t="shared" si="158"/>
        <v>2.0428206229967619E-2</v>
      </c>
      <c r="Q1668" s="24">
        <v>11.49</v>
      </c>
      <c r="R1668" s="24">
        <f t="shared" si="159"/>
        <v>0.93888035832931238</v>
      </c>
      <c r="S1668" s="24">
        <v>8.1999999999999993</v>
      </c>
      <c r="T1668" s="24">
        <f t="shared" si="160"/>
        <v>0.16751129108573445</v>
      </c>
      <c r="U1668" s="25">
        <f t="shared" si="161"/>
        <v>0.7713690672435779</v>
      </c>
    </row>
    <row r="1669" spans="1:21" x14ac:dyDescent="0.3">
      <c r="A1669" s="2" t="s">
        <v>6</v>
      </c>
      <c r="B1669" s="2">
        <v>47</v>
      </c>
      <c r="C1669" s="5">
        <v>39876</v>
      </c>
      <c r="D1669" s="2">
        <v>24</v>
      </c>
      <c r="E1669" s="2" t="s">
        <v>10</v>
      </c>
      <c r="F1669" s="6" t="s">
        <v>53</v>
      </c>
      <c r="G1669" s="2">
        <v>100</v>
      </c>
      <c r="H1669" s="2">
        <v>5</v>
      </c>
      <c r="I1669" s="2">
        <v>17</v>
      </c>
      <c r="J1669" s="2">
        <v>6.75</v>
      </c>
      <c r="K1669" s="2">
        <v>2</v>
      </c>
      <c r="L1669" s="19">
        <v>286.27763055836988</v>
      </c>
      <c r="M1669" s="19">
        <f t="shared" si="156"/>
        <v>2.8627763055836988E-2</v>
      </c>
      <c r="N1669" s="19">
        <v>286.27763055836988</v>
      </c>
      <c r="O1669" s="19">
        <f t="shared" si="157"/>
        <v>2.8627763055836988E-2</v>
      </c>
      <c r="P1669" s="19">
        <f t="shared" si="158"/>
        <v>0</v>
      </c>
      <c r="Q1669" s="24">
        <v>6.51</v>
      </c>
      <c r="R1669" s="24">
        <f t="shared" si="159"/>
        <v>0.18636673749349877</v>
      </c>
      <c r="S1669" s="24">
        <v>8.2509316770186327</v>
      </c>
      <c r="T1669" s="24">
        <f t="shared" si="160"/>
        <v>0</v>
      </c>
      <c r="U1669" s="25">
        <f t="shared" si="161"/>
        <v>0.18636673749349877</v>
      </c>
    </row>
    <row r="1670" spans="1:21" x14ac:dyDescent="0.3">
      <c r="A1670" s="2" t="s">
        <v>6</v>
      </c>
      <c r="B1670" s="2">
        <v>47</v>
      </c>
      <c r="C1670" s="5">
        <v>39876</v>
      </c>
      <c r="D1670" s="2">
        <v>24</v>
      </c>
      <c r="E1670" s="2" t="s">
        <v>10</v>
      </c>
      <c r="F1670" s="6" t="s">
        <v>36</v>
      </c>
      <c r="G1670" s="2">
        <v>80</v>
      </c>
      <c r="H1670" s="2">
        <v>8</v>
      </c>
      <c r="I1670" s="2">
        <v>33</v>
      </c>
      <c r="J1670" s="2">
        <v>12.25</v>
      </c>
      <c r="K1670" s="2">
        <v>2</v>
      </c>
      <c r="L1670" s="19">
        <v>942.87049515863669</v>
      </c>
      <c r="M1670" s="19">
        <f t="shared" si="156"/>
        <v>9.4287049515863669E-2</v>
      </c>
      <c r="N1670" s="19">
        <v>754.29639612690937</v>
      </c>
      <c r="O1670" s="19">
        <f t="shared" si="157"/>
        <v>7.5429639612690932E-2</v>
      </c>
      <c r="P1670" s="19">
        <f t="shared" si="158"/>
        <v>1.8857409903172737E-2</v>
      </c>
      <c r="Q1670" s="24">
        <v>6.62</v>
      </c>
      <c r="R1670" s="24">
        <f t="shared" si="159"/>
        <v>0.49934421423601399</v>
      </c>
      <c r="S1670" s="24">
        <v>8.3025000000000002</v>
      </c>
      <c r="T1670" s="24">
        <f t="shared" si="160"/>
        <v>0.15656364572109166</v>
      </c>
      <c r="U1670" s="25">
        <f t="shared" si="161"/>
        <v>0.34278056851492233</v>
      </c>
    </row>
    <row r="1671" spans="1:21" x14ac:dyDescent="0.3">
      <c r="A1671" s="2" t="s">
        <v>6</v>
      </c>
      <c r="B1671" s="2">
        <v>47</v>
      </c>
      <c r="C1671" s="5">
        <v>39876</v>
      </c>
      <c r="D1671" s="2">
        <v>24</v>
      </c>
      <c r="E1671" s="2" t="s">
        <v>10</v>
      </c>
      <c r="F1671" s="6" t="s">
        <v>42</v>
      </c>
      <c r="G1671" s="2">
        <v>90</v>
      </c>
      <c r="H1671" s="2">
        <v>3</v>
      </c>
      <c r="I1671" s="2">
        <v>20</v>
      </c>
      <c r="J1671" s="2">
        <v>6.5</v>
      </c>
      <c r="K1671" s="2">
        <v>2</v>
      </c>
      <c r="L1671" s="19">
        <v>265.46457922833753</v>
      </c>
      <c r="M1671" s="19">
        <f t="shared" si="156"/>
        <v>2.6546457922833753E-2</v>
      </c>
      <c r="N1671" s="19">
        <v>238.91812130550377</v>
      </c>
      <c r="O1671" s="19">
        <f t="shared" si="157"/>
        <v>2.3891812130550378E-2</v>
      </c>
      <c r="P1671" s="19">
        <f t="shared" si="158"/>
        <v>2.6546457922833749E-3</v>
      </c>
      <c r="Q1671" s="24">
        <v>11.49</v>
      </c>
      <c r="R1671" s="24">
        <f t="shared" si="159"/>
        <v>0.27451692138002387</v>
      </c>
      <c r="S1671" s="24">
        <v>8.1999999999999993</v>
      </c>
      <c r="T1671" s="24">
        <f t="shared" si="160"/>
        <v>2.1768095496723674E-2</v>
      </c>
      <c r="U1671" s="25">
        <f t="shared" si="161"/>
        <v>0.25274882588330022</v>
      </c>
    </row>
    <row r="1672" spans="1:21" x14ac:dyDescent="0.3">
      <c r="A1672" s="2" t="s">
        <v>6</v>
      </c>
      <c r="B1672" s="2">
        <v>47</v>
      </c>
      <c r="C1672" s="5">
        <v>39876</v>
      </c>
      <c r="D1672" s="2">
        <v>24</v>
      </c>
      <c r="E1672" s="2" t="s">
        <v>10</v>
      </c>
      <c r="F1672" s="6" t="s">
        <v>58</v>
      </c>
      <c r="G1672" s="2">
        <v>80</v>
      </c>
      <c r="H1672" s="2">
        <v>35</v>
      </c>
      <c r="I1672" s="2">
        <v>10</v>
      </c>
      <c r="J1672" s="2">
        <v>20</v>
      </c>
      <c r="K1672" s="2">
        <v>1</v>
      </c>
      <c r="L1672" s="19">
        <v>1256.6370614359173</v>
      </c>
      <c r="M1672" s="19">
        <f t="shared" si="156"/>
        <v>0.12566370614359174</v>
      </c>
      <c r="N1672" s="19">
        <v>1005.3096491487339</v>
      </c>
      <c r="O1672" s="19">
        <f t="shared" si="157"/>
        <v>0.10053096491487339</v>
      </c>
      <c r="P1672" s="19">
        <f t="shared" si="158"/>
        <v>2.513274122871835E-2</v>
      </c>
      <c r="Q1672" s="24">
        <v>5.78</v>
      </c>
      <c r="R1672" s="24">
        <f t="shared" si="159"/>
        <v>0.58106897720796824</v>
      </c>
      <c r="S1672" s="24">
        <v>9.1613793103448273</v>
      </c>
      <c r="T1672" s="24">
        <f t="shared" si="160"/>
        <v>0.23025057550503072</v>
      </c>
      <c r="U1672" s="25">
        <f t="shared" si="161"/>
        <v>0.35081840170293754</v>
      </c>
    </row>
    <row r="1673" spans="1:21" x14ac:dyDescent="0.3">
      <c r="A1673" s="2" t="s">
        <v>6</v>
      </c>
      <c r="B1673" s="2">
        <v>47</v>
      </c>
      <c r="C1673" s="5">
        <v>39876</v>
      </c>
      <c r="D1673" s="2">
        <v>24</v>
      </c>
      <c r="E1673" s="2" t="s">
        <v>10</v>
      </c>
      <c r="F1673" s="6" t="s">
        <v>58</v>
      </c>
      <c r="G1673" s="2">
        <v>60</v>
      </c>
      <c r="H1673" s="2">
        <v>3</v>
      </c>
      <c r="I1673" s="2">
        <v>20</v>
      </c>
      <c r="J1673" s="2">
        <v>6.5</v>
      </c>
      <c r="K1673" s="2">
        <v>1</v>
      </c>
      <c r="L1673" s="19">
        <v>132.73228961416876</v>
      </c>
      <c r="M1673" s="19">
        <f t="shared" si="156"/>
        <v>1.3273228961416876E-2</v>
      </c>
      <c r="N1673" s="19">
        <v>79.639373768501258</v>
      </c>
      <c r="O1673" s="19">
        <f t="shared" si="157"/>
        <v>7.9639373768501266E-3</v>
      </c>
      <c r="P1673" s="19">
        <f t="shared" si="158"/>
        <v>5.3092915845667499E-3</v>
      </c>
      <c r="Q1673" s="24">
        <v>5.78</v>
      </c>
      <c r="R1673" s="24">
        <f t="shared" si="159"/>
        <v>4.6031558038193733E-2</v>
      </c>
      <c r="S1673" s="24">
        <v>9.1613793103448273</v>
      </c>
      <c r="T1673" s="24">
        <f t="shared" si="160"/>
        <v>4.8640434075437729E-2</v>
      </c>
      <c r="U1673" s="25">
        <f t="shared" si="161"/>
        <v>-2.6088760372439956E-3</v>
      </c>
    </row>
    <row r="1674" spans="1:21" x14ac:dyDescent="0.3">
      <c r="A1674" s="2" t="s">
        <v>6</v>
      </c>
      <c r="B1674" s="2">
        <v>47</v>
      </c>
      <c r="C1674" s="5">
        <v>39876</v>
      </c>
      <c r="D1674" s="2">
        <v>24</v>
      </c>
      <c r="E1674" s="2" t="s">
        <v>10</v>
      </c>
      <c r="F1674" s="6" t="s">
        <v>44</v>
      </c>
      <c r="G1674" s="2">
        <v>80</v>
      </c>
      <c r="H1674" s="2">
        <v>2</v>
      </c>
      <c r="I1674" s="2">
        <v>12</v>
      </c>
      <c r="J1674" s="2">
        <v>4</v>
      </c>
      <c r="K1674" s="2">
        <v>2</v>
      </c>
      <c r="L1674" s="19">
        <v>100.53096491487338</v>
      </c>
      <c r="M1674" s="19">
        <f t="shared" si="156"/>
        <v>1.0053096491487338E-2</v>
      </c>
      <c r="N1674" s="19">
        <v>80.424771931898704</v>
      </c>
      <c r="O1674" s="19">
        <f t="shared" si="157"/>
        <v>8.0424771931898696E-3</v>
      </c>
      <c r="P1674" s="19">
        <f t="shared" si="158"/>
        <v>2.0106192982974683E-3</v>
      </c>
      <c r="Q1674" s="24">
        <v>5.78</v>
      </c>
      <c r="R1674" s="24">
        <f t="shared" si="159"/>
        <v>4.6485518176637451E-2</v>
      </c>
      <c r="S1674" s="24">
        <v>9.0675767918088734</v>
      </c>
      <c r="T1674" s="24">
        <f t="shared" si="160"/>
        <v>1.8231444886405164E-2</v>
      </c>
      <c r="U1674" s="25">
        <f t="shared" si="161"/>
        <v>2.8254073290232287E-2</v>
      </c>
    </row>
    <row r="1675" spans="1:21" x14ac:dyDescent="0.3">
      <c r="A1675" s="2" t="s">
        <v>6</v>
      </c>
      <c r="B1675" s="2">
        <v>47</v>
      </c>
      <c r="C1675" s="5">
        <v>39876</v>
      </c>
      <c r="D1675" s="2">
        <v>24</v>
      </c>
      <c r="E1675" s="2" t="s">
        <v>10</v>
      </c>
      <c r="F1675" s="6" t="s">
        <v>36</v>
      </c>
      <c r="G1675" s="2">
        <v>90</v>
      </c>
      <c r="H1675" s="2">
        <v>8</v>
      </c>
      <c r="I1675" s="2">
        <v>16</v>
      </c>
      <c r="J1675" s="2">
        <v>8</v>
      </c>
      <c r="K1675" s="2">
        <v>2</v>
      </c>
      <c r="L1675" s="19">
        <v>402.12385965949352</v>
      </c>
      <c r="M1675" s="19">
        <f t="shared" si="156"/>
        <v>4.0212385965949352E-2</v>
      </c>
      <c r="N1675" s="19">
        <v>361.91147369354417</v>
      </c>
      <c r="O1675" s="19">
        <f t="shared" si="157"/>
        <v>3.6191147369354415E-2</v>
      </c>
      <c r="P1675" s="19">
        <f t="shared" si="158"/>
        <v>4.0212385965949365E-3</v>
      </c>
      <c r="Q1675" s="24">
        <v>6.62</v>
      </c>
      <c r="R1675" s="24">
        <f t="shared" si="159"/>
        <v>0.23958539558512623</v>
      </c>
      <c r="S1675" s="24">
        <v>8.3025000000000002</v>
      </c>
      <c r="T1675" s="24">
        <f t="shared" si="160"/>
        <v>3.3386333448229465E-2</v>
      </c>
      <c r="U1675" s="25">
        <f t="shared" si="161"/>
        <v>0.20619906213689676</v>
      </c>
    </row>
    <row r="1676" spans="1:21" x14ac:dyDescent="0.3">
      <c r="A1676" s="2" t="s">
        <v>6</v>
      </c>
      <c r="B1676" s="2">
        <v>47</v>
      </c>
      <c r="C1676" s="5">
        <v>39876</v>
      </c>
      <c r="D1676" s="2">
        <v>24</v>
      </c>
      <c r="E1676" s="2" t="s">
        <v>10</v>
      </c>
      <c r="F1676" s="6" t="s">
        <v>47</v>
      </c>
      <c r="G1676" s="2">
        <v>30</v>
      </c>
      <c r="H1676" s="2">
        <v>15</v>
      </c>
      <c r="I1676" s="2">
        <v>24</v>
      </c>
      <c r="J1676" s="2">
        <v>13.5</v>
      </c>
      <c r="K1676" s="2">
        <v>3</v>
      </c>
      <c r="L1676" s="19">
        <v>1717.6657833502195</v>
      </c>
      <c r="M1676" s="19">
        <f t="shared" si="156"/>
        <v>0.17176657833502196</v>
      </c>
      <c r="N1676" s="19">
        <v>515.29973500506583</v>
      </c>
      <c r="O1676" s="19">
        <f t="shared" si="157"/>
        <v>5.152997350050658E-2</v>
      </c>
      <c r="P1676" s="19">
        <f t="shared" si="158"/>
        <v>0.12023660483451537</v>
      </c>
      <c r="Q1676" s="24">
        <v>5.15</v>
      </c>
      <c r="R1676" s="24">
        <f t="shared" si="159"/>
        <v>0.26537936352760888</v>
      </c>
      <c r="S1676" s="24">
        <v>11.257627118644068</v>
      </c>
      <c r="T1676" s="24">
        <f t="shared" si="160"/>
        <v>1.3535788632387307</v>
      </c>
      <c r="U1676" s="25">
        <f t="shared" si="161"/>
        <v>-1.0881994997111217</v>
      </c>
    </row>
    <row r="1677" spans="1:21" x14ac:dyDescent="0.3">
      <c r="A1677" s="2" t="s">
        <v>6</v>
      </c>
      <c r="B1677" s="2">
        <v>47</v>
      </c>
      <c r="C1677" s="5">
        <v>39876</v>
      </c>
      <c r="D1677" s="2">
        <v>24</v>
      </c>
      <c r="E1677" s="2" t="s">
        <v>10</v>
      </c>
      <c r="F1677" s="6" t="s">
        <v>24</v>
      </c>
      <c r="G1677" s="2">
        <v>100</v>
      </c>
      <c r="H1677" s="2">
        <v>6</v>
      </c>
      <c r="I1677" s="2">
        <v>21</v>
      </c>
      <c r="J1677" s="2">
        <v>8.25</v>
      </c>
      <c r="K1677" s="2">
        <v>2</v>
      </c>
      <c r="L1677" s="19">
        <v>427.6492999699106</v>
      </c>
      <c r="M1677" s="19">
        <f t="shared" si="156"/>
        <v>4.2764929996991059E-2</v>
      </c>
      <c r="N1677" s="19">
        <v>427.6492999699106</v>
      </c>
      <c r="O1677" s="19">
        <f t="shared" si="157"/>
        <v>4.2764929996991059E-2</v>
      </c>
      <c r="P1677" s="19">
        <f t="shared" si="158"/>
        <v>0</v>
      </c>
      <c r="Q1677" s="24">
        <v>5.86</v>
      </c>
      <c r="R1677" s="24">
        <f t="shared" si="159"/>
        <v>0.2506024897823676</v>
      </c>
      <c r="S1677" s="24">
        <v>8.461146496815287</v>
      </c>
      <c r="T1677" s="24">
        <f t="shared" si="160"/>
        <v>0</v>
      </c>
      <c r="U1677" s="25">
        <f t="shared" si="161"/>
        <v>0.2506024897823676</v>
      </c>
    </row>
    <row r="1678" spans="1:21" x14ac:dyDescent="0.3">
      <c r="A1678" s="2" t="s">
        <v>6</v>
      </c>
      <c r="B1678" s="2">
        <v>47</v>
      </c>
      <c r="C1678" s="5">
        <v>39876</v>
      </c>
      <c r="D1678" s="2">
        <v>24</v>
      </c>
      <c r="E1678" s="2" t="s">
        <v>10</v>
      </c>
      <c r="F1678" s="6" t="s">
        <v>49</v>
      </c>
      <c r="G1678" s="2">
        <v>90</v>
      </c>
      <c r="H1678" s="2">
        <v>5</v>
      </c>
      <c r="I1678" s="2">
        <v>16</v>
      </c>
      <c r="J1678" s="2">
        <v>6.5</v>
      </c>
      <c r="K1678" s="2">
        <v>2</v>
      </c>
      <c r="L1678" s="19">
        <v>265.46457922833753</v>
      </c>
      <c r="M1678" s="19">
        <f t="shared" si="156"/>
        <v>2.6546457922833753E-2</v>
      </c>
      <c r="N1678" s="19">
        <v>238.91812130550377</v>
      </c>
      <c r="O1678" s="19">
        <f t="shared" si="157"/>
        <v>2.3891812130550378E-2</v>
      </c>
      <c r="P1678" s="19">
        <f t="shared" si="158"/>
        <v>2.6546457922833749E-3</v>
      </c>
      <c r="Q1678" s="24">
        <v>5.23</v>
      </c>
      <c r="R1678" s="24">
        <f t="shared" si="159"/>
        <v>0.12495417744277848</v>
      </c>
      <c r="S1678" s="24">
        <v>8.461146496815287</v>
      </c>
      <c r="T1678" s="24">
        <f t="shared" si="160"/>
        <v>2.2461346945663919E-2</v>
      </c>
      <c r="U1678" s="25">
        <f t="shared" si="161"/>
        <v>0.10249283049711456</v>
      </c>
    </row>
    <row r="1679" spans="1:21" x14ac:dyDescent="0.3">
      <c r="A1679" s="2" t="s">
        <v>6</v>
      </c>
      <c r="B1679" s="2">
        <v>47</v>
      </c>
      <c r="C1679" s="5">
        <v>39876</v>
      </c>
      <c r="D1679" s="2">
        <v>24</v>
      </c>
      <c r="E1679" s="2" t="s">
        <v>10</v>
      </c>
      <c r="F1679" s="6" t="s">
        <v>24</v>
      </c>
      <c r="G1679" s="2">
        <v>20</v>
      </c>
      <c r="H1679" s="2">
        <v>4</v>
      </c>
      <c r="I1679" s="2">
        <v>10</v>
      </c>
      <c r="J1679" s="2">
        <v>4.5</v>
      </c>
      <c r="K1679" s="2">
        <v>2</v>
      </c>
      <c r="L1679" s="19">
        <v>127.23450247038662</v>
      </c>
      <c r="M1679" s="19">
        <f t="shared" si="156"/>
        <v>1.2723450247038661E-2</v>
      </c>
      <c r="N1679" s="19">
        <v>25.446900494077326</v>
      </c>
      <c r="O1679" s="19">
        <f t="shared" si="157"/>
        <v>2.5446900494077327E-3</v>
      </c>
      <c r="P1679" s="19">
        <f t="shared" si="158"/>
        <v>1.0178760197630927E-2</v>
      </c>
      <c r="Q1679" s="24">
        <v>5.86</v>
      </c>
      <c r="R1679" s="24">
        <f t="shared" si="159"/>
        <v>1.4911883689529315E-2</v>
      </c>
      <c r="S1679" s="24">
        <v>8.461146496815287</v>
      </c>
      <c r="T1679" s="24">
        <f t="shared" si="160"/>
        <v>8.6123981188107795E-2</v>
      </c>
      <c r="U1679" s="25">
        <f t="shared" si="161"/>
        <v>-7.1212097498578486E-2</v>
      </c>
    </row>
    <row r="1680" spans="1:21" x14ac:dyDescent="0.3">
      <c r="A1680" s="2" t="s">
        <v>6</v>
      </c>
      <c r="B1680" s="2">
        <v>47</v>
      </c>
      <c r="C1680" s="5">
        <v>39876</v>
      </c>
      <c r="D1680" s="2">
        <v>24</v>
      </c>
      <c r="E1680" s="2" t="s">
        <v>10</v>
      </c>
      <c r="F1680" s="6" t="s">
        <v>44</v>
      </c>
      <c r="G1680" s="2">
        <v>90</v>
      </c>
      <c r="H1680" s="2">
        <v>4</v>
      </c>
      <c r="I1680" s="2">
        <v>10</v>
      </c>
      <c r="J1680" s="2">
        <v>4.5</v>
      </c>
      <c r="K1680" s="2">
        <v>2</v>
      </c>
      <c r="L1680" s="19">
        <v>127.23450247038662</v>
      </c>
      <c r="M1680" s="19">
        <f t="shared" si="156"/>
        <v>1.2723450247038661E-2</v>
      </c>
      <c r="N1680" s="19">
        <v>114.51105222334796</v>
      </c>
      <c r="O1680" s="19">
        <f t="shared" si="157"/>
        <v>1.1451105222334796E-2</v>
      </c>
      <c r="P1680" s="19">
        <f t="shared" si="158"/>
        <v>1.2723450247038651E-3</v>
      </c>
      <c r="Q1680" s="24">
        <v>5.78</v>
      </c>
      <c r="R1680" s="24">
        <f t="shared" si="159"/>
        <v>6.618738818509512E-2</v>
      </c>
      <c r="S1680" s="24">
        <v>9.0675767918088734</v>
      </c>
      <c r="T1680" s="24">
        <f t="shared" si="160"/>
        <v>1.1537086217178255E-2</v>
      </c>
      <c r="U1680" s="25">
        <f t="shared" si="161"/>
        <v>5.4650301967916863E-2</v>
      </c>
    </row>
    <row r="1681" spans="1:21" x14ac:dyDescent="0.3">
      <c r="A1681" s="2" t="s">
        <v>6</v>
      </c>
      <c r="B1681" s="2">
        <v>47</v>
      </c>
      <c r="C1681" s="5">
        <v>39876</v>
      </c>
      <c r="D1681" s="2">
        <v>24</v>
      </c>
      <c r="E1681" s="2" t="s">
        <v>10</v>
      </c>
      <c r="F1681" s="6" t="s">
        <v>44</v>
      </c>
      <c r="G1681" s="2">
        <v>90</v>
      </c>
      <c r="H1681" s="2">
        <v>8</v>
      </c>
      <c r="I1681" s="2">
        <v>12</v>
      </c>
      <c r="J1681" s="2">
        <v>7</v>
      </c>
      <c r="K1681" s="2">
        <v>2</v>
      </c>
      <c r="L1681" s="19">
        <v>307.8760800517997</v>
      </c>
      <c r="M1681" s="19">
        <f t="shared" si="156"/>
        <v>3.0787608005179972E-2</v>
      </c>
      <c r="N1681" s="19">
        <v>277.08847204661976</v>
      </c>
      <c r="O1681" s="19">
        <f t="shared" si="157"/>
        <v>2.7708847204661977E-2</v>
      </c>
      <c r="P1681" s="19">
        <f t="shared" si="158"/>
        <v>3.0787608005179955E-3</v>
      </c>
      <c r="Q1681" s="24">
        <v>5.78</v>
      </c>
      <c r="R1681" s="24">
        <f t="shared" si="159"/>
        <v>0.16015713684294622</v>
      </c>
      <c r="S1681" s="24">
        <v>9.0675767918088734</v>
      </c>
      <c r="T1681" s="24">
        <f t="shared" si="160"/>
        <v>2.7916899982307883E-2</v>
      </c>
      <c r="U1681" s="25">
        <f t="shared" si="161"/>
        <v>0.13224023686063835</v>
      </c>
    </row>
    <row r="1682" spans="1:21" x14ac:dyDescent="0.3">
      <c r="A1682" s="2" t="s">
        <v>6</v>
      </c>
      <c r="B1682" s="2">
        <v>47</v>
      </c>
      <c r="C1682" s="5">
        <v>39876</v>
      </c>
      <c r="D1682" s="2">
        <v>24</v>
      </c>
      <c r="E1682" s="2" t="s">
        <v>10</v>
      </c>
      <c r="F1682" s="6" t="s">
        <v>58</v>
      </c>
      <c r="G1682" s="2">
        <v>100</v>
      </c>
      <c r="H1682" s="2">
        <v>3</v>
      </c>
      <c r="I1682" s="2">
        <v>12</v>
      </c>
      <c r="J1682" s="2">
        <v>4.5</v>
      </c>
      <c r="K1682" s="2">
        <v>1</v>
      </c>
      <c r="L1682" s="19">
        <v>63.617251235193308</v>
      </c>
      <c r="M1682" s="19">
        <f t="shared" si="156"/>
        <v>6.3617251235193305E-3</v>
      </c>
      <c r="N1682" s="19">
        <v>63.617251235193308</v>
      </c>
      <c r="O1682" s="19">
        <f t="shared" si="157"/>
        <v>6.3617251235193305E-3</v>
      </c>
      <c r="P1682" s="19">
        <f t="shared" si="158"/>
        <v>0</v>
      </c>
      <c r="Q1682" s="24">
        <v>5.78</v>
      </c>
      <c r="R1682" s="24">
        <f t="shared" si="159"/>
        <v>3.6770771213941733E-2</v>
      </c>
      <c r="S1682" s="24">
        <v>9.1613793103448273</v>
      </c>
      <c r="T1682" s="24">
        <f t="shared" si="160"/>
        <v>0</v>
      </c>
      <c r="U1682" s="25">
        <f t="shared" si="161"/>
        <v>3.6770771213941733E-2</v>
      </c>
    </row>
    <row r="1683" spans="1:21" x14ac:dyDescent="0.3">
      <c r="A1683" s="2" t="s">
        <v>6</v>
      </c>
      <c r="B1683" s="2">
        <v>47</v>
      </c>
      <c r="C1683" s="5">
        <v>39876</v>
      </c>
      <c r="D1683" s="2">
        <v>24</v>
      </c>
      <c r="E1683" s="2" t="s">
        <v>10</v>
      </c>
      <c r="F1683" s="6" t="s">
        <v>47</v>
      </c>
      <c r="G1683" s="2">
        <v>80</v>
      </c>
      <c r="H1683" s="2">
        <v>17</v>
      </c>
      <c r="I1683" s="2">
        <v>21</v>
      </c>
      <c r="J1683" s="2">
        <v>13.75</v>
      </c>
      <c r="K1683" s="2">
        <v>3</v>
      </c>
      <c r="L1683" s="19">
        <v>1781.8720832079607</v>
      </c>
      <c r="M1683" s="19">
        <f t="shared" si="156"/>
        <v>0.17818720832079607</v>
      </c>
      <c r="N1683" s="19">
        <v>1425.4976665663687</v>
      </c>
      <c r="O1683" s="19">
        <f t="shared" si="157"/>
        <v>0.14254976665663688</v>
      </c>
      <c r="P1683" s="19">
        <f t="shared" si="158"/>
        <v>3.5637441664159192E-2</v>
      </c>
      <c r="Q1683" s="24">
        <v>5.15</v>
      </c>
      <c r="R1683" s="24">
        <f t="shared" si="159"/>
        <v>0.73413129828168</v>
      </c>
      <c r="S1683" s="24">
        <v>11.257627118644068</v>
      </c>
      <c r="T1683" s="24">
        <f t="shared" si="160"/>
        <v>0.40119302971753451</v>
      </c>
      <c r="U1683" s="25">
        <f t="shared" si="161"/>
        <v>0.33293826856414549</v>
      </c>
    </row>
    <row r="1684" spans="1:21" x14ac:dyDescent="0.3">
      <c r="A1684" s="2" t="s">
        <v>6</v>
      </c>
      <c r="B1684" s="2">
        <v>47</v>
      </c>
      <c r="C1684" s="5">
        <v>39876</v>
      </c>
      <c r="D1684" s="2">
        <v>24</v>
      </c>
      <c r="E1684" s="2" t="s">
        <v>10</v>
      </c>
      <c r="F1684" s="6" t="s">
        <v>42</v>
      </c>
      <c r="G1684" s="2">
        <v>100</v>
      </c>
      <c r="H1684" s="2">
        <v>8</v>
      </c>
      <c r="I1684" s="2">
        <v>30</v>
      </c>
      <c r="J1684" s="2">
        <v>11.5</v>
      </c>
      <c r="K1684" s="2">
        <v>2</v>
      </c>
      <c r="L1684" s="19">
        <v>830.95125687450025</v>
      </c>
      <c r="M1684" s="19">
        <f t="shared" si="156"/>
        <v>8.3095125687450019E-2</v>
      </c>
      <c r="N1684" s="19">
        <v>830.95125687450025</v>
      </c>
      <c r="O1684" s="19">
        <f t="shared" si="157"/>
        <v>8.3095125687450019E-2</v>
      </c>
      <c r="P1684" s="19">
        <f t="shared" si="158"/>
        <v>0</v>
      </c>
      <c r="Q1684" s="24">
        <v>11.49</v>
      </c>
      <c r="R1684" s="24">
        <f t="shared" si="159"/>
        <v>0.95476299414880073</v>
      </c>
      <c r="S1684" s="24">
        <v>8.1999999999999993</v>
      </c>
      <c r="T1684" s="24">
        <f t="shared" si="160"/>
        <v>0</v>
      </c>
      <c r="U1684" s="25">
        <f t="shared" si="161"/>
        <v>0.95476299414880073</v>
      </c>
    </row>
    <row r="1685" spans="1:21" x14ac:dyDescent="0.3">
      <c r="A1685" s="2" t="s">
        <v>6</v>
      </c>
      <c r="B1685" s="2">
        <v>47</v>
      </c>
      <c r="C1685" s="5">
        <v>39876</v>
      </c>
      <c r="D1685" s="2">
        <v>24</v>
      </c>
      <c r="E1685" s="2" t="s">
        <v>10</v>
      </c>
      <c r="F1685" s="6" t="s">
        <v>16</v>
      </c>
      <c r="G1685" s="2">
        <v>100</v>
      </c>
      <c r="H1685" s="2">
        <v>5</v>
      </c>
      <c r="I1685" s="2">
        <v>13</v>
      </c>
      <c r="J1685" s="2">
        <v>5.75</v>
      </c>
      <c r="K1685" s="2">
        <v>1</v>
      </c>
      <c r="L1685" s="19">
        <v>103.86890710931253</v>
      </c>
      <c r="M1685" s="19">
        <f t="shared" si="156"/>
        <v>1.0386890710931252E-2</v>
      </c>
      <c r="N1685" s="19">
        <v>103.86890710931253</v>
      </c>
      <c r="O1685" s="19">
        <f t="shared" si="157"/>
        <v>1.0386890710931252E-2</v>
      </c>
      <c r="P1685" s="19">
        <f t="shared" si="158"/>
        <v>0</v>
      </c>
      <c r="Q1685" s="24">
        <v>4.2699999999999996</v>
      </c>
      <c r="R1685" s="24">
        <f t="shared" si="159"/>
        <v>4.4352023335676442E-2</v>
      </c>
      <c r="S1685" s="24">
        <v>6.8298200514138809</v>
      </c>
      <c r="T1685" s="24">
        <f t="shared" si="160"/>
        <v>0</v>
      </c>
      <c r="U1685" s="25">
        <f t="shared" si="161"/>
        <v>4.4352023335676442E-2</v>
      </c>
    </row>
    <row r="1686" spans="1:21" x14ac:dyDescent="0.3">
      <c r="A1686" s="2" t="s">
        <v>6</v>
      </c>
      <c r="B1686" s="2">
        <v>47</v>
      </c>
      <c r="C1686" s="5">
        <v>39876</v>
      </c>
      <c r="D1686" s="2">
        <v>24</v>
      </c>
      <c r="E1686" s="2" t="s">
        <v>10</v>
      </c>
      <c r="F1686" s="6" t="s">
        <v>58</v>
      </c>
      <c r="G1686" s="2">
        <v>100</v>
      </c>
      <c r="H1686" s="2">
        <v>5</v>
      </c>
      <c r="I1686" s="2">
        <v>30</v>
      </c>
      <c r="J1686" s="2">
        <v>10</v>
      </c>
      <c r="K1686" s="2">
        <v>1</v>
      </c>
      <c r="L1686" s="19">
        <v>314.15926535897933</v>
      </c>
      <c r="M1686" s="19">
        <f t="shared" si="156"/>
        <v>3.1415926535897934E-2</v>
      </c>
      <c r="N1686" s="19">
        <v>314.15926535897933</v>
      </c>
      <c r="O1686" s="19">
        <f t="shared" si="157"/>
        <v>3.1415926535897934E-2</v>
      </c>
      <c r="P1686" s="19">
        <f t="shared" si="158"/>
        <v>0</v>
      </c>
      <c r="Q1686" s="24">
        <v>5.78</v>
      </c>
      <c r="R1686" s="24">
        <f t="shared" si="159"/>
        <v>0.18158405537749006</v>
      </c>
      <c r="S1686" s="24">
        <v>9.1613793103448273</v>
      </c>
      <c r="T1686" s="24">
        <f t="shared" si="160"/>
        <v>0</v>
      </c>
      <c r="U1686" s="25">
        <f t="shared" si="161"/>
        <v>0.18158405537749006</v>
      </c>
    </row>
    <row r="1687" spans="1:21" x14ac:dyDescent="0.3">
      <c r="A1687" s="2" t="s">
        <v>6</v>
      </c>
      <c r="B1687" s="2">
        <v>47</v>
      </c>
      <c r="C1687" s="5">
        <v>39876</v>
      </c>
      <c r="D1687" s="2">
        <v>24</v>
      </c>
      <c r="E1687" s="2" t="s">
        <v>10</v>
      </c>
      <c r="F1687" s="6" t="s">
        <v>46</v>
      </c>
      <c r="G1687" s="2">
        <v>20</v>
      </c>
      <c r="H1687" s="2">
        <v>10</v>
      </c>
      <c r="I1687" s="2">
        <v>20</v>
      </c>
      <c r="J1687" s="2">
        <v>10</v>
      </c>
      <c r="K1687" s="2">
        <v>3</v>
      </c>
      <c r="L1687" s="19">
        <v>942.47779607693792</v>
      </c>
      <c r="M1687" s="19">
        <f t="shared" si="156"/>
        <v>9.4247779607693788E-2</v>
      </c>
      <c r="N1687" s="19">
        <v>188.4955592153876</v>
      </c>
      <c r="O1687" s="19">
        <f t="shared" si="157"/>
        <v>1.8849555921538759E-2</v>
      </c>
      <c r="P1687" s="19">
        <f t="shared" si="158"/>
        <v>7.5398223686155036E-2</v>
      </c>
      <c r="Q1687" s="24">
        <v>1.86</v>
      </c>
      <c r="R1687" s="24">
        <f t="shared" si="159"/>
        <v>3.5060174014062091E-2</v>
      </c>
      <c r="S1687" s="24">
        <v>12.651428571428571</v>
      </c>
      <c r="T1687" s="24">
        <f t="shared" si="160"/>
        <v>0.95389524137798432</v>
      </c>
      <c r="U1687" s="25">
        <f t="shared" si="161"/>
        <v>-0.91883506736392218</v>
      </c>
    </row>
    <row r="1688" spans="1:21" x14ac:dyDescent="0.3">
      <c r="A1688" s="2" t="s">
        <v>6</v>
      </c>
      <c r="B1688" s="2">
        <v>47</v>
      </c>
      <c r="C1688" s="5">
        <v>39876</v>
      </c>
      <c r="D1688" s="2">
        <v>24</v>
      </c>
      <c r="E1688" s="2" t="s">
        <v>10</v>
      </c>
      <c r="F1688" s="6" t="s">
        <v>36</v>
      </c>
      <c r="G1688" s="2">
        <v>40</v>
      </c>
      <c r="H1688" s="2">
        <v>5</v>
      </c>
      <c r="I1688" s="2">
        <v>18</v>
      </c>
      <c r="J1688" s="2">
        <v>7</v>
      </c>
      <c r="K1688" s="2">
        <v>2</v>
      </c>
      <c r="L1688" s="19">
        <v>307.8760800517997</v>
      </c>
      <c r="M1688" s="19">
        <f t="shared" si="156"/>
        <v>3.0787608005179972E-2</v>
      </c>
      <c r="N1688" s="19">
        <v>123.15043202071989</v>
      </c>
      <c r="O1688" s="19">
        <f t="shared" si="157"/>
        <v>1.2315043202071989E-2</v>
      </c>
      <c r="P1688" s="19">
        <f t="shared" si="158"/>
        <v>1.8472564803107983E-2</v>
      </c>
      <c r="Q1688" s="24">
        <v>6.62</v>
      </c>
      <c r="R1688" s="24">
        <f t="shared" si="159"/>
        <v>8.1525585997716574E-2</v>
      </c>
      <c r="S1688" s="24">
        <v>8.3025000000000002</v>
      </c>
      <c r="T1688" s="24">
        <f t="shared" si="160"/>
        <v>0.15336846927780404</v>
      </c>
      <c r="U1688" s="25">
        <f t="shared" si="161"/>
        <v>-7.1842883280087463E-2</v>
      </c>
    </row>
    <row r="1689" spans="1:21" x14ac:dyDescent="0.3">
      <c r="A1689" s="2" t="s">
        <v>6</v>
      </c>
      <c r="B1689" s="2">
        <v>47</v>
      </c>
      <c r="C1689" s="5">
        <v>39876</v>
      </c>
      <c r="D1689" s="2">
        <v>24</v>
      </c>
      <c r="E1689" s="2" t="s">
        <v>10</v>
      </c>
      <c r="F1689" s="6" t="s">
        <v>58</v>
      </c>
      <c r="G1689" s="2">
        <v>100</v>
      </c>
      <c r="H1689" s="2">
        <v>8</v>
      </c>
      <c r="I1689" s="2">
        <v>13</v>
      </c>
      <c r="J1689" s="2">
        <v>7.25</v>
      </c>
      <c r="K1689" s="2">
        <v>1</v>
      </c>
      <c r="L1689" s="19">
        <v>165.1299638543135</v>
      </c>
      <c r="M1689" s="19">
        <f t="shared" si="156"/>
        <v>1.6512996385431349E-2</v>
      </c>
      <c r="N1689" s="19">
        <v>165.1299638543135</v>
      </c>
      <c r="O1689" s="19">
        <f t="shared" si="157"/>
        <v>1.6512996385431349E-2</v>
      </c>
      <c r="P1689" s="19">
        <f t="shared" si="158"/>
        <v>0</v>
      </c>
      <c r="Q1689" s="24">
        <v>5.78</v>
      </c>
      <c r="R1689" s="24">
        <f t="shared" si="159"/>
        <v>9.54451191077932E-2</v>
      </c>
      <c r="S1689" s="24">
        <v>9.1613793103448273</v>
      </c>
      <c r="T1689" s="24">
        <f t="shared" si="160"/>
        <v>0</v>
      </c>
      <c r="U1689" s="25">
        <f t="shared" si="161"/>
        <v>9.54451191077932E-2</v>
      </c>
    </row>
    <row r="1690" spans="1:21" x14ac:dyDescent="0.3">
      <c r="A1690" s="2" t="s">
        <v>6</v>
      </c>
      <c r="B1690" s="2">
        <v>47</v>
      </c>
      <c r="C1690" s="5">
        <v>39876</v>
      </c>
      <c r="D1690" s="2">
        <v>24</v>
      </c>
      <c r="E1690" s="2" t="s">
        <v>10</v>
      </c>
      <c r="F1690" s="6" t="s">
        <v>36</v>
      </c>
      <c r="G1690" s="2">
        <v>80</v>
      </c>
      <c r="H1690" s="2">
        <v>10</v>
      </c>
      <c r="I1690" s="2">
        <v>25</v>
      </c>
      <c r="J1690" s="2">
        <v>11.25</v>
      </c>
      <c r="K1690" s="2">
        <v>2</v>
      </c>
      <c r="L1690" s="19">
        <v>795.21564043991634</v>
      </c>
      <c r="M1690" s="19">
        <f t="shared" si="156"/>
        <v>7.9521564043991633E-2</v>
      </c>
      <c r="N1690" s="19">
        <v>636.17251235193316</v>
      </c>
      <c r="O1690" s="19">
        <f t="shared" si="157"/>
        <v>6.3617251235193323E-2</v>
      </c>
      <c r="P1690" s="19">
        <f t="shared" si="158"/>
        <v>1.590431280879831E-2</v>
      </c>
      <c r="Q1690" s="24">
        <v>6.62</v>
      </c>
      <c r="R1690" s="24">
        <f t="shared" si="159"/>
        <v>0.42114620317697982</v>
      </c>
      <c r="S1690" s="24">
        <v>8.3025000000000002</v>
      </c>
      <c r="T1690" s="24">
        <f t="shared" si="160"/>
        <v>0.13204555709504798</v>
      </c>
      <c r="U1690" s="25">
        <f t="shared" si="161"/>
        <v>0.28910064608193187</v>
      </c>
    </row>
    <row r="1691" spans="1:21" x14ac:dyDescent="0.3">
      <c r="A1691" s="2" t="s">
        <v>6</v>
      </c>
      <c r="B1691" s="2">
        <v>47</v>
      </c>
      <c r="C1691" s="5">
        <v>39876</v>
      </c>
      <c r="D1691" s="2">
        <v>24</v>
      </c>
      <c r="E1691" s="2" t="s">
        <v>10</v>
      </c>
      <c r="F1691" s="6" t="s">
        <v>36</v>
      </c>
      <c r="G1691" s="2">
        <v>100</v>
      </c>
      <c r="H1691" s="2">
        <v>5</v>
      </c>
      <c r="I1691" s="2">
        <v>15</v>
      </c>
      <c r="J1691" s="2">
        <v>6.25</v>
      </c>
      <c r="K1691" s="2">
        <v>2</v>
      </c>
      <c r="L1691" s="19">
        <v>245.43692606170259</v>
      </c>
      <c r="M1691" s="19">
        <f t="shared" si="156"/>
        <v>2.4543692606170259E-2</v>
      </c>
      <c r="N1691" s="19">
        <v>245.43692606170259</v>
      </c>
      <c r="O1691" s="19">
        <f t="shared" si="157"/>
        <v>2.4543692606170259E-2</v>
      </c>
      <c r="P1691" s="19">
        <f t="shared" si="158"/>
        <v>0</v>
      </c>
      <c r="Q1691" s="24">
        <v>6.62</v>
      </c>
      <c r="R1691" s="24">
        <f t="shared" si="159"/>
        <v>0.16247924505284711</v>
      </c>
      <c r="S1691" s="24">
        <v>8.3025000000000002</v>
      </c>
      <c r="T1691" s="24">
        <f t="shared" si="160"/>
        <v>0</v>
      </c>
      <c r="U1691" s="25">
        <f t="shared" si="161"/>
        <v>0.16247924505284711</v>
      </c>
    </row>
    <row r="1692" spans="1:21" x14ac:dyDescent="0.3">
      <c r="A1692" s="2" t="s">
        <v>6</v>
      </c>
      <c r="B1692" s="2">
        <v>47</v>
      </c>
      <c r="C1692" s="5">
        <v>39876</v>
      </c>
      <c r="D1692" s="2">
        <v>24</v>
      </c>
      <c r="E1692" s="2" t="s">
        <v>10</v>
      </c>
      <c r="F1692" s="6" t="s">
        <v>36</v>
      </c>
      <c r="G1692" s="2">
        <v>60</v>
      </c>
      <c r="H1692" s="2">
        <v>10</v>
      </c>
      <c r="I1692" s="2">
        <v>25</v>
      </c>
      <c r="J1692" s="2">
        <v>11.25</v>
      </c>
      <c r="K1692" s="2">
        <v>2</v>
      </c>
      <c r="L1692" s="19">
        <v>795.21564043991634</v>
      </c>
      <c r="M1692" s="19">
        <f t="shared" si="156"/>
        <v>7.9521564043991633E-2</v>
      </c>
      <c r="N1692" s="19">
        <v>477.12938426394976</v>
      </c>
      <c r="O1692" s="19">
        <f t="shared" si="157"/>
        <v>4.7712938426394978E-2</v>
      </c>
      <c r="P1692" s="19">
        <f t="shared" si="158"/>
        <v>3.1808625617596654E-2</v>
      </c>
      <c r="Q1692" s="24">
        <v>6.62</v>
      </c>
      <c r="R1692" s="24">
        <f t="shared" si="159"/>
        <v>0.31585965238273478</v>
      </c>
      <c r="S1692" s="24">
        <v>8.3025000000000002</v>
      </c>
      <c r="T1692" s="24">
        <f t="shared" si="160"/>
        <v>0.26409111419009623</v>
      </c>
      <c r="U1692" s="25">
        <f t="shared" si="161"/>
        <v>5.1768538192638547E-2</v>
      </c>
    </row>
    <row r="1693" spans="1:21" x14ac:dyDescent="0.3">
      <c r="A1693" s="2" t="s">
        <v>6</v>
      </c>
      <c r="B1693" s="2">
        <v>47</v>
      </c>
      <c r="C1693" s="5">
        <v>39876</v>
      </c>
      <c r="D1693" s="2">
        <v>24</v>
      </c>
      <c r="E1693" s="2" t="s">
        <v>10</v>
      </c>
      <c r="F1693" s="6" t="s">
        <v>31</v>
      </c>
      <c r="G1693" s="2">
        <v>100</v>
      </c>
      <c r="H1693" s="2">
        <v>2</v>
      </c>
      <c r="I1693" s="2">
        <v>12</v>
      </c>
      <c r="J1693" s="2">
        <v>4</v>
      </c>
      <c r="K1693" s="2">
        <v>3</v>
      </c>
      <c r="L1693" s="19">
        <v>150.79644737231007</v>
      </c>
      <c r="M1693" s="19">
        <f t="shared" si="156"/>
        <v>1.5079644737231007E-2</v>
      </c>
      <c r="N1693" s="19">
        <v>150.79644737231007</v>
      </c>
      <c r="O1693" s="19">
        <f t="shared" si="157"/>
        <v>1.5079644737231007E-2</v>
      </c>
      <c r="P1693" s="19">
        <f t="shared" si="158"/>
        <v>0</v>
      </c>
      <c r="Q1693" s="24">
        <v>13.7</v>
      </c>
      <c r="R1693" s="24">
        <f t="shared" si="159"/>
        <v>0.20659113290006478</v>
      </c>
      <c r="S1693" s="24">
        <v>7.9071428571428566</v>
      </c>
      <c r="T1693" s="24">
        <f t="shared" si="160"/>
        <v>0</v>
      </c>
      <c r="U1693" s="25">
        <f t="shared" si="161"/>
        <v>0.20659113290006478</v>
      </c>
    </row>
    <row r="1694" spans="1:21" x14ac:dyDescent="0.3">
      <c r="A1694" s="2" t="s">
        <v>6</v>
      </c>
      <c r="B1694" s="2">
        <v>47</v>
      </c>
      <c r="C1694" s="5">
        <v>39876</v>
      </c>
      <c r="D1694" s="2">
        <v>24</v>
      </c>
      <c r="E1694" s="2" t="s">
        <v>10</v>
      </c>
      <c r="F1694" s="6" t="s">
        <v>36</v>
      </c>
      <c r="G1694" s="2">
        <v>70</v>
      </c>
      <c r="H1694" s="2">
        <v>20</v>
      </c>
      <c r="I1694" s="2">
        <v>20</v>
      </c>
      <c r="J1694" s="2">
        <v>15</v>
      </c>
      <c r="K1694" s="2">
        <v>2</v>
      </c>
      <c r="L1694" s="19">
        <v>1413.7166941154069</v>
      </c>
      <c r="M1694" s="19">
        <f t="shared" si="156"/>
        <v>0.1413716694115407</v>
      </c>
      <c r="N1694" s="19">
        <v>989.60168588078477</v>
      </c>
      <c r="O1694" s="19">
        <f t="shared" si="157"/>
        <v>9.8960168588078476E-2</v>
      </c>
      <c r="P1694" s="19">
        <f t="shared" si="158"/>
        <v>4.241150082346222E-2</v>
      </c>
      <c r="Q1694" s="24">
        <v>6.62</v>
      </c>
      <c r="R1694" s="24">
        <f t="shared" si="159"/>
        <v>0.65511631605307952</v>
      </c>
      <c r="S1694" s="24">
        <v>8.3025000000000002</v>
      </c>
      <c r="T1694" s="24">
        <f t="shared" si="160"/>
        <v>0.35212148558679507</v>
      </c>
      <c r="U1694" s="25">
        <f t="shared" si="161"/>
        <v>0.30299483046628445</v>
      </c>
    </row>
    <row r="1695" spans="1:21" x14ac:dyDescent="0.3">
      <c r="A1695" s="2" t="s">
        <v>6</v>
      </c>
      <c r="B1695" s="2">
        <v>47</v>
      </c>
      <c r="C1695" s="5">
        <v>39876</v>
      </c>
      <c r="D1695" s="2">
        <v>24</v>
      </c>
      <c r="E1695" s="2" t="s">
        <v>10</v>
      </c>
      <c r="F1695" s="6" t="s">
        <v>53</v>
      </c>
      <c r="G1695" s="2">
        <v>90</v>
      </c>
      <c r="H1695" s="2">
        <v>4</v>
      </c>
      <c r="I1695" s="2">
        <v>12</v>
      </c>
      <c r="J1695" s="2">
        <v>5</v>
      </c>
      <c r="K1695" s="2">
        <v>2</v>
      </c>
      <c r="L1695" s="19">
        <v>157.07963267948966</v>
      </c>
      <c r="M1695" s="19">
        <f t="shared" si="156"/>
        <v>1.5707963267948967E-2</v>
      </c>
      <c r="N1695" s="19">
        <v>141.37166941154069</v>
      </c>
      <c r="O1695" s="19">
        <f t="shared" si="157"/>
        <v>1.4137166941154069E-2</v>
      </c>
      <c r="P1695" s="19">
        <f t="shared" si="158"/>
        <v>1.5707963267948977E-3</v>
      </c>
      <c r="Q1695" s="24">
        <v>6.51</v>
      </c>
      <c r="R1695" s="24">
        <f t="shared" si="159"/>
        <v>9.2032956786912992E-2</v>
      </c>
      <c r="S1695" s="24">
        <v>8.2509316770186327</v>
      </c>
      <c r="T1695" s="24">
        <f t="shared" si="160"/>
        <v>1.2960533170896535E-2</v>
      </c>
      <c r="U1695" s="25">
        <f t="shared" si="161"/>
        <v>7.9072423616016463E-2</v>
      </c>
    </row>
    <row r="1696" spans="1:21" x14ac:dyDescent="0.3">
      <c r="A1696" s="2" t="s">
        <v>6</v>
      </c>
      <c r="B1696" s="2">
        <v>47</v>
      </c>
      <c r="C1696" s="5">
        <v>39876</v>
      </c>
      <c r="D1696" s="2">
        <v>24</v>
      </c>
      <c r="E1696" s="2" t="s">
        <v>10</v>
      </c>
      <c r="F1696" s="6" t="s">
        <v>55</v>
      </c>
      <c r="G1696" s="2">
        <v>100</v>
      </c>
      <c r="H1696" s="2">
        <v>2</v>
      </c>
      <c r="I1696" s="2">
        <v>17</v>
      </c>
      <c r="J1696" s="2">
        <v>5.25</v>
      </c>
      <c r="K1696" s="2">
        <v>2</v>
      </c>
      <c r="L1696" s="19">
        <v>173.18029502913734</v>
      </c>
      <c r="M1696" s="19">
        <f t="shared" si="156"/>
        <v>1.7318029502913734E-2</v>
      </c>
      <c r="N1696" s="19">
        <v>173.18029502913734</v>
      </c>
      <c r="O1696" s="19">
        <f t="shared" si="157"/>
        <v>1.7318029502913734E-2</v>
      </c>
      <c r="P1696" s="19">
        <f t="shared" si="158"/>
        <v>0</v>
      </c>
      <c r="Q1696" s="24">
        <v>4.05</v>
      </c>
      <c r="R1696" s="24">
        <f t="shared" si="159"/>
        <v>7.0138019486800623E-2</v>
      </c>
      <c r="S1696" s="24">
        <v>8.104694792715291</v>
      </c>
      <c r="T1696" s="24">
        <f t="shared" si="160"/>
        <v>0</v>
      </c>
      <c r="U1696" s="25">
        <f t="shared" si="161"/>
        <v>7.0138019486800623E-2</v>
      </c>
    </row>
    <row r="1697" spans="1:21" x14ac:dyDescent="0.3">
      <c r="A1697" s="2" t="s">
        <v>6</v>
      </c>
      <c r="B1697" s="2">
        <v>47</v>
      </c>
      <c r="C1697" s="5">
        <v>39876</v>
      </c>
      <c r="D1697" s="2">
        <v>24</v>
      </c>
      <c r="E1697" s="2" t="s">
        <v>10</v>
      </c>
      <c r="F1697" s="6" t="s">
        <v>31</v>
      </c>
      <c r="G1697" s="2">
        <v>100</v>
      </c>
      <c r="H1697" s="2">
        <v>2</v>
      </c>
      <c r="I1697" s="2">
        <v>11</v>
      </c>
      <c r="J1697" s="2">
        <v>3.75</v>
      </c>
      <c r="K1697" s="2">
        <v>3</v>
      </c>
      <c r="L1697" s="19">
        <v>132.53594007331941</v>
      </c>
      <c r="M1697" s="19">
        <f t="shared" si="156"/>
        <v>1.3253594007331941E-2</v>
      </c>
      <c r="N1697" s="19">
        <v>132.53594007331941</v>
      </c>
      <c r="O1697" s="19">
        <f t="shared" si="157"/>
        <v>1.3253594007331941E-2</v>
      </c>
      <c r="P1697" s="19">
        <f t="shared" si="158"/>
        <v>0</v>
      </c>
      <c r="Q1697" s="24">
        <v>13.7</v>
      </c>
      <c r="R1697" s="24">
        <f t="shared" si="159"/>
        <v>0.18157423790044758</v>
      </c>
      <c r="S1697" s="24">
        <v>7.9071428571428566</v>
      </c>
      <c r="T1697" s="24">
        <f t="shared" si="160"/>
        <v>0</v>
      </c>
      <c r="U1697" s="25">
        <f t="shared" si="161"/>
        <v>0.18157423790044758</v>
      </c>
    </row>
    <row r="1698" spans="1:21" x14ac:dyDescent="0.3">
      <c r="A1698" s="2" t="s">
        <v>6</v>
      </c>
      <c r="B1698" s="2">
        <v>47</v>
      </c>
      <c r="C1698" s="5">
        <v>39876</v>
      </c>
      <c r="D1698" s="2">
        <v>24</v>
      </c>
      <c r="E1698" s="2" t="s">
        <v>10</v>
      </c>
      <c r="F1698" s="6" t="s">
        <v>36</v>
      </c>
      <c r="G1698" s="2">
        <v>100</v>
      </c>
      <c r="H1698" s="2">
        <v>2</v>
      </c>
      <c r="I1698" s="2">
        <v>11</v>
      </c>
      <c r="J1698" s="2">
        <v>3.75</v>
      </c>
      <c r="K1698" s="2">
        <v>2</v>
      </c>
      <c r="L1698" s="19">
        <v>88.35729338221293</v>
      </c>
      <c r="M1698" s="19">
        <f t="shared" si="156"/>
        <v>8.8357293382212935E-3</v>
      </c>
      <c r="N1698" s="19">
        <v>88.35729338221293</v>
      </c>
      <c r="O1698" s="19">
        <f t="shared" si="157"/>
        <v>8.8357293382212935E-3</v>
      </c>
      <c r="P1698" s="19">
        <f t="shared" si="158"/>
        <v>0</v>
      </c>
      <c r="Q1698" s="24">
        <v>6.62</v>
      </c>
      <c r="R1698" s="24">
        <f t="shared" si="159"/>
        <v>5.8492528219024967E-2</v>
      </c>
      <c r="S1698" s="24">
        <v>8.3025000000000002</v>
      </c>
      <c r="T1698" s="24">
        <f t="shared" si="160"/>
        <v>0</v>
      </c>
      <c r="U1698" s="25">
        <f t="shared" si="161"/>
        <v>5.8492528219024967E-2</v>
      </c>
    </row>
    <row r="1699" spans="1:21" x14ac:dyDescent="0.3">
      <c r="A1699" s="2" t="s">
        <v>6</v>
      </c>
      <c r="B1699" s="2">
        <v>47</v>
      </c>
      <c r="C1699" s="5">
        <v>39876</v>
      </c>
      <c r="D1699" s="2">
        <v>24</v>
      </c>
      <c r="E1699" s="2" t="s">
        <v>10</v>
      </c>
      <c r="F1699" s="6" t="s">
        <v>36</v>
      </c>
      <c r="G1699" s="2">
        <v>100</v>
      </c>
      <c r="H1699" s="2">
        <v>2</v>
      </c>
      <c r="I1699" s="2">
        <v>15</v>
      </c>
      <c r="J1699" s="2">
        <v>4.75</v>
      </c>
      <c r="K1699" s="2">
        <v>2</v>
      </c>
      <c r="L1699" s="19">
        <v>141.7643684932394</v>
      </c>
      <c r="M1699" s="19">
        <f t="shared" si="156"/>
        <v>1.417643684932394E-2</v>
      </c>
      <c r="N1699" s="19">
        <v>141.7643684932394</v>
      </c>
      <c r="O1699" s="19">
        <f t="shared" si="157"/>
        <v>1.417643684932394E-2</v>
      </c>
      <c r="P1699" s="19">
        <f t="shared" si="158"/>
        <v>0</v>
      </c>
      <c r="Q1699" s="24">
        <v>6.62</v>
      </c>
      <c r="R1699" s="24">
        <f t="shared" si="159"/>
        <v>9.3848011942524484E-2</v>
      </c>
      <c r="S1699" s="24">
        <v>8.3025000000000002</v>
      </c>
      <c r="T1699" s="24">
        <f t="shared" si="160"/>
        <v>0</v>
      </c>
      <c r="U1699" s="25">
        <f t="shared" si="161"/>
        <v>9.3848011942524484E-2</v>
      </c>
    </row>
    <row r="1700" spans="1:21" x14ac:dyDescent="0.3">
      <c r="A1700" s="2" t="s">
        <v>6</v>
      </c>
      <c r="B1700" s="2">
        <v>47</v>
      </c>
      <c r="C1700" s="5">
        <v>39876</v>
      </c>
      <c r="D1700" s="2">
        <v>24</v>
      </c>
      <c r="E1700" s="2" t="s">
        <v>10</v>
      </c>
      <c r="F1700" s="6" t="s">
        <v>53</v>
      </c>
      <c r="G1700" s="2">
        <v>80</v>
      </c>
      <c r="H1700" s="2">
        <v>5</v>
      </c>
      <c r="I1700" s="2">
        <v>14</v>
      </c>
      <c r="J1700" s="2">
        <v>6</v>
      </c>
      <c r="K1700" s="2">
        <v>2</v>
      </c>
      <c r="L1700" s="19">
        <v>226.1946710584651</v>
      </c>
      <c r="M1700" s="19">
        <f t="shared" si="156"/>
        <v>2.2619467105846509E-2</v>
      </c>
      <c r="N1700" s="19">
        <v>180.95573684677208</v>
      </c>
      <c r="O1700" s="19">
        <f t="shared" si="157"/>
        <v>1.8095573684677208E-2</v>
      </c>
      <c r="P1700" s="19">
        <f t="shared" si="158"/>
        <v>4.5238934211693019E-3</v>
      </c>
      <c r="Q1700" s="24">
        <v>6.51</v>
      </c>
      <c r="R1700" s="24">
        <f t="shared" si="159"/>
        <v>0.11780218468724862</v>
      </c>
      <c r="S1700" s="24">
        <v>8.2509316770186327</v>
      </c>
      <c r="T1700" s="24">
        <f t="shared" si="160"/>
        <v>3.7326335532181988E-2</v>
      </c>
      <c r="U1700" s="25">
        <f t="shared" si="161"/>
        <v>8.0475849155066642E-2</v>
      </c>
    </row>
    <row r="1701" spans="1:21" x14ac:dyDescent="0.3">
      <c r="A1701" s="2" t="s">
        <v>6</v>
      </c>
      <c r="B1701" s="2">
        <v>47</v>
      </c>
      <c r="C1701" s="5">
        <v>39876</v>
      </c>
      <c r="D1701" s="2">
        <v>24</v>
      </c>
      <c r="E1701" s="2" t="s">
        <v>10</v>
      </c>
      <c r="F1701" s="6" t="s">
        <v>31</v>
      </c>
      <c r="G1701" s="2">
        <v>100</v>
      </c>
      <c r="H1701" s="2">
        <v>2</v>
      </c>
      <c r="I1701" s="2">
        <v>11</v>
      </c>
      <c r="J1701" s="2">
        <v>3.75</v>
      </c>
      <c r="K1701" s="2">
        <v>3</v>
      </c>
      <c r="L1701" s="19">
        <v>132.53594007331941</v>
      </c>
      <c r="M1701" s="19">
        <f t="shared" si="156"/>
        <v>1.3253594007331941E-2</v>
      </c>
      <c r="N1701" s="19">
        <v>132.53594007331941</v>
      </c>
      <c r="O1701" s="19">
        <f t="shared" si="157"/>
        <v>1.3253594007331941E-2</v>
      </c>
      <c r="P1701" s="19">
        <f t="shared" si="158"/>
        <v>0</v>
      </c>
      <c r="Q1701" s="24">
        <v>13.7</v>
      </c>
      <c r="R1701" s="24">
        <f t="shared" si="159"/>
        <v>0.18157423790044758</v>
      </c>
      <c r="S1701" s="24">
        <v>7.9071428571428566</v>
      </c>
      <c r="T1701" s="24">
        <f t="shared" si="160"/>
        <v>0</v>
      </c>
      <c r="U1701" s="25">
        <f t="shared" si="161"/>
        <v>0.18157423790044758</v>
      </c>
    </row>
    <row r="1702" spans="1:21" x14ac:dyDescent="0.3">
      <c r="A1702" s="2" t="s">
        <v>6</v>
      </c>
      <c r="B1702" s="2">
        <v>47</v>
      </c>
      <c r="C1702" s="5">
        <v>39876</v>
      </c>
      <c r="D1702" s="2">
        <v>24</v>
      </c>
      <c r="E1702" s="2" t="s">
        <v>10</v>
      </c>
      <c r="F1702" s="6" t="s">
        <v>42</v>
      </c>
      <c r="G1702" s="2">
        <v>100</v>
      </c>
      <c r="H1702" s="2">
        <v>3</v>
      </c>
      <c r="I1702" s="2">
        <v>11</v>
      </c>
      <c r="J1702" s="2">
        <v>4.25</v>
      </c>
      <c r="K1702" s="2">
        <v>2</v>
      </c>
      <c r="L1702" s="19">
        <v>113.49003461093127</v>
      </c>
      <c r="M1702" s="19">
        <f t="shared" si="156"/>
        <v>1.1349003461093127E-2</v>
      </c>
      <c r="N1702" s="19">
        <v>113.49003461093127</v>
      </c>
      <c r="O1702" s="19">
        <f t="shared" si="157"/>
        <v>1.1349003461093127E-2</v>
      </c>
      <c r="P1702" s="19">
        <f t="shared" si="158"/>
        <v>0</v>
      </c>
      <c r="Q1702" s="24">
        <v>11.49</v>
      </c>
      <c r="R1702" s="24">
        <f t="shared" si="159"/>
        <v>0.13040004976796002</v>
      </c>
      <c r="S1702" s="24">
        <v>8.1999999999999993</v>
      </c>
      <c r="T1702" s="24">
        <f t="shared" si="160"/>
        <v>0</v>
      </c>
      <c r="U1702" s="25">
        <f t="shared" si="161"/>
        <v>0.13040004976796002</v>
      </c>
    </row>
    <row r="1703" spans="1:21" x14ac:dyDescent="0.3">
      <c r="A1703" s="2" t="s">
        <v>6</v>
      </c>
      <c r="B1703" s="2">
        <v>47</v>
      </c>
      <c r="C1703" s="5">
        <v>39876</v>
      </c>
      <c r="D1703" s="2">
        <v>24</v>
      </c>
      <c r="E1703" s="2" t="s">
        <v>10</v>
      </c>
      <c r="F1703" s="6" t="s">
        <v>41</v>
      </c>
      <c r="G1703" s="2">
        <v>20</v>
      </c>
      <c r="H1703" s="2">
        <v>20</v>
      </c>
      <c r="I1703" s="2">
        <v>15</v>
      </c>
      <c r="J1703" s="2">
        <v>13.75</v>
      </c>
      <c r="K1703" s="2">
        <v>3</v>
      </c>
      <c r="L1703" s="19">
        <v>1781.8720832079607</v>
      </c>
      <c r="M1703" s="19">
        <f t="shared" si="156"/>
        <v>0.17818720832079607</v>
      </c>
      <c r="N1703" s="19">
        <v>356.37441664159218</v>
      </c>
      <c r="O1703" s="19">
        <f t="shared" si="157"/>
        <v>3.563744166415922E-2</v>
      </c>
      <c r="P1703" s="19">
        <f t="shared" si="158"/>
        <v>0.14254976665663685</v>
      </c>
      <c r="Q1703" s="24">
        <v>10.71</v>
      </c>
      <c r="R1703" s="24">
        <f t="shared" si="159"/>
        <v>0.38167700022314527</v>
      </c>
      <c r="S1703" s="24">
        <v>8.1999999999999993</v>
      </c>
      <c r="T1703" s="24">
        <f t="shared" si="160"/>
        <v>1.1689080865844221</v>
      </c>
      <c r="U1703" s="25">
        <f t="shared" si="161"/>
        <v>-0.78723108636127681</v>
      </c>
    </row>
    <row r="1704" spans="1:21" x14ac:dyDescent="0.3">
      <c r="A1704" s="2" t="s">
        <v>6</v>
      </c>
      <c r="B1704" s="2">
        <v>47</v>
      </c>
      <c r="C1704" s="5">
        <v>39876</v>
      </c>
      <c r="D1704" s="2">
        <v>24</v>
      </c>
      <c r="E1704" s="2" t="s">
        <v>10</v>
      </c>
      <c r="F1704" s="6" t="s">
        <v>17</v>
      </c>
      <c r="G1704" s="2">
        <v>100</v>
      </c>
      <c r="H1704" s="2">
        <v>2</v>
      </c>
      <c r="I1704" s="2">
        <v>13</v>
      </c>
      <c r="J1704" s="2">
        <v>4.25</v>
      </c>
      <c r="K1704" s="2">
        <v>1</v>
      </c>
      <c r="L1704" s="19">
        <v>56.745017305465637</v>
      </c>
      <c r="M1704" s="19">
        <f t="shared" si="156"/>
        <v>5.6745017305465635E-3</v>
      </c>
      <c r="N1704" s="19">
        <v>56.745017305465637</v>
      </c>
      <c r="O1704" s="19">
        <f t="shared" si="157"/>
        <v>5.6745017305465635E-3</v>
      </c>
      <c r="P1704" s="19">
        <f t="shared" si="158"/>
        <v>0</v>
      </c>
      <c r="Q1704" s="24">
        <v>0.1</v>
      </c>
      <c r="R1704" s="24">
        <f t="shared" si="159"/>
        <v>5.6745017305465638E-4</v>
      </c>
      <c r="S1704" s="24">
        <v>5.7506493506493506</v>
      </c>
      <c r="T1704" s="24">
        <f t="shared" si="160"/>
        <v>0</v>
      </c>
      <c r="U1704" s="25">
        <f t="shared" si="161"/>
        <v>5.6745017305465638E-4</v>
      </c>
    </row>
    <row r="1705" spans="1:21" x14ac:dyDescent="0.3">
      <c r="A1705" s="2" t="s">
        <v>6</v>
      </c>
      <c r="B1705" s="2">
        <v>47</v>
      </c>
      <c r="C1705" s="5">
        <v>39876</v>
      </c>
      <c r="D1705" s="2">
        <v>24</v>
      </c>
      <c r="E1705" s="2" t="s">
        <v>10</v>
      </c>
      <c r="F1705" s="6" t="s">
        <v>47</v>
      </c>
      <c r="G1705" s="2">
        <v>30</v>
      </c>
      <c r="H1705" s="2">
        <v>10</v>
      </c>
      <c r="I1705" s="2">
        <v>15</v>
      </c>
      <c r="J1705" s="2">
        <v>8.75</v>
      </c>
      <c r="K1705" s="2">
        <v>3</v>
      </c>
      <c r="L1705" s="19">
        <v>721.58456262140555</v>
      </c>
      <c r="M1705" s="19">
        <f t="shared" si="156"/>
        <v>7.2158456262140555E-2</v>
      </c>
      <c r="N1705" s="19">
        <v>216.47536878642165</v>
      </c>
      <c r="O1705" s="19">
        <f t="shared" si="157"/>
        <v>2.1647536878642164E-2</v>
      </c>
      <c r="P1705" s="19">
        <f t="shared" si="158"/>
        <v>5.0510919383498387E-2</v>
      </c>
      <c r="Q1705" s="24">
        <v>5.15</v>
      </c>
      <c r="R1705" s="24">
        <f t="shared" si="159"/>
        <v>0.11148481492500716</v>
      </c>
      <c r="S1705" s="24">
        <v>11.257627118644068</v>
      </c>
      <c r="T1705" s="24">
        <f t="shared" si="160"/>
        <v>0.56863309583931576</v>
      </c>
      <c r="U1705" s="25">
        <f t="shared" si="161"/>
        <v>-0.45714828091430859</v>
      </c>
    </row>
    <row r="1706" spans="1:21" x14ac:dyDescent="0.3">
      <c r="A1706" s="2" t="s">
        <v>6</v>
      </c>
      <c r="B1706" s="2">
        <v>47</v>
      </c>
      <c r="C1706" s="5">
        <v>39876</v>
      </c>
      <c r="D1706" s="2">
        <v>24</v>
      </c>
      <c r="E1706" s="2" t="s">
        <v>10</v>
      </c>
      <c r="F1706" s="6" t="s">
        <v>41</v>
      </c>
      <c r="G1706" s="2">
        <v>20</v>
      </c>
      <c r="H1706" s="2">
        <v>25</v>
      </c>
      <c r="I1706" s="2">
        <v>100</v>
      </c>
      <c r="J1706" s="2">
        <v>37.5</v>
      </c>
      <c r="K1706" s="2">
        <v>3</v>
      </c>
      <c r="L1706" s="19">
        <v>13253.59400733194</v>
      </c>
      <c r="M1706" s="19">
        <f t="shared" si="156"/>
        <v>1.3253594007331939</v>
      </c>
      <c r="N1706" s="19">
        <v>2650.718801466388</v>
      </c>
      <c r="O1706" s="19">
        <f t="shared" si="157"/>
        <v>0.26507188014663879</v>
      </c>
      <c r="P1706" s="19">
        <f t="shared" si="158"/>
        <v>1.0602875205865552</v>
      </c>
      <c r="Q1706" s="24">
        <v>10.71</v>
      </c>
      <c r="R1706" s="24">
        <f t="shared" si="159"/>
        <v>2.8389198363705015</v>
      </c>
      <c r="S1706" s="24">
        <v>8.1999999999999993</v>
      </c>
      <c r="T1706" s="24">
        <f t="shared" si="160"/>
        <v>8.6943576688097526</v>
      </c>
      <c r="U1706" s="25">
        <f t="shared" si="161"/>
        <v>-5.8554378324392511</v>
      </c>
    </row>
    <row r="1707" spans="1:21" x14ac:dyDescent="0.3">
      <c r="A1707" s="2" t="s">
        <v>6</v>
      </c>
      <c r="B1707" s="2">
        <v>47</v>
      </c>
      <c r="C1707" s="5">
        <v>39876</v>
      </c>
      <c r="D1707" s="2">
        <v>24</v>
      </c>
      <c r="E1707" s="2" t="s">
        <v>10</v>
      </c>
      <c r="F1707" s="6" t="s">
        <v>36</v>
      </c>
      <c r="G1707" s="2">
        <v>100</v>
      </c>
      <c r="H1707" s="2">
        <v>2</v>
      </c>
      <c r="I1707" s="2">
        <v>11</v>
      </c>
      <c r="J1707" s="2">
        <v>3.75</v>
      </c>
      <c r="K1707" s="2">
        <v>2</v>
      </c>
      <c r="L1707" s="19">
        <v>88.35729338221293</v>
      </c>
      <c r="M1707" s="19">
        <f t="shared" si="156"/>
        <v>8.8357293382212935E-3</v>
      </c>
      <c r="N1707" s="19">
        <v>88.35729338221293</v>
      </c>
      <c r="O1707" s="19">
        <f t="shared" si="157"/>
        <v>8.8357293382212935E-3</v>
      </c>
      <c r="P1707" s="19">
        <f t="shared" si="158"/>
        <v>0</v>
      </c>
      <c r="Q1707" s="24">
        <v>6.62</v>
      </c>
      <c r="R1707" s="24">
        <f t="shared" si="159"/>
        <v>5.8492528219024967E-2</v>
      </c>
      <c r="S1707" s="24">
        <v>8.3025000000000002</v>
      </c>
      <c r="T1707" s="24">
        <f t="shared" si="160"/>
        <v>0</v>
      </c>
      <c r="U1707" s="25">
        <f t="shared" si="161"/>
        <v>5.8492528219024967E-2</v>
      </c>
    </row>
    <row r="1708" spans="1:21" x14ac:dyDescent="0.3">
      <c r="A1708" s="2" t="s">
        <v>6</v>
      </c>
      <c r="B1708" s="2">
        <v>47</v>
      </c>
      <c r="C1708" s="5">
        <v>39876</v>
      </c>
      <c r="D1708" s="2">
        <v>24</v>
      </c>
      <c r="E1708" s="2" t="s">
        <v>10</v>
      </c>
      <c r="F1708" s="6" t="s">
        <v>53</v>
      </c>
      <c r="G1708" s="2">
        <v>50</v>
      </c>
      <c r="H1708" s="2">
        <v>10</v>
      </c>
      <c r="I1708" s="2">
        <v>18</v>
      </c>
      <c r="J1708" s="2">
        <v>9.5</v>
      </c>
      <c r="K1708" s="2">
        <v>2</v>
      </c>
      <c r="L1708" s="19">
        <v>567.05747397295761</v>
      </c>
      <c r="M1708" s="19">
        <f t="shared" si="156"/>
        <v>5.670574739729576E-2</v>
      </c>
      <c r="N1708" s="19">
        <v>283.5287369864788</v>
      </c>
      <c r="O1708" s="19">
        <f t="shared" si="157"/>
        <v>2.835287369864788E-2</v>
      </c>
      <c r="P1708" s="19">
        <f t="shared" si="158"/>
        <v>2.835287369864788E-2</v>
      </c>
      <c r="Q1708" s="24">
        <v>6.51</v>
      </c>
      <c r="R1708" s="24">
        <f t="shared" si="159"/>
        <v>0.18457720777819769</v>
      </c>
      <c r="S1708" s="24">
        <v>8.2509316770186327</v>
      </c>
      <c r="T1708" s="24">
        <f t="shared" si="160"/>
        <v>0.23393762373468224</v>
      </c>
      <c r="U1708" s="25">
        <f t="shared" si="161"/>
        <v>-4.9360415956484549E-2</v>
      </c>
    </row>
    <row r="1709" spans="1:21" x14ac:dyDescent="0.3">
      <c r="A1709" s="2" t="s">
        <v>6</v>
      </c>
      <c r="B1709" s="2">
        <v>47</v>
      </c>
      <c r="C1709" s="5">
        <v>39876</v>
      </c>
      <c r="D1709" s="2">
        <v>24</v>
      </c>
      <c r="E1709" s="2" t="s">
        <v>10</v>
      </c>
      <c r="F1709" s="6" t="s">
        <v>36</v>
      </c>
      <c r="G1709" s="2">
        <v>100</v>
      </c>
      <c r="H1709" s="2">
        <v>10</v>
      </c>
      <c r="I1709" s="2">
        <v>20</v>
      </c>
      <c r="J1709" s="2">
        <v>10</v>
      </c>
      <c r="K1709" s="2">
        <v>2</v>
      </c>
      <c r="L1709" s="19">
        <v>628.31853071795865</v>
      </c>
      <c r="M1709" s="19">
        <f t="shared" si="156"/>
        <v>6.2831853071795868E-2</v>
      </c>
      <c r="N1709" s="19">
        <v>628.31853071795865</v>
      </c>
      <c r="O1709" s="19">
        <f t="shared" si="157"/>
        <v>6.2831853071795868E-2</v>
      </c>
      <c r="P1709" s="19">
        <f t="shared" si="158"/>
        <v>0</v>
      </c>
      <c r="Q1709" s="24">
        <v>6.62</v>
      </c>
      <c r="R1709" s="24">
        <f t="shared" si="159"/>
        <v>0.41594686733528863</v>
      </c>
      <c r="S1709" s="24">
        <v>8.3025000000000002</v>
      </c>
      <c r="T1709" s="24">
        <f t="shared" si="160"/>
        <v>0</v>
      </c>
      <c r="U1709" s="25">
        <f t="shared" si="161"/>
        <v>0.41594686733528863</v>
      </c>
    </row>
    <row r="1710" spans="1:21" x14ac:dyDescent="0.3">
      <c r="A1710" s="2" t="s">
        <v>6</v>
      </c>
      <c r="B1710" s="2">
        <v>47</v>
      </c>
      <c r="C1710" s="5">
        <v>39876</v>
      </c>
      <c r="D1710" s="2">
        <v>24</v>
      </c>
      <c r="E1710" s="2" t="s">
        <v>10</v>
      </c>
      <c r="F1710" s="6" t="s">
        <v>13</v>
      </c>
      <c r="G1710" s="2">
        <v>100</v>
      </c>
      <c r="H1710" s="2">
        <v>10</v>
      </c>
      <c r="I1710" s="2">
        <v>12</v>
      </c>
      <c r="J1710" s="2">
        <v>8</v>
      </c>
      <c r="K1710" s="2">
        <v>4</v>
      </c>
      <c r="L1710" s="19">
        <v>804.24771931898704</v>
      </c>
      <c r="M1710" s="19">
        <f t="shared" si="156"/>
        <v>8.0424771931898703E-2</v>
      </c>
      <c r="N1710" s="19">
        <v>804.24771931898704</v>
      </c>
      <c r="O1710" s="19">
        <f t="shared" si="157"/>
        <v>8.0424771931898703E-2</v>
      </c>
      <c r="P1710" s="19">
        <f t="shared" si="158"/>
        <v>0</v>
      </c>
      <c r="Q1710" s="24">
        <v>19.28</v>
      </c>
      <c r="R1710" s="24">
        <f t="shared" si="159"/>
        <v>1.5505896028470072</v>
      </c>
      <c r="S1710" s="24">
        <v>10.10190114068441</v>
      </c>
      <c r="T1710" s="24">
        <f t="shared" si="160"/>
        <v>0</v>
      </c>
      <c r="U1710" s="25">
        <f t="shared" si="161"/>
        <v>1.5505896028470072</v>
      </c>
    </row>
    <row r="1711" spans="1:21" x14ac:dyDescent="0.3">
      <c r="A1711" s="2" t="s">
        <v>6</v>
      </c>
      <c r="B1711" s="2">
        <v>47</v>
      </c>
      <c r="C1711" s="5">
        <v>39876</v>
      </c>
      <c r="D1711" s="2">
        <v>24</v>
      </c>
      <c r="E1711" s="2" t="s">
        <v>10</v>
      </c>
      <c r="F1711" s="6" t="s">
        <v>47</v>
      </c>
      <c r="G1711" s="2">
        <v>50</v>
      </c>
      <c r="H1711" s="2">
        <v>5</v>
      </c>
      <c r="I1711" s="2">
        <v>14</v>
      </c>
      <c r="J1711" s="2">
        <v>6</v>
      </c>
      <c r="K1711" s="2">
        <v>3</v>
      </c>
      <c r="L1711" s="19">
        <v>339.29200658769764</v>
      </c>
      <c r="M1711" s="19">
        <f t="shared" si="156"/>
        <v>3.3929200658769768E-2</v>
      </c>
      <c r="N1711" s="19">
        <v>169.64600329384882</v>
      </c>
      <c r="O1711" s="19">
        <f t="shared" si="157"/>
        <v>1.6964600329384884E-2</v>
      </c>
      <c r="P1711" s="19">
        <f t="shared" si="158"/>
        <v>1.6964600329384884E-2</v>
      </c>
      <c r="Q1711" s="24">
        <v>5.15</v>
      </c>
      <c r="R1711" s="24">
        <f t="shared" si="159"/>
        <v>8.7367691696332156E-2</v>
      </c>
      <c r="S1711" s="24">
        <v>11.257627118644068</v>
      </c>
      <c r="T1711" s="24">
        <f t="shared" si="160"/>
        <v>0.19098114472504135</v>
      </c>
      <c r="U1711" s="25">
        <f t="shared" si="161"/>
        <v>-0.1036134530287092</v>
      </c>
    </row>
    <row r="1712" spans="1:21" x14ac:dyDescent="0.3">
      <c r="A1712" s="2" t="s">
        <v>6</v>
      </c>
      <c r="B1712" s="2">
        <v>47</v>
      </c>
      <c r="C1712" s="5">
        <v>39876</v>
      </c>
      <c r="D1712" s="2">
        <v>24</v>
      </c>
      <c r="E1712" s="2" t="s">
        <v>10</v>
      </c>
      <c r="F1712" s="6" t="s">
        <v>49</v>
      </c>
      <c r="G1712" s="2">
        <v>80</v>
      </c>
      <c r="H1712" s="2">
        <v>5</v>
      </c>
      <c r="I1712" s="2">
        <v>12</v>
      </c>
      <c r="J1712" s="2">
        <v>5.5</v>
      </c>
      <c r="K1712" s="2">
        <v>2</v>
      </c>
      <c r="L1712" s="19">
        <v>190.06635554218249</v>
      </c>
      <c r="M1712" s="19">
        <f t="shared" si="156"/>
        <v>1.9006635554218249E-2</v>
      </c>
      <c r="N1712" s="19">
        <v>152.05308443374599</v>
      </c>
      <c r="O1712" s="19">
        <f t="shared" si="157"/>
        <v>1.52053084433746E-2</v>
      </c>
      <c r="P1712" s="19">
        <f t="shared" si="158"/>
        <v>3.8013271108436487E-3</v>
      </c>
      <c r="Q1712" s="24">
        <v>5.23</v>
      </c>
      <c r="R1712" s="24">
        <f t="shared" si="159"/>
        <v>7.9523763158849167E-2</v>
      </c>
      <c r="S1712" s="24">
        <v>8.461146496815287</v>
      </c>
      <c r="T1712" s="24">
        <f t="shared" si="160"/>
        <v>3.2163585567163713E-2</v>
      </c>
      <c r="U1712" s="25">
        <f t="shared" si="161"/>
        <v>4.7360177591685454E-2</v>
      </c>
    </row>
    <row r="1713" spans="1:21" x14ac:dyDescent="0.3">
      <c r="A1713" s="2" t="s">
        <v>6</v>
      </c>
      <c r="B1713" s="2">
        <v>31</v>
      </c>
      <c r="C1713" s="5">
        <v>39876</v>
      </c>
      <c r="D1713" s="2">
        <v>19</v>
      </c>
      <c r="E1713" s="2" t="s">
        <v>8</v>
      </c>
      <c r="F1713" s="6" t="s">
        <v>49</v>
      </c>
      <c r="G1713" s="2">
        <v>70</v>
      </c>
      <c r="H1713" s="2">
        <v>5</v>
      </c>
      <c r="I1713" s="2">
        <v>15</v>
      </c>
      <c r="J1713" s="2">
        <v>6.25</v>
      </c>
      <c r="K1713" s="2">
        <v>2</v>
      </c>
      <c r="L1713" s="19">
        <v>245.43692606170259</v>
      </c>
      <c r="M1713" s="19">
        <f t="shared" si="156"/>
        <v>2.4543692606170259E-2</v>
      </c>
      <c r="N1713" s="19">
        <v>171.8058482431918</v>
      </c>
      <c r="O1713" s="19">
        <f t="shared" si="157"/>
        <v>1.7180584824319181E-2</v>
      </c>
      <c r="P1713" s="19">
        <f t="shared" si="158"/>
        <v>7.3631077818510776E-3</v>
      </c>
      <c r="Q1713" s="24">
        <v>5.23</v>
      </c>
      <c r="R1713" s="24">
        <f t="shared" si="159"/>
        <v>8.9854458631189321E-2</v>
      </c>
      <c r="S1713" s="24">
        <v>8.461146496815287</v>
      </c>
      <c r="T1713" s="24">
        <f t="shared" si="160"/>
        <v>6.2300333614082624E-2</v>
      </c>
      <c r="U1713" s="25">
        <f t="shared" si="161"/>
        <v>2.7554125017106697E-2</v>
      </c>
    </row>
    <row r="1714" spans="1:21" x14ac:dyDescent="0.3">
      <c r="A1714" s="2" t="s">
        <v>6</v>
      </c>
      <c r="B1714" s="2">
        <v>31</v>
      </c>
      <c r="C1714" s="5">
        <v>39876</v>
      </c>
      <c r="D1714" s="2">
        <v>19</v>
      </c>
      <c r="E1714" s="2" t="s">
        <v>8</v>
      </c>
      <c r="F1714" s="6" t="s">
        <v>44</v>
      </c>
      <c r="G1714" s="2">
        <v>20</v>
      </c>
      <c r="H1714" s="2">
        <v>10</v>
      </c>
      <c r="I1714" s="2">
        <v>10</v>
      </c>
      <c r="J1714" s="2">
        <v>7.5</v>
      </c>
      <c r="K1714" s="2">
        <v>2</v>
      </c>
      <c r="L1714" s="19">
        <v>353.42917352885172</v>
      </c>
      <c r="M1714" s="19">
        <f t="shared" si="156"/>
        <v>3.5342917352885174E-2</v>
      </c>
      <c r="N1714" s="19">
        <v>70.685834705770347</v>
      </c>
      <c r="O1714" s="19">
        <f t="shared" si="157"/>
        <v>7.0685834705770346E-3</v>
      </c>
      <c r="P1714" s="19">
        <f t="shared" si="158"/>
        <v>2.8274333882308138E-2</v>
      </c>
      <c r="Q1714" s="24">
        <v>5.78</v>
      </c>
      <c r="R1714" s="24">
        <f t="shared" si="159"/>
        <v>4.0856412459935265E-2</v>
      </c>
      <c r="S1714" s="24">
        <v>9.0675767918088734</v>
      </c>
      <c r="T1714" s="24">
        <f t="shared" si="160"/>
        <v>0.25637969371507258</v>
      </c>
      <c r="U1714" s="25">
        <f t="shared" si="161"/>
        <v>-0.21552328125513731</v>
      </c>
    </row>
    <row r="1715" spans="1:21" x14ac:dyDescent="0.3">
      <c r="A1715" s="2" t="s">
        <v>6</v>
      </c>
      <c r="B1715" s="2">
        <v>31</v>
      </c>
      <c r="C1715" s="5">
        <v>39876</v>
      </c>
      <c r="D1715" s="2">
        <v>19</v>
      </c>
      <c r="E1715" s="2" t="s">
        <v>8</v>
      </c>
      <c r="F1715" s="6" t="s">
        <v>44</v>
      </c>
      <c r="G1715" s="2">
        <v>80</v>
      </c>
      <c r="H1715" s="2">
        <v>10</v>
      </c>
      <c r="I1715" s="2">
        <v>10</v>
      </c>
      <c r="J1715" s="2">
        <v>7.5</v>
      </c>
      <c r="K1715" s="2">
        <v>2</v>
      </c>
      <c r="L1715" s="19">
        <v>353.42917352885172</v>
      </c>
      <c r="M1715" s="19">
        <f t="shared" si="156"/>
        <v>3.5342917352885174E-2</v>
      </c>
      <c r="N1715" s="19">
        <v>282.74333882308139</v>
      </c>
      <c r="O1715" s="19">
        <f t="shared" si="157"/>
        <v>2.8274333882308138E-2</v>
      </c>
      <c r="P1715" s="19">
        <f t="shared" si="158"/>
        <v>7.0685834705770355E-3</v>
      </c>
      <c r="Q1715" s="24">
        <v>5.78</v>
      </c>
      <c r="R1715" s="24">
        <f t="shared" si="159"/>
        <v>0.16342564983974106</v>
      </c>
      <c r="S1715" s="24">
        <v>9.0675767918088734</v>
      </c>
      <c r="T1715" s="24">
        <f t="shared" si="160"/>
        <v>6.4094923428768144E-2</v>
      </c>
      <c r="U1715" s="25">
        <f t="shared" si="161"/>
        <v>9.9330726410972917E-2</v>
      </c>
    </row>
    <row r="1716" spans="1:21" x14ac:dyDescent="0.3">
      <c r="A1716" s="2" t="s">
        <v>6</v>
      </c>
      <c r="B1716" s="2">
        <v>31</v>
      </c>
      <c r="C1716" s="5">
        <v>39876</v>
      </c>
      <c r="D1716" s="2">
        <v>19</v>
      </c>
      <c r="E1716" s="2" t="s">
        <v>8</v>
      </c>
      <c r="F1716" s="6" t="s">
        <v>13</v>
      </c>
      <c r="G1716" s="2">
        <v>60</v>
      </c>
      <c r="H1716" s="2">
        <v>20</v>
      </c>
      <c r="I1716" s="2">
        <v>30</v>
      </c>
      <c r="J1716" s="2">
        <v>17.5</v>
      </c>
      <c r="K1716" s="2">
        <v>4</v>
      </c>
      <c r="L1716" s="19">
        <v>3848.4510006474966</v>
      </c>
      <c r="M1716" s="19">
        <f t="shared" si="156"/>
        <v>0.38484510006474965</v>
      </c>
      <c r="N1716" s="19">
        <v>2309.070600388498</v>
      </c>
      <c r="O1716" s="19">
        <f t="shared" si="157"/>
        <v>0.23090706003884978</v>
      </c>
      <c r="P1716" s="19">
        <f t="shared" si="158"/>
        <v>0.15393804002589986</v>
      </c>
      <c r="Q1716" s="24">
        <v>19.28</v>
      </c>
      <c r="R1716" s="24">
        <f t="shared" si="159"/>
        <v>4.4518881175490241</v>
      </c>
      <c r="S1716" s="24">
        <v>10.10190114068441</v>
      </c>
      <c r="T1716" s="24">
        <f t="shared" si="160"/>
        <v>1.5550668621323602</v>
      </c>
      <c r="U1716" s="25">
        <f t="shared" si="161"/>
        <v>2.8968212554166639</v>
      </c>
    </row>
    <row r="1717" spans="1:21" x14ac:dyDescent="0.3">
      <c r="A1717" s="2" t="s">
        <v>6</v>
      </c>
      <c r="B1717" s="2">
        <v>31</v>
      </c>
      <c r="C1717" s="5">
        <v>39876</v>
      </c>
      <c r="D1717" s="2">
        <v>19</v>
      </c>
      <c r="E1717" s="2" t="s">
        <v>8</v>
      </c>
      <c r="F1717" s="6" t="s">
        <v>44</v>
      </c>
      <c r="G1717" s="2">
        <v>70</v>
      </c>
      <c r="H1717" s="2">
        <v>15</v>
      </c>
      <c r="I1717" s="2">
        <v>25</v>
      </c>
      <c r="J1717" s="2">
        <v>13.75</v>
      </c>
      <c r="K1717" s="2">
        <v>2</v>
      </c>
      <c r="L1717" s="19">
        <v>1187.9147221386406</v>
      </c>
      <c r="M1717" s="19">
        <f t="shared" si="156"/>
        <v>0.11879147221386406</v>
      </c>
      <c r="N1717" s="19">
        <v>831.54030549704839</v>
      </c>
      <c r="O1717" s="19">
        <f t="shared" si="157"/>
        <v>8.3154030549704841E-2</v>
      </c>
      <c r="P1717" s="19">
        <f t="shared" si="158"/>
        <v>3.563744166415922E-2</v>
      </c>
      <c r="Q1717" s="24">
        <v>5.78</v>
      </c>
      <c r="R1717" s="24">
        <f t="shared" si="159"/>
        <v>0.480630296577294</v>
      </c>
      <c r="S1717" s="24">
        <v>9.0675767918088734</v>
      </c>
      <c r="T1717" s="24">
        <f t="shared" si="160"/>
        <v>0.32314523895337272</v>
      </c>
      <c r="U1717" s="25">
        <f t="shared" si="161"/>
        <v>0.15748505762392129</v>
      </c>
    </row>
    <row r="1718" spans="1:21" x14ac:dyDescent="0.3">
      <c r="A1718" s="2" t="s">
        <v>6</v>
      </c>
      <c r="B1718" s="2">
        <v>31</v>
      </c>
      <c r="C1718" s="5">
        <v>39876</v>
      </c>
      <c r="D1718" s="2">
        <v>19</v>
      </c>
      <c r="E1718" s="2" t="s">
        <v>8</v>
      </c>
      <c r="F1718" s="6" t="s">
        <v>14</v>
      </c>
      <c r="G1718" s="2">
        <v>80</v>
      </c>
      <c r="H1718" s="2">
        <v>15</v>
      </c>
      <c r="I1718" s="2">
        <v>20</v>
      </c>
      <c r="J1718" s="2">
        <v>12.5</v>
      </c>
      <c r="K1718" s="2">
        <v>4</v>
      </c>
      <c r="L1718" s="19">
        <v>1963.4954084936207</v>
      </c>
      <c r="M1718" s="19">
        <f t="shared" si="156"/>
        <v>0.19634954084936207</v>
      </c>
      <c r="N1718" s="19">
        <v>1570.7963267948967</v>
      </c>
      <c r="O1718" s="19">
        <f t="shared" si="157"/>
        <v>0.15707963267948966</v>
      </c>
      <c r="P1718" s="19">
        <f t="shared" si="158"/>
        <v>3.9269908169872414E-2</v>
      </c>
      <c r="Q1718" s="24">
        <v>17.940000000000001</v>
      </c>
      <c r="R1718" s="24">
        <f t="shared" si="159"/>
        <v>2.8180086102700446</v>
      </c>
      <c r="S1718" s="24">
        <v>8.2253869969040245</v>
      </c>
      <c r="T1718" s="24">
        <f t="shared" si="160"/>
        <v>0.32301019203008369</v>
      </c>
      <c r="U1718" s="25">
        <f t="shared" si="161"/>
        <v>2.4949984182399607</v>
      </c>
    </row>
    <row r="1719" spans="1:21" x14ac:dyDescent="0.3">
      <c r="A1719" s="2" t="s">
        <v>6</v>
      </c>
      <c r="B1719" s="2">
        <v>31</v>
      </c>
      <c r="C1719" s="5">
        <v>39876</v>
      </c>
      <c r="D1719" s="2">
        <v>19</v>
      </c>
      <c r="E1719" s="2" t="s">
        <v>8</v>
      </c>
      <c r="F1719" s="6" t="s">
        <v>44</v>
      </c>
      <c r="G1719" s="2">
        <v>90</v>
      </c>
      <c r="H1719" s="2">
        <v>10</v>
      </c>
      <c r="I1719" s="2">
        <v>10</v>
      </c>
      <c r="J1719" s="2">
        <v>7.5</v>
      </c>
      <c r="K1719" s="2">
        <v>2</v>
      </c>
      <c r="L1719" s="19">
        <v>353.42917352885172</v>
      </c>
      <c r="M1719" s="19">
        <f t="shared" si="156"/>
        <v>3.5342917352885174E-2</v>
      </c>
      <c r="N1719" s="19">
        <v>318.08625617596658</v>
      </c>
      <c r="O1719" s="19">
        <f t="shared" si="157"/>
        <v>3.1808625617596661E-2</v>
      </c>
      <c r="P1719" s="19">
        <f t="shared" si="158"/>
        <v>3.5342917352885125E-3</v>
      </c>
      <c r="Q1719" s="24">
        <v>5.78</v>
      </c>
      <c r="R1719" s="24">
        <f t="shared" si="159"/>
        <v>0.18385385606970872</v>
      </c>
      <c r="S1719" s="24">
        <v>9.0675767918088734</v>
      </c>
      <c r="T1719" s="24">
        <f t="shared" si="160"/>
        <v>3.2047461714384023E-2</v>
      </c>
      <c r="U1719" s="25">
        <f t="shared" si="161"/>
        <v>0.1518063943553247</v>
      </c>
    </row>
    <row r="1720" spans="1:21" x14ac:dyDescent="0.3">
      <c r="A1720" s="2" t="s">
        <v>6</v>
      </c>
      <c r="B1720" s="2">
        <v>31</v>
      </c>
      <c r="C1720" s="5">
        <v>39876</v>
      </c>
      <c r="D1720" s="2">
        <v>19</v>
      </c>
      <c r="E1720" s="2" t="s">
        <v>8</v>
      </c>
      <c r="F1720" s="6" t="s">
        <v>44</v>
      </c>
      <c r="G1720" s="2">
        <v>90</v>
      </c>
      <c r="H1720" s="2">
        <v>10</v>
      </c>
      <c r="I1720" s="2">
        <v>10</v>
      </c>
      <c r="J1720" s="2">
        <v>7.5</v>
      </c>
      <c r="K1720" s="2">
        <v>2</v>
      </c>
      <c r="L1720" s="19">
        <v>353.42917352885172</v>
      </c>
      <c r="M1720" s="19">
        <f t="shared" si="156"/>
        <v>3.5342917352885174E-2</v>
      </c>
      <c r="N1720" s="19">
        <v>318.08625617596658</v>
      </c>
      <c r="O1720" s="19">
        <f t="shared" si="157"/>
        <v>3.1808625617596661E-2</v>
      </c>
      <c r="P1720" s="19">
        <f t="shared" si="158"/>
        <v>3.5342917352885125E-3</v>
      </c>
      <c r="Q1720" s="24">
        <v>5.78</v>
      </c>
      <c r="R1720" s="24">
        <f t="shared" si="159"/>
        <v>0.18385385606970872</v>
      </c>
      <c r="S1720" s="24">
        <v>9.0675767918088734</v>
      </c>
      <c r="T1720" s="24">
        <f t="shared" si="160"/>
        <v>3.2047461714384023E-2</v>
      </c>
      <c r="U1720" s="25">
        <f t="shared" si="161"/>
        <v>0.1518063943553247</v>
      </c>
    </row>
    <row r="1721" spans="1:21" x14ac:dyDescent="0.3">
      <c r="A1721" s="2" t="s">
        <v>6</v>
      </c>
      <c r="B1721" s="2">
        <v>31</v>
      </c>
      <c r="C1721" s="5">
        <v>39876</v>
      </c>
      <c r="D1721" s="2">
        <v>19</v>
      </c>
      <c r="E1721" s="2" t="s">
        <v>8</v>
      </c>
      <c r="F1721" s="6" t="s">
        <v>44</v>
      </c>
      <c r="G1721" s="2">
        <v>90</v>
      </c>
      <c r="H1721" s="2">
        <v>10</v>
      </c>
      <c r="I1721" s="2">
        <v>10</v>
      </c>
      <c r="J1721" s="2">
        <v>7.5</v>
      </c>
      <c r="K1721" s="2">
        <v>2</v>
      </c>
      <c r="L1721" s="19">
        <v>353.42917352885172</v>
      </c>
      <c r="M1721" s="19">
        <f t="shared" si="156"/>
        <v>3.5342917352885174E-2</v>
      </c>
      <c r="N1721" s="19">
        <v>318.08625617596658</v>
      </c>
      <c r="O1721" s="19">
        <f t="shared" si="157"/>
        <v>3.1808625617596661E-2</v>
      </c>
      <c r="P1721" s="19">
        <f t="shared" si="158"/>
        <v>3.5342917352885125E-3</v>
      </c>
      <c r="Q1721" s="24">
        <v>5.78</v>
      </c>
      <c r="R1721" s="24">
        <f t="shared" si="159"/>
        <v>0.18385385606970872</v>
      </c>
      <c r="S1721" s="24">
        <v>9.0675767918088734</v>
      </c>
      <c r="T1721" s="24">
        <f t="shared" si="160"/>
        <v>3.2047461714384023E-2</v>
      </c>
      <c r="U1721" s="25">
        <f t="shared" si="161"/>
        <v>0.1518063943553247</v>
      </c>
    </row>
    <row r="1722" spans="1:21" x14ac:dyDescent="0.3">
      <c r="A1722" s="2" t="s">
        <v>6</v>
      </c>
      <c r="B1722" s="2">
        <v>31</v>
      </c>
      <c r="C1722" s="5">
        <v>39876</v>
      </c>
      <c r="D1722" s="2">
        <v>19</v>
      </c>
      <c r="E1722" s="2" t="s">
        <v>8</v>
      </c>
      <c r="F1722" s="6" t="s">
        <v>44</v>
      </c>
      <c r="G1722" s="2">
        <v>90</v>
      </c>
      <c r="H1722" s="2">
        <v>10</v>
      </c>
      <c r="I1722" s="2">
        <v>10</v>
      </c>
      <c r="J1722" s="2">
        <v>7.5</v>
      </c>
      <c r="K1722" s="2">
        <v>2</v>
      </c>
      <c r="L1722" s="19">
        <v>353.42917352885172</v>
      </c>
      <c r="M1722" s="19">
        <f t="shared" si="156"/>
        <v>3.5342917352885174E-2</v>
      </c>
      <c r="N1722" s="19">
        <v>318.08625617596658</v>
      </c>
      <c r="O1722" s="19">
        <f t="shared" si="157"/>
        <v>3.1808625617596661E-2</v>
      </c>
      <c r="P1722" s="19">
        <f t="shared" si="158"/>
        <v>3.5342917352885125E-3</v>
      </c>
      <c r="Q1722" s="24">
        <v>5.78</v>
      </c>
      <c r="R1722" s="24">
        <f t="shared" si="159"/>
        <v>0.18385385606970872</v>
      </c>
      <c r="S1722" s="24">
        <v>9.0675767918088734</v>
      </c>
      <c r="T1722" s="24">
        <f t="shared" si="160"/>
        <v>3.2047461714384023E-2</v>
      </c>
      <c r="U1722" s="25">
        <f t="shared" si="161"/>
        <v>0.1518063943553247</v>
      </c>
    </row>
    <row r="1723" spans="1:21" x14ac:dyDescent="0.3">
      <c r="A1723" s="2" t="s">
        <v>6</v>
      </c>
      <c r="B1723" s="2">
        <v>31</v>
      </c>
      <c r="C1723" s="5">
        <v>39876</v>
      </c>
      <c r="D1723" s="2">
        <v>19</v>
      </c>
      <c r="E1723" s="2" t="s">
        <v>8</v>
      </c>
      <c r="F1723" s="6" t="s">
        <v>44</v>
      </c>
      <c r="G1723" s="2">
        <v>90</v>
      </c>
      <c r="H1723" s="2">
        <v>10</v>
      </c>
      <c r="I1723" s="2">
        <v>10</v>
      </c>
      <c r="J1723" s="2">
        <v>7.5</v>
      </c>
      <c r="K1723" s="2">
        <v>2</v>
      </c>
      <c r="L1723" s="19">
        <v>353.42917352885172</v>
      </c>
      <c r="M1723" s="19">
        <f t="shared" si="156"/>
        <v>3.5342917352885174E-2</v>
      </c>
      <c r="N1723" s="19">
        <v>318.08625617596658</v>
      </c>
      <c r="O1723" s="19">
        <f t="shared" si="157"/>
        <v>3.1808625617596661E-2</v>
      </c>
      <c r="P1723" s="19">
        <f t="shared" si="158"/>
        <v>3.5342917352885125E-3</v>
      </c>
      <c r="Q1723" s="24">
        <v>5.78</v>
      </c>
      <c r="R1723" s="24">
        <f t="shared" si="159"/>
        <v>0.18385385606970872</v>
      </c>
      <c r="S1723" s="24">
        <v>9.0675767918088734</v>
      </c>
      <c r="T1723" s="24">
        <f t="shared" si="160"/>
        <v>3.2047461714384023E-2</v>
      </c>
      <c r="U1723" s="25">
        <f t="shared" si="161"/>
        <v>0.1518063943553247</v>
      </c>
    </row>
    <row r="1724" spans="1:21" x14ac:dyDescent="0.3">
      <c r="A1724" s="2" t="s">
        <v>6</v>
      </c>
      <c r="B1724" s="2">
        <v>31</v>
      </c>
      <c r="C1724" s="5">
        <v>39876</v>
      </c>
      <c r="D1724" s="2">
        <v>19</v>
      </c>
      <c r="E1724" s="2" t="s">
        <v>8</v>
      </c>
      <c r="F1724" s="6" t="s">
        <v>44</v>
      </c>
      <c r="G1724" s="2">
        <v>90</v>
      </c>
      <c r="H1724" s="2">
        <v>10</v>
      </c>
      <c r="I1724" s="2">
        <v>10</v>
      </c>
      <c r="J1724" s="2">
        <v>7.5</v>
      </c>
      <c r="K1724" s="2">
        <v>2</v>
      </c>
      <c r="L1724" s="19">
        <v>353.42917352885172</v>
      </c>
      <c r="M1724" s="19">
        <f t="shared" si="156"/>
        <v>3.5342917352885174E-2</v>
      </c>
      <c r="N1724" s="19">
        <v>318.08625617596658</v>
      </c>
      <c r="O1724" s="19">
        <f t="shared" si="157"/>
        <v>3.1808625617596661E-2</v>
      </c>
      <c r="P1724" s="19">
        <f t="shared" si="158"/>
        <v>3.5342917352885125E-3</v>
      </c>
      <c r="Q1724" s="24">
        <v>5.78</v>
      </c>
      <c r="R1724" s="24">
        <f t="shared" si="159"/>
        <v>0.18385385606970872</v>
      </c>
      <c r="S1724" s="24">
        <v>9.0675767918088734</v>
      </c>
      <c r="T1724" s="24">
        <f t="shared" si="160"/>
        <v>3.2047461714384023E-2</v>
      </c>
      <c r="U1724" s="25">
        <f t="shared" si="161"/>
        <v>0.1518063943553247</v>
      </c>
    </row>
    <row r="1725" spans="1:21" x14ac:dyDescent="0.3">
      <c r="A1725" s="2" t="s">
        <v>6</v>
      </c>
      <c r="B1725" s="2">
        <v>31</v>
      </c>
      <c r="C1725" s="5">
        <v>39876</v>
      </c>
      <c r="D1725" s="2">
        <v>19</v>
      </c>
      <c r="E1725" s="2" t="s">
        <v>8</v>
      </c>
      <c r="F1725" s="6" t="s">
        <v>44</v>
      </c>
      <c r="G1725" s="2">
        <v>60</v>
      </c>
      <c r="H1725" s="2">
        <v>20</v>
      </c>
      <c r="I1725" s="2">
        <v>15</v>
      </c>
      <c r="J1725" s="2">
        <v>13.75</v>
      </c>
      <c r="K1725" s="2">
        <v>2</v>
      </c>
      <c r="L1725" s="19">
        <v>1187.9147221386406</v>
      </c>
      <c r="M1725" s="19">
        <f t="shared" si="156"/>
        <v>0.11879147221386406</v>
      </c>
      <c r="N1725" s="19">
        <v>712.74883328318435</v>
      </c>
      <c r="O1725" s="19">
        <f t="shared" si="157"/>
        <v>7.1274883328318439E-2</v>
      </c>
      <c r="P1725" s="19">
        <f t="shared" si="158"/>
        <v>4.7516588885545621E-2</v>
      </c>
      <c r="Q1725" s="24">
        <v>5.78</v>
      </c>
      <c r="R1725" s="24">
        <f t="shared" si="159"/>
        <v>0.41196882563768061</v>
      </c>
      <c r="S1725" s="24">
        <v>9.0675767918088734</v>
      </c>
      <c r="T1725" s="24">
        <f t="shared" si="160"/>
        <v>0.43086031860449692</v>
      </c>
      <c r="U1725" s="25">
        <f t="shared" si="161"/>
        <v>-1.8891492966816303E-2</v>
      </c>
    </row>
    <row r="1726" spans="1:21" x14ac:dyDescent="0.3">
      <c r="A1726" s="2" t="s">
        <v>6</v>
      </c>
      <c r="B1726" s="2">
        <v>31</v>
      </c>
      <c r="C1726" s="5">
        <v>39876</v>
      </c>
      <c r="D1726" s="2">
        <v>19</v>
      </c>
      <c r="E1726" s="2" t="s">
        <v>8</v>
      </c>
      <c r="F1726" s="6" t="s">
        <v>41</v>
      </c>
      <c r="G1726" s="2">
        <v>80</v>
      </c>
      <c r="H1726" s="2">
        <v>20</v>
      </c>
      <c r="I1726" s="2">
        <v>30</v>
      </c>
      <c r="J1726" s="2">
        <v>17.5</v>
      </c>
      <c r="K1726" s="2">
        <v>3</v>
      </c>
      <c r="L1726" s="19">
        <v>2886.3382504856222</v>
      </c>
      <c r="M1726" s="19">
        <f t="shared" si="156"/>
        <v>0.28863382504856222</v>
      </c>
      <c r="N1726" s="19">
        <v>2309.070600388498</v>
      </c>
      <c r="O1726" s="19">
        <f t="shared" si="157"/>
        <v>0.23090706003884978</v>
      </c>
      <c r="P1726" s="19">
        <f t="shared" si="158"/>
        <v>5.7726765009712439E-2</v>
      </c>
      <c r="Q1726" s="24">
        <v>10.71</v>
      </c>
      <c r="R1726" s="24">
        <f t="shared" si="159"/>
        <v>2.4730146130160815</v>
      </c>
      <c r="S1726" s="24">
        <v>8.1999999999999993</v>
      </c>
      <c r="T1726" s="24">
        <f t="shared" si="160"/>
        <v>0.47335947307964193</v>
      </c>
      <c r="U1726" s="25">
        <f t="shared" si="161"/>
        <v>1.9996551399364395</v>
      </c>
    </row>
    <row r="1727" spans="1:21" x14ac:dyDescent="0.3">
      <c r="A1727" s="2" t="s">
        <v>6</v>
      </c>
      <c r="B1727" s="2">
        <v>31</v>
      </c>
      <c r="C1727" s="5">
        <v>39876</v>
      </c>
      <c r="D1727" s="2">
        <v>19</v>
      </c>
      <c r="E1727" s="2" t="s">
        <v>8</v>
      </c>
      <c r="F1727" s="6" t="s">
        <v>53</v>
      </c>
      <c r="G1727" s="2">
        <v>10</v>
      </c>
      <c r="H1727" s="2">
        <v>20</v>
      </c>
      <c r="I1727" s="2">
        <v>30</v>
      </c>
      <c r="J1727" s="2">
        <v>17.5</v>
      </c>
      <c r="K1727" s="2">
        <v>2</v>
      </c>
      <c r="L1727" s="19">
        <v>1924.2255003237483</v>
      </c>
      <c r="M1727" s="19">
        <f t="shared" si="156"/>
        <v>0.19242255003237482</v>
      </c>
      <c r="N1727" s="19">
        <v>192.42255003237483</v>
      </c>
      <c r="O1727" s="19">
        <f t="shared" si="157"/>
        <v>1.9242255003237483E-2</v>
      </c>
      <c r="P1727" s="19">
        <f t="shared" si="158"/>
        <v>0.17318029502913734</v>
      </c>
      <c r="Q1727" s="24">
        <v>6.51</v>
      </c>
      <c r="R1727" s="24">
        <f t="shared" si="159"/>
        <v>0.12526708007107601</v>
      </c>
      <c r="S1727" s="24">
        <v>8.2509316770186327</v>
      </c>
      <c r="T1727" s="24">
        <f t="shared" si="160"/>
        <v>1.4288987820913417</v>
      </c>
      <c r="U1727" s="25">
        <f t="shared" si="161"/>
        <v>-1.3036317020202657</v>
      </c>
    </row>
    <row r="1728" spans="1:21" x14ac:dyDescent="0.3">
      <c r="A1728" s="2" t="s">
        <v>6</v>
      </c>
      <c r="B1728" s="2">
        <v>31</v>
      </c>
      <c r="C1728" s="5">
        <v>39876</v>
      </c>
      <c r="D1728" s="2">
        <v>19</v>
      </c>
      <c r="E1728" s="2" t="s">
        <v>8</v>
      </c>
      <c r="F1728" s="6" t="s">
        <v>55</v>
      </c>
      <c r="G1728" s="2">
        <v>90</v>
      </c>
      <c r="H1728" s="2">
        <v>15</v>
      </c>
      <c r="I1728" s="2">
        <v>15</v>
      </c>
      <c r="J1728" s="2">
        <v>11.25</v>
      </c>
      <c r="K1728" s="2">
        <v>2</v>
      </c>
      <c r="L1728" s="19">
        <v>795.21564043991634</v>
      </c>
      <c r="M1728" s="19">
        <f t="shared" si="156"/>
        <v>7.9521564043991633E-2</v>
      </c>
      <c r="N1728" s="19">
        <v>715.69407639592475</v>
      </c>
      <c r="O1728" s="19">
        <f t="shared" si="157"/>
        <v>7.1569407639592478E-2</v>
      </c>
      <c r="P1728" s="19">
        <f t="shared" si="158"/>
        <v>7.9521564043991549E-3</v>
      </c>
      <c r="Q1728" s="24">
        <v>4.05</v>
      </c>
      <c r="R1728" s="24">
        <f t="shared" si="159"/>
        <v>0.28985610094034953</v>
      </c>
      <c r="S1728" s="24">
        <v>8.104694792715291</v>
      </c>
      <c r="T1728" s="24">
        <f t="shared" si="160"/>
        <v>6.4449800601591389E-2</v>
      </c>
      <c r="U1728" s="25">
        <f t="shared" si="161"/>
        <v>0.22540630033875814</v>
      </c>
    </row>
    <row r="1729" spans="1:21" x14ac:dyDescent="0.3">
      <c r="A1729" s="2" t="s">
        <v>6</v>
      </c>
      <c r="B1729" s="2">
        <v>31</v>
      </c>
      <c r="C1729" s="5">
        <v>39876</v>
      </c>
      <c r="D1729" s="2">
        <v>19</v>
      </c>
      <c r="E1729" s="2" t="s">
        <v>8</v>
      </c>
      <c r="F1729" s="6" t="s">
        <v>53</v>
      </c>
      <c r="G1729" s="2">
        <v>80</v>
      </c>
      <c r="H1729" s="2">
        <v>15</v>
      </c>
      <c r="I1729" s="2">
        <v>25</v>
      </c>
      <c r="J1729" s="2">
        <v>13.75</v>
      </c>
      <c r="K1729" s="2">
        <v>2</v>
      </c>
      <c r="L1729" s="19">
        <v>1187.9147221386406</v>
      </c>
      <c r="M1729" s="19">
        <f t="shared" si="156"/>
        <v>0.11879147221386406</v>
      </c>
      <c r="N1729" s="19">
        <v>950.33177771091255</v>
      </c>
      <c r="O1729" s="19">
        <f t="shared" si="157"/>
        <v>9.5033177771091257E-2</v>
      </c>
      <c r="P1729" s="19">
        <f t="shared" si="158"/>
        <v>2.3758294442772804E-2</v>
      </c>
      <c r="Q1729" s="24">
        <v>6.51</v>
      </c>
      <c r="R1729" s="24">
        <f t="shared" si="159"/>
        <v>0.61866598728980404</v>
      </c>
      <c r="S1729" s="24">
        <v>8.2509316770186327</v>
      </c>
      <c r="T1729" s="24">
        <f t="shared" si="160"/>
        <v>0.19602806420980987</v>
      </c>
      <c r="U1729" s="25">
        <f t="shared" si="161"/>
        <v>0.42263792307999415</v>
      </c>
    </row>
    <row r="1730" spans="1:21" x14ac:dyDescent="0.3">
      <c r="A1730" s="2" t="s">
        <v>6</v>
      </c>
      <c r="B1730" s="2">
        <v>31</v>
      </c>
      <c r="C1730" s="5">
        <v>39876</v>
      </c>
      <c r="D1730" s="2">
        <v>19</v>
      </c>
      <c r="E1730" s="2" t="s">
        <v>8</v>
      </c>
      <c r="F1730" s="6" t="s">
        <v>24</v>
      </c>
      <c r="G1730" s="2">
        <v>90</v>
      </c>
      <c r="H1730" s="2">
        <v>10</v>
      </c>
      <c r="I1730" s="2">
        <v>15</v>
      </c>
      <c r="J1730" s="2">
        <v>8.75</v>
      </c>
      <c r="K1730" s="2">
        <v>2</v>
      </c>
      <c r="L1730" s="19">
        <v>481.05637508093707</v>
      </c>
      <c r="M1730" s="19">
        <f t="shared" ref="M1730:M1793" si="162">L1730/10000</f>
        <v>4.8105637508093706E-2</v>
      </c>
      <c r="N1730" s="19">
        <v>432.95073757284337</v>
      </c>
      <c r="O1730" s="19">
        <f t="shared" ref="O1730:O1793" si="163">N1730/10000</f>
        <v>4.3295073757284336E-2</v>
      </c>
      <c r="P1730" s="19">
        <f t="shared" ref="P1730:P1793" si="164">M1730-O1730</f>
        <v>4.8105637508093699E-3</v>
      </c>
      <c r="Q1730" s="24">
        <v>5.86</v>
      </c>
      <c r="R1730" s="24">
        <f t="shared" ref="R1730:R1793" si="165">O1730*Q1730</f>
        <v>0.25370913221768621</v>
      </c>
      <c r="S1730" s="24">
        <v>8.461146496815287</v>
      </c>
      <c r="T1730" s="24">
        <f t="shared" ref="T1730:T1793" si="166">P1730*S1730</f>
        <v>4.0702884627867308E-2</v>
      </c>
      <c r="U1730" s="25">
        <f t="shared" ref="U1730:U1793" si="167">R1730-T1730</f>
        <v>0.2130062475898189</v>
      </c>
    </row>
    <row r="1731" spans="1:21" x14ac:dyDescent="0.3">
      <c r="A1731" s="2" t="s">
        <v>6</v>
      </c>
      <c r="B1731" s="2">
        <v>31</v>
      </c>
      <c r="C1731" s="5">
        <v>39876</v>
      </c>
      <c r="D1731" s="2">
        <v>19</v>
      </c>
      <c r="E1731" s="2" t="s">
        <v>8</v>
      </c>
      <c r="F1731" s="6" t="s">
        <v>22</v>
      </c>
      <c r="G1731" s="2">
        <v>100</v>
      </c>
      <c r="H1731" s="2">
        <v>10</v>
      </c>
      <c r="I1731" s="2">
        <v>25</v>
      </c>
      <c r="J1731" s="2">
        <v>11.25</v>
      </c>
      <c r="K1731" s="2">
        <v>3</v>
      </c>
      <c r="L1731" s="19">
        <v>1192.8234606598735</v>
      </c>
      <c r="M1731" s="19">
        <f t="shared" si="162"/>
        <v>0.11928234606598735</v>
      </c>
      <c r="N1731" s="19">
        <v>1192.8234606598735</v>
      </c>
      <c r="O1731" s="19">
        <f t="shared" si="163"/>
        <v>0.11928234606598735</v>
      </c>
      <c r="P1731" s="19">
        <f t="shared" si="164"/>
        <v>0</v>
      </c>
      <c r="Q1731" s="24">
        <v>12.13</v>
      </c>
      <c r="R1731" s="24">
        <f t="shared" si="165"/>
        <v>1.4468948577804266</v>
      </c>
      <c r="S1731" s="24">
        <v>8.104694792715291</v>
      </c>
      <c r="T1731" s="24">
        <f t="shared" si="166"/>
        <v>0</v>
      </c>
      <c r="U1731" s="25">
        <f t="shared" si="167"/>
        <v>1.4468948577804266</v>
      </c>
    </row>
    <row r="1732" spans="1:21" x14ac:dyDescent="0.3">
      <c r="A1732" s="2" t="s">
        <v>6</v>
      </c>
      <c r="B1732" s="2">
        <v>31</v>
      </c>
      <c r="C1732" s="5">
        <v>39876</v>
      </c>
      <c r="D1732" s="2">
        <v>19</v>
      </c>
      <c r="E1732" s="2" t="s">
        <v>8</v>
      </c>
      <c r="F1732" s="6" t="s">
        <v>49</v>
      </c>
      <c r="G1732" s="2">
        <v>100</v>
      </c>
      <c r="H1732" s="2">
        <v>5</v>
      </c>
      <c r="I1732" s="2">
        <v>10</v>
      </c>
      <c r="J1732" s="2">
        <v>5</v>
      </c>
      <c r="K1732" s="2">
        <v>2</v>
      </c>
      <c r="L1732" s="19">
        <v>157.07963267948966</v>
      </c>
      <c r="M1732" s="19">
        <f t="shared" si="162"/>
        <v>1.5707963267948967E-2</v>
      </c>
      <c r="N1732" s="19">
        <v>157.07963267948966</v>
      </c>
      <c r="O1732" s="19">
        <f t="shared" si="163"/>
        <v>1.5707963267948967E-2</v>
      </c>
      <c r="P1732" s="19">
        <f t="shared" si="164"/>
        <v>0</v>
      </c>
      <c r="Q1732" s="24">
        <v>5.23</v>
      </c>
      <c r="R1732" s="24">
        <f t="shared" si="165"/>
        <v>8.215264789137311E-2</v>
      </c>
      <c r="S1732" s="24">
        <v>8.461146496815287</v>
      </c>
      <c r="T1732" s="24">
        <f t="shared" si="166"/>
        <v>0</v>
      </c>
      <c r="U1732" s="25">
        <f t="shared" si="167"/>
        <v>8.215264789137311E-2</v>
      </c>
    </row>
    <row r="1733" spans="1:21" x14ac:dyDescent="0.3">
      <c r="A1733" s="2" t="s">
        <v>6</v>
      </c>
      <c r="B1733" s="2">
        <v>31</v>
      </c>
      <c r="C1733" s="5">
        <v>39876</v>
      </c>
      <c r="D1733" s="2">
        <v>19</v>
      </c>
      <c r="E1733" s="2" t="s">
        <v>8</v>
      </c>
      <c r="F1733" s="6" t="s">
        <v>49</v>
      </c>
      <c r="G1733" s="2">
        <v>90</v>
      </c>
      <c r="H1733" s="2">
        <v>15</v>
      </c>
      <c r="I1733" s="2">
        <v>20</v>
      </c>
      <c r="J1733" s="2">
        <v>12.5</v>
      </c>
      <c r="K1733" s="2">
        <v>2</v>
      </c>
      <c r="L1733" s="19">
        <v>981.74770424681037</v>
      </c>
      <c r="M1733" s="19">
        <f t="shared" si="162"/>
        <v>9.8174770424681035E-2</v>
      </c>
      <c r="N1733" s="19">
        <v>883.57293382212936</v>
      </c>
      <c r="O1733" s="19">
        <f t="shared" si="163"/>
        <v>8.8357293382212931E-2</v>
      </c>
      <c r="P1733" s="19">
        <f t="shared" si="164"/>
        <v>9.8174770424681035E-3</v>
      </c>
      <c r="Q1733" s="24">
        <v>5.23</v>
      </c>
      <c r="R1733" s="24">
        <f t="shared" si="165"/>
        <v>0.46210864438897364</v>
      </c>
      <c r="S1733" s="24">
        <v>8.461146496815287</v>
      </c>
      <c r="T1733" s="24">
        <f t="shared" si="166"/>
        <v>8.3067111485443504E-2</v>
      </c>
      <c r="U1733" s="25">
        <f t="shared" si="167"/>
        <v>0.37904153290353015</v>
      </c>
    </row>
    <row r="1734" spans="1:21" x14ac:dyDescent="0.3">
      <c r="A1734" s="2" t="s">
        <v>6</v>
      </c>
      <c r="B1734" s="2">
        <v>31</v>
      </c>
      <c r="C1734" s="5">
        <v>39876</v>
      </c>
      <c r="D1734" s="2">
        <v>19</v>
      </c>
      <c r="E1734" s="2" t="s">
        <v>8</v>
      </c>
      <c r="F1734" s="6" t="s">
        <v>44</v>
      </c>
      <c r="G1734" s="2">
        <v>100</v>
      </c>
      <c r="H1734" s="2">
        <v>10</v>
      </c>
      <c r="I1734" s="2">
        <v>15</v>
      </c>
      <c r="J1734" s="2">
        <v>8.75</v>
      </c>
      <c r="K1734" s="2">
        <v>2</v>
      </c>
      <c r="L1734" s="19">
        <v>481.05637508093707</v>
      </c>
      <c r="M1734" s="19">
        <f t="shared" si="162"/>
        <v>4.8105637508093706E-2</v>
      </c>
      <c r="N1734" s="19">
        <v>481.05637508093707</v>
      </c>
      <c r="O1734" s="19">
        <f t="shared" si="163"/>
        <v>4.8105637508093706E-2</v>
      </c>
      <c r="P1734" s="19">
        <f t="shared" si="164"/>
        <v>0</v>
      </c>
      <c r="Q1734" s="24">
        <v>5.78</v>
      </c>
      <c r="R1734" s="24">
        <f t="shared" si="165"/>
        <v>0.27805058479678163</v>
      </c>
      <c r="S1734" s="24">
        <v>9.0675767918088734</v>
      </c>
      <c r="T1734" s="24">
        <f t="shared" si="166"/>
        <v>0</v>
      </c>
      <c r="U1734" s="25">
        <f t="shared" si="167"/>
        <v>0.27805058479678163</v>
      </c>
    </row>
    <row r="1735" spans="1:21" x14ac:dyDescent="0.3">
      <c r="A1735" s="2" t="s">
        <v>6</v>
      </c>
      <c r="B1735" s="2">
        <v>31</v>
      </c>
      <c r="C1735" s="5">
        <v>39876</v>
      </c>
      <c r="D1735" s="2">
        <v>19</v>
      </c>
      <c r="E1735" s="2" t="s">
        <v>8</v>
      </c>
      <c r="F1735" s="6" t="s">
        <v>53</v>
      </c>
      <c r="G1735" s="2">
        <v>60</v>
      </c>
      <c r="H1735" s="2">
        <v>10</v>
      </c>
      <c r="I1735" s="2">
        <v>15</v>
      </c>
      <c r="J1735" s="2">
        <v>8.75</v>
      </c>
      <c r="K1735" s="2">
        <v>2</v>
      </c>
      <c r="L1735" s="19">
        <v>481.05637508093707</v>
      </c>
      <c r="M1735" s="19">
        <f t="shared" si="162"/>
        <v>4.8105637508093706E-2</v>
      </c>
      <c r="N1735" s="19">
        <v>288.63382504856224</v>
      </c>
      <c r="O1735" s="19">
        <f t="shared" si="163"/>
        <v>2.8863382504856223E-2</v>
      </c>
      <c r="P1735" s="19">
        <f t="shared" si="164"/>
        <v>1.9242255003237483E-2</v>
      </c>
      <c r="Q1735" s="24">
        <v>6.51</v>
      </c>
      <c r="R1735" s="24">
        <f t="shared" si="165"/>
        <v>0.18790062010661401</v>
      </c>
      <c r="S1735" s="24">
        <v>8.2509316770186327</v>
      </c>
      <c r="T1735" s="24">
        <f t="shared" si="166"/>
        <v>0.15876653134348243</v>
      </c>
      <c r="U1735" s="25">
        <f t="shared" si="167"/>
        <v>2.9134088763131588E-2</v>
      </c>
    </row>
    <row r="1736" spans="1:21" x14ac:dyDescent="0.3">
      <c r="A1736" s="2" t="s">
        <v>6</v>
      </c>
      <c r="B1736" s="2">
        <v>31</v>
      </c>
      <c r="C1736" s="5">
        <v>39876</v>
      </c>
      <c r="D1736" s="2">
        <v>19</v>
      </c>
      <c r="E1736" s="2" t="s">
        <v>8</v>
      </c>
      <c r="F1736" s="6" t="s">
        <v>38</v>
      </c>
      <c r="G1736" s="2">
        <v>100</v>
      </c>
      <c r="H1736" s="2">
        <v>15</v>
      </c>
      <c r="I1736" s="2">
        <v>20</v>
      </c>
      <c r="J1736" s="2">
        <v>12.5</v>
      </c>
      <c r="K1736" s="2">
        <v>1</v>
      </c>
      <c r="L1736" s="19">
        <v>490.87385212340519</v>
      </c>
      <c r="M1736" s="19">
        <f t="shared" si="162"/>
        <v>4.9087385212340517E-2</v>
      </c>
      <c r="N1736" s="19">
        <v>490.87385212340519</v>
      </c>
      <c r="O1736" s="19">
        <f t="shared" si="163"/>
        <v>4.9087385212340517E-2</v>
      </c>
      <c r="P1736" s="19">
        <f t="shared" si="164"/>
        <v>0</v>
      </c>
      <c r="Q1736" s="24">
        <v>0.08</v>
      </c>
      <c r="R1736" s="24">
        <f t="shared" si="165"/>
        <v>3.9269908169872417E-3</v>
      </c>
      <c r="S1736" s="24">
        <v>8.104694792715291</v>
      </c>
      <c r="T1736" s="24">
        <f t="shared" si="166"/>
        <v>0</v>
      </c>
      <c r="U1736" s="25">
        <f t="shared" si="167"/>
        <v>3.9269908169872417E-3</v>
      </c>
    </row>
    <row r="1737" spans="1:21" x14ac:dyDescent="0.3">
      <c r="A1737" s="2" t="s">
        <v>6</v>
      </c>
      <c r="B1737" s="2">
        <v>31</v>
      </c>
      <c r="C1737" s="5">
        <v>39876</v>
      </c>
      <c r="D1737" s="2">
        <v>19</v>
      </c>
      <c r="E1737" s="2" t="s">
        <v>8</v>
      </c>
      <c r="F1737" s="6" t="s">
        <v>49</v>
      </c>
      <c r="G1737" s="2">
        <v>90</v>
      </c>
      <c r="H1737" s="2">
        <v>10</v>
      </c>
      <c r="I1737" s="2">
        <v>15</v>
      </c>
      <c r="J1737" s="2">
        <v>8.75</v>
      </c>
      <c r="K1737" s="2">
        <v>2</v>
      </c>
      <c r="L1737" s="19">
        <v>481.05637508093707</v>
      </c>
      <c r="M1737" s="19">
        <f t="shared" si="162"/>
        <v>4.8105637508093706E-2</v>
      </c>
      <c r="N1737" s="19">
        <v>432.95073757284337</v>
      </c>
      <c r="O1737" s="19">
        <f t="shared" si="163"/>
        <v>4.3295073757284336E-2</v>
      </c>
      <c r="P1737" s="19">
        <f t="shared" si="164"/>
        <v>4.8105637508093699E-3</v>
      </c>
      <c r="Q1737" s="24">
        <v>5.23</v>
      </c>
      <c r="R1737" s="24">
        <f t="shared" si="165"/>
        <v>0.22643323575059709</v>
      </c>
      <c r="S1737" s="24">
        <v>8.461146496815287</v>
      </c>
      <c r="T1737" s="24">
        <f t="shared" si="166"/>
        <v>4.0702884627867308E-2</v>
      </c>
      <c r="U1737" s="25">
        <f t="shared" si="167"/>
        <v>0.18573035112272979</v>
      </c>
    </row>
    <row r="1738" spans="1:21" x14ac:dyDescent="0.3">
      <c r="A1738" s="2" t="s">
        <v>6</v>
      </c>
      <c r="B1738" s="2">
        <v>31</v>
      </c>
      <c r="C1738" s="5">
        <v>39876</v>
      </c>
      <c r="D1738" s="2">
        <v>19</v>
      </c>
      <c r="E1738" s="2" t="s">
        <v>8</v>
      </c>
      <c r="F1738" s="6" t="s">
        <v>24</v>
      </c>
      <c r="G1738" s="2">
        <v>90</v>
      </c>
      <c r="H1738" s="2">
        <v>5</v>
      </c>
      <c r="I1738" s="2">
        <v>10</v>
      </c>
      <c r="J1738" s="2">
        <v>5</v>
      </c>
      <c r="K1738" s="2">
        <v>2</v>
      </c>
      <c r="L1738" s="19">
        <v>157.07963267948966</v>
      </c>
      <c r="M1738" s="19">
        <f t="shared" si="162"/>
        <v>1.5707963267948967E-2</v>
      </c>
      <c r="N1738" s="19">
        <v>141.37166941154069</v>
      </c>
      <c r="O1738" s="19">
        <f t="shared" si="163"/>
        <v>1.4137166941154069E-2</v>
      </c>
      <c r="P1738" s="19">
        <f t="shared" si="164"/>
        <v>1.5707963267948977E-3</v>
      </c>
      <c r="Q1738" s="24">
        <v>5.86</v>
      </c>
      <c r="R1738" s="24">
        <f t="shared" si="165"/>
        <v>8.2843798275162847E-2</v>
      </c>
      <c r="S1738" s="24">
        <v>8.461146496815287</v>
      </c>
      <c r="T1738" s="24">
        <f t="shared" si="166"/>
        <v>1.3290737837670969E-2</v>
      </c>
      <c r="U1738" s="25">
        <f t="shared" si="167"/>
        <v>6.9553060437491876E-2</v>
      </c>
    </row>
    <row r="1739" spans="1:21" x14ac:dyDescent="0.3">
      <c r="A1739" s="2" t="s">
        <v>6</v>
      </c>
      <c r="B1739" s="2">
        <v>31</v>
      </c>
      <c r="C1739" s="5">
        <v>39876</v>
      </c>
      <c r="D1739" s="2">
        <v>19</v>
      </c>
      <c r="E1739" s="2" t="s">
        <v>8</v>
      </c>
      <c r="F1739" s="6" t="s">
        <v>24</v>
      </c>
      <c r="G1739" s="2">
        <v>80</v>
      </c>
      <c r="H1739" s="2">
        <v>10</v>
      </c>
      <c r="I1739" s="2">
        <v>10</v>
      </c>
      <c r="J1739" s="2">
        <v>7.5</v>
      </c>
      <c r="K1739" s="2">
        <v>2</v>
      </c>
      <c r="L1739" s="19">
        <v>353.42917352885172</v>
      </c>
      <c r="M1739" s="19">
        <f t="shared" si="162"/>
        <v>3.5342917352885174E-2</v>
      </c>
      <c r="N1739" s="19">
        <v>282.74333882308139</v>
      </c>
      <c r="O1739" s="19">
        <f t="shared" si="163"/>
        <v>2.8274333882308138E-2</v>
      </c>
      <c r="P1739" s="19">
        <f t="shared" si="164"/>
        <v>7.0685834705770355E-3</v>
      </c>
      <c r="Q1739" s="24">
        <v>5.86</v>
      </c>
      <c r="R1739" s="24">
        <f t="shared" si="165"/>
        <v>0.16568759655032569</v>
      </c>
      <c r="S1739" s="24">
        <v>8.461146496815287</v>
      </c>
      <c r="T1739" s="24">
        <f t="shared" si="166"/>
        <v>5.9808320269519329E-2</v>
      </c>
      <c r="U1739" s="25">
        <f t="shared" si="167"/>
        <v>0.10587927628080637</v>
      </c>
    </row>
    <row r="1740" spans="1:21" x14ac:dyDescent="0.3">
      <c r="A1740" s="2" t="s">
        <v>6</v>
      </c>
      <c r="B1740" s="2">
        <v>31</v>
      </c>
      <c r="C1740" s="5">
        <v>39876</v>
      </c>
      <c r="D1740" s="2">
        <v>19</v>
      </c>
      <c r="E1740" s="2" t="s">
        <v>8</v>
      </c>
      <c r="F1740" s="6" t="s">
        <v>24</v>
      </c>
      <c r="G1740" s="2">
        <v>90</v>
      </c>
      <c r="H1740" s="2">
        <v>10</v>
      </c>
      <c r="I1740" s="2">
        <v>10</v>
      </c>
      <c r="J1740" s="2">
        <v>7.5</v>
      </c>
      <c r="K1740" s="2">
        <v>2</v>
      </c>
      <c r="L1740" s="19">
        <v>353.42917352885172</v>
      </c>
      <c r="M1740" s="19">
        <f t="shared" si="162"/>
        <v>3.5342917352885174E-2</v>
      </c>
      <c r="N1740" s="19">
        <v>318.08625617596658</v>
      </c>
      <c r="O1740" s="19">
        <f t="shared" si="163"/>
        <v>3.1808625617596661E-2</v>
      </c>
      <c r="P1740" s="19">
        <f t="shared" si="164"/>
        <v>3.5342917352885125E-3</v>
      </c>
      <c r="Q1740" s="24">
        <v>5.86</v>
      </c>
      <c r="R1740" s="24">
        <f t="shared" si="165"/>
        <v>0.18639854611911644</v>
      </c>
      <c r="S1740" s="24">
        <v>8.461146496815287</v>
      </c>
      <c r="T1740" s="24">
        <f t="shared" si="166"/>
        <v>2.9904160134759619E-2</v>
      </c>
      <c r="U1740" s="25">
        <f t="shared" si="167"/>
        <v>0.15649438598435683</v>
      </c>
    </row>
    <row r="1741" spans="1:21" x14ac:dyDescent="0.3">
      <c r="A1741" s="2" t="s">
        <v>6</v>
      </c>
      <c r="B1741" s="2">
        <v>31</v>
      </c>
      <c r="C1741" s="5">
        <v>39876</v>
      </c>
      <c r="D1741" s="2">
        <v>19</v>
      </c>
      <c r="E1741" s="2" t="s">
        <v>8</v>
      </c>
      <c r="F1741" s="6" t="s">
        <v>22</v>
      </c>
      <c r="G1741" s="2">
        <v>100</v>
      </c>
      <c r="H1741" s="2">
        <v>10</v>
      </c>
      <c r="I1741" s="2">
        <v>30</v>
      </c>
      <c r="J1741" s="2">
        <v>12.5</v>
      </c>
      <c r="K1741" s="2">
        <v>3</v>
      </c>
      <c r="L1741" s="19">
        <v>1472.621556370214</v>
      </c>
      <c r="M1741" s="19">
        <f t="shared" si="162"/>
        <v>0.14726215563702139</v>
      </c>
      <c r="N1741" s="19">
        <v>1472.621556370214</v>
      </c>
      <c r="O1741" s="19">
        <f t="shared" si="163"/>
        <v>0.14726215563702139</v>
      </c>
      <c r="P1741" s="19">
        <f t="shared" si="164"/>
        <v>0</v>
      </c>
      <c r="Q1741" s="24">
        <v>12.13</v>
      </c>
      <c r="R1741" s="24">
        <f t="shared" si="165"/>
        <v>1.7862899478770695</v>
      </c>
      <c r="S1741" s="24">
        <v>8.104694792715291</v>
      </c>
      <c r="T1741" s="24">
        <f t="shared" si="166"/>
        <v>0</v>
      </c>
      <c r="U1741" s="25">
        <f t="shared" si="167"/>
        <v>1.7862899478770695</v>
      </c>
    </row>
    <row r="1742" spans="1:21" x14ac:dyDescent="0.3">
      <c r="A1742" s="2" t="s">
        <v>6</v>
      </c>
      <c r="B1742" s="2">
        <v>31</v>
      </c>
      <c r="C1742" s="5">
        <v>39876</v>
      </c>
      <c r="D1742" s="2">
        <v>19</v>
      </c>
      <c r="E1742" s="2" t="s">
        <v>8</v>
      </c>
      <c r="F1742" s="6" t="s">
        <v>53</v>
      </c>
      <c r="G1742" s="2">
        <v>80</v>
      </c>
      <c r="H1742" s="2">
        <v>10</v>
      </c>
      <c r="I1742" s="2">
        <v>20</v>
      </c>
      <c r="J1742" s="2">
        <v>10</v>
      </c>
      <c r="K1742" s="2">
        <v>2</v>
      </c>
      <c r="L1742" s="19">
        <v>628.31853071795865</v>
      </c>
      <c r="M1742" s="19">
        <f t="shared" si="162"/>
        <v>6.2831853071795868E-2</v>
      </c>
      <c r="N1742" s="19">
        <v>502.65482457436696</v>
      </c>
      <c r="O1742" s="19">
        <f t="shared" si="163"/>
        <v>5.0265482457436693E-2</v>
      </c>
      <c r="P1742" s="19">
        <f t="shared" si="164"/>
        <v>1.2566370614359175E-2</v>
      </c>
      <c r="Q1742" s="24">
        <v>6.51</v>
      </c>
      <c r="R1742" s="24">
        <f t="shared" si="165"/>
        <v>0.32722829079791288</v>
      </c>
      <c r="S1742" s="24">
        <v>8.2509316770186327</v>
      </c>
      <c r="T1742" s="24">
        <f t="shared" si="166"/>
        <v>0.10368426536717221</v>
      </c>
      <c r="U1742" s="25">
        <f t="shared" si="167"/>
        <v>0.22354402543074067</v>
      </c>
    </row>
    <row r="1743" spans="1:21" x14ac:dyDescent="0.3">
      <c r="A1743" s="2" t="s">
        <v>6</v>
      </c>
      <c r="B1743" s="2">
        <v>31</v>
      </c>
      <c r="C1743" s="5">
        <v>39876</v>
      </c>
      <c r="D1743" s="2">
        <v>19</v>
      </c>
      <c r="E1743" s="2" t="s">
        <v>8</v>
      </c>
      <c r="F1743" s="6" t="s">
        <v>13</v>
      </c>
      <c r="G1743" s="2">
        <v>100</v>
      </c>
      <c r="H1743" s="2">
        <v>20</v>
      </c>
      <c r="I1743" s="2">
        <v>30</v>
      </c>
      <c r="J1743" s="2">
        <v>17.5</v>
      </c>
      <c r="K1743" s="2">
        <v>4</v>
      </c>
      <c r="L1743" s="19">
        <v>3848.4510006474966</v>
      </c>
      <c r="M1743" s="19">
        <f t="shared" si="162"/>
        <v>0.38484510006474965</v>
      </c>
      <c r="N1743" s="19">
        <v>3848.4510006474966</v>
      </c>
      <c r="O1743" s="19">
        <f t="shared" si="163"/>
        <v>0.38484510006474965</v>
      </c>
      <c r="P1743" s="19">
        <f t="shared" si="164"/>
        <v>0</v>
      </c>
      <c r="Q1743" s="24">
        <v>19.28</v>
      </c>
      <c r="R1743" s="24">
        <f t="shared" si="165"/>
        <v>7.4198135292483736</v>
      </c>
      <c r="S1743" s="24">
        <v>10.10190114068441</v>
      </c>
      <c r="T1743" s="24">
        <f t="shared" si="166"/>
        <v>0</v>
      </c>
      <c r="U1743" s="25">
        <f t="shared" si="167"/>
        <v>7.4198135292483736</v>
      </c>
    </row>
    <row r="1744" spans="1:21" x14ac:dyDescent="0.3">
      <c r="A1744" s="2" t="s">
        <v>6</v>
      </c>
      <c r="B1744" s="2">
        <v>31</v>
      </c>
      <c r="C1744" s="5">
        <v>39876</v>
      </c>
      <c r="D1744" s="2">
        <v>19</v>
      </c>
      <c r="E1744" s="2" t="s">
        <v>8</v>
      </c>
      <c r="F1744" s="6" t="s">
        <v>24</v>
      </c>
      <c r="G1744" s="2">
        <v>100</v>
      </c>
      <c r="H1744" s="2">
        <v>15</v>
      </c>
      <c r="I1744" s="2">
        <v>20</v>
      </c>
      <c r="J1744" s="2">
        <v>12.5</v>
      </c>
      <c r="K1744" s="2">
        <v>2</v>
      </c>
      <c r="L1744" s="19">
        <v>981.74770424681037</v>
      </c>
      <c r="M1744" s="19">
        <f t="shared" si="162"/>
        <v>9.8174770424681035E-2</v>
      </c>
      <c r="N1744" s="19">
        <v>981.74770424681037</v>
      </c>
      <c r="O1744" s="19">
        <f t="shared" si="163"/>
        <v>9.8174770424681035E-2</v>
      </c>
      <c r="P1744" s="19">
        <f t="shared" si="164"/>
        <v>0</v>
      </c>
      <c r="Q1744" s="24">
        <v>5.86</v>
      </c>
      <c r="R1744" s="24">
        <f t="shared" si="165"/>
        <v>0.57530415468863094</v>
      </c>
      <c r="S1744" s="24">
        <v>8.461146496815287</v>
      </c>
      <c r="T1744" s="24">
        <f t="shared" si="166"/>
        <v>0</v>
      </c>
      <c r="U1744" s="25">
        <f t="shared" si="167"/>
        <v>0.57530415468863094</v>
      </c>
    </row>
    <row r="1745" spans="1:21" x14ac:dyDescent="0.3">
      <c r="A1745" s="2" t="s">
        <v>6</v>
      </c>
      <c r="B1745" s="2">
        <v>31</v>
      </c>
      <c r="C1745" s="5">
        <v>39876</v>
      </c>
      <c r="D1745" s="2">
        <v>19</v>
      </c>
      <c r="E1745" s="2" t="s">
        <v>8</v>
      </c>
      <c r="F1745" s="6" t="s">
        <v>53</v>
      </c>
      <c r="G1745" s="2">
        <v>80</v>
      </c>
      <c r="H1745" s="2">
        <v>5</v>
      </c>
      <c r="I1745" s="2">
        <v>10</v>
      </c>
      <c r="J1745" s="2">
        <v>5</v>
      </c>
      <c r="K1745" s="2">
        <v>2</v>
      </c>
      <c r="L1745" s="19">
        <v>157.07963267948966</v>
      </c>
      <c r="M1745" s="19">
        <f t="shared" si="162"/>
        <v>1.5707963267948967E-2</v>
      </c>
      <c r="N1745" s="19">
        <v>125.66370614359174</v>
      </c>
      <c r="O1745" s="19">
        <f t="shared" si="163"/>
        <v>1.2566370614359173E-2</v>
      </c>
      <c r="P1745" s="19">
        <f t="shared" si="164"/>
        <v>3.1415926535897937E-3</v>
      </c>
      <c r="Q1745" s="24">
        <v>6.51</v>
      </c>
      <c r="R1745" s="24">
        <f t="shared" si="165"/>
        <v>8.180707269947822E-2</v>
      </c>
      <c r="S1745" s="24">
        <v>8.2509316770186327</v>
      </c>
      <c r="T1745" s="24">
        <f t="shared" si="166"/>
        <v>2.5921066341793052E-2</v>
      </c>
      <c r="U1745" s="25">
        <f t="shared" si="167"/>
        <v>5.5886006357685168E-2</v>
      </c>
    </row>
    <row r="1746" spans="1:21" x14ac:dyDescent="0.3">
      <c r="A1746" s="2" t="s">
        <v>6</v>
      </c>
      <c r="B1746" s="2">
        <v>31</v>
      </c>
      <c r="C1746" s="5">
        <v>39876</v>
      </c>
      <c r="D1746" s="2">
        <v>19</v>
      </c>
      <c r="E1746" s="2" t="s">
        <v>8</v>
      </c>
      <c r="F1746" s="6" t="s">
        <v>49</v>
      </c>
      <c r="G1746" s="2">
        <v>80</v>
      </c>
      <c r="H1746" s="2">
        <v>10</v>
      </c>
      <c r="I1746" s="2">
        <v>10</v>
      </c>
      <c r="J1746" s="2">
        <v>7.5</v>
      </c>
      <c r="K1746" s="2">
        <v>2</v>
      </c>
      <c r="L1746" s="19">
        <v>353.42917352885172</v>
      </c>
      <c r="M1746" s="19">
        <f t="shared" si="162"/>
        <v>3.5342917352885174E-2</v>
      </c>
      <c r="N1746" s="19">
        <v>282.74333882308139</v>
      </c>
      <c r="O1746" s="19">
        <f t="shared" si="163"/>
        <v>2.8274333882308138E-2</v>
      </c>
      <c r="P1746" s="19">
        <f t="shared" si="164"/>
        <v>7.0685834705770355E-3</v>
      </c>
      <c r="Q1746" s="24">
        <v>5.23</v>
      </c>
      <c r="R1746" s="24">
        <f t="shared" si="165"/>
        <v>0.14787476620447157</v>
      </c>
      <c r="S1746" s="24">
        <v>8.461146496815287</v>
      </c>
      <c r="T1746" s="24">
        <f t="shared" si="166"/>
        <v>5.9808320269519329E-2</v>
      </c>
      <c r="U1746" s="25">
        <f t="shared" si="167"/>
        <v>8.8066445934952248E-2</v>
      </c>
    </row>
    <row r="1747" spans="1:21" x14ac:dyDescent="0.3">
      <c r="A1747" s="2" t="s">
        <v>6</v>
      </c>
      <c r="B1747" s="2">
        <v>31</v>
      </c>
      <c r="C1747" s="5">
        <v>39876</v>
      </c>
      <c r="D1747" s="2">
        <v>19</v>
      </c>
      <c r="E1747" s="2" t="s">
        <v>8</v>
      </c>
      <c r="F1747" s="6" t="s">
        <v>53</v>
      </c>
      <c r="G1747" s="2">
        <v>60</v>
      </c>
      <c r="H1747" s="2">
        <v>15</v>
      </c>
      <c r="I1747" s="2">
        <v>20</v>
      </c>
      <c r="J1747" s="2">
        <v>12.5</v>
      </c>
      <c r="K1747" s="2">
        <v>2</v>
      </c>
      <c r="L1747" s="19">
        <v>981.74770424681037</v>
      </c>
      <c r="M1747" s="19">
        <f t="shared" si="162"/>
        <v>9.8174770424681035E-2</v>
      </c>
      <c r="N1747" s="19">
        <v>589.0486225480862</v>
      </c>
      <c r="O1747" s="19">
        <f t="shared" si="163"/>
        <v>5.8904862254808621E-2</v>
      </c>
      <c r="P1747" s="19">
        <f t="shared" si="164"/>
        <v>3.9269908169872414E-2</v>
      </c>
      <c r="Q1747" s="24">
        <v>6.51</v>
      </c>
      <c r="R1747" s="24">
        <f t="shared" si="165"/>
        <v>0.38347065327880409</v>
      </c>
      <c r="S1747" s="24">
        <v>8.2509316770186327</v>
      </c>
      <c r="T1747" s="24">
        <f t="shared" si="166"/>
        <v>0.32401332927241311</v>
      </c>
      <c r="U1747" s="25">
        <f t="shared" si="167"/>
        <v>5.9457324006390977E-2</v>
      </c>
    </row>
    <row r="1748" spans="1:21" x14ac:dyDescent="0.3">
      <c r="A1748" s="2" t="s">
        <v>6</v>
      </c>
      <c r="B1748" s="2">
        <v>31</v>
      </c>
      <c r="C1748" s="5">
        <v>39876</v>
      </c>
      <c r="D1748" s="2">
        <v>19</v>
      </c>
      <c r="E1748" s="2" t="s">
        <v>8</v>
      </c>
      <c r="F1748" s="6" t="s">
        <v>53</v>
      </c>
      <c r="G1748" s="2">
        <v>100</v>
      </c>
      <c r="H1748" s="2">
        <v>10</v>
      </c>
      <c r="I1748" s="2">
        <v>35</v>
      </c>
      <c r="J1748" s="2">
        <v>13.75</v>
      </c>
      <c r="K1748" s="2">
        <v>2</v>
      </c>
      <c r="L1748" s="19">
        <v>1187.9147221386406</v>
      </c>
      <c r="M1748" s="19">
        <f t="shared" si="162"/>
        <v>0.11879147221386406</v>
      </c>
      <c r="N1748" s="19">
        <v>1187.9147221386406</v>
      </c>
      <c r="O1748" s="19">
        <f t="shared" si="163"/>
        <v>0.11879147221386406</v>
      </c>
      <c r="P1748" s="19">
        <f t="shared" si="164"/>
        <v>0</v>
      </c>
      <c r="Q1748" s="24">
        <v>6.51</v>
      </c>
      <c r="R1748" s="24">
        <f t="shared" si="165"/>
        <v>0.77333248411225497</v>
      </c>
      <c r="S1748" s="24">
        <v>8.2509316770186327</v>
      </c>
      <c r="T1748" s="24">
        <f t="shared" si="166"/>
        <v>0</v>
      </c>
      <c r="U1748" s="25">
        <f t="shared" si="167"/>
        <v>0.77333248411225497</v>
      </c>
    </row>
    <row r="1749" spans="1:21" x14ac:dyDescent="0.3">
      <c r="A1749" s="2" t="s">
        <v>6</v>
      </c>
      <c r="B1749" s="2">
        <v>31</v>
      </c>
      <c r="C1749" s="5">
        <v>39876</v>
      </c>
      <c r="D1749" s="2">
        <v>19</v>
      </c>
      <c r="E1749" s="2" t="s">
        <v>8</v>
      </c>
      <c r="F1749" s="6" t="s">
        <v>41</v>
      </c>
      <c r="G1749" s="2">
        <v>100</v>
      </c>
      <c r="H1749" s="2">
        <v>10</v>
      </c>
      <c r="I1749" s="2">
        <v>15</v>
      </c>
      <c r="J1749" s="2">
        <v>8.75</v>
      </c>
      <c r="K1749" s="2">
        <v>3</v>
      </c>
      <c r="L1749" s="19">
        <v>721.58456262140555</v>
      </c>
      <c r="M1749" s="19">
        <f t="shared" si="162"/>
        <v>7.2158456262140555E-2</v>
      </c>
      <c r="N1749" s="19">
        <v>721.58456262140555</v>
      </c>
      <c r="O1749" s="19">
        <f t="shared" si="163"/>
        <v>7.2158456262140555E-2</v>
      </c>
      <c r="P1749" s="19">
        <f t="shared" si="164"/>
        <v>0</v>
      </c>
      <c r="Q1749" s="24">
        <v>10.71</v>
      </c>
      <c r="R1749" s="24">
        <f t="shared" si="165"/>
        <v>0.77281706656752536</v>
      </c>
      <c r="S1749" s="24">
        <v>8.1999999999999993</v>
      </c>
      <c r="T1749" s="24">
        <f t="shared" si="166"/>
        <v>0</v>
      </c>
      <c r="U1749" s="25">
        <f t="shared" si="167"/>
        <v>0.77281706656752536</v>
      </c>
    </row>
    <row r="1750" spans="1:21" x14ac:dyDescent="0.3">
      <c r="A1750" s="2" t="s">
        <v>6</v>
      </c>
      <c r="B1750" s="2">
        <v>31</v>
      </c>
      <c r="C1750" s="5">
        <v>39876</v>
      </c>
      <c r="D1750" s="2">
        <v>19</v>
      </c>
      <c r="E1750" s="2" t="s">
        <v>8</v>
      </c>
      <c r="F1750" s="6" t="s">
        <v>23</v>
      </c>
      <c r="G1750" s="2">
        <v>100</v>
      </c>
      <c r="H1750" s="2">
        <v>10</v>
      </c>
      <c r="I1750" s="2">
        <v>15</v>
      </c>
      <c r="J1750" s="2">
        <v>8.75</v>
      </c>
      <c r="K1750" s="2">
        <v>3</v>
      </c>
      <c r="L1750" s="19">
        <v>721.58456262140555</v>
      </c>
      <c r="M1750" s="19">
        <f t="shared" si="162"/>
        <v>7.2158456262140555E-2</v>
      </c>
      <c r="N1750" s="19">
        <v>721.58456262140555</v>
      </c>
      <c r="O1750" s="19">
        <f t="shared" si="163"/>
        <v>7.2158456262140555E-2</v>
      </c>
      <c r="P1750" s="19">
        <f t="shared" si="164"/>
        <v>0</v>
      </c>
      <c r="Q1750" s="24">
        <v>4.09</v>
      </c>
      <c r="R1750" s="24">
        <f t="shared" si="165"/>
        <v>0.29512808611215485</v>
      </c>
      <c r="S1750" s="24">
        <v>6.1216589861751149</v>
      </c>
      <c r="T1750" s="24">
        <f t="shared" si="166"/>
        <v>0</v>
      </c>
      <c r="U1750" s="25">
        <f t="shared" si="167"/>
        <v>0.29512808611215485</v>
      </c>
    </row>
    <row r="1751" spans="1:21" x14ac:dyDescent="0.3">
      <c r="A1751" s="2" t="s">
        <v>6</v>
      </c>
      <c r="B1751" s="2">
        <v>31</v>
      </c>
      <c r="C1751" s="5">
        <v>39876</v>
      </c>
      <c r="D1751" s="2">
        <v>19</v>
      </c>
      <c r="E1751" s="2" t="s">
        <v>8</v>
      </c>
      <c r="F1751" s="6" t="s">
        <v>53</v>
      </c>
      <c r="G1751" s="2">
        <v>80</v>
      </c>
      <c r="H1751" s="2">
        <v>5</v>
      </c>
      <c r="I1751" s="2">
        <v>25</v>
      </c>
      <c r="J1751" s="2">
        <v>8.75</v>
      </c>
      <c r="K1751" s="2">
        <v>2</v>
      </c>
      <c r="L1751" s="19">
        <v>481.05637508093707</v>
      </c>
      <c r="M1751" s="19">
        <f t="shared" si="162"/>
        <v>4.8105637508093706E-2</v>
      </c>
      <c r="N1751" s="19">
        <v>384.84510006474966</v>
      </c>
      <c r="O1751" s="19">
        <f t="shared" si="163"/>
        <v>3.8484510006474966E-2</v>
      </c>
      <c r="P1751" s="19">
        <f t="shared" si="164"/>
        <v>9.6211275016187398E-3</v>
      </c>
      <c r="Q1751" s="24">
        <v>6.51</v>
      </c>
      <c r="R1751" s="24">
        <f t="shared" si="165"/>
        <v>0.25053416014215202</v>
      </c>
      <c r="S1751" s="24">
        <v>8.2509316770186327</v>
      </c>
      <c r="T1751" s="24">
        <f t="shared" si="166"/>
        <v>7.9383265671741199E-2</v>
      </c>
      <c r="U1751" s="25">
        <f t="shared" si="167"/>
        <v>0.17115089447041082</v>
      </c>
    </row>
    <row r="1752" spans="1:21" x14ac:dyDescent="0.3">
      <c r="A1752" s="2" t="s">
        <v>6</v>
      </c>
      <c r="B1752" s="2">
        <v>31</v>
      </c>
      <c r="C1752" s="5">
        <v>39876</v>
      </c>
      <c r="D1752" s="2">
        <v>19</v>
      </c>
      <c r="E1752" s="2" t="s">
        <v>8</v>
      </c>
      <c r="F1752" s="6" t="s">
        <v>53</v>
      </c>
      <c r="G1752" s="2">
        <v>40</v>
      </c>
      <c r="H1752" s="2">
        <v>10</v>
      </c>
      <c r="I1752" s="2">
        <v>10</v>
      </c>
      <c r="J1752" s="2">
        <v>7.5</v>
      </c>
      <c r="K1752" s="2">
        <v>2</v>
      </c>
      <c r="L1752" s="19">
        <v>353.42917352885172</v>
      </c>
      <c r="M1752" s="19">
        <f t="shared" si="162"/>
        <v>3.5342917352885174E-2</v>
      </c>
      <c r="N1752" s="19">
        <v>141.37166941154069</v>
      </c>
      <c r="O1752" s="19">
        <f t="shared" si="163"/>
        <v>1.4137166941154069E-2</v>
      </c>
      <c r="P1752" s="19">
        <f t="shared" si="164"/>
        <v>2.1205750411731103E-2</v>
      </c>
      <c r="Q1752" s="24">
        <v>6.51</v>
      </c>
      <c r="R1752" s="24">
        <f t="shared" si="165"/>
        <v>9.2032956786912992E-2</v>
      </c>
      <c r="S1752" s="24">
        <v>8.2509316770186327</v>
      </c>
      <c r="T1752" s="24">
        <f t="shared" si="166"/>
        <v>0.17496719780710307</v>
      </c>
      <c r="U1752" s="25">
        <f t="shared" si="167"/>
        <v>-8.2934241020190078E-2</v>
      </c>
    </row>
    <row r="1753" spans="1:21" x14ac:dyDescent="0.3">
      <c r="A1753" s="2" t="s">
        <v>6</v>
      </c>
      <c r="B1753" s="2">
        <v>31</v>
      </c>
      <c r="C1753" s="5">
        <v>39876</v>
      </c>
      <c r="D1753" s="2">
        <v>19</v>
      </c>
      <c r="E1753" s="2" t="s">
        <v>8</v>
      </c>
      <c r="F1753" s="6" t="s">
        <v>55</v>
      </c>
      <c r="G1753" s="2">
        <v>60</v>
      </c>
      <c r="H1753" s="2">
        <v>10</v>
      </c>
      <c r="I1753" s="2">
        <v>10</v>
      </c>
      <c r="J1753" s="2">
        <v>7.5</v>
      </c>
      <c r="K1753" s="2">
        <v>2</v>
      </c>
      <c r="L1753" s="19">
        <v>353.42917352885172</v>
      </c>
      <c r="M1753" s="19">
        <f t="shared" si="162"/>
        <v>3.5342917352885174E-2</v>
      </c>
      <c r="N1753" s="19">
        <v>212.05750411731103</v>
      </c>
      <c r="O1753" s="19">
        <f t="shared" si="163"/>
        <v>2.1205750411731103E-2</v>
      </c>
      <c r="P1753" s="19">
        <f t="shared" si="164"/>
        <v>1.4137166941154071E-2</v>
      </c>
      <c r="Q1753" s="24">
        <v>4.05</v>
      </c>
      <c r="R1753" s="24">
        <f t="shared" si="165"/>
        <v>8.5883289167510965E-2</v>
      </c>
      <c r="S1753" s="24">
        <v>8.104694792715291</v>
      </c>
      <c r="T1753" s="24">
        <f t="shared" si="166"/>
        <v>0.11457742329171816</v>
      </c>
      <c r="U1753" s="25">
        <f t="shared" si="167"/>
        <v>-2.8694134124207196E-2</v>
      </c>
    </row>
    <row r="1754" spans="1:21" x14ac:dyDescent="0.3">
      <c r="A1754" s="2" t="s">
        <v>6</v>
      </c>
      <c r="B1754" s="2">
        <v>31</v>
      </c>
      <c r="C1754" s="5">
        <v>39876</v>
      </c>
      <c r="D1754" s="2">
        <v>19</v>
      </c>
      <c r="E1754" s="2" t="s">
        <v>8</v>
      </c>
      <c r="F1754" s="6" t="s">
        <v>53</v>
      </c>
      <c r="G1754" s="2">
        <v>100</v>
      </c>
      <c r="H1754" s="2">
        <v>10</v>
      </c>
      <c r="I1754" s="2">
        <v>10</v>
      </c>
      <c r="J1754" s="2">
        <v>7.5</v>
      </c>
      <c r="K1754" s="2">
        <v>2</v>
      </c>
      <c r="L1754" s="19">
        <v>353.42917352885172</v>
      </c>
      <c r="M1754" s="19">
        <f t="shared" si="162"/>
        <v>3.5342917352885174E-2</v>
      </c>
      <c r="N1754" s="19">
        <v>353.42917352885172</v>
      </c>
      <c r="O1754" s="19">
        <f t="shared" si="163"/>
        <v>3.5342917352885174E-2</v>
      </c>
      <c r="P1754" s="19">
        <f t="shared" si="164"/>
        <v>0</v>
      </c>
      <c r="Q1754" s="24">
        <v>6.51</v>
      </c>
      <c r="R1754" s="24">
        <f t="shared" si="165"/>
        <v>0.23008239196728247</v>
      </c>
      <c r="S1754" s="24">
        <v>8.2509316770186327</v>
      </c>
      <c r="T1754" s="24">
        <f t="shared" si="166"/>
        <v>0</v>
      </c>
      <c r="U1754" s="25">
        <f t="shared" si="167"/>
        <v>0.23008239196728247</v>
      </c>
    </row>
    <row r="1755" spans="1:21" x14ac:dyDescent="0.3">
      <c r="A1755" s="2" t="s">
        <v>6</v>
      </c>
      <c r="B1755" s="2">
        <v>31</v>
      </c>
      <c r="C1755" s="5">
        <v>39876</v>
      </c>
      <c r="D1755" s="2">
        <v>19</v>
      </c>
      <c r="E1755" s="2" t="s">
        <v>8</v>
      </c>
      <c r="F1755" s="6" t="s">
        <v>35</v>
      </c>
      <c r="G1755" s="2">
        <v>100</v>
      </c>
      <c r="H1755" s="2">
        <v>5</v>
      </c>
      <c r="I1755" s="2">
        <v>10</v>
      </c>
      <c r="J1755" s="2">
        <v>5</v>
      </c>
      <c r="K1755" s="2">
        <v>1</v>
      </c>
      <c r="L1755" s="19">
        <v>78.539816339744831</v>
      </c>
      <c r="M1755" s="19">
        <f t="shared" si="162"/>
        <v>7.8539816339744835E-3</v>
      </c>
      <c r="N1755" s="19">
        <v>78.539816339744831</v>
      </c>
      <c r="O1755" s="19">
        <f t="shared" si="163"/>
        <v>7.8539816339744835E-3</v>
      </c>
      <c r="P1755" s="19">
        <f t="shared" si="164"/>
        <v>0</v>
      </c>
      <c r="Q1755" s="24">
        <v>1.93</v>
      </c>
      <c r="R1755" s="24">
        <f t="shared" si="165"/>
        <v>1.5158184553570753E-2</v>
      </c>
      <c r="S1755" s="24">
        <v>8.104694792715291</v>
      </c>
      <c r="T1755" s="24">
        <f t="shared" si="166"/>
        <v>0</v>
      </c>
      <c r="U1755" s="25">
        <f t="shared" si="167"/>
        <v>1.5158184553570753E-2</v>
      </c>
    </row>
    <row r="1756" spans="1:21" x14ac:dyDescent="0.3">
      <c r="A1756" s="2" t="s">
        <v>6</v>
      </c>
      <c r="B1756" s="2">
        <v>31</v>
      </c>
      <c r="C1756" s="5">
        <v>39876</v>
      </c>
      <c r="D1756" s="2">
        <v>19</v>
      </c>
      <c r="E1756" s="2" t="s">
        <v>8</v>
      </c>
      <c r="F1756" s="6" t="s">
        <v>53</v>
      </c>
      <c r="G1756" s="2">
        <v>90</v>
      </c>
      <c r="H1756" s="2">
        <v>5</v>
      </c>
      <c r="I1756" s="2">
        <v>20</v>
      </c>
      <c r="J1756" s="2">
        <v>7.5</v>
      </c>
      <c r="K1756" s="2">
        <v>2</v>
      </c>
      <c r="L1756" s="19">
        <v>353.42917352885172</v>
      </c>
      <c r="M1756" s="19">
        <f t="shared" si="162"/>
        <v>3.5342917352885174E-2</v>
      </c>
      <c r="N1756" s="19">
        <v>318.08625617596658</v>
      </c>
      <c r="O1756" s="19">
        <f t="shared" si="163"/>
        <v>3.1808625617596661E-2</v>
      </c>
      <c r="P1756" s="19">
        <f t="shared" si="164"/>
        <v>3.5342917352885125E-3</v>
      </c>
      <c r="Q1756" s="24">
        <v>6.51</v>
      </c>
      <c r="R1756" s="24">
        <f t="shared" si="165"/>
        <v>0.20707415277055427</v>
      </c>
      <c r="S1756" s="24">
        <v>8.2509316770186327</v>
      </c>
      <c r="T1756" s="24">
        <f t="shared" si="166"/>
        <v>2.9161199634517139E-2</v>
      </c>
      <c r="U1756" s="25">
        <f t="shared" si="167"/>
        <v>0.17791295313603714</v>
      </c>
    </row>
    <row r="1757" spans="1:21" x14ac:dyDescent="0.3">
      <c r="A1757" s="2" t="s">
        <v>6</v>
      </c>
      <c r="B1757" s="2">
        <v>31</v>
      </c>
      <c r="C1757" s="5">
        <v>39876</v>
      </c>
      <c r="D1757" s="2">
        <v>19</v>
      </c>
      <c r="E1757" s="2" t="s">
        <v>8</v>
      </c>
      <c r="F1757" s="6" t="s">
        <v>53</v>
      </c>
      <c r="G1757" s="2">
        <v>100</v>
      </c>
      <c r="H1757" s="2">
        <v>5</v>
      </c>
      <c r="I1757" s="2">
        <v>10</v>
      </c>
      <c r="J1757" s="2">
        <v>5</v>
      </c>
      <c r="K1757" s="2">
        <v>2</v>
      </c>
      <c r="L1757" s="19">
        <v>157.07963267948966</v>
      </c>
      <c r="M1757" s="19">
        <f t="shared" si="162"/>
        <v>1.5707963267948967E-2</v>
      </c>
      <c r="N1757" s="19">
        <v>157.07963267948966</v>
      </c>
      <c r="O1757" s="19">
        <f t="shared" si="163"/>
        <v>1.5707963267948967E-2</v>
      </c>
      <c r="P1757" s="19">
        <f t="shared" si="164"/>
        <v>0</v>
      </c>
      <c r="Q1757" s="24">
        <v>6.51</v>
      </c>
      <c r="R1757" s="24">
        <f t="shared" si="165"/>
        <v>0.10225884087434778</v>
      </c>
      <c r="S1757" s="24">
        <v>8.2509316770186327</v>
      </c>
      <c r="T1757" s="24">
        <f t="shared" si="166"/>
        <v>0</v>
      </c>
      <c r="U1757" s="25">
        <f t="shared" si="167"/>
        <v>0.10225884087434778</v>
      </c>
    </row>
    <row r="1758" spans="1:21" x14ac:dyDescent="0.3">
      <c r="A1758" s="2" t="s">
        <v>6</v>
      </c>
      <c r="B1758" s="2">
        <v>31</v>
      </c>
      <c r="C1758" s="5">
        <v>39876</v>
      </c>
      <c r="D1758" s="2">
        <v>19</v>
      </c>
      <c r="E1758" s="2" t="s">
        <v>8</v>
      </c>
      <c r="F1758" s="6" t="s">
        <v>53</v>
      </c>
      <c r="G1758" s="2">
        <v>90</v>
      </c>
      <c r="H1758" s="2">
        <v>5</v>
      </c>
      <c r="I1758" s="2">
        <v>10</v>
      </c>
      <c r="J1758" s="2">
        <v>5</v>
      </c>
      <c r="K1758" s="2">
        <v>2</v>
      </c>
      <c r="L1758" s="19">
        <v>157.07963267948966</v>
      </c>
      <c r="M1758" s="19">
        <f t="shared" si="162"/>
        <v>1.5707963267948967E-2</v>
      </c>
      <c r="N1758" s="19">
        <v>141.37166941154069</v>
      </c>
      <c r="O1758" s="19">
        <f t="shared" si="163"/>
        <v>1.4137166941154069E-2</v>
      </c>
      <c r="P1758" s="19">
        <f t="shared" si="164"/>
        <v>1.5707963267948977E-3</v>
      </c>
      <c r="Q1758" s="24">
        <v>6.51</v>
      </c>
      <c r="R1758" s="24">
        <f t="shared" si="165"/>
        <v>9.2032956786912992E-2</v>
      </c>
      <c r="S1758" s="24">
        <v>8.2509316770186327</v>
      </c>
      <c r="T1758" s="24">
        <f t="shared" si="166"/>
        <v>1.2960533170896535E-2</v>
      </c>
      <c r="U1758" s="25">
        <f t="shared" si="167"/>
        <v>7.9072423616016463E-2</v>
      </c>
    </row>
    <row r="1759" spans="1:21" x14ac:dyDescent="0.3">
      <c r="A1759" s="2" t="s">
        <v>6</v>
      </c>
      <c r="B1759" s="2">
        <v>31</v>
      </c>
      <c r="C1759" s="5">
        <v>39876</v>
      </c>
      <c r="D1759" s="2">
        <v>19</v>
      </c>
      <c r="E1759" s="2" t="s">
        <v>8</v>
      </c>
      <c r="F1759" s="6" t="s">
        <v>53</v>
      </c>
      <c r="G1759" s="2">
        <v>80</v>
      </c>
      <c r="H1759" s="2">
        <v>5</v>
      </c>
      <c r="I1759" s="2">
        <v>10</v>
      </c>
      <c r="J1759" s="2">
        <v>5</v>
      </c>
      <c r="K1759" s="2">
        <v>2</v>
      </c>
      <c r="L1759" s="19">
        <v>157.07963267948966</v>
      </c>
      <c r="M1759" s="19">
        <f t="shared" si="162"/>
        <v>1.5707963267948967E-2</v>
      </c>
      <c r="N1759" s="19">
        <v>125.66370614359174</v>
      </c>
      <c r="O1759" s="19">
        <f t="shared" si="163"/>
        <v>1.2566370614359173E-2</v>
      </c>
      <c r="P1759" s="19">
        <f t="shared" si="164"/>
        <v>3.1415926535897937E-3</v>
      </c>
      <c r="Q1759" s="24">
        <v>6.51</v>
      </c>
      <c r="R1759" s="24">
        <f t="shared" si="165"/>
        <v>8.180707269947822E-2</v>
      </c>
      <c r="S1759" s="24">
        <v>8.2509316770186327</v>
      </c>
      <c r="T1759" s="24">
        <f t="shared" si="166"/>
        <v>2.5921066341793052E-2</v>
      </c>
      <c r="U1759" s="25">
        <f t="shared" si="167"/>
        <v>5.5886006357685168E-2</v>
      </c>
    </row>
    <row r="1760" spans="1:21" x14ac:dyDescent="0.3">
      <c r="A1760" s="2" t="s">
        <v>6</v>
      </c>
      <c r="B1760" s="2">
        <v>31</v>
      </c>
      <c r="C1760" s="5">
        <v>39876</v>
      </c>
      <c r="D1760" s="2">
        <v>19</v>
      </c>
      <c r="E1760" s="2" t="s">
        <v>8</v>
      </c>
      <c r="F1760" s="6" t="s">
        <v>55</v>
      </c>
      <c r="G1760" s="2">
        <v>80</v>
      </c>
      <c r="H1760" s="2">
        <v>3</v>
      </c>
      <c r="I1760" s="2">
        <v>10</v>
      </c>
      <c r="J1760" s="2">
        <v>4</v>
      </c>
      <c r="K1760" s="2">
        <v>2</v>
      </c>
      <c r="L1760" s="19">
        <v>100.53096491487338</v>
      </c>
      <c r="M1760" s="19">
        <f t="shared" si="162"/>
        <v>1.0053096491487338E-2</v>
      </c>
      <c r="N1760" s="19">
        <v>80.424771931898704</v>
      </c>
      <c r="O1760" s="19">
        <f t="shared" si="163"/>
        <v>8.0424771931898696E-3</v>
      </c>
      <c r="P1760" s="19">
        <f t="shared" si="164"/>
        <v>2.0106192982974683E-3</v>
      </c>
      <c r="Q1760" s="24">
        <v>4.05</v>
      </c>
      <c r="R1760" s="24">
        <f t="shared" si="165"/>
        <v>3.2572032632418972E-2</v>
      </c>
      <c r="S1760" s="24">
        <v>8.104694792715291</v>
      </c>
      <c r="T1760" s="24">
        <f t="shared" si="166"/>
        <v>1.6295455757044365E-2</v>
      </c>
      <c r="U1760" s="25">
        <f t="shared" si="167"/>
        <v>1.6276576875374607E-2</v>
      </c>
    </row>
    <row r="1761" spans="1:21" x14ac:dyDescent="0.3">
      <c r="A1761" s="2" t="s">
        <v>6</v>
      </c>
      <c r="B1761" s="2">
        <v>31</v>
      </c>
      <c r="C1761" s="5">
        <v>39876</v>
      </c>
      <c r="D1761" s="2">
        <v>19</v>
      </c>
      <c r="E1761" s="2" t="s">
        <v>8</v>
      </c>
      <c r="F1761" s="6" t="s">
        <v>16</v>
      </c>
      <c r="G1761" s="2">
        <v>100</v>
      </c>
      <c r="H1761" s="2">
        <v>10</v>
      </c>
      <c r="I1761" s="2">
        <v>10</v>
      </c>
      <c r="J1761" s="2">
        <v>7.5</v>
      </c>
      <c r="K1761" s="2">
        <v>1</v>
      </c>
      <c r="L1761" s="19">
        <v>176.71458676442586</v>
      </c>
      <c r="M1761" s="19">
        <f t="shared" si="162"/>
        <v>1.7671458676442587E-2</v>
      </c>
      <c r="N1761" s="19">
        <v>176.71458676442586</v>
      </c>
      <c r="O1761" s="19">
        <f t="shared" si="163"/>
        <v>1.7671458676442587E-2</v>
      </c>
      <c r="P1761" s="19">
        <f t="shared" si="164"/>
        <v>0</v>
      </c>
      <c r="Q1761" s="24">
        <v>4.2699999999999996</v>
      </c>
      <c r="R1761" s="24">
        <f t="shared" si="165"/>
        <v>7.5457128548409844E-2</v>
      </c>
      <c r="S1761" s="24">
        <v>6.8298200514138809</v>
      </c>
      <c r="T1761" s="24">
        <f t="shared" si="166"/>
        <v>0</v>
      </c>
      <c r="U1761" s="25">
        <f t="shared" si="167"/>
        <v>7.5457128548409844E-2</v>
      </c>
    </row>
    <row r="1762" spans="1:21" x14ac:dyDescent="0.3">
      <c r="A1762" s="2" t="s">
        <v>6</v>
      </c>
      <c r="B1762" s="2">
        <v>31</v>
      </c>
      <c r="C1762" s="5">
        <v>39876</v>
      </c>
      <c r="D1762" s="2">
        <v>19</v>
      </c>
      <c r="E1762" s="2" t="s">
        <v>8</v>
      </c>
      <c r="F1762" s="6" t="s">
        <v>24</v>
      </c>
      <c r="G1762" s="2">
        <v>90</v>
      </c>
      <c r="H1762" s="2">
        <v>15</v>
      </c>
      <c r="I1762" s="2">
        <v>20</v>
      </c>
      <c r="J1762" s="2">
        <v>12.5</v>
      </c>
      <c r="K1762" s="2">
        <v>2</v>
      </c>
      <c r="L1762" s="19">
        <v>981.74770424681037</v>
      </c>
      <c r="M1762" s="19">
        <f t="shared" si="162"/>
        <v>9.8174770424681035E-2</v>
      </c>
      <c r="N1762" s="19">
        <v>883.57293382212936</v>
      </c>
      <c r="O1762" s="19">
        <f t="shared" si="163"/>
        <v>8.8357293382212931E-2</v>
      </c>
      <c r="P1762" s="19">
        <f t="shared" si="164"/>
        <v>9.8174770424681035E-3</v>
      </c>
      <c r="Q1762" s="24">
        <v>5.86</v>
      </c>
      <c r="R1762" s="24">
        <f t="shared" si="165"/>
        <v>0.51777373921976777</v>
      </c>
      <c r="S1762" s="24">
        <v>8.461146496815287</v>
      </c>
      <c r="T1762" s="24">
        <f t="shared" si="166"/>
        <v>8.3067111485443504E-2</v>
      </c>
      <c r="U1762" s="25">
        <f t="shared" si="167"/>
        <v>0.43470662773432428</v>
      </c>
    </row>
    <row r="1763" spans="1:21" x14ac:dyDescent="0.3">
      <c r="A1763" s="2" t="s">
        <v>6</v>
      </c>
      <c r="B1763" s="2">
        <v>31</v>
      </c>
      <c r="C1763" s="5">
        <v>39876</v>
      </c>
      <c r="D1763" s="2">
        <v>19</v>
      </c>
      <c r="E1763" s="2" t="s">
        <v>8</v>
      </c>
      <c r="F1763" s="6" t="s">
        <v>53</v>
      </c>
      <c r="G1763" s="2">
        <v>90</v>
      </c>
      <c r="H1763" s="2">
        <v>3</v>
      </c>
      <c r="I1763" s="2">
        <v>12</v>
      </c>
      <c r="J1763" s="2">
        <v>4.5</v>
      </c>
      <c r="K1763" s="2">
        <v>2</v>
      </c>
      <c r="L1763" s="19">
        <v>127.23450247038662</v>
      </c>
      <c r="M1763" s="19">
        <f t="shared" si="162"/>
        <v>1.2723450247038661E-2</v>
      </c>
      <c r="N1763" s="19">
        <v>114.51105222334796</v>
      </c>
      <c r="O1763" s="19">
        <f t="shared" si="163"/>
        <v>1.1451105222334796E-2</v>
      </c>
      <c r="P1763" s="19">
        <f t="shared" si="164"/>
        <v>1.2723450247038651E-3</v>
      </c>
      <c r="Q1763" s="24">
        <v>6.51</v>
      </c>
      <c r="R1763" s="24">
        <f t="shared" si="165"/>
        <v>7.4546694997399521E-2</v>
      </c>
      <c r="S1763" s="24">
        <v>8.2509316770186327</v>
      </c>
      <c r="T1763" s="24">
        <f t="shared" si="166"/>
        <v>1.0498031868426174E-2</v>
      </c>
      <c r="U1763" s="25">
        <f t="shared" si="167"/>
        <v>6.4048663128973352E-2</v>
      </c>
    </row>
    <row r="1764" spans="1:21" x14ac:dyDescent="0.3">
      <c r="A1764" s="2" t="s">
        <v>6</v>
      </c>
      <c r="B1764" s="2">
        <v>31</v>
      </c>
      <c r="C1764" s="5">
        <v>39876</v>
      </c>
      <c r="D1764" s="2">
        <v>19</v>
      </c>
      <c r="E1764" s="2" t="s">
        <v>8</v>
      </c>
      <c r="F1764" s="6" t="s">
        <v>44</v>
      </c>
      <c r="G1764" s="2">
        <v>100</v>
      </c>
      <c r="H1764" s="2">
        <v>5</v>
      </c>
      <c r="I1764" s="2">
        <v>15</v>
      </c>
      <c r="J1764" s="2">
        <v>6.25</v>
      </c>
      <c r="K1764" s="2">
        <v>2</v>
      </c>
      <c r="L1764" s="19">
        <v>245.43692606170259</v>
      </c>
      <c r="M1764" s="19">
        <f t="shared" si="162"/>
        <v>2.4543692606170259E-2</v>
      </c>
      <c r="N1764" s="19">
        <v>245.43692606170259</v>
      </c>
      <c r="O1764" s="19">
        <f t="shared" si="163"/>
        <v>2.4543692606170259E-2</v>
      </c>
      <c r="P1764" s="19">
        <f t="shared" si="164"/>
        <v>0</v>
      </c>
      <c r="Q1764" s="24">
        <v>5.78</v>
      </c>
      <c r="R1764" s="24">
        <f t="shared" si="165"/>
        <v>0.1418625432636641</v>
      </c>
      <c r="S1764" s="24">
        <v>9.0675767918088734</v>
      </c>
      <c r="T1764" s="24">
        <f t="shared" si="166"/>
        <v>0</v>
      </c>
      <c r="U1764" s="25">
        <f t="shared" si="167"/>
        <v>0.1418625432636641</v>
      </c>
    </row>
    <row r="1765" spans="1:21" x14ac:dyDescent="0.3">
      <c r="A1765" s="2" t="s">
        <v>6</v>
      </c>
      <c r="B1765" s="2">
        <v>31</v>
      </c>
      <c r="C1765" s="5">
        <v>39876</v>
      </c>
      <c r="D1765" s="2">
        <v>19</v>
      </c>
      <c r="E1765" s="2" t="s">
        <v>8</v>
      </c>
      <c r="F1765" s="6" t="s">
        <v>53</v>
      </c>
      <c r="G1765" s="2">
        <v>100</v>
      </c>
      <c r="H1765" s="2">
        <v>10</v>
      </c>
      <c r="I1765" s="2">
        <v>20</v>
      </c>
      <c r="J1765" s="2">
        <v>10</v>
      </c>
      <c r="K1765" s="2">
        <v>2</v>
      </c>
      <c r="L1765" s="19">
        <v>628.31853071795865</v>
      </c>
      <c r="M1765" s="19">
        <f t="shared" si="162"/>
        <v>6.2831853071795868E-2</v>
      </c>
      <c r="N1765" s="19">
        <v>628.31853071795865</v>
      </c>
      <c r="O1765" s="19">
        <f t="shared" si="163"/>
        <v>6.2831853071795868E-2</v>
      </c>
      <c r="P1765" s="19">
        <f t="shared" si="164"/>
        <v>0</v>
      </c>
      <c r="Q1765" s="24">
        <v>6.51</v>
      </c>
      <c r="R1765" s="24">
        <f t="shared" si="165"/>
        <v>0.40903536349739111</v>
      </c>
      <c r="S1765" s="24">
        <v>8.2509316770186327</v>
      </c>
      <c r="T1765" s="24">
        <f t="shared" si="166"/>
        <v>0</v>
      </c>
      <c r="U1765" s="25">
        <f t="shared" si="167"/>
        <v>0.40903536349739111</v>
      </c>
    </row>
    <row r="1766" spans="1:21" x14ac:dyDescent="0.3">
      <c r="A1766" s="2" t="s">
        <v>6</v>
      </c>
      <c r="B1766" s="2">
        <v>31</v>
      </c>
      <c r="C1766" s="5">
        <v>39876</v>
      </c>
      <c r="D1766" s="2">
        <v>19</v>
      </c>
      <c r="E1766" s="2" t="s">
        <v>8</v>
      </c>
      <c r="F1766" s="6" t="s">
        <v>24</v>
      </c>
      <c r="G1766" s="2">
        <v>100</v>
      </c>
      <c r="H1766" s="2">
        <v>10</v>
      </c>
      <c r="I1766" s="2">
        <v>10</v>
      </c>
      <c r="J1766" s="2">
        <v>7.5</v>
      </c>
      <c r="K1766" s="2">
        <v>2</v>
      </c>
      <c r="L1766" s="19">
        <v>353.42917352885172</v>
      </c>
      <c r="M1766" s="19">
        <f t="shared" si="162"/>
        <v>3.5342917352885174E-2</v>
      </c>
      <c r="N1766" s="19">
        <v>353.42917352885172</v>
      </c>
      <c r="O1766" s="19">
        <f t="shared" si="163"/>
        <v>3.5342917352885174E-2</v>
      </c>
      <c r="P1766" s="19">
        <f t="shared" si="164"/>
        <v>0</v>
      </c>
      <c r="Q1766" s="24">
        <v>5.86</v>
      </c>
      <c r="R1766" s="24">
        <f t="shared" si="165"/>
        <v>0.20710949568790712</v>
      </c>
      <c r="S1766" s="24">
        <v>8.461146496815287</v>
      </c>
      <c r="T1766" s="24">
        <f t="shared" si="166"/>
        <v>0</v>
      </c>
      <c r="U1766" s="25">
        <f t="shared" si="167"/>
        <v>0.20710949568790712</v>
      </c>
    </row>
    <row r="1767" spans="1:21" x14ac:dyDescent="0.3">
      <c r="A1767" s="2" t="s">
        <v>6</v>
      </c>
      <c r="B1767" s="2">
        <v>31</v>
      </c>
      <c r="C1767" s="5">
        <v>39876</v>
      </c>
      <c r="D1767" s="2">
        <v>19</v>
      </c>
      <c r="E1767" s="2" t="s">
        <v>8</v>
      </c>
      <c r="F1767" s="6" t="s">
        <v>35</v>
      </c>
      <c r="G1767" s="2">
        <v>100</v>
      </c>
      <c r="H1767" s="2">
        <v>10</v>
      </c>
      <c r="I1767" s="2">
        <v>20</v>
      </c>
      <c r="J1767" s="2">
        <v>10</v>
      </c>
      <c r="K1767" s="2">
        <v>1</v>
      </c>
      <c r="L1767" s="19">
        <v>314.15926535897933</v>
      </c>
      <c r="M1767" s="19">
        <f t="shared" si="162"/>
        <v>3.1415926535897934E-2</v>
      </c>
      <c r="N1767" s="19">
        <v>314.15926535897933</v>
      </c>
      <c r="O1767" s="19">
        <f t="shared" si="163"/>
        <v>3.1415926535897934E-2</v>
      </c>
      <c r="P1767" s="19">
        <f t="shared" si="164"/>
        <v>0</v>
      </c>
      <c r="Q1767" s="24">
        <v>1.93</v>
      </c>
      <c r="R1767" s="24">
        <f t="shared" si="165"/>
        <v>6.0632738214283013E-2</v>
      </c>
      <c r="S1767" s="24">
        <v>8.104694792715291</v>
      </c>
      <c r="T1767" s="24">
        <f t="shared" si="166"/>
        <v>0</v>
      </c>
      <c r="U1767" s="25">
        <f t="shared" si="167"/>
        <v>6.0632738214283013E-2</v>
      </c>
    </row>
    <row r="1768" spans="1:21" x14ac:dyDescent="0.3">
      <c r="A1768" s="2" t="s">
        <v>6</v>
      </c>
      <c r="B1768" s="2">
        <v>31</v>
      </c>
      <c r="C1768" s="5">
        <v>39876</v>
      </c>
      <c r="D1768" s="2">
        <v>19</v>
      </c>
      <c r="E1768" s="2" t="s">
        <v>8</v>
      </c>
      <c r="F1768" s="6" t="s">
        <v>53</v>
      </c>
      <c r="G1768" s="2">
        <v>80</v>
      </c>
      <c r="H1768" s="2">
        <v>10</v>
      </c>
      <c r="I1768" s="2">
        <v>15</v>
      </c>
      <c r="J1768" s="2">
        <v>8.75</v>
      </c>
      <c r="K1768" s="2">
        <v>2</v>
      </c>
      <c r="L1768" s="19">
        <v>481.05637508093707</v>
      </c>
      <c r="M1768" s="19">
        <f t="shared" si="162"/>
        <v>4.8105637508093706E-2</v>
      </c>
      <c r="N1768" s="19">
        <v>384.84510006474966</v>
      </c>
      <c r="O1768" s="19">
        <f t="shared" si="163"/>
        <v>3.8484510006474966E-2</v>
      </c>
      <c r="P1768" s="19">
        <f t="shared" si="164"/>
        <v>9.6211275016187398E-3</v>
      </c>
      <c r="Q1768" s="24">
        <v>6.51</v>
      </c>
      <c r="R1768" s="24">
        <f t="shared" si="165"/>
        <v>0.25053416014215202</v>
      </c>
      <c r="S1768" s="24">
        <v>8.2509316770186327</v>
      </c>
      <c r="T1768" s="24">
        <f t="shared" si="166"/>
        <v>7.9383265671741199E-2</v>
      </c>
      <c r="U1768" s="25">
        <f t="shared" si="167"/>
        <v>0.17115089447041082</v>
      </c>
    </row>
    <row r="1769" spans="1:21" x14ac:dyDescent="0.3">
      <c r="A1769" s="2" t="s">
        <v>6</v>
      </c>
      <c r="B1769" s="2">
        <v>31</v>
      </c>
      <c r="C1769" s="5">
        <v>39876</v>
      </c>
      <c r="D1769" s="2">
        <v>19</v>
      </c>
      <c r="E1769" s="2" t="s">
        <v>8</v>
      </c>
      <c r="F1769" s="6" t="s">
        <v>44</v>
      </c>
      <c r="G1769" s="2">
        <v>90</v>
      </c>
      <c r="H1769" s="2">
        <v>10</v>
      </c>
      <c r="I1769" s="2">
        <v>15</v>
      </c>
      <c r="J1769" s="2">
        <v>8.75</v>
      </c>
      <c r="K1769" s="2">
        <v>2</v>
      </c>
      <c r="L1769" s="19">
        <v>481.05637508093707</v>
      </c>
      <c r="M1769" s="19">
        <f t="shared" si="162"/>
        <v>4.8105637508093706E-2</v>
      </c>
      <c r="N1769" s="19">
        <v>432.95073757284337</v>
      </c>
      <c r="O1769" s="19">
        <f t="shared" si="163"/>
        <v>4.3295073757284336E-2</v>
      </c>
      <c r="P1769" s="19">
        <f t="shared" si="164"/>
        <v>4.8105637508093699E-3</v>
      </c>
      <c r="Q1769" s="24">
        <v>5.78</v>
      </c>
      <c r="R1769" s="24">
        <f t="shared" si="165"/>
        <v>0.25024552631710345</v>
      </c>
      <c r="S1769" s="24">
        <v>9.0675767918088734</v>
      </c>
      <c r="T1769" s="24">
        <f t="shared" si="166"/>
        <v>4.3620156222356085E-2</v>
      </c>
      <c r="U1769" s="25">
        <f t="shared" si="167"/>
        <v>0.20662537009474735</v>
      </c>
    </row>
    <row r="1770" spans="1:21" x14ac:dyDescent="0.3">
      <c r="A1770" s="2" t="s">
        <v>6</v>
      </c>
      <c r="B1770" s="2">
        <v>31</v>
      </c>
      <c r="C1770" s="5">
        <v>39876</v>
      </c>
      <c r="D1770" s="2">
        <v>19</v>
      </c>
      <c r="E1770" s="2" t="s">
        <v>8</v>
      </c>
      <c r="F1770" s="6" t="s">
        <v>44</v>
      </c>
      <c r="G1770" s="2">
        <v>80</v>
      </c>
      <c r="H1770" s="2">
        <v>10</v>
      </c>
      <c r="I1770" s="2">
        <v>15</v>
      </c>
      <c r="J1770" s="2">
        <v>8.75</v>
      </c>
      <c r="K1770" s="2">
        <v>2</v>
      </c>
      <c r="L1770" s="19">
        <v>481.05637508093707</v>
      </c>
      <c r="M1770" s="19">
        <f t="shared" si="162"/>
        <v>4.8105637508093706E-2</v>
      </c>
      <c r="N1770" s="19">
        <v>384.84510006474966</v>
      </c>
      <c r="O1770" s="19">
        <f t="shared" si="163"/>
        <v>3.8484510006474966E-2</v>
      </c>
      <c r="P1770" s="19">
        <f t="shared" si="164"/>
        <v>9.6211275016187398E-3</v>
      </c>
      <c r="Q1770" s="24">
        <v>5.78</v>
      </c>
      <c r="R1770" s="24">
        <f t="shared" si="165"/>
        <v>0.22244046783742533</v>
      </c>
      <c r="S1770" s="24">
        <v>9.0675767918088734</v>
      </c>
      <c r="T1770" s="24">
        <f t="shared" si="166"/>
        <v>8.724031244471217E-2</v>
      </c>
      <c r="U1770" s="25">
        <f t="shared" si="167"/>
        <v>0.13520015539271316</v>
      </c>
    </row>
    <row r="1771" spans="1:21" x14ac:dyDescent="0.3">
      <c r="A1771" s="2" t="s">
        <v>6</v>
      </c>
      <c r="B1771" s="2">
        <v>31</v>
      </c>
      <c r="C1771" s="5">
        <v>39876</v>
      </c>
      <c r="D1771" s="2">
        <v>19</v>
      </c>
      <c r="E1771" s="2" t="s">
        <v>8</v>
      </c>
      <c r="F1771" s="6" t="s">
        <v>47</v>
      </c>
      <c r="G1771" s="2">
        <v>100</v>
      </c>
      <c r="H1771" s="2">
        <v>5</v>
      </c>
      <c r="I1771" s="2">
        <v>10</v>
      </c>
      <c r="J1771" s="2">
        <v>5</v>
      </c>
      <c r="K1771" s="2">
        <v>3</v>
      </c>
      <c r="L1771" s="19">
        <v>235.61944901923448</v>
      </c>
      <c r="M1771" s="19">
        <f t="shared" si="162"/>
        <v>2.3561944901923447E-2</v>
      </c>
      <c r="N1771" s="19">
        <v>235.61944901923448</v>
      </c>
      <c r="O1771" s="19">
        <f t="shared" si="163"/>
        <v>2.3561944901923447E-2</v>
      </c>
      <c r="P1771" s="19">
        <f t="shared" si="164"/>
        <v>0</v>
      </c>
      <c r="Q1771" s="24">
        <v>5.15</v>
      </c>
      <c r="R1771" s="24">
        <f t="shared" si="165"/>
        <v>0.12134401624490576</v>
      </c>
      <c r="S1771" s="24">
        <v>11.257627118644068</v>
      </c>
      <c r="T1771" s="24">
        <f t="shared" si="166"/>
        <v>0</v>
      </c>
      <c r="U1771" s="25">
        <f t="shared" si="167"/>
        <v>0.12134401624490576</v>
      </c>
    </row>
    <row r="1772" spans="1:21" x14ac:dyDescent="0.3">
      <c r="A1772" s="2" t="s">
        <v>6</v>
      </c>
      <c r="B1772" s="2">
        <v>31</v>
      </c>
      <c r="C1772" s="5">
        <v>39876</v>
      </c>
      <c r="D1772" s="2">
        <v>19</v>
      </c>
      <c r="E1772" s="2" t="s">
        <v>8</v>
      </c>
      <c r="F1772" s="6" t="s">
        <v>44</v>
      </c>
      <c r="G1772" s="2">
        <v>90</v>
      </c>
      <c r="H1772" s="2">
        <v>10</v>
      </c>
      <c r="I1772" s="2">
        <v>10</v>
      </c>
      <c r="J1772" s="2">
        <v>7.5</v>
      </c>
      <c r="K1772" s="2">
        <v>2</v>
      </c>
      <c r="L1772" s="19">
        <v>353.42917352885172</v>
      </c>
      <c r="M1772" s="19">
        <f t="shared" si="162"/>
        <v>3.5342917352885174E-2</v>
      </c>
      <c r="N1772" s="19">
        <v>318.08625617596658</v>
      </c>
      <c r="O1772" s="19">
        <f t="shared" si="163"/>
        <v>3.1808625617596661E-2</v>
      </c>
      <c r="P1772" s="19">
        <f t="shared" si="164"/>
        <v>3.5342917352885125E-3</v>
      </c>
      <c r="Q1772" s="24">
        <v>5.78</v>
      </c>
      <c r="R1772" s="24">
        <f t="shared" si="165"/>
        <v>0.18385385606970872</v>
      </c>
      <c r="S1772" s="24">
        <v>9.0675767918088734</v>
      </c>
      <c r="T1772" s="24">
        <f t="shared" si="166"/>
        <v>3.2047461714384023E-2</v>
      </c>
      <c r="U1772" s="25">
        <f t="shared" si="167"/>
        <v>0.1518063943553247</v>
      </c>
    </row>
    <row r="1773" spans="1:21" x14ac:dyDescent="0.3">
      <c r="A1773" s="2" t="s">
        <v>6</v>
      </c>
      <c r="B1773" s="2">
        <v>31</v>
      </c>
      <c r="C1773" s="5">
        <v>39876</v>
      </c>
      <c r="D1773" s="2">
        <v>19</v>
      </c>
      <c r="E1773" s="2" t="s">
        <v>8</v>
      </c>
      <c r="F1773" s="6" t="s">
        <v>44</v>
      </c>
      <c r="G1773" s="2">
        <v>90</v>
      </c>
      <c r="H1773" s="2">
        <v>10</v>
      </c>
      <c r="I1773" s="2">
        <v>10</v>
      </c>
      <c r="J1773" s="2">
        <v>7.5</v>
      </c>
      <c r="K1773" s="2">
        <v>2</v>
      </c>
      <c r="L1773" s="19">
        <v>353.42917352885172</v>
      </c>
      <c r="M1773" s="19">
        <f t="shared" si="162"/>
        <v>3.5342917352885174E-2</v>
      </c>
      <c r="N1773" s="19">
        <v>318.08625617596658</v>
      </c>
      <c r="O1773" s="19">
        <f t="shared" si="163"/>
        <v>3.1808625617596661E-2</v>
      </c>
      <c r="P1773" s="19">
        <f t="shared" si="164"/>
        <v>3.5342917352885125E-3</v>
      </c>
      <c r="Q1773" s="24">
        <v>5.78</v>
      </c>
      <c r="R1773" s="24">
        <f t="shared" si="165"/>
        <v>0.18385385606970872</v>
      </c>
      <c r="S1773" s="24">
        <v>9.0675767918088734</v>
      </c>
      <c r="T1773" s="24">
        <f t="shared" si="166"/>
        <v>3.2047461714384023E-2</v>
      </c>
      <c r="U1773" s="25">
        <f t="shared" si="167"/>
        <v>0.1518063943553247</v>
      </c>
    </row>
    <row r="1774" spans="1:21" x14ac:dyDescent="0.3">
      <c r="A1774" s="2" t="s">
        <v>6</v>
      </c>
      <c r="B1774" s="2">
        <v>31</v>
      </c>
      <c r="C1774" s="5">
        <v>39876</v>
      </c>
      <c r="D1774" s="2">
        <v>19</v>
      </c>
      <c r="E1774" s="2" t="s">
        <v>8</v>
      </c>
      <c r="F1774" s="6" t="s">
        <v>16</v>
      </c>
      <c r="G1774" s="2">
        <v>100</v>
      </c>
      <c r="H1774" s="2">
        <v>10</v>
      </c>
      <c r="I1774" s="2">
        <v>10</v>
      </c>
      <c r="J1774" s="2">
        <v>7.5</v>
      </c>
      <c r="K1774" s="2">
        <v>1</v>
      </c>
      <c r="L1774" s="19">
        <v>176.71458676442586</v>
      </c>
      <c r="M1774" s="19">
        <f t="shared" si="162"/>
        <v>1.7671458676442587E-2</v>
      </c>
      <c r="N1774" s="19">
        <v>176.71458676442586</v>
      </c>
      <c r="O1774" s="19">
        <f t="shared" si="163"/>
        <v>1.7671458676442587E-2</v>
      </c>
      <c r="P1774" s="19">
        <f t="shared" si="164"/>
        <v>0</v>
      </c>
      <c r="Q1774" s="24">
        <v>4.2699999999999996</v>
      </c>
      <c r="R1774" s="24">
        <f t="shared" si="165"/>
        <v>7.5457128548409844E-2</v>
      </c>
      <c r="S1774" s="24">
        <v>6.8298200514138809</v>
      </c>
      <c r="T1774" s="24">
        <f t="shared" si="166"/>
        <v>0</v>
      </c>
      <c r="U1774" s="25">
        <f t="shared" si="167"/>
        <v>7.5457128548409844E-2</v>
      </c>
    </row>
    <row r="1775" spans="1:21" x14ac:dyDescent="0.3">
      <c r="A1775" s="2" t="s">
        <v>6</v>
      </c>
      <c r="B1775" s="2">
        <v>31</v>
      </c>
      <c r="C1775" s="5">
        <v>39876</v>
      </c>
      <c r="D1775" s="2">
        <v>19</v>
      </c>
      <c r="E1775" s="2" t="s">
        <v>8</v>
      </c>
      <c r="F1775" s="6" t="s">
        <v>42</v>
      </c>
      <c r="G1775" s="2">
        <v>80</v>
      </c>
      <c r="H1775" s="2">
        <v>5</v>
      </c>
      <c r="I1775" s="2">
        <v>20</v>
      </c>
      <c r="J1775" s="2">
        <v>7.5</v>
      </c>
      <c r="K1775" s="2">
        <v>2</v>
      </c>
      <c r="L1775" s="19">
        <v>353.42917352885172</v>
      </c>
      <c r="M1775" s="19">
        <f t="shared" si="162"/>
        <v>3.5342917352885174E-2</v>
      </c>
      <c r="N1775" s="19">
        <v>282.74333882308139</v>
      </c>
      <c r="O1775" s="19">
        <f t="shared" si="163"/>
        <v>2.8274333882308138E-2</v>
      </c>
      <c r="P1775" s="19">
        <f t="shared" si="164"/>
        <v>7.0685834705770355E-3</v>
      </c>
      <c r="Q1775" s="24">
        <v>11.49</v>
      </c>
      <c r="R1775" s="24">
        <f t="shared" si="165"/>
        <v>0.32487209630772051</v>
      </c>
      <c r="S1775" s="24">
        <v>8.1999999999999993</v>
      </c>
      <c r="T1775" s="24">
        <f t="shared" si="166"/>
        <v>5.7962384458731683E-2</v>
      </c>
      <c r="U1775" s="25">
        <f t="shared" si="167"/>
        <v>0.26690971184898882</v>
      </c>
    </row>
    <row r="1776" spans="1:21" x14ac:dyDescent="0.3">
      <c r="A1776" s="2" t="s">
        <v>6</v>
      </c>
      <c r="B1776" s="2">
        <v>31</v>
      </c>
      <c r="C1776" s="5">
        <v>39876</v>
      </c>
      <c r="D1776" s="2">
        <v>19</v>
      </c>
      <c r="E1776" s="2" t="s">
        <v>8</v>
      </c>
      <c r="F1776" s="6" t="s">
        <v>36</v>
      </c>
      <c r="G1776" s="2">
        <v>90</v>
      </c>
      <c r="H1776" s="2">
        <v>10</v>
      </c>
      <c r="I1776" s="2">
        <v>50</v>
      </c>
      <c r="J1776" s="2">
        <v>17.5</v>
      </c>
      <c r="K1776" s="2">
        <v>2</v>
      </c>
      <c r="L1776" s="19">
        <v>1924.2255003237483</v>
      </c>
      <c r="M1776" s="19">
        <f t="shared" si="162"/>
        <v>0.19242255003237482</v>
      </c>
      <c r="N1776" s="19">
        <v>1731.8029502913735</v>
      </c>
      <c r="O1776" s="19">
        <f t="shared" si="163"/>
        <v>0.17318029502913734</v>
      </c>
      <c r="P1776" s="19">
        <f t="shared" si="164"/>
        <v>1.924225500323748E-2</v>
      </c>
      <c r="Q1776" s="24">
        <v>6.62</v>
      </c>
      <c r="R1776" s="24">
        <f t="shared" si="165"/>
        <v>1.1464535530928892</v>
      </c>
      <c r="S1776" s="24">
        <v>8.3025000000000002</v>
      </c>
      <c r="T1776" s="24">
        <f t="shared" si="166"/>
        <v>0.15975882216437917</v>
      </c>
      <c r="U1776" s="25">
        <f t="shared" si="167"/>
        <v>0.98669473092851001</v>
      </c>
    </row>
    <row r="1777" spans="1:21" x14ac:dyDescent="0.3">
      <c r="A1777" s="2" t="s">
        <v>6</v>
      </c>
      <c r="B1777" s="2">
        <v>31</v>
      </c>
      <c r="C1777" s="5">
        <v>39876</v>
      </c>
      <c r="D1777" s="2">
        <v>19</v>
      </c>
      <c r="E1777" s="2" t="s">
        <v>8</v>
      </c>
      <c r="F1777" s="6" t="s">
        <v>31</v>
      </c>
      <c r="G1777" s="2">
        <v>100</v>
      </c>
      <c r="H1777" s="2">
        <v>5</v>
      </c>
      <c r="I1777" s="2">
        <v>20</v>
      </c>
      <c r="J1777" s="2">
        <v>7.5</v>
      </c>
      <c r="K1777" s="2">
        <v>3</v>
      </c>
      <c r="L1777" s="19">
        <v>530.14376029327764</v>
      </c>
      <c r="M1777" s="19">
        <f t="shared" si="162"/>
        <v>5.3014376029327764E-2</v>
      </c>
      <c r="N1777" s="19">
        <v>530.14376029327764</v>
      </c>
      <c r="O1777" s="19">
        <f t="shared" si="163"/>
        <v>5.3014376029327764E-2</v>
      </c>
      <c r="P1777" s="19">
        <f t="shared" si="164"/>
        <v>0</v>
      </c>
      <c r="Q1777" s="24">
        <v>13.7</v>
      </c>
      <c r="R1777" s="24">
        <f t="shared" si="165"/>
        <v>0.72629695160179031</v>
      </c>
      <c r="S1777" s="24">
        <v>7.9071428571428566</v>
      </c>
      <c r="T1777" s="24">
        <f t="shared" si="166"/>
        <v>0</v>
      </c>
      <c r="U1777" s="25">
        <f t="shared" si="167"/>
        <v>0.72629695160179031</v>
      </c>
    </row>
    <row r="1778" spans="1:21" x14ac:dyDescent="0.3">
      <c r="A1778" s="2" t="s">
        <v>6</v>
      </c>
      <c r="B1778" s="2">
        <v>31</v>
      </c>
      <c r="C1778" s="5">
        <v>39876</v>
      </c>
      <c r="D1778" s="2">
        <v>19</v>
      </c>
      <c r="E1778" s="2" t="s">
        <v>8</v>
      </c>
      <c r="F1778" s="6" t="s">
        <v>45</v>
      </c>
      <c r="G1778" s="2">
        <v>100</v>
      </c>
      <c r="H1778" s="2">
        <v>5</v>
      </c>
      <c r="I1778" s="2">
        <v>10</v>
      </c>
      <c r="J1778" s="2">
        <v>5</v>
      </c>
      <c r="K1778" s="2">
        <v>3</v>
      </c>
      <c r="L1778" s="19">
        <v>235.61944901923448</v>
      </c>
      <c r="M1778" s="19">
        <f t="shared" si="162"/>
        <v>2.3561944901923447E-2</v>
      </c>
      <c r="N1778" s="19">
        <v>235.61944901923448</v>
      </c>
      <c r="O1778" s="19">
        <f t="shared" si="163"/>
        <v>2.3561944901923447E-2</v>
      </c>
      <c r="P1778" s="19">
        <f t="shared" si="164"/>
        <v>0</v>
      </c>
      <c r="Q1778" s="24">
        <v>1.45</v>
      </c>
      <c r="R1778" s="24">
        <f t="shared" si="165"/>
        <v>3.4164820107788998E-2</v>
      </c>
      <c r="S1778" s="24">
        <v>9.1613793103448273</v>
      </c>
      <c r="T1778" s="24">
        <f t="shared" si="166"/>
        <v>0</v>
      </c>
      <c r="U1778" s="25">
        <f t="shared" si="167"/>
        <v>3.4164820107788998E-2</v>
      </c>
    </row>
    <row r="1779" spans="1:21" x14ac:dyDescent="0.3">
      <c r="A1779" s="2" t="s">
        <v>6</v>
      </c>
      <c r="B1779" s="2">
        <v>31</v>
      </c>
      <c r="C1779" s="5">
        <v>39876</v>
      </c>
      <c r="D1779" s="2">
        <v>19</v>
      </c>
      <c r="E1779" s="2" t="s">
        <v>8</v>
      </c>
      <c r="F1779" s="6" t="s">
        <v>42</v>
      </c>
      <c r="G1779" s="2">
        <v>80</v>
      </c>
      <c r="H1779" s="2">
        <v>10</v>
      </c>
      <c r="I1779" s="2">
        <v>20</v>
      </c>
      <c r="J1779" s="2">
        <v>10</v>
      </c>
      <c r="K1779" s="2">
        <v>2</v>
      </c>
      <c r="L1779" s="19">
        <v>628.31853071795865</v>
      </c>
      <c r="M1779" s="19">
        <f t="shared" si="162"/>
        <v>6.2831853071795868E-2</v>
      </c>
      <c r="N1779" s="19">
        <v>502.65482457436696</v>
      </c>
      <c r="O1779" s="19">
        <f t="shared" si="163"/>
        <v>5.0265482457436693E-2</v>
      </c>
      <c r="P1779" s="19">
        <f t="shared" si="164"/>
        <v>1.2566370614359175E-2</v>
      </c>
      <c r="Q1779" s="24">
        <v>11.49</v>
      </c>
      <c r="R1779" s="24">
        <f t="shared" si="165"/>
        <v>0.57755039343594761</v>
      </c>
      <c r="S1779" s="24">
        <v>8.1999999999999993</v>
      </c>
      <c r="T1779" s="24">
        <f t="shared" si="166"/>
        <v>0.10304423903774522</v>
      </c>
      <c r="U1779" s="25">
        <f t="shared" si="167"/>
        <v>0.47450615439820237</v>
      </c>
    </row>
    <row r="1780" spans="1:21" x14ac:dyDescent="0.3">
      <c r="A1780" s="2" t="s">
        <v>6</v>
      </c>
      <c r="B1780" s="2">
        <v>31</v>
      </c>
      <c r="C1780" s="5">
        <v>39876</v>
      </c>
      <c r="D1780" s="2">
        <v>19</v>
      </c>
      <c r="E1780" s="2" t="s">
        <v>8</v>
      </c>
      <c r="F1780" s="6" t="s">
        <v>53</v>
      </c>
      <c r="G1780" s="2">
        <v>80</v>
      </c>
      <c r="H1780" s="2">
        <v>10</v>
      </c>
      <c r="I1780" s="2">
        <v>10</v>
      </c>
      <c r="J1780" s="2">
        <v>7.5</v>
      </c>
      <c r="K1780" s="2">
        <v>2</v>
      </c>
      <c r="L1780" s="19">
        <v>353.42917352885172</v>
      </c>
      <c r="M1780" s="19">
        <f t="shared" si="162"/>
        <v>3.5342917352885174E-2</v>
      </c>
      <c r="N1780" s="19">
        <v>282.74333882308139</v>
      </c>
      <c r="O1780" s="19">
        <f t="shared" si="163"/>
        <v>2.8274333882308138E-2</v>
      </c>
      <c r="P1780" s="19">
        <f t="shared" si="164"/>
        <v>7.0685834705770355E-3</v>
      </c>
      <c r="Q1780" s="24">
        <v>6.51</v>
      </c>
      <c r="R1780" s="24">
        <f t="shared" si="165"/>
        <v>0.18406591357382598</v>
      </c>
      <c r="S1780" s="24">
        <v>8.2509316770186327</v>
      </c>
      <c r="T1780" s="24">
        <f t="shared" si="166"/>
        <v>5.8322399269034368E-2</v>
      </c>
      <c r="U1780" s="25">
        <f t="shared" si="167"/>
        <v>0.12574351430479161</v>
      </c>
    </row>
    <row r="1781" spans="1:21" x14ac:dyDescent="0.3">
      <c r="A1781" s="2" t="s">
        <v>6</v>
      </c>
      <c r="B1781" s="2">
        <v>31</v>
      </c>
      <c r="C1781" s="5">
        <v>39876</v>
      </c>
      <c r="D1781" s="2">
        <v>19</v>
      </c>
      <c r="E1781" s="2" t="s">
        <v>8</v>
      </c>
      <c r="F1781" s="6" t="s">
        <v>24</v>
      </c>
      <c r="G1781" s="2">
        <v>100</v>
      </c>
      <c r="H1781" s="2">
        <v>10</v>
      </c>
      <c r="I1781" s="2">
        <v>10</v>
      </c>
      <c r="J1781" s="2">
        <v>7.5</v>
      </c>
      <c r="K1781" s="2">
        <v>2</v>
      </c>
      <c r="L1781" s="19">
        <v>353.42917352885172</v>
      </c>
      <c r="M1781" s="19">
        <f t="shared" si="162"/>
        <v>3.5342917352885174E-2</v>
      </c>
      <c r="N1781" s="19">
        <v>353.42917352885172</v>
      </c>
      <c r="O1781" s="19">
        <f t="shared" si="163"/>
        <v>3.5342917352885174E-2</v>
      </c>
      <c r="P1781" s="19">
        <f t="shared" si="164"/>
        <v>0</v>
      </c>
      <c r="Q1781" s="24">
        <v>5.86</v>
      </c>
      <c r="R1781" s="24">
        <f t="shared" si="165"/>
        <v>0.20710949568790712</v>
      </c>
      <c r="S1781" s="24">
        <v>8.461146496815287</v>
      </c>
      <c r="T1781" s="24">
        <f t="shared" si="166"/>
        <v>0</v>
      </c>
      <c r="U1781" s="25">
        <f t="shared" si="167"/>
        <v>0.20710949568790712</v>
      </c>
    </row>
    <row r="1782" spans="1:21" x14ac:dyDescent="0.3">
      <c r="A1782" s="2" t="s">
        <v>6</v>
      </c>
      <c r="B1782" s="2">
        <v>31</v>
      </c>
      <c r="C1782" s="5">
        <v>39876</v>
      </c>
      <c r="D1782" s="2">
        <v>19</v>
      </c>
      <c r="E1782" s="2" t="s">
        <v>8</v>
      </c>
      <c r="F1782" s="6" t="s">
        <v>43</v>
      </c>
      <c r="G1782" s="2">
        <v>100</v>
      </c>
      <c r="H1782" s="2">
        <v>10</v>
      </c>
      <c r="I1782" s="2">
        <v>20</v>
      </c>
      <c r="J1782" s="2">
        <v>10</v>
      </c>
      <c r="K1782" s="2">
        <v>2</v>
      </c>
      <c r="L1782" s="19">
        <v>628.31853071795865</v>
      </c>
      <c r="M1782" s="19">
        <f t="shared" si="162"/>
        <v>6.2831853071795868E-2</v>
      </c>
      <c r="N1782" s="19">
        <v>628.31853071795865</v>
      </c>
      <c r="O1782" s="19">
        <f t="shared" si="163"/>
        <v>6.2831853071795868E-2</v>
      </c>
      <c r="P1782" s="19">
        <f t="shared" si="164"/>
        <v>0</v>
      </c>
      <c r="Q1782" s="24">
        <v>9.1999999999999993</v>
      </c>
      <c r="R1782" s="24">
        <f t="shared" si="165"/>
        <v>0.57805304826052195</v>
      </c>
      <c r="S1782" s="24">
        <v>8.1999999999999993</v>
      </c>
      <c r="T1782" s="24">
        <f t="shared" si="166"/>
        <v>0</v>
      </c>
      <c r="U1782" s="25">
        <f t="shared" si="167"/>
        <v>0.57805304826052195</v>
      </c>
    </row>
    <row r="1783" spans="1:21" x14ac:dyDescent="0.3">
      <c r="A1783" s="2" t="s">
        <v>6</v>
      </c>
      <c r="B1783" s="2">
        <v>31</v>
      </c>
      <c r="C1783" s="5">
        <v>39876</v>
      </c>
      <c r="D1783" s="2">
        <v>19</v>
      </c>
      <c r="E1783" s="2" t="s">
        <v>8</v>
      </c>
      <c r="F1783" s="6" t="s">
        <v>43</v>
      </c>
      <c r="G1783" s="2">
        <v>90</v>
      </c>
      <c r="H1783" s="2">
        <v>5</v>
      </c>
      <c r="I1783" s="2">
        <v>15</v>
      </c>
      <c r="J1783" s="2">
        <v>6.25</v>
      </c>
      <c r="K1783" s="2">
        <v>2</v>
      </c>
      <c r="L1783" s="19">
        <v>245.43692606170259</v>
      </c>
      <c r="M1783" s="19">
        <f t="shared" si="162"/>
        <v>2.4543692606170259E-2</v>
      </c>
      <c r="N1783" s="19">
        <v>220.89323345553234</v>
      </c>
      <c r="O1783" s="19">
        <f t="shared" si="163"/>
        <v>2.2089323345553233E-2</v>
      </c>
      <c r="P1783" s="19">
        <f t="shared" si="164"/>
        <v>2.4543692606170259E-3</v>
      </c>
      <c r="Q1783" s="24">
        <v>9.1999999999999993</v>
      </c>
      <c r="R1783" s="24">
        <f t="shared" si="165"/>
        <v>0.20322177477908973</v>
      </c>
      <c r="S1783" s="24">
        <v>8.1999999999999993</v>
      </c>
      <c r="T1783" s="24">
        <f t="shared" si="166"/>
        <v>2.0125827937059609E-2</v>
      </c>
      <c r="U1783" s="25">
        <f t="shared" si="167"/>
        <v>0.18309594684203012</v>
      </c>
    </row>
    <row r="1784" spans="1:21" x14ac:dyDescent="0.3">
      <c r="A1784" s="2" t="s">
        <v>6</v>
      </c>
      <c r="B1784" s="2">
        <v>31</v>
      </c>
      <c r="C1784" s="5">
        <v>39876</v>
      </c>
      <c r="D1784" s="2">
        <v>19</v>
      </c>
      <c r="E1784" s="2" t="s">
        <v>8</v>
      </c>
      <c r="F1784" s="6" t="s">
        <v>53</v>
      </c>
      <c r="G1784" s="2">
        <v>100</v>
      </c>
      <c r="H1784" s="2">
        <v>10</v>
      </c>
      <c r="I1784" s="2">
        <v>15</v>
      </c>
      <c r="J1784" s="2">
        <v>8.75</v>
      </c>
      <c r="K1784" s="2">
        <v>2</v>
      </c>
      <c r="L1784" s="19">
        <v>481.05637508093707</v>
      </c>
      <c r="M1784" s="19">
        <f t="shared" si="162"/>
        <v>4.8105637508093706E-2</v>
      </c>
      <c r="N1784" s="19">
        <v>481.05637508093707</v>
      </c>
      <c r="O1784" s="19">
        <f t="shared" si="163"/>
        <v>4.8105637508093706E-2</v>
      </c>
      <c r="P1784" s="19">
        <f t="shared" si="164"/>
        <v>0</v>
      </c>
      <c r="Q1784" s="24">
        <v>6.51</v>
      </c>
      <c r="R1784" s="24">
        <f t="shared" si="165"/>
        <v>0.31316770017769002</v>
      </c>
      <c r="S1784" s="24">
        <v>8.2509316770186327</v>
      </c>
      <c r="T1784" s="24">
        <f t="shared" si="166"/>
        <v>0</v>
      </c>
      <c r="U1784" s="25">
        <f t="shared" si="167"/>
        <v>0.31316770017769002</v>
      </c>
    </row>
    <row r="1785" spans="1:21" x14ac:dyDescent="0.3">
      <c r="A1785" s="2" t="s">
        <v>6</v>
      </c>
      <c r="B1785" s="2">
        <v>31</v>
      </c>
      <c r="C1785" s="5">
        <v>39876</v>
      </c>
      <c r="D1785" s="2">
        <v>19</v>
      </c>
      <c r="E1785" s="2" t="s">
        <v>8</v>
      </c>
      <c r="F1785" s="6" t="s">
        <v>36</v>
      </c>
      <c r="G1785" s="2">
        <v>80</v>
      </c>
      <c r="H1785" s="2">
        <v>10</v>
      </c>
      <c r="I1785" s="2">
        <v>20</v>
      </c>
      <c r="J1785" s="2">
        <v>10</v>
      </c>
      <c r="K1785" s="2">
        <v>2</v>
      </c>
      <c r="L1785" s="19">
        <v>628.31853071795865</v>
      </c>
      <c r="M1785" s="19">
        <f t="shared" si="162"/>
        <v>6.2831853071795868E-2</v>
      </c>
      <c r="N1785" s="19">
        <v>502.65482457436696</v>
      </c>
      <c r="O1785" s="19">
        <f t="shared" si="163"/>
        <v>5.0265482457436693E-2</v>
      </c>
      <c r="P1785" s="19">
        <f t="shared" si="164"/>
        <v>1.2566370614359175E-2</v>
      </c>
      <c r="Q1785" s="24">
        <v>6.62</v>
      </c>
      <c r="R1785" s="24">
        <f t="shared" si="165"/>
        <v>0.33275749386823089</v>
      </c>
      <c r="S1785" s="24">
        <v>8.3025000000000002</v>
      </c>
      <c r="T1785" s="24">
        <f t="shared" si="166"/>
        <v>0.10433229202571705</v>
      </c>
      <c r="U1785" s="25">
        <f t="shared" si="167"/>
        <v>0.22842520184251386</v>
      </c>
    </row>
    <row r="1786" spans="1:21" x14ac:dyDescent="0.3">
      <c r="A1786" s="2" t="s">
        <v>6</v>
      </c>
      <c r="B1786" s="2">
        <v>31</v>
      </c>
      <c r="C1786" s="5">
        <v>39876</v>
      </c>
      <c r="D1786" s="2">
        <v>19</v>
      </c>
      <c r="E1786" s="2" t="s">
        <v>8</v>
      </c>
      <c r="F1786" s="6" t="s">
        <v>24</v>
      </c>
      <c r="G1786" s="2">
        <v>100</v>
      </c>
      <c r="H1786" s="2">
        <v>10</v>
      </c>
      <c r="I1786" s="2">
        <v>20</v>
      </c>
      <c r="J1786" s="2">
        <v>10</v>
      </c>
      <c r="K1786" s="2">
        <v>2</v>
      </c>
      <c r="L1786" s="19">
        <v>628.31853071795865</v>
      </c>
      <c r="M1786" s="19">
        <f t="shared" si="162"/>
        <v>6.2831853071795868E-2</v>
      </c>
      <c r="N1786" s="19">
        <v>628.31853071795865</v>
      </c>
      <c r="O1786" s="19">
        <f t="shared" si="163"/>
        <v>6.2831853071795868E-2</v>
      </c>
      <c r="P1786" s="19">
        <f t="shared" si="164"/>
        <v>0</v>
      </c>
      <c r="Q1786" s="24">
        <v>5.86</v>
      </c>
      <c r="R1786" s="24">
        <f t="shared" si="165"/>
        <v>0.36819465900072379</v>
      </c>
      <c r="S1786" s="24">
        <v>8.461146496815287</v>
      </c>
      <c r="T1786" s="24">
        <f t="shared" si="166"/>
        <v>0</v>
      </c>
      <c r="U1786" s="25">
        <f t="shared" si="167"/>
        <v>0.36819465900072379</v>
      </c>
    </row>
    <row r="1787" spans="1:21" x14ac:dyDescent="0.3">
      <c r="A1787" s="2" t="s">
        <v>6</v>
      </c>
      <c r="B1787" s="2">
        <v>31</v>
      </c>
      <c r="C1787" s="5">
        <v>39876</v>
      </c>
      <c r="D1787" s="2">
        <v>19</v>
      </c>
      <c r="E1787" s="2" t="s">
        <v>8</v>
      </c>
      <c r="F1787" s="6" t="s">
        <v>53</v>
      </c>
      <c r="G1787" s="2">
        <v>80</v>
      </c>
      <c r="H1787" s="2">
        <v>5</v>
      </c>
      <c r="I1787" s="2">
        <v>15</v>
      </c>
      <c r="J1787" s="2">
        <v>6.25</v>
      </c>
      <c r="K1787" s="2">
        <v>2</v>
      </c>
      <c r="L1787" s="19">
        <v>245.43692606170259</v>
      </c>
      <c r="M1787" s="19">
        <f t="shared" si="162"/>
        <v>2.4543692606170259E-2</v>
      </c>
      <c r="N1787" s="19">
        <v>196.34954084936209</v>
      </c>
      <c r="O1787" s="19">
        <f t="shared" si="163"/>
        <v>1.9634954084936207E-2</v>
      </c>
      <c r="P1787" s="19">
        <f t="shared" si="164"/>
        <v>4.9087385212340517E-3</v>
      </c>
      <c r="Q1787" s="24">
        <v>6.51</v>
      </c>
      <c r="R1787" s="24">
        <f t="shared" si="165"/>
        <v>0.1278235510929347</v>
      </c>
      <c r="S1787" s="24">
        <v>8.2509316770186327</v>
      </c>
      <c r="T1787" s="24">
        <f t="shared" si="166"/>
        <v>4.0501666159051639E-2</v>
      </c>
      <c r="U1787" s="25">
        <f t="shared" si="167"/>
        <v>8.7321884933883057E-2</v>
      </c>
    </row>
    <row r="1788" spans="1:21" x14ac:dyDescent="0.3">
      <c r="A1788" s="2" t="s">
        <v>6</v>
      </c>
      <c r="B1788" s="2">
        <v>31</v>
      </c>
      <c r="C1788" s="5">
        <v>39876</v>
      </c>
      <c r="D1788" s="2">
        <v>19</v>
      </c>
      <c r="E1788" s="2" t="s">
        <v>8</v>
      </c>
      <c r="F1788" s="6" t="s">
        <v>53</v>
      </c>
      <c r="G1788" s="2">
        <v>80</v>
      </c>
      <c r="H1788" s="2">
        <v>3</v>
      </c>
      <c r="I1788" s="2">
        <v>10</v>
      </c>
      <c r="J1788" s="2">
        <v>4</v>
      </c>
      <c r="K1788" s="2">
        <v>2</v>
      </c>
      <c r="L1788" s="19">
        <v>100.53096491487338</v>
      </c>
      <c r="M1788" s="19">
        <f t="shared" si="162"/>
        <v>1.0053096491487338E-2</v>
      </c>
      <c r="N1788" s="19">
        <v>80.424771931898704</v>
      </c>
      <c r="O1788" s="19">
        <f t="shared" si="163"/>
        <v>8.0424771931898696E-3</v>
      </c>
      <c r="P1788" s="19">
        <f t="shared" si="164"/>
        <v>2.0106192982974683E-3</v>
      </c>
      <c r="Q1788" s="24">
        <v>6.51</v>
      </c>
      <c r="R1788" s="24">
        <f t="shared" si="165"/>
        <v>5.235652652766605E-2</v>
      </c>
      <c r="S1788" s="24">
        <v>8.2509316770186327</v>
      </c>
      <c r="T1788" s="24">
        <f t="shared" si="166"/>
        <v>1.6589482458747556E-2</v>
      </c>
      <c r="U1788" s="25">
        <f t="shared" si="167"/>
        <v>3.5767044068918494E-2</v>
      </c>
    </row>
    <row r="1789" spans="1:21" x14ac:dyDescent="0.3">
      <c r="A1789" s="2" t="s">
        <v>6</v>
      </c>
      <c r="B1789" s="2">
        <v>31</v>
      </c>
      <c r="C1789" s="5">
        <v>39876</v>
      </c>
      <c r="D1789" s="2">
        <v>19</v>
      </c>
      <c r="E1789" s="2" t="s">
        <v>8</v>
      </c>
      <c r="F1789" s="6" t="s">
        <v>44</v>
      </c>
      <c r="G1789" s="2">
        <v>100</v>
      </c>
      <c r="H1789" s="2">
        <v>10</v>
      </c>
      <c r="I1789" s="2">
        <v>10</v>
      </c>
      <c r="J1789" s="2">
        <v>7.5</v>
      </c>
      <c r="K1789" s="2">
        <v>2</v>
      </c>
      <c r="L1789" s="19">
        <v>353.42917352885172</v>
      </c>
      <c r="M1789" s="19">
        <f t="shared" si="162"/>
        <v>3.5342917352885174E-2</v>
      </c>
      <c r="N1789" s="19">
        <v>353.42917352885172</v>
      </c>
      <c r="O1789" s="19">
        <f t="shared" si="163"/>
        <v>3.5342917352885174E-2</v>
      </c>
      <c r="P1789" s="19">
        <f t="shared" si="164"/>
        <v>0</v>
      </c>
      <c r="Q1789" s="24">
        <v>5.78</v>
      </c>
      <c r="R1789" s="24">
        <f t="shared" si="165"/>
        <v>0.20428206229967633</v>
      </c>
      <c r="S1789" s="24">
        <v>9.0675767918088734</v>
      </c>
      <c r="T1789" s="24">
        <f t="shared" si="166"/>
        <v>0</v>
      </c>
      <c r="U1789" s="25">
        <f t="shared" si="167"/>
        <v>0.20428206229967633</v>
      </c>
    </row>
    <row r="1790" spans="1:21" x14ac:dyDescent="0.3">
      <c r="A1790" s="2" t="s">
        <v>6</v>
      </c>
      <c r="B1790" s="2">
        <v>31</v>
      </c>
      <c r="C1790" s="5">
        <v>39876</v>
      </c>
      <c r="D1790" s="2">
        <v>19</v>
      </c>
      <c r="E1790" s="2" t="s">
        <v>8</v>
      </c>
      <c r="F1790" s="6" t="s">
        <v>44</v>
      </c>
      <c r="G1790" s="2">
        <v>100</v>
      </c>
      <c r="H1790" s="2">
        <v>10</v>
      </c>
      <c r="I1790" s="2">
        <v>10</v>
      </c>
      <c r="J1790" s="2">
        <v>7.5</v>
      </c>
      <c r="K1790" s="2">
        <v>2</v>
      </c>
      <c r="L1790" s="19">
        <v>353.42917352885172</v>
      </c>
      <c r="M1790" s="19">
        <f t="shared" si="162"/>
        <v>3.5342917352885174E-2</v>
      </c>
      <c r="N1790" s="19">
        <v>353.42917352885172</v>
      </c>
      <c r="O1790" s="19">
        <f t="shared" si="163"/>
        <v>3.5342917352885174E-2</v>
      </c>
      <c r="P1790" s="19">
        <f t="shared" si="164"/>
        <v>0</v>
      </c>
      <c r="Q1790" s="24">
        <v>5.78</v>
      </c>
      <c r="R1790" s="24">
        <f t="shared" si="165"/>
        <v>0.20428206229967633</v>
      </c>
      <c r="S1790" s="24">
        <v>9.0675767918088734</v>
      </c>
      <c r="T1790" s="24">
        <f t="shared" si="166"/>
        <v>0</v>
      </c>
      <c r="U1790" s="25">
        <f t="shared" si="167"/>
        <v>0.20428206229967633</v>
      </c>
    </row>
    <row r="1791" spans="1:21" x14ac:dyDescent="0.3">
      <c r="A1791" s="2" t="s">
        <v>6</v>
      </c>
      <c r="B1791" s="2">
        <v>31</v>
      </c>
      <c r="C1791" s="5">
        <v>39876</v>
      </c>
      <c r="D1791" s="2">
        <v>19</v>
      </c>
      <c r="E1791" s="2" t="s">
        <v>8</v>
      </c>
      <c r="F1791" s="6" t="s">
        <v>44</v>
      </c>
      <c r="G1791" s="2">
        <v>100</v>
      </c>
      <c r="H1791" s="2">
        <v>10</v>
      </c>
      <c r="I1791" s="2">
        <v>10</v>
      </c>
      <c r="J1791" s="2">
        <v>7.5</v>
      </c>
      <c r="K1791" s="2">
        <v>2</v>
      </c>
      <c r="L1791" s="19">
        <v>353.42917352885172</v>
      </c>
      <c r="M1791" s="19">
        <f t="shared" si="162"/>
        <v>3.5342917352885174E-2</v>
      </c>
      <c r="N1791" s="19">
        <v>353.42917352885172</v>
      </c>
      <c r="O1791" s="19">
        <f t="shared" si="163"/>
        <v>3.5342917352885174E-2</v>
      </c>
      <c r="P1791" s="19">
        <f t="shared" si="164"/>
        <v>0</v>
      </c>
      <c r="Q1791" s="24">
        <v>5.78</v>
      </c>
      <c r="R1791" s="24">
        <f t="shared" si="165"/>
        <v>0.20428206229967633</v>
      </c>
      <c r="S1791" s="24">
        <v>9.0675767918088734</v>
      </c>
      <c r="T1791" s="24">
        <f t="shared" si="166"/>
        <v>0</v>
      </c>
      <c r="U1791" s="25">
        <f t="shared" si="167"/>
        <v>0.20428206229967633</v>
      </c>
    </row>
    <row r="1792" spans="1:21" x14ac:dyDescent="0.3">
      <c r="A1792" s="2" t="s">
        <v>6</v>
      </c>
      <c r="B1792" s="2">
        <v>31</v>
      </c>
      <c r="C1792" s="5">
        <v>39876</v>
      </c>
      <c r="D1792" s="2">
        <v>19</v>
      </c>
      <c r="E1792" s="2" t="s">
        <v>8</v>
      </c>
      <c r="F1792" s="6" t="s">
        <v>44</v>
      </c>
      <c r="G1792" s="2">
        <v>100</v>
      </c>
      <c r="H1792" s="2">
        <v>10</v>
      </c>
      <c r="I1792" s="2">
        <v>10</v>
      </c>
      <c r="J1792" s="2">
        <v>7.5</v>
      </c>
      <c r="K1792" s="2">
        <v>2</v>
      </c>
      <c r="L1792" s="19">
        <v>353.42917352885172</v>
      </c>
      <c r="M1792" s="19">
        <f t="shared" si="162"/>
        <v>3.5342917352885174E-2</v>
      </c>
      <c r="N1792" s="19">
        <v>353.42917352885172</v>
      </c>
      <c r="O1792" s="19">
        <f t="shared" si="163"/>
        <v>3.5342917352885174E-2</v>
      </c>
      <c r="P1792" s="19">
        <f t="shared" si="164"/>
        <v>0</v>
      </c>
      <c r="Q1792" s="24">
        <v>5.78</v>
      </c>
      <c r="R1792" s="24">
        <f t="shared" si="165"/>
        <v>0.20428206229967633</v>
      </c>
      <c r="S1792" s="24">
        <v>9.0675767918088734</v>
      </c>
      <c r="T1792" s="24">
        <f t="shared" si="166"/>
        <v>0</v>
      </c>
      <c r="U1792" s="25">
        <f t="shared" si="167"/>
        <v>0.20428206229967633</v>
      </c>
    </row>
    <row r="1793" spans="1:21" x14ac:dyDescent="0.3">
      <c r="A1793" s="2" t="s">
        <v>6</v>
      </c>
      <c r="B1793" s="2">
        <v>31</v>
      </c>
      <c r="C1793" s="5">
        <v>39876</v>
      </c>
      <c r="D1793" s="2">
        <v>19</v>
      </c>
      <c r="E1793" s="2" t="s">
        <v>8</v>
      </c>
      <c r="F1793" s="6" t="s">
        <v>44</v>
      </c>
      <c r="G1793" s="2">
        <v>100</v>
      </c>
      <c r="H1793" s="2">
        <v>10</v>
      </c>
      <c r="I1793" s="2">
        <v>10</v>
      </c>
      <c r="J1793" s="2">
        <v>7.5</v>
      </c>
      <c r="K1793" s="2">
        <v>2</v>
      </c>
      <c r="L1793" s="19">
        <v>353.42917352885172</v>
      </c>
      <c r="M1793" s="19">
        <f t="shared" si="162"/>
        <v>3.5342917352885174E-2</v>
      </c>
      <c r="N1793" s="19">
        <v>353.42917352885172</v>
      </c>
      <c r="O1793" s="19">
        <f t="shared" si="163"/>
        <v>3.5342917352885174E-2</v>
      </c>
      <c r="P1793" s="19">
        <f t="shared" si="164"/>
        <v>0</v>
      </c>
      <c r="Q1793" s="24">
        <v>5.78</v>
      </c>
      <c r="R1793" s="24">
        <f t="shared" si="165"/>
        <v>0.20428206229967633</v>
      </c>
      <c r="S1793" s="24">
        <v>9.0675767918088734</v>
      </c>
      <c r="T1793" s="24">
        <f t="shared" si="166"/>
        <v>0</v>
      </c>
      <c r="U1793" s="25">
        <f t="shared" si="167"/>
        <v>0.20428206229967633</v>
      </c>
    </row>
    <row r="1794" spans="1:21" x14ac:dyDescent="0.3">
      <c r="A1794" s="2" t="s">
        <v>6</v>
      </c>
      <c r="B1794" s="2">
        <v>31</v>
      </c>
      <c r="C1794" s="5">
        <v>39876</v>
      </c>
      <c r="D1794" s="2">
        <v>19</v>
      </c>
      <c r="E1794" s="2" t="s">
        <v>8</v>
      </c>
      <c r="F1794" s="6" t="s">
        <v>53</v>
      </c>
      <c r="G1794" s="2">
        <v>90</v>
      </c>
      <c r="H1794" s="2">
        <v>10</v>
      </c>
      <c r="I1794" s="2">
        <v>15</v>
      </c>
      <c r="J1794" s="2">
        <v>8.75</v>
      </c>
      <c r="K1794" s="2">
        <v>2</v>
      </c>
      <c r="L1794" s="19">
        <v>481.05637508093707</v>
      </c>
      <c r="M1794" s="19">
        <f t="shared" ref="M1794:M1857" si="168">L1794/10000</f>
        <v>4.8105637508093706E-2</v>
      </c>
      <c r="N1794" s="19">
        <v>432.95073757284337</v>
      </c>
      <c r="O1794" s="19">
        <f t="shared" ref="O1794:O1857" si="169">N1794/10000</f>
        <v>4.3295073757284336E-2</v>
      </c>
      <c r="P1794" s="19">
        <f t="shared" ref="P1794:P1857" si="170">M1794-O1794</f>
        <v>4.8105637508093699E-3</v>
      </c>
      <c r="Q1794" s="24">
        <v>6.51</v>
      </c>
      <c r="R1794" s="24">
        <f t="shared" ref="R1794:R1857" si="171">O1794*Q1794</f>
        <v>0.28185093015992102</v>
      </c>
      <c r="S1794" s="24">
        <v>8.2509316770186327</v>
      </c>
      <c r="T1794" s="24">
        <f t="shared" ref="T1794:T1857" si="172">P1794*S1794</f>
        <v>3.9691632835870599E-2</v>
      </c>
      <c r="U1794" s="25">
        <f t="shared" ref="U1794:U1857" si="173">R1794-T1794</f>
        <v>0.24215929732405042</v>
      </c>
    </row>
    <row r="1795" spans="1:21" x14ac:dyDescent="0.3">
      <c r="A1795" s="2" t="s">
        <v>6</v>
      </c>
      <c r="B1795" s="2">
        <v>31</v>
      </c>
      <c r="C1795" s="5">
        <v>39876</v>
      </c>
      <c r="D1795" s="2">
        <v>19</v>
      </c>
      <c r="E1795" s="2" t="s">
        <v>8</v>
      </c>
      <c r="F1795" s="6" t="s">
        <v>49</v>
      </c>
      <c r="G1795" s="2">
        <v>100</v>
      </c>
      <c r="H1795" s="2">
        <v>3</v>
      </c>
      <c r="I1795" s="2">
        <v>15</v>
      </c>
      <c r="J1795" s="2">
        <v>5.25</v>
      </c>
      <c r="K1795" s="2">
        <v>2</v>
      </c>
      <c r="L1795" s="19">
        <v>173.18029502913734</v>
      </c>
      <c r="M1795" s="19">
        <f t="shared" si="168"/>
        <v>1.7318029502913734E-2</v>
      </c>
      <c r="N1795" s="19">
        <v>173.18029502913734</v>
      </c>
      <c r="O1795" s="19">
        <f t="shared" si="169"/>
        <v>1.7318029502913734E-2</v>
      </c>
      <c r="P1795" s="19">
        <f t="shared" si="170"/>
        <v>0</v>
      </c>
      <c r="Q1795" s="24">
        <v>5.23</v>
      </c>
      <c r="R1795" s="24">
        <f t="shared" si="171"/>
        <v>9.0573294300238832E-2</v>
      </c>
      <c r="S1795" s="24">
        <v>8.461146496815287</v>
      </c>
      <c r="T1795" s="24">
        <f t="shared" si="172"/>
        <v>0</v>
      </c>
      <c r="U1795" s="25">
        <f t="shared" si="173"/>
        <v>9.0573294300238832E-2</v>
      </c>
    </row>
    <row r="1796" spans="1:21" x14ac:dyDescent="0.3">
      <c r="A1796" s="2" t="s">
        <v>6</v>
      </c>
      <c r="B1796" s="2">
        <v>31</v>
      </c>
      <c r="C1796" s="5">
        <v>39876</v>
      </c>
      <c r="D1796" s="2">
        <v>19</v>
      </c>
      <c r="E1796" s="2" t="s">
        <v>8</v>
      </c>
      <c r="F1796" s="6" t="s">
        <v>38</v>
      </c>
      <c r="G1796" s="2">
        <v>100</v>
      </c>
      <c r="H1796" s="2">
        <v>15</v>
      </c>
      <c r="I1796" s="2">
        <v>30</v>
      </c>
      <c r="J1796" s="2">
        <v>15</v>
      </c>
      <c r="K1796" s="2">
        <v>1</v>
      </c>
      <c r="L1796" s="19">
        <v>706.85834705770344</v>
      </c>
      <c r="M1796" s="19">
        <f t="shared" si="168"/>
        <v>7.0685834705770348E-2</v>
      </c>
      <c r="N1796" s="19">
        <v>706.85834705770344</v>
      </c>
      <c r="O1796" s="19">
        <f t="shared" si="169"/>
        <v>7.0685834705770348E-2</v>
      </c>
      <c r="P1796" s="19">
        <f t="shared" si="170"/>
        <v>0</v>
      </c>
      <c r="Q1796" s="24">
        <v>0.08</v>
      </c>
      <c r="R1796" s="24">
        <f t="shared" si="171"/>
        <v>5.6548667764616282E-3</v>
      </c>
      <c r="S1796" s="24">
        <v>8.104694792715291</v>
      </c>
      <c r="T1796" s="24">
        <f t="shared" si="172"/>
        <v>0</v>
      </c>
      <c r="U1796" s="25">
        <f t="shared" si="173"/>
        <v>5.6548667764616282E-3</v>
      </c>
    </row>
    <row r="1797" spans="1:21" x14ac:dyDescent="0.3">
      <c r="A1797" s="2" t="s">
        <v>6</v>
      </c>
      <c r="B1797" s="2">
        <v>31</v>
      </c>
      <c r="C1797" s="5">
        <v>39876</v>
      </c>
      <c r="D1797" s="2">
        <v>19</v>
      </c>
      <c r="E1797" s="2" t="s">
        <v>8</v>
      </c>
      <c r="F1797" s="6" t="s">
        <v>53</v>
      </c>
      <c r="G1797" s="2">
        <v>80</v>
      </c>
      <c r="H1797" s="2">
        <v>3</v>
      </c>
      <c r="I1797" s="2">
        <v>10</v>
      </c>
      <c r="J1797" s="2">
        <v>4</v>
      </c>
      <c r="K1797" s="2">
        <v>2</v>
      </c>
      <c r="L1797" s="19">
        <v>100.53096491487338</v>
      </c>
      <c r="M1797" s="19">
        <f t="shared" si="168"/>
        <v>1.0053096491487338E-2</v>
      </c>
      <c r="N1797" s="19">
        <v>80.424771931898704</v>
      </c>
      <c r="O1797" s="19">
        <f t="shared" si="169"/>
        <v>8.0424771931898696E-3</v>
      </c>
      <c r="P1797" s="19">
        <f t="shared" si="170"/>
        <v>2.0106192982974683E-3</v>
      </c>
      <c r="Q1797" s="24">
        <v>6.51</v>
      </c>
      <c r="R1797" s="24">
        <f t="shared" si="171"/>
        <v>5.235652652766605E-2</v>
      </c>
      <c r="S1797" s="24">
        <v>8.2509316770186327</v>
      </c>
      <c r="T1797" s="24">
        <f t="shared" si="172"/>
        <v>1.6589482458747556E-2</v>
      </c>
      <c r="U1797" s="25">
        <f t="shared" si="173"/>
        <v>3.5767044068918494E-2</v>
      </c>
    </row>
    <row r="1798" spans="1:21" x14ac:dyDescent="0.3">
      <c r="A1798" s="2" t="s">
        <v>6</v>
      </c>
      <c r="B1798" s="2">
        <v>31</v>
      </c>
      <c r="C1798" s="5">
        <v>39876</v>
      </c>
      <c r="D1798" s="2">
        <v>19</v>
      </c>
      <c r="E1798" s="2" t="s">
        <v>8</v>
      </c>
      <c r="F1798" s="6" t="s">
        <v>22</v>
      </c>
      <c r="G1798" s="2">
        <v>100</v>
      </c>
      <c r="H1798" s="2">
        <v>15</v>
      </c>
      <c r="I1798" s="2">
        <v>20</v>
      </c>
      <c r="J1798" s="2">
        <v>12.5</v>
      </c>
      <c r="K1798" s="2">
        <v>3</v>
      </c>
      <c r="L1798" s="19">
        <v>1472.621556370214</v>
      </c>
      <c r="M1798" s="19">
        <f t="shared" si="168"/>
        <v>0.14726215563702139</v>
      </c>
      <c r="N1798" s="19">
        <v>1472.621556370214</v>
      </c>
      <c r="O1798" s="19">
        <f t="shared" si="169"/>
        <v>0.14726215563702139</v>
      </c>
      <c r="P1798" s="19">
        <f t="shared" si="170"/>
        <v>0</v>
      </c>
      <c r="Q1798" s="24">
        <v>12.13</v>
      </c>
      <c r="R1798" s="24">
        <f t="shared" si="171"/>
        <v>1.7862899478770695</v>
      </c>
      <c r="S1798" s="24">
        <v>8.104694792715291</v>
      </c>
      <c r="T1798" s="24">
        <f t="shared" si="172"/>
        <v>0</v>
      </c>
      <c r="U1798" s="25">
        <f t="shared" si="173"/>
        <v>1.7862899478770695</v>
      </c>
    </row>
    <row r="1799" spans="1:21" x14ac:dyDescent="0.3">
      <c r="A1799" s="2" t="s">
        <v>6</v>
      </c>
      <c r="B1799" s="2">
        <v>31</v>
      </c>
      <c r="C1799" s="5">
        <v>39876</v>
      </c>
      <c r="D1799" s="2">
        <v>19</v>
      </c>
      <c r="E1799" s="2" t="s">
        <v>8</v>
      </c>
      <c r="F1799" s="6" t="s">
        <v>22</v>
      </c>
      <c r="G1799" s="2">
        <v>100</v>
      </c>
      <c r="H1799" s="2">
        <v>15</v>
      </c>
      <c r="I1799" s="2">
        <v>60</v>
      </c>
      <c r="J1799" s="2">
        <v>22.5</v>
      </c>
      <c r="K1799" s="2">
        <v>3</v>
      </c>
      <c r="L1799" s="19">
        <v>4771.293842639494</v>
      </c>
      <c r="M1799" s="19">
        <f t="shared" si="168"/>
        <v>0.47712938426394941</v>
      </c>
      <c r="N1799" s="19">
        <v>4771.293842639494</v>
      </c>
      <c r="O1799" s="19">
        <f t="shared" si="169"/>
        <v>0.47712938426394941</v>
      </c>
      <c r="P1799" s="19">
        <f t="shared" si="170"/>
        <v>0</v>
      </c>
      <c r="Q1799" s="24">
        <v>12.13</v>
      </c>
      <c r="R1799" s="24">
        <f t="shared" si="171"/>
        <v>5.7875794311217064</v>
      </c>
      <c r="S1799" s="24">
        <v>8.104694792715291</v>
      </c>
      <c r="T1799" s="24">
        <f t="shared" si="172"/>
        <v>0</v>
      </c>
      <c r="U1799" s="25">
        <f t="shared" si="173"/>
        <v>5.7875794311217064</v>
      </c>
    </row>
    <row r="1800" spans="1:21" x14ac:dyDescent="0.3">
      <c r="A1800" s="2" t="s">
        <v>6</v>
      </c>
      <c r="B1800" s="2">
        <v>31</v>
      </c>
      <c r="C1800" s="5">
        <v>39876</v>
      </c>
      <c r="D1800" s="2">
        <v>19</v>
      </c>
      <c r="E1800" s="2" t="s">
        <v>8</v>
      </c>
      <c r="F1800" s="6" t="s">
        <v>48</v>
      </c>
      <c r="G1800" s="2">
        <v>100</v>
      </c>
      <c r="H1800" s="2">
        <v>5</v>
      </c>
      <c r="I1800" s="2">
        <v>15</v>
      </c>
      <c r="J1800" s="2">
        <v>6.25</v>
      </c>
      <c r="K1800" s="2">
        <v>2</v>
      </c>
      <c r="L1800" s="19">
        <v>245.43692606170259</v>
      </c>
      <c r="M1800" s="19">
        <f t="shared" si="168"/>
        <v>2.4543692606170259E-2</v>
      </c>
      <c r="N1800" s="19">
        <v>245.43692606170259</v>
      </c>
      <c r="O1800" s="19">
        <f t="shared" si="169"/>
        <v>2.4543692606170259E-2</v>
      </c>
      <c r="P1800" s="19">
        <f t="shared" si="170"/>
        <v>0</v>
      </c>
      <c r="Q1800" s="24">
        <v>5.13</v>
      </c>
      <c r="R1800" s="24">
        <f t="shared" si="171"/>
        <v>0.12590914306965342</v>
      </c>
      <c r="S1800" s="24">
        <v>8.461146496815287</v>
      </c>
      <c r="T1800" s="24">
        <f t="shared" si="172"/>
        <v>0</v>
      </c>
      <c r="U1800" s="25">
        <f t="shared" si="173"/>
        <v>0.12590914306965342</v>
      </c>
    </row>
    <row r="1801" spans="1:21" x14ac:dyDescent="0.3">
      <c r="A1801" s="2" t="s">
        <v>6</v>
      </c>
      <c r="B1801" s="2">
        <v>31</v>
      </c>
      <c r="C1801" s="5">
        <v>39876</v>
      </c>
      <c r="D1801" s="2">
        <v>19</v>
      </c>
      <c r="E1801" s="2" t="s">
        <v>8</v>
      </c>
      <c r="F1801" s="6" t="s">
        <v>36</v>
      </c>
      <c r="G1801" s="2">
        <v>90</v>
      </c>
      <c r="H1801" s="2">
        <v>15</v>
      </c>
      <c r="I1801" s="2">
        <v>15</v>
      </c>
      <c r="J1801" s="2">
        <v>11.25</v>
      </c>
      <c r="K1801" s="2">
        <v>2</v>
      </c>
      <c r="L1801" s="19">
        <v>795.21564043991634</v>
      </c>
      <c r="M1801" s="19">
        <f t="shared" si="168"/>
        <v>7.9521564043991633E-2</v>
      </c>
      <c r="N1801" s="19">
        <v>715.69407639592475</v>
      </c>
      <c r="O1801" s="19">
        <f t="shared" si="169"/>
        <v>7.1569407639592478E-2</v>
      </c>
      <c r="P1801" s="19">
        <f t="shared" si="170"/>
        <v>7.9521564043991549E-3</v>
      </c>
      <c r="Q1801" s="24">
        <v>6.62</v>
      </c>
      <c r="R1801" s="24">
        <f t="shared" si="171"/>
        <v>0.4737894785741022</v>
      </c>
      <c r="S1801" s="24">
        <v>8.3025000000000002</v>
      </c>
      <c r="T1801" s="24">
        <f t="shared" si="172"/>
        <v>6.6022778547523989E-2</v>
      </c>
      <c r="U1801" s="25">
        <f t="shared" si="173"/>
        <v>0.40776670002657822</v>
      </c>
    </row>
    <row r="1802" spans="1:21" x14ac:dyDescent="0.3">
      <c r="A1802" s="2" t="s">
        <v>6</v>
      </c>
      <c r="B1802" s="2">
        <v>31</v>
      </c>
      <c r="C1802" s="5">
        <v>39876</v>
      </c>
      <c r="D1802" s="2">
        <v>19</v>
      </c>
      <c r="E1802" s="2" t="s">
        <v>8</v>
      </c>
      <c r="F1802" s="6" t="s">
        <v>53</v>
      </c>
      <c r="G1802" s="2">
        <v>80</v>
      </c>
      <c r="H1802" s="2">
        <v>10</v>
      </c>
      <c r="I1802" s="2">
        <v>20</v>
      </c>
      <c r="J1802" s="2">
        <v>10</v>
      </c>
      <c r="K1802" s="2">
        <v>2</v>
      </c>
      <c r="L1802" s="19">
        <v>628.31853071795865</v>
      </c>
      <c r="M1802" s="19">
        <f t="shared" si="168"/>
        <v>6.2831853071795868E-2</v>
      </c>
      <c r="N1802" s="19">
        <v>502.65482457436696</v>
      </c>
      <c r="O1802" s="19">
        <f t="shared" si="169"/>
        <v>5.0265482457436693E-2</v>
      </c>
      <c r="P1802" s="19">
        <f t="shared" si="170"/>
        <v>1.2566370614359175E-2</v>
      </c>
      <c r="Q1802" s="24">
        <v>6.51</v>
      </c>
      <c r="R1802" s="24">
        <f t="shared" si="171"/>
        <v>0.32722829079791288</v>
      </c>
      <c r="S1802" s="24">
        <v>8.2509316770186327</v>
      </c>
      <c r="T1802" s="24">
        <f t="shared" si="172"/>
        <v>0.10368426536717221</v>
      </c>
      <c r="U1802" s="25">
        <f t="shared" si="173"/>
        <v>0.22354402543074067</v>
      </c>
    </row>
    <row r="1803" spans="1:21" x14ac:dyDescent="0.3">
      <c r="A1803" s="2" t="s">
        <v>6</v>
      </c>
      <c r="B1803" s="2">
        <v>31</v>
      </c>
      <c r="C1803" s="5">
        <v>39876</v>
      </c>
      <c r="D1803" s="2">
        <v>19</v>
      </c>
      <c r="E1803" s="2" t="s">
        <v>8</v>
      </c>
      <c r="F1803" s="6" t="s">
        <v>53</v>
      </c>
      <c r="G1803" s="2">
        <v>100</v>
      </c>
      <c r="H1803" s="2">
        <v>10</v>
      </c>
      <c r="I1803" s="2">
        <v>15</v>
      </c>
      <c r="J1803" s="2">
        <v>8.75</v>
      </c>
      <c r="K1803" s="2">
        <v>2</v>
      </c>
      <c r="L1803" s="19">
        <v>481.05637508093707</v>
      </c>
      <c r="M1803" s="19">
        <f t="shared" si="168"/>
        <v>4.8105637508093706E-2</v>
      </c>
      <c r="N1803" s="19">
        <v>481.05637508093707</v>
      </c>
      <c r="O1803" s="19">
        <f t="shared" si="169"/>
        <v>4.8105637508093706E-2</v>
      </c>
      <c r="P1803" s="19">
        <f t="shared" si="170"/>
        <v>0</v>
      </c>
      <c r="Q1803" s="24">
        <v>6.51</v>
      </c>
      <c r="R1803" s="24">
        <f t="shared" si="171"/>
        <v>0.31316770017769002</v>
      </c>
      <c r="S1803" s="24">
        <v>8.2509316770186327</v>
      </c>
      <c r="T1803" s="24">
        <f t="shared" si="172"/>
        <v>0</v>
      </c>
      <c r="U1803" s="25">
        <f t="shared" si="173"/>
        <v>0.31316770017769002</v>
      </c>
    </row>
    <row r="1804" spans="1:21" x14ac:dyDescent="0.3">
      <c r="A1804" s="2" t="s">
        <v>6</v>
      </c>
      <c r="B1804" s="2">
        <v>31</v>
      </c>
      <c r="C1804" s="5">
        <v>39876</v>
      </c>
      <c r="D1804" s="2">
        <v>19</v>
      </c>
      <c r="E1804" s="2" t="s">
        <v>8</v>
      </c>
      <c r="F1804" s="6" t="s">
        <v>53</v>
      </c>
      <c r="G1804" s="2">
        <v>100</v>
      </c>
      <c r="H1804" s="2">
        <v>10</v>
      </c>
      <c r="I1804" s="2">
        <v>15</v>
      </c>
      <c r="J1804" s="2">
        <v>8.75</v>
      </c>
      <c r="K1804" s="2">
        <v>2</v>
      </c>
      <c r="L1804" s="19">
        <v>481.05637508093707</v>
      </c>
      <c r="M1804" s="19">
        <f t="shared" si="168"/>
        <v>4.8105637508093706E-2</v>
      </c>
      <c r="N1804" s="19">
        <v>481.05637508093707</v>
      </c>
      <c r="O1804" s="19">
        <f t="shared" si="169"/>
        <v>4.8105637508093706E-2</v>
      </c>
      <c r="P1804" s="19">
        <f t="shared" si="170"/>
        <v>0</v>
      </c>
      <c r="Q1804" s="24">
        <v>6.51</v>
      </c>
      <c r="R1804" s="24">
        <f t="shared" si="171"/>
        <v>0.31316770017769002</v>
      </c>
      <c r="S1804" s="24">
        <v>8.2509316770186327</v>
      </c>
      <c r="T1804" s="24">
        <f t="shared" si="172"/>
        <v>0</v>
      </c>
      <c r="U1804" s="25">
        <f t="shared" si="173"/>
        <v>0.31316770017769002</v>
      </c>
    </row>
    <row r="1805" spans="1:21" x14ac:dyDescent="0.3">
      <c r="A1805" s="2" t="s">
        <v>6</v>
      </c>
      <c r="B1805" s="2">
        <v>31</v>
      </c>
      <c r="C1805" s="5">
        <v>39876</v>
      </c>
      <c r="D1805" s="2">
        <v>19</v>
      </c>
      <c r="E1805" s="2" t="s">
        <v>8</v>
      </c>
      <c r="F1805" s="6" t="s">
        <v>53</v>
      </c>
      <c r="G1805" s="2">
        <v>80</v>
      </c>
      <c r="H1805" s="2">
        <v>3</v>
      </c>
      <c r="I1805" s="2">
        <v>10</v>
      </c>
      <c r="J1805" s="2">
        <v>4</v>
      </c>
      <c r="K1805" s="2">
        <v>2</v>
      </c>
      <c r="L1805" s="19">
        <v>100.53096491487338</v>
      </c>
      <c r="M1805" s="19">
        <f t="shared" si="168"/>
        <v>1.0053096491487338E-2</v>
      </c>
      <c r="N1805" s="19">
        <v>80.424771931898704</v>
      </c>
      <c r="O1805" s="19">
        <f t="shared" si="169"/>
        <v>8.0424771931898696E-3</v>
      </c>
      <c r="P1805" s="19">
        <f t="shared" si="170"/>
        <v>2.0106192982974683E-3</v>
      </c>
      <c r="Q1805" s="24">
        <v>6.51</v>
      </c>
      <c r="R1805" s="24">
        <f t="shared" si="171"/>
        <v>5.235652652766605E-2</v>
      </c>
      <c r="S1805" s="24">
        <v>8.2509316770186327</v>
      </c>
      <c r="T1805" s="24">
        <f t="shared" si="172"/>
        <v>1.6589482458747556E-2</v>
      </c>
      <c r="U1805" s="25">
        <f t="shared" si="173"/>
        <v>3.5767044068918494E-2</v>
      </c>
    </row>
    <row r="1806" spans="1:21" x14ac:dyDescent="0.3">
      <c r="A1806" s="2" t="s">
        <v>6</v>
      </c>
      <c r="B1806" s="2">
        <v>31</v>
      </c>
      <c r="C1806" s="5">
        <v>39876</v>
      </c>
      <c r="D1806" s="2">
        <v>19</v>
      </c>
      <c r="E1806" s="2" t="s">
        <v>8</v>
      </c>
      <c r="F1806" s="6" t="s">
        <v>49</v>
      </c>
      <c r="G1806" s="2">
        <v>100</v>
      </c>
      <c r="H1806" s="2">
        <v>10</v>
      </c>
      <c r="I1806" s="2">
        <v>15</v>
      </c>
      <c r="J1806" s="2">
        <v>8.75</v>
      </c>
      <c r="K1806" s="2">
        <v>2</v>
      </c>
      <c r="L1806" s="19">
        <v>481.05637508093707</v>
      </c>
      <c r="M1806" s="19">
        <f t="shared" si="168"/>
        <v>4.8105637508093706E-2</v>
      </c>
      <c r="N1806" s="19">
        <v>481.05637508093707</v>
      </c>
      <c r="O1806" s="19">
        <f t="shared" si="169"/>
        <v>4.8105637508093706E-2</v>
      </c>
      <c r="P1806" s="19">
        <f t="shared" si="170"/>
        <v>0</v>
      </c>
      <c r="Q1806" s="24">
        <v>5.23</v>
      </c>
      <c r="R1806" s="24">
        <f t="shared" si="171"/>
        <v>0.2515924841673301</v>
      </c>
      <c r="S1806" s="24">
        <v>8.461146496815287</v>
      </c>
      <c r="T1806" s="24">
        <f t="shared" si="172"/>
        <v>0</v>
      </c>
      <c r="U1806" s="25">
        <f t="shared" si="173"/>
        <v>0.2515924841673301</v>
      </c>
    </row>
    <row r="1807" spans="1:21" x14ac:dyDescent="0.3">
      <c r="A1807" s="2" t="s">
        <v>6</v>
      </c>
      <c r="B1807" s="2">
        <v>31</v>
      </c>
      <c r="C1807" s="5">
        <v>39876</v>
      </c>
      <c r="D1807" s="2">
        <v>19</v>
      </c>
      <c r="E1807" s="2" t="s">
        <v>8</v>
      </c>
      <c r="F1807" s="6" t="s">
        <v>24</v>
      </c>
      <c r="G1807" s="2">
        <v>100</v>
      </c>
      <c r="H1807" s="2">
        <v>5</v>
      </c>
      <c r="I1807" s="2">
        <v>10</v>
      </c>
      <c r="J1807" s="2">
        <v>5</v>
      </c>
      <c r="K1807" s="2">
        <v>2</v>
      </c>
      <c r="L1807" s="19">
        <v>157.07963267948966</v>
      </c>
      <c r="M1807" s="19">
        <f t="shared" si="168"/>
        <v>1.5707963267948967E-2</v>
      </c>
      <c r="N1807" s="19">
        <v>157.07963267948966</v>
      </c>
      <c r="O1807" s="19">
        <f t="shared" si="169"/>
        <v>1.5707963267948967E-2</v>
      </c>
      <c r="P1807" s="19">
        <f t="shared" si="170"/>
        <v>0</v>
      </c>
      <c r="Q1807" s="24">
        <v>5.86</v>
      </c>
      <c r="R1807" s="24">
        <f t="shared" si="171"/>
        <v>9.2048664750180947E-2</v>
      </c>
      <c r="S1807" s="24">
        <v>8.461146496815287</v>
      </c>
      <c r="T1807" s="24">
        <f t="shared" si="172"/>
        <v>0</v>
      </c>
      <c r="U1807" s="25">
        <f t="shared" si="173"/>
        <v>9.2048664750180947E-2</v>
      </c>
    </row>
    <row r="1808" spans="1:21" x14ac:dyDescent="0.3">
      <c r="A1808" s="2" t="s">
        <v>6</v>
      </c>
      <c r="B1808" s="2">
        <v>31</v>
      </c>
      <c r="C1808" s="5">
        <v>39876</v>
      </c>
      <c r="D1808" s="2">
        <v>19</v>
      </c>
      <c r="E1808" s="2" t="s">
        <v>8</v>
      </c>
      <c r="F1808" s="6" t="s">
        <v>36</v>
      </c>
      <c r="G1808" s="2">
        <v>30</v>
      </c>
      <c r="H1808" s="2">
        <v>25</v>
      </c>
      <c r="I1808" s="2">
        <v>20</v>
      </c>
      <c r="J1808" s="2">
        <v>17.5</v>
      </c>
      <c r="K1808" s="2">
        <v>2</v>
      </c>
      <c r="L1808" s="19">
        <v>1924.2255003237483</v>
      </c>
      <c r="M1808" s="19">
        <f t="shared" si="168"/>
        <v>0.19242255003237482</v>
      </c>
      <c r="N1808" s="19">
        <v>577.26765009712449</v>
      </c>
      <c r="O1808" s="19">
        <f t="shared" si="169"/>
        <v>5.7726765009712445E-2</v>
      </c>
      <c r="P1808" s="19">
        <f t="shared" si="170"/>
        <v>0.13469578502266238</v>
      </c>
      <c r="Q1808" s="24">
        <v>6.62</v>
      </c>
      <c r="R1808" s="24">
        <f t="shared" si="171"/>
        <v>0.3821511843642964</v>
      </c>
      <c r="S1808" s="24">
        <v>8.3025000000000002</v>
      </c>
      <c r="T1808" s="24">
        <f t="shared" si="172"/>
        <v>1.1183117551506545</v>
      </c>
      <c r="U1808" s="25">
        <f t="shared" si="173"/>
        <v>-0.7361605707863581</v>
      </c>
    </row>
    <row r="1809" spans="1:21" x14ac:dyDescent="0.3">
      <c r="A1809" s="2" t="s">
        <v>6</v>
      </c>
      <c r="B1809" s="2">
        <v>31</v>
      </c>
      <c r="C1809" s="5">
        <v>39876</v>
      </c>
      <c r="D1809" s="2">
        <v>19</v>
      </c>
      <c r="E1809" s="2" t="s">
        <v>8</v>
      </c>
      <c r="F1809" s="6" t="s">
        <v>53</v>
      </c>
      <c r="G1809" s="2">
        <v>60</v>
      </c>
      <c r="H1809" s="2">
        <v>10</v>
      </c>
      <c r="I1809" s="2">
        <v>25</v>
      </c>
      <c r="J1809" s="2">
        <v>11.25</v>
      </c>
      <c r="K1809" s="2">
        <v>2</v>
      </c>
      <c r="L1809" s="19">
        <v>795.21564043991634</v>
      </c>
      <c r="M1809" s="19">
        <f t="shared" si="168"/>
        <v>7.9521564043991633E-2</v>
      </c>
      <c r="N1809" s="19">
        <v>477.12938426394976</v>
      </c>
      <c r="O1809" s="19">
        <f t="shared" si="169"/>
        <v>4.7712938426394978E-2</v>
      </c>
      <c r="P1809" s="19">
        <f t="shared" si="170"/>
        <v>3.1808625617596654E-2</v>
      </c>
      <c r="Q1809" s="24">
        <v>6.51</v>
      </c>
      <c r="R1809" s="24">
        <f t="shared" si="171"/>
        <v>0.31061122915583128</v>
      </c>
      <c r="S1809" s="24">
        <v>8.2509316770186327</v>
      </c>
      <c r="T1809" s="24">
        <f t="shared" si="172"/>
        <v>0.26245079671065463</v>
      </c>
      <c r="U1809" s="25">
        <f t="shared" si="173"/>
        <v>4.8160432445176649E-2</v>
      </c>
    </row>
    <row r="1810" spans="1:21" x14ac:dyDescent="0.3">
      <c r="A1810" s="2" t="s">
        <v>6</v>
      </c>
      <c r="B1810" s="2">
        <v>31</v>
      </c>
      <c r="C1810" s="5">
        <v>39876</v>
      </c>
      <c r="D1810" s="2">
        <v>19</v>
      </c>
      <c r="E1810" s="2" t="s">
        <v>8</v>
      </c>
      <c r="F1810" s="6" t="s">
        <v>24</v>
      </c>
      <c r="G1810" s="2">
        <v>100</v>
      </c>
      <c r="H1810" s="2">
        <v>10</v>
      </c>
      <c r="I1810" s="2">
        <v>20</v>
      </c>
      <c r="J1810" s="2">
        <v>10</v>
      </c>
      <c r="K1810" s="2">
        <v>2</v>
      </c>
      <c r="L1810" s="19">
        <v>628.31853071795865</v>
      </c>
      <c r="M1810" s="19">
        <f t="shared" si="168"/>
        <v>6.2831853071795868E-2</v>
      </c>
      <c r="N1810" s="19">
        <v>628.31853071795865</v>
      </c>
      <c r="O1810" s="19">
        <f t="shared" si="169"/>
        <v>6.2831853071795868E-2</v>
      </c>
      <c r="P1810" s="19">
        <f t="shared" si="170"/>
        <v>0</v>
      </c>
      <c r="Q1810" s="24">
        <v>5.86</v>
      </c>
      <c r="R1810" s="24">
        <f t="shared" si="171"/>
        <v>0.36819465900072379</v>
      </c>
      <c r="S1810" s="24">
        <v>8.461146496815287</v>
      </c>
      <c r="T1810" s="24">
        <f t="shared" si="172"/>
        <v>0</v>
      </c>
      <c r="U1810" s="25">
        <f t="shared" si="173"/>
        <v>0.36819465900072379</v>
      </c>
    </row>
    <row r="1811" spans="1:21" x14ac:dyDescent="0.3">
      <c r="A1811" s="2" t="s">
        <v>6</v>
      </c>
      <c r="B1811" s="2">
        <v>31</v>
      </c>
      <c r="C1811" s="5">
        <v>39876</v>
      </c>
      <c r="D1811" s="2">
        <v>19</v>
      </c>
      <c r="E1811" s="2" t="s">
        <v>8</v>
      </c>
      <c r="F1811" s="6" t="s">
        <v>24</v>
      </c>
      <c r="G1811" s="2">
        <v>100</v>
      </c>
      <c r="H1811" s="2">
        <v>10</v>
      </c>
      <c r="I1811" s="2">
        <v>15</v>
      </c>
      <c r="J1811" s="2">
        <v>8.75</v>
      </c>
      <c r="K1811" s="2">
        <v>2</v>
      </c>
      <c r="L1811" s="19">
        <v>481.05637508093707</v>
      </c>
      <c r="M1811" s="19">
        <f t="shared" si="168"/>
        <v>4.8105637508093706E-2</v>
      </c>
      <c r="N1811" s="19">
        <v>481.05637508093707</v>
      </c>
      <c r="O1811" s="19">
        <f t="shared" si="169"/>
        <v>4.8105637508093706E-2</v>
      </c>
      <c r="P1811" s="19">
        <f t="shared" si="170"/>
        <v>0</v>
      </c>
      <c r="Q1811" s="24">
        <v>5.86</v>
      </c>
      <c r="R1811" s="24">
        <f t="shared" si="171"/>
        <v>0.28189903579742914</v>
      </c>
      <c r="S1811" s="24">
        <v>8.461146496815287</v>
      </c>
      <c r="T1811" s="24">
        <f t="shared" si="172"/>
        <v>0</v>
      </c>
      <c r="U1811" s="25">
        <f t="shared" si="173"/>
        <v>0.28189903579742914</v>
      </c>
    </row>
    <row r="1812" spans="1:21" x14ac:dyDescent="0.3">
      <c r="A1812" s="2" t="s">
        <v>6</v>
      </c>
      <c r="B1812" s="2">
        <v>31</v>
      </c>
      <c r="C1812" s="5">
        <v>39876</v>
      </c>
      <c r="D1812" s="2">
        <v>19</v>
      </c>
      <c r="E1812" s="2" t="s">
        <v>8</v>
      </c>
      <c r="F1812" s="6" t="s">
        <v>49</v>
      </c>
      <c r="G1812" s="2">
        <v>100</v>
      </c>
      <c r="H1812" s="2">
        <v>10</v>
      </c>
      <c r="I1812" s="2">
        <v>20</v>
      </c>
      <c r="J1812" s="2">
        <v>10</v>
      </c>
      <c r="K1812" s="2">
        <v>2</v>
      </c>
      <c r="L1812" s="19">
        <v>628.31853071795865</v>
      </c>
      <c r="M1812" s="19">
        <f t="shared" si="168"/>
        <v>6.2831853071795868E-2</v>
      </c>
      <c r="N1812" s="19">
        <v>628.31853071795865</v>
      </c>
      <c r="O1812" s="19">
        <f t="shared" si="169"/>
        <v>6.2831853071795868E-2</v>
      </c>
      <c r="P1812" s="19">
        <f t="shared" si="170"/>
        <v>0</v>
      </c>
      <c r="Q1812" s="24">
        <v>5.23</v>
      </c>
      <c r="R1812" s="24">
        <f t="shared" si="171"/>
        <v>0.32861059156549244</v>
      </c>
      <c r="S1812" s="24">
        <v>8.461146496815287</v>
      </c>
      <c r="T1812" s="24">
        <f t="shared" si="172"/>
        <v>0</v>
      </c>
      <c r="U1812" s="25">
        <f t="shared" si="173"/>
        <v>0.32861059156549244</v>
      </c>
    </row>
    <row r="1813" spans="1:21" x14ac:dyDescent="0.3">
      <c r="A1813" s="2" t="s">
        <v>6</v>
      </c>
      <c r="B1813" s="2">
        <v>31</v>
      </c>
      <c r="C1813" s="5">
        <v>39876</v>
      </c>
      <c r="D1813" s="2">
        <v>19</v>
      </c>
      <c r="E1813" s="2" t="s">
        <v>8</v>
      </c>
      <c r="F1813" s="6" t="s">
        <v>53</v>
      </c>
      <c r="G1813" s="2">
        <v>100</v>
      </c>
      <c r="H1813" s="2">
        <v>10</v>
      </c>
      <c r="I1813" s="2">
        <v>20</v>
      </c>
      <c r="J1813" s="2">
        <v>10</v>
      </c>
      <c r="K1813" s="2">
        <v>2</v>
      </c>
      <c r="L1813" s="19">
        <v>628.31853071795865</v>
      </c>
      <c r="M1813" s="19">
        <f t="shared" si="168"/>
        <v>6.2831853071795868E-2</v>
      </c>
      <c r="N1813" s="19">
        <v>628.31853071795865</v>
      </c>
      <c r="O1813" s="19">
        <f t="shared" si="169"/>
        <v>6.2831853071795868E-2</v>
      </c>
      <c r="P1813" s="19">
        <f t="shared" si="170"/>
        <v>0</v>
      </c>
      <c r="Q1813" s="24">
        <v>6.51</v>
      </c>
      <c r="R1813" s="24">
        <f t="shared" si="171"/>
        <v>0.40903536349739111</v>
      </c>
      <c r="S1813" s="24">
        <v>8.2509316770186327</v>
      </c>
      <c r="T1813" s="24">
        <f t="shared" si="172"/>
        <v>0</v>
      </c>
      <c r="U1813" s="25">
        <f t="shared" si="173"/>
        <v>0.40903536349739111</v>
      </c>
    </row>
    <row r="1814" spans="1:21" x14ac:dyDescent="0.3">
      <c r="A1814" s="2" t="s">
        <v>6</v>
      </c>
      <c r="B1814" s="2">
        <v>31</v>
      </c>
      <c r="C1814" s="5">
        <v>39876</v>
      </c>
      <c r="D1814" s="2">
        <v>19</v>
      </c>
      <c r="E1814" s="2" t="s">
        <v>8</v>
      </c>
      <c r="F1814" s="6" t="s">
        <v>53</v>
      </c>
      <c r="G1814" s="2">
        <v>100</v>
      </c>
      <c r="H1814" s="2">
        <v>5</v>
      </c>
      <c r="I1814" s="2">
        <v>10</v>
      </c>
      <c r="J1814" s="2">
        <v>5</v>
      </c>
      <c r="K1814" s="2">
        <v>2</v>
      </c>
      <c r="L1814" s="19">
        <v>157.07963267948966</v>
      </c>
      <c r="M1814" s="19">
        <f t="shared" si="168"/>
        <v>1.5707963267948967E-2</v>
      </c>
      <c r="N1814" s="19">
        <v>157.07963267948966</v>
      </c>
      <c r="O1814" s="19">
        <f t="shared" si="169"/>
        <v>1.5707963267948967E-2</v>
      </c>
      <c r="P1814" s="19">
        <f t="shared" si="170"/>
        <v>0</v>
      </c>
      <c r="Q1814" s="24">
        <v>6.51</v>
      </c>
      <c r="R1814" s="24">
        <f t="shared" si="171"/>
        <v>0.10225884087434778</v>
      </c>
      <c r="S1814" s="24">
        <v>8.2509316770186327</v>
      </c>
      <c r="T1814" s="24">
        <f t="shared" si="172"/>
        <v>0</v>
      </c>
      <c r="U1814" s="25">
        <f t="shared" si="173"/>
        <v>0.10225884087434778</v>
      </c>
    </row>
    <row r="1815" spans="1:21" x14ac:dyDescent="0.3">
      <c r="A1815" s="2" t="s">
        <v>6</v>
      </c>
      <c r="B1815" s="2">
        <v>31</v>
      </c>
      <c r="C1815" s="5">
        <v>39876</v>
      </c>
      <c r="D1815" s="2">
        <v>19</v>
      </c>
      <c r="E1815" s="2" t="s">
        <v>8</v>
      </c>
      <c r="F1815" s="6" t="s">
        <v>53</v>
      </c>
      <c r="G1815" s="2">
        <v>100</v>
      </c>
      <c r="H1815" s="2">
        <v>5</v>
      </c>
      <c r="I1815" s="2">
        <v>15</v>
      </c>
      <c r="J1815" s="2">
        <v>6.25</v>
      </c>
      <c r="K1815" s="2">
        <v>2</v>
      </c>
      <c r="L1815" s="19">
        <v>245.43692606170259</v>
      </c>
      <c r="M1815" s="19">
        <f t="shared" si="168"/>
        <v>2.4543692606170259E-2</v>
      </c>
      <c r="N1815" s="19">
        <v>245.43692606170259</v>
      </c>
      <c r="O1815" s="19">
        <f t="shared" si="169"/>
        <v>2.4543692606170259E-2</v>
      </c>
      <c r="P1815" s="19">
        <f t="shared" si="170"/>
        <v>0</v>
      </c>
      <c r="Q1815" s="24">
        <v>6.51</v>
      </c>
      <c r="R1815" s="24">
        <f t="shared" si="171"/>
        <v>0.15977943886616838</v>
      </c>
      <c r="S1815" s="24">
        <v>8.2509316770186327</v>
      </c>
      <c r="T1815" s="24">
        <f t="shared" si="172"/>
        <v>0</v>
      </c>
      <c r="U1815" s="25">
        <f t="shared" si="173"/>
        <v>0.15977943886616838</v>
      </c>
    </row>
    <row r="1816" spans="1:21" x14ac:dyDescent="0.3">
      <c r="A1816" s="2" t="s">
        <v>6</v>
      </c>
      <c r="B1816" s="2">
        <v>31</v>
      </c>
      <c r="C1816" s="5">
        <v>39876</v>
      </c>
      <c r="D1816" s="2">
        <v>19</v>
      </c>
      <c r="E1816" s="2" t="s">
        <v>8</v>
      </c>
      <c r="F1816" s="6" t="s">
        <v>22</v>
      </c>
      <c r="G1816" s="2">
        <v>100</v>
      </c>
      <c r="H1816" s="2">
        <v>30</v>
      </c>
      <c r="I1816" s="2">
        <v>30</v>
      </c>
      <c r="J1816" s="2">
        <v>22.5</v>
      </c>
      <c r="K1816" s="2">
        <v>3</v>
      </c>
      <c r="L1816" s="19">
        <v>4771.293842639494</v>
      </c>
      <c r="M1816" s="19">
        <f t="shared" si="168"/>
        <v>0.47712938426394941</v>
      </c>
      <c r="N1816" s="19">
        <v>4771.293842639494</v>
      </c>
      <c r="O1816" s="19">
        <f t="shared" si="169"/>
        <v>0.47712938426394941</v>
      </c>
      <c r="P1816" s="19">
        <f t="shared" si="170"/>
        <v>0</v>
      </c>
      <c r="Q1816" s="24">
        <v>12.13</v>
      </c>
      <c r="R1816" s="24">
        <f t="shared" si="171"/>
        <v>5.7875794311217064</v>
      </c>
      <c r="S1816" s="24">
        <v>8.104694792715291</v>
      </c>
      <c r="T1816" s="24">
        <f t="shared" si="172"/>
        <v>0</v>
      </c>
      <c r="U1816" s="25">
        <f t="shared" si="173"/>
        <v>5.7875794311217064</v>
      </c>
    </row>
    <row r="1817" spans="1:21" x14ac:dyDescent="0.3">
      <c r="A1817" s="2" t="s">
        <v>6</v>
      </c>
      <c r="B1817" s="2">
        <v>31</v>
      </c>
      <c r="C1817" s="5">
        <v>39876</v>
      </c>
      <c r="D1817" s="2">
        <v>19</v>
      </c>
      <c r="E1817" s="2" t="s">
        <v>8</v>
      </c>
      <c r="F1817" s="6" t="s">
        <v>22</v>
      </c>
      <c r="G1817" s="2">
        <v>100</v>
      </c>
      <c r="H1817" s="2">
        <v>15</v>
      </c>
      <c r="I1817" s="2">
        <v>20</v>
      </c>
      <c r="J1817" s="2">
        <v>12.5</v>
      </c>
      <c r="K1817" s="2">
        <v>3</v>
      </c>
      <c r="L1817" s="19">
        <v>1472.621556370214</v>
      </c>
      <c r="M1817" s="19">
        <f t="shared" si="168"/>
        <v>0.14726215563702139</v>
      </c>
      <c r="N1817" s="19">
        <v>1472.621556370214</v>
      </c>
      <c r="O1817" s="19">
        <f t="shared" si="169"/>
        <v>0.14726215563702139</v>
      </c>
      <c r="P1817" s="19">
        <f t="shared" si="170"/>
        <v>0</v>
      </c>
      <c r="Q1817" s="24">
        <v>12.13</v>
      </c>
      <c r="R1817" s="24">
        <f t="shared" si="171"/>
        <v>1.7862899478770695</v>
      </c>
      <c r="S1817" s="24">
        <v>8.104694792715291</v>
      </c>
      <c r="T1817" s="24">
        <f t="shared" si="172"/>
        <v>0</v>
      </c>
      <c r="U1817" s="25">
        <f t="shared" si="173"/>
        <v>1.7862899478770695</v>
      </c>
    </row>
    <row r="1818" spans="1:21" x14ac:dyDescent="0.3">
      <c r="A1818" s="2" t="s">
        <v>6</v>
      </c>
      <c r="B1818" s="2">
        <v>31</v>
      </c>
      <c r="C1818" s="5">
        <v>39876</v>
      </c>
      <c r="D1818" s="2">
        <v>19</v>
      </c>
      <c r="E1818" s="2" t="s">
        <v>8</v>
      </c>
      <c r="F1818" s="6" t="s">
        <v>53</v>
      </c>
      <c r="G1818" s="2">
        <v>100</v>
      </c>
      <c r="H1818" s="2">
        <v>5</v>
      </c>
      <c r="I1818" s="2">
        <v>15</v>
      </c>
      <c r="J1818" s="2">
        <v>6.25</v>
      </c>
      <c r="K1818" s="2">
        <v>2</v>
      </c>
      <c r="L1818" s="19">
        <v>245.43692606170259</v>
      </c>
      <c r="M1818" s="19">
        <f t="shared" si="168"/>
        <v>2.4543692606170259E-2</v>
      </c>
      <c r="N1818" s="19">
        <v>245.43692606170259</v>
      </c>
      <c r="O1818" s="19">
        <f t="shared" si="169"/>
        <v>2.4543692606170259E-2</v>
      </c>
      <c r="P1818" s="19">
        <f t="shared" si="170"/>
        <v>0</v>
      </c>
      <c r="Q1818" s="24">
        <v>6.51</v>
      </c>
      <c r="R1818" s="24">
        <f t="shared" si="171"/>
        <v>0.15977943886616838</v>
      </c>
      <c r="S1818" s="24">
        <v>8.2509316770186327</v>
      </c>
      <c r="T1818" s="24">
        <f t="shared" si="172"/>
        <v>0</v>
      </c>
      <c r="U1818" s="25">
        <f t="shared" si="173"/>
        <v>0.15977943886616838</v>
      </c>
    </row>
    <row r="1819" spans="1:21" x14ac:dyDescent="0.3">
      <c r="A1819" s="2" t="s">
        <v>6</v>
      </c>
      <c r="B1819" s="2">
        <v>31</v>
      </c>
      <c r="C1819" s="5">
        <v>39876</v>
      </c>
      <c r="D1819" s="2">
        <v>19</v>
      </c>
      <c r="E1819" s="2" t="s">
        <v>8</v>
      </c>
      <c r="F1819" s="6" t="s">
        <v>53</v>
      </c>
      <c r="G1819" s="2">
        <v>100</v>
      </c>
      <c r="H1819" s="2">
        <v>3</v>
      </c>
      <c r="I1819" s="2">
        <v>10</v>
      </c>
      <c r="J1819" s="2">
        <v>4</v>
      </c>
      <c r="K1819" s="2">
        <v>2</v>
      </c>
      <c r="L1819" s="19">
        <v>100.53096491487338</v>
      </c>
      <c r="M1819" s="19">
        <f t="shared" si="168"/>
        <v>1.0053096491487338E-2</v>
      </c>
      <c r="N1819" s="19">
        <v>100.53096491487338</v>
      </c>
      <c r="O1819" s="19">
        <f t="shared" si="169"/>
        <v>1.0053096491487338E-2</v>
      </c>
      <c r="P1819" s="19">
        <f t="shared" si="170"/>
        <v>0</v>
      </c>
      <c r="Q1819" s="24">
        <v>6.51</v>
      </c>
      <c r="R1819" s="24">
        <f t="shared" si="171"/>
        <v>6.5445658159582573E-2</v>
      </c>
      <c r="S1819" s="24">
        <v>8.2509316770186327</v>
      </c>
      <c r="T1819" s="24">
        <f t="shared" si="172"/>
        <v>0</v>
      </c>
      <c r="U1819" s="25">
        <f t="shared" si="173"/>
        <v>6.5445658159582573E-2</v>
      </c>
    </row>
    <row r="1820" spans="1:21" x14ac:dyDescent="0.3">
      <c r="A1820" s="2" t="s">
        <v>6</v>
      </c>
      <c r="B1820" s="2">
        <v>31</v>
      </c>
      <c r="C1820" s="5">
        <v>39876</v>
      </c>
      <c r="D1820" s="2">
        <v>19</v>
      </c>
      <c r="E1820" s="2" t="s">
        <v>8</v>
      </c>
      <c r="F1820" s="6" t="s">
        <v>53</v>
      </c>
      <c r="G1820" s="2">
        <v>90</v>
      </c>
      <c r="H1820" s="2">
        <v>3</v>
      </c>
      <c r="I1820" s="2">
        <v>10</v>
      </c>
      <c r="J1820" s="2">
        <v>4</v>
      </c>
      <c r="K1820" s="2">
        <v>2</v>
      </c>
      <c r="L1820" s="19">
        <v>100.53096491487338</v>
      </c>
      <c r="M1820" s="19">
        <f t="shared" si="168"/>
        <v>1.0053096491487338E-2</v>
      </c>
      <c r="N1820" s="19">
        <v>90.477868423386042</v>
      </c>
      <c r="O1820" s="19">
        <f t="shared" si="169"/>
        <v>9.0477868423386038E-3</v>
      </c>
      <c r="P1820" s="19">
        <f t="shared" si="170"/>
        <v>1.0053096491487341E-3</v>
      </c>
      <c r="Q1820" s="24">
        <v>6.51</v>
      </c>
      <c r="R1820" s="24">
        <f t="shared" si="171"/>
        <v>5.8901092343624312E-2</v>
      </c>
      <c r="S1820" s="24">
        <v>8.2509316770186327</v>
      </c>
      <c r="T1820" s="24">
        <f t="shared" si="172"/>
        <v>8.2947412293737782E-3</v>
      </c>
      <c r="U1820" s="25">
        <f t="shared" si="173"/>
        <v>5.0606351114250533E-2</v>
      </c>
    </row>
    <row r="1821" spans="1:21" x14ac:dyDescent="0.3">
      <c r="A1821" s="2" t="s">
        <v>6</v>
      </c>
      <c r="B1821" s="2">
        <v>31</v>
      </c>
      <c r="C1821" s="5">
        <v>39876</v>
      </c>
      <c r="D1821" s="2">
        <v>19</v>
      </c>
      <c r="E1821" s="2" t="s">
        <v>8</v>
      </c>
      <c r="F1821" s="6" t="s">
        <v>35</v>
      </c>
      <c r="G1821" s="2">
        <v>80</v>
      </c>
      <c r="H1821" s="2">
        <v>15</v>
      </c>
      <c r="I1821" s="2">
        <v>20</v>
      </c>
      <c r="J1821" s="2">
        <v>12.5</v>
      </c>
      <c r="K1821" s="2">
        <v>1</v>
      </c>
      <c r="L1821" s="19">
        <v>490.87385212340519</v>
      </c>
      <c r="M1821" s="19">
        <f t="shared" si="168"/>
        <v>4.9087385212340517E-2</v>
      </c>
      <c r="N1821" s="19">
        <v>392.69908169872417</v>
      </c>
      <c r="O1821" s="19">
        <f t="shared" si="169"/>
        <v>3.9269908169872414E-2</v>
      </c>
      <c r="P1821" s="19">
        <f t="shared" si="170"/>
        <v>9.8174770424681035E-3</v>
      </c>
      <c r="Q1821" s="24">
        <v>1.93</v>
      </c>
      <c r="R1821" s="24">
        <f t="shared" si="171"/>
        <v>7.5790922767853763E-2</v>
      </c>
      <c r="S1821" s="24">
        <v>8.104694792715291</v>
      </c>
      <c r="T1821" s="24">
        <f t="shared" si="172"/>
        <v>7.9567655063693149E-2</v>
      </c>
      <c r="U1821" s="25">
        <f t="shared" si="173"/>
        <v>-3.7767322958393856E-3</v>
      </c>
    </row>
    <row r="1822" spans="1:21" x14ac:dyDescent="0.3">
      <c r="A1822" s="2" t="s">
        <v>6</v>
      </c>
      <c r="B1822" s="2">
        <v>31</v>
      </c>
      <c r="C1822" s="5">
        <v>39876</v>
      </c>
      <c r="D1822" s="2">
        <v>19</v>
      </c>
      <c r="E1822" s="2" t="s">
        <v>8</v>
      </c>
      <c r="F1822" s="6" t="s">
        <v>53</v>
      </c>
      <c r="G1822" s="2">
        <v>60</v>
      </c>
      <c r="H1822" s="2">
        <v>20</v>
      </c>
      <c r="I1822" s="2">
        <v>35</v>
      </c>
      <c r="J1822" s="2">
        <v>18.75</v>
      </c>
      <c r="K1822" s="2">
        <v>2</v>
      </c>
      <c r="L1822" s="19">
        <v>2208.9323345553235</v>
      </c>
      <c r="M1822" s="19">
        <f t="shared" si="168"/>
        <v>0.22089323345553236</v>
      </c>
      <c r="N1822" s="19">
        <v>1325.359400733194</v>
      </c>
      <c r="O1822" s="19">
        <f t="shared" si="169"/>
        <v>0.1325359400733194</v>
      </c>
      <c r="P1822" s="19">
        <f t="shared" si="170"/>
        <v>8.8357293382212959E-2</v>
      </c>
      <c r="Q1822" s="24">
        <v>6.51</v>
      </c>
      <c r="R1822" s="24">
        <f t="shared" si="171"/>
        <v>0.86280896987730926</v>
      </c>
      <c r="S1822" s="24">
        <v>8.2509316770186327</v>
      </c>
      <c r="T1822" s="24">
        <f t="shared" si="172"/>
        <v>0.72902999086292974</v>
      </c>
      <c r="U1822" s="25">
        <f t="shared" si="173"/>
        <v>0.13377897901437952</v>
      </c>
    </row>
    <row r="1823" spans="1:21" x14ac:dyDescent="0.3">
      <c r="A1823" s="2" t="s">
        <v>6</v>
      </c>
      <c r="B1823" s="2">
        <v>31</v>
      </c>
      <c r="C1823" s="5">
        <v>39876</v>
      </c>
      <c r="D1823" s="2">
        <v>19</v>
      </c>
      <c r="E1823" s="2" t="s">
        <v>8</v>
      </c>
      <c r="F1823" s="6" t="s">
        <v>22</v>
      </c>
      <c r="G1823" s="2">
        <v>100</v>
      </c>
      <c r="H1823" s="2">
        <v>15</v>
      </c>
      <c r="I1823" s="2">
        <v>25</v>
      </c>
      <c r="J1823" s="2">
        <v>13.75</v>
      </c>
      <c r="K1823" s="2">
        <v>3</v>
      </c>
      <c r="L1823" s="19">
        <v>1781.8720832079591</v>
      </c>
      <c r="M1823" s="19">
        <f t="shared" si="168"/>
        <v>0.1781872083207959</v>
      </c>
      <c r="N1823" s="19">
        <v>1781.8720832079591</v>
      </c>
      <c r="O1823" s="19">
        <f t="shared" si="169"/>
        <v>0.1781872083207959</v>
      </c>
      <c r="P1823" s="19">
        <f t="shared" si="170"/>
        <v>0</v>
      </c>
      <c r="Q1823" s="24">
        <v>12.13</v>
      </c>
      <c r="R1823" s="24">
        <f t="shared" si="171"/>
        <v>2.1614108369312546</v>
      </c>
      <c r="S1823" s="24">
        <v>8.104694792715291</v>
      </c>
      <c r="T1823" s="24">
        <f t="shared" si="172"/>
        <v>0</v>
      </c>
      <c r="U1823" s="25">
        <f t="shared" si="173"/>
        <v>2.1614108369312546</v>
      </c>
    </row>
    <row r="1824" spans="1:21" x14ac:dyDescent="0.3">
      <c r="A1824" s="2" t="s">
        <v>6</v>
      </c>
      <c r="B1824" s="2">
        <v>31</v>
      </c>
      <c r="C1824" s="5">
        <v>39876</v>
      </c>
      <c r="D1824" s="2">
        <v>19</v>
      </c>
      <c r="E1824" s="2" t="s">
        <v>8</v>
      </c>
      <c r="F1824" s="6" t="s">
        <v>53</v>
      </c>
      <c r="G1824" s="2">
        <v>80</v>
      </c>
      <c r="H1824" s="2">
        <v>10</v>
      </c>
      <c r="I1824" s="2">
        <v>10</v>
      </c>
      <c r="J1824" s="2">
        <v>7.5</v>
      </c>
      <c r="K1824" s="2">
        <v>2</v>
      </c>
      <c r="L1824" s="19">
        <v>353.42917352885172</v>
      </c>
      <c r="M1824" s="19">
        <f t="shared" si="168"/>
        <v>3.5342917352885174E-2</v>
      </c>
      <c r="N1824" s="19">
        <v>282.74333882308139</v>
      </c>
      <c r="O1824" s="19">
        <f t="shared" si="169"/>
        <v>2.8274333882308138E-2</v>
      </c>
      <c r="P1824" s="19">
        <f t="shared" si="170"/>
        <v>7.0685834705770355E-3</v>
      </c>
      <c r="Q1824" s="24">
        <v>6.51</v>
      </c>
      <c r="R1824" s="24">
        <f t="shared" si="171"/>
        <v>0.18406591357382598</v>
      </c>
      <c r="S1824" s="24">
        <v>8.2509316770186327</v>
      </c>
      <c r="T1824" s="24">
        <f t="shared" si="172"/>
        <v>5.8322399269034368E-2</v>
      </c>
      <c r="U1824" s="25">
        <f t="shared" si="173"/>
        <v>0.12574351430479161</v>
      </c>
    </row>
    <row r="1825" spans="1:21" x14ac:dyDescent="0.3">
      <c r="A1825" s="2" t="s">
        <v>6</v>
      </c>
      <c r="B1825" s="2">
        <v>31</v>
      </c>
      <c r="C1825" s="5">
        <v>39876</v>
      </c>
      <c r="D1825" s="2">
        <v>19</v>
      </c>
      <c r="E1825" s="2" t="s">
        <v>8</v>
      </c>
      <c r="F1825" s="6" t="s">
        <v>21</v>
      </c>
      <c r="G1825" s="2">
        <v>80</v>
      </c>
      <c r="H1825" s="2">
        <v>10</v>
      </c>
      <c r="I1825" s="2">
        <v>15</v>
      </c>
      <c r="J1825" s="2">
        <v>8.75</v>
      </c>
      <c r="K1825" s="2">
        <v>2</v>
      </c>
      <c r="L1825" s="19">
        <v>481.05637508093707</v>
      </c>
      <c r="M1825" s="19">
        <f t="shared" si="168"/>
        <v>4.8105637508093706E-2</v>
      </c>
      <c r="N1825" s="19">
        <v>384.84510006474966</v>
      </c>
      <c r="O1825" s="19">
        <f t="shared" si="169"/>
        <v>3.8484510006474966E-2</v>
      </c>
      <c r="P1825" s="19">
        <f t="shared" si="170"/>
        <v>9.6211275016187398E-3</v>
      </c>
      <c r="Q1825" s="24">
        <v>4.47</v>
      </c>
      <c r="R1825" s="24">
        <f t="shared" si="171"/>
        <v>0.1720257597289431</v>
      </c>
      <c r="S1825" s="24">
        <v>17.830872483221476</v>
      </c>
      <c r="T1825" s="24">
        <f t="shared" si="172"/>
        <v>0.17155309762617899</v>
      </c>
      <c r="U1825" s="25">
        <f t="shared" si="173"/>
        <v>4.7266210276411535E-4</v>
      </c>
    </row>
    <row r="1826" spans="1:21" x14ac:dyDescent="0.3">
      <c r="A1826" s="2" t="s">
        <v>6</v>
      </c>
      <c r="B1826" s="2">
        <v>31</v>
      </c>
      <c r="C1826" s="5">
        <v>39876</v>
      </c>
      <c r="D1826" s="2">
        <v>19</v>
      </c>
      <c r="E1826" s="2" t="s">
        <v>8</v>
      </c>
      <c r="F1826" s="6" t="s">
        <v>35</v>
      </c>
      <c r="G1826" s="2">
        <v>100</v>
      </c>
      <c r="H1826" s="2">
        <v>5</v>
      </c>
      <c r="I1826" s="2">
        <v>15</v>
      </c>
      <c r="J1826" s="2">
        <v>6.25</v>
      </c>
      <c r="K1826" s="2">
        <v>1</v>
      </c>
      <c r="L1826" s="19">
        <v>122.7184630308513</v>
      </c>
      <c r="M1826" s="19">
        <f t="shared" si="168"/>
        <v>1.2271846303085129E-2</v>
      </c>
      <c r="N1826" s="19">
        <v>122.7184630308513</v>
      </c>
      <c r="O1826" s="19">
        <f t="shared" si="169"/>
        <v>1.2271846303085129E-2</v>
      </c>
      <c r="P1826" s="19">
        <f t="shared" si="170"/>
        <v>0</v>
      </c>
      <c r="Q1826" s="24">
        <v>1.93</v>
      </c>
      <c r="R1826" s="24">
        <f t="shared" si="171"/>
        <v>2.3684663364954298E-2</v>
      </c>
      <c r="S1826" s="24">
        <v>8.104694792715291</v>
      </c>
      <c r="T1826" s="24">
        <f t="shared" si="172"/>
        <v>0</v>
      </c>
      <c r="U1826" s="25">
        <f t="shared" si="173"/>
        <v>2.3684663364954298E-2</v>
      </c>
    </row>
    <row r="1827" spans="1:21" x14ac:dyDescent="0.3">
      <c r="A1827" s="2" t="s">
        <v>6</v>
      </c>
      <c r="B1827" s="2">
        <v>31</v>
      </c>
      <c r="C1827" s="5">
        <v>39876</v>
      </c>
      <c r="D1827" s="2">
        <v>19</v>
      </c>
      <c r="E1827" s="2" t="s">
        <v>8</v>
      </c>
      <c r="F1827" s="6" t="s">
        <v>24</v>
      </c>
      <c r="G1827" s="2">
        <v>90</v>
      </c>
      <c r="H1827" s="2">
        <v>10</v>
      </c>
      <c r="I1827" s="2">
        <v>20</v>
      </c>
      <c r="J1827" s="2">
        <v>10</v>
      </c>
      <c r="K1827" s="2">
        <v>2</v>
      </c>
      <c r="L1827" s="19">
        <v>628.31853071795865</v>
      </c>
      <c r="M1827" s="19">
        <f t="shared" si="168"/>
        <v>6.2831853071795868E-2</v>
      </c>
      <c r="N1827" s="19">
        <v>565.48667764616278</v>
      </c>
      <c r="O1827" s="19">
        <f t="shared" si="169"/>
        <v>5.6548667764616277E-2</v>
      </c>
      <c r="P1827" s="19">
        <f t="shared" si="170"/>
        <v>6.283185307179591E-3</v>
      </c>
      <c r="Q1827" s="24">
        <v>5.86</v>
      </c>
      <c r="R1827" s="24">
        <f t="shared" si="171"/>
        <v>0.33137519310065139</v>
      </c>
      <c r="S1827" s="24">
        <v>8.461146496815287</v>
      </c>
      <c r="T1827" s="24">
        <f t="shared" si="172"/>
        <v>5.3162951350683878E-2</v>
      </c>
      <c r="U1827" s="25">
        <f t="shared" si="173"/>
        <v>0.2782122417499675</v>
      </c>
    </row>
    <row r="1828" spans="1:21" x14ac:dyDescent="0.3">
      <c r="A1828" s="2" t="s">
        <v>6</v>
      </c>
      <c r="B1828" s="2">
        <v>31</v>
      </c>
      <c r="C1828" s="5">
        <v>39876</v>
      </c>
      <c r="D1828" s="2">
        <v>19</v>
      </c>
      <c r="E1828" s="2" t="s">
        <v>8</v>
      </c>
      <c r="F1828" s="6" t="s">
        <v>42</v>
      </c>
      <c r="G1828" s="2">
        <v>100</v>
      </c>
      <c r="H1828" s="2">
        <v>30</v>
      </c>
      <c r="I1828" s="2">
        <v>60</v>
      </c>
      <c r="J1828" s="2">
        <v>30</v>
      </c>
      <c r="K1828" s="2">
        <v>2</v>
      </c>
      <c r="L1828" s="19">
        <v>5654.8667764616275</v>
      </c>
      <c r="M1828" s="19">
        <f t="shared" si="168"/>
        <v>0.56548667764616278</v>
      </c>
      <c r="N1828" s="19">
        <v>5654.8667764616275</v>
      </c>
      <c r="O1828" s="19">
        <f t="shared" si="169"/>
        <v>0.56548667764616278</v>
      </c>
      <c r="P1828" s="19">
        <f t="shared" si="170"/>
        <v>0</v>
      </c>
      <c r="Q1828" s="24">
        <v>11.49</v>
      </c>
      <c r="R1828" s="24">
        <f t="shared" si="171"/>
        <v>6.4974419261544103</v>
      </c>
      <c r="S1828" s="24">
        <v>8.1999999999999993</v>
      </c>
      <c r="T1828" s="24">
        <f t="shared" si="172"/>
        <v>0</v>
      </c>
      <c r="U1828" s="25">
        <f t="shared" si="173"/>
        <v>6.4974419261544103</v>
      </c>
    </row>
    <row r="1829" spans="1:21" x14ac:dyDescent="0.3">
      <c r="A1829" s="2" t="s">
        <v>6</v>
      </c>
      <c r="B1829" s="2">
        <v>31</v>
      </c>
      <c r="C1829" s="5">
        <v>39876</v>
      </c>
      <c r="D1829" s="2">
        <v>19</v>
      </c>
      <c r="E1829" s="2" t="s">
        <v>8</v>
      </c>
      <c r="F1829" s="6" t="s">
        <v>22</v>
      </c>
      <c r="G1829" s="2">
        <v>90</v>
      </c>
      <c r="H1829" s="2">
        <v>100</v>
      </c>
      <c r="I1829" s="2">
        <v>120</v>
      </c>
      <c r="J1829" s="2">
        <v>80</v>
      </c>
      <c r="K1829" s="2">
        <v>3</v>
      </c>
      <c r="L1829" s="19">
        <v>60318.578948923969</v>
      </c>
      <c r="M1829" s="19">
        <f t="shared" si="168"/>
        <v>6.0318578948923971</v>
      </c>
      <c r="N1829" s="19">
        <v>54286.721054031572</v>
      </c>
      <c r="O1829" s="19">
        <f t="shared" si="169"/>
        <v>5.428672105403157</v>
      </c>
      <c r="P1829" s="19">
        <f t="shared" si="170"/>
        <v>0.60318578948924007</v>
      </c>
      <c r="Q1829" s="24">
        <v>12.13</v>
      </c>
      <c r="R1829" s="24">
        <f t="shared" si="171"/>
        <v>65.849792638540293</v>
      </c>
      <c r="S1829" s="24">
        <v>8.104694792715291</v>
      </c>
      <c r="T1829" s="24">
        <f t="shared" si="172"/>
        <v>4.8886367271133055</v>
      </c>
      <c r="U1829" s="25">
        <f t="shared" si="173"/>
        <v>60.961155911426985</v>
      </c>
    </row>
    <row r="1830" spans="1:21" x14ac:dyDescent="0.3">
      <c r="A1830" s="2" t="s">
        <v>6</v>
      </c>
      <c r="B1830" s="2">
        <v>31</v>
      </c>
      <c r="C1830" s="5">
        <v>39876</v>
      </c>
      <c r="D1830" s="2">
        <v>19</v>
      </c>
      <c r="E1830" s="2" t="s">
        <v>8</v>
      </c>
      <c r="F1830" s="6" t="s">
        <v>24</v>
      </c>
      <c r="G1830" s="2">
        <v>100</v>
      </c>
      <c r="H1830" s="2">
        <v>5</v>
      </c>
      <c r="I1830" s="2">
        <v>15</v>
      </c>
      <c r="J1830" s="2">
        <v>6.25</v>
      </c>
      <c r="K1830" s="2">
        <v>2</v>
      </c>
      <c r="L1830" s="19">
        <v>245.43692606170259</v>
      </c>
      <c r="M1830" s="19">
        <f t="shared" si="168"/>
        <v>2.4543692606170259E-2</v>
      </c>
      <c r="N1830" s="19">
        <v>245.43692606170259</v>
      </c>
      <c r="O1830" s="19">
        <f t="shared" si="169"/>
        <v>2.4543692606170259E-2</v>
      </c>
      <c r="P1830" s="19">
        <f t="shared" si="170"/>
        <v>0</v>
      </c>
      <c r="Q1830" s="24">
        <v>5.86</v>
      </c>
      <c r="R1830" s="24">
        <f t="shared" si="171"/>
        <v>0.14382603867215774</v>
      </c>
      <c r="S1830" s="24">
        <v>8.461146496815287</v>
      </c>
      <c r="T1830" s="24">
        <f t="shared" si="172"/>
        <v>0</v>
      </c>
      <c r="U1830" s="25">
        <f t="shared" si="173"/>
        <v>0.14382603867215774</v>
      </c>
    </row>
    <row r="1831" spans="1:21" x14ac:dyDescent="0.3">
      <c r="A1831" s="2" t="s">
        <v>6</v>
      </c>
      <c r="B1831" s="2">
        <v>31</v>
      </c>
      <c r="C1831" s="5">
        <v>39876</v>
      </c>
      <c r="D1831" s="2">
        <v>19</v>
      </c>
      <c r="E1831" s="2" t="s">
        <v>8</v>
      </c>
      <c r="F1831" s="6" t="s">
        <v>53</v>
      </c>
      <c r="G1831" s="2">
        <v>90</v>
      </c>
      <c r="H1831" s="2">
        <v>5</v>
      </c>
      <c r="I1831" s="2">
        <v>10</v>
      </c>
      <c r="J1831" s="2">
        <v>5</v>
      </c>
      <c r="K1831" s="2">
        <v>2</v>
      </c>
      <c r="L1831" s="19">
        <v>157.07963267948966</v>
      </c>
      <c r="M1831" s="19">
        <f t="shared" si="168"/>
        <v>1.5707963267948967E-2</v>
      </c>
      <c r="N1831" s="19">
        <v>141.37166941154069</v>
      </c>
      <c r="O1831" s="19">
        <f t="shared" si="169"/>
        <v>1.4137166941154069E-2</v>
      </c>
      <c r="P1831" s="19">
        <f t="shared" si="170"/>
        <v>1.5707963267948977E-3</v>
      </c>
      <c r="Q1831" s="24">
        <v>6.51</v>
      </c>
      <c r="R1831" s="24">
        <f t="shared" si="171"/>
        <v>9.2032956786912992E-2</v>
      </c>
      <c r="S1831" s="24">
        <v>8.2509316770186327</v>
      </c>
      <c r="T1831" s="24">
        <f t="shared" si="172"/>
        <v>1.2960533170896535E-2</v>
      </c>
      <c r="U1831" s="25">
        <f t="shared" si="173"/>
        <v>7.9072423616016463E-2</v>
      </c>
    </row>
    <row r="1832" spans="1:21" x14ac:dyDescent="0.3">
      <c r="A1832" s="2" t="s">
        <v>6</v>
      </c>
      <c r="B1832" s="2">
        <v>60</v>
      </c>
      <c r="C1832" s="5">
        <v>39878</v>
      </c>
      <c r="D1832" s="2">
        <v>19</v>
      </c>
      <c r="E1832" s="2" t="s">
        <v>10</v>
      </c>
      <c r="F1832" s="6" t="s">
        <v>44</v>
      </c>
      <c r="G1832" s="2">
        <v>100</v>
      </c>
      <c r="H1832" s="2">
        <v>9</v>
      </c>
      <c r="I1832" s="2">
        <v>17</v>
      </c>
      <c r="J1832" s="2">
        <v>8.75</v>
      </c>
      <c r="K1832" s="2">
        <v>2</v>
      </c>
      <c r="L1832" s="19">
        <v>481.05637508093707</v>
      </c>
      <c r="M1832" s="19">
        <f t="shared" si="168"/>
        <v>4.8105637508093706E-2</v>
      </c>
      <c r="N1832" s="19">
        <v>481.05637508093707</v>
      </c>
      <c r="O1832" s="19">
        <f t="shared" si="169"/>
        <v>4.8105637508093706E-2</v>
      </c>
      <c r="P1832" s="19">
        <f t="shared" si="170"/>
        <v>0</v>
      </c>
      <c r="Q1832" s="24">
        <v>5.78</v>
      </c>
      <c r="R1832" s="24">
        <f t="shared" si="171"/>
        <v>0.27805058479678163</v>
      </c>
      <c r="S1832" s="24">
        <v>9.0675767918088734</v>
      </c>
      <c r="T1832" s="24">
        <f t="shared" si="172"/>
        <v>0</v>
      </c>
      <c r="U1832" s="25">
        <f t="shared" si="173"/>
        <v>0.27805058479678163</v>
      </c>
    </row>
    <row r="1833" spans="1:21" x14ac:dyDescent="0.3">
      <c r="A1833" s="2" t="s">
        <v>6</v>
      </c>
      <c r="B1833" s="2">
        <v>60</v>
      </c>
      <c r="C1833" s="5">
        <v>39878</v>
      </c>
      <c r="D1833" s="2">
        <v>19</v>
      </c>
      <c r="E1833" s="2" t="s">
        <v>10</v>
      </c>
      <c r="F1833" s="6" t="s">
        <v>44</v>
      </c>
      <c r="G1833" s="2">
        <v>100</v>
      </c>
      <c r="H1833" s="2">
        <v>2</v>
      </c>
      <c r="I1833" s="2">
        <v>11</v>
      </c>
      <c r="J1833" s="2">
        <v>3.75</v>
      </c>
      <c r="K1833" s="2">
        <v>2</v>
      </c>
      <c r="L1833" s="19">
        <v>88.35729338221293</v>
      </c>
      <c r="M1833" s="19">
        <f t="shared" si="168"/>
        <v>8.8357293382212935E-3</v>
      </c>
      <c r="N1833" s="19">
        <v>88.35729338221293</v>
      </c>
      <c r="O1833" s="19">
        <f t="shared" si="169"/>
        <v>8.8357293382212935E-3</v>
      </c>
      <c r="P1833" s="19">
        <f t="shared" si="170"/>
        <v>0</v>
      </c>
      <c r="Q1833" s="24">
        <v>5.78</v>
      </c>
      <c r="R1833" s="24">
        <f t="shared" si="171"/>
        <v>5.1070515574919081E-2</v>
      </c>
      <c r="S1833" s="24">
        <v>9.0675767918088734</v>
      </c>
      <c r="T1833" s="24">
        <f t="shared" si="172"/>
        <v>0</v>
      </c>
      <c r="U1833" s="25">
        <f t="shared" si="173"/>
        <v>5.1070515574919081E-2</v>
      </c>
    </row>
    <row r="1834" spans="1:21" x14ac:dyDescent="0.3">
      <c r="A1834" s="2" t="s">
        <v>6</v>
      </c>
      <c r="B1834" s="2">
        <v>60</v>
      </c>
      <c r="C1834" s="5">
        <v>39878</v>
      </c>
      <c r="D1834" s="2">
        <v>19</v>
      </c>
      <c r="E1834" s="2" t="s">
        <v>10</v>
      </c>
      <c r="F1834" s="6" t="s">
        <v>36</v>
      </c>
      <c r="G1834" s="2">
        <v>100</v>
      </c>
      <c r="H1834" s="2">
        <v>2</v>
      </c>
      <c r="I1834" s="2">
        <v>15</v>
      </c>
      <c r="J1834" s="2">
        <v>4.75</v>
      </c>
      <c r="K1834" s="2">
        <v>2</v>
      </c>
      <c r="L1834" s="19">
        <v>141.7643684932394</v>
      </c>
      <c r="M1834" s="19">
        <f t="shared" si="168"/>
        <v>1.417643684932394E-2</v>
      </c>
      <c r="N1834" s="19">
        <v>141.7643684932394</v>
      </c>
      <c r="O1834" s="19">
        <f t="shared" si="169"/>
        <v>1.417643684932394E-2</v>
      </c>
      <c r="P1834" s="19">
        <f t="shared" si="170"/>
        <v>0</v>
      </c>
      <c r="Q1834" s="24">
        <v>6.62</v>
      </c>
      <c r="R1834" s="24">
        <f t="shared" si="171"/>
        <v>9.3848011942524484E-2</v>
      </c>
      <c r="S1834" s="24">
        <v>8.3025000000000002</v>
      </c>
      <c r="T1834" s="24">
        <f t="shared" si="172"/>
        <v>0</v>
      </c>
      <c r="U1834" s="25">
        <f t="shared" si="173"/>
        <v>9.3848011942524484E-2</v>
      </c>
    </row>
    <row r="1835" spans="1:21" x14ac:dyDescent="0.3">
      <c r="A1835" s="2" t="s">
        <v>6</v>
      </c>
      <c r="B1835" s="2">
        <v>60</v>
      </c>
      <c r="C1835" s="5">
        <v>39878</v>
      </c>
      <c r="D1835" s="2">
        <v>19</v>
      </c>
      <c r="E1835" s="2" t="s">
        <v>10</v>
      </c>
      <c r="F1835" s="6" t="s">
        <v>41</v>
      </c>
      <c r="G1835" s="2">
        <v>60</v>
      </c>
      <c r="H1835" s="2">
        <v>25</v>
      </c>
      <c r="I1835" s="2">
        <v>20</v>
      </c>
      <c r="J1835" s="2">
        <v>17.5</v>
      </c>
      <c r="K1835" s="2">
        <v>3</v>
      </c>
      <c r="L1835" s="19">
        <v>2886.3382504856222</v>
      </c>
      <c r="M1835" s="19">
        <f t="shared" si="168"/>
        <v>0.28863382504856222</v>
      </c>
      <c r="N1835" s="19">
        <v>1731.8029502913732</v>
      </c>
      <c r="O1835" s="19">
        <f t="shared" si="169"/>
        <v>0.17318029502913732</v>
      </c>
      <c r="P1835" s="19">
        <f t="shared" si="170"/>
        <v>0.1154535300194249</v>
      </c>
      <c r="Q1835" s="24">
        <v>10.71</v>
      </c>
      <c r="R1835" s="24">
        <f t="shared" si="171"/>
        <v>1.8547609597620609</v>
      </c>
      <c r="S1835" s="24">
        <v>8.1999999999999993</v>
      </c>
      <c r="T1835" s="24">
        <f t="shared" si="172"/>
        <v>0.94671894615928409</v>
      </c>
      <c r="U1835" s="25">
        <f t="shared" si="173"/>
        <v>0.90804201360277681</v>
      </c>
    </row>
    <row r="1836" spans="1:21" x14ac:dyDescent="0.3">
      <c r="A1836" s="2" t="s">
        <v>6</v>
      </c>
      <c r="B1836" s="2">
        <v>60</v>
      </c>
      <c r="C1836" s="5">
        <v>39878</v>
      </c>
      <c r="D1836" s="2">
        <v>19</v>
      </c>
      <c r="E1836" s="2" t="s">
        <v>10</v>
      </c>
      <c r="F1836" s="6" t="s">
        <v>41</v>
      </c>
      <c r="G1836" s="2">
        <v>60</v>
      </c>
      <c r="H1836" s="2">
        <v>25</v>
      </c>
      <c r="I1836" s="2">
        <v>15</v>
      </c>
      <c r="J1836" s="2">
        <v>16.25</v>
      </c>
      <c r="K1836" s="2">
        <v>3</v>
      </c>
      <c r="L1836" s="19">
        <v>2488.7304302656644</v>
      </c>
      <c r="M1836" s="19">
        <f t="shared" si="168"/>
        <v>0.24887304302656643</v>
      </c>
      <c r="N1836" s="19">
        <v>1493.2382581593986</v>
      </c>
      <c r="O1836" s="19">
        <f t="shared" si="169"/>
        <v>0.14932382581593986</v>
      </c>
      <c r="P1836" s="19">
        <f t="shared" si="170"/>
        <v>9.9549217210626567E-2</v>
      </c>
      <c r="Q1836" s="24">
        <v>10.71</v>
      </c>
      <c r="R1836" s="24">
        <f t="shared" si="171"/>
        <v>1.599258174488716</v>
      </c>
      <c r="S1836" s="24">
        <v>8.1999999999999993</v>
      </c>
      <c r="T1836" s="24">
        <f t="shared" si="172"/>
        <v>0.81630358112713775</v>
      </c>
      <c r="U1836" s="25">
        <f t="shared" si="173"/>
        <v>0.78295459336157824</v>
      </c>
    </row>
    <row r="1837" spans="1:21" x14ac:dyDescent="0.3">
      <c r="A1837" s="2" t="s">
        <v>6</v>
      </c>
      <c r="B1837" s="2">
        <v>60</v>
      </c>
      <c r="C1837" s="5">
        <v>39878</v>
      </c>
      <c r="D1837" s="2">
        <v>19</v>
      </c>
      <c r="E1837" s="2" t="s">
        <v>10</v>
      </c>
      <c r="F1837" s="6" t="s">
        <v>53</v>
      </c>
      <c r="G1837" s="2">
        <v>100</v>
      </c>
      <c r="H1837" s="2">
        <v>30</v>
      </c>
      <c r="I1837" s="2">
        <v>40</v>
      </c>
      <c r="J1837" s="2">
        <v>25</v>
      </c>
      <c r="K1837" s="2">
        <v>2</v>
      </c>
      <c r="L1837" s="19">
        <v>3926.9908169872415</v>
      </c>
      <c r="M1837" s="19">
        <f t="shared" si="168"/>
        <v>0.39269908169872414</v>
      </c>
      <c r="N1837" s="19">
        <v>3926.9908169872415</v>
      </c>
      <c r="O1837" s="19">
        <f t="shared" si="169"/>
        <v>0.39269908169872414</v>
      </c>
      <c r="P1837" s="19">
        <f t="shared" si="170"/>
        <v>0</v>
      </c>
      <c r="Q1837" s="24">
        <v>6.51</v>
      </c>
      <c r="R1837" s="24">
        <f t="shared" si="171"/>
        <v>2.5564710218586941</v>
      </c>
      <c r="S1837" s="24">
        <v>8.2509316770186327</v>
      </c>
      <c r="T1837" s="24">
        <f t="shared" si="172"/>
        <v>0</v>
      </c>
      <c r="U1837" s="25">
        <f t="shared" si="173"/>
        <v>2.5564710218586941</v>
      </c>
    </row>
    <row r="1838" spans="1:21" x14ac:dyDescent="0.3">
      <c r="A1838" s="2" t="s">
        <v>6</v>
      </c>
      <c r="B1838" s="2">
        <v>60</v>
      </c>
      <c r="C1838" s="5">
        <v>39878</v>
      </c>
      <c r="D1838" s="2">
        <v>19</v>
      </c>
      <c r="E1838" s="2" t="s">
        <v>10</v>
      </c>
      <c r="F1838" s="6" t="s">
        <v>44</v>
      </c>
      <c r="G1838" s="2">
        <v>100</v>
      </c>
      <c r="H1838" s="2">
        <v>14</v>
      </c>
      <c r="I1838" s="2">
        <v>23</v>
      </c>
      <c r="J1838" s="2">
        <v>12.75</v>
      </c>
      <c r="K1838" s="2">
        <v>2</v>
      </c>
      <c r="L1838" s="19">
        <v>1021.4103114983815</v>
      </c>
      <c r="M1838" s="19">
        <f t="shared" si="168"/>
        <v>0.10214103114983815</v>
      </c>
      <c r="N1838" s="19">
        <v>1021.4103114983815</v>
      </c>
      <c r="O1838" s="19">
        <f t="shared" si="169"/>
        <v>0.10214103114983815</v>
      </c>
      <c r="P1838" s="19">
        <f t="shared" si="170"/>
        <v>0</v>
      </c>
      <c r="Q1838" s="24">
        <v>5.78</v>
      </c>
      <c r="R1838" s="24">
        <f t="shared" si="171"/>
        <v>0.5903751600460645</v>
      </c>
      <c r="S1838" s="24">
        <v>9.0675767918088734</v>
      </c>
      <c r="T1838" s="24">
        <f t="shared" si="172"/>
        <v>0</v>
      </c>
      <c r="U1838" s="25">
        <f t="shared" si="173"/>
        <v>0.5903751600460645</v>
      </c>
    </row>
    <row r="1839" spans="1:21" x14ac:dyDescent="0.3">
      <c r="A1839" s="2" t="s">
        <v>6</v>
      </c>
      <c r="B1839" s="2">
        <v>60</v>
      </c>
      <c r="C1839" s="5">
        <v>39878</v>
      </c>
      <c r="D1839" s="2">
        <v>19</v>
      </c>
      <c r="E1839" s="2" t="s">
        <v>10</v>
      </c>
      <c r="F1839" s="6" t="s">
        <v>42</v>
      </c>
      <c r="G1839" s="2">
        <v>100</v>
      </c>
      <c r="H1839" s="2">
        <v>10</v>
      </c>
      <c r="I1839" s="2">
        <v>37</v>
      </c>
      <c r="J1839" s="2">
        <v>14.25</v>
      </c>
      <c r="K1839" s="2">
        <v>2</v>
      </c>
      <c r="L1839" s="19">
        <v>1275.8793164391548</v>
      </c>
      <c r="M1839" s="19">
        <f t="shared" si="168"/>
        <v>0.12758793164391546</v>
      </c>
      <c r="N1839" s="19">
        <v>1275.8793164391548</v>
      </c>
      <c r="O1839" s="19">
        <f t="shared" si="169"/>
        <v>0.12758793164391546</v>
      </c>
      <c r="P1839" s="19">
        <f t="shared" si="170"/>
        <v>0</v>
      </c>
      <c r="Q1839" s="24">
        <v>11.49</v>
      </c>
      <c r="R1839" s="24">
        <f t="shared" si="171"/>
        <v>1.4659853345885887</v>
      </c>
      <c r="S1839" s="24">
        <v>8.1999999999999993</v>
      </c>
      <c r="T1839" s="24">
        <f t="shared" si="172"/>
        <v>0</v>
      </c>
      <c r="U1839" s="25">
        <f t="shared" si="173"/>
        <v>1.4659853345885887</v>
      </c>
    </row>
    <row r="1840" spans="1:21" x14ac:dyDescent="0.3">
      <c r="A1840" s="2" t="s">
        <v>6</v>
      </c>
      <c r="B1840" s="2">
        <v>60</v>
      </c>
      <c r="C1840" s="5">
        <v>39878</v>
      </c>
      <c r="D1840" s="2">
        <v>19</v>
      </c>
      <c r="E1840" s="2" t="s">
        <v>10</v>
      </c>
      <c r="F1840" s="6" t="s">
        <v>46</v>
      </c>
      <c r="G1840" s="2">
        <v>50</v>
      </c>
      <c r="H1840" s="2">
        <v>15</v>
      </c>
      <c r="I1840" s="2">
        <v>12</v>
      </c>
      <c r="J1840" s="2">
        <v>10.5</v>
      </c>
      <c r="K1840" s="2">
        <v>3</v>
      </c>
      <c r="L1840" s="19">
        <v>1039.081770174824</v>
      </c>
      <c r="M1840" s="19">
        <f t="shared" si="168"/>
        <v>0.10390817701748239</v>
      </c>
      <c r="N1840" s="19">
        <v>519.54088508741199</v>
      </c>
      <c r="O1840" s="19">
        <f t="shared" si="169"/>
        <v>5.1954088508741197E-2</v>
      </c>
      <c r="P1840" s="19">
        <f t="shared" si="170"/>
        <v>5.1954088508741197E-2</v>
      </c>
      <c r="Q1840" s="24">
        <v>1.86</v>
      </c>
      <c r="R1840" s="24">
        <f t="shared" si="171"/>
        <v>9.6634604626258627E-2</v>
      </c>
      <c r="S1840" s="24">
        <v>12.651428571428571</v>
      </c>
      <c r="T1840" s="24">
        <f t="shared" si="172"/>
        <v>0.65729343976201715</v>
      </c>
      <c r="U1840" s="25">
        <f t="shared" si="173"/>
        <v>-0.56065883513575854</v>
      </c>
    </row>
    <row r="1841" spans="1:21" x14ac:dyDescent="0.3">
      <c r="A1841" s="2" t="s">
        <v>6</v>
      </c>
      <c r="B1841" s="2">
        <v>60</v>
      </c>
      <c r="C1841" s="5">
        <v>39878</v>
      </c>
      <c r="D1841" s="2">
        <v>19</v>
      </c>
      <c r="E1841" s="2" t="s">
        <v>10</v>
      </c>
      <c r="F1841" s="6" t="s">
        <v>41</v>
      </c>
      <c r="G1841" s="2">
        <v>100</v>
      </c>
      <c r="H1841" s="2">
        <v>22</v>
      </c>
      <c r="I1841" s="2">
        <v>15</v>
      </c>
      <c r="J1841" s="2">
        <v>14.75</v>
      </c>
      <c r="K1841" s="2">
        <v>3</v>
      </c>
      <c r="L1841" s="19">
        <v>2050.4782550898881</v>
      </c>
      <c r="M1841" s="19">
        <f t="shared" si="168"/>
        <v>0.20504782550898881</v>
      </c>
      <c r="N1841" s="19">
        <v>2050.4782550898881</v>
      </c>
      <c r="O1841" s="19">
        <f t="shared" si="169"/>
        <v>0.20504782550898881</v>
      </c>
      <c r="P1841" s="19">
        <f t="shared" si="170"/>
        <v>0</v>
      </c>
      <c r="Q1841" s="24">
        <v>10.71</v>
      </c>
      <c r="R1841" s="24">
        <f t="shared" si="171"/>
        <v>2.1960622112012702</v>
      </c>
      <c r="S1841" s="24">
        <v>8.1999999999999993</v>
      </c>
      <c r="T1841" s="24">
        <f t="shared" si="172"/>
        <v>0</v>
      </c>
      <c r="U1841" s="25">
        <f t="shared" si="173"/>
        <v>2.1960622112012702</v>
      </c>
    </row>
    <row r="1842" spans="1:21" x14ac:dyDescent="0.3">
      <c r="A1842" s="2" t="s">
        <v>6</v>
      </c>
      <c r="B1842" s="2">
        <v>60</v>
      </c>
      <c r="C1842" s="5">
        <v>39878</v>
      </c>
      <c r="D1842" s="2">
        <v>19</v>
      </c>
      <c r="E1842" s="2" t="s">
        <v>10</v>
      </c>
      <c r="F1842" s="6" t="s">
        <v>41</v>
      </c>
      <c r="G1842" s="2">
        <v>10</v>
      </c>
      <c r="H1842" s="2">
        <v>63</v>
      </c>
      <c r="I1842" s="2">
        <v>105</v>
      </c>
      <c r="J1842" s="2">
        <v>57.75</v>
      </c>
      <c r="K1842" s="2">
        <v>3</v>
      </c>
      <c r="L1842" s="19">
        <v>31432.223547788428</v>
      </c>
      <c r="M1842" s="19">
        <f t="shared" si="168"/>
        <v>3.1432223547788429</v>
      </c>
      <c r="N1842" s="19">
        <v>3143.2223547788431</v>
      </c>
      <c r="O1842" s="19">
        <f t="shared" si="169"/>
        <v>0.31432223547788429</v>
      </c>
      <c r="P1842" s="19">
        <f t="shared" si="170"/>
        <v>2.8289001193009584</v>
      </c>
      <c r="Q1842" s="24">
        <v>10.71</v>
      </c>
      <c r="R1842" s="24">
        <f t="shared" si="171"/>
        <v>3.3663911419681409</v>
      </c>
      <c r="S1842" s="24">
        <v>8.1999999999999993</v>
      </c>
      <c r="T1842" s="24">
        <f t="shared" si="172"/>
        <v>23.196980978267856</v>
      </c>
      <c r="U1842" s="25">
        <f t="shared" si="173"/>
        <v>-19.830589836299716</v>
      </c>
    </row>
    <row r="1843" spans="1:21" x14ac:dyDescent="0.3">
      <c r="A1843" s="2" t="s">
        <v>6</v>
      </c>
      <c r="B1843" s="2">
        <v>60</v>
      </c>
      <c r="C1843" s="5">
        <v>39878</v>
      </c>
      <c r="D1843" s="2">
        <v>19</v>
      </c>
      <c r="E1843" s="2" t="s">
        <v>10</v>
      </c>
      <c r="F1843" s="6" t="s">
        <v>36</v>
      </c>
      <c r="G1843" s="2">
        <v>100</v>
      </c>
      <c r="H1843" s="2">
        <v>5</v>
      </c>
      <c r="I1843" s="2">
        <v>47</v>
      </c>
      <c r="J1843" s="2">
        <v>14.25</v>
      </c>
      <c r="K1843" s="2">
        <v>2</v>
      </c>
      <c r="L1843" s="19">
        <v>1275.8793164391548</v>
      </c>
      <c r="M1843" s="19">
        <f t="shared" si="168"/>
        <v>0.12758793164391546</v>
      </c>
      <c r="N1843" s="19">
        <v>1275.8793164391548</v>
      </c>
      <c r="O1843" s="19">
        <f t="shared" si="169"/>
        <v>0.12758793164391546</v>
      </c>
      <c r="P1843" s="19">
        <f t="shared" si="170"/>
        <v>0</v>
      </c>
      <c r="Q1843" s="24">
        <v>6.62</v>
      </c>
      <c r="R1843" s="24">
        <f t="shared" si="171"/>
        <v>0.84463210748272044</v>
      </c>
      <c r="S1843" s="24">
        <v>8.3025000000000002</v>
      </c>
      <c r="T1843" s="24">
        <f t="shared" si="172"/>
        <v>0</v>
      </c>
      <c r="U1843" s="25">
        <f t="shared" si="173"/>
        <v>0.84463210748272044</v>
      </c>
    </row>
    <row r="1844" spans="1:21" x14ac:dyDescent="0.3">
      <c r="A1844" s="2" t="s">
        <v>6</v>
      </c>
      <c r="B1844" s="2">
        <v>60</v>
      </c>
      <c r="C1844" s="5">
        <v>39878</v>
      </c>
      <c r="D1844" s="2">
        <v>19</v>
      </c>
      <c r="E1844" s="2" t="s">
        <v>10</v>
      </c>
      <c r="F1844" s="6" t="s">
        <v>41</v>
      </c>
      <c r="G1844" s="2">
        <v>100</v>
      </c>
      <c r="H1844" s="2">
        <v>40</v>
      </c>
      <c r="I1844" s="2">
        <v>35</v>
      </c>
      <c r="J1844" s="2">
        <v>28.75</v>
      </c>
      <c r="K1844" s="2">
        <v>3</v>
      </c>
      <c r="L1844" s="19">
        <v>7790.1680331984398</v>
      </c>
      <c r="M1844" s="19">
        <f t="shared" si="168"/>
        <v>0.77901680331984402</v>
      </c>
      <c r="N1844" s="19">
        <v>7790.1680331984398</v>
      </c>
      <c r="O1844" s="19">
        <f t="shared" si="169"/>
        <v>0.77901680331984402</v>
      </c>
      <c r="P1844" s="19">
        <f t="shared" si="170"/>
        <v>0</v>
      </c>
      <c r="Q1844" s="24">
        <v>10.71</v>
      </c>
      <c r="R1844" s="24">
        <f t="shared" si="171"/>
        <v>8.3432699635555299</v>
      </c>
      <c r="S1844" s="24">
        <v>8.1999999999999993</v>
      </c>
      <c r="T1844" s="24">
        <f t="shared" si="172"/>
        <v>0</v>
      </c>
      <c r="U1844" s="25">
        <f t="shared" si="173"/>
        <v>8.3432699635555299</v>
      </c>
    </row>
    <row r="1845" spans="1:21" x14ac:dyDescent="0.3">
      <c r="A1845" s="2" t="s">
        <v>6</v>
      </c>
      <c r="B1845" s="2">
        <v>60</v>
      </c>
      <c r="C1845" s="5">
        <v>39878</v>
      </c>
      <c r="D1845" s="2">
        <v>19</v>
      </c>
      <c r="E1845" s="2" t="s">
        <v>10</v>
      </c>
      <c r="F1845" s="6" t="s">
        <v>19</v>
      </c>
      <c r="G1845" s="2">
        <v>100</v>
      </c>
      <c r="H1845" s="2">
        <v>8</v>
      </c>
      <c r="I1845" s="2">
        <v>32</v>
      </c>
      <c r="J1845" s="2">
        <v>12</v>
      </c>
      <c r="K1845" s="2">
        <v>1</v>
      </c>
      <c r="L1845" s="19">
        <v>452.38934211693021</v>
      </c>
      <c r="M1845" s="19">
        <f t="shared" si="168"/>
        <v>4.5238934211693019E-2</v>
      </c>
      <c r="N1845" s="19">
        <v>452.38934211693021</v>
      </c>
      <c r="O1845" s="19">
        <f t="shared" si="169"/>
        <v>4.5238934211693019E-2</v>
      </c>
      <c r="P1845" s="19">
        <f t="shared" si="170"/>
        <v>0</v>
      </c>
      <c r="Q1845" s="24">
        <v>0.09</v>
      </c>
      <c r="R1845" s="24">
        <f t="shared" si="171"/>
        <v>4.0715040790523715E-3</v>
      </c>
      <c r="S1845" s="24">
        <v>5.8263157894736848</v>
      </c>
      <c r="T1845" s="24">
        <f t="shared" si="172"/>
        <v>0</v>
      </c>
      <c r="U1845" s="25">
        <f t="shared" si="173"/>
        <v>4.0715040790523715E-3</v>
      </c>
    </row>
    <row r="1846" spans="1:21" x14ac:dyDescent="0.3">
      <c r="A1846" s="2" t="s">
        <v>6</v>
      </c>
      <c r="B1846" s="2">
        <v>60</v>
      </c>
      <c r="C1846" s="5">
        <v>39878</v>
      </c>
      <c r="D1846" s="2">
        <v>19</v>
      </c>
      <c r="E1846" s="2" t="s">
        <v>10</v>
      </c>
      <c r="F1846" s="6" t="s">
        <v>36</v>
      </c>
      <c r="G1846" s="2">
        <v>100</v>
      </c>
      <c r="H1846" s="2">
        <v>15</v>
      </c>
      <c r="I1846" s="2">
        <v>22</v>
      </c>
      <c r="J1846" s="2">
        <v>13</v>
      </c>
      <c r="K1846" s="2">
        <v>2</v>
      </c>
      <c r="L1846" s="19">
        <v>1061.8583169133501</v>
      </c>
      <c r="M1846" s="19">
        <f t="shared" si="168"/>
        <v>0.10618583169133501</v>
      </c>
      <c r="N1846" s="19">
        <v>1061.8583169133501</v>
      </c>
      <c r="O1846" s="19">
        <f t="shared" si="169"/>
        <v>0.10618583169133501</v>
      </c>
      <c r="P1846" s="19">
        <f t="shared" si="170"/>
        <v>0</v>
      </c>
      <c r="Q1846" s="24">
        <v>6.62</v>
      </c>
      <c r="R1846" s="24">
        <f t="shared" si="171"/>
        <v>0.70295020579663781</v>
      </c>
      <c r="S1846" s="24">
        <v>8.3025000000000002</v>
      </c>
      <c r="T1846" s="24">
        <f t="shared" si="172"/>
        <v>0</v>
      </c>
      <c r="U1846" s="25">
        <f t="shared" si="173"/>
        <v>0.70295020579663781</v>
      </c>
    </row>
    <row r="1847" spans="1:21" x14ac:dyDescent="0.3">
      <c r="A1847" s="2" t="s">
        <v>6</v>
      </c>
      <c r="B1847" s="2">
        <v>60</v>
      </c>
      <c r="C1847" s="5">
        <v>39878</v>
      </c>
      <c r="D1847" s="2">
        <v>19</v>
      </c>
      <c r="E1847" s="2" t="s">
        <v>10</v>
      </c>
      <c r="F1847" s="6" t="s">
        <v>44</v>
      </c>
      <c r="G1847" s="2">
        <v>100</v>
      </c>
      <c r="H1847" s="2">
        <v>20</v>
      </c>
      <c r="I1847" s="2">
        <v>30</v>
      </c>
      <c r="J1847" s="2">
        <v>17.5</v>
      </c>
      <c r="K1847" s="2">
        <v>2</v>
      </c>
      <c r="L1847" s="19">
        <v>1924.2255003237483</v>
      </c>
      <c r="M1847" s="19">
        <f t="shared" si="168"/>
        <v>0.19242255003237482</v>
      </c>
      <c r="N1847" s="19">
        <v>1924.2255003237483</v>
      </c>
      <c r="O1847" s="19">
        <f t="shared" si="169"/>
        <v>0.19242255003237482</v>
      </c>
      <c r="P1847" s="19">
        <f t="shared" si="170"/>
        <v>0</v>
      </c>
      <c r="Q1847" s="24">
        <v>5.78</v>
      </c>
      <c r="R1847" s="24">
        <f t="shared" si="171"/>
        <v>1.1122023391871265</v>
      </c>
      <c r="S1847" s="24">
        <v>9.0675767918088734</v>
      </c>
      <c r="T1847" s="24">
        <f t="shared" si="172"/>
        <v>0</v>
      </c>
      <c r="U1847" s="25">
        <f t="shared" si="173"/>
        <v>1.1122023391871265</v>
      </c>
    </row>
    <row r="1848" spans="1:21" x14ac:dyDescent="0.3">
      <c r="A1848" s="2" t="s">
        <v>6</v>
      </c>
      <c r="B1848" s="2">
        <v>60</v>
      </c>
      <c r="C1848" s="5">
        <v>39878</v>
      </c>
      <c r="D1848" s="2">
        <v>19</v>
      </c>
      <c r="E1848" s="2" t="s">
        <v>10</v>
      </c>
      <c r="F1848" s="6" t="s">
        <v>47</v>
      </c>
      <c r="G1848" s="2">
        <v>70</v>
      </c>
      <c r="H1848" s="2">
        <v>10</v>
      </c>
      <c r="I1848" s="2">
        <v>12</v>
      </c>
      <c r="J1848" s="2">
        <v>8</v>
      </c>
      <c r="K1848" s="2">
        <v>3</v>
      </c>
      <c r="L1848" s="19">
        <v>603.18578948924028</v>
      </c>
      <c r="M1848" s="19">
        <f t="shared" si="168"/>
        <v>6.0318578948924027E-2</v>
      </c>
      <c r="N1848" s="19">
        <v>422.23005264246819</v>
      </c>
      <c r="O1848" s="19">
        <f t="shared" si="169"/>
        <v>4.222300526424682E-2</v>
      </c>
      <c r="P1848" s="19">
        <f t="shared" si="170"/>
        <v>1.8095573684677208E-2</v>
      </c>
      <c r="Q1848" s="24">
        <v>5.15</v>
      </c>
      <c r="R1848" s="24">
        <f t="shared" si="171"/>
        <v>0.21744847711087115</v>
      </c>
      <c r="S1848" s="24">
        <v>11.257627118644068</v>
      </c>
      <c r="T1848" s="24">
        <f t="shared" si="172"/>
        <v>0.20371322104004411</v>
      </c>
      <c r="U1848" s="25">
        <f t="shared" si="173"/>
        <v>1.373525607082704E-2</v>
      </c>
    </row>
    <row r="1849" spans="1:21" x14ac:dyDescent="0.3">
      <c r="A1849" s="2" t="s">
        <v>6</v>
      </c>
      <c r="B1849" s="2">
        <v>60</v>
      </c>
      <c r="C1849" s="5">
        <v>39878</v>
      </c>
      <c r="D1849" s="2">
        <v>19</v>
      </c>
      <c r="E1849" s="2" t="s">
        <v>10</v>
      </c>
      <c r="F1849" s="6" t="s">
        <v>42</v>
      </c>
      <c r="G1849" s="2">
        <v>100</v>
      </c>
      <c r="H1849" s="2">
        <v>5</v>
      </c>
      <c r="I1849" s="2">
        <v>13</v>
      </c>
      <c r="J1849" s="2">
        <v>5.75</v>
      </c>
      <c r="K1849" s="2">
        <v>2</v>
      </c>
      <c r="L1849" s="19">
        <v>207.73781421862506</v>
      </c>
      <c r="M1849" s="19">
        <f t="shared" si="168"/>
        <v>2.0773781421862505E-2</v>
      </c>
      <c r="N1849" s="19">
        <v>207.73781421862506</v>
      </c>
      <c r="O1849" s="19">
        <f t="shared" si="169"/>
        <v>2.0773781421862505E-2</v>
      </c>
      <c r="P1849" s="19">
        <f t="shared" si="170"/>
        <v>0</v>
      </c>
      <c r="Q1849" s="24">
        <v>11.49</v>
      </c>
      <c r="R1849" s="24">
        <f t="shared" si="171"/>
        <v>0.23869074853720018</v>
      </c>
      <c r="S1849" s="24">
        <v>8.1999999999999993</v>
      </c>
      <c r="T1849" s="24">
        <f t="shared" si="172"/>
        <v>0</v>
      </c>
      <c r="U1849" s="25">
        <f t="shared" si="173"/>
        <v>0.23869074853720018</v>
      </c>
    </row>
    <row r="1850" spans="1:21" x14ac:dyDescent="0.3">
      <c r="A1850" s="2" t="s">
        <v>6</v>
      </c>
      <c r="B1850" s="2">
        <v>60</v>
      </c>
      <c r="C1850" s="5">
        <v>39878</v>
      </c>
      <c r="D1850" s="2">
        <v>19</v>
      </c>
      <c r="E1850" s="2" t="s">
        <v>10</v>
      </c>
      <c r="F1850" s="6" t="s">
        <v>42</v>
      </c>
      <c r="G1850" s="2">
        <v>100</v>
      </c>
      <c r="H1850" s="2">
        <v>14</v>
      </c>
      <c r="I1850" s="2">
        <v>35</v>
      </c>
      <c r="J1850" s="2">
        <v>15.75</v>
      </c>
      <c r="K1850" s="2">
        <v>2</v>
      </c>
      <c r="L1850" s="19">
        <v>1558.6226552622361</v>
      </c>
      <c r="M1850" s="19">
        <f t="shared" si="168"/>
        <v>0.15586226552622362</v>
      </c>
      <c r="N1850" s="19">
        <v>1558.6226552622361</v>
      </c>
      <c r="O1850" s="19">
        <f t="shared" si="169"/>
        <v>0.15586226552622362</v>
      </c>
      <c r="P1850" s="19">
        <f t="shared" si="170"/>
        <v>0</v>
      </c>
      <c r="Q1850" s="24">
        <v>11.49</v>
      </c>
      <c r="R1850" s="24">
        <f t="shared" si="171"/>
        <v>1.7908574308963094</v>
      </c>
      <c r="S1850" s="24">
        <v>8.1999999999999993</v>
      </c>
      <c r="T1850" s="24">
        <f t="shared" si="172"/>
        <v>0</v>
      </c>
      <c r="U1850" s="25">
        <f t="shared" si="173"/>
        <v>1.7908574308963094</v>
      </c>
    </row>
    <row r="1851" spans="1:21" x14ac:dyDescent="0.3">
      <c r="A1851" s="2" t="s">
        <v>6</v>
      </c>
      <c r="B1851" s="2">
        <v>60</v>
      </c>
      <c r="C1851" s="5">
        <v>39878</v>
      </c>
      <c r="D1851" s="2">
        <v>19</v>
      </c>
      <c r="E1851" s="2" t="s">
        <v>10</v>
      </c>
      <c r="F1851" s="6" t="s">
        <v>42</v>
      </c>
      <c r="G1851" s="2">
        <v>100</v>
      </c>
      <c r="H1851" s="2">
        <v>22</v>
      </c>
      <c r="I1851" s="2">
        <v>40</v>
      </c>
      <c r="J1851" s="2">
        <v>21</v>
      </c>
      <c r="K1851" s="2">
        <v>2</v>
      </c>
      <c r="L1851" s="19">
        <v>2770.8847204661975</v>
      </c>
      <c r="M1851" s="19">
        <f t="shared" si="168"/>
        <v>0.27708847204661974</v>
      </c>
      <c r="N1851" s="19">
        <v>2770.8847204661975</v>
      </c>
      <c r="O1851" s="19">
        <f t="shared" si="169"/>
        <v>0.27708847204661974</v>
      </c>
      <c r="P1851" s="19">
        <f t="shared" si="170"/>
        <v>0</v>
      </c>
      <c r="Q1851" s="24">
        <v>11.49</v>
      </c>
      <c r="R1851" s="24">
        <f t="shared" si="171"/>
        <v>3.1837465438156607</v>
      </c>
      <c r="S1851" s="24">
        <v>8.1999999999999993</v>
      </c>
      <c r="T1851" s="24">
        <f t="shared" si="172"/>
        <v>0</v>
      </c>
      <c r="U1851" s="25">
        <f t="shared" si="173"/>
        <v>3.1837465438156607</v>
      </c>
    </row>
    <row r="1852" spans="1:21" x14ac:dyDescent="0.3">
      <c r="A1852" s="2" t="s">
        <v>6</v>
      </c>
      <c r="B1852" s="2">
        <v>60</v>
      </c>
      <c r="C1852" s="5">
        <v>39878</v>
      </c>
      <c r="D1852" s="2">
        <v>19</v>
      </c>
      <c r="E1852" s="2" t="s">
        <v>10</v>
      </c>
      <c r="F1852" s="6" t="s">
        <v>42</v>
      </c>
      <c r="G1852" s="2">
        <v>100</v>
      </c>
      <c r="H1852" s="2">
        <v>5</v>
      </c>
      <c r="I1852" s="2">
        <v>19</v>
      </c>
      <c r="J1852" s="2">
        <v>7.25</v>
      </c>
      <c r="K1852" s="2">
        <v>2</v>
      </c>
      <c r="L1852" s="19">
        <v>330.259927708627</v>
      </c>
      <c r="M1852" s="19">
        <f t="shared" si="168"/>
        <v>3.3025992770862697E-2</v>
      </c>
      <c r="N1852" s="19">
        <v>330.259927708627</v>
      </c>
      <c r="O1852" s="19">
        <f t="shared" si="169"/>
        <v>3.3025992770862697E-2</v>
      </c>
      <c r="P1852" s="19">
        <f t="shared" si="170"/>
        <v>0</v>
      </c>
      <c r="Q1852" s="24">
        <v>11.49</v>
      </c>
      <c r="R1852" s="24">
        <f t="shared" si="171"/>
        <v>0.37946865693721238</v>
      </c>
      <c r="S1852" s="24">
        <v>8.1999999999999993</v>
      </c>
      <c r="T1852" s="24">
        <f t="shared" si="172"/>
        <v>0</v>
      </c>
      <c r="U1852" s="25">
        <f t="shared" si="173"/>
        <v>0.37946865693721238</v>
      </c>
    </row>
    <row r="1853" spans="1:21" x14ac:dyDescent="0.3">
      <c r="A1853" s="2" t="s">
        <v>6</v>
      </c>
      <c r="B1853" s="2">
        <v>60</v>
      </c>
      <c r="C1853" s="5">
        <v>39878</v>
      </c>
      <c r="D1853" s="2">
        <v>19</v>
      </c>
      <c r="E1853" s="2" t="s">
        <v>10</v>
      </c>
      <c r="F1853" s="6" t="s">
        <v>42</v>
      </c>
      <c r="G1853" s="2">
        <v>100</v>
      </c>
      <c r="H1853" s="2">
        <v>25</v>
      </c>
      <c r="I1853" s="2">
        <v>30</v>
      </c>
      <c r="J1853" s="2">
        <v>20</v>
      </c>
      <c r="K1853" s="2">
        <v>2</v>
      </c>
      <c r="L1853" s="19">
        <v>2513.2741228718346</v>
      </c>
      <c r="M1853" s="19">
        <f t="shared" si="168"/>
        <v>0.25132741228718347</v>
      </c>
      <c r="N1853" s="19">
        <v>2513.2741228718346</v>
      </c>
      <c r="O1853" s="19">
        <f t="shared" si="169"/>
        <v>0.25132741228718347</v>
      </c>
      <c r="P1853" s="19">
        <f t="shared" si="170"/>
        <v>0</v>
      </c>
      <c r="Q1853" s="24">
        <v>11.49</v>
      </c>
      <c r="R1853" s="24">
        <f t="shared" si="171"/>
        <v>2.8877519671797383</v>
      </c>
      <c r="S1853" s="24">
        <v>8.1999999999999993</v>
      </c>
      <c r="T1853" s="24">
        <f t="shared" si="172"/>
        <v>0</v>
      </c>
      <c r="U1853" s="25">
        <f t="shared" si="173"/>
        <v>2.8877519671797383</v>
      </c>
    </row>
    <row r="1854" spans="1:21" x14ac:dyDescent="0.3">
      <c r="A1854" s="2" t="s">
        <v>6</v>
      </c>
      <c r="B1854" s="2">
        <v>60</v>
      </c>
      <c r="C1854" s="5">
        <v>39878</v>
      </c>
      <c r="D1854" s="2">
        <v>19</v>
      </c>
      <c r="E1854" s="2" t="s">
        <v>10</v>
      </c>
      <c r="F1854" s="6" t="s">
        <v>44</v>
      </c>
      <c r="G1854" s="2">
        <v>100</v>
      </c>
      <c r="H1854" s="2">
        <v>5</v>
      </c>
      <c r="I1854" s="2">
        <v>13</v>
      </c>
      <c r="J1854" s="2">
        <v>5.75</v>
      </c>
      <c r="K1854" s="2">
        <v>2</v>
      </c>
      <c r="L1854" s="19">
        <v>207.73781421862506</v>
      </c>
      <c r="M1854" s="19">
        <f t="shared" si="168"/>
        <v>2.0773781421862505E-2</v>
      </c>
      <c r="N1854" s="19">
        <v>207.73781421862506</v>
      </c>
      <c r="O1854" s="19">
        <f t="shared" si="169"/>
        <v>2.0773781421862505E-2</v>
      </c>
      <c r="P1854" s="19">
        <f t="shared" si="170"/>
        <v>0</v>
      </c>
      <c r="Q1854" s="24">
        <v>5.78</v>
      </c>
      <c r="R1854" s="24">
        <f t="shared" si="171"/>
        <v>0.12007245661836528</v>
      </c>
      <c r="S1854" s="24">
        <v>9.0675767918088734</v>
      </c>
      <c r="T1854" s="24">
        <f t="shared" si="172"/>
        <v>0</v>
      </c>
      <c r="U1854" s="25">
        <f t="shared" si="173"/>
        <v>0.12007245661836528</v>
      </c>
    </row>
    <row r="1855" spans="1:21" x14ac:dyDescent="0.3">
      <c r="A1855" s="2" t="s">
        <v>6</v>
      </c>
      <c r="B1855" s="2">
        <v>60</v>
      </c>
      <c r="C1855" s="5">
        <v>39878</v>
      </c>
      <c r="D1855" s="2">
        <v>19</v>
      </c>
      <c r="E1855" s="2" t="s">
        <v>10</v>
      </c>
      <c r="F1855" s="6" t="s">
        <v>47</v>
      </c>
      <c r="G1855" s="2">
        <v>90</v>
      </c>
      <c r="H1855" s="2">
        <v>10</v>
      </c>
      <c r="I1855" s="2">
        <v>12</v>
      </c>
      <c r="J1855" s="2">
        <v>8</v>
      </c>
      <c r="K1855" s="2">
        <v>3</v>
      </c>
      <c r="L1855" s="19">
        <v>603.18578948924028</v>
      </c>
      <c r="M1855" s="19">
        <f t="shared" si="168"/>
        <v>6.0318578948924027E-2</v>
      </c>
      <c r="N1855" s="19">
        <v>542.86721054031625</v>
      </c>
      <c r="O1855" s="19">
        <f t="shared" si="169"/>
        <v>5.4286721054031623E-2</v>
      </c>
      <c r="P1855" s="19">
        <f t="shared" si="170"/>
        <v>6.0318578948924048E-3</v>
      </c>
      <c r="Q1855" s="24">
        <v>5.15</v>
      </c>
      <c r="R1855" s="24">
        <f t="shared" si="171"/>
        <v>0.2795766134282629</v>
      </c>
      <c r="S1855" s="24">
        <v>11.257627118644068</v>
      </c>
      <c r="T1855" s="24">
        <f t="shared" si="172"/>
        <v>6.7904407013348059E-2</v>
      </c>
      <c r="U1855" s="25">
        <f t="shared" si="173"/>
        <v>0.21167220641491485</v>
      </c>
    </row>
    <row r="1856" spans="1:21" x14ac:dyDescent="0.3">
      <c r="A1856" s="2" t="s">
        <v>6</v>
      </c>
      <c r="B1856" s="2">
        <v>60</v>
      </c>
      <c r="C1856" s="5">
        <v>39878</v>
      </c>
      <c r="D1856" s="2">
        <v>19</v>
      </c>
      <c r="E1856" s="2" t="s">
        <v>10</v>
      </c>
      <c r="F1856" s="6" t="s">
        <v>42</v>
      </c>
      <c r="G1856" s="2">
        <v>100</v>
      </c>
      <c r="H1856" s="2">
        <v>17</v>
      </c>
      <c r="I1856" s="2">
        <v>20</v>
      </c>
      <c r="J1856" s="2">
        <v>13.5</v>
      </c>
      <c r="K1856" s="2">
        <v>2</v>
      </c>
      <c r="L1856" s="19">
        <v>1145.1105222334795</v>
      </c>
      <c r="M1856" s="19">
        <f t="shared" si="168"/>
        <v>0.11451105222334795</v>
      </c>
      <c r="N1856" s="19">
        <v>1145.1105222334795</v>
      </c>
      <c r="O1856" s="19">
        <f t="shared" si="169"/>
        <v>0.11451105222334795</v>
      </c>
      <c r="P1856" s="19">
        <f t="shared" si="170"/>
        <v>0</v>
      </c>
      <c r="Q1856" s="24">
        <v>11.49</v>
      </c>
      <c r="R1856" s="24">
        <f t="shared" si="171"/>
        <v>1.3157319900462681</v>
      </c>
      <c r="S1856" s="24">
        <v>8.1999999999999993</v>
      </c>
      <c r="T1856" s="24">
        <f t="shared" si="172"/>
        <v>0</v>
      </c>
      <c r="U1856" s="25">
        <f t="shared" si="173"/>
        <v>1.3157319900462681</v>
      </c>
    </row>
    <row r="1857" spans="1:21" x14ac:dyDescent="0.3">
      <c r="A1857" s="2" t="s">
        <v>6</v>
      </c>
      <c r="B1857" s="2">
        <v>60</v>
      </c>
      <c r="C1857" s="5">
        <v>39878</v>
      </c>
      <c r="D1857" s="2">
        <v>19</v>
      </c>
      <c r="E1857" s="2" t="s">
        <v>10</v>
      </c>
      <c r="F1857" s="6" t="s">
        <v>42</v>
      </c>
      <c r="G1857" s="2">
        <v>100</v>
      </c>
      <c r="H1857" s="2">
        <v>5</v>
      </c>
      <c r="I1857" s="2">
        <v>35</v>
      </c>
      <c r="J1857" s="2">
        <v>11.25</v>
      </c>
      <c r="K1857" s="2">
        <v>2</v>
      </c>
      <c r="L1857" s="19">
        <v>795.21564043991634</v>
      </c>
      <c r="M1857" s="19">
        <f t="shared" si="168"/>
        <v>7.9521564043991633E-2</v>
      </c>
      <c r="N1857" s="19">
        <v>795.21564043991634</v>
      </c>
      <c r="O1857" s="19">
        <f t="shared" si="169"/>
        <v>7.9521564043991633E-2</v>
      </c>
      <c r="P1857" s="19">
        <f t="shared" si="170"/>
        <v>0</v>
      </c>
      <c r="Q1857" s="24">
        <v>11.49</v>
      </c>
      <c r="R1857" s="24">
        <f t="shared" si="171"/>
        <v>0.91370277086546392</v>
      </c>
      <c r="S1857" s="24">
        <v>8.1999999999999993</v>
      </c>
      <c r="T1857" s="24">
        <f t="shared" si="172"/>
        <v>0</v>
      </c>
      <c r="U1857" s="25">
        <f t="shared" si="173"/>
        <v>0.91370277086546392</v>
      </c>
    </row>
    <row r="1858" spans="1:21" x14ac:dyDescent="0.3">
      <c r="A1858" s="2" t="s">
        <v>6</v>
      </c>
      <c r="B1858" s="2">
        <v>60</v>
      </c>
      <c r="C1858" s="5">
        <v>39878</v>
      </c>
      <c r="D1858" s="2">
        <v>19</v>
      </c>
      <c r="E1858" s="2" t="s">
        <v>10</v>
      </c>
      <c r="F1858" s="6" t="s">
        <v>42</v>
      </c>
      <c r="G1858" s="2">
        <v>100</v>
      </c>
      <c r="H1858" s="2">
        <v>5</v>
      </c>
      <c r="I1858" s="2">
        <v>24</v>
      </c>
      <c r="J1858" s="2">
        <v>8.5</v>
      </c>
      <c r="K1858" s="2">
        <v>2</v>
      </c>
      <c r="L1858" s="19">
        <v>453.9601384437251</v>
      </c>
      <c r="M1858" s="19">
        <f t="shared" ref="M1858:M1921" si="174">L1858/10000</f>
        <v>4.5396013844372508E-2</v>
      </c>
      <c r="N1858" s="19">
        <v>453.9601384437251</v>
      </c>
      <c r="O1858" s="19">
        <f t="shared" ref="O1858:O1921" si="175">N1858/10000</f>
        <v>4.5396013844372508E-2</v>
      </c>
      <c r="P1858" s="19">
        <f t="shared" ref="P1858:P1921" si="176">M1858-O1858</f>
        <v>0</v>
      </c>
      <c r="Q1858" s="24">
        <v>11.49</v>
      </c>
      <c r="R1858" s="24">
        <f t="shared" ref="R1858:R1921" si="177">O1858*Q1858</f>
        <v>0.52160019907184008</v>
      </c>
      <c r="S1858" s="24">
        <v>8.1999999999999993</v>
      </c>
      <c r="T1858" s="24">
        <f t="shared" ref="T1858:T1921" si="178">P1858*S1858</f>
        <v>0</v>
      </c>
      <c r="U1858" s="25">
        <f t="shared" ref="U1858:U1921" si="179">R1858-T1858</f>
        <v>0.52160019907184008</v>
      </c>
    </row>
    <row r="1859" spans="1:21" x14ac:dyDescent="0.3">
      <c r="A1859" s="2" t="s">
        <v>6</v>
      </c>
      <c r="B1859" s="2">
        <v>60</v>
      </c>
      <c r="C1859" s="5">
        <v>39878</v>
      </c>
      <c r="D1859" s="2">
        <v>19</v>
      </c>
      <c r="E1859" s="2" t="s">
        <v>10</v>
      </c>
      <c r="F1859" s="6" t="s">
        <v>41</v>
      </c>
      <c r="G1859" s="2">
        <v>100</v>
      </c>
      <c r="H1859" s="2">
        <v>40</v>
      </c>
      <c r="I1859" s="2">
        <v>22</v>
      </c>
      <c r="J1859" s="2">
        <v>25.5</v>
      </c>
      <c r="K1859" s="2">
        <v>3</v>
      </c>
      <c r="L1859" s="19">
        <v>6128.4618689902891</v>
      </c>
      <c r="M1859" s="19">
        <f t="shared" si="174"/>
        <v>0.61284618689902892</v>
      </c>
      <c r="N1859" s="19">
        <v>6128.4618689902891</v>
      </c>
      <c r="O1859" s="19">
        <f t="shared" si="175"/>
        <v>0.61284618689902892</v>
      </c>
      <c r="P1859" s="19">
        <f t="shared" si="176"/>
        <v>0</v>
      </c>
      <c r="Q1859" s="24">
        <v>10.71</v>
      </c>
      <c r="R1859" s="24">
        <f t="shared" si="177"/>
        <v>6.5635826616886002</v>
      </c>
      <c r="S1859" s="24">
        <v>8.1999999999999993</v>
      </c>
      <c r="T1859" s="24">
        <f t="shared" si="178"/>
        <v>0</v>
      </c>
      <c r="U1859" s="25">
        <f t="shared" si="179"/>
        <v>6.5635826616886002</v>
      </c>
    </row>
    <row r="1860" spans="1:21" x14ac:dyDescent="0.3">
      <c r="A1860" s="2" t="s">
        <v>6</v>
      </c>
      <c r="B1860" s="2">
        <v>60</v>
      </c>
      <c r="C1860" s="5">
        <v>39878</v>
      </c>
      <c r="D1860" s="2">
        <v>19</v>
      </c>
      <c r="E1860" s="2" t="s">
        <v>10</v>
      </c>
      <c r="F1860" s="6" t="s">
        <v>42</v>
      </c>
      <c r="G1860" s="2">
        <v>10</v>
      </c>
      <c r="H1860" s="2">
        <v>25</v>
      </c>
      <c r="I1860" s="2">
        <v>17</v>
      </c>
      <c r="J1860" s="2">
        <v>16.75</v>
      </c>
      <c r="K1860" s="2">
        <v>2</v>
      </c>
      <c r="L1860" s="19">
        <v>1762.8261777455727</v>
      </c>
      <c r="M1860" s="19">
        <f t="shared" si="174"/>
        <v>0.17628261777455728</v>
      </c>
      <c r="N1860" s="19">
        <v>176.28261777455728</v>
      </c>
      <c r="O1860" s="19">
        <f t="shared" si="175"/>
        <v>1.7628261777455728E-2</v>
      </c>
      <c r="P1860" s="19">
        <f t="shared" si="176"/>
        <v>0.15865435599710156</v>
      </c>
      <c r="Q1860" s="24">
        <v>11.49</v>
      </c>
      <c r="R1860" s="24">
        <f t="shared" si="177"/>
        <v>0.20254872782296632</v>
      </c>
      <c r="S1860" s="24">
        <v>8.1999999999999993</v>
      </c>
      <c r="T1860" s="24">
        <f t="shared" si="178"/>
        <v>1.3009657191762327</v>
      </c>
      <c r="U1860" s="25">
        <f t="shared" si="179"/>
        <v>-1.0984169913532664</v>
      </c>
    </row>
    <row r="1861" spans="1:21" x14ac:dyDescent="0.3">
      <c r="A1861" s="2" t="s">
        <v>6</v>
      </c>
      <c r="B1861" s="2">
        <v>60</v>
      </c>
      <c r="C1861" s="5">
        <v>39878</v>
      </c>
      <c r="D1861" s="2">
        <v>19</v>
      </c>
      <c r="E1861" s="2" t="s">
        <v>10</v>
      </c>
      <c r="F1861" s="6" t="s">
        <v>47</v>
      </c>
      <c r="G1861" s="2">
        <v>40</v>
      </c>
      <c r="H1861" s="2">
        <v>20</v>
      </c>
      <c r="I1861" s="2">
        <v>20</v>
      </c>
      <c r="J1861" s="2">
        <v>15</v>
      </c>
      <c r="K1861" s="2">
        <v>3</v>
      </c>
      <c r="L1861" s="19">
        <v>2120.5750411731105</v>
      </c>
      <c r="M1861" s="19">
        <f t="shared" si="174"/>
        <v>0.21205750411731106</v>
      </c>
      <c r="N1861" s="19">
        <v>848.23001646924422</v>
      </c>
      <c r="O1861" s="19">
        <f t="shared" si="175"/>
        <v>8.4823001646924426E-2</v>
      </c>
      <c r="P1861" s="19">
        <f t="shared" si="176"/>
        <v>0.12723450247038665</v>
      </c>
      <c r="Q1861" s="24">
        <v>5.15</v>
      </c>
      <c r="R1861" s="24">
        <f t="shared" si="177"/>
        <v>0.43683845848166081</v>
      </c>
      <c r="S1861" s="24">
        <v>11.257627118644068</v>
      </c>
      <c r="T1861" s="24">
        <f t="shared" si="178"/>
        <v>1.4323585854378105</v>
      </c>
      <c r="U1861" s="25">
        <f t="shared" si="179"/>
        <v>-0.99552012695614966</v>
      </c>
    </row>
    <row r="1862" spans="1:21" x14ac:dyDescent="0.3">
      <c r="A1862" s="2" t="s">
        <v>6</v>
      </c>
      <c r="B1862" s="2">
        <v>60</v>
      </c>
      <c r="C1862" s="5">
        <v>39878</v>
      </c>
      <c r="D1862" s="2">
        <v>19</v>
      </c>
      <c r="E1862" s="2" t="s">
        <v>10</v>
      </c>
      <c r="F1862" s="6" t="s">
        <v>25</v>
      </c>
      <c r="G1862" s="2">
        <v>100</v>
      </c>
      <c r="H1862" s="2">
        <v>10</v>
      </c>
      <c r="I1862" s="2">
        <v>10</v>
      </c>
      <c r="J1862" s="2">
        <v>7.5</v>
      </c>
      <c r="K1862" s="2">
        <v>2</v>
      </c>
      <c r="L1862" s="19">
        <v>353.42917352885172</v>
      </c>
      <c r="M1862" s="19">
        <f t="shared" si="174"/>
        <v>3.5342917352885174E-2</v>
      </c>
      <c r="N1862" s="19">
        <v>353.42917352885172</v>
      </c>
      <c r="O1862" s="19">
        <f t="shared" si="175"/>
        <v>3.5342917352885174E-2</v>
      </c>
      <c r="P1862" s="19">
        <f t="shared" si="176"/>
        <v>0</v>
      </c>
      <c r="Q1862" s="24">
        <v>8.19</v>
      </c>
      <c r="R1862" s="24">
        <f t="shared" si="177"/>
        <v>0.28945849312012956</v>
      </c>
      <c r="S1862" s="24">
        <v>10.218461538461538</v>
      </c>
      <c r="T1862" s="24">
        <f t="shared" si="178"/>
        <v>0</v>
      </c>
      <c r="U1862" s="25">
        <f t="shared" si="179"/>
        <v>0.28945849312012956</v>
      </c>
    </row>
    <row r="1863" spans="1:21" x14ac:dyDescent="0.3">
      <c r="A1863" s="2" t="s">
        <v>6</v>
      </c>
      <c r="B1863" s="2">
        <v>60</v>
      </c>
      <c r="C1863" s="5">
        <v>39878</v>
      </c>
      <c r="D1863" s="2">
        <v>19</v>
      </c>
      <c r="E1863" s="2" t="s">
        <v>10</v>
      </c>
      <c r="F1863" s="6" t="s">
        <v>36</v>
      </c>
      <c r="G1863" s="2">
        <v>100</v>
      </c>
      <c r="H1863" s="2">
        <v>35</v>
      </c>
      <c r="I1863" s="2">
        <v>47</v>
      </c>
      <c r="J1863" s="2">
        <v>29.25</v>
      </c>
      <c r="K1863" s="2">
        <v>2</v>
      </c>
      <c r="L1863" s="19">
        <v>5375.6577293738346</v>
      </c>
      <c r="M1863" s="19">
        <f t="shared" si="174"/>
        <v>0.5375657729373835</v>
      </c>
      <c r="N1863" s="19">
        <v>5375.6577293738346</v>
      </c>
      <c r="O1863" s="19">
        <f t="shared" si="175"/>
        <v>0.5375657729373835</v>
      </c>
      <c r="P1863" s="19">
        <f t="shared" si="176"/>
        <v>0</v>
      </c>
      <c r="Q1863" s="24">
        <v>6.62</v>
      </c>
      <c r="R1863" s="24">
        <f t="shared" si="177"/>
        <v>3.5586854168454787</v>
      </c>
      <c r="S1863" s="24">
        <v>8.3025000000000002</v>
      </c>
      <c r="T1863" s="24">
        <f t="shared" si="178"/>
        <v>0</v>
      </c>
      <c r="U1863" s="25">
        <f t="shared" si="179"/>
        <v>3.5586854168454787</v>
      </c>
    </row>
    <row r="1864" spans="1:21" x14ac:dyDescent="0.3">
      <c r="A1864" s="2" t="s">
        <v>6</v>
      </c>
      <c r="B1864" s="2">
        <v>60</v>
      </c>
      <c r="C1864" s="5">
        <v>39878</v>
      </c>
      <c r="D1864" s="2">
        <v>19</v>
      </c>
      <c r="E1864" s="2" t="s">
        <v>10</v>
      </c>
      <c r="F1864" s="6" t="s">
        <v>44</v>
      </c>
      <c r="G1864" s="2">
        <v>100</v>
      </c>
      <c r="H1864" s="2">
        <v>5</v>
      </c>
      <c r="I1864" s="2">
        <v>17</v>
      </c>
      <c r="J1864" s="2">
        <v>6.75</v>
      </c>
      <c r="K1864" s="2">
        <v>2</v>
      </c>
      <c r="L1864" s="19">
        <v>286.27763055836988</v>
      </c>
      <c r="M1864" s="19">
        <f t="shared" si="174"/>
        <v>2.8627763055836988E-2</v>
      </c>
      <c r="N1864" s="19">
        <v>286.27763055836988</v>
      </c>
      <c r="O1864" s="19">
        <f t="shared" si="175"/>
        <v>2.8627763055836988E-2</v>
      </c>
      <c r="P1864" s="19">
        <f t="shared" si="176"/>
        <v>0</v>
      </c>
      <c r="Q1864" s="24">
        <v>5.78</v>
      </c>
      <c r="R1864" s="24">
        <f t="shared" si="177"/>
        <v>0.1654684704627378</v>
      </c>
      <c r="S1864" s="24">
        <v>9.0675767918088734</v>
      </c>
      <c r="T1864" s="24">
        <f t="shared" si="178"/>
        <v>0</v>
      </c>
      <c r="U1864" s="25">
        <f t="shared" si="179"/>
        <v>0.1654684704627378</v>
      </c>
    </row>
    <row r="1865" spans="1:21" x14ac:dyDescent="0.3">
      <c r="A1865" s="2" t="s">
        <v>6</v>
      </c>
      <c r="B1865" s="2">
        <v>60</v>
      </c>
      <c r="C1865" s="5">
        <v>39878</v>
      </c>
      <c r="D1865" s="2">
        <v>19</v>
      </c>
      <c r="E1865" s="2" t="s">
        <v>10</v>
      </c>
      <c r="F1865" s="6" t="s">
        <v>46</v>
      </c>
      <c r="G1865" s="2">
        <v>100</v>
      </c>
      <c r="H1865" s="2">
        <v>10</v>
      </c>
      <c r="I1865" s="2">
        <v>13</v>
      </c>
      <c r="J1865" s="2">
        <v>8.25</v>
      </c>
      <c r="K1865" s="2">
        <v>3</v>
      </c>
      <c r="L1865" s="19">
        <v>641.47394995486593</v>
      </c>
      <c r="M1865" s="19">
        <f t="shared" si="174"/>
        <v>6.4147394995486592E-2</v>
      </c>
      <c r="N1865" s="19">
        <v>641.47394995486593</v>
      </c>
      <c r="O1865" s="19">
        <f t="shared" si="175"/>
        <v>6.4147394995486592E-2</v>
      </c>
      <c r="P1865" s="19">
        <f t="shared" si="176"/>
        <v>0</v>
      </c>
      <c r="Q1865" s="24">
        <v>1.86</v>
      </c>
      <c r="R1865" s="24">
        <f t="shared" si="177"/>
        <v>0.11931415469160507</v>
      </c>
      <c r="S1865" s="24">
        <v>12.651428571428571</v>
      </c>
      <c r="T1865" s="24">
        <f t="shared" si="178"/>
        <v>0</v>
      </c>
      <c r="U1865" s="25">
        <f t="shared" si="179"/>
        <v>0.11931415469160507</v>
      </c>
    </row>
    <row r="1866" spans="1:21" x14ac:dyDescent="0.3">
      <c r="A1866" s="2" t="s">
        <v>6</v>
      </c>
      <c r="B1866" s="2">
        <v>60</v>
      </c>
      <c r="C1866" s="5">
        <v>39878</v>
      </c>
      <c r="D1866" s="2">
        <v>19</v>
      </c>
      <c r="E1866" s="2" t="s">
        <v>10</v>
      </c>
      <c r="F1866" s="6" t="s">
        <v>46</v>
      </c>
      <c r="G1866" s="2">
        <v>100</v>
      </c>
      <c r="H1866" s="2">
        <v>7</v>
      </c>
      <c r="I1866" s="2">
        <v>18</v>
      </c>
      <c r="J1866" s="2">
        <v>8</v>
      </c>
      <c r="K1866" s="2">
        <v>3</v>
      </c>
      <c r="L1866" s="19">
        <v>603.18578948924028</v>
      </c>
      <c r="M1866" s="19">
        <f t="shared" si="174"/>
        <v>6.0318578948924027E-2</v>
      </c>
      <c r="N1866" s="19">
        <v>603.18578948924028</v>
      </c>
      <c r="O1866" s="19">
        <f t="shared" si="175"/>
        <v>6.0318578948924027E-2</v>
      </c>
      <c r="P1866" s="19">
        <f t="shared" si="176"/>
        <v>0</v>
      </c>
      <c r="Q1866" s="24">
        <v>1.86</v>
      </c>
      <c r="R1866" s="24">
        <f t="shared" si="177"/>
        <v>0.11219255684499869</v>
      </c>
      <c r="S1866" s="24">
        <v>12.651428571428571</v>
      </c>
      <c r="T1866" s="24">
        <f t="shared" si="178"/>
        <v>0</v>
      </c>
      <c r="U1866" s="25">
        <f t="shared" si="179"/>
        <v>0.11219255684499869</v>
      </c>
    </row>
    <row r="1867" spans="1:21" x14ac:dyDescent="0.3">
      <c r="A1867" s="2" t="s">
        <v>6</v>
      </c>
      <c r="B1867" s="2">
        <v>60</v>
      </c>
      <c r="C1867" s="5">
        <v>39878</v>
      </c>
      <c r="D1867" s="2">
        <v>19</v>
      </c>
      <c r="E1867" s="2" t="s">
        <v>10</v>
      </c>
      <c r="F1867" s="6" t="s">
        <v>41</v>
      </c>
      <c r="G1867" s="2">
        <v>10</v>
      </c>
      <c r="H1867" s="2">
        <v>115</v>
      </c>
      <c r="I1867" s="2">
        <v>105</v>
      </c>
      <c r="J1867" s="2">
        <v>83.75</v>
      </c>
      <c r="K1867" s="2">
        <v>3</v>
      </c>
      <c r="L1867" s="19">
        <v>66105.981665458981</v>
      </c>
      <c r="M1867" s="19">
        <f t="shared" si="174"/>
        <v>6.6105981665458984</v>
      </c>
      <c r="N1867" s="19">
        <v>6610.5981665458985</v>
      </c>
      <c r="O1867" s="19">
        <f t="shared" si="175"/>
        <v>0.6610598166545899</v>
      </c>
      <c r="P1867" s="19">
        <f t="shared" si="176"/>
        <v>5.9495383498913084</v>
      </c>
      <c r="Q1867" s="24">
        <v>10.71</v>
      </c>
      <c r="R1867" s="24">
        <f t="shared" si="177"/>
        <v>7.0799506363706586</v>
      </c>
      <c r="S1867" s="24">
        <v>8.1999999999999993</v>
      </c>
      <c r="T1867" s="24">
        <f t="shared" si="178"/>
        <v>48.786214469108721</v>
      </c>
      <c r="U1867" s="25">
        <f t="shared" si="179"/>
        <v>-41.70626383273806</v>
      </c>
    </row>
    <row r="1868" spans="1:21" x14ac:dyDescent="0.3">
      <c r="A1868" s="2" t="s">
        <v>6</v>
      </c>
      <c r="B1868" s="2">
        <v>60</v>
      </c>
      <c r="C1868" s="5">
        <v>39878</v>
      </c>
      <c r="D1868" s="2">
        <v>19</v>
      </c>
      <c r="E1868" s="2" t="s">
        <v>10</v>
      </c>
      <c r="F1868" s="6" t="s">
        <v>53</v>
      </c>
      <c r="G1868" s="2">
        <v>10</v>
      </c>
      <c r="H1868" s="2">
        <v>10</v>
      </c>
      <c r="I1868" s="2">
        <v>25</v>
      </c>
      <c r="J1868" s="2">
        <v>11.25</v>
      </c>
      <c r="K1868" s="2">
        <v>2</v>
      </c>
      <c r="L1868" s="19">
        <v>795.21564043991634</v>
      </c>
      <c r="M1868" s="19">
        <f t="shared" si="174"/>
        <v>7.9521564043991633E-2</v>
      </c>
      <c r="N1868" s="19">
        <v>79.521564043991646</v>
      </c>
      <c r="O1868" s="19">
        <f t="shared" si="175"/>
        <v>7.9521564043991654E-3</v>
      </c>
      <c r="P1868" s="19">
        <f t="shared" si="176"/>
        <v>7.1569407639592464E-2</v>
      </c>
      <c r="Q1868" s="24">
        <v>6.51</v>
      </c>
      <c r="R1868" s="24">
        <f t="shared" si="177"/>
        <v>5.1768538192638568E-2</v>
      </c>
      <c r="S1868" s="24">
        <v>8.2509316770186327</v>
      </c>
      <c r="T1868" s="24">
        <f t="shared" si="178"/>
        <v>0.59051429259897281</v>
      </c>
      <c r="U1868" s="25">
        <f t="shared" si="179"/>
        <v>-0.53874575440633421</v>
      </c>
    </row>
    <row r="1869" spans="1:21" x14ac:dyDescent="0.3">
      <c r="A1869" s="2" t="s">
        <v>6</v>
      </c>
      <c r="B1869" s="2">
        <v>60</v>
      </c>
      <c r="C1869" s="5">
        <v>39878</v>
      </c>
      <c r="D1869" s="2">
        <v>19</v>
      </c>
      <c r="E1869" s="2" t="s">
        <v>10</v>
      </c>
      <c r="F1869" s="6" t="s">
        <v>46</v>
      </c>
      <c r="G1869" s="2">
        <v>70</v>
      </c>
      <c r="H1869" s="2">
        <v>10</v>
      </c>
      <c r="I1869" s="2">
        <v>15</v>
      </c>
      <c r="J1869" s="2">
        <v>8.75</v>
      </c>
      <c r="K1869" s="2">
        <v>3</v>
      </c>
      <c r="L1869" s="19">
        <v>721.58456262140555</v>
      </c>
      <c r="M1869" s="19">
        <f t="shared" si="174"/>
        <v>7.2158456262140555E-2</v>
      </c>
      <c r="N1869" s="19">
        <v>505.10919383498384</v>
      </c>
      <c r="O1869" s="19">
        <f t="shared" si="175"/>
        <v>5.0510919383498387E-2</v>
      </c>
      <c r="P1869" s="19">
        <f t="shared" si="176"/>
        <v>2.1647536878642168E-2</v>
      </c>
      <c r="Q1869" s="24">
        <v>1.86</v>
      </c>
      <c r="R1869" s="24">
        <f t="shared" si="177"/>
        <v>9.3950310053307007E-2</v>
      </c>
      <c r="S1869" s="24">
        <v>12.651428571428571</v>
      </c>
      <c r="T1869" s="24">
        <f t="shared" si="178"/>
        <v>0.27387226656750718</v>
      </c>
      <c r="U1869" s="25">
        <f t="shared" si="179"/>
        <v>-0.17992195651420018</v>
      </c>
    </row>
    <row r="1870" spans="1:21" x14ac:dyDescent="0.3">
      <c r="A1870" s="2" t="s">
        <v>6</v>
      </c>
      <c r="B1870" s="2">
        <v>60</v>
      </c>
      <c r="C1870" s="5">
        <v>39878</v>
      </c>
      <c r="D1870" s="2">
        <v>19</v>
      </c>
      <c r="E1870" s="2" t="s">
        <v>10</v>
      </c>
      <c r="F1870" s="6" t="s">
        <v>41</v>
      </c>
      <c r="G1870" s="2">
        <v>50</v>
      </c>
      <c r="H1870" s="2">
        <v>35</v>
      </c>
      <c r="I1870" s="2">
        <v>30</v>
      </c>
      <c r="J1870" s="2">
        <v>25</v>
      </c>
      <c r="K1870" s="2">
        <v>3</v>
      </c>
      <c r="L1870" s="19">
        <v>5890.4862254808622</v>
      </c>
      <c r="M1870" s="19">
        <f t="shared" si="174"/>
        <v>0.58904862254808621</v>
      </c>
      <c r="N1870" s="19">
        <v>2945.2431127404311</v>
      </c>
      <c r="O1870" s="19">
        <f t="shared" si="175"/>
        <v>0.2945243112740431</v>
      </c>
      <c r="P1870" s="19">
        <f t="shared" si="176"/>
        <v>0.2945243112740431</v>
      </c>
      <c r="Q1870" s="24">
        <v>10.71</v>
      </c>
      <c r="R1870" s="24">
        <f t="shared" si="177"/>
        <v>3.1543553737450019</v>
      </c>
      <c r="S1870" s="24">
        <v>8.1999999999999993</v>
      </c>
      <c r="T1870" s="24">
        <f t="shared" si="178"/>
        <v>2.4150993524471533</v>
      </c>
      <c r="U1870" s="25">
        <f t="shared" si="179"/>
        <v>0.73925602129784851</v>
      </c>
    </row>
    <row r="1871" spans="1:21" x14ac:dyDescent="0.3">
      <c r="A1871" s="2" t="s">
        <v>6</v>
      </c>
      <c r="B1871" s="2">
        <v>60</v>
      </c>
      <c r="C1871" s="5">
        <v>39878</v>
      </c>
      <c r="D1871" s="2">
        <v>19</v>
      </c>
      <c r="E1871" s="2" t="s">
        <v>10</v>
      </c>
      <c r="F1871" s="6" t="s">
        <v>44</v>
      </c>
      <c r="G1871" s="2">
        <v>100</v>
      </c>
      <c r="H1871" s="2">
        <v>5</v>
      </c>
      <c r="I1871" s="2">
        <v>15</v>
      </c>
      <c r="J1871" s="2">
        <v>6.25</v>
      </c>
      <c r="K1871" s="2">
        <v>2</v>
      </c>
      <c r="L1871" s="19">
        <v>245.43692606170259</v>
      </c>
      <c r="M1871" s="19">
        <f t="shared" si="174"/>
        <v>2.4543692606170259E-2</v>
      </c>
      <c r="N1871" s="19">
        <v>245.43692606170259</v>
      </c>
      <c r="O1871" s="19">
        <f t="shared" si="175"/>
        <v>2.4543692606170259E-2</v>
      </c>
      <c r="P1871" s="19">
        <f t="shared" si="176"/>
        <v>0</v>
      </c>
      <c r="Q1871" s="24">
        <v>5.78</v>
      </c>
      <c r="R1871" s="24">
        <f t="shared" si="177"/>
        <v>0.1418625432636641</v>
      </c>
      <c r="S1871" s="24">
        <v>9.0675767918088734</v>
      </c>
      <c r="T1871" s="24">
        <f t="shared" si="178"/>
        <v>0</v>
      </c>
      <c r="U1871" s="25">
        <f t="shared" si="179"/>
        <v>0.1418625432636641</v>
      </c>
    </row>
    <row r="1872" spans="1:21" x14ac:dyDescent="0.3">
      <c r="A1872" s="2" t="s">
        <v>6</v>
      </c>
      <c r="B1872" s="2">
        <v>60</v>
      </c>
      <c r="C1872" s="5">
        <v>39878</v>
      </c>
      <c r="D1872" s="2">
        <v>19</v>
      </c>
      <c r="E1872" s="2" t="s">
        <v>10</v>
      </c>
      <c r="F1872" s="6" t="s">
        <v>41</v>
      </c>
      <c r="G1872" s="2">
        <v>100</v>
      </c>
      <c r="H1872" s="2">
        <v>20</v>
      </c>
      <c r="I1872" s="2">
        <v>15</v>
      </c>
      <c r="J1872" s="2">
        <v>13.75</v>
      </c>
      <c r="K1872" s="2">
        <v>3</v>
      </c>
      <c r="L1872" s="19">
        <v>1781.8720832079607</v>
      </c>
      <c r="M1872" s="19">
        <f t="shared" si="174"/>
        <v>0.17818720832079607</v>
      </c>
      <c r="N1872" s="19">
        <v>1781.8720832079607</v>
      </c>
      <c r="O1872" s="19">
        <f t="shared" si="175"/>
        <v>0.17818720832079607</v>
      </c>
      <c r="P1872" s="19">
        <f t="shared" si="176"/>
        <v>0</v>
      </c>
      <c r="Q1872" s="24">
        <v>10.71</v>
      </c>
      <c r="R1872" s="24">
        <f t="shared" si="177"/>
        <v>1.908385001115726</v>
      </c>
      <c r="S1872" s="24">
        <v>8.1999999999999993</v>
      </c>
      <c r="T1872" s="24">
        <f t="shared" si="178"/>
        <v>0</v>
      </c>
      <c r="U1872" s="25">
        <f t="shared" si="179"/>
        <v>1.908385001115726</v>
      </c>
    </row>
    <row r="1873" spans="1:21" x14ac:dyDescent="0.3">
      <c r="A1873" s="2" t="s">
        <v>6</v>
      </c>
      <c r="B1873" s="2">
        <v>60</v>
      </c>
      <c r="C1873" s="5">
        <v>39878</v>
      </c>
      <c r="D1873" s="2">
        <v>19</v>
      </c>
      <c r="E1873" s="2" t="s">
        <v>10</v>
      </c>
      <c r="F1873" s="6" t="s">
        <v>41</v>
      </c>
      <c r="G1873" s="2">
        <v>100</v>
      </c>
      <c r="H1873" s="2">
        <v>5</v>
      </c>
      <c r="I1873" s="2">
        <v>12</v>
      </c>
      <c r="J1873" s="2">
        <v>5.5</v>
      </c>
      <c r="K1873" s="2">
        <v>3</v>
      </c>
      <c r="L1873" s="19">
        <v>285.09953331327375</v>
      </c>
      <c r="M1873" s="19">
        <f t="shared" si="174"/>
        <v>2.8509953331327376E-2</v>
      </c>
      <c r="N1873" s="19">
        <v>285.09953331327375</v>
      </c>
      <c r="O1873" s="19">
        <f t="shared" si="175"/>
        <v>2.8509953331327376E-2</v>
      </c>
      <c r="P1873" s="19">
        <f t="shared" si="176"/>
        <v>0</v>
      </c>
      <c r="Q1873" s="24">
        <v>10.71</v>
      </c>
      <c r="R1873" s="24">
        <f t="shared" si="177"/>
        <v>0.30534160017851625</v>
      </c>
      <c r="S1873" s="24">
        <v>8.1999999999999993</v>
      </c>
      <c r="T1873" s="24">
        <f t="shared" si="178"/>
        <v>0</v>
      </c>
      <c r="U1873" s="25">
        <f t="shared" si="179"/>
        <v>0.30534160017851625</v>
      </c>
    </row>
    <row r="1874" spans="1:21" x14ac:dyDescent="0.3">
      <c r="A1874" s="2" t="s">
        <v>6</v>
      </c>
      <c r="B1874" s="2">
        <v>60</v>
      </c>
      <c r="C1874" s="5">
        <v>39878</v>
      </c>
      <c r="D1874" s="2">
        <v>19</v>
      </c>
      <c r="E1874" s="2" t="s">
        <v>10</v>
      </c>
      <c r="F1874" s="6" t="s">
        <v>53</v>
      </c>
      <c r="G1874" s="2">
        <v>90</v>
      </c>
      <c r="H1874" s="2">
        <v>5</v>
      </c>
      <c r="I1874" s="2">
        <v>15</v>
      </c>
      <c r="J1874" s="2">
        <v>6.25</v>
      </c>
      <c r="K1874" s="2">
        <v>2</v>
      </c>
      <c r="L1874" s="19">
        <v>245.43692606170259</v>
      </c>
      <c r="M1874" s="19">
        <f t="shared" si="174"/>
        <v>2.4543692606170259E-2</v>
      </c>
      <c r="N1874" s="19">
        <v>220.89323345553234</v>
      </c>
      <c r="O1874" s="19">
        <f t="shared" si="175"/>
        <v>2.2089323345553233E-2</v>
      </c>
      <c r="P1874" s="19">
        <f t="shared" si="176"/>
        <v>2.4543692606170259E-3</v>
      </c>
      <c r="Q1874" s="24">
        <v>6.51</v>
      </c>
      <c r="R1874" s="24">
        <f t="shared" si="177"/>
        <v>0.14380149497955155</v>
      </c>
      <c r="S1874" s="24">
        <v>8.2509316770186327</v>
      </c>
      <c r="T1874" s="24">
        <f t="shared" si="178"/>
        <v>2.0250833079525819E-2</v>
      </c>
      <c r="U1874" s="25">
        <f t="shared" si="179"/>
        <v>0.12355066190002573</v>
      </c>
    </row>
    <row r="1875" spans="1:21" x14ac:dyDescent="0.3">
      <c r="A1875" s="2" t="s">
        <v>6</v>
      </c>
      <c r="B1875" s="2">
        <v>60</v>
      </c>
      <c r="C1875" s="5">
        <v>39878</v>
      </c>
      <c r="D1875" s="2">
        <v>19</v>
      </c>
      <c r="E1875" s="2" t="s">
        <v>10</v>
      </c>
      <c r="F1875" s="6" t="s">
        <v>42</v>
      </c>
      <c r="G1875" s="2">
        <v>100</v>
      </c>
      <c r="H1875" s="2">
        <v>7</v>
      </c>
      <c r="I1875" s="2">
        <v>12</v>
      </c>
      <c r="J1875" s="2">
        <v>6.5</v>
      </c>
      <c r="K1875" s="2">
        <v>2</v>
      </c>
      <c r="L1875" s="19">
        <v>265.46457922833753</v>
      </c>
      <c r="M1875" s="19">
        <f t="shared" si="174"/>
        <v>2.6546457922833753E-2</v>
      </c>
      <c r="N1875" s="19">
        <v>265.46457922833753</v>
      </c>
      <c r="O1875" s="19">
        <f t="shared" si="175"/>
        <v>2.6546457922833753E-2</v>
      </c>
      <c r="P1875" s="19">
        <f t="shared" si="176"/>
        <v>0</v>
      </c>
      <c r="Q1875" s="24">
        <v>11.49</v>
      </c>
      <c r="R1875" s="24">
        <f t="shared" si="177"/>
        <v>0.30501880153335981</v>
      </c>
      <c r="S1875" s="24">
        <v>8.1999999999999993</v>
      </c>
      <c r="T1875" s="24">
        <f t="shared" si="178"/>
        <v>0</v>
      </c>
      <c r="U1875" s="25">
        <f t="shared" si="179"/>
        <v>0.30501880153335981</v>
      </c>
    </row>
    <row r="1876" spans="1:21" x14ac:dyDescent="0.3">
      <c r="A1876" s="2" t="s">
        <v>6</v>
      </c>
      <c r="B1876" s="2">
        <v>60</v>
      </c>
      <c r="C1876" s="5">
        <v>39878</v>
      </c>
      <c r="D1876" s="2">
        <v>19</v>
      </c>
      <c r="E1876" s="2" t="s">
        <v>10</v>
      </c>
      <c r="F1876" s="6" t="s">
        <v>47</v>
      </c>
      <c r="G1876" s="2">
        <v>10</v>
      </c>
      <c r="H1876" s="2">
        <v>10</v>
      </c>
      <c r="I1876" s="2">
        <v>14</v>
      </c>
      <c r="J1876" s="2">
        <v>8.5</v>
      </c>
      <c r="K1876" s="2">
        <v>3</v>
      </c>
      <c r="L1876" s="19">
        <v>680.94020766558765</v>
      </c>
      <c r="M1876" s="19">
        <f t="shared" si="174"/>
        <v>6.8094020766558766E-2</v>
      </c>
      <c r="N1876" s="19">
        <v>68.094020766558771</v>
      </c>
      <c r="O1876" s="19">
        <f t="shared" si="175"/>
        <v>6.8094020766558769E-3</v>
      </c>
      <c r="P1876" s="19">
        <f t="shared" si="176"/>
        <v>6.1284618689902891E-2</v>
      </c>
      <c r="Q1876" s="24">
        <v>5.15</v>
      </c>
      <c r="R1876" s="24">
        <f t="shared" si="177"/>
        <v>3.5068420694777766E-2</v>
      </c>
      <c r="S1876" s="24">
        <v>11.257627118644068</v>
      </c>
      <c r="T1876" s="24">
        <f t="shared" si="178"/>
        <v>0.68991938531921193</v>
      </c>
      <c r="U1876" s="25">
        <f t="shared" si="179"/>
        <v>-0.65485096462443415</v>
      </c>
    </row>
    <row r="1877" spans="1:21" x14ac:dyDescent="0.3">
      <c r="A1877" s="2" t="s">
        <v>6</v>
      </c>
      <c r="B1877" s="2">
        <v>60</v>
      </c>
      <c r="C1877" s="5">
        <v>39878</v>
      </c>
      <c r="D1877" s="2">
        <v>19</v>
      </c>
      <c r="E1877" s="2" t="s">
        <v>10</v>
      </c>
      <c r="F1877" s="6" t="s">
        <v>41</v>
      </c>
      <c r="G1877" s="2">
        <v>100</v>
      </c>
      <c r="H1877" s="2">
        <v>15</v>
      </c>
      <c r="I1877" s="2">
        <v>15</v>
      </c>
      <c r="J1877" s="2">
        <v>11.25</v>
      </c>
      <c r="K1877" s="2">
        <v>3</v>
      </c>
      <c r="L1877" s="19">
        <v>1192.8234606598746</v>
      </c>
      <c r="M1877" s="19">
        <f t="shared" si="174"/>
        <v>0.11928234606598746</v>
      </c>
      <c r="N1877" s="19">
        <v>1192.8234606598746</v>
      </c>
      <c r="O1877" s="19">
        <f t="shared" si="175"/>
        <v>0.11928234606598746</v>
      </c>
      <c r="P1877" s="19">
        <f t="shared" si="176"/>
        <v>0</v>
      </c>
      <c r="Q1877" s="24">
        <v>10.71</v>
      </c>
      <c r="R1877" s="24">
        <f t="shared" si="177"/>
        <v>1.2775139263667259</v>
      </c>
      <c r="S1877" s="24">
        <v>8.1999999999999993</v>
      </c>
      <c r="T1877" s="24">
        <f t="shared" si="178"/>
        <v>0</v>
      </c>
      <c r="U1877" s="25">
        <f t="shared" si="179"/>
        <v>1.2775139263667259</v>
      </c>
    </row>
    <row r="1878" spans="1:21" x14ac:dyDescent="0.3">
      <c r="A1878" s="2" t="s">
        <v>6</v>
      </c>
      <c r="B1878" s="2">
        <v>60</v>
      </c>
      <c r="C1878" s="5">
        <v>39878</v>
      </c>
      <c r="D1878" s="2">
        <v>19</v>
      </c>
      <c r="E1878" s="2" t="s">
        <v>10</v>
      </c>
      <c r="F1878" s="6" t="s">
        <v>42</v>
      </c>
      <c r="G1878" s="2">
        <v>100</v>
      </c>
      <c r="H1878" s="2">
        <v>5</v>
      </c>
      <c r="I1878" s="2">
        <v>23</v>
      </c>
      <c r="J1878" s="2">
        <v>8.25</v>
      </c>
      <c r="K1878" s="2">
        <v>2</v>
      </c>
      <c r="L1878" s="19">
        <v>427.6492999699106</v>
      </c>
      <c r="M1878" s="19">
        <f t="shared" si="174"/>
        <v>4.2764929996991059E-2</v>
      </c>
      <c r="N1878" s="19">
        <v>427.6492999699106</v>
      </c>
      <c r="O1878" s="19">
        <f t="shared" si="175"/>
        <v>4.2764929996991059E-2</v>
      </c>
      <c r="P1878" s="19">
        <f t="shared" si="176"/>
        <v>0</v>
      </c>
      <c r="Q1878" s="24">
        <v>11.49</v>
      </c>
      <c r="R1878" s="24">
        <f t="shared" si="177"/>
        <v>0.49136904566542727</v>
      </c>
      <c r="S1878" s="24">
        <v>8.1999999999999993</v>
      </c>
      <c r="T1878" s="24">
        <f t="shared" si="178"/>
        <v>0</v>
      </c>
      <c r="U1878" s="25">
        <f t="shared" si="179"/>
        <v>0.49136904566542727</v>
      </c>
    </row>
    <row r="1879" spans="1:21" x14ac:dyDescent="0.3">
      <c r="A1879" s="2" t="s">
        <v>6</v>
      </c>
      <c r="B1879" s="2">
        <v>60</v>
      </c>
      <c r="C1879" s="5">
        <v>39878</v>
      </c>
      <c r="D1879" s="2">
        <v>19</v>
      </c>
      <c r="E1879" s="2" t="s">
        <v>10</v>
      </c>
      <c r="F1879" s="6" t="s">
        <v>53</v>
      </c>
      <c r="G1879" s="2">
        <v>100</v>
      </c>
      <c r="H1879" s="2">
        <v>5</v>
      </c>
      <c r="I1879" s="2">
        <v>10</v>
      </c>
      <c r="J1879" s="2">
        <v>5</v>
      </c>
      <c r="K1879" s="2">
        <v>2</v>
      </c>
      <c r="L1879" s="19">
        <v>157.07963267948966</v>
      </c>
      <c r="M1879" s="19">
        <f t="shared" si="174"/>
        <v>1.5707963267948967E-2</v>
      </c>
      <c r="N1879" s="19">
        <v>157.07963267948966</v>
      </c>
      <c r="O1879" s="19">
        <f t="shared" si="175"/>
        <v>1.5707963267948967E-2</v>
      </c>
      <c r="P1879" s="19">
        <f t="shared" si="176"/>
        <v>0</v>
      </c>
      <c r="Q1879" s="24">
        <v>6.51</v>
      </c>
      <c r="R1879" s="24">
        <f t="shared" si="177"/>
        <v>0.10225884087434778</v>
      </c>
      <c r="S1879" s="24">
        <v>8.2509316770186327</v>
      </c>
      <c r="T1879" s="24">
        <f t="shared" si="178"/>
        <v>0</v>
      </c>
      <c r="U1879" s="25">
        <f t="shared" si="179"/>
        <v>0.10225884087434778</v>
      </c>
    </row>
    <row r="1880" spans="1:21" x14ac:dyDescent="0.3">
      <c r="A1880" s="2" t="s">
        <v>6</v>
      </c>
      <c r="B1880" s="2">
        <v>60</v>
      </c>
      <c r="C1880" s="5">
        <v>39878</v>
      </c>
      <c r="D1880" s="2">
        <v>19</v>
      </c>
      <c r="E1880" s="2" t="s">
        <v>10</v>
      </c>
      <c r="F1880" s="6" t="s">
        <v>49</v>
      </c>
      <c r="G1880" s="2">
        <v>100</v>
      </c>
      <c r="H1880" s="2">
        <v>2</v>
      </c>
      <c r="I1880" s="2">
        <v>11</v>
      </c>
      <c r="J1880" s="2">
        <v>3.75</v>
      </c>
      <c r="K1880" s="2">
        <v>2</v>
      </c>
      <c r="L1880" s="19">
        <v>88.35729338221293</v>
      </c>
      <c r="M1880" s="19">
        <f t="shared" si="174"/>
        <v>8.8357293382212935E-3</v>
      </c>
      <c r="N1880" s="19">
        <v>88.35729338221293</v>
      </c>
      <c r="O1880" s="19">
        <f t="shared" si="175"/>
        <v>8.8357293382212935E-3</v>
      </c>
      <c r="P1880" s="19">
        <f t="shared" si="176"/>
        <v>0</v>
      </c>
      <c r="Q1880" s="24">
        <v>5.23</v>
      </c>
      <c r="R1880" s="24">
        <f t="shared" si="177"/>
        <v>4.6210864438897367E-2</v>
      </c>
      <c r="S1880" s="24">
        <v>8.461146496815287</v>
      </c>
      <c r="T1880" s="24">
        <f t="shared" si="178"/>
        <v>0</v>
      </c>
      <c r="U1880" s="25">
        <f t="shared" si="179"/>
        <v>4.6210864438897367E-2</v>
      </c>
    </row>
    <row r="1881" spans="1:21" x14ac:dyDescent="0.3">
      <c r="A1881" s="2" t="s">
        <v>6</v>
      </c>
      <c r="B1881" s="2">
        <v>60</v>
      </c>
      <c r="C1881" s="5">
        <v>39878</v>
      </c>
      <c r="D1881" s="2">
        <v>19</v>
      </c>
      <c r="E1881" s="2" t="s">
        <v>10</v>
      </c>
      <c r="F1881" s="6" t="s">
        <v>58</v>
      </c>
      <c r="G1881" s="2">
        <v>100</v>
      </c>
      <c r="H1881" s="2">
        <v>2</v>
      </c>
      <c r="I1881" s="2">
        <v>15</v>
      </c>
      <c r="J1881" s="2">
        <v>4.75</v>
      </c>
      <c r="K1881" s="2">
        <v>1</v>
      </c>
      <c r="L1881" s="19">
        <v>70.882184246619701</v>
      </c>
      <c r="M1881" s="19">
        <f t="shared" si="174"/>
        <v>7.0882184246619699E-3</v>
      </c>
      <c r="N1881" s="19">
        <v>70.882184246619701</v>
      </c>
      <c r="O1881" s="19">
        <f t="shared" si="175"/>
        <v>7.0882184246619699E-3</v>
      </c>
      <c r="P1881" s="19">
        <f t="shared" si="176"/>
        <v>0</v>
      </c>
      <c r="Q1881" s="24">
        <v>5.78</v>
      </c>
      <c r="R1881" s="24">
        <f t="shared" si="177"/>
        <v>4.0969902494546191E-2</v>
      </c>
      <c r="S1881" s="24">
        <v>9.1613793103448273</v>
      </c>
      <c r="T1881" s="24">
        <f t="shared" si="178"/>
        <v>0</v>
      </c>
      <c r="U1881" s="25">
        <f t="shared" si="179"/>
        <v>4.0969902494546191E-2</v>
      </c>
    </row>
    <row r="1882" spans="1:21" x14ac:dyDescent="0.3">
      <c r="A1882" s="2" t="s">
        <v>6</v>
      </c>
      <c r="B1882" s="2">
        <v>60</v>
      </c>
      <c r="C1882" s="5">
        <v>39878</v>
      </c>
      <c r="D1882" s="2">
        <v>19</v>
      </c>
      <c r="E1882" s="2" t="s">
        <v>10</v>
      </c>
      <c r="F1882" s="6" t="s">
        <v>47</v>
      </c>
      <c r="G1882" s="2">
        <v>100</v>
      </c>
      <c r="H1882" s="2">
        <v>12</v>
      </c>
      <c r="I1882" s="2">
        <v>13</v>
      </c>
      <c r="J1882" s="2">
        <v>9.25</v>
      </c>
      <c r="K1882" s="2">
        <v>3</v>
      </c>
      <c r="L1882" s="19">
        <v>806.40756426833002</v>
      </c>
      <c r="M1882" s="19">
        <f t="shared" si="174"/>
        <v>8.0640756426833007E-2</v>
      </c>
      <c r="N1882" s="19">
        <v>806.40756426833002</v>
      </c>
      <c r="O1882" s="19">
        <f t="shared" si="175"/>
        <v>8.0640756426833007E-2</v>
      </c>
      <c r="P1882" s="19">
        <f t="shared" si="176"/>
        <v>0</v>
      </c>
      <c r="Q1882" s="24">
        <v>5.15</v>
      </c>
      <c r="R1882" s="24">
        <f t="shared" si="177"/>
        <v>0.41529989559819003</v>
      </c>
      <c r="S1882" s="24">
        <v>11.257627118644068</v>
      </c>
      <c r="T1882" s="24">
        <f t="shared" si="178"/>
        <v>0</v>
      </c>
      <c r="U1882" s="25">
        <f t="shared" si="179"/>
        <v>0.41529989559819003</v>
      </c>
    </row>
    <row r="1883" spans="1:21" x14ac:dyDescent="0.3">
      <c r="A1883" s="2" t="s">
        <v>6</v>
      </c>
      <c r="B1883" s="2">
        <v>60</v>
      </c>
      <c r="C1883" s="5">
        <v>39878</v>
      </c>
      <c r="D1883" s="2">
        <v>19</v>
      </c>
      <c r="E1883" s="2" t="s">
        <v>10</v>
      </c>
      <c r="F1883" s="6" t="s">
        <v>44</v>
      </c>
      <c r="G1883" s="2">
        <v>100</v>
      </c>
      <c r="H1883" s="2">
        <v>11</v>
      </c>
      <c r="I1883" s="2">
        <v>30</v>
      </c>
      <c r="J1883" s="2">
        <v>13</v>
      </c>
      <c r="K1883" s="2">
        <v>2</v>
      </c>
      <c r="L1883" s="19">
        <v>1061.8583169133501</v>
      </c>
      <c r="M1883" s="19">
        <f t="shared" si="174"/>
        <v>0.10618583169133501</v>
      </c>
      <c r="N1883" s="19">
        <v>1061.8583169133501</v>
      </c>
      <c r="O1883" s="19">
        <f t="shared" si="175"/>
        <v>0.10618583169133501</v>
      </c>
      <c r="P1883" s="19">
        <f t="shared" si="176"/>
        <v>0</v>
      </c>
      <c r="Q1883" s="24">
        <v>5.78</v>
      </c>
      <c r="R1883" s="24">
        <f t="shared" si="177"/>
        <v>0.61375410717591639</v>
      </c>
      <c r="S1883" s="24">
        <v>9.0675767918088734</v>
      </c>
      <c r="T1883" s="24">
        <f t="shared" si="178"/>
        <v>0</v>
      </c>
      <c r="U1883" s="25">
        <f t="shared" si="179"/>
        <v>0.61375410717591639</v>
      </c>
    </row>
    <row r="1884" spans="1:21" x14ac:dyDescent="0.3">
      <c r="A1884" s="2" t="s">
        <v>6</v>
      </c>
      <c r="B1884" s="2">
        <v>60</v>
      </c>
      <c r="C1884" s="5">
        <v>39878</v>
      </c>
      <c r="D1884" s="2">
        <v>19</v>
      </c>
      <c r="E1884" s="2" t="s">
        <v>10</v>
      </c>
      <c r="F1884" s="6" t="s">
        <v>58</v>
      </c>
      <c r="G1884" s="2">
        <v>100</v>
      </c>
      <c r="H1884" s="2">
        <v>2</v>
      </c>
      <c r="I1884" s="2">
        <v>14</v>
      </c>
      <c r="J1884" s="2">
        <v>4.5</v>
      </c>
      <c r="K1884" s="2">
        <v>1</v>
      </c>
      <c r="L1884" s="19">
        <v>63.617251235193308</v>
      </c>
      <c r="M1884" s="19">
        <f t="shared" si="174"/>
        <v>6.3617251235193305E-3</v>
      </c>
      <c r="N1884" s="19">
        <v>63.617251235193308</v>
      </c>
      <c r="O1884" s="19">
        <f t="shared" si="175"/>
        <v>6.3617251235193305E-3</v>
      </c>
      <c r="P1884" s="19">
        <f t="shared" si="176"/>
        <v>0</v>
      </c>
      <c r="Q1884" s="24">
        <v>5.78</v>
      </c>
      <c r="R1884" s="24">
        <f t="shared" si="177"/>
        <v>3.6770771213941733E-2</v>
      </c>
      <c r="S1884" s="24">
        <v>9.1613793103448273</v>
      </c>
      <c r="T1884" s="24">
        <f t="shared" si="178"/>
        <v>0</v>
      </c>
      <c r="U1884" s="25">
        <f t="shared" si="179"/>
        <v>3.6770771213941733E-2</v>
      </c>
    </row>
    <row r="1885" spans="1:21" x14ac:dyDescent="0.3">
      <c r="A1885" s="2" t="s">
        <v>6</v>
      </c>
      <c r="B1885" s="2">
        <v>60</v>
      </c>
      <c r="C1885" s="5">
        <v>39878</v>
      </c>
      <c r="D1885" s="2">
        <v>19</v>
      </c>
      <c r="E1885" s="2" t="s">
        <v>10</v>
      </c>
      <c r="F1885" s="6" t="s">
        <v>47</v>
      </c>
      <c r="G1885" s="2">
        <v>20</v>
      </c>
      <c r="H1885" s="2">
        <v>15</v>
      </c>
      <c r="I1885" s="2">
        <v>40</v>
      </c>
      <c r="J1885" s="2">
        <v>17.5</v>
      </c>
      <c r="K1885" s="2">
        <v>3</v>
      </c>
      <c r="L1885" s="19">
        <v>2886.3382504856222</v>
      </c>
      <c r="M1885" s="19">
        <f t="shared" si="174"/>
        <v>0.28863382504856222</v>
      </c>
      <c r="N1885" s="19">
        <v>577.26765009712449</v>
      </c>
      <c r="O1885" s="19">
        <f t="shared" si="175"/>
        <v>5.7726765009712445E-2</v>
      </c>
      <c r="P1885" s="19">
        <f t="shared" si="176"/>
        <v>0.23090706003884978</v>
      </c>
      <c r="Q1885" s="24">
        <v>5.15</v>
      </c>
      <c r="R1885" s="24">
        <f t="shared" si="177"/>
        <v>0.29729283980001914</v>
      </c>
      <c r="S1885" s="24">
        <v>11.257627118644068</v>
      </c>
      <c r="T1885" s="24">
        <f t="shared" si="178"/>
        <v>2.5994655809797291</v>
      </c>
      <c r="U1885" s="25">
        <f t="shared" si="179"/>
        <v>-2.3021727411797102</v>
      </c>
    </row>
    <row r="1886" spans="1:21" x14ac:dyDescent="0.3">
      <c r="A1886" s="2" t="s">
        <v>6</v>
      </c>
      <c r="B1886" s="2">
        <v>60</v>
      </c>
      <c r="C1886" s="5">
        <v>39878</v>
      </c>
      <c r="D1886" s="2">
        <v>19</v>
      </c>
      <c r="E1886" s="2" t="s">
        <v>10</v>
      </c>
      <c r="F1886" s="6" t="s">
        <v>44</v>
      </c>
      <c r="G1886" s="2">
        <v>50</v>
      </c>
      <c r="H1886" s="2">
        <v>25</v>
      </c>
      <c r="I1886" s="2">
        <v>20</v>
      </c>
      <c r="J1886" s="2">
        <v>17.5</v>
      </c>
      <c r="K1886" s="2">
        <v>2</v>
      </c>
      <c r="L1886" s="19">
        <v>1924.2255003237483</v>
      </c>
      <c r="M1886" s="19">
        <f t="shared" si="174"/>
        <v>0.19242255003237482</v>
      </c>
      <c r="N1886" s="19">
        <v>962.11275016187415</v>
      </c>
      <c r="O1886" s="19">
        <f t="shared" si="175"/>
        <v>9.6211275016187411E-2</v>
      </c>
      <c r="P1886" s="19">
        <f t="shared" si="176"/>
        <v>9.6211275016187411E-2</v>
      </c>
      <c r="Q1886" s="24">
        <v>5.78</v>
      </c>
      <c r="R1886" s="24">
        <f t="shared" si="177"/>
        <v>0.55610116959356326</v>
      </c>
      <c r="S1886" s="24">
        <v>9.0675767918088734</v>
      </c>
      <c r="T1886" s="24">
        <f t="shared" si="178"/>
        <v>0.87240312444712187</v>
      </c>
      <c r="U1886" s="25">
        <f t="shared" si="179"/>
        <v>-0.31630195485355861</v>
      </c>
    </row>
    <row r="1887" spans="1:21" x14ac:dyDescent="0.3">
      <c r="A1887" s="2" t="s">
        <v>6</v>
      </c>
      <c r="B1887" s="2">
        <v>60</v>
      </c>
      <c r="C1887" s="5">
        <v>39878</v>
      </c>
      <c r="D1887" s="2">
        <v>19</v>
      </c>
      <c r="E1887" s="2" t="s">
        <v>10</v>
      </c>
      <c r="F1887" s="6" t="s">
        <v>41</v>
      </c>
      <c r="G1887" s="2">
        <v>30</v>
      </c>
      <c r="H1887" s="2">
        <v>65</v>
      </c>
      <c r="I1887" s="2">
        <v>85</v>
      </c>
      <c r="J1887" s="2">
        <v>53.75</v>
      </c>
      <c r="K1887" s="2">
        <v>3</v>
      </c>
      <c r="L1887" s="19">
        <v>27228.772577285286</v>
      </c>
      <c r="M1887" s="19">
        <f t="shared" si="174"/>
        <v>2.7228772577285287</v>
      </c>
      <c r="N1887" s="19">
        <v>8168.6317731855852</v>
      </c>
      <c r="O1887" s="19">
        <f t="shared" si="175"/>
        <v>0.81686317731855851</v>
      </c>
      <c r="P1887" s="19">
        <f t="shared" si="176"/>
        <v>1.9060140804099701</v>
      </c>
      <c r="Q1887" s="24">
        <v>10.71</v>
      </c>
      <c r="R1887" s="24">
        <f t="shared" si="177"/>
        <v>8.748604629081763</v>
      </c>
      <c r="S1887" s="24">
        <v>8.1999999999999993</v>
      </c>
      <c r="T1887" s="24">
        <f t="shared" si="178"/>
        <v>15.629315459361754</v>
      </c>
      <c r="U1887" s="25">
        <f t="shared" si="179"/>
        <v>-6.8807108302799911</v>
      </c>
    </row>
    <row r="1888" spans="1:21" x14ac:dyDescent="0.3">
      <c r="A1888" s="2" t="s">
        <v>6</v>
      </c>
      <c r="B1888" s="2">
        <v>60</v>
      </c>
      <c r="C1888" s="5">
        <v>39878</v>
      </c>
      <c r="D1888" s="2">
        <v>19</v>
      </c>
      <c r="E1888" s="2" t="s">
        <v>10</v>
      </c>
      <c r="F1888" s="6" t="s">
        <v>41</v>
      </c>
      <c r="G1888" s="2">
        <v>50</v>
      </c>
      <c r="H1888" s="2">
        <v>35</v>
      </c>
      <c r="I1888" s="2">
        <v>20</v>
      </c>
      <c r="J1888" s="2">
        <v>22.5</v>
      </c>
      <c r="K1888" s="2">
        <v>3</v>
      </c>
      <c r="L1888" s="19">
        <v>4771.2938426394985</v>
      </c>
      <c r="M1888" s="19">
        <f t="shared" si="174"/>
        <v>0.47712938426394985</v>
      </c>
      <c r="N1888" s="19">
        <v>2385.6469213197493</v>
      </c>
      <c r="O1888" s="19">
        <f t="shared" si="175"/>
        <v>0.23856469213197493</v>
      </c>
      <c r="P1888" s="19">
        <f t="shared" si="176"/>
        <v>0.23856469213197493</v>
      </c>
      <c r="Q1888" s="24">
        <v>10.71</v>
      </c>
      <c r="R1888" s="24">
        <f t="shared" si="177"/>
        <v>2.5550278527334518</v>
      </c>
      <c r="S1888" s="24">
        <v>8.1999999999999993</v>
      </c>
      <c r="T1888" s="24">
        <f t="shared" si="178"/>
        <v>1.9562304754821942</v>
      </c>
      <c r="U1888" s="25">
        <f t="shared" si="179"/>
        <v>0.59879737725125759</v>
      </c>
    </row>
    <row r="1889" spans="1:21" x14ac:dyDescent="0.3">
      <c r="A1889" s="2" t="s">
        <v>6</v>
      </c>
      <c r="B1889" s="2">
        <v>60</v>
      </c>
      <c r="C1889" s="5">
        <v>39878</v>
      </c>
      <c r="D1889" s="2">
        <v>19</v>
      </c>
      <c r="E1889" s="2" t="s">
        <v>10</v>
      </c>
      <c r="F1889" s="6" t="s">
        <v>41</v>
      </c>
      <c r="G1889" s="2">
        <v>100</v>
      </c>
      <c r="H1889" s="2">
        <v>12</v>
      </c>
      <c r="I1889" s="2">
        <v>8</v>
      </c>
      <c r="J1889" s="2">
        <v>8</v>
      </c>
      <c r="K1889" s="2">
        <v>3</v>
      </c>
      <c r="L1889" s="19">
        <v>603.18578948924028</v>
      </c>
      <c r="M1889" s="19">
        <f t="shared" si="174"/>
        <v>6.0318578948924027E-2</v>
      </c>
      <c r="N1889" s="19">
        <v>603.18578948924028</v>
      </c>
      <c r="O1889" s="19">
        <f t="shared" si="175"/>
        <v>6.0318578948924027E-2</v>
      </c>
      <c r="P1889" s="19">
        <f t="shared" si="176"/>
        <v>0</v>
      </c>
      <c r="Q1889" s="24">
        <v>10.71</v>
      </c>
      <c r="R1889" s="24">
        <f t="shared" si="177"/>
        <v>0.64601198054297637</v>
      </c>
      <c r="S1889" s="24">
        <v>8.1999999999999993</v>
      </c>
      <c r="T1889" s="24">
        <f t="shared" si="178"/>
        <v>0</v>
      </c>
      <c r="U1889" s="25">
        <f t="shared" si="179"/>
        <v>0.64601198054297637</v>
      </c>
    </row>
    <row r="1890" spans="1:21" x14ac:dyDescent="0.3">
      <c r="A1890" s="2" t="s">
        <v>6</v>
      </c>
      <c r="B1890" s="2">
        <v>60</v>
      </c>
      <c r="C1890" s="5">
        <v>39878</v>
      </c>
      <c r="D1890" s="2">
        <v>19</v>
      </c>
      <c r="E1890" s="2" t="s">
        <v>10</v>
      </c>
      <c r="F1890" s="6" t="s">
        <v>41</v>
      </c>
      <c r="G1890" s="2">
        <v>30</v>
      </c>
      <c r="H1890" s="2">
        <v>45</v>
      </c>
      <c r="I1890" s="2">
        <v>25</v>
      </c>
      <c r="J1890" s="2">
        <v>28.75</v>
      </c>
      <c r="K1890" s="2">
        <v>3</v>
      </c>
      <c r="L1890" s="19">
        <v>7790.1680331984398</v>
      </c>
      <c r="M1890" s="19">
        <f t="shared" si="174"/>
        <v>0.77901680331984402</v>
      </c>
      <c r="N1890" s="19">
        <v>2337.0504099595319</v>
      </c>
      <c r="O1890" s="19">
        <f t="shared" si="175"/>
        <v>0.23370504099595318</v>
      </c>
      <c r="P1890" s="19">
        <f t="shared" si="176"/>
        <v>0.54531176232389078</v>
      </c>
      <c r="Q1890" s="24">
        <v>10.71</v>
      </c>
      <c r="R1890" s="24">
        <f t="shared" si="177"/>
        <v>2.5029809890666588</v>
      </c>
      <c r="S1890" s="24">
        <v>8.1999999999999993</v>
      </c>
      <c r="T1890" s="24">
        <f t="shared" si="178"/>
        <v>4.4715564510559043</v>
      </c>
      <c r="U1890" s="25">
        <f t="shared" si="179"/>
        <v>-1.9685754619892455</v>
      </c>
    </row>
    <row r="1891" spans="1:21" x14ac:dyDescent="0.3">
      <c r="A1891" s="2" t="s">
        <v>6</v>
      </c>
      <c r="B1891" s="2">
        <v>60</v>
      </c>
      <c r="C1891" s="5">
        <v>39878</v>
      </c>
      <c r="D1891" s="2">
        <v>19</v>
      </c>
      <c r="E1891" s="2" t="s">
        <v>10</v>
      </c>
      <c r="F1891" s="6" t="s">
        <v>41</v>
      </c>
      <c r="G1891" s="2">
        <v>30</v>
      </c>
      <c r="H1891" s="2">
        <v>70</v>
      </c>
      <c r="I1891" s="2">
        <v>55</v>
      </c>
      <c r="J1891" s="2">
        <v>48.75</v>
      </c>
      <c r="K1891" s="2">
        <v>3</v>
      </c>
      <c r="L1891" s="19">
        <v>22398.573872390978</v>
      </c>
      <c r="M1891" s="19">
        <f t="shared" si="174"/>
        <v>2.2398573872390979</v>
      </c>
      <c r="N1891" s="19">
        <v>6719.5721617172931</v>
      </c>
      <c r="O1891" s="19">
        <f t="shared" si="175"/>
        <v>0.67195721617172932</v>
      </c>
      <c r="P1891" s="19">
        <f t="shared" si="176"/>
        <v>1.5679001710673686</v>
      </c>
      <c r="Q1891" s="24">
        <v>10.71</v>
      </c>
      <c r="R1891" s="24">
        <f t="shared" si="177"/>
        <v>7.1966617851992218</v>
      </c>
      <c r="S1891" s="24">
        <v>8.1999999999999993</v>
      </c>
      <c r="T1891" s="24">
        <f t="shared" si="178"/>
        <v>12.856781402752421</v>
      </c>
      <c r="U1891" s="25">
        <f t="shared" si="179"/>
        <v>-5.6601196175531996</v>
      </c>
    </row>
    <row r="1892" spans="1:21" x14ac:dyDescent="0.3">
      <c r="A1892" s="2" t="s">
        <v>6</v>
      </c>
      <c r="B1892" s="2">
        <v>60</v>
      </c>
      <c r="C1892" s="5">
        <v>39878</v>
      </c>
      <c r="D1892" s="2">
        <v>19</v>
      </c>
      <c r="E1892" s="2" t="s">
        <v>10</v>
      </c>
      <c r="F1892" s="6" t="s">
        <v>41</v>
      </c>
      <c r="G1892" s="2">
        <v>20</v>
      </c>
      <c r="H1892" s="2">
        <v>70</v>
      </c>
      <c r="I1892" s="2">
        <v>25</v>
      </c>
      <c r="J1892" s="2">
        <v>41.25</v>
      </c>
      <c r="K1892" s="2">
        <v>3</v>
      </c>
      <c r="L1892" s="19">
        <v>16036.848748871647</v>
      </c>
      <c r="M1892" s="19">
        <f t="shared" si="174"/>
        <v>1.6036848748871648</v>
      </c>
      <c r="N1892" s="19">
        <v>3207.3697497743296</v>
      </c>
      <c r="O1892" s="19">
        <f t="shared" si="175"/>
        <v>0.32073697497743298</v>
      </c>
      <c r="P1892" s="19">
        <f t="shared" si="176"/>
        <v>1.2829478999097319</v>
      </c>
      <c r="Q1892" s="24">
        <v>10.71</v>
      </c>
      <c r="R1892" s="24">
        <f t="shared" si="177"/>
        <v>3.4350930020083075</v>
      </c>
      <c r="S1892" s="24">
        <v>8.1999999999999993</v>
      </c>
      <c r="T1892" s="24">
        <f t="shared" si="178"/>
        <v>10.5201727792598</v>
      </c>
      <c r="U1892" s="25">
        <f t="shared" si="179"/>
        <v>-7.0850797772514928</v>
      </c>
    </row>
    <row r="1893" spans="1:21" x14ac:dyDescent="0.3">
      <c r="A1893" s="2" t="s">
        <v>6</v>
      </c>
      <c r="B1893" s="2">
        <v>60</v>
      </c>
      <c r="C1893" s="5">
        <v>39878</v>
      </c>
      <c r="D1893" s="2">
        <v>19</v>
      </c>
      <c r="E1893" s="2" t="s">
        <v>10</v>
      </c>
      <c r="F1893" s="6" t="s">
        <v>44</v>
      </c>
      <c r="G1893" s="2">
        <v>100</v>
      </c>
      <c r="H1893" s="2">
        <v>7</v>
      </c>
      <c r="I1893" s="2">
        <v>17</v>
      </c>
      <c r="J1893" s="2">
        <v>7.75</v>
      </c>
      <c r="K1893" s="2">
        <v>2</v>
      </c>
      <c r="L1893" s="19">
        <v>377.38381751247391</v>
      </c>
      <c r="M1893" s="19">
        <f t="shared" si="174"/>
        <v>3.7738381751247392E-2</v>
      </c>
      <c r="N1893" s="19">
        <v>377.38381751247391</v>
      </c>
      <c r="O1893" s="19">
        <f t="shared" si="175"/>
        <v>3.7738381751247392E-2</v>
      </c>
      <c r="P1893" s="19">
        <f t="shared" si="176"/>
        <v>0</v>
      </c>
      <c r="Q1893" s="24">
        <v>5.78</v>
      </c>
      <c r="R1893" s="24">
        <f t="shared" si="177"/>
        <v>0.21812784652220993</v>
      </c>
      <c r="S1893" s="24">
        <v>9.0675767918088734</v>
      </c>
      <c r="T1893" s="24">
        <f t="shared" si="178"/>
        <v>0</v>
      </c>
      <c r="U1893" s="25">
        <f t="shared" si="179"/>
        <v>0.21812784652220993</v>
      </c>
    </row>
    <row r="1894" spans="1:21" x14ac:dyDescent="0.3">
      <c r="A1894" s="2" t="s">
        <v>6</v>
      </c>
      <c r="B1894" s="2">
        <v>60</v>
      </c>
      <c r="C1894" s="5">
        <v>39878</v>
      </c>
      <c r="D1894" s="2">
        <v>19</v>
      </c>
      <c r="E1894" s="2" t="s">
        <v>10</v>
      </c>
      <c r="F1894" s="6" t="s">
        <v>41</v>
      </c>
      <c r="G1894" s="2">
        <v>100</v>
      </c>
      <c r="H1894" s="2">
        <v>12</v>
      </c>
      <c r="I1894" s="2">
        <v>18</v>
      </c>
      <c r="J1894" s="2">
        <v>10.5</v>
      </c>
      <c r="K1894" s="2">
        <v>3</v>
      </c>
      <c r="L1894" s="19">
        <v>1039.081770174824</v>
      </c>
      <c r="M1894" s="19">
        <f t="shared" si="174"/>
        <v>0.10390817701748239</v>
      </c>
      <c r="N1894" s="19">
        <v>1039.081770174824</v>
      </c>
      <c r="O1894" s="19">
        <f t="shared" si="175"/>
        <v>0.10390817701748239</v>
      </c>
      <c r="P1894" s="19">
        <f t="shared" si="176"/>
        <v>0</v>
      </c>
      <c r="Q1894" s="24">
        <v>10.71</v>
      </c>
      <c r="R1894" s="24">
        <f t="shared" si="177"/>
        <v>1.1128565758572366</v>
      </c>
      <c r="S1894" s="24">
        <v>8.1999999999999993</v>
      </c>
      <c r="T1894" s="24">
        <f t="shared" si="178"/>
        <v>0</v>
      </c>
      <c r="U1894" s="25">
        <f t="shared" si="179"/>
        <v>1.1128565758572366</v>
      </c>
    </row>
    <row r="1895" spans="1:21" x14ac:dyDescent="0.3">
      <c r="A1895" s="2" t="s">
        <v>6</v>
      </c>
      <c r="B1895" s="2">
        <v>60</v>
      </c>
      <c r="C1895" s="5">
        <v>39878</v>
      </c>
      <c r="D1895" s="2">
        <v>19</v>
      </c>
      <c r="E1895" s="2" t="s">
        <v>10</v>
      </c>
      <c r="F1895" s="6" t="s">
        <v>41</v>
      </c>
      <c r="G1895" s="2">
        <v>100</v>
      </c>
      <c r="H1895" s="2">
        <v>10</v>
      </c>
      <c r="I1895" s="2">
        <v>8</v>
      </c>
      <c r="J1895" s="2">
        <v>7</v>
      </c>
      <c r="K1895" s="2">
        <v>3</v>
      </c>
      <c r="L1895" s="19">
        <v>461.81412007769961</v>
      </c>
      <c r="M1895" s="19">
        <f t="shared" si="174"/>
        <v>4.6181412007769963E-2</v>
      </c>
      <c r="N1895" s="19">
        <v>461.81412007769961</v>
      </c>
      <c r="O1895" s="19">
        <f t="shared" si="175"/>
        <v>4.6181412007769963E-2</v>
      </c>
      <c r="P1895" s="19">
        <f t="shared" si="176"/>
        <v>0</v>
      </c>
      <c r="Q1895" s="24">
        <v>10.71</v>
      </c>
      <c r="R1895" s="24">
        <f t="shared" si="177"/>
        <v>0.49460292260321637</v>
      </c>
      <c r="S1895" s="24">
        <v>8.1999999999999993</v>
      </c>
      <c r="T1895" s="24">
        <f t="shared" si="178"/>
        <v>0</v>
      </c>
      <c r="U1895" s="25">
        <f t="shared" si="179"/>
        <v>0.49460292260321637</v>
      </c>
    </row>
    <row r="1896" spans="1:21" x14ac:dyDescent="0.3">
      <c r="A1896" s="2" t="s">
        <v>6</v>
      </c>
      <c r="B1896" s="2">
        <v>60</v>
      </c>
      <c r="C1896" s="5">
        <v>39878</v>
      </c>
      <c r="D1896" s="2">
        <v>19</v>
      </c>
      <c r="E1896" s="2" t="s">
        <v>10</v>
      </c>
      <c r="F1896" s="6" t="s">
        <v>41</v>
      </c>
      <c r="G1896" s="2">
        <v>100</v>
      </c>
      <c r="H1896" s="2">
        <v>18</v>
      </c>
      <c r="I1896" s="2">
        <v>19</v>
      </c>
      <c r="J1896" s="2">
        <v>13.75</v>
      </c>
      <c r="K1896" s="2">
        <v>3</v>
      </c>
      <c r="L1896" s="19">
        <v>1781.8720832079607</v>
      </c>
      <c r="M1896" s="19">
        <f t="shared" si="174"/>
        <v>0.17818720832079607</v>
      </c>
      <c r="N1896" s="19">
        <v>1781.8720832079607</v>
      </c>
      <c r="O1896" s="19">
        <f t="shared" si="175"/>
        <v>0.17818720832079607</v>
      </c>
      <c r="P1896" s="19">
        <f t="shared" si="176"/>
        <v>0</v>
      </c>
      <c r="Q1896" s="24">
        <v>10.71</v>
      </c>
      <c r="R1896" s="24">
        <f t="shared" si="177"/>
        <v>1.908385001115726</v>
      </c>
      <c r="S1896" s="24">
        <v>8.1999999999999993</v>
      </c>
      <c r="T1896" s="24">
        <f t="shared" si="178"/>
        <v>0</v>
      </c>
      <c r="U1896" s="25">
        <f t="shared" si="179"/>
        <v>1.908385001115726</v>
      </c>
    </row>
    <row r="1897" spans="1:21" x14ac:dyDescent="0.3">
      <c r="A1897" s="2" t="s">
        <v>6</v>
      </c>
      <c r="B1897" s="2">
        <v>60</v>
      </c>
      <c r="C1897" s="5">
        <v>39878</v>
      </c>
      <c r="D1897" s="2">
        <v>19</v>
      </c>
      <c r="E1897" s="2" t="s">
        <v>10</v>
      </c>
      <c r="F1897" s="6" t="s">
        <v>36</v>
      </c>
      <c r="G1897" s="2">
        <v>100</v>
      </c>
      <c r="H1897" s="2">
        <v>15</v>
      </c>
      <c r="I1897" s="2">
        <v>22</v>
      </c>
      <c r="J1897" s="2">
        <v>13</v>
      </c>
      <c r="K1897" s="2">
        <v>2</v>
      </c>
      <c r="L1897" s="19">
        <v>1061.8583169133501</v>
      </c>
      <c r="M1897" s="19">
        <f t="shared" si="174"/>
        <v>0.10618583169133501</v>
      </c>
      <c r="N1897" s="19">
        <v>1061.8583169133501</v>
      </c>
      <c r="O1897" s="19">
        <f t="shared" si="175"/>
        <v>0.10618583169133501</v>
      </c>
      <c r="P1897" s="19">
        <f t="shared" si="176"/>
        <v>0</v>
      </c>
      <c r="Q1897" s="24">
        <v>6.62</v>
      </c>
      <c r="R1897" s="24">
        <f t="shared" si="177"/>
        <v>0.70295020579663781</v>
      </c>
      <c r="S1897" s="24">
        <v>8.3025000000000002</v>
      </c>
      <c r="T1897" s="24">
        <f t="shared" si="178"/>
        <v>0</v>
      </c>
      <c r="U1897" s="25">
        <f t="shared" si="179"/>
        <v>0.70295020579663781</v>
      </c>
    </row>
    <row r="1898" spans="1:21" x14ac:dyDescent="0.3">
      <c r="A1898" s="2" t="s">
        <v>6</v>
      </c>
      <c r="B1898" s="2">
        <v>60</v>
      </c>
      <c r="C1898" s="5">
        <v>39878</v>
      </c>
      <c r="D1898" s="2">
        <v>19</v>
      </c>
      <c r="E1898" s="2" t="s">
        <v>10</v>
      </c>
      <c r="F1898" s="6" t="s">
        <v>53</v>
      </c>
      <c r="G1898" s="2">
        <v>50</v>
      </c>
      <c r="H1898" s="2">
        <v>25</v>
      </c>
      <c r="I1898" s="2">
        <v>70</v>
      </c>
      <c r="J1898" s="2">
        <v>30</v>
      </c>
      <c r="K1898" s="2">
        <v>2</v>
      </c>
      <c r="L1898" s="19">
        <v>5654.8667764616275</v>
      </c>
      <c r="M1898" s="19">
        <f t="shared" si="174"/>
        <v>0.56548667764616278</v>
      </c>
      <c r="N1898" s="19">
        <v>2827.4333882308138</v>
      </c>
      <c r="O1898" s="19">
        <f t="shared" si="175"/>
        <v>0.28274333882308139</v>
      </c>
      <c r="P1898" s="19">
        <f t="shared" si="176"/>
        <v>0.28274333882308139</v>
      </c>
      <c r="Q1898" s="24">
        <v>6.51</v>
      </c>
      <c r="R1898" s="24">
        <f t="shared" si="177"/>
        <v>1.8406591357382598</v>
      </c>
      <c r="S1898" s="24">
        <v>8.2509316770186327</v>
      </c>
      <c r="T1898" s="24">
        <f t="shared" si="178"/>
        <v>2.3328959707613746</v>
      </c>
      <c r="U1898" s="25">
        <f t="shared" si="179"/>
        <v>-0.49223683502311477</v>
      </c>
    </row>
    <row r="1899" spans="1:21" x14ac:dyDescent="0.3">
      <c r="A1899" s="2" t="s">
        <v>6</v>
      </c>
      <c r="B1899" s="2">
        <v>60</v>
      </c>
      <c r="C1899" s="5">
        <v>39878</v>
      </c>
      <c r="D1899" s="2">
        <v>19</v>
      </c>
      <c r="E1899" s="2" t="s">
        <v>10</v>
      </c>
      <c r="F1899" s="6" t="s">
        <v>53</v>
      </c>
      <c r="G1899" s="2">
        <v>60</v>
      </c>
      <c r="H1899" s="2">
        <v>5</v>
      </c>
      <c r="I1899" s="2">
        <v>16</v>
      </c>
      <c r="J1899" s="2">
        <v>6.5</v>
      </c>
      <c r="K1899" s="2">
        <v>2</v>
      </c>
      <c r="L1899" s="19">
        <v>265.46457922833753</v>
      </c>
      <c r="M1899" s="19">
        <f t="shared" si="174"/>
        <v>2.6546457922833753E-2</v>
      </c>
      <c r="N1899" s="19">
        <v>159.27874753700252</v>
      </c>
      <c r="O1899" s="19">
        <f t="shared" si="175"/>
        <v>1.5927874753700253E-2</v>
      </c>
      <c r="P1899" s="19">
        <f t="shared" si="176"/>
        <v>1.06185831691335E-2</v>
      </c>
      <c r="Q1899" s="24">
        <v>6.51</v>
      </c>
      <c r="R1899" s="24">
        <f t="shared" si="177"/>
        <v>0.10369046464658864</v>
      </c>
      <c r="S1899" s="24">
        <v>8.2509316770186327</v>
      </c>
      <c r="T1899" s="24">
        <f t="shared" si="178"/>
        <v>8.7613204235260492E-2</v>
      </c>
      <c r="U1899" s="25">
        <f t="shared" si="179"/>
        <v>1.6077260411328148E-2</v>
      </c>
    </row>
    <row r="1900" spans="1:21" x14ac:dyDescent="0.3">
      <c r="A1900" s="2" t="s">
        <v>6</v>
      </c>
      <c r="B1900" s="2">
        <v>60</v>
      </c>
      <c r="C1900" s="5">
        <v>39878</v>
      </c>
      <c r="D1900" s="2">
        <v>19</v>
      </c>
      <c r="E1900" s="2" t="s">
        <v>10</v>
      </c>
      <c r="F1900" s="6" t="s">
        <v>53</v>
      </c>
      <c r="G1900" s="2">
        <v>100</v>
      </c>
      <c r="H1900" s="2">
        <v>2</v>
      </c>
      <c r="I1900" s="2">
        <v>10</v>
      </c>
      <c r="J1900" s="2">
        <v>3.5</v>
      </c>
      <c r="K1900" s="2">
        <v>2</v>
      </c>
      <c r="L1900" s="19">
        <v>76.969020012949926</v>
      </c>
      <c r="M1900" s="19">
        <f t="shared" si="174"/>
        <v>7.696902001294993E-3</v>
      </c>
      <c r="N1900" s="19">
        <v>76.969020012949926</v>
      </c>
      <c r="O1900" s="19">
        <f t="shared" si="175"/>
        <v>7.696902001294993E-3</v>
      </c>
      <c r="P1900" s="19">
        <f t="shared" si="176"/>
        <v>0</v>
      </c>
      <c r="Q1900" s="24">
        <v>6.51</v>
      </c>
      <c r="R1900" s="24">
        <f t="shared" si="177"/>
        <v>5.0106832028430401E-2</v>
      </c>
      <c r="S1900" s="24">
        <v>8.2509316770186327</v>
      </c>
      <c r="T1900" s="24">
        <f t="shared" si="178"/>
        <v>0</v>
      </c>
      <c r="U1900" s="25">
        <f t="shared" si="179"/>
        <v>5.0106832028430401E-2</v>
      </c>
    </row>
    <row r="1901" spans="1:21" x14ac:dyDescent="0.3">
      <c r="A1901" s="2" t="s">
        <v>6</v>
      </c>
      <c r="B1901" s="2">
        <v>60</v>
      </c>
      <c r="C1901" s="5">
        <v>39878</v>
      </c>
      <c r="D1901" s="2">
        <v>19</v>
      </c>
      <c r="E1901" s="2" t="s">
        <v>10</v>
      </c>
      <c r="F1901" s="6" t="s">
        <v>47</v>
      </c>
      <c r="G1901" s="2">
        <v>60</v>
      </c>
      <c r="H1901" s="2">
        <v>11</v>
      </c>
      <c r="I1901" s="2">
        <v>15</v>
      </c>
      <c r="J1901" s="2">
        <v>9.25</v>
      </c>
      <c r="K1901" s="2">
        <v>3</v>
      </c>
      <c r="L1901" s="19">
        <v>806.40756426833002</v>
      </c>
      <c r="M1901" s="19">
        <f t="shared" si="174"/>
        <v>8.0640756426833007E-2</v>
      </c>
      <c r="N1901" s="19">
        <v>483.84453856099799</v>
      </c>
      <c r="O1901" s="19">
        <f t="shared" si="175"/>
        <v>4.8384453856099796E-2</v>
      </c>
      <c r="P1901" s="19">
        <f t="shared" si="176"/>
        <v>3.2256302570733211E-2</v>
      </c>
      <c r="Q1901" s="24">
        <v>5.15</v>
      </c>
      <c r="R1901" s="24">
        <f t="shared" si="177"/>
        <v>0.24917993735891397</v>
      </c>
      <c r="S1901" s="24">
        <v>11.257627118644068</v>
      </c>
      <c r="T1901" s="24">
        <f t="shared" si="178"/>
        <v>0.36312942656747454</v>
      </c>
      <c r="U1901" s="25">
        <f t="shared" si="179"/>
        <v>-0.11394948920856057</v>
      </c>
    </row>
    <row r="1902" spans="1:21" x14ac:dyDescent="0.3">
      <c r="A1902" s="2" t="s">
        <v>6</v>
      </c>
      <c r="B1902" s="2">
        <v>60</v>
      </c>
      <c r="C1902" s="5">
        <v>39878</v>
      </c>
      <c r="D1902" s="2">
        <v>19</v>
      </c>
      <c r="E1902" s="2" t="s">
        <v>10</v>
      </c>
      <c r="F1902" s="6" t="s">
        <v>41</v>
      </c>
      <c r="G1902" s="2">
        <v>50</v>
      </c>
      <c r="H1902" s="2">
        <v>45</v>
      </c>
      <c r="I1902" s="2">
        <v>50</v>
      </c>
      <c r="J1902" s="2">
        <v>35</v>
      </c>
      <c r="K1902" s="2">
        <v>3</v>
      </c>
      <c r="L1902" s="19">
        <v>11545.353001942489</v>
      </c>
      <c r="M1902" s="19">
        <f t="shared" si="174"/>
        <v>1.1545353001942489</v>
      </c>
      <c r="N1902" s="19">
        <v>5772.6765009712444</v>
      </c>
      <c r="O1902" s="19">
        <f t="shared" si="175"/>
        <v>0.57726765009712444</v>
      </c>
      <c r="P1902" s="19">
        <f t="shared" si="176"/>
        <v>0.57726765009712444</v>
      </c>
      <c r="Q1902" s="24">
        <v>10.71</v>
      </c>
      <c r="R1902" s="24">
        <f t="shared" si="177"/>
        <v>6.1825365325402029</v>
      </c>
      <c r="S1902" s="24">
        <v>8.1999999999999993</v>
      </c>
      <c r="T1902" s="24">
        <f t="shared" si="178"/>
        <v>4.7335947307964199</v>
      </c>
      <c r="U1902" s="25">
        <f t="shared" si="179"/>
        <v>1.448941801743783</v>
      </c>
    </row>
    <row r="1903" spans="1:21" x14ac:dyDescent="0.3">
      <c r="A1903" s="2" t="s">
        <v>6</v>
      </c>
      <c r="B1903" s="2">
        <v>60</v>
      </c>
      <c r="C1903" s="5">
        <v>39878</v>
      </c>
      <c r="D1903" s="2">
        <v>19</v>
      </c>
      <c r="E1903" s="2" t="s">
        <v>10</v>
      </c>
      <c r="F1903" s="6" t="s">
        <v>47</v>
      </c>
      <c r="G1903" s="2">
        <v>100</v>
      </c>
      <c r="H1903" s="2">
        <v>10</v>
      </c>
      <c r="I1903" s="2">
        <v>12</v>
      </c>
      <c r="J1903" s="2">
        <v>8</v>
      </c>
      <c r="K1903" s="2">
        <v>3</v>
      </c>
      <c r="L1903" s="19">
        <v>603.18578948924028</v>
      </c>
      <c r="M1903" s="19">
        <f t="shared" si="174"/>
        <v>6.0318578948924027E-2</v>
      </c>
      <c r="N1903" s="19">
        <v>603.18578948924028</v>
      </c>
      <c r="O1903" s="19">
        <f t="shared" si="175"/>
        <v>6.0318578948924027E-2</v>
      </c>
      <c r="P1903" s="19">
        <f t="shared" si="176"/>
        <v>0</v>
      </c>
      <c r="Q1903" s="24">
        <v>5.15</v>
      </c>
      <c r="R1903" s="24">
        <f t="shared" si="177"/>
        <v>0.31064068158695879</v>
      </c>
      <c r="S1903" s="24">
        <v>11.257627118644068</v>
      </c>
      <c r="T1903" s="24">
        <f t="shared" si="178"/>
        <v>0</v>
      </c>
      <c r="U1903" s="25">
        <f t="shared" si="179"/>
        <v>0.31064068158695879</v>
      </c>
    </row>
    <row r="1904" spans="1:21" x14ac:dyDescent="0.3">
      <c r="A1904" s="2" t="s">
        <v>6</v>
      </c>
      <c r="B1904" s="2">
        <v>60</v>
      </c>
      <c r="C1904" s="5">
        <v>39878</v>
      </c>
      <c r="D1904" s="2">
        <v>19</v>
      </c>
      <c r="E1904" s="2" t="s">
        <v>10</v>
      </c>
      <c r="F1904" s="6" t="s">
        <v>53</v>
      </c>
      <c r="G1904" s="2">
        <v>100</v>
      </c>
      <c r="H1904" s="2">
        <v>3</v>
      </c>
      <c r="I1904" s="2">
        <v>13</v>
      </c>
      <c r="J1904" s="2">
        <v>4.75</v>
      </c>
      <c r="K1904" s="2">
        <v>2</v>
      </c>
      <c r="L1904" s="19">
        <v>141.7643684932394</v>
      </c>
      <c r="M1904" s="19">
        <f t="shared" si="174"/>
        <v>1.417643684932394E-2</v>
      </c>
      <c r="N1904" s="19">
        <v>141.7643684932394</v>
      </c>
      <c r="O1904" s="19">
        <f t="shared" si="175"/>
        <v>1.417643684932394E-2</v>
      </c>
      <c r="P1904" s="19">
        <f t="shared" si="176"/>
        <v>0</v>
      </c>
      <c r="Q1904" s="24">
        <v>6.51</v>
      </c>
      <c r="R1904" s="24">
        <f t="shared" si="177"/>
        <v>9.2288603889098847E-2</v>
      </c>
      <c r="S1904" s="24">
        <v>8.2509316770186327</v>
      </c>
      <c r="T1904" s="24">
        <f t="shared" si="178"/>
        <v>0</v>
      </c>
      <c r="U1904" s="25">
        <f t="shared" si="179"/>
        <v>9.2288603889098847E-2</v>
      </c>
    </row>
    <row r="1905" spans="1:21" x14ac:dyDescent="0.3">
      <c r="A1905" s="2" t="s">
        <v>6</v>
      </c>
      <c r="B1905" s="2">
        <v>52</v>
      </c>
      <c r="C1905" s="5">
        <v>39878</v>
      </c>
      <c r="D1905" s="2">
        <v>33</v>
      </c>
      <c r="E1905" s="2" t="s">
        <v>9</v>
      </c>
      <c r="F1905" s="6" t="s">
        <v>41</v>
      </c>
      <c r="G1905" s="2">
        <v>30</v>
      </c>
      <c r="H1905" s="2">
        <v>30</v>
      </c>
      <c r="I1905" s="2">
        <v>25</v>
      </c>
      <c r="J1905" s="2">
        <v>21.25</v>
      </c>
      <c r="K1905" s="2">
        <v>3</v>
      </c>
      <c r="L1905" s="19">
        <v>4255.8762979099229</v>
      </c>
      <c r="M1905" s="19">
        <f t="shared" si="174"/>
        <v>0.42558762979099229</v>
      </c>
      <c r="N1905" s="19">
        <v>1276.7628893729768</v>
      </c>
      <c r="O1905" s="19">
        <f t="shared" si="175"/>
        <v>0.12767628893729768</v>
      </c>
      <c r="P1905" s="19">
        <f t="shared" si="176"/>
        <v>0.29791134085369464</v>
      </c>
      <c r="Q1905" s="24">
        <v>10.71</v>
      </c>
      <c r="R1905" s="24">
        <f t="shared" si="177"/>
        <v>1.3674130545184582</v>
      </c>
      <c r="S1905" s="24">
        <v>8.1999999999999993</v>
      </c>
      <c r="T1905" s="24">
        <f t="shared" si="178"/>
        <v>2.4428729950002959</v>
      </c>
      <c r="U1905" s="25">
        <f t="shared" si="179"/>
        <v>-1.0754599404818377</v>
      </c>
    </row>
    <row r="1906" spans="1:21" x14ac:dyDescent="0.3">
      <c r="A1906" s="2" t="s">
        <v>6</v>
      </c>
      <c r="B1906" s="2">
        <v>52</v>
      </c>
      <c r="C1906" s="5">
        <v>39878</v>
      </c>
      <c r="D1906" s="2">
        <v>33</v>
      </c>
      <c r="E1906" s="2" t="s">
        <v>9</v>
      </c>
      <c r="F1906" s="6" t="s">
        <v>42</v>
      </c>
      <c r="G1906" s="2">
        <v>48</v>
      </c>
      <c r="H1906" s="2">
        <v>2</v>
      </c>
      <c r="I1906" s="2">
        <v>35</v>
      </c>
      <c r="J1906" s="2">
        <v>9.75</v>
      </c>
      <c r="K1906" s="2">
        <v>2</v>
      </c>
      <c r="L1906" s="19">
        <v>597.29530326375937</v>
      </c>
      <c r="M1906" s="19">
        <f t="shared" si="174"/>
        <v>5.9729530326375936E-2</v>
      </c>
      <c r="N1906" s="19">
        <v>286.70174556660447</v>
      </c>
      <c r="O1906" s="19">
        <f t="shared" si="175"/>
        <v>2.8670174556660447E-2</v>
      </c>
      <c r="P1906" s="19">
        <f t="shared" si="176"/>
        <v>3.105935576971549E-2</v>
      </c>
      <c r="Q1906" s="24">
        <v>11.49</v>
      </c>
      <c r="R1906" s="24">
        <f t="shared" si="177"/>
        <v>0.32942030565602853</v>
      </c>
      <c r="S1906" s="24">
        <v>8.1999999999999993</v>
      </c>
      <c r="T1906" s="24">
        <f t="shared" si="178"/>
        <v>0.25468671731166698</v>
      </c>
      <c r="U1906" s="25">
        <f t="shared" si="179"/>
        <v>7.4733588344361557E-2</v>
      </c>
    </row>
    <row r="1907" spans="1:21" x14ac:dyDescent="0.3">
      <c r="A1907" s="2" t="s">
        <v>6</v>
      </c>
      <c r="B1907" s="2">
        <v>52</v>
      </c>
      <c r="C1907" s="5">
        <v>39878</v>
      </c>
      <c r="D1907" s="2">
        <v>33</v>
      </c>
      <c r="E1907" s="2" t="s">
        <v>9</v>
      </c>
      <c r="F1907" s="6" t="s">
        <v>53</v>
      </c>
      <c r="G1907" s="2">
        <v>80</v>
      </c>
      <c r="H1907" s="2">
        <v>10</v>
      </c>
      <c r="I1907" s="2">
        <v>30</v>
      </c>
      <c r="J1907" s="2">
        <v>12.5</v>
      </c>
      <c r="K1907" s="2">
        <v>2</v>
      </c>
      <c r="L1907" s="19">
        <v>981.74770424681037</v>
      </c>
      <c r="M1907" s="19">
        <f t="shared" si="174"/>
        <v>9.8174770424681035E-2</v>
      </c>
      <c r="N1907" s="19">
        <v>785.39816339744834</v>
      </c>
      <c r="O1907" s="19">
        <f t="shared" si="175"/>
        <v>7.8539816339744828E-2</v>
      </c>
      <c r="P1907" s="19">
        <f t="shared" si="176"/>
        <v>1.9634954084936207E-2</v>
      </c>
      <c r="Q1907" s="24">
        <v>6.51</v>
      </c>
      <c r="R1907" s="24">
        <f t="shared" si="177"/>
        <v>0.51129420437173878</v>
      </c>
      <c r="S1907" s="24">
        <v>8.2509316770186327</v>
      </c>
      <c r="T1907" s="24">
        <f t="shared" si="178"/>
        <v>0.16200666463620655</v>
      </c>
      <c r="U1907" s="25">
        <f t="shared" si="179"/>
        <v>0.34928753973553223</v>
      </c>
    </row>
    <row r="1908" spans="1:21" x14ac:dyDescent="0.3">
      <c r="A1908" s="2" t="s">
        <v>6</v>
      </c>
      <c r="B1908" s="2">
        <v>52</v>
      </c>
      <c r="C1908" s="5">
        <v>39878</v>
      </c>
      <c r="D1908" s="2">
        <v>33</v>
      </c>
      <c r="E1908" s="2" t="s">
        <v>9</v>
      </c>
      <c r="F1908" s="6" t="s">
        <v>31</v>
      </c>
      <c r="G1908" s="2">
        <v>25</v>
      </c>
      <c r="H1908" s="2">
        <v>6</v>
      </c>
      <c r="I1908" s="2">
        <v>35</v>
      </c>
      <c r="J1908" s="2">
        <v>11.75</v>
      </c>
      <c r="K1908" s="2">
        <v>3</v>
      </c>
      <c r="L1908" s="19">
        <v>1301.2084072087225</v>
      </c>
      <c r="M1908" s="19">
        <f t="shared" si="174"/>
        <v>0.13012084072087224</v>
      </c>
      <c r="N1908" s="19">
        <v>325.30210180218063</v>
      </c>
      <c r="O1908" s="19">
        <f t="shared" si="175"/>
        <v>3.253021018021806E-2</v>
      </c>
      <c r="P1908" s="19">
        <f t="shared" si="176"/>
        <v>9.7590630540654172E-2</v>
      </c>
      <c r="Q1908" s="24">
        <v>13.7</v>
      </c>
      <c r="R1908" s="24">
        <f t="shared" si="177"/>
        <v>0.44566387946898739</v>
      </c>
      <c r="S1908" s="24">
        <v>7.9071428571428566</v>
      </c>
      <c r="T1908" s="24">
        <f t="shared" si="178"/>
        <v>0.77166305720360118</v>
      </c>
      <c r="U1908" s="25">
        <f t="shared" si="179"/>
        <v>-0.32599917773461379</v>
      </c>
    </row>
    <row r="1909" spans="1:21" x14ac:dyDescent="0.3">
      <c r="A1909" s="2" t="s">
        <v>6</v>
      </c>
      <c r="B1909" s="2">
        <v>52</v>
      </c>
      <c r="C1909" s="5">
        <v>39878</v>
      </c>
      <c r="D1909" s="2">
        <v>33</v>
      </c>
      <c r="E1909" s="2" t="s">
        <v>9</v>
      </c>
      <c r="F1909" s="6" t="s">
        <v>21</v>
      </c>
      <c r="G1909" s="2">
        <v>50</v>
      </c>
      <c r="H1909" s="2">
        <v>2</v>
      </c>
      <c r="I1909" s="2">
        <v>20</v>
      </c>
      <c r="J1909" s="2">
        <v>6</v>
      </c>
      <c r="K1909" s="2">
        <v>2</v>
      </c>
      <c r="L1909" s="19">
        <v>226.1946710584651</v>
      </c>
      <c r="M1909" s="19">
        <f t="shared" si="174"/>
        <v>2.2619467105846509E-2</v>
      </c>
      <c r="N1909" s="19">
        <v>113.09733552923255</v>
      </c>
      <c r="O1909" s="19">
        <f t="shared" si="175"/>
        <v>1.1309733552923255E-2</v>
      </c>
      <c r="P1909" s="19">
        <f t="shared" si="176"/>
        <v>1.1309733552923255E-2</v>
      </c>
      <c r="Q1909" s="24">
        <v>4.47</v>
      </c>
      <c r="R1909" s="24">
        <f t="shared" si="177"/>
        <v>5.0554508981566944E-2</v>
      </c>
      <c r="S1909" s="24">
        <v>17.830872483221476</v>
      </c>
      <c r="T1909" s="24">
        <f t="shared" si="178"/>
        <v>0.20166241680138591</v>
      </c>
      <c r="U1909" s="25">
        <f t="shared" si="179"/>
        <v>-0.15110790781981898</v>
      </c>
    </row>
    <row r="1910" spans="1:21" x14ac:dyDescent="0.3">
      <c r="A1910" s="2" t="s">
        <v>6</v>
      </c>
      <c r="B1910" s="2">
        <v>52</v>
      </c>
      <c r="C1910" s="5">
        <v>39878</v>
      </c>
      <c r="D1910" s="2">
        <v>33</v>
      </c>
      <c r="E1910" s="2" t="s">
        <v>9</v>
      </c>
      <c r="F1910" s="6" t="s">
        <v>41</v>
      </c>
      <c r="G1910" s="2">
        <v>5</v>
      </c>
      <c r="H1910" s="2">
        <v>75</v>
      </c>
      <c r="I1910" s="2">
        <v>75</v>
      </c>
      <c r="J1910" s="2">
        <v>56.25</v>
      </c>
      <c r="K1910" s="2">
        <v>3</v>
      </c>
      <c r="L1910" s="19">
        <v>29820.586516496864</v>
      </c>
      <c r="M1910" s="19">
        <f t="shared" si="174"/>
        <v>2.9820586516496865</v>
      </c>
      <c r="N1910" s="19">
        <v>1491.0293258248432</v>
      </c>
      <c r="O1910" s="19">
        <f t="shared" si="175"/>
        <v>0.14910293258248433</v>
      </c>
      <c r="P1910" s="19">
        <f t="shared" si="176"/>
        <v>2.8329557190672023</v>
      </c>
      <c r="Q1910" s="24">
        <v>10.71</v>
      </c>
      <c r="R1910" s="24">
        <f t="shared" si="177"/>
        <v>1.5968924079584073</v>
      </c>
      <c r="S1910" s="24">
        <v>8.1999999999999993</v>
      </c>
      <c r="T1910" s="24">
        <f t="shared" si="178"/>
        <v>23.230236896351059</v>
      </c>
      <c r="U1910" s="25">
        <f t="shared" si="179"/>
        <v>-21.633344488392652</v>
      </c>
    </row>
    <row r="1911" spans="1:21" x14ac:dyDescent="0.3">
      <c r="A1911" s="2" t="s">
        <v>6</v>
      </c>
      <c r="B1911" s="2">
        <v>52</v>
      </c>
      <c r="C1911" s="5">
        <v>39878</v>
      </c>
      <c r="D1911" s="2">
        <v>33</v>
      </c>
      <c r="E1911" s="2" t="s">
        <v>9</v>
      </c>
      <c r="F1911" s="6" t="s">
        <v>41</v>
      </c>
      <c r="G1911" s="2">
        <v>20</v>
      </c>
      <c r="H1911" s="2">
        <v>95</v>
      </c>
      <c r="I1911" s="2">
        <v>85</v>
      </c>
      <c r="J1911" s="2">
        <v>68.75</v>
      </c>
      <c r="K1911" s="2">
        <v>3</v>
      </c>
      <c r="L1911" s="19">
        <v>44546.802080199021</v>
      </c>
      <c r="M1911" s="19">
        <f t="shared" si="174"/>
        <v>4.4546802080199024</v>
      </c>
      <c r="N1911" s="19">
        <v>8909.3604160398045</v>
      </c>
      <c r="O1911" s="19">
        <f t="shared" si="175"/>
        <v>0.89093604160398043</v>
      </c>
      <c r="P1911" s="19">
        <f t="shared" si="176"/>
        <v>3.5637441664159217</v>
      </c>
      <c r="Q1911" s="24">
        <v>10.71</v>
      </c>
      <c r="R1911" s="24">
        <f t="shared" si="177"/>
        <v>9.5419250055786318</v>
      </c>
      <c r="S1911" s="24">
        <v>8.1999999999999993</v>
      </c>
      <c r="T1911" s="24">
        <f t="shared" si="178"/>
        <v>29.222702164610556</v>
      </c>
      <c r="U1911" s="25">
        <f t="shared" si="179"/>
        <v>-19.680777159031926</v>
      </c>
    </row>
    <row r="1912" spans="1:21" x14ac:dyDescent="0.3">
      <c r="A1912" s="2" t="s">
        <v>6</v>
      </c>
      <c r="B1912" s="2">
        <v>52</v>
      </c>
      <c r="C1912" s="5">
        <v>39878</v>
      </c>
      <c r="D1912" s="2">
        <v>33</v>
      </c>
      <c r="E1912" s="2" t="s">
        <v>9</v>
      </c>
      <c r="F1912" s="6" t="s">
        <v>21</v>
      </c>
      <c r="G1912" s="2">
        <v>100</v>
      </c>
      <c r="H1912" s="2">
        <v>2</v>
      </c>
      <c r="I1912" s="2">
        <v>22</v>
      </c>
      <c r="J1912" s="2">
        <v>6.5</v>
      </c>
      <c r="K1912" s="2">
        <v>2</v>
      </c>
      <c r="L1912" s="19">
        <v>265.46457922833753</v>
      </c>
      <c r="M1912" s="19">
        <f t="shared" si="174"/>
        <v>2.6546457922833753E-2</v>
      </c>
      <c r="N1912" s="19">
        <v>265.46457922833753</v>
      </c>
      <c r="O1912" s="19">
        <f t="shared" si="175"/>
        <v>2.6546457922833753E-2</v>
      </c>
      <c r="P1912" s="19">
        <f t="shared" si="176"/>
        <v>0</v>
      </c>
      <c r="Q1912" s="24">
        <v>4.47</v>
      </c>
      <c r="R1912" s="24">
        <f t="shared" si="177"/>
        <v>0.11866266691506687</v>
      </c>
      <c r="S1912" s="24">
        <v>17.830872483221476</v>
      </c>
      <c r="T1912" s="24">
        <f t="shared" si="178"/>
        <v>0</v>
      </c>
      <c r="U1912" s="25">
        <f t="shared" si="179"/>
        <v>0.11866266691506687</v>
      </c>
    </row>
    <row r="1913" spans="1:21" x14ac:dyDescent="0.3">
      <c r="A1913" s="2" t="s">
        <v>6</v>
      </c>
      <c r="B1913" s="2">
        <v>52</v>
      </c>
      <c r="C1913" s="5">
        <v>39878</v>
      </c>
      <c r="D1913" s="2">
        <v>33</v>
      </c>
      <c r="E1913" s="2" t="s">
        <v>9</v>
      </c>
      <c r="F1913" s="6" t="s">
        <v>42</v>
      </c>
      <c r="G1913" s="2">
        <v>80</v>
      </c>
      <c r="H1913" s="2">
        <v>2</v>
      </c>
      <c r="I1913" s="2">
        <v>25</v>
      </c>
      <c r="J1913" s="2">
        <v>7.25</v>
      </c>
      <c r="K1913" s="2">
        <v>2</v>
      </c>
      <c r="L1913" s="19">
        <v>330.259927708627</v>
      </c>
      <c r="M1913" s="19">
        <f t="shared" si="174"/>
        <v>3.3025992770862697E-2</v>
      </c>
      <c r="N1913" s="19">
        <v>264.2079421669016</v>
      </c>
      <c r="O1913" s="19">
        <f t="shared" si="175"/>
        <v>2.642079421669016E-2</v>
      </c>
      <c r="P1913" s="19">
        <f t="shared" si="176"/>
        <v>6.6051985541725373E-3</v>
      </c>
      <c r="Q1913" s="24">
        <v>11.49</v>
      </c>
      <c r="R1913" s="24">
        <f t="shared" si="177"/>
        <v>0.30357492554976995</v>
      </c>
      <c r="S1913" s="24">
        <v>8.1999999999999993</v>
      </c>
      <c r="T1913" s="24">
        <f t="shared" si="178"/>
        <v>5.4162628144214804E-2</v>
      </c>
      <c r="U1913" s="25">
        <f t="shared" si="179"/>
        <v>0.24941229740555515</v>
      </c>
    </row>
    <row r="1914" spans="1:21" x14ac:dyDescent="0.3">
      <c r="A1914" s="2" t="s">
        <v>6</v>
      </c>
      <c r="B1914" s="2">
        <v>52</v>
      </c>
      <c r="C1914" s="5">
        <v>39878</v>
      </c>
      <c r="D1914" s="2">
        <v>33</v>
      </c>
      <c r="E1914" s="2" t="s">
        <v>9</v>
      </c>
      <c r="F1914" s="6" t="s">
        <v>47</v>
      </c>
      <c r="G1914" s="2">
        <v>85</v>
      </c>
      <c r="H1914" s="2">
        <v>18</v>
      </c>
      <c r="I1914" s="2">
        <v>15</v>
      </c>
      <c r="J1914" s="2">
        <v>12.75</v>
      </c>
      <c r="K1914" s="2">
        <v>3</v>
      </c>
      <c r="L1914" s="19">
        <v>1532.1154672475723</v>
      </c>
      <c r="M1914" s="19">
        <f t="shared" si="174"/>
        <v>0.15321154672475723</v>
      </c>
      <c r="N1914" s="19">
        <v>1302.2981471604364</v>
      </c>
      <c r="O1914" s="19">
        <f t="shared" si="175"/>
        <v>0.13022981471604364</v>
      </c>
      <c r="P1914" s="19">
        <f t="shared" si="176"/>
        <v>2.298173200871359E-2</v>
      </c>
      <c r="Q1914" s="24">
        <v>5.15</v>
      </c>
      <c r="R1914" s="24">
        <f t="shared" si="177"/>
        <v>0.67068354578762479</v>
      </c>
      <c r="S1914" s="24">
        <v>11.257627118644068</v>
      </c>
      <c r="T1914" s="24">
        <f t="shared" si="178"/>
        <v>0.25871976949470454</v>
      </c>
      <c r="U1914" s="25">
        <f t="shared" si="179"/>
        <v>0.41196377629292025</v>
      </c>
    </row>
    <row r="1915" spans="1:21" x14ac:dyDescent="0.3">
      <c r="A1915" s="2" t="s">
        <v>6</v>
      </c>
      <c r="B1915" s="2">
        <v>52</v>
      </c>
      <c r="C1915" s="5">
        <v>39878</v>
      </c>
      <c r="D1915" s="2">
        <v>33</v>
      </c>
      <c r="E1915" s="2" t="s">
        <v>9</v>
      </c>
      <c r="F1915" s="6" t="s">
        <v>21</v>
      </c>
      <c r="G1915" s="2">
        <v>95</v>
      </c>
      <c r="H1915" s="2">
        <v>2</v>
      </c>
      <c r="I1915" s="2">
        <v>29</v>
      </c>
      <c r="J1915" s="2">
        <v>8.25</v>
      </c>
      <c r="K1915" s="2">
        <v>2</v>
      </c>
      <c r="L1915" s="19">
        <v>427.6492999699106</v>
      </c>
      <c r="M1915" s="19">
        <f t="shared" si="174"/>
        <v>4.2764929996991059E-2</v>
      </c>
      <c r="N1915" s="19">
        <v>406.26683497141505</v>
      </c>
      <c r="O1915" s="19">
        <f t="shared" si="175"/>
        <v>4.0626683497141505E-2</v>
      </c>
      <c r="P1915" s="19">
        <f t="shared" si="176"/>
        <v>2.138246499849554E-3</v>
      </c>
      <c r="Q1915" s="24">
        <v>4.47</v>
      </c>
      <c r="R1915" s="24">
        <f t="shared" si="177"/>
        <v>0.18160127523222253</v>
      </c>
      <c r="S1915" s="24">
        <v>17.830872483221476</v>
      </c>
      <c r="T1915" s="24">
        <f t="shared" si="178"/>
        <v>3.812680067651205E-2</v>
      </c>
      <c r="U1915" s="25">
        <f t="shared" si="179"/>
        <v>0.14347447455571047</v>
      </c>
    </row>
    <row r="1916" spans="1:21" x14ac:dyDescent="0.3">
      <c r="A1916" s="2" t="s">
        <v>6</v>
      </c>
      <c r="B1916" s="2">
        <v>52</v>
      </c>
      <c r="C1916" s="5">
        <v>39878</v>
      </c>
      <c r="D1916" s="2">
        <v>33</v>
      </c>
      <c r="E1916" s="2" t="s">
        <v>9</v>
      </c>
      <c r="F1916" s="6" t="s">
        <v>41</v>
      </c>
      <c r="G1916" s="2">
        <v>25</v>
      </c>
      <c r="H1916" s="2">
        <v>65</v>
      </c>
      <c r="I1916" s="2">
        <v>110</v>
      </c>
      <c r="J1916" s="2">
        <v>60</v>
      </c>
      <c r="K1916" s="2">
        <v>3</v>
      </c>
      <c r="L1916" s="19">
        <v>33929.200658769769</v>
      </c>
      <c r="M1916" s="19">
        <f t="shared" si="174"/>
        <v>3.3929200658769769</v>
      </c>
      <c r="N1916" s="19">
        <v>8482.3001646924422</v>
      </c>
      <c r="O1916" s="19">
        <f t="shared" si="175"/>
        <v>0.84823001646924423</v>
      </c>
      <c r="P1916" s="19">
        <f t="shared" si="176"/>
        <v>2.5446900494077327</v>
      </c>
      <c r="Q1916" s="24">
        <v>10.71</v>
      </c>
      <c r="R1916" s="24">
        <f t="shared" si="177"/>
        <v>9.0845434763856066</v>
      </c>
      <c r="S1916" s="24">
        <v>8.1999999999999993</v>
      </c>
      <c r="T1916" s="24">
        <f t="shared" si="178"/>
        <v>20.866458405143405</v>
      </c>
      <c r="U1916" s="25">
        <f t="shared" si="179"/>
        <v>-11.781914928757798</v>
      </c>
    </row>
    <row r="1917" spans="1:21" x14ac:dyDescent="0.3">
      <c r="A1917" s="2" t="s">
        <v>6</v>
      </c>
      <c r="B1917" s="2">
        <v>52</v>
      </c>
      <c r="C1917" s="5">
        <v>39878</v>
      </c>
      <c r="D1917" s="2">
        <v>33</v>
      </c>
      <c r="E1917" s="2" t="s">
        <v>9</v>
      </c>
      <c r="F1917" s="6" t="s">
        <v>25</v>
      </c>
      <c r="G1917" s="2">
        <v>50</v>
      </c>
      <c r="H1917" s="2">
        <v>8</v>
      </c>
      <c r="I1917" s="2">
        <v>11</v>
      </c>
      <c r="J1917" s="2">
        <v>6.75</v>
      </c>
      <c r="K1917" s="2">
        <v>2</v>
      </c>
      <c r="L1917" s="19">
        <v>286.27763055836988</v>
      </c>
      <c r="M1917" s="19">
        <f t="shared" si="174"/>
        <v>2.8627763055836988E-2</v>
      </c>
      <c r="N1917" s="19">
        <v>143.13881527918494</v>
      </c>
      <c r="O1917" s="19">
        <f t="shared" si="175"/>
        <v>1.4313881527918494E-2</v>
      </c>
      <c r="P1917" s="19">
        <f t="shared" si="176"/>
        <v>1.4313881527918494E-2</v>
      </c>
      <c r="Q1917" s="24">
        <v>8.19</v>
      </c>
      <c r="R1917" s="24">
        <f t="shared" si="177"/>
        <v>0.11723068971365246</v>
      </c>
      <c r="S1917" s="24">
        <v>10.218461538461538</v>
      </c>
      <c r="T1917" s="24">
        <f t="shared" si="178"/>
        <v>0.14626584785913022</v>
      </c>
      <c r="U1917" s="25">
        <f t="shared" si="179"/>
        <v>-2.903515814547776E-2</v>
      </c>
    </row>
    <row r="1918" spans="1:21" x14ac:dyDescent="0.3">
      <c r="A1918" s="2" t="s">
        <v>6</v>
      </c>
      <c r="B1918" s="2">
        <v>52</v>
      </c>
      <c r="C1918" s="5">
        <v>39878</v>
      </c>
      <c r="D1918" s="2">
        <v>33</v>
      </c>
      <c r="E1918" s="2" t="s">
        <v>9</v>
      </c>
      <c r="F1918" s="6" t="s">
        <v>43</v>
      </c>
      <c r="G1918" s="2">
        <v>90</v>
      </c>
      <c r="H1918" s="2">
        <v>10</v>
      </c>
      <c r="I1918" s="2">
        <v>10</v>
      </c>
      <c r="J1918" s="2">
        <v>7.5</v>
      </c>
      <c r="K1918" s="2">
        <v>2</v>
      </c>
      <c r="L1918" s="19">
        <v>353.42917352885172</v>
      </c>
      <c r="M1918" s="19">
        <f t="shared" si="174"/>
        <v>3.5342917352885174E-2</v>
      </c>
      <c r="N1918" s="19">
        <v>318.08625617596658</v>
      </c>
      <c r="O1918" s="19">
        <f t="shared" si="175"/>
        <v>3.1808625617596661E-2</v>
      </c>
      <c r="P1918" s="19">
        <f t="shared" si="176"/>
        <v>3.5342917352885125E-3</v>
      </c>
      <c r="Q1918" s="24">
        <v>9.1999999999999993</v>
      </c>
      <c r="R1918" s="24">
        <f t="shared" si="177"/>
        <v>0.29263935568188926</v>
      </c>
      <c r="S1918" s="24">
        <v>8.1999999999999993</v>
      </c>
      <c r="T1918" s="24">
        <f t="shared" si="178"/>
        <v>2.89811922293658E-2</v>
      </c>
      <c r="U1918" s="25">
        <f t="shared" si="179"/>
        <v>0.26365816345252346</v>
      </c>
    </row>
    <row r="1919" spans="1:21" x14ac:dyDescent="0.3">
      <c r="A1919" s="2" t="s">
        <v>6</v>
      </c>
      <c r="B1919" s="2">
        <v>52</v>
      </c>
      <c r="C1919" s="5">
        <v>39878</v>
      </c>
      <c r="D1919" s="2">
        <v>33</v>
      </c>
      <c r="E1919" s="2" t="s">
        <v>9</v>
      </c>
      <c r="F1919" s="6" t="s">
        <v>53</v>
      </c>
      <c r="G1919" s="2">
        <v>100</v>
      </c>
      <c r="H1919" s="2">
        <v>5</v>
      </c>
      <c r="I1919" s="2">
        <v>20</v>
      </c>
      <c r="J1919" s="2">
        <v>7.5</v>
      </c>
      <c r="K1919" s="2">
        <v>2</v>
      </c>
      <c r="L1919" s="19">
        <v>353.42917352885172</v>
      </c>
      <c r="M1919" s="19">
        <f t="shared" si="174"/>
        <v>3.5342917352885174E-2</v>
      </c>
      <c r="N1919" s="19">
        <v>353.42917352885172</v>
      </c>
      <c r="O1919" s="19">
        <f t="shared" si="175"/>
        <v>3.5342917352885174E-2</v>
      </c>
      <c r="P1919" s="19">
        <f t="shared" si="176"/>
        <v>0</v>
      </c>
      <c r="Q1919" s="24">
        <v>6.51</v>
      </c>
      <c r="R1919" s="24">
        <f t="shared" si="177"/>
        <v>0.23008239196728247</v>
      </c>
      <c r="S1919" s="24">
        <v>8.2509316770186327</v>
      </c>
      <c r="T1919" s="24">
        <f t="shared" si="178"/>
        <v>0</v>
      </c>
      <c r="U1919" s="25">
        <f t="shared" si="179"/>
        <v>0.23008239196728247</v>
      </c>
    </row>
    <row r="1920" spans="1:21" x14ac:dyDescent="0.3">
      <c r="A1920" s="2" t="s">
        <v>6</v>
      </c>
      <c r="B1920" s="2">
        <v>52</v>
      </c>
      <c r="C1920" s="5">
        <v>39878</v>
      </c>
      <c r="D1920" s="2">
        <v>33</v>
      </c>
      <c r="E1920" s="2" t="s">
        <v>9</v>
      </c>
      <c r="F1920" s="6" t="s">
        <v>44</v>
      </c>
      <c r="G1920" s="2">
        <v>95</v>
      </c>
      <c r="H1920" s="2">
        <v>5</v>
      </c>
      <c r="I1920" s="2">
        <v>15</v>
      </c>
      <c r="J1920" s="2">
        <v>6.25</v>
      </c>
      <c r="K1920" s="2">
        <v>2</v>
      </c>
      <c r="L1920" s="19">
        <v>245.43692606170259</v>
      </c>
      <c r="M1920" s="19">
        <f t="shared" si="174"/>
        <v>2.4543692606170259E-2</v>
      </c>
      <c r="N1920" s="19">
        <v>233.16507975861745</v>
      </c>
      <c r="O1920" s="19">
        <f t="shared" si="175"/>
        <v>2.3316507975861746E-2</v>
      </c>
      <c r="P1920" s="19">
        <f t="shared" si="176"/>
        <v>1.2271846303085129E-3</v>
      </c>
      <c r="Q1920" s="24">
        <v>5.78</v>
      </c>
      <c r="R1920" s="24">
        <f t="shared" si="177"/>
        <v>0.1347694161004809</v>
      </c>
      <c r="S1920" s="24">
        <v>9.0675767918088734</v>
      </c>
      <c r="T1920" s="24">
        <f t="shared" si="178"/>
        <v>1.1127590873050024E-2</v>
      </c>
      <c r="U1920" s="25">
        <f t="shared" si="179"/>
        <v>0.12364182522743088</v>
      </c>
    </row>
    <row r="1921" spans="1:21" x14ac:dyDescent="0.3">
      <c r="A1921" s="2" t="s">
        <v>6</v>
      </c>
      <c r="B1921" s="2">
        <v>52</v>
      </c>
      <c r="C1921" s="5">
        <v>39878</v>
      </c>
      <c r="D1921" s="2">
        <v>33</v>
      </c>
      <c r="E1921" s="2" t="s">
        <v>9</v>
      </c>
      <c r="F1921" s="6" t="s">
        <v>44</v>
      </c>
      <c r="G1921" s="2">
        <v>95</v>
      </c>
      <c r="H1921" s="2">
        <v>7</v>
      </c>
      <c r="I1921" s="2">
        <v>11</v>
      </c>
      <c r="J1921" s="2">
        <v>6.25</v>
      </c>
      <c r="K1921" s="2">
        <v>2</v>
      </c>
      <c r="L1921" s="19">
        <v>245.43692606170259</v>
      </c>
      <c r="M1921" s="19">
        <f t="shared" si="174"/>
        <v>2.4543692606170259E-2</v>
      </c>
      <c r="N1921" s="19">
        <v>233.16507975861745</v>
      </c>
      <c r="O1921" s="19">
        <f t="shared" si="175"/>
        <v>2.3316507975861746E-2</v>
      </c>
      <c r="P1921" s="19">
        <f t="shared" si="176"/>
        <v>1.2271846303085129E-3</v>
      </c>
      <c r="Q1921" s="24">
        <v>5.78</v>
      </c>
      <c r="R1921" s="24">
        <f t="shared" si="177"/>
        <v>0.1347694161004809</v>
      </c>
      <c r="S1921" s="24">
        <v>9.0675767918088734</v>
      </c>
      <c r="T1921" s="24">
        <f t="shared" si="178"/>
        <v>1.1127590873050024E-2</v>
      </c>
      <c r="U1921" s="25">
        <f t="shared" si="179"/>
        <v>0.12364182522743088</v>
      </c>
    </row>
    <row r="1922" spans="1:21" x14ac:dyDescent="0.3">
      <c r="A1922" s="2" t="s">
        <v>6</v>
      </c>
      <c r="B1922" s="2">
        <v>52</v>
      </c>
      <c r="C1922" s="5">
        <v>39878</v>
      </c>
      <c r="D1922" s="2">
        <v>33</v>
      </c>
      <c r="E1922" s="2" t="s">
        <v>9</v>
      </c>
      <c r="F1922" s="6" t="s">
        <v>44</v>
      </c>
      <c r="G1922" s="2">
        <v>100</v>
      </c>
      <c r="H1922" s="2">
        <v>12</v>
      </c>
      <c r="I1922" s="2">
        <v>10</v>
      </c>
      <c r="J1922" s="2">
        <v>8.5</v>
      </c>
      <c r="K1922" s="2">
        <v>2</v>
      </c>
      <c r="L1922" s="19">
        <v>453.9601384437251</v>
      </c>
      <c r="M1922" s="19">
        <f t="shared" ref="M1922:M1985" si="180">L1922/10000</f>
        <v>4.5396013844372508E-2</v>
      </c>
      <c r="N1922" s="19">
        <v>453.9601384437251</v>
      </c>
      <c r="O1922" s="19">
        <f t="shared" ref="O1922:O1985" si="181">N1922/10000</f>
        <v>4.5396013844372508E-2</v>
      </c>
      <c r="P1922" s="19">
        <f t="shared" ref="P1922:P1985" si="182">M1922-O1922</f>
        <v>0</v>
      </c>
      <c r="Q1922" s="24">
        <v>5.78</v>
      </c>
      <c r="R1922" s="24">
        <f t="shared" ref="R1922:R1985" si="183">O1922*Q1922</f>
        <v>0.26238896002047313</v>
      </c>
      <c r="S1922" s="24">
        <v>9.0675767918088734</v>
      </c>
      <c r="T1922" s="24">
        <f t="shared" ref="T1922:T1985" si="184">P1922*S1922</f>
        <v>0</v>
      </c>
      <c r="U1922" s="25">
        <f t="shared" ref="U1922:U1985" si="185">R1922-T1922</f>
        <v>0.26238896002047313</v>
      </c>
    </row>
    <row r="1923" spans="1:21" x14ac:dyDescent="0.3">
      <c r="A1923" s="2" t="s">
        <v>6</v>
      </c>
      <c r="B1923" s="2">
        <v>52</v>
      </c>
      <c r="C1923" s="5">
        <v>39878</v>
      </c>
      <c r="D1923" s="2">
        <v>33</v>
      </c>
      <c r="E1923" s="2" t="s">
        <v>9</v>
      </c>
      <c r="F1923" s="6" t="s">
        <v>43</v>
      </c>
      <c r="G1923" s="2">
        <v>25</v>
      </c>
      <c r="H1923" s="2">
        <v>35</v>
      </c>
      <c r="I1923" s="2">
        <v>30</v>
      </c>
      <c r="J1923" s="2">
        <v>25</v>
      </c>
      <c r="K1923" s="2">
        <v>2</v>
      </c>
      <c r="L1923" s="19">
        <v>3926.9908169872415</v>
      </c>
      <c r="M1923" s="19">
        <f t="shared" si="180"/>
        <v>0.39269908169872414</v>
      </c>
      <c r="N1923" s="19">
        <v>981.74770424681037</v>
      </c>
      <c r="O1923" s="19">
        <f t="shared" si="181"/>
        <v>9.8174770424681035E-2</v>
      </c>
      <c r="P1923" s="19">
        <f t="shared" si="182"/>
        <v>0.2945243112740431</v>
      </c>
      <c r="Q1923" s="24">
        <v>9.1999999999999993</v>
      </c>
      <c r="R1923" s="24">
        <f t="shared" si="183"/>
        <v>0.90320788790706541</v>
      </c>
      <c r="S1923" s="24">
        <v>8.1999999999999993</v>
      </c>
      <c r="T1923" s="24">
        <f t="shared" si="184"/>
        <v>2.4150993524471533</v>
      </c>
      <c r="U1923" s="25">
        <f t="shared" si="185"/>
        <v>-1.511891464540088</v>
      </c>
    </row>
    <row r="1924" spans="1:21" x14ac:dyDescent="0.3">
      <c r="A1924" s="2" t="s">
        <v>6</v>
      </c>
      <c r="B1924" s="2">
        <v>52</v>
      </c>
      <c r="C1924" s="5">
        <v>39878</v>
      </c>
      <c r="D1924" s="2">
        <v>33</v>
      </c>
      <c r="E1924" s="2" t="s">
        <v>9</v>
      </c>
      <c r="F1924" s="6" t="s">
        <v>24</v>
      </c>
      <c r="G1924" s="2">
        <v>100</v>
      </c>
      <c r="H1924" s="2">
        <v>9</v>
      </c>
      <c r="I1924" s="2">
        <v>18</v>
      </c>
      <c r="J1924" s="2">
        <v>9</v>
      </c>
      <c r="K1924" s="2">
        <v>2</v>
      </c>
      <c r="L1924" s="19">
        <v>508.93800988154646</v>
      </c>
      <c r="M1924" s="19">
        <f t="shared" si="180"/>
        <v>5.0893800988154644E-2</v>
      </c>
      <c r="N1924" s="19">
        <v>508.93800988154646</v>
      </c>
      <c r="O1924" s="19">
        <f t="shared" si="181"/>
        <v>5.0893800988154644E-2</v>
      </c>
      <c r="P1924" s="19">
        <f t="shared" si="182"/>
        <v>0</v>
      </c>
      <c r="Q1924" s="24">
        <v>5.86</v>
      </c>
      <c r="R1924" s="24">
        <f t="shared" si="183"/>
        <v>0.29823767379058624</v>
      </c>
      <c r="S1924" s="24">
        <v>8.461146496815287</v>
      </c>
      <c r="T1924" s="24">
        <f t="shared" si="184"/>
        <v>0</v>
      </c>
      <c r="U1924" s="25">
        <f t="shared" si="185"/>
        <v>0.29823767379058624</v>
      </c>
    </row>
    <row r="1925" spans="1:21" x14ac:dyDescent="0.3">
      <c r="A1925" s="2" t="s">
        <v>6</v>
      </c>
      <c r="B1925" s="2">
        <v>52</v>
      </c>
      <c r="C1925" s="5">
        <v>39878</v>
      </c>
      <c r="D1925" s="2">
        <v>33</v>
      </c>
      <c r="E1925" s="2" t="s">
        <v>9</v>
      </c>
      <c r="F1925" s="6" t="s">
        <v>16</v>
      </c>
      <c r="G1925" s="2">
        <v>90</v>
      </c>
      <c r="H1925" s="2">
        <v>2</v>
      </c>
      <c r="I1925" s="2">
        <v>14</v>
      </c>
      <c r="J1925" s="2">
        <v>4.5</v>
      </c>
      <c r="K1925" s="2">
        <v>1</v>
      </c>
      <c r="L1925" s="19">
        <v>63.617251235193308</v>
      </c>
      <c r="M1925" s="19">
        <f t="shared" si="180"/>
        <v>6.3617251235193305E-3</v>
      </c>
      <c r="N1925" s="19">
        <v>57.25552611167398</v>
      </c>
      <c r="O1925" s="19">
        <f t="shared" si="181"/>
        <v>5.725552611167398E-3</v>
      </c>
      <c r="P1925" s="19">
        <f t="shared" si="182"/>
        <v>6.3617251235193253E-4</v>
      </c>
      <c r="Q1925" s="24">
        <v>4.2699999999999996</v>
      </c>
      <c r="R1925" s="24">
        <f t="shared" si="183"/>
        <v>2.4448109649684788E-2</v>
      </c>
      <c r="S1925" s="24">
        <v>6.8298200514138809</v>
      </c>
      <c r="T1925" s="24">
        <f t="shared" si="184"/>
        <v>4.3449437810195741E-3</v>
      </c>
      <c r="U1925" s="25">
        <f t="shared" si="185"/>
        <v>2.0103165868665215E-2</v>
      </c>
    </row>
    <row r="1926" spans="1:21" x14ac:dyDescent="0.3">
      <c r="A1926" s="2" t="s">
        <v>6</v>
      </c>
      <c r="B1926" s="2">
        <v>52</v>
      </c>
      <c r="C1926" s="5">
        <v>39878</v>
      </c>
      <c r="D1926" s="2">
        <v>33</v>
      </c>
      <c r="E1926" s="2" t="s">
        <v>9</v>
      </c>
      <c r="F1926" s="6" t="s">
        <v>35</v>
      </c>
      <c r="G1926" s="2">
        <v>100</v>
      </c>
      <c r="H1926" s="2">
        <v>15</v>
      </c>
      <c r="I1926" s="2">
        <v>10</v>
      </c>
      <c r="J1926" s="2">
        <v>10</v>
      </c>
      <c r="K1926" s="2">
        <v>1</v>
      </c>
      <c r="L1926" s="19">
        <v>314.15926535897933</v>
      </c>
      <c r="M1926" s="19">
        <f t="shared" si="180"/>
        <v>3.1415926535897934E-2</v>
      </c>
      <c r="N1926" s="19">
        <v>314.15926535897933</v>
      </c>
      <c r="O1926" s="19">
        <f t="shared" si="181"/>
        <v>3.1415926535897934E-2</v>
      </c>
      <c r="P1926" s="19">
        <f t="shared" si="182"/>
        <v>0</v>
      </c>
      <c r="Q1926" s="24">
        <v>1.93</v>
      </c>
      <c r="R1926" s="24">
        <f t="shared" si="183"/>
        <v>6.0632738214283013E-2</v>
      </c>
      <c r="S1926" s="24">
        <v>8.104694792715291</v>
      </c>
      <c r="T1926" s="24">
        <f t="shared" si="184"/>
        <v>0</v>
      </c>
      <c r="U1926" s="25">
        <f t="shared" si="185"/>
        <v>6.0632738214283013E-2</v>
      </c>
    </row>
    <row r="1927" spans="1:21" x14ac:dyDescent="0.3">
      <c r="A1927" s="2" t="s">
        <v>6</v>
      </c>
      <c r="B1927" s="2">
        <v>52</v>
      </c>
      <c r="C1927" s="5">
        <v>39878</v>
      </c>
      <c r="D1927" s="2">
        <v>33</v>
      </c>
      <c r="E1927" s="2" t="s">
        <v>9</v>
      </c>
      <c r="F1927" s="6" t="s">
        <v>35</v>
      </c>
      <c r="G1927" s="2">
        <v>100</v>
      </c>
      <c r="H1927" s="2">
        <v>7</v>
      </c>
      <c r="I1927" s="2">
        <v>10</v>
      </c>
      <c r="J1927" s="2">
        <v>6</v>
      </c>
      <c r="K1927" s="2">
        <v>1</v>
      </c>
      <c r="L1927" s="19">
        <v>113.09733552923255</v>
      </c>
      <c r="M1927" s="19">
        <f t="shared" si="180"/>
        <v>1.1309733552923255E-2</v>
      </c>
      <c r="N1927" s="19">
        <v>113.09733552923255</v>
      </c>
      <c r="O1927" s="19">
        <f t="shared" si="181"/>
        <v>1.1309733552923255E-2</v>
      </c>
      <c r="P1927" s="19">
        <f t="shared" si="182"/>
        <v>0</v>
      </c>
      <c r="Q1927" s="24">
        <v>1.93</v>
      </c>
      <c r="R1927" s="24">
        <f t="shared" si="183"/>
        <v>2.1827785757141879E-2</v>
      </c>
      <c r="S1927" s="24">
        <v>8.104694792715291</v>
      </c>
      <c r="T1927" s="24">
        <f t="shared" si="184"/>
        <v>0</v>
      </c>
      <c r="U1927" s="25">
        <f t="shared" si="185"/>
        <v>2.1827785757141879E-2</v>
      </c>
    </row>
    <row r="1928" spans="1:21" x14ac:dyDescent="0.3">
      <c r="A1928" s="2" t="s">
        <v>6</v>
      </c>
      <c r="B1928" s="2">
        <v>52</v>
      </c>
      <c r="C1928" s="5">
        <v>39878</v>
      </c>
      <c r="D1928" s="2">
        <v>33</v>
      </c>
      <c r="E1928" s="2" t="s">
        <v>9</v>
      </c>
      <c r="F1928" s="6" t="s">
        <v>44</v>
      </c>
      <c r="G1928" s="2">
        <v>90</v>
      </c>
      <c r="H1928" s="2">
        <v>11</v>
      </c>
      <c r="I1928" s="2">
        <v>12</v>
      </c>
      <c r="J1928" s="2">
        <v>8.5</v>
      </c>
      <c r="K1928" s="2">
        <v>2</v>
      </c>
      <c r="L1928" s="19">
        <v>453.9601384437251</v>
      </c>
      <c r="M1928" s="19">
        <f t="shared" si="180"/>
        <v>4.5396013844372508E-2</v>
      </c>
      <c r="N1928" s="19">
        <v>408.56412459935262</v>
      </c>
      <c r="O1928" s="19">
        <f t="shared" si="181"/>
        <v>4.0856412459935265E-2</v>
      </c>
      <c r="P1928" s="19">
        <f t="shared" si="182"/>
        <v>4.5396013844372432E-3</v>
      </c>
      <c r="Q1928" s="24">
        <v>5.78</v>
      </c>
      <c r="R1928" s="24">
        <f t="shared" si="183"/>
        <v>0.23615006401842584</v>
      </c>
      <c r="S1928" s="24">
        <v>9.0675767918088734</v>
      </c>
      <c r="T1928" s="24">
        <f t="shared" si="184"/>
        <v>4.1163184157586581E-2</v>
      </c>
      <c r="U1928" s="25">
        <f t="shared" si="185"/>
        <v>0.19498687986083926</v>
      </c>
    </row>
    <row r="1929" spans="1:21" x14ac:dyDescent="0.3">
      <c r="A1929" s="2" t="s">
        <v>6</v>
      </c>
      <c r="B1929" s="2">
        <v>52</v>
      </c>
      <c r="C1929" s="5">
        <v>39878</v>
      </c>
      <c r="D1929" s="2">
        <v>33</v>
      </c>
      <c r="E1929" s="2" t="s">
        <v>9</v>
      </c>
      <c r="F1929" s="6" t="s">
        <v>44</v>
      </c>
      <c r="G1929" s="2">
        <v>100</v>
      </c>
      <c r="H1929" s="2">
        <v>6</v>
      </c>
      <c r="I1929" s="2">
        <v>11</v>
      </c>
      <c r="J1929" s="2">
        <v>5.75</v>
      </c>
      <c r="K1929" s="2">
        <v>2</v>
      </c>
      <c r="L1929" s="19">
        <v>207.73781421862506</v>
      </c>
      <c r="M1929" s="19">
        <f t="shared" si="180"/>
        <v>2.0773781421862505E-2</v>
      </c>
      <c r="N1929" s="19">
        <v>207.73781421862506</v>
      </c>
      <c r="O1929" s="19">
        <f t="shared" si="181"/>
        <v>2.0773781421862505E-2</v>
      </c>
      <c r="P1929" s="19">
        <f t="shared" si="182"/>
        <v>0</v>
      </c>
      <c r="Q1929" s="24">
        <v>5.78</v>
      </c>
      <c r="R1929" s="24">
        <f t="shared" si="183"/>
        <v>0.12007245661836528</v>
      </c>
      <c r="S1929" s="24">
        <v>9.0675767918088734</v>
      </c>
      <c r="T1929" s="24">
        <f t="shared" si="184"/>
        <v>0</v>
      </c>
      <c r="U1929" s="25">
        <f t="shared" si="185"/>
        <v>0.12007245661836528</v>
      </c>
    </row>
    <row r="1930" spans="1:21" x14ac:dyDescent="0.3">
      <c r="A1930" s="2" t="s">
        <v>6</v>
      </c>
      <c r="B1930" s="2">
        <v>52</v>
      </c>
      <c r="C1930" s="5">
        <v>39878</v>
      </c>
      <c r="D1930" s="2">
        <v>33</v>
      </c>
      <c r="E1930" s="2" t="s">
        <v>9</v>
      </c>
      <c r="F1930" s="6" t="s">
        <v>44</v>
      </c>
      <c r="G1930" s="2">
        <v>100</v>
      </c>
      <c r="H1930" s="2">
        <v>5</v>
      </c>
      <c r="I1930" s="2">
        <v>10</v>
      </c>
      <c r="J1930" s="2">
        <v>5</v>
      </c>
      <c r="K1930" s="2">
        <v>2</v>
      </c>
      <c r="L1930" s="19">
        <v>157.07963267948966</v>
      </c>
      <c r="M1930" s="19">
        <f t="shared" si="180"/>
        <v>1.5707963267948967E-2</v>
      </c>
      <c r="N1930" s="19">
        <v>157.07963267948966</v>
      </c>
      <c r="O1930" s="19">
        <f t="shared" si="181"/>
        <v>1.5707963267948967E-2</v>
      </c>
      <c r="P1930" s="19">
        <f t="shared" si="182"/>
        <v>0</v>
      </c>
      <c r="Q1930" s="24">
        <v>5.78</v>
      </c>
      <c r="R1930" s="24">
        <f t="shared" si="183"/>
        <v>9.0792027688745031E-2</v>
      </c>
      <c r="S1930" s="24">
        <v>9.0675767918088734</v>
      </c>
      <c r="T1930" s="24">
        <f t="shared" si="184"/>
        <v>0</v>
      </c>
      <c r="U1930" s="25">
        <f t="shared" si="185"/>
        <v>9.0792027688745031E-2</v>
      </c>
    </row>
    <row r="1931" spans="1:21" x14ac:dyDescent="0.3">
      <c r="A1931" s="2" t="s">
        <v>6</v>
      </c>
      <c r="B1931" s="2">
        <v>52</v>
      </c>
      <c r="C1931" s="5">
        <v>39878</v>
      </c>
      <c r="D1931" s="2">
        <v>33</v>
      </c>
      <c r="E1931" s="2" t="s">
        <v>9</v>
      </c>
      <c r="F1931" s="6" t="s">
        <v>47</v>
      </c>
      <c r="G1931" s="2">
        <v>90</v>
      </c>
      <c r="H1931" s="2">
        <v>12</v>
      </c>
      <c r="I1931" s="2">
        <v>15</v>
      </c>
      <c r="J1931" s="2">
        <v>9.75</v>
      </c>
      <c r="K1931" s="2">
        <v>3</v>
      </c>
      <c r="L1931" s="19">
        <v>895.9429548956391</v>
      </c>
      <c r="M1931" s="19">
        <f t="shared" si="180"/>
        <v>8.9594295489563908E-2</v>
      </c>
      <c r="N1931" s="19">
        <v>806.34865940607517</v>
      </c>
      <c r="O1931" s="19">
        <f t="shared" si="181"/>
        <v>8.0634865940607522E-2</v>
      </c>
      <c r="P1931" s="19">
        <f t="shared" si="182"/>
        <v>8.9594295489563852E-3</v>
      </c>
      <c r="Q1931" s="24">
        <v>5.15</v>
      </c>
      <c r="R1931" s="24">
        <f t="shared" si="183"/>
        <v>0.41526955959412876</v>
      </c>
      <c r="S1931" s="24">
        <v>11.257627118644068</v>
      </c>
      <c r="T1931" s="24">
        <f t="shared" si="184"/>
        <v>0.10086191705791239</v>
      </c>
      <c r="U1931" s="25">
        <f t="shared" si="185"/>
        <v>0.31440764253621634</v>
      </c>
    </row>
    <row r="1932" spans="1:21" x14ac:dyDescent="0.3">
      <c r="A1932" s="2" t="s">
        <v>6</v>
      </c>
      <c r="B1932" s="2">
        <v>52</v>
      </c>
      <c r="C1932" s="5">
        <v>39878</v>
      </c>
      <c r="D1932" s="2">
        <v>33</v>
      </c>
      <c r="E1932" s="2" t="s">
        <v>9</v>
      </c>
      <c r="F1932" s="6" t="s">
        <v>41</v>
      </c>
      <c r="G1932" s="2">
        <v>2</v>
      </c>
      <c r="H1932" s="2">
        <v>25</v>
      </c>
      <c r="I1932" s="2">
        <v>40</v>
      </c>
      <c r="J1932" s="2">
        <v>22.5</v>
      </c>
      <c r="K1932" s="2">
        <v>3</v>
      </c>
      <c r="L1932" s="19">
        <v>4771.2938426394985</v>
      </c>
      <c r="M1932" s="19">
        <f t="shared" si="180"/>
        <v>0.47712938426394985</v>
      </c>
      <c r="N1932" s="19">
        <v>95.425876852789969</v>
      </c>
      <c r="O1932" s="19">
        <f t="shared" si="181"/>
        <v>9.5425876852789967E-3</v>
      </c>
      <c r="P1932" s="19">
        <f t="shared" si="182"/>
        <v>0.46758679657867086</v>
      </c>
      <c r="Q1932" s="24">
        <v>10.71</v>
      </c>
      <c r="R1932" s="24">
        <f t="shared" si="183"/>
        <v>0.10220111410933806</v>
      </c>
      <c r="S1932" s="24">
        <v>8.1999999999999993</v>
      </c>
      <c r="T1932" s="24">
        <f t="shared" si="184"/>
        <v>3.8342117319451008</v>
      </c>
      <c r="U1932" s="25">
        <f t="shared" si="185"/>
        <v>-3.7320106178357628</v>
      </c>
    </row>
    <row r="1933" spans="1:21" x14ac:dyDescent="0.3">
      <c r="A1933" s="2" t="s">
        <v>6</v>
      </c>
      <c r="B1933" s="2">
        <v>52</v>
      </c>
      <c r="C1933" s="5">
        <v>39878</v>
      </c>
      <c r="D1933" s="2">
        <v>33</v>
      </c>
      <c r="E1933" s="2" t="s">
        <v>9</v>
      </c>
      <c r="F1933" s="6" t="s">
        <v>24</v>
      </c>
      <c r="G1933" s="2">
        <v>85</v>
      </c>
      <c r="H1933" s="2">
        <v>6</v>
      </c>
      <c r="I1933" s="2">
        <v>13</v>
      </c>
      <c r="J1933" s="2">
        <v>6.25</v>
      </c>
      <c r="K1933" s="2">
        <v>2</v>
      </c>
      <c r="L1933" s="19">
        <v>245.43692606170259</v>
      </c>
      <c r="M1933" s="19">
        <f t="shared" si="180"/>
        <v>2.4543692606170259E-2</v>
      </c>
      <c r="N1933" s="19">
        <v>208.6213871524472</v>
      </c>
      <c r="O1933" s="19">
        <f t="shared" si="181"/>
        <v>2.086213871524472E-2</v>
      </c>
      <c r="P1933" s="19">
        <f t="shared" si="182"/>
        <v>3.6815538909255388E-3</v>
      </c>
      <c r="Q1933" s="24">
        <v>5.86</v>
      </c>
      <c r="R1933" s="24">
        <f t="shared" si="183"/>
        <v>0.12225213287133406</v>
      </c>
      <c r="S1933" s="24">
        <v>8.461146496815287</v>
      </c>
      <c r="T1933" s="24">
        <f t="shared" si="184"/>
        <v>3.1150166807041312E-2</v>
      </c>
      <c r="U1933" s="25">
        <f t="shared" si="185"/>
        <v>9.1101966064292744E-2</v>
      </c>
    </row>
    <row r="1934" spans="1:21" x14ac:dyDescent="0.3">
      <c r="A1934" s="2" t="s">
        <v>6</v>
      </c>
      <c r="B1934" s="2">
        <v>52</v>
      </c>
      <c r="C1934" s="5">
        <v>39878</v>
      </c>
      <c r="D1934" s="2">
        <v>33</v>
      </c>
      <c r="E1934" s="2" t="s">
        <v>9</v>
      </c>
      <c r="F1934" s="6" t="s">
        <v>41</v>
      </c>
      <c r="G1934" s="2">
        <v>25</v>
      </c>
      <c r="H1934" s="2">
        <v>16</v>
      </c>
      <c r="I1934" s="2">
        <v>35</v>
      </c>
      <c r="J1934" s="2">
        <v>16.75</v>
      </c>
      <c r="K1934" s="2">
        <v>3</v>
      </c>
      <c r="L1934" s="19">
        <v>2644.2392666183591</v>
      </c>
      <c r="M1934" s="19">
        <f t="shared" si="180"/>
        <v>0.2644239266618359</v>
      </c>
      <c r="N1934" s="19">
        <v>661.05981665458978</v>
      </c>
      <c r="O1934" s="19">
        <f t="shared" si="181"/>
        <v>6.6105981665458974E-2</v>
      </c>
      <c r="P1934" s="19">
        <f t="shared" si="182"/>
        <v>0.19831794499637692</v>
      </c>
      <c r="Q1934" s="24">
        <v>10.71</v>
      </c>
      <c r="R1934" s="24">
        <f t="shared" si="183"/>
        <v>0.70799506363706566</v>
      </c>
      <c r="S1934" s="24">
        <v>8.1999999999999993</v>
      </c>
      <c r="T1934" s="24">
        <f t="shared" si="184"/>
        <v>1.6262071489702905</v>
      </c>
      <c r="U1934" s="25">
        <f t="shared" si="185"/>
        <v>-0.91821208533322485</v>
      </c>
    </row>
    <row r="1935" spans="1:21" x14ac:dyDescent="0.3">
      <c r="A1935" s="2" t="s">
        <v>6</v>
      </c>
      <c r="B1935" s="2">
        <v>52</v>
      </c>
      <c r="C1935" s="5">
        <v>39878</v>
      </c>
      <c r="D1935" s="2">
        <v>33</v>
      </c>
      <c r="E1935" s="2" t="s">
        <v>9</v>
      </c>
      <c r="F1935" s="6" t="s">
        <v>44</v>
      </c>
      <c r="G1935" s="2">
        <v>100</v>
      </c>
      <c r="H1935" s="2">
        <v>5</v>
      </c>
      <c r="I1935" s="2">
        <v>10</v>
      </c>
      <c r="J1935" s="2">
        <v>5</v>
      </c>
      <c r="K1935" s="2">
        <v>2</v>
      </c>
      <c r="L1935" s="19">
        <v>157.07963267948966</v>
      </c>
      <c r="M1935" s="19">
        <f t="shared" si="180"/>
        <v>1.5707963267948967E-2</v>
      </c>
      <c r="N1935" s="19">
        <v>157.07963267948966</v>
      </c>
      <c r="O1935" s="19">
        <f t="shared" si="181"/>
        <v>1.5707963267948967E-2</v>
      </c>
      <c r="P1935" s="19">
        <f t="shared" si="182"/>
        <v>0</v>
      </c>
      <c r="Q1935" s="24">
        <v>5.78</v>
      </c>
      <c r="R1935" s="24">
        <f t="shared" si="183"/>
        <v>9.0792027688745031E-2</v>
      </c>
      <c r="S1935" s="24">
        <v>9.0675767918088734</v>
      </c>
      <c r="T1935" s="24">
        <f t="shared" si="184"/>
        <v>0</v>
      </c>
      <c r="U1935" s="25">
        <f t="shared" si="185"/>
        <v>9.0792027688745031E-2</v>
      </c>
    </row>
    <row r="1936" spans="1:21" x14ac:dyDescent="0.3">
      <c r="A1936" s="2" t="s">
        <v>6</v>
      </c>
      <c r="B1936" s="2">
        <v>52</v>
      </c>
      <c r="C1936" s="5">
        <v>39878</v>
      </c>
      <c r="D1936" s="2">
        <v>33</v>
      </c>
      <c r="E1936" s="2" t="s">
        <v>9</v>
      </c>
      <c r="F1936" s="6" t="s">
        <v>44</v>
      </c>
      <c r="G1936" s="2">
        <v>100</v>
      </c>
      <c r="H1936" s="2">
        <v>2</v>
      </c>
      <c r="I1936" s="2">
        <v>13</v>
      </c>
      <c r="J1936" s="2">
        <v>4.25</v>
      </c>
      <c r="K1936" s="2">
        <v>2</v>
      </c>
      <c r="L1936" s="19">
        <v>113.49003461093127</v>
      </c>
      <c r="M1936" s="19">
        <f t="shared" si="180"/>
        <v>1.1349003461093127E-2</v>
      </c>
      <c r="N1936" s="19">
        <v>113.49003461093127</v>
      </c>
      <c r="O1936" s="19">
        <f t="shared" si="181"/>
        <v>1.1349003461093127E-2</v>
      </c>
      <c r="P1936" s="19">
        <f t="shared" si="182"/>
        <v>0</v>
      </c>
      <c r="Q1936" s="24">
        <v>5.78</v>
      </c>
      <c r="R1936" s="24">
        <f t="shared" si="183"/>
        <v>6.5597240005118282E-2</v>
      </c>
      <c r="S1936" s="24">
        <v>9.0675767918088734</v>
      </c>
      <c r="T1936" s="24">
        <f t="shared" si="184"/>
        <v>0</v>
      </c>
      <c r="U1936" s="25">
        <f t="shared" si="185"/>
        <v>6.5597240005118282E-2</v>
      </c>
    </row>
    <row r="1937" spans="1:21" x14ac:dyDescent="0.3">
      <c r="A1937" s="2" t="s">
        <v>6</v>
      </c>
      <c r="B1937" s="2">
        <v>52</v>
      </c>
      <c r="C1937" s="5">
        <v>39878</v>
      </c>
      <c r="D1937" s="2">
        <v>33</v>
      </c>
      <c r="E1937" s="2" t="s">
        <v>9</v>
      </c>
      <c r="F1937" s="6" t="s">
        <v>47</v>
      </c>
      <c r="G1937" s="2">
        <v>85</v>
      </c>
      <c r="H1937" s="2">
        <v>10</v>
      </c>
      <c r="I1937" s="2">
        <v>23</v>
      </c>
      <c r="J1937" s="2">
        <v>10.75</v>
      </c>
      <c r="K1937" s="2">
        <v>3</v>
      </c>
      <c r="L1937" s="19">
        <v>1089.1509030914115</v>
      </c>
      <c r="M1937" s="19">
        <f t="shared" si="180"/>
        <v>0.10891509030914115</v>
      </c>
      <c r="N1937" s="19">
        <v>925.77826762769973</v>
      </c>
      <c r="O1937" s="19">
        <f t="shared" si="181"/>
        <v>9.2577826762769974E-2</v>
      </c>
      <c r="P1937" s="19">
        <f t="shared" si="182"/>
        <v>1.6337263546371175E-2</v>
      </c>
      <c r="Q1937" s="24">
        <v>5.15</v>
      </c>
      <c r="R1937" s="24">
        <f t="shared" si="183"/>
        <v>0.4767758078282654</v>
      </c>
      <c r="S1937" s="24">
        <v>11.257627118644068</v>
      </c>
      <c r="T1937" s="24">
        <f t="shared" si="184"/>
        <v>0.1839188211440633</v>
      </c>
      <c r="U1937" s="25">
        <f t="shared" si="185"/>
        <v>0.29285698668420213</v>
      </c>
    </row>
    <row r="1938" spans="1:21" x14ac:dyDescent="0.3">
      <c r="A1938" s="2" t="s">
        <v>6</v>
      </c>
      <c r="B1938" s="2">
        <v>52</v>
      </c>
      <c r="C1938" s="5">
        <v>39878</v>
      </c>
      <c r="D1938" s="2">
        <v>33</v>
      </c>
      <c r="E1938" s="2" t="s">
        <v>9</v>
      </c>
      <c r="F1938" s="6" t="s">
        <v>47</v>
      </c>
      <c r="G1938" s="2">
        <v>50</v>
      </c>
      <c r="H1938" s="2">
        <v>15</v>
      </c>
      <c r="I1938" s="2">
        <v>13</v>
      </c>
      <c r="J1938" s="2">
        <v>10.75</v>
      </c>
      <c r="K1938" s="2">
        <v>3</v>
      </c>
      <c r="L1938" s="19">
        <v>1089.1509030914115</v>
      </c>
      <c r="M1938" s="19">
        <f t="shared" si="180"/>
        <v>0.10891509030914115</v>
      </c>
      <c r="N1938" s="19">
        <v>544.57545154570573</v>
      </c>
      <c r="O1938" s="19">
        <f t="shared" si="181"/>
        <v>5.4457545154570575E-2</v>
      </c>
      <c r="P1938" s="19">
        <f t="shared" si="182"/>
        <v>5.4457545154570575E-2</v>
      </c>
      <c r="Q1938" s="24">
        <v>5.15</v>
      </c>
      <c r="R1938" s="24">
        <f t="shared" si="183"/>
        <v>0.28045635754603848</v>
      </c>
      <c r="S1938" s="24">
        <v>11.257627118644068</v>
      </c>
      <c r="T1938" s="24">
        <f t="shared" si="184"/>
        <v>0.61306273714687753</v>
      </c>
      <c r="U1938" s="25">
        <f t="shared" si="185"/>
        <v>-0.33260637960083905</v>
      </c>
    </row>
    <row r="1939" spans="1:21" x14ac:dyDescent="0.3">
      <c r="A1939" s="2" t="s">
        <v>6</v>
      </c>
      <c r="B1939" s="2">
        <v>52</v>
      </c>
      <c r="C1939" s="5">
        <v>39878</v>
      </c>
      <c r="D1939" s="2">
        <v>33</v>
      </c>
      <c r="E1939" s="2" t="s">
        <v>9</v>
      </c>
      <c r="F1939" s="6" t="s">
        <v>53</v>
      </c>
      <c r="G1939" s="2">
        <v>90</v>
      </c>
      <c r="H1939" s="2">
        <v>12</v>
      </c>
      <c r="I1939" s="2">
        <v>16</v>
      </c>
      <c r="J1939" s="2">
        <v>10</v>
      </c>
      <c r="K1939" s="2">
        <v>2</v>
      </c>
      <c r="L1939" s="19">
        <v>628.31853071795865</v>
      </c>
      <c r="M1939" s="19">
        <f t="shared" si="180"/>
        <v>6.2831853071795868E-2</v>
      </c>
      <c r="N1939" s="19">
        <v>565.48667764616278</v>
      </c>
      <c r="O1939" s="19">
        <f t="shared" si="181"/>
        <v>5.6548667764616277E-2</v>
      </c>
      <c r="P1939" s="19">
        <f t="shared" si="182"/>
        <v>6.283185307179591E-3</v>
      </c>
      <c r="Q1939" s="24">
        <v>6.51</v>
      </c>
      <c r="R1939" s="24">
        <f t="shared" si="183"/>
        <v>0.36813182714765197</v>
      </c>
      <c r="S1939" s="24">
        <v>8.2509316770186327</v>
      </c>
      <c r="T1939" s="24">
        <f t="shared" si="184"/>
        <v>5.1842132683586138E-2</v>
      </c>
      <c r="U1939" s="25">
        <f t="shared" si="185"/>
        <v>0.31628969446406585</v>
      </c>
    </row>
    <row r="1940" spans="1:21" x14ac:dyDescent="0.3">
      <c r="A1940" s="2" t="s">
        <v>6</v>
      </c>
      <c r="B1940" s="2">
        <v>52</v>
      </c>
      <c r="C1940" s="5">
        <v>39878</v>
      </c>
      <c r="D1940" s="2">
        <v>33</v>
      </c>
      <c r="E1940" s="2" t="s">
        <v>9</v>
      </c>
      <c r="F1940" s="6" t="s">
        <v>36</v>
      </c>
      <c r="G1940" s="2">
        <v>100</v>
      </c>
      <c r="H1940" s="2">
        <v>11</v>
      </c>
      <c r="I1940" s="2">
        <v>13</v>
      </c>
      <c r="J1940" s="2">
        <v>8.75</v>
      </c>
      <c r="K1940" s="2">
        <v>2</v>
      </c>
      <c r="L1940" s="19">
        <v>481.05637508093707</v>
      </c>
      <c r="M1940" s="19">
        <f t="shared" si="180"/>
        <v>4.8105637508093706E-2</v>
      </c>
      <c r="N1940" s="19">
        <v>481.05637508093707</v>
      </c>
      <c r="O1940" s="19">
        <f t="shared" si="181"/>
        <v>4.8105637508093706E-2</v>
      </c>
      <c r="P1940" s="19">
        <f t="shared" si="182"/>
        <v>0</v>
      </c>
      <c r="Q1940" s="24">
        <v>6.62</v>
      </c>
      <c r="R1940" s="24">
        <f t="shared" si="183"/>
        <v>0.31845932030358032</v>
      </c>
      <c r="S1940" s="24">
        <v>8.3025000000000002</v>
      </c>
      <c r="T1940" s="24">
        <f t="shared" si="184"/>
        <v>0</v>
      </c>
      <c r="U1940" s="25">
        <f t="shared" si="185"/>
        <v>0.31845932030358032</v>
      </c>
    </row>
    <row r="1941" spans="1:21" x14ac:dyDescent="0.3">
      <c r="A1941" s="2" t="s">
        <v>6</v>
      </c>
      <c r="B1941" s="2">
        <v>52</v>
      </c>
      <c r="C1941" s="5">
        <v>39878</v>
      </c>
      <c r="D1941" s="2">
        <v>33</v>
      </c>
      <c r="E1941" s="2" t="s">
        <v>9</v>
      </c>
      <c r="F1941" s="6" t="s">
        <v>43</v>
      </c>
      <c r="G1941" s="2">
        <v>90</v>
      </c>
      <c r="H1941" s="2">
        <v>22</v>
      </c>
      <c r="I1941" s="2">
        <v>25</v>
      </c>
      <c r="J1941" s="2">
        <v>17.25</v>
      </c>
      <c r="K1941" s="2">
        <v>2</v>
      </c>
      <c r="L1941" s="19">
        <v>1869.6403279676256</v>
      </c>
      <c r="M1941" s="19">
        <f t="shared" si="180"/>
        <v>0.18696403279676255</v>
      </c>
      <c r="N1941" s="19">
        <v>1682.6762951708631</v>
      </c>
      <c r="O1941" s="19">
        <f t="shared" si="181"/>
        <v>0.16826762951708632</v>
      </c>
      <c r="P1941" s="19">
        <f t="shared" si="182"/>
        <v>1.8696403279676227E-2</v>
      </c>
      <c r="Q1941" s="24">
        <v>9.1999999999999993</v>
      </c>
      <c r="R1941" s="24">
        <f t="shared" si="183"/>
        <v>1.5480621915571939</v>
      </c>
      <c r="S1941" s="24">
        <v>8.1999999999999993</v>
      </c>
      <c r="T1941" s="24">
        <f t="shared" si="184"/>
        <v>0.15331050689334505</v>
      </c>
      <c r="U1941" s="25">
        <f t="shared" si="185"/>
        <v>1.3947516846638488</v>
      </c>
    </row>
    <row r="1942" spans="1:21" x14ac:dyDescent="0.3">
      <c r="A1942" s="2" t="s">
        <v>6</v>
      </c>
      <c r="B1942" s="2">
        <v>52</v>
      </c>
      <c r="C1942" s="5">
        <v>39878</v>
      </c>
      <c r="D1942" s="2">
        <v>33</v>
      </c>
      <c r="E1942" s="2" t="s">
        <v>9</v>
      </c>
      <c r="F1942" s="6" t="s">
        <v>41</v>
      </c>
      <c r="G1942" s="2">
        <v>50</v>
      </c>
      <c r="H1942" s="2">
        <v>10</v>
      </c>
      <c r="I1942" s="2">
        <v>11</v>
      </c>
      <c r="J1942" s="2">
        <v>7.75</v>
      </c>
      <c r="K1942" s="2">
        <v>3</v>
      </c>
      <c r="L1942" s="19">
        <v>566.07572626871081</v>
      </c>
      <c r="M1942" s="19">
        <f t="shared" si="180"/>
        <v>5.6607572626871078E-2</v>
      </c>
      <c r="N1942" s="19">
        <v>283.0378631343554</v>
      </c>
      <c r="O1942" s="19">
        <f t="shared" si="181"/>
        <v>2.8303786313435539E-2</v>
      </c>
      <c r="P1942" s="19">
        <f t="shared" si="182"/>
        <v>2.8303786313435539E-2</v>
      </c>
      <c r="Q1942" s="24">
        <v>10.71</v>
      </c>
      <c r="R1942" s="24">
        <f t="shared" si="183"/>
        <v>0.30313355141689463</v>
      </c>
      <c r="S1942" s="24">
        <v>8.1999999999999993</v>
      </c>
      <c r="T1942" s="24">
        <f t="shared" si="184"/>
        <v>0.23209104777017139</v>
      </c>
      <c r="U1942" s="25">
        <f t="shared" si="185"/>
        <v>7.1042503646723237E-2</v>
      </c>
    </row>
    <row r="1943" spans="1:21" x14ac:dyDescent="0.3">
      <c r="A1943" s="2" t="s">
        <v>6</v>
      </c>
      <c r="B1943" s="2">
        <v>52</v>
      </c>
      <c r="C1943" s="5">
        <v>39878</v>
      </c>
      <c r="D1943" s="2">
        <v>33</v>
      </c>
      <c r="E1943" s="2" t="s">
        <v>9</v>
      </c>
      <c r="F1943" s="6" t="s">
        <v>53</v>
      </c>
      <c r="G1943" s="2">
        <v>80</v>
      </c>
      <c r="H1943" s="2">
        <v>10</v>
      </c>
      <c r="I1943" s="2">
        <v>25</v>
      </c>
      <c r="J1943" s="2">
        <v>11.25</v>
      </c>
      <c r="K1943" s="2">
        <v>2</v>
      </c>
      <c r="L1943" s="19">
        <v>795.21564043991634</v>
      </c>
      <c r="M1943" s="19">
        <f t="shared" si="180"/>
        <v>7.9521564043991633E-2</v>
      </c>
      <c r="N1943" s="19">
        <v>636.17251235193316</v>
      </c>
      <c r="O1943" s="19">
        <f t="shared" si="181"/>
        <v>6.3617251235193323E-2</v>
      </c>
      <c r="P1943" s="19">
        <f t="shared" si="182"/>
        <v>1.590431280879831E-2</v>
      </c>
      <c r="Q1943" s="24">
        <v>6.51</v>
      </c>
      <c r="R1943" s="24">
        <f t="shared" si="183"/>
        <v>0.41414830554110854</v>
      </c>
      <c r="S1943" s="24">
        <v>8.2509316770186327</v>
      </c>
      <c r="T1943" s="24">
        <f t="shared" si="184"/>
        <v>0.13122539835532715</v>
      </c>
      <c r="U1943" s="25">
        <f t="shared" si="185"/>
        <v>0.28292290718578139</v>
      </c>
    </row>
    <row r="1944" spans="1:21" x14ac:dyDescent="0.3">
      <c r="A1944" s="2" t="s">
        <v>6</v>
      </c>
      <c r="B1944" s="2">
        <v>52</v>
      </c>
      <c r="C1944" s="5">
        <v>39878</v>
      </c>
      <c r="D1944" s="2">
        <v>33</v>
      </c>
      <c r="E1944" s="2" t="s">
        <v>9</v>
      </c>
      <c r="F1944" s="6" t="s">
        <v>36</v>
      </c>
      <c r="G1944" s="2">
        <v>100</v>
      </c>
      <c r="H1944" s="2">
        <v>40</v>
      </c>
      <c r="I1944" s="2">
        <v>25</v>
      </c>
      <c r="J1944" s="2">
        <v>26.25</v>
      </c>
      <c r="K1944" s="2">
        <v>2</v>
      </c>
      <c r="L1944" s="19">
        <v>4329.5073757284335</v>
      </c>
      <c r="M1944" s="19">
        <f t="shared" si="180"/>
        <v>0.43295073757284336</v>
      </c>
      <c r="N1944" s="19">
        <v>4329.5073757284335</v>
      </c>
      <c r="O1944" s="19">
        <f t="shared" si="181"/>
        <v>0.43295073757284336</v>
      </c>
      <c r="P1944" s="19">
        <f t="shared" si="182"/>
        <v>0</v>
      </c>
      <c r="Q1944" s="24">
        <v>6.62</v>
      </c>
      <c r="R1944" s="24">
        <f t="shared" si="183"/>
        <v>2.8661338827322229</v>
      </c>
      <c r="S1944" s="24">
        <v>8.3025000000000002</v>
      </c>
      <c r="T1944" s="24">
        <f t="shared" si="184"/>
        <v>0</v>
      </c>
      <c r="U1944" s="25">
        <f t="shared" si="185"/>
        <v>2.8661338827322229</v>
      </c>
    </row>
    <row r="1945" spans="1:21" x14ac:dyDescent="0.3">
      <c r="A1945" s="2" t="s">
        <v>6</v>
      </c>
      <c r="B1945" s="2">
        <v>52</v>
      </c>
      <c r="C1945" s="5">
        <v>39878</v>
      </c>
      <c r="D1945" s="2">
        <v>33</v>
      </c>
      <c r="E1945" s="2" t="s">
        <v>9</v>
      </c>
      <c r="F1945" s="6" t="s">
        <v>44</v>
      </c>
      <c r="G1945" s="2">
        <v>90</v>
      </c>
      <c r="H1945" s="2">
        <v>10</v>
      </c>
      <c r="I1945" s="2">
        <v>12</v>
      </c>
      <c r="J1945" s="2">
        <v>8</v>
      </c>
      <c r="K1945" s="2">
        <v>2</v>
      </c>
      <c r="L1945" s="19">
        <v>402.12385965949352</v>
      </c>
      <c r="M1945" s="19">
        <f t="shared" si="180"/>
        <v>4.0212385965949352E-2</v>
      </c>
      <c r="N1945" s="19">
        <v>361.91147369354417</v>
      </c>
      <c r="O1945" s="19">
        <f t="shared" si="181"/>
        <v>3.6191147369354415E-2</v>
      </c>
      <c r="P1945" s="19">
        <f t="shared" si="182"/>
        <v>4.0212385965949365E-3</v>
      </c>
      <c r="Q1945" s="24">
        <v>5.78</v>
      </c>
      <c r="R1945" s="24">
        <f t="shared" si="183"/>
        <v>0.20918483179486852</v>
      </c>
      <c r="S1945" s="24">
        <v>9.0675767918088734</v>
      </c>
      <c r="T1945" s="24">
        <f t="shared" si="184"/>
        <v>3.6462889772810328E-2</v>
      </c>
      <c r="U1945" s="25">
        <f t="shared" si="185"/>
        <v>0.17272194202205821</v>
      </c>
    </row>
    <row r="1946" spans="1:21" x14ac:dyDescent="0.3">
      <c r="A1946" s="2" t="s">
        <v>6</v>
      </c>
      <c r="B1946" s="2">
        <v>52</v>
      </c>
      <c r="C1946" s="5">
        <v>39878</v>
      </c>
      <c r="D1946" s="2">
        <v>33</v>
      </c>
      <c r="E1946" s="2" t="s">
        <v>9</v>
      </c>
      <c r="F1946" s="6" t="s">
        <v>24</v>
      </c>
      <c r="G1946" s="2">
        <v>100</v>
      </c>
      <c r="H1946" s="2">
        <v>5</v>
      </c>
      <c r="I1946" s="2">
        <v>17</v>
      </c>
      <c r="J1946" s="2">
        <v>6.75</v>
      </c>
      <c r="K1946" s="2">
        <v>2</v>
      </c>
      <c r="L1946" s="19">
        <v>286.27763055836988</v>
      </c>
      <c r="M1946" s="19">
        <f t="shared" si="180"/>
        <v>2.8627763055836988E-2</v>
      </c>
      <c r="N1946" s="19">
        <v>286.27763055836988</v>
      </c>
      <c r="O1946" s="19">
        <f t="shared" si="181"/>
        <v>2.8627763055836988E-2</v>
      </c>
      <c r="P1946" s="19">
        <f t="shared" si="182"/>
        <v>0</v>
      </c>
      <c r="Q1946" s="24">
        <v>5.86</v>
      </c>
      <c r="R1946" s="24">
        <f t="shared" si="183"/>
        <v>0.16775869150720477</v>
      </c>
      <c r="S1946" s="24">
        <v>8.461146496815287</v>
      </c>
      <c r="T1946" s="24">
        <f t="shared" si="184"/>
        <v>0</v>
      </c>
      <c r="U1946" s="25">
        <f t="shared" si="185"/>
        <v>0.16775869150720477</v>
      </c>
    </row>
    <row r="1947" spans="1:21" x14ac:dyDescent="0.3">
      <c r="A1947" s="2" t="s">
        <v>6</v>
      </c>
      <c r="B1947" s="2">
        <v>52</v>
      </c>
      <c r="C1947" s="5">
        <v>39878</v>
      </c>
      <c r="D1947" s="2">
        <v>33</v>
      </c>
      <c r="E1947" s="2" t="s">
        <v>9</v>
      </c>
      <c r="F1947" s="6" t="s">
        <v>43</v>
      </c>
      <c r="G1947" s="2">
        <v>40</v>
      </c>
      <c r="H1947" s="2">
        <v>20</v>
      </c>
      <c r="I1947" s="2">
        <v>20</v>
      </c>
      <c r="J1947" s="2">
        <v>15</v>
      </c>
      <c r="K1947" s="2">
        <v>2</v>
      </c>
      <c r="L1947" s="19">
        <v>1413.7166941154069</v>
      </c>
      <c r="M1947" s="19">
        <f t="shared" si="180"/>
        <v>0.1413716694115407</v>
      </c>
      <c r="N1947" s="19">
        <v>565.48667764616278</v>
      </c>
      <c r="O1947" s="19">
        <f t="shared" si="181"/>
        <v>5.6548667764616277E-2</v>
      </c>
      <c r="P1947" s="19">
        <f t="shared" si="182"/>
        <v>8.4823001646924412E-2</v>
      </c>
      <c r="Q1947" s="24">
        <v>9.1999999999999993</v>
      </c>
      <c r="R1947" s="24">
        <f t="shared" si="183"/>
        <v>0.52024774343446967</v>
      </c>
      <c r="S1947" s="24">
        <v>8.1999999999999993</v>
      </c>
      <c r="T1947" s="24">
        <f t="shared" si="184"/>
        <v>0.69554861350478014</v>
      </c>
      <c r="U1947" s="25">
        <f t="shared" si="185"/>
        <v>-0.17530087007031048</v>
      </c>
    </row>
    <row r="1948" spans="1:21" x14ac:dyDescent="0.3">
      <c r="A1948" s="2" t="s">
        <v>6</v>
      </c>
      <c r="B1948" s="2">
        <v>52</v>
      </c>
      <c r="C1948" s="5">
        <v>39878</v>
      </c>
      <c r="D1948" s="2">
        <v>33</v>
      </c>
      <c r="E1948" s="2" t="s">
        <v>9</v>
      </c>
      <c r="F1948" s="6" t="s">
        <v>41</v>
      </c>
      <c r="G1948" s="2">
        <v>15</v>
      </c>
      <c r="H1948" s="2">
        <v>12</v>
      </c>
      <c r="I1948" s="2">
        <v>25</v>
      </c>
      <c r="J1948" s="2">
        <v>12.25</v>
      </c>
      <c r="K1948" s="2">
        <v>3</v>
      </c>
      <c r="L1948" s="19">
        <v>1414.3057427379549</v>
      </c>
      <c r="M1948" s="19">
        <f t="shared" si="180"/>
        <v>0.14143057427379549</v>
      </c>
      <c r="N1948" s="19">
        <v>212.14586141069324</v>
      </c>
      <c r="O1948" s="19">
        <f t="shared" si="181"/>
        <v>2.1214586141069323E-2</v>
      </c>
      <c r="P1948" s="19">
        <f t="shared" si="182"/>
        <v>0.12021598813272616</v>
      </c>
      <c r="Q1948" s="24">
        <v>10.71</v>
      </c>
      <c r="R1948" s="24">
        <f t="shared" si="183"/>
        <v>0.22720821757085247</v>
      </c>
      <c r="S1948" s="24">
        <v>8.1999999999999993</v>
      </c>
      <c r="T1948" s="24">
        <f t="shared" si="184"/>
        <v>0.98577110268835444</v>
      </c>
      <c r="U1948" s="25">
        <f t="shared" si="185"/>
        <v>-0.75856288511750192</v>
      </c>
    </row>
    <row r="1949" spans="1:21" x14ac:dyDescent="0.3">
      <c r="A1949" s="2" t="s">
        <v>6</v>
      </c>
      <c r="B1949" s="2">
        <v>52</v>
      </c>
      <c r="C1949" s="5">
        <v>39878</v>
      </c>
      <c r="D1949" s="2">
        <v>33</v>
      </c>
      <c r="E1949" s="2" t="s">
        <v>9</v>
      </c>
      <c r="F1949" s="6" t="s">
        <v>24</v>
      </c>
      <c r="G1949" s="2">
        <v>100</v>
      </c>
      <c r="H1949" s="2">
        <v>6</v>
      </c>
      <c r="I1949" s="2">
        <v>17</v>
      </c>
      <c r="J1949" s="2">
        <v>7.25</v>
      </c>
      <c r="K1949" s="2">
        <v>2</v>
      </c>
      <c r="L1949" s="19">
        <v>330.259927708627</v>
      </c>
      <c r="M1949" s="19">
        <f t="shared" si="180"/>
        <v>3.3025992770862697E-2</v>
      </c>
      <c r="N1949" s="19">
        <v>330.259927708627</v>
      </c>
      <c r="O1949" s="19">
        <f t="shared" si="181"/>
        <v>3.3025992770862697E-2</v>
      </c>
      <c r="P1949" s="19">
        <f t="shared" si="182"/>
        <v>0</v>
      </c>
      <c r="Q1949" s="24">
        <v>5.86</v>
      </c>
      <c r="R1949" s="24">
        <f t="shared" si="183"/>
        <v>0.19353231763725542</v>
      </c>
      <c r="S1949" s="24">
        <v>8.461146496815287</v>
      </c>
      <c r="T1949" s="24">
        <f t="shared" si="184"/>
        <v>0</v>
      </c>
      <c r="U1949" s="25">
        <f t="shared" si="185"/>
        <v>0.19353231763725542</v>
      </c>
    </row>
    <row r="1950" spans="1:21" x14ac:dyDescent="0.3">
      <c r="A1950" s="2" t="s">
        <v>6</v>
      </c>
      <c r="B1950" s="2">
        <v>52</v>
      </c>
      <c r="C1950" s="5">
        <v>39878</v>
      </c>
      <c r="D1950" s="2">
        <v>33</v>
      </c>
      <c r="E1950" s="2" t="s">
        <v>9</v>
      </c>
      <c r="F1950" s="6" t="s">
        <v>24</v>
      </c>
      <c r="G1950" s="2">
        <v>25</v>
      </c>
      <c r="H1950" s="2">
        <v>5</v>
      </c>
      <c r="I1950" s="2">
        <v>17</v>
      </c>
      <c r="J1950" s="2">
        <v>6.75</v>
      </c>
      <c r="K1950" s="2">
        <v>2</v>
      </c>
      <c r="L1950" s="19">
        <v>286.27763055836988</v>
      </c>
      <c r="M1950" s="19">
        <f t="shared" si="180"/>
        <v>2.8627763055836988E-2</v>
      </c>
      <c r="N1950" s="19">
        <v>71.56940763959247</v>
      </c>
      <c r="O1950" s="19">
        <f t="shared" si="181"/>
        <v>7.1569407639592471E-3</v>
      </c>
      <c r="P1950" s="19">
        <f t="shared" si="182"/>
        <v>2.1470822291877741E-2</v>
      </c>
      <c r="Q1950" s="24">
        <v>5.86</v>
      </c>
      <c r="R1950" s="24">
        <f t="shared" si="183"/>
        <v>4.1939672876801191E-2</v>
      </c>
      <c r="S1950" s="24">
        <v>8.461146496815287</v>
      </c>
      <c r="T1950" s="24">
        <f t="shared" si="184"/>
        <v>0.18166777281866492</v>
      </c>
      <c r="U1950" s="25">
        <f t="shared" si="185"/>
        <v>-0.13972809994186372</v>
      </c>
    </row>
    <row r="1951" spans="1:21" x14ac:dyDescent="0.3">
      <c r="A1951" s="2" t="s">
        <v>6</v>
      </c>
      <c r="B1951" s="2">
        <v>52</v>
      </c>
      <c r="C1951" s="5">
        <v>39878</v>
      </c>
      <c r="D1951" s="2">
        <v>33</v>
      </c>
      <c r="E1951" s="2" t="s">
        <v>9</v>
      </c>
      <c r="F1951" s="6" t="s">
        <v>53</v>
      </c>
      <c r="G1951" s="2">
        <v>30</v>
      </c>
      <c r="H1951" s="2">
        <v>65</v>
      </c>
      <c r="I1951" s="2">
        <v>110</v>
      </c>
      <c r="J1951" s="2">
        <v>60</v>
      </c>
      <c r="K1951" s="2">
        <v>2</v>
      </c>
      <c r="L1951" s="19">
        <v>22619.46710584651</v>
      </c>
      <c r="M1951" s="19">
        <f t="shared" si="180"/>
        <v>2.2619467105846511</v>
      </c>
      <c r="N1951" s="19">
        <v>6785.8401317539528</v>
      </c>
      <c r="O1951" s="19">
        <f t="shared" si="181"/>
        <v>0.6785840131753953</v>
      </c>
      <c r="P1951" s="19">
        <f t="shared" si="182"/>
        <v>1.5833626974092558</v>
      </c>
      <c r="Q1951" s="24">
        <v>6.51</v>
      </c>
      <c r="R1951" s="24">
        <f t="shared" si="183"/>
        <v>4.417581925771823</v>
      </c>
      <c r="S1951" s="24">
        <v>8.2509316770186327</v>
      </c>
      <c r="T1951" s="24">
        <f t="shared" si="184"/>
        <v>13.064217436263696</v>
      </c>
      <c r="U1951" s="25">
        <f t="shared" si="185"/>
        <v>-8.6466355104918726</v>
      </c>
    </row>
    <row r="1952" spans="1:21" x14ac:dyDescent="0.3">
      <c r="A1952" s="2" t="s">
        <v>6</v>
      </c>
      <c r="B1952" s="2">
        <v>52</v>
      </c>
      <c r="C1952" s="5">
        <v>39878</v>
      </c>
      <c r="D1952" s="2">
        <v>33</v>
      </c>
      <c r="E1952" s="2" t="s">
        <v>9</v>
      </c>
      <c r="F1952" s="6" t="s">
        <v>44</v>
      </c>
      <c r="G1952" s="2">
        <v>90</v>
      </c>
      <c r="H1952" s="2">
        <v>2</v>
      </c>
      <c r="I1952" s="2">
        <v>20</v>
      </c>
      <c r="J1952" s="2">
        <v>6</v>
      </c>
      <c r="K1952" s="2">
        <v>2</v>
      </c>
      <c r="L1952" s="19">
        <v>226.1946710584651</v>
      </c>
      <c r="M1952" s="19">
        <f t="shared" si="180"/>
        <v>2.2619467105846509E-2</v>
      </c>
      <c r="N1952" s="19">
        <v>203.57520395261861</v>
      </c>
      <c r="O1952" s="19">
        <f t="shared" si="181"/>
        <v>2.0357520395261862E-2</v>
      </c>
      <c r="P1952" s="19">
        <f t="shared" si="182"/>
        <v>2.2619467105846475E-3</v>
      </c>
      <c r="Q1952" s="24">
        <v>5.78</v>
      </c>
      <c r="R1952" s="24">
        <f t="shared" si="183"/>
        <v>0.11766646788461357</v>
      </c>
      <c r="S1952" s="24">
        <v>9.0675767918088734</v>
      </c>
      <c r="T1952" s="24">
        <f t="shared" si="184"/>
        <v>2.051037549720577E-2</v>
      </c>
      <c r="U1952" s="25">
        <f t="shared" si="185"/>
        <v>9.71560923874078E-2</v>
      </c>
    </row>
    <row r="1953" spans="1:21" x14ac:dyDescent="0.3">
      <c r="A1953" s="2" t="s">
        <v>6</v>
      </c>
      <c r="B1953" s="2">
        <v>52</v>
      </c>
      <c r="C1953" s="5">
        <v>39878</v>
      </c>
      <c r="D1953" s="2">
        <v>33</v>
      </c>
      <c r="E1953" s="2" t="s">
        <v>9</v>
      </c>
      <c r="F1953" s="6" t="s">
        <v>44</v>
      </c>
      <c r="G1953" s="2">
        <v>100</v>
      </c>
      <c r="H1953" s="2">
        <v>16</v>
      </c>
      <c r="I1953" s="2">
        <v>15</v>
      </c>
      <c r="J1953" s="2">
        <v>11.75</v>
      </c>
      <c r="K1953" s="2">
        <v>2</v>
      </c>
      <c r="L1953" s="19">
        <v>867.47227147248168</v>
      </c>
      <c r="M1953" s="19">
        <f t="shared" si="180"/>
        <v>8.6747227147248168E-2</v>
      </c>
      <c r="N1953" s="19">
        <v>867.47227147248168</v>
      </c>
      <c r="O1953" s="19">
        <f t="shared" si="181"/>
        <v>8.6747227147248168E-2</v>
      </c>
      <c r="P1953" s="19">
        <f t="shared" si="182"/>
        <v>0</v>
      </c>
      <c r="Q1953" s="24">
        <v>5.78</v>
      </c>
      <c r="R1953" s="24">
        <f t="shared" si="183"/>
        <v>0.50139897291109448</v>
      </c>
      <c r="S1953" s="24">
        <v>9.0675767918088734</v>
      </c>
      <c r="T1953" s="24">
        <f t="shared" si="184"/>
        <v>0</v>
      </c>
      <c r="U1953" s="25">
        <f t="shared" si="185"/>
        <v>0.50139897291109448</v>
      </c>
    </row>
    <row r="1954" spans="1:21" x14ac:dyDescent="0.3">
      <c r="A1954" s="2" t="s">
        <v>6</v>
      </c>
      <c r="B1954" s="2">
        <v>52</v>
      </c>
      <c r="C1954" s="5">
        <v>39878</v>
      </c>
      <c r="D1954" s="2">
        <v>33</v>
      </c>
      <c r="E1954" s="2" t="s">
        <v>9</v>
      </c>
      <c r="F1954" s="6" t="s">
        <v>21</v>
      </c>
      <c r="G1954" s="2">
        <v>90</v>
      </c>
      <c r="H1954" s="2">
        <v>2</v>
      </c>
      <c r="I1954" s="2">
        <v>12</v>
      </c>
      <c r="J1954" s="2">
        <v>4</v>
      </c>
      <c r="K1954" s="2">
        <v>2</v>
      </c>
      <c r="L1954" s="19">
        <v>100.53096491487338</v>
      </c>
      <c r="M1954" s="19">
        <f t="shared" si="180"/>
        <v>1.0053096491487338E-2</v>
      </c>
      <c r="N1954" s="19">
        <v>90.477868423386042</v>
      </c>
      <c r="O1954" s="19">
        <f t="shared" si="181"/>
        <v>9.0477868423386038E-3</v>
      </c>
      <c r="P1954" s="19">
        <f t="shared" si="182"/>
        <v>1.0053096491487341E-3</v>
      </c>
      <c r="Q1954" s="24">
        <v>4.47</v>
      </c>
      <c r="R1954" s="24">
        <f t="shared" si="183"/>
        <v>4.0443607185253555E-2</v>
      </c>
      <c r="S1954" s="24">
        <v>17.830872483221476</v>
      </c>
      <c r="T1954" s="24">
        <f t="shared" si="184"/>
        <v>1.7925548160123199E-2</v>
      </c>
      <c r="U1954" s="25">
        <f t="shared" si="185"/>
        <v>2.2518059025130356E-2</v>
      </c>
    </row>
    <row r="1955" spans="1:21" x14ac:dyDescent="0.3">
      <c r="A1955" s="2" t="s">
        <v>6</v>
      </c>
      <c r="B1955" s="2">
        <v>52</v>
      </c>
      <c r="C1955" s="5">
        <v>39878</v>
      </c>
      <c r="D1955" s="2">
        <v>33</v>
      </c>
      <c r="E1955" s="2" t="s">
        <v>9</v>
      </c>
      <c r="F1955" s="6" t="s">
        <v>44</v>
      </c>
      <c r="G1955" s="2">
        <v>90</v>
      </c>
      <c r="H1955" s="2">
        <v>10</v>
      </c>
      <c r="I1955" s="2">
        <v>10</v>
      </c>
      <c r="J1955" s="2">
        <v>7.5</v>
      </c>
      <c r="K1955" s="2">
        <v>2</v>
      </c>
      <c r="L1955" s="19">
        <v>353.42917352885172</v>
      </c>
      <c r="M1955" s="19">
        <f t="shared" si="180"/>
        <v>3.5342917352885174E-2</v>
      </c>
      <c r="N1955" s="19">
        <v>318.08625617596658</v>
      </c>
      <c r="O1955" s="19">
        <f t="shared" si="181"/>
        <v>3.1808625617596661E-2</v>
      </c>
      <c r="P1955" s="19">
        <f t="shared" si="182"/>
        <v>3.5342917352885125E-3</v>
      </c>
      <c r="Q1955" s="24">
        <v>5.78</v>
      </c>
      <c r="R1955" s="24">
        <f t="shared" si="183"/>
        <v>0.18385385606970872</v>
      </c>
      <c r="S1955" s="24">
        <v>9.0675767918088734</v>
      </c>
      <c r="T1955" s="24">
        <f t="shared" si="184"/>
        <v>3.2047461714384023E-2</v>
      </c>
      <c r="U1955" s="25">
        <f t="shared" si="185"/>
        <v>0.1518063943553247</v>
      </c>
    </row>
    <row r="1956" spans="1:21" x14ac:dyDescent="0.3">
      <c r="A1956" s="2" t="s">
        <v>6</v>
      </c>
      <c r="B1956" s="2">
        <v>52</v>
      </c>
      <c r="C1956" s="5">
        <v>39878</v>
      </c>
      <c r="D1956" s="2">
        <v>33</v>
      </c>
      <c r="E1956" s="2" t="s">
        <v>9</v>
      </c>
      <c r="F1956" s="6" t="s">
        <v>44</v>
      </c>
      <c r="G1956" s="2">
        <v>100</v>
      </c>
      <c r="H1956" s="2">
        <v>7</v>
      </c>
      <c r="I1956" s="2">
        <v>12</v>
      </c>
      <c r="J1956" s="2">
        <v>6.5</v>
      </c>
      <c r="K1956" s="2">
        <v>2</v>
      </c>
      <c r="L1956" s="19">
        <v>265.46457922833753</v>
      </c>
      <c r="M1956" s="19">
        <f t="shared" si="180"/>
        <v>2.6546457922833753E-2</v>
      </c>
      <c r="N1956" s="19">
        <v>265.46457922833753</v>
      </c>
      <c r="O1956" s="19">
        <f t="shared" si="181"/>
        <v>2.6546457922833753E-2</v>
      </c>
      <c r="P1956" s="19">
        <f t="shared" si="182"/>
        <v>0</v>
      </c>
      <c r="Q1956" s="24">
        <v>5.78</v>
      </c>
      <c r="R1956" s="24">
        <f t="shared" si="183"/>
        <v>0.1534385267939791</v>
      </c>
      <c r="S1956" s="24">
        <v>9.0675767918088734</v>
      </c>
      <c r="T1956" s="24">
        <f t="shared" si="184"/>
        <v>0</v>
      </c>
      <c r="U1956" s="25">
        <f t="shared" si="185"/>
        <v>0.1534385267939791</v>
      </c>
    </row>
    <row r="1957" spans="1:21" x14ac:dyDescent="0.3">
      <c r="A1957" s="2" t="s">
        <v>6</v>
      </c>
      <c r="B1957" s="2">
        <v>52</v>
      </c>
      <c r="C1957" s="5">
        <v>39878</v>
      </c>
      <c r="D1957" s="2">
        <v>33</v>
      </c>
      <c r="E1957" s="2" t="s">
        <v>9</v>
      </c>
      <c r="F1957" s="6" t="s">
        <v>47</v>
      </c>
      <c r="G1957" s="2">
        <v>50</v>
      </c>
      <c r="H1957" s="2">
        <v>10</v>
      </c>
      <c r="I1957" s="2">
        <v>15</v>
      </c>
      <c r="J1957" s="2">
        <v>8.75</v>
      </c>
      <c r="K1957" s="2">
        <v>3</v>
      </c>
      <c r="L1957" s="19">
        <v>721.58456262140555</v>
      </c>
      <c r="M1957" s="19">
        <f t="shared" si="180"/>
        <v>7.2158456262140555E-2</v>
      </c>
      <c r="N1957" s="19">
        <v>360.79228131070278</v>
      </c>
      <c r="O1957" s="19">
        <f t="shared" si="181"/>
        <v>3.6079228131070278E-2</v>
      </c>
      <c r="P1957" s="19">
        <f t="shared" si="182"/>
        <v>3.6079228131070278E-2</v>
      </c>
      <c r="Q1957" s="24">
        <v>5.15</v>
      </c>
      <c r="R1957" s="24">
        <f t="shared" si="183"/>
        <v>0.18580802487501194</v>
      </c>
      <c r="S1957" s="24">
        <v>11.257627118644068</v>
      </c>
      <c r="T1957" s="24">
        <f t="shared" si="184"/>
        <v>0.40616649702808272</v>
      </c>
      <c r="U1957" s="25">
        <f t="shared" si="185"/>
        <v>-0.22035847215307078</v>
      </c>
    </row>
    <row r="1958" spans="1:21" x14ac:dyDescent="0.3">
      <c r="A1958" s="2" t="s">
        <v>6</v>
      </c>
      <c r="B1958" s="2">
        <v>12</v>
      </c>
      <c r="C1958" s="5">
        <v>39878</v>
      </c>
      <c r="D1958" s="2">
        <v>22</v>
      </c>
      <c r="E1958" s="2" t="s">
        <v>7</v>
      </c>
      <c r="F1958" s="6" t="s">
        <v>53</v>
      </c>
      <c r="G1958" s="2">
        <v>90</v>
      </c>
      <c r="H1958" s="2">
        <v>6</v>
      </c>
      <c r="I1958" s="2">
        <v>15</v>
      </c>
      <c r="J1958" s="2">
        <v>6.75</v>
      </c>
      <c r="K1958" s="2">
        <v>2</v>
      </c>
      <c r="L1958" s="19">
        <v>286.27763055836988</v>
      </c>
      <c r="M1958" s="19">
        <f t="shared" si="180"/>
        <v>2.8627763055836988E-2</v>
      </c>
      <c r="N1958" s="19">
        <v>257.64986750253291</v>
      </c>
      <c r="O1958" s="19">
        <f t="shared" si="181"/>
        <v>2.576498675025329E-2</v>
      </c>
      <c r="P1958" s="19">
        <f t="shared" si="182"/>
        <v>2.8627763055836981E-3</v>
      </c>
      <c r="Q1958" s="24">
        <v>6.51</v>
      </c>
      <c r="R1958" s="24">
        <f t="shared" si="183"/>
        <v>0.16773006374414892</v>
      </c>
      <c r="S1958" s="24">
        <v>8.2509316770186327</v>
      </c>
      <c r="T1958" s="24">
        <f t="shared" si="184"/>
        <v>2.3620571703958908E-2</v>
      </c>
      <c r="U1958" s="25">
        <f t="shared" si="185"/>
        <v>0.14410949204019002</v>
      </c>
    </row>
    <row r="1959" spans="1:21" x14ac:dyDescent="0.3">
      <c r="A1959" s="2" t="s">
        <v>6</v>
      </c>
      <c r="B1959" s="2">
        <v>12</v>
      </c>
      <c r="C1959" s="5">
        <v>39878</v>
      </c>
      <c r="D1959" s="2">
        <v>22</v>
      </c>
      <c r="E1959" s="2" t="s">
        <v>7</v>
      </c>
      <c r="F1959" s="6" t="s">
        <v>53</v>
      </c>
      <c r="G1959" s="2">
        <v>90</v>
      </c>
      <c r="H1959" s="2">
        <v>10</v>
      </c>
      <c r="I1959" s="2">
        <v>20</v>
      </c>
      <c r="J1959" s="2">
        <v>10</v>
      </c>
      <c r="K1959" s="2">
        <v>2</v>
      </c>
      <c r="L1959" s="19">
        <v>628.31853071795865</v>
      </c>
      <c r="M1959" s="19">
        <f t="shared" si="180"/>
        <v>6.2831853071795868E-2</v>
      </c>
      <c r="N1959" s="19">
        <v>565.48667764616278</v>
      </c>
      <c r="O1959" s="19">
        <f t="shared" si="181"/>
        <v>5.6548667764616277E-2</v>
      </c>
      <c r="P1959" s="19">
        <f t="shared" si="182"/>
        <v>6.283185307179591E-3</v>
      </c>
      <c r="Q1959" s="24">
        <v>6.51</v>
      </c>
      <c r="R1959" s="24">
        <f t="shared" si="183"/>
        <v>0.36813182714765197</v>
      </c>
      <c r="S1959" s="24">
        <v>8.2509316770186327</v>
      </c>
      <c r="T1959" s="24">
        <f t="shared" si="184"/>
        <v>5.1842132683586138E-2</v>
      </c>
      <c r="U1959" s="25">
        <f t="shared" si="185"/>
        <v>0.31628969446406585</v>
      </c>
    </row>
    <row r="1960" spans="1:21" x14ac:dyDescent="0.3">
      <c r="A1960" s="2" t="s">
        <v>6</v>
      </c>
      <c r="B1960" s="2">
        <v>12</v>
      </c>
      <c r="C1960" s="5">
        <v>39878</v>
      </c>
      <c r="D1960" s="2">
        <v>22</v>
      </c>
      <c r="E1960" s="2" t="s">
        <v>7</v>
      </c>
      <c r="F1960" s="6" t="s">
        <v>53</v>
      </c>
      <c r="G1960" s="2">
        <v>40</v>
      </c>
      <c r="H1960" s="2">
        <v>5</v>
      </c>
      <c r="I1960" s="2">
        <v>10</v>
      </c>
      <c r="J1960" s="2">
        <v>5</v>
      </c>
      <c r="K1960" s="2">
        <v>2</v>
      </c>
      <c r="L1960" s="19">
        <v>157.07963267948966</v>
      </c>
      <c r="M1960" s="19">
        <f t="shared" si="180"/>
        <v>1.5707963267948967E-2</v>
      </c>
      <c r="N1960" s="19">
        <v>62.831853071795869</v>
      </c>
      <c r="O1960" s="19">
        <f t="shared" si="181"/>
        <v>6.2831853071795866E-3</v>
      </c>
      <c r="P1960" s="19">
        <f t="shared" si="182"/>
        <v>9.4247779607693795E-3</v>
      </c>
      <c r="Q1960" s="24">
        <v>6.51</v>
      </c>
      <c r="R1960" s="24">
        <f t="shared" si="183"/>
        <v>4.090353634973911E-2</v>
      </c>
      <c r="S1960" s="24">
        <v>8.2509316770186327</v>
      </c>
      <c r="T1960" s="24">
        <f t="shared" si="184"/>
        <v>7.7763199025379148E-2</v>
      </c>
      <c r="U1960" s="25">
        <f t="shared" si="185"/>
        <v>-3.6859662675640038E-2</v>
      </c>
    </row>
    <row r="1961" spans="1:21" x14ac:dyDescent="0.3">
      <c r="A1961" s="2" t="s">
        <v>6</v>
      </c>
      <c r="B1961" s="2">
        <v>12</v>
      </c>
      <c r="C1961" s="5">
        <v>39878</v>
      </c>
      <c r="D1961" s="2">
        <v>22</v>
      </c>
      <c r="E1961" s="2" t="s">
        <v>7</v>
      </c>
      <c r="F1961" s="6" t="s">
        <v>35</v>
      </c>
      <c r="G1961" s="2">
        <v>90</v>
      </c>
      <c r="H1961" s="2">
        <v>4</v>
      </c>
      <c r="I1961" s="2">
        <v>12</v>
      </c>
      <c r="J1961" s="2">
        <v>5</v>
      </c>
      <c r="K1961" s="2">
        <v>1</v>
      </c>
      <c r="L1961" s="19">
        <v>78.539816339744831</v>
      </c>
      <c r="M1961" s="19">
        <f t="shared" si="180"/>
        <v>7.8539816339744835E-3</v>
      </c>
      <c r="N1961" s="19">
        <v>70.685834705770347</v>
      </c>
      <c r="O1961" s="19">
        <f t="shared" si="181"/>
        <v>7.0685834705770346E-3</v>
      </c>
      <c r="P1961" s="19">
        <f t="shared" si="182"/>
        <v>7.8539816339744887E-4</v>
      </c>
      <c r="Q1961" s="24">
        <v>1.93</v>
      </c>
      <c r="R1961" s="24">
        <f t="shared" si="183"/>
        <v>1.3642366098213676E-2</v>
      </c>
      <c r="S1961" s="24">
        <v>8.104694792715291</v>
      </c>
      <c r="T1961" s="24">
        <f t="shared" si="184"/>
        <v>6.3654124050954572E-3</v>
      </c>
      <c r="U1961" s="25">
        <f t="shared" si="185"/>
        <v>7.2769536931182191E-3</v>
      </c>
    </row>
    <row r="1962" spans="1:21" x14ac:dyDescent="0.3">
      <c r="A1962" s="2" t="s">
        <v>6</v>
      </c>
      <c r="B1962" s="2">
        <v>12</v>
      </c>
      <c r="C1962" s="5">
        <v>39878</v>
      </c>
      <c r="D1962" s="2">
        <v>22</v>
      </c>
      <c r="E1962" s="2" t="s">
        <v>7</v>
      </c>
      <c r="F1962" s="6" t="s">
        <v>44</v>
      </c>
      <c r="G1962" s="2">
        <v>90</v>
      </c>
      <c r="H1962" s="2">
        <v>10</v>
      </c>
      <c r="I1962" s="2">
        <v>10</v>
      </c>
      <c r="J1962" s="2">
        <v>7.5</v>
      </c>
      <c r="K1962" s="2">
        <v>2</v>
      </c>
      <c r="L1962" s="19">
        <v>353.42917352885172</v>
      </c>
      <c r="M1962" s="19">
        <f t="shared" si="180"/>
        <v>3.5342917352885174E-2</v>
      </c>
      <c r="N1962" s="19">
        <v>318.08625617596658</v>
      </c>
      <c r="O1962" s="19">
        <f t="shared" si="181"/>
        <v>3.1808625617596661E-2</v>
      </c>
      <c r="P1962" s="19">
        <f t="shared" si="182"/>
        <v>3.5342917352885125E-3</v>
      </c>
      <c r="Q1962" s="24">
        <v>5.78</v>
      </c>
      <c r="R1962" s="24">
        <f t="shared" si="183"/>
        <v>0.18385385606970872</v>
      </c>
      <c r="S1962" s="24">
        <v>9.0675767918088734</v>
      </c>
      <c r="T1962" s="24">
        <f t="shared" si="184"/>
        <v>3.2047461714384023E-2</v>
      </c>
      <c r="U1962" s="25">
        <f t="shared" si="185"/>
        <v>0.1518063943553247</v>
      </c>
    </row>
    <row r="1963" spans="1:21" x14ac:dyDescent="0.3">
      <c r="A1963" s="2" t="s">
        <v>6</v>
      </c>
      <c r="B1963" s="2">
        <v>12</v>
      </c>
      <c r="C1963" s="5">
        <v>39878</v>
      </c>
      <c r="D1963" s="2">
        <v>22</v>
      </c>
      <c r="E1963" s="2" t="s">
        <v>7</v>
      </c>
      <c r="F1963" s="6" t="s">
        <v>44</v>
      </c>
      <c r="G1963" s="2">
        <v>90</v>
      </c>
      <c r="H1963" s="2">
        <v>10</v>
      </c>
      <c r="I1963" s="2">
        <v>19</v>
      </c>
      <c r="J1963" s="2">
        <v>9.75</v>
      </c>
      <c r="K1963" s="2">
        <v>2</v>
      </c>
      <c r="L1963" s="19">
        <v>597.29530326375937</v>
      </c>
      <c r="M1963" s="19">
        <f t="shared" si="180"/>
        <v>5.9729530326375936E-2</v>
      </c>
      <c r="N1963" s="19">
        <v>537.56577293738349</v>
      </c>
      <c r="O1963" s="19">
        <f t="shared" si="181"/>
        <v>5.3756577293738346E-2</v>
      </c>
      <c r="P1963" s="19">
        <f t="shared" si="182"/>
        <v>5.9729530326375901E-3</v>
      </c>
      <c r="Q1963" s="24">
        <v>5.78</v>
      </c>
      <c r="R1963" s="24">
        <f t="shared" si="183"/>
        <v>0.31071301675780766</v>
      </c>
      <c r="S1963" s="24">
        <v>9.0675767918088734</v>
      </c>
      <c r="T1963" s="24">
        <f t="shared" si="184"/>
        <v>5.4160210297309039E-2</v>
      </c>
      <c r="U1963" s="25">
        <f t="shared" si="185"/>
        <v>0.25655280646049861</v>
      </c>
    </row>
    <row r="1964" spans="1:21" x14ac:dyDescent="0.3">
      <c r="A1964" s="2" t="s">
        <v>6</v>
      </c>
      <c r="B1964" s="2">
        <v>12</v>
      </c>
      <c r="C1964" s="5">
        <v>39878</v>
      </c>
      <c r="D1964" s="2">
        <v>22</v>
      </c>
      <c r="E1964" s="2" t="s">
        <v>7</v>
      </c>
      <c r="F1964" s="6" t="s">
        <v>44</v>
      </c>
      <c r="G1964" s="2">
        <v>90</v>
      </c>
      <c r="H1964" s="2">
        <v>10</v>
      </c>
      <c r="I1964" s="2">
        <v>10</v>
      </c>
      <c r="J1964" s="2">
        <v>7.5</v>
      </c>
      <c r="K1964" s="2">
        <v>2</v>
      </c>
      <c r="L1964" s="19">
        <v>353.42917352885172</v>
      </c>
      <c r="M1964" s="19">
        <f t="shared" si="180"/>
        <v>3.5342917352885174E-2</v>
      </c>
      <c r="N1964" s="19">
        <v>318.08625617596658</v>
      </c>
      <c r="O1964" s="19">
        <f t="shared" si="181"/>
        <v>3.1808625617596661E-2</v>
      </c>
      <c r="P1964" s="19">
        <f t="shared" si="182"/>
        <v>3.5342917352885125E-3</v>
      </c>
      <c r="Q1964" s="24">
        <v>5.78</v>
      </c>
      <c r="R1964" s="24">
        <f t="shared" si="183"/>
        <v>0.18385385606970872</v>
      </c>
      <c r="S1964" s="24">
        <v>9.0675767918088734</v>
      </c>
      <c r="T1964" s="24">
        <f t="shared" si="184"/>
        <v>3.2047461714384023E-2</v>
      </c>
      <c r="U1964" s="25">
        <f t="shared" si="185"/>
        <v>0.1518063943553247</v>
      </c>
    </row>
    <row r="1965" spans="1:21" x14ac:dyDescent="0.3">
      <c r="A1965" s="2" t="s">
        <v>6</v>
      </c>
      <c r="B1965" s="2">
        <v>12</v>
      </c>
      <c r="C1965" s="5">
        <v>39878</v>
      </c>
      <c r="D1965" s="2">
        <v>22</v>
      </c>
      <c r="E1965" s="2" t="s">
        <v>7</v>
      </c>
      <c r="F1965" s="6" t="s">
        <v>44</v>
      </c>
      <c r="G1965" s="2">
        <v>90</v>
      </c>
      <c r="H1965" s="2">
        <v>10</v>
      </c>
      <c r="I1965" s="2">
        <v>10</v>
      </c>
      <c r="J1965" s="2">
        <v>7.5</v>
      </c>
      <c r="K1965" s="2">
        <v>2</v>
      </c>
      <c r="L1965" s="19">
        <v>353.42917352885172</v>
      </c>
      <c r="M1965" s="19">
        <f t="shared" si="180"/>
        <v>3.5342917352885174E-2</v>
      </c>
      <c r="N1965" s="19">
        <v>318.08625617596658</v>
      </c>
      <c r="O1965" s="19">
        <f t="shared" si="181"/>
        <v>3.1808625617596661E-2</v>
      </c>
      <c r="P1965" s="19">
        <f t="shared" si="182"/>
        <v>3.5342917352885125E-3</v>
      </c>
      <c r="Q1965" s="24">
        <v>5.78</v>
      </c>
      <c r="R1965" s="24">
        <f t="shared" si="183"/>
        <v>0.18385385606970872</v>
      </c>
      <c r="S1965" s="24">
        <v>9.0675767918088734</v>
      </c>
      <c r="T1965" s="24">
        <f t="shared" si="184"/>
        <v>3.2047461714384023E-2</v>
      </c>
      <c r="U1965" s="25">
        <f t="shared" si="185"/>
        <v>0.1518063943553247</v>
      </c>
    </row>
    <row r="1966" spans="1:21" x14ac:dyDescent="0.3">
      <c r="A1966" s="2" t="s">
        <v>6</v>
      </c>
      <c r="B1966" s="2">
        <v>12</v>
      </c>
      <c r="C1966" s="5">
        <v>39878</v>
      </c>
      <c r="D1966" s="2">
        <v>22</v>
      </c>
      <c r="E1966" s="2" t="s">
        <v>7</v>
      </c>
      <c r="F1966" s="6" t="s">
        <v>44</v>
      </c>
      <c r="G1966" s="2">
        <v>90</v>
      </c>
      <c r="H1966" s="2">
        <v>10</v>
      </c>
      <c r="I1966" s="2">
        <v>10</v>
      </c>
      <c r="J1966" s="2">
        <v>7.5</v>
      </c>
      <c r="K1966" s="2">
        <v>2</v>
      </c>
      <c r="L1966" s="19">
        <v>353.42917352885172</v>
      </c>
      <c r="M1966" s="19">
        <f t="shared" si="180"/>
        <v>3.5342917352885174E-2</v>
      </c>
      <c r="N1966" s="19">
        <v>318.08625617596658</v>
      </c>
      <c r="O1966" s="19">
        <f t="shared" si="181"/>
        <v>3.1808625617596661E-2</v>
      </c>
      <c r="P1966" s="19">
        <f t="shared" si="182"/>
        <v>3.5342917352885125E-3</v>
      </c>
      <c r="Q1966" s="24">
        <v>5.78</v>
      </c>
      <c r="R1966" s="24">
        <f t="shared" si="183"/>
        <v>0.18385385606970872</v>
      </c>
      <c r="S1966" s="24">
        <v>9.0675767918088734</v>
      </c>
      <c r="T1966" s="24">
        <f t="shared" si="184"/>
        <v>3.2047461714384023E-2</v>
      </c>
      <c r="U1966" s="25">
        <f t="shared" si="185"/>
        <v>0.1518063943553247</v>
      </c>
    </row>
    <row r="1967" spans="1:21" x14ac:dyDescent="0.3">
      <c r="A1967" s="2" t="s">
        <v>6</v>
      </c>
      <c r="B1967" s="2">
        <v>12</v>
      </c>
      <c r="C1967" s="5">
        <v>39878</v>
      </c>
      <c r="D1967" s="2">
        <v>22</v>
      </c>
      <c r="E1967" s="2" t="s">
        <v>7</v>
      </c>
      <c r="F1967" s="6" t="s">
        <v>53</v>
      </c>
      <c r="G1967" s="2">
        <v>40</v>
      </c>
      <c r="H1967" s="2">
        <v>50</v>
      </c>
      <c r="I1967" s="2">
        <v>50</v>
      </c>
      <c r="J1967" s="2">
        <v>37.5</v>
      </c>
      <c r="K1967" s="2">
        <v>2</v>
      </c>
      <c r="L1967" s="19">
        <v>8835.7293382212938</v>
      </c>
      <c r="M1967" s="19">
        <f t="shared" si="180"/>
        <v>0.88357293382212942</v>
      </c>
      <c r="N1967" s="19">
        <v>3534.2917352885179</v>
      </c>
      <c r="O1967" s="19">
        <f t="shared" si="181"/>
        <v>0.35342917352885178</v>
      </c>
      <c r="P1967" s="19">
        <f t="shared" si="182"/>
        <v>0.5301437602932777</v>
      </c>
      <c r="Q1967" s="24">
        <v>6.51</v>
      </c>
      <c r="R1967" s="24">
        <f t="shared" si="183"/>
        <v>2.3008239196728248</v>
      </c>
      <c r="S1967" s="24">
        <v>8.2509316770186327</v>
      </c>
      <c r="T1967" s="24">
        <f t="shared" si="184"/>
        <v>4.3741799451775778</v>
      </c>
      <c r="U1967" s="25">
        <f t="shared" si="185"/>
        <v>-2.073356025504753</v>
      </c>
    </row>
    <row r="1968" spans="1:21" x14ac:dyDescent="0.3">
      <c r="A1968" s="2" t="s">
        <v>6</v>
      </c>
      <c r="B1968" s="2">
        <v>12</v>
      </c>
      <c r="C1968" s="5">
        <v>39878</v>
      </c>
      <c r="D1968" s="2">
        <v>22</v>
      </c>
      <c r="E1968" s="2" t="s">
        <v>7</v>
      </c>
      <c r="F1968" s="6" t="s">
        <v>49</v>
      </c>
      <c r="G1968" s="2">
        <v>90</v>
      </c>
      <c r="H1968" s="2">
        <v>3</v>
      </c>
      <c r="I1968" s="2">
        <v>10</v>
      </c>
      <c r="J1968" s="2">
        <v>4</v>
      </c>
      <c r="K1968" s="2">
        <v>2</v>
      </c>
      <c r="L1968" s="19">
        <v>100.53096491487338</v>
      </c>
      <c r="M1968" s="19">
        <f t="shared" si="180"/>
        <v>1.0053096491487338E-2</v>
      </c>
      <c r="N1968" s="19">
        <v>90.477868423386042</v>
      </c>
      <c r="O1968" s="19">
        <f t="shared" si="181"/>
        <v>9.0477868423386038E-3</v>
      </c>
      <c r="P1968" s="19">
        <f t="shared" si="182"/>
        <v>1.0053096491487341E-3</v>
      </c>
      <c r="Q1968" s="24">
        <v>5.23</v>
      </c>
      <c r="R1968" s="24">
        <f t="shared" si="183"/>
        <v>4.7319925185430899E-2</v>
      </c>
      <c r="S1968" s="24">
        <v>8.461146496815287</v>
      </c>
      <c r="T1968" s="24">
        <f t="shared" si="184"/>
        <v>8.5060722161094168E-3</v>
      </c>
      <c r="U1968" s="25">
        <f t="shared" si="185"/>
        <v>3.881385296932148E-2</v>
      </c>
    </row>
    <row r="1969" spans="1:21" x14ac:dyDescent="0.3">
      <c r="A1969" s="2" t="s">
        <v>6</v>
      </c>
      <c r="B1969" s="2">
        <v>12</v>
      </c>
      <c r="C1969" s="5">
        <v>39878</v>
      </c>
      <c r="D1969" s="2">
        <v>22</v>
      </c>
      <c r="E1969" s="2" t="s">
        <v>7</v>
      </c>
      <c r="F1969" s="6" t="s">
        <v>53</v>
      </c>
      <c r="G1969" s="2">
        <v>30</v>
      </c>
      <c r="H1969" s="2">
        <v>35</v>
      </c>
      <c r="I1969" s="2">
        <v>45</v>
      </c>
      <c r="J1969" s="2">
        <v>28.75</v>
      </c>
      <c r="K1969" s="2">
        <v>2</v>
      </c>
      <c r="L1969" s="19">
        <v>5193.4453554656266</v>
      </c>
      <c r="M1969" s="19">
        <f t="shared" si="180"/>
        <v>0.51934453554656268</v>
      </c>
      <c r="N1969" s="19">
        <v>1558.0336066396878</v>
      </c>
      <c r="O1969" s="19">
        <f t="shared" si="181"/>
        <v>0.15580336066396877</v>
      </c>
      <c r="P1969" s="19">
        <f t="shared" si="182"/>
        <v>0.36354117488259391</v>
      </c>
      <c r="Q1969" s="24">
        <v>6.51</v>
      </c>
      <c r="R1969" s="24">
        <f t="shared" si="183"/>
        <v>1.0142798779224367</v>
      </c>
      <c r="S1969" s="24">
        <v>8.2509316770186327</v>
      </c>
      <c r="T1969" s="24">
        <f t="shared" si="184"/>
        <v>2.9995533957393645</v>
      </c>
      <c r="U1969" s="25">
        <f t="shared" si="185"/>
        <v>-1.9852735178169278</v>
      </c>
    </row>
    <row r="1970" spans="1:21" x14ac:dyDescent="0.3">
      <c r="A1970" s="2" t="s">
        <v>6</v>
      </c>
      <c r="B1970" s="2">
        <v>12</v>
      </c>
      <c r="C1970" s="5">
        <v>39878</v>
      </c>
      <c r="D1970" s="2">
        <v>22</v>
      </c>
      <c r="E1970" s="2" t="s">
        <v>7</v>
      </c>
      <c r="F1970" s="6" t="s">
        <v>53</v>
      </c>
      <c r="G1970" s="2">
        <v>90</v>
      </c>
      <c r="H1970" s="2">
        <v>3</v>
      </c>
      <c r="I1970" s="2">
        <v>15</v>
      </c>
      <c r="J1970" s="2">
        <v>5.25</v>
      </c>
      <c r="K1970" s="2">
        <v>2</v>
      </c>
      <c r="L1970" s="19">
        <v>173.18029502913734</v>
      </c>
      <c r="M1970" s="19">
        <f t="shared" si="180"/>
        <v>1.7318029502913734E-2</v>
      </c>
      <c r="N1970" s="19">
        <v>155.86226552622361</v>
      </c>
      <c r="O1970" s="19">
        <f t="shared" si="181"/>
        <v>1.5586226552622361E-2</v>
      </c>
      <c r="P1970" s="19">
        <f t="shared" si="182"/>
        <v>1.7318029502913727E-3</v>
      </c>
      <c r="Q1970" s="24">
        <v>6.51</v>
      </c>
      <c r="R1970" s="24">
        <f t="shared" si="183"/>
        <v>0.10146633485757156</v>
      </c>
      <c r="S1970" s="24">
        <v>8.2509316770186327</v>
      </c>
      <c r="T1970" s="24">
        <f t="shared" si="184"/>
        <v>1.4288987820913411E-2</v>
      </c>
      <c r="U1970" s="25">
        <f t="shared" si="185"/>
        <v>8.7177347036658151E-2</v>
      </c>
    </row>
    <row r="1971" spans="1:21" x14ac:dyDescent="0.3">
      <c r="A1971" s="2" t="s">
        <v>6</v>
      </c>
      <c r="B1971" s="2">
        <v>12</v>
      </c>
      <c r="C1971" s="5">
        <v>39878</v>
      </c>
      <c r="D1971" s="2">
        <v>22</v>
      </c>
      <c r="E1971" s="2" t="s">
        <v>7</v>
      </c>
      <c r="F1971" s="6" t="s">
        <v>49</v>
      </c>
      <c r="G1971" s="2">
        <v>90</v>
      </c>
      <c r="H1971" s="2">
        <v>4</v>
      </c>
      <c r="I1971" s="2">
        <v>14</v>
      </c>
      <c r="J1971" s="2">
        <v>5.5</v>
      </c>
      <c r="K1971" s="2">
        <v>2</v>
      </c>
      <c r="L1971" s="19">
        <v>190.06635554218249</v>
      </c>
      <c r="M1971" s="19">
        <f t="shared" si="180"/>
        <v>1.9006635554218249E-2</v>
      </c>
      <c r="N1971" s="19">
        <v>171.05971998796426</v>
      </c>
      <c r="O1971" s="19">
        <f t="shared" si="181"/>
        <v>1.7105971998796425E-2</v>
      </c>
      <c r="P1971" s="19">
        <f t="shared" si="182"/>
        <v>1.9006635554218235E-3</v>
      </c>
      <c r="Q1971" s="24">
        <v>5.23</v>
      </c>
      <c r="R1971" s="24">
        <f t="shared" si="183"/>
        <v>8.9464233553705308E-2</v>
      </c>
      <c r="S1971" s="24">
        <v>8.461146496815287</v>
      </c>
      <c r="T1971" s="24">
        <f t="shared" si="184"/>
        <v>1.608179278358185E-2</v>
      </c>
      <c r="U1971" s="25">
        <f t="shared" si="185"/>
        <v>7.3382440770123458E-2</v>
      </c>
    </row>
    <row r="1972" spans="1:21" x14ac:dyDescent="0.3">
      <c r="A1972" s="2" t="s">
        <v>6</v>
      </c>
      <c r="B1972" s="2">
        <v>12</v>
      </c>
      <c r="C1972" s="5">
        <v>39878</v>
      </c>
      <c r="D1972" s="2">
        <v>22</v>
      </c>
      <c r="E1972" s="2" t="s">
        <v>7</v>
      </c>
      <c r="F1972" s="6" t="s">
        <v>44</v>
      </c>
      <c r="G1972" s="2">
        <v>100</v>
      </c>
      <c r="H1972" s="2">
        <v>5</v>
      </c>
      <c r="I1972" s="2">
        <v>15</v>
      </c>
      <c r="J1972" s="2">
        <v>6.25</v>
      </c>
      <c r="K1972" s="2">
        <v>2</v>
      </c>
      <c r="L1972" s="19">
        <v>245.43692606170259</v>
      </c>
      <c r="M1972" s="19">
        <f t="shared" si="180"/>
        <v>2.4543692606170259E-2</v>
      </c>
      <c r="N1972" s="19">
        <v>245.43692606170259</v>
      </c>
      <c r="O1972" s="19">
        <f t="shared" si="181"/>
        <v>2.4543692606170259E-2</v>
      </c>
      <c r="P1972" s="19">
        <f t="shared" si="182"/>
        <v>0</v>
      </c>
      <c r="Q1972" s="24">
        <v>5.78</v>
      </c>
      <c r="R1972" s="24">
        <f t="shared" si="183"/>
        <v>0.1418625432636641</v>
      </c>
      <c r="S1972" s="24">
        <v>9.0675767918088734</v>
      </c>
      <c r="T1972" s="24">
        <f t="shared" si="184"/>
        <v>0</v>
      </c>
      <c r="U1972" s="25">
        <f t="shared" si="185"/>
        <v>0.1418625432636641</v>
      </c>
    </row>
    <row r="1973" spans="1:21" x14ac:dyDescent="0.3">
      <c r="A1973" s="2" t="s">
        <v>6</v>
      </c>
      <c r="B1973" s="2">
        <v>12</v>
      </c>
      <c r="C1973" s="5">
        <v>39878</v>
      </c>
      <c r="D1973" s="2">
        <v>22</v>
      </c>
      <c r="E1973" s="2" t="s">
        <v>7</v>
      </c>
      <c r="F1973" s="6" t="s">
        <v>44</v>
      </c>
      <c r="G1973" s="2">
        <v>100</v>
      </c>
      <c r="H1973" s="2">
        <v>5</v>
      </c>
      <c r="I1973" s="2">
        <v>15</v>
      </c>
      <c r="J1973" s="2">
        <v>6.25</v>
      </c>
      <c r="K1973" s="2">
        <v>2</v>
      </c>
      <c r="L1973" s="19">
        <v>245.43692606170259</v>
      </c>
      <c r="M1973" s="19">
        <f t="shared" si="180"/>
        <v>2.4543692606170259E-2</v>
      </c>
      <c r="N1973" s="19">
        <v>245.43692606170259</v>
      </c>
      <c r="O1973" s="19">
        <f t="shared" si="181"/>
        <v>2.4543692606170259E-2</v>
      </c>
      <c r="P1973" s="19">
        <f t="shared" si="182"/>
        <v>0</v>
      </c>
      <c r="Q1973" s="24">
        <v>5.78</v>
      </c>
      <c r="R1973" s="24">
        <f t="shared" si="183"/>
        <v>0.1418625432636641</v>
      </c>
      <c r="S1973" s="24">
        <v>9.0675767918088734</v>
      </c>
      <c r="T1973" s="24">
        <f t="shared" si="184"/>
        <v>0</v>
      </c>
      <c r="U1973" s="25">
        <f t="shared" si="185"/>
        <v>0.1418625432636641</v>
      </c>
    </row>
    <row r="1974" spans="1:21" x14ac:dyDescent="0.3">
      <c r="A1974" s="2" t="s">
        <v>6</v>
      </c>
      <c r="B1974" s="2">
        <v>12</v>
      </c>
      <c r="C1974" s="5">
        <v>39878</v>
      </c>
      <c r="D1974" s="2">
        <v>22</v>
      </c>
      <c r="E1974" s="2" t="s">
        <v>7</v>
      </c>
      <c r="F1974" s="6" t="s">
        <v>24</v>
      </c>
      <c r="G1974" s="2">
        <v>100</v>
      </c>
      <c r="H1974" s="2">
        <v>1</v>
      </c>
      <c r="I1974" s="2">
        <v>10</v>
      </c>
      <c r="J1974" s="2">
        <v>3</v>
      </c>
      <c r="K1974" s="2">
        <v>2</v>
      </c>
      <c r="L1974" s="19">
        <v>56.548667764616276</v>
      </c>
      <c r="M1974" s="19">
        <f t="shared" si="180"/>
        <v>5.6548667764616273E-3</v>
      </c>
      <c r="N1974" s="19">
        <v>56.548667764616276</v>
      </c>
      <c r="O1974" s="19">
        <f t="shared" si="181"/>
        <v>5.6548667764616273E-3</v>
      </c>
      <c r="P1974" s="19">
        <f t="shared" si="182"/>
        <v>0</v>
      </c>
      <c r="Q1974" s="24">
        <v>5.86</v>
      </c>
      <c r="R1974" s="24">
        <f t="shared" si="183"/>
        <v>3.3137519310065137E-2</v>
      </c>
      <c r="S1974" s="24">
        <v>8.461146496815287</v>
      </c>
      <c r="T1974" s="24">
        <f t="shared" si="184"/>
        <v>0</v>
      </c>
      <c r="U1974" s="25">
        <f t="shared" si="185"/>
        <v>3.3137519310065137E-2</v>
      </c>
    </row>
    <row r="1975" spans="1:21" x14ac:dyDescent="0.3">
      <c r="A1975" s="2" t="s">
        <v>6</v>
      </c>
      <c r="B1975" s="2">
        <v>12</v>
      </c>
      <c r="C1975" s="5">
        <v>39878</v>
      </c>
      <c r="D1975" s="2">
        <v>22</v>
      </c>
      <c r="E1975" s="2" t="s">
        <v>7</v>
      </c>
      <c r="F1975" s="6" t="s">
        <v>44</v>
      </c>
      <c r="G1975" s="2">
        <v>90</v>
      </c>
      <c r="H1975" s="2">
        <v>4</v>
      </c>
      <c r="I1975" s="2">
        <v>23</v>
      </c>
      <c r="J1975" s="2">
        <v>7.75</v>
      </c>
      <c r="K1975" s="2">
        <v>2</v>
      </c>
      <c r="L1975" s="19">
        <v>377.38381751247391</v>
      </c>
      <c r="M1975" s="19">
        <f t="shared" si="180"/>
        <v>3.7738381751247392E-2</v>
      </c>
      <c r="N1975" s="19">
        <v>339.64543576122651</v>
      </c>
      <c r="O1975" s="19">
        <f t="shared" si="181"/>
        <v>3.3964543576122649E-2</v>
      </c>
      <c r="P1975" s="19">
        <f t="shared" si="182"/>
        <v>3.7738381751247427E-3</v>
      </c>
      <c r="Q1975" s="24">
        <v>5.78</v>
      </c>
      <c r="R1975" s="24">
        <f t="shared" si="183"/>
        <v>0.19631506186998893</v>
      </c>
      <c r="S1975" s="24">
        <v>9.0675767918088734</v>
      </c>
      <c r="T1975" s="24">
        <f t="shared" si="184"/>
        <v>3.4219567452803468E-2</v>
      </c>
      <c r="U1975" s="25">
        <f t="shared" si="185"/>
        <v>0.16209549441718546</v>
      </c>
    </row>
    <row r="1976" spans="1:21" x14ac:dyDescent="0.3">
      <c r="A1976" s="2" t="s">
        <v>6</v>
      </c>
      <c r="B1976" s="2">
        <v>12</v>
      </c>
      <c r="C1976" s="5">
        <v>39878</v>
      </c>
      <c r="D1976" s="2">
        <v>22</v>
      </c>
      <c r="E1976" s="2" t="s">
        <v>7</v>
      </c>
      <c r="F1976" s="6" t="s">
        <v>44</v>
      </c>
      <c r="G1976" s="2">
        <v>70</v>
      </c>
      <c r="H1976" s="2">
        <v>4</v>
      </c>
      <c r="I1976" s="2">
        <v>16</v>
      </c>
      <c r="J1976" s="2">
        <v>6</v>
      </c>
      <c r="K1976" s="2">
        <v>2</v>
      </c>
      <c r="L1976" s="19">
        <v>226.1946710584651</v>
      </c>
      <c r="M1976" s="19">
        <f t="shared" si="180"/>
        <v>2.2619467105846509E-2</v>
      </c>
      <c r="N1976" s="19">
        <v>158.33626974092556</v>
      </c>
      <c r="O1976" s="19">
        <f t="shared" si="181"/>
        <v>1.5833626974092557E-2</v>
      </c>
      <c r="P1976" s="19">
        <f t="shared" si="182"/>
        <v>6.7858401317539528E-3</v>
      </c>
      <c r="Q1976" s="24">
        <v>5.78</v>
      </c>
      <c r="R1976" s="24">
        <f t="shared" si="183"/>
        <v>9.1518363910254974E-2</v>
      </c>
      <c r="S1976" s="24">
        <v>9.0675767918088734</v>
      </c>
      <c r="T1976" s="24">
        <f t="shared" si="184"/>
        <v>6.1531126491617412E-2</v>
      </c>
      <c r="U1976" s="25">
        <f t="shared" si="185"/>
        <v>2.9987237418637562E-2</v>
      </c>
    </row>
    <row r="1977" spans="1:21" x14ac:dyDescent="0.3">
      <c r="A1977" s="2" t="s">
        <v>6</v>
      </c>
      <c r="B1977" s="2">
        <v>12</v>
      </c>
      <c r="C1977" s="5">
        <v>39878</v>
      </c>
      <c r="D1977" s="2">
        <v>22</v>
      </c>
      <c r="E1977" s="2" t="s">
        <v>7</v>
      </c>
      <c r="F1977" s="6" t="s">
        <v>55</v>
      </c>
      <c r="G1977" s="2">
        <v>90</v>
      </c>
      <c r="H1977" s="2">
        <v>10</v>
      </c>
      <c r="I1977" s="2">
        <v>16</v>
      </c>
      <c r="J1977" s="2">
        <v>9</v>
      </c>
      <c r="K1977" s="2">
        <v>2</v>
      </c>
      <c r="L1977" s="19">
        <v>508.93800988154646</v>
      </c>
      <c r="M1977" s="19">
        <f t="shared" si="180"/>
        <v>5.0893800988154644E-2</v>
      </c>
      <c r="N1977" s="19">
        <v>458.04420889339184</v>
      </c>
      <c r="O1977" s="19">
        <f t="shared" si="181"/>
        <v>4.5804420889339184E-2</v>
      </c>
      <c r="P1977" s="19">
        <f t="shared" si="182"/>
        <v>5.0893800988154603E-3</v>
      </c>
      <c r="Q1977" s="24">
        <v>4.05</v>
      </c>
      <c r="R1977" s="24">
        <f t="shared" si="183"/>
        <v>0.18550790460182368</v>
      </c>
      <c r="S1977" s="24">
        <v>8.104694792715291</v>
      </c>
      <c r="T1977" s="24">
        <f t="shared" si="184"/>
        <v>4.1247872385018494E-2</v>
      </c>
      <c r="U1977" s="25">
        <f t="shared" si="185"/>
        <v>0.14426003221680517</v>
      </c>
    </row>
    <row r="1978" spans="1:21" x14ac:dyDescent="0.3">
      <c r="A1978" s="2" t="s">
        <v>6</v>
      </c>
      <c r="B1978" s="2">
        <v>56</v>
      </c>
      <c r="C1978" s="5">
        <v>39878</v>
      </c>
      <c r="D1978" s="2">
        <v>29</v>
      </c>
      <c r="E1978" s="2" t="s">
        <v>9</v>
      </c>
      <c r="F1978" s="6" t="s">
        <v>41</v>
      </c>
      <c r="G1978" s="2">
        <v>60</v>
      </c>
      <c r="H1978" s="2">
        <v>11</v>
      </c>
      <c r="I1978" s="2">
        <v>13</v>
      </c>
      <c r="J1978" s="2">
        <v>8.75</v>
      </c>
      <c r="K1978" s="2">
        <v>3</v>
      </c>
      <c r="L1978" s="19">
        <v>721.58456262140555</v>
      </c>
      <c r="M1978" s="19">
        <f t="shared" si="180"/>
        <v>7.2158456262140555E-2</v>
      </c>
      <c r="N1978" s="19">
        <v>432.95073757284331</v>
      </c>
      <c r="O1978" s="19">
        <f t="shared" si="181"/>
        <v>4.3295073757284329E-2</v>
      </c>
      <c r="P1978" s="19">
        <f t="shared" si="182"/>
        <v>2.8863382504856226E-2</v>
      </c>
      <c r="Q1978" s="24">
        <v>10.71</v>
      </c>
      <c r="R1978" s="24">
        <f t="shared" si="183"/>
        <v>0.46369023994051523</v>
      </c>
      <c r="S1978" s="24">
        <v>8.1999999999999993</v>
      </c>
      <c r="T1978" s="24">
        <f t="shared" si="184"/>
        <v>0.23667973653982102</v>
      </c>
      <c r="U1978" s="25">
        <f t="shared" si="185"/>
        <v>0.2270105034006942</v>
      </c>
    </row>
    <row r="1979" spans="1:21" x14ac:dyDescent="0.3">
      <c r="A1979" s="2" t="s">
        <v>6</v>
      </c>
      <c r="B1979" s="2">
        <v>56</v>
      </c>
      <c r="C1979" s="5">
        <v>39878</v>
      </c>
      <c r="D1979" s="2">
        <v>29</v>
      </c>
      <c r="E1979" s="2" t="s">
        <v>9</v>
      </c>
      <c r="F1979" s="6" t="s">
        <v>41</v>
      </c>
      <c r="G1979" s="2">
        <v>30</v>
      </c>
      <c r="H1979" s="2">
        <v>12</v>
      </c>
      <c r="I1979" s="2">
        <v>25</v>
      </c>
      <c r="J1979" s="2">
        <v>12.25</v>
      </c>
      <c r="K1979" s="2">
        <v>3</v>
      </c>
      <c r="L1979" s="19">
        <v>1414.3057427379549</v>
      </c>
      <c r="M1979" s="19">
        <f t="shared" si="180"/>
        <v>0.14143057427379549</v>
      </c>
      <c r="N1979" s="19">
        <v>424.29172282138649</v>
      </c>
      <c r="O1979" s="19">
        <f t="shared" si="181"/>
        <v>4.2429172282138647E-2</v>
      </c>
      <c r="P1979" s="19">
        <f t="shared" si="182"/>
        <v>9.9001401991656843E-2</v>
      </c>
      <c r="Q1979" s="24">
        <v>10.71</v>
      </c>
      <c r="R1979" s="24">
        <f t="shared" si="183"/>
        <v>0.45441643514170493</v>
      </c>
      <c r="S1979" s="24">
        <v>8.1999999999999993</v>
      </c>
      <c r="T1979" s="24">
        <f t="shared" si="184"/>
        <v>0.811811496331586</v>
      </c>
      <c r="U1979" s="25">
        <f t="shared" si="185"/>
        <v>-0.35739506118988107</v>
      </c>
    </row>
    <row r="1980" spans="1:21" x14ac:dyDescent="0.3">
      <c r="A1980" s="2" t="s">
        <v>6</v>
      </c>
      <c r="B1980" s="2">
        <v>56</v>
      </c>
      <c r="C1980" s="5">
        <v>39878</v>
      </c>
      <c r="D1980" s="2">
        <v>29</v>
      </c>
      <c r="E1980" s="2" t="s">
        <v>9</v>
      </c>
      <c r="F1980" s="6" t="s">
        <v>44</v>
      </c>
      <c r="G1980" s="2">
        <v>100</v>
      </c>
      <c r="H1980" s="2">
        <v>7</v>
      </c>
      <c r="I1980" s="2">
        <v>11</v>
      </c>
      <c r="J1980" s="2">
        <v>6.25</v>
      </c>
      <c r="K1980" s="2">
        <v>2</v>
      </c>
      <c r="L1980" s="19">
        <v>245.43692606170259</v>
      </c>
      <c r="M1980" s="19">
        <f t="shared" si="180"/>
        <v>2.4543692606170259E-2</v>
      </c>
      <c r="N1980" s="19">
        <v>245.43692606170259</v>
      </c>
      <c r="O1980" s="19">
        <f t="shared" si="181"/>
        <v>2.4543692606170259E-2</v>
      </c>
      <c r="P1980" s="19">
        <f t="shared" si="182"/>
        <v>0</v>
      </c>
      <c r="Q1980" s="24">
        <v>5.78</v>
      </c>
      <c r="R1980" s="24">
        <f t="shared" si="183"/>
        <v>0.1418625432636641</v>
      </c>
      <c r="S1980" s="24">
        <v>9.0675767918088734</v>
      </c>
      <c r="T1980" s="24">
        <f t="shared" si="184"/>
        <v>0</v>
      </c>
      <c r="U1980" s="25">
        <f t="shared" si="185"/>
        <v>0.1418625432636641</v>
      </c>
    </row>
    <row r="1981" spans="1:21" x14ac:dyDescent="0.3">
      <c r="A1981" s="2" t="s">
        <v>6</v>
      </c>
      <c r="B1981" s="2">
        <v>56</v>
      </c>
      <c r="C1981" s="5">
        <v>39878</v>
      </c>
      <c r="D1981" s="2">
        <v>29</v>
      </c>
      <c r="E1981" s="2" t="s">
        <v>9</v>
      </c>
      <c r="F1981" s="6" t="s">
        <v>24</v>
      </c>
      <c r="G1981" s="2">
        <v>40</v>
      </c>
      <c r="H1981" s="2">
        <v>7</v>
      </c>
      <c r="I1981" s="2">
        <v>11</v>
      </c>
      <c r="J1981" s="2">
        <v>6.25</v>
      </c>
      <c r="K1981" s="2">
        <v>2</v>
      </c>
      <c r="L1981" s="19">
        <v>245.43692606170259</v>
      </c>
      <c r="M1981" s="19">
        <f t="shared" si="180"/>
        <v>2.4543692606170259E-2</v>
      </c>
      <c r="N1981" s="19">
        <v>98.174770424681043</v>
      </c>
      <c r="O1981" s="19">
        <f t="shared" si="181"/>
        <v>9.8174770424681035E-3</v>
      </c>
      <c r="P1981" s="19">
        <f t="shared" si="182"/>
        <v>1.4726215563702155E-2</v>
      </c>
      <c r="Q1981" s="24">
        <v>5.86</v>
      </c>
      <c r="R1981" s="24">
        <f t="shared" si="183"/>
        <v>5.7530415468863089E-2</v>
      </c>
      <c r="S1981" s="24">
        <v>8.461146496815287</v>
      </c>
      <c r="T1981" s="24">
        <f t="shared" si="184"/>
        <v>0.12460066722816525</v>
      </c>
      <c r="U1981" s="25">
        <f t="shared" si="185"/>
        <v>-6.707025175930216E-2</v>
      </c>
    </row>
    <row r="1982" spans="1:21" x14ac:dyDescent="0.3">
      <c r="A1982" s="2" t="s">
        <v>6</v>
      </c>
      <c r="B1982" s="2">
        <v>56</v>
      </c>
      <c r="C1982" s="5">
        <v>39878</v>
      </c>
      <c r="D1982" s="2">
        <v>29</v>
      </c>
      <c r="E1982" s="2" t="s">
        <v>9</v>
      </c>
      <c r="F1982" s="6" t="s">
        <v>41</v>
      </c>
      <c r="G1982" s="2">
        <v>10</v>
      </c>
      <c r="H1982" s="2">
        <v>20</v>
      </c>
      <c r="I1982" s="2">
        <v>25</v>
      </c>
      <c r="J1982" s="2">
        <v>16.25</v>
      </c>
      <c r="K1982" s="2">
        <v>3</v>
      </c>
      <c r="L1982" s="19">
        <v>2488.7304302656644</v>
      </c>
      <c r="M1982" s="19">
        <f t="shared" si="180"/>
        <v>0.24887304302656643</v>
      </c>
      <c r="N1982" s="19">
        <v>248.87304302656645</v>
      </c>
      <c r="O1982" s="19">
        <f t="shared" si="181"/>
        <v>2.4887304302656645E-2</v>
      </c>
      <c r="P1982" s="19">
        <f t="shared" si="182"/>
        <v>0.22398573872390978</v>
      </c>
      <c r="Q1982" s="24">
        <v>10.71</v>
      </c>
      <c r="R1982" s="24">
        <f t="shared" si="183"/>
        <v>0.26654302908145266</v>
      </c>
      <c r="S1982" s="24">
        <v>8.1999999999999993</v>
      </c>
      <c r="T1982" s="24">
        <f t="shared" si="184"/>
        <v>1.83668305753606</v>
      </c>
      <c r="U1982" s="25">
        <f t="shared" si="185"/>
        <v>-1.5701400284546074</v>
      </c>
    </row>
    <row r="1983" spans="1:21" x14ac:dyDescent="0.3">
      <c r="A1983" s="2" t="s">
        <v>6</v>
      </c>
      <c r="B1983" s="2">
        <v>56</v>
      </c>
      <c r="C1983" s="5">
        <v>39878</v>
      </c>
      <c r="D1983" s="2">
        <v>29</v>
      </c>
      <c r="E1983" s="2" t="s">
        <v>9</v>
      </c>
      <c r="F1983" s="6" t="s">
        <v>53</v>
      </c>
      <c r="G1983" s="2">
        <v>80</v>
      </c>
      <c r="H1983" s="2">
        <v>17</v>
      </c>
      <c r="I1983" s="2">
        <v>25</v>
      </c>
      <c r="J1983" s="2">
        <v>14.75</v>
      </c>
      <c r="K1983" s="2">
        <v>2</v>
      </c>
      <c r="L1983" s="19">
        <v>1366.9855033932588</v>
      </c>
      <c r="M1983" s="19">
        <f t="shared" si="180"/>
        <v>0.13669855033932587</v>
      </c>
      <c r="N1983" s="19">
        <v>1093.5884027146071</v>
      </c>
      <c r="O1983" s="19">
        <f t="shared" si="181"/>
        <v>0.10935884027146071</v>
      </c>
      <c r="P1983" s="19">
        <f t="shared" si="182"/>
        <v>2.7339710067865161E-2</v>
      </c>
      <c r="Q1983" s="24">
        <v>6.51</v>
      </c>
      <c r="R1983" s="24">
        <f t="shared" si="183"/>
        <v>0.71192605016720922</v>
      </c>
      <c r="S1983" s="24">
        <v>8.2509316770186327</v>
      </c>
      <c r="T1983" s="24">
        <f t="shared" si="184"/>
        <v>0.22557807983945388</v>
      </c>
      <c r="U1983" s="25">
        <f t="shared" si="185"/>
        <v>0.48634797032775534</v>
      </c>
    </row>
    <row r="1984" spans="1:21" x14ac:dyDescent="0.3">
      <c r="A1984" s="2" t="s">
        <v>6</v>
      </c>
      <c r="B1984" s="2">
        <v>56</v>
      </c>
      <c r="C1984" s="5">
        <v>39878</v>
      </c>
      <c r="D1984" s="2">
        <v>29</v>
      </c>
      <c r="E1984" s="2" t="s">
        <v>9</v>
      </c>
      <c r="F1984" s="6" t="s">
        <v>53</v>
      </c>
      <c r="G1984" s="2">
        <v>100</v>
      </c>
      <c r="H1984" s="2">
        <v>10</v>
      </c>
      <c r="I1984" s="2">
        <v>18</v>
      </c>
      <c r="J1984" s="2">
        <v>9.5</v>
      </c>
      <c r="K1984" s="2">
        <v>2</v>
      </c>
      <c r="L1984" s="19">
        <v>567.05747397295761</v>
      </c>
      <c r="M1984" s="19">
        <f t="shared" si="180"/>
        <v>5.670574739729576E-2</v>
      </c>
      <c r="N1984" s="19">
        <v>567.05747397295761</v>
      </c>
      <c r="O1984" s="19">
        <f t="shared" si="181"/>
        <v>5.670574739729576E-2</v>
      </c>
      <c r="P1984" s="19">
        <f t="shared" si="182"/>
        <v>0</v>
      </c>
      <c r="Q1984" s="24">
        <v>6.51</v>
      </c>
      <c r="R1984" s="24">
        <f t="shared" si="183"/>
        <v>0.36915441555639539</v>
      </c>
      <c r="S1984" s="24">
        <v>8.2509316770186327</v>
      </c>
      <c r="T1984" s="24">
        <f t="shared" si="184"/>
        <v>0</v>
      </c>
      <c r="U1984" s="25">
        <f t="shared" si="185"/>
        <v>0.36915441555639539</v>
      </c>
    </row>
    <row r="1985" spans="1:21" x14ac:dyDescent="0.3">
      <c r="A1985" s="2" t="s">
        <v>6</v>
      </c>
      <c r="B1985" s="2">
        <v>56</v>
      </c>
      <c r="C1985" s="5">
        <v>39878</v>
      </c>
      <c r="D1985" s="2">
        <v>29</v>
      </c>
      <c r="E1985" s="2" t="s">
        <v>9</v>
      </c>
      <c r="F1985" s="6" t="s">
        <v>49</v>
      </c>
      <c r="G1985" s="2">
        <v>90</v>
      </c>
      <c r="H1985" s="2">
        <v>2</v>
      </c>
      <c r="I1985" s="2">
        <v>12</v>
      </c>
      <c r="J1985" s="2">
        <v>4</v>
      </c>
      <c r="K1985" s="2">
        <v>2</v>
      </c>
      <c r="L1985" s="19">
        <v>100.53096491487338</v>
      </c>
      <c r="M1985" s="19">
        <f t="shared" si="180"/>
        <v>1.0053096491487338E-2</v>
      </c>
      <c r="N1985" s="19">
        <v>90.477868423386042</v>
      </c>
      <c r="O1985" s="19">
        <f t="shared" si="181"/>
        <v>9.0477868423386038E-3</v>
      </c>
      <c r="P1985" s="19">
        <f t="shared" si="182"/>
        <v>1.0053096491487341E-3</v>
      </c>
      <c r="Q1985" s="24">
        <v>5.23</v>
      </c>
      <c r="R1985" s="24">
        <f t="shared" si="183"/>
        <v>4.7319925185430899E-2</v>
      </c>
      <c r="S1985" s="24">
        <v>8.461146496815287</v>
      </c>
      <c r="T1985" s="24">
        <f t="shared" si="184"/>
        <v>8.5060722161094168E-3</v>
      </c>
      <c r="U1985" s="25">
        <f t="shared" si="185"/>
        <v>3.881385296932148E-2</v>
      </c>
    </row>
    <row r="1986" spans="1:21" x14ac:dyDescent="0.3">
      <c r="A1986" s="2" t="s">
        <v>6</v>
      </c>
      <c r="B1986" s="2">
        <v>56</v>
      </c>
      <c r="C1986" s="5">
        <v>39878</v>
      </c>
      <c r="D1986" s="2">
        <v>29</v>
      </c>
      <c r="E1986" s="2" t="s">
        <v>9</v>
      </c>
      <c r="F1986" s="6" t="s">
        <v>25</v>
      </c>
      <c r="G1986" s="2">
        <v>90</v>
      </c>
      <c r="H1986" s="2">
        <v>6</v>
      </c>
      <c r="I1986" s="2">
        <v>10</v>
      </c>
      <c r="J1986" s="2">
        <v>5.5</v>
      </c>
      <c r="K1986" s="2">
        <v>2</v>
      </c>
      <c r="L1986" s="19">
        <v>190.06635554218249</v>
      </c>
      <c r="M1986" s="19">
        <f t="shared" ref="M1986:M2049" si="186">L1986/10000</f>
        <v>1.9006635554218249E-2</v>
      </c>
      <c r="N1986" s="19">
        <v>171.05971998796426</v>
      </c>
      <c r="O1986" s="19">
        <f t="shared" ref="O1986:O2049" si="187">N1986/10000</f>
        <v>1.7105971998796425E-2</v>
      </c>
      <c r="P1986" s="19">
        <f t="shared" ref="P1986:P2049" si="188">M1986-O1986</f>
        <v>1.9006635554218235E-3</v>
      </c>
      <c r="Q1986" s="24">
        <v>8.19</v>
      </c>
      <c r="R1986" s="24">
        <f t="shared" ref="R1986:R2049" si="189">O1986*Q1986</f>
        <v>0.14009791067014271</v>
      </c>
      <c r="S1986" s="24">
        <v>10.218461538461538</v>
      </c>
      <c r="T1986" s="24">
        <f t="shared" ref="T1986:T2049" si="190">P1986*S1986</f>
        <v>1.9421857438633464E-2</v>
      </c>
      <c r="U1986" s="25">
        <f t="shared" ref="U1986:U2049" si="191">R1986-T1986</f>
        <v>0.12067605323150925</v>
      </c>
    </row>
    <row r="1987" spans="1:21" x14ac:dyDescent="0.3">
      <c r="A1987" s="2" t="s">
        <v>6</v>
      </c>
      <c r="B1987" s="2">
        <v>56</v>
      </c>
      <c r="C1987" s="5">
        <v>39878</v>
      </c>
      <c r="D1987" s="2">
        <v>29</v>
      </c>
      <c r="E1987" s="2" t="s">
        <v>9</v>
      </c>
      <c r="F1987" s="6" t="s">
        <v>46</v>
      </c>
      <c r="G1987" s="2">
        <v>85</v>
      </c>
      <c r="H1987" s="2">
        <v>14</v>
      </c>
      <c r="I1987" s="2">
        <v>18</v>
      </c>
      <c r="J1987" s="2">
        <v>11.5</v>
      </c>
      <c r="K1987" s="2">
        <v>3</v>
      </c>
      <c r="L1987" s="19">
        <v>1246.4268853117503</v>
      </c>
      <c r="M1987" s="19">
        <f t="shared" si="186"/>
        <v>0.12464268853117504</v>
      </c>
      <c r="N1987" s="19">
        <v>1059.4628525149878</v>
      </c>
      <c r="O1987" s="19">
        <f t="shared" si="187"/>
        <v>0.10594628525149878</v>
      </c>
      <c r="P1987" s="19">
        <f t="shared" si="188"/>
        <v>1.8696403279676255E-2</v>
      </c>
      <c r="Q1987" s="24">
        <v>1.86</v>
      </c>
      <c r="R1987" s="24">
        <f t="shared" si="189"/>
        <v>0.19706009056778775</v>
      </c>
      <c r="S1987" s="24">
        <v>12.651428571428571</v>
      </c>
      <c r="T1987" s="24">
        <f t="shared" si="190"/>
        <v>0.23653621063544703</v>
      </c>
      <c r="U1987" s="25">
        <f t="shared" si="191"/>
        <v>-3.9476120067659271E-2</v>
      </c>
    </row>
    <row r="1988" spans="1:21" x14ac:dyDescent="0.3">
      <c r="A1988" s="2" t="s">
        <v>6</v>
      </c>
      <c r="B1988" s="2">
        <v>56</v>
      </c>
      <c r="C1988" s="5">
        <v>39878</v>
      </c>
      <c r="D1988" s="2">
        <v>29</v>
      </c>
      <c r="E1988" s="2" t="s">
        <v>9</v>
      </c>
      <c r="F1988" s="6" t="s">
        <v>53</v>
      </c>
      <c r="G1988" s="2">
        <v>30</v>
      </c>
      <c r="H1988" s="2">
        <v>7</v>
      </c>
      <c r="I1988" s="2">
        <v>20</v>
      </c>
      <c r="J1988" s="2">
        <v>8.5</v>
      </c>
      <c r="K1988" s="2">
        <v>2</v>
      </c>
      <c r="L1988" s="19">
        <v>453.9601384437251</v>
      </c>
      <c r="M1988" s="19">
        <f t="shared" si="186"/>
        <v>4.5396013844372508E-2</v>
      </c>
      <c r="N1988" s="19">
        <v>136.18804153311751</v>
      </c>
      <c r="O1988" s="19">
        <f t="shared" si="187"/>
        <v>1.361880415331175E-2</v>
      </c>
      <c r="P1988" s="19">
        <f t="shared" si="188"/>
        <v>3.1777209691060758E-2</v>
      </c>
      <c r="Q1988" s="24">
        <v>6.51</v>
      </c>
      <c r="R1988" s="24">
        <f t="shared" si="189"/>
        <v>8.865841503805949E-2</v>
      </c>
      <c r="S1988" s="24">
        <v>8.2509316770186327</v>
      </c>
      <c r="T1988" s="24">
        <f t="shared" si="190"/>
        <v>0.26219158604723669</v>
      </c>
      <c r="U1988" s="25">
        <f t="shared" si="191"/>
        <v>-0.1735331710091772</v>
      </c>
    </row>
    <row r="1989" spans="1:21" x14ac:dyDescent="0.3">
      <c r="A1989" s="2" t="s">
        <v>6</v>
      </c>
      <c r="B1989" s="2">
        <v>56</v>
      </c>
      <c r="C1989" s="5">
        <v>39878</v>
      </c>
      <c r="D1989" s="2">
        <v>29</v>
      </c>
      <c r="E1989" s="2" t="s">
        <v>9</v>
      </c>
      <c r="F1989" s="6" t="s">
        <v>44</v>
      </c>
      <c r="G1989" s="2">
        <v>90</v>
      </c>
      <c r="H1989" s="2">
        <v>3</v>
      </c>
      <c r="I1989" s="2">
        <v>14</v>
      </c>
      <c r="J1989" s="2">
        <v>5</v>
      </c>
      <c r="K1989" s="2">
        <v>2</v>
      </c>
      <c r="L1989" s="19">
        <v>157.07963267948966</v>
      </c>
      <c r="M1989" s="19">
        <f t="shared" si="186"/>
        <v>1.5707963267948967E-2</v>
      </c>
      <c r="N1989" s="19">
        <v>141.37166941154069</v>
      </c>
      <c r="O1989" s="19">
        <f t="shared" si="187"/>
        <v>1.4137166941154069E-2</v>
      </c>
      <c r="P1989" s="19">
        <f t="shared" si="188"/>
        <v>1.5707963267948977E-3</v>
      </c>
      <c r="Q1989" s="24">
        <v>5.78</v>
      </c>
      <c r="R1989" s="24">
        <f t="shared" si="189"/>
        <v>8.171282491987053E-2</v>
      </c>
      <c r="S1989" s="24">
        <v>9.0675767918088734</v>
      </c>
      <c r="T1989" s="24">
        <f t="shared" si="190"/>
        <v>1.4243316317504041E-2</v>
      </c>
      <c r="U1989" s="25">
        <f t="shared" si="191"/>
        <v>6.7469508602366488E-2</v>
      </c>
    </row>
    <row r="1990" spans="1:21" x14ac:dyDescent="0.3">
      <c r="A1990" s="2" t="s">
        <v>6</v>
      </c>
      <c r="B1990" s="2">
        <v>56</v>
      </c>
      <c r="C1990" s="5">
        <v>39878</v>
      </c>
      <c r="D1990" s="2">
        <v>29</v>
      </c>
      <c r="E1990" s="2" t="s">
        <v>9</v>
      </c>
      <c r="F1990" s="6" t="s">
        <v>36</v>
      </c>
      <c r="G1990" s="2">
        <v>40</v>
      </c>
      <c r="H1990" s="2">
        <v>22</v>
      </c>
      <c r="I1990" s="2">
        <v>35</v>
      </c>
      <c r="J1990" s="2">
        <v>19.75</v>
      </c>
      <c r="K1990" s="2">
        <v>2</v>
      </c>
      <c r="L1990" s="19">
        <v>2450.8349688817375</v>
      </c>
      <c r="M1990" s="19">
        <f t="shared" si="186"/>
        <v>0.24508349688817374</v>
      </c>
      <c r="N1990" s="19">
        <v>980.33398755269502</v>
      </c>
      <c r="O1990" s="19">
        <f t="shared" si="187"/>
        <v>9.8033398755269507E-2</v>
      </c>
      <c r="P1990" s="19">
        <f t="shared" si="188"/>
        <v>0.14705009813290423</v>
      </c>
      <c r="Q1990" s="24">
        <v>6.62</v>
      </c>
      <c r="R1990" s="24">
        <f t="shared" si="189"/>
        <v>0.64898109975988416</v>
      </c>
      <c r="S1990" s="24">
        <v>8.3025000000000002</v>
      </c>
      <c r="T1990" s="24">
        <f t="shared" si="190"/>
        <v>1.2208834397484374</v>
      </c>
      <c r="U1990" s="25">
        <f t="shared" si="191"/>
        <v>-0.57190233998855322</v>
      </c>
    </row>
    <row r="1991" spans="1:21" x14ac:dyDescent="0.3">
      <c r="A1991" s="2" t="s">
        <v>6</v>
      </c>
      <c r="B1991" s="2">
        <v>56</v>
      </c>
      <c r="C1991" s="5">
        <v>39878</v>
      </c>
      <c r="D1991" s="2">
        <v>29</v>
      </c>
      <c r="E1991" s="2" t="s">
        <v>9</v>
      </c>
      <c r="F1991" s="6" t="s">
        <v>25</v>
      </c>
      <c r="G1991" s="2">
        <v>100</v>
      </c>
      <c r="H1991" s="2">
        <v>2</v>
      </c>
      <c r="I1991" s="2">
        <v>11</v>
      </c>
      <c r="J1991" s="2">
        <v>3.75</v>
      </c>
      <c r="K1991" s="2">
        <v>2</v>
      </c>
      <c r="L1991" s="19">
        <v>88.35729338221293</v>
      </c>
      <c r="M1991" s="19">
        <f t="shared" si="186"/>
        <v>8.8357293382212935E-3</v>
      </c>
      <c r="N1991" s="19">
        <v>88.35729338221293</v>
      </c>
      <c r="O1991" s="19">
        <f t="shared" si="187"/>
        <v>8.8357293382212935E-3</v>
      </c>
      <c r="P1991" s="19">
        <f t="shared" si="188"/>
        <v>0</v>
      </c>
      <c r="Q1991" s="24">
        <v>8.19</v>
      </c>
      <c r="R1991" s="24">
        <f t="shared" si="189"/>
        <v>7.2364623280032389E-2</v>
      </c>
      <c r="S1991" s="24">
        <v>10.218461538461538</v>
      </c>
      <c r="T1991" s="24">
        <f t="shared" si="190"/>
        <v>0</v>
      </c>
      <c r="U1991" s="25">
        <f t="shared" si="191"/>
        <v>7.2364623280032389E-2</v>
      </c>
    </row>
    <row r="1992" spans="1:21" x14ac:dyDescent="0.3">
      <c r="A1992" s="2" t="s">
        <v>6</v>
      </c>
      <c r="B1992" s="2">
        <v>56</v>
      </c>
      <c r="C1992" s="5">
        <v>39878</v>
      </c>
      <c r="D1992" s="2">
        <v>29</v>
      </c>
      <c r="E1992" s="2" t="s">
        <v>9</v>
      </c>
      <c r="F1992" s="6" t="s">
        <v>36</v>
      </c>
      <c r="G1992" s="2">
        <v>70</v>
      </c>
      <c r="H1992" s="2">
        <v>18</v>
      </c>
      <c r="I1992" s="2">
        <v>38</v>
      </c>
      <c r="J1992" s="2">
        <v>18.5</v>
      </c>
      <c r="K1992" s="2">
        <v>2</v>
      </c>
      <c r="L1992" s="19">
        <v>2150.4201713822135</v>
      </c>
      <c r="M1992" s="19">
        <f t="shared" si="186"/>
        <v>0.21504201713822135</v>
      </c>
      <c r="N1992" s="19">
        <v>1505.2941199675495</v>
      </c>
      <c r="O1992" s="19">
        <f t="shared" si="187"/>
        <v>0.15052941199675496</v>
      </c>
      <c r="P1992" s="19">
        <f t="shared" si="188"/>
        <v>6.4512605141466395E-2</v>
      </c>
      <c r="Q1992" s="24">
        <v>6.62</v>
      </c>
      <c r="R1992" s="24">
        <f t="shared" si="189"/>
        <v>0.99650470741851782</v>
      </c>
      <c r="S1992" s="24">
        <v>8.3025000000000002</v>
      </c>
      <c r="T1992" s="24">
        <f t="shared" si="190"/>
        <v>0.53561590418702476</v>
      </c>
      <c r="U1992" s="25">
        <f t="shared" si="191"/>
        <v>0.46088880323149306</v>
      </c>
    </row>
    <row r="1993" spans="1:21" x14ac:dyDescent="0.3">
      <c r="A1993" s="2" t="s">
        <v>6</v>
      </c>
      <c r="B1993" s="2">
        <v>56</v>
      </c>
      <c r="C1993" s="5">
        <v>39878</v>
      </c>
      <c r="D1993" s="2">
        <v>29</v>
      </c>
      <c r="E1993" s="2" t="s">
        <v>9</v>
      </c>
      <c r="F1993" s="6" t="s">
        <v>53</v>
      </c>
      <c r="G1993" s="2">
        <v>70</v>
      </c>
      <c r="H1993" s="2">
        <v>13</v>
      </c>
      <c r="I1993" s="2">
        <v>27</v>
      </c>
      <c r="J1993" s="2">
        <v>13.25</v>
      </c>
      <c r="K1993" s="2">
        <v>2</v>
      </c>
      <c r="L1993" s="19">
        <v>1103.0917204917162</v>
      </c>
      <c r="M1993" s="19">
        <f t="shared" si="186"/>
        <v>0.11030917204917162</v>
      </c>
      <c r="N1993" s="19">
        <v>772.16420434420127</v>
      </c>
      <c r="O1993" s="19">
        <f t="shared" si="187"/>
        <v>7.7216420434420133E-2</v>
      </c>
      <c r="P1993" s="19">
        <f t="shared" si="188"/>
        <v>3.3092751614751489E-2</v>
      </c>
      <c r="Q1993" s="24">
        <v>6.51</v>
      </c>
      <c r="R1993" s="24">
        <f t="shared" si="189"/>
        <v>0.502678897028075</v>
      </c>
      <c r="S1993" s="24">
        <v>8.2509316770186327</v>
      </c>
      <c r="T1993" s="24">
        <f t="shared" si="190"/>
        <v>0.27304603257786259</v>
      </c>
      <c r="U1993" s="25">
        <f t="shared" si="191"/>
        <v>0.22963286445021241</v>
      </c>
    </row>
    <row r="1994" spans="1:21" x14ac:dyDescent="0.3">
      <c r="A1994" s="2" t="s">
        <v>6</v>
      </c>
      <c r="B1994" s="2">
        <v>56</v>
      </c>
      <c r="C1994" s="5">
        <v>39878</v>
      </c>
      <c r="D1994" s="2">
        <v>29</v>
      </c>
      <c r="E1994" s="2" t="s">
        <v>9</v>
      </c>
      <c r="F1994" s="6" t="s">
        <v>36</v>
      </c>
      <c r="G1994" s="2">
        <v>75</v>
      </c>
      <c r="H1994" s="2">
        <v>25</v>
      </c>
      <c r="I1994" s="2">
        <v>40</v>
      </c>
      <c r="J1994" s="2">
        <v>22.5</v>
      </c>
      <c r="K1994" s="2">
        <v>2</v>
      </c>
      <c r="L1994" s="19">
        <v>3180.8625617596654</v>
      </c>
      <c r="M1994" s="19">
        <f t="shared" si="186"/>
        <v>0.31808625617596653</v>
      </c>
      <c r="N1994" s="19">
        <v>2385.6469213197488</v>
      </c>
      <c r="O1994" s="19">
        <f t="shared" si="187"/>
        <v>0.23856469213197487</v>
      </c>
      <c r="P1994" s="19">
        <f t="shared" si="188"/>
        <v>7.952156404399166E-2</v>
      </c>
      <c r="Q1994" s="24">
        <v>6.62</v>
      </c>
      <c r="R1994" s="24">
        <f t="shared" si="189"/>
        <v>1.5792982619136737</v>
      </c>
      <c r="S1994" s="24">
        <v>8.3025000000000002</v>
      </c>
      <c r="T1994" s="24">
        <f t="shared" si="190"/>
        <v>0.66022778547524075</v>
      </c>
      <c r="U1994" s="25">
        <f t="shared" si="191"/>
        <v>0.91907047643843298</v>
      </c>
    </row>
    <row r="1995" spans="1:21" x14ac:dyDescent="0.3">
      <c r="A1995" s="2" t="s">
        <v>6</v>
      </c>
      <c r="B1995" s="2">
        <v>56</v>
      </c>
      <c r="C1995" s="5">
        <v>39878</v>
      </c>
      <c r="D1995" s="2">
        <v>29</v>
      </c>
      <c r="E1995" s="2" t="s">
        <v>9</v>
      </c>
      <c r="F1995" s="6" t="s">
        <v>44</v>
      </c>
      <c r="G1995" s="2">
        <v>100</v>
      </c>
      <c r="H1995" s="2">
        <v>3</v>
      </c>
      <c r="I1995" s="2">
        <v>11</v>
      </c>
      <c r="J1995" s="2">
        <v>4.25</v>
      </c>
      <c r="K1995" s="2">
        <v>2</v>
      </c>
      <c r="L1995" s="19">
        <v>113.49003461093127</v>
      </c>
      <c r="M1995" s="19">
        <f t="shared" si="186"/>
        <v>1.1349003461093127E-2</v>
      </c>
      <c r="N1995" s="19">
        <v>113.49003461093127</v>
      </c>
      <c r="O1995" s="19">
        <f t="shared" si="187"/>
        <v>1.1349003461093127E-2</v>
      </c>
      <c r="P1995" s="19">
        <f t="shared" si="188"/>
        <v>0</v>
      </c>
      <c r="Q1995" s="24">
        <v>5.78</v>
      </c>
      <c r="R1995" s="24">
        <f t="shared" si="189"/>
        <v>6.5597240005118282E-2</v>
      </c>
      <c r="S1995" s="24">
        <v>9.0675767918088734</v>
      </c>
      <c r="T1995" s="24">
        <f t="shared" si="190"/>
        <v>0</v>
      </c>
      <c r="U1995" s="25">
        <f t="shared" si="191"/>
        <v>6.5597240005118282E-2</v>
      </c>
    </row>
    <row r="1996" spans="1:21" x14ac:dyDescent="0.3">
      <c r="A1996" s="2" t="s">
        <v>6</v>
      </c>
      <c r="B1996" s="2">
        <v>56</v>
      </c>
      <c r="C1996" s="5">
        <v>39878</v>
      </c>
      <c r="D1996" s="2">
        <v>29</v>
      </c>
      <c r="E1996" s="2" t="s">
        <v>9</v>
      </c>
      <c r="F1996" s="6" t="s">
        <v>36</v>
      </c>
      <c r="G1996" s="2">
        <v>90</v>
      </c>
      <c r="H1996" s="2">
        <v>15</v>
      </c>
      <c r="I1996" s="2">
        <v>27</v>
      </c>
      <c r="J1996" s="2">
        <v>14.25</v>
      </c>
      <c r="K1996" s="2">
        <v>2</v>
      </c>
      <c r="L1996" s="19">
        <v>1275.8793164391548</v>
      </c>
      <c r="M1996" s="19">
        <f t="shared" si="186"/>
        <v>0.12758793164391546</v>
      </c>
      <c r="N1996" s="19">
        <v>1148.2913847952393</v>
      </c>
      <c r="O1996" s="19">
        <f t="shared" si="187"/>
        <v>0.11482913847952393</v>
      </c>
      <c r="P1996" s="19">
        <f t="shared" si="188"/>
        <v>1.2758793164391533E-2</v>
      </c>
      <c r="Q1996" s="24">
        <v>6.62</v>
      </c>
      <c r="R1996" s="24">
        <f t="shared" si="189"/>
        <v>0.76016889673444843</v>
      </c>
      <c r="S1996" s="24">
        <v>8.3025000000000002</v>
      </c>
      <c r="T1996" s="24">
        <f t="shared" si="190"/>
        <v>0.10592988024736071</v>
      </c>
      <c r="U1996" s="25">
        <f t="shared" si="191"/>
        <v>0.65423901648708771</v>
      </c>
    </row>
    <row r="1997" spans="1:21" x14ac:dyDescent="0.3">
      <c r="A1997" s="2" t="s">
        <v>6</v>
      </c>
      <c r="B1997" s="2">
        <v>56</v>
      </c>
      <c r="C1997" s="5">
        <v>39878</v>
      </c>
      <c r="D1997" s="2">
        <v>29</v>
      </c>
      <c r="E1997" s="2" t="s">
        <v>9</v>
      </c>
      <c r="F1997" s="6" t="s">
        <v>53</v>
      </c>
      <c r="G1997" s="2">
        <v>90</v>
      </c>
      <c r="H1997" s="2">
        <v>6</v>
      </c>
      <c r="I1997" s="2">
        <v>12</v>
      </c>
      <c r="J1997" s="2">
        <v>6</v>
      </c>
      <c r="K1997" s="2">
        <v>2</v>
      </c>
      <c r="L1997" s="19">
        <v>226.1946710584651</v>
      </c>
      <c r="M1997" s="19">
        <f t="shared" si="186"/>
        <v>2.2619467105846509E-2</v>
      </c>
      <c r="N1997" s="19">
        <v>203.57520395261861</v>
      </c>
      <c r="O1997" s="19">
        <f t="shared" si="187"/>
        <v>2.0357520395261862E-2</v>
      </c>
      <c r="P1997" s="19">
        <f t="shared" si="188"/>
        <v>2.2619467105846475E-3</v>
      </c>
      <c r="Q1997" s="24">
        <v>6.51</v>
      </c>
      <c r="R1997" s="24">
        <f t="shared" si="189"/>
        <v>0.13252745777315472</v>
      </c>
      <c r="S1997" s="24">
        <v>8.2509316770186327</v>
      </c>
      <c r="T1997" s="24">
        <f t="shared" si="190"/>
        <v>1.8663167766090966E-2</v>
      </c>
      <c r="U1997" s="25">
        <f t="shared" si="191"/>
        <v>0.11386429000706376</v>
      </c>
    </row>
    <row r="1998" spans="1:21" x14ac:dyDescent="0.3">
      <c r="A1998" s="2" t="s">
        <v>6</v>
      </c>
      <c r="B1998" s="2">
        <v>56</v>
      </c>
      <c r="C1998" s="5">
        <v>39878</v>
      </c>
      <c r="D1998" s="2">
        <v>29</v>
      </c>
      <c r="E1998" s="2" t="s">
        <v>9</v>
      </c>
      <c r="F1998" s="6" t="s">
        <v>46</v>
      </c>
      <c r="G1998" s="2">
        <v>90</v>
      </c>
      <c r="H1998" s="2">
        <v>13</v>
      </c>
      <c r="I1998" s="2">
        <v>21</v>
      </c>
      <c r="J1998" s="2">
        <v>11.75</v>
      </c>
      <c r="K1998" s="2">
        <v>3</v>
      </c>
      <c r="L1998" s="19">
        <v>1301.2084072087225</v>
      </c>
      <c r="M1998" s="19">
        <f t="shared" si="186"/>
        <v>0.13012084072087224</v>
      </c>
      <c r="N1998" s="19">
        <v>1171.0875664878504</v>
      </c>
      <c r="O1998" s="19">
        <f t="shared" si="187"/>
        <v>0.11710875664878503</v>
      </c>
      <c r="P1998" s="19">
        <f t="shared" si="188"/>
        <v>1.3012084072087204E-2</v>
      </c>
      <c r="Q1998" s="24">
        <v>1.86</v>
      </c>
      <c r="R1998" s="24">
        <f t="shared" si="189"/>
        <v>0.21782228736674017</v>
      </c>
      <c r="S1998" s="24">
        <v>12.651428571428571</v>
      </c>
      <c r="T1998" s="24">
        <f t="shared" si="190"/>
        <v>0.16462145220343469</v>
      </c>
      <c r="U1998" s="25">
        <f t="shared" si="191"/>
        <v>5.3200835163305482E-2</v>
      </c>
    </row>
    <row r="1999" spans="1:21" x14ac:dyDescent="0.3">
      <c r="A1999" s="2" t="s">
        <v>6</v>
      </c>
      <c r="B1999" s="2">
        <v>56</v>
      </c>
      <c r="C1999" s="5">
        <v>39878</v>
      </c>
      <c r="D1999" s="2">
        <v>29</v>
      </c>
      <c r="E1999" s="2" t="s">
        <v>9</v>
      </c>
      <c r="F1999" s="6" t="s">
        <v>36</v>
      </c>
      <c r="G1999" s="2">
        <v>40</v>
      </c>
      <c r="H1999" s="2">
        <v>10</v>
      </c>
      <c r="I1999" s="2">
        <v>15</v>
      </c>
      <c r="J1999" s="2">
        <v>8.75</v>
      </c>
      <c r="K1999" s="2">
        <v>2</v>
      </c>
      <c r="L1999" s="19">
        <v>481.05637508093707</v>
      </c>
      <c r="M1999" s="19">
        <f t="shared" si="186"/>
        <v>4.8105637508093706E-2</v>
      </c>
      <c r="N1999" s="19">
        <v>192.42255003237483</v>
      </c>
      <c r="O1999" s="19">
        <f t="shared" si="187"/>
        <v>1.9242255003237483E-2</v>
      </c>
      <c r="P1999" s="19">
        <f t="shared" si="188"/>
        <v>2.8863382504856223E-2</v>
      </c>
      <c r="Q1999" s="24">
        <v>6.62</v>
      </c>
      <c r="R1999" s="24">
        <f t="shared" si="189"/>
        <v>0.12738372812143214</v>
      </c>
      <c r="S1999" s="24">
        <v>8.3025000000000002</v>
      </c>
      <c r="T1999" s="24">
        <f t="shared" si="190"/>
        <v>0.2396382332465688</v>
      </c>
      <c r="U1999" s="25">
        <f t="shared" si="191"/>
        <v>-0.11225450512513666</v>
      </c>
    </row>
    <row r="2000" spans="1:21" x14ac:dyDescent="0.3">
      <c r="A2000" s="2" t="s">
        <v>6</v>
      </c>
      <c r="B2000" s="2">
        <v>56</v>
      </c>
      <c r="C2000" s="5">
        <v>39878</v>
      </c>
      <c r="D2000" s="2">
        <v>29</v>
      </c>
      <c r="E2000" s="2" t="s">
        <v>9</v>
      </c>
      <c r="F2000" s="6" t="s">
        <v>49</v>
      </c>
      <c r="G2000" s="2">
        <v>100</v>
      </c>
      <c r="H2000" s="2">
        <v>2</v>
      </c>
      <c r="I2000" s="2">
        <v>16</v>
      </c>
      <c r="J2000" s="2">
        <v>5</v>
      </c>
      <c r="K2000" s="2">
        <v>2</v>
      </c>
      <c r="L2000" s="19">
        <v>157.07963267948966</v>
      </c>
      <c r="M2000" s="19">
        <f t="shared" si="186"/>
        <v>1.5707963267948967E-2</v>
      </c>
      <c r="N2000" s="19">
        <v>157.07963267948966</v>
      </c>
      <c r="O2000" s="19">
        <f t="shared" si="187"/>
        <v>1.5707963267948967E-2</v>
      </c>
      <c r="P2000" s="19">
        <f t="shared" si="188"/>
        <v>0</v>
      </c>
      <c r="Q2000" s="24">
        <v>5.23</v>
      </c>
      <c r="R2000" s="24">
        <f t="shared" si="189"/>
        <v>8.215264789137311E-2</v>
      </c>
      <c r="S2000" s="24">
        <v>8.461146496815287</v>
      </c>
      <c r="T2000" s="24">
        <f t="shared" si="190"/>
        <v>0</v>
      </c>
      <c r="U2000" s="25">
        <f t="shared" si="191"/>
        <v>8.215264789137311E-2</v>
      </c>
    </row>
    <row r="2001" spans="1:21" x14ac:dyDescent="0.3">
      <c r="A2001" s="2" t="s">
        <v>6</v>
      </c>
      <c r="B2001" s="2">
        <v>56</v>
      </c>
      <c r="C2001" s="5">
        <v>39878</v>
      </c>
      <c r="D2001" s="2">
        <v>29</v>
      </c>
      <c r="E2001" s="2" t="s">
        <v>9</v>
      </c>
      <c r="F2001" s="6" t="s">
        <v>44</v>
      </c>
      <c r="G2001" s="2">
        <v>85</v>
      </c>
      <c r="H2001" s="2">
        <v>3</v>
      </c>
      <c r="I2001" s="2">
        <v>16</v>
      </c>
      <c r="J2001" s="2">
        <v>5.5</v>
      </c>
      <c r="K2001" s="2">
        <v>2</v>
      </c>
      <c r="L2001" s="19">
        <v>190.06635554218249</v>
      </c>
      <c r="M2001" s="19">
        <f t="shared" si="186"/>
        <v>1.9006635554218249E-2</v>
      </c>
      <c r="N2001" s="19">
        <v>161.55640221085511</v>
      </c>
      <c r="O2001" s="19">
        <f t="shared" si="187"/>
        <v>1.615564022108551E-2</v>
      </c>
      <c r="P2001" s="19">
        <f t="shared" si="188"/>
        <v>2.8509953331327387E-3</v>
      </c>
      <c r="Q2001" s="24">
        <v>5.78</v>
      </c>
      <c r="R2001" s="24">
        <f t="shared" si="189"/>
        <v>9.3379600477874247E-2</v>
      </c>
      <c r="S2001" s="24">
        <v>9.0675767918088734</v>
      </c>
      <c r="T2001" s="24">
        <f t="shared" si="190"/>
        <v>2.585161911626983E-2</v>
      </c>
      <c r="U2001" s="25">
        <f t="shared" si="191"/>
        <v>6.7527981361604414E-2</v>
      </c>
    </row>
    <row r="2002" spans="1:21" x14ac:dyDescent="0.3">
      <c r="A2002" s="2" t="s">
        <v>6</v>
      </c>
      <c r="B2002" s="2">
        <v>56</v>
      </c>
      <c r="C2002" s="5">
        <v>39878</v>
      </c>
      <c r="D2002" s="2">
        <v>29</v>
      </c>
      <c r="E2002" s="2" t="s">
        <v>9</v>
      </c>
      <c r="F2002" s="6" t="s">
        <v>44</v>
      </c>
      <c r="G2002" s="2">
        <v>90</v>
      </c>
      <c r="H2002" s="2">
        <v>2</v>
      </c>
      <c r="I2002" s="2">
        <v>14</v>
      </c>
      <c r="J2002" s="2">
        <v>4.5</v>
      </c>
      <c r="K2002" s="2">
        <v>2</v>
      </c>
      <c r="L2002" s="19">
        <v>127.23450247038662</v>
      </c>
      <c r="M2002" s="19">
        <f t="shared" si="186"/>
        <v>1.2723450247038661E-2</v>
      </c>
      <c r="N2002" s="19">
        <v>114.51105222334796</v>
      </c>
      <c r="O2002" s="19">
        <f t="shared" si="187"/>
        <v>1.1451105222334796E-2</v>
      </c>
      <c r="P2002" s="19">
        <f t="shared" si="188"/>
        <v>1.2723450247038651E-3</v>
      </c>
      <c r="Q2002" s="24">
        <v>5.78</v>
      </c>
      <c r="R2002" s="24">
        <f t="shared" si="189"/>
        <v>6.618738818509512E-2</v>
      </c>
      <c r="S2002" s="24">
        <v>9.0675767918088734</v>
      </c>
      <c r="T2002" s="24">
        <f t="shared" si="190"/>
        <v>1.1537086217178255E-2</v>
      </c>
      <c r="U2002" s="25">
        <f t="shared" si="191"/>
        <v>5.4650301967916863E-2</v>
      </c>
    </row>
    <row r="2003" spans="1:21" x14ac:dyDescent="0.3">
      <c r="A2003" s="2" t="s">
        <v>6</v>
      </c>
      <c r="B2003" s="2">
        <v>56</v>
      </c>
      <c r="C2003" s="5">
        <v>39878</v>
      </c>
      <c r="D2003" s="2">
        <v>29</v>
      </c>
      <c r="E2003" s="2" t="s">
        <v>9</v>
      </c>
      <c r="F2003" s="6" t="s">
        <v>44</v>
      </c>
      <c r="G2003" s="2">
        <v>90</v>
      </c>
      <c r="H2003" s="2">
        <v>1</v>
      </c>
      <c r="I2003" s="2">
        <v>12</v>
      </c>
      <c r="J2003" s="2">
        <v>3.5</v>
      </c>
      <c r="K2003" s="2">
        <v>2</v>
      </c>
      <c r="L2003" s="19">
        <v>76.969020012949926</v>
      </c>
      <c r="M2003" s="19">
        <f t="shared" si="186"/>
        <v>7.696902001294993E-3</v>
      </c>
      <c r="N2003" s="19">
        <v>69.272118011654939</v>
      </c>
      <c r="O2003" s="19">
        <f t="shared" si="187"/>
        <v>6.9272118011654941E-3</v>
      </c>
      <c r="P2003" s="19">
        <f t="shared" si="188"/>
        <v>7.6969020012949887E-4</v>
      </c>
      <c r="Q2003" s="24">
        <v>5.78</v>
      </c>
      <c r="R2003" s="24">
        <f t="shared" si="189"/>
        <v>4.0039284210736555E-2</v>
      </c>
      <c r="S2003" s="24">
        <v>9.0675767918088734</v>
      </c>
      <c r="T2003" s="24">
        <f t="shared" si="190"/>
        <v>6.9792249955769707E-3</v>
      </c>
      <c r="U2003" s="25">
        <f t="shared" si="191"/>
        <v>3.3060059215159587E-2</v>
      </c>
    </row>
    <row r="2004" spans="1:21" x14ac:dyDescent="0.3">
      <c r="A2004" s="2" t="s">
        <v>6</v>
      </c>
      <c r="B2004" s="2">
        <v>56</v>
      </c>
      <c r="C2004" s="5">
        <v>39878</v>
      </c>
      <c r="D2004" s="2">
        <v>29</v>
      </c>
      <c r="E2004" s="2" t="s">
        <v>9</v>
      </c>
      <c r="F2004" s="6" t="s">
        <v>44</v>
      </c>
      <c r="G2004" s="2">
        <v>90</v>
      </c>
      <c r="H2004" s="2">
        <v>2</v>
      </c>
      <c r="I2004" s="2">
        <v>15</v>
      </c>
      <c r="J2004" s="2">
        <v>4.75</v>
      </c>
      <c r="K2004" s="2">
        <v>2</v>
      </c>
      <c r="L2004" s="19">
        <v>141.7643684932394</v>
      </c>
      <c r="M2004" s="19">
        <f t="shared" si="186"/>
        <v>1.417643684932394E-2</v>
      </c>
      <c r="N2004" s="19">
        <v>127.58793164391547</v>
      </c>
      <c r="O2004" s="19">
        <f t="shared" si="187"/>
        <v>1.2758793164391546E-2</v>
      </c>
      <c r="P2004" s="19">
        <f t="shared" si="188"/>
        <v>1.4176436849323935E-3</v>
      </c>
      <c r="Q2004" s="24">
        <v>5.78</v>
      </c>
      <c r="R2004" s="24">
        <f t="shared" si="189"/>
        <v>7.3745824490183146E-2</v>
      </c>
      <c r="S2004" s="24">
        <v>9.0675767918088734</v>
      </c>
      <c r="T2004" s="24">
        <f t="shared" si="190"/>
        <v>1.2854592976547381E-2</v>
      </c>
      <c r="U2004" s="25">
        <f t="shared" si="191"/>
        <v>6.0891231513635763E-2</v>
      </c>
    </row>
    <row r="2005" spans="1:21" x14ac:dyDescent="0.3">
      <c r="A2005" s="2" t="s">
        <v>6</v>
      </c>
      <c r="B2005" s="2">
        <v>56</v>
      </c>
      <c r="C2005" s="5">
        <v>39878</v>
      </c>
      <c r="D2005" s="2">
        <v>29</v>
      </c>
      <c r="E2005" s="2" t="s">
        <v>9</v>
      </c>
      <c r="F2005" s="6" t="s">
        <v>36</v>
      </c>
      <c r="G2005" s="2">
        <v>10</v>
      </c>
      <c r="H2005" s="2">
        <v>70</v>
      </c>
      <c r="I2005" s="2">
        <v>65</v>
      </c>
      <c r="J2005" s="2">
        <v>51.25</v>
      </c>
      <c r="K2005" s="2">
        <v>2</v>
      </c>
      <c r="L2005" s="19">
        <v>16503.178908388883</v>
      </c>
      <c r="M2005" s="19">
        <f t="shared" si="186"/>
        <v>1.6503178908388882</v>
      </c>
      <c r="N2005" s="19">
        <v>1650.3178908388884</v>
      </c>
      <c r="O2005" s="19">
        <f t="shared" si="187"/>
        <v>0.16503178908388885</v>
      </c>
      <c r="P2005" s="19">
        <f t="shared" si="188"/>
        <v>1.4852861017549994</v>
      </c>
      <c r="Q2005" s="24">
        <v>6.62</v>
      </c>
      <c r="R2005" s="24">
        <f t="shared" si="189"/>
        <v>1.0925104437353441</v>
      </c>
      <c r="S2005" s="24">
        <v>8.3025000000000002</v>
      </c>
      <c r="T2005" s="24">
        <f t="shared" si="190"/>
        <v>12.331587859820884</v>
      </c>
      <c r="U2005" s="25">
        <f t="shared" si="191"/>
        <v>-11.239077416085539</v>
      </c>
    </row>
    <row r="2006" spans="1:21" x14ac:dyDescent="0.3">
      <c r="A2006" s="2" t="s">
        <v>6</v>
      </c>
      <c r="B2006" s="2">
        <v>56</v>
      </c>
      <c r="C2006" s="5">
        <v>39878</v>
      </c>
      <c r="D2006" s="2">
        <v>29</v>
      </c>
      <c r="E2006" s="2" t="s">
        <v>9</v>
      </c>
      <c r="F2006" s="6" t="s">
        <v>42</v>
      </c>
      <c r="G2006" s="2">
        <v>90</v>
      </c>
      <c r="H2006" s="2">
        <v>6</v>
      </c>
      <c r="I2006" s="2">
        <v>10</v>
      </c>
      <c r="J2006" s="2">
        <v>5.5</v>
      </c>
      <c r="K2006" s="2">
        <v>2</v>
      </c>
      <c r="L2006" s="19">
        <v>190.06635554218249</v>
      </c>
      <c r="M2006" s="19">
        <f t="shared" si="186"/>
        <v>1.9006635554218249E-2</v>
      </c>
      <c r="N2006" s="19">
        <v>171.05971998796426</v>
      </c>
      <c r="O2006" s="19">
        <f t="shared" si="187"/>
        <v>1.7105971998796425E-2</v>
      </c>
      <c r="P2006" s="19">
        <f t="shared" si="188"/>
        <v>1.9006635554218235E-3</v>
      </c>
      <c r="Q2006" s="24">
        <v>11.49</v>
      </c>
      <c r="R2006" s="24">
        <f t="shared" si="189"/>
        <v>0.19654761826617093</v>
      </c>
      <c r="S2006" s="24">
        <v>8.1999999999999993</v>
      </c>
      <c r="T2006" s="24">
        <f t="shared" si="190"/>
        <v>1.5585441154458951E-2</v>
      </c>
      <c r="U2006" s="25">
        <f t="shared" si="191"/>
        <v>0.18096217711171197</v>
      </c>
    </row>
    <row r="2007" spans="1:21" x14ac:dyDescent="0.3">
      <c r="A2007" s="2" t="s">
        <v>6</v>
      </c>
      <c r="B2007" s="2">
        <v>56</v>
      </c>
      <c r="C2007" s="5">
        <v>39878</v>
      </c>
      <c r="D2007" s="2">
        <v>29</v>
      </c>
      <c r="E2007" s="2" t="s">
        <v>9</v>
      </c>
      <c r="F2007" s="6" t="s">
        <v>53</v>
      </c>
      <c r="G2007" s="2">
        <v>60</v>
      </c>
      <c r="H2007" s="2">
        <v>15</v>
      </c>
      <c r="I2007" s="2">
        <v>32</v>
      </c>
      <c r="J2007" s="2">
        <v>15.5</v>
      </c>
      <c r="K2007" s="2">
        <v>2</v>
      </c>
      <c r="L2007" s="19">
        <v>1509.5352700498956</v>
      </c>
      <c r="M2007" s="19">
        <f t="shared" si="186"/>
        <v>0.15095352700498957</v>
      </c>
      <c r="N2007" s="19">
        <v>905.72116202993732</v>
      </c>
      <c r="O2007" s="19">
        <f t="shared" si="187"/>
        <v>9.0572116202993727E-2</v>
      </c>
      <c r="P2007" s="19">
        <f t="shared" si="188"/>
        <v>6.0381410801995841E-2</v>
      </c>
      <c r="Q2007" s="24">
        <v>6.51</v>
      </c>
      <c r="R2007" s="24">
        <f t="shared" si="189"/>
        <v>0.58962447648148919</v>
      </c>
      <c r="S2007" s="24">
        <v>8.2509316770186327</v>
      </c>
      <c r="T2007" s="24">
        <f t="shared" si="190"/>
        <v>0.49820289508926252</v>
      </c>
      <c r="U2007" s="25">
        <f t="shared" si="191"/>
        <v>9.142158139222667E-2</v>
      </c>
    </row>
    <row r="2008" spans="1:21" x14ac:dyDescent="0.3">
      <c r="A2008" s="2" t="s">
        <v>6</v>
      </c>
      <c r="B2008" s="2">
        <v>56</v>
      </c>
      <c r="C2008" s="5">
        <v>39878</v>
      </c>
      <c r="D2008" s="2">
        <v>29</v>
      </c>
      <c r="E2008" s="2" t="s">
        <v>9</v>
      </c>
      <c r="F2008" s="6" t="s">
        <v>44</v>
      </c>
      <c r="G2008" s="2">
        <v>80</v>
      </c>
      <c r="H2008" s="2">
        <v>5</v>
      </c>
      <c r="I2008" s="2">
        <v>15</v>
      </c>
      <c r="J2008" s="2">
        <v>6.25</v>
      </c>
      <c r="K2008" s="2">
        <v>2</v>
      </c>
      <c r="L2008" s="19">
        <v>245.43692606170259</v>
      </c>
      <c r="M2008" s="19">
        <f t="shared" si="186"/>
        <v>2.4543692606170259E-2</v>
      </c>
      <c r="N2008" s="19">
        <v>196.34954084936209</v>
      </c>
      <c r="O2008" s="19">
        <f t="shared" si="187"/>
        <v>1.9634954084936207E-2</v>
      </c>
      <c r="P2008" s="19">
        <f t="shared" si="188"/>
        <v>4.9087385212340517E-3</v>
      </c>
      <c r="Q2008" s="24">
        <v>5.78</v>
      </c>
      <c r="R2008" s="24">
        <f t="shared" si="189"/>
        <v>0.11349003461093128</v>
      </c>
      <c r="S2008" s="24">
        <v>9.0675767918088734</v>
      </c>
      <c r="T2008" s="24">
        <f t="shared" si="190"/>
        <v>4.4510363492200097E-2</v>
      </c>
      <c r="U2008" s="25">
        <f t="shared" si="191"/>
        <v>6.8979671118731184E-2</v>
      </c>
    </row>
    <row r="2009" spans="1:21" x14ac:dyDescent="0.3">
      <c r="A2009" s="2" t="s">
        <v>6</v>
      </c>
      <c r="B2009" s="2">
        <v>56</v>
      </c>
      <c r="C2009" s="5">
        <v>39878</v>
      </c>
      <c r="D2009" s="2">
        <v>29</v>
      </c>
      <c r="E2009" s="2" t="s">
        <v>9</v>
      </c>
      <c r="F2009" s="6" t="s">
        <v>44</v>
      </c>
      <c r="G2009" s="2">
        <v>90</v>
      </c>
      <c r="H2009" s="2">
        <v>8</v>
      </c>
      <c r="I2009" s="2">
        <v>15</v>
      </c>
      <c r="J2009" s="2">
        <v>7.75</v>
      </c>
      <c r="K2009" s="2">
        <v>2</v>
      </c>
      <c r="L2009" s="19">
        <v>377.38381751247391</v>
      </c>
      <c r="M2009" s="19">
        <f t="shared" si="186"/>
        <v>3.7738381751247392E-2</v>
      </c>
      <c r="N2009" s="19">
        <v>339.64543576122651</v>
      </c>
      <c r="O2009" s="19">
        <f t="shared" si="187"/>
        <v>3.3964543576122649E-2</v>
      </c>
      <c r="P2009" s="19">
        <f t="shared" si="188"/>
        <v>3.7738381751247427E-3</v>
      </c>
      <c r="Q2009" s="24">
        <v>5.78</v>
      </c>
      <c r="R2009" s="24">
        <f t="shared" si="189"/>
        <v>0.19631506186998893</v>
      </c>
      <c r="S2009" s="24">
        <v>9.0675767918088734</v>
      </c>
      <c r="T2009" s="24">
        <f t="shared" si="190"/>
        <v>3.4219567452803468E-2</v>
      </c>
      <c r="U2009" s="25">
        <f t="shared" si="191"/>
        <v>0.16209549441718546</v>
      </c>
    </row>
    <row r="2010" spans="1:21" x14ac:dyDescent="0.3">
      <c r="A2010" s="2" t="s">
        <v>6</v>
      </c>
      <c r="B2010" s="2">
        <v>56</v>
      </c>
      <c r="C2010" s="5">
        <v>39878</v>
      </c>
      <c r="D2010" s="2">
        <v>29</v>
      </c>
      <c r="E2010" s="2" t="s">
        <v>9</v>
      </c>
      <c r="F2010" s="6" t="s">
        <v>53</v>
      </c>
      <c r="G2010" s="2">
        <v>90</v>
      </c>
      <c r="H2010" s="2">
        <v>15</v>
      </c>
      <c r="I2010" s="2">
        <v>25</v>
      </c>
      <c r="J2010" s="2">
        <v>13.75</v>
      </c>
      <c r="K2010" s="2">
        <v>2</v>
      </c>
      <c r="L2010" s="19">
        <v>1187.9147221386406</v>
      </c>
      <c r="M2010" s="19">
        <f t="shared" si="186"/>
        <v>0.11879147221386406</v>
      </c>
      <c r="N2010" s="19">
        <v>1069.1232499247767</v>
      </c>
      <c r="O2010" s="19">
        <f t="shared" si="187"/>
        <v>0.10691232499247767</v>
      </c>
      <c r="P2010" s="19">
        <f t="shared" si="188"/>
        <v>1.1879147221386388E-2</v>
      </c>
      <c r="Q2010" s="24">
        <v>6.51</v>
      </c>
      <c r="R2010" s="24">
        <f t="shared" si="189"/>
        <v>0.69599923570102962</v>
      </c>
      <c r="S2010" s="24">
        <v>8.2509316770186327</v>
      </c>
      <c r="T2010" s="24">
        <f t="shared" si="190"/>
        <v>9.8014032104904822E-2</v>
      </c>
      <c r="U2010" s="25">
        <f t="shared" si="191"/>
        <v>0.59798520359612484</v>
      </c>
    </row>
    <row r="2011" spans="1:21" x14ac:dyDescent="0.3">
      <c r="A2011" s="2" t="s">
        <v>6</v>
      </c>
      <c r="B2011" s="2">
        <v>56</v>
      </c>
      <c r="C2011" s="5">
        <v>39878</v>
      </c>
      <c r="D2011" s="2">
        <v>29</v>
      </c>
      <c r="E2011" s="2" t="s">
        <v>9</v>
      </c>
      <c r="F2011" s="6" t="s">
        <v>36</v>
      </c>
      <c r="G2011" s="2">
        <v>60</v>
      </c>
      <c r="H2011" s="2">
        <v>10</v>
      </c>
      <c r="I2011" s="2">
        <v>13</v>
      </c>
      <c r="J2011" s="2">
        <v>8.25</v>
      </c>
      <c r="K2011" s="2">
        <v>2</v>
      </c>
      <c r="L2011" s="19">
        <v>427.6492999699106</v>
      </c>
      <c r="M2011" s="19">
        <f t="shared" si="186"/>
        <v>4.2764929996991059E-2</v>
      </c>
      <c r="N2011" s="19">
        <v>256.58957998194637</v>
      </c>
      <c r="O2011" s="19">
        <f t="shared" si="187"/>
        <v>2.5658957998194638E-2</v>
      </c>
      <c r="P2011" s="19">
        <f t="shared" si="188"/>
        <v>1.7105971998796422E-2</v>
      </c>
      <c r="Q2011" s="24">
        <v>6.62</v>
      </c>
      <c r="R2011" s="24">
        <f t="shared" si="189"/>
        <v>0.16986230194804849</v>
      </c>
      <c r="S2011" s="24">
        <v>8.3025000000000002</v>
      </c>
      <c r="T2011" s="24">
        <f t="shared" si="190"/>
        <v>0.14202233252000729</v>
      </c>
      <c r="U2011" s="25">
        <f t="shared" si="191"/>
        <v>2.7839969428041206E-2</v>
      </c>
    </row>
    <row r="2012" spans="1:21" x14ac:dyDescent="0.3">
      <c r="A2012" s="2" t="s">
        <v>6</v>
      </c>
      <c r="B2012" s="2">
        <v>56</v>
      </c>
      <c r="C2012" s="5">
        <v>39878</v>
      </c>
      <c r="D2012" s="2">
        <v>29</v>
      </c>
      <c r="E2012" s="2" t="s">
        <v>9</v>
      </c>
      <c r="F2012" s="6" t="s">
        <v>46</v>
      </c>
      <c r="G2012" s="2">
        <v>90</v>
      </c>
      <c r="H2012" s="2">
        <v>10</v>
      </c>
      <c r="I2012" s="2">
        <v>10</v>
      </c>
      <c r="J2012" s="2">
        <v>7.5</v>
      </c>
      <c r="K2012" s="2">
        <v>3</v>
      </c>
      <c r="L2012" s="19">
        <v>530.14376029327764</v>
      </c>
      <c r="M2012" s="19">
        <f t="shared" si="186"/>
        <v>5.3014376029327764E-2</v>
      </c>
      <c r="N2012" s="19">
        <v>477.12938426394987</v>
      </c>
      <c r="O2012" s="19">
        <f t="shared" si="187"/>
        <v>4.7712938426394985E-2</v>
      </c>
      <c r="P2012" s="19">
        <f t="shared" si="188"/>
        <v>5.3014376029327792E-3</v>
      </c>
      <c r="Q2012" s="24">
        <v>1.86</v>
      </c>
      <c r="R2012" s="24">
        <f t="shared" si="189"/>
        <v>8.8746065473094674E-2</v>
      </c>
      <c r="S2012" s="24">
        <v>12.651428571428571</v>
      </c>
      <c r="T2012" s="24">
        <f t="shared" si="190"/>
        <v>6.7070759159389565E-2</v>
      </c>
      <c r="U2012" s="25">
        <f t="shared" si="191"/>
        <v>2.1675306313705109E-2</v>
      </c>
    </row>
    <row r="2013" spans="1:21" x14ac:dyDescent="0.3">
      <c r="A2013" s="2" t="s">
        <v>6</v>
      </c>
      <c r="B2013" s="2">
        <v>56</v>
      </c>
      <c r="C2013" s="5">
        <v>39878</v>
      </c>
      <c r="D2013" s="2">
        <v>29</v>
      </c>
      <c r="E2013" s="2" t="s">
        <v>9</v>
      </c>
      <c r="F2013" s="6" t="s">
        <v>46</v>
      </c>
      <c r="G2013" s="2">
        <v>90</v>
      </c>
      <c r="H2013" s="2">
        <v>2</v>
      </c>
      <c r="I2013" s="2">
        <v>16</v>
      </c>
      <c r="J2013" s="2">
        <v>5</v>
      </c>
      <c r="K2013" s="2">
        <v>3</v>
      </c>
      <c r="L2013" s="19">
        <v>235.61944901923448</v>
      </c>
      <c r="M2013" s="19">
        <f t="shared" si="186"/>
        <v>2.3561944901923447E-2</v>
      </c>
      <c r="N2013" s="19">
        <v>212.05750411731103</v>
      </c>
      <c r="O2013" s="19">
        <f t="shared" si="187"/>
        <v>2.1205750411731103E-2</v>
      </c>
      <c r="P2013" s="19">
        <f t="shared" si="188"/>
        <v>2.356194490192344E-3</v>
      </c>
      <c r="Q2013" s="24">
        <v>1.86</v>
      </c>
      <c r="R2013" s="24">
        <f t="shared" si="189"/>
        <v>3.9442695765819852E-2</v>
      </c>
      <c r="S2013" s="24">
        <v>12.651428571428571</v>
      </c>
      <c r="T2013" s="24">
        <f t="shared" si="190"/>
        <v>2.9809226293061996E-2</v>
      </c>
      <c r="U2013" s="25">
        <f t="shared" si="191"/>
        <v>9.6334694727578558E-3</v>
      </c>
    </row>
    <row r="2014" spans="1:21" x14ac:dyDescent="0.3">
      <c r="A2014" s="2" t="s">
        <v>6</v>
      </c>
      <c r="B2014" s="2">
        <v>56</v>
      </c>
      <c r="C2014" s="5">
        <v>39878</v>
      </c>
      <c r="D2014" s="2">
        <v>29</v>
      </c>
      <c r="E2014" s="2" t="s">
        <v>9</v>
      </c>
      <c r="F2014" s="6" t="s">
        <v>49</v>
      </c>
      <c r="G2014" s="2">
        <v>80</v>
      </c>
      <c r="H2014" s="2">
        <v>15</v>
      </c>
      <c r="I2014" s="2">
        <v>17</v>
      </c>
      <c r="J2014" s="2">
        <v>11.75</v>
      </c>
      <c r="K2014" s="2">
        <v>2</v>
      </c>
      <c r="L2014" s="19">
        <v>867.47227147248168</v>
      </c>
      <c r="M2014" s="19">
        <f t="shared" si="186"/>
        <v>8.6747227147248168E-2</v>
      </c>
      <c r="N2014" s="19">
        <v>693.97781717798534</v>
      </c>
      <c r="O2014" s="19">
        <f t="shared" si="187"/>
        <v>6.9397781717798535E-2</v>
      </c>
      <c r="P2014" s="19">
        <f t="shared" si="188"/>
        <v>1.7349445429449634E-2</v>
      </c>
      <c r="Q2014" s="24">
        <v>5.23</v>
      </c>
      <c r="R2014" s="24">
        <f t="shared" si="189"/>
        <v>0.36295039838408638</v>
      </c>
      <c r="S2014" s="24">
        <v>8.461146496815287</v>
      </c>
      <c r="T2014" s="24">
        <f t="shared" si="190"/>
        <v>0.14679619941707575</v>
      </c>
      <c r="U2014" s="25">
        <f t="shared" si="191"/>
        <v>0.21615419896701063</v>
      </c>
    </row>
    <row r="2015" spans="1:21" x14ac:dyDescent="0.3">
      <c r="A2015" s="2" t="s">
        <v>6</v>
      </c>
      <c r="B2015" s="2">
        <v>56</v>
      </c>
      <c r="C2015" s="5">
        <v>39878</v>
      </c>
      <c r="D2015" s="2">
        <v>29</v>
      </c>
      <c r="E2015" s="2" t="s">
        <v>9</v>
      </c>
      <c r="F2015" s="6" t="s">
        <v>44</v>
      </c>
      <c r="G2015" s="2">
        <v>100</v>
      </c>
      <c r="H2015" s="2">
        <v>9</v>
      </c>
      <c r="I2015" s="2">
        <v>11</v>
      </c>
      <c r="J2015" s="2">
        <v>7.25</v>
      </c>
      <c r="K2015" s="2">
        <v>2</v>
      </c>
      <c r="L2015" s="19">
        <v>330.259927708627</v>
      </c>
      <c r="M2015" s="19">
        <f t="shared" si="186"/>
        <v>3.3025992770862697E-2</v>
      </c>
      <c r="N2015" s="19">
        <v>330.259927708627</v>
      </c>
      <c r="O2015" s="19">
        <f t="shared" si="187"/>
        <v>3.3025992770862697E-2</v>
      </c>
      <c r="P2015" s="19">
        <f t="shared" si="188"/>
        <v>0</v>
      </c>
      <c r="Q2015" s="24">
        <v>5.78</v>
      </c>
      <c r="R2015" s="24">
        <f t="shared" si="189"/>
        <v>0.1908902382155864</v>
      </c>
      <c r="S2015" s="24">
        <v>9.0675767918088734</v>
      </c>
      <c r="T2015" s="24">
        <f t="shared" si="190"/>
        <v>0</v>
      </c>
      <c r="U2015" s="25">
        <f t="shared" si="191"/>
        <v>0.1908902382155864</v>
      </c>
    </row>
    <row r="2016" spans="1:21" x14ac:dyDescent="0.3">
      <c r="A2016" s="2" t="s">
        <v>6</v>
      </c>
      <c r="B2016" s="2">
        <v>56</v>
      </c>
      <c r="C2016" s="5">
        <v>39878</v>
      </c>
      <c r="D2016" s="2">
        <v>29</v>
      </c>
      <c r="E2016" s="2" t="s">
        <v>9</v>
      </c>
      <c r="F2016" s="6" t="s">
        <v>53</v>
      </c>
      <c r="G2016" s="2">
        <v>85</v>
      </c>
      <c r="H2016" s="2">
        <v>10</v>
      </c>
      <c r="I2016" s="2">
        <v>20</v>
      </c>
      <c r="J2016" s="2">
        <v>10</v>
      </c>
      <c r="K2016" s="2">
        <v>2</v>
      </c>
      <c r="L2016" s="19">
        <v>628.31853071795865</v>
      </c>
      <c r="M2016" s="19">
        <f t="shared" si="186"/>
        <v>6.2831853071795868E-2</v>
      </c>
      <c r="N2016" s="19">
        <v>534.07075111026484</v>
      </c>
      <c r="O2016" s="19">
        <f t="shared" si="187"/>
        <v>5.3407075111026485E-2</v>
      </c>
      <c r="P2016" s="19">
        <f t="shared" si="188"/>
        <v>9.424777960769383E-3</v>
      </c>
      <c r="Q2016" s="24">
        <v>6.51</v>
      </c>
      <c r="R2016" s="24">
        <f t="shared" si="189"/>
        <v>0.34768005897278242</v>
      </c>
      <c r="S2016" s="24">
        <v>8.2509316770186327</v>
      </c>
      <c r="T2016" s="24">
        <f t="shared" si="190"/>
        <v>7.7763199025379176E-2</v>
      </c>
      <c r="U2016" s="25">
        <f t="shared" si="191"/>
        <v>0.26991685994740322</v>
      </c>
    </row>
    <row r="2017" spans="1:21" x14ac:dyDescent="0.3">
      <c r="A2017" s="2" t="s">
        <v>6</v>
      </c>
      <c r="B2017" s="2">
        <v>56</v>
      </c>
      <c r="C2017" s="5">
        <v>39878</v>
      </c>
      <c r="D2017" s="2">
        <v>29</v>
      </c>
      <c r="E2017" s="2" t="s">
        <v>9</v>
      </c>
      <c r="F2017" s="6" t="s">
        <v>44</v>
      </c>
      <c r="G2017" s="2">
        <v>90</v>
      </c>
      <c r="H2017" s="2">
        <v>6</v>
      </c>
      <c r="I2017" s="2">
        <v>13</v>
      </c>
      <c r="J2017" s="2">
        <v>6.25</v>
      </c>
      <c r="K2017" s="2">
        <v>2</v>
      </c>
      <c r="L2017" s="19">
        <v>245.43692606170259</v>
      </c>
      <c r="M2017" s="19">
        <f t="shared" si="186"/>
        <v>2.4543692606170259E-2</v>
      </c>
      <c r="N2017" s="19">
        <v>220.89323345553234</v>
      </c>
      <c r="O2017" s="19">
        <f t="shared" si="187"/>
        <v>2.2089323345553233E-2</v>
      </c>
      <c r="P2017" s="19">
        <f t="shared" si="188"/>
        <v>2.4543692606170259E-3</v>
      </c>
      <c r="Q2017" s="24">
        <v>5.78</v>
      </c>
      <c r="R2017" s="24">
        <f t="shared" si="189"/>
        <v>0.12767628893729768</v>
      </c>
      <c r="S2017" s="24">
        <v>9.0675767918088734</v>
      </c>
      <c r="T2017" s="24">
        <f t="shared" si="190"/>
        <v>2.2255181746100049E-2</v>
      </c>
      <c r="U2017" s="25">
        <f t="shared" si="191"/>
        <v>0.10542110719119763</v>
      </c>
    </row>
    <row r="2018" spans="1:21" x14ac:dyDescent="0.3">
      <c r="A2018" s="2" t="s">
        <v>6</v>
      </c>
      <c r="B2018" s="2">
        <v>56</v>
      </c>
      <c r="C2018" s="5">
        <v>39878</v>
      </c>
      <c r="D2018" s="2">
        <v>29</v>
      </c>
      <c r="E2018" s="2" t="s">
        <v>9</v>
      </c>
      <c r="F2018" s="6" t="s">
        <v>49</v>
      </c>
      <c r="G2018" s="2">
        <v>50</v>
      </c>
      <c r="H2018" s="2">
        <v>15</v>
      </c>
      <c r="I2018" s="2">
        <v>18</v>
      </c>
      <c r="J2018" s="2">
        <v>12</v>
      </c>
      <c r="K2018" s="2">
        <v>2</v>
      </c>
      <c r="L2018" s="19">
        <v>904.77868423386042</v>
      </c>
      <c r="M2018" s="19">
        <f t="shared" si="186"/>
        <v>9.0477868423386038E-2</v>
      </c>
      <c r="N2018" s="19">
        <v>452.38934211693021</v>
      </c>
      <c r="O2018" s="19">
        <f t="shared" si="187"/>
        <v>4.5238934211693019E-2</v>
      </c>
      <c r="P2018" s="19">
        <f t="shared" si="188"/>
        <v>4.5238934211693019E-2</v>
      </c>
      <c r="Q2018" s="24">
        <v>5.23</v>
      </c>
      <c r="R2018" s="24">
        <f t="shared" si="189"/>
        <v>0.2365996259271545</v>
      </c>
      <c r="S2018" s="24">
        <v>8.461146496815287</v>
      </c>
      <c r="T2018" s="24">
        <f t="shared" si="190"/>
        <v>0.3827732497249236</v>
      </c>
      <c r="U2018" s="25">
        <f t="shared" si="191"/>
        <v>-0.1461736237977691</v>
      </c>
    </row>
    <row r="2019" spans="1:21" x14ac:dyDescent="0.3">
      <c r="A2019" s="2" t="s">
        <v>6</v>
      </c>
      <c r="B2019" s="2">
        <v>56</v>
      </c>
      <c r="C2019" s="5">
        <v>39878</v>
      </c>
      <c r="D2019" s="2">
        <v>29</v>
      </c>
      <c r="E2019" s="2" t="s">
        <v>9</v>
      </c>
      <c r="F2019" s="6" t="s">
        <v>44</v>
      </c>
      <c r="G2019" s="2">
        <v>100</v>
      </c>
      <c r="H2019" s="2">
        <v>2</v>
      </c>
      <c r="I2019" s="2">
        <v>12</v>
      </c>
      <c r="J2019" s="2">
        <v>4</v>
      </c>
      <c r="K2019" s="2">
        <v>2</v>
      </c>
      <c r="L2019" s="19">
        <v>100.53096491487338</v>
      </c>
      <c r="M2019" s="19">
        <f t="shared" si="186"/>
        <v>1.0053096491487338E-2</v>
      </c>
      <c r="N2019" s="19">
        <v>100.53096491487338</v>
      </c>
      <c r="O2019" s="19">
        <f t="shared" si="187"/>
        <v>1.0053096491487338E-2</v>
      </c>
      <c r="P2019" s="19">
        <f t="shared" si="188"/>
        <v>0</v>
      </c>
      <c r="Q2019" s="24">
        <v>5.78</v>
      </c>
      <c r="R2019" s="24">
        <f t="shared" si="189"/>
        <v>5.8106897720796816E-2</v>
      </c>
      <c r="S2019" s="24">
        <v>9.0675767918088734</v>
      </c>
      <c r="T2019" s="24">
        <f t="shared" si="190"/>
        <v>0</v>
      </c>
      <c r="U2019" s="25">
        <f t="shared" si="191"/>
        <v>5.8106897720796816E-2</v>
      </c>
    </row>
    <row r="2020" spans="1:21" x14ac:dyDescent="0.3">
      <c r="A2020" s="2" t="s">
        <v>6</v>
      </c>
      <c r="B2020" s="2">
        <v>56</v>
      </c>
      <c r="C2020" s="5">
        <v>39878</v>
      </c>
      <c r="D2020" s="2">
        <v>29</v>
      </c>
      <c r="E2020" s="2" t="s">
        <v>9</v>
      </c>
      <c r="F2020" s="6" t="s">
        <v>44</v>
      </c>
      <c r="G2020" s="2">
        <v>100</v>
      </c>
      <c r="H2020" s="2">
        <v>10</v>
      </c>
      <c r="I2020" s="2">
        <v>20</v>
      </c>
      <c r="J2020" s="2">
        <v>10</v>
      </c>
      <c r="K2020" s="2">
        <v>2</v>
      </c>
      <c r="L2020" s="19">
        <v>628.31853071795865</v>
      </c>
      <c r="M2020" s="19">
        <f t="shared" si="186"/>
        <v>6.2831853071795868E-2</v>
      </c>
      <c r="N2020" s="19">
        <v>628.31853071795865</v>
      </c>
      <c r="O2020" s="19">
        <f t="shared" si="187"/>
        <v>6.2831853071795868E-2</v>
      </c>
      <c r="P2020" s="19">
        <f t="shared" si="188"/>
        <v>0</v>
      </c>
      <c r="Q2020" s="24">
        <v>5.78</v>
      </c>
      <c r="R2020" s="24">
        <f t="shared" si="189"/>
        <v>0.36316811075498012</v>
      </c>
      <c r="S2020" s="24">
        <v>9.0675767918088734</v>
      </c>
      <c r="T2020" s="24">
        <f t="shared" si="190"/>
        <v>0</v>
      </c>
      <c r="U2020" s="25">
        <f t="shared" si="191"/>
        <v>0.36316811075498012</v>
      </c>
    </row>
    <row r="2021" spans="1:21" x14ac:dyDescent="0.3">
      <c r="A2021" s="2" t="s">
        <v>6</v>
      </c>
      <c r="B2021" s="2">
        <v>56</v>
      </c>
      <c r="C2021" s="5">
        <v>39878</v>
      </c>
      <c r="D2021" s="2">
        <v>29</v>
      </c>
      <c r="E2021" s="2" t="s">
        <v>9</v>
      </c>
      <c r="F2021" s="6" t="s">
        <v>42</v>
      </c>
      <c r="G2021" s="2">
        <v>90</v>
      </c>
      <c r="H2021" s="2">
        <v>12</v>
      </c>
      <c r="I2021" s="2">
        <v>17</v>
      </c>
      <c r="J2021" s="2">
        <v>10.25</v>
      </c>
      <c r="K2021" s="2">
        <v>2</v>
      </c>
      <c r="L2021" s="19">
        <v>660.12715633555524</v>
      </c>
      <c r="M2021" s="19">
        <f t="shared" si="186"/>
        <v>6.6012715633555527E-2</v>
      </c>
      <c r="N2021" s="19">
        <v>594.11444070199968</v>
      </c>
      <c r="O2021" s="19">
        <f t="shared" si="187"/>
        <v>5.9411444070199972E-2</v>
      </c>
      <c r="P2021" s="19">
        <f t="shared" si="188"/>
        <v>6.6012715633555555E-3</v>
      </c>
      <c r="Q2021" s="24">
        <v>11.49</v>
      </c>
      <c r="R2021" s="24">
        <f t="shared" si="189"/>
        <v>0.68263749236659765</v>
      </c>
      <c r="S2021" s="24">
        <v>8.1999999999999993</v>
      </c>
      <c r="T2021" s="24">
        <f t="shared" si="190"/>
        <v>5.4130426819515548E-2</v>
      </c>
      <c r="U2021" s="25">
        <f t="shared" si="191"/>
        <v>0.62850706554708213</v>
      </c>
    </row>
    <row r="2022" spans="1:21" x14ac:dyDescent="0.3">
      <c r="A2022" s="2" t="s">
        <v>6</v>
      </c>
      <c r="B2022" s="2">
        <v>56</v>
      </c>
      <c r="C2022" s="5">
        <v>39878</v>
      </c>
      <c r="D2022" s="2">
        <v>29</v>
      </c>
      <c r="E2022" s="2" t="s">
        <v>9</v>
      </c>
      <c r="F2022" s="6" t="s">
        <v>42</v>
      </c>
      <c r="G2022" s="2">
        <v>35</v>
      </c>
      <c r="H2022" s="2">
        <v>17</v>
      </c>
      <c r="I2022" s="2">
        <v>25</v>
      </c>
      <c r="J2022" s="2">
        <v>14.75</v>
      </c>
      <c r="K2022" s="2">
        <v>2</v>
      </c>
      <c r="L2022" s="19">
        <v>1366.9855033932588</v>
      </c>
      <c r="M2022" s="19">
        <f t="shared" si="186"/>
        <v>0.13669855033932587</v>
      </c>
      <c r="N2022" s="19">
        <v>478.44492618764053</v>
      </c>
      <c r="O2022" s="19">
        <f t="shared" si="187"/>
        <v>4.7844492618764056E-2</v>
      </c>
      <c r="P2022" s="19">
        <f t="shared" si="188"/>
        <v>8.8854057720561819E-2</v>
      </c>
      <c r="Q2022" s="24">
        <v>11.49</v>
      </c>
      <c r="R2022" s="24">
        <f t="shared" si="189"/>
        <v>0.54973322018959903</v>
      </c>
      <c r="S2022" s="24">
        <v>8.1999999999999993</v>
      </c>
      <c r="T2022" s="24">
        <f t="shared" si="190"/>
        <v>0.72860327330860686</v>
      </c>
      <c r="U2022" s="25">
        <f t="shared" si="191"/>
        <v>-0.17887005311900783</v>
      </c>
    </row>
    <row r="2023" spans="1:21" x14ac:dyDescent="0.3">
      <c r="A2023" s="2" t="s">
        <v>6</v>
      </c>
      <c r="B2023" s="2">
        <v>380</v>
      </c>
      <c r="C2023" s="5">
        <v>39878</v>
      </c>
      <c r="D2023" s="2">
        <v>25</v>
      </c>
      <c r="E2023" s="2" t="s">
        <v>10</v>
      </c>
      <c r="F2023" s="6" t="s">
        <v>42</v>
      </c>
      <c r="G2023" s="2">
        <v>100</v>
      </c>
      <c r="H2023" s="2">
        <v>12</v>
      </c>
      <c r="I2023" s="2">
        <v>17</v>
      </c>
      <c r="J2023" s="2">
        <v>10.25</v>
      </c>
      <c r="K2023" s="2">
        <v>2</v>
      </c>
      <c r="L2023" s="19">
        <v>660.12715633555524</v>
      </c>
      <c r="M2023" s="19">
        <f t="shared" si="186"/>
        <v>6.6012715633555527E-2</v>
      </c>
      <c r="N2023" s="19">
        <v>660.12715633555524</v>
      </c>
      <c r="O2023" s="19">
        <f t="shared" si="187"/>
        <v>6.6012715633555527E-2</v>
      </c>
      <c r="P2023" s="19">
        <f t="shared" si="188"/>
        <v>0</v>
      </c>
      <c r="Q2023" s="24">
        <v>11.49</v>
      </c>
      <c r="R2023" s="24">
        <f t="shared" si="189"/>
        <v>0.75848610262955307</v>
      </c>
      <c r="S2023" s="24">
        <v>8.1999999999999993</v>
      </c>
      <c r="T2023" s="24">
        <f t="shared" si="190"/>
        <v>0</v>
      </c>
      <c r="U2023" s="25">
        <f t="shared" si="191"/>
        <v>0.75848610262955307</v>
      </c>
    </row>
    <row r="2024" spans="1:21" x14ac:dyDescent="0.3">
      <c r="A2024" s="2" t="s">
        <v>6</v>
      </c>
      <c r="B2024" s="2">
        <v>380</v>
      </c>
      <c r="C2024" s="5">
        <v>39878</v>
      </c>
      <c r="D2024" s="2">
        <v>25</v>
      </c>
      <c r="E2024" s="2" t="s">
        <v>10</v>
      </c>
      <c r="F2024" s="6" t="s">
        <v>53</v>
      </c>
      <c r="G2024" s="2">
        <v>100</v>
      </c>
      <c r="H2024" s="2">
        <v>5</v>
      </c>
      <c r="I2024" s="2">
        <v>15</v>
      </c>
      <c r="J2024" s="2">
        <v>6.25</v>
      </c>
      <c r="K2024" s="2">
        <v>2</v>
      </c>
      <c r="L2024" s="19">
        <v>245.43692606170259</v>
      </c>
      <c r="M2024" s="19">
        <f t="shared" si="186"/>
        <v>2.4543692606170259E-2</v>
      </c>
      <c r="N2024" s="19">
        <v>245.43692606170259</v>
      </c>
      <c r="O2024" s="19">
        <f t="shared" si="187"/>
        <v>2.4543692606170259E-2</v>
      </c>
      <c r="P2024" s="19">
        <f t="shared" si="188"/>
        <v>0</v>
      </c>
      <c r="Q2024" s="24">
        <v>6.51</v>
      </c>
      <c r="R2024" s="24">
        <f t="shared" si="189"/>
        <v>0.15977943886616838</v>
      </c>
      <c r="S2024" s="24">
        <v>8.2509316770186327</v>
      </c>
      <c r="T2024" s="24">
        <f t="shared" si="190"/>
        <v>0</v>
      </c>
      <c r="U2024" s="25">
        <f t="shared" si="191"/>
        <v>0.15977943886616838</v>
      </c>
    </row>
    <row r="2025" spans="1:21" x14ac:dyDescent="0.3">
      <c r="A2025" s="2" t="s">
        <v>6</v>
      </c>
      <c r="B2025" s="2">
        <v>380</v>
      </c>
      <c r="C2025" s="5">
        <v>39878</v>
      </c>
      <c r="D2025" s="2">
        <v>25</v>
      </c>
      <c r="E2025" s="2" t="s">
        <v>10</v>
      </c>
      <c r="F2025" s="6" t="s">
        <v>36</v>
      </c>
      <c r="G2025" s="2">
        <v>60</v>
      </c>
      <c r="H2025" s="2">
        <v>45</v>
      </c>
      <c r="I2025" s="2">
        <v>43</v>
      </c>
      <c r="J2025" s="2">
        <v>33.25</v>
      </c>
      <c r="K2025" s="2">
        <v>2</v>
      </c>
      <c r="L2025" s="19">
        <v>6946.4540561687309</v>
      </c>
      <c r="M2025" s="19">
        <f t="shared" si="186"/>
        <v>0.69464540561687305</v>
      </c>
      <c r="N2025" s="19">
        <v>4167.8724337012382</v>
      </c>
      <c r="O2025" s="19">
        <f t="shared" si="187"/>
        <v>0.41678724337012379</v>
      </c>
      <c r="P2025" s="19">
        <f t="shared" si="188"/>
        <v>0.27785816224674925</v>
      </c>
      <c r="Q2025" s="24">
        <v>6.62</v>
      </c>
      <c r="R2025" s="24">
        <f t="shared" si="189"/>
        <v>2.7591315511102197</v>
      </c>
      <c r="S2025" s="24">
        <v>8.3025000000000002</v>
      </c>
      <c r="T2025" s="24">
        <f t="shared" si="190"/>
        <v>2.3069173920536357</v>
      </c>
      <c r="U2025" s="25">
        <f t="shared" si="191"/>
        <v>0.45221415905658402</v>
      </c>
    </row>
    <row r="2026" spans="1:21" x14ac:dyDescent="0.3">
      <c r="A2026" s="2" t="s">
        <v>6</v>
      </c>
      <c r="B2026" s="2">
        <v>380</v>
      </c>
      <c r="C2026" s="5">
        <v>39878</v>
      </c>
      <c r="D2026" s="2">
        <v>25</v>
      </c>
      <c r="E2026" s="2" t="s">
        <v>10</v>
      </c>
      <c r="F2026" s="6" t="s">
        <v>53</v>
      </c>
      <c r="G2026" s="2">
        <v>100</v>
      </c>
      <c r="H2026" s="2">
        <v>7</v>
      </c>
      <c r="I2026" s="2">
        <v>17</v>
      </c>
      <c r="J2026" s="2">
        <v>7.75</v>
      </c>
      <c r="K2026" s="2">
        <v>2</v>
      </c>
      <c r="L2026" s="19">
        <v>377.38381751247391</v>
      </c>
      <c r="M2026" s="19">
        <f t="shared" si="186"/>
        <v>3.7738381751247392E-2</v>
      </c>
      <c r="N2026" s="19">
        <v>377.38381751247391</v>
      </c>
      <c r="O2026" s="19">
        <f t="shared" si="187"/>
        <v>3.7738381751247392E-2</v>
      </c>
      <c r="P2026" s="19">
        <f t="shared" si="188"/>
        <v>0</v>
      </c>
      <c r="Q2026" s="24">
        <v>6.51</v>
      </c>
      <c r="R2026" s="24">
        <f t="shared" si="189"/>
        <v>0.24567686520062051</v>
      </c>
      <c r="S2026" s="24">
        <v>8.2509316770186327</v>
      </c>
      <c r="T2026" s="24">
        <f t="shared" si="190"/>
        <v>0</v>
      </c>
      <c r="U2026" s="25">
        <f t="shared" si="191"/>
        <v>0.24567686520062051</v>
      </c>
    </row>
    <row r="2027" spans="1:21" x14ac:dyDescent="0.3">
      <c r="A2027" s="2" t="s">
        <v>6</v>
      </c>
      <c r="B2027" s="2">
        <v>380</v>
      </c>
      <c r="C2027" s="5">
        <v>39878</v>
      </c>
      <c r="D2027" s="2">
        <v>25</v>
      </c>
      <c r="E2027" s="2" t="s">
        <v>10</v>
      </c>
      <c r="F2027" s="6" t="s">
        <v>44</v>
      </c>
      <c r="G2027" s="2">
        <v>100</v>
      </c>
      <c r="H2027" s="2">
        <v>8</v>
      </c>
      <c r="I2027" s="2">
        <v>16</v>
      </c>
      <c r="J2027" s="2">
        <v>8</v>
      </c>
      <c r="K2027" s="2">
        <v>2</v>
      </c>
      <c r="L2027" s="19">
        <v>402.12385965949352</v>
      </c>
      <c r="M2027" s="19">
        <f t="shared" si="186"/>
        <v>4.0212385965949352E-2</v>
      </c>
      <c r="N2027" s="19">
        <v>402.12385965949352</v>
      </c>
      <c r="O2027" s="19">
        <f t="shared" si="187"/>
        <v>4.0212385965949352E-2</v>
      </c>
      <c r="P2027" s="19">
        <f t="shared" si="188"/>
        <v>0</v>
      </c>
      <c r="Q2027" s="24">
        <v>5.78</v>
      </c>
      <c r="R2027" s="24">
        <f t="shared" si="189"/>
        <v>0.23242759088318726</v>
      </c>
      <c r="S2027" s="24">
        <v>9.0675767918088734</v>
      </c>
      <c r="T2027" s="24">
        <f t="shared" si="190"/>
        <v>0</v>
      </c>
      <c r="U2027" s="25">
        <f t="shared" si="191"/>
        <v>0.23242759088318726</v>
      </c>
    </row>
    <row r="2028" spans="1:21" x14ac:dyDescent="0.3">
      <c r="A2028" s="2" t="s">
        <v>6</v>
      </c>
      <c r="B2028" s="2">
        <v>380</v>
      </c>
      <c r="C2028" s="5">
        <v>39878</v>
      </c>
      <c r="D2028" s="2">
        <v>25</v>
      </c>
      <c r="E2028" s="2" t="s">
        <v>10</v>
      </c>
      <c r="F2028" s="6" t="s">
        <v>44</v>
      </c>
      <c r="G2028" s="2">
        <v>100</v>
      </c>
      <c r="H2028" s="2">
        <v>5</v>
      </c>
      <c r="I2028" s="2">
        <v>22</v>
      </c>
      <c r="J2028" s="2">
        <v>8</v>
      </c>
      <c r="K2028" s="2">
        <v>2</v>
      </c>
      <c r="L2028" s="19">
        <v>402.12385965949352</v>
      </c>
      <c r="M2028" s="19">
        <f t="shared" si="186"/>
        <v>4.0212385965949352E-2</v>
      </c>
      <c r="N2028" s="19">
        <v>402.12385965949352</v>
      </c>
      <c r="O2028" s="19">
        <f t="shared" si="187"/>
        <v>4.0212385965949352E-2</v>
      </c>
      <c r="P2028" s="19">
        <f t="shared" si="188"/>
        <v>0</v>
      </c>
      <c r="Q2028" s="24">
        <v>5.78</v>
      </c>
      <c r="R2028" s="24">
        <f t="shared" si="189"/>
        <v>0.23242759088318726</v>
      </c>
      <c r="S2028" s="24">
        <v>9.0675767918088734</v>
      </c>
      <c r="T2028" s="24">
        <f t="shared" si="190"/>
        <v>0</v>
      </c>
      <c r="U2028" s="25">
        <f t="shared" si="191"/>
        <v>0.23242759088318726</v>
      </c>
    </row>
    <row r="2029" spans="1:21" x14ac:dyDescent="0.3">
      <c r="A2029" s="2" t="s">
        <v>6</v>
      </c>
      <c r="B2029" s="2">
        <v>380</v>
      </c>
      <c r="C2029" s="5">
        <v>39878</v>
      </c>
      <c r="D2029" s="2">
        <v>25</v>
      </c>
      <c r="E2029" s="2" t="s">
        <v>10</v>
      </c>
      <c r="F2029" s="6" t="s">
        <v>44</v>
      </c>
      <c r="G2029" s="2">
        <v>100</v>
      </c>
      <c r="H2029" s="2">
        <v>5</v>
      </c>
      <c r="I2029" s="2">
        <v>20</v>
      </c>
      <c r="J2029" s="2">
        <v>7.5</v>
      </c>
      <c r="K2029" s="2">
        <v>2</v>
      </c>
      <c r="L2029" s="19">
        <v>353.42917352885172</v>
      </c>
      <c r="M2029" s="19">
        <f t="shared" si="186"/>
        <v>3.5342917352885174E-2</v>
      </c>
      <c r="N2029" s="19">
        <v>353.42917352885172</v>
      </c>
      <c r="O2029" s="19">
        <f t="shared" si="187"/>
        <v>3.5342917352885174E-2</v>
      </c>
      <c r="P2029" s="19">
        <f t="shared" si="188"/>
        <v>0</v>
      </c>
      <c r="Q2029" s="24">
        <v>5.78</v>
      </c>
      <c r="R2029" s="24">
        <f t="shared" si="189"/>
        <v>0.20428206229967633</v>
      </c>
      <c r="S2029" s="24">
        <v>9.0675767918088734</v>
      </c>
      <c r="T2029" s="24">
        <f t="shared" si="190"/>
        <v>0</v>
      </c>
      <c r="U2029" s="25">
        <f t="shared" si="191"/>
        <v>0.20428206229967633</v>
      </c>
    </row>
    <row r="2030" spans="1:21" x14ac:dyDescent="0.3">
      <c r="A2030" s="2" t="s">
        <v>6</v>
      </c>
      <c r="B2030" s="2">
        <v>380</v>
      </c>
      <c r="C2030" s="5">
        <v>39878</v>
      </c>
      <c r="D2030" s="2">
        <v>25</v>
      </c>
      <c r="E2030" s="2" t="s">
        <v>10</v>
      </c>
      <c r="F2030" s="6" t="s">
        <v>44</v>
      </c>
      <c r="G2030" s="2">
        <v>100</v>
      </c>
      <c r="H2030" s="2">
        <v>3</v>
      </c>
      <c r="I2030" s="2">
        <v>11</v>
      </c>
      <c r="J2030" s="2">
        <v>4.25</v>
      </c>
      <c r="K2030" s="2">
        <v>2</v>
      </c>
      <c r="L2030" s="19">
        <v>113.49003461093127</v>
      </c>
      <c r="M2030" s="19">
        <f t="shared" si="186"/>
        <v>1.1349003461093127E-2</v>
      </c>
      <c r="N2030" s="19">
        <v>113.49003461093127</v>
      </c>
      <c r="O2030" s="19">
        <f t="shared" si="187"/>
        <v>1.1349003461093127E-2</v>
      </c>
      <c r="P2030" s="19">
        <f t="shared" si="188"/>
        <v>0</v>
      </c>
      <c r="Q2030" s="24">
        <v>5.78</v>
      </c>
      <c r="R2030" s="24">
        <f t="shared" si="189"/>
        <v>6.5597240005118282E-2</v>
      </c>
      <c r="S2030" s="24">
        <v>9.0675767918088734</v>
      </c>
      <c r="T2030" s="24">
        <f t="shared" si="190"/>
        <v>0</v>
      </c>
      <c r="U2030" s="25">
        <f t="shared" si="191"/>
        <v>6.5597240005118282E-2</v>
      </c>
    </row>
    <row r="2031" spans="1:21" x14ac:dyDescent="0.3">
      <c r="A2031" s="2" t="s">
        <v>6</v>
      </c>
      <c r="B2031" s="2">
        <v>380</v>
      </c>
      <c r="C2031" s="5">
        <v>39878</v>
      </c>
      <c r="D2031" s="2">
        <v>25</v>
      </c>
      <c r="E2031" s="2" t="s">
        <v>10</v>
      </c>
      <c r="F2031" s="6" t="s">
        <v>42</v>
      </c>
      <c r="G2031" s="2">
        <v>100</v>
      </c>
      <c r="H2031" s="2">
        <v>35</v>
      </c>
      <c r="I2031" s="2">
        <v>35</v>
      </c>
      <c r="J2031" s="2">
        <v>26.25</v>
      </c>
      <c r="K2031" s="2">
        <v>2</v>
      </c>
      <c r="L2031" s="19">
        <v>4329.5073757284335</v>
      </c>
      <c r="M2031" s="19">
        <f t="shared" si="186"/>
        <v>0.43295073757284336</v>
      </c>
      <c r="N2031" s="19">
        <v>4329.5073757284335</v>
      </c>
      <c r="O2031" s="19">
        <f t="shared" si="187"/>
        <v>0.43295073757284336</v>
      </c>
      <c r="P2031" s="19">
        <f t="shared" si="188"/>
        <v>0</v>
      </c>
      <c r="Q2031" s="24">
        <v>11.49</v>
      </c>
      <c r="R2031" s="24">
        <f t="shared" si="189"/>
        <v>4.9746039747119699</v>
      </c>
      <c r="S2031" s="24">
        <v>8.1999999999999993</v>
      </c>
      <c r="T2031" s="24">
        <f t="shared" si="190"/>
        <v>0</v>
      </c>
      <c r="U2031" s="25">
        <f t="shared" si="191"/>
        <v>4.9746039747119699</v>
      </c>
    </row>
    <row r="2032" spans="1:21" x14ac:dyDescent="0.3">
      <c r="A2032" s="2" t="s">
        <v>6</v>
      </c>
      <c r="B2032" s="2">
        <v>380</v>
      </c>
      <c r="C2032" s="5">
        <v>39878</v>
      </c>
      <c r="D2032" s="2">
        <v>25</v>
      </c>
      <c r="E2032" s="2" t="s">
        <v>10</v>
      </c>
      <c r="F2032" s="6" t="s">
        <v>58</v>
      </c>
      <c r="G2032" s="2">
        <v>80</v>
      </c>
      <c r="H2032" s="2">
        <v>10</v>
      </c>
      <c r="I2032" s="2">
        <v>30</v>
      </c>
      <c r="J2032" s="2">
        <v>12.5</v>
      </c>
      <c r="K2032" s="2">
        <v>1</v>
      </c>
      <c r="L2032" s="19">
        <v>490.87385212340519</v>
      </c>
      <c r="M2032" s="19">
        <f t="shared" si="186"/>
        <v>4.9087385212340517E-2</v>
      </c>
      <c r="N2032" s="19">
        <v>392.69908169872417</v>
      </c>
      <c r="O2032" s="19">
        <f t="shared" si="187"/>
        <v>3.9269908169872414E-2</v>
      </c>
      <c r="P2032" s="19">
        <f t="shared" si="188"/>
        <v>9.8174770424681035E-3</v>
      </c>
      <c r="Q2032" s="24">
        <v>5.78</v>
      </c>
      <c r="R2032" s="24">
        <f t="shared" si="189"/>
        <v>0.22698006922186256</v>
      </c>
      <c r="S2032" s="24">
        <v>9.1613793103448273</v>
      </c>
      <c r="T2032" s="24">
        <f t="shared" si="190"/>
        <v>8.9941631056652607E-2</v>
      </c>
      <c r="U2032" s="25">
        <f t="shared" si="191"/>
        <v>0.13703843816520994</v>
      </c>
    </row>
    <row r="2033" spans="1:21" x14ac:dyDescent="0.3">
      <c r="A2033" s="2" t="s">
        <v>6</v>
      </c>
      <c r="B2033" s="2">
        <v>380</v>
      </c>
      <c r="C2033" s="5">
        <v>39878</v>
      </c>
      <c r="D2033" s="2">
        <v>25</v>
      </c>
      <c r="E2033" s="2" t="s">
        <v>10</v>
      </c>
      <c r="F2033" s="6" t="s">
        <v>53</v>
      </c>
      <c r="G2033" s="2">
        <v>100</v>
      </c>
      <c r="H2033" s="2">
        <v>16</v>
      </c>
      <c r="I2033" s="2">
        <v>21</v>
      </c>
      <c r="J2033" s="2">
        <v>13.25</v>
      </c>
      <c r="K2033" s="2">
        <v>2</v>
      </c>
      <c r="L2033" s="19">
        <v>1103.0917204917162</v>
      </c>
      <c r="M2033" s="19">
        <f t="shared" si="186"/>
        <v>0.11030917204917162</v>
      </c>
      <c r="N2033" s="19">
        <v>1103.0917204917162</v>
      </c>
      <c r="O2033" s="19">
        <f t="shared" si="187"/>
        <v>0.11030917204917162</v>
      </c>
      <c r="P2033" s="19">
        <f t="shared" si="188"/>
        <v>0</v>
      </c>
      <c r="Q2033" s="24">
        <v>6.51</v>
      </c>
      <c r="R2033" s="24">
        <f t="shared" si="189"/>
        <v>0.71811271004010724</v>
      </c>
      <c r="S2033" s="24">
        <v>8.2509316770186327</v>
      </c>
      <c r="T2033" s="24">
        <f t="shared" si="190"/>
        <v>0</v>
      </c>
      <c r="U2033" s="25">
        <f t="shared" si="191"/>
        <v>0.71811271004010724</v>
      </c>
    </row>
    <row r="2034" spans="1:21" x14ac:dyDescent="0.3">
      <c r="A2034" s="2" t="s">
        <v>6</v>
      </c>
      <c r="B2034" s="2">
        <v>380</v>
      </c>
      <c r="C2034" s="5">
        <v>39878</v>
      </c>
      <c r="D2034" s="2">
        <v>25</v>
      </c>
      <c r="E2034" s="2" t="s">
        <v>10</v>
      </c>
      <c r="F2034" s="6" t="s">
        <v>53</v>
      </c>
      <c r="G2034" s="2">
        <v>70</v>
      </c>
      <c r="H2034" s="2">
        <v>20</v>
      </c>
      <c r="I2034" s="2">
        <v>26</v>
      </c>
      <c r="J2034" s="2">
        <v>16.5</v>
      </c>
      <c r="K2034" s="2">
        <v>2</v>
      </c>
      <c r="L2034" s="19">
        <v>1710.5971998796424</v>
      </c>
      <c r="M2034" s="19">
        <f t="shared" si="186"/>
        <v>0.17105971998796424</v>
      </c>
      <c r="N2034" s="19">
        <v>1197.4180399157497</v>
      </c>
      <c r="O2034" s="19">
        <f t="shared" si="187"/>
        <v>0.11974180399157497</v>
      </c>
      <c r="P2034" s="19">
        <f t="shared" si="188"/>
        <v>5.1317915996389268E-2</v>
      </c>
      <c r="Q2034" s="24">
        <v>6.51</v>
      </c>
      <c r="R2034" s="24">
        <f t="shared" si="189"/>
        <v>0.77951914398515298</v>
      </c>
      <c r="S2034" s="24">
        <v>8.2509316770186327</v>
      </c>
      <c r="T2034" s="24">
        <f t="shared" si="190"/>
        <v>0.42342061869318942</v>
      </c>
      <c r="U2034" s="25">
        <f t="shared" si="191"/>
        <v>0.35609852529196356</v>
      </c>
    </row>
    <row r="2035" spans="1:21" x14ac:dyDescent="0.3">
      <c r="A2035" s="2" t="s">
        <v>6</v>
      </c>
      <c r="B2035" s="2">
        <v>380</v>
      </c>
      <c r="C2035" s="5">
        <v>39878</v>
      </c>
      <c r="D2035" s="2">
        <v>25</v>
      </c>
      <c r="E2035" s="2" t="s">
        <v>10</v>
      </c>
      <c r="F2035" s="6" t="s">
        <v>53</v>
      </c>
      <c r="G2035" s="2">
        <v>100</v>
      </c>
      <c r="H2035" s="2">
        <v>12</v>
      </c>
      <c r="I2035" s="2">
        <v>15</v>
      </c>
      <c r="J2035" s="2">
        <v>9.75</v>
      </c>
      <c r="K2035" s="2">
        <v>2</v>
      </c>
      <c r="L2035" s="19">
        <v>597.29530326375937</v>
      </c>
      <c r="M2035" s="19">
        <f t="shared" si="186"/>
        <v>5.9729530326375936E-2</v>
      </c>
      <c r="N2035" s="19">
        <v>597.29530326375937</v>
      </c>
      <c r="O2035" s="19">
        <f t="shared" si="187"/>
        <v>5.9729530326375936E-2</v>
      </c>
      <c r="P2035" s="19">
        <f t="shared" si="188"/>
        <v>0</v>
      </c>
      <c r="Q2035" s="24">
        <v>6.51</v>
      </c>
      <c r="R2035" s="24">
        <f t="shared" si="189"/>
        <v>0.38883924242470735</v>
      </c>
      <c r="S2035" s="24">
        <v>8.2509316770186327</v>
      </c>
      <c r="T2035" s="24">
        <f t="shared" si="190"/>
        <v>0</v>
      </c>
      <c r="U2035" s="25">
        <f t="shared" si="191"/>
        <v>0.38883924242470735</v>
      </c>
    </row>
    <row r="2036" spans="1:21" x14ac:dyDescent="0.3">
      <c r="A2036" s="2" t="s">
        <v>6</v>
      </c>
      <c r="B2036" s="2">
        <v>380</v>
      </c>
      <c r="C2036" s="5">
        <v>39878</v>
      </c>
      <c r="D2036" s="2">
        <v>25</v>
      </c>
      <c r="E2036" s="2" t="s">
        <v>10</v>
      </c>
      <c r="F2036" s="6" t="s">
        <v>58</v>
      </c>
      <c r="G2036" s="2">
        <v>70</v>
      </c>
      <c r="H2036" s="2">
        <v>15</v>
      </c>
      <c r="I2036" s="2">
        <v>30</v>
      </c>
      <c r="J2036" s="2">
        <v>15</v>
      </c>
      <c r="K2036" s="2">
        <v>1</v>
      </c>
      <c r="L2036" s="19">
        <v>706.85834705770344</v>
      </c>
      <c r="M2036" s="19">
        <f t="shared" si="186"/>
        <v>7.0685834705770348E-2</v>
      </c>
      <c r="N2036" s="19">
        <v>494.80084294039239</v>
      </c>
      <c r="O2036" s="19">
        <f t="shared" si="187"/>
        <v>4.9480084294039238E-2</v>
      </c>
      <c r="P2036" s="19">
        <f t="shared" si="188"/>
        <v>2.120575041173111E-2</v>
      </c>
      <c r="Q2036" s="24">
        <v>5.78</v>
      </c>
      <c r="R2036" s="24">
        <f t="shared" si="189"/>
        <v>0.2859948872195468</v>
      </c>
      <c r="S2036" s="24">
        <v>9.1613793103448273</v>
      </c>
      <c r="T2036" s="24">
        <f t="shared" si="190"/>
        <v>0.19427392308236968</v>
      </c>
      <c r="U2036" s="25">
        <f t="shared" si="191"/>
        <v>9.1720964137177119E-2</v>
      </c>
    </row>
    <row r="2037" spans="1:21" x14ac:dyDescent="0.3">
      <c r="A2037" s="2" t="s">
        <v>6</v>
      </c>
      <c r="B2037" s="2">
        <v>380</v>
      </c>
      <c r="C2037" s="5">
        <v>39878</v>
      </c>
      <c r="D2037" s="2">
        <v>25</v>
      </c>
      <c r="E2037" s="2" t="s">
        <v>10</v>
      </c>
      <c r="F2037" s="6" t="s">
        <v>58</v>
      </c>
      <c r="G2037" s="2">
        <v>100</v>
      </c>
      <c r="H2037" s="2">
        <v>5</v>
      </c>
      <c r="I2037" s="2">
        <v>18</v>
      </c>
      <c r="J2037" s="2">
        <v>7</v>
      </c>
      <c r="K2037" s="2">
        <v>1</v>
      </c>
      <c r="L2037" s="19">
        <v>153.93804002589985</v>
      </c>
      <c r="M2037" s="19">
        <f t="shared" si="186"/>
        <v>1.5393804002589986E-2</v>
      </c>
      <c r="N2037" s="19">
        <v>153.93804002589985</v>
      </c>
      <c r="O2037" s="19">
        <f t="shared" si="187"/>
        <v>1.5393804002589986E-2</v>
      </c>
      <c r="P2037" s="19">
        <f t="shared" si="188"/>
        <v>0</v>
      </c>
      <c r="Q2037" s="24">
        <v>5.78</v>
      </c>
      <c r="R2037" s="24">
        <f t="shared" si="189"/>
        <v>8.8976187134970117E-2</v>
      </c>
      <c r="S2037" s="24">
        <v>9.1613793103448273</v>
      </c>
      <c r="T2037" s="24">
        <f t="shared" si="190"/>
        <v>0</v>
      </c>
      <c r="U2037" s="25">
        <f t="shared" si="191"/>
        <v>8.8976187134970117E-2</v>
      </c>
    </row>
    <row r="2038" spans="1:21" x14ac:dyDescent="0.3">
      <c r="A2038" s="2" t="s">
        <v>6</v>
      </c>
      <c r="B2038" s="2">
        <v>380</v>
      </c>
      <c r="C2038" s="5">
        <v>39878</v>
      </c>
      <c r="D2038" s="2">
        <v>25</v>
      </c>
      <c r="E2038" s="2" t="s">
        <v>10</v>
      </c>
      <c r="F2038" s="6" t="s">
        <v>58</v>
      </c>
      <c r="G2038" s="2">
        <v>100</v>
      </c>
      <c r="H2038" s="2">
        <v>10</v>
      </c>
      <c r="I2038" s="2">
        <v>5</v>
      </c>
      <c r="J2038" s="2">
        <v>6.25</v>
      </c>
      <c r="K2038" s="2">
        <v>1</v>
      </c>
      <c r="L2038" s="19">
        <v>122.7184630308513</v>
      </c>
      <c r="M2038" s="19">
        <f t="shared" si="186"/>
        <v>1.2271846303085129E-2</v>
      </c>
      <c r="N2038" s="19">
        <v>122.7184630308513</v>
      </c>
      <c r="O2038" s="19">
        <f t="shared" si="187"/>
        <v>1.2271846303085129E-2</v>
      </c>
      <c r="P2038" s="19">
        <f t="shared" si="188"/>
        <v>0</v>
      </c>
      <c r="Q2038" s="24">
        <v>5.78</v>
      </c>
      <c r="R2038" s="24">
        <f t="shared" si="189"/>
        <v>7.0931271631832049E-2</v>
      </c>
      <c r="S2038" s="24">
        <v>9.1613793103448273</v>
      </c>
      <c r="T2038" s="24">
        <f t="shared" si="190"/>
        <v>0</v>
      </c>
      <c r="U2038" s="25">
        <f t="shared" si="191"/>
        <v>7.0931271631832049E-2</v>
      </c>
    </row>
    <row r="2039" spans="1:21" x14ac:dyDescent="0.3">
      <c r="A2039" s="2" t="s">
        <v>6</v>
      </c>
      <c r="B2039" s="2">
        <v>380</v>
      </c>
      <c r="C2039" s="5">
        <v>39878</v>
      </c>
      <c r="D2039" s="2">
        <v>25</v>
      </c>
      <c r="E2039" s="2" t="s">
        <v>10</v>
      </c>
      <c r="F2039" s="6" t="s">
        <v>44</v>
      </c>
      <c r="G2039" s="2">
        <v>70</v>
      </c>
      <c r="H2039" s="2">
        <v>10</v>
      </c>
      <c r="I2039" s="2">
        <v>13</v>
      </c>
      <c r="J2039" s="2">
        <v>8.25</v>
      </c>
      <c r="K2039" s="2">
        <v>2</v>
      </c>
      <c r="L2039" s="19">
        <v>427.6492999699106</v>
      </c>
      <c r="M2039" s="19">
        <f t="shared" si="186"/>
        <v>4.2764929996991059E-2</v>
      </c>
      <c r="N2039" s="19">
        <v>299.35450997893741</v>
      </c>
      <c r="O2039" s="19">
        <f t="shared" si="187"/>
        <v>2.9935450997893742E-2</v>
      </c>
      <c r="P2039" s="19">
        <f t="shared" si="188"/>
        <v>1.2829478999097317E-2</v>
      </c>
      <c r="Q2039" s="24">
        <v>5.78</v>
      </c>
      <c r="R2039" s="24">
        <f t="shared" si="189"/>
        <v>0.17302690676782584</v>
      </c>
      <c r="S2039" s="24">
        <v>9.0675767918088734</v>
      </c>
      <c r="T2039" s="24">
        <f t="shared" si="190"/>
        <v>0.11633228602321417</v>
      </c>
      <c r="U2039" s="25">
        <f t="shared" si="191"/>
        <v>5.6694620744611665E-2</v>
      </c>
    </row>
    <row r="2040" spans="1:21" x14ac:dyDescent="0.3">
      <c r="A2040" s="2" t="s">
        <v>6</v>
      </c>
      <c r="B2040" s="2">
        <v>380</v>
      </c>
      <c r="C2040" s="5">
        <v>39878</v>
      </c>
      <c r="D2040" s="2">
        <v>25</v>
      </c>
      <c r="E2040" s="2" t="s">
        <v>10</v>
      </c>
      <c r="F2040" s="6" t="s">
        <v>42</v>
      </c>
      <c r="G2040" s="2">
        <v>100</v>
      </c>
      <c r="H2040" s="2">
        <v>4</v>
      </c>
      <c r="I2040" s="2">
        <v>13</v>
      </c>
      <c r="J2040" s="2">
        <v>5.25</v>
      </c>
      <c r="K2040" s="2">
        <v>2</v>
      </c>
      <c r="L2040" s="19">
        <v>173.18029502913734</v>
      </c>
      <c r="M2040" s="19">
        <f t="shared" si="186"/>
        <v>1.7318029502913734E-2</v>
      </c>
      <c r="N2040" s="19">
        <v>173.18029502913734</v>
      </c>
      <c r="O2040" s="19">
        <f t="shared" si="187"/>
        <v>1.7318029502913734E-2</v>
      </c>
      <c r="P2040" s="19">
        <f t="shared" si="188"/>
        <v>0</v>
      </c>
      <c r="Q2040" s="24">
        <v>11.49</v>
      </c>
      <c r="R2040" s="24">
        <f t="shared" si="189"/>
        <v>0.19898415898847879</v>
      </c>
      <c r="S2040" s="24">
        <v>8.1999999999999993</v>
      </c>
      <c r="T2040" s="24">
        <f t="shared" si="190"/>
        <v>0</v>
      </c>
      <c r="U2040" s="25">
        <f t="shared" si="191"/>
        <v>0.19898415898847879</v>
      </c>
    </row>
    <row r="2041" spans="1:21" x14ac:dyDescent="0.3">
      <c r="A2041" s="2" t="s">
        <v>6</v>
      </c>
      <c r="B2041" s="2">
        <v>380</v>
      </c>
      <c r="C2041" s="5">
        <v>39878</v>
      </c>
      <c r="D2041" s="2">
        <v>25</v>
      </c>
      <c r="E2041" s="2" t="s">
        <v>10</v>
      </c>
      <c r="F2041" s="6" t="s">
        <v>44</v>
      </c>
      <c r="G2041" s="2">
        <v>100</v>
      </c>
      <c r="H2041" s="2">
        <v>5</v>
      </c>
      <c r="I2041" s="2">
        <v>15</v>
      </c>
      <c r="J2041" s="2">
        <v>6.25</v>
      </c>
      <c r="K2041" s="2">
        <v>2</v>
      </c>
      <c r="L2041" s="19">
        <v>245.43692606170259</v>
      </c>
      <c r="M2041" s="19">
        <f t="shared" si="186"/>
        <v>2.4543692606170259E-2</v>
      </c>
      <c r="N2041" s="19">
        <v>245.43692606170259</v>
      </c>
      <c r="O2041" s="19">
        <f t="shared" si="187"/>
        <v>2.4543692606170259E-2</v>
      </c>
      <c r="P2041" s="19">
        <f t="shared" si="188"/>
        <v>0</v>
      </c>
      <c r="Q2041" s="24">
        <v>5.78</v>
      </c>
      <c r="R2041" s="24">
        <f t="shared" si="189"/>
        <v>0.1418625432636641</v>
      </c>
      <c r="S2041" s="24">
        <v>9.0675767918088734</v>
      </c>
      <c r="T2041" s="24">
        <f t="shared" si="190"/>
        <v>0</v>
      </c>
      <c r="U2041" s="25">
        <f t="shared" si="191"/>
        <v>0.1418625432636641</v>
      </c>
    </row>
    <row r="2042" spans="1:21" x14ac:dyDescent="0.3">
      <c r="A2042" s="2" t="s">
        <v>6</v>
      </c>
      <c r="B2042" s="2">
        <v>380</v>
      </c>
      <c r="C2042" s="5">
        <v>39878</v>
      </c>
      <c r="D2042" s="2">
        <v>25</v>
      </c>
      <c r="E2042" s="2" t="s">
        <v>10</v>
      </c>
      <c r="F2042" s="6" t="s">
        <v>44</v>
      </c>
      <c r="G2042" s="2">
        <v>20</v>
      </c>
      <c r="H2042" s="2">
        <v>8</v>
      </c>
      <c r="I2042" s="2">
        <v>10</v>
      </c>
      <c r="J2042" s="2">
        <v>6.5</v>
      </c>
      <c r="K2042" s="2">
        <v>2</v>
      </c>
      <c r="L2042" s="19">
        <v>265.46457922833753</v>
      </c>
      <c r="M2042" s="19">
        <f t="shared" si="186"/>
        <v>2.6546457922833753E-2</v>
      </c>
      <c r="N2042" s="19">
        <v>53.092915845667505</v>
      </c>
      <c r="O2042" s="19">
        <f t="shared" si="187"/>
        <v>5.3092915845667507E-3</v>
      </c>
      <c r="P2042" s="19">
        <f t="shared" si="188"/>
        <v>2.1237166338267003E-2</v>
      </c>
      <c r="Q2042" s="24">
        <v>5.78</v>
      </c>
      <c r="R2042" s="24">
        <f t="shared" si="189"/>
        <v>3.0687705358795822E-2</v>
      </c>
      <c r="S2042" s="24">
        <v>9.0675767918088734</v>
      </c>
      <c r="T2042" s="24">
        <f t="shared" si="190"/>
        <v>0.1925696366126545</v>
      </c>
      <c r="U2042" s="25">
        <f t="shared" si="191"/>
        <v>-0.16188193125385869</v>
      </c>
    </row>
    <row r="2043" spans="1:21" x14ac:dyDescent="0.3">
      <c r="A2043" s="2" t="s">
        <v>6</v>
      </c>
      <c r="B2043" s="2">
        <v>380</v>
      </c>
      <c r="C2043" s="5">
        <v>39878</v>
      </c>
      <c r="D2043" s="2">
        <v>25</v>
      </c>
      <c r="E2043" s="2" t="s">
        <v>10</v>
      </c>
      <c r="F2043" s="6" t="s">
        <v>47</v>
      </c>
      <c r="G2043" s="2">
        <v>70</v>
      </c>
      <c r="H2043" s="2">
        <v>10</v>
      </c>
      <c r="I2043" s="2">
        <v>26</v>
      </c>
      <c r="J2043" s="2">
        <v>11.5</v>
      </c>
      <c r="K2043" s="2">
        <v>3</v>
      </c>
      <c r="L2043" s="19">
        <v>1246.4268853117503</v>
      </c>
      <c r="M2043" s="19">
        <f t="shared" si="186"/>
        <v>0.12464268853117504</v>
      </c>
      <c r="N2043" s="19">
        <v>872.49881971822515</v>
      </c>
      <c r="O2043" s="19">
        <f t="shared" si="187"/>
        <v>8.7249881971822513E-2</v>
      </c>
      <c r="P2043" s="19">
        <f t="shared" si="188"/>
        <v>3.7392806559352523E-2</v>
      </c>
      <c r="Q2043" s="24">
        <v>5.15</v>
      </c>
      <c r="R2043" s="24">
        <f t="shared" si="189"/>
        <v>0.44933689215488598</v>
      </c>
      <c r="S2043" s="24">
        <v>11.257627118644068</v>
      </c>
      <c r="T2043" s="24">
        <f t="shared" si="190"/>
        <v>0.42095427316477874</v>
      </c>
      <c r="U2043" s="25">
        <f t="shared" si="191"/>
        <v>2.8382618990107245E-2</v>
      </c>
    </row>
    <row r="2044" spans="1:21" x14ac:dyDescent="0.3">
      <c r="A2044" s="2" t="s">
        <v>6</v>
      </c>
      <c r="B2044" s="2">
        <v>380</v>
      </c>
      <c r="C2044" s="5">
        <v>39878</v>
      </c>
      <c r="D2044" s="2">
        <v>25</v>
      </c>
      <c r="E2044" s="2" t="s">
        <v>10</v>
      </c>
      <c r="F2044" s="6" t="s">
        <v>47</v>
      </c>
      <c r="G2044" s="2">
        <v>60</v>
      </c>
      <c r="H2044" s="2">
        <v>22</v>
      </c>
      <c r="I2044" s="2">
        <v>27</v>
      </c>
      <c r="J2044" s="2">
        <v>17.75</v>
      </c>
      <c r="K2044" s="2">
        <v>3</v>
      </c>
      <c r="L2044" s="19">
        <v>2969.3941062649028</v>
      </c>
      <c r="M2044" s="19">
        <f t="shared" si="186"/>
        <v>0.29693941062649026</v>
      </c>
      <c r="N2044" s="19">
        <v>1781.6364637589415</v>
      </c>
      <c r="O2044" s="19">
        <f t="shared" si="187"/>
        <v>0.17816364637589416</v>
      </c>
      <c r="P2044" s="19">
        <f t="shared" si="188"/>
        <v>0.11877576425059611</v>
      </c>
      <c r="Q2044" s="24">
        <v>5.15</v>
      </c>
      <c r="R2044" s="24">
        <f t="shared" si="189"/>
        <v>0.917542778835855</v>
      </c>
      <c r="S2044" s="24">
        <v>11.257627118644068</v>
      </c>
      <c r="T2044" s="24">
        <f t="shared" si="190"/>
        <v>1.3371332646651855</v>
      </c>
      <c r="U2044" s="25">
        <f t="shared" si="191"/>
        <v>-0.41959048582933045</v>
      </c>
    </row>
    <row r="2045" spans="1:21" x14ac:dyDescent="0.3">
      <c r="A2045" s="2" t="s">
        <v>6</v>
      </c>
      <c r="B2045" s="2">
        <v>380</v>
      </c>
      <c r="C2045" s="5">
        <v>39878</v>
      </c>
      <c r="D2045" s="2">
        <v>25</v>
      </c>
      <c r="E2045" s="2" t="s">
        <v>10</v>
      </c>
      <c r="F2045" s="6" t="s">
        <v>41</v>
      </c>
      <c r="G2045" s="2">
        <v>70</v>
      </c>
      <c r="H2045" s="2">
        <v>10</v>
      </c>
      <c r="I2045" s="2">
        <v>13</v>
      </c>
      <c r="J2045" s="2">
        <v>8.25</v>
      </c>
      <c r="K2045" s="2">
        <v>3</v>
      </c>
      <c r="L2045" s="19">
        <v>641.47394995486593</v>
      </c>
      <c r="M2045" s="19">
        <f t="shared" si="186"/>
        <v>6.4147394995486592E-2</v>
      </c>
      <c r="N2045" s="19">
        <v>449.03176496840609</v>
      </c>
      <c r="O2045" s="19">
        <f t="shared" si="187"/>
        <v>4.4903176496840606E-2</v>
      </c>
      <c r="P2045" s="19">
        <f t="shared" si="188"/>
        <v>1.9244218498645986E-2</v>
      </c>
      <c r="Q2045" s="24">
        <v>10.71</v>
      </c>
      <c r="R2045" s="24">
        <f t="shared" si="189"/>
        <v>0.48091302028116295</v>
      </c>
      <c r="S2045" s="24">
        <v>8.1999999999999993</v>
      </c>
      <c r="T2045" s="24">
        <f t="shared" si="190"/>
        <v>0.15780259168889707</v>
      </c>
      <c r="U2045" s="25">
        <f t="shared" si="191"/>
        <v>0.32311042859226591</v>
      </c>
    </row>
    <row r="2046" spans="1:21" x14ac:dyDescent="0.3">
      <c r="A2046" s="2" t="s">
        <v>6</v>
      </c>
      <c r="B2046" s="2">
        <v>380</v>
      </c>
      <c r="C2046" s="5">
        <v>39878</v>
      </c>
      <c r="D2046" s="2">
        <v>25</v>
      </c>
      <c r="E2046" s="2" t="s">
        <v>10</v>
      </c>
      <c r="F2046" s="6" t="s">
        <v>58</v>
      </c>
      <c r="G2046" s="2">
        <v>60</v>
      </c>
      <c r="H2046" s="2">
        <v>5</v>
      </c>
      <c r="I2046" s="2">
        <v>22</v>
      </c>
      <c r="J2046" s="2">
        <v>8</v>
      </c>
      <c r="K2046" s="2">
        <v>1</v>
      </c>
      <c r="L2046" s="19">
        <v>201.06192982974676</v>
      </c>
      <c r="M2046" s="19">
        <f t="shared" si="186"/>
        <v>2.0106192982974676E-2</v>
      </c>
      <c r="N2046" s="19">
        <v>120.63715789784806</v>
      </c>
      <c r="O2046" s="19">
        <f t="shared" si="187"/>
        <v>1.2063715789784806E-2</v>
      </c>
      <c r="P2046" s="19">
        <f t="shared" si="188"/>
        <v>8.0424771931898696E-3</v>
      </c>
      <c r="Q2046" s="24">
        <v>5.78</v>
      </c>
      <c r="R2046" s="24">
        <f t="shared" si="189"/>
        <v>6.9728277264956187E-2</v>
      </c>
      <c r="S2046" s="24">
        <v>9.1613793103448273</v>
      </c>
      <c r="T2046" s="24">
        <f t="shared" si="190"/>
        <v>7.3680184161609805E-2</v>
      </c>
      <c r="U2046" s="25">
        <f t="shared" si="191"/>
        <v>-3.9519068966536175E-3</v>
      </c>
    </row>
    <row r="2047" spans="1:21" x14ac:dyDescent="0.3">
      <c r="A2047" s="2" t="s">
        <v>6</v>
      </c>
      <c r="B2047" s="2">
        <v>380</v>
      </c>
      <c r="C2047" s="5">
        <v>39878</v>
      </c>
      <c r="D2047" s="2">
        <v>25</v>
      </c>
      <c r="E2047" s="2" t="s">
        <v>10</v>
      </c>
      <c r="F2047" s="6" t="s">
        <v>58</v>
      </c>
      <c r="G2047" s="2">
        <v>80</v>
      </c>
      <c r="H2047" s="2">
        <v>12</v>
      </c>
      <c r="I2047" s="2">
        <v>5</v>
      </c>
      <c r="J2047" s="2">
        <v>7.25</v>
      </c>
      <c r="K2047" s="2">
        <v>1</v>
      </c>
      <c r="L2047" s="19">
        <v>165.1299638543135</v>
      </c>
      <c r="M2047" s="19">
        <f t="shared" si="186"/>
        <v>1.6512996385431349E-2</v>
      </c>
      <c r="N2047" s="19">
        <v>132.1039710834508</v>
      </c>
      <c r="O2047" s="19">
        <f t="shared" si="187"/>
        <v>1.321039710834508E-2</v>
      </c>
      <c r="P2047" s="19">
        <f t="shared" si="188"/>
        <v>3.3025992770862687E-3</v>
      </c>
      <c r="Q2047" s="24">
        <v>5.78</v>
      </c>
      <c r="R2047" s="24">
        <f t="shared" si="189"/>
        <v>7.6356095286234563E-2</v>
      </c>
      <c r="S2047" s="24">
        <v>9.1613793103448273</v>
      </c>
      <c r="T2047" s="24">
        <f t="shared" si="190"/>
        <v>3.0256364687457925E-2</v>
      </c>
      <c r="U2047" s="25">
        <f t="shared" si="191"/>
        <v>4.6099730598776638E-2</v>
      </c>
    </row>
    <row r="2048" spans="1:21" x14ac:dyDescent="0.3">
      <c r="A2048" s="2" t="s">
        <v>6</v>
      </c>
      <c r="B2048" s="2">
        <v>380</v>
      </c>
      <c r="C2048" s="5">
        <v>39878</v>
      </c>
      <c r="D2048" s="2">
        <v>25</v>
      </c>
      <c r="E2048" s="2" t="s">
        <v>10</v>
      </c>
      <c r="F2048" s="6" t="s">
        <v>44</v>
      </c>
      <c r="G2048" s="2">
        <v>100</v>
      </c>
      <c r="H2048" s="2">
        <v>5</v>
      </c>
      <c r="I2048" s="2">
        <v>22</v>
      </c>
      <c r="J2048" s="2">
        <v>8</v>
      </c>
      <c r="K2048" s="2">
        <v>2</v>
      </c>
      <c r="L2048" s="19">
        <v>402.12385965949352</v>
      </c>
      <c r="M2048" s="19">
        <f t="shared" si="186"/>
        <v>4.0212385965949352E-2</v>
      </c>
      <c r="N2048" s="19">
        <v>402.12385965949352</v>
      </c>
      <c r="O2048" s="19">
        <f t="shared" si="187"/>
        <v>4.0212385965949352E-2</v>
      </c>
      <c r="P2048" s="19">
        <f t="shared" si="188"/>
        <v>0</v>
      </c>
      <c r="Q2048" s="24">
        <v>5.78</v>
      </c>
      <c r="R2048" s="24">
        <f t="shared" si="189"/>
        <v>0.23242759088318726</v>
      </c>
      <c r="S2048" s="24">
        <v>9.0675767918088734</v>
      </c>
      <c r="T2048" s="24">
        <f t="shared" si="190"/>
        <v>0</v>
      </c>
      <c r="U2048" s="25">
        <f t="shared" si="191"/>
        <v>0.23242759088318726</v>
      </c>
    </row>
    <row r="2049" spans="1:21" x14ac:dyDescent="0.3">
      <c r="A2049" s="2" t="s">
        <v>6</v>
      </c>
      <c r="B2049" s="2">
        <v>380</v>
      </c>
      <c r="C2049" s="5">
        <v>39878</v>
      </c>
      <c r="D2049" s="2">
        <v>25</v>
      </c>
      <c r="E2049" s="2" t="s">
        <v>10</v>
      </c>
      <c r="F2049" s="6" t="s">
        <v>41</v>
      </c>
      <c r="G2049" s="2">
        <v>40</v>
      </c>
      <c r="H2049" s="2">
        <v>20</v>
      </c>
      <c r="I2049" s="2">
        <v>25</v>
      </c>
      <c r="J2049" s="2">
        <v>16.25</v>
      </c>
      <c r="K2049" s="2">
        <v>3</v>
      </c>
      <c r="L2049" s="19">
        <v>2488.7304302656644</v>
      </c>
      <c r="M2049" s="19">
        <f t="shared" si="186"/>
        <v>0.24887304302656643</v>
      </c>
      <c r="N2049" s="19">
        <v>995.4921721062658</v>
      </c>
      <c r="O2049" s="19">
        <f t="shared" si="187"/>
        <v>9.9549217210626581E-2</v>
      </c>
      <c r="P2049" s="19">
        <f t="shared" si="188"/>
        <v>0.14932382581593984</v>
      </c>
      <c r="Q2049" s="24">
        <v>10.71</v>
      </c>
      <c r="R2049" s="24">
        <f t="shared" si="189"/>
        <v>1.0661721163258107</v>
      </c>
      <c r="S2049" s="24">
        <v>8.1999999999999993</v>
      </c>
      <c r="T2049" s="24">
        <f t="shared" si="190"/>
        <v>1.2244553716907065</v>
      </c>
      <c r="U2049" s="25">
        <f t="shared" si="191"/>
        <v>-0.15828325536489585</v>
      </c>
    </row>
    <row r="2050" spans="1:21" x14ac:dyDescent="0.3">
      <c r="A2050" s="2" t="s">
        <v>6</v>
      </c>
      <c r="B2050" s="2">
        <v>380</v>
      </c>
      <c r="C2050" s="5">
        <v>39878</v>
      </c>
      <c r="D2050" s="2">
        <v>25</v>
      </c>
      <c r="E2050" s="2" t="s">
        <v>10</v>
      </c>
      <c r="F2050" s="6" t="s">
        <v>44</v>
      </c>
      <c r="G2050" s="2">
        <v>100</v>
      </c>
      <c r="H2050" s="2">
        <v>2</v>
      </c>
      <c r="I2050" s="2">
        <v>15</v>
      </c>
      <c r="J2050" s="2">
        <v>4.75</v>
      </c>
      <c r="K2050" s="2">
        <v>2</v>
      </c>
      <c r="L2050" s="19">
        <v>141.7643684932394</v>
      </c>
      <c r="M2050" s="19">
        <f t="shared" ref="M2050:M2113" si="192">L2050/10000</f>
        <v>1.417643684932394E-2</v>
      </c>
      <c r="N2050" s="19">
        <v>141.7643684932394</v>
      </c>
      <c r="O2050" s="19">
        <f t="shared" ref="O2050:O2113" si="193">N2050/10000</f>
        <v>1.417643684932394E-2</v>
      </c>
      <c r="P2050" s="19">
        <f t="shared" ref="P2050:P2113" si="194">M2050-O2050</f>
        <v>0</v>
      </c>
      <c r="Q2050" s="24">
        <v>5.78</v>
      </c>
      <c r="R2050" s="24">
        <f t="shared" ref="R2050:R2113" si="195">O2050*Q2050</f>
        <v>8.1939804989092382E-2</v>
      </c>
      <c r="S2050" s="24">
        <v>9.0675767918088734</v>
      </c>
      <c r="T2050" s="24">
        <f t="shared" ref="T2050:T2113" si="196">P2050*S2050</f>
        <v>0</v>
      </c>
      <c r="U2050" s="25">
        <f t="shared" ref="U2050:U2113" si="197">R2050-T2050</f>
        <v>8.1939804989092382E-2</v>
      </c>
    </row>
    <row r="2051" spans="1:21" x14ac:dyDescent="0.3">
      <c r="A2051" s="2" t="s">
        <v>6</v>
      </c>
      <c r="B2051" s="2">
        <v>380</v>
      </c>
      <c r="C2051" s="5">
        <v>39878</v>
      </c>
      <c r="D2051" s="2">
        <v>25</v>
      </c>
      <c r="E2051" s="2" t="s">
        <v>10</v>
      </c>
      <c r="F2051" s="6" t="s">
        <v>44</v>
      </c>
      <c r="G2051" s="2">
        <v>100</v>
      </c>
      <c r="H2051" s="2">
        <v>2</v>
      </c>
      <c r="I2051" s="2">
        <v>10</v>
      </c>
      <c r="J2051" s="2">
        <v>3.5</v>
      </c>
      <c r="K2051" s="2">
        <v>2</v>
      </c>
      <c r="L2051" s="19">
        <v>76.969020012949926</v>
      </c>
      <c r="M2051" s="19">
        <f t="shared" si="192"/>
        <v>7.696902001294993E-3</v>
      </c>
      <c r="N2051" s="19">
        <v>76.969020012949926</v>
      </c>
      <c r="O2051" s="19">
        <f t="shared" si="193"/>
        <v>7.696902001294993E-3</v>
      </c>
      <c r="P2051" s="19">
        <f t="shared" si="194"/>
        <v>0</v>
      </c>
      <c r="Q2051" s="24">
        <v>5.78</v>
      </c>
      <c r="R2051" s="24">
        <f t="shared" si="195"/>
        <v>4.4488093567485058E-2</v>
      </c>
      <c r="S2051" s="24">
        <v>9.0675767918088734</v>
      </c>
      <c r="T2051" s="24">
        <f t="shared" si="196"/>
        <v>0</v>
      </c>
      <c r="U2051" s="25">
        <f t="shared" si="197"/>
        <v>4.4488093567485058E-2</v>
      </c>
    </row>
    <row r="2052" spans="1:21" x14ac:dyDescent="0.3">
      <c r="A2052" s="2" t="s">
        <v>6</v>
      </c>
      <c r="B2052" s="2">
        <v>380</v>
      </c>
      <c r="C2052" s="5">
        <v>39878</v>
      </c>
      <c r="D2052" s="2">
        <v>25</v>
      </c>
      <c r="E2052" s="2" t="s">
        <v>10</v>
      </c>
      <c r="F2052" s="6" t="s">
        <v>36</v>
      </c>
      <c r="G2052" s="2">
        <v>20</v>
      </c>
      <c r="H2052" s="2">
        <v>60</v>
      </c>
      <c r="I2052" s="2">
        <v>95</v>
      </c>
      <c r="J2052" s="2">
        <v>53.75</v>
      </c>
      <c r="K2052" s="2">
        <v>2</v>
      </c>
      <c r="L2052" s="19">
        <v>18152.515051523522</v>
      </c>
      <c r="M2052" s="19">
        <f t="shared" si="192"/>
        <v>1.8152515051523521</v>
      </c>
      <c r="N2052" s="19">
        <v>3630.5030103047047</v>
      </c>
      <c r="O2052" s="19">
        <f t="shared" si="193"/>
        <v>0.36305030103047048</v>
      </c>
      <c r="P2052" s="19">
        <f t="shared" si="194"/>
        <v>1.4522012041218817</v>
      </c>
      <c r="Q2052" s="24">
        <v>6.62</v>
      </c>
      <c r="R2052" s="24">
        <f t="shared" si="195"/>
        <v>2.4033929928217148</v>
      </c>
      <c r="S2052" s="24">
        <v>8.3025000000000002</v>
      </c>
      <c r="T2052" s="24">
        <f t="shared" si="196"/>
        <v>12.056900497221923</v>
      </c>
      <c r="U2052" s="25">
        <f t="shared" si="197"/>
        <v>-9.6535075044002081</v>
      </c>
    </row>
    <row r="2053" spans="1:21" x14ac:dyDescent="0.3">
      <c r="A2053" s="2" t="s">
        <v>6</v>
      </c>
      <c r="B2053" s="2">
        <v>380</v>
      </c>
      <c r="C2053" s="5">
        <v>39878</v>
      </c>
      <c r="D2053" s="2">
        <v>25</v>
      </c>
      <c r="E2053" s="2" t="s">
        <v>10</v>
      </c>
      <c r="F2053" s="6" t="s">
        <v>55</v>
      </c>
      <c r="G2053" s="2">
        <v>100</v>
      </c>
      <c r="H2053" s="2">
        <v>7</v>
      </c>
      <c r="I2053" s="2">
        <v>11</v>
      </c>
      <c r="J2053" s="2">
        <v>6.25</v>
      </c>
      <c r="K2053" s="2">
        <v>2</v>
      </c>
      <c r="L2053" s="19">
        <v>245.43692606170259</v>
      </c>
      <c r="M2053" s="19">
        <f t="shared" si="192"/>
        <v>2.4543692606170259E-2</v>
      </c>
      <c r="N2053" s="19">
        <v>245.43692606170259</v>
      </c>
      <c r="O2053" s="19">
        <f t="shared" si="193"/>
        <v>2.4543692606170259E-2</v>
      </c>
      <c r="P2053" s="19">
        <f t="shared" si="194"/>
        <v>0</v>
      </c>
      <c r="Q2053" s="24">
        <v>4.05</v>
      </c>
      <c r="R2053" s="24">
        <f t="shared" si="195"/>
        <v>9.9401955054989541E-2</v>
      </c>
      <c r="S2053" s="24">
        <v>8.104694792715291</v>
      </c>
      <c r="T2053" s="24">
        <f t="shared" si="196"/>
        <v>0</v>
      </c>
      <c r="U2053" s="25">
        <f t="shared" si="197"/>
        <v>9.9401955054989541E-2</v>
      </c>
    </row>
    <row r="2054" spans="1:21" x14ac:dyDescent="0.3">
      <c r="A2054" s="2" t="s">
        <v>6</v>
      </c>
      <c r="B2054" s="2">
        <v>380</v>
      </c>
      <c r="C2054" s="5">
        <v>39878</v>
      </c>
      <c r="D2054" s="2">
        <v>25</v>
      </c>
      <c r="E2054" s="2" t="s">
        <v>10</v>
      </c>
      <c r="F2054" s="6" t="s">
        <v>44</v>
      </c>
      <c r="G2054" s="2">
        <v>60</v>
      </c>
      <c r="H2054" s="2">
        <v>17</v>
      </c>
      <c r="I2054" s="2">
        <v>5</v>
      </c>
      <c r="J2054" s="2">
        <v>9.75</v>
      </c>
      <c r="K2054" s="2">
        <v>2</v>
      </c>
      <c r="L2054" s="19">
        <v>597.29530326375937</v>
      </c>
      <c r="M2054" s="19">
        <f t="shared" si="192"/>
        <v>5.9729530326375936E-2</v>
      </c>
      <c r="N2054" s="19">
        <v>358.37718195825562</v>
      </c>
      <c r="O2054" s="19">
        <f t="shared" si="193"/>
        <v>3.5837718195825562E-2</v>
      </c>
      <c r="P2054" s="19">
        <f t="shared" si="194"/>
        <v>2.3891812130550374E-2</v>
      </c>
      <c r="Q2054" s="24">
        <v>5.78</v>
      </c>
      <c r="R2054" s="24">
        <f t="shared" si="195"/>
        <v>0.20714201117187175</v>
      </c>
      <c r="S2054" s="24">
        <v>9.0675767918088734</v>
      </c>
      <c r="T2054" s="24">
        <f t="shared" si="196"/>
        <v>0.21664084118923629</v>
      </c>
      <c r="U2054" s="25">
        <f t="shared" si="197"/>
        <v>-9.4988300173645401E-3</v>
      </c>
    </row>
    <row r="2055" spans="1:21" x14ac:dyDescent="0.3">
      <c r="A2055" s="2" t="s">
        <v>6</v>
      </c>
      <c r="B2055" s="2">
        <v>380</v>
      </c>
      <c r="C2055" s="5">
        <v>39878</v>
      </c>
      <c r="D2055" s="2">
        <v>25</v>
      </c>
      <c r="E2055" s="2" t="s">
        <v>10</v>
      </c>
      <c r="F2055" s="6" t="s">
        <v>42</v>
      </c>
      <c r="G2055" s="2">
        <v>20</v>
      </c>
      <c r="H2055" s="2">
        <v>37</v>
      </c>
      <c r="I2055" s="2">
        <v>75</v>
      </c>
      <c r="J2055" s="2">
        <v>37.25</v>
      </c>
      <c r="K2055" s="2">
        <v>2</v>
      </c>
      <c r="L2055" s="19">
        <v>8718.3123127933741</v>
      </c>
      <c r="M2055" s="19">
        <f t="shared" si="192"/>
        <v>0.87183123127933737</v>
      </c>
      <c r="N2055" s="19">
        <v>1743.6624625586749</v>
      </c>
      <c r="O2055" s="19">
        <f t="shared" si="193"/>
        <v>0.1743662462558675</v>
      </c>
      <c r="P2055" s="19">
        <f t="shared" si="194"/>
        <v>0.69746498502346987</v>
      </c>
      <c r="Q2055" s="24">
        <v>11.49</v>
      </c>
      <c r="R2055" s="24">
        <f t="shared" si="195"/>
        <v>2.0034681694799175</v>
      </c>
      <c r="S2055" s="24">
        <v>8.1999999999999993</v>
      </c>
      <c r="T2055" s="24">
        <f t="shared" si="196"/>
        <v>5.7192128771924526</v>
      </c>
      <c r="U2055" s="25">
        <f t="shared" si="197"/>
        <v>-3.7157447077125352</v>
      </c>
    </row>
    <row r="2056" spans="1:21" x14ac:dyDescent="0.3">
      <c r="A2056" s="2" t="s">
        <v>6</v>
      </c>
      <c r="B2056" s="2">
        <v>380</v>
      </c>
      <c r="C2056" s="5">
        <v>39878</v>
      </c>
      <c r="D2056" s="2">
        <v>25</v>
      </c>
      <c r="E2056" s="2" t="s">
        <v>10</v>
      </c>
      <c r="F2056" s="6" t="s">
        <v>44</v>
      </c>
      <c r="G2056" s="2">
        <v>100</v>
      </c>
      <c r="H2056" s="2">
        <v>10</v>
      </c>
      <c r="I2056" s="2">
        <v>8</v>
      </c>
      <c r="J2056" s="2">
        <v>7</v>
      </c>
      <c r="K2056" s="2">
        <v>2</v>
      </c>
      <c r="L2056" s="19">
        <v>307.8760800517997</v>
      </c>
      <c r="M2056" s="19">
        <f t="shared" si="192"/>
        <v>3.0787608005179972E-2</v>
      </c>
      <c r="N2056" s="19">
        <v>307.8760800517997</v>
      </c>
      <c r="O2056" s="19">
        <f t="shared" si="193"/>
        <v>3.0787608005179972E-2</v>
      </c>
      <c r="P2056" s="19">
        <f t="shared" si="194"/>
        <v>0</v>
      </c>
      <c r="Q2056" s="24">
        <v>5.78</v>
      </c>
      <c r="R2056" s="24">
        <f t="shared" si="195"/>
        <v>0.17795237426994023</v>
      </c>
      <c r="S2056" s="24">
        <v>9.0675767918088734</v>
      </c>
      <c r="T2056" s="24">
        <f t="shared" si="196"/>
        <v>0</v>
      </c>
      <c r="U2056" s="25">
        <f t="shared" si="197"/>
        <v>0.17795237426994023</v>
      </c>
    </row>
    <row r="2057" spans="1:21" x14ac:dyDescent="0.3">
      <c r="A2057" s="2" t="s">
        <v>6</v>
      </c>
      <c r="B2057" s="2">
        <v>380</v>
      </c>
      <c r="C2057" s="5">
        <v>39878</v>
      </c>
      <c r="D2057" s="2">
        <v>25</v>
      </c>
      <c r="E2057" s="2" t="s">
        <v>10</v>
      </c>
      <c r="F2057" s="6" t="s">
        <v>44</v>
      </c>
      <c r="G2057" s="2">
        <v>100</v>
      </c>
      <c r="H2057" s="2">
        <v>5</v>
      </c>
      <c r="I2057" s="2">
        <v>15</v>
      </c>
      <c r="J2057" s="2">
        <v>6.25</v>
      </c>
      <c r="K2057" s="2">
        <v>2</v>
      </c>
      <c r="L2057" s="19">
        <v>245.43692606170259</v>
      </c>
      <c r="M2057" s="19">
        <f t="shared" si="192"/>
        <v>2.4543692606170259E-2</v>
      </c>
      <c r="N2057" s="19">
        <v>245.43692606170259</v>
      </c>
      <c r="O2057" s="19">
        <f t="shared" si="193"/>
        <v>2.4543692606170259E-2</v>
      </c>
      <c r="P2057" s="19">
        <f t="shared" si="194"/>
        <v>0</v>
      </c>
      <c r="Q2057" s="24">
        <v>5.78</v>
      </c>
      <c r="R2057" s="24">
        <f t="shared" si="195"/>
        <v>0.1418625432636641</v>
      </c>
      <c r="S2057" s="24">
        <v>9.0675767918088734</v>
      </c>
      <c r="T2057" s="24">
        <f t="shared" si="196"/>
        <v>0</v>
      </c>
      <c r="U2057" s="25">
        <f t="shared" si="197"/>
        <v>0.1418625432636641</v>
      </c>
    </row>
    <row r="2058" spans="1:21" x14ac:dyDescent="0.3">
      <c r="A2058" s="2" t="s">
        <v>6</v>
      </c>
      <c r="B2058" s="2">
        <v>380</v>
      </c>
      <c r="C2058" s="5">
        <v>39878</v>
      </c>
      <c r="D2058" s="2">
        <v>25</v>
      </c>
      <c r="E2058" s="2" t="s">
        <v>10</v>
      </c>
      <c r="F2058" s="6" t="s">
        <v>53</v>
      </c>
      <c r="G2058" s="2">
        <v>90</v>
      </c>
      <c r="H2058" s="2">
        <v>7</v>
      </c>
      <c r="I2058" s="2">
        <v>21</v>
      </c>
      <c r="J2058" s="2">
        <v>8.75</v>
      </c>
      <c r="K2058" s="2">
        <v>2</v>
      </c>
      <c r="L2058" s="19">
        <v>481.05637508093707</v>
      </c>
      <c r="M2058" s="19">
        <f t="shared" si="192"/>
        <v>4.8105637508093706E-2</v>
      </c>
      <c r="N2058" s="19">
        <v>432.95073757284337</v>
      </c>
      <c r="O2058" s="19">
        <f t="shared" si="193"/>
        <v>4.3295073757284336E-2</v>
      </c>
      <c r="P2058" s="19">
        <f t="shared" si="194"/>
        <v>4.8105637508093699E-3</v>
      </c>
      <c r="Q2058" s="24">
        <v>6.51</v>
      </c>
      <c r="R2058" s="24">
        <f t="shared" si="195"/>
        <v>0.28185093015992102</v>
      </c>
      <c r="S2058" s="24">
        <v>8.2509316770186327</v>
      </c>
      <c r="T2058" s="24">
        <f t="shared" si="196"/>
        <v>3.9691632835870599E-2</v>
      </c>
      <c r="U2058" s="25">
        <f t="shared" si="197"/>
        <v>0.24215929732405042</v>
      </c>
    </row>
    <row r="2059" spans="1:21" x14ac:dyDescent="0.3">
      <c r="A2059" s="2" t="s">
        <v>6</v>
      </c>
      <c r="B2059" s="2">
        <v>380</v>
      </c>
      <c r="C2059" s="5">
        <v>39878</v>
      </c>
      <c r="D2059" s="2">
        <v>25</v>
      </c>
      <c r="E2059" s="2" t="s">
        <v>10</v>
      </c>
      <c r="F2059" s="6" t="s">
        <v>42</v>
      </c>
      <c r="G2059" s="2">
        <v>70</v>
      </c>
      <c r="H2059" s="2">
        <v>13</v>
      </c>
      <c r="I2059" s="2">
        <v>15</v>
      </c>
      <c r="J2059" s="2">
        <v>10.25</v>
      </c>
      <c r="K2059" s="2">
        <v>2</v>
      </c>
      <c r="L2059" s="19">
        <v>660.12715633555524</v>
      </c>
      <c r="M2059" s="19">
        <f t="shared" si="192"/>
        <v>6.6012715633555527E-2</v>
      </c>
      <c r="N2059" s="19">
        <v>462.08900943488862</v>
      </c>
      <c r="O2059" s="19">
        <f t="shared" si="193"/>
        <v>4.6208900943488861E-2</v>
      </c>
      <c r="P2059" s="19">
        <f t="shared" si="194"/>
        <v>1.9803814690066666E-2</v>
      </c>
      <c r="Q2059" s="24">
        <v>11.49</v>
      </c>
      <c r="R2059" s="24">
        <f t="shared" si="195"/>
        <v>0.53094027184068704</v>
      </c>
      <c r="S2059" s="24">
        <v>8.1999999999999993</v>
      </c>
      <c r="T2059" s="24">
        <f t="shared" si="196"/>
        <v>0.16239128045854664</v>
      </c>
      <c r="U2059" s="25">
        <f t="shared" si="197"/>
        <v>0.36854899138214037</v>
      </c>
    </row>
    <row r="2060" spans="1:21" x14ac:dyDescent="0.3">
      <c r="A2060" s="2" t="s">
        <v>6</v>
      </c>
      <c r="B2060" s="2">
        <v>380</v>
      </c>
      <c r="C2060" s="5">
        <v>39878</v>
      </c>
      <c r="D2060" s="2">
        <v>25</v>
      </c>
      <c r="E2060" s="2" t="s">
        <v>10</v>
      </c>
      <c r="F2060" s="6" t="s">
        <v>58</v>
      </c>
      <c r="G2060" s="2">
        <v>100</v>
      </c>
      <c r="H2060" s="2">
        <v>5</v>
      </c>
      <c r="I2060" s="2">
        <v>22</v>
      </c>
      <c r="J2060" s="2">
        <v>8</v>
      </c>
      <c r="K2060" s="2">
        <v>1</v>
      </c>
      <c r="L2060" s="19">
        <v>201.06192982974676</v>
      </c>
      <c r="M2060" s="19">
        <f t="shared" si="192"/>
        <v>2.0106192982974676E-2</v>
      </c>
      <c r="N2060" s="19">
        <v>201.06192982974676</v>
      </c>
      <c r="O2060" s="19">
        <f t="shared" si="193"/>
        <v>2.0106192982974676E-2</v>
      </c>
      <c r="P2060" s="19">
        <f t="shared" si="194"/>
        <v>0</v>
      </c>
      <c r="Q2060" s="24">
        <v>5.78</v>
      </c>
      <c r="R2060" s="24">
        <f t="shared" si="195"/>
        <v>0.11621379544159363</v>
      </c>
      <c r="S2060" s="24">
        <v>9.1613793103448273</v>
      </c>
      <c r="T2060" s="24">
        <f t="shared" si="196"/>
        <v>0</v>
      </c>
      <c r="U2060" s="25">
        <f t="shared" si="197"/>
        <v>0.11621379544159363</v>
      </c>
    </row>
    <row r="2061" spans="1:21" x14ac:dyDescent="0.3">
      <c r="A2061" s="2" t="s">
        <v>6</v>
      </c>
      <c r="B2061" s="2">
        <v>380</v>
      </c>
      <c r="C2061" s="5">
        <v>39878</v>
      </c>
      <c r="D2061" s="2">
        <v>25</v>
      </c>
      <c r="E2061" s="2" t="s">
        <v>10</v>
      </c>
      <c r="F2061" s="6" t="s">
        <v>58</v>
      </c>
      <c r="G2061" s="2">
        <v>100</v>
      </c>
      <c r="H2061" s="2">
        <v>5</v>
      </c>
      <c r="I2061" s="2">
        <v>10</v>
      </c>
      <c r="J2061" s="2">
        <v>5</v>
      </c>
      <c r="K2061" s="2">
        <v>1</v>
      </c>
      <c r="L2061" s="19">
        <v>78.539816339744831</v>
      </c>
      <c r="M2061" s="19">
        <f t="shared" si="192"/>
        <v>7.8539816339744835E-3</v>
      </c>
      <c r="N2061" s="19">
        <v>78.539816339744831</v>
      </c>
      <c r="O2061" s="19">
        <f t="shared" si="193"/>
        <v>7.8539816339744835E-3</v>
      </c>
      <c r="P2061" s="19">
        <f t="shared" si="194"/>
        <v>0</v>
      </c>
      <c r="Q2061" s="24">
        <v>5.78</v>
      </c>
      <c r="R2061" s="24">
        <f t="shared" si="195"/>
        <v>4.5396013844372515E-2</v>
      </c>
      <c r="S2061" s="24">
        <v>9.1613793103448273</v>
      </c>
      <c r="T2061" s="24">
        <f t="shared" si="196"/>
        <v>0</v>
      </c>
      <c r="U2061" s="25">
        <f t="shared" si="197"/>
        <v>4.5396013844372515E-2</v>
      </c>
    </row>
    <row r="2062" spans="1:21" x14ac:dyDescent="0.3">
      <c r="A2062" s="2" t="s">
        <v>6</v>
      </c>
      <c r="B2062" s="2">
        <v>380</v>
      </c>
      <c r="C2062" s="5">
        <v>39878</v>
      </c>
      <c r="D2062" s="2">
        <v>25</v>
      </c>
      <c r="E2062" s="2" t="s">
        <v>10</v>
      </c>
      <c r="F2062" s="6" t="s">
        <v>35</v>
      </c>
      <c r="G2062" s="2">
        <v>100</v>
      </c>
      <c r="H2062" s="2">
        <v>3</v>
      </c>
      <c r="I2062" s="2">
        <v>10</v>
      </c>
      <c r="J2062" s="2">
        <v>4</v>
      </c>
      <c r="K2062" s="2">
        <v>1</v>
      </c>
      <c r="L2062" s="19">
        <v>50.26548245743669</v>
      </c>
      <c r="M2062" s="19">
        <f t="shared" si="192"/>
        <v>5.0265482457436689E-3</v>
      </c>
      <c r="N2062" s="19">
        <v>50.26548245743669</v>
      </c>
      <c r="O2062" s="19">
        <f t="shared" si="193"/>
        <v>5.0265482457436689E-3</v>
      </c>
      <c r="P2062" s="19">
        <f t="shared" si="194"/>
        <v>0</v>
      </c>
      <c r="Q2062" s="24">
        <v>1.93</v>
      </c>
      <c r="R2062" s="24">
        <f t="shared" si="195"/>
        <v>9.7012381142852801E-3</v>
      </c>
      <c r="S2062" s="24">
        <v>8.104694792715291</v>
      </c>
      <c r="T2062" s="24">
        <f t="shared" si="196"/>
        <v>0</v>
      </c>
      <c r="U2062" s="25">
        <f t="shared" si="197"/>
        <v>9.7012381142852801E-3</v>
      </c>
    </row>
    <row r="2063" spans="1:21" x14ac:dyDescent="0.3">
      <c r="A2063" s="2" t="s">
        <v>6</v>
      </c>
      <c r="B2063" s="2">
        <v>380</v>
      </c>
      <c r="C2063" s="5">
        <v>39878</v>
      </c>
      <c r="D2063" s="2">
        <v>25</v>
      </c>
      <c r="E2063" s="2" t="s">
        <v>10</v>
      </c>
      <c r="F2063" s="6" t="s">
        <v>46</v>
      </c>
      <c r="G2063" s="2">
        <v>100</v>
      </c>
      <c r="H2063" s="2">
        <v>10</v>
      </c>
      <c r="I2063" s="2">
        <v>10</v>
      </c>
      <c r="J2063" s="2">
        <v>7.5</v>
      </c>
      <c r="K2063" s="2">
        <v>3</v>
      </c>
      <c r="L2063" s="19">
        <v>530.14376029327764</v>
      </c>
      <c r="M2063" s="19">
        <f t="shared" si="192"/>
        <v>5.3014376029327764E-2</v>
      </c>
      <c r="N2063" s="19">
        <v>530.14376029327764</v>
      </c>
      <c r="O2063" s="19">
        <f t="shared" si="193"/>
        <v>5.3014376029327764E-2</v>
      </c>
      <c r="P2063" s="19">
        <f t="shared" si="194"/>
        <v>0</v>
      </c>
      <c r="Q2063" s="24">
        <v>1.86</v>
      </c>
      <c r="R2063" s="24">
        <f t="shared" si="195"/>
        <v>9.8606739414549643E-2</v>
      </c>
      <c r="S2063" s="24">
        <v>12.651428571428571</v>
      </c>
      <c r="T2063" s="24">
        <f t="shared" si="196"/>
        <v>0</v>
      </c>
      <c r="U2063" s="25">
        <f t="shared" si="197"/>
        <v>9.8606739414549643E-2</v>
      </c>
    </row>
    <row r="2064" spans="1:21" x14ac:dyDescent="0.3">
      <c r="A2064" s="2" t="s">
        <v>6</v>
      </c>
      <c r="B2064" s="2">
        <v>380</v>
      </c>
      <c r="C2064" s="5">
        <v>39878</v>
      </c>
      <c r="D2064" s="2">
        <v>25</v>
      </c>
      <c r="E2064" s="2" t="s">
        <v>10</v>
      </c>
      <c r="F2064" s="6" t="s">
        <v>42</v>
      </c>
      <c r="G2064" s="2">
        <v>90</v>
      </c>
      <c r="H2064" s="2">
        <v>11</v>
      </c>
      <c r="I2064" s="2">
        <v>13</v>
      </c>
      <c r="J2064" s="2">
        <v>8.75</v>
      </c>
      <c r="K2064" s="2">
        <v>2</v>
      </c>
      <c r="L2064" s="19">
        <v>481.05637508093707</v>
      </c>
      <c r="M2064" s="19">
        <f t="shared" si="192"/>
        <v>4.8105637508093706E-2</v>
      </c>
      <c r="N2064" s="19">
        <v>432.95073757284337</v>
      </c>
      <c r="O2064" s="19">
        <f t="shared" si="193"/>
        <v>4.3295073757284336E-2</v>
      </c>
      <c r="P2064" s="19">
        <f t="shared" si="194"/>
        <v>4.8105637508093699E-3</v>
      </c>
      <c r="Q2064" s="24">
        <v>11.49</v>
      </c>
      <c r="R2064" s="24">
        <f t="shared" si="195"/>
        <v>0.49746039747119702</v>
      </c>
      <c r="S2064" s="24">
        <v>8.1999999999999993</v>
      </c>
      <c r="T2064" s="24">
        <f t="shared" si="196"/>
        <v>3.944662275663683E-2</v>
      </c>
      <c r="U2064" s="25">
        <f t="shared" si="197"/>
        <v>0.45801377471456017</v>
      </c>
    </row>
    <row r="2065" spans="1:21" x14ac:dyDescent="0.3">
      <c r="A2065" s="2" t="s">
        <v>6</v>
      </c>
      <c r="B2065" s="2">
        <v>8</v>
      </c>
      <c r="C2065" s="5">
        <v>39878</v>
      </c>
      <c r="D2065" s="2">
        <v>36</v>
      </c>
      <c r="E2065" s="2" t="s">
        <v>10</v>
      </c>
      <c r="F2065" s="6" t="s">
        <v>49</v>
      </c>
      <c r="G2065" s="2">
        <v>100</v>
      </c>
      <c r="H2065" s="2">
        <v>11</v>
      </c>
      <c r="I2065" s="2">
        <v>2</v>
      </c>
      <c r="J2065" s="2">
        <v>6</v>
      </c>
      <c r="K2065" s="2">
        <v>2</v>
      </c>
      <c r="L2065" s="19">
        <v>226.1946710584651</v>
      </c>
      <c r="M2065" s="19">
        <f t="shared" si="192"/>
        <v>2.2619467105846509E-2</v>
      </c>
      <c r="N2065" s="19">
        <v>226.1946710584651</v>
      </c>
      <c r="O2065" s="19">
        <f t="shared" si="193"/>
        <v>2.2619467105846509E-2</v>
      </c>
      <c r="P2065" s="19">
        <f t="shared" si="194"/>
        <v>0</v>
      </c>
      <c r="Q2065" s="24">
        <v>5.23</v>
      </c>
      <c r="R2065" s="24">
        <f t="shared" si="195"/>
        <v>0.11829981296357725</v>
      </c>
      <c r="S2065" s="24">
        <v>8.461146496815287</v>
      </c>
      <c r="T2065" s="24">
        <f t="shared" si="196"/>
        <v>0</v>
      </c>
      <c r="U2065" s="25">
        <f t="shared" si="197"/>
        <v>0.11829981296357725</v>
      </c>
    </row>
    <row r="2066" spans="1:21" x14ac:dyDescent="0.3">
      <c r="A2066" s="2" t="s">
        <v>6</v>
      </c>
      <c r="B2066" s="2">
        <v>8</v>
      </c>
      <c r="C2066" s="5">
        <v>39878</v>
      </c>
      <c r="D2066" s="2">
        <v>36</v>
      </c>
      <c r="E2066" s="2" t="s">
        <v>10</v>
      </c>
      <c r="F2066" s="6" t="s">
        <v>24</v>
      </c>
      <c r="G2066" s="2">
        <v>80</v>
      </c>
      <c r="H2066" s="2">
        <v>8</v>
      </c>
      <c r="I2066" s="2">
        <v>13</v>
      </c>
      <c r="J2066" s="2">
        <v>7.25</v>
      </c>
      <c r="K2066" s="2">
        <v>2</v>
      </c>
      <c r="L2066" s="19">
        <v>330.259927708627</v>
      </c>
      <c r="M2066" s="19">
        <f t="shared" si="192"/>
        <v>3.3025992770862697E-2</v>
      </c>
      <c r="N2066" s="19">
        <v>264.2079421669016</v>
      </c>
      <c r="O2066" s="19">
        <f t="shared" si="193"/>
        <v>2.642079421669016E-2</v>
      </c>
      <c r="P2066" s="19">
        <f t="shared" si="194"/>
        <v>6.6051985541725373E-3</v>
      </c>
      <c r="Q2066" s="24">
        <v>5.86</v>
      </c>
      <c r="R2066" s="24">
        <f t="shared" si="195"/>
        <v>0.15482585410980435</v>
      </c>
      <c r="S2066" s="24">
        <v>8.461146496815287</v>
      </c>
      <c r="T2066" s="24">
        <f t="shared" si="196"/>
        <v>5.5887552607406361E-2</v>
      </c>
      <c r="U2066" s="25">
        <f t="shared" si="197"/>
        <v>9.8938301502397991E-2</v>
      </c>
    </row>
    <row r="2067" spans="1:21" x14ac:dyDescent="0.3">
      <c r="A2067" s="2" t="s">
        <v>6</v>
      </c>
      <c r="B2067" s="2">
        <v>8</v>
      </c>
      <c r="C2067" s="5">
        <v>39878</v>
      </c>
      <c r="D2067" s="2">
        <v>36</v>
      </c>
      <c r="E2067" s="2" t="s">
        <v>10</v>
      </c>
      <c r="F2067" s="6" t="s">
        <v>53</v>
      </c>
      <c r="G2067" s="2">
        <v>40</v>
      </c>
      <c r="H2067" s="2">
        <v>23</v>
      </c>
      <c r="I2067" s="2">
        <v>37</v>
      </c>
      <c r="J2067" s="2">
        <v>20.75</v>
      </c>
      <c r="K2067" s="2">
        <v>2</v>
      </c>
      <c r="L2067" s="19">
        <v>2705.3039738225107</v>
      </c>
      <c r="M2067" s="19">
        <f t="shared" si="192"/>
        <v>0.27053039738225104</v>
      </c>
      <c r="N2067" s="19">
        <v>1082.1215895290043</v>
      </c>
      <c r="O2067" s="19">
        <f t="shared" si="193"/>
        <v>0.10821215895290043</v>
      </c>
      <c r="P2067" s="19">
        <f t="shared" si="194"/>
        <v>0.16231823842935061</v>
      </c>
      <c r="Q2067" s="24">
        <v>6.51</v>
      </c>
      <c r="R2067" s="24">
        <f t="shared" si="195"/>
        <v>0.70446115478338178</v>
      </c>
      <c r="S2067" s="24">
        <v>8.2509316770186327</v>
      </c>
      <c r="T2067" s="24">
        <f t="shared" si="196"/>
        <v>1.3392766952145922</v>
      </c>
      <c r="U2067" s="25">
        <f t="shared" si="197"/>
        <v>-0.63481554043121047</v>
      </c>
    </row>
    <row r="2068" spans="1:21" x14ac:dyDescent="0.3">
      <c r="A2068" s="2" t="s">
        <v>6</v>
      </c>
      <c r="B2068" s="2">
        <v>8</v>
      </c>
      <c r="C2068" s="5">
        <v>39878</v>
      </c>
      <c r="D2068" s="2">
        <v>36</v>
      </c>
      <c r="E2068" s="2" t="s">
        <v>10</v>
      </c>
      <c r="F2068" s="6" t="s">
        <v>36</v>
      </c>
      <c r="G2068" s="2">
        <v>60</v>
      </c>
      <c r="H2068" s="2">
        <v>17</v>
      </c>
      <c r="I2068" s="2">
        <v>17</v>
      </c>
      <c r="J2068" s="2">
        <v>12.75</v>
      </c>
      <c r="K2068" s="2">
        <v>2</v>
      </c>
      <c r="L2068" s="19">
        <v>1021.4103114983815</v>
      </c>
      <c r="M2068" s="19">
        <f t="shared" si="192"/>
        <v>0.10214103114983815</v>
      </c>
      <c r="N2068" s="19">
        <v>612.84618689902891</v>
      </c>
      <c r="O2068" s="19">
        <f t="shared" si="193"/>
        <v>6.1284618689902891E-2</v>
      </c>
      <c r="P2068" s="19">
        <f t="shared" si="194"/>
        <v>4.0856412459935258E-2</v>
      </c>
      <c r="Q2068" s="24">
        <v>6.62</v>
      </c>
      <c r="R2068" s="24">
        <f t="shared" si="195"/>
        <v>0.40570417572715717</v>
      </c>
      <c r="S2068" s="24">
        <v>8.3025000000000002</v>
      </c>
      <c r="T2068" s="24">
        <f t="shared" si="196"/>
        <v>0.33921036444861247</v>
      </c>
      <c r="U2068" s="25">
        <f t="shared" si="197"/>
        <v>6.6493811278544701E-2</v>
      </c>
    </row>
    <row r="2069" spans="1:21" x14ac:dyDescent="0.3">
      <c r="A2069" s="2" t="s">
        <v>6</v>
      </c>
      <c r="B2069" s="2">
        <v>8</v>
      </c>
      <c r="C2069" s="5">
        <v>39878</v>
      </c>
      <c r="D2069" s="2">
        <v>36</v>
      </c>
      <c r="E2069" s="2" t="s">
        <v>10</v>
      </c>
      <c r="F2069" s="6" t="s">
        <v>55</v>
      </c>
      <c r="G2069" s="2">
        <v>50</v>
      </c>
      <c r="H2069" s="2">
        <v>5</v>
      </c>
      <c r="I2069" s="2">
        <v>17</v>
      </c>
      <c r="J2069" s="2">
        <v>6.75</v>
      </c>
      <c r="K2069" s="2">
        <v>2</v>
      </c>
      <c r="L2069" s="19">
        <v>286.27763055836988</v>
      </c>
      <c r="M2069" s="19">
        <f t="shared" si="192"/>
        <v>2.8627763055836988E-2</v>
      </c>
      <c r="N2069" s="19">
        <v>143.13881527918494</v>
      </c>
      <c r="O2069" s="19">
        <f t="shared" si="193"/>
        <v>1.4313881527918494E-2</v>
      </c>
      <c r="P2069" s="19">
        <f t="shared" si="194"/>
        <v>1.4313881527918494E-2</v>
      </c>
      <c r="Q2069" s="24">
        <v>4.05</v>
      </c>
      <c r="R2069" s="24">
        <f t="shared" si="195"/>
        <v>5.7971220188069897E-2</v>
      </c>
      <c r="S2069" s="24">
        <v>8.104694792715291</v>
      </c>
      <c r="T2069" s="24">
        <f t="shared" si="196"/>
        <v>0.11600964108286461</v>
      </c>
      <c r="U2069" s="25">
        <f t="shared" si="197"/>
        <v>-5.8038420894794718E-2</v>
      </c>
    </row>
    <row r="2070" spans="1:21" x14ac:dyDescent="0.3">
      <c r="A2070" s="2" t="s">
        <v>6</v>
      </c>
      <c r="B2070" s="2">
        <v>8</v>
      </c>
      <c r="C2070" s="5">
        <v>39878</v>
      </c>
      <c r="D2070" s="2">
        <v>36</v>
      </c>
      <c r="E2070" s="2" t="s">
        <v>10</v>
      </c>
      <c r="F2070" s="6" t="s">
        <v>49</v>
      </c>
      <c r="G2070" s="2">
        <v>90</v>
      </c>
      <c r="H2070" s="2">
        <v>5</v>
      </c>
      <c r="I2070" s="2">
        <v>10</v>
      </c>
      <c r="J2070" s="2">
        <v>5</v>
      </c>
      <c r="K2070" s="2">
        <v>2</v>
      </c>
      <c r="L2070" s="19">
        <v>157.07963267948966</v>
      </c>
      <c r="M2070" s="19">
        <f t="shared" si="192"/>
        <v>1.5707963267948967E-2</v>
      </c>
      <c r="N2070" s="19">
        <v>141.37166941154069</v>
      </c>
      <c r="O2070" s="19">
        <f t="shared" si="193"/>
        <v>1.4137166941154069E-2</v>
      </c>
      <c r="P2070" s="19">
        <f t="shared" si="194"/>
        <v>1.5707963267948977E-3</v>
      </c>
      <c r="Q2070" s="24">
        <v>5.23</v>
      </c>
      <c r="R2070" s="24">
        <f t="shared" si="195"/>
        <v>7.3937383102235785E-2</v>
      </c>
      <c r="S2070" s="24">
        <v>8.461146496815287</v>
      </c>
      <c r="T2070" s="24">
        <f t="shared" si="196"/>
        <v>1.3290737837670969E-2</v>
      </c>
      <c r="U2070" s="25">
        <f t="shared" si="197"/>
        <v>6.0646645264564814E-2</v>
      </c>
    </row>
    <row r="2071" spans="1:21" x14ac:dyDescent="0.3">
      <c r="A2071" s="2" t="s">
        <v>6</v>
      </c>
      <c r="B2071" s="2">
        <v>8</v>
      </c>
      <c r="C2071" s="5">
        <v>39878</v>
      </c>
      <c r="D2071" s="2">
        <v>36</v>
      </c>
      <c r="E2071" s="2" t="s">
        <v>10</v>
      </c>
      <c r="F2071" s="6" t="s">
        <v>44</v>
      </c>
      <c r="G2071" s="2">
        <v>100</v>
      </c>
      <c r="H2071" s="2">
        <v>5</v>
      </c>
      <c r="I2071" s="2">
        <v>11</v>
      </c>
      <c r="J2071" s="2">
        <v>5.25</v>
      </c>
      <c r="K2071" s="2">
        <v>2</v>
      </c>
      <c r="L2071" s="19">
        <v>173.18029502913734</v>
      </c>
      <c r="M2071" s="19">
        <f t="shared" si="192"/>
        <v>1.7318029502913734E-2</v>
      </c>
      <c r="N2071" s="19">
        <v>173.18029502913734</v>
      </c>
      <c r="O2071" s="19">
        <f t="shared" si="193"/>
        <v>1.7318029502913734E-2</v>
      </c>
      <c r="P2071" s="19">
        <f t="shared" si="194"/>
        <v>0</v>
      </c>
      <c r="Q2071" s="24">
        <v>5.78</v>
      </c>
      <c r="R2071" s="24">
        <f t="shared" si="195"/>
        <v>0.10009821052684138</v>
      </c>
      <c r="S2071" s="24">
        <v>9.0675767918088734</v>
      </c>
      <c r="T2071" s="24">
        <f t="shared" si="196"/>
        <v>0</v>
      </c>
      <c r="U2071" s="25">
        <f t="shared" si="197"/>
        <v>0.10009821052684138</v>
      </c>
    </row>
    <row r="2072" spans="1:21" x14ac:dyDescent="0.3">
      <c r="A2072" s="2" t="s">
        <v>6</v>
      </c>
      <c r="B2072" s="2">
        <v>8</v>
      </c>
      <c r="C2072" s="5">
        <v>39878</v>
      </c>
      <c r="D2072" s="2">
        <v>36</v>
      </c>
      <c r="E2072" s="2" t="s">
        <v>10</v>
      </c>
      <c r="F2072" s="6" t="s">
        <v>49</v>
      </c>
      <c r="G2072" s="2">
        <v>80</v>
      </c>
      <c r="H2072" s="2">
        <v>4</v>
      </c>
      <c r="I2072" s="2">
        <v>10</v>
      </c>
      <c r="J2072" s="2">
        <v>4.5</v>
      </c>
      <c r="K2072" s="2">
        <v>2</v>
      </c>
      <c r="L2072" s="19">
        <v>127.23450247038662</v>
      </c>
      <c r="M2072" s="19">
        <f t="shared" si="192"/>
        <v>1.2723450247038661E-2</v>
      </c>
      <c r="N2072" s="19">
        <v>101.7876019763093</v>
      </c>
      <c r="O2072" s="19">
        <f t="shared" si="193"/>
        <v>1.0178760197630931E-2</v>
      </c>
      <c r="P2072" s="19">
        <f t="shared" si="194"/>
        <v>2.5446900494077301E-3</v>
      </c>
      <c r="Q2072" s="24">
        <v>5.23</v>
      </c>
      <c r="R2072" s="24">
        <f t="shared" si="195"/>
        <v>5.3234915833609772E-2</v>
      </c>
      <c r="S2072" s="24">
        <v>8.461146496815287</v>
      </c>
      <c r="T2072" s="24">
        <f t="shared" si="196"/>
        <v>2.1530995297026935E-2</v>
      </c>
      <c r="U2072" s="25">
        <f t="shared" si="197"/>
        <v>3.1703920536582837E-2</v>
      </c>
    </row>
    <row r="2073" spans="1:21" x14ac:dyDescent="0.3">
      <c r="A2073" s="2" t="s">
        <v>6</v>
      </c>
      <c r="B2073" s="2">
        <v>376</v>
      </c>
      <c r="C2073" s="5">
        <v>39879</v>
      </c>
      <c r="D2073" s="2">
        <v>34</v>
      </c>
      <c r="E2073" s="2" t="s">
        <v>9</v>
      </c>
      <c r="F2073" s="6" t="s">
        <v>41</v>
      </c>
      <c r="G2073" s="2">
        <v>90</v>
      </c>
      <c r="H2073" s="2">
        <v>13</v>
      </c>
      <c r="I2073" s="2">
        <v>17</v>
      </c>
      <c r="J2073" s="2">
        <v>10.75</v>
      </c>
      <c r="K2073" s="2">
        <v>3</v>
      </c>
      <c r="L2073" s="19">
        <v>1089.1509030914115</v>
      </c>
      <c r="M2073" s="19">
        <f t="shared" si="192"/>
        <v>0.10891509030914115</v>
      </c>
      <c r="N2073" s="19">
        <v>980.23581278227039</v>
      </c>
      <c r="O2073" s="19">
        <f t="shared" si="193"/>
        <v>9.8023581278227037E-2</v>
      </c>
      <c r="P2073" s="19">
        <f t="shared" si="194"/>
        <v>1.0891509030914112E-2</v>
      </c>
      <c r="Q2073" s="24">
        <v>10.71</v>
      </c>
      <c r="R2073" s="24">
        <f t="shared" si="195"/>
        <v>1.0498325554898116</v>
      </c>
      <c r="S2073" s="24">
        <v>8.1999999999999993</v>
      </c>
      <c r="T2073" s="24">
        <f t="shared" si="196"/>
        <v>8.9310374053495706E-2</v>
      </c>
      <c r="U2073" s="25">
        <f t="shared" si="197"/>
        <v>0.96052218143631585</v>
      </c>
    </row>
    <row r="2074" spans="1:21" x14ac:dyDescent="0.3">
      <c r="A2074" s="2" t="s">
        <v>6</v>
      </c>
      <c r="B2074" s="2">
        <v>376</v>
      </c>
      <c r="C2074" s="5">
        <v>39879</v>
      </c>
      <c r="D2074" s="2">
        <v>34</v>
      </c>
      <c r="E2074" s="2" t="s">
        <v>9</v>
      </c>
      <c r="F2074" s="6" t="s">
        <v>49</v>
      </c>
      <c r="G2074" s="2">
        <v>100</v>
      </c>
      <c r="H2074" s="2">
        <v>6</v>
      </c>
      <c r="I2074" s="2">
        <v>10</v>
      </c>
      <c r="J2074" s="2">
        <v>5.5</v>
      </c>
      <c r="K2074" s="2">
        <v>2</v>
      </c>
      <c r="L2074" s="19">
        <v>190.06635554218249</v>
      </c>
      <c r="M2074" s="19">
        <f t="shared" si="192"/>
        <v>1.9006635554218249E-2</v>
      </c>
      <c r="N2074" s="19">
        <v>190.06635554218249</v>
      </c>
      <c r="O2074" s="19">
        <f t="shared" si="193"/>
        <v>1.9006635554218249E-2</v>
      </c>
      <c r="P2074" s="19">
        <f t="shared" si="194"/>
        <v>0</v>
      </c>
      <c r="Q2074" s="24">
        <v>5.23</v>
      </c>
      <c r="R2074" s="24">
        <f t="shared" si="195"/>
        <v>9.9404703948561449E-2</v>
      </c>
      <c r="S2074" s="24">
        <v>8.461146496815287</v>
      </c>
      <c r="T2074" s="24">
        <f t="shared" si="196"/>
        <v>0</v>
      </c>
      <c r="U2074" s="25">
        <f t="shared" si="197"/>
        <v>9.9404703948561449E-2</v>
      </c>
    </row>
    <row r="2075" spans="1:21" x14ac:dyDescent="0.3">
      <c r="A2075" s="2" t="s">
        <v>6</v>
      </c>
      <c r="B2075" s="2">
        <v>376</v>
      </c>
      <c r="C2075" s="5">
        <v>39879</v>
      </c>
      <c r="D2075" s="2">
        <v>34</v>
      </c>
      <c r="E2075" s="2" t="s">
        <v>9</v>
      </c>
      <c r="F2075" s="6" t="s">
        <v>53</v>
      </c>
      <c r="G2075" s="2">
        <v>90</v>
      </c>
      <c r="H2075" s="2">
        <v>15</v>
      </c>
      <c r="I2075" s="2">
        <v>32</v>
      </c>
      <c r="J2075" s="2">
        <v>15.5</v>
      </c>
      <c r="K2075" s="2">
        <v>2</v>
      </c>
      <c r="L2075" s="19">
        <v>1509.5352700498956</v>
      </c>
      <c r="M2075" s="19">
        <f t="shared" si="192"/>
        <v>0.15095352700498957</v>
      </c>
      <c r="N2075" s="19">
        <v>1358.581743044906</v>
      </c>
      <c r="O2075" s="19">
        <f t="shared" si="193"/>
        <v>0.1358581743044906</v>
      </c>
      <c r="P2075" s="19">
        <f t="shared" si="194"/>
        <v>1.5095352700498971E-2</v>
      </c>
      <c r="Q2075" s="24">
        <v>6.51</v>
      </c>
      <c r="R2075" s="24">
        <f t="shared" si="195"/>
        <v>0.88443671472223373</v>
      </c>
      <c r="S2075" s="24">
        <v>8.2509316770186327</v>
      </c>
      <c r="T2075" s="24">
        <f t="shared" si="196"/>
        <v>0.12455072377231571</v>
      </c>
      <c r="U2075" s="25">
        <f t="shared" si="197"/>
        <v>0.75988599094991804</v>
      </c>
    </row>
    <row r="2076" spans="1:21" x14ac:dyDescent="0.3">
      <c r="A2076" s="2" t="s">
        <v>6</v>
      </c>
      <c r="B2076" s="2">
        <v>376</v>
      </c>
      <c r="C2076" s="5">
        <v>39879</v>
      </c>
      <c r="D2076" s="2">
        <v>34</v>
      </c>
      <c r="E2076" s="2" t="s">
        <v>9</v>
      </c>
      <c r="F2076" s="6" t="s">
        <v>53</v>
      </c>
      <c r="G2076" s="2">
        <v>90</v>
      </c>
      <c r="H2076" s="2">
        <v>12</v>
      </c>
      <c r="I2076" s="2">
        <v>22</v>
      </c>
      <c r="J2076" s="2">
        <v>11.5</v>
      </c>
      <c r="K2076" s="2">
        <v>2</v>
      </c>
      <c r="L2076" s="19">
        <v>830.95125687450025</v>
      </c>
      <c r="M2076" s="19">
        <f t="shared" si="192"/>
        <v>8.3095125687450019E-2</v>
      </c>
      <c r="N2076" s="19">
        <v>747.85613118705021</v>
      </c>
      <c r="O2076" s="19">
        <f t="shared" si="193"/>
        <v>7.4785613118705019E-2</v>
      </c>
      <c r="P2076" s="19">
        <f t="shared" si="194"/>
        <v>8.3095125687450005E-3</v>
      </c>
      <c r="Q2076" s="24">
        <v>6.51</v>
      </c>
      <c r="R2076" s="24">
        <f t="shared" si="195"/>
        <v>0.48685434140276967</v>
      </c>
      <c r="S2076" s="24">
        <v>8.2509316770186327</v>
      </c>
      <c r="T2076" s="24">
        <f t="shared" si="196"/>
        <v>6.8561220474042589E-2</v>
      </c>
      <c r="U2076" s="25">
        <f t="shared" si="197"/>
        <v>0.41829312092872706</v>
      </c>
    </row>
    <row r="2077" spans="1:21" x14ac:dyDescent="0.3">
      <c r="A2077" s="2" t="s">
        <v>6</v>
      </c>
      <c r="B2077" s="2">
        <v>376</v>
      </c>
      <c r="C2077" s="5">
        <v>39879</v>
      </c>
      <c r="D2077" s="2">
        <v>34</v>
      </c>
      <c r="E2077" s="2" t="s">
        <v>9</v>
      </c>
      <c r="F2077" s="6" t="s">
        <v>47</v>
      </c>
      <c r="G2077" s="2">
        <v>90</v>
      </c>
      <c r="H2077" s="2">
        <v>11</v>
      </c>
      <c r="I2077" s="2">
        <v>11</v>
      </c>
      <c r="J2077" s="2">
        <v>8.25</v>
      </c>
      <c r="K2077" s="2">
        <v>3</v>
      </c>
      <c r="L2077" s="19">
        <v>641.47394995486593</v>
      </c>
      <c r="M2077" s="19">
        <f t="shared" si="192"/>
        <v>6.4147394995486592E-2</v>
      </c>
      <c r="N2077" s="19">
        <v>577.32655495937934</v>
      </c>
      <c r="O2077" s="19">
        <f t="shared" si="193"/>
        <v>5.773265549593793E-2</v>
      </c>
      <c r="P2077" s="19">
        <f t="shared" si="194"/>
        <v>6.414739499548662E-3</v>
      </c>
      <c r="Q2077" s="24">
        <v>5.15</v>
      </c>
      <c r="R2077" s="24">
        <f t="shared" si="195"/>
        <v>0.29732317580408035</v>
      </c>
      <c r="S2077" s="24">
        <v>11.257627118644068</v>
      </c>
      <c r="T2077" s="24">
        <f t="shared" si="196"/>
        <v>7.2214745349156298E-2</v>
      </c>
      <c r="U2077" s="25">
        <f t="shared" si="197"/>
        <v>0.22510843045492407</v>
      </c>
    </row>
    <row r="2078" spans="1:21" x14ac:dyDescent="0.3">
      <c r="A2078" s="2" t="s">
        <v>6</v>
      </c>
      <c r="B2078" s="2">
        <v>376</v>
      </c>
      <c r="C2078" s="5">
        <v>39879</v>
      </c>
      <c r="D2078" s="2">
        <v>34</v>
      </c>
      <c r="E2078" s="2" t="s">
        <v>9</v>
      </c>
      <c r="F2078" s="6" t="s">
        <v>53</v>
      </c>
      <c r="G2078" s="2">
        <v>100</v>
      </c>
      <c r="H2078" s="2">
        <v>3</v>
      </c>
      <c r="I2078" s="2">
        <v>11</v>
      </c>
      <c r="J2078" s="2">
        <v>4.25</v>
      </c>
      <c r="K2078" s="2">
        <v>2</v>
      </c>
      <c r="L2078" s="19">
        <v>113.49003461093127</v>
      </c>
      <c r="M2078" s="19">
        <f t="shared" si="192"/>
        <v>1.1349003461093127E-2</v>
      </c>
      <c r="N2078" s="19">
        <v>113.49003461093127</v>
      </c>
      <c r="O2078" s="19">
        <f t="shared" si="193"/>
        <v>1.1349003461093127E-2</v>
      </c>
      <c r="P2078" s="19">
        <f t="shared" si="194"/>
        <v>0</v>
      </c>
      <c r="Q2078" s="24">
        <v>6.51</v>
      </c>
      <c r="R2078" s="24">
        <f t="shared" si="195"/>
        <v>7.3882012531716251E-2</v>
      </c>
      <c r="S2078" s="24">
        <v>8.2509316770186327</v>
      </c>
      <c r="T2078" s="24">
        <f t="shared" si="196"/>
        <v>0</v>
      </c>
      <c r="U2078" s="25">
        <f t="shared" si="197"/>
        <v>7.3882012531716251E-2</v>
      </c>
    </row>
    <row r="2079" spans="1:21" x14ac:dyDescent="0.3">
      <c r="A2079" s="2" t="s">
        <v>6</v>
      </c>
      <c r="B2079" s="2">
        <v>376</v>
      </c>
      <c r="C2079" s="5">
        <v>39879</v>
      </c>
      <c r="D2079" s="2">
        <v>34</v>
      </c>
      <c r="E2079" s="2" t="s">
        <v>9</v>
      </c>
      <c r="F2079" s="6" t="s">
        <v>44</v>
      </c>
      <c r="G2079" s="2">
        <v>100</v>
      </c>
      <c r="H2079" s="2">
        <v>12</v>
      </c>
      <c r="I2079" s="2">
        <v>16</v>
      </c>
      <c r="J2079" s="2">
        <v>10</v>
      </c>
      <c r="K2079" s="2">
        <v>2</v>
      </c>
      <c r="L2079" s="19">
        <v>628.31853071795865</v>
      </c>
      <c r="M2079" s="19">
        <f t="shared" si="192"/>
        <v>6.2831853071795868E-2</v>
      </c>
      <c r="N2079" s="19">
        <v>628.31853071795865</v>
      </c>
      <c r="O2079" s="19">
        <f t="shared" si="193"/>
        <v>6.2831853071795868E-2</v>
      </c>
      <c r="P2079" s="19">
        <f t="shared" si="194"/>
        <v>0</v>
      </c>
      <c r="Q2079" s="24">
        <v>5.78</v>
      </c>
      <c r="R2079" s="24">
        <f t="shared" si="195"/>
        <v>0.36316811075498012</v>
      </c>
      <c r="S2079" s="24">
        <v>9.0675767918088734</v>
      </c>
      <c r="T2079" s="24">
        <f t="shared" si="196"/>
        <v>0</v>
      </c>
      <c r="U2079" s="25">
        <f t="shared" si="197"/>
        <v>0.36316811075498012</v>
      </c>
    </row>
    <row r="2080" spans="1:21" x14ac:dyDescent="0.3">
      <c r="A2080" s="2" t="s">
        <v>6</v>
      </c>
      <c r="B2080" s="2">
        <v>376</v>
      </c>
      <c r="C2080" s="5">
        <v>39879</v>
      </c>
      <c r="D2080" s="2">
        <v>34</v>
      </c>
      <c r="E2080" s="2" t="s">
        <v>9</v>
      </c>
      <c r="F2080" s="6" t="s">
        <v>47</v>
      </c>
      <c r="G2080" s="2">
        <v>90</v>
      </c>
      <c r="H2080" s="2">
        <v>6</v>
      </c>
      <c r="I2080" s="2">
        <v>12</v>
      </c>
      <c r="J2080" s="2">
        <v>6</v>
      </c>
      <c r="K2080" s="2">
        <v>3</v>
      </c>
      <c r="L2080" s="19">
        <v>339.29200658769764</v>
      </c>
      <c r="M2080" s="19">
        <f t="shared" si="192"/>
        <v>3.3929200658769768E-2</v>
      </c>
      <c r="N2080" s="19">
        <v>305.36280592892791</v>
      </c>
      <c r="O2080" s="19">
        <f t="shared" si="193"/>
        <v>3.0536280592892793E-2</v>
      </c>
      <c r="P2080" s="19">
        <f t="shared" si="194"/>
        <v>3.3929200658769747E-3</v>
      </c>
      <c r="Q2080" s="24">
        <v>5.15</v>
      </c>
      <c r="R2080" s="24">
        <f t="shared" si="195"/>
        <v>0.15726184505339788</v>
      </c>
      <c r="S2080" s="24">
        <v>11.257627118644068</v>
      </c>
      <c r="T2080" s="24">
        <f t="shared" si="196"/>
        <v>3.8196228945008251E-2</v>
      </c>
      <c r="U2080" s="25">
        <f t="shared" si="197"/>
        <v>0.11906561610838963</v>
      </c>
    </row>
    <row r="2081" spans="1:21" x14ac:dyDescent="0.3">
      <c r="A2081" s="2" t="s">
        <v>6</v>
      </c>
      <c r="B2081" s="2">
        <v>376</v>
      </c>
      <c r="C2081" s="5">
        <v>39879</v>
      </c>
      <c r="D2081" s="2">
        <v>34</v>
      </c>
      <c r="E2081" s="2" t="s">
        <v>9</v>
      </c>
      <c r="F2081" s="6" t="s">
        <v>35</v>
      </c>
      <c r="G2081" s="2">
        <v>90</v>
      </c>
      <c r="H2081" s="2">
        <v>2</v>
      </c>
      <c r="I2081" s="2">
        <v>11</v>
      </c>
      <c r="J2081" s="2">
        <v>3.75</v>
      </c>
      <c r="K2081" s="2">
        <v>1</v>
      </c>
      <c r="L2081" s="19">
        <v>44.178646691106465</v>
      </c>
      <c r="M2081" s="19">
        <f t="shared" si="192"/>
        <v>4.4178646691106467E-3</v>
      </c>
      <c r="N2081" s="19">
        <v>39.760782021995823</v>
      </c>
      <c r="O2081" s="19">
        <f t="shared" si="193"/>
        <v>3.9760782021995827E-3</v>
      </c>
      <c r="P2081" s="19">
        <f t="shared" si="194"/>
        <v>4.4178646691106407E-4</v>
      </c>
      <c r="Q2081" s="24">
        <v>1.93</v>
      </c>
      <c r="R2081" s="24">
        <f t="shared" si="195"/>
        <v>7.6738309302451947E-3</v>
      </c>
      <c r="S2081" s="24">
        <v>8.104694792715291</v>
      </c>
      <c r="T2081" s="24">
        <f t="shared" si="196"/>
        <v>3.5805444778661873E-3</v>
      </c>
      <c r="U2081" s="25">
        <f t="shared" si="197"/>
        <v>4.0932864523790073E-3</v>
      </c>
    </row>
    <row r="2082" spans="1:21" x14ac:dyDescent="0.3">
      <c r="A2082" s="2" t="s">
        <v>6</v>
      </c>
      <c r="B2082" s="2">
        <v>376</v>
      </c>
      <c r="C2082" s="5">
        <v>39879</v>
      </c>
      <c r="D2082" s="2">
        <v>34</v>
      </c>
      <c r="E2082" s="2" t="s">
        <v>9</v>
      </c>
      <c r="F2082" s="6" t="s">
        <v>53</v>
      </c>
      <c r="G2082" s="2">
        <v>80</v>
      </c>
      <c r="H2082" s="2">
        <v>26</v>
      </c>
      <c r="I2082" s="2">
        <v>65</v>
      </c>
      <c r="J2082" s="2">
        <v>29.25</v>
      </c>
      <c r="K2082" s="2">
        <v>2</v>
      </c>
      <c r="L2082" s="19">
        <v>5375.6577293738346</v>
      </c>
      <c r="M2082" s="19">
        <f t="shared" si="192"/>
        <v>0.5375657729373835</v>
      </c>
      <c r="N2082" s="19">
        <v>4300.5261834990679</v>
      </c>
      <c r="O2082" s="19">
        <f t="shared" si="193"/>
        <v>0.43005261834990677</v>
      </c>
      <c r="P2082" s="19">
        <f t="shared" si="194"/>
        <v>0.10751315458747673</v>
      </c>
      <c r="Q2082" s="24">
        <v>6.51</v>
      </c>
      <c r="R2082" s="24">
        <f t="shared" si="195"/>
        <v>2.799642545457893</v>
      </c>
      <c r="S2082" s="24">
        <v>8.2509316770186327</v>
      </c>
      <c r="T2082" s="24">
        <f t="shared" si="196"/>
        <v>0.88708369288201294</v>
      </c>
      <c r="U2082" s="25">
        <f t="shared" si="197"/>
        <v>1.9125588525758801</v>
      </c>
    </row>
    <row r="2083" spans="1:21" x14ac:dyDescent="0.3">
      <c r="A2083" s="2" t="s">
        <v>6</v>
      </c>
      <c r="B2083" s="2">
        <v>376</v>
      </c>
      <c r="C2083" s="5">
        <v>39879</v>
      </c>
      <c r="D2083" s="2">
        <v>34</v>
      </c>
      <c r="E2083" s="2" t="s">
        <v>9</v>
      </c>
      <c r="F2083" s="6" t="s">
        <v>49</v>
      </c>
      <c r="G2083" s="2">
        <v>90</v>
      </c>
      <c r="H2083" s="2">
        <v>10</v>
      </c>
      <c r="I2083" s="2">
        <v>23</v>
      </c>
      <c r="J2083" s="2">
        <v>10.75</v>
      </c>
      <c r="K2083" s="2">
        <v>2</v>
      </c>
      <c r="L2083" s="19">
        <v>726.1006020609409</v>
      </c>
      <c r="M2083" s="19">
        <f t="shared" si="192"/>
        <v>7.261006020609409E-2</v>
      </c>
      <c r="N2083" s="19">
        <v>653.49054185484681</v>
      </c>
      <c r="O2083" s="19">
        <f t="shared" si="193"/>
        <v>6.5349054185484687E-2</v>
      </c>
      <c r="P2083" s="19">
        <f t="shared" si="194"/>
        <v>7.2610060206094035E-3</v>
      </c>
      <c r="Q2083" s="24">
        <v>5.23</v>
      </c>
      <c r="R2083" s="24">
        <f t="shared" si="195"/>
        <v>0.34177555339008492</v>
      </c>
      <c r="S2083" s="24">
        <v>8.461146496815287</v>
      </c>
      <c r="T2083" s="24">
        <f t="shared" si="196"/>
        <v>6.1436435654633963E-2</v>
      </c>
      <c r="U2083" s="25">
        <f t="shared" si="197"/>
        <v>0.28033911773545095</v>
      </c>
    </row>
    <row r="2084" spans="1:21" x14ac:dyDescent="0.3">
      <c r="A2084" s="2" t="s">
        <v>6</v>
      </c>
      <c r="B2084" s="2">
        <v>376</v>
      </c>
      <c r="C2084" s="5">
        <v>39879</v>
      </c>
      <c r="D2084" s="2">
        <v>34</v>
      </c>
      <c r="E2084" s="2" t="s">
        <v>9</v>
      </c>
      <c r="F2084" s="6" t="s">
        <v>43</v>
      </c>
      <c r="G2084" s="2">
        <v>60</v>
      </c>
      <c r="H2084" s="2">
        <v>12</v>
      </c>
      <c r="I2084" s="2">
        <v>16</v>
      </c>
      <c r="J2084" s="2">
        <v>10</v>
      </c>
      <c r="K2084" s="2">
        <v>2</v>
      </c>
      <c r="L2084" s="19">
        <v>628.31853071795865</v>
      </c>
      <c r="M2084" s="19">
        <f t="shared" si="192"/>
        <v>6.2831853071795868E-2</v>
      </c>
      <c r="N2084" s="19">
        <v>376.9911184307752</v>
      </c>
      <c r="O2084" s="19">
        <f t="shared" si="193"/>
        <v>3.7699111843077518E-2</v>
      </c>
      <c r="P2084" s="19">
        <f t="shared" si="194"/>
        <v>2.513274122871835E-2</v>
      </c>
      <c r="Q2084" s="24">
        <v>9.1999999999999993</v>
      </c>
      <c r="R2084" s="24">
        <f t="shared" si="195"/>
        <v>0.34683182895631315</v>
      </c>
      <c r="S2084" s="24">
        <v>8.1999999999999993</v>
      </c>
      <c r="T2084" s="24">
        <f t="shared" si="196"/>
        <v>0.20608847807549044</v>
      </c>
      <c r="U2084" s="25">
        <f t="shared" si="197"/>
        <v>0.14074335088082271</v>
      </c>
    </row>
    <row r="2085" spans="1:21" x14ac:dyDescent="0.3">
      <c r="A2085" s="2" t="s">
        <v>6</v>
      </c>
      <c r="B2085" s="2">
        <v>376</v>
      </c>
      <c r="C2085" s="5">
        <v>39879</v>
      </c>
      <c r="D2085" s="2">
        <v>34</v>
      </c>
      <c r="E2085" s="2" t="s">
        <v>9</v>
      </c>
      <c r="F2085" s="6" t="s">
        <v>53</v>
      </c>
      <c r="G2085" s="2">
        <v>25</v>
      </c>
      <c r="H2085" s="2">
        <v>20</v>
      </c>
      <c r="I2085" s="2">
        <v>35</v>
      </c>
      <c r="J2085" s="2">
        <v>18.75</v>
      </c>
      <c r="K2085" s="2">
        <v>2</v>
      </c>
      <c r="L2085" s="19">
        <v>2208.9323345553235</v>
      </c>
      <c r="M2085" s="19">
        <f t="shared" si="192"/>
        <v>0.22089323345553236</v>
      </c>
      <c r="N2085" s="19">
        <v>552.23308363883086</v>
      </c>
      <c r="O2085" s="19">
        <f t="shared" si="193"/>
        <v>5.5223308363883089E-2</v>
      </c>
      <c r="P2085" s="19">
        <f t="shared" si="194"/>
        <v>0.16566992509164927</v>
      </c>
      <c r="Q2085" s="24">
        <v>6.51</v>
      </c>
      <c r="R2085" s="24">
        <f t="shared" si="195"/>
        <v>0.35950373744887892</v>
      </c>
      <c r="S2085" s="24">
        <v>8.2509316770186327</v>
      </c>
      <c r="T2085" s="24">
        <f t="shared" si="196"/>
        <v>1.366931232867993</v>
      </c>
      <c r="U2085" s="25">
        <f t="shared" si="197"/>
        <v>-1.007427495419114</v>
      </c>
    </row>
    <row r="2086" spans="1:21" x14ac:dyDescent="0.3">
      <c r="A2086" s="2" t="s">
        <v>6</v>
      </c>
      <c r="B2086" s="2">
        <v>376</v>
      </c>
      <c r="C2086" s="5">
        <v>39879</v>
      </c>
      <c r="D2086" s="2">
        <v>34</v>
      </c>
      <c r="E2086" s="2" t="s">
        <v>9</v>
      </c>
      <c r="F2086" s="6" t="s">
        <v>49</v>
      </c>
      <c r="G2086" s="2">
        <v>100</v>
      </c>
      <c r="H2086" s="2">
        <v>2</v>
      </c>
      <c r="I2086" s="2">
        <v>17</v>
      </c>
      <c r="J2086" s="2">
        <v>5.25</v>
      </c>
      <c r="K2086" s="2">
        <v>2</v>
      </c>
      <c r="L2086" s="19">
        <v>173.18029502913734</v>
      </c>
      <c r="M2086" s="19">
        <f t="shared" si="192"/>
        <v>1.7318029502913734E-2</v>
      </c>
      <c r="N2086" s="19">
        <v>173.18029502913734</v>
      </c>
      <c r="O2086" s="19">
        <f t="shared" si="193"/>
        <v>1.7318029502913734E-2</v>
      </c>
      <c r="P2086" s="19">
        <f t="shared" si="194"/>
        <v>0</v>
      </c>
      <c r="Q2086" s="24">
        <v>5.23</v>
      </c>
      <c r="R2086" s="24">
        <f t="shared" si="195"/>
        <v>9.0573294300238832E-2</v>
      </c>
      <c r="S2086" s="24">
        <v>8.461146496815287</v>
      </c>
      <c r="T2086" s="24">
        <f t="shared" si="196"/>
        <v>0</v>
      </c>
      <c r="U2086" s="25">
        <f t="shared" si="197"/>
        <v>9.0573294300238832E-2</v>
      </c>
    </row>
    <row r="2087" spans="1:21" x14ac:dyDescent="0.3">
      <c r="A2087" s="2" t="s">
        <v>6</v>
      </c>
      <c r="B2087" s="2">
        <v>376</v>
      </c>
      <c r="C2087" s="5">
        <v>39879</v>
      </c>
      <c r="D2087" s="2">
        <v>34</v>
      </c>
      <c r="E2087" s="2" t="s">
        <v>9</v>
      </c>
      <c r="F2087" s="6" t="s">
        <v>49</v>
      </c>
      <c r="G2087" s="2">
        <v>100</v>
      </c>
      <c r="H2087" s="2">
        <v>10</v>
      </c>
      <c r="I2087" s="2">
        <v>15</v>
      </c>
      <c r="J2087" s="2">
        <v>8.75</v>
      </c>
      <c r="K2087" s="2">
        <v>2</v>
      </c>
      <c r="L2087" s="19">
        <v>481.05637508093707</v>
      </c>
      <c r="M2087" s="19">
        <f t="shared" si="192"/>
        <v>4.8105637508093706E-2</v>
      </c>
      <c r="N2087" s="19">
        <v>481.05637508093707</v>
      </c>
      <c r="O2087" s="19">
        <f t="shared" si="193"/>
        <v>4.8105637508093706E-2</v>
      </c>
      <c r="P2087" s="19">
        <f t="shared" si="194"/>
        <v>0</v>
      </c>
      <c r="Q2087" s="24">
        <v>5.23</v>
      </c>
      <c r="R2087" s="24">
        <f t="shared" si="195"/>
        <v>0.2515924841673301</v>
      </c>
      <c r="S2087" s="24">
        <v>8.461146496815287</v>
      </c>
      <c r="T2087" s="24">
        <f t="shared" si="196"/>
        <v>0</v>
      </c>
      <c r="U2087" s="25">
        <f t="shared" si="197"/>
        <v>0.2515924841673301</v>
      </c>
    </row>
    <row r="2088" spans="1:21" x14ac:dyDescent="0.3">
      <c r="A2088" s="2" t="s">
        <v>6</v>
      </c>
      <c r="B2088" s="2">
        <v>376</v>
      </c>
      <c r="C2088" s="5">
        <v>39879</v>
      </c>
      <c r="D2088" s="2">
        <v>34</v>
      </c>
      <c r="E2088" s="2" t="s">
        <v>9</v>
      </c>
      <c r="F2088" s="6" t="s">
        <v>53</v>
      </c>
      <c r="G2088" s="2">
        <v>60</v>
      </c>
      <c r="H2088" s="2">
        <v>15</v>
      </c>
      <c r="I2088" s="2">
        <v>40</v>
      </c>
      <c r="J2088" s="2">
        <v>17.5</v>
      </c>
      <c r="K2088" s="2">
        <v>2</v>
      </c>
      <c r="L2088" s="19">
        <v>1924.2255003237483</v>
      </c>
      <c r="M2088" s="19">
        <f t="shared" si="192"/>
        <v>0.19242255003237482</v>
      </c>
      <c r="N2088" s="19">
        <v>1154.535300194249</v>
      </c>
      <c r="O2088" s="19">
        <f t="shared" si="193"/>
        <v>0.11545353001942489</v>
      </c>
      <c r="P2088" s="19">
        <f t="shared" si="194"/>
        <v>7.6969020012949932E-2</v>
      </c>
      <c r="Q2088" s="24">
        <v>6.51</v>
      </c>
      <c r="R2088" s="24">
        <f t="shared" si="195"/>
        <v>0.75160248042645605</v>
      </c>
      <c r="S2088" s="24">
        <v>8.2509316770186327</v>
      </c>
      <c r="T2088" s="24">
        <f t="shared" si="196"/>
        <v>0.6350661253739297</v>
      </c>
      <c r="U2088" s="25">
        <f t="shared" si="197"/>
        <v>0.11653635505252635</v>
      </c>
    </row>
    <row r="2089" spans="1:21" x14ac:dyDescent="0.3">
      <c r="A2089" s="2" t="s">
        <v>6</v>
      </c>
      <c r="B2089" s="2">
        <v>376</v>
      </c>
      <c r="C2089" s="5">
        <v>39879</v>
      </c>
      <c r="D2089" s="2">
        <v>34</v>
      </c>
      <c r="E2089" s="2" t="s">
        <v>9</v>
      </c>
      <c r="F2089" s="6" t="s">
        <v>36</v>
      </c>
      <c r="G2089" s="2">
        <v>10</v>
      </c>
      <c r="H2089" s="2">
        <v>10</v>
      </c>
      <c r="I2089" s="2">
        <v>45</v>
      </c>
      <c r="J2089" s="2">
        <v>16.25</v>
      </c>
      <c r="K2089" s="2">
        <v>2</v>
      </c>
      <c r="L2089" s="19">
        <v>1659.1536201771096</v>
      </c>
      <c r="M2089" s="19">
        <f t="shared" si="192"/>
        <v>0.16591536201771095</v>
      </c>
      <c r="N2089" s="19">
        <v>165.91536201771098</v>
      </c>
      <c r="O2089" s="19">
        <f t="shared" si="193"/>
        <v>1.6591536201771097E-2</v>
      </c>
      <c r="P2089" s="19">
        <f t="shared" si="194"/>
        <v>0.14932382581593986</v>
      </c>
      <c r="Q2089" s="24">
        <v>6.62</v>
      </c>
      <c r="R2089" s="24">
        <f t="shared" si="195"/>
        <v>0.10983596965572466</v>
      </c>
      <c r="S2089" s="24">
        <v>8.3025000000000002</v>
      </c>
      <c r="T2089" s="24">
        <f t="shared" si="196"/>
        <v>1.2397610638368408</v>
      </c>
      <c r="U2089" s="25">
        <f t="shared" si="197"/>
        <v>-1.1299250941811161</v>
      </c>
    </row>
    <row r="2090" spans="1:21" x14ac:dyDescent="0.3">
      <c r="A2090" s="2" t="s">
        <v>6</v>
      </c>
      <c r="B2090" s="2">
        <v>376</v>
      </c>
      <c r="C2090" s="5">
        <v>39879</v>
      </c>
      <c r="D2090" s="2">
        <v>34</v>
      </c>
      <c r="E2090" s="2" t="s">
        <v>9</v>
      </c>
      <c r="F2090" s="6" t="s">
        <v>53</v>
      </c>
      <c r="G2090" s="2">
        <v>90</v>
      </c>
      <c r="H2090" s="2">
        <v>3</v>
      </c>
      <c r="I2090" s="2">
        <v>13</v>
      </c>
      <c r="J2090" s="2">
        <v>4.75</v>
      </c>
      <c r="K2090" s="2">
        <v>2</v>
      </c>
      <c r="L2090" s="19">
        <v>141.7643684932394</v>
      </c>
      <c r="M2090" s="19">
        <f t="shared" si="192"/>
        <v>1.417643684932394E-2</v>
      </c>
      <c r="N2090" s="19">
        <v>127.58793164391547</v>
      </c>
      <c r="O2090" s="19">
        <f t="shared" si="193"/>
        <v>1.2758793164391546E-2</v>
      </c>
      <c r="P2090" s="19">
        <f t="shared" si="194"/>
        <v>1.4176436849323935E-3</v>
      </c>
      <c r="Q2090" s="24">
        <v>6.51</v>
      </c>
      <c r="R2090" s="24">
        <f t="shared" si="195"/>
        <v>8.3059743500188965E-2</v>
      </c>
      <c r="S2090" s="24">
        <v>8.2509316770186327</v>
      </c>
      <c r="T2090" s="24">
        <f t="shared" si="196"/>
        <v>1.1696881186734107E-2</v>
      </c>
      <c r="U2090" s="25">
        <f t="shared" si="197"/>
        <v>7.1362862313454858E-2</v>
      </c>
    </row>
    <row r="2091" spans="1:21" x14ac:dyDescent="0.3">
      <c r="A2091" s="2" t="s">
        <v>6</v>
      </c>
      <c r="B2091" s="2">
        <v>376</v>
      </c>
      <c r="C2091" s="5">
        <v>39879</v>
      </c>
      <c r="D2091" s="2">
        <v>34</v>
      </c>
      <c r="E2091" s="2" t="s">
        <v>9</v>
      </c>
      <c r="F2091" s="6" t="s">
        <v>44</v>
      </c>
      <c r="G2091" s="2">
        <v>100</v>
      </c>
      <c r="H2091" s="2">
        <v>2</v>
      </c>
      <c r="I2091" s="2">
        <v>12</v>
      </c>
      <c r="J2091" s="2">
        <v>4</v>
      </c>
      <c r="K2091" s="2">
        <v>2</v>
      </c>
      <c r="L2091" s="19">
        <v>100.53096491487338</v>
      </c>
      <c r="M2091" s="19">
        <f t="shared" si="192"/>
        <v>1.0053096491487338E-2</v>
      </c>
      <c r="N2091" s="19">
        <v>100.53096491487338</v>
      </c>
      <c r="O2091" s="19">
        <f t="shared" si="193"/>
        <v>1.0053096491487338E-2</v>
      </c>
      <c r="P2091" s="19">
        <f t="shared" si="194"/>
        <v>0</v>
      </c>
      <c r="Q2091" s="24">
        <v>5.78</v>
      </c>
      <c r="R2091" s="24">
        <f t="shared" si="195"/>
        <v>5.8106897720796816E-2</v>
      </c>
      <c r="S2091" s="24">
        <v>9.0675767918088734</v>
      </c>
      <c r="T2091" s="24">
        <f t="shared" si="196"/>
        <v>0</v>
      </c>
      <c r="U2091" s="25">
        <f t="shared" si="197"/>
        <v>5.8106897720796816E-2</v>
      </c>
    </row>
    <row r="2092" spans="1:21" x14ac:dyDescent="0.3">
      <c r="A2092" s="2" t="s">
        <v>6</v>
      </c>
      <c r="B2092" s="2">
        <v>376</v>
      </c>
      <c r="C2092" s="5">
        <v>39879</v>
      </c>
      <c r="D2092" s="2">
        <v>34</v>
      </c>
      <c r="E2092" s="2" t="s">
        <v>9</v>
      </c>
      <c r="F2092" s="6" t="s">
        <v>49</v>
      </c>
      <c r="G2092" s="2">
        <v>90</v>
      </c>
      <c r="H2092" s="2">
        <v>8</v>
      </c>
      <c r="I2092" s="2">
        <v>12</v>
      </c>
      <c r="J2092" s="2">
        <v>7</v>
      </c>
      <c r="K2092" s="2">
        <v>2</v>
      </c>
      <c r="L2092" s="19">
        <v>307.8760800517997</v>
      </c>
      <c r="M2092" s="19">
        <f t="shared" si="192"/>
        <v>3.0787608005179972E-2</v>
      </c>
      <c r="N2092" s="19">
        <v>277.08847204661976</v>
      </c>
      <c r="O2092" s="19">
        <f t="shared" si="193"/>
        <v>2.7708847204661977E-2</v>
      </c>
      <c r="P2092" s="19">
        <f t="shared" si="194"/>
        <v>3.0787608005179955E-3</v>
      </c>
      <c r="Q2092" s="24">
        <v>5.23</v>
      </c>
      <c r="R2092" s="24">
        <f t="shared" si="195"/>
        <v>0.14491727088038214</v>
      </c>
      <c r="S2092" s="24">
        <v>8.461146496815287</v>
      </c>
      <c r="T2092" s="24">
        <f t="shared" si="196"/>
        <v>2.6049846161835064E-2</v>
      </c>
      <c r="U2092" s="25">
        <f t="shared" si="197"/>
        <v>0.11886742471854708</v>
      </c>
    </row>
    <row r="2093" spans="1:21" x14ac:dyDescent="0.3">
      <c r="A2093" s="2" t="s">
        <v>6</v>
      </c>
      <c r="B2093" s="2">
        <v>376</v>
      </c>
      <c r="C2093" s="5">
        <v>39879</v>
      </c>
      <c r="D2093" s="2">
        <v>34</v>
      </c>
      <c r="E2093" s="2" t="s">
        <v>9</v>
      </c>
      <c r="F2093" s="6" t="s">
        <v>49</v>
      </c>
      <c r="G2093" s="2">
        <v>85</v>
      </c>
      <c r="H2093" s="2">
        <v>5</v>
      </c>
      <c r="I2093" s="2">
        <v>10</v>
      </c>
      <c r="J2093" s="2">
        <v>5</v>
      </c>
      <c r="K2093" s="2">
        <v>2</v>
      </c>
      <c r="L2093" s="19">
        <v>157.07963267948966</v>
      </c>
      <c r="M2093" s="19">
        <f t="shared" si="192"/>
        <v>1.5707963267948967E-2</v>
      </c>
      <c r="N2093" s="19">
        <v>133.51768777756621</v>
      </c>
      <c r="O2093" s="19">
        <f t="shared" si="193"/>
        <v>1.3351768777756621E-2</v>
      </c>
      <c r="P2093" s="19">
        <f t="shared" si="194"/>
        <v>2.3561944901923457E-3</v>
      </c>
      <c r="Q2093" s="24">
        <v>5.23</v>
      </c>
      <c r="R2093" s="24">
        <f t="shared" si="195"/>
        <v>6.9829750707667129E-2</v>
      </c>
      <c r="S2093" s="24">
        <v>8.461146496815287</v>
      </c>
      <c r="T2093" s="24">
        <f t="shared" si="196"/>
        <v>1.9936106756506446E-2</v>
      </c>
      <c r="U2093" s="25">
        <f t="shared" si="197"/>
        <v>4.9893643951160679E-2</v>
      </c>
    </row>
    <row r="2094" spans="1:21" x14ac:dyDescent="0.3">
      <c r="A2094" s="2" t="s">
        <v>6</v>
      </c>
      <c r="B2094" s="2">
        <v>376</v>
      </c>
      <c r="C2094" s="5">
        <v>39879</v>
      </c>
      <c r="D2094" s="2">
        <v>34</v>
      </c>
      <c r="E2094" s="2" t="s">
        <v>9</v>
      </c>
      <c r="F2094" s="6" t="s">
        <v>44</v>
      </c>
      <c r="G2094" s="2">
        <v>100</v>
      </c>
      <c r="H2094" s="2">
        <v>13</v>
      </c>
      <c r="I2094" s="2">
        <v>17</v>
      </c>
      <c r="J2094" s="2">
        <v>10.75</v>
      </c>
      <c r="K2094" s="2">
        <v>2</v>
      </c>
      <c r="L2094" s="19">
        <v>726.1006020609409</v>
      </c>
      <c r="M2094" s="19">
        <f t="shared" si="192"/>
        <v>7.261006020609409E-2</v>
      </c>
      <c r="N2094" s="19">
        <v>726.1006020609409</v>
      </c>
      <c r="O2094" s="19">
        <f t="shared" si="193"/>
        <v>7.261006020609409E-2</v>
      </c>
      <c r="P2094" s="19">
        <f t="shared" si="194"/>
        <v>0</v>
      </c>
      <c r="Q2094" s="24">
        <v>5.78</v>
      </c>
      <c r="R2094" s="24">
        <f t="shared" si="195"/>
        <v>0.41968614799122383</v>
      </c>
      <c r="S2094" s="24">
        <v>9.0675767918088734</v>
      </c>
      <c r="T2094" s="24">
        <f t="shared" si="196"/>
        <v>0</v>
      </c>
      <c r="U2094" s="25">
        <f t="shared" si="197"/>
        <v>0.41968614799122383</v>
      </c>
    </row>
    <row r="2095" spans="1:21" x14ac:dyDescent="0.3">
      <c r="A2095" s="2" t="s">
        <v>6</v>
      </c>
      <c r="B2095" s="2">
        <v>376</v>
      </c>
      <c r="C2095" s="5">
        <v>39879</v>
      </c>
      <c r="D2095" s="2">
        <v>34</v>
      </c>
      <c r="E2095" s="2" t="s">
        <v>9</v>
      </c>
      <c r="F2095" s="6" t="s">
        <v>49</v>
      </c>
      <c r="G2095" s="2">
        <v>90</v>
      </c>
      <c r="H2095" s="2">
        <v>7</v>
      </c>
      <c r="I2095" s="2">
        <v>6</v>
      </c>
      <c r="J2095" s="2">
        <v>5</v>
      </c>
      <c r="K2095" s="2">
        <v>2</v>
      </c>
      <c r="L2095" s="19">
        <v>157.07963267948966</v>
      </c>
      <c r="M2095" s="19">
        <f t="shared" si="192"/>
        <v>1.5707963267948967E-2</v>
      </c>
      <c r="N2095" s="19">
        <v>141.37166941154069</v>
      </c>
      <c r="O2095" s="19">
        <f t="shared" si="193"/>
        <v>1.4137166941154069E-2</v>
      </c>
      <c r="P2095" s="19">
        <f t="shared" si="194"/>
        <v>1.5707963267948977E-3</v>
      </c>
      <c r="Q2095" s="24">
        <v>5.23</v>
      </c>
      <c r="R2095" s="24">
        <f t="shared" si="195"/>
        <v>7.3937383102235785E-2</v>
      </c>
      <c r="S2095" s="24">
        <v>8.461146496815287</v>
      </c>
      <c r="T2095" s="24">
        <f t="shared" si="196"/>
        <v>1.3290737837670969E-2</v>
      </c>
      <c r="U2095" s="25">
        <f t="shared" si="197"/>
        <v>6.0646645264564814E-2</v>
      </c>
    </row>
    <row r="2096" spans="1:21" x14ac:dyDescent="0.3">
      <c r="A2096" s="2" t="s">
        <v>6</v>
      </c>
      <c r="B2096" s="2">
        <v>376</v>
      </c>
      <c r="C2096" s="5">
        <v>39879</v>
      </c>
      <c r="D2096" s="2">
        <v>34</v>
      </c>
      <c r="E2096" s="2" t="s">
        <v>9</v>
      </c>
      <c r="F2096" s="6" t="s">
        <v>41</v>
      </c>
      <c r="G2096" s="2">
        <v>90</v>
      </c>
      <c r="H2096" s="2">
        <v>7</v>
      </c>
      <c r="I2096" s="2">
        <v>13</v>
      </c>
      <c r="J2096" s="2">
        <v>6.75</v>
      </c>
      <c r="K2096" s="2">
        <v>3</v>
      </c>
      <c r="L2096" s="19">
        <v>429.41644583755487</v>
      </c>
      <c r="M2096" s="19">
        <f t="shared" si="192"/>
        <v>4.2941644583755489E-2</v>
      </c>
      <c r="N2096" s="19">
        <v>386.4748012537994</v>
      </c>
      <c r="O2096" s="19">
        <f t="shared" si="193"/>
        <v>3.864748012537994E-2</v>
      </c>
      <c r="P2096" s="19">
        <f t="shared" si="194"/>
        <v>4.2941644583755489E-3</v>
      </c>
      <c r="Q2096" s="24">
        <v>10.71</v>
      </c>
      <c r="R2096" s="24">
        <f t="shared" si="195"/>
        <v>0.41391451214281921</v>
      </c>
      <c r="S2096" s="24">
        <v>8.1999999999999993</v>
      </c>
      <c r="T2096" s="24">
        <f t="shared" si="196"/>
        <v>3.5212148558679497E-2</v>
      </c>
      <c r="U2096" s="25">
        <f t="shared" si="197"/>
        <v>0.37870236358413972</v>
      </c>
    </row>
    <row r="2097" spans="1:21" x14ac:dyDescent="0.3">
      <c r="A2097" s="2" t="s">
        <v>6</v>
      </c>
      <c r="B2097" s="2">
        <v>376</v>
      </c>
      <c r="C2097" s="5">
        <v>39879</v>
      </c>
      <c r="D2097" s="2">
        <v>34</v>
      </c>
      <c r="E2097" s="2" t="s">
        <v>9</v>
      </c>
      <c r="F2097" s="6" t="s">
        <v>53</v>
      </c>
      <c r="G2097" s="2">
        <v>90</v>
      </c>
      <c r="H2097" s="2">
        <v>4</v>
      </c>
      <c r="I2097" s="2">
        <v>11</v>
      </c>
      <c r="J2097" s="2">
        <v>4.75</v>
      </c>
      <c r="K2097" s="2">
        <v>2</v>
      </c>
      <c r="L2097" s="19">
        <v>141.7643684932394</v>
      </c>
      <c r="M2097" s="19">
        <f t="shared" si="192"/>
        <v>1.417643684932394E-2</v>
      </c>
      <c r="N2097" s="19">
        <v>127.58793164391547</v>
      </c>
      <c r="O2097" s="19">
        <f t="shared" si="193"/>
        <v>1.2758793164391546E-2</v>
      </c>
      <c r="P2097" s="19">
        <f t="shared" si="194"/>
        <v>1.4176436849323935E-3</v>
      </c>
      <c r="Q2097" s="24">
        <v>6.51</v>
      </c>
      <c r="R2097" s="24">
        <f t="shared" si="195"/>
        <v>8.3059743500188965E-2</v>
      </c>
      <c r="S2097" s="24">
        <v>8.2509316770186327</v>
      </c>
      <c r="T2097" s="24">
        <f t="shared" si="196"/>
        <v>1.1696881186734107E-2</v>
      </c>
      <c r="U2097" s="25">
        <f t="shared" si="197"/>
        <v>7.1362862313454858E-2</v>
      </c>
    </row>
    <row r="2098" spans="1:21" x14ac:dyDescent="0.3">
      <c r="A2098" s="2" t="s">
        <v>6</v>
      </c>
      <c r="B2098" s="2">
        <v>376</v>
      </c>
      <c r="C2098" s="5">
        <v>39879</v>
      </c>
      <c r="D2098" s="2">
        <v>34</v>
      </c>
      <c r="E2098" s="2" t="s">
        <v>9</v>
      </c>
      <c r="F2098" s="6" t="s">
        <v>53</v>
      </c>
      <c r="G2098" s="2">
        <v>85</v>
      </c>
      <c r="H2098" s="2">
        <v>40</v>
      </c>
      <c r="I2098" s="2">
        <v>45</v>
      </c>
      <c r="J2098" s="2">
        <v>31.25</v>
      </c>
      <c r="K2098" s="2">
        <v>2</v>
      </c>
      <c r="L2098" s="19">
        <v>6135.9231515425645</v>
      </c>
      <c r="M2098" s="19">
        <f t="shared" si="192"/>
        <v>0.6135923151542565</v>
      </c>
      <c r="N2098" s="19">
        <v>5215.5346788111801</v>
      </c>
      <c r="O2098" s="19">
        <f t="shared" si="193"/>
        <v>0.521553467881118</v>
      </c>
      <c r="P2098" s="19">
        <f t="shared" si="194"/>
        <v>9.2038847273138491E-2</v>
      </c>
      <c r="Q2098" s="24">
        <v>6.51</v>
      </c>
      <c r="R2098" s="24">
        <f t="shared" si="195"/>
        <v>3.3953130759060781</v>
      </c>
      <c r="S2098" s="24">
        <v>8.2509316770186327</v>
      </c>
      <c r="T2098" s="24">
        <f t="shared" si="196"/>
        <v>0.75940624048221839</v>
      </c>
      <c r="U2098" s="25">
        <f t="shared" si="197"/>
        <v>2.6359068354238597</v>
      </c>
    </row>
    <row r="2099" spans="1:21" x14ac:dyDescent="0.3">
      <c r="A2099" s="2" t="s">
        <v>6</v>
      </c>
      <c r="B2099" s="2">
        <v>376</v>
      </c>
      <c r="C2099" s="5">
        <v>39879</v>
      </c>
      <c r="D2099" s="2">
        <v>34</v>
      </c>
      <c r="E2099" s="2" t="s">
        <v>9</v>
      </c>
      <c r="F2099" s="6" t="s">
        <v>49</v>
      </c>
      <c r="G2099" s="2">
        <v>100</v>
      </c>
      <c r="H2099" s="2">
        <v>12</v>
      </c>
      <c r="I2099" s="2">
        <v>13</v>
      </c>
      <c r="J2099" s="2">
        <v>9.25</v>
      </c>
      <c r="K2099" s="2">
        <v>2</v>
      </c>
      <c r="L2099" s="19">
        <v>537.60504284555338</v>
      </c>
      <c r="M2099" s="19">
        <f t="shared" si="192"/>
        <v>5.3760504284555338E-2</v>
      </c>
      <c r="N2099" s="19">
        <v>537.60504284555338</v>
      </c>
      <c r="O2099" s="19">
        <f t="shared" si="193"/>
        <v>5.3760504284555338E-2</v>
      </c>
      <c r="P2099" s="19">
        <f t="shared" si="194"/>
        <v>0</v>
      </c>
      <c r="Q2099" s="24">
        <v>5.23</v>
      </c>
      <c r="R2099" s="24">
        <f t="shared" si="195"/>
        <v>0.28116743740822442</v>
      </c>
      <c r="S2099" s="24">
        <v>8.461146496815287</v>
      </c>
      <c r="T2099" s="24">
        <f t="shared" si="196"/>
        <v>0</v>
      </c>
      <c r="U2099" s="25">
        <f t="shared" si="197"/>
        <v>0.28116743740822442</v>
      </c>
    </row>
    <row r="2100" spans="1:21" x14ac:dyDescent="0.3">
      <c r="A2100" s="2" t="s">
        <v>6</v>
      </c>
      <c r="B2100" s="2">
        <v>376</v>
      </c>
      <c r="C2100" s="5">
        <v>39879</v>
      </c>
      <c r="D2100" s="2">
        <v>34</v>
      </c>
      <c r="E2100" s="2" t="s">
        <v>9</v>
      </c>
      <c r="F2100" s="6" t="s">
        <v>44</v>
      </c>
      <c r="G2100" s="2">
        <v>75</v>
      </c>
      <c r="H2100" s="2">
        <v>12</v>
      </c>
      <c r="I2100" s="2">
        <v>22</v>
      </c>
      <c r="J2100" s="2">
        <v>11.5</v>
      </c>
      <c r="K2100" s="2">
        <v>2</v>
      </c>
      <c r="L2100" s="19">
        <v>830.95125687450025</v>
      </c>
      <c r="M2100" s="19">
        <f t="shared" si="192"/>
        <v>8.3095125687450019E-2</v>
      </c>
      <c r="N2100" s="19">
        <v>623.21344265587516</v>
      </c>
      <c r="O2100" s="19">
        <f t="shared" si="193"/>
        <v>6.2321344265587518E-2</v>
      </c>
      <c r="P2100" s="19">
        <f t="shared" si="194"/>
        <v>2.0773781421862501E-2</v>
      </c>
      <c r="Q2100" s="24">
        <v>5.78</v>
      </c>
      <c r="R2100" s="24">
        <f t="shared" si="195"/>
        <v>0.36021736985509589</v>
      </c>
      <c r="S2100" s="24">
        <v>9.0675767918088734</v>
      </c>
      <c r="T2100" s="24">
        <f t="shared" si="196"/>
        <v>0.18836785829899075</v>
      </c>
      <c r="U2100" s="25">
        <f t="shared" si="197"/>
        <v>0.17184951155610514</v>
      </c>
    </row>
    <row r="2101" spans="1:21" x14ac:dyDescent="0.3">
      <c r="A2101" s="2" t="s">
        <v>6</v>
      </c>
      <c r="B2101" s="2">
        <v>376</v>
      </c>
      <c r="C2101" s="5">
        <v>39879</v>
      </c>
      <c r="D2101" s="2">
        <v>34</v>
      </c>
      <c r="E2101" s="2" t="s">
        <v>9</v>
      </c>
      <c r="F2101" s="6" t="s">
        <v>36</v>
      </c>
      <c r="G2101" s="2">
        <v>10</v>
      </c>
      <c r="H2101" s="2">
        <v>25</v>
      </c>
      <c r="I2101" s="2">
        <v>60</v>
      </c>
      <c r="J2101" s="2">
        <v>27.5</v>
      </c>
      <c r="K2101" s="2">
        <v>2</v>
      </c>
      <c r="L2101" s="19">
        <v>4751.6588885545625</v>
      </c>
      <c r="M2101" s="19">
        <f t="shared" si="192"/>
        <v>0.47516588885545624</v>
      </c>
      <c r="N2101" s="19">
        <v>475.16588885545627</v>
      </c>
      <c r="O2101" s="19">
        <f t="shared" si="193"/>
        <v>4.7516588885545628E-2</v>
      </c>
      <c r="P2101" s="19">
        <f t="shared" si="194"/>
        <v>0.42764929996991063</v>
      </c>
      <c r="Q2101" s="24">
        <v>6.62</v>
      </c>
      <c r="R2101" s="24">
        <f t="shared" si="195"/>
        <v>0.31455981842231207</v>
      </c>
      <c r="S2101" s="24">
        <v>8.3025000000000002</v>
      </c>
      <c r="T2101" s="24">
        <f t="shared" si="196"/>
        <v>3.5505583130001832</v>
      </c>
      <c r="U2101" s="25">
        <f t="shared" si="197"/>
        <v>-3.235998494577871</v>
      </c>
    </row>
    <row r="2102" spans="1:21" x14ac:dyDescent="0.3">
      <c r="A2102" s="2" t="s">
        <v>6</v>
      </c>
      <c r="B2102" s="2">
        <v>376</v>
      </c>
      <c r="C2102" s="5">
        <v>39879</v>
      </c>
      <c r="D2102" s="2">
        <v>34</v>
      </c>
      <c r="E2102" s="2" t="s">
        <v>9</v>
      </c>
      <c r="F2102" s="6" t="s">
        <v>23</v>
      </c>
      <c r="G2102" s="2">
        <v>15</v>
      </c>
      <c r="H2102" s="2">
        <v>5</v>
      </c>
      <c r="I2102" s="2">
        <v>20</v>
      </c>
      <c r="J2102" s="2">
        <v>7.5</v>
      </c>
      <c r="K2102" s="2">
        <v>3</v>
      </c>
      <c r="L2102" s="19">
        <v>530.14376029327764</v>
      </c>
      <c r="M2102" s="19">
        <f t="shared" si="192"/>
        <v>5.3014376029327764E-2</v>
      </c>
      <c r="N2102" s="19">
        <v>79.521564043991646</v>
      </c>
      <c r="O2102" s="19">
        <f t="shared" si="193"/>
        <v>7.9521564043991654E-3</v>
      </c>
      <c r="P2102" s="19">
        <f t="shared" si="194"/>
        <v>4.5062219624928596E-2</v>
      </c>
      <c r="Q2102" s="24">
        <v>4.09</v>
      </c>
      <c r="R2102" s="24">
        <f t="shared" si="195"/>
        <v>3.2524319693992589E-2</v>
      </c>
      <c r="S2102" s="24">
        <v>6.1216589861751149</v>
      </c>
      <c r="T2102" s="24">
        <f t="shared" si="196"/>
        <v>0.27585554170394078</v>
      </c>
      <c r="U2102" s="25">
        <f t="shared" si="197"/>
        <v>-0.24333122200994819</v>
      </c>
    </row>
    <row r="2103" spans="1:21" x14ac:dyDescent="0.3">
      <c r="A2103" s="2" t="s">
        <v>6</v>
      </c>
      <c r="B2103" s="2">
        <v>376</v>
      </c>
      <c r="C2103" s="5">
        <v>39879</v>
      </c>
      <c r="D2103" s="2">
        <v>34</v>
      </c>
      <c r="E2103" s="2" t="s">
        <v>9</v>
      </c>
      <c r="F2103" s="6" t="s">
        <v>36</v>
      </c>
      <c r="G2103" s="2">
        <v>20</v>
      </c>
      <c r="H2103" s="2">
        <v>15</v>
      </c>
      <c r="I2103" s="2">
        <v>32</v>
      </c>
      <c r="J2103" s="2">
        <v>15.5</v>
      </c>
      <c r="K2103" s="2">
        <v>2</v>
      </c>
      <c r="L2103" s="19">
        <v>1509.5352700498956</v>
      </c>
      <c r="M2103" s="19">
        <f t="shared" si="192"/>
        <v>0.15095352700498957</v>
      </c>
      <c r="N2103" s="19">
        <v>301.90705400997916</v>
      </c>
      <c r="O2103" s="19">
        <f t="shared" si="193"/>
        <v>3.0190705400997917E-2</v>
      </c>
      <c r="P2103" s="19">
        <f t="shared" si="194"/>
        <v>0.12076282160399165</v>
      </c>
      <c r="Q2103" s="24">
        <v>6.62</v>
      </c>
      <c r="R2103" s="24">
        <f t="shared" si="195"/>
        <v>0.19986246975460623</v>
      </c>
      <c r="S2103" s="24">
        <v>8.3025000000000002</v>
      </c>
      <c r="T2103" s="24">
        <f t="shared" si="196"/>
        <v>1.0026333263671408</v>
      </c>
      <c r="U2103" s="25">
        <f t="shared" si="197"/>
        <v>-0.80277085661253456</v>
      </c>
    </row>
    <row r="2104" spans="1:21" x14ac:dyDescent="0.3">
      <c r="A2104" s="2" t="s">
        <v>6</v>
      </c>
      <c r="B2104" s="2">
        <v>376</v>
      </c>
      <c r="C2104" s="5">
        <v>39879</v>
      </c>
      <c r="D2104" s="2">
        <v>34</v>
      </c>
      <c r="E2104" s="2" t="s">
        <v>9</v>
      </c>
      <c r="F2104" s="6" t="s">
        <v>49</v>
      </c>
      <c r="G2104" s="2">
        <v>90</v>
      </c>
      <c r="H2104" s="2">
        <v>2</v>
      </c>
      <c r="I2104" s="2">
        <v>10</v>
      </c>
      <c r="J2104" s="2">
        <v>3.5</v>
      </c>
      <c r="K2104" s="2">
        <v>2</v>
      </c>
      <c r="L2104" s="19">
        <v>76.969020012949926</v>
      </c>
      <c r="M2104" s="19">
        <f t="shared" si="192"/>
        <v>7.696902001294993E-3</v>
      </c>
      <c r="N2104" s="19">
        <v>69.272118011654939</v>
      </c>
      <c r="O2104" s="19">
        <f t="shared" si="193"/>
        <v>6.9272118011654941E-3</v>
      </c>
      <c r="P2104" s="19">
        <f t="shared" si="194"/>
        <v>7.6969020012949887E-4</v>
      </c>
      <c r="Q2104" s="24">
        <v>5.23</v>
      </c>
      <c r="R2104" s="24">
        <f t="shared" si="195"/>
        <v>3.6229317720095536E-2</v>
      </c>
      <c r="S2104" s="24">
        <v>8.461146496815287</v>
      </c>
      <c r="T2104" s="24">
        <f t="shared" si="196"/>
        <v>6.5124615404587661E-3</v>
      </c>
      <c r="U2104" s="25">
        <f t="shared" si="197"/>
        <v>2.9716856179636771E-2</v>
      </c>
    </row>
    <row r="2105" spans="1:21" x14ac:dyDescent="0.3">
      <c r="A2105" s="2" t="s">
        <v>6</v>
      </c>
      <c r="B2105" s="2">
        <v>376</v>
      </c>
      <c r="C2105" s="5">
        <v>39879</v>
      </c>
      <c r="D2105" s="2">
        <v>34</v>
      </c>
      <c r="E2105" s="2" t="s">
        <v>9</v>
      </c>
      <c r="F2105" s="6" t="s">
        <v>36</v>
      </c>
      <c r="G2105" s="2">
        <v>90</v>
      </c>
      <c r="H2105" s="2">
        <v>15</v>
      </c>
      <c r="I2105" s="2">
        <v>40</v>
      </c>
      <c r="J2105" s="2">
        <v>17.5</v>
      </c>
      <c r="K2105" s="2">
        <v>2</v>
      </c>
      <c r="L2105" s="19">
        <v>1924.2255003237483</v>
      </c>
      <c r="M2105" s="19">
        <f t="shared" si="192"/>
        <v>0.19242255003237482</v>
      </c>
      <c r="N2105" s="19">
        <v>1731.8029502913735</v>
      </c>
      <c r="O2105" s="19">
        <f t="shared" si="193"/>
        <v>0.17318029502913734</v>
      </c>
      <c r="P2105" s="19">
        <f t="shared" si="194"/>
        <v>1.924225500323748E-2</v>
      </c>
      <c r="Q2105" s="24">
        <v>6.62</v>
      </c>
      <c r="R2105" s="24">
        <f t="shared" si="195"/>
        <v>1.1464535530928892</v>
      </c>
      <c r="S2105" s="24">
        <v>8.3025000000000002</v>
      </c>
      <c r="T2105" s="24">
        <f t="shared" si="196"/>
        <v>0.15975882216437917</v>
      </c>
      <c r="U2105" s="25">
        <f t="shared" si="197"/>
        <v>0.98669473092851001</v>
      </c>
    </row>
    <row r="2106" spans="1:21" x14ac:dyDescent="0.3">
      <c r="A2106" s="2" t="s">
        <v>6</v>
      </c>
      <c r="B2106" s="2">
        <v>376</v>
      </c>
      <c r="C2106" s="5">
        <v>39879</v>
      </c>
      <c r="D2106" s="2">
        <v>34</v>
      </c>
      <c r="E2106" s="2" t="s">
        <v>9</v>
      </c>
      <c r="F2106" s="6" t="s">
        <v>53</v>
      </c>
      <c r="G2106" s="2">
        <v>100</v>
      </c>
      <c r="H2106" s="2">
        <v>2</v>
      </c>
      <c r="I2106" s="2">
        <v>12</v>
      </c>
      <c r="J2106" s="2">
        <v>4</v>
      </c>
      <c r="K2106" s="2">
        <v>2</v>
      </c>
      <c r="L2106" s="19">
        <v>100.53096491487338</v>
      </c>
      <c r="M2106" s="19">
        <f t="shared" si="192"/>
        <v>1.0053096491487338E-2</v>
      </c>
      <c r="N2106" s="19">
        <v>100.53096491487338</v>
      </c>
      <c r="O2106" s="19">
        <f t="shared" si="193"/>
        <v>1.0053096491487338E-2</v>
      </c>
      <c r="P2106" s="19">
        <f t="shared" si="194"/>
        <v>0</v>
      </c>
      <c r="Q2106" s="24">
        <v>6.51</v>
      </c>
      <c r="R2106" s="24">
        <f t="shared" si="195"/>
        <v>6.5445658159582573E-2</v>
      </c>
      <c r="S2106" s="24">
        <v>8.2509316770186327</v>
      </c>
      <c r="T2106" s="24">
        <f t="shared" si="196"/>
        <v>0</v>
      </c>
      <c r="U2106" s="25">
        <f t="shared" si="197"/>
        <v>6.5445658159582573E-2</v>
      </c>
    </row>
    <row r="2107" spans="1:21" x14ac:dyDescent="0.3">
      <c r="A2107" s="2" t="s">
        <v>6</v>
      </c>
      <c r="B2107" s="2">
        <v>376</v>
      </c>
      <c r="C2107" s="5">
        <v>39879</v>
      </c>
      <c r="D2107" s="2">
        <v>34</v>
      </c>
      <c r="E2107" s="2" t="s">
        <v>9</v>
      </c>
      <c r="F2107" s="6" t="s">
        <v>53</v>
      </c>
      <c r="G2107" s="2">
        <v>15</v>
      </c>
      <c r="H2107" s="2">
        <v>10</v>
      </c>
      <c r="I2107" s="2">
        <v>26</v>
      </c>
      <c r="J2107" s="2">
        <v>11.5</v>
      </c>
      <c r="K2107" s="2">
        <v>2</v>
      </c>
      <c r="L2107" s="19">
        <v>830.95125687450025</v>
      </c>
      <c r="M2107" s="19">
        <f t="shared" si="192"/>
        <v>8.3095125687450019E-2</v>
      </c>
      <c r="N2107" s="19">
        <v>124.64268853117503</v>
      </c>
      <c r="O2107" s="19">
        <f t="shared" si="193"/>
        <v>1.2464268853117503E-2</v>
      </c>
      <c r="P2107" s="19">
        <f t="shared" si="194"/>
        <v>7.0630856834332512E-2</v>
      </c>
      <c r="Q2107" s="24">
        <v>6.51</v>
      </c>
      <c r="R2107" s="24">
        <f t="shared" si="195"/>
        <v>8.1142390233794937E-2</v>
      </c>
      <c r="S2107" s="24">
        <v>8.2509316770186327</v>
      </c>
      <c r="T2107" s="24">
        <f t="shared" si="196"/>
        <v>0.58277037402936216</v>
      </c>
      <c r="U2107" s="25">
        <f t="shared" si="197"/>
        <v>-0.50162798379556728</v>
      </c>
    </row>
    <row r="2108" spans="1:21" x14ac:dyDescent="0.3">
      <c r="A2108" s="2" t="s">
        <v>6</v>
      </c>
      <c r="B2108" s="2">
        <v>376</v>
      </c>
      <c r="C2108" s="5">
        <v>39879</v>
      </c>
      <c r="D2108" s="2">
        <v>34</v>
      </c>
      <c r="E2108" s="2" t="s">
        <v>9</v>
      </c>
      <c r="F2108" s="6" t="s">
        <v>44</v>
      </c>
      <c r="G2108" s="2">
        <v>90</v>
      </c>
      <c r="H2108" s="2">
        <v>7</v>
      </c>
      <c r="I2108" s="2">
        <v>12</v>
      </c>
      <c r="J2108" s="2">
        <v>6.5</v>
      </c>
      <c r="K2108" s="2">
        <v>2</v>
      </c>
      <c r="L2108" s="19">
        <v>265.46457922833753</v>
      </c>
      <c r="M2108" s="19">
        <f t="shared" si="192"/>
        <v>2.6546457922833753E-2</v>
      </c>
      <c r="N2108" s="19">
        <v>238.91812130550377</v>
      </c>
      <c r="O2108" s="19">
        <f t="shared" si="193"/>
        <v>2.3891812130550378E-2</v>
      </c>
      <c r="P2108" s="19">
        <f t="shared" si="194"/>
        <v>2.6546457922833749E-3</v>
      </c>
      <c r="Q2108" s="24">
        <v>5.78</v>
      </c>
      <c r="R2108" s="24">
        <f t="shared" si="195"/>
        <v>0.13809467411458118</v>
      </c>
      <c r="S2108" s="24">
        <v>9.0675767918088734</v>
      </c>
      <c r="T2108" s="24">
        <f t="shared" si="196"/>
        <v>2.4071204576581809E-2</v>
      </c>
      <c r="U2108" s="25">
        <f t="shared" si="197"/>
        <v>0.11402346953799937</v>
      </c>
    </row>
    <row r="2109" spans="1:21" x14ac:dyDescent="0.3">
      <c r="A2109" s="2" t="s">
        <v>6</v>
      </c>
      <c r="B2109" s="2">
        <v>376</v>
      </c>
      <c r="C2109" s="5">
        <v>39879</v>
      </c>
      <c r="D2109" s="2">
        <v>34</v>
      </c>
      <c r="E2109" s="2" t="s">
        <v>9</v>
      </c>
      <c r="F2109" s="6" t="s">
        <v>53</v>
      </c>
      <c r="G2109" s="2">
        <v>75</v>
      </c>
      <c r="H2109" s="2">
        <v>30</v>
      </c>
      <c r="I2109" s="2">
        <v>55</v>
      </c>
      <c r="J2109" s="2">
        <v>28.75</v>
      </c>
      <c r="K2109" s="2">
        <v>2</v>
      </c>
      <c r="L2109" s="19">
        <v>5193.4453554656266</v>
      </c>
      <c r="M2109" s="19">
        <f t="shared" si="192"/>
        <v>0.51934453554656268</v>
      </c>
      <c r="N2109" s="19">
        <v>3895.0840165992199</v>
      </c>
      <c r="O2109" s="19">
        <f t="shared" si="193"/>
        <v>0.38950840165992201</v>
      </c>
      <c r="P2109" s="19">
        <f t="shared" si="194"/>
        <v>0.12983613388664067</v>
      </c>
      <c r="Q2109" s="24">
        <v>6.51</v>
      </c>
      <c r="R2109" s="24">
        <f t="shared" si="195"/>
        <v>2.5356996948060924</v>
      </c>
      <c r="S2109" s="24">
        <v>8.2509316770186327</v>
      </c>
      <c r="T2109" s="24">
        <f t="shared" si="196"/>
        <v>1.0712690699069158</v>
      </c>
      <c r="U2109" s="25">
        <f t="shared" si="197"/>
        <v>1.4644306248991765</v>
      </c>
    </row>
    <row r="2110" spans="1:21" x14ac:dyDescent="0.3">
      <c r="A2110" s="2" t="s">
        <v>6</v>
      </c>
      <c r="B2110" s="2">
        <v>376</v>
      </c>
      <c r="C2110" s="5">
        <v>39879</v>
      </c>
      <c r="D2110" s="2">
        <v>34</v>
      </c>
      <c r="E2110" s="2" t="s">
        <v>9</v>
      </c>
      <c r="F2110" s="6" t="s">
        <v>43</v>
      </c>
      <c r="G2110" s="2">
        <v>90</v>
      </c>
      <c r="H2110" s="2">
        <v>2</v>
      </c>
      <c r="I2110" s="2">
        <v>18</v>
      </c>
      <c r="J2110" s="2">
        <v>5.5</v>
      </c>
      <c r="K2110" s="2">
        <v>2</v>
      </c>
      <c r="L2110" s="19">
        <v>190.06635554218249</v>
      </c>
      <c r="M2110" s="19">
        <f t="shared" si="192"/>
        <v>1.9006635554218249E-2</v>
      </c>
      <c r="N2110" s="19">
        <v>171.05971998796426</v>
      </c>
      <c r="O2110" s="19">
        <f t="shared" si="193"/>
        <v>1.7105971998796425E-2</v>
      </c>
      <c r="P2110" s="19">
        <f t="shared" si="194"/>
        <v>1.9006635554218235E-3</v>
      </c>
      <c r="Q2110" s="24">
        <v>9.1999999999999993</v>
      </c>
      <c r="R2110" s="24">
        <f t="shared" si="195"/>
        <v>0.1573749423889271</v>
      </c>
      <c r="S2110" s="24">
        <v>8.1999999999999993</v>
      </c>
      <c r="T2110" s="24">
        <f t="shared" si="196"/>
        <v>1.5585441154458951E-2</v>
      </c>
      <c r="U2110" s="25">
        <f t="shared" si="197"/>
        <v>0.14178950123446815</v>
      </c>
    </row>
    <row r="2111" spans="1:21" x14ac:dyDescent="0.3">
      <c r="A2111" s="2" t="s">
        <v>6</v>
      </c>
      <c r="B2111" s="2">
        <v>376</v>
      </c>
      <c r="C2111" s="5">
        <v>39879</v>
      </c>
      <c r="D2111" s="2">
        <v>34</v>
      </c>
      <c r="E2111" s="2" t="s">
        <v>9</v>
      </c>
      <c r="F2111" s="6" t="s">
        <v>53</v>
      </c>
      <c r="G2111" s="2">
        <v>90</v>
      </c>
      <c r="H2111" s="2">
        <v>2</v>
      </c>
      <c r="I2111" s="2">
        <v>14</v>
      </c>
      <c r="J2111" s="2">
        <v>4.5</v>
      </c>
      <c r="K2111" s="2">
        <v>2</v>
      </c>
      <c r="L2111" s="19">
        <v>127.23450247038662</v>
      </c>
      <c r="M2111" s="19">
        <f t="shared" si="192"/>
        <v>1.2723450247038661E-2</v>
      </c>
      <c r="N2111" s="19">
        <v>114.51105222334796</v>
      </c>
      <c r="O2111" s="19">
        <f t="shared" si="193"/>
        <v>1.1451105222334796E-2</v>
      </c>
      <c r="P2111" s="19">
        <f t="shared" si="194"/>
        <v>1.2723450247038651E-3</v>
      </c>
      <c r="Q2111" s="24">
        <v>6.51</v>
      </c>
      <c r="R2111" s="24">
        <f t="shared" si="195"/>
        <v>7.4546694997399521E-2</v>
      </c>
      <c r="S2111" s="24">
        <v>8.2509316770186327</v>
      </c>
      <c r="T2111" s="24">
        <f t="shared" si="196"/>
        <v>1.0498031868426174E-2</v>
      </c>
      <c r="U2111" s="25">
        <f t="shared" si="197"/>
        <v>6.4048663128973352E-2</v>
      </c>
    </row>
    <row r="2112" spans="1:21" x14ac:dyDescent="0.3">
      <c r="A2112" s="2" t="s">
        <v>6</v>
      </c>
      <c r="B2112" s="2">
        <v>376</v>
      </c>
      <c r="C2112" s="5">
        <v>39879</v>
      </c>
      <c r="D2112" s="2">
        <v>34</v>
      </c>
      <c r="E2112" s="2" t="s">
        <v>9</v>
      </c>
      <c r="F2112" s="6" t="s">
        <v>43</v>
      </c>
      <c r="G2112" s="2">
        <v>90</v>
      </c>
      <c r="H2112" s="2">
        <v>2</v>
      </c>
      <c r="I2112" s="2">
        <v>11</v>
      </c>
      <c r="J2112" s="2">
        <v>3.75</v>
      </c>
      <c r="K2112" s="2">
        <v>2</v>
      </c>
      <c r="L2112" s="19">
        <v>88.35729338221293</v>
      </c>
      <c r="M2112" s="19">
        <f t="shared" si="192"/>
        <v>8.8357293382212935E-3</v>
      </c>
      <c r="N2112" s="19">
        <v>79.521564043991646</v>
      </c>
      <c r="O2112" s="19">
        <f t="shared" si="193"/>
        <v>7.9521564043991654E-3</v>
      </c>
      <c r="P2112" s="19">
        <f t="shared" si="194"/>
        <v>8.8357293382212813E-4</v>
      </c>
      <c r="Q2112" s="24">
        <v>9.1999999999999993</v>
      </c>
      <c r="R2112" s="24">
        <f t="shared" si="195"/>
        <v>7.3159838920472314E-2</v>
      </c>
      <c r="S2112" s="24">
        <v>8.1999999999999993</v>
      </c>
      <c r="T2112" s="24">
        <f t="shared" si="196"/>
        <v>7.24529805734145E-3</v>
      </c>
      <c r="U2112" s="25">
        <f t="shared" si="197"/>
        <v>6.5914540863130866E-2</v>
      </c>
    </row>
    <row r="2113" spans="1:21" x14ac:dyDescent="0.3">
      <c r="A2113" s="2" t="s">
        <v>6</v>
      </c>
      <c r="B2113" s="2">
        <v>376</v>
      </c>
      <c r="C2113" s="5">
        <v>39879</v>
      </c>
      <c r="D2113" s="2">
        <v>34</v>
      </c>
      <c r="E2113" s="2" t="s">
        <v>9</v>
      </c>
      <c r="F2113" s="6" t="s">
        <v>44</v>
      </c>
      <c r="G2113" s="2">
        <v>90</v>
      </c>
      <c r="H2113" s="2">
        <v>5</v>
      </c>
      <c r="I2113" s="2">
        <v>13</v>
      </c>
      <c r="J2113" s="2">
        <v>5.75</v>
      </c>
      <c r="K2113" s="2">
        <v>2</v>
      </c>
      <c r="L2113" s="19">
        <v>207.73781421862506</v>
      </c>
      <c r="M2113" s="19">
        <f t="shared" si="192"/>
        <v>2.0773781421862505E-2</v>
      </c>
      <c r="N2113" s="19">
        <v>186.96403279676255</v>
      </c>
      <c r="O2113" s="19">
        <f t="shared" si="193"/>
        <v>1.8696403279676255E-2</v>
      </c>
      <c r="P2113" s="19">
        <f t="shared" si="194"/>
        <v>2.0773781421862501E-3</v>
      </c>
      <c r="Q2113" s="24">
        <v>5.78</v>
      </c>
      <c r="R2113" s="24">
        <f t="shared" si="195"/>
        <v>0.10806521095652875</v>
      </c>
      <c r="S2113" s="24">
        <v>9.0675767918088734</v>
      </c>
      <c r="T2113" s="24">
        <f t="shared" si="196"/>
        <v>1.8836785829899075E-2</v>
      </c>
      <c r="U2113" s="25">
        <f t="shared" si="197"/>
        <v>8.9228425126629679E-2</v>
      </c>
    </row>
    <row r="2114" spans="1:21" x14ac:dyDescent="0.3">
      <c r="A2114" s="2" t="s">
        <v>6</v>
      </c>
      <c r="B2114" s="2">
        <v>376</v>
      </c>
      <c r="C2114" s="5">
        <v>39879</v>
      </c>
      <c r="D2114" s="2">
        <v>34</v>
      </c>
      <c r="E2114" s="2" t="s">
        <v>9</v>
      </c>
      <c r="F2114" s="6" t="s">
        <v>47</v>
      </c>
      <c r="G2114" s="2">
        <v>50</v>
      </c>
      <c r="H2114" s="2">
        <v>10</v>
      </c>
      <c r="I2114" s="2">
        <v>11</v>
      </c>
      <c r="J2114" s="2">
        <v>7.75</v>
      </c>
      <c r="K2114" s="2">
        <v>3</v>
      </c>
      <c r="L2114" s="19">
        <v>566.07572626871081</v>
      </c>
      <c r="M2114" s="19">
        <f t="shared" ref="M2114:M2177" si="198">L2114/10000</f>
        <v>5.6607572626871078E-2</v>
      </c>
      <c r="N2114" s="19">
        <v>283.0378631343554</v>
      </c>
      <c r="O2114" s="19">
        <f t="shared" ref="O2114:O2177" si="199">N2114/10000</f>
        <v>2.8303786313435539E-2</v>
      </c>
      <c r="P2114" s="19">
        <f t="shared" ref="P2114:P2177" si="200">M2114-O2114</f>
        <v>2.8303786313435539E-2</v>
      </c>
      <c r="Q2114" s="24">
        <v>5.15</v>
      </c>
      <c r="R2114" s="24">
        <f t="shared" ref="R2114:R2177" si="201">O2114*Q2114</f>
        <v>0.14576449951419304</v>
      </c>
      <c r="S2114" s="24">
        <v>11.257627118644068</v>
      </c>
      <c r="T2114" s="24">
        <f t="shared" ref="T2114:T2177" si="202">P2114*S2114</f>
        <v>0.31863347236243872</v>
      </c>
      <c r="U2114" s="25">
        <f t="shared" ref="U2114:U2177" si="203">R2114-T2114</f>
        <v>-0.17286897284824568</v>
      </c>
    </row>
    <row r="2115" spans="1:21" x14ac:dyDescent="0.3">
      <c r="A2115" s="2" t="s">
        <v>6</v>
      </c>
      <c r="B2115" s="2">
        <v>376</v>
      </c>
      <c r="C2115" s="5">
        <v>39879</v>
      </c>
      <c r="D2115" s="2">
        <v>34</v>
      </c>
      <c r="E2115" s="2" t="s">
        <v>9</v>
      </c>
      <c r="F2115" s="6" t="s">
        <v>36</v>
      </c>
      <c r="G2115" s="2">
        <v>10</v>
      </c>
      <c r="H2115" s="2">
        <v>10</v>
      </c>
      <c r="I2115" s="2">
        <v>50</v>
      </c>
      <c r="J2115" s="2">
        <v>17.5</v>
      </c>
      <c r="K2115" s="2">
        <v>2</v>
      </c>
      <c r="L2115" s="19">
        <v>1924.2255003237483</v>
      </c>
      <c r="M2115" s="19">
        <f t="shared" si="198"/>
        <v>0.19242255003237482</v>
      </c>
      <c r="N2115" s="19">
        <v>192.42255003237483</v>
      </c>
      <c r="O2115" s="19">
        <f t="shared" si="199"/>
        <v>1.9242255003237483E-2</v>
      </c>
      <c r="P2115" s="19">
        <f t="shared" si="200"/>
        <v>0.17318029502913734</v>
      </c>
      <c r="Q2115" s="24">
        <v>6.62</v>
      </c>
      <c r="R2115" s="24">
        <f t="shared" si="201"/>
        <v>0.12738372812143214</v>
      </c>
      <c r="S2115" s="24">
        <v>8.3025000000000002</v>
      </c>
      <c r="T2115" s="24">
        <f t="shared" si="202"/>
        <v>1.4378293994794129</v>
      </c>
      <c r="U2115" s="25">
        <f t="shared" si="203"/>
        <v>-1.3104456713579808</v>
      </c>
    </row>
    <row r="2116" spans="1:21" x14ac:dyDescent="0.3">
      <c r="A2116" s="2" t="s">
        <v>6</v>
      </c>
      <c r="B2116" s="2">
        <v>376</v>
      </c>
      <c r="C2116" s="5">
        <v>39879</v>
      </c>
      <c r="D2116" s="2">
        <v>34</v>
      </c>
      <c r="E2116" s="2" t="s">
        <v>9</v>
      </c>
      <c r="F2116" s="6" t="s">
        <v>36</v>
      </c>
      <c r="G2116" s="2">
        <v>40</v>
      </c>
      <c r="H2116" s="2">
        <v>7</v>
      </c>
      <c r="I2116" s="2">
        <v>20</v>
      </c>
      <c r="J2116" s="2">
        <v>8.5</v>
      </c>
      <c r="K2116" s="2">
        <v>2</v>
      </c>
      <c r="L2116" s="19">
        <v>453.9601384437251</v>
      </c>
      <c r="M2116" s="19">
        <f t="shared" si="198"/>
        <v>4.5396013844372508E-2</v>
      </c>
      <c r="N2116" s="19">
        <v>181.58405537749005</v>
      </c>
      <c r="O2116" s="19">
        <f t="shared" si="199"/>
        <v>1.8158405537749004E-2</v>
      </c>
      <c r="P2116" s="19">
        <f t="shared" si="200"/>
        <v>2.7237608306623504E-2</v>
      </c>
      <c r="Q2116" s="24">
        <v>6.62</v>
      </c>
      <c r="R2116" s="24">
        <f t="shared" si="201"/>
        <v>0.1202086446598984</v>
      </c>
      <c r="S2116" s="24">
        <v>8.3025000000000002</v>
      </c>
      <c r="T2116" s="24">
        <f t="shared" si="202"/>
        <v>0.22614024296574164</v>
      </c>
      <c r="U2116" s="25">
        <f t="shared" si="203"/>
        <v>-0.10593159830584324</v>
      </c>
    </row>
    <row r="2117" spans="1:21" x14ac:dyDescent="0.3">
      <c r="A2117" s="2" t="s">
        <v>6</v>
      </c>
      <c r="B2117" s="2">
        <v>376</v>
      </c>
      <c r="C2117" s="5">
        <v>39879</v>
      </c>
      <c r="D2117" s="2">
        <v>34</v>
      </c>
      <c r="E2117" s="2" t="s">
        <v>9</v>
      </c>
      <c r="F2117" s="6" t="s">
        <v>43</v>
      </c>
      <c r="G2117" s="2">
        <v>40</v>
      </c>
      <c r="H2117" s="2">
        <v>2</v>
      </c>
      <c r="I2117" s="2">
        <v>20</v>
      </c>
      <c r="J2117" s="2">
        <v>6</v>
      </c>
      <c r="K2117" s="2">
        <v>2</v>
      </c>
      <c r="L2117" s="19">
        <v>226.1946710584651</v>
      </c>
      <c r="M2117" s="19">
        <f t="shared" si="198"/>
        <v>2.2619467105846509E-2</v>
      </c>
      <c r="N2117" s="19">
        <v>90.477868423386042</v>
      </c>
      <c r="O2117" s="19">
        <f t="shared" si="199"/>
        <v>9.0477868423386038E-3</v>
      </c>
      <c r="P2117" s="19">
        <f t="shared" si="200"/>
        <v>1.3571680263507906E-2</v>
      </c>
      <c r="Q2117" s="24">
        <v>9.1999999999999993</v>
      </c>
      <c r="R2117" s="24">
        <f t="shared" si="201"/>
        <v>8.3239638949515152E-2</v>
      </c>
      <c r="S2117" s="24">
        <v>8.1999999999999993</v>
      </c>
      <c r="T2117" s="24">
        <f t="shared" si="202"/>
        <v>0.11128777816076482</v>
      </c>
      <c r="U2117" s="25">
        <f t="shared" si="203"/>
        <v>-2.804813921124967E-2</v>
      </c>
    </row>
    <row r="2118" spans="1:21" x14ac:dyDescent="0.3">
      <c r="A2118" s="2" t="s">
        <v>6</v>
      </c>
      <c r="B2118" s="2">
        <v>376</v>
      </c>
      <c r="C2118" s="5">
        <v>39879</v>
      </c>
      <c r="D2118" s="2">
        <v>34</v>
      </c>
      <c r="E2118" s="2" t="s">
        <v>9</v>
      </c>
      <c r="F2118" s="6" t="s">
        <v>16</v>
      </c>
      <c r="G2118" s="2">
        <v>100</v>
      </c>
      <c r="H2118" s="2">
        <v>6</v>
      </c>
      <c r="I2118" s="2">
        <v>16</v>
      </c>
      <c r="J2118" s="2">
        <v>7</v>
      </c>
      <c r="K2118" s="2">
        <v>1</v>
      </c>
      <c r="L2118" s="19">
        <v>153.93804002589985</v>
      </c>
      <c r="M2118" s="19">
        <f t="shared" si="198"/>
        <v>1.5393804002589986E-2</v>
      </c>
      <c r="N2118" s="19">
        <v>153.93804002589985</v>
      </c>
      <c r="O2118" s="19">
        <f t="shared" si="199"/>
        <v>1.5393804002589986E-2</v>
      </c>
      <c r="P2118" s="19">
        <f t="shared" si="200"/>
        <v>0</v>
      </c>
      <c r="Q2118" s="24">
        <v>4.2699999999999996</v>
      </c>
      <c r="R2118" s="24">
        <f t="shared" si="201"/>
        <v>6.5731543091059233E-2</v>
      </c>
      <c r="S2118" s="24">
        <v>6.8298200514138809</v>
      </c>
      <c r="T2118" s="24">
        <f t="shared" si="202"/>
        <v>0</v>
      </c>
      <c r="U2118" s="25">
        <f t="shared" si="203"/>
        <v>6.5731543091059233E-2</v>
      </c>
    </row>
    <row r="2119" spans="1:21" x14ac:dyDescent="0.3">
      <c r="A2119" s="2" t="s">
        <v>6</v>
      </c>
      <c r="B2119" s="2">
        <v>376</v>
      </c>
      <c r="C2119" s="5">
        <v>39879</v>
      </c>
      <c r="D2119" s="2">
        <v>34</v>
      </c>
      <c r="E2119" s="2" t="s">
        <v>9</v>
      </c>
      <c r="F2119" s="6" t="s">
        <v>44</v>
      </c>
      <c r="G2119" s="2">
        <v>100</v>
      </c>
      <c r="H2119" s="2">
        <v>1</v>
      </c>
      <c r="I2119" s="2">
        <v>12</v>
      </c>
      <c r="J2119" s="2">
        <v>3.5</v>
      </c>
      <c r="K2119" s="2">
        <v>2</v>
      </c>
      <c r="L2119" s="19">
        <v>76.969020012949926</v>
      </c>
      <c r="M2119" s="19">
        <f t="shared" si="198"/>
        <v>7.696902001294993E-3</v>
      </c>
      <c r="N2119" s="19">
        <v>76.969020012949926</v>
      </c>
      <c r="O2119" s="19">
        <f t="shared" si="199"/>
        <v>7.696902001294993E-3</v>
      </c>
      <c r="P2119" s="19">
        <f t="shared" si="200"/>
        <v>0</v>
      </c>
      <c r="Q2119" s="24">
        <v>5.78</v>
      </c>
      <c r="R2119" s="24">
        <f t="shared" si="201"/>
        <v>4.4488093567485058E-2</v>
      </c>
      <c r="S2119" s="24">
        <v>9.0675767918088734</v>
      </c>
      <c r="T2119" s="24">
        <f t="shared" si="202"/>
        <v>0</v>
      </c>
      <c r="U2119" s="25">
        <f t="shared" si="203"/>
        <v>4.4488093567485058E-2</v>
      </c>
    </row>
    <row r="2120" spans="1:21" x14ac:dyDescent="0.3">
      <c r="A2120" s="2" t="s">
        <v>6</v>
      </c>
      <c r="B2120" s="2">
        <v>376</v>
      </c>
      <c r="C2120" s="5">
        <v>39879</v>
      </c>
      <c r="D2120" s="2">
        <v>34</v>
      </c>
      <c r="E2120" s="2" t="s">
        <v>9</v>
      </c>
      <c r="F2120" s="6" t="s">
        <v>35</v>
      </c>
      <c r="G2120" s="2">
        <v>100</v>
      </c>
      <c r="H2120" s="2">
        <v>8</v>
      </c>
      <c r="I2120" s="2">
        <v>17</v>
      </c>
      <c r="J2120" s="2">
        <v>8.25</v>
      </c>
      <c r="K2120" s="2">
        <v>1</v>
      </c>
      <c r="L2120" s="19">
        <v>213.8246499849553</v>
      </c>
      <c r="M2120" s="19">
        <f t="shared" si="198"/>
        <v>2.138246499849553E-2</v>
      </c>
      <c r="N2120" s="19">
        <v>213.8246499849553</v>
      </c>
      <c r="O2120" s="19">
        <f t="shared" si="199"/>
        <v>2.138246499849553E-2</v>
      </c>
      <c r="P2120" s="19">
        <f t="shared" si="200"/>
        <v>0</v>
      </c>
      <c r="Q2120" s="24">
        <v>1.93</v>
      </c>
      <c r="R2120" s="24">
        <f t="shared" si="201"/>
        <v>4.1268157447096374E-2</v>
      </c>
      <c r="S2120" s="24">
        <v>8.104694792715291</v>
      </c>
      <c r="T2120" s="24">
        <f t="shared" si="202"/>
        <v>0</v>
      </c>
      <c r="U2120" s="25">
        <f t="shared" si="203"/>
        <v>4.1268157447096374E-2</v>
      </c>
    </row>
    <row r="2121" spans="1:21" x14ac:dyDescent="0.3">
      <c r="A2121" s="2" t="s">
        <v>6</v>
      </c>
      <c r="B2121" s="2">
        <v>376</v>
      </c>
      <c r="C2121" s="5">
        <v>39879</v>
      </c>
      <c r="D2121" s="2">
        <v>34</v>
      </c>
      <c r="E2121" s="2" t="s">
        <v>9</v>
      </c>
      <c r="F2121" s="6" t="s">
        <v>36</v>
      </c>
      <c r="G2121" s="2">
        <v>40</v>
      </c>
      <c r="H2121" s="2">
        <v>3</v>
      </c>
      <c r="I2121" s="2">
        <v>25</v>
      </c>
      <c r="J2121" s="2">
        <v>7.75</v>
      </c>
      <c r="K2121" s="2">
        <v>2</v>
      </c>
      <c r="L2121" s="19">
        <v>377.38381751247391</v>
      </c>
      <c r="M2121" s="19">
        <f t="shared" si="198"/>
        <v>3.7738381751247392E-2</v>
      </c>
      <c r="N2121" s="19">
        <v>150.95352700498958</v>
      </c>
      <c r="O2121" s="19">
        <f t="shared" si="199"/>
        <v>1.5095352700498959E-2</v>
      </c>
      <c r="P2121" s="19">
        <f t="shared" si="200"/>
        <v>2.2643029050748435E-2</v>
      </c>
      <c r="Q2121" s="24">
        <v>6.62</v>
      </c>
      <c r="R2121" s="24">
        <f t="shared" si="201"/>
        <v>9.9931234877303113E-2</v>
      </c>
      <c r="S2121" s="24">
        <v>8.3025000000000002</v>
      </c>
      <c r="T2121" s="24">
        <f t="shared" si="202"/>
        <v>0.18799374869383889</v>
      </c>
      <c r="U2121" s="25">
        <f t="shared" si="203"/>
        <v>-8.8062513816535778E-2</v>
      </c>
    </row>
    <row r="2122" spans="1:21" x14ac:dyDescent="0.3">
      <c r="A2122" s="2" t="s">
        <v>6</v>
      </c>
      <c r="B2122" s="2">
        <v>376</v>
      </c>
      <c r="C2122" s="5">
        <v>39879</v>
      </c>
      <c r="D2122" s="2">
        <v>34</v>
      </c>
      <c r="E2122" s="2" t="s">
        <v>9</v>
      </c>
      <c r="F2122" s="6" t="s">
        <v>49</v>
      </c>
      <c r="G2122" s="2">
        <v>85</v>
      </c>
      <c r="H2122" s="2">
        <v>6</v>
      </c>
      <c r="I2122" s="2">
        <v>18</v>
      </c>
      <c r="J2122" s="2">
        <v>7.5</v>
      </c>
      <c r="K2122" s="2">
        <v>2</v>
      </c>
      <c r="L2122" s="19">
        <v>353.42917352885172</v>
      </c>
      <c r="M2122" s="19">
        <f t="shared" si="198"/>
        <v>3.5342917352885174E-2</v>
      </c>
      <c r="N2122" s="19">
        <v>300.41479749952396</v>
      </c>
      <c r="O2122" s="19">
        <f t="shared" si="199"/>
        <v>3.0041479749952395E-2</v>
      </c>
      <c r="P2122" s="19">
        <f t="shared" si="200"/>
        <v>5.3014376029327792E-3</v>
      </c>
      <c r="Q2122" s="24">
        <v>5.23</v>
      </c>
      <c r="R2122" s="24">
        <f t="shared" si="201"/>
        <v>0.15711693909225102</v>
      </c>
      <c r="S2122" s="24">
        <v>8.461146496815287</v>
      </c>
      <c r="T2122" s="24">
        <f t="shared" si="202"/>
        <v>4.4856240202139519E-2</v>
      </c>
      <c r="U2122" s="25">
        <f t="shared" si="203"/>
        <v>0.1122606988901115</v>
      </c>
    </row>
    <row r="2123" spans="1:21" x14ac:dyDescent="0.3">
      <c r="A2123" s="2" t="s">
        <v>6</v>
      </c>
      <c r="B2123" s="2">
        <v>376</v>
      </c>
      <c r="C2123" s="5">
        <v>39879</v>
      </c>
      <c r="D2123" s="2">
        <v>34</v>
      </c>
      <c r="E2123" s="2" t="s">
        <v>9</v>
      </c>
      <c r="F2123" s="6" t="s">
        <v>53</v>
      </c>
      <c r="G2123" s="2">
        <v>25</v>
      </c>
      <c r="H2123" s="2">
        <v>15</v>
      </c>
      <c r="I2123" s="2">
        <v>30</v>
      </c>
      <c r="J2123" s="2">
        <v>15</v>
      </c>
      <c r="K2123" s="2">
        <v>2</v>
      </c>
      <c r="L2123" s="19">
        <v>1413.7166941154069</v>
      </c>
      <c r="M2123" s="19">
        <f t="shared" si="198"/>
        <v>0.1413716694115407</v>
      </c>
      <c r="N2123" s="19">
        <v>353.42917352885172</v>
      </c>
      <c r="O2123" s="19">
        <f t="shared" si="199"/>
        <v>3.5342917352885174E-2</v>
      </c>
      <c r="P2123" s="19">
        <f t="shared" si="200"/>
        <v>0.10602875205865553</v>
      </c>
      <c r="Q2123" s="24">
        <v>6.51</v>
      </c>
      <c r="R2123" s="24">
        <f t="shared" si="201"/>
        <v>0.23008239196728247</v>
      </c>
      <c r="S2123" s="24">
        <v>8.2509316770186327</v>
      </c>
      <c r="T2123" s="24">
        <f t="shared" si="202"/>
        <v>0.87483598903551552</v>
      </c>
      <c r="U2123" s="25">
        <f t="shared" si="203"/>
        <v>-0.64475359706823299</v>
      </c>
    </row>
    <row r="2124" spans="1:21" x14ac:dyDescent="0.3">
      <c r="A2124" s="2" t="s">
        <v>6</v>
      </c>
      <c r="B2124" s="2">
        <v>376</v>
      </c>
      <c r="C2124" s="5">
        <v>39879</v>
      </c>
      <c r="D2124" s="2">
        <v>34</v>
      </c>
      <c r="E2124" s="2" t="s">
        <v>9</v>
      </c>
      <c r="F2124" s="6" t="s">
        <v>36</v>
      </c>
      <c r="G2124" s="2">
        <v>75</v>
      </c>
      <c r="H2124" s="2">
        <v>45</v>
      </c>
      <c r="I2124" s="2">
        <v>65</v>
      </c>
      <c r="J2124" s="2">
        <v>38.75</v>
      </c>
      <c r="K2124" s="2">
        <v>2</v>
      </c>
      <c r="L2124" s="19">
        <v>9434.5954378118477</v>
      </c>
      <c r="M2124" s="19">
        <f t="shared" si="198"/>
        <v>0.9434595437811848</v>
      </c>
      <c r="N2124" s="19">
        <v>7075.9465783588857</v>
      </c>
      <c r="O2124" s="19">
        <f t="shared" si="199"/>
        <v>0.7075946578358886</v>
      </c>
      <c r="P2124" s="19">
        <f t="shared" si="200"/>
        <v>0.2358648859452962</v>
      </c>
      <c r="Q2124" s="24">
        <v>6.62</v>
      </c>
      <c r="R2124" s="24">
        <f t="shared" si="201"/>
        <v>4.6842766348735827</v>
      </c>
      <c r="S2124" s="24">
        <v>8.3025000000000002</v>
      </c>
      <c r="T2124" s="24">
        <f t="shared" si="202"/>
        <v>1.9582682155608218</v>
      </c>
      <c r="U2124" s="25">
        <f t="shared" si="203"/>
        <v>2.7260084193127607</v>
      </c>
    </row>
    <row r="2125" spans="1:21" x14ac:dyDescent="0.3">
      <c r="A2125" s="2" t="s">
        <v>6</v>
      </c>
      <c r="B2125" s="2">
        <v>376</v>
      </c>
      <c r="C2125" s="5">
        <v>39879</v>
      </c>
      <c r="D2125" s="2">
        <v>34</v>
      </c>
      <c r="E2125" s="2" t="s">
        <v>9</v>
      </c>
      <c r="F2125" s="6" t="s">
        <v>24</v>
      </c>
      <c r="G2125" s="2">
        <v>90</v>
      </c>
      <c r="H2125" s="2">
        <v>8</v>
      </c>
      <c r="I2125" s="2">
        <v>18</v>
      </c>
      <c r="J2125" s="2">
        <v>8.5</v>
      </c>
      <c r="K2125" s="2">
        <v>2</v>
      </c>
      <c r="L2125" s="19">
        <v>453.9601384437251</v>
      </c>
      <c r="M2125" s="19">
        <f t="shared" si="198"/>
        <v>4.5396013844372508E-2</v>
      </c>
      <c r="N2125" s="19">
        <v>408.56412459935262</v>
      </c>
      <c r="O2125" s="19">
        <f t="shared" si="199"/>
        <v>4.0856412459935265E-2</v>
      </c>
      <c r="P2125" s="19">
        <f t="shared" si="200"/>
        <v>4.5396013844372432E-3</v>
      </c>
      <c r="Q2125" s="24">
        <v>5.86</v>
      </c>
      <c r="R2125" s="24">
        <f t="shared" si="201"/>
        <v>0.23941857701522068</v>
      </c>
      <c r="S2125" s="24">
        <v>8.461146496815287</v>
      </c>
      <c r="T2125" s="24">
        <f t="shared" si="202"/>
        <v>3.841023235086901E-2</v>
      </c>
      <c r="U2125" s="25">
        <f t="shared" si="203"/>
        <v>0.20100834466435166</v>
      </c>
    </row>
    <row r="2126" spans="1:21" x14ac:dyDescent="0.3">
      <c r="A2126" s="2" t="s">
        <v>6</v>
      </c>
      <c r="B2126" s="2">
        <v>376</v>
      </c>
      <c r="C2126" s="5">
        <v>39879</v>
      </c>
      <c r="D2126" s="2">
        <v>34</v>
      </c>
      <c r="E2126" s="2" t="s">
        <v>9</v>
      </c>
      <c r="F2126" s="6" t="s">
        <v>44</v>
      </c>
      <c r="G2126" s="2">
        <v>90</v>
      </c>
      <c r="H2126" s="2">
        <v>3</v>
      </c>
      <c r="I2126" s="2">
        <v>10</v>
      </c>
      <c r="J2126" s="2">
        <v>4</v>
      </c>
      <c r="K2126" s="2">
        <v>2</v>
      </c>
      <c r="L2126" s="19">
        <v>100.53096491487338</v>
      </c>
      <c r="M2126" s="19">
        <f t="shared" si="198"/>
        <v>1.0053096491487338E-2</v>
      </c>
      <c r="N2126" s="19">
        <v>90.477868423386042</v>
      </c>
      <c r="O2126" s="19">
        <f t="shared" si="199"/>
        <v>9.0477868423386038E-3</v>
      </c>
      <c r="P2126" s="19">
        <f t="shared" si="200"/>
        <v>1.0053096491487341E-3</v>
      </c>
      <c r="Q2126" s="24">
        <v>5.78</v>
      </c>
      <c r="R2126" s="24">
        <f t="shared" si="201"/>
        <v>5.229620794871713E-2</v>
      </c>
      <c r="S2126" s="24">
        <v>9.0675767918088734</v>
      </c>
      <c r="T2126" s="24">
        <f t="shared" si="202"/>
        <v>9.115722443202582E-3</v>
      </c>
      <c r="U2126" s="25">
        <f t="shared" si="203"/>
        <v>4.3180485505514551E-2</v>
      </c>
    </row>
    <row r="2127" spans="1:21" x14ac:dyDescent="0.3">
      <c r="A2127" s="2" t="s">
        <v>6</v>
      </c>
      <c r="B2127" s="2">
        <v>376</v>
      </c>
      <c r="C2127" s="5">
        <v>39879</v>
      </c>
      <c r="D2127" s="2">
        <v>34</v>
      </c>
      <c r="E2127" s="2" t="s">
        <v>9</v>
      </c>
      <c r="F2127" s="6" t="s">
        <v>35</v>
      </c>
      <c r="G2127" s="2">
        <v>80</v>
      </c>
      <c r="H2127" s="2">
        <v>10</v>
      </c>
      <c r="I2127" s="2">
        <v>22</v>
      </c>
      <c r="J2127" s="2">
        <v>10.5</v>
      </c>
      <c r="K2127" s="2">
        <v>1</v>
      </c>
      <c r="L2127" s="19">
        <v>346.36059005827468</v>
      </c>
      <c r="M2127" s="19">
        <f t="shared" si="198"/>
        <v>3.4636059005827467E-2</v>
      </c>
      <c r="N2127" s="19">
        <v>277.08847204661976</v>
      </c>
      <c r="O2127" s="19">
        <f t="shared" si="199"/>
        <v>2.7708847204661977E-2</v>
      </c>
      <c r="P2127" s="19">
        <f t="shared" si="200"/>
        <v>6.9272118011654907E-3</v>
      </c>
      <c r="Q2127" s="24">
        <v>1.93</v>
      </c>
      <c r="R2127" s="24">
        <f t="shared" si="201"/>
        <v>5.3478075104997615E-2</v>
      </c>
      <c r="S2127" s="24">
        <v>8.104694792715291</v>
      </c>
      <c r="T2127" s="24">
        <f t="shared" si="202"/>
        <v>5.6142937412941865E-2</v>
      </c>
      <c r="U2127" s="25">
        <f t="shared" si="203"/>
        <v>-2.6648623079442504E-3</v>
      </c>
    </row>
    <row r="2128" spans="1:21" x14ac:dyDescent="0.3">
      <c r="A2128" s="2" t="s">
        <v>6</v>
      </c>
      <c r="B2128" s="2">
        <v>376</v>
      </c>
      <c r="C2128" s="5">
        <v>39879</v>
      </c>
      <c r="D2128" s="2">
        <v>34</v>
      </c>
      <c r="E2128" s="2" t="s">
        <v>9</v>
      </c>
      <c r="F2128" s="6" t="s">
        <v>36</v>
      </c>
      <c r="G2128" s="2">
        <v>80</v>
      </c>
      <c r="H2128" s="2">
        <v>10</v>
      </c>
      <c r="I2128" s="2">
        <v>20</v>
      </c>
      <c r="J2128" s="2">
        <v>10</v>
      </c>
      <c r="K2128" s="2">
        <v>2</v>
      </c>
      <c r="L2128" s="19">
        <v>628.31853071795865</v>
      </c>
      <c r="M2128" s="19">
        <f t="shared" si="198"/>
        <v>6.2831853071795868E-2</v>
      </c>
      <c r="N2128" s="19">
        <v>502.65482457436696</v>
      </c>
      <c r="O2128" s="19">
        <f t="shared" si="199"/>
        <v>5.0265482457436693E-2</v>
      </c>
      <c r="P2128" s="19">
        <f t="shared" si="200"/>
        <v>1.2566370614359175E-2</v>
      </c>
      <c r="Q2128" s="24">
        <v>6.62</v>
      </c>
      <c r="R2128" s="24">
        <f t="shared" si="201"/>
        <v>0.33275749386823089</v>
      </c>
      <c r="S2128" s="24">
        <v>8.3025000000000002</v>
      </c>
      <c r="T2128" s="24">
        <f t="shared" si="202"/>
        <v>0.10433229202571705</v>
      </c>
      <c r="U2128" s="25">
        <f t="shared" si="203"/>
        <v>0.22842520184251386</v>
      </c>
    </row>
    <row r="2129" spans="1:21" x14ac:dyDescent="0.3">
      <c r="A2129" s="2" t="s">
        <v>6</v>
      </c>
      <c r="B2129" s="2">
        <v>376</v>
      </c>
      <c r="C2129" s="5">
        <v>39879</v>
      </c>
      <c r="D2129" s="2">
        <v>34</v>
      </c>
      <c r="E2129" s="2" t="s">
        <v>9</v>
      </c>
      <c r="F2129" s="6" t="s">
        <v>55</v>
      </c>
      <c r="G2129" s="2">
        <v>90</v>
      </c>
      <c r="H2129" s="2">
        <v>6</v>
      </c>
      <c r="I2129" s="2">
        <v>18</v>
      </c>
      <c r="J2129" s="2">
        <v>7.5</v>
      </c>
      <c r="K2129" s="2">
        <v>2</v>
      </c>
      <c r="L2129" s="19">
        <v>353.42917352885172</v>
      </c>
      <c r="M2129" s="19">
        <f t="shared" si="198"/>
        <v>3.5342917352885174E-2</v>
      </c>
      <c r="N2129" s="19">
        <v>318.08625617596658</v>
      </c>
      <c r="O2129" s="19">
        <f t="shared" si="199"/>
        <v>3.1808625617596661E-2</v>
      </c>
      <c r="P2129" s="19">
        <f t="shared" si="200"/>
        <v>3.5342917352885125E-3</v>
      </c>
      <c r="Q2129" s="24">
        <v>4.05</v>
      </c>
      <c r="R2129" s="24">
        <f t="shared" si="201"/>
        <v>0.12882493375126647</v>
      </c>
      <c r="S2129" s="24">
        <v>8.104694792715291</v>
      </c>
      <c r="T2129" s="24">
        <f t="shared" si="202"/>
        <v>2.8644355822929499E-2</v>
      </c>
      <c r="U2129" s="25">
        <f t="shared" si="203"/>
        <v>0.10018057792833697</v>
      </c>
    </row>
    <row r="2130" spans="1:21" x14ac:dyDescent="0.3">
      <c r="A2130" s="2" t="s">
        <v>6</v>
      </c>
      <c r="B2130" s="2">
        <v>376</v>
      </c>
      <c r="C2130" s="5">
        <v>39879</v>
      </c>
      <c r="D2130" s="2">
        <v>34</v>
      </c>
      <c r="E2130" s="2" t="s">
        <v>9</v>
      </c>
      <c r="F2130" s="6" t="s">
        <v>53</v>
      </c>
      <c r="G2130" s="2">
        <v>75</v>
      </c>
      <c r="H2130" s="2">
        <v>5</v>
      </c>
      <c r="I2130" s="2">
        <v>15</v>
      </c>
      <c r="J2130" s="2">
        <v>6.25</v>
      </c>
      <c r="K2130" s="2">
        <v>2</v>
      </c>
      <c r="L2130" s="19">
        <v>245.43692606170259</v>
      </c>
      <c r="M2130" s="19">
        <f t="shared" si="198"/>
        <v>2.4543692606170259E-2</v>
      </c>
      <c r="N2130" s="19">
        <v>184.07769454627694</v>
      </c>
      <c r="O2130" s="19">
        <f t="shared" si="199"/>
        <v>1.8407769454627694E-2</v>
      </c>
      <c r="P2130" s="19">
        <f t="shared" si="200"/>
        <v>6.1359231515425647E-3</v>
      </c>
      <c r="Q2130" s="24">
        <v>6.51</v>
      </c>
      <c r="R2130" s="24">
        <f t="shared" si="201"/>
        <v>0.11983457914962628</v>
      </c>
      <c r="S2130" s="24">
        <v>8.2509316770186327</v>
      </c>
      <c r="T2130" s="24">
        <f t="shared" si="202"/>
        <v>5.0627082698814545E-2</v>
      </c>
      <c r="U2130" s="25">
        <f t="shared" si="203"/>
        <v>6.9207496450811729E-2</v>
      </c>
    </row>
    <row r="2131" spans="1:21" x14ac:dyDescent="0.3">
      <c r="A2131" s="2" t="s">
        <v>6</v>
      </c>
      <c r="B2131" s="2">
        <v>376</v>
      </c>
      <c r="C2131" s="5">
        <v>39879</v>
      </c>
      <c r="D2131" s="2">
        <v>34</v>
      </c>
      <c r="E2131" s="2" t="s">
        <v>9</v>
      </c>
      <c r="F2131" s="6" t="s">
        <v>36</v>
      </c>
      <c r="G2131" s="2">
        <v>50</v>
      </c>
      <c r="H2131" s="2">
        <v>25</v>
      </c>
      <c r="I2131" s="2">
        <v>30</v>
      </c>
      <c r="J2131" s="2">
        <v>20</v>
      </c>
      <c r="K2131" s="2">
        <v>2</v>
      </c>
      <c r="L2131" s="19">
        <v>2513.2741228718346</v>
      </c>
      <c r="M2131" s="19">
        <f t="shared" si="198"/>
        <v>0.25132741228718347</v>
      </c>
      <c r="N2131" s="19">
        <v>1256.6370614359173</v>
      </c>
      <c r="O2131" s="19">
        <f t="shared" si="199"/>
        <v>0.12566370614359174</v>
      </c>
      <c r="P2131" s="19">
        <f t="shared" si="200"/>
        <v>0.12566370614359174</v>
      </c>
      <c r="Q2131" s="24">
        <v>6.62</v>
      </c>
      <c r="R2131" s="24">
        <f t="shared" si="201"/>
        <v>0.83189373467057726</v>
      </c>
      <c r="S2131" s="24">
        <v>8.3025000000000002</v>
      </c>
      <c r="T2131" s="24">
        <f t="shared" si="202"/>
        <v>1.0433229202571703</v>
      </c>
      <c r="U2131" s="25">
        <f t="shared" si="203"/>
        <v>-0.21142918558659307</v>
      </c>
    </row>
    <row r="2132" spans="1:21" x14ac:dyDescent="0.3">
      <c r="A2132" s="2" t="s">
        <v>6</v>
      </c>
      <c r="B2132" s="2">
        <v>376</v>
      </c>
      <c r="C2132" s="5">
        <v>39879</v>
      </c>
      <c r="D2132" s="2">
        <v>34</v>
      </c>
      <c r="E2132" s="2" t="s">
        <v>9</v>
      </c>
      <c r="F2132" s="6" t="s">
        <v>44</v>
      </c>
      <c r="G2132" s="2">
        <v>90</v>
      </c>
      <c r="H2132" s="2">
        <v>15</v>
      </c>
      <c r="I2132" s="2">
        <v>10</v>
      </c>
      <c r="J2132" s="2">
        <v>10</v>
      </c>
      <c r="K2132" s="2">
        <v>2</v>
      </c>
      <c r="L2132" s="19">
        <v>628.31853071795865</v>
      </c>
      <c r="M2132" s="19">
        <f t="shared" si="198"/>
        <v>6.2831853071795868E-2</v>
      </c>
      <c r="N2132" s="19">
        <v>565.48667764616278</v>
      </c>
      <c r="O2132" s="19">
        <f t="shared" si="199"/>
        <v>5.6548667764616277E-2</v>
      </c>
      <c r="P2132" s="19">
        <f t="shared" si="200"/>
        <v>6.283185307179591E-3</v>
      </c>
      <c r="Q2132" s="24">
        <v>5.78</v>
      </c>
      <c r="R2132" s="24">
        <f t="shared" si="201"/>
        <v>0.32685129967948212</v>
      </c>
      <c r="S2132" s="24">
        <v>9.0675767918088734</v>
      </c>
      <c r="T2132" s="24">
        <f t="shared" si="202"/>
        <v>5.6973265270016164E-2</v>
      </c>
      <c r="U2132" s="25">
        <f t="shared" si="203"/>
        <v>0.26987803440946595</v>
      </c>
    </row>
    <row r="2133" spans="1:21" x14ac:dyDescent="0.3">
      <c r="A2133" s="2" t="s">
        <v>6</v>
      </c>
      <c r="B2133" s="2">
        <v>376</v>
      </c>
      <c r="C2133" s="5">
        <v>39879</v>
      </c>
      <c r="D2133" s="2">
        <v>34</v>
      </c>
      <c r="E2133" s="2" t="s">
        <v>9</v>
      </c>
      <c r="F2133" s="6" t="s">
        <v>42</v>
      </c>
      <c r="G2133" s="2">
        <v>100</v>
      </c>
      <c r="H2133" s="2">
        <v>1</v>
      </c>
      <c r="I2133" s="2">
        <v>15</v>
      </c>
      <c r="J2133" s="2">
        <v>4.25</v>
      </c>
      <c r="K2133" s="2">
        <v>2</v>
      </c>
      <c r="L2133" s="19">
        <v>113.49003461093127</v>
      </c>
      <c r="M2133" s="19">
        <f t="shared" si="198"/>
        <v>1.1349003461093127E-2</v>
      </c>
      <c r="N2133" s="19">
        <v>113.49003461093127</v>
      </c>
      <c r="O2133" s="19">
        <f t="shared" si="199"/>
        <v>1.1349003461093127E-2</v>
      </c>
      <c r="P2133" s="19">
        <f t="shared" si="200"/>
        <v>0</v>
      </c>
      <c r="Q2133" s="24">
        <v>11.49</v>
      </c>
      <c r="R2133" s="24">
        <f t="shared" si="201"/>
        <v>0.13040004976796002</v>
      </c>
      <c r="S2133" s="24">
        <v>8.1999999999999993</v>
      </c>
      <c r="T2133" s="24">
        <f t="shared" si="202"/>
        <v>0</v>
      </c>
      <c r="U2133" s="25">
        <f t="shared" si="203"/>
        <v>0.13040004976796002</v>
      </c>
    </row>
    <row r="2134" spans="1:21" x14ac:dyDescent="0.3">
      <c r="A2134" s="2" t="s">
        <v>6</v>
      </c>
      <c r="B2134" s="2">
        <v>376</v>
      </c>
      <c r="C2134" s="5">
        <v>39879</v>
      </c>
      <c r="D2134" s="2">
        <v>34</v>
      </c>
      <c r="E2134" s="2" t="s">
        <v>9</v>
      </c>
      <c r="F2134" s="6" t="s">
        <v>24</v>
      </c>
      <c r="G2134" s="2">
        <v>60</v>
      </c>
      <c r="H2134" s="2">
        <v>15</v>
      </c>
      <c r="I2134" s="2">
        <v>22</v>
      </c>
      <c r="J2134" s="2">
        <v>13</v>
      </c>
      <c r="K2134" s="2">
        <v>2</v>
      </c>
      <c r="L2134" s="19">
        <v>1061.8583169133501</v>
      </c>
      <c r="M2134" s="19">
        <f t="shared" si="198"/>
        <v>0.10618583169133501</v>
      </c>
      <c r="N2134" s="19">
        <v>637.11499014801007</v>
      </c>
      <c r="O2134" s="19">
        <f t="shared" si="199"/>
        <v>6.3711499014801012E-2</v>
      </c>
      <c r="P2134" s="19">
        <f t="shared" si="200"/>
        <v>4.2474332676533999E-2</v>
      </c>
      <c r="Q2134" s="24">
        <v>5.86</v>
      </c>
      <c r="R2134" s="24">
        <f t="shared" si="201"/>
        <v>0.37334938422673397</v>
      </c>
      <c r="S2134" s="24">
        <v>8.461146496815287</v>
      </c>
      <c r="T2134" s="24">
        <f t="shared" si="202"/>
        <v>0.3593815511306227</v>
      </c>
      <c r="U2134" s="25">
        <f t="shared" si="203"/>
        <v>1.3967833096111271E-2</v>
      </c>
    </row>
    <row r="2135" spans="1:21" x14ac:dyDescent="0.3">
      <c r="A2135" s="2" t="s">
        <v>6</v>
      </c>
      <c r="B2135" s="2">
        <v>376</v>
      </c>
      <c r="C2135" s="5">
        <v>39879</v>
      </c>
      <c r="D2135" s="2">
        <v>34</v>
      </c>
      <c r="E2135" s="2" t="s">
        <v>9</v>
      </c>
      <c r="F2135" s="6" t="s">
        <v>44</v>
      </c>
      <c r="G2135" s="2">
        <v>100</v>
      </c>
      <c r="H2135" s="2">
        <v>5</v>
      </c>
      <c r="I2135" s="2">
        <v>16</v>
      </c>
      <c r="J2135" s="2">
        <v>6.5</v>
      </c>
      <c r="K2135" s="2">
        <v>2</v>
      </c>
      <c r="L2135" s="19">
        <v>265.46457922833753</v>
      </c>
      <c r="M2135" s="19">
        <f t="shared" si="198"/>
        <v>2.6546457922833753E-2</v>
      </c>
      <c r="N2135" s="19">
        <v>265.46457922833753</v>
      </c>
      <c r="O2135" s="19">
        <f t="shared" si="199"/>
        <v>2.6546457922833753E-2</v>
      </c>
      <c r="P2135" s="19">
        <f t="shared" si="200"/>
        <v>0</v>
      </c>
      <c r="Q2135" s="24">
        <v>5.78</v>
      </c>
      <c r="R2135" s="24">
        <f t="shared" si="201"/>
        <v>0.1534385267939791</v>
      </c>
      <c r="S2135" s="24">
        <v>9.0675767918088734</v>
      </c>
      <c r="T2135" s="24">
        <f t="shared" si="202"/>
        <v>0</v>
      </c>
      <c r="U2135" s="25">
        <f t="shared" si="203"/>
        <v>0.1534385267939791</v>
      </c>
    </row>
    <row r="2136" spans="1:21" x14ac:dyDescent="0.3">
      <c r="A2136" s="2" t="s">
        <v>6</v>
      </c>
      <c r="B2136" s="2">
        <v>376</v>
      </c>
      <c r="C2136" s="5">
        <v>39879</v>
      </c>
      <c r="D2136" s="2">
        <v>34</v>
      </c>
      <c r="E2136" s="2" t="s">
        <v>9</v>
      </c>
      <c r="F2136" s="6" t="s">
        <v>35</v>
      </c>
      <c r="G2136" s="2">
        <v>90</v>
      </c>
      <c r="H2136" s="2">
        <v>12</v>
      </c>
      <c r="I2136" s="2">
        <v>25</v>
      </c>
      <c r="J2136" s="2">
        <v>12.25</v>
      </c>
      <c r="K2136" s="2">
        <v>1</v>
      </c>
      <c r="L2136" s="19">
        <v>471.43524757931834</v>
      </c>
      <c r="M2136" s="19">
        <f t="shared" si="198"/>
        <v>4.7143524757931835E-2</v>
      </c>
      <c r="N2136" s="19">
        <v>424.29172282138654</v>
      </c>
      <c r="O2136" s="19">
        <f t="shared" si="199"/>
        <v>4.2429172282138654E-2</v>
      </c>
      <c r="P2136" s="19">
        <f t="shared" si="200"/>
        <v>4.7143524757931807E-3</v>
      </c>
      <c r="Q2136" s="24">
        <v>1.93</v>
      </c>
      <c r="R2136" s="24">
        <f t="shared" si="201"/>
        <v>8.1888302504527596E-2</v>
      </c>
      <c r="S2136" s="24">
        <v>8.104694792715291</v>
      </c>
      <c r="T2136" s="24">
        <f t="shared" si="202"/>
        <v>3.8208387961585433E-2</v>
      </c>
      <c r="U2136" s="25">
        <f t="shared" si="203"/>
        <v>4.3679914542942164E-2</v>
      </c>
    </row>
    <row r="2137" spans="1:21" x14ac:dyDescent="0.3">
      <c r="A2137" s="2" t="s">
        <v>6</v>
      </c>
      <c r="B2137" s="2">
        <v>376</v>
      </c>
      <c r="C2137" s="5">
        <v>39879</v>
      </c>
      <c r="D2137" s="2">
        <v>34</v>
      </c>
      <c r="E2137" s="2" t="s">
        <v>9</v>
      </c>
      <c r="F2137" s="6" t="s">
        <v>42</v>
      </c>
      <c r="G2137" s="2">
        <v>80</v>
      </c>
      <c r="H2137" s="2">
        <v>5</v>
      </c>
      <c r="I2137" s="2">
        <v>25</v>
      </c>
      <c r="J2137" s="2">
        <v>8.75</v>
      </c>
      <c r="K2137" s="2">
        <v>2</v>
      </c>
      <c r="L2137" s="19">
        <v>481.05637508093707</v>
      </c>
      <c r="M2137" s="19">
        <f t="shared" si="198"/>
        <v>4.8105637508093706E-2</v>
      </c>
      <c r="N2137" s="19">
        <v>384.84510006474966</v>
      </c>
      <c r="O2137" s="19">
        <f t="shared" si="199"/>
        <v>3.8484510006474966E-2</v>
      </c>
      <c r="P2137" s="19">
        <f t="shared" si="200"/>
        <v>9.6211275016187398E-3</v>
      </c>
      <c r="Q2137" s="24">
        <v>11.49</v>
      </c>
      <c r="R2137" s="24">
        <f t="shared" si="201"/>
        <v>0.44218701997439736</v>
      </c>
      <c r="S2137" s="24">
        <v>8.1999999999999993</v>
      </c>
      <c r="T2137" s="24">
        <f t="shared" si="202"/>
        <v>7.889324551327366E-2</v>
      </c>
      <c r="U2137" s="25">
        <f t="shared" si="203"/>
        <v>0.36329377446112371</v>
      </c>
    </row>
    <row r="2138" spans="1:21" x14ac:dyDescent="0.3">
      <c r="A2138" s="2" t="s">
        <v>6</v>
      </c>
      <c r="B2138" s="2">
        <v>40</v>
      </c>
      <c r="C2138" s="5">
        <v>39879</v>
      </c>
      <c r="D2138" s="2">
        <v>26</v>
      </c>
      <c r="E2138" s="2" t="s">
        <v>10</v>
      </c>
      <c r="F2138" s="6" t="s">
        <v>53</v>
      </c>
      <c r="G2138" s="2">
        <v>50</v>
      </c>
      <c r="H2138" s="2">
        <v>15</v>
      </c>
      <c r="I2138" s="2">
        <v>20</v>
      </c>
      <c r="J2138" s="2">
        <v>12.5</v>
      </c>
      <c r="K2138" s="2">
        <v>2</v>
      </c>
      <c r="L2138" s="19">
        <v>981.74770424681037</v>
      </c>
      <c r="M2138" s="19">
        <f t="shared" si="198"/>
        <v>9.8174770424681035E-2</v>
      </c>
      <c r="N2138" s="19">
        <v>490.87385212340519</v>
      </c>
      <c r="O2138" s="19">
        <f t="shared" si="199"/>
        <v>4.9087385212340517E-2</v>
      </c>
      <c r="P2138" s="19">
        <f t="shared" si="200"/>
        <v>4.9087385212340517E-2</v>
      </c>
      <c r="Q2138" s="24">
        <v>6.51</v>
      </c>
      <c r="R2138" s="24">
        <f t="shared" si="201"/>
        <v>0.31955887773233677</v>
      </c>
      <c r="S2138" s="24">
        <v>8.2509316770186327</v>
      </c>
      <c r="T2138" s="24">
        <f t="shared" si="202"/>
        <v>0.40501666159051636</v>
      </c>
      <c r="U2138" s="25">
        <f t="shared" si="203"/>
        <v>-8.5457783858179592E-2</v>
      </c>
    </row>
    <row r="2139" spans="1:21" x14ac:dyDescent="0.3">
      <c r="A2139" s="2" t="s">
        <v>6</v>
      </c>
      <c r="B2139" s="2">
        <v>40</v>
      </c>
      <c r="C2139" s="5">
        <v>39879</v>
      </c>
      <c r="D2139" s="2">
        <v>26</v>
      </c>
      <c r="E2139" s="2" t="s">
        <v>10</v>
      </c>
      <c r="F2139" s="6" t="s">
        <v>36</v>
      </c>
      <c r="G2139" s="2">
        <v>40</v>
      </c>
      <c r="H2139" s="2">
        <v>6</v>
      </c>
      <c r="I2139" s="2">
        <v>15</v>
      </c>
      <c r="J2139" s="2">
        <v>6.75</v>
      </c>
      <c r="K2139" s="2">
        <v>2</v>
      </c>
      <c r="L2139" s="19">
        <v>286.27763055836988</v>
      </c>
      <c r="M2139" s="19">
        <f t="shared" si="198"/>
        <v>2.8627763055836988E-2</v>
      </c>
      <c r="N2139" s="19">
        <v>114.51105222334796</v>
      </c>
      <c r="O2139" s="19">
        <f t="shared" si="199"/>
        <v>1.1451105222334796E-2</v>
      </c>
      <c r="P2139" s="19">
        <f t="shared" si="200"/>
        <v>1.7176657833502192E-2</v>
      </c>
      <c r="Q2139" s="24">
        <v>6.62</v>
      </c>
      <c r="R2139" s="24">
        <f t="shared" si="201"/>
        <v>7.5806316571856353E-2</v>
      </c>
      <c r="S2139" s="24">
        <v>8.3025000000000002</v>
      </c>
      <c r="T2139" s="24">
        <f t="shared" si="202"/>
        <v>0.14260920166265195</v>
      </c>
      <c r="U2139" s="25">
        <f t="shared" si="203"/>
        <v>-6.68028850907956E-2</v>
      </c>
    </row>
    <row r="2140" spans="1:21" x14ac:dyDescent="0.3">
      <c r="A2140" s="2" t="s">
        <v>6</v>
      </c>
      <c r="B2140" s="2">
        <v>40</v>
      </c>
      <c r="C2140" s="5">
        <v>39879</v>
      </c>
      <c r="D2140" s="2">
        <v>26</v>
      </c>
      <c r="E2140" s="2" t="s">
        <v>10</v>
      </c>
      <c r="F2140" s="6" t="s">
        <v>53</v>
      </c>
      <c r="G2140" s="2">
        <v>90</v>
      </c>
      <c r="H2140" s="2">
        <v>13</v>
      </c>
      <c r="I2140" s="2">
        <v>25</v>
      </c>
      <c r="J2140" s="2">
        <v>12.75</v>
      </c>
      <c r="K2140" s="2">
        <v>2</v>
      </c>
      <c r="L2140" s="19">
        <v>1021.4103114983815</v>
      </c>
      <c r="M2140" s="19">
        <f t="shared" si="198"/>
        <v>0.10214103114983815</v>
      </c>
      <c r="N2140" s="19">
        <v>919.26928034854336</v>
      </c>
      <c r="O2140" s="19">
        <f t="shared" si="199"/>
        <v>9.1926928034854333E-2</v>
      </c>
      <c r="P2140" s="19">
        <f t="shared" si="200"/>
        <v>1.0214103114983816E-2</v>
      </c>
      <c r="Q2140" s="24">
        <v>6.51</v>
      </c>
      <c r="R2140" s="24">
        <f t="shared" si="201"/>
        <v>0.59844430150690164</v>
      </c>
      <c r="S2140" s="24">
        <v>8.2509316770186327</v>
      </c>
      <c r="T2140" s="24">
        <f t="shared" si="202"/>
        <v>8.4275866943754663E-2</v>
      </c>
      <c r="U2140" s="25">
        <f t="shared" si="203"/>
        <v>0.51416843456314698</v>
      </c>
    </row>
    <row r="2141" spans="1:21" x14ac:dyDescent="0.3">
      <c r="A2141" s="2" t="s">
        <v>6</v>
      </c>
      <c r="B2141" s="2">
        <v>40</v>
      </c>
      <c r="C2141" s="5">
        <v>39879</v>
      </c>
      <c r="D2141" s="2">
        <v>26</v>
      </c>
      <c r="E2141" s="2" t="s">
        <v>10</v>
      </c>
      <c r="F2141" s="6" t="s">
        <v>24</v>
      </c>
      <c r="G2141" s="2">
        <v>40</v>
      </c>
      <c r="H2141" s="2">
        <v>14</v>
      </c>
      <c r="I2141" s="2">
        <v>19</v>
      </c>
      <c r="J2141" s="2">
        <v>11.75</v>
      </c>
      <c r="K2141" s="2">
        <v>2</v>
      </c>
      <c r="L2141" s="19">
        <v>867.47227147248168</v>
      </c>
      <c r="M2141" s="19">
        <f t="shared" si="198"/>
        <v>8.6747227147248168E-2</v>
      </c>
      <c r="N2141" s="19">
        <v>346.98890858899267</v>
      </c>
      <c r="O2141" s="19">
        <f t="shared" si="199"/>
        <v>3.4698890858899267E-2</v>
      </c>
      <c r="P2141" s="19">
        <f t="shared" si="200"/>
        <v>5.2048336288348901E-2</v>
      </c>
      <c r="Q2141" s="24">
        <v>5.86</v>
      </c>
      <c r="R2141" s="24">
        <f t="shared" si="201"/>
        <v>0.20333550043314971</v>
      </c>
      <c r="S2141" s="24">
        <v>8.461146496815287</v>
      </c>
      <c r="T2141" s="24">
        <f t="shared" si="202"/>
        <v>0.44038859825122728</v>
      </c>
      <c r="U2141" s="25">
        <f t="shared" si="203"/>
        <v>-0.23705309781807757</v>
      </c>
    </row>
    <row r="2142" spans="1:21" x14ac:dyDescent="0.3">
      <c r="A2142" s="2" t="s">
        <v>6</v>
      </c>
      <c r="B2142" s="2">
        <v>40</v>
      </c>
      <c r="C2142" s="5">
        <v>39879</v>
      </c>
      <c r="D2142" s="2">
        <v>26</v>
      </c>
      <c r="E2142" s="2" t="s">
        <v>10</v>
      </c>
      <c r="F2142" s="6" t="s">
        <v>24</v>
      </c>
      <c r="G2142" s="2">
        <v>100</v>
      </c>
      <c r="H2142" s="2">
        <v>2</v>
      </c>
      <c r="I2142" s="2">
        <v>11</v>
      </c>
      <c r="J2142" s="2">
        <v>3.75</v>
      </c>
      <c r="K2142" s="2">
        <v>2</v>
      </c>
      <c r="L2142" s="19">
        <v>88.35729338221293</v>
      </c>
      <c r="M2142" s="19">
        <f t="shared" si="198"/>
        <v>8.8357293382212935E-3</v>
      </c>
      <c r="N2142" s="19">
        <v>88.35729338221293</v>
      </c>
      <c r="O2142" s="19">
        <f t="shared" si="199"/>
        <v>8.8357293382212935E-3</v>
      </c>
      <c r="P2142" s="19">
        <f t="shared" si="200"/>
        <v>0</v>
      </c>
      <c r="Q2142" s="24">
        <v>5.86</v>
      </c>
      <c r="R2142" s="24">
        <f t="shared" si="201"/>
        <v>5.1777373921976781E-2</v>
      </c>
      <c r="S2142" s="24">
        <v>8.461146496815287</v>
      </c>
      <c r="T2142" s="24">
        <f t="shared" si="202"/>
        <v>0</v>
      </c>
      <c r="U2142" s="25">
        <f t="shared" si="203"/>
        <v>5.1777373921976781E-2</v>
      </c>
    </row>
    <row r="2143" spans="1:21" x14ac:dyDescent="0.3">
      <c r="A2143" s="2" t="s">
        <v>6</v>
      </c>
      <c r="B2143" s="2">
        <v>40</v>
      </c>
      <c r="C2143" s="5">
        <v>39879</v>
      </c>
      <c r="D2143" s="2">
        <v>26</v>
      </c>
      <c r="E2143" s="2" t="s">
        <v>10</v>
      </c>
      <c r="F2143" s="6" t="s">
        <v>49</v>
      </c>
      <c r="G2143" s="2">
        <v>50</v>
      </c>
      <c r="H2143" s="2">
        <v>3</v>
      </c>
      <c r="I2143" s="2">
        <v>12</v>
      </c>
      <c r="J2143" s="2">
        <v>4.5</v>
      </c>
      <c r="K2143" s="2">
        <v>2</v>
      </c>
      <c r="L2143" s="19">
        <v>127.23450247038662</v>
      </c>
      <c r="M2143" s="19">
        <f t="shared" si="198"/>
        <v>1.2723450247038661E-2</v>
      </c>
      <c r="N2143" s="19">
        <v>63.617251235193308</v>
      </c>
      <c r="O2143" s="19">
        <f t="shared" si="199"/>
        <v>6.3617251235193305E-3</v>
      </c>
      <c r="P2143" s="19">
        <f t="shared" si="200"/>
        <v>6.3617251235193305E-3</v>
      </c>
      <c r="Q2143" s="24">
        <v>5.23</v>
      </c>
      <c r="R2143" s="24">
        <f t="shared" si="201"/>
        <v>3.3271822396006102E-2</v>
      </c>
      <c r="S2143" s="24">
        <v>8.461146496815287</v>
      </c>
      <c r="T2143" s="24">
        <f t="shared" si="202"/>
        <v>5.3827488242567383E-2</v>
      </c>
      <c r="U2143" s="25">
        <f t="shared" si="203"/>
        <v>-2.055566584656128E-2</v>
      </c>
    </row>
    <row r="2144" spans="1:21" x14ac:dyDescent="0.3">
      <c r="A2144" s="2" t="s">
        <v>6</v>
      </c>
      <c r="B2144" s="2">
        <v>40</v>
      </c>
      <c r="C2144" s="5">
        <v>39879</v>
      </c>
      <c r="D2144" s="2">
        <v>26</v>
      </c>
      <c r="E2144" s="2" t="s">
        <v>10</v>
      </c>
      <c r="F2144" s="6" t="s">
        <v>49</v>
      </c>
      <c r="G2144" s="2">
        <v>90</v>
      </c>
      <c r="H2144" s="2">
        <v>5</v>
      </c>
      <c r="I2144" s="2">
        <v>20</v>
      </c>
      <c r="J2144" s="2">
        <v>7.5</v>
      </c>
      <c r="K2144" s="2">
        <v>2</v>
      </c>
      <c r="L2144" s="19">
        <v>353.42917352885172</v>
      </c>
      <c r="M2144" s="19">
        <f t="shared" si="198"/>
        <v>3.5342917352885174E-2</v>
      </c>
      <c r="N2144" s="19">
        <v>318.08625617596658</v>
      </c>
      <c r="O2144" s="19">
        <f t="shared" si="199"/>
        <v>3.1808625617596661E-2</v>
      </c>
      <c r="P2144" s="19">
        <f t="shared" si="200"/>
        <v>3.5342917352885125E-3</v>
      </c>
      <c r="Q2144" s="24">
        <v>5.23</v>
      </c>
      <c r="R2144" s="24">
        <f t="shared" si="201"/>
        <v>0.16635911198003056</v>
      </c>
      <c r="S2144" s="24">
        <v>8.461146496815287</v>
      </c>
      <c r="T2144" s="24">
        <f t="shared" si="202"/>
        <v>2.9904160134759619E-2</v>
      </c>
      <c r="U2144" s="25">
        <f t="shared" si="203"/>
        <v>0.13645495184527096</v>
      </c>
    </row>
    <row r="2145" spans="1:21" x14ac:dyDescent="0.3">
      <c r="A2145" s="2" t="s">
        <v>6</v>
      </c>
      <c r="B2145" s="2">
        <v>40</v>
      </c>
      <c r="C2145" s="5">
        <v>39879</v>
      </c>
      <c r="D2145" s="2">
        <v>26</v>
      </c>
      <c r="E2145" s="2" t="s">
        <v>10</v>
      </c>
      <c r="F2145" s="6" t="s">
        <v>53</v>
      </c>
      <c r="G2145" s="2">
        <v>90</v>
      </c>
      <c r="H2145" s="2">
        <v>20</v>
      </c>
      <c r="I2145" s="2">
        <v>30</v>
      </c>
      <c r="J2145" s="2">
        <v>17.5</v>
      </c>
      <c r="K2145" s="2">
        <v>2</v>
      </c>
      <c r="L2145" s="19">
        <v>1924.2255003237483</v>
      </c>
      <c r="M2145" s="19">
        <f t="shared" si="198"/>
        <v>0.19242255003237482</v>
      </c>
      <c r="N2145" s="19">
        <v>1731.8029502913735</v>
      </c>
      <c r="O2145" s="19">
        <f t="shared" si="199"/>
        <v>0.17318029502913734</v>
      </c>
      <c r="P2145" s="19">
        <f t="shared" si="200"/>
        <v>1.924225500323748E-2</v>
      </c>
      <c r="Q2145" s="24">
        <v>6.51</v>
      </c>
      <c r="R2145" s="24">
        <f t="shared" si="201"/>
        <v>1.1274037206396841</v>
      </c>
      <c r="S2145" s="24">
        <v>8.2509316770186327</v>
      </c>
      <c r="T2145" s="24">
        <f t="shared" si="202"/>
        <v>0.1587665313434824</v>
      </c>
      <c r="U2145" s="25">
        <f t="shared" si="203"/>
        <v>0.96863718929620168</v>
      </c>
    </row>
    <row r="2146" spans="1:21" x14ac:dyDescent="0.3">
      <c r="A2146" s="2" t="s">
        <v>6</v>
      </c>
      <c r="B2146" s="2">
        <v>40</v>
      </c>
      <c r="C2146" s="5">
        <v>39879</v>
      </c>
      <c r="D2146" s="2">
        <v>26</v>
      </c>
      <c r="E2146" s="2" t="s">
        <v>10</v>
      </c>
      <c r="F2146" s="6" t="s">
        <v>22</v>
      </c>
      <c r="G2146" s="2">
        <v>100</v>
      </c>
      <c r="H2146" s="2">
        <v>14</v>
      </c>
      <c r="I2146" s="2">
        <v>13</v>
      </c>
      <c r="J2146" s="2">
        <v>10.25</v>
      </c>
      <c r="K2146" s="2">
        <v>3</v>
      </c>
      <c r="L2146" s="19">
        <v>990.19073450333201</v>
      </c>
      <c r="M2146" s="19">
        <f t="shared" si="198"/>
        <v>9.90190734503332E-2</v>
      </c>
      <c r="N2146" s="19">
        <v>990.19073450333201</v>
      </c>
      <c r="O2146" s="19">
        <f t="shared" si="199"/>
        <v>9.90190734503332E-2</v>
      </c>
      <c r="P2146" s="19">
        <f t="shared" si="200"/>
        <v>0</v>
      </c>
      <c r="Q2146" s="24">
        <v>12.13</v>
      </c>
      <c r="R2146" s="24">
        <f t="shared" si="201"/>
        <v>1.2011013609525418</v>
      </c>
      <c r="S2146" s="24">
        <v>8.104694792715291</v>
      </c>
      <c r="T2146" s="24">
        <f t="shared" si="202"/>
        <v>0</v>
      </c>
      <c r="U2146" s="25">
        <f t="shared" si="203"/>
        <v>1.2011013609525418</v>
      </c>
    </row>
    <row r="2147" spans="1:21" x14ac:dyDescent="0.3">
      <c r="A2147" s="2" t="s">
        <v>6</v>
      </c>
      <c r="B2147" s="2">
        <v>40</v>
      </c>
      <c r="C2147" s="5">
        <v>39879</v>
      </c>
      <c r="D2147" s="2">
        <v>26</v>
      </c>
      <c r="E2147" s="2" t="s">
        <v>10</v>
      </c>
      <c r="F2147" s="6" t="s">
        <v>35</v>
      </c>
      <c r="G2147" s="2">
        <v>60</v>
      </c>
      <c r="H2147" s="2">
        <v>20</v>
      </c>
      <c r="I2147" s="2">
        <v>20</v>
      </c>
      <c r="J2147" s="2">
        <v>15</v>
      </c>
      <c r="K2147" s="2">
        <v>1</v>
      </c>
      <c r="L2147" s="19">
        <v>706.85834705770344</v>
      </c>
      <c r="M2147" s="19">
        <f t="shared" si="198"/>
        <v>7.0685834705770348E-2</v>
      </c>
      <c r="N2147" s="19">
        <v>424.11500823462205</v>
      </c>
      <c r="O2147" s="19">
        <f t="shared" si="199"/>
        <v>4.2411500823462206E-2</v>
      </c>
      <c r="P2147" s="19">
        <f t="shared" si="200"/>
        <v>2.8274333882308142E-2</v>
      </c>
      <c r="Q2147" s="24">
        <v>1.93</v>
      </c>
      <c r="R2147" s="24">
        <f t="shared" si="201"/>
        <v>8.1854196589282058E-2</v>
      </c>
      <c r="S2147" s="24">
        <v>8.104694792715291</v>
      </c>
      <c r="T2147" s="24">
        <f t="shared" si="202"/>
        <v>0.22915484658343632</v>
      </c>
      <c r="U2147" s="25">
        <f t="shared" si="203"/>
        <v>-0.14730064999415426</v>
      </c>
    </row>
    <row r="2148" spans="1:21" x14ac:dyDescent="0.3">
      <c r="A2148" s="2" t="s">
        <v>6</v>
      </c>
      <c r="B2148" s="2">
        <v>40</v>
      </c>
      <c r="C2148" s="5">
        <v>39879</v>
      </c>
      <c r="D2148" s="2">
        <v>26</v>
      </c>
      <c r="E2148" s="2" t="s">
        <v>10</v>
      </c>
      <c r="F2148" s="6" t="s">
        <v>53</v>
      </c>
      <c r="G2148" s="2">
        <v>70</v>
      </c>
      <c r="H2148" s="2">
        <v>25</v>
      </c>
      <c r="I2148" s="2">
        <v>30</v>
      </c>
      <c r="J2148" s="2">
        <v>20</v>
      </c>
      <c r="K2148" s="2">
        <v>2</v>
      </c>
      <c r="L2148" s="19">
        <v>2513.2741228718346</v>
      </c>
      <c r="M2148" s="19">
        <f t="shared" si="198"/>
        <v>0.25132741228718347</v>
      </c>
      <c r="N2148" s="19">
        <v>1759.2918860102841</v>
      </c>
      <c r="O2148" s="19">
        <f t="shared" si="199"/>
        <v>0.17592918860102841</v>
      </c>
      <c r="P2148" s="19">
        <f t="shared" si="200"/>
        <v>7.5398223686155064E-2</v>
      </c>
      <c r="Q2148" s="24">
        <v>6.51</v>
      </c>
      <c r="R2148" s="24">
        <f t="shared" si="201"/>
        <v>1.1452990177926949</v>
      </c>
      <c r="S2148" s="24">
        <v>8.2509316770186327</v>
      </c>
      <c r="T2148" s="24">
        <f t="shared" si="202"/>
        <v>0.62210559220303341</v>
      </c>
      <c r="U2148" s="25">
        <f t="shared" si="203"/>
        <v>0.52319342558966153</v>
      </c>
    </row>
    <row r="2149" spans="1:21" x14ac:dyDescent="0.3">
      <c r="A2149" s="2" t="s">
        <v>6</v>
      </c>
      <c r="B2149" s="2">
        <v>40</v>
      </c>
      <c r="C2149" s="5">
        <v>39879</v>
      </c>
      <c r="D2149" s="2">
        <v>26</v>
      </c>
      <c r="E2149" s="2" t="s">
        <v>10</v>
      </c>
      <c r="F2149" s="6" t="s">
        <v>53</v>
      </c>
      <c r="G2149" s="2">
        <v>100</v>
      </c>
      <c r="H2149" s="2">
        <v>5</v>
      </c>
      <c r="I2149" s="2">
        <v>12</v>
      </c>
      <c r="J2149" s="2">
        <v>5.5</v>
      </c>
      <c r="K2149" s="2">
        <v>2</v>
      </c>
      <c r="L2149" s="19">
        <v>190.06635554218249</v>
      </c>
      <c r="M2149" s="19">
        <f t="shared" si="198"/>
        <v>1.9006635554218249E-2</v>
      </c>
      <c r="N2149" s="19">
        <v>190.06635554218249</v>
      </c>
      <c r="O2149" s="19">
        <f t="shared" si="199"/>
        <v>1.9006635554218249E-2</v>
      </c>
      <c r="P2149" s="19">
        <f t="shared" si="200"/>
        <v>0</v>
      </c>
      <c r="Q2149" s="24">
        <v>6.51</v>
      </c>
      <c r="R2149" s="24">
        <f t="shared" si="201"/>
        <v>0.1237331974579608</v>
      </c>
      <c r="S2149" s="24">
        <v>8.2509316770186327</v>
      </c>
      <c r="T2149" s="24">
        <f t="shared" si="202"/>
        <v>0</v>
      </c>
      <c r="U2149" s="25">
        <f t="shared" si="203"/>
        <v>0.1237331974579608</v>
      </c>
    </row>
    <row r="2150" spans="1:21" x14ac:dyDescent="0.3">
      <c r="A2150" s="2" t="s">
        <v>6</v>
      </c>
      <c r="B2150" s="2">
        <v>40</v>
      </c>
      <c r="C2150" s="5">
        <v>39879</v>
      </c>
      <c r="D2150" s="2">
        <v>26</v>
      </c>
      <c r="E2150" s="2" t="s">
        <v>10</v>
      </c>
      <c r="F2150" s="6" t="s">
        <v>53</v>
      </c>
      <c r="G2150" s="2">
        <v>60</v>
      </c>
      <c r="H2150" s="2">
        <v>25</v>
      </c>
      <c r="I2150" s="2">
        <v>35</v>
      </c>
      <c r="J2150" s="2">
        <v>21.25</v>
      </c>
      <c r="K2150" s="2">
        <v>2</v>
      </c>
      <c r="L2150" s="19">
        <v>2837.2508652732818</v>
      </c>
      <c r="M2150" s="19">
        <f t="shared" si="198"/>
        <v>0.2837250865273282</v>
      </c>
      <c r="N2150" s="19">
        <v>1702.350519163969</v>
      </c>
      <c r="O2150" s="19">
        <f t="shared" si="199"/>
        <v>0.1702350519163969</v>
      </c>
      <c r="P2150" s="19">
        <f t="shared" si="200"/>
        <v>0.1134900346109313</v>
      </c>
      <c r="Q2150" s="24">
        <v>6.51</v>
      </c>
      <c r="R2150" s="24">
        <f t="shared" si="201"/>
        <v>1.1082301879757437</v>
      </c>
      <c r="S2150" s="24">
        <v>8.2509316770186327</v>
      </c>
      <c r="T2150" s="24">
        <f t="shared" si="202"/>
        <v>0.93639852159727399</v>
      </c>
      <c r="U2150" s="25">
        <f t="shared" si="203"/>
        <v>0.17183166637846969</v>
      </c>
    </row>
    <row r="2151" spans="1:21" x14ac:dyDescent="0.3">
      <c r="A2151" s="2" t="s">
        <v>6</v>
      </c>
      <c r="B2151" s="2">
        <v>40</v>
      </c>
      <c r="C2151" s="5">
        <v>39879</v>
      </c>
      <c r="D2151" s="2">
        <v>26</v>
      </c>
      <c r="E2151" s="2" t="s">
        <v>10</v>
      </c>
      <c r="F2151" s="6" t="s">
        <v>53</v>
      </c>
      <c r="G2151" s="2">
        <v>90</v>
      </c>
      <c r="H2151" s="2">
        <v>5</v>
      </c>
      <c r="I2151" s="2">
        <v>12</v>
      </c>
      <c r="J2151" s="2">
        <v>5.5</v>
      </c>
      <c r="K2151" s="2">
        <v>2</v>
      </c>
      <c r="L2151" s="19">
        <v>190.06635554218249</v>
      </c>
      <c r="M2151" s="19">
        <f t="shared" si="198"/>
        <v>1.9006635554218249E-2</v>
      </c>
      <c r="N2151" s="19">
        <v>171.05971998796426</v>
      </c>
      <c r="O2151" s="19">
        <f t="shared" si="199"/>
        <v>1.7105971998796425E-2</v>
      </c>
      <c r="P2151" s="19">
        <f t="shared" si="200"/>
        <v>1.9006635554218235E-3</v>
      </c>
      <c r="Q2151" s="24">
        <v>6.51</v>
      </c>
      <c r="R2151" s="24">
        <f t="shared" si="201"/>
        <v>0.11135987771216473</v>
      </c>
      <c r="S2151" s="24">
        <v>8.2509316770186327</v>
      </c>
      <c r="T2151" s="24">
        <f t="shared" si="202"/>
        <v>1.5682245136784782E-2</v>
      </c>
      <c r="U2151" s="25">
        <f t="shared" si="203"/>
        <v>9.5677632575379951E-2</v>
      </c>
    </row>
    <row r="2152" spans="1:21" x14ac:dyDescent="0.3">
      <c r="A2152" s="2" t="s">
        <v>6</v>
      </c>
      <c r="B2152" s="2">
        <v>40</v>
      </c>
      <c r="C2152" s="5">
        <v>39879</v>
      </c>
      <c r="D2152" s="2">
        <v>26</v>
      </c>
      <c r="E2152" s="2" t="s">
        <v>10</v>
      </c>
      <c r="F2152" s="6" t="s">
        <v>24</v>
      </c>
      <c r="G2152" s="2">
        <v>70</v>
      </c>
      <c r="H2152" s="2">
        <v>7</v>
      </c>
      <c r="I2152" s="2">
        <v>12</v>
      </c>
      <c r="J2152" s="2">
        <v>6.5</v>
      </c>
      <c r="K2152" s="2">
        <v>2</v>
      </c>
      <c r="L2152" s="19">
        <v>265.46457922833753</v>
      </c>
      <c r="M2152" s="19">
        <f t="shared" si="198"/>
        <v>2.6546457922833753E-2</v>
      </c>
      <c r="N2152" s="19">
        <v>185.82520545983627</v>
      </c>
      <c r="O2152" s="19">
        <f t="shared" si="199"/>
        <v>1.8582520545983628E-2</v>
      </c>
      <c r="P2152" s="19">
        <f t="shared" si="200"/>
        <v>7.9639373768501248E-3</v>
      </c>
      <c r="Q2152" s="24">
        <v>5.86</v>
      </c>
      <c r="R2152" s="24">
        <f t="shared" si="201"/>
        <v>0.10889357039946407</v>
      </c>
      <c r="S2152" s="24">
        <v>8.461146496815287</v>
      </c>
      <c r="T2152" s="24">
        <f t="shared" si="202"/>
        <v>6.738404083699176E-2</v>
      </c>
      <c r="U2152" s="25">
        <f t="shared" si="203"/>
        <v>4.1509529562472308E-2</v>
      </c>
    </row>
    <row r="2153" spans="1:21" x14ac:dyDescent="0.3">
      <c r="A2153" s="2" t="s">
        <v>6</v>
      </c>
      <c r="B2153" s="2">
        <v>40</v>
      </c>
      <c r="C2153" s="5">
        <v>39879</v>
      </c>
      <c r="D2153" s="2">
        <v>26</v>
      </c>
      <c r="E2153" s="2" t="s">
        <v>10</v>
      </c>
      <c r="F2153" s="6" t="s">
        <v>49</v>
      </c>
      <c r="G2153" s="2">
        <v>70</v>
      </c>
      <c r="H2153" s="2">
        <v>14</v>
      </c>
      <c r="I2153" s="2">
        <v>28</v>
      </c>
      <c r="J2153" s="2">
        <v>14</v>
      </c>
      <c r="K2153" s="2">
        <v>2</v>
      </c>
      <c r="L2153" s="19">
        <v>1231.5043202071988</v>
      </c>
      <c r="M2153" s="19">
        <f t="shared" si="198"/>
        <v>0.12315043202071989</v>
      </c>
      <c r="N2153" s="19">
        <v>862.0530241450391</v>
      </c>
      <c r="O2153" s="19">
        <f t="shared" si="199"/>
        <v>8.6205302414503915E-2</v>
      </c>
      <c r="P2153" s="19">
        <f t="shared" si="200"/>
        <v>3.6945129606215973E-2</v>
      </c>
      <c r="Q2153" s="24">
        <v>5.23</v>
      </c>
      <c r="R2153" s="24">
        <f t="shared" si="201"/>
        <v>0.45085373162785553</v>
      </c>
      <c r="S2153" s="24">
        <v>8.461146496815287</v>
      </c>
      <c r="T2153" s="24">
        <f t="shared" si="202"/>
        <v>0.31259815394202101</v>
      </c>
      <c r="U2153" s="25">
        <f t="shared" si="203"/>
        <v>0.13825557768583452</v>
      </c>
    </row>
    <row r="2154" spans="1:21" x14ac:dyDescent="0.3">
      <c r="A2154" s="2" t="s">
        <v>6</v>
      </c>
      <c r="B2154" s="2">
        <v>40</v>
      </c>
      <c r="C2154" s="5">
        <v>39879</v>
      </c>
      <c r="D2154" s="2">
        <v>26</v>
      </c>
      <c r="E2154" s="2" t="s">
        <v>10</v>
      </c>
      <c r="F2154" s="6" t="s">
        <v>53</v>
      </c>
      <c r="G2154" s="2">
        <v>100</v>
      </c>
      <c r="H2154" s="2">
        <v>6</v>
      </c>
      <c r="I2154" s="2">
        <v>12</v>
      </c>
      <c r="J2154" s="2">
        <v>6</v>
      </c>
      <c r="K2154" s="2">
        <v>2</v>
      </c>
      <c r="L2154" s="19">
        <v>226.1946710584651</v>
      </c>
      <c r="M2154" s="19">
        <f t="shared" si="198"/>
        <v>2.2619467105846509E-2</v>
      </c>
      <c r="N2154" s="19">
        <v>226.1946710584651</v>
      </c>
      <c r="O2154" s="19">
        <f t="shared" si="199"/>
        <v>2.2619467105846509E-2</v>
      </c>
      <c r="P2154" s="19">
        <f t="shared" si="200"/>
        <v>0</v>
      </c>
      <c r="Q2154" s="24">
        <v>6.51</v>
      </c>
      <c r="R2154" s="24">
        <f t="shared" si="201"/>
        <v>0.14725273085906077</v>
      </c>
      <c r="S2154" s="24">
        <v>8.2509316770186327</v>
      </c>
      <c r="T2154" s="24">
        <f t="shared" si="202"/>
        <v>0</v>
      </c>
      <c r="U2154" s="25">
        <f t="shared" si="203"/>
        <v>0.14725273085906077</v>
      </c>
    </row>
    <row r="2155" spans="1:21" x14ac:dyDescent="0.3">
      <c r="A2155" s="2" t="s">
        <v>6</v>
      </c>
      <c r="B2155" s="2">
        <v>40</v>
      </c>
      <c r="C2155" s="5">
        <v>39879</v>
      </c>
      <c r="D2155" s="2">
        <v>26</v>
      </c>
      <c r="E2155" s="2" t="s">
        <v>10</v>
      </c>
      <c r="F2155" s="6" t="s">
        <v>53</v>
      </c>
      <c r="G2155" s="2">
        <v>100</v>
      </c>
      <c r="H2155" s="2">
        <v>5</v>
      </c>
      <c r="I2155" s="2">
        <v>12</v>
      </c>
      <c r="J2155" s="2">
        <v>5.5</v>
      </c>
      <c r="K2155" s="2">
        <v>2</v>
      </c>
      <c r="L2155" s="19">
        <v>190.06635554218249</v>
      </c>
      <c r="M2155" s="19">
        <f t="shared" si="198"/>
        <v>1.9006635554218249E-2</v>
      </c>
      <c r="N2155" s="19">
        <v>190.06635554218249</v>
      </c>
      <c r="O2155" s="19">
        <f t="shared" si="199"/>
        <v>1.9006635554218249E-2</v>
      </c>
      <c r="P2155" s="19">
        <f t="shared" si="200"/>
        <v>0</v>
      </c>
      <c r="Q2155" s="24">
        <v>6.51</v>
      </c>
      <c r="R2155" s="24">
        <f t="shared" si="201"/>
        <v>0.1237331974579608</v>
      </c>
      <c r="S2155" s="24">
        <v>8.2509316770186327</v>
      </c>
      <c r="T2155" s="24">
        <f t="shared" si="202"/>
        <v>0</v>
      </c>
      <c r="U2155" s="25">
        <f t="shared" si="203"/>
        <v>0.1237331974579608</v>
      </c>
    </row>
    <row r="2156" spans="1:21" x14ac:dyDescent="0.3">
      <c r="A2156" s="2" t="s">
        <v>6</v>
      </c>
      <c r="B2156" s="2">
        <v>40</v>
      </c>
      <c r="C2156" s="5">
        <v>39879</v>
      </c>
      <c r="D2156" s="2">
        <v>26</v>
      </c>
      <c r="E2156" s="2" t="s">
        <v>10</v>
      </c>
      <c r="F2156" s="6" t="s">
        <v>23</v>
      </c>
      <c r="G2156" s="2">
        <v>30</v>
      </c>
      <c r="H2156" s="2">
        <v>12</v>
      </c>
      <c r="I2156" s="2">
        <v>9</v>
      </c>
      <c r="J2156" s="2">
        <v>8.25</v>
      </c>
      <c r="K2156" s="2">
        <v>3</v>
      </c>
      <c r="L2156" s="19">
        <v>641.47394995486593</v>
      </c>
      <c r="M2156" s="19">
        <f t="shared" si="198"/>
        <v>6.4147394995486592E-2</v>
      </c>
      <c r="N2156" s="19">
        <v>192.44218498645978</v>
      </c>
      <c r="O2156" s="19">
        <f t="shared" si="199"/>
        <v>1.9244218498645979E-2</v>
      </c>
      <c r="P2156" s="19">
        <f t="shared" si="200"/>
        <v>4.4903176496840613E-2</v>
      </c>
      <c r="Q2156" s="24">
        <v>4.09</v>
      </c>
      <c r="R2156" s="24">
        <f t="shared" si="201"/>
        <v>7.870885365946205E-2</v>
      </c>
      <c r="S2156" s="24">
        <v>6.1216589861751149</v>
      </c>
      <c r="T2156" s="24">
        <f t="shared" si="202"/>
        <v>0.27488193390969157</v>
      </c>
      <c r="U2156" s="25">
        <f t="shared" si="203"/>
        <v>-0.1961730802502295</v>
      </c>
    </row>
    <row r="2157" spans="1:21" x14ac:dyDescent="0.3">
      <c r="A2157" s="2" t="s">
        <v>6</v>
      </c>
      <c r="B2157" s="2">
        <v>40</v>
      </c>
      <c r="C2157" s="5">
        <v>39879</v>
      </c>
      <c r="D2157" s="2">
        <v>26</v>
      </c>
      <c r="E2157" s="2" t="s">
        <v>10</v>
      </c>
      <c r="F2157" s="6" t="s">
        <v>35</v>
      </c>
      <c r="G2157" s="2">
        <v>100</v>
      </c>
      <c r="H2157" s="2">
        <v>5</v>
      </c>
      <c r="I2157" s="2">
        <v>10</v>
      </c>
      <c r="J2157" s="2">
        <v>5</v>
      </c>
      <c r="K2157" s="2">
        <v>1</v>
      </c>
      <c r="L2157" s="19">
        <v>78.539816339744831</v>
      </c>
      <c r="M2157" s="19">
        <f t="shared" si="198"/>
        <v>7.8539816339744835E-3</v>
      </c>
      <c r="N2157" s="19">
        <v>78.539816339744831</v>
      </c>
      <c r="O2157" s="19">
        <f t="shared" si="199"/>
        <v>7.8539816339744835E-3</v>
      </c>
      <c r="P2157" s="19">
        <f t="shared" si="200"/>
        <v>0</v>
      </c>
      <c r="Q2157" s="24">
        <v>1.93</v>
      </c>
      <c r="R2157" s="24">
        <f t="shared" si="201"/>
        <v>1.5158184553570753E-2</v>
      </c>
      <c r="S2157" s="24">
        <v>8.104694792715291</v>
      </c>
      <c r="T2157" s="24">
        <f t="shared" si="202"/>
        <v>0</v>
      </c>
      <c r="U2157" s="25">
        <f t="shared" si="203"/>
        <v>1.5158184553570753E-2</v>
      </c>
    </row>
    <row r="2158" spans="1:21" x14ac:dyDescent="0.3">
      <c r="A2158" s="2" t="s">
        <v>6</v>
      </c>
      <c r="B2158" s="2">
        <v>40</v>
      </c>
      <c r="C2158" s="5">
        <v>39879</v>
      </c>
      <c r="D2158" s="2">
        <v>26</v>
      </c>
      <c r="E2158" s="2" t="s">
        <v>10</v>
      </c>
      <c r="F2158" s="6" t="s">
        <v>53</v>
      </c>
      <c r="G2158" s="2">
        <v>90</v>
      </c>
      <c r="H2158" s="2">
        <v>12</v>
      </c>
      <c r="I2158" s="2">
        <v>25</v>
      </c>
      <c r="J2158" s="2">
        <v>12.25</v>
      </c>
      <c r="K2158" s="2">
        <v>2</v>
      </c>
      <c r="L2158" s="19">
        <v>942.87049515863669</v>
      </c>
      <c r="M2158" s="19">
        <f t="shared" si="198"/>
        <v>9.4287049515863669E-2</v>
      </c>
      <c r="N2158" s="19">
        <v>848.58344564277309</v>
      </c>
      <c r="O2158" s="19">
        <f t="shared" si="199"/>
        <v>8.4858344564277308E-2</v>
      </c>
      <c r="P2158" s="19">
        <f t="shared" si="200"/>
        <v>9.4287049515863613E-3</v>
      </c>
      <c r="Q2158" s="24">
        <v>6.51</v>
      </c>
      <c r="R2158" s="24">
        <f t="shared" si="201"/>
        <v>0.55242782311344529</v>
      </c>
      <c r="S2158" s="24">
        <v>8.2509316770186327</v>
      </c>
      <c r="T2158" s="24">
        <f t="shared" si="202"/>
        <v>7.7795600358306349E-2</v>
      </c>
      <c r="U2158" s="25">
        <f t="shared" si="203"/>
        <v>0.47463222275513894</v>
      </c>
    </row>
    <row r="2159" spans="1:21" x14ac:dyDescent="0.3">
      <c r="A2159" s="2" t="s">
        <v>6</v>
      </c>
      <c r="B2159" s="2">
        <v>40</v>
      </c>
      <c r="C2159" s="5">
        <v>39879</v>
      </c>
      <c r="D2159" s="2">
        <v>26</v>
      </c>
      <c r="E2159" s="2" t="s">
        <v>10</v>
      </c>
      <c r="F2159" s="6" t="s">
        <v>53</v>
      </c>
      <c r="G2159" s="2">
        <v>10</v>
      </c>
      <c r="H2159" s="2">
        <v>15</v>
      </c>
      <c r="I2159" s="2">
        <v>35</v>
      </c>
      <c r="J2159" s="2">
        <v>16.25</v>
      </c>
      <c r="K2159" s="2">
        <v>2</v>
      </c>
      <c r="L2159" s="19">
        <v>1659.1536201771096</v>
      </c>
      <c r="M2159" s="19">
        <f t="shared" si="198"/>
        <v>0.16591536201771095</v>
      </c>
      <c r="N2159" s="19">
        <v>165.91536201771098</v>
      </c>
      <c r="O2159" s="19">
        <f t="shared" si="199"/>
        <v>1.6591536201771097E-2</v>
      </c>
      <c r="P2159" s="19">
        <f t="shared" si="200"/>
        <v>0.14932382581593986</v>
      </c>
      <c r="Q2159" s="24">
        <v>6.51</v>
      </c>
      <c r="R2159" s="24">
        <f t="shared" si="201"/>
        <v>0.10801090067352984</v>
      </c>
      <c r="S2159" s="24">
        <v>8.2509316770186327</v>
      </c>
      <c r="T2159" s="24">
        <f t="shared" si="202"/>
        <v>1.2320606845583508</v>
      </c>
      <c r="U2159" s="25">
        <f t="shared" si="203"/>
        <v>-1.1240497838848209</v>
      </c>
    </row>
    <row r="2160" spans="1:21" x14ac:dyDescent="0.3">
      <c r="A2160" s="2" t="s">
        <v>6</v>
      </c>
      <c r="B2160" s="2">
        <v>40</v>
      </c>
      <c r="C2160" s="5">
        <v>39879</v>
      </c>
      <c r="D2160" s="2">
        <v>26</v>
      </c>
      <c r="E2160" s="2" t="s">
        <v>10</v>
      </c>
      <c r="F2160" s="6" t="s">
        <v>53</v>
      </c>
      <c r="G2160" s="2">
        <v>30</v>
      </c>
      <c r="H2160" s="2">
        <v>5</v>
      </c>
      <c r="I2160" s="2">
        <v>10</v>
      </c>
      <c r="J2160" s="2">
        <v>5</v>
      </c>
      <c r="K2160" s="2">
        <v>2</v>
      </c>
      <c r="L2160" s="19">
        <v>157.07963267948966</v>
      </c>
      <c r="M2160" s="19">
        <f t="shared" si="198"/>
        <v>1.5707963267948967E-2</v>
      </c>
      <c r="N2160" s="19">
        <v>47.1238898038469</v>
      </c>
      <c r="O2160" s="19">
        <f t="shared" si="199"/>
        <v>4.7123889803846897E-3</v>
      </c>
      <c r="P2160" s="19">
        <f t="shared" si="200"/>
        <v>1.0995574287564277E-2</v>
      </c>
      <c r="Q2160" s="24">
        <v>6.51</v>
      </c>
      <c r="R2160" s="24">
        <f t="shared" si="201"/>
        <v>3.0677652262304331E-2</v>
      </c>
      <c r="S2160" s="24">
        <v>8.2509316770186327</v>
      </c>
      <c r="T2160" s="24">
        <f t="shared" si="202"/>
        <v>9.0723732196275678E-2</v>
      </c>
      <c r="U2160" s="25">
        <f t="shared" si="203"/>
        <v>-6.0046079933971347E-2</v>
      </c>
    </row>
    <row r="2161" spans="1:21" x14ac:dyDescent="0.3">
      <c r="A2161" s="2" t="s">
        <v>6</v>
      </c>
      <c r="B2161" s="2">
        <v>40</v>
      </c>
      <c r="C2161" s="5">
        <v>39879</v>
      </c>
      <c r="D2161" s="2">
        <v>26</v>
      </c>
      <c r="E2161" s="2" t="s">
        <v>10</v>
      </c>
      <c r="F2161" s="6" t="s">
        <v>49</v>
      </c>
      <c r="G2161" s="2">
        <v>70</v>
      </c>
      <c r="H2161" s="2">
        <v>5</v>
      </c>
      <c r="I2161" s="2">
        <v>13</v>
      </c>
      <c r="J2161" s="2">
        <v>5.75</v>
      </c>
      <c r="K2161" s="2">
        <v>2</v>
      </c>
      <c r="L2161" s="19">
        <v>207.73781421862506</v>
      </c>
      <c r="M2161" s="19">
        <f t="shared" si="198"/>
        <v>2.0773781421862505E-2</v>
      </c>
      <c r="N2161" s="19">
        <v>145.41646995303753</v>
      </c>
      <c r="O2161" s="19">
        <f t="shared" si="199"/>
        <v>1.4541646995303753E-2</v>
      </c>
      <c r="P2161" s="19">
        <f t="shared" si="200"/>
        <v>6.2321344265587521E-3</v>
      </c>
      <c r="Q2161" s="24">
        <v>5.23</v>
      </c>
      <c r="R2161" s="24">
        <f t="shared" si="201"/>
        <v>7.6052813785438628E-2</v>
      </c>
      <c r="S2161" s="24">
        <v>8.461146496815287</v>
      </c>
      <c r="T2161" s="24">
        <f t="shared" si="202"/>
        <v>5.2731002370959533E-2</v>
      </c>
      <c r="U2161" s="25">
        <f t="shared" si="203"/>
        <v>2.3321811414479095E-2</v>
      </c>
    </row>
    <row r="2162" spans="1:21" x14ac:dyDescent="0.3">
      <c r="A2162" s="2" t="s">
        <v>6</v>
      </c>
      <c r="B2162" s="2">
        <v>40</v>
      </c>
      <c r="C2162" s="5">
        <v>39879</v>
      </c>
      <c r="D2162" s="2">
        <v>26</v>
      </c>
      <c r="E2162" s="2" t="s">
        <v>10</v>
      </c>
      <c r="F2162" s="6" t="s">
        <v>53</v>
      </c>
      <c r="G2162" s="2">
        <v>100</v>
      </c>
      <c r="H2162" s="2">
        <v>7</v>
      </c>
      <c r="I2162" s="2">
        <v>17</v>
      </c>
      <c r="J2162" s="2">
        <v>7.75</v>
      </c>
      <c r="K2162" s="2">
        <v>2</v>
      </c>
      <c r="L2162" s="19">
        <v>377.38381751247391</v>
      </c>
      <c r="M2162" s="19">
        <f t="shared" si="198"/>
        <v>3.7738381751247392E-2</v>
      </c>
      <c r="N2162" s="19">
        <v>377.38381751247391</v>
      </c>
      <c r="O2162" s="19">
        <f t="shared" si="199"/>
        <v>3.7738381751247392E-2</v>
      </c>
      <c r="P2162" s="19">
        <f t="shared" si="200"/>
        <v>0</v>
      </c>
      <c r="Q2162" s="24">
        <v>6.51</v>
      </c>
      <c r="R2162" s="24">
        <f t="shared" si="201"/>
        <v>0.24567686520062051</v>
      </c>
      <c r="S2162" s="24">
        <v>8.2509316770186327</v>
      </c>
      <c r="T2162" s="24">
        <f t="shared" si="202"/>
        <v>0</v>
      </c>
      <c r="U2162" s="25">
        <f t="shared" si="203"/>
        <v>0.24567686520062051</v>
      </c>
    </row>
    <row r="2163" spans="1:21" x14ac:dyDescent="0.3">
      <c r="A2163" s="2" t="s">
        <v>6</v>
      </c>
      <c r="B2163" s="2">
        <v>40</v>
      </c>
      <c r="C2163" s="5">
        <v>39879</v>
      </c>
      <c r="D2163" s="2">
        <v>26</v>
      </c>
      <c r="E2163" s="2" t="s">
        <v>10</v>
      </c>
      <c r="F2163" s="6" t="s">
        <v>49</v>
      </c>
      <c r="G2163" s="2">
        <v>100</v>
      </c>
      <c r="H2163" s="2">
        <v>3</v>
      </c>
      <c r="I2163" s="2">
        <v>15</v>
      </c>
      <c r="J2163" s="2">
        <v>5.25</v>
      </c>
      <c r="K2163" s="2">
        <v>2</v>
      </c>
      <c r="L2163" s="19">
        <v>173.18029502913734</v>
      </c>
      <c r="M2163" s="19">
        <f t="shared" si="198"/>
        <v>1.7318029502913734E-2</v>
      </c>
      <c r="N2163" s="19">
        <v>173.18029502913734</v>
      </c>
      <c r="O2163" s="19">
        <f t="shared" si="199"/>
        <v>1.7318029502913734E-2</v>
      </c>
      <c r="P2163" s="19">
        <f t="shared" si="200"/>
        <v>0</v>
      </c>
      <c r="Q2163" s="24">
        <v>5.23</v>
      </c>
      <c r="R2163" s="24">
        <f t="shared" si="201"/>
        <v>9.0573294300238832E-2</v>
      </c>
      <c r="S2163" s="24">
        <v>8.461146496815287</v>
      </c>
      <c r="T2163" s="24">
        <f t="shared" si="202"/>
        <v>0</v>
      </c>
      <c r="U2163" s="25">
        <f t="shared" si="203"/>
        <v>9.0573294300238832E-2</v>
      </c>
    </row>
    <row r="2164" spans="1:21" x14ac:dyDescent="0.3">
      <c r="A2164" s="2" t="s">
        <v>6</v>
      </c>
      <c r="B2164" s="2">
        <v>40</v>
      </c>
      <c r="C2164" s="5">
        <v>39879</v>
      </c>
      <c r="D2164" s="2">
        <v>26</v>
      </c>
      <c r="E2164" s="2" t="s">
        <v>10</v>
      </c>
      <c r="F2164" s="6" t="s">
        <v>35</v>
      </c>
      <c r="G2164" s="2">
        <v>100</v>
      </c>
      <c r="H2164" s="2">
        <v>20</v>
      </c>
      <c r="I2164" s="2">
        <v>13</v>
      </c>
      <c r="J2164" s="2">
        <v>13.25</v>
      </c>
      <c r="K2164" s="2">
        <v>1</v>
      </c>
      <c r="L2164" s="19">
        <v>551.54586024585808</v>
      </c>
      <c r="M2164" s="19">
        <f t="shared" si="198"/>
        <v>5.5154586024585811E-2</v>
      </c>
      <c r="N2164" s="19">
        <v>551.54586024585808</v>
      </c>
      <c r="O2164" s="19">
        <f t="shared" si="199"/>
        <v>5.5154586024585811E-2</v>
      </c>
      <c r="P2164" s="19">
        <f t="shared" si="200"/>
        <v>0</v>
      </c>
      <c r="Q2164" s="24">
        <v>1.93</v>
      </c>
      <c r="R2164" s="24">
        <f t="shared" si="201"/>
        <v>0.10644835102745061</v>
      </c>
      <c r="S2164" s="24">
        <v>8.104694792715291</v>
      </c>
      <c r="T2164" s="24">
        <f t="shared" si="202"/>
        <v>0</v>
      </c>
      <c r="U2164" s="25">
        <f t="shared" si="203"/>
        <v>0.10644835102745061</v>
      </c>
    </row>
    <row r="2165" spans="1:21" x14ac:dyDescent="0.3">
      <c r="A2165" s="2" t="s">
        <v>6</v>
      </c>
      <c r="B2165" s="2">
        <v>40</v>
      </c>
      <c r="C2165" s="5">
        <v>39879</v>
      </c>
      <c r="D2165" s="2">
        <v>26</v>
      </c>
      <c r="E2165" s="2" t="s">
        <v>10</v>
      </c>
      <c r="F2165" s="6" t="s">
        <v>53</v>
      </c>
      <c r="G2165" s="2">
        <v>100</v>
      </c>
      <c r="H2165" s="2">
        <v>10</v>
      </c>
      <c r="I2165" s="2">
        <v>17</v>
      </c>
      <c r="J2165" s="2">
        <v>9.25</v>
      </c>
      <c r="K2165" s="2">
        <v>2</v>
      </c>
      <c r="L2165" s="19">
        <v>537.60504284555338</v>
      </c>
      <c r="M2165" s="19">
        <f t="shared" si="198"/>
        <v>5.3760504284555338E-2</v>
      </c>
      <c r="N2165" s="19">
        <v>537.60504284555338</v>
      </c>
      <c r="O2165" s="19">
        <f t="shared" si="199"/>
        <v>5.3760504284555338E-2</v>
      </c>
      <c r="P2165" s="19">
        <f t="shared" si="200"/>
        <v>0</v>
      </c>
      <c r="Q2165" s="24">
        <v>6.51</v>
      </c>
      <c r="R2165" s="24">
        <f t="shared" si="201"/>
        <v>0.34998088289245521</v>
      </c>
      <c r="S2165" s="24">
        <v>8.2509316770186327</v>
      </c>
      <c r="T2165" s="24">
        <f t="shared" si="202"/>
        <v>0</v>
      </c>
      <c r="U2165" s="25">
        <f t="shared" si="203"/>
        <v>0.34998088289245521</v>
      </c>
    </row>
    <row r="2166" spans="1:21" x14ac:dyDescent="0.3">
      <c r="A2166" s="2" t="s">
        <v>6</v>
      </c>
      <c r="B2166" s="2">
        <v>40</v>
      </c>
      <c r="C2166" s="5">
        <v>39879</v>
      </c>
      <c r="D2166" s="2">
        <v>26</v>
      </c>
      <c r="E2166" s="2" t="s">
        <v>10</v>
      </c>
      <c r="F2166" s="6" t="s">
        <v>53</v>
      </c>
      <c r="G2166" s="2">
        <v>50</v>
      </c>
      <c r="H2166" s="2">
        <v>10</v>
      </c>
      <c r="I2166" s="2">
        <v>20</v>
      </c>
      <c r="J2166" s="2">
        <v>10</v>
      </c>
      <c r="K2166" s="2">
        <v>2</v>
      </c>
      <c r="L2166" s="19">
        <v>628.31853071795865</v>
      </c>
      <c r="M2166" s="19">
        <f t="shared" si="198"/>
        <v>6.2831853071795868E-2</v>
      </c>
      <c r="N2166" s="19">
        <v>314.15926535897933</v>
      </c>
      <c r="O2166" s="19">
        <f t="shared" si="199"/>
        <v>3.1415926535897934E-2</v>
      </c>
      <c r="P2166" s="19">
        <f t="shared" si="200"/>
        <v>3.1415926535897934E-2</v>
      </c>
      <c r="Q2166" s="24">
        <v>6.51</v>
      </c>
      <c r="R2166" s="24">
        <f t="shared" si="201"/>
        <v>0.20451768174869556</v>
      </c>
      <c r="S2166" s="24">
        <v>8.2509316770186327</v>
      </c>
      <c r="T2166" s="24">
        <f t="shared" si="202"/>
        <v>0.25921066341793053</v>
      </c>
      <c r="U2166" s="25">
        <f t="shared" si="203"/>
        <v>-5.4692981669234975E-2</v>
      </c>
    </row>
    <row r="2167" spans="1:21" x14ac:dyDescent="0.3">
      <c r="A2167" s="2" t="s">
        <v>6</v>
      </c>
      <c r="B2167" s="2">
        <v>40</v>
      </c>
      <c r="C2167" s="5">
        <v>39879</v>
      </c>
      <c r="D2167" s="2">
        <v>26</v>
      </c>
      <c r="E2167" s="2" t="s">
        <v>10</v>
      </c>
      <c r="F2167" s="6" t="s">
        <v>46</v>
      </c>
      <c r="G2167" s="2">
        <v>80</v>
      </c>
      <c r="H2167" s="2">
        <v>8</v>
      </c>
      <c r="I2167" s="2">
        <v>12</v>
      </c>
      <c r="J2167" s="2">
        <v>7</v>
      </c>
      <c r="K2167" s="2">
        <v>3</v>
      </c>
      <c r="L2167" s="19">
        <v>461.81412007769961</v>
      </c>
      <c r="M2167" s="19">
        <f t="shared" si="198"/>
        <v>4.6181412007769963E-2</v>
      </c>
      <c r="N2167" s="19">
        <v>369.45129606215971</v>
      </c>
      <c r="O2167" s="19">
        <f t="shared" si="199"/>
        <v>3.6945129606215973E-2</v>
      </c>
      <c r="P2167" s="19">
        <f t="shared" si="200"/>
        <v>9.2362824015539899E-3</v>
      </c>
      <c r="Q2167" s="24">
        <v>1.86</v>
      </c>
      <c r="R2167" s="24">
        <f t="shared" si="201"/>
        <v>6.8717941067561711E-2</v>
      </c>
      <c r="S2167" s="24">
        <v>12.651428571428571</v>
      </c>
      <c r="T2167" s="24">
        <f t="shared" si="202"/>
        <v>0.11685216706880305</v>
      </c>
      <c r="U2167" s="25">
        <f t="shared" si="203"/>
        <v>-4.8134226001241343E-2</v>
      </c>
    </row>
    <row r="2168" spans="1:21" x14ac:dyDescent="0.3">
      <c r="A2168" s="2" t="s">
        <v>6</v>
      </c>
      <c r="B2168" s="2">
        <v>40</v>
      </c>
      <c r="C2168" s="5">
        <v>39879</v>
      </c>
      <c r="D2168" s="2">
        <v>26</v>
      </c>
      <c r="E2168" s="2" t="s">
        <v>10</v>
      </c>
      <c r="F2168" s="6" t="s">
        <v>23</v>
      </c>
      <c r="G2168" s="2">
        <v>80</v>
      </c>
      <c r="H2168" s="2">
        <v>8</v>
      </c>
      <c r="I2168" s="2">
        <v>13</v>
      </c>
      <c r="J2168" s="2">
        <v>7.25</v>
      </c>
      <c r="K2168" s="2">
        <v>3</v>
      </c>
      <c r="L2168" s="19">
        <v>495.38989156294048</v>
      </c>
      <c r="M2168" s="19">
        <f t="shared" si="198"/>
        <v>4.9538989156294046E-2</v>
      </c>
      <c r="N2168" s="19">
        <v>396.3119132503524</v>
      </c>
      <c r="O2168" s="19">
        <f t="shared" si="199"/>
        <v>3.9631191325035238E-2</v>
      </c>
      <c r="P2168" s="19">
        <f t="shared" si="200"/>
        <v>9.9077978312588078E-3</v>
      </c>
      <c r="Q2168" s="24">
        <v>4.09</v>
      </c>
      <c r="R2168" s="24">
        <f t="shared" si="201"/>
        <v>0.16209157251939413</v>
      </c>
      <c r="S2168" s="24">
        <v>6.1216589861751149</v>
      </c>
      <c r="T2168" s="24">
        <f t="shared" si="202"/>
        <v>6.0652159626931795E-2</v>
      </c>
      <c r="U2168" s="25">
        <f t="shared" si="203"/>
        <v>0.10143941289246233</v>
      </c>
    </row>
    <row r="2169" spans="1:21" x14ac:dyDescent="0.3">
      <c r="A2169" s="2" t="s">
        <v>6</v>
      </c>
      <c r="B2169" s="2">
        <v>40</v>
      </c>
      <c r="C2169" s="5">
        <v>39879</v>
      </c>
      <c r="D2169" s="2">
        <v>26</v>
      </c>
      <c r="E2169" s="2" t="s">
        <v>10</v>
      </c>
      <c r="F2169" s="6" t="s">
        <v>49</v>
      </c>
      <c r="G2169" s="2">
        <v>100</v>
      </c>
      <c r="H2169" s="2">
        <v>5</v>
      </c>
      <c r="I2169" s="2">
        <v>18</v>
      </c>
      <c r="J2169" s="2">
        <v>7</v>
      </c>
      <c r="K2169" s="2">
        <v>2</v>
      </c>
      <c r="L2169" s="19">
        <v>307.8760800517997</v>
      </c>
      <c r="M2169" s="19">
        <f t="shared" si="198"/>
        <v>3.0787608005179972E-2</v>
      </c>
      <c r="N2169" s="19">
        <v>307.8760800517997</v>
      </c>
      <c r="O2169" s="19">
        <f t="shared" si="199"/>
        <v>3.0787608005179972E-2</v>
      </c>
      <c r="P2169" s="19">
        <f t="shared" si="200"/>
        <v>0</v>
      </c>
      <c r="Q2169" s="24">
        <v>5.23</v>
      </c>
      <c r="R2169" s="24">
        <f t="shared" si="201"/>
        <v>0.16101918986709127</v>
      </c>
      <c r="S2169" s="24">
        <v>8.461146496815287</v>
      </c>
      <c r="T2169" s="24">
        <f t="shared" si="202"/>
        <v>0</v>
      </c>
      <c r="U2169" s="25">
        <f t="shared" si="203"/>
        <v>0.16101918986709127</v>
      </c>
    </row>
    <row r="2170" spans="1:21" x14ac:dyDescent="0.3">
      <c r="A2170" s="2" t="s">
        <v>6</v>
      </c>
      <c r="B2170" s="2">
        <v>384</v>
      </c>
      <c r="C2170" s="5">
        <v>39879</v>
      </c>
      <c r="D2170" s="2">
        <v>30</v>
      </c>
      <c r="E2170" s="2" t="s">
        <v>7</v>
      </c>
      <c r="F2170" s="6" t="s">
        <v>41</v>
      </c>
      <c r="G2170" s="2">
        <v>10</v>
      </c>
      <c r="H2170" s="2">
        <v>20</v>
      </c>
      <c r="I2170" s="2">
        <v>55</v>
      </c>
      <c r="J2170" s="2">
        <v>23.75</v>
      </c>
      <c r="K2170" s="2">
        <v>3</v>
      </c>
      <c r="L2170" s="19">
        <v>5316.1638184964777</v>
      </c>
      <c r="M2170" s="19">
        <f t="shared" si="198"/>
        <v>0.53161638184964777</v>
      </c>
      <c r="N2170" s="19">
        <v>531.61638184964784</v>
      </c>
      <c r="O2170" s="19">
        <f t="shared" si="199"/>
        <v>5.3161638184964784E-2</v>
      </c>
      <c r="P2170" s="19">
        <f t="shared" si="200"/>
        <v>0.47845474366468299</v>
      </c>
      <c r="Q2170" s="24">
        <v>10.71</v>
      </c>
      <c r="R2170" s="24">
        <f t="shared" si="201"/>
        <v>0.5693611449609729</v>
      </c>
      <c r="S2170" s="24">
        <v>8.1999999999999993</v>
      </c>
      <c r="T2170" s="24">
        <f t="shared" si="202"/>
        <v>3.9233288980504</v>
      </c>
      <c r="U2170" s="25">
        <f t="shared" si="203"/>
        <v>-3.3539677530894272</v>
      </c>
    </row>
    <row r="2171" spans="1:21" x14ac:dyDescent="0.3">
      <c r="A2171" s="2" t="s">
        <v>6</v>
      </c>
      <c r="B2171" s="2">
        <v>384</v>
      </c>
      <c r="C2171" s="5">
        <v>39879</v>
      </c>
      <c r="D2171" s="2">
        <v>30</v>
      </c>
      <c r="E2171" s="2" t="s">
        <v>7</v>
      </c>
      <c r="F2171" s="6" t="s">
        <v>41</v>
      </c>
      <c r="G2171" s="2">
        <v>10</v>
      </c>
      <c r="H2171" s="2">
        <v>20</v>
      </c>
      <c r="I2171" s="2">
        <v>70</v>
      </c>
      <c r="J2171" s="2">
        <v>27.5</v>
      </c>
      <c r="K2171" s="2">
        <v>3</v>
      </c>
      <c r="L2171" s="19">
        <v>7127.4883328318429</v>
      </c>
      <c r="M2171" s="19">
        <f t="shared" si="198"/>
        <v>0.71274883328318428</v>
      </c>
      <c r="N2171" s="19">
        <v>712.74883328318435</v>
      </c>
      <c r="O2171" s="19">
        <f t="shared" si="199"/>
        <v>7.1274883328318439E-2</v>
      </c>
      <c r="P2171" s="19">
        <f t="shared" si="200"/>
        <v>0.64147394995486584</v>
      </c>
      <c r="Q2171" s="24">
        <v>10.71</v>
      </c>
      <c r="R2171" s="24">
        <f t="shared" si="201"/>
        <v>0.76335400044629054</v>
      </c>
      <c r="S2171" s="24">
        <v>8.1999999999999993</v>
      </c>
      <c r="T2171" s="24">
        <f t="shared" si="202"/>
        <v>5.2600863896298993</v>
      </c>
      <c r="U2171" s="25">
        <f t="shared" si="203"/>
        <v>-4.4967323891836086</v>
      </c>
    </row>
    <row r="2172" spans="1:21" x14ac:dyDescent="0.3">
      <c r="A2172" s="2" t="s">
        <v>6</v>
      </c>
      <c r="B2172" s="2">
        <v>384</v>
      </c>
      <c r="C2172" s="5">
        <v>39879</v>
      </c>
      <c r="D2172" s="2">
        <v>30</v>
      </c>
      <c r="E2172" s="2" t="s">
        <v>7</v>
      </c>
      <c r="F2172" s="6" t="s">
        <v>41</v>
      </c>
      <c r="G2172" s="2">
        <v>10</v>
      </c>
      <c r="H2172" s="2">
        <v>45</v>
      </c>
      <c r="I2172" s="2">
        <v>50</v>
      </c>
      <c r="J2172" s="2">
        <v>35</v>
      </c>
      <c r="K2172" s="2">
        <v>3</v>
      </c>
      <c r="L2172" s="19">
        <v>11545.353001942489</v>
      </c>
      <c r="M2172" s="19">
        <f t="shared" si="198"/>
        <v>1.1545353001942489</v>
      </c>
      <c r="N2172" s="19">
        <v>1154.535300194249</v>
      </c>
      <c r="O2172" s="19">
        <f t="shared" si="199"/>
        <v>0.11545353001942489</v>
      </c>
      <c r="P2172" s="19">
        <f t="shared" si="200"/>
        <v>1.0390817701748241</v>
      </c>
      <c r="Q2172" s="24">
        <v>10.71</v>
      </c>
      <c r="R2172" s="24">
        <f t="shared" si="201"/>
        <v>1.2365073065080407</v>
      </c>
      <c r="S2172" s="24">
        <v>8.1999999999999993</v>
      </c>
      <c r="T2172" s="24">
        <f t="shared" si="202"/>
        <v>8.5204705154335567</v>
      </c>
      <c r="U2172" s="25">
        <f t="shared" si="203"/>
        <v>-7.283963208925516</v>
      </c>
    </row>
    <row r="2173" spans="1:21" x14ac:dyDescent="0.3">
      <c r="A2173" s="2" t="s">
        <v>6</v>
      </c>
      <c r="B2173" s="2">
        <v>384</v>
      </c>
      <c r="C2173" s="5">
        <v>39879</v>
      </c>
      <c r="D2173" s="2">
        <v>30</v>
      </c>
      <c r="E2173" s="2" t="s">
        <v>7</v>
      </c>
      <c r="F2173" s="6" t="s">
        <v>44</v>
      </c>
      <c r="G2173" s="2">
        <v>90</v>
      </c>
      <c r="H2173" s="2">
        <v>10</v>
      </c>
      <c r="I2173" s="2">
        <v>17</v>
      </c>
      <c r="J2173" s="2">
        <v>9.25</v>
      </c>
      <c r="K2173" s="2">
        <v>2</v>
      </c>
      <c r="L2173" s="19">
        <v>537.60504284555338</v>
      </c>
      <c r="M2173" s="19">
        <f t="shared" si="198"/>
        <v>5.3760504284555338E-2</v>
      </c>
      <c r="N2173" s="19">
        <v>483.84453856099805</v>
      </c>
      <c r="O2173" s="19">
        <f t="shared" si="199"/>
        <v>4.8384453856099803E-2</v>
      </c>
      <c r="P2173" s="19">
        <f t="shared" si="200"/>
        <v>5.3760504284555352E-3</v>
      </c>
      <c r="Q2173" s="24">
        <v>5.78</v>
      </c>
      <c r="R2173" s="24">
        <f t="shared" si="201"/>
        <v>0.27966214328825689</v>
      </c>
      <c r="S2173" s="24">
        <v>9.0675767918088734</v>
      </c>
      <c r="T2173" s="24">
        <f t="shared" si="202"/>
        <v>4.8747750096657563E-2</v>
      </c>
      <c r="U2173" s="25">
        <f t="shared" si="203"/>
        <v>0.23091439319159934</v>
      </c>
    </row>
    <row r="2174" spans="1:21" x14ac:dyDescent="0.3">
      <c r="A2174" s="2" t="s">
        <v>6</v>
      </c>
      <c r="B2174" s="2">
        <v>384</v>
      </c>
      <c r="C2174" s="5">
        <v>39879</v>
      </c>
      <c r="D2174" s="2">
        <v>30</v>
      </c>
      <c r="E2174" s="2" t="s">
        <v>7</v>
      </c>
      <c r="F2174" s="6" t="s">
        <v>42</v>
      </c>
      <c r="G2174" s="2">
        <v>20</v>
      </c>
      <c r="H2174" s="2">
        <v>35</v>
      </c>
      <c r="I2174" s="2">
        <v>45</v>
      </c>
      <c r="J2174" s="2">
        <v>28.75</v>
      </c>
      <c r="K2174" s="2">
        <v>2</v>
      </c>
      <c r="L2174" s="19">
        <v>5193.4453554656266</v>
      </c>
      <c r="M2174" s="19">
        <f t="shared" si="198"/>
        <v>0.51934453554656268</v>
      </c>
      <c r="N2174" s="19">
        <v>1038.6890710931254</v>
      </c>
      <c r="O2174" s="19">
        <f t="shared" si="199"/>
        <v>0.10386890710931254</v>
      </c>
      <c r="P2174" s="19">
        <f t="shared" si="200"/>
        <v>0.41547562843725017</v>
      </c>
      <c r="Q2174" s="24">
        <v>11.49</v>
      </c>
      <c r="R2174" s="24">
        <f t="shared" si="201"/>
        <v>1.193453742686001</v>
      </c>
      <c r="S2174" s="24">
        <v>8.1999999999999993</v>
      </c>
      <c r="T2174" s="24">
        <f t="shared" si="202"/>
        <v>3.4069001531854513</v>
      </c>
      <c r="U2174" s="25">
        <f t="shared" si="203"/>
        <v>-2.2134464104994502</v>
      </c>
    </row>
    <row r="2175" spans="1:21" x14ac:dyDescent="0.3">
      <c r="A2175" s="2" t="s">
        <v>6</v>
      </c>
      <c r="B2175" s="2">
        <v>384</v>
      </c>
      <c r="C2175" s="5">
        <v>39879</v>
      </c>
      <c r="D2175" s="2">
        <v>30</v>
      </c>
      <c r="E2175" s="2" t="s">
        <v>7</v>
      </c>
      <c r="F2175" s="6" t="s">
        <v>41</v>
      </c>
      <c r="G2175" s="2">
        <v>10</v>
      </c>
      <c r="H2175" s="2">
        <v>60</v>
      </c>
      <c r="I2175" s="2">
        <v>80</v>
      </c>
      <c r="J2175" s="2">
        <v>50</v>
      </c>
      <c r="K2175" s="2">
        <v>3</v>
      </c>
      <c r="L2175" s="19">
        <v>23561.944901923449</v>
      </c>
      <c r="M2175" s="19">
        <f t="shared" si="198"/>
        <v>2.3561944901923448</v>
      </c>
      <c r="N2175" s="19">
        <v>2356.1944901923448</v>
      </c>
      <c r="O2175" s="19">
        <f t="shared" si="199"/>
        <v>0.23561944901923448</v>
      </c>
      <c r="P2175" s="19">
        <f t="shared" si="200"/>
        <v>2.1205750411731104</v>
      </c>
      <c r="Q2175" s="24">
        <v>10.71</v>
      </c>
      <c r="R2175" s="24">
        <f t="shared" si="201"/>
        <v>2.5234842989960016</v>
      </c>
      <c r="S2175" s="24">
        <v>8.1999999999999993</v>
      </c>
      <c r="T2175" s="24">
        <f t="shared" si="202"/>
        <v>17.388715337619505</v>
      </c>
      <c r="U2175" s="25">
        <f t="shared" si="203"/>
        <v>-14.865231038623504</v>
      </c>
    </row>
    <row r="2176" spans="1:21" x14ac:dyDescent="0.3">
      <c r="A2176" s="2" t="s">
        <v>6</v>
      </c>
      <c r="B2176" s="2">
        <v>384</v>
      </c>
      <c r="C2176" s="5">
        <v>39879</v>
      </c>
      <c r="D2176" s="2">
        <v>30</v>
      </c>
      <c r="E2176" s="2" t="s">
        <v>7</v>
      </c>
      <c r="F2176" s="6" t="s">
        <v>41</v>
      </c>
      <c r="G2176" s="2">
        <v>30</v>
      </c>
      <c r="H2176" s="2">
        <v>75</v>
      </c>
      <c r="I2176" s="2">
        <v>100</v>
      </c>
      <c r="J2176" s="2">
        <v>62.5</v>
      </c>
      <c r="K2176" s="2">
        <v>3</v>
      </c>
      <c r="L2176" s="19">
        <v>36815.538909255389</v>
      </c>
      <c r="M2176" s="19">
        <f t="shared" si="198"/>
        <v>3.6815538909255388</v>
      </c>
      <c r="N2176" s="19">
        <v>11044.661672776616</v>
      </c>
      <c r="O2176" s="19">
        <f t="shared" si="199"/>
        <v>1.1044661672776617</v>
      </c>
      <c r="P2176" s="19">
        <f t="shared" si="200"/>
        <v>2.5770877236478773</v>
      </c>
      <c r="Q2176" s="24">
        <v>10.71</v>
      </c>
      <c r="R2176" s="24">
        <f t="shared" si="201"/>
        <v>11.828832651543758</v>
      </c>
      <c r="S2176" s="24">
        <v>8.1999999999999993</v>
      </c>
      <c r="T2176" s="24">
        <f t="shared" si="202"/>
        <v>21.132119333912591</v>
      </c>
      <c r="U2176" s="25">
        <f t="shared" si="203"/>
        <v>-9.3032866823688334</v>
      </c>
    </row>
    <row r="2177" spans="1:21" x14ac:dyDescent="0.3">
      <c r="A2177" s="2" t="s">
        <v>6</v>
      </c>
      <c r="B2177" s="2">
        <v>384</v>
      </c>
      <c r="C2177" s="5">
        <v>39879</v>
      </c>
      <c r="D2177" s="2">
        <v>30</v>
      </c>
      <c r="E2177" s="2" t="s">
        <v>7</v>
      </c>
      <c r="F2177" s="6" t="s">
        <v>41</v>
      </c>
      <c r="G2177" s="2">
        <v>30</v>
      </c>
      <c r="H2177" s="2">
        <v>40</v>
      </c>
      <c r="I2177" s="2">
        <v>90</v>
      </c>
      <c r="J2177" s="2">
        <v>42.5</v>
      </c>
      <c r="K2177" s="2">
        <v>3</v>
      </c>
      <c r="L2177" s="19">
        <v>17023.505191639691</v>
      </c>
      <c r="M2177" s="19">
        <f t="shared" si="198"/>
        <v>1.7023505191639692</v>
      </c>
      <c r="N2177" s="19">
        <v>5107.0515574919073</v>
      </c>
      <c r="O2177" s="19">
        <f t="shared" si="199"/>
        <v>0.51070515574919073</v>
      </c>
      <c r="P2177" s="19">
        <f t="shared" si="200"/>
        <v>1.1916453634147786</v>
      </c>
      <c r="Q2177" s="24">
        <v>10.71</v>
      </c>
      <c r="R2177" s="24">
        <f t="shared" si="201"/>
        <v>5.4696522180738327</v>
      </c>
      <c r="S2177" s="24">
        <v>8.1999999999999993</v>
      </c>
      <c r="T2177" s="24">
        <f t="shared" si="202"/>
        <v>9.7714919800011835</v>
      </c>
      <c r="U2177" s="25">
        <f t="shared" si="203"/>
        <v>-4.3018397619273507</v>
      </c>
    </row>
    <row r="2178" spans="1:21" x14ac:dyDescent="0.3">
      <c r="A2178" s="2" t="s">
        <v>6</v>
      </c>
      <c r="B2178" s="2">
        <v>384</v>
      </c>
      <c r="C2178" s="5">
        <v>39879</v>
      </c>
      <c r="D2178" s="2">
        <v>30</v>
      </c>
      <c r="E2178" s="2" t="s">
        <v>7</v>
      </c>
      <c r="F2178" s="6" t="s">
        <v>47</v>
      </c>
      <c r="G2178" s="2">
        <v>80</v>
      </c>
      <c r="H2178" s="2">
        <v>17</v>
      </c>
      <c r="I2178" s="2">
        <v>10</v>
      </c>
      <c r="J2178" s="2">
        <v>11</v>
      </c>
      <c r="K2178" s="2">
        <v>3</v>
      </c>
      <c r="L2178" s="19">
        <v>1140.398133253095</v>
      </c>
      <c r="M2178" s="19">
        <f t="shared" ref="M2178:M2241" si="204">L2178/10000</f>
        <v>0.11403981332530951</v>
      </c>
      <c r="N2178" s="19">
        <v>912.31850660247608</v>
      </c>
      <c r="O2178" s="19">
        <f t="shared" ref="O2178:O2241" si="205">N2178/10000</f>
        <v>9.123185066024761E-2</v>
      </c>
      <c r="P2178" s="19">
        <f t="shared" ref="P2178:P2241" si="206">M2178-O2178</f>
        <v>2.2807962665061896E-2</v>
      </c>
      <c r="Q2178" s="24">
        <v>5.15</v>
      </c>
      <c r="R2178" s="24">
        <f t="shared" ref="R2178:R2241" si="207">O2178*Q2178</f>
        <v>0.46984403090027521</v>
      </c>
      <c r="S2178" s="24">
        <v>11.257627118644068</v>
      </c>
      <c r="T2178" s="24">
        <f t="shared" ref="T2178:T2241" si="208">P2178*S2178</f>
        <v>0.25676353901922222</v>
      </c>
      <c r="U2178" s="25">
        <f t="shared" ref="U2178:U2241" si="209">R2178-T2178</f>
        <v>0.21308049188105299</v>
      </c>
    </row>
    <row r="2179" spans="1:21" x14ac:dyDescent="0.3">
      <c r="A2179" s="2" t="s">
        <v>6</v>
      </c>
      <c r="B2179" s="2">
        <v>384</v>
      </c>
      <c r="C2179" s="5">
        <v>39879</v>
      </c>
      <c r="D2179" s="2">
        <v>30</v>
      </c>
      <c r="E2179" s="2" t="s">
        <v>7</v>
      </c>
      <c r="F2179" s="6" t="s">
        <v>43</v>
      </c>
      <c r="G2179" s="2">
        <v>40</v>
      </c>
      <c r="H2179" s="2">
        <v>30</v>
      </c>
      <c r="I2179" s="2">
        <v>45</v>
      </c>
      <c r="J2179" s="2">
        <v>26.25</v>
      </c>
      <c r="K2179" s="2">
        <v>2</v>
      </c>
      <c r="L2179" s="19">
        <v>4329.5073757284335</v>
      </c>
      <c r="M2179" s="19">
        <f t="shared" si="204"/>
        <v>0.43295073757284336</v>
      </c>
      <c r="N2179" s="19">
        <v>1731.8029502913735</v>
      </c>
      <c r="O2179" s="19">
        <f t="shared" si="205"/>
        <v>0.17318029502913734</v>
      </c>
      <c r="P2179" s="19">
        <f t="shared" si="206"/>
        <v>0.25977044254370601</v>
      </c>
      <c r="Q2179" s="24">
        <v>9.1999999999999993</v>
      </c>
      <c r="R2179" s="24">
        <f t="shared" si="207"/>
        <v>1.5932587142680634</v>
      </c>
      <c r="S2179" s="24">
        <v>8.1999999999999993</v>
      </c>
      <c r="T2179" s="24">
        <f t="shared" si="208"/>
        <v>2.1301176288583892</v>
      </c>
      <c r="U2179" s="25">
        <f t="shared" si="209"/>
        <v>-0.53685891459032575</v>
      </c>
    </row>
    <row r="2180" spans="1:21" x14ac:dyDescent="0.3">
      <c r="A2180" s="2" t="s">
        <v>6</v>
      </c>
      <c r="B2180" s="2">
        <v>384</v>
      </c>
      <c r="C2180" s="5">
        <v>39879</v>
      </c>
      <c r="D2180" s="2">
        <v>30</v>
      </c>
      <c r="E2180" s="2" t="s">
        <v>7</v>
      </c>
      <c r="F2180" s="6" t="s">
        <v>24</v>
      </c>
      <c r="G2180" s="2">
        <v>90</v>
      </c>
      <c r="H2180" s="2">
        <v>10</v>
      </c>
      <c r="I2180" s="2">
        <v>14</v>
      </c>
      <c r="J2180" s="2">
        <v>8.5</v>
      </c>
      <c r="K2180" s="2">
        <v>2</v>
      </c>
      <c r="L2180" s="19">
        <v>453.9601384437251</v>
      </c>
      <c r="M2180" s="19">
        <f t="shared" si="204"/>
        <v>4.5396013844372508E-2</v>
      </c>
      <c r="N2180" s="19">
        <v>408.56412459935262</v>
      </c>
      <c r="O2180" s="19">
        <f t="shared" si="205"/>
        <v>4.0856412459935265E-2</v>
      </c>
      <c r="P2180" s="19">
        <f t="shared" si="206"/>
        <v>4.5396013844372432E-3</v>
      </c>
      <c r="Q2180" s="24">
        <v>5.86</v>
      </c>
      <c r="R2180" s="24">
        <f t="shared" si="207"/>
        <v>0.23941857701522068</v>
      </c>
      <c r="S2180" s="24">
        <v>8.461146496815287</v>
      </c>
      <c r="T2180" s="24">
        <f t="shared" si="208"/>
        <v>3.841023235086901E-2</v>
      </c>
      <c r="U2180" s="25">
        <f t="shared" si="209"/>
        <v>0.20100834466435166</v>
      </c>
    </row>
    <row r="2181" spans="1:21" x14ac:dyDescent="0.3">
      <c r="A2181" s="2" t="s">
        <v>6</v>
      </c>
      <c r="B2181" s="2">
        <v>384</v>
      </c>
      <c r="C2181" s="5">
        <v>39879</v>
      </c>
      <c r="D2181" s="2">
        <v>30</v>
      </c>
      <c r="E2181" s="2" t="s">
        <v>7</v>
      </c>
      <c r="F2181" s="6" t="s">
        <v>41</v>
      </c>
      <c r="G2181" s="2">
        <v>10</v>
      </c>
      <c r="H2181" s="2">
        <v>50</v>
      </c>
      <c r="I2181" s="2">
        <v>95</v>
      </c>
      <c r="J2181" s="2">
        <v>48.75</v>
      </c>
      <c r="K2181" s="2">
        <v>3</v>
      </c>
      <c r="L2181" s="19">
        <v>22398.573872390978</v>
      </c>
      <c r="M2181" s="19">
        <f t="shared" si="204"/>
        <v>2.2398573872390979</v>
      </c>
      <c r="N2181" s="19">
        <v>2239.857387239098</v>
      </c>
      <c r="O2181" s="19">
        <f t="shared" si="205"/>
        <v>0.22398573872390981</v>
      </c>
      <c r="P2181" s="19">
        <f t="shared" si="206"/>
        <v>2.015871648515188</v>
      </c>
      <c r="Q2181" s="24">
        <v>10.71</v>
      </c>
      <c r="R2181" s="24">
        <f t="shared" si="207"/>
        <v>2.3988872617330741</v>
      </c>
      <c r="S2181" s="24">
        <v>8.1999999999999993</v>
      </c>
      <c r="T2181" s="24">
        <f t="shared" si="208"/>
        <v>16.530147517824538</v>
      </c>
      <c r="U2181" s="25">
        <f t="shared" si="209"/>
        <v>-14.131260256091464</v>
      </c>
    </row>
    <row r="2182" spans="1:21" x14ac:dyDescent="0.3">
      <c r="A2182" s="2" t="s">
        <v>6</v>
      </c>
      <c r="B2182" s="2">
        <v>384</v>
      </c>
      <c r="C2182" s="5">
        <v>39879</v>
      </c>
      <c r="D2182" s="2">
        <v>30</v>
      </c>
      <c r="E2182" s="2" t="s">
        <v>7</v>
      </c>
      <c r="F2182" s="6" t="s">
        <v>41</v>
      </c>
      <c r="G2182" s="2">
        <v>20</v>
      </c>
      <c r="H2182" s="2">
        <v>45</v>
      </c>
      <c r="I2182" s="2">
        <v>55</v>
      </c>
      <c r="J2182" s="2">
        <v>36.25</v>
      </c>
      <c r="K2182" s="2">
        <v>3</v>
      </c>
      <c r="L2182" s="19">
        <v>12384.747289073513</v>
      </c>
      <c r="M2182" s="19">
        <f t="shared" si="204"/>
        <v>1.2384747289073514</v>
      </c>
      <c r="N2182" s="19">
        <v>2476.9494578147028</v>
      </c>
      <c r="O2182" s="19">
        <f t="shared" si="205"/>
        <v>0.24769494578147028</v>
      </c>
      <c r="P2182" s="19">
        <f t="shared" si="206"/>
        <v>0.99077978312588111</v>
      </c>
      <c r="Q2182" s="24">
        <v>10.71</v>
      </c>
      <c r="R2182" s="24">
        <f t="shared" si="207"/>
        <v>2.652812869319547</v>
      </c>
      <c r="S2182" s="24">
        <v>8.1999999999999993</v>
      </c>
      <c r="T2182" s="24">
        <f t="shared" si="208"/>
        <v>8.1243942216322242</v>
      </c>
      <c r="U2182" s="25">
        <f t="shared" si="209"/>
        <v>-5.4715813523126773</v>
      </c>
    </row>
    <row r="2183" spans="1:21" x14ac:dyDescent="0.3">
      <c r="A2183" s="2" t="s">
        <v>6</v>
      </c>
      <c r="B2183" s="2">
        <v>384</v>
      </c>
      <c r="C2183" s="5">
        <v>39879</v>
      </c>
      <c r="D2183" s="2">
        <v>30</v>
      </c>
      <c r="E2183" s="2" t="s">
        <v>7</v>
      </c>
      <c r="F2183" s="6" t="s">
        <v>41</v>
      </c>
      <c r="G2183" s="2">
        <v>20</v>
      </c>
      <c r="H2183" s="2">
        <v>40</v>
      </c>
      <c r="I2183" s="2">
        <v>100</v>
      </c>
      <c r="J2183" s="2">
        <v>45</v>
      </c>
      <c r="K2183" s="2">
        <v>3</v>
      </c>
      <c r="L2183" s="19">
        <v>19085.175370557994</v>
      </c>
      <c r="M2183" s="19">
        <f t="shared" si="204"/>
        <v>1.9085175370557994</v>
      </c>
      <c r="N2183" s="19">
        <v>3817.035074111599</v>
      </c>
      <c r="O2183" s="19">
        <f t="shared" si="205"/>
        <v>0.38170350741115988</v>
      </c>
      <c r="P2183" s="19">
        <f t="shared" si="206"/>
        <v>1.5268140296446395</v>
      </c>
      <c r="Q2183" s="24">
        <v>10.71</v>
      </c>
      <c r="R2183" s="24">
        <f t="shared" si="207"/>
        <v>4.088044564373523</v>
      </c>
      <c r="S2183" s="24">
        <v>8.1999999999999993</v>
      </c>
      <c r="T2183" s="24">
        <f t="shared" si="208"/>
        <v>12.519875043086042</v>
      </c>
      <c r="U2183" s="25">
        <f t="shared" si="209"/>
        <v>-8.43183047871252</v>
      </c>
    </row>
    <row r="2184" spans="1:21" x14ac:dyDescent="0.3">
      <c r="A2184" s="2" t="s">
        <v>6</v>
      </c>
      <c r="B2184" s="2">
        <v>384</v>
      </c>
      <c r="C2184" s="5">
        <v>39879</v>
      </c>
      <c r="D2184" s="2">
        <v>30</v>
      </c>
      <c r="E2184" s="2" t="s">
        <v>7</v>
      </c>
      <c r="F2184" s="6" t="s">
        <v>41</v>
      </c>
      <c r="G2184" s="2">
        <v>30</v>
      </c>
      <c r="H2184" s="2">
        <v>35</v>
      </c>
      <c r="I2184" s="2">
        <v>60</v>
      </c>
      <c r="J2184" s="2">
        <v>32.5</v>
      </c>
      <c r="K2184" s="2">
        <v>3</v>
      </c>
      <c r="L2184" s="19">
        <v>9954.9217210626575</v>
      </c>
      <c r="M2184" s="19">
        <f t="shared" si="204"/>
        <v>0.99549217210626573</v>
      </c>
      <c r="N2184" s="19">
        <v>2986.4765163187972</v>
      </c>
      <c r="O2184" s="19">
        <f t="shared" si="205"/>
        <v>0.29864765163187973</v>
      </c>
      <c r="P2184" s="19">
        <f t="shared" si="206"/>
        <v>0.69684452047438605</v>
      </c>
      <c r="Q2184" s="24">
        <v>10.71</v>
      </c>
      <c r="R2184" s="24">
        <f t="shared" si="207"/>
        <v>3.198516348977432</v>
      </c>
      <c r="S2184" s="24">
        <v>8.1999999999999993</v>
      </c>
      <c r="T2184" s="24">
        <f t="shared" si="208"/>
        <v>5.7141250678899649</v>
      </c>
      <c r="U2184" s="25">
        <f t="shared" si="209"/>
        <v>-2.5156087189125329</v>
      </c>
    </row>
    <row r="2185" spans="1:21" x14ac:dyDescent="0.3">
      <c r="A2185" s="2" t="s">
        <v>6</v>
      </c>
      <c r="B2185" s="2">
        <v>384</v>
      </c>
      <c r="C2185" s="5">
        <v>39879</v>
      </c>
      <c r="D2185" s="2">
        <v>30</v>
      </c>
      <c r="E2185" s="2" t="s">
        <v>7</v>
      </c>
      <c r="F2185" s="6" t="s">
        <v>41</v>
      </c>
      <c r="G2185" s="2">
        <v>30</v>
      </c>
      <c r="H2185" s="2">
        <v>110</v>
      </c>
      <c r="I2185" s="2">
        <v>65</v>
      </c>
      <c r="J2185" s="2">
        <v>71.25</v>
      </c>
      <c r="K2185" s="2">
        <v>3</v>
      </c>
      <c r="L2185" s="19">
        <v>47845.474366468305</v>
      </c>
      <c r="M2185" s="19">
        <f t="shared" si="204"/>
        <v>4.7845474366468306</v>
      </c>
      <c r="N2185" s="19">
        <v>14353.642309940491</v>
      </c>
      <c r="O2185" s="19">
        <f t="shared" si="205"/>
        <v>1.4353642309940491</v>
      </c>
      <c r="P2185" s="19">
        <f t="shared" si="206"/>
        <v>3.3491832056527815</v>
      </c>
      <c r="Q2185" s="24">
        <v>10.71</v>
      </c>
      <c r="R2185" s="24">
        <f t="shared" si="207"/>
        <v>15.372750913946266</v>
      </c>
      <c r="S2185" s="24">
        <v>8.1999999999999993</v>
      </c>
      <c r="T2185" s="24">
        <f t="shared" si="208"/>
        <v>27.463302286352807</v>
      </c>
      <c r="U2185" s="25">
        <f t="shared" si="209"/>
        <v>-12.090551372406541</v>
      </c>
    </row>
    <row r="2186" spans="1:21" x14ac:dyDescent="0.3">
      <c r="A2186" s="2" t="s">
        <v>6</v>
      </c>
      <c r="B2186" s="2">
        <v>384</v>
      </c>
      <c r="C2186" s="5">
        <v>39879</v>
      </c>
      <c r="D2186" s="2">
        <v>30</v>
      </c>
      <c r="E2186" s="2" t="s">
        <v>7</v>
      </c>
      <c r="F2186" s="6" t="s">
        <v>41</v>
      </c>
      <c r="G2186" s="2">
        <v>20</v>
      </c>
      <c r="H2186" s="2">
        <v>55</v>
      </c>
      <c r="I2186" s="2">
        <v>55</v>
      </c>
      <c r="J2186" s="2">
        <v>41.25</v>
      </c>
      <c r="K2186" s="2">
        <v>3</v>
      </c>
      <c r="L2186" s="19">
        <v>16036.848748871647</v>
      </c>
      <c r="M2186" s="19">
        <f t="shared" si="204"/>
        <v>1.6036848748871648</v>
      </c>
      <c r="N2186" s="19">
        <v>3207.3697497743296</v>
      </c>
      <c r="O2186" s="19">
        <f t="shared" si="205"/>
        <v>0.32073697497743298</v>
      </c>
      <c r="P2186" s="19">
        <f t="shared" si="206"/>
        <v>1.2829478999097319</v>
      </c>
      <c r="Q2186" s="24">
        <v>10.71</v>
      </c>
      <c r="R2186" s="24">
        <f t="shared" si="207"/>
        <v>3.4350930020083075</v>
      </c>
      <c r="S2186" s="24">
        <v>8.1999999999999993</v>
      </c>
      <c r="T2186" s="24">
        <f t="shared" si="208"/>
        <v>10.5201727792598</v>
      </c>
      <c r="U2186" s="25">
        <f t="shared" si="209"/>
        <v>-7.0850797772514928</v>
      </c>
    </row>
    <row r="2187" spans="1:21" x14ac:dyDescent="0.3">
      <c r="A2187" s="2" t="s">
        <v>6</v>
      </c>
      <c r="B2187" s="2">
        <v>384</v>
      </c>
      <c r="C2187" s="5">
        <v>39879</v>
      </c>
      <c r="D2187" s="2">
        <v>30</v>
      </c>
      <c r="E2187" s="2" t="s">
        <v>7</v>
      </c>
      <c r="F2187" s="6" t="s">
        <v>53</v>
      </c>
      <c r="G2187" s="2">
        <v>80</v>
      </c>
      <c r="H2187" s="2">
        <v>5</v>
      </c>
      <c r="I2187" s="2">
        <v>10</v>
      </c>
      <c r="J2187" s="2">
        <v>5</v>
      </c>
      <c r="K2187" s="2">
        <v>2</v>
      </c>
      <c r="L2187" s="19">
        <v>157.07963267948966</v>
      </c>
      <c r="M2187" s="19">
        <f t="shared" si="204"/>
        <v>1.5707963267948967E-2</v>
      </c>
      <c r="N2187" s="19">
        <v>125.66370614359174</v>
      </c>
      <c r="O2187" s="19">
        <f t="shared" si="205"/>
        <v>1.2566370614359173E-2</v>
      </c>
      <c r="P2187" s="19">
        <f t="shared" si="206"/>
        <v>3.1415926535897937E-3</v>
      </c>
      <c r="Q2187" s="24">
        <v>6.51</v>
      </c>
      <c r="R2187" s="24">
        <f t="shared" si="207"/>
        <v>8.180707269947822E-2</v>
      </c>
      <c r="S2187" s="24">
        <v>8.2509316770186327</v>
      </c>
      <c r="T2187" s="24">
        <f t="shared" si="208"/>
        <v>2.5921066341793052E-2</v>
      </c>
      <c r="U2187" s="25">
        <f t="shared" si="209"/>
        <v>5.5886006357685168E-2</v>
      </c>
    </row>
    <row r="2188" spans="1:21" x14ac:dyDescent="0.3">
      <c r="A2188" s="2" t="s">
        <v>6</v>
      </c>
      <c r="B2188" s="2">
        <v>384</v>
      </c>
      <c r="C2188" s="5">
        <v>39879</v>
      </c>
      <c r="D2188" s="2">
        <v>30</v>
      </c>
      <c r="E2188" s="2" t="s">
        <v>7</v>
      </c>
      <c r="F2188" s="6" t="s">
        <v>44</v>
      </c>
      <c r="G2188" s="2">
        <v>90</v>
      </c>
      <c r="H2188" s="2">
        <v>4</v>
      </c>
      <c r="I2188" s="2">
        <v>12</v>
      </c>
      <c r="J2188" s="2">
        <v>5</v>
      </c>
      <c r="K2188" s="2">
        <v>2</v>
      </c>
      <c r="L2188" s="19">
        <v>157.07963267948966</v>
      </c>
      <c r="M2188" s="19">
        <f t="shared" si="204"/>
        <v>1.5707963267948967E-2</v>
      </c>
      <c r="N2188" s="19">
        <v>141.37166941154069</v>
      </c>
      <c r="O2188" s="19">
        <f t="shared" si="205"/>
        <v>1.4137166941154069E-2</v>
      </c>
      <c r="P2188" s="19">
        <f t="shared" si="206"/>
        <v>1.5707963267948977E-3</v>
      </c>
      <c r="Q2188" s="24">
        <v>5.78</v>
      </c>
      <c r="R2188" s="24">
        <f t="shared" si="207"/>
        <v>8.171282491987053E-2</v>
      </c>
      <c r="S2188" s="24">
        <v>9.0675767918088734</v>
      </c>
      <c r="T2188" s="24">
        <f t="shared" si="208"/>
        <v>1.4243316317504041E-2</v>
      </c>
      <c r="U2188" s="25">
        <f t="shared" si="209"/>
        <v>6.7469508602366488E-2</v>
      </c>
    </row>
    <row r="2189" spans="1:21" x14ac:dyDescent="0.3">
      <c r="A2189" s="2" t="s">
        <v>6</v>
      </c>
      <c r="B2189" s="2">
        <v>384</v>
      </c>
      <c r="C2189" s="5">
        <v>39879</v>
      </c>
      <c r="D2189" s="2">
        <v>30</v>
      </c>
      <c r="E2189" s="2" t="s">
        <v>7</v>
      </c>
      <c r="F2189" s="6" t="s">
        <v>44</v>
      </c>
      <c r="G2189" s="2">
        <v>90</v>
      </c>
      <c r="H2189" s="2">
        <v>3</v>
      </c>
      <c r="I2189" s="2">
        <v>10</v>
      </c>
      <c r="J2189" s="2">
        <v>4</v>
      </c>
      <c r="K2189" s="2">
        <v>2</v>
      </c>
      <c r="L2189" s="19">
        <v>100.53096491487338</v>
      </c>
      <c r="M2189" s="19">
        <f t="shared" si="204"/>
        <v>1.0053096491487338E-2</v>
      </c>
      <c r="N2189" s="19">
        <v>90.477868423386042</v>
      </c>
      <c r="O2189" s="19">
        <f t="shared" si="205"/>
        <v>9.0477868423386038E-3</v>
      </c>
      <c r="P2189" s="19">
        <f t="shared" si="206"/>
        <v>1.0053096491487341E-3</v>
      </c>
      <c r="Q2189" s="24">
        <v>5.78</v>
      </c>
      <c r="R2189" s="24">
        <f t="shared" si="207"/>
        <v>5.229620794871713E-2</v>
      </c>
      <c r="S2189" s="24">
        <v>9.0675767918088734</v>
      </c>
      <c r="T2189" s="24">
        <f t="shared" si="208"/>
        <v>9.115722443202582E-3</v>
      </c>
      <c r="U2189" s="25">
        <f t="shared" si="209"/>
        <v>4.3180485505514551E-2</v>
      </c>
    </row>
    <row r="2190" spans="1:21" x14ac:dyDescent="0.3">
      <c r="A2190" s="2" t="s">
        <v>6</v>
      </c>
      <c r="B2190" s="2">
        <v>384</v>
      </c>
      <c r="C2190" s="5">
        <v>39879</v>
      </c>
      <c r="D2190" s="2">
        <v>30</v>
      </c>
      <c r="E2190" s="2" t="s">
        <v>7</v>
      </c>
      <c r="F2190" s="6" t="s">
        <v>41</v>
      </c>
      <c r="G2190" s="2">
        <v>20</v>
      </c>
      <c r="H2190" s="2">
        <v>70</v>
      </c>
      <c r="I2190" s="2">
        <v>80</v>
      </c>
      <c r="J2190" s="2">
        <v>55</v>
      </c>
      <c r="K2190" s="2">
        <v>3</v>
      </c>
      <c r="L2190" s="19">
        <v>28509.953331327371</v>
      </c>
      <c r="M2190" s="19">
        <f t="shared" si="204"/>
        <v>2.8509953331327371</v>
      </c>
      <c r="N2190" s="19">
        <v>5701.9906662654748</v>
      </c>
      <c r="O2190" s="19">
        <f t="shared" si="205"/>
        <v>0.57019906662654751</v>
      </c>
      <c r="P2190" s="19">
        <f t="shared" si="206"/>
        <v>2.2807962665061896</v>
      </c>
      <c r="Q2190" s="24">
        <v>10.71</v>
      </c>
      <c r="R2190" s="24">
        <f t="shared" si="207"/>
        <v>6.1068320035703243</v>
      </c>
      <c r="S2190" s="24">
        <v>8.1999999999999993</v>
      </c>
      <c r="T2190" s="24">
        <f t="shared" si="208"/>
        <v>18.702529385350754</v>
      </c>
      <c r="U2190" s="25">
        <f t="shared" si="209"/>
        <v>-12.595697381780429</v>
      </c>
    </row>
    <row r="2191" spans="1:21" x14ac:dyDescent="0.3">
      <c r="A2191" s="2" t="s">
        <v>6</v>
      </c>
      <c r="B2191" s="2">
        <v>384</v>
      </c>
      <c r="C2191" s="5">
        <v>39879</v>
      </c>
      <c r="D2191" s="2">
        <v>30</v>
      </c>
      <c r="E2191" s="2" t="s">
        <v>7</v>
      </c>
      <c r="F2191" s="6" t="s">
        <v>41</v>
      </c>
      <c r="G2191" s="2">
        <v>10</v>
      </c>
      <c r="H2191" s="2">
        <v>50</v>
      </c>
      <c r="I2191" s="2">
        <v>50</v>
      </c>
      <c r="J2191" s="2">
        <v>37.5</v>
      </c>
      <c r="K2191" s="2">
        <v>3</v>
      </c>
      <c r="L2191" s="19">
        <v>13253.59400733194</v>
      </c>
      <c r="M2191" s="19">
        <f t="shared" si="204"/>
        <v>1.3253594007331939</v>
      </c>
      <c r="N2191" s="19">
        <v>1325.359400733194</v>
      </c>
      <c r="O2191" s="19">
        <f t="shared" si="205"/>
        <v>0.1325359400733194</v>
      </c>
      <c r="P2191" s="19">
        <f t="shared" si="206"/>
        <v>1.1928234606598744</v>
      </c>
      <c r="Q2191" s="24">
        <v>10.71</v>
      </c>
      <c r="R2191" s="24">
        <f t="shared" si="207"/>
        <v>1.4194599181852507</v>
      </c>
      <c r="S2191" s="24">
        <v>8.1999999999999993</v>
      </c>
      <c r="T2191" s="24">
        <f t="shared" si="208"/>
        <v>9.7811523774109688</v>
      </c>
      <c r="U2191" s="25">
        <f t="shared" si="209"/>
        <v>-8.3616924592257185</v>
      </c>
    </row>
    <row r="2192" spans="1:21" x14ac:dyDescent="0.3">
      <c r="A2192" s="2" t="s">
        <v>6</v>
      </c>
      <c r="B2192" s="2">
        <v>384</v>
      </c>
      <c r="C2192" s="5">
        <v>39879</v>
      </c>
      <c r="D2192" s="2">
        <v>30</v>
      </c>
      <c r="E2192" s="2" t="s">
        <v>7</v>
      </c>
      <c r="F2192" s="6" t="s">
        <v>41</v>
      </c>
      <c r="G2192" s="2">
        <v>10</v>
      </c>
      <c r="H2192" s="2">
        <v>35</v>
      </c>
      <c r="I2192" s="2">
        <v>25</v>
      </c>
      <c r="J2192" s="2">
        <v>23.75</v>
      </c>
      <c r="K2192" s="2">
        <v>3</v>
      </c>
      <c r="L2192" s="19">
        <v>5316.1638184964777</v>
      </c>
      <c r="M2192" s="19">
        <f t="shared" si="204"/>
        <v>0.53161638184964777</v>
      </c>
      <c r="N2192" s="19">
        <v>531.61638184964784</v>
      </c>
      <c r="O2192" s="19">
        <f t="shared" si="205"/>
        <v>5.3161638184964784E-2</v>
      </c>
      <c r="P2192" s="19">
        <f t="shared" si="206"/>
        <v>0.47845474366468299</v>
      </c>
      <c r="Q2192" s="24">
        <v>10.71</v>
      </c>
      <c r="R2192" s="24">
        <f t="shared" si="207"/>
        <v>0.5693611449609729</v>
      </c>
      <c r="S2192" s="24">
        <v>8.1999999999999993</v>
      </c>
      <c r="T2192" s="24">
        <f t="shared" si="208"/>
        <v>3.9233288980504</v>
      </c>
      <c r="U2192" s="25">
        <f t="shared" si="209"/>
        <v>-3.3539677530894272</v>
      </c>
    </row>
    <row r="2193" spans="1:21" x14ac:dyDescent="0.3">
      <c r="A2193" s="2" t="s">
        <v>6</v>
      </c>
      <c r="B2193" s="2">
        <v>384</v>
      </c>
      <c r="C2193" s="5">
        <v>39879</v>
      </c>
      <c r="D2193" s="2">
        <v>30</v>
      </c>
      <c r="E2193" s="2" t="s">
        <v>7</v>
      </c>
      <c r="F2193" s="6" t="s">
        <v>41</v>
      </c>
      <c r="G2193" s="2">
        <v>10</v>
      </c>
      <c r="H2193" s="2">
        <v>35</v>
      </c>
      <c r="I2193" s="2">
        <v>50</v>
      </c>
      <c r="J2193" s="2">
        <v>30</v>
      </c>
      <c r="K2193" s="2">
        <v>3</v>
      </c>
      <c r="L2193" s="19">
        <v>8482.3001646924422</v>
      </c>
      <c r="M2193" s="19">
        <f t="shared" si="204"/>
        <v>0.84823001646924423</v>
      </c>
      <c r="N2193" s="19">
        <v>848.23001646924422</v>
      </c>
      <c r="O2193" s="19">
        <f t="shared" si="205"/>
        <v>8.4823001646924426E-2</v>
      </c>
      <c r="P2193" s="19">
        <f t="shared" si="206"/>
        <v>0.76340701482231976</v>
      </c>
      <c r="Q2193" s="24">
        <v>10.71</v>
      </c>
      <c r="R2193" s="24">
        <f t="shared" si="207"/>
        <v>0.9084543476385607</v>
      </c>
      <c r="S2193" s="24">
        <v>8.1999999999999993</v>
      </c>
      <c r="T2193" s="24">
        <f t="shared" si="208"/>
        <v>6.2599375215430211</v>
      </c>
      <c r="U2193" s="25">
        <f t="shared" si="209"/>
        <v>-5.3514831739044606</v>
      </c>
    </row>
    <row r="2194" spans="1:21" x14ac:dyDescent="0.3">
      <c r="A2194" s="2" t="s">
        <v>6</v>
      </c>
      <c r="B2194" s="2">
        <v>384</v>
      </c>
      <c r="C2194" s="5">
        <v>39879</v>
      </c>
      <c r="D2194" s="2">
        <v>30</v>
      </c>
      <c r="E2194" s="2" t="s">
        <v>7</v>
      </c>
      <c r="F2194" s="6" t="s">
        <v>41</v>
      </c>
      <c r="G2194" s="2">
        <v>40</v>
      </c>
      <c r="H2194" s="2">
        <v>40</v>
      </c>
      <c r="I2194" s="2">
        <v>40</v>
      </c>
      <c r="J2194" s="2">
        <v>30</v>
      </c>
      <c r="K2194" s="2">
        <v>3</v>
      </c>
      <c r="L2194" s="19">
        <v>8482.3001646924422</v>
      </c>
      <c r="M2194" s="19">
        <f t="shared" si="204"/>
        <v>0.84823001646924423</v>
      </c>
      <c r="N2194" s="19">
        <v>3392.9200658769769</v>
      </c>
      <c r="O2194" s="19">
        <f t="shared" si="205"/>
        <v>0.3392920065876977</v>
      </c>
      <c r="P2194" s="19">
        <f t="shared" si="206"/>
        <v>0.50893800988154658</v>
      </c>
      <c r="Q2194" s="24">
        <v>10.71</v>
      </c>
      <c r="R2194" s="24">
        <f t="shared" si="207"/>
        <v>3.6338173905542428</v>
      </c>
      <c r="S2194" s="24">
        <v>8.1999999999999993</v>
      </c>
      <c r="T2194" s="24">
        <f t="shared" si="208"/>
        <v>4.1732916810286813</v>
      </c>
      <c r="U2194" s="25">
        <f t="shared" si="209"/>
        <v>-0.53947429047443851</v>
      </c>
    </row>
    <row r="2195" spans="1:21" x14ac:dyDescent="0.3">
      <c r="A2195" s="2" t="s">
        <v>6</v>
      </c>
      <c r="B2195" s="2">
        <v>384</v>
      </c>
      <c r="C2195" s="5">
        <v>39879</v>
      </c>
      <c r="D2195" s="2">
        <v>30</v>
      </c>
      <c r="E2195" s="2" t="s">
        <v>7</v>
      </c>
      <c r="F2195" s="6" t="s">
        <v>45</v>
      </c>
      <c r="G2195" s="2">
        <v>10</v>
      </c>
      <c r="H2195" s="2">
        <v>10</v>
      </c>
      <c r="I2195" s="2">
        <v>30</v>
      </c>
      <c r="J2195" s="2">
        <v>12.5</v>
      </c>
      <c r="K2195" s="2">
        <v>3</v>
      </c>
      <c r="L2195" s="19">
        <v>1472.6215563702156</v>
      </c>
      <c r="M2195" s="19">
        <f t="shared" si="204"/>
        <v>0.14726215563702155</v>
      </c>
      <c r="N2195" s="19">
        <v>147.26215563702155</v>
      </c>
      <c r="O2195" s="19">
        <f t="shared" si="205"/>
        <v>1.4726215563702155E-2</v>
      </c>
      <c r="P2195" s="19">
        <f t="shared" si="206"/>
        <v>0.1325359400733194</v>
      </c>
      <c r="Q2195" s="24">
        <v>1.45</v>
      </c>
      <c r="R2195" s="24">
        <f t="shared" si="207"/>
        <v>2.1353012567368126E-2</v>
      </c>
      <c r="S2195" s="24">
        <v>9.1613793103448273</v>
      </c>
      <c r="T2195" s="24">
        <f t="shared" si="208"/>
        <v>1.2142120192648103</v>
      </c>
      <c r="U2195" s="25">
        <f t="shared" si="209"/>
        <v>-1.192859006697442</v>
      </c>
    </row>
    <row r="2196" spans="1:21" x14ac:dyDescent="0.3">
      <c r="A2196" s="2" t="s">
        <v>6</v>
      </c>
      <c r="B2196" s="2">
        <v>390</v>
      </c>
      <c r="C2196" s="5">
        <v>39879</v>
      </c>
      <c r="D2196" s="2">
        <v>32</v>
      </c>
      <c r="E2196" s="2" t="s">
        <v>7</v>
      </c>
      <c r="F2196" s="6" t="s">
        <v>36</v>
      </c>
      <c r="G2196" s="2">
        <v>50</v>
      </c>
      <c r="H2196" s="2">
        <v>17</v>
      </c>
      <c r="I2196" s="2">
        <v>25</v>
      </c>
      <c r="J2196" s="2">
        <v>14.75</v>
      </c>
      <c r="K2196" s="2">
        <v>2</v>
      </c>
      <c r="L2196" s="19">
        <v>1366.9855033932588</v>
      </c>
      <c r="M2196" s="19">
        <f t="shared" si="204"/>
        <v>0.13669855033932587</v>
      </c>
      <c r="N2196" s="19">
        <v>683.4927516966294</v>
      </c>
      <c r="O2196" s="19">
        <f t="shared" si="205"/>
        <v>6.8349275169662937E-2</v>
      </c>
      <c r="P2196" s="19">
        <f t="shared" si="206"/>
        <v>6.8349275169662937E-2</v>
      </c>
      <c r="Q2196" s="24">
        <v>6.62</v>
      </c>
      <c r="R2196" s="24">
        <f t="shared" si="207"/>
        <v>0.45247220162316865</v>
      </c>
      <c r="S2196" s="24">
        <v>8.3025000000000002</v>
      </c>
      <c r="T2196" s="24">
        <f t="shared" si="208"/>
        <v>0.56746985709612652</v>
      </c>
      <c r="U2196" s="25">
        <f t="shared" si="209"/>
        <v>-0.11499765547295787</v>
      </c>
    </row>
    <row r="2197" spans="1:21" x14ac:dyDescent="0.3">
      <c r="A2197" s="2" t="s">
        <v>6</v>
      </c>
      <c r="B2197" s="2">
        <v>390</v>
      </c>
      <c r="C2197" s="5">
        <v>39879</v>
      </c>
      <c r="D2197" s="2">
        <v>32</v>
      </c>
      <c r="E2197" s="2" t="s">
        <v>7</v>
      </c>
      <c r="F2197" s="6" t="s">
        <v>42</v>
      </c>
      <c r="G2197" s="2">
        <v>20</v>
      </c>
      <c r="H2197" s="2">
        <v>45</v>
      </c>
      <c r="I2197" s="2">
        <v>35</v>
      </c>
      <c r="J2197" s="2">
        <v>31.25</v>
      </c>
      <c r="K2197" s="2">
        <v>2</v>
      </c>
      <c r="L2197" s="19">
        <v>6135.9231515425645</v>
      </c>
      <c r="M2197" s="19">
        <f t="shared" si="204"/>
        <v>0.6135923151542565</v>
      </c>
      <c r="N2197" s="19">
        <v>1227.1846303085129</v>
      </c>
      <c r="O2197" s="19">
        <f t="shared" si="205"/>
        <v>0.12271846303085128</v>
      </c>
      <c r="P2197" s="19">
        <f t="shared" si="206"/>
        <v>0.49087385212340523</v>
      </c>
      <c r="Q2197" s="24">
        <v>11.49</v>
      </c>
      <c r="R2197" s="24">
        <f t="shared" si="207"/>
        <v>1.4100351402244813</v>
      </c>
      <c r="S2197" s="24">
        <v>8.1999999999999993</v>
      </c>
      <c r="T2197" s="24">
        <f t="shared" si="208"/>
        <v>4.0251655874119221</v>
      </c>
      <c r="U2197" s="25">
        <f t="shared" si="209"/>
        <v>-2.6151304471874406</v>
      </c>
    </row>
    <row r="2198" spans="1:21" x14ac:dyDescent="0.3">
      <c r="A2198" s="2" t="s">
        <v>6</v>
      </c>
      <c r="B2198" s="2">
        <v>390</v>
      </c>
      <c r="C2198" s="5">
        <v>39879</v>
      </c>
      <c r="D2198" s="2">
        <v>32</v>
      </c>
      <c r="E2198" s="2" t="s">
        <v>7</v>
      </c>
      <c r="F2198" s="6" t="s">
        <v>53</v>
      </c>
      <c r="G2198" s="2">
        <v>80</v>
      </c>
      <c r="H2198" s="2">
        <v>33</v>
      </c>
      <c r="I2198" s="2">
        <v>31</v>
      </c>
      <c r="J2198" s="2">
        <v>24.25</v>
      </c>
      <c r="K2198" s="2">
        <v>2</v>
      </c>
      <c r="L2198" s="19">
        <v>3694.9056597032954</v>
      </c>
      <c r="M2198" s="19">
        <f t="shared" si="204"/>
        <v>0.36949056597032953</v>
      </c>
      <c r="N2198" s="19">
        <v>2955.9245277626364</v>
      </c>
      <c r="O2198" s="19">
        <f t="shared" si="205"/>
        <v>0.29559245277626367</v>
      </c>
      <c r="P2198" s="19">
        <f t="shared" si="206"/>
        <v>7.3898113194065862E-2</v>
      </c>
      <c r="Q2198" s="24">
        <v>6.51</v>
      </c>
      <c r="R2198" s="24">
        <f t="shared" si="207"/>
        <v>1.9243068675734765</v>
      </c>
      <c r="S2198" s="24">
        <v>8.2509316770186327</v>
      </c>
      <c r="T2198" s="24">
        <f t="shared" si="208"/>
        <v>0.60972828302482662</v>
      </c>
      <c r="U2198" s="25">
        <f t="shared" si="209"/>
        <v>1.31457858454865</v>
      </c>
    </row>
    <row r="2199" spans="1:21" x14ac:dyDescent="0.3">
      <c r="A2199" s="2" t="s">
        <v>6</v>
      </c>
      <c r="B2199" s="2">
        <v>390</v>
      </c>
      <c r="C2199" s="5">
        <v>39879</v>
      </c>
      <c r="D2199" s="2">
        <v>32</v>
      </c>
      <c r="E2199" s="2" t="s">
        <v>7</v>
      </c>
      <c r="F2199" s="6" t="s">
        <v>53</v>
      </c>
      <c r="G2199" s="2">
        <v>60</v>
      </c>
      <c r="H2199" s="2">
        <v>13</v>
      </c>
      <c r="I2199" s="2">
        <v>23</v>
      </c>
      <c r="J2199" s="2">
        <v>12.25</v>
      </c>
      <c r="K2199" s="2">
        <v>2</v>
      </c>
      <c r="L2199" s="19">
        <v>942.87049515863669</v>
      </c>
      <c r="M2199" s="19">
        <f t="shared" si="204"/>
        <v>9.4287049515863669E-2</v>
      </c>
      <c r="N2199" s="19">
        <v>565.72229709518194</v>
      </c>
      <c r="O2199" s="19">
        <f t="shared" si="205"/>
        <v>5.6572229709518196E-2</v>
      </c>
      <c r="P2199" s="19">
        <f t="shared" si="206"/>
        <v>3.7714819806345473E-2</v>
      </c>
      <c r="Q2199" s="24">
        <v>6.51</v>
      </c>
      <c r="R2199" s="24">
        <f t="shared" si="207"/>
        <v>0.36828521540896342</v>
      </c>
      <c r="S2199" s="24">
        <v>8.2509316770186327</v>
      </c>
      <c r="T2199" s="24">
        <f t="shared" si="208"/>
        <v>0.31118240143322562</v>
      </c>
      <c r="U2199" s="25">
        <f t="shared" si="209"/>
        <v>5.7102813975737798E-2</v>
      </c>
    </row>
    <row r="2200" spans="1:21" x14ac:dyDescent="0.3">
      <c r="A2200" s="2" t="s">
        <v>6</v>
      </c>
      <c r="B2200" s="2">
        <v>390</v>
      </c>
      <c r="C2200" s="5">
        <v>39879</v>
      </c>
      <c r="D2200" s="2">
        <v>32</v>
      </c>
      <c r="E2200" s="2" t="s">
        <v>7</v>
      </c>
      <c r="F2200" s="6" t="s">
        <v>45</v>
      </c>
      <c r="G2200" s="2">
        <v>60</v>
      </c>
      <c r="H2200" s="2">
        <v>15</v>
      </c>
      <c r="I2200" s="2">
        <v>15</v>
      </c>
      <c r="J2200" s="2">
        <v>11.25</v>
      </c>
      <c r="K2200" s="2">
        <v>3</v>
      </c>
      <c r="L2200" s="19">
        <v>1192.8234606598746</v>
      </c>
      <c r="M2200" s="19">
        <f t="shared" si="204"/>
        <v>0.11928234606598746</v>
      </c>
      <c r="N2200" s="19">
        <v>715.69407639592475</v>
      </c>
      <c r="O2200" s="19">
        <f t="shared" si="205"/>
        <v>7.1569407639592478E-2</v>
      </c>
      <c r="P2200" s="19">
        <f t="shared" si="206"/>
        <v>4.7712938426394985E-2</v>
      </c>
      <c r="Q2200" s="24">
        <v>1.45</v>
      </c>
      <c r="R2200" s="24">
        <f t="shared" si="207"/>
        <v>0.10377564107740909</v>
      </c>
      <c r="S2200" s="24">
        <v>9.1613793103448273</v>
      </c>
      <c r="T2200" s="24">
        <f t="shared" si="208"/>
        <v>0.4371163269353317</v>
      </c>
      <c r="U2200" s="25">
        <f t="shared" si="209"/>
        <v>-0.33334068585792259</v>
      </c>
    </row>
    <row r="2201" spans="1:21" x14ac:dyDescent="0.3">
      <c r="A2201" s="2" t="s">
        <v>6</v>
      </c>
      <c r="B2201" s="2">
        <v>390</v>
      </c>
      <c r="C2201" s="5">
        <v>39879</v>
      </c>
      <c r="D2201" s="2">
        <v>32</v>
      </c>
      <c r="E2201" s="2" t="s">
        <v>7</v>
      </c>
      <c r="F2201" s="6" t="s">
        <v>45</v>
      </c>
      <c r="G2201" s="2">
        <v>20</v>
      </c>
      <c r="H2201" s="2">
        <v>4</v>
      </c>
      <c r="I2201" s="2">
        <v>12</v>
      </c>
      <c r="J2201" s="2">
        <v>5</v>
      </c>
      <c r="K2201" s="2">
        <v>3</v>
      </c>
      <c r="L2201" s="19">
        <v>235.61944901923448</v>
      </c>
      <c r="M2201" s="19">
        <f t="shared" si="204"/>
        <v>2.3561944901923447E-2</v>
      </c>
      <c r="N2201" s="19">
        <v>47.1238898038469</v>
      </c>
      <c r="O2201" s="19">
        <f t="shared" si="205"/>
        <v>4.7123889803846897E-3</v>
      </c>
      <c r="P2201" s="19">
        <f t="shared" si="206"/>
        <v>1.8849555921538759E-2</v>
      </c>
      <c r="Q2201" s="24">
        <v>1.45</v>
      </c>
      <c r="R2201" s="24">
        <f t="shared" si="207"/>
        <v>6.8329640215578002E-3</v>
      </c>
      <c r="S2201" s="24">
        <v>9.1613793103448273</v>
      </c>
      <c r="T2201" s="24">
        <f t="shared" si="208"/>
        <v>0.17268793162877302</v>
      </c>
      <c r="U2201" s="25">
        <f t="shared" si="209"/>
        <v>-0.16585496760721521</v>
      </c>
    </row>
    <row r="2202" spans="1:21" x14ac:dyDescent="0.3">
      <c r="A2202" s="2" t="s">
        <v>6</v>
      </c>
      <c r="B2202" s="2">
        <v>390</v>
      </c>
      <c r="C2202" s="5">
        <v>39879</v>
      </c>
      <c r="D2202" s="2">
        <v>32</v>
      </c>
      <c r="E2202" s="2" t="s">
        <v>7</v>
      </c>
      <c r="F2202" s="6" t="s">
        <v>45</v>
      </c>
      <c r="G2202" s="2">
        <v>30</v>
      </c>
      <c r="H2202" s="2">
        <v>7</v>
      </c>
      <c r="I2202" s="2">
        <v>16</v>
      </c>
      <c r="J2202" s="2">
        <v>7.5</v>
      </c>
      <c r="K2202" s="2">
        <v>3</v>
      </c>
      <c r="L2202" s="19">
        <v>530.14376029327764</v>
      </c>
      <c r="M2202" s="19">
        <f t="shared" si="204"/>
        <v>5.3014376029327764E-2</v>
      </c>
      <c r="N2202" s="19">
        <v>159.04312808798329</v>
      </c>
      <c r="O2202" s="19">
        <f t="shared" si="205"/>
        <v>1.5904312808798331E-2</v>
      </c>
      <c r="P2202" s="19">
        <f t="shared" si="206"/>
        <v>3.7110063220529434E-2</v>
      </c>
      <c r="Q2202" s="24">
        <v>1.45</v>
      </c>
      <c r="R2202" s="24">
        <f t="shared" si="207"/>
        <v>2.3061253572757578E-2</v>
      </c>
      <c r="S2202" s="24">
        <v>9.1613793103448273</v>
      </c>
      <c r="T2202" s="24">
        <f t="shared" si="208"/>
        <v>0.33997936539414686</v>
      </c>
      <c r="U2202" s="25">
        <f t="shared" si="209"/>
        <v>-0.31691811182138929</v>
      </c>
    </row>
    <row r="2203" spans="1:21" x14ac:dyDescent="0.3">
      <c r="A2203" s="2" t="s">
        <v>6</v>
      </c>
      <c r="B2203" s="2">
        <v>390</v>
      </c>
      <c r="C2203" s="5">
        <v>39879</v>
      </c>
      <c r="D2203" s="2">
        <v>32</v>
      </c>
      <c r="E2203" s="2" t="s">
        <v>7</v>
      </c>
      <c r="F2203" s="6" t="s">
        <v>44</v>
      </c>
      <c r="G2203" s="2">
        <v>90</v>
      </c>
      <c r="H2203" s="2">
        <v>7</v>
      </c>
      <c r="I2203" s="2">
        <v>11</v>
      </c>
      <c r="J2203" s="2">
        <v>6.25</v>
      </c>
      <c r="K2203" s="2">
        <v>2</v>
      </c>
      <c r="L2203" s="19">
        <v>245.43692606170259</v>
      </c>
      <c r="M2203" s="19">
        <f t="shared" si="204"/>
        <v>2.4543692606170259E-2</v>
      </c>
      <c r="N2203" s="19">
        <v>220.89323345553234</v>
      </c>
      <c r="O2203" s="19">
        <f t="shared" si="205"/>
        <v>2.2089323345553233E-2</v>
      </c>
      <c r="P2203" s="19">
        <f t="shared" si="206"/>
        <v>2.4543692606170259E-3</v>
      </c>
      <c r="Q2203" s="24">
        <v>5.78</v>
      </c>
      <c r="R2203" s="24">
        <f t="shared" si="207"/>
        <v>0.12767628893729768</v>
      </c>
      <c r="S2203" s="24">
        <v>9.0675767918088734</v>
      </c>
      <c r="T2203" s="24">
        <f t="shared" si="208"/>
        <v>2.2255181746100049E-2</v>
      </c>
      <c r="U2203" s="25">
        <f t="shared" si="209"/>
        <v>0.10542110719119763</v>
      </c>
    </row>
    <row r="2204" spans="1:21" x14ac:dyDescent="0.3">
      <c r="A2204" s="2" t="s">
        <v>6</v>
      </c>
      <c r="B2204" s="2">
        <v>390</v>
      </c>
      <c r="C2204" s="5">
        <v>39879</v>
      </c>
      <c r="D2204" s="2">
        <v>32</v>
      </c>
      <c r="E2204" s="2" t="s">
        <v>7</v>
      </c>
      <c r="F2204" s="6" t="s">
        <v>47</v>
      </c>
      <c r="G2204" s="2">
        <v>20</v>
      </c>
      <c r="H2204" s="2">
        <v>13</v>
      </c>
      <c r="I2204" s="2">
        <v>15</v>
      </c>
      <c r="J2204" s="2">
        <v>10.25</v>
      </c>
      <c r="K2204" s="2">
        <v>3</v>
      </c>
      <c r="L2204" s="19">
        <v>990.19073450333292</v>
      </c>
      <c r="M2204" s="19">
        <f t="shared" si="204"/>
        <v>9.9019073450333298E-2</v>
      </c>
      <c r="N2204" s="19">
        <v>198.03814690066659</v>
      </c>
      <c r="O2204" s="19">
        <f t="shared" si="205"/>
        <v>1.980381469006666E-2</v>
      </c>
      <c r="P2204" s="19">
        <f t="shared" si="206"/>
        <v>7.9215258760266638E-2</v>
      </c>
      <c r="Q2204" s="24">
        <v>5.15</v>
      </c>
      <c r="R2204" s="24">
        <f t="shared" si="207"/>
        <v>0.1019896456538433</v>
      </c>
      <c r="S2204" s="24">
        <v>11.257627118644068</v>
      </c>
      <c r="T2204" s="24">
        <f t="shared" si="208"/>
        <v>0.89177584522998476</v>
      </c>
      <c r="U2204" s="25">
        <f t="shared" si="209"/>
        <v>-0.78978619957614149</v>
      </c>
    </row>
    <row r="2205" spans="1:21" x14ac:dyDescent="0.3">
      <c r="A2205" s="2" t="s">
        <v>6</v>
      </c>
      <c r="B2205" s="2">
        <v>390</v>
      </c>
      <c r="C2205" s="5">
        <v>39879</v>
      </c>
      <c r="D2205" s="2">
        <v>32</v>
      </c>
      <c r="E2205" s="2" t="s">
        <v>7</v>
      </c>
      <c r="F2205" s="6" t="s">
        <v>42</v>
      </c>
      <c r="G2205" s="2">
        <v>10</v>
      </c>
      <c r="H2205" s="2">
        <v>32</v>
      </c>
      <c r="I2205" s="2">
        <v>50</v>
      </c>
      <c r="J2205" s="2">
        <v>28.5</v>
      </c>
      <c r="K2205" s="2">
        <v>2</v>
      </c>
      <c r="L2205" s="19">
        <v>5103.5172657566191</v>
      </c>
      <c r="M2205" s="19">
        <f t="shared" si="204"/>
        <v>0.51035172657566186</v>
      </c>
      <c r="N2205" s="19">
        <v>510.35172657566193</v>
      </c>
      <c r="O2205" s="19">
        <f t="shared" si="205"/>
        <v>5.1035172657566193E-2</v>
      </c>
      <c r="P2205" s="19">
        <f t="shared" si="206"/>
        <v>0.45931655391809567</v>
      </c>
      <c r="Q2205" s="24">
        <v>11.49</v>
      </c>
      <c r="R2205" s="24">
        <f t="shared" si="207"/>
        <v>0.58639413383543559</v>
      </c>
      <c r="S2205" s="24">
        <v>8.1999999999999993</v>
      </c>
      <c r="T2205" s="24">
        <f t="shared" si="208"/>
        <v>3.7663957421283842</v>
      </c>
      <c r="U2205" s="25">
        <f t="shared" si="209"/>
        <v>-3.1800016082929488</v>
      </c>
    </row>
    <row r="2206" spans="1:21" x14ac:dyDescent="0.3">
      <c r="A2206" s="2" t="s">
        <v>6</v>
      </c>
      <c r="B2206" s="2">
        <v>390</v>
      </c>
      <c r="C2206" s="5">
        <v>39879</v>
      </c>
      <c r="D2206" s="2">
        <v>32</v>
      </c>
      <c r="E2206" s="2" t="s">
        <v>7</v>
      </c>
      <c r="F2206" s="6" t="s">
        <v>47</v>
      </c>
      <c r="G2206" s="2">
        <v>50</v>
      </c>
      <c r="H2206" s="2">
        <v>16</v>
      </c>
      <c r="I2206" s="2">
        <v>16</v>
      </c>
      <c r="J2206" s="2">
        <v>12</v>
      </c>
      <c r="K2206" s="2">
        <v>3</v>
      </c>
      <c r="L2206" s="19">
        <v>1357.1680263507906</v>
      </c>
      <c r="M2206" s="19">
        <f t="shared" si="204"/>
        <v>0.13571680263507907</v>
      </c>
      <c r="N2206" s="19">
        <v>678.58401317539528</v>
      </c>
      <c r="O2206" s="19">
        <f t="shared" si="205"/>
        <v>6.7858401317539535E-2</v>
      </c>
      <c r="P2206" s="19">
        <f t="shared" si="206"/>
        <v>6.7858401317539535E-2</v>
      </c>
      <c r="Q2206" s="24">
        <v>5.15</v>
      </c>
      <c r="R2206" s="24">
        <f t="shared" si="207"/>
        <v>0.34947076678532862</v>
      </c>
      <c r="S2206" s="24">
        <v>11.257627118644068</v>
      </c>
      <c r="T2206" s="24">
        <f t="shared" si="208"/>
        <v>0.76392457890016541</v>
      </c>
      <c r="U2206" s="25">
        <f t="shared" si="209"/>
        <v>-0.41445381211483678</v>
      </c>
    </row>
    <row r="2207" spans="1:21" x14ac:dyDescent="0.3">
      <c r="A2207" s="2" t="s">
        <v>6</v>
      </c>
      <c r="B2207" s="2">
        <v>390</v>
      </c>
      <c r="C2207" s="5">
        <v>39879</v>
      </c>
      <c r="D2207" s="2">
        <v>32</v>
      </c>
      <c r="E2207" s="2" t="s">
        <v>7</v>
      </c>
      <c r="F2207" s="6" t="s">
        <v>44</v>
      </c>
      <c r="G2207" s="2">
        <v>90</v>
      </c>
      <c r="H2207" s="2">
        <v>7</v>
      </c>
      <c r="I2207" s="2">
        <v>13</v>
      </c>
      <c r="J2207" s="2">
        <v>6.75</v>
      </c>
      <c r="K2207" s="2">
        <v>2</v>
      </c>
      <c r="L2207" s="19">
        <v>286.27763055836988</v>
      </c>
      <c r="M2207" s="19">
        <f t="shared" si="204"/>
        <v>2.8627763055836988E-2</v>
      </c>
      <c r="N2207" s="19">
        <v>257.64986750253291</v>
      </c>
      <c r="O2207" s="19">
        <f t="shared" si="205"/>
        <v>2.576498675025329E-2</v>
      </c>
      <c r="P2207" s="19">
        <f t="shared" si="206"/>
        <v>2.8627763055836981E-3</v>
      </c>
      <c r="Q2207" s="24">
        <v>5.78</v>
      </c>
      <c r="R2207" s="24">
        <f t="shared" si="207"/>
        <v>0.14892162341646403</v>
      </c>
      <c r="S2207" s="24">
        <v>9.0675767918088734</v>
      </c>
      <c r="T2207" s="24">
        <f t="shared" si="208"/>
        <v>2.5958443988651089E-2</v>
      </c>
      <c r="U2207" s="25">
        <f t="shared" si="209"/>
        <v>0.12296317942781294</v>
      </c>
    </row>
    <row r="2208" spans="1:21" x14ac:dyDescent="0.3">
      <c r="A2208" s="2" t="s">
        <v>6</v>
      </c>
      <c r="B2208" s="2">
        <v>390</v>
      </c>
      <c r="C2208" s="5">
        <v>39879</v>
      </c>
      <c r="D2208" s="2">
        <v>32</v>
      </c>
      <c r="E2208" s="2" t="s">
        <v>7</v>
      </c>
      <c r="F2208" s="6" t="s">
        <v>36</v>
      </c>
      <c r="G2208" s="2">
        <v>20</v>
      </c>
      <c r="H2208" s="2">
        <v>26</v>
      </c>
      <c r="I2208" s="2">
        <v>27</v>
      </c>
      <c r="J2208" s="2">
        <v>19.75</v>
      </c>
      <c r="K2208" s="2">
        <v>2</v>
      </c>
      <c r="L2208" s="19">
        <v>2450.8349688817375</v>
      </c>
      <c r="M2208" s="19">
        <f t="shared" si="204"/>
        <v>0.24508349688817374</v>
      </c>
      <c r="N2208" s="19">
        <v>490.16699377634751</v>
      </c>
      <c r="O2208" s="19">
        <f t="shared" si="205"/>
        <v>4.9016699377634754E-2</v>
      </c>
      <c r="P2208" s="19">
        <f t="shared" si="206"/>
        <v>0.19606679751053899</v>
      </c>
      <c r="Q2208" s="24">
        <v>6.62</v>
      </c>
      <c r="R2208" s="24">
        <f t="shared" si="207"/>
        <v>0.32449054987994208</v>
      </c>
      <c r="S2208" s="24">
        <v>8.3025000000000002</v>
      </c>
      <c r="T2208" s="24">
        <f t="shared" si="208"/>
        <v>1.6278445863312501</v>
      </c>
      <c r="U2208" s="25">
        <f t="shared" si="209"/>
        <v>-1.3033540364513079</v>
      </c>
    </row>
    <row r="2209" spans="1:21" x14ac:dyDescent="0.3">
      <c r="A2209" s="2" t="s">
        <v>6</v>
      </c>
      <c r="B2209" s="2">
        <v>390</v>
      </c>
      <c r="C2209" s="5">
        <v>39879</v>
      </c>
      <c r="D2209" s="2">
        <v>32</v>
      </c>
      <c r="E2209" s="2" t="s">
        <v>7</v>
      </c>
      <c r="F2209" s="6" t="s">
        <v>41</v>
      </c>
      <c r="G2209" s="2">
        <v>50</v>
      </c>
      <c r="H2209" s="2">
        <v>10</v>
      </c>
      <c r="I2209" s="2">
        <v>12</v>
      </c>
      <c r="J2209" s="2">
        <v>8</v>
      </c>
      <c r="K2209" s="2">
        <v>3</v>
      </c>
      <c r="L2209" s="19">
        <v>603.18578948924028</v>
      </c>
      <c r="M2209" s="19">
        <f t="shared" si="204"/>
        <v>6.0318578948924027E-2</v>
      </c>
      <c r="N2209" s="19">
        <v>301.59289474462014</v>
      </c>
      <c r="O2209" s="19">
        <f t="shared" si="205"/>
        <v>3.0159289474462014E-2</v>
      </c>
      <c r="P2209" s="19">
        <f t="shared" si="206"/>
        <v>3.0159289474462014E-2</v>
      </c>
      <c r="Q2209" s="24">
        <v>10.71</v>
      </c>
      <c r="R2209" s="24">
        <f t="shared" si="207"/>
        <v>0.32300599027148819</v>
      </c>
      <c r="S2209" s="24">
        <v>8.1999999999999993</v>
      </c>
      <c r="T2209" s="24">
        <f t="shared" si="208"/>
        <v>0.24730617369058849</v>
      </c>
      <c r="U2209" s="25">
        <f t="shared" si="209"/>
        <v>7.5699816580899693E-2</v>
      </c>
    </row>
    <row r="2210" spans="1:21" x14ac:dyDescent="0.3">
      <c r="A2210" s="2" t="s">
        <v>6</v>
      </c>
      <c r="B2210" s="2">
        <v>390</v>
      </c>
      <c r="C2210" s="5">
        <v>39879</v>
      </c>
      <c r="D2210" s="2">
        <v>32</v>
      </c>
      <c r="E2210" s="2" t="s">
        <v>7</v>
      </c>
      <c r="F2210" s="6" t="s">
        <v>44</v>
      </c>
      <c r="G2210" s="2">
        <v>90</v>
      </c>
      <c r="H2210" s="2">
        <v>2</v>
      </c>
      <c r="I2210" s="2">
        <v>14</v>
      </c>
      <c r="J2210" s="2">
        <v>4.5</v>
      </c>
      <c r="K2210" s="2">
        <v>2</v>
      </c>
      <c r="L2210" s="19">
        <v>127.23450247038662</v>
      </c>
      <c r="M2210" s="19">
        <f t="shared" si="204"/>
        <v>1.2723450247038661E-2</v>
      </c>
      <c r="N2210" s="19">
        <v>114.51105222334796</v>
      </c>
      <c r="O2210" s="19">
        <f t="shared" si="205"/>
        <v>1.1451105222334796E-2</v>
      </c>
      <c r="P2210" s="19">
        <f t="shared" si="206"/>
        <v>1.2723450247038651E-3</v>
      </c>
      <c r="Q2210" s="24">
        <v>5.78</v>
      </c>
      <c r="R2210" s="24">
        <f t="shared" si="207"/>
        <v>6.618738818509512E-2</v>
      </c>
      <c r="S2210" s="24">
        <v>9.0675767918088734</v>
      </c>
      <c r="T2210" s="24">
        <f t="shared" si="208"/>
        <v>1.1537086217178255E-2</v>
      </c>
      <c r="U2210" s="25">
        <f t="shared" si="209"/>
        <v>5.4650301967916863E-2</v>
      </c>
    </row>
    <row r="2211" spans="1:21" x14ac:dyDescent="0.3">
      <c r="A2211" s="2" t="s">
        <v>6</v>
      </c>
      <c r="B2211" s="2">
        <v>390</v>
      </c>
      <c r="C2211" s="5">
        <v>39879</v>
      </c>
      <c r="D2211" s="2">
        <v>32</v>
      </c>
      <c r="E2211" s="2" t="s">
        <v>7</v>
      </c>
      <c r="F2211" s="6" t="s">
        <v>27</v>
      </c>
      <c r="G2211" s="2">
        <v>90</v>
      </c>
      <c r="H2211" s="2">
        <v>2</v>
      </c>
      <c r="I2211" s="2">
        <v>12</v>
      </c>
      <c r="J2211" s="2">
        <v>4</v>
      </c>
      <c r="K2211" s="2">
        <v>1</v>
      </c>
      <c r="L2211" s="19">
        <v>50.26548245743669</v>
      </c>
      <c r="M2211" s="19">
        <f t="shared" si="204"/>
        <v>5.0265482457436689E-3</v>
      </c>
      <c r="N2211" s="19">
        <v>45.238934211693021</v>
      </c>
      <c r="O2211" s="19">
        <f t="shared" si="205"/>
        <v>4.5238934211693019E-3</v>
      </c>
      <c r="P2211" s="19">
        <f t="shared" si="206"/>
        <v>5.0265482457436707E-4</v>
      </c>
      <c r="Q2211" s="24">
        <v>0.09</v>
      </c>
      <c r="R2211" s="24">
        <f t="shared" si="207"/>
        <v>4.0715040790523715E-4</v>
      </c>
      <c r="S2211" s="24">
        <v>8.104694792715291</v>
      </c>
      <c r="T2211" s="24">
        <f t="shared" si="208"/>
        <v>4.0738639392610913E-3</v>
      </c>
      <c r="U2211" s="25">
        <f t="shared" si="209"/>
        <v>-3.6667135313558541E-3</v>
      </c>
    </row>
    <row r="2212" spans="1:21" x14ac:dyDescent="0.3">
      <c r="A2212" s="2" t="s">
        <v>6</v>
      </c>
      <c r="B2212" s="2">
        <v>390</v>
      </c>
      <c r="C2212" s="5">
        <v>39879</v>
      </c>
      <c r="D2212" s="2">
        <v>32</v>
      </c>
      <c r="E2212" s="2" t="s">
        <v>7</v>
      </c>
      <c r="F2212" s="6" t="s">
        <v>36</v>
      </c>
      <c r="G2212" s="2">
        <v>10</v>
      </c>
      <c r="H2212" s="2">
        <v>45</v>
      </c>
      <c r="I2212" s="2">
        <v>50</v>
      </c>
      <c r="J2212" s="2">
        <v>35</v>
      </c>
      <c r="K2212" s="2">
        <v>2</v>
      </c>
      <c r="L2212" s="19">
        <v>7696.9020012949932</v>
      </c>
      <c r="M2212" s="19">
        <f t="shared" si="204"/>
        <v>0.76969020012949929</v>
      </c>
      <c r="N2212" s="19">
        <v>769.69020012949932</v>
      </c>
      <c r="O2212" s="19">
        <f t="shared" si="205"/>
        <v>7.6969020012949932E-2</v>
      </c>
      <c r="P2212" s="19">
        <f t="shared" si="206"/>
        <v>0.69272118011654937</v>
      </c>
      <c r="Q2212" s="24">
        <v>6.62</v>
      </c>
      <c r="R2212" s="24">
        <f t="shared" si="207"/>
        <v>0.50953491248572857</v>
      </c>
      <c r="S2212" s="24">
        <v>8.3025000000000002</v>
      </c>
      <c r="T2212" s="24">
        <f t="shared" si="208"/>
        <v>5.7513175979176516</v>
      </c>
      <c r="U2212" s="25">
        <f t="shared" si="209"/>
        <v>-5.2417826854319234</v>
      </c>
    </row>
    <row r="2213" spans="1:21" x14ac:dyDescent="0.3">
      <c r="A2213" s="2" t="s">
        <v>6</v>
      </c>
      <c r="B2213" s="2">
        <v>390</v>
      </c>
      <c r="C2213" s="5">
        <v>39879</v>
      </c>
      <c r="D2213" s="2">
        <v>32</v>
      </c>
      <c r="E2213" s="2" t="s">
        <v>7</v>
      </c>
      <c r="F2213" s="6" t="s">
        <v>36</v>
      </c>
      <c r="G2213" s="2">
        <v>10</v>
      </c>
      <c r="H2213" s="2">
        <v>15</v>
      </c>
      <c r="I2213" s="2">
        <v>25</v>
      </c>
      <c r="J2213" s="2">
        <v>13.75</v>
      </c>
      <c r="K2213" s="2">
        <v>2</v>
      </c>
      <c r="L2213" s="19">
        <v>1187.9147221386406</v>
      </c>
      <c r="M2213" s="19">
        <f t="shared" si="204"/>
        <v>0.11879147221386406</v>
      </c>
      <c r="N2213" s="19">
        <v>118.79147221386407</v>
      </c>
      <c r="O2213" s="19">
        <f t="shared" si="205"/>
        <v>1.1879147221386407E-2</v>
      </c>
      <c r="P2213" s="19">
        <f t="shared" si="206"/>
        <v>0.10691232499247766</v>
      </c>
      <c r="Q2213" s="24">
        <v>6.62</v>
      </c>
      <c r="R2213" s="24">
        <f t="shared" si="207"/>
        <v>7.8639954605578016E-2</v>
      </c>
      <c r="S2213" s="24">
        <v>8.3025000000000002</v>
      </c>
      <c r="T2213" s="24">
        <f t="shared" si="208"/>
        <v>0.8876395782500458</v>
      </c>
      <c r="U2213" s="25">
        <f t="shared" si="209"/>
        <v>-0.80899962364446776</v>
      </c>
    </row>
    <row r="2214" spans="1:21" x14ac:dyDescent="0.3">
      <c r="A2214" s="2" t="s">
        <v>6</v>
      </c>
      <c r="B2214" s="2">
        <v>390</v>
      </c>
      <c r="C2214" s="5">
        <v>39879</v>
      </c>
      <c r="D2214" s="2">
        <v>32</v>
      </c>
      <c r="E2214" s="2" t="s">
        <v>7</v>
      </c>
      <c r="F2214" s="6" t="s">
        <v>16</v>
      </c>
      <c r="G2214" s="2">
        <v>90</v>
      </c>
      <c r="H2214" s="2">
        <v>5</v>
      </c>
      <c r="I2214" s="2">
        <v>12</v>
      </c>
      <c r="J2214" s="2">
        <v>5.5</v>
      </c>
      <c r="K2214" s="2">
        <v>1</v>
      </c>
      <c r="L2214" s="19">
        <v>95.033177771091246</v>
      </c>
      <c r="M2214" s="19">
        <f t="shared" si="204"/>
        <v>9.5033177771091243E-3</v>
      </c>
      <c r="N2214" s="19">
        <v>85.529859993982129</v>
      </c>
      <c r="O2214" s="19">
        <f t="shared" si="205"/>
        <v>8.5529859993982126E-3</v>
      </c>
      <c r="P2214" s="19">
        <f t="shared" si="206"/>
        <v>9.5033177771091173E-4</v>
      </c>
      <c r="Q2214" s="24">
        <v>4.2699999999999996</v>
      </c>
      <c r="R2214" s="24">
        <f t="shared" si="207"/>
        <v>3.6521250217430364E-2</v>
      </c>
      <c r="S2214" s="24">
        <v>6.8298200514138809</v>
      </c>
      <c r="T2214" s="24">
        <f t="shared" si="208"/>
        <v>6.4905950309057841E-3</v>
      </c>
      <c r="U2214" s="25">
        <f t="shared" si="209"/>
        <v>3.003065518652458E-2</v>
      </c>
    </row>
    <row r="2215" spans="1:21" x14ac:dyDescent="0.3">
      <c r="A2215" s="2" t="s">
        <v>6</v>
      </c>
      <c r="B2215" s="2">
        <v>390</v>
      </c>
      <c r="C2215" s="5">
        <v>39879</v>
      </c>
      <c r="D2215" s="2">
        <v>32</v>
      </c>
      <c r="E2215" s="2" t="s">
        <v>7</v>
      </c>
      <c r="F2215" s="6" t="s">
        <v>47</v>
      </c>
      <c r="G2215" s="2">
        <v>90</v>
      </c>
      <c r="H2215" s="2">
        <v>8</v>
      </c>
      <c r="I2215" s="2">
        <v>15</v>
      </c>
      <c r="J2215" s="2">
        <v>7.75</v>
      </c>
      <c r="K2215" s="2">
        <v>3</v>
      </c>
      <c r="L2215" s="19">
        <v>566.07572626871081</v>
      </c>
      <c r="M2215" s="19">
        <f t="shared" si="204"/>
        <v>5.6607572626871078E-2</v>
      </c>
      <c r="N2215" s="19">
        <v>509.46815364183976</v>
      </c>
      <c r="O2215" s="19">
        <f t="shared" si="205"/>
        <v>5.0946815364183974E-2</v>
      </c>
      <c r="P2215" s="19">
        <f t="shared" si="206"/>
        <v>5.6607572626871036E-3</v>
      </c>
      <c r="Q2215" s="24">
        <v>5.15</v>
      </c>
      <c r="R2215" s="24">
        <f t="shared" si="207"/>
        <v>0.26237609912554749</v>
      </c>
      <c r="S2215" s="24">
        <v>11.257627118644068</v>
      </c>
      <c r="T2215" s="24">
        <f t="shared" si="208"/>
        <v>6.3726694472487702E-2</v>
      </c>
      <c r="U2215" s="25">
        <f t="shared" si="209"/>
        <v>0.1986494046530598</v>
      </c>
    </row>
    <row r="2216" spans="1:21" x14ac:dyDescent="0.3">
      <c r="A2216" s="2" t="s">
        <v>6</v>
      </c>
      <c r="B2216" s="2">
        <v>390</v>
      </c>
      <c r="C2216" s="5">
        <v>39879</v>
      </c>
      <c r="D2216" s="2">
        <v>32</v>
      </c>
      <c r="E2216" s="2" t="s">
        <v>7</v>
      </c>
      <c r="F2216" s="6" t="s">
        <v>53</v>
      </c>
      <c r="G2216" s="2">
        <v>90</v>
      </c>
      <c r="H2216" s="2">
        <v>7</v>
      </c>
      <c r="I2216" s="2">
        <v>15</v>
      </c>
      <c r="J2216" s="2">
        <v>7.25</v>
      </c>
      <c r="K2216" s="2">
        <v>2</v>
      </c>
      <c r="L2216" s="19">
        <v>330.259927708627</v>
      </c>
      <c r="M2216" s="19">
        <f t="shared" si="204"/>
        <v>3.3025992770862697E-2</v>
      </c>
      <c r="N2216" s="19">
        <v>297.23393493776433</v>
      </c>
      <c r="O2216" s="19">
        <f t="shared" si="205"/>
        <v>2.9723393493776434E-2</v>
      </c>
      <c r="P2216" s="19">
        <f t="shared" si="206"/>
        <v>3.3025992770862635E-3</v>
      </c>
      <c r="Q2216" s="24">
        <v>6.51</v>
      </c>
      <c r="R2216" s="24">
        <f t="shared" si="207"/>
        <v>0.19349929164448457</v>
      </c>
      <c r="S2216" s="24">
        <v>8.2509316770186327</v>
      </c>
      <c r="T2216" s="24">
        <f t="shared" si="208"/>
        <v>2.7249520991809887E-2</v>
      </c>
      <c r="U2216" s="25">
        <f t="shared" si="209"/>
        <v>0.16624977065267468</v>
      </c>
    </row>
    <row r="2217" spans="1:21" x14ac:dyDescent="0.3">
      <c r="A2217" s="2" t="s">
        <v>6</v>
      </c>
      <c r="B2217" s="2">
        <v>390</v>
      </c>
      <c r="C2217" s="5">
        <v>39879</v>
      </c>
      <c r="D2217" s="2">
        <v>32</v>
      </c>
      <c r="E2217" s="2" t="s">
        <v>7</v>
      </c>
      <c r="F2217" s="6" t="s">
        <v>53</v>
      </c>
      <c r="G2217" s="2">
        <v>40</v>
      </c>
      <c r="H2217" s="2">
        <v>10</v>
      </c>
      <c r="I2217" s="2">
        <v>11</v>
      </c>
      <c r="J2217" s="2">
        <v>7.75</v>
      </c>
      <c r="K2217" s="2">
        <v>2</v>
      </c>
      <c r="L2217" s="19">
        <v>377.38381751247391</v>
      </c>
      <c r="M2217" s="19">
        <f t="shared" si="204"/>
        <v>3.7738381751247392E-2</v>
      </c>
      <c r="N2217" s="19">
        <v>150.95352700498958</v>
      </c>
      <c r="O2217" s="19">
        <f t="shared" si="205"/>
        <v>1.5095352700498959E-2</v>
      </c>
      <c r="P2217" s="19">
        <f t="shared" si="206"/>
        <v>2.2643029050748435E-2</v>
      </c>
      <c r="Q2217" s="24">
        <v>6.51</v>
      </c>
      <c r="R2217" s="24">
        <f t="shared" si="207"/>
        <v>9.8270746080248217E-2</v>
      </c>
      <c r="S2217" s="24">
        <v>8.2509316770186327</v>
      </c>
      <c r="T2217" s="24">
        <f t="shared" si="208"/>
        <v>0.18682608565847342</v>
      </c>
      <c r="U2217" s="25">
        <f t="shared" si="209"/>
        <v>-8.8555339578225201E-2</v>
      </c>
    </row>
    <row r="2218" spans="1:21" x14ac:dyDescent="0.3">
      <c r="A2218" s="2" t="s">
        <v>6</v>
      </c>
      <c r="B2218" s="2">
        <v>390</v>
      </c>
      <c r="C2218" s="5">
        <v>39879</v>
      </c>
      <c r="D2218" s="2">
        <v>32</v>
      </c>
      <c r="E2218" s="2" t="s">
        <v>7</v>
      </c>
      <c r="F2218" s="6" t="s">
        <v>53</v>
      </c>
      <c r="G2218" s="2">
        <v>50</v>
      </c>
      <c r="H2218" s="2">
        <v>10</v>
      </c>
      <c r="I2218" s="2">
        <v>30</v>
      </c>
      <c r="J2218" s="2">
        <v>12.5</v>
      </c>
      <c r="K2218" s="2">
        <v>2</v>
      </c>
      <c r="L2218" s="19">
        <v>981.74770424681037</v>
      </c>
      <c r="M2218" s="19">
        <f t="shared" si="204"/>
        <v>9.8174770424681035E-2</v>
      </c>
      <c r="N2218" s="19">
        <v>490.87385212340519</v>
      </c>
      <c r="O2218" s="19">
        <f t="shared" si="205"/>
        <v>4.9087385212340517E-2</v>
      </c>
      <c r="P2218" s="19">
        <f t="shared" si="206"/>
        <v>4.9087385212340517E-2</v>
      </c>
      <c r="Q2218" s="24">
        <v>6.51</v>
      </c>
      <c r="R2218" s="24">
        <f t="shared" si="207"/>
        <v>0.31955887773233677</v>
      </c>
      <c r="S2218" s="24">
        <v>8.2509316770186327</v>
      </c>
      <c r="T2218" s="24">
        <f t="shared" si="208"/>
        <v>0.40501666159051636</v>
      </c>
      <c r="U2218" s="25">
        <f t="shared" si="209"/>
        <v>-8.5457783858179592E-2</v>
      </c>
    </row>
    <row r="2219" spans="1:21" x14ac:dyDescent="0.3">
      <c r="A2219" s="2" t="s">
        <v>6</v>
      </c>
      <c r="B2219" s="2">
        <v>390</v>
      </c>
      <c r="C2219" s="5">
        <v>39879</v>
      </c>
      <c r="D2219" s="2">
        <v>32</v>
      </c>
      <c r="E2219" s="2" t="s">
        <v>7</v>
      </c>
      <c r="F2219" s="6" t="s">
        <v>44</v>
      </c>
      <c r="G2219" s="2">
        <v>80</v>
      </c>
      <c r="H2219" s="2">
        <v>8</v>
      </c>
      <c r="I2219" s="2">
        <v>11</v>
      </c>
      <c r="J2219" s="2">
        <v>6.75</v>
      </c>
      <c r="K2219" s="2">
        <v>2</v>
      </c>
      <c r="L2219" s="19">
        <v>286.27763055836988</v>
      </c>
      <c r="M2219" s="19">
        <f t="shared" si="204"/>
        <v>2.8627763055836988E-2</v>
      </c>
      <c r="N2219" s="19">
        <v>229.02210444669592</v>
      </c>
      <c r="O2219" s="19">
        <f t="shared" si="205"/>
        <v>2.2902210444669592E-2</v>
      </c>
      <c r="P2219" s="19">
        <f t="shared" si="206"/>
        <v>5.7255526111673963E-3</v>
      </c>
      <c r="Q2219" s="24">
        <v>5.78</v>
      </c>
      <c r="R2219" s="24">
        <f t="shared" si="207"/>
        <v>0.13237477637019024</v>
      </c>
      <c r="S2219" s="24">
        <v>9.0675767918088734</v>
      </c>
      <c r="T2219" s="24">
        <f t="shared" si="208"/>
        <v>5.1916887977302179E-2</v>
      </c>
      <c r="U2219" s="25">
        <f t="shared" si="209"/>
        <v>8.0457888392888061E-2</v>
      </c>
    </row>
    <row r="2220" spans="1:21" x14ac:dyDescent="0.3">
      <c r="A2220" s="2" t="s">
        <v>6</v>
      </c>
      <c r="B2220" s="2">
        <v>390</v>
      </c>
      <c r="C2220" s="5">
        <v>39879</v>
      </c>
      <c r="D2220" s="2">
        <v>32</v>
      </c>
      <c r="E2220" s="2" t="s">
        <v>7</v>
      </c>
      <c r="F2220" s="6" t="s">
        <v>44</v>
      </c>
      <c r="G2220" s="2">
        <v>70</v>
      </c>
      <c r="H2220" s="2">
        <v>4</v>
      </c>
      <c r="I2220" s="2">
        <v>10</v>
      </c>
      <c r="J2220" s="2">
        <v>4.5</v>
      </c>
      <c r="K2220" s="2">
        <v>2</v>
      </c>
      <c r="L2220" s="19">
        <v>127.23450247038662</v>
      </c>
      <c r="M2220" s="19">
        <f t="shared" si="204"/>
        <v>1.2723450247038661E-2</v>
      </c>
      <c r="N2220" s="19">
        <v>89.06415172927062</v>
      </c>
      <c r="O2220" s="19">
        <f t="shared" si="205"/>
        <v>8.9064151729270624E-3</v>
      </c>
      <c r="P2220" s="19">
        <f t="shared" si="206"/>
        <v>3.8170350741115987E-3</v>
      </c>
      <c r="Q2220" s="24">
        <v>5.78</v>
      </c>
      <c r="R2220" s="24">
        <f t="shared" si="207"/>
        <v>5.1479079699518426E-2</v>
      </c>
      <c r="S2220" s="24">
        <v>9.0675767918088734</v>
      </c>
      <c r="T2220" s="24">
        <f t="shared" si="208"/>
        <v>3.4611258651534797E-2</v>
      </c>
      <c r="U2220" s="25">
        <f t="shared" si="209"/>
        <v>1.6867821047983629E-2</v>
      </c>
    </row>
    <row r="2221" spans="1:21" x14ac:dyDescent="0.3">
      <c r="A2221" s="2" t="s">
        <v>6</v>
      </c>
      <c r="B2221" s="2">
        <v>390</v>
      </c>
      <c r="C2221" s="5">
        <v>39879</v>
      </c>
      <c r="D2221" s="2">
        <v>32</v>
      </c>
      <c r="E2221" s="2" t="s">
        <v>7</v>
      </c>
      <c r="F2221" s="6" t="s">
        <v>44</v>
      </c>
      <c r="G2221" s="2">
        <v>50</v>
      </c>
      <c r="H2221" s="2">
        <v>5</v>
      </c>
      <c r="I2221" s="2">
        <v>10</v>
      </c>
      <c r="J2221" s="2">
        <v>5</v>
      </c>
      <c r="K2221" s="2">
        <v>2</v>
      </c>
      <c r="L2221" s="19">
        <v>157.07963267948966</v>
      </c>
      <c r="M2221" s="19">
        <f t="shared" si="204"/>
        <v>1.5707963267948967E-2</v>
      </c>
      <c r="N2221" s="19">
        <v>78.539816339744831</v>
      </c>
      <c r="O2221" s="19">
        <f t="shared" si="205"/>
        <v>7.8539816339744835E-3</v>
      </c>
      <c r="P2221" s="19">
        <f t="shared" si="206"/>
        <v>7.8539816339744835E-3</v>
      </c>
      <c r="Q2221" s="24">
        <v>5.78</v>
      </c>
      <c r="R2221" s="24">
        <f t="shared" si="207"/>
        <v>4.5396013844372515E-2</v>
      </c>
      <c r="S2221" s="24">
        <v>9.0675767918088734</v>
      </c>
      <c r="T2221" s="24">
        <f t="shared" si="208"/>
        <v>7.1216581587520159E-2</v>
      </c>
      <c r="U2221" s="25">
        <f t="shared" si="209"/>
        <v>-2.5820567743147643E-2</v>
      </c>
    </row>
    <row r="2222" spans="1:21" x14ac:dyDescent="0.3">
      <c r="A2222" s="2" t="s">
        <v>6</v>
      </c>
      <c r="B2222" s="2">
        <v>390</v>
      </c>
      <c r="C2222" s="5">
        <v>39879</v>
      </c>
      <c r="D2222" s="2">
        <v>32</v>
      </c>
      <c r="E2222" s="2" t="s">
        <v>7</v>
      </c>
      <c r="F2222" s="6" t="s">
        <v>44</v>
      </c>
      <c r="G2222" s="2">
        <v>90</v>
      </c>
      <c r="H2222" s="2">
        <v>5</v>
      </c>
      <c r="I2222" s="2">
        <v>10</v>
      </c>
      <c r="J2222" s="2">
        <v>5</v>
      </c>
      <c r="K2222" s="2">
        <v>2</v>
      </c>
      <c r="L2222" s="19">
        <v>157.07963267948966</v>
      </c>
      <c r="M2222" s="19">
        <f t="shared" si="204"/>
        <v>1.5707963267948967E-2</v>
      </c>
      <c r="N2222" s="19">
        <v>141.37166941154069</v>
      </c>
      <c r="O2222" s="19">
        <f t="shared" si="205"/>
        <v>1.4137166941154069E-2</v>
      </c>
      <c r="P2222" s="19">
        <f t="shared" si="206"/>
        <v>1.5707963267948977E-3</v>
      </c>
      <c r="Q2222" s="24">
        <v>5.78</v>
      </c>
      <c r="R2222" s="24">
        <f t="shared" si="207"/>
        <v>8.171282491987053E-2</v>
      </c>
      <c r="S2222" s="24">
        <v>9.0675767918088734</v>
      </c>
      <c r="T2222" s="24">
        <f t="shared" si="208"/>
        <v>1.4243316317504041E-2</v>
      </c>
      <c r="U2222" s="25">
        <f t="shared" si="209"/>
        <v>6.7469508602366488E-2</v>
      </c>
    </row>
    <row r="2223" spans="1:21" x14ac:dyDescent="0.3">
      <c r="A2223" s="2" t="s">
        <v>6</v>
      </c>
      <c r="B2223" s="2">
        <v>390</v>
      </c>
      <c r="C2223" s="5">
        <v>39879</v>
      </c>
      <c r="D2223" s="2">
        <v>32</v>
      </c>
      <c r="E2223" s="2" t="s">
        <v>7</v>
      </c>
      <c r="F2223" s="6" t="s">
        <v>53</v>
      </c>
      <c r="G2223" s="2">
        <v>70</v>
      </c>
      <c r="H2223" s="2">
        <v>17</v>
      </c>
      <c r="I2223" s="2">
        <v>30</v>
      </c>
      <c r="J2223" s="2">
        <v>16</v>
      </c>
      <c r="K2223" s="2">
        <v>2</v>
      </c>
      <c r="L2223" s="19">
        <v>1608.4954386379741</v>
      </c>
      <c r="M2223" s="19">
        <f t="shared" si="204"/>
        <v>0.16084954386379741</v>
      </c>
      <c r="N2223" s="19">
        <v>1125.9468070465819</v>
      </c>
      <c r="O2223" s="19">
        <f t="shared" si="205"/>
        <v>0.11259468070465818</v>
      </c>
      <c r="P2223" s="19">
        <f t="shared" si="206"/>
        <v>4.8254863159139225E-2</v>
      </c>
      <c r="Q2223" s="24">
        <v>6.51</v>
      </c>
      <c r="R2223" s="24">
        <f t="shared" si="207"/>
        <v>0.73299137138732473</v>
      </c>
      <c r="S2223" s="24">
        <v>8.2509316770186327</v>
      </c>
      <c r="T2223" s="24">
        <f t="shared" si="208"/>
        <v>0.39814757900994124</v>
      </c>
      <c r="U2223" s="25">
        <f t="shared" si="209"/>
        <v>0.33484379237738349</v>
      </c>
    </row>
    <row r="2224" spans="1:21" x14ac:dyDescent="0.3">
      <c r="A2224" s="2" t="s">
        <v>6</v>
      </c>
      <c r="B2224" s="2">
        <v>390</v>
      </c>
      <c r="C2224" s="5">
        <v>39879</v>
      </c>
      <c r="D2224" s="2">
        <v>32</v>
      </c>
      <c r="E2224" s="2" t="s">
        <v>7</v>
      </c>
      <c r="F2224" s="6" t="s">
        <v>53</v>
      </c>
      <c r="G2224" s="2">
        <v>80</v>
      </c>
      <c r="H2224" s="2">
        <v>13</v>
      </c>
      <c r="I2224" s="2">
        <v>16</v>
      </c>
      <c r="J2224" s="2">
        <v>10.5</v>
      </c>
      <c r="K2224" s="2">
        <v>2</v>
      </c>
      <c r="L2224" s="19">
        <v>692.72118011654936</v>
      </c>
      <c r="M2224" s="19">
        <f t="shared" si="204"/>
        <v>6.9272118011654935E-2</v>
      </c>
      <c r="N2224" s="19">
        <v>554.17694409323951</v>
      </c>
      <c r="O2224" s="19">
        <f t="shared" si="205"/>
        <v>5.5417694409323953E-2</v>
      </c>
      <c r="P2224" s="19">
        <f t="shared" si="206"/>
        <v>1.3854423602330981E-2</v>
      </c>
      <c r="Q2224" s="24">
        <v>6.51</v>
      </c>
      <c r="R2224" s="24">
        <f t="shared" si="207"/>
        <v>0.36076919060469892</v>
      </c>
      <c r="S2224" s="24">
        <v>8.2509316770186327</v>
      </c>
      <c r="T2224" s="24">
        <f t="shared" si="208"/>
        <v>0.11431190256730729</v>
      </c>
      <c r="U2224" s="25">
        <f t="shared" si="209"/>
        <v>0.24645728803739164</v>
      </c>
    </row>
    <row r="2225" spans="1:21" x14ac:dyDescent="0.3">
      <c r="A2225" s="2" t="s">
        <v>6</v>
      </c>
      <c r="B2225" s="2">
        <v>390</v>
      </c>
      <c r="C2225" s="5">
        <v>39879</v>
      </c>
      <c r="D2225" s="2">
        <v>32</v>
      </c>
      <c r="E2225" s="2" t="s">
        <v>7</v>
      </c>
      <c r="F2225" s="6" t="s">
        <v>42</v>
      </c>
      <c r="G2225" s="2">
        <v>10</v>
      </c>
      <c r="H2225" s="2">
        <v>26</v>
      </c>
      <c r="I2225" s="2">
        <v>25</v>
      </c>
      <c r="J2225" s="2">
        <v>19.25</v>
      </c>
      <c r="K2225" s="2">
        <v>2</v>
      </c>
      <c r="L2225" s="19">
        <v>2328.3128553917354</v>
      </c>
      <c r="M2225" s="19">
        <f t="shared" si="204"/>
        <v>0.23283128553917354</v>
      </c>
      <c r="N2225" s="19">
        <v>232.83128553917356</v>
      </c>
      <c r="O2225" s="19">
        <f t="shared" si="205"/>
        <v>2.3283128553917357E-2</v>
      </c>
      <c r="P2225" s="19">
        <f t="shared" si="206"/>
        <v>0.2095481569852562</v>
      </c>
      <c r="Q2225" s="24">
        <v>11.49</v>
      </c>
      <c r="R2225" s="24">
        <f t="shared" si="207"/>
        <v>0.26752314708451042</v>
      </c>
      <c r="S2225" s="24">
        <v>8.1999999999999993</v>
      </c>
      <c r="T2225" s="24">
        <f t="shared" si="208"/>
        <v>1.7182948872791006</v>
      </c>
      <c r="U2225" s="25">
        <f t="shared" si="209"/>
        <v>-1.4507717401945901</v>
      </c>
    </row>
    <row r="2226" spans="1:21" x14ac:dyDescent="0.3">
      <c r="A2226" s="2" t="s">
        <v>6</v>
      </c>
      <c r="B2226" s="2">
        <v>390</v>
      </c>
      <c r="C2226" s="5">
        <v>39879</v>
      </c>
      <c r="D2226" s="2">
        <v>32</v>
      </c>
      <c r="E2226" s="2" t="s">
        <v>7</v>
      </c>
      <c r="F2226" s="6" t="s">
        <v>53</v>
      </c>
      <c r="G2226" s="2">
        <v>90</v>
      </c>
      <c r="H2226" s="2">
        <v>3</v>
      </c>
      <c r="I2226" s="2">
        <v>12</v>
      </c>
      <c r="J2226" s="2">
        <v>4.5</v>
      </c>
      <c r="K2226" s="2">
        <v>2</v>
      </c>
      <c r="L2226" s="19">
        <v>127.23450247038662</v>
      </c>
      <c r="M2226" s="19">
        <f t="shared" si="204"/>
        <v>1.2723450247038661E-2</v>
      </c>
      <c r="N2226" s="19">
        <v>114.51105222334796</v>
      </c>
      <c r="O2226" s="19">
        <f t="shared" si="205"/>
        <v>1.1451105222334796E-2</v>
      </c>
      <c r="P2226" s="19">
        <f t="shared" si="206"/>
        <v>1.2723450247038651E-3</v>
      </c>
      <c r="Q2226" s="24">
        <v>6.51</v>
      </c>
      <c r="R2226" s="24">
        <f t="shared" si="207"/>
        <v>7.4546694997399521E-2</v>
      </c>
      <c r="S2226" s="24">
        <v>8.2509316770186327</v>
      </c>
      <c r="T2226" s="24">
        <f t="shared" si="208"/>
        <v>1.0498031868426174E-2</v>
      </c>
      <c r="U2226" s="25">
        <f t="shared" si="209"/>
        <v>6.4048663128973352E-2</v>
      </c>
    </row>
    <row r="2227" spans="1:21" x14ac:dyDescent="0.3">
      <c r="A2227" s="2" t="s">
        <v>6</v>
      </c>
      <c r="B2227" s="2">
        <v>390</v>
      </c>
      <c r="C2227" s="5">
        <v>39879</v>
      </c>
      <c r="D2227" s="2">
        <v>32</v>
      </c>
      <c r="E2227" s="2" t="s">
        <v>7</v>
      </c>
      <c r="F2227" s="6" t="s">
        <v>44</v>
      </c>
      <c r="G2227" s="2">
        <v>90</v>
      </c>
      <c r="H2227" s="2">
        <v>5</v>
      </c>
      <c r="I2227" s="2">
        <v>10</v>
      </c>
      <c r="J2227" s="2">
        <v>5</v>
      </c>
      <c r="K2227" s="2">
        <v>2</v>
      </c>
      <c r="L2227" s="19">
        <v>157.07963267948966</v>
      </c>
      <c r="M2227" s="19">
        <f t="shared" si="204"/>
        <v>1.5707963267948967E-2</v>
      </c>
      <c r="N2227" s="19">
        <v>141.37166941154069</v>
      </c>
      <c r="O2227" s="19">
        <f t="shared" si="205"/>
        <v>1.4137166941154069E-2</v>
      </c>
      <c r="P2227" s="19">
        <f t="shared" si="206"/>
        <v>1.5707963267948977E-3</v>
      </c>
      <c r="Q2227" s="24">
        <v>5.78</v>
      </c>
      <c r="R2227" s="24">
        <f t="shared" si="207"/>
        <v>8.171282491987053E-2</v>
      </c>
      <c r="S2227" s="24">
        <v>9.0675767918088734</v>
      </c>
      <c r="T2227" s="24">
        <f t="shared" si="208"/>
        <v>1.4243316317504041E-2</v>
      </c>
      <c r="U2227" s="25">
        <f t="shared" si="209"/>
        <v>6.7469508602366488E-2</v>
      </c>
    </row>
    <row r="2228" spans="1:21" x14ac:dyDescent="0.3">
      <c r="A2228" s="2" t="s">
        <v>6</v>
      </c>
      <c r="B2228" s="2">
        <v>390</v>
      </c>
      <c r="C2228" s="5">
        <v>39879</v>
      </c>
      <c r="D2228" s="2">
        <v>32</v>
      </c>
      <c r="E2228" s="2" t="s">
        <v>7</v>
      </c>
      <c r="F2228" s="6" t="s">
        <v>53</v>
      </c>
      <c r="G2228" s="2">
        <v>20</v>
      </c>
      <c r="H2228" s="2">
        <v>20</v>
      </c>
      <c r="I2228" s="2">
        <v>35</v>
      </c>
      <c r="J2228" s="2">
        <v>18.75</v>
      </c>
      <c r="K2228" s="2">
        <v>2</v>
      </c>
      <c r="L2228" s="19">
        <v>2208.9323345553235</v>
      </c>
      <c r="M2228" s="19">
        <f t="shared" si="204"/>
        <v>0.22089323345553236</v>
      </c>
      <c r="N2228" s="19">
        <v>441.78646691106474</v>
      </c>
      <c r="O2228" s="19">
        <f t="shared" si="205"/>
        <v>4.4178646691106473E-2</v>
      </c>
      <c r="P2228" s="19">
        <f t="shared" si="206"/>
        <v>0.17671458676442589</v>
      </c>
      <c r="Q2228" s="24">
        <v>6.51</v>
      </c>
      <c r="R2228" s="24">
        <f t="shared" si="207"/>
        <v>0.28760298995910311</v>
      </c>
      <c r="S2228" s="24">
        <v>8.2509316770186327</v>
      </c>
      <c r="T2228" s="24">
        <f t="shared" si="208"/>
        <v>1.4580599817258593</v>
      </c>
      <c r="U2228" s="25">
        <f t="shared" si="209"/>
        <v>-1.1704569917667562</v>
      </c>
    </row>
    <row r="2229" spans="1:21" x14ac:dyDescent="0.3">
      <c r="A2229" s="2" t="s">
        <v>6</v>
      </c>
      <c r="B2229" s="2">
        <v>390</v>
      </c>
      <c r="C2229" s="5">
        <v>39879</v>
      </c>
      <c r="D2229" s="2">
        <v>32</v>
      </c>
      <c r="E2229" s="2" t="s">
        <v>7</v>
      </c>
      <c r="F2229" s="6" t="s">
        <v>47</v>
      </c>
      <c r="G2229" s="2">
        <v>90</v>
      </c>
      <c r="H2229" s="2">
        <v>8</v>
      </c>
      <c r="I2229" s="2">
        <v>15</v>
      </c>
      <c r="J2229" s="2">
        <v>7.75</v>
      </c>
      <c r="K2229" s="2">
        <v>3</v>
      </c>
      <c r="L2229" s="19">
        <v>566.07572626871081</v>
      </c>
      <c r="M2229" s="19">
        <f t="shared" si="204"/>
        <v>5.6607572626871078E-2</v>
      </c>
      <c r="N2229" s="19">
        <v>509.46815364183976</v>
      </c>
      <c r="O2229" s="19">
        <f t="shared" si="205"/>
        <v>5.0946815364183974E-2</v>
      </c>
      <c r="P2229" s="19">
        <f t="shared" si="206"/>
        <v>5.6607572626871036E-3</v>
      </c>
      <c r="Q2229" s="24">
        <v>5.15</v>
      </c>
      <c r="R2229" s="24">
        <f t="shared" si="207"/>
        <v>0.26237609912554749</v>
      </c>
      <c r="S2229" s="24">
        <v>11.257627118644068</v>
      </c>
      <c r="T2229" s="24">
        <f t="shared" si="208"/>
        <v>6.3726694472487702E-2</v>
      </c>
      <c r="U2229" s="25">
        <f t="shared" si="209"/>
        <v>0.1986494046530598</v>
      </c>
    </row>
    <row r="2230" spans="1:21" x14ac:dyDescent="0.3">
      <c r="A2230" s="2" t="s">
        <v>6</v>
      </c>
      <c r="B2230" s="2">
        <v>390</v>
      </c>
      <c r="C2230" s="5">
        <v>39879</v>
      </c>
      <c r="D2230" s="2">
        <v>32</v>
      </c>
      <c r="E2230" s="2" t="s">
        <v>7</v>
      </c>
      <c r="F2230" s="6" t="s">
        <v>47</v>
      </c>
      <c r="G2230" s="2">
        <v>50</v>
      </c>
      <c r="H2230" s="2">
        <v>12</v>
      </c>
      <c r="I2230" s="2">
        <v>20</v>
      </c>
      <c r="J2230" s="2">
        <v>11</v>
      </c>
      <c r="K2230" s="2">
        <v>3</v>
      </c>
      <c r="L2230" s="19">
        <v>1140.398133253095</v>
      </c>
      <c r="M2230" s="19">
        <f t="shared" si="204"/>
        <v>0.11403981332530951</v>
      </c>
      <c r="N2230" s="19">
        <v>570.19906662654751</v>
      </c>
      <c r="O2230" s="19">
        <f t="shared" si="205"/>
        <v>5.7019906662654753E-2</v>
      </c>
      <c r="P2230" s="19">
        <f t="shared" si="206"/>
        <v>5.7019906662654753E-2</v>
      </c>
      <c r="Q2230" s="24">
        <v>5.15</v>
      </c>
      <c r="R2230" s="24">
        <f t="shared" si="207"/>
        <v>0.293652519312672</v>
      </c>
      <c r="S2230" s="24">
        <v>11.257627118644068</v>
      </c>
      <c r="T2230" s="24">
        <f t="shared" si="208"/>
        <v>0.64190884754805577</v>
      </c>
      <c r="U2230" s="25">
        <f t="shared" si="209"/>
        <v>-0.34825632823538377</v>
      </c>
    </row>
    <row r="2231" spans="1:21" x14ac:dyDescent="0.3">
      <c r="A2231" s="2" t="s">
        <v>6</v>
      </c>
      <c r="B2231" s="2">
        <v>390</v>
      </c>
      <c r="C2231" s="5">
        <v>39879</v>
      </c>
      <c r="D2231" s="2">
        <v>32</v>
      </c>
      <c r="E2231" s="2" t="s">
        <v>7</v>
      </c>
      <c r="F2231" s="6" t="s">
        <v>53</v>
      </c>
      <c r="G2231" s="2">
        <v>40</v>
      </c>
      <c r="H2231" s="2">
        <v>7</v>
      </c>
      <c r="I2231" s="2">
        <v>15</v>
      </c>
      <c r="J2231" s="2">
        <v>7.25</v>
      </c>
      <c r="K2231" s="2">
        <v>2</v>
      </c>
      <c r="L2231" s="19">
        <v>330.259927708627</v>
      </c>
      <c r="M2231" s="19">
        <f t="shared" si="204"/>
        <v>3.3025992770862697E-2</v>
      </c>
      <c r="N2231" s="19">
        <v>132.1039710834508</v>
      </c>
      <c r="O2231" s="19">
        <f t="shared" si="205"/>
        <v>1.321039710834508E-2</v>
      </c>
      <c r="P2231" s="19">
        <f t="shared" si="206"/>
        <v>1.9815595662517616E-2</v>
      </c>
      <c r="Q2231" s="24">
        <v>6.51</v>
      </c>
      <c r="R2231" s="24">
        <f t="shared" si="207"/>
        <v>8.5999685175326468E-2</v>
      </c>
      <c r="S2231" s="24">
        <v>8.2509316770186327</v>
      </c>
      <c r="T2231" s="24">
        <f t="shared" si="208"/>
        <v>0.16349712595085961</v>
      </c>
      <c r="U2231" s="25">
        <f t="shared" si="209"/>
        <v>-7.7497440775533138E-2</v>
      </c>
    </row>
    <row r="2232" spans="1:21" x14ac:dyDescent="0.3">
      <c r="A2232" s="2" t="s">
        <v>6</v>
      </c>
      <c r="B2232" s="2">
        <v>390</v>
      </c>
      <c r="C2232" s="5">
        <v>39879</v>
      </c>
      <c r="D2232" s="2">
        <v>32</v>
      </c>
      <c r="E2232" s="2" t="s">
        <v>7</v>
      </c>
      <c r="F2232" s="6" t="s">
        <v>43</v>
      </c>
      <c r="G2232" s="2">
        <v>50</v>
      </c>
      <c r="H2232" s="2">
        <v>10</v>
      </c>
      <c r="I2232" s="2">
        <v>13</v>
      </c>
      <c r="J2232" s="2">
        <v>8.25</v>
      </c>
      <c r="K2232" s="2">
        <v>2</v>
      </c>
      <c r="L2232" s="19">
        <v>427.6492999699106</v>
      </c>
      <c r="M2232" s="19">
        <f t="shared" si="204"/>
        <v>4.2764929996991059E-2</v>
      </c>
      <c r="N2232" s="19">
        <v>213.8246499849553</v>
      </c>
      <c r="O2232" s="19">
        <f t="shared" si="205"/>
        <v>2.138246499849553E-2</v>
      </c>
      <c r="P2232" s="19">
        <f t="shared" si="206"/>
        <v>2.138246499849553E-2</v>
      </c>
      <c r="Q2232" s="24">
        <v>9.1999999999999993</v>
      </c>
      <c r="R2232" s="24">
        <f t="shared" si="207"/>
        <v>0.19671867798615886</v>
      </c>
      <c r="S2232" s="24">
        <v>8.1999999999999993</v>
      </c>
      <c r="T2232" s="24">
        <f t="shared" si="208"/>
        <v>0.17533621298766333</v>
      </c>
      <c r="U2232" s="25">
        <f t="shared" si="209"/>
        <v>2.1382464998495526E-2</v>
      </c>
    </row>
    <row r="2233" spans="1:21" x14ac:dyDescent="0.3">
      <c r="A2233" s="2" t="s">
        <v>6</v>
      </c>
      <c r="B2233" s="2">
        <v>390</v>
      </c>
      <c r="C2233" s="5">
        <v>39879</v>
      </c>
      <c r="D2233" s="2">
        <v>32</v>
      </c>
      <c r="E2233" s="2" t="s">
        <v>7</v>
      </c>
      <c r="F2233" s="6" t="s">
        <v>42</v>
      </c>
      <c r="G2233" s="2">
        <v>10</v>
      </c>
      <c r="H2233" s="2">
        <v>30</v>
      </c>
      <c r="I2233" s="2">
        <v>30</v>
      </c>
      <c r="J2233" s="2">
        <v>22.5</v>
      </c>
      <c r="K2233" s="2">
        <v>2</v>
      </c>
      <c r="L2233" s="19">
        <v>3180.8625617596654</v>
      </c>
      <c r="M2233" s="19">
        <f t="shared" si="204"/>
        <v>0.31808625617596653</v>
      </c>
      <c r="N2233" s="19">
        <v>318.08625617596658</v>
      </c>
      <c r="O2233" s="19">
        <f t="shared" si="205"/>
        <v>3.1808625617596661E-2</v>
      </c>
      <c r="P2233" s="19">
        <f t="shared" si="206"/>
        <v>0.28627763055836986</v>
      </c>
      <c r="Q2233" s="24">
        <v>11.49</v>
      </c>
      <c r="R2233" s="24">
        <f t="shared" si="207"/>
        <v>0.36548110834618563</v>
      </c>
      <c r="S2233" s="24">
        <v>8.1999999999999993</v>
      </c>
      <c r="T2233" s="24">
        <f t="shared" si="208"/>
        <v>2.3474765705786327</v>
      </c>
      <c r="U2233" s="25">
        <f t="shared" si="209"/>
        <v>-1.9819954622324469</v>
      </c>
    </row>
    <row r="2234" spans="1:21" x14ac:dyDescent="0.3">
      <c r="A2234" s="2" t="s">
        <v>6</v>
      </c>
      <c r="B2234" s="2">
        <v>390</v>
      </c>
      <c r="C2234" s="5">
        <v>39879</v>
      </c>
      <c r="D2234" s="2">
        <v>32</v>
      </c>
      <c r="E2234" s="2" t="s">
        <v>7</v>
      </c>
      <c r="F2234" s="6" t="s">
        <v>47</v>
      </c>
      <c r="G2234" s="2">
        <v>60</v>
      </c>
      <c r="H2234" s="2">
        <v>4</v>
      </c>
      <c r="I2234" s="2">
        <v>15</v>
      </c>
      <c r="J2234" s="2">
        <v>5.75</v>
      </c>
      <c r="K2234" s="2">
        <v>3</v>
      </c>
      <c r="L2234" s="19">
        <v>311.60672132793758</v>
      </c>
      <c r="M2234" s="19">
        <f t="shared" si="204"/>
        <v>3.1160672132793759E-2</v>
      </c>
      <c r="N2234" s="19">
        <v>186.96403279676255</v>
      </c>
      <c r="O2234" s="19">
        <f t="shared" si="205"/>
        <v>1.8696403279676255E-2</v>
      </c>
      <c r="P2234" s="19">
        <f t="shared" si="206"/>
        <v>1.2464268853117504E-2</v>
      </c>
      <c r="Q2234" s="24">
        <v>5.15</v>
      </c>
      <c r="R2234" s="24">
        <f t="shared" si="207"/>
        <v>9.628647689033272E-2</v>
      </c>
      <c r="S2234" s="24">
        <v>11.257627118644068</v>
      </c>
      <c r="T2234" s="24">
        <f t="shared" si="208"/>
        <v>0.14031809105492621</v>
      </c>
      <c r="U2234" s="25">
        <f t="shared" si="209"/>
        <v>-4.4031614164593488E-2</v>
      </c>
    </row>
    <row r="2235" spans="1:21" x14ac:dyDescent="0.3">
      <c r="A2235" s="2" t="s">
        <v>6</v>
      </c>
      <c r="B2235" s="2">
        <v>390</v>
      </c>
      <c r="C2235" s="5">
        <v>39879</v>
      </c>
      <c r="D2235" s="2">
        <v>32</v>
      </c>
      <c r="E2235" s="2" t="s">
        <v>7</v>
      </c>
      <c r="F2235" s="6" t="s">
        <v>44</v>
      </c>
      <c r="G2235" s="2">
        <v>20</v>
      </c>
      <c r="H2235" s="2">
        <v>10</v>
      </c>
      <c r="I2235" s="2">
        <v>8</v>
      </c>
      <c r="J2235" s="2">
        <v>7</v>
      </c>
      <c r="K2235" s="2">
        <v>2</v>
      </c>
      <c r="L2235" s="19">
        <v>307.8760800517997</v>
      </c>
      <c r="M2235" s="19">
        <f t="shared" si="204"/>
        <v>3.0787608005179972E-2</v>
      </c>
      <c r="N2235" s="19">
        <v>61.575216010359945</v>
      </c>
      <c r="O2235" s="19">
        <f t="shared" si="205"/>
        <v>6.1575216010359944E-3</v>
      </c>
      <c r="P2235" s="19">
        <f t="shared" si="206"/>
        <v>2.4630086404143978E-2</v>
      </c>
      <c r="Q2235" s="24">
        <v>5.78</v>
      </c>
      <c r="R2235" s="24">
        <f t="shared" si="207"/>
        <v>3.5590474853988051E-2</v>
      </c>
      <c r="S2235" s="24">
        <v>9.0675767918088734</v>
      </c>
      <c r="T2235" s="24">
        <f t="shared" si="208"/>
        <v>0.2233351998584632</v>
      </c>
      <c r="U2235" s="25">
        <f t="shared" si="209"/>
        <v>-0.18774472500447514</v>
      </c>
    </row>
    <row r="2236" spans="1:21" x14ac:dyDescent="0.3">
      <c r="A2236" s="2" t="s">
        <v>6</v>
      </c>
      <c r="B2236" s="2">
        <v>390</v>
      </c>
      <c r="C2236" s="5">
        <v>39879</v>
      </c>
      <c r="D2236" s="2">
        <v>32</v>
      </c>
      <c r="E2236" s="2" t="s">
        <v>7</v>
      </c>
      <c r="F2236" s="6" t="s">
        <v>42</v>
      </c>
      <c r="G2236" s="2">
        <v>20</v>
      </c>
      <c r="H2236" s="2">
        <v>18</v>
      </c>
      <c r="I2236" s="2">
        <v>20</v>
      </c>
      <c r="J2236" s="2">
        <v>14</v>
      </c>
      <c r="K2236" s="2">
        <v>2</v>
      </c>
      <c r="L2236" s="19">
        <v>1231.5043202071988</v>
      </c>
      <c r="M2236" s="19">
        <f t="shared" si="204"/>
        <v>0.12315043202071989</v>
      </c>
      <c r="N2236" s="19">
        <v>246.30086404143978</v>
      </c>
      <c r="O2236" s="19">
        <f t="shared" si="205"/>
        <v>2.4630086404143978E-2</v>
      </c>
      <c r="P2236" s="19">
        <f t="shared" si="206"/>
        <v>9.8520345616575911E-2</v>
      </c>
      <c r="Q2236" s="24">
        <v>11.49</v>
      </c>
      <c r="R2236" s="24">
        <f t="shared" si="207"/>
        <v>0.28299969278361431</v>
      </c>
      <c r="S2236" s="24">
        <v>8.1999999999999993</v>
      </c>
      <c r="T2236" s="24">
        <f t="shared" si="208"/>
        <v>0.80786683405592241</v>
      </c>
      <c r="U2236" s="25">
        <f t="shared" si="209"/>
        <v>-0.52486714127230805</v>
      </c>
    </row>
    <row r="2237" spans="1:21" x14ac:dyDescent="0.3">
      <c r="A2237" s="2" t="s">
        <v>6</v>
      </c>
      <c r="B2237" s="2">
        <v>390</v>
      </c>
      <c r="C2237" s="5">
        <v>39879</v>
      </c>
      <c r="D2237" s="2">
        <v>32</v>
      </c>
      <c r="E2237" s="2" t="s">
        <v>7</v>
      </c>
      <c r="F2237" s="6" t="s">
        <v>36</v>
      </c>
      <c r="G2237" s="2">
        <v>60</v>
      </c>
      <c r="H2237" s="2">
        <v>40</v>
      </c>
      <c r="I2237" s="2">
        <v>20</v>
      </c>
      <c r="J2237" s="2">
        <v>25</v>
      </c>
      <c r="K2237" s="2">
        <v>2</v>
      </c>
      <c r="L2237" s="19">
        <v>3926.9908169872415</v>
      </c>
      <c r="M2237" s="19">
        <f t="shared" si="204"/>
        <v>0.39269908169872414</v>
      </c>
      <c r="N2237" s="19">
        <v>2356.1944901923448</v>
      </c>
      <c r="O2237" s="19">
        <f t="shared" si="205"/>
        <v>0.23561944901923448</v>
      </c>
      <c r="P2237" s="19">
        <f t="shared" si="206"/>
        <v>0.15707963267948966</v>
      </c>
      <c r="Q2237" s="24">
        <v>6.62</v>
      </c>
      <c r="R2237" s="24">
        <f t="shared" si="207"/>
        <v>1.5598007525073323</v>
      </c>
      <c r="S2237" s="24">
        <v>8.3025000000000002</v>
      </c>
      <c r="T2237" s="24">
        <f t="shared" si="208"/>
        <v>1.3041536503214628</v>
      </c>
      <c r="U2237" s="25">
        <f t="shared" si="209"/>
        <v>0.2556471021858695</v>
      </c>
    </row>
    <row r="2238" spans="1:21" x14ac:dyDescent="0.3">
      <c r="A2238" s="2" t="s">
        <v>6</v>
      </c>
      <c r="B2238" s="2">
        <v>390</v>
      </c>
      <c r="C2238" s="5">
        <v>39879</v>
      </c>
      <c r="D2238" s="2">
        <v>32</v>
      </c>
      <c r="E2238" s="2" t="s">
        <v>7</v>
      </c>
      <c r="F2238" s="6" t="s">
        <v>53</v>
      </c>
      <c r="G2238" s="2">
        <v>20</v>
      </c>
      <c r="H2238" s="2">
        <v>10</v>
      </c>
      <c r="I2238" s="2">
        <v>30</v>
      </c>
      <c r="J2238" s="2">
        <v>12.5</v>
      </c>
      <c r="K2238" s="2">
        <v>2</v>
      </c>
      <c r="L2238" s="19">
        <v>981.74770424681037</v>
      </c>
      <c r="M2238" s="19">
        <f t="shared" si="204"/>
        <v>9.8174770424681035E-2</v>
      </c>
      <c r="N2238" s="19">
        <v>196.34954084936209</v>
      </c>
      <c r="O2238" s="19">
        <f t="shared" si="205"/>
        <v>1.9634954084936207E-2</v>
      </c>
      <c r="P2238" s="19">
        <f t="shared" si="206"/>
        <v>7.8539816339744828E-2</v>
      </c>
      <c r="Q2238" s="24">
        <v>6.51</v>
      </c>
      <c r="R2238" s="24">
        <f t="shared" si="207"/>
        <v>0.1278235510929347</v>
      </c>
      <c r="S2238" s="24">
        <v>8.2509316770186327</v>
      </c>
      <c r="T2238" s="24">
        <f t="shared" si="208"/>
        <v>0.64802665854482622</v>
      </c>
      <c r="U2238" s="25">
        <f t="shared" si="209"/>
        <v>-0.52020310745189158</v>
      </c>
    </row>
    <row r="2239" spans="1:21" x14ac:dyDescent="0.3">
      <c r="A2239" s="2" t="s">
        <v>6</v>
      </c>
      <c r="B2239" s="2">
        <v>390</v>
      </c>
      <c r="C2239" s="5">
        <v>39879</v>
      </c>
      <c r="D2239" s="2">
        <v>32</v>
      </c>
      <c r="E2239" s="2" t="s">
        <v>7</v>
      </c>
      <c r="F2239" s="6" t="s">
        <v>53</v>
      </c>
      <c r="G2239" s="2">
        <v>90</v>
      </c>
      <c r="H2239" s="2">
        <v>5</v>
      </c>
      <c r="I2239" s="2">
        <v>11</v>
      </c>
      <c r="J2239" s="2">
        <v>5.25</v>
      </c>
      <c r="K2239" s="2">
        <v>2</v>
      </c>
      <c r="L2239" s="19">
        <v>173.18029502913734</v>
      </c>
      <c r="M2239" s="19">
        <f t="shared" si="204"/>
        <v>1.7318029502913734E-2</v>
      </c>
      <c r="N2239" s="19">
        <v>155.86226552622361</v>
      </c>
      <c r="O2239" s="19">
        <f t="shared" si="205"/>
        <v>1.5586226552622361E-2</v>
      </c>
      <c r="P2239" s="19">
        <f t="shared" si="206"/>
        <v>1.7318029502913727E-3</v>
      </c>
      <c r="Q2239" s="24">
        <v>6.51</v>
      </c>
      <c r="R2239" s="24">
        <f t="shared" si="207"/>
        <v>0.10146633485757156</v>
      </c>
      <c r="S2239" s="24">
        <v>8.2509316770186327</v>
      </c>
      <c r="T2239" s="24">
        <f t="shared" si="208"/>
        <v>1.4288987820913411E-2</v>
      </c>
      <c r="U2239" s="25">
        <f t="shared" si="209"/>
        <v>8.7177347036658151E-2</v>
      </c>
    </row>
    <row r="2240" spans="1:21" x14ac:dyDescent="0.3">
      <c r="A2240" s="2" t="s">
        <v>6</v>
      </c>
      <c r="B2240" s="2">
        <v>390</v>
      </c>
      <c r="C2240" s="5">
        <v>39879</v>
      </c>
      <c r="D2240" s="2">
        <v>32</v>
      </c>
      <c r="E2240" s="2" t="s">
        <v>7</v>
      </c>
      <c r="F2240" s="6" t="s">
        <v>35</v>
      </c>
      <c r="G2240" s="2">
        <v>60</v>
      </c>
      <c r="H2240" s="2">
        <v>3</v>
      </c>
      <c r="I2240" s="2">
        <v>12</v>
      </c>
      <c r="J2240" s="2">
        <v>4.5</v>
      </c>
      <c r="K2240" s="2">
        <v>1</v>
      </c>
      <c r="L2240" s="19">
        <v>63.617251235193308</v>
      </c>
      <c r="M2240" s="19">
        <f t="shared" si="204"/>
        <v>6.3617251235193305E-3</v>
      </c>
      <c r="N2240" s="19">
        <v>38.170350741115982</v>
      </c>
      <c r="O2240" s="19">
        <f t="shared" si="205"/>
        <v>3.8170350741115982E-3</v>
      </c>
      <c r="P2240" s="19">
        <f t="shared" si="206"/>
        <v>2.5446900494077323E-3</v>
      </c>
      <c r="Q2240" s="24">
        <v>1.93</v>
      </c>
      <c r="R2240" s="24">
        <f t="shared" si="207"/>
        <v>7.3668776930353843E-3</v>
      </c>
      <c r="S2240" s="24">
        <v>8.104694792715291</v>
      </c>
      <c r="T2240" s="24">
        <f t="shared" si="208"/>
        <v>2.0623936192509264E-2</v>
      </c>
      <c r="U2240" s="25">
        <f t="shared" si="209"/>
        <v>-1.3257058499473881E-2</v>
      </c>
    </row>
    <row r="2241" spans="1:21" x14ac:dyDescent="0.3">
      <c r="A2241" s="2" t="s">
        <v>6</v>
      </c>
      <c r="B2241" s="2">
        <v>390</v>
      </c>
      <c r="C2241" s="5">
        <v>39879</v>
      </c>
      <c r="D2241" s="2">
        <v>32</v>
      </c>
      <c r="E2241" s="2" t="s">
        <v>7</v>
      </c>
      <c r="F2241" s="6" t="s">
        <v>53</v>
      </c>
      <c r="G2241" s="2">
        <v>40</v>
      </c>
      <c r="H2241" s="2">
        <v>15</v>
      </c>
      <c r="I2241" s="2">
        <v>20</v>
      </c>
      <c r="J2241" s="2">
        <v>12.5</v>
      </c>
      <c r="K2241" s="2">
        <v>2</v>
      </c>
      <c r="L2241" s="19">
        <v>981.74770424681037</v>
      </c>
      <c r="M2241" s="19">
        <f t="shared" si="204"/>
        <v>9.8174770424681035E-2</v>
      </c>
      <c r="N2241" s="19">
        <v>392.69908169872417</v>
      </c>
      <c r="O2241" s="19">
        <f t="shared" si="205"/>
        <v>3.9269908169872414E-2</v>
      </c>
      <c r="P2241" s="19">
        <f t="shared" si="206"/>
        <v>5.8904862254808621E-2</v>
      </c>
      <c r="Q2241" s="24">
        <v>6.51</v>
      </c>
      <c r="R2241" s="24">
        <f t="shared" si="207"/>
        <v>0.25564710218586939</v>
      </c>
      <c r="S2241" s="24">
        <v>8.2509316770186327</v>
      </c>
      <c r="T2241" s="24">
        <f t="shared" si="208"/>
        <v>0.48601999390861966</v>
      </c>
      <c r="U2241" s="25">
        <f t="shared" si="209"/>
        <v>-0.23037289172275027</v>
      </c>
    </row>
    <row r="2242" spans="1:21" x14ac:dyDescent="0.3">
      <c r="A2242" s="2" t="s">
        <v>6</v>
      </c>
      <c r="B2242" s="2">
        <v>390</v>
      </c>
      <c r="C2242" s="5">
        <v>39879</v>
      </c>
      <c r="D2242" s="2">
        <v>32</v>
      </c>
      <c r="E2242" s="2" t="s">
        <v>7</v>
      </c>
      <c r="F2242" s="6" t="s">
        <v>53</v>
      </c>
      <c r="G2242" s="2">
        <v>50</v>
      </c>
      <c r="H2242" s="2">
        <v>7</v>
      </c>
      <c r="I2242" s="2">
        <v>20</v>
      </c>
      <c r="J2242" s="2">
        <v>8.5</v>
      </c>
      <c r="K2242" s="2">
        <v>2</v>
      </c>
      <c r="L2242" s="19">
        <v>453.9601384437251</v>
      </c>
      <c r="M2242" s="19">
        <f t="shared" ref="M2242:M2305" si="210">L2242/10000</f>
        <v>4.5396013844372508E-2</v>
      </c>
      <c r="N2242" s="19">
        <v>226.98006922186255</v>
      </c>
      <c r="O2242" s="19">
        <f t="shared" ref="O2242:O2305" si="211">N2242/10000</f>
        <v>2.2698006922186254E-2</v>
      </c>
      <c r="P2242" s="19">
        <f t="shared" ref="P2242:P2305" si="212">M2242-O2242</f>
        <v>2.2698006922186254E-2</v>
      </c>
      <c r="Q2242" s="24">
        <v>6.51</v>
      </c>
      <c r="R2242" s="24">
        <f t="shared" ref="R2242:R2305" si="213">O2242*Q2242</f>
        <v>0.1477640250634325</v>
      </c>
      <c r="S2242" s="24">
        <v>8.2509316770186327</v>
      </c>
      <c r="T2242" s="24">
        <f t="shared" ref="T2242:T2305" si="214">P2242*S2242</f>
        <v>0.18727970431945476</v>
      </c>
      <c r="U2242" s="25">
        <f t="shared" ref="U2242:U2305" si="215">R2242-T2242</f>
        <v>-3.9515679256022257E-2</v>
      </c>
    </row>
    <row r="2243" spans="1:21" x14ac:dyDescent="0.3">
      <c r="A2243" s="2" t="s">
        <v>6</v>
      </c>
      <c r="B2243" s="2">
        <v>390</v>
      </c>
      <c r="C2243" s="5">
        <v>39879</v>
      </c>
      <c r="D2243" s="2">
        <v>32</v>
      </c>
      <c r="E2243" s="2" t="s">
        <v>7</v>
      </c>
      <c r="F2243" s="6" t="s">
        <v>53</v>
      </c>
      <c r="G2243" s="2">
        <v>40</v>
      </c>
      <c r="H2243" s="2">
        <v>6</v>
      </c>
      <c r="I2243" s="2">
        <v>12</v>
      </c>
      <c r="J2243" s="2">
        <v>6</v>
      </c>
      <c r="K2243" s="2">
        <v>2</v>
      </c>
      <c r="L2243" s="19">
        <v>226.1946710584651</v>
      </c>
      <c r="M2243" s="19">
        <f t="shared" si="210"/>
        <v>2.2619467105846509E-2</v>
      </c>
      <c r="N2243" s="19">
        <v>90.477868423386042</v>
      </c>
      <c r="O2243" s="19">
        <f t="shared" si="211"/>
        <v>9.0477868423386038E-3</v>
      </c>
      <c r="P2243" s="19">
        <f t="shared" si="212"/>
        <v>1.3571680263507906E-2</v>
      </c>
      <c r="Q2243" s="24">
        <v>6.51</v>
      </c>
      <c r="R2243" s="24">
        <f t="shared" si="213"/>
        <v>5.8901092343624312E-2</v>
      </c>
      <c r="S2243" s="24">
        <v>8.2509316770186327</v>
      </c>
      <c r="T2243" s="24">
        <f t="shared" si="214"/>
        <v>0.11197900659654596</v>
      </c>
      <c r="U2243" s="25">
        <f t="shared" si="215"/>
        <v>-5.3077914252921646E-2</v>
      </c>
    </row>
    <row r="2244" spans="1:21" x14ac:dyDescent="0.3">
      <c r="A2244" s="2" t="s">
        <v>6</v>
      </c>
      <c r="B2244" s="2">
        <v>390</v>
      </c>
      <c r="C2244" s="5">
        <v>39879</v>
      </c>
      <c r="D2244" s="2">
        <v>32</v>
      </c>
      <c r="E2244" s="2" t="s">
        <v>7</v>
      </c>
      <c r="F2244" s="6" t="s">
        <v>42</v>
      </c>
      <c r="G2244" s="2">
        <v>30</v>
      </c>
      <c r="H2244" s="2">
        <v>7</v>
      </c>
      <c r="I2244" s="2">
        <v>30</v>
      </c>
      <c r="J2244" s="2">
        <v>11</v>
      </c>
      <c r="K2244" s="2">
        <v>2</v>
      </c>
      <c r="L2244" s="19">
        <v>760.26542216872997</v>
      </c>
      <c r="M2244" s="19">
        <f t="shared" si="210"/>
        <v>7.6026542216872994E-2</v>
      </c>
      <c r="N2244" s="19">
        <v>228.07962665061899</v>
      </c>
      <c r="O2244" s="19">
        <f t="shared" si="211"/>
        <v>2.2807962665061899E-2</v>
      </c>
      <c r="P2244" s="19">
        <f t="shared" si="212"/>
        <v>5.3218579551811099E-2</v>
      </c>
      <c r="Q2244" s="24">
        <v>11.49</v>
      </c>
      <c r="R2244" s="24">
        <f t="shared" si="213"/>
        <v>0.26206349102156123</v>
      </c>
      <c r="S2244" s="24">
        <v>8.1999999999999993</v>
      </c>
      <c r="T2244" s="24">
        <f t="shared" si="214"/>
        <v>0.43639235232485096</v>
      </c>
      <c r="U2244" s="25">
        <f t="shared" si="215"/>
        <v>-0.17432886130328973</v>
      </c>
    </row>
    <row r="2245" spans="1:21" x14ac:dyDescent="0.3">
      <c r="A2245" s="2" t="s">
        <v>6</v>
      </c>
      <c r="B2245" s="2">
        <v>390</v>
      </c>
      <c r="C2245" s="5">
        <v>39879</v>
      </c>
      <c r="D2245" s="2">
        <v>32</v>
      </c>
      <c r="E2245" s="2" t="s">
        <v>7</v>
      </c>
      <c r="F2245" s="6" t="s">
        <v>47</v>
      </c>
      <c r="G2245" s="2">
        <v>30</v>
      </c>
      <c r="H2245" s="2">
        <v>4</v>
      </c>
      <c r="I2245" s="2">
        <v>10</v>
      </c>
      <c r="J2245" s="2">
        <v>4.5</v>
      </c>
      <c r="K2245" s="2">
        <v>3</v>
      </c>
      <c r="L2245" s="19">
        <v>190.85175370557994</v>
      </c>
      <c r="M2245" s="19">
        <f t="shared" si="210"/>
        <v>1.9085175370557993E-2</v>
      </c>
      <c r="N2245" s="19">
        <v>57.25552611167398</v>
      </c>
      <c r="O2245" s="19">
        <f t="shared" si="211"/>
        <v>5.725552611167398E-3</v>
      </c>
      <c r="P2245" s="19">
        <f t="shared" si="212"/>
        <v>1.3359622759390595E-2</v>
      </c>
      <c r="Q2245" s="24">
        <v>5.15</v>
      </c>
      <c r="R2245" s="24">
        <f t="shared" si="213"/>
        <v>2.9486595947512101E-2</v>
      </c>
      <c r="S2245" s="24">
        <v>11.257627118644068</v>
      </c>
      <c r="T2245" s="24">
        <f t="shared" si="214"/>
        <v>0.15039765147097006</v>
      </c>
      <c r="U2245" s="25">
        <f t="shared" si="215"/>
        <v>-0.12091105552345796</v>
      </c>
    </row>
    <row r="2246" spans="1:21" x14ac:dyDescent="0.3">
      <c r="A2246" s="2" t="s">
        <v>6</v>
      </c>
      <c r="B2246" s="2">
        <v>390</v>
      </c>
      <c r="C2246" s="5">
        <v>39879</v>
      </c>
      <c r="D2246" s="2">
        <v>32</v>
      </c>
      <c r="E2246" s="2" t="s">
        <v>7</v>
      </c>
      <c r="F2246" s="6" t="s">
        <v>47</v>
      </c>
      <c r="G2246" s="2">
        <v>40</v>
      </c>
      <c r="H2246" s="2">
        <v>10</v>
      </c>
      <c r="I2246" s="2">
        <v>20</v>
      </c>
      <c r="J2246" s="2">
        <v>10</v>
      </c>
      <c r="K2246" s="2">
        <v>3</v>
      </c>
      <c r="L2246" s="19">
        <v>942.47779607693792</v>
      </c>
      <c r="M2246" s="19">
        <f t="shared" si="210"/>
        <v>9.4247779607693788E-2</v>
      </c>
      <c r="N2246" s="19">
        <v>376.9911184307752</v>
      </c>
      <c r="O2246" s="19">
        <f t="shared" si="211"/>
        <v>3.7699111843077518E-2</v>
      </c>
      <c r="P2246" s="19">
        <f t="shared" si="212"/>
        <v>5.654866776461627E-2</v>
      </c>
      <c r="Q2246" s="24">
        <v>5.15</v>
      </c>
      <c r="R2246" s="24">
        <f t="shared" si="213"/>
        <v>0.19415042599184923</v>
      </c>
      <c r="S2246" s="24">
        <v>11.257627118644068</v>
      </c>
      <c r="T2246" s="24">
        <f t="shared" si="214"/>
        <v>0.6366038157501378</v>
      </c>
      <c r="U2246" s="25">
        <f t="shared" si="215"/>
        <v>-0.44245338975828857</v>
      </c>
    </row>
    <row r="2247" spans="1:21" x14ac:dyDescent="0.3">
      <c r="A2247" s="2" t="s">
        <v>6</v>
      </c>
      <c r="B2247" s="2">
        <v>390</v>
      </c>
      <c r="C2247" s="5">
        <v>39879</v>
      </c>
      <c r="D2247" s="2">
        <v>32</v>
      </c>
      <c r="E2247" s="2" t="s">
        <v>7</v>
      </c>
      <c r="F2247" s="6" t="s">
        <v>41</v>
      </c>
      <c r="G2247" s="2">
        <v>30</v>
      </c>
      <c r="H2247" s="2">
        <v>30</v>
      </c>
      <c r="I2247" s="2">
        <v>30</v>
      </c>
      <c r="J2247" s="2">
        <v>22.5</v>
      </c>
      <c r="K2247" s="2">
        <v>3</v>
      </c>
      <c r="L2247" s="19">
        <v>4771.2938426394985</v>
      </c>
      <c r="M2247" s="19">
        <f t="shared" si="210"/>
        <v>0.47712938426394985</v>
      </c>
      <c r="N2247" s="19">
        <v>1431.3881527918495</v>
      </c>
      <c r="O2247" s="19">
        <f t="shared" si="211"/>
        <v>0.14313881527918496</v>
      </c>
      <c r="P2247" s="19">
        <f t="shared" si="212"/>
        <v>0.33399056898476487</v>
      </c>
      <c r="Q2247" s="24">
        <v>10.71</v>
      </c>
      <c r="R2247" s="24">
        <f t="shared" si="213"/>
        <v>1.533016711640071</v>
      </c>
      <c r="S2247" s="24">
        <v>8.1999999999999993</v>
      </c>
      <c r="T2247" s="24">
        <f t="shared" si="214"/>
        <v>2.7387226656750716</v>
      </c>
      <c r="U2247" s="25">
        <f t="shared" si="215"/>
        <v>-1.2057059540350006</v>
      </c>
    </row>
    <row r="2248" spans="1:21" x14ac:dyDescent="0.3">
      <c r="A2248" s="2" t="s">
        <v>6</v>
      </c>
      <c r="B2248" s="2">
        <v>390</v>
      </c>
      <c r="C2248" s="5">
        <v>39879</v>
      </c>
      <c r="D2248" s="2">
        <v>32</v>
      </c>
      <c r="E2248" s="2" t="s">
        <v>7</v>
      </c>
      <c r="F2248" s="6" t="s">
        <v>53</v>
      </c>
      <c r="G2248" s="2">
        <v>20</v>
      </c>
      <c r="H2248" s="2">
        <v>20</v>
      </c>
      <c r="I2248" s="2">
        <v>30</v>
      </c>
      <c r="J2248" s="2">
        <v>17.5</v>
      </c>
      <c r="K2248" s="2">
        <v>2</v>
      </c>
      <c r="L2248" s="19">
        <v>1924.2255003237483</v>
      </c>
      <c r="M2248" s="19">
        <f t="shared" si="210"/>
        <v>0.19242255003237482</v>
      </c>
      <c r="N2248" s="19">
        <v>384.84510006474966</v>
      </c>
      <c r="O2248" s="19">
        <f t="shared" si="211"/>
        <v>3.8484510006474966E-2</v>
      </c>
      <c r="P2248" s="19">
        <f t="shared" si="212"/>
        <v>0.15393804002589986</v>
      </c>
      <c r="Q2248" s="24">
        <v>6.51</v>
      </c>
      <c r="R2248" s="24">
        <f t="shared" si="213"/>
        <v>0.25053416014215202</v>
      </c>
      <c r="S2248" s="24">
        <v>8.2509316770186327</v>
      </c>
      <c r="T2248" s="24">
        <f t="shared" si="214"/>
        <v>1.2701322507478594</v>
      </c>
      <c r="U2248" s="25">
        <f t="shared" si="215"/>
        <v>-1.0195980906057074</v>
      </c>
    </row>
    <row r="2249" spans="1:21" x14ac:dyDescent="0.3">
      <c r="A2249" s="2" t="s">
        <v>6</v>
      </c>
      <c r="B2249" s="2">
        <v>390</v>
      </c>
      <c r="C2249" s="5">
        <v>39879</v>
      </c>
      <c r="D2249" s="2">
        <v>32</v>
      </c>
      <c r="E2249" s="2" t="s">
        <v>7</v>
      </c>
      <c r="F2249" s="6" t="s">
        <v>53</v>
      </c>
      <c r="G2249" s="2">
        <v>80</v>
      </c>
      <c r="H2249" s="2">
        <v>3</v>
      </c>
      <c r="I2249" s="2">
        <v>11</v>
      </c>
      <c r="J2249" s="2">
        <v>4.25</v>
      </c>
      <c r="K2249" s="2">
        <v>2</v>
      </c>
      <c r="L2249" s="19">
        <v>113.49003461093127</v>
      </c>
      <c r="M2249" s="19">
        <f t="shared" si="210"/>
        <v>1.1349003461093127E-2</v>
      </c>
      <c r="N2249" s="19">
        <v>90.792027688745023</v>
      </c>
      <c r="O2249" s="19">
        <f t="shared" si="211"/>
        <v>9.079202768874502E-3</v>
      </c>
      <c r="P2249" s="19">
        <f t="shared" si="212"/>
        <v>2.2698006922186251E-3</v>
      </c>
      <c r="Q2249" s="24">
        <v>6.51</v>
      </c>
      <c r="R2249" s="24">
        <f t="shared" si="213"/>
        <v>5.9105610025373005E-2</v>
      </c>
      <c r="S2249" s="24">
        <v>8.2509316770186327</v>
      </c>
      <c r="T2249" s="24">
        <f t="shared" si="214"/>
        <v>1.8727970431945472E-2</v>
      </c>
      <c r="U2249" s="25">
        <f t="shared" si="215"/>
        <v>4.0377639593427536E-2</v>
      </c>
    </row>
    <row r="2250" spans="1:21" x14ac:dyDescent="0.3">
      <c r="A2250" s="2" t="s">
        <v>6</v>
      </c>
      <c r="B2250" s="2">
        <v>390</v>
      </c>
      <c r="C2250" s="5">
        <v>39879</v>
      </c>
      <c r="D2250" s="2">
        <v>32</v>
      </c>
      <c r="E2250" s="2" t="s">
        <v>7</v>
      </c>
      <c r="F2250" s="6" t="s">
        <v>16</v>
      </c>
      <c r="G2250" s="2">
        <v>90</v>
      </c>
      <c r="H2250" s="2">
        <v>4</v>
      </c>
      <c r="I2250" s="2">
        <v>11</v>
      </c>
      <c r="J2250" s="2">
        <v>4.75</v>
      </c>
      <c r="K2250" s="2">
        <v>1</v>
      </c>
      <c r="L2250" s="19">
        <v>70.882184246619701</v>
      </c>
      <c r="M2250" s="19">
        <f t="shared" si="210"/>
        <v>7.0882184246619699E-3</v>
      </c>
      <c r="N2250" s="19">
        <v>63.793965821957734</v>
      </c>
      <c r="O2250" s="19">
        <f t="shared" si="211"/>
        <v>6.3793965821957732E-3</v>
      </c>
      <c r="P2250" s="19">
        <f t="shared" si="212"/>
        <v>7.0882184246619673E-4</v>
      </c>
      <c r="Q2250" s="24">
        <v>4.2699999999999996</v>
      </c>
      <c r="R2250" s="24">
        <f t="shared" si="213"/>
        <v>2.7240023405975949E-2</v>
      </c>
      <c r="S2250" s="24">
        <v>6.8298200514138809</v>
      </c>
      <c r="T2250" s="24">
        <f t="shared" si="214"/>
        <v>4.8411256325557612E-3</v>
      </c>
      <c r="U2250" s="25">
        <f t="shared" si="215"/>
        <v>2.239889777342019E-2</v>
      </c>
    </row>
    <row r="2251" spans="1:21" x14ac:dyDescent="0.3">
      <c r="A2251" s="2" t="s">
        <v>6</v>
      </c>
      <c r="B2251" s="2">
        <v>33</v>
      </c>
      <c r="C2251" s="5">
        <v>39882</v>
      </c>
      <c r="D2251" s="2">
        <v>20</v>
      </c>
      <c r="E2251" s="2" t="s">
        <v>10</v>
      </c>
      <c r="F2251" s="6" t="s">
        <v>49</v>
      </c>
      <c r="G2251" s="2">
        <v>10</v>
      </c>
      <c r="H2251" s="2">
        <v>10</v>
      </c>
      <c r="I2251" s="2">
        <v>22</v>
      </c>
      <c r="J2251" s="2">
        <v>10.5</v>
      </c>
      <c r="K2251" s="2">
        <v>2</v>
      </c>
      <c r="L2251" s="19">
        <v>692.72118011654936</v>
      </c>
      <c r="M2251" s="19">
        <f t="shared" si="210"/>
        <v>6.9272118011654935E-2</v>
      </c>
      <c r="N2251" s="19">
        <v>69.272118011654939</v>
      </c>
      <c r="O2251" s="19">
        <f t="shared" si="211"/>
        <v>6.9272118011654941E-3</v>
      </c>
      <c r="P2251" s="19">
        <f t="shared" si="212"/>
        <v>6.2344906210489437E-2</v>
      </c>
      <c r="Q2251" s="24">
        <v>5.23</v>
      </c>
      <c r="R2251" s="24">
        <f t="shared" si="213"/>
        <v>3.6229317720095536E-2</v>
      </c>
      <c r="S2251" s="24">
        <v>8.461146496815287</v>
      </c>
      <c r="T2251" s="24">
        <f t="shared" si="214"/>
        <v>0.52750938477716036</v>
      </c>
      <c r="U2251" s="25">
        <f t="shared" si="215"/>
        <v>-0.49128006705706484</v>
      </c>
    </row>
    <row r="2252" spans="1:21" x14ac:dyDescent="0.3">
      <c r="A2252" s="2" t="s">
        <v>6</v>
      </c>
      <c r="B2252" s="2">
        <v>33</v>
      </c>
      <c r="C2252" s="5">
        <v>39882</v>
      </c>
      <c r="D2252" s="2">
        <v>20</v>
      </c>
      <c r="E2252" s="2" t="s">
        <v>10</v>
      </c>
      <c r="F2252" s="6" t="s">
        <v>41</v>
      </c>
      <c r="G2252" s="2">
        <v>30</v>
      </c>
      <c r="H2252" s="2">
        <v>75</v>
      </c>
      <c r="I2252" s="2">
        <v>110</v>
      </c>
      <c r="J2252" s="2">
        <v>65</v>
      </c>
      <c r="K2252" s="2">
        <v>3</v>
      </c>
      <c r="L2252" s="19">
        <v>39819.68688425063</v>
      </c>
      <c r="M2252" s="19">
        <f t="shared" si="210"/>
        <v>3.9819686884250629</v>
      </c>
      <c r="N2252" s="19">
        <v>11945.906065275189</v>
      </c>
      <c r="O2252" s="19">
        <f t="shared" si="211"/>
        <v>1.1945906065275189</v>
      </c>
      <c r="P2252" s="19">
        <f t="shared" si="212"/>
        <v>2.7873780818975442</v>
      </c>
      <c r="Q2252" s="24">
        <v>10.71</v>
      </c>
      <c r="R2252" s="24">
        <f t="shared" si="213"/>
        <v>12.794065395909728</v>
      </c>
      <c r="S2252" s="24">
        <v>8.1999999999999993</v>
      </c>
      <c r="T2252" s="24">
        <f t="shared" si="214"/>
        <v>22.85650027155986</v>
      </c>
      <c r="U2252" s="25">
        <f t="shared" si="215"/>
        <v>-10.062434875650132</v>
      </c>
    </row>
    <row r="2253" spans="1:21" x14ac:dyDescent="0.3">
      <c r="A2253" s="2" t="s">
        <v>6</v>
      </c>
      <c r="B2253" s="2">
        <v>33</v>
      </c>
      <c r="C2253" s="5">
        <v>39882</v>
      </c>
      <c r="D2253" s="2">
        <v>20</v>
      </c>
      <c r="E2253" s="2" t="s">
        <v>10</v>
      </c>
      <c r="F2253" s="6" t="s">
        <v>44</v>
      </c>
      <c r="G2253" s="2">
        <v>90</v>
      </c>
      <c r="H2253" s="2">
        <v>2</v>
      </c>
      <c r="I2253" s="2">
        <v>15</v>
      </c>
      <c r="J2253" s="2">
        <v>4.75</v>
      </c>
      <c r="K2253" s="2">
        <v>2</v>
      </c>
      <c r="L2253" s="19">
        <v>141.7643684932394</v>
      </c>
      <c r="M2253" s="19">
        <f t="shared" si="210"/>
        <v>1.417643684932394E-2</v>
      </c>
      <c r="N2253" s="19">
        <v>127.58793164391547</v>
      </c>
      <c r="O2253" s="19">
        <f t="shared" si="211"/>
        <v>1.2758793164391546E-2</v>
      </c>
      <c r="P2253" s="19">
        <f t="shared" si="212"/>
        <v>1.4176436849323935E-3</v>
      </c>
      <c r="Q2253" s="24">
        <v>5.78</v>
      </c>
      <c r="R2253" s="24">
        <f t="shared" si="213"/>
        <v>7.3745824490183146E-2</v>
      </c>
      <c r="S2253" s="24">
        <v>9.0675767918088734</v>
      </c>
      <c r="T2253" s="24">
        <f t="shared" si="214"/>
        <v>1.2854592976547381E-2</v>
      </c>
      <c r="U2253" s="25">
        <f t="shared" si="215"/>
        <v>6.0891231513635763E-2</v>
      </c>
    </row>
    <row r="2254" spans="1:21" x14ac:dyDescent="0.3">
      <c r="A2254" s="2" t="s">
        <v>6</v>
      </c>
      <c r="B2254" s="2">
        <v>33</v>
      </c>
      <c r="C2254" s="5">
        <v>39882</v>
      </c>
      <c r="D2254" s="2">
        <v>20</v>
      </c>
      <c r="E2254" s="2" t="s">
        <v>10</v>
      </c>
      <c r="F2254" s="6" t="s">
        <v>42</v>
      </c>
      <c r="G2254" s="2">
        <v>100</v>
      </c>
      <c r="H2254" s="2">
        <v>13</v>
      </c>
      <c r="I2254" s="2">
        <v>11</v>
      </c>
      <c r="J2254" s="2">
        <v>9.25</v>
      </c>
      <c r="K2254" s="2">
        <v>2</v>
      </c>
      <c r="L2254" s="19">
        <v>537.60504284555338</v>
      </c>
      <c r="M2254" s="19">
        <f t="shared" si="210"/>
        <v>5.3760504284555338E-2</v>
      </c>
      <c r="N2254" s="19">
        <v>537.60504284555338</v>
      </c>
      <c r="O2254" s="19">
        <f t="shared" si="211"/>
        <v>5.3760504284555338E-2</v>
      </c>
      <c r="P2254" s="19">
        <f t="shared" si="212"/>
        <v>0</v>
      </c>
      <c r="Q2254" s="24">
        <v>11.49</v>
      </c>
      <c r="R2254" s="24">
        <f t="shared" si="213"/>
        <v>0.61770819422954082</v>
      </c>
      <c r="S2254" s="24">
        <v>8.1999999999999993</v>
      </c>
      <c r="T2254" s="24">
        <f t="shared" si="214"/>
        <v>0</v>
      </c>
      <c r="U2254" s="25">
        <f t="shared" si="215"/>
        <v>0.61770819422954082</v>
      </c>
    </row>
    <row r="2255" spans="1:21" x14ac:dyDescent="0.3">
      <c r="A2255" s="2" t="s">
        <v>6</v>
      </c>
      <c r="B2255" s="2">
        <v>33</v>
      </c>
      <c r="C2255" s="5">
        <v>39882</v>
      </c>
      <c r="D2255" s="2">
        <v>20</v>
      </c>
      <c r="E2255" s="2" t="s">
        <v>10</v>
      </c>
      <c r="F2255" s="6" t="s">
        <v>49</v>
      </c>
      <c r="G2255" s="2">
        <v>40</v>
      </c>
      <c r="H2255" s="2">
        <v>8</v>
      </c>
      <c r="I2255" s="2">
        <v>15</v>
      </c>
      <c r="J2255" s="2">
        <v>7.75</v>
      </c>
      <c r="K2255" s="2">
        <v>2</v>
      </c>
      <c r="L2255" s="19">
        <v>377.38381751247391</v>
      </c>
      <c r="M2255" s="19">
        <f t="shared" si="210"/>
        <v>3.7738381751247392E-2</v>
      </c>
      <c r="N2255" s="19">
        <v>150.95352700498958</v>
      </c>
      <c r="O2255" s="19">
        <f t="shared" si="211"/>
        <v>1.5095352700498959E-2</v>
      </c>
      <c r="P2255" s="19">
        <f t="shared" si="212"/>
        <v>2.2643029050748435E-2</v>
      </c>
      <c r="Q2255" s="24">
        <v>5.23</v>
      </c>
      <c r="R2255" s="24">
        <f t="shared" si="213"/>
        <v>7.8948694623609567E-2</v>
      </c>
      <c r="S2255" s="24">
        <v>8.461146496815287</v>
      </c>
      <c r="T2255" s="24">
        <f t="shared" si="214"/>
        <v>0.1915859859300269</v>
      </c>
      <c r="U2255" s="25">
        <f t="shared" si="215"/>
        <v>-0.11263729130641734</v>
      </c>
    </row>
    <row r="2256" spans="1:21" x14ac:dyDescent="0.3">
      <c r="A2256" s="2" t="s">
        <v>6</v>
      </c>
      <c r="B2256" s="2">
        <v>33</v>
      </c>
      <c r="C2256" s="5">
        <v>39882</v>
      </c>
      <c r="D2256" s="2">
        <v>20</v>
      </c>
      <c r="E2256" s="2" t="s">
        <v>10</v>
      </c>
      <c r="F2256" s="6" t="s">
        <v>49</v>
      </c>
      <c r="G2256" s="2">
        <v>70</v>
      </c>
      <c r="H2256" s="2">
        <v>2</v>
      </c>
      <c r="I2256" s="2">
        <v>18</v>
      </c>
      <c r="J2256" s="2">
        <v>5.5</v>
      </c>
      <c r="K2256" s="2">
        <v>2</v>
      </c>
      <c r="L2256" s="19">
        <v>190.06635554218249</v>
      </c>
      <c r="M2256" s="19">
        <f t="shared" si="210"/>
        <v>1.9006635554218249E-2</v>
      </c>
      <c r="N2256" s="19">
        <v>133.04644887952773</v>
      </c>
      <c r="O2256" s="19">
        <f t="shared" si="211"/>
        <v>1.3304644887952773E-2</v>
      </c>
      <c r="P2256" s="19">
        <f t="shared" si="212"/>
        <v>5.7019906662654756E-3</v>
      </c>
      <c r="Q2256" s="24">
        <v>5.23</v>
      </c>
      <c r="R2256" s="24">
        <f t="shared" si="213"/>
        <v>6.9583292763993013E-2</v>
      </c>
      <c r="S2256" s="24">
        <v>8.461146496815287</v>
      </c>
      <c r="T2256" s="24">
        <f t="shared" si="214"/>
        <v>4.8245378350745591E-2</v>
      </c>
      <c r="U2256" s="25">
        <f t="shared" si="215"/>
        <v>2.1337914413247422E-2</v>
      </c>
    </row>
    <row r="2257" spans="1:21" x14ac:dyDescent="0.3">
      <c r="A2257" s="2" t="s">
        <v>6</v>
      </c>
      <c r="B2257" s="2">
        <v>33</v>
      </c>
      <c r="C2257" s="5">
        <v>39882</v>
      </c>
      <c r="D2257" s="2">
        <v>20</v>
      </c>
      <c r="E2257" s="2" t="s">
        <v>10</v>
      </c>
      <c r="F2257" s="6" t="s">
        <v>44</v>
      </c>
      <c r="G2257" s="2">
        <v>10</v>
      </c>
      <c r="H2257" s="2">
        <v>15</v>
      </c>
      <c r="I2257" s="2">
        <v>20</v>
      </c>
      <c r="J2257" s="2">
        <v>12.5</v>
      </c>
      <c r="K2257" s="2">
        <v>2</v>
      </c>
      <c r="L2257" s="19">
        <v>981.74770424681037</v>
      </c>
      <c r="M2257" s="19">
        <f t="shared" si="210"/>
        <v>9.8174770424681035E-2</v>
      </c>
      <c r="N2257" s="19">
        <v>98.174770424681043</v>
      </c>
      <c r="O2257" s="19">
        <f t="shared" si="211"/>
        <v>9.8174770424681035E-3</v>
      </c>
      <c r="P2257" s="19">
        <f t="shared" si="212"/>
        <v>8.8357293382212931E-2</v>
      </c>
      <c r="Q2257" s="24">
        <v>5.78</v>
      </c>
      <c r="R2257" s="24">
        <f t="shared" si="213"/>
        <v>5.6745017305465641E-2</v>
      </c>
      <c r="S2257" s="24">
        <v>9.0675767918088734</v>
      </c>
      <c r="T2257" s="24">
        <f t="shared" si="214"/>
        <v>0.80118654285960178</v>
      </c>
      <c r="U2257" s="25">
        <f t="shared" si="215"/>
        <v>-0.74444152555413612</v>
      </c>
    </row>
    <row r="2258" spans="1:21" x14ac:dyDescent="0.3">
      <c r="A2258" s="2" t="s">
        <v>6</v>
      </c>
      <c r="B2258" s="2">
        <v>33</v>
      </c>
      <c r="C2258" s="5">
        <v>39882</v>
      </c>
      <c r="D2258" s="2">
        <v>20</v>
      </c>
      <c r="E2258" s="2" t="s">
        <v>10</v>
      </c>
      <c r="F2258" s="6" t="s">
        <v>16</v>
      </c>
      <c r="G2258" s="2">
        <v>100</v>
      </c>
      <c r="H2258" s="2">
        <v>11</v>
      </c>
      <c r="I2258" s="2">
        <v>2</v>
      </c>
      <c r="J2258" s="2">
        <v>6</v>
      </c>
      <c r="K2258" s="2">
        <v>1</v>
      </c>
      <c r="L2258" s="19">
        <v>113.09733552923255</v>
      </c>
      <c r="M2258" s="19">
        <f t="shared" si="210"/>
        <v>1.1309733552923255E-2</v>
      </c>
      <c r="N2258" s="19">
        <v>113.09733552923255</v>
      </c>
      <c r="O2258" s="19">
        <f t="shared" si="211"/>
        <v>1.1309733552923255E-2</v>
      </c>
      <c r="P2258" s="19">
        <f t="shared" si="212"/>
        <v>0</v>
      </c>
      <c r="Q2258" s="24">
        <v>4.2699999999999996</v>
      </c>
      <c r="R2258" s="24">
        <f t="shared" si="213"/>
        <v>4.8292562270982289E-2</v>
      </c>
      <c r="S2258" s="24">
        <v>6.8298200514138809</v>
      </c>
      <c r="T2258" s="24">
        <f t="shared" si="214"/>
        <v>0</v>
      </c>
      <c r="U2258" s="25">
        <f t="shared" si="215"/>
        <v>4.8292562270982289E-2</v>
      </c>
    </row>
    <row r="2259" spans="1:21" x14ac:dyDescent="0.3">
      <c r="A2259" s="2" t="s">
        <v>6</v>
      </c>
      <c r="B2259" s="2">
        <v>33</v>
      </c>
      <c r="C2259" s="5">
        <v>39882</v>
      </c>
      <c r="D2259" s="2">
        <v>20</v>
      </c>
      <c r="E2259" s="2" t="s">
        <v>10</v>
      </c>
      <c r="F2259" s="6" t="s">
        <v>44</v>
      </c>
      <c r="G2259" s="2">
        <v>100</v>
      </c>
      <c r="H2259" s="2">
        <v>8</v>
      </c>
      <c r="I2259" s="2">
        <v>18</v>
      </c>
      <c r="J2259" s="2">
        <v>8.5</v>
      </c>
      <c r="K2259" s="2">
        <v>2</v>
      </c>
      <c r="L2259" s="19">
        <v>453.9601384437251</v>
      </c>
      <c r="M2259" s="19">
        <f t="shared" si="210"/>
        <v>4.5396013844372508E-2</v>
      </c>
      <c r="N2259" s="19">
        <v>453.9601384437251</v>
      </c>
      <c r="O2259" s="19">
        <f t="shared" si="211"/>
        <v>4.5396013844372508E-2</v>
      </c>
      <c r="P2259" s="19">
        <f t="shared" si="212"/>
        <v>0</v>
      </c>
      <c r="Q2259" s="24">
        <v>5.78</v>
      </c>
      <c r="R2259" s="24">
        <f t="shared" si="213"/>
        <v>0.26238896002047313</v>
      </c>
      <c r="S2259" s="24">
        <v>9.0675767918088734</v>
      </c>
      <c r="T2259" s="24">
        <f t="shared" si="214"/>
        <v>0</v>
      </c>
      <c r="U2259" s="25">
        <f t="shared" si="215"/>
        <v>0.26238896002047313</v>
      </c>
    </row>
    <row r="2260" spans="1:21" x14ac:dyDescent="0.3">
      <c r="A2260" s="2" t="s">
        <v>6</v>
      </c>
      <c r="B2260" s="2">
        <v>33</v>
      </c>
      <c r="C2260" s="5">
        <v>39882</v>
      </c>
      <c r="D2260" s="2">
        <v>20</v>
      </c>
      <c r="E2260" s="2" t="s">
        <v>10</v>
      </c>
      <c r="F2260" s="6" t="s">
        <v>44</v>
      </c>
      <c r="G2260" s="2">
        <v>50</v>
      </c>
      <c r="H2260" s="2">
        <v>5</v>
      </c>
      <c r="I2260" s="2">
        <v>10</v>
      </c>
      <c r="J2260" s="2">
        <v>5</v>
      </c>
      <c r="K2260" s="2">
        <v>2</v>
      </c>
      <c r="L2260" s="19">
        <v>157.07963267948966</v>
      </c>
      <c r="M2260" s="19">
        <f t="shared" si="210"/>
        <v>1.5707963267948967E-2</v>
      </c>
      <c r="N2260" s="19">
        <v>78.539816339744831</v>
      </c>
      <c r="O2260" s="19">
        <f t="shared" si="211"/>
        <v>7.8539816339744835E-3</v>
      </c>
      <c r="P2260" s="19">
        <f t="shared" si="212"/>
        <v>7.8539816339744835E-3</v>
      </c>
      <c r="Q2260" s="24">
        <v>5.78</v>
      </c>
      <c r="R2260" s="24">
        <f t="shared" si="213"/>
        <v>4.5396013844372515E-2</v>
      </c>
      <c r="S2260" s="24">
        <v>9.0675767918088734</v>
      </c>
      <c r="T2260" s="24">
        <f t="shared" si="214"/>
        <v>7.1216581587520159E-2</v>
      </c>
      <c r="U2260" s="25">
        <f t="shared" si="215"/>
        <v>-2.5820567743147643E-2</v>
      </c>
    </row>
    <row r="2261" spans="1:21" x14ac:dyDescent="0.3">
      <c r="A2261" s="2" t="s">
        <v>6</v>
      </c>
      <c r="B2261" s="2">
        <v>33</v>
      </c>
      <c r="C2261" s="5">
        <v>39882</v>
      </c>
      <c r="D2261" s="2">
        <v>20</v>
      </c>
      <c r="E2261" s="2" t="s">
        <v>10</v>
      </c>
      <c r="F2261" s="6" t="s">
        <v>53</v>
      </c>
      <c r="G2261" s="2">
        <v>20</v>
      </c>
      <c r="H2261" s="2">
        <v>7</v>
      </c>
      <c r="I2261" s="2">
        <v>25</v>
      </c>
      <c r="J2261" s="2">
        <v>9.75</v>
      </c>
      <c r="K2261" s="2">
        <v>2</v>
      </c>
      <c r="L2261" s="19">
        <v>597.29530326375937</v>
      </c>
      <c r="M2261" s="19">
        <f t="shared" si="210"/>
        <v>5.9729530326375936E-2</v>
      </c>
      <c r="N2261" s="19">
        <v>119.45906065275187</v>
      </c>
      <c r="O2261" s="19">
        <f t="shared" si="211"/>
        <v>1.1945906065275187E-2</v>
      </c>
      <c r="P2261" s="19">
        <f t="shared" si="212"/>
        <v>4.7783624261100749E-2</v>
      </c>
      <c r="Q2261" s="24">
        <v>6.51</v>
      </c>
      <c r="R2261" s="24">
        <f t="shared" si="213"/>
        <v>7.7767848484941463E-2</v>
      </c>
      <c r="S2261" s="24">
        <v>8.2509316770186327</v>
      </c>
      <c r="T2261" s="24">
        <f t="shared" si="214"/>
        <v>0.39425941905867223</v>
      </c>
      <c r="U2261" s="25">
        <f t="shared" si="215"/>
        <v>-0.31649157057373078</v>
      </c>
    </row>
    <row r="2262" spans="1:21" x14ac:dyDescent="0.3">
      <c r="A2262" s="2" t="s">
        <v>6</v>
      </c>
      <c r="B2262" s="2">
        <v>33</v>
      </c>
      <c r="C2262" s="5">
        <v>39882</v>
      </c>
      <c r="D2262" s="2">
        <v>20</v>
      </c>
      <c r="E2262" s="2" t="s">
        <v>10</v>
      </c>
      <c r="F2262" s="6" t="s">
        <v>44</v>
      </c>
      <c r="G2262" s="2">
        <v>60</v>
      </c>
      <c r="H2262" s="2">
        <v>10</v>
      </c>
      <c r="I2262" s="2">
        <v>16</v>
      </c>
      <c r="J2262" s="2">
        <v>9</v>
      </c>
      <c r="K2262" s="2">
        <v>2</v>
      </c>
      <c r="L2262" s="19">
        <v>508.93800988154646</v>
      </c>
      <c r="M2262" s="19">
        <f t="shared" si="210"/>
        <v>5.0893800988154644E-2</v>
      </c>
      <c r="N2262" s="19">
        <v>305.36280592892786</v>
      </c>
      <c r="O2262" s="19">
        <f t="shared" si="211"/>
        <v>3.0536280592892786E-2</v>
      </c>
      <c r="P2262" s="19">
        <f t="shared" si="212"/>
        <v>2.0357520395261858E-2</v>
      </c>
      <c r="Q2262" s="24">
        <v>5.78</v>
      </c>
      <c r="R2262" s="24">
        <f t="shared" si="213"/>
        <v>0.17649970182692032</v>
      </c>
      <c r="S2262" s="24">
        <v>9.0675767918088734</v>
      </c>
      <c r="T2262" s="24">
        <f t="shared" si="214"/>
        <v>0.18459337947485224</v>
      </c>
      <c r="U2262" s="25">
        <f t="shared" si="215"/>
        <v>-8.0936776479319239E-3</v>
      </c>
    </row>
    <row r="2263" spans="1:21" x14ac:dyDescent="0.3">
      <c r="A2263" s="2" t="s">
        <v>6</v>
      </c>
      <c r="B2263" s="2">
        <v>33</v>
      </c>
      <c r="C2263" s="5">
        <v>39882</v>
      </c>
      <c r="D2263" s="2">
        <v>20</v>
      </c>
      <c r="E2263" s="2" t="s">
        <v>10</v>
      </c>
      <c r="F2263" s="6" t="s">
        <v>49</v>
      </c>
      <c r="G2263" s="2">
        <v>90</v>
      </c>
      <c r="H2263" s="2">
        <v>14</v>
      </c>
      <c r="I2263" s="2">
        <v>25</v>
      </c>
      <c r="J2263" s="2">
        <v>13.25</v>
      </c>
      <c r="K2263" s="2">
        <v>2</v>
      </c>
      <c r="L2263" s="19">
        <v>1103.0917204917162</v>
      </c>
      <c r="M2263" s="19">
        <f t="shared" si="210"/>
        <v>0.11030917204917162</v>
      </c>
      <c r="N2263" s="19">
        <v>992.78254844254457</v>
      </c>
      <c r="O2263" s="19">
        <f t="shared" si="211"/>
        <v>9.9278254844254454E-2</v>
      </c>
      <c r="P2263" s="19">
        <f t="shared" si="212"/>
        <v>1.1030917204917168E-2</v>
      </c>
      <c r="Q2263" s="24">
        <v>5.23</v>
      </c>
      <c r="R2263" s="24">
        <f t="shared" si="213"/>
        <v>0.51922527283545084</v>
      </c>
      <c r="S2263" s="24">
        <v>8.461146496815287</v>
      </c>
      <c r="T2263" s="24">
        <f t="shared" si="214"/>
        <v>9.3334206465044367E-2</v>
      </c>
      <c r="U2263" s="25">
        <f t="shared" si="215"/>
        <v>0.42589106637040647</v>
      </c>
    </row>
    <row r="2264" spans="1:21" x14ac:dyDescent="0.3">
      <c r="A2264" s="2" t="s">
        <v>6</v>
      </c>
      <c r="B2264" s="2">
        <v>33</v>
      </c>
      <c r="C2264" s="5">
        <v>39882</v>
      </c>
      <c r="D2264" s="2">
        <v>20</v>
      </c>
      <c r="E2264" s="2" t="s">
        <v>10</v>
      </c>
      <c r="F2264" s="6" t="s">
        <v>49</v>
      </c>
      <c r="G2264" s="2">
        <v>50</v>
      </c>
      <c r="H2264" s="2">
        <v>20</v>
      </c>
      <c r="I2264" s="2">
        <v>24</v>
      </c>
      <c r="J2264" s="2">
        <v>16</v>
      </c>
      <c r="K2264" s="2">
        <v>2</v>
      </c>
      <c r="L2264" s="19">
        <v>1608.4954386379741</v>
      </c>
      <c r="M2264" s="19">
        <f t="shared" si="210"/>
        <v>0.16084954386379741</v>
      </c>
      <c r="N2264" s="19">
        <v>804.24771931898704</v>
      </c>
      <c r="O2264" s="19">
        <f t="shared" si="211"/>
        <v>8.0424771931898703E-2</v>
      </c>
      <c r="P2264" s="19">
        <f t="shared" si="212"/>
        <v>8.0424771931898703E-2</v>
      </c>
      <c r="Q2264" s="24">
        <v>5.23</v>
      </c>
      <c r="R2264" s="24">
        <f t="shared" si="213"/>
        <v>0.42062155720383027</v>
      </c>
      <c r="S2264" s="24">
        <v>8.461146496815287</v>
      </c>
      <c r="T2264" s="24">
        <f t="shared" si="214"/>
        <v>0.68048577728875315</v>
      </c>
      <c r="U2264" s="25">
        <f t="shared" si="215"/>
        <v>-0.25986422008492288</v>
      </c>
    </row>
    <row r="2265" spans="1:21" x14ac:dyDescent="0.3">
      <c r="A2265" s="2" t="s">
        <v>6</v>
      </c>
      <c r="B2265" s="2">
        <v>33</v>
      </c>
      <c r="C2265" s="5">
        <v>39882</v>
      </c>
      <c r="D2265" s="2">
        <v>20</v>
      </c>
      <c r="E2265" s="2" t="s">
        <v>10</v>
      </c>
      <c r="F2265" s="6" t="s">
        <v>47</v>
      </c>
      <c r="G2265" s="2">
        <v>20</v>
      </c>
      <c r="H2265" s="2">
        <v>18</v>
      </c>
      <c r="I2265" s="2">
        <v>28</v>
      </c>
      <c r="J2265" s="2">
        <v>16</v>
      </c>
      <c r="K2265" s="2">
        <v>3</v>
      </c>
      <c r="L2265" s="19">
        <v>2412.7431579569611</v>
      </c>
      <c r="M2265" s="19">
        <f t="shared" si="210"/>
        <v>0.24127431579569611</v>
      </c>
      <c r="N2265" s="19">
        <v>482.54863159139222</v>
      </c>
      <c r="O2265" s="19">
        <f t="shared" si="211"/>
        <v>4.8254863159139225E-2</v>
      </c>
      <c r="P2265" s="19">
        <f t="shared" si="212"/>
        <v>0.1930194526365569</v>
      </c>
      <c r="Q2265" s="24">
        <v>5.15</v>
      </c>
      <c r="R2265" s="24">
        <f t="shared" si="213"/>
        <v>0.24851254526956704</v>
      </c>
      <c r="S2265" s="24">
        <v>11.257627118644068</v>
      </c>
      <c r="T2265" s="24">
        <f t="shared" si="214"/>
        <v>2.1729410244271374</v>
      </c>
      <c r="U2265" s="25">
        <f t="shared" si="215"/>
        <v>-1.9244284791575703</v>
      </c>
    </row>
    <row r="2266" spans="1:21" x14ac:dyDescent="0.3">
      <c r="A2266" s="2" t="s">
        <v>6</v>
      </c>
      <c r="B2266" s="2">
        <v>33</v>
      </c>
      <c r="C2266" s="5">
        <v>39882</v>
      </c>
      <c r="D2266" s="2">
        <v>20</v>
      </c>
      <c r="E2266" s="2" t="s">
        <v>10</v>
      </c>
      <c r="F2266" s="6" t="s">
        <v>48</v>
      </c>
      <c r="G2266" s="2">
        <v>100</v>
      </c>
      <c r="H2266" s="2">
        <v>5</v>
      </c>
      <c r="I2266" s="2">
        <v>35</v>
      </c>
      <c r="J2266" s="2">
        <v>11.25</v>
      </c>
      <c r="K2266" s="2">
        <v>2</v>
      </c>
      <c r="L2266" s="19">
        <v>795.21564043991634</v>
      </c>
      <c r="M2266" s="19">
        <f t="shared" si="210"/>
        <v>7.9521564043991633E-2</v>
      </c>
      <c r="N2266" s="19">
        <v>795.21564043991634</v>
      </c>
      <c r="O2266" s="19">
        <f t="shared" si="211"/>
        <v>7.9521564043991633E-2</v>
      </c>
      <c r="P2266" s="19">
        <f t="shared" si="212"/>
        <v>0</v>
      </c>
      <c r="Q2266" s="24">
        <v>5.13</v>
      </c>
      <c r="R2266" s="24">
        <f t="shared" si="213"/>
        <v>0.40794562354567709</v>
      </c>
      <c r="S2266" s="24">
        <v>8.461146496815287</v>
      </c>
      <c r="T2266" s="24">
        <f t="shared" si="214"/>
        <v>0</v>
      </c>
      <c r="U2266" s="25">
        <f t="shared" si="215"/>
        <v>0.40794562354567709</v>
      </c>
    </row>
    <row r="2267" spans="1:21" x14ac:dyDescent="0.3">
      <c r="A2267" s="2" t="s">
        <v>6</v>
      </c>
      <c r="B2267" s="2">
        <v>33</v>
      </c>
      <c r="C2267" s="5">
        <v>39882</v>
      </c>
      <c r="D2267" s="2">
        <v>20</v>
      </c>
      <c r="E2267" s="2" t="s">
        <v>10</v>
      </c>
      <c r="F2267" s="6" t="s">
        <v>44</v>
      </c>
      <c r="G2267" s="2">
        <v>50</v>
      </c>
      <c r="H2267" s="2">
        <v>10</v>
      </c>
      <c r="I2267" s="2">
        <v>17</v>
      </c>
      <c r="J2267" s="2">
        <v>9.25</v>
      </c>
      <c r="K2267" s="2">
        <v>2</v>
      </c>
      <c r="L2267" s="19">
        <v>537.60504284555338</v>
      </c>
      <c r="M2267" s="19">
        <f t="shared" si="210"/>
        <v>5.3760504284555338E-2</v>
      </c>
      <c r="N2267" s="19">
        <v>268.80252142277669</v>
      </c>
      <c r="O2267" s="19">
        <f t="shared" si="211"/>
        <v>2.6880252142277669E-2</v>
      </c>
      <c r="P2267" s="19">
        <f t="shared" si="212"/>
        <v>2.6880252142277669E-2</v>
      </c>
      <c r="Q2267" s="24">
        <v>5.78</v>
      </c>
      <c r="R2267" s="24">
        <f t="shared" si="213"/>
        <v>0.15536785738236494</v>
      </c>
      <c r="S2267" s="24">
        <v>9.0675767918088734</v>
      </c>
      <c r="T2267" s="24">
        <f t="shared" si="214"/>
        <v>0.24373875048328775</v>
      </c>
      <c r="U2267" s="25">
        <f t="shared" si="215"/>
        <v>-8.8370893100922804E-2</v>
      </c>
    </row>
    <row r="2268" spans="1:21" x14ac:dyDescent="0.3">
      <c r="A2268" s="2" t="s">
        <v>6</v>
      </c>
      <c r="B2268" s="2">
        <v>33</v>
      </c>
      <c r="C2268" s="5">
        <v>39882</v>
      </c>
      <c r="D2268" s="2">
        <v>20</v>
      </c>
      <c r="E2268" s="2" t="s">
        <v>10</v>
      </c>
      <c r="F2268" s="6" t="s">
        <v>44</v>
      </c>
      <c r="G2268" s="2">
        <v>10</v>
      </c>
      <c r="H2268" s="2">
        <v>8</v>
      </c>
      <c r="I2268" s="2">
        <v>22</v>
      </c>
      <c r="J2268" s="2">
        <v>9.5</v>
      </c>
      <c r="K2268" s="2">
        <v>2</v>
      </c>
      <c r="L2268" s="19">
        <v>567.05747397295761</v>
      </c>
      <c r="M2268" s="19">
        <f t="shared" si="210"/>
        <v>5.670574739729576E-2</v>
      </c>
      <c r="N2268" s="19">
        <v>56.705747397295767</v>
      </c>
      <c r="O2268" s="19">
        <f t="shared" si="211"/>
        <v>5.6705747397295765E-3</v>
      </c>
      <c r="P2268" s="19">
        <f t="shared" si="212"/>
        <v>5.1035172657566186E-2</v>
      </c>
      <c r="Q2268" s="24">
        <v>5.78</v>
      </c>
      <c r="R2268" s="24">
        <f t="shared" si="213"/>
        <v>3.2775921995636954E-2</v>
      </c>
      <c r="S2268" s="24">
        <v>9.0675767918088734</v>
      </c>
      <c r="T2268" s="24">
        <f t="shared" si="214"/>
        <v>0.46276534715570594</v>
      </c>
      <c r="U2268" s="25">
        <f t="shared" si="215"/>
        <v>-0.42998942516006899</v>
      </c>
    </row>
    <row r="2269" spans="1:21" x14ac:dyDescent="0.3">
      <c r="A2269" s="2" t="s">
        <v>6</v>
      </c>
      <c r="B2269" s="2">
        <v>33</v>
      </c>
      <c r="C2269" s="5">
        <v>39882</v>
      </c>
      <c r="D2269" s="2">
        <v>20</v>
      </c>
      <c r="E2269" s="2" t="s">
        <v>10</v>
      </c>
      <c r="F2269" s="6" t="s">
        <v>44</v>
      </c>
      <c r="G2269" s="2">
        <v>100</v>
      </c>
      <c r="H2269" s="2">
        <v>8</v>
      </c>
      <c r="I2269" s="2">
        <v>13</v>
      </c>
      <c r="J2269" s="2">
        <v>7.25</v>
      </c>
      <c r="K2269" s="2">
        <v>2</v>
      </c>
      <c r="L2269" s="19">
        <v>330.259927708627</v>
      </c>
      <c r="M2269" s="19">
        <f t="shared" si="210"/>
        <v>3.3025992770862697E-2</v>
      </c>
      <c r="N2269" s="19">
        <v>330.259927708627</v>
      </c>
      <c r="O2269" s="19">
        <f t="shared" si="211"/>
        <v>3.3025992770862697E-2</v>
      </c>
      <c r="P2269" s="19">
        <f t="shared" si="212"/>
        <v>0</v>
      </c>
      <c r="Q2269" s="24">
        <v>5.78</v>
      </c>
      <c r="R2269" s="24">
        <f t="shared" si="213"/>
        <v>0.1908902382155864</v>
      </c>
      <c r="S2269" s="24">
        <v>9.0675767918088734</v>
      </c>
      <c r="T2269" s="24">
        <f t="shared" si="214"/>
        <v>0</v>
      </c>
      <c r="U2269" s="25">
        <f t="shared" si="215"/>
        <v>0.1908902382155864</v>
      </c>
    </row>
    <row r="2270" spans="1:21" x14ac:dyDescent="0.3">
      <c r="A2270" s="2" t="s">
        <v>6</v>
      </c>
      <c r="B2270" s="2">
        <v>33</v>
      </c>
      <c r="C2270" s="5">
        <v>39882</v>
      </c>
      <c r="D2270" s="2">
        <v>20</v>
      </c>
      <c r="E2270" s="2" t="s">
        <v>10</v>
      </c>
      <c r="F2270" s="6" t="s">
        <v>24</v>
      </c>
      <c r="G2270" s="2">
        <v>90</v>
      </c>
      <c r="H2270" s="2">
        <v>10</v>
      </c>
      <c r="I2270" s="2">
        <v>15</v>
      </c>
      <c r="J2270" s="2">
        <v>8.75</v>
      </c>
      <c r="K2270" s="2">
        <v>2</v>
      </c>
      <c r="L2270" s="19">
        <v>481.05637508093707</v>
      </c>
      <c r="M2270" s="19">
        <f t="shared" si="210"/>
        <v>4.8105637508093706E-2</v>
      </c>
      <c r="N2270" s="19">
        <v>432.95073757284337</v>
      </c>
      <c r="O2270" s="19">
        <f t="shared" si="211"/>
        <v>4.3295073757284336E-2</v>
      </c>
      <c r="P2270" s="19">
        <f t="shared" si="212"/>
        <v>4.8105637508093699E-3</v>
      </c>
      <c r="Q2270" s="24">
        <v>5.86</v>
      </c>
      <c r="R2270" s="24">
        <f t="shared" si="213"/>
        <v>0.25370913221768621</v>
      </c>
      <c r="S2270" s="24">
        <v>8.461146496815287</v>
      </c>
      <c r="T2270" s="24">
        <f t="shared" si="214"/>
        <v>4.0702884627867308E-2</v>
      </c>
      <c r="U2270" s="25">
        <f t="shared" si="215"/>
        <v>0.2130062475898189</v>
      </c>
    </row>
    <row r="2271" spans="1:21" x14ac:dyDescent="0.3">
      <c r="A2271" s="2" t="s">
        <v>6</v>
      </c>
      <c r="B2271" s="2">
        <v>33</v>
      </c>
      <c r="C2271" s="5">
        <v>39882</v>
      </c>
      <c r="D2271" s="2">
        <v>20</v>
      </c>
      <c r="E2271" s="2" t="s">
        <v>10</v>
      </c>
      <c r="F2271" s="6" t="s">
        <v>44</v>
      </c>
      <c r="G2271" s="2">
        <v>100</v>
      </c>
      <c r="H2271" s="2">
        <v>7</v>
      </c>
      <c r="I2271" s="2">
        <v>11</v>
      </c>
      <c r="J2271" s="2">
        <v>6.25</v>
      </c>
      <c r="K2271" s="2">
        <v>2</v>
      </c>
      <c r="L2271" s="19">
        <v>245.43692606170259</v>
      </c>
      <c r="M2271" s="19">
        <f t="shared" si="210"/>
        <v>2.4543692606170259E-2</v>
      </c>
      <c r="N2271" s="19">
        <v>245.43692606170259</v>
      </c>
      <c r="O2271" s="19">
        <f t="shared" si="211"/>
        <v>2.4543692606170259E-2</v>
      </c>
      <c r="P2271" s="19">
        <f t="shared" si="212"/>
        <v>0</v>
      </c>
      <c r="Q2271" s="24">
        <v>5.78</v>
      </c>
      <c r="R2271" s="24">
        <f t="shared" si="213"/>
        <v>0.1418625432636641</v>
      </c>
      <c r="S2271" s="24">
        <v>9.0675767918088734</v>
      </c>
      <c r="T2271" s="24">
        <f t="shared" si="214"/>
        <v>0</v>
      </c>
      <c r="U2271" s="25">
        <f t="shared" si="215"/>
        <v>0.1418625432636641</v>
      </c>
    </row>
    <row r="2272" spans="1:21" x14ac:dyDescent="0.3">
      <c r="A2272" s="2" t="s">
        <v>6</v>
      </c>
      <c r="B2272" s="2">
        <v>33</v>
      </c>
      <c r="C2272" s="5">
        <v>39882</v>
      </c>
      <c r="D2272" s="2">
        <v>20</v>
      </c>
      <c r="E2272" s="2" t="s">
        <v>10</v>
      </c>
      <c r="F2272" s="6" t="s">
        <v>44</v>
      </c>
      <c r="G2272" s="2">
        <v>70</v>
      </c>
      <c r="H2272" s="2">
        <v>7</v>
      </c>
      <c r="I2272" s="2">
        <v>17</v>
      </c>
      <c r="J2272" s="2">
        <v>7.75</v>
      </c>
      <c r="K2272" s="2">
        <v>2</v>
      </c>
      <c r="L2272" s="19">
        <v>377.38381751247391</v>
      </c>
      <c r="M2272" s="19">
        <f t="shared" si="210"/>
        <v>3.7738381751247392E-2</v>
      </c>
      <c r="N2272" s="19">
        <v>264.1686722587317</v>
      </c>
      <c r="O2272" s="19">
        <f t="shared" si="211"/>
        <v>2.6416867225873171E-2</v>
      </c>
      <c r="P2272" s="19">
        <f t="shared" si="212"/>
        <v>1.1321514525374221E-2</v>
      </c>
      <c r="Q2272" s="24">
        <v>5.78</v>
      </c>
      <c r="R2272" s="24">
        <f t="shared" si="213"/>
        <v>0.15268949256554692</v>
      </c>
      <c r="S2272" s="24">
        <v>9.0675767918088734</v>
      </c>
      <c r="T2272" s="24">
        <f t="shared" si="214"/>
        <v>0.10265870235841033</v>
      </c>
      <c r="U2272" s="25">
        <f t="shared" si="215"/>
        <v>5.0030790207136591E-2</v>
      </c>
    </row>
    <row r="2273" spans="1:21" x14ac:dyDescent="0.3">
      <c r="A2273" s="2" t="s">
        <v>6</v>
      </c>
      <c r="B2273" s="2">
        <v>33</v>
      </c>
      <c r="C2273" s="5">
        <v>39882</v>
      </c>
      <c r="D2273" s="2">
        <v>20</v>
      </c>
      <c r="E2273" s="2" t="s">
        <v>10</v>
      </c>
      <c r="F2273" s="6" t="s">
        <v>49</v>
      </c>
      <c r="G2273" s="2">
        <v>50</v>
      </c>
      <c r="H2273" s="2">
        <v>10</v>
      </c>
      <c r="I2273" s="2">
        <v>10</v>
      </c>
      <c r="J2273" s="2">
        <v>7.5</v>
      </c>
      <c r="K2273" s="2">
        <v>2</v>
      </c>
      <c r="L2273" s="19">
        <v>353.42917352885172</v>
      </c>
      <c r="M2273" s="19">
        <f t="shared" si="210"/>
        <v>3.5342917352885174E-2</v>
      </c>
      <c r="N2273" s="19">
        <v>176.71458676442586</v>
      </c>
      <c r="O2273" s="19">
        <f t="shared" si="211"/>
        <v>1.7671458676442587E-2</v>
      </c>
      <c r="P2273" s="19">
        <f t="shared" si="212"/>
        <v>1.7671458676442587E-2</v>
      </c>
      <c r="Q2273" s="24">
        <v>5.23</v>
      </c>
      <c r="R2273" s="24">
        <f t="shared" si="213"/>
        <v>9.2421728877794734E-2</v>
      </c>
      <c r="S2273" s="24">
        <v>8.461146496815287</v>
      </c>
      <c r="T2273" s="24">
        <f t="shared" si="214"/>
        <v>0.1495208006737983</v>
      </c>
      <c r="U2273" s="25">
        <f t="shared" si="215"/>
        <v>-5.709907179600357E-2</v>
      </c>
    </row>
    <row r="2274" spans="1:21" x14ac:dyDescent="0.3">
      <c r="A2274" s="2" t="s">
        <v>6</v>
      </c>
      <c r="B2274" s="2">
        <v>33</v>
      </c>
      <c r="C2274" s="5">
        <v>39882</v>
      </c>
      <c r="D2274" s="2">
        <v>20</v>
      </c>
      <c r="E2274" s="2" t="s">
        <v>10</v>
      </c>
      <c r="F2274" s="6" t="s">
        <v>44</v>
      </c>
      <c r="G2274" s="2">
        <v>30</v>
      </c>
      <c r="H2274" s="2">
        <v>14</v>
      </c>
      <c r="I2274" s="2">
        <v>22</v>
      </c>
      <c r="J2274" s="2">
        <v>12.5</v>
      </c>
      <c r="K2274" s="2">
        <v>2</v>
      </c>
      <c r="L2274" s="19">
        <v>981.74770424681037</v>
      </c>
      <c r="M2274" s="19">
        <f t="shared" si="210"/>
        <v>9.8174770424681035E-2</v>
      </c>
      <c r="N2274" s="19">
        <v>294.5243112740431</v>
      </c>
      <c r="O2274" s="19">
        <f t="shared" si="211"/>
        <v>2.945243112740431E-2</v>
      </c>
      <c r="P2274" s="19">
        <f t="shared" si="212"/>
        <v>6.8722339297276724E-2</v>
      </c>
      <c r="Q2274" s="24">
        <v>5.78</v>
      </c>
      <c r="R2274" s="24">
        <f t="shared" si="213"/>
        <v>0.17023505191639693</v>
      </c>
      <c r="S2274" s="24">
        <v>9.0675767918088734</v>
      </c>
      <c r="T2274" s="24">
        <f t="shared" si="214"/>
        <v>0.62314508889080134</v>
      </c>
      <c r="U2274" s="25">
        <f t="shared" si="215"/>
        <v>-0.45291003697440441</v>
      </c>
    </row>
    <row r="2275" spans="1:21" x14ac:dyDescent="0.3">
      <c r="A2275" s="2" t="s">
        <v>6</v>
      </c>
      <c r="B2275" s="2">
        <v>33</v>
      </c>
      <c r="C2275" s="5">
        <v>39882</v>
      </c>
      <c r="D2275" s="2">
        <v>20</v>
      </c>
      <c r="E2275" s="2" t="s">
        <v>10</v>
      </c>
      <c r="F2275" s="6" t="s">
        <v>44</v>
      </c>
      <c r="G2275" s="2">
        <v>40</v>
      </c>
      <c r="H2275" s="2">
        <v>10</v>
      </c>
      <c r="I2275" s="2">
        <v>10</v>
      </c>
      <c r="J2275" s="2">
        <v>7.5</v>
      </c>
      <c r="K2275" s="2">
        <v>2</v>
      </c>
      <c r="L2275" s="19">
        <v>353.42917352885172</v>
      </c>
      <c r="M2275" s="19">
        <f t="shared" si="210"/>
        <v>3.5342917352885174E-2</v>
      </c>
      <c r="N2275" s="19">
        <v>141.37166941154069</v>
      </c>
      <c r="O2275" s="19">
        <f t="shared" si="211"/>
        <v>1.4137166941154069E-2</v>
      </c>
      <c r="P2275" s="19">
        <f t="shared" si="212"/>
        <v>2.1205750411731103E-2</v>
      </c>
      <c r="Q2275" s="24">
        <v>5.78</v>
      </c>
      <c r="R2275" s="24">
        <f t="shared" si="213"/>
        <v>8.171282491987053E-2</v>
      </c>
      <c r="S2275" s="24">
        <v>9.0675767918088734</v>
      </c>
      <c r="T2275" s="24">
        <f t="shared" si="214"/>
        <v>0.19228477028630442</v>
      </c>
      <c r="U2275" s="25">
        <f t="shared" si="215"/>
        <v>-0.11057194536643389</v>
      </c>
    </row>
    <row r="2276" spans="1:21" x14ac:dyDescent="0.3">
      <c r="A2276" s="2" t="s">
        <v>6</v>
      </c>
      <c r="B2276" s="2">
        <v>33</v>
      </c>
      <c r="C2276" s="5">
        <v>39882</v>
      </c>
      <c r="D2276" s="2">
        <v>20</v>
      </c>
      <c r="E2276" s="2" t="s">
        <v>10</v>
      </c>
      <c r="F2276" s="6" t="s">
        <v>44</v>
      </c>
      <c r="G2276" s="2">
        <v>50</v>
      </c>
      <c r="H2276" s="2">
        <v>5</v>
      </c>
      <c r="I2276" s="2">
        <v>13</v>
      </c>
      <c r="J2276" s="2">
        <v>5.75</v>
      </c>
      <c r="K2276" s="2">
        <v>2</v>
      </c>
      <c r="L2276" s="19">
        <v>207.73781421862506</v>
      </c>
      <c r="M2276" s="19">
        <f t="shared" si="210"/>
        <v>2.0773781421862505E-2</v>
      </c>
      <c r="N2276" s="19">
        <v>103.86890710931253</v>
      </c>
      <c r="O2276" s="19">
        <f t="shared" si="211"/>
        <v>1.0386890710931252E-2</v>
      </c>
      <c r="P2276" s="19">
        <f t="shared" si="212"/>
        <v>1.0386890710931252E-2</v>
      </c>
      <c r="Q2276" s="24">
        <v>5.78</v>
      </c>
      <c r="R2276" s="24">
        <f t="shared" si="213"/>
        <v>6.0036228309182642E-2</v>
      </c>
      <c r="S2276" s="24">
        <v>9.0675767918088734</v>
      </c>
      <c r="T2276" s="24">
        <f t="shared" si="214"/>
        <v>9.4183929149495388E-2</v>
      </c>
      <c r="U2276" s="25">
        <f t="shared" si="215"/>
        <v>-3.4147700840312746E-2</v>
      </c>
    </row>
    <row r="2277" spans="1:21" x14ac:dyDescent="0.3">
      <c r="A2277" s="2" t="s">
        <v>6</v>
      </c>
      <c r="B2277" s="2">
        <v>33</v>
      </c>
      <c r="C2277" s="5">
        <v>39882</v>
      </c>
      <c r="D2277" s="2">
        <v>20</v>
      </c>
      <c r="E2277" s="2" t="s">
        <v>10</v>
      </c>
      <c r="F2277" s="6" t="s">
        <v>49</v>
      </c>
      <c r="G2277" s="2">
        <v>100</v>
      </c>
      <c r="H2277" s="2">
        <v>5</v>
      </c>
      <c r="I2277" s="2">
        <v>12</v>
      </c>
      <c r="J2277" s="2">
        <v>5.5</v>
      </c>
      <c r="K2277" s="2">
        <v>2</v>
      </c>
      <c r="L2277" s="19">
        <v>190.06635554218249</v>
      </c>
      <c r="M2277" s="19">
        <f t="shared" si="210"/>
        <v>1.9006635554218249E-2</v>
      </c>
      <c r="N2277" s="19">
        <v>190.06635554218249</v>
      </c>
      <c r="O2277" s="19">
        <f t="shared" si="211"/>
        <v>1.9006635554218249E-2</v>
      </c>
      <c r="P2277" s="19">
        <f t="shared" si="212"/>
        <v>0</v>
      </c>
      <c r="Q2277" s="24">
        <v>5.23</v>
      </c>
      <c r="R2277" s="24">
        <f t="shared" si="213"/>
        <v>9.9404703948561449E-2</v>
      </c>
      <c r="S2277" s="24">
        <v>8.461146496815287</v>
      </c>
      <c r="T2277" s="24">
        <f t="shared" si="214"/>
        <v>0</v>
      </c>
      <c r="U2277" s="25">
        <f t="shared" si="215"/>
        <v>9.9404703948561449E-2</v>
      </c>
    </row>
    <row r="2278" spans="1:21" x14ac:dyDescent="0.3">
      <c r="A2278" s="2" t="s">
        <v>6</v>
      </c>
      <c r="B2278" s="2">
        <v>33</v>
      </c>
      <c r="C2278" s="5">
        <v>39882</v>
      </c>
      <c r="D2278" s="2">
        <v>20</v>
      </c>
      <c r="E2278" s="2" t="s">
        <v>10</v>
      </c>
      <c r="F2278" s="6" t="s">
        <v>49</v>
      </c>
      <c r="G2278" s="2">
        <v>80</v>
      </c>
      <c r="H2278" s="2">
        <v>10</v>
      </c>
      <c r="I2278" s="2">
        <v>26</v>
      </c>
      <c r="J2278" s="2">
        <v>11.5</v>
      </c>
      <c r="K2278" s="2">
        <v>2</v>
      </c>
      <c r="L2278" s="19">
        <v>830.95125687450025</v>
      </c>
      <c r="M2278" s="19">
        <f t="shared" si="210"/>
        <v>8.3095125687450019E-2</v>
      </c>
      <c r="N2278" s="19">
        <v>664.76100549960029</v>
      </c>
      <c r="O2278" s="19">
        <f t="shared" si="211"/>
        <v>6.6476100549960032E-2</v>
      </c>
      <c r="P2278" s="19">
        <f t="shared" si="212"/>
        <v>1.6619025137489987E-2</v>
      </c>
      <c r="Q2278" s="24">
        <v>5.23</v>
      </c>
      <c r="R2278" s="24">
        <f t="shared" si="213"/>
        <v>0.34767000587629099</v>
      </c>
      <c r="S2278" s="24">
        <v>8.461146496815287</v>
      </c>
      <c r="T2278" s="24">
        <f t="shared" si="214"/>
        <v>0.14061600632255861</v>
      </c>
      <c r="U2278" s="25">
        <f t="shared" si="215"/>
        <v>0.20705399955373238</v>
      </c>
    </row>
    <row r="2279" spans="1:21" x14ac:dyDescent="0.3">
      <c r="A2279" s="2" t="s">
        <v>6</v>
      </c>
      <c r="B2279" s="2">
        <v>33</v>
      </c>
      <c r="C2279" s="5">
        <v>39882</v>
      </c>
      <c r="D2279" s="2">
        <v>20</v>
      </c>
      <c r="E2279" s="2" t="s">
        <v>10</v>
      </c>
      <c r="F2279" s="6" t="s">
        <v>48</v>
      </c>
      <c r="G2279" s="2">
        <v>60</v>
      </c>
      <c r="H2279" s="2">
        <v>7</v>
      </c>
      <c r="I2279" s="2">
        <v>17</v>
      </c>
      <c r="J2279" s="2">
        <v>7.75</v>
      </c>
      <c r="K2279" s="2">
        <v>2</v>
      </c>
      <c r="L2279" s="19">
        <v>377.38381751247391</v>
      </c>
      <c r="M2279" s="19">
        <f t="shared" si="210"/>
        <v>3.7738381751247392E-2</v>
      </c>
      <c r="N2279" s="19">
        <v>226.43029050748433</v>
      </c>
      <c r="O2279" s="19">
        <f t="shared" si="211"/>
        <v>2.2643029050748432E-2</v>
      </c>
      <c r="P2279" s="19">
        <f t="shared" si="212"/>
        <v>1.509535270049896E-2</v>
      </c>
      <c r="Q2279" s="24">
        <v>5.13</v>
      </c>
      <c r="R2279" s="24">
        <f t="shared" si="213"/>
        <v>0.11615873903033945</v>
      </c>
      <c r="S2279" s="24">
        <v>8.461146496815287</v>
      </c>
      <c r="T2279" s="24">
        <f t="shared" si="214"/>
        <v>0.12772399062001796</v>
      </c>
      <c r="U2279" s="25">
        <f t="shared" si="215"/>
        <v>-1.1565251589678513E-2</v>
      </c>
    </row>
    <row r="2280" spans="1:21" x14ac:dyDescent="0.3">
      <c r="A2280" s="2" t="s">
        <v>6</v>
      </c>
      <c r="B2280" s="2">
        <v>33</v>
      </c>
      <c r="C2280" s="5">
        <v>39882</v>
      </c>
      <c r="D2280" s="2">
        <v>20</v>
      </c>
      <c r="E2280" s="2" t="s">
        <v>10</v>
      </c>
      <c r="F2280" s="6" t="s">
        <v>49</v>
      </c>
      <c r="G2280" s="2">
        <v>80</v>
      </c>
      <c r="H2280" s="2">
        <v>18</v>
      </c>
      <c r="I2280" s="2">
        <v>22</v>
      </c>
      <c r="J2280" s="2">
        <v>14.5</v>
      </c>
      <c r="K2280" s="2">
        <v>2</v>
      </c>
      <c r="L2280" s="19">
        <v>1321.039710834508</v>
      </c>
      <c r="M2280" s="19">
        <f t="shared" si="210"/>
        <v>0.13210397108345079</v>
      </c>
      <c r="N2280" s="19">
        <v>1056.8317686676064</v>
      </c>
      <c r="O2280" s="19">
        <f t="shared" si="211"/>
        <v>0.10568317686676064</v>
      </c>
      <c r="P2280" s="19">
        <f t="shared" si="212"/>
        <v>2.6420794216690149E-2</v>
      </c>
      <c r="Q2280" s="24">
        <v>5.23</v>
      </c>
      <c r="R2280" s="24">
        <f t="shared" si="213"/>
        <v>0.55272301501315824</v>
      </c>
      <c r="S2280" s="24">
        <v>8.461146496815287</v>
      </c>
      <c r="T2280" s="24">
        <f t="shared" si="214"/>
        <v>0.22355021042962545</v>
      </c>
      <c r="U2280" s="25">
        <f t="shared" si="215"/>
        <v>0.32917280458353282</v>
      </c>
    </row>
    <row r="2281" spans="1:21" x14ac:dyDescent="0.3">
      <c r="A2281" s="2" t="s">
        <v>6</v>
      </c>
      <c r="B2281" s="2">
        <v>33</v>
      </c>
      <c r="C2281" s="5">
        <v>39882</v>
      </c>
      <c r="D2281" s="2">
        <v>20</v>
      </c>
      <c r="E2281" s="2" t="s">
        <v>10</v>
      </c>
      <c r="F2281" s="6" t="s">
        <v>53</v>
      </c>
      <c r="G2281" s="2">
        <v>100</v>
      </c>
      <c r="H2281" s="2">
        <v>5</v>
      </c>
      <c r="I2281" s="2">
        <v>12</v>
      </c>
      <c r="J2281" s="2">
        <v>5.5</v>
      </c>
      <c r="K2281" s="2">
        <v>2</v>
      </c>
      <c r="L2281" s="19">
        <v>190.06635554218249</v>
      </c>
      <c r="M2281" s="19">
        <f t="shared" si="210"/>
        <v>1.9006635554218249E-2</v>
      </c>
      <c r="N2281" s="19">
        <v>190.06635554218249</v>
      </c>
      <c r="O2281" s="19">
        <f t="shared" si="211"/>
        <v>1.9006635554218249E-2</v>
      </c>
      <c r="P2281" s="19">
        <f t="shared" si="212"/>
        <v>0</v>
      </c>
      <c r="Q2281" s="24">
        <v>6.51</v>
      </c>
      <c r="R2281" s="24">
        <f t="shared" si="213"/>
        <v>0.1237331974579608</v>
      </c>
      <c r="S2281" s="24">
        <v>8.2509316770186327</v>
      </c>
      <c r="T2281" s="24">
        <f t="shared" si="214"/>
        <v>0</v>
      </c>
      <c r="U2281" s="25">
        <f t="shared" si="215"/>
        <v>0.1237331974579608</v>
      </c>
    </row>
    <row r="2282" spans="1:21" x14ac:dyDescent="0.3">
      <c r="A2282" s="2" t="s">
        <v>6</v>
      </c>
      <c r="B2282" s="2">
        <v>33</v>
      </c>
      <c r="C2282" s="5">
        <v>39882</v>
      </c>
      <c r="D2282" s="2">
        <v>20</v>
      </c>
      <c r="E2282" s="2" t="s">
        <v>10</v>
      </c>
      <c r="F2282" s="6" t="s">
        <v>49</v>
      </c>
      <c r="G2282" s="2">
        <v>10</v>
      </c>
      <c r="H2282" s="2">
        <v>5</v>
      </c>
      <c r="I2282" s="2">
        <v>15</v>
      </c>
      <c r="J2282" s="2">
        <v>6.25</v>
      </c>
      <c r="K2282" s="2">
        <v>2</v>
      </c>
      <c r="L2282" s="19">
        <v>245.43692606170259</v>
      </c>
      <c r="M2282" s="19">
        <f t="shared" si="210"/>
        <v>2.4543692606170259E-2</v>
      </c>
      <c r="N2282" s="19">
        <v>24.543692606170261</v>
      </c>
      <c r="O2282" s="19">
        <f t="shared" si="211"/>
        <v>2.4543692606170259E-3</v>
      </c>
      <c r="P2282" s="19">
        <f t="shared" si="212"/>
        <v>2.2089323345553233E-2</v>
      </c>
      <c r="Q2282" s="24">
        <v>5.23</v>
      </c>
      <c r="R2282" s="24">
        <f t="shared" si="213"/>
        <v>1.2836351233027047E-2</v>
      </c>
      <c r="S2282" s="24">
        <v>8.461146496815287</v>
      </c>
      <c r="T2282" s="24">
        <f t="shared" si="214"/>
        <v>0.18690100084224787</v>
      </c>
      <c r="U2282" s="25">
        <f t="shared" si="215"/>
        <v>-0.17406464960922083</v>
      </c>
    </row>
    <row r="2283" spans="1:21" x14ac:dyDescent="0.3">
      <c r="A2283" s="2" t="s">
        <v>6</v>
      </c>
      <c r="B2283" s="2">
        <v>362</v>
      </c>
      <c r="C2283" s="5">
        <v>39882</v>
      </c>
      <c r="D2283" s="2">
        <v>25</v>
      </c>
      <c r="E2283" s="2" t="s">
        <v>8</v>
      </c>
      <c r="F2283" s="6" t="s">
        <v>13</v>
      </c>
      <c r="G2283" s="2">
        <v>40</v>
      </c>
      <c r="H2283" s="2">
        <v>15</v>
      </c>
      <c r="I2283" s="2">
        <v>40</v>
      </c>
      <c r="J2283" s="2">
        <v>17.5</v>
      </c>
      <c r="K2283" s="2">
        <v>4</v>
      </c>
      <c r="L2283" s="19">
        <v>3848.4510006474966</v>
      </c>
      <c r="M2283" s="19">
        <f t="shared" si="210"/>
        <v>0.38484510006474965</v>
      </c>
      <c r="N2283" s="19">
        <v>1539.3804002589986</v>
      </c>
      <c r="O2283" s="19">
        <f t="shared" si="211"/>
        <v>0.15393804002589986</v>
      </c>
      <c r="P2283" s="19">
        <f t="shared" si="212"/>
        <v>0.23090706003884978</v>
      </c>
      <c r="Q2283" s="24">
        <v>19.28</v>
      </c>
      <c r="R2283" s="24">
        <f t="shared" si="213"/>
        <v>2.9679254116993494</v>
      </c>
      <c r="S2283" s="24">
        <v>10.10190114068441</v>
      </c>
      <c r="T2283" s="24">
        <f t="shared" si="214"/>
        <v>2.3326002931985399</v>
      </c>
      <c r="U2283" s="25">
        <f t="shared" si="215"/>
        <v>0.63532511850080953</v>
      </c>
    </row>
    <row r="2284" spans="1:21" x14ac:dyDescent="0.3">
      <c r="A2284" s="2" t="s">
        <v>6</v>
      </c>
      <c r="B2284" s="2">
        <v>362</v>
      </c>
      <c r="C2284" s="5">
        <v>39882</v>
      </c>
      <c r="D2284" s="2">
        <v>25</v>
      </c>
      <c r="E2284" s="2" t="s">
        <v>8</v>
      </c>
      <c r="F2284" s="6" t="s">
        <v>24</v>
      </c>
      <c r="G2284" s="2">
        <v>40</v>
      </c>
      <c r="H2284" s="2">
        <v>15</v>
      </c>
      <c r="I2284" s="2">
        <v>25</v>
      </c>
      <c r="J2284" s="2">
        <v>13.75</v>
      </c>
      <c r="K2284" s="2">
        <v>2</v>
      </c>
      <c r="L2284" s="19">
        <v>1187.9147221386406</v>
      </c>
      <c r="M2284" s="19">
        <f t="shared" si="210"/>
        <v>0.11879147221386406</v>
      </c>
      <c r="N2284" s="19">
        <v>475.16588885545627</v>
      </c>
      <c r="O2284" s="19">
        <f t="shared" si="211"/>
        <v>4.7516588885545628E-2</v>
      </c>
      <c r="P2284" s="19">
        <f t="shared" si="212"/>
        <v>7.1274883328318439E-2</v>
      </c>
      <c r="Q2284" s="24">
        <v>5.86</v>
      </c>
      <c r="R2284" s="24">
        <f t="shared" si="213"/>
        <v>0.27844721086929741</v>
      </c>
      <c r="S2284" s="24">
        <v>8.461146496815287</v>
      </c>
      <c r="T2284" s="24">
        <f t="shared" si="214"/>
        <v>0.60306722938431989</v>
      </c>
      <c r="U2284" s="25">
        <f t="shared" si="215"/>
        <v>-0.32462001851502248</v>
      </c>
    </row>
    <row r="2285" spans="1:21" x14ac:dyDescent="0.3">
      <c r="A2285" s="2" t="s">
        <v>6</v>
      </c>
      <c r="B2285" s="2">
        <v>362</v>
      </c>
      <c r="C2285" s="5">
        <v>39882</v>
      </c>
      <c r="D2285" s="2">
        <v>25</v>
      </c>
      <c r="E2285" s="2" t="s">
        <v>8</v>
      </c>
      <c r="F2285" s="6" t="s">
        <v>42</v>
      </c>
      <c r="G2285" s="2">
        <v>60</v>
      </c>
      <c r="H2285" s="2">
        <v>20</v>
      </c>
      <c r="I2285" s="2">
        <v>25</v>
      </c>
      <c r="J2285" s="2">
        <v>16.25</v>
      </c>
      <c r="K2285" s="2">
        <v>2</v>
      </c>
      <c r="L2285" s="19">
        <v>1659.1536201771096</v>
      </c>
      <c r="M2285" s="19">
        <f t="shared" si="210"/>
        <v>0.16591536201771095</v>
      </c>
      <c r="N2285" s="19">
        <v>995.49217210626568</v>
      </c>
      <c r="O2285" s="19">
        <f t="shared" si="211"/>
        <v>9.9549217210626567E-2</v>
      </c>
      <c r="P2285" s="19">
        <f t="shared" si="212"/>
        <v>6.6366144807084387E-2</v>
      </c>
      <c r="Q2285" s="24">
        <v>11.49</v>
      </c>
      <c r="R2285" s="24">
        <f t="shared" si="213"/>
        <v>1.1438205057500992</v>
      </c>
      <c r="S2285" s="24">
        <v>8.1999999999999993</v>
      </c>
      <c r="T2285" s="24">
        <f t="shared" si="214"/>
        <v>0.5442023874180919</v>
      </c>
      <c r="U2285" s="25">
        <f t="shared" si="215"/>
        <v>0.59961811833200729</v>
      </c>
    </row>
    <row r="2286" spans="1:21" x14ac:dyDescent="0.3">
      <c r="A2286" s="2" t="s">
        <v>6</v>
      </c>
      <c r="B2286" s="2">
        <v>362</v>
      </c>
      <c r="C2286" s="5">
        <v>39882</v>
      </c>
      <c r="D2286" s="2">
        <v>25</v>
      </c>
      <c r="E2286" s="2" t="s">
        <v>8</v>
      </c>
      <c r="F2286" s="6" t="s">
        <v>31</v>
      </c>
      <c r="G2286" s="2">
        <v>60</v>
      </c>
      <c r="H2286" s="2">
        <v>5</v>
      </c>
      <c r="I2286" s="2">
        <v>15</v>
      </c>
      <c r="J2286" s="2">
        <v>6.25</v>
      </c>
      <c r="K2286" s="2">
        <v>3</v>
      </c>
      <c r="L2286" s="19">
        <v>368.15538909255389</v>
      </c>
      <c r="M2286" s="19">
        <f t="shared" si="210"/>
        <v>3.6815538909255388E-2</v>
      </c>
      <c r="N2286" s="19">
        <v>220.89323345553234</v>
      </c>
      <c r="O2286" s="19">
        <f t="shared" si="211"/>
        <v>2.2089323345553233E-2</v>
      </c>
      <c r="P2286" s="19">
        <f t="shared" si="212"/>
        <v>1.4726215563702155E-2</v>
      </c>
      <c r="Q2286" s="24">
        <v>13.7</v>
      </c>
      <c r="R2286" s="24">
        <f t="shared" si="213"/>
        <v>0.30262372983407926</v>
      </c>
      <c r="S2286" s="24">
        <v>7.9071428571428566</v>
      </c>
      <c r="T2286" s="24">
        <f t="shared" si="214"/>
        <v>0.11644229020727347</v>
      </c>
      <c r="U2286" s="25">
        <f t="shared" si="215"/>
        <v>0.18618143962680578</v>
      </c>
    </row>
    <row r="2287" spans="1:21" x14ac:dyDescent="0.3">
      <c r="A2287" s="2" t="s">
        <v>6</v>
      </c>
      <c r="B2287" s="2">
        <v>362</v>
      </c>
      <c r="C2287" s="5">
        <v>39882</v>
      </c>
      <c r="D2287" s="2">
        <v>25</v>
      </c>
      <c r="E2287" s="2" t="s">
        <v>8</v>
      </c>
      <c r="F2287" s="6" t="s">
        <v>48</v>
      </c>
      <c r="G2287" s="2">
        <v>100</v>
      </c>
      <c r="H2287" s="2">
        <v>2</v>
      </c>
      <c r="I2287" s="2">
        <v>10</v>
      </c>
      <c r="J2287" s="2">
        <v>3.5</v>
      </c>
      <c r="K2287" s="2">
        <v>2</v>
      </c>
      <c r="L2287" s="19">
        <v>76.969020012949926</v>
      </c>
      <c r="M2287" s="19">
        <f t="shared" si="210"/>
        <v>7.696902001294993E-3</v>
      </c>
      <c r="N2287" s="19">
        <v>76.969020012949926</v>
      </c>
      <c r="O2287" s="19">
        <f t="shared" si="211"/>
        <v>7.696902001294993E-3</v>
      </c>
      <c r="P2287" s="19">
        <f t="shared" si="212"/>
        <v>0</v>
      </c>
      <c r="Q2287" s="24">
        <v>5.13</v>
      </c>
      <c r="R2287" s="24">
        <f t="shared" si="213"/>
        <v>3.948510726664331E-2</v>
      </c>
      <c r="S2287" s="24">
        <v>8.461146496815287</v>
      </c>
      <c r="T2287" s="24">
        <f t="shared" si="214"/>
        <v>0</v>
      </c>
      <c r="U2287" s="25">
        <f t="shared" si="215"/>
        <v>3.948510726664331E-2</v>
      </c>
    </row>
    <row r="2288" spans="1:21" x14ac:dyDescent="0.3">
      <c r="A2288" s="2" t="s">
        <v>6</v>
      </c>
      <c r="B2288" s="2">
        <v>362</v>
      </c>
      <c r="C2288" s="5">
        <v>39882</v>
      </c>
      <c r="D2288" s="2">
        <v>25</v>
      </c>
      <c r="E2288" s="2" t="s">
        <v>8</v>
      </c>
      <c r="F2288" s="6" t="s">
        <v>53</v>
      </c>
      <c r="G2288" s="2">
        <v>40</v>
      </c>
      <c r="H2288" s="2">
        <v>25</v>
      </c>
      <c r="I2288" s="2">
        <v>35</v>
      </c>
      <c r="J2288" s="2">
        <v>21.25</v>
      </c>
      <c r="K2288" s="2">
        <v>2</v>
      </c>
      <c r="L2288" s="19">
        <v>2837.2508652732818</v>
      </c>
      <c r="M2288" s="19">
        <f t="shared" si="210"/>
        <v>0.2837250865273282</v>
      </c>
      <c r="N2288" s="19">
        <v>1134.9003461093127</v>
      </c>
      <c r="O2288" s="19">
        <f t="shared" si="211"/>
        <v>0.11349003461093128</v>
      </c>
      <c r="P2288" s="19">
        <f t="shared" si="212"/>
        <v>0.17023505191639693</v>
      </c>
      <c r="Q2288" s="24">
        <v>6.51</v>
      </c>
      <c r="R2288" s="24">
        <f t="shared" si="213"/>
        <v>0.73882012531716257</v>
      </c>
      <c r="S2288" s="24">
        <v>8.2509316770186327</v>
      </c>
      <c r="T2288" s="24">
        <f t="shared" si="214"/>
        <v>1.4045977823959108</v>
      </c>
      <c r="U2288" s="25">
        <f t="shared" si="215"/>
        <v>-0.66577765707874825</v>
      </c>
    </row>
    <row r="2289" spans="1:21" x14ac:dyDescent="0.3">
      <c r="A2289" s="2" t="s">
        <v>6</v>
      </c>
      <c r="B2289" s="2">
        <v>362</v>
      </c>
      <c r="C2289" s="5">
        <v>39882</v>
      </c>
      <c r="D2289" s="2">
        <v>25</v>
      </c>
      <c r="E2289" s="2" t="s">
        <v>8</v>
      </c>
      <c r="F2289" s="6" t="s">
        <v>13</v>
      </c>
      <c r="G2289" s="2">
        <v>90</v>
      </c>
      <c r="H2289" s="2">
        <v>25</v>
      </c>
      <c r="I2289" s="2">
        <v>30</v>
      </c>
      <c r="J2289" s="2">
        <v>20</v>
      </c>
      <c r="K2289" s="2">
        <v>4</v>
      </c>
      <c r="L2289" s="19">
        <v>5026.5482457436692</v>
      </c>
      <c r="M2289" s="19">
        <f t="shared" si="210"/>
        <v>0.50265482457436694</v>
      </c>
      <c r="N2289" s="19">
        <v>4523.8934211693022</v>
      </c>
      <c r="O2289" s="19">
        <f t="shared" si="211"/>
        <v>0.45238934211693022</v>
      </c>
      <c r="P2289" s="19">
        <f t="shared" si="212"/>
        <v>5.0265482457436728E-2</v>
      </c>
      <c r="Q2289" s="24">
        <v>19.28</v>
      </c>
      <c r="R2289" s="24">
        <f t="shared" si="213"/>
        <v>8.7220665160144151</v>
      </c>
      <c r="S2289" s="24">
        <v>10.10190114068441</v>
      </c>
      <c r="T2289" s="24">
        <f t="shared" si="214"/>
        <v>0.50777693457383222</v>
      </c>
      <c r="U2289" s="25">
        <f t="shared" si="215"/>
        <v>8.2142895814405836</v>
      </c>
    </row>
    <row r="2290" spans="1:21" x14ac:dyDescent="0.3">
      <c r="A2290" s="2" t="s">
        <v>6</v>
      </c>
      <c r="B2290" s="2">
        <v>362</v>
      </c>
      <c r="C2290" s="5">
        <v>39882</v>
      </c>
      <c r="D2290" s="2">
        <v>25</v>
      </c>
      <c r="E2290" s="2" t="s">
        <v>8</v>
      </c>
      <c r="F2290" s="6" t="s">
        <v>53</v>
      </c>
      <c r="G2290" s="2">
        <v>50</v>
      </c>
      <c r="H2290" s="2">
        <v>30</v>
      </c>
      <c r="I2290" s="2">
        <v>40</v>
      </c>
      <c r="J2290" s="2">
        <v>25</v>
      </c>
      <c r="K2290" s="2">
        <v>2</v>
      </c>
      <c r="L2290" s="19">
        <v>3926.9908169872415</v>
      </c>
      <c r="M2290" s="19">
        <f t="shared" si="210"/>
        <v>0.39269908169872414</v>
      </c>
      <c r="N2290" s="19">
        <v>1963.4954084936207</v>
      </c>
      <c r="O2290" s="19">
        <f t="shared" si="211"/>
        <v>0.19634954084936207</v>
      </c>
      <c r="P2290" s="19">
        <f t="shared" si="212"/>
        <v>0.19634954084936207</v>
      </c>
      <c r="Q2290" s="24">
        <v>6.51</v>
      </c>
      <c r="R2290" s="24">
        <f t="shared" si="213"/>
        <v>1.2782355109293471</v>
      </c>
      <c r="S2290" s="24">
        <v>8.2509316770186327</v>
      </c>
      <c r="T2290" s="24">
        <f t="shared" si="214"/>
        <v>1.6200666463620654</v>
      </c>
      <c r="U2290" s="25">
        <f t="shared" si="215"/>
        <v>-0.34183113543271837</v>
      </c>
    </row>
    <row r="2291" spans="1:21" x14ac:dyDescent="0.3">
      <c r="A2291" s="2" t="s">
        <v>6</v>
      </c>
      <c r="B2291" s="2">
        <v>362</v>
      </c>
      <c r="C2291" s="5">
        <v>39882</v>
      </c>
      <c r="D2291" s="2">
        <v>25</v>
      </c>
      <c r="E2291" s="2" t="s">
        <v>8</v>
      </c>
      <c r="F2291" s="6" t="s">
        <v>13</v>
      </c>
      <c r="G2291" s="2">
        <v>70</v>
      </c>
      <c r="H2291" s="2">
        <v>15</v>
      </c>
      <c r="I2291" s="2">
        <v>35</v>
      </c>
      <c r="J2291" s="2">
        <v>16.25</v>
      </c>
      <c r="K2291" s="2">
        <v>4</v>
      </c>
      <c r="L2291" s="19">
        <v>3318.3072403542192</v>
      </c>
      <c r="M2291" s="19">
        <f t="shared" si="210"/>
        <v>0.33183072403542191</v>
      </c>
      <c r="N2291" s="19">
        <v>2322.8150682479531</v>
      </c>
      <c r="O2291" s="19">
        <f t="shared" si="211"/>
        <v>0.23228150682479531</v>
      </c>
      <c r="P2291" s="19">
        <f t="shared" si="212"/>
        <v>9.9549217210626595E-2</v>
      </c>
      <c r="Q2291" s="24">
        <v>19.28</v>
      </c>
      <c r="R2291" s="24">
        <f t="shared" si="213"/>
        <v>4.4783874515820541</v>
      </c>
      <c r="S2291" s="24">
        <v>10.10190114068441</v>
      </c>
      <c r="T2291" s="24">
        <f t="shared" si="214"/>
        <v>1.0056363508942689</v>
      </c>
      <c r="U2291" s="25">
        <f t="shared" si="215"/>
        <v>3.4727511006877849</v>
      </c>
    </row>
    <row r="2292" spans="1:21" x14ac:dyDescent="0.3">
      <c r="A2292" s="2" t="s">
        <v>6</v>
      </c>
      <c r="B2292" s="2">
        <v>362</v>
      </c>
      <c r="C2292" s="5">
        <v>39882</v>
      </c>
      <c r="D2292" s="2">
        <v>25</v>
      </c>
      <c r="E2292" s="2" t="s">
        <v>8</v>
      </c>
      <c r="F2292" s="6" t="s">
        <v>13</v>
      </c>
      <c r="G2292" s="2">
        <v>60</v>
      </c>
      <c r="H2292" s="2">
        <v>10</v>
      </c>
      <c r="I2292" s="2">
        <v>25</v>
      </c>
      <c r="J2292" s="2">
        <v>11.25</v>
      </c>
      <c r="K2292" s="2">
        <v>4</v>
      </c>
      <c r="L2292" s="19">
        <v>1590.4312808798327</v>
      </c>
      <c r="M2292" s="19">
        <f t="shared" si="210"/>
        <v>0.15904312808798327</v>
      </c>
      <c r="N2292" s="19">
        <v>954.25876852789952</v>
      </c>
      <c r="O2292" s="19">
        <f t="shared" si="211"/>
        <v>9.5425876852789956E-2</v>
      </c>
      <c r="P2292" s="19">
        <f t="shared" si="212"/>
        <v>6.3617251235193309E-2</v>
      </c>
      <c r="Q2292" s="24">
        <v>19.28</v>
      </c>
      <c r="R2292" s="24">
        <f t="shared" si="213"/>
        <v>1.8398109057217904</v>
      </c>
      <c r="S2292" s="24">
        <v>10.10190114068441</v>
      </c>
      <c r="T2292" s="24">
        <f t="shared" si="214"/>
        <v>0.642655182820006</v>
      </c>
      <c r="U2292" s="25">
        <f t="shared" si="215"/>
        <v>1.1971557229017844</v>
      </c>
    </row>
    <row r="2293" spans="1:21" x14ac:dyDescent="0.3">
      <c r="A2293" s="2" t="s">
        <v>6</v>
      </c>
      <c r="B2293" s="2">
        <v>362</v>
      </c>
      <c r="C2293" s="5">
        <v>39882</v>
      </c>
      <c r="D2293" s="2">
        <v>25</v>
      </c>
      <c r="E2293" s="2" t="s">
        <v>8</v>
      </c>
      <c r="F2293" s="6" t="s">
        <v>44</v>
      </c>
      <c r="G2293" s="2">
        <v>100</v>
      </c>
      <c r="H2293" s="2">
        <v>10</v>
      </c>
      <c r="I2293" s="2">
        <v>15</v>
      </c>
      <c r="J2293" s="2">
        <v>8.75</v>
      </c>
      <c r="K2293" s="2">
        <v>2</v>
      </c>
      <c r="L2293" s="19">
        <v>481.05637508093707</v>
      </c>
      <c r="M2293" s="19">
        <f t="shared" si="210"/>
        <v>4.8105637508093706E-2</v>
      </c>
      <c r="N2293" s="19">
        <v>481.05637508093707</v>
      </c>
      <c r="O2293" s="19">
        <f t="shared" si="211"/>
        <v>4.8105637508093706E-2</v>
      </c>
      <c r="P2293" s="19">
        <f t="shared" si="212"/>
        <v>0</v>
      </c>
      <c r="Q2293" s="24">
        <v>5.78</v>
      </c>
      <c r="R2293" s="24">
        <f t="shared" si="213"/>
        <v>0.27805058479678163</v>
      </c>
      <c r="S2293" s="24">
        <v>9.0675767918088734</v>
      </c>
      <c r="T2293" s="24">
        <f t="shared" si="214"/>
        <v>0</v>
      </c>
      <c r="U2293" s="25">
        <f t="shared" si="215"/>
        <v>0.27805058479678163</v>
      </c>
    </row>
    <row r="2294" spans="1:21" x14ac:dyDescent="0.3">
      <c r="A2294" s="2" t="s">
        <v>6</v>
      </c>
      <c r="B2294" s="2">
        <v>362</v>
      </c>
      <c r="C2294" s="5">
        <v>39882</v>
      </c>
      <c r="D2294" s="2">
        <v>25</v>
      </c>
      <c r="E2294" s="2" t="s">
        <v>8</v>
      </c>
      <c r="F2294" s="6" t="s">
        <v>24</v>
      </c>
      <c r="G2294" s="2">
        <v>80</v>
      </c>
      <c r="H2294" s="2">
        <v>15</v>
      </c>
      <c r="I2294" s="2">
        <v>25</v>
      </c>
      <c r="J2294" s="2">
        <v>13.75</v>
      </c>
      <c r="K2294" s="2">
        <v>2</v>
      </c>
      <c r="L2294" s="19">
        <v>1187.9147221386406</v>
      </c>
      <c r="M2294" s="19">
        <f t="shared" si="210"/>
        <v>0.11879147221386406</v>
      </c>
      <c r="N2294" s="19">
        <v>950.33177771091255</v>
      </c>
      <c r="O2294" s="19">
        <f t="shared" si="211"/>
        <v>9.5033177771091257E-2</v>
      </c>
      <c r="P2294" s="19">
        <f t="shared" si="212"/>
        <v>2.3758294442772804E-2</v>
      </c>
      <c r="Q2294" s="24">
        <v>5.86</v>
      </c>
      <c r="R2294" s="24">
        <f t="shared" si="213"/>
        <v>0.55689442173859482</v>
      </c>
      <c r="S2294" s="24">
        <v>8.461146496815287</v>
      </c>
      <c r="T2294" s="24">
        <f t="shared" si="214"/>
        <v>0.2010224097947732</v>
      </c>
      <c r="U2294" s="25">
        <f t="shared" si="215"/>
        <v>0.35587201194382162</v>
      </c>
    </row>
    <row r="2295" spans="1:21" x14ac:dyDescent="0.3">
      <c r="A2295" s="2" t="s">
        <v>6</v>
      </c>
      <c r="B2295" s="2">
        <v>362</v>
      </c>
      <c r="C2295" s="5">
        <v>39882</v>
      </c>
      <c r="D2295" s="2">
        <v>25</v>
      </c>
      <c r="E2295" s="2" t="s">
        <v>8</v>
      </c>
      <c r="F2295" s="6" t="s">
        <v>49</v>
      </c>
      <c r="G2295" s="2">
        <v>90</v>
      </c>
      <c r="H2295" s="2">
        <v>10</v>
      </c>
      <c r="I2295" s="2">
        <v>15</v>
      </c>
      <c r="J2295" s="2">
        <v>8.75</v>
      </c>
      <c r="K2295" s="2">
        <v>2</v>
      </c>
      <c r="L2295" s="19">
        <v>481.05637508093707</v>
      </c>
      <c r="M2295" s="19">
        <f t="shared" si="210"/>
        <v>4.8105637508093706E-2</v>
      </c>
      <c r="N2295" s="19">
        <v>432.95073757284337</v>
      </c>
      <c r="O2295" s="19">
        <f t="shared" si="211"/>
        <v>4.3295073757284336E-2</v>
      </c>
      <c r="P2295" s="19">
        <f t="shared" si="212"/>
        <v>4.8105637508093699E-3</v>
      </c>
      <c r="Q2295" s="24">
        <v>5.23</v>
      </c>
      <c r="R2295" s="24">
        <f t="shared" si="213"/>
        <v>0.22643323575059709</v>
      </c>
      <c r="S2295" s="24">
        <v>8.461146496815287</v>
      </c>
      <c r="T2295" s="24">
        <f t="shared" si="214"/>
        <v>4.0702884627867308E-2</v>
      </c>
      <c r="U2295" s="25">
        <f t="shared" si="215"/>
        <v>0.18573035112272979</v>
      </c>
    </row>
    <row r="2296" spans="1:21" x14ac:dyDescent="0.3">
      <c r="A2296" s="2" t="s">
        <v>6</v>
      </c>
      <c r="B2296" s="2">
        <v>362</v>
      </c>
      <c r="C2296" s="5">
        <v>39882</v>
      </c>
      <c r="D2296" s="2">
        <v>25</v>
      </c>
      <c r="E2296" s="2" t="s">
        <v>8</v>
      </c>
      <c r="F2296" s="6" t="s">
        <v>44</v>
      </c>
      <c r="G2296" s="2">
        <v>90</v>
      </c>
      <c r="H2296" s="2">
        <v>10</v>
      </c>
      <c r="I2296" s="2">
        <v>15</v>
      </c>
      <c r="J2296" s="2">
        <v>8.75</v>
      </c>
      <c r="K2296" s="2">
        <v>2</v>
      </c>
      <c r="L2296" s="19">
        <v>481.05637508093707</v>
      </c>
      <c r="M2296" s="19">
        <f t="shared" si="210"/>
        <v>4.8105637508093706E-2</v>
      </c>
      <c r="N2296" s="19">
        <v>432.95073757284337</v>
      </c>
      <c r="O2296" s="19">
        <f t="shared" si="211"/>
        <v>4.3295073757284336E-2</v>
      </c>
      <c r="P2296" s="19">
        <f t="shared" si="212"/>
        <v>4.8105637508093699E-3</v>
      </c>
      <c r="Q2296" s="24">
        <v>5.78</v>
      </c>
      <c r="R2296" s="24">
        <f t="shared" si="213"/>
        <v>0.25024552631710345</v>
      </c>
      <c r="S2296" s="24">
        <v>9.0675767918088734</v>
      </c>
      <c r="T2296" s="24">
        <f t="shared" si="214"/>
        <v>4.3620156222356085E-2</v>
      </c>
      <c r="U2296" s="25">
        <f t="shared" si="215"/>
        <v>0.20662537009474735</v>
      </c>
    </row>
    <row r="2297" spans="1:21" x14ac:dyDescent="0.3">
      <c r="A2297" s="2" t="s">
        <v>6</v>
      </c>
      <c r="B2297" s="2">
        <v>362</v>
      </c>
      <c r="C2297" s="5">
        <v>39882</v>
      </c>
      <c r="D2297" s="2">
        <v>25</v>
      </c>
      <c r="E2297" s="2" t="s">
        <v>8</v>
      </c>
      <c r="F2297" s="6" t="s">
        <v>25</v>
      </c>
      <c r="G2297" s="2">
        <v>70</v>
      </c>
      <c r="H2297" s="2">
        <v>5</v>
      </c>
      <c r="I2297" s="2">
        <v>15</v>
      </c>
      <c r="J2297" s="2">
        <v>6.25</v>
      </c>
      <c r="K2297" s="2">
        <v>2</v>
      </c>
      <c r="L2297" s="19">
        <v>245.43692606170259</v>
      </c>
      <c r="M2297" s="19">
        <f t="shared" si="210"/>
        <v>2.4543692606170259E-2</v>
      </c>
      <c r="N2297" s="19">
        <v>171.8058482431918</v>
      </c>
      <c r="O2297" s="19">
        <f t="shared" si="211"/>
        <v>1.7180584824319181E-2</v>
      </c>
      <c r="P2297" s="19">
        <f t="shared" si="212"/>
        <v>7.3631077818510776E-3</v>
      </c>
      <c r="Q2297" s="24">
        <v>8.19</v>
      </c>
      <c r="R2297" s="24">
        <f t="shared" si="213"/>
        <v>0.1407089897111741</v>
      </c>
      <c r="S2297" s="24">
        <v>10.218461538461538</v>
      </c>
      <c r="T2297" s="24">
        <f t="shared" si="214"/>
        <v>7.5239633672392087E-2</v>
      </c>
      <c r="U2297" s="25">
        <f t="shared" si="215"/>
        <v>6.5469356038782012E-2</v>
      </c>
    </row>
    <row r="2298" spans="1:21" x14ac:dyDescent="0.3">
      <c r="A2298" s="2" t="s">
        <v>6</v>
      </c>
      <c r="B2298" s="2">
        <v>362</v>
      </c>
      <c r="C2298" s="5">
        <v>39882</v>
      </c>
      <c r="D2298" s="2">
        <v>25</v>
      </c>
      <c r="E2298" s="2" t="s">
        <v>8</v>
      </c>
      <c r="F2298" s="6" t="s">
        <v>24</v>
      </c>
      <c r="G2298" s="2">
        <v>100</v>
      </c>
      <c r="H2298" s="2">
        <v>5</v>
      </c>
      <c r="I2298" s="2">
        <v>15</v>
      </c>
      <c r="J2298" s="2">
        <v>6.25</v>
      </c>
      <c r="K2298" s="2">
        <v>2</v>
      </c>
      <c r="L2298" s="19">
        <v>245.43692606170259</v>
      </c>
      <c r="M2298" s="19">
        <f t="shared" si="210"/>
        <v>2.4543692606170259E-2</v>
      </c>
      <c r="N2298" s="19">
        <v>245.43692606170259</v>
      </c>
      <c r="O2298" s="19">
        <f t="shared" si="211"/>
        <v>2.4543692606170259E-2</v>
      </c>
      <c r="P2298" s="19">
        <f t="shared" si="212"/>
        <v>0</v>
      </c>
      <c r="Q2298" s="24">
        <v>5.86</v>
      </c>
      <c r="R2298" s="24">
        <f t="shared" si="213"/>
        <v>0.14382603867215774</v>
      </c>
      <c r="S2298" s="24">
        <v>8.461146496815287</v>
      </c>
      <c r="T2298" s="24">
        <f t="shared" si="214"/>
        <v>0</v>
      </c>
      <c r="U2298" s="25">
        <f t="shared" si="215"/>
        <v>0.14382603867215774</v>
      </c>
    </row>
    <row r="2299" spans="1:21" x14ac:dyDescent="0.3">
      <c r="A2299" s="2" t="s">
        <v>6</v>
      </c>
      <c r="B2299" s="2">
        <v>362</v>
      </c>
      <c r="C2299" s="5">
        <v>39882</v>
      </c>
      <c r="D2299" s="2">
        <v>25</v>
      </c>
      <c r="E2299" s="2" t="s">
        <v>8</v>
      </c>
      <c r="F2299" s="6" t="s">
        <v>42</v>
      </c>
      <c r="G2299" s="2">
        <v>80</v>
      </c>
      <c r="H2299" s="2">
        <v>20</v>
      </c>
      <c r="I2299" s="2">
        <v>25</v>
      </c>
      <c r="J2299" s="2">
        <v>16.25</v>
      </c>
      <c r="K2299" s="2">
        <v>2</v>
      </c>
      <c r="L2299" s="19">
        <v>1659.1536201771096</v>
      </c>
      <c r="M2299" s="19">
        <f t="shared" si="210"/>
        <v>0.16591536201771095</v>
      </c>
      <c r="N2299" s="19">
        <v>1327.3228961416878</v>
      </c>
      <c r="O2299" s="19">
        <f t="shared" si="211"/>
        <v>0.13273228961416877</v>
      </c>
      <c r="P2299" s="19">
        <f t="shared" si="212"/>
        <v>3.318307240354218E-2</v>
      </c>
      <c r="Q2299" s="24">
        <v>11.49</v>
      </c>
      <c r="R2299" s="24">
        <f t="shared" si="213"/>
        <v>1.5250940076667991</v>
      </c>
      <c r="S2299" s="24">
        <v>8.1999999999999993</v>
      </c>
      <c r="T2299" s="24">
        <f t="shared" si="214"/>
        <v>0.27210119370904584</v>
      </c>
      <c r="U2299" s="25">
        <f t="shared" si="215"/>
        <v>1.2529928139577533</v>
      </c>
    </row>
    <row r="2300" spans="1:21" x14ac:dyDescent="0.3">
      <c r="A2300" s="2" t="s">
        <v>6</v>
      </c>
      <c r="B2300" s="2">
        <v>362</v>
      </c>
      <c r="C2300" s="5">
        <v>39882</v>
      </c>
      <c r="D2300" s="2">
        <v>25</v>
      </c>
      <c r="E2300" s="2" t="s">
        <v>8</v>
      </c>
      <c r="F2300" s="6" t="s">
        <v>23</v>
      </c>
      <c r="G2300" s="2">
        <v>100</v>
      </c>
      <c r="H2300" s="2">
        <v>5</v>
      </c>
      <c r="I2300" s="2">
        <v>10</v>
      </c>
      <c r="J2300" s="2">
        <v>5</v>
      </c>
      <c r="K2300" s="2">
        <v>3</v>
      </c>
      <c r="L2300" s="19">
        <v>235.61944901923448</v>
      </c>
      <c r="M2300" s="19">
        <f t="shared" si="210"/>
        <v>2.3561944901923447E-2</v>
      </c>
      <c r="N2300" s="19">
        <v>235.61944901923448</v>
      </c>
      <c r="O2300" s="19">
        <f t="shared" si="211"/>
        <v>2.3561944901923447E-2</v>
      </c>
      <c r="P2300" s="19">
        <f t="shared" si="212"/>
        <v>0</v>
      </c>
      <c r="Q2300" s="24">
        <v>4.09</v>
      </c>
      <c r="R2300" s="24">
        <f t="shared" si="213"/>
        <v>9.6368354648866894E-2</v>
      </c>
      <c r="S2300" s="24">
        <v>6.1216589861751149</v>
      </c>
      <c r="T2300" s="24">
        <f t="shared" si="214"/>
        <v>0</v>
      </c>
      <c r="U2300" s="25">
        <f t="shared" si="215"/>
        <v>9.6368354648866894E-2</v>
      </c>
    </row>
    <row r="2301" spans="1:21" x14ac:dyDescent="0.3">
      <c r="A2301" s="2" t="s">
        <v>6</v>
      </c>
      <c r="B2301" s="2">
        <v>362</v>
      </c>
      <c r="C2301" s="5">
        <v>39882</v>
      </c>
      <c r="D2301" s="2">
        <v>25</v>
      </c>
      <c r="E2301" s="2" t="s">
        <v>8</v>
      </c>
      <c r="F2301" s="6" t="s">
        <v>44</v>
      </c>
      <c r="G2301" s="2">
        <v>90</v>
      </c>
      <c r="H2301" s="2">
        <v>10</v>
      </c>
      <c r="I2301" s="2">
        <v>10</v>
      </c>
      <c r="J2301" s="2">
        <v>7.5</v>
      </c>
      <c r="K2301" s="2">
        <v>2</v>
      </c>
      <c r="L2301" s="19">
        <v>353.42917352885172</v>
      </c>
      <c r="M2301" s="19">
        <f t="shared" si="210"/>
        <v>3.5342917352885174E-2</v>
      </c>
      <c r="N2301" s="19">
        <v>318.08625617596658</v>
      </c>
      <c r="O2301" s="19">
        <f t="shared" si="211"/>
        <v>3.1808625617596661E-2</v>
      </c>
      <c r="P2301" s="19">
        <f t="shared" si="212"/>
        <v>3.5342917352885125E-3</v>
      </c>
      <c r="Q2301" s="24">
        <v>5.78</v>
      </c>
      <c r="R2301" s="24">
        <f t="shared" si="213"/>
        <v>0.18385385606970872</v>
      </c>
      <c r="S2301" s="24">
        <v>9.0675767918088734</v>
      </c>
      <c r="T2301" s="24">
        <f t="shared" si="214"/>
        <v>3.2047461714384023E-2</v>
      </c>
      <c r="U2301" s="25">
        <f t="shared" si="215"/>
        <v>0.1518063943553247</v>
      </c>
    </row>
    <row r="2302" spans="1:21" x14ac:dyDescent="0.3">
      <c r="A2302" s="2" t="s">
        <v>6</v>
      </c>
      <c r="B2302" s="2">
        <v>362</v>
      </c>
      <c r="C2302" s="5">
        <v>39882</v>
      </c>
      <c r="D2302" s="2">
        <v>25</v>
      </c>
      <c r="E2302" s="2" t="s">
        <v>8</v>
      </c>
      <c r="F2302" s="6" t="s">
        <v>44</v>
      </c>
      <c r="G2302" s="2">
        <v>90</v>
      </c>
      <c r="H2302" s="2">
        <v>5</v>
      </c>
      <c r="I2302" s="2">
        <v>10</v>
      </c>
      <c r="J2302" s="2">
        <v>5</v>
      </c>
      <c r="K2302" s="2">
        <v>2</v>
      </c>
      <c r="L2302" s="19">
        <v>157.07963267948966</v>
      </c>
      <c r="M2302" s="19">
        <f t="shared" si="210"/>
        <v>1.5707963267948967E-2</v>
      </c>
      <c r="N2302" s="19">
        <v>141.37166941154069</v>
      </c>
      <c r="O2302" s="19">
        <f t="shared" si="211"/>
        <v>1.4137166941154069E-2</v>
      </c>
      <c r="P2302" s="19">
        <f t="shared" si="212"/>
        <v>1.5707963267948977E-3</v>
      </c>
      <c r="Q2302" s="24">
        <v>5.78</v>
      </c>
      <c r="R2302" s="24">
        <f t="shared" si="213"/>
        <v>8.171282491987053E-2</v>
      </c>
      <c r="S2302" s="24">
        <v>9.0675767918088734</v>
      </c>
      <c r="T2302" s="24">
        <f t="shared" si="214"/>
        <v>1.4243316317504041E-2</v>
      </c>
      <c r="U2302" s="25">
        <f t="shared" si="215"/>
        <v>6.7469508602366488E-2</v>
      </c>
    </row>
    <row r="2303" spans="1:21" x14ac:dyDescent="0.3">
      <c r="A2303" s="2" t="s">
        <v>6</v>
      </c>
      <c r="B2303" s="2">
        <v>362</v>
      </c>
      <c r="C2303" s="5">
        <v>39882</v>
      </c>
      <c r="D2303" s="2">
        <v>25</v>
      </c>
      <c r="E2303" s="2" t="s">
        <v>8</v>
      </c>
      <c r="F2303" s="6" t="s">
        <v>44</v>
      </c>
      <c r="G2303" s="2">
        <v>90</v>
      </c>
      <c r="H2303" s="2">
        <v>5</v>
      </c>
      <c r="I2303" s="2">
        <v>10</v>
      </c>
      <c r="J2303" s="2">
        <v>5</v>
      </c>
      <c r="K2303" s="2">
        <v>2</v>
      </c>
      <c r="L2303" s="19">
        <v>157.07963267948966</v>
      </c>
      <c r="M2303" s="19">
        <f t="shared" si="210"/>
        <v>1.5707963267948967E-2</v>
      </c>
      <c r="N2303" s="19">
        <v>141.37166941154069</v>
      </c>
      <c r="O2303" s="19">
        <f t="shared" si="211"/>
        <v>1.4137166941154069E-2</v>
      </c>
      <c r="P2303" s="19">
        <f t="shared" si="212"/>
        <v>1.5707963267948977E-3</v>
      </c>
      <c r="Q2303" s="24">
        <v>5.78</v>
      </c>
      <c r="R2303" s="24">
        <f t="shared" si="213"/>
        <v>8.171282491987053E-2</v>
      </c>
      <c r="S2303" s="24">
        <v>9.0675767918088734</v>
      </c>
      <c r="T2303" s="24">
        <f t="shared" si="214"/>
        <v>1.4243316317504041E-2</v>
      </c>
      <c r="U2303" s="25">
        <f t="shared" si="215"/>
        <v>6.7469508602366488E-2</v>
      </c>
    </row>
    <row r="2304" spans="1:21" x14ac:dyDescent="0.3">
      <c r="A2304" s="2" t="s">
        <v>6</v>
      </c>
      <c r="B2304" s="2">
        <v>362</v>
      </c>
      <c r="C2304" s="5">
        <v>39882</v>
      </c>
      <c r="D2304" s="2">
        <v>25</v>
      </c>
      <c r="E2304" s="2" t="s">
        <v>8</v>
      </c>
      <c r="F2304" s="6" t="s">
        <v>44</v>
      </c>
      <c r="G2304" s="2">
        <v>100</v>
      </c>
      <c r="H2304" s="2">
        <v>5</v>
      </c>
      <c r="I2304" s="2">
        <v>15</v>
      </c>
      <c r="J2304" s="2">
        <v>6.25</v>
      </c>
      <c r="K2304" s="2">
        <v>2</v>
      </c>
      <c r="L2304" s="19">
        <v>245.43692606170259</v>
      </c>
      <c r="M2304" s="19">
        <f t="shared" si="210"/>
        <v>2.4543692606170259E-2</v>
      </c>
      <c r="N2304" s="19">
        <v>245.43692606170259</v>
      </c>
      <c r="O2304" s="19">
        <f t="shared" si="211"/>
        <v>2.4543692606170259E-2</v>
      </c>
      <c r="P2304" s="19">
        <f t="shared" si="212"/>
        <v>0</v>
      </c>
      <c r="Q2304" s="24">
        <v>5.78</v>
      </c>
      <c r="R2304" s="24">
        <f t="shared" si="213"/>
        <v>0.1418625432636641</v>
      </c>
      <c r="S2304" s="24">
        <v>9.0675767918088734</v>
      </c>
      <c r="T2304" s="24">
        <f t="shared" si="214"/>
        <v>0</v>
      </c>
      <c r="U2304" s="25">
        <f t="shared" si="215"/>
        <v>0.1418625432636641</v>
      </c>
    </row>
    <row r="2305" spans="1:21" x14ac:dyDescent="0.3">
      <c r="A2305" s="2" t="s">
        <v>6</v>
      </c>
      <c r="B2305" s="2">
        <v>362</v>
      </c>
      <c r="C2305" s="5">
        <v>39882</v>
      </c>
      <c r="D2305" s="2">
        <v>25</v>
      </c>
      <c r="E2305" s="2" t="s">
        <v>8</v>
      </c>
      <c r="F2305" s="6" t="s">
        <v>53</v>
      </c>
      <c r="G2305" s="2">
        <v>100</v>
      </c>
      <c r="H2305" s="2">
        <v>5</v>
      </c>
      <c r="I2305" s="2">
        <v>15</v>
      </c>
      <c r="J2305" s="2">
        <v>6.25</v>
      </c>
      <c r="K2305" s="2">
        <v>2</v>
      </c>
      <c r="L2305" s="19">
        <v>245.43692606170259</v>
      </c>
      <c r="M2305" s="19">
        <f t="shared" si="210"/>
        <v>2.4543692606170259E-2</v>
      </c>
      <c r="N2305" s="19">
        <v>245.43692606170259</v>
      </c>
      <c r="O2305" s="19">
        <f t="shared" si="211"/>
        <v>2.4543692606170259E-2</v>
      </c>
      <c r="P2305" s="19">
        <f t="shared" si="212"/>
        <v>0</v>
      </c>
      <c r="Q2305" s="24">
        <v>6.51</v>
      </c>
      <c r="R2305" s="24">
        <f t="shared" si="213"/>
        <v>0.15977943886616838</v>
      </c>
      <c r="S2305" s="24">
        <v>8.2509316770186327</v>
      </c>
      <c r="T2305" s="24">
        <f t="shared" si="214"/>
        <v>0</v>
      </c>
      <c r="U2305" s="25">
        <f t="shared" si="215"/>
        <v>0.15977943886616838</v>
      </c>
    </row>
    <row r="2306" spans="1:21" x14ac:dyDescent="0.3">
      <c r="A2306" s="2" t="s">
        <v>6</v>
      </c>
      <c r="B2306" s="2">
        <v>362</v>
      </c>
      <c r="C2306" s="5">
        <v>39882</v>
      </c>
      <c r="D2306" s="2">
        <v>25</v>
      </c>
      <c r="E2306" s="2" t="s">
        <v>8</v>
      </c>
      <c r="F2306" s="6" t="s">
        <v>36</v>
      </c>
      <c r="G2306" s="2">
        <v>100</v>
      </c>
      <c r="H2306" s="2">
        <v>5</v>
      </c>
      <c r="I2306" s="2">
        <v>15</v>
      </c>
      <c r="J2306" s="2">
        <v>6.25</v>
      </c>
      <c r="K2306" s="2">
        <v>2</v>
      </c>
      <c r="L2306" s="19">
        <v>245.43692606170259</v>
      </c>
      <c r="M2306" s="19">
        <f t="shared" ref="M2306:M2369" si="216">L2306/10000</f>
        <v>2.4543692606170259E-2</v>
      </c>
      <c r="N2306" s="19">
        <v>245.43692606170259</v>
      </c>
      <c r="O2306" s="19">
        <f t="shared" ref="O2306:O2369" si="217">N2306/10000</f>
        <v>2.4543692606170259E-2</v>
      </c>
      <c r="P2306" s="19">
        <f t="shared" ref="P2306:P2369" si="218">M2306-O2306</f>
        <v>0</v>
      </c>
      <c r="Q2306" s="24">
        <v>6.62</v>
      </c>
      <c r="R2306" s="24">
        <f t="shared" ref="R2306:R2369" si="219">O2306*Q2306</f>
        <v>0.16247924505284711</v>
      </c>
      <c r="S2306" s="24">
        <v>8.3025000000000002</v>
      </c>
      <c r="T2306" s="24">
        <f t="shared" ref="T2306:T2369" si="220">P2306*S2306</f>
        <v>0</v>
      </c>
      <c r="U2306" s="25">
        <f t="shared" ref="U2306:U2369" si="221">R2306-T2306</f>
        <v>0.16247924505284711</v>
      </c>
    </row>
    <row r="2307" spans="1:21" x14ac:dyDescent="0.3">
      <c r="A2307" s="2" t="s">
        <v>6</v>
      </c>
      <c r="B2307" s="2">
        <v>362</v>
      </c>
      <c r="C2307" s="5">
        <v>39882</v>
      </c>
      <c r="D2307" s="2">
        <v>25</v>
      </c>
      <c r="E2307" s="2" t="s">
        <v>8</v>
      </c>
      <c r="F2307" s="6" t="s">
        <v>44</v>
      </c>
      <c r="G2307" s="2">
        <v>50</v>
      </c>
      <c r="H2307" s="2">
        <v>10</v>
      </c>
      <c r="I2307" s="2">
        <v>10</v>
      </c>
      <c r="J2307" s="2">
        <v>7.5</v>
      </c>
      <c r="K2307" s="2">
        <v>2</v>
      </c>
      <c r="L2307" s="19">
        <v>353.42917352885172</v>
      </c>
      <c r="M2307" s="19">
        <f t="shared" si="216"/>
        <v>3.5342917352885174E-2</v>
      </c>
      <c r="N2307" s="19">
        <v>176.71458676442586</v>
      </c>
      <c r="O2307" s="19">
        <f t="shared" si="217"/>
        <v>1.7671458676442587E-2</v>
      </c>
      <c r="P2307" s="19">
        <f t="shared" si="218"/>
        <v>1.7671458676442587E-2</v>
      </c>
      <c r="Q2307" s="24">
        <v>5.78</v>
      </c>
      <c r="R2307" s="24">
        <f t="shared" si="219"/>
        <v>0.10214103114983816</v>
      </c>
      <c r="S2307" s="24">
        <v>9.0675767918088734</v>
      </c>
      <c r="T2307" s="24">
        <f t="shared" si="220"/>
        <v>0.16023730857192037</v>
      </c>
      <c r="U2307" s="25">
        <f t="shared" si="221"/>
        <v>-5.8096277422082204E-2</v>
      </c>
    </row>
    <row r="2308" spans="1:21" x14ac:dyDescent="0.3">
      <c r="A2308" s="2" t="s">
        <v>6</v>
      </c>
      <c r="B2308" s="2">
        <v>362</v>
      </c>
      <c r="C2308" s="5">
        <v>39882</v>
      </c>
      <c r="D2308" s="2">
        <v>25</v>
      </c>
      <c r="E2308" s="2" t="s">
        <v>8</v>
      </c>
      <c r="F2308" s="6" t="s">
        <v>13</v>
      </c>
      <c r="G2308" s="2">
        <v>80</v>
      </c>
      <c r="H2308" s="2">
        <v>15</v>
      </c>
      <c r="I2308" s="2">
        <v>20</v>
      </c>
      <c r="J2308" s="2">
        <v>12.5</v>
      </c>
      <c r="K2308" s="2">
        <v>4</v>
      </c>
      <c r="L2308" s="19">
        <v>1963.4954084936207</v>
      </c>
      <c r="M2308" s="19">
        <f t="shared" si="216"/>
        <v>0.19634954084936207</v>
      </c>
      <c r="N2308" s="19">
        <v>1570.7963267948967</v>
      </c>
      <c r="O2308" s="19">
        <f t="shared" si="217"/>
        <v>0.15707963267948966</v>
      </c>
      <c r="P2308" s="19">
        <f t="shared" si="218"/>
        <v>3.9269908169872414E-2</v>
      </c>
      <c r="Q2308" s="24">
        <v>19.28</v>
      </c>
      <c r="R2308" s="24">
        <f t="shared" si="219"/>
        <v>3.0284953180605609</v>
      </c>
      <c r="S2308" s="24">
        <v>10.10190114068441</v>
      </c>
      <c r="T2308" s="24">
        <f t="shared" si="220"/>
        <v>0.39670073013580615</v>
      </c>
      <c r="U2308" s="25">
        <f t="shared" si="221"/>
        <v>2.6317945879247548</v>
      </c>
    </row>
    <row r="2309" spans="1:21" x14ac:dyDescent="0.3">
      <c r="A2309" s="2" t="s">
        <v>6</v>
      </c>
      <c r="B2309" s="2">
        <v>362</v>
      </c>
      <c r="C2309" s="5">
        <v>39882</v>
      </c>
      <c r="D2309" s="2">
        <v>25</v>
      </c>
      <c r="E2309" s="2" t="s">
        <v>8</v>
      </c>
      <c r="F2309" s="6" t="s">
        <v>13</v>
      </c>
      <c r="G2309" s="2">
        <v>80</v>
      </c>
      <c r="H2309" s="2">
        <v>10</v>
      </c>
      <c r="I2309" s="2">
        <v>40</v>
      </c>
      <c r="J2309" s="2">
        <v>15</v>
      </c>
      <c r="K2309" s="2">
        <v>4</v>
      </c>
      <c r="L2309" s="19">
        <v>2827.4333882308138</v>
      </c>
      <c r="M2309" s="19">
        <f t="shared" si="216"/>
        <v>0.28274333882308139</v>
      </c>
      <c r="N2309" s="19">
        <v>2261.9467105846511</v>
      </c>
      <c r="O2309" s="19">
        <f t="shared" si="217"/>
        <v>0.22619467105846511</v>
      </c>
      <c r="P2309" s="19">
        <f t="shared" si="218"/>
        <v>5.6548667764616284E-2</v>
      </c>
      <c r="Q2309" s="24">
        <v>19.28</v>
      </c>
      <c r="R2309" s="24">
        <f t="shared" si="219"/>
        <v>4.3610332580072075</v>
      </c>
      <c r="S2309" s="24">
        <v>10.10190114068441</v>
      </c>
      <c r="T2309" s="24">
        <f t="shared" si="220"/>
        <v>0.57124905139556093</v>
      </c>
      <c r="U2309" s="25">
        <f t="shared" si="221"/>
        <v>3.7897842066116465</v>
      </c>
    </row>
    <row r="2310" spans="1:21" x14ac:dyDescent="0.3">
      <c r="A2310" s="2" t="s">
        <v>6</v>
      </c>
      <c r="B2310" s="2">
        <v>362</v>
      </c>
      <c r="C2310" s="5">
        <v>39882</v>
      </c>
      <c r="D2310" s="2">
        <v>25</v>
      </c>
      <c r="E2310" s="2" t="s">
        <v>8</v>
      </c>
      <c r="F2310" s="6" t="s">
        <v>55</v>
      </c>
      <c r="G2310" s="2">
        <v>100</v>
      </c>
      <c r="H2310" s="2">
        <v>5</v>
      </c>
      <c r="I2310" s="2">
        <v>15</v>
      </c>
      <c r="J2310" s="2">
        <v>6.25</v>
      </c>
      <c r="K2310" s="2">
        <v>2</v>
      </c>
      <c r="L2310" s="19">
        <v>245.43692606170259</v>
      </c>
      <c r="M2310" s="19">
        <f t="shared" si="216"/>
        <v>2.4543692606170259E-2</v>
      </c>
      <c r="N2310" s="19">
        <v>245.43692606170259</v>
      </c>
      <c r="O2310" s="19">
        <f t="shared" si="217"/>
        <v>2.4543692606170259E-2</v>
      </c>
      <c r="P2310" s="19">
        <f t="shared" si="218"/>
        <v>0</v>
      </c>
      <c r="Q2310" s="24">
        <v>4.05</v>
      </c>
      <c r="R2310" s="24">
        <f t="shared" si="219"/>
        <v>9.9401955054989541E-2</v>
      </c>
      <c r="S2310" s="24">
        <v>8.104694792715291</v>
      </c>
      <c r="T2310" s="24">
        <f t="shared" si="220"/>
        <v>0</v>
      </c>
      <c r="U2310" s="25">
        <f t="shared" si="221"/>
        <v>9.9401955054989541E-2</v>
      </c>
    </row>
    <row r="2311" spans="1:21" x14ac:dyDescent="0.3">
      <c r="A2311" s="2" t="s">
        <v>6</v>
      </c>
      <c r="B2311" s="2">
        <v>362</v>
      </c>
      <c r="C2311" s="5">
        <v>39882</v>
      </c>
      <c r="D2311" s="2">
        <v>25</v>
      </c>
      <c r="E2311" s="2" t="s">
        <v>8</v>
      </c>
      <c r="F2311" s="6" t="s">
        <v>13</v>
      </c>
      <c r="G2311" s="2">
        <v>80</v>
      </c>
      <c r="H2311" s="2">
        <v>40</v>
      </c>
      <c r="I2311" s="2">
        <v>70</v>
      </c>
      <c r="J2311" s="2">
        <v>37.5</v>
      </c>
      <c r="K2311" s="2">
        <v>4</v>
      </c>
      <c r="L2311" s="19">
        <v>17671.458676442588</v>
      </c>
      <c r="M2311" s="19">
        <f t="shared" si="216"/>
        <v>1.7671458676442588</v>
      </c>
      <c r="N2311" s="19">
        <v>14137.166941154072</v>
      </c>
      <c r="O2311" s="19">
        <f t="shared" si="217"/>
        <v>1.4137166941154071</v>
      </c>
      <c r="P2311" s="19">
        <f t="shared" si="218"/>
        <v>0.35342917352885173</v>
      </c>
      <c r="Q2311" s="24">
        <v>19.28</v>
      </c>
      <c r="R2311" s="24">
        <f t="shared" si="219"/>
        <v>27.256457862545052</v>
      </c>
      <c r="S2311" s="24">
        <v>10.10190114068441</v>
      </c>
      <c r="T2311" s="24">
        <f t="shared" si="220"/>
        <v>3.5703065712222553</v>
      </c>
      <c r="U2311" s="25">
        <f t="shared" si="221"/>
        <v>23.686151291322798</v>
      </c>
    </row>
    <row r="2312" spans="1:21" x14ac:dyDescent="0.3">
      <c r="A2312" s="2" t="s">
        <v>6</v>
      </c>
      <c r="B2312" s="2">
        <v>362</v>
      </c>
      <c r="C2312" s="5">
        <v>39882</v>
      </c>
      <c r="D2312" s="2">
        <v>25</v>
      </c>
      <c r="E2312" s="2" t="s">
        <v>8</v>
      </c>
      <c r="F2312" s="6" t="s">
        <v>13</v>
      </c>
      <c r="G2312" s="2">
        <v>50</v>
      </c>
      <c r="H2312" s="2">
        <v>20</v>
      </c>
      <c r="I2312" s="2">
        <v>35</v>
      </c>
      <c r="J2312" s="2">
        <v>18.75</v>
      </c>
      <c r="K2312" s="2">
        <v>4</v>
      </c>
      <c r="L2312" s="19">
        <v>4417.8646691106469</v>
      </c>
      <c r="M2312" s="19">
        <f t="shared" si="216"/>
        <v>0.44178646691106471</v>
      </c>
      <c r="N2312" s="19">
        <v>2208.9323345553235</v>
      </c>
      <c r="O2312" s="19">
        <f t="shared" si="217"/>
        <v>0.22089323345553236</v>
      </c>
      <c r="P2312" s="19">
        <f t="shared" si="218"/>
        <v>0.22089323345553236</v>
      </c>
      <c r="Q2312" s="24">
        <v>19.28</v>
      </c>
      <c r="R2312" s="24">
        <f t="shared" si="219"/>
        <v>4.2588215410226642</v>
      </c>
      <c r="S2312" s="24">
        <v>10.10190114068441</v>
      </c>
      <c r="T2312" s="24">
        <f t="shared" si="220"/>
        <v>2.23144160701391</v>
      </c>
      <c r="U2312" s="25">
        <f t="shared" si="221"/>
        <v>2.0273799340087542</v>
      </c>
    </row>
    <row r="2313" spans="1:21" x14ac:dyDescent="0.3">
      <c r="A2313" s="2" t="s">
        <v>6</v>
      </c>
      <c r="B2313" s="2">
        <v>362</v>
      </c>
      <c r="C2313" s="5">
        <v>39882</v>
      </c>
      <c r="D2313" s="2">
        <v>25</v>
      </c>
      <c r="E2313" s="2" t="s">
        <v>8</v>
      </c>
      <c r="F2313" s="6" t="s">
        <v>13</v>
      </c>
      <c r="G2313" s="2">
        <v>80</v>
      </c>
      <c r="H2313" s="2">
        <v>10</v>
      </c>
      <c r="I2313" s="2">
        <v>20</v>
      </c>
      <c r="J2313" s="2">
        <v>10</v>
      </c>
      <c r="K2313" s="2">
        <v>4</v>
      </c>
      <c r="L2313" s="19">
        <v>1256.6370614359173</v>
      </c>
      <c r="M2313" s="19">
        <f t="shared" si="216"/>
        <v>0.12566370614359174</v>
      </c>
      <c r="N2313" s="19">
        <v>1005.3096491487339</v>
      </c>
      <c r="O2313" s="19">
        <f t="shared" si="217"/>
        <v>0.10053096491487339</v>
      </c>
      <c r="P2313" s="19">
        <f t="shared" si="218"/>
        <v>2.513274122871835E-2</v>
      </c>
      <c r="Q2313" s="24">
        <v>19.28</v>
      </c>
      <c r="R2313" s="24">
        <f t="shared" si="219"/>
        <v>1.9382370035587591</v>
      </c>
      <c r="S2313" s="24">
        <v>10.10190114068441</v>
      </c>
      <c r="T2313" s="24">
        <f t="shared" si="220"/>
        <v>0.253888467286916</v>
      </c>
      <c r="U2313" s="25">
        <f t="shared" si="221"/>
        <v>1.6843485362718431</v>
      </c>
    </row>
    <row r="2314" spans="1:21" x14ac:dyDescent="0.3">
      <c r="A2314" s="2" t="s">
        <v>6</v>
      </c>
      <c r="B2314" s="2">
        <v>362</v>
      </c>
      <c r="C2314" s="5">
        <v>39882</v>
      </c>
      <c r="D2314" s="2">
        <v>25</v>
      </c>
      <c r="E2314" s="2" t="s">
        <v>8</v>
      </c>
      <c r="F2314" s="6" t="s">
        <v>13</v>
      </c>
      <c r="G2314" s="2">
        <v>40</v>
      </c>
      <c r="H2314" s="2">
        <v>40</v>
      </c>
      <c r="I2314" s="2">
        <v>60</v>
      </c>
      <c r="J2314" s="2">
        <v>35</v>
      </c>
      <c r="K2314" s="2">
        <v>4</v>
      </c>
      <c r="L2314" s="19">
        <v>15393.804002589986</v>
      </c>
      <c r="M2314" s="19">
        <f t="shared" si="216"/>
        <v>1.5393804002589986</v>
      </c>
      <c r="N2314" s="19">
        <v>6157.5216010359945</v>
      </c>
      <c r="O2314" s="19">
        <f t="shared" si="217"/>
        <v>0.61575216010359946</v>
      </c>
      <c r="P2314" s="19">
        <f t="shared" si="218"/>
        <v>0.92362824015539913</v>
      </c>
      <c r="Q2314" s="24">
        <v>19.28</v>
      </c>
      <c r="R2314" s="24">
        <f t="shared" si="219"/>
        <v>11.871701646797398</v>
      </c>
      <c r="S2314" s="24">
        <v>10.10190114068441</v>
      </c>
      <c r="T2314" s="24">
        <f t="shared" si="220"/>
        <v>9.3304011727941596</v>
      </c>
      <c r="U2314" s="25">
        <f t="shared" si="221"/>
        <v>2.5413004740032381</v>
      </c>
    </row>
    <row r="2315" spans="1:21" x14ac:dyDescent="0.3">
      <c r="A2315" s="2" t="s">
        <v>6</v>
      </c>
      <c r="B2315" s="2">
        <v>362</v>
      </c>
      <c r="C2315" s="5">
        <v>39882</v>
      </c>
      <c r="D2315" s="2">
        <v>25</v>
      </c>
      <c r="E2315" s="2" t="s">
        <v>8</v>
      </c>
      <c r="F2315" s="6" t="s">
        <v>49</v>
      </c>
      <c r="G2315" s="2">
        <v>90</v>
      </c>
      <c r="H2315" s="2">
        <v>5</v>
      </c>
      <c r="I2315" s="2">
        <v>15</v>
      </c>
      <c r="J2315" s="2">
        <v>6.25</v>
      </c>
      <c r="K2315" s="2">
        <v>2</v>
      </c>
      <c r="L2315" s="19">
        <v>245.43692606170259</v>
      </c>
      <c r="M2315" s="19">
        <f t="shared" si="216"/>
        <v>2.4543692606170259E-2</v>
      </c>
      <c r="N2315" s="19">
        <v>220.89323345553234</v>
      </c>
      <c r="O2315" s="19">
        <f t="shared" si="217"/>
        <v>2.2089323345553233E-2</v>
      </c>
      <c r="P2315" s="19">
        <f t="shared" si="218"/>
        <v>2.4543692606170259E-3</v>
      </c>
      <c r="Q2315" s="24">
        <v>5.23</v>
      </c>
      <c r="R2315" s="24">
        <f t="shared" si="219"/>
        <v>0.11552716109724341</v>
      </c>
      <c r="S2315" s="24">
        <v>8.461146496815287</v>
      </c>
      <c r="T2315" s="24">
        <f t="shared" si="220"/>
        <v>2.0766777871360876E-2</v>
      </c>
      <c r="U2315" s="25">
        <f t="shared" si="221"/>
        <v>9.4760383225882538E-2</v>
      </c>
    </row>
    <row r="2316" spans="1:21" x14ac:dyDescent="0.3">
      <c r="A2316" s="2" t="s">
        <v>6</v>
      </c>
      <c r="B2316" s="2">
        <v>374</v>
      </c>
      <c r="C2316" s="5">
        <v>39882</v>
      </c>
      <c r="D2316" s="2">
        <v>26</v>
      </c>
      <c r="E2316" s="2" t="s">
        <v>8</v>
      </c>
      <c r="F2316" s="6" t="s">
        <v>44</v>
      </c>
      <c r="G2316" s="2">
        <v>90</v>
      </c>
      <c r="H2316" s="2">
        <v>5</v>
      </c>
      <c r="I2316" s="2">
        <v>15</v>
      </c>
      <c r="J2316" s="2">
        <v>6.25</v>
      </c>
      <c r="K2316" s="2">
        <v>2</v>
      </c>
      <c r="L2316" s="19">
        <v>245.43692606170259</v>
      </c>
      <c r="M2316" s="19">
        <f t="shared" si="216"/>
        <v>2.4543692606170259E-2</v>
      </c>
      <c r="N2316" s="19">
        <v>220.89323345553234</v>
      </c>
      <c r="O2316" s="19">
        <f t="shared" si="217"/>
        <v>2.2089323345553233E-2</v>
      </c>
      <c r="P2316" s="19">
        <f t="shared" si="218"/>
        <v>2.4543692606170259E-3</v>
      </c>
      <c r="Q2316" s="24">
        <v>5.78</v>
      </c>
      <c r="R2316" s="24">
        <f t="shared" si="219"/>
        <v>0.12767628893729768</v>
      </c>
      <c r="S2316" s="24">
        <v>9.0675767918088734</v>
      </c>
      <c r="T2316" s="24">
        <f t="shared" si="220"/>
        <v>2.2255181746100049E-2</v>
      </c>
      <c r="U2316" s="25">
        <f t="shared" si="221"/>
        <v>0.10542110719119763</v>
      </c>
    </row>
    <row r="2317" spans="1:21" x14ac:dyDescent="0.3">
      <c r="A2317" s="2" t="s">
        <v>6</v>
      </c>
      <c r="B2317" s="2">
        <v>374</v>
      </c>
      <c r="C2317" s="5">
        <v>39882</v>
      </c>
      <c r="D2317" s="2">
        <v>26</v>
      </c>
      <c r="E2317" s="2" t="s">
        <v>8</v>
      </c>
      <c r="F2317" s="6" t="s">
        <v>44</v>
      </c>
      <c r="G2317" s="2">
        <v>50</v>
      </c>
      <c r="H2317" s="2">
        <v>20</v>
      </c>
      <c r="I2317" s="2">
        <v>20</v>
      </c>
      <c r="J2317" s="2">
        <v>15</v>
      </c>
      <c r="K2317" s="2">
        <v>2</v>
      </c>
      <c r="L2317" s="19">
        <v>1413.7166941154069</v>
      </c>
      <c r="M2317" s="19">
        <f t="shared" si="216"/>
        <v>0.1413716694115407</v>
      </c>
      <c r="N2317" s="19">
        <v>706.85834705770344</v>
      </c>
      <c r="O2317" s="19">
        <f t="shared" si="217"/>
        <v>7.0685834705770348E-2</v>
      </c>
      <c r="P2317" s="19">
        <f t="shared" si="218"/>
        <v>7.0685834705770348E-2</v>
      </c>
      <c r="Q2317" s="24">
        <v>5.78</v>
      </c>
      <c r="R2317" s="24">
        <f t="shared" si="219"/>
        <v>0.40856412459935265</v>
      </c>
      <c r="S2317" s="24">
        <v>9.0675767918088734</v>
      </c>
      <c r="T2317" s="24">
        <f t="shared" si="220"/>
        <v>0.64094923428768147</v>
      </c>
      <c r="U2317" s="25">
        <f t="shared" si="221"/>
        <v>-0.23238510968832882</v>
      </c>
    </row>
    <row r="2318" spans="1:21" x14ac:dyDescent="0.3">
      <c r="A2318" s="2" t="s">
        <v>6</v>
      </c>
      <c r="B2318" s="2">
        <v>374</v>
      </c>
      <c r="C2318" s="5">
        <v>39882</v>
      </c>
      <c r="D2318" s="2">
        <v>26</v>
      </c>
      <c r="E2318" s="2" t="s">
        <v>8</v>
      </c>
      <c r="F2318" s="6" t="s">
        <v>47</v>
      </c>
      <c r="G2318" s="2">
        <v>90</v>
      </c>
      <c r="H2318" s="2">
        <v>10</v>
      </c>
      <c r="I2318" s="2">
        <v>10</v>
      </c>
      <c r="J2318" s="2">
        <v>7.5</v>
      </c>
      <c r="K2318" s="2">
        <v>3</v>
      </c>
      <c r="L2318" s="19">
        <v>530.14376029327764</v>
      </c>
      <c r="M2318" s="19">
        <f t="shared" si="216"/>
        <v>5.3014376029327764E-2</v>
      </c>
      <c r="N2318" s="19">
        <v>477.12938426394987</v>
      </c>
      <c r="O2318" s="19">
        <f t="shared" si="217"/>
        <v>4.7712938426394985E-2</v>
      </c>
      <c r="P2318" s="19">
        <f t="shared" si="218"/>
        <v>5.3014376029327792E-3</v>
      </c>
      <c r="Q2318" s="24">
        <v>5.15</v>
      </c>
      <c r="R2318" s="24">
        <f t="shared" si="219"/>
        <v>0.24572163289593418</v>
      </c>
      <c r="S2318" s="24">
        <v>11.257627118644068</v>
      </c>
      <c r="T2318" s="24">
        <f t="shared" si="220"/>
        <v>5.9681607726575457E-2</v>
      </c>
      <c r="U2318" s="25">
        <f t="shared" si="221"/>
        <v>0.18604002516935872</v>
      </c>
    </row>
    <row r="2319" spans="1:21" x14ac:dyDescent="0.3">
      <c r="A2319" s="2" t="s">
        <v>6</v>
      </c>
      <c r="B2319" s="2">
        <v>374</v>
      </c>
      <c r="C2319" s="5">
        <v>39882</v>
      </c>
      <c r="D2319" s="2">
        <v>26</v>
      </c>
      <c r="E2319" s="2" t="s">
        <v>8</v>
      </c>
      <c r="F2319" s="6" t="s">
        <v>44</v>
      </c>
      <c r="G2319" s="2">
        <v>80</v>
      </c>
      <c r="H2319" s="2">
        <v>2</v>
      </c>
      <c r="I2319" s="2">
        <v>10</v>
      </c>
      <c r="J2319" s="2">
        <v>3.5</v>
      </c>
      <c r="K2319" s="2">
        <v>2</v>
      </c>
      <c r="L2319" s="19">
        <v>76.969020012949926</v>
      </c>
      <c r="M2319" s="19">
        <f t="shared" si="216"/>
        <v>7.696902001294993E-3</v>
      </c>
      <c r="N2319" s="19">
        <v>61.575216010359945</v>
      </c>
      <c r="O2319" s="19">
        <f t="shared" si="217"/>
        <v>6.1575216010359944E-3</v>
      </c>
      <c r="P2319" s="19">
        <f t="shared" si="218"/>
        <v>1.5393804002589986E-3</v>
      </c>
      <c r="Q2319" s="24">
        <v>5.78</v>
      </c>
      <c r="R2319" s="24">
        <f t="shared" si="219"/>
        <v>3.5590474853988051E-2</v>
      </c>
      <c r="S2319" s="24">
        <v>9.0675767918088734</v>
      </c>
      <c r="T2319" s="24">
        <f t="shared" si="220"/>
        <v>1.395844999115395E-2</v>
      </c>
      <c r="U2319" s="25">
        <f t="shared" si="221"/>
        <v>2.1632024862834102E-2</v>
      </c>
    </row>
    <row r="2320" spans="1:21" x14ac:dyDescent="0.3">
      <c r="A2320" s="2" t="s">
        <v>6</v>
      </c>
      <c r="B2320" s="2">
        <v>374</v>
      </c>
      <c r="C2320" s="5">
        <v>39882</v>
      </c>
      <c r="D2320" s="2">
        <v>26</v>
      </c>
      <c r="E2320" s="2" t="s">
        <v>8</v>
      </c>
      <c r="F2320" s="6" t="s">
        <v>44</v>
      </c>
      <c r="G2320" s="2">
        <v>90</v>
      </c>
      <c r="H2320" s="2">
        <v>10</v>
      </c>
      <c r="I2320" s="2">
        <v>15</v>
      </c>
      <c r="J2320" s="2">
        <v>8.75</v>
      </c>
      <c r="K2320" s="2">
        <v>2</v>
      </c>
      <c r="L2320" s="19">
        <v>481.05637508093707</v>
      </c>
      <c r="M2320" s="19">
        <f t="shared" si="216"/>
        <v>4.8105637508093706E-2</v>
      </c>
      <c r="N2320" s="19">
        <v>432.95073757284337</v>
      </c>
      <c r="O2320" s="19">
        <f t="shared" si="217"/>
        <v>4.3295073757284336E-2</v>
      </c>
      <c r="P2320" s="19">
        <f t="shared" si="218"/>
        <v>4.8105637508093699E-3</v>
      </c>
      <c r="Q2320" s="24">
        <v>5.78</v>
      </c>
      <c r="R2320" s="24">
        <f t="shared" si="219"/>
        <v>0.25024552631710345</v>
      </c>
      <c r="S2320" s="24">
        <v>9.0675767918088734</v>
      </c>
      <c r="T2320" s="24">
        <f t="shared" si="220"/>
        <v>4.3620156222356085E-2</v>
      </c>
      <c r="U2320" s="25">
        <f t="shared" si="221"/>
        <v>0.20662537009474735</v>
      </c>
    </row>
    <row r="2321" spans="1:21" x14ac:dyDescent="0.3">
      <c r="A2321" s="2" t="s">
        <v>6</v>
      </c>
      <c r="B2321" s="2">
        <v>374</v>
      </c>
      <c r="C2321" s="5">
        <v>39882</v>
      </c>
      <c r="D2321" s="2">
        <v>26</v>
      </c>
      <c r="E2321" s="2" t="s">
        <v>8</v>
      </c>
      <c r="F2321" s="6" t="s">
        <v>49</v>
      </c>
      <c r="G2321" s="2">
        <v>10</v>
      </c>
      <c r="H2321" s="2">
        <v>5</v>
      </c>
      <c r="I2321" s="2">
        <v>10</v>
      </c>
      <c r="J2321" s="2">
        <v>5</v>
      </c>
      <c r="K2321" s="2">
        <v>2</v>
      </c>
      <c r="L2321" s="19">
        <v>157.07963267948966</v>
      </c>
      <c r="M2321" s="19">
        <f t="shared" si="216"/>
        <v>1.5707963267948967E-2</v>
      </c>
      <c r="N2321" s="19">
        <v>15.707963267948967</v>
      </c>
      <c r="O2321" s="19">
        <f t="shared" si="217"/>
        <v>1.5707963267948967E-3</v>
      </c>
      <c r="P2321" s="19">
        <f t="shared" si="218"/>
        <v>1.4137166941154071E-2</v>
      </c>
      <c r="Q2321" s="24">
        <v>5.23</v>
      </c>
      <c r="R2321" s="24">
        <f t="shared" si="219"/>
        <v>8.215264789137311E-3</v>
      </c>
      <c r="S2321" s="24">
        <v>8.461146496815287</v>
      </c>
      <c r="T2321" s="24">
        <f t="shared" si="220"/>
        <v>0.11961664053903866</v>
      </c>
      <c r="U2321" s="25">
        <f t="shared" si="221"/>
        <v>-0.11140137574990135</v>
      </c>
    </row>
    <row r="2322" spans="1:21" x14ac:dyDescent="0.3">
      <c r="A2322" s="2" t="s">
        <v>6</v>
      </c>
      <c r="B2322" s="2">
        <v>374</v>
      </c>
      <c r="C2322" s="5">
        <v>39882</v>
      </c>
      <c r="D2322" s="2">
        <v>26</v>
      </c>
      <c r="E2322" s="2" t="s">
        <v>8</v>
      </c>
      <c r="F2322" s="6" t="s">
        <v>16</v>
      </c>
      <c r="G2322" s="2">
        <v>100</v>
      </c>
      <c r="H2322" s="2">
        <v>2</v>
      </c>
      <c r="I2322" s="2">
        <v>10</v>
      </c>
      <c r="J2322" s="2">
        <v>3.5</v>
      </c>
      <c r="K2322" s="2">
        <v>1</v>
      </c>
      <c r="L2322" s="19">
        <v>38.484510006474963</v>
      </c>
      <c r="M2322" s="19">
        <f t="shared" si="216"/>
        <v>3.8484510006474965E-3</v>
      </c>
      <c r="N2322" s="19">
        <v>38.484510006474963</v>
      </c>
      <c r="O2322" s="19">
        <f t="shared" si="217"/>
        <v>3.8484510006474965E-3</v>
      </c>
      <c r="P2322" s="19">
        <f t="shared" si="218"/>
        <v>0</v>
      </c>
      <c r="Q2322" s="24">
        <v>4.2699999999999996</v>
      </c>
      <c r="R2322" s="24">
        <f t="shared" si="219"/>
        <v>1.6432885772764808E-2</v>
      </c>
      <c r="S2322" s="24">
        <v>6.8298200514138809</v>
      </c>
      <c r="T2322" s="24">
        <f t="shared" si="220"/>
        <v>0</v>
      </c>
      <c r="U2322" s="25">
        <f t="shared" si="221"/>
        <v>1.6432885772764808E-2</v>
      </c>
    </row>
    <row r="2323" spans="1:21" x14ac:dyDescent="0.3">
      <c r="A2323" s="2" t="s">
        <v>6</v>
      </c>
      <c r="B2323" s="2">
        <v>374</v>
      </c>
      <c r="C2323" s="5">
        <v>39882</v>
      </c>
      <c r="D2323" s="2">
        <v>26</v>
      </c>
      <c r="E2323" s="2" t="s">
        <v>8</v>
      </c>
      <c r="F2323" s="6" t="s">
        <v>24</v>
      </c>
      <c r="G2323" s="2">
        <v>100</v>
      </c>
      <c r="H2323" s="2">
        <v>5</v>
      </c>
      <c r="I2323" s="2">
        <v>15</v>
      </c>
      <c r="J2323" s="2">
        <v>6.25</v>
      </c>
      <c r="K2323" s="2">
        <v>2</v>
      </c>
      <c r="L2323" s="19">
        <v>245.43692606170259</v>
      </c>
      <c r="M2323" s="19">
        <f t="shared" si="216"/>
        <v>2.4543692606170259E-2</v>
      </c>
      <c r="N2323" s="19">
        <v>245.43692606170259</v>
      </c>
      <c r="O2323" s="19">
        <f t="shared" si="217"/>
        <v>2.4543692606170259E-2</v>
      </c>
      <c r="P2323" s="19">
        <f t="shared" si="218"/>
        <v>0</v>
      </c>
      <c r="Q2323" s="24">
        <v>5.86</v>
      </c>
      <c r="R2323" s="24">
        <f t="shared" si="219"/>
        <v>0.14382603867215774</v>
      </c>
      <c r="S2323" s="24">
        <v>8.461146496815287</v>
      </c>
      <c r="T2323" s="24">
        <f t="shared" si="220"/>
        <v>0</v>
      </c>
      <c r="U2323" s="25">
        <f t="shared" si="221"/>
        <v>0.14382603867215774</v>
      </c>
    </row>
    <row r="2324" spans="1:21" x14ac:dyDescent="0.3">
      <c r="A2324" s="2" t="s">
        <v>6</v>
      </c>
      <c r="B2324" s="2">
        <v>374</v>
      </c>
      <c r="C2324" s="5">
        <v>39882</v>
      </c>
      <c r="D2324" s="2">
        <v>26</v>
      </c>
      <c r="E2324" s="2" t="s">
        <v>8</v>
      </c>
      <c r="F2324" s="6" t="s">
        <v>21</v>
      </c>
      <c r="G2324" s="2">
        <v>60</v>
      </c>
      <c r="H2324" s="2">
        <v>20</v>
      </c>
      <c r="I2324" s="2">
        <v>30</v>
      </c>
      <c r="J2324" s="2">
        <v>17.5</v>
      </c>
      <c r="K2324" s="2">
        <v>2</v>
      </c>
      <c r="L2324" s="19">
        <v>1924.2255003237483</v>
      </c>
      <c r="M2324" s="19">
        <f t="shared" si="216"/>
        <v>0.19242255003237482</v>
      </c>
      <c r="N2324" s="19">
        <v>1154.535300194249</v>
      </c>
      <c r="O2324" s="19">
        <f t="shared" si="217"/>
        <v>0.11545353001942489</v>
      </c>
      <c r="P2324" s="19">
        <f t="shared" si="218"/>
        <v>7.6969020012949932E-2</v>
      </c>
      <c r="Q2324" s="24">
        <v>4.47</v>
      </c>
      <c r="R2324" s="24">
        <f t="shared" si="219"/>
        <v>0.51607727918682922</v>
      </c>
      <c r="S2324" s="24">
        <v>17.830872483221476</v>
      </c>
      <c r="T2324" s="24">
        <f t="shared" si="220"/>
        <v>1.3724247810094321</v>
      </c>
      <c r="U2324" s="25">
        <f t="shared" si="221"/>
        <v>-0.85634750182260289</v>
      </c>
    </row>
    <row r="2325" spans="1:21" x14ac:dyDescent="0.3">
      <c r="A2325" s="2" t="s">
        <v>6</v>
      </c>
      <c r="B2325" s="2">
        <v>374</v>
      </c>
      <c r="C2325" s="5">
        <v>39882</v>
      </c>
      <c r="D2325" s="2">
        <v>26</v>
      </c>
      <c r="E2325" s="2" t="s">
        <v>8</v>
      </c>
      <c r="F2325" s="6" t="s">
        <v>13</v>
      </c>
      <c r="G2325" s="2">
        <v>10</v>
      </c>
      <c r="H2325" s="2">
        <v>10</v>
      </c>
      <c r="I2325" s="2">
        <v>30</v>
      </c>
      <c r="J2325" s="2">
        <v>12.5</v>
      </c>
      <c r="K2325" s="2">
        <v>4</v>
      </c>
      <c r="L2325" s="19">
        <v>1963.4954084936207</v>
      </c>
      <c r="M2325" s="19">
        <f t="shared" si="216"/>
        <v>0.19634954084936207</v>
      </c>
      <c r="N2325" s="19">
        <v>196.34954084936209</v>
      </c>
      <c r="O2325" s="19">
        <f t="shared" si="217"/>
        <v>1.9634954084936207E-2</v>
      </c>
      <c r="P2325" s="19">
        <f t="shared" si="218"/>
        <v>0.17671458676442586</v>
      </c>
      <c r="Q2325" s="24">
        <v>19.28</v>
      </c>
      <c r="R2325" s="24">
        <f t="shared" si="219"/>
        <v>0.37856191475757012</v>
      </c>
      <c r="S2325" s="24">
        <v>10.10190114068441</v>
      </c>
      <c r="T2325" s="24">
        <f t="shared" si="220"/>
        <v>1.7851532856111276</v>
      </c>
      <c r="U2325" s="25">
        <f t="shared" si="221"/>
        <v>-1.4065913708535576</v>
      </c>
    </row>
    <row r="2326" spans="1:21" x14ac:dyDescent="0.3">
      <c r="A2326" s="2" t="s">
        <v>6</v>
      </c>
      <c r="B2326" s="2">
        <v>374</v>
      </c>
      <c r="C2326" s="5">
        <v>39882</v>
      </c>
      <c r="D2326" s="2">
        <v>26</v>
      </c>
      <c r="E2326" s="2" t="s">
        <v>8</v>
      </c>
      <c r="F2326" s="6" t="s">
        <v>13</v>
      </c>
      <c r="G2326" s="2">
        <v>10</v>
      </c>
      <c r="H2326" s="2">
        <v>30</v>
      </c>
      <c r="I2326" s="2">
        <v>50</v>
      </c>
      <c r="J2326" s="2">
        <v>27.5</v>
      </c>
      <c r="K2326" s="2">
        <v>4</v>
      </c>
      <c r="L2326" s="19">
        <v>9503.317777109125</v>
      </c>
      <c r="M2326" s="19">
        <f t="shared" si="216"/>
        <v>0.95033177771091248</v>
      </c>
      <c r="N2326" s="19">
        <v>950.33177771091255</v>
      </c>
      <c r="O2326" s="19">
        <f t="shared" si="217"/>
        <v>9.5033177771091257E-2</v>
      </c>
      <c r="P2326" s="19">
        <f t="shared" si="218"/>
        <v>0.85529859993982127</v>
      </c>
      <c r="Q2326" s="24">
        <v>19.28</v>
      </c>
      <c r="R2326" s="24">
        <f t="shared" si="219"/>
        <v>1.8322396674266395</v>
      </c>
      <c r="S2326" s="24">
        <v>10.10190114068441</v>
      </c>
      <c r="T2326" s="24">
        <f t="shared" si="220"/>
        <v>8.6401419023578594</v>
      </c>
      <c r="U2326" s="25">
        <f t="shared" si="221"/>
        <v>-6.8079022349312197</v>
      </c>
    </row>
    <row r="2327" spans="1:21" x14ac:dyDescent="0.3">
      <c r="A2327" s="2" t="s">
        <v>6</v>
      </c>
      <c r="B2327" s="2">
        <v>374</v>
      </c>
      <c r="C2327" s="5">
        <v>39882</v>
      </c>
      <c r="D2327" s="2">
        <v>26</v>
      </c>
      <c r="E2327" s="2" t="s">
        <v>8</v>
      </c>
      <c r="F2327" s="6" t="s">
        <v>24</v>
      </c>
      <c r="G2327" s="2">
        <v>90</v>
      </c>
      <c r="H2327" s="2">
        <v>10</v>
      </c>
      <c r="I2327" s="2">
        <v>15</v>
      </c>
      <c r="J2327" s="2">
        <v>8.75</v>
      </c>
      <c r="K2327" s="2">
        <v>2</v>
      </c>
      <c r="L2327" s="19">
        <v>481.05637508093707</v>
      </c>
      <c r="M2327" s="19">
        <f t="shared" si="216"/>
        <v>4.8105637508093706E-2</v>
      </c>
      <c r="N2327" s="19">
        <v>432.95073757284337</v>
      </c>
      <c r="O2327" s="19">
        <f t="shared" si="217"/>
        <v>4.3295073757284336E-2</v>
      </c>
      <c r="P2327" s="19">
        <f t="shared" si="218"/>
        <v>4.8105637508093699E-3</v>
      </c>
      <c r="Q2327" s="24">
        <v>5.86</v>
      </c>
      <c r="R2327" s="24">
        <f t="shared" si="219"/>
        <v>0.25370913221768621</v>
      </c>
      <c r="S2327" s="24">
        <v>8.461146496815287</v>
      </c>
      <c r="T2327" s="24">
        <f t="shared" si="220"/>
        <v>4.0702884627867308E-2</v>
      </c>
      <c r="U2327" s="25">
        <f t="shared" si="221"/>
        <v>0.2130062475898189</v>
      </c>
    </row>
    <row r="2328" spans="1:21" x14ac:dyDescent="0.3">
      <c r="A2328" s="2" t="s">
        <v>6</v>
      </c>
      <c r="B2328" s="2">
        <v>374</v>
      </c>
      <c r="C2328" s="5">
        <v>39882</v>
      </c>
      <c r="D2328" s="2">
        <v>26</v>
      </c>
      <c r="E2328" s="2" t="s">
        <v>8</v>
      </c>
      <c r="F2328" s="6" t="s">
        <v>44</v>
      </c>
      <c r="G2328" s="2">
        <v>90</v>
      </c>
      <c r="H2328" s="2">
        <v>5</v>
      </c>
      <c r="I2328" s="2">
        <v>10</v>
      </c>
      <c r="J2328" s="2">
        <v>5</v>
      </c>
      <c r="K2328" s="2">
        <v>2</v>
      </c>
      <c r="L2328" s="19">
        <v>157.07963267948966</v>
      </c>
      <c r="M2328" s="19">
        <f t="shared" si="216"/>
        <v>1.5707963267948967E-2</v>
      </c>
      <c r="N2328" s="19">
        <v>141.37166941154069</v>
      </c>
      <c r="O2328" s="19">
        <f t="shared" si="217"/>
        <v>1.4137166941154069E-2</v>
      </c>
      <c r="P2328" s="19">
        <f t="shared" si="218"/>
        <v>1.5707963267948977E-3</v>
      </c>
      <c r="Q2328" s="24">
        <v>5.78</v>
      </c>
      <c r="R2328" s="24">
        <f t="shared" si="219"/>
        <v>8.171282491987053E-2</v>
      </c>
      <c r="S2328" s="24">
        <v>9.0675767918088734</v>
      </c>
      <c r="T2328" s="24">
        <f t="shared" si="220"/>
        <v>1.4243316317504041E-2</v>
      </c>
      <c r="U2328" s="25">
        <f t="shared" si="221"/>
        <v>6.7469508602366488E-2</v>
      </c>
    </row>
    <row r="2329" spans="1:21" x14ac:dyDescent="0.3">
      <c r="A2329" s="2" t="s">
        <v>6</v>
      </c>
      <c r="B2329" s="2">
        <v>374</v>
      </c>
      <c r="C2329" s="5">
        <v>39882</v>
      </c>
      <c r="D2329" s="2">
        <v>26</v>
      </c>
      <c r="E2329" s="2" t="s">
        <v>8</v>
      </c>
      <c r="F2329" s="6" t="s">
        <v>24</v>
      </c>
      <c r="G2329" s="2">
        <v>90</v>
      </c>
      <c r="H2329" s="2">
        <v>10</v>
      </c>
      <c r="I2329" s="2">
        <v>15</v>
      </c>
      <c r="J2329" s="2">
        <v>8.75</v>
      </c>
      <c r="K2329" s="2">
        <v>2</v>
      </c>
      <c r="L2329" s="19">
        <v>481.05637508093707</v>
      </c>
      <c r="M2329" s="19">
        <f t="shared" si="216"/>
        <v>4.8105637508093706E-2</v>
      </c>
      <c r="N2329" s="19">
        <v>432.95073757284337</v>
      </c>
      <c r="O2329" s="19">
        <f t="shared" si="217"/>
        <v>4.3295073757284336E-2</v>
      </c>
      <c r="P2329" s="19">
        <f t="shared" si="218"/>
        <v>4.8105637508093699E-3</v>
      </c>
      <c r="Q2329" s="24">
        <v>5.86</v>
      </c>
      <c r="R2329" s="24">
        <f t="shared" si="219"/>
        <v>0.25370913221768621</v>
      </c>
      <c r="S2329" s="24">
        <v>8.461146496815287</v>
      </c>
      <c r="T2329" s="24">
        <f t="shared" si="220"/>
        <v>4.0702884627867308E-2</v>
      </c>
      <c r="U2329" s="25">
        <f t="shared" si="221"/>
        <v>0.2130062475898189</v>
      </c>
    </row>
    <row r="2330" spans="1:21" x14ac:dyDescent="0.3">
      <c r="A2330" s="2" t="s">
        <v>6</v>
      </c>
      <c r="B2330" s="2">
        <v>374</v>
      </c>
      <c r="C2330" s="5">
        <v>39882</v>
      </c>
      <c r="D2330" s="2">
        <v>26</v>
      </c>
      <c r="E2330" s="2" t="s">
        <v>8</v>
      </c>
      <c r="F2330" s="6" t="s">
        <v>24</v>
      </c>
      <c r="G2330" s="2">
        <v>90</v>
      </c>
      <c r="H2330" s="2">
        <v>15</v>
      </c>
      <c r="I2330" s="2">
        <v>20</v>
      </c>
      <c r="J2330" s="2">
        <v>12.5</v>
      </c>
      <c r="K2330" s="2">
        <v>2</v>
      </c>
      <c r="L2330" s="19">
        <v>981.74770424681037</v>
      </c>
      <c r="M2330" s="19">
        <f t="shared" si="216"/>
        <v>9.8174770424681035E-2</v>
      </c>
      <c r="N2330" s="19">
        <v>883.57293382212936</v>
      </c>
      <c r="O2330" s="19">
        <f t="shared" si="217"/>
        <v>8.8357293382212931E-2</v>
      </c>
      <c r="P2330" s="19">
        <f t="shared" si="218"/>
        <v>9.8174770424681035E-3</v>
      </c>
      <c r="Q2330" s="24">
        <v>5.86</v>
      </c>
      <c r="R2330" s="24">
        <f t="shared" si="219"/>
        <v>0.51777373921976777</v>
      </c>
      <c r="S2330" s="24">
        <v>8.461146496815287</v>
      </c>
      <c r="T2330" s="24">
        <f t="shared" si="220"/>
        <v>8.3067111485443504E-2</v>
      </c>
      <c r="U2330" s="25">
        <f t="shared" si="221"/>
        <v>0.43470662773432428</v>
      </c>
    </row>
    <row r="2331" spans="1:21" x14ac:dyDescent="0.3">
      <c r="A2331" s="2" t="s">
        <v>6</v>
      </c>
      <c r="B2331" s="2">
        <v>374</v>
      </c>
      <c r="C2331" s="5">
        <v>39882</v>
      </c>
      <c r="D2331" s="2">
        <v>26</v>
      </c>
      <c r="E2331" s="2" t="s">
        <v>8</v>
      </c>
      <c r="F2331" s="6" t="s">
        <v>24</v>
      </c>
      <c r="G2331" s="2">
        <v>100</v>
      </c>
      <c r="H2331" s="2">
        <v>5</v>
      </c>
      <c r="I2331" s="2">
        <v>10</v>
      </c>
      <c r="J2331" s="2">
        <v>5</v>
      </c>
      <c r="K2331" s="2">
        <v>2</v>
      </c>
      <c r="L2331" s="19">
        <v>157.07963267948966</v>
      </c>
      <c r="M2331" s="19">
        <f t="shared" si="216"/>
        <v>1.5707963267948967E-2</v>
      </c>
      <c r="N2331" s="19">
        <v>157.07963267948966</v>
      </c>
      <c r="O2331" s="19">
        <f t="shared" si="217"/>
        <v>1.5707963267948967E-2</v>
      </c>
      <c r="P2331" s="19">
        <f t="shared" si="218"/>
        <v>0</v>
      </c>
      <c r="Q2331" s="24">
        <v>5.86</v>
      </c>
      <c r="R2331" s="24">
        <f t="shared" si="219"/>
        <v>9.2048664750180947E-2</v>
      </c>
      <c r="S2331" s="24">
        <v>8.461146496815287</v>
      </c>
      <c r="T2331" s="24">
        <f t="shared" si="220"/>
        <v>0</v>
      </c>
      <c r="U2331" s="25">
        <f t="shared" si="221"/>
        <v>9.2048664750180947E-2</v>
      </c>
    </row>
    <row r="2332" spans="1:21" x14ac:dyDescent="0.3">
      <c r="A2332" s="2" t="s">
        <v>6</v>
      </c>
      <c r="B2332" s="2">
        <v>374</v>
      </c>
      <c r="C2332" s="5">
        <v>39882</v>
      </c>
      <c r="D2332" s="2">
        <v>26</v>
      </c>
      <c r="E2332" s="2" t="s">
        <v>8</v>
      </c>
      <c r="F2332" s="6" t="s">
        <v>24</v>
      </c>
      <c r="G2332" s="2">
        <v>100</v>
      </c>
      <c r="H2332" s="2">
        <v>5</v>
      </c>
      <c r="I2332" s="2">
        <v>10</v>
      </c>
      <c r="J2332" s="2">
        <v>5</v>
      </c>
      <c r="K2332" s="2">
        <v>2</v>
      </c>
      <c r="L2332" s="19">
        <v>157.07963267948966</v>
      </c>
      <c r="M2332" s="19">
        <f t="shared" si="216"/>
        <v>1.5707963267948967E-2</v>
      </c>
      <c r="N2332" s="19">
        <v>157.07963267948966</v>
      </c>
      <c r="O2332" s="19">
        <f t="shared" si="217"/>
        <v>1.5707963267948967E-2</v>
      </c>
      <c r="P2332" s="19">
        <f t="shared" si="218"/>
        <v>0</v>
      </c>
      <c r="Q2332" s="24">
        <v>5.86</v>
      </c>
      <c r="R2332" s="24">
        <f t="shared" si="219"/>
        <v>9.2048664750180947E-2</v>
      </c>
      <c r="S2332" s="24">
        <v>8.461146496815287</v>
      </c>
      <c r="T2332" s="24">
        <f t="shared" si="220"/>
        <v>0</v>
      </c>
      <c r="U2332" s="25">
        <f t="shared" si="221"/>
        <v>9.2048664750180947E-2</v>
      </c>
    </row>
    <row r="2333" spans="1:21" x14ac:dyDescent="0.3">
      <c r="A2333" s="2" t="s">
        <v>6</v>
      </c>
      <c r="B2333" s="2">
        <v>374</v>
      </c>
      <c r="C2333" s="5">
        <v>39882</v>
      </c>
      <c r="D2333" s="2">
        <v>26</v>
      </c>
      <c r="E2333" s="2" t="s">
        <v>8</v>
      </c>
      <c r="F2333" s="6" t="s">
        <v>49</v>
      </c>
      <c r="G2333" s="2">
        <v>80</v>
      </c>
      <c r="H2333" s="2">
        <v>25</v>
      </c>
      <c r="I2333" s="2">
        <v>25</v>
      </c>
      <c r="J2333" s="2">
        <v>18.75</v>
      </c>
      <c r="K2333" s="2">
        <v>2</v>
      </c>
      <c r="L2333" s="19">
        <v>2208.9323345553235</v>
      </c>
      <c r="M2333" s="19">
        <f t="shared" si="216"/>
        <v>0.22089323345553236</v>
      </c>
      <c r="N2333" s="19">
        <v>1767.1458676442589</v>
      </c>
      <c r="O2333" s="19">
        <f t="shared" si="217"/>
        <v>0.17671458676442589</v>
      </c>
      <c r="P2333" s="19">
        <f t="shared" si="218"/>
        <v>4.4178646691106466E-2</v>
      </c>
      <c r="Q2333" s="24">
        <v>5.23</v>
      </c>
      <c r="R2333" s="24">
        <f t="shared" si="219"/>
        <v>0.92421728877794751</v>
      </c>
      <c r="S2333" s="24">
        <v>8.461146496815287</v>
      </c>
      <c r="T2333" s="24">
        <f t="shared" si="220"/>
        <v>0.37380200168449573</v>
      </c>
      <c r="U2333" s="25">
        <f t="shared" si="221"/>
        <v>0.55041528709345178</v>
      </c>
    </row>
    <row r="2334" spans="1:21" x14ac:dyDescent="0.3">
      <c r="A2334" s="2" t="s">
        <v>6</v>
      </c>
      <c r="B2334" s="2">
        <v>374</v>
      </c>
      <c r="C2334" s="5">
        <v>39882</v>
      </c>
      <c r="D2334" s="2">
        <v>26</v>
      </c>
      <c r="E2334" s="2" t="s">
        <v>8</v>
      </c>
      <c r="F2334" s="6" t="s">
        <v>53</v>
      </c>
      <c r="G2334" s="2">
        <v>60</v>
      </c>
      <c r="H2334" s="2">
        <v>5</v>
      </c>
      <c r="I2334" s="2">
        <v>30</v>
      </c>
      <c r="J2334" s="2">
        <v>10</v>
      </c>
      <c r="K2334" s="2">
        <v>2</v>
      </c>
      <c r="L2334" s="19">
        <v>628.31853071795865</v>
      </c>
      <c r="M2334" s="19">
        <f t="shared" si="216"/>
        <v>6.2831853071795868E-2</v>
      </c>
      <c r="N2334" s="19">
        <v>376.9911184307752</v>
      </c>
      <c r="O2334" s="19">
        <f t="shared" si="217"/>
        <v>3.7699111843077518E-2</v>
      </c>
      <c r="P2334" s="19">
        <f t="shared" si="218"/>
        <v>2.513274122871835E-2</v>
      </c>
      <c r="Q2334" s="24">
        <v>6.51</v>
      </c>
      <c r="R2334" s="24">
        <f t="shared" si="219"/>
        <v>0.24542121809843465</v>
      </c>
      <c r="S2334" s="24">
        <v>8.2509316770186327</v>
      </c>
      <c r="T2334" s="24">
        <f t="shared" si="220"/>
        <v>0.20736853073434441</v>
      </c>
      <c r="U2334" s="25">
        <f t="shared" si="221"/>
        <v>3.8052687364090232E-2</v>
      </c>
    </row>
    <row r="2335" spans="1:21" x14ac:dyDescent="0.3">
      <c r="A2335" s="2" t="s">
        <v>6</v>
      </c>
      <c r="B2335" s="2">
        <v>374</v>
      </c>
      <c r="C2335" s="5">
        <v>39882</v>
      </c>
      <c r="D2335" s="2">
        <v>26</v>
      </c>
      <c r="E2335" s="2" t="s">
        <v>8</v>
      </c>
      <c r="F2335" s="6" t="s">
        <v>49</v>
      </c>
      <c r="G2335" s="2">
        <v>80</v>
      </c>
      <c r="H2335" s="2">
        <v>10</v>
      </c>
      <c r="I2335" s="2">
        <v>15</v>
      </c>
      <c r="J2335" s="2">
        <v>8.75</v>
      </c>
      <c r="K2335" s="2">
        <v>2</v>
      </c>
      <c r="L2335" s="19">
        <v>481.05637508093707</v>
      </c>
      <c r="M2335" s="19">
        <f t="shared" si="216"/>
        <v>4.8105637508093706E-2</v>
      </c>
      <c r="N2335" s="19">
        <v>384.84510006474966</v>
      </c>
      <c r="O2335" s="19">
        <f t="shared" si="217"/>
        <v>3.8484510006474966E-2</v>
      </c>
      <c r="P2335" s="19">
        <f t="shared" si="218"/>
        <v>9.6211275016187398E-3</v>
      </c>
      <c r="Q2335" s="24">
        <v>5.23</v>
      </c>
      <c r="R2335" s="24">
        <f t="shared" si="219"/>
        <v>0.20127398733386409</v>
      </c>
      <c r="S2335" s="24">
        <v>8.461146496815287</v>
      </c>
      <c r="T2335" s="24">
        <f t="shared" si="220"/>
        <v>8.1405769255734617E-2</v>
      </c>
      <c r="U2335" s="25">
        <f t="shared" si="221"/>
        <v>0.11986821807812947</v>
      </c>
    </row>
    <row r="2336" spans="1:21" x14ac:dyDescent="0.3">
      <c r="A2336" s="2" t="s">
        <v>6</v>
      </c>
      <c r="B2336" s="2">
        <v>374</v>
      </c>
      <c r="C2336" s="5">
        <v>39882</v>
      </c>
      <c r="D2336" s="2">
        <v>26</v>
      </c>
      <c r="E2336" s="2" t="s">
        <v>8</v>
      </c>
      <c r="F2336" s="6" t="s">
        <v>16</v>
      </c>
      <c r="G2336" s="2">
        <v>100</v>
      </c>
      <c r="H2336" s="2">
        <v>3</v>
      </c>
      <c r="I2336" s="2">
        <v>10</v>
      </c>
      <c r="J2336" s="2">
        <v>4</v>
      </c>
      <c r="K2336" s="2">
        <v>1</v>
      </c>
      <c r="L2336" s="19">
        <v>50.26548245743669</v>
      </c>
      <c r="M2336" s="19">
        <f t="shared" si="216"/>
        <v>5.0265482457436689E-3</v>
      </c>
      <c r="N2336" s="19">
        <v>50.26548245743669</v>
      </c>
      <c r="O2336" s="19">
        <f t="shared" si="217"/>
        <v>5.0265482457436689E-3</v>
      </c>
      <c r="P2336" s="19">
        <f t="shared" si="218"/>
        <v>0</v>
      </c>
      <c r="Q2336" s="24">
        <v>4.2699999999999996</v>
      </c>
      <c r="R2336" s="24">
        <f t="shared" si="219"/>
        <v>2.1463361009325464E-2</v>
      </c>
      <c r="S2336" s="24">
        <v>6.8298200514138809</v>
      </c>
      <c r="T2336" s="24">
        <f t="shared" si="220"/>
        <v>0</v>
      </c>
      <c r="U2336" s="25">
        <f t="shared" si="221"/>
        <v>2.1463361009325464E-2</v>
      </c>
    </row>
    <row r="2337" spans="1:21" x14ac:dyDescent="0.3">
      <c r="A2337" s="2" t="s">
        <v>6</v>
      </c>
      <c r="B2337" s="2">
        <v>374</v>
      </c>
      <c r="C2337" s="5">
        <v>39882</v>
      </c>
      <c r="D2337" s="2">
        <v>26</v>
      </c>
      <c r="E2337" s="2" t="s">
        <v>8</v>
      </c>
      <c r="F2337" s="6" t="s">
        <v>16</v>
      </c>
      <c r="G2337" s="2">
        <v>90</v>
      </c>
      <c r="H2337" s="2">
        <v>3</v>
      </c>
      <c r="I2337" s="2">
        <v>10</v>
      </c>
      <c r="J2337" s="2">
        <v>4</v>
      </c>
      <c r="K2337" s="2">
        <v>1</v>
      </c>
      <c r="L2337" s="19">
        <v>50.26548245743669</v>
      </c>
      <c r="M2337" s="19">
        <f t="shared" si="216"/>
        <v>5.0265482457436689E-3</v>
      </c>
      <c r="N2337" s="19">
        <v>45.238934211693021</v>
      </c>
      <c r="O2337" s="19">
        <f t="shared" si="217"/>
        <v>4.5238934211693019E-3</v>
      </c>
      <c r="P2337" s="19">
        <f t="shared" si="218"/>
        <v>5.0265482457436707E-4</v>
      </c>
      <c r="Q2337" s="24">
        <v>4.2699999999999996</v>
      </c>
      <c r="R2337" s="24">
        <f t="shared" si="219"/>
        <v>1.9317024908392919E-2</v>
      </c>
      <c r="S2337" s="24">
        <v>6.8298200514138809</v>
      </c>
      <c r="T2337" s="24">
        <f t="shared" si="220"/>
        <v>3.4330419998179389E-3</v>
      </c>
      <c r="U2337" s="25">
        <f t="shared" si="221"/>
        <v>1.588398290857498E-2</v>
      </c>
    </row>
    <row r="2338" spans="1:21" x14ac:dyDescent="0.3">
      <c r="A2338" s="2" t="s">
        <v>6</v>
      </c>
      <c r="B2338" s="2">
        <v>374</v>
      </c>
      <c r="C2338" s="5">
        <v>39882</v>
      </c>
      <c r="D2338" s="2">
        <v>26</v>
      </c>
      <c r="E2338" s="2" t="s">
        <v>8</v>
      </c>
      <c r="F2338" s="6" t="s">
        <v>44</v>
      </c>
      <c r="G2338" s="2">
        <v>90</v>
      </c>
      <c r="H2338" s="2">
        <v>3</v>
      </c>
      <c r="I2338" s="2">
        <v>15</v>
      </c>
      <c r="J2338" s="2">
        <v>5.25</v>
      </c>
      <c r="K2338" s="2">
        <v>2</v>
      </c>
      <c r="L2338" s="19">
        <v>173.18029502913734</v>
      </c>
      <c r="M2338" s="19">
        <f t="shared" si="216"/>
        <v>1.7318029502913734E-2</v>
      </c>
      <c r="N2338" s="19">
        <v>155.86226552622361</v>
      </c>
      <c r="O2338" s="19">
        <f t="shared" si="217"/>
        <v>1.5586226552622361E-2</v>
      </c>
      <c r="P2338" s="19">
        <f t="shared" si="218"/>
        <v>1.7318029502913727E-3</v>
      </c>
      <c r="Q2338" s="24">
        <v>5.78</v>
      </c>
      <c r="R2338" s="24">
        <f t="shared" si="219"/>
        <v>9.0088389474157246E-2</v>
      </c>
      <c r="S2338" s="24">
        <v>9.0675767918088734</v>
      </c>
      <c r="T2338" s="24">
        <f t="shared" si="220"/>
        <v>1.5703256240048188E-2</v>
      </c>
      <c r="U2338" s="25">
        <f t="shared" si="221"/>
        <v>7.4385133234109058E-2</v>
      </c>
    </row>
    <row r="2339" spans="1:21" x14ac:dyDescent="0.3">
      <c r="A2339" s="2" t="s">
        <v>6</v>
      </c>
      <c r="B2339" s="2">
        <v>374</v>
      </c>
      <c r="C2339" s="5">
        <v>39882</v>
      </c>
      <c r="D2339" s="2">
        <v>26</v>
      </c>
      <c r="E2339" s="2" t="s">
        <v>8</v>
      </c>
      <c r="F2339" s="6" t="s">
        <v>16</v>
      </c>
      <c r="G2339" s="2">
        <v>100</v>
      </c>
      <c r="H2339" s="2">
        <v>10</v>
      </c>
      <c r="I2339" s="2">
        <v>10</v>
      </c>
      <c r="J2339" s="2">
        <v>7.5</v>
      </c>
      <c r="K2339" s="2">
        <v>1</v>
      </c>
      <c r="L2339" s="19">
        <v>176.71458676442586</v>
      </c>
      <c r="M2339" s="19">
        <f t="shared" si="216"/>
        <v>1.7671458676442587E-2</v>
      </c>
      <c r="N2339" s="19">
        <v>176.71458676442586</v>
      </c>
      <c r="O2339" s="19">
        <f t="shared" si="217"/>
        <v>1.7671458676442587E-2</v>
      </c>
      <c r="P2339" s="19">
        <f t="shared" si="218"/>
        <v>0</v>
      </c>
      <c r="Q2339" s="24">
        <v>4.2699999999999996</v>
      </c>
      <c r="R2339" s="24">
        <f t="shared" si="219"/>
        <v>7.5457128548409844E-2</v>
      </c>
      <c r="S2339" s="24">
        <v>6.8298200514138809</v>
      </c>
      <c r="T2339" s="24">
        <f t="shared" si="220"/>
        <v>0</v>
      </c>
      <c r="U2339" s="25">
        <f t="shared" si="221"/>
        <v>7.5457128548409844E-2</v>
      </c>
    </row>
    <row r="2340" spans="1:21" x14ac:dyDescent="0.3">
      <c r="A2340" s="2" t="s">
        <v>6</v>
      </c>
      <c r="B2340" s="2">
        <v>374</v>
      </c>
      <c r="C2340" s="5">
        <v>39882</v>
      </c>
      <c r="D2340" s="2">
        <v>26</v>
      </c>
      <c r="E2340" s="2" t="s">
        <v>8</v>
      </c>
      <c r="F2340" s="6" t="s">
        <v>53</v>
      </c>
      <c r="G2340" s="2">
        <v>100</v>
      </c>
      <c r="H2340" s="2">
        <v>10</v>
      </c>
      <c r="I2340" s="2">
        <v>15</v>
      </c>
      <c r="J2340" s="2">
        <v>8.75</v>
      </c>
      <c r="K2340" s="2">
        <v>2</v>
      </c>
      <c r="L2340" s="19">
        <v>481.05637508093707</v>
      </c>
      <c r="M2340" s="19">
        <f t="shared" si="216"/>
        <v>4.8105637508093706E-2</v>
      </c>
      <c r="N2340" s="19">
        <v>481.05637508093707</v>
      </c>
      <c r="O2340" s="19">
        <f t="shared" si="217"/>
        <v>4.8105637508093706E-2</v>
      </c>
      <c r="P2340" s="19">
        <f t="shared" si="218"/>
        <v>0</v>
      </c>
      <c r="Q2340" s="24">
        <v>6.51</v>
      </c>
      <c r="R2340" s="24">
        <f t="shared" si="219"/>
        <v>0.31316770017769002</v>
      </c>
      <c r="S2340" s="24">
        <v>8.2509316770186327</v>
      </c>
      <c r="T2340" s="24">
        <f t="shared" si="220"/>
        <v>0</v>
      </c>
      <c r="U2340" s="25">
        <f t="shared" si="221"/>
        <v>0.31316770017769002</v>
      </c>
    </row>
    <row r="2341" spans="1:21" x14ac:dyDescent="0.3">
      <c r="A2341" s="2" t="s">
        <v>6</v>
      </c>
      <c r="B2341" s="2">
        <v>374</v>
      </c>
      <c r="C2341" s="5">
        <v>39882</v>
      </c>
      <c r="D2341" s="2">
        <v>26</v>
      </c>
      <c r="E2341" s="2" t="s">
        <v>8</v>
      </c>
      <c r="F2341" s="6" t="s">
        <v>49</v>
      </c>
      <c r="G2341" s="2">
        <v>90</v>
      </c>
      <c r="H2341" s="2">
        <v>10</v>
      </c>
      <c r="I2341" s="2">
        <v>15</v>
      </c>
      <c r="J2341" s="2">
        <v>8.75</v>
      </c>
      <c r="K2341" s="2">
        <v>2</v>
      </c>
      <c r="L2341" s="19">
        <v>481.05637508093707</v>
      </c>
      <c r="M2341" s="19">
        <f t="shared" si="216"/>
        <v>4.8105637508093706E-2</v>
      </c>
      <c r="N2341" s="19">
        <v>432.95073757284337</v>
      </c>
      <c r="O2341" s="19">
        <f t="shared" si="217"/>
        <v>4.3295073757284336E-2</v>
      </c>
      <c r="P2341" s="19">
        <f t="shared" si="218"/>
        <v>4.8105637508093699E-3</v>
      </c>
      <c r="Q2341" s="24">
        <v>5.23</v>
      </c>
      <c r="R2341" s="24">
        <f t="shared" si="219"/>
        <v>0.22643323575059709</v>
      </c>
      <c r="S2341" s="24">
        <v>8.461146496815287</v>
      </c>
      <c r="T2341" s="24">
        <f t="shared" si="220"/>
        <v>4.0702884627867308E-2</v>
      </c>
      <c r="U2341" s="25">
        <f t="shared" si="221"/>
        <v>0.18573035112272979</v>
      </c>
    </row>
    <row r="2342" spans="1:21" x14ac:dyDescent="0.3">
      <c r="A2342" s="2" t="s">
        <v>6</v>
      </c>
      <c r="B2342" s="2">
        <v>374</v>
      </c>
      <c r="C2342" s="5">
        <v>39882</v>
      </c>
      <c r="D2342" s="2">
        <v>26</v>
      </c>
      <c r="E2342" s="2" t="s">
        <v>8</v>
      </c>
      <c r="F2342" s="6" t="s">
        <v>36</v>
      </c>
      <c r="G2342" s="2">
        <v>80</v>
      </c>
      <c r="H2342" s="2">
        <v>25</v>
      </c>
      <c r="I2342" s="2">
        <v>30</v>
      </c>
      <c r="J2342" s="2">
        <v>20</v>
      </c>
      <c r="K2342" s="2">
        <v>2</v>
      </c>
      <c r="L2342" s="19">
        <v>2513.2741228718346</v>
      </c>
      <c r="M2342" s="19">
        <f t="shared" si="216"/>
        <v>0.25132741228718347</v>
      </c>
      <c r="N2342" s="19">
        <v>2010.6192982974678</v>
      </c>
      <c r="O2342" s="19">
        <f t="shared" si="217"/>
        <v>0.20106192982974677</v>
      </c>
      <c r="P2342" s="19">
        <f t="shared" si="218"/>
        <v>5.02654824574367E-2</v>
      </c>
      <c r="Q2342" s="24">
        <v>6.62</v>
      </c>
      <c r="R2342" s="24">
        <f t="shared" si="219"/>
        <v>1.3310299754729236</v>
      </c>
      <c r="S2342" s="24">
        <v>8.3025000000000002</v>
      </c>
      <c r="T2342" s="24">
        <f t="shared" si="220"/>
        <v>0.41732916810286819</v>
      </c>
      <c r="U2342" s="25">
        <f t="shared" si="221"/>
        <v>0.91370080737005543</v>
      </c>
    </row>
    <row r="2343" spans="1:21" x14ac:dyDescent="0.3">
      <c r="A2343" s="2" t="s">
        <v>6</v>
      </c>
      <c r="B2343" s="2">
        <v>374</v>
      </c>
      <c r="C2343" s="5">
        <v>39882</v>
      </c>
      <c r="D2343" s="2">
        <v>26</v>
      </c>
      <c r="E2343" s="2" t="s">
        <v>8</v>
      </c>
      <c r="F2343" s="6" t="s">
        <v>48</v>
      </c>
      <c r="G2343" s="2">
        <v>100</v>
      </c>
      <c r="H2343" s="2">
        <v>10</v>
      </c>
      <c r="I2343" s="2">
        <v>15</v>
      </c>
      <c r="J2343" s="2">
        <v>8.75</v>
      </c>
      <c r="K2343" s="2">
        <v>2</v>
      </c>
      <c r="L2343" s="19">
        <v>481.05637508093707</v>
      </c>
      <c r="M2343" s="19">
        <f t="shared" si="216"/>
        <v>4.8105637508093706E-2</v>
      </c>
      <c r="N2343" s="19">
        <v>481.05637508093707</v>
      </c>
      <c r="O2343" s="19">
        <f t="shared" si="217"/>
        <v>4.8105637508093706E-2</v>
      </c>
      <c r="P2343" s="19">
        <f t="shared" si="218"/>
        <v>0</v>
      </c>
      <c r="Q2343" s="24">
        <v>5.13</v>
      </c>
      <c r="R2343" s="24">
        <f t="shared" si="219"/>
        <v>0.24678192041652069</v>
      </c>
      <c r="S2343" s="24">
        <v>8.461146496815287</v>
      </c>
      <c r="T2343" s="24">
        <f t="shared" si="220"/>
        <v>0</v>
      </c>
      <c r="U2343" s="25">
        <f t="shared" si="221"/>
        <v>0.24678192041652069</v>
      </c>
    </row>
    <row r="2344" spans="1:21" x14ac:dyDescent="0.3">
      <c r="A2344" s="2" t="s">
        <v>6</v>
      </c>
      <c r="B2344" s="2">
        <v>374</v>
      </c>
      <c r="C2344" s="5">
        <v>39882</v>
      </c>
      <c r="D2344" s="2">
        <v>26</v>
      </c>
      <c r="E2344" s="2" t="s">
        <v>8</v>
      </c>
      <c r="F2344" s="6" t="s">
        <v>43</v>
      </c>
      <c r="G2344" s="2">
        <v>100</v>
      </c>
      <c r="H2344" s="2">
        <v>10</v>
      </c>
      <c r="I2344" s="2">
        <v>15</v>
      </c>
      <c r="J2344" s="2">
        <v>8.75</v>
      </c>
      <c r="K2344" s="2">
        <v>2</v>
      </c>
      <c r="L2344" s="19">
        <v>481.05637508093707</v>
      </c>
      <c r="M2344" s="19">
        <f t="shared" si="216"/>
        <v>4.8105637508093706E-2</v>
      </c>
      <c r="N2344" s="19">
        <v>481.05637508093707</v>
      </c>
      <c r="O2344" s="19">
        <f t="shared" si="217"/>
        <v>4.8105637508093706E-2</v>
      </c>
      <c r="P2344" s="19">
        <f t="shared" si="218"/>
        <v>0</v>
      </c>
      <c r="Q2344" s="24">
        <v>9.1999999999999993</v>
      </c>
      <c r="R2344" s="24">
        <f t="shared" si="219"/>
        <v>0.44257186507446206</v>
      </c>
      <c r="S2344" s="24">
        <v>8.1999999999999993</v>
      </c>
      <c r="T2344" s="24">
        <f t="shared" si="220"/>
        <v>0</v>
      </c>
      <c r="U2344" s="25">
        <f t="shared" si="221"/>
        <v>0.44257186507446206</v>
      </c>
    </row>
    <row r="2345" spans="1:21" x14ac:dyDescent="0.3">
      <c r="A2345" s="2" t="s">
        <v>6</v>
      </c>
      <c r="B2345" s="2">
        <v>374</v>
      </c>
      <c r="C2345" s="5">
        <v>39882</v>
      </c>
      <c r="D2345" s="2">
        <v>26</v>
      </c>
      <c r="E2345" s="2" t="s">
        <v>8</v>
      </c>
      <c r="F2345" s="6" t="s">
        <v>46</v>
      </c>
      <c r="G2345" s="2">
        <v>60</v>
      </c>
      <c r="H2345" s="2">
        <v>15</v>
      </c>
      <c r="I2345" s="2">
        <v>20</v>
      </c>
      <c r="J2345" s="2">
        <v>12.5</v>
      </c>
      <c r="K2345" s="2">
        <v>3</v>
      </c>
      <c r="L2345" s="19">
        <v>1472.6215563702156</v>
      </c>
      <c r="M2345" s="19">
        <f t="shared" si="216"/>
        <v>0.14726215563702155</v>
      </c>
      <c r="N2345" s="19">
        <v>883.57293382212936</v>
      </c>
      <c r="O2345" s="19">
        <f t="shared" si="217"/>
        <v>8.8357293382212931E-2</v>
      </c>
      <c r="P2345" s="19">
        <f t="shared" si="218"/>
        <v>5.8904862254808621E-2</v>
      </c>
      <c r="Q2345" s="24">
        <v>1.86</v>
      </c>
      <c r="R2345" s="24">
        <f t="shared" si="219"/>
        <v>0.16434456569091607</v>
      </c>
      <c r="S2345" s="24">
        <v>12.651428571428571</v>
      </c>
      <c r="T2345" s="24">
        <f t="shared" si="220"/>
        <v>0.74523065732655025</v>
      </c>
      <c r="U2345" s="25">
        <f t="shared" si="221"/>
        <v>-0.58088609163563421</v>
      </c>
    </row>
    <row r="2346" spans="1:21" x14ac:dyDescent="0.3">
      <c r="A2346" s="2" t="s">
        <v>6</v>
      </c>
      <c r="B2346" s="2">
        <v>374</v>
      </c>
      <c r="C2346" s="5">
        <v>39882</v>
      </c>
      <c r="D2346" s="2">
        <v>26</v>
      </c>
      <c r="E2346" s="2" t="s">
        <v>8</v>
      </c>
      <c r="F2346" s="6" t="s">
        <v>16</v>
      </c>
      <c r="G2346" s="2">
        <v>90</v>
      </c>
      <c r="H2346" s="2">
        <v>5</v>
      </c>
      <c r="I2346" s="2">
        <v>10</v>
      </c>
      <c r="J2346" s="2">
        <v>5</v>
      </c>
      <c r="K2346" s="2">
        <v>1</v>
      </c>
      <c r="L2346" s="19">
        <v>78.539816339744831</v>
      </c>
      <c r="M2346" s="19">
        <f t="shared" si="216"/>
        <v>7.8539816339744835E-3</v>
      </c>
      <c r="N2346" s="19">
        <v>70.685834705770347</v>
      </c>
      <c r="O2346" s="19">
        <f t="shared" si="217"/>
        <v>7.0685834705770346E-3</v>
      </c>
      <c r="P2346" s="19">
        <f t="shared" si="218"/>
        <v>7.8539816339744887E-4</v>
      </c>
      <c r="Q2346" s="24">
        <v>4.2699999999999996</v>
      </c>
      <c r="R2346" s="24">
        <f t="shared" si="219"/>
        <v>3.0182851419363936E-2</v>
      </c>
      <c r="S2346" s="24">
        <v>6.8298200514138809</v>
      </c>
      <c r="T2346" s="24">
        <f t="shared" si="220"/>
        <v>5.3641281247155323E-3</v>
      </c>
      <c r="U2346" s="25">
        <f t="shared" si="221"/>
        <v>2.4818723294648404E-2</v>
      </c>
    </row>
    <row r="2347" spans="1:21" x14ac:dyDescent="0.3">
      <c r="A2347" s="2" t="s">
        <v>6</v>
      </c>
      <c r="B2347" s="2">
        <v>374</v>
      </c>
      <c r="C2347" s="5">
        <v>39882</v>
      </c>
      <c r="D2347" s="2">
        <v>26</v>
      </c>
      <c r="E2347" s="2" t="s">
        <v>8</v>
      </c>
      <c r="F2347" s="6" t="s">
        <v>41</v>
      </c>
      <c r="G2347" s="2">
        <v>60</v>
      </c>
      <c r="H2347" s="2">
        <v>15</v>
      </c>
      <c r="I2347" s="2">
        <v>20</v>
      </c>
      <c r="J2347" s="2">
        <v>12.5</v>
      </c>
      <c r="K2347" s="2">
        <v>3</v>
      </c>
      <c r="L2347" s="19">
        <v>1472.6215563702156</v>
      </c>
      <c r="M2347" s="19">
        <f t="shared" si="216"/>
        <v>0.14726215563702155</v>
      </c>
      <c r="N2347" s="19">
        <v>883.57293382212936</v>
      </c>
      <c r="O2347" s="19">
        <f t="shared" si="217"/>
        <v>8.8357293382212931E-2</v>
      </c>
      <c r="P2347" s="19">
        <f t="shared" si="218"/>
        <v>5.8904862254808621E-2</v>
      </c>
      <c r="Q2347" s="24">
        <v>10.71</v>
      </c>
      <c r="R2347" s="24">
        <f t="shared" si="219"/>
        <v>0.94630661212350053</v>
      </c>
      <c r="S2347" s="24">
        <v>8.1999999999999993</v>
      </c>
      <c r="T2347" s="24">
        <f t="shared" si="220"/>
        <v>0.48301987048943062</v>
      </c>
      <c r="U2347" s="25">
        <f t="shared" si="221"/>
        <v>0.46328674163406991</v>
      </c>
    </row>
    <row r="2348" spans="1:21" x14ac:dyDescent="0.3">
      <c r="A2348" s="2" t="s">
        <v>6</v>
      </c>
      <c r="B2348" s="2">
        <v>374</v>
      </c>
      <c r="C2348" s="5">
        <v>39882</v>
      </c>
      <c r="D2348" s="2">
        <v>26</v>
      </c>
      <c r="E2348" s="2" t="s">
        <v>8</v>
      </c>
      <c r="F2348" s="6" t="s">
        <v>55</v>
      </c>
      <c r="G2348" s="2">
        <v>80</v>
      </c>
      <c r="H2348" s="2">
        <v>5</v>
      </c>
      <c r="I2348" s="2">
        <v>10</v>
      </c>
      <c r="J2348" s="2">
        <v>5</v>
      </c>
      <c r="K2348" s="2">
        <v>2</v>
      </c>
      <c r="L2348" s="19">
        <v>157.07963267948966</v>
      </c>
      <c r="M2348" s="19">
        <f t="shared" si="216"/>
        <v>1.5707963267948967E-2</v>
      </c>
      <c r="N2348" s="19">
        <v>125.66370614359174</v>
      </c>
      <c r="O2348" s="19">
        <f t="shared" si="217"/>
        <v>1.2566370614359173E-2</v>
      </c>
      <c r="P2348" s="19">
        <f t="shared" si="218"/>
        <v>3.1415926535897937E-3</v>
      </c>
      <c r="Q2348" s="24">
        <v>4.05</v>
      </c>
      <c r="R2348" s="24">
        <f t="shared" si="219"/>
        <v>5.0893800988154651E-2</v>
      </c>
      <c r="S2348" s="24">
        <v>8.104694792715291</v>
      </c>
      <c r="T2348" s="24">
        <f t="shared" si="220"/>
        <v>2.5461649620381815E-2</v>
      </c>
      <c r="U2348" s="25">
        <f t="shared" si="221"/>
        <v>2.5432151367772837E-2</v>
      </c>
    </row>
    <row r="2349" spans="1:21" x14ac:dyDescent="0.3">
      <c r="A2349" s="2" t="s">
        <v>6</v>
      </c>
      <c r="B2349" s="2">
        <v>377</v>
      </c>
      <c r="C2349" s="5">
        <v>39882</v>
      </c>
      <c r="D2349" s="2">
        <v>10</v>
      </c>
      <c r="E2349" s="2" t="s">
        <v>7</v>
      </c>
      <c r="F2349" s="6" t="s">
        <v>49</v>
      </c>
      <c r="G2349" s="2">
        <v>100</v>
      </c>
      <c r="H2349" s="2">
        <v>1</v>
      </c>
      <c r="I2349" s="2">
        <v>12</v>
      </c>
      <c r="J2349" s="2">
        <v>3.5</v>
      </c>
      <c r="K2349" s="2">
        <v>2</v>
      </c>
      <c r="L2349" s="19">
        <v>76.969020012949926</v>
      </c>
      <c r="M2349" s="19">
        <f t="shared" si="216"/>
        <v>7.696902001294993E-3</v>
      </c>
      <c r="N2349" s="19">
        <v>76.969020012949926</v>
      </c>
      <c r="O2349" s="19">
        <f t="shared" si="217"/>
        <v>7.696902001294993E-3</v>
      </c>
      <c r="P2349" s="19">
        <f t="shared" si="218"/>
        <v>0</v>
      </c>
      <c r="Q2349" s="24">
        <v>5.23</v>
      </c>
      <c r="R2349" s="24">
        <f t="shared" si="219"/>
        <v>4.0254797466772817E-2</v>
      </c>
      <c r="S2349" s="24">
        <v>8.461146496815287</v>
      </c>
      <c r="T2349" s="24">
        <f t="shared" si="220"/>
        <v>0</v>
      </c>
      <c r="U2349" s="25">
        <f t="shared" si="221"/>
        <v>4.0254797466772817E-2</v>
      </c>
    </row>
    <row r="2350" spans="1:21" x14ac:dyDescent="0.3">
      <c r="A2350" s="2" t="s">
        <v>6</v>
      </c>
      <c r="B2350" s="2">
        <v>377</v>
      </c>
      <c r="C2350" s="5">
        <v>39882</v>
      </c>
      <c r="D2350" s="2">
        <v>10</v>
      </c>
      <c r="E2350" s="2" t="s">
        <v>7</v>
      </c>
      <c r="F2350" s="6" t="s">
        <v>48</v>
      </c>
      <c r="G2350" s="2">
        <v>100</v>
      </c>
      <c r="H2350" s="2">
        <v>1</v>
      </c>
      <c r="I2350" s="2">
        <v>15</v>
      </c>
      <c r="J2350" s="2">
        <v>4.25</v>
      </c>
      <c r="K2350" s="2">
        <v>2</v>
      </c>
      <c r="L2350" s="19">
        <v>113.49003461093127</v>
      </c>
      <c r="M2350" s="19">
        <f t="shared" si="216"/>
        <v>1.1349003461093127E-2</v>
      </c>
      <c r="N2350" s="19">
        <v>113.49003461093127</v>
      </c>
      <c r="O2350" s="19">
        <f t="shared" si="217"/>
        <v>1.1349003461093127E-2</v>
      </c>
      <c r="P2350" s="19">
        <f t="shared" si="218"/>
        <v>0</v>
      </c>
      <c r="Q2350" s="24">
        <v>5.13</v>
      </c>
      <c r="R2350" s="24">
        <f t="shared" si="219"/>
        <v>5.8220387755407742E-2</v>
      </c>
      <c r="S2350" s="24">
        <v>8.461146496815287</v>
      </c>
      <c r="T2350" s="24">
        <f t="shared" si="220"/>
        <v>0</v>
      </c>
      <c r="U2350" s="25">
        <f t="shared" si="221"/>
        <v>5.8220387755407742E-2</v>
      </c>
    </row>
    <row r="2351" spans="1:21" x14ac:dyDescent="0.3">
      <c r="A2351" s="2" t="s">
        <v>6</v>
      </c>
      <c r="B2351" s="2">
        <v>377</v>
      </c>
      <c r="C2351" s="5">
        <v>39882</v>
      </c>
      <c r="D2351" s="2">
        <v>10</v>
      </c>
      <c r="E2351" s="2" t="s">
        <v>7</v>
      </c>
      <c r="F2351" s="6" t="s">
        <v>48</v>
      </c>
      <c r="G2351" s="2">
        <v>100</v>
      </c>
      <c r="H2351" s="2">
        <v>1</v>
      </c>
      <c r="I2351" s="2">
        <v>15</v>
      </c>
      <c r="J2351" s="2">
        <v>4.25</v>
      </c>
      <c r="K2351" s="2">
        <v>2</v>
      </c>
      <c r="L2351" s="19">
        <v>113.49003461093127</v>
      </c>
      <c r="M2351" s="19">
        <f t="shared" si="216"/>
        <v>1.1349003461093127E-2</v>
      </c>
      <c r="N2351" s="19">
        <v>113.49003461093127</v>
      </c>
      <c r="O2351" s="19">
        <f t="shared" si="217"/>
        <v>1.1349003461093127E-2</v>
      </c>
      <c r="P2351" s="19">
        <f t="shared" si="218"/>
        <v>0</v>
      </c>
      <c r="Q2351" s="24">
        <v>5.13</v>
      </c>
      <c r="R2351" s="24">
        <f t="shared" si="219"/>
        <v>5.8220387755407742E-2</v>
      </c>
      <c r="S2351" s="24">
        <v>8.461146496815287</v>
      </c>
      <c r="T2351" s="24">
        <f t="shared" si="220"/>
        <v>0</v>
      </c>
      <c r="U2351" s="25">
        <f t="shared" si="221"/>
        <v>5.8220387755407742E-2</v>
      </c>
    </row>
    <row r="2352" spans="1:21" x14ac:dyDescent="0.3">
      <c r="A2352" s="2" t="s">
        <v>6</v>
      </c>
      <c r="B2352" s="2">
        <v>377</v>
      </c>
      <c r="C2352" s="5">
        <v>39882</v>
      </c>
      <c r="D2352" s="2">
        <v>10</v>
      </c>
      <c r="E2352" s="2" t="s">
        <v>7</v>
      </c>
      <c r="F2352" s="6" t="s">
        <v>53</v>
      </c>
      <c r="G2352" s="2">
        <v>90</v>
      </c>
      <c r="H2352" s="2">
        <v>10</v>
      </c>
      <c r="I2352" s="2">
        <v>20</v>
      </c>
      <c r="J2352" s="2">
        <v>10</v>
      </c>
      <c r="K2352" s="2">
        <v>2</v>
      </c>
      <c r="L2352" s="19">
        <v>628.31853071795865</v>
      </c>
      <c r="M2352" s="19">
        <f t="shared" si="216"/>
        <v>6.2831853071795868E-2</v>
      </c>
      <c r="N2352" s="19">
        <v>565.48667764616278</v>
      </c>
      <c r="O2352" s="19">
        <f t="shared" si="217"/>
        <v>5.6548667764616277E-2</v>
      </c>
      <c r="P2352" s="19">
        <f t="shared" si="218"/>
        <v>6.283185307179591E-3</v>
      </c>
      <c r="Q2352" s="24">
        <v>6.51</v>
      </c>
      <c r="R2352" s="24">
        <f t="shared" si="219"/>
        <v>0.36813182714765197</v>
      </c>
      <c r="S2352" s="24">
        <v>8.2509316770186327</v>
      </c>
      <c r="T2352" s="24">
        <f t="shared" si="220"/>
        <v>5.1842132683586138E-2</v>
      </c>
      <c r="U2352" s="25">
        <f t="shared" si="221"/>
        <v>0.31628969446406585</v>
      </c>
    </row>
    <row r="2353" spans="1:21" x14ac:dyDescent="0.3">
      <c r="A2353" s="2" t="s">
        <v>6</v>
      </c>
      <c r="B2353" s="2">
        <v>377</v>
      </c>
      <c r="C2353" s="5">
        <v>39882</v>
      </c>
      <c r="D2353" s="2">
        <v>10</v>
      </c>
      <c r="E2353" s="2" t="s">
        <v>7</v>
      </c>
      <c r="F2353" s="6" t="s">
        <v>53</v>
      </c>
      <c r="G2353" s="2">
        <v>90</v>
      </c>
      <c r="H2353" s="2">
        <v>10</v>
      </c>
      <c r="I2353" s="2">
        <v>35</v>
      </c>
      <c r="J2353" s="2">
        <v>13.75</v>
      </c>
      <c r="K2353" s="2">
        <v>2</v>
      </c>
      <c r="L2353" s="19">
        <v>1187.9147221386406</v>
      </c>
      <c r="M2353" s="19">
        <f t="shared" si="216"/>
        <v>0.11879147221386406</v>
      </c>
      <c r="N2353" s="19">
        <v>1069.1232499247767</v>
      </c>
      <c r="O2353" s="19">
        <f t="shared" si="217"/>
        <v>0.10691232499247767</v>
      </c>
      <c r="P2353" s="19">
        <f t="shared" si="218"/>
        <v>1.1879147221386388E-2</v>
      </c>
      <c r="Q2353" s="24">
        <v>6.51</v>
      </c>
      <c r="R2353" s="24">
        <f t="shared" si="219"/>
        <v>0.69599923570102962</v>
      </c>
      <c r="S2353" s="24">
        <v>8.2509316770186327</v>
      </c>
      <c r="T2353" s="24">
        <f t="shared" si="220"/>
        <v>9.8014032104904822E-2</v>
      </c>
      <c r="U2353" s="25">
        <f t="shared" si="221"/>
        <v>0.59798520359612484</v>
      </c>
    </row>
    <row r="2354" spans="1:21" x14ac:dyDescent="0.3">
      <c r="A2354" s="2" t="s">
        <v>6</v>
      </c>
      <c r="B2354" s="2">
        <v>377</v>
      </c>
      <c r="C2354" s="5">
        <v>39882</v>
      </c>
      <c r="D2354" s="2">
        <v>10</v>
      </c>
      <c r="E2354" s="2" t="s">
        <v>7</v>
      </c>
      <c r="F2354" s="6" t="s">
        <v>48</v>
      </c>
      <c r="G2354" s="2">
        <v>90</v>
      </c>
      <c r="H2354" s="2">
        <v>1</v>
      </c>
      <c r="I2354" s="2">
        <v>35</v>
      </c>
      <c r="J2354" s="2">
        <v>9.25</v>
      </c>
      <c r="K2354" s="2">
        <v>2</v>
      </c>
      <c r="L2354" s="19">
        <v>537.60504284555338</v>
      </c>
      <c r="M2354" s="19">
        <f t="shared" si="216"/>
        <v>5.3760504284555338E-2</v>
      </c>
      <c r="N2354" s="19">
        <v>483.84453856099805</v>
      </c>
      <c r="O2354" s="19">
        <f t="shared" si="217"/>
        <v>4.8384453856099803E-2</v>
      </c>
      <c r="P2354" s="19">
        <f t="shared" si="218"/>
        <v>5.3760504284555352E-3</v>
      </c>
      <c r="Q2354" s="24">
        <v>5.13</v>
      </c>
      <c r="R2354" s="24">
        <f t="shared" si="219"/>
        <v>0.24821224828179198</v>
      </c>
      <c r="S2354" s="24">
        <v>8.461146496815287</v>
      </c>
      <c r="T2354" s="24">
        <f t="shared" si="220"/>
        <v>4.5487550249428875E-2</v>
      </c>
      <c r="U2354" s="25">
        <f t="shared" si="221"/>
        <v>0.20272469803236309</v>
      </c>
    </row>
    <row r="2355" spans="1:21" x14ac:dyDescent="0.3">
      <c r="A2355" s="2" t="s">
        <v>6</v>
      </c>
      <c r="B2355" s="2">
        <v>377</v>
      </c>
      <c r="C2355" s="5">
        <v>39882</v>
      </c>
      <c r="D2355" s="2">
        <v>10</v>
      </c>
      <c r="E2355" s="2" t="s">
        <v>7</v>
      </c>
      <c r="F2355" s="6" t="s">
        <v>45</v>
      </c>
      <c r="G2355" s="2">
        <v>90</v>
      </c>
      <c r="H2355" s="2">
        <v>1</v>
      </c>
      <c r="I2355" s="2">
        <v>15</v>
      </c>
      <c r="J2355" s="2">
        <v>4.25</v>
      </c>
      <c r="K2355" s="2">
        <v>3</v>
      </c>
      <c r="L2355" s="19">
        <v>170.23505191639691</v>
      </c>
      <c r="M2355" s="19">
        <f t="shared" si="216"/>
        <v>1.7023505191639692E-2</v>
      </c>
      <c r="N2355" s="19">
        <v>153.21154672475723</v>
      </c>
      <c r="O2355" s="19">
        <f t="shared" si="217"/>
        <v>1.5321154672475723E-2</v>
      </c>
      <c r="P2355" s="19">
        <f t="shared" si="218"/>
        <v>1.7023505191639688E-3</v>
      </c>
      <c r="Q2355" s="24">
        <v>1.45</v>
      </c>
      <c r="R2355" s="24">
        <f t="shared" si="219"/>
        <v>2.2215674275089796E-2</v>
      </c>
      <c r="S2355" s="24">
        <v>9.1613793103448273</v>
      </c>
      <c r="T2355" s="24">
        <f t="shared" si="220"/>
        <v>1.559587882522356E-2</v>
      </c>
      <c r="U2355" s="25">
        <f t="shared" si="221"/>
        <v>6.6197954498662358E-3</v>
      </c>
    </row>
    <row r="2356" spans="1:21" x14ac:dyDescent="0.3">
      <c r="A2356" s="2" t="s">
        <v>6</v>
      </c>
      <c r="B2356" s="2">
        <v>377</v>
      </c>
      <c r="C2356" s="5">
        <v>39882</v>
      </c>
      <c r="D2356" s="2">
        <v>10</v>
      </c>
      <c r="E2356" s="2" t="s">
        <v>7</v>
      </c>
      <c r="F2356" s="6" t="s">
        <v>45</v>
      </c>
      <c r="G2356" s="2">
        <v>90</v>
      </c>
      <c r="H2356" s="2">
        <v>1</v>
      </c>
      <c r="I2356" s="2">
        <v>15</v>
      </c>
      <c r="J2356" s="2">
        <v>4.25</v>
      </c>
      <c r="K2356" s="2">
        <v>3</v>
      </c>
      <c r="L2356" s="19">
        <v>170.23505191639691</v>
      </c>
      <c r="M2356" s="19">
        <f t="shared" si="216"/>
        <v>1.7023505191639692E-2</v>
      </c>
      <c r="N2356" s="19">
        <v>153.21154672475723</v>
      </c>
      <c r="O2356" s="19">
        <f t="shared" si="217"/>
        <v>1.5321154672475723E-2</v>
      </c>
      <c r="P2356" s="19">
        <f t="shared" si="218"/>
        <v>1.7023505191639688E-3</v>
      </c>
      <c r="Q2356" s="24">
        <v>1.45</v>
      </c>
      <c r="R2356" s="24">
        <f t="shared" si="219"/>
        <v>2.2215674275089796E-2</v>
      </c>
      <c r="S2356" s="24">
        <v>9.1613793103448273</v>
      </c>
      <c r="T2356" s="24">
        <f t="shared" si="220"/>
        <v>1.559587882522356E-2</v>
      </c>
      <c r="U2356" s="25">
        <f t="shared" si="221"/>
        <v>6.6197954498662358E-3</v>
      </c>
    </row>
    <row r="2357" spans="1:21" x14ac:dyDescent="0.3">
      <c r="A2357" s="2" t="s">
        <v>6</v>
      </c>
      <c r="B2357" s="2">
        <v>377</v>
      </c>
      <c r="C2357" s="5">
        <v>39882</v>
      </c>
      <c r="D2357" s="2">
        <v>10</v>
      </c>
      <c r="E2357" s="2" t="s">
        <v>7</v>
      </c>
      <c r="F2357" s="6" t="s">
        <v>45</v>
      </c>
      <c r="G2357" s="2">
        <v>90</v>
      </c>
      <c r="H2357" s="2">
        <v>1</v>
      </c>
      <c r="I2357" s="2">
        <v>15</v>
      </c>
      <c r="J2357" s="2">
        <v>4.25</v>
      </c>
      <c r="K2357" s="2">
        <v>3</v>
      </c>
      <c r="L2357" s="19">
        <v>170.23505191639691</v>
      </c>
      <c r="M2357" s="19">
        <f t="shared" si="216"/>
        <v>1.7023505191639692E-2</v>
      </c>
      <c r="N2357" s="19">
        <v>153.21154672475723</v>
      </c>
      <c r="O2357" s="19">
        <f t="shared" si="217"/>
        <v>1.5321154672475723E-2</v>
      </c>
      <c r="P2357" s="19">
        <f t="shared" si="218"/>
        <v>1.7023505191639688E-3</v>
      </c>
      <c r="Q2357" s="24">
        <v>1.45</v>
      </c>
      <c r="R2357" s="24">
        <f t="shared" si="219"/>
        <v>2.2215674275089796E-2</v>
      </c>
      <c r="S2357" s="24">
        <v>9.1613793103448273</v>
      </c>
      <c r="T2357" s="24">
        <f t="shared" si="220"/>
        <v>1.559587882522356E-2</v>
      </c>
      <c r="U2357" s="25">
        <f t="shared" si="221"/>
        <v>6.6197954498662358E-3</v>
      </c>
    </row>
    <row r="2358" spans="1:21" x14ac:dyDescent="0.3">
      <c r="A2358" s="2" t="s">
        <v>6</v>
      </c>
      <c r="B2358" s="2">
        <v>377</v>
      </c>
      <c r="C2358" s="5">
        <v>39882</v>
      </c>
      <c r="D2358" s="2">
        <v>10</v>
      </c>
      <c r="E2358" s="2" t="s">
        <v>7</v>
      </c>
      <c r="F2358" s="6" t="s">
        <v>16</v>
      </c>
      <c r="G2358" s="2">
        <v>90</v>
      </c>
      <c r="H2358" s="2">
        <v>4</v>
      </c>
      <c r="I2358" s="2">
        <v>10</v>
      </c>
      <c r="J2358" s="2">
        <v>4.5</v>
      </c>
      <c r="K2358" s="2">
        <v>1</v>
      </c>
      <c r="L2358" s="19">
        <v>63.617251235193308</v>
      </c>
      <c r="M2358" s="19">
        <f t="shared" si="216"/>
        <v>6.3617251235193305E-3</v>
      </c>
      <c r="N2358" s="19">
        <v>57.25552611167398</v>
      </c>
      <c r="O2358" s="19">
        <f t="shared" si="217"/>
        <v>5.725552611167398E-3</v>
      </c>
      <c r="P2358" s="19">
        <f t="shared" si="218"/>
        <v>6.3617251235193253E-4</v>
      </c>
      <c r="Q2358" s="24">
        <v>4.2699999999999996</v>
      </c>
      <c r="R2358" s="24">
        <f t="shared" si="219"/>
        <v>2.4448109649684788E-2</v>
      </c>
      <c r="S2358" s="24">
        <v>6.8298200514138809</v>
      </c>
      <c r="T2358" s="24">
        <f t="shared" si="220"/>
        <v>4.3449437810195741E-3</v>
      </c>
      <c r="U2358" s="25">
        <f t="shared" si="221"/>
        <v>2.0103165868665215E-2</v>
      </c>
    </row>
    <row r="2359" spans="1:21" x14ac:dyDescent="0.3">
      <c r="A2359" s="2" t="s">
        <v>6</v>
      </c>
      <c r="B2359" s="2">
        <v>377</v>
      </c>
      <c r="C2359" s="5">
        <v>39882</v>
      </c>
      <c r="D2359" s="2">
        <v>10</v>
      </c>
      <c r="E2359" s="2" t="s">
        <v>7</v>
      </c>
      <c r="F2359" s="6" t="s">
        <v>48</v>
      </c>
      <c r="G2359" s="2">
        <v>90</v>
      </c>
      <c r="H2359" s="2">
        <v>3</v>
      </c>
      <c r="I2359" s="2">
        <v>25</v>
      </c>
      <c r="J2359" s="2">
        <v>7.75</v>
      </c>
      <c r="K2359" s="2">
        <v>2</v>
      </c>
      <c r="L2359" s="19">
        <v>377.38381751247391</v>
      </c>
      <c r="M2359" s="19">
        <f t="shared" si="216"/>
        <v>3.7738381751247392E-2</v>
      </c>
      <c r="N2359" s="19">
        <v>339.64543576122651</v>
      </c>
      <c r="O2359" s="19">
        <f t="shared" si="217"/>
        <v>3.3964543576122649E-2</v>
      </c>
      <c r="P2359" s="19">
        <f t="shared" si="218"/>
        <v>3.7738381751247427E-3</v>
      </c>
      <c r="Q2359" s="24">
        <v>5.13</v>
      </c>
      <c r="R2359" s="24">
        <f t="shared" si="219"/>
        <v>0.1742381085455092</v>
      </c>
      <c r="S2359" s="24">
        <v>8.461146496815287</v>
      </c>
      <c r="T2359" s="24">
        <f t="shared" si="220"/>
        <v>3.1930997655004512E-2</v>
      </c>
      <c r="U2359" s="25">
        <f t="shared" si="221"/>
        <v>0.14230711089050468</v>
      </c>
    </row>
    <row r="2360" spans="1:21" x14ac:dyDescent="0.3">
      <c r="A2360" s="2" t="s">
        <v>6</v>
      </c>
      <c r="B2360" s="2">
        <v>377</v>
      </c>
      <c r="C2360" s="5">
        <v>39882</v>
      </c>
      <c r="D2360" s="2">
        <v>10</v>
      </c>
      <c r="E2360" s="2" t="s">
        <v>7</v>
      </c>
      <c r="F2360" s="6" t="s">
        <v>44</v>
      </c>
      <c r="G2360" s="2">
        <v>90</v>
      </c>
      <c r="H2360" s="2">
        <v>2</v>
      </c>
      <c r="I2360" s="2">
        <v>12</v>
      </c>
      <c r="J2360" s="2">
        <v>4</v>
      </c>
      <c r="K2360" s="2">
        <v>2</v>
      </c>
      <c r="L2360" s="19">
        <v>100.53096491487338</v>
      </c>
      <c r="M2360" s="19">
        <f t="shared" si="216"/>
        <v>1.0053096491487338E-2</v>
      </c>
      <c r="N2360" s="19">
        <v>90.477868423386042</v>
      </c>
      <c r="O2360" s="19">
        <f t="shared" si="217"/>
        <v>9.0477868423386038E-3</v>
      </c>
      <c r="P2360" s="19">
        <f t="shared" si="218"/>
        <v>1.0053096491487341E-3</v>
      </c>
      <c r="Q2360" s="24">
        <v>5.78</v>
      </c>
      <c r="R2360" s="24">
        <f t="shared" si="219"/>
        <v>5.229620794871713E-2</v>
      </c>
      <c r="S2360" s="24">
        <v>9.0675767918088734</v>
      </c>
      <c r="T2360" s="24">
        <f t="shared" si="220"/>
        <v>9.115722443202582E-3</v>
      </c>
      <c r="U2360" s="25">
        <f t="shared" si="221"/>
        <v>4.3180485505514551E-2</v>
      </c>
    </row>
    <row r="2361" spans="1:21" x14ac:dyDescent="0.3">
      <c r="A2361" s="2" t="s">
        <v>6</v>
      </c>
      <c r="B2361" s="2">
        <v>377</v>
      </c>
      <c r="C2361" s="5">
        <v>39882</v>
      </c>
      <c r="D2361" s="2">
        <v>10</v>
      </c>
      <c r="E2361" s="2" t="s">
        <v>7</v>
      </c>
      <c r="F2361" s="6" t="s">
        <v>44</v>
      </c>
      <c r="G2361" s="2">
        <v>90</v>
      </c>
      <c r="H2361" s="2">
        <v>2</v>
      </c>
      <c r="I2361" s="2">
        <v>12</v>
      </c>
      <c r="J2361" s="2">
        <v>4</v>
      </c>
      <c r="K2361" s="2">
        <v>2</v>
      </c>
      <c r="L2361" s="19">
        <v>100.53096491487338</v>
      </c>
      <c r="M2361" s="19">
        <f t="shared" si="216"/>
        <v>1.0053096491487338E-2</v>
      </c>
      <c r="N2361" s="19">
        <v>90.477868423386042</v>
      </c>
      <c r="O2361" s="19">
        <f t="shared" si="217"/>
        <v>9.0477868423386038E-3</v>
      </c>
      <c r="P2361" s="19">
        <f t="shared" si="218"/>
        <v>1.0053096491487341E-3</v>
      </c>
      <c r="Q2361" s="24">
        <v>5.78</v>
      </c>
      <c r="R2361" s="24">
        <f t="shared" si="219"/>
        <v>5.229620794871713E-2</v>
      </c>
      <c r="S2361" s="24">
        <v>9.0675767918088734</v>
      </c>
      <c r="T2361" s="24">
        <f t="shared" si="220"/>
        <v>9.115722443202582E-3</v>
      </c>
      <c r="U2361" s="25">
        <f t="shared" si="221"/>
        <v>4.3180485505514551E-2</v>
      </c>
    </row>
    <row r="2362" spans="1:21" x14ac:dyDescent="0.3">
      <c r="A2362" s="2" t="s">
        <v>6</v>
      </c>
      <c r="B2362" s="2">
        <v>377</v>
      </c>
      <c r="C2362" s="5">
        <v>39882</v>
      </c>
      <c r="D2362" s="2">
        <v>10</v>
      </c>
      <c r="E2362" s="2" t="s">
        <v>7</v>
      </c>
      <c r="F2362" s="6" t="s">
        <v>44</v>
      </c>
      <c r="G2362" s="2">
        <v>90</v>
      </c>
      <c r="H2362" s="2">
        <v>2</v>
      </c>
      <c r="I2362" s="2">
        <v>12</v>
      </c>
      <c r="J2362" s="2">
        <v>4</v>
      </c>
      <c r="K2362" s="2">
        <v>2</v>
      </c>
      <c r="L2362" s="19">
        <v>100.53096491487338</v>
      </c>
      <c r="M2362" s="19">
        <f t="shared" si="216"/>
        <v>1.0053096491487338E-2</v>
      </c>
      <c r="N2362" s="19">
        <v>90.477868423386042</v>
      </c>
      <c r="O2362" s="19">
        <f t="shared" si="217"/>
        <v>9.0477868423386038E-3</v>
      </c>
      <c r="P2362" s="19">
        <f t="shared" si="218"/>
        <v>1.0053096491487341E-3</v>
      </c>
      <c r="Q2362" s="24">
        <v>5.78</v>
      </c>
      <c r="R2362" s="24">
        <f t="shared" si="219"/>
        <v>5.229620794871713E-2</v>
      </c>
      <c r="S2362" s="24">
        <v>9.0675767918088734</v>
      </c>
      <c r="T2362" s="24">
        <f t="shared" si="220"/>
        <v>9.115722443202582E-3</v>
      </c>
      <c r="U2362" s="25">
        <f t="shared" si="221"/>
        <v>4.3180485505514551E-2</v>
      </c>
    </row>
    <row r="2363" spans="1:21" x14ac:dyDescent="0.3">
      <c r="A2363" s="2" t="s">
        <v>6</v>
      </c>
      <c r="B2363" s="2">
        <v>377</v>
      </c>
      <c r="C2363" s="5">
        <v>39882</v>
      </c>
      <c r="D2363" s="2">
        <v>10</v>
      </c>
      <c r="E2363" s="2" t="s">
        <v>7</v>
      </c>
      <c r="F2363" s="6" t="s">
        <v>45</v>
      </c>
      <c r="G2363" s="2">
        <v>50</v>
      </c>
      <c r="H2363" s="2">
        <v>5</v>
      </c>
      <c r="I2363" s="2">
        <v>12</v>
      </c>
      <c r="J2363" s="2">
        <v>5.5</v>
      </c>
      <c r="K2363" s="2">
        <v>3</v>
      </c>
      <c r="L2363" s="19">
        <v>285.09953331327375</v>
      </c>
      <c r="M2363" s="19">
        <f t="shared" si="216"/>
        <v>2.8509953331327376E-2</v>
      </c>
      <c r="N2363" s="19">
        <v>142.54976665663688</v>
      </c>
      <c r="O2363" s="19">
        <f t="shared" si="217"/>
        <v>1.4254976665663688E-2</v>
      </c>
      <c r="P2363" s="19">
        <f t="shared" si="218"/>
        <v>1.4254976665663688E-2</v>
      </c>
      <c r="Q2363" s="24">
        <v>1.45</v>
      </c>
      <c r="R2363" s="24">
        <f t="shared" si="219"/>
        <v>2.0669716165212348E-2</v>
      </c>
      <c r="S2363" s="24">
        <v>9.1613793103448273</v>
      </c>
      <c r="T2363" s="24">
        <f t="shared" si="220"/>
        <v>0.13059524829425961</v>
      </c>
      <c r="U2363" s="25">
        <f t="shared" si="221"/>
        <v>-0.10992553212904727</v>
      </c>
    </row>
    <row r="2364" spans="1:21" x14ac:dyDescent="0.3">
      <c r="A2364" s="2" t="s">
        <v>6</v>
      </c>
      <c r="B2364" s="2">
        <v>377</v>
      </c>
      <c r="C2364" s="5">
        <v>39882</v>
      </c>
      <c r="D2364" s="2">
        <v>10</v>
      </c>
      <c r="E2364" s="2" t="s">
        <v>7</v>
      </c>
      <c r="F2364" s="6" t="s">
        <v>48</v>
      </c>
      <c r="G2364" s="2">
        <v>90</v>
      </c>
      <c r="H2364" s="2">
        <v>2</v>
      </c>
      <c r="I2364" s="2">
        <v>15</v>
      </c>
      <c r="J2364" s="2">
        <v>4.75</v>
      </c>
      <c r="K2364" s="2">
        <v>2</v>
      </c>
      <c r="L2364" s="19">
        <v>141.7643684932394</v>
      </c>
      <c r="M2364" s="19">
        <f t="shared" si="216"/>
        <v>1.417643684932394E-2</v>
      </c>
      <c r="N2364" s="19">
        <v>127.58793164391547</v>
      </c>
      <c r="O2364" s="19">
        <f t="shared" si="217"/>
        <v>1.2758793164391546E-2</v>
      </c>
      <c r="P2364" s="19">
        <f t="shared" si="218"/>
        <v>1.4176436849323935E-3</v>
      </c>
      <c r="Q2364" s="24">
        <v>5.13</v>
      </c>
      <c r="R2364" s="24">
        <f t="shared" si="219"/>
        <v>6.5452608933328632E-2</v>
      </c>
      <c r="S2364" s="24">
        <v>8.461146496815287</v>
      </c>
      <c r="T2364" s="24">
        <f t="shared" si="220"/>
        <v>1.1994890898498036E-2</v>
      </c>
      <c r="U2364" s="25">
        <f t="shared" si="221"/>
        <v>5.3457718034830598E-2</v>
      </c>
    </row>
    <row r="2365" spans="1:21" x14ac:dyDescent="0.3">
      <c r="A2365" s="2" t="s">
        <v>6</v>
      </c>
      <c r="B2365" s="2">
        <v>377</v>
      </c>
      <c r="C2365" s="5">
        <v>39882</v>
      </c>
      <c r="D2365" s="2">
        <v>10</v>
      </c>
      <c r="E2365" s="2" t="s">
        <v>7</v>
      </c>
      <c r="F2365" s="6" t="s">
        <v>48</v>
      </c>
      <c r="G2365" s="2">
        <v>90</v>
      </c>
      <c r="H2365" s="2">
        <v>2</v>
      </c>
      <c r="I2365" s="2">
        <v>15</v>
      </c>
      <c r="J2365" s="2">
        <v>4.75</v>
      </c>
      <c r="K2365" s="2">
        <v>2</v>
      </c>
      <c r="L2365" s="19">
        <v>141.7643684932394</v>
      </c>
      <c r="M2365" s="19">
        <f t="shared" si="216"/>
        <v>1.417643684932394E-2</v>
      </c>
      <c r="N2365" s="19">
        <v>127.58793164391547</v>
      </c>
      <c r="O2365" s="19">
        <f t="shared" si="217"/>
        <v>1.2758793164391546E-2</v>
      </c>
      <c r="P2365" s="19">
        <f t="shared" si="218"/>
        <v>1.4176436849323935E-3</v>
      </c>
      <c r="Q2365" s="24">
        <v>5.13</v>
      </c>
      <c r="R2365" s="24">
        <f t="shared" si="219"/>
        <v>6.5452608933328632E-2</v>
      </c>
      <c r="S2365" s="24">
        <v>8.461146496815287</v>
      </c>
      <c r="T2365" s="24">
        <f t="shared" si="220"/>
        <v>1.1994890898498036E-2</v>
      </c>
      <c r="U2365" s="25">
        <f t="shared" si="221"/>
        <v>5.3457718034830598E-2</v>
      </c>
    </row>
    <row r="2366" spans="1:21" x14ac:dyDescent="0.3">
      <c r="A2366" s="2" t="s">
        <v>6</v>
      </c>
      <c r="B2366" s="2">
        <v>377</v>
      </c>
      <c r="C2366" s="5">
        <v>39882</v>
      </c>
      <c r="D2366" s="2">
        <v>10</v>
      </c>
      <c r="E2366" s="2" t="s">
        <v>7</v>
      </c>
      <c r="F2366" s="6" t="s">
        <v>35</v>
      </c>
      <c r="G2366" s="2">
        <v>100</v>
      </c>
      <c r="H2366" s="2">
        <v>4</v>
      </c>
      <c r="I2366" s="2">
        <v>17</v>
      </c>
      <c r="J2366" s="2">
        <v>6.25</v>
      </c>
      <c r="K2366" s="2">
        <v>1</v>
      </c>
      <c r="L2366" s="19">
        <v>122.7184630308513</v>
      </c>
      <c r="M2366" s="19">
        <f t="shared" si="216"/>
        <v>1.2271846303085129E-2</v>
      </c>
      <c r="N2366" s="19">
        <v>122.7184630308513</v>
      </c>
      <c r="O2366" s="19">
        <f t="shared" si="217"/>
        <v>1.2271846303085129E-2</v>
      </c>
      <c r="P2366" s="19">
        <f t="shared" si="218"/>
        <v>0</v>
      </c>
      <c r="Q2366" s="24">
        <v>1.93</v>
      </c>
      <c r="R2366" s="24">
        <f t="shared" si="219"/>
        <v>2.3684663364954298E-2</v>
      </c>
      <c r="S2366" s="24">
        <v>8.104694792715291</v>
      </c>
      <c r="T2366" s="24">
        <f t="shared" si="220"/>
        <v>0</v>
      </c>
      <c r="U2366" s="25">
        <f t="shared" si="221"/>
        <v>2.3684663364954298E-2</v>
      </c>
    </row>
    <row r="2367" spans="1:21" x14ac:dyDescent="0.3">
      <c r="A2367" s="2" t="s">
        <v>6</v>
      </c>
      <c r="B2367" s="2">
        <v>377</v>
      </c>
      <c r="C2367" s="5">
        <v>39882</v>
      </c>
      <c r="D2367" s="2">
        <v>10</v>
      </c>
      <c r="E2367" s="2" t="s">
        <v>7</v>
      </c>
      <c r="F2367" s="6" t="s">
        <v>48</v>
      </c>
      <c r="G2367" s="2">
        <v>80</v>
      </c>
      <c r="H2367" s="2">
        <v>1</v>
      </c>
      <c r="I2367" s="2">
        <v>27</v>
      </c>
      <c r="J2367" s="2">
        <v>7.25</v>
      </c>
      <c r="K2367" s="2">
        <v>2</v>
      </c>
      <c r="L2367" s="19">
        <v>330.259927708627</v>
      </c>
      <c r="M2367" s="19">
        <f t="shared" si="216"/>
        <v>3.3025992770862697E-2</v>
      </c>
      <c r="N2367" s="19">
        <v>264.2079421669016</v>
      </c>
      <c r="O2367" s="19">
        <f t="shared" si="217"/>
        <v>2.642079421669016E-2</v>
      </c>
      <c r="P2367" s="19">
        <f t="shared" si="218"/>
        <v>6.6051985541725373E-3</v>
      </c>
      <c r="Q2367" s="24">
        <v>5.13</v>
      </c>
      <c r="R2367" s="24">
        <f t="shared" si="219"/>
        <v>0.13553867433162051</v>
      </c>
      <c r="S2367" s="24">
        <v>8.461146496815287</v>
      </c>
      <c r="T2367" s="24">
        <f t="shared" si="220"/>
        <v>5.5887552607406361E-2</v>
      </c>
      <c r="U2367" s="25">
        <f t="shared" si="221"/>
        <v>7.9651121724214152E-2</v>
      </c>
    </row>
    <row r="2368" spans="1:21" x14ac:dyDescent="0.3">
      <c r="A2368" s="2" t="s">
        <v>6</v>
      </c>
      <c r="B2368" s="2">
        <v>377</v>
      </c>
      <c r="C2368" s="5">
        <v>39882</v>
      </c>
      <c r="D2368" s="2">
        <v>10</v>
      </c>
      <c r="E2368" s="2" t="s">
        <v>7</v>
      </c>
      <c r="F2368" s="6" t="s">
        <v>53</v>
      </c>
      <c r="G2368" s="2">
        <v>90</v>
      </c>
      <c r="H2368" s="2">
        <v>1</v>
      </c>
      <c r="I2368" s="2">
        <v>19</v>
      </c>
      <c r="J2368" s="2">
        <v>5.25</v>
      </c>
      <c r="K2368" s="2">
        <v>2</v>
      </c>
      <c r="L2368" s="19">
        <v>173.18029502913734</v>
      </c>
      <c r="M2368" s="19">
        <f t="shared" si="216"/>
        <v>1.7318029502913734E-2</v>
      </c>
      <c r="N2368" s="19">
        <v>155.86226552622361</v>
      </c>
      <c r="O2368" s="19">
        <f t="shared" si="217"/>
        <v>1.5586226552622361E-2</v>
      </c>
      <c r="P2368" s="19">
        <f t="shared" si="218"/>
        <v>1.7318029502913727E-3</v>
      </c>
      <c r="Q2368" s="24">
        <v>6.51</v>
      </c>
      <c r="R2368" s="24">
        <f t="shared" si="219"/>
        <v>0.10146633485757156</v>
      </c>
      <c r="S2368" s="24">
        <v>8.2509316770186327</v>
      </c>
      <c r="T2368" s="24">
        <f t="shared" si="220"/>
        <v>1.4288987820913411E-2</v>
      </c>
      <c r="U2368" s="25">
        <f t="shared" si="221"/>
        <v>8.7177347036658151E-2</v>
      </c>
    </row>
    <row r="2369" spans="1:21" x14ac:dyDescent="0.3">
      <c r="A2369" s="2" t="s">
        <v>6</v>
      </c>
      <c r="B2369" s="2">
        <v>377</v>
      </c>
      <c r="C2369" s="5">
        <v>39882</v>
      </c>
      <c r="D2369" s="2">
        <v>10</v>
      </c>
      <c r="E2369" s="2" t="s">
        <v>7</v>
      </c>
      <c r="F2369" s="6" t="s">
        <v>48</v>
      </c>
      <c r="G2369" s="2">
        <v>90</v>
      </c>
      <c r="H2369" s="2">
        <v>1</v>
      </c>
      <c r="I2369" s="2">
        <v>18</v>
      </c>
      <c r="J2369" s="2">
        <v>5</v>
      </c>
      <c r="K2369" s="2">
        <v>2</v>
      </c>
      <c r="L2369" s="19">
        <v>157.07963267948966</v>
      </c>
      <c r="M2369" s="19">
        <f t="shared" si="216"/>
        <v>1.5707963267948967E-2</v>
      </c>
      <c r="N2369" s="19">
        <v>141.37166941154069</v>
      </c>
      <c r="O2369" s="19">
        <f t="shared" si="217"/>
        <v>1.4137166941154069E-2</v>
      </c>
      <c r="P2369" s="19">
        <f t="shared" si="218"/>
        <v>1.5707963267948977E-3</v>
      </c>
      <c r="Q2369" s="24">
        <v>5.13</v>
      </c>
      <c r="R2369" s="24">
        <f t="shared" si="219"/>
        <v>7.2523666408120371E-2</v>
      </c>
      <c r="S2369" s="24">
        <v>8.461146496815287</v>
      </c>
      <c r="T2369" s="24">
        <f t="shared" si="220"/>
        <v>1.3290737837670969E-2</v>
      </c>
      <c r="U2369" s="25">
        <f t="shared" si="221"/>
        <v>5.92329285704494E-2</v>
      </c>
    </row>
    <row r="2370" spans="1:21" x14ac:dyDescent="0.3">
      <c r="A2370" s="2" t="s">
        <v>6</v>
      </c>
      <c r="B2370" s="2">
        <v>377</v>
      </c>
      <c r="C2370" s="5">
        <v>39882</v>
      </c>
      <c r="D2370" s="2">
        <v>10</v>
      </c>
      <c r="E2370" s="2" t="s">
        <v>7</v>
      </c>
      <c r="F2370" s="6" t="s">
        <v>49</v>
      </c>
      <c r="G2370" s="2">
        <v>90</v>
      </c>
      <c r="H2370" s="2">
        <v>13</v>
      </c>
      <c r="I2370" s="2">
        <v>25</v>
      </c>
      <c r="J2370" s="2">
        <v>12.75</v>
      </c>
      <c r="K2370" s="2">
        <v>2</v>
      </c>
      <c r="L2370" s="19">
        <v>1021.4103114983815</v>
      </c>
      <c r="M2370" s="19">
        <f t="shared" ref="M2370:M2398" si="222">L2370/10000</f>
        <v>0.10214103114983815</v>
      </c>
      <c r="N2370" s="19">
        <v>919.26928034854336</v>
      </c>
      <c r="O2370" s="19">
        <f t="shared" ref="O2370:O2398" si="223">N2370/10000</f>
        <v>9.1926928034854333E-2</v>
      </c>
      <c r="P2370" s="19">
        <f t="shared" ref="P2370:P2398" si="224">M2370-O2370</f>
        <v>1.0214103114983816E-2</v>
      </c>
      <c r="Q2370" s="24">
        <v>5.23</v>
      </c>
      <c r="R2370" s="24">
        <f t="shared" ref="R2370:R2398" si="225">O2370*Q2370</f>
        <v>0.48077783362228821</v>
      </c>
      <c r="S2370" s="24">
        <v>8.461146496815287</v>
      </c>
      <c r="T2370" s="24">
        <f t="shared" ref="T2370:T2398" si="226">P2370*S2370</f>
        <v>8.6423022789455434E-2</v>
      </c>
      <c r="U2370" s="25">
        <f t="shared" ref="U2370:U2398" si="227">R2370-T2370</f>
        <v>0.39435481083283275</v>
      </c>
    </row>
    <row r="2371" spans="1:21" x14ac:dyDescent="0.3">
      <c r="A2371" s="2" t="s">
        <v>6</v>
      </c>
      <c r="B2371" s="2">
        <v>377</v>
      </c>
      <c r="C2371" s="5">
        <v>39882</v>
      </c>
      <c r="D2371" s="2">
        <v>10</v>
      </c>
      <c r="E2371" s="2" t="s">
        <v>7</v>
      </c>
      <c r="F2371" s="6" t="s">
        <v>47</v>
      </c>
      <c r="G2371" s="2">
        <v>100</v>
      </c>
      <c r="H2371" s="2">
        <v>10</v>
      </c>
      <c r="I2371" s="2">
        <v>25</v>
      </c>
      <c r="J2371" s="2">
        <v>11.25</v>
      </c>
      <c r="K2371" s="2">
        <v>3</v>
      </c>
      <c r="L2371" s="19">
        <v>1192.8234606598746</v>
      </c>
      <c r="M2371" s="19">
        <f t="shared" si="222"/>
        <v>0.11928234606598746</v>
      </c>
      <c r="N2371" s="19">
        <v>1192.8234606598746</v>
      </c>
      <c r="O2371" s="19">
        <f t="shared" si="223"/>
        <v>0.11928234606598746</v>
      </c>
      <c r="P2371" s="19">
        <f t="shared" si="224"/>
        <v>0</v>
      </c>
      <c r="Q2371" s="24">
        <v>5.15</v>
      </c>
      <c r="R2371" s="24">
        <f t="shared" si="225"/>
        <v>0.61430408223983546</v>
      </c>
      <c r="S2371" s="24">
        <v>11.257627118644068</v>
      </c>
      <c r="T2371" s="24">
        <f t="shared" si="226"/>
        <v>0</v>
      </c>
      <c r="U2371" s="25">
        <f t="shared" si="227"/>
        <v>0.61430408223983546</v>
      </c>
    </row>
    <row r="2372" spans="1:21" x14ac:dyDescent="0.3">
      <c r="A2372" s="2" t="s">
        <v>6</v>
      </c>
      <c r="B2372" s="2">
        <v>377</v>
      </c>
      <c r="C2372" s="5">
        <v>39882</v>
      </c>
      <c r="D2372" s="2">
        <v>10</v>
      </c>
      <c r="E2372" s="2" t="s">
        <v>7</v>
      </c>
      <c r="F2372" s="6" t="s">
        <v>42</v>
      </c>
      <c r="G2372" s="2">
        <v>90</v>
      </c>
      <c r="H2372" s="2">
        <v>15</v>
      </c>
      <c r="I2372" s="2">
        <v>43</v>
      </c>
      <c r="J2372" s="2">
        <v>18.25</v>
      </c>
      <c r="K2372" s="2">
        <v>2</v>
      </c>
      <c r="L2372" s="19">
        <v>2092.6934063725012</v>
      </c>
      <c r="M2372" s="19">
        <f t="shared" si="222"/>
        <v>0.20926934063725011</v>
      </c>
      <c r="N2372" s="19">
        <v>1883.4240657352511</v>
      </c>
      <c r="O2372" s="19">
        <f t="shared" si="223"/>
        <v>0.18834240657352511</v>
      </c>
      <c r="P2372" s="19">
        <f t="shared" si="224"/>
        <v>2.0926934063725006E-2</v>
      </c>
      <c r="Q2372" s="24">
        <v>11.49</v>
      </c>
      <c r="R2372" s="24">
        <f t="shared" si="225"/>
        <v>2.1640542515298034</v>
      </c>
      <c r="S2372" s="24">
        <v>8.1999999999999993</v>
      </c>
      <c r="T2372" s="24">
        <f t="shared" si="226"/>
        <v>0.17160085932254504</v>
      </c>
      <c r="U2372" s="25">
        <f t="shared" si="227"/>
        <v>1.9924533922072583</v>
      </c>
    </row>
    <row r="2373" spans="1:21" x14ac:dyDescent="0.3">
      <c r="A2373" s="2" t="s">
        <v>6</v>
      </c>
      <c r="B2373" s="2">
        <v>377</v>
      </c>
      <c r="C2373" s="5">
        <v>39882</v>
      </c>
      <c r="D2373" s="2">
        <v>10</v>
      </c>
      <c r="E2373" s="2" t="s">
        <v>7</v>
      </c>
      <c r="F2373" s="6" t="s">
        <v>49</v>
      </c>
      <c r="G2373" s="2">
        <v>90</v>
      </c>
      <c r="H2373" s="2">
        <v>1</v>
      </c>
      <c r="I2373" s="2">
        <v>23</v>
      </c>
      <c r="J2373" s="2">
        <v>6.25</v>
      </c>
      <c r="K2373" s="2">
        <v>2</v>
      </c>
      <c r="L2373" s="19">
        <v>245.43692606170259</v>
      </c>
      <c r="M2373" s="19">
        <f t="shared" si="222"/>
        <v>2.4543692606170259E-2</v>
      </c>
      <c r="N2373" s="19">
        <v>220.89323345553234</v>
      </c>
      <c r="O2373" s="19">
        <f t="shared" si="223"/>
        <v>2.2089323345553233E-2</v>
      </c>
      <c r="P2373" s="19">
        <f t="shared" si="224"/>
        <v>2.4543692606170259E-3</v>
      </c>
      <c r="Q2373" s="24">
        <v>5.23</v>
      </c>
      <c r="R2373" s="24">
        <f t="shared" si="225"/>
        <v>0.11552716109724341</v>
      </c>
      <c r="S2373" s="24">
        <v>8.461146496815287</v>
      </c>
      <c r="T2373" s="24">
        <f t="shared" si="226"/>
        <v>2.0766777871360876E-2</v>
      </c>
      <c r="U2373" s="25">
        <f t="shared" si="227"/>
        <v>9.4760383225882538E-2</v>
      </c>
    </row>
    <row r="2374" spans="1:21" x14ac:dyDescent="0.3">
      <c r="A2374" s="2" t="s">
        <v>6</v>
      </c>
      <c r="B2374" s="2">
        <v>377</v>
      </c>
      <c r="C2374" s="5">
        <v>39882</v>
      </c>
      <c r="D2374" s="2">
        <v>10</v>
      </c>
      <c r="E2374" s="2" t="s">
        <v>7</v>
      </c>
      <c r="F2374" s="6" t="s">
        <v>48</v>
      </c>
      <c r="G2374" s="2">
        <v>90</v>
      </c>
      <c r="H2374" s="2">
        <v>1</v>
      </c>
      <c r="I2374" s="2">
        <v>30</v>
      </c>
      <c r="J2374" s="2">
        <v>8</v>
      </c>
      <c r="K2374" s="2">
        <v>2</v>
      </c>
      <c r="L2374" s="19">
        <v>402.12385965949352</v>
      </c>
      <c r="M2374" s="19">
        <f t="shared" si="222"/>
        <v>4.0212385965949352E-2</v>
      </c>
      <c r="N2374" s="19">
        <v>361.91147369354417</v>
      </c>
      <c r="O2374" s="19">
        <f t="shared" si="223"/>
        <v>3.6191147369354415E-2</v>
      </c>
      <c r="P2374" s="19">
        <f t="shared" si="224"/>
        <v>4.0212385965949365E-3</v>
      </c>
      <c r="Q2374" s="24">
        <v>5.13</v>
      </c>
      <c r="R2374" s="24">
        <f t="shared" si="225"/>
        <v>0.18566058600478816</v>
      </c>
      <c r="S2374" s="24">
        <v>8.461146496815287</v>
      </c>
      <c r="T2374" s="24">
        <f t="shared" si="226"/>
        <v>3.4024288864437667E-2</v>
      </c>
      <c r="U2374" s="25">
        <f t="shared" si="227"/>
        <v>0.15163629714035048</v>
      </c>
    </row>
    <row r="2375" spans="1:21" x14ac:dyDescent="0.3">
      <c r="A2375" s="2" t="s">
        <v>6</v>
      </c>
      <c r="B2375" s="2">
        <v>377</v>
      </c>
      <c r="C2375" s="5">
        <v>39882</v>
      </c>
      <c r="D2375" s="2">
        <v>10</v>
      </c>
      <c r="E2375" s="2" t="s">
        <v>7</v>
      </c>
      <c r="F2375" s="6" t="s">
        <v>49</v>
      </c>
      <c r="G2375" s="2">
        <v>90</v>
      </c>
      <c r="H2375" s="2">
        <v>20</v>
      </c>
      <c r="I2375" s="2">
        <v>30</v>
      </c>
      <c r="J2375" s="2">
        <v>17.5</v>
      </c>
      <c r="K2375" s="2">
        <v>2</v>
      </c>
      <c r="L2375" s="19">
        <v>1924.2255003237483</v>
      </c>
      <c r="M2375" s="19">
        <f t="shared" si="222"/>
        <v>0.19242255003237482</v>
      </c>
      <c r="N2375" s="19">
        <v>1731.8029502913735</v>
      </c>
      <c r="O2375" s="19">
        <f t="shared" si="223"/>
        <v>0.17318029502913734</v>
      </c>
      <c r="P2375" s="19">
        <f t="shared" si="224"/>
        <v>1.924225500323748E-2</v>
      </c>
      <c r="Q2375" s="24">
        <v>5.23</v>
      </c>
      <c r="R2375" s="24">
        <f t="shared" si="225"/>
        <v>0.90573294300238838</v>
      </c>
      <c r="S2375" s="24">
        <v>8.461146496815287</v>
      </c>
      <c r="T2375" s="24">
        <f t="shared" si="226"/>
        <v>0.16281153851146923</v>
      </c>
      <c r="U2375" s="25">
        <f t="shared" si="227"/>
        <v>0.74292140449091915</v>
      </c>
    </row>
    <row r="2376" spans="1:21" x14ac:dyDescent="0.3">
      <c r="A2376" s="2" t="s">
        <v>6</v>
      </c>
      <c r="B2376" s="2">
        <v>377</v>
      </c>
      <c r="C2376" s="5">
        <v>39882</v>
      </c>
      <c r="D2376" s="2">
        <v>10</v>
      </c>
      <c r="E2376" s="2" t="s">
        <v>7</v>
      </c>
      <c r="F2376" s="6" t="s">
        <v>36</v>
      </c>
      <c r="G2376" s="2">
        <v>80</v>
      </c>
      <c r="H2376" s="2">
        <v>1</v>
      </c>
      <c r="I2376" s="2">
        <v>25</v>
      </c>
      <c r="J2376" s="2">
        <v>6.75</v>
      </c>
      <c r="K2376" s="2">
        <v>2</v>
      </c>
      <c r="L2376" s="19">
        <v>286.27763055836988</v>
      </c>
      <c r="M2376" s="19">
        <f t="shared" si="222"/>
        <v>2.8627763055836988E-2</v>
      </c>
      <c r="N2376" s="19">
        <v>229.02210444669592</v>
      </c>
      <c r="O2376" s="19">
        <f t="shared" si="223"/>
        <v>2.2902210444669592E-2</v>
      </c>
      <c r="P2376" s="19">
        <f t="shared" si="224"/>
        <v>5.7255526111673963E-3</v>
      </c>
      <c r="Q2376" s="24">
        <v>6.62</v>
      </c>
      <c r="R2376" s="24">
        <f t="shared" si="225"/>
        <v>0.15161263314371271</v>
      </c>
      <c r="S2376" s="24">
        <v>8.3025000000000002</v>
      </c>
      <c r="T2376" s="24">
        <f t="shared" si="226"/>
        <v>4.753640055421731E-2</v>
      </c>
      <c r="U2376" s="25">
        <f t="shared" si="227"/>
        <v>0.10407623258949539</v>
      </c>
    </row>
    <row r="2377" spans="1:21" x14ac:dyDescent="0.3">
      <c r="A2377" s="2" t="s">
        <v>6</v>
      </c>
      <c r="B2377" s="2">
        <v>377</v>
      </c>
      <c r="C2377" s="5">
        <v>39882</v>
      </c>
      <c r="D2377" s="2">
        <v>10</v>
      </c>
      <c r="E2377" s="2" t="s">
        <v>7</v>
      </c>
      <c r="F2377" s="6" t="s">
        <v>53</v>
      </c>
      <c r="G2377" s="2">
        <v>70</v>
      </c>
      <c r="H2377" s="2">
        <v>3</v>
      </c>
      <c r="I2377" s="2">
        <v>20</v>
      </c>
      <c r="J2377" s="2">
        <v>6.5</v>
      </c>
      <c r="K2377" s="2">
        <v>2</v>
      </c>
      <c r="L2377" s="19">
        <v>265.46457922833753</v>
      </c>
      <c r="M2377" s="19">
        <f t="shared" si="222"/>
        <v>2.6546457922833753E-2</v>
      </c>
      <c r="N2377" s="19">
        <v>185.82520545983627</v>
      </c>
      <c r="O2377" s="19">
        <f t="shared" si="223"/>
        <v>1.8582520545983628E-2</v>
      </c>
      <c r="P2377" s="19">
        <f t="shared" si="224"/>
        <v>7.9639373768501248E-3</v>
      </c>
      <c r="Q2377" s="24">
        <v>6.51</v>
      </c>
      <c r="R2377" s="24">
        <f t="shared" si="225"/>
        <v>0.12097220875435341</v>
      </c>
      <c r="S2377" s="24">
        <v>8.2509316770186327</v>
      </c>
      <c r="T2377" s="24">
        <f t="shared" si="226"/>
        <v>6.5709903176445372E-2</v>
      </c>
      <c r="U2377" s="25">
        <f t="shared" si="227"/>
        <v>5.5262305577908039E-2</v>
      </c>
    </row>
    <row r="2378" spans="1:21" x14ac:dyDescent="0.3">
      <c r="A2378" s="2" t="s">
        <v>6</v>
      </c>
      <c r="B2378" s="2">
        <v>377</v>
      </c>
      <c r="C2378" s="5">
        <v>39882</v>
      </c>
      <c r="D2378" s="2">
        <v>10</v>
      </c>
      <c r="E2378" s="2" t="s">
        <v>7</v>
      </c>
      <c r="F2378" s="6" t="s">
        <v>45</v>
      </c>
      <c r="G2378" s="2">
        <v>70</v>
      </c>
      <c r="H2378" s="2">
        <v>5</v>
      </c>
      <c r="I2378" s="2">
        <v>20</v>
      </c>
      <c r="J2378" s="2">
        <v>7.5</v>
      </c>
      <c r="K2378" s="2">
        <v>3</v>
      </c>
      <c r="L2378" s="19">
        <v>530.14376029327764</v>
      </c>
      <c r="M2378" s="19">
        <f t="shared" si="222"/>
        <v>5.3014376029327764E-2</v>
      </c>
      <c r="N2378" s="19">
        <v>371.10063220529435</v>
      </c>
      <c r="O2378" s="19">
        <f t="shared" si="223"/>
        <v>3.7110063220529434E-2</v>
      </c>
      <c r="P2378" s="19">
        <f t="shared" si="224"/>
        <v>1.5904312808798331E-2</v>
      </c>
      <c r="Q2378" s="24">
        <v>1.45</v>
      </c>
      <c r="R2378" s="24">
        <f t="shared" si="225"/>
        <v>5.3809591669767676E-2</v>
      </c>
      <c r="S2378" s="24">
        <v>9.1613793103448273</v>
      </c>
      <c r="T2378" s="24">
        <f t="shared" si="226"/>
        <v>0.14570544231177726</v>
      </c>
      <c r="U2378" s="25">
        <f t="shared" si="227"/>
        <v>-9.1895850642009586E-2</v>
      </c>
    </row>
    <row r="2379" spans="1:21" x14ac:dyDescent="0.3">
      <c r="A2379" s="2" t="s">
        <v>6</v>
      </c>
      <c r="B2379" s="2">
        <v>377</v>
      </c>
      <c r="C2379" s="5">
        <v>39882</v>
      </c>
      <c r="D2379" s="2">
        <v>10</v>
      </c>
      <c r="E2379" s="2" t="s">
        <v>7</v>
      </c>
      <c r="F2379" s="6" t="s">
        <v>45</v>
      </c>
      <c r="G2379" s="2">
        <v>80</v>
      </c>
      <c r="H2379" s="2">
        <v>5</v>
      </c>
      <c r="I2379" s="2">
        <v>13</v>
      </c>
      <c r="J2379" s="2">
        <v>5.75</v>
      </c>
      <c r="K2379" s="2">
        <v>3</v>
      </c>
      <c r="L2379" s="19">
        <v>311.60672132793758</v>
      </c>
      <c r="M2379" s="19">
        <f t="shared" si="222"/>
        <v>3.1160672132793759E-2</v>
      </c>
      <c r="N2379" s="19">
        <v>249.28537706235008</v>
      </c>
      <c r="O2379" s="19">
        <f t="shared" si="223"/>
        <v>2.4928537706235009E-2</v>
      </c>
      <c r="P2379" s="19">
        <f t="shared" si="224"/>
        <v>6.2321344265587504E-3</v>
      </c>
      <c r="Q2379" s="24">
        <v>1.45</v>
      </c>
      <c r="R2379" s="24">
        <f t="shared" si="225"/>
        <v>3.614637967404076E-2</v>
      </c>
      <c r="S2379" s="24">
        <v>9.1613793103448273</v>
      </c>
      <c r="T2379" s="24">
        <f t="shared" si="226"/>
        <v>5.7094947394763063E-2</v>
      </c>
      <c r="U2379" s="25">
        <f t="shared" si="227"/>
        <v>-2.0948567720722303E-2</v>
      </c>
    </row>
    <row r="2380" spans="1:21" x14ac:dyDescent="0.3">
      <c r="A2380" s="2" t="s">
        <v>6</v>
      </c>
      <c r="B2380" s="2">
        <v>377</v>
      </c>
      <c r="C2380" s="5">
        <v>39882</v>
      </c>
      <c r="D2380" s="2">
        <v>10</v>
      </c>
      <c r="E2380" s="2" t="s">
        <v>7</v>
      </c>
      <c r="F2380" s="6" t="s">
        <v>24</v>
      </c>
      <c r="G2380" s="2">
        <v>100</v>
      </c>
      <c r="H2380" s="2">
        <v>7</v>
      </c>
      <c r="I2380" s="2">
        <v>18</v>
      </c>
      <c r="J2380" s="2">
        <v>8</v>
      </c>
      <c r="K2380" s="2">
        <v>2</v>
      </c>
      <c r="L2380" s="19">
        <v>402.12385965949352</v>
      </c>
      <c r="M2380" s="19">
        <f t="shared" si="222"/>
        <v>4.0212385965949352E-2</v>
      </c>
      <c r="N2380" s="19">
        <v>402.12385965949352</v>
      </c>
      <c r="O2380" s="19">
        <f t="shared" si="223"/>
        <v>4.0212385965949352E-2</v>
      </c>
      <c r="P2380" s="19">
        <f t="shared" si="224"/>
        <v>0</v>
      </c>
      <c r="Q2380" s="24">
        <v>5.86</v>
      </c>
      <c r="R2380" s="24">
        <f t="shared" si="225"/>
        <v>0.23564458176046321</v>
      </c>
      <c r="S2380" s="24">
        <v>8.461146496815287</v>
      </c>
      <c r="T2380" s="24">
        <f t="shared" si="226"/>
        <v>0</v>
      </c>
      <c r="U2380" s="25">
        <f t="shared" si="227"/>
        <v>0.23564458176046321</v>
      </c>
    </row>
    <row r="2381" spans="1:21" x14ac:dyDescent="0.3">
      <c r="A2381" s="2" t="s">
        <v>6</v>
      </c>
      <c r="B2381" s="2">
        <v>377</v>
      </c>
      <c r="C2381" s="5">
        <v>39882</v>
      </c>
      <c r="D2381" s="2">
        <v>10</v>
      </c>
      <c r="E2381" s="2" t="s">
        <v>7</v>
      </c>
      <c r="F2381" s="6" t="s">
        <v>49</v>
      </c>
      <c r="G2381" s="2">
        <v>90</v>
      </c>
      <c r="H2381" s="2">
        <v>4</v>
      </c>
      <c r="I2381" s="2">
        <v>15</v>
      </c>
      <c r="J2381" s="2">
        <v>5.75</v>
      </c>
      <c r="K2381" s="2">
        <v>2</v>
      </c>
      <c r="L2381" s="19">
        <v>207.73781421862506</v>
      </c>
      <c r="M2381" s="19">
        <f t="shared" si="222"/>
        <v>2.0773781421862505E-2</v>
      </c>
      <c r="N2381" s="19">
        <v>186.96403279676255</v>
      </c>
      <c r="O2381" s="19">
        <f t="shared" si="223"/>
        <v>1.8696403279676255E-2</v>
      </c>
      <c r="P2381" s="19">
        <f t="shared" si="224"/>
        <v>2.0773781421862501E-3</v>
      </c>
      <c r="Q2381" s="24">
        <v>5.23</v>
      </c>
      <c r="R2381" s="24">
        <f t="shared" si="225"/>
        <v>9.7782189152706825E-2</v>
      </c>
      <c r="S2381" s="24">
        <v>8.461146496815287</v>
      </c>
      <c r="T2381" s="24">
        <f t="shared" si="226"/>
        <v>1.757700079031984E-2</v>
      </c>
      <c r="U2381" s="25">
        <f t="shared" si="227"/>
        <v>8.0205188362386992E-2</v>
      </c>
    </row>
    <row r="2382" spans="1:21" x14ac:dyDescent="0.3">
      <c r="A2382" s="2" t="s">
        <v>6</v>
      </c>
      <c r="B2382" s="2">
        <v>377</v>
      </c>
      <c r="C2382" s="5">
        <v>39882</v>
      </c>
      <c r="D2382" s="2">
        <v>10</v>
      </c>
      <c r="E2382" s="2" t="s">
        <v>7</v>
      </c>
      <c r="F2382" s="6" t="s">
        <v>48</v>
      </c>
      <c r="G2382" s="2">
        <v>70</v>
      </c>
      <c r="H2382" s="2">
        <v>1</v>
      </c>
      <c r="I2382" s="2">
        <v>23</v>
      </c>
      <c r="J2382" s="2">
        <v>6.25</v>
      </c>
      <c r="K2382" s="2">
        <v>2</v>
      </c>
      <c r="L2382" s="19">
        <v>245.43692606170259</v>
      </c>
      <c r="M2382" s="19">
        <f t="shared" si="222"/>
        <v>2.4543692606170259E-2</v>
      </c>
      <c r="N2382" s="19">
        <v>171.8058482431918</v>
      </c>
      <c r="O2382" s="19">
        <f t="shared" si="223"/>
        <v>1.7180584824319181E-2</v>
      </c>
      <c r="P2382" s="19">
        <f t="shared" si="224"/>
        <v>7.3631077818510776E-3</v>
      </c>
      <c r="Q2382" s="24">
        <v>5.13</v>
      </c>
      <c r="R2382" s="24">
        <f t="shared" si="225"/>
        <v>8.8136400148757399E-2</v>
      </c>
      <c r="S2382" s="24">
        <v>8.461146496815287</v>
      </c>
      <c r="T2382" s="24">
        <f t="shared" si="226"/>
        <v>6.2300333614082624E-2</v>
      </c>
      <c r="U2382" s="25">
        <f t="shared" si="227"/>
        <v>2.5836066534674774E-2</v>
      </c>
    </row>
    <row r="2383" spans="1:21" x14ac:dyDescent="0.3">
      <c r="A2383" s="2" t="s">
        <v>6</v>
      </c>
      <c r="B2383" s="2">
        <v>377</v>
      </c>
      <c r="C2383" s="5">
        <v>39882</v>
      </c>
      <c r="D2383" s="2">
        <v>10</v>
      </c>
      <c r="E2383" s="2" t="s">
        <v>7</v>
      </c>
      <c r="F2383" s="6" t="s">
        <v>36</v>
      </c>
      <c r="G2383" s="2">
        <v>90</v>
      </c>
      <c r="H2383" s="2">
        <v>7</v>
      </c>
      <c r="I2383" s="2">
        <v>28</v>
      </c>
      <c r="J2383" s="2">
        <v>10.5</v>
      </c>
      <c r="K2383" s="2">
        <v>2</v>
      </c>
      <c r="L2383" s="19">
        <v>692.72118011654936</v>
      </c>
      <c r="M2383" s="19">
        <f t="shared" si="222"/>
        <v>6.9272118011654935E-2</v>
      </c>
      <c r="N2383" s="19">
        <v>623.44906210489444</v>
      </c>
      <c r="O2383" s="19">
        <f t="shared" si="223"/>
        <v>6.2344906210489444E-2</v>
      </c>
      <c r="P2383" s="19">
        <f t="shared" si="224"/>
        <v>6.9272118011654907E-3</v>
      </c>
      <c r="Q2383" s="24">
        <v>6.62</v>
      </c>
      <c r="R2383" s="24">
        <f t="shared" si="225"/>
        <v>0.41272327911344014</v>
      </c>
      <c r="S2383" s="24">
        <v>8.3025000000000002</v>
      </c>
      <c r="T2383" s="24">
        <f t="shared" si="226"/>
        <v>5.751317597917649E-2</v>
      </c>
      <c r="U2383" s="25">
        <f t="shared" si="227"/>
        <v>0.35521010313426366</v>
      </c>
    </row>
    <row r="2384" spans="1:21" x14ac:dyDescent="0.3">
      <c r="A2384" s="2" t="s">
        <v>6</v>
      </c>
      <c r="B2384" s="2">
        <v>377</v>
      </c>
      <c r="C2384" s="5">
        <v>39882</v>
      </c>
      <c r="D2384" s="2">
        <v>10</v>
      </c>
      <c r="E2384" s="2" t="s">
        <v>7</v>
      </c>
      <c r="F2384" s="6" t="s">
        <v>48</v>
      </c>
      <c r="G2384" s="2">
        <v>90</v>
      </c>
      <c r="H2384" s="2">
        <v>5</v>
      </c>
      <c r="I2384" s="2">
        <v>27</v>
      </c>
      <c r="J2384" s="2">
        <v>9.25</v>
      </c>
      <c r="K2384" s="2">
        <v>2</v>
      </c>
      <c r="L2384" s="19">
        <v>537.60504284555338</v>
      </c>
      <c r="M2384" s="19">
        <f t="shared" si="222"/>
        <v>5.3760504284555338E-2</v>
      </c>
      <c r="N2384" s="19">
        <v>483.84453856099805</v>
      </c>
      <c r="O2384" s="19">
        <f t="shared" si="223"/>
        <v>4.8384453856099803E-2</v>
      </c>
      <c r="P2384" s="19">
        <f t="shared" si="224"/>
        <v>5.3760504284555352E-3</v>
      </c>
      <c r="Q2384" s="24">
        <v>5.13</v>
      </c>
      <c r="R2384" s="24">
        <f t="shared" si="225"/>
        <v>0.24821224828179198</v>
      </c>
      <c r="S2384" s="24">
        <v>8.461146496815287</v>
      </c>
      <c r="T2384" s="24">
        <f t="shared" si="226"/>
        <v>4.5487550249428875E-2</v>
      </c>
      <c r="U2384" s="25">
        <f t="shared" si="227"/>
        <v>0.20272469803236309</v>
      </c>
    </row>
    <row r="2385" spans="1:21" x14ac:dyDescent="0.3">
      <c r="A2385" s="2" t="s">
        <v>6</v>
      </c>
      <c r="B2385" s="2">
        <v>377</v>
      </c>
      <c r="C2385" s="5">
        <v>39882</v>
      </c>
      <c r="D2385" s="2">
        <v>10</v>
      </c>
      <c r="E2385" s="2" t="s">
        <v>7</v>
      </c>
      <c r="F2385" s="6" t="s">
        <v>17</v>
      </c>
      <c r="G2385" s="2">
        <v>90</v>
      </c>
      <c r="H2385" s="2">
        <v>1</v>
      </c>
      <c r="I2385" s="2">
        <v>14</v>
      </c>
      <c r="J2385" s="2">
        <v>4</v>
      </c>
      <c r="K2385" s="2">
        <v>1</v>
      </c>
      <c r="L2385" s="19">
        <v>50.26548245743669</v>
      </c>
      <c r="M2385" s="19">
        <f t="shared" si="222"/>
        <v>5.0265482457436689E-3</v>
      </c>
      <c r="N2385" s="19">
        <v>45.238934211693021</v>
      </c>
      <c r="O2385" s="19">
        <f t="shared" si="223"/>
        <v>4.5238934211693019E-3</v>
      </c>
      <c r="P2385" s="19">
        <f t="shared" si="224"/>
        <v>5.0265482457436707E-4</v>
      </c>
      <c r="Q2385" s="24">
        <v>0.1</v>
      </c>
      <c r="R2385" s="24">
        <f t="shared" si="225"/>
        <v>4.523893421169302E-4</v>
      </c>
      <c r="S2385" s="24">
        <v>5.7506493506493506</v>
      </c>
      <c r="T2385" s="24">
        <f t="shared" si="226"/>
        <v>2.8905916405393473E-3</v>
      </c>
      <c r="U2385" s="25">
        <f t="shared" si="227"/>
        <v>-2.438202298422417E-3</v>
      </c>
    </row>
    <row r="2386" spans="1:21" x14ac:dyDescent="0.3">
      <c r="A2386" s="2" t="s">
        <v>6</v>
      </c>
      <c r="B2386" s="2">
        <v>377</v>
      </c>
      <c r="C2386" s="5">
        <v>39882</v>
      </c>
      <c r="D2386" s="2">
        <v>10</v>
      </c>
      <c r="E2386" s="2" t="s">
        <v>7</v>
      </c>
      <c r="F2386" s="6" t="s">
        <v>48</v>
      </c>
      <c r="G2386" s="2">
        <v>90</v>
      </c>
      <c r="H2386" s="2">
        <v>1</v>
      </c>
      <c r="I2386" s="2">
        <v>10</v>
      </c>
      <c r="J2386" s="2">
        <v>3</v>
      </c>
      <c r="K2386" s="2">
        <v>2</v>
      </c>
      <c r="L2386" s="19">
        <v>56.548667764616276</v>
      </c>
      <c r="M2386" s="19">
        <f t="shared" si="222"/>
        <v>5.6548667764616273E-3</v>
      </c>
      <c r="N2386" s="19">
        <v>50.893800988154652</v>
      </c>
      <c r="O2386" s="19">
        <f t="shared" si="223"/>
        <v>5.0893800988154655E-3</v>
      </c>
      <c r="P2386" s="19">
        <f t="shared" si="224"/>
        <v>5.6548667764616187E-4</v>
      </c>
      <c r="Q2386" s="24">
        <v>5.13</v>
      </c>
      <c r="R2386" s="24">
        <f t="shared" si="225"/>
        <v>2.6108519906923339E-2</v>
      </c>
      <c r="S2386" s="24">
        <v>8.461146496815287</v>
      </c>
      <c r="T2386" s="24">
        <f t="shared" si="226"/>
        <v>4.7846656215615379E-3</v>
      </c>
      <c r="U2386" s="25">
        <f t="shared" si="227"/>
        <v>2.13238542853618E-2</v>
      </c>
    </row>
    <row r="2387" spans="1:21" x14ac:dyDescent="0.3">
      <c r="A2387" s="2" t="s">
        <v>6</v>
      </c>
      <c r="B2387" s="2">
        <v>377</v>
      </c>
      <c r="C2387" s="5">
        <v>39882</v>
      </c>
      <c r="D2387" s="2">
        <v>10</v>
      </c>
      <c r="E2387" s="2" t="s">
        <v>7</v>
      </c>
      <c r="F2387" s="6" t="s">
        <v>48</v>
      </c>
      <c r="G2387" s="2">
        <v>100</v>
      </c>
      <c r="H2387" s="2">
        <v>1</v>
      </c>
      <c r="I2387" s="2">
        <v>30</v>
      </c>
      <c r="J2387" s="2">
        <v>8</v>
      </c>
      <c r="K2387" s="2">
        <v>2</v>
      </c>
      <c r="L2387" s="19">
        <v>402.12385965949352</v>
      </c>
      <c r="M2387" s="19">
        <f t="shared" si="222"/>
        <v>4.0212385965949352E-2</v>
      </c>
      <c r="N2387" s="19">
        <v>402.12385965949352</v>
      </c>
      <c r="O2387" s="19">
        <f t="shared" si="223"/>
        <v>4.0212385965949352E-2</v>
      </c>
      <c r="P2387" s="19">
        <f t="shared" si="224"/>
        <v>0</v>
      </c>
      <c r="Q2387" s="24">
        <v>5.13</v>
      </c>
      <c r="R2387" s="24">
        <f t="shared" si="225"/>
        <v>0.20628954000532018</v>
      </c>
      <c r="S2387" s="24">
        <v>8.461146496815287</v>
      </c>
      <c r="T2387" s="24">
        <f t="shared" si="226"/>
        <v>0</v>
      </c>
      <c r="U2387" s="25">
        <f t="shared" si="227"/>
        <v>0.20628954000532018</v>
      </c>
    </row>
    <row r="2388" spans="1:21" x14ac:dyDescent="0.3">
      <c r="A2388" s="2" t="s">
        <v>6</v>
      </c>
      <c r="B2388" s="2">
        <v>377</v>
      </c>
      <c r="C2388" s="5">
        <v>39882</v>
      </c>
      <c r="D2388" s="2">
        <v>10</v>
      </c>
      <c r="E2388" s="2" t="s">
        <v>7</v>
      </c>
      <c r="F2388" s="6" t="s">
        <v>48</v>
      </c>
      <c r="G2388" s="2">
        <v>80</v>
      </c>
      <c r="H2388" s="2">
        <v>1</v>
      </c>
      <c r="I2388" s="2">
        <v>29</v>
      </c>
      <c r="J2388" s="2">
        <v>7.75</v>
      </c>
      <c r="K2388" s="2">
        <v>2</v>
      </c>
      <c r="L2388" s="19">
        <v>377.38381751247391</v>
      </c>
      <c r="M2388" s="19">
        <f t="shared" si="222"/>
        <v>3.7738381751247392E-2</v>
      </c>
      <c r="N2388" s="19">
        <v>301.90705400997916</v>
      </c>
      <c r="O2388" s="19">
        <f t="shared" si="223"/>
        <v>3.0190705400997917E-2</v>
      </c>
      <c r="P2388" s="19">
        <f t="shared" si="224"/>
        <v>7.5476763502494749E-3</v>
      </c>
      <c r="Q2388" s="24">
        <v>5.13</v>
      </c>
      <c r="R2388" s="24">
        <f t="shared" si="225"/>
        <v>0.15487831870711932</v>
      </c>
      <c r="S2388" s="24">
        <v>8.461146496815287</v>
      </c>
      <c r="T2388" s="24">
        <f t="shared" si="226"/>
        <v>6.386199531000894E-2</v>
      </c>
      <c r="U2388" s="25">
        <f t="shared" si="227"/>
        <v>9.1016323397110382E-2</v>
      </c>
    </row>
    <row r="2389" spans="1:21" x14ac:dyDescent="0.3">
      <c r="A2389" s="2" t="s">
        <v>6</v>
      </c>
      <c r="B2389" s="2">
        <v>377</v>
      </c>
      <c r="C2389" s="5">
        <v>39882</v>
      </c>
      <c r="D2389" s="2">
        <v>10</v>
      </c>
      <c r="E2389" s="2" t="s">
        <v>7</v>
      </c>
      <c r="F2389" s="6" t="s">
        <v>36</v>
      </c>
      <c r="G2389" s="2">
        <v>80</v>
      </c>
      <c r="H2389" s="2">
        <v>10</v>
      </c>
      <c r="I2389" s="2">
        <v>15</v>
      </c>
      <c r="J2389" s="2">
        <v>8.75</v>
      </c>
      <c r="K2389" s="2">
        <v>2</v>
      </c>
      <c r="L2389" s="19">
        <v>481.05637508093707</v>
      </c>
      <c r="M2389" s="19">
        <f t="shared" si="222"/>
        <v>4.8105637508093706E-2</v>
      </c>
      <c r="N2389" s="19">
        <v>384.84510006474966</v>
      </c>
      <c r="O2389" s="19">
        <f t="shared" si="223"/>
        <v>3.8484510006474966E-2</v>
      </c>
      <c r="P2389" s="19">
        <f t="shared" si="224"/>
        <v>9.6211275016187398E-3</v>
      </c>
      <c r="Q2389" s="24">
        <v>6.62</v>
      </c>
      <c r="R2389" s="24">
        <f t="shared" si="225"/>
        <v>0.25476745624286429</v>
      </c>
      <c r="S2389" s="24">
        <v>8.3025000000000002</v>
      </c>
      <c r="T2389" s="24">
        <f t="shared" si="226"/>
        <v>7.9879411082189586E-2</v>
      </c>
      <c r="U2389" s="25">
        <f t="shared" si="227"/>
        <v>0.17488804516067469</v>
      </c>
    </row>
    <row r="2390" spans="1:21" x14ac:dyDescent="0.3">
      <c r="A2390" s="2" t="s">
        <v>6</v>
      </c>
      <c r="B2390" s="2">
        <v>377</v>
      </c>
      <c r="C2390" s="5">
        <v>39882</v>
      </c>
      <c r="D2390" s="2">
        <v>10</v>
      </c>
      <c r="E2390" s="2" t="s">
        <v>7</v>
      </c>
      <c r="F2390" s="6" t="s">
        <v>44</v>
      </c>
      <c r="G2390" s="2">
        <v>100</v>
      </c>
      <c r="H2390" s="2">
        <v>3</v>
      </c>
      <c r="I2390" s="2">
        <v>15</v>
      </c>
      <c r="J2390" s="2">
        <v>5.25</v>
      </c>
      <c r="K2390" s="2">
        <v>2</v>
      </c>
      <c r="L2390" s="19">
        <v>173.18029502913734</v>
      </c>
      <c r="M2390" s="19">
        <f t="shared" si="222"/>
        <v>1.7318029502913734E-2</v>
      </c>
      <c r="N2390" s="19">
        <v>173.18029502913734</v>
      </c>
      <c r="O2390" s="19">
        <f t="shared" si="223"/>
        <v>1.7318029502913734E-2</v>
      </c>
      <c r="P2390" s="19">
        <f t="shared" si="224"/>
        <v>0</v>
      </c>
      <c r="Q2390" s="24">
        <v>5.78</v>
      </c>
      <c r="R2390" s="24">
        <f t="shared" si="225"/>
        <v>0.10009821052684138</v>
      </c>
      <c r="S2390" s="24">
        <v>9.0675767918088734</v>
      </c>
      <c r="T2390" s="24">
        <f t="shared" si="226"/>
        <v>0</v>
      </c>
      <c r="U2390" s="25">
        <f t="shared" si="227"/>
        <v>0.10009821052684138</v>
      </c>
    </row>
    <row r="2391" spans="1:21" x14ac:dyDescent="0.3">
      <c r="A2391" s="2" t="s">
        <v>6</v>
      </c>
      <c r="B2391" s="2">
        <v>377</v>
      </c>
      <c r="C2391" s="5">
        <v>39882</v>
      </c>
      <c r="D2391" s="2">
        <v>10</v>
      </c>
      <c r="E2391" s="2" t="s">
        <v>7</v>
      </c>
      <c r="F2391" s="6" t="s">
        <v>44</v>
      </c>
      <c r="G2391" s="2">
        <v>100</v>
      </c>
      <c r="H2391" s="2">
        <v>4</v>
      </c>
      <c r="I2391" s="2">
        <v>15</v>
      </c>
      <c r="J2391" s="2">
        <v>5.75</v>
      </c>
      <c r="K2391" s="2">
        <v>2</v>
      </c>
      <c r="L2391" s="19">
        <v>207.73781421862506</v>
      </c>
      <c r="M2391" s="19">
        <f t="shared" si="222"/>
        <v>2.0773781421862505E-2</v>
      </c>
      <c r="N2391" s="19">
        <v>207.73781421862506</v>
      </c>
      <c r="O2391" s="19">
        <f t="shared" si="223"/>
        <v>2.0773781421862505E-2</v>
      </c>
      <c r="P2391" s="19">
        <f t="shared" si="224"/>
        <v>0</v>
      </c>
      <c r="Q2391" s="24">
        <v>5.78</v>
      </c>
      <c r="R2391" s="24">
        <f t="shared" si="225"/>
        <v>0.12007245661836528</v>
      </c>
      <c r="S2391" s="24">
        <v>9.0675767918088734</v>
      </c>
      <c r="T2391" s="24">
        <f t="shared" si="226"/>
        <v>0</v>
      </c>
      <c r="U2391" s="25">
        <f t="shared" si="227"/>
        <v>0.12007245661836528</v>
      </c>
    </row>
    <row r="2392" spans="1:21" x14ac:dyDescent="0.3">
      <c r="A2392" s="2" t="s">
        <v>6</v>
      </c>
      <c r="B2392" s="2">
        <v>377</v>
      </c>
      <c r="C2392" s="5">
        <v>39882</v>
      </c>
      <c r="D2392" s="2">
        <v>10</v>
      </c>
      <c r="E2392" s="2" t="s">
        <v>7</v>
      </c>
      <c r="F2392" s="6" t="s">
        <v>45</v>
      </c>
      <c r="G2392" s="2">
        <v>90</v>
      </c>
      <c r="H2392" s="2">
        <v>5</v>
      </c>
      <c r="I2392" s="2">
        <v>18</v>
      </c>
      <c r="J2392" s="2">
        <v>7</v>
      </c>
      <c r="K2392" s="2">
        <v>3</v>
      </c>
      <c r="L2392" s="19">
        <v>461.81412007769961</v>
      </c>
      <c r="M2392" s="19">
        <f t="shared" si="222"/>
        <v>4.6181412007769963E-2</v>
      </c>
      <c r="N2392" s="19">
        <v>415.63270806992966</v>
      </c>
      <c r="O2392" s="19">
        <f t="shared" si="223"/>
        <v>4.1563270806992965E-2</v>
      </c>
      <c r="P2392" s="19">
        <f t="shared" si="224"/>
        <v>4.6181412007769984E-3</v>
      </c>
      <c r="Q2392" s="24">
        <v>1.45</v>
      </c>
      <c r="R2392" s="24">
        <f t="shared" si="225"/>
        <v>6.0266742670139796E-2</v>
      </c>
      <c r="S2392" s="24">
        <v>9.1613793103448273</v>
      </c>
      <c r="T2392" s="24">
        <f t="shared" si="226"/>
        <v>4.230854324904941E-2</v>
      </c>
      <c r="U2392" s="25">
        <f t="shared" si="227"/>
        <v>1.7958199421090386E-2</v>
      </c>
    </row>
    <row r="2393" spans="1:21" x14ac:dyDescent="0.3">
      <c r="A2393" s="2" t="s">
        <v>6</v>
      </c>
      <c r="B2393" s="2">
        <v>377</v>
      </c>
      <c r="C2393" s="5">
        <v>39882</v>
      </c>
      <c r="D2393" s="2">
        <v>10</v>
      </c>
      <c r="E2393" s="2" t="s">
        <v>7</v>
      </c>
      <c r="F2393" s="6" t="s">
        <v>44</v>
      </c>
      <c r="G2393" s="2">
        <v>90</v>
      </c>
      <c r="H2393" s="2">
        <v>3</v>
      </c>
      <c r="I2393" s="2">
        <v>12</v>
      </c>
      <c r="J2393" s="2">
        <v>4.5</v>
      </c>
      <c r="K2393" s="2">
        <v>2</v>
      </c>
      <c r="L2393" s="19">
        <v>127.23450247038662</v>
      </c>
      <c r="M2393" s="19">
        <f t="shared" si="222"/>
        <v>1.2723450247038661E-2</v>
      </c>
      <c r="N2393" s="19">
        <v>114.51105222334796</v>
      </c>
      <c r="O2393" s="19">
        <f t="shared" si="223"/>
        <v>1.1451105222334796E-2</v>
      </c>
      <c r="P2393" s="19">
        <f t="shared" si="224"/>
        <v>1.2723450247038651E-3</v>
      </c>
      <c r="Q2393" s="24">
        <v>5.78</v>
      </c>
      <c r="R2393" s="24">
        <f t="shared" si="225"/>
        <v>6.618738818509512E-2</v>
      </c>
      <c r="S2393" s="24">
        <v>9.0675767918088734</v>
      </c>
      <c r="T2393" s="24">
        <f t="shared" si="226"/>
        <v>1.1537086217178255E-2</v>
      </c>
      <c r="U2393" s="25">
        <f t="shared" si="227"/>
        <v>5.4650301967916863E-2</v>
      </c>
    </row>
    <row r="2394" spans="1:21" x14ac:dyDescent="0.3">
      <c r="A2394" s="2" t="s">
        <v>6</v>
      </c>
      <c r="B2394" s="2">
        <v>377</v>
      </c>
      <c r="C2394" s="5">
        <v>39882</v>
      </c>
      <c r="D2394" s="2">
        <v>10</v>
      </c>
      <c r="E2394" s="2" t="s">
        <v>7</v>
      </c>
      <c r="F2394" s="6" t="s">
        <v>36</v>
      </c>
      <c r="G2394" s="2">
        <v>60</v>
      </c>
      <c r="H2394" s="2">
        <v>15</v>
      </c>
      <c r="I2394" s="2">
        <v>35</v>
      </c>
      <c r="J2394" s="2">
        <v>16.25</v>
      </c>
      <c r="K2394" s="2">
        <v>2</v>
      </c>
      <c r="L2394" s="19">
        <v>1659.1536201771096</v>
      </c>
      <c r="M2394" s="19">
        <f t="shared" si="222"/>
        <v>0.16591536201771095</v>
      </c>
      <c r="N2394" s="19">
        <v>995.49217210626568</v>
      </c>
      <c r="O2394" s="19">
        <f t="shared" si="223"/>
        <v>9.9549217210626567E-2</v>
      </c>
      <c r="P2394" s="19">
        <f t="shared" si="224"/>
        <v>6.6366144807084387E-2</v>
      </c>
      <c r="Q2394" s="24">
        <v>6.62</v>
      </c>
      <c r="R2394" s="24">
        <f t="shared" si="225"/>
        <v>0.65901581793434794</v>
      </c>
      <c r="S2394" s="24">
        <v>8.3025000000000002</v>
      </c>
      <c r="T2394" s="24">
        <f t="shared" si="226"/>
        <v>0.55100491726081813</v>
      </c>
      <c r="U2394" s="25">
        <f t="shared" si="227"/>
        <v>0.10801090067352981</v>
      </c>
    </row>
    <row r="2395" spans="1:21" x14ac:dyDescent="0.3">
      <c r="A2395" s="2" t="s">
        <v>6</v>
      </c>
      <c r="B2395" s="2">
        <v>377</v>
      </c>
      <c r="C2395" s="5">
        <v>39882</v>
      </c>
      <c r="D2395" s="2">
        <v>10</v>
      </c>
      <c r="E2395" s="2" t="s">
        <v>7</v>
      </c>
      <c r="F2395" s="6" t="s">
        <v>48</v>
      </c>
      <c r="G2395" s="2">
        <v>80</v>
      </c>
      <c r="H2395" s="2">
        <v>1</v>
      </c>
      <c r="I2395" s="2">
        <v>15</v>
      </c>
      <c r="J2395" s="2">
        <v>4.25</v>
      </c>
      <c r="K2395" s="2">
        <v>2</v>
      </c>
      <c r="L2395" s="19">
        <v>113.49003461093127</v>
      </c>
      <c r="M2395" s="19">
        <f t="shared" si="222"/>
        <v>1.1349003461093127E-2</v>
      </c>
      <c r="N2395" s="19">
        <v>90.792027688745023</v>
      </c>
      <c r="O2395" s="19">
        <f t="shared" si="223"/>
        <v>9.079202768874502E-3</v>
      </c>
      <c r="P2395" s="19">
        <f t="shared" si="224"/>
        <v>2.2698006922186251E-3</v>
      </c>
      <c r="Q2395" s="24">
        <v>5.13</v>
      </c>
      <c r="R2395" s="24">
        <f t="shared" si="225"/>
        <v>4.6576310204326198E-2</v>
      </c>
      <c r="S2395" s="24">
        <v>8.461146496815287</v>
      </c>
      <c r="T2395" s="24">
        <f t="shared" si="226"/>
        <v>1.9205116175434533E-2</v>
      </c>
      <c r="U2395" s="25">
        <f t="shared" si="227"/>
        <v>2.7371194028891665E-2</v>
      </c>
    </row>
    <row r="2396" spans="1:21" x14ac:dyDescent="0.3">
      <c r="A2396" s="2" t="s">
        <v>6</v>
      </c>
      <c r="B2396" s="2">
        <v>377</v>
      </c>
      <c r="C2396" s="5">
        <v>39882</v>
      </c>
      <c r="D2396" s="2">
        <v>10</v>
      </c>
      <c r="E2396" s="2" t="s">
        <v>7</v>
      </c>
      <c r="F2396" s="6" t="s">
        <v>44</v>
      </c>
      <c r="G2396" s="2">
        <v>90</v>
      </c>
      <c r="H2396" s="2">
        <v>4</v>
      </c>
      <c r="I2396" s="2">
        <v>12</v>
      </c>
      <c r="J2396" s="2">
        <v>5</v>
      </c>
      <c r="K2396" s="2">
        <v>2</v>
      </c>
      <c r="L2396" s="19">
        <v>157.07963267948966</v>
      </c>
      <c r="M2396" s="19">
        <f t="shared" si="222"/>
        <v>1.5707963267948967E-2</v>
      </c>
      <c r="N2396" s="19">
        <v>141.37166941154069</v>
      </c>
      <c r="O2396" s="19">
        <f t="shared" si="223"/>
        <v>1.4137166941154069E-2</v>
      </c>
      <c r="P2396" s="19">
        <f t="shared" si="224"/>
        <v>1.5707963267948977E-3</v>
      </c>
      <c r="Q2396" s="24">
        <v>5.78</v>
      </c>
      <c r="R2396" s="24">
        <f t="shared" si="225"/>
        <v>8.171282491987053E-2</v>
      </c>
      <c r="S2396" s="24">
        <v>9.0675767918088734</v>
      </c>
      <c r="T2396" s="24">
        <f t="shared" si="226"/>
        <v>1.4243316317504041E-2</v>
      </c>
      <c r="U2396" s="25">
        <f t="shared" si="227"/>
        <v>6.7469508602366488E-2</v>
      </c>
    </row>
    <row r="2397" spans="1:21" x14ac:dyDescent="0.3">
      <c r="A2397" s="2" t="s">
        <v>6</v>
      </c>
      <c r="B2397" s="2">
        <v>377</v>
      </c>
      <c r="C2397" s="5">
        <v>39882</v>
      </c>
      <c r="D2397" s="2">
        <v>10</v>
      </c>
      <c r="E2397" s="2" t="s">
        <v>7</v>
      </c>
      <c r="F2397" s="6" t="s">
        <v>48</v>
      </c>
      <c r="G2397" s="2">
        <v>90</v>
      </c>
      <c r="H2397" s="2">
        <v>3</v>
      </c>
      <c r="I2397" s="2">
        <v>20</v>
      </c>
      <c r="J2397" s="2">
        <v>6.5</v>
      </c>
      <c r="K2397" s="2">
        <v>2</v>
      </c>
      <c r="L2397" s="19">
        <v>265.46457922833753</v>
      </c>
      <c r="M2397" s="19">
        <f t="shared" si="222"/>
        <v>2.6546457922833753E-2</v>
      </c>
      <c r="N2397" s="19">
        <v>238.91812130550377</v>
      </c>
      <c r="O2397" s="19">
        <f t="shared" si="223"/>
        <v>2.3891812130550378E-2</v>
      </c>
      <c r="P2397" s="19">
        <f t="shared" si="224"/>
        <v>2.6546457922833749E-3</v>
      </c>
      <c r="Q2397" s="24">
        <v>5.13</v>
      </c>
      <c r="R2397" s="24">
        <f t="shared" si="225"/>
        <v>0.12256499622972343</v>
      </c>
      <c r="S2397" s="24">
        <v>8.461146496815287</v>
      </c>
      <c r="T2397" s="24">
        <f t="shared" si="226"/>
        <v>2.2461346945663919E-2</v>
      </c>
      <c r="U2397" s="25">
        <f t="shared" si="227"/>
        <v>0.10010364928405951</v>
      </c>
    </row>
    <row r="2398" spans="1:21" x14ac:dyDescent="0.3">
      <c r="A2398" s="2" t="s">
        <v>6</v>
      </c>
      <c r="B2398" s="2">
        <v>377</v>
      </c>
      <c r="C2398" s="5">
        <v>39882</v>
      </c>
      <c r="D2398" s="2">
        <v>10</v>
      </c>
      <c r="E2398" s="2" t="s">
        <v>7</v>
      </c>
      <c r="F2398" s="6" t="s">
        <v>49</v>
      </c>
      <c r="G2398" s="2">
        <v>90</v>
      </c>
      <c r="H2398" s="2">
        <v>15</v>
      </c>
      <c r="I2398" s="2">
        <v>35</v>
      </c>
      <c r="J2398" s="2">
        <v>16.25</v>
      </c>
      <c r="K2398" s="2">
        <v>2</v>
      </c>
      <c r="L2398" s="19">
        <v>1659.1536201771096</v>
      </c>
      <c r="M2398" s="19">
        <f t="shared" si="222"/>
        <v>0.16591536201771095</v>
      </c>
      <c r="N2398" s="19">
        <v>1493.2382581593986</v>
      </c>
      <c r="O2398" s="19">
        <f t="shared" si="223"/>
        <v>0.14932382581593986</v>
      </c>
      <c r="P2398" s="19">
        <f t="shared" si="224"/>
        <v>1.659153620177109E-2</v>
      </c>
      <c r="Q2398" s="24">
        <v>5.23</v>
      </c>
      <c r="R2398" s="24">
        <f t="shared" si="225"/>
        <v>0.7809636090173655</v>
      </c>
      <c r="S2398" s="24">
        <v>8.461146496815287</v>
      </c>
      <c r="T2398" s="24">
        <f t="shared" si="226"/>
        <v>0.14038341841039947</v>
      </c>
      <c r="U2398" s="25">
        <f t="shared" si="227"/>
        <v>0.64058019060696603</v>
      </c>
    </row>
  </sheetData>
  <autoFilter ref="F1:F2398" xr:uid="{0E54A208-27C3-446B-9030-2280D83D1F8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0CE6-3EF9-452D-A020-F1B45DD1ACF4}">
  <dimension ref="A3:T74"/>
  <sheetViews>
    <sheetView topLeftCell="A25" zoomScale="66" zoomScaleNormal="66" workbookViewId="0">
      <selection activeCell="F68" sqref="F68"/>
    </sheetView>
  </sheetViews>
  <sheetFormatPr defaultRowHeight="14.4" x14ac:dyDescent="0.3"/>
  <cols>
    <col min="1" max="1" width="23.109375" bestFit="1" customWidth="1"/>
    <col min="2" max="2" width="19.21875" bestFit="1" customWidth="1"/>
    <col min="3" max="3" width="15.33203125" bestFit="1" customWidth="1"/>
    <col min="4" max="4" width="16.21875" bestFit="1" customWidth="1"/>
    <col min="5" max="5" width="16.5546875" bestFit="1" customWidth="1"/>
    <col min="6" max="6" width="25.6640625" bestFit="1" customWidth="1"/>
    <col min="7" max="7" width="21.5546875" bestFit="1" customWidth="1"/>
    <col min="8" max="8" width="23" bestFit="1" customWidth="1"/>
    <col min="13" max="13" width="25" customWidth="1"/>
  </cols>
  <sheetData>
    <row r="3" spans="1:15" x14ac:dyDescent="0.3">
      <c r="A3" s="26" t="s">
        <v>140</v>
      </c>
      <c r="B3" t="s">
        <v>187</v>
      </c>
      <c r="C3" t="s">
        <v>147</v>
      </c>
      <c r="D3" t="s">
        <v>141</v>
      </c>
      <c r="E3" t="s">
        <v>143</v>
      </c>
      <c r="F3" t="s">
        <v>144</v>
      </c>
      <c r="G3" t="s">
        <v>145</v>
      </c>
      <c r="H3" t="s">
        <v>146</v>
      </c>
      <c r="M3" t="s">
        <v>12</v>
      </c>
      <c r="N3" t="s">
        <v>218</v>
      </c>
      <c r="O3" t="s">
        <v>217</v>
      </c>
    </row>
    <row r="4" spans="1:15" x14ac:dyDescent="0.3">
      <c r="A4" s="27" t="s">
        <v>13</v>
      </c>
      <c r="B4" s="28">
        <v>850</v>
      </c>
      <c r="C4" s="28">
        <v>25.926621692280481</v>
      </c>
      <c r="D4" s="28">
        <v>12.664231225518499</v>
      </c>
      <c r="E4" s="28">
        <v>13.262390466761993</v>
      </c>
      <c r="F4" s="28">
        <v>244.16637802799661</v>
      </c>
      <c r="G4" s="28">
        <v>133.97535738438501</v>
      </c>
      <c r="H4" s="28">
        <v>110.19102064361159</v>
      </c>
      <c r="M4" t="s">
        <v>13</v>
      </c>
      <c r="N4" s="14">
        <v>133.97535738438501</v>
      </c>
      <c r="O4" s="14">
        <v>244.16637802799661</v>
      </c>
    </row>
    <row r="5" spans="1:15" x14ac:dyDescent="0.3">
      <c r="A5" s="27" t="s">
        <v>14</v>
      </c>
      <c r="B5" s="28">
        <v>242.5</v>
      </c>
      <c r="C5" s="28">
        <v>12.652764412332893</v>
      </c>
      <c r="D5" s="28">
        <v>8.8940451518535539</v>
      </c>
      <c r="E5" s="28">
        <v>3.7587192604793387</v>
      </c>
      <c r="F5" s="28">
        <v>159.55917002425278</v>
      </c>
      <c r="G5" s="28">
        <v>30.916920530159459</v>
      </c>
      <c r="H5" s="28">
        <v>128.64224949409331</v>
      </c>
      <c r="M5" t="s">
        <v>14</v>
      </c>
      <c r="N5" s="14">
        <v>30.916920530159459</v>
      </c>
      <c r="O5" s="14">
        <v>159.55917002425278</v>
      </c>
    </row>
    <row r="6" spans="1:15" x14ac:dyDescent="0.3">
      <c r="A6" s="27" t="s">
        <v>15</v>
      </c>
      <c r="B6" s="28">
        <v>51.75</v>
      </c>
      <c r="C6" s="28">
        <v>0.84673775995878897</v>
      </c>
      <c r="D6" s="28">
        <v>0.71968389906598385</v>
      </c>
      <c r="E6" s="28">
        <v>0.12705386089280518</v>
      </c>
      <c r="F6" s="28">
        <v>6.772225490210908</v>
      </c>
      <c r="G6" s="28">
        <v>1.2834855422813871</v>
      </c>
      <c r="H6" s="28">
        <v>5.4887399479295205</v>
      </c>
      <c r="M6" t="s">
        <v>15</v>
      </c>
      <c r="N6" s="14">
        <v>1.2834855422813871</v>
      </c>
      <c r="O6" s="14">
        <v>6.772225490210908</v>
      </c>
    </row>
    <row r="7" spans="1:15" x14ac:dyDescent="0.3">
      <c r="A7" s="27" t="s">
        <v>16</v>
      </c>
      <c r="B7" s="28">
        <v>332.25</v>
      </c>
      <c r="C7" s="28">
        <v>0.77595375048259385</v>
      </c>
      <c r="D7" s="28">
        <v>0.66992499842393849</v>
      </c>
      <c r="E7" s="28">
        <v>0.10602875205865549</v>
      </c>
      <c r="F7" s="28">
        <v>2.8605797432702165</v>
      </c>
      <c r="G7" s="28">
        <v>0.72415729683659635</v>
      </c>
      <c r="H7" s="28">
        <v>2.1364224464336212</v>
      </c>
      <c r="M7" t="s">
        <v>16</v>
      </c>
      <c r="N7" s="14">
        <v>0.72415729683659635</v>
      </c>
      <c r="O7" s="14">
        <v>2.8605797432702165</v>
      </c>
    </row>
    <row r="8" spans="1:15" x14ac:dyDescent="0.3">
      <c r="A8" s="27" t="s">
        <v>17</v>
      </c>
      <c r="B8" s="28">
        <v>79</v>
      </c>
      <c r="C8" s="28">
        <v>0.14973615985172353</v>
      </c>
      <c r="D8" s="28">
        <v>0.13993831776334034</v>
      </c>
      <c r="E8" s="28">
        <v>9.7978420883831577E-3</v>
      </c>
      <c r="F8" s="28">
        <v>1.3993831776334033E-2</v>
      </c>
      <c r="G8" s="28">
        <v>5.6343954243325479E-2</v>
      </c>
      <c r="H8" s="28">
        <v>-4.2350122466991443E-2</v>
      </c>
      <c r="M8" t="s">
        <v>17</v>
      </c>
      <c r="N8" s="14">
        <v>5.6343954243325479E-2</v>
      </c>
      <c r="O8" s="14">
        <v>1.3993831776334033E-2</v>
      </c>
    </row>
    <row r="9" spans="1:15" x14ac:dyDescent="0.3">
      <c r="A9" s="27" t="s">
        <v>18</v>
      </c>
      <c r="B9" s="28">
        <v>8.5</v>
      </c>
      <c r="C9" s="28">
        <v>1.170243263462198E-2</v>
      </c>
      <c r="D9" s="28">
        <v>1.170243263462198E-2</v>
      </c>
      <c r="E9" s="28">
        <v>0</v>
      </c>
      <c r="F9" s="28">
        <v>6.1788844310804059E-2</v>
      </c>
      <c r="G9" s="28">
        <v>0</v>
      </c>
      <c r="H9" s="28">
        <v>6.1788844310804059E-2</v>
      </c>
      <c r="M9" t="s">
        <v>18</v>
      </c>
      <c r="N9" s="14">
        <v>0</v>
      </c>
      <c r="O9" s="14">
        <v>6.1788844310804059E-2</v>
      </c>
    </row>
    <row r="10" spans="1:15" x14ac:dyDescent="0.3">
      <c r="A10" s="27" t="s">
        <v>19</v>
      </c>
      <c r="B10" s="28">
        <v>33</v>
      </c>
      <c r="C10" s="28">
        <v>0.1211476667040564</v>
      </c>
      <c r="D10" s="28">
        <v>0.1211476667040564</v>
      </c>
      <c r="E10" s="28">
        <v>0</v>
      </c>
      <c r="F10" s="28">
        <v>1.0903290003365075E-2</v>
      </c>
      <c r="G10" s="28">
        <v>0</v>
      </c>
      <c r="H10" s="28">
        <v>1.0903290003365075E-2</v>
      </c>
      <c r="M10" t="s">
        <v>19</v>
      </c>
      <c r="N10" s="14">
        <v>0</v>
      </c>
      <c r="O10" s="14">
        <v>1.0903290003365075E-2</v>
      </c>
    </row>
    <row r="11" spans="1:15" x14ac:dyDescent="0.3">
      <c r="A11" s="27" t="s">
        <v>21</v>
      </c>
      <c r="B11" s="28">
        <v>81.5</v>
      </c>
      <c r="C11" s="28">
        <v>0.53862606045797001</v>
      </c>
      <c r="D11" s="28">
        <v>0.41372615402828228</v>
      </c>
      <c r="E11" s="28">
        <v>0.12489990642968772</v>
      </c>
      <c r="F11" s="28">
        <v>1.8493559085064217</v>
      </c>
      <c r="G11" s="28">
        <v>2.2270743047140558</v>
      </c>
      <c r="H11" s="28">
        <v>-0.37771839620763403</v>
      </c>
      <c r="M11" t="s">
        <v>21</v>
      </c>
      <c r="N11" s="14">
        <v>2.2270743047140558</v>
      </c>
      <c r="O11" s="14">
        <v>1.8493559085064217</v>
      </c>
    </row>
    <row r="12" spans="1:15" x14ac:dyDescent="0.3">
      <c r="A12" s="27" t="s">
        <v>22</v>
      </c>
      <c r="B12" s="28">
        <v>617.5</v>
      </c>
      <c r="C12" s="28">
        <v>29.03679841933436</v>
      </c>
      <c r="D12" s="28">
        <v>24.687852439061839</v>
      </c>
      <c r="E12" s="28">
        <v>4.3489459802725161</v>
      </c>
      <c r="F12" s="28">
        <v>299.46365008582006</v>
      </c>
      <c r="G12" s="28">
        <v>35.246879840114765</v>
      </c>
      <c r="H12" s="28">
        <v>264.21677024570528</v>
      </c>
      <c r="M12" t="s">
        <v>22</v>
      </c>
      <c r="N12" s="14">
        <v>35.246879840114765</v>
      </c>
      <c r="O12" s="14">
        <v>299.46365008582006</v>
      </c>
    </row>
    <row r="13" spans="1:15" x14ac:dyDescent="0.3">
      <c r="A13" s="27" t="s">
        <v>23</v>
      </c>
      <c r="B13" s="28">
        <v>101</v>
      </c>
      <c r="C13" s="28">
        <v>0.93387768618773603</v>
      </c>
      <c r="D13" s="28">
        <v>0.46806981644916024</v>
      </c>
      <c r="E13" s="28">
        <v>0.46580786973857569</v>
      </c>
      <c r="F13" s="28">
        <v>1.9144055492770655</v>
      </c>
      <c r="G13" s="28">
        <v>2.8515169316162385</v>
      </c>
      <c r="H13" s="28">
        <v>-0.93711138233917324</v>
      </c>
      <c r="M13" t="s">
        <v>23</v>
      </c>
      <c r="N13" s="14">
        <v>2.8515169316162385</v>
      </c>
      <c r="O13" s="14">
        <v>1.9144055492770655</v>
      </c>
    </row>
    <row r="14" spans="1:15" x14ac:dyDescent="0.3">
      <c r="A14" s="27" t="s">
        <v>24</v>
      </c>
      <c r="B14" s="28">
        <v>808.75</v>
      </c>
      <c r="C14" s="28">
        <v>7.7271201956317093</v>
      </c>
      <c r="D14" s="28">
        <v>5.5250600950061122</v>
      </c>
      <c r="E14" s="28">
        <v>2.2020601006255962</v>
      </c>
      <c r="F14" s="28">
        <v>32.376852156735808</v>
      </c>
      <c r="G14" s="28">
        <v>18.631953106184969</v>
      </c>
      <c r="H14" s="28">
        <v>13.744899050550845</v>
      </c>
      <c r="M14" t="s">
        <v>24</v>
      </c>
      <c r="N14" s="14">
        <v>18.631953106184969</v>
      </c>
      <c r="O14" s="14">
        <v>32.376852156735808</v>
      </c>
    </row>
    <row r="15" spans="1:15" x14ac:dyDescent="0.3">
      <c r="A15" s="27" t="s">
        <v>25</v>
      </c>
      <c r="B15" s="28">
        <v>125.5</v>
      </c>
      <c r="C15" s="28">
        <v>0.56525105819714372</v>
      </c>
      <c r="D15" s="28">
        <v>0.35865403481085328</v>
      </c>
      <c r="E15" s="28">
        <v>0.20659702338629027</v>
      </c>
      <c r="F15" s="28">
        <v>2.9373765451008875</v>
      </c>
      <c r="G15" s="28">
        <v>2.1111037374334463</v>
      </c>
      <c r="H15" s="28">
        <v>0.82627280766744149</v>
      </c>
      <c r="M15" t="s">
        <v>25</v>
      </c>
      <c r="N15" s="14">
        <v>2.1111037374334463</v>
      </c>
      <c r="O15" s="14">
        <v>2.9373765451008875</v>
      </c>
    </row>
    <row r="16" spans="1:15" x14ac:dyDescent="0.3">
      <c r="A16" s="27" t="s">
        <v>27</v>
      </c>
      <c r="B16" s="28">
        <v>4</v>
      </c>
      <c r="C16" s="28">
        <v>5.0265482457436689E-3</v>
      </c>
      <c r="D16" s="28">
        <v>4.5238934211693019E-3</v>
      </c>
      <c r="E16" s="28">
        <v>5.0265482457436707E-4</v>
      </c>
      <c r="F16" s="28">
        <v>4.0715040790523715E-4</v>
      </c>
      <c r="G16" s="28">
        <v>4.0738639392610913E-3</v>
      </c>
      <c r="H16" s="28">
        <v>-3.6667135313558541E-3</v>
      </c>
      <c r="M16" t="s">
        <v>27</v>
      </c>
      <c r="N16" s="14">
        <v>4.0738639392610913E-3</v>
      </c>
      <c r="O16" s="14">
        <v>4.0715040790523715E-4</v>
      </c>
    </row>
    <row r="17" spans="1:20" x14ac:dyDescent="0.3">
      <c r="A17" s="27" t="s">
        <v>28</v>
      </c>
      <c r="B17" s="28">
        <v>5</v>
      </c>
      <c r="C17" s="28">
        <v>1.5707963267948967E-2</v>
      </c>
      <c r="D17" s="28">
        <v>1.4137166941154069E-2</v>
      </c>
      <c r="E17" s="28">
        <v>1.5707963267948977E-3</v>
      </c>
      <c r="F17" s="28">
        <v>5.3155747698739299E-2</v>
      </c>
      <c r="G17" s="28">
        <v>1.2730824810190914E-2</v>
      </c>
      <c r="H17" s="28">
        <v>4.0424922888548383E-2</v>
      </c>
      <c r="M17" t="s">
        <v>28</v>
      </c>
      <c r="N17" s="14">
        <v>1.2730824810190914E-2</v>
      </c>
      <c r="O17" s="14">
        <v>5.3155747698739299E-2</v>
      </c>
    </row>
    <row r="18" spans="1:20" x14ac:dyDescent="0.3">
      <c r="A18" s="27" t="s">
        <v>31</v>
      </c>
      <c r="B18" s="28">
        <v>285.75</v>
      </c>
      <c r="C18" s="28">
        <v>2.789204132627443</v>
      </c>
      <c r="D18" s="28">
        <v>2.0598824163488678</v>
      </c>
      <c r="E18" s="28">
        <v>0.72932171627857478</v>
      </c>
      <c r="F18" s="28">
        <v>28.220389103979493</v>
      </c>
      <c r="G18" s="28">
        <v>5.766850999431302</v>
      </c>
      <c r="H18" s="28">
        <v>22.453538104548198</v>
      </c>
      <c r="M18" t="s">
        <v>31</v>
      </c>
      <c r="N18" s="14">
        <v>5.766850999431302</v>
      </c>
      <c r="O18" s="14">
        <v>28.220389103979493</v>
      </c>
    </row>
    <row r="19" spans="1:20" x14ac:dyDescent="0.3">
      <c r="A19" s="27" t="s">
        <v>57</v>
      </c>
      <c r="B19" s="28">
        <v>22.25</v>
      </c>
      <c r="C19" s="28">
        <v>0.16499251917571894</v>
      </c>
      <c r="D19" s="28">
        <v>0.13773723941041899</v>
      </c>
      <c r="E19" s="28">
        <v>2.7255279765299949E-2</v>
      </c>
      <c r="F19" s="28">
        <v>0.86548571755930892</v>
      </c>
      <c r="G19" s="28">
        <v>0.21551139071562175</v>
      </c>
      <c r="H19" s="28">
        <v>0.64997432684368717</v>
      </c>
      <c r="M19" t="s">
        <v>57</v>
      </c>
      <c r="N19" s="14">
        <v>0.21551139071562175</v>
      </c>
      <c r="O19" s="14">
        <v>0.86548571755930892</v>
      </c>
    </row>
    <row r="20" spans="1:20" x14ac:dyDescent="0.3">
      <c r="A20" s="27" t="s">
        <v>35</v>
      </c>
      <c r="B20" s="28">
        <v>470</v>
      </c>
      <c r="C20" s="28">
        <v>1.6163494202719484</v>
      </c>
      <c r="D20" s="28">
        <v>1.4417779887458935</v>
      </c>
      <c r="E20" s="28">
        <v>0.17457143152605512</v>
      </c>
      <c r="F20" s="28">
        <v>2.7826315182795733</v>
      </c>
      <c r="G20" s="28">
        <v>1.4148481720460728</v>
      </c>
      <c r="H20" s="28">
        <v>1.3677833462335021</v>
      </c>
      <c r="M20" t="s">
        <v>35</v>
      </c>
      <c r="N20" s="14">
        <v>1.4148481720460728</v>
      </c>
      <c r="O20" s="14">
        <v>2.7826315182795733</v>
      </c>
    </row>
    <row r="21" spans="1:20" x14ac:dyDescent="0.3">
      <c r="A21" s="27" t="s">
        <v>36</v>
      </c>
      <c r="B21" s="28">
        <v>2663.25</v>
      </c>
      <c r="C21" s="28">
        <v>36.871891227479146</v>
      </c>
      <c r="D21" s="28">
        <v>17.802127332382433</v>
      </c>
      <c r="E21" s="28">
        <v>19.069763895096724</v>
      </c>
      <c r="F21" s="28">
        <v>117.85008294037162</v>
      </c>
      <c r="G21" s="28">
        <v>158.32671473904068</v>
      </c>
      <c r="H21" s="28">
        <v>-40.476631798668926</v>
      </c>
      <c r="M21" t="s">
        <v>36</v>
      </c>
      <c r="N21" s="14">
        <v>158.32671473904068</v>
      </c>
      <c r="O21" s="14">
        <v>117.85008294037162</v>
      </c>
    </row>
    <row r="22" spans="1:20" x14ac:dyDescent="0.3">
      <c r="A22" s="27" t="s">
        <v>38</v>
      </c>
      <c r="B22" s="28">
        <v>43.75</v>
      </c>
      <c r="C22" s="28">
        <v>0.15065900269371552</v>
      </c>
      <c r="D22" s="28">
        <v>0.15065900269371552</v>
      </c>
      <c r="E22" s="28">
        <v>0</v>
      </c>
      <c r="F22" s="28">
        <v>1.2052720215497241E-2</v>
      </c>
      <c r="G22" s="28">
        <v>0</v>
      </c>
      <c r="H22" s="28">
        <v>1.2052720215497241E-2</v>
      </c>
      <c r="M22" t="s">
        <v>38</v>
      </c>
      <c r="N22" s="14">
        <v>0</v>
      </c>
      <c r="O22" s="14">
        <v>1.2052720215497241E-2</v>
      </c>
    </row>
    <row r="23" spans="1:20" x14ac:dyDescent="0.3">
      <c r="A23" s="27" t="s">
        <v>40</v>
      </c>
      <c r="B23" s="28">
        <v>7.75</v>
      </c>
      <c r="C23" s="28">
        <v>1.8869190875623696E-2</v>
      </c>
      <c r="D23" s="28">
        <v>1.8869190875623696E-2</v>
      </c>
      <c r="E23" s="28">
        <v>0</v>
      </c>
      <c r="F23" s="28">
        <v>1.5095352700498956E-3</v>
      </c>
      <c r="G23" s="28">
        <v>0</v>
      </c>
      <c r="H23" s="28">
        <v>1.5095352700498956E-3</v>
      </c>
      <c r="M23" t="s">
        <v>40</v>
      </c>
      <c r="N23" s="14">
        <v>0</v>
      </c>
      <c r="O23" s="14">
        <v>1.5095352700498956E-3</v>
      </c>
      <c r="R23" s="172" t="s">
        <v>235</v>
      </c>
      <c r="S23">
        <v>0</v>
      </c>
      <c r="T23">
        <v>0</v>
      </c>
    </row>
    <row r="24" spans="1:20" x14ac:dyDescent="0.3">
      <c r="A24" s="27" t="s">
        <v>41</v>
      </c>
      <c r="B24" s="28">
        <v>5606.75</v>
      </c>
      <c r="C24" s="28">
        <v>215.31989100843137</v>
      </c>
      <c r="D24" s="28">
        <v>67.96085748970242</v>
      </c>
      <c r="E24" s="28">
        <v>147.35903351872898</v>
      </c>
      <c r="F24" s="28">
        <v>727.86078371471308</v>
      </c>
      <c r="G24" s="28">
        <v>1208.3440748535775</v>
      </c>
      <c r="H24" s="28">
        <v>-480.4832911388641</v>
      </c>
      <c r="M24" t="s">
        <v>41</v>
      </c>
      <c r="N24" s="14">
        <v>1208.3440748535775</v>
      </c>
      <c r="O24" s="14">
        <v>727.86078371471308</v>
      </c>
      <c r="S24">
        <v>1400</v>
      </c>
      <c r="T24">
        <v>1400</v>
      </c>
    </row>
    <row r="25" spans="1:20" x14ac:dyDescent="0.3">
      <c r="A25" s="27" t="s">
        <v>42</v>
      </c>
      <c r="B25" s="28">
        <v>2667.25</v>
      </c>
      <c r="C25" s="28">
        <v>53.32529552726276</v>
      </c>
      <c r="D25" s="28">
        <v>23.478994289498051</v>
      </c>
      <c r="E25" s="28">
        <v>29.846301237764656</v>
      </c>
      <c r="F25" s="28">
        <v>269.77364438633259</v>
      </c>
      <c r="G25" s="28">
        <v>244.73967014967019</v>
      </c>
      <c r="H25" s="28">
        <v>25.033974236662591</v>
      </c>
      <c r="M25" t="s">
        <v>42</v>
      </c>
      <c r="N25" s="14">
        <v>244.73967014967019</v>
      </c>
      <c r="O25" s="14">
        <v>269.77364438633259</v>
      </c>
    </row>
    <row r="26" spans="1:20" x14ac:dyDescent="0.3">
      <c r="A26" s="27" t="s">
        <v>43</v>
      </c>
      <c r="B26" s="28">
        <v>1125</v>
      </c>
      <c r="C26" s="28">
        <v>20.390899817206233</v>
      </c>
      <c r="D26" s="28">
        <v>13.501950651066064</v>
      </c>
      <c r="E26" s="28">
        <v>6.88894916614018</v>
      </c>
      <c r="F26" s="28">
        <v>124.21794598980775</v>
      </c>
      <c r="G26" s="28">
        <v>56.489383162349455</v>
      </c>
      <c r="H26" s="28">
        <v>67.728562827458319</v>
      </c>
      <c r="M26" t="s">
        <v>43</v>
      </c>
      <c r="N26" s="14">
        <v>56.489383162349455</v>
      </c>
      <c r="O26" s="14">
        <v>124.21794598980775</v>
      </c>
    </row>
    <row r="27" spans="1:20" x14ac:dyDescent="0.3">
      <c r="A27" s="27" t="s">
        <v>44</v>
      </c>
      <c r="B27" s="28">
        <v>3506.75</v>
      </c>
      <c r="C27" s="28">
        <v>25.692219610414526</v>
      </c>
      <c r="D27" s="28">
        <v>21.649276535574085</v>
      </c>
      <c r="E27" s="28">
        <v>4.0429430748404229</v>
      </c>
      <c r="F27" s="28">
        <v>125.13281837561829</v>
      </c>
      <c r="G27" s="28">
        <v>36.659696796027461</v>
      </c>
      <c r="H27" s="28">
        <v>88.473121579590767</v>
      </c>
      <c r="M27" t="s">
        <v>44</v>
      </c>
      <c r="N27" s="14">
        <v>36.659696796027461</v>
      </c>
      <c r="O27" s="14">
        <v>125.13281837561829</v>
      </c>
    </row>
    <row r="28" spans="1:20" x14ac:dyDescent="0.3">
      <c r="A28" s="27" t="s">
        <v>58</v>
      </c>
      <c r="B28" s="28">
        <v>126.5</v>
      </c>
      <c r="C28" s="28">
        <v>0.41869576090717969</v>
      </c>
      <c r="D28" s="28">
        <v>0.34588542416941931</v>
      </c>
      <c r="E28" s="28">
        <v>7.2810336737760453E-2</v>
      </c>
      <c r="F28" s="28">
        <v>1.9992177516992433</v>
      </c>
      <c r="G28" s="28">
        <v>0.66704311256855853</v>
      </c>
      <c r="H28" s="28">
        <v>1.3321746391306848</v>
      </c>
      <c r="M28" t="s">
        <v>58</v>
      </c>
      <c r="N28" s="14">
        <v>0.66704311256855853</v>
      </c>
      <c r="O28" s="14">
        <v>1.9992177516992433</v>
      </c>
    </row>
    <row r="29" spans="1:20" x14ac:dyDescent="0.3">
      <c r="A29" s="27" t="s">
        <v>45</v>
      </c>
      <c r="B29" s="28">
        <v>100.25</v>
      </c>
      <c r="C29" s="28">
        <v>0.7765427991051419</v>
      </c>
      <c r="D29" s="28">
        <v>0.49421768480406986</v>
      </c>
      <c r="E29" s="28">
        <v>0.28232511430107221</v>
      </c>
      <c r="F29" s="28">
        <v>0.71661564296590108</v>
      </c>
      <c r="G29" s="28">
        <v>2.5864874609485824</v>
      </c>
      <c r="H29" s="28">
        <v>-1.869871817982681</v>
      </c>
      <c r="M29" t="s">
        <v>45</v>
      </c>
      <c r="N29" s="14">
        <v>2.5864874609485824</v>
      </c>
      <c r="O29" s="14">
        <v>0.71661564296590108</v>
      </c>
    </row>
    <row r="30" spans="1:20" x14ac:dyDescent="0.3">
      <c r="A30" s="27" t="s">
        <v>46</v>
      </c>
      <c r="B30" s="28">
        <v>677</v>
      </c>
      <c r="C30" s="28">
        <v>7.7256672090294254</v>
      </c>
      <c r="D30" s="28">
        <v>5.280962272813003</v>
      </c>
      <c r="E30" s="28">
        <v>2.4447049362164206</v>
      </c>
      <c r="F30" s="28">
        <v>9.8225898274321892</v>
      </c>
      <c r="G30" s="28">
        <v>30.929009878760883</v>
      </c>
      <c r="H30" s="28">
        <v>-21.106420051328698</v>
      </c>
      <c r="M30" t="s">
        <v>46</v>
      </c>
      <c r="N30" s="14">
        <v>30.929009878760883</v>
      </c>
      <c r="O30" s="14">
        <v>9.8225898274321892</v>
      </c>
    </row>
    <row r="31" spans="1:20" x14ac:dyDescent="0.3">
      <c r="A31" s="27" t="s">
        <v>47</v>
      </c>
      <c r="B31" s="28">
        <v>1663.25</v>
      </c>
      <c r="C31" s="28">
        <v>18.365829192702282</v>
      </c>
      <c r="D31" s="28">
        <v>12.966450475298423</v>
      </c>
      <c r="E31" s="28">
        <v>5.3993787174038443</v>
      </c>
      <c r="F31" s="28">
        <v>66.777219947786918</v>
      </c>
      <c r="G31" s="28">
        <v>60.784192272875188</v>
      </c>
      <c r="H31" s="28">
        <v>5.9930276749117164</v>
      </c>
      <c r="M31" t="s">
        <v>47</v>
      </c>
      <c r="N31" s="14">
        <v>60.784192272875188</v>
      </c>
      <c r="O31" s="14">
        <v>66.777219947786918</v>
      </c>
    </row>
    <row r="32" spans="1:20" x14ac:dyDescent="0.3">
      <c r="A32" s="27" t="s">
        <v>48</v>
      </c>
      <c r="B32" s="28">
        <v>318.75</v>
      </c>
      <c r="C32" s="28">
        <v>2.3163748033080935</v>
      </c>
      <c r="D32" s="28">
        <v>1.586531778998564</v>
      </c>
      <c r="E32" s="28">
        <v>0.72984302430952985</v>
      </c>
      <c r="F32" s="28">
        <v>8.1389080262626337</v>
      </c>
      <c r="G32" s="28">
        <v>6.1753087483616502</v>
      </c>
      <c r="H32" s="28">
        <v>1.9635992779009825</v>
      </c>
      <c r="M32" t="s">
        <v>48</v>
      </c>
      <c r="N32" s="14">
        <v>6.1753087483616502</v>
      </c>
      <c r="O32" s="14">
        <v>8.1389080262626337</v>
      </c>
    </row>
    <row r="33" spans="1:15" x14ac:dyDescent="0.3">
      <c r="A33" s="27" t="s">
        <v>49</v>
      </c>
      <c r="B33" s="28">
        <v>1588.75</v>
      </c>
      <c r="C33" s="28">
        <v>14.779740448537702</v>
      </c>
      <c r="D33" s="28">
        <v>9.0403432312449965</v>
      </c>
      <c r="E33" s="28">
        <v>5.7393972172926873</v>
      </c>
      <c r="F33" s="28">
        <v>47.280995099411371</v>
      </c>
      <c r="G33" s="28">
        <v>48.5618806589274</v>
      </c>
      <c r="H33" s="28">
        <v>-1.28088555951605</v>
      </c>
      <c r="M33" t="s">
        <v>49</v>
      </c>
      <c r="N33" s="14">
        <v>48.5618806589274</v>
      </c>
      <c r="O33" s="14">
        <v>47.280995099411371</v>
      </c>
    </row>
    <row r="34" spans="1:15" x14ac:dyDescent="0.3">
      <c r="A34" s="27" t="s">
        <v>53</v>
      </c>
      <c r="B34" s="28">
        <v>4643.75</v>
      </c>
      <c r="C34" s="28">
        <v>56.35188625477722</v>
      </c>
      <c r="D34" s="28">
        <v>31.259673534785406</v>
      </c>
      <c r="E34" s="28">
        <v>25.092212719991608</v>
      </c>
      <c r="F34" s="28">
        <v>203.50047471145319</v>
      </c>
      <c r="G34" s="28">
        <v>207.03413277786879</v>
      </c>
      <c r="H34" s="28">
        <v>-3.5336580664157355</v>
      </c>
      <c r="M34" t="s">
        <v>53</v>
      </c>
      <c r="N34" s="14">
        <v>207.03413277786879</v>
      </c>
      <c r="O34" s="14">
        <v>203.50047471145319</v>
      </c>
    </row>
    <row r="35" spans="1:15" x14ac:dyDescent="0.3">
      <c r="A35" s="27" t="s">
        <v>54</v>
      </c>
      <c r="B35" s="28">
        <v>3.75</v>
      </c>
      <c r="C35" s="28">
        <v>8.8357293382212935E-3</v>
      </c>
      <c r="D35" s="28">
        <v>8.8357293382212935E-3</v>
      </c>
      <c r="E35" s="28">
        <v>0</v>
      </c>
      <c r="F35" s="28">
        <v>0.12440706908215582</v>
      </c>
      <c r="G35" s="28">
        <v>0</v>
      </c>
      <c r="H35" s="28">
        <v>0.12440706908215582</v>
      </c>
      <c r="M35" t="s">
        <v>54</v>
      </c>
      <c r="N35" s="14">
        <v>0</v>
      </c>
      <c r="O35" s="14">
        <v>0.12440706908215582</v>
      </c>
    </row>
    <row r="36" spans="1:15" x14ac:dyDescent="0.3">
      <c r="A36" s="27" t="s">
        <v>55</v>
      </c>
      <c r="B36" s="28">
        <v>241</v>
      </c>
      <c r="C36" s="28">
        <v>1.1909777749758901</v>
      </c>
      <c r="D36" s="28">
        <v>0.97968603406789223</v>
      </c>
      <c r="E36" s="28">
        <v>0.21129174090799846</v>
      </c>
      <c r="F36" s="28">
        <v>3.9677284379749622</v>
      </c>
      <c r="G36" s="28">
        <v>1.7124550722808036</v>
      </c>
      <c r="H36" s="28">
        <v>2.2552733656941593</v>
      </c>
      <c r="M36" t="s">
        <v>55</v>
      </c>
      <c r="N36" s="14">
        <v>1.7124550722808036</v>
      </c>
      <c r="O36" s="14">
        <v>3.9677284379749622</v>
      </c>
    </row>
    <row r="37" spans="1:15" x14ac:dyDescent="0.3">
      <c r="A37" s="27" t="s">
        <v>142</v>
      </c>
      <c r="B37" s="28">
        <v>29101.75</v>
      </c>
      <c r="C37" s="28">
        <v>537.5818932346873</v>
      </c>
      <c r="D37" s="28">
        <v>264.85741559350004</v>
      </c>
      <c r="E37" s="28">
        <v>272.72447764118704</v>
      </c>
      <c r="F37" s="28">
        <v>2491.0857429115831</v>
      </c>
      <c r="G37" s="28">
        <v>2298.4488575621685</v>
      </c>
      <c r="H37" s="28">
        <v>192.63688534941531</v>
      </c>
    </row>
    <row r="41" spans="1:15" x14ac:dyDescent="0.3">
      <c r="A41" t="s">
        <v>12</v>
      </c>
      <c r="B41" t="s">
        <v>215</v>
      </c>
      <c r="C41" t="s">
        <v>216</v>
      </c>
      <c r="D41" t="s">
        <v>165</v>
      </c>
    </row>
    <row r="42" spans="1:15" x14ac:dyDescent="0.3">
      <c r="A42" t="s">
        <v>13</v>
      </c>
      <c r="B42" s="16">
        <v>25.926621692280481</v>
      </c>
      <c r="C42" s="16">
        <v>12.664231225518499</v>
      </c>
      <c r="D42" s="171">
        <f>(C42/B42)*100</f>
        <v>48.846438135398138</v>
      </c>
    </row>
    <row r="43" spans="1:15" x14ac:dyDescent="0.3">
      <c r="A43" t="s">
        <v>14</v>
      </c>
      <c r="B43" s="16">
        <v>12.652764412332893</v>
      </c>
      <c r="C43" s="16">
        <v>8.8940451518535539</v>
      </c>
      <c r="D43" s="171">
        <f t="shared" ref="D43:D74" si="0">(C43/B43)*100</f>
        <v>70.293296089385464</v>
      </c>
    </row>
    <row r="44" spans="1:15" x14ac:dyDescent="0.3">
      <c r="A44" t="s">
        <v>15</v>
      </c>
      <c r="B44" s="16">
        <v>0.84673775995878897</v>
      </c>
      <c r="C44" s="16">
        <v>0.71968389906598385</v>
      </c>
      <c r="D44" s="171">
        <f t="shared" si="0"/>
        <v>84.994898432427419</v>
      </c>
    </row>
    <row r="45" spans="1:15" x14ac:dyDescent="0.3">
      <c r="A45" t="s">
        <v>16</v>
      </c>
      <c r="B45" s="16">
        <v>0.77595375048259385</v>
      </c>
      <c r="C45" s="16">
        <v>0.66992499842393849</v>
      </c>
      <c r="D45" s="171">
        <f t="shared" si="0"/>
        <v>86.335686631746782</v>
      </c>
    </row>
    <row r="46" spans="1:15" x14ac:dyDescent="0.3">
      <c r="A46" t="s">
        <v>17</v>
      </c>
      <c r="B46" s="16">
        <v>0.14973615985172353</v>
      </c>
      <c r="C46" s="16">
        <v>0.13993831776334034</v>
      </c>
      <c r="D46" s="171">
        <f t="shared" si="0"/>
        <v>93.456595856281126</v>
      </c>
    </row>
    <row r="47" spans="1:15" x14ac:dyDescent="0.3">
      <c r="A47" t="s">
        <v>18</v>
      </c>
      <c r="B47" s="16">
        <v>1.170243263462198E-2</v>
      </c>
      <c r="C47" s="16">
        <v>1.170243263462198E-2</v>
      </c>
      <c r="D47" s="171">
        <f t="shared" si="0"/>
        <v>100</v>
      </c>
    </row>
    <row r="48" spans="1:15" x14ac:dyDescent="0.3">
      <c r="A48" t="s">
        <v>19</v>
      </c>
      <c r="B48" s="16">
        <v>0.1211476667040564</v>
      </c>
      <c r="C48" s="16">
        <v>0.1211476667040564</v>
      </c>
      <c r="D48" s="171">
        <f t="shared" si="0"/>
        <v>100</v>
      </c>
    </row>
    <row r="49" spans="1:4" x14ac:dyDescent="0.3">
      <c r="A49" t="s">
        <v>21</v>
      </c>
      <c r="B49" s="16">
        <v>0.53862606045797001</v>
      </c>
      <c r="C49" s="16">
        <v>0.41372615402828228</v>
      </c>
      <c r="D49" s="171">
        <f t="shared" si="0"/>
        <v>76.811388159813347</v>
      </c>
    </row>
    <row r="50" spans="1:4" x14ac:dyDescent="0.3">
      <c r="A50" t="s">
        <v>22</v>
      </c>
      <c r="B50" s="16">
        <v>29.03679841933436</v>
      </c>
      <c r="C50" s="16">
        <v>24.687852439061839</v>
      </c>
      <c r="D50" s="171">
        <f t="shared" si="0"/>
        <v>85.022639488461152</v>
      </c>
    </row>
    <row r="51" spans="1:4" x14ac:dyDescent="0.3">
      <c r="A51" t="s">
        <v>23</v>
      </c>
      <c r="B51" s="16">
        <v>0.93387768618773603</v>
      </c>
      <c r="C51" s="16">
        <v>0.46806981644916024</v>
      </c>
      <c r="D51" s="171">
        <f t="shared" si="0"/>
        <v>50.121105083890491</v>
      </c>
    </row>
    <row r="52" spans="1:4" x14ac:dyDescent="0.3">
      <c r="A52" t="s">
        <v>24</v>
      </c>
      <c r="B52" s="16">
        <v>7.7271201956317093</v>
      </c>
      <c r="C52" s="16">
        <v>5.5250600950061122</v>
      </c>
      <c r="D52" s="171">
        <f t="shared" si="0"/>
        <v>71.502189109592678</v>
      </c>
    </row>
    <row r="53" spans="1:4" x14ac:dyDescent="0.3">
      <c r="A53" t="s">
        <v>25</v>
      </c>
      <c r="B53" s="16">
        <v>0.56525105819714372</v>
      </c>
      <c r="C53" s="16">
        <v>0.35865403481085328</v>
      </c>
      <c r="D53" s="171">
        <f t="shared" si="0"/>
        <v>63.450395998332624</v>
      </c>
    </row>
    <row r="54" spans="1:4" x14ac:dyDescent="0.3">
      <c r="A54" t="s">
        <v>27</v>
      </c>
      <c r="B54" s="16">
        <v>5.0265482457436689E-3</v>
      </c>
      <c r="C54" s="16">
        <v>4.5238934211693019E-3</v>
      </c>
      <c r="D54" s="171">
        <f t="shared" si="0"/>
        <v>89.999999999999986</v>
      </c>
    </row>
    <row r="55" spans="1:4" x14ac:dyDescent="0.3">
      <c r="A55" t="s">
        <v>28</v>
      </c>
      <c r="B55" s="16">
        <v>1.5707963267948967E-2</v>
      </c>
      <c r="C55" s="16">
        <v>1.4137166941154069E-2</v>
      </c>
      <c r="D55" s="171">
        <f t="shared" si="0"/>
        <v>89.999999999999986</v>
      </c>
    </row>
    <row r="56" spans="1:4" x14ac:dyDescent="0.3">
      <c r="A56" t="s">
        <v>31</v>
      </c>
      <c r="B56" s="16">
        <v>2.789204132627443</v>
      </c>
      <c r="C56" s="16">
        <v>2.0598824163488678</v>
      </c>
      <c r="D56" s="171">
        <f t="shared" si="0"/>
        <v>73.851977782940153</v>
      </c>
    </row>
    <row r="57" spans="1:4" x14ac:dyDescent="0.3">
      <c r="A57" t="s">
        <v>57</v>
      </c>
      <c r="B57" s="16">
        <v>0.16499251917571894</v>
      </c>
      <c r="C57" s="16">
        <v>0.13773723941041899</v>
      </c>
      <c r="D57" s="171">
        <f t="shared" si="0"/>
        <v>83.480899678686185</v>
      </c>
    </row>
    <row r="58" spans="1:4" x14ac:dyDescent="0.3">
      <c r="A58" t="s">
        <v>35</v>
      </c>
      <c r="B58" s="16">
        <v>1.6163494202719484</v>
      </c>
      <c r="C58" s="16">
        <v>1.4417779887458935</v>
      </c>
      <c r="D58" s="171">
        <f t="shared" si="0"/>
        <v>89.199647716229364</v>
      </c>
    </row>
    <row r="59" spans="1:4" x14ac:dyDescent="0.3">
      <c r="A59" t="s">
        <v>36</v>
      </c>
      <c r="B59" s="16">
        <v>36.871891227479146</v>
      </c>
      <c r="C59" s="16">
        <v>17.802127332382433</v>
      </c>
      <c r="D59" s="171">
        <f t="shared" si="0"/>
        <v>48.281025843109504</v>
      </c>
    </row>
    <row r="60" spans="1:4" x14ac:dyDescent="0.3">
      <c r="A60" t="s">
        <v>38</v>
      </c>
      <c r="B60" s="16">
        <v>0.15065900269371552</v>
      </c>
      <c r="C60" s="16">
        <v>0.15065900269371552</v>
      </c>
      <c r="D60" s="171">
        <f t="shared" si="0"/>
        <v>100</v>
      </c>
    </row>
    <row r="61" spans="1:4" x14ac:dyDescent="0.3">
      <c r="A61" t="s">
        <v>40</v>
      </c>
      <c r="B61" s="16">
        <v>1.8869190875623696E-2</v>
      </c>
      <c r="C61" s="16">
        <v>1.8869190875623696E-2</v>
      </c>
      <c r="D61" s="171">
        <f t="shared" si="0"/>
        <v>100</v>
      </c>
    </row>
    <row r="62" spans="1:4" x14ac:dyDescent="0.3">
      <c r="A62" t="s">
        <v>41</v>
      </c>
      <c r="B62" s="16">
        <v>215.31989100843137</v>
      </c>
      <c r="C62" s="16">
        <v>67.96085748970242</v>
      </c>
      <c r="D62" s="171">
        <f t="shared" si="0"/>
        <v>31.562740056858583</v>
      </c>
    </row>
    <row r="63" spans="1:4" x14ac:dyDescent="0.3">
      <c r="A63" t="s">
        <v>42</v>
      </c>
      <c r="B63" s="16">
        <v>53.32529552726276</v>
      </c>
      <c r="C63" s="16">
        <v>23.478994289498051</v>
      </c>
      <c r="D63" s="171">
        <f t="shared" si="0"/>
        <v>44.029749966400708</v>
      </c>
    </row>
    <row r="64" spans="1:4" x14ac:dyDescent="0.3">
      <c r="A64" t="s">
        <v>43</v>
      </c>
      <c r="B64" s="16">
        <v>20.390899817206233</v>
      </c>
      <c r="C64" s="16">
        <v>13.501950651066064</v>
      </c>
      <c r="D64" s="171">
        <f t="shared" si="0"/>
        <v>66.215570534424671</v>
      </c>
    </row>
    <row r="65" spans="1:8" x14ac:dyDescent="0.3">
      <c r="A65" t="s">
        <v>44</v>
      </c>
      <c r="B65" s="16">
        <v>25.692219610414526</v>
      </c>
      <c r="C65" s="16">
        <v>21.649276535574085</v>
      </c>
      <c r="D65" s="171">
        <f t="shared" si="0"/>
        <v>84.263940071563127</v>
      </c>
    </row>
    <row r="66" spans="1:8" x14ac:dyDescent="0.3">
      <c r="A66" t="s">
        <v>58</v>
      </c>
      <c r="B66" s="16">
        <v>0.41869576090717969</v>
      </c>
      <c r="C66" s="16">
        <v>0.34588542416941931</v>
      </c>
      <c r="D66" s="171">
        <f t="shared" si="0"/>
        <v>82.610204464453204</v>
      </c>
    </row>
    <row r="67" spans="1:8" x14ac:dyDescent="0.3">
      <c r="A67" t="s">
        <v>45</v>
      </c>
      <c r="B67" s="16">
        <v>0.7765427991051419</v>
      </c>
      <c r="C67" s="16">
        <v>0.49421768480406986</v>
      </c>
      <c r="D67" s="171">
        <f t="shared" si="0"/>
        <v>63.643328529166368</v>
      </c>
    </row>
    <row r="68" spans="1:8" x14ac:dyDescent="0.3">
      <c r="A68" t="s">
        <v>46</v>
      </c>
      <c r="B68" s="16">
        <v>7.7256672090294254</v>
      </c>
      <c r="C68" s="16">
        <v>5.280962272813003</v>
      </c>
      <c r="D68" s="171">
        <f t="shared" si="0"/>
        <v>68.356067248675217</v>
      </c>
      <c r="F68" s="170" t="s">
        <v>236</v>
      </c>
      <c r="G68">
        <v>0</v>
      </c>
      <c r="H68">
        <v>0</v>
      </c>
    </row>
    <row r="69" spans="1:8" x14ac:dyDescent="0.3">
      <c r="A69" t="s">
        <v>47</v>
      </c>
      <c r="B69" s="16">
        <v>18.365829192702282</v>
      </c>
      <c r="C69" s="16">
        <v>12.966450475298423</v>
      </c>
      <c r="D69" s="171">
        <f t="shared" si="0"/>
        <v>70.600953211797716</v>
      </c>
      <c r="G69">
        <v>200</v>
      </c>
      <c r="H69">
        <v>100</v>
      </c>
    </row>
    <row r="70" spans="1:8" x14ac:dyDescent="0.3">
      <c r="A70" t="s">
        <v>48</v>
      </c>
      <c r="B70" s="16">
        <v>2.3163748033080935</v>
      </c>
      <c r="C70" s="16">
        <v>1.586531778998564</v>
      </c>
      <c r="D70" s="171">
        <f t="shared" si="0"/>
        <v>68.492015054419696</v>
      </c>
    </row>
    <row r="71" spans="1:8" x14ac:dyDescent="0.3">
      <c r="A71" t="s">
        <v>49</v>
      </c>
      <c r="B71" s="16">
        <v>14.779740448537702</v>
      </c>
      <c r="C71" s="16">
        <v>9.0403432312449965</v>
      </c>
      <c r="D71" s="171">
        <f t="shared" si="0"/>
        <v>61.167131200463288</v>
      </c>
    </row>
    <row r="72" spans="1:8" x14ac:dyDescent="0.3">
      <c r="A72" t="s">
        <v>53</v>
      </c>
      <c r="B72" s="16">
        <v>56.35188625477722</v>
      </c>
      <c r="C72" s="16">
        <v>31.259673534785406</v>
      </c>
      <c r="D72" s="171">
        <f t="shared" si="0"/>
        <v>55.472275397232821</v>
      </c>
    </row>
    <row r="73" spans="1:8" x14ac:dyDescent="0.3">
      <c r="A73" t="s">
        <v>54</v>
      </c>
      <c r="B73" s="16">
        <v>8.8357293382212935E-3</v>
      </c>
      <c r="C73" s="16">
        <v>8.8357293382212935E-3</v>
      </c>
      <c r="D73" s="171">
        <f t="shared" si="0"/>
        <v>100</v>
      </c>
    </row>
    <row r="74" spans="1:8" x14ac:dyDescent="0.3">
      <c r="A74" t="s">
        <v>55</v>
      </c>
      <c r="B74" s="16">
        <v>1.1909777749758901</v>
      </c>
      <c r="C74" s="16">
        <v>0.97968603406789223</v>
      </c>
      <c r="D74" s="171">
        <f t="shared" si="0"/>
        <v>82.258968609865519</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F489A-AF9C-4A41-B3FC-3459676FF144}">
  <dimension ref="A1:BL55"/>
  <sheetViews>
    <sheetView tabSelected="1" zoomScale="85" zoomScaleNormal="85" workbookViewId="0">
      <selection activeCell="M3" sqref="M3"/>
    </sheetView>
  </sheetViews>
  <sheetFormatPr defaultRowHeight="14.4" x14ac:dyDescent="0.3"/>
  <cols>
    <col min="1" max="1" width="19.77734375" customWidth="1"/>
    <col min="2" max="2" width="11.44140625" customWidth="1"/>
    <col min="3" max="3" width="15.88671875" customWidth="1"/>
    <col min="4" max="4" width="4.109375" customWidth="1"/>
    <col min="5" max="5" width="21" customWidth="1"/>
    <col min="6" max="6" width="11.6640625" customWidth="1"/>
    <col min="7" max="7" width="11.44140625" customWidth="1"/>
    <col min="8" max="8" width="4.109375" customWidth="1"/>
    <col min="9" max="10" width="7" customWidth="1"/>
    <col min="11" max="11" width="23.88671875" customWidth="1"/>
    <col min="12" max="12" width="7.21875" customWidth="1"/>
    <col min="13" max="13" width="7" customWidth="1"/>
    <col min="14" max="14" width="7.77734375" customWidth="1"/>
    <col min="15" max="15" width="9.44140625" customWidth="1"/>
    <col min="16" max="16" width="8.6640625" customWidth="1"/>
    <col min="18" max="18" width="6.77734375" customWidth="1"/>
    <col min="19" max="19" width="9.88671875" style="38" customWidth="1"/>
    <col min="20" max="20" width="7.109375" customWidth="1"/>
    <col min="21" max="21" width="21" customWidth="1"/>
    <col min="24" max="24" width="9.5546875" customWidth="1"/>
    <col min="28" max="28" width="20.44140625" customWidth="1"/>
  </cols>
  <sheetData>
    <row r="1" spans="1:64" ht="27.6" customHeight="1" x14ac:dyDescent="0.3">
      <c r="A1" t="s">
        <v>192</v>
      </c>
    </row>
    <row r="2" spans="1:64" ht="25.2" customHeight="1" x14ac:dyDescent="0.3">
      <c r="A2" s="132"/>
      <c r="B2" s="125" t="s">
        <v>189</v>
      </c>
      <c r="C2" s="125" t="s">
        <v>190</v>
      </c>
      <c r="D2" s="126" t="s">
        <v>180</v>
      </c>
      <c r="E2" s="133"/>
      <c r="F2" s="125" t="s">
        <v>189</v>
      </c>
      <c r="G2" s="125" t="s">
        <v>190</v>
      </c>
      <c r="H2" s="126" t="s">
        <v>180</v>
      </c>
      <c r="AU2" s="142"/>
    </row>
    <row r="3" spans="1:64" ht="31.8" customHeight="1" x14ac:dyDescent="0.35">
      <c r="A3" s="127" t="s">
        <v>12</v>
      </c>
      <c r="B3" s="128" t="s">
        <v>188</v>
      </c>
      <c r="C3" s="129" t="s">
        <v>188</v>
      </c>
      <c r="D3" s="41"/>
      <c r="E3" s="130" t="s">
        <v>12</v>
      </c>
      <c r="F3" s="128" t="s">
        <v>188</v>
      </c>
      <c r="G3" s="129" t="s">
        <v>191</v>
      </c>
      <c r="H3" s="131" t="s">
        <v>180</v>
      </c>
      <c r="I3" s="117"/>
      <c r="J3" s="117"/>
      <c r="K3" s="101"/>
      <c r="L3" s="30" t="s">
        <v>180</v>
      </c>
      <c r="M3" s="30" t="s">
        <v>183</v>
      </c>
      <c r="N3" s="35" t="s">
        <v>151</v>
      </c>
      <c r="O3" s="35" t="s">
        <v>152</v>
      </c>
      <c r="P3" s="35" t="s">
        <v>153</v>
      </c>
      <c r="Q3" s="35" t="s">
        <v>154</v>
      </c>
      <c r="R3" s="35" t="s">
        <v>155</v>
      </c>
      <c r="S3" s="135" t="s">
        <v>181</v>
      </c>
      <c r="T3" s="29"/>
      <c r="U3" s="59"/>
      <c r="V3" s="30" t="s">
        <v>180</v>
      </c>
      <c r="W3" s="30" t="s">
        <v>183</v>
      </c>
      <c r="X3" s="35" t="s">
        <v>151</v>
      </c>
      <c r="Y3" s="35" t="s">
        <v>152</v>
      </c>
      <c r="Z3" s="35" t="s">
        <v>153</v>
      </c>
      <c r="AA3" s="35" t="s">
        <v>154</v>
      </c>
      <c r="AB3" s="35" t="s">
        <v>155</v>
      </c>
      <c r="AC3" s="36" t="s">
        <v>181</v>
      </c>
      <c r="AD3" s="29"/>
      <c r="AE3" s="59"/>
      <c r="AF3" s="59"/>
      <c r="AG3" s="174" t="s">
        <v>174</v>
      </c>
      <c r="AH3" s="175"/>
      <c r="AI3" s="176" t="s">
        <v>167</v>
      </c>
      <c r="AJ3" s="175"/>
      <c r="AL3" s="162" t="s">
        <v>209</v>
      </c>
      <c r="AM3" s="168" t="s">
        <v>210</v>
      </c>
      <c r="AN3" s="163" t="s">
        <v>211</v>
      </c>
      <c r="AO3" s="163" t="s">
        <v>212</v>
      </c>
      <c r="AP3" s="163" t="s">
        <v>213</v>
      </c>
      <c r="AQ3" s="163" t="s">
        <v>214</v>
      </c>
      <c r="AR3" s="164" t="s">
        <v>179</v>
      </c>
    </row>
    <row r="4" spans="1:64" ht="30" x14ac:dyDescent="0.3">
      <c r="A4" s="3" t="s">
        <v>13</v>
      </c>
      <c r="B4" s="120">
        <v>19.28</v>
      </c>
      <c r="C4" s="120">
        <v>10.10190114068441</v>
      </c>
      <c r="D4" s="122">
        <v>4</v>
      </c>
      <c r="E4" s="134" t="s">
        <v>35</v>
      </c>
      <c r="F4" s="120">
        <v>1.93</v>
      </c>
      <c r="G4" s="120">
        <v>8.104694792715291</v>
      </c>
      <c r="H4" s="122">
        <v>1</v>
      </c>
      <c r="I4" s="38"/>
      <c r="J4" s="38"/>
      <c r="K4" s="102" t="s">
        <v>12</v>
      </c>
      <c r="L4" s="31"/>
      <c r="M4" s="31" t="s">
        <v>165</v>
      </c>
      <c r="N4" s="31" t="s">
        <v>157</v>
      </c>
      <c r="O4" s="31" t="s">
        <v>157</v>
      </c>
      <c r="P4" s="31" t="s">
        <v>157</v>
      </c>
      <c r="Q4" s="37" t="s">
        <v>158</v>
      </c>
      <c r="R4" s="37" t="s">
        <v>158</v>
      </c>
      <c r="S4" s="136"/>
      <c r="T4" s="29"/>
      <c r="U4" s="102" t="s">
        <v>12</v>
      </c>
      <c r="V4" s="31"/>
      <c r="W4" s="31" t="s">
        <v>165</v>
      </c>
      <c r="X4" s="31" t="s">
        <v>157</v>
      </c>
      <c r="Y4" s="31" t="s">
        <v>157</v>
      </c>
      <c r="Z4" s="31" t="s">
        <v>157</v>
      </c>
      <c r="AA4" s="37" t="s">
        <v>158</v>
      </c>
      <c r="AB4" s="37" t="s">
        <v>158</v>
      </c>
      <c r="AC4" s="32"/>
      <c r="AD4" s="29"/>
      <c r="AE4" s="60" t="s">
        <v>166</v>
      </c>
      <c r="AF4" s="60" t="s">
        <v>179</v>
      </c>
      <c r="AG4" s="61">
        <v>2007</v>
      </c>
      <c r="AH4" s="62" t="s">
        <v>172</v>
      </c>
      <c r="AI4" s="63">
        <v>2007</v>
      </c>
      <c r="AJ4" s="62" t="s">
        <v>172</v>
      </c>
      <c r="AL4" s="157" t="s">
        <v>157</v>
      </c>
      <c r="AM4" s="43"/>
      <c r="AN4" s="151" t="s">
        <v>157</v>
      </c>
      <c r="AO4" s="151" t="s">
        <v>157</v>
      </c>
      <c r="AP4" s="158" t="s">
        <v>158</v>
      </c>
      <c r="AQ4" s="158" t="s">
        <v>158</v>
      </c>
      <c r="AR4" s="39"/>
    </row>
    <row r="5" spans="1:64" x14ac:dyDescent="0.3">
      <c r="A5" s="3" t="s">
        <v>14</v>
      </c>
      <c r="B5" s="120">
        <v>17.940000000000001</v>
      </c>
      <c r="C5" s="120">
        <v>8.2253869969040245</v>
      </c>
      <c r="D5" s="122">
        <v>4</v>
      </c>
      <c r="E5" s="134" t="s">
        <v>36</v>
      </c>
      <c r="F5" s="120">
        <v>6.62</v>
      </c>
      <c r="G5" s="120">
        <v>8.3025000000000002</v>
      </c>
      <c r="H5" s="122">
        <v>2</v>
      </c>
      <c r="I5" s="38"/>
      <c r="J5" s="38"/>
      <c r="K5" s="115" t="s">
        <v>13</v>
      </c>
      <c r="L5" s="33">
        <v>4</v>
      </c>
      <c r="M5" s="65">
        <v>34.381373391446587</v>
      </c>
      <c r="N5" s="65">
        <v>0.19634954084936207</v>
      </c>
      <c r="O5" s="65">
        <v>0.15707963267948966</v>
      </c>
      <c r="P5" s="65">
        <v>3.9269908169872414E-2</v>
      </c>
      <c r="Q5" s="65">
        <v>3.0284953180605609</v>
      </c>
      <c r="R5" s="65">
        <v>0.39670461233205112</v>
      </c>
      <c r="S5" s="137">
        <v>2.6317907057285099</v>
      </c>
      <c r="T5" s="29"/>
      <c r="U5" s="67" t="s">
        <v>13</v>
      </c>
      <c r="V5" s="68">
        <v>4</v>
      </c>
      <c r="W5" s="65">
        <v>34.381373391446587</v>
      </c>
      <c r="X5" s="65">
        <v>25.926621692280481</v>
      </c>
      <c r="Y5" s="65">
        <v>12.664231225518499</v>
      </c>
      <c r="Z5" s="65">
        <v>13.262390466761993</v>
      </c>
      <c r="AA5" s="65">
        <v>244.16637802799661</v>
      </c>
      <c r="AB5" s="65">
        <v>133.97535738438501</v>
      </c>
      <c r="AC5" s="66">
        <v>110.19102064361159</v>
      </c>
      <c r="AD5" s="29"/>
      <c r="AE5" s="64" t="s">
        <v>169</v>
      </c>
      <c r="AF5" s="69">
        <v>2.63</v>
      </c>
      <c r="AG5" s="65">
        <v>5.543237250554324E-2</v>
      </c>
      <c r="AH5" s="66">
        <v>0.13698630136986301</v>
      </c>
      <c r="AI5" s="70">
        <v>2.0216606057825916E-2</v>
      </c>
      <c r="AJ5" s="66">
        <v>3.275157222218517</v>
      </c>
      <c r="AL5" s="159">
        <v>4.62</v>
      </c>
      <c r="AM5" s="165">
        <v>100</v>
      </c>
      <c r="AN5" s="160">
        <v>4.62</v>
      </c>
      <c r="AO5" s="160">
        <f>AL5-AN5</f>
        <v>0</v>
      </c>
      <c r="AP5" s="160">
        <f>10.71*(AN5)</f>
        <v>49.480200000000004</v>
      </c>
      <c r="AQ5" s="160">
        <f>8.2*(AO5)</f>
        <v>0</v>
      </c>
      <c r="AR5" s="161">
        <f>AP5-AQ5</f>
        <v>49.480200000000004</v>
      </c>
      <c r="BB5" s="143"/>
      <c r="BC5" s="144"/>
      <c r="BD5" s="144"/>
      <c r="BE5" s="144"/>
      <c r="BF5" s="144"/>
      <c r="BG5" s="144"/>
      <c r="BH5" s="144"/>
      <c r="BI5" s="144"/>
      <c r="BJ5" s="144"/>
      <c r="BK5" s="144"/>
      <c r="BL5" s="144"/>
    </row>
    <row r="6" spans="1:64" x14ac:dyDescent="0.3">
      <c r="A6" s="3" t="s">
        <v>15</v>
      </c>
      <c r="B6" s="120">
        <v>9.41</v>
      </c>
      <c r="C6" s="120">
        <v>10.10190114068441</v>
      </c>
      <c r="D6" s="122">
        <v>4</v>
      </c>
      <c r="E6" s="134" t="s">
        <v>38</v>
      </c>
      <c r="F6" s="120">
        <v>0.08</v>
      </c>
      <c r="G6" s="120">
        <v>8.104694792715291</v>
      </c>
      <c r="H6" s="122">
        <v>1</v>
      </c>
      <c r="I6" s="38"/>
      <c r="J6" s="38"/>
      <c r="K6" s="116" t="s">
        <v>178</v>
      </c>
      <c r="L6" s="34">
        <v>1</v>
      </c>
      <c r="M6" s="72">
        <v>61.530907886600446</v>
      </c>
      <c r="N6" s="72">
        <v>0.46303148723096565</v>
      </c>
      <c r="O6" s="72">
        <v>0.40610975533873567</v>
      </c>
      <c r="P6" s="72">
        <v>5.692173189223005E-2</v>
      </c>
      <c r="Q6" s="72">
        <v>1.734088655296401</v>
      </c>
      <c r="R6" s="72">
        <v>0.38877542882393124</v>
      </c>
      <c r="S6" s="138">
        <v>1.3453132264724694</v>
      </c>
      <c r="T6" s="29"/>
      <c r="U6" s="67" t="s">
        <v>14</v>
      </c>
      <c r="V6" s="74">
        <v>4</v>
      </c>
      <c r="W6" s="72">
        <v>31.436137359165674</v>
      </c>
      <c r="X6" s="72">
        <v>12.652764412332893</v>
      </c>
      <c r="Y6" s="72">
        <v>8.8940451518535539</v>
      </c>
      <c r="Z6" s="72">
        <v>3.7587192604793387</v>
      </c>
      <c r="AA6" s="72">
        <v>159.55917002425278</v>
      </c>
      <c r="AB6" s="72">
        <v>30.916920530159459</v>
      </c>
      <c r="AC6" s="73">
        <v>128.64224949409331</v>
      </c>
      <c r="AD6" s="29"/>
      <c r="AE6" s="71" t="s">
        <v>170</v>
      </c>
      <c r="AF6" s="75" t="s">
        <v>173</v>
      </c>
      <c r="AG6" s="72">
        <v>0</v>
      </c>
      <c r="AH6" s="73">
        <v>0.47945205479452052</v>
      </c>
      <c r="AI6" s="76">
        <v>0</v>
      </c>
      <c r="AJ6" s="73">
        <v>3.8033438481596833</v>
      </c>
      <c r="AL6" s="149">
        <v>4.62</v>
      </c>
      <c r="AM6" s="166">
        <v>75</v>
      </c>
      <c r="AN6" s="152">
        <f>AL6*(AM6/100)</f>
        <v>3.4649999999999999</v>
      </c>
      <c r="AO6" s="148">
        <f>AL6-AN6</f>
        <v>1.1550000000000002</v>
      </c>
      <c r="AP6" s="148">
        <f t="shared" ref="AP6:AP9" si="0">10.71*(AN6)</f>
        <v>37.110150000000004</v>
      </c>
      <c r="AQ6" s="148">
        <f t="shared" ref="AQ6:AQ9" si="1">8.2*(AO6)</f>
        <v>9.4710000000000019</v>
      </c>
      <c r="AR6" s="150">
        <f t="shared" ref="AR6:AR9" si="2">AP6-AQ6</f>
        <v>27.639150000000001</v>
      </c>
      <c r="BB6" s="145"/>
      <c r="BC6" s="146"/>
      <c r="BD6" s="146"/>
      <c r="BE6" s="146"/>
      <c r="BF6" s="146"/>
      <c r="BG6" s="146"/>
      <c r="BH6" s="146"/>
      <c r="BI6" s="146"/>
      <c r="BJ6" s="146"/>
      <c r="BK6" s="146"/>
      <c r="BL6" s="146"/>
    </row>
    <row r="7" spans="1:64" x14ac:dyDescent="0.3">
      <c r="A7" s="3" t="s">
        <v>16</v>
      </c>
      <c r="B7" s="120">
        <v>4.2699999999999996</v>
      </c>
      <c r="C7" s="120">
        <v>6.8298200514138809</v>
      </c>
      <c r="D7" s="122">
        <v>1</v>
      </c>
      <c r="E7" s="134" t="s">
        <v>40</v>
      </c>
      <c r="F7" s="120">
        <v>0.08</v>
      </c>
      <c r="G7" s="120">
        <v>8.104694792715291</v>
      </c>
      <c r="H7" s="122">
        <v>1</v>
      </c>
      <c r="I7" s="38"/>
      <c r="J7" s="38"/>
      <c r="K7" s="116" t="s">
        <v>17</v>
      </c>
      <c r="L7" s="34">
        <v>1</v>
      </c>
      <c r="M7" s="72">
        <v>98.290788013318533</v>
      </c>
      <c r="N7" s="72">
        <v>2.1853703896533995E-2</v>
      </c>
      <c r="O7" s="72">
        <v>2.0335921945768429E-2</v>
      </c>
      <c r="P7" s="72">
        <v>1.5177819507655671E-3</v>
      </c>
      <c r="Q7" s="72">
        <v>2.0335921945768432E-3</v>
      </c>
      <c r="R7" s="72">
        <v>8.6665349388713869E-3</v>
      </c>
      <c r="S7" s="138">
        <v>-6.6329427442945454E-3</v>
      </c>
      <c r="T7" s="29"/>
      <c r="U7" s="67" t="s">
        <v>15</v>
      </c>
      <c r="V7" s="74">
        <v>4</v>
      </c>
      <c r="W7" s="72">
        <v>51.773023386331431</v>
      </c>
      <c r="X7" s="72">
        <v>0.84673775995878897</v>
      </c>
      <c r="Y7" s="72">
        <v>0.71968389906598385</v>
      </c>
      <c r="Z7" s="72">
        <v>0.12705386089280518</v>
      </c>
      <c r="AA7" s="72">
        <v>6.772225490210908</v>
      </c>
      <c r="AB7" s="72">
        <v>1.2834855422813871</v>
      </c>
      <c r="AC7" s="73">
        <v>5.4887399479295205</v>
      </c>
      <c r="AD7" s="29"/>
      <c r="AE7" s="71" t="s">
        <v>41</v>
      </c>
      <c r="AF7" s="77">
        <v>-1045.1600000000001</v>
      </c>
      <c r="AG7" s="72">
        <v>11.973392461197339</v>
      </c>
      <c r="AH7" s="73">
        <v>2.8767123287671232</v>
      </c>
      <c r="AI7" s="76">
        <v>36.668900949209714</v>
      </c>
      <c r="AJ7" s="73">
        <v>32.964980959939176</v>
      </c>
      <c r="AL7" s="149">
        <v>4.62</v>
      </c>
      <c r="AM7" s="166">
        <v>50</v>
      </c>
      <c r="AN7" s="152">
        <f>AL7*(AM7/100)</f>
        <v>2.31</v>
      </c>
      <c r="AO7" s="148">
        <f>AL7-AN7</f>
        <v>2.31</v>
      </c>
      <c r="AP7" s="148">
        <f t="shared" si="0"/>
        <v>24.740100000000002</v>
      </c>
      <c r="AQ7" s="148">
        <f t="shared" si="1"/>
        <v>18.942</v>
      </c>
      <c r="AR7" s="150">
        <f t="shared" si="2"/>
        <v>5.7981000000000016</v>
      </c>
      <c r="BB7" s="147"/>
      <c r="BC7" s="147"/>
      <c r="BD7" s="147"/>
      <c r="BE7" s="147"/>
      <c r="BF7" s="147"/>
      <c r="BG7" s="147"/>
      <c r="BH7" s="147"/>
      <c r="BI7" s="147"/>
      <c r="BJ7" s="147"/>
      <c r="BK7" s="147"/>
      <c r="BL7" s="147"/>
    </row>
    <row r="8" spans="1:64" x14ac:dyDescent="0.3">
      <c r="A8" s="3" t="s">
        <v>17</v>
      </c>
      <c r="B8" s="120">
        <v>0.1</v>
      </c>
      <c r="C8" s="120">
        <v>5.7506493506493506</v>
      </c>
      <c r="D8" s="122">
        <v>1</v>
      </c>
      <c r="E8" s="134" t="s">
        <v>41</v>
      </c>
      <c r="F8" s="120">
        <v>10.71</v>
      </c>
      <c r="G8" s="120">
        <v>8.1999999999999993</v>
      </c>
      <c r="H8" s="122">
        <v>3</v>
      </c>
      <c r="I8" s="38"/>
      <c r="J8" s="38"/>
      <c r="K8" s="116" t="s">
        <v>56</v>
      </c>
      <c r="L8" s="34">
        <v>2</v>
      </c>
      <c r="M8" s="72">
        <v>57.136899391572022</v>
      </c>
      <c r="N8" s="72">
        <v>1.5707963267948967E-2</v>
      </c>
      <c r="O8" s="72">
        <v>1.4137166941154069E-2</v>
      </c>
      <c r="P8" s="72">
        <v>1.5707963267948977E-3</v>
      </c>
      <c r="Q8" s="72">
        <v>8.8832302191435702E-2</v>
      </c>
      <c r="R8" s="72">
        <v>1.2731304228672647E-2</v>
      </c>
      <c r="S8" s="138">
        <v>7.6100997962763053E-2</v>
      </c>
      <c r="T8" s="29"/>
      <c r="U8" s="67" t="s">
        <v>16</v>
      </c>
      <c r="V8" s="74">
        <v>1</v>
      </c>
      <c r="W8" s="72">
        <v>61.530907886600446</v>
      </c>
      <c r="X8" s="72">
        <v>0.77595375048259385</v>
      </c>
      <c r="Y8" s="72">
        <v>0.66992499842393849</v>
      </c>
      <c r="Z8" s="72">
        <v>0.10602875205865549</v>
      </c>
      <c r="AA8" s="72">
        <v>2.8605797432702165</v>
      </c>
      <c r="AB8" s="72">
        <v>0.72415729683659635</v>
      </c>
      <c r="AC8" s="73">
        <v>2.1364224464336212</v>
      </c>
      <c r="AD8" s="29"/>
      <c r="AE8" s="71" t="s">
        <v>43</v>
      </c>
      <c r="AF8" s="75">
        <v>-1.21</v>
      </c>
      <c r="AG8" s="72">
        <v>0.94235033259423506</v>
      </c>
      <c r="AH8" s="73">
        <v>0.41095890410958902</v>
      </c>
      <c r="AI8" s="76">
        <v>0.33576015543193211</v>
      </c>
      <c r="AJ8" s="73">
        <v>1.2177636098087989</v>
      </c>
      <c r="AL8" s="149">
        <v>4.62</v>
      </c>
      <c r="AM8" s="166">
        <v>25</v>
      </c>
      <c r="AN8" s="152">
        <f>AL8*(AM8/100)</f>
        <v>1.155</v>
      </c>
      <c r="AO8" s="148">
        <f>AL8-AN8</f>
        <v>3.4649999999999999</v>
      </c>
      <c r="AP8" s="148">
        <f t="shared" si="0"/>
        <v>12.370050000000001</v>
      </c>
      <c r="AQ8" s="148">
        <f t="shared" si="1"/>
        <v>28.412999999999997</v>
      </c>
      <c r="AR8" s="150">
        <f t="shared" si="2"/>
        <v>-16.042949999999998</v>
      </c>
      <c r="BB8" s="147"/>
      <c r="BC8" s="147"/>
      <c r="BD8" s="147"/>
      <c r="BE8" s="147"/>
      <c r="BF8" s="147"/>
      <c r="BG8" s="147"/>
      <c r="BH8" s="147"/>
      <c r="BI8" s="147"/>
      <c r="BJ8" s="147"/>
      <c r="BK8" s="147"/>
      <c r="BL8" s="147"/>
    </row>
    <row r="9" spans="1:64" x14ac:dyDescent="0.3">
      <c r="A9" s="3" t="s">
        <v>18</v>
      </c>
      <c r="B9" s="120">
        <v>5.28</v>
      </c>
      <c r="C9" s="120">
        <v>6.3559808612440198</v>
      </c>
      <c r="D9" s="122">
        <v>1</v>
      </c>
      <c r="E9" s="134" t="s">
        <v>42</v>
      </c>
      <c r="F9" s="120">
        <v>11.49</v>
      </c>
      <c r="G9" s="120">
        <v>8.1999999999999993</v>
      </c>
      <c r="H9" s="122">
        <v>2</v>
      </c>
      <c r="I9" s="118"/>
      <c r="J9" s="118"/>
      <c r="K9" s="116" t="s">
        <v>21</v>
      </c>
      <c r="L9" s="34">
        <v>2</v>
      </c>
      <c r="M9" s="72">
        <v>79.955941170628648</v>
      </c>
      <c r="N9" s="72">
        <v>6.2841670548838344</v>
      </c>
      <c r="O9" s="72">
        <v>4.5681898775849179</v>
      </c>
      <c r="P9" s="72">
        <v>1.7159771772989147</v>
      </c>
      <c r="Q9" s="72">
        <v>20.419808752804585</v>
      </c>
      <c r="R9" s="72">
        <v>30.59758904841695</v>
      </c>
      <c r="S9" s="138">
        <v>-10.17778029561236</v>
      </c>
      <c r="T9" s="29"/>
      <c r="U9" s="67" t="s">
        <v>17</v>
      </c>
      <c r="V9" s="74">
        <v>1</v>
      </c>
      <c r="W9" s="72">
        <v>98.290788013318533</v>
      </c>
      <c r="X9" s="72">
        <v>0.14973615985172353</v>
      </c>
      <c r="Y9" s="72">
        <v>0.13993831776334034</v>
      </c>
      <c r="Z9" s="72">
        <v>9.7978420883831577E-3</v>
      </c>
      <c r="AA9" s="72">
        <v>1.3993831776334033E-2</v>
      </c>
      <c r="AB9" s="72">
        <v>5.6343954243325479E-2</v>
      </c>
      <c r="AC9" s="73">
        <v>-4.2350122466991443E-2</v>
      </c>
      <c r="AD9" s="29"/>
      <c r="AE9" s="71" t="s">
        <v>44</v>
      </c>
      <c r="AF9" s="75">
        <v>39.49</v>
      </c>
      <c r="AG9" s="72">
        <v>15.299334811529933</v>
      </c>
      <c r="AH9" s="73">
        <v>27.534246575342465</v>
      </c>
      <c r="AI9" s="76">
        <v>1.2802336009324267</v>
      </c>
      <c r="AJ9" s="73">
        <v>7.5339953450219079</v>
      </c>
      <c r="AL9" s="153">
        <v>4.62</v>
      </c>
      <c r="AM9" s="167">
        <v>10</v>
      </c>
      <c r="AN9" s="154">
        <f>AL9*(AM9/100)</f>
        <v>0.46200000000000002</v>
      </c>
      <c r="AO9" s="155">
        <f>AL9-AN9</f>
        <v>4.1580000000000004</v>
      </c>
      <c r="AP9" s="155">
        <f t="shared" si="0"/>
        <v>4.9480200000000005</v>
      </c>
      <c r="AQ9" s="155">
        <f t="shared" si="1"/>
        <v>34.095599999999997</v>
      </c>
      <c r="AR9" s="156">
        <f t="shared" si="2"/>
        <v>-29.147579999999998</v>
      </c>
      <c r="BB9" s="147"/>
      <c r="BC9" s="147"/>
      <c r="BD9" s="147"/>
      <c r="BE9" s="147"/>
      <c r="BF9" s="147"/>
      <c r="BG9" s="147"/>
      <c r="BH9" s="147"/>
      <c r="BI9" s="147"/>
      <c r="BJ9" s="147"/>
      <c r="BK9" s="147"/>
      <c r="BL9" s="147"/>
    </row>
    <row r="10" spans="1:64" x14ac:dyDescent="0.3">
      <c r="A10" s="3" t="s">
        <v>19</v>
      </c>
      <c r="B10" s="120">
        <v>0.09</v>
      </c>
      <c r="C10" s="120">
        <v>5.8263157894736848</v>
      </c>
      <c r="D10" s="122">
        <v>1</v>
      </c>
      <c r="E10" s="134" t="s">
        <v>43</v>
      </c>
      <c r="F10" s="120">
        <v>9.1999999999999993</v>
      </c>
      <c r="G10" s="120">
        <v>8.1999999999999993</v>
      </c>
      <c r="H10" s="122">
        <v>2</v>
      </c>
      <c r="I10" s="38"/>
      <c r="J10" s="38"/>
      <c r="K10" s="116" t="s">
        <v>23</v>
      </c>
      <c r="L10" s="34">
        <v>3</v>
      </c>
      <c r="M10" s="72">
        <v>59.947742031562363</v>
      </c>
      <c r="N10" s="72">
        <v>2.1589221065009907</v>
      </c>
      <c r="O10" s="72">
        <v>1.3425183871080197</v>
      </c>
      <c r="P10" s="72">
        <v>0.81640371939297096</v>
      </c>
      <c r="Q10" s="72">
        <v>5.4909002032718011</v>
      </c>
      <c r="R10" s="72">
        <v>4.9980235701237694</v>
      </c>
      <c r="S10" s="138">
        <v>0.4928766331480321</v>
      </c>
      <c r="T10" s="29"/>
      <c r="U10" s="67" t="s">
        <v>18</v>
      </c>
      <c r="V10" s="74">
        <v>1</v>
      </c>
      <c r="W10" s="72">
        <v>54.623507352215533</v>
      </c>
      <c r="X10" s="72">
        <v>1.170243263462198E-2</v>
      </c>
      <c r="Y10" s="72">
        <v>1.170243263462198E-2</v>
      </c>
      <c r="Z10" s="72">
        <v>0</v>
      </c>
      <c r="AA10" s="72">
        <v>6.1788844310804059E-2</v>
      </c>
      <c r="AB10" s="72">
        <v>0</v>
      </c>
      <c r="AC10" s="73">
        <v>6.1788844310804059E-2</v>
      </c>
      <c r="AD10" s="29"/>
      <c r="AE10" s="71" t="s">
        <v>47</v>
      </c>
      <c r="AF10" s="75">
        <v>-12.13</v>
      </c>
      <c r="AG10" s="72">
        <v>3.7694013303769403</v>
      </c>
      <c r="AH10" s="73">
        <v>5.9589041095890414</v>
      </c>
      <c r="AI10" s="76">
        <v>1.0679252781784729</v>
      </c>
      <c r="AJ10" s="73">
        <v>2.5135547893589072</v>
      </c>
      <c r="AM10" s="7"/>
      <c r="AN10" s="7"/>
      <c r="AO10" s="7"/>
      <c r="AP10" s="7"/>
      <c r="AQ10" s="7"/>
      <c r="AR10" s="7"/>
      <c r="AS10" s="7"/>
      <c r="AT10" s="7"/>
      <c r="AU10" s="7"/>
      <c r="AV10" s="7"/>
      <c r="AW10" s="7"/>
      <c r="BB10" s="147"/>
      <c r="BC10" s="147"/>
      <c r="BD10" s="147"/>
      <c r="BE10" s="147"/>
      <c r="BF10" s="147"/>
      <c r="BG10" s="147"/>
      <c r="BH10" s="147"/>
      <c r="BI10" s="147"/>
      <c r="BJ10" s="147"/>
      <c r="BK10" s="147"/>
      <c r="BL10" s="147"/>
    </row>
    <row r="11" spans="1:64" x14ac:dyDescent="0.3">
      <c r="A11" s="104" t="s">
        <v>56</v>
      </c>
      <c r="B11" s="121">
        <v>6.2835999999999999</v>
      </c>
      <c r="C11" s="121">
        <v>8.104694792715291</v>
      </c>
      <c r="D11" s="122">
        <v>2</v>
      </c>
      <c r="E11" s="134" t="s">
        <v>44</v>
      </c>
      <c r="F11" s="120">
        <v>5.78</v>
      </c>
      <c r="G11" s="120">
        <v>9.0675767918088734</v>
      </c>
      <c r="H11" s="122">
        <v>2</v>
      </c>
      <c r="I11" s="38"/>
      <c r="J11" s="38"/>
      <c r="K11" s="116" t="s">
        <v>24</v>
      </c>
      <c r="L11" s="34">
        <v>2</v>
      </c>
      <c r="M11" s="72">
        <v>59.081488334030119</v>
      </c>
      <c r="N11" s="72">
        <v>2.6709820740820422</v>
      </c>
      <c r="O11" s="72">
        <v>1.4907328380181606</v>
      </c>
      <c r="P11" s="72">
        <v>1.1802492360638817</v>
      </c>
      <c r="Q11" s="72">
        <v>8.7356944307864222</v>
      </c>
      <c r="R11" s="72">
        <v>9.9860887863365022</v>
      </c>
      <c r="S11" s="138">
        <v>-1.2503943555500789</v>
      </c>
      <c r="T11" s="29"/>
      <c r="U11" s="67" t="s">
        <v>19</v>
      </c>
      <c r="V11" s="74">
        <v>1</v>
      </c>
      <c r="W11" s="72">
        <v>98.478783026421141</v>
      </c>
      <c r="X11" s="72">
        <v>0.1211476667040564</v>
      </c>
      <c r="Y11" s="72">
        <v>0.1211476667040564</v>
      </c>
      <c r="Z11" s="72">
        <v>0</v>
      </c>
      <c r="AA11" s="72">
        <v>1.0903290003365075E-2</v>
      </c>
      <c r="AB11" s="72">
        <v>0</v>
      </c>
      <c r="AC11" s="73">
        <v>1.0903290003365075E-2</v>
      </c>
      <c r="AD11" s="29"/>
      <c r="AE11" s="78" t="s">
        <v>171</v>
      </c>
      <c r="AF11" s="79">
        <v>57.78</v>
      </c>
      <c r="AG11" s="80">
        <v>15.354767184035477</v>
      </c>
      <c r="AH11" s="81">
        <v>15.41095890410959</v>
      </c>
      <c r="AI11" s="82">
        <v>3.9418098100447989</v>
      </c>
      <c r="AJ11" s="81">
        <v>8.8251182084336453</v>
      </c>
      <c r="BB11" s="147"/>
      <c r="BC11" s="147"/>
      <c r="BD11" s="147"/>
      <c r="BE11" s="147"/>
      <c r="BF11" s="147"/>
      <c r="BG11" s="147"/>
      <c r="BH11" s="147"/>
      <c r="BI11" s="147"/>
      <c r="BJ11" s="147"/>
      <c r="BK11" s="147"/>
      <c r="BL11" s="147"/>
    </row>
    <row r="12" spans="1:64" x14ac:dyDescent="0.3">
      <c r="A12" s="3" t="s">
        <v>21</v>
      </c>
      <c r="B12" s="120">
        <v>4.47</v>
      </c>
      <c r="C12" s="120">
        <v>17.830872483221476</v>
      </c>
      <c r="D12" s="122">
        <v>2</v>
      </c>
      <c r="E12" s="134" t="s">
        <v>58</v>
      </c>
      <c r="F12" s="120">
        <v>5.78</v>
      </c>
      <c r="G12" s="120">
        <v>9.1613793103448273</v>
      </c>
      <c r="H12" s="122">
        <v>1</v>
      </c>
      <c r="I12" s="118"/>
      <c r="J12" s="118"/>
      <c r="K12" s="116" t="s">
        <v>25</v>
      </c>
      <c r="L12" s="34">
        <v>2</v>
      </c>
      <c r="M12" s="72">
        <v>55.509590071455435</v>
      </c>
      <c r="N12" s="72">
        <v>0.71966033712108191</v>
      </c>
      <c r="O12" s="72">
        <v>0.25052826965592651</v>
      </c>
      <c r="P12" s="72">
        <v>0.46913206746515534</v>
      </c>
      <c r="Q12" s="72">
        <v>2.0518265284820383</v>
      </c>
      <c r="R12" s="72">
        <v>4.7935914653589577</v>
      </c>
      <c r="S12" s="138">
        <v>-2.7417649368769186</v>
      </c>
      <c r="T12" s="29"/>
      <c r="U12" s="67" t="s">
        <v>21</v>
      </c>
      <c r="V12" s="74">
        <v>2</v>
      </c>
      <c r="W12" s="72">
        <v>79.955941170628648</v>
      </c>
      <c r="X12" s="72">
        <v>0.53862606045797001</v>
      </c>
      <c r="Y12" s="72">
        <v>0.41372615402828228</v>
      </c>
      <c r="Z12" s="72">
        <v>0.12489990642968772</v>
      </c>
      <c r="AA12" s="72">
        <v>1.8493559085064217</v>
      </c>
      <c r="AB12" s="72">
        <v>2.2270743047140558</v>
      </c>
      <c r="AC12" s="73">
        <v>-0.37771839620763403</v>
      </c>
      <c r="AD12" s="29"/>
      <c r="AE12" s="83"/>
      <c r="AF12" s="84"/>
      <c r="AG12" s="34"/>
      <c r="AH12" s="85"/>
      <c r="AI12" s="86"/>
      <c r="AJ12" s="87"/>
      <c r="BB12" s="147"/>
      <c r="BC12" s="147"/>
      <c r="BD12" s="147"/>
      <c r="BE12" s="147"/>
      <c r="BF12" s="147"/>
      <c r="BG12" s="147"/>
      <c r="BH12" s="147"/>
      <c r="BI12" s="147"/>
      <c r="BJ12" s="147"/>
      <c r="BK12" s="147"/>
      <c r="BL12" s="147"/>
    </row>
    <row r="13" spans="1:64" x14ac:dyDescent="0.3">
      <c r="A13" s="3" t="s">
        <v>22</v>
      </c>
      <c r="B13" s="120">
        <v>12.13</v>
      </c>
      <c r="C13" s="120">
        <v>8.104694792715291</v>
      </c>
      <c r="D13" s="122">
        <v>3</v>
      </c>
      <c r="E13" s="134" t="s">
        <v>45</v>
      </c>
      <c r="F13" s="120">
        <v>1.45</v>
      </c>
      <c r="G13" s="120">
        <v>9.1613793103448273</v>
      </c>
      <c r="H13" s="122">
        <v>3</v>
      </c>
      <c r="I13" s="119"/>
      <c r="J13" s="119"/>
      <c r="K13" s="116" t="s">
        <v>29</v>
      </c>
      <c r="L13" s="34">
        <v>2</v>
      </c>
      <c r="M13" s="72">
        <v>69.421042148120321</v>
      </c>
      <c r="N13" s="72">
        <v>1.5707963267948967E-2</v>
      </c>
      <c r="O13" s="72">
        <v>1.5707963267948967E-2</v>
      </c>
      <c r="P13" s="72">
        <v>0</v>
      </c>
      <c r="Q13" s="72">
        <v>5.6077428866577808E-2</v>
      </c>
      <c r="R13" s="72">
        <v>0</v>
      </c>
      <c r="S13" s="138">
        <v>5.6077428866577808E-2</v>
      </c>
      <c r="T13" s="29"/>
      <c r="U13" s="67" t="s">
        <v>22</v>
      </c>
      <c r="V13" s="74">
        <v>3</v>
      </c>
      <c r="W13" s="72">
        <v>40.053457073308905</v>
      </c>
      <c r="X13" s="72">
        <v>29.03679841933436</v>
      </c>
      <c r="Y13" s="72">
        <v>24.687852439061839</v>
      </c>
      <c r="Z13" s="72">
        <v>4.3489459802725161</v>
      </c>
      <c r="AA13" s="72">
        <v>299.46365008582006</v>
      </c>
      <c r="AB13" s="72">
        <v>35.246879840114765</v>
      </c>
      <c r="AC13" s="73">
        <v>264.21677024570528</v>
      </c>
      <c r="AD13" s="29"/>
      <c r="AE13" s="88" t="s">
        <v>168</v>
      </c>
      <c r="AF13" s="60" t="s">
        <v>179</v>
      </c>
      <c r="AG13" s="89">
        <v>2009</v>
      </c>
      <c r="AH13" s="90" t="s">
        <v>172</v>
      </c>
      <c r="AI13" s="91">
        <v>2009</v>
      </c>
      <c r="AJ13" s="90" t="s">
        <v>172</v>
      </c>
      <c r="BB13" s="147"/>
      <c r="BC13" s="147"/>
      <c r="BD13" s="147"/>
      <c r="BE13" s="147"/>
      <c r="BF13" s="147"/>
      <c r="BG13" s="147"/>
      <c r="BH13" s="147"/>
      <c r="BI13" s="147"/>
      <c r="BJ13" s="147"/>
      <c r="BK13" s="147"/>
      <c r="BL13" s="147"/>
    </row>
    <row r="14" spans="1:64" x14ac:dyDescent="0.3">
      <c r="A14" s="3" t="s">
        <v>23</v>
      </c>
      <c r="B14" s="120">
        <v>4.09</v>
      </c>
      <c r="C14" s="120">
        <v>6.1216589861751149</v>
      </c>
      <c r="D14" s="122">
        <v>3</v>
      </c>
      <c r="E14" s="134" t="s">
        <v>46</v>
      </c>
      <c r="F14" s="120">
        <v>1.86</v>
      </c>
      <c r="G14" s="120">
        <v>12.651428571428571</v>
      </c>
      <c r="H14" s="122">
        <v>3</v>
      </c>
      <c r="I14" s="38"/>
      <c r="J14" s="38"/>
      <c r="K14" s="116" t="s">
        <v>31</v>
      </c>
      <c r="L14" s="34">
        <v>3</v>
      </c>
      <c r="M14" s="72">
        <v>36.595041322314046</v>
      </c>
      <c r="N14" s="72">
        <v>2.5840384973939448</v>
      </c>
      <c r="O14" s="72">
        <v>1.465947635476746</v>
      </c>
      <c r="P14" s="72">
        <v>1.118090861917199</v>
      </c>
      <c r="Q14" s="72">
        <v>20.083482606031424</v>
      </c>
      <c r="R14" s="72">
        <v>8.8407444451792916</v>
      </c>
      <c r="S14" s="138">
        <v>11.242738160852124</v>
      </c>
      <c r="T14" s="29"/>
      <c r="U14" s="67" t="s">
        <v>23</v>
      </c>
      <c r="V14" s="74">
        <v>3</v>
      </c>
      <c r="W14" s="72">
        <v>59.947742031562363</v>
      </c>
      <c r="X14" s="72">
        <v>0.93387768618773603</v>
      </c>
      <c r="Y14" s="72">
        <v>0.46806981644916024</v>
      </c>
      <c r="Z14" s="72">
        <v>0.46580786973857569</v>
      </c>
      <c r="AA14" s="72">
        <v>1.9144055492770655</v>
      </c>
      <c r="AB14" s="72">
        <v>2.8515169316162385</v>
      </c>
      <c r="AC14" s="73">
        <v>-0.93711138233917324</v>
      </c>
      <c r="AD14" s="29"/>
      <c r="AE14" s="64" t="s">
        <v>169</v>
      </c>
      <c r="AF14" s="92">
        <v>44.33</v>
      </c>
      <c r="AG14" s="65">
        <v>1.8442622950819672</v>
      </c>
      <c r="AH14" s="66">
        <v>0.49841413683733576</v>
      </c>
      <c r="AI14" s="70">
        <v>4.7186460390014338</v>
      </c>
      <c r="AJ14" s="66">
        <v>1.9492390971300178</v>
      </c>
    </row>
    <row r="15" spans="1:64" x14ac:dyDescent="0.3">
      <c r="A15" s="3" t="s">
        <v>24</v>
      </c>
      <c r="B15" s="120">
        <v>5.86</v>
      </c>
      <c r="C15" s="120">
        <v>8.461146496815287</v>
      </c>
      <c r="D15" s="122">
        <v>2</v>
      </c>
      <c r="E15" s="134" t="s">
        <v>47</v>
      </c>
      <c r="F15" s="120">
        <v>5.15</v>
      </c>
      <c r="G15" s="120">
        <v>11.257627118644068</v>
      </c>
      <c r="H15" s="122">
        <v>3</v>
      </c>
      <c r="I15" s="38"/>
      <c r="J15" s="38"/>
      <c r="K15" s="71" t="s">
        <v>57</v>
      </c>
      <c r="L15" s="34">
        <v>3</v>
      </c>
      <c r="M15" s="72">
        <v>56.531508528240217</v>
      </c>
      <c r="N15" s="72">
        <v>0.14779229939731484</v>
      </c>
      <c r="O15" s="72">
        <v>0.12393583018411734</v>
      </c>
      <c r="P15" s="72">
        <v>2.3856469213197493E-2</v>
      </c>
      <c r="Q15" s="72">
        <v>0.77876318254491972</v>
      </c>
      <c r="R15" s="72">
        <v>0.18863310206875258</v>
      </c>
      <c r="S15" s="138">
        <v>0.59013008047616711</v>
      </c>
      <c r="T15" s="29"/>
      <c r="U15" s="67" t="s">
        <v>24</v>
      </c>
      <c r="V15" s="74">
        <v>2</v>
      </c>
      <c r="W15" s="72">
        <v>59.081488334030119</v>
      </c>
      <c r="X15" s="72">
        <v>7.7271201956317093</v>
      </c>
      <c r="Y15" s="72">
        <v>5.5250600950061122</v>
      </c>
      <c r="Z15" s="72">
        <v>2.2020601006255962</v>
      </c>
      <c r="AA15" s="72">
        <v>32.376852156735808</v>
      </c>
      <c r="AB15" s="72">
        <v>18.631953106184969</v>
      </c>
      <c r="AC15" s="73">
        <v>13.744899050550845</v>
      </c>
      <c r="AD15" s="29"/>
      <c r="AE15" s="71" t="s">
        <v>170</v>
      </c>
      <c r="AF15" s="93">
        <v>94.31</v>
      </c>
      <c r="AG15" s="72">
        <v>0.61475409836065575</v>
      </c>
      <c r="AH15" s="73">
        <v>0.58903488898957856</v>
      </c>
      <c r="AI15" s="76">
        <v>7.5715724988505118</v>
      </c>
      <c r="AJ15" s="73">
        <v>22.133592074353999</v>
      </c>
    </row>
    <row r="16" spans="1:64" x14ac:dyDescent="0.3">
      <c r="A16" s="3" t="s">
        <v>25</v>
      </c>
      <c r="B16" s="120">
        <v>8.19</v>
      </c>
      <c r="C16" s="120">
        <v>10.218461538461538</v>
      </c>
      <c r="D16" s="122">
        <v>2</v>
      </c>
      <c r="E16" s="134" t="s">
        <v>48</v>
      </c>
      <c r="F16" s="120">
        <v>5.13</v>
      </c>
      <c r="G16" s="120">
        <v>8.461146496815287</v>
      </c>
      <c r="H16" s="122">
        <v>2</v>
      </c>
      <c r="I16" s="38"/>
      <c r="J16" s="38"/>
      <c r="K16" s="71" t="s">
        <v>35</v>
      </c>
      <c r="L16" s="34">
        <v>1</v>
      </c>
      <c r="M16" s="72">
        <v>80.766729433553991</v>
      </c>
      <c r="N16" s="72">
        <v>0.73397421864900037</v>
      </c>
      <c r="O16" s="72">
        <v>0.66028227247282634</v>
      </c>
      <c r="P16" s="72">
        <v>7.3691946176174056E-2</v>
      </c>
      <c r="Q16" s="72">
        <v>1.2743447858725547</v>
      </c>
      <c r="R16" s="72">
        <v>0.59727322375789071</v>
      </c>
      <c r="S16" s="138">
        <v>0.67707156211466402</v>
      </c>
      <c r="T16" s="29"/>
      <c r="U16" s="67" t="s">
        <v>25</v>
      </c>
      <c r="V16" s="74">
        <v>2</v>
      </c>
      <c r="W16" s="72">
        <v>55.509590071455435</v>
      </c>
      <c r="X16" s="72">
        <v>0.56525105819714372</v>
      </c>
      <c r="Y16" s="72">
        <v>0.35865403481085328</v>
      </c>
      <c r="Z16" s="72">
        <v>0.20659702338629027</v>
      </c>
      <c r="AA16" s="72">
        <v>2.9373765451008875</v>
      </c>
      <c r="AB16" s="72">
        <v>2.1111037374334463</v>
      </c>
      <c r="AC16" s="73">
        <v>0.82627280766744149</v>
      </c>
      <c r="AD16" s="29"/>
      <c r="AE16" s="71" t="s">
        <v>41</v>
      </c>
      <c r="AF16" s="93">
        <v>-251.45</v>
      </c>
      <c r="AG16" s="72">
        <v>10.327868852459016</v>
      </c>
      <c r="AH16" s="73">
        <v>2.9904848210240145</v>
      </c>
      <c r="AI16" s="76">
        <v>38.510365672247318</v>
      </c>
      <c r="AJ16" s="73">
        <v>40.503012971095906</v>
      </c>
    </row>
    <row r="17" spans="1:36" x14ac:dyDescent="0.3">
      <c r="A17" s="3" t="s">
        <v>27</v>
      </c>
      <c r="B17" s="120">
        <v>0.09</v>
      </c>
      <c r="C17" s="120">
        <v>8.104694792715291</v>
      </c>
      <c r="D17" s="122">
        <v>1</v>
      </c>
      <c r="E17" s="134" t="s">
        <v>49</v>
      </c>
      <c r="F17" s="120">
        <v>5.23</v>
      </c>
      <c r="G17" s="120">
        <v>8.461146496815287</v>
      </c>
      <c r="H17" s="122">
        <v>2</v>
      </c>
      <c r="I17" s="38"/>
      <c r="J17" s="38"/>
      <c r="K17" s="71" t="s">
        <v>36</v>
      </c>
      <c r="L17" s="34">
        <v>2</v>
      </c>
      <c r="M17" s="72">
        <v>55.637460211090641</v>
      </c>
      <c r="N17" s="72">
        <v>57.804951396878778</v>
      </c>
      <c r="O17" s="72">
        <v>27.62084530394872</v>
      </c>
      <c r="P17" s="72">
        <v>30.184106092929959</v>
      </c>
      <c r="Q17" s="72">
        <v>182.84999591214026</v>
      </c>
      <c r="R17" s="72">
        <v>250.61863288959745</v>
      </c>
      <c r="S17" s="138">
        <v>-67.768636977457149</v>
      </c>
      <c r="T17" s="29"/>
      <c r="U17" s="67" t="s">
        <v>27</v>
      </c>
      <c r="V17" s="74">
        <v>1</v>
      </c>
      <c r="W17" s="72">
        <v>98.901728468520801</v>
      </c>
      <c r="X17" s="72">
        <v>5.0265482457436689E-3</v>
      </c>
      <c r="Y17" s="72">
        <v>4.5238934211693019E-3</v>
      </c>
      <c r="Z17" s="72">
        <v>5.0265482457436707E-4</v>
      </c>
      <c r="AA17" s="72">
        <v>4.0715040790523715E-4</v>
      </c>
      <c r="AB17" s="72">
        <v>4.0738639392610913E-3</v>
      </c>
      <c r="AC17" s="73">
        <v>-3.6667135313558541E-3</v>
      </c>
      <c r="AD17" s="29"/>
      <c r="AE17" s="71" t="s">
        <v>43</v>
      </c>
      <c r="AF17" s="93">
        <v>133.62</v>
      </c>
      <c r="AG17" s="72">
        <v>3.6065573770491803</v>
      </c>
      <c r="AH17" s="73">
        <v>1.7217942908926145</v>
      </c>
      <c r="AI17" s="76">
        <v>3.446941011008033</v>
      </c>
      <c r="AJ17" s="73">
        <v>3.8678378102338882</v>
      </c>
    </row>
    <row r="18" spans="1:36" x14ac:dyDescent="0.3">
      <c r="A18" s="3" t="s">
        <v>28</v>
      </c>
      <c r="B18" s="120">
        <v>3.76</v>
      </c>
      <c r="C18" s="120">
        <v>8.104694792715291</v>
      </c>
      <c r="D18" s="122">
        <v>2</v>
      </c>
      <c r="E18" s="134" t="s">
        <v>53</v>
      </c>
      <c r="F18" s="120">
        <v>6.51</v>
      </c>
      <c r="G18" s="120">
        <v>8.2509316770186327</v>
      </c>
      <c r="H18" s="122">
        <v>2</v>
      </c>
      <c r="I18" s="38"/>
      <c r="J18" s="38"/>
      <c r="K18" s="71" t="s">
        <v>40</v>
      </c>
      <c r="L18" s="34">
        <v>1</v>
      </c>
      <c r="M18" s="72">
        <v>99.022565874158147</v>
      </c>
      <c r="N18" s="72">
        <v>7.0882184246619699E-3</v>
      </c>
      <c r="O18" s="72">
        <v>7.0882184246619699E-3</v>
      </c>
      <c r="P18" s="72">
        <v>0</v>
      </c>
      <c r="Q18" s="72">
        <v>5.670574739729576E-4</v>
      </c>
      <c r="R18" s="72">
        <v>0</v>
      </c>
      <c r="S18" s="138">
        <v>5.670574739729576E-4</v>
      </c>
      <c r="T18" s="29"/>
      <c r="U18" s="67" t="s">
        <v>28</v>
      </c>
      <c r="V18" s="74">
        <v>2</v>
      </c>
      <c r="W18" s="72">
        <v>68.309340731557853</v>
      </c>
      <c r="X18" s="72">
        <v>1.5707963267948967E-2</v>
      </c>
      <c r="Y18" s="72">
        <v>1.4137166941154069E-2</v>
      </c>
      <c r="Z18" s="72">
        <v>1.5707963267948977E-3</v>
      </c>
      <c r="AA18" s="72">
        <v>5.3155747698739299E-2</v>
      </c>
      <c r="AB18" s="72">
        <v>1.27308248101909E-2</v>
      </c>
      <c r="AC18" s="73">
        <v>4.0424922888548383E-2</v>
      </c>
      <c r="AD18" s="29"/>
      <c r="AE18" s="71" t="s">
        <v>44</v>
      </c>
      <c r="AF18" s="93">
        <v>267.63</v>
      </c>
      <c r="AG18" s="72">
        <v>19.508196721311474</v>
      </c>
      <c r="AH18" s="73">
        <v>37.607612143180788</v>
      </c>
      <c r="AI18" s="76">
        <v>4.3430341059692203</v>
      </c>
      <c r="AJ18" s="73">
        <v>8.0905934021039734</v>
      </c>
    </row>
    <row r="19" spans="1:36" x14ac:dyDescent="0.3">
      <c r="A19" s="3" t="s">
        <v>29</v>
      </c>
      <c r="B19" s="120">
        <v>3.57</v>
      </c>
      <c r="C19" s="120">
        <v>8.104694792715291</v>
      </c>
      <c r="D19" s="122">
        <v>2</v>
      </c>
      <c r="E19" s="134" t="s">
        <v>54</v>
      </c>
      <c r="F19" s="120">
        <v>14.08</v>
      </c>
      <c r="G19" s="120">
        <v>8.104694792715291</v>
      </c>
      <c r="H19" s="122">
        <v>2</v>
      </c>
      <c r="I19" s="118"/>
      <c r="J19" s="118"/>
      <c r="K19" s="71" t="s">
        <v>41</v>
      </c>
      <c r="L19" s="34">
        <v>3</v>
      </c>
      <c r="M19" s="72">
        <v>43.363299841353772</v>
      </c>
      <c r="N19" s="72">
        <v>216.48155379695854</v>
      </c>
      <c r="O19" s="72">
        <v>38.456422204656469</v>
      </c>
      <c r="P19" s="72">
        <v>178.02513159230196</v>
      </c>
      <c r="Q19" s="72">
        <v>411.86828181187093</v>
      </c>
      <c r="R19" s="72">
        <v>1459.8060790568759</v>
      </c>
      <c r="S19" s="138">
        <v>-1047.9377972450052</v>
      </c>
      <c r="T19" s="29"/>
      <c r="U19" s="67" t="s">
        <v>31</v>
      </c>
      <c r="V19" s="74">
        <v>3</v>
      </c>
      <c r="W19" s="72">
        <v>36.595041322314046</v>
      </c>
      <c r="X19" s="72">
        <v>2.789204132627443</v>
      </c>
      <c r="Y19" s="72">
        <v>2.0598824163488678</v>
      </c>
      <c r="Z19" s="72">
        <v>0.72932171627857478</v>
      </c>
      <c r="AA19" s="72">
        <v>28.220389103979493</v>
      </c>
      <c r="AB19" s="72">
        <v>5.766850999431302</v>
      </c>
      <c r="AC19" s="73">
        <v>22.453538104548198</v>
      </c>
      <c r="AD19" s="29"/>
      <c r="AE19" s="71" t="s">
        <v>47</v>
      </c>
      <c r="AF19" s="93">
        <v>121.62</v>
      </c>
      <c r="AG19" s="72">
        <v>6.8442622950819674</v>
      </c>
      <c r="AH19" s="73">
        <v>11.101042138649751</v>
      </c>
      <c r="AI19" s="76">
        <v>3.1347199307602849</v>
      </c>
      <c r="AJ19" s="73">
        <v>5.5433561433969976</v>
      </c>
    </row>
    <row r="20" spans="1:36" x14ac:dyDescent="0.3">
      <c r="A20" s="3" t="s">
        <v>31</v>
      </c>
      <c r="B20" s="120">
        <v>13.7</v>
      </c>
      <c r="C20" s="120">
        <v>7.9071428571428566</v>
      </c>
      <c r="D20" s="122">
        <v>3</v>
      </c>
      <c r="E20" s="134" t="s">
        <v>55</v>
      </c>
      <c r="F20" s="120">
        <v>4.05</v>
      </c>
      <c r="G20" s="120">
        <v>8.104694792715291</v>
      </c>
      <c r="H20" s="122">
        <v>2</v>
      </c>
      <c r="I20" s="38"/>
      <c r="J20" s="38"/>
      <c r="K20" s="71" t="s">
        <v>42</v>
      </c>
      <c r="L20" s="34">
        <v>2</v>
      </c>
      <c r="M20" s="72">
        <v>41.645505332656171</v>
      </c>
      <c r="N20" s="72">
        <v>49.801508492409674</v>
      </c>
      <c r="O20" s="72">
        <v>16.433070341333213</v>
      </c>
      <c r="P20" s="72">
        <v>33.368438151076447</v>
      </c>
      <c r="Q20" s="72">
        <v>188.81597822191853</v>
      </c>
      <c r="R20" s="72">
        <v>273.6211928388268</v>
      </c>
      <c r="S20" s="138">
        <v>-84.805214616908259</v>
      </c>
      <c r="T20" s="29"/>
      <c r="U20" s="67" t="s">
        <v>57</v>
      </c>
      <c r="V20" s="74">
        <v>3</v>
      </c>
      <c r="W20" s="72">
        <v>56.531508528240217</v>
      </c>
      <c r="X20" s="72">
        <v>0.16499251917571894</v>
      </c>
      <c r="Y20" s="72">
        <v>0.13773723941041899</v>
      </c>
      <c r="Z20" s="72">
        <v>2.7255279765299949E-2</v>
      </c>
      <c r="AA20" s="72">
        <v>0.86548571755930892</v>
      </c>
      <c r="AB20" s="72">
        <v>0.21551139071562175</v>
      </c>
      <c r="AC20" s="73">
        <v>0.64997432684368717</v>
      </c>
      <c r="AD20" s="29"/>
      <c r="AE20" s="78" t="s">
        <v>171</v>
      </c>
      <c r="AF20" s="94">
        <v>77.239999999999995</v>
      </c>
      <c r="AG20" s="80">
        <v>6.9262295081967213</v>
      </c>
      <c r="AH20" s="81">
        <v>3.7154508382419573</v>
      </c>
      <c r="AI20" s="82">
        <v>2.7501487572012007</v>
      </c>
      <c r="AJ20" s="81">
        <v>1.580533142682055</v>
      </c>
    </row>
    <row r="21" spans="1:36" x14ac:dyDescent="0.3">
      <c r="A21" s="4" t="s">
        <v>57</v>
      </c>
      <c r="B21" s="123">
        <v>6.2835999999999999</v>
      </c>
      <c r="C21" s="123">
        <v>7.9071428571428566</v>
      </c>
      <c r="D21" s="124">
        <v>3</v>
      </c>
      <c r="E21" s="40"/>
      <c r="F21" s="40"/>
      <c r="G21" s="40"/>
      <c r="H21" s="42"/>
      <c r="I21" s="38"/>
      <c r="J21" s="38"/>
      <c r="K21" s="71" t="s">
        <v>43</v>
      </c>
      <c r="L21" s="34">
        <v>2</v>
      </c>
      <c r="M21" s="72">
        <v>47.126436781609193</v>
      </c>
      <c r="N21" s="72">
        <v>3.4065074541037528</v>
      </c>
      <c r="O21" s="72">
        <v>1.4450030299543446</v>
      </c>
      <c r="P21" s="72">
        <v>1.961504424149408</v>
      </c>
      <c r="Q21" s="72">
        <v>13.294027875579966</v>
      </c>
      <c r="R21" s="72">
        <v>16.084336278025148</v>
      </c>
      <c r="S21" s="138">
        <v>-2.7903084024451816</v>
      </c>
      <c r="T21" s="29"/>
      <c r="U21" s="67" t="s">
        <v>35</v>
      </c>
      <c r="V21" s="74">
        <v>1</v>
      </c>
      <c r="W21" s="72">
        <v>80.766729433553991</v>
      </c>
      <c r="X21" s="72">
        <v>1.6163494202719484</v>
      </c>
      <c r="Y21" s="72">
        <v>1.4417779887458935</v>
      </c>
      <c r="Z21" s="72">
        <v>0.17457143152605512</v>
      </c>
      <c r="AA21" s="72">
        <v>2.7826315182795733</v>
      </c>
      <c r="AB21" s="72">
        <v>1.4148481720460728</v>
      </c>
      <c r="AC21" s="73">
        <v>1.3677833462335021</v>
      </c>
      <c r="AD21" s="29"/>
      <c r="AE21" s="29" t="s">
        <v>175</v>
      </c>
      <c r="AF21" s="29"/>
      <c r="AG21" s="29"/>
      <c r="AH21" s="29"/>
      <c r="AI21" s="29"/>
      <c r="AJ21" s="29"/>
    </row>
    <row r="22" spans="1:36" x14ac:dyDescent="0.3">
      <c r="E22" s="38"/>
      <c r="F22" s="38"/>
      <c r="G22" s="38"/>
      <c r="H22" s="38"/>
      <c r="I22" s="38"/>
      <c r="J22" s="38"/>
      <c r="K22" s="71" t="s">
        <v>44</v>
      </c>
      <c r="L22" s="34">
        <v>2</v>
      </c>
      <c r="M22" s="72">
        <v>61.071088696515666</v>
      </c>
      <c r="N22" s="72">
        <v>12.433677594653183</v>
      </c>
      <c r="O22" s="72">
        <v>10.253282702364904</v>
      </c>
      <c r="P22" s="72">
        <v>2.180394892288275</v>
      </c>
      <c r="Q22" s="72">
        <v>59.263974019669028</v>
      </c>
      <c r="R22" s="72">
        <v>19.771820883270095</v>
      </c>
      <c r="S22" s="138">
        <v>39.49215313639899</v>
      </c>
      <c r="T22" s="29"/>
      <c r="U22" s="67" t="s">
        <v>36</v>
      </c>
      <c r="V22" s="74">
        <v>2</v>
      </c>
      <c r="W22" s="72">
        <v>55.637460211090641</v>
      </c>
      <c r="X22" s="72">
        <v>36.871891227479146</v>
      </c>
      <c r="Y22" s="72">
        <v>17.802127332382433</v>
      </c>
      <c r="Z22" s="72">
        <v>19.069763895096724</v>
      </c>
      <c r="AA22" s="72">
        <v>117.85008294037162</v>
      </c>
      <c r="AB22" s="72">
        <v>158.32671473904068</v>
      </c>
      <c r="AC22" s="73">
        <v>-40.476631798668926</v>
      </c>
      <c r="AD22" s="29"/>
      <c r="AE22" s="29"/>
      <c r="AF22" s="29"/>
      <c r="AG22" s="29"/>
      <c r="AH22" s="29"/>
      <c r="AI22" s="29"/>
      <c r="AJ22" s="29"/>
    </row>
    <row r="23" spans="1:36" x14ac:dyDescent="0.3">
      <c r="E23" s="118"/>
      <c r="F23" s="118"/>
      <c r="G23" s="118"/>
      <c r="H23" s="118"/>
      <c r="I23" s="118"/>
      <c r="J23" s="118"/>
      <c r="K23" s="71" t="s">
        <v>45</v>
      </c>
      <c r="L23" s="34">
        <v>3</v>
      </c>
      <c r="M23" s="72">
        <v>86.335423910570952</v>
      </c>
      <c r="N23" s="72">
        <v>1.9946953505345844</v>
      </c>
      <c r="O23" s="72">
        <v>1.1278337261341442</v>
      </c>
      <c r="P23" s="72">
        <v>0.86686162440044012</v>
      </c>
      <c r="Q23" s="72">
        <v>1.635358902894509</v>
      </c>
      <c r="R23" s="72">
        <v>7.9413193411324317</v>
      </c>
      <c r="S23" s="138">
        <v>-6.3059604382379231</v>
      </c>
      <c r="T23" s="29"/>
      <c r="U23" s="67" t="s">
        <v>38</v>
      </c>
      <c r="V23" s="74">
        <v>1</v>
      </c>
      <c r="W23" s="72">
        <v>99.022565874158147</v>
      </c>
      <c r="X23" s="72">
        <v>0.15065900269371552</v>
      </c>
      <c r="Y23" s="72">
        <v>0.15065900269371552</v>
      </c>
      <c r="Z23" s="72">
        <v>0</v>
      </c>
      <c r="AA23" s="72">
        <v>1.2052720215497241E-2</v>
      </c>
      <c r="AB23" s="72">
        <v>0</v>
      </c>
      <c r="AC23" s="73">
        <v>1.2052720215497241E-2</v>
      </c>
      <c r="AD23" s="29"/>
      <c r="AE23" s="29"/>
      <c r="AF23" s="29"/>
      <c r="AG23" s="29"/>
      <c r="AH23" s="29"/>
      <c r="AI23" s="29"/>
      <c r="AJ23" s="29"/>
    </row>
    <row r="24" spans="1:36" x14ac:dyDescent="0.3">
      <c r="E24" s="38"/>
      <c r="F24" s="38"/>
      <c r="G24" s="38"/>
      <c r="H24" s="38"/>
      <c r="I24" s="38"/>
      <c r="J24" s="38"/>
      <c r="K24" s="71" t="s">
        <v>46</v>
      </c>
      <c r="L24" s="34">
        <v>3</v>
      </c>
      <c r="M24" s="72">
        <v>87.182516243354982</v>
      </c>
      <c r="N24" s="72">
        <v>13.375114738163608</v>
      </c>
      <c r="O24" s="72">
        <v>6.0819270278089883</v>
      </c>
      <c r="P24" s="72">
        <v>7.293187710354621</v>
      </c>
      <c r="Q24" s="72">
        <v>11.312384271724722</v>
      </c>
      <c r="R24" s="72">
        <v>92.266117723696311</v>
      </c>
      <c r="S24" s="138">
        <v>-80.953733451971573</v>
      </c>
      <c r="T24" s="29"/>
      <c r="U24" s="67" t="s">
        <v>40</v>
      </c>
      <c r="V24" s="74">
        <v>1</v>
      </c>
      <c r="W24" s="72">
        <v>99.022565874158147</v>
      </c>
      <c r="X24" s="72">
        <v>1.8869190875623696E-2</v>
      </c>
      <c r="Y24" s="72">
        <v>1.8869190875623696E-2</v>
      </c>
      <c r="Z24" s="72">
        <v>0</v>
      </c>
      <c r="AA24" s="72">
        <v>1.5095352700498956E-3</v>
      </c>
      <c r="AB24" s="72">
        <v>0</v>
      </c>
      <c r="AC24" s="73">
        <v>1.5095352700498956E-3</v>
      </c>
      <c r="AD24" s="29"/>
      <c r="AE24" s="29"/>
      <c r="AF24" s="29"/>
      <c r="AG24" s="29"/>
      <c r="AH24" s="29"/>
      <c r="AI24" s="29"/>
      <c r="AJ24" s="29"/>
    </row>
    <row r="25" spans="1:36" x14ac:dyDescent="0.3">
      <c r="E25" s="38"/>
      <c r="F25" s="38"/>
      <c r="G25" s="38"/>
      <c r="H25" s="38"/>
      <c r="I25" s="38"/>
      <c r="J25" s="38"/>
      <c r="K25" s="71" t="s">
        <v>47</v>
      </c>
      <c r="L25" s="34">
        <v>3</v>
      </c>
      <c r="M25" s="72">
        <v>68.612158462889312</v>
      </c>
      <c r="N25" s="72">
        <v>8.1109050081758749</v>
      </c>
      <c r="O25" s="72">
        <v>4.8256865924455896</v>
      </c>
      <c r="P25" s="72">
        <v>3.2852184157302848</v>
      </c>
      <c r="Q25" s="72">
        <v>24.852285951094785</v>
      </c>
      <c r="R25" s="72">
        <v>36.984988924291535</v>
      </c>
      <c r="S25" s="138">
        <v>-12.132702973196757</v>
      </c>
      <c r="T25" s="29"/>
      <c r="U25" s="67" t="s">
        <v>41</v>
      </c>
      <c r="V25" s="74">
        <v>3</v>
      </c>
      <c r="W25" s="72">
        <v>43.363299841353772</v>
      </c>
      <c r="X25" s="72">
        <v>215.31989100843137</v>
      </c>
      <c r="Y25" s="72">
        <v>67.96085748970242</v>
      </c>
      <c r="Z25" s="72">
        <v>147.35903351872898</v>
      </c>
      <c r="AA25" s="72">
        <v>727.86078371471308</v>
      </c>
      <c r="AB25" s="72">
        <v>1208.3440748535775</v>
      </c>
      <c r="AC25" s="73">
        <v>-480.4832911388641</v>
      </c>
      <c r="AD25" s="29"/>
      <c r="AE25" s="29"/>
      <c r="AF25" s="29"/>
      <c r="AG25" s="29"/>
      <c r="AH25" s="29"/>
      <c r="AI25" s="29"/>
      <c r="AJ25" s="29"/>
    </row>
    <row r="26" spans="1:36" x14ac:dyDescent="0.3">
      <c r="E26" s="118"/>
      <c r="F26" s="118"/>
      <c r="G26" s="118"/>
      <c r="H26" s="118"/>
      <c r="I26" s="118"/>
      <c r="J26" s="118"/>
      <c r="K26" s="71" t="s">
        <v>48</v>
      </c>
      <c r="L26" s="34">
        <v>2</v>
      </c>
      <c r="M26" s="72">
        <v>62.254839934202202</v>
      </c>
      <c r="N26" s="72">
        <v>7.8618356156084577</v>
      </c>
      <c r="O26" s="72">
        <v>6.3573308207951236</v>
      </c>
      <c r="P26" s="72">
        <v>1.5045047948133354</v>
      </c>
      <c r="Q26" s="72">
        <v>32.613107110678982</v>
      </c>
      <c r="R26" s="72">
        <v>12.729615068915628</v>
      </c>
      <c r="S26" s="138">
        <v>19.883492041763343</v>
      </c>
      <c r="T26" s="29"/>
      <c r="U26" s="67" t="s">
        <v>42</v>
      </c>
      <c r="V26" s="74">
        <v>2</v>
      </c>
      <c r="W26" s="72">
        <v>41.645505332656171</v>
      </c>
      <c r="X26" s="72">
        <v>53.32529552726276</v>
      </c>
      <c r="Y26" s="72">
        <v>23.478994289498051</v>
      </c>
      <c r="Z26" s="72">
        <v>29.846301237764656</v>
      </c>
      <c r="AA26" s="72">
        <v>269.77364438633259</v>
      </c>
      <c r="AB26" s="72">
        <v>244.73967014967019</v>
      </c>
      <c r="AC26" s="73">
        <v>25.033974236662591</v>
      </c>
      <c r="AD26" s="29"/>
      <c r="AE26" s="29"/>
      <c r="AF26" s="29"/>
      <c r="AG26" s="29"/>
      <c r="AH26" s="29"/>
      <c r="AI26" s="29"/>
      <c r="AJ26" s="29"/>
    </row>
    <row r="27" spans="1:36" x14ac:dyDescent="0.3">
      <c r="E27" s="118"/>
      <c r="F27" s="118"/>
      <c r="G27" s="118"/>
      <c r="H27" s="118"/>
      <c r="I27" s="118"/>
      <c r="J27" s="118"/>
      <c r="K27" s="71" t="s">
        <v>49</v>
      </c>
      <c r="L27" s="34">
        <v>2</v>
      </c>
      <c r="M27" s="72">
        <v>61.800131192690429</v>
      </c>
      <c r="N27" s="72">
        <v>36.960562680126735</v>
      </c>
      <c r="O27" s="72">
        <v>27.061396374683657</v>
      </c>
      <c r="P27" s="72">
        <v>9.8991663054430692</v>
      </c>
      <c r="Q27" s="72">
        <v>141.53110303959559</v>
      </c>
      <c r="R27" s="72">
        <v>83.756846110353862</v>
      </c>
      <c r="S27" s="138">
        <v>57.774256929241737</v>
      </c>
      <c r="T27" s="29"/>
      <c r="U27" s="67" t="s">
        <v>43</v>
      </c>
      <c r="V27" s="74">
        <v>2</v>
      </c>
      <c r="W27" s="72">
        <v>47.126436781609193</v>
      </c>
      <c r="X27" s="72">
        <v>20.390899817206233</v>
      </c>
      <c r="Y27" s="72">
        <v>13.501950651066064</v>
      </c>
      <c r="Z27" s="72">
        <v>6.88894916614018</v>
      </c>
      <c r="AA27" s="72">
        <v>124.21794598980775</v>
      </c>
      <c r="AB27" s="72">
        <v>56.489383162349455</v>
      </c>
      <c r="AC27" s="73">
        <v>67.728562827458319</v>
      </c>
      <c r="AD27" s="29"/>
      <c r="AE27" s="29"/>
      <c r="AF27" s="29"/>
      <c r="AG27" s="29"/>
      <c r="AH27" s="29"/>
      <c r="AI27" s="29"/>
      <c r="AJ27" s="29"/>
    </row>
    <row r="28" spans="1:36" x14ac:dyDescent="0.3">
      <c r="E28" s="118"/>
      <c r="F28" s="118"/>
      <c r="G28" s="118"/>
      <c r="H28" s="118"/>
      <c r="I28" s="118"/>
      <c r="J28" s="118"/>
      <c r="K28" s="71" t="s">
        <v>53</v>
      </c>
      <c r="L28" s="34">
        <v>2</v>
      </c>
      <c r="M28" s="72">
        <v>55.897092795738288</v>
      </c>
      <c r="N28" s="72">
        <v>37.246290531970764</v>
      </c>
      <c r="O28" s="72">
        <v>19.93641738898387</v>
      </c>
      <c r="P28" s="72">
        <v>17.309873142986842</v>
      </c>
      <c r="Q28" s="72">
        <v>129.78607720228501</v>
      </c>
      <c r="R28" s="72">
        <v>142.82376330278444</v>
      </c>
      <c r="S28" s="138">
        <v>-13.037686100499526</v>
      </c>
      <c r="T28" s="29"/>
      <c r="U28" s="67" t="s">
        <v>44</v>
      </c>
      <c r="V28" s="74">
        <v>2</v>
      </c>
      <c r="W28" s="72">
        <v>61.071088696515666</v>
      </c>
      <c r="X28" s="72">
        <v>25.692219610414526</v>
      </c>
      <c r="Y28" s="72">
        <v>21.649276535574085</v>
      </c>
      <c r="Z28" s="72">
        <v>4.0429430748404229</v>
      </c>
      <c r="AA28" s="72">
        <v>125.13281837561829</v>
      </c>
      <c r="AB28" s="72">
        <v>36.659696796027461</v>
      </c>
      <c r="AC28" s="73">
        <v>88.473121579590767</v>
      </c>
      <c r="AD28" s="29"/>
      <c r="AE28" s="29"/>
      <c r="AF28" s="29"/>
      <c r="AG28" s="29"/>
      <c r="AH28" s="29"/>
      <c r="AI28" s="29"/>
      <c r="AJ28" s="29"/>
    </row>
    <row r="29" spans="1:36" x14ac:dyDescent="0.3">
      <c r="E29" s="118"/>
      <c r="F29" s="118"/>
      <c r="G29" s="118"/>
      <c r="H29" s="118"/>
      <c r="I29" s="118"/>
      <c r="J29" s="118"/>
      <c r="K29" s="71" t="s">
        <v>55</v>
      </c>
      <c r="L29" s="34">
        <v>2</v>
      </c>
      <c r="M29" s="72">
        <v>66.679541781441543</v>
      </c>
      <c r="N29" s="72">
        <v>1.2419501157803843</v>
      </c>
      <c r="O29" s="72">
        <v>1.0651059383189985</v>
      </c>
      <c r="P29" s="72">
        <v>0.17684417746138645</v>
      </c>
      <c r="Q29" s="72">
        <v>4.3136790501919435</v>
      </c>
      <c r="R29" s="72">
        <v>1.4333220583245372</v>
      </c>
      <c r="S29" s="138">
        <v>2.8803569918674077</v>
      </c>
      <c r="T29" s="29"/>
      <c r="U29" s="67" t="s">
        <v>58</v>
      </c>
      <c r="V29" s="74">
        <v>1</v>
      </c>
      <c r="W29" s="72">
        <v>61.315485806600506</v>
      </c>
      <c r="X29" s="72">
        <v>0.41869576090717969</v>
      </c>
      <c r="Y29" s="72">
        <v>0.34588542416941931</v>
      </c>
      <c r="Z29" s="72">
        <v>7.2810336737760453E-2</v>
      </c>
      <c r="AA29" s="72">
        <v>1.9992177516992433</v>
      </c>
      <c r="AB29" s="72">
        <v>0.66704311256855853</v>
      </c>
      <c r="AC29" s="73">
        <v>1.3321746391306848</v>
      </c>
      <c r="AD29" s="29"/>
      <c r="AE29" s="29"/>
      <c r="AF29" s="29"/>
      <c r="AG29" s="29"/>
      <c r="AH29" s="29"/>
      <c r="AI29" s="29"/>
      <c r="AJ29" s="29"/>
    </row>
    <row r="30" spans="1:36" x14ac:dyDescent="0.3">
      <c r="E30" s="38"/>
      <c r="F30" s="38"/>
      <c r="G30" s="38"/>
      <c r="H30" s="38"/>
      <c r="I30" s="38"/>
      <c r="J30" s="38"/>
      <c r="K30" s="95" t="s">
        <v>156</v>
      </c>
      <c r="L30" s="96"/>
      <c r="M30" s="97"/>
      <c r="N30" s="97">
        <v>462.73882824033001</v>
      </c>
      <c r="O30" s="97">
        <v>171.18691522052649</v>
      </c>
      <c r="P30" s="97">
        <v>291.55191301980312</v>
      </c>
      <c r="Q30" s="97">
        <v>1265.8811682135215</v>
      </c>
      <c r="R30" s="97">
        <v>2458.6468559976597</v>
      </c>
      <c r="S30" s="139">
        <v>-1192.7656877841384</v>
      </c>
      <c r="T30" s="29"/>
      <c r="U30" s="67" t="s">
        <v>45</v>
      </c>
      <c r="V30" s="74">
        <v>3</v>
      </c>
      <c r="W30" s="72">
        <v>86.335423910570952</v>
      </c>
      <c r="X30" s="72">
        <v>0.7765427991051419</v>
      </c>
      <c r="Y30" s="72">
        <v>0.49421768480406986</v>
      </c>
      <c r="Z30" s="72">
        <v>0.28232511430107221</v>
      </c>
      <c r="AA30" s="72">
        <v>0.71661564296590108</v>
      </c>
      <c r="AB30" s="72">
        <v>2.5864874609485824</v>
      </c>
      <c r="AC30" s="73">
        <v>-1.869871817982681</v>
      </c>
      <c r="AD30" s="29"/>
      <c r="AE30" s="29"/>
      <c r="AF30" s="29"/>
      <c r="AG30" s="29"/>
      <c r="AH30" s="29"/>
      <c r="AI30" s="29"/>
      <c r="AJ30" s="29"/>
    </row>
    <row r="31" spans="1:36" x14ac:dyDescent="0.3">
      <c r="E31" s="38"/>
      <c r="F31" s="38"/>
      <c r="G31" s="38"/>
      <c r="H31" s="38"/>
      <c r="I31" s="38"/>
      <c r="J31" s="38"/>
      <c r="K31" s="29"/>
      <c r="L31" s="29"/>
      <c r="M31" s="29"/>
      <c r="N31" s="29"/>
      <c r="O31" s="29"/>
      <c r="P31" s="29"/>
      <c r="Q31" s="29"/>
      <c r="R31" s="29"/>
      <c r="S31" s="140"/>
      <c r="T31" s="29"/>
      <c r="U31" s="67" t="s">
        <v>46</v>
      </c>
      <c r="V31" s="74">
        <v>3</v>
      </c>
      <c r="W31" s="72">
        <v>87.182516243354982</v>
      </c>
      <c r="X31" s="72">
        <v>7.7256672090294254</v>
      </c>
      <c r="Y31" s="72">
        <v>5.280962272813003</v>
      </c>
      <c r="Z31" s="72">
        <v>2.4447049362164206</v>
      </c>
      <c r="AA31" s="72">
        <v>9.8225898274321892</v>
      </c>
      <c r="AB31" s="72">
        <v>30.929009878760883</v>
      </c>
      <c r="AC31" s="73">
        <v>-21.106420051328698</v>
      </c>
      <c r="AD31" s="29"/>
      <c r="AE31" s="29"/>
      <c r="AF31" s="29"/>
      <c r="AG31" s="29"/>
      <c r="AH31" s="29"/>
      <c r="AI31" s="29"/>
      <c r="AJ31" s="29"/>
    </row>
    <row r="32" spans="1:36" x14ac:dyDescent="0.3">
      <c r="E32" s="118"/>
      <c r="F32" s="118"/>
      <c r="G32" s="118"/>
      <c r="H32" s="118"/>
      <c r="I32" s="118"/>
      <c r="J32" s="118"/>
      <c r="K32" s="29"/>
      <c r="L32" s="29"/>
      <c r="M32" s="29"/>
      <c r="N32" s="29"/>
      <c r="O32" s="29"/>
      <c r="P32" s="29"/>
      <c r="Q32" s="29"/>
      <c r="R32" s="29"/>
      <c r="S32" s="140"/>
      <c r="T32" s="29"/>
      <c r="U32" s="67" t="s">
        <v>47</v>
      </c>
      <c r="V32" s="74">
        <v>3</v>
      </c>
      <c r="W32" s="72">
        <v>68.612158462889312</v>
      </c>
      <c r="X32" s="72">
        <v>18.365829192702282</v>
      </c>
      <c r="Y32" s="72">
        <v>12.966450475298423</v>
      </c>
      <c r="Z32" s="72">
        <v>5.3993787174038443</v>
      </c>
      <c r="AA32" s="72">
        <v>66.777219947786918</v>
      </c>
      <c r="AB32" s="72">
        <v>60.784192272875188</v>
      </c>
      <c r="AC32" s="73">
        <v>5.9930276749117164</v>
      </c>
      <c r="AD32" s="29"/>
      <c r="AE32" s="29"/>
      <c r="AF32" s="29"/>
      <c r="AG32" s="29"/>
      <c r="AH32" s="29"/>
      <c r="AI32" s="29"/>
      <c r="AJ32" s="29"/>
    </row>
    <row r="33" spans="4:36" x14ac:dyDescent="0.3">
      <c r="E33" s="38"/>
      <c r="F33" s="38"/>
      <c r="G33" s="38"/>
      <c r="H33" s="38"/>
      <c r="I33" s="38"/>
      <c r="J33" s="38"/>
      <c r="K33" s="29"/>
      <c r="L33" s="29"/>
      <c r="M33" s="29"/>
      <c r="N33" s="29"/>
      <c r="O33" s="29"/>
      <c r="P33" s="29"/>
      <c r="Q33" s="29"/>
      <c r="R33" s="29"/>
      <c r="S33" s="140"/>
      <c r="T33" s="29"/>
      <c r="U33" s="67" t="s">
        <v>48</v>
      </c>
      <c r="V33" s="74">
        <v>2</v>
      </c>
      <c r="W33" s="72">
        <v>62.254839934202202</v>
      </c>
      <c r="X33" s="72">
        <v>2.3163748033080935</v>
      </c>
      <c r="Y33" s="72">
        <v>1.586531778998564</v>
      </c>
      <c r="Z33" s="72">
        <v>0.72984302430952985</v>
      </c>
      <c r="AA33" s="72">
        <v>8.1389080262626337</v>
      </c>
      <c r="AB33" s="72">
        <v>6.1753087483616502</v>
      </c>
      <c r="AC33" s="73">
        <v>1.9635992779009825</v>
      </c>
      <c r="AD33" s="29"/>
      <c r="AE33" s="29"/>
      <c r="AF33" s="29"/>
      <c r="AG33" s="29"/>
      <c r="AH33" s="29"/>
      <c r="AI33" s="29"/>
      <c r="AJ33" s="29"/>
    </row>
    <row r="34" spans="4:36" x14ac:dyDescent="0.3">
      <c r="E34" s="118"/>
      <c r="F34" s="118"/>
      <c r="G34" s="118"/>
      <c r="H34" s="118"/>
      <c r="I34" s="118"/>
      <c r="J34" s="118"/>
      <c r="K34" s="29"/>
      <c r="L34" s="29"/>
      <c r="M34" s="29"/>
      <c r="N34" s="29"/>
      <c r="O34" s="29"/>
      <c r="P34" s="29"/>
      <c r="Q34" s="29"/>
      <c r="R34" s="29"/>
      <c r="S34" s="140"/>
      <c r="T34" s="29"/>
      <c r="U34" s="67" t="s">
        <v>49</v>
      </c>
      <c r="V34" s="74">
        <v>2</v>
      </c>
      <c r="W34" s="72">
        <v>61.800131192690429</v>
      </c>
      <c r="X34" s="72">
        <v>14.779740448537702</v>
      </c>
      <c r="Y34" s="72">
        <v>9.0403432312449965</v>
      </c>
      <c r="Z34" s="72">
        <v>5.7393972172926873</v>
      </c>
      <c r="AA34" s="72">
        <v>47.280995099411371</v>
      </c>
      <c r="AB34" s="72">
        <v>48.5618806589274</v>
      </c>
      <c r="AC34" s="73">
        <v>-1.28088555951605</v>
      </c>
      <c r="AD34" s="29"/>
      <c r="AE34" s="29"/>
      <c r="AF34" s="29"/>
      <c r="AG34" s="29"/>
      <c r="AH34" s="29"/>
      <c r="AI34" s="29"/>
      <c r="AJ34" s="29"/>
    </row>
    <row r="35" spans="4:36" x14ac:dyDescent="0.3">
      <c r="E35" s="38"/>
      <c r="F35" s="38"/>
      <c r="G35" s="38"/>
      <c r="H35" s="38"/>
      <c r="I35" s="38"/>
      <c r="J35" s="38"/>
      <c r="K35" s="29"/>
      <c r="L35" s="29"/>
      <c r="M35" s="29"/>
      <c r="N35" s="29"/>
      <c r="O35" s="29"/>
      <c r="P35" s="29"/>
      <c r="Q35" s="29"/>
      <c r="R35" s="29"/>
      <c r="S35" s="140"/>
      <c r="T35" s="29"/>
      <c r="U35" s="67" t="s">
        <v>53</v>
      </c>
      <c r="V35" s="74">
        <v>2</v>
      </c>
      <c r="W35" s="72">
        <v>55.897092795738288</v>
      </c>
      <c r="X35" s="72">
        <v>56.35188625477722</v>
      </c>
      <c r="Y35" s="72">
        <v>31.259673534785406</v>
      </c>
      <c r="Z35" s="72">
        <v>25.092212719991608</v>
      </c>
      <c r="AA35" s="72">
        <v>203.50047471145319</v>
      </c>
      <c r="AB35" s="72">
        <v>207.03413277786879</v>
      </c>
      <c r="AC35" s="73">
        <v>-3.5336580664157355</v>
      </c>
      <c r="AD35" s="29"/>
      <c r="AE35" s="29"/>
      <c r="AF35" s="29"/>
      <c r="AG35" s="29"/>
      <c r="AH35" s="29"/>
      <c r="AI35" s="29"/>
      <c r="AJ35" s="29"/>
    </row>
    <row r="36" spans="4:36" x14ac:dyDescent="0.3">
      <c r="E36" s="118"/>
      <c r="F36" s="118"/>
      <c r="G36" s="118"/>
      <c r="H36" s="118"/>
      <c r="I36" s="118"/>
      <c r="J36" s="118"/>
      <c r="K36" s="29"/>
      <c r="L36" s="29"/>
      <c r="M36" s="29"/>
      <c r="N36" s="29"/>
      <c r="O36" s="29"/>
      <c r="P36" s="29"/>
      <c r="Q36" s="29"/>
      <c r="R36" s="29"/>
      <c r="S36" s="140"/>
      <c r="T36" s="29"/>
      <c r="U36" s="67" t="s">
        <v>54</v>
      </c>
      <c r="V36" s="74">
        <v>2</v>
      </c>
      <c r="W36" s="72">
        <v>36.532820795788453</v>
      </c>
      <c r="X36" s="72">
        <v>8.8357293382212935E-3</v>
      </c>
      <c r="Y36" s="72">
        <v>8.8357293382212935E-3</v>
      </c>
      <c r="Z36" s="72">
        <v>0</v>
      </c>
      <c r="AA36" s="72">
        <v>0.12440706908215582</v>
      </c>
      <c r="AB36" s="72">
        <v>0</v>
      </c>
      <c r="AC36" s="73">
        <v>0.12440706908215582</v>
      </c>
      <c r="AD36" s="29"/>
      <c r="AE36" s="29"/>
      <c r="AF36" s="29"/>
      <c r="AG36" s="29"/>
      <c r="AH36" s="29"/>
      <c r="AI36" s="29"/>
      <c r="AJ36" s="29"/>
    </row>
    <row r="37" spans="4:36" x14ac:dyDescent="0.3">
      <c r="E37" s="38"/>
      <c r="F37" s="38"/>
      <c r="G37" s="38"/>
      <c r="H37" s="38"/>
      <c r="I37" s="38"/>
      <c r="J37" s="38"/>
      <c r="K37" s="29"/>
      <c r="L37" s="29"/>
      <c r="M37" s="29"/>
      <c r="N37" s="29"/>
      <c r="O37" s="29"/>
      <c r="P37" s="29"/>
      <c r="Q37" s="29"/>
      <c r="R37" s="29"/>
      <c r="S37" s="140"/>
      <c r="T37" s="29"/>
      <c r="U37" s="67" t="s">
        <v>55</v>
      </c>
      <c r="V37" s="98">
        <v>2</v>
      </c>
      <c r="W37" s="80">
        <v>66.679541781441543</v>
      </c>
      <c r="X37" s="80">
        <v>1.1909777749758901</v>
      </c>
      <c r="Y37" s="80">
        <v>0.97968603406789223</v>
      </c>
      <c r="Z37" s="80">
        <v>0.21129174090799846</v>
      </c>
      <c r="AA37" s="80">
        <v>3.9677284379749622</v>
      </c>
      <c r="AB37" s="80">
        <v>1.7124550722808036</v>
      </c>
      <c r="AC37" s="81">
        <v>2.2552733656941593</v>
      </c>
      <c r="AD37" s="29"/>
      <c r="AE37" s="29"/>
      <c r="AF37" s="29"/>
      <c r="AG37" s="29"/>
      <c r="AH37" s="29"/>
      <c r="AI37" s="29"/>
      <c r="AJ37" s="29"/>
    </row>
    <row r="38" spans="4:36" x14ac:dyDescent="0.3">
      <c r="E38" s="38"/>
      <c r="F38" s="38"/>
      <c r="G38" s="38"/>
      <c r="H38" s="38"/>
      <c r="I38" s="38"/>
      <c r="J38" s="38"/>
      <c r="K38" s="29"/>
      <c r="L38" s="29"/>
      <c r="M38" s="29"/>
      <c r="N38" s="29"/>
      <c r="O38" s="29"/>
      <c r="P38" s="29"/>
      <c r="Q38" s="29"/>
      <c r="R38" s="29"/>
      <c r="S38" s="140"/>
      <c r="T38" s="29"/>
      <c r="U38" s="95" t="s">
        <v>182</v>
      </c>
      <c r="V38" s="61"/>
      <c r="W38" s="99"/>
      <c r="X38" s="99">
        <v>537.5818932346873</v>
      </c>
      <c r="Y38" s="99">
        <v>264.85741559350004</v>
      </c>
      <c r="Z38" s="99">
        <v>272.72447764118704</v>
      </c>
      <c r="AA38" s="99">
        <v>2491.0857429115831</v>
      </c>
      <c r="AB38" s="99">
        <v>2298.4488575621685</v>
      </c>
      <c r="AC38" s="100">
        <v>192.63688534941531</v>
      </c>
      <c r="AD38" s="29"/>
      <c r="AE38" s="29"/>
      <c r="AF38" s="29"/>
      <c r="AG38" s="29"/>
      <c r="AH38" s="29"/>
      <c r="AI38" s="29"/>
      <c r="AJ38" s="29"/>
    </row>
    <row r="39" spans="4:36" x14ac:dyDescent="0.3">
      <c r="D39" s="38"/>
      <c r="E39" s="38"/>
      <c r="F39" s="38"/>
      <c r="G39" s="38"/>
      <c r="H39" s="38"/>
      <c r="I39" s="38"/>
      <c r="J39" s="38"/>
    </row>
    <row r="40" spans="4:36" x14ac:dyDescent="0.3">
      <c r="D40" s="118"/>
      <c r="E40" s="118"/>
      <c r="F40" s="118"/>
      <c r="G40" s="118"/>
      <c r="H40" s="118"/>
      <c r="I40" s="118"/>
      <c r="J40" s="118"/>
    </row>
    <row r="41" spans="4:36" x14ac:dyDescent="0.3">
      <c r="D41" s="38"/>
      <c r="E41" s="38"/>
      <c r="F41" s="38"/>
      <c r="G41" s="38"/>
      <c r="H41" s="38"/>
      <c r="I41" s="38"/>
      <c r="J41" s="38"/>
    </row>
    <row r="42" spans="4:36" x14ac:dyDescent="0.3">
      <c r="D42" s="118"/>
      <c r="E42" s="118"/>
      <c r="F42" s="118"/>
      <c r="G42" s="118"/>
      <c r="H42" s="118"/>
      <c r="I42" s="118"/>
      <c r="J42" s="118"/>
    </row>
    <row r="43" spans="4:36" x14ac:dyDescent="0.3">
      <c r="D43" s="38"/>
      <c r="E43" s="38"/>
      <c r="F43" s="38"/>
      <c r="G43" s="38"/>
      <c r="H43" s="38"/>
      <c r="I43" s="38"/>
      <c r="J43" s="38"/>
    </row>
    <row r="44" spans="4:36" x14ac:dyDescent="0.3">
      <c r="D44" s="38"/>
      <c r="E44" s="38"/>
      <c r="F44" s="38"/>
      <c r="G44" s="38"/>
      <c r="H44" s="38"/>
      <c r="I44" s="38"/>
      <c r="J44" s="38"/>
    </row>
    <row r="45" spans="4:36" x14ac:dyDescent="0.3">
      <c r="D45" s="38"/>
      <c r="E45" s="38"/>
      <c r="F45" s="38"/>
      <c r="G45" s="38"/>
      <c r="H45" s="38"/>
      <c r="I45" s="38"/>
      <c r="J45" s="38"/>
    </row>
    <row r="46" spans="4:36" x14ac:dyDescent="0.3">
      <c r="D46" s="38"/>
      <c r="E46" s="38"/>
      <c r="F46" s="38"/>
      <c r="G46" s="38"/>
      <c r="H46" s="38"/>
      <c r="I46" s="38"/>
      <c r="J46" s="38"/>
    </row>
    <row r="47" spans="4:36" x14ac:dyDescent="0.3">
      <c r="D47" s="38"/>
      <c r="E47" s="38"/>
      <c r="F47" s="38"/>
      <c r="G47" s="38"/>
      <c r="H47" s="38"/>
      <c r="I47" s="38"/>
      <c r="J47" s="38"/>
    </row>
    <row r="48" spans="4:36" x14ac:dyDescent="0.3">
      <c r="D48" s="38"/>
      <c r="E48" s="38"/>
      <c r="F48" s="38"/>
      <c r="G48" s="38"/>
      <c r="H48" s="38"/>
      <c r="I48" s="38"/>
      <c r="J48" s="38"/>
    </row>
    <row r="49" spans="4:10" x14ac:dyDescent="0.3">
      <c r="D49" s="118"/>
      <c r="E49" s="118"/>
      <c r="F49" s="118"/>
      <c r="G49" s="118"/>
      <c r="H49" s="118"/>
      <c r="I49" s="118"/>
      <c r="J49" s="118"/>
    </row>
    <row r="50" spans="4:10" x14ac:dyDescent="0.3">
      <c r="D50" s="118"/>
      <c r="E50" s="118"/>
      <c r="F50" s="118"/>
      <c r="G50" s="118"/>
      <c r="H50" s="118"/>
      <c r="I50" s="118"/>
      <c r="J50" s="118"/>
    </row>
    <row r="51" spans="4:10" x14ac:dyDescent="0.3">
      <c r="D51" s="118"/>
      <c r="E51" s="118"/>
      <c r="F51" s="118"/>
      <c r="G51" s="118"/>
      <c r="H51" s="118"/>
      <c r="I51" s="118"/>
      <c r="J51" s="118"/>
    </row>
    <row r="52" spans="4:10" x14ac:dyDescent="0.3">
      <c r="D52" s="38"/>
      <c r="E52" s="38"/>
      <c r="F52" s="38"/>
      <c r="G52" s="38"/>
      <c r="H52" s="38"/>
      <c r="I52" s="38"/>
      <c r="J52" s="38"/>
    </row>
    <row r="53" spans="4:10" x14ac:dyDescent="0.3">
      <c r="D53" s="38"/>
      <c r="E53" s="38"/>
      <c r="F53" s="38"/>
      <c r="G53" s="38"/>
      <c r="H53" s="38"/>
      <c r="I53" s="38"/>
      <c r="J53" s="38"/>
    </row>
    <row r="54" spans="4:10" x14ac:dyDescent="0.3">
      <c r="D54" s="118"/>
      <c r="E54" s="118"/>
      <c r="F54" s="118"/>
      <c r="G54" s="118"/>
      <c r="H54" s="118"/>
      <c r="I54" s="118"/>
      <c r="J54" s="118"/>
    </row>
    <row r="55" spans="4:10" x14ac:dyDescent="0.3">
      <c r="D55" s="38"/>
      <c r="E55" s="38"/>
      <c r="F55" s="38"/>
      <c r="G55" s="38"/>
      <c r="H55" s="38"/>
      <c r="I55" s="38"/>
      <c r="J55" s="38"/>
    </row>
  </sheetData>
  <mergeCells count="2">
    <mergeCell ref="AG3:AH3"/>
    <mergeCell ref="AI3:AJ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File Metadata</vt:lpstr>
      <vt:lpstr>Calc-Eros Rates</vt:lpstr>
      <vt:lpstr>2007 SC</vt:lpstr>
      <vt:lpstr>2007 SC Standing Dead Deleted</vt:lpstr>
      <vt:lpstr>2007 STX Pivot</vt:lpstr>
      <vt:lpstr>2009 ST-SJ</vt:lpstr>
      <vt:lpstr>2009 STJ Standing Dead Deleted</vt:lpstr>
      <vt:lpstr>2009 STJ Pivot</vt:lpstr>
      <vt:lpstr>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 Bill</dc:creator>
  <cp:lastModifiedBy>Fisher, Bill</cp:lastModifiedBy>
  <dcterms:created xsi:type="dcterms:W3CDTF">2020-09-28T21:53:03Z</dcterms:created>
  <dcterms:modified xsi:type="dcterms:W3CDTF">2022-05-16T14:23:06Z</dcterms:modified>
</cp:coreProperties>
</file>